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Z:\Primary Care\National Prevalence day calculations\"/>
    </mc:Choice>
  </mc:AlternateContent>
  <bookViews>
    <workbookView xWindow="-15" yWindow="-15" windowWidth="19260" windowHeight="5775" tabRatio="895" firstSheet="1" activeTab="6"/>
  </bookViews>
  <sheets>
    <sheet name="Guidance Notes" sheetId="4" r:id="rId1"/>
    <sheet name="Register definitions" sheetId="6" r:id="rId2"/>
    <sheet name="Prevalence Registers" sheetId="2" r:id="rId3"/>
    <sheet name="Prevalence per 1000" sheetId="3" r:id="rId4"/>
    <sheet name="List populations" sheetId="1" r:id="rId5"/>
    <sheet name="GP practice details" sheetId="20" r:id="rId6"/>
    <sheet name="Registers &amp; Prevalence 2010" sheetId="7" r:id="rId7"/>
    <sheet name="Registers &amp; Prevalence 2011" sheetId="11" r:id="rId8"/>
    <sheet name="Registers &amp; Prevalence 2012" sheetId="8" r:id="rId9"/>
    <sheet name="Registers &amp; Prevalence 2013" sheetId="9" r:id="rId10"/>
    <sheet name="Registers &amp; Prevalence 2014" sheetId="10" r:id="rId11"/>
    <sheet name="Registers &amp; Prevalence 2015" sheetId="12" r:id="rId12"/>
    <sheet name="Registers &amp; Prevalence 2016" sheetId="15" r:id="rId13"/>
    <sheet name="Registers &amp; Prevalence 2017" sheetId="16" r:id="rId14"/>
    <sheet name="Registers &amp; Prevalence 2018" sheetId="18" r:id="rId15"/>
  </sheets>
  <externalReferences>
    <externalReference r:id="rId16"/>
    <externalReference r:id="rId17"/>
    <externalReference r:id="rId18"/>
  </externalReferences>
  <definedNames>
    <definedName name="_xlnm._FilterDatabase" localSheetId="5" hidden="1">'GP practice details'!$A$7:$I$366</definedName>
    <definedName name="_xlnm._FilterDatabase" localSheetId="6" hidden="1">'Registers &amp; Prevalence 2010'!#REF!</definedName>
    <definedName name="_xlnm._FilterDatabase" localSheetId="7" hidden="1">'Registers &amp; Prevalence 2011'!#REF!</definedName>
    <definedName name="_xlnm._FilterDatabase" localSheetId="8" hidden="1">'Registers &amp; Prevalence 2012'!#REF!</definedName>
    <definedName name="_xlnm.Extract" localSheetId="6">'Registers &amp; Prevalence 2010'!#REF!</definedName>
    <definedName name="_xlnm.Extract" localSheetId="7">'Registers &amp; Prevalence 2011'!#REF!</definedName>
    <definedName name="_xlnm.Extract" localSheetId="8">'Registers &amp; Prevalence 2012'!#REF!</definedName>
    <definedName name="OLE_LINK3" localSheetId="3">'Prevalence per 1000'!#REF!</definedName>
    <definedName name="OLE_LINK7" localSheetId="1">'Register definitions'!#REF!</definedName>
    <definedName name="OLE_LINK9" localSheetId="1">'Register definitions'!$B$15</definedName>
    <definedName name="PPP">'[1]£perPoint'!$B$2</definedName>
  </definedNames>
  <calcPr calcId="152511"/>
</workbook>
</file>

<file path=xl/calcChain.xml><?xml version="1.0" encoding="utf-8"?>
<calcChain xmlns="http://schemas.openxmlformats.org/spreadsheetml/2006/main">
  <c r="P43" i="3" l="1"/>
  <c r="P42" i="3"/>
  <c r="P37" i="3"/>
  <c r="P34" i="3"/>
  <c r="P29" i="3"/>
  <c r="P27" i="3"/>
  <c r="P26" i="3"/>
  <c r="P25" i="3"/>
  <c r="P21" i="3"/>
  <c r="P19" i="3"/>
  <c r="P17" i="3"/>
  <c r="P16" i="3"/>
  <c r="P15" i="3"/>
  <c r="P14" i="3"/>
  <c r="P13" i="3"/>
  <c r="P12" i="3"/>
  <c r="P9" i="3"/>
  <c r="P8" i="3"/>
  <c r="P7" i="3"/>
  <c r="P6" i="3"/>
  <c r="P5" i="3"/>
  <c r="G353" i="18" l="1"/>
  <c r="AX353" i="18"/>
  <c r="AX354" i="18"/>
  <c r="AX355" i="18"/>
  <c r="AX356" i="18"/>
  <c r="AX357" i="18"/>
  <c r="AW353" i="18"/>
  <c r="AW354" i="18"/>
  <c r="AW355" i="18"/>
  <c r="AW356" i="18"/>
  <c r="AW357" i="18"/>
  <c r="AV353" i="18"/>
  <c r="AV354" i="18"/>
  <c r="AV355" i="18"/>
  <c r="AV356" i="18"/>
  <c r="AV357" i="18"/>
  <c r="AU353" i="18"/>
  <c r="AU354" i="18"/>
  <c r="AU355" i="18"/>
  <c r="AU356" i="18"/>
  <c r="AU357" i="18"/>
  <c r="AX352" i="18"/>
  <c r="AW352" i="18"/>
  <c r="AV352" i="18"/>
  <c r="AU352" i="18"/>
  <c r="AQ353" i="18"/>
  <c r="AQ354" i="18"/>
  <c r="AQ355" i="18"/>
  <c r="AQ356" i="18"/>
  <c r="AQ357" i="18"/>
  <c r="AP353" i="18"/>
  <c r="AP354" i="18"/>
  <c r="AP355" i="18"/>
  <c r="AP356" i="18"/>
  <c r="AP357" i="18"/>
  <c r="AO353" i="18"/>
  <c r="AO354" i="18"/>
  <c r="AO355" i="18"/>
  <c r="AO356" i="18"/>
  <c r="AO357" i="18"/>
  <c r="AN353" i="18"/>
  <c r="AN354" i="18"/>
  <c r="AN355" i="18"/>
  <c r="AN356" i="18"/>
  <c r="AN357" i="18"/>
  <c r="AM353" i="18"/>
  <c r="AM354" i="18"/>
  <c r="AM355" i="18"/>
  <c r="AM356" i="18"/>
  <c r="AM357" i="18"/>
  <c r="AL353" i="18"/>
  <c r="AL354" i="18"/>
  <c r="AL355" i="18"/>
  <c r="AL356" i="18"/>
  <c r="AL357" i="18"/>
  <c r="AK353" i="18"/>
  <c r="AK354" i="18"/>
  <c r="AK355" i="18"/>
  <c r="AK356" i="18"/>
  <c r="AK357" i="18"/>
  <c r="AJ353" i="18"/>
  <c r="AJ354" i="18"/>
  <c r="AJ355" i="18"/>
  <c r="AJ356" i="18"/>
  <c r="AJ357" i="18"/>
  <c r="AI353" i="18"/>
  <c r="AI354" i="18"/>
  <c r="AI355" i="18"/>
  <c r="AI356" i="18"/>
  <c r="AI357" i="18"/>
  <c r="AH353" i="18"/>
  <c r="AH354" i="18"/>
  <c r="AH355" i="18"/>
  <c r="AH356" i="18"/>
  <c r="AH357" i="18"/>
  <c r="AG353" i="18"/>
  <c r="AG354" i="18"/>
  <c r="AG355" i="18"/>
  <c r="AG356" i="18"/>
  <c r="AG357" i="18"/>
  <c r="AF353" i="18"/>
  <c r="AF354" i="18"/>
  <c r="AF355" i="18"/>
  <c r="AF356" i="18"/>
  <c r="AF357" i="18"/>
  <c r="AE353" i="18"/>
  <c r="AE354" i="18"/>
  <c r="AE355" i="18"/>
  <c r="AE356" i="18"/>
  <c r="AE357" i="18"/>
  <c r="AD353" i="18"/>
  <c r="AD354" i="18"/>
  <c r="AD355" i="18"/>
  <c r="AD356" i="18"/>
  <c r="AD357" i="18"/>
  <c r="AC353" i="18"/>
  <c r="AC354" i="18"/>
  <c r="AC355" i="18"/>
  <c r="AC356" i="18"/>
  <c r="AC357" i="18"/>
  <c r="AB353" i="18"/>
  <c r="AB354" i="18"/>
  <c r="AB355" i="18"/>
  <c r="AB356" i="18"/>
  <c r="AB357" i="18"/>
  <c r="AB352" i="18"/>
  <c r="AC352" i="18"/>
  <c r="AD352" i="18"/>
  <c r="AE352" i="18"/>
  <c r="AF352" i="18"/>
  <c r="AG352" i="18"/>
  <c r="AH352" i="18"/>
  <c r="AI352" i="18"/>
  <c r="AJ352" i="18"/>
  <c r="AK352" i="18"/>
  <c r="AL352" i="18"/>
  <c r="AM352" i="18"/>
  <c r="AN352" i="18"/>
  <c r="AO352" i="18"/>
  <c r="AP352" i="18"/>
  <c r="AQ352" i="18"/>
  <c r="AA353" i="18"/>
  <c r="AA354" i="18"/>
  <c r="AA355" i="18"/>
  <c r="AA356" i="18"/>
  <c r="AA352" i="18"/>
  <c r="AX4" i="18"/>
  <c r="AX5" i="18"/>
  <c r="AX6" i="18"/>
  <c r="AX7" i="18"/>
  <c r="AX8" i="18"/>
  <c r="AX9" i="18"/>
  <c r="AX10" i="18"/>
  <c r="AX11" i="18"/>
  <c r="AX12" i="18"/>
  <c r="AX13" i="18"/>
  <c r="AX14" i="18"/>
  <c r="AX15" i="18"/>
  <c r="AX16" i="18"/>
  <c r="AX17" i="18"/>
  <c r="AX18" i="18"/>
  <c r="AX19" i="18"/>
  <c r="AX20" i="18"/>
  <c r="AX21" i="18"/>
  <c r="AX22" i="18"/>
  <c r="AX23" i="18"/>
  <c r="AX24" i="18"/>
  <c r="AX25" i="18"/>
  <c r="AX26" i="18"/>
  <c r="AX27" i="18"/>
  <c r="AX28" i="18"/>
  <c r="AX29" i="18"/>
  <c r="AX30" i="18"/>
  <c r="AX31" i="18"/>
  <c r="AX32" i="18"/>
  <c r="AX33" i="18"/>
  <c r="AX34" i="18"/>
  <c r="AX35" i="18"/>
  <c r="AX36" i="18"/>
  <c r="AX37" i="18"/>
  <c r="AX38" i="18"/>
  <c r="AX39" i="18"/>
  <c r="AX40" i="18"/>
  <c r="AX41" i="18"/>
  <c r="AX42" i="18"/>
  <c r="AX43" i="18"/>
  <c r="AX44" i="18"/>
  <c r="AX45" i="18"/>
  <c r="AX46" i="18"/>
  <c r="AX47" i="18"/>
  <c r="AX48" i="18"/>
  <c r="AX49" i="18"/>
  <c r="AX50" i="18"/>
  <c r="AX51" i="18"/>
  <c r="AX52" i="18"/>
  <c r="AX53" i="18"/>
  <c r="AX54" i="18"/>
  <c r="AX55" i="18"/>
  <c r="AX56" i="18"/>
  <c r="AX57" i="18"/>
  <c r="AX58" i="18"/>
  <c r="AX59" i="18"/>
  <c r="AX60" i="18"/>
  <c r="AX61" i="18"/>
  <c r="AX62" i="18"/>
  <c r="AX63" i="18"/>
  <c r="AX64" i="18"/>
  <c r="AX65" i="18"/>
  <c r="AX66" i="18"/>
  <c r="AX67" i="18"/>
  <c r="AX68" i="18"/>
  <c r="AX69" i="18"/>
  <c r="AX70" i="18"/>
  <c r="AX71" i="18"/>
  <c r="AX72" i="18"/>
  <c r="AX73" i="18"/>
  <c r="AX74" i="18"/>
  <c r="AX75" i="18"/>
  <c r="AX76" i="18"/>
  <c r="AX77" i="18"/>
  <c r="AX78" i="18"/>
  <c r="AX79" i="18"/>
  <c r="AX80" i="18"/>
  <c r="AX81" i="18"/>
  <c r="AX82" i="18"/>
  <c r="AX83" i="18"/>
  <c r="AX84" i="18"/>
  <c r="AX85" i="18"/>
  <c r="AX86" i="18"/>
  <c r="AX87" i="18"/>
  <c r="AX88" i="18"/>
  <c r="AX89" i="18"/>
  <c r="AX90" i="18"/>
  <c r="AX91" i="18"/>
  <c r="AX92" i="18"/>
  <c r="AX93" i="18"/>
  <c r="AX94" i="18"/>
  <c r="AX95" i="18"/>
  <c r="AX96" i="18"/>
  <c r="AX97" i="18"/>
  <c r="AX98" i="18"/>
  <c r="AX99" i="18"/>
  <c r="AX100" i="18"/>
  <c r="AX101" i="18"/>
  <c r="AX102" i="18"/>
  <c r="AX103" i="18"/>
  <c r="AX104" i="18"/>
  <c r="AX105" i="18"/>
  <c r="AX106" i="18"/>
  <c r="AX107" i="18"/>
  <c r="AX108" i="18"/>
  <c r="AX109" i="18"/>
  <c r="AX110" i="18"/>
  <c r="AX111" i="18"/>
  <c r="AX112" i="18"/>
  <c r="AX113" i="18"/>
  <c r="AX114" i="18"/>
  <c r="AX115" i="18"/>
  <c r="AX116" i="18"/>
  <c r="AX117" i="18"/>
  <c r="AX118" i="18"/>
  <c r="AX119" i="18"/>
  <c r="AX120" i="18"/>
  <c r="AX121" i="18"/>
  <c r="AX122" i="18"/>
  <c r="AX123" i="18"/>
  <c r="AX124" i="18"/>
  <c r="AX125" i="18"/>
  <c r="AX126" i="18"/>
  <c r="AX127" i="18"/>
  <c r="AX128" i="18"/>
  <c r="AX129" i="18"/>
  <c r="AX130" i="18"/>
  <c r="AX131" i="18"/>
  <c r="AX132" i="18"/>
  <c r="AX133" i="18"/>
  <c r="AX134" i="18"/>
  <c r="AX135" i="18"/>
  <c r="AX136" i="18"/>
  <c r="AX137" i="18"/>
  <c r="AX138" i="18"/>
  <c r="AX139" i="18"/>
  <c r="AX140" i="18"/>
  <c r="AX141" i="18"/>
  <c r="AX142" i="18"/>
  <c r="AX143" i="18"/>
  <c r="AX144" i="18"/>
  <c r="AX145" i="18"/>
  <c r="AX146" i="18"/>
  <c r="AX147" i="18"/>
  <c r="AX148" i="18"/>
  <c r="AX149" i="18"/>
  <c r="AX150" i="18"/>
  <c r="AX151" i="18"/>
  <c r="AX152" i="18"/>
  <c r="AX153" i="18"/>
  <c r="AX154" i="18"/>
  <c r="AX155" i="18"/>
  <c r="AX156" i="18"/>
  <c r="AX157" i="18"/>
  <c r="AX158" i="18"/>
  <c r="AX159" i="18"/>
  <c r="AX160" i="18"/>
  <c r="AX161" i="18"/>
  <c r="AX162" i="18"/>
  <c r="AX163" i="18"/>
  <c r="AX164" i="18"/>
  <c r="AX165" i="18"/>
  <c r="AX166" i="18"/>
  <c r="AX167" i="18"/>
  <c r="AX168" i="18"/>
  <c r="AX169" i="18"/>
  <c r="AX170" i="18"/>
  <c r="AX171" i="18"/>
  <c r="AX172" i="18"/>
  <c r="AX173" i="18"/>
  <c r="AX174" i="18"/>
  <c r="AX175" i="18"/>
  <c r="AX176" i="18"/>
  <c r="AX177" i="18"/>
  <c r="AX178" i="18"/>
  <c r="AX179" i="18"/>
  <c r="AX180" i="18"/>
  <c r="AX181" i="18"/>
  <c r="AX182" i="18"/>
  <c r="AX183" i="18"/>
  <c r="AX184" i="18"/>
  <c r="AX185" i="18"/>
  <c r="AX186" i="18"/>
  <c r="AX187" i="18"/>
  <c r="AX188" i="18"/>
  <c r="AX189" i="18"/>
  <c r="AX190" i="18"/>
  <c r="AX191" i="18"/>
  <c r="AX192" i="18"/>
  <c r="AX193" i="18"/>
  <c r="AX194" i="18"/>
  <c r="AX195" i="18"/>
  <c r="AX196" i="18"/>
  <c r="AX197" i="18"/>
  <c r="AX198" i="18"/>
  <c r="AX199" i="18"/>
  <c r="AX200" i="18"/>
  <c r="AX201" i="18"/>
  <c r="AX202" i="18"/>
  <c r="AX203" i="18"/>
  <c r="AX204" i="18"/>
  <c r="AX205" i="18"/>
  <c r="AX206" i="18"/>
  <c r="AX207" i="18"/>
  <c r="AX208" i="18"/>
  <c r="AX209" i="18"/>
  <c r="AX210" i="18"/>
  <c r="AX211" i="18"/>
  <c r="AX212" i="18"/>
  <c r="AX213" i="18"/>
  <c r="AX214" i="18"/>
  <c r="AX215" i="18"/>
  <c r="AX216" i="18"/>
  <c r="AX217" i="18"/>
  <c r="AX218" i="18"/>
  <c r="AX219" i="18"/>
  <c r="AX220" i="18"/>
  <c r="AX221" i="18"/>
  <c r="AX222" i="18"/>
  <c r="AX223" i="18"/>
  <c r="AX224" i="18"/>
  <c r="AX225" i="18"/>
  <c r="AX226" i="18"/>
  <c r="AX227" i="18"/>
  <c r="AX228" i="18"/>
  <c r="AX229" i="18"/>
  <c r="AX230" i="18"/>
  <c r="AX231" i="18"/>
  <c r="AX232" i="18"/>
  <c r="AX233" i="18"/>
  <c r="AX234" i="18"/>
  <c r="AX235" i="18"/>
  <c r="AX236" i="18"/>
  <c r="AX237" i="18"/>
  <c r="AX238" i="18"/>
  <c r="AX239" i="18"/>
  <c r="AX240" i="18"/>
  <c r="AX241" i="18"/>
  <c r="AX242" i="18"/>
  <c r="AX243" i="18"/>
  <c r="AX244" i="18"/>
  <c r="AX245" i="18"/>
  <c r="AX246" i="18"/>
  <c r="AX247" i="18"/>
  <c r="AX248" i="18"/>
  <c r="AX249" i="18"/>
  <c r="AX250" i="18"/>
  <c r="AX251" i="18"/>
  <c r="AX252" i="18"/>
  <c r="AX253" i="18"/>
  <c r="AX254" i="18"/>
  <c r="AX255" i="18"/>
  <c r="AX256" i="18"/>
  <c r="AX257" i="18"/>
  <c r="AX258" i="18"/>
  <c r="AX259" i="18"/>
  <c r="AX260" i="18"/>
  <c r="AX261" i="18"/>
  <c r="AX262" i="18"/>
  <c r="AX263" i="18"/>
  <c r="AX264" i="18"/>
  <c r="AX265" i="18"/>
  <c r="AX266" i="18"/>
  <c r="AX267" i="18"/>
  <c r="AX268" i="18"/>
  <c r="AX269" i="18"/>
  <c r="AX270" i="18"/>
  <c r="AX271" i="18"/>
  <c r="AX272" i="18"/>
  <c r="AX273" i="18"/>
  <c r="AX274" i="18"/>
  <c r="AX275" i="18"/>
  <c r="AX276" i="18"/>
  <c r="AX277" i="18"/>
  <c r="AX278" i="18"/>
  <c r="AX279" i="18"/>
  <c r="AX280" i="18"/>
  <c r="AX281" i="18"/>
  <c r="AX282" i="18"/>
  <c r="AX283" i="18"/>
  <c r="AX284" i="18"/>
  <c r="AX285" i="18"/>
  <c r="AX286" i="18"/>
  <c r="AX287" i="18"/>
  <c r="AX288" i="18"/>
  <c r="AX289" i="18"/>
  <c r="AX290" i="18"/>
  <c r="AX291" i="18"/>
  <c r="AX292" i="18"/>
  <c r="AX293" i="18"/>
  <c r="AX294" i="18"/>
  <c r="AX295" i="18"/>
  <c r="AX296" i="18"/>
  <c r="AX297" i="18"/>
  <c r="AX298" i="18"/>
  <c r="AX299" i="18"/>
  <c r="AX300" i="18"/>
  <c r="AX301" i="18"/>
  <c r="AX302" i="18"/>
  <c r="AX303" i="18"/>
  <c r="AX304" i="18"/>
  <c r="AX305" i="18"/>
  <c r="AX306" i="18"/>
  <c r="AX307" i="18"/>
  <c r="AX308" i="18"/>
  <c r="AX309" i="18"/>
  <c r="AX310" i="18"/>
  <c r="AX311" i="18"/>
  <c r="AX312" i="18"/>
  <c r="AX313" i="18"/>
  <c r="AX314" i="18"/>
  <c r="AX315" i="18"/>
  <c r="AX316" i="18"/>
  <c r="AX317" i="18"/>
  <c r="AX318" i="18"/>
  <c r="AX319" i="18"/>
  <c r="AX320" i="18"/>
  <c r="AX321" i="18"/>
  <c r="AX322" i="18"/>
  <c r="AX323" i="18"/>
  <c r="AX324" i="18"/>
  <c r="AX325" i="18"/>
  <c r="AX326" i="18"/>
  <c r="AX327" i="18"/>
  <c r="AX328" i="18"/>
  <c r="AX329" i="18"/>
  <c r="AX330" i="18"/>
  <c r="AX331" i="18"/>
  <c r="AX332" i="18"/>
  <c r="AX333" i="18"/>
  <c r="AX334" i="18"/>
  <c r="AX335" i="18"/>
  <c r="AX336" i="18"/>
  <c r="AX337" i="18"/>
  <c r="AX338" i="18"/>
  <c r="AX339" i="18"/>
  <c r="AX3" i="18"/>
  <c r="AW4" i="18"/>
  <c r="AW5" i="18"/>
  <c r="AW6" i="18"/>
  <c r="AW7" i="18"/>
  <c r="AW8" i="18"/>
  <c r="AW9" i="18"/>
  <c r="AW10" i="18"/>
  <c r="AW11" i="18"/>
  <c r="AW12" i="18"/>
  <c r="AW13" i="18"/>
  <c r="AW14" i="18"/>
  <c r="AW15" i="18"/>
  <c r="AW16" i="18"/>
  <c r="AW17" i="18"/>
  <c r="AW18" i="18"/>
  <c r="AW19" i="18"/>
  <c r="AW20" i="18"/>
  <c r="AW21" i="18"/>
  <c r="AW22" i="18"/>
  <c r="AW23" i="18"/>
  <c r="AW24" i="18"/>
  <c r="AW25" i="18"/>
  <c r="AW26" i="18"/>
  <c r="AW27" i="18"/>
  <c r="AW28" i="18"/>
  <c r="AW29" i="18"/>
  <c r="AW30" i="18"/>
  <c r="AW31" i="18"/>
  <c r="AW32" i="18"/>
  <c r="AW33" i="18"/>
  <c r="AW34" i="18"/>
  <c r="AW35" i="18"/>
  <c r="AW36" i="18"/>
  <c r="AW37" i="18"/>
  <c r="AW38" i="18"/>
  <c r="AW39" i="18"/>
  <c r="AW40" i="18"/>
  <c r="AW41" i="18"/>
  <c r="AW42" i="18"/>
  <c r="AW43" i="18"/>
  <c r="AW44" i="18"/>
  <c r="AW45" i="18"/>
  <c r="AW46" i="18"/>
  <c r="AW47" i="18"/>
  <c r="AW48" i="18"/>
  <c r="AW49" i="18"/>
  <c r="AW50" i="18"/>
  <c r="AW51" i="18"/>
  <c r="AW52" i="18"/>
  <c r="AW53" i="18"/>
  <c r="AW54" i="18"/>
  <c r="AW55" i="18"/>
  <c r="AW56" i="18"/>
  <c r="AW57" i="18"/>
  <c r="AW58" i="18"/>
  <c r="AW59" i="18"/>
  <c r="AW60" i="18"/>
  <c r="AW61" i="18"/>
  <c r="AW62" i="18"/>
  <c r="AW63" i="18"/>
  <c r="AW64" i="18"/>
  <c r="AW65" i="18"/>
  <c r="AW66" i="18"/>
  <c r="AW67" i="18"/>
  <c r="AW68" i="18"/>
  <c r="AW69" i="18"/>
  <c r="AW70" i="18"/>
  <c r="AW71" i="18"/>
  <c r="AW72" i="18"/>
  <c r="AW73" i="18"/>
  <c r="AW74" i="18"/>
  <c r="AW75" i="18"/>
  <c r="AW76" i="18"/>
  <c r="AW77" i="18"/>
  <c r="AW78" i="18"/>
  <c r="AW79" i="18"/>
  <c r="AW80" i="18"/>
  <c r="AW81" i="18"/>
  <c r="AW82" i="18"/>
  <c r="AW83" i="18"/>
  <c r="AW84" i="18"/>
  <c r="AW85" i="18"/>
  <c r="AW86" i="18"/>
  <c r="AW87" i="18"/>
  <c r="AW88" i="18"/>
  <c r="AW89" i="18"/>
  <c r="AW90" i="18"/>
  <c r="AW91" i="18"/>
  <c r="AW92" i="18"/>
  <c r="AW93" i="18"/>
  <c r="AW94" i="18"/>
  <c r="AW95" i="18"/>
  <c r="AW96" i="18"/>
  <c r="AW97" i="18"/>
  <c r="AW98" i="18"/>
  <c r="AW99" i="18"/>
  <c r="AW100" i="18"/>
  <c r="AW101" i="18"/>
  <c r="AW102" i="18"/>
  <c r="AW103" i="18"/>
  <c r="AW104" i="18"/>
  <c r="AW105" i="18"/>
  <c r="AW106" i="18"/>
  <c r="AW107" i="18"/>
  <c r="AW108" i="18"/>
  <c r="AW109" i="18"/>
  <c r="AW110" i="18"/>
  <c r="AW111" i="18"/>
  <c r="AW112" i="18"/>
  <c r="AW113" i="18"/>
  <c r="AW114" i="18"/>
  <c r="AW115" i="18"/>
  <c r="AW116" i="18"/>
  <c r="AW117" i="18"/>
  <c r="AW118" i="18"/>
  <c r="AW119" i="18"/>
  <c r="AW120" i="18"/>
  <c r="AW121" i="18"/>
  <c r="AW122" i="18"/>
  <c r="AW123" i="18"/>
  <c r="AW124" i="18"/>
  <c r="AW125" i="18"/>
  <c r="AW126" i="18"/>
  <c r="AW127" i="18"/>
  <c r="AW128" i="18"/>
  <c r="AW129" i="18"/>
  <c r="AW130" i="18"/>
  <c r="AW131" i="18"/>
  <c r="AW132" i="18"/>
  <c r="AW133" i="18"/>
  <c r="AW134" i="18"/>
  <c r="AW135" i="18"/>
  <c r="AW136" i="18"/>
  <c r="AW137" i="18"/>
  <c r="AW138" i="18"/>
  <c r="AW139" i="18"/>
  <c r="AW140" i="18"/>
  <c r="AW141" i="18"/>
  <c r="AW142" i="18"/>
  <c r="AW143" i="18"/>
  <c r="AW144" i="18"/>
  <c r="AW145" i="18"/>
  <c r="AW146" i="18"/>
  <c r="AW147" i="18"/>
  <c r="AW148" i="18"/>
  <c r="AW149" i="18"/>
  <c r="AW150" i="18"/>
  <c r="AW151" i="18"/>
  <c r="AW152" i="18"/>
  <c r="AW153" i="18"/>
  <c r="AW154" i="18"/>
  <c r="AW155" i="18"/>
  <c r="AW156" i="18"/>
  <c r="AW157" i="18"/>
  <c r="AW158" i="18"/>
  <c r="AW159" i="18"/>
  <c r="AW160" i="18"/>
  <c r="AW161" i="18"/>
  <c r="AW162" i="18"/>
  <c r="AW163" i="18"/>
  <c r="AW164" i="18"/>
  <c r="AW165" i="18"/>
  <c r="AW166" i="18"/>
  <c r="AW167" i="18"/>
  <c r="AW168" i="18"/>
  <c r="AW169" i="18"/>
  <c r="AW170" i="18"/>
  <c r="AW171" i="18"/>
  <c r="AW172" i="18"/>
  <c r="AW173" i="18"/>
  <c r="AW174" i="18"/>
  <c r="AW175" i="18"/>
  <c r="AW176" i="18"/>
  <c r="AW177" i="18"/>
  <c r="AW178" i="18"/>
  <c r="AW179" i="18"/>
  <c r="AW180" i="18"/>
  <c r="AW181" i="18"/>
  <c r="AW182" i="18"/>
  <c r="AW183" i="18"/>
  <c r="AW184" i="18"/>
  <c r="AW185" i="18"/>
  <c r="AW186" i="18"/>
  <c r="AW187" i="18"/>
  <c r="AW188" i="18"/>
  <c r="AW189" i="18"/>
  <c r="AW190" i="18"/>
  <c r="AW191" i="18"/>
  <c r="AW192" i="18"/>
  <c r="AW193" i="18"/>
  <c r="AW194" i="18"/>
  <c r="AW195" i="18"/>
  <c r="AW196" i="18"/>
  <c r="AW197" i="18"/>
  <c r="AW198" i="18"/>
  <c r="AW199" i="18"/>
  <c r="AW200" i="18"/>
  <c r="AW201" i="18"/>
  <c r="AW202" i="18"/>
  <c r="AW203" i="18"/>
  <c r="AW204" i="18"/>
  <c r="AW205" i="18"/>
  <c r="AW206" i="18"/>
  <c r="AW207" i="18"/>
  <c r="AW208" i="18"/>
  <c r="AW209" i="18"/>
  <c r="AW210" i="18"/>
  <c r="AW211" i="18"/>
  <c r="AW212" i="18"/>
  <c r="AW213" i="18"/>
  <c r="AW214" i="18"/>
  <c r="AW215" i="18"/>
  <c r="AW216" i="18"/>
  <c r="AW217" i="18"/>
  <c r="AW218" i="18"/>
  <c r="AW219" i="18"/>
  <c r="AW220" i="18"/>
  <c r="AW221" i="18"/>
  <c r="AW222" i="18"/>
  <c r="AW223" i="18"/>
  <c r="AW224" i="18"/>
  <c r="AW225" i="18"/>
  <c r="AW226" i="18"/>
  <c r="AW227" i="18"/>
  <c r="AW228" i="18"/>
  <c r="AW229" i="18"/>
  <c r="AW230" i="18"/>
  <c r="AW231" i="18"/>
  <c r="AW232" i="18"/>
  <c r="AW233" i="18"/>
  <c r="AW234" i="18"/>
  <c r="AW235" i="18"/>
  <c r="AW236" i="18"/>
  <c r="AW237" i="18"/>
  <c r="AW238" i="18"/>
  <c r="AW239" i="18"/>
  <c r="AW240" i="18"/>
  <c r="AW241" i="18"/>
  <c r="AW242" i="18"/>
  <c r="AW243" i="18"/>
  <c r="AW244" i="18"/>
  <c r="AW245" i="18"/>
  <c r="AW246" i="18"/>
  <c r="AW247" i="18"/>
  <c r="AW248" i="18"/>
  <c r="AW249" i="18"/>
  <c r="AW250" i="18"/>
  <c r="AW251" i="18"/>
  <c r="AW252" i="18"/>
  <c r="AW253" i="18"/>
  <c r="AW254" i="18"/>
  <c r="AW255" i="18"/>
  <c r="AW256" i="18"/>
  <c r="AW257" i="18"/>
  <c r="AW258" i="18"/>
  <c r="AW259" i="18"/>
  <c r="AW260" i="18"/>
  <c r="AW261" i="18"/>
  <c r="AW262" i="18"/>
  <c r="AW263" i="18"/>
  <c r="AW264" i="18"/>
  <c r="AW265" i="18"/>
  <c r="AW266" i="18"/>
  <c r="AW267" i="18"/>
  <c r="AW268" i="18"/>
  <c r="AW269" i="18"/>
  <c r="AW270" i="18"/>
  <c r="AW271" i="18"/>
  <c r="AW272" i="18"/>
  <c r="AW273" i="18"/>
  <c r="AW274" i="18"/>
  <c r="AW275" i="18"/>
  <c r="AW276" i="18"/>
  <c r="AW277" i="18"/>
  <c r="AW278" i="18"/>
  <c r="AW279" i="18"/>
  <c r="AW280" i="18"/>
  <c r="AW281" i="18"/>
  <c r="AW282" i="18"/>
  <c r="AW283" i="18"/>
  <c r="AW284" i="18"/>
  <c r="AW285" i="18"/>
  <c r="AW286" i="18"/>
  <c r="AW287" i="18"/>
  <c r="AW288" i="18"/>
  <c r="AW289" i="18"/>
  <c r="AW290" i="18"/>
  <c r="AW291" i="18"/>
  <c r="AW292" i="18"/>
  <c r="AW293" i="18"/>
  <c r="AW294" i="18"/>
  <c r="AW295" i="18"/>
  <c r="AW296" i="18"/>
  <c r="AW297" i="18"/>
  <c r="AW298" i="18"/>
  <c r="AW299" i="18"/>
  <c r="AW300" i="18"/>
  <c r="AW301" i="18"/>
  <c r="AW302" i="18"/>
  <c r="AW303" i="18"/>
  <c r="AW304" i="18"/>
  <c r="AW305" i="18"/>
  <c r="AW306" i="18"/>
  <c r="AW307" i="18"/>
  <c r="AW308" i="18"/>
  <c r="AW309" i="18"/>
  <c r="AW310" i="18"/>
  <c r="AW311" i="18"/>
  <c r="AW312" i="18"/>
  <c r="AW313" i="18"/>
  <c r="AW314" i="18"/>
  <c r="AW315" i="18"/>
  <c r="AW316" i="18"/>
  <c r="AW317" i="18"/>
  <c r="AW318" i="18"/>
  <c r="AW319" i="18"/>
  <c r="AW320" i="18"/>
  <c r="AW321" i="18"/>
  <c r="AW322" i="18"/>
  <c r="AW323" i="18"/>
  <c r="AW324" i="18"/>
  <c r="AW325" i="18"/>
  <c r="AW326" i="18"/>
  <c r="AW327" i="18"/>
  <c r="AW328" i="18"/>
  <c r="AW329" i="18"/>
  <c r="AW330" i="18"/>
  <c r="AW331" i="18"/>
  <c r="AW332" i="18"/>
  <c r="AW333" i="18"/>
  <c r="AW334" i="18"/>
  <c r="AW335" i="18"/>
  <c r="AW336" i="18"/>
  <c r="AW337" i="18"/>
  <c r="AW338" i="18"/>
  <c r="AW339" i="18"/>
  <c r="AW3" i="18"/>
  <c r="AV4" i="18"/>
  <c r="AV5" i="18"/>
  <c r="AV6" i="18"/>
  <c r="AV7" i="18"/>
  <c r="AV8" i="18"/>
  <c r="AV9" i="18"/>
  <c r="AV10" i="18"/>
  <c r="AV11" i="18"/>
  <c r="AV12" i="18"/>
  <c r="AV13" i="18"/>
  <c r="AV14" i="18"/>
  <c r="AV15" i="18"/>
  <c r="AV16" i="18"/>
  <c r="AV17" i="18"/>
  <c r="AV18" i="18"/>
  <c r="AV19" i="18"/>
  <c r="AV20" i="18"/>
  <c r="AV21" i="18"/>
  <c r="AV22" i="18"/>
  <c r="AV23" i="18"/>
  <c r="AV24" i="18"/>
  <c r="AV25" i="18"/>
  <c r="AV26" i="18"/>
  <c r="AV27" i="18"/>
  <c r="AV28" i="18"/>
  <c r="AV29" i="18"/>
  <c r="AV30" i="18"/>
  <c r="AV31" i="18"/>
  <c r="AV32" i="18"/>
  <c r="AV33" i="18"/>
  <c r="AV34" i="18"/>
  <c r="AV35" i="18"/>
  <c r="AV36" i="18"/>
  <c r="AV37" i="18"/>
  <c r="AV38" i="18"/>
  <c r="AV39" i="18"/>
  <c r="AV40" i="18"/>
  <c r="AV41" i="18"/>
  <c r="AV42" i="18"/>
  <c r="AV43" i="18"/>
  <c r="AV44" i="18"/>
  <c r="AV45" i="18"/>
  <c r="AV46" i="18"/>
  <c r="AV47" i="18"/>
  <c r="AV48" i="18"/>
  <c r="AV49" i="18"/>
  <c r="AV50" i="18"/>
  <c r="AV51" i="18"/>
  <c r="AV52" i="18"/>
  <c r="AV53" i="18"/>
  <c r="AV54" i="18"/>
  <c r="AV55" i="18"/>
  <c r="AV56" i="18"/>
  <c r="AV57" i="18"/>
  <c r="AV58" i="18"/>
  <c r="AV59" i="18"/>
  <c r="AV60" i="18"/>
  <c r="AV61" i="18"/>
  <c r="AV62" i="18"/>
  <c r="AV63" i="18"/>
  <c r="AV64" i="18"/>
  <c r="AV65" i="18"/>
  <c r="AV66" i="18"/>
  <c r="AV67" i="18"/>
  <c r="AV68" i="18"/>
  <c r="AV69" i="18"/>
  <c r="AV70" i="18"/>
  <c r="AV71" i="18"/>
  <c r="AV72" i="18"/>
  <c r="AV73" i="18"/>
  <c r="AV74" i="18"/>
  <c r="AV75" i="18"/>
  <c r="AV76" i="18"/>
  <c r="AV77" i="18"/>
  <c r="AV78" i="18"/>
  <c r="AV79" i="18"/>
  <c r="AV80" i="18"/>
  <c r="AV81" i="18"/>
  <c r="AV82" i="18"/>
  <c r="AV83" i="18"/>
  <c r="AV84" i="18"/>
  <c r="AV85" i="18"/>
  <c r="AV86" i="18"/>
  <c r="AV87" i="18"/>
  <c r="AV88" i="18"/>
  <c r="AV89" i="18"/>
  <c r="AV90" i="18"/>
  <c r="AV91" i="18"/>
  <c r="AV92" i="18"/>
  <c r="AV93" i="18"/>
  <c r="AV94" i="18"/>
  <c r="AV95" i="18"/>
  <c r="AV96" i="18"/>
  <c r="AV97" i="18"/>
  <c r="AV98" i="18"/>
  <c r="AV99" i="18"/>
  <c r="AV100" i="18"/>
  <c r="AV101" i="18"/>
  <c r="AV102" i="18"/>
  <c r="AV103" i="18"/>
  <c r="AV104" i="18"/>
  <c r="AV105" i="18"/>
  <c r="AV106" i="18"/>
  <c r="AV107" i="18"/>
  <c r="AV108" i="18"/>
  <c r="AV109" i="18"/>
  <c r="AV110" i="18"/>
  <c r="AV111" i="18"/>
  <c r="AV112" i="18"/>
  <c r="AV113" i="18"/>
  <c r="AV114" i="18"/>
  <c r="AV115" i="18"/>
  <c r="AV116" i="18"/>
  <c r="AV117" i="18"/>
  <c r="AV118" i="18"/>
  <c r="AV119" i="18"/>
  <c r="AV120" i="18"/>
  <c r="AV121" i="18"/>
  <c r="AV122" i="18"/>
  <c r="AV123" i="18"/>
  <c r="AV124" i="18"/>
  <c r="AV125" i="18"/>
  <c r="AV126" i="18"/>
  <c r="AV127" i="18"/>
  <c r="AV128" i="18"/>
  <c r="AV129" i="18"/>
  <c r="AV130" i="18"/>
  <c r="AV131" i="18"/>
  <c r="AV132" i="18"/>
  <c r="AV133" i="18"/>
  <c r="AV134" i="18"/>
  <c r="AV135" i="18"/>
  <c r="AV136" i="18"/>
  <c r="AV137" i="18"/>
  <c r="AV138" i="18"/>
  <c r="AV139" i="18"/>
  <c r="AV140" i="18"/>
  <c r="AV141" i="18"/>
  <c r="AV142" i="18"/>
  <c r="AV143" i="18"/>
  <c r="AV144" i="18"/>
  <c r="AV145" i="18"/>
  <c r="AV146" i="18"/>
  <c r="AV147" i="18"/>
  <c r="AV148" i="18"/>
  <c r="AV149" i="18"/>
  <c r="AV150" i="18"/>
  <c r="AV151" i="18"/>
  <c r="AV152" i="18"/>
  <c r="AV153" i="18"/>
  <c r="AV154" i="18"/>
  <c r="AV155" i="18"/>
  <c r="AV156" i="18"/>
  <c r="AV157" i="18"/>
  <c r="AV158" i="18"/>
  <c r="AV159" i="18"/>
  <c r="AV160" i="18"/>
  <c r="AV161" i="18"/>
  <c r="AV162" i="18"/>
  <c r="AV163" i="18"/>
  <c r="AV164" i="18"/>
  <c r="AV165" i="18"/>
  <c r="AV166" i="18"/>
  <c r="AV167" i="18"/>
  <c r="AV168" i="18"/>
  <c r="AV169" i="18"/>
  <c r="AV170" i="18"/>
  <c r="AV171" i="18"/>
  <c r="AV172" i="18"/>
  <c r="AV173" i="18"/>
  <c r="AV174" i="18"/>
  <c r="AV175" i="18"/>
  <c r="AV176" i="18"/>
  <c r="AV177" i="18"/>
  <c r="AV178" i="18"/>
  <c r="AV179" i="18"/>
  <c r="AV180" i="18"/>
  <c r="AV181" i="18"/>
  <c r="AV182" i="18"/>
  <c r="AV183" i="18"/>
  <c r="AV184" i="18"/>
  <c r="AV185" i="18"/>
  <c r="AV186" i="18"/>
  <c r="AV187" i="18"/>
  <c r="AV188" i="18"/>
  <c r="AV189" i="18"/>
  <c r="AV190" i="18"/>
  <c r="AV191" i="18"/>
  <c r="AV192" i="18"/>
  <c r="AV193" i="18"/>
  <c r="AV194" i="18"/>
  <c r="AV195" i="18"/>
  <c r="AV196" i="18"/>
  <c r="AV197" i="18"/>
  <c r="AV198" i="18"/>
  <c r="AV199" i="18"/>
  <c r="AV200" i="18"/>
  <c r="AV201" i="18"/>
  <c r="AV202" i="18"/>
  <c r="AV203" i="18"/>
  <c r="AV204" i="18"/>
  <c r="AV205" i="18"/>
  <c r="AV206" i="18"/>
  <c r="AV207" i="18"/>
  <c r="AV208" i="18"/>
  <c r="AV209" i="18"/>
  <c r="AV210" i="18"/>
  <c r="AV211" i="18"/>
  <c r="AV212" i="18"/>
  <c r="AV213" i="18"/>
  <c r="AV214" i="18"/>
  <c r="AV215" i="18"/>
  <c r="AV216" i="18"/>
  <c r="AV217" i="18"/>
  <c r="AV218" i="18"/>
  <c r="AV219" i="18"/>
  <c r="AV220" i="18"/>
  <c r="AV221" i="18"/>
  <c r="AV222" i="18"/>
  <c r="AV223" i="18"/>
  <c r="AV224" i="18"/>
  <c r="AV225" i="18"/>
  <c r="AV226" i="18"/>
  <c r="AV227" i="18"/>
  <c r="AV228" i="18"/>
  <c r="AV229" i="18"/>
  <c r="AV230" i="18"/>
  <c r="AV231" i="18"/>
  <c r="AV232" i="18"/>
  <c r="AV233" i="18"/>
  <c r="AV234" i="18"/>
  <c r="AV235" i="18"/>
  <c r="AV236" i="18"/>
  <c r="AV237" i="18"/>
  <c r="AV238" i="18"/>
  <c r="AV239" i="18"/>
  <c r="AV240" i="18"/>
  <c r="AV241" i="18"/>
  <c r="AV242" i="18"/>
  <c r="AV243" i="18"/>
  <c r="AV244" i="18"/>
  <c r="AV245" i="18"/>
  <c r="AV246" i="18"/>
  <c r="AV247" i="18"/>
  <c r="AV248" i="18"/>
  <c r="AV249" i="18"/>
  <c r="AV250" i="18"/>
  <c r="AV251" i="18"/>
  <c r="AV252" i="18"/>
  <c r="AV253" i="18"/>
  <c r="AV254" i="18"/>
  <c r="AV255" i="18"/>
  <c r="AV256" i="18"/>
  <c r="AV257" i="18"/>
  <c r="AV258" i="18"/>
  <c r="AV259" i="18"/>
  <c r="AV260" i="18"/>
  <c r="AV261" i="18"/>
  <c r="AV262" i="18"/>
  <c r="AV263" i="18"/>
  <c r="AV264" i="18"/>
  <c r="AV265" i="18"/>
  <c r="AV266" i="18"/>
  <c r="AV267" i="18"/>
  <c r="AV268" i="18"/>
  <c r="AV269" i="18"/>
  <c r="AV270" i="18"/>
  <c r="AV271" i="18"/>
  <c r="AV272" i="18"/>
  <c r="AV273" i="18"/>
  <c r="AV274" i="18"/>
  <c r="AV275" i="18"/>
  <c r="AV276" i="18"/>
  <c r="AV277" i="18"/>
  <c r="AV278" i="18"/>
  <c r="AV279" i="18"/>
  <c r="AV280" i="18"/>
  <c r="AV281" i="18"/>
  <c r="AV282" i="18"/>
  <c r="AV283" i="18"/>
  <c r="AV284" i="18"/>
  <c r="AV285" i="18"/>
  <c r="AV286" i="18"/>
  <c r="AV287" i="18"/>
  <c r="AV288" i="18"/>
  <c r="AV289" i="18"/>
  <c r="AV290" i="18"/>
  <c r="AV291" i="18"/>
  <c r="AV292" i="18"/>
  <c r="AV293" i="18"/>
  <c r="AV294" i="18"/>
  <c r="AV295" i="18"/>
  <c r="AV296" i="18"/>
  <c r="AV297" i="18"/>
  <c r="AV298" i="18"/>
  <c r="AV299" i="18"/>
  <c r="AV300" i="18"/>
  <c r="AV301" i="18"/>
  <c r="AV302" i="18"/>
  <c r="AV303" i="18"/>
  <c r="AV304" i="18"/>
  <c r="AV305" i="18"/>
  <c r="AV306" i="18"/>
  <c r="AV307" i="18"/>
  <c r="AV308" i="18"/>
  <c r="AV309" i="18"/>
  <c r="AV310" i="18"/>
  <c r="AV311" i="18"/>
  <c r="AV312" i="18"/>
  <c r="AV313" i="18"/>
  <c r="AV314" i="18"/>
  <c r="AV315" i="18"/>
  <c r="AV316" i="18"/>
  <c r="AV317" i="18"/>
  <c r="AV318" i="18"/>
  <c r="AV319" i="18"/>
  <c r="AV320" i="18"/>
  <c r="AV321" i="18"/>
  <c r="AV322" i="18"/>
  <c r="AV323" i="18"/>
  <c r="AV324" i="18"/>
  <c r="AV325" i="18"/>
  <c r="AV326" i="18"/>
  <c r="AV327" i="18"/>
  <c r="AV328" i="18"/>
  <c r="AV329" i="18"/>
  <c r="AV330" i="18"/>
  <c r="AV331" i="18"/>
  <c r="AV332" i="18"/>
  <c r="AV333" i="18"/>
  <c r="AV334" i="18"/>
  <c r="AV335" i="18"/>
  <c r="AV336" i="18"/>
  <c r="AV337" i="18"/>
  <c r="AV338" i="18"/>
  <c r="AV339" i="18"/>
  <c r="AV3" i="18"/>
  <c r="AU4" i="18"/>
  <c r="AU5" i="18"/>
  <c r="AU6" i="18"/>
  <c r="AU7" i="18"/>
  <c r="AU8" i="18"/>
  <c r="AU9" i="18"/>
  <c r="AU10" i="18"/>
  <c r="AU11" i="18"/>
  <c r="AU12" i="18"/>
  <c r="AU13" i="18"/>
  <c r="AU14" i="18"/>
  <c r="AU15" i="18"/>
  <c r="AU16" i="18"/>
  <c r="AU17" i="18"/>
  <c r="AU18" i="18"/>
  <c r="AU19" i="18"/>
  <c r="AU20" i="18"/>
  <c r="AU21" i="18"/>
  <c r="AU22" i="18"/>
  <c r="AU23" i="18"/>
  <c r="AU24" i="18"/>
  <c r="AU25" i="18"/>
  <c r="AU26" i="18"/>
  <c r="AU27" i="18"/>
  <c r="AU28" i="18"/>
  <c r="AU29" i="18"/>
  <c r="AU30" i="18"/>
  <c r="AU31" i="18"/>
  <c r="AU32" i="18"/>
  <c r="AU33" i="18"/>
  <c r="AU34" i="18"/>
  <c r="AU35" i="18"/>
  <c r="AU36" i="18"/>
  <c r="AU37" i="18"/>
  <c r="AU38" i="18"/>
  <c r="AU39" i="18"/>
  <c r="AU40" i="18"/>
  <c r="AU41" i="18"/>
  <c r="AU42" i="18"/>
  <c r="AU43" i="18"/>
  <c r="AU44" i="18"/>
  <c r="AU45" i="18"/>
  <c r="AU46" i="18"/>
  <c r="AU47" i="18"/>
  <c r="AU48" i="18"/>
  <c r="AU49" i="18"/>
  <c r="AU50" i="18"/>
  <c r="AU51" i="18"/>
  <c r="AU52" i="18"/>
  <c r="AU53" i="18"/>
  <c r="AU54" i="18"/>
  <c r="AU55" i="18"/>
  <c r="AU56" i="18"/>
  <c r="AU57" i="18"/>
  <c r="AU58" i="18"/>
  <c r="AU59" i="18"/>
  <c r="AU60" i="18"/>
  <c r="AU61" i="18"/>
  <c r="AU62" i="18"/>
  <c r="AU63" i="18"/>
  <c r="AU64" i="18"/>
  <c r="AU65" i="18"/>
  <c r="AU66" i="18"/>
  <c r="AU67" i="18"/>
  <c r="AU68" i="18"/>
  <c r="AU69" i="18"/>
  <c r="AU70" i="18"/>
  <c r="AU71" i="18"/>
  <c r="AU72" i="18"/>
  <c r="AU73" i="18"/>
  <c r="AU74" i="18"/>
  <c r="AU75" i="18"/>
  <c r="AU76" i="18"/>
  <c r="AU77" i="18"/>
  <c r="AU78" i="18"/>
  <c r="AU79" i="18"/>
  <c r="AU80" i="18"/>
  <c r="AU81" i="18"/>
  <c r="AU82" i="18"/>
  <c r="AU83" i="18"/>
  <c r="AU84" i="18"/>
  <c r="AU85" i="18"/>
  <c r="AU86" i="18"/>
  <c r="AU87" i="18"/>
  <c r="AU88" i="18"/>
  <c r="AU89" i="18"/>
  <c r="AU90" i="18"/>
  <c r="AU91" i="18"/>
  <c r="AU92" i="18"/>
  <c r="AU93" i="18"/>
  <c r="AU94" i="18"/>
  <c r="AU95" i="18"/>
  <c r="AU96" i="18"/>
  <c r="AU97" i="18"/>
  <c r="AU98" i="18"/>
  <c r="AU99" i="18"/>
  <c r="AU100" i="18"/>
  <c r="AU101" i="18"/>
  <c r="AU102" i="18"/>
  <c r="AU103" i="18"/>
  <c r="AU104" i="18"/>
  <c r="AU105" i="18"/>
  <c r="AU106" i="18"/>
  <c r="AU107" i="18"/>
  <c r="AU108" i="18"/>
  <c r="AU109" i="18"/>
  <c r="AU110" i="18"/>
  <c r="AU111" i="18"/>
  <c r="AU112" i="18"/>
  <c r="AU113" i="18"/>
  <c r="AU114" i="18"/>
  <c r="AU115" i="18"/>
  <c r="AU116" i="18"/>
  <c r="AU117" i="18"/>
  <c r="AU118" i="18"/>
  <c r="AU119" i="18"/>
  <c r="AU120" i="18"/>
  <c r="AU121" i="18"/>
  <c r="AU122" i="18"/>
  <c r="AU123" i="18"/>
  <c r="AU124" i="18"/>
  <c r="AU125" i="18"/>
  <c r="AU126" i="18"/>
  <c r="AU127" i="18"/>
  <c r="AU128" i="18"/>
  <c r="AU129" i="18"/>
  <c r="AU130" i="18"/>
  <c r="AU131" i="18"/>
  <c r="AU132" i="18"/>
  <c r="AU133" i="18"/>
  <c r="AU134" i="18"/>
  <c r="AU135" i="18"/>
  <c r="AU136" i="18"/>
  <c r="AU137" i="18"/>
  <c r="AU138" i="18"/>
  <c r="AU139" i="18"/>
  <c r="AU140" i="18"/>
  <c r="AU141" i="18"/>
  <c r="AU142" i="18"/>
  <c r="AU143" i="18"/>
  <c r="AU144" i="18"/>
  <c r="AU145" i="18"/>
  <c r="AU146" i="18"/>
  <c r="AU147" i="18"/>
  <c r="AU148" i="18"/>
  <c r="AU149" i="18"/>
  <c r="AU150" i="18"/>
  <c r="AU151" i="18"/>
  <c r="AU152" i="18"/>
  <c r="AU153" i="18"/>
  <c r="AU154" i="18"/>
  <c r="AU155" i="18"/>
  <c r="AU156" i="18"/>
  <c r="AU157" i="18"/>
  <c r="AU158" i="18"/>
  <c r="AU159" i="18"/>
  <c r="AU160" i="18"/>
  <c r="AU161" i="18"/>
  <c r="AU162" i="18"/>
  <c r="AU163" i="18"/>
  <c r="AU164" i="18"/>
  <c r="AU165" i="18"/>
  <c r="AU166" i="18"/>
  <c r="AU167" i="18"/>
  <c r="AU168" i="18"/>
  <c r="AU169" i="18"/>
  <c r="AU170" i="18"/>
  <c r="AU171" i="18"/>
  <c r="AU172" i="18"/>
  <c r="AU173" i="18"/>
  <c r="AU174" i="18"/>
  <c r="AU175" i="18"/>
  <c r="AU176" i="18"/>
  <c r="AU177" i="18"/>
  <c r="AU178" i="18"/>
  <c r="AU179" i="18"/>
  <c r="AU180" i="18"/>
  <c r="AU181" i="18"/>
  <c r="AU182" i="18"/>
  <c r="AU183" i="18"/>
  <c r="AU184" i="18"/>
  <c r="AU185" i="18"/>
  <c r="AU186" i="18"/>
  <c r="AU187" i="18"/>
  <c r="AU188" i="18"/>
  <c r="AU189" i="18"/>
  <c r="AU190" i="18"/>
  <c r="AU191" i="18"/>
  <c r="AU192" i="18"/>
  <c r="AU193" i="18"/>
  <c r="AU194" i="18"/>
  <c r="AU195" i="18"/>
  <c r="AU196" i="18"/>
  <c r="AU197" i="18"/>
  <c r="AU198" i="18"/>
  <c r="AU199" i="18"/>
  <c r="AU200" i="18"/>
  <c r="AU201" i="18"/>
  <c r="AU202" i="18"/>
  <c r="AU203" i="18"/>
  <c r="AU204" i="18"/>
  <c r="AU205" i="18"/>
  <c r="AU206" i="18"/>
  <c r="AU207" i="18"/>
  <c r="AU208" i="18"/>
  <c r="AU209" i="18"/>
  <c r="AU210" i="18"/>
  <c r="AU211" i="18"/>
  <c r="AU212" i="18"/>
  <c r="AU213" i="18"/>
  <c r="AU214" i="18"/>
  <c r="AU215" i="18"/>
  <c r="AU216" i="18"/>
  <c r="AU217" i="18"/>
  <c r="AU218" i="18"/>
  <c r="AU219" i="18"/>
  <c r="AU220" i="18"/>
  <c r="AU221" i="18"/>
  <c r="AU222" i="18"/>
  <c r="AU223" i="18"/>
  <c r="AU224" i="18"/>
  <c r="AU225" i="18"/>
  <c r="AU226" i="18"/>
  <c r="AU227" i="18"/>
  <c r="AU228" i="18"/>
  <c r="AU229" i="18"/>
  <c r="AU230" i="18"/>
  <c r="AU231" i="18"/>
  <c r="AU232" i="18"/>
  <c r="AU233" i="18"/>
  <c r="AU234" i="18"/>
  <c r="AU235" i="18"/>
  <c r="AU236" i="18"/>
  <c r="AU237" i="18"/>
  <c r="AU238" i="18"/>
  <c r="AU239" i="18"/>
  <c r="AU240" i="18"/>
  <c r="AU241" i="18"/>
  <c r="AU242" i="18"/>
  <c r="AU243" i="18"/>
  <c r="AU244" i="18"/>
  <c r="AU245" i="18"/>
  <c r="AU246" i="18"/>
  <c r="AU247" i="18"/>
  <c r="AU248" i="18"/>
  <c r="AU249" i="18"/>
  <c r="AU250" i="18"/>
  <c r="AU251" i="18"/>
  <c r="AU252" i="18"/>
  <c r="AU253" i="18"/>
  <c r="AU254" i="18"/>
  <c r="AU255" i="18"/>
  <c r="AU256" i="18"/>
  <c r="AU257" i="18"/>
  <c r="AU258" i="18"/>
  <c r="AU259" i="18"/>
  <c r="AU260" i="18"/>
  <c r="AU261" i="18"/>
  <c r="AU262" i="18"/>
  <c r="AU263" i="18"/>
  <c r="AU264" i="18"/>
  <c r="AU265" i="18"/>
  <c r="AU266" i="18"/>
  <c r="AU267" i="18"/>
  <c r="AU268" i="18"/>
  <c r="AU269" i="18"/>
  <c r="AU270" i="18"/>
  <c r="AU271" i="18"/>
  <c r="AU272" i="18"/>
  <c r="AU273" i="18"/>
  <c r="AU274" i="18"/>
  <c r="AU275" i="18"/>
  <c r="AU276" i="18"/>
  <c r="AU277" i="18"/>
  <c r="AU278" i="18"/>
  <c r="AU279" i="18"/>
  <c r="AU280" i="18"/>
  <c r="AU281" i="18"/>
  <c r="AU282" i="18"/>
  <c r="AU283" i="18"/>
  <c r="AU284" i="18"/>
  <c r="AU285" i="18"/>
  <c r="AU286" i="18"/>
  <c r="AU287" i="18"/>
  <c r="AU288" i="18"/>
  <c r="AU289" i="18"/>
  <c r="AU290" i="18"/>
  <c r="AU291" i="18"/>
  <c r="AU292" i="18"/>
  <c r="AU293" i="18"/>
  <c r="AU294" i="18"/>
  <c r="AU295" i="18"/>
  <c r="AU296" i="18"/>
  <c r="AU297" i="18"/>
  <c r="AU298" i="18"/>
  <c r="AU299" i="18"/>
  <c r="AU300" i="18"/>
  <c r="AU301" i="18"/>
  <c r="AU302" i="18"/>
  <c r="AU303" i="18"/>
  <c r="AU304" i="18"/>
  <c r="AU305" i="18"/>
  <c r="AU306" i="18"/>
  <c r="AU307" i="18"/>
  <c r="AU308" i="18"/>
  <c r="AU309" i="18"/>
  <c r="AU310" i="18"/>
  <c r="AU311" i="18"/>
  <c r="AU312" i="18"/>
  <c r="AU313" i="18"/>
  <c r="AU314" i="18"/>
  <c r="AU315" i="18"/>
  <c r="AU316" i="18"/>
  <c r="AU317" i="18"/>
  <c r="AU318" i="18"/>
  <c r="AU319" i="18"/>
  <c r="AU320" i="18"/>
  <c r="AU321" i="18"/>
  <c r="AU322" i="18"/>
  <c r="AU323" i="18"/>
  <c r="AU324" i="18"/>
  <c r="AU325" i="18"/>
  <c r="AU326" i="18"/>
  <c r="AU327" i="18"/>
  <c r="AU328" i="18"/>
  <c r="AU329" i="18"/>
  <c r="AU330" i="18"/>
  <c r="AU331" i="18"/>
  <c r="AU332" i="18"/>
  <c r="AU333" i="18"/>
  <c r="AU334" i="18"/>
  <c r="AU335" i="18"/>
  <c r="AU336" i="18"/>
  <c r="AU337" i="18"/>
  <c r="AU338" i="18"/>
  <c r="AU339" i="18"/>
  <c r="AU3" i="18"/>
  <c r="AQ4" i="18"/>
  <c r="AQ5" i="18"/>
  <c r="AQ6" i="18"/>
  <c r="AQ7" i="18"/>
  <c r="AQ8" i="18"/>
  <c r="AQ9" i="18"/>
  <c r="AQ10" i="18"/>
  <c r="AQ11" i="18"/>
  <c r="AQ12" i="18"/>
  <c r="AQ13" i="18"/>
  <c r="AQ14" i="18"/>
  <c r="AQ15" i="18"/>
  <c r="AQ16" i="18"/>
  <c r="AQ17" i="18"/>
  <c r="AQ18" i="18"/>
  <c r="AQ19" i="18"/>
  <c r="AQ20" i="18"/>
  <c r="AQ21" i="18"/>
  <c r="AQ22" i="18"/>
  <c r="AQ23" i="18"/>
  <c r="AQ24" i="18"/>
  <c r="AQ25" i="18"/>
  <c r="AQ26" i="18"/>
  <c r="AQ27" i="18"/>
  <c r="AQ28" i="18"/>
  <c r="AQ29" i="18"/>
  <c r="AQ30" i="18"/>
  <c r="AQ31" i="18"/>
  <c r="AQ32" i="18"/>
  <c r="AQ33" i="18"/>
  <c r="AQ34" i="18"/>
  <c r="AQ35" i="18"/>
  <c r="AQ36" i="18"/>
  <c r="AQ37" i="18"/>
  <c r="AQ38" i="18"/>
  <c r="AQ39" i="18"/>
  <c r="AQ40" i="18"/>
  <c r="AQ41" i="18"/>
  <c r="AQ42" i="18"/>
  <c r="AQ43" i="18"/>
  <c r="AQ44" i="18"/>
  <c r="AQ45" i="18"/>
  <c r="AQ46" i="18"/>
  <c r="AQ47" i="18"/>
  <c r="AQ48" i="18"/>
  <c r="AQ49" i="18"/>
  <c r="AQ50" i="18"/>
  <c r="AQ51" i="18"/>
  <c r="AQ52" i="18"/>
  <c r="AQ53" i="18"/>
  <c r="AQ54" i="18"/>
  <c r="AQ55" i="18"/>
  <c r="AQ56" i="18"/>
  <c r="AQ57" i="18"/>
  <c r="AQ58" i="18"/>
  <c r="AQ59" i="18"/>
  <c r="AQ60" i="18"/>
  <c r="AQ61" i="18"/>
  <c r="AQ62" i="18"/>
  <c r="AQ63" i="18"/>
  <c r="AQ64" i="18"/>
  <c r="AQ65" i="18"/>
  <c r="AQ66" i="18"/>
  <c r="AQ67" i="18"/>
  <c r="AQ68" i="18"/>
  <c r="AQ69" i="18"/>
  <c r="AQ70" i="18"/>
  <c r="AQ71" i="18"/>
  <c r="AQ72" i="18"/>
  <c r="AQ73" i="18"/>
  <c r="AQ74" i="18"/>
  <c r="AQ75" i="18"/>
  <c r="AQ76" i="18"/>
  <c r="AQ77" i="18"/>
  <c r="AQ78" i="18"/>
  <c r="AQ79" i="18"/>
  <c r="AQ80" i="18"/>
  <c r="AQ81" i="18"/>
  <c r="AQ82" i="18"/>
  <c r="AQ83" i="18"/>
  <c r="AQ84" i="18"/>
  <c r="AQ85" i="18"/>
  <c r="AQ86" i="18"/>
  <c r="AQ87" i="18"/>
  <c r="AQ88" i="18"/>
  <c r="AQ89" i="18"/>
  <c r="AQ90" i="18"/>
  <c r="AQ91" i="18"/>
  <c r="AQ92" i="18"/>
  <c r="AQ93" i="18"/>
  <c r="AQ94" i="18"/>
  <c r="AQ95" i="18"/>
  <c r="AQ96" i="18"/>
  <c r="AQ97" i="18"/>
  <c r="AQ98" i="18"/>
  <c r="AQ99" i="18"/>
  <c r="AQ100" i="18"/>
  <c r="AQ101" i="18"/>
  <c r="AQ102" i="18"/>
  <c r="AQ103" i="18"/>
  <c r="AQ104" i="18"/>
  <c r="AQ105" i="18"/>
  <c r="AQ106" i="18"/>
  <c r="AQ107" i="18"/>
  <c r="AQ108" i="18"/>
  <c r="AQ109" i="18"/>
  <c r="AQ110" i="18"/>
  <c r="AQ111" i="18"/>
  <c r="AQ112" i="18"/>
  <c r="AQ113" i="18"/>
  <c r="AQ114" i="18"/>
  <c r="AQ115" i="18"/>
  <c r="AQ116" i="18"/>
  <c r="AQ117" i="18"/>
  <c r="AQ118" i="18"/>
  <c r="AQ119" i="18"/>
  <c r="AQ120" i="18"/>
  <c r="AQ121" i="18"/>
  <c r="AQ122" i="18"/>
  <c r="AQ123" i="18"/>
  <c r="AQ124" i="18"/>
  <c r="AQ125" i="18"/>
  <c r="AQ126" i="18"/>
  <c r="AQ127" i="18"/>
  <c r="AQ128" i="18"/>
  <c r="AQ129" i="18"/>
  <c r="AQ130" i="18"/>
  <c r="AQ131" i="18"/>
  <c r="AQ132" i="18"/>
  <c r="AQ133" i="18"/>
  <c r="AQ134" i="18"/>
  <c r="AQ135" i="18"/>
  <c r="AQ136" i="18"/>
  <c r="AQ137" i="18"/>
  <c r="AQ138" i="18"/>
  <c r="AQ139" i="18"/>
  <c r="AQ140" i="18"/>
  <c r="AQ141" i="18"/>
  <c r="AQ142" i="18"/>
  <c r="AQ143" i="18"/>
  <c r="AQ144" i="18"/>
  <c r="AQ145" i="18"/>
  <c r="AQ146" i="18"/>
  <c r="AQ147" i="18"/>
  <c r="AQ148" i="18"/>
  <c r="AQ149" i="18"/>
  <c r="AQ150" i="18"/>
  <c r="AQ151" i="18"/>
  <c r="AQ152" i="18"/>
  <c r="AQ153" i="18"/>
  <c r="AQ154" i="18"/>
  <c r="AQ155" i="18"/>
  <c r="AQ156" i="18"/>
  <c r="AQ157" i="18"/>
  <c r="AQ158" i="18"/>
  <c r="AQ159" i="18"/>
  <c r="AQ160" i="18"/>
  <c r="AQ161" i="18"/>
  <c r="AQ162" i="18"/>
  <c r="AQ163" i="18"/>
  <c r="AQ164" i="18"/>
  <c r="AQ165" i="18"/>
  <c r="AQ166" i="18"/>
  <c r="AQ167" i="18"/>
  <c r="AQ168" i="18"/>
  <c r="AQ169" i="18"/>
  <c r="AQ170" i="18"/>
  <c r="AQ171" i="18"/>
  <c r="AQ172" i="18"/>
  <c r="AQ173" i="18"/>
  <c r="AQ174" i="18"/>
  <c r="AQ175" i="18"/>
  <c r="AQ176" i="18"/>
  <c r="AQ177" i="18"/>
  <c r="AQ178" i="18"/>
  <c r="AQ179" i="18"/>
  <c r="AQ180" i="18"/>
  <c r="AQ181" i="18"/>
  <c r="AQ182" i="18"/>
  <c r="AQ183" i="18"/>
  <c r="AQ184" i="18"/>
  <c r="AQ185" i="18"/>
  <c r="AQ186" i="18"/>
  <c r="AQ187" i="18"/>
  <c r="AQ188" i="18"/>
  <c r="AQ189" i="18"/>
  <c r="AQ190" i="18"/>
  <c r="AQ191" i="18"/>
  <c r="AQ192" i="18"/>
  <c r="AQ193" i="18"/>
  <c r="AQ194" i="18"/>
  <c r="AQ195" i="18"/>
  <c r="AQ196" i="18"/>
  <c r="AQ197" i="18"/>
  <c r="AQ198" i="18"/>
  <c r="AQ199" i="18"/>
  <c r="AQ200" i="18"/>
  <c r="AQ201" i="18"/>
  <c r="AQ202" i="18"/>
  <c r="AQ203" i="18"/>
  <c r="AQ204" i="18"/>
  <c r="AQ205" i="18"/>
  <c r="AQ206" i="18"/>
  <c r="AQ207" i="18"/>
  <c r="AQ208" i="18"/>
  <c r="AQ209" i="18"/>
  <c r="AQ210" i="18"/>
  <c r="AQ211" i="18"/>
  <c r="AQ212" i="18"/>
  <c r="AQ213" i="18"/>
  <c r="AQ214" i="18"/>
  <c r="AQ215" i="18"/>
  <c r="AQ216" i="18"/>
  <c r="AQ217" i="18"/>
  <c r="AQ218" i="18"/>
  <c r="AQ219" i="18"/>
  <c r="AQ220" i="18"/>
  <c r="AQ221" i="18"/>
  <c r="AQ222" i="18"/>
  <c r="AQ223" i="18"/>
  <c r="AQ224" i="18"/>
  <c r="AQ225" i="18"/>
  <c r="AQ226" i="18"/>
  <c r="AQ227" i="18"/>
  <c r="AQ228" i="18"/>
  <c r="AQ229" i="18"/>
  <c r="AQ230" i="18"/>
  <c r="AQ231" i="18"/>
  <c r="AQ232" i="18"/>
  <c r="AQ233" i="18"/>
  <c r="AQ234" i="18"/>
  <c r="AQ235" i="18"/>
  <c r="AQ236" i="18"/>
  <c r="AQ237" i="18"/>
  <c r="AQ238" i="18"/>
  <c r="AQ239" i="18"/>
  <c r="AQ240" i="18"/>
  <c r="AQ241" i="18"/>
  <c r="AQ242" i="18"/>
  <c r="AQ243" i="18"/>
  <c r="AQ244" i="18"/>
  <c r="AQ245" i="18"/>
  <c r="AQ246" i="18"/>
  <c r="AQ247" i="18"/>
  <c r="AQ248" i="18"/>
  <c r="AQ249" i="18"/>
  <c r="AQ250" i="18"/>
  <c r="AQ251" i="18"/>
  <c r="AQ252" i="18"/>
  <c r="AQ253" i="18"/>
  <c r="AQ254" i="18"/>
  <c r="AQ255" i="18"/>
  <c r="AQ256" i="18"/>
  <c r="AQ257" i="18"/>
  <c r="AQ258" i="18"/>
  <c r="AQ259" i="18"/>
  <c r="AQ260" i="18"/>
  <c r="AQ261" i="18"/>
  <c r="AQ262" i="18"/>
  <c r="AQ263" i="18"/>
  <c r="AQ264" i="18"/>
  <c r="AQ265" i="18"/>
  <c r="AQ266" i="18"/>
  <c r="AQ267" i="18"/>
  <c r="AQ268" i="18"/>
  <c r="AQ269" i="18"/>
  <c r="AQ270" i="18"/>
  <c r="AQ271" i="18"/>
  <c r="AQ272" i="18"/>
  <c r="AQ273" i="18"/>
  <c r="AQ274" i="18"/>
  <c r="AQ275" i="18"/>
  <c r="AQ276" i="18"/>
  <c r="AQ277" i="18"/>
  <c r="AQ278" i="18"/>
  <c r="AQ279" i="18"/>
  <c r="AQ280" i="18"/>
  <c r="AQ281" i="18"/>
  <c r="AQ282" i="18"/>
  <c r="AQ283" i="18"/>
  <c r="AQ284" i="18"/>
  <c r="AQ285" i="18"/>
  <c r="AQ286" i="18"/>
  <c r="AQ287" i="18"/>
  <c r="AQ288" i="18"/>
  <c r="AQ289" i="18"/>
  <c r="AQ290" i="18"/>
  <c r="AQ291" i="18"/>
  <c r="AQ292" i="18"/>
  <c r="AQ293" i="18"/>
  <c r="AQ294" i="18"/>
  <c r="AQ295" i="18"/>
  <c r="AQ296" i="18"/>
  <c r="AQ297" i="18"/>
  <c r="AQ298" i="18"/>
  <c r="AQ299" i="18"/>
  <c r="AQ300" i="18"/>
  <c r="AQ301" i="18"/>
  <c r="AQ302" i="18"/>
  <c r="AQ303" i="18"/>
  <c r="AQ304" i="18"/>
  <c r="AQ305" i="18"/>
  <c r="AQ306" i="18"/>
  <c r="AQ307" i="18"/>
  <c r="AQ308" i="18"/>
  <c r="AQ309" i="18"/>
  <c r="AQ310" i="18"/>
  <c r="AQ311" i="18"/>
  <c r="AQ312" i="18"/>
  <c r="AQ313" i="18"/>
  <c r="AQ314" i="18"/>
  <c r="AQ315" i="18"/>
  <c r="AQ316" i="18"/>
  <c r="AQ317" i="18"/>
  <c r="AQ318" i="18"/>
  <c r="AQ319" i="18"/>
  <c r="AQ320" i="18"/>
  <c r="AQ321" i="18"/>
  <c r="AQ322" i="18"/>
  <c r="AQ323" i="18"/>
  <c r="AQ324" i="18"/>
  <c r="AQ325" i="18"/>
  <c r="AQ326" i="18"/>
  <c r="AQ327" i="18"/>
  <c r="AQ328" i="18"/>
  <c r="AQ329" i="18"/>
  <c r="AQ330" i="18"/>
  <c r="AQ331" i="18"/>
  <c r="AQ332" i="18"/>
  <c r="AQ333" i="18"/>
  <c r="AQ334" i="18"/>
  <c r="AQ335" i="18"/>
  <c r="AQ336" i="18"/>
  <c r="AQ337" i="18"/>
  <c r="AQ338" i="18"/>
  <c r="AQ339" i="18"/>
  <c r="AP4" i="18"/>
  <c r="AP5" i="18"/>
  <c r="AP6" i="18"/>
  <c r="AP7" i="18"/>
  <c r="AP8" i="18"/>
  <c r="AP9" i="18"/>
  <c r="AP10" i="18"/>
  <c r="AP11" i="18"/>
  <c r="AP12" i="18"/>
  <c r="AP13" i="18"/>
  <c r="AP14" i="18"/>
  <c r="AP15" i="18"/>
  <c r="AP16" i="18"/>
  <c r="AP17" i="18"/>
  <c r="AP18" i="18"/>
  <c r="AP19" i="18"/>
  <c r="AP20" i="18"/>
  <c r="AP21" i="18"/>
  <c r="AP22" i="18"/>
  <c r="AP23" i="18"/>
  <c r="AP24" i="18"/>
  <c r="AP25" i="18"/>
  <c r="AP26" i="18"/>
  <c r="AP27" i="18"/>
  <c r="AP28" i="18"/>
  <c r="AP29" i="18"/>
  <c r="AP30" i="18"/>
  <c r="AP31" i="18"/>
  <c r="AP32" i="18"/>
  <c r="AP33" i="18"/>
  <c r="AP34" i="18"/>
  <c r="AP35" i="18"/>
  <c r="AP36" i="18"/>
  <c r="AP37" i="18"/>
  <c r="AP38" i="18"/>
  <c r="AP39" i="18"/>
  <c r="AP40" i="18"/>
  <c r="AP41" i="18"/>
  <c r="AP42" i="18"/>
  <c r="AP43" i="18"/>
  <c r="AP44" i="18"/>
  <c r="AP45" i="18"/>
  <c r="AP46" i="18"/>
  <c r="AP47" i="18"/>
  <c r="AP48" i="18"/>
  <c r="AP49" i="18"/>
  <c r="AP50" i="18"/>
  <c r="AP51" i="18"/>
  <c r="AP52" i="18"/>
  <c r="AP53" i="18"/>
  <c r="AP54" i="18"/>
  <c r="AP55" i="18"/>
  <c r="AP56" i="18"/>
  <c r="AP57" i="18"/>
  <c r="AP58" i="18"/>
  <c r="AP59" i="18"/>
  <c r="AP60" i="18"/>
  <c r="AP61" i="18"/>
  <c r="AP62" i="18"/>
  <c r="AP63" i="18"/>
  <c r="AP64" i="18"/>
  <c r="AP65" i="18"/>
  <c r="AP66" i="18"/>
  <c r="AP67" i="18"/>
  <c r="AP68" i="18"/>
  <c r="AP69" i="18"/>
  <c r="AP70" i="18"/>
  <c r="AP71" i="18"/>
  <c r="AP72" i="18"/>
  <c r="AP73" i="18"/>
  <c r="AP74" i="18"/>
  <c r="AP75" i="18"/>
  <c r="AP76" i="18"/>
  <c r="AP77" i="18"/>
  <c r="AP78" i="18"/>
  <c r="AP79" i="18"/>
  <c r="AP80" i="18"/>
  <c r="AP81" i="18"/>
  <c r="AP82" i="18"/>
  <c r="AP83" i="18"/>
  <c r="AP84" i="18"/>
  <c r="AP85" i="18"/>
  <c r="AP86" i="18"/>
  <c r="AP87" i="18"/>
  <c r="AP88" i="18"/>
  <c r="AP89" i="18"/>
  <c r="AP90" i="18"/>
  <c r="AP91" i="18"/>
  <c r="AP92" i="18"/>
  <c r="AP93" i="18"/>
  <c r="AP94" i="18"/>
  <c r="AP95" i="18"/>
  <c r="AP96" i="18"/>
  <c r="AP97" i="18"/>
  <c r="AP98" i="18"/>
  <c r="AP99" i="18"/>
  <c r="AP100" i="18"/>
  <c r="AP101" i="18"/>
  <c r="AP102" i="18"/>
  <c r="AP103" i="18"/>
  <c r="AP104" i="18"/>
  <c r="AP105" i="18"/>
  <c r="AP106" i="18"/>
  <c r="AP107" i="18"/>
  <c r="AP108" i="18"/>
  <c r="AP109" i="18"/>
  <c r="AP110" i="18"/>
  <c r="AP111" i="18"/>
  <c r="AP112" i="18"/>
  <c r="AP113" i="18"/>
  <c r="AP114" i="18"/>
  <c r="AP115" i="18"/>
  <c r="AP116" i="18"/>
  <c r="AP117" i="18"/>
  <c r="AP118" i="18"/>
  <c r="AP119" i="18"/>
  <c r="AP120" i="18"/>
  <c r="AP121" i="18"/>
  <c r="AP122" i="18"/>
  <c r="AP123" i="18"/>
  <c r="AP124" i="18"/>
  <c r="AP125" i="18"/>
  <c r="AP126" i="18"/>
  <c r="AP127" i="18"/>
  <c r="AP128" i="18"/>
  <c r="AP129" i="18"/>
  <c r="AP130" i="18"/>
  <c r="AP131" i="18"/>
  <c r="AP132" i="18"/>
  <c r="AP133" i="18"/>
  <c r="AP134" i="18"/>
  <c r="AP135" i="18"/>
  <c r="AP136" i="18"/>
  <c r="AP137" i="18"/>
  <c r="AP138" i="18"/>
  <c r="AP139" i="18"/>
  <c r="AP140" i="18"/>
  <c r="AP141" i="18"/>
  <c r="AP142" i="18"/>
  <c r="AP143" i="18"/>
  <c r="AP144" i="18"/>
  <c r="AP145" i="18"/>
  <c r="AP146" i="18"/>
  <c r="AP147" i="18"/>
  <c r="AP148" i="18"/>
  <c r="AP149" i="18"/>
  <c r="AP150" i="18"/>
  <c r="AP151" i="18"/>
  <c r="AP152" i="18"/>
  <c r="AP153" i="18"/>
  <c r="AP154" i="18"/>
  <c r="AP155" i="18"/>
  <c r="AP156" i="18"/>
  <c r="AP157" i="18"/>
  <c r="AP158" i="18"/>
  <c r="AP159" i="18"/>
  <c r="AP160" i="18"/>
  <c r="AP161" i="18"/>
  <c r="AP162" i="18"/>
  <c r="AP163" i="18"/>
  <c r="AP164" i="18"/>
  <c r="AP165" i="18"/>
  <c r="AP166" i="18"/>
  <c r="AP167" i="18"/>
  <c r="AP168" i="18"/>
  <c r="AP169" i="18"/>
  <c r="AP170" i="18"/>
  <c r="AP171" i="18"/>
  <c r="AP172" i="18"/>
  <c r="AP173" i="18"/>
  <c r="AP174" i="18"/>
  <c r="AP175" i="18"/>
  <c r="AP176" i="18"/>
  <c r="AP177" i="18"/>
  <c r="AP178" i="18"/>
  <c r="AP179" i="18"/>
  <c r="AP180" i="18"/>
  <c r="AP181" i="18"/>
  <c r="AP182" i="18"/>
  <c r="AP183" i="18"/>
  <c r="AP184" i="18"/>
  <c r="AP185" i="18"/>
  <c r="AP186" i="18"/>
  <c r="AP187" i="18"/>
  <c r="AP188" i="18"/>
  <c r="AP189" i="18"/>
  <c r="AP190" i="18"/>
  <c r="AP191" i="18"/>
  <c r="AP192" i="18"/>
  <c r="AP193" i="18"/>
  <c r="AP194" i="18"/>
  <c r="AP195" i="18"/>
  <c r="AP196" i="18"/>
  <c r="AP197" i="18"/>
  <c r="AP198" i="18"/>
  <c r="AP199" i="18"/>
  <c r="AP200" i="18"/>
  <c r="AP201" i="18"/>
  <c r="AP202" i="18"/>
  <c r="AP203" i="18"/>
  <c r="AP204" i="18"/>
  <c r="AP205" i="18"/>
  <c r="AP206" i="18"/>
  <c r="AP207" i="18"/>
  <c r="AP208" i="18"/>
  <c r="AP209" i="18"/>
  <c r="AP210" i="18"/>
  <c r="AP211" i="18"/>
  <c r="AP212" i="18"/>
  <c r="AP213" i="18"/>
  <c r="AP214" i="18"/>
  <c r="AP215" i="18"/>
  <c r="AP216" i="18"/>
  <c r="AP217" i="18"/>
  <c r="AP218" i="18"/>
  <c r="AP219" i="18"/>
  <c r="AP220" i="18"/>
  <c r="AP221" i="18"/>
  <c r="AP222" i="18"/>
  <c r="AP223" i="18"/>
  <c r="AP224" i="18"/>
  <c r="AP225" i="18"/>
  <c r="AP226" i="18"/>
  <c r="AP227" i="18"/>
  <c r="AP228" i="18"/>
  <c r="AP229" i="18"/>
  <c r="AP230" i="18"/>
  <c r="AP231" i="18"/>
  <c r="AP232" i="18"/>
  <c r="AP233" i="18"/>
  <c r="AP234" i="18"/>
  <c r="AP235" i="18"/>
  <c r="AP236" i="18"/>
  <c r="AP237" i="18"/>
  <c r="AP238" i="18"/>
  <c r="AP239" i="18"/>
  <c r="AP240" i="18"/>
  <c r="AP241" i="18"/>
  <c r="AP242" i="18"/>
  <c r="AP243" i="18"/>
  <c r="AP244" i="18"/>
  <c r="AP245" i="18"/>
  <c r="AP246" i="18"/>
  <c r="AP247" i="18"/>
  <c r="AP248" i="18"/>
  <c r="AP249" i="18"/>
  <c r="AP250" i="18"/>
  <c r="AP251" i="18"/>
  <c r="AP252" i="18"/>
  <c r="AP253" i="18"/>
  <c r="AP254" i="18"/>
  <c r="AP255" i="18"/>
  <c r="AP256" i="18"/>
  <c r="AP257" i="18"/>
  <c r="AP258" i="18"/>
  <c r="AP259" i="18"/>
  <c r="AP260" i="18"/>
  <c r="AP261" i="18"/>
  <c r="AP262" i="18"/>
  <c r="AP263" i="18"/>
  <c r="AP264" i="18"/>
  <c r="AP265" i="18"/>
  <c r="AP266" i="18"/>
  <c r="AP267" i="18"/>
  <c r="AP268" i="18"/>
  <c r="AP269" i="18"/>
  <c r="AP270" i="18"/>
  <c r="AP271" i="18"/>
  <c r="AP272" i="18"/>
  <c r="AP273" i="18"/>
  <c r="AP274" i="18"/>
  <c r="AP275" i="18"/>
  <c r="AP276" i="18"/>
  <c r="AP277" i="18"/>
  <c r="AP278" i="18"/>
  <c r="AP279" i="18"/>
  <c r="AP280" i="18"/>
  <c r="AP281" i="18"/>
  <c r="AP282" i="18"/>
  <c r="AP283" i="18"/>
  <c r="AP284" i="18"/>
  <c r="AP285" i="18"/>
  <c r="AP286" i="18"/>
  <c r="AP287" i="18"/>
  <c r="AP288" i="18"/>
  <c r="AP289" i="18"/>
  <c r="AP290" i="18"/>
  <c r="AP291" i="18"/>
  <c r="AP292" i="18"/>
  <c r="AP293" i="18"/>
  <c r="AP294" i="18"/>
  <c r="AP295" i="18"/>
  <c r="AP296" i="18"/>
  <c r="AP297" i="18"/>
  <c r="AP298" i="18"/>
  <c r="AP299" i="18"/>
  <c r="AP300" i="18"/>
  <c r="AP301" i="18"/>
  <c r="AP302" i="18"/>
  <c r="AP303" i="18"/>
  <c r="AP304" i="18"/>
  <c r="AP305" i="18"/>
  <c r="AP306" i="18"/>
  <c r="AP307" i="18"/>
  <c r="AP308" i="18"/>
  <c r="AP309" i="18"/>
  <c r="AP310" i="18"/>
  <c r="AP311" i="18"/>
  <c r="AP312" i="18"/>
  <c r="AP313" i="18"/>
  <c r="AP314" i="18"/>
  <c r="AP315" i="18"/>
  <c r="AP316" i="18"/>
  <c r="AP317" i="18"/>
  <c r="AP318" i="18"/>
  <c r="AP319" i="18"/>
  <c r="AP320" i="18"/>
  <c r="AP321" i="18"/>
  <c r="AP322" i="18"/>
  <c r="AP323" i="18"/>
  <c r="AP324" i="18"/>
  <c r="AP325" i="18"/>
  <c r="AP326" i="18"/>
  <c r="AP327" i="18"/>
  <c r="AP328" i="18"/>
  <c r="AP329" i="18"/>
  <c r="AP330" i="18"/>
  <c r="AP331" i="18"/>
  <c r="AP332" i="18"/>
  <c r="AP333" i="18"/>
  <c r="AP334" i="18"/>
  <c r="AP335" i="18"/>
  <c r="AP336" i="18"/>
  <c r="AP337" i="18"/>
  <c r="AP338" i="18"/>
  <c r="AP339" i="18"/>
  <c r="AO4" i="18"/>
  <c r="AO5" i="18"/>
  <c r="AO6" i="18"/>
  <c r="AO7" i="18"/>
  <c r="AO8" i="18"/>
  <c r="AO9" i="18"/>
  <c r="AO10" i="18"/>
  <c r="AO11" i="18"/>
  <c r="AO12" i="18"/>
  <c r="AO13" i="18"/>
  <c r="AO14" i="18"/>
  <c r="AO15" i="18"/>
  <c r="AO16" i="18"/>
  <c r="AO17" i="18"/>
  <c r="AO18" i="18"/>
  <c r="AO19" i="18"/>
  <c r="AO20" i="18"/>
  <c r="AO21" i="18"/>
  <c r="AO22" i="18"/>
  <c r="AO23" i="18"/>
  <c r="AO24" i="18"/>
  <c r="AO25" i="18"/>
  <c r="AO26" i="18"/>
  <c r="AO27" i="18"/>
  <c r="AO28" i="18"/>
  <c r="AO29" i="18"/>
  <c r="AO30" i="18"/>
  <c r="AO31" i="18"/>
  <c r="AO32" i="18"/>
  <c r="AO33" i="18"/>
  <c r="AO34" i="18"/>
  <c r="AO35" i="18"/>
  <c r="AO36" i="18"/>
  <c r="AO37" i="18"/>
  <c r="AO38" i="18"/>
  <c r="AO39" i="18"/>
  <c r="AO40" i="18"/>
  <c r="AO41" i="18"/>
  <c r="AO42" i="18"/>
  <c r="AO43" i="18"/>
  <c r="AO44" i="18"/>
  <c r="AO45" i="18"/>
  <c r="AO46" i="18"/>
  <c r="AO47" i="18"/>
  <c r="AO48" i="18"/>
  <c r="AO49" i="18"/>
  <c r="AO50" i="18"/>
  <c r="AO51" i="18"/>
  <c r="AO52" i="18"/>
  <c r="AO53" i="18"/>
  <c r="AO54" i="18"/>
  <c r="AO55" i="18"/>
  <c r="AO56" i="18"/>
  <c r="AO57" i="18"/>
  <c r="AO58" i="18"/>
  <c r="AO59" i="18"/>
  <c r="AO60" i="18"/>
  <c r="AO61" i="18"/>
  <c r="AO62" i="18"/>
  <c r="AO63" i="18"/>
  <c r="AO64" i="18"/>
  <c r="AO65" i="18"/>
  <c r="AO66" i="18"/>
  <c r="AO67" i="18"/>
  <c r="AO68" i="18"/>
  <c r="AO69" i="18"/>
  <c r="AO70" i="18"/>
  <c r="AO71" i="18"/>
  <c r="AO72" i="18"/>
  <c r="AO73" i="18"/>
  <c r="AO74" i="18"/>
  <c r="AO75" i="18"/>
  <c r="AO76" i="18"/>
  <c r="AO77" i="18"/>
  <c r="AO78" i="18"/>
  <c r="AO79" i="18"/>
  <c r="AO80" i="18"/>
  <c r="AO81" i="18"/>
  <c r="AO82" i="18"/>
  <c r="AO83" i="18"/>
  <c r="AO84" i="18"/>
  <c r="AO85" i="18"/>
  <c r="AO86" i="18"/>
  <c r="AO87" i="18"/>
  <c r="AO88" i="18"/>
  <c r="AO89" i="18"/>
  <c r="AO90" i="18"/>
  <c r="AO91" i="18"/>
  <c r="AO92" i="18"/>
  <c r="AO93" i="18"/>
  <c r="AO94" i="18"/>
  <c r="AO95" i="18"/>
  <c r="AO96" i="18"/>
  <c r="AO97" i="18"/>
  <c r="AO98" i="18"/>
  <c r="AO99" i="18"/>
  <c r="AO100" i="18"/>
  <c r="AO101" i="18"/>
  <c r="AO102" i="18"/>
  <c r="AO103" i="18"/>
  <c r="AO104" i="18"/>
  <c r="AO105" i="18"/>
  <c r="AO106" i="18"/>
  <c r="AO107" i="18"/>
  <c r="AO108" i="18"/>
  <c r="AO109" i="18"/>
  <c r="AO110" i="18"/>
  <c r="AO111" i="18"/>
  <c r="AO112" i="18"/>
  <c r="AO113" i="18"/>
  <c r="AO114" i="18"/>
  <c r="AO115" i="18"/>
  <c r="AO116" i="18"/>
  <c r="AO117" i="18"/>
  <c r="AO118" i="18"/>
  <c r="AO119" i="18"/>
  <c r="AO120" i="18"/>
  <c r="AO121" i="18"/>
  <c r="AO122" i="18"/>
  <c r="AO123" i="18"/>
  <c r="AO124" i="18"/>
  <c r="AO125" i="18"/>
  <c r="AO126" i="18"/>
  <c r="AO127" i="18"/>
  <c r="AO128" i="18"/>
  <c r="AO129" i="18"/>
  <c r="AO130" i="18"/>
  <c r="AO131" i="18"/>
  <c r="AO132" i="18"/>
  <c r="AO133" i="18"/>
  <c r="AO134" i="18"/>
  <c r="AO135" i="18"/>
  <c r="AO136" i="18"/>
  <c r="AO137" i="18"/>
  <c r="AO138" i="18"/>
  <c r="AO139" i="18"/>
  <c r="AO140" i="18"/>
  <c r="AO141" i="18"/>
  <c r="AO142" i="18"/>
  <c r="AO143" i="18"/>
  <c r="AO144" i="18"/>
  <c r="AO145" i="18"/>
  <c r="AO146" i="18"/>
  <c r="AO147" i="18"/>
  <c r="AO148" i="18"/>
  <c r="AO149" i="18"/>
  <c r="AO150" i="18"/>
  <c r="AO151" i="18"/>
  <c r="AO152" i="18"/>
  <c r="AO153" i="18"/>
  <c r="AO154" i="18"/>
  <c r="AO155" i="18"/>
  <c r="AO156" i="18"/>
  <c r="AO157" i="18"/>
  <c r="AO158" i="18"/>
  <c r="AO159" i="18"/>
  <c r="AO160" i="18"/>
  <c r="AO161" i="18"/>
  <c r="AO162" i="18"/>
  <c r="AO163" i="18"/>
  <c r="AO164" i="18"/>
  <c r="AO165" i="18"/>
  <c r="AO166" i="18"/>
  <c r="AO167" i="18"/>
  <c r="AO168" i="18"/>
  <c r="AO169" i="18"/>
  <c r="AO170" i="18"/>
  <c r="AO171" i="18"/>
  <c r="AO172" i="18"/>
  <c r="AO173" i="18"/>
  <c r="AO174" i="18"/>
  <c r="AO175" i="18"/>
  <c r="AO176" i="18"/>
  <c r="AO177" i="18"/>
  <c r="AO178" i="18"/>
  <c r="AO179" i="18"/>
  <c r="AO180" i="18"/>
  <c r="AO181" i="18"/>
  <c r="AO182" i="18"/>
  <c r="AO183" i="18"/>
  <c r="AO184" i="18"/>
  <c r="AO185" i="18"/>
  <c r="AO186" i="18"/>
  <c r="AO187" i="18"/>
  <c r="AO188" i="18"/>
  <c r="AO189" i="18"/>
  <c r="AO190" i="18"/>
  <c r="AO191" i="18"/>
  <c r="AO192" i="18"/>
  <c r="AO193" i="18"/>
  <c r="AO194" i="18"/>
  <c r="AO195" i="18"/>
  <c r="AO196" i="18"/>
  <c r="AO197" i="18"/>
  <c r="AO198" i="18"/>
  <c r="AO199" i="18"/>
  <c r="AO200" i="18"/>
  <c r="AO201" i="18"/>
  <c r="AO202" i="18"/>
  <c r="AO203" i="18"/>
  <c r="AO204" i="18"/>
  <c r="AO205" i="18"/>
  <c r="AO206" i="18"/>
  <c r="AO207" i="18"/>
  <c r="AO208" i="18"/>
  <c r="AO209" i="18"/>
  <c r="AO210" i="18"/>
  <c r="AO211" i="18"/>
  <c r="AO212" i="18"/>
  <c r="AO213" i="18"/>
  <c r="AO214" i="18"/>
  <c r="AO215" i="18"/>
  <c r="AO216" i="18"/>
  <c r="AO217" i="18"/>
  <c r="AO218" i="18"/>
  <c r="AO219" i="18"/>
  <c r="AO220" i="18"/>
  <c r="AO221" i="18"/>
  <c r="AO222" i="18"/>
  <c r="AO223" i="18"/>
  <c r="AO224" i="18"/>
  <c r="AO225" i="18"/>
  <c r="AO226" i="18"/>
  <c r="AO227" i="18"/>
  <c r="AO228" i="18"/>
  <c r="AO229" i="18"/>
  <c r="AO230" i="18"/>
  <c r="AO231" i="18"/>
  <c r="AO232" i="18"/>
  <c r="AO233" i="18"/>
  <c r="AO234" i="18"/>
  <c r="AO235" i="18"/>
  <c r="AO236" i="18"/>
  <c r="AO237" i="18"/>
  <c r="AO238" i="18"/>
  <c r="AO239" i="18"/>
  <c r="AO240" i="18"/>
  <c r="AO241" i="18"/>
  <c r="AO242" i="18"/>
  <c r="AO243" i="18"/>
  <c r="AO244" i="18"/>
  <c r="AO245" i="18"/>
  <c r="AO246" i="18"/>
  <c r="AO247" i="18"/>
  <c r="AO248" i="18"/>
  <c r="AO249" i="18"/>
  <c r="AO250" i="18"/>
  <c r="AO251" i="18"/>
  <c r="AO252" i="18"/>
  <c r="AO253" i="18"/>
  <c r="AO254" i="18"/>
  <c r="AO255" i="18"/>
  <c r="AO256" i="18"/>
  <c r="AO257" i="18"/>
  <c r="AO258" i="18"/>
  <c r="AO259" i="18"/>
  <c r="AO260" i="18"/>
  <c r="AO261" i="18"/>
  <c r="AO262" i="18"/>
  <c r="AO263" i="18"/>
  <c r="AO264" i="18"/>
  <c r="AO265" i="18"/>
  <c r="AO266" i="18"/>
  <c r="AO267" i="18"/>
  <c r="AO268" i="18"/>
  <c r="AO269" i="18"/>
  <c r="AO270" i="18"/>
  <c r="AO271" i="18"/>
  <c r="AO272" i="18"/>
  <c r="AO273" i="18"/>
  <c r="AO274" i="18"/>
  <c r="AO275" i="18"/>
  <c r="AO276" i="18"/>
  <c r="AO277" i="18"/>
  <c r="AO278" i="18"/>
  <c r="AO279" i="18"/>
  <c r="AO280" i="18"/>
  <c r="AO281" i="18"/>
  <c r="AO282" i="18"/>
  <c r="AO283" i="18"/>
  <c r="AO284" i="18"/>
  <c r="AO285" i="18"/>
  <c r="AO286" i="18"/>
  <c r="AO287" i="18"/>
  <c r="AO288" i="18"/>
  <c r="AO289" i="18"/>
  <c r="AO290" i="18"/>
  <c r="AO291" i="18"/>
  <c r="AO292" i="18"/>
  <c r="AO293" i="18"/>
  <c r="AO294" i="18"/>
  <c r="AO295" i="18"/>
  <c r="AO296" i="18"/>
  <c r="AO297" i="18"/>
  <c r="AO298" i="18"/>
  <c r="AO299" i="18"/>
  <c r="AO300" i="18"/>
  <c r="AO301" i="18"/>
  <c r="AO302" i="18"/>
  <c r="AO303" i="18"/>
  <c r="AO304" i="18"/>
  <c r="AO305" i="18"/>
  <c r="AO306" i="18"/>
  <c r="AO307" i="18"/>
  <c r="AO308" i="18"/>
  <c r="AO309" i="18"/>
  <c r="AO310" i="18"/>
  <c r="AO311" i="18"/>
  <c r="AO312" i="18"/>
  <c r="AO313" i="18"/>
  <c r="AO314" i="18"/>
  <c r="AO315" i="18"/>
  <c r="AO316" i="18"/>
  <c r="AO317" i="18"/>
  <c r="AO318" i="18"/>
  <c r="AO319" i="18"/>
  <c r="AO320" i="18"/>
  <c r="AO321" i="18"/>
  <c r="AO322" i="18"/>
  <c r="AO323" i="18"/>
  <c r="AO324" i="18"/>
  <c r="AO325" i="18"/>
  <c r="AO326" i="18"/>
  <c r="AO327" i="18"/>
  <c r="AO328" i="18"/>
  <c r="AO329" i="18"/>
  <c r="AO330" i="18"/>
  <c r="AO331" i="18"/>
  <c r="AO332" i="18"/>
  <c r="AO333" i="18"/>
  <c r="AO334" i="18"/>
  <c r="AO335" i="18"/>
  <c r="AO336" i="18"/>
  <c r="AO337" i="18"/>
  <c r="AO338" i="18"/>
  <c r="AO339" i="18"/>
  <c r="AN4" i="18"/>
  <c r="AN5" i="18"/>
  <c r="AN6" i="18"/>
  <c r="AN7" i="18"/>
  <c r="AN8" i="18"/>
  <c r="AN9" i="18"/>
  <c r="AN10" i="18"/>
  <c r="AN11" i="18"/>
  <c r="AN12" i="18"/>
  <c r="AN13" i="18"/>
  <c r="AN14" i="18"/>
  <c r="AN15" i="18"/>
  <c r="AN16" i="18"/>
  <c r="AN17" i="18"/>
  <c r="AN18" i="18"/>
  <c r="AN19" i="18"/>
  <c r="AN20" i="18"/>
  <c r="AN21" i="18"/>
  <c r="AN22" i="18"/>
  <c r="AN23" i="18"/>
  <c r="AN24" i="18"/>
  <c r="AN25" i="18"/>
  <c r="AN26" i="18"/>
  <c r="AN27" i="18"/>
  <c r="AN28" i="18"/>
  <c r="AN29" i="18"/>
  <c r="AN30" i="18"/>
  <c r="AN31" i="18"/>
  <c r="AN32" i="18"/>
  <c r="AN33" i="18"/>
  <c r="AN34" i="18"/>
  <c r="AN35" i="18"/>
  <c r="AN36" i="18"/>
  <c r="AN37" i="18"/>
  <c r="AN38" i="18"/>
  <c r="AN39" i="18"/>
  <c r="AN40" i="18"/>
  <c r="AN41" i="18"/>
  <c r="AN42" i="18"/>
  <c r="AN43" i="18"/>
  <c r="AN44" i="18"/>
  <c r="AN45" i="18"/>
  <c r="AN46" i="18"/>
  <c r="AN47" i="18"/>
  <c r="AN48" i="18"/>
  <c r="AN49" i="18"/>
  <c r="AN50" i="18"/>
  <c r="AN51" i="18"/>
  <c r="AN52" i="18"/>
  <c r="AN53" i="18"/>
  <c r="AN54" i="18"/>
  <c r="AN55" i="18"/>
  <c r="AN56" i="18"/>
  <c r="AN57" i="18"/>
  <c r="AN58" i="18"/>
  <c r="AN59" i="18"/>
  <c r="AN60" i="18"/>
  <c r="AN61" i="18"/>
  <c r="AN62" i="18"/>
  <c r="AN63" i="18"/>
  <c r="AN64" i="18"/>
  <c r="AN65" i="18"/>
  <c r="AN66" i="18"/>
  <c r="AN67" i="18"/>
  <c r="AN68" i="18"/>
  <c r="AN69" i="18"/>
  <c r="AN70" i="18"/>
  <c r="AN71" i="18"/>
  <c r="AN72" i="18"/>
  <c r="AN73" i="18"/>
  <c r="AN74" i="18"/>
  <c r="AN75" i="18"/>
  <c r="AN76" i="18"/>
  <c r="AN77" i="18"/>
  <c r="AN78" i="18"/>
  <c r="AN79" i="18"/>
  <c r="AN80" i="18"/>
  <c r="AN81" i="18"/>
  <c r="AN82" i="18"/>
  <c r="AN83" i="18"/>
  <c r="AN84" i="18"/>
  <c r="AN85" i="18"/>
  <c r="AN86" i="18"/>
  <c r="AN87" i="18"/>
  <c r="AN88" i="18"/>
  <c r="AN89" i="18"/>
  <c r="AN90" i="18"/>
  <c r="AN91" i="18"/>
  <c r="AN92" i="18"/>
  <c r="AN93" i="18"/>
  <c r="AN94" i="18"/>
  <c r="AN95" i="18"/>
  <c r="AN96" i="18"/>
  <c r="AN97" i="18"/>
  <c r="AN98" i="18"/>
  <c r="AN99" i="18"/>
  <c r="AN100" i="18"/>
  <c r="AN101" i="18"/>
  <c r="AN102" i="18"/>
  <c r="AN103" i="18"/>
  <c r="AN104" i="18"/>
  <c r="AN105" i="18"/>
  <c r="AN106" i="18"/>
  <c r="AN107" i="18"/>
  <c r="AN108" i="18"/>
  <c r="AN109" i="18"/>
  <c r="AN110" i="18"/>
  <c r="AN111" i="18"/>
  <c r="AN112" i="18"/>
  <c r="AN113" i="18"/>
  <c r="AN114" i="18"/>
  <c r="AN115" i="18"/>
  <c r="AN116" i="18"/>
  <c r="AN117" i="18"/>
  <c r="AN118" i="18"/>
  <c r="AN119" i="18"/>
  <c r="AN120" i="18"/>
  <c r="AN121" i="18"/>
  <c r="AN122" i="18"/>
  <c r="AN123" i="18"/>
  <c r="AN124" i="18"/>
  <c r="AN125" i="18"/>
  <c r="AN126" i="18"/>
  <c r="AN127" i="18"/>
  <c r="AN128" i="18"/>
  <c r="AN129" i="18"/>
  <c r="AN130" i="18"/>
  <c r="AN131" i="18"/>
  <c r="AN132" i="18"/>
  <c r="AN133" i="18"/>
  <c r="AN134" i="18"/>
  <c r="AN135" i="18"/>
  <c r="AN136" i="18"/>
  <c r="AN137" i="18"/>
  <c r="AN138" i="18"/>
  <c r="AN139" i="18"/>
  <c r="AN140" i="18"/>
  <c r="AN141" i="18"/>
  <c r="AN142" i="18"/>
  <c r="AN143" i="18"/>
  <c r="AN144" i="18"/>
  <c r="AN145" i="18"/>
  <c r="AN146" i="18"/>
  <c r="AN147" i="18"/>
  <c r="AN148" i="18"/>
  <c r="AN149" i="18"/>
  <c r="AN150" i="18"/>
  <c r="AN151" i="18"/>
  <c r="AN152" i="18"/>
  <c r="AN153" i="18"/>
  <c r="AN154" i="18"/>
  <c r="AN155" i="18"/>
  <c r="AN156" i="18"/>
  <c r="AN157" i="18"/>
  <c r="AN158" i="18"/>
  <c r="AN159" i="18"/>
  <c r="AN160" i="18"/>
  <c r="AN161" i="18"/>
  <c r="AN162" i="18"/>
  <c r="AN163" i="18"/>
  <c r="AN164" i="18"/>
  <c r="AN165" i="18"/>
  <c r="AN166" i="18"/>
  <c r="AN167" i="18"/>
  <c r="AN168" i="18"/>
  <c r="AN169" i="18"/>
  <c r="AN170" i="18"/>
  <c r="AN171" i="18"/>
  <c r="AN172" i="18"/>
  <c r="AN173" i="18"/>
  <c r="AN174" i="18"/>
  <c r="AN175" i="18"/>
  <c r="AN176" i="18"/>
  <c r="AN177" i="18"/>
  <c r="AN178" i="18"/>
  <c r="AN179" i="18"/>
  <c r="AN180" i="18"/>
  <c r="AN181" i="18"/>
  <c r="AN182" i="18"/>
  <c r="AN183" i="18"/>
  <c r="AN184" i="18"/>
  <c r="AN185" i="18"/>
  <c r="AN186" i="18"/>
  <c r="AN187" i="18"/>
  <c r="AN188" i="18"/>
  <c r="AN189" i="18"/>
  <c r="AN190" i="18"/>
  <c r="AN191" i="18"/>
  <c r="AN192" i="18"/>
  <c r="AN193" i="18"/>
  <c r="AN194" i="18"/>
  <c r="AN195" i="18"/>
  <c r="AN196" i="18"/>
  <c r="AN197" i="18"/>
  <c r="AN198" i="18"/>
  <c r="AN199" i="18"/>
  <c r="AN200" i="18"/>
  <c r="AN201" i="18"/>
  <c r="AN202" i="18"/>
  <c r="AN203" i="18"/>
  <c r="AN204" i="18"/>
  <c r="AN205" i="18"/>
  <c r="AN206" i="18"/>
  <c r="AN207" i="18"/>
  <c r="AN208" i="18"/>
  <c r="AN209" i="18"/>
  <c r="AN210" i="18"/>
  <c r="AN211" i="18"/>
  <c r="AN212" i="18"/>
  <c r="AN213" i="18"/>
  <c r="AN214" i="18"/>
  <c r="AN215" i="18"/>
  <c r="AN216" i="18"/>
  <c r="AN217" i="18"/>
  <c r="AN218" i="18"/>
  <c r="AN219" i="18"/>
  <c r="AN220" i="18"/>
  <c r="AN221" i="18"/>
  <c r="AN222" i="18"/>
  <c r="AN223" i="18"/>
  <c r="AN224" i="18"/>
  <c r="AN225" i="18"/>
  <c r="AN226" i="18"/>
  <c r="AN227" i="18"/>
  <c r="AN228" i="18"/>
  <c r="AN229" i="18"/>
  <c r="AN230" i="18"/>
  <c r="AN231" i="18"/>
  <c r="AN232" i="18"/>
  <c r="AN233" i="18"/>
  <c r="AN234" i="18"/>
  <c r="AN235" i="18"/>
  <c r="AN236" i="18"/>
  <c r="AN237" i="18"/>
  <c r="AN238" i="18"/>
  <c r="AN239" i="18"/>
  <c r="AN240" i="18"/>
  <c r="AN241" i="18"/>
  <c r="AN242" i="18"/>
  <c r="AN243" i="18"/>
  <c r="AN244" i="18"/>
  <c r="AN245" i="18"/>
  <c r="AN246" i="18"/>
  <c r="AN247" i="18"/>
  <c r="AN248" i="18"/>
  <c r="AN249" i="18"/>
  <c r="AN250" i="18"/>
  <c r="AN251" i="18"/>
  <c r="AN252" i="18"/>
  <c r="AN253" i="18"/>
  <c r="AN254" i="18"/>
  <c r="AN255" i="18"/>
  <c r="AN256" i="18"/>
  <c r="AN257" i="18"/>
  <c r="AN258" i="18"/>
  <c r="AN259" i="18"/>
  <c r="AN260" i="18"/>
  <c r="AN261" i="18"/>
  <c r="AN262" i="18"/>
  <c r="AN263" i="18"/>
  <c r="AN264" i="18"/>
  <c r="AN265" i="18"/>
  <c r="AN266" i="18"/>
  <c r="AN267" i="18"/>
  <c r="AN268" i="18"/>
  <c r="AN269" i="18"/>
  <c r="AN270" i="18"/>
  <c r="AN271" i="18"/>
  <c r="AN272" i="18"/>
  <c r="AN273" i="18"/>
  <c r="AN274" i="18"/>
  <c r="AN275" i="18"/>
  <c r="AN276" i="18"/>
  <c r="AN277" i="18"/>
  <c r="AN278" i="18"/>
  <c r="AN279" i="18"/>
  <c r="AN280" i="18"/>
  <c r="AN281" i="18"/>
  <c r="AN282" i="18"/>
  <c r="AN283" i="18"/>
  <c r="AN284" i="18"/>
  <c r="AN285" i="18"/>
  <c r="AN286" i="18"/>
  <c r="AN287" i="18"/>
  <c r="AN288" i="18"/>
  <c r="AN289" i="18"/>
  <c r="AN290" i="18"/>
  <c r="AN291" i="18"/>
  <c r="AN292" i="18"/>
  <c r="AN293" i="18"/>
  <c r="AN294" i="18"/>
  <c r="AN295" i="18"/>
  <c r="AN296" i="18"/>
  <c r="AN297" i="18"/>
  <c r="AN298" i="18"/>
  <c r="AN299" i="18"/>
  <c r="AN300" i="18"/>
  <c r="AN301" i="18"/>
  <c r="AN302" i="18"/>
  <c r="AN303" i="18"/>
  <c r="AN304" i="18"/>
  <c r="AN305" i="18"/>
  <c r="AN306" i="18"/>
  <c r="AN307" i="18"/>
  <c r="AN308" i="18"/>
  <c r="AN309" i="18"/>
  <c r="AN310" i="18"/>
  <c r="AN311" i="18"/>
  <c r="AN312" i="18"/>
  <c r="AN313" i="18"/>
  <c r="AN314" i="18"/>
  <c r="AN315" i="18"/>
  <c r="AN316" i="18"/>
  <c r="AN317" i="18"/>
  <c r="AN318" i="18"/>
  <c r="AN319" i="18"/>
  <c r="AN320" i="18"/>
  <c r="AN321" i="18"/>
  <c r="AN322" i="18"/>
  <c r="AN323" i="18"/>
  <c r="AN324" i="18"/>
  <c r="AN325" i="18"/>
  <c r="AN326" i="18"/>
  <c r="AN327" i="18"/>
  <c r="AN328" i="18"/>
  <c r="AN329" i="18"/>
  <c r="AN330" i="18"/>
  <c r="AN331" i="18"/>
  <c r="AN332" i="18"/>
  <c r="AN333" i="18"/>
  <c r="AN334" i="18"/>
  <c r="AN335" i="18"/>
  <c r="AN336" i="18"/>
  <c r="AN337" i="18"/>
  <c r="AN338" i="18"/>
  <c r="AN339" i="18"/>
  <c r="AM4" i="18"/>
  <c r="AM5" i="18"/>
  <c r="AM6" i="18"/>
  <c r="AM7" i="18"/>
  <c r="AM8" i="18"/>
  <c r="AM9" i="18"/>
  <c r="AM10" i="18"/>
  <c r="AM11" i="18"/>
  <c r="AM12" i="18"/>
  <c r="AM13" i="18"/>
  <c r="AM14" i="18"/>
  <c r="AM15" i="18"/>
  <c r="AM16" i="18"/>
  <c r="AM17" i="18"/>
  <c r="AM18" i="18"/>
  <c r="AM19" i="18"/>
  <c r="AM20" i="18"/>
  <c r="AM21" i="18"/>
  <c r="AM22" i="18"/>
  <c r="AM23" i="18"/>
  <c r="AM24" i="18"/>
  <c r="AM25" i="18"/>
  <c r="AM26" i="18"/>
  <c r="AM27" i="18"/>
  <c r="AM28" i="18"/>
  <c r="AM29" i="18"/>
  <c r="AM30" i="18"/>
  <c r="AM31" i="18"/>
  <c r="AM32" i="18"/>
  <c r="AM33" i="18"/>
  <c r="AM34" i="18"/>
  <c r="AM35" i="18"/>
  <c r="AM36" i="18"/>
  <c r="AM37" i="18"/>
  <c r="AM38" i="18"/>
  <c r="AM39" i="18"/>
  <c r="AM40" i="18"/>
  <c r="AM41" i="18"/>
  <c r="AM42" i="18"/>
  <c r="AM43" i="18"/>
  <c r="AM44" i="18"/>
  <c r="AM45" i="18"/>
  <c r="AM46" i="18"/>
  <c r="AM47" i="18"/>
  <c r="AM48" i="18"/>
  <c r="AM49" i="18"/>
  <c r="AM50" i="18"/>
  <c r="AM51" i="18"/>
  <c r="AM52" i="18"/>
  <c r="AM53" i="18"/>
  <c r="AM54" i="18"/>
  <c r="AM55" i="18"/>
  <c r="AM56" i="18"/>
  <c r="AM57" i="18"/>
  <c r="AM58" i="18"/>
  <c r="AM59" i="18"/>
  <c r="AM60" i="18"/>
  <c r="AM61" i="18"/>
  <c r="AM62" i="18"/>
  <c r="AM63" i="18"/>
  <c r="AM64" i="18"/>
  <c r="AM65" i="18"/>
  <c r="AM66" i="18"/>
  <c r="AM67" i="18"/>
  <c r="AM68" i="18"/>
  <c r="AM69" i="18"/>
  <c r="AM70" i="18"/>
  <c r="AM71" i="18"/>
  <c r="AM72" i="18"/>
  <c r="AM73" i="18"/>
  <c r="AM74" i="18"/>
  <c r="AM75" i="18"/>
  <c r="AM76" i="18"/>
  <c r="AM77" i="18"/>
  <c r="AM78" i="18"/>
  <c r="AM79" i="18"/>
  <c r="AM80" i="18"/>
  <c r="AM81" i="18"/>
  <c r="AM82" i="18"/>
  <c r="AM83" i="18"/>
  <c r="AM84" i="18"/>
  <c r="AM85" i="18"/>
  <c r="AM86" i="18"/>
  <c r="AM87" i="18"/>
  <c r="AM88" i="18"/>
  <c r="AM89" i="18"/>
  <c r="AM90" i="18"/>
  <c r="AM91" i="18"/>
  <c r="AM92" i="18"/>
  <c r="AM93" i="18"/>
  <c r="AM94" i="18"/>
  <c r="AM95" i="18"/>
  <c r="AM96" i="18"/>
  <c r="AM97" i="18"/>
  <c r="AM98" i="18"/>
  <c r="AM99" i="18"/>
  <c r="AM100" i="18"/>
  <c r="AM101" i="18"/>
  <c r="AM102" i="18"/>
  <c r="AM103" i="18"/>
  <c r="AM104" i="18"/>
  <c r="AM105" i="18"/>
  <c r="AM106" i="18"/>
  <c r="AM107" i="18"/>
  <c r="AM108" i="18"/>
  <c r="AM109" i="18"/>
  <c r="AM110" i="18"/>
  <c r="AM111" i="18"/>
  <c r="AM112" i="18"/>
  <c r="AM113" i="18"/>
  <c r="AM114" i="18"/>
  <c r="AM115" i="18"/>
  <c r="AM116" i="18"/>
  <c r="AM117" i="18"/>
  <c r="AM118" i="18"/>
  <c r="AM119" i="18"/>
  <c r="AM120" i="18"/>
  <c r="AM121" i="18"/>
  <c r="AM122" i="18"/>
  <c r="AM123" i="18"/>
  <c r="AM124" i="18"/>
  <c r="AM125" i="18"/>
  <c r="AM126" i="18"/>
  <c r="AM127" i="18"/>
  <c r="AM128" i="18"/>
  <c r="AM129" i="18"/>
  <c r="AM130" i="18"/>
  <c r="AM131" i="18"/>
  <c r="AM132" i="18"/>
  <c r="AM133" i="18"/>
  <c r="AM134" i="18"/>
  <c r="AM135" i="18"/>
  <c r="AM136" i="18"/>
  <c r="AM137" i="18"/>
  <c r="AM138" i="18"/>
  <c r="AM139" i="18"/>
  <c r="AM140" i="18"/>
  <c r="AM141" i="18"/>
  <c r="AM142" i="18"/>
  <c r="AM143" i="18"/>
  <c r="AM144" i="18"/>
  <c r="AM145" i="18"/>
  <c r="AM146" i="18"/>
  <c r="AM147" i="18"/>
  <c r="AM148" i="18"/>
  <c r="AM149" i="18"/>
  <c r="AM150" i="18"/>
  <c r="AM151" i="18"/>
  <c r="AM152" i="18"/>
  <c r="AM153" i="18"/>
  <c r="AM154" i="18"/>
  <c r="AM155" i="18"/>
  <c r="AM156" i="18"/>
  <c r="AM157" i="18"/>
  <c r="AM158" i="18"/>
  <c r="AM159" i="18"/>
  <c r="AM160" i="18"/>
  <c r="AM161" i="18"/>
  <c r="AM162" i="18"/>
  <c r="AM163" i="18"/>
  <c r="AM164" i="18"/>
  <c r="AM165" i="18"/>
  <c r="AM166" i="18"/>
  <c r="AM167" i="18"/>
  <c r="AM168" i="18"/>
  <c r="AM169" i="18"/>
  <c r="AM170" i="18"/>
  <c r="AM171" i="18"/>
  <c r="AM172" i="18"/>
  <c r="AM173" i="18"/>
  <c r="AM174" i="18"/>
  <c r="AM175" i="18"/>
  <c r="AM176" i="18"/>
  <c r="AM177" i="18"/>
  <c r="AM178" i="18"/>
  <c r="AM179" i="18"/>
  <c r="AM180" i="18"/>
  <c r="AM181" i="18"/>
  <c r="AM182" i="18"/>
  <c r="AM183" i="18"/>
  <c r="AM184" i="18"/>
  <c r="AM185" i="18"/>
  <c r="AM186" i="18"/>
  <c r="AM187" i="18"/>
  <c r="AM188" i="18"/>
  <c r="AM189" i="18"/>
  <c r="AM190" i="18"/>
  <c r="AM191" i="18"/>
  <c r="AM192" i="18"/>
  <c r="AM193" i="18"/>
  <c r="AM194" i="18"/>
  <c r="AM195" i="18"/>
  <c r="AM196" i="18"/>
  <c r="AM197" i="18"/>
  <c r="AM198" i="18"/>
  <c r="AM199" i="18"/>
  <c r="AM200" i="18"/>
  <c r="AM201" i="18"/>
  <c r="AM202" i="18"/>
  <c r="AM203" i="18"/>
  <c r="AM204" i="18"/>
  <c r="AM205" i="18"/>
  <c r="AM206" i="18"/>
  <c r="AM207" i="18"/>
  <c r="AM208" i="18"/>
  <c r="AM209" i="18"/>
  <c r="AM210" i="18"/>
  <c r="AM211" i="18"/>
  <c r="AM212" i="18"/>
  <c r="AM213" i="18"/>
  <c r="AM214" i="18"/>
  <c r="AM215" i="18"/>
  <c r="AM216" i="18"/>
  <c r="AM217" i="18"/>
  <c r="AM218" i="18"/>
  <c r="AM219" i="18"/>
  <c r="AM220" i="18"/>
  <c r="AM221" i="18"/>
  <c r="AM222" i="18"/>
  <c r="AM223" i="18"/>
  <c r="AM224" i="18"/>
  <c r="AM225" i="18"/>
  <c r="AM226" i="18"/>
  <c r="AM227" i="18"/>
  <c r="AM228" i="18"/>
  <c r="AM229" i="18"/>
  <c r="AM230" i="18"/>
  <c r="AM231" i="18"/>
  <c r="AM232" i="18"/>
  <c r="AM233" i="18"/>
  <c r="AM234" i="18"/>
  <c r="AM235" i="18"/>
  <c r="AM236" i="18"/>
  <c r="AM237" i="18"/>
  <c r="AM238" i="18"/>
  <c r="AM239" i="18"/>
  <c r="AM240" i="18"/>
  <c r="AM241" i="18"/>
  <c r="AM242" i="18"/>
  <c r="AM243" i="18"/>
  <c r="AM244" i="18"/>
  <c r="AM245" i="18"/>
  <c r="AM246" i="18"/>
  <c r="AM247" i="18"/>
  <c r="AM248" i="18"/>
  <c r="AM249" i="18"/>
  <c r="AM250" i="18"/>
  <c r="AM251" i="18"/>
  <c r="AM252" i="18"/>
  <c r="AM253" i="18"/>
  <c r="AM254" i="18"/>
  <c r="AM255" i="18"/>
  <c r="AM256" i="18"/>
  <c r="AM257" i="18"/>
  <c r="AM258" i="18"/>
  <c r="AM259" i="18"/>
  <c r="AM260" i="18"/>
  <c r="AM261" i="18"/>
  <c r="AM262" i="18"/>
  <c r="AM263" i="18"/>
  <c r="AM264" i="18"/>
  <c r="AM265" i="18"/>
  <c r="AM266" i="18"/>
  <c r="AM267" i="18"/>
  <c r="AM268" i="18"/>
  <c r="AM269" i="18"/>
  <c r="AM270" i="18"/>
  <c r="AM271" i="18"/>
  <c r="AM272" i="18"/>
  <c r="AM273" i="18"/>
  <c r="AM274" i="18"/>
  <c r="AM275" i="18"/>
  <c r="AM276" i="18"/>
  <c r="AM277" i="18"/>
  <c r="AM278" i="18"/>
  <c r="AM279" i="18"/>
  <c r="AM280" i="18"/>
  <c r="AM281" i="18"/>
  <c r="AM282" i="18"/>
  <c r="AM283" i="18"/>
  <c r="AM284" i="18"/>
  <c r="AM285" i="18"/>
  <c r="AM286" i="18"/>
  <c r="AM287" i="18"/>
  <c r="AM288" i="18"/>
  <c r="AM289" i="18"/>
  <c r="AM290" i="18"/>
  <c r="AM291" i="18"/>
  <c r="AM292" i="18"/>
  <c r="AM293" i="18"/>
  <c r="AM294" i="18"/>
  <c r="AM295" i="18"/>
  <c r="AM296" i="18"/>
  <c r="AM297" i="18"/>
  <c r="AM298" i="18"/>
  <c r="AM299" i="18"/>
  <c r="AM300" i="18"/>
  <c r="AM301" i="18"/>
  <c r="AM302" i="18"/>
  <c r="AM303" i="18"/>
  <c r="AM304" i="18"/>
  <c r="AM305" i="18"/>
  <c r="AM306" i="18"/>
  <c r="AM307" i="18"/>
  <c r="AM308" i="18"/>
  <c r="AM309" i="18"/>
  <c r="AM310" i="18"/>
  <c r="AM311" i="18"/>
  <c r="AM312" i="18"/>
  <c r="AM313" i="18"/>
  <c r="AM314" i="18"/>
  <c r="AM315" i="18"/>
  <c r="AM316" i="18"/>
  <c r="AM317" i="18"/>
  <c r="AM318" i="18"/>
  <c r="AM319" i="18"/>
  <c r="AM320" i="18"/>
  <c r="AM321" i="18"/>
  <c r="AM322" i="18"/>
  <c r="AM323" i="18"/>
  <c r="AM324" i="18"/>
  <c r="AM325" i="18"/>
  <c r="AM326" i="18"/>
  <c r="AM327" i="18"/>
  <c r="AM328" i="18"/>
  <c r="AM329" i="18"/>
  <c r="AM330" i="18"/>
  <c r="AM331" i="18"/>
  <c r="AM332" i="18"/>
  <c r="AM333" i="18"/>
  <c r="AM334" i="18"/>
  <c r="AM335" i="18"/>
  <c r="AM336" i="18"/>
  <c r="AM337" i="18"/>
  <c r="AM338" i="18"/>
  <c r="AM339" i="18"/>
  <c r="AL4" i="18"/>
  <c r="AL5" i="18"/>
  <c r="AL6" i="18"/>
  <c r="AL7" i="18"/>
  <c r="AL8" i="18"/>
  <c r="AL9" i="18"/>
  <c r="AL10" i="18"/>
  <c r="AL11" i="18"/>
  <c r="AL12" i="18"/>
  <c r="AL13" i="18"/>
  <c r="AL14" i="18"/>
  <c r="AL15" i="18"/>
  <c r="AL16" i="18"/>
  <c r="AL17" i="18"/>
  <c r="AL18" i="18"/>
  <c r="AL19" i="18"/>
  <c r="AL20" i="18"/>
  <c r="AL21" i="18"/>
  <c r="AL22" i="18"/>
  <c r="AL23" i="18"/>
  <c r="AL24" i="18"/>
  <c r="AL25" i="18"/>
  <c r="AL26" i="18"/>
  <c r="AL27" i="18"/>
  <c r="AL28" i="18"/>
  <c r="AL29" i="18"/>
  <c r="AL30" i="18"/>
  <c r="AL31" i="18"/>
  <c r="AL32" i="18"/>
  <c r="AL33" i="18"/>
  <c r="AL34" i="18"/>
  <c r="AL35" i="18"/>
  <c r="AL36" i="18"/>
  <c r="AL37" i="18"/>
  <c r="AL38" i="18"/>
  <c r="AL39" i="18"/>
  <c r="AL40" i="18"/>
  <c r="AL41" i="18"/>
  <c r="AL42" i="18"/>
  <c r="AL43" i="18"/>
  <c r="AL44" i="18"/>
  <c r="AL45" i="18"/>
  <c r="AL46" i="18"/>
  <c r="AL47" i="18"/>
  <c r="AL48" i="18"/>
  <c r="AL49" i="18"/>
  <c r="AL50" i="18"/>
  <c r="AL51" i="18"/>
  <c r="AL52" i="18"/>
  <c r="AL53" i="18"/>
  <c r="AL54" i="18"/>
  <c r="AL55" i="18"/>
  <c r="AL56" i="18"/>
  <c r="AL57" i="18"/>
  <c r="AL58" i="18"/>
  <c r="AL59" i="18"/>
  <c r="AL60" i="18"/>
  <c r="AL61" i="18"/>
  <c r="AL62" i="18"/>
  <c r="AL63" i="18"/>
  <c r="AL64" i="18"/>
  <c r="AL65" i="18"/>
  <c r="AL66" i="18"/>
  <c r="AL67" i="18"/>
  <c r="AL68" i="18"/>
  <c r="AL69" i="18"/>
  <c r="AL70" i="18"/>
  <c r="AL71" i="18"/>
  <c r="AL72" i="18"/>
  <c r="AL73" i="18"/>
  <c r="AL74" i="18"/>
  <c r="AL75" i="18"/>
  <c r="AL76" i="18"/>
  <c r="AL77" i="18"/>
  <c r="AL78" i="18"/>
  <c r="AL79" i="18"/>
  <c r="AL80" i="18"/>
  <c r="AL81" i="18"/>
  <c r="AL82" i="18"/>
  <c r="AL83" i="18"/>
  <c r="AL84" i="18"/>
  <c r="AL85" i="18"/>
  <c r="AL86" i="18"/>
  <c r="AL87" i="18"/>
  <c r="AL88" i="18"/>
  <c r="AL89" i="18"/>
  <c r="AL90" i="18"/>
  <c r="AL91" i="18"/>
  <c r="AL92" i="18"/>
  <c r="AL93" i="18"/>
  <c r="AL94" i="18"/>
  <c r="AL95" i="18"/>
  <c r="AL96" i="18"/>
  <c r="AL97" i="18"/>
  <c r="AL98" i="18"/>
  <c r="AL99" i="18"/>
  <c r="AL100" i="18"/>
  <c r="AL101" i="18"/>
  <c r="AL102" i="18"/>
  <c r="AL103" i="18"/>
  <c r="AL104" i="18"/>
  <c r="AL105" i="18"/>
  <c r="AL106" i="18"/>
  <c r="AL107" i="18"/>
  <c r="AL108" i="18"/>
  <c r="AL109" i="18"/>
  <c r="AL110" i="18"/>
  <c r="AL111" i="18"/>
  <c r="AL112" i="18"/>
  <c r="AL113" i="18"/>
  <c r="AL114" i="18"/>
  <c r="AL115" i="18"/>
  <c r="AL116" i="18"/>
  <c r="AL117" i="18"/>
  <c r="AL118" i="18"/>
  <c r="AL119" i="18"/>
  <c r="AL120" i="18"/>
  <c r="AL121" i="18"/>
  <c r="AL122" i="18"/>
  <c r="AL123" i="18"/>
  <c r="AL124" i="18"/>
  <c r="AL125" i="18"/>
  <c r="AL126" i="18"/>
  <c r="AL127" i="18"/>
  <c r="AL128" i="18"/>
  <c r="AL129" i="18"/>
  <c r="AL130" i="18"/>
  <c r="AL131" i="18"/>
  <c r="AL132" i="18"/>
  <c r="AL133" i="18"/>
  <c r="AL134" i="18"/>
  <c r="AL135" i="18"/>
  <c r="AL136" i="18"/>
  <c r="AL137" i="18"/>
  <c r="AL138" i="18"/>
  <c r="AL139" i="18"/>
  <c r="AL140" i="18"/>
  <c r="AL141" i="18"/>
  <c r="AL142" i="18"/>
  <c r="AL143" i="18"/>
  <c r="AL144" i="18"/>
  <c r="AL145" i="18"/>
  <c r="AL146" i="18"/>
  <c r="AL147" i="18"/>
  <c r="AL148" i="18"/>
  <c r="AL149" i="18"/>
  <c r="AL150" i="18"/>
  <c r="AL151" i="18"/>
  <c r="AL152" i="18"/>
  <c r="AL153" i="18"/>
  <c r="AL154" i="18"/>
  <c r="AL155" i="18"/>
  <c r="AL156" i="18"/>
  <c r="AL157" i="18"/>
  <c r="AL158" i="18"/>
  <c r="AL159" i="18"/>
  <c r="AL160" i="18"/>
  <c r="AL161" i="18"/>
  <c r="AL162" i="18"/>
  <c r="AL163" i="18"/>
  <c r="AL164" i="18"/>
  <c r="AL165" i="18"/>
  <c r="AL166" i="18"/>
  <c r="AL167" i="18"/>
  <c r="AL168" i="18"/>
  <c r="AL169" i="18"/>
  <c r="AL170" i="18"/>
  <c r="AL171" i="18"/>
  <c r="AL172" i="18"/>
  <c r="AL173" i="18"/>
  <c r="AL174" i="18"/>
  <c r="AL175" i="18"/>
  <c r="AL176" i="18"/>
  <c r="AL177" i="18"/>
  <c r="AL178" i="18"/>
  <c r="AL179" i="18"/>
  <c r="AL180" i="18"/>
  <c r="AL181" i="18"/>
  <c r="AL182" i="18"/>
  <c r="AL183" i="18"/>
  <c r="AL184" i="18"/>
  <c r="AL185" i="18"/>
  <c r="AL186" i="18"/>
  <c r="AL187" i="18"/>
  <c r="AL188" i="18"/>
  <c r="AL189" i="18"/>
  <c r="AL190" i="18"/>
  <c r="AL191" i="18"/>
  <c r="AL192" i="18"/>
  <c r="AL193" i="18"/>
  <c r="AL194" i="18"/>
  <c r="AL195" i="18"/>
  <c r="AL196" i="18"/>
  <c r="AL197" i="18"/>
  <c r="AL198" i="18"/>
  <c r="AL199" i="18"/>
  <c r="AL200" i="18"/>
  <c r="AL201" i="18"/>
  <c r="AL202" i="18"/>
  <c r="AL203" i="18"/>
  <c r="AL204" i="18"/>
  <c r="AL205" i="18"/>
  <c r="AL206" i="18"/>
  <c r="AL207" i="18"/>
  <c r="AL208" i="18"/>
  <c r="AL209" i="18"/>
  <c r="AL210" i="18"/>
  <c r="AL211" i="18"/>
  <c r="AL212" i="18"/>
  <c r="AL213" i="18"/>
  <c r="AL214" i="18"/>
  <c r="AL215" i="18"/>
  <c r="AL216" i="18"/>
  <c r="AL217" i="18"/>
  <c r="AL218" i="18"/>
  <c r="AL219" i="18"/>
  <c r="AL220" i="18"/>
  <c r="AL221" i="18"/>
  <c r="AL222" i="18"/>
  <c r="AL223" i="18"/>
  <c r="AL224" i="18"/>
  <c r="AL225" i="18"/>
  <c r="AL226" i="18"/>
  <c r="AL227" i="18"/>
  <c r="AL228" i="18"/>
  <c r="AL229" i="18"/>
  <c r="AL230" i="18"/>
  <c r="AL231" i="18"/>
  <c r="AL232" i="18"/>
  <c r="AL233" i="18"/>
  <c r="AL234" i="18"/>
  <c r="AL235" i="18"/>
  <c r="AL236" i="18"/>
  <c r="AL237" i="18"/>
  <c r="AL238" i="18"/>
  <c r="AL239" i="18"/>
  <c r="AL240" i="18"/>
  <c r="AL241" i="18"/>
  <c r="AL242" i="18"/>
  <c r="AL243" i="18"/>
  <c r="AL244" i="18"/>
  <c r="AL245" i="18"/>
  <c r="AL246" i="18"/>
  <c r="AL247" i="18"/>
  <c r="AL248" i="18"/>
  <c r="AL249" i="18"/>
  <c r="AL250" i="18"/>
  <c r="AL251" i="18"/>
  <c r="AL252" i="18"/>
  <c r="AL253" i="18"/>
  <c r="AL254" i="18"/>
  <c r="AL255" i="18"/>
  <c r="AL256" i="18"/>
  <c r="AL257" i="18"/>
  <c r="AL258" i="18"/>
  <c r="AL259" i="18"/>
  <c r="AL260" i="18"/>
  <c r="AL261" i="18"/>
  <c r="AL262" i="18"/>
  <c r="AL263" i="18"/>
  <c r="AL264" i="18"/>
  <c r="AL265" i="18"/>
  <c r="AL266" i="18"/>
  <c r="AL267" i="18"/>
  <c r="AL268" i="18"/>
  <c r="AL269" i="18"/>
  <c r="AL270" i="18"/>
  <c r="AL271" i="18"/>
  <c r="AL272" i="18"/>
  <c r="AL273" i="18"/>
  <c r="AL274" i="18"/>
  <c r="AL275" i="18"/>
  <c r="AL276" i="18"/>
  <c r="AL277" i="18"/>
  <c r="AL278" i="18"/>
  <c r="AL279" i="18"/>
  <c r="AL280" i="18"/>
  <c r="AL281" i="18"/>
  <c r="AL282" i="18"/>
  <c r="AL283" i="18"/>
  <c r="AL284" i="18"/>
  <c r="AL285" i="18"/>
  <c r="AL286" i="18"/>
  <c r="AL287" i="18"/>
  <c r="AL288" i="18"/>
  <c r="AL289" i="18"/>
  <c r="AL290" i="18"/>
  <c r="AL291" i="18"/>
  <c r="AL292" i="18"/>
  <c r="AL293" i="18"/>
  <c r="AL294" i="18"/>
  <c r="AL295" i="18"/>
  <c r="AL296" i="18"/>
  <c r="AL297" i="18"/>
  <c r="AL298" i="18"/>
  <c r="AL299" i="18"/>
  <c r="AL300" i="18"/>
  <c r="AL301" i="18"/>
  <c r="AL302" i="18"/>
  <c r="AL303" i="18"/>
  <c r="AL304" i="18"/>
  <c r="AL305" i="18"/>
  <c r="AL306" i="18"/>
  <c r="AL307" i="18"/>
  <c r="AL308" i="18"/>
  <c r="AL309" i="18"/>
  <c r="AL310" i="18"/>
  <c r="AL311" i="18"/>
  <c r="AL312" i="18"/>
  <c r="AL313" i="18"/>
  <c r="AL314" i="18"/>
  <c r="AL315" i="18"/>
  <c r="AL316" i="18"/>
  <c r="AL317" i="18"/>
  <c r="AL318" i="18"/>
  <c r="AL319" i="18"/>
  <c r="AL320" i="18"/>
  <c r="AL321" i="18"/>
  <c r="AL322" i="18"/>
  <c r="AL323" i="18"/>
  <c r="AL324" i="18"/>
  <c r="AL325" i="18"/>
  <c r="AL326" i="18"/>
  <c r="AL327" i="18"/>
  <c r="AL328" i="18"/>
  <c r="AL329" i="18"/>
  <c r="AL330" i="18"/>
  <c r="AL331" i="18"/>
  <c r="AL332" i="18"/>
  <c r="AL333" i="18"/>
  <c r="AL334" i="18"/>
  <c r="AL335" i="18"/>
  <c r="AL336" i="18"/>
  <c r="AL337" i="18"/>
  <c r="AL338" i="18"/>
  <c r="AL339" i="18"/>
  <c r="AK4" i="18"/>
  <c r="AK5" i="18"/>
  <c r="AK6" i="18"/>
  <c r="AK7" i="18"/>
  <c r="AK8" i="18"/>
  <c r="AK9" i="18"/>
  <c r="AK10" i="18"/>
  <c r="AK11" i="18"/>
  <c r="AK12" i="18"/>
  <c r="AK13" i="18"/>
  <c r="AK14" i="18"/>
  <c r="AK15" i="18"/>
  <c r="AK16" i="18"/>
  <c r="AK17" i="18"/>
  <c r="AK18" i="18"/>
  <c r="AK19" i="18"/>
  <c r="AK20" i="18"/>
  <c r="AK21" i="18"/>
  <c r="AK22" i="18"/>
  <c r="AK23" i="18"/>
  <c r="AK24" i="18"/>
  <c r="AK25" i="18"/>
  <c r="AK26" i="18"/>
  <c r="AK27" i="18"/>
  <c r="AK28" i="18"/>
  <c r="AK29" i="18"/>
  <c r="AK30" i="18"/>
  <c r="AK31" i="18"/>
  <c r="AK32" i="18"/>
  <c r="AK33" i="18"/>
  <c r="AK34" i="18"/>
  <c r="AK35" i="18"/>
  <c r="AK36" i="18"/>
  <c r="AK37" i="18"/>
  <c r="AK38" i="18"/>
  <c r="AK39" i="18"/>
  <c r="AK40" i="18"/>
  <c r="AK41" i="18"/>
  <c r="AK42" i="18"/>
  <c r="AK43" i="18"/>
  <c r="AK44" i="18"/>
  <c r="AK45" i="18"/>
  <c r="AK46" i="18"/>
  <c r="AK47" i="18"/>
  <c r="AK48" i="18"/>
  <c r="AK49" i="18"/>
  <c r="AK50" i="18"/>
  <c r="AK51" i="18"/>
  <c r="AK52" i="18"/>
  <c r="AK53" i="18"/>
  <c r="AK54" i="18"/>
  <c r="AK55" i="18"/>
  <c r="AK56" i="18"/>
  <c r="AK57" i="18"/>
  <c r="AK58" i="18"/>
  <c r="AK59" i="18"/>
  <c r="AK60" i="18"/>
  <c r="AK61" i="18"/>
  <c r="AK62" i="18"/>
  <c r="AK63" i="18"/>
  <c r="AK64" i="18"/>
  <c r="AK65" i="18"/>
  <c r="AK66" i="18"/>
  <c r="AK67" i="18"/>
  <c r="AK68" i="18"/>
  <c r="AK69" i="18"/>
  <c r="AK70" i="18"/>
  <c r="AK71" i="18"/>
  <c r="AK72" i="18"/>
  <c r="AK73" i="18"/>
  <c r="AK74" i="18"/>
  <c r="AK75" i="18"/>
  <c r="AK76" i="18"/>
  <c r="AK77" i="18"/>
  <c r="AK78" i="18"/>
  <c r="AK79" i="18"/>
  <c r="AK80" i="18"/>
  <c r="AK81" i="18"/>
  <c r="AK82" i="18"/>
  <c r="AK83" i="18"/>
  <c r="AK84" i="18"/>
  <c r="AK85" i="18"/>
  <c r="AK86" i="18"/>
  <c r="AK87" i="18"/>
  <c r="AK88" i="18"/>
  <c r="AK89" i="18"/>
  <c r="AK90" i="18"/>
  <c r="AK91" i="18"/>
  <c r="AK92" i="18"/>
  <c r="AK93" i="18"/>
  <c r="AK94" i="18"/>
  <c r="AK95" i="18"/>
  <c r="AK96" i="18"/>
  <c r="AK97" i="18"/>
  <c r="AK98" i="18"/>
  <c r="AK99" i="18"/>
  <c r="AK100" i="18"/>
  <c r="AK101" i="18"/>
  <c r="AK102" i="18"/>
  <c r="AK103" i="18"/>
  <c r="AK104" i="18"/>
  <c r="AK105" i="18"/>
  <c r="AK106" i="18"/>
  <c r="AK107" i="18"/>
  <c r="AK108" i="18"/>
  <c r="AK109" i="18"/>
  <c r="AK110" i="18"/>
  <c r="AK111" i="18"/>
  <c r="AK112" i="18"/>
  <c r="AK113" i="18"/>
  <c r="AK114" i="18"/>
  <c r="AK115" i="18"/>
  <c r="AK116" i="18"/>
  <c r="AK117" i="18"/>
  <c r="AK118" i="18"/>
  <c r="AK119" i="18"/>
  <c r="AK120" i="18"/>
  <c r="AK121" i="18"/>
  <c r="AK122" i="18"/>
  <c r="AK123" i="18"/>
  <c r="AK124" i="18"/>
  <c r="AK125" i="18"/>
  <c r="AK126" i="18"/>
  <c r="AK127" i="18"/>
  <c r="AK128" i="18"/>
  <c r="AK129" i="18"/>
  <c r="AK130" i="18"/>
  <c r="AK131" i="18"/>
  <c r="AK132" i="18"/>
  <c r="AK133" i="18"/>
  <c r="AK134" i="18"/>
  <c r="AK135" i="18"/>
  <c r="AK136" i="18"/>
  <c r="AK137" i="18"/>
  <c r="AK138" i="18"/>
  <c r="AK139" i="18"/>
  <c r="AK140" i="18"/>
  <c r="AK141" i="18"/>
  <c r="AK142" i="18"/>
  <c r="AK143" i="18"/>
  <c r="AK144" i="18"/>
  <c r="AK145" i="18"/>
  <c r="AK146" i="18"/>
  <c r="AK147" i="18"/>
  <c r="AK148" i="18"/>
  <c r="AK149" i="18"/>
  <c r="AK150" i="18"/>
  <c r="AK151" i="18"/>
  <c r="AK152" i="18"/>
  <c r="AK153" i="18"/>
  <c r="AK154" i="18"/>
  <c r="AK155" i="18"/>
  <c r="AK156" i="18"/>
  <c r="AK157" i="18"/>
  <c r="AK158" i="18"/>
  <c r="AK159" i="18"/>
  <c r="AK160" i="18"/>
  <c r="AK161" i="18"/>
  <c r="AK162" i="18"/>
  <c r="AK163" i="18"/>
  <c r="AK164" i="18"/>
  <c r="AK165" i="18"/>
  <c r="AK166" i="18"/>
  <c r="AK167" i="18"/>
  <c r="AK168" i="18"/>
  <c r="AK169" i="18"/>
  <c r="AK170" i="18"/>
  <c r="AK171" i="18"/>
  <c r="AK172" i="18"/>
  <c r="AK173" i="18"/>
  <c r="AK174" i="18"/>
  <c r="AK175" i="18"/>
  <c r="AK176" i="18"/>
  <c r="AK177" i="18"/>
  <c r="AK178" i="18"/>
  <c r="AK179" i="18"/>
  <c r="AK180" i="18"/>
  <c r="AK181" i="18"/>
  <c r="AK182" i="18"/>
  <c r="AK183" i="18"/>
  <c r="AK184" i="18"/>
  <c r="AK185" i="18"/>
  <c r="AK186" i="18"/>
  <c r="AK187" i="18"/>
  <c r="AK188" i="18"/>
  <c r="AK189" i="18"/>
  <c r="AK190" i="18"/>
  <c r="AK191" i="18"/>
  <c r="AK192" i="18"/>
  <c r="AK193" i="18"/>
  <c r="AK194" i="18"/>
  <c r="AK195" i="18"/>
  <c r="AK196" i="18"/>
  <c r="AK197" i="18"/>
  <c r="AK198" i="18"/>
  <c r="AK199" i="18"/>
  <c r="AK200" i="18"/>
  <c r="AK201" i="18"/>
  <c r="AK202" i="18"/>
  <c r="AK203" i="18"/>
  <c r="AK204" i="18"/>
  <c r="AK205" i="18"/>
  <c r="AK206" i="18"/>
  <c r="AK207" i="18"/>
  <c r="AK208" i="18"/>
  <c r="AK209" i="18"/>
  <c r="AK210" i="18"/>
  <c r="AK211" i="18"/>
  <c r="AK212" i="18"/>
  <c r="AK213" i="18"/>
  <c r="AK214" i="18"/>
  <c r="AK215" i="18"/>
  <c r="AK216" i="18"/>
  <c r="AK217" i="18"/>
  <c r="AK218" i="18"/>
  <c r="AK219" i="18"/>
  <c r="AK220" i="18"/>
  <c r="AK221" i="18"/>
  <c r="AK222" i="18"/>
  <c r="AK223" i="18"/>
  <c r="AK224" i="18"/>
  <c r="AK225" i="18"/>
  <c r="AK226" i="18"/>
  <c r="AK227" i="18"/>
  <c r="AK228" i="18"/>
  <c r="AK229" i="18"/>
  <c r="AK230" i="18"/>
  <c r="AK231" i="18"/>
  <c r="AK232" i="18"/>
  <c r="AK233" i="18"/>
  <c r="AK234" i="18"/>
  <c r="AK235" i="18"/>
  <c r="AK236" i="18"/>
  <c r="AK237" i="18"/>
  <c r="AK238" i="18"/>
  <c r="AK239" i="18"/>
  <c r="AK240" i="18"/>
  <c r="AK241" i="18"/>
  <c r="AK242" i="18"/>
  <c r="AK243" i="18"/>
  <c r="AK244" i="18"/>
  <c r="AK245" i="18"/>
  <c r="AK246" i="18"/>
  <c r="AK247" i="18"/>
  <c r="AK248" i="18"/>
  <c r="AK249" i="18"/>
  <c r="AK250" i="18"/>
  <c r="AK251" i="18"/>
  <c r="AK252" i="18"/>
  <c r="AK253" i="18"/>
  <c r="AK254" i="18"/>
  <c r="AK255" i="18"/>
  <c r="AK256" i="18"/>
  <c r="AK257" i="18"/>
  <c r="AK258" i="18"/>
  <c r="AK259" i="18"/>
  <c r="AK260" i="18"/>
  <c r="AK261" i="18"/>
  <c r="AK262" i="18"/>
  <c r="AK263" i="18"/>
  <c r="AK264" i="18"/>
  <c r="AK265" i="18"/>
  <c r="AK266" i="18"/>
  <c r="AK267" i="18"/>
  <c r="AK268" i="18"/>
  <c r="AK269" i="18"/>
  <c r="AK270" i="18"/>
  <c r="AK271" i="18"/>
  <c r="AK272" i="18"/>
  <c r="AK273" i="18"/>
  <c r="AK274" i="18"/>
  <c r="AK275" i="18"/>
  <c r="AK276" i="18"/>
  <c r="AK277" i="18"/>
  <c r="AK278" i="18"/>
  <c r="AK279" i="18"/>
  <c r="AK280" i="18"/>
  <c r="AK281" i="18"/>
  <c r="AK282" i="18"/>
  <c r="AK283" i="18"/>
  <c r="AK284" i="18"/>
  <c r="AK285" i="18"/>
  <c r="AK286" i="18"/>
  <c r="AK287" i="18"/>
  <c r="AK288" i="18"/>
  <c r="AK289" i="18"/>
  <c r="AK290" i="18"/>
  <c r="AK291" i="18"/>
  <c r="AK292" i="18"/>
  <c r="AK293" i="18"/>
  <c r="AK294" i="18"/>
  <c r="AK295" i="18"/>
  <c r="AK296" i="18"/>
  <c r="AK297" i="18"/>
  <c r="AK298" i="18"/>
  <c r="AK299" i="18"/>
  <c r="AK300" i="18"/>
  <c r="AK301" i="18"/>
  <c r="AK302" i="18"/>
  <c r="AK303" i="18"/>
  <c r="AK304" i="18"/>
  <c r="AK305" i="18"/>
  <c r="AK306" i="18"/>
  <c r="AK307" i="18"/>
  <c r="AK308" i="18"/>
  <c r="AK309" i="18"/>
  <c r="AK310" i="18"/>
  <c r="AK311" i="18"/>
  <c r="AK312" i="18"/>
  <c r="AK313" i="18"/>
  <c r="AK314" i="18"/>
  <c r="AK315" i="18"/>
  <c r="AK316" i="18"/>
  <c r="AK317" i="18"/>
  <c r="AK318" i="18"/>
  <c r="AK319" i="18"/>
  <c r="AK320" i="18"/>
  <c r="AK321" i="18"/>
  <c r="AK322" i="18"/>
  <c r="AK323" i="18"/>
  <c r="AK324" i="18"/>
  <c r="AK325" i="18"/>
  <c r="AK326" i="18"/>
  <c r="AK327" i="18"/>
  <c r="AK328" i="18"/>
  <c r="AK329" i="18"/>
  <c r="AK330" i="18"/>
  <c r="AK331" i="18"/>
  <c r="AK332" i="18"/>
  <c r="AK333" i="18"/>
  <c r="AK334" i="18"/>
  <c r="AK335" i="18"/>
  <c r="AK336" i="18"/>
  <c r="AK337" i="18"/>
  <c r="AK338" i="18"/>
  <c r="AK339" i="18"/>
  <c r="AJ4" i="18"/>
  <c r="AJ5" i="18"/>
  <c r="AJ6" i="18"/>
  <c r="AJ7" i="18"/>
  <c r="AJ8" i="18"/>
  <c r="AJ9" i="18"/>
  <c r="AJ10" i="18"/>
  <c r="AJ11" i="18"/>
  <c r="AJ12" i="18"/>
  <c r="AJ13" i="18"/>
  <c r="AJ14" i="18"/>
  <c r="AJ15" i="18"/>
  <c r="AJ16" i="18"/>
  <c r="AJ17" i="18"/>
  <c r="AJ18" i="18"/>
  <c r="AJ19" i="18"/>
  <c r="AJ20" i="18"/>
  <c r="AJ21" i="18"/>
  <c r="AJ22" i="18"/>
  <c r="AJ23" i="18"/>
  <c r="AJ24" i="18"/>
  <c r="AJ25" i="18"/>
  <c r="AJ26" i="18"/>
  <c r="AJ27" i="18"/>
  <c r="AJ28" i="18"/>
  <c r="AJ29" i="18"/>
  <c r="AJ30" i="18"/>
  <c r="AJ31" i="18"/>
  <c r="AJ32" i="18"/>
  <c r="AJ33" i="18"/>
  <c r="AJ34" i="18"/>
  <c r="AJ35" i="18"/>
  <c r="AJ36" i="18"/>
  <c r="AJ37" i="18"/>
  <c r="AJ38" i="18"/>
  <c r="AJ39" i="18"/>
  <c r="AJ40" i="18"/>
  <c r="AJ41" i="18"/>
  <c r="AJ42" i="18"/>
  <c r="AJ43" i="18"/>
  <c r="AJ44" i="18"/>
  <c r="AJ45" i="18"/>
  <c r="AJ46" i="18"/>
  <c r="AJ47" i="18"/>
  <c r="AJ48" i="18"/>
  <c r="AJ49" i="18"/>
  <c r="AJ50" i="18"/>
  <c r="AJ51" i="18"/>
  <c r="AJ52" i="18"/>
  <c r="AJ53" i="18"/>
  <c r="AJ54" i="18"/>
  <c r="AJ55" i="18"/>
  <c r="AJ56" i="18"/>
  <c r="AJ57" i="18"/>
  <c r="AJ58" i="18"/>
  <c r="AJ59" i="18"/>
  <c r="AJ60" i="18"/>
  <c r="AJ61" i="18"/>
  <c r="AJ62" i="18"/>
  <c r="AJ63" i="18"/>
  <c r="AJ64" i="18"/>
  <c r="AJ65" i="18"/>
  <c r="AJ66" i="18"/>
  <c r="AJ67" i="18"/>
  <c r="AJ68" i="18"/>
  <c r="AJ69" i="18"/>
  <c r="AJ70" i="18"/>
  <c r="AJ71" i="18"/>
  <c r="AJ72" i="18"/>
  <c r="AJ73" i="18"/>
  <c r="AJ74" i="18"/>
  <c r="AJ75" i="18"/>
  <c r="AJ76" i="18"/>
  <c r="AJ77" i="18"/>
  <c r="AJ78" i="18"/>
  <c r="AJ79" i="18"/>
  <c r="AJ80" i="18"/>
  <c r="AJ81" i="18"/>
  <c r="AJ82" i="18"/>
  <c r="AJ83" i="18"/>
  <c r="AJ84" i="18"/>
  <c r="AJ85" i="18"/>
  <c r="AJ86" i="18"/>
  <c r="AJ87" i="18"/>
  <c r="AJ88" i="18"/>
  <c r="AJ89" i="18"/>
  <c r="AJ90" i="18"/>
  <c r="AJ91" i="18"/>
  <c r="AJ92" i="18"/>
  <c r="AJ93" i="18"/>
  <c r="AJ94" i="18"/>
  <c r="AJ95" i="18"/>
  <c r="AJ96" i="18"/>
  <c r="AJ97" i="18"/>
  <c r="AJ98" i="18"/>
  <c r="AJ99" i="18"/>
  <c r="AJ100" i="18"/>
  <c r="AJ101" i="18"/>
  <c r="AJ102" i="18"/>
  <c r="AJ103" i="18"/>
  <c r="AJ104" i="18"/>
  <c r="AJ105" i="18"/>
  <c r="AJ106" i="18"/>
  <c r="AJ107" i="18"/>
  <c r="AJ108" i="18"/>
  <c r="AJ109" i="18"/>
  <c r="AJ110" i="18"/>
  <c r="AJ111" i="18"/>
  <c r="AJ112" i="18"/>
  <c r="AJ113" i="18"/>
  <c r="AJ114" i="18"/>
  <c r="AJ115" i="18"/>
  <c r="AJ116" i="18"/>
  <c r="AJ117" i="18"/>
  <c r="AJ118" i="18"/>
  <c r="AJ119" i="18"/>
  <c r="AJ120" i="18"/>
  <c r="AJ121" i="18"/>
  <c r="AJ122" i="18"/>
  <c r="AJ123" i="18"/>
  <c r="AJ124" i="18"/>
  <c r="AJ125" i="18"/>
  <c r="AJ126" i="18"/>
  <c r="AJ127" i="18"/>
  <c r="AJ128" i="18"/>
  <c r="AJ129" i="18"/>
  <c r="AJ130" i="18"/>
  <c r="AJ131" i="18"/>
  <c r="AJ132" i="18"/>
  <c r="AJ133" i="18"/>
  <c r="AJ134" i="18"/>
  <c r="AJ135" i="18"/>
  <c r="AJ136" i="18"/>
  <c r="AJ137" i="18"/>
  <c r="AJ138" i="18"/>
  <c r="AJ139" i="18"/>
  <c r="AJ140" i="18"/>
  <c r="AJ141" i="18"/>
  <c r="AJ142" i="18"/>
  <c r="AJ143" i="18"/>
  <c r="AJ144" i="18"/>
  <c r="AJ145" i="18"/>
  <c r="AJ146" i="18"/>
  <c r="AJ147" i="18"/>
  <c r="AJ148" i="18"/>
  <c r="AJ149" i="18"/>
  <c r="AJ150" i="18"/>
  <c r="AJ151" i="18"/>
  <c r="AJ152" i="18"/>
  <c r="AJ153" i="18"/>
  <c r="AJ154" i="18"/>
  <c r="AJ155" i="18"/>
  <c r="AJ156" i="18"/>
  <c r="AJ157" i="18"/>
  <c r="AJ158" i="18"/>
  <c r="AJ159" i="18"/>
  <c r="AJ160" i="18"/>
  <c r="AJ161" i="18"/>
  <c r="AJ162" i="18"/>
  <c r="AJ163" i="18"/>
  <c r="AJ164" i="18"/>
  <c r="AJ165" i="18"/>
  <c r="AJ166" i="18"/>
  <c r="AJ167" i="18"/>
  <c r="AJ168" i="18"/>
  <c r="AJ169" i="18"/>
  <c r="AJ170" i="18"/>
  <c r="AJ171" i="18"/>
  <c r="AJ172" i="18"/>
  <c r="AJ173" i="18"/>
  <c r="AJ174" i="18"/>
  <c r="AJ175" i="18"/>
  <c r="AJ176" i="18"/>
  <c r="AJ177" i="18"/>
  <c r="AJ178" i="18"/>
  <c r="AJ179" i="18"/>
  <c r="AJ180" i="18"/>
  <c r="AJ181" i="18"/>
  <c r="AJ182" i="18"/>
  <c r="AJ183" i="18"/>
  <c r="AJ184" i="18"/>
  <c r="AJ185" i="18"/>
  <c r="AJ186" i="18"/>
  <c r="AJ187" i="18"/>
  <c r="AJ188" i="18"/>
  <c r="AJ189" i="18"/>
  <c r="AJ190" i="18"/>
  <c r="AJ191" i="18"/>
  <c r="AJ192" i="18"/>
  <c r="AJ193" i="18"/>
  <c r="AJ194" i="18"/>
  <c r="AJ195" i="18"/>
  <c r="AJ196" i="18"/>
  <c r="AJ197" i="18"/>
  <c r="AJ198" i="18"/>
  <c r="AJ199" i="18"/>
  <c r="AJ200" i="18"/>
  <c r="AJ201" i="18"/>
  <c r="AJ202" i="18"/>
  <c r="AJ203" i="18"/>
  <c r="AJ204" i="18"/>
  <c r="AJ205" i="18"/>
  <c r="AJ206" i="18"/>
  <c r="AJ207" i="18"/>
  <c r="AJ208" i="18"/>
  <c r="AJ209" i="18"/>
  <c r="AJ210" i="18"/>
  <c r="AJ211" i="18"/>
  <c r="AJ212" i="18"/>
  <c r="AJ213" i="18"/>
  <c r="AJ214" i="18"/>
  <c r="AJ215" i="18"/>
  <c r="AJ216" i="18"/>
  <c r="AJ217" i="18"/>
  <c r="AJ218" i="18"/>
  <c r="AJ219" i="18"/>
  <c r="AJ220" i="18"/>
  <c r="AJ221" i="18"/>
  <c r="AJ222" i="18"/>
  <c r="AJ223" i="18"/>
  <c r="AJ224" i="18"/>
  <c r="AJ225" i="18"/>
  <c r="AJ226" i="18"/>
  <c r="AJ227" i="18"/>
  <c r="AJ228" i="18"/>
  <c r="AJ229" i="18"/>
  <c r="AJ230" i="18"/>
  <c r="AJ231" i="18"/>
  <c r="AJ232" i="18"/>
  <c r="AJ233" i="18"/>
  <c r="AJ234" i="18"/>
  <c r="AJ235" i="18"/>
  <c r="AJ236" i="18"/>
  <c r="AJ237" i="18"/>
  <c r="AJ238" i="18"/>
  <c r="AJ239" i="18"/>
  <c r="AJ240" i="18"/>
  <c r="AJ241" i="18"/>
  <c r="AJ242" i="18"/>
  <c r="AJ243" i="18"/>
  <c r="AJ244" i="18"/>
  <c r="AJ245" i="18"/>
  <c r="AJ246" i="18"/>
  <c r="AJ247" i="18"/>
  <c r="AJ248" i="18"/>
  <c r="AJ249" i="18"/>
  <c r="AJ250" i="18"/>
  <c r="AJ251" i="18"/>
  <c r="AJ252" i="18"/>
  <c r="AJ253" i="18"/>
  <c r="AJ254" i="18"/>
  <c r="AJ255" i="18"/>
  <c r="AJ256" i="18"/>
  <c r="AJ257" i="18"/>
  <c r="AJ258" i="18"/>
  <c r="AJ259" i="18"/>
  <c r="AJ260" i="18"/>
  <c r="AJ261" i="18"/>
  <c r="AJ262" i="18"/>
  <c r="AJ263" i="18"/>
  <c r="AJ264" i="18"/>
  <c r="AJ265" i="18"/>
  <c r="AJ266" i="18"/>
  <c r="AJ267" i="18"/>
  <c r="AJ268" i="18"/>
  <c r="AJ269" i="18"/>
  <c r="AJ270" i="18"/>
  <c r="AJ271" i="18"/>
  <c r="AJ272" i="18"/>
  <c r="AJ273" i="18"/>
  <c r="AJ274" i="18"/>
  <c r="AJ275" i="18"/>
  <c r="AJ276" i="18"/>
  <c r="AJ277" i="18"/>
  <c r="AJ278" i="18"/>
  <c r="AJ279" i="18"/>
  <c r="AJ280" i="18"/>
  <c r="AJ281" i="18"/>
  <c r="AJ282" i="18"/>
  <c r="AJ283" i="18"/>
  <c r="AJ284" i="18"/>
  <c r="AJ285" i="18"/>
  <c r="AJ286" i="18"/>
  <c r="AJ287" i="18"/>
  <c r="AJ288" i="18"/>
  <c r="AJ289" i="18"/>
  <c r="AJ290" i="18"/>
  <c r="AJ291" i="18"/>
  <c r="AJ292" i="18"/>
  <c r="AJ293" i="18"/>
  <c r="AJ294" i="18"/>
  <c r="AJ295" i="18"/>
  <c r="AJ296" i="18"/>
  <c r="AJ297" i="18"/>
  <c r="AJ298" i="18"/>
  <c r="AJ299" i="18"/>
  <c r="AJ300" i="18"/>
  <c r="AJ301" i="18"/>
  <c r="AJ302" i="18"/>
  <c r="AJ303" i="18"/>
  <c r="AJ304" i="18"/>
  <c r="AJ305" i="18"/>
  <c r="AJ306" i="18"/>
  <c r="AJ307" i="18"/>
  <c r="AJ308" i="18"/>
  <c r="AJ309" i="18"/>
  <c r="AJ310" i="18"/>
  <c r="AJ311" i="18"/>
  <c r="AJ312" i="18"/>
  <c r="AJ313" i="18"/>
  <c r="AJ314" i="18"/>
  <c r="AJ315" i="18"/>
  <c r="AJ316" i="18"/>
  <c r="AJ317" i="18"/>
  <c r="AJ318" i="18"/>
  <c r="AJ319" i="18"/>
  <c r="AJ320" i="18"/>
  <c r="AJ321" i="18"/>
  <c r="AJ322" i="18"/>
  <c r="AJ323" i="18"/>
  <c r="AJ324" i="18"/>
  <c r="AJ325" i="18"/>
  <c r="AJ326" i="18"/>
  <c r="AJ327" i="18"/>
  <c r="AJ328" i="18"/>
  <c r="AJ329" i="18"/>
  <c r="AJ330" i="18"/>
  <c r="AJ331" i="18"/>
  <c r="AJ332" i="18"/>
  <c r="AJ333" i="18"/>
  <c r="AJ334" i="18"/>
  <c r="AJ335" i="18"/>
  <c r="AJ336" i="18"/>
  <c r="AJ337" i="18"/>
  <c r="AJ338" i="18"/>
  <c r="AJ339" i="18"/>
  <c r="AI4" i="18"/>
  <c r="AI5" i="18"/>
  <c r="AI6" i="18"/>
  <c r="AI7" i="18"/>
  <c r="AI8" i="18"/>
  <c r="AI9" i="18"/>
  <c r="AI10" i="18"/>
  <c r="AI11" i="18"/>
  <c r="AI12" i="18"/>
  <c r="AI13" i="18"/>
  <c r="AI14" i="18"/>
  <c r="AI15" i="18"/>
  <c r="AI16" i="18"/>
  <c r="AI17" i="18"/>
  <c r="AI18" i="18"/>
  <c r="AI19" i="18"/>
  <c r="AI20" i="18"/>
  <c r="AI21" i="18"/>
  <c r="AI22" i="18"/>
  <c r="AI23" i="18"/>
  <c r="AI24" i="18"/>
  <c r="AI25" i="18"/>
  <c r="AI26" i="18"/>
  <c r="AI27" i="18"/>
  <c r="AI28" i="18"/>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86" i="18"/>
  <c r="AI87" i="18"/>
  <c r="AI88" i="18"/>
  <c r="AI89" i="18"/>
  <c r="AI90" i="18"/>
  <c r="AI91" i="18"/>
  <c r="AI92" i="18"/>
  <c r="AI93" i="18"/>
  <c r="AI94" i="18"/>
  <c r="AI95" i="18"/>
  <c r="AI96" i="18"/>
  <c r="AI97" i="18"/>
  <c r="AI98" i="18"/>
  <c r="AI99" i="18"/>
  <c r="AI100" i="18"/>
  <c r="AI101" i="18"/>
  <c r="AI102" i="18"/>
  <c r="AI103" i="18"/>
  <c r="AI104" i="18"/>
  <c r="AI105" i="18"/>
  <c r="AI106" i="18"/>
  <c r="AI107" i="18"/>
  <c r="AI108" i="18"/>
  <c r="AI109" i="18"/>
  <c r="AI110" i="18"/>
  <c r="AI111" i="18"/>
  <c r="AI112" i="18"/>
  <c r="AI113" i="18"/>
  <c r="AI114" i="18"/>
  <c r="AI115" i="18"/>
  <c r="AI116" i="18"/>
  <c r="AI117" i="18"/>
  <c r="AI118" i="18"/>
  <c r="AI119" i="18"/>
  <c r="AI120" i="18"/>
  <c r="AI121" i="18"/>
  <c r="AI122" i="18"/>
  <c r="AI123" i="18"/>
  <c r="AI124" i="18"/>
  <c r="AI125" i="18"/>
  <c r="AI126" i="18"/>
  <c r="AI127" i="18"/>
  <c r="AI128" i="18"/>
  <c r="AI129" i="18"/>
  <c r="AI130" i="18"/>
  <c r="AI131" i="18"/>
  <c r="AI132" i="18"/>
  <c r="AI133" i="18"/>
  <c r="AI134" i="18"/>
  <c r="AI135" i="18"/>
  <c r="AI136" i="18"/>
  <c r="AI137" i="18"/>
  <c r="AI138" i="18"/>
  <c r="AI139" i="18"/>
  <c r="AI140" i="18"/>
  <c r="AI141" i="18"/>
  <c r="AI142" i="18"/>
  <c r="AI143" i="18"/>
  <c r="AI144" i="18"/>
  <c r="AI145" i="18"/>
  <c r="AI146" i="18"/>
  <c r="AI147" i="18"/>
  <c r="AI148" i="18"/>
  <c r="AI149" i="18"/>
  <c r="AI150" i="18"/>
  <c r="AI151" i="18"/>
  <c r="AI152" i="18"/>
  <c r="AI153" i="18"/>
  <c r="AI154" i="18"/>
  <c r="AI155" i="18"/>
  <c r="AI156" i="18"/>
  <c r="AI157" i="18"/>
  <c r="AI158" i="18"/>
  <c r="AI159" i="18"/>
  <c r="AI160" i="18"/>
  <c r="AI161" i="18"/>
  <c r="AI162" i="18"/>
  <c r="AI163" i="18"/>
  <c r="AI164" i="18"/>
  <c r="AI165" i="18"/>
  <c r="AI166" i="18"/>
  <c r="AI167" i="18"/>
  <c r="AI168" i="18"/>
  <c r="AI169" i="18"/>
  <c r="AI170" i="18"/>
  <c r="AI171" i="18"/>
  <c r="AI172" i="18"/>
  <c r="AI173" i="18"/>
  <c r="AI174" i="18"/>
  <c r="AI175" i="18"/>
  <c r="AI176" i="18"/>
  <c r="AI177" i="18"/>
  <c r="AI178" i="18"/>
  <c r="AI179" i="18"/>
  <c r="AI180" i="18"/>
  <c r="AI181" i="18"/>
  <c r="AI182" i="18"/>
  <c r="AI183" i="18"/>
  <c r="AI184" i="18"/>
  <c r="AI185" i="18"/>
  <c r="AI186" i="18"/>
  <c r="AI187" i="18"/>
  <c r="AI188" i="18"/>
  <c r="AI189" i="18"/>
  <c r="AI190" i="18"/>
  <c r="AI191" i="18"/>
  <c r="AI192" i="18"/>
  <c r="AI193" i="18"/>
  <c r="AI194" i="18"/>
  <c r="AI195" i="18"/>
  <c r="AI196" i="18"/>
  <c r="AI197" i="18"/>
  <c r="AI198" i="18"/>
  <c r="AI199" i="18"/>
  <c r="AI200" i="18"/>
  <c r="AI201" i="18"/>
  <c r="AI202" i="18"/>
  <c r="AI203" i="18"/>
  <c r="AI204" i="18"/>
  <c r="AI205" i="18"/>
  <c r="AI206" i="18"/>
  <c r="AI207" i="18"/>
  <c r="AI208" i="18"/>
  <c r="AI209" i="18"/>
  <c r="AI210" i="18"/>
  <c r="AI211" i="18"/>
  <c r="AI212" i="18"/>
  <c r="AI213" i="18"/>
  <c r="AI214" i="18"/>
  <c r="AI215" i="18"/>
  <c r="AI216" i="18"/>
  <c r="AI217" i="18"/>
  <c r="AI218" i="18"/>
  <c r="AI219" i="18"/>
  <c r="AI220" i="18"/>
  <c r="AI221" i="18"/>
  <c r="AI222" i="18"/>
  <c r="AI223" i="18"/>
  <c r="AI224" i="18"/>
  <c r="AI225" i="18"/>
  <c r="AI226" i="18"/>
  <c r="AI227" i="18"/>
  <c r="AI228" i="18"/>
  <c r="AI229" i="18"/>
  <c r="AI230" i="18"/>
  <c r="AI231" i="18"/>
  <c r="AI232" i="18"/>
  <c r="AI233" i="18"/>
  <c r="AI234" i="18"/>
  <c r="AI235" i="18"/>
  <c r="AI236" i="18"/>
  <c r="AI237" i="18"/>
  <c r="AI238" i="18"/>
  <c r="AI239" i="18"/>
  <c r="AI240" i="18"/>
  <c r="AI241" i="18"/>
  <c r="AI242" i="18"/>
  <c r="AI243" i="18"/>
  <c r="AI244" i="18"/>
  <c r="AI245" i="18"/>
  <c r="AI246" i="18"/>
  <c r="AI247" i="18"/>
  <c r="AI248" i="18"/>
  <c r="AI249" i="18"/>
  <c r="AI250" i="18"/>
  <c r="AI251" i="18"/>
  <c r="AI252" i="18"/>
  <c r="AI253" i="18"/>
  <c r="AI254" i="18"/>
  <c r="AI255" i="18"/>
  <c r="AI256" i="18"/>
  <c r="AI257" i="18"/>
  <c r="AI258" i="18"/>
  <c r="AI259" i="18"/>
  <c r="AI260" i="18"/>
  <c r="AI261" i="18"/>
  <c r="AI262" i="18"/>
  <c r="AI263" i="18"/>
  <c r="AI264" i="18"/>
  <c r="AI265" i="18"/>
  <c r="AI266" i="18"/>
  <c r="AI267" i="18"/>
  <c r="AI268" i="18"/>
  <c r="AI269" i="18"/>
  <c r="AI270" i="18"/>
  <c r="AI271" i="18"/>
  <c r="AI272" i="18"/>
  <c r="AI273" i="18"/>
  <c r="AI274" i="18"/>
  <c r="AI275" i="18"/>
  <c r="AI276" i="18"/>
  <c r="AI277" i="18"/>
  <c r="AI278" i="18"/>
  <c r="AI279" i="18"/>
  <c r="AI280" i="18"/>
  <c r="AI281" i="18"/>
  <c r="AI282" i="18"/>
  <c r="AI283" i="18"/>
  <c r="AI284" i="18"/>
  <c r="AI285" i="18"/>
  <c r="AI286" i="18"/>
  <c r="AI287" i="18"/>
  <c r="AI288" i="18"/>
  <c r="AI289" i="18"/>
  <c r="AI290" i="18"/>
  <c r="AI291" i="18"/>
  <c r="AI292" i="18"/>
  <c r="AI293" i="18"/>
  <c r="AI294" i="18"/>
  <c r="AI295" i="18"/>
  <c r="AI296" i="18"/>
  <c r="AI297" i="18"/>
  <c r="AI298" i="18"/>
  <c r="AI299" i="18"/>
  <c r="AI300" i="18"/>
  <c r="AI301" i="18"/>
  <c r="AI302" i="18"/>
  <c r="AI303" i="18"/>
  <c r="AI304" i="18"/>
  <c r="AI305" i="18"/>
  <c r="AI306" i="18"/>
  <c r="AI307" i="18"/>
  <c r="AI308" i="18"/>
  <c r="AI309" i="18"/>
  <c r="AI310" i="18"/>
  <c r="AI311" i="18"/>
  <c r="AI312" i="18"/>
  <c r="AI313" i="18"/>
  <c r="AI314" i="18"/>
  <c r="AI315" i="18"/>
  <c r="AI316" i="18"/>
  <c r="AI317" i="18"/>
  <c r="AI318" i="18"/>
  <c r="AI319" i="18"/>
  <c r="AI320" i="18"/>
  <c r="AI321" i="18"/>
  <c r="AI322" i="18"/>
  <c r="AI323" i="18"/>
  <c r="AI324" i="18"/>
  <c r="AI325" i="18"/>
  <c r="AI326" i="18"/>
  <c r="AI327" i="18"/>
  <c r="AI328" i="18"/>
  <c r="AI329" i="18"/>
  <c r="AI330" i="18"/>
  <c r="AI331" i="18"/>
  <c r="AI332" i="18"/>
  <c r="AI333" i="18"/>
  <c r="AI334" i="18"/>
  <c r="AI335" i="18"/>
  <c r="AI336" i="18"/>
  <c r="AI337" i="18"/>
  <c r="AI338" i="18"/>
  <c r="AI339" i="18"/>
  <c r="AH4" i="18"/>
  <c r="AH5" i="18"/>
  <c r="AH6" i="18"/>
  <c r="AH7" i="18"/>
  <c r="AH8" i="18"/>
  <c r="AH9" i="18"/>
  <c r="AH10" i="18"/>
  <c r="AH11" i="18"/>
  <c r="AH12" i="18"/>
  <c r="AH13" i="18"/>
  <c r="AH14" i="18"/>
  <c r="AH15" i="18"/>
  <c r="AH16" i="18"/>
  <c r="AH17" i="18"/>
  <c r="AH18" i="18"/>
  <c r="AH19" i="18"/>
  <c r="AH20" i="18"/>
  <c r="AH21" i="18"/>
  <c r="AH22" i="18"/>
  <c r="AH23" i="18"/>
  <c r="AH24" i="18"/>
  <c r="AH25" i="18"/>
  <c r="AH26" i="18"/>
  <c r="AH27" i="18"/>
  <c r="AH28" i="18"/>
  <c r="AH29" i="18"/>
  <c r="AH30" i="18"/>
  <c r="AH31" i="18"/>
  <c r="AH32" i="18"/>
  <c r="AH33" i="18"/>
  <c r="AH34" i="18"/>
  <c r="AH35" i="18"/>
  <c r="AH36" i="18"/>
  <c r="AH37" i="18"/>
  <c r="AH38" i="18"/>
  <c r="AH39" i="18"/>
  <c r="AH40" i="18"/>
  <c r="AH41" i="18"/>
  <c r="AH42" i="18"/>
  <c r="AH43" i="18"/>
  <c r="AH44" i="18"/>
  <c r="AH45" i="18"/>
  <c r="AH46" i="18"/>
  <c r="AH47" i="18"/>
  <c r="AH48" i="18"/>
  <c r="AH49" i="18"/>
  <c r="AH50" i="18"/>
  <c r="AH51" i="18"/>
  <c r="AH52" i="18"/>
  <c r="AH53" i="18"/>
  <c r="AH54" i="18"/>
  <c r="AH55" i="18"/>
  <c r="AH56" i="18"/>
  <c r="AH57" i="18"/>
  <c r="AH58" i="18"/>
  <c r="AH59" i="18"/>
  <c r="AH60" i="18"/>
  <c r="AH61" i="18"/>
  <c r="AH62" i="18"/>
  <c r="AH63" i="18"/>
  <c r="AH64" i="18"/>
  <c r="AH65" i="18"/>
  <c r="AH66" i="18"/>
  <c r="AH67" i="18"/>
  <c r="AH68" i="18"/>
  <c r="AH69" i="18"/>
  <c r="AH70" i="18"/>
  <c r="AH71" i="18"/>
  <c r="AH72" i="18"/>
  <c r="AH73" i="18"/>
  <c r="AH74" i="18"/>
  <c r="AH75" i="18"/>
  <c r="AH76" i="18"/>
  <c r="AH77" i="18"/>
  <c r="AH78" i="18"/>
  <c r="AH79" i="18"/>
  <c r="AH80" i="18"/>
  <c r="AH81" i="18"/>
  <c r="AH82" i="18"/>
  <c r="AH83" i="18"/>
  <c r="AH84" i="18"/>
  <c r="AH85" i="18"/>
  <c r="AH86" i="18"/>
  <c r="AH87" i="18"/>
  <c r="AH88" i="18"/>
  <c r="AH89" i="18"/>
  <c r="AH90" i="18"/>
  <c r="AH91" i="18"/>
  <c r="AH92" i="18"/>
  <c r="AH93" i="18"/>
  <c r="AH94" i="18"/>
  <c r="AH95" i="18"/>
  <c r="AH96" i="18"/>
  <c r="AH97" i="18"/>
  <c r="AH98" i="18"/>
  <c r="AH99" i="18"/>
  <c r="AH100" i="18"/>
  <c r="AH101" i="18"/>
  <c r="AH102" i="18"/>
  <c r="AH103" i="18"/>
  <c r="AH104" i="18"/>
  <c r="AH105" i="18"/>
  <c r="AH106" i="18"/>
  <c r="AH107" i="18"/>
  <c r="AH108" i="18"/>
  <c r="AH109" i="18"/>
  <c r="AH110" i="18"/>
  <c r="AH111" i="18"/>
  <c r="AH112" i="18"/>
  <c r="AH113" i="18"/>
  <c r="AH114" i="18"/>
  <c r="AH115" i="18"/>
  <c r="AH116" i="18"/>
  <c r="AH117" i="18"/>
  <c r="AH118" i="18"/>
  <c r="AH119" i="18"/>
  <c r="AH120" i="18"/>
  <c r="AH121" i="18"/>
  <c r="AH122" i="18"/>
  <c r="AH123" i="18"/>
  <c r="AH124" i="18"/>
  <c r="AH125" i="18"/>
  <c r="AH126" i="18"/>
  <c r="AH127" i="18"/>
  <c r="AH128" i="18"/>
  <c r="AH129" i="18"/>
  <c r="AH130" i="18"/>
  <c r="AH131" i="18"/>
  <c r="AH132" i="18"/>
  <c r="AH133" i="18"/>
  <c r="AH134" i="18"/>
  <c r="AH135" i="18"/>
  <c r="AH136" i="18"/>
  <c r="AH137" i="18"/>
  <c r="AH138" i="18"/>
  <c r="AH139" i="18"/>
  <c r="AH140" i="18"/>
  <c r="AH141" i="18"/>
  <c r="AH142" i="18"/>
  <c r="AH143" i="18"/>
  <c r="AH144" i="18"/>
  <c r="AH145" i="18"/>
  <c r="AH146" i="18"/>
  <c r="AH147" i="18"/>
  <c r="AH148" i="18"/>
  <c r="AH149" i="18"/>
  <c r="AH150" i="18"/>
  <c r="AH151" i="18"/>
  <c r="AH152" i="18"/>
  <c r="AH153" i="18"/>
  <c r="AH154" i="18"/>
  <c r="AH155" i="18"/>
  <c r="AH156" i="18"/>
  <c r="AH157" i="18"/>
  <c r="AH158" i="18"/>
  <c r="AH159" i="18"/>
  <c r="AH160" i="18"/>
  <c r="AH161" i="18"/>
  <c r="AH162" i="18"/>
  <c r="AH163" i="18"/>
  <c r="AH164" i="18"/>
  <c r="AH165" i="18"/>
  <c r="AH166" i="18"/>
  <c r="AH167" i="18"/>
  <c r="AH168" i="18"/>
  <c r="AH169" i="18"/>
  <c r="AH170" i="18"/>
  <c r="AH171" i="18"/>
  <c r="AH172" i="18"/>
  <c r="AH173" i="18"/>
  <c r="AH174" i="18"/>
  <c r="AH175" i="18"/>
  <c r="AH176" i="18"/>
  <c r="AH177" i="18"/>
  <c r="AH178" i="18"/>
  <c r="AH179" i="18"/>
  <c r="AH180" i="18"/>
  <c r="AH181" i="18"/>
  <c r="AH182" i="18"/>
  <c r="AH183" i="18"/>
  <c r="AH184" i="18"/>
  <c r="AH185" i="18"/>
  <c r="AH186" i="18"/>
  <c r="AH187" i="18"/>
  <c r="AH188" i="18"/>
  <c r="AH189" i="18"/>
  <c r="AH190" i="18"/>
  <c r="AH191" i="18"/>
  <c r="AH192" i="18"/>
  <c r="AH193" i="18"/>
  <c r="AH194" i="18"/>
  <c r="AH195" i="18"/>
  <c r="AH196" i="18"/>
  <c r="AH197" i="18"/>
  <c r="AH198" i="18"/>
  <c r="AH199" i="18"/>
  <c r="AH200" i="18"/>
  <c r="AH201" i="18"/>
  <c r="AH202" i="18"/>
  <c r="AH203" i="18"/>
  <c r="AH204" i="18"/>
  <c r="AH205" i="18"/>
  <c r="AH206" i="18"/>
  <c r="AH207" i="18"/>
  <c r="AH208" i="18"/>
  <c r="AH209" i="18"/>
  <c r="AH210" i="18"/>
  <c r="AH211" i="18"/>
  <c r="AH212" i="18"/>
  <c r="AH213" i="18"/>
  <c r="AH214" i="18"/>
  <c r="AH215" i="18"/>
  <c r="AH216" i="18"/>
  <c r="AH217" i="18"/>
  <c r="AH218" i="18"/>
  <c r="AH219" i="18"/>
  <c r="AH220" i="18"/>
  <c r="AH221" i="18"/>
  <c r="AH222" i="18"/>
  <c r="AH223" i="18"/>
  <c r="AH224" i="18"/>
  <c r="AH225" i="18"/>
  <c r="AH226" i="18"/>
  <c r="AH227" i="18"/>
  <c r="AH228" i="18"/>
  <c r="AH229" i="18"/>
  <c r="AH230" i="18"/>
  <c r="AH231" i="18"/>
  <c r="AH232" i="18"/>
  <c r="AH233" i="18"/>
  <c r="AH234" i="18"/>
  <c r="AH235" i="18"/>
  <c r="AH236" i="18"/>
  <c r="AH237" i="18"/>
  <c r="AH238" i="18"/>
  <c r="AH239" i="18"/>
  <c r="AH240" i="18"/>
  <c r="AH241" i="18"/>
  <c r="AH242" i="18"/>
  <c r="AH243" i="18"/>
  <c r="AH244" i="18"/>
  <c r="AH245" i="18"/>
  <c r="AH246" i="18"/>
  <c r="AH247" i="18"/>
  <c r="AH248" i="18"/>
  <c r="AH249" i="18"/>
  <c r="AH250" i="18"/>
  <c r="AH251" i="18"/>
  <c r="AH252" i="18"/>
  <c r="AH253" i="18"/>
  <c r="AH254" i="18"/>
  <c r="AH255" i="18"/>
  <c r="AH256" i="18"/>
  <c r="AH257" i="18"/>
  <c r="AH258" i="18"/>
  <c r="AH259" i="18"/>
  <c r="AH260" i="18"/>
  <c r="AH261" i="18"/>
  <c r="AH262" i="18"/>
  <c r="AH263" i="18"/>
  <c r="AH264" i="18"/>
  <c r="AH265" i="18"/>
  <c r="AH266" i="18"/>
  <c r="AH267" i="18"/>
  <c r="AH268" i="18"/>
  <c r="AH269" i="18"/>
  <c r="AH270" i="18"/>
  <c r="AH271" i="18"/>
  <c r="AH272" i="18"/>
  <c r="AH273" i="18"/>
  <c r="AH274" i="18"/>
  <c r="AH275" i="18"/>
  <c r="AH276" i="18"/>
  <c r="AH277" i="18"/>
  <c r="AH278" i="18"/>
  <c r="AH279" i="18"/>
  <c r="AH280" i="18"/>
  <c r="AH281" i="18"/>
  <c r="AH282" i="18"/>
  <c r="AH283" i="18"/>
  <c r="AH284" i="18"/>
  <c r="AH285" i="18"/>
  <c r="AH286" i="18"/>
  <c r="AH287" i="18"/>
  <c r="AH288" i="18"/>
  <c r="AH289" i="18"/>
  <c r="AH290" i="18"/>
  <c r="AH291" i="18"/>
  <c r="AH292" i="18"/>
  <c r="AH293" i="18"/>
  <c r="AH294" i="18"/>
  <c r="AH295" i="18"/>
  <c r="AH296" i="18"/>
  <c r="AH297" i="18"/>
  <c r="AH298" i="18"/>
  <c r="AH299" i="18"/>
  <c r="AH300" i="18"/>
  <c r="AH301" i="18"/>
  <c r="AH302" i="18"/>
  <c r="AH303" i="18"/>
  <c r="AH304" i="18"/>
  <c r="AH305" i="18"/>
  <c r="AH306" i="18"/>
  <c r="AH307" i="18"/>
  <c r="AH308" i="18"/>
  <c r="AH309" i="18"/>
  <c r="AH310" i="18"/>
  <c r="AH311" i="18"/>
  <c r="AH312" i="18"/>
  <c r="AH313" i="18"/>
  <c r="AH314" i="18"/>
  <c r="AH315" i="18"/>
  <c r="AH316" i="18"/>
  <c r="AH317" i="18"/>
  <c r="AH318" i="18"/>
  <c r="AH319" i="18"/>
  <c r="AH320" i="18"/>
  <c r="AH321" i="18"/>
  <c r="AH322" i="18"/>
  <c r="AH323" i="18"/>
  <c r="AH324" i="18"/>
  <c r="AH325" i="18"/>
  <c r="AH326" i="18"/>
  <c r="AH327" i="18"/>
  <c r="AH328" i="18"/>
  <c r="AH329" i="18"/>
  <c r="AH330" i="18"/>
  <c r="AH331" i="18"/>
  <c r="AH332" i="18"/>
  <c r="AH333" i="18"/>
  <c r="AH334" i="18"/>
  <c r="AH335" i="18"/>
  <c r="AH336" i="18"/>
  <c r="AH337" i="18"/>
  <c r="AH338" i="18"/>
  <c r="AH339" i="18"/>
  <c r="AG4" i="18"/>
  <c r="AG5" i="18"/>
  <c r="AG6" i="18"/>
  <c r="AG7" i="18"/>
  <c r="AG8" i="18"/>
  <c r="AG9" i="18"/>
  <c r="AG10" i="18"/>
  <c r="AG11" i="18"/>
  <c r="AG12" i="18"/>
  <c r="AG13" i="18"/>
  <c r="AG14" i="18"/>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93" i="18"/>
  <c r="AG94" i="18"/>
  <c r="AG95" i="18"/>
  <c r="AG96" i="18"/>
  <c r="AG97" i="18"/>
  <c r="AG98" i="18"/>
  <c r="AG99" i="18"/>
  <c r="AG100" i="18"/>
  <c r="AG101" i="18"/>
  <c r="AG102" i="18"/>
  <c r="AG103" i="18"/>
  <c r="AG104" i="18"/>
  <c r="AG105" i="18"/>
  <c r="AG106" i="18"/>
  <c r="AG107" i="18"/>
  <c r="AG108" i="18"/>
  <c r="AG109" i="18"/>
  <c r="AG110" i="18"/>
  <c r="AG111" i="18"/>
  <c r="AG112" i="18"/>
  <c r="AG113" i="18"/>
  <c r="AG114" i="18"/>
  <c r="AG115" i="18"/>
  <c r="AG116" i="18"/>
  <c r="AG117" i="18"/>
  <c r="AG118" i="18"/>
  <c r="AG119" i="18"/>
  <c r="AG120" i="18"/>
  <c r="AG121" i="18"/>
  <c r="AG122" i="18"/>
  <c r="AG123" i="18"/>
  <c r="AG124" i="18"/>
  <c r="AG125" i="18"/>
  <c r="AG126" i="18"/>
  <c r="AG127" i="18"/>
  <c r="AG128" i="18"/>
  <c r="AG129" i="18"/>
  <c r="AG130" i="18"/>
  <c r="AG131" i="18"/>
  <c r="AG132" i="18"/>
  <c r="AG133" i="18"/>
  <c r="AG134" i="18"/>
  <c r="AG135" i="18"/>
  <c r="AG136" i="18"/>
  <c r="AG137" i="18"/>
  <c r="AG138" i="18"/>
  <c r="AG139" i="18"/>
  <c r="AG140" i="18"/>
  <c r="AG141" i="18"/>
  <c r="AG142" i="18"/>
  <c r="AG143" i="18"/>
  <c r="AG144" i="18"/>
  <c r="AG145" i="18"/>
  <c r="AG146" i="18"/>
  <c r="AG147" i="18"/>
  <c r="AG148" i="18"/>
  <c r="AG149" i="18"/>
  <c r="AG150" i="18"/>
  <c r="AG151" i="18"/>
  <c r="AG152" i="18"/>
  <c r="AG153" i="18"/>
  <c r="AG154" i="18"/>
  <c r="AG155" i="18"/>
  <c r="AG156" i="18"/>
  <c r="AG157" i="18"/>
  <c r="AG158" i="18"/>
  <c r="AG159" i="18"/>
  <c r="AG160" i="18"/>
  <c r="AG161" i="18"/>
  <c r="AG162" i="18"/>
  <c r="AG163" i="18"/>
  <c r="AG164" i="18"/>
  <c r="AG165" i="18"/>
  <c r="AG166" i="18"/>
  <c r="AG167" i="18"/>
  <c r="AG168" i="18"/>
  <c r="AG169" i="18"/>
  <c r="AG170" i="18"/>
  <c r="AG171" i="18"/>
  <c r="AG172" i="18"/>
  <c r="AG173" i="18"/>
  <c r="AG174" i="18"/>
  <c r="AG175" i="18"/>
  <c r="AG176" i="18"/>
  <c r="AG177" i="18"/>
  <c r="AG178" i="18"/>
  <c r="AG179" i="18"/>
  <c r="AG180" i="18"/>
  <c r="AG181" i="18"/>
  <c r="AG182" i="18"/>
  <c r="AG183" i="18"/>
  <c r="AG184" i="18"/>
  <c r="AG185" i="18"/>
  <c r="AG186" i="18"/>
  <c r="AG187" i="18"/>
  <c r="AG188" i="18"/>
  <c r="AG189" i="18"/>
  <c r="AG190" i="18"/>
  <c r="AG191" i="18"/>
  <c r="AG192" i="18"/>
  <c r="AG193" i="18"/>
  <c r="AG194" i="18"/>
  <c r="AG195" i="18"/>
  <c r="AG196" i="18"/>
  <c r="AG197" i="18"/>
  <c r="AG198" i="18"/>
  <c r="AG199" i="18"/>
  <c r="AG200" i="18"/>
  <c r="AG201" i="18"/>
  <c r="AG202" i="18"/>
  <c r="AG203" i="18"/>
  <c r="AG204" i="18"/>
  <c r="AG205" i="18"/>
  <c r="AG206" i="18"/>
  <c r="AG207" i="18"/>
  <c r="AG208" i="18"/>
  <c r="AG209" i="18"/>
  <c r="AG210" i="18"/>
  <c r="AG211" i="18"/>
  <c r="AG212" i="18"/>
  <c r="AG213" i="18"/>
  <c r="AG214" i="18"/>
  <c r="AG215" i="18"/>
  <c r="AG216" i="18"/>
  <c r="AG217" i="18"/>
  <c r="AG218" i="18"/>
  <c r="AG219" i="18"/>
  <c r="AG220" i="18"/>
  <c r="AG221" i="18"/>
  <c r="AG222" i="18"/>
  <c r="AG223" i="18"/>
  <c r="AG224" i="18"/>
  <c r="AG225" i="18"/>
  <c r="AG226" i="18"/>
  <c r="AG227" i="18"/>
  <c r="AG228" i="18"/>
  <c r="AG229" i="18"/>
  <c r="AG230" i="18"/>
  <c r="AG231" i="18"/>
  <c r="AG232" i="18"/>
  <c r="AG233" i="18"/>
  <c r="AG234" i="18"/>
  <c r="AG235" i="18"/>
  <c r="AG236" i="18"/>
  <c r="AG237" i="18"/>
  <c r="AG238" i="18"/>
  <c r="AG239" i="18"/>
  <c r="AG240" i="18"/>
  <c r="AG241" i="18"/>
  <c r="AG242" i="18"/>
  <c r="AG243" i="18"/>
  <c r="AG244" i="18"/>
  <c r="AG245" i="18"/>
  <c r="AG246" i="18"/>
  <c r="AG247" i="18"/>
  <c r="AG248" i="18"/>
  <c r="AG249" i="18"/>
  <c r="AG250" i="18"/>
  <c r="AG251" i="18"/>
  <c r="AG252" i="18"/>
  <c r="AG253" i="18"/>
  <c r="AG254" i="18"/>
  <c r="AG255" i="18"/>
  <c r="AG256" i="18"/>
  <c r="AG257" i="18"/>
  <c r="AG258" i="18"/>
  <c r="AG259" i="18"/>
  <c r="AG260" i="18"/>
  <c r="AG261" i="18"/>
  <c r="AG262" i="18"/>
  <c r="AG263" i="18"/>
  <c r="AG264" i="18"/>
  <c r="AG265" i="18"/>
  <c r="AG266" i="18"/>
  <c r="AG267" i="18"/>
  <c r="AG268" i="18"/>
  <c r="AG269" i="18"/>
  <c r="AG270" i="18"/>
  <c r="AG271" i="18"/>
  <c r="AG272" i="18"/>
  <c r="AG273" i="18"/>
  <c r="AG274" i="18"/>
  <c r="AG275" i="18"/>
  <c r="AG276" i="18"/>
  <c r="AG277" i="18"/>
  <c r="AG278" i="18"/>
  <c r="AG279" i="18"/>
  <c r="AG280" i="18"/>
  <c r="AG281" i="18"/>
  <c r="AG282" i="18"/>
  <c r="AG283" i="18"/>
  <c r="AG284" i="18"/>
  <c r="AG285" i="18"/>
  <c r="AG286" i="18"/>
  <c r="AG287" i="18"/>
  <c r="AG288" i="18"/>
  <c r="AG289" i="18"/>
  <c r="AG290" i="18"/>
  <c r="AG291" i="18"/>
  <c r="AG292" i="18"/>
  <c r="AG293" i="18"/>
  <c r="AG294" i="18"/>
  <c r="AG295" i="18"/>
  <c r="AG296" i="18"/>
  <c r="AG297" i="18"/>
  <c r="AG298" i="18"/>
  <c r="AG299" i="18"/>
  <c r="AG300" i="18"/>
  <c r="AG301" i="18"/>
  <c r="AG302" i="18"/>
  <c r="AG303" i="18"/>
  <c r="AG304" i="18"/>
  <c r="AG305" i="18"/>
  <c r="AG306" i="18"/>
  <c r="AG307" i="18"/>
  <c r="AG308" i="18"/>
  <c r="AG309" i="18"/>
  <c r="AG310" i="18"/>
  <c r="AG311" i="18"/>
  <c r="AG312" i="18"/>
  <c r="AG313" i="18"/>
  <c r="AG314" i="18"/>
  <c r="AG315" i="18"/>
  <c r="AG316" i="18"/>
  <c r="AG317" i="18"/>
  <c r="AG318" i="18"/>
  <c r="AG319" i="18"/>
  <c r="AG320" i="18"/>
  <c r="AG321" i="18"/>
  <c r="AG322" i="18"/>
  <c r="AG323" i="18"/>
  <c r="AG324" i="18"/>
  <c r="AG325" i="18"/>
  <c r="AG326" i="18"/>
  <c r="AG327" i="18"/>
  <c r="AG328" i="18"/>
  <c r="AG329" i="18"/>
  <c r="AG330" i="18"/>
  <c r="AG331" i="18"/>
  <c r="AG332" i="18"/>
  <c r="AG333" i="18"/>
  <c r="AG334" i="18"/>
  <c r="AG335" i="18"/>
  <c r="AG336" i="18"/>
  <c r="AG337" i="18"/>
  <c r="AG338" i="18"/>
  <c r="AG339" i="18"/>
  <c r="AF4" i="18"/>
  <c r="AF5" i="18"/>
  <c r="AF6" i="18"/>
  <c r="AF7" i="18"/>
  <c r="AF8" i="18"/>
  <c r="AF9" i="18"/>
  <c r="AF10" i="18"/>
  <c r="AF11" i="18"/>
  <c r="AF12" i="18"/>
  <c r="AF13" i="18"/>
  <c r="AF14" i="18"/>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93" i="18"/>
  <c r="AF94" i="18"/>
  <c r="AF95" i="18"/>
  <c r="AF96" i="18"/>
  <c r="AF97" i="18"/>
  <c r="AF98" i="18"/>
  <c r="AF99" i="18"/>
  <c r="AF100" i="18"/>
  <c r="AF101" i="18"/>
  <c r="AF102" i="18"/>
  <c r="AF103" i="18"/>
  <c r="AF104" i="18"/>
  <c r="AF105" i="18"/>
  <c r="AF106" i="18"/>
  <c r="AF107" i="18"/>
  <c r="AF108" i="18"/>
  <c r="AF109" i="18"/>
  <c r="AF110" i="18"/>
  <c r="AF111" i="18"/>
  <c r="AF112" i="18"/>
  <c r="AF113" i="18"/>
  <c r="AF114" i="18"/>
  <c r="AF115" i="18"/>
  <c r="AF116" i="18"/>
  <c r="AF117" i="18"/>
  <c r="AF118" i="18"/>
  <c r="AF119" i="18"/>
  <c r="AF120" i="18"/>
  <c r="AF121" i="18"/>
  <c r="AF122" i="18"/>
  <c r="AF123" i="18"/>
  <c r="AF124" i="18"/>
  <c r="AF125" i="18"/>
  <c r="AF126" i="18"/>
  <c r="AF127" i="18"/>
  <c r="AF128" i="18"/>
  <c r="AF129" i="18"/>
  <c r="AF130" i="18"/>
  <c r="AF131" i="18"/>
  <c r="AF132" i="18"/>
  <c r="AF133" i="18"/>
  <c r="AF134" i="18"/>
  <c r="AF135" i="18"/>
  <c r="AF136" i="18"/>
  <c r="AF137" i="18"/>
  <c r="AF138" i="18"/>
  <c r="AF139" i="18"/>
  <c r="AF140" i="18"/>
  <c r="AF141" i="18"/>
  <c r="AF142" i="18"/>
  <c r="AF143" i="18"/>
  <c r="AF144" i="18"/>
  <c r="AF145" i="18"/>
  <c r="AF146" i="18"/>
  <c r="AF147" i="18"/>
  <c r="AF148" i="18"/>
  <c r="AF149" i="18"/>
  <c r="AF150" i="18"/>
  <c r="AF151" i="18"/>
  <c r="AF152" i="18"/>
  <c r="AF153" i="18"/>
  <c r="AF154" i="18"/>
  <c r="AF155" i="18"/>
  <c r="AF156" i="18"/>
  <c r="AF157" i="18"/>
  <c r="AF158" i="18"/>
  <c r="AF159" i="18"/>
  <c r="AF160" i="18"/>
  <c r="AF161" i="18"/>
  <c r="AF162" i="18"/>
  <c r="AF163" i="18"/>
  <c r="AF164" i="18"/>
  <c r="AF165" i="18"/>
  <c r="AF166" i="18"/>
  <c r="AF167" i="18"/>
  <c r="AF168" i="18"/>
  <c r="AF169" i="18"/>
  <c r="AF170" i="18"/>
  <c r="AF171" i="18"/>
  <c r="AF172" i="18"/>
  <c r="AF173" i="18"/>
  <c r="AF174" i="18"/>
  <c r="AF175" i="18"/>
  <c r="AF176" i="18"/>
  <c r="AF177" i="18"/>
  <c r="AF178" i="18"/>
  <c r="AF179" i="18"/>
  <c r="AF180" i="18"/>
  <c r="AF181" i="18"/>
  <c r="AF182" i="18"/>
  <c r="AF183" i="18"/>
  <c r="AF184" i="18"/>
  <c r="AF185" i="18"/>
  <c r="AF186" i="18"/>
  <c r="AF187" i="18"/>
  <c r="AF188" i="18"/>
  <c r="AF189" i="18"/>
  <c r="AF190" i="18"/>
  <c r="AF191" i="18"/>
  <c r="AF192" i="18"/>
  <c r="AF193" i="18"/>
  <c r="AF194" i="18"/>
  <c r="AF195" i="18"/>
  <c r="AF196" i="18"/>
  <c r="AF197" i="18"/>
  <c r="AF198" i="18"/>
  <c r="AF199" i="18"/>
  <c r="AF200" i="18"/>
  <c r="AF201" i="18"/>
  <c r="AF202" i="18"/>
  <c r="AF203" i="18"/>
  <c r="AF204" i="18"/>
  <c r="AF205" i="18"/>
  <c r="AF206" i="18"/>
  <c r="AF207" i="18"/>
  <c r="AF208" i="18"/>
  <c r="AF209" i="18"/>
  <c r="AF210" i="18"/>
  <c r="AF211" i="18"/>
  <c r="AF212" i="18"/>
  <c r="AF213" i="18"/>
  <c r="AF214" i="18"/>
  <c r="AF215" i="18"/>
  <c r="AF216" i="18"/>
  <c r="AF217" i="18"/>
  <c r="AF218" i="18"/>
  <c r="AF219" i="18"/>
  <c r="AF220" i="18"/>
  <c r="AF221" i="18"/>
  <c r="AF222" i="18"/>
  <c r="AF223" i="18"/>
  <c r="AF224" i="18"/>
  <c r="AF225" i="18"/>
  <c r="AF226" i="18"/>
  <c r="AF227" i="18"/>
  <c r="AF228" i="18"/>
  <c r="AF229" i="18"/>
  <c r="AF230" i="18"/>
  <c r="AF231" i="18"/>
  <c r="AF232" i="18"/>
  <c r="AF233" i="18"/>
  <c r="AF234" i="18"/>
  <c r="AF235" i="18"/>
  <c r="AF236" i="18"/>
  <c r="AF237" i="18"/>
  <c r="AF238" i="18"/>
  <c r="AF239" i="18"/>
  <c r="AF240" i="18"/>
  <c r="AF241" i="18"/>
  <c r="AF242" i="18"/>
  <c r="AF243" i="18"/>
  <c r="AF244" i="18"/>
  <c r="AF245" i="18"/>
  <c r="AF246" i="18"/>
  <c r="AF247" i="18"/>
  <c r="AF248" i="18"/>
  <c r="AF249" i="18"/>
  <c r="AF250" i="18"/>
  <c r="AF251" i="18"/>
  <c r="AF252" i="18"/>
  <c r="AF253" i="18"/>
  <c r="AF254" i="18"/>
  <c r="AF255" i="18"/>
  <c r="AF256" i="18"/>
  <c r="AF257" i="18"/>
  <c r="AF258" i="18"/>
  <c r="AF259" i="18"/>
  <c r="AF260" i="18"/>
  <c r="AF261" i="18"/>
  <c r="AF262" i="18"/>
  <c r="AF263" i="18"/>
  <c r="AF264" i="18"/>
  <c r="AF265" i="18"/>
  <c r="AF266" i="18"/>
  <c r="AF267" i="18"/>
  <c r="AF268" i="18"/>
  <c r="AF269" i="18"/>
  <c r="AF270" i="18"/>
  <c r="AF271" i="18"/>
  <c r="AF272" i="18"/>
  <c r="AF273" i="18"/>
  <c r="AF274" i="18"/>
  <c r="AF275" i="18"/>
  <c r="AF276" i="18"/>
  <c r="AF277" i="18"/>
  <c r="AF278" i="18"/>
  <c r="AF279" i="18"/>
  <c r="AF280" i="18"/>
  <c r="AF281" i="18"/>
  <c r="AF282" i="18"/>
  <c r="AF283" i="18"/>
  <c r="AF284" i="18"/>
  <c r="AF285" i="18"/>
  <c r="AF286" i="18"/>
  <c r="AF287" i="18"/>
  <c r="AF288" i="18"/>
  <c r="AF289" i="18"/>
  <c r="AF290" i="18"/>
  <c r="AF291" i="18"/>
  <c r="AF292" i="18"/>
  <c r="AF293" i="18"/>
  <c r="AF294" i="18"/>
  <c r="AF295" i="18"/>
  <c r="AF296" i="18"/>
  <c r="AF297" i="18"/>
  <c r="AF298" i="18"/>
  <c r="AF299" i="18"/>
  <c r="AF300" i="18"/>
  <c r="AF301" i="18"/>
  <c r="AF302" i="18"/>
  <c r="AF303" i="18"/>
  <c r="AF304" i="18"/>
  <c r="AF305" i="18"/>
  <c r="AF306" i="18"/>
  <c r="AF307" i="18"/>
  <c r="AF308" i="18"/>
  <c r="AF309" i="18"/>
  <c r="AF310" i="18"/>
  <c r="AF311" i="18"/>
  <c r="AF312" i="18"/>
  <c r="AF313" i="18"/>
  <c r="AF314" i="18"/>
  <c r="AF315" i="18"/>
  <c r="AF316" i="18"/>
  <c r="AF317" i="18"/>
  <c r="AF318" i="18"/>
  <c r="AF319" i="18"/>
  <c r="AF320" i="18"/>
  <c r="AF321" i="18"/>
  <c r="AF322" i="18"/>
  <c r="AF323" i="18"/>
  <c r="AF324" i="18"/>
  <c r="AF325" i="18"/>
  <c r="AF326" i="18"/>
  <c r="AF327" i="18"/>
  <c r="AF328" i="18"/>
  <c r="AF329" i="18"/>
  <c r="AF330" i="18"/>
  <c r="AF331" i="18"/>
  <c r="AF332" i="18"/>
  <c r="AF333" i="18"/>
  <c r="AF334" i="18"/>
  <c r="AF335" i="18"/>
  <c r="AF336" i="18"/>
  <c r="AF337" i="18"/>
  <c r="AF338" i="18"/>
  <c r="AF339" i="18"/>
  <c r="AE4" i="18"/>
  <c r="AE5" i="18"/>
  <c r="AE6" i="18"/>
  <c r="AE7" i="18"/>
  <c r="AE8" i="18"/>
  <c r="AE9" i="18"/>
  <c r="AE10" i="18"/>
  <c r="AE11" i="18"/>
  <c r="AE12" i="18"/>
  <c r="AE13" i="18"/>
  <c r="AE14" i="18"/>
  <c r="AE15" i="18"/>
  <c r="AE16" i="18"/>
  <c r="AE17" i="18"/>
  <c r="AE18" i="18"/>
  <c r="AE19" i="18"/>
  <c r="AE20" i="18"/>
  <c r="AE21" i="18"/>
  <c r="AE22" i="18"/>
  <c r="AE23" i="18"/>
  <c r="AE24" i="18"/>
  <c r="AE25" i="18"/>
  <c r="AE26" i="18"/>
  <c r="AE27" i="18"/>
  <c r="AE28" i="18"/>
  <c r="AE29" i="18"/>
  <c r="AE30" i="18"/>
  <c r="AE31" i="18"/>
  <c r="AE32" i="18"/>
  <c r="AE33" i="18"/>
  <c r="AE34" i="18"/>
  <c r="AE35" i="18"/>
  <c r="AE36" i="18"/>
  <c r="AE37" i="18"/>
  <c r="AE38" i="18"/>
  <c r="AE39" i="18"/>
  <c r="AE40" i="18"/>
  <c r="AE41" i="18"/>
  <c r="AE42" i="18"/>
  <c r="AE43" i="18"/>
  <c r="AE44" i="18"/>
  <c r="AE45" i="18"/>
  <c r="AE46" i="18"/>
  <c r="AE47" i="18"/>
  <c r="AE48" i="18"/>
  <c r="AE49" i="18"/>
  <c r="AE50" i="18"/>
  <c r="AE51" i="18"/>
  <c r="AE52" i="18"/>
  <c r="AE53" i="18"/>
  <c r="AE54" i="18"/>
  <c r="AE55" i="18"/>
  <c r="AE56" i="18"/>
  <c r="AE57" i="18"/>
  <c r="AE58" i="18"/>
  <c r="AE59" i="18"/>
  <c r="AE60" i="18"/>
  <c r="AE61" i="18"/>
  <c r="AE62" i="18"/>
  <c r="AE63" i="18"/>
  <c r="AE64" i="18"/>
  <c r="AE65" i="18"/>
  <c r="AE66" i="18"/>
  <c r="AE67" i="18"/>
  <c r="AE68" i="18"/>
  <c r="AE69" i="18"/>
  <c r="AE70" i="18"/>
  <c r="AE71" i="18"/>
  <c r="AE72" i="18"/>
  <c r="AE73" i="18"/>
  <c r="AE74" i="18"/>
  <c r="AE75" i="18"/>
  <c r="AE76" i="18"/>
  <c r="AE77" i="18"/>
  <c r="AE78" i="18"/>
  <c r="AE79" i="18"/>
  <c r="AE80" i="18"/>
  <c r="AE81" i="18"/>
  <c r="AE82" i="18"/>
  <c r="AE83" i="18"/>
  <c r="AE84" i="18"/>
  <c r="AE85" i="18"/>
  <c r="AE86" i="18"/>
  <c r="AE87" i="18"/>
  <c r="AE88" i="18"/>
  <c r="AE89" i="18"/>
  <c r="AE90" i="18"/>
  <c r="AE91" i="18"/>
  <c r="AE92" i="18"/>
  <c r="AE93" i="18"/>
  <c r="AE94" i="18"/>
  <c r="AE95" i="18"/>
  <c r="AE96" i="18"/>
  <c r="AE97" i="18"/>
  <c r="AE98" i="18"/>
  <c r="AE99" i="18"/>
  <c r="AE100" i="18"/>
  <c r="AE101" i="18"/>
  <c r="AE102" i="18"/>
  <c r="AE103" i="18"/>
  <c r="AE104" i="18"/>
  <c r="AE105" i="18"/>
  <c r="AE106" i="18"/>
  <c r="AE107" i="18"/>
  <c r="AE108" i="18"/>
  <c r="AE109" i="18"/>
  <c r="AE110" i="18"/>
  <c r="AE111" i="18"/>
  <c r="AE112" i="18"/>
  <c r="AE113" i="18"/>
  <c r="AE114" i="18"/>
  <c r="AE115" i="18"/>
  <c r="AE116" i="18"/>
  <c r="AE117" i="18"/>
  <c r="AE118" i="18"/>
  <c r="AE119" i="18"/>
  <c r="AE120" i="18"/>
  <c r="AE121" i="18"/>
  <c r="AE122" i="18"/>
  <c r="AE123" i="18"/>
  <c r="AE124" i="18"/>
  <c r="AE125" i="18"/>
  <c r="AE126" i="18"/>
  <c r="AE127" i="18"/>
  <c r="AE128" i="18"/>
  <c r="AE129" i="18"/>
  <c r="AE130" i="18"/>
  <c r="AE131" i="18"/>
  <c r="AE132" i="18"/>
  <c r="AE133" i="18"/>
  <c r="AE134" i="18"/>
  <c r="AE135" i="18"/>
  <c r="AE136" i="18"/>
  <c r="AE137" i="18"/>
  <c r="AE138" i="18"/>
  <c r="AE139" i="18"/>
  <c r="AE140" i="18"/>
  <c r="AE141" i="18"/>
  <c r="AE142" i="18"/>
  <c r="AE143" i="18"/>
  <c r="AE144" i="18"/>
  <c r="AE145" i="18"/>
  <c r="AE146" i="18"/>
  <c r="AE147" i="18"/>
  <c r="AE148" i="18"/>
  <c r="AE149" i="18"/>
  <c r="AE150" i="18"/>
  <c r="AE151" i="18"/>
  <c r="AE152" i="18"/>
  <c r="AE153" i="18"/>
  <c r="AE154" i="18"/>
  <c r="AE155" i="18"/>
  <c r="AE156" i="18"/>
  <c r="AE157" i="18"/>
  <c r="AE158" i="18"/>
  <c r="AE159" i="18"/>
  <c r="AE160" i="18"/>
  <c r="AE161" i="18"/>
  <c r="AE162" i="18"/>
  <c r="AE163" i="18"/>
  <c r="AE164" i="18"/>
  <c r="AE165" i="18"/>
  <c r="AE166" i="18"/>
  <c r="AE167" i="18"/>
  <c r="AE168" i="18"/>
  <c r="AE169" i="18"/>
  <c r="AE170" i="18"/>
  <c r="AE171" i="18"/>
  <c r="AE172" i="18"/>
  <c r="AE173" i="18"/>
  <c r="AE174" i="18"/>
  <c r="AE175" i="18"/>
  <c r="AE176" i="18"/>
  <c r="AE177" i="18"/>
  <c r="AE178" i="18"/>
  <c r="AE179" i="18"/>
  <c r="AE180" i="18"/>
  <c r="AE181" i="18"/>
  <c r="AE182" i="18"/>
  <c r="AE183" i="18"/>
  <c r="AE184" i="18"/>
  <c r="AE185" i="18"/>
  <c r="AE186" i="18"/>
  <c r="AE187" i="18"/>
  <c r="AE188" i="18"/>
  <c r="AE189" i="18"/>
  <c r="AE190" i="18"/>
  <c r="AE191" i="18"/>
  <c r="AE192" i="18"/>
  <c r="AE193" i="18"/>
  <c r="AE194" i="18"/>
  <c r="AE195" i="18"/>
  <c r="AE196" i="18"/>
  <c r="AE197" i="18"/>
  <c r="AE198" i="18"/>
  <c r="AE199" i="18"/>
  <c r="AE200" i="18"/>
  <c r="AE201" i="18"/>
  <c r="AE202" i="18"/>
  <c r="AE203" i="18"/>
  <c r="AE204" i="18"/>
  <c r="AE205" i="18"/>
  <c r="AE206" i="18"/>
  <c r="AE207" i="18"/>
  <c r="AE208" i="18"/>
  <c r="AE209" i="18"/>
  <c r="AE210" i="18"/>
  <c r="AE211" i="18"/>
  <c r="AE212" i="18"/>
  <c r="AE213" i="18"/>
  <c r="AE214" i="18"/>
  <c r="AE215" i="18"/>
  <c r="AE216" i="18"/>
  <c r="AE217" i="18"/>
  <c r="AE218" i="18"/>
  <c r="AE219" i="18"/>
  <c r="AE220" i="18"/>
  <c r="AE221" i="18"/>
  <c r="AE222" i="18"/>
  <c r="AE223" i="18"/>
  <c r="AE224" i="18"/>
  <c r="AE225" i="18"/>
  <c r="AE226" i="18"/>
  <c r="AE227" i="18"/>
  <c r="AE228" i="18"/>
  <c r="AE229" i="18"/>
  <c r="AE230" i="18"/>
  <c r="AE231" i="18"/>
  <c r="AE232" i="18"/>
  <c r="AE233" i="18"/>
  <c r="AE234" i="18"/>
  <c r="AE235" i="18"/>
  <c r="AE236" i="18"/>
  <c r="AE237" i="18"/>
  <c r="AE238" i="18"/>
  <c r="AE239" i="18"/>
  <c r="AE240" i="18"/>
  <c r="AE241" i="18"/>
  <c r="AE242" i="18"/>
  <c r="AE243" i="18"/>
  <c r="AE244" i="18"/>
  <c r="AE245" i="18"/>
  <c r="AE246" i="18"/>
  <c r="AE247" i="18"/>
  <c r="AE248" i="18"/>
  <c r="AE249" i="18"/>
  <c r="AE250" i="18"/>
  <c r="AE251" i="18"/>
  <c r="AE252" i="18"/>
  <c r="AE253" i="18"/>
  <c r="AE254" i="18"/>
  <c r="AE255" i="18"/>
  <c r="AE256" i="18"/>
  <c r="AE257" i="18"/>
  <c r="AE258" i="18"/>
  <c r="AE259" i="18"/>
  <c r="AE260" i="18"/>
  <c r="AE261" i="18"/>
  <c r="AE262" i="18"/>
  <c r="AE263" i="18"/>
  <c r="AE264" i="18"/>
  <c r="AE265" i="18"/>
  <c r="AE266" i="18"/>
  <c r="AE267" i="18"/>
  <c r="AE268" i="18"/>
  <c r="AE269" i="18"/>
  <c r="AE270" i="18"/>
  <c r="AE271" i="18"/>
  <c r="AE272" i="18"/>
  <c r="AE273" i="18"/>
  <c r="AE274" i="18"/>
  <c r="AE275" i="18"/>
  <c r="AE276" i="18"/>
  <c r="AE277" i="18"/>
  <c r="AE278" i="18"/>
  <c r="AE279" i="18"/>
  <c r="AE280" i="18"/>
  <c r="AE281" i="18"/>
  <c r="AE282" i="18"/>
  <c r="AE283" i="18"/>
  <c r="AE284" i="18"/>
  <c r="AE285" i="18"/>
  <c r="AE286" i="18"/>
  <c r="AE287" i="18"/>
  <c r="AE288" i="18"/>
  <c r="AE289" i="18"/>
  <c r="AE290" i="18"/>
  <c r="AE291" i="18"/>
  <c r="AE292" i="18"/>
  <c r="AE293" i="18"/>
  <c r="AE294" i="18"/>
  <c r="AE295" i="18"/>
  <c r="AE296" i="18"/>
  <c r="AE297" i="18"/>
  <c r="AE298" i="18"/>
  <c r="AE299" i="18"/>
  <c r="AE300" i="18"/>
  <c r="AE301" i="18"/>
  <c r="AE302" i="18"/>
  <c r="AE303" i="18"/>
  <c r="AE304" i="18"/>
  <c r="AE305" i="18"/>
  <c r="AE306" i="18"/>
  <c r="AE307" i="18"/>
  <c r="AE308" i="18"/>
  <c r="AE309" i="18"/>
  <c r="AE310" i="18"/>
  <c r="AE311" i="18"/>
  <c r="AE312" i="18"/>
  <c r="AE313" i="18"/>
  <c r="AE314" i="18"/>
  <c r="AE315" i="18"/>
  <c r="AE316" i="18"/>
  <c r="AE317" i="18"/>
  <c r="AE318" i="18"/>
  <c r="AE319" i="18"/>
  <c r="AE320" i="18"/>
  <c r="AE321" i="18"/>
  <c r="AE322" i="18"/>
  <c r="AE323" i="18"/>
  <c r="AE324" i="18"/>
  <c r="AE325" i="18"/>
  <c r="AE326" i="18"/>
  <c r="AE327" i="18"/>
  <c r="AE328" i="18"/>
  <c r="AE329" i="18"/>
  <c r="AE330" i="18"/>
  <c r="AE331" i="18"/>
  <c r="AE332" i="18"/>
  <c r="AE333" i="18"/>
  <c r="AE334" i="18"/>
  <c r="AE335" i="18"/>
  <c r="AE336" i="18"/>
  <c r="AE337" i="18"/>
  <c r="AE338" i="18"/>
  <c r="AE339" i="18"/>
  <c r="AD4" i="18"/>
  <c r="AD5" i="18"/>
  <c r="AD6" i="18"/>
  <c r="AD7" i="18"/>
  <c r="AD8" i="18"/>
  <c r="AD9" i="18"/>
  <c r="AD10" i="18"/>
  <c r="AD11" i="18"/>
  <c r="AD12" i="18"/>
  <c r="AD13" i="18"/>
  <c r="AD14" i="18"/>
  <c r="AD15" i="18"/>
  <c r="AD16" i="18"/>
  <c r="AD17" i="18"/>
  <c r="AD18" i="18"/>
  <c r="AD19" i="18"/>
  <c r="AD20" i="18"/>
  <c r="AD21" i="18"/>
  <c r="AD22" i="18"/>
  <c r="AD23" i="18"/>
  <c r="AD24" i="18"/>
  <c r="AD25" i="18"/>
  <c r="AD26" i="18"/>
  <c r="AD27" i="18"/>
  <c r="AD28" i="18"/>
  <c r="AD29" i="18"/>
  <c r="AD30" i="18"/>
  <c r="AD31" i="18"/>
  <c r="AD32" i="18"/>
  <c r="AD33" i="18"/>
  <c r="AD34" i="18"/>
  <c r="AD35" i="18"/>
  <c r="AD36" i="18"/>
  <c r="AD37" i="18"/>
  <c r="AD38" i="18"/>
  <c r="AD39" i="18"/>
  <c r="AD40" i="18"/>
  <c r="AD41" i="18"/>
  <c r="AD42" i="18"/>
  <c r="AD43" i="18"/>
  <c r="AD44" i="18"/>
  <c r="AD45" i="18"/>
  <c r="AD46" i="18"/>
  <c r="AD47" i="18"/>
  <c r="AD48" i="18"/>
  <c r="AD49" i="18"/>
  <c r="AD50" i="18"/>
  <c r="AD51" i="18"/>
  <c r="AD52" i="18"/>
  <c r="AD53" i="18"/>
  <c r="AD54" i="18"/>
  <c r="AD55" i="18"/>
  <c r="AD56" i="18"/>
  <c r="AD57" i="18"/>
  <c r="AD58" i="18"/>
  <c r="AD59" i="18"/>
  <c r="AD60" i="18"/>
  <c r="AD61" i="18"/>
  <c r="AD62" i="18"/>
  <c r="AD63" i="18"/>
  <c r="AD64" i="18"/>
  <c r="AD65" i="18"/>
  <c r="AD66" i="18"/>
  <c r="AD67" i="18"/>
  <c r="AD68" i="18"/>
  <c r="AD69" i="18"/>
  <c r="AD70" i="18"/>
  <c r="AD71" i="18"/>
  <c r="AD72" i="18"/>
  <c r="AD73" i="18"/>
  <c r="AD74" i="18"/>
  <c r="AD75" i="18"/>
  <c r="AD76" i="18"/>
  <c r="AD77" i="18"/>
  <c r="AD78" i="18"/>
  <c r="AD79" i="18"/>
  <c r="AD80" i="18"/>
  <c r="AD81" i="18"/>
  <c r="AD82" i="18"/>
  <c r="AD83" i="18"/>
  <c r="AD84" i="18"/>
  <c r="AD85" i="18"/>
  <c r="AD86" i="18"/>
  <c r="AD87" i="18"/>
  <c r="AD88" i="18"/>
  <c r="AD89" i="18"/>
  <c r="AD90" i="18"/>
  <c r="AD91" i="18"/>
  <c r="AD92" i="18"/>
  <c r="AD93" i="18"/>
  <c r="AD94" i="18"/>
  <c r="AD95" i="18"/>
  <c r="AD96" i="18"/>
  <c r="AD97" i="18"/>
  <c r="AD98" i="18"/>
  <c r="AD99" i="18"/>
  <c r="AD100" i="18"/>
  <c r="AD101" i="18"/>
  <c r="AD102" i="18"/>
  <c r="AD103" i="18"/>
  <c r="AD104" i="18"/>
  <c r="AD105" i="18"/>
  <c r="AD106" i="18"/>
  <c r="AD107" i="18"/>
  <c r="AD108" i="18"/>
  <c r="AD109" i="18"/>
  <c r="AD110" i="18"/>
  <c r="AD111" i="18"/>
  <c r="AD112" i="18"/>
  <c r="AD113" i="18"/>
  <c r="AD114" i="18"/>
  <c r="AD115" i="18"/>
  <c r="AD116" i="18"/>
  <c r="AD117" i="18"/>
  <c r="AD118" i="18"/>
  <c r="AD119" i="18"/>
  <c r="AD120" i="18"/>
  <c r="AD121" i="18"/>
  <c r="AD122" i="18"/>
  <c r="AD123" i="18"/>
  <c r="AD124" i="18"/>
  <c r="AD125" i="18"/>
  <c r="AD126" i="18"/>
  <c r="AD127" i="18"/>
  <c r="AD128" i="18"/>
  <c r="AD129" i="18"/>
  <c r="AD130" i="18"/>
  <c r="AD131" i="18"/>
  <c r="AD132" i="18"/>
  <c r="AD133" i="18"/>
  <c r="AD134" i="18"/>
  <c r="AD135" i="18"/>
  <c r="AD136" i="18"/>
  <c r="AD137" i="18"/>
  <c r="AD138" i="18"/>
  <c r="AD139" i="18"/>
  <c r="AD140" i="18"/>
  <c r="AD141" i="18"/>
  <c r="AD142" i="18"/>
  <c r="AD143" i="18"/>
  <c r="AD144" i="18"/>
  <c r="AD145" i="18"/>
  <c r="AD146" i="18"/>
  <c r="AD147" i="18"/>
  <c r="AD148" i="18"/>
  <c r="AD149" i="18"/>
  <c r="AD150" i="18"/>
  <c r="AD151" i="18"/>
  <c r="AD152" i="18"/>
  <c r="AD153" i="18"/>
  <c r="AD154" i="18"/>
  <c r="AD155" i="18"/>
  <c r="AD156" i="18"/>
  <c r="AD157" i="18"/>
  <c r="AD158" i="18"/>
  <c r="AD159" i="18"/>
  <c r="AD160" i="18"/>
  <c r="AD161" i="18"/>
  <c r="AD162" i="18"/>
  <c r="AD163" i="18"/>
  <c r="AD164" i="18"/>
  <c r="AD165" i="18"/>
  <c r="AD166" i="18"/>
  <c r="AD167" i="18"/>
  <c r="AD168" i="18"/>
  <c r="AD169" i="18"/>
  <c r="AD170" i="18"/>
  <c r="AD171" i="18"/>
  <c r="AD172" i="18"/>
  <c r="AD173" i="18"/>
  <c r="AD174" i="18"/>
  <c r="AD175" i="18"/>
  <c r="AD176" i="18"/>
  <c r="AD177" i="18"/>
  <c r="AD178" i="18"/>
  <c r="AD179" i="18"/>
  <c r="AD180" i="18"/>
  <c r="AD181" i="18"/>
  <c r="AD182" i="18"/>
  <c r="AD183" i="18"/>
  <c r="AD184" i="18"/>
  <c r="AD185" i="18"/>
  <c r="AD186" i="18"/>
  <c r="AD187" i="18"/>
  <c r="AD188" i="18"/>
  <c r="AD189" i="18"/>
  <c r="AD190" i="18"/>
  <c r="AD191" i="18"/>
  <c r="AD192" i="18"/>
  <c r="AD193" i="18"/>
  <c r="AD194" i="18"/>
  <c r="AD195" i="18"/>
  <c r="AD196" i="18"/>
  <c r="AD197" i="18"/>
  <c r="AD198" i="18"/>
  <c r="AD199" i="18"/>
  <c r="AD200" i="18"/>
  <c r="AD201" i="18"/>
  <c r="AD202" i="18"/>
  <c r="AD203" i="18"/>
  <c r="AD204" i="18"/>
  <c r="AD205" i="18"/>
  <c r="AD206" i="18"/>
  <c r="AD207" i="18"/>
  <c r="AD208" i="18"/>
  <c r="AD209" i="18"/>
  <c r="AD210" i="18"/>
  <c r="AD211" i="18"/>
  <c r="AD212" i="18"/>
  <c r="AD213" i="18"/>
  <c r="AD214" i="18"/>
  <c r="AD215" i="18"/>
  <c r="AD216" i="18"/>
  <c r="AD217" i="18"/>
  <c r="AD218" i="18"/>
  <c r="AD219" i="18"/>
  <c r="AD220" i="18"/>
  <c r="AD221" i="18"/>
  <c r="AD222" i="18"/>
  <c r="AD223" i="18"/>
  <c r="AD224" i="18"/>
  <c r="AD225" i="18"/>
  <c r="AD226" i="18"/>
  <c r="AD227" i="18"/>
  <c r="AD228" i="18"/>
  <c r="AD229" i="18"/>
  <c r="AD230" i="18"/>
  <c r="AD231" i="18"/>
  <c r="AD232" i="18"/>
  <c r="AD233" i="18"/>
  <c r="AD234" i="18"/>
  <c r="AD235" i="18"/>
  <c r="AD236" i="18"/>
  <c r="AD237" i="18"/>
  <c r="AD238" i="18"/>
  <c r="AD239" i="18"/>
  <c r="AD240" i="18"/>
  <c r="AD241" i="18"/>
  <c r="AD242" i="18"/>
  <c r="AD243" i="18"/>
  <c r="AD244" i="18"/>
  <c r="AD245" i="18"/>
  <c r="AD246" i="18"/>
  <c r="AD247" i="18"/>
  <c r="AD248" i="18"/>
  <c r="AD249" i="18"/>
  <c r="AD250" i="18"/>
  <c r="AD251" i="18"/>
  <c r="AD252" i="18"/>
  <c r="AD253" i="18"/>
  <c r="AD254" i="18"/>
  <c r="AD255" i="18"/>
  <c r="AD256" i="18"/>
  <c r="AD257" i="18"/>
  <c r="AD258" i="18"/>
  <c r="AD259" i="18"/>
  <c r="AD260" i="18"/>
  <c r="AD261" i="18"/>
  <c r="AD262" i="18"/>
  <c r="AD263" i="18"/>
  <c r="AD264" i="18"/>
  <c r="AD265" i="18"/>
  <c r="AD266" i="18"/>
  <c r="AD267" i="18"/>
  <c r="AD268" i="18"/>
  <c r="AD269" i="18"/>
  <c r="AD270" i="18"/>
  <c r="AD271" i="18"/>
  <c r="AD272" i="18"/>
  <c r="AD273" i="18"/>
  <c r="AD274" i="18"/>
  <c r="AD275" i="18"/>
  <c r="AD276" i="18"/>
  <c r="AD277" i="18"/>
  <c r="AD278" i="18"/>
  <c r="AD279" i="18"/>
  <c r="AD280" i="18"/>
  <c r="AD281" i="18"/>
  <c r="AD282" i="18"/>
  <c r="AD283" i="18"/>
  <c r="AD284" i="18"/>
  <c r="AD285" i="18"/>
  <c r="AD286" i="18"/>
  <c r="AD287" i="18"/>
  <c r="AD288" i="18"/>
  <c r="AD289" i="18"/>
  <c r="AD290" i="18"/>
  <c r="AD291" i="18"/>
  <c r="AD292" i="18"/>
  <c r="AD293" i="18"/>
  <c r="AD294" i="18"/>
  <c r="AD295" i="18"/>
  <c r="AD296" i="18"/>
  <c r="AD297" i="18"/>
  <c r="AD298" i="18"/>
  <c r="AD299" i="18"/>
  <c r="AD300" i="18"/>
  <c r="AD301" i="18"/>
  <c r="AD302" i="18"/>
  <c r="AD303" i="18"/>
  <c r="AD304" i="18"/>
  <c r="AD305" i="18"/>
  <c r="AD306" i="18"/>
  <c r="AD307" i="18"/>
  <c r="AD308" i="18"/>
  <c r="AD309" i="18"/>
  <c r="AD310" i="18"/>
  <c r="AD311" i="18"/>
  <c r="AD312" i="18"/>
  <c r="AD313" i="18"/>
  <c r="AD314" i="18"/>
  <c r="AD315" i="18"/>
  <c r="AD316" i="18"/>
  <c r="AD317" i="18"/>
  <c r="AD318" i="18"/>
  <c r="AD319" i="18"/>
  <c r="AD320" i="18"/>
  <c r="AD321" i="18"/>
  <c r="AD322" i="18"/>
  <c r="AD323" i="18"/>
  <c r="AD324" i="18"/>
  <c r="AD325" i="18"/>
  <c r="AD326" i="18"/>
  <c r="AD327" i="18"/>
  <c r="AD328" i="18"/>
  <c r="AD329" i="18"/>
  <c r="AD330" i="18"/>
  <c r="AD331" i="18"/>
  <c r="AD332" i="18"/>
  <c r="AD333" i="18"/>
  <c r="AD334" i="18"/>
  <c r="AD335" i="18"/>
  <c r="AD336" i="18"/>
  <c r="AD337" i="18"/>
  <c r="AD338" i="18"/>
  <c r="AD339" i="18"/>
  <c r="AC4" i="18"/>
  <c r="AC5" i="18"/>
  <c r="AC6" i="18"/>
  <c r="AC7" i="18"/>
  <c r="AC8" i="18"/>
  <c r="AC9" i="18"/>
  <c r="AC10" i="18"/>
  <c r="AC11" i="18"/>
  <c r="AC12" i="18"/>
  <c r="AC13" i="18"/>
  <c r="AC14" i="18"/>
  <c r="AC15" i="18"/>
  <c r="AC16" i="18"/>
  <c r="AC17" i="18"/>
  <c r="AC18" i="18"/>
  <c r="AC19" i="18"/>
  <c r="AC20" i="18"/>
  <c r="AC21" i="18"/>
  <c r="AC22" i="18"/>
  <c r="AC23" i="18"/>
  <c r="AC24" i="18"/>
  <c r="AC25" i="18"/>
  <c r="AC26" i="18"/>
  <c r="AC27" i="18"/>
  <c r="AC28" i="18"/>
  <c r="AC29" i="18"/>
  <c r="AC30" i="18"/>
  <c r="AC31" i="18"/>
  <c r="AC32" i="18"/>
  <c r="AC33" i="18"/>
  <c r="AC34" i="18"/>
  <c r="AC35" i="18"/>
  <c r="AC36" i="18"/>
  <c r="AC37" i="18"/>
  <c r="AC38" i="18"/>
  <c r="AC39" i="18"/>
  <c r="AC40" i="18"/>
  <c r="AC41" i="18"/>
  <c r="AC42" i="18"/>
  <c r="AC43" i="18"/>
  <c r="AC44" i="18"/>
  <c r="AC45" i="18"/>
  <c r="AC46" i="18"/>
  <c r="AC47" i="18"/>
  <c r="AC48" i="18"/>
  <c r="AC49" i="18"/>
  <c r="AC50" i="18"/>
  <c r="AC51" i="18"/>
  <c r="AC52" i="18"/>
  <c r="AC53" i="18"/>
  <c r="AC54" i="18"/>
  <c r="AC55" i="18"/>
  <c r="AC56" i="18"/>
  <c r="AC57" i="18"/>
  <c r="AC58" i="18"/>
  <c r="AC59" i="18"/>
  <c r="AC60" i="18"/>
  <c r="AC61" i="18"/>
  <c r="AC62" i="18"/>
  <c r="AC63" i="18"/>
  <c r="AC64" i="18"/>
  <c r="AC65" i="18"/>
  <c r="AC66" i="18"/>
  <c r="AC67" i="18"/>
  <c r="AC68" i="18"/>
  <c r="AC69" i="18"/>
  <c r="AC70" i="18"/>
  <c r="AC71" i="18"/>
  <c r="AC72" i="18"/>
  <c r="AC73" i="18"/>
  <c r="AC74" i="18"/>
  <c r="AC75" i="18"/>
  <c r="AC76" i="18"/>
  <c r="AC77" i="18"/>
  <c r="AC78" i="18"/>
  <c r="AC79" i="18"/>
  <c r="AC80" i="18"/>
  <c r="AC81" i="18"/>
  <c r="AC82" i="18"/>
  <c r="AC83" i="18"/>
  <c r="AC84" i="18"/>
  <c r="AC85" i="18"/>
  <c r="AC86" i="18"/>
  <c r="AC87" i="18"/>
  <c r="AC88" i="18"/>
  <c r="AC89" i="18"/>
  <c r="AC90" i="18"/>
  <c r="AC91" i="18"/>
  <c r="AC92" i="18"/>
  <c r="AC93" i="18"/>
  <c r="AC94" i="18"/>
  <c r="AC95" i="18"/>
  <c r="AC96" i="18"/>
  <c r="AC97" i="18"/>
  <c r="AC98" i="18"/>
  <c r="AC99" i="18"/>
  <c r="AC100" i="18"/>
  <c r="AC101" i="18"/>
  <c r="AC102" i="18"/>
  <c r="AC103" i="18"/>
  <c r="AC104" i="18"/>
  <c r="AC105" i="18"/>
  <c r="AC106" i="18"/>
  <c r="AC107" i="18"/>
  <c r="AC108" i="18"/>
  <c r="AC109" i="18"/>
  <c r="AC110" i="18"/>
  <c r="AC111" i="18"/>
  <c r="AC112" i="18"/>
  <c r="AC113" i="18"/>
  <c r="AC114" i="18"/>
  <c r="AC115" i="18"/>
  <c r="AC116" i="18"/>
  <c r="AC117" i="18"/>
  <c r="AC118" i="18"/>
  <c r="AC119" i="18"/>
  <c r="AC120" i="18"/>
  <c r="AC121" i="18"/>
  <c r="AC122" i="18"/>
  <c r="AC123" i="18"/>
  <c r="AC124" i="18"/>
  <c r="AC125" i="18"/>
  <c r="AC126" i="18"/>
  <c r="AC127" i="18"/>
  <c r="AC128" i="18"/>
  <c r="AC129" i="18"/>
  <c r="AC130" i="18"/>
  <c r="AC131" i="18"/>
  <c r="AC132" i="18"/>
  <c r="AC133" i="18"/>
  <c r="AC134" i="18"/>
  <c r="AC135" i="18"/>
  <c r="AC136" i="18"/>
  <c r="AC137" i="18"/>
  <c r="AC138" i="18"/>
  <c r="AC139" i="18"/>
  <c r="AC140" i="18"/>
  <c r="AC141" i="18"/>
  <c r="AC142" i="18"/>
  <c r="AC143" i="18"/>
  <c r="AC144" i="18"/>
  <c r="AC145" i="18"/>
  <c r="AC146" i="18"/>
  <c r="AC147" i="18"/>
  <c r="AC148" i="18"/>
  <c r="AC149" i="18"/>
  <c r="AC150" i="18"/>
  <c r="AC151" i="18"/>
  <c r="AC152" i="18"/>
  <c r="AC153" i="18"/>
  <c r="AC154" i="18"/>
  <c r="AC155" i="18"/>
  <c r="AC156" i="18"/>
  <c r="AC157" i="18"/>
  <c r="AC158" i="18"/>
  <c r="AC159" i="18"/>
  <c r="AC160" i="18"/>
  <c r="AC161" i="18"/>
  <c r="AC162" i="18"/>
  <c r="AC163" i="18"/>
  <c r="AC164" i="18"/>
  <c r="AC165" i="18"/>
  <c r="AC166" i="18"/>
  <c r="AC167" i="18"/>
  <c r="AC168" i="18"/>
  <c r="AC169" i="18"/>
  <c r="AC170" i="18"/>
  <c r="AC171" i="18"/>
  <c r="AC172" i="18"/>
  <c r="AC173" i="18"/>
  <c r="AC174" i="18"/>
  <c r="AC175" i="18"/>
  <c r="AC176" i="18"/>
  <c r="AC177" i="18"/>
  <c r="AC178" i="18"/>
  <c r="AC179" i="18"/>
  <c r="AC180" i="18"/>
  <c r="AC181" i="18"/>
  <c r="AC182" i="18"/>
  <c r="AC183" i="18"/>
  <c r="AC184" i="18"/>
  <c r="AC185" i="18"/>
  <c r="AC186" i="18"/>
  <c r="AC187" i="18"/>
  <c r="AC188" i="18"/>
  <c r="AC189" i="18"/>
  <c r="AC190" i="18"/>
  <c r="AC191" i="18"/>
  <c r="AC192" i="18"/>
  <c r="AC193" i="18"/>
  <c r="AC194" i="18"/>
  <c r="AC195" i="18"/>
  <c r="AC196" i="18"/>
  <c r="AC197" i="18"/>
  <c r="AC198" i="18"/>
  <c r="AC199" i="18"/>
  <c r="AC200" i="18"/>
  <c r="AC201" i="18"/>
  <c r="AC202" i="18"/>
  <c r="AC203" i="18"/>
  <c r="AC204" i="18"/>
  <c r="AC205" i="18"/>
  <c r="AC206" i="18"/>
  <c r="AC207" i="18"/>
  <c r="AC208" i="18"/>
  <c r="AC209" i="18"/>
  <c r="AC210" i="18"/>
  <c r="AC211" i="18"/>
  <c r="AC212" i="18"/>
  <c r="AC213" i="18"/>
  <c r="AC214" i="18"/>
  <c r="AC215" i="18"/>
  <c r="AC216" i="18"/>
  <c r="AC217" i="18"/>
  <c r="AC218" i="18"/>
  <c r="AC219" i="18"/>
  <c r="AC220" i="18"/>
  <c r="AC221" i="18"/>
  <c r="AC222" i="18"/>
  <c r="AC223" i="18"/>
  <c r="AC224" i="18"/>
  <c r="AC225" i="18"/>
  <c r="AC226" i="18"/>
  <c r="AC227" i="18"/>
  <c r="AC228" i="18"/>
  <c r="AC229" i="18"/>
  <c r="AC230" i="18"/>
  <c r="AC231" i="18"/>
  <c r="AC232" i="18"/>
  <c r="AC233" i="18"/>
  <c r="AC234" i="18"/>
  <c r="AC235" i="18"/>
  <c r="AC236" i="18"/>
  <c r="AC237" i="18"/>
  <c r="AC238" i="18"/>
  <c r="AC239" i="18"/>
  <c r="AC240" i="18"/>
  <c r="AC241" i="18"/>
  <c r="AC242" i="18"/>
  <c r="AC243" i="18"/>
  <c r="AC244" i="18"/>
  <c r="AC245" i="18"/>
  <c r="AC246" i="18"/>
  <c r="AC247" i="18"/>
  <c r="AC248" i="18"/>
  <c r="AC249" i="18"/>
  <c r="AC250" i="18"/>
  <c r="AC251" i="18"/>
  <c r="AC252" i="18"/>
  <c r="AC253" i="18"/>
  <c r="AC254" i="18"/>
  <c r="AC255" i="18"/>
  <c r="AC256" i="18"/>
  <c r="AC257" i="18"/>
  <c r="AC258" i="18"/>
  <c r="AC259" i="18"/>
  <c r="AC260" i="18"/>
  <c r="AC261" i="18"/>
  <c r="AC262" i="18"/>
  <c r="AC263" i="18"/>
  <c r="AC264" i="18"/>
  <c r="AC265" i="18"/>
  <c r="AC266" i="18"/>
  <c r="AC267" i="18"/>
  <c r="AC268" i="18"/>
  <c r="AC269" i="18"/>
  <c r="AC270" i="18"/>
  <c r="AC271" i="18"/>
  <c r="AC272" i="18"/>
  <c r="AC273" i="18"/>
  <c r="AC274" i="18"/>
  <c r="AC275" i="18"/>
  <c r="AC276" i="18"/>
  <c r="AC277" i="18"/>
  <c r="AC278" i="18"/>
  <c r="AC279" i="18"/>
  <c r="AC280" i="18"/>
  <c r="AC281" i="18"/>
  <c r="AC282" i="18"/>
  <c r="AC283" i="18"/>
  <c r="AC284" i="18"/>
  <c r="AC285" i="18"/>
  <c r="AC286" i="18"/>
  <c r="AC287" i="18"/>
  <c r="AC288" i="18"/>
  <c r="AC289" i="18"/>
  <c r="AC290" i="18"/>
  <c r="AC291" i="18"/>
  <c r="AC292" i="18"/>
  <c r="AC293" i="18"/>
  <c r="AC294" i="18"/>
  <c r="AC295" i="18"/>
  <c r="AC296" i="18"/>
  <c r="AC297" i="18"/>
  <c r="AC298" i="18"/>
  <c r="AC299" i="18"/>
  <c r="AC300" i="18"/>
  <c r="AC301" i="18"/>
  <c r="AC302" i="18"/>
  <c r="AC303" i="18"/>
  <c r="AC304" i="18"/>
  <c r="AC305" i="18"/>
  <c r="AC306" i="18"/>
  <c r="AC307" i="18"/>
  <c r="AC308" i="18"/>
  <c r="AC309" i="18"/>
  <c r="AC310" i="18"/>
  <c r="AC311" i="18"/>
  <c r="AC312" i="18"/>
  <c r="AC313" i="18"/>
  <c r="AC314" i="18"/>
  <c r="AC315" i="18"/>
  <c r="AC316" i="18"/>
  <c r="AC317" i="18"/>
  <c r="AC318" i="18"/>
  <c r="AC319" i="18"/>
  <c r="AC320" i="18"/>
  <c r="AC321" i="18"/>
  <c r="AC322" i="18"/>
  <c r="AC323" i="18"/>
  <c r="AC324" i="18"/>
  <c r="AC325" i="18"/>
  <c r="AC326" i="18"/>
  <c r="AC327" i="18"/>
  <c r="AC328" i="18"/>
  <c r="AC329" i="18"/>
  <c r="AC330" i="18"/>
  <c r="AC331" i="18"/>
  <c r="AC332" i="18"/>
  <c r="AC333" i="18"/>
  <c r="AC334" i="18"/>
  <c r="AC335" i="18"/>
  <c r="AC336" i="18"/>
  <c r="AC337" i="18"/>
  <c r="AC338" i="18"/>
  <c r="AC339" i="18"/>
  <c r="AC3" i="18"/>
  <c r="AD3" i="18"/>
  <c r="AE3" i="18"/>
  <c r="AF3" i="18"/>
  <c r="AG3" i="18"/>
  <c r="AH3" i="18"/>
  <c r="AI3" i="18"/>
  <c r="AJ3" i="18"/>
  <c r="AK3" i="18"/>
  <c r="AL3" i="18"/>
  <c r="AM3" i="18"/>
  <c r="AN3" i="18"/>
  <c r="AO3" i="18"/>
  <c r="AP3" i="18"/>
  <c r="AQ3" i="18"/>
  <c r="AB4" i="18"/>
  <c r="AB5" i="18"/>
  <c r="AB6" i="18"/>
  <c r="AB7" i="18"/>
  <c r="AB8" i="18"/>
  <c r="AB9" i="18"/>
  <c r="AB10" i="18"/>
  <c r="AB11" i="18"/>
  <c r="AB12" i="18"/>
  <c r="AB13" i="18"/>
  <c r="AB14" i="18"/>
  <c r="AB15" i="18"/>
  <c r="AB16" i="18"/>
  <c r="AB17" i="18"/>
  <c r="AB18" i="18"/>
  <c r="AB19" i="18"/>
  <c r="AB20" i="18"/>
  <c r="AB21" i="18"/>
  <c r="AB22" i="18"/>
  <c r="AB23" i="18"/>
  <c r="AB24" i="18"/>
  <c r="AB25" i="18"/>
  <c r="AB26" i="18"/>
  <c r="AB27" i="18"/>
  <c r="AB28" i="18"/>
  <c r="AB29" i="18"/>
  <c r="AB30" i="18"/>
  <c r="AB31" i="18"/>
  <c r="AB32" i="18"/>
  <c r="AB33" i="18"/>
  <c r="AB34" i="18"/>
  <c r="AB35" i="18"/>
  <c r="AB36" i="18"/>
  <c r="AB37" i="18"/>
  <c r="AB38" i="18"/>
  <c r="AB39" i="18"/>
  <c r="AB40" i="18"/>
  <c r="AB41" i="18"/>
  <c r="AB42" i="18"/>
  <c r="AB43" i="18"/>
  <c r="AB44" i="18"/>
  <c r="AB45" i="18"/>
  <c r="AB46" i="18"/>
  <c r="AB47" i="18"/>
  <c r="AB48" i="18"/>
  <c r="AB49" i="18"/>
  <c r="AB50" i="18"/>
  <c r="AB51" i="18"/>
  <c r="AB52" i="18"/>
  <c r="AB53" i="18"/>
  <c r="AB54" i="18"/>
  <c r="AB55" i="18"/>
  <c r="AB56" i="18"/>
  <c r="AB57" i="18"/>
  <c r="AB58" i="18"/>
  <c r="AB59" i="18"/>
  <c r="AB60" i="18"/>
  <c r="AB61" i="18"/>
  <c r="AB62" i="18"/>
  <c r="AB63" i="18"/>
  <c r="AB64" i="18"/>
  <c r="AB65" i="18"/>
  <c r="AB66" i="18"/>
  <c r="AB67" i="18"/>
  <c r="AB68" i="18"/>
  <c r="AB69" i="18"/>
  <c r="AB70" i="18"/>
  <c r="AB71" i="18"/>
  <c r="AB72" i="18"/>
  <c r="AB73" i="18"/>
  <c r="AB74" i="18"/>
  <c r="AB75" i="18"/>
  <c r="AB76" i="18"/>
  <c r="AB77" i="18"/>
  <c r="AB78" i="18"/>
  <c r="AB79" i="18"/>
  <c r="AB80" i="18"/>
  <c r="AB81" i="18"/>
  <c r="AB82" i="18"/>
  <c r="AB83" i="18"/>
  <c r="AB84" i="18"/>
  <c r="AB85" i="18"/>
  <c r="AB86" i="18"/>
  <c r="AB87" i="18"/>
  <c r="AB88" i="18"/>
  <c r="AB89" i="18"/>
  <c r="AB90" i="18"/>
  <c r="AB91" i="18"/>
  <c r="AB92" i="18"/>
  <c r="AB93" i="18"/>
  <c r="AB94" i="18"/>
  <c r="AB95" i="18"/>
  <c r="AB96" i="18"/>
  <c r="AB97" i="18"/>
  <c r="AB98" i="18"/>
  <c r="AB99" i="18"/>
  <c r="AB100" i="18"/>
  <c r="AB101" i="18"/>
  <c r="AB102" i="18"/>
  <c r="AB103" i="18"/>
  <c r="AB104" i="18"/>
  <c r="AB105" i="18"/>
  <c r="AB106" i="18"/>
  <c r="AB107" i="18"/>
  <c r="AB108" i="18"/>
  <c r="AB109" i="18"/>
  <c r="AB110" i="18"/>
  <c r="AB111" i="18"/>
  <c r="AB112" i="18"/>
  <c r="AB113" i="18"/>
  <c r="AB114" i="18"/>
  <c r="AB115" i="18"/>
  <c r="AB116" i="18"/>
  <c r="AB117" i="18"/>
  <c r="AB118" i="18"/>
  <c r="AB119" i="18"/>
  <c r="AB120" i="18"/>
  <c r="AB121" i="18"/>
  <c r="AB122" i="18"/>
  <c r="AB123" i="18"/>
  <c r="AB124" i="18"/>
  <c r="AB125" i="18"/>
  <c r="AB126" i="18"/>
  <c r="AB127" i="18"/>
  <c r="AB128" i="18"/>
  <c r="AB129" i="18"/>
  <c r="AB130" i="18"/>
  <c r="AB131" i="18"/>
  <c r="AB132" i="18"/>
  <c r="AB133" i="18"/>
  <c r="AB134" i="18"/>
  <c r="AB135" i="18"/>
  <c r="AB136" i="18"/>
  <c r="AB137" i="18"/>
  <c r="AB138" i="18"/>
  <c r="AB139" i="18"/>
  <c r="AB140" i="18"/>
  <c r="AB141" i="18"/>
  <c r="AB142" i="18"/>
  <c r="AB143" i="18"/>
  <c r="AB144" i="18"/>
  <c r="AB145" i="18"/>
  <c r="AB146" i="18"/>
  <c r="AB147" i="18"/>
  <c r="AB148" i="18"/>
  <c r="AB149" i="18"/>
  <c r="AB150" i="18"/>
  <c r="AB151" i="18"/>
  <c r="AB152" i="18"/>
  <c r="AB153" i="18"/>
  <c r="AB154" i="18"/>
  <c r="AB155" i="18"/>
  <c r="AB156" i="18"/>
  <c r="AB157" i="18"/>
  <c r="AB158" i="18"/>
  <c r="AB159" i="18"/>
  <c r="AB160" i="18"/>
  <c r="AB161" i="18"/>
  <c r="AB162" i="18"/>
  <c r="AB163" i="18"/>
  <c r="AB164" i="18"/>
  <c r="AB165" i="18"/>
  <c r="AB166" i="18"/>
  <c r="AB167" i="18"/>
  <c r="AB168" i="18"/>
  <c r="AB169" i="18"/>
  <c r="AB170" i="18"/>
  <c r="AB171" i="18"/>
  <c r="AB172" i="18"/>
  <c r="AB173" i="18"/>
  <c r="AB174" i="18"/>
  <c r="AB175" i="18"/>
  <c r="AB176" i="18"/>
  <c r="AB177" i="18"/>
  <c r="AB178" i="18"/>
  <c r="AB179" i="18"/>
  <c r="AB180" i="18"/>
  <c r="AB181" i="18"/>
  <c r="AB182" i="18"/>
  <c r="AB183" i="18"/>
  <c r="AB184" i="18"/>
  <c r="AB185" i="18"/>
  <c r="AB186" i="18"/>
  <c r="AB187" i="18"/>
  <c r="AB188" i="18"/>
  <c r="AB189" i="18"/>
  <c r="AB190" i="18"/>
  <c r="AB191" i="18"/>
  <c r="AB192" i="18"/>
  <c r="AB193" i="18"/>
  <c r="AB194" i="18"/>
  <c r="AB195" i="18"/>
  <c r="AB196" i="18"/>
  <c r="AB197" i="18"/>
  <c r="AB198" i="18"/>
  <c r="AB199" i="18"/>
  <c r="AB200" i="18"/>
  <c r="AB201" i="18"/>
  <c r="AB202" i="18"/>
  <c r="AB203" i="18"/>
  <c r="AB204" i="18"/>
  <c r="AB205" i="18"/>
  <c r="AB206" i="18"/>
  <c r="AB207" i="18"/>
  <c r="AB208" i="18"/>
  <c r="AB209" i="18"/>
  <c r="AB210" i="18"/>
  <c r="AB211" i="18"/>
  <c r="AB212" i="18"/>
  <c r="AB213" i="18"/>
  <c r="AB214" i="18"/>
  <c r="AB215" i="18"/>
  <c r="AB216" i="18"/>
  <c r="AB217" i="18"/>
  <c r="AB218" i="18"/>
  <c r="AB219" i="18"/>
  <c r="AB220" i="18"/>
  <c r="AB221" i="18"/>
  <c r="AB222" i="18"/>
  <c r="AB223" i="18"/>
  <c r="AB224" i="18"/>
  <c r="AB225" i="18"/>
  <c r="AB226" i="18"/>
  <c r="AB227" i="18"/>
  <c r="AB228" i="18"/>
  <c r="AB229" i="18"/>
  <c r="AB230" i="18"/>
  <c r="AB231" i="18"/>
  <c r="AB232" i="18"/>
  <c r="AB233" i="18"/>
  <c r="AB234" i="18"/>
  <c r="AB235" i="18"/>
  <c r="AB236" i="18"/>
  <c r="AB237" i="18"/>
  <c r="AB238" i="18"/>
  <c r="AB239" i="18"/>
  <c r="AB240" i="18"/>
  <c r="AB241" i="18"/>
  <c r="AB242" i="18"/>
  <c r="AB243" i="18"/>
  <c r="AB244" i="18"/>
  <c r="AB245" i="18"/>
  <c r="AB246" i="18"/>
  <c r="AB247" i="18"/>
  <c r="AB248" i="18"/>
  <c r="AB249" i="18"/>
  <c r="AB250" i="18"/>
  <c r="AB251" i="18"/>
  <c r="AB252" i="18"/>
  <c r="AB253" i="18"/>
  <c r="AB254" i="18"/>
  <c r="AB255" i="18"/>
  <c r="AB256" i="18"/>
  <c r="AB257" i="18"/>
  <c r="AB258" i="18"/>
  <c r="AB259" i="18"/>
  <c r="AB260" i="18"/>
  <c r="AB261" i="18"/>
  <c r="AB262" i="18"/>
  <c r="AB263" i="18"/>
  <c r="AB264" i="18"/>
  <c r="AB265" i="18"/>
  <c r="AB266" i="18"/>
  <c r="AB267" i="18"/>
  <c r="AB268" i="18"/>
  <c r="AB269" i="18"/>
  <c r="AB270" i="18"/>
  <c r="AB271" i="18"/>
  <c r="AB272" i="18"/>
  <c r="AB273" i="18"/>
  <c r="AB274" i="18"/>
  <c r="AB275" i="18"/>
  <c r="AB276" i="18"/>
  <c r="AB277" i="18"/>
  <c r="AB278" i="18"/>
  <c r="AB279" i="18"/>
  <c r="AB280" i="18"/>
  <c r="AB281" i="18"/>
  <c r="AB282" i="18"/>
  <c r="AB283" i="18"/>
  <c r="AB284" i="18"/>
  <c r="AB285" i="18"/>
  <c r="AB286" i="18"/>
  <c r="AB287" i="18"/>
  <c r="AB288" i="18"/>
  <c r="AB289" i="18"/>
  <c r="AB290" i="18"/>
  <c r="AB291" i="18"/>
  <c r="AB292" i="18"/>
  <c r="AB293" i="18"/>
  <c r="AB294" i="18"/>
  <c r="AB295" i="18"/>
  <c r="AB296" i="18"/>
  <c r="AB297" i="18"/>
  <c r="AB298" i="18"/>
  <c r="AB299" i="18"/>
  <c r="AB300" i="18"/>
  <c r="AB301" i="18"/>
  <c r="AB302" i="18"/>
  <c r="AB303" i="18"/>
  <c r="AB304" i="18"/>
  <c r="AB305" i="18"/>
  <c r="AB306" i="18"/>
  <c r="AB307" i="18"/>
  <c r="AB308" i="18"/>
  <c r="AB309" i="18"/>
  <c r="AB310" i="18"/>
  <c r="AB311" i="18"/>
  <c r="AB312" i="18"/>
  <c r="AB313" i="18"/>
  <c r="AB314" i="18"/>
  <c r="AB315" i="18"/>
  <c r="AB316" i="18"/>
  <c r="AB317" i="18"/>
  <c r="AB318" i="18"/>
  <c r="AB319" i="18"/>
  <c r="AB320" i="18"/>
  <c r="AB321" i="18"/>
  <c r="AB322" i="18"/>
  <c r="AB323" i="18"/>
  <c r="AB324" i="18"/>
  <c r="AB325" i="18"/>
  <c r="AB326" i="18"/>
  <c r="AB327" i="18"/>
  <c r="AB328" i="18"/>
  <c r="AB329" i="18"/>
  <c r="AB330" i="18"/>
  <c r="AB331" i="18"/>
  <c r="AB332" i="18"/>
  <c r="AB333" i="18"/>
  <c r="AB334" i="18"/>
  <c r="AB335" i="18"/>
  <c r="AB336" i="18"/>
  <c r="AB337" i="18"/>
  <c r="AB338" i="18"/>
  <c r="AB339" i="18"/>
  <c r="AB3" i="18"/>
  <c r="AA5" i="18"/>
  <c r="AA6" i="18"/>
  <c r="AA7" i="18"/>
  <c r="AA8" i="18"/>
  <c r="AA9" i="18"/>
  <c r="AA10" i="18"/>
  <c r="AA11" i="18"/>
  <c r="AA12" i="18"/>
  <c r="AA13" i="18"/>
  <c r="AA14" i="18"/>
  <c r="AA15" i="18"/>
  <c r="AA16" i="18"/>
  <c r="AA17" i="18"/>
  <c r="AA18" i="18"/>
  <c r="AA19" i="18"/>
  <c r="AA20" i="18"/>
  <c r="AA21" i="18"/>
  <c r="AA22" i="18"/>
  <c r="AA23" i="18"/>
  <c r="AA24" i="18"/>
  <c r="AA25" i="18"/>
  <c r="AA26" i="18"/>
  <c r="AA27" i="18"/>
  <c r="AA28" i="18"/>
  <c r="AA29" i="18"/>
  <c r="AA30" i="18"/>
  <c r="AA31" i="18"/>
  <c r="AA32" i="18"/>
  <c r="AA33" i="18"/>
  <c r="AA34" i="18"/>
  <c r="AA35" i="18"/>
  <c r="AA36" i="18"/>
  <c r="AA37" i="18"/>
  <c r="AA38" i="18"/>
  <c r="AA39" i="18"/>
  <c r="AA40" i="18"/>
  <c r="AA41" i="18"/>
  <c r="AA42" i="18"/>
  <c r="AA43" i="18"/>
  <c r="AA44" i="18"/>
  <c r="AA45" i="18"/>
  <c r="AA46" i="18"/>
  <c r="AA47" i="18"/>
  <c r="AA48" i="18"/>
  <c r="AA49" i="18"/>
  <c r="AA50" i="18"/>
  <c r="AA51" i="18"/>
  <c r="AA52" i="18"/>
  <c r="AA53" i="18"/>
  <c r="AA54" i="18"/>
  <c r="AA55" i="18"/>
  <c r="AA56" i="18"/>
  <c r="AA57" i="18"/>
  <c r="AA58" i="18"/>
  <c r="AA59" i="18"/>
  <c r="AA60" i="18"/>
  <c r="AA61" i="18"/>
  <c r="AA62" i="18"/>
  <c r="AA63" i="18"/>
  <c r="AA64" i="18"/>
  <c r="AA65" i="18"/>
  <c r="AA66" i="18"/>
  <c r="AA67" i="18"/>
  <c r="AA68" i="18"/>
  <c r="AA69" i="18"/>
  <c r="AA70" i="18"/>
  <c r="AA71" i="18"/>
  <c r="AA72" i="18"/>
  <c r="AA73" i="18"/>
  <c r="AA74" i="18"/>
  <c r="AA75" i="18"/>
  <c r="AA76" i="18"/>
  <c r="AA77" i="18"/>
  <c r="AA78" i="18"/>
  <c r="AA79" i="18"/>
  <c r="AA80" i="18"/>
  <c r="AA81" i="18"/>
  <c r="AA82" i="18"/>
  <c r="AA83" i="18"/>
  <c r="AA84" i="18"/>
  <c r="AA85" i="18"/>
  <c r="AA86" i="18"/>
  <c r="AA87" i="18"/>
  <c r="AA88" i="18"/>
  <c r="AA89" i="18"/>
  <c r="AA90" i="18"/>
  <c r="AA91" i="18"/>
  <c r="AA92" i="18"/>
  <c r="AA93" i="18"/>
  <c r="AA94" i="18"/>
  <c r="AA95" i="18"/>
  <c r="AA96" i="18"/>
  <c r="AA97" i="18"/>
  <c r="AA98" i="18"/>
  <c r="AA99" i="18"/>
  <c r="AA100" i="18"/>
  <c r="AA101" i="18"/>
  <c r="AA102" i="18"/>
  <c r="AA103" i="18"/>
  <c r="AA104" i="18"/>
  <c r="AA105" i="18"/>
  <c r="AA106" i="18"/>
  <c r="AA107" i="18"/>
  <c r="AA108" i="18"/>
  <c r="AA109" i="18"/>
  <c r="AA110" i="18"/>
  <c r="AA111" i="18"/>
  <c r="AA112" i="18"/>
  <c r="AA113" i="18"/>
  <c r="AA114" i="18"/>
  <c r="AA115" i="18"/>
  <c r="AA116" i="18"/>
  <c r="AA117" i="18"/>
  <c r="AA118" i="18"/>
  <c r="AA119" i="18"/>
  <c r="AA120" i="18"/>
  <c r="AA121" i="18"/>
  <c r="AA122" i="18"/>
  <c r="AA123" i="18"/>
  <c r="AA124" i="18"/>
  <c r="AA125" i="18"/>
  <c r="AA126" i="18"/>
  <c r="AA127" i="18"/>
  <c r="AA128" i="18"/>
  <c r="AA129" i="18"/>
  <c r="AA130" i="18"/>
  <c r="AA131" i="18"/>
  <c r="AA132" i="18"/>
  <c r="AA133" i="18"/>
  <c r="AA134" i="18"/>
  <c r="AA135" i="18"/>
  <c r="AA136" i="18"/>
  <c r="AA137" i="18"/>
  <c r="AA138" i="18"/>
  <c r="AA139" i="18"/>
  <c r="AA140" i="18"/>
  <c r="AA141" i="18"/>
  <c r="AA142" i="18"/>
  <c r="AA143" i="18"/>
  <c r="AA144" i="18"/>
  <c r="AA145" i="18"/>
  <c r="AA146" i="18"/>
  <c r="AA147" i="18"/>
  <c r="AA148" i="18"/>
  <c r="AA149" i="18"/>
  <c r="AA150" i="18"/>
  <c r="AA151" i="18"/>
  <c r="AA152" i="18"/>
  <c r="AA153" i="18"/>
  <c r="AA154" i="18"/>
  <c r="AA155" i="18"/>
  <c r="AA156" i="18"/>
  <c r="AA157" i="18"/>
  <c r="AA158" i="18"/>
  <c r="AA159" i="18"/>
  <c r="AA160" i="18"/>
  <c r="AA161" i="18"/>
  <c r="AA162" i="18"/>
  <c r="AA163" i="18"/>
  <c r="AA164" i="18"/>
  <c r="AA165" i="18"/>
  <c r="AA166" i="18"/>
  <c r="AA167" i="18"/>
  <c r="AA168" i="18"/>
  <c r="AA169" i="18"/>
  <c r="AA170" i="18"/>
  <c r="AA171" i="18"/>
  <c r="AA172" i="18"/>
  <c r="AA173" i="18"/>
  <c r="AA174" i="18"/>
  <c r="AA175" i="18"/>
  <c r="AA176" i="18"/>
  <c r="AA177" i="18"/>
  <c r="AA178" i="18"/>
  <c r="AA179" i="18"/>
  <c r="AA180" i="18"/>
  <c r="AA181" i="18"/>
  <c r="AA182" i="18"/>
  <c r="AA183" i="18"/>
  <c r="AA184" i="18"/>
  <c r="AA185" i="18"/>
  <c r="AA186" i="18"/>
  <c r="AA187" i="18"/>
  <c r="AA188" i="18"/>
  <c r="AA189" i="18"/>
  <c r="AA190" i="18"/>
  <c r="AA191" i="18"/>
  <c r="AA192" i="18"/>
  <c r="AA193" i="18"/>
  <c r="AA194" i="18"/>
  <c r="AA195" i="18"/>
  <c r="AA196" i="18"/>
  <c r="AA197" i="18"/>
  <c r="AA198" i="18"/>
  <c r="AA199" i="18"/>
  <c r="AA200" i="18"/>
  <c r="AA201" i="18"/>
  <c r="AA202" i="18"/>
  <c r="AA203" i="18"/>
  <c r="AA204" i="18"/>
  <c r="AA205" i="18"/>
  <c r="AA206" i="18"/>
  <c r="AA207" i="18"/>
  <c r="AA208" i="18"/>
  <c r="AA209" i="18"/>
  <c r="AA210" i="18"/>
  <c r="AA211" i="18"/>
  <c r="AA212" i="18"/>
  <c r="AA213" i="18"/>
  <c r="AA214" i="18"/>
  <c r="AA215" i="18"/>
  <c r="AA216" i="18"/>
  <c r="AA217" i="18"/>
  <c r="AA218" i="18"/>
  <c r="AA219" i="18"/>
  <c r="AA220" i="18"/>
  <c r="AA221" i="18"/>
  <c r="AA222" i="18"/>
  <c r="AA223" i="18"/>
  <c r="AA224" i="18"/>
  <c r="AA225" i="18"/>
  <c r="AA226" i="18"/>
  <c r="AA227" i="18"/>
  <c r="AA228" i="18"/>
  <c r="AA229" i="18"/>
  <c r="AA230" i="18"/>
  <c r="AA231" i="18"/>
  <c r="AA232" i="18"/>
  <c r="AA233" i="18"/>
  <c r="AA234" i="18"/>
  <c r="AA235" i="18"/>
  <c r="AA236" i="18"/>
  <c r="AA237" i="18"/>
  <c r="AA238" i="18"/>
  <c r="AA239" i="18"/>
  <c r="AA240" i="18"/>
  <c r="AA241" i="18"/>
  <c r="AA242" i="18"/>
  <c r="AA243" i="18"/>
  <c r="AA244" i="18"/>
  <c r="AA245" i="18"/>
  <c r="AA246" i="18"/>
  <c r="AA247" i="18"/>
  <c r="AA248" i="18"/>
  <c r="AA249" i="18"/>
  <c r="AA250" i="18"/>
  <c r="AA251" i="18"/>
  <c r="AA252" i="18"/>
  <c r="AA253" i="18"/>
  <c r="AA254" i="18"/>
  <c r="AA255" i="18"/>
  <c r="AA256" i="18"/>
  <c r="AA257" i="18"/>
  <c r="AA258" i="18"/>
  <c r="AA259" i="18"/>
  <c r="AA260" i="18"/>
  <c r="AA261" i="18"/>
  <c r="AA262" i="18"/>
  <c r="AA263" i="18"/>
  <c r="AA264" i="18"/>
  <c r="AA265" i="18"/>
  <c r="AA266" i="18"/>
  <c r="AA267" i="18"/>
  <c r="AA268" i="18"/>
  <c r="AA269" i="18"/>
  <c r="AA270" i="18"/>
  <c r="AA271" i="18"/>
  <c r="AA272" i="18"/>
  <c r="AA273" i="18"/>
  <c r="AA274" i="18"/>
  <c r="AA275" i="18"/>
  <c r="AA276" i="18"/>
  <c r="AA277" i="18"/>
  <c r="AA278" i="18"/>
  <c r="AA279" i="18"/>
  <c r="AA280" i="18"/>
  <c r="AA281" i="18"/>
  <c r="AA282" i="18"/>
  <c r="AA283" i="18"/>
  <c r="AA284" i="18"/>
  <c r="AA285" i="18"/>
  <c r="AA286" i="18"/>
  <c r="AA287" i="18"/>
  <c r="AA288" i="18"/>
  <c r="AA289" i="18"/>
  <c r="AA290" i="18"/>
  <c r="AA291" i="18"/>
  <c r="AA292" i="18"/>
  <c r="AA293" i="18"/>
  <c r="AA294" i="18"/>
  <c r="AA295" i="18"/>
  <c r="AA296" i="18"/>
  <c r="AA297" i="18"/>
  <c r="AA298" i="18"/>
  <c r="AA299" i="18"/>
  <c r="AA300" i="18"/>
  <c r="AA301" i="18"/>
  <c r="AA302" i="18"/>
  <c r="AA303" i="18"/>
  <c r="AA304" i="18"/>
  <c r="AA305" i="18"/>
  <c r="AA306" i="18"/>
  <c r="AA307" i="18"/>
  <c r="AA308" i="18"/>
  <c r="AA309" i="18"/>
  <c r="AA310" i="18"/>
  <c r="AA311" i="18"/>
  <c r="AA312" i="18"/>
  <c r="AA313" i="18"/>
  <c r="AA314" i="18"/>
  <c r="AA315" i="18"/>
  <c r="AA316" i="18"/>
  <c r="AA317" i="18"/>
  <c r="AA318" i="18"/>
  <c r="AA319" i="18"/>
  <c r="AA320" i="18"/>
  <c r="AA321" i="18"/>
  <c r="AA322" i="18"/>
  <c r="AA323" i="18"/>
  <c r="AA324" i="18"/>
  <c r="AA325" i="18"/>
  <c r="AA326" i="18"/>
  <c r="AA327" i="18"/>
  <c r="AA328" i="18"/>
  <c r="AA329" i="18"/>
  <c r="AA330" i="18"/>
  <c r="AA331" i="18"/>
  <c r="AA332" i="18"/>
  <c r="AA333" i="18"/>
  <c r="AA334" i="18"/>
  <c r="AA335" i="18"/>
  <c r="AA336" i="18"/>
  <c r="AA337" i="18"/>
  <c r="AA338" i="18"/>
  <c r="AA339" i="18"/>
  <c r="AA4" i="18"/>
  <c r="AA3" i="18"/>
  <c r="G357" i="18"/>
  <c r="AA357" i="18" s="1"/>
  <c r="H357" i="18"/>
  <c r="I357" i="18"/>
  <c r="J357" i="18"/>
  <c r="K357" i="18"/>
  <c r="L357" i="18"/>
  <c r="M357" i="18"/>
  <c r="N357" i="18"/>
  <c r="O357" i="18"/>
  <c r="P357" i="18"/>
  <c r="Q357" i="18"/>
  <c r="R357" i="18"/>
  <c r="S357" i="18"/>
  <c r="T357" i="18"/>
  <c r="U357" i="18"/>
  <c r="V357" i="18"/>
  <c r="W357" i="18"/>
  <c r="G356" i="18"/>
  <c r="H356" i="18"/>
  <c r="I356" i="18"/>
  <c r="J356" i="18"/>
  <c r="K356" i="18"/>
  <c r="L356" i="18"/>
  <c r="M356" i="18"/>
  <c r="N356" i="18"/>
  <c r="O356" i="18"/>
  <c r="P356" i="18"/>
  <c r="Q356" i="18"/>
  <c r="R356" i="18"/>
  <c r="S356" i="18"/>
  <c r="T356" i="18"/>
  <c r="U356" i="18"/>
  <c r="V356" i="18"/>
  <c r="W356" i="18"/>
  <c r="G355" i="18"/>
  <c r="H355" i="18"/>
  <c r="I355" i="18"/>
  <c r="J355" i="18"/>
  <c r="K355" i="18"/>
  <c r="L355" i="18"/>
  <c r="M355" i="18"/>
  <c r="N355" i="18"/>
  <c r="O355" i="18"/>
  <c r="P355" i="18"/>
  <c r="Q355" i="18"/>
  <c r="R355" i="18"/>
  <c r="S355" i="18"/>
  <c r="T355" i="18"/>
  <c r="U355" i="18"/>
  <c r="V355" i="18"/>
  <c r="W355" i="18"/>
  <c r="G354" i="18"/>
  <c r="H354" i="18"/>
  <c r="I354" i="18"/>
  <c r="J354" i="18"/>
  <c r="K354" i="18"/>
  <c r="L354" i="18"/>
  <c r="M354" i="18"/>
  <c r="N354" i="18"/>
  <c r="O354" i="18"/>
  <c r="P354" i="18"/>
  <c r="Q354" i="18"/>
  <c r="R354" i="18"/>
  <c r="S354" i="18"/>
  <c r="T354" i="18"/>
  <c r="U354" i="18"/>
  <c r="V354" i="18"/>
  <c r="W354" i="18"/>
  <c r="H353" i="18"/>
  <c r="I353" i="18"/>
  <c r="J353" i="18"/>
  <c r="K353" i="18"/>
  <c r="L353" i="18"/>
  <c r="M353" i="18"/>
  <c r="N353" i="18"/>
  <c r="O353" i="18"/>
  <c r="P353" i="18"/>
  <c r="Q353" i="18"/>
  <c r="R353" i="18"/>
  <c r="S353" i="18"/>
  <c r="T353" i="18"/>
  <c r="U353" i="18"/>
  <c r="V353" i="18"/>
  <c r="W353" i="18"/>
  <c r="G352" i="18"/>
  <c r="H352" i="18"/>
  <c r="I352" i="18"/>
  <c r="J352" i="18"/>
  <c r="K352" i="18"/>
  <c r="L352" i="18"/>
  <c r="M352" i="18"/>
  <c r="N352" i="18"/>
  <c r="O352" i="18"/>
  <c r="P352" i="18"/>
  <c r="Q352" i="18"/>
  <c r="R352" i="18"/>
  <c r="S352" i="18"/>
  <c r="T352" i="18"/>
  <c r="U352" i="18"/>
  <c r="V352" i="18"/>
  <c r="W352" i="18"/>
  <c r="G339" i="18"/>
  <c r="H339" i="18"/>
  <c r="I339" i="18"/>
  <c r="J339" i="18"/>
  <c r="K339" i="18"/>
  <c r="L339" i="18"/>
  <c r="M339" i="18"/>
  <c r="N339" i="18"/>
  <c r="O339" i="18"/>
  <c r="P339" i="18"/>
  <c r="Q339" i="18"/>
  <c r="R339" i="18"/>
  <c r="S339" i="18"/>
  <c r="T339" i="18"/>
  <c r="U339" i="18"/>
  <c r="V339" i="18"/>
  <c r="W339" i="18"/>
  <c r="B365" i="18" l="1"/>
  <c r="B364" i="18"/>
  <c r="B363" i="18"/>
  <c r="B362" i="18"/>
  <c r="B361" i="18"/>
  <c r="B366" i="18" s="1"/>
  <c r="C356" i="18"/>
  <c r="D356" i="18"/>
  <c r="E356" i="18"/>
  <c r="F356" i="18"/>
  <c r="C355" i="18"/>
  <c r="D355" i="18"/>
  <c r="E355" i="18"/>
  <c r="F355" i="18"/>
  <c r="C354" i="18"/>
  <c r="D354" i="18"/>
  <c r="E354" i="18"/>
  <c r="F354" i="18"/>
  <c r="C353" i="18"/>
  <c r="D353" i="18"/>
  <c r="E353" i="18"/>
  <c r="F353" i="18"/>
  <c r="C352" i="18"/>
  <c r="C357" i="18" s="1"/>
  <c r="D352" i="18"/>
  <c r="E352" i="18"/>
  <c r="F352" i="18"/>
  <c r="B356" i="18"/>
  <c r="B355" i="18"/>
  <c r="B354" i="18"/>
  <c r="B353" i="18"/>
  <c r="B357" i="18" s="1"/>
  <c r="B352" i="18"/>
  <c r="C339" i="18"/>
  <c r="D339" i="18"/>
  <c r="E339" i="18"/>
  <c r="F339" i="18"/>
  <c r="B339" i="18"/>
  <c r="F357" i="18" l="1"/>
  <c r="E357" i="18"/>
  <c r="D357" i="18"/>
  <c r="AL4" i="16"/>
  <c r="AL5" i="16"/>
  <c r="AL6" i="16"/>
  <c r="AL7" i="16"/>
  <c r="AL8" i="16"/>
  <c r="AL9" i="16"/>
  <c r="AL10" i="16"/>
  <c r="AL11" i="16"/>
  <c r="AL12" i="16"/>
  <c r="AL13" i="16"/>
  <c r="AL14" i="16"/>
  <c r="AL15" i="16"/>
  <c r="AL16" i="16"/>
  <c r="AL17" i="16"/>
  <c r="AL18" i="16"/>
  <c r="AL19" i="16"/>
  <c r="AL20" i="16"/>
  <c r="AL21" i="16"/>
  <c r="AL22" i="16"/>
  <c r="AL23" i="16"/>
  <c r="AL24" i="16"/>
  <c r="AL25" i="16"/>
  <c r="AL26" i="16"/>
  <c r="AL27" i="16"/>
  <c r="AL28" i="16"/>
  <c r="AL29" i="16"/>
  <c r="AL30" i="16"/>
  <c r="AL31" i="16"/>
  <c r="AL32" i="16"/>
  <c r="AL33" i="16"/>
  <c r="AL34" i="16"/>
  <c r="AL35" i="16"/>
  <c r="AL36" i="16"/>
  <c r="AL37" i="16"/>
  <c r="AL38" i="16"/>
  <c r="AL39" i="16"/>
  <c r="AL40" i="16"/>
  <c r="AL41" i="16"/>
  <c r="AL42" i="16"/>
  <c r="AL43" i="16"/>
  <c r="AL44" i="16"/>
  <c r="AL45" i="16"/>
  <c r="AL46" i="16"/>
  <c r="AL47" i="16"/>
  <c r="AL48" i="16"/>
  <c r="AL49" i="16"/>
  <c r="AL50" i="16"/>
  <c r="AL51" i="16"/>
  <c r="AL52" i="16"/>
  <c r="AL53" i="16"/>
  <c r="AL54" i="16"/>
  <c r="AL55" i="16"/>
  <c r="AL56" i="16"/>
  <c r="AL57" i="16"/>
  <c r="AL58" i="16"/>
  <c r="AL59" i="16"/>
  <c r="AL60" i="16"/>
  <c r="AL61" i="16"/>
  <c r="AL62" i="16"/>
  <c r="AL63" i="16"/>
  <c r="AL64" i="16"/>
  <c r="AL65" i="16"/>
  <c r="AL66" i="16"/>
  <c r="AL67" i="16"/>
  <c r="AL68" i="16"/>
  <c r="AL69" i="16"/>
  <c r="AL70" i="16"/>
  <c r="AL71" i="16"/>
  <c r="AL72" i="16"/>
  <c r="AL73" i="16"/>
  <c r="AL74" i="16"/>
  <c r="AL75" i="16"/>
  <c r="AL76" i="16"/>
  <c r="AL77" i="16"/>
  <c r="AL78" i="16"/>
  <c r="AL79" i="16"/>
  <c r="AL80" i="16"/>
  <c r="AL81" i="16"/>
  <c r="AL82" i="16"/>
  <c r="AL83" i="16"/>
  <c r="AL84" i="16"/>
  <c r="AL85" i="16"/>
  <c r="AL86" i="16"/>
  <c r="AL87" i="16"/>
  <c r="AL88" i="16"/>
  <c r="AL89" i="16"/>
  <c r="AL90" i="16"/>
  <c r="AL91" i="16"/>
  <c r="AL92" i="16"/>
  <c r="AL93" i="16"/>
  <c r="AL94" i="16"/>
  <c r="AL95" i="16"/>
  <c r="AL96" i="16"/>
  <c r="AL97" i="16"/>
  <c r="AL98" i="16"/>
  <c r="AL99" i="16"/>
  <c r="AL100" i="16"/>
  <c r="AL101" i="16"/>
  <c r="AL102" i="16"/>
  <c r="AL103" i="16"/>
  <c r="AL104" i="16"/>
  <c r="AL105" i="16"/>
  <c r="AL106" i="16"/>
  <c r="AL107" i="16"/>
  <c r="AL108" i="16"/>
  <c r="AL109" i="16"/>
  <c r="AL110" i="16"/>
  <c r="AL111" i="16"/>
  <c r="AL112" i="16"/>
  <c r="AL113" i="16"/>
  <c r="AL114" i="16"/>
  <c r="AL115" i="16"/>
  <c r="AL116" i="16"/>
  <c r="AL117" i="16"/>
  <c r="AL118" i="16"/>
  <c r="AL119" i="16"/>
  <c r="AL120" i="16"/>
  <c r="AL121" i="16"/>
  <c r="AL122" i="16"/>
  <c r="AL123" i="16"/>
  <c r="AL124" i="16"/>
  <c r="AL125" i="16"/>
  <c r="AL126" i="16"/>
  <c r="AL127" i="16"/>
  <c r="AL128" i="16"/>
  <c r="AL129" i="16"/>
  <c r="AL130" i="16"/>
  <c r="AL131" i="16"/>
  <c r="AL132" i="16"/>
  <c r="AL133" i="16"/>
  <c r="AL134" i="16"/>
  <c r="AL135" i="16"/>
  <c r="AL136" i="16"/>
  <c r="AL137" i="16"/>
  <c r="AL138" i="16"/>
  <c r="AL139" i="16"/>
  <c r="AL140" i="16"/>
  <c r="AL141" i="16"/>
  <c r="AL142" i="16"/>
  <c r="AL143" i="16"/>
  <c r="AL144" i="16"/>
  <c r="AL145" i="16"/>
  <c r="AL146" i="16"/>
  <c r="AL147" i="16"/>
  <c r="AL148" i="16"/>
  <c r="AL149" i="16"/>
  <c r="AL150" i="16"/>
  <c r="AL151" i="16"/>
  <c r="AL152" i="16"/>
  <c r="AL153" i="16"/>
  <c r="AL154" i="16"/>
  <c r="AL155" i="16"/>
  <c r="AL156" i="16"/>
  <c r="AL157" i="16"/>
  <c r="AL158" i="16"/>
  <c r="AL159" i="16"/>
  <c r="AL160" i="16"/>
  <c r="AL161" i="16"/>
  <c r="AL162" i="16"/>
  <c r="AL163" i="16"/>
  <c r="AL164" i="16"/>
  <c r="AL165" i="16"/>
  <c r="AL166" i="16"/>
  <c r="AL167" i="16"/>
  <c r="AL168" i="16"/>
  <c r="AL169" i="16"/>
  <c r="AL170" i="16"/>
  <c r="AL171" i="16"/>
  <c r="AL172" i="16"/>
  <c r="AL173" i="16"/>
  <c r="AL174" i="16"/>
  <c r="AL175" i="16"/>
  <c r="AL176" i="16"/>
  <c r="AL177" i="16"/>
  <c r="AL178" i="16"/>
  <c r="AL179" i="16"/>
  <c r="AL180" i="16"/>
  <c r="AL181" i="16"/>
  <c r="AL182" i="16"/>
  <c r="AL183" i="16"/>
  <c r="AL184" i="16"/>
  <c r="AL185" i="16"/>
  <c r="AL186" i="16"/>
  <c r="AL187" i="16"/>
  <c r="AL188" i="16"/>
  <c r="AL189" i="16"/>
  <c r="AL190" i="16"/>
  <c r="AL191" i="16"/>
  <c r="AL192" i="16"/>
  <c r="AL193" i="16"/>
  <c r="AL194" i="16"/>
  <c r="AL195" i="16"/>
  <c r="AL196" i="16"/>
  <c r="AL197" i="16"/>
  <c r="AL198" i="16"/>
  <c r="AL199" i="16"/>
  <c r="AL200" i="16"/>
  <c r="AL201" i="16"/>
  <c r="AL202" i="16"/>
  <c r="AL203" i="16"/>
  <c r="AL204" i="16"/>
  <c r="AL205" i="16"/>
  <c r="AL206" i="16"/>
  <c r="AL207" i="16"/>
  <c r="AL208" i="16"/>
  <c r="AL209" i="16"/>
  <c r="AL210" i="16"/>
  <c r="AL211" i="16"/>
  <c r="AL212" i="16"/>
  <c r="AL213" i="16"/>
  <c r="AL214" i="16"/>
  <c r="AL215" i="16"/>
  <c r="AL216" i="16"/>
  <c r="AL217" i="16"/>
  <c r="AL218" i="16"/>
  <c r="AL219" i="16"/>
  <c r="AL220" i="16"/>
  <c r="AL221" i="16"/>
  <c r="AL222" i="16"/>
  <c r="AL223" i="16"/>
  <c r="AL224" i="16"/>
  <c r="AL225" i="16"/>
  <c r="AL226" i="16"/>
  <c r="AL227" i="16"/>
  <c r="AL228" i="16"/>
  <c r="AL229" i="16"/>
  <c r="AL230" i="16"/>
  <c r="AL231" i="16"/>
  <c r="AL232" i="16"/>
  <c r="AL233" i="16"/>
  <c r="AL234" i="16"/>
  <c r="AL235" i="16"/>
  <c r="AL236" i="16"/>
  <c r="AL237" i="16"/>
  <c r="AL238" i="16"/>
  <c r="AL239" i="16"/>
  <c r="AL240" i="16"/>
  <c r="AL241" i="16"/>
  <c r="AL242" i="16"/>
  <c r="AL243" i="16"/>
  <c r="AL244" i="16"/>
  <c r="AL245" i="16"/>
  <c r="AL246" i="16"/>
  <c r="AL247" i="16"/>
  <c r="AL248" i="16"/>
  <c r="AL249" i="16"/>
  <c r="AL250" i="16"/>
  <c r="AL251" i="16"/>
  <c r="AL252" i="16"/>
  <c r="AL253" i="16"/>
  <c r="AL254" i="16"/>
  <c r="AL255" i="16"/>
  <c r="AL256" i="16"/>
  <c r="AL257" i="16"/>
  <c r="AL258" i="16"/>
  <c r="AL259" i="16"/>
  <c r="AL260" i="16"/>
  <c r="AL261" i="16"/>
  <c r="AL262" i="16"/>
  <c r="AL263" i="16"/>
  <c r="AL264" i="16"/>
  <c r="AL265" i="16"/>
  <c r="AL266" i="16"/>
  <c r="AL267" i="16"/>
  <c r="AL268" i="16"/>
  <c r="AL269" i="16"/>
  <c r="AL270" i="16"/>
  <c r="AL271" i="16"/>
  <c r="AL272" i="16"/>
  <c r="AL273" i="16"/>
  <c r="AL274" i="16"/>
  <c r="AL275" i="16"/>
  <c r="AL276" i="16"/>
  <c r="AL277" i="16"/>
  <c r="AL278" i="16"/>
  <c r="AL279" i="16"/>
  <c r="AL280" i="16"/>
  <c r="AL281" i="16"/>
  <c r="AL282" i="16"/>
  <c r="AL283" i="16"/>
  <c r="AL284" i="16"/>
  <c r="AL285" i="16"/>
  <c r="AL286" i="16"/>
  <c r="AL287" i="16"/>
  <c r="AL288" i="16"/>
  <c r="AL289" i="16"/>
  <c r="AL290" i="16"/>
  <c r="AL291" i="16"/>
  <c r="AL292" i="16"/>
  <c r="AL293" i="16"/>
  <c r="AL294" i="16"/>
  <c r="AL295" i="16"/>
  <c r="AL296" i="16"/>
  <c r="AL297" i="16"/>
  <c r="AL298" i="16"/>
  <c r="AL299" i="16"/>
  <c r="AL300" i="16"/>
  <c r="AL301" i="16"/>
  <c r="AL302" i="16"/>
  <c r="AL303" i="16"/>
  <c r="AL304" i="16"/>
  <c r="AL305" i="16"/>
  <c r="AL306" i="16"/>
  <c r="AL307" i="16"/>
  <c r="AL308" i="16"/>
  <c r="AL309" i="16"/>
  <c r="AL310" i="16"/>
  <c r="AL311" i="16"/>
  <c r="AL312" i="16"/>
  <c r="AL313" i="16"/>
  <c r="AL314" i="16"/>
  <c r="AL315" i="16"/>
  <c r="AL316" i="16"/>
  <c r="AL317" i="16"/>
  <c r="AL318" i="16"/>
  <c r="AL319" i="16"/>
  <c r="AL320" i="16"/>
  <c r="AL321" i="16"/>
  <c r="AL322" i="16"/>
  <c r="AL323" i="16"/>
  <c r="AL324" i="16"/>
  <c r="AL325" i="16"/>
  <c r="AL326" i="16"/>
  <c r="AL327" i="16"/>
  <c r="AL328" i="16"/>
  <c r="AL329" i="16"/>
  <c r="AL330" i="16"/>
  <c r="AL331" i="16"/>
  <c r="AL332" i="16"/>
  <c r="AL333" i="16"/>
  <c r="AL334" i="16"/>
  <c r="AL335" i="16"/>
  <c r="AL336" i="16"/>
  <c r="AL337" i="16"/>
  <c r="AL338" i="16"/>
  <c r="AL339" i="16"/>
  <c r="AL340" i="16"/>
  <c r="AL341" i="16"/>
  <c r="AL342" i="16"/>
  <c r="AL343" i="16"/>
  <c r="AL344" i="16"/>
  <c r="AL345" i="16"/>
  <c r="O43" i="3"/>
  <c r="O42" i="3"/>
  <c r="O37" i="3"/>
  <c r="O34" i="3"/>
  <c r="O29" i="3"/>
  <c r="O27" i="3"/>
  <c r="O26" i="3"/>
  <c r="O25" i="3"/>
  <c r="O21" i="3"/>
  <c r="O19" i="3"/>
  <c r="O17" i="3"/>
  <c r="O16" i="3"/>
  <c r="O15" i="3"/>
  <c r="O14" i="3"/>
  <c r="O13" i="3"/>
  <c r="O12" i="3"/>
  <c r="O9" i="3"/>
  <c r="O8" i="3"/>
  <c r="O7" i="3"/>
  <c r="O6" i="3"/>
  <c r="O5" i="3"/>
  <c r="B356" i="16"/>
  <c r="B355" i="16"/>
  <c r="B354" i="16"/>
  <c r="B353" i="16"/>
  <c r="B352" i="16"/>
  <c r="C356" i="16"/>
  <c r="D356" i="16"/>
  <c r="E356" i="16"/>
  <c r="F356" i="16"/>
  <c r="G356" i="16"/>
  <c r="H356" i="16"/>
  <c r="I356" i="16"/>
  <c r="J356" i="16"/>
  <c r="K356" i="16"/>
  <c r="L356" i="16"/>
  <c r="M356" i="16"/>
  <c r="N356" i="16"/>
  <c r="O356" i="16"/>
  <c r="P356" i="16"/>
  <c r="AU356" i="16" s="1"/>
  <c r="Q356" i="16"/>
  <c r="R356" i="16"/>
  <c r="S356" i="16"/>
  <c r="T356" i="16"/>
  <c r="U356" i="16"/>
  <c r="V356" i="16"/>
  <c r="W356" i="16"/>
  <c r="AX356" i="16" s="1"/>
  <c r="C355" i="16"/>
  <c r="D355" i="16"/>
  <c r="E355" i="16"/>
  <c r="F355" i="16"/>
  <c r="G355" i="16"/>
  <c r="H355" i="16"/>
  <c r="I355" i="16"/>
  <c r="J355" i="16"/>
  <c r="K355" i="16"/>
  <c r="L355" i="16"/>
  <c r="M355" i="16"/>
  <c r="N355" i="16"/>
  <c r="O355" i="16"/>
  <c r="P355" i="16"/>
  <c r="AU355" i="16" s="1"/>
  <c r="Q355" i="16"/>
  <c r="R355" i="16"/>
  <c r="S355" i="16"/>
  <c r="T355" i="16"/>
  <c r="U355" i="16"/>
  <c r="V355" i="16"/>
  <c r="W355" i="16"/>
  <c r="AX355" i="16" s="1"/>
  <c r="C354" i="16"/>
  <c r="D354" i="16"/>
  <c r="E354" i="16"/>
  <c r="F354" i="16"/>
  <c r="G354" i="16"/>
  <c r="H354" i="16"/>
  <c r="I354" i="16"/>
  <c r="J354" i="16"/>
  <c r="K354" i="16"/>
  <c r="L354" i="16"/>
  <c r="M354" i="16"/>
  <c r="N354" i="16"/>
  <c r="O354" i="16"/>
  <c r="P354" i="16"/>
  <c r="Q354" i="16"/>
  <c r="R354" i="16"/>
  <c r="S354" i="16"/>
  <c r="T354" i="16"/>
  <c r="U354" i="16"/>
  <c r="V354" i="16"/>
  <c r="W354" i="16"/>
  <c r="AX354" i="16" s="1"/>
  <c r="C353" i="16"/>
  <c r="D353" i="16"/>
  <c r="E353" i="16"/>
  <c r="F353" i="16"/>
  <c r="G353" i="16"/>
  <c r="H353" i="16"/>
  <c r="I353" i="16"/>
  <c r="J353" i="16"/>
  <c r="K353" i="16"/>
  <c r="L353" i="16"/>
  <c r="M353" i="16"/>
  <c r="N353" i="16"/>
  <c r="O353" i="16"/>
  <c r="P353" i="16"/>
  <c r="AU353" i="16" s="1"/>
  <c r="Q353" i="16"/>
  <c r="R353" i="16"/>
  <c r="S353" i="16"/>
  <c r="T353" i="16"/>
  <c r="U353" i="16"/>
  <c r="V353" i="16"/>
  <c r="W353" i="16"/>
  <c r="AX353" i="16" s="1"/>
  <c r="C352" i="16"/>
  <c r="D352" i="16"/>
  <c r="E352" i="16"/>
  <c r="F352" i="16"/>
  <c r="G352" i="16"/>
  <c r="H352" i="16"/>
  <c r="I352" i="16"/>
  <c r="J352" i="16"/>
  <c r="K352" i="16"/>
  <c r="L352" i="16"/>
  <c r="M352" i="16"/>
  <c r="N352" i="16"/>
  <c r="O352" i="16"/>
  <c r="P352" i="16"/>
  <c r="AU352" i="16" s="1"/>
  <c r="Q352" i="16"/>
  <c r="R352" i="16"/>
  <c r="S352" i="16"/>
  <c r="T352" i="16"/>
  <c r="U352" i="16"/>
  <c r="V352" i="16"/>
  <c r="W352" i="16"/>
  <c r="B365" i="16"/>
  <c r="B364" i="16"/>
  <c r="B363" i="16"/>
  <c r="B362" i="16"/>
  <c r="B361" i="16"/>
  <c r="AX4" i="16"/>
  <c r="AX5" i="16"/>
  <c r="AX6" i="16"/>
  <c r="AX7" i="16"/>
  <c r="AX8" i="16"/>
  <c r="AX9" i="16"/>
  <c r="AX10" i="16"/>
  <c r="AX11" i="16"/>
  <c r="AX12" i="16"/>
  <c r="AX13" i="16"/>
  <c r="AX14" i="16"/>
  <c r="AX15" i="16"/>
  <c r="AX16" i="16"/>
  <c r="AX17" i="16"/>
  <c r="AX18" i="16"/>
  <c r="AX19" i="16"/>
  <c r="AX20" i="16"/>
  <c r="AX21" i="16"/>
  <c r="AX22" i="16"/>
  <c r="AX23" i="16"/>
  <c r="AX24" i="16"/>
  <c r="AX25" i="16"/>
  <c r="AX26" i="16"/>
  <c r="AX27" i="16"/>
  <c r="AX28" i="16"/>
  <c r="AX29" i="16"/>
  <c r="AX30" i="16"/>
  <c r="AX31" i="16"/>
  <c r="AX32" i="16"/>
  <c r="AX33" i="16"/>
  <c r="AX34" i="16"/>
  <c r="AX35" i="16"/>
  <c r="AX36" i="16"/>
  <c r="AX37" i="16"/>
  <c r="AX38" i="16"/>
  <c r="AX39" i="16"/>
  <c r="AX40" i="16"/>
  <c r="AX41" i="16"/>
  <c r="AX42" i="16"/>
  <c r="AX43" i="16"/>
  <c r="AX44" i="16"/>
  <c r="AX45" i="16"/>
  <c r="AX46" i="16"/>
  <c r="AX47" i="16"/>
  <c r="AX48" i="16"/>
  <c r="AX49" i="16"/>
  <c r="AX50" i="16"/>
  <c r="AX51" i="16"/>
  <c r="AX52" i="16"/>
  <c r="AX53" i="16"/>
  <c r="AX54" i="16"/>
  <c r="AX55" i="16"/>
  <c r="AX56" i="16"/>
  <c r="AX57" i="16"/>
  <c r="AX58" i="16"/>
  <c r="AX59" i="16"/>
  <c r="AX60" i="16"/>
  <c r="AX61" i="16"/>
  <c r="AX62" i="16"/>
  <c r="AX63" i="16"/>
  <c r="AX64" i="16"/>
  <c r="AX65" i="16"/>
  <c r="AX66" i="16"/>
  <c r="AX67" i="16"/>
  <c r="AX68" i="16"/>
  <c r="AX69" i="16"/>
  <c r="AX70" i="16"/>
  <c r="AX71" i="16"/>
  <c r="AX72" i="16"/>
  <c r="AX73" i="16"/>
  <c r="AX74" i="16"/>
  <c r="AX75" i="16"/>
  <c r="AX76" i="16"/>
  <c r="AX77" i="16"/>
  <c r="AX78" i="16"/>
  <c r="AX79" i="16"/>
  <c r="AX80" i="16"/>
  <c r="AX81" i="16"/>
  <c r="AX82" i="16"/>
  <c r="AX83" i="16"/>
  <c r="AX84" i="16"/>
  <c r="AX85" i="16"/>
  <c r="AX86" i="16"/>
  <c r="AX87" i="16"/>
  <c r="AX88" i="16"/>
  <c r="AX89" i="16"/>
  <c r="AX90" i="16"/>
  <c r="AX91" i="16"/>
  <c r="AX92" i="16"/>
  <c r="AX93" i="16"/>
  <c r="AX94" i="16"/>
  <c r="AX95" i="16"/>
  <c r="AX96" i="16"/>
  <c r="AX97" i="16"/>
  <c r="AX98" i="16"/>
  <c r="AX99" i="16"/>
  <c r="AX100" i="16"/>
  <c r="AX101" i="16"/>
  <c r="AX102" i="16"/>
  <c r="AX103" i="16"/>
  <c r="AX104" i="16"/>
  <c r="AX105" i="16"/>
  <c r="AX106" i="16"/>
  <c r="AX107" i="16"/>
  <c r="AX108" i="16"/>
  <c r="AX109" i="16"/>
  <c r="AX110" i="16"/>
  <c r="AX111" i="16"/>
  <c r="AX112" i="16"/>
  <c r="AX113" i="16"/>
  <c r="AX114" i="16"/>
  <c r="AX115" i="16"/>
  <c r="AX116" i="16"/>
  <c r="AX117" i="16"/>
  <c r="AX118" i="16"/>
  <c r="AX119" i="16"/>
  <c r="AX120" i="16"/>
  <c r="AX121" i="16"/>
  <c r="AX122" i="16"/>
  <c r="AX123" i="16"/>
  <c r="AX124" i="16"/>
  <c r="AX125" i="16"/>
  <c r="AX126" i="16"/>
  <c r="AX127" i="16"/>
  <c r="AX128" i="16"/>
  <c r="AX129" i="16"/>
  <c r="AX130" i="16"/>
  <c r="AX131" i="16"/>
  <c r="AX132" i="16"/>
  <c r="AX133" i="16"/>
  <c r="AX134" i="16"/>
  <c r="AX135" i="16"/>
  <c r="AX136" i="16"/>
  <c r="AX137" i="16"/>
  <c r="AX138" i="16"/>
  <c r="AX139" i="16"/>
  <c r="AX140" i="16"/>
  <c r="AX141" i="16"/>
  <c r="AX142" i="16"/>
  <c r="AX143" i="16"/>
  <c r="AX144" i="16"/>
  <c r="AX145" i="16"/>
  <c r="AX146" i="16"/>
  <c r="AX147" i="16"/>
  <c r="AX148" i="16"/>
  <c r="AX149" i="16"/>
  <c r="AX150" i="16"/>
  <c r="AX151" i="16"/>
  <c r="AX152" i="16"/>
  <c r="AX153" i="16"/>
  <c r="AX154" i="16"/>
  <c r="AX155" i="16"/>
  <c r="AX156" i="16"/>
  <c r="AX157" i="16"/>
  <c r="AX158" i="16"/>
  <c r="AX159" i="16"/>
  <c r="AX160" i="16"/>
  <c r="AX161" i="16"/>
  <c r="AX162" i="16"/>
  <c r="AX163" i="16"/>
  <c r="AX164" i="16"/>
  <c r="AX165" i="16"/>
  <c r="AX166" i="16"/>
  <c r="AX167" i="16"/>
  <c r="AX168" i="16"/>
  <c r="AX169" i="16"/>
  <c r="AX170" i="16"/>
  <c r="AX171" i="16"/>
  <c r="AX172" i="16"/>
  <c r="AX173" i="16"/>
  <c r="AX174" i="16"/>
  <c r="AX175" i="16"/>
  <c r="AX176" i="16"/>
  <c r="AX177" i="16"/>
  <c r="AX178" i="16"/>
  <c r="AX179" i="16"/>
  <c r="AX180" i="16"/>
  <c r="AX181" i="16"/>
  <c r="AX182" i="16"/>
  <c r="AX183" i="16"/>
  <c r="AX184" i="16"/>
  <c r="AX185" i="16"/>
  <c r="AX186" i="16"/>
  <c r="AX187" i="16"/>
  <c r="AX188" i="16"/>
  <c r="AX189" i="16"/>
  <c r="AX190" i="16"/>
  <c r="AX191" i="16"/>
  <c r="AX192" i="16"/>
  <c r="AX193" i="16"/>
  <c r="AX194" i="16"/>
  <c r="AX195" i="16"/>
  <c r="AX196" i="16"/>
  <c r="AX197" i="16"/>
  <c r="AX198" i="16"/>
  <c r="AX199" i="16"/>
  <c r="AX200" i="16"/>
  <c r="AX201" i="16"/>
  <c r="AX202" i="16"/>
  <c r="AX203" i="16"/>
  <c r="AX204" i="16"/>
  <c r="AX205" i="16"/>
  <c r="AX206" i="16"/>
  <c r="AX207" i="16"/>
  <c r="AX208" i="16"/>
  <c r="AX209" i="16"/>
  <c r="AX210" i="16"/>
  <c r="AX211" i="16"/>
  <c r="AX212" i="16"/>
  <c r="AX213" i="16"/>
  <c r="AX214" i="16"/>
  <c r="AX215" i="16"/>
  <c r="AX216" i="16"/>
  <c r="AX217" i="16"/>
  <c r="AX218" i="16"/>
  <c r="AX219" i="16"/>
  <c r="AX220" i="16"/>
  <c r="AX221" i="16"/>
  <c r="AX222" i="16"/>
  <c r="AX223" i="16"/>
  <c r="AX224" i="16"/>
  <c r="AX225" i="16"/>
  <c r="AX226" i="16"/>
  <c r="AX227" i="16"/>
  <c r="AX228" i="16"/>
  <c r="AX229" i="16"/>
  <c r="AX230" i="16"/>
  <c r="AX231" i="16"/>
  <c r="AX232" i="16"/>
  <c r="AX233" i="16"/>
  <c r="AX234" i="16"/>
  <c r="AX235" i="16"/>
  <c r="AX236" i="16"/>
  <c r="AX237" i="16"/>
  <c r="AX238" i="16"/>
  <c r="AX239" i="16"/>
  <c r="AX240" i="16"/>
  <c r="AX241" i="16"/>
  <c r="AX242" i="16"/>
  <c r="AX243" i="16"/>
  <c r="AX244" i="16"/>
  <c r="AX245" i="16"/>
  <c r="AX246" i="16"/>
  <c r="AX247" i="16"/>
  <c r="AX248" i="16"/>
  <c r="AX249" i="16"/>
  <c r="AX250" i="16"/>
  <c r="AX251" i="16"/>
  <c r="AX252" i="16"/>
  <c r="AX253" i="16"/>
  <c r="AX254" i="16"/>
  <c r="AX255" i="16"/>
  <c r="AX256" i="16"/>
  <c r="AX257" i="16"/>
  <c r="AX258" i="16"/>
  <c r="AX259" i="16"/>
  <c r="AX260" i="16"/>
  <c r="AX261" i="16"/>
  <c r="AX262" i="16"/>
  <c r="AX263" i="16"/>
  <c r="AX264" i="16"/>
  <c r="AX265" i="16"/>
  <c r="AX266" i="16"/>
  <c r="AX267" i="16"/>
  <c r="AX268" i="16"/>
  <c r="AX269" i="16"/>
  <c r="AX270" i="16"/>
  <c r="AX271" i="16"/>
  <c r="AX272" i="16"/>
  <c r="AX273" i="16"/>
  <c r="AX274" i="16"/>
  <c r="AX275" i="16"/>
  <c r="AX276" i="16"/>
  <c r="AX277" i="16"/>
  <c r="AX278" i="16"/>
  <c r="AX279" i="16"/>
  <c r="AX280" i="16"/>
  <c r="AX281" i="16"/>
  <c r="AX282" i="16"/>
  <c r="AX283" i="16"/>
  <c r="AX284" i="16"/>
  <c r="AX285" i="16"/>
  <c r="AX286" i="16"/>
  <c r="AX287" i="16"/>
  <c r="AX288" i="16"/>
  <c r="AX289" i="16"/>
  <c r="AX290" i="16"/>
  <c r="AX291" i="16"/>
  <c r="AX292" i="16"/>
  <c r="AX293" i="16"/>
  <c r="AX294" i="16"/>
  <c r="AX295" i="16"/>
  <c r="AX296" i="16"/>
  <c r="AX297" i="16"/>
  <c r="AX298" i="16"/>
  <c r="AX299" i="16"/>
  <c r="AX300" i="16"/>
  <c r="AX301" i="16"/>
  <c r="AX302" i="16"/>
  <c r="AX303" i="16"/>
  <c r="AX304" i="16"/>
  <c r="AX305" i="16"/>
  <c r="AX306" i="16"/>
  <c r="AX307" i="16"/>
  <c r="AX308" i="16"/>
  <c r="AX309" i="16"/>
  <c r="AX310" i="16"/>
  <c r="AX311" i="16"/>
  <c r="AX312" i="16"/>
  <c r="AX313" i="16"/>
  <c r="AX314" i="16"/>
  <c r="AX315" i="16"/>
  <c r="AX316" i="16"/>
  <c r="AX317" i="16"/>
  <c r="AX318" i="16"/>
  <c r="AX319" i="16"/>
  <c r="AX320" i="16"/>
  <c r="AX321" i="16"/>
  <c r="AX322" i="16"/>
  <c r="AX323" i="16"/>
  <c r="AX324" i="16"/>
  <c r="AX325" i="16"/>
  <c r="AX326" i="16"/>
  <c r="AX327" i="16"/>
  <c r="AX328" i="16"/>
  <c r="AX329" i="16"/>
  <c r="AX330" i="16"/>
  <c r="AX331" i="16"/>
  <c r="AX332" i="16"/>
  <c r="AX333" i="16"/>
  <c r="AX334" i="16"/>
  <c r="AX335" i="16"/>
  <c r="AX336" i="16"/>
  <c r="AX337" i="16"/>
  <c r="AX338" i="16"/>
  <c r="AX339" i="16"/>
  <c r="AX340" i="16"/>
  <c r="AX341" i="16"/>
  <c r="AX342" i="16"/>
  <c r="AX343" i="16"/>
  <c r="AX344" i="16"/>
  <c r="AX345" i="16"/>
  <c r="AX3" i="16"/>
  <c r="AW4" i="16"/>
  <c r="AW5" i="16"/>
  <c r="AW6" i="16"/>
  <c r="AW7" i="16"/>
  <c r="AW8" i="16"/>
  <c r="AW9" i="16"/>
  <c r="AW10" i="16"/>
  <c r="AW11" i="16"/>
  <c r="AW12" i="16"/>
  <c r="AW13" i="16"/>
  <c r="AW14" i="16"/>
  <c r="AW15" i="16"/>
  <c r="AW16" i="16"/>
  <c r="AW17" i="16"/>
  <c r="AW18" i="16"/>
  <c r="AW19" i="16"/>
  <c r="AW20" i="16"/>
  <c r="AW21" i="16"/>
  <c r="AW22" i="16"/>
  <c r="AW23" i="16"/>
  <c r="AW24" i="16"/>
  <c r="AW25" i="16"/>
  <c r="AW26" i="16"/>
  <c r="AW27" i="16"/>
  <c r="AW28" i="16"/>
  <c r="AW29" i="16"/>
  <c r="AW30" i="16"/>
  <c r="AW31" i="16"/>
  <c r="AW32" i="16"/>
  <c r="AW33" i="16"/>
  <c r="AW34" i="16"/>
  <c r="AW35" i="16"/>
  <c r="AW36" i="16"/>
  <c r="AW37" i="16"/>
  <c r="AW38" i="16"/>
  <c r="AW39" i="16"/>
  <c r="AW40" i="16"/>
  <c r="AW41" i="16"/>
  <c r="AW42" i="16"/>
  <c r="AW43" i="16"/>
  <c r="AW44" i="16"/>
  <c r="AW45" i="16"/>
  <c r="AW46" i="16"/>
  <c r="AW47" i="16"/>
  <c r="AW48" i="16"/>
  <c r="AW49" i="16"/>
  <c r="AW50" i="16"/>
  <c r="AW51" i="16"/>
  <c r="AW52" i="16"/>
  <c r="AW53" i="16"/>
  <c r="AW54" i="16"/>
  <c r="AW55" i="16"/>
  <c r="AW56" i="16"/>
  <c r="AW57" i="16"/>
  <c r="AW58" i="16"/>
  <c r="AW59" i="16"/>
  <c r="AW60" i="16"/>
  <c r="AW61" i="16"/>
  <c r="AW62" i="16"/>
  <c r="AW63" i="16"/>
  <c r="AW64" i="16"/>
  <c r="AW65" i="16"/>
  <c r="AW66" i="16"/>
  <c r="AW67" i="16"/>
  <c r="AW68" i="16"/>
  <c r="AW69" i="16"/>
  <c r="AW70" i="16"/>
  <c r="AW71" i="16"/>
  <c r="AW72" i="16"/>
  <c r="AW73" i="16"/>
  <c r="AW74" i="16"/>
  <c r="AW75" i="16"/>
  <c r="AW76" i="16"/>
  <c r="AW77" i="16"/>
  <c r="AW78" i="16"/>
  <c r="AW79" i="16"/>
  <c r="AW80" i="16"/>
  <c r="AW81" i="16"/>
  <c r="AW82" i="16"/>
  <c r="AW83" i="16"/>
  <c r="AW84" i="16"/>
  <c r="AW85" i="16"/>
  <c r="AW86" i="16"/>
  <c r="AW87" i="16"/>
  <c r="AW88" i="16"/>
  <c r="AW89" i="16"/>
  <c r="AW90" i="16"/>
  <c r="AW91" i="16"/>
  <c r="AW92" i="16"/>
  <c r="AW93" i="16"/>
  <c r="AW94" i="16"/>
  <c r="AW95" i="16"/>
  <c r="AW96" i="16"/>
  <c r="AW97" i="16"/>
  <c r="AW98" i="16"/>
  <c r="AW99" i="16"/>
  <c r="AW100" i="16"/>
  <c r="AW101" i="16"/>
  <c r="AW102" i="16"/>
  <c r="AW103" i="16"/>
  <c r="AW104" i="16"/>
  <c r="AW105" i="16"/>
  <c r="AW106" i="16"/>
  <c r="AW107" i="16"/>
  <c r="AW108" i="16"/>
  <c r="AW109" i="16"/>
  <c r="AW110" i="16"/>
  <c r="AW111" i="16"/>
  <c r="AW112" i="16"/>
  <c r="AW113" i="16"/>
  <c r="AW114" i="16"/>
  <c r="AW115" i="16"/>
  <c r="AW116" i="16"/>
  <c r="AW117" i="16"/>
  <c r="AW118" i="16"/>
  <c r="AW119" i="16"/>
  <c r="AW120" i="16"/>
  <c r="AW121" i="16"/>
  <c r="AW122" i="16"/>
  <c r="AW123" i="16"/>
  <c r="AW124" i="16"/>
  <c r="AW125" i="16"/>
  <c r="AW126" i="16"/>
  <c r="AW127" i="16"/>
  <c r="AW128" i="16"/>
  <c r="AW129" i="16"/>
  <c r="AW130" i="16"/>
  <c r="AW131" i="16"/>
  <c r="AW132" i="16"/>
  <c r="AW133" i="16"/>
  <c r="AW134" i="16"/>
  <c r="AW135" i="16"/>
  <c r="AW136" i="16"/>
  <c r="AW137" i="16"/>
  <c r="AW138" i="16"/>
  <c r="AW139" i="16"/>
  <c r="AW140" i="16"/>
  <c r="AW141" i="16"/>
  <c r="AW142" i="16"/>
  <c r="AW143" i="16"/>
  <c r="AW144" i="16"/>
  <c r="AW145" i="16"/>
  <c r="AW146" i="16"/>
  <c r="AW147" i="16"/>
  <c r="AW148" i="16"/>
  <c r="AW149" i="16"/>
  <c r="AW150" i="16"/>
  <c r="AW151" i="16"/>
  <c r="AW152" i="16"/>
  <c r="AW153" i="16"/>
  <c r="AW154" i="16"/>
  <c r="AW155" i="16"/>
  <c r="AW156" i="16"/>
  <c r="AW157" i="16"/>
  <c r="AW158" i="16"/>
  <c r="AW159" i="16"/>
  <c r="AW160" i="16"/>
  <c r="AW161" i="16"/>
  <c r="AW162" i="16"/>
  <c r="AW163" i="16"/>
  <c r="AW164" i="16"/>
  <c r="AW165" i="16"/>
  <c r="AW166" i="16"/>
  <c r="AW167" i="16"/>
  <c r="AW168" i="16"/>
  <c r="AW169" i="16"/>
  <c r="AW170" i="16"/>
  <c r="AW171" i="16"/>
  <c r="AW172" i="16"/>
  <c r="AW173" i="16"/>
  <c r="AW174" i="16"/>
  <c r="AW175" i="16"/>
  <c r="AW176" i="16"/>
  <c r="AW177" i="16"/>
  <c r="AW178" i="16"/>
  <c r="AW179" i="16"/>
  <c r="AW180" i="16"/>
  <c r="AW181" i="16"/>
  <c r="AW182" i="16"/>
  <c r="AW183" i="16"/>
  <c r="AW184" i="16"/>
  <c r="AW185" i="16"/>
  <c r="AW186" i="16"/>
  <c r="AW187" i="16"/>
  <c r="AW188" i="16"/>
  <c r="AW189" i="16"/>
  <c r="AW190" i="16"/>
  <c r="AW191" i="16"/>
  <c r="AW192" i="16"/>
  <c r="AW193" i="16"/>
  <c r="AW194" i="16"/>
  <c r="AW195" i="16"/>
  <c r="AW196" i="16"/>
  <c r="AW197" i="16"/>
  <c r="AW198" i="16"/>
  <c r="AW199" i="16"/>
  <c r="AW200" i="16"/>
  <c r="AW201" i="16"/>
  <c r="AW202" i="16"/>
  <c r="AW203" i="16"/>
  <c r="AW204" i="16"/>
  <c r="AW205" i="16"/>
  <c r="AW206" i="16"/>
  <c r="AW207" i="16"/>
  <c r="AW208" i="16"/>
  <c r="AW209" i="16"/>
  <c r="AW210" i="16"/>
  <c r="AW211" i="16"/>
  <c r="AW212" i="16"/>
  <c r="AW213" i="16"/>
  <c r="AW214" i="16"/>
  <c r="AW215" i="16"/>
  <c r="AW216" i="16"/>
  <c r="AW217" i="16"/>
  <c r="AW218" i="16"/>
  <c r="AW219" i="16"/>
  <c r="AW220" i="16"/>
  <c r="AW221" i="16"/>
  <c r="AW222" i="16"/>
  <c r="AW223" i="16"/>
  <c r="AW224" i="16"/>
  <c r="AW225" i="16"/>
  <c r="AW226" i="16"/>
  <c r="AW227" i="16"/>
  <c r="AW228" i="16"/>
  <c r="AW229" i="16"/>
  <c r="AW230" i="16"/>
  <c r="AW231" i="16"/>
  <c r="AW232" i="16"/>
  <c r="AW233" i="16"/>
  <c r="AW234" i="16"/>
  <c r="AW235" i="16"/>
  <c r="AW236" i="16"/>
  <c r="AW237" i="16"/>
  <c r="AW238" i="16"/>
  <c r="AW239" i="16"/>
  <c r="AW240" i="16"/>
  <c r="AW241" i="16"/>
  <c r="AW242" i="16"/>
  <c r="AW243" i="16"/>
  <c r="AW244" i="16"/>
  <c r="AW245" i="16"/>
  <c r="AW246" i="16"/>
  <c r="AW247" i="16"/>
  <c r="AW248" i="16"/>
  <c r="AW249" i="16"/>
  <c r="AW250" i="16"/>
  <c r="AW251" i="16"/>
  <c r="AW252" i="16"/>
  <c r="AW253" i="16"/>
  <c r="AW254" i="16"/>
  <c r="AW255" i="16"/>
  <c r="AW256" i="16"/>
  <c r="AW257" i="16"/>
  <c r="AW258" i="16"/>
  <c r="AW259" i="16"/>
  <c r="AW260" i="16"/>
  <c r="AW261" i="16"/>
  <c r="AW262" i="16"/>
  <c r="AW263" i="16"/>
  <c r="AW264" i="16"/>
  <c r="AW265" i="16"/>
  <c r="AW266" i="16"/>
  <c r="AW267" i="16"/>
  <c r="AW268" i="16"/>
  <c r="AW269" i="16"/>
  <c r="AW270" i="16"/>
  <c r="AW271" i="16"/>
  <c r="AW272" i="16"/>
  <c r="AW273" i="16"/>
  <c r="AW274" i="16"/>
  <c r="AW275" i="16"/>
  <c r="AW276" i="16"/>
  <c r="AW277" i="16"/>
  <c r="AW278" i="16"/>
  <c r="AW279" i="16"/>
  <c r="AW280" i="16"/>
  <c r="AW281" i="16"/>
  <c r="AW282" i="16"/>
  <c r="AW283" i="16"/>
  <c r="AW284" i="16"/>
  <c r="AW285" i="16"/>
  <c r="AW286" i="16"/>
  <c r="AW287" i="16"/>
  <c r="AW288" i="16"/>
  <c r="AW289" i="16"/>
  <c r="AW290" i="16"/>
  <c r="AW291" i="16"/>
  <c r="AW292" i="16"/>
  <c r="AW293" i="16"/>
  <c r="AW294" i="16"/>
  <c r="AW295" i="16"/>
  <c r="AW296" i="16"/>
  <c r="AW297" i="16"/>
  <c r="AW298" i="16"/>
  <c r="AW299" i="16"/>
  <c r="AW300" i="16"/>
  <c r="AW301" i="16"/>
  <c r="AW302" i="16"/>
  <c r="AW303" i="16"/>
  <c r="AW304" i="16"/>
  <c r="AW305" i="16"/>
  <c r="AW306" i="16"/>
  <c r="AW307" i="16"/>
  <c r="AW308" i="16"/>
  <c r="AW309" i="16"/>
  <c r="AW310" i="16"/>
  <c r="AW311" i="16"/>
  <c r="AW312" i="16"/>
  <c r="AW313" i="16"/>
  <c r="AW314" i="16"/>
  <c r="AW315" i="16"/>
  <c r="AW316" i="16"/>
  <c r="AW317" i="16"/>
  <c r="AW318" i="16"/>
  <c r="AW319" i="16"/>
  <c r="AW320" i="16"/>
  <c r="AW321" i="16"/>
  <c r="AW322" i="16"/>
  <c r="AW323" i="16"/>
  <c r="AW324" i="16"/>
  <c r="AW325" i="16"/>
  <c r="AW326" i="16"/>
  <c r="AW327" i="16"/>
  <c r="AW328" i="16"/>
  <c r="AW329" i="16"/>
  <c r="AW330" i="16"/>
  <c r="AW331" i="16"/>
  <c r="AW332" i="16"/>
  <c r="AW333" i="16"/>
  <c r="AW334" i="16"/>
  <c r="AW335" i="16"/>
  <c r="AW336" i="16"/>
  <c r="AW337" i="16"/>
  <c r="AW338" i="16"/>
  <c r="AW339" i="16"/>
  <c r="AW340" i="16"/>
  <c r="AW341" i="16"/>
  <c r="AW342" i="16"/>
  <c r="AW343" i="16"/>
  <c r="AW344" i="16"/>
  <c r="AW345" i="16"/>
  <c r="AW3" i="16"/>
  <c r="AV4" i="16"/>
  <c r="AV5" i="16"/>
  <c r="AV6" i="16"/>
  <c r="AV7" i="16"/>
  <c r="AV8" i="16"/>
  <c r="AV9" i="16"/>
  <c r="AV10" i="16"/>
  <c r="AV11" i="16"/>
  <c r="AV12" i="16"/>
  <c r="AV13" i="16"/>
  <c r="AV14" i="16"/>
  <c r="AV15" i="16"/>
  <c r="AV16" i="16"/>
  <c r="AV17" i="16"/>
  <c r="AV18" i="16"/>
  <c r="AV19" i="16"/>
  <c r="AV20" i="16"/>
  <c r="AV21" i="16"/>
  <c r="AV22" i="16"/>
  <c r="AV23" i="16"/>
  <c r="AV24" i="16"/>
  <c r="AV25" i="16"/>
  <c r="AV26" i="16"/>
  <c r="AV27" i="16"/>
  <c r="AV28" i="16"/>
  <c r="AV29" i="16"/>
  <c r="AV30" i="16"/>
  <c r="AV31" i="16"/>
  <c r="AV32" i="16"/>
  <c r="AV33" i="16"/>
  <c r="AV34" i="16"/>
  <c r="AV35" i="16"/>
  <c r="AV36" i="16"/>
  <c r="AV37" i="16"/>
  <c r="AV38" i="16"/>
  <c r="AV39" i="16"/>
  <c r="AV40" i="16"/>
  <c r="AV41" i="16"/>
  <c r="AV42" i="16"/>
  <c r="AV43" i="16"/>
  <c r="AV44" i="16"/>
  <c r="AV45" i="16"/>
  <c r="AV46" i="16"/>
  <c r="AV47" i="16"/>
  <c r="AV48" i="16"/>
  <c r="AV49" i="16"/>
  <c r="AV50" i="16"/>
  <c r="AV51" i="16"/>
  <c r="AV52" i="16"/>
  <c r="AV53" i="16"/>
  <c r="AV54" i="16"/>
  <c r="AV55" i="16"/>
  <c r="AV56" i="16"/>
  <c r="AV57" i="16"/>
  <c r="AV58" i="16"/>
  <c r="AV59" i="16"/>
  <c r="AV60" i="16"/>
  <c r="AV61" i="16"/>
  <c r="AV62" i="16"/>
  <c r="AV63" i="16"/>
  <c r="AV64" i="16"/>
  <c r="AV65" i="16"/>
  <c r="AV66" i="16"/>
  <c r="AV67" i="16"/>
  <c r="AV68" i="16"/>
  <c r="AV69" i="16"/>
  <c r="AV70" i="16"/>
  <c r="AV71" i="16"/>
  <c r="AV72" i="16"/>
  <c r="AV73" i="16"/>
  <c r="AV74" i="16"/>
  <c r="AV75" i="16"/>
  <c r="AV76" i="16"/>
  <c r="AV77" i="16"/>
  <c r="AV78" i="16"/>
  <c r="AV79" i="16"/>
  <c r="AV80" i="16"/>
  <c r="AV81" i="16"/>
  <c r="AV82" i="16"/>
  <c r="AV83" i="16"/>
  <c r="AV84" i="16"/>
  <c r="AV85" i="16"/>
  <c r="AV86" i="16"/>
  <c r="AV87" i="16"/>
  <c r="AV88" i="16"/>
  <c r="AV89" i="16"/>
  <c r="AV90" i="16"/>
  <c r="AV91" i="16"/>
  <c r="AV92" i="16"/>
  <c r="AV93" i="16"/>
  <c r="AV94" i="16"/>
  <c r="AV95" i="16"/>
  <c r="AV96" i="16"/>
  <c r="AV97" i="16"/>
  <c r="AV98" i="16"/>
  <c r="AV99" i="16"/>
  <c r="AV100" i="16"/>
  <c r="AV101" i="16"/>
  <c r="AV102" i="16"/>
  <c r="AV103" i="16"/>
  <c r="AV104" i="16"/>
  <c r="AV105" i="16"/>
  <c r="AV106" i="16"/>
  <c r="AV107" i="16"/>
  <c r="AV108" i="16"/>
  <c r="AV109" i="16"/>
  <c r="AV110" i="16"/>
  <c r="AV111" i="16"/>
  <c r="AV112" i="16"/>
  <c r="AV113" i="16"/>
  <c r="AV114" i="16"/>
  <c r="AV115" i="16"/>
  <c r="AV116" i="16"/>
  <c r="AV117" i="16"/>
  <c r="AV118" i="16"/>
  <c r="AV119" i="16"/>
  <c r="AV120" i="16"/>
  <c r="AV121" i="16"/>
  <c r="AV122" i="16"/>
  <c r="AV123" i="16"/>
  <c r="AV124" i="16"/>
  <c r="AV125" i="16"/>
  <c r="AV126" i="16"/>
  <c r="AV127" i="16"/>
  <c r="AV128" i="16"/>
  <c r="AV129" i="16"/>
  <c r="AV130" i="16"/>
  <c r="AV131" i="16"/>
  <c r="AV132" i="16"/>
  <c r="AV133" i="16"/>
  <c r="AV134" i="16"/>
  <c r="AV135" i="16"/>
  <c r="AV136" i="16"/>
  <c r="AV137" i="16"/>
  <c r="AV138" i="16"/>
  <c r="AV139" i="16"/>
  <c r="AV140" i="16"/>
  <c r="AV141" i="16"/>
  <c r="AV142" i="16"/>
  <c r="AV143" i="16"/>
  <c r="AV144" i="16"/>
  <c r="AV145" i="16"/>
  <c r="AV146" i="16"/>
  <c r="AV147" i="16"/>
  <c r="AV148" i="16"/>
  <c r="AV149" i="16"/>
  <c r="AV150" i="16"/>
  <c r="AV151" i="16"/>
  <c r="AV152" i="16"/>
  <c r="AV153" i="16"/>
  <c r="AV154" i="16"/>
  <c r="AV155" i="16"/>
  <c r="AV156" i="16"/>
  <c r="AV157" i="16"/>
  <c r="AV158" i="16"/>
  <c r="AV159" i="16"/>
  <c r="AV160" i="16"/>
  <c r="AV161" i="16"/>
  <c r="AV162" i="16"/>
  <c r="AV163" i="16"/>
  <c r="AV164" i="16"/>
  <c r="AV165" i="16"/>
  <c r="AV166" i="16"/>
  <c r="AV167" i="16"/>
  <c r="AV168" i="16"/>
  <c r="AV169" i="16"/>
  <c r="AV170" i="16"/>
  <c r="AV171" i="16"/>
  <c r="AV172" i="16"/>
  <c r="AV173" i="16"/>
  <c r="AV174" i="16"/>
  <c r="AV175" i="16"/>
  <c r="AV176" i="16"/>
  <c r="AV177" i="16"/>
  <c r="AV178" i="16"/>
  <c r="AV179" i="16"/>
  <c r="AV180" i="16"/>
  <c r="AV181" i="16"/>
  <c r="AV182" i="16"/>
  <c r="AV183" i="16"/>
  <c r="AV184" i="16"/>
  <c r="AV185" i="16"/>
  <c r="AV186" i="16"/>
  <c r="AV187" i="16"/>
  <c r="AV188" i="16"/>
  <c r="AV189" i="16"/>
  <c r="AV190" i="16"/>
  <c r="AV191" i="16"/>
  <c r="AV192" i="16"/>
  <c r="AV193" i="16"/>
  <c r="AV194" i="16"/>
  <c r="AV195" i="16"/>
  <c r="AV196" i="16"/>
  <c r="AV197" i="16"/>
  <c r="AV198" i="16"/>
  <c r="AV199" i="16"/>
  <c r="AV200" i="16"/>
  <c r="AV201" i="16"/>
  <c r="AV202" i="16"/>
  <c r="AV203" i="16"/>
  <c r="AV204" i="16"/>
  <c r="AV205" i="16"/>
  <c r="AV206" i="16"/>
  <c r="AV207" i="16"/>
  <c r="AV208" i="16"/>
  <c r="AV209" i="16"/>
  <c r="AV210" i="16"/>
  <c r="AV211" i="16"/>
  <c r="AV212" i="16"/>
  <c r="AV213" i="16"/>
  <c r="AV214" i="16"/>
  <c r="AV215" i="16"/>
  <c r="AV216" i="16"/>
  <c r="AV217" i="16"/>
  <c r="AV218" i="16"/>
  <c r="AV219" i="16"/>
  <c r="AV220" i="16"/>
  <c r="AV221" i="16"/>
  <c r="AV222" i="16"/>
  <c r="AV223" i="16"/>
  <c r="AV224" i="16"/>
  <c r="AV225" i="16"/>
  <c r="AV226" i="16"/>
  <c r="AV227" i="16"/>
  <c r="AV228" i="16"/>
  <c r="AV229" i="16"/>
  <c r="AV230" i="16"/>
  <c r="AV231" i="16"/>
  <c r="AV232" i="16"/>
  <c r="AV233" i="16"/>
  <c r="AV234" i="16"/>
  <c r="AV235" i="16"/>
  <c r="AV236" i="16"/>
  <c r="AV237" i="16"/>
  <c r="AV238" i="16"/>
  <c r="AV239" i="16"/>
  <c r="AV240" i="16"/>
  <c r="AV241" i="16"/>
  <c r="AV242" i="16"/>
  <c r="AV243" i="16"/>
  <c r="AV244" i="16"/>
  <c r="AV245" i="16"/>
  <c r="AV246" i="16"/>
  <c r="AV247" i="16"/>
  <c r="AV248" i="16"/>
  <c r="AV249" i="16"/>
  <c r="AV250" i="16"/>
  <c r="AV251" i="16"/>
  <c r="AV252" i="16"/>
  <c r="AV253" i="16"/>
  <c r="AV254" i="16"/>
  <c r="AV255" i="16"/>
  <c r="AV256" i="16"/>
  <c r="AV257" i="16"/>
  <c r="AV258" i="16"/>
  <c r="AV259" i="16"/>
  <c r="AV260" i="16"/>
  <c r="AV261" i="16"/>
  <c r="AV262" i="16"/>
  <c r="AV263" i="16"/>
  <c r="AV264" i="16"/>
  <c r="AV265" i="16"/>
  <c r="AV266" i="16"/>
  <c r="AV267" i="16"/>
  <c r="AV268" i="16"/>
  <c r="AV269" i="16"/>
  <c r="AV270" i="16"/>
  <c r="AV271" i="16"/>
  <c r="AV272" i="16"/>
  <c r="AV273" i="16"/>
  <c r="AV274" i="16"/>
  <c r="AV275" i="16"/>
  <c r="AV276" i="16"/>
  <c r="AV277" i="16"/>
  <c r="AV278" i="16"/>
  <c r="AV279" i="16"/>
  <c r="AV280" i="16"/>
  <c r="AV281" i="16"/>
  <c r="AV282" i="16"/>
  <c r="AV283" i="16"/>
  <c r="AV284" i="16"/>
  <c r="AV285" i="16"/>
  <c r="AV286" i="16"/>
  <c r="AV287" i="16"/>
  <c r="AV288" i="16"/>
  <c r="AV289" i="16"/>
  <c r="AV290" i="16"/>
  <c r="AV291" i="16"/>
  <c r="AV292" i="16"/>
  <c r="AV293" i="16"/>
  <c r="AV294" i="16"/>
  <c r="AV295" i="16"/>
  <c r="AV296" i="16"/>
  <c r="AV297" i="16"/>
  <c r="AV298" i="16"/>
  <c r="AV299" i="16"/>
  <c r="AV300" i="16"/>
  <c r="AV301" i="16"/>
  <c r="AV302" i="16"/>
  <c r="AV303" i="16"/>
  <c r="AV304" i="16"/>
  <c r="AV305" i="16"/>
  <c r="AV306" i="16"/>
  <c r="AV307" i="16"/>
  <c r="AV308" i="16"/>
  <c r="AV309" i="16"/>
  <c r="AV310" i="16"/>
  <c r="AV311" i="16"/>
  <c r="AV312" i="16"/>
  <c r="AV313" i="16"/>
  <c r="AV314" i="16"/>
  <c r="AV315" i="16"/>
  <c r="AV316" i="16"/>
  <c r="AV317" i="16"/>
  <c r="AV318" i="16"/>
  <c r="AV319" i="16"/>
  <c r="AV320" i="16"/>
  <c r="AV321" i="16"/>
  <c r="AV322" i="16"/>
  <c r="AV323" i="16"/>
  <c r="AV324" i="16"/>
  <c r="AV325" i="16"/>
  <c r="AV326" i="16"/>
  <c r="AV327" i="16"/>
  <c r="AV328" i="16"/>
  <c r="AV329" i="16"/>
  <c r="AV330" i="16"/>
  <c r="AV331" i="16"/>
  <c r="AV332" i="16"/>
  <c r="AV333" i="16"/>
  <c r="AV334" i="16"/>
  <c r="AV335" i="16"/>
  <c r="AV336" i="16"/>
  <c r="AV337" i="16"/>
  <c r="AV338" i="16"/>
  <c r="AV339" i="16"/>
  <c r="AV340" i="16"/>
  <c r="AV341" i="16"/>
  <c r="AV342" i="16"/>
  <c r="AV343" i="16"/>
  <c r="AV344" i="16"/>
  <c r="AV345" i="16"/>
  <c r="AV3" i="16"/>
  <c r="AU4" i="16"/>
  <c r="AU5" i="16"/>
  <c r="AU6" i="16"/>
  <c r="AU7" i="16"/>
  <c r="AU8" i="16"/>
  <c r="AU9" i="16"/>
  <c r="AU10" i="16"/>
  <c r="AU11" i="16"/>
  <c r="AU12" i="16"/>
  <c r="AU13" i="16"/>
  <c r="AU14" i="16"/>
  <c r="AU15" i="16"/>
  <c r="AU16" i="16"/>
  <c r="AU17" i="16"/>
  <c r="AU18" i="16"/>
  <c r="AU19" i="16"/>
  <c r="AU20" i="16"/>
  <c r="AU21" i="16"/>
  <c r="AU22" i="16"/>
  <c r="AU23" i="16"/>
  <c r="AU24" i="16"/>
  <c r="AU25" i="16"/>
  <c r="AU26" i="16"/>
  <c r="AU27" i="16"/>
  <c r="AU28" i="16"/>
  <c r="AU29" i="16"/>
  <c r="AU30" i="16"/>
  <c r="AU31" i="16"/>
  <c r="AU32" i="16"/>
  <c r="AU33" i="16"/>
  <c r="AU34" i="16"/>
  <c r="AU35" i="16"/>
  <c r="AU36" i="16"/>
  <c r="AU37" i="16"/>
  <c r="AU38" i="16"/>
  <c r="AU39" i="16"/>
  <c r="AU40" i="16"/>
  <c r="AU41" i="16"/>
  <c r="AU42" i="16"/>
  <c r="AU43" i="16"/>
  <c r="AU44" i="16"/>
  <c r="AU45" i="16"/>
  <c r="AU46" i="16"/>
  <c r="AU47" i="16"/>
  <c r="AU48" i="16"/>
  <c r="AU49" i="16"/>
  <c r="AU50" i="16"/>
  <c r="AU51" i="16"/>
  <c r="AU52" i="16"/>
  <c r="AU53" i="16"/>
  <c r="AU54" i="16"/>
  <c r="AU55" i="16"/>
  <c r="AU56" i="16"/>
  <c r="AU57" i="16"/>
  <c r="AU58" i="16"/>
  <c r="AU59" i="16"/>
  <c r="AU60" i="16"/>
  <c r="AU61" i="16"/>
  <c r="AU62" i="16"/>
  <c r="AU63" i="16"/>
  <c r="AU64" i="16"/>
  <c r="AU65" i="16"/>
  <c r="AU66" i="16"/>
  <c r="AU67" i="16"/>
  <c r="AU68" i="16"/>
  <c r="AU69" i="16"/>
  <c r="AU70" i="16"/>
  <c r="AU71" i="16"/>
  <c r="AU72" i="16"/>
  <c r="AU73" i="16"/>
  <c r="AU74" i="16"/>
  <c r="AU75" i="16"/>
  <c r="AU76" i="16"/>
  <c r="AU77" i="16"/>
  <c r="AU78" i="16"/>
  <c r="AU79" i="16"/>
  <c r="AU80" i="16"/>
  <c r="AU81" i="16"/>
  <c r="AU82" i="16"/>
  <c r="AU83" i="16"/>
  <c r="AU84" i="16"/>
  <c r="AU85" i="16"/>
  <c r="AU86" i="16"/>
  <c r="AU87" i="16"/>
  <c r="AU88" i="16"/>
  <c r="AU89" i="16"/>
  <c r="AU90" i="16"/>
  <c r="AU91" i="16"/>
  <c r="AU92" i="16"/>
  <c r="AU93" i="16"/>
  <c r="AU94" i="16"/>
  <c r="AU95" i="16"/>
  <c r="AU96" i="16"/>
  <c r="AU97" i="16"/>
  <c r="AU98" i="16"/>
  <c r="AU99" i="16"/>
  <c r="AU100" i="16"/>
  <c r="AU101" i="16"/>
  <c r="AU102" i="16"/>
  <c r="AU103" i="16"/>
  <c r="AU104" i="16"/>
  <c r="AU105" i="16"/>
  <c r="AU106" i="16"/>
  <c r="AU107" i="16"/>
  <c r="AU108" i="16"/>
  <c r="AU109" i="16"/>
  <c r="AU110" i="16"/>
  <c r="AU111" i="16"/>
  <c r="AU112" i="16"/>
  <c r="AU113" i="16"/>
  <c r="AU114" i="16"/>
  <c r="AU115" i="16"/>
  <c r="AU116" i="16"/>
  <c r="AU117" i="16"/>
  <c r="AU118" i="16"/>
  <c r="AU119" i="16"/>
  <c r="AU120" i="16"/>
  <c r="AU121" i="16"/>
  <c r="AU122" i="16"/>
  <c r="AU123" i="16"/>
  <c r="AU124" i="16"/>
  <c r="AU125" i="16"/>
  <c r="AU126" i="16"/>
  <c r="AU127" i="16"/>
  <c r="AU128" i="16"/>
  <c r="AU129" i="16"/>
  <c r="AU130" i="16"/>
  <c r="AU131" i="16"/>
  <c r="AU132" i="16"/>
  <c r="AU133" i="16"/>
  <c r="AU134" i="16"/>
  <c r="AU135" i="16"/>
  <c r="AU136" i="16"/>
  <c r="AU137" i="16"/>
  <c r="AU138" i="16"/>
  <c r="AU139" i="16"/>
  <c r="AU140" i="16"/>
  <c r="AU141" i="16"/>
  <c r="AU142" i="16"/>
  <c r="AU143" i="16"/>
  <c r="AU144" i="16"/>
  <c r="AU145" i="16"/>
  <c r="AU146" i="16"/>
  <c r="AU147" i="16"/>
  <c r="AU148" i="16"/>
  <c r="AU149" i="16"/>
  <c r="AU150" i="16"/>
  <c r="AU151" i="16"/>
  <c r="AU152" i="16"/>
  <c r="AU153" i="16"/>
  <c r="AU154" i="16"/>
  <c r="AU155" i="16"/>
  <c r="AU156" i="16"/>
  <c r="AU157" i="16"/>
  <c r="AU158" i="16"/>
  <c r="AU159" i="16"/>
  <c r="AU160" i="16"/>
  <c r="AU161" i="16"/>
  <c r="AU162" i="16"/>
  <c r="AU163" i="16"/>
  <c r="AU164" i="16"/>
  <c r="AU165" i="16"/>
  <c r="AU166" i="16"/>
  <c r="AU167" i="16"/>
  <c r="AU168" i="16"/>
  <c r="AU169" i="16"/>
  <c r="AU170" i="16"/>
  <c r="AU171" i="16"/>
  <c r="AU172" i="16"/>
  <c r="AU173" i="16"/>
  <c r="AU174" i="16"/>
  <c r="AU175" i="16"/>
  <c r="AU176" i="16"/>
  <c r="AU177" i="16"/>
  <c r="AU178" i="16"/>
  <c r="AU179" i="16"/>
  <c r="AU180" i="16"/>
  <c r="AU181" i="16"/>
  <c r="AU182" i="16"/>
  <c r="AU183" i="16"/>
  <c r="AU184" i="16"/>
  <c r="AU185" i="16"/>
  <c r="AU186" i="16"/>
  <c r="AU187" i="16"/>
  <c r="AU188" i="16"/>
  <c r="AU189" i="16"/>
  <c r="AU190" i="16"/>
  <c r="AU191" i="16"/>
  <c r="AU192" i="16"/>
  <c r="AU193" i="16"/>
  <c r="AU194" i="16"/>
  <c r="AU195" i="16"/>
  <c r="AU196" i="16"/>
  <c r="AU197" i="16"/>
  <c r="AU198" i="16"/>
  <c r="AU199" i="16"/>
  <c r="AU200" i="16"/>
  <c r="AU201" i="16"/>
  <c r="AU202" i="16"/>
  <c r="AU203" i="16"/>
  <c r="AU204" i="16"/>
  <c r="AU205" i="16"/>
  <c r="AU206" i="16"/>
  <c r="AU207" i="16"/>
  <c r="AU208" i="16"/>
  <c r="AU209" i="16"/>
  <c r="AU210" i="16"/>
  <c r="AU211" i="16"/>
  <c r="AU212" i="16"/>
  <c r="AU213" i="16"/>
  <c r="AU214" i="16"/>
  <c r="AU215" i="16"/>
  <c r="AU216" i="16"/>
  <c r="AU217" i="16"/>
  <c r="AU218" i="16"/>
  <c r="AU219" i="16"/>
  <c r="AU220" i="16"/>
  <c r="AU221" i="16"/>
  <c r="AU222" i="16"/>
  <c r="AU223" i="16"/>
  <c r="AU224" i="16"/>
  <c r="AU225" i="16"/>
  <c r="AU226" i="16"/>
  <c r="AU227" i="16"/>
  <c r="AU228" i="16"/>
  <c r="AU229" i="16"/>
  <c r="AU230" i="16"/>
  <c r="AU231" i="16"/>
  <c r="AU232" i="16"/>
  <c r="AU233" i="16"/>
  <c r="AU234" i="16"/>
  <c r="AU235" i="16"/>
  <c r="AU236" i="16"/>
  <c r="AU237" i="16"/>
  <c r="AU238" i="16"/>
  <c r="AU239" i="16"/>
  <c r="AU240" i="16"/>
  <c r="AU241" i="16"/>
  <c r="AU242" i="16"/>
  <c r="AU243" i="16"/>
  <c r="AU244" i="16"/>
  <c r="AU245" i="16"/>
  <c r="AU246" i="16"/>
  <c r="AU247" i="16"/>
  <c r="AU248" i="16"/>
  <c r="AU249" i="16"/>
  <c r="AU250" i="16"/>
  <c r="AU251" i="16"/>
  <c r="AU252" i="16"/>
  <c r="AU253" i="16"/>
  <c r="AU254" i="16"/>
  <c r="AU255" i="16"/>
  <c r="AU256" i="16"/>
  <c r="AU257" i="16"/>
  <c r="AU258" i="16"/>
  <c r="AU259" i="16"/>
  <c r="AU260" i="16"/>
  <c r="AU261" i="16"/>
  <c r="AU262" i="16"/>
  <c r="AU263" i="16"/>
  <c r="AU264" i="16"/>
  <c r="AU265" i="16"/>
  <c r="AU266" i="16"/>
  <c r="AU267" i="16"/>
  <c r="AU268" i="16"/>
  <c r="AU269" i="16"/>
  <c r="AU270" i="16"/>
  <c r="AU271" i="16"/>
  <c r="AU272" i="16"/>
  <c r="AU273" i="16"/>
  <c r="AU274" i="16"/>
  <c r="AU275" i="16"/>
  <c r="AU276" i="16"/>
  <c r="AU277" i="16"/>
  <c r="AU278" i="16"/>
  <c r="AU279" i="16"/>
  <c r="AU280" i="16"/>
  <c r="AU281" i="16"/>
  <c r="AU282" i="16"/>
  <c r="AU283" i="16"/>
  <c r="AU284" i="16"/>
  <c r="AU285" i="16"/>
  <c r="AU286" i="16"/>
  <c r="AU287" i="16"/>
  <c r="AU288" i="16"/>
  <c r="AU289" i="16"/>
  <c r="AU290" i="16"/>
  <c r="AU291" i="16"/>
  <c r="AU292" i="16"/>
  <c r="AU293" i="16"/>
  <c r="AU294" i="16"/>
  <c r="AU295" i="16"/>
  <c r="AU296" i="16"/>
  <c r="AU297" i="16"/>
  <c r="AU298" i="16"/>
  <c r="AU299" i="16"/>
  <c r="AU300" i="16"/>
  <c r="AU301" i="16"/>
  <c r="AU302" i="16"/>
  <c r="AU303" i="16"/>
  <c r="AU304" i="16"/>
  <c r="AU305" i="16"/>
  <c r="AU306" i="16"/>
  <c r="AU307" i="16"/>
  <c r="AU308" i="16"/>
  <c r="AU309" i="16"/>
  <c r="AU310" i="16"/>
  <c r="AU311" i="16"/>
  <c r="AU312" i="16"/>
  <c r="AU313" i="16"/>
  <c r="AU314" i="16"/>
  <c r="AU315" i="16"/>
  <c r="AU316" i="16"/>
  <c r="AU317" i="16"/>
  <c r="AU318" i="16"/>
  <c r="AU319" i="16"/>
  <c r="AU320" i="16"/>
  <c r="AU321" i="16"/>
  <c r="AU322" i="16"/>
  <c r="AU323" i="16"/>
  <c r="AU324" i="16"/>
  <c r="AU325" i="16"/>
  <c r="AU326" i="16"/>
  <c r="AU327" i="16"/>
  <c r="AU328" i="16"/>
  <c r="AU329" i="16"/>
  <c r="AU330" i="16"/>
  <c r="AU331" i="16"/>
  <c r="AU332" i="16"/>
  <c r="AU333" i="16"/>
  <c r="AU334" i="16"/>
  <c r="AU335" i="16"/>
  <c r="AU336" i="16"/>
  <c r="AU337" i="16"/>
  <c r="AU338" i="16"/>
  <c r="AU339" i="16"/>
  <c r="AU340" i="16"/>
  <c r="AU341" i="16"/>
  <c r="AU342" i="16"/>
  <c r="AU343" i="16"/>
  <c r="AU344" i="16"/>
  <c r="AU345" i="16"/>
  <c r="AU3" i="16"/>
  <c r="AQ4" i="16"/>
  <c r="AQ5" i="16"/>
  <c r="AQ6" i="16"/>
  <c r="AQ7" i="16"/>
  <c r="AQ8" i="16"/>
  <c r="AQ9" i="16"/>
  <c r="AQ10" i="16"/>
  <c r="AQ11" i="16"/>
  <c r="AQ12" i="16"/>
  <c r="AQ13" i="16"/>
  <c r="AQ14" i="16"/>
  <c r="AQ15" i="16"/>
  <c r="AQ16" i="16"/>
  <c r="AQ17" i="16"/>
  <c r="AQ18" i="16"/>
  <c r="AQ19" i="16"/>
  <c r="AQ20" i="16"/>
  <c r="AQ21" i="16"/>
  <c r="AQ22" i="16"/>
  <c r="AQ23" i="16"/>
  <c r="AQ24" i="16"/>
  <c r="AQ25" i="16"/>
  <c r="AQ26" i="16"/>
  <c r="AQ27" i="16"/>
  <c r="AQ28" i="16"/>
  <c r="AQ29" i="16"/>
  <c r="AQ30" i="16"/>
  <c r="AQ31" i="16"/>
  <c r="AQ32" i="16"/>
  <c r="AQ33" i="16"/>
  <c r="AQ34" i="16"/>
  <c r="AQ35" i="16"/>
  <c r="AQ36" i="16"/>
  <c r="AQ37" i="16"/>
  <c r="AQ38" i="16"/>
  <c r="AQ39" i="16"/>
  <c r="AQ40" i="16"/>
  <c r="AQ41" i="16"/>
  <c r="AQ42" i="16"/>
  <c r="AQ43" i="16"/>
  <c r="AQ44" i="16"/>
  <c r="AQ45" i="16"/>
  <c r="AQ46" i="16"/>
  <c r="AQ47" i="16"/>
  <c r="AQ48" i="16"/>
  <c r="AQ49" i="16"/>
  <c r="AQ50" i="16"/>
  <c r="AQ51" i="16"/>
  <c r="AQ52" i="16"/>
  <c r="AQ53" i="16"/>
  <c r="AQ54" i="16"/>
  <c r="AQ55" i="16"/>
  <c r="AQ56" i="16"/>
  <c r="AQ57" i="16"/>
  <c r="AQ58" i="16"/>
  <c r="AQ59" i="16"/>
  <c r="AQ60" i="16"/>
  <c r="AQ61" i="16"/>
  <c r="AQ62" i="16"/>
  <c r="AQ63" i="16"/>
  <c r="AQ64" i="16"/>
  <c r="AQ65" i="16"/>
  <c r="AQ66" i="16"/>
  <c r="AQ67" i="16"/>
  <c r="AQ68" i="16"/>
  <c r="AQ69" i="16"/>
  <c r="AQ70" i="16"/>
  <c r="AQ71" i="16"/>
  <c r="AQ72" i="16"/>
  <c r="AQ73" i="16"/>
  <c r="AQ74" i="16"/>
  <c r="AQ75" i="16"/>
  <c r="AQ76" i="16"/>
  <c r="AQ77" i="16"/>
  <c r="AQ78" i="16"/>
  <c r="AQ79" i="16"/>
  <c r="AQ80" i="16"/>
  <c r="AQ81" i="16"/>
  <c r="AQ82" i="16"/>
  <c r="AQ83" i="16"/>
  <c r="AQ84" i="16"/>
  <c r="AQ85" i="16"/>
  <c r="AQ86" i="16"/>
  <c r="AQ87" i="16"/>
  <c r="AQ88" i="16"/>
  <c r="AQ89" i="16"/>
  <c r="AQ90" i="16"/>
  <c r="AQ91" i="16"/>
  <c r="AQ92" i="16"/>
  <c r="AQ93" i="16"/>
  <c r="AQ94" i="16"/>
  <c r="AQ95" i="16"/>
  <c r="AQ96" i="16"/>
  <c r="AQ97" i="16"/>
  <c r="AQ98" i="16"/>
  <c r="AQ99" i="16"/>
  <c r="AQ100" i="16"/>
  <c r="AQ101" i="16"/>
  <c r="AQ102" i="16"/>
  <c r="AQ103" i="16"/>
  <c r="AQ104" i="16"/>
  <c r="AQ105" i="16"/>
  <c r="AQ106" i="16"/>
  <c r="AQ107" i="16"/>
  <c r="AQ108" i="16"/>
  <c r="AQ109" i="16"/>
  <c r="AQ110" i="16"/>
  <c r="AQ111" i="16"/>
  <c r="AQ112" i="16"/>
  <c r="AQ113" i="16"/>
  <c r="AQ114" i="16"/>
  <c r="AQ115" i="16"/>
  <c r="AQ116" i="16"/>
  <c r="AQ117" i="16"/>
  <c r="AQ118" i="16"/>
  <c r="AQ119" i="16"/>
  <c r="AQ120" i="16"/>
  <c r="AQ121" i="16"/>
  <c r="AQ122" i="16"/>
  <c r="AQ123" i="16"/>
  <c r="AQ124" i="16"/>
  <c r="AQ125" i="16"/>
  <c r="AQ126" i="16"/>
  <c r="AQ127" i="16"/>
  <c r="AQ128" i="16"/>
  <c r="AQ129" i="16"/>
  <c r="AQ130" i="16"/>
  <c r="AQ131" i="16"/>
  <c r="AQ132" i="16"/>
  <c r="AQ133" i="16"/>
  <c r="AQ134" i="16"/>
  <c r="AQ135" i="16"/>
  <c r="AQ136" i="16"/>
  <c r="AQ137" i="16"/>
  <c r="AQ138" i="16"/>
  <c r="AQ139" i="16"/>
  <c r="AQ140" i="16"/>
  <c r="AQ141" i="16"/>
  <c r="AQ142" i="16"/>
  <c r="AQ143" i="16"/>
  <c r="AQ144" i="16"/>
  <c r="AQ145" i="16"/>
  <c r="AQ146" i="16"/>
  <c r="AQ147" i="16"/>
  <c r="AQ148" i="16"/>
  <c r="AQ149" i="16"/>
  <c r="AQ150" i="16"/>
  <c r="AQ151" i="16"/>
  <c r="AQ152" i="16"/>
  <c r="AQ153" i="16"/>
  <c r="AQ154" i="16"/>
  <c r="AQ155" i="16"/>
  <c r="AQ156" i="16"/>
  <c r="AQ157" i="16"/>
  <c r="AQ158" i="16"/>
  <c r="AQ159" i="16"/>
  <c r="AQ160" i="16"/>
  <c r="AQ161" i="16"/>
  <c r="AQ162" i="16"/>
  <c r="AQ163" i="16"/>
  <c r="AQ164" i="16"/>
  <c r="AQ165" i="16"/>
  <c r="AQ166" i="16"/>
  <c r="AQ167" i="16"/>
  <c r="AQ168" i="16"/>
  <c r="AQ169" i="16"/>
  <c r="AQ170" i="16"/>
  <c r="AQ171" i="16"/>
  <c r="AQ172" i="16"/>
  <c r="AQ173" i="16"/>
  <c r="AQ174" i="16"/>
  <c r="AQ175" i="16"/>
  <c r="AQ176" i="16"/>
  <c r="AQ177" i="16"/>
  <c r="AQ178" i="16"/>
  <c r="AQ179" i="16"/>
  <c r="AQ180" i="16"/>
  <c r="AQ181" i="16"/>
  <c r="AQ182" i="16"/>
  <c r="AQ183" i="16"/>
  <c r="AQ184" i="16"/>
  <c r="AQ185" i="16"/>
  <c r="AQ186" i="16"/>
  <c r="AQ187" i="16"/>
  <c r="AQ188" i="16"/>
  <c r="AQ189" i="16"/>
  <c r="AQ190" i="16"/>
  <c r="AQ191" i="16"/>
  <c r="AQ192" i="16"/>
  <c r="AQ193" i="16"/>
  <c r="AQ194" i="16"/>
  <c r="AQ195" i="16"/>
  <c r="AQ196" i="16"/>
  <c r="AQ197" i="16"/>
  <c r="AQ198" i="16"/>
  <c r="AQ199" i="16"/>
  <c r="AQ200" i="16"/>
  <c r="AQ201" i="16"/>
  <c r="AQ202" i="16"/>
  <c r="AQ203" i="16"/>
  <c r="AQ204" i="16"/>
  <c r="AQ205" i="16"/>
  <c r="AQ206" i="16"/>
  <c r="AQ207" i="16"/>
  <c r="AQ208" i="16"/>
  <c r="AQ209" i="16"/>
  <c r="AQ210" i="16"/>
  <c r="AQ211" i="16"/>
  <c r="AQ212" i="16"/>
  <c r="AQ213" i="16"/>
  <c r="AQ214" i="16"/>
  <c r="AQ215" i="16"/>
  <c r="AQ216" i="16"/>
  <c r="AQ217" i="16"/>
  <c r="AQ218" i="16"/>
  <c r="AQ219" i="16"/>
  <c r="AQ220" i="16"/>
  <c r="AQ221" i="16"/>
  <c r="AQ222" i="16"/>
  <c r="AQ223" i="16"/>
  <c r="AQ224" i="16"/>
  <c r="AQ225" i="16"/>
  <c r="AQ226" i="16"/>
  <c r="AQ227" i="16"/>
  <c r="AQ228" i="16"/>
  <c r="AQ229" i="16"/>
  <c r="AQ230" i="16"/>
  <c r="AQ231" i="16"/>
  <c r="AQ232" i="16"/>
  <c r="AQ233" i="16"/>
  <c r="AQ234" i="16"/>
  <c r="AQ235" i="16"/>
  <c r="AQ236" i="16"/>
  <c r="AQ237" i="16"/>
  <c r="AQ238" i="16"/>
  <c r="AQ239" i="16"/>
  <c r="AQ240" i="16"/>
  <c r="AQ241" i="16"/>
  <c r="AQ242" i="16"/>
  <c r="AQ243" i="16"/>
  <c r="AQ244" i="16"/>
  <c r="AQ245" i="16"/>
  <c r="AQ246" i="16"/>
  <c r="AQ247" i="16"/>
  <c r="AQ248" i="16"/>
  <c r="AQ249" i="16"/>
  <c r="AQ250" i="16"/>
  <c r="AQ251" i="16"/>
  <c r="AQ252" i="16"/>
  <c r="AQ253" i="16"/>
  <c r="AQ254" i="16"/>
  <c r="AQ255" i="16"/>
  <c r="AQ256" i="16"/>
  <c r="AQ257" i="16"/>
  <c r="AQ258" i="16"/>
  <c r="AQ259" i="16"/>
  <c r="AQ260" i="16"/>
  <c r="AQ261" i="16"/>
  <c r="AQ262" i="16"/>
  <c r="AQ263" i="16"/>
  <c r="AQ264" i="16"/>
  <c r="AQ265" i="16"/>
  <c r="AQ266" i="16"/>
  <c r="AQ267" i="16"/>
  <c r="AQ268" i="16"/>
  <c r="AQ269" i="16"/>
  <c r="AQ270" i="16"/>
  <c r="AQ271" i="16"/>
  <c r="AQ272" i="16"/>
  <c r="AQ273" i="16"/>
  <c r="AQ274" i="16"/>
  <c r="AQ275" i="16"/>
  <c r="AQ276" i="16"/>
  <c r="AQ277" i="16"/>
  <c r="AQ278" i="16"/>
  <c r="AQ279" i="16"/>
  <c r="AQ280" i="16"/>
  <c r="AQ281" i="16"/>
  <c r="AQ282" i="16"/>
  <c r="AQ283" i="16"/>
  <c r="AQ284" i="16"/>
  <c r="AQ285" i="16"/>
  <c r="AQ286" i="16"/>
  <c r="AQ287" i="16"/>
  <c r="AQ288" i="16"/>
  <c r="AQ289" i="16"/>
  <c r="AQ290" i="16"/>
  <c r="AQ291" i="16"/>
  <c r="AQ292" i="16"/>
  <c r="AQ293" i="16"/>
  <c r="AQ294" i="16"/>
  <c r="AQ295" i="16"/>
  <c r="AQ296" i="16"/>
  <c r="AQ297" i="16"/>
  <c r="AQ298" i="16"/>
  <c r="AQ299" i="16"/>
  <c r="AQ300" i="16"/>
  <c r="AQ301" i="16"/>
  <c r="AQ302" i="16"/>
  <c r="AQ303" i="16"/>
  <c r="AQ304" i="16"/>
  <c r="AQ305" i="16"/>
  <c r="AQ306" i="16"/>
  <c r="AQ307" i="16"/>
  <c r="AQ308" i="16"/>
  <c r="AQ309" i="16"/>
  <c r="AQ310" i="16"/>
  <c r="AQ311" i="16"/>
  <c r="AQ312" i="16"/>
  <c r="AQ313" i="16"/>
  <c r="AQ314" i="16"/>
  <c r="AQ315" i="16"/>
  <c r="AQ316" i="16"/>
  <c r="AQ317" i="16"/>
  <c r="AQ318" i="16"/>
  <c r="AQ319" i="16"/>
  <c r="AQ320" i="16"/>
  <c r="AQ321" i="16"/>
  <c r="AQ322" i="16"/>
  <c r="AQ323" i="16"/>
  <c r="AQ324" i="16"/>
  <c r="AQ325" i="16"/>
  <c r="AQ326" i="16"/>
  <c r="AQ327" i="16"/>
  <c r="AQ328" i="16"/>
  <c r="AQ329" i="16"/>
  <c r="AQ330" i="16"/>
  <c r="AQ331" i="16"/>
  <c r="AQ332" i="16"/>
  <c r="AQ333" i="16"/>
  <c r="AQ334" i="16"/>
  <c r="AQ335" i="16"/>
  <c r="AQ336" i="16"/>
  <c r="AQ337" i="16"/>
  <c r="AQ338" i="16"/>
  <c r="AQ339" i="16"/>
  <c r="AQ340" i="16"/>
  <c r="AQ341" i="16"/>
  <c r="AQ342" i="16"/>
  <c r="AQ343" i="16"/>
  <c r="AQ344" i="16"/>
  <c r="AQ345" i="16"/>
  <c r="AP4" i="16"/>
  <c r="AP5" i="16"/>
  <c r="AP6" i="16"/>
  <c r="AP7" i="16"/>
  <c r="AP8" i="16"/>
  <c r="AP9" i="16"/>
  <c r="AP10" i="16"/>
  <c r="AP11" i="16"/>
  <c r="AP12" i="16"/>
  <c r="AP13" i="16"/>
  <c r="AP14" i="16"/>
  <c r="AP15" i="16"/>
  <c r="AP16" i="16"/>
  <c r="AP17" i="16"/>
  <c r="AP18" i="16"/>
  <c r="AP19" i="16"/>
  <c r="AP20" i="16"/>
  <c r="AP21" i="16"/>
  <c r="AP22" i="16"/>
  <c r="AP23" i="16"/>
  <c r="AP24" i="16"/>
  <c r="AP25" i="16"/>
  <c r="AP26" i="16"/>
  <c r="AP27" i="16"/>
  <c r="AP28" i="16"/>
  <c r="AP29" i="16"/>
  <c r="AP30" i="16"/>
  <c r="AP31" i="16"/>
  <c r="AP32" i="16"/>
  <c r="AP33" i="16"/>
  <c r="AP34" i="16"/>
  <c r="AP35" i="16"/>
  <c r="AP36" i="16"/>
  <c r="AP37" i="16"/>
  <c r="AP38" i="16"/>
  <c r="AP39" i="16"/>
  <c r="AP40" i="16"/>
  <c r="AP41" i="16"/>
  <c r="AP42" i="16"/>
  <c r="AP43" i="16"/>
  <c r="AP44" i="16"/>
  <c r="AP45" i="16"/>
  <c r="AP46" i="16"/>
  <c r="AP47" i="16"/>
  <c r="AP48" i="16"/>
  <c r="AP49" i="16"/>
  <c r="AP50" i="16"/>
  <c r="AP51" i="16"/>
  <c r="AP52" i="16"/>
  <c r="AP53" i="16"/>
  <c r="AP54" i="16"/>
  <c r="AP55" i="16"/>
  <c r="AP56" i="16"/>
  <c r="AP57" i="16"/>
  <c r="AP58" i="16"/>
  <c r="AP59" i="16"/>
  <c r="AP60" i="16"/>
  <c r="AP61" i="16"/>
  <c r="AP62" i="16"/>
  <c r="AP63" i="16"/>
  <c r="AP64" i="16"/>
  <c r="AP65" i="16"/>
  <c r="AP66" i="16"/>
  <c r="AP67" i="16"/>
  <c r="AP68" i="16"/>
  <c r="AP69" i="16"/>
  <c r="AP70" i="16"/>
  <c r="AP71" i="16"/>
  <c r="AP72" i="16"/>
  <c r="AP73" i="16"/>
  <c r="AP74" i="16"/>
  <c r="AP75" i="16"/>
  <c r="AP76" i="16"/>
  <c r="AP77" i="16"/>
  <c r="AP78" i="16"/>
  <c r="AP79" i="16"/>
  <c r="AP80" i="16"/>
  <c r="AP81" i="16"/>
  <c r="AP82" i="16"/>
  <c r="AP83" i="16"/>
  <c r="AP84" i="16"/>
  <c r="AP85" i="16"/>
  <c r="AP86" i="16"/>
  <c r="AP87" i="16"/>
  <c r="AP88" i="16"/>
  <c r="AP89" i="16"/>
  <c r="AP90" i="16"/>
  <c r="AP91" i="16"/>
  <c r="AP92" i="16"/>
  <c r="AP93" i="16"/>
  <c r="AP94" i="16"/>
  <c r="AP95" i="16"/>
  <c r="AP96" i="16"/>
  <c r="AP97" i="16"/>
  <c r="AP98" i="16"/>
  <c r="AP99" i="16"/>
  <c r="AP100" i="16"/>
  <c r="AP101" i="16"/>
  <c r="AP102" i="16"/>
  <c r="AP103" i="16"/>
  <c r="AP104" i="16"/>
  <c r="AP105" i="16"/>
  <c r="AP106" i="16"/>
  <c r="AP107" i="16"/>
  <c r="AP108" i="16"/>
  <c r="AP109" i="16"/>
  <c r="AP110" i="16"/>
  <c r="AP111" i="16"/>
  <c r="AP112" i="16"/>
  <c r="AP113" i="16"/>
  <c r="AP114" i="16"/>
  <c r="AP115" i="16"/>
  <c r="AP116" i="16"/>
  <c r="AP117" i="16"/>
  <c r="AP118" i="16"/>
  <c r="AP119" i="16"/>
  <c r="AP120" i="16"/>
  <c r="AP121" i="16"/>
  <c r="AP122" i="16"/>
  <c r="AP123" i="16"/>
  <c r="AP124" i="16"/>
  <c r="AP125" i="16"/>
  <c r="AP126" i="16"/>
  <c r="AP127" i="16"/>
  <c r="AP128" i="16"/>
  <c r="AP129" i="16"/>
  <c r="AP130" i="16"/>
  <c r="AP131" i="16"/>
  <c r="AP132" i="16"/>
  <c r="AP133" i="16"/>
  <c r="AP134" i="16"/>
  <c r="AP135" i="16"/>
  <c r="AP136" i="16"/>
  <c r="AP137" i="16"/>
  <c r="AP138" i="16"/>
  <c r="AP139" i="16"/>
  <c r="AP140" i="16"/>
  <c r="AP141" i="16"/>
  <c r="AP142" i="16"/>
  <c r="AP143" i="16"/>
  <c r="AP144" i="16"/>
  <c r="AP145" i="16"/>
  <c r="AP146" i="16"/>
  <c r="AP147" i="16"/>
  <c r="AP148" i="16"/>
  <c r="AP149" i="16"/>
  <c r="AP150" i="16"/>
  <c r="AP151" i="16"/>
  <c r="AP152" i="16"/>
  <c r="AP153" i="16"/>
  <c r="AP154" i="16"/>
  <c r="AP155" i="16"/>
  <c r="AP156" i="16"/>
  <c r="AP157" i="16"/>
  <c r="AP158" i="16"/>
  <c r="AP159" i="16"/>
  <c r="AP160" i="16"/>
  <c r="AP161" i="16"/>
  <c r="AP162" i="16"/>
  <c r="AP163" i="16"/>
  <c r="AP164" i="16"/>
  <c r="AP165" i="16"/>
  <c r="AP166" i="16"/>
  <c r="AP167" i="16"/>
  <c r="AP168" i="16"/>
  <c r="AP169" i="16"/>
  <c r="AP170" i="16"/>
  <c r="AP171" i="16"/>
  <c r="AP172" i="16"/>
  <c r="AP173" i="16"/>
  <c r="AP174" i="16"/>
  <c r="AP175" i="16"/>
  <c r="AP176" i="16"/>
  <c r="AP177" i="16"/>
  <c r="AP178" i="16"/>
  <c r="AP179" i="16"/>
  <c r="AP180" i="16"/>
  <c r="AP181" i="16"/>
  <c r="AP182" i="16"/>
  <c r="AP183" i="16"/>
  <c r="AP184" i="16"/>
  <c r="AP185" i="16"/>
  <c r="AP186" i="16"/>
  <c r="AP187" i="16"/>
  <c r="AP188" i="16"/>
  <c r="AP189" i="16"/>
  <c r="AP190" i="16"/>
  <c r="AP191" i="16"/>
  <c r="AP192" i="16"/>
  <c r="AP193" i="16"/>
  <c r="AP194" i="16"/>
  <c r="AP195" i="16"/>
  <c r="AP196" i="16"/>
  <c r="AP197" i="16"/>
  <c r="AP198" i="16"/>
  <c r="AP199" i="16"/>
  <c r="AP200" i="16"/>
  <c r="AP201" i="16"/>
  <c r="AP202" i="16"/>
  <c r="AP203" i="16"/>
  <c r="AP204" i="16"/>
  <c r="AP205" i="16"/>
  <c r="AP206" i="16"/>
  <c r="AP207" i="16"/>
  <c r="AP208" i="16"/>
  <c r="AP209" i="16"/>
  <c r="AP210" i="16"/>
  <c r="AP211" i="16"/>
  <c r="AP212" i="16"/>
  <c r="AP213" i="16"/>
  <c r="AP214" i="16"/>
  <c r="AP215" i="16"/>
  <c r="AP216" i="16"/>
  <c r="AP217" i="16"/>
  <c r="AP218" i="16"/>
  <c r="AP219" i="16"/>
  <c r="AP220" i="16"/>
  <c r="AP221" i="16"/>
  <c r="AP222" i="16"/>
  <c r="AP223" i="16"/>
  <c r="AP224" i="16"/>
  <c r="AP225" i="16"/>
  <c r="AP226" i="16"/>
  <c r="AP227" i="16"/>
  <c r="AP228" i="16"/>
  <c r="AP229" i="16"/>
  <c r="AP230" i="16"/>
  <c r="AP231" i="16"/>
  <c r="AP232" i="16"/>
  <c r="AP233" i="16"/>
  <c r="AP234" i="16"/>
  <c r="AP235" i="16"/>
  <c r="AP236" i="16"/>
  <c r="AP237" i="16"/>
  <c r="AP238" i="16"/>
  <c r="AP239" i="16"/>
  <c r="AP240" i="16"/>
  <c r="AP241" i="16"/>
  <c r="AP242" i="16"/>
  <c r="AP243" i="16"/>
  <c r="AP244" i="16"/>
  <c r="AP245" i="16"/>
  <c r="AP246" i="16"/>
  <c r="AP247" i="16"/>
  <c r="AP248" i="16"/>
  <c r="AP249" i="16"/>
  <c r="AP250" i="16"/>
  <c r="AP251" i="16"/>
  <c r="AP252" i="16"/>
  <c r="AP253" i="16"/>
  <c r="AP254" i="16"/>
  <c r="AP255" i="16"/>
  <c r="AP256" i="16"/>
  <c r="AP257" i="16"/>
  <c r="AP258" i="16"/>
  <c r="AP259" i="16"/>
  <c r="AP260" i="16"/>
  <c r="AP261" i="16"/>
  <c r="AP262" i="16"/>
  <c r="AP263" i="16"/>
  <c r="AP264" i="16"/>
  <c r="AP265" i="16"/>
  <c r="AP266" i="16"/>
  <c r="AP267" i="16"/>
  <c r="AP268" i="16"/>
  <c r="AP269" i="16"/>
  <c r="AP270" i="16"/>
  <c r="AP271" i="16"/>
  <c r="AP272" i="16"/>
  <c r="AP273" i="16"/>
  <c r="AP274" i="16"/>
  <c r="AP275" i="16"/>
  <c r="AP276" i="16"/>
  <c r="AP277" i="16"/>
  <c r="AP278" i="16"/>
  <c r="AP279" i="16"/>
  <c r="AP280" i="16"/>
  <c r="AP281" i="16"/>
  <c r="AP282" i="16"/>
  <c r="AP283" i="16"/>
  <c r="AP284" i="16"/>
  <c r="AP285" i="16"/>
  <c r="AP286" i="16"/>
  <c r="AP287" i="16"/>
  <c r="AP288" i="16"/>
  <c r="AP289" i="16"/>
  <c r="AP290" i="16"/>
  <c r="AP291" i="16"/>
  <c r="AP292" i="16"/>
  <c r="AP293" i="16"/>
  <c r="AP294" i="16"/>
  <c r="AP295" i="16"/>
  <c r="AP296" i="16"/>
  <c r="AP297" i="16"/>
  <c r="AP298" i="16"/>
  <c r="AP299" i="16"/>
  <c r="AP300" i="16"/>
  <c r="AP301" i="16"/>
  <c r="AP302" i="16"/>
  <c r="AP303" i="16"/>
  <c r="AP304" i="16"/>
  <c r="AP305" i="16"/>
  <c r="AP306" i="16"/>
  <c r="AP307" i="16"/>
  <c r="AP308" i="16"/>
  <c r="AP309" i="16"/>
  <c r="AP310" i="16"/>
  <c r="AP311" i="16"/>
  <c r="AP312" i="16"/>
  <c r="AP313" i="16"/>
  <c r="AP314" i="16"/>
  <c r="AP315" i="16"/>
  <c r="AP316" i="16"/>
  <c r="AP317" i="16"/>
  <c r="AP318" i="16"/>
  <c r="AP319" i="16"/>
  <c r="AP320" i="16"/>
  <c r="AP321" i="16"/>
  <c r="AP322" i="16"/>
  <c r="AP323" i="16"/>
  <c r="AP324" i="16"/>
  <c r="AP325" i="16"/>
  <c r="AP326" i="16"/>
  <c r="AP327" i="16"/>
  <c r="AP328" i="16"/>
  <c r="AP329" i="16"/>
  <c r="AP330" i="16"/>
  <c r="AP331" i="16"/>
  <c r="AP332" i="16"/>
  <c r="AP333" i="16"/>
  <c r="AP334" i="16"/>
  <c r="AP335" i="16"/>
  <c r="AP336" i="16"/>
  <c r="AP337" i="16"/>
  <c r="AP338" i="16"/>
  <c r="AP339" i="16"/>
  <c r="AP340" i="16"/>
  <c r="AP341" i="16"/>
  <c r="AP342" i="16"/>
  <c r="AP343" i="16"/>
  <c r="AP344" i="16"/>
  <c r="AP345" i="16"/>
  <c r="AO4" i="16"/>
  <c r="AO5" i="16"/>
  <c r="AO6" i="16"/>
  <c r="AO7" i="16"/>
  <c r="AO8" i="16"/>
  <c r="AO9" i="16"/>
  <c r="AO10" i="16"/>
  <c r="AO11" i="16"/>
  <c r="AO12" i="16"/>
  <c r="AO13" i="16"/>
  <c r="AO14" i="16"/>
  <c r="AO15" i="16"/>
  <c r="AO16" i="16"/>
  <c r="AO17" i="16"/>
  <c r="AO18" i="16"/>
  <c r="AO19" i="16"/>
  <c r="AO20" i="16"/>
  <c r="AO21" i="16"/>
  <c r="AO22" i="16"/>
  <c r="AO23" i="16"/>
  <c r="AO24" i="16"/>
  <c r="AO25" i="16"/>
  <c r="AO26" i="16"/>
  <c r="AO27" i="16"/>
  <c r="AO28" i="16"/>
  <c r="AO29" i="16"/>
  <c r="AO30" i="16"/>
  <c r="AO31" i="16"/>
  <c r="AO32" i="16"/>
  <c r="AO33" i="16"/>
  <c r="AO34" i="16"/>
  <c r="AO35" i="16"/>
  <c r="AO36" i="16"/>
  <c r="AO37" i="16"/>
  <c r="AO38" i="16"/>
  <c r="AO39" i="16"/>
  <c r="AO40" i="16"/>
  <c r="AO41" i="16"/>
  <c r="AO42" i="16"/>
  <c r="AO43" i="16"/>
  <c r="AO44" i="16"/>
  <c r="AO45" i="16"/>
  <c r="AO46" i="16"/>
  <c r="AO47" i="16"/>
  <c r="AO48" i="16"/>
  <c r="AO49" i="16"/>
  <c r="AO50" i="16"/>
  <c r="AO51" i="16"/>
  <c r="AO52" i="16"/>
  <c r="AO53" i="16"/>
  <c r="AO54" i="16"/>
  <c r="AO55" i="16"/>
  <c r="AO56" i="16"/>
  <c r="AO57" i="16"/>
  <c r="AO58" i="16"/>
  <c r="AO59" i="16"/>
  <c r="AO60" i="16"/>
  <c r="AO61" i="16"/>
  <c r="AO62" i="16"/>
  <c r="AO63" i="16"/>
  <c r="AO64" i="16"/>
  <c r="AO65" i="16"/>
  <c r="AO66" i="16"/>
  <c r="AO67" i="16"/>
  <c r="AO68" i="16"/>
  <c r="AO69" i="16"/>
  <c r="AO70" i="16"/>
  <c r="AO71" i="16"/>
  <c r="AO72" i="16"/>
  <c r="AO73" i="16"/>
  <c r="AO74" i="16"/>
  <c r="AO75" i="16"/>
  <c r="AO76" i="16"/>
  <c r="AO77" i="16"/>
  <c r="AO78" i="16"/>
  <c r="AO79" i="16"/>
  <c r="AO80" i="16"/>
  <c r="AO81" i="16"/>
  <c r="AO82" i="16"/>
  <c r="AO83" i="16"/>
  <c r="AO84" i="16"/>
  <c r="AO85" i="16"/>
  <c r="AO86" i="16"/>
  <c r="AO87" i="16"/>
  <c r="AO88" i="16"/>
  <c r="AO89" i="16"/>
  <c r="AO90" i="16"/>
  <c r="AO91" i="16"/>
  <c r="AO92" i="16"/>
  <c r="AO93" i="16"/>
  <c r="AO94" i="16"/>
  <c r="AO95" i="16"/>
  <c r="AO96" i="16"/>
  <c r="AO97" i="16"/>
  <c r="AO98" i="16"/>
  <c r="AO99" i="16"/>
  <c r="AO100" i="16"/>
  <c r="AO101" i="16"/>
  <c r="AO102" i="16"/>
  <c r="AO103" i="16"/>
  <c r="AO104" i="16"/>
  <c r="AO105" i="16"/>
  <c r="AO106" i="16"/>
  <c r="AO107" i="16"/>
  <c r="AO108" i="16"/>
  <c r="AO109" i="16"/>
  <c r="AO110" i="16"/>
  <c r="AO111" i="16"/>
  <c r="AO112" i="16"/>
  <c r="AO113" i="16"/>
  <c r="AO114" i="16"/>
  <c r="AO115" i="16"/>
  <c r="AO116" i="16"/>
  <c r="AO117" i="16"/>
  <c r="AO118" i="16"/>
  <c r="AO119" i="16"/>
  <c r="AO120" i="16"/>
  <c r="AO121" i="16"/>
  <c r="AO122" i="16"/>
  <c r="AO123" i="16"/>
  <c r="AO124" i="16"/>
  <c r="AO125" i="16"/>
  <c r="AO126" i="16"/>
  <c r="AO127" i="16"/>
  <c r="AO128" i="16"/>
  <c r="AO129" i="16"/>
  <c r="AO130" i="16"/>
  <c r="AO131" i="16"/>
  <c r="AO132" i="16"/>
  <c r="AO133" i="16"/>
  <c r="AO134" i="16"/>
  <c r="AO135" i="16"/>
  <c r="AO136" i="16"/>
  <c r="AO137" i="16"/>
  <c r="AO138" i="16"/>
  <c r="AO139" i="16"/>
  <c r="AO140" i="16"/>
  <c r="AO141" i="16"/>
  <c r="AO142" i="16"/>
  <c r="AO143" i="16"/>
  <c r="AO144" i="16"/>
  <c r="AO145" i="16"/>
  <c r="AO146" i="16"/>
  <c r="AO147" i="16"/>
  <c r="AO148" i="16"/>
  <c r="AO149" i="16"/>
  <c r="AO150" i="16"/>
  <c r="AO151" i="16"/>
  <c r="AO152" i="16"/>
  <c r="AO153" i="16"/>
  <c r="AO154" i="16"/>
  <c r="AO155" i="16"/>
  <c r="AO156" i="16"/>
  <c r="AO157" i="16"/>
  <c r="AO158" i="16"/>
  <c r="AO159" i="16"/>
  <c r="AO160" i="16"/>
  <c r="AO161" i="16"/>
  <c r="AO162" i="16"/>
  <c r="AO163" i="16"/>
  <c r="AO164" i="16"/>
  <c r="AO165" i="16"/>
  <c r="AO166" i="16"/>
  <c r="AO167" i="16"/>
  <c r="AO168" i="16"/>
  <c r="AO169" i="16"/>
  <c r="AO170" i="16"/>
  <c r="AO171" i="16"/>
  <c r="AO172" i="16"/>
  <c r="AO173" i="16"/>
  <c r="AO174" i="16"/>
  <c r="AO175" i="16"/>
  <c r="AO176" i="16"/>
  <c r="AO177" i="16"/>
  <c r="AO178" i="16"/>
  <c r="AO179" i="16"/>
  <c r="AO180" i="16"/>
  <c r="AO181" i="16"/>
  <c r="AO182" i="16"/>
  <c r="AO183" i="16"/>
  <c r="AO184" i="16"/>
  <c r="AO185" i="16"/>
  <c r="AO186" i="16"/>
  <c r="AO187" i="16"/>
  <c r="AO188" i="16"/>
  <c r="AO189" i="16"/>
  <c r="AO190" i="16"/>
  <c r="AO191" i="16"/>
  <c r="AO192" i="16"/>
  <c r="AO193" i="16"/>
  <c r="AO194" i="16"/>
  <c r="AO195" i="16"/>
  <c r="AO196" i="16"/>
  <c r="AO197" i="16"/>
  <c r="AO198" i="16"/>
  <c r="AO199" i="16"/>
  <c r="AO200" i="16"/>
  <c r="AO201" i="16"/>
  <c r="AO202" i="16"/>
  <c r="AO203" i="16"/>
  <c r="AO204" i="16"/>
  <c r="AO205" i="16"/>
  <c r="AO206" i="16"/>
  <c r="AO207" i="16"/>
  <c r="AO208" i="16"/>
  <c r="AO209" i="16"/>
  <c r="AO210" i="16"/>
  <c r="AO211" i="16"/>
  <c r="AO212" i="16"/>
  <c r="AO213" i="16"/>
  <c r="AO214" i="16"/>
  <c r="AO215" i="16"/>
  <c r="AO216" i="16"/>
  <c r="AO217" i="16"/>
  <c r="AO218" i="16"/>
  <c r="AO219" i="16"/>
  <c r="AO220" i="16"/>
  <c r="AO221" i="16"/>
  <c r="AO222" i="16"/>
  <c r="AO223" i="16"/>
  <c r="AO224" i="16"/>
  <c r="AO225" i="16"/>
  <c r="AO226" i="16"/>
  <c r="AO227" i="16"/>
  <c r="AO228" i="16"/>
  <c r="AO229" i="16"/>
  <c r="AO230" i="16"/>
  <c r="AO231" i="16"/>
  <c r="AO232" i="16"/>
  <c r="AO233" i="16"/>
  <c r="AO234" i="16"/>
  <c r="AO235" i="16"/>
  <c r="AO236" i="16"/>
  <c r="AO237" i="16"/>
  <c r="AO238" i="16"/>
  <c r="AO239" i="16"/>
  <c r="AO240" i="16"/>
  <c r="AO241" i="16"/>
  <c r="AO242" i="16"/>
  <c r="AO243" i="16"/>
  <c r="AO244" i="16"/>
  <c r="AO245" i="16"/>
  <c r="AO246" i="16"/>
  <c r="AO247" i="16"/>
  <c r="AO248" i="16"/>
  <c r="AO249" i="16"/>
  <c r="AO250" i="16"/>
  <c r="AO251" i="16"/>
  <c r="AO252" i="16"/>
  <c r="AO253" i="16"/>
  <c r="AO254" i="16"/>
  <c r="AO255" i="16"/>
  <c r="AO256" i="16"/>
  <c r="AO257" i="16"/>
  <c r="AO258" i="16"/>
  <c r="AO259" i="16"/>
  <c r="AO260" i="16"/>
  <c r="AO261" i="16"/>
  <c r="AO262" i="16"/>
  <c r="AO263" i="16"/>
  <c r="AO264" i="16"/>
  <c r="AO265" i="16"/>
  <c r="AO266" i="16"/>
  <c r="AO267" i="16"/>
  <c r="AO268" i="16"/>
  <c r="AO269" i="16"/>
  <c r="AO270" i="16"/>
  <c r="AO271" i="16"/>
  <c r="AO272" i="16"/>
  <c r="AO273" i="16"/>
  <c r="AO274" i="16"/>
  <c r="AO275" i="16"/>
  <c r="AO276" i="16"/>
  <c r="AO277" i="16"/>
  <c r="AO278" i="16"/>
  <c r="AO279" i="16"/>
  <c r="AO280" i="16"/>
  <c r="AO281" i="16"/>
  <c r="AO282" i="16"/>
  <c r="AO283" i="16"/>
  <c r="AO284" i="16"/>
  <c r="AO285" i="16"/>
  <c r="AO286" i="16"/>
  <c r="AO287" i="16"/>
  <c r="AO288" i="16"/>
  <c r="AO289" i="16"/>
  <c r="AO290" i="16"/>
  <c r="AO291" i="16"/>
  <c r="AO292" i="16"/>
  <c r="AO293" i="16"/>
  <c r="AO294" i="16"/>
  <c r="AO295" i="16"/>
  <c r="AO296" i="16"/>
  <c r="AO297" i="16"/>
  <c r="AO298" i="16"/>
  <c r="AO299" i="16"/>
  <c r="AO300" i="16"/>
  <c r="AO301" i="16"/>
  <c r="AO302" i="16"/>
  <c r="AO303" i="16"/>
  <c r="AO304" i="16"/>
  <c r="AO305" i="16"/>
  <c r="AO306" i="16"/>
  <c r="AO307" i="16"/>
  <c r="AO308" i="16"/>
  <c r="AO309" i="16"/>
  <c r="AO310" i="16"/>
  <c r="AO311" i="16"/>
  <c r="AO312" i="16"/>
  <c r="AO313" i="16"/>
  <c r="AO314" i="16"/>
  <c r="AO315" i="16"/>
  <c r="AO316" i="16"/>
  <c r="AO317" i="16"/>
  <c r="AO318" i="16"/>
  <c r="AO319" i="16"/>
  <c r="AO320" i="16"/>
  <c r="AO321" i="16"/>
  <c r="AO322" i="16"/>
  <c r="AO323" i="16"/>
  <c r="AO324" i="16"/>
  <c r="AO325" i="16"/>
  <c r="AO326" i="16"/>
  <c r="AO327" i="16"/>
  <c r="AO328" i="16"/>
  <c r="AO329" i="16"/>
  <c r="AO330" i="16"/>
  <c r="AO331" i="16"/>
  <c r="AO332" i="16"/>
  <c r="AO333" i="16"/>
  <c r="AO334" i="16"/>
  <c r="AO335" i="16"/>
  <c r="AO336" i="16"/>
  <c r="AO337" i="16"/>
  <c r="AO338" i="16"/>
  <c r="AO339" i="16"/>
  <c r="AO340" i="16"/>
  <c r="AO341" i="16"/>
  <c r="AO342" i="16"/>
  <c r="AO343" i="16"/>
  <c r="AO344" i="16"/>
  <c r="AO345" i="16"/>
  <c r="AN4" i="16"/>
  <c r="AN5" i="16"/>
  <c r="AN6" i="16"/>
  <c r="AN7" i="16"/>
  <c r="AN8" i="16"/>
  <c r="AN9" i="16"/>
  <c r="AN10" i="16"/>
  <c r="AN11" i="16"/>
  <c r="AN12" i="16"/>
  <c r="AN13" i="16"/>
  <c r="AN14" i="16"/>
  <c r="AN15" i="16"/>
  <c r="AN16" i="16"/>
  <c r="AN17" i="16"/>
  <c r="AN18" i="16"/>
  <c r="AN19" i="16"/>
  <c r="AN20" i="16"/>
  <c r="AN21" i="16"/>
  <c r="AN22" i="16"/>
  <c r="AN23" i="16"/>
  <c r="AN24" i="16"/>
  <c r="AN25" i="16"/>
  <c r="AN26" i="16"/>
  <c r="AN27" i="16"/>
  <c r="AN28" i="16"/>
  <c r="AN29" i="16"/>
  <c r="AN30" i="16"/>
  <c r="AN31" i="16"/>
  <c r="AN32" i="16"/>
  <c r="AN33" i="16"/>
  <c r="AN34" i="16"/>
  <c r="AN35" i="16"/>
  <c r="AN36" i="16"/>
  <c r="AN37" i="16"/>
  <c r="AN38" i="16"/>
  <c r="AN39" i="16"/>
  <c r="AN40" i="16"/>
  <c r="AN41" i="16"/>
  <c r="AN42" i="16"/>
  <c r="AN43" i="16"/>
  <c r="AN44" i="16"/>
  <c r="AN45" i="16"/>
  <c r="AN46" i="16"/>
  <c r="AN47" i="16"/>
  <c r="AN48" i="16"/>
  <c r="AN49" i="16"/>
  <c r="AN50" i="16"/>
  <c r="AN51" i="16"/>
  <c r="AN52" i="16"/>
  <c r="AN53" i="16"/>
  <c r="AN54" i="16"/>
  <c r="AN55" i="16"/>
  <c r="AN56" i="16"/>
  <c r="AN57" i="16"/>
  <c r="AN58" i="16"/>
  <c r="AN59" i="16"/>
  <c r="AN60" i="16"/>
  <c r="AN61" i="16"/>
  <c r="AN62" i="16"/>
  <c r="AN63" i="16"/>
  <c r="AN64" i="16"/>
  <c r="AN65" i="16"/>
  <c r="AN66" i="16"/>
  <c r="AN67" i="16"/>
  <c r="AN68" i="16"/>
  <c r="AN69" i="16"/>
  <c r="AN70" i="16"/>
  <c r="AN71" i="16"/>
  <c r="AN72" i="16"/>
  <c r="AN73" i="16"/>
  <c r="AN74" i="16"/>
  <c r="AN75" i="16"/>
  <c r="AN76" i="16"/>
  <c r="AN77" i="16"/>
  <c r="AN78" i="16"/>
  <c r="AN79" i="16"/>
  <c r="AN80" i="16"/>
  <c r="AN81" i="16"/>
  <c r="AN82" i="16"/>
  <c r="AN83" i="16"/>
  <c r="AN84" i="16"/>
  <c r="AN85" i="16"/>
  <c r="AN86" i="16"/>
  <c r="AN87" i="16"/>
  <c r="AN88" i="16"/>
  <c r="AN89" i="16"/>
  <c r="AN90" i="16"/>
  <c r="AN91" i="16"/>
  <c r="AN92" i="16"/>
  <c r="AN93" i="16"/>
  <c r="AN94" i="16"/>
  <c r="AN95" i="16"/>
  <c r="AN96" i="16"/>
  <c r="AN97" i="16"/>
  <c r="AN98" i="16"/>
  <c r="AN99" i="16"/>
  <c r="AN100" i="16"/>
  <c r="AN101" i="16"/>
  <c r="AN102" i="16"/>
  <c r="AN103" i="16"/>
  <c r="AN104" i="16"/>
  <c r="AN105" i="16"/>
  <c r="AN106" i="16"/>
  <c r="AN107" i="16"/>
  <c r="AN108" i="16"/>
  <c r="AN109" i="16"/>
  <c r="AN110" i="16"/>
  <c r="AN111" i="16"/>
  <c r="AN112" i="16"/>
  <c r="AN113" i="16"/>
  <c r="AN114" i="16"/>
  <c r="AN115" i="16"/>
  <c r="AN116" i="16"/>
  <c r="AN117" i="16"/>
  <c r="AN118" i="16"/>
  <c r="AN119" i="16"/>
  <c r="AN120" i="16"/>
  <c r="AN121" i="16"/>
  <c r="AN122" i="16"/>
  <c r="AN123" i="16"/>
  <c r="AN124" i="16"/>
  <c r="AN125" i="16"/>
  <c r="AN126" i="16"/>
  <c r="AN127" i="16"/>
  <c r="AN128" i="16"/>
  <c r="AN129" i="16"/>
  <c r="AN130" i="16"/>
  <c r="AN131" i="16"/>
  <c r="AN132" i="16"/>
  <c r="AN133" i="16"/>
  <c r="AN134" i="16"/>
  <c r="AN135" i="16"/>
  <c r="AN136" i="16"/>
  <c r="AN137" i="16"/>
  <c r="AN138" i="16"/>
  <c r="AN139" i="16"/>
  <c r="AN140" i="16"/>
  <c r="AN141" i="16"/>
  <c r="AN142" i="16"/>
  <c r="AN143" i="16"/>
  <c r="AN144" i="16"/>
  <c r="AN145" i="16"/>
  <c r="AN146" i="16"/>
  <c r="AN147" i="16"/>
  <c r="AN148" i="16"/>
  <c r="AN149" i="16"/>
  <c r="AN150" i="16"/>
  <c r="AN151" i="16"/>
  <c r="AN152" i="16"/>
  <c r="AN153" i="16"/>
  <c r="AN154" i="16"/>
  <c r="AN155" i="16"/>
  <c r="AN156" i="16"/>
  <c r="AN157" i="16"/>
  <c r="AN158" i="16"/>
  <c r="AN159" i="16"/>
  <c r="AN160" i="16"/>
  <c r="AN161" i="16"/>
  <c r="AN162" i="16"/>
  <c r="AN163" i="16"/>
  <c r="AN164" i="16"/>
  <c r="AN165" i="16"/>
  <c r="AN166" i="16"/>
  <c r="AN167" i="16"/>
  <c r="AN168" i="16"/>
  <c r="AN169" i="16"/>
  <c r="AN170" i="16"/>
  <c r="AN171" i="16"/>
  <c r="AN172" i="16"/>
  <c r="AN173" i="16"/>
  <c r="AN174" i="16"/>
  <c r="AN175" i="16"/>
  <c r="AN176" i="16"/>
  <c r="AN177" i="16"/>
  <c r="AN178" i="16"/>
  <c r="AN179" i="16"/>
  <c r="AN180" i="16"/>
  <c r="AN181" i="16"/>
  <c r="AN182" i="16"/>
  <c r="AN183" i="16"/>
  <c r="AN184" i="16"/>
  <c r="AN185" i="16"/>
  <c r="AN186" i="16"/>
  <c r="AN187" i="16"/>
  <c r="AN188" i="16"/>
  <c r="AN189" i="16"/>
  <c r="AN190" i="16"/>
  <c r="AN191" i="16"/>
  <c r="AN192" i="16"/>
  <c r="AN193" i="16"/>
  <c r="AN194" i="16"/>
  <c r="AN195" i="16"/>
  <c r="AN196" i="16"/>
  <c r="AN197" i="16"/>
  <c r="AN198" i="16"/>
  <c r="AN199" i="16"/>
  <c r="AN200" i="16"/>
  <c r="AN201" i="16"/>
  <c r="AN202" i="16"/>
  <c r="AN203" i="16"/>
  <c r="AN204" i="16"/>
  <c r="AN205" i="16"/>
  <c r="AN206" i="16"/>
  <c r="AN207" i="16"/>
  <c r="AN208" i="16"/>
  <c r="AN209" i="16"/>
  <c r="AN210" i="16"/>
  <c r="AN211" i="16"/>
  <c r="AN212" i="16"/>
  <c r="AN213" i="16"/>
  <c r="AN214" i="16"/>
  <c r="AN215" i="16"/>
  <c r="AN216" i="16"/>
  <c r="AN217" i="16"/>
  <c r="AN218" i="16"/>
  <c r="AN219" i="16"/>
  <c r="AN220" i="16"/>
  <c r="AN221" i="16"/>
  <c r="AN222" i="16"/>
  <c r="AN223" i="16"/>
  <c r="AN224" i="16"/>
  <c r="AN225" i="16"/>
  <c r="AN226" i="16"/>
  <c r="AN227" i="16"/>
  <c r="AN228" i="16"/>
  <c r="AN229" i="16"/>
  <c r="AN230" i="16"/>
  <c r="AN231" i="16"/>
  <c r="AN232" i="16"/>
  <c r="AN233" i="16"/>
  <c r="AN234" i="16"/>
  <c r="AN235" i="16"/>
  <c r="AN236" i="16"/>
  <c r="AN237" i="16"/>
  <c r="AN238" i="16"/>
  <c r="AN239" i="16"/>
  <c r="AN240" i="16"/>
  <c r="AN241" i="16"/>
  <c r="AN242" i="16"/>
  <c r="AN243" i="16"/>
  <c r="AN244" i="16"/>
  <c r="AN245" i="16"/>
  <c r="AN246" i="16"/>
  <c r="AN247" i="16"/>
  <c r="AN248" i="16"/>
  <c r="AN249" i="16"/>
  <c r="AN250" i="16"/>
  <c r="AN251" i="16"/>
  <c r="AN252" i="16"/>
  <c r="AN253" i="16"/>
  <c r="AN254" i="16"/>
  <c r="AN255" i="16"/>
  <c r="AN256" i="16"/>
  <c r="AN257" i="16"/>
  <c r="AN258" i="16"/>
  <c r="AN259" i="16"/>
  <c r="AN260" i="16"/>
  <c r="AN261" i="16"/>
  <c r="AN262" i="16"/>
  <c r="AN263" i="16"/>
  <c r="AN264" i="16"/>
  <c r="AN265" i="16"/>
  <c r="AN266" i="16"/>
  <c r="AN267" i="16"/>
  <c r="AN268" i="16"/>
  <c r="AN269" i="16"/>
  <c r="AN270" i="16"/>
  <c r="AN271" i="16"/>
  <c r="AN272" i="16"/>
  <c r="AN273" i="16"/>
  <c r="AN274" i="16"/>
  <c r="AN275" i="16"/>
  <c r="AN276" i="16"/>
  <c r="AN277" i="16"/>
  <c r="AN278" i="16"/>
  <c r="AN279" i="16"/>
  <c r="AN280" i="16"/>
  <c r="AN281" i="16"/>
  <c r="AN282" i="16"/>
  <c r="AN283" i="16"/>
  <c r="AN284" i="16"/>
  <c r="AN285" i="16"/>
  <c r="AN286" i="16"/>
  <c r="AN287" i="16"/>
  <c r="AN288" i="16"/>
  <c r="AN289" i="16"/>
  <c r="AN290" i="16"/>
  <c r="AN291" i="16"/>
  <c r="AN292" i="16"/>
  <c r="AN293" i="16"/>
  <c r="AN294" i="16"/>
  <c r="AN295" i="16"/>
  <c r="AN296" i="16"/>
  <c r="AN297" i="16"/>
  <c r="AN298" i="16"/>
  <c r="AN299" i="16"/>
  <c r="AN300" i="16"/>
  <c r="AN301" i="16"/>
  <c r="AN302" i="16"/>
  <c r="AN303" i="16"/>
  <c r="AN304" i="16"/>
  <c r="AN305" i="16"/>
  <c r="AN306" i="16"/>
  <c r="AN307" i="16"/>
  <c r="AN308" i="16"/>
  <c r="AN309" i="16"/>
  <c r="AN310" i="16"/>
  <c r="AN311" i="16"/>
  <c r="AN312" i="16"/>
  <c r="AN313" i="16"/>
  <c r="AN314" i="16"/>
  <c r="AN315" i="16"/>
  <c r="AN316" i="16"/>
  <c r="AN317" i="16"/>
  <c r="AN318" i="16"/>
  <c r="AN319" i="16"/>
  <c r="AN320" i="16"/>
  <c r="AN321" i="16"/>
  <c r="AN322" i="16"/>
  <c r="AN323" i="16"/>
  <c r="AN324" i="16"/>
  <c r="AN325" i="16"/>
  <c r="AN326" i="16"/>
  <c r="AN327" i="16"/>
  <c r="AN328" i="16"/>
  <c r="AN329" i="16"/>
  <c r="AN330" i="16"/>
  <c r="AN331" i="16"/>
  <c r="AN332" i="16"/>
  <c r="AN333" i="16"/>
  <c r="AN334" i="16"/>
  <c r="AN335" i="16"/>
  <c r="AN336" i="16"/>
  <c r="AN337" i="16"/>
  <c r="AN338" i="16"/>
  <c r="AN339" i="16"/>
  <c r="AN340" i="16"/>
  <c r="AN341" i="16"/>
  <c r="AN342" i="16"/>
  <c r="AN343" i="16"/>
  <c r="AN344" i="16"/>
  <c r="AN345" i="16"/>
  <c r="AM4" i="16"/>
  <c r="AM5" i="16"/>
  <c r="AM6" i="16"/>
  <c r="AM7" i="16"/>
  <c r="AM8" i="16"/>
  <c r="AM9" i="16"/>
  <c r="AM10" i="16"/>
  <c r="AM11" i="16"/>
  <c r="AM12" i="16"/>
  <c r="AM13" i="16"/>
  <c r="AM14" i="16"/>
  <c r="AM15" i="16"/>
  <c r="AM16" i="16"/>
  <c r="AM17" i="16"/>
  <c r="AM18" i="16"/>
  <c r="AM19" i="16"/>
  <c r="AM20" i="16"/>
  <c r="AM21" i="16"/>
  <c r="AM22" i="16"/>
  <c r="AM23" i="16"/>
  <c r="AM24" i="16"/>
  <c r="AM25" i="16"/>
  <c r="AM26" i="16"/>
  <c r="AM27" i="16"/>
  <c r="AM28" i="16"/>
  <c r="AM29" i="16"/>
  <c r="AM30" i="16"/>
  <c r="AM31" i="16"/>
  <c r="AM32" i="16"/>
  <c r="AM33" i="16"/>
  <c r="AM34" i="16"/>
  <c r="AM35" i="16"/>
  <c r="AM36" i="16"/>
  <c r="AM37" i="16"/>
  <c r="AM38" i="16"/>
  <c r="AM39" i="16"/>
  <c r="AM40" i="16"/>
  <c r="AM41" i="16"/>
  <c r="AM42" i="16"/>
  <c r="AM43" i="16"/>
  <c r="AM44" i="16"/>
  <c r="AM45" i="16"/>
  <c r="AM46" i="16"/>
  <c r="AM47" i="16"/>
  <c r="AM48" i="16"/>
  <c r="AM49" i="16"/>
  <c r="AM50" i="16"/>
  <c r="AM51" i="16"/>
  <c r="AM52" i="16"/>
  <c r="AM53" i="16"/>
  <c r="AM54" i="16"/>
  <c r="AM55" i="16"/>
  <c r="AM56" i="16"/>
  <c r="AM57" i="16"/>
  <c r="AM58" i="16"/>
  <c r="AM59" i="16"/>
  <c r="AM60" i="16"/>
  <c r="AM61" i="16"/>
  <c r="AM62" i="16"/>
  <c r="AM63" i="16"/>
  <c r="AM64" i="16"/>
  <c r="AM65" i="16"/>
  <c r="AM66" i="16"/>
  <c r="AM67" i="16"/>
  <c r="AM68" i="16"/>
  <c r="AM69" i="16"/>
  <c r="AM70" i="16"/>
  <c r="AM71" i="16"/>
  <c r="AM72" i="16"/>
  <c r="AM73" i="16"/>
  <c r="AM74" i="16"/>
  <c r="AM75" i="16"/>
  <c r="AM76" i="16"/>
  <c r="AM77" i="16"/>
  <c r="AM78" i="16"/>
  <c r="AM79" i="16"/>
  <c r="AM80" i="16"/>
  <c r="AM81" i="16"/>
  <c r="AM82" i="16"/>
  <c r="AM83" i="16"/>
  <c r="AM84" i="16"/>
  <c r="AM85" i="16"/>
  <c r="AM86" i="16"/>
  <c r="AM87" i="16"/>
  <c r="AM88" i="16"/>
  <c r="AM89" i="16"/>
  <c r="AM90" i="16"/>
  <c r="AM91" i="16"/>
  <c r="AM92" i="16"/>
  <c r="AM93" i="16"/>
  <c r="AM94" i="16"/>
  <c r="AM95" i="16"/>
  <c r="AM96" i="16"/>
  <c r="AM97" i="16"/>
  <c r="AM98" i="16"/>
  <c r="AM99" i="16"/>
  <c r="AM100" i="16"/>
  <c r="AM101" i="16"/>
  <c r="AM102" i="16"/>
  <c r="AM103" i="16"/>
  <c r="AM104" i="16"/>
  <c r="AM105" i="16"/>
  <c r="AM106" i="16"/>
  <c r="AM107" i="16"/>
  <c r="AM108" i="16"/>
  <c r="AM109" i="16"/>
  <c r="AM110" i="16"/>
  <c r="AM111" i="16"/>
  <c r="AM112" i="16"/>
  <c r="AM113" i="16"/>
  <c r="AM114" i="16"/>
  <c r="AM115" i="16"/>
  <c r="AM116" i="16"/>
  <c r="AM117" i="16"/>
  <c r="AM118" i="16"/>
  <c r="AM119" i="16"/>
  <c r="AM120" i="16"/>
  <c r="AM121" i="16"/>
  <c r="AM122" i="16"/>
  <c r="AM123" i="16"/>
  <c r="AM124" i="16"/>
  <c r="AM125" i="16"/>
  <c r="AM126" i="16"/>
  <c r="AM127" i="16"/>
  <c r="AM128" i="16"/>
  <c r="AM129" i="16"/>
  <c r="AM130" i="16"/>
  <c r="AM131" i="16"/>
  <c r="AM132" i="16"/>
  <c r="AM133" i="16"/>
  <c r="AM134" i="16"/>
  <c r="AM135" i="16"/>
  <c r="AM136" i="16"/>
  <c r="AM137" i="16"/>
  <c r="AM138" i="16"/>
  <c r="AM139" i="16"/>
  <c r="AM140" i="16"/>
  <c r="AM141" i="16"/>
  <c r="AM142" i="16"/>
  <c r="AM143" i="16"/>
  <c r="AM144" i="16"/>
  <c r="AM145" i="16"/>
  <c r="AM146" i="16"/>
  <c r="AM147" i="16"/>
  <c r="AM148" i="16"/>
  <c r="AM149" i="16"/>
  <c r="AM150" i="16"/>
  <c r="AM151" i="16"/>
  <c r="AM152" i="16"/>
  <c r="AM153" i="16"/>
  <c r="AM154" i="16"/>
  <c r="AM155" i="16"/>
  <c r="AM156" i="16"/>
  <c r="AM157" i="16"/>
  <c r="AM158" i="16"/>
  <c r="AM159" i="16"/>
  <c r="AM160" i="16"/>
  <c r="AM161" i="16"/>
  <c r="AM162" i="16"/>
  <c r="AM163" i="16"/>
  <c r="AM164" i="16"/>
  <c r="AM165" i="16"/>
  <c r="AM166" i="16"/>
  <c r="AM167" i="16"/>
  <c r="AM168" i="16"/>
  <c r="AM169" i="16"/>
  <c r="AM170" i="16"/>
  <c r="AM171" i="16"/>
  <c r="AM172" i="16"/>
  <c r="AM173" i="16"/>
  <c r="AM174" i="16"/>
  <c r="AM175" i="16"/>
  <c r="AM176" i="16"/>
  <c r="AM177" i="16"/>
  <c r="AM178" i="16"/>
  <c r="AM179" i="16"/>
  <c r="AM180" i="16"/>
  <c r="AM181" i="16"/>
  <c r="AM182" i="16"/>
  <c r="AM183" i="16"/>
  <c r="AM184" i="16"/>
  <c r="AM185" i="16"/>
  <c r="AM186" i="16"/>
  <c r="AM187" i="16"/>
  <c r="AM188" i="16"/>
  <c r="AM189" i="16"/>
  <c r="AM190" i="16"/>
  <c r="AM191" i="16"/>
  <c r="AM192" i="16"/>
  <c r="AM193" i="16"/>
  <c r="AM194" i="16"/>
  <c r="AM195" i="16"/>
  <c r="AM196" i="16"/>
  <c r="AM197" i="16"/>
  <c r="AM198" i="16"/>
  <c r="AM199" i="16"/>
  <c r="AM200" i="16"/>
  <c r="AM201" i="16"/>
  <c r="AM202" i="16"/>
  <c r="AM203" i="16"/>
  <c r="AM204" i="16"/>
  <c r="AM205" i="16"/>
  <c r="AM206" i="16"/>
  <c r="AM207" i="16"/>
  <c r="AM208" i="16"/>
  <c r="AM209" i="16"/>
  <c r="AM210" i="16"/>
  <c r="AM211" i="16"/>
  <c r="AM212" i="16"/>
  <c r="AM213" i="16"/>
  <c r="AM214" i="16"/>
  <c r="AM215" i="16"/>
  <c r="AM216" i="16"/>
  <c r="AM217" i="16"/>
  <c r="AM218" i="16"/>
  <c r="AM219" i="16"/>
  <c r="AM220" i="16"/>
  <c r="AM221" i="16"/>
  <c r="AM222" i="16"/>
  <c r="AM223" i="16"/>
  <c r="AM224" i="16"/>
  <c r="AM225" i="16"/>
  <c r="AM226" i="16"/>
  <c r="AM227" i="16"/>
  <c r="AM228" i="16"/>
  <c r="AM229" i="16"/>
  <c r="AM230" i="16"/>
  <c r="AM231" i="16"/>
  <c r="AM232" i="16"/>
  <c r="AM233" i="16"/>
  <c r="AM234" i="16"/>
  <c r="AM235" i="16"/>
  <c r="AM236" i="16"/>
  <c r="AM237" i="16"/>
  <c r="AM238" i="16"/>
  <c r="AM239" i="16"/>
  <c r="AM240" i="16"/>
  <c r="AM241" i="16"/>
  <c r="AM242" i="16"/>
  <c r="AM243" i="16"/>
  <c r="AM244" i="16"/>
  <c r="AM245" i="16"/>
  <c r="AM246" i="16"/>
  <c r="AM247" i="16"/>
  <c r="AM248" i="16"/>
  <c r="AM249" i="16"/>
  <c r="AM250" i="16"/>
  <c r="AM251" i="16"/>
  <c r="AM252" i="16"/>
  <c r="AM253" i="16"/>
  <c r="AM254" i="16"/>
  <c r="AM255" i="16"/>
  <c r="AM256" i="16"/>
  <c r="AM257" i="16"/>
  <c r="AM258" i="16"/>
  <c r="AM259" i="16"/>
  <c r="AM260" i="16"/>
  <c r="AM261" i="16"/>
  <c r="AM262" i="16"/>
  <c r="AM263" i="16"/>
  <c r="AM264" i="16"/>
  <c r="AM265" i="16"/>
  <c r="AM266" i="16"/>
  <c r="AM267" i="16"/>
  <c r="AM268" i="16"/>
  <c r="AM269" i="16"/>
  <c r="AM270" i="16"/>
  <c r="AM271" i="16"/>
  <c r="AM272" i="16"/>
  <c r="AM273" i="16"/>
  <c r="AM274" i="16"/>
  <c r="AM275" i="16"/>
  <c r="AM276" i="16"/>
  <c r="AM277" i="16"/>
  <c r="AM278" i="16"/>
  <c r="AM279" i="16"/>
  <c r="AM280" i="16"/>
  <c r="AM281" i="16"/>
  <c r="AM282" i="16"/>
  <c r="AM283" i="16"/>
  <c r="AM284" i="16"/>
  <c r="AM285" i="16"/>
  <c r="AM286" i="16"/>
  <c r="AM287" i="16"/>
  <c r="AM288" i="16"/>
  <c r="AM289" i="16"/>
  <c r="AM290" i="16"/>
  <c r="AM291" i="16"/>
  <c r="AM292" i="16"/>
  <c r="AM293" i="16"/>
  <c r="AM294" i="16"/>
  <c r="AM295" i="16"/>
  <c r="AM296" i="16"/>
  <c r="AM297" i="16"/>
  <c r="AM298" i="16"/>
  <c r="AM299" i="16"/>
  <c r="AM300" i="16"/>
  <c r="AM301" i="16"/>
  <c r="AM302" i="16"/>
  <c r="AM303" i="16"/>
  <c r="AM304" i="16"/>
  <c r="AM305" i="16"/>
  <c r="AM306" i="16"/>
  <c r="AM307" i="16"/>
  <c r="AM308" i="16"/>
  <c r="AM309" i="16"/>
  <c r="AM310" i="16"/>
  <c r="AM311" i="16"/>
  <c r="AM312" i="16"/>
  <c r="AM313" i="16"/>
  <c r="AM314" i="16"/>
  <c r="AM315" i="16"/>
  <c r="AM316" i="16"/>
  <c r="AM317" i="16"/>
  <c r="AM318" i="16"/>
  <c r="AM319" i="16"/>
  <c r="AM320" i="16"/>
  <c r="AM321" i="16"/>
  <c r="AM322" i="16"/>
  <c r="AM323" i="16"/>
  <c r="AM324" i="16"/>
  <c r="AM325" i="16"/>
  <c r="AM326" i="16"/>
  <c r="AM327" i="16"/>
  <c r="AM328" i="16"/>
  <c r="AM329" i="16"/>
  <c r="AM330" i="16"/>
  <c r="AM331" i="16"/>
  <c r="AM332" i="16"/>
  <c r="AM333" i="16"/>
  <c r="AM334" i="16"/>
  <c r="AM335" i="16"/>
  <c r="AM336" i="16"/>
  <c r="AM337" i="16"/>
  <c r="AM338" i="16"/>
  <c r="AM339" i="16"/>
  <c r="AM340" i="16"/>
  <c r="AM341" i="16"/>
  <c r="AM342" i="16"/>
  <c r="AM343" i="16"/>
  <c r="AM344" i="16"/>
  <c r="AM345" i="16"/>
  <c r="AK4" i="16"/>
  <c r="AK5" i="16"/>
  <c r="AK6" i="16"/>
  <c r="AK7" i="16"/>
  <c r="AK8" i="16"/>
  <c r="AK9" i="16"/>
  <c r="AK10" i="16"/>
  <c r="AK11" i="16"/>
  <c r="AK12" i="16"/>
  <c r="AK13" i="16"/>
  <c r="AK14" i="16"/>
  <c r="AK15" i="16"/>
  <c r="AK16" i="16"/>
  <c r="AK17" i="16"/>
  <c r="AK18" i="16"/>
  <c r="AK19" i="16"/>
  <c r="AK20" i="16"/>
  <c r="AK21" i="16"/>
  <c r="AK22" i="16"/>
  <c r="AK23" i="16"/>
  <c r="AK24" i="16"/>
  <c r="AK25" i="16"/>
  <c r="AK26" i="16"/>
  <c r="AK27" i="16"/>
  <c r="AK28" i="16"/>
  <c r="AK29" i="16"/>
  <c r="AK30" i="16"/>
  <c r="AK31" i="16"/>
  <c r="AK32" i="16"/>
  <c r="AK33" i="16"/>
  <c r="AK34" i="16"/>
  <c r="AK35" i="16"/>
  <c r="AK36" i="16"/>
  <c r="AK37" i="16"/>
  <c r="AK38" i="16"/>
  <c r="AK39" i="16"/>
  <c r="AK40" i="16"/>
  <c r="AK41" i="16"/>
  <c r="AK42" i="16"/>
  <c r="AK43" i="16"/>
  <c r="AK44" i="16"/>
  <c r="AK45" i="16"/>
  <c r="AK46" i="16"/>
  <c r="AK47" i="16"/>
  <c r="AK48" i="16"/>
  <c r="AK49" i="16"/>
  <c r="AK50" i="16"/>
  <c r="AK51" i="16"/>
  <c r="AK52" i="16"/>
  <c r="AK53" i="16"/>
  <c r="AK54" i="16"/>
  <c r="AK55" i="16"/>
  <c r="AK56" i="16"/>
  <c r="AK57" i="16"/>
  <c r="AK58" i="16"/>
  <c r="AK59" i="16"/>
  <c r="AK60" i="16"/>
  <c r="AK61" i="16"/>
  <c r="AK62" i="16"/>
  <c r="AK63" i="16"/>
  <c r="AK64" i="16"/>
  <c r="AK65" i="16"/>
  <c r="AK66" i="16"/>
  <c r="AK67" i="16"/>
  <c r="AK68" i="16"/>
  <c r="AK69" i="16"/>
  <c r="AK70" i="16"/>
  <c r="AK71" i="16"/>
  <c r="AK72" i="16"/>
  <c r="AK73" i="16"/>
  <c r="AK74" i="16"/>
  <c r="AK75" i="16"/>
  <c r="AK76" i="16"/>
  <c r="AK77" i="16"/>
  <c r="AK78" i="16"/>
  <c r="AK79" i="16"/>
  <c r="AK80" i="16"/>
  <c r="AK81" i="16"/>
  <c r="AK82" i="16"/>
  <c r="AK83" i="16"/>
  <c r="AK84" i="16"/>
  <c r="AK85" i="16"/>
  <c r="AK86" i="16"/>
  <c r="AK87" i="16"/>
  <c r="AK88" i="16"/>
  <c r="AK89" i="16"/>
  <c r="AK90" i="16"/>
  <c r="AK91" i="16"/>
  <c r="AK92" i="16"/>
  <c r="AK93" i="16"/>
  <c r="AK94" i="16"/>
  <c r="AK95" i="16"/>
  <c r="AK96" i="16"/>
  <c r="AK97" i="16"/>
  <c r="AK98" i="16"/>
  <c r="AK99" i="16"/>
  <c r="AK100" i="16"/>
  <c r="AK101" i="16"/>
  <c r="AK102" i="16"/>
  <c r="AK103" i="16"/>
  <c r="AK104" i="16"/>
  <c r="AK105" i="16"/>
  <c r="AK106" i="16"/>
  <c r="AK107" i="16"/>
  <c r="AK108" i="16"/>
  <c r="AK109" i="16"/>
  <c r="AK110" i="16"/>
  <c r="AK111" i="16"/>
  <c r="AK112" i="16"/>
  <c r="AK113" i="16"/>
  <c r="AK114" i="16"/>
  <c r="AK115" i="16"/>
  <c r="AK116" i="16"/>
  <c r="AK117" i="16"/>
  <c r="AK118" i="16"/>
  <c r="AK119" i="16"/>
  <c r="AK120" i="16"/>
  <c r="AK121" i="16"/>
  <c r="AK122" i="16"/>
  <c r="AK123" i="16"/>
  <c r="AK124" i="16"/>
  <c r="AK125" i="16"/>
  <c r="AK126" i="16"/>
  <c r="AK127" i="16"/>
  <c r="AK128" i="16"/>
  <c r="AK129" i="16"/>
  <c r="AK130" i="16"/>
  <c r="AK131" i="16"/>
  <c r="AK132" i="16"/>
  <c r="AK133" i="16"/>
  <c r="AK134" i="16"/>
  <c r="AK135" i="16"/>
  <c r="AK136" i="16"/>
  <c r="AK137" i="16"/>
  <c r="AK138" i="16"/>
  <c r="AK139" i="16"/>
  <c r="AK140" i="16"/>
  <c r="AK141" i="16"/>
  <c r="AK142" i="16"/>
  <c r="AK143" i="16"/>
  <c r="AK144" i="16"/>
  <c r="AK145" i="16"/>
  <c r="AK146" i="16"/>
  <c r="AK147" i="16"/>
  <c r="AK148" i="16"/>
  <c r="AK149" i="16"/>
  <c r="AK150" i="16"/>
  <c r="AK151" i="16"/>
  <c r="AK152" i="16"/>
  <c r="AK153" i="16"/>
  <c r="AK154" i="16"/>
  <c r="AK155" i="16"/>
  <c r="AK156" i="16"/>
  <c r="AK157" i="16"/>
  <c r="AK158" i="16"/>
  <c r="AK159" i="16"/>
  <c r="AK160" i="16"/>
  <c r="AK161" i="16"/>
  <c r="AK162" i="16"/>
  <c r="AK163" i="16"/>
  <c r="AK164" i="16"/>
  <c r="AK165" i="16"/>
  <c r="AK166" i="16"/>
  <c r="AK167" i="16"/>
  <c r="AK168" i="16"/>
  <c r="AK169" i="16"/>
  <c r="AK170" i="16"/>
  <c r="AK171" i="16"/>
  <c r="AK172" i="16"/>
  <c r="AK173" i="16"/>
  <c r="AK174" i="16"/>
  <c r="AK175" i="16"/>
  <c r="AK176" i="16"/>
  <c r="AK177" i="16"/>
  <c r="AK178" i="16"/>
  <c r="AK179" i="16"/>
  <c r="AK180" i="16"/>
  <c r="AK181" i="16"/>
  <c r="AK182" i="16"/>
  <c r="AK183" i="16"/>
  <c r="AK184" i="16"/>
  <c r="AK185" i="16"/>
  <c r="AK186" i="16"/>
  <c r="AK187" i="16"/>
  <c r="AK188" i="16"/>
  <c r="AK189" i="16"/>
  <c r="AK190" i="16"/>
  <c r="AK191" i="16"/>
  <c r="AK192" i="16"/>
  <c r="AK193" i="16"/>
  <c r="AK194" i="16"/>
  <c r="AK195" i="16"/>
  <c r="AK196" i="16"/>
  <c r="AK197" i="16"/>
  <c r="AK198" i="16"/>
  <c r="AK199" i="16"/>
  <c r="AK200" i="16"/>
  <c r="AK201" i="16"/>
  <c r="AK202" i="16"/>
  <c r="AK203" i="16"/>
  <c r="AK204" i="16"/>
  <c r="AK205" i="16"/>
  <c r="AK206" i="16"/>
  <c r="AK207" i="16"/>
  <c r="AK208" i="16"/>
  <c r="AK209" i="16"/>
  <c r="AK210" i="16"/>
  <c r="AK211" i="16"/>
  <c r="AK212" i="16"/>
  <c r="AK213" i="16"/>
  <c r="AK214" i="16"/>
  <c r="AK215" i="16"/>
  <c r="AK216" i="16"/>
  <c r="AK217" i="16"/>
  <c r="AK218" i="16"/>
  <c r="AK219" i="16"/>
  <c r="AK220" i="16"/>
  <c r="AK221" i="16"/>
  <c r="AK222" i="16"/>
  <c r="AK223" i="16"/>
  <c r="AK224" i="16"/>
  <c r="AK225" i="16"/>
  <c r="AK226" i="16"/>
  <c r="AK227" i="16"/>
  <c r="AK228" i="16"/>
  <c r="AK229" i="16"/>
  <c r="AK230" i="16"/>
  <c r="AK231" i="16"/>
  <c r="AK232" i="16"/>
  <c r="AK233" i="16"/>
  <c r="AK234" i="16"/>
  <c r="AK235" i="16"/>
  <c r="AK236" i="16"/>
  <c r="AK237" i="16"/>
  <c r="AK238" i="16"/>
  <c r="AK239" i="16"/>
  <c r="AK240" i="16"/>
  <c r="AK241" i="16"/>
  <c r="AK242" i="16"/>
  <c r="AK243" i="16"/>
  <c r="AK244" i="16"/>
  <c r="AK245" i="16"/>
  <c r="AK246" i="16"/>
  <c r="AK247" i="16"/>
  <c r="AK248" i="16"/>
  <c r="AK249" i="16"/>
  <c r="AK250" i="16"/>
  <c r="AK251" i="16"/>
  <c r="AK252" i="16"/>
  <c r="AK253" i="16"/>
  <c r="AK254" i="16"/>
  <c r="AK255" i="16"/>
  <c r="AK256" i="16"/>
  <c r="AK257" i="16"/>
  <c r="AK258" i="16"/>
  <c r="AK259" i="16"/>
  <c r="AK260" i="16"/>
  <c r="AK261" i="16"/>
  <c r="AK262" i="16"/>
  <c r="AK263" i="16"/>
  <c r="AK264" i="16"/>
  <c r="AK265" i="16"/>
  <c r="AK266" i="16"/>
  <c r="AK267" i="16"/>
  <c r="AK268" i="16"/>
  <c r="AK269" i="16"/>
  <c r="AK270" i="16"/>
  <c r="AK271" i="16"/>
  <c r="AK272" i="16"/>
  <c r="AK273" i="16"/>
  <c r="AK274" i="16"/>
  <c r="AK275" i="16"/>
  <c r="AK276" i="16"/>
  <c r="AK277" i="16"/>
  <c r="AK278" i="16"/>
  <c r="AK279" i="16"/>
  <c r="AK280" i="16"/>
  <c r="AK281" i="16"/>
  <c r="AK282" i="16"/>
  <c r="AK283" i="16"/>
  <c r="AK284" i="16"/>
  <c r="AK285" i="16"/>
  <c r="AK286" i="16"/>
  <c r="AK287" i="16"/>
  <c r="AK288" i="16"/>
  <c r="AK289" i="16"/>
  <c r="AK290" i="16"/>
  <c r="AK291" i="16"/>
  <c r="AK292" i="16"/>
  <c r="AK293" i="16"/>
  <c r="AK294" i="16"/>
  <c r="AK295" i="16"/>
  <c r="AK296" i="16"/>
  <c r="AK297" i="16"/>
  <c r="AK298" i="16"/>
  <c r="AK299" i="16"/>
  <c r="AK300" i="16"/>
  <c r="AK301" i="16"/>
  <c r="AK302" i="16"/>
  <c r="AK303" i="16"/>
  <c r="AK304" i="16"/>
  <c r="AK305" i="16"/>
  <c r="AK306" i="16"/>
  <c r="AK307" i="16"/>
  <c r="AK308" i="16"/>
  <c r="AK309" i="16"/>
  <c r="AK310" i="16"/>
  <c r="AK311" i="16"/>
  <c r="AK312" i="16"/>
  <c r="AK313" i="16"/>
  <c r="AK314" i="16"/>
  <c r="AK315" i="16"/>
  <c r="AK316" i="16"/>
  <c r="AK317" i="16"/>
  <c r="AK318" i="16"/>
  <c r="AK319" i="16"/>
  <c r="AK320" i="16"/>
  <c r="AK321" i="16"/>
  <c r="AK322" i="16"/>
  <c r="AK323" i="16"/>
  <c r="AK324" i="16"/>
  <c r="AK325" i="16"/>
  <c r="AK326" i="16"/>
  <c r="AK327" i="16"/>
  <c r="AK328" i="16"/>
  <c r="AK329" i="16"/>
  <c r="AK330" i="16"/>
  <c r="AK331" i="16"/>
  <c r="AK332" i="16"/>
  <c r="AK333" i="16"/>
  <c r="AK334" i="16"/>
  <c r="AK335" i="16"/>
  <c r="AK336" i="16"/>
  <c r="AK337" i="16"/>
  <c r="AK338" i="16"/>
  <c r="AK339" i="16"/>
  <c r="AK340" i="16"/>
  <c r="AK341" i="16"/>
  <c r="AK342" i="16"/>
  <c r="AK343" i="16"/>
  <c r="AK344" i="16"/>
  <c r="AK345" i="16"/>
  <c r="AJ4" i="16"/>
  <c r="AJ5" i="16"/>
  <c r="AJ6" i="16"/>
  <c r="AJ7" i="16"/>
  <c r="AJ8" i="16"/>
  <c r="AJ9" i="16"/>
  <c r="AJ10" i="16"/>
  <c r="AJ11" i="16"/>
  <c r="AJ12" i="16"/>
  <c r="AJ13" i="16"/>
  <c r="AJ14" i="16"/>
  <c r="AJ15" i="16"/>
  <c r="AJ16" i="16"/>
  <c r="AJ17" i="16"/>
  <c r="AJ18" i="16"/>
  <c r="AJ19" i="16"/>
  <c r="AJ20" i="16"/>
  <c r="AJ21" i="16"/>
  <c r="AJ22" i="16"/>
  <c r="AJ23" i="16"/>
  <c r="AJ24" i="16"/>
  <c r="AJ25" i="16"/>
  <c r="AJ26" i="16"/>
  <c r="AJ27" i="16"/>
  <c r="AJ28" i="16"/>
  <c r="AJ29" i="16"/>
  <c r="AJ30" i="16"/>
  <c r="AJ31" i="16"/>
  <c r="AJ32" i="16"/>
  <c r="AJ33" i="16"/>
  <c r="AJ34" i="16"/>
  <c r="AJ35" i="16"/>
  <c r="AJ36" i="16"/>
  <c r="AJ37" i="16"/>
  <c r="AJ38" i="16"/>
  <c r="AJ39" i="16"/>
  <c r="AJ40" i="16"/>
  <c r="AJ41" i="16"/>
  <c r="AJ42" i="16"/>
  <c r="AJ43" i="16"/>
  <c r="AJ44" i="16"/>
  <c r="AJ45" i="16"/>
  <c r="AJ46" i="16"/>
  <c r="AJ47" i="16"/>
  <c r="AJ48" i="16"/>
  <c r="AJ49" i="16"/>
  <c r="AJ50" i="16"/>
  <c r="AJ51" i="16"/>
  <c r="AJ52" i="16"/>
  <c r="AJ53" i="16"/>
  <c r="AJ54" i="16"/>
  <c r="AJ55" i="16"/>
  <c r="AJ56" i="16"/>
  <c r="AJ57" i="16"/>
  <c r="AJ58" i="16"/>
  <c r="AJ59" i="16"/>
  <c r="AJ60" i="16"/>
  <c r="AJ61" i="16"/>
  <c r="AJ62" i="16"/>
  <c r="AJ63" i="16"/>
  <c r="AJ64" i="16"/>
  <c r="AJ65" i="16"/>
  <c r="AJ66" i="16"/>
  <c r="AJ67" i="16"/>
  <c r="AJ68" i="16"/>
  <c r="AJ69" i="16"/>
  <c r="AJ70" i="16"/>
  <c r="AJ71" i="16"/>
  <c r="AJ72" i="16"/>
  <c r="AJ73" i="16"/>
  <c r="AJ74" i="16"/>
  <c r="AJ75" i="16"/>
  <c r="AJ76" i="16"/>
  <c r="AJ77" i="16"/>
  <c r="AJ78" i="16"/>
  <c r="AJ79" i="16"/>
  <c r="AJ80" i="16"/>
  <c r="AJ81" i="16"/>
  <c r="AJ82" i="16"/>
  <c r="AJ83" i="16"/>
  <c r="AJ84" i="16"/>
  <c r="AJ85" i="16"/>
  <c r="AJ86" i="16"/>
  <c r="AJ87" i="16"/>
  <c r="AJ88" i="16"/>
  <c r="AJ89" i="16"/>
  <c r="AJ90" i="16"/>
  <c r="AJ91" i="16"/>
  <c r="AJ92" i="16"/>
  <c r="AJ93" i="16"/>
  <c r="AJ94" i="16"/>
  <c r="AJ95" i="16"/>
  <c r="AJ96" i="16"/>
  <c r="AJ97" i="16"/>
  <c r="AJ98" i="16"/>
  <c r="AJ99" i="16"/>
  <c r="AJ100" i="16"/>
  <c r="AJ101" i="16"/>
  <c r="AJ102" i="16"/>
  <c r="AJ103" i="16"/>
  <c r="AJ104" i="16"/>
  <c r="AJ105" i="16"/>
  <c r="AJ106" i="16"/>
  <c r="AJ107" i="16"/>
  <c r="AJ108" i="16"/>
  <c r="AJ109" i="16"/>
  <c r="AJ110" i="16"/>
  <c r="AJ111" i="16"/>
  <c r="AJ112" i="16"/>
  <c r="AJ113" i="16"/>
  <c r="AJ114" i="16"/>
  <c r="AJ115" i="16"/>
  <c r="AJ116" i="16"/>
  <c r="AJ117" i="16"/>
  <c r="AJ118" i="16"/>
  <c r="AJ119" i="16"/>
  <c r="AJ120" i="16"/>
  <c r="AJ121" i="16"/>
  <c r="AJ122" i="16"/>
  <c r="AJ123" i="16"/>
  <c r="AJ124" i="16"/>
  <c r="AJ125" i="16"/>
  <c r="AJ126" i="16"/>
  <c r="AJ127" i="16"/>
  <c r="AJ128" i="16"/>
  <c r="AJ129" i="16"/>
  <c r="AJ130" i="16"/>
  <c r="AJ131" i="16"/>
  <c r="AJ132" i="16"/>
  <c r="AJ133" i="16"/>
  <c r="AJ134" i="16"/>
  <c r="AJ135" i="16"/>
  <c r="AJ136" i="16"/>
  <c r="AJ137" i="16"/>
  <c r="AJ138" i="16"/>
  <c r="AJ139" i="16"/>
  <c r="AJ140" i="16"/>
  <c r="AJ141" i="16"/>
  <c r="AJ142" i="16"/>
  <c r="AJ143" i="16"/>
  <c r="AJ144" i="16"/>
  <c r="AJ145" i="16"/>
  <c r="AJ146" i="16"/>
  <c r="AJ147" i="16"/>
  <c r="AJ148" i="16"/>
  <c r="AJ149" i="16"/>
  <c r="AJ150" i="16"/>
  <c r="AJ151" i="16"/>
  <c r="AJ152" i="16"/>
  <c r="AJ153" i="16"/>
  <c r="AJ154" i="16"/>
  <c r="AJ155" i="16"/>
  <c r="AJ156" i="16"/>
  <c r="AJ157" i="16"/>
  <c r="AJ158" i="16"/>
  <c r="AJ159" i="16"/>
  <c r="AJ160" i="16"/>
  <c r="AJ161" i="16"/>
  <c r="AJ162" i="16"/>
  <c r="AJ163" i="16"/>
  <c r="AJ164" i="16"/>
  <c r="AJ165" i="16"/>
  <c r="AJ166" i="16"/>
  <c r="AJ167" i="16"/>
  <c r="AJ168" i="16"/>
  <c r="AJ169" i="16"/>
  <c r="AJ170" i="16"/>
  <c r="AJ171" i="16"/>
  <c r="AJ172" i="16"/>
  <c r="AJ173" i="16"/>
  <c r="AJ174" i="16"/>
  <c r="AJ175" i="16"/>
  <c r="AJ176" i="16"/>
  <c r="AJ177" i="16"/>
  <c r="AJ178" i="16"/>
  <c r="AJ179" i="16"/>
  <c r="AJ180" i="16"/>
  <c r="AJ181" i="16"/>
  <c r="AJ182" i="16"/>
  <c r="AJ183" i="16"/>
  <c r="AJ184" i="16"/>
  <c r="AJ185" i="16"/>
  <c r="AJ186" i="16"/>
  <c r="AJ187" i="16"/>
  <c r="AJ188" i="16"/>
  <c r="AJ189" i="16"/>
  <c r="AJ190" i="16"/>
  <c r="AJ191" i="16"/>
  <c r="AJ192" i="16"/>
  <c r="AJ193" i="16"/>
  <c r="AJ194" i="16"/>
  <c r="AJ195" i="16"/>
  <c r="AJ196" i="16"/>
  <c r="AJ197" i="16"/>
  <c r="AJ198" i="16"/>
  <c r="AJ199" i="16"/>
  <c r="AJ200" i="16"/>
  <c r="AJ201" i="16"/>
  <c r="AJ202" i="16"/>
  <c r="AJ203" i="16"/>
  <c r="AJ204" i="16"/>
  <c r="AJ205" i="16"/>
  <c r="AJ206" i="16"/>
  <c r="AJ207" i="16"/>
  <c r="AJ208" i="16"/>
  <c r="AJ209" i="16"/>
  <c r="AJ210" i="16"/>
  <c r="AJ211" i="16"/>
  <c r="AJ212" i="16"/>
  <c r="AJ213" i="16"/>
  <c r="AJ214" i="16"/>
  <c r="AJ215" i="16"/>
  <c r="AJ216" i="16"/>
  <c r="AJ217" i="16"/>
  <c r="AJ218" i="16"/>
  <c r="AJ219" i="16"/>
  <c r="AJ220" i="16"/>
  <c r="AJ221" i="16"/>
  <c r="AJ222" i="16"/>
  <c r="AJ223" i="16"/>
  <c r="AJ224" i="16"/>
  <c r="AJ225" i="16"/>
  <c r="AJ226" i="16"/>
  <c r="AJ227" i="16"/>
  <c r="AJ228" i="16"/>
  <c r="AJ229" i="16"/>
  <c r="AJ230" i="16"/>
  <c r="AJ231" i="16"/>
  <c r="AJ232" i="16"/>
  <c r="AJ233" i="16"/>
  <c r="AJ234" i="16"/>
  <c r="AJ235" i="16"/>
  <c r="AJ236" i="16"/>
  <c r="AJ237" i="16"/>
  <c r="AJ238" i="16"/>
  <c r="AJ239" i="16"/>
  <c r="AJ240" i="16"/>
  <c r="AJ241" i="16"/>
  <c r="AJ242" i="16"/>
  <c r="AJ243" i="16"/>
  <c r="AJ244" i="16"/>
  <c r="AJ245" i="16"/>
  <c r="AJ246" i="16"/>
  <c r="AJ247" i="16"/>
  <c r="AJ248" i="16"/>
  <c r="AJ249" i="16"/>
  <c r="AJ250" i="16"/>
  <c r="AJ251" i="16"/>
  <c r="AJ252" i="16"/>
  <c r="AJ253" i="16"/>
  <c r="AJ254" i="16"/>
  <c r="AJ255" i="16"/>
  <c r="AJ256" i="16"/>
  <c r="AJ257" i="16"/>
  <c r="AJ258" i="16"/>
  <c r="AJ259" i="16"/>
  <c r="AJ260" i="16"/>
  <c r="AJ261" i="16"/>
  <c r="AJ262" i="16"/>
  <c r="AJ263" i="16"/>
  <c r="AJ264" i="16"/>
  <c r="AJ265" i="16"/>
  <c r="AJ266" i="16"/>
  <c r="AJ267" i="16"/>
  <c r="AJ268" i="16"/>
  <c r="AJ269" i="16"/>
  <c r="AJ270" i="16"/>
  <c r="AJ271" i="16"/>
  <c r="AJ272" i="16"/>
  <c r="AJ273" i="16"/>
  <c r="AJ274" i="16"/>
  <c r="AJ275" i="16"/>
  <c r="AJ276" i="16"/>
  <c r="AJ277" i="16"/>
  <c r="AJ278" i="16"/>
  <c r="AJ279" i="16"/>
  <c r="AJ280" i="16"/>
  <c r="AJ281" i="16"/>
  <c r="AJ282" i="16"/>
  <c r="AJ283" i="16"/>
  <c r="AJ284" i="16"/>
  <c r="AJ285" i="16"/>
  <c r="AJ286" i="16"/>
  <c r="AJ287" i="16"/>
  <c r="AJ288" i="16"/>
  <c r="AJ289" i="16"/>
  <c r="AJ290" i="16"/>
  <c r="AJ291" i="16"/>
  <c r="AJ292" i="16"/>
  <c r="AJ293" i="16"/>
  <c r="AJ294" i="16"/>
  <c r="AJ295" i="16"/>
  <c r="AJ296" i="16"/>
  <c r="AJ297" i="16"/>
  <c r="AJ298" i="16"/>
  <c r="AJ299" i="16"/>
  <c r="AJ300" i="16"/>
  <c r="AJ301" i="16"/>
  <c r="AJ302" i="16"/>
  <c r="AJ303" i="16"/>
  <c r="AJ304" i="16"/>
  <c r="AJ305" i="16"/>
  <c r="AJ306" i="16"/>
  <c r="AJ307" i="16"/>
  <c r="AJ308" i="16"/>
  <c r="AJ309" i="16"/>
  <c r="AJ310" i="16"/>
  <c r="AJ311" i="16"/>
  <c r="AJ312" i="16"/>
  <c r="AJ313" i="16"/>
  <c r="AJ314" i="16"/>
  <c r="AJ315" i="16"/>
  <c r="AJ316" i="16"/>
  <c r="AJ317" i="16"/>
  <c r="AJ318" i="16"/>
  <c r="AJ319" i="16"/>
  <c r="AJ320" i="16"/>
  <c r="AJ321" i="16"/>
  <c r="AJ322" i="16"/>
  <c r="AJ323" i="16"/>
  <c r="AJ324" i="16"/>
  <c r="AJ325" i="16"/>
  <c r="AJ326" i="16"/>
  <c r="AJ327" i="16"/>
  <c r="AJ328" i="16"/>
  <c r="AJ329" i="16"/>
  <c r="AJ330" i="16"/>
  <c r="AJ331" i="16"/>
  <c r="AJ332" i="16"/>
  <c r="AJ333" i="16"/>
  <c r="AJ334" i="16"/>
  <c r="AJ335" i="16"/>
  <c r="AJ336" i="16"/>
  <c r="AJ337" i="16"/>
  <c r="AJ338" i="16"/>
  <c r="AJ339" i="16"/>
  <c r="AJ340" i="16"/>
  <c r="AJ341" i="16"/>
  <c r="AJ342" i="16"/>
  <c r="AJ343" i="16"/>
  <c r="AJ344" i="16"/>
  <c r="AJ345" i="16"/>
  <c r="AI4" i="16"/>
  <c r="AI5" i="16"/>
  <c r="AI6" i="16"/>
  <c r="AI7" i="16"/>
  <c r="AI8" i="16"/>
  <c r="AI9" i="16"/>
  <c r="AI10" i="16"/>
  <c r="AI11" i="16"/>
  <c r="AI12" i="16"/>
  <c r="AI13" i="16"/>
  <c r="AI14" i="16"/>
  <c r="AI15" i="16"/>
  <c r="AI16" i="16"/>
  <c r="AI17" i="16"/>
  <c r="AI18" i="16"/>
  <c r="AI19" i="16"/>
  <c r="AI20" i="16"/>
  <c r="AI21" i="16"/>
  <c r="AI22" i="16"/>
  <c r="AI23" i="16"/>
  <c r="AI24" i="16"/>
  <c r="AI25" i="16"/>
  <c r="AI26" i="16"/>
  <c r="AI27" i="16"/>
  <c r="AI28" i="16"/>
  <c r="AI29" i="16"/>
  <c r="AI30" i="16"/>
  <c r="AI31" i="16"/>
  <c r="AI32" i="16"/>
  <c r="AI33" i="16"/>
  <c r="AI34" i="16"/>
  <c r="AI35" i="16"/>
  <c r="AI36" i="16"/>
  <c r="AI37" i="16"/>
  <c r="AI38" i="16"/>
  <c r="AI39" i="16"/>
  <c r="AI40" i="16"/>
  <c r="AI41" i="16"/>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93" i="16"/>
  <c r="AI94" i="16"/>
  <c r="AI95" i="16"/>
  <c r="AI96" i="16"/>
  <c r="AI97" i="16"/>
  <c r="AI98" i="16"/>
  <c r="AI99" i="16"/>
  <c r="AI100" i="16"/>
  <c r="AI101" i="16"/>
  <c r="AI102" i="16"/>
  <c r="AI103" i="16"/>
  <c r="AI104" i="16"/>
  <c r="AI105" i="16"/>
  <c r="AI106" i="16"/>
  <c r="AI107" i="16"/>
  <c r="AI108" i="16"/>
  <c r="AI109" i="16"/>
  <c r="AI110" i="16"/>
  <c r="AI111" i="16"/>
  <c r="AI112" i="16"/>
  <c r="AI113" i="16"/>
  <c r="AI114" i="16"/>
  <c r="AI115" i="16"/>
  <c r="AI116" i="16"/>
  <c r="AI117" i="16"/>
  <c r="AI118" i="16"/>
  <c r="AI119" i="16"/>
  <c r="AI120" i="16"/>
  <c r="AI121" i="16"/>
  <c r="AI122" i="16"/>
  <c r="AI123" i="16"/>
  <c r="AI124" i="16"/>
  <c r="AI125" i="16"/>
  <c r="AI126" i="16"/>
  <c r="AI127" i="16"/>
  <c r="AI128" i="16"/>
  <c r="AI129" i="16"/>
  <c r="AI130" i="16"/>
  <c r="AI131" i="16"/>
  <c r="AI132" i="16"/>
  <c r="AI133" i="16"/>
  <c r="AI134" i="16"/>
  <c r="AI135" i="16"/>
  <c r="AI136" i="16"/>
  <c r="AI137" i="16"/>
  <c r="AI138" i="16"/>
  <c r="AI139" i="16"/>
  <c r="AI140" i="16"/>
  <c r="AI141" i="16"/>
  <c r="AI142" i="16"/>
  <c r="AI143" i="16"/>
  <c r="AI144" i="16"/>
  <c r="AI145" i="16"/>
  <c r="AI146" i="16"/>
  <c r="AI147" i="16"/>
  <c r="AI148" i="16"/>
  <c r="AI149" i="16"/>
  <c r="AI150" i="16"/>
  <c r="AI151" i="16"/>
  <c r="AI152" i="16"/>
  <c r="AI153" i="16"/>
  <c r="AI154" i="16"/>
  <c r="AI155" i="16"/>
  <c r="AI156" i="16"/>
  <c r="AI157" i="16"/>
  <c r="AI158" i="16"/>
  <c r="AI159" i="16"/>
  <c r="AI160" i="16"/>
  <c r="AI161" i="16"/>
  <c r="AI162" i="16"/>
  <c r="AI163" i="16"/>
  <c r="AI164" i="16"/>
  <c r="AI165" i="16"/>
  <c r="AI166" i="16"/>
  <c r="AI167" i="16"/>
  <c r="AI168" i="16"/>
  <c r="AI169" i="16"/>
  <c r="AI170" i="16"/>
  <c r="AI171" i="16"/>
  <c r="AI172" i="16"/>
  <c r="AI173" i="16"/>
  <c r="AI174" i="16"/>
  <c r="AI175" i="16"/>
  <c r="AI176" i="16"/>
  <c r="AI177" i="16"/>
  <c r="AI178" i="16"/>
  <c r="AI179" i="16"/>
  <c r="AI180" i="16"/>
  <c r="AI181" i="16"/>
  <c r="AI182" i="16"/>
  <c r="AI183" i="16"/>
  <c r="AI184" i="16"/>
  <c r="AI185" i="16"/>
  <c r="AI186" i="16"/>
  <c r="AI187" i="16"/>
  <c r="AI188" i="16"/>
  <c r="AI189" i="16"/>
  <c r="AI190" i="16"/>
  <c r="AI191" i="16"/>
  <c r="AI192" i="16"/>
  <c r="AI193" i="16"/>
  <c r="AI194" i="16"/>
  <c r="AI195" i="16"/>
  <c r="AI196" i="16"/>
  <c r="AI197" i="16"/>
  <c r="AI198" i="16"/>
  <c r="AI199" i="16"/>
  <c r="AI200" i="16"/>
  <c r="AI201" i="16"/>
  <c r="AI202" i="16"/>
  <c r="AI203" i="16"/>
  <c r="AI204" i="16"/>
  <c r="AI205" i="16"/>
  <c r="AI206" i="16"/>
  <c r="AI207" i="16"/>
  <c r="AI208" i="16"/>
  <c r="AI209" i="16"/>
  <c r="AI210" i="16"/>
  <c r="AI211" i="16"/>
  <c r="AI212" i="16"/>
  <c r="AI213" i="16"/>
  <c r="AI214" i="16"/>
  <c r="AI215" i="16"/>
  <c r="AI216" i="16"/>
  <c r="AI217" i="16"/>
  <c r="AI218" i="16"/>
  <c r="AI219" i="16"/>
  <c r="AI220" i="16"/>
  <c r="AI221" i="16"/>
  <c r="AI222" i="16"/>
  <c r="AI223" i="16"/>
  <c r="AI224" i="16"/>
  <c r="AI225" i="16"/>
  <c r="AI226" i="16"/>
  <c r="AI227" i="16"/>
  <c r="AI228" i="16"/>
  <c r="AI229" i="16"/>
  <c r="AI230" i="16"/>
  <c r="AI231" i="16"/>
  <c r="AI232" i="16"/>
  <c r="AI233" i="16"/>
  <c r="AI234" i="16"/>
  <c r="AI235" i="16"/>
  <c r="AI236" i="16"/>
  <c r="AI237" i="16"/>
  <c r="AI238" i="16"/>
  <c r="AI239" i="16"/>
  <c r="AI240" i="16"/>
  <c r="AI241" i="16"/>
  <c r="AI242" i="16"/>
  <c r="AI243" i="16"/>
  <c r="AI244" i="16"/>
  <c r="AI245" i="16"/>
  <c r="AI246" i="16"/>
  <c r="AI247" i="16"/>
  <c r="AI248" i="16"/>
  <c r="AI249" i="16"/>
  <c r="AI250" i="16"/>
  <c r="AI251" i="16"/>
  <c r="AI252" i="16"/>
  <c r="AI253" i="16"/>
  <c r="AI254" i="16"/>
  <c r="AI255" i="16"/>
  <c r="AI256" i="16"/>
  <c r="AI257" i="16"/>
  <c r="AI258" i="16"/>
  <c r="AI259" i="16"/>
  <c r="AI260" i="16"/>
  <c r="AI261" i="16"/>
  <c r="AI262" i="16"/>
  <c r="AI263" i="16"/>
  <c r="AI264" i="16"/>
  <c r="AI265" i="16"/>
  <c r="AI266" i="16"/>
  <c r="AI267" i="16"/>
  <c r="AI268" i="16"/>
  <c r="AI269" i="16"/>
  <c r="AI270" i="16"/>
  <c r="AI271" i="16"/>
  <c r="AI272" i="16"/>
  <c r="AI273" i="16"/>
  <c r="AI274" i="16"/>
  <c r="AI275" i="16"/>
  <c r="AI276" i="16"/>
  <c r="AI277" i="16"/>
  <c r="AI278" i="16"/>
  <c r="AI279" i="16"/>
  <c r="AI280" i="16"/>
  <c r="AI281" i="16"/>
  <c r="AI282" i="16"/>
  <c r="AI283" i="16"/>
  <c r="AI284" i="16"/>
  <c r="AI285" i="16"/>
  <c r="AI286" i="16"/>
  <c r="AI287" i="16"/>
  <c r="AI288" i="16"/>
  <c r="AI289" i="16"/>
  <c r="AI290" i="16"/>
  <c r="AI291" i="16"/>
  <c r="AI292" i="16"/>
  <c r="AI293" i="16"/>
  <c r="AI294" i="16"/>
  <c r="AI295" i="16"/>
  <c r="AI296" i="16"/>
  <c r="AI297" i="16"/>
  <c r="AI298" i="16"/>
  <c r="AI299" i="16"/>
  <c r="AI300" i="16"/>
  <c r="AI301" i="16"/>
  <c r="AI302" i="16"/>
  <c r="AI303" i="16"/>
  <c r="AI304" i="16"/>
  <c r="AI305" i="16"/>
  <c r="AI306" i="16"/>
  <c r="AI307" i="16"/>
  <c r="AI308" i="16"/>
  <c r="AI309" i="16"/>
  <c r="AI310" i="16"/>
  <c r="AI311" i="16"/>
  <c r="AI312" i="16"/>
  <c r="AI313" i="16"/>
  <c r="AI314" i="16"/>
  <c r="AI315" i="16"/>
  <c r="AI316" i="16"/>
  <c r="AI317" i="16"/>
  <c r="AI318" i="16"/>
  <c r="AI319" i="16"/>
  <c r="AI320" i="16"/>
  <c r="AI321" i="16"/>
  <c r="AI322" i="16"/>
  <c r="AI323" i="16"/>
  <c r="AI324" i="16"/>
  <c r="AI325" i="16"/>
  <c r="AI326" i="16"/>
  <c r="AI327" i="16"/>
  <c r="AI328" i="16"/>
  <c r="AI329" i="16"/>
  <c r="AI330" i="16"/>
  <c r="AI331" i="16"/>
  <c r="AI332" i="16"/>
  <c r="AI333" i="16"/>
  <c r="AI334" i="16"/>
  <c r="AI335" i="16"/>
  <c r="AI336" i="16"/>
  <c r="AI337" i="16"/>
  <c r="AI338" i="16"/>
  <c r="AI339" i="16"/>
  <c r="AI340" i="16"/>
  <c r="AI341" i="16"/>
  <c r="AI342" i="16"/>
  <c r="AI343" i="16"/>
  <c r="AI344" i="16"/>
  <c r="AI345" i="16"/>
  <c r="AH4" i="16"/>
  <c r="AH5" i="16"/>
  <c r="AH6" i="16"/>
  <c r="AH7" i="16"/>
  <c r="AH8" i="16"/>
  <c r="AH9" i="16"/>
  <c r="AH10" i="16"/>
  <c r="AH11" i="16"/>
  <c r="AH12" i="16"/>
  <c r="AH13" i="16"/>
  <c r="AH14" i="16"/>
  <c r="AH15" i="16"/>
  <c r="AH16" i="16"/>
  <c r="AH17" i="16"/>
  <c r="AH18" i="16"/>
  <c r="AH19" i="16"/>
  <c r="AH20" i="16"/>
  <c r="AH21" i="16"/>
  <c r="AH22" i="16"/>
  <c r="AH23" i="16"/>
  <c r="AH24" i="16"/>
  <c r="AH25" i="16"/>
  <c r="AH26" i="16"/>
  <c r="AH27" i="16"/>
  <c r="AH28" i="16"/>
  <c r="AH29" i="16"/>
  <c r="AH30" i="16"/>
  <c r="AH31" i="16"/>
  <c r="AH32" i="16"/>
  <c r="AH33" i="16"/>
  <c r="AH34" i="16"/>
  <c r="AH35" i="16"/>
  <c r="AH36" i="16"/>
  <c r="AH37" i="16"/>
  <c r="AH38" i="16"/>
  <c r="AH39" i="16"/>
  <c r="AH40" i="16"/>
  <c r="AH41" i="16"/>
  <c r="AH42" i="16"/>
  <c r="AH43" i="16"/>
  <c r="AH44" i="16"/>
  <c r="AH45" i="16"/>
  <c r="AH46" i="16"/>
  <c r="AH47" i="16"/>
  <c r="AH48" i="16"/>
  <c r="AH49" i="16"/>
  <c r="AH50" i="16"/>
  <c r="AH51" i="16"/>
  <c r="AH52" i="16"/>
  <c r="AH53" i="16"/>
  <c r="AH54" i="16"/>
  <c r="AH55" i="16"/>
  <c r="AH56" i="16"/>
  <c r="AH57" i="16"/>
  <c r="AH58" i="16"/>
  <c r="AH59" i="16"/>
  <c r="AH60" i="16"/>
  <c r="AH61" i="16"/>
  <c r="AH62" i="16"/>
  <c r="AH63" i="16"/>
  <c r="AH64" i="16"/>
  <c r="AH65" i="16"/>
  <c r="AH66" i="16"/>
  <c r="AH67" i="16"/>
  <c r="AH68" i="16"/>
  <c r="AH69" i="16"/>
  <c r="AH70" i="16"/>
  <c r="AH71" i="16"/>
  <c r="AH72" i="16"/>
  <c r="AH73" i="16"/>
  <c r="AH74" i="16"/>
  <c r="AH75" i="16"/>
  <c r="AH76" i="16"/>
  <c r="AH77" i="16"/>
  <c r="AH78" i="16"/>
  <c r="AH79" i="16"/>
  <c r="AH80" i="16"/>
  <c r="AH81" i="16"/>
  <c r="AH82" i="16"/>
  <c r="AH83" i="16"/>
  <c r="AH84" i="16"/>
  <c r="AH85" i="16"/>
  <c r="AH86" i="16"/>
  <c r="AH87" i="16"/>
  <c r="AH88" i="16"/>
  <c r="AH89" i="16"/>
  <c r="AH90" i="16"/>
  <c r="AH91" i="16"/>
  <c r="AH92" i="16"/>
  <c r="AH93" i="16"/>
  <c r="AH94" i="16"/>
  <c r="AH95" i="16"/>
  <c r="AH96" i="16"/>
  <c r="AH97" i="16"/>
  <c r="AH98" i="16"/>
  <c r="AH99" i="16"/>
  <c r="AH100" i="16"/>
  <c r="AH101" i="16"/>
  <c r="AH102" i="16"/>
  <c r="AH103" i="16"/>
  <c r="AH104" i="16"/>
  <c r="AH105" i="16"/>
  <c r="AH106" i="16"/>
  <c r="AH107" i="16"/>
  <c r="AH108" i="16"/>
  <c r="AH109" i="16"/>
  <c r="AH110" i="16"/>
  <c r="AH111" i="16"/>
  <c r="AH112" i="16"/>
  <c r="AH113" i="16"/>
  <c r="AH114" i="16"/>
  <c r="AH115" i="16"/>
  <c r="AH116" i="16"/>
  <c r="AH117" i="16"/>
  <c r="AH118" i="16"/>
  <c r="AH119" i="16"/>
  <c r="AH120" i="16"/>
  <c r="AH121" i="16"/>
  <c r="AH122" i="16"/>
  <c r="AH123" i="16"/>
  <c r="AH124" i="16"/>
  <c r="AH125" i="16"/>
  <c r="AH126" i="16"/>
  <c r="AH127" i="16"/>
  <c r="AH128" i="16"/>
  <c r="AH129" i="16"/>
  <c r="AH130" i="16"/>
  <c r="AH131" i="16"/>
  <c r="AH132" i="16"/>
  <c r="AH133" i="16"/>
  <c r="AH134" i="16"/>
  <c r="AH135" i="16"/>
  <c r="AH136" i="16"/>
  <c r="AH137" i="16"/>
  <c r="AH138" i="16"/>
  <c r="AH139" i="16"/>
  <c r="AH140" i="16"/>
  <c r="AH141" i="16"/>
  <c r="AH142" i="16"/>
  <c r="AH143" i="16"/>
  <c r="AH144" i="16"/>
  <c r="AH145" i="16"/>
  <c r="AH146" i="16"/>
  <c r="AH147" i="16"/>
  <c r="AH148" i="16"/>
  <c r="AH149" i="16"/>
  <c r="AH150" i="16"/>
  <c r="AH151" i="16"/>
  <c r="AH152" i="16"/>
  <c r="AH153" i="16"/>
  <c r="AH154" i="16"/>
  <c r="AH155" i="16"/>
  <c r="AH156" i="16"/>
  <c r="AH157" i="16"/>
  <c r="AH158" i="16"/>
  <c r="AH159" i="16"/>
  <c r="AH160" i="16"/>
  <c r="AH161" i="16"/>
  <c r="AH162" i="16"/>
  <c r="AH163" i="16"/>
  <c r="AH164" i="16"/>
  <c r="AH165" i="16"/>
  <c r="AH166" i="16"/>
  <c r="AH167" i="16"/>
  <c r="AH168" i="16"/>
  <c r="AH169" i="16"/>
  <c r="AH170" i="16"/>
  <c r="AH171" i="16"/>
  <c r="AH172" i="16"/>
  <c r="AH173" i="16"/>
  <c r="AH174" i="16"/>
  <c r="AH175" i="16"/>
  <c r="AH176" i="16"/>
  <c r="AH177" i="16"/>
  <c r="AH178" i="16"/>
  <c r="AH179" i="16"/>
  <c r="AH180" i="16"/>
  <c r="AH181" i="16"/>
  <c r="AH182" i="16"/>
  <c r="AH183" i="16"/>
  <c r="AH184" i="16"/>
  <c r="AH185" i="16"/>
  <c r="AH186" i="16"/>
  <c r="AH187" i="16"/>
  <c r="AH188" i="16"/>
  <c r="AH189" i="16"/>
  <c r="AH190" i="16"/>
  <c r="AH191" i="16"/>
  <c r="AH192" i="16"/>
  <c r="AH193" i="16"/>
  <c r="AH194" i="16"/>
  <c r="AH195" i="16"/>
  <c r="AH196" i="16"/>
  <c r="AH197" i="16"/>
  <c r="AH198" i="16"/>
  <c r="AH199" i="16"/>
  <c r="AH200" i="16"/>
  <c r="AH201" i="16"/>
  <c r="AH202" i="16"/>
  <c r="AH203" i="16"/>
  <c r="AH204" i="16"/>
  <c r="AH205" i="16"/>
  <c r="AH206" i="16"/>
  <c r="AH207" i="16"/>
  <c r="AH208" i="16"/>
  <c r="AH209" i="16"/>
  <c r="AH210" i="16"/>
  <c r="AH211" i="16"/>
  <c r="AH212" i="16"/>
  <c r="AH213" i="16"/>
  <c r="AH214" i="16"/>
  <c r="AH215" i="16"/>
  <c r="AH216" i="16"/>
  <c r="AH217" i="16"/>
  <c r="AH218" i="16"/>
  <c r="AH219" i="16"/>
  <c r="AH220" i="16"/>
  <c r="AH221" i="16"/>
  <c r="AH222" i="16"/>
  <c r="AH223" i="16"/>
  <c r="AH224" i="16"/>
  <c r="AH225" i="16"/>
  <c r="AH226" i="16"/>
  <c r="AH227" i="16"/>
  <c r="AH228" i="16"/>
  <c r="AH229" i="16"/>
  <c r="AH230" i="16"/>
  <c r="AH231" i="16"/>
  <c r="AH232" i="16"/>
  <c r="AH233" i="16"/>
  <c r="AH234" i="16"/>
  <c r="AH235" i="16"/>
  <c r="AH236" i="16"/>
  <c r="AH237" i="16"/>
  <c r="AH238" i="16"/>
  <c r="AH239" i="16"/>
  <c r="AH240" i="16"/>
  <c r="AH241" i="16"/>
  <c r="AH242" i="16"/>
  <c r="AH243" i="16"/>
  <c r="AH244" i="16"/>
  <c r="AH245" i="16"/>
  <c r="AH246" i="16"/>
  <c r="AH247" i="16"/>
  <c r="AH248" i="16"/>
  <c r="AH249" i="16"/>
  <c r="AH250" i="16"/>
  <c r="AH251" i="16"/>
  <c r="AH252" i="16"/>
  <c r="AH253" i="16"/>
  <c r="AH254" i="16"/>
  <c r="AH255" i="16"/>
  <c r="AH256" i="16"/>
  <c r="AH257" i="16"/>
  <c r="AH258" i="16"/>
  <c r="AH259" i="16"/>
  <c r="AH260" i="16"/>
  <c r="AH261" i="16"/>
  <c r="AH262" i="16"/>
  <c r="AH263" i="16"/>
  <c r="AH264" i="16"/>
  <c r="AH265" i="16"/>
  <c r="AH266" i="16"/>
  <c r="AH267" i="16"/>
  <c r="AH268" i="16"/>
  <c r="AH269" i="16"/>
  <c r="AH270" i="16"/>
  <c r="AH271" i="16"/>
  <c r="AH272" i="16"/>
  <c r="AH273" i="16"/>
  <c r="AH274" i="16"/>
  <c r="AH275" i="16"/>
  <c r="AH276" i="16"/>
  <c r="AH277" i="16"/>
  <c r="AH278" i="16"/>
  <c r="AH279" i="16"/>
  <c r="AH280" i="16"/>
  <c r="AH281" i="16"/>
  <c r="AH282" i="16"/>
  <c r="AH283" i="16"/>
  <c r="AH284" i="16"/>
  <c r="AH285" i="16"/>
  <c r="AH286" i="16"/>
  <c r="AH287" i="16"/>
  <c r="AH288" i="16"/>
  <c r="AH289" i="16"/>
  <c r="AH290" i="16"/>
  <c r="AH291" i="16"/>
  <c r="AH292" i="16"/>
  <c r="AH293" i="16"/>
  <c r="AH294" i="16"/>
  <c r="AH295" i="16"/>
  <c r="AH296" i="16"/>
  <c r="AH297" i="16"/>
  <c r="AH298" i="16"/>
  <c r="AH299" i="16"/>
  <c r="AH300" i="16"/>
  <c r="AH301" i="16"/>
  <c r="AH302" i="16"/>
  <c r="AH303" i="16"/>
  <c r="AH304" i="16"/>
  <c r="AH305" i="16"/>
  <c r="AH306" i="16"/>
  <c r="AH307" i="16"/>
  <c r="AH308" i="16"/>
  <c r="AH309" i="16"/>
  <c r="AH310" i="16"/>
  <c r="AH311" i="16"/>
  <c r="AH312" i="16"/>
  <c r="AH313" i="16"/>
  <c r="AH314" i="16"/>
  <c r="AH315" i="16"/>
  <c r="AH316" i="16"/>
  <c r="AH317" i="16"/>
  <c r="AH318" i="16"/>
  <c r="AH319" i="16"/>
  <c r="AH320" i="16"/>
  <c r="AH321" i="16"/>
  <c r="AH322" i="16"/>
  <c r="AH323" i="16"/>
  <c r="AH324" i="16"/>
  <c r="AH325" i="16"/>
  <c r="AH326" i="16"/>
  <c r="AH327" i="16"/>
  <c r="AH328" i="16"/>
  <c r="AH329" i="16"/>
  <c r="AH330" i="16"/>
  <c r="AH331" i="16"/>
  <c r="AH332" i="16"/>
  <c r="AH333" i="16"/>
  <c r="AH334" i="16"/>
  <c r="AH335" i="16"/>
  <c r="AH336" i="16"/>
  <c r="AH337" i="16"/>
  <c r="AH338" i="16"/>
  <c r="AH339" i="16"/>
  <c r="AH340" i="16"/>
  <c r="AH341" i="16"/>
  <c r="AH342" i="16"/>
  <c r="AH343" i="16"/>
  <c r="AH344" i="16"/>
  <c r="AH345" i="16"/>
  <c r="AG4" i="16"/>
  <c r="AG5" i="16"/>
  <c r="AG6" i="16"/>
  <c r="AG7" i="16"/>
  <c r="AG8" i="16"/>
  <c r="AG9" i="16"/>
  <c r="AG10" i="16"/>
  <c r="AG11" i="16"/>
  <c r="AG12" i="16"/>
  <c r="AG13" i="16"/>
  <c r="AG14" i="16"/>
  <c r="AG15" i="16"/>
  <c r="AG16" i="16"/>
  <c r="AG17" i="16"/>
  <c r="AG18" i="16"/>
  <c r="AG19" i="16"/>
  <c r="AG20" i="16"/>
  <c r="AG21" i="16"/>
  <c r="AG22" i="16"/>
  <c r="AG23" i="16"/>
  <c r="AG24" i="16"/>
  <c r="AG25" i="16"/>
  <c r="AG26" i="16"/>
  <c r="AG27" i="16"/>
  <c r="AG28" i="16"/>
  <c r="AG29" i="16"/>
  <c r="AG30" i="16"/>
  <c r="AG31" i="16"/>
  <c r="AG32" i="16"/>
  <c r="AG33" i="16"/>
  <c r="AG34" i="16"/>
  <c r="AG35" i="16"/>
  <c r="AG36" i="16"/>
  <c r="AG37" i="16"/>
  <c r="AG38" i="16"/>
  <c r="AG39" i="16"/>
  <c r="AG40" i="16"/>
  <c r="AG41" i="16"/>
  <c r="AG42" i="16"/>
  <c r="AG43" i="16"/>
  <c r="AG44" i="16"/>
  <c r="AG45" i="16"/>
  <c r="AG46" i="16"/>
  <c r="AG47" i="16"/>
  <c r="AG48" i="16"/>
  <c r="AG49" i="16"/>
  <c r="AG50" i="16"/>
  <c r="AG51" i="16"/>
  <c r="AG52" i="16"/>
  <c r="AG53" i="16"/>
  <c r="AG54" i="16"/>
  <c r="AG55" i="16"/>
  <c r="AG56" i="16"/>
  <c r="AG57" i="16"/>
  <c r="AG58" i="16"/>
  <c r="AG59" i="16"/>
  <c r="AG60" i="16"/>
  <c r="AG61" i="16"/>
  <c r="AG62" i="16"/>
  <c r="AG63" i="16"/>
  <c r="AG64" i="16"/>
  <c r="AG65" i="16"/>
  <c r="AG66" i="16"/>
  <c r="AG67" i="16"/>
  <c r="AG68" i="16"/>
  <c r="AG69" i="16"/>
  <c r="AG70" i="16"/>
  <c r="AG71" i="16"/>
  <c r="AG72" i="16"/>
  <c r="AG73" i="16"/>
  <c r="AG74" i="16"/>
  <c r="AG75" i="16"/>
  <c r="AG76" i="16"/>
  <c r="AG77" i="16"/>
  <c r="AG78" i="16"/>
  <c r="AG79" i="16"/>
  <c r="AG80" i="16"/>
  <c r="AG81" i="16"/>
  <c r="AG82" i="16"/>
  <c r="AG83" i="16"/>
  <c r="AG84" i="16"/>
  <c r="AG85" i="16"/>
  <c r="AG86" i="16"/>
  <c r="AG87" i="16"/>
  <c r="AG88" i="16"/>
  <c r="AG89" i="16"/>
  <c r="AG90" i="16"/>
  <c r="AG91" i="16"/>
  <c r="AG92" i="16"/>
  <c r="AG93" i="16"/>
  <c r="AG94" i="16"/>
  <c r="AG95" i="16"/>
  <c r="AG96" i="16"/>
  <c r="AG97" i="16"/>
  <c r="AG98" i="16"/>
  <c r="AG99" i="16"/>
  <c r="AG100" i="16"/>
  <c r="AG101" i="16"/>
  <c r="AG102" i="16"/>
  <c r="AG103" i="16"/>
  <c r="AG104" i="16"/>
  <c r="AG105" i="16"/>
  <c r="AG106" i="16"/>
  <c r="AG107" i="16"/>
  <c r="AG108" i="16"/>
  <c r="AG109" i="16"/>
  <c r="AG110" i="16"/>
  <c r="AG111" i="16"/>
  <c r="AG112" i="16"/>
  <c r="AG113" i="16"/>
  <c r="AG114" i="16"/>
  <c r="AG115" i="16"/>
  <c r="AG116" i="16"/>
  <c r="AG117" i="16"/>
  <c r="AG118" i="16"/>
  <c r="AG119" i="16"/>
  <c r="AG120" i="16"/>
  <c r="AG121" i="16"/>
  <c r="AG122" i="16"/>
  <c r="AG123" i="16"/>
  <c r="AG124" i="16"/>
  <c r="AG125" i="16"/>
  <c r="AG126" i="16"/>
  <c r="AG127" i="16"/>
  <c r="AG128" i="16"/>
  <c r="AG129" i="16"/>
  <c r="AG130" i="16"/>
  <c r="AG131" i="16"/>
  <c r="AG132" i="16"/>
  <c r="AG133" i="16"/>
  <c r="AG134" i="16"/>
  <c r="AG135" i="16"/>
  <c r="AG136" i="16"/>
  <c r="AG137" i="16"/>
  <c r="AG138" i="16"/>
  <c r="AG139" i="16"/>
  <c r="AG140" i="16"/>
  <c r="AG141" i="16"/>
  <c r="AG142" i="16"/>
  <c r="AG143" i="16"/>
  <c r="AG144" i="16"/>
  <c r="AG145" i="16"/>
  <c r="AG146" i="16"/>
  <c r="AG147" i="16"/>
  <c r="AG148" i="16"/>
  <c r="AG149" i="16"/>
  <c r="AG150" i="16"/>
  <c r="AG151" i="16"/>
  <c r="AG152" i="16"/>
  <c r="AG153" i="16"/>
  <c r="AG154" i="16"/>
  <c r="AG155" i="16"/>
  <c r="AG156" i="16"/>
  <c r="AG157" i="16"/>
  <c r="AG158" i="16"/>
  <c r="AG159" i="16"/>
  <c r="AG160" i="16"/>
  <c r="AG161" i="16"/>
  <c r="AG162" i="16"/>
  <c r="AG163" i="16"/>
  <c r="AG164" i="16"/>
  <c r="AG165" i="16"/>
  <c r="AG166" i="16"/>
  <c r="AG167" i="16"/>
  <c r="AG168" i="16"/>
  <c r="AG169" i="16"/>
  <c r="AG170" i="16"/>
  <c r="AG171" i="16"/>
  <c r="AG172" i="16"/>
  <c r="AG173" i="16"/>
  <c r="AG174" i="16"/>
  <c r="AG175" i="16"/>
  <c r="AG176" i="16"/>
  <c r="AG177" i="16"/>
  <c r="AG178" i="16"/>
  <c r="AG179" i="16"/>
  <c r="AG180" i="16"/>
  <c r="AG181" i="16"/>
  <c r="AG182" i="16"/>
  <c r="AG183" i="16"/>
  <c r="AG184" i="16"/>
  <c r="AG185" i="16"/>
  <c r="AG186" i="16"/>
  <c r="AG187" i="16"/>
  <c r="AG188" i="16"/>
  <c r="AG189" i="16"/>
  <c r="AG190" i="16"/>
  <c r="AG191" i="16"/>
  <c r="AG192" i="16"/>
  <c r="AG193" i="16"/>
  <c r="AG194" i="16"/>
  <c r="AG195" i="16"/>
  <c r="AG196" i="16"/>
  <c r="AG197" i="16"/>
  <c r="AG198" i="16"/>
  <c r="AG199" i="16"/>
  <c r="AG200" i="16"/>
  <c r="AG201" i="16"/>
  <c r="AG202" i="16"/>
  <c r="AG203" i="16"/>
  <c r="AG204" i="16"/>
  <c r="AG205" i="16"/>
  <c r="AG206" i="16"/>
  <c r="AG207" i="16"/>
  <c r="AG208" i="16"/>
  <c r="AG209" i="16"/>
  <c r="AG210" i="16"/>
  <c r="AG211" i="16"/>
  <c r="AG212" i="16"/>
  <c r="AG213" i="16"/>
  <c r="AG214" i="16"/>
  <c r="AG215" i="16"/>
  <c r="AG216" i="16"/>
  <c r="AG217" i="16"/>
  <c r="AG218" i="16"/>
  <c r="AG219" i="16"/>
  <c r="AG220" i="16"/>
  <c r="AG221" i="16"/>
  <c r="AG222" i="16"/>
  <c r="AG223" i="16"/>
  <c r="AG224" i="16"/>
  <c r="AG225" i="16"/>
  <c r="AG226" i="16"/>
  <c r="AG227" i="16"/>
  <c r="AG228" i="16"/>
  <c r="AG229" i="16"/>
  <c r="AG230" i="16"/>
  <c r="AG231" i="16"/>
  <c r="AG232" i="16"/>
  <c r="AG233" i="16"/>
  <c r="AG234" i="16"/>
  <c r="AG235" i="16"/>
  <c r="AG236" i="16"/>
  <c r="AG237" i="16"/>
  <c r="AG238" i="16"/>
  <c r="AG239" i="16"/>
  <c r="AG240" i="16"/>
  <c r="AG241" i="16"/>
  <c r="AG242" i="16"/>
  <c r="AG243" i="16"/>
  <c r="AG244" i="16"/>
  <c r="AG245" i="16"/>
  <c r="AG246" i="16"/>
  <c r="AG247" i="16"/>
  <c r="AG248" i="16"/>
  <c r="AG249" i="16"/>
  <c r="AG250" i="16"/>
  <c r="AG251" i="16"/>
  <c r="AG252" i="16"/>
  <c r="AG253" i="16"/>
  <c r="AG254" i="16"/>
  <c r="AG255" i="16"/>
  <c r="AG256" i="16"/>
  <c r="AG257" i="16"/>
  <c r="AG258" i="16"/>
  <c r="AG259" i="16"/>
  <c r="AG260" i="16"/>
  <c r="AG261" i="16"/>
  <c r="AG262" i="16"/>
  <c r="AG263" i="16"/>
  <c r="AG264" i="16"/>
  <c r="AG265" i="16"/>
  <c r="AG266" i="16"/>
  <c r="AG267" i="16"/>
  <c r="AG268" i="16"/>
  <c r="AG269" i="16"/>
  <c r="AG270" i="16"/>
  <c r="AG271" i="16"/>
  <c r="AG272" i="16"/>
  <c r="AG273" i="16"/>
  <c r="AG274" i="16"/>
  <c r="AG275" i="16"/>
  <c r="AG276" i="16"/>
  <c r="AG277" i="16"/>
  <c r="AG278" i="16"/>
  <c r="AG279" i="16"/>
  <c r="AG280" i="16"/>
  <c r="AG281" i="16"/>
  <c r="AG282" i="16"/>
  <c r="AG283" i="16"/>
  <c r="AG284" i="16"/>
  <c r="AG285" i="16"/>
  <c r="AG286" i="16"/>
  <c r="AG287" i="16"/>
  <c r="AG288" i="16"/>
  <c r="AG289" i="16"/>
  <c r="AG290" i="16"/>
  <c r="AG291" i="16"/>
  <c r="AG292" i="16"/>
  <c r="AG293" i="16"/>
  <c r="AG294" i="16"/>
  <c r="AG295" i="16"/>
  <c r="AG296" i="16"/>
  <c r="AG297" i="16"/>
  <c r="AG298" i="16"/>
  <c r="AG299" i="16"/>
  <c r="AG300" i="16"/>
  <c r="AG301" i="16"/>
  <c r="AG302" i="16"/>
  <c r="AG303" i="16"/>
  <c r="AG304" i="16"/>
  <c r="AG305" i="16"/>
  <c r="AG306" i="16"/>
  <c r="AG307" i="16"/>
  <c r="AG308" i="16"/>
  <c r="AG309" i="16"/>
  <c r="AG310" i="16"/>
  <c r="AG311" i="16"/>
  <c r="AG312" i="16"/>
  <c r="AG313" i="16"/>
  <c r="AG314" i="16"/>
  <c r="AG315" i="16"/>
  <c r="AG316" i="16"/>
  <c r="AG317" i="16"/>
  <c r="AG318" i="16"/>
  <c r="AG319" i="16"/>
  <c r="AG320" i="16"/>
  <c r="AG321" i="16"/>
  <c r="AG322" i="16"/>
  <c r="AG323" i="16"/>
  <c r="AG324" i="16"/>
  <c r="AG325" i="16"/>
  <c r="AG326" i="16"/>
  <c r="AG327" i="16"/>
  <c r="AG328" i="16"/>
  <c r="AG329" i="16"/>
  <c r="AG330" i="16"/>
  <c r="AG331" i="16"/>
  <c r="AG332" i="16"/>
  <c r="AG333" i="16"/>
  <c r="AG334" i="16"/>
  <c r="AG335" i="16"/>
  <c r="AG336" i="16"/>
  <c r="AG337" i="16"/>
  <c r="AG338" i="16"/>
  <c r="AG339" i="16"/>
  <c r="AG340" i="16"/>
  <c r="AG341" i="16"/>
  <c r="AG342" i="16"/>
  <c r="AG343" i="16"/>
  <c r="AG344" i="16"/>
  <c r="AG345" i="16"/>
  <c r="AF4" i="16"/>
  <c r="AF5" i="16"/>
  <c r="AF6" i="16"/>
  <c r="AF7" i="16"/>
  <c r="AF8" i="16"/>
  <c r="AF9" i="16"/>
  <c r="AF10" i="16"/>
  <c r="AF11" i="16"/>
  <c r="AF12" i="16"/>
  <c r="AF13" i="16"/>
  <c r="AF14" i="16"/>
  <c r="AF15" i="16"/>
  <c r="AF16" i="16"/>
  <c r="AF17" i="16"/>
  <c r="AF18" i="16"/>
  <c r="AF19" i="16"/>
  <c r="AF20" i="16"/>
  <c r="AF21" i="16"/>
  <c r="AF22" i="16"/>
  <c r="AF23" i="16"/>
  <c r="AF24" i="16"/>
  <c r="AF25" i="16"/>
  <c r="AF26" i="16"/>
  <c r="AF27" i="16"/>
  <c r="AF28" i="16"/>
  <c r="AF29" i="16"/>
  <c r="AF30" i="16"/>
  <c r="AF31" i="16"/>
  <c r="AF32" i="16"/>
  <c r="AF33" i="16"/>
  <c r="AF34" i="16"/>
  <c r="AF35" i="16"/>
  <c r="AF36" i="16"/>
  <c r="AF37" i="16"/>
  <c r="AF38" i="16"/>
  <c r="AF39" i="16"/>
  <c r="AF40" i="16"/>
  <c r="AF41" i="16"/>
  <c r="AF42" i="16"/>
  <c r="AF43" i="16"/>
  <c r="AF44" i="16"/>
  <c r="AF45" i="16"/>
  <c r="AF46" i="16"/>
  <c r="AF47" i="16"/>
  <c r="AF48" i="16"/>
  <c r="AF49" i="16"/>
  <c r="AF50" i="16"/>
  <c r="AF51" i="16"/>
  <c r="AF52" i="16"/>
  <c r="AF53" i="16"/>
  <c r="AF54" i="16"/>
  <c r="AF55" i="16"/>
  <c r="AF56" i="16"/>
  <c r="AF57" i="16"/>
  <c r="AF58" i="16"/>
  <c r="AF59" i="16"/>
  <c r="AF60" i="16"/>
  <c r="AF61" i="16"/>
  <c r="AF62" i="16"/>
  <c r="AF63" i="16"/>
  <c r="AF64" i="16"/>
  <c r="AF65" i="16"/>
  <c r="AF66" i="16"/>
  <c r="AF67" i="16"/>
  <c r="AF68" i="16"/>
  <c r="AF69" i="16"/>
  <c r="AF70" i="16"/>
  <c r="AF71" i="16"/>
  <c r="AF72" i="16"/>
  <c r="AF73" i="16"/>
  <c r="AF74" i="16"/>
  <c r="AF75" i="16"/>
  <c r="AF76" i="16"/>
  <c r="AF77" i="16"/>
  <c r="AF78" i="16"/>
  <c r="AF79" i="16"/>
  <c r="AF80" i="16"/>
  <c r="AF81" i="16"/>
  <c r="AF82" i="16"/>
  <c r="AF83" i="16"/>
  <c r="AF84" i="16"/>
  <c r="AF85" i="16"/>
  <c r="AF86" i="16"/>
  <c r="AF87" i="16"/>
  <c r="AF88" i="16"/>
  <c r="AF89" i="16"/>
  <c r="AF90" i="16"/>
  <c r="AF91" i="16"/>
  <c r="AF92" i="16"/>
  <c r="AF93" i="16"/>
  <c r="AF94" i="16"/>
  <c r="AF95" i="16"/>
  <c r="AF96" i="16"/>
  <c r="AF97" i="16"/>
  <c r="AF98" i="16"/>
  <c r="AF99" i="16"/>
  <c r="AF100" i="16"/>
  <c r="AF101" i="16"/>
  <c r="AF102" i="16"/>
  <c r="AF103" i="16"/>
  <c r="AF104" i="16"/>
  <c r="AF105" i="16"/>
  <c r="AF106" i="16"/>
  <c r="AF107" i="16"/>
  <c r="AF108" i="16"/>
  <c r="AF109" i="16"/>
  <c r="AF110" i="16"/>
  <c r="AF111" i="16"/>
  <c r="AF112" i="16"/>
  <c r="AF113" i="16"/>
  <c r="AF114" i="16"/>
  <c r="AF115" i="16"/>
  <c r="AF116" i="16"/>
  <c r="AF117" i="16"/>
  <c r="AF118" i="16"/>
  <c r="AF119" i="16"/>
  <c r="AF120" i="16"/>
  <c r="AF121" i="16"/>
  <c r="AF122" i="16"/>
  <c r="AF123" i="16"/>
  <c r="AF124" i="16"/>
  <c r="AF125" i="16"/>
  <c r="AF126" i="16"/>
  <c r="AF127" i="16"/>
  <c r="AF128" i="16"/>
  <c r="AF129" i="16"/>
  <c r="AF130" i="16"/>
  <c r="AF131" i="16"/>
  <c r="AF132" i="16"/>
  <c r="AF133" i="16"/>
  <c r="AF134" i="16"/>
  <c r="AF135" i="16"/>
  <c r="AF136" i="16"/>
  <c r="AF137" i="16"/>
  <c r="AF138" i="16"/>
  <c r="AF139" i="16"/>
  <c r="AF140" i="16"/>
  <c r="AF141" i="16"/>
  <c r="AF142" i="16"/>
  <c r="AF143" i="16"/>
  <c r="AF144" i="16"/>
  <c r="AF145" i="16"/>
  <c r="AF146" i="16"/>
  <c r="AF147" i="16"/>
  <c r="AF148" i="16"/>
  <c r="AF149" i="16"/>
  <c r="AF150" i="16"/>
  <c r="AF151" i="16"/>
  <c r="AF152" i="16"/>
  <c r="AF153" i="16"/>
  <c r="AF154" i="16"/>
  <c r="AF155" i="16"/>
  <c r="AF156" i="16"/>
  <c r="AF157" i="16"/>
  <c r="AF158" i="16"/>
  <c r="AF159" i="16"/>
  <c r="AF160" i="16"/>
  <c r="AF161" i="16"/>
  <c r="AF162" i="16"/>
  <c r="AF163" i="16"/>
  <c r="AF164" i="16"/>
  <c r="AF165" i="16"/>
  <c r="AF166" i="16"/>
  <c r="AF167" i="16"/>
  <c r="AF168" i="16"/>
  <c r="AF169" i="16"/>
  <c r="AF170" i="16"/>
  <c r="AF171" i="16"/>
  <c r="AF172" i="16"/>
  <c r="AF173" i="16"/>
  <c r="AF174" i="16"/>
  <c r="AF175" i="16"/>
  <c r="AF176" i="16"/>
  <c r="AF177" i="16"/>
  <c r="AF178" i="16"/>
  <c r="AF179" i="16"/>
  <c r="AF180" i="16"/>
  <c r="AF181" i="16"/>
  <c r="AF182" i="16"/>
  <c r="AF183" i="16"/>
  <c r="AF184" i="16"/>
  <c r="AF185" i="16"/>
  <c r="AF186" i="16"/>
  <c r="AF187" i="16"/>
  <c r="AF188" i="16"/>
  <c r="AF189" i="16"/>
  <c r="AF190" i="16"/>
  <c r="AF191" i="16"/>
  <c r="AF192" i="16"/>
  <c r="AF193" i="16"/>
  <c r="AF194" i="16"/>
  <c r="AF195" i="16"/>
  <c r="AF196" i="16"/>
  <c r="AF197" i="16"/>
  <c r="AF198" i="16"/>
  <c r="AF199" i="16"/>
  <c r="AF200" i="16"/>
  <c r="AF201" i="16"/>
  <c r="AF202" i="16"/>
  <c r="AF203" i="16"/>
  <c r="AF204" i="16"/>
  <c r="AF205" i="16"/>
  <c r="AF206" i="16"/>
  <c r="AF207" i="16"/>
  <c r="AF208" i="16"/>
  <c r="AF209" i="16"/>
  <c r="AF210" i="16"/>
  <c r="AF211" i="16"/>
  <c r="AF212" i="16"/>
  <c r="AF213" i="16"/>
  <c r="AF214" i="16"/>
  <c r="AF215" i="16"/>
  <c r="AF216" i="16"/>
  <c r="AF217" i="16"/>
  <c r="AF218" i="16"/>
  <c r="AF219" i="16"/>
  <c r="AF220" i="16"/>
  <c r="AF221" i="16"/>
  <c r="AF222" i="16"/>
  <c r="AF223" i="16"/>
  <c r="AF224" i="16"/>
  <c r="AF225" i="16"/>
  <c r="AF226" i="16"/>
  <c r="AF227" i="16"/>
  <c r="AF228" i="16"/>
  <c r="AF229" i="16"/>
  <c r="AF230" i="16"/>
  <c r="AF231" i="16"/>
  <c r="AF232" i="16"/>
  <c r="AF233" i="16"/>
  <c r="AF234" i="16"/>
  <c r="AF235" i="16"/>
  <c r="AF236" i="16"/>
  <c r="AF237" i="16"/>
  <c r="AF238" i="16"/>
  <c r="AF239" i="16"/>
  <c r="AF240" i="16"/>
  <c r="AF241" i="16"/>
  <c r="AF242" i="16"/>
  <c r="AF243" i="16"/>
  <c r="AF244" i="16"/>
  <c r="AF245" i="16"/>
  <c r="AF246" i="16"/>
  <c r="AF247" i="16"/>
  <c r="AF248" i="16"/>
  <c r="AF249" i="16"/>
  <c r="AF250" i="16"/>
  <c r="AF251" i="16"/>
  <c r="AF252" i="16"/>
  <c r="AF253" i="16"/>
  <c r="AF254" i="16"/>
  <c r="AF255" i="16"/>
  <c r="AF256" i="16"/>
  <c r="AF257" i="16"/>
  <c r="AF258" i="16"/>
  <c r="AF259" i="16"/>
  <c r="AF260" i="16"/>
  <c r="AF261" i="16"/>
  <c r="AF262" i="16"/>
  <c r="AF263" i="16"/>
  <c r="AF264" i="16"/>
  <c r="AF265" i="16"/>
  <c r="AF266" i="16"/>
  <c r="AF267" i="16"/>
  <c r="AF268" i="16"/>
  <c r="AF269" i="16"/>
  <c r="AF270" i="16"/>
  <c r="AF271" i="16"/>
  <c r="AF272" i="16"/>
  <c r="AF273" i="16"/>
  <c r="AF274" i="16"/>
  <c r="AF275" i="16"/>
  <c r="AF276" i="16"/>
  <c r="AF277" i="16"/>
  <c r="AF278" i="16"/>
  <c r="AF279" i="16"/>
  <c r="AF280" i="16"/>
  <c r="AF281" i="16"/>
  <c r="AF282" i="16"/>
  <c r="AF283" i="16"/>
  <c r="AF284" i="16"/>
  <c r="AF285" i="16"/>
  <c r="AF286" i="16"/>
  <c r="AF287" i="16"/>
  <c r="AF288" i="16"/>
  <c r="AF289" i="16"/>
  <c r="AF290" i="16"/>
  <c r="AF291" i="16"/>
  <c r="AF292" i="16"/>
  <c r="AF293" i="16"/>
  <c r="AF294" i="16"/>
  <c r="AF295" i="16"/>
  <c r="AF296" i="16"/>
  <c r="AF297" i="16"/>
  <c r="AF298" i="16"/>
  <c r="AF299" i="16"/>
  <c r="AF300" i="16"/>
  <c r="AF301" i="16"/>
  <c r="AF302" i="16"/>
  <c r="AF303" i="16"/>
  <c r="AF304" i="16"/>
  <c r="AF305" i="16"/>
  <c r="AF306" i="16"/>
  <c r="AF307" i="16"/>
  <c r="AF308" i="16"/>
  <c r="AF309" i="16"/>
  <c r="AF310" i="16"/>
  <c r="AF311" i="16"/>
  <c r="AF312" i="16"/>
  <c r="AF313" i="16"/>
  <c r="AF314" i="16"/>
  <c r="AF315" i="16"/>
  <c r="AF316" i="16"/>
  <c r="AF317" i="16"/>
  <c r="AF318" i="16"/>
  <c r="AF319" i="16"/>
  <c r="AF320" i="16"/>
  <c r="AF321" i="16"/>
  <c r="AF322" i="16"/>
  <c r="AF323" i="16"/>
  <c r="AF324" i="16"/>
  <c r="AF325" i="16"/>
  <c r="AF326" i="16"/>
  <c r="AF327" i="16"/>
  <c r="AF328" i="16"/>
  <c r="AF329" i="16"/>
  <c r="AF330" i="16"/>
  <c r="AF331" i="16"/>
  <c r="AF332" i="16"/>
  <c r="AF333" i="16"/>
  <c r="AF334" i="16"/>
  <c r="AF335" i="16"/>
  <c r="AF336" i="16"/>
  <c r="AF337" i="16"/>
  <c r="AF338" i="16"/>
  <c r="AF339" i="16"/>
  <c r="AF340" i="16"/>
  <c r="AF341" i="16"/>
  <c r="AF342" i="16"/>
  <c r="AF343" i="16"/>
  <c r="AF344" i="16"/>
  <c r="AF345" i="16"/>
  <c r="AE4" i="16"/>
  <c r="AE5" i="16"/>
  <c r="AE6" i="16"/>
  <c r="AE7" i="16"/>
  <c r="AE8" i="16"/>
  <c r="AE9" i="16"/>
  <c r="AE10" i="16"/>
  <c r="AE11" i="16"/>
  <c r="AE12" i="16"/>
  <c r="AE13" i="16"/>
  <c r="AE14" i="16"/>
  <c r="AE15" i="16"/>
  <c r="AE16" i="16"/>
  <c r="AE17" i="16"/>
  <c r="AE18" i="16"/>
  <c r="AE19" i="16"/>
  <c r="AE20" i="16"/>
  <c r="AE21" i="16"/>
  <c r="AE22" i="16"/>
  <c r="AE23" i="16"/>
  <c r="AE24" i="16"/>
  <c r="AE25" i="16"/>
  <c r="AE26" i="16"/>
  <c r="AE27" i="16"/>
  <c r="AE28" i="16"/>
  <c r="AE29" i="16"/>
  <c r="AE30" i="16"/>
  <c r="AE31" i="16"/>
  <c r="AE32" i="16"/>
  <c r="AE33" i="16"/>
  <c r="AE34" i="16"/>
  <c r="AE35" i="16"/>
  <c r="AE36" i="16"/>
  <c r="AE37" i="16"/>
  <c r="AE38" i="16"/>
  <c r="AE39" i="16"/>
  <c r="AE40" i="16"/>
  <c r="AE41" i="16"/>
  <c r="AE42" i="16"/>
  <c r="AE43" i="16"/>
  <c r="AE44" i="16"/>
  <c r="AE45" i="16"/>
  <c r="AE46" i="16"/>
  <c r="AE47" i="16"/>
  <c r="AE48" i="16"/>
  <c r="AE49" i="16"/>
  <c r="AE50" i="16"/>
  <c r="AE51" i="16"/>
  <c r="AE52" i="16"/>
  <c r="AE53" i="16"/>
  <c r="AE54" i="16"/>
  <c r="AE55" i="16"/>
  <c r="AE56" i="16"/>
  <c r="AE57" i="16"/>
  <c r="AE58" i="16"/>
  <c r="AE59" i="16"/>
  <c r="AE60" i="16"/>
  <c r="AE61" i="16"/>
  <c r="AE62" i="16"/>
  <c r="AE63" i="16"/>
  <c r="AE64" i="16"/>
  <c r="AE65" i="16"/>
  <c r="AE66" i="16"/>
  <c r="AE67" i="16"/>
  <c r="AE68" i="16"/>
  <c r="AE69" i="16"/>
  <c r="AE70" i="16"/>
  <c r="AE71" i="16"/>
  <c r="AE72" i="16"/>
  <c r="AE73" i="16"/>
  <c r="AE74" i="16"/>
  <c r="AE75" i="16"/>
  <c r="AE76" i="16"/>
  <c r="AE77" i="16"/>
  <c r="AE78" i="16"/>
  <c r="AE79" i="16"/>
  <c r="AE80" i="16"/>
  <c r="AE81" i="16"/>
  <c r="AE82" i="16"/>
  <c r="AE83" i="16"/>
  <c r="AE84" i="16"/>
  <c r="AE85" i="16"/>
  <c r="AE86" i="16"/>
  <c r="AE87" i="16"/>
  <c r="AE88" i="16"/>
  <c r="AE89" i="16"/>
  <c r="AE90" i="16"/>
  <c r="AE91" i="16"/>
  <c r="AE92" i="16"/>
  <c r="AE93" i="16"/>
  <c r="AE94" i="16"/>
  <c r="AE95" i="16"/>
  <c r="AE96" i="16"/>
  <c r="AE97" i="16"/>
  <c r="AE98" i="16"/>
  <c r="AE99" i="16"/>
  <c r="AE100" i="16"/>
  <c r="AE101" i="16"/>
  <c r="AE102" i="16"/>
  <c r="AE103" i="16"/>
  <c r="AE104" i="16"/>
  <c r="AE105" i="16"/>
  <c r="AE106" i="16"/>
  <c r="AE107" i="16"/>
  <c r="AE108" i="16"/>
  <c r="AE109" i="16"/>
  <c r="AE110" i="16"/>
  <c r="AE111" i="16"/>
  <c r="AE112" i="16"/>
  <c r="AE113" i="16"/>
  <c r="AE114" i="16"/>
  <c r="AE115" i="16"/>
  <c r="AE116" i="16"/>
  <c r="AE117" i="16"/>
  <c r="AE118" i="16"/>
  <c r="AE119" i="16"/>
  <c r="AE120" i="16"/>
  <c r="AE121" i="16"/>
  <c r="AE122" i="16"/>
  <c r="AE123" i="16"/>
  <c r="AE124" i="16"/>
  <c r="AE125" i="16"/>
  <c r="AE126" i="16"/>
  <c r="AE127" i="16"/>
  <c r="AE128" i="16"/>
  <c r="AE129" i="16"/>
  <c r="AE130" i="16"/>
  <c r="AE131" i="16"/>
  <c r="AE132" i="16"/>
  <c r="AE133" i="16"/>
  <c r="AE134" i="16"/>
  <c r="AE135" i="16"/>
  <c r="AE136" i="16"/>
  <c r="AE137" i="16"/>
  <c r="AE138" i="16"/>
  <c r="AE139" i="16"/>
  <c r="AE140" i="16"/>
  <c r="AE141" i="16"/>
  <c r="AE142" i="16"/>
  <c r="AE143" i="16"/>
  <c r="AE144" i="16"/>
  <c r="AE145" i="16"/>
  <c r="AE146" i="16"/>
  <c r="AE147" i="16"/>
  <c r="AE148" i="16"/>
  <c r="AE149" i="16"/>
  <c r="AE150" i="16"/>
  <c r="AE151" i="16"/>
  <c r="AE152" i="16"/>
  <c r="AE153" i="16"/>
  <c r="AE154" i="16"/>
  <c r="AE155" i="16"/>
  <c r="AE156" i="16"/>
  <c r="AE157" i="16"/>
  <c r="AE158" i="16"/>
  <c r="AE159" i="16"/>
  <c r="AE160" i="16"/>
  <c r="AE161" i="16"/>
  <c r="AE162" i="16"/>
  <c r="AE163" i="16"/>
  <c r="AE164" i="16"/>
  <c r="AE165" i="16"/>
  <c r="AE166" i="16"/>
  <c r="AE167" i="16"/>
  <c r="AE168" i="16"/>
  <c r="AE169" i="16"/>
  <c r="AE170" i="16"/>
  <c r="AE171" i="16"/>
  <c r="AE172" i="16"/>
  <c r="AE173" i="16"/>
  <c r="AE174" i="16"/>
  <c r="AE175" i="16"/>
  <c r="AE176" i="16"/>
  <c r="AE177" i="16"/>
  <c r="AE178" i="16"/>
  <c r="AE179" i="16"/>
  <c r="AE180" i="16"/>
  <c r="AE181" i="16"/>
  <c r="AE182" i="16"/>
  <c r="AE183" i="16"/>
  <c r="AE184" i="16"/>
  <c r="AE185" i="16"/>
  <c r="AE186" i="16"/>
  <c r="AE187" i="16"/>
  <c r="AE188" i="16"/>
  <c r="AE189" i="16"/>
  <c r="AE190" i="16"/>
  <c r="AE191" i="16"/>
  <c r="AE192" i="16"/>
  <c r="AE193" i="16"/>
  <c r="AE194" i="16"/>
  <c r="AE195" i="16"/>
  <c r="AE196" i="16"/>
  <c r="AE197" i="16"/>
  <c r="AE198" i="16"/>
  <c r="AE199" i="16"/>
  <c r="AE200" i="16"/>
  <c r="AE201" i="16"/>
  <c r="AE202" i="16"/>
  <c r="AE203" i="16"/>
  <c r="AE204" i="16"/>
  <c r="AE205" i="16"/>
  <c r="AE206" i="16"/>
  <c r="AE207" i="16"/>
  <c r="AE208" i="16"/>
  <c r="AE209" i="16"/>
  <c r="AE210" i="16"/>
  <c r="AE211" i="16"/>
  <c r="AE212" i="16"/>
  <c r="AE213" i="16"/>
  <c r="AE214" i="16"/>
  <c r="AE215" i="16"/>
  <c r="AE216" i="16"/>
  <c r="AE217" i="16"/>
  <c r="AE218" i="16"/>
  <c r="AE219" i="16"/>
  <c r="AE220" i="16"/>
  <c r="AE221" i="16"/>
  <c r="AE222" i="16"/>
  <c r="AE223" i="16"/>
  <c r="AE224" i="16"/>
  <c r="AE225" i="16"/>
  <c r="AE226" i="16"/>
  <c r="AE227" i="16"/>
  <c r="AE228" i="16"/>
  <c r="AE229" i="16"/>
  <c r="AE230" i="16"/>
  <c r="AE231" i="16"/>
  <c r="AE232" i="16"/>
  <c r="AE233" i="16"/>
  <c r="AE234" i="16"/>
  <c r="AE235" i="16"/>
  <c r="AE236" i="16"/>
  <c r="AE237" i="16"/>
  <c r="AE238" i="16"/>
  <c r="AE239" i="16"/>
  <c r="AE240" i="16"/>
  <c r="AE241" i="16"/>
  <c r="AE242" i="16"/>
  <c r="AE243" i="16"/>
  <c r="AE244" i="16"/>
  <c r="AE245" i="16"/>
  <c r="AE246" i="16"/>
  <c r="AE247" i="16"/>
  <c r="AE248" i="16"/>
  <c r="AE249" i="16"/>
  <c r="AE250" i="16"/>
  <c r="AE251" i="16"/>
  <c r="AE252" i="16"/>
  <c r="AE253" i="16"/>
  <c r="AE254" i="16"/>
  <c r="AE255" i="16"/>
  <c r="AE256" i="16"/>
  <c r="AE257" i="16"/>
  <c r="AE258" i="16"/>
  <c r="AE259" i="16"/>
  <c r="AE260" i="16"/>
  <c r="AE261" i="16"/>
  <c r="AE262" i="16"/>
  <c r="AE263" i="16"/>
  <c r="AE264" i="16"/>
  <c r="AE265" i="16"/>
  <c r="AE266" i="16"/>
  <c r="AE267" i="16"/>
  <c r="AE268" i="16"/>
  <c r="AE269" i="16"/>
  <c r="AE270" i="16"/>
  <c r="AE271" i="16"/>
  <c r="AE272" i="16"/>
  <c r="AE273" i="16"/>
  <c r="AE274" i="16"/>
  <c r="AE275" i="16"/>
  <c r="AE276" i="16"/>
  <c r="AE277" i="16"/>
  <c r="AE278" i="16"/>
  <c r="AE279" i="16"/>
  <c r="AE280" i="16"/>
  <c r="AE281" i="16"/>
  <c r="AE282" i="16"/>
  <c r="AE283" i="16"/>
  <c r="AE284" i="16"/>
  <c r="AE285" i="16"/>
  <c r="AE286" i="16"/>
  <c r="AE287" i="16"/>
  <c r="AE288" i="16"/>
  <c r="AE289" i="16"/>
  <c r="AE290" i="16"/>
  <c r="AE291" i="16"/>
  <c r="AE292" i="16"/>
  <c r="AE293" i="16"/>
  <c r="AE294" i="16"/>
  <c r="AE295" i="16"/>
  <c r="AE296" i="16"/>
  <c r="AE297" i="16"/>
  <c r="AE298" i="16"/>
  <c r="AE299" i="16"/>
  <c r="AE300" i="16"/>
  <c r="AE301" i="16"/>
  <c r="AE302" i="16"/>
  <c r="AE303" i="16"/>
  <c r="AE304" i="16"/>
  <c r="AE305" i="16"/>
  <c r="AE306" i="16"/>
  <c r="AE307" i="16"/>
  <c r="AE308" i="16"/>
  <c r="AE309" i="16"/>
  <c r="AE310" i="16"/>
  <c r="AE311" i="16"/>
  <c r="AE312" i="16"/>
  <c r="AE313" i="16"/>
  <c r="AE314" i="16"/>
  <c r="AE315" i="16"/>
  <c r="AE316" i="16"/>
  <c r="AE317" i="16"/>
  <c r="AE318" i="16"/>
  <c r="AE319" i="16"/>
  <c r="AE320" i="16"/>
  <c r="AE321" i="16"/>
  <c r="AE322" i="16"/>
  <c r="AE323" i="16"/>
  <c r="AE324" i="16"/>
  <c r="AE325" i="16"/>
  <c r="AE326" i="16"/>
  <c r="AE327" i="16"/>
  <c r="AE328" i="16"/>
  <c r="AE329" i="16"/>
  <c r="AE330" i="16"/>
  <c r="AE331" i="16"/>
  <c r="AE332" i="16"/>
  <c r="AE333" i="16"/>
  <c r="AE334" i="16"/>
  <c r="AE335" i="16"/>
  <c r="AE336" i="16"/>
  <c r="AE337" i="16"/>
  <c r="AE338" i="16"/>
  <c r="AE339" i="16"/>
  <c r="AE340" i="16"/>
  <c r="AE341" i="16"/>
  <c r="AE342" i="16"/>
  <c r="AE343" i="16"/>
  <c r="AE344" i="16"/>
  <c r="AE345" i="16"/>
  <c r="AD4" i="16"/>
  <c r="AD5" i="16"/>
  <c r="AD6" i="16"/>
  <c r="AD7" i="16"/>
  <c r="AD8" i="16"/>
  <c r="AD9" i="16"/>
  <c r="AD10" i="16"/>
  <c r="AD11" i="16"/>
  <c r="AD12" i="16"/>
  <c r="AD13" i="16"/>
  <c r="AD14" i="16"/>
  <c r="AD15" i="16"/>
  <c r="AD16" i="16"/>
  <c r="AD17" i="16"/>
  <c r="AD18" i="16"/>
  <c r="AD19" i="16"/>
  <c r="AD20" i="16"/>
  <c r="AD21" i="16"/>
  <c r="AD22" i="16"/>
  <c r="AD23" i="16"/>
  <c r="AD24" i="16"/>
  <c r="AD25" i="16"/>
  <c r="AD26" i="16"/>
  <c r="AD27" i="16"/>
  <c r="AD28" i="16"/>
  <c r="AD29" i="16"/>
  <c r="AD30" i="16"/>
  <c r="AD31" i="16"/>
  <c r="AD32" i="16"/>
  <c r="AD33" i="16"/>
  <c r="AD34" i="16"/>
  <c r="AD35" i="16"/>
  <c r="AD36" i="16"/>
  <c r="AD37" i="16"/>
  <c r="AD38" i="16"/>
  <c r="AD39" i="16"/>
  <c r="AD40" i="16"/>
  <c r="AD41" i="16"/>
  <c r="AD42" i="16"/>
  <c r="AD43" i="16"/>
  <c r="AD44" i="16"/>
  <c r="AD45" i="16"/>
  <c r="AD46" i="16"/>
  <c r="AD47" i="16"/>
  <c r="AD48" i="16"/>
  <c r="AD49" i="16"/>
  <c r="AD50" i="16"/>
  <c r="AD51" i="16"/>
  <c r="AD52" i="16"/>
  <c r="AD53" i="16"/>
  <c r="AD54" i="16"/>
  <c r="AD55" i="16"/>
  <c r="AD56" i="16"/>
  <c r="AD57" i="16"/>
  <c r="AD58" i="16"/>
  <c r="AD59" i="16"/>
  <c r="AD60" i="16"/>
  <c r="AD61" i="16"/>
  <c r="AD62" i="16"/>
  <c r="AD63" i="16"/>
  <c r="AD64" i="16"/>
  <c r="AD65" i="16"/>
  <c r="AD66" i="16"/>
  <c r="AD67" i="16"/>
  <c r="AD68" i="16"/>
  <c r="AD69" i="16"/>
  <c r="AD70" i="16"/>
  <c r="AD71" i="16"/>
  <c r="AD72" i="16"/>
  <c r="AD73" i="16"/>
  <c r="AD74" i="16"/>
  <c r="AD75" i="16"/>
  <c r="AD76" i="16"/>
  <c r="AD77" i="16"/>
  <c r="AD78" i="16"/>
  <c r="AD79" i="16"/>
  <c r="AD80" i="16"/>
  <c r="AD81" i="16"/>
  <c r="AD82" i="16"/>
  <c r="AD83" i="16"/>
  <c r="AD84" i="16"/>
  <c r="AD85" i="16"/>
  <c r="AD86" i="16"/>
  <c r="AD87" i="16"/>
  <c r="AD88" i="16"/>
  <c r="AD89" i="16"/>
  <c r="AD90" i="16"/>
  <c r="AD91" i="16"/>
  <c r="AD92" i="16"/>
  <c r="AD93" i="16"/>
  <c r="AD94" i="16"/>
  <c r="AD95" i="16"/>
  <c r="AD96" i="16"/>
  <c r="AD97" i="16"/>
  <c r="AD98" i="16"/>
  <c r="AD99" i="16"/>
  <c r="AD100" i="16"/>
  <c r="AD101" i="16"/>
  <c r="AD102" i="16"/>
  <c r="AD103" i="16"/>
  <c r="AD104" i="16"/>
  <c r="AD105" i="16"/>
  <c r="AD106" i="16"/>
  <c r="AD107" i="16"/>
  <c r="AD108" i="16"/>
  <c r="AD109" i="16"/>
  <c r="AD110" i="16"/>
  <c r="AD111" i="16"/>
  <c r="AD112" i="16"/>
  <c r="AD113" i="16"/>
  <c r="AD114" i="16"/>
  <c r="AD115" i="16"/>
  <c r="AD116" i="16"/>
  <c r="AD117" i="16"/>
  <c r="AD118" i="16"/>
  <c r="AD119" i="16"/>
  <c r="AD120" i="16"/>
  <c r="AD121" i="16"/>
  <c r="AD122" i="16"/>
  <c r="AD123" i="16"/>
  <c r="AD124" i="16"/>
  <c r="AD125" i="16"/>
  <c r="AD126" i="16"/>
  <c r="AD127" i="16"/>
  <c r="AD128" i="16"/>
  <c r="AD129" i="16"/>
  <c r="AD130" i="16"/>
  <c r="AD131" i="16"/>
  <c r="AD132" i="16"/>
  <c r="AD133" i="16"/>
  <c r="AD134" i="16"/>
  <c r="AD135" i="16"/>
  <c r="AD136" i="16"/>
  <c r="AD137" i="16"/>
  <c r="AD138" i="16"/>
  <c r="AD139" i="16"/>
  <c r="AD140" i="16"/>
  <c r="AD141" i="16"/>
  <c r="AD142" i="16"/>
  <c r="AD143" i="16"/>
  <c r="AD144" i="16"/>
  <c r="AD145" i="16"/>
  <c r="AD146" i="16"/>
  <c r="AD147" i="16"/>
  <c r="AD148" i="16"/>
  <c r="AD149" i="16"/>
  <c r="AD150" i="16"/>
  <c r="AD151" i="16"/>
  <c r="AD152" i="16"/>
  <c r="AD153" i="16"/>
  <c r="AD154" i="16"/>
  <c r="AD155" i="16"/>
  <c r="AD156" i="16"/>
  <c r="AD157" i="16"/>
  <c r="AD158" i="16"/>
  <c r="AD159" i="16"/>
  <c r="AD160" i="16"/>
  <c r="AD161" i="16"/>
  <c r="AD162" i="16"/>
  <c r="AD163" i="16"/>
  <c r="AD164" i="16"/>
  <c r="AD165" i="16"/>
  <c r="AD166" i="16"/>
  <c r="AD167" i="16"/>
  <c r="AD168" i="16"/>
  <c r="AD169" i="16"/>
  <c r="AD170" i="16"/>
  <c r="AD171" i="16"/>
  <c r="AD172" i="16"/>
  <c r="AD173" i="16"/>
  <c r="AD174" i="16"/>
  <c r="AD175" i="16"/>
  <c r="AD176" i="16"/>
  <c r="AD177" i="16"/>
  <c r="AD178" i="16"/>
  <c r="AD179" i="16"/>
  <c r="AD180" i="16"/>
  <c r="AD181" i="16"/>
  <c r="AD182" i="16"/>
  <c r="AD183" i="16"/>
  <c r="AD184" i="16"/>
  <c r="AD185" i="16"/>
  <c r="AD186" i="16"/>
  <c r="AD187" i="16"/>
  <c r="AD188" i="16"/>
  <c r="AD189" i="16"/>
  <c r="AD190" i="16"/>
  <c r="AD191" i="16"/>
  <c r="AD192" i="16"/>
  <c r="AD193" i="16"/>
  <c r="AD194" i="16"/>
  <c r="AD195" i="16"/>
  <c r="AD196" i="16"/>
  <c r="AD197" i="16"/>
  <c r="AD198" i="16"/>
  <c r="AD199" i="16"/>
  <c r="AD200" i="16"/>
  <c r="AD201" i="16"/>
  <c r="AD202" i="16"/>
  <c r="AD203" i="16"/>
  <c r="AD204" i="16"/>
  <c r="AD205" i="16"/>
  <c r="AD206" i="16"/>
  <c r="AD207" i="16"/>
  <c r="AD208" i="16"/>
  <c r="AD209" i="16"/>
  <c r="AD210" i="16"/>
  <c r="AD211" i="16"/>
  <c r="AD212" i="16"/>
  <c r="AD213" i="16"/>
  <c r="AD214" i="16"/>
  <c r="AD215" i="16"/>
  <c r="AD216" i="16"/>
  <c r="AD217" i="16"/>
  <c r="AD218" i="16"/>
  <c r="AD219" i="16"/>
  <c r="AD220" i="16"/>
  <c r="AD221" i="16"/>
  <c r="AD222" i="16"/>
  <c r="AD223" i="16"/>
  <c r="AD224" i="16"/>
  <c r="AD225" i="16"/>
  <c r="AD226" i="16"/>
  <c r="AD227" i="16"/>
  <c r="AD228" i="16"/>
  <c r="AD229" i="16"/>
  <c r="AD230" i="16"/>
  <c r="AD231" i="16"/>
  <c r="AD232" i="16"/>
  <c r="AD233" i="16"/>
  <c r="AD234" i="16"/>
  <c r="AD235" i="16"/>
  <c r="AD236" i="16"/>
  <c r="AD237" i="16"/>
  <c r="AD238" i="16"/>
  <c r="AD239" i="16"/>
  <c r="AD240" i="16"/>
  <c r="AD241" i="16"/>
  <c r="AD242" i="16"/>
  <c r="AD243" i="16"/>
  <c r="AD244" i="16"/>
  <c r="AD245" i="16"/>
  <c r="AD246" i="16"/>
  <c r="AD247" i="16"/>
  <c r="AD248" i="16"/>
  <c r="AD249" i="16"/>
  <c r="AD250" i="16"/>
  <c r="AD251" i="16"/>
  <c r="AD252" i="16"/>
  <c r="AD253" i="16"/>
  <c r="AD254" i="16"/>
  <c r="AD255" i="16"/>
  <c r="AD256" i="16"/>
  <c r="AD257" i="16"/>
  <c r="AD258" i="16"/>
  <c r="AD259" i="16"/>
  <c r="AD260" i="16"/>
  <c r="AD261" i="16"/>
  <c r="AD262" i="16"/>
  <c r="AD263" i="16"/>
  <c r="AD264" i="16"/>
  <c r="AD265" i="16"/>
  <c r="AD266" i="16"/>
  <c r="AD267" i="16"/>
  <c r="AD268" i="16"/>
  <c r="AD269" i="16"/>
  <c r="AD270" i="16"/>
  <c r="AD271" i="16"/>
  <c r="AD272" i="16"/>
  <c r="AD273" i="16"/>
  <c r="AD274" i="16"/>
  <c r="AD275" i="16"/>
  <c r="AD276" i="16"/>
  <c r="AD277" i="16"/>
  <c r="AD278" i="16"/>
  <c r="AD279" i="16"/>
  <c r="AD280" i="16"/>
  <c r="AD281" i="16"/>
  <c r="AD282" i="16"/>
  <c r="AD283" i="16"/>
  <c r="AD284" i="16"/>
  <c r="AD285" i="16"/>
  <c r="AD286" i="16"/>
  <c r="AD287" i="16"/>
  <c r="AD288" i="16"/>
  <c r="AD289" i="16"/>
  <c r="AD290" i="16"/>
  <c r="AD291" i="16"/>
  <c r="AD292" i="16"/>
  <c r="AD293" i="16"/>
  <c r="AD294" i="16"/>
  <c r="AD295" i="16"/>
  <c r="AD296" i="16"/>
  <c r="AD297" i="16"/>
  <c r="AD298" i="16"/>
  <c r="AD299" i="16"/>
  <c r="AD300" i="16"/>
  <c r="AD301" i="16"/>
  <c r="AD302" i="16"/>
  <c r="AD303" i="16"/>
  <c r="AD304" i="16"/>
  <c r="AD305" i="16"/>
  <c r="AD306" i="16"/>
  <c r="AD307" i="16"/>
  <c r="AD308" i="16"/>
  <c r="AD309" i="16"/>
  <c r="AD310" i="16"/>
  <c r="AD311" i="16"/>
  <c r="AD312" i="16"/>
  <c r="AD313" i="16"/>
  <c r="AD314" i="16"/>
  <c r="AD315" i="16"/>
  <c r="AD316" i="16"/>
  <c r="AD317" i="16"/>
  <c r="AD318" i="16"/>
  <c r="AD319" i="16"/>
  <c r="AD320" i="16"/>
  <c r="AD321" i="16"/>
  <c r="AD322" i="16"/>
  <c r="AD323" i="16"/>
  <c r="AD324" i="16"/>
  <c r="AD325" i="16"/>
  <c r="AD326" i="16"/>
  <c r="AD327" i="16"/>
  <c r="AD328" i="16"/>
  <c r="AD329" i="16"/>
  <c r="AD330" i="16"/>
  <c r="AD331" i="16"/>
  <c r="AD332" i="16"/>
  <c r="AD333" i="16"/>
  <c r="AD334" i="16"/>
  <c r="AD335" i="16"/>
  <c r="AD336" i="16"/>
  <c r="AD337" i="16"/>
  <c r="AD338" i="16"/>
  <c r="AD339" i="16"/>
  <c r="AD340" i="16"/>
  <c r="AD341" i="16"/>
  <c r="AD342" i="16"/>
  <c r="AD343" i="16"/>
  <c r="AD344" i="16"/>
  <c r="AD345" i="16"/>
  <c r="AC4" i="16"/>
  <c r="AC5" i="16"/>
  <c r="AC6" i="16"/>
  <c r="AC7" i="16"/>
  <c r="AC8" i="16"/>
  <c r="AC9" i="16"/>
  <c r="AC10" i="16"/>
  <c r="AC11" i="16"/>
  <c r="AC12" i="16"/>
  <c r="AC13" i="16"/>
  <c r="AC14" i="16"/>
  <c r="AC15" i="16"/>
  <c r="AC16" i="16"/>
  <c r="AC17" i="16"/>
  <c r="AC18" i="16"/>
  <c r="AC19" i="16"/>
  <c r="AC20" i="16"/>
  <c r="AC21" i="16"/>
  <c r="AC22" i="16"/>
  <c r="AC23" i="16"/>
  <c r="AC24" i="16"/>
  <c r="AC25" i="16"/>
  <c r="AC26" i="16"/>
  <c r="AC27" i="16"/>
  <c r="AC28" i="16"/>
  <c r="AC29" i="16"/>
  <c r="AC30" i="16"/>
  <c r="AC31" i="16"/>
  <c r="AC32" i="16"/>
  <c r="AC33" i="16"/>
  <c r="AC34" i="16"/>
  <c r="AC35" i="16"/>
  <c r="AC36" i="16"/>
  <c r="AC37" i="16"/>
  <c r="AC38" i="16"/>
  <c r="AC39" i="16"/>
  <c r="AC40" i="16"/>
  <c r="AC41" i="16"/>
  <c r="AC42" i="16"/>
  <c r="AC43" i="16"/>
  <c r="AC44" i="16"/>
  <c r="AC45" i="16"/>
  <c r="AC46" i="16"/>
  <c r="AC47" i="16"/>
  <c r="AC48" i="16"/>
  <c r="AC49" i="16"/>
  <c r="AC50" i="16"/>
  <c r="AC51" i="16"/>
  <c r="AC52" i="16"/>
  <c r="AC53" i="16"/>
  <c r="AC54" i="16"/>
  <c r="AC55" i="16"/>
  <c r="AC56" i="16"/>
  <c r="AC57" i="16"/>
  <c r="AC58" i="16"/>
  <c r="AC59" i="16"/>
  <c r="AC60" i="16"/>
  <c r="AC61" i="16"/>
  <c r="AC62" i="16"/>
  <c r="AC63" i="16"/>
  <c r="AC64" i="16"/>
  <c r="AC65" i="16"/>
  <c r="AC66" i="16"/>
  <c r="AC67" i="16"/>
  <c r="AC68" i="16"/>
  <c r="AC69" i="16"/>
  <c r="AC70" i="16"/>
  <c r="AC71" i="16"/>
  <c r="AC72" i="16"/>
  <c r="AC73" i="16"/>
  <c r="AC74" i="16"/>
  <c r="AC75" i="16"/>
  <c r="AC76" i="16"/>
  <c r="AC77" i="16"/>
  <c r="AC78" i="16"/>
  <c r="AC79" i="16"/>
  <c r="AC80" i="16"/>
  <c r="AC81" i="16"/>
  <c r="AC82" i="16"/>
  <c r="AC83" i="16"/>
  <c r="AC84" i="16"/>
  <c r="AC85" i="16"/>
  <c r="AC86" i="16"/>
  <c r="AC87" i="16"/>
  <c r="AC88" i="16"/>
  <c r="AC89" i="16"/>
  <c r="AC90" i="16"/>
  <c r="AC91" i="16"/>
  <c r="AC92" i="16"/>
  <c r="AC93" i="16"/>
  <c r="AC94" i="16"/>
  <c r="AC95" i="16"/>
  <c r="AC96" i="16"/>
  <c r="AC97" i="16"/>
  <c r="AC98" i="16"/>
  <c r="AC99" i="16"/>
  <c r="AC100" i="16"/>
  <c r="AC101" i="16"/>
  <c r="AC102" i="16"/>
  <c r="AC103" i="16"/>
  <c r="AC104" i="16"/>
  <c r="AC105" i="16"/>
  <c r="AC106" i="16"/>
  <c r="AC107" i="16"/>
  <c r="AC108" i="16"/>
  <c r="AC109" i="16"/>
  <c r="AC110" i="16"/>
  <c r="AC111" i="16"/>
  <c r="AC112" i="16"/>
  <c r="AC113" i="16"/>
  <c r="AC114" i="16"/>
  <c r="AC115" i="16"/>
  <c r="AC116" i="16"/>
  <c r="AC117" i="16"/>
  <c r="AC118" i="16"/>
  <c r="AC119" i="16"/>
  <c r="AC120" i="16"/>
  <c r="AC121" i="16"/>
  <c r="AC122" i="16"/>
  <c r="AC123" i="16"/>
  <c r="AC124" i="16"/>
  <c r="AC125" i="16"/>
  <c r="AC126" i="16"/>
  <c r="AC127" i="16"/>
  <c r="AC128" i="16"/>
  <c r="AC129" i="16"/>
  <c r="AC130" i="16"/>
  <c r="AC131" i="16"/>
  <c r="AC132" i="16"/>
  <c r="AC133" i="16"/>
  <c r="AC134" i="16"/>
  <c r="AC135" i="16"/>
  <c r="AC136" i="16"/>
  <c r="AC137" i="16"/>
  <c r="AC138" i="16"/>
  <c r="AC139" i="16"/>
  <c r="AC140" i="16"/>
  <c r="AC141" i="16"/>
  <c r="AC142" i="16"/>
  <c r="AC143" i="16"/>
  <c r="AC144" i="16"/>
  <c r="AC145" i="16"/>
  <c r="AC146" i="16"/>
  <c r="AC147" i="16"/>
  <c r="AC148" i="16"/>
  <c r="AC149" i="16"/>
  <c r="AC150" i="16"/>
  <c r="AC151" i="16"/>
  <c r="AC152" i="16"/>
  <c r="AC153" i="16"/>
  <c r="AC154" i="16"/>
  <c r="AC155" i="16"/>
  <c r="AC156" i="16"/>
  <c r="AC157" i="16"/>
  <c r="AC158" i="16"/>
  <c r="AC159" i="16"/>
  <c r="AC160" i="16"/>
  <c r="AC161" i="16"/>
  <c r="AC162" i="16"/>
  <c r="AC163" i="16"/>
  <c r="AC164" i="16"/>
  <c r="AC165" i="16"/>
  <c r="AC166" i="16"/>
  <c r="AC167" i="16"/>
  <c r="AC168" i="16"/>
  <c r="AC169" i="16"/>
  <c r="AC170" i="16"/>
  <c r="AC171" i="16"/>
  <c r="AC172" i="16"/>
  <c r="AC173" i="16"/>
  <c r="AC174" i="16"/>
  <c r="AC175" i="16"/>
  <c r="AC176" i="16"/>
  <c r="AC177" i="16"/>
  <c r="AC178" i="16"/>
  <c r="AC179" i="16"/>
  <c r="AC180" i="16"/>
  <c r="AC181" i="16"/>
  <c r="AC182" i="16"/>
  <c r="AC183" i="16"/>
  <c r="AC184" i="16"/>
  <c r="AC185" i="16"/>
  <c r="AC186" i="16"/>
  <c r="AC187" i="16"/>
  <c r="AC188" i="16"/>
  <c r="AC189" i="16"/>
  <c r="AC190" i="16"/>
  <c r="AC191" i="16"/>
  <c r="AC192" i="16"/>
  <c r="AC193" i="16"/>
  <c r="AC194" i="16"/>
  <c r="AC195" i="16"/>
  <c r="AC196" i="16"/>
  <c r="AC197" i="16"/>
  <c r="AC198" i="16"/>
  <c r="AC199" i="16"/>
  <c r="AC200" i="16"/>
  <c r="AC201" i="16"/>
  <c r="AC202" i="16"/>
  <c r="AC203" i="16"/>
  <c r="AC204" i="16"/>
  <c r="AC205" i="16"/>
  <c r="AC206" i="16"/>
  <c r="AC207" i="16"/>
  <c r="AC208" i="16"/>
  <c r="AC209" i="16"/>
  <c r="AC210" i="16"/>
  <c r="AC211" i="16"/>
  <c r="AC212" i="16"/>
  <c r="AC213" i="16"/>
  <c r="AC214" i="16"/>
  <c r="AC215" i="16"/>
  <c r="AC216" i="16"/>
  <c r="AC217" i="16"/>
  <c r="AC218" i="16"/>
  <c r="AC219" i="16"/>
  <c r="AC220" i="16"/>
  <c r="AC221" i="16"/>
  <c r="AC222" i="16"/>
  <c r="AC223" i="16"/>
  <c r="AC224" i="16"/>
  <c r="AC225" i="16"/>
  <c r="AC226" i="16"/>
  <c r="AC227" i="16"/>
  <c r="AC228" i="16"/>
  <c r="AC229" i="16"/>
  <c r="AC230" i="16"/>
  <c r="AC231" i="16"/>
  <c r="AC232" i="16"/>
  <c r="AC233" i="16"/>
  <c r="AC234" i="16"/>
  <c r="AC235" i="16"/>
  <c r="AC236" i="16"/>
  <c r="AC237" i="16"/>
  <c r="AC238" i="16"/>
  <c r="AC239" i="16"/>
  <c r="AC240" i="16"/>
  <c r="AC241" i="16"/>
  <c r="AC242" i="16"/>
  <c r="AC243" i="16"/>
  <c r="AC244" i="16"/>
  <c r="AC245" i="16"/>
  <c r="AC246" i="16"/>
  <c r="AC247" i="16"/>
  <c r="AC248" i="16"/>
  <c r="AC249" i="16"/>
  <c r="AC250" i="16"/>
  <c r="AC251" i="16"/>
  <c r="AC252" i="16"/>
  <c r="AC253" i="16"/>
  <c r="AC254" i="16"/>
  <c r="AC255" i="16"/>
  <c r="AC256" i="16"/>
  <c r="AC257" i="16"/>
  <c r="AC258" i="16"/>
  <c r="AC259" i="16"/>
  <c r="AC260" i="16"/>
  <c r="AC261" i="16"/>
  <c r="AC262" i="16"/>
  <c r="AC263" i="16"/>
  <c r="AC264" i="16"/>
  <c r="AC265" i="16"/>
  <c r="AC266" i="16"/>
  <c r="AC267" i="16"/>
  <c r="AC268" i="16"/>
  <c r="AC269" i="16"/>
  <c r="AC270" i="16"/>
  <c r="AC271" i="16"/>
  <c r="AC272" i="16"/>
  <c r="AC273" i="16"/>
  <c r="AC274" i="16"/>
  <c r="AC275" i="16"/>
  <c r="AC276" i="16"/>
  <c r="AC277" i="16"/>
  <c r="AC278" i="16"/>
  <c r="AC279" i="16"/>
  <c r="AC280" i="16"/>
  <c r="AC281" i="16"/>
  <c r="AC282" i="16"/>
  <c r="AC283" i="16"/>
  <c r="AC284" i="16"/>
  <c r="AC285" i="16"/>
  <c r="AC286" i="16"/>
  <c r="AC287" i="16"/>
  <c r="AC288" i="16"/>
  <c r="AC289" i="16"/>
  <c r="AC290" i="16"/>
  <c r="AC291" i="16"/>
  <c r="AC292" i="16"/>
  <c r="AC293" i="16"/>
  <c r="AC294" i="16"/>
  <c r="AC295" i="16"/>
  <c r="AC296" i="16"/>
  <c r="AC297" i="16"/>
  <c r="AC298" i="16"/>
  <c r="AC299" i="16"/>
  <c r="AC300" i="16"/>
  <c r="AC301" i="16"/>
  <c r="AC302" i="16"/>
  <c r="AC303" i="16"/>
  <c r="AC304" i="16"/>
  <c r="AC305" i="16"/>
  <c r="AC306" i="16"/>
  <c r="AC307" i="16"/>
  <c r="AC308" i="16"/>
  <c r="AC309" i="16"/>
  <c r="AC310" i="16"/>
  <c r="AC311" i="16"/>
  <c r="AC312" i="16"/>
  <c r="AC313" i="16"/>
  <c r="AC314" i="16"/>
  <c r="AC315" i="16"/>
  <c r="AC316" i="16"/>
  <c r="AC317" i="16"/>
  <c r="AC318" i="16"/>
  <c r="AC319" i="16"/>
  <c r="AC320" i="16"/>
  <c r="AC321" i="16"/>
  <c r="AC322" i="16"/>
  <c r="AC323" i="16"/>
  <c r="AC324" i="16"/>
  <c r="AC325" i="16"/>
  <c r="AC326" i="16"/>
  <c r="AC327" i="16"/>
  <c r="AC328" i="16"/>
  <c r="AC329" i="16"/>
  <c r="AC330" i="16"/>
  <c r="AC331" i="16"/>
  <c r="AC332" i="16"/>
  <c r="AC333" i="16"/>
  <c r="AC334" i="16"/>
  <c r="AC335" i="16"/>
  <c r="AC336" i="16"/>
  <c r="AC337" i="16"/>
  <c r="AC338" i="16"/>
  <c r="AC339" i="16"/>
  <c r="AC340" i="16"/>
  <c r="AC341" i="16"/>
  <c r="AC342" i="16"/>
  <c r="AC343" i="16"/>
  <c r="AC344" i="16"/>
  <c r="AC345" i="16"/>
  <c r="AC3" i="16"/>
  <c r="AD3" i="16"/>
  <c r="AE3" i="16"/>
  <c r="AF3" i="16"/>
  <c r="AG3" i="16"/>
  <c r="AH3" i="16"/>
  <c r="AI3" i="16"/>
  <c r="AJ3" i="16"/>
  <c r="AK3" i="16"/>
  <c r="AL3" i="16"/>
  <c r="AM3" i="16"/>
  <c r="AN3" i="16"/>
  <c r="AO3" i="16"/>
  <c r="AP3" i="16"/>
  <c r="AQ3" i="16"/>
  <c r="AB4" i="16"/>
  <c r="AB5" i="16"/>
  <c r="AB6" i="16"/>
  <c r="AB7" i="16"/>
  <c r="AB8" i="16"/>
  <c r="AB9" i="16"/>
  <c r="AB10" i="16"/>
  <c r="AB11" i="16"/>
  <c r="AB12" i="16"/>
  <c r="AB13" i="16"/>
  <c r="AB14" i="16"/>
  <c r="AB15" i="16"/>
  <c r="AB16" i="16"/>
  <c r="AB17" i="16"/>
  <c r="AB18" i="16"/>
  <c r="AB19" i="16"/>
  <c r="AB20" i="16"/>
  <c r="AB21" i="16"/>
  <c r="AB22" i="16"/>
  <c r="AB23" i="16"/>
  <c r="AB24" i="16"/>
  <c r="AB25" i="16"/>
  <c r="AB26" i="16"/>
  <c r="AB27" i="16"/>
  <c r="AB28" i="16"/>
  <c r="AB29" i="16"/>
  <c r="AB30" i="16"/>
  <c r="AB31" i="16"/>
  <c r="AB32" i="16"/>
  <c r="AB33" i="16"/>
  <c r="AB34" i="16"/>
  <c r="AB35" i="16"/>
  <c r="AB36" i="16"/>
  <c r="AB37" i="16"/>
  <c r="AB38" i="16"/>
  <c r="AB39" i="16"/>
  <c r="AB40" i="16"/>
  <c r="AB41" i="16"/>
  <c r="AB42" i="16"/>
  <c r="AB43" i="16"/>
  <c r="AB44" i="16"/>
  <c r="AB45" i="16"/>
  <c r="AB46" i="16"/>
  <c r="AB47" i="16"/>
  <c r="AB48" i="16"/>
  <c r="AB49" i="16"/>
  <c r="AB50" i="16"/>
  <c r="AB51" i="16"/>
  <c r="AB52" i="16"/>
  <c r="AB53" i="16"/>
  <c r="AB54" i="16"/>
  <c r="AB55" i="16"/>
  <c r="AB56" i="16"/>
  <c r="AB57" i="16"/>
  <c r="AB58" i="16"/>
  <c r="AB59" i="16"/>
  <c r="AB60" i="16"/>
  <c r="AB61" i="16"/>
  <c r="AB62" i="16"/>
  <c r="AB63" i="16"/>
  <c r="AB64" i="16"/>
  <c r="AB65" i="16"/>
  <c r="AB66" i="16"/>
  <c r="AB67" i="16"/>
  <c r="AB68" i="16"/>
  <c r="AB69" i="16"/>
  <c r="AB70" i="16"/>
  <c r="AB71" i="16"/>
  <c r="AB72" i="16"/>
  <c r="AB73" i="16"/>
  <c r="AB74" i="16"/>
  <c r="AB75" i="16"/>
  <c r="AB76" i="16"/>
  <c r="AB77" i="16"/>
  <c r="AB78" i="16"/>
  <c r="AB79" i="16"/>
  <c r="AB80" i="16"/>
  <c r="AB81" i="16"/>
  <c r="AB82" i="16"/>
  <c r="AB83" i="16"/>
  <c r="AB84" i="16"/>
  <c r="AB85" i="16"/>
  <c r="AB86" i="16"/>
  <c r="AB87" i="16"/>
  <c r="AB88" i="16"/>
  <c r="AB89" i="16"/>
  <c r="AB90" i="16"/>
  <c r="AB91" i="16"/>
  <c r="AB92" i="16"/>
  <c r="AB93" i="16"/>
  <c r="AB94" i="16"/>
  <c r="AB95" i="16"/>
  <c r="AB96" i="16"/>
  <c r="AB97" i="16"/>
  <c r="AB98" i="16"/>
  <c r="AB99" i="16"/>
  <c r="AB100" i="16"/>
  <c r="AB101" i="16"/>
  <c r="AB102" i="16"/>
  <c r="AB103" i="16"/>
  <c r="AB104" i="16"/>
  <c r="AB105" i="16"/>
  <c r="AB106" i="16"/>
  <c r="AB107" i="16"/>
  <c r="AB108" i="16"/>
  <c r="AB109" i="16"/>
  <c r="AB110" i="16"/>
  <c r="AB111" i="16"/>
  <c r="AB112" i="16"/>
  <c r="AB113" i="16"/>
  <c r="AB114" i="16"/>
  <c r="AB115" i="16"/>
  <c r="AB116" i="16"/>
  <c r="AB117" i="16"/>
  <c r="AB118" i="16"/>
  <c r="AB119" i="16"/>
  <c r="AB120" i="16"/>
  <c r="AB121" i="16"/>
  <c r="AB122" i="16"/>
  <c r="AB123" i="16"/>
  <c r="AB124" i="16"/>
  <c r="AB125" i="16"/>
  <c r="AB126" i="16"/>
  <c r="AB127" i="16"/>
  <c r="AB128" i="16"/>
  <c r="AB129" i="16"/>
  <c r="AB130" i="16"/>
  <c r="AB131" i="16"/>
  <c r="AB132" i="16"/>
  <c r="AB133" i="16"/>
  <c r="AB134" i="16"/>
  <c r="AB135" i="16"/>
  <c r="AB136" i="16"/>
  <c r="AB137" i="16"/>
  <c r="AB138" i="16"/>
  <c r="AB139" i="16"/>
  <c r="AB140" i="16"/>
  <c r="AB141" i="16"/>
  <c r="AB142" i="16"/>
  <c r="AB143" i="16"/>
  <c r="AB144" i="16"/>
  <c r="AB145" i="16"/>
  <c r="AB146" i="16"/>
  <c r="AB147" i="16"/>
  <c r="AB148" i="16"/>
  <c r="AB149" i="16"/>
  <c r="AB150" i="16"/>
  <c r="AB151" i="16"/>
  <c r="AB152" i="16"/>
  <c r="AB153" i="16"/>
  <c r="AB154" i="16"/>
  <c r="AB155" i="16"/>
  <c r="AB156" i="16"/>
  <c r="AB157" i="16"/>
  <c r="AB158" i="16"/>
  <c r="AB159" i="16"/>
  <c r="AB160" i="16"/>
  <c r="AB161" i="16"/>
  <c r="AB162" i="16"/>
  <c r="AB163" i="16"/>
  <c r="AB164" i="16"/>
  <c r="AB165" i="16"/>
  <c r="AB166" i="16"/>
  <c r="AB167" i="16"/>
  <c r="AB168" i="16"/>
  <c r="AB169" i="16"/>
  <c r="AB170" i="16"/>
  <c r="AB171" i="16"/>
  <c r="AB172" i="16"/>
  <c r="AB173" i="16"/>
  <c r="AB174" i="16"/>
  <c r="AB175" i="16"/>
  <c r="AB176" i="16"/>
  <c r="AB177" i="16"/>
  <c r="AB178" i="16"/>
  <c r="AB179" i="16"/>
  <c r="AB180" i="16"/>
  <c r="AB181" i="16"/>
  <c r="AB182" i="16"/>
  <c r="AB183" i="16"/>
  <c r="AB184" i="16"/>
  <c r="AB185" i="16"/>
  <c r="AB186" i="16"/>
  <c r="AB187" i="16"/>
  <c r="AB188" i="16"/>
  <c r="AB189" i="16"/>
  <c r="AB190" i="16"/>
  <c r="AB191" i="16"/>
  <c r="AB192" i="16"/>
  <c r="AB193" i="16"/>
  <c r="AB194" i="16"/>
  <c r="AB195" i="16"/>
  <c r="AB196" i="16"/>
  <c r="AB197" i="16"/>
  <c r="AB198" i="16"/>
  <c r="AB199" i="16"/>
  <c r="AB200" i="16"/>
  <c r="AB201" i="16"/>
  <c r="AB202" i="16"/>
  <c r="AB203" i="16"/>
  <c r="AB204" i="16"/>
  <c r="AB205" i="16"/>
  <c r="AB206" i="16"/>
  <c r="AB207" i="16"/>
  <c r="AB208" i="16"/>
  <c r="AB209" i="16"/>
  <c r="AB210" i="16"/>
  <c r="AB211" i="16"/>
  <c r="AB212" i="16"/>
  <c r="AB213" i="16"/>
  <c r="AB214" i="16"/>
  <c r="AB215" i="16"/>
  <c r="AB216" i="16"/>
  <c r="AB217" i="16"/>
  <c r="AB218" i="16"/>
  <c r="AB219" i="16"/>
  <c r="AB220" i="16"/>
  <c r="AB221" i="16"/>
  <c r="AB222" i="16"/>
  <c r="AB223" i="16"/>
  <c r="AB224" i="16"/>
  <c r="AB225" i="16"/>
  <c r="AB226" i="16"/>
  <c r="AB227" i="16"/>
  <c r="AB228" i="16"/>
  <c r="AB229" i="16"/>
  <c r="AB230" i="16"/>
  <c r="AB231" i="16"/>
  <c r="AB232" i="16"/>
  <c r="AB233" i="16"/>
  <c r="AB234" i="16"/>
  <c r="AB235" i="16"/>
  <c r="AB236" i="16"/>
  <c r="AB237" i="16"/>
  <c r="AB238" i="16"/>
  <c r="AB239" i="16"/>
  <c r="AB240" i="16"/>
  <c r="AB241" i="16"/>
  <c r="AB242" i="16"/>
  <c r="AB243" i="16"/>
  <c r="AB244" i="16"/>
  <c r="AB245" i="16"/>
  <c r="AB246" i="16"/>
  <c r="AB247" i="16"/>
  <c r="AB248" i="16"/>
  <c r="AB249" i="16"/>
  <c r="AB250" i="16"/>
  <c r="AB251" i="16"/>
  <c r="AB252" i="16"/>
  <c r="AB253" i="16"/>
  <c r="AB254" i="16"/>
  <c r="AB255" i="16"/>
  <c r="AB256" i="16"/>
  <c r="AB257" i="16"/>
  <c r="AB258" i="16"/>
  <c r="AB259" i="16"/>
  <c r="AB260" i="16"/>
  <c r="AB261" i="16"/>
  <c r="AB262" i="16"/>
  <c r="AB263" i="16"/>
  <c r="AB264" i="16"/>
  <c r="AB265" i="16"/>
  <c r="AB266" i="16"/>
  <c r="AB267" i="16"/>
  <c r="AB268" i="16"/>
  <c r="AB269" i="16"/>
  <c r="AB270" i="16"/>
  <c r="AB271" i="16"/>
  <c r="AB272" i="16"/>
  <c r="AB273" i="16"/>
  <c r="AB274" i="16"/>
  <c r="AB275" i="16"/>
  <c r="AB276" i="16"/>
  <c r="AB277" i="16"/>
  <c r="AB278" i="16"/>
  <c r="AB279" i="16"/>
  <c r="AB280" i="16"/>
  <c r="AB281" i="16"/>
  <c r="AB282" i="16"/>
  <c r="AB283" i="16"/>
  <c r="AB284" i="16"/>
  <c r="AB285" i="16"/>
  <c r="AB286" i="16"/>
  <c r="AB287" i="16"/>
  <c r="AB288" i="16"/>
  <c r="AB289" i="16"/>
  <c r="AB290" i="16"/>
  <c r="AB291" i="16"/>
  <c r="AB292" i="16"/>
  <c r="AB293" i="16"/>
  <c r="AB294" i="16"/>
  <c r="AB295" i="16"/>
  <c r="AB296" i="16"/>
  <c r="AB297" i="16"/>
  <c r="AB298" i="16"/>
  <c r="AB299" i="16"/>
  <c r="AB300" i="16"/>
  <c r="AB301" i="16"/>
  <c r="AB302" i="16"/>
  <c r="AB303" i="16"/>
  <c r="AB304" i="16"/>
  <c r="AB305" i="16"/>
  <c r="AB306" i="16"/>
  <c r="AB307" i="16"/>
  <c r="AB308" i="16"/>
  <c r="AB309" i="16"/>
  <c r="AB310" i="16"/>
  <c r="AB311" i="16"/>
  <c r="AB312" i="16"/>
  <c r="AB313" i="16"/>
  <c r="AB314" i="16"/>
  <c r="AB315" i="16"/>
  <c r="AB316" i="16"/>
  <c r="AB317" i="16"/>
  <c r="AB318" i="16"/>
  <c r="AB319" i="16"/>
  <c r="AB320" i="16"/>
  <c r="AB321" i="16"/>
  <c r="AB322" i="16"/>
  <c r="AB323" i="16"/>
  <c r="AB324" i="16"/>
  <c r="AB325" i="16"/>
  <c r="AB326" i="16"/>
  <c r="AB327" i="16"/>
  <c r="AB328" i="16"/>
  <c r="AB329" i="16"/>
  <c r="AB330" i="16"/>
  <c r="AB331" i="16"/>
  <c r="AB332" i="16"/>
  <c r="AB333" i="16"/>
  <c r="AB334" i="16"/>
  <c r="AB335" i="16"/>
  <c r="AB336" i="16"/>
  <c r="AB337" i="16"/>
  <c r="AB338" i="16"/>
  <c r="AB339" i="16"/>
  <c r="AB340" i="16"/>
  <c r="AB341" i="16"/>
  <c r="AB342" i="16"/>
  <c r="AB343" i="16"/>
  <c r="AB344" i="16"/>
  <c r="AB345" i="16"/>
  <c r="AB3" i="16"/>
  <c r="AA4" i="16"/>
  <c r="AA5" i="16"/>
  <c r="AA6" i="16"/>
  <c r="AA7" i="16"/>
  <c r="AA8" i="16"/>
  <c r="AA9" i="16"/>
  <c r="AA10" i="16"/>
  <c r="AA11" i="16"/>
  <c r="AA12" i="16"/>
  <c r="AA13" i="16"/>
  <c r="AA14" i="16"/>
  <c r="AA15" i="16"/>
  <c r="AA16" i="16"/>
  <c r="AA17" i="16"/>
  <c r="AA18" i="16"/>
  <c r="AA19" i="16"/>
  <c r="AA20" i="16"/>
  <c r="AA21" i="16"/>
  <c r="AA22" i="16"/>
  <c r="AA23" i="16"/>
  <c r="AA24" i="16"/>
  <c r="AA25" i="16"/>
  <c r="AA26" i="16"/>
  <c r="AA27" i="16"/>
  <c r="AA28" i="16"/>
  <c r="AA29" i="16"/>
  <c r="AA30" i="16"/>
  <c r="AA31" i="16"/>
  <c r="AA32" i="16"/>
  <c r="AA33" i="16"/>
  <c r="AA34" i="16"/>
  <c r="AA35" i="16"/>
  <c r="AA36" i="16"/>
  <c r="AA37" i="16"/>
  <c r="AA38" i="16"/>
  <c r="AA39" i="16"/>
  <c r="AA40" i="16"/>
  <c r="AA41" i="16"/>
  <c r="AA42" i="16"/>
  <c r="AA43" i="16"/>
  <c r="AA44" i="16"/>
  <c r="AA45" i="16"/>
  <c r="AA46" i="16"/>
  <c r="AA47" i="16"/>
  <c r="AA48" i="16"/>
  <c r="AA49" i="16"/>
  <c r="AA50" i="16"/>
  <c r="AA51" i="16"/>
  <c r="AA52" i="16"/>
  <c r="AA53" i="16"/>
  <c r="AA54" i="16"/>
  <c r="AA55" i="16"/>
  <c r="AA56" i="16"/>
  <c r="AA57" i="16"/>
  <c r="AA58" i="16"/>
  <c r="AA59" i="16"/>
  <c r="AA60" i="16"/>
  <c r="AA61" i="16"/>
  <c r="AA62" i="16"/>
  <c r="AA63" i="16"/>
  <c r="AA64" i="16"/>
  <c r="AA65" i="16"/>
  <c r="AA66" i="16"/>
  <c r="AA67" i="16"/>
  <c r="AA68" i="16"/>
  <c r="AA69" i="16"/>
  <c r="AA70" i="16"/>
  <c r="AA71" i="16"/>
  <c r="AA72" i="16"/>
  <c r="AA73" i="16"/>
  <c r="AA74" i="16"/>
  <c r="AA75" i="16"/>
  <c r="AA76" i="16"/>
  <c r="AA77" i="16"/>
  <c r="AA78" i="16"/>
  <c r="AA79" i="16"/>
  <c r="AA80" i="16"/>
  <c r="AA81" i="16"/>
  <c r="AA82" i="16"/>
  <c r="AA83" i="16"/>
  <c r="AA84" i="16"/>
  <c r="AA85" i="16"/>
  <c r="AA86" i="16"/>
  <c r="AA87" i="16"/>
  <c r="AA88" i="16"/>
  <c r="AA89" i="16"/>
  <c r="AA90" i="16"/>
  <c r="AA91" i="16"/>
  <c r="AA92" i="16"/>
  <c r="AA93" i="16"/>
  <c r="AA94" i="16"/>
  <c r="AA95" i="16"/>
  <c r="AA96" i="16"/>
  <c r="AA97" i="16"/>
  <c r="AA98" i="16"/>
  <c r="AA99" i="16"/>
  <c r="AA100" i="16"/>
  <c r="AA101" i="16"/>
  <c r="AA102" i="16"/>
  <c r="AA103" i="16"/>
  <c r="AA104" i="16"/>
  <c r="AA105" i="16"/>
  <c r="AA106" i="16"/>
  <c r="AA107" i="16"/>
  <c r="AA108" i="16"/>
  <c r="AA109" i="16"/>
  <c r="AA110" i="16"/>
  <c r="AA111" i="16"/>
  <c r="AA112" i="16"/>
  <c r="AA113" i="16"/>
  <c r="AA114" i="16"/>
  <c r="AA115" i="16"/>
  <c r="AA116" i="16"/>
  <c r="AA117" i="16"/>
  <c r="AA118" i="16"/>
  <c r="AA119" i="16"/>
  <c r="AA120" i="16"/>
  <c r="AA121" i="16"/>
  <c r="AA122" i="16"/>
  <c r="AA123" i="16"/>
  <c r="AA124" i="16"/>
  <c r="AA125" i="16"/>
  <c r="AA126" i="16"/>
  <c r="AA127" i="16"/>
  <c r="AA128" i="16"/>
  <c r="AA129" i="16"/>
  <c r="AA130" i="16"/>
  <c r="AA131" i="16"/>
  <c r="AA132" i="16"/>
  <c r="AA133" i="16"/>
  <c r="AA134" i="16"/>
  <c r="AA135" i="16"/>
  <c r="AA136" i="16"/>
  <c r="AA137" i="16"/>
  <c r="AA138" i="16"/>
  <c r="AA139" i="16"/>
  <c r="AA140" i="16"/>
  <c r="AA141" i="16"/>
  <c r="AA142" i="16"/>
  <c r="AA143" i="16"/>
  <c r="AA144" i="16"/>
  <c r="AA145" i="16"/>
  <c r="AA146" i="16"/>
  <c r="AA147" i="16"/>
  <c r="AA148" i="16"/>
  <c r="AA149" i="16"/>
  <c r="AA150" i="16"/>
  <c r="AA151" i="16"/>
  <c r="AA152" i="16"/>
  <c r="AA153" i="16"/>
  <c r="AA154" i="16"/>
  <c r="AA155" i="16"/>
  <c r="AA156" i="16"/>
  <c r="AA157" i="16"/>
  <c r="AA158" i="16"/>
  <c r="AA159" i="16"/>
  <c r="AA160" i="16"/>
  <c r="AA161" i="16"/>
  <c r="AA162" i="16"/>
  <c r="AA163" i="16"/>
  <c r="AA164" i="16"/>
  <c r="AA165" i="16"/>
  <c r="AA166" i="16"/>
  <c r="AA167" i="16"/>
  <c r="AA168" i="16"/>
  <c r="AA169" i="16"/>
  <c r="AA170" i="16"/>
  <c r="AA171" i="16"/>
  <c r="AA172" i="16"/>
  <c r="AA173" i="16"/>
  <c r="AA174" i="16"/>
  <c r="AA175" i="16"/>
  <c r="AA176" i="16"/>
  <c r="AA177" i="16"/>
  <c r="AA178" i="16"/>
  <c r="AA179" i="16"/>
  <c r="AA180" i="16"/>
  <c r="AA181" i="16"/>
  <c r="AA182" i="16"/>
  <c r="AA183" i="16"/>
  <c r="AA184" i="16"/>
  <c r="AA185" i="16"/>
  <c r="AA186" i="16"/>
  <c r="AA187" i="16"/>
  <c r="AA188" i="16"/>
  <c r="AA189" i="16"/>
  <c r="AA190" i="16"/>
  <c r="AA191" i="16"/>
  <c r="AA192" i="16"/>
  <c r="AA193" i="16"/>
  <c r="AA194" i="16"/>
  <c r="AA195" i="16"/>
  <c r="AA196" i="16"/>
  <c r="AA197" i="16"/>
  <c r="AA198" i="16"/>
  <c r="AA199" i="16"/>
  <c r="AA200" i="16"/>
  <c r="AA201" i="16"/>
  <c r="AA202" i="16"/>
  <c r="AA203" i="16"/>
  <c r="AA204" i="16"/>
  <c r="AA205" i="16"/>
  <c r="AA206" i="16"/>
  <c r="AA207" i="16"/>
  <c r="AA208" i="16"/>
  <c r="AA209" i="16"/>
  <c r="AA210" i="16"/>
  <c r="AA211" i="16"/>
  <c r="AA212" i="16"/>
  <c r="AA213" i="16"/>
  <c r="AA214" i="16"/>
  <c r="AA215" i="16"/>
  <c r="AA216" i="16"/>
  <c r="AA217" i="16"/>
  <c r="AA218" i="16"/>
  <c r="AA219" i="16"/>
  <c r="AA220" i="16"/>
  <c r="AA221" i="16"/>
  <c r="AA222" i="16"/>
  <c r="AA223" i="16"/>
  <c r="AA224" i="16"/>
  <c r="AA225" i="16"/>
  <c r="AA226" i="16"/>
  <c r="AA227" i="16"/>
  <c r="AA228" i="16"/>
  <c r="AA229" i="16"/>
  <c r="AA230" i="16"/>
  <c r="AA231" i="16"/>
  <c r="AA232" i="16"/>
  <c r="AA233" i="16"/>
  <c r="AA234" i="16"/>
  <c r="AA235" i="16"/>
  <c r="AA236" i="16"/>
  <c r="AA237" i="16"/>
  <c r="AA238" i="16"/>
  <c r="AA239" i="16"/>
  <c r="AA240" i="16"/>
  <c r="AA241" i="16"/>
  <c r="AA242" i="16"/>
  <c r="AA243" i="16"/>
  <c r="AA244" i="16"/>
  <c r="AA245" i="16"/>
  <c r="AA246" i="16"/>
  <c r="AA247" i="16"/>
  <c r="AA248" i="16"/>
  <c r="AA249" i="16"/>
  <c r="AA250" i="16"/>
  <c r="AA251" i="16"/>
  <c r="AA252" i="16"/>
  <c r="AA253" i="16"/>
  <c r="AA254" i="16"/>
  <c r="AA255" i="16"/>
  <c r="AA256" i="16"/>
  <c r="AA257" i="16"/>
  <c r="AA258" i="16"/>
  <c r="AA259" i="16"/>
  <c r="AA260" i="16"/>
  <c r="AA261" i="16"/>
  <c r="AA262" i="16"/>
  <c r="AA263" i="16"/>
  <c r="AA264" i="16"/>
  <c r="AA265" i="16"/>
  <c r="AA266" i="16"/>
  <c r="AA267" i="16"/>
  <c r="AA268" i="16"/>
  <c r="AA269" i="16"/>
  <c r="AA270" i="16"/>
  <c r="AA271" i="16"/>
  <c r="AA272" i="16"/>
  <c r="AA273" i="16"/>
  <c r="AA274" i="16"/>
  <c r="AA275" i="16"/>
  <c r="AA276" i="16"/>
  <c r="AA277" i="16"/>
  <c r="AA278" i="16"/>
  <c r="AA279" i="16"/>
  <c r="AA280" i="16"/>
  <c r="AA281" i="16"/>
  <c r="AA282" i="16"/>
  <c r="AA283" i="16"/>
  <c r="AA284" i="16"/>
  <c r="AA285" i="16"/>
  <c r="AA286" i="16"/>
  <c r="AA287" i="16"/>
  <c r="AA288" i="16"/>
  <c r="AA289" i="16"/>
  <c r="AA290" i="16"/>
  <c r="AA291" i="16"/>
  <c r="AA292" i="16"/>
  <c r="AA293" i="16"/>
  <c r="AA294" i="16"/>
  <c r="AA295" i="16"/>
  <c r="AA296" i="16"/>
  <c r="AA297" i="16"/>
  <c r="AA298" i="16"/>
  <c r="AA299" i="16"/>
  <c r="AA300" i="16"/>
  <c r="AA301" i="16"/>
  <c r="AA302" i="16"/>
  <c r="AA303" i="16"/>
  <c r="AA304" i="16"/>
  <c r="AA305" i="16"/>
  <c r="AA306" i="16"/>
  <c r="AA307" i="16"/>
  <c r="AA308" i="16"/>
  <c r="AA309" i="16"/>
  <c r="AA310" i="16"/>
  <c r="AA311" i="16"/>
  <c r="AA312" i="16"/>
  <c r="AA313" i="16"/>
  <c r="AA314" i="16"/>
  <c r="AA315" i="16"/>
  <c r="AA316" i="16"/>
  <c r="AA317" i="16"/>
  <c r="AA318" i="16"/>
  <c r="AA319" i="16"/>
  <c r="AA320" i="16"/>
  <c r="AA321" i="16"/>
  <c r="AA322" i="16"/>
  <c r="AA323" i="16"/>
  <c r="AA324" i="16"/>
  <c r="AA325" i="16"/>
  <c r="AA326" i="16"/>
  <c r="AA327" i="16"/>
  <c r="AA328" i="16"/>
  <c r="AA329" i="16"/>
  <c r="AA330" i="16"/>
  <c r="AA331" i="16"/>
  <c r="AA332" i="16"/>
  <c r="AA333" i="16"/>
  <c r="AA334" i="16"/>
  <c r="AA335" i="16"/>
  <c r="AA336" i="16"/>
  <c r="AA337" i="16"/>
  <c r="AA338" i="16"/>
  <c r="AA339" i="16"/>
  <c r="AA340" i="16"/>
  <c r="AA341" i="16"/>
  <c r="AA342" i="16"/>
  <c r="AA343" i="16"/>
  <c r="AA344" i="16"/>
  <c r="AA345" i="16"/>
  <c r="AA3" i="16"/>
  <c r="G346" i="16"/>
  <c r="H346" i="16"/>
  <c r="I346" i="16"/>
  <c r="J346" i="16"/>
  <c r="K346" i="16"/>
  <c r="L346" i="16"/>
  <c r="M346" i="16"/>
  <c r="N346" i="16"/>
  <c r="O346" i="16"/>
  <c r="P346" i="16"/>
  <c r="Q346" i="16"/>
  <c r="R346" i="16"/>
  <c r="S346" i="16"/>
  <c r="T346" i="16"/>
  <c r="U346" i="16"/>
  <c r="V346" i="16"/>
  <c r="W346" i="16"/>
  <c r="C346" i="16"/>
  <c r="D346" i="16"/>
  <c r="E346" i="16"/>
  <c r="F346" i="16"/>
  <c r="B346" i="16"/>
  <c r="AL346" i="16" s="1"/>
  <c r="B368" i="15"/>
  <c r="B367" i="15"/>
  <c r="B366" i="15"/>
  <c r="B365" i="15"/>
  <c r="B364" i="15"/>
  <c r="G359" i="15"/>
  <c r="H359" i="15"/>
  <c r="I359" i="15"/>
  <c r="J359" i="15"/>
  <c r="K359" i="15"/>
  <c r="L359" i="15"/>
  <c r="M359" i="15"/>
  <c r="N359" i="15"/>
  <c r="O359" i="15"/>
  <c r="P359" i="15"/>
  <c r="Q359" i="15"/>
  <c r="R359" i="15"/>
  <c r="S359" i="15"/>
  <c r="T359" i="15"/>
  <c r="U359" i="15"/>
  <c r="V359" i="15"/>
  <c r="W359" i="15"/>
  <c r="G358" i="15"/>
  <c r="H358" i="15"/>
  <c r="I358" i="15"/>
  <c r="J358" i="15"/>
  <c r="K358" i="15"/>
  <c r="L358" i="15"/>
  <c r="M358" i="15"/>
  <c r="N358" i="15"/>
  <c r="O358" i="15"/>
  <c r="P358" i="15"/>
  <c r="Q358" i="15"/>
  <c r="R358" i="15"/>
  <c r="S358" i="15"/>
  <c r="T358" i="15"/>
  <c r="U358" i="15"/>
  <c r="V358" i="15"/>
  <c r="W358" i="15"/>
  <c r="G357" i="15"/>
  <c r="H357" i="15"/>
  <c r="I357" i="15"/>
  <c r="J357" i="15"/>
  <c r="K357" i="15"/>
  <c r="L357" i="15"/>
  <c r="M357" i="15"/>
  <c r="N357" i="15"/>
  <c r="O357" i="15"/>
  <c r="P357" i="15"/>
  <c r="Q357" i="15"/>
  <c r="R357" i="15"/>
  <c r="S357" i="15"/>
  <c r="T357" i="15"/>
  <c r="U357" i="15"/>
  <c r="V357" i="15"/>
  <c r="W357" i="15"/>
  <c r="G356" i="15"/>
  <c r="H356" i="15"/>
  <c r="I356" i="15"/>
  <c r="J356" i="15"/>
  <c r="K356" i="15"/>
  <c r="L356" i="15"/>
  <c r="M356" i="15"/>
  <c r="N356" i="15"/>
  <c r="O356" i="15"/>
  <c r="P356" i="15"/>
  <c r="Q356" i="15"/>
  <c r="R356" i="15"/>
  <c r="S356" i="15"/>
  <c r="T356" i="15"/>
  <c r="U356" i="15"/>
  <c r="V356" i="15"/>
  <c r="AP356" i="15" s="1"/>
  <c r="W356" i="15"/>
  <c r="I355" i="15"/>
  <c r="J355" i="15"/>
  <c r="K355" i="15"/>
  <c r="L355" i="15"/>
  <c r="M355" i="15"/>
  <c r="N355" i="15"/>
  <c r="O355" i="15"/>
  <c r="P355" i="15"/>
  <c r="Q355" i="15"/>
  <c r="R355" i="15"/>
  <c r="S355" i="15"/>
  <c r="T355" i="15"/>
  <c r="U355" i="15"/>
  <c r="V355" i="15"/>
  <c r="W355" i="15"/>
  <c r="G355" i="15"/>
  <c r="H355" i="15"/>
  <c r="B359" i="15"/>
  <c r="B358" i="15"/>
  <c r="B357" i="15"/>
  <c r="B356" i="15"/>
  <c r="AF356" i="15" s="1"/>
  <c r="B355" i="15"/>
  <c r="AD358" i="15"/>
  <c r="D358" i="15"/>
  <c r="E358" i="15"/>
  <c r="F358" i="15"/>
  <c r="C358" i="15"/>
  <c r="AV346" i="16" l="1"/>
  <c r="AU346" i="16"/>
  <c r="AU354" i="16"/>
  <c r="AM346" i="16"/>
  <c r="AX346" i="16"/>
  <c r="AV352" i="16"/>
  <c r="AW353" i="16"/>
  <c r="AV356" i="16"/>
  <c r="AQ354" i="16"/>
  <c r="AK346" i="16"/>
  <c r="W357" i="16"/>
  <c r="S357" i="16"/>
  <c r="K357" i="16"/>
  <c r="G357" i="16"/>
  <c r="C357" i="16"/>
  <c r="L357" i="16"/>
  <c r="H357" i="16"/>
  <c r="D357" i="16"/>
  <c r="AQ353" i="16"/>
  <c r="AB346" i="16"/>
  <c r="AO346" i="16"/>
  <c r="AC346" i="16"/>
  <c r="B366" i="16"/>
  <c r="AW352" i="16"/>
  <c r="U357" i="16"/>
  <c r="Q357" i="16"/>
  <c r="M357" i="16"/>
  <c r="I357" i="16"/>
  <c r="AV353" i="16"/>
  <c r="AW354" i="16"/>
  <c r="AV355" i="16"/>
  <c r="AW356" i="16"/>
  <c r="AN346" i="16"/>
  <c r="AF346" i="16"/>
  <c r="AG346" i="16"/>
  <c r="V357" i="16"/>
  <c r="R357" i="16"/>
  <c r="N357" i="16"/>
  <c r="J357" i="16"/>
  <c r="F357" i="16"/>
  <c r="AV354" i="16"/>
  <c r="AW355" i="16"/>
  <c r="T357" i="16"/>
  <c r="AW357" i="16" s="1"/>
  <c r="P357" i="16"/>
  <c r="AA346" i="16"/>
  <c r="AQ346" i="16"/>
  <c r="AW346" i="16"/>
  <c r="E357" i="16"/>
  <c r="AA352" i="16"/>
  <c r="AX352" i="16"/>
  <c r="AJ346" i="16"/>
  <c r="AE352" i="16"/>
  <c r="AO356" i="16"/>
  <c r="AD346" i="16"/>
  <c r="AH346" i="16"/>
  <c r="AP346" i="16"/>
  <c r="AE346" i="16"/>
  <c r="AI346" i="16"/>
  <c r="O357" i="16"/>
  <c r="AP355" i="16"/>
  <c r="AA356" i="16"/>
  <c r="AD356" i="16"/>
  <c r="AH356" i="16"/>
  <c r="AL356" i="16"/>
  <c r="AP356" i="16"/>
  <c r="AB356" i="16"/>
  <c r="AF356" i="16"/>
  <c r="AJ356" i="16"/>
  <c r="AN356" i="16"/>
  <c r="AE356" i="16"/>
  <c r="AI356" i="16"/>
  <c r="AM356" i="16"/>
  <c r="AQ356" i="16"/>
  <c r="AC356" i="16"/>
  <c r="AG356" i="16"/>
  <c r="AK356" i="16"/>
  <c r="AA355" i="16"/>
  <c r="AC355" i="16"/>
  <c r="AE355" i="16"/>
  <c r="AG355" i="16"/>
  <c r="AI355" i="16"/>
  <c r="AK355" i="16"/>
  <c r="AM355" i="16"/>
  <c r="AO355" i="16"/>
  <c r="AQ355" i="16"/>
  <c r="AB355" i="16"/>
  <c r="AD355" i="16"/>
  <c r="AF355" i="16"/>
  <c r="AH355" i="16"/>
  <c r="AJ355" i="16"/>
  <c r="AL355" i="16"/>
  <c r="AN355" i="16"/>
  <c r="AC354" i="16"/>
  <c r="AG354" i="16"/>
  <c r="AK354" i="16"/>
  <c r="AO354" i="16"/>
  <c r="AD354" i="16"/>
  <c r="AH354" i="16"/>
  <c r="AL354" i="16"/>
  <c r="AP354" i="16"/>
  <c r="AB354" i="16"/>
  <c r="AF354" i="16"/>
  <c r="AJ354" i="16"/>
  <c r="AN354" i="16"/>
  <c r="AA354" i="16"/>
  <c r="AE354" i="16"/>
  <c r="AI354" i="16"/>
  <c r="AM354" i="16"/>
  <c r="AA353" i="16"/>
  <c r="AB353" i="16"/>
  <c r="AC353" i="16"/>
  <c r="AD353" i="16"/>
  <c r="AE353" i="16"/>
  <c r="AF353" i="16"/>
  <c r="AG353" i="16"/>
  <c r="AH353" i="16"/>
  <c r="AI353" i="16"/>
  <c r="AJ353" i="16"/>
  <c r="AK353" i="16"/>
  <c r="AL353" i="16"/>
  <c r="AM353" i="16"/>
  <c r="AN353" i="16"/>
  <c r="AO353" i="16"/>
  <c r="AP353" i="16"/>
  <c r="B357" i="16"/>
  <c r="AO352" i="16"/>
  <c r="AK352" i="16"/>
  <c r="AG352" i="16"/>
  <c r="AC352" i="16"/>
  <c r="AQ352" i="16"/>
  <c r="AP352" i="16"/>
  <c r="AL352" i="16"/>
  <c r="AH352" i="16"/>
  <c r="AD352" i="16"/>
  <c r="AB352" i="16"/>
  <c r="AN352" i="16"/>
  <c r="AJ352" i="16"/>
  <c r="AF352" i="16"/>
  <c r="AM352" i="16"/>
  <c r="AI352" i="16"/>
  <c r="AJ356" i="15"/>
  <c r="AJ355" i="15"/>
  <c r="AE355" i="15"/>
  <c r="AA359" i="15"/>
  <c r="AC356" i="15"/>
  <c r="AP357" i="15"/>
  <c r="AO355" i="15"/>
  <c r="AM359" i="15"/>
  <c r="AO356" i="15"/>
  <c r="AG356" i="15"/>
  <c r="AB356" i="15"/>
  <c r="AK356" i="15"/>
  <c r="AD356" i="15"/>
  <c r="AG357" i="15"/>
  <c r="AL356" i="15"/>
  <c r="AC355" i="15"/>
  <c r="AM355" i="15"/>
  <c r="AI355" i="15"/>
  <c r="AQ356" i="15"/>
  <c r="AM356" i="15"/>
  <c r="AI356" i="15"/>
  <c r="AE356" i="15"/>
  <c r="AA356" i="15"/>
  <c r="AO357" i="15"/>
  <c r="AK357" i="15"/>
  <c r="AQ358" i="15"/>
  <c r="AM358" i="15"/>
  <c r="AI358" i="15"/>
  <c r="AE358" i="15"/>
  <c r="AA358" i="15"/>
  <c r="AK359" i="15"/>
  <c r="AC359" i="15"/>
  <c r="AK355" i="15"/>
  <c r="AF355" i="15"/>
  <c r="AQ359" i="15"/>
  <c r="AE359" i="15"/>
  <c r="AH357" i="15"/>
  <c r="AN356" i="15"/>
  <c r="AL357" i="15"/>
  <c r="AD357" i="15"/>
  <c r="AN358" i="15"/>
  <c r="AJ358" i="15"/>
  <c r="AF358" i="15"/>
  <c r="AB358" i="15"/>
  <c r="AP359" i="15"/>
  <c r="AH359" i="15"/>
  <c r="AO358" i="15"/>
  <c r="AK358" i="15"/>
  <c r="AG358" i="15"/>
  <c r="AC358" i="15"/>
  <c r="AD359" i="15"/>
  <c r="AQ355" i="15"/>
  <c r="AO359" i="15"/>
  <c r="AG359" i="15"/>
  <c r="AA355" i="15"/>
  <c r="AG355" i="15"/>
  <c r="AB355" i="15"/>
  <c r="AI359" i="15"/>
  <c r="AN355" i="15"/>
  <c r="AL359" i="15"/>
  <c r="AP355" i="15"/>
  <c r="AL355" i="15"/>
  <c r="AH355" i="15"/>
  <c r="AD355" i="15"/>
  <c r="AH356" i="15"/>
  <c r="AP358" i="15"/>
  <c r="AL358" i="15"/>
  <c r="AH358" i="15"/>
  <c r="AN359" i="15"/>
  <c r="AJ359" i="15"/>
  <c r="AF359" i="15"/>
  <c r="AB359" i="15"/>
  <c r="AQ357" i="15"/>
  <c r="AM357" i="15"/>
  <c r="AN357" i="15"/>
  <c r="AC357" i="15"/>
  <c r="AI357" i="15"/>
  <c r="AE357" i="15"/>
  <c r="AA357" i="15"/>
  <c r="AJ357" i="15"/>
  <c r="AF357" i="15"/>
  <c r="AB357" i="15"/>
  <c r="AA4" i="15"/>
  <c r="AB4" i="15"/>
  <c r="AC4" i="15"/>
  <c r="AD4" i="15"/>
  <c r="AE4" i="15"/>
  <c r="AF4" i="15"/>
  <c r="AG4" i="15"/>
  <c r="AH4" i="15"/>
  <c r="AI4" i="15"/>
  <c r="AJ4" i="15"/>
  <c r="AK4" i="15"/>
  <c r="AL4" i="15"/>
  <c r="AM4" i="15"/>
  <c r="AN4" i="15"/>
  <c r="AO4" i="15"/>
  <c r="AP4" i="15"/>
  <c r="AQ4" i="15"/>
  <c r="AA5" i="15"/>
  <c r="AB5" i="15"/>
  <c r="AC5" i="15"/>
  <c r="AD5" i="15"/>
  <c r="AE5" i="15"/>
  <c r="AF5" i="15"/>
  <c r="AG5" i="15"/>
  <c r="AH5" i="15"/>
  <c r="AI5" i="15"/>
  <c r="AJ5" i="15"/>
  <c r="AK5" i="15"/>
  <c r="AL5" i="15"/>
  <c r="AM5" i="15"/>
  <c r="AN5" i="15"/>
  <c r="AO5" i="15"/>
  <c r="AP5" i="15"/>
  <c r="AQ5" i="15"/>
  <c r="AA6" i="15"/>
  <c r="AB6" i="15"/>
  <c r="AC6" i="15"/>
  <c r="AD6" i="15"/>
  <c r="AE6" i="15"/>
  <c r="AF6" i="15"/>
  <c r="AG6" i="15"/>
  <c r="AH6" i="15"/>
  <c r="AI6" i="15"/>
  <c r="AJ6" i="15"/>
  <c r="AK6" i="15"/>
  <c r="AL6" i="15"/>
  <c r="AM6" i="15"/>
  <c r="AN6" i="15"/>
  <c r="AO6" i="15"/>
  <c r="AP6" i="15"/>
  <c r="AQ6" i="15"/>
  <c r="AA7" i="15"/>
  <c r="AB7" i="15"/>
  <c r="AC7" i="15"/>
  <c r="AD7" i="15"/>
  <c r="AE7" i="15"/>
  <c r="AF7" i="15"/>
  <c r="AG7" i="15"/>
  <c r="AH7" i="15"/>
  <c r="AI7" i="15"/>
  <c r="AJ7" i="15"/>
  <c r="AK7" i="15"/>
  <c r="AL7" i="15"/>
  <c r="AM7" i="15"/>
  <c r="AN7" i="15"/>
  <c r="AO7" i="15"/>
  <c r="AP7" i="15"/>
  <c r="AQ7" i="15"/>
  <c r="AA8" i="15"/>
  <c r="AB8" i="15"/>
  <c r="AC8" i="15"/>
  <c r="AD8" i="15"/>
  <c r="AE8" i="15"/>
  <c r="AF8" i="15"/>
  <c r="AG8" i="15"/>
  <c r="AH8" i="15"/>
  <c r="AI8" i="15"/>
  <c r="AJ8" i="15"/>
  <c r="AK8" i="15"/>
  <c r="AL8" i="15"/>
  <c r="AM8" i="15"/>
  <c r="AN8" i="15"/>
  <c r="AO8" i="15"/>
  <c r="AP8" i="15"/>
  <c r="AQ8" i="15"/>
  <c r="AA9" i="15"/>
  <c r="AB9" i="15"/>
  <c r="AC9" i="15"/>
  <c r="AD9" i="15"/>
  <c r="AE9" i="15"/>
  <c r="AF9" i="15"/>
  <c r="AG9" i="15"/>
  <c r="AH9" i="15"/>
  <c r="AI9" i="15"/>
  <c r="AJ9" i="15"/>
  <c r="AK9" i="15"/>
  <c r="AL9" i="15"/>
  <c r="AM9" i="15"/>
  <c r="AN9" i="15"/>
  <c r="AO9" i="15"/>
  <c r="AP9" i="15"/>
  <c r="AQ9" i="15"/>
  <c r="AA10" i="15"/>
  <c r="AB10" i="15"/>
  <c r="AC10" i="15"/>
  <c r="AD10" i="15"/>
  <c r="AE10" i="15"/>
  <c r="AF10" i="15"/>
  <c r="AG10" i="15"/>
  <c r="AH10" i="15"/>
  <c r="AI10" i="15"/>
  <c r="AJ10" i="15"/>
  <c r="AK10" i="15"/>
  <c r="AL10" i="15"/>
  <c r="AM10" i="15"/>
  <c r="AN10" i="15"/>
  <c r="AO10" i="15"/>
  <c r="AP10" i="15"/>
  <c r="AQ10" i="15"/>
  <c r="AA11" i="15"/>
  <c r="AB11" i="15"/>
  <c r="AC11" i="15"/>
  <c r="AD11" i="15"/>
  <c r="AE11" i="15"/>
  <c r="AF11" i="15"/>
  <c r="AG11" i="15"/>
  <c r="AH11" i="15"/>
  <c r="AI11" i="15"/>
  <c r="AJ11" i="15"/>
  <c r="AK11" i="15"/>
  <c r="AL11" i="15"/>
  <c r="AM11" i="15"/>
  <c r="AN11" i="15"/>
  <c r="AO11" i="15"/>
  <c r="AP11" i="15"/>
  <c r="AQ11" i="15"/>
  <c r="AA12" i="15"/>
  <c r="AB12" i="15"/>
  <c r="AC12" i="15"/>
  <c r="AD12" i="15"/>
  <c r="AE12" i="15"/>
  <c r="AF12" i="15"/>
  <c r="AG12" i="15"/>
  <c r="AH12" i="15"/>
  <c r="AI12" i="15"/>
  <c r="AJ12" i="15"/>
  <c r="AK12" i="15"/>
  <c r="AL12" i="15"/>
  <c r="AM12" i="15"/>
  <c r="AN12" i="15"/>
  <c r="AO12" i="15"/>
  <c r="AP12" i="15"/>
  <c r="AQ12" i="15"/>
  <c r="AA13" i="15"/>
  <c r="AB13" i="15"/>
  <c r="AC13" i="15"/>
  <c r="AD13" i="15"/>
  <c r="AE13" i="15"/>
  <c r="AF13" i="15"/>
  <c r="AG13" i="15"/>
  <c r="AH13" i="15"/>
  <c r="AI13" i="15"/>
  <c r="AJ13" i="15"/>
  <c r="AK13" i="15"/>
  <c r="AL13" i="15"/>
  <c r="AM13" i="15"/>
  <c r="AN13" i="15"/>
  <c r="AO13" i="15"/>
  <c r="AP13" i="15"/>
  <c r="AQ13" i="15"/>
  <c r="AA14" i="15"/>
  <c r="AB14" i="15"/>
  <c r="AC14" i="15"/>
  <c r="AD14" i="15"/>
  <c r="AE14" i="15"/>
  <c r="AF14" i="15"/>
  <c r="AG14" i="15"/>
  <c r="AH14" i="15"/>
  <c r="AI14" i="15"/>
  <c r="AJ14" i="15"/>
  <c r="AK14" i="15"/>
  <c r="AL14" i="15"/>
  <c r="AM14" i="15"/>
  <c r="AN14" i="15"/>
  <c r="AO14" i="15"/>
  <c r="AP14" i="15"/>
  <c r="AQ14" i="15"/>
  <c r="AA15" i="15"/>
  <c r="AB15" i="15"/>
  <c r="AC15" i="15"/>
  <c r="AD15" i="15"/>
  <c r="AE15" i="15"/>
  <c r="AF15" i="15"/>
  <c r="AG15" i="15"/>
  <c r="AH15" i="15"/>
  <c r="AI15" i="15"/>
  <c r="AJ15" i="15"/>
  <c r="AK15" i="15"/>
  <c r="AL15" i="15"/>
  <c r="AM15" i="15"/>
  <c r="AN15" i="15"/>
  <c r="AO15" i="15"/>
  <c r="AP15" i="15"/>
  <c r="AQ15" i="15"/>
  <c r="AA16" i="15"/>
  <c r="AB16" i="15"/>
  <c r="AC16" i="15"/>
  <c r="AD16" i="15"/>
  <c r="AE16" i="15"/>
  <c r="AF16" i="15"/>
  <c r="AG16" i="15"/>
  <c r="AH16" i="15"/>
  <c r="AI16" i="15"/>
  <c r="AJ16" i="15"/>
  <c r="AK16" i="15"/>
  <c r="AL16" i="15"/>
  <c r="AM16" i="15"/>
  <c r="AN16" i="15"/>
  <c r="AO16" i="15"/>
  <c r="AP16" i="15"/>
  <c r="AQ16" i="15"/>
  <c r="AA17" i="15"/>
  <c r="AB17" i="15"/>
  <c r="AC17" i="15"/>
  <c r="AD17" i="15"/>
  <c r="AE17" i="15"/>
  <c r="AF17" i="15"/>
  <c r="AG17" i="15"/>
  <c r="AH17" i="15"/>
  <c r="AI17" i="15"/>
  <c r="AJ17" i="15"/>
  <c r="AK17" i="15"/>
  <c r="AL17" i="15"/>
  <c r="AM17" i="15"/>
  <c r="AN17" i="15"/>
  <c r="AO17" i="15"/>
  <c r="AP17" i="15"/>
  <c r="AQ17" i="15"/>
  <c r="AA18" i="15"/>
  <c r="AB18" i="15"/>
  <c r="AC18" i="15"/>
  <c r="AD18" i="15"/>
  <c r="AE18" i="15"/>
  <c r="AF18" i="15"/>
  <c r="AG18" i="15"/>
  <c r="AH18" i="15"/>
  <c r="AI18" i="15"/>
  <c r="AJ18" i="15"/>
  <c r="AK18" i="15"/>
  <c r="AL18" i="15"/>
  <c r="AM18" i="15"/>
  <c r="AN18" i="15"/>
  <c r="AO18" i="15"/>
  <c r="AP18" i="15"/>
  <c r="AQ18" i="15"/>
  <c r="AA19" i="15"/>
  <c r="AB19" i="15"/>
  <c r="AC19" i="15"/>
  <c r="AD19" i="15"/>
  <c r="AE19" i="15"/>
  <c r="AF19" i="15"/>
  <c r="AG19" i="15"/>
  <c r="AH19" i="15"/>
  <c r="AI19" i="15"/>
  <c r="AJ19" i="15"/>
  <c r="AK19" i="15"/>
  <c r="AL19" i="15"/>
  <c r="AM19" i="15"/>
  <c r="AN19" i="15"/>
  <c r="AO19" i="15"/>
  <c r="AP19" i="15"/>
  <c r="AQ19" i="15"/>
  <c r="AA20" i="15"/>
  <c r="AB20" i="15"/>
  <c r="AC20" i="15"/>
  <c r="AD20" i="15"/>
  <c r="AE20" i="15"/>
  <c r="AF20" i="15"/>
  <c r="AG20" i="15"/>
  <c r="AH20" i="15"/>
  <c r="AI20" i="15"/>
  <c r="AJ20" i="15"/>
  <c r="AK20" i="15"/>
  <c r="AL20" i="15"/>
  <c r="AM20" i="15"/>
  <c r="AN20" i="15"/>
  <c r="AO20" i="15"/>
  <c r="AP20" i="15"/>
  <c r="AQ20" i="15"/>
  <c r="AA21" i="15"/>
  <c r="AB21" i="15"/>
  <c r="AC21" i="15"/>
  <c r="AD21" i="15"/>
  <c r="AE21" i="15"/>
  <c r="AF21" i="15"/>
  <c r="AG21" i="15"/>
  <c r="AH21" i="15"/>
  <c r="AI21" i="15"/>
  <c r="AJ21" i="15"/>
  <c r="AK21" i="15"/>
  <c r="AL21" i="15"/>
  <c r="AM21" i="15"/>
  <c r="AN21" i="15"/>
  <c r="AO21" i="15"/>
  <c r="AP21" i="15"/>
  <c r="AQ21" i="15"/>
  <c r="AA22" i="15"/>
  <c r="AB22" i="15"/>
  <c r="AC22" i="15"/>
  <c r="AD22" i="15"/>
  <c r="AE22" i="15"/>
  <c r="AF22" i="15"/>
  <c r="AG22" i="15"/>
  <c r="AH22" i="15"/>
  <c r="AI22" i="15"/>
  <c r="AJ22" i="15"/>
  <c r="AK22" i="15"/>
  <c r="AL22" i="15"/>
  <c r="AM22" i="15"/>
  <c r="AN22" i="15"/>
  <c r="AO22" i="15"/>
  <c r="AP22" i="15"/>
  <c r="AQ22" i="15"/>
  <c r="AA23" i="15"/>
  <c r="AB23" i="15"/>
  <c r="AC23" i="15"/>
  <c r="AD23" i="15"/>
  <c r="AE23" i="15"/>
  <c r="AF23" i="15"/>
  <c r="AG23" i="15"/>
  <c r="AH23" i="15"/>
  <c r="AI23" i="15"/>
  <c r="AJ23" i="15"/>
  <c r="AK23" i="15"/>
  <c r="AL23" i="15"/>
  <c r="AM23" i="15"/>
  <c r="AN23" i="15"/>
  <c r="AO23" i="15"/>
  <c r="AP23" i="15"/>
  <c r="AQ23" i="15"/>
  <c r="AA24" i="15"/>
  <c r="AB24" i="15"/>
  <c r="AC24" i="15"/>
  <c r="AD24" i="15"/>
  <c r="AE24" i="15"/>
  <c r="AF24" i="15"/>
  <c r="AG24" i="15"/>
  <c r="AH24" i="15"/>
  <c r="AI24" i="15"/>
  <c r="AJ24" i="15"/>
  <c r="AK24" i="15"/>
  <c r="AL24" i="15"/>
  <c r="AM24" i="15"/>
  <c r="AN24" i="15"/>
  <c r="AO24" i="15"/>
  <c r="AP24" i="15"/>
  <c r="AQ24" i="15"/>
  <c r="AA25" i="15"/>
  <c r="AB25" i="15"/>
  <c r="AC25" i="15"/>
  <c r="AD25" i="15"/>
  <c r="AE25" i="15"/>
  <c r="AF25" i="15"/>
  <c r="AG25" i="15"/>
  <c r="AH25" i="15"/>
  <c r="AI25" i="15"/>
  <c r="AJ25" i="15"/>
  <c r="AK25" i="15"/>
  <c r="AL25" i="15"/>
  <c r="AM25" i="15"/>
  <c r="AN25" i="15"/>
  <c r="AO25" i="15"/>
  <c r="AP25" i="15"/>
  <c r="AQ25" i="15"/>
  <c r="AA26" i="15"/>
  <c r="AB26" i="15"/>
  <c r="AC26" i="15"/>
  <c r="AD26" i="15"/>
  <c r="AE26" i="15"/>
  <c r="AF26" i="15"/>
  <c r="AG26" i="15"/>
  <c r="AH26" i="15"/>
  <c r="AI26" i="15"/>
  <c r="AJ26" i="15"/>
  <c r="AK26" i="15"/>
  <c r="AL26" i="15"/>
  <c r="AM26" i="15"/>
  <c r="AN26" i="15"/>
  <c r="AO26" i="15"/>
  <c r="AP26" i="15"/>
  <c r="AQ26" i="15"/>
  <c r="AA27" i="15"/>
  <c r="AB27" i="15"/>
  <c r="AC27" i="15"/>
  <c r="AD27" i="15"/>
  <c r="AE27" i="15"/>
  <c r="AF27" i="15"/>
  <c r="AG27" i="15"/>
  <c r="AH27" i="15"/>
  <c r="AI27" i="15"/>
  <c r="AJ27" i="15"/>
  <c r="AK27" i="15"/>
  <c r="AL27" i="15"/>
  <c r="AM27" i="15"/>
  <c r="AN27" i="15"/>
  <c r="AO27" i="15"/>
  <c r="AP27" i="15"/>
  <c r="AQ27" i="15"/>
  <c r="AA28" i="15"/>
  <c r="AB28" i="15"/>
  <c r="AC28" i="15"/>
  <c r="AD28" i="15"/>
  <c r="AE28" i="15"/>
  <c r="AF28" i="15"/>
  <c r="AG28" i="15"/>
  <c r="AH28" i="15"/>
  <c r="AI28" i="15"/>
  <c r="AJ28" i="15"/>
  <c r="AK28" i="15"/>
  <c r="AL28" i="15"/>
  <c r="AM28" i="15"/>
  <c r="AN28" i="15"/>
  <c r="AO28" i="15"/>
  <c r="AP28" i="15"/>
  <c r="AQ28" i="15"/>
  <c r="AA29" i="15"/>
  <c r="AB29" i="15"/>
  <c r="AC29" i="15"/>
  <c r="AD29" i="15"/>
  <c r="AE29" i="15"/>
  <c r="AF29" i="15"/>
  <c r="AG29" i="15"/>
  <c r="AH29" i="15"/>
  <c r="AI29" i="15"/>
  <c r="AJ29" i="15"/>
  <c r="AK29" i="15"/>
  <c r="AL29" i="15"/>
  <c r="AM29" i="15"/>
  <c r="AN29" i="15"/>
  <c r="AO29" i="15"/>
  <c r="AP29" i="15"/>
  <c r="AQ29" i="15"/>
  <c r="AA30" i="15"/>
  <c r="AB30" i="15"/>
  <c r="AC30" i="15"/>
  <c r="AD30" i="15"/>
  <c r="AE30" i="15"/>
  <c r="AF30" i="15"/>
  <c r="AG30" i="15"/>
  <c r="AH30" i="15"/>
  <c r="AI30" i="15"/>
  <c r="AJ30" i="15"/>
  <c r="AK30" i="15"/>
  <c r="AL30" i="15"/>
  <c r="AM30" i="15"/>
  <c r="AN30" i="15"/>
  <c r="AO30" i="15"/>
  <c r="AP30" i="15"/>
  <c r="AQ30" i="15"/>
  <c r="AA31" i="15"/>
  <c r="AB31" i="15"/>
  <c r="AC31" i="15"/>
  <c r="AD31" i="15"/>
  <c r="AE31" i="15"/>
  <c r="AF31" i="15"/>
  <c r="AG31" i="15"/>
  <c r="AH31" i="15"/>
  <c r="AI31" i="15"/>
  <c r="AJ31" i="15"/>
  <c r="AK31" i="15"/>
  <c r="AL31" i="15"/>
  <c r="AM31" i="15"/>
  <c r="AN31" i="15"/>
  <c r="AO31" i="15"/>
  <c r="AP31" i="15"/>
  <c r="AQ31" i="15"/>
  <c r="AA32" i="15"/>
  <c r="AB32" i="15"/>
  <c r="AC32" i="15"/>
  <c r="AD32" i="15"/>
  <c r="AE32" i="15"/>
  <c r="AF32" i="15"/>
  <c r="AG32" i="15"/>
  <c r="AH32" i="15"/>
  <c r="AI32" i="15"/>
  <c r="AJ32" i="15"/>
  <c r="AK32" i="15"/>
  <c r="AL32" i="15"/>
  <c r="AM32" i="15"/>
  <c r="AN32" i="15"/>
  <c r="AO32" i="15"/>
  <c r="AP32" i="15"/>
  <c r="AQ32" i="15"/>
  <c r="AA33" i="15"/>
  <c r="AB33" i="15"/>
  <c r="AC33" i="15"/>
  <c r="AD33" i="15"/>
  <c r="AE33" i="15"/>
  <c r="AF33" i="15"/>
  <c r="AG33" i="15"/>
  <c r="AH33" i="15"/>
  <c r="AI33" i="15"/>
  <c r="AJ33" i="15"/>
  <c r="AK33" i="15"/>
  <c r="AL33" i="15"/>
  <c r="AM33" i="15"/>
  <c r="AN33" i="15"/>
  <c r="AO33" i="15"/>
  <c r="AP33" i="15"/>
  <c r="AQ33" i="15"/>
  <c r="AA34" i="15"/>
  <c r="AB34" i="15"/>
  <c r="AC34" i="15"/>
  <c r="AD34" i="15"/>
  <c r="AE34" i="15"/>
  <c r="AF34" i="15"/>
  <c r="AG34" i="15"/>
  <c r="AH34" i="15"/>
  <c r="AI34" i="15"/>
  <c r="AJ34" i="15"/>
  <c r="AK34" i="15"/>
  <c r="AL34" i="15"/>
  <c r="AM34" i="15"/>
  <c r="AN34" i="15"/>
  <c r="AO34" i="15"/>
  <c r="AP34" i="15"/>
  <c r="AQ34" i="15"/>
  <c r="AA35" i="15"/>
  <c r="AB35" i="15"/>
  <c r="AC35" i="15"/>
  <c r="AD35" i="15"/>
  <c r="AE35" i="15"/>
  <c r="AF35" i="15"/>
  <c r="AG35" i="15"/>
  <c r="AH35" i="15"/>
  <c r="AI35" i="15"/>
  <c r="AJ35" i="15"/>
  <c r="AK35" i="15"/>
  <c r="AL35" i="15"/>
  <c r="AM35" i="15"/>
  <c r="AN35" i="15"/>
  <c r="AO35" i="15"/>
  <c r="AP35" i="15"/>
  <c r="AQ35" i="15"/>
  <c r="AA36" i="15"/>
  <c r="AB36" i="15"/>
  <c r="AC36" i="15"/>
  <c r="AD36" i="15"/>
  <c r="AE36" i="15"/>
  <c r="AF36" i="15"/>
  <c r="AG36" i="15"/>
  <c r="AH36" i="15"/>
  <c r="AI36" i="15"/>
  <c r="AJ36" i="15"/>
  <c r="AK36" i="15"/>
  <c r="AL36" i="15"/>
  <c r="AM36" i="15"/>
  <c r="AN36" i="15"/>
  <c r="AO36" i="15"/>
  <c r="AP36" i="15"/>
  <c r="AQ36" i="15"/>
  <c r="AA37" i="15"/>
  <c r="AB37" i="15"/>
  <c r="AC37" i="15"/>
  <c r="AD37" i="15"/>
  <c r="AE37" i="15"/>
  <c r="AF37" i="15"/>
  <c r="AG37" i="15"/>
  <c r="AH37" i="15"/>
  <c r="AI37" i="15"/>
  <c r="AJ37" i="15"/>
  <c r="AK37" i="15"/>
  <c r="AL37" i="15"/>
  <c r="AM37" i="15"/>
  <c r="AN37" i="15"/>
  <c r="AO37" i="15"/>
  <c r="AP37" i="15"/>
  <c r="AQ37" i="15"/>
  <c r="AA38" i="15"/>
  <c r="AB38" i="15"/>
  <c r="AC38" i="15"/>
  <c r="AD38" i="15"/>
  <c r="AE38" i="15"/>
  <c r="AF38" i="15"/>
  <c r="AG38" i="15"/>
  <c r="AH38" i="15"/>
  <c r="AI38" i="15"/>
  <c r="AJ38" i="15"/>
  <c r="AK38" i="15"/>
  <c r="AL38" i="15"/>
  <c r="AM38" i="15"/>
  <c r="AN38" i="15"/>
  <c r="AO38" i="15"/>
  <c r="AP38" i="15"/>
  <c r="AQ38" i="15"/>
  <c r="AA39" i="15"/>
  <c r="AB39" i="15"/>
  <c r="AC39" i="15"/>
  <c r="AD39" i="15"/>
  <c r="AE39" i="15"/>
  <c r="AF39" i="15"/>
  <c r="AG39" i="15"/>
  <c r="AH39" i="15"/>
  <c r="AI39" i="15"/>
  <c r="AJ39" i="15"/>
  <c r="AK39" i="15"/>
  <c r="AL39" i="15"/>
  <c r="AM39" i="15"/>
  <c r="AN39" i="15"/>
  <c r="AO39" i="15"/>
  <c r="AP39" i="15"/>
  <c r="AQ39" i="15"/>
  <c r="AA40" i="15"/>
  <c r="AB40" i="15"/>
  <c r="AC40" i="15"/>
  <c r="AD40" i="15"/>
  <c r="AE40" i="15"/>
  <c r="AF40" i="15"/>
  <c r="AG40" i="15"/>
  <c r="AH40" i="15"/>
  <c r="AI40" i="15"/>
  <c r="AJ40" i="15"/>
  <c r="AK40" i="15"/>
  <c r="AL40" i="15"/>
  <c r="AM40" i="15"/>
  <c r="AN40" i="15"/>
  <c r="AO40" i="15"/>
  <c r="AP40" i="15"/>
  <c r="AQ40" i="15"/>
  <c r="AA41" i="15"/>
  <c r="AB41" i="15"/>
  <c r="AC41" i="15"/>
  <c r="AD41" i="15"/>
  <c r="AE41" i="15"/>
  <c r="AF41" i="15"/>
  <c r="AG41" i="15"/>
  <c r="AH41" i="15"/>
  <c r="AI41" i="15"/>
  <c r="AJ41" i="15"/>
  <c r="AK41" i="15"/>
  <c r="AL41" i="15"/>
  <c r="AM41" i="15"/>
  <c r="AN41" i="15"/>
  <c r="AO41" i="15"/>
  <c r="AP41" i="15"/>
  <c r="AQ41" i="15"/>
  <c r="AA42" i="15"/>
  <c r="AB42" i="15"/>
  <c r="AC42" i="15"/>
  <c r="AD42" i="15"/>
  <c r="AE42" i="15"/>
  <c r="AF42" i="15"/>
  <c r="AG42" i="15"/>
  <c r="AH42" i="15"/>
  <c r="AI42" i="15"/>
  <c r="AJ42" i="15"/>
  <c r="AK42" i="15"/>
  <c r="AL42" i="15"/>
  <c r="AM42" i="15"/>
  <c r="AN42" i="15"/>
  <c r="AO42" i="15"/>
  <c r="AP42" i="15"/>
  <c r="AQ42" i="15"/>
  <c r="AA43" i="15"/>
  <c r="AB43" i="15"/>
  <c r="AC43" i="15"/>
  <c r="AD43" i="15"/>
  <c r="AE43" i="15"/>
  <c r="AF43" i="15"/>
  <c r="AG43" i="15"/>
  <c r="AH43" i="15"/>
  <c r="AI43" i="15"/>
  <c r="AJ43" i="15"/>
  <c r="AK43" i="15"/>
  <c r="AL43" i="15"/>
  <c r="AM43" i="15"/>
  <c r="AN43" i="15"/>
  <c r="AO43" i="15"/>
  <c r="AP43" i="15"/>
  <c r="AQ43" i="15"/>
  <c r="AA44" i="15"/>
  <c r="AB44" i="15"/>
  <c r="AC44" i="15"/>
  <c r="AD44" i="15"/>
  <c r="AE44" i="15"/>
  <c r="AF44" i="15"/>
  <c r="AG44" i="15"/>
  <c r="AH44" i="15"/>
  <c r="AI44" i="15"/>
  <c r="AJ44" i="15"/>
  <c r="AK44" i="15"/>
  <c r="AL44" i="15"/>
  <c r="AM44" i="15"/>
  <c r="AN44" i="15"/>
  <c r="AO44" i="15"/>
  <c r="AP44" i="15"/>
  <c r="AQ44" i="15"/>
  <c r="AA45" i="15"/>
  <c r="AB45" i="15"/>
  <c r="AC45" i="15"/>
  <c r="AD45" i="15"/>
  <c r="AE45" i="15"/>
  <c r="AF45" i="15"/>
  <c r="AG45" i="15"/>
  <c r="AH45" i="15"/>
  <c r="AI45" i="15"/>
  <c r="AJ45" i="15"/>
  <c r="AK45" i="15"/>
  <c r="AL45" i="15"/>
  <c r="AM45" i="15"/>
  <c r="AN45" i="15"/>
  <c r="AO45" i="15"/>
  <c r="AP45" i="15"/>
  <c r="AQ45" i="15"/>
  <c r="AA46" i="15"/>
  <c r="AB46" i="15"/>
  <c r="AC46" i="15"/>
  <c r="AD46" i="15"/>
  <c r="AE46" i="15"/>
  <c r="AF46" i="15"/>
  <c r="AG46" i="15"/>
  <c r="AH46" i="15"/>
  <c r="AI46" i="15"/>
  <c r="AJ46" i="15"/>
  <c r="AK46" i="15"/>
  <c r="AL46" i="15"/>
  <c r="AM46" i="15"/>
  <c r="AN46" i="15"/>
  <c r="AO46" i="15"/>
  <c r="AP46" i="15"/>
  <c r="AQ46" i="15"/>
  <c r="AA47" i="15"/>
  <c r="AB47" i="15"/>
  <c r="AC47" i="15"/>
  <c r="AD47" i="15"/>
  <c r="AE47" i="15"/>
  <c r="AF47" i="15"/>
  <c r="AG47" i="15"/>
  <c r="AH47" i="15"/>
  <c r="AI47" i="15"/>
  <c r="AJ47" i="15"/>
  <c r="AK47" i="15"/>
  <c r="AL47" i="15"/>
  <c r="AM47" i="15"/>
  <c r="AN47" i="15"/>
  <c r="AO47" i="15"/>
  <c r="AP47" i="15"/>
  <c r="AQ47" i="15"/>
  <c r="AA48" i="15"/>
  <c r="AB48" i="15"/>
  <c r="AC48" i="15"/>
  <c r="AD48" i="15"/>
  <c r="AE48" i="15"/>
  <c r="AF48" i="15"/>
  <c r="AG48" i="15"/>
  <c r="AH48" i="15"/>
  <c r="AI48" i="15"/>
  <c r="AJ48" i="15"/>
  <c r="AK48" i="15"/>
  <c r="AL48" i="15"/>
  <c r="AM48" i="15"/>
  <c r="AN48" i="15"/>
  <c r="AO48" i="15"/>
  <c r="AP48" i="15"/>
  <c r="AQ48" i="15"/>
  <c r="AA49" i="15"/>
  <c r="AB49" i="15"/>
  <c r="AC49" i="15"/>
  <c r="AD49" i="15"/>
  <c r="AE49" i="15"/>
  <c r="AF49" i="15"/>
  <c r="AG49" i="15"/>
  <c r="AH49" i="15"/>
  <c r="AI49" i="15"/>
  <c r="AJ49" i="15"/>
  <c r="AK49" i="15"/>
  <c r="AL49" i="15"/>
  <c r="AM49" i="15"/>
  <c r="AN49" i="15"/>
  <c r="AO49" i="15"/>
  <c r="AP49" i="15"/>
  <c r="AQ49" i="15"/>
  <c r="AA50" i="15"/>
  <c r="AB50" i="15"/>
  <c r="AC50" i="15"/>
  <c r="AD50" i="15"/>
  <c r="AE50" i="15"/>
  <c r="AF50" i="15"/>
  <c r="AG50" i="15"/>
  <c r="AH50" i="15"/>
  <c r="AI50" i="15"/>
  <c r="AJ50" i="15"/>
  <c r="AK50" i="15"/>
  <c r="AL50" i="15"/>
  <c r="AM50" i="15"/>
  <c r="AN50" i="15"/>
  <c r="AO50" i="15"/>
  <c r="AP50" i="15"/>
  <c r="AQ50" i="15"/>
  <c r="AA51" i="15"/>
  <c r="AB51" i="15"/>
  <c r="AC51" i="15"/>
  <c r="AD51" i="15"/>
  <c r="AE51" i="15"/>
  <c r="AF51" i="15"/>
  <c r="AG51" i="15"/>
  <c r="AH51" i="15"/>
  <c r="AI51" i="15"/>
  <c r="AJ51" i="15"/>
  <c r="AK51" i="15"/>
  <c r="AL51" i="15"/>
  <c r="AM51" i="15"/>
  <c r="AN51" i="15"/>
  <c r="AO51" i="15"/>
  <c r="AP51" i="15"/>
  <c r="AQ51" i="15"/>
  <c r="AA52" i="15"/>
  <c r="AB52" i="15"/>
  <c r="AC52" i="15"/>
  <c r="AD52" i="15"/>
  <c r="AE52" i="15"/>
  <c r="AF52" i="15"/>
  <c r="AG52" i="15"/>
  <c r="AH52" i="15"/>
  <c r="AI52" i="15"/>
  <c r="AJ52" i="15"/>
  <c r="AK52" i="15"/>
  <c r="AL52" i="15"/>
  <c r="AM52" i="15"/>
  <c r="AN52" i="15"/>
  <c r="AO52" i="15"/>
  <c r="AP52" i="15"/>
  <c r="AQ52" i="15"/>
  <c r="AA53" i="15"/>
  <c r="AB53" i="15"/>
  <c r="AC53" i="15"/>
  <c r="AD53" i="15"/>
  <c r="AE53" i="15"/>
  <c r="AF53" i="15"/>
  <c r="AG53" i="15"/>
  <c r="AH53" i="15"/>
  <c r="AI53" i="15"/>
  <c r="AJ53" i="15"/>
  <c r="AK53" i="15"/>
  <c r="AL53" i="15"/>
  <c r="AM53" i="15"/>
  <c r="AN53" i="15"/>
  <c r="AO53" i="15"/>
  <c r="AP53" i="15"/>
  <c r="AQ53" i="15"/>
  <c r="AA54" i="15"/>
  <c r="AB54" i="15"/>
  <c r="AC54" i="15"/>
  <c r="AD54" i="15"/>
  <c r="AE54" i="15"/>
  <c r="AF54" i="15"/>
  <c r="AG54" i="15"/>
  <c r="AH54" i="15"/>
  <c r="AI54" i="15"/>
  <c r="AJ54" i="15"/>
  <c r="AK54" i="15"/>
  <c r="AL54" i="15"/>
  <c r="AM54" i="15"/>
  <c r="AN54" i="15"/>
  <c r="AO54" i="15"/>
  <c r="AP54" i="15"/>
  <c r="AQ54" i="15"/>
  <c r="AA55" i="15"/>
  <c r="AB55" i="15"/>
  <c r="AC55" i="15"/>
  <c r="AD55" i="15"/>
  <c r="AE55" i="15"/>
  <c r="AF55" i="15"/>
  <c r="AG55" i="15"/>
  <c r="AH55" i="15"/>
  <c r="AI55" i="15"/>
  <c r="AJ55" i="15"/>
  <c r="AK55" i="15"/>
  <c r="AL55" i="15"/>
  <c r="AM55" i="15"/>
  <c r="AN55" i="15"/>
  <c r="AO55" i="15"/>
  <c r="AP55" i="15"/>
  <c r="AQ55" i="15"/>
  <c r="AA56" i="15"/>
  <c r="AB56" i="15"/>
  <c r="AC56" i="15"/>
  <c r="AD56" i="15"/>
  <c r="AE56" i="15"/>
  <c r="AF56" i="15"/>
  <c r="AG56" i="15"/>
  <c r="AH56" i="15"/>
  <c r="AI56" i="15"/>
  <c r="AJ56" i="15"/>
  <c r="AK56" i="15"/>
  <c r="AL56" i="15"/>
  <c r="AM56" i="15"/>
  <c r="AN56" i="15"/>
  <c r="AO56" i="15"/>
  <c r="AP56" i="15"/>
  <c r="AQ56" i="15"/>
  <c r="AA57" i="15"/>
  <c r="AB57" i="15"/>
  <c r="AC57" i="15"/>
  <c r="AD57" i="15"/>
  <c r="AE57" i="15"/>
  <c r="AF57" i="15"/>
  <c r="AG57" i="15"/>
  <c r="AH57" i="15"/>
  <c r="AI57" i="15"/>
  <c r="AJ57" i="15"/>
  <c r="AK57" i="15"/>
  <c r="AL57" i="15"/>
  <c r="AM57" i="15"/>
  <c r="AN57" i="15"/>
  <c r="AO57" i="15"/>
  <c r="AP57" i="15"/>
  <c r="AQ57" i="15"/>
  <c r="AA58" i="15"/>
  <c r="AB58" i="15"/>
  <c r="AC58" i="15"/>
  <c r="AD58" i="15"/>
  <c r="AE58" i="15"/>
  <c r="AF58" i="15"/>
  <c r="AG58" i="15"/>
  <c r="AH58" i="15"/>
  <c r="AI58" i="15"/>
  <c r="AJ58" i="15"/>
  <c r="AK58" i="15"/>
  <c r="AL58" i="15"/>
  <c r="AM58" i="15"/>
  <c r="AN58" i="15"/>
  <c r="AO58" i="15"/>
  <c r="AP58" i="15"/>
  <c r="AQ58" i="15"/>
  <c r="AA59" i="15"/>
  <c r="AB59" i="15"/>
  <c r="AC59" i="15"/>
  <c r="AD59" i="15"/>
  <c r="AE59" i="15"/>
  <c r="AF59" i="15"/>
  <c r="AG59" i="15"/>
  <c r="AH59" i="15"/>
  <c r="AI59" i="15"/>
  <c r="AJ59" i="15"/>
  <c r="AK59" i="15"/>
  <c r="AL59" i="15"/>
  <c r="AM59" i="15"/>
  <c r="AN59" i="15"/>
  <c r="AO59" i="15"/>
  <c r="AP59" i="15"/>
  <c r="AQ59" i="15"/>
  <c r="AA60" i="15"/>
  <c r="AB60" i="15"/>
  <c r="AC60" i="15"/>
  <c r="AD60" i="15"/>
  <c r="AE60" i="15"/>
  <c r="AF60" i="15"/>
  <c r="AG60" i="15"/>
  <c r="AH60" i="15"/>
  <c r="AI60" i="15"/>
  <c r="AJ60" i="15"/>
  <c r="AK60" i="15"/>
  <c r="AL60" i="15"/>
  <c r="AM60" i="15"/>
  <c r="AN60" i="15"/>
  <c r="AO60" i="15"/>
  <c r="AP60" i="15"/>
  <c r="AQ60" i="15"/>
  <c r="AA61" i="15"/>
  <c r="AB61" i="15"/>
  <c r="AC61" i="15"/>
  <c r="AD61" i="15"/>
  <c r="AE61" i="15"/>
  <c r="AF61" i="15"/>
  <c r="AG61" i="15"/>
  <c r="AH61" i="15"/>
  <c r="AI61" i="15"/>
  <c r="AJ61" i="15"/>
  <c r="AK61" i="15"/>
  <c r="AL61" i="15"/>
  <c r="AM61" i="15"/>
  <c r="AN61" i="15"/>
  <c r="AO61" i="15"/>
  <c r="AP61" i="15"/>
  <c r="AQ61" i="15"/>
  <c r="AA62" i="15"/>
  <c r="AB62" i="15"/>
  <c r="AC62" i="15"/>
  <c r="AD62" i="15"/>
  <c r="AE62" i="15"/>
  <c r="AF62" i="15"/>
  <c r="AG62" i="15"/>
  <c r="AH62" i="15"/>
  <c r="AI62" i="15"/>
  <c r="AJ62" i="15"/>
  <c r="AK62" i="15"/>
  <c r="AL62" i="15"/>
  <c r="AM62" i="15"/>
  <c r="AN62" i="15"/>
  <c r="AO62" i="15"/>
  <c r="AP62" i="15"/>
  <c r="AQ62" i="15"/>
  <c r="AA63" i="15"/>
  <c r="AB63" i="15"/>
  <c r="AC63" i="15"/>
  <c r="AD63" i="15"/>
  <c r="AE63" i="15"/>
  <c r="AF63" i="15"/>
  <c r="AG63" i="15"/>
  <c r="AH63" i="15"/>
  <c r="AI63" i="15"/>
  <c r="AJ63" i="15"/>
  <c r="AK63" i="15"/>
  <c r="AL63" i="15"/>
  <c r="AM63" i="15"/>
  <c r="AN63" i="15"/>
  <c r="AO63" i="15"/>
  <c r="AP63" i="15"/>
  <c r="AQ63" i="15"/>
  <c r="AA64" i="15"/>
  <c r="AB64" i="15"/>
  <c r="AC64" i="15"/>
  <c r="AD64" i="15"/>
  <c r="AE64" i="15"/>
  <c r="AF64" i="15"/>
  <c r="AG64" i="15"/>
  <c r="AH64" i="15"/>
  <c r="AI64" i="15"/>
  <c r="AJ64" i="15"/>
  <c r="AK64" i="15"/>
  <c r="AL64" i="15"/>
  <c r="AM64" i="15"/>
  <c r="AN64" i="15"/>
  <c r="AO64" i="15"/>
  <c r="AP64" i="15"/>
  <c r="AQ64" i="15"/>
  <c r="AA65" i="15"/>
  <c r="AB65" i="15"/>
  <c r="AC65" i="15"/>
  <c r="AD65" i="15"/>
  <c r="AE65" i="15"/>
  <c r="AF65" i="15"/>
  <c r="AG65" i="15"/>
  <c r="AH65" i="15"/>
  <c r="AI65" i="15"/>
  <c r="AJ65" i="15"/>
  <c r="AK65" i="15"/>
  <c r="AL65" i="15"/>
  <c r="AM65" i="15"/>
  <c r="AN65" i="15"/>
  <c r="AO65" i="15"/>
  <c r="AP65" i="15"/>
  <c r="AQ65" i="15"/>
  <c r="AA66" i="15"/>
  <c r="AB66" i="15"/>
  <c r="AC66" i="15"/>
  <c r="AD66" i="15"/>
  <c r="AE66" i="15"/>
  <c r="AF66" i="15"/>
  <c r="AG66" i="15"/>
  <c r="AH66" i="15"/>
  <c r="AI66" i="15"/>
  <c r="AJ66" i="15"/>
  <c r="AK66" i="15"/>
  <c r="AL66" i="15"/>
  <c r="AM66" i="15"/>
  <c r="AN66" i="15"/>
  <c r="AO66" i="15"/>
  <c r="AP66" i="15"/>
  <c r="AQ66" i="15"/>
  <c r="AA67" i="15"/>
  <c r="AB67" i="15"/>
  <c r="AC67" i="15"/>
  <c r="AD67" i="15"/>
  <c r="AE67" i="15"/>
  <c r="AF67" i="15"/>
  <c r="AG67" i="15"/>
  <c r="AH67" i="15"/>
  <c r="AI67" i="15"/>
  <c r="AJ67" i="15"/>
  <c r="AK67" i="15"/>
  <c r="AL67" i="15"/>
  <c r="AM67" i="15"/>
  <c r="AN67" i="15"/>
  <c r="AO67" i="15"/>
  <c r="AP67" i="15"/>
  <c r="AQ67" i="15"/>
  <c r="AA68" i="15"/>
  <c r="AB68" i="15"/>
  <c r="AC68" i="15"/>
  <c r="AD68" i="15"/>
  <c r="AE68" i="15"/>
  <c r="AF68" i="15"/>
  <c r="AG68" i="15"/>
  <c r="AH68" i="15"/>
  <c r="AI68" i="15"/>
  <c r="AJ68" i="15"/>
  <c r="AK68" i="15"/>
  <c r="AL68" i="15"/>
  <c r="AM68" i="15"/>
  <c r="AN68" i="15"/>
  <c r="AO68" i="15"/>
  <c r="AP68" i="15"/>
  <c r="AQ68" i="15"/>
  <c r="AA69" i="15"/>
  <c r="AB69" i="15"/>
  <c r="AC69" i="15"/>
  <c r="AD69" i="15"/>
  <c r="AE69" i="15"/>
  <c r="AF69" i="15"/>
  <c r="AG69" i="15"/>
  <c r="AH69" i="15"/>
  <c r="AI69" i="15"/>
  <c r="AJ69" i="15"/>
  <c r="AK69" i="15"/>
  <c r="AL69" i="15"/>
  <c r="AM69" i="15"/>
  <c r="AN69" i="15"/>
  <c r="AO69" i="15"/>
  <c r="AP69" i="15"/>
  <c r="AQ69" i="15"/>
  <c r="AA70" i="15"/>
  <c r="AB70" i="15"/>
  <c r="AC70" i="15"/>
  <c r="AD70" i="15"/>
  <c r="AE70" i="15"/>
  <c r="AF70" i="15"/>
  <c r="AG70" i="15"/>
  <c r="AH70" i="15"/>
  <c r="AI70" i="15"/>
  <c r="AJ70" i="15"/>
  <c r="AK70" i="15"/>
  <c r="AL70" i="15"/>
  <c r="AM70" i="15"/>
  <c r="AN70" i="15"/>
  <c r="AO70" i="15"/>
  <c r="AP70" i="15"/>
  <c r="AQ70" i="15"/>
  <c r="AA71" i="15"/>
  <c r="AB71" i="15"/>
  <c r="AC71" i="15"/>
  <c r="AD71" i="15"/>
  <c r="AE71" i="15"/>
  <c r="AF71" i="15"/>
  <c r="AG71" i="15"/>
  <c r="AH71" i="15"/>
  <c r="AI71" i="15"/>
  <c r="AJ71" i="15"/>
  <c r="AK71" i="15"/>
  <c r="AL71" i="15"/>
  <c r="AM71" i="15"/>
  <c r="AN71" i="15"/>
  <c r="AO71" i="15"/>
  <c r="AP71" i="15"/>
  <c r="AQ71" i="15"/>
  <c r="AA72" i="15"/>
  <c r="AB72" i="15"/>
  <c r="AC72" i="15"/>
  <c r="AD72" i="15"/>
  <c r="AE72" i="15"/>
  <c r="AF72" i="15"/>
  <c r="AG72" i="15"/>
  <c r="AH72" i="15"/>
  <c r="AI72" i="15"/>
  <c r="AJ72" i="15"/>
  <c r="AK72" i="15"/>
  <c r="AL72" i="15"/>
  <c r="AM72" i="15"/>
  <c r="AN72" i="15"/>
  <c r="AO72" i="15"/>
  <c r="AP72" i="15"/>
  <c r="AQ72" i="15"/>
  <c r="AA73" i="15"/>
  <c r="AB73" i="15"/>
  <c r="AC73" i="15"/>
  <c r="AD73" i="15"/>
  <c r="AE73" i="15"/>
  <c r="AF73" i="15"/>
  <c r="AG73" i="15"/>
  <c r="AH73" i="15"/>
  <c r="AI73" i="15"/>
  <c r="AJ73" i="15"/>
  <c r="AK73" i="15"/>
  <c r="AL73" i="15"/>
  <c r="AM73" i="15"/>
  <c r="AN73" i="15"/>
  <c r="AO73" i="15"/>
  <c r="AP73" i="15"/>
  <c r="AQ73" i="15"/>
  <c r="AA74" i="15"/>
  <c r="AB74" i="15"/>
  <c r="AC74" i="15"/>
  <c r="AD74" i="15"/>
  <c r="AE74" i="15"/>
  <c r="AF74" i="15"/>
  <c r="AG74" i="15"/>
  <c r="AH74" i="15"/>
  <c r="AI74" i="15"/>
  <c r="AJ74" i="15"/>
  <c r="AK74" i="15"/>
  <c r="AL74" i="15"/>
  <c r="AM74" i="15"/>
  <c r="AN74" i="15"/>
  <c r="AO74" i="15"/>
  <c r="AP74" i="15"/>
  <c r="AQ74" i="15"/>
  <c r="AA75" i="15"/>
  <c r="AB75" i="15"/>
  <c r="AC75" i="15"/>
  <c r="AD75" i="15"/>
  <c r="AE75" i="15"/>
  <c r="AF75" i="15"/>
  <c r="AG75" i="15"/>
  <c r="AH75" i="15"/>
  <c r="AI75" i="15"/>
  <c r="AJ75" i="15"/>
  <c r="AK75" i="15"/>
  <c r="AL75" i="15"/>
  <c r="AM75" i="15"/>
  <c r="AN75" i="15"/>
  <c r="AO75" i="15"/>
  <c r="AP75" i="15"/>
  <c r="AQ75" i="15"/>
  <c r="AA76" i="15"/>
  <c r="AB76" i="15"/>
  <c r="AC76" i="15"/>
  <c r="AD76" i="15"/>
  <c r="AE76" i="15"/>
  <c r="AF76" i="15"/>
  <c r="AG76" i="15"/>
  <c r="AH76" i="15"/>
  <c r="AI76" i="15"/>
  <c r="AJ76" i="15"/>
  <c r="AK76" i="15"/>
  <c r="AL76" i="15"/>
  <c r="AM76" i="15"/>
  <c r="AN76" i="15"/>
  <c r="AO76" i="15"/>
  <c r="AP76" i="15"/>
  <c r="AQ76" i="15"/>
  <c r="AA77" i="15"/>
  <c r="AB77" i="15"/>
  <c r="AC77" i="15"/>
  <c r="AD77" i="15"/>
  <c r="AE77" i="15"/>
  <c r="AF77" i="15"/>
  <c r="AG77" i="15"/>
  <c r="AH77" i="15"/>
  <c r="AI77" i="15"/>
  <c r="AJ77" i="15"/>
  <c r="AK77" i="15"/>
  <c r="AL77" i="15"/>
  <c r="AM77" i="15"/>
  <c r="AN77" i="15"/>
  <c r="AO77" i="15"/>
  <c r="AP77" i="15"/>
  <c r="AQ77" i="15"/>
  <c r="AA78" i="15"/>
  <c r="AB78" i="15"/>
  <c r="AC78" i="15"/>
  <c r="AD78" i="15"/>
  <c r="AE78" i="15"/>
  <c r="AF78" i="15"/>
  <c r="AG78" i="15"/>
  <c r="AH78" i="15"/>
  <c r="AI78" i="15"/>
  <c r="AJ78" i="15"/>
  <c r="AK78" i="15"/>
  <c r="AL78" i="15"/>
  <c r="AM78" i="15"/>
  <c r="AN78" i="15"/>
  <c r="AO78" i="15"/>
  <c r="AP78" i="15"/>
  <c r="AQ78" i="15"/>
  <c r="AA79" i="15"/>
  <c r="AB79" i="15"/>
  <c r="AC79" i="15"/>
  <c r="AD79" i="15"/>
  <c r="AE79" i="15"/>
  <c r="AF79" i="15"/>
  <c r="AG79" i="15"/>
  <c r="AH79" i="15"/>
  <c r="AI79" i="15"/>
  <c r="AJ79" i="15"/>
  <c r="AK79" i="15"/>
  <c r="AL79" i="15"/>
  <c r="AM79" i="15"/>
  <c r="AN79" i="15"/>
  <c r="AO79" i="15"/>
  <c r="AP79" i="15"/>
  <c r="AQ79" i="15"/>
  <c r="AA80" i="15"/>
  <c r="AB80" i="15"/>
  <c r="AC80" i="15"/>
  <c r="AD80" i="15"/>
  <c r="AE80" i="15"/>
  <c r="AF80" i="15"/>
  <c r="AG80" i="15"/>
  <c r="AH80" i="15"/>
  <c r="AI80" i="15"/>
  <c r="AJ80" i="15"/>
  <c r="AK80" i="15"/>
  <c r="AL80" i="15"/>
  <c r="AM80" i="15"/>
  <c r="AN80" i="15"/>
  <c r="AO80" i="15"/>
  <c r="AP80" i="15"/>
  <c r="AQ80" i="15"/>
  <c r="AA81" i="15"/>
  <c r="AB81" i="15"/>
  <c r="AC81" i="15"/>
  <c r="AD81" i="15"/>
  <c r="AE81" i="15"/>
  <c r="AF81" i="15"/>
  <c r="AG81" i="15"/>
  <c r="AH81" i="15"/>
  <c r="AI81" i="15"/>
  <c r="AJ81" i="15"/>
  <c r="AK81" i="15"/>
  <c r="AL81" i="15"/>
  <c r="AM81" i="15"/>
  <c r="AN81" i="15"/>
  <c r="AO81" i="15"/>
  <c r="AP81" i="15"/>
  <c r="AQ81" i="15"/>
  <c r="AA82" i="15"/>
  <c r="AB82" i="15"/>
  <c r="AC82" i="15"/>
  <c r="AD82" i="15"/>
  <c r="AE82" i="15"/>
  <c r="AF82" i="15"/>
  <c r="AG82" i="15"/>
  <c r="AH82" i="15"/>
  <c r="AI82" i="15"/>
  <c r="AJ82" i="15"/>
  <c r="AK82" i="15"/>
  <c r="AL82" i="15"/>
  <c r="AM82" i="15"/>
  <c r="AN82" i="15"/>
  <c r="AO82" i="15"/>
  <c r="AP82" i="15"/>
  <c r="AQ82" i="15"/>
  <c r="AA83" i="15"/>
  <c r="AB83" i="15"/>
  <c r="AC83" i="15"/>
  <c r="AD83" i="15"/>
  <c r="AE83" i="15"/>
  <c r="AF83" i="15"/>
  <c r="AG83" i="15"/>
  <c r="AH83" i="15"/>
  <c r="AI83" i="15"/>
  <c r="AJ83" i="15"/>
  <c r="AK83" i="15"/>
  <c r="AL83" i="15"/>
  <c r="AM83" i="15"/>
  <c r="AN83" i="15"/>
  <c r="AO83" i="15"/>
  <c r="AP83" i="15"/>
  <c r="AQ83" i="15"/>
  <c r="AA84" i="15"/>
  <c r="AB84" i="15"/>
  <c r="AC84" i="15"/>
  <c r="AD84" i="15"/>
  <c r="AE84" i="15"/>
  <c r="AF84" i="15"/>
  <c r="AG84" i="15"/>
  <c r="AH84" i="15"/>
  <c r="AI84" i="15"/>
  <c r="AJ84" i="15"/>
  <c r="AK84" i="15"/>
  <c r="AL84" i="15"/>
  <c r="AM84" i="15"/>
  <c r="AN84" i="15"/>
  <c r="AO84" i="15"/>
  <c r="AP84" i="15"/>
  <c r="AQ84" i="15"/>
  <c r="AA85" i="15"/>
  <c r="AB85" i="15"/>
  <c r="AC85" i="15"/>
  <c r="AD85" i="15"/>
  <c r="AE85" i="15"/>
  <c r="AF85" i="15"/>
  <c r="AG85" i="15"/>
  <c r="AH85" i="15"/>
  <c r="AI85" i="15"/>
  <c r="AJ85" i="15"/>
  <c r="AK85" i="15"/>
  <c r="AL85" i="15"/>
  <c r="AM85" i="15"/>
  <c r="AN85" i="15"/>
  <c r="AO85" i="15"/>
  <c r="AP85" i="15"/>
  <c r="AQ85" i="15"/>
  <c r="AA86" i="15"/>
  <c r="AB86" i="15"/>
  <c r="AC86" i="15"/>
  <c r="AD86" i="15"/>
  <c r="AE86" i="15"/>
  <c r="AF86" i="15"/>
  <c r="AG86" i="15"/>
  <c r="AH86" i="15"/>
  <c r="AI86" i="15"/>
  <c r="AJ86" i="15"/>
  <c r="AK86" i="15"/>
  <c r="AL86" i="15"/>
  <c r="AM86" i="15"/>
  <c r="AN86" i="15"/>
  <c r="AO86" i="15"/>
  <c r="AP86" i="15"/>
  <c r="AQ86" i="15"/>
  <c r="AA87" i="15"/>
  <c r="AB87" i="15"/>
  <c r="AC87" i="15"/>
  <c r="AD87" i="15"/>
  <c r="AE87" i="15"/>
  <c r="AF87" i="15"/>
  <c r="AG87" i="15"/>
  <c r="AH87" i="15"/>
  <c r="AI87" i="15"/>
  <c r="AJ87" i="15"/>
  <c r="AK87" i="15"/>
  <c r="AL87" i="15"/>
  <c r="AM87" i="15"/>
  <c r="AN87" i="15"/>
  <c r="AO87" i="15"/>
  <c r="AP87" i="15"/>
  <c r="AQ87" i="15"/>
  <c r="AA88" i="15"/>
  <c r="AB88" i="15"/>
  <c r="AC88" i="15"/>
  <c r="AD88" i="15"/>
  <c r="AE88" i="15"/>
  <c r="AF88" i="15"/>
  <c r="AG88" i="15"/>
  <c r="AH88" i="15"/>
  <c r="AI88" i="15"/>
  <c r="AJ88" i="15"/>
  <c r="AK88" i="15"/>
  <c r="AL88" i="15"/>
  <c r="AM88" i="15"/>
  <c r="AN88" i="15"/>
  <c r="AO88" i="15"/>
  <c r="AP88" i="15"/>
  <c r="AQ88" i="15"/>
  <c r="AA89" i="15"/>
  <c r="AB89" i="15"/>
  <c r="AC89" i="15"/>
  <c r="AD89" i="15"/>
  <c r="AE89" i="15"/>
  <c r="AF89" i="15"/>
  <c r="AG89" i="15"/>
  <c r="AH89" i="15"/>
  <c r="AI89" i="15"/>
  <c r="AJ89" i="15"/>
  <c r="AK89" i="15"/>
  <c r="AL89" i="15"/>
  <c r="AM89" i="15"/>
  <c r="AN89" i="15"/>
  <c r="AO89" i="15"/>
  <c r="AP89" i="15"/>
  <c r="AQ89" i="15"/>
  <c r="AA90" i="15"/>
  <c r="AB90" i="15"/>
  <c r="AC90" i="15"/>
  <c r="AD90" i="15"/>
  <c r="AE90" i="15"/>
  <c r="AF90" i="15"/>
  <c r="AG90" i="15"/>
  <c r="AH90" i="15"/>
  <c r="AI90" i="15"/>
  <c r="AJ90" i="15"/>
  <c r="AK90" i="15"/>
  <c r="AL90" i="15"/>
  <c r="AM90" i="15"/>
  <c r="AN90" i="15"/>
  <c r="AO90" i="15"/>
  <c r="AP90" i="15"/>
  <c r="AQ90" i="15"/>
  <c r="AA91" i="15"/>
  <c r="AB91" i="15"/>
  <c r="AC91" i="15"/>
  <c r="AD91" i="15"/>
  <c r="AE91" i="15"/>
  <c r="AF91" i="15"/>
  <c r="AG91" i="15"/>
  <c r="AH91" i="15"/>
  <c r="AI91" i="15"/>
  <c r="AJ91" i="15"/>
  <c r="AK91" i="15"/>
  <c r="AL91" i="15"/>
  <c r="AM91" i="15"/>
  <c r="AN91" i="15"/>
  <c r="AO91" i="15"/>
  <c r="AP91" i="15"/>
  <c r="AQ91" i="15"/>
  <c r="AA92" i="15"/>
  <c r="AB92" i="15"/>
  <c r="AC92" i="15"/>
  <c r="AD92" i="15"/>
  <c r="AE92" i="15"/>
  <c r="AF92" i="15"/>
  <c r="AG92" i="15"/>
  <c r="AH92" i="15"/>
  <c r="AI92" i="15"/>
  <c r="AJ92" i="15"/>
  <c r="AK92" i="15"/>
  <c r="AL92" i="15"/>
  <c r="AM92" i="15"/>
  <c r="AN92" i="15"/>
  <c r="AO92" i="15"/>
  <c r="AP92" i="15"/>
  <c r="AQ92" i="15"/>
  <c r="AA93" i="15"/>
  <c r="AB93" i="15"/>
  <c r="AC93" i="15"/>
  <c r="AD93" i="15"/>
  <c r="AE93" i="15"/>
  <c r="AF93" i="15"/>
  <c r="AG93" i="15"/>
  <c r="AH93" i="15"/>
  <c r="AI93" i="15"/>
  <c r="AJ93" i="15"/>
  <c r="AK93" i="15"/>
  <c r="AL93" i="15"/>
  <c r="AM93" i="15"/>
  <c r="AN93" i="15"/>
  <c r="AO93" i="15"/>
  <c r="AP93" i="15"/>
  <c r="AQ93" i="15"/>
  <c r="AA94" i="15"/>
  <c r="AB94" i="15"/>
  <c r="AC94" i="15"/>
  <c r="AD94" i="15"/>
  <c r="AE94" i="15"/>
  <c r="AF94" i="15"/>
  <c r="AG94" i="15"/>
  <c r="AH94" i="15"/>
  <c r="AI94" i="15"/>
  <c r="AJ94" i="15"/>
  <c r="AK94" i="15"/>
  <c r="AL94" i="15"/>
  <c r="AM94" i="15"/>
  <c r="AN94" i="15"/>
  <c r="AO94" i="15"/>
  <c r="AP94" i="15"/>
  <c r="AQ94" i="15"/>
  <c r="AA95" i="15"/>
  <c r="AB95" i="15"/>
  <c r="AC95" i="15"/>
  <c r="AD95" i="15"/>
  <c r="AE95" i="15"/>
  <c r="AF95" i="15"/>
  <c r="AG95" i="15"/>
  <c r="AH95" i="15"/>
  <c r="AI95" i="15"/>
  <c r="AJ95" i="15"/>
  <c r="AK95" i="15"/>
  <c r="AL95" i="15"/>
  <c r="AM95" i="15"/>
  <c r="AN95" i="15"/>
  <c r="AO95" i="15"/>
  <c r="AP95" i="15"/>
  <c r="AQ95" i="15"/>
  <c r="AA96" i="15"/>
  <c r="AB96" i="15"/>
  <c r="AC96" i="15"/>
  <c r="AD96" i="15"/>
  <c r="AE96" i="15"/>
  <c r="AF96" i="15"/>
  <c r="AG96" i="15"/>
  <c r="AH96" i="15"/>
  <c r="AI96" i="15"/>
  <c r="AJ96" i="15"/>
  <c r="AK96" i="15"/>
  <c r="AL96" i="15"/>
  <c r="AM96" i="15"/>
  <c r="AN96" i="15"/>
  <c r="AO96" i="15"/>
  <c r="AP96" i="15"/>
  <c r="AQ96" i="15"/>
  <c r="AA97" i="15"/>
  <c r="AB97" i="15"/>
  <c r="AC97" i="15"/>
  <c r="AD97" i="15"/>
  <c r="AE97" i="15"/>
  <c r="AF97" i="15"/>
  <c r="AG97" i="15"/>
  <c r="AH97" i="15"/>
  <c r="AI97" i="15"/>
  <c r="AJ97" i="15"/>
  <c r="AK97" i="15"/>
  <c r="AL97" i="15"/>
  <c r="AM97" i="15"/>
  <c r="AN97" i="15"/>
  <c r="AO97" i="15"/>
  <c r="AP97" i="15"/>
  <c r="AQ97" i="15"/>
  <c r="AA98" i="15"/>
  <c r="AB98" i="15"/>
  <c r="AC98" i="15"/>
  <c r="AD98" i="15"/>
  <c r="AE98" i="15"/>
  <c r="AF98" i="15"/>
  <c r="AG98" i="15"/>
  <c r="AH98" i="15"/>
  <c r="AI98" i="15"/>
  <c r="AJ98" i="15"/>
  <c r="AK98" i="15"/>
  <c r="AL98" i="15"/>
  <c r="AM98" i="15"/>
  <c r="AN98" i="15"/>
  <c r="AO98" i="15"/>
  <c r="AP98" i="15"/>
  <c r="AQ98" i="15"/>
  <c r="AA99" i="15"/>
  <c r="AB99" i="15"/>
  <c r="AC99" i="15"/>
  <c r="AD99" i="15"/>
  <c r="AE99" i="15"/>
  <c r="AF99" i="15"/>
  <c r="AG99" i="15"/>
  <c r="AH99" i="15"/>
  <c r="AI99" i="15"/>
  <c r="AJ99" i="15"/>
  <c r="AK99" i="15"/>
  <c r="AL99" i="15"/>
  <c r="AM99" i="15"/>
  <c r="AN99" i="15"/>
  <c r="AO99" i="15"/>
  <c r="AP99" i="15"/>
  <c r="AQ99" i="15"/>
  <c r="AA100" i="15"/>
  <c r="AB100" i="15"/>
  <c r="AC100" i="15"/>
  <c r="AD100" i="15"/>
  <c r="AE100" i="15"/>
  <c r="AF100" i="15"/>
  <c r="AG100" i="15"/>
  <c r="AH100" i="15"/>
  <c r="AI100" i="15"/>
  <c r="AJ100" i="15"/>
  <c r="AK100" i="15"/>
  <c r="AL100" i="15"/>
  <c r="AM100" i="15"/>
  <c r="AN100" i="15"/>
  <c r="AO100" i="15"/>
  <c r="AP100" i="15"/>
  <c r="AQ100" i="15"/>
  <c r="AA101" i="15"/>
  <c r="AB101" i="15"/>
  <c r="AC101" i="15"/>
  <c r="AD101" i="15"/>
  <c r="AE101" i="15"/>
  <c r="AF101" i="15"/>
  <c r="AG101" i="15"/>
  <c r="AH101" i="15"/>
  <c r="AI101" i="15"/>
  <c r="AJ101" i="15"/>
  <c r="AK101" i="15"/>
  <c r="AL101" i="15"/>
  <c r="AM101" i="15"/>
  <c r="AN101" i="15"/>
  <c r="AO101" i="15"/>
  <c r="AP101" i="15"/>
  <c r="AQ101" i="15"/>
  <c r="AA102" i="15"/>
  <c r="AB102" i="15"/>
  <c r="AC102" i="15"/>
  <c r="AD102" i="15"/>
  <c r="AE102" i="15"/>
  <c r="AF102" i="15"/>
  <c r="AG102" i="15"/>
  <c r="AH102" i="15"/>
  <c r="AI102" i="15"/>
  <c r="AJ102" i="15"/>
  <c r="AK102" i="15"/>
  <c r="AL102" i="15"/>
  <c r="AM102" i="15"/>
  <c r="AN102" i="15"/>
  <c r="AO102" i="15"/>
  <c r="AP102" i="15"/>
  <c r="AQ102" i="15"/>
  <c r="AA103" i="15"/>
  <c r="AB103" i="15"/>
  <c r="AC103" i="15"/>
  <c r="AD103" i="15"/>
  <c r="AE103" i="15"/>
  <c r="AF103" i="15"/>
  <c r="AG103" i="15"/>
  <c r="AH103" i="15"/>
  <c r="AI103" i="15"/>
  <c r="AJ103" i="15"/>
  <c r="AK103" i="15"/>
  <c r="AL103" i="15"/>
  <c r="AM103" i="15"/>
  <c r="AN103" i="15"/>
  <c r="AO103" i="15"/>
  <c r="AP103" i="15"/>
  <c r="AQ103" i="15"/>
  <c r="AA104" i="15"/>
  <c r="AB104" i="15"/>
  <c r="AC104" i="15"/>
  <c r="AD104" i="15"/>
  <c r="AE104" i="15"/>
  <c r="AF104" i="15"/>
  <c r="AG104" i="15"/>
  <c r="AH104" i="15"/>
  <c r="AI104" i="15"/>
  <c r="AJ104" i="15"/>
  <c r="AK104" i="15"/>
  <c r="AL104" i="15"/>
  <c r="AM104" i="15"/>
  <c r="AN104" i="15"/>
  <c r="AO104" i="15"/>
  <c r="AP104" i="15"/>
  <c r="AQ104" i="15"/>
  <c r="AA105" i="15"/>
  <c r="AB105" i="15"/>
  <c r="AC105" i="15"/>
  <c r="AD105" i="15"/>
  <c r="AE105" i="15"/>
  <c r="AF105" i="15"/>
  <c r="AG105" i="15"/>
  <c r="AH105" i="15"/>
  <c r="AI105" i="15"/>
  <c r="AJ105" i="15"/>
  <c r="AK105" i="15"/>
  <c r="AL105" i="15"/>
  <c r="AM105" i="15"/>
  <c r="AN105" i="15"/>
  <c r="AO105" i="15"/>
  <c r="AP105" i="15"/>
  <c r="AQ105" i="15"/>
  <c r="AA106" i="15"/>
  <c r="AB106" i="15"/>
  <c r="AC106" i="15"/>
  <c r="AD106" i="15"/>
  <c r="AE106" i="15"/>
  <c r="AF106" i="15"/>
  <c r="AG106" i="15"/>
  <c r="AH106" i="15"/>
  <c r="AI106" i="15"/>
  <c r="AJ106" i="15"/>
  <c r="AK106" i="15"/>
  <c r="AL106" i="15"/>
  <c r="AM106" i="15"/>
  <c r="AN106" i="15"/>
  <c r="AO106" i="15"/>
  <c r="AP106" i="15"/>
  <c r="AQ106" i="15"/>
  <c r="AA107" i="15"/>
  <c r="AB107" i="15"/>
  <c r="AC107" i="15"/>
  <c r="AD107" i="15"/>
  <c r="AE107" i="15"/>
  <c r="AF107" i="15"/>
  <c r="AG107" i="15"/>
  <c r="AH107" i="15"/>
  <c r="AI107" i="15"/>
  <c r="AJ107" i="15"/>
  <c r="AK107" i="15"/>
  <c r="AL107" i="15"/>
  <c r="AM107" i="15"/>
  <c r="AN107" i="15"/>
  <c r="AO107" i="15"/>
  <c r="AP107" i="15"/>
  <c r="AQ107" i="15"/>
  <c r="AA108" i="15"/>
  <c r="AB108" i="15"/>
  <c r="AC108" i="15"/>
  <c r="AD108" i="15"/>
  <c r="AE108" i="15"/>
  <c r="AF108" i="15"/>
  <c r="AG108" i="15"/>
  <c r="AH108" i="15"/>
  <c r="AI108" i="15"/>
  <c r="AJ108" i="15"/>
  <c r="AK108" i="15"/>
  <c r="AL108" i="15"/>
  <c r="AM108" i="15"/>
  <c r="AN108" i="15"/>
  <c r="AO108" i="15"/>
  <c r="AP108" i="15"/>
  <c r="AQ108" i="15"/>
  <c r="AA109" i="15"/>
  <c r="AB109" i="15"/>
  <c r="AC109" i="15"/>
  <c r="AD109" i="15"/>
  <c r="AE109" i="15"/>
  <c r="AF109" i="15"/>
  <c r="AG109" i="15"/>
  <c r="AH109" i="15"/>
  <c r="AI109" i="15"/>
  <c r="AJ109" i="15"/>
  <c r="AK109" i="15"/>
  <c r="AL109" i="15"/>
  <c r="AM109" i="15"/>
  <c r="AN109" i="15"/>
  <c r="AO109" i="15"/>
  <c r="AP109" i="15"/>
  <c r="AQ109" i="15"/>
  <c r="AA110" i="15"/>
  <c r="AB110" i="15"/>
  <c r="AC110" i="15"/>
  <c r="AD110" i="15"/>
  <c r="AE110" i="15"/>
  <c r="AF110" i="15"/>
  <c r="AG110" i="15"/>
  <c r="AH110" i="15"/>
  <c r="AI110" i="15"/>
  <c r="AJ110" i="15"/>
  <c r="AK110" i="15"/>
  <c r="AL110" i="15"/>
  <c r="AM110" i="15"/>
  <c r="AN110" i="15"/>
  <c r="AO110" i="15"/>
  <c r="AP110" i="15"/>
  <c r="AQ110" i="15"/>
  <c r="AA111" i="15"/>
  <c r="AB111" i="15"/>
  <c r="AC111" i="15"/>
  <c r="AD111" i="15"/>
  <c r="AE111" i="15"/>
  <c r="AF111" i="15"/>
  <c r="AG111" i="15"/>
  <c r="AH111" i="15"/>
  <c r="AI111" i="15"/>
  <c r="AJ111" i="15"/>
  <c r="AK111" i="15"/>
  <c r="AL111" i="15"/>
  <c r="AM111" i="15"/>
  <c r="AN111" i="15"/>
  <c r="AO111" i="15"/>
  <c r="AP111" i="15"/>
  <c r="AQ111" i="15"/>
  <c r="AA112" i="15"/>
  <c r="AB112" i="15"/>
  <c r="AC112" i="15"/>
  <c r="AD112" i="15"/>
  <c r="AE112" i="15"/>
  <c r="AF112" i="15"/>
  <c r="AG112" i="15"/>
  <c r="AH112" i="15"/>
  <c r="AI112" i="15"/>
  <c r="AJ112" i="15"/>
  <c r="AK112" i="15"/>
  <c r="AL112" i="15"/>
  <c r="AM112" i="15"/>
  <c r="AN112" i="15"/>
  <c r="AO112" i="15"/>
  <c r="AP112" i="15"/>
  <c r="AQ112" i="15"/>
  <c r="AA113" i="15"/>
  <c r="AB113" i="15"/>
  <c r="AC113" i="15"/>
  <c r="AD113" i="15"/>
  <c r="AE113" i="15"/>
  <c r="AF113" i="15"/>
  <c r="AG113" i="15"/>
  <c r="AH113" i="15"/>
  <c r="AI113" i="15"/>
  <c r="AJ113" i="15"/>
  <c r="AK113" i="15"/>
  <c r="AL113" i="15"/>
  <c r="AM113" i="15"/>
  <c r="AN113" i="15"/>
  <c r="AO113" i="15"/>
  <c r="AP113" i="15"/>
  <c r="AQ113" i="15"/>
  <c r="AA114" i="15"/>
  <c r="AB114" i="15"/>
  <c r="AC114" i="15"/>
  <c r="AD114" i="15"/>
  <c r="AE114" i="15"/>
  <c r="AF114" i="15"/>
  <c r="AG114" i="15"/>
  <c r="AH114" i="15"/>
  <c r="AI114" i="15"/>
  <c r="AJ114" i="15"/>
  <c r="AK114" i="15"/>
  <c r="AL114" i="15"/>
  <c r="AM114" i="15"/>
  <c r="AN114" i="15"/>
  <c r="AO114" i="15"/>
  <c r="AP114" i="15"/>
  <c r="AQ114" i="15"/>
  <c r="AA115" i="15"/>
  <c r="AB115" i="15"/>
  <c r="AC115" i="15"/>
  <c r="AD115" i="15"/>
  <c r="AE115" i="15"/>
  <c r="AF115" i="15"/>
  <c r="AG115" i="15"/>
  <c r="AH115" i="15"/>
  <c r="AI115" i="15"/>
  <c r="AJ115" i="15"/>
  <c r="AK115" i="15"/>
  <c r="AL115" i="15"/>
  <c r="AM115" i="15"/>
  <c r="AN115" i="15"/>
  <c r="AO115" i="15"/>
  <c r="AP115" i="15"/>
  <c r="AQ115" i="15"/>
  <c r="AA116" i="15"/>
  <c r="AB116" i="15"/>
  <c r="AC116" i="15"/>
  <c r="AD116" i="15"/>
  <c r="AE116" i="15"/>
  <c r="AF116" i="15"/>
  <c r="AG116" i="15"/>
  <c r="AH116" i="15"/>
  <c r="AI116" i="15"/>
  <c r="AJ116" i="15"/>
  <c r="AK116" i="15"/>
  <c r="AL116" i="15"/>
  <c r="AM116" i="15"/>
  <c r="AN116" i="15"/>
  <c r="AO116" i="15"/>
  <c r="AP116" i="15"/>
  <c r="AQ116" i="15"/>
  <c r="AA117" i="15"/>
  <c r="AB117" i="15"/>
  <c r="AC117" i="15"/>
  <c r="AD117" i="15"/>
  <c r="AE117" i="15"/>
  <c r="AF117" i="15"/>
  <c r="AG117" i="15"/>
  <c r="AH117" i="15"/>
  <c r="AI117" i="15"/>
  <c r="AJ117" i="15"/>
  <c r="AK117" i="15"/>
  <c r="AL117" i="15"/>
  <c r="AM117" i="15"/>
  <c r="AN117" i="15"/>
  <c r="AO117" i="15"/>
  <c r="AP117" i="15"/>
  <c r="AQ117" i="15"/>
  <c r="AA118" i="15"/>
  <c r="AB118" i="15"/>
  <c r="AC118" i="15"/>
  <c r="AD118" i="15"/>
  <c r="AE118" i="15"/>
  <c r="AF118" i="15"/>
  <c r="AG118" i="15"/>
  <c r="AH118" i="15"/>
  <c r="AI118" i="15"/>
  <c r="AJ118" i="15"/>
  <c r="AK118" i="15"/>
  <c r="AL118" i="15"/>
  <c r="AM118" i="15"/>
  <c r="AN118" i="15"/>
  <c r="AO118" i="15"/>
  <c r="AP118" i="15"/>
  <c r="AQ118" i="15"/>
  <c r="AA119" i="15"/>
  <c r="AB119" i="15"/>
  <c r="AC119" i="15"/>
  <c r="AD119" i="15"/>
  <c r="AE119" i="15"/>
  <c r="AF119" i="15"/>
  <c r="AG119" i="15"/>
  <c r="AH119" i="15"/>
  <c r="AI119" i="15"/>
  <c r="AJ119" i="15"/>
  <c r="AK119" i="15"/>
  <c r="AL119" i="15"/>
  <c r="AM119" i="15"/>
  <c r="AN119" i="15"/>
  <c r="AO119" i="15"/>
  <c r="AP119" i="15"/>
  <c r="AQ119" i="15"/>
  <c r="AA120" i="15"/>
  <c r="AB120" i="15"/>
  <c r="AC120" i="15"/>
  <c r="AD120" i="15"/>
  <c r="AE120" i="15"/>
  <c r="AF120" i="15"/>
  <c r="AG120" i="15"/>
  <c r="AH120" i="15"/>
  <c r="AI120" i="15"/>
  <c r="AJ120" i="15"/>
  <c r="AK120" i="15"/>
  <c r="AL120" i="15"/>
  <c r="AM120" i="15"/>
  <c r="AN120" i="15"/>
  <c r="AO120" i="15"/>
  <c r="AP120" i="15"/>
  <c r="AQ120" i="15"/>
  <c r="AA121" i="15"/>
  <c r="AB121" i="15"/>
  <c r="AC121" i="15"/>
  <c r="AD121" i="15"/>
  <c r="AE121" i="15"/>
  <c r="AF121" i="15"/>
  <c r="AG121" i="15"/>
  <c r="AH121" i="15"/>
  <c r="AI121" i="15"/>
  <c r="AJ121" i="15"/>
  <c r="AK121" i="15"/>
  <c r="AL121" i="15"/>
  <c r="AM121" i="15"/>
  <c r="AN121" i="15"/>
  <c r="AO121" i="15"/>
  <c r="AP121" i="15"/>
  <c r="AQ121" i="15"/>
  <c r="AA122" i="15"/>
  <c r="AB122" i="15"/>
  <c r="AC122" i="15"/>
  <c r="AD122" i="15"/>
  <c r="AE122" i="15"/>
  <c r="AF122" i="15"/>
  <c r="AG122" i="15"/>
  <c r="AH122" i="15"/>
  <c r="AI122" i="15"/>
  <c r="AJ122" i="15"/>
  <c r="AK122" i="15"/>
  <c r="AL122" i="15"/>
  <c r="AM122" i="15"/>
  <c r="AN122" i="15"/>
  <c r="AO122" i="15"/>
  <c r="AP122" i="15"/>
  <c r="AQ122" i="15"/>
  <c r="AA123" i="15"/>
  <c r="AB123" i="15"/>
  <c r="AC123" i="15"/>
  <c r="AD123" i="15"/>
  <c r="AE123" i="15"/>
  <c r="AF123" i="15"/>
  <c r="AG123" i="15"/>
  <c r="AH123" i="15"/>
  <c r="AI123" i="15"/>
  <c r="AJ123" i="15"/>
  <c r="AK123" i="15"/>
  <c r="AL123" i="15"/>
  <c r="AM123" i="15"/>
  <c r="AN123" i="15"/>
  <c r="AO123" i="15"/>
  <c r="AP123" i="15"/>
  <c r="AQ123" i="15"/>
  <c r="AA124" i="15"/>
  <c r="AB124" i="15"/>
  <c r="AC124" i="15"/>
  <c r="AD124" i="15"/>
  <c r="AE124" i="15"/>
  <c r="AF124" i="15"/>
  <c r="AG124" i="15"/>
  <c r="AH124" i="15"/>
  <c r="AI124" i="15"/>
  <c r="AJ124" i="15"/>
  <c r="AK124" i="15"/>
  <c r="AL124" i="15"/>
  <c r="AM124" i="15"/>
  <c r="AN124" i="15"/>
  <c r="AO124" i="15"/>
  <c r="AP124" i="15"/>
  <c r="AQ124" i="15"/>
  <c r="AA125" i="15"/>
  <c r="AB125" i="15"/>
  <c r="AC125" i="15"/>
  <c r="AD125" i="15"/>
  <c r="AE125" i="15"/>
  <c r="AF125" i="15"/>
  <c r="AG125" i="15"/>
  <c r="AH125" i="15"/>
  <c r="AI125" i="15"/>
  <c r="AJ125" i="15"/>
  <c r="AK125" i="15"/>
  <c r="AL125" i="15"/>
  <c r="AM125" i="15"/>
  <c r="AN125" i="15"/>
  <c r="AO125" i="15"/>
  <c r="AP125" i="15"/>
  <c r="AQ125" i="15"/>
  <c r="AA126" i="15"/>
  <c r="AB126" i="15"/>
  <c r="AC126" i="15"/>
  <c r="AD126" i="15"/>
  <c r="AE126" i="15"/>
  <c r="AF126" i="15"/>
  <c r="AG126" i="15"/>
  <c r="AH126" i="15"/>
  <c r="AI126" i="15"/>
  <c r="AJ126" i="15"/>
  <c r="AK126" i="15"/>
  <c r="AL126" i="15"/>
  <c r="AM126" i="15"/>
  <c r="AN126" i="15"/>
  <c r="AO126" i="15"/>
  <c r="AP126" i="15"/>
  <c r="AQ126" i="15"/>
  <c r="AA127" i="15"/>
  <c r="AB127" i="15"/>
  <c r="AC127" i="15"/>
  <c r="AD127" i="15"/>
  <c r="AE127" i="15"/>
  <c r="AF127" i="15"/>
  <c r="AG127" i="15"/>
  <c r="AH127" i="15"/>
  <c r="AI127" i="15"/>
  <c r="AJ127" i="15"/>
  <c r="AK127" i="15"/>
  <c r="AL127" i="15"/>
  <c r="AM127" i="15"/>
  <c r="AN127" i="15"/>
  <c r="AO127" i="15"/>
  <c r="AP127" i="15"/>
  <c r="AQ127" i="15"/>
  <c r="AA128" i="15"/>
  <c r="AB128" i="15"/>
  <c r="AC128" i="15"/>
  <c r="AD128" i="15"/>
  <c r="AE128" i="15"/>
  <c r="AF128" i="15"/>
  <c r="AG128" i="15"/>
  <c r="AH128" i="15"/>
  <c r="AI128" i="15"/>
  <c r="AJ128" i="15"/>
  <c r="AK128" i="15"/>
  <c r="AL128" i="15"/>
  <c r="AM128" i="15"/>
  <c r="AN128" i="15"/>
  <c r="AO128" i="15"/>
  <c r="AP128" i="15"/>
  <c r="AQ128" i="15"/>
  <c r="AA129" i="15"/>
  <c r="AB129" i="15"/>
  <c r="AC129" i="15"/>
  <c r="AD129" i="15"/>
  <c r="AE129" i="15"/>
  <c r="AF129" i="15"/>
  <c r="AG129" i="15"/>
  <c r="AH129" i="15"/>
  <c r="AI129" i="15"/>
  <c r="AJ129" i="15"/>
  <c r="AK129" i="15"/>
  <c r="AL129" i="15"/>
  <c r="AM129" i="15"/>
  <c r="AN129" i="15"/>
  <c r="AO129" i="15"/>
  <c r="AP129" i="15"/>
  <c r="AQ129" i="15"/>
  <c r="AA130" i="15"/>
  <c r="AB130" i="15"/>
  <c r="AC130" i="15"/>
  <c r="AD130" i="15"/>
  <c r="AE130" i="15"/>
  <c r="AF130" i="15"/>
  <c r="AG130" i="15"/>
  <c r="AH130" i="15"/>
  <c r="AI130" i="15"/>
  <c r="AJ130" i="15"/>
  <c r="AK130" i="15"/>
  <c r="AL130" i="15"/>
  <c r="AM130" i="15"/>
  <c r="AN130" i="15"/>
  <c r="AO130" i="15"/>
  <c r="AP130" i="15"/>
  <c r="AQ130" i="15"/>
  <c r="AA131" i="15"/>
  <c r="AB131" i="15"/>
  <c r="AC131" i="15"/>
  <c r="AD131" i="15"/>
  <c r="AE131" i="15"/>
  <c r="AF131" i="15"/>
  <c r="AG131" i="15"/>
  <c r="AH131" i="15"/>
  <c r="AI131" i="15"/>
  <c r="AJ131" i="15"/>
  <c r="AK131" i="15"/>
  <c r="AL131" i="15"/>
  <c r="AM131" i="15"/>
  <c r="AN131" i="15"/>
  <c r="AO131" i="15"/>
  <c r="AP131" i="15"/>
  <c r="AQ131" i="15"/>
  <c r="AA132" i="15"/>
  <c r="AB132" i="15"/>
  <c r="AC132" i="15"/>
  <c r="AD132" i="15"/>
  <c r="AE132" i="15"/>
  <c r="AF132" i="15"/>
  <c r="AG132" i="15"/>
  <c r="AH132" i="15"/>
  <c r="AI132" i="15"/>
  <c r="AJ132" i="15"/>
  <c r="AK132" i="15"/>
  <c r="AL132" i="15"/>
  <c r="AM132" i="15"/>
  <c r="AN132" i="15"/>
  <c r="AO132" i="15"/>
  <c r="AP132" i="15"/>
  <c r="AQ132" i="15"/>
  <c r="AA133" i="15"/>
  <c r="AB133" i="15"/>
  <c r="AC133" i="15"/>
  <c r="AD133" i="15"/>
  <c r="AE133" i="15"/>
  <c r="AF133" i="15"/>
  <c r="AG133" i="15"/>
  <c r="AH133" i="15"/>
  <c r="AI133" i="15"/>
  <c r="AJ133" i="15"/>
  <c r="AK133" i="15"/>
  <c r="AL133" i="15"/>
  <c r="AM133" i="15"/>
  <c r="AN133" i="15"/>
  <c r="AO133" i="15"/>
  <c r="AP133" i="15"/>
  <c r="AQ133" i="15"/>
  <c r="AA134" i="15"/>
  <c r="AB134" i="15"/>
  <c r="AC134" i="15"/>
  <c r="AD134" i="15"/>
  <c r="AE134" i="15"/>
  <c r="AF134" i="15"/>
  <c r="AG134" i="15"/>
  <c r="AH134" i="15"/>
  <c r="AI134" i="15"/>
  <c r="AJ134" i="15"/>
  <c r="AK134" i="15"/>
  <c r="AL134" i="15"/>
  <c r="AM134" i="15"/>
  <c r="AN134" i="15"/>
  <c r="AO134" i="15"/>
  <c r="AP134" i="15"/>
  <c r="AQ134" i="15"/>
  <c r="AA135" i="15"/>
  <c r="AB135" i="15"/>
  <c r="AC135" i="15"/>
  <c r="AD135" i="15"/>
  <c r="AE135" i="15"/>
  <c r="AF135" i="15"/>
  <c r="AG135" i="15"/>
  <c r="AH135" i="15"/>
  <c r="AI135" i="15"/>
  <c r="AJ135" i="15"/>
  <c r="AK135" i="15"/>
  <c r="AL135" i="15"/>
  <c r="AM135" i="15"/>
  <c r="AN135" i="15"/>
  <c r="AO135" i="15"/>
  <c r="AP135" i="15"/>
  <c r="AQ135" i="15"/>
  <c r="AA136" i="15"/>
  <c r="AB136" i="15"/>
  <c r="AC136" i="15"/>
  <c r="AD136" i="15"/>
  <c r="AE136" i="15"/>
  <c r="AF136" i="15"/>
  <c r="AG136" i="15"/>
  <c r="AH136" i="15"/>
  <c r="AI136" i="15"/>
  <c r="AJ136" i="15"/>
  <c r="AK136" i="15"/>
  <c r="AL136" i="15"/>
  <c r="AM136" i="15"/>
  <c r="AN136" i="15"/>
  <c r="AO136" i="15"/>
  <c r="AP136" i="15"/>
  <c r="AQ136" i="15"/>
  <c r="AA137" i="15"/>
  <c r="AB137" i="15"/>
  <c r="AC137" i="15"/>
  <c r="AD137" i="15"/>
  <c r="AE137" i="15"/>
  <c r="AF137" i="15"/>
  <c r="AG137" i="15"/>
  <c r="AH137" i="15"/>
  <c r="AI137" i="15"/>
  <c r="AJ137" i="15"/>
  <c r="AK137" i="15"/>
  <c r="AL137" i="15"/>
  <c r="AM137" i="15"/>
  <c r="AN137" i="15"/>
  <c r="AO137" i="15"/>
  <c r="AP137" i="15"/>
  <c r="AQ137" i="15"/>
  <c r="AA138" i="15"/>
  <c r="AB138" i="15"/>
  <c r="AC138" i="15"/>
  <c r="AD138" i="15"/>
  <c r="AE138" i="15"/>
  <c r="AF138" i="15"/>
  <c r="AG138" i="15"/>
  <c r="AH138" i="15"/>
  <c r="AI138" i="15"/>
  <c r="AJ138" i="15"/>
  <c r="AK138" i="15"/>
  <c r="AL138" i="15"/>
  <c r="AM138" i="15"/>
  <c r="AN138" i="15"/>
  <c r="AO138" i="15"/>
  <c r="AP138" i="15"/>
  <c r="AQ138" i="15"/>
  <c r="AA139" i="15"/>
  <c r="AB139" i="15"/>
  <c r="AC139" i="15"/>
  <c r="AD139" i="15"/>
  <c r="AE139" i="15"/>
  <c r="AF139" i="15"/>
  <c r="AG139" i="15"/>
  <c r="AH139" i="15"/>
  <c r="AI139" i="15"/>
  <c r="AJ139" i="15"/>
  <c r="AK139" i="15"/>
  <c r="AL139" i="15"/>
  <c r="AM139" i="15"/>
  <c r="AN139" i="15"/>
  <c r="AO139" i="15"/>
  <c r="AP139" i="15"/>
  <c r="AQ139" i="15"/>
  <c r="AA140" i="15"/>
  <c r="AB140" i="15"/>
  <c r="AC140" i="15"/>
  <c r="AD140" i="15"/>
  <c r="AE140" i="15"/>
  <c r="AF140" i="15"/>
  <c r="AG140" i="15"/>
  <c r="AH140" i="15"/>
  <c r="AI140" i="15"/>
  <c r="AJ140" i="15"/>
  <c r="AK140" i="15"/>
  <c r="AL140" i="15"/>
  <c r="AM140" i="15"/>
  <c r="AN140" i="15"/>
  <c r="AO140" i="15"/>
  <c r="AP140" i="15"/>
  <c r="AQ140" i="15"/>
  <c r="AA141" i="15"/>
  <c r="AB141" i="15"/>
  <c r="AC141" i="15"/>
  <c r="AD141" i="15"/>
  <c r="AE141" i="15"/>
  <c r="AF141" i="15"/>
  <c r="AG141" i="15"/>
  <c r="AH141" i="15"/>
  <c r="AI141" i="15"/>
  <c r="AJ141" i="15"/>
  <c r="AK141" i="15"/>
  <c r="AL141" i="15"/>
  <c r="AM141" i="15"/>
  <c r="AN141" i="15"/>
  <c r="AO141" i="15"/>
  <c r="AP141" i="15"/>
  <c r="AQ141" i="15"/>
  <c r="AA142" i="15"/>
  <c r="AB142" i="15"/>
  <c r="AC142" i="15"/>
  <c r="AD142" i="15"/>
  <c r="AE142" i="15"/>
  <c r="AF142" i="15"/>
  <c r="AG142" i="15"/>
  <c r="AH142" i="15"/>
  <c r="AI142" i="15"/>
  <c r="AJ142" i="15"/>
  <c r="AK142" i="15"/>
  <c r="AL142" i="15"/>
  <c r="AM142" i="15"/>
  <c r="AN142" i="15"/>
  <c r="AO142" i="15"/>
  <c r="AP142" i="15"/>
  <c r="AQ142" i="15"/>
  <c r="AA143" i="15"/>
  <c r="AB143" i="15"/>
  <c r="AC143" i="15"/>
  <c r="AD143" i="15"/>
  <c r="AE143" i="15"/>
  <c r="AF143" i="15"/>
  <c r="AG143" i="15"/>
  <c r="AH143" i="15"/>
  <c r="AI143" i="15"/>
  <c r="AJ143" i="15"/>
  <c r="AK143" i="15"/>
  <c r="AL143" i="15"/>
  <c r="AM143" i="15"/>
  <c r="AN143" i="15"/>
  <c r="AO143" i="15"/>
  <c r="AP143" i="15"/>
  <c r="AQ143" i="15"/>
  <c r="AA144" i="15"/>
  <c r="AB144" i="15"/>
  <c r="AC144" i="15"/>
  <c r="AD144" i="15"/>
  <c r="AE144" i="15"/>
  <c r="AF144" i="15"/>
  <c r="AG144" i="15"/>
  <c r="AH144" i="15"/>
  <c r="AI144" i="15"/>
  <c r="AJ144" i="15"/>
  <c r="AK144" i="15"/>
  <c r="AL144" i="15"/>
  <c r="AM144" i="15"/>
  <c r="AN144" i="15"/>
  <c r="AO144" i="15"/>
  <c r="AP144" i="15"/>
  <c r="AQ144" i="15"/>
  <c r="AA145" i="15"/>
  <c r="AB145" i="15"/>
  <c r="AC145" i="15"/>
  <c r="AD145" i="15"/>
  <c r="AE145" i="15"/>
  <c r="AF145" i="15"/>
  <c r="AG145" i="15"/>
  <c r="AH145" i="15"/>
  <c r="AI145" i="15"/>
  <c r="AJ145" i="15"/>
  <c r="AK145" i="15"/>
  <c r="AL145" i="15"/>
  <c r="AM145" i="15"/>
  <c r="AN145" i="15"/>
  <c r="AO145" i="15"/>
  <c r="AP145" i="15"/>
  <c r="AQ145" i="15"/>
  <c r="AA146" i="15"/>
  <c r="AB146" i="15"/>
  <c r="AC146" i="15"/>
  <c r="AD146" i="15"/>
  <c r="AE146" i="15"/>
  <c r="AF146" i="15"/>
  <c r="AG146" i="15"/>
  <c r="AH146" i="15"/>
  <c r="AI146" i="15"/>
  <c r="AJ146" i="15"/>
  <c r="AK146" i="15"/>
  <c r="AL146" i="15"/>
  <c r="AM146" i="15"/>
  <c r="AN146" i="15"/>
  <c r="AO146" i="15"/>
  <c r="AP146" i="15"/>
  <c r="AQ146" i="15"/>
  <c r="AA147" i="15"/>
  <c r="AB147" i="15"/>
  <c r="AC147" i="15"/>
  <c r="AD147" i="15"/>
  <c r="AE147" i="15"/>
  <c r="AF147" i="15"/>
  <c r="AG147" i="15"/>
  <c r="AH147" i="15"/>
  <c r="AI147" i="15"/>
  <c r="AJ147" i="15"/>
  <c r="AK147" i="15"/>
  <c r="AL147" i="15"/>
  <c r="AM147" i="15"/>
  <c r="AN147" i="15"/>
  <c r="AO147" i="15"/>
  <c r="AP147" i="15"/>
  <c r="AQ147" i="15"/>
  <c r="AA148" i="15"/>
  <c r="AB148" i="15"/>
  <c r="AC148" i="15"/>
  <c r="AD148" i="15"/>
  <c r="AE148" i="15"/>
  <c r="AF148" i="15"/>
  <c r="AG148" i="15"/>
  <c r="AH148" i="15"/>
  <c r="AI148" i="15"/>
  <c r="AJ148" i="15"/>
  <c r="AK148" i="15"/>
  <c r="AL148" i="15"/>
  <c r="AM148" i="15"/>
  <c r="AN148" i="15"/>
  <c r="AO148" i="15"/>
  <c r="AP148" i="15"/>
  <c r="AQ148" i="15"/>
  <c r="AA149" i="15"/>
  <c r="AB149" i="15"/>
  <c r="AC149" i="15"/>
  <c r="AD149" i="15"/>
  <c r="AE149" i="15"/>
  <c r="AF149" i="15"/>
  <c r="AG149" i="15"/>
  <c r="AH149" i="15"/>
  <c r="AI149" i="15"/>
  <c r="AJ149" i="15"/>
  <c r="AK149" i="15"/>
  <c r="AL149" i="15"/>
  <c r="AM149" i="15"/>
  <c r="AN149" i="15"/>
  <c r="AO149" i="15"/>
  <c r="AP149" i="15"/>
  <c r="AQ149" i="15"/>
  <c r="AA150" i="15"/>
  <c r="AB150" i="15"/>
  <c r="AC150" i="15"/>
  <c r="AD150" i="15"/>
  <c r="AE150" i="15"/>
  <c r="AF150" i="15"/>
  <c r="AG150" i="15"/>
  <c r="AH150" i="15"/>
  <c r="AI150" i="15"/>
  <c r="AJ150" i="15"/>
  <c r="AK150" i="15"/>
  <c r="AL150" i="15"/>
  <c r="AM150" i="15"/>
  <c r="AN150" i="15"/>
  <c r="AO150" i="15"/>
  <c r="AP150" i="15"/>
  <c r="AQ150" i="15"/>
  <c r="AA151" i="15"/>
  <c r="AB151" i="15"/>
  <c r="AC151" i="15"/>
  <c r="AD151" i="15"/>
  <c r="AE151" i="15"/>
  <c r="AF151" i="15"/>
  <c r="AG151" i="15"/>
  <c r="AH151" i="15"/>
  <c r="AI151" i="15"/>
  <c r="AJ151" i="15"/>
  <c r="AK151" i="15"/>
  <c r="AL151" i="15"/>
  <c r="AM151" i="15"/>
  <c r="AN151" i="15"/>
  <c r="AO151" i="15"/>
  <c r="AP151" i="15"/>
  <c r="AQ151" i="15"/>
  <c r="AA152" i="15"/>
  <c r="AB152" i="15"/>
  <c r="AC152" i="15"/>
  <c r="AD152" i="15"/>
  <c r="AE152" i="15"/>
  <c r="AF152" i="15"/>
  <c r="AG152" i="15"/>
  <c r="AH152" i="15"/>
  <c r="AI152" i="15"/>
  <c r="AJ152" i="15"/>
  <c r="AK152" i="15"/>
  <c r="AL152" i="15"/>
  <c r="AM152" i="15"/>
  <c r="AN152" i="15"/>
  <c r="AO152" i="15"/>
  <c r="AP152" i="15"/>
  <c r="AQ152" i="15"/>
  <c r="AA153" i="15"/>
  <c r="AB153" i="15"/>
  <c r="AC153" i="15"/>
  <c r="AD153" i="15"/>
  <c r="AE153" i="15"/>
  <c r="AF153" i="15"/>
  <c r="AG153" i="15"/>
  <c r="AH153" i="15"/>
  <c r="AI153" i="15"/>
  <c r="AJ153" i="15"/>
  <c r="AK153" i="15"/>
  <c r="AL153" i="15"/>
  <c r="AM153" i="15"/>
  <c r="AN153" i="15"/>
  <c r="AO153" i="15"/>
  <c r="AP153" i="15"/>
  <c r="AQ153" i="15"/>
  <c r="AA154" i="15"/>
  <c r="AB154" i="15"/>
  <c r="AC154" i="15"/>
  <c r="AD154" i="15"/>
  <c r="AE154" i="15"/>
  <c r="AF154" i="15"/>
  <c r="AG154" i="15"/>
  <c r="AH154" i="15"/>
  <c r="AI154" i="15"/>
  <c r="AJ154" i="15"/>
  <c r="AK154" i="15"/>
  <c r="AL154" i="15"/>
  <c r="AM154" i="15"/>
  <c r="AN154" i="15"/>
  <c r="AO154" i="15"/>
  <c r="AP154" i="15"/>
  <c r="AQ154" i="15"/>
  <c r="AA155" i="15"/>
  <c r="AB155" i="15"/>
  <c r="AC155" i="15"/>
  <c r="AD155" i="15"/>
  <c r="AE155" i="15"/>
  <c r="AF155" i="15"/>
  <c r="AG155" i="15"/>
  <c r="AH155" i="15"/>
  <c r="AI155" i="15"/>
  <c r="AJ155" i="15"/>
  <c r="AK155" i="15"/>
  <c r="AL155" i="15"/>
  <c r="AM155" i="15"/>
  <c r="AN155" i="15"/>
  <c r="AO155" i="15"/>
  <c r="AP155" i="15"/>
  <c r="AQ155" i="15"/>
  <c r="AA156" i="15"/>
  <c r="AB156" i="15"/>
  <c r="AC156" i="15"/>
  <c r="AD156" i="15"/>
  <c r="AE156" i="15"/>
  <c r="AF156" i="15"/>
  <c r="AG156" i="15"/>
  <c r="AH156" i="15"/>
  <c r="AI156" i="15"/>
  <c r="AJ156" i="15"/>
  <c r="AK156" i="15"/>
  <c r="AL156" i="15"/>
  <c r="AM156" i="15"/>
  <c r="AN156" i="15"/>
  <c r="AO156" i="15"/>
  <c r="AP156" i="15"/>
  <c r="AQ156" i="15"/>
  <c r="AA157" i="15"/>
  <c r="AB157" i="15"/>
  <c r="AC157" i="15"/>
  <c r="AD157" i="15"/>
  <c r="AE157" i="15"/>
  <c r="AF157" i="15"/>
  <c r="AG157" i="15"/>
  <c r="AH157" i="15"/>
  <c r="AI157" i="15"/>
  <c r="AJ157" i="15"/>
  <c r="AK157" i="15"/>
  <c r="AL157" i="15"/>
  <c r="AM157" i="15"/>
  <c r="AN157" i="15"/>
  <c r="AO157" i="15"/>
  <c r="AP157" i="15"/>
  <c r="AQ157" i="15"/>
  <c r="AA158" i="15"/>
  <c r="AB158" i="15"/>
  <c r="AC158" i="15"/>
  <c r="AD158" i="15"/>
  <c r="AE158" i="15"/>
  <c r="AF158" i="15"/>
  <c r="AG158" i="15"/>
  <c r="AH158" i="15"/>
  <c r="AI158" i="15"/>
  <c r="AJ158" i="15"/>
  <c r="AK158" i="15"/>
  <c r="AL158" i="15"/>
  <c r="AM158" i="15"/>
  <c r="AN158" i="15"/>
  <c r="AO158" i="15"/>
  <c r="AP158" i="15"/>
  <c r="AQ158" i="15"/>
  <c r="AA159" i="15"/>
  <c r="AB159" i="15"/>
  <c r="AC159" i="15"/>
  <c r="AD159" i="15"/>
  <c r="AE159" i="15"/>
  <c r="AF159" i="15"/>
  <c r="AG159" i="15"/>
  <c r="AH159" i="15"/>
  <c r="AI159" i="15"/>
  <c r="AJ159" i="15"/>
  <c r="AK159" i="15"/>
  <c r="AL159" i="15"/>
  <c r="AM159" i="15"/>
  <c r="AN159" i="15"/>
  <c r="AO159" i="15"/>
  <c r="AP159" i="15"/>
  <c r="AQ159" i="15"/>
  <c r="AA160" i="15"/>
  <c r="AB160" i="15"/>
  <c r="AC160" i="15"/>
  <c r="AD160" i="15"/>
  <c r="AE160" i="15"/>
  <c r="AF160" i="15"/>
  <c r="AG160" i="15"/>
  <c r="AH160" i="15"/>
  <c r="AI160" i="15"/>
  <c r="AJ160" i="15"/>
  <c r="AK160" i="15"/>
  <c r="AL160" i="15"/>
  <c r="AM160" i="15"/>
  <c r="AN160" i="15"/>
  <c r="AO160" i="15"/>
  <c r="AP160" i="15"/>
  <c r="AQ160" i="15"/>
  <c r="AA161" i="15"/>
  <c r="AB161" i="15"/>
  <c r="AC161" i="15"/>
  <c r="AD161" i="15"/>
  <c r="AE161" i="15"/>
  <c r="AF161" i="15"/>
  <c r="AG161" i="15"/>
  <c r="AH161" i="15"/>
  <c r="AI161" i="15"/>
  <c r="AJ161" i="15"/>
  <c r="AK161" i="15"/>
  <c r="AL161" i="15"/>
  <c r="AM161" i="15"/>
  <c r="AN161" i="15"/>
  <c r="AO161" i="15"/>
  <c r="AP161" i="15"/>
  <c r="AQ161" i="15"/>
  <c r="AA162" i="15"/>
  <c r="AB162" i="15"/>
  <c r="AC162" i="15"/>
  <c r="AD162" i="15"/>
  <c r="AE162" i="15"/>
  <c r="AF162" i="15"/>
  <c r="AG162" i="15"/>
  <c r="AH162" i="15"/>
  <c r="AI162" i="15"/>
  <c r="AJ162" i="15"/>
  <c r="AK162" i="15"/>
  <c r="AL162" i="15"/>
  <c r="AM162" i="15"/>
  <c r="AN162" i="15"/>
  <c r="AO162" i="15"/>
  <c r="AP162" i="15"/>
  <c r="AQ162" i="15"/>
  <c r="AA163" i="15"/>
  <c r="AB163" i="15"/>
  <c r="AC163" i="15"/>
  <c r="AD163" i="15"/>
  <c r="AE163" i="15"/>
  <c r="AF163" i="15"/>
  <c r="AG163" i="15"/>
  <c r="AH163" i="15"/>
  <c r="AI163" i="15"/>
  <c r="AJ163" i="15"/>
  <c r="AK163" i="15"/>
  <c r="AL163" i="15"/>
  <c r="AM163" i="15"/>
  <c r="AN163" i="15"/>
  <c r="AO163" i="15"/>
  <c r="AP163" i="15"/>
  <c r="AQ163" i="15"/>
  <c r="AA164" i="15"/>
  <c r="AB164" i="15"/>
  <c r="AC164" i="15"/>
  <c r="AD164" i="15"/>
  <c r="AE164" i="15"/>
  <c r="AF164" i="15"/>
  <c r="AG164" i="15"/>
  <c r="AH164" i="15"/>
  <c r="AI164" i="15"/>
  <c r="AJ164" i="15"/>
  <c r="AK164" i="15"/>
  <c r="AL164" i="15"/>
  <c r="AM164" i="15"/>
  <c r="AN164" i="15"/>
  <c r="AO164" i="15"/>
  <c r="AP164" i="15"/>
  <c r="AQ164" i="15"/>
  <c r="AA165" i="15"/>
  <c r="AB165" i="15"/>
  <c r="AC165" i="15"/>
  <c r="AD165" i="15"/>
  <c r="AE165" i="15"/>
  <c r="AF165" i="15"/>
  <c r="AG165" i="15"/>
  <c r="AH165" i="15"/>
  <c r="AI165" i="15"/>
  <c r="AJ165" i="15"/>
  <c r="AK165" i="15"/>
  <c r="AL165" i="15"/>
  <c r="AM165" i="15"/>
  <c r="AN165" i="15"/>
  <c r="AO165" i="15"/>
  <c r="AP165" i="15"/>
  <c r="AQ165" i="15"/>
  <c r="AA166" i="15"/>
  <c r="AB166" i="15"/>
  <c r="AC166" i="15"/>
  <c r="AD166" i="15"/>
  <c r="AE166" i="15"/>
  <c r="AF166" i="15"/>
  <c r="AG166" i="15"/>
  <c r="AH166" i="15"/>
  <c r="AI166" i="15"/>
  <c r="AJ166" i="15"/>
  <c r="AK166" i="15"/>
  <c r="AL166" i="15"/>
  <c r="AM166" i="15"/>
  <c r="AN166" i="15"/>
  <c r="AO166" i="15"/>
  <c r="AP166" i="15"/>
  <c r="AQ166" i="15"/>
  <c r="AA167" i="15"/>
  <c r="AB167" i="15"/>
  <c r="AC167" i="15"/>
  <c r="AD167" i="15"/>
  <c r="AE167" i="15"/>
  <c r="AF167" i="15"/>
  <c r="AG167" i="15"/>
  <c r="AH167" i="15"/>
  <c r="AI167" i="15"/>
  <c r="AJ167" i="15"/>
  <c r="AK167" i="15"/>
  <c r="AL167" i="15"/>
  <c r="AM167" i="15"/>
  <c r="AN167" i="15"/>
  <c r="AO167" i="15"/>
  <c r="AP167" i="15"/>
  <c r="AQ167" i="15"/>
  <c r="AA168" i="15"/>
  <c r="AB168" i="15"/>
  <c r="AC168" i="15"/>
  <c r="AD168" i="15"/>
  <c r="AE168" i="15"/>
  <c r="AF168" i="15"/>
  <c r="AG168" i="15"/>
  <c r="AH168" i="15"/>
  <c r="AI168" i="15"/>
  <c r="AJ168" i="15"/>
  <c r="AK168" i="15"/>
  <c r="AL168" i="15"/>
  <c r="AM168" i="15"/>
  <c r="AN168" i="15"/>
  <c r="AO168" i="15"/>
  <c r="AP168" i="15"/>
  <c r="AQ168" i="15"/>
  <c r="AA169" i="15"/>
  <c r="AB169" i="15"/>
  <c r="AC169" i="15"/>
  <c r="AD169" i="15"/>
  <c r="AE169" i="15"/>
  <c r="AF169" i="15"/>
  <c r="AG169" i="15"/>
  <c r="AH169" i="15"/>
  <c r="AI169" i="15"/>
  <c r="AJ169" i="15"/>
  <c r="AK169" i="15"/>
  <c r="AL169" i="15"/>
  <c r="AM169" i="15"/>
  <c r="AN169" i="15"/>
  <c r="AO169" i="15"/>
  <c r="AP169" i="15"/>
  <c r="AQ169" i="15"/>
  <c r="AA170" i="15"/>
  <c r="AB170" i="15"/>
  <c r="AC170" i="15"/>
  <c r="AD170" i="15"/>
  <c r="AE170" i="15"/>
  <c r="AF170" i="15"/>
  <c r="AG170" i="15"/>
  <c r="AH170" i="15"/>
  <c r="AI170" i="15"/>
  <c r="AJ170" i="15"/>
  <c r="AK170" i="15"/>
  <c r="AL170" i="15"/>
  <c r="AM170" i="15"/>
  <c r="AN170" i="15"/>
  <c r="AO170" i="15"/>
  <c r="AP170" i="15"/>
  <c r="AQ170" i="15"/>
  <c r="AA171" i="15"/>
  <c r="AB171" i="15"/>
  <c r="AC171" i="15"/>
  <c r="AD171" i="15"/>
  <c r="AE171" i="15"/>
  <c r="AF171" i="15"/>
  <c r="AG171" i="15"/>
  <c r="AH171" i="15"/>
  <c r="AI171" i="15"/>
  <c r="AJ171" i="15"/>
  <c r="AK171" i="15"/>
  <c r="AL171" i="15"/>
  <c r="AM171" i="15"/>
  <c r="AN171" i="15"/>
  <c r="AO171" i="15"/>
  <c r="AP171" i="15"/>
  <c r="AQ171" i="15"/>
  <c r="AA172" i="15"/>
  <c r="AB172" i="15"/>
  <c r="AC172" i="15"/>
  <c r="AD172" i="15"/>
  <c r="AE172" i="15"/>
  <c r="AF172" i="15"/>
  <c r="AG172" i="15"/>
  <c r="AH172" i="15"/>
  <c r="AI172" i="15"/>
  <c r="AJ172" i="15"/>
  <c r="AK172" i="15"/>
  <c r="AL172" i="15"/>
  <c r="AM172" i="15"/>
  <c r="AN172" i="15"/>
  <c r="AO172" i="15"/>
  <c r="AP172" i="15"/>
  <c r="AQ172" i="15"/>
  <c r="AA173" i="15"/>
  <c r="AB173" i="15"/>
  <c r="AC173" i="15"/>
  <c r="AD173" i="15"/>
  <c r="AE173" i="15"/>
  <c r="AF173" i="15"/>
  <c r="AG173" i="15"/>
  <c r="AH173" i="15"/>
  <c r="AI173" i="15"/>
  <c r="AJ173" i="15"/>
  <c r="AK173" i="15"/>
  <c r="AL173" i="15"/>
  <c r="AM173" i="15"/>
  <c r="AN173" i="15"/>
  <c r="AO173" i="15"/>
  <c r="AP173" i="15"/>
  <c r="AQ173" i="15"/>
  <c r="AA174" i="15"/>
  <c r="AB174" i="15"/>
  <c r="AC174" i="15"/>
  <c r="AD174" i="15"/>
  <c r="AE174" i="15"/>
  <c r="AF174" i="15"/>
  <c r="AG174" i="15"/>
  <c r="AH174" i="15"/>
  <c r="AI174" i="15"/>
  <c r="AJ174" i="15"/>
  <c r="AK174" i="15"/>
  <c r="AL174" i="15"/>
  <c r="AM174" i="15"/>
  <c r="AN174" i="15"/>
  <c r="AO174" i="15"/>
  <c r="AP174" i="15"/>
  <c r="AQ174" i="15"/>
  <c r="AA175" i="15"/>
  <c r="AB175" i="15"/>
  <c r="AC175" i="15"/>
  <c r="AD175" i="15"/>
  <c r="AE175" i="15"/>
  <c r="AF175" i="15"/>
  <c r="AG175" i="15"/>
  <c r="AH175" i="15"/>
  <c r="AI175" i="15"/>
  <c r="AJ175" i="15"/>
  <c r="AK175" i="15"/>
  <c r="AL175" i="15"/>
  <c r="AM175" i="15"/>
  <c r="AN175" i="15"/>
  <c r="AO175" i="15"/>
  <c r="AP175" i="15"/>
  <c r="AQ175" i="15"/>
  <c r="AA176" i="15"/>
  <c r="AB176" i="15"/>
  <c r="AC176" i="15"/>
  <c r="AD176" i="15"/>
  <c r="AE176" i="15"/>
  <c r="AF176" i="15"/>
  <c r="AG176" i="15"/>
  <c r="AH176" i="15"/>
  <c r="AI176" i="15"/>
  <c r="AJ176" i="15"/>
  <c r="AK176" i="15"/>
  <c r="AL176" i="15"/>
  <c r="AM176" i="15"/>
  <c r="AN176" i="15"/>
  <c r="AO176" i="15"/>
  <c r="AP176" i="15"/>
  <c r="AQ176" i="15"/>
  <c r="AA177" i="15"/>
  <c r="AB177" i="15"/>
  <c r="AC177" i="15"/>
  <c r="AD177" i="15"/>
  <c r="AE177" i="15"/>
  <c r="AF177" i="15"/>
  <c r="AG177" i="15"/>
  <c r="AH177" i="15"/>
  <c r="AI177" i="15"/>
  <c r="AJ177" i="15"/>
  <c r="AK177" i="15"/>
  <c r="AL177" i="15"/>
  <c r="AM177" i="15"/>
  <c r="AN177" i="15"/>
  <c r="AO177" i="15"/>
  <c r="AP177" i="15"/>
  <c r="AQ177" i="15"/>
  <c r="AA178" i="15"/>
  <c r="AB178" i="15"/>
  <c r="AC178" i="15"/>
  <c r="AD178" i="15"/>
  <c r="AE178" i="15"/>
  <c r="AF178" i="15"/>
  <c r="AG178" i="15"/>
  <c r="AH178" i="15"/>
  <c r="AI178" i="15"/>
  <c r="AJ178" i="15"/>
  <c r="AK178" i="15"/>
  <c r="AL178" i="15"/>
  <c r="AM178" i="15"/>
  <c r="AN178" i="15"/>
  <c r="AO178" i="15"/>
  <c r="AP178" i="15"/>
  <c r="AQ178" i="15"/>
  <c r="AA179" i="15"/>
  <c r="AB179" i="15"/>
  <c r="AC179" i="15"/>
  <c r="AD179" i="15"/>
  <c r="AE179" i="15"/>
  <c r="AF179" i="15"/>
  <c r="AG179" i="15"/>
  <c r="AH179" i="15"/>
  <c r="AI179" i="15"/>
  <c r="AJ179" i="15"/>
  <c r="AK179" i="15"/>
  <c r="AL179" i="15"/>
  <c r="AM179" i="15"/>
  <c r="AN179" i="15"/>
  <c r="AO179" i="15"/>
  <c r="AP179" i="15"/>
  <c r="AQ179" i="15"/>
  <c r="AA180" i="15"/>
  <c r="AB180" i="15"/>
  <c r="AC180" i="15"/>
  <c r="AD180" i="15"/>
  <c r="AE180" i="15"/>
  <c r="AF180" i="15"/>
  <c r="AG180" i="15"/>
  <c r="AH180" i="15"/>
  <c r="AI180" i="15"/>
  <c r="AJ180" i="15"/>
  <c r="AK180" i="15"/>
  <c r="AL180" i="15"/>
  <c r="AM180" i="15"/>
  <c r="AN180" i="15"/>
  <c r="AO180" i="15"/>
  <c r="AP180" i="15"/>
  <c r="AQ180" i="15"/>
  <c r="AA181" i="15"/>
  <c r="AB181" i="15"/>
  <c r="AC181" i="15"/>
  <c r="AD181" i="15"/>
  <c r="AE181" i="15"/>
  <c r="AF181" i="15"/>
  <c r="AG181" i="15"/>
  <c r="AH181" i="15"/>
  <c r="AI181" i="15"/>
  <c r="AJ181" i="15"/>
  <c r="AK181" i="15"/>
  <c r="AL181" i="15"/>
  <c r="AM181" i="15"/>
  <c r="AN181" i="15"/>
  <c r="AO181" i="15"/>
  <c r="AP181" i="15"/>
  <c r="AQ181" i="15"/>
  <c r="AA182" i="15"/>
  <c r="AB182" i="15"/>
  <c r="AC182" i="15"/>
  <c r="AD182" i="15"/>
  <c r="AE182" i="15"/>
  <c r="AF182" i="15"/>
  <c r="AG182" i="15"/>
  <c r="AH182" i="15"/>
  <c r="AI182" i="15"/>
  <c r="AJ182" i="15"/>
  <c r="AK182" i="15"/>
  <c r="AL182" i="15"/>
  <c r="AM182" i="15"/>
  <c r="AN182" i="15"/>
  <c r="AO182" i="15"/>
  <c r="AP182" i="15"/>
  <c r="AQ182" i="15"/>
  <c r="AA183" i="15"/>
  <c r="AB183" i="15"/>
  <c r="AC183" i="15"/>
  <c r="AD183" i="15"/>
  <c r="AE183" i="15"/>
  <c r="AF183" i="15"/>
  <c r="AG183" i="15"/>
  <c r="AH183" i="15"/>
  <c r="AI183" i="15"/>
  <c r="AJ183" i="15"/>
  <c r="AK183" i="15"/>
  <c r="AL183" i="15"/>
  <c r="AM183" i="15"/>
  <c r="AN183" i="15"/>
  <c r="AO183" i="15"/>
  <c r="AP183" i="15"/>
  <c r="AQ183" i="15"/>
  <c r="AA184" i="15"/>
  <c r="AB184" i="15"/>
  <c r="AC184" i="15"/>
  <c r="AD184" i="15"/>
  <c r="AE184" i="15"/>
  <c r="AF184" i="15"/>
  <c r="AG184" i="15"/>
  <c r="AH184" i="15"/>
  <c r="AI184" i="15"/>
  <c r="AJ184" i="15"/>
  <c r="AK184" i="15"/>
  <c r="AL184" i="15"/>
  <c r="AM184" i="15"/>
  <c r="AN184" i="15"/>
  <c r="AO184" i="15"/>
  <c r="AP184" i="15"/>
  <c r="AQ184" i="15"/>
  <c r="AA185" i="15"/>
  <c r="AB185" i="15"/>
  <c r="AC185" i="15"/>
  <c r="AD185" i="15"/>
  <c r="AE185" i="15"/>
  <c r="AF185" i="15"/>
  <c r="AG185" i="15"/>
  <c r="AH185" i="15"/>
  <c r="AI185" i="15"/>
  <c r="AJ185" i="15"/>
  <c r="AK185" i="15"/>
  <c r="AL185" i="15"/>
  <c r="AM185" i="15"/>
  <c r="AN185" i="15"/>
  <c r="AO185" i="15"/>
  <c r="AP185" i="15"/>
  <c r="AQ185" i="15"/>
  <c r="AA186" i="15"/>
  <c r="AB186" i="15"/>
  <c r="AC186" i="15"/>
  <c r="AD186" i="15"/>
  <c r="AE186" i="15"/>
  <c r="AF186" i="15"/>
  <c r="AG186" i="15"/>
  <c r="AH186" i="15"/>
  <c r="AI186" i="15"/>
  <c r="AJ186" i="15"/>
  <c r="AK186" i="15"/>
  <c r="AL186" i="15"/>
  <c r="AM186" i="15"/>
  <c r="AN186" i="15"/>
  <c r="AO186" i="15"/>
  <c r="AP186" i="15"/>
  <c r="AQ186" i="15"/>
  <c r="AA187" i="15"/>
  <c r="AB187" i="15"/>
  <c r="AC187" i="15"/>
  <c r="AD187" i="15"/>
  <c r="AE187" i="15"/>
  <c r="AF187" i="15"/>
  <c r="AG187" i="15"/>
  <c r="AH187" i="15"/>
  <c r="AI187" i="15"/>
  <c r="AJ187" i="15"/>
  <c r="AK187" i="15"/>
  <c r="AL187" i="15"/>
  <c r="AM187" i="15"/>
  <c r="AN187" i="15"/>
  <c r="AO187" i="15"/>
  <c r="AP187" i="15"/>
  <c r="AQ187" i="15"/>
  <c r="AA188" i="15"/>
  <c r="AB188" i="15"/>
  <c r="AC188" i="15"/>
  <c r="AD188" i="15"/>
  <c r="AE188" i="15"/>
  <c r="AF188" i="15"/>
  <c r="AG188" i="15"/>
  <c r="AH188" i="15"/>
  <c r="AI188" i="15"/>
  <c r="AJ188" i="15"/>
  <c r="AK188" i="15"/>
  <c r="AL188" i="15"/>
  <c r="AM188" i="15"/>
  <c r="AN188" i="15"/>
  <c r="AO188" i="15"/>
  <c r="AP188" i="15"/>
  <c r="AQ188" i="15"/>
  <c r="AA189" i="15"/>
  <c r="AB189" i="15"/>
  <c r="AC189" i="15"/>
  <c r="AD189" i="15"/>
  <c r="AE189" i="15"/>
  <c r="AF189" i="15"/>
  <c r="AG189" i="15"/>
  <c r="AH189" i="15"/>
  <c r="AI189" i="15"/>
  <c r="AJ189" i="15"/>
  <c r="AK189" i="15"/>
  <c r="AL189" i="15"/>
  <c r="AM189" i="15"/>
  <c r="AN189" i="15"/>
  <c r="AO189" i="15"/>
  <c r="AP189" i="15"/>
  <c r="AQ189" i="15"/>
  <c r="AA190" i="15"/>
  <c r="AB190" i="15"/>
  <c r="AC190" i="15"/>
  <c r="AD190" i="15"/>
  <c r="AE190" i="15"/>
  <c r="AF190" i="15"/>
  <c r="AG190" i="15"/>
  <c r="AH190" i="15"/>
  <c r="AI190" i="15"/>
  <c r="AJ190" i="15"/>
  <c r="AK190" i="15"/>
  <c r="AL190" i="15"/>
  <c r="AM190" i="15"/>
  <c r="AN190" i="15"/>
  <c r="AO190" i="15"/>
  <c r="AP190" i="15"/>
  <c r="AQ190" i="15"/>
  <c r="AA191" i="15"/>
  <c r="AB191" i="15"/>
  <c r="AC191" i="15"/>
  <c r="AD191" i="15"/>
  <c r="AE191" i="15"/>
  <c r="AF191" i="15"/>
  <c r="AG191" i="15"/>
  <c r="AH191" i="15"/>
  <c r="AI191" i="15"/>
  <c r="AJ191" i="15"/>
  <c r="AK191" i="15"/>
  <c r="AL191" i="15"/>
  <c r="AM191" i="15"/>
  <c r="AN191" i="15"/>
  <c r="AO191" i="15"/>
  <c r="AP191" i="15"/>
  <c r="AQ191" i="15"/>
  <c r="AA192" i="15"/>
  <c r="AB192" i="15"/>
  <c r="AC192" i="15"/>
  <c r="AD192" i="15"/>
  <c r="AE192" i="15"/>
  <c r="AF192" i="15"/>
  <c r="AG192" i="15"/>
  <c r="AH192" i="15"/>
  <c r="AI192" i="15"/>
  <c r="AJ192" i="15"/>
  <c r="AK192" i="15"/>
  <c r="AL192" i="15"/>
  <c r="AM192" i="15"/>
  <c r="AN192" i="15"/>
  <c r="AO192" i="15"/>
  <c r="AP192" i="15"/>
  <c r="AQ192" i="15"/>
  <c r="AA193" i="15"/>
  <c r="AB193" i="15"/>
  <c r="AC193" i="15"/>
  <c r="AD193" i="15"/>
  <c r="AE193" i="15"/>
  <c r="AF193" i="15"/>
  <c r="AG193" i="15"/>
  <c r="AH193" i="15"/>
  <c r="AI193" i="15"/>
  <c r="AJ193" i="15"/>
  <c r="AK193" i="15"/>
  <c r="AL193" i="15"/>
  <c r="AM193" i="15"/>
  <c r="AN193" i="15"/>
  <c r="AO193" i="15"/>
  <c r="AP193" i="15"/>
  <c r="AQ193" i="15"/>
  <c r="AA194" i="15"/>
  <c r="AB194" i="15"/>
  <c r="AC194" i="15"/>
  <c r="AD194" i="15"/>
  <c r="AE194" i="15"/>
  <c r="AF194" i="15"/>
  <c r="AG194" i="15"/>
  <c r="AH194" i="15"/>
  <c r="AI194" i="15"/>
  <c r="AJ194" i="15"/>
  <c r="AK194" i="15"/>
  <c r="AL194" i="15"/>
  <c r="AM194" i="15"/>
  <c r="AN194" i="15"/>
  <c r="AO194" i="15"/>
  <c r="AP194" i="15"/>
  <c r="AQ194" i="15"/>
  <c r="AA195" i="15"/>
  <c r="AB195" i="15"/>
  <c r="AC195" i="15"/>
  <c r="AD195" i="15"/>
  <c r="AE195" i="15"/>
  <c r="AF195" i="15"/>
  <c r="AG195" i="15"/>
  <c r="AH195" i="15"/>
  <c r="AI195" i="15"/>
  <c r="AJ195" i="15"/>
  <c r="AK195" i="15"/>
  <c r="AL195" i="15"/>
  <c r="AM195" i="15"/>
  <c r="AN195" i="15"/>
  <c r="AO195" i="15"/>
  <c r="AP195" i="15"/>
  <c r="AQ195" i="15"/>
  <c r="AA196" i="15"/>
  <c r="AB196" i="15"/>
  <c r="AC196" i="15"/>
  <c r="AD196" i="15"/>
  <c r="AE196" i="15"/>
  <c r="AF196" i="15"/>
  <c r="AG196" i="15"/>
  <c r="AH196" i="15"/>
  <c r="AI196" i="15"/>
  <c r="AJ196" i="15"/>
  <c r="AK196" i="15"/>
  <c r="AL196" i="15"/>
  <c r="AM196" i="15"/>
  <c r="AN196" i="15"/>
  <c r="AO196" i="15"/>
  <c r="AP196" i="15"/>
  <c r="AQ196" i="15"/>
  <c r="AA197" i="15"/>
  <c r="AB197" i="15"/>
  <c r="AC197" i="15"/>
  <c r="AD197" i="15"/>
  <c r="AE197" i="15"/>
  <c r="AF197" i="15"/>
  <c r="AG197" i="15"/>
  <c r="AH197" i="15"/>
  <c r="AI197" i="15"/>
  <c r="AJ197" i="15"/>
  <c r="AK197" i="15"/>
  <c r="AL197" i="15"/>
  <c r="AM197" i="15"/>
  <c r="AN197" i="15"/>
  <c r="AO197" i="15"/>
  <c r="AP197" i="15"/>
  <c r="AQ197" i="15"/>
  <c r="AA198" i="15"/>
  <c r="AB198" i="15"/>
  <c r="AC198" i="15"/>
  <c r="AD198" i="15"/>
  <c r="AE198" i="15"/>
  <c r="AF198" i="15"/>
  <c r="AG198" i="15"/>
  <c r="AH198" i="15"/>
  <c r="AI198" i="15"/>
  <c r="AJ198" i="15"/>
  <c r="AK198" i="15"/>
  <c r="AL198" i="15"/>
  <c r="AM198" i="15"/>
  <c r="AN198" i="15"/>
  <c r="AO198" i="15"/>
  <c r="AP198" i="15"/>
  <c r="AQ198" i="15"/>
  <c r="AA199" i="15"/>
  <c r="AB199" i="15"/>
  <c r="AC199" i="15"/>
  <c r="AD199" i="15"/>
  <c r="AE199" i="15"/>
  <c r="AF199" i="15"/>
  <c r="AG199" i="15"/>
  <c r="AH199" i="15"/>
  <c r="AI199" i="15"/>
  <c r="AJ199" i="15"/>
  <c r="AK199" i="15"/>
  <c r="AL199" i="15"/>
  <c r="AM199" i="15"/>
  <c r="AN199" i="15"/>
  <c r="AO199" i="15"/>
  <c r="AP199" i="15"/>
  <c r="AQ199" i="15"/>
  <c r="AA200" i="15"/>
  <c r="AB200" i="15"/>
  <c r="AC200" i="15"/>
  <c r="AD200" i="15"/>
  <c r="AE200" i="15"/>
  <c r="AF200" i="15"/>
  <c r="AG200" i="15"/>
  <c r="AH200" i="15"/>
  <c r="AI200" i="15"/>
  <c r="AJ200" i="15"/>
  <c r="AK200" i="15"/>
  <c r="AL200" i="15"/>
  <c r="AM200" i="15"/>
  <c r="AN200" i="15"/>
  <c r="AO200" i="15"/>
  <c r="AP200" i="15"/>
  <c r="AQ200" i="15"/>
  <c r="AA201" i="15"/>
  <c r="AB201" i="15"/>
  <c r="AC201" i="15"/>
  <c r="AD201" i="15"/>
  <c r="AE201" i="15"/>
  <c r="AF201" i="15"/>
  <c r="AG201" i="15"/>
  <c r="AH201" i="15"/>
  <c r="AI201" i="15"/>
  <c r="AJ201" i="15"/>
  <c r="AK201" i="15"/>
  <c r="AL201" i="15"/>
  <c r="AM201" i="15"/>
  <c r="AN201" i="15"/>
  <c r="AO201" i="15"/>
  <c r="AP201" i="15"/>
  <c r="AQ201" i="15"/>
  <c r="AA202" i="15"/>
  <c r="AB202" i="15"/>
  <c r="AC202" i="15"/>
  <c r="AD202" i="15"/>
  <c r="AE202" i="15"/>
  <c r="AF202" i="15"/>
  <c r="AG202" i="15"/>
  <c r="AH202" i="15"/>
  <c r="AI202" i="15"/>
  <c r="AJ202" i="15"/>
  <c r="AK202" i="15"/>
  <c r="AL202" i="15"/>
  <c r="AM202" i="15"/>
  <c r="AN202" i="15"/>
  <c r="AO202" i="15"/>
  <c r="AP202" i="15"/>
  <c r="AQ202" i="15"/>
  <c r="AA203" i="15"/>
  <c r="AB203" i="15"/>
  <c r="AC203" i="15"/>
  <c r="AD203" i="15"/>
  <c r="AE203" i="15"/>
  <c r="AF203" i="15"/>
  <c r="AG203" i="15"/>
  <c r="AH203" i="15"/>
  <c r="AI203" i="15"/>
  <c r="AJ203" i="15"/>
  <c r="AK203" i="15"/>
  <c r="AL203" i="15"/>
  <c r="AM203" i="15"/>
  <c r="AN203" i="15"/>
  <c r="AO203" i="15"/>
  <c r="AP203" i="15"/>
  <c r="AQ203" i="15"/>
  <c r="AA204" i="15"/>
  <c r="AB204" i="15"/>
  <c r="AC204" i="15"/>
  <c r="AD204" i="15"/>
  <c r="AE204" i="15"/>
  <c r="AF204" i="15"/>
  <c r="AG204" i="15"/>
  <c r="AH204" i="15"/>
  <c r="AI204" i="15"/>
  <c r="AJ204" i="15"/>
  <c r="AK204" i="15"/>
  <c r="AL204" i="15"/>
  <c r="AM204" i="15"/>
  <c r="AN204" i="15"/>
  <c r="AO204" i="15"/>
  <c r="AP204" i="15"/>
  <c r="AQ204" i="15"/>
  <c r="AA205" i="15"/>
  <c r="AB205" i="15"/>
  <c r="AC205" i="15"/>
  <c r="AD205" i="15"/>
  <c r="AE205" i="15"/>
  <c r="AF205" i="15"/>
  <c r="AG205" i="15"/>
  <c r="AH205" i="15"/>
  <c r="AI205" i="15"/>
  <c r="AJ205" i="15"/>
  <c r="AK205" i="15"/>
  <c r="AL205" i="15"/>
  <c r="AM205" i="15"/>
  <c r="AN205" i="15"/>
  <c r="AO205" i="15"/>
  <c r="AP205" i="15"/>
  <c r="AQ205" i="15"/>
  <c r="AA206" i="15"/>
  <c r="AB206" i="15"/>
  <c r="AC206" i="15"/>
  <c r="AD206" i="15"/>
  <c r="AE206" i="15"/>
  <c r="AF206" i="15"/>
  <c r="AG206" i="15"/>
  <c r="AH206" i="15"/>
  <c r="AI206" i="15"/>
  <c r="AJ206" i="15"/>
  <c r="AK206" i="15"/>
  <c r="AL206" i="15"/>
  <c r="AM206" i="15"/>
  <c r="AN206" i="15"/>
  <c r="AO206" i="15"/>
  <c r="AP206" i="15"/>
  <c r="AQ206" i="15"/>
  <c r="AA207" i="15"/>
  <c r="AB207" i="15"/>
  <c r="AC207" i="15"/>
  <c r="AD207" i="15"/>
  <c r="AE207" i="15"/>
  <c r="AF207" i="15"/>
  <c r="AG207" i="15"/>
  <c r="AH207" i="15"/>
  <c r="AI207" i="15"/>
  <c r="AJ207" i="15"/>
  <c r="AK207" i="15"/>
  <c r="AL207" i="15"/>
  <c r="AM207" i="15"/>
  <c r="AN207" i="15"/>
  <c r="AO207" i="15"/>
  <c r="AP207" i="15"/>
  <c r="AQ207" i="15"/>
  <c r="AA208" i="15"/>
  <c r="AB208" i="15"/>
  <c r="AC208" i="15"/>
  <c r="AD208" i="15"/>
  <c r="AE208" i="15"/>
  <c r="AF208" i="15"/>
  <c r="AG208" i="15"/>
  <c r="AH208" i="15"/>
  <c r="AI208" i="15"/>
  <c r="AJ208" i="15"/>
  <c r="AK208" i="15"/>
  <c r="AL208" i="15"/>
  <c r="AM208" i="15"/>
  <c r="AN208" i="15"/>
  <c r="AO208" i="15"/>
  <c r="AP208" i="15"/>
  <c r="AQ208" i="15"/>
  <c r="AA209" i="15"/>
  <c r="AB209" i="15"/>
  <c r="AC209" i="15"/>
  <c r="AD209" i="15"/>
  <c r="AE209" i="15"/>
  <c r="AF209" i="15"/>
  <c r="AG209" i="15"/>
  <c r="AH209" i="15"/>
  <c r="AI209" i="15"/>
  <c r="AJ209" i="15"/>
  <c r="AK209" i="15"/>
  <c r="AL209" i="15"/>
  <c r="AM209" i="15"/>
  <c r="AN209" i="15"/>
  <c r="AO209" i="15"/>
  <c r="AP209" i="15"/>
  <c r="AQ209" i="15"/>
  <c r="AA210" i="15"/>
  <c r="AB210" i="15"/>
  <c r="AC210" i="15"/>
  <c r="AD210" i="15"/>
  <c r="AE210" i="15"/>
  <c r="AF210" i="15"/>
  <c r="AG210" i="15"/>
  <c r="AH210" i="15"/>
  <c r="AI210" i="15"/>
  <c r="AJ210" i="15"/>
  <c r="AK210" i="15"/>
  <c r="AL210" i="15"/>
  <c r="AM210" i="15"/>
  <c r="AN210" i="15"/>
  <c r="AO210" i="15"/>
  <c r="AP210" i="15"/>
  <c r="AQ210" i="15"/>
  <c r="AA211" i="15"/>
  <c r="AB211" i="15"/>
  <c r="AC211" i="15"/>
  <c r="AD211" i="15"/>
  <c r="AE211" i="15"/>
  <c r="AF211" i="15"/>
  <c r="AG211" i="15"/>
  <c r="AH211" i="15"/>
  <c r="AI211" i="15"/>
  <c r="AJ211" i="15"/>
  <c r="AK211" i="15"/>
  <c r="AL211" i="15"/>
  <c r="AM211" i="15"/>
  <c r="AN211" i="15"/>
  <c r="AO211" i="15"/>
  <c r="AP211" i="15"/>
  <c r="AQ211" i="15"/>
  <c r="AA212" i="15"/>
  <c r="AB212" i="15"/>
  <c r="AC212" i="15"/>
  <c r="AD212" i="15"/>
  <c r="AE212" i="15"/>
  <c r="AF212" i="15"/>
  <c r="AG212" i="15"/>
  <c r="AH212" i="15"/>
  <c r="AI212" i="15"/>
  <c r="AJ212" i="15"/>
  <c r="AK212" i="15"/>
  <c r="AL212" i="15"/>
  <c r="AM212" i="15"/>
  <c r="AN212" i="15"/>
  <c r="AO212" i="15"/>
  <c r="AP212" i="15"/>
  <c r="AQ212" i="15"/>
  <c r="AA213" i="15"/>
  <c r="AB213" i="15"/>
  <c r="AC213" i="15"/>
  <c r="AD213" i="15"/>
  <c r="AE213" i="15"/>
  <c r="AF213" i="15"/>
  <c r="AG213" i="15"/>
  <c r="AH213" i="15"/>
  <c r="AI213" i="15"/>
  <c r="AJ213" i="15"/>
  <c r="AK213" i="15"/>
  <c r="AL213" i="15"/>
  <c r="AM213" i="15"/>
  <c r="AN213" i="15"/>
  <c r="AO213" i="15"/>
  <c r="AP213" i="15"/>
  <c r="AQ213" i="15"/>
  <c r="AA214" i="15"/>
  <c r="AB214" i="15"/>
  <c r="AC214" i="15"/>
  <c r="AD214" i="15"/>
  <c r="AE214" i="15"/>
  <c r="AF214" i="15"/>
  <c r="AG214" i="15"/>
  <c r="AH214" i="15"/>
  <c r="AI214" i="15"/>
  <c r="AJ214" i="15"/>
  <c r="AK214" i="15"/>
  <c r="AL214" i="15"/>
  <c r="AM214" i="15"/>
  <c r="AN214" i="15"/>
  <c r="AO214" i="15"/>
  <c r="AP214" i="15"/>
  <c r="AQ214" i="15"/>
  <c r="AA215" i="15"/>
  <c r="AB215" i="15"/>
  <c r="AC215" i="15"/>
  <c r="AD215" i="15"/>
  <c r="AE215" i="15"/>
  <c r="AF215" i="15"/>
  <c r="AG215" i="15"/>
  <c r="AH215" i="15"/>
  <c r="AI215" i="15"/>
  <c r="AJ215" i="15"/>
  <c r="AK215" i="15"/>
  <c r="AL215" i="15"/>
  <c r="AM215" i="15"/>
  <c r="AN215" i="15"/>
  <c r="AO215" i="15"/>
  <c r="AP215" i="15"/>
  <c r="AQ215" i="15"/>
  <c r="AA216" i="15"/>
  <c r="AB216" i="15"/>
  <c r="AC216" i="15"/>
  <c r="AD216" i="15"/>
  <c r="AE216" i="15"/>
  <c r="AF216" i="15"/>
  <c r="AG216" i="15"/>
  <c r="AH216" i="15"/>
  <c r="AI216" i="15"/>
  <c r="AJ216" i="15"/>
  <c r="AK216" i="15"/>
  <c r="AL216" i="15"/>
  <c r="AM216" i="15"/>
  <c r="AN216" i="15"/>
  <c r="AO216" i="15"/>
  <c r="AP216" i="15"/>
  <c r="AQ216" i="15"/>
  <c r="AA217" i="15"/>
  <c r="AB217" i="15"/>
  <c r="AC217" i="15"/>
  <c r="AD217" i="15"/>
  <c r="AE217" i="15"/>
  <c r="AF217" i="15"/>
  <c r="AG217" i="15"/>
  <c r="AH217" i="15"/>
  <c r="AI217" i="15"/>
  <c r="AJ217" i="15"/>
  <c r="AK217" i="15"/>
  <c r="AL217" i="15"/>
  <c r="AM217" i="15"/>
  <c r="AN217" i="15"/>
  <c r="AO217" i="15"/>
  <c r="AP217" i="15"/>
  <c r="AQ217" i="15"/>
  <c r="AA218" i="15"/>
  <c r="AB218" i="15"/>
  <c r="AC218" i="15"/>
  <c r="AD218" i="15"/>
  <c r="AE218" i="15"/>
  <c r="AF218" i="15"/>
  <c r="AG218" i="15"/>
  <c r="AH218" i="15"/>
  <c r="AI218" i="15"/>
  <c r="AJ218" i="15"/>
  <c r="AK218" i="15"/>
  <c r="AL218" i="15"/>
  <c r="AM218" i="15"/>
  <c r="AN218" i="15"/>
  <c r="AO218" i="15"/>
  <c r="AP218" i="15"/>
  <c r="AQ218" i="15"/>
  <c r="AA219" i="15"/>
  <c r="AB219" i="15"/>
  <c r="AC219" i="15"/>
  <c r="AD219" i="15"/>
  <c r="AE219" i="15"/>
  <c r="AF219" i="15"/>
  <c r="AG219" i="15"/>
  <c r="AH219" i="15"/>
  <c r="AI219" i="15"/>
  <c r="AJ219" i="15"/>
  <c r="AK219" i="15"/>
  <c r="AL219" i="15"/>
  <c r="AM219" i="15"/>
  <c r="AN219" i="15"/>
  <c r="AO219" i="15"/>
  <c r="AP219" i="15"/>
  <c r="AQ219" i="15"/>
  <c r="AA220" i="15"/>
  <c r="AB220" i="15"/>
  <c r="AC220" i="15"/>
  <c r="AD220" i="15"/>
  <c r="AE220" i="15"/>
  <c r="AF220" i="15"/>
  <c r="AG220" i="15"/>
  <c r="AH220" i="15"/>
  <c r="AI220" i="15"/>
  <c r="AJ220" i="15"/>
  <c r="AK220" i="15"/>
  <c r="AL220" i="15"/>
  <c r="AM220" i="15"/>
  <c r="AN220" i="15"/>
  <c r="AO220" i="15"/>
  <c r="AP220" i="15"/>
  <c r="AQ220" i="15"/>
  <c r="AA221" i="15"/>
  <c r="AB221" i="15"/>
  <c r="AC221" i="15"/>
  <c r="AD221" i="15"/>
  <c r="AE221" i="15"/>
  <c r="AF221" i="15"/>
  <c r="AG221" i="15"/>
  <c r="AH221" i="15"/>
  <c r="AI221" i="15"/>
  <c r="AJ221" i="15"/>
  <c r="AK221" i="15"/>
  <c r="AL221" i="15"/>
  <c r="AM221" i="15"/>
  <c r="AN221" i="15"/>
  <c r="AO221" i="15"/>
  <c r="AP221" i="15"/>
  <c r="AQ221" i="15"/>
  <c r="AA222" i="15"/>
  <c r="AB222" i="15"/>
  <c r="AC222" i="15"/>
  <c r="AD222" i="15"/>
  <c r="AE222" i="15"/>
  <c r="AF222" i="15"/>
  <c r="AG222" i="15"/>
  <c r="AH222" i="15"/>
  <c r="AI222" i="15"/>
  <c r="AJ222" i="15"/>
  <c r="AK222" i="15"/>
  <c r="AL222" i="15"/>
  <c r="AM222" i="15"/>
  <c r="AN222" i="15"/>
  <c r="AO222" i="15"/>
  <c r="AP222" i="15"/>
  <c r="AQ222" i="15"/>
  <c r="AA223" i="15"/>
  <c r="AB223" i="15"/>
  <c r="AC223" i="15"/>
  <c r="AD223" i="15"/>
  <c r="AE223" i="15"/>
  <c r="AF223" i="15"/>
  <c r="AG223" i="15"/>
  <c r="AH223" i="15"/>
  <c r="AI223" i="15"/>
  <c r="AJ223" i="15"/>
  <c r="AK223" i="15"/>
  <c r="AL223" i="15"/>
  <c r="AM223" i="15"/>
  <c r="AN223" i="15"/>
  <c r="AO223" i="15"/>
  <c r="AP223" i="15"/>
  <c r="AQ223" i="15"/>
  <c r="AA224" i="15"/>
  <c r="AB224" i="15"/>
  <c r="AC224" i="15"/>
  <c r="AD224" i="15"/>
  <c r="AE224" i="15"/>
  <c r="AF224" i="15"/>
  <c r="AG224" i="15"/>
  <c r="AH224" i="15"/>
  <c r="AI224" i="15"/>
  <c r="AJ224" i="15"/>
  <c r="AK224" i="15"/>
  <c r="AL224" i="15"/>
  <c r="AM224" i="15"/>
  <c r="AN224" i="15"/>
  <c r="AO224" i="15"/>
  <c r="AP224" i="15"/>
  <c r="AQ224" i="15"/>
  <c r="AA225" i="15"/>
  <c r="AB225" i="15"/>
  <c r="AC225" i="15"/>
  <c r="AD225" i="15"/>
  <c r="AE225" i="15"/>
  <c r="AF225" i="15"/>
  <c r="AG225" i="15"/>
  <c r="AH225" i="15"/>
  <c r="AI225" i="15"/>
  <c r="AJ225" i="15"/>
  <c r="AK225" i="15"/>
  <c r="AL225" i="15"/>
  <c r="AM225" i="15"/>
  <c r="AN225" i="15"/>
  <c r="AO225" i="15"/>
  <c r="AP225" i="15"/>
  <c r="AQ225" i="15"/>
  <c r="AA226" i="15"/>
  <c r="AB226" i="15"/>
  <c r="AC226" i="15"/>
  <c r="AD226" i="15"/>
  <c r="AE226" i="15"/>
  <c r="AF226" i="15"/>
  <c r="AG226" i="15"/>
  <c r="AH226" i="15"/>
  <c r="AI226" i="15"/>
  <c r="AJ226" i="15"/>
  <c r="AK226" i="15"/>
  <c r="AL226" i="15"/>
  <c r="AM226" i="15"/>
  <c r="AN226" i="15"/>
  <c r="AO226" i="15"/>
  <c r="AP226" i="15"/>
  <c r="AQ226" i="15"/>
  <c r="AA227" i="15"/>
  <c r="AB227" i="15"/>
  <c r="AC227" i="15"/>
  <c r="AD227" i="15"/>
  <c r="AE227" i="15"/>
  <c r="AF227" i="15"/>
  <c r="AG227" i="15"/>
  <c r="AH227" i="15"/>
  <c r="AI227" i="15"/>
  <c r="AJ227" i="15"/>
  <c r="AK227" i="15"/>
  <c r="AL227" i="15"/>
  <c r="AM227" i="15"/>
  <c r="AN227" i="15"/>
  <c r="AO227" i="15"/>
  <c r="AP227" i="15"/>
  <c r="AQ227" i="15"/>
  <c r="AA228" i="15"/>
  <c r="AB228" i="15"/>
  <c r="AC228" i="15"/>
  <c r="AD228" i="15"/>
  <c r="AE228" i="15"/>
  <c r="AF228" i="15"/>
  <c r="AG228" i="15"/>
  <c r="AH228" i="15"/>
  <c r="AI228" i="15"/>
  <c r="AJ228" i="15"/>
  <c r="AK228" i="15"/>
  <c r="AL228" i="15"/>
  <c r="AM228" i="15"/>
  <c r="AN228" i="15"/>
  <c r="AO228" i="15"/>
  <c r="AP228" i="15"/>
  <c r="AQ228" i="15"/>
  <c r="AA229" i="15"/>
  <c r="AB229" i="15"/>
  <c r="AC229" i="15"/>
  <c r="AD229" i="15"/>
  <c r="AE229" i="15"/>
  <c r="AF229" i="15"/>
  <c r="AG229" i="15"/>
  <c r="AH229" i="15"/>
  <c r="AI229" i="15"/>
  <c r="AJ229" i="15"/>
  <c r="AK229" i="15"/>
  <c r="AL229" i="15"/>
  <c r="AM229" i="15"/>
  <c r="AN229" i="15"/>
  <c r="AO229" i="15"/>
  <c r="AP229" i="15"/>
  <c r="AQ229" i="15"/>
  <c r="AA230" i="15"/>
  <c r="AB230" i="15"/>
  <c r="AC230" i="15"/>
  <c r="AD230" i="15"/>
  <c r="AE230" i="15"/>
  <c r="AF230" i="15"/>
  <c r="AG230" i="15"/>
  <c r="AH230" i="15"/>
  <c r="AI230" i="15"/>
  <c r="AJ230" i="15"/>
  <c r="AK230" i="15"/>
  <c r="AL230" i="15"/>
  <c r="AM230" i="15"/>
  <c r="AN230" i="15"/>
  <c r="AO230" i="15"/>
  <c r="AP230" i="15"/>
  <c r="AQ230" i="15"/>
  <c r="AA231" i="15"/>
  <c r="AB231" i="15"/>
  <c r="AC231" i="15"/>
  <c r="AD231" i="15"/>
  <c r="AE231" i="15"/>
  <c r="AF231" i="15"/>
  <c r="AG231" i="15"/>
  <c r="AH231" i="15"/>
  <c r="AI231" i="15"/>
  <c r="AJ231" i="15"/>
  <c r="AK231" i="15"/>
  <c r="AL231" i="15"/>
  <c r="AM231" i="15"/>
  <c r="AN231" i="15"/>
  <c r="AO231" i="15"/>
  <c r="AP231" i="15"/>
  <c r="AQ231" i="15"/>
  <c r="AA232" i="15"/>
  <c r="AB232" i="15"/>
  <c r="AC232" i="15"/>
  <c r="AD232" i="15"/>
  <c r="AE232" i="15"/>
  <c r="AF232" i="15"/>
  <c r="AG232" i="15"/>
  <c r="AH232" i="15"/>
  <c r="AI232" i="15"/>
  <c r="AJ232" i="15"/>
  <c r="AK232" i="15"/>
  <c r="AL232" i="15"/>
  <c r="AM232" i="15"/>
  <c r="AN232" i="15"/>
  <c r="AO232" i="15"/>
  <c r="AP232" i="15"/>
  <c r="AQ232" i="15"/>
  <c r="AA233" i="15"/>
  <c r="AB233" i="15"/>
  <c r="AC233" i="15"/>
  <c r="AD233" i="15"/>
  <c r="AE233" i="15"/>
  <c r="AF233" i="15"/>
  <c r="AG233" i="15"/>
  <c r="AH233" i="15"/>
  <c r="AI233" i="15"/>
  <c r="AJ233" i="15"/>
  <c r="AK233" i="15"/>
  <c r="AL233" i="15"/>
  <c r="AM233" i="15"/>
  <c r="AN233" i="15"/>
  <c r="AO233" i="15"/>
  <c r="AP233" i="15"/>
  <c r="AQ233" i="15"/>
  <c r="AA234" i="15"/>
  <c r="AB234" i="15"/>
  <c r="AC234" i="15"/>
  <c r="AD234" i="15"/>
  <c r="AE234" i="15"/>
  <c r="AF234" i="15"/>
  <c r="AG234" i="15"/>
  <c r="AH234" i="15"/>
  <c r="AI234" i="15"/>
  <c r="AJ234" i="15"/>
  <c r="AK234" i="15"/>
  <c r="AL234" i="15"/>
  <c r="AM234" i="15"/>
  <c r="AN234" i="15"/>
  <c r="AO234" i="15"/>
  <c r="AP234" i="15"/>
  <c r="AQ234" i="15"/>
  <c r="AA235" i="15"/>
  <c r="AB235" i="15"/>
  <c r="AC235" i="15"/>
  <c r="AD235" i="15"/>
  <c r="AE235" i="15"/>
  <c r="AF235" i="15"/>
  <c r="AG235" i="15"/>
  <c r="AH235" i="15"/>
  <c r="AI235" i="15"/>
  <c r="AJ235" i="15"/>
  <c r="AK235" i="15"/>
  <c r="AL235" i="15"/>
  <c r="AM235" i="15"/>
  <c r="AN235" i="15"/>
  <c r="AO235" i="15"/>
  <c r="AP235" i="15"/>
  <c r="AQ235" i="15"/>
  <c r="AA236" i="15"/>
  <c r="AB236" i="15"/>
  <c r="AC236" i="15"/>
  <c r="AD236" i="15"/>
  <c r="AE236" i="15"/>
  <c r="AF236" i="15"/>
  <c r="AG236" i="15"/>
  <c r="AH236" i="15"/>
  <c r="AI236" i="15"/>
  <c r="AJ236" i="15"/>
  <c r="AK236" i="15"/>
  <c r="AL236" i="15"/>
  <c r="AM236" i="15"/>
  <c r="AN236" i="15"/>
  <c r="AO236" i="15"/>
  <c r="AP236" i="15"/>
  <c r="AQ236" i="15"/>
  <c r="AA237" i="15"/>
  <c r="AB237" i="15"/>
  <c r="AC237" i="15"/>
  <c r="AD237" i="15"/>
  <c r="AE237" i="15"/>
  <c r="AF237" i="15"/>
  <c r="AG237" i="15"/>
  <c r="AH237" i="15"/>
  <c r="AI237" i="15"/>
  <c r="AJ237" i="15"/>
  <c r="AK237" i="15"/>
  <c r="AL237" i="15"/>
  <c r="AM237" i="15"/>
  <c r="AN237" i="15"/>
  <c r="AO237" i="15"/>
  <c r="AP237" i="15"/>
  <c r="AQ237" i="15"/>
  <c r="AA238" i="15"/>
  <c r="AB238" i="15"/>
  <c r="AC238" i="15"/>
  <c r="AD238" i="15"/>
  <c r="AE238" i="15"/>
  <c r="AF238" i="15"/>
  <c r="AG238" i="15"/>
  <c r="AH238" i="15"/>
  <c r="AI238" i="15"/>
  <c r="AJ238" i="15"/>
  <c r="AK238" i="15"/>
  <c r="AL238" i="15"/>
  <c r="AM238" i="15"/>
  <c r="AN238" i="15"/>
  <c r="AO238" i="15"/>
  <c r="AP238" i="15"/>
  <c r="AQ238" i="15"/>
  <c r="AA239" i="15"/>
  <c r="AB239" i="15"/>
  <c r="AC239" i="15"/>
  <c r="AD239" i="15"/>
  <c r="AE239" i="15"/>
  <c r="AF239" i="15"/>
  <c r="AG239" i="15"/>
  <c r="AH239" i="15"/>
  <c r="AI239" i="15"/>
  <c r="AJ239" i="15"/>
  <c r="AK239" i="15"/>
  <c r="AL239" i="15"/>
  <c r="AM239" i="15"/>
  <c r="AN239" i="15"/>
  <c r="AO239" i="15"/>
  <c r="AP239" i="15"/>
  <c r="AQ239" i="15"/>
  <c r="AA240" i="15"/>
  <c r="AB240" i="15"/>
  <c r="AC240" i="15"/>
  <c r="AD240" i="15"/>
  <c r="AE240" i="15"/>
  <c r="AF240" i="15"/>
  <c r="AG240" i="15"/>
  <c r="AH240" i="15"/>
  <c r="AI240" i="15"/>
  <c r="AJ240" i="15"/>
  <c r="AK240" i="15"/>
  <c r="AL240" i="15"/>
  <c r="AM240" i="15"/>
  <c r="AN240" i="15"/>
  <c r="AO240" i="15"/>
  <c r="AP240" i="15"/>
  <c r="AQ240" i="15"/>
  <c r="AA241" i="15"/>
  <c r="AB241" i="15"/>
  <c r="AC241" i="15"/>
  <c r="AD241" i="15"/>
  <c r="AE241" i="15"/>
  <c r="AF241" i="15"/>
  <c r="AG241" i="15"/>
  <c r="AH241" i="15"/>
  <c r="AI241" i="15"/>
  <c r="AJ241" i="15"/>
  <c r="AK241" i="15"/>
  <c r="AL241" i="15"/>
  <c r="AM241" i="15"/>
  <c r="AN241" i="15"/>
  <c r="AO241" i="15"/>
  <c r="AP241" i="15"/>
  <c r="AQ241" i="15"/>
  <c r="AA242" i="15"/>
  <c r="AB242" i="15"/>
  <c r="AC242" i="15"/>
  <c r="AD242" i="15"/>
  <c r="AE242" i="15"/>
  <c r="AF242" i="15"/>
  <c r="AG242" i="15"/>
  <c r="AH242" i="15"/>
  <c r="AI242" i="15"/>
  <c r="AJ242" i="15"/>
  <c r="AK242" i="15"/>
  <c r="AL242" i="15"/>
  <c r="AM242" i="15"/>
  <c r="AN242" i="15"/>
  <c r="AO242" i="15"/>
  <c r="AP242" i="15"/>
  <c r="AQ242" i="15"/>
  <c r="AA243" i="15"/>
  <c r="AB243" i="15"/>
  <c r="AC243" i="15"/>
  <c r="AD243" i="15"/>
  <c r="AE243" i="15"/>
  <c r="AF243" i="15"/>
  <c r="AG243" i="15"/>
  <c r="AH243" i="15"/>
  <c r="AI243" i="15"/>
  <c r="AJ243" i="15"/>
  <c r="AK243" i="15"/>
  <c r="AL243" i="15"/>
  <c r="AM243" i="15"/>
  <c r="AN243" i="15"/>
  <c r="AO243" i="15"/>
  <c r="AP243" i="15"/>
  <c r="AQ243" i="15"/>
  <c r="AA244" i="15"/>
  <c r="AB244" i="15"/>
  <c r="AC244" i="15"/>
  <c r="AD244" i="15"/>
  <c r="AE244" i="15"/>
  <c r="AF244" i="15"/>
  <c r="AG244" i="15"/>
  <c r="AH244" i="15"/>
  <c r="AI244" i="15"/>
  <c r="AJ244" i="15"/>
  <c r="AK244" i="15"/>
  <c r="AL244" i="15"/>
  <c r="AM244" i="15"/>
  <c r="AN244" i="15"/>
  <c r="AO244" i="15"/>
  <c r="AP244" i="15"/>
  <c r="AQ244" i="15"/>
  <c r="AA245" i="15"/>
  <c r="AB245" i="15"/>
  <c r="AC245" i="15"/>
  <c r="AD245" i="15"/>
  <c r="AE245" i="15"/>
  <c r="AF245" i="15"/>
  <c r="AG245" i="15"/>
  <c r="AH245" i="15"/>
  <c r="AI245" i="15"/>
  <c r="AJ245" i="15"/>
  <c r="AK245" i="15"/>
  <c r="AL245" i="15"/>
  <c r="AM245" i="15"/>
  <c r="AN245" i="15"/>
  <c r="AO245" i="15"/>
  <c r="AP245" i="15"/>
  <c r="AQ245" i="15"/>
  <c r="AA246" i="15"/>
  <c r="AB246" i="15"/>
  <c r="AC246" i="15"/>
  <c r="AD246" i="15"/>
  <c r="AE246" i="15"/>
  <c r="AF246" i="15"/>
  <c r="AG246" i="15"/>
  <c r="AH246" i="15"/>
  <c r="AI246" i="15"/>
  <c r="AJ246" i="15"/>
  <c r="AK246" i="15"/>
  <c r="AL246" i="15"/>
  <c r="AM246" i="15"/>
  <c r="AN246" i="15"/>
  <c r="AO246" i="15"/>
  <c r="AP246" i="15"/>
  <c r="AQ246" i="15"/>
  <c r="AA247" i="15"/>
  <c r="AB247" i="15"/>
  <c r="AC247" i="15"/>
  <c r="AD247" i="15"/>
  <c r="AE247" i="15"/>
  <c r="AF247" i="15"/>
  <c r="AG247" i="15"/>
  <c r="AH247" i="15"/>
  <c r="AI247" i="15"/>
  <c r="AJ247" i="15"/>
  <c r="AK247" i="15"/>
  <c r="AL247" i="15"/>
  <c r="AM247" i="15"/>
  <c r="AN247" i="15"/>
  <c r="AO247" i="15"/>
  <c r="AP247" i="15"/>
  <c r="AQ247" i="15"/>
  <c r="AA248" i="15"/>
  <c r="AB248" i="15"/>
  <c r="AC248" i="15"/>
  <c r="AD248" i="15"/>
  <c r="AE248" i="15"/>
  <c r="AF248" i="15"/>
  <c r="AG248" i="15"/>
  <c r="AH248" i="15"/>
  <c r="AI248" i="15"/>
  <c r="AJ248" i="15"/>
  <c r="AK248" i="15"/>
  <c r="AL248" i="15"/>
  <c r="AM248" i="15"/>
  <c r="AN248" i="15"/>
  <c r="AO248" i="15"/>
  <c r="AP248" i="15"/>
  <c r="AQ248" i="15"/>
  <c r="AA249" i="15"/>
  <c r="AB249" i="15"/>
  <c r="AC249" i="15"/>
  <c r="AD249" i="15"/>
  <c r="AE249" i="15"/>
  <c r="AF249" i="15"/>
  <c r="AG249" i="15"/>
  <c r="AH249" i="15"/>
  <c r="AI249" i="15"/>
  <c r="AJ249" i="15"/>
  <c r="AK249" i="15"/>
  <c r="AL249" i="15"/>
  <c r="AM249" i="15"/>
  <c r="AN249" i="15"/>
  <c r="AO249" i="15"/>
  <c r="AP249" i="15"/>
  <c r="AQ249" i="15"/>
  <c r="AA250" i="15"/>
  <c r="AB250" i="15"/>
  <c r="AC250" i="15"/>
  <c r="AD250" i="15"/>
  <c r="AE250" i="15"/>
  <c r="AF250" i="15"/>
  <c r="AG250" i="15"/>
  <c r="AH250" i="15"/>
  <c r="AI250" i="15"/>
  <c r="AJ250" i="15"/>
  <c r="AK250" i="15"/>
  <c r="AL250" i="15"/>
  <c r="AM250" i="15"/>
  <c r="AN250" i="15"/>
  <c r="AO250" i="15"/>
  <c r="AP250" i="15"/>
  <c r="AQ250" i="15"/>
  <c r="AA251" i="15"/>
  <c r="AB251" i="15"/>
  <c r="AC251" i="15"/>
  <c r="AD251" i="15"/>
  <c r="AE251" i="15"/>
  <c r="AF251" i="15"/>
  <c r="AG251" i="15"/>
  <c r="AH251" i="15"/>
  <c r="AI251" i="15"/>
  <c r="AJ251" i="15"/>
  <c r="AK251" i="15"/>
  <c r="AL251" i="15"/>
  <c r="AM251" i="15"/>
  <c r="AN251" i="15"/>
  <c r="AO251" i="15"/>
  <c r="AP251" i="15"/>
  <c r="AQ251" i="15"/>
  <c r="AA252" i="15"/>
  <c r="AB252" i="15"/>
  <c r="AC252" i="15"/>
  <c r="AD252" i="15"/>
  <c r="AE252" i="15"/>
  <c r="AF252" i="15"/>
  <c r="AG252" i="15"/>
  <c r="AH252" i="15"/>
  <c r="AI252" i="15"/>
  <c r="AJ252" i="15"/>
  <c r="AK252" i="15"/>
  <c r="AL252" i="15"/>
  <c r="AM252" i="15"/>
  <c r="AN252" i="15"/>
  <c r="AO252" i="15"/>
  <c r="AP252" i="15"/>
  <c r="AQ252" i="15"/>
  <c r="AA253" i="15"/>
  <c r="AB253" i="15"/>
  <c r="AC253" i="15"/>
  <c r="AD253" i="15"/>
  <c r="AE253" i="15"/>
  <c r="AF253" i="15"/>
  <c r="AG253" i="15"/>
  <c r="AH253" i="15"/>
  <c r="AI253" i="15"/>
  <c r="AJ253" i="15"/>
  <c r="AK253" i="15"/>
  <c r="AL253" i="15"/>
  <c r="AM253" i="15"/>
  <c r="AN253" i="15"/>
  <c r="AO253" i="15"/>
  <c r="AP253" i="15"/>
  <c r="AQ253" i="15"/>
  <c r="AA254" i="15"/>
  <c r="AB254" i="15"/>
  <c r="AC254" i="15"/>
  <c r="AD254" i="15"/>
  <c r="AE254" i="15"/>
  <c r="AF254" i="15"/>
  <c r="AG254" i="15"/>
  <c r="AH254" i="15"/>
  <c r="AI254" i="15"/>
  <c r="AJ254" i="15"/>
  <c r="AK254" i="15"/>
  <c r="AL254" i="15"/>
  <c r="AM254" i="15"/>
  <c r="AN254" i="15"/>
  <c r="AO254" i="15"/>
  <c r="AP254" i="15"/>
  <c r="AQ254" i="15"/>
  <c r="AA255" i="15"/>
  <c r="AB255" i="15"/>
  <c r="AC255" i="15"/>
  <c r="AD255" i="15"/>
  <c r="AE255" i="15"/>
  <c r="AF255" i="15"/>
  <c r="AG255" i="15"/>
  <c r="AH255" i="15"/>
  <c r="AI255" i="15"/>
  <c r="AJ255" i="15"/>
  <c r="AK255" i="15"/>
  <c r="AL255" i="15"/>
  <c r="AM255" i="15"/>
  <c r="AN255" i="15"/>
  <c r="AO255" i="15"/>
  <c r="AP255" i="15"/>
  <c r="AQ255" i="15"/>
  <c r="AA256" i="15"/>
  <c r="AB256" i="15"/>
  <c r="AC256" i="15"/>
  <c r="AD256" i="15"/>
  <c r="AE256" i="15"/>
  <c r="AF256" i="15"/>
  <c r="AG256" i="15"/>
  <c r="AH256" i="15"/>
  <c r="AI256" i="15"/>
  <c r="AJ256" i="15"/>
  <c r="AK256" i="15"/>
  <c r="AL256" i="15"/>
  <c r="AM256" i="15"/>
  <c r="AN256" i="15"/>
  <c r="AO256" i="15"/>
  <c r="AP256" i="15"/>
  <c r="AQ256" i="15"/>
  <c r="AA257" i="15"/>
  <c r="AB257" i="15"/>
  <c r="AC257" i="15"/>
  <c r="AD257" i="15"/>
  <c r="AE257" i="15"/>
  <c r="AF257" i="15"/>
  <c r="AG257" i="15"/>
  <c r="AH257" i="15"/>
  <c r="AI257" i="15"/>
  <c r="AJ257" i="15"/>
  <c r="AK257" i="15"/>
  <c r="AL257" i="15"/>
  <c r="AM257" i="15"/>
  <c r="AN257" i="15"/>
  <c r="AO257" i="15"/>
  <c r="AP257" i="15"/>
  <c r="AQ257" i="15"/>
  <c r="AA258" i="15"/>
  <c r="AB258" i="15"/>
  <c r="AC258" i="15"/>
  <c r="AD258" i="15"/>
  <c r="AE258" i="15"/>
  <c r="AF258" i="15"/>
  <c r="AG258" i="15"/>
  <c r="AH258" i="15"/>
  <c r="AI258" i="15"/>
  <c r="AJ258" i="15"/>
  <c r="AK258" i="15"/>
  <c r="AL258" i="15"/>
  <c r="AM258" i="15"/>
  <c r="AN258" i="15"/>
  <c r="AO258" i="15"/>
  <c r="AP258" i="15"/>
  <c r="AQ258" i="15"/>
  <c r="AA259" i="15"/>
  <c r="AB259" i="15"/>
  <c r="AC259" i="15"/>
  <c r="AD259" i="15"/>
  <c r="AE259" i="15"/>
  <c r="AF259" i="15"/>
  <c r="AG259" i="15"/>
  <c r="AH259" i="15"/>
  <c r="AI259" i="15"/>
  <c r="AJ259" i="15"/>
  <c r="AK259" i="15"/>
  <c r="AL259" i="15"/>
  <c r="AM259" i="15"/>
  <c r="AN259" i="15"/>
  <c r="AO259" i="15"/>
  <c r="AP259" i="15"/>
  <c r="AQ259" i="15"/>
  <c r="AA260" i="15"/>
  <c r="AB260" i="15"/>
  <c r="AC260" i="15"/>
  <c r="AD260" i="15"/>
  <c r="AE260" i="15"/>
  <c r="AF260" i="15"/>
  <c r="AG260" i="15"/>
  <c r="AH260" i="15"/>
  <c r="AI260" i="15"/>
  <c r="AJ260" i="15"/>
  <c r="AK260" i="15"/>
  <c r="AL260" i="15"/>
  <c r="AM260" i="15"/>
  <c r="AN260" i="15"/>
  <c r="AO260" i="15"/>
  <c r="AP260" i="15"/>
  <c r="AQ260" i="15"/>
  <c r="AA261" i="15"/>
  <c r="AB261" i="15"/>
  <c r="AC261" i="15"/>
  <c r="AD261" i="15"/>
  <c r="AE261" i="15"/>
  <c r="AF261" i="15"/>
  <c r="AG261" i="15"/>
  <c r="AH261" i="15"/>
  <c r="AI261" i="15"/>
  <c r="AJ261" i="15"/>
  <c r="AK261" i="15"/>
  <c r="AL261" i="15"/>
  <c r="AM261" i="15"/>
  <c r="AN261" i="15"/>
  <c r="AO261" i="15"/>
  <c r="AP261" i="15"/>
  <c r="AQ261" i="15"/>
  <c r="AA262" i="15"/>
  <c r="AB262" i="15"/>
  <c r="AC262" i="15"/>
  <c r="AD262" i="15"/>
  <c r="AE262" i="15"/>
  <c r="AF262" i="15"/>
  <c r="AG262" i="15"/>
  <c r="AH262" i="15"/>
  <c r="AI262" i="15"/>
  <c r="AJ262" i="15"/>
  <c r="AK262" i="15"/>
  <c r="AL262" i="15"/>
  <c r="AM262" i="15"/>
  <c r="AN262" i="15"/>
  <c r="AO262" i="15"/>
  <c r="AP262" i="15"/>
  <c r="AQ262" i="15"/>
  <c r="AA263" i="15"/>
  <c r="AB263" i="15"/>
  <c r="AC263" i="15"/>
  <c r="AD263" i="15"/>
  <c r="AE263" i="15"/>
  <c r="AF263" i="15"/>
  <c r="AG263" i="15"/>
  <c r="AH263" i="15"/>
  <c r="AI263" i="15"/>
  <c r="AJ263" i="15"/>
  <c r="AK263" i="15"/>
  <c r="AL263" i="15"/>
  <c r="AM263" i="15"/>
  <c r="AN263" i="15"/>
  <c r="AO263" i="15"/>
  <c r="AP263" i="15"/>
  <c r="AQ263" i="15"/>
  <c r="AA264" i="15"/>
  <c r="AB264" i="15"/>
  <c r="AC264" i="15"/>
  <c r="AD264" i="15"/>
  <c r="AE264" i="15"/>
  <c r="AF264" i="15"/>
  <c r="AG264" i="15"/>
  <c r="AH264" i="15"/>
  <c r="AI264" i="15"/>
  <c r="AJ264" i="15"/>
  <c r="AK264" i="15"/>
  <c r="AL264" i="15"/>
  <c r="AM264" i="15"/>
  <c r="AN264" i="15"/>
  <c r="AO264" i="15"/>
  <c r="AP264" i="15"/>
  <c r="AQ264" i="15"/>
  <c r="AA265" i="15"/>
  <c r="AB265" i="15"/>
  <c r="AC265" i="15"/>
  <c r="AD265" i="15"/>
  <c r="AE265" i="15"/>
  <c r="AF265" i="15"/>
  <c r="AG265" i="15"/>
  <c r="AH265" i="15"/>
  <c r="AI265" i="15"/>
  <c r="AJ265" i="15"/>
  <c r="AK265" i="15"/>
  <c r="AL265" i="15"/>
  <c r="AM265" i="15"/>
  <c r="AN265" i="15"/>
  <c r="AO265" i="15"/>
  <c r="AP265" i="15"/>
  <c r="AQ265" i="15"/>
  <c r="AA266" i="15"/>
  <c r="AB266" i="15"/>
  <c r="AC266" i="15"/>
  <c r="AD266" i="15"/>
  <c r="AE266" i="15"/>
  <c r="AF266" i="15"/>
  <c r="AG266" i="15"/>
  <c r="AH266" i="15"/>
  <c r="AI266" i="15"/>
  <c r="AJ266" i="15"/>
  <c r="AK266" i="15"/>
  <c r="AL266" i="15"/>
  <c r="AM266" i="15"/>
  <c r="AN266" i="15"/>
  <c r="AO266" i="15"/>
  <c r="AP266" i="15"/>
  <c r="AQ266" i="15"/>
  <c r="AA267" i="15"/>
  <c r="AB267" i="15"/>
  <c r="AC267" i="15"/>
  <c r="AD267" i="15"/>
  <c r="AE267" i="15"/>
  <c r="AF267" i="15"/>
  <c r="AG267" i="15"/>
  <c r="AH267" i="15"/>
  <c r="AI267" i="15"/>
  <c r="AJ267" i="15"/>
  <c r="AK267" i="15"/>
  <c r="AL267" i="15"/>
  <c r="AM267" i="15"/>
  <c r="AN267" i="15"/>
  <c r="AO267" i="15"/>
  <c r="AP267" i="15"/>
  <c r="AQ267" i="15"/>
  <c r="AA268" i="15"/>
  <c r="AB268" i="15"/>
  <c r="AC268" i="15"/>
  <c r="AD268" i="15"/>
  <c r="AE268" i="15"/>
  <c r="AF268" i="15"/>
  <c r="AG268" i="15"/>
  <c r="AH268" i="15"/>
  <c r="AI268" i="15"/>
  <c r="AJ268" i="15"/>
  <c r="AK268" i="15"/>
  <c r="AL268" i="15"/>
  <c r="AM268" i="15"/>
  <c r="AN268" i="15"/>
  <c r="AO268" i="15"/>
  <c r="AP268" i="15"/>
  <c r="AQ268" i="15"/>
  <c r="AA269" i="15"/>
  <c r="AB269" i="15"/>
  <c r="AC269" i="15"/>
  <c r="AD269" i="15"/>
  <c r="AE269" i="15"/>
  <c r="AF269" i="15"/>
  <c r="AG269" i="15"/>
  <c r="AH269" i="15"/>
  <c r="AI269" i="15"/>
  <c r="AJ269" i="15"/>
  <c r="AK269" i="15"/>
  <c r="AL269" i="15"/>
  <c r="AM269" i="15"/>
  <c r="AN269" i="15"/>
  <c r="AO269" i="15"/>
  <c r="AP269" i="15"/>
  <c r="AQ269" i="15"/>
  <c r="AA270" i="15"/>
  <c r="AB270" i="15"/>
  <c r="AC270" i="15"/>
  <c r="AD270" i="15"/>
  <c r="AE270" i="15"/>
  <c r="AF270" i="15"/>
  <c r="AG270" i="15"/>
  <c r="AH270" i="15"/>
  <c r="AI270" i="15"/>
  <c r="AJ270" i="15"/>
  <c r="AK270" i="15"/>
  <c r="AL270" i="15"/>
  <c r="AM270" i="15"/>
  <c r="AN270" i="15"/>
  <c r="AO270" i="15"/>
  <c r="AP270" i="15"/>
  <c r="AQ270" i="15"/>
  <c r="AA271" i="15"/>
  <c r="AB271" i="15"/>
  <c r="AC271" i="15"/>
  <c r="AD271" i="15"/>
  <c r="AE271" i="15"/>
  <c r="AF271" i="15"/>
  <c r="AG271" i="15"/>
  <c r="AH271" i="15"/>
  <c r="AI271" i="15"/>
  <c r="AJ271" i="15"/>
  <c r="AK271" i="15"/>
  <c r="AL271" i="15"/>
  <c r="AM271" i="15"/>
  <c r="AN271" i="15"/>
  <c r="AO271" i="15"/>
  <c r="AP271" i="15"/>
  <c r="AQ271" i="15"/>
  <c r="AA272" i="15"/>
  <c r="AB272" i="15"/>
  <c r="AC272" i="15"/>
  <c r="AD272" i="15"/>
  <c r="AE272" i="15"/>
  <c r="AF272" i="15"/>
  <c r="AG272" i="15"/>
  <c r="AH272" i="15"/>
  <c r="AI272" i="15"/>
  <c r="AJ272" i="15"/>
  <c r="AK272" i="15"/>
  <c r="AL272" i="15"/>
  <c r="AM272" i="15"/>
  <c r="AN272" i="15"/>
  <c r="AO272" i="15"/>
  <c r="AP272" i="15"/>
  <c r="AQ272" i="15"/>
  <c r="AA273" i="15"/>
  <c r="AB273" i="15"/>
  <c r="AC273" i="15"/>
  <c r="AD273" i="15"/>
  <c r="AE273" i="15"/>
  <c r="AF273" i="15"/>
  <c r="AG273" i="15"/>
  <c r="AH273" i="15"/>
  <c r="AI273" i="15"/>
  <c r="AJ273" i="15"/>
  <c r="AK273" i="15"/>
  <c r="AL273" i="15"/>
  <c r="AM273" i="15"/>
  <c r="AN273" i="15"/>
  <c r="AO273" i="15"/>
  <c r="AP273" i="15"/>
  <c r="AQ273" i="15"/>
  <c r="AA274" i="15"/>
  <c r="AB274" i="15"/>
  <c r="AC274" i="15"/>
  <c r="AD274" i="15"/>
  <c r="AE274" i="15"/>
  <c r="AF274" i="15"/>
  <c r="AG274" i="15"/>
  <c r="AH274" i="15"/>
  <c r="AI274" i="15"/>
  <c r="AJ274" i="15"/>
  <c r="AK274" i="15"/>
  <c r="AL274" i="15"/>
  <c r="AM274" i="15"/>
  <c r="AN274" i="15"/>
  <c r="AO274" i="15"/>
  <c r="AP274" i="15"/>
  <c r="AQ274" i="15"/>
  <c r="AA275" i="15"/>
  <c r="AB275" i="15"/>
  <c r="AC275" i="15"/>
  <c r="AD275" i="15"/>
  <c r="AE275" i="15"/>
  <c r="AF275" i="15"/>
  <c r="AG275" i="15"/>
  <c r="AH275" i="15"/>
  <c r="AI275" i="15"/>
  <c r="AJ275" i="15"/>
  <c r="AK275" i="15"/>
  <c r="AL275" i="15"/>
  <c r="AM275" i="15"/>
  <c r="AN275" i="15"/>
  <c r="AO275" i="15"/>
  <c r="AP275" i="15"/>
  <c r="AQ275" i="15"/>
  <c r="AA276" i="15"/>
  <c r="AB276" i="15"/>
  <c r="AC276" i="15"/>
  <c r="AD276" i="15"/>
  <c r="AE276" i="15"/>
  <c r="AF276" i="15"/>
  <c r="AG276" i="15"/>
  <c r="AH276" i="15"/>
  <c r="AI276" i="15"/>
  <c r="AJ276" i="15"/>
  <c r="AK276" i="15"/>
  <c r="AL276" i="15"/>
  <c r="AM276" i="15"/>
  <c r="AN276" i="15"/>
  <c r="AO276" i="15"/>
  <c r="AP276" i="15"/>
  <c r="AQ276" i="15"/>
  <c r="AA277" i="15"/>
  <c r="AB277" i="15"/>
  <c r="AC277" i="15"/>
  <c r="AD277" i="15"/>
  <c r="AE277" i="15"/>
  <c r="AF277" i="15"/>
  <c r="AG277" i="15"/>
  <c r="AH277" i="15"/>
  <c r="AI277" i="15"/>
  <c r="AJ277" i="15"/>
  <c r="AK277" i="15"/>
  <c r="AL277" i="15"/>
  <c r="AM277" i="15"/>
  <c r="AN277" i="15"/>
  <c r="AO277" i="15"/>
  <c r="AP277" i="15"/>
  <c r="AQ277" i="15"/>
  <c r="AA278" i="15"/>
  <c r="AB278" i="15"/>
  <c r="AC278" i="15"/>
  <c r="AD278" i="15"/>
  <c r="AE278" i="15"/>
  <c r="AF278" i="15"/>
  <c r="AG278" i="15"/>
  <c r="AH278" i="15"/>
  <c r="AI278" i="15"/>
  <c r="AJ278" i="15"/>
  <c r="AK278" i="15"/>
  <c r="AL278" i="15"/>
  <c r="AM278" i="15"/>
  <c r="AN278" i="15"/>
  <c r="AO278" i="15"/>
  <c r="AP278" i="15"/>
  <c r="AQ278" i="15"/>
  <c r="AA279" i="15"/>
  <c r="AB279" i="15"/>
  <c r="AC279" i="15"/>
  <c r="AD279" i="15"/>
  <c r="AE279" i="15"/>
  <c r="AF279" i="15"/>
  <c r="AG279" i="15"/>
  <c r="AH279" i="15"/>
  <c r="AI279" i="15"/>
  <c r="AJ279" i="15"/>
  <c r="AK279" i="15"/>
  <c r="AL279" i="15"/>
  <c r="AM279" i="15"/>
  <c r="AN279" i="15"/>
  <c r="AO279" i="15"/>
  <c r="AP279" i="15"/>
  <c r="AQ279" i="15"/>
  <c r="AA280" i="15"/>
  <c r="AB280" i="15"/>
  <c r="AC280" i="15"/>
  <c r="AD280" i="15"/>
  <c r="AE280" i="15"/>
  <c r="AF280" i="15"/>
  <c r="AG280" i="15"/>
  <c r="AH280" i="15"/>
  <c r="AI280" i="15"/>
  <c r="AJ280" i="15"/>
  <c r="AK280" i="15"/>
  <c r="AL280" i="15"/>
  <c r="AM280" i="15"/>
  <c r="AN280" i="15"/>
  <c r="AO280" i="15"/>
  <c r="AP280" i="15"/>
  <c r="AQ280" i="15"/>
  <c r="AA281" i="15"/>
  <c r="AB281" i="15"/>
  <c r="AC281" i="15"/>
  <c r="AD281" i="15"/>
  <c r="AE281" i="15"/>
  <c r="AF281" i="15"/>
  <c r="AG281" i="15"/>
  <c r="AH281" i="15"/>
  <c r="AI281" i="15"/>
  <c r="AJ281" i="15"/>
  <c r="AK281" i="15"/>
  <c r="AL281" i="15"/>
  <c r="AM281" i="15"/>
  <c r="AN281" i="15"/>
  <c r="AO281" i="15"/>
  <c r="AP281" i="15"/>
  <c r="AQ281" i="15"/>
  <c r="AA282" i="15"/>
  <c r="AB282" i="15"/>
  <c r="AC282" i="15"/>
  <c r="AD282" i="15"/>
  <c r="AE282" i="15"/>
  <c r="AF282" i="15"/>
  <c r="AG282" i="15"/>
  <c r="AH282" i="15"/>
  <c r="AI282" i="15"/>
  <c r="AJ282" i="15"/>
  <c r="AK282" i="15"/>
  <c r="AL282" i="15"/>
  <c r="AM282" i="15"/>
  <c r="AN282" i="15"/>
  <c r="AO282" i="15"/>
  <c r="AP282" i="15"/>
  <c r="AQ282" i="15"/>
  <c r="AA283" i="15"/>
  <c r="AB283" i="15"/>
  <c r="AC283" i="15"/>
  <c r="AD283" i="15"/>
  <c r="AE283" i="15"/>
  <c r="AF283" i="15"/>
  <c r="AG283" i="15"/>
  <c r="AH283" i="15"/>
  <c r="AI283" i="15"/>
  <c r="AJ283" i="15"/>
  <c r="AK283" i="15"/>
  <c r="AL283" i="15"/>
  <c r="AM283" i="15"/>
  <c r="AN283" i="15"/>
  <c r="AO283" i="15"/>
  <c r="AP283" i="15"/>
  <c r="AQ283" i="15"/>
  <c r="AA284" i="15"/>
  <c r="AB284" i="15"/>
  <c r="AC284" i="15"/>
  <c r="AD284" i="15"/>
  <c r="AE284" i="15"/>
  <c r="AF284" i="15"/>
  <c r="AG284" i="15"/>
  <c r="AH284" i="15"/>
  <c r="AI284" i="15"/>
  <c r="AJ284" i="15"/>
  <c r="AK284" i="15"/>
  <c r="AL284" i="15"/>
  <c r="AM284" i="15"/>
  <c r="AN284" i="15"/>
  <c r="AO284" i="15"/>
  <c r="AP284" i="15"/>
  <c r="AQ284" i="15"/>
  <c r="AA285" i="15"/>
  <c r="AB285" i="15"/>
  <c r="AC285" i="15"/>
  <c r="AD285" i="15"/>
  <c r="AE285" i="15"/>
  <c r="AF285" i="15"/>
  <c r="AG285" i="15"/>
  <c r="AH285" i="15"/>
  <c r="AI285" i="15"/>
  <c r="AJ285" i="15"/>
  <c r="AK285" i="15"/>
  <c r="AL285" i="15"/>
  <c r="AM285" i="15"/>
  <c r="AN285" i="15"/>
  <c r="AO285" i="15"/>
  <c r="AP285" i="15"/>
  <c r="AQ285" i="15"/>
  <c r="AA286" i="15"/>
  <c r="AB286" i="15"/>
  <c r="AC286" i="15"/>
  <c r="AD286" i="15"/>
  <c r="AE286" i="15"/>
  <c r="AF286" i="15"/>
  <c r="AG286" i="15"/>
  <c r="AH286" i="15"/>
  <c r="AI286" i="15"/>
  <c r="AJ286" i="15"/>
  <c r="AK286" i="15"/>
  <c r="AL286" i="15"/>
  <c r="AM286" i="15"/>
  <c r="AN286" i="15"/>
  <c r="AO286" i="15"/>
  <c r="AP286" i="15"/>
  <c r="AQ286" i="15"/>
  <c r="AA287" i="15"/>
  <c r="AB287" i="15"/>
  <c r="AC287" i="15"/>
  <c r="AD287" i="15"/>
  <c r="AE287" i="15"/>
  <c r="AF287" i="15"/>
  <c r="AG287" i="15"/>
  <c r="AH287" i="15"/>
  <c r="AI287" i="15"/>
  <c r="AJ287" i="15"/>
  <c r="AK287" i="15"/>
  <c r="AL287" i="15"/>
  <c r="AM287" i="15"/>
  <c r="AN287" i="15"/>
  <c r="AO287" i="15"/>
  <c r="AP287" i="15"/>
  <c r="AQ287" i="15"/>
  <c r="AA288" i="15"/>
  <c r="AB288" i="15"/>
  <c r="AC288" i="15"/>
  <c r="AD288" i="15"/>
  <c r="AE288" i="15"/>
  <c r="AF288" i="15"/>
  <c r="AG288" i="15"/>
  <c r="AH288" i="15"/>
  <c r="AI288" i="15"/>
  <c r="AJ288" i="15"/>
  <c r="AK288" i="15"/>
  <c r="AL288" i="15"/>
  <c r="AM288" i="15"/>
  <c r="AN288" i="15"/>
  <c r="AO288" i="15"/>
  <c r="AP288" i="15"/>
  <c r="AQ288" i="15"/>
  <c r="AA289" i="15"/>
  <c r="AB289" i="15"/>
  <c r="AC289" i="15"/>
  <c r="AD289" i="15"/>
  <c r="AE289" i="15"/>
  <c r="AF289" i="15"/>
  <c r="AG289" i="15"/>
  <c r="AH289" i="15"/>
  <c r="AI289" i="15"/>
  <c r="AJ289" i="15"/>
  <c r="AK289" i="15"/>
  <c r="AL289" i="15"/>
  <c r="AM289" i="15"/>
  <c r="AN289" i="15"/>
  <c r="AO289" i="15"/>
  <c r="AP289" i="15"/>
  <c r="AQ289" i="15"/>
  <c r="AA290" i="15"/>
  <c r="AB290" i="15"/>
  <c r="AC290" i="15"/>
  <c r="AD290" i="15"/>
  <c r="AE290" i="15"/>
  <c r="AF290" i="15"/>
  <c r="AG290" i="15"/>
  <c r="AH290" i="15"/>
  <c r="AI290" i="15"/>
  <c r="AJ290" i="15"/>
  <c r="AK290" i="15"/>
  <c r="AL290" i="15"/>
  <c r="AM290" i="15"/>
  <c r="AN290" i="15"/>
  <c r="AO290" i="15"/>
  <c r="AP290" i="15"/>
  <c r="AQ290" i="15"/>
  <c r="AA291" i="15"/>
  <c r="AB291" i="15"/>
  <c r="AC291" i="15"/>
  <c r="AD291" i="15"/>
  <c r="AE291" i="15"/>
  <c r="AF291" i="15"/>
  <c r="AG291" i="15"/>
  <c r="AH291" i="15"/>
  <c r="AI291" i="15"/>
  <c r="AJ291" i="15"/>
  <c r="AK291" i="15"/>
  <c r="AL291" i="15"/>
  <c r="AM291" i="15"/>
  <c r="AN291" i="15"/>
  <c r="AO291" i="15"/>
  <c r="AP291" i="15"/>
  <c r="AQ291" i="15"/>
  <c r="AA292" i="15"/>
  <c r="AB292" i="15"/>
  <c r="AC292" i="15"/>
  <c r="AD292" i="15"/>
  <c r="AE292" i="15"/>
  <c r="AF292" i="15"/>
  <c r="AG292" i="15"/>
  <c r="AH292" i="15"/>
  <c r="AI292" i="15"/>
  <c r="AJ292" i="15"/>
  <c r="AK292" i="15"/>
  <c r="AL292" i="15"/>
  <c r="AM292" i="15"/>
  <c r="AN292" i="15"/>
  <c r="AO292" i="15"/>
  <c r="AP292" i="15"/>
  <c r="AQ292" i="15"/>
  <c r="AA293" i="15"/>
  <c r="AB293" i="15"/>
  <c r="AC293" i="15"/>
  <c r="AD293" i="15"/>
  <c r="AE293" i="15"/>
  <c r="AF293" i="15"/>
  <c r="AG293" i="15"/>
  <c r="AH293" i="15"/>
  <c r="AI293" i="15"/>
  <c r="AJ293" i="15"/>
  <c r="AK293" i="15"/>
  <c r="AL293" i="15"/>
  <c r="AM293" i="15"/>
  <c r="AN293" i="15"/>
  <c r="AO293" i="15"/>
  <c r="AP293" i="15"/>
  <c r="AQ293" i="15"/>
  <c r="AA294" i="15"/>
  <c r="AB294" i="15"/>
  <c r="AC294" i="15"/>
  <c r="AD294" i="15"/>
  <c r="AE294" i="15"/>
  <c r="AF294" i="15"/>
  <c r="AG294" i="15"/>
  <c r="AH294" i="15"/>
  <c r="AI294" i="15"/>
  <c r="AJ294" i="15"/>
  <c r="AK294" i="15"/>
  <c r="AL294" i="15"/>
  <c r="AM294" i="15"/>
  <c r="AN294" i="15"/>
  <c r="AO294" i="15"/>
  <c r="AP294" i="15"/>
  <c r="AQ294" i="15"/>
  <c r="AA295" i="15"/>
  <c r="AB295" i="15"/>
  <c r="AC295" i="15"/>
  <c r="AD295" i="15"/>
  <c r="AE295" i="15"/>
  <c r="AF295" i="15"/>
  <c r="AG295" i="15"/>
  <c r="AH295" i="15"/>
  <c r="AI295" i="15"/>
  <c r="AJ295" i="15"/>
  <c r="AK295" i="15"/>
  <c r="AL295" i="15"/>
  <c r="AM295" i="15"/>
  <c r="AN295" i="15"/>
  <c r="AO295" i="15"/>
  <c r="AP295" i="15"/>
  <c r="AQ295" i="15"/>
  <c r="AA296" i="15"/>
  <c r="AB296" i="15"/>
  <c r="AC296" i="15"/>
  <c r="AD296" i="15"/>
  <c r="AE296" i="15"/>
  <c r="AF296" i="15"/>
  <c r="AG296" i="15"/>
  <c r="AH296" i="15"/>
  <c r="AI296" i="15"/>
  <c r="AJ296" i="15"/>
  <c r="AK296" i="15"/>
  <c r="AL296" i="15"/>
  <c r="AM296" i="15"/>
  <c r="AN296" i="15"/>
  <c r="AO296" i="15"/>
  <c r="AP296" i="15"/>
  <c r="AQ296" i="15"/>
  <c r="AA297" i="15"/>
  <c r="AB297" i="15"/>
  <c r="AC297" i="15"/>
  <c r="AD297" i="15"/>
  <c r="AE297" i="15"/>
  <c r="AF297" i="15"/>
  <c r="AG297" i="15"/>
  <c r="AH297" i="15"/>
  <c r="AI297" i="15"/>
  <c r="AJ297" i="15"/>
  <c r="AK297" i="15"/>
  <c r="AL297" i="15"/>
  <c r="AM297" i="15"/>
  <c r="AN297" i="15"/>
  <c r="AO297" i="15"/>
  <c r="AP297" i="15"/>
  <c r="AQ297" i="15"/>
  <c r="AA298" i="15"/>
  <c r="AB298" i="15"/>
  <c r="AC298" i="15"/>
  <c r="AD298" i="15"/>
  <c r="AE298" i="15"/>
  <c r="AF298" i="15"/>
  <c r="AG298" i="15"/>
  <c r="AH298" i="15"/>
  <c r="AI298" i="15"/>
  <c r="AJ298" i="15"/>
  <c r="AK298" i="15"/>
  <c r="AL298" i="15"/>
  <c r="AM298" i="15"/>
  <c r="AN298" i="15"/>
  <c r="AO298" i="15"/>
  <c r="AP298" i="15"/>
  <c r="AQ298" i="15"/>
  <c r="AA299" i="15"/>
  <c r="AB299" i="15"/>
  <c r="AC299" i="15"/>
  <c r="AD299" i="15"/>
  <c r="AE299" i="15"/>
  <c r="AF299" i="15"/>
  <c r="AG299" i="15"/>
  <c r="AH299" i="15"/>
  <c r="AI299" i="15"/>
  <c r="AJ299" i="15"/>
  <c r="AK299" i="15"/>
  <c r="AL299" i="15"/>
  <c r="AM299" i="15"/>
  <c r="AN299" i="15"/>
  <c r="AO299" i="15"/>
  <c r="AP299" i="15"/>
  <c r="AQ299" i="15"/>
  <c r="AA300" i="15"/>
  <c r="AB300" i="15"/>
  <c r="AC300" i="15"/>
  <c r="AD300" i="15"/>
  <c r="AE300" i="15"/>
  <c r="AF300" i="15"/>
  <c r="AG300" i="15"/>
  <c r="AH300" i="15"/>
  <c r="AI300" i="15"/>
  <c r="AJ300" i="15"/>
  <c r="AK300" i="15"/>
  <c r="AL300" i="15"/>
  <c r="AM300" i="15"/>
  <c r="AN300" i="15"/>
  <c r="AO300" i="15"/>
  <c r="AP300" i="15"/>
  <c r="AQ300" i="15"/>
  <c r="AA301" i="15"/>
  <c r="AB301" i="15"/>
  <c r="AC301" i="15"/>
  <c r="AD301" i="15"/>
  <c r="AE301" i="15"/>
  <c r="AF301" i="15"/>
  <c r="AG301" i="15"/>
  <c r="AH301" i="15"/>
  <c r="AI301" i="15"/>
  <c r="AJ301" i="15"/>
  <c r="AK301" i="15"/>
  <c r="AL301" i="15"/>
  <c r="AM301" i="15"/>
  <c r="AN301" i="15"/>
  <c r="AO301" i="15"/>
  <c r="AP301" i="15"/>
  <c r="AQ301" i="15"/>
  <c r="AA302" i="15"/>
  <c r="AB302" i="15"/>
  <c r="AC302" i="15"/>
  <c r="AD302" i="15"/>
  <c r="AE302" i="15"/>
  <c r="AF302" i="15"/>
  <c r="AG302" i="15"/>
  <c r="AH302" i="15"/>
  <c r="AI302" i="15"/>
  <c r="AJ302" i="15"/>
  <c r="AK302" i="15"/>
  <c r="AL302" i="15"/>
  <c r="AM302" i="15"/>
  <c r="AN302" i="15"/>
  <c r="AO302" i="15"/>
  <c r="AP302" i="15"/>
  <c r="AQ302" i="15"/>
  <c r="AA303" i="15"/>
  <c r="AB303" i="15"/>
  <c r="AC303" i="15"/>
  <c r="AD303" i="15"/>
  <c r="AE303" i="15"/>
  <c r="AF303" i="15"/>
  <c r="AG303" i="15"/>
  <c r="AH303" i="15"/>
  <c r="AI303" i="15"/>
  <c r="AJ303" i="15"/>
  <c r="AK303" i="15"/>
  <c r="AL303" i="15"/>
  <c r="AM303" i="15"/>
  <c r="AN303" i="15"/>
  <c r="AO303" i="15"/>
  <c r="AP303" i="15"/>
  <c r="AQ303" i="15"/>
  <c r="AA304" i="15"/>
  <c r="AB304" i="15"/>
  <c r="AC304" i="15"/>
  <c r="AD304" i="15"/>
  <c r="AE304" i="15"/>
  <c r="AF304" i="15"/>
  <c r="AG304" i="15"/>
  <c r="AH304" i="15"/>
  <c r="AI304" i="15"/>
  <c r="AJ304" i="15"/>
  <c r="AK304" i="15"/>
  <c r="AL304" i="15"/>
  <c r="AM304" i="15"/>
  <c r="AN304" i="15"/>
  <c r="AO304" i="15"/>
  <c r="AP304" i="15"/>
  <c r="AQ304" i="15"/>
  <c r="AA305" i="15"/>
  <c r="AB305" i="15"/>
  <c r="AC305" i="15"/>
  <c r="AD305" i="15"/>
  <c r="AE305" i="15"/>
  <c r="AF305" i="15"/>
  <c r="AG305" i="15"/>
  <c r="AH305" i="15"/>
  <c r="AI305" i="15"/>
  <c r="AJ305" i="15"/>
  <c r="AK305" i="15"/>
  <c r="AL305" i="15"/>
  <c r="AM305" i="15"/>
  <c r="AN305" i="15"/>
  <c r="AO305" i="15"/>
  <c r="AP305" i="15"/>
  <c r="AQ305" i="15"/>
  <c r="AA306" i="15"/>
  <c r="AB306" i="15"/>
  <c r="AC306" i="15"/>
  <c r="AD306" i="15"/>
  <c r="AE306" i="15"/>
  <c r="AF306" i="15"/>
  <c r="AG306" i="15"/>
  <c r="AH306" i="15"/>
  <c r="AI306" i="15"/>
  <c r="AJ306" i="15"/>
  <c r="AK306" i="15"/>
  <c r="AL306" i="15"/>
  <c r="AM306" i="15"/>
  <c r="AN306" i="15"/>
  <c r="AO306" i="15"/>
  <c r="AP306" i="15"/>
  <c r="AQ306" i="15"/>
  <c r="AA307" i="15"/>
  <c r="AB307" i="15"/>
  <c r="AC307" i="15"/>
  <c r="AD307" i="15"/>
  <c r="AE307" i="15"/>
  <c r="AF307" i="15"/>
  <c r="AG307" i="15"/>
  <c r="AH307" i="15"/>
  <c r="AI307" i="15"/>
  <c r="AJ307" i="15"/>
  <c r="AK307" i="15"/>
  <c r="AL307" i="15"/>
  <c r="AM307" i="15"/>
  <c r="AN307" i="15"/>
  <c r="AO307" i="15"/>
  <c r="AP307" i="15"/>
  <c r="AQ307" i="15"/>
  <c r="AA308" i="15"/>
  <c r="AB308" i="15"/>
  <c r="AC308" i="15"/>
  <c r="AD308" i="15"/>
  <c r="AE308" i="15"/>
  <c r="AF308" i="15"/>
  <c r="AG308" i="15"/>
  <c r="AH308" i="15"/>
  <c r="AI308" i="15"/>
  <c r="AJ308" i="15"/>
  <c r="AK308" i="15"/>
  <c r="AL308" i="15"/>
  <c r="AM308" i="15"/>
  <c r="AN308" i="15"/>
  <c r="AO308" i="15"/>
  <c r="AP308" i="15"/>
  <c r="AQ308" i="15"/>
  <c r="AA309" i="15"/>
  <c r="AB309" i="15"/>
  <c r="AC309" i="15"/>
  <c r="AD309" i="15"/>
  <c r="AE309" i="15"/>
  <c r="AF309" i="15"/>
  <c r="AG309" i="15"/>
  <c r="AH309" i="15"/>
  <c r="AI309" i="15"/>
  <c r="AJ309" i="15"/>
  <c r="AK309" i="15"/>
  <c r="AL309" i="15"/>
  <c r="AM309" i="15"/>
  <c r="AN309" i="15"/>
  <c r="AO309" i="15"/>
  <c r="AP309" i="15"/>
  <c r="AQ309" i="15"/>
  <c r="AA310" i="15"/>
  <c r="AB310" i="15"/>
  <c r="AC310" i="15"/>
  <c r="AD310" i="15"/>
  <c r="AE310" i="15"/>
  <c r="AF310" i="15"/>
  <c r="AG310" i="15"/>
  <c r="AH310" i="15"/>
  <c r="AI310" i="15"/>
  <c r="AJ310" i="15"/>
  <c r="AK310" i="15"/>
  <c r="AL310" i="15"/>
  <c r="AM310" i="15"/>
  <c r="AN310" i="15"/>
  <c r="AO310" i="15"/>
  <c r="AP310" i="15"/>
  <c r="AQ310" i="15"/>
  <c r="AA311" i="15"/>
  <c r="AB311" i="15"/>
  <c r="AC311" i="15"/>
  <c r="AD311" i="15"/>
  <c r="AE311" i="15"/>
  <c r="AF311" i="15"/>
  <c r="AG311" i="15"/>
  <c r="AH311" i="15"/>
  <c r="AI311" i="15"/>
  <c r="AJ311" i="15"/>
  <c r="AK311" i="15"/>
  <c r="AL311" i="15"/>
  <c r="AM311" i="15"/>
  <c r="AN311" i="15"/>
  <c r="AO311" i="15"/>
  <c r="AP311" i="15"/>
  <c r="AQ311" i="15"/>
  <c r="AA312" i="15"/>
  <c r="AB312" i="15"/>
  <c r="AC312" i="15"/>
  <c r="AD312" i="15"/>
  <c r="AE312" i="15"/>
  <c r="AF312" i="15"/>
  <c r="AG312" i="15"/>
  <c r="AH312" i="15"/>
  <c r="AI312" i="15"/>
  <c r="AJ312" i="15"/>
  <c r="AK312" i="15"/>
  <c r="AL312" i="15"/>
  <c r="AM312" i="15"/>
  <c r="AN312" i="15"/>
  <c r="AO312" i="15"/>
  <c r="AP312" i="15"/>
  <c r="AQ312" i="15"/>
  <c r="AA313" i="15"/>
  <c r="AB313" i="15"/>
  <c r="AC313" i="15"/>
  <c r="AD313" i="15"/>
  <c r="AE313" i="15"/>
  <c r="AF313" i="15"/>
  <c r="AG313" i="15"/>
  <c r="AH313" i="15"/>
  <c r="AI313" i="15"/>
  <c r="AJ313" i="15"/>
  <c r="AK313" i="15"/>
  <c r="AL313" i="15"/>
  <c r="AM313" i="15"/>
  <c r="AN313" i="15"/>
  <c r="AO313" i="15"/>
  <c r="AP313" i="15"/>
  <c r="AQ313" i="15"/>
  <c r="AA314" i="15"/>
  <c r="AB314" i="15"/>
  <c r="AC314" i="15"/>
  <c r="AD314" i="15"/>
  <c r="AE314" i="15"/>
  <c r="AF314" i="15"/>
  <c r="AG314" i="15"/>
  <c r="AH314" i="15"/>
  <c r="AI314" i="15"/>
  <c r="AJ314" i="15"/>
  <c r="AK314" i="15"/>
  <c r="AL314" i="15"/>
  <c r="AM314" i="15"/>
  <c r="AN314" i="15"/>
  <c r="AO314" i="15"/>
  <c r="AP314" i="15"/>
  <c r="AQ314" i="15"/>
  <c r="AA315" i="15"/>
  <c r="AB315" i="15"/>
  <c r="AC315" i="15"/>
  <c r="AD315" i="15"/>
  <c r="AE315" i="15"/>
  <c r="AF315" i="15"/>
  <c r="AG315" i="15"/>
  <c r="AH315" i="15"/>
  <c r="AI315" i="15"/>
  <c r="AJ315" i="15"/>
  <c r="AK315" i="15"/>
  <c r="AL315" i="15"/>
  <c r="AM315" i="15"/>
  <c r="AN315" i="15"/>
  <c r="AO315" i="15"/>
  <c r="AP315" i="15"/>
  <c r="AQ315" i="15"/>
  <c r="AA316" i="15"/>
  <c r="AB316" i="15"/>
  <c r="AC316" i="15"/>
  <c r="AD316" i="15"/>
  <c r="AE316" i="15"/>
  <c r="AF316" i="15"/>
  <c r="AG316" i="15"/>
  <c r="AH316" i="15"/>
  <c r="AI316" i="15"/>
  <c r="AJ316" i="15"/>
  <c r="AK316" i="15"/>
  <c r="AL316" i="15"/>
  <c r="AM316" i="15"/>
  <c r="AN316" i="15"/>
  <c r="AO316" i="15"/>
  <c r="AP316" i="15"/>
  <c r="AQ316" i="15"/>
  <c r="AA317" i="15"/>
  <c r="AB317" i="15"/>
  <c r="AC317" i="15"/>
  <c r="AD317" i="15"/>
  <c r="AE317" i="15"/>
  <c r="AF317" i="15"/>
  <c r="AG317" i="15"/>
  <c r="AH317" i="15"/>
  <c r="AI317" i="15"/>
  <c r="AJ317" i="15"/>
  <c r="AK317" i="15"/>
  <c r="AL317" i="15"/>
  <c r="AM317" i="15"/>
  <c r="AN317" i="15"/>
  <c r="AO317" i="15"/>
  <c r="AP317" i="15"/>
  <c r="AQ317" i="15"/>
  <c r="AA318" i="15"/>
  <c r="AB318" i="15"/>
  <c r="AC318" i="15"/>
  <c r="AD318" i="15"/>
  <c r="AE318" i="15"/>
  <c r="AF318" i="15"/>
  <c r="AG318" i="15"/>
  <c r="AH318" i="15"/>
  <c r="AI318" i="15"/>
  <c r="AJ318" i="15"/>
  <c r="AK318" i="15"/>
  <c r="AL318" i="15"/>
  <c r="AM318" i="15"/>
  <c r="AN318" i="15"/>
  <c r="AO318" i="15"/>
  <c r="AP318" i="15"/>
  <c r="AQ318" i="15"/>
  <c r="AA319" i="15"/>
  <c r="AB319" i="15"/>
  <c r="AC319" i="15"/>
  <c r="AD319" i="15"/>
  <c r="AE319" i="15"/>
  <c r="AF319" i="15"/>
  <c r="AG319" i="15"/>
  <c r="AH319" i="15"/>
  <c r="AI319" i="15"/>
  <c r="AJ319" i="15"/>
  <c r="AK319" i="15"/>
  <c r="AL319" i="15"/>
  <c r="AM319" i="15"/>
  <c r="AN319" i="15"/>
  <c r="AO319" i="15"/>
  <c r="AP319" i="15"/>
  <c r="AQ319" i="15"/>
  <c r="AA320" i="15"/>
  <c r="AB320" i="15"/>
  <c r="AC320" i="15"/>
  <c r="AD320" i="15"/>
  <c r="AE320" i="15"/>
  <c r="AF320" i="15"/>
  <c r="AG320" i="15"/>
  <c r="AH320" i="15"/>
  <c r="AI320" i="15"/>
  <c r="AJ320" i="15"/>
  <c r="AK320" i="15"/>
  <c r="AL320" i="15"/>
  <c r="AM320" i="15"/>
  <c r="AN320" i="15"/>
  <c r="AO320" i="15"/>
  <c r="AP320" i="15"/>
  <c r="AQ320" i="15"/>
  <c r="AA321" i="15"/>
  <c r="AB321" i="15"/>
  <c r="AC321" i="15"/>
  <c r="AD321" i="15"/>
  <c r="AE321" i="15"/>
  <c r="AF321" i="15"/>
  <c r="AG321" i="15"/>
  <c r="AH321" i="15"/>
  <c r="AI321" i="15"/>
  <c r="AJ321" i="15"/>
  <c r="AK321" i="15"/>
  <c r="AL321" i="15"/>
  <c r="AM321" i="15"/>
  <c r="AN321" i="15"/>
  <c r="AO321" i="15"/>
  <c r="AP321" i="15"/>
  <c r="AQ321" i="15"/>
  <c r="AA322" i="15"/>
  <c r="AB322" i="15"/>
  <c r="AC322" i="15"/>
  <c r="AD322" i="15"/>
  <c r="AE322" i="15"/>
  <c r="AF322" i="15"/>
  <c r="AG322" i="15"/>
  <c r="AH322" i="15"/>
  <c r="AI322" i="15"/>
  <c r="AJ322" i="15"/>
  <c r="AK322" i="15"/>
  <c r="AL322" i="15"/>
  <c r="AM322" i="15"/>
  <c r="AN322" i="15"/>
  <c r="AO322" i="15"/>
  <c r="AP322" i="15"/>
  <c r="AQ322" i="15"/>
  <c r="AA323" i="15"/>
  <c r="AB323" i="15"/>
  <c r="AC323" i="15"/>
  <c r="AD323" i="15"/>
  <c r="AE323" i="15"/>
  <c r="AF323" i="15"/>
  <c r="AG323" i="15"/>
  <c r="AH323" i="15"/>
  <c r="AI323" i="15"/>
  <c r="AJ323" i="15"/>
  <c r="AK323" i="15"/>
  <c r="AL323" i="15"/>
  <c r="AM323" i="15"/>
  <c r="AN323" i="15"/>
  <c r="AO323" i="15"/>
  <c r="AP323" i="15"/>
  <c r="AQ323" i="15"/>
  <c r="AA324" i="15"/>
  <c r="AB324" i="15"/>
  <c r="AC324" i="15"/>
  <c r="AD324" i="15"/>
  <c r="AE324" i="15"/>
  <c r="AF324" i="15"/>
  <c r="AG324" i="15"/>
  <c r="AH324" i="15"/>
  <c r="AI324" i="15"/>
  <c r="AJ324" i="15"/>
  <c r="AK324" i="15"/>
  <c r="AL324" i="15"/>
  <c r="AM324" i="15"/>
  <c r="AN324" i="15"/>
  <c r="AO324" i="15"/>
  <c r="AP324" i="15"/>
  <c r="AQ324" i="15"/>
  <c r="AA325" i="15"/>
  <c r="AB325" i="15"/>
  <c r="AC325" i="15"/>
  <c r="AD325" i="15"/>
  <c r="AE325" i="15"/>
  <c r="AF325" i="15"/>
  <c r="AG325" i="15"/>
  <c r="AH325" i="15"/>
  <c r="AI325" i="15"/>
  <c r="AJ325" i="15"/>
  <c r="AK325" i="15"/>
  <c r="AL325" i="15"/>
  <c r="AM325" i="15"/>
  <c r="AN325" i="15"/>
  <c r="AO325" i="15"/>
  <c r="AP325" i="15"/>
  <c r="AQ325" i="15"/>
  <c r="AA326" i="15"/>
  <c r="AB326" i="15"/>
  <c r="AC326" i="15"/>
  <c r="AD326" i="15"/>
  <c r="AE326" i="15"/>
  <c r="AF326" i="15"/>
  <c r="AG326" i="15"/>
  <c r="AH326" i="15"/>
  <c r="AI326" i="15"/>
  <c r="AJ326" i="15"/>
  <c r="AK326" i="15"/>
  <c r="AL326" i="15"/>
  <c r="AM326" i="15"/>
  <c r="AN326" i="15"/>
  <c r="AO326" i="15"/>
  <c r="AP326" i="15"/>
  <c r="AQ326" i="15"/>
  <c r="AA327" i="15"/>
  <c r="AB327" i="15"/>
  <c r="AC327" i="15"/>
  <c r="AD327" i="15"/>
  <c r="AE327" i="15"/>
  <c r="AF327" i="15"/>
  <c r="AG327" i="15"/>
  <c r="AH327" i="15"/>
  <c r="AI327" i="15"/>
  <c r="AJ327" i="15"/>
  <c r="AK327" i="15"/>
  <c r="AL327" i="15"/>
  <c r="AM327" i="15"/>
  <c r="AN327" i="15"/>
  <c r="AO327" i="15"/>
  <c r="AP327" i="15"/>
  <c r="AQ327" i="15"/>
  <c r="AA328" i="15"/>
  <c r="AB328" i="15"/>
  <c r="AC328" i="15"/>
  <c r="AD328" i="15"/>
  <c r="AE328" i="15"/>
  <c r="AF328" i="15"/>
  <c r="AG328" i="15"/>
  <c r="AH328" i="15"/>
  <c r="AI328" i="15"/>
  <c r="AJ328" i="15"/>
  <c r="AK328" i="15"/>
  <c r="AL328" i="15"/>
  <c r="AM328" i="15"/>
  <c r="AN328" i="15"/>
  <c r="AO328" i="15"/>
  <c r="AP328" i="15"/>
  <c r="AQ328" i="15"/>
  <c r="AA329" i="15"/>
  <c r="AB329" i="15"/>
  <c r="AC329" i="15"/>
  <c r="AD329" i="15"/>
  <c r="AE329" i="15"/>
  <c r="AF329" i="15"/>
  <c r="AG329" i="15"/>
  <c r="AH329" i="15"/>
  <c r="AI329" i="15"/>
  <c r="AJ329" i="15"/>
  <c r="AK329" i="15"/>
  <c r="AL329" i="15"/>
  <c r="AM329" i="15"/>
  <c r="AN329" i="15"/>
  <c r="AO329" i="15"/>
  <c r="AP329" i="15"/>
  <c r="AQ329" i="15"/>
  <c r="AA330" i="15"/>
  <c r="AB330" i="15"/>
  <c r="AC330" i="15"/>
  <c r="AD330" i="15"/>
  <c r="AE330" i="15"/>
  <c r="AF330" i="15"/>
  <c r="AG330" i="15"/>
  <c r="AH330" i="15"/>
  <c r="AI330" i="15"/>
  <c r="AJ330" i="15"/>
  <c r="AK330" i="15"/>
  <c r="AL330" i="15"/>
  <c r="AM330" i="15"/>
  <c r="AN330" i="15"/>
  <c r="AO330" i="15"/>
  <c r="AP330" i="15"/>
  <c r="AQ330" i="15"/>
  <c r="AA331" i="15"/>
  <c r="AB331" i="15"/>
  <c r="AC331" i="15"/>
  <c r="AD331" i="15"/>
  <c r="AE331" i="15"/>
  <c r="AF331" i="15"/>
  <c r="AG331" i="15"/>
  <c r="AH331" i="15"/>
  <c r="AI331" i="15"/>
  <c r="AJ331" i="15"/>
  <c r="AK331" i="15"/>
  <c r="AL331" i="15"/>
  <c r="AM331" i="15"/>
  <c r="AN331" i="15"/>
  <c r="AO331" i="15"/>
  <c r="AP331" i="15"/>
  <c r="AQ331" i="15"/>
  <c r="AA332" i="15"/>
  <c r="AB332" i="15"/>
  <c r="AC332" i="15"/>
  <c r="AD332" i="15"/>
  <c r="AE332" i="15"/>
  <c r="AF332" i="15"/>
  <c r="AG332" i="15"/>
  <c r="AH332" i="15"/>
  <c r="AI332" i="15"/>
  <c r="AJ332" i="15"/>
  <c r="AK332" i="15"/>
  <c r="AL332" i="15"/>
  <c r="AM332" i="15"/>
  <c r="AN332" i="15"/>
  <c r="AO332" i="15"/>
  <c r="AP332" i="15"/>
  <c r="AQ332" i="15"/>
  <c r="AA333" i="15"/>
  <c r="AB333" i="15"/>
  <c r="AC333" i="15"/>
  <c r="AD333" i="15"/>
  <c r="AE333" i="15"/>
  <c r="AF333" i="15"/>
  <c r="AG333" i="15"/>
  <c r="AH333" i="15"/>
  <c r="AI333" i="15"/>
  <c r="AJ333" i="15"/>
  <c r="AK333" i="15"/>
  <c r="AL333" i="15"/>
  <c r="AM333" i="15"/>
  <c r="AN333" i="15"/>
  <c r="AO333" i="15"/>
  <c r="AP333" i="15"/>
  <c r="AQ333" i="15"/>
  <c r="AA334" i="15"/>
  <c r="AB334" i="15"/>
  <c r="AC334" i="15"/>
  <c r="AD334" i="15"/>
  <c r="AE334" i="15"/>
  <c r="AF334" i="15"/>
  <c r="AG334" i="15"/>
  <c r="AH334" i="15"/>
  <c r="AI334" i="15"/>
  <c r="AJ334" i="15"/>
  <c r="AK334" i="15"/>
  <c r="AL334" i="15"/>
  <c r="AM334" i="15"/>
  <c r="AN334" i="15"/>
  <c r="AO334" i="15"/>
  <c r="AP334" i="15"/>
  <c r="AQ334" i="15"/>
  <c r="AA335" i="15"/>
  <c r="AB335" i="15"/>
  <c r="AC335" i="15"/>
  <c r="AD335" i="15"/>
  <c r="AE335" i="15"/>
  <c r="AF335" i="15"/>
  <c r="AG335" i="15"/>
  <c r="AH335" i="15"/>
  <c r="AI335" i="15"/>
  <c r="AJ335" i="15"/>
  <c r="AK335" i="15"/>
  <c r="AL335" i="15"/>
  <c r="AM335" i="15"/>
  <c r="AN335" i="15"/>
  <c r="AO335" i="15"/>
  <c r="AP335" i="15"/>
  <c r="AQ335" i="15"/>
  <c r="AA336" i="15"/>
  <c r="AB336" i="15"/>
  <c r="AC336" i="15"/>
  <c r="AD336" i="15"/>
  <c r="AE336" i="15"/>
  <c r="AF336" i="15"/>
  <c r="AG336" i="15"/>
  <c r="AH336" i="15"/>
  <c r="AI336" i="15"/>
  <c r="AJ336" i="15"/>
  <c r="AK336" i="15"/>
  <c r="AL336" i="15"/>
  <c r="AM336" i="15"/>
  <c r="AN336" i="15"/>
  <c r="AO336" i="15"/>
  <c r="AP336" i="15"/>
  <c r="AQ336" i="15"/>
  <c r="AA337" i="15"/>
  <c r="AB337" i="15"/>
  <c r="AC337" i="15"/>
  <c r="AD337" i="15"/>
  <c r="AE337" i="15"/>
  <c r="AF337" i="15"/>
  <c r="AG337" i="15"/>
  <c r="AH337" i="15"/>
  <c r="AI337" i="15"/>
  <c r="AJ337" i="15"/>
  <c r="AK337" i="15"/>
  <c r="AL337" i="15"/>
  <c r="AM337" i="15"/>
  <c r="AN337" i="15"/>
  <c r="AO337" i="15"/>
  <c r="AP337" i="15"/>
  <c r="AQ337" i="15"/>
  <c r="AA338" i="15"/>
  <c r="AB338" i="15"/>
  <c r="AC338" i="15"/>
  <c r="AD338" i="15"/>
  <c r="AE338" i="15"/>
  <c r="AF338" i="15"/>
  <c r="AG338" i="15"/>
  <c r="AH338" i="15"/>
  <c r="AI338" i="15"/>
  <c r="AJ338" i="15"/>
  <c r="AK338" i="15"/>
  <c r="AL338" i="15"/>
  <c r="AM338" i="15"/>
  <c r="AN338" i="15"/>
  <c r="AO338" i="15"/>
  <c r="AP338" i="15"/>
  <c r="AQ338" i="15"/>
  <c r="AA339" i="15"/>
  <c r="AB339" i="15"/>
  <c r="AC339" i="15"/>
  <c r="AD339" i="15"/>
  <c r="AE339" i="15"/>
  <c r="AF339" i="15"/>
  <c r="AG339" i="15"/>
  <c r="AH339" i="15"/>
  <c r="AI339" i="15"/>
  <c r="AJ339" i="15"/>
  <c r="AK339" i="15"/>
  <c r="AL339" i="15"/>
  <c r="AM339" i="15"/>
  <c r="AN339" i="15"/>
  <c r="AO339" i="15"/>
  <c r="AP339" i="15"/>
  <c r="AQ339" i="15"/>
  <c r="AA340" i="15"/>
  <c r="AB340" i="15"/>
  <c r="AC340" i="15"/>
  <c r="AD340" i="15"/>
  <c r="AE340" i="15"/>
  <c r="AF340" i="15"/>
  <c r="AG340" i="15"/>
  <c r="AH340" i="15"/>
  <c r="AI340" i="15"/>
  <c r="AJ340" i="15"/>
  <c r="AK340" i="15"/>
  <c r="AL340" i="15"/>
  <c r="AM340" i="15"/>
  <c r="AN340" i="15"/>
  <c r="AO340" i="15"/>
  <c r="AP340" i="15"/>
  <c r="AQ340" i="15"/>
  <c r="AA341" i="15"/>
  <c r="AB341" i="15"/>
  <c r="AC341" i="15"/>
  <c r="AD341" i="15"/>
  <c r="AE341" i="15"/>
  <c r="AF341" i="15"/>
  <c r="AG341" i="15"/>
  <c r="AH341" i="15"/>
  <c r="AI341" i="15"/>
  <c r="AJ341" i="15"/>
  <c r="AK341" i="15"/>
  <c r="AL341" i="15"/>
  <c r="AM341" i="15"/>
  <c r="AN341" i="15"/>
  <c r="AO341" i="15"/>
  <c r="AP341" i="15"/>
  <c r="AQ341" i="15"/>
  <c r="AA342" i="15"/>
  <c r="AB342" i="15"/>
  <c r="AC342" i="15"/>
  <c r="AD342" i="15"/>
  <c r="AE342" i="15"/>
  <c r="AF342" i="15"/>
  <c r="AG342" i="15"/>
  <c r="AH342" i="15"/>
  <c r="AI342" i="15"/>
  <c r="AJ342" i="15"/>
  <c r="AK342" i="15"/>
  <c r="AL342" i="15"/>
  <c r="AM342" i="15"/>
  <c r="AN342" i="15"/>
  <c r="AO342" i="15"/>
  <c r="AP342" i="15"/>
  <c r="AQ342" i="15"/>
  <c r="AA343" i="15"/>
  <c r="AB343" i="15"/>
  <c r="AC343" i="15"/>
  <c r="AD343" i="15"/>
  <c r="AE343" i="15"/>
  <c r="AF343" i="15"/>
  <c r="AG343" i="15"/>
  <c r="AH343" i="15"/>
  <c r="AI343" i="15"/>
  <c r="AJ343" i="15"/>
  <c r="AK343" i="15"/>
  <c r="AL343" i="15"/>
  <c r="AM343" i="15"/>
  <c r="AN343" i="15"/>
  <c r="AO343" i="15"/>
  <c r="AP343" i="15"/>
  <c r="AQ343" i="15"/>
  <c r="AA344" i="15"/>
  <c r="AB344" i="15"/>
  <c r="AC344" i="15"/>
  <c r="AD344" i="15"/>
  <c r="AE344" i="15"/>
  <c r="AF344" i="15"/>
  <c r="AG344" i="15"/>
  <c r="AH344" i="15"/>
  <c r="AI344" i="15"/>
  <c r="AJ344" i="15"/>
  <c r="AK344" i="15"/>
  <c r="AL344" i="15"/>
  <c r="AM344" i="15"/>
  <c r="AN344" i="15"/>
  <c r="AO344" i="15"/>
  <c r="AP344" i="15"/>
  <c r="AQ344" i="15"/>
  <c r="AA345" i="15"/>
  <c r="AB345" i="15"/>
  <c r="AC345" i="15"/>
  <c r="AD345" i="15"/>
  <c r="AE345" i="15"/>
  <c r="AF345" i="15"/>
  <c r="AG345" i="15"/>
  <c r="AH345" i="15"/>
  <c r="AI345" i="15"/>
  <c r="AJ345" i="15"/>
  <c r="AK345" i="15"/>
  <c r="AL345" i="15"/>
  <c r="AM345" i="15"/>
  <c r="AN345" i="15"/>
  <c r="AO345" i="15"/>
  <c r="AP345" i="15"/>
  <c r="AQ345" i="15"/>
  <c r="AA346" i="15"/>
  <c r="AB346" i="15"/>
  <c r="AC346" i="15"/>
  <c r="AD346" i="15"/>
  <c r="AE346" i="15"/>
  <c r="AF346" i="15"/>
  <c r="AG346" i="15"/>
  <c r="AH346" i="15"/>
  <c r="AI346" i="15"/>
  <c r="AJ346" i="15"/>
  <c r="AK346" i="15"/>
  <c r="AL346" i="15"/>
  <c r="AM346" i="15"/>
  <c r="AN346" i="15"/>
  <c r="AO346" i="15"/>
  <c r="AP346" i="15"/>
  <c r="AQ346" i="15"/>
  <c r="AA347" i="15"/>
  <c r="AB347" i="15"/>
  <c r="AC347" i="15"/>
  <c r="AD347" i="15"/>
  <c r="AE347" i="15"/>
  <c r="AF347" i="15"/>
  <c r="AG347" i="15"/>
  <c r="AH347" i="15"/>
  <c r="AI347" i="15"/>
  <c r="AJ347" i="15"/>
  <c r="AK347" i="15"/>
  <c r="AL347" i="15"/>
  <c r="AM347" i="15"/>
  <c r="AN347" i="15"/>
  <c r="AO347" i="15"/>
  <c r="AP347" i="15"/>
  <c r="AQ347" i="15"/>
  <c r="AA348" i="15"/>
  <c r="AB348" i="15"/>
  <c r="AC348" i="15"/>
  <c r="AD348" i="15"/>
  <c r="AE348" i="15"/>
  <c r="AF348" i="15"/>
  <c r="AG348" i="15"/>
  <c r="AH348" i="15"/>
  <c r="AI348" i="15"/>
  <c r="AJ348" i="15"/>
  <c r="AK348" i="15"/>
  <c r="AL348" i="15"/>
  <c r="AM348" i="15"/>
  <c r="AN348" i="15"/>
  <c r="AO348" i="15"/>
  <c r="AP348" i="15"/>
  <c r="AQ348" i="15"/>
  <c r="AA349" i="15"/>
  <c r="AB349" i="15"/>
  <c r="AC349" i="15"/>
  <c r="AD349" i="15"/>
  <c r="AE349" i="15"/>
  <c r="AF349" i="15"/>
  <c r="AG349" i="15"/>
  <c r="AH349" i="15"/>
  <c r="AI349" i="15"/>
  <c r="AJ349" i="15"/>
  <c r="AK349" i="15"/>
  <c r="AL349" i="15"/>
  <c r="AM349" i="15"/>
  <c r="AN349" i="15"/>
  <c r="AO349" i="15"/>
  <c r="AP349" i="15"/>
  <c r="AQ349" i="15"/>
  <c r="AB3" i="15"/>
  <c r="AC3" i="15"/>
  <c r="AD3" i="15"/>
  <c r="AE3" i="15"/>
  <c r="AF3" i="15"/>
  <c r="AG3" i="15"/>
  <c r="AH3" i="15"/>
  <c r="AI3" i="15"/>
  <c r="AJ3" i="15"/>
  <c r="AK3" i="15"/>
  <c r="AL3" i="15"/>
  <c r="AM3" i="15"/>
  <c r="AN3" i="15"/>
  <c r="AO3" i="15"/>
  <c r="AP3" i="15"/>
  <c r="AQ3" i="15"/>
  <c r="AA3" i="15"/>
  <c r="AV357" i="16" l="1"/>
  <c r="AX357" i="16"/>
  <c r="AU357" i="16"/>
  <c r="AP357" i="16"/>
  <c r="AL357" i="16"/>
  <c r="AH357" i="16"/>
  <c r="AD357" i="16"/>
  <c r="AB357" i="16"/>
  <c r="AO357" i="16"/>
  <c r="AK357" i="16"/>
  <c r="AG357" i="16"/>
  <c r="AC357" i="16"/>
  <c r="AQ357" i="16"/>
  <c r="AM357" i="16"/>
  <c r="AI357" i="16"/>
  <c r="AE357" i="16"/>
  <c r="AN357" i="16"/>
  <c r="AJ357" i="16"/>
  <c r="AF357" i="16"/>
  <c r="AA357" i="16"/>
  <c r="V350" i="15"/>
  <c r="N350" i="15"/>
  <c r="R350" i="15"/>
  <c r="J350" i="15"/>
  <c r="W350" i="15"/>
  <c r="S350" i="15"/>
  <c r="O350" i="15"/>
  <c r="K350" i="15"/>
  <c r="T350" i="15"/>
  <c r="P350" i="15"/>
  <c r="L350" i="15"/>
  <c r="H350" i="15"/>
  <c r="G350" i="15"/>
  <c r="U350" i="15"/>
  <c r="Q350" i="15"/>
  <c r="M350" i="15"/>
  <c r="I350" i="15"/>
  <c r="AW13" i="15" l="1"/>
  <c r="AV281" i="15"/>
  <c r="AU281" i="15"/>
  <c r="AV13" i="15"/>
  <c r="AW343" i="15"/>
  <c r="AU262" i="15"/>
  <c r="AU13" i="15"/>
  <c r="AX281" i="15"/>
  <c r="AX262" i="15"/>
  <c r="AV262" i="15"/>
  <c r="AU343" i="15"/>
  <c r="AW262" i="15"/>
  <c r="AX343" i="15"/>
  <c r="AV343" i="15"/>
  <c r="AX13" i="15"/>
  <c r="AW281" i="15"/>
  <c r="AX292" i="15" l="1"/>
  <c r="AW292" i="15"/>
  <c r="AV292" i="15"/>
  <c r="AU292" i="15"/>
  <c r="AX12" i="15" l="1"/>
  <c r="F359" i="15"/>
  <c r="E359" i="15"/>
  <c r="D359" i="15"/>
  <c r="C359" i="15"/>
  <c r="F357" i="15"/>
  <c r="E357" i="15"/>
  <c r="D357" i="15"/>
  <c r="C357" i="15"/>
  <c r="F356" i="15"/>
  <c r="E356" i="15"/>
  <c r="D356" i="15"/>
  <c r="C356" i="15"/>
  <c r="AW12" i="15"/>
  <c r="AU12" i="15"/>
  <c r="AX11" i="15"/>
  <c r="AW11" i="15"/>
  <c r="AV11" i="15"/>
  <c r="AU11" i="15"/>
  <c r="AX10" i="15"/>
  <c r="AW10" i="15"/>
  <c r="AV10" i="15"/>
  <c r="AU10" i="15"/>
  <c r="AX9" i="15"/>
  <c r="AW9" i="15"/>
  <c r="AV9" i="15"/>
  <c r="AU9" i="15"/>
  <c r="AX8" i="15"/>
  <c r="AW8" i="15"/>
  <c r="AV8" i="15"/>
  <c r="AU8" i="15"/>
  <c r="AX7" i="15"/>
  <c r="AW7" i="15"/>
  <c r="AV7" i="15"/>
  <c r="AU7" i="15"/>
  <c r="AX6" i="15"/>
  <c r="AW6" i="15"/>
  <c r="AV6" i="15"/>
  <c r="AU6" i="15"/>
  <c r="AX5" i="15"/>
  <c r="AW5" i="15"/>
  <c r="AV5" i="15"/>
  <c r="AU5" i="15"/>
  <c r="AX4" i="15"/>
  <c r="AW4" i="15"/>
  <c r="AV4" i="15"/>
  <c r="AU4" i="15"/>
  <c r="AX3" i="15"/>
  <c r="AW3" i="15"/>
  <c r="AV3" i="15"/>
  <c r="AU3" i="15"/>
  <c r="B371" i="12"/>
  <c r="B370" i="12"/>
  <c r="B362" i="12"/>
  <c r="B361" i="12"/>
  <c r="AD3" i="12"/>
  <c r="AV12" i="15" l="1"/>
  <c r="AW357" i="15"/>
  <c r="AV359" i="15"/>
  <c r="AV358" i="15"/>
  <c r="AW358" i="15"/>
  <c r="AX358" i="15"/>
  <c r="AU359" i="15"/>
  <c r="O360" i="15"/>
  <c r="R360" i="15"/>
  <c r="T360" i="15"/>
  <c r="W360" i="15"/>
  <c r="H360" i="15"/>
  <c r="L360" i="15"/>
  <c r="P360" i="15"/>
  <c r="AX359" i="15"/>
  <c r="J360" i="15"/>
  <c r="N360" i="15"/>
  <c r="Q360" i="15"/>
  <c r="V360" i="15"/>
  <c r="AV356" i="15"/>
  <c r="AW356" i="15"/>
  <c r="AX356" i="15"/>
  <c r="AU357" i="15"/>
  <c r="AW359" i="15"/>
  <c r="I360" i="15"/>
  <c r="M360" i="15"/>
  <c r="S360" i="15"/>
  <c r="U360" i="15"/>
  <c r="AV357" i="15"/>
  <c r="AX357" i="15"/>
  <c r="AU358" i="15"/>
  <c r="B369" i="15"/>
  <c r="AU356" i="15"/>
  <c r="G360" i="15"/>
  <c r="K360" i="15"/>
  <c r="B369" i="12"/>
  <c r="B368" i="12"/>
  <c r="B367" i="12"/>
  <c r="B372" i="12" s="1"/>
  <c r="J358" i="12"/>
  <c r="G362" i="12"/>
  <c r="AD362" i="12" s="1"/>
  <c r="H362" i="12"/>
  <c r="AE362" i="12" s="1"/>
  <c r="I362" i="12"/>
  <c r="AF362" i="12" s="1"/>
  <c r="J362" i="12"/>
  <c r="AG362" i="12" s="1"/>
  <c r="K362" i="12"/>
  <c r="AH362" i="12" s="1"/>
  <c r="L362" i="12"/>
  <c r="AI362" i="12" s="1"/>
  <c r="M362" i="12"/>
  <c r="AJ362" i="12" s="1"/>
  <c r="N362" i="12"/>
  <c r="AK362" i="12" s="1"/>
  <c r="O362" i="12"/>
  <c r="P362" i="12"/>
  <c r="Q362" i="12"/>
  <c r="AN362" i="12" s="1"/>
  <c r="R362" i="12"/>
  <c r="AO362" i="12" s="1"/>
  <c r="S362" i="12"/>
  <c r="AP362" i="12" s="1"/>
  <c r="T362" i="12"/>
  <c r="U362" i="12"/>
  <c r="AR362" i="12" s="1"/>
  <c r="V362" i="12"/>
  <c r="AS362" i="12" s="1"/>
  <c r="W362" i="12"/>
  <c r="X362" i="12"/>
  <c r="AU362" i="12" s="1"/>
  <c r="Y362" i="12"/>
  <c r="AV362" i="12" s="1"/>
  <c r="Z362" i="12"/>
  <c r="AW362" i="12" s="1"/>
  <c r="AA362" i="12"/>
  <c r="G361" i="12"/>
  <c r="AD361" i="12" s="1"/>
  <c r="H361" i="12"/>
  <c r="AE361" i="12" s="1"/>
  <c r="I361" i="12"/>
  <c r="AF361" i="12" s="1"/>
  <c r="J361" i="12"/>
  <c r="AG361" i="12" s="1"/>
  <c r="K361" i="12"/>
  <c r="AH361" i="12" s="1"/>
  <c r="L361" i="12"/>
  <c r="AI361" i="12" s="1"/>
  <c r="M361" i="12"/>
  <c r="AJ361" i="12" s="1"/>
  <c r="N361" i="12"/>
  <c r="AK361" i="12" s="1"/>
  <c r="O361" i="12"/>
  <c r="AL361" i="12" s="1"/>
  <c r="P361" i="12"/>
  <c r="AM361" i="12" s="1"/>
  <c r="Q361" i="12"/>
  <c r="R361" i="12"/>
  <c r="AO361" i="12" s="1"/>
  <c r="S361" i="12"/>
  <c r="AP361" i="12" s="1"/>
  <c r="T361" i="12"/>
  <c r="AQ361" i="12" s="1"/>
  <c r="U361" i="12"/>
  <c r="AR361" i="12" s="1"/>
  <c r="V361" i="12"/>
  <c r="AS361" i="12" s="1"/>
  <c r="W361" i="12"/>
  <c r="X361" i="12"/>
  <c r="AU361" i="12" s="1"/>
  <c r="Y361" i="12"/>
  <c r="AV361" i="12" s="1"/>
  <c r="Z361" i="12"/>
  <c r="AW361" i="12" s="1"/>
  <c r="AA361" i="12"/>
  <c r="AX361" i="12" s="1"/>
  <c r="G360" i="12"/>
  <c r="H360" i="12"/>
  <c r="I360" i="12"/>
  <c r="J360" i="12"/>
  <c r="K360" i="12"/>
  <c r="L360" i="12"/>
  <c r="M360" i="12"/>
  <c r="N360" i="12"/>
  <c r="O360" i="12"/>
  <c r="P360" i="12"/>
  <c r="Q360" i="12"/>
  <c r="R360" i="12"/>
  <c r="S360" i="12"/>
  <c r="T360" i="12"/>
  <c r="U360" i="12"/>
  <c r="V360" i="12"/>
  <c r="W360" i="12"/>
  <c r="X360" i="12"/>
  <c r="Y360" i="12"/>
  <c r="Z360" i="12"/>
  <c r="AA360" i="12"/>
  <c r="G359" i="12"/>
  <c r="H359" i="12"/>
  <c r="I359" i="12"/>
  <c r="J359" i="12"/>
  <c r="K359" i="12"/>
  <c r="L359" i="12"/>
  <c r="M359" i="12"/>
  <c r="N359" i="12"/>
  <c r="O359" i="12"/>
  <c r="P359" i="12"/>
  <c r="Q359" i="12"/>
  <c r="R359" i="12"/>
  <c r="S359" i="12"/>
  <c r="T359" i="12"/>
  <c r="U359" i="12"/>
  <c r="V359" i="12"/>
  <c r="W359" i="12"/>
  <c r="X359" i="12"/>
  <c r="Y359" i="12"/>
  <c r="Z359" i="12"/>
  <c r="AA359" i="12"/>
  <c r="G358" i="12"/>
  <c r="H358" i="12"/>
  <c r="I358" i="12"/>
  <c r="K358" i="12"/>
  <c r="L358" i="12"/>
  <c r="M358" i="12"/>
  <c r="N358" i="12"/>
  <c r="O358" i="12"/>
  <c r="P358" i="12"/>
  <c r="Q358" i="12"/>
  <c r="R358" i="12"/>
  <c r="S358" i="12"/>
  <c r="T358" i="12"/>
  <c r="U358" i="12"/>
  <c r="V358" i="12"/>
  <c r="W358" i="12"/>
  <c r="X358" i="12"/>
  <c r="Y358" i="12"/>
  <c r="Z358" i="12"/>
  <c r="AA358" i="12"/>
  <c r="C362" i="12"/>
  <c r="BE362" i="12" s="1"/>
  <c r="D362" i="12"/>
  <c r="E362" i="12"/>
  <c r="F362" i="12"/>
  <c r="C361" i="12"/>
  <c r="D361" i="12"/>
  <c r="E361" i="12"/>
  <c r="F361" i="12"/>
  <c r="F360" i="12"/>
  <c r="C360" i="12"/>
  <c r="D360" i="12"/>
  <c r="E360" i="12"/>
  <c r="C359" i="12"/>
  <c r="D359" i="12"/>
  <c r="E359" i="12"/>
  <c r="F359" i="12"/>
  <c r="C358" i="12"/>
  <c r="BH358" i="12" s="1"/>
  <c r="D358" i="12"/>
  <c r="E358" i="12"/>
  <c r="E363" i="12" s="1"/>
  <c r="F358" i="12"/>
  <c r="B360" i="12"/>
  <c r="B359" i="12"/>
  <c r="B358" i="12"/>
  <c r="B363" i="12" s="1"/>
  <c r="BH4" i="12"/>
  <c r="BH5" i="12"/>
  <c r="BH6" i="12"/>
  <c r="BH7" i="12"/>
  <c r="BH8" i="12"/>
  <c r="BH9" i="12"/>
  <c r="BH10" i="12"/>
  <c r="BH11" i="12"/>
  <c r="BH12" i="12"/>
  <c r="BH13" i="12"/>
  <c r="BH14" i="12"/>
  <c r="BH15" i="12"/>
  <c r="BH16" i="12"/>
  <c r="BH17" i="12"/>
  <c r="BH18" i="12"/>
  <c r="BH19" i="12"/>
  <c r="BH20" i="12"/>
  <c r="BH21" i="12"/>
  <c r="BH22" i="12"/>
  <c r="BH23" i="12"/>
  <c r="BH24" i="12"/>
  <c r="BH25" i="12"/>
  <c r="BH26" i="12"/>
  <c r="BH27" i="12"/>
  <c r="BH28" i="12"/>
  <c r="BH29" i="12"/>
  <c r="BH30" i="12"/>
  <c r="BH31" i="12"/>
  <c r="BH32" i="12"/>
  <c r="BH33" i="12"/>
  <c r="BH34" i="12"/>
  <c r="BH35" i="12"/>
  <c r="BH36" i="12"/>
  <c r="BH37" i="12"/>
  <c r="BH38" i="12"/>
  <c r="BH39" i="12"/>
  <c r="BH40" i="12"/>
  <c r="BH41" i="12"/>
  <c r="BH42" i="12"/>
  <c r="BH43" i="12"/>
  <c r="BH44" i="12"/>
  <c r="BH45" i="12"/>
  <c r="BH46" i="12"/>
  <c r="BH47" i="12"/>
  <c r="BH48" i="12"/>
  <c r="BH49" i="12"/>
  <c r="BH50" i="12"/>
  <c r="BH51" i="12"/>
  <c r="BH52" i="12"/>
  <c r="BH53" i="12"/>
  <c r="BH54" i="12"/>
  <c r="BH55" i="12"/>
  <c r="BH56" i="12"/>
  <c r="BH57" i="12"/>
  <c r="BH58" i="12"/>
  <c r="BH59" i="12"/>
  <c r="BH60" i="12"/>
  <c r="BH61" i="12"/>
  <c r="BH62" i="12"/>
  <c r="BH63" i="12"/>
  <c r="BH64" i="12"/>
  <c r="BH65" i="12"/>
  <c r="BH66" i="12"/>
  <c r="BH67" i="12"/>
  <c r="BH68" i="12"/>
  <c r="BH69" i="12"/>
  <c r="BH70" i="12"/>
  <c r="BH71" i="12"/>
  <c r="BH72" i="12"/>
  <c r="BH73" i="12"/>
  <c r="BH74" i="12"/>
  <c r="BH75" i="12"/>
  <c r="BH76" i="12"/>
  <c r="BH77" i="12"/>
  <c r="BH78" i="12"/>
  <c r="BH79" i="12"/>
  <c r="BH80" i="12"/>
  <c r="BH81" i="12"/>
  <c r="BH82" i="12"/>
  <c r="BH83" i="12"/>
  <c r="BH84" i="12"/>
  <c r="BH85" i="12"/>
  <c r="BH86" i="12"/>
  <c r="BH87" i="12"/>
  <c r="BH88" i="12"/>
  <c r="BH89" i="12"/>
  <c r="BH90" i="12"/>
  <c r="BH91" i="12"/>
  <c r="BH92" i="12"/>
  <c r="BH93" i="12"/>
  <c r="BH94" i="12"/>
  <c r="BH95" i="12"/>
  <c r="BH96" i="12"/>
  <c r="BH97" i="12"/>
  <c r="BH98" i="12"/>
  <c r="BH99" i="12"/>
  <c r="BH100" i="12"/>
  <c r="BH101" i="12"/>
  <c r="BH102" i="12"/>
  <c r="BH103" i="12"/>
  <c r="BH104" i="12"/>
  <c r="BH105" i="12"/>
  <c r="BH106" i="12"/>
  <c r="BH107" i="12"/>
  <c r="BH108" i="12"/>
  <c r="BH109" i="12"/>
  <c r="BH110" i="12"/>
  <c r="BH111" i="12"/>
  <c r="BH112" i="12"/>
  <c r="BH113" i="12"/>
  <c r="BH114" i="12"/>
  <c r="BH115" i="12"/>
  <c r="BH116" i="12"/>
  <c r="BH117" i="12"/>
  <c r="BH118" i="12"/>
  <c r="BH119" i="12"/>
  <c r="BH120" i="12"/>
  <c r="BH121" i="12"/>
  <c r="BH122" i="12"/>
  <c r="BH123" i="12"/>
  <c r="BH124" i="12"/>
  <c r="BH125" i="12"/>
  <c r="BH126" i="12"/>
  <c r="BH127" i="12"/>
  <c r="BH128" i="12"/>
  <c r="BH129" i="12"/>
  <c r="BH130" i="12"/>
  <c r="BH131" i="12"/>
  <c r="BH132" i="12"/>
  <c r="BH133" i="12"/>
  <c r="BH134" i="12"/>
  <c r="BH135" i="12"/>
  <c r="BH136" i="12"/>
  <c r="BH137" i="12"/>
  <c r="BH138" i="12"/>
  <c r="BH139" i="12"/>
  <c r="BH140" i="12"/>
  <c r="BH141" i="12"/>
  <c r="BH142" i="12"/>
  <c r="BH143" i="12"/>
  <c r="BH144" i="12"/>
  <c r="BH145" i="12"/>
  <c r="BH146" i="12"/>
  <c r="BH147" i="12"/>
  <c r="BH148" i="12"/>
  <c r="BH149" i="12"/>
  <c r="BH150" i="12"/>
  <c r="BH151" i="12"/>
  <c r="BH152" i="12"/>
  <c r="BH153" i="12"/>
  <c r="BH154" i="12"/>
  <c r="BH155" i="12"/>
  <c r="BH156" i="12"/>
  <c r="BH157" i="12"/>
  <c r="BH158" i="12"/>
  <c r="BH159" i="12"/>
  <c r="BH160" i="12"/>
  <c r="BH161" i="12"/>
  <c r="BH162" i="12"/>
  <c r="BH163" i="12"/>
  <c r="BH164" i="12"/>
  <c r="BH165" i="12"/>
  <c r="BH166" i="12"/>
  <c r="BH167" i="12"/>
  <c r="BH168" i="12"/>
  <c r="BH169" i="12"/>
  <c r="BH170" i="12"/>
  <c r="BH171" i="12"/>
  <c r="BH172" i="12"/>
  <c r="BH173" i="12"/>
  <c r="BH174" i="12"/>
  <c r="BH175" i="12"/>
  <c r="BH176" i="12"/>
  <c r="BH177" i="12"/>
  <c r="BH178" i="12"/>
  <c r="BH179" i="12"/>
  <c r="BH180" i="12"/>
  <c r="BH181" i="12"/>
  <c r="BH182" i="12"/>
  <c r="BH183" i="12"/>
  <c r="BH184" i="12"/>
  <c r="BH185" i="12"/>
  <c r="BH186" i="12"/>
  <c r="BH187" i="12"/>
  <c r="BH188" i="12"/>
  <c r="BH189" i="12"/>
  <c r="BH190" i="12"/>
  <c r="BH191" i="12"/>
  <c r="BH192" i="12"/>
  <c r="BH193" i="12"/>
  <c r="BH194" i="12"/>
  <c r="BH195" i="12"/>
  <c r="BH196" i="12"/>
  <c r="BH197" i="12"/>
  <c r="BH198" i="12"/>
  <c r="BH199" i="12"/>
  <c r="BH200" i="12"/>
  <c r="BH201" i="12"/>
  <c r="BH202" i="12"/>
  <c r="BH203" i="12"/>
  <c r="BH204" i="12"/>
  <c r="BH205" i="12"/>
  <c r="BH206" i="12"/>
  <c r="BH207" i="12"/>
  <c r="BH208" i="12"/>
  <c r="BH209" i="12"/>
  <c r="BH210" i="12"/>
  <c r="BH211" i="12"/>
  <c r="BH212" i="12"/>
  <c r="BH213" i="12"/>
  <c r="BH214" i="12"/>
  <c r="BH215" i="12"/>
  <c r="BH216" i="12"/>
  <c r="BH217" i="12"/>
  <c r="BH218" i="12"/>
  <c r="BH219" i="12"/>
  <c r="BH220" i="12"/>
  <c r="BH221" i="12"/>
  <c r="BH222" i="12"/>
  <c r="BH223" i="12"/>
  <c r="BH224" i="12"/>
  <c r="BH225" i="12"/>
  <c r="BH226" i="12"/>
  <c r="BH227" i="12"/>
  <c r="BH228" i="12"/>
  <c r="BH229" i="12"/>
  <c r="BH230" i="12"/>
  <c r="BH231" i="12"/>
  <c r="BH232" i="12"/>
  <c r="BH233" i="12"/>
  <c r="BH234" i="12"/>
  <c r="BH235" i="12"/>
  <c r="BH236" i="12"/>
  <c r="BH237" i="12"/>
  <c r="BH238" i="12"/>
  <c r="BH239" i="12"/>
  <c r="BH240" i="12"/>
  <c r="BH241" i="12"/>
  <c r="BH242" i="12"/>
  <c r="BH243" i="12"/>
  <c r="BH244" i="12"/>
  <c r="BH245" i="12"/>
  <c r="BH246" i="12"/>
  <c r="BH247" i="12"/>
  <c r="BH248" i="12"/>
  <c r="BH249" i="12"/>
  <c r="BH250" i="12"/>
  <c r="BH251" i="12"/>
  <c r="BH252" i="12"/>
  <c r="BH253" i="12"/>
  <c r="BH254" i="12"/>
  <c r="BH255" i="12"/>
  <c r="BH256" i="12"/>
  <c r="BH257" i="12"/>
  <c r="BH258" i="12"/>
  <c r="BH259" i="12"/>
  <c r="BH260" i="12"/>
  <c r="BH261" i="12"/>
  <c r="BH262" i="12"/>
  <c r="BH263" i="12"/>
  <c r="BH264" i="12"/>
  <c r="BH265" i="12"/>
  <c r="BH266" i="12"/>
  <c r="BH267" i="12"/>
  <c r="BH268" i="12"/>
  <c r="BH269" i="12"/>
  <c r="BH270" i="12"/>
  <c r="BH271" i="12"/>
  <c r="BH272" i="12"/>
  <c r="BH273" i="12"/>
  <c r="BH274" i="12"/>
  <c r="BH275" i="12"/>
  <c r="BH276" i="12"/>
  <c r="BH277" i="12"/>
  <c r="BH278" i="12"/>
  <c r="BH279" i="12"/>
  <c r="BH280" i="12"/>
  <c r="BH281" i="12"/>
  <c r="BH282" i="12"/>
  <c r="BH283" i="12"/>
  <c r="BH284" i="12"/>
  <c r="BH285" i="12"/>
  <c r="BH286" i="12"/>
  <c r="BH287" i="12"/>
  <c r="BH288" i="12"/>
  <c r="BH289" i="12"/>
  <c r="BH290" i="12"/>
  <c r="BH291" i="12"/>
  <c r="BH292" i="12"/>
  <c r="BH293" i="12"/>
  <c r="BH294" i="12"/>
  <c r="BH295" i="12"/>
  <c r="BH296" i="12"/>
  <c r="BH297" i="12"/>
  <c r="BH298" i="12"/>
  <c r="BH299" i="12"/>
  <c r="BH300" i="12"/>
  <c r="BH301" i="12"/>
  <c r="BH302" i="12"/>
  <c r="BH303" i="12"/>
  <c r="BH304" i="12"/>
  <c r="BH305" i="12"/>
  <c r="BH306" i="12"/>
  <c r="BH307" i="12"/>
  <c r="BH308" i="12"/>
  <c r="BH309" i="12"/>
  <c r="BH310" i="12"/>
  <c r="BH311" i="12"/>
  <c r="BH312" i="12"/>
  <c r="BH313" i="12"/>
  <c r="BH314" i="12"/>
  <c r="BH315" i="12"/>
  <c r="BH316" i="12"/>
  <c r="BH317" i="12"/>
  <c r="BH318" i="12"/>
  <c r="BH319" i="12"/>
  <c r="BH320" i="12"/>
  <c r="BH321" i="12"/>
  <c r="BH322" i="12"/>
  <c r="BH323" i="12"/>
  <c r="BH324" i="12"/>
  <c r="BH325" i="12"/>
  <c r="BH326" i="12"/>
  <c r="BH327" i="12"/>
  <c r="BH328" i="12"/>
  <c r="BH329" i="12"/>
  <c r="BH330" i="12"/>
  <c r="BH331" i="12"/>
  <c r="BH332" i="12"/>
  <c r="BH333" i="12"/>
  <c r="BH334" i="12"/>
  <c r="BH335" i="12"/>
  <c r="BH336" i="12"/>
  <c r="BH337" i="12"/>
  <c r="BH338" i="12"/>
  <c r="BH339" i="12"/>
  <c r="BH340" i="12"/>
  <c r="BH341" i="12"/>
  <c r="BH342" i="12"/>
  <c r="BH343" i="12"/>
  <c r="BH344" i="12"/>
  <c r="BH345" i="12"/>
  <c r="BH346" i="12"/>
  <c r="BH347" i="12"/>
  <c r="BH348" i="12"/>
  <c r="BH349" i="12"/>
  <c r="BH350" i="12"/>
  <c r="BH351" i="12"/>
  <c r="BH352" i="12"/>
  <c r="BH3" i="12"/>
  <c r="BG4" i="12"/>
  <c r="BG5" i="12"/>
  <c r="BG6" i="12"/>
  <c r="BG7" i="12"/>
  <c r="BG8" i="12"/>
  <c r="BG9" i="12"/>
  <c r="BG10" i="12"/>
  <c r="BG11" i="12"/>
  <c r="BG12" i="12"/>
  <c r="BG13" i="12"/>
  <c r="BG14" i="12"/>
  <c r="BG15" i="12"/>
  <c r="BG16" i="12"/>
  <c r="BG17" i="12"/>
  <c r="BG18" i="12"/>
  <c r="BG19" i="12"/>
  <c r="BG20" i="12"/>
  <c r="BG21" i="12"/>
  <c r="BG22" i="12"/>
  <c r="BG23" i="12"/>
  <c r="BG24" i="12"/>
  <c r="BG25" i="12"/>
  <c r="BG26" i="12"/>
  <c r="BG27" i="12"/>
  <c r="BG28" i="12"/>
  <c r="BG29" i="12"/>
  <c r="BG30" i="12"/>
  <c r="BG31" i="12"/>
  <c r="BG32" i="12"/>
  <c r="BG33" i="12"/>
  <c r="BG34" i="12"/>
  <c r="BG35" i="12"/>
  <c r="BG36" i="12"/>
  <c r="BG37" i="12"/>
  <c r="BG38" i="12"/>
  <c r="BG39" i="12"/>
  <c r="BG40" i="12"/>
  <c r="BG41" i="12"/>
  <c r="BG42" i="12"/>
  <c r="BG43" i="12"/>
  <c r="BG44" i="12"/>
  <c r="BG45" i="12"/>
  <c r="BG46" i="12"/>
  <c r="BG47" i="12"/>
  <c r="BG48" i="12"/>
  <c r="BG49" i="12"/>
  <c r="BG50" i="12"/>
  <c r="BG51" i="12"/>
  <c r="BG52" i="12"/>
  <c r="BG53" i="12"/>
  <c r="BG54" i="12"/>
  <c r="BG55" i="12"/>
  <c r="BG56" i="12"/>
  <c r="BG57" i="12"/>
  <c r="BG58" i="12"/>
  <c r="BG59" i="12"/>
  <c r="BG60" i="12"/>
  <c r="BG61" i="12"/>
  <c r="BG62" i="12"/>
  <c r="BG63" i="12"/>
  <c r="BG64" i="12"/>
  <c r="BG65" i="12"/>
  <c r="BG66" i="12"/>
  <c r="BG67" i="12"/>
  <c r="BG68" i="12"/>
  <c r="BG69" i="12"/>
  <c r="BG70" i="12"/>
  <c r="BG71" i="12"/>
  <c r="BG72" i="12"/>
  <c r="BG73" i="12"/>
  <c r="BG74" i="12"/>
  <c r="BG75" i="12"/>
  <c r="BG76" i="12"/>
  <c r="BG77" i="12"/>
  <c r="BG78" i="12"/>
  <c r="BG79" i="12"/>
  <c r="BG80" i="12"/>
  <c r="BG81" i="12"/>
  <c r="BG82" i="12"/>
  <c r="BG83" i="12"/>
  <c r="BG84" i="12"/>
  <c r="BG85" i="12"/>
  <c r="BG86" i="12"/>
  <c r="BG87" i="12"/>
  <c r="BG88" i="12"/>
  <c r="BG89" i="12"/>
  <c r="BG90" i="12"/>
  <c r="BG91" i="12"/>
  <c r="BG92" i="12"/>
  <c r="BG93" i="12"/>
  <c r="BG94" i="12"/>
  <c r="BG95" i="12"/>
  <c r="BG96" i="12"/>
  <c r="BG97" i="12"/>
  <c r="BG98" i="12"/>
  <c r="BG99" i="12"/>
  <c r="BG100" i="12"/>
  <c r="BG101" i="12"/>
  <c r="BG102" i="12"/>
  <c r="BG103" i="12"/>
  <c r="BG104" i="12"/>
  <c r="BG105" i="12"/>
  <c r="BG106" i="12"/>
  <c r="BG107" i="12"/>
  <c r="BG108" i="12"/>
  <c r="BG109" i="12"/>
  <c r="BG110" i="12"/>
  <c r="BG111" i="12"/>
  <c r="BG112" i="12"/>
  <c r="BG113" i="12"/>
  <c r="BG114" i="12"/>
  <c r="BG115" i="12"/>
  <c r="BG116" i="12"/>
  <c r="BG117" i="12"/>
  <c r="BG118" i="12"/>
  <c r="BG119" i="12"/>
  <c r="BG120" i="12"/>
  <c r="BG121" i="12"/>
  <c r="BG122" i="12"/>
  <c r="BG123" i="12"/>
  <c r="BG124" i="12"/>
  <c r="BG125" i="12"/>
  <c r="BG126" i="12"/>
  <c r="BG127" i="12"/>
  <c r="BG128" i="12"/>
  <c r="BG129" i="12"/>
  <c r="BG130" i="12"/>
  <c r="BG131" i="12"/>
  <c r="BG132" i="12"/>
  <c r="BG133" i="12"/>
  <c r="BG134" i="12"/>
  <c r="BG135" i="12"/>
  <c r="BG136" i="12"/>
  <c r="BG137" i="12"/>
  <c r="BG138" i="12"/>
  <c r="BG139" i="12"/>
  <c r="BG140" i="12"/>
  <c r="BG141" i="12"/>
  <c r="BG142" i="12"/>
  <c r="BG143" i="12"/>
  <c r="BG144" i="12"/>
  <c r="BG145" i="12"/>
  <c r="BG146" i="12"/>
  <c r="BG147" i="12"/>
  <c r="BG148" i="12"/>
  <c r="BG149" i="12"/>
  <c r="BG150" i="12"/>
  <c r="BG151" i="12"/>
  <c r="BG152" i="12"/>
  <c r="BG153" i="12"/>
  <c r="BG154" i="12"/>
  <c r="BG155" i="12"/>
  <c r="BG156" i="12"/>
  <c r="BG157" i="12"/>
  <c r="BG158" i="12"/>
  <c r="BG159" i="12"/>
  <c r="BG160" i="12"/>
  <c r="BG161" i="12"/>
  <c r="BG162" i="12"/>
  <c r="BG163" i="12"/>
  <c r="BG164" i="12"/>
  <c r="BG165" i="12"/>
  <c r="BG166" i="12"/>
  <c r="BG167" i="12"/>
  <c r="BG168" i="12"/>
  <c r="BG169" i="12"/>
  <c r="BG170" i="12"/>
  <c r="BG171" i="12"/>
  <c r="BG172" i="12"/>
  <c r="BG173" i="12"/>
  <c r="BG174" i="12"/>
  <c r="BG175" i="12"/>
  <c r="BG176" i="12"/>
  <c r="BG177" i="12"/>
  <c r="BG178" i="12"/>
  <c r="BG179" i="12"/>
  <c r="BG180" i="12"/>
  <c r="BG181" i="12"/>
  <c r="BG182" i="12"/>
  <c r="BG183" i="12"/>
  <c r="BG184" i="12"/>
  <c r="BG185" i="12"/>
  <c r="BG186" i="12"/>
  <c r="BG187" i="12"/>
  <c r="BG188" i="12"/>
  <c r="BG189" i="12"/>
  <c r="BG190" i="12"/>
  <c r="BG191" i="12"/>
  <c r="BG192" i="12"/>
  <c r="BG193" i="12"/>
  <c r="BG194" i="12"/>
  <c r="BG195" i="12"/>
  <c r="BG196" i="12"/>
  <c r="BG197" i="12"/>
  <c r="BG198" i="12"/>
  <c r="BG199" i="12"/>
  <c r="BG200" i="12"/>
  <c r="BG201" i="12"/>
  <c r="BG202" i="12"/>
  <c r="BG203" i="12"/>
  <c r="BG204" i="12"/>
  <c r="BG205" i="12"/>
  <c r="BG206" i="12"/>
  <c r="BG207" i="12"/>
  <c r="BG208" i="12"/>
  <c r="BG209" i="12"/>
  <c r="BG210" i="12"/>
  <c r="BG211" i="12"/>
  <c r="BG212" i="12"/>
  <c r="BG213" i="12"/>
  <c r="BG214" i="12"/>
  <c r="BG215" i="12"/>
  <c r="BG216" i="12"/>
  <c r="BG217" i="12"/>
  <c r="BG218" i="12"/>
  <c r="BG219" i="12"/>
  <c r="BG220" i="12"/>
  <c r="BG221" i="12"/>
  <c r="BG222" i="12"/>
  <c r="BG223" i="12"/>
  <c r="BG224" i="12"/>
  <c r="BG225" i="12"/>
  <c r="BG226" i="12"/>
  <c r="BG227" i="12"/>
  <c r="BG228" i="12"/>
  <c r="BG229" i="12"/>
  <c r="BG230" i="12"/>
  <c r="BG231" i="12"/>
  <c r="BG232" i="12"/>
  <c r="BG233" i="12"/>
  <c r="BG234" i="12"/>
  <c r="BG235" i="12"/>
  <c r="BG236" i="12"/>
  <c r="BG237" i="12"/>
  <c r="BG238" i="12"/>
  <c r="BG239" i="12"/>
  <c r="BG240" i="12"/>
  <c r="BG241" i="12"/>
  <c r="BG242" i="12"/>
  <c r="BG243" i="12"/>
  <c r="BG244" i="12"/>
  <c r="BG245" i="12"/>
  <c r="BG246" i="12"/>
  <c r="BG247" i="12"/>
  <c r="BG248" i="12"/>
  <c r="BG249" i="12"/>
  <c r="BG250" i="12"/>
  <c r="BG251" i="12"/>
  <c r="BG252" i="12"/>
  <c r="BG253" i="12"/>
  <c r="BG254" i="12"/>
  <c r="BG255" i="12"/>
  <c r="BG256" i="12"/>
  <c r="BG257" i="12"/>
  <c r="BG258" i="12"/>
  <c r="BG259" i="12"/>
  <c r="BG260" i="12"/>
  <c r="BG261" i="12"/>
  <c r="BG262" i="12"/>
  <c r="BG263" i="12"/>
  <c r="BG264" i="12"/>
  <c r="BG265" i="12"/>
  <c r="BG266" i="12"/>
  <c r="BG267" i="12"/>
  <c r="BG268" i="12"/>
  <c r="BG269" i="12"/>
  <c r="BG270" i="12"/>
  <c r="BG271" i="12"/>
  <c r="BG272" i="12"/>
  <c r="BG273" i="12"/>
  <c r="BG274" i="12"/>
  <c r="BG275" i="12"/>
  <c r="BG276" i="12"/>
  <c r="BG277" i="12"/>
  <c r="BG278" i="12"/>
  <c r="BG279" i="12"/>
  <c r="BG280" i="12"/>
  <c r="BG281" i="12"/>
  <c r="BG282" i="12"/>
  <c r="BG283" i="12"/>
  <c r="BG284" i="12"/>
  <c r="BG285" i="12"/>
  <c r="BG286" i="12"/>
  <c r="BG287" i="12"/>
  <c r="BG288" i="12"/>
  <c r="BG289" i="12"/>
  <c r="BG290" i="12"/>
  <c r="BG291" i="12"/>
  <c r="BG292" i="12"/>
  <c r="BG293" i="12"/>
  <c r="BG294" i="12"/>
  <c r="BG295" i="12"/>
  <c r="BG296" i="12"/>
  <c r="BG297" i="12"/>
  <c r="BG298" i="12"/>
  <c r="BG299" i="12"/>
  <c r="BG300" i="12"/>
  <c r="BG301" i="12"/>
  <c r="BG302" i="12"/>
  <c r="BG303" i="12"/>
  <c r="BG304" i="12"/>
  <c r="BG305" i="12"/>
  <c r="BG306" i="12"/>
  <c r="BG307" i="12"/>
  <c r="BG308" i="12"/>
  <c r="BG309" i="12"/>
  <c r="BG310" i="12"/>
  <c r="BG311" i="12"/>
  <c r="BG312" i="12"/>
  <c r="BG313" i="12"/>
  <c r="BG314" i="12"/>
  <c r="BG315" i="12"/>
  <c r="BG316" i="12"/>
  <c r="BG317" i="12"/>
  <c r="BG318" i="12"/>
  <c r="BG319" i="12"/>
  <c r="BG320" i="12"/>
  <c r="BG321" i="12"/>
  <c r="BG322" i="12"/>
  <c r="BG323" i="12"/>
  <c r="BG324" i="12"/>
  <c r="BG325" i="12"/>
  <c r="BG326" i="12"/>
  <c r="BG327" i="12"/>
  <c r="BG328" i="12"/>
  <c r="BG329" i="12"/>
  <c r="BG330" i="12"/>
  <c r="BG331" i="12"/>
  <c r="BG332" i="12"/>
  <c r="BG333" i="12"/>
  <c r="BG334" i="12"/>
  <c r="BG335" i="12"/>
  <c r="BG336" i="12"/>
  <c r="BG337" i="12"/>
  <c r="BG338" i="12"/>
  <c r="BG339" i="12"/>
  <c r="BG340" i="12"/>
  <c r="BG341" i="12"/>
  <c r="BG342" i="12"/>
  <c r="BG343" i="12"/>
  <c r="BG344" i="12"/>
  <c r="BG345" i="12"/>
  <c r="BG346" i="12"/>
  <c r="BG347" i="12"/>
  <c r="BG348" i="12"/>
  <c r="BG349" i="12"/>
  <c r="BG350" i="12"/>
  <c r="BG351" i="12"/>
  <c r="BG352" i="12"/>
  <c r="BG3" i="12"/>
  <c r="BF4" i="12"/>
  <c r="BF5" i="12"/>
  <c r="BF6" i="12"/>
  <c r="BF7" i="12"/>
  <c r="BF8" i="12"/>
  <c r="BF9" i="12"/>
  <c r="BF10" i="12"/>
  <c r="BF11" i="12"/>
  <c r="BF12" i="12"/>
  <c r="BF13" i="12"/>
  <c r="BF14" i="12"/>
  <c r="BF15" i="12"/>
  <c r="BF16" i="12"/>
  <c r="BF17" i="12"/>
  <c r="BF18" i="12"/>
  <c r="BF19" i="12"/>
  <c r="BF20" i="12"/>
  <c r="BF21" i="12"/>
  <c r="BF22" i="12"/>
  <c r="BF23" i="12"/>
  <c r="BF24" i="12"/>
  <c r="BF25" i="12"/>
  <c r="BF26" i="12"/>
  <c r="BF27" i="12"/>
  <c r="BF28" i="12"/>
  <c r="BF29" i="12"/>
  <c r="BF30" i="12"/>
  <c r="BF31" i="12"/>
  <c r="BF32" i="12"/>
  <c r="BF33" i="12"/>
  <c r="BF34" i="12"/>
  <c r="BF35" i="12"/>
  <c r="BF36" i="12"/>
  <c r="BF37" i="12"/>
  <c r="BF38" i="12"/>
  <c r="BF39" i="12"/>
  <c r="BF40" i="12"/>
  <c r="BF41" i="12"/>
  <c r="BF42" i="12"/>
  <c r="BF43" i="12"/>
  <c r="BF44" i="12"/>
  <c r="BF45" i="12"/>
  <c r="BF46" i="12"/>
  <c r="BF47" i="12"/>
  <c r="BF48" i="12"/>
  <c r="BF49" i="12"/>
  <c r="BF50" i="12"/>
  <c r="BF51" i="12"/>
  <c r="BF52" i="12"/>
  <c r="BF53" i="12"/>
  <c r="BF54" i="12"/>
  <c r="BF55" i="12"/>
  <c r="BF56" i="12"/>
  <c r="BF57" i="12"/>
  <c r="BF58" i="12"/>
  <c r="BF59" i="12"/>
  <c r="BF60" i="12"/>
  <c r="BF61" i="12"/>
  <c r="BF62" i="12"/>
  <c r="BF63" i="12"/>
  <c r="BF64" i="12"/>
  <c r="BF65" i="12"/>
  <c r="BF66" i="12"/>
  <c r="BF67" i="12"/>
  <c r="BF68" i="12"/>
  <c r="BF69" i="12"/>
  <c r="BF70" i="12"/>
  <c r="BF71" i="12"/>
  <c r="BF72" i="12"/>
  <c r="BF73" i="12"/>
  <c r="BF74" i="12"/>
  <c r="BF75" i="12"/>
  <c r="BF76" i="12"/>
  <c r="BF77" i="12"/>
  <c r="BF78" i="12"/>
  <c r="BF79" i="12"/>
  <c r="BF80" i="12"/>
  <c r="BF81" i="12"/>
  <c r="BF82" i="12"/>
  <c r="BF83" i="12"/>
  <c r="BF84" i="12"/>
  <c r="BF85" i="12"/>
  <c r="BF86" i="12"/>
  <c r="BF87" i="12"/>
  <c r="BF88" i="12"/>
  <c r="BF89" i="12"/>
  <c r="BF90" i="12"/>
  <c r="BF91" i="12"/>
  <c r="BF92" i="12"/>
  <c r="BF93" i="12"/>
  <c r="BF94" i="12"/>
  <c r="BF95" i="12"/>
  <c r="BF96" i="12"/>
  <c r="BF97" i="12"/>
  <c r="BF98" i="12"/>
  <c r="BF99" i="12"/>
  <c r="BF100" i="12"/>
  <c r="BF101" i="12"/>
  <c r="BF102" i="12"/>
  <c r="BF103" i="12"/>
  <c r="BF104" i="12"/>
  <c r="BF105" i="12"/>
  <c r="BF106" i="12"/>
  <c r="BF107" i="12"/>
  <c r="BF108" i="12"/>
  <c r="BF109" i="12"/>
  <c r="BF110" i="12"/>
  <c r="BF111" i="12"/>
  <c r="BF112" i="12"/>
  <c r="BF113" i="12"/>
  <c r="BF114" i="12"/>
  <c r="BF115" i="12"/>
  <c r="BF116" i="12"/>
  <c r="BF117" i="12"/>
  <c r="BF118" i="12"/>
  <c r="BF119" i="12"/>
  <c r="BF120" i="12"/>
  <c r="BF121" i="12"/>
  <c r="BF122" i="12"/>
  <c r="BF123" i="12"/>
  <c r="BF124" i="12"/>
  <c r="BF125" i="12"/>
  <c r="BF126" i="12"/>
  <c r="BF127" i="12"/>
  <c r="BF128" i="12"/>
  <c r="BF129" i="12"/>
  <c r="BF130" i="12"/>
  <c r="BF131" i="12"/>
  <c r="BF132" i="12"/>
  <c r="BF133" i="12"/>
  <c r="BF134" i="12"/>
  <c r="BF135" i="12"/>
  <c r="BF136" i="12"/>
  <c r="BF137" i="12"/>
  <c r="BF138" i="12"/>
  <c r="BF139" i="12"/>
  <c r="BF140" i="12"/>
  <c r="BF141" i="12"/>
  <c r="BF142" i="12"/>
  <c r="BF143" i="12"/>
  <c r="BF144" i="12"/>
  <c r="BF145" i="12"/>
  <c r="BF146" i="12"/>
  <c r="BF147" i="12"/>
  <c r="BF148" i="12"/>
  <c r="BF149" i="12"/>
  <c r="BF150" i="12"/>
  <c r="BF151" i="12"/>
  <c r="BF152" i="12"/>
  <c r="BF153" i="12"/>
  <c r="BF154" i="12"/>
  <c r="BF155" i="12"/>
  <c r="BF156" i="12"/>
  <c r="BF157" i="12"/>
  <c r="BF158" i="12"/>
  <c r="BF159" i="12"/>
  <c r="BF160" i="12"/>
  <c r="BF161" i="12"/>
  <c r="BF162" i="12"/>
  <c r="BF163" i="12"/>
  <c r="BF164" i="12"/>
  <c r="BF165" i="12"/>
  <c r="BF166" i="12"/>
  <c r="BF167" i="12"/>
  <c r="BF168" i="12"/>
  <c r="BF169" i="12"/>
  <c r="BF170" i="12"/>
  <c r="BF171" i="12"/>
  <c r="BF172" i="12"/>
  <c r="BF173" i="12"/>
  <c r="BF174" i="12"/>
  <c r="BF175" i="12"/>
  <c r="BF176" i="12"/>
  <c r="BF177" i="12"/>
  <c r="BF178" i="12"/>
  <c r="BF179" i="12"/>
  <c r="BF180" i="12"/>
  <c r="BF181" i="12"/>
  <c r="BF182" i="12"/>
  <c r="BF183" i="12"/>
  <c r="BF184" i="12"/>
  <c r="BF185" i="12"/>
  <c r="BF186" i="12"/>
  <c r="BF187" i="12"/>
  <c r="BF188" i="12"/>
  <c r="BF189" i="12"/>
  <c r="BF190" i="12"/>
  <c r="BF191" i="12"/>
  <c r="BF192" i="12"/>
  <c r="BF193" i="12"/>
  <c r="BF194" i="12"/>
  <c r="BF195" i="12"/>
  <c r="BF196" i="12"/>
  <c r="BF197" i="12"/>
  <c r="BF198" i="12"/>
  <c r="BF199" i="12"/>
  <c r="BF200" i="12"/>
  <c r="BF201" i="12"/>
  <c r="BF202" i="12"/>
  <c r="BF203" i="12"/>
  <c r="BF204" i="12"/>
  <c r="BF205" i="12"/>
  <c r="BF206" i="12"/>
  <c r="BF207" i="12"/>
  <c r="BF208" i="12"/>
  <c r="BF209" i="12"/>
  <c r="BF210" i="12"/>
  <c r="BF211" i="12"/>
  <c r="BF212" i="12"/>
  <c r="BF213" i="12"/>
  <c r="BF214" i="12"/>
  <c r="BF215" i="12"/>
  <c r="BF216" i="12"/>
  <c r="BF217" i="12"/>
  <c r="BF218" i="12"/>
  <c r="BF219" i="12"/>
  <c r="BF220" i="12"/>
  <c r="BF221" i="12"/>
  <c r="BF222" i="12"/>
  <c r="BF223" i="12"/>
  <c r="BF224" i="12"/>
  <c r="BF225" i="12"/>
  <c r="BF226" i="12"/>
  <c r="BF227" i="12"/>
  <c r="BF228" i="12"/>
  <c r="BF229" i="12"/>
  <c r="BF230" i="12"/>
  <c r="BF231" i="12"/>
  <c r="BF232" i="12"/>
  <c r="BF233" i="12"/>
  <c r="BF234" i="12"/>
  <c r="BF235" i="12"/>
  <c r="BF236" i="12"/>
  <c r="BF237" i="12"/>
  <c r="BF238" i="12"/>
  <c r="BF239" i="12"/>
  <c r="BF240" i="12"/>
  <c r="BF241" i="12"/>
  <c r="BF242" i="12"/>
  <c r="BF243" i="12"/>
  <c r="BF244" i="12"/>
  <c r="BF245" i="12"/>
  <c r="BF246" i="12"/>
  <c r="BF247" i="12"/>
  <c r="BF248" i="12"/>
  <c r="BF249" i="12"/>
  <c r="BF250" i="12"/>
  <c r="BF251" i="12"/>
  <c r="BF252" i="12"/>
  <c r="BF253" i="12"/>
  <c r="BF254" i="12"/>
  <c r="BF255" i="12"/>
  <c r="BF256" i="12"/>
  <c r="BF257" i="12"/>
  <c r="BF258" i="12"/>
  <c r="BF259" i="12"/>
  <c r="BF260" i="12"/>
  <c r="BF261" i="12"/>
  <c r="BF262" i="12"/>
  <c r="BF263" i="12"/>
  <c r="BF264" i="12"/>
  <c r="BF265" i="12"/>
  <c r="BF266" i="12"/>
  <c r="BF267" i="12"/>
  <c r="BF268" i="12"/>
  <c r="BF269" i="12"/>
  <c r="BF270" i="12"/>
  <c r="BF271" i="12"/>
  <c r="BF272" i="12"/>
  <c r="BF273" i="12"/>
  <c r="BF274" i="12"/>
  <c r="BF275" i="12"/>
  <c r="BF276" i="12"/>
  <c r="BF277" i="12"/>
  <c r="BF278" i="12"/>
  <c r="BF279" i="12"/>
  <c r="BF280" i="12"/>
  <c r="BF281" i="12"/>
  <c r="BF282" i="12"/>
  <c r="BF283" i="12"/>
  <c r="BF284" i="12"/>
  <c r="BF285" i="12"/>
  <c r="BF286" i="12"/>
  <c r="BF287" i="12"/>
  <c r="BF288" i="12"/>
  <c r="BF289" i="12"/>
  <c r="BF290" i="12"/>
  <c r="BF291" i="12"/>
  <c r="BF292" i="12"/>
  <c r="BF293" i="12"/>
  <c r="BF294" i="12"/>
  <c r="BF295" i="12"/>
  <c r="BF296" i="12"/>
  <c r="BF297" i="12"/>
  <c r="BF298" i="12"/>
  <c r="BF299" i="12"/>
  <c r="BF300" i="12"/>
  <c r="BF301" i="12"/>
  <c r="BF302" i="12"/>
  <c r="BF303" i="12"/>
  <c r="BF304" i="12"/>
  <c r="BF305" i="12"/>
  <c r="BF306" i="12"/>
  <c r="BF307" i="12"/>
  <c r="BF308" i="12"/>
  <c r="BF309" i="12"/>
  <c r="BF310" i="12"/>
  <c r="BF311" i="12"/>
  <c r="BF312" i="12"/>
  <c r="BF313" i="12"/>
  <c r="BF314" i="12"/>
  <c r="BF315" i="12"/>
  <c r="BF316" i="12"/>
  <c r="BF317" i="12"/>
  <c r="BF318" i="12"/>
  <c r="BF319" i="12"/>
  <c r="BF320" i="12"/>
  <c r="BF321" i="12"/>
  <c r="BF322" i="12"/>
  <c r="BF323" i="12"/>
  <c r="BF324" i="12"/>
  <c r="BF325" i="12"/>
  <c r="BF326" i="12"/>
  <c r="BF327" i="12"/>
  <c r="BF328" i="12"/>
  <c r="BF329" i="12"/>
  <c r="BF330" i="12"/>
  <c r="BF331" i="12"/>
  <c r="BF332" i="12"/>
  <c r="BF333" i="12"/>
  <c r="BF334" i="12"/>
  <c r="BF335" i="12"/>
  <c r="BF336" i="12"/>
  <c r="BF337" i="12"/>
  <c r="BF338" i="12"/>
  <c r="BF339" i="12"/>
  <c r="BF340" i="12"/>
  <c r="BF341" i="12"/>
  <c r="BF342" i="12"/>
  <c r="BF343" i="12"/>
  <c r="BF344" i="12"/>
  <c r="BF345" i="12"/>
  <c r="BF346" i="12"/>
  <c r="BF347" i="12"/>
  <c r="BF348" i="12"/>
  <c r="BF349" i="12"/>
  <c r="BF350" i="12"/>
  <c r="BF351" i="12"/>
  <c r="BF352" i="12"/>
  <c r="BF3" i="12"/>
  <c r="BE4" i="12"/>
  <c r="BE5" i="12"/>
  <c r="BE6" i="12"/>
  <c r="BE7" i="12"/>
  <c r="BE8" i="12"/>
  <c r="BE9" i="12"/>
  <c r="BE10" i="12"/>
  <c r="BE11" i="12"/>
  <c r="BE12" i="12"/>
  <c r="BE13" i="12"/>
  <c r="BE14" i="12"/>
  <c r="BE15" i="12"/>
  <c r="BE16" i="12"/>
  <c r="BE17" i="12"/>
  <c r="BE18" i="12"/>
  <c r="BE19" i="12"/>
  <c r="BE20" i="12"/>
  <c r="BE21" i="12"/>
  <c r="BE22" i="12"/>
  <c r="BE23" i="12"/>
  <c r="BE24" i="12"/>
  <c r="BE25" i="12"/>
  <c r="BE26" i="12"/>
  <c r="BE27" i="12"/>
  <c r="BE28" i="12"/>
  <c r="BE29" i="12"/>
  <c r="BE30" i="12"/>
  <c r="BE31" i="12"/>
  <c r="BE32" i="12"/>
  <c r="BE33" i="12"/>
  <c r="BE34" i="12"/>
  <c r="BE35" i="12"/>
  <c r="BE36" i="12"/>
  <c r="BE37" i="12"/>
  <c r="BE38" i="12"/>
  <c r="BE39" i="12"/>
  <c r="BE40" i="12"/>
  <c r="BE41" i="12"/>
  <c r="BE42" i="12"/>
  <c r="BE43" i="12"/>
  <c r="BE44" i="12"/>
  <c r="BE45" i="12"/>
  <c r="BE46" i="12"/>
  <c r="BE47" i="12"/>
  <c r="BE48" i="12"/>
  <c r="BE49" i="12"/>
  <c r="BE50" i="12"/>
  <c r="BE51" i="12"/>
  <c r="BE52" i="12"/>
  <c r="BE53" i="12"/>
  <c r="BE54" i="12"/>
  <c r="BE55" i="12"/>
  <c r="BE56" i="12"/>
  <c r="BE57" i="12"/>
  <c r="BE58" i="12"/>
  <c r="BE59" i="12"/>
  <c r="BE60" i="12"/>
  <c r="BE61" i="12"/>
  <c r="BE62" i="12"/>
  <c r="BE63" i="12"/>
  <c r="BE64" i="12"/>
  <c r="BE65" i="12"/>
  <c r="BE66" i="12"/>
  <c r="BE67" i="12"/>
  <c r="BE68" i="12"/>
  <c r="BE69" i="12"/>
  <c r="BE70" i="12"/>
  <c r="BE71" i="12"/>
  <c r="BE72" i="12"/>
  <c r="BE73" i="12"/>
  <c r="BE74" i="12"/>
  <c r="BE75" i="12"/>
  <c r="BE76" i="12"/>
  <c r="BE77" i="12"/>
  <c r="BE78" i="12"/>
  <c r="BE79" i="12"/>
  <c r="BE80" i="12"/>
  <c r="BE81" i="12"/>
  <c r="BE82" i="12"/>
  <c r="BE83" i="12"/>
  <c r="BE84" i="12"/>
  <c r="BE85" i="12"/>
  <c r="BE86" i="12"/>
  <c r="BE87" i="12"/>
  <c r="BE88" i="12"/>
  <c r="BE89" i="12"/>
  <c r="BE90" i="12"/>
  <c r="BE91" i="12"/>
  <c r="BE92" i="12"/>
  <c r="BE93" i="12"/>
  <c r="BE94" i="12"/>
  <c r="BE95" i="12"/>
  <c r="BE96" i="12"/>
  <c r="BE97" i="12"/>
  <c r="BE98" i="12"/>
  <c r="BE99" i="12"/>
  <c r="BE100" i="12"/>
  <c r="BE101" i="12"/>
  <c r="BE102" i="12"/>
  <c r="BE103" i="12"/>
  <c r="BE104" i="12"/>
  <c r="BE105" i="12"/>
  <c r="BE106" i="12"/>
  <c r="BE107" i="12"/>
  <c r="BE108" i="12"/>
  <c r="BE109" i="12"/>
  <c r="BE110" i="12"/>
  <c r="BE111" i="12"/>
  <c r="BE112" i="12"/>
  <c r="BE113" i="12"/>
  <c r="BE114" i="12"/>
  <c r="BE115" i="12"/>
  <c r="BE116" i="12"/>
  <c r="BE117" i="12"/>
  <c r="BE118" i="12"/>
  <c r="BE119" i="12"/>
  <c r="BE120" i="12"/>
  <c r="BE121" i="12"/>
  <c r="BE122" i="12"/>
  <c r="BE123" i="12"/>
  <c r="BE124" i="12"/>
  <c r="BE125" i="12"/>
  <c r="BE126" i="12"/>
  <c r="BE127" i="12"/>
  <c r="BE128" i="12"/>
  <c r="BE129" i="12"/>
  <c r="BE130" i="12"/>
  <c r="BE131" i="12"/>
  <c r="BE132" i="12"/>
  <c r="BE133" i="12"/>
  <c r="BE134" i="12"/>
  <c r="BE135" i="12"/>
  <c r="BE136" i="12"/>
  <c r="BE137" i="12"/>
  <c r="BE138" i="12"/>
  <c r="BE139" i="12"/>
  <c r="BE140" i="12"/>
  <c r="BE141" i="12"/>
  <c r="BE142" i="12"/>
  <c r="BE143" i="12"/>
  <c r="BE144" i="12"/>
  <c r="BE145" i="12"/>
  <c r="BE146" i="12"/>
  <c r="BE147" i="12"/>
  <c r="BE148" i="12"/>
  <c r="BE149" i="12"/>
  <c r="BE150" i="12"/>
  <c r="BE151" i="12"/>
  <c r="BE152" i="12"/>
  <c r="BE153" i="12"/>
  <c r="BE154" i="12"/>
  <c r="BE155" i="12"/>
  <c r="BE156" i="12"/>
  <c r="BE157" i="12"/>
  <c r="BE158" i="12"/>
  <c r="BE159" i="12"/>
  <c r="BE160" i="12"/>
  <c r="BE161" i="12"/>
  <c r="BE162" i="12"/>
  <c r="BE163" i="12"/>
  <c r="BE164" i="12"/>
  <c r="BE165" i="12"/>
  <c r="BE166" i="12"/>
  <c r="BE167" i="12"/>
  <c r="BE168" i="12"/>
  <c r="BE169" i="12"/>
  <c r="BE170" i="12"/>
  <c r="BE171" i="12"/>
  <c r="BE172" i="12"/>
  <c r="BE173" i="12"/>
  <c r="BE174" i="12"/>
  <c r="BE175" i="12"/>
  <c r="BE176" i="12"/>
  <c r="BE177" i="12"/>
  <c r="BE178" i="12"/>
  <c r="BE179" i="12"/>
  <c r="BE180" i="12"/>
  <c r="BE181" i="12"/>
  <c r="BE182" i="12"/>
  <c r="BE183" i="12"/>
  <c r="BE184" i="12"/>
  <c r="BE185" i="12"/>
  <c r="BE186" i="12"/>
  <c r="BE187" i="12"/>
  <c r="BE188" i="12"/>
  <c r="BE189" i="12"/>
  <c r="BE190" i="12"/>
  <c r="BE191" i="12"/>
  <c r="BE192" i="12"/>
  <c r="BE193" i="12"/>
  <c r="BE194" i="12"/>
  <c r="BE195" i="12"/>
  <c r="BE196" i="12"/>
  <c r="BE197" i="12"/>
  <c r="BE198" i="12"/>
  <c r="BE199" i="12"/>
  <c r="BE200" i="12"/>
  <c r="BE201" i="12"/>
  <c r="BE202" i="12"/>
  <c r="BE203" i="12"/>
  <c r="BE204" i="12"/>
  <c r="BE205" i="12"/>
  <c r="BE206" i="12"/>
  <c r="BE207" i="12"/>
  <c r="BE208" i="12"/>
  <c r="BE209" i="12"/>
  <c r="BE210" i="12"/>
  <c r="BE211" i="12"/>
  <c r="BE212" i="12"/>
  <c r="BE213" i="12"/>
  <c r="BE214" i="12"/>
  <c r="BE215" i="12"/>
  <c r="BE216" i="12"/>
  <c r="BE217" i="12"/>
  <c r="BE218" i="12"/>
  <c r="BE219" i="12"/>
  <c r="BE220" i="12"/>
  <c r="BE221" i="12"/>
  <c r="BE222" i="12"/>
  <c r="BE223" i="12"/>
  <c r="BE224" i="12"/>
  <c r="BE225" i="12"/>
  <c r="BE226" i="12"/>
  <c r="BE227" i="12"/>
  <c r="BE228" i="12"/>
  <c r="BE229" i="12"/>
  <c r="BE230" i="12"/>
  <c r="BE231" i="12"/>
  <c r="BE232" i="12"/>
  <c r="BE233" i="12"/>
  <c r="BE234" i="12"/>
  <c r="BE235" i="12"/>
  <c r="BE236" i="12"/>
  <c r="BE237" i="12"/>
  <c r="BE238" i="12"/>
  <c r="BE239" i="12"/>
  <c r="BE240" i="12"/>
  <c r="BE241" i="12"/>
  <c r="BE242" i="12"/>
  <c r="BE243" i="12"/>
  <c r="BE244" i="12"/>
  <c r="BE245" i="12"/>
  <c r="BE246" i="12"/>
  <c r="BE247" i="12"/>
  <c r="BE248" i="12"/>
  <c r="BE249" i="12"/>
  <c r="BE250" i="12"/>
  <c r="BE251" i="12"/>
  <c r="BE252" i="12"/>
  <c r="BE253" i="12"/>
  <c r="BE254" i="12"/>
  <c r="BE255" i="12"/>
  <c r="BE256" i="12"/>
  <c r="BE257" i="12"/>
  <c r="BE258" i="12"/>
  <c r="BE259" i="12"/>
  <c r="BE260" i="12"/>
  <c r="BE261" i="12"/>
  <c r="BE262" i="12"/>
  <c r="BE263" i="12"/>
  <c r="BE264" i="12"/>
  <c r="BE265" i="12"/>
  <c r="BE266" i="12"/>
  <c r="BE267" i="12"/>
  <c r="BE268" i="12"/>
  <c r="BE269" i="12"/>
  <c r="BE270" i="12"/>
  <c r="BE271" i="12"/>
  <c r="BE272" i="12"/>
  <c r="BE273" i="12"/>
  <c r="BE274" i="12"/>
  <c r="BE275" i="12"/>
  <c r="BE276" i="12"/>
  <c r="BE277" i="12"/>
  <c r="BE278" i="12"/>
  <c r="BE279" i="12"/>
  <c r="BE280" i="12"/>
  <c r="BE281" i="12"/>
  <c r="BE282" i="12"/>
  <c r="BE283" i="12"/>
  <c r="BE284" i="12"/>
  <c r="BE285" i="12"/>
  <c r="BE286" i="12"/>
  <c r="BE287" i="12"/>
  <c r="BE288" i="12"/>
  <c r="BE289" i="12"/>
  <c r="BE290" i="12"/>
  <c r="BE291" i="12"/>
  <c r="BE292" i="12"/>
  <c r="BE293" i="12"/>
  <c r="BE294" i="12"/>
  <c r="BE295" i="12"/>
  <c r="BE296" i="12"/>
  <c r="BE297" i="12"/>
  <c r="BE298" i="12"/>
  <c r="BE299" i="12"/>
  <c r="BE300" i="12"/>
  <c r="BE301" i="12"/>
  <c r="BE302" i="12"/>
  <c r="BE303" i="12"/>
  <c r="BE304" i="12"/>
  <c r="BE305" i="12"/>
  <c r="BE306" i="12"/>
  <c r="BE307" i="12"/>
  <c r="BE308" i="12"/>
  <c r="BE309" i="12"/>
  <c r="BE310" i="12"/>
  <c r="BE311" i="12"/>
  <c r="BE312" i="12"/>
  <c r="BE313" i="12"/>
  <c r="BE314" i="12"/>
  <c r="BE315" i="12"/>
  <c r="BE316" i="12"/>
  <c r="BE317" i="12"/>
  <c r="BE318" i="12"/>
  <c r="BE319" i="12"/>
  <c r="BE320" i="12"/>
  <c r="BE321" i="12"/>
  <c r="BE322" i="12"/>
  <c r="BE323" i="12"/>
  <c r="BE324" i="12"/>
  <c r="BE325" i="12"/>
  <c r="BE326" i="12"/>
  <c r="BE327" i="12"/>
  <c r="BE328" i="12"/>
  <c r="BE329" i="12"/>
  <c r="BE330" i="12"/>
  <c r="BE331" i="12"/>
  <c r="BE332" i="12"/>
  <c r="BE333" i="12"/>
  <c r="BE334" i="12"/>
  <c r="BE335" i="12"/>
  <c r="BE336" i="12"/>
  <c r="BE337" i="12"/>
  <c r="BE338" i="12"/>
  <c r="BE339" i="12"/>
  <c r="BE340" i="12"/>
  <c r="BE341" i="12"/>
  <c r="BE342" i="12"/>
  <c r="BE343" i="12"/>
  <c r="BE344" i="12"/>
  <c r="BE345" i="12"/>
  <c r="BE346" i="12"/>
  <c r="BE347" i="12"/>
  <c r="BE348" i="12"/>
  <c r="BE349" i="12"/>
  <c r="BE350" i="12"/>
  <c r="BE351" i="12"/>
  <c r="BE352" i="12"/>
  <c r="BE3" i="12"/>
  <c r="BD4" i="12"/>
  <c r="BD5" i="12"/>
  <c r="BD6" i="12"/>
  <c r="BD7" i="12"/>
  <c r="BD8" i="12"/>
  <c r="BD9" i="12"/>
  <c r="BD10" i="12"/>
  <c r="BD11" i="12"/>
  <c r="BD12" i="12"/>
  <c r="BD13" i="12"/>
  <c r="BD14" i="12"/>
  <c r="BD15" i="12"/>
  <c r="BD16" i="12"/>
  <c r="BD17" i="12"/>
  <c r="BD18" i="12"/>
  <c r="BD19" i="12"/>
  <c r="BD20" i="12"/>
  <c r="BD21" i="12"/>
  <c r="BD22" i="12"/>
  <c r="BD23" i="12"/>
  <c r="BD24" i="12"/>
  <c r="BD25" i="12"/>
  <c r="BD26" i="12"/>
  <c r="BD27" i="12"/>
  <c r="BD28" i="12"/>
  <c r="BD29" i="12"/>
  <c r="BD30" i="12"/>
  <c r="BD31" i="12"/>
  <c r="BD32" i="12"/>
  <c r="BD33" i="12"/>
  <c r="BD34" i="12"/>
  <c r="BD35" i="12"/>
  <c r="BD36" i="12"/>
  <c r="BD37" i="12"/>
  <c r="BD38" i="12"/>
  <c r="BD39" i="12"/>
  <c r="BD40" i="12"/>
  <c r="BD41" i="12"/>
  <c r="BD42" i="12"/>
  <c r="BD43" i="12"/>
  <c r="BD44" i="12"/>
  <c r="BD45" i="12"/>
  <c r="BD46" i="12"/>
  <c r="BD47" i="12"/>
  <c r="BD48" i="12"/>
  <c r="BD49" i="12"/>
  <c r="BD50" i="12"/>
  <c r="BD51" i="12"/>
  <c r="BD52" i="12"/>
  <c r="BD53" i="12"/>
  <c r="BD54" i="12"/>
  <c r="BD55" i="12"/>
  <c r="BD56" i="12"/>
  <c r="BD57" i="12"/>
  <c r="BD58" i="12"/>
  <c r="BD59" i="12"/>
  <c r="BD60" i="12"/>
  <c r="BD61" i="12"/>
  <c r="BD62" i="12"/>
  <c r="BD63" i="12"/>
  <c r="BD64" i="12"/>
  <c r="BD65" i="12"/>
  <c r="BD66" i="12"/>
  <c r="BD67" i="12"/>
  <c r="BD68" i="12"/>
  <c r="BD69" i="12"/>
  <c r="BD70" i="12"/>
  <c r="BD71" i="12"/>
  <c r="BD72" i="12"/>
  <c r="BD73" i="12"/>
  <c r="BD74" i="12"/>
  <c r="BD75" i="12"/>
  <c r="BD76" i="12"/>
  <c r="BD77" i="12"/>
  <c r="BD78" i="12"/>
  <c r="BD79" i="12"/>
  <c r="BD80" i="12"/>
  <c r="BD81" i="12"/>
  <c r="BD82" i="12"/>
  <c r="BD83" i="12"/>
  <c r="BD84" i="12"/>
  <c r="BD85" i="12"/>
  <c r="BD86" i="12"/>
  <c r="BD87" i="12"/>
  <c r="BD88" i="12"/>
  <c r="BD89" i="12"/>
  <c r="BD90" i="12"/>
  <c r="BD91" i="12"/>
  <c r="BD92" i="12"/>
  <c r="BD93" i="12"/>
  <c r="BD94" i="12"/>
  <c r="BD95" i="12"/>
  <c r="BD96" i="12"/>
  <c r="BD97" i="12"/>
  <c r="BD98" i="12"/>
  <c r="BD99" i="12"/>
  <c r="BD100" i="12"/>
  <c r="BD101" i="12"/>
  <c r="BD102" i="12"/>
  <c r="BD103" i="12"/>
  <c r="BD104" i="12"/>
  <c r="BD105" i="12"/>
  <c r="BD106" i="12"/>
  <c r="BD107" i="12"/>
  <c r="BD108" i="12"/>
  <c r="BD109" i="12"/>
  <c r="BD110" i="12"/>
  <c r="BD111" i="12"/>
  <c r="BD112" i="12"/>
  <c r="BD113" i="12"/>
  <c r="BD114" i="12"/>
  <c r="BD115" i="12"/>
  <c r="BD116" i="12"/>
  <c r="BD117" i="12"/>
  <c r="BD118" i="12"/>
  <c r="BD119" i="12"/>
  <c r="BD120" i="12"/>
  <c r="BD121" i="12"/>
  <c r="BD122" i="12"/>
  <c r="BD123" i="12"/>
  <c r="BD124" i="12"/>
  <c r="BD125" i="12"/>
  <c r="BD126" i="12"/>
  <c r="BD127" i="12"/>
  <c r="BD128" i="12"/>
  <c r="BD129" i="12"/>
  <c r="BD130" i="12"/>
  <c r="BD131" i="12"/>
  <c r="BD132" i="12"/>
  <c r="BD133" i="12"/>
  <c r="BD134" i="12"/>
  <c r="BD135" i="12"/>
  <c r="BD136" i="12"/>
  <c r="BD137" i="12"/>
  <c r="BD138" i="12"/>
  <c r="BD139" i="12"/>
  <c r="BD140" i="12"/>
  <c r="BD141" i="12"/>
  <c r="BD142" i="12"/>
  <c r="BD143" i="12"/>
  <c r="BD144" i="12"/>
  <c r="BD145" i="12"/>
  <c r="BD146" i="12"/>
  <c r="BD147" i="12"/>
  <c r="BD148" i="12"/>
  <c r="BD149" i="12"/>
  <c r="BD150" i="12"/>
  <c r="BD151" i="12"/>
  <c r="BD152" i="12"/>
  <c r="BD153" i="12"/>
  <c r="BD154" i="12"/>
  <c r="BD155" i="12"/>
  <c r="BD156" i="12"/>
  <c r="BD157" i="12"/>
  <c r="BD158" i="12"/>
  <c r="BD159" i="12"/>
  <c r="BD160" i="12"/>
  <c r="BD161" i="12"/>
  <c r="BD162" i="12"/>
  <c r="BD163" i="12"/>
  <c r="BD164" i="12"/>
  <c r="BD165" i="12"/>
  <c r="BD166" i="12"/>
  <c r="BD167" i="12"/>
  <c r="BD168" i="12"/>
  <c r="BD169" i="12"/>
  <c r="BD170" i="12"/>
  <c r="BD171" i="12"/>
  <c r="BD172" i="12"/>
  <c r="BD173" i="12"/>
  <c r="BD174" i="12"/>
  <c r="BD175" i="12"/>
  <c r="BD176" i="12"/>
  <c r="BD177" i="12"/>
  <c r="BD178" i="12"/>
  <c r="BD179" i="12"/>
  <c r="BD180" i="12"/>
  <c r="BD181" i="12"/>
  <c r="BD182" i="12"/>
  <c r="BD183" i="12"/>
  <c r="BD184" i="12"/>
  <c r="BD185" i="12"/>
  <c r="BD186" i="12"/>
  <c r="BD187" i="12"/>
  <c r="BD188" i="12"/>
  <c r="BD189" i="12"/>
  <c r="BD190" i="12"/>
  <c r="BD191" i="12"/>
  <c r="BD192" i="12"/>
  <c r="BD193" i="12"/>
  <c r="BD194" i="12"/>
  <c r="BD195" i="12"/>
  <c r="BD196" i="12"/>
  <c r="BD197" i="12"/>
  <c r="BD198" i="12"/>
  <c r="BD199" i="12"/>
  <c r="BD200" i="12"/>
  <c r="BD201" i="12"/>
  <c r="BD202" i="12"/>
  <c r="BD203" i="12"/>
  <c r="BD204" i="12"/>
  <c r="BD205" i="12"/>
  <c r="BD206" i="12"/>
  <c r="BD207" i="12"/>
  <c r="BD208" i="12"/>
  <c r="BD209" i="12"/>
  <c r="BD210" i="12"/>
  <c r="BD211" i="12"/>
  <c r="BD212" i="12"/>
  <c r="BD213" i="12"/>
  <c r="BD214" i="12"/>
  <c r="BD215" i="12"/>
  <c r="BD216" i="12"/>
  <c r="BD217" i="12"/>
  <c r="BD218" i="12"/>
  <c r="BD219" i="12"/>
  <c r="BD220" i="12"/>
  <c r="BD221" i="12"/>
  <c r="BD222" i="12"/>
  <c r="BD223" i="12"/>
  <c r="BD224" i="12"/>
  <c r="BD225" i="12"/>
  <c r="BD226" i="12"/>
  <c r="BD227" i="12"/>
  <c r="BD228" i="12"/>
  <c r="BD229" i="12"/>
  <c r="BD230" i="12"/>
  <c r="BD231" i="12"/>
  <c r="BD232" i="12"/>
  <c r="BD233" i="12"/>
  <c r="BD234" i="12"/>
  <c r="BD235" i="12"/>
  <c r="BD236" i="12"/>
  <c r="BD237" i="12"/>
  <c r="BD238" i="12"/>
  <c r="BD239" i="12"/>
  <c r="BD240" i="12"/>
  <c r="BD241" i="12"/>
  <c r="BD242" i="12"/>
  <c r="BD243" i="12"/>
  <c r="BD244" i="12"/>
  <c r="BD245" i="12"/>
  <c r="BD246" i="12"/>
  <c r="BD247" i="12"/>
  <c r="BD248" i="12"/>
  <c r="BD249" i="12"/>
  <c r="BD250" i="12"/>
  <c r="BD251" i="12"/>
  <c r="BD252" i="12"/>
  <c r="BD253" i="12"/>
  <c r="BD254" i="12"/>
  <c r="BD255" i="12"/>
  <c r="BD256" i="12"/>
  <c r="BD257" i="12"/>
  <c r="BD258" i="12"/>
  <c r="BD259" i="12"/>
  <c r="BD260" i="12"/>
  <c r="BD261" i="12"/>
  <c r="BD262" i="12"/>
  <c r="BD263" i="12"/>
  <c r="BD264" i="12"/>
  <c r="BD265" i="12"/>
  <c r="BD266" i="12"/>
  <c r="BD267" i="12"/>
  <c r="BD268" i="12"/>
  <c r="BD269" i="12"/>
  <c r="BD270" i="12"/>
  <c r="BD271" i="12"/>
  <c r="BD272" i="12"/>
  <c r="BD273" i="12"/>
  <c r="BD274" i="12"/>
  <c r="BD275" i="12"/>
  <c r="BD276" i="12"/>
  <c r="BD277" i="12"/>
  <c r="BD278" i="12"/>
  <c r="BD279" i="12"/>
  <c r="BD280" i="12"/>
  <c r="BD281" i="12"/>
  <c r="BD282" i="12"/>
  <c r="BD283" i="12"/>
  <c r="BD284" i="12"/>
  <c r="BD285" i="12"/>
  <c r="BD286" i="12"/>
  <c r="BD287" i="12"/>
  <c r="BD288" i="12"/>
  <c r="BD289" i="12"/>
  <c r="BD290" i="12"/>
  <c r="BD291" i="12"/>
  <c r="BD292" i="12"/>
  <c r="BD293" i="12"/>
  <c r="BD294" i="12"/>
  <c r="BD295" i="12"/>
  <c r="BD296" i="12"/>
  <c r="BD297" i="12"/>
  <c r="BD298" i="12"/>
  <c r="BD299" i="12"/>
  <c r="BD300" i="12"/>
  <c r="BD301" i="12"/>
  <c r="BD302" i="12"/>
  <c r="BD303" i="12"/>
  <c r="BD304" i="12"/>
  <c r="BD305" i="12"/>
  <c r="BD306" i="12"/>
  <c r="BD307" i="12"/>
  <c r="BD308" i="12"/>
  <c r="BD309" i="12"/>
  <c r="BD310" i="12"/>
  <c r="BD311" i="12"/>
  <c r="BD312" i="12"/>
  <c r="BD313" i="12"/>
  <c r="BD314" i="12"/>
  <c r="BD315" i="12"/>
  <c r="BD316" i="12"/>
  <c r="BD317" i="12"/>
  <c r="BD318" i="12"/>
  <c r="BD319" i="12"/>
  <c r="BD320" i="12"/>
  <c r="BD321" i="12"/>
  <c r="BD322" i="12"/>
  <c r="BD323" i="12"/>
  <c r="BD324" i="12"/>
  <c r="BD325" i="12"/>
  <c r="BD326" i="12"/>
  <c r="BD327" i="12"/>
  <c r="BD328" i="12"/>
  <c r="BD329" i="12"/>
  <c r="BD330" i="12"/>
  <c r="BD331" i="12"/>
  <c r="BD332" i="12"/>
  <c r="BD333" i="12"/>
  <c r="BD334" i="12"/>
  <c r="BD335" i="12"/>
  <c r="BD336" i="12"/>
  <c r="BD337" i="12"/>
  <c r="BD338" i="12"/>
  <c r="BD339" i="12"/>
  <c r="BD340" i="12"/>
  <c r="BD341" i="12"/>
  <c r="BD342" i="12"/>
  <c r="BD343" i="12"/>
  <c r="BD344" i="12"/>
  <c r="BD345" i="12"/>
  <c r="BD346" i="12"/>
  <c r="BD347" i="12"/>
  <c r="BD348" i="12"/>
  <c r="BD349" i="12"/>
  <c r="BD350" i="12"/>
  <c r="BD351" i="12"/>
  <c r="BD352" i="12"/>
  <c r="BD3" i="12"/>
  <c r="BC4" i="12"/>
  <c r="BC5" i="12"/>
  <c r="BC6" i="12"/>
  <c r="BC7" i="12"/>
  <c r="BC8" i="12"/>
  <c r="BC9" i="12"/>
  <c r="BC10" i="12"/>
  <c r="BC11" i="12"/>
  <c r="BC12" i="12"/>
  <c r="BC13" i="12"/>
  <c r="BC14" i="12"/>
  <c r="BC15" i="12"/>
  <c r="BC16" i="12"/>
  <c r="BC17" i="12"/>
  <c r="BC18" i="12"/>
  <c r="BC19" i="12"/>
  <c r="BC20" i="12"/>
  <c r="BC21" i="12"/>
  <c r="BC22" i="12"/>
  <c r="BC23" i="12"/>
  <c r="BC24" i="12"/>
  <c r="BC25" i="12"/>
  <c r="BC26" i="12"/>
  <c r="BC27" i="12"/>
  <c r="BC28" i="12"/>
  <c r="BC29" i="12"/>
  <c r="BC30" i="12"/>
  <c r="BC31" i="12"/>
  <c r="BC32" i="12"/>
  <c r="BC33" i="12"/>
  <c r="BC34" i="12"/>
  <c r="BC35" i="12"/>
  <c r="BC36" i="12"/>
  <c r="BC37" i="12"/>
  <c r="BC38" i="12"/>
  <c r="BC39" i="12"/>
  <c r="BC40" i="12"/>
  <c r="BC41" i="12"/>
  <c r="BC42" i="12"/>
  <c r="BC43" i="12"/>
  <c r="BC44" i="12"/>
  <c r="BC45" i="12"/>
  <c r="BC46" i="12"/>
  <c r="BC47" i="12"/>
  <c r="BC48" i="12"/>
  <c r="BC49" i="12"/>
  <c r="BC50" i="12"/>
  <c r="BC51" i="12"/>
  <c r="BC52" i="12"/>
  <c r="BC53" i="12"/>
  <c r="BC54" i="12"/>
  <c r="BC55" i="12"/>
  <c r="BC56" i="12"/>
  <c r="BC57" i="12"/>
  <c r="BC58" i="12"/>
  <c r="BC59" i="12"/>
  <c r="BC60" i="12"/>
  <c r="BC61" i="12"/>
  <c r="BC62" i="12"/>
  <c r="BC63" i="12"/>
  <c r="BC64" i="12"/>
  <c r="BC65" i="12"/>
  <c r="BC66" i="12"/>
  <c r="BC67" i="12"/>
  <c r="BC68" i="12"/>
  <c r="BC69" i="12"/>
  <c r="BC70" i="12"/>
  <c r="BC71" i="12"/>
  <c r="BC72" i="12"/>
  <c r="BC73" i="12"/>
  <c r="BC74" i="12"/>
  <c r="BC75" i="12"/>
  <c r="BC76" i="12"/>
  <c r="BC77" i="12"/>
  <c r="BC78" i="12"/>
  <c r="BC79" i="12"/>
  <c r="BC80" i="12"/>
  <c r="BC81" i="12"/>
  <c r="BC82" i="12"/>
  <c r="BC83" i="12"/>
  <c r="BC84" i="12"/>
  <c r="BC85" i="12"/>
  <c r="BC86" i="12"/>
  <c r="BC87" i="12"/>
  <c r="BC88" i="12"/>
  <c r="BC89" i="12"/>
  <c r="BC90" i="12"/>
  <c r="BC91" i="12"/>
  <c r="BC92" i="12"/>
  <c r="BC93" i="12"/>
  <c r="BC94" i="12"/>
  <c r="BC95" i="12"/>
  <c r="BC96" i="12"/>
  <c r="BC97" i="12"/>
  <c r="BC98" i="12"/>
  <c r="BC99" i="12"/>
  <c r="BC100" i="12"/>
  <c r="BC101" i="12"/>
  <c r="BC102" i="12"/>
  <c r="BC103" i="12"/>
  <c r="BC104" i="12"/>
  <c r="BC105" i="12"/>
  <c r="BC106" i="12"/>
  <c r="BC107" i="12"/>
  <c r="BC108" i="12"/>
  <c r="BC109" i="12"/>
  <c r="BC110" i="12"/>
  <c r="BC111" i="12"/>
  <c r="BC112" i="12"/>
  <c r="BC113" i="12"/>
  <c r="BC114" i="12"/>
  <c r="BC115" i="12"/>
  <c r="BC116" i="12"/>
  <c r="BC117" i="12"/>
  <c r="BC118" i="12"/>
  <c r="BC119" i="12"/>
  <c r="BC120" i="12"/>
  <c r="BC121" i="12"/>
  <c r="BC122" i="12"/>
  <c r="BC123" i="12"/>
  <c r="BC124" i="12"/>
  <c r="BC125" i="12"/>
  <c r="BC126" i="12"/>
  <c r="BC127" i="12"/>
  <c r="BC128" i="12"/>
  <c r="BC129" i="12"/>
  <c r="BC130" i="12"/>
  <c r="BC131" i="12"/>
  <c r="BC132" i="12"/>
  <c r="BC133" i="12"/>
  <c r="BC134" i="12"/>
  <c r="BC135" i="12"/>
  <c r="BC136" i="12"/>
  <c r="BC137" i="12"/>
  <c r="BC138" i="12"/>
  <c r="BC139" i="12"/>
  <c r="BC140" i="12"/>
  <c r="BC141" i="12"/>
  <c r="BC142" i="12"/>
  <c r="BC143" i="12"/>
  <c r="BC144" i="12"/>
  <c r="BC145" i="12"/>
  <c r="BC146" i="12"/>
  <c r="BC147" i="12"/>
  <c r="BC148" i="12"/>
  <c r="BC149" i="12"/>
  <c r="BC150" i="12"/>
  <c r="BC151" i="12"/>
  <c r="BC152" i="12"/>
  <c r="BC153" i="12"/>
  <c r="BC154" i="12"/>
  <c r="BC155" i="12"/>
  <c r="BC156" i="12"/>
  <c r="BC157" i="12"/>
  <c r="BC158" i="12"/>
  <c r="BC159" i="12"/>
  <c r="BC160" i="12"/>
  <c r="BC161" i="12"/>
  <c r="BC162" i="12"/>
  <c r="BC163" i="12"/>
  <c r="BC164" i="12"/>
  <c r="BC165" i="12"/>
  <c r="BC166" i="12"/>
  <c r="BC167" i="12"/>
  <c r="BC168" i="12"/>
  <c r="BC169" i="12"/>
  <c r="BC170" i="12"/>
  <c r="BC171" i="12"/>
  <c r="BC172" i="12"/>
  <c r="BC173" i="12"/>
  <c r="BC174" i="12"/>
  <c r="BC175" i="12"/>
  <c r="BC176" i="12"/>
  <c r="BC177" i="12"/>
  <c r="BC178" i="12"/>
  <c r="BC179" i="12"/>
  <c r="BC180" i="12"/>
  <c r="BC181" i="12"/>
  <c r="BC182" i="12"/>
  <c r="BC183" i="12"/>
  <c r="BC184" i="12"/>
  <c r="BC185" i="12"/>
  <c r="BC186" i="12"/>
  <c r="BC187" i="12"/>
  <c r="BC188" i="12"/>
  <c r="BC189" i="12"/>
  <c r="BC190" i="12"/>
  <c r="BC191" i="12"/>
  <c r="BC192" i="12"/>
  <c r="BC193" i="12"/>
  <c r="BC194" i="12"/>
  <c r="BC195" i="12"/>
  <c r="BC196" i="12"/>
  <c r="BC197" i="12"/>
  <c r="BC198" i="12"/>
  <c r="BC199" i="12"/>
  <c r="BC200" i="12"/>
  <c r="BC201" i="12"/>
  <c r="BC202" i="12"/>
  <c r="BC203" i="12"/>
  <c r="BC204" i="12"/>
  <c r="BC205" i="12"/>
  <c r="BC206" i="12"/>
  <c r="BC207" i="12"/>
  <c r="BC208" i="12"/>
  <c r="BC209" i="12"/>
  <c r="BC210" i="12"/>
  <c r="BC211" i="12"/>
  <c r="BC212" i="12"/>
  <c r="BC213" i="12"/>
  <c r="BC214" i="12"/>
  <c r="BC215" i="12"/>
  <c r="BC216" i="12"/>
  <c r="BC217" i="12"/>
  <c r="BC218" i="12"/>
  <c r="BC219" i="12"/>
  <c r="BC220" i="12"/>
  <c r="BC221" i="12"/>
  <c r="BC222" i="12"/>
  <c r="BC223" i="12"/>
  <c r="BC224" i="12"/>
  <c r="BC225" i="12"/>
  <c r="BC226" i="12"/>
  <c r="BC227" i="12"/>
  <c r="BC228" i="12"/>
  <c r="BC229" i="12"/>
  <c r="BC230" i="12"/>
  <c r="BC231" i="12"/>
  <c r="BC232" i="12"/>
  <c r="BC233" i="12"/>
  <c r="BC234" i="12"/>
  <c r="BC235" i="12"/>
  <c r="BC236" i="12"/>
  <c r="BC237" i="12"/>
  <c r="BC238" i="12"/>
  <c r="BC239" i="12"/>
  <c r="BC240" i="12"/>
  <c r="BC241" i="12"/>
  <c r="BC242" i="12"/>
  <c r="BC243" i="12"/>
  <c r="BC244" i="12"/>
  <c r="BC245" i="12"/>
  <c r="BC246" i="12"/>
  <c r="BC247" i="12"/>
  <c r="BC248" i="12"/>
  <c r="BC249" i="12"/>
  <c r="BC250" i="12"/>
  <c r="BC251" i="12"/>
  <c r="BC252" i="12"/>
  <c r="BC253" i="12"/>
  <c r="BC254" i="12"/>
  <c r="BC255" i="12"/>
  <c r="BC256" i="12"/>
  <c r="BC257" i="12"/>
  <c r="BC258" i="12"/>
  <c r="BC259" i="12"/>
  <c r="BC260" i="12"/>
  <c r="BC261" i="12"/>
  <c r="BC262" i="12"/>
  <c r="BC263" i="12"/>
  <c r="BC264" i="12"/>
  <c r="BC265" i="12"/>
  <c r="BC266" i="12"/>
  <c r="BC267" i="12"/>
  <c r="BC268" i="12"/>
  <c r="BC269" i="12"/>
  <c r="BC270" i="12"/>
  <c r="BC271" i="12"/>
  <c r="BC272" i="12"/>
  <c r="BC273" i="12"/>
  <c r="BC274" i="12"/>
  <c r="BC275" i="12"/>
  <c r="BC276" i="12"/>
  <c r="BC277" i="12"/>
  <c r="BC278" i="12"/>
  <c r="BC279" i="12"/>
  <c r="BC280" i="12"/>
  <c r="BC281" i="12"/>
  <c r="BC282" i="12"/>
  <c r="BC283" i="12"/>
  <c r="BC284" i="12"/>
  <c r="BC285" i="12"/>
  <c r="BC286" i="12"/>
  <c r="BC287" i="12"/>
  <c r="BC288" i="12"/>
  <c r="BC289" i="12"/>
  <c r="BC290" i="12"/>
  <c r="BC291" i="12"/>
  <c r="BC292" i="12"/>
  <c r="BC293" i="12"/>
  <c r="BC294" i="12"/>
  <c r="BC295" i="12"/>
  <c r="BC296" i="12"/>
  <c r="BC297" i="12"/>
  <c r="BC298" i="12"/>
  <c r="BC299" i="12"/>
  <c r="BC300" i="12"/>
  <c r="BC301" i="12"/>
  <c r="BC302" i="12"/>
  <c r="BC303" i="12"/>
  <c r="BC304" i="12"/>
  <c r="BC305" i="12"/>
  <c r="BC306" i="12"/>
  <c r="BC307" i="12"/>
  <c r="BC308" i="12"/>
  <c r="BC309" i="12"/>
  <c r="BC310" i="12"/>
  <c r="BC311" i="12"/>
  <c r="BC312" i="12"/>
  <c r="BC313" i="12"/>
  <c r="BC314" i="12"/>
  <c r="BC315" i="12"/>
  <c r="BC316" i="12"/>
  <c r="BC317" i="12"/>
  <c r="BC318" i="12"/>
  <c r="BC319" i="12"/>
  <c r="BC320" i="12"/>
  <c r="BC321" i="12"/>
  <c r="BC322" i="12"/>
  <c r="BC323" i="12"/>
  <c r="BC324" i="12"/>
  <c r="BC325" i="12"/>
  <c r="BC326" i="12"/>
  <c r="BC327" i="12"/>
  <c r="BC328" i="12"/>
  <c r="BC329" i="12"/>
  <c r="BC330" i="12"/>
  <c r="BC331" i="12"/>
  <c r="BC332" i="12"/>
  <c r="BC333" i="12"/>
  <c r="BC334" i="12"/>
  <c r="BC335" i="12"/>
  <c r="BC336" i="12"/>
  <c r="BC337" i="12"/>
  <c r="BC338" i="12"/>
  <c r="BC339" i="12"/>
  <c r="BC340" i="12"/>
  <c r="BC341" i="12"/>
  <c r="BC342" i="12"/>
  <c r="BC343" i="12"/>
  <c r="BC344" i="12"/>
  <c r="BC345" i="12"/>
  <c r="BC346" i="12"/>
  <c r="BC347" i="12"/>
  <c r="BC348" i="12"/>
  <c r="BC349" i="12"/>
  <c r="BC350" i="12"/>
  <c r="BC351" i="12"/>
  <c r="BC352" i="12"/>
  <c r="BC3" i="12"/>
  <c r="BB4" i="12"/>
  <c r="BB5" i="12"/>
  <c r="BB6" i="12"/>
  <c r="BB7" i="12"/>
  <c r="BB8" i="12"/>
  <c r="BB9" i="12"/>
  <c r="BB10" i="12"/>
  <c r="BB11" i="12"/>
  <c r="BB12" i="12"/>
  <c r="BB13" i="12"/>
  <c r="BB14" i="12"/>
  <c r="BB15" i="12"/>
  <c r="BB16" i="12"/>
  <c r="BB17" i="12"/>
  <c r="BB18" i="12"/>
  <c r="BB19" i="12"/>
  <c r="BB20" i="12"/>
  <c r="BB21" i="12"/>
  <c r="BB22" i="12"/>
  <c r="BB23" i="12"/>
  <c r="BB24" i="12"/>
  <c r="BB25" i="12"/>
  <c r="BB26" i="12"/>
  <c r="BB27" i="12"/>
  <c r="BB28" i="12"/>
  <c r="BB29" i="12"/>
  <c r="BB30" i="12"/>
  <c r="BB31" i="12"/>
  <c r="BB32" i="12"/>
  <c r="BB33" i="12"/>
  <c r="BB34" i="12"/>
  <c r="BB35" i="12"/>
  <c r="BB36" i="12"/>
  <c r="BB37" i="12"/>
  <c r="BB38" i="12"/>
  <c r="BB39" i="12"/>
  <c r="BB40" i="12"/>
  <c r="BB41" i="12"/>
  <c r="BB42" i="12"/>
  <c r="BB43" i="12"/>
  <c r="BB44" i="12"/>
  <c r="BB45" i="12"/>
  <c r="BB46" i="12"/>
  <c r="BB47" i="12"/>
  <c r="BB48" i="12"/>
  <c r="BB49" i="12"/>
  <c r="BB50" i="12"/>
  <c r="BB51" i="12"/>
  <c r="BB52" i="12"/>
  <c r="BB53" i="12"/>
  <c r="BB54" i="12"/>
  <c r="BB55" i="12"/>
  <c r="BB56" i="12"/>
  <c r="BB57" i="12"/>
  <c r="BB58" i="12"/>
  <c r="BB59" i="12"/>
  <c r="BB60" i="12"/>
  <c r="BB61" i="12"/>
  <c r="BB62" i="12"/>
  <c r="BB63" i="12"/>
  <c r="BB64" i="12"/>
  <c r="BB65" i="12"/>
  <c r="BB66" i="12"/>
  <c r="BB67" i="12"/>
  <c r="BB68" i="12"/>
  <c r="BB69" i="12"/>
  <c r="BB70" i="12"/>
  <c r="BB71" i="12"/>
  <c r="BB72" i="12"/>
  <c r="BB73" i="12"/>
  <c r="BB74" i="12"/>
  <c r="BB75" i="12"/>
  <c r="BB76" i="12"/>
  <c r="BB77" i="12"/>
  <c r="BB78" i="12"/>
  <c r="BB79" i="12"/>
  <c r="BB80" i="12"/>
  <c r="BB81" i="12"/>
  <c r="BB82" i="12"/>
  <c r="BB83" i="12"/>
  <c r="BB84" i="12"/>
  <c r="BB85" i="12"/>
  <c r="BB86" i="12"/>
  <c r="BB87" i="12"/>
  <c r="BB88" i="12"/>
  <c r="BB89" i="12"/>
  <c r="BB90" i="12"/>
  <c r="BB91" i="12"/>
  <c r="BB92" i="12"/>
  <c r="BB93" i="12"/>
  <c r="BB94" i="12"/>
  <c r="BB95" i="12"/>
  <c r="BB96" i="12"/>
  <c r="BB97" i="12"/>
  <c r="BB98" i="12"/>
  <c r="BB99" i="12"/>
  <c r="BB100" i="12"/>
  <c r="BB101" i="12"/>
  <c r="BB102" i="12"/>
  <c r="BB103" i="12"/>
  <c r="BB104" i="12"/>
  <c r="BB105" i="12"/>
  <c r="BB106" i="12"/>
  <c r="BB107" i="12"/>
  <c r="BB108" i="12"/>
  <c r="BB109" i="12"/>
  <c r="BB110" i="12"/>
  <c r="BB111" i="12"/>
  <c r="BB112" i="12"/>
  <c r="BB113" i="12"/>
  <c r="BB114" i="12"/>
  <c r="BB115" i="12"/>
  <c r="BB116" i="12"/>
  <c r="BB117" i="12"/>
  <c r="BB118" i="12"/>
  <c r="BB119" i="12"/>
  <c r="BB120" i="12"/>
  <c r="BB121" i="12"/>
  <c r="BB122" i="12"/>
  <c r="BB123" i="12"/>
  <c r="BB124" i="12"/>
  <c r="BB125" i="12"/>
  <c r="BB126" i="12"/>
  <c r="BB127" i="12"/>
  <c r="BB128" i="12"/>
  <c r="BB129" i="12"/>
  <c r="BB130" i="12"/>
  <c r="BB131" i="12"/>
  <c r="BB132" i="12"/>
  <c r="BB133" i="12"/>
  <c r="BB134" i="12"/>
  <c r="BB135" i="12"/>
  <c r="BB136" i="12"/>
  <c r="BB137" i="12"/>
  <c r="BB138" i="12"/>
  <c r="BB139" i="12"/>
  <c r="BB140" i="12"/>
  <c r="BB141" i="12"/>
  <c r="BB142" i="12"/>
  <c r="BB143" i="12"/>
  <c r="BB144" i="12"/>
  <c r="BB145" i="12"/>
  <c r="BB146" i="12"/>
  <c r="BB147" i="12"/>
  <c r="BB148" i="12"/>
  <c r="BB149" i="12"/>
  <c r="BB150" i="12"/>
  <c r="BB151" i="12"/>
  <c r="BB152" i="12"/>
  <c r="BB153" i="12"/>
  <c r="BB154" i="12"/>
  <c r="BB155" i="12"/>
  <c r="BB156" i="12"/>
  <c r="BB157" i="12"/>
  <c r="BB158" i="12"/>
  <c r="BB159" i="12"/>
  <c r="BB160" i="12"/>
  <c r="BB161" i="12"/>
  <c r="BB162" i="12"/>
  <c r="BB163" i="12"/>
  <c r="BB164" i="12"/>
  <c r="BB165" i="12"/>
  <c r="BB166" i="12"/>
  <c r="BB167" i="12"/>
  <c r="BB168" i="12"/>
  <c r="BB169" i="12"/>
  <c r="BB170" i="12"/>
  <c r="BB171" i="12"/>
  <c r="BB172" i="12"/>
  <c r="BB173" i="12"/>
  <c r="BB174" i="12"/>
  <c r="BB175" i="12"/>
  <c r="BB176" i="12"/>
  <c r="BB177" i="12"/>
  <c r="BB178" i="12"/>
  <c r="BB179" i="12"/>
  <c r="BB180" i="12"/>
  <c r="BB181" i="12"/>
  <c r="BB182" i="12"/>
  <c r="BB183" i="12"/>
  <c r="BB184" i="12"/>
  <c r="BB185" i="12"/>
  <c r="BB186" i="12"/>
  <c r="BB187" i="12"/>
  <c r="BB188" i="12"/>
  <c r="BB189" i="12"/>
  <c r="BB190" i="12"/>
  <c r="BB191" i="12"/>
  <c r="BB192" i="12"/>
  <c r="BB193" i="12"/>
  <c r="BB194" i="12"/>
  <c r="BB195" i="12"/>
  <c r="BB196" i="12"/>
  <c r="BB197" i="12"/>
  <c r="BB198" i="12"/>
  <c r="BB199" i="12"/>
  <c r="BB200" i="12"/>
  <c r="BB201" i="12"/>
  <c r="BB202" i="12"/>
  <c r="BB203" i="12"/>
  <c r="BB204" i="12"/>
  <c r="BB205" i="12"/>
  <c r="BB206" i="12"/>
  <c r="BB207" i="12"/>
  <c r="BB208" i="12"/>
  <c r="BB209" i="12"/>
  <c r="BB210" i="12"/>
  <c r="BB211" i="12"/>
  <c r="BB212" i="12"/>
  <c r="BB213" i="12"/>
  <c r="BB214" i="12"/>
  <c r="BB215" i="12"/>
  <c r="BB216" i="12"/>
  <c r="BB217" i="12"/>
  <c r="BB218" i="12"/>
  <c r="BB219" i="12"/>
  <c r="BB220" i="12"/>
  <c r="BB221" i="12"/>
  <c r="BB222" i="12"/>
  <c r="BB223" i="12"/>
  <c r="BB224" i="12"/>
  <c r="BB225" i="12"/>
  <c r="BB226" i="12"/>
  <c r="BB227" i="12"/>
  <c r="BB228" i="12"/>
  <c r="BB229" i="12"/>
  <c r="BB230" i="12"/>
  <c r="BB231" i="12"/>
  <c r="BB232" i="12"/>
  <c r="BB233" i="12"/>
  <c r="BB234" i="12"/>
  <c r="BB235" i="12"/>
  <c r="BB236" i="12"/>
  <c r="BB237" i="12"/>
  <c r="BB238" i="12"/>
  <c r="BB239" i="12"/>
  <c r="BB240" i="12"/>
  <c r="BB241" i="12"/>
  <c r="BB242" i="12"/>
  <c r="BB243" i="12"/>
  <c r="BB244" i="12"/>
  <c r="BB245" i="12"/>
  <c r="BB246" i="12"/>
  <c r="BB247" i="12"/>
  <c r="BB248" i="12"/>
  <c r="BB249" i="12"/>
  <c r="BB250" i="12"/>
  <c r="BB251" i="12"/>
  <c r="BB252" i="12"/>
  <c r="BB253" i="12"/>
  <c r="BB254" i="12"/>
  <c r="BB255" i="12"/>
  <c r="BB256" i="12"/>
  <c r="BB257" i="12"/>
  <c r="BB258" i="12"/>
  <c r="BB259" i="12"/>
  <c r="BB260" i="12"/>
  <c r="BB261" i="12"/>
  <c r="BB262" i="12"/>
  <c r="BB263" i="12"/>
  <c r="BB264" i="12"/>
  <c r="BB265" i="12"/>
  <c r="BB266" i="12"/>
  <c r="BB267" i="12"/>
  <c r="BB268" i="12"/>
  <c r="BB269" i="12"/>
  <c r="BB270" i="12"/>
  <c r="BB271" i="12"/>
  <c r="BB272" i="12"/>
  <c r="BB273" i="12"/>
  <c r="BB274" i="12"/>
  <c r="BB275" i="12"/>
  <c r="BB276" i="12"/>
  <c r="BB277" i="12"/>
  <c r="BB278" i="12"/>
  <c r="BB279" i="12"/>
  <c r="BB280" i="12"/>
  <c r="BB281" i="12"/>
  <c r="BB282" i="12"/>
  <c r="BB283" i="12"/>
  <c r="BB284" i="12"/>
  <c r="BB285" i="12"/>
  <c r="BB286" i="12"/>
  <c r="BB287" i="12"/>
  <c r="BB288" i="12"/>
  <c r="BB289" i="12"/>
  <c r="BB290" i="12"/>
  <c r="BB291" i="12"/>
  <c r="BB292" i="12"/>
  <c r="BB293" i="12"/>
  <c r="BB294" i="12"/>
  <c r="BB295" i="12"/>
  <c r="BB296" i="12"/>
  <c r="BB297" i="12"/>
  <c r="BB298" i="12"/>
  <c r="BB299" i="12"/>
  <c r="BB300" i="12"/>
  <c r="BB301" i="12"/>
  <c r="BB302" i="12"/>
  <c r="BB303" i="12"/>
  <c r="BB304" i="12"/>
  <c r="BB305" i="12"/>
  <c r="BB306" i="12"/>
  <c r="BB307" i="12"/>
  <c r="BB308" i="12"/>
  <c r="BB309" i="12"/>
  <c r="BB310" i="12"/>
  <c r="BB311" i="12"/>
  <c r="BB312" i="12"/>
  <c r="BB313" i="12"/>
  <c r="BB314" i="12"/>
  <c r="BB315" i="12"/>
  <c r="BB316" i="12"/>
  <c r="BB317" i="12"/>
  <c r="BB318" i="12"/>
  <c r="BB319" i="12"/>
  <c r="BB320" i="12"/>
  <c r="BB321" i="12"/>
  <c r="BB322" i="12"/>
  <c r="BB323" i="12"/>
  <c r="BB324" i="12"/>
  <c r="BB325" i="12"/>
  <c r="BB326" i="12"/>
  <c r="BB327" i="12"/>
  <c r="BB328" i="12"/>
  <c r="BB329" i="12"/>
  <c r="BB330" i="12"/>
  <c r="BB331" i="12"/>
  <c r="BB332" i="12"/>
  <c r="BB333" i="12"/>
  <c r="BB334" i="12"/>
  <c r="BB335" i="12"/>
  <c r="BB336" i="12"/>
  <c r="BB337" i="12"/>
  <c r="BB338" i="12"/>
  <c r="BB339" i="12"/>
  <c r="BB340" i="12"/>
  <c r="BB341" i="12"/>
  <c r="BB342" i="12"/>
  <c r="BB343" i="12"/>
  <c r="BB344" i="12"/>
  <c r="BB345" i="12"/>
  <c r="BB346" i="12"/>
  <c r="BB347" i="12"/>
  <c r="BB348" i="12"/>
  <c r="BB349" i="12"/>
  <c r="BB350" i="12"/>
  <c r="BB351" i="12"/>
  <c r="BB352" i="12"/>
  <c r="BB3" i="12"/>
  <c r="AX4" i="12"/>
  <c r="AX5" i="12"/>
  <c r="AX6" i="12"/>
  <c r="AX7" i="12"/>
  <c r="AX8" i="12"/>
  <c r="AX9" i="12"/>
  <c r="AX10" i="12"/>
  <c r="AX11" i="12"/>
  <c r="AX12" i="12"/>
  <c r="AX13" i="12"/>
  <c r="AX14" i="12"/>
  <c r="AX15" i="12"/>
  <c r="AX16" i="12"/>
  <c r="AX17" i="12"/>
  <c r="AX18" i="12"/>
  <c r="AX19" i="12"/>
  <c r="AX20" i="12"/>
  <c r="AX21" i="12"/>
  <c r="AX22" i="12"/>
  <c r="AX23" i="12"/>
  <c r="AX24" i="12"/>
  <c r="AX25" i="12"/>
  <c r="AX26" i="12"/>
  <c r="AX27" i="12"/>
  <c r="AX28" i="12"/>
  <c r="AX29" i="12"/>
  <c r="AX30" i="12"/>
  <c r="AX31" i="12"/>
  <c r="AX32" i="12"/>
  <c r="AX33" i="12"/>
  <c r="AX34" i="12"/>
  <c r="AX35" i="12"/>
  <c r="AX36" i="12"/>
  <c r="AX37" i="12"/>
  <c r="AX38" i="12"/>
  <c r="AX39" i="12"/>
  <c r="AX40" i="12"/>
  <c r="AX41" i="12"/>
  <c r="AX42" i="12"/>
  <c r="AX43" i="12"/>
  <c r="AX44" i="12"/>
  <c r="AX45" i="12"/>
  <c r="AX46" i="12"/>
  <c r="AX47" i="12"/>
  <c r="AX48" i="12"/>
  <c r="AX49" i="12"/>
  <c r="AX50" i="12"/>
  <c r="AX51" i="12"/>
  <c r="AX52" i="12"/>
  <c r="AX53" i="12"/>
  <c r="AX54" i="12"/>
  <c r="AX55" i="12"/>
  <c r="AX56" i="12"/>
  <c r="AX57" i="12"/>
  <c r="AX58" i="12"/>
  <c r="AX59" i="12"/>
  <c r="AX60" i="12"/>
  <c r="AX61" i="12"/>
  <c r="AX62" i="12"/>
  <c r="AX63" i="12"/>
  <c r="AX64" i="12"/>
  <c r="AX65" i="12"/>
  <c r="AX66" i="12"/>
  <c r="AX67" i="12"/>
  <c r="AX68" i="12"/>
  <c r="AX69" i="12"/>
  <c r="AX70" i="12"/>
  <c r="AX71" i="12"/>
  <c r="AX72" i="12"/>
  <c r="AX73" i="12"/>
  <c r="AX74" i="12"/>
  <c r="AX75" i="12"/>
  <c r="AX76" i="12"/>
  <c r="AX77" i="12"/>
  <c r="AX78" i="12"/>
  <c r="AX79" i="12"/>
  <c r="AX80" i="12"/>
  <c r="AX81" i="12"/>
  <c r="AX82" i="12"/>
  <c r="AX83" i="12"/>
  <c r="AX84" i="12"/>
  <c r="AX85" i="12"/>
  <c r="AX86" i="12"/>
  <c r="AX87" i="12"/>
  <c r="AX88" i="12"/>
  <c r="AX89" i="12"/>
  <c r="AX90" i="12"/>
  <c r="AX91" i="12"/>
  <c r="AX92" i="12"/>
  <c r="AX93" i="12"/>
  <c r="AX94" i="12"/>
  <c r="AX95" i="12"/>
  <c r="AX96" i="12"/>
  <c r="AX97" i="12"/>
  <c r="AX98" i="12"/>
  <c r="AX99" i="12"/>
  <c r="AX100" i="12"/>
  <c r="AX101" i="12"/>
  <c r="AX102" i="12"/>
  <c r="AX103" i="12"/>
  <c r="AX104" i="12"/>
  <c r="AX105" i="12"/>
  <c r="AX106" i="12"/>
  <c r="AX107" i="12"/>
  <c r="AX108" i="12"/>
  <c r="AX109" i="12"/>
  <c r="AX110" i="12"/>
  <c r="AX111" i="12"/>
  <c r="AX112" i="12"/>
  <c r="AX113" i="12"/>
  <c r="AX114" i="12"/>
  <c r="AX115" i="12"/>
  <c r="AX116" i="12"/>
  <c r="AX117" i="12"/>
  <c r="AX118" i="12"/>
  <c r="AX119" i="12"/>
  <c r="AX120" i="12"/>
  <c r="AX121" i="12"/>
  <c r="AX122" i="12"/>
  <c r="AX123" i="12"/>
  <c r="AX124" i="12"/>
  <c r="AX125" i="12"/>
  <c r="AX126" i="12"/>
  <c r="AX127" i="12"/>
  <c r="AX128" i="12"/>
  <c r="AX129" i="12"/>
  <c r="AX130" i="12"/>
  <c r="AX131" i="12"/>
  <c r="AX132" i="12"/>
  <c r="AX133" i="12"/>
  <c r="AX134" i="12"/>
  <c r="AX135" i="12"/>
  <c r="AX136" i="12"/>
  <c r="AX137" i="12"/>
  <c r="AX138" i="12"/>
  <c r="AX139" i="12"/>
  <c r="AX140" i="12"/>
  <c r="AX141" i="12"/>
  <c r="AX142" i="12"/>
  <c r="AX143" i="12"/>
  <c r="AX144" i="12"/>
  <c r="AX145" i="12"/>
  <c r="AX146" i="12"/>
  <c r="AX147" i="12"/>
  <c r="AX148" i="12"/>
  <c r="AX149" i="12"/>
  <c r="AX150" i="12"/>
  <c r="AX151" i="12"/>
  <c r="AX152" i="12"/>
  <c r="AX153" i="12"/>
  <c r="AX154" i="12"/>
  <c r="AX155" i="12"/>
  <c r="AX156" i="12"/>
  <c r="AX157" i="12"/>
  <c r="AX158" i="12"/>
  <c r="AX159" i="12"/>
  <c r="AX160" i="12"/>
  <c r="AX161" i="12"/>
  <c r="AX162" i="12"/>
  <c r="AX163" i="12"/>
  <c r="AX164" i="12"/>
  <c r="AX165" i="12"/>
  <c r="AX166" i="12"/>
  <c r="AX167" i="12"/>
  <c r="AX168" i="12"/>
  <c r="AX169" i="12"/>
  <c r="AX170" i="12"/>
  <c r="AX171" i="12"/>
  <c r="AX172" i="12"/>
  <c r="AX173" i="12"/>
  <c r="AX174" i="12"/>
  <c r="AX175" i="12"/>
  <c r="AX176" i="12"/>
  <c r="AX177" i="12"/>
  <c r="AX178" i="12"/>
  <c r="AX179" i="12"/>
  <c r="AX180" i="12"/>
  <c r="AX181" i="12"/>
  <c r="AX182" i="12"/>
  <c r="AX183" i="12"/>
  <c r="AX184" i="12"/>
  <c r="AX185" i="12"/>
  <c r="AX186" i="12"/>
  <c r="AX187" i="12"/>
  <c r="AX188" i="12"/>
  <c r="AX189" i="12"/>
  <c r="AX190" i="12"/>
  <c r="AX191" i="12"/>
  <c r="AX192" i="12"/>
  <c r="AX193" i="12"/>
  <c r="AX194" i="12"/>
  <c r="AX195" i="12"/>
  <c r="AX196" i="12"/>
  <c r="AX197" i="12"/>
  <c r="AX198" i="12"/>
  <c r="AX199" i="12"/>
  <c r="AX200" i="12"/>
  <c r="AX201" i="12"/>
  <c r="AX202" i="12"/>
  <c r="AX203" i="12"/>
  <c r="AX204" i="12"/>
  <c r="AX205" i="12"/>
  <c r="AX206" i="12"/>
  <c r="AX207" i="12"/>
  <c r="AX208" i="12"/>
  <c r="AX209" i="12"/>
  <c r="AX210" i="12"/>
  <c r="AX211" i="12"/>
  <c r="AX212" i="12"/>
  <c r="AX213" i="12"/>
  <c r="AX214" i="12"/>
  <c r="AX215" i="12"/>
  <c r="AX216" i="12"/>
  <c r="AX217" i="12"/>
  <c r="AX218" i="12"/>
  <c r="AX219" i="12"/>
  <c r="AX220" i="12"/>
  <c r="AX221" i="12"/>
  <c r="AX222" i="12"/>
  <c r="AX223" i="12"/>
  <c r="AX224" i="12"/>
  <c r="AX225" i="12"/>
  <c r="AX226" i="12"/>
  <c r="AX227" i="12"/>
  <c r="AX228" i="12"/>
  <c r="AX229" i="12"/>
  <c r="AX230" i="12"/>
  <c r="AX231" i="12"/>
  <c r="AX232" i="12"/>
  <c r="AX233" i="12"/>
  <c r="AX234" i="12"/>
  <c r="AX235" i="12"/>
  <c r="AX236" i="12"/>
  <c r="AX237" i="12"/>
  <c r="AX238" i="12"/>
  <c r="AX239" i="12"/>
  <c r="AX240" i="12"/>
  <c r="AX241" i="12"/>
  <c r="AX242" i="12"/>
  <c r="AX243" i="12"/>
  <c r="AX244" i="12"/>
  <c r="AX245" i="12"/>
  <c r="AX246" i="12"/>
  <c r="AX247" i="12"/>
  <c r="AX248" i="12"/>
  <c r="AX249" i="12"/>
  <c r="AX250" i="12"/>
  <c r="AX251" i="12"/>
  <c r="AX252" i="12"/>
  <c r="AX253" i="12"/>
  <c r="AX254" i="12"/>
  <c r="AX255" i="12"/>
  <c r="AX256" i="12"/>
  <c r="AX257" i="12"/>
  <c r="AX258" i="12"/>
  <c r="AX259" i="12"/>
  <c r="AX260" i="12"/>
  <c r="AX261" i="12"/>
  <c r="AX262" i="12"/>
  <c r="AX263" i="12"/>
  <c r="AX264" i="12"/>
  <c r="AX265" i="12"/>
  <c r="AX266" i="12"/>
  <c r="AX267" i="12"/>
  <c r="AX268" i="12"/>
  <c r="AX269" i="12"/>
  <c r="AX270" i="12"/>
  <c r="AX271" i="12"/>
  <c r="AX272" i="12"/>
  <c r="AX273" i="12"/>
  <c r="AX274" i="12"/>
  <c r="AX275" i="12"/>
  <c r="AX276" i="12"/>
  <c r="AX277" i="12"/>
  <c r="AX278" i="12"/>
  <c r="AX279" i="12"/>
  <c r="AX280" i="12"/>
  <c r="AX281" i="12"/>
  <c r="AX282" i="12"/>
  <c r="AX283" i="12"/>
  <c r="AX284" i="12"/>
  <c r="AX285" i="12"/>
  <c r="AX286" i="12"/>
  <c r="AX287" i="12"/>
  <c r="AX288" i="12"/>
  <c r="AX289" i="12"/>
  <c r="AX290" i="12"/>
  <c r="AX291" i="12"/>
  <c r="AX292" i="12"/>
  <c r="AX293" i="12"/>
  <c r="AX294" i="12"/>
  <c r="AX295" i="12"/>
  <c r="AX296" i="12"/>
  <c r="AX297" i="12"/>
  <c r="AX298" i="12"/>
  <c r="AX299" i="12"/>
  <c r="AX300" i="12"/>
  <c r="AX301" i="12"/>
  <c r="AX302" i="12"/>
  <c r="AX303" i="12"/>
  <c r="AX304" i="12"/>
  <c r="AX305" i="12"/>
  <c r="AX306" i="12"/>
  <c r="AX307" i="12"/>
  <c r="AX308" i="12"/>
  <c r="AX309" i="12"/>
  <c r="AX310" i="12"/>
  <c r="AX311" i="12"/>
  <c r="AX312" i="12"/>
  <c r="AX313" i="12"/>
  <c r="AX314" i="12"/>
  <c r="AX315" i="12"/>
  <c r="AX316" i="12"/>
  <c r="AX317" i="12"/>
  <c r="AX318" i="12"/>
  <c r="AX319" i="12"/>
  <c r="AX320" i="12"/>
  <c r="AX321" i="12"/>
  <c r="AX322" i="12"/>
  <c r="AX323" i="12"/>
  <c r="AX324" i="12"/>
  <c r="AX325" i="12"/>
  <c r="AX326" i="12"/>
  <c r="AX327" i="12"/>
  <c r="AX328" i="12"/>
  <c r="AX329" i="12"/>
  <c r="AX330" i="12"/>
  <c r="AX331" i="12"/>
  <c r="AX332" i="12"/>
  <c r="AX333" i="12"/>
  <c r="AX334" i="12"/>
  <c r="AX335" i="12"/>
  <c r="AX336" i="12"/>
  <c r="AX337" i="12"/>
  <c r="AX338" i="12"/>
  <c r="AX339" i="12"/>
  <c r="AX340" i="12"/>
  <c r="AX341" i="12"/>
  <c r="AX342" i="12"/>
  <c r="AX343" i="12"/>
  <c r="AX344" i="12"/>
  <c r="AX345" i="12"/>
  <c r="AX346" i="12"/>
  <c r="AX347" i="12"/>
  <c r="AX348" i="12"/>
  <c r="AX349" i="12"/>
  <c r="AX350" i="12"/>
  <c r="AX351" i="12"/>
  <c r="AX352" i="12"/>
  <c r="AX3" i="12"/>
  <c r="AW4" i="12"/>
  <c r="AW5" i="12"/>
  <c r="AW6" i="12"/>
  <c r="AW7" i="12"/>
  <c r="AW8" i="12"/>
  <c r="AW9" i="12"/>
  <c r="AW10" i="12"/>
  <c r="AW11" i="12"/>
  <c r="AW12" i="12"/>
  <c r="AW13" i="12"/>
  <c r="AW14" i="12"/>
  <c r="AW15" i="12"/>
  <c r="AW16" i="12"/>
  <c r="AW17" i="12"/>
  <c r="AW18" i="12"/>
  <c r="AW19" i="12"/>
  <c r="AW20" i="12"/>
  <c r="AW21" i="12"/>
  <c r="AW22" i="12"/>
  <c r="AW23" i="12"/>
  <c r="AW24" i="12"/>
  <c r="AW25" i="12"/>
  <c r="AW26" i="12"/>
  <c r="AW27" i="12"/>
  <c r="AW28" i="12"/>
  <c r="AW29" i="12"/>
  <c r="AW30" i="12"/>
  <c r="AW31" i="12"/>
  <c r="AW32" i="12"/>
  <c r="AW33" i="12"/>
  <c r="AW34" i="12"/>
  <c r="AW35" i="12"/>
  <c r="AW36" i="12"/>
  <c r="AW37" i="12"/>
  <c r="AW38" i="12"/>
  <c r="AW39" i="12"/>
  <c r="AW40" i="12"/>
  <c r="AW41" i="12"/>
  <c r="AW42" i="12"/>
  <c r="AW43" i="12"/>
  <c r="AW44" i="12"/>
  <c r="AW45" i="12"/>
  <c r="AW46" i="12"/>
  <c r="AW47" i="12"/>
  <c r="AW48" i="12"/>
  <c r="AW49" i="12"/>
  <c r="AW50" i="12"/>
  <c r="AW51" i="12"/>
  <c r="AW52" i="12"/>
  <c r="AW53" i="12"/>
  <c r="AW54" i="12"/>
  <c r="AW55" i="12"/>
  <c r="AW56" i="12"/>
  <c r="AW57" i="12"/>
  <c r="AW58" i="12"/>
  <c r="AW59" i="12"/>
  <c r="AW60" i="12"/>
  <c r="AW61" i="12"/>
  <c r="AW62" i="12"/>
  <c r="AW63" i="12"/>
  <c r="AW64" i="12"/>
  <c r="AW65" i="12"/>
  <c r="AW66" i="12"/>
  <c r="AW67" i="12"/>
  <c r="AW68" i="12"/>
  <c r="AW69" i="12"/>
  <c r="AW70" i="12"/>
  <c r="AW71" i="12"/>
  <c r="AW72" i="12"/>
  <c r="AW73" i="12"/>
  <c r="AW74" i="12"/>
  <c r="AW75" i="12"/>
  <c r="AW76" i="12"/>
  <c r="AW77" i="12"/>
  <c r="AW78" i="12"/>
  <c r="AW79" i="12"/>
  <c r="AW80" i="12"/>
  <c r="AW81" i="12"/>
  <c r="AW82" i="12"/>
  <c r="AW83" i="12"/>
  <c r="AW84" i="12"/>
  <c r="AW85" i="12"/>
  <c r="AW86" i="12"/>
  <c r="AW87" i="12"/>
  <c r="AW88" i="12"/>
  <c r="AW89" i="12"/>
  <c r="AW90" i="12"/>
  <c r="AW91" i="12"/>
  <c r="AW92" i="12"/>
  <c r="AW93" i="12"/>
  <c r="AW94" i="12"/>
  <c r="AW95" i="12"/>
  <c r="AW96" i="12"/>
  <c r="AW97" i="12"/>
  <c r="AW98" i="12"/>
  <c r="AW99" i="12"/>
  <c r="AW100" i="12"/>
  <c r="AW101" i="12"/>
  <c r="AW102" i="12"/>
  <c r="AW103" i="12"/>
  <c r="AW104" i="12"/>
  <c r="AW105" i="12"/>
  <c r="AW106" i="12"/>
  <c r="AW107" i="12"/>
  <c r="AW108" i="12"/>
  <c r="AW109" i="12"/>
  <c r="AW110" i="12"/>
  <c r="AW111" i="12"/>
  <c r="AW112" i="12"/>
  <c r="AW113" i="12"/>
  <c r="AW114" i="12"/>
  <c r="AW115" i="12"/>
  <c r="AW116" i="12"/>
  <c r="AW117" i="12"/>
  <c r="AW118" i="12"/>
  <c r="AW119" i="12"/>
  <c r="AW120" i="12"/>
  <c r="AW121" i="12"/>
  <c r="AW122" i="12"/>
  <c r="AW123" i="12"/>
  <c r="AW124" i="12"/>
  <c r="AW125" i="12"/>
  <c r="AW126" i="12"/>
  <c r="AW127" i="12"/>
  <c r="AW128" i="12"/>
  <c r="AW129" i="12"/>
  <c r="AW130" i="12"/>
  <c r="AW131" i="12"/>
  <c r="AW132" i="12"/>
  <c r="AW133" i="12"/>
  <c r="AW134" i="12"/>
  <c r="AW135" i="12"/>
  <c r="AW136" i="12"/>
  <c r="AW137" i="12"/>
  <c r="AW138" i="12"/>
  <c r="AW139" i="12"/>
  <c r="AW140" i="12"/>
  <c r="AW141" i="12"/>
  <c r="AW142" i="12"/>
  <c r="AW143" i="12"/>
  <c r="AW144" i="12"/>
  <c r="AW145" i="12"/>
  <c r="AW146" i="12"/>
  <c r="AW147" i="12"/>
  <c r="AW148" i="12"/>
  <c r="AW149" i="12"/>
  <c r="AW150" i="12"/>
  <c r="AW151" i="12"/>
  <c r="AW152" i="12"/>
  <c r="AW153" i="12"/>
  <c r="AW154" i="12"/>
  <c r="AW155" i="12"/>
  <c r="AW156" i="12"/>
  <c r="AW157" i="12"/>
  <c r="AW158" i="12"/>
  <c r="AW159" i="12"/>
  <c r="AW160" i="12"/>
  <c r="AW161" i="12"/>
  <c r="AW162" i="12"/>
  <c r="AW163" i="12"/>
  <c r="AW164" i="12"/>
  <c r="AW165" i="12"/>
  <c r="AW166" i="12"/>
  <c r="AW167" i="12"/>
  <c r="AW168" i="12"/>
  <c r="AW169" i="12"/>
  <c r="AW170" i="12"/>
  <c r="AW171" i="12"/>
  <c r="AW172" i="12"/>
  <c r="AW173" i="12"/>
  <c r="AW174" i="12"/>
  <c r="AW175" i="12"/>
  <c r="AW176" i="12"/>
  <c r="AW177" i="12"/>
  <c r="AW178" i="12"/>
  <c r="AW179" i="12"/>
  <c r="AW180" i="12"/>
  <c r="AW181" i="12"/>
  <c r="AW182" i="12"/>
  <c r="AW183" i="12"/>
  <c r="AW184" i="12"/>
  <c r="AW185" i="12"/>
  <c r="AW186" i="12"/>
  <c r="AW187" i="12"/>
  <c r="AW188" i="12"/>
  <c r="AW189" i="12"/>
  <c r="AW190" i="12"/>
  <c r="AW191" i="12"/>
  <c r="AW192" i="12"/>
  <c r="AW193" i="12"/>
  <c r="AW194" i="12"/>
  <c r="AW195" i="12"/>
  <c r="AW196" i="12"/>
  <c r="AW197" i="12"/>
  <c r="AW198" i="12"/>
  <c r="AW199" i="12"/>
  <c r="AW200" i="12"/>
  <c r="AW201" i="12"/>
  <c r="AW202" i="12"/>
  <c r="AW203" i="12"/>
  <c r="AW204" i="12"/>
  <c r="AW205" i="12"/>
  <c r="AW206" i="12"/>
  <c r="AW207" i="12"/>
  <c r="AW208" i="12"/>
  <c r="AW209" i="12"/>
  <c r="AW210" i="12"/>
  <c r="AW211" i="12"/>
  <c r="AW212" i="12"/>
  <c r="AW213" i="12"/>
  <c r="AW214" i="12"/>
  <c r="AW215" i="12"/>
  <c r="AW216" i="12"/>
  <c r="AW217" i="12"/>
  <c r="AW218" i="12"/>
  <c r="AW219" i="12"/>
  <c r="AW220" i="12"/>
  <c r="AW221" i="12"/>
  <c r="AW222" i="12"/>
  <c r="AW223" i="12"/>
  <c r="AW224" i="12"/>
  <c r="AW225" i="12"/>
  <c r="AW226" i="12"/>
  <c r="AW227" i="12"/>
  <c r="AW228" i="12"/>
  <c r="AW229" i="12"/>
  <c r="AW230" i="12"/>
  <c r="AW231" i="12"/>
  <c r="AW232" i="12"/>
  <c r="AW233" i="12"/>
  <c r="AW234" i="12"/>
  <c r="AW235" i="12"/>
  <c r="AW236" i="12"/>
  <c r="AW237" i="12"/>
  <c r="AW238" i="12"/>
  <c r="AW239" i="12"/>
  <c r="AW240" i="12"/>
  <c r="AW241" i="12"/>
  <c r="AW242" i="12"/>
  <c r="AW243" i="12"/>
  <c r="AW244" i="12"/>
  <c r="AW245" i="12"/>
  <c r="AW246" i="12"/>
  <c r="AW247" i="12"/>
  <c r="AW248" i="12"/>
  <c r="AW249" i="12"/>
  <c r="AW250" i="12"/>
  <c r="AW251" i="12"/>
  <c r="AW252" i="12"/>
  <c r="AW253" i="12"/>
  <c r="AW254" i="12"/>
  <c r="AW255" i="12"/>
  <c r="AW256" i="12"/>
  <c r="AW257" i="12"/>
  <c r="AW258" i="12"/>
  <c r="AW259" i="12"/>
  <c r="AW260" i="12"/>
  <c r="AW261" i="12"/>
  <c r="AW262" i="12"/>
  <c r="AW263" i="12"/>
  <c r="AW264" i="12"/>
  <c r="AW265" i="12"/>
  <c r="AW266" i="12"/>
  <c r="AW267" i="12"/>
  <c r="AW268" i="12"/>
  <c r="AW269" i="12"/>
  <c r="AW270" i="12"/>
  <c r="AW271" i="12"/>
  <c r="AW272" i="12"/>
  <c r="AW273" i="12"/>
  <c r="AW274" i="12"/>
  <c r="AW275" i="12"/>
  <c r="AW276" i="12"/>
  <c r="AW277" i="12"/>
  <c r="AW278" i="12"/>
  <c r="AW279" i="12"/>
  <c r="AW280" i="12"/>
  <c r="AW281" i="12"/>
  <c r="AW282" i="12"/>
  <c r="AW283" i="12"/>
  <c r="AW284" i="12"/>
  <c r="AW285" i="12"/>
  <c r="AW286" i="12"/>
  <c r="AW287" i="12"/>
  <c r="AW288" i="12"/>
  <c r="AW289" i="12"/>
  <c r="AW290" i="12"/>
  <c r="AW291" i="12"/>
  <c r="AW292" i="12"/>
  <c r="AW293" i="12"/>
  <c r="AW294" i="12"/>
  <c r="AW295" i="12"/>
  <c r="AW296" i="12"/>
  <c r="AW297" i="12"/>
  <c r="AW298" i="12"/>
  <c r="AW299" i="12"/>
  <c r="AW300" i="12"/>
  <c r="AW301" i="12"/>
  <c r="AW302" i="12"/>
  <c r="AW303" i="12"/>
  <c r="AW304" i="12"/>
  <c r="AW305" i="12"/>
  <c r="AW306" i="12"/>
  <c r="AW307" i="12"/>
  <c r="AW308" i="12"/>
  <c r="AW309" i="12"/>
  <c r="AW310" i="12"/>
  <c r="AW311" i="12"/>
  <c r="AW312" i="12"/>
  <c r="AW313" i="12"/>
  <c r="AW314" i="12"/>
  <c r="AW315" i="12"/>
  <c r="AW316" i="12"/>
  <c r="AW317" i="12"/>
  <c r="AW318" i="12"/>
  <c r="AW319" i="12"/>
  <c r="AW320" i="12"/>
  <c r="AW321" i="12"/>
  <c r="AW322" i="12"/>
  <c r="AW323" i="12"/>
  <c r="AW324" i="12"/>
  <c r="AW325" i="12"/>
  <c r="AW326" i="12"/>
  <c r="AW327" i="12"/>
  <c r="AW328" i="12"/>
  <c r="AW329" i="12"/>
  <c r="AW330" i="12"/>
  <c r="AW331" i="12"/>
  <c r="AW332" i="12"/>
  <c r="AW333" i="12"/>
  <c r="AW334" i="12"/>
  <c r="AW335" i="12"/>
  <c r="AW336" i="12"/>
  <c r="AW337" i="12"/>
  <c r="AW338" i="12"/>
  <c r="AW339" i="12"/>
  <c r="AW340" i="12"/>
  <c r="AW341" i="12"/>
  <c r="AW342" i="12"/>
  <c r="AW343" i="12"/>
  <c r="AW344" i="12"/>
  <c r="AW345" i="12"/>
  <c r="AW346" i="12"/>
  <c r="AW347" i="12"/>
  <c r="AW348" i="12"/>
  <c r="AW349" i="12"/>
  <c r="AW350" i="12"/>
  <c r="AW351" i="12"/>
  <c r="AW352" i="12"/>
  <c r="AW3" i="12"/>
  <c r="AV4" i="12"/>
  <c r="AV5" i="12"/>
  <c r="AV6" i="12"/>
  <c r="AV7" i="12"/>
  <c r="AV8" i="12"/>
  <c r="AV9" i="12"/>
  <c r="AV10" i="12"/>
  <c r="AV11" i="12"/>
  <c r="AV12" i="12"/>
  <c r="AV13" i="12"/>
  <c r="AV14" i="12"/>
  <c r="AV15" i="12"/>
  <c r="AV16" i="12"/>
  <c r="AV17" i="12"/>
  <c r="AV18" i="12"/>
  <c r="AV19" i="12"/>
  <c r="AV20" i="12"/>
  <c r="AV21" i="12"/>
  <c r="AV22" i="12"/>
  <c r="AV23" i="12"/>
  <c r="AV24" i="12"/>
  <c r="AV25" i="12"/>
  <c r="AV26" i="12"/>
  <c r="AV27" i="12"/>
  <c r="AV28" i="12"/>
  <c r="AV29" i="12"/>
  <c r="AV30" i="12"/>
  <c r="AV31" i="12"/>
  <c r="AV32" i="12"/>
  <c r="AV33" i="12"/>
  <c r="AV34" i="12"/>
  <c r="AV35" i="12"/>
  <c r="AV36" i="12"/>
  <c r="AV37" i="12"/>
  <c r="AV38" i="12"/>
  <c r="AV39" i="12"/>
  <c r="AV40" i="12"/>
  <c r="AV41" i="12"/>
  <c r="AV42" i="12"/>
  <c r="AV43" i="12"/>
  <c r="AV44" i="12"/>
  <c r="AV45" i="12"/>
  <c r="AV46" i="12"/>
  <c r="AV47" i="12"/>
  <c r="AV48" i="12"/>
  <c r="AV49" i="12"/>
  <c r="AV50" i="12"/>
  <c r="AV51" i="12"/>
  <c r="AV52" i="12"/>
  <c r="AV53" i="12"/>
  <c r="AV54" i="12"/>
  <c r="AV55" i="12"/>
  <c r="AV56" i="12"/>
  <c r="AV57" i="12"/>
  <c r="AV58" i="12"/>
  <c r="AV59" i="12"/>
  <c r="AV60" i="12"/>
  <c r="AV61" i="12"/>
  <c r="AV62" i="12"/>
  <c r="AV63" i="12"/>
  <c r="AV64" i="12"/>
  <c r="AV65" i="12"/>
  <c r="AV66" i="12"/>
  <c r="AV67" i="12"/>
  <c r="AV68" i="12"/>
  <c r="AV69" i="12"/>
  <c r="AV70" i="12"/>
  <c r="AV71" i="12"/>
  <c r="AV72" i="12"/>
  <c r="AV73" i="12"/>
  <c r="AV74" i="12"/>
  <c r="AV75" i="12"/>
  <c r="AV76" i="12"/>
  <c r="AV77" i="12"/>
  <c r="AV78" i="12"/>
  <c r="AV79" i="12"/>
  <c r="AV80" i="12"/>
  <c r="AV81" i="12"/>
  <c r="AV82" i="12"/>
  <c r="AV83" i="12"/>
  <c r="AV84" i="12"/>
  <c r="AV85" i="12"/>
  <c r="AV86" i="12"/>
  <c r="AV87" i="12"/>
  <c r="AV88" i="12"/>
  <c r="AV89" i="12"/>
  <c r="AV90" i="12"/>
  <c r="AV91" i="12"/>
  <c r="AV92" i="12"/>
  <c r="AV93" i="12"/>
  <c r="AV94" i="12"/>
  <c r="AV95" i="12"/>
  <c r="AV96" i="12"/>
  <c r="AV97" i="12"/>
  <c r="AV98" i="12"/>
  <c r="AV99" i="12"/>
  <c r="AV100" i="12"/>
  <c r="AV101" i="12"/>
  <c r="AV102" i="12"/>
  <c r="AV103" i="12"/>
  <c r="AV104" i="12"/>
  <c r="AV105" i="12"/>
  <c r="AV106" i="12"/>
  <c r="AV107" i="12"/>
  <c r="AV108" i="12"/>
  <c r="AV109" i="12"/>
  <c r="AV110" i="12"/>
  <c r="AV111" i="12"/>
  <c r="AV112" i="12"/>
  <c r="AV113" i="12"/>
  <c r="AV114" i="12"/>
  <c r="AV115" i="12"/>
  <c r="AV116" i="12"/>
  <c r="AV117" i="12"/>
  <c r="AV118" i="12"/>
  <c r="AV119" i="12"/>
  <c r="AV120" i="12"/>
  <c r="AV121" i="12"/>
  <c r="AV122" i="12"/>
  <c r="AV123" i="12"/>
  <c r="AV124" i="12"/>
  <c r="AV125" i="12"/>
  <c r="AV126" i="12"/>
  <c r="AV127" i="12"/>
  <c r="AV128" i="12"/>
  <c r="AV129" i="12"/>
  <c r="AV130" i="12"/>
  <c r="AV131" i="12"/>
  <c r="AV132" i="12"/>
  <c r="AV133" i="12"/>
  <c r="AV134" i="12"/>
  <c r="AV135" i="12"/>
  <c r="AV136" i="12"/>
  <c r="AV137" i="12"/>
  <c r="AV138" i="12"/>
  <c r="AV139" i="12"/>
  <c r="AV140" i="12"/>
  <c r="AV141" i="12"/>
  <c r="AV142" i="12"/>
  <c r="AV143" i="12"/>
  <c r="AV144" i="12"/>
  <c r="AV145" i="12"/>
  <c r="AV146" i="12"/>
  <c r="AV147" i="12"/>
  <c r="AV148" i="12"/>
  <c r="AV149" i="12"/>
  <c r="AV150" i="12"/>
  <c r="AV151" i="12"/>
  <c r="AV152" i="12"/>
  <c r="AV153" i="12"/>
  <c r="AV154" i="12"/>
  <c r="AV155" i="12"/>
  <c r="AV156" i="12"/>
  <c r="AV157" i="12"/>
  <c r="AV158" i="12"/>
  <c r="AV159" i="12"/>
  <c r="AV160" i="12"/>
  <c r="AV161" i="12"/>
  <c r="AV162" i="12"/>
  <c r="AV163" i="12"/>
  <c r="AV164" i="12"/>
  <c r="AV165" i="12"/>
  <c r="AV166" i="12"/>
  <c r="AV167" i="12"/>
  <c r="AV168" i="12"/>
  <c r="AV169" i="12"/>
  <c r="AV170" i="12"/>
  <c r="AV171" i="12"/>
  <c r="AV172" i="12"/>
  <c r="AV173" i="12"/>
  <c r="AV174" i="12"/>
  <c r="AV175" i="12"/>
  <c r="AV176" i="12"/>
  <c r="AV177" i="12"/>
  <c r="AV178" i="12"/>
  <c r="AV179" i="12"/>
  <c r="AV180" i="12"/>
  <c r="AV181" i="12"/>
  <c r="AV182" i="12"/>
  <c r="AV183" i="12"/>
  <c r="AV184" i="12"/>
  <c r="AV185" i="12"/>
  <c r="AV186" i="12"/>
  <c r="AV187" i="12"/>
  <c r="AV188" i="12"/>
  <c r="AV189" i="12"/>
  <c r="AV190" i="12"/>
  <c r="AV191" i="12"/>
  <c r="AV192" i="12"/>
  <c r="AV193" i="12"/>
  <c r="AV194" i="12"/>
  <c r="AV195" i="12"/>
  <c r="AV196" i="12"/>
  <c r="AV197" i="12"/>
  <c r="AV198" i="12"/>
  <c r="AV199" i="12"/>
  <c r="AV200" i="12"/>
  <c r="AV201" i="12"/>
  <c r="AV202" i="12"/>
  <c r="AV203" i="12"/>
  <c r="AV204" i="12"/>
  <c r="AV205" i="12"/>
  <c r="AV206" i="12"/>
  <c r="AV207" i="12"/>
  <c r="AV208" i="12"/>
  <c r="AV209" i="12"/>
  <c r="AV210" i="12"/>
  <c r="AV211" i="12"/>
  <c r="AV212" i="12"/>
  <c r="AV213" i="12"/>
  <c r="AV214" i="12"/>
  <c r="AV215" i="12"/>
  <c r="AV216" i="12"/>
  <c r="AV217" i="12"/>
  <c r="AV218" i="12"/>
  <c r="AV219" i="12"/>
  <c r="AV220" i="12"/>
  <c r="AV221" i="12"/>
  <c r="AV222" i="12"/>
  <c r="AV223" i="12"/>
  <c r="AV224" i="12"/>
  <c r="AV225" i="12"/>
  <c r="AV226" i="12"/>
  <c r="AV227" i="12"/>
  <c r="AV228" i="12"/>
  <c r="AV229" i="12"/>
  <c r="AV230" i="12"/>
  <c r="AV231" i="12"/>
  <c r="AV232" i="12"/>
  <c r="AV233" i="12"/>
  <c r="AV234" i="12"/>
  <c r="AV235" i="12"/>
  <c r="AV236" i="12"/>
  <c r="AV237" i="12"/>
  <c r="AV238" i="12"/>
  <c r="AV239" i="12"/>
  <c r="AV240" i="12"/>
  <c r="AV241" i="12"/>
  <c r="AV242" i="12"/>
  <c r="AV243" i="12"/>
  <c r="AV244" i="12"/>
  <c r="AV245" i="12"/>
  <c r="AV246" i="12"/>
  <c r="AV247" i="12"/>
  <c r="AV248" i="12"/>
  <c r="AV249" i="12"/>
  <c r="AV250" i="12"/>
  <c r="AV251" i="12"/>
  <c r="AV252" i="12"/>
  <c r="AV253" i="12"/>
  <c r="AV254" i="12"/>
  <c r="AV255" i="12"/>
  <c r="AV256" i="12"/>
  <c r="AV257" i="12"/>
  <c r="AV258" i="12"/>
  <c r="AV259" i="12"/>
  <c r="AV260" i="12"/>
  <c r="AV261" i="12"/>
  <c r="AV262" i="12"/>
  <c r="AV263" i="12"/>
  <c r="AV264" i="12"/>
  <c r="AV265" i="12"/>
  <c r="AV266" i="12"/>
  <c r="AV267" i="12"/>
  <c r="AV268" i="12"/>
  <c r="AV269" i="12"/>
  <c r="AV270" i="12"/>
  <c r="AV271" i="12"/>
  <c r="AV272" i="12"/>
  <c r="AV273" i="12"/>
  <c r="AV274" i="12"/>
  <c r="AV275" i="12"/>
  <c r="AV276" i="12"/>
  <c r="AV277" i="12"/>
  <c r="AV278" i="12"/>
  <c r="AV279" i="12"/>
  <c r="AV280" i="12"/>
  <c r="AV281" i="12"/>
  <c r="AV282" i="12"/>
  <c r="AV283" i="12"/>
  <c r="AV284" i="12"/>
  <c r="AV285" i="12"/>
  <c r="AV286" i="12"/>
  <c r="AV287" i="12"/>
  <c r="AV288" i="12"/>
  <c r="AV289" i="12"/>
  <c r="AV290" i="12"/>
  <c r="AV291" i="12"/>
  <c r="AV292" i="12"/>
  <c r="AV293" i="12"/>
  <c r="AV294" i="12"/>
  <c r="AV295" i="12"/>
  <c r="AV296" i="12"/>
  <c r="AV297" i="12"/>
  <c r="AV298" i="12"/>
  <c r="AV299" i="12"/>
  <c r="AV300" i="12"/>
  <c r="AV301" i="12"/>
  <c r="AV302" i="12"/>
  <c r="AV303" i="12"/>
  <c r="AV304" i="12"/>
  <c r="AV305" i="12"/>
  <c r="AV306" i="12"/>
  <c r="AV307" i="12"/>
  <c r="AV308" i="12"/>
  <c r="AV309" i="12"/>
  <c r="AV310" i="12"/>
  <c r="AV311" i="12"/>
  <c r="AV312" i="12"/>
  <c r="AV313" i="12"/>
  <c r="AV314" i="12"/>
  <c r="AV315" i="12"/>
  <c r="AV316" i="12"/>
  <c r="AV317" i="12"/>
  <c r="AV318" i="12"/>
  <c r="AV319" i="12"/>
  <c r="AV320" i="12"/>
  <c r="AV321" i="12"/>
  <c r="AV322" i="12"/>
  <c r="AV323" i="12"/>
  <c r="AV324" i="12"/>
  <c r="AV325" i="12"/>
  <c r="AV326" i="12"/>
  <c r="AV327" i="12"/>
  <c r="AV328" i="12"/>
  <c r="AV329" i="12"/>
  <c r="AV330" i="12"/>
  <c r="AV331" i="12"/>
  <c r="AV332" i="12"/>
  <c r="AV333" i="12"/>
  <c r="AV334" i="12"/>
  <c r="AV335" i="12"/>
  <c r="AV336" i="12"/>
  <c r="AV337" i="12"/>
  <c r="AV338" i="12"/>
  <c r="AV339" i="12"/>
  <c r="AV340" i="12"/>
  <c r="AV341" i="12"/>
  <c r="AV342" i="12"/>
  <c r="AV343" i="12"/>
  <c r="AV344" i="12"/>
  <c r="AV345" i="12"/>
  <c r="AV346" i="12"/>
  <c r="AV347" i="12"/>
  <c r="AV348" i="12"/>
  <c r="AV349" i="12"/>
  <c r="AV350" i="12"/>
  <c r="AV351" i="12"/>
  <c r="AV352" i="12"/>
  <c r="AV3" i="12"/>
  <c r="AU4" i="12"/>
  <c r="AU5" i="12"/>
  <c r="AU6" i="12"/>
  <c r="AU7" i="12"/>
  <c r="AU8" i="12"/>
  <c r="AU9" i="12"/>
  <c r="AU10" i="12"/>
  <c r="AU11" i="12"/>
  <c r="AU12" i="12"/>
  <c r="AU13" i="12"/>
  <c r="AU14" i="12"/>
  <c r="AU15" i="12"/>
  <c r="AU16" i="12"/>
  <c r="AU17" i="12"/>
  <c r="AU18" i="12"/>
  <c r="AU19" i="12"/>
  <c r="AU20" i="12"/>
  <c r="AU21" i="12"/>
  <c r="AU22" i="12"/>
  <c r="AU23" i="12"/>
  <c r="AU24" i="12"/>
  <c r="AU25" i="12"/>
  <c r="AU26" i="12"/>
  <c r="AU27" i="12"/>
  <c r="AU28" i="12"/>
  <c r="AU29" i="12"/>
  <c r="AU30" i="12"/>
  <c r="AU31" i="12"/>
  <c r="AU32" i="12"/>
  <c r="AU33" i="12"/>
  <c r="AU34" i="12"/>
  <c r="AU35" i="12"/>
  <c r="AU36" i="12"/>
  <c r="AU37" i="12"/>
  <c r="AU38" i="12"/>
  <c r="AU39" i="12"/>
  <c r="AU40" i="12"/>
  <c r="AU41" i="12"/>
  <c r="AU42" i="12"/>
  <c r="AU43" i="12"/>
  <c r="AU44" i="12"/>
  <c r="AU45" i="12"/>
  <c r="AU46" i="12"/>
  <c r="AU47" i="12"/>
  <c r="AU48" i="12"/>
  <c r="AU49" i="12"/>
  <c r="AU50" i="12"/>
  <c r="AU51" i="12"/>
  <c r="AU52" i="12"/>
  <c r="AU53" i="12"/>
  <c r="AU54" i="12"/>
  <c r="AU55" i="12"/>
  <c r="AU56" i="12"/>
  <c r="AU57" i="12"/>
  <c r="AU58" i="12"/>
  <c r="AU59" i="12"/>
  <c r="AU60" i="12"/>
  <c r="AU61" i="12"/>
  <c r="AU62" i="12"/>
  <c r="AU63" i="12"/>
  <c r="AU64" i="12"/>
  <c r="AU65" i="12"/>
  <c r="AU66" i="12"/>
  <c r="AU67" i="12"/>
  <c r="AU68" i="12"/>
  <c r="AU69" i="12"/>
  <c r="AU70" i="12"/>
  <c r="AU71" i="12"/>
  <c r="AU72" i="12"/>
  <c r="AU73" i="12"/>
  <c r="AU74" i="12"/>
  <c r="AU75" i="12"/>
  <c r="AU76" i="12"/>
  <c r="AU77" i="12"/>
  <c r="AU78" i="12"/>
  <c r="AU79" i="12"/>
  <c r="AU80" i="12"/>
  <c r="AU81" i="12"/>
  <c r="AU82" i="12"/>
  <c r="AU83" i="12"/>
  <c r="AU84" i="12"/>
  <c r="AU85" i="12"/>
  <c r="AU86" i="12"/>
  <c r="AU87" i="12"/>
  <c r="AU88" i="12"/>
  <c r="AU89" i="12"/>
  <c r="AU90" i="12"/>
  <c r="AU91" i="12"/>
  <c r="AU92" i="12"/>
  <c r="AU93" i="12"/>
  <c r="AU94" i="12"/>
  <c r="AU95" i="12"/>
  <c r="AU96" i="12"/>
  <c r="AU97" i="12"/>
  <c r="AU98" i="12"/>
  <c r="AU99" i="12"/>
  <c r="AU100" i="12"/>
  <c r="AU101" i="12"/>
  <c r="AU102" i="12"/>
  <c r="AU103" i="12"/>
  <c r="AU104" i="12"/>
  <c r="AU105" i="12"/>
  <c r="AU106" i="12"/>
  <c r="AU107" i="12"/>
  <c r="AU108" i="12"/>
  <c r="AU109" i="12"/>
  <c r="AU110" i="12"/>
  <c r="AU111" i="12"/>
  <c r="AU112" i="12"/>
  <c r="AU113" i="12"/>
  <c r="AU114" i="12"/>
  <c r="AU115" i="12"/>
  <c r="AU116" i="12"/>
  <c r="AU117" i="12"/>
  <c r="AU118" i="12"/>
  <c r="AU119" i="12"/>
  <c r="AU120" i="12"/>
  <c r="AU121" i="12"/>
  <c r="AU122" i="12"/>
  <c r="AU123" i="12"/>
  <c r="AU124" i="12"/>
  <c r="AU125" i="12"/>
  <c r="AU126" i="12"/>
  <c r="AU127" i="12"/>
  <c r="AU128" i="12"/>
  <c r="AU129" i="12"/>
  <c r="AU130" i="12"/>
  <c r="AU131" i="12"/>
  <c r="AU132" i="12"/>
  <c r="AU133" i="12"/>
  <c r="AU134" i="12"/>
  <c r="AU135" i="12"/>
  <c r="AU136" i="12"/>
  <c r="AU137" i="12"/>
  <c r="AU138" i="12"/>
  <c r="AU139" i="12"/>
  <c r="AU140" i="12"/>
  <c r="AU141" i="12"/>
  <c r="AU142" i="12"/>
  <c r="AU143" i="12"/>
  <c r="AU144" i="12"/>
  <c r="AU145" i="12"/>
  <c r="AU146" i="12"/>
  <c r="AU147" i="12"/>
  <c r="AU148" i="12"/>
  <c r="AU149" i="12"/>
  <c r="AU150" i="12"/>
  <c r="AU151" i="12"/>
  <c r="AU152" i="12"/>
  <c r="AU153" i="12"/>
  <c r="AU154" i="12"/>
  <c r="AU155" i="12"/>
  <c r="AU156" i="12"/>
  <c r="AU157" i="12"/>
  <c r="AU158" i="12"/>
  <c r="AU159" i="12"/>
  <c r="AU160" i="12"/>
  <c r="AU161" i="12"/>
  <c r="AU162" i="12"/>
  <c r="AU163" i="12"/>
  <c r="AU164" i="12"/>
  <c r="AU165" i="12"/>
  <c r="AU166" i="12"/>
  <c r="AU167" i="12"/>
  <c r="AU168" i="12"/>
  <c r="AU169" i="12"/>
  <c r="AU170" i="12"/>
  <c r="AU171" i="12"/>
  <c r="AU172" i="12"/>
  <c r="AU173" i="12"/>
  <c r="AU174" i="12"/>
  <c r="AU175" i="12"/>
  <c r="AU176" i="12"/>
  <c r="AU177" i="12"/>
  <c r="AU178" i="12"/>
  <c r="AU179" i="12"/>
  <c r="AU180" i="12"/>
  <c r="AU181" i="12"/>
  <c r="AU182" i="12"/>
  <c r="AU183" i="12"/>
  <c r="AU184" i="12"/>
  <c r="AU185" i="12"/>
  <c r="AU186" i="12"/>
  <c r="AU187" i="12"/>
  <c r="AU188" i="12"/>
  <c r="AU189" i="12"/>
  <c r="AU190" i="12"/>
  <c r="AU191" i="12"/>
  <c r="AU192" i="12"/>
  <c r="AU193" i="12"/>
  <c r="AU194" i="12"/>
  <c r="AU195" i="12"/>
  <c r="AU196" i="12"/>
  <c r="AU197" i="12"/>
  <c r="AU198" i="12"/>
  <c r="AU199" i="12"/>
  <c r="AU200" i="12"/>
  <c r="AU201" i="12"/>
  <c r="AU202" i="12"/>
  <c r="AU203" i="12"/>
  <c r="AU204" i="12"/>
  <c r="AU205" i="12"/>
  <c r="AU206" i="12"/>
  <c r="AU207" i="12"/>
  <c r="AU208" i="12"/>
  <c r="AU209" i="12"/>
  <c r="AU210" i="12"/>
  <c r="AU211" i="12"/>
  <c r="AU212" i="12"/>
  <c r="AU213" i="12"/>
  <c r="AU214" i="12"/>
  <c r="AU215" i="12"/>
  <c r="AU216" i="12"/>
  <c r="AU217" i="12"/>
  <c r="AU218" i="12"/>
  <c r="AU219" i="12"/>
  <c r="AU220" i="12"/>
  <c r="AU221" i="12"/>
  <c r="AU222" i="12"/>
  <c r="AU223" i="12"/>
  <c r="AU224" i="12"/>
  <c r="AU225" i="12"/>
  <c r="AU226" i="12"/>
  <c r="AU227" i="12"/>
  <c r="AU228" i="12"/>
  <c r="AU229" i="12"/>
  <c r="AU230" i="12"/>
  <c r="AU231" i="12"/>
  <c r="AU232" i="12"/>
  <c r="AU233" i="12"/>
  <c r="AU234" i="12"/>
  <c r="AU235" i="12"/>
  <c r="AU236" i="12"/>
  <c r="AU237" i="12"/>
  <c r="AU238" i="12"/>
  <c r="AU239" i="12"/>
  <c r="AU240" i="12"/>
  <c r="AU241" i="12"/>
  <c r="AU242" i="12"/>
  <c r="AU243" i="12"/>
  <c r="AU244" i="12"/>
  <c r="AU245" i="12"/>
  <c r="AU246" i="12"/>
  <c r="AU247" i="12"/>
  <c r="AU248" i="12"/>
  <c r="AU249" i="12"/>
  <c r="AU250" i="12"/>
  <c r="AU251" i="12"/>
  <c r="AU252" i="12"/>
  <c r="AU253" i="12"/>
  <c r="AU254" i="12"/>
  <c r="AU255" i="12"/>
  <c r="AU256" i="12"/>
  <c r="AU257" i="12"/>
  <c r="AU258" i="12"/>
  <c r="AU259" i="12"/>
  <c r="AU260" i="12"/>
  <c r="AU261" i="12"/>
  <c r="AU262" i="12"/>
  <c r="AU263" i="12"/>
  <c r="AU264" i="12"/>
  <c r="AU265" i="12"/>
  <c r="AU266" i="12"/>
  <c r="AU267" i="12"/>
  <c r="AU268" i="12"/>
  <c r="AU269" i="12"/>
  <c r="AU270" i="12"/>
  <c r="AU271" i="12"/>
  <c r="AU272" i="12"/>
  <c r="AU273" i="12"/>
  <c r="AU274" i="12"/>
  <c r="AU275" i="12"/>
  <c r="AU276" i="12"/>
  <c r="AU277" i="12"/>
  <c r="AU278" i="12"/>
  <c r="AU279" i="12"/>
  <c r="AU280" i="12"/>
  <c r="AU281" i="12"/>
  <c r="AU282" i="12"/>
  <c r="AU283" i="12"/>
  <c r="AU284" i="12"/>
  <c r="AU285" i="12"/>
  <c r="AU286" i="12"/>
  <c r="AU287" i="12"/>
  <c r="AU288" i="12"/>
  <c r="AU289" i="12"/>
  <c r="AU290" i="12"/>
  <c r="AU291" i="12"/>
  <c r="AU292" i="12"/>
  <c r="AU293" i="12"/>
  <c r="AU294" i="12"/>
  <c r="AU295" i="12"/>
  <c r="AU296" i="12"/>
  <c r="AU297" i="12"/>
  <c r="AU298" i="12"/>
  <c r="AU299" i="12"/>
  <c r="AU300" i="12"/>
  <c r="AU301" i="12"/>
  <c r="AU302" i="12"/>
  <c r="AU303" i="12"/>
  <c r="AU304" i="12"/>
  <c r="AU305" i="12"/>
  <c r="AU306" i="12"/>
  <c r="AU307" i="12"/>
  <c r="AU308" i="12"/>
  <c r="AU309" i="12"/>
  <c r="AU310" i="12"/>
  <c r="AU311" i="12"/>
  <c r="AU312" i="12"/>
  <c r="AU313" i="12"/>
  <c r="AU314" i="12"/>
  <c r="AU315" i="12"/>
  <c r="AU316" i="12"/>
  <c r="AU317" i="12"/>
  <c r="AU318" i="12"/>
  <c r="AU319" i="12"/>
  <c r="AU320" i="12"/>
  <c r="AU321" i="12"/>
  <c r="AU322" i="12"/>
  <c r="AU323" i="12"/>
  <c r="AU324" i="12"/>
  <c r="AU325" i="12"/>
  <c r="AU326" i="12"/>
  <c r="AU327" i="12"/>
  <c r="AU328" i="12"/>
  <c r="AU329" i="12"/>
  <c r="AU330" i="12"/>
  <c r="AU331" i="12"/>
  <c r="AU332" i="12"/>
  <c r="AU333" i="12"/>
  <c r="AU334" i="12"/>
  <c r="AU335" i="12"/>
  <c r="AU336" i="12"/>
  <c r="AU337" i="12"/>
  <c r="AU338" i="12"/>
  <c r="AU339" i="12"/>
  <c r="AU340" i="12"/>
  <c r="AU341" i="12"/>
  <c r="AU342" i="12"/>
  <c r="AU343" i="12"/>
  <c r="AU344" i="12"/>
  <c r="AU345" i="12"/>
  <c r="AU346" i="12"/>
  <c r="AU347" i="12"/>
  <c r="AU348" i="12"/>
  <c r="AU349" i="12"/>
  <c r="AU350" i="12"/>
  <c r="AU351" i="12"/>
  <c r="AU352" i="12"/>
  <c r="AU3" i="12"/>
  <c r="AT4" i="12"/>
  <c r="AT5" i="12"/>
  <c r="AT6" i="12"/>
  <c r="AT7" i="12"/>
  <c r="AT8" i="12"/>
  <c r="AT9" i="12"/>
  <c r="AT10" i="12"/>
  <c r="AT11" i="12"/>
  <c r="AT12" i="12"/>
  <c r="AT13" i="12"/>
  <c r="AT14" i="12"/>
  <c r="AT15" i="12"/>
  <c r="AT16" i="12"/>
  <c r="AT17" i="12"/>
  <c r="AT18" i="12"/>
  <c r="AT19" i="12"/>
  <c r="AT20" i="12"/>
  <c r="AT21" i="12"/>
  <c r="AT22" i="12"/>
  <c r="AT23" i="12"/>
  <c r="AT24" i="12"/>
  <c r="AT25" i="12"/>
  <c r="AT26" i="12"/>
  <c r="AT27" i="12"/>
  <c r="AT28" i="12"/>
  <c r="AT29" i="12"/>
  <c r="AT30" i="12"/>
  <c r="AT31" i="12"/>
  <c r="AT32" i="12"/>
  <c r="AT33" i="12"/>
  <c r="AT34" i="12"/>
  <c r="AT35" i="12"/>
  <c r="AT36" i="12"/>
  <c r="AT37" i="12"/>
  <c r="AT38" i="12"/>
  <c r="AT39" i="12"/>
  <c r="AT40" i="12"/>
  <c r="AT41" i="12"/>
  <c r="AT42" i="12"/>
  <c r="AT43" i="12"/>
  <c r="AT44" i="12"/>
  <c r="AT45" i="12"/>
  <c r="AT46" i="12"/>
  <c r="AT47" i="12"/>
  <c r="AT48" i="12"/>
  <c r="AT49" i="12"/>
  <c r="AT50" i="12"/>
  <c r="AT51" i="12"/>
  <c r="AT52" i="12"/>
  <c r="AT53" i="12"/>
  <c r="AT54" i="12"/>
  <c r="AT55" i="12"/>
  <c r="AT56" i="12"/>
  <c r="AT57" i="12"/>
  <c r="AT58" i="12"/>
  <c r="AT59" i="12"/>
  <c r="AT60" i="12"/>
  <c r="AT61" i="12"/>
  <c r="AT62" i="12"/>
  <c r="AT63" i="12"/>
  <c r="AT64" i="12"/>
  <c r="AT65" i="12"/>
  <c r="AT66" i="12"/>
  <c r="AT67" i="12"/>
  <c r="AT68" i="12"/>
  <c r="AT69" i="12"/>
  <c r="AT70" i="12"/>
  <c r="AT71" i="12"/>
  <c r="AT72" i="12"/>
  <c r="AT73" i="12"/>
  <c r="AT74" i="12"/>
  <c r="AT75" i="12"/>
  <c r="AT76" i="12"/>
  <c r="AT77" i="12"/>
  <c r="AT78" i="12"/>
  <c r="AT79" i="12"/>
  <c r="AT80" i="12"/>
  <c r="AT81" i="12"/>
  <c r="AT82" i="12"/>
  <c r="AT83" i="12"/>
  <c r="AT84" i="12"/>
  <c r="AT85" i="12"/>
  <c r="AT86" i="12"/>
  <c r="AT87" i="12"/>
  <c r="AT88" i="12"/>
  <c r="AT89" i="12"/>
  <c r="AT90" i="12"/>
  <c r="AT91" i="12"/>
  <c r="AT92" i="12"/>
  <c r="AT93" i="12"/>
  <c r="AT94" i="12"/>
  <c r="AT95" i="12"/>
  <c r="AT96" i="12"/>
  <c r="AT97" i="12"/>
  <c r="AT98" i="12"/>
  <c r="AT99" i="12"/>
  <c r="AT100" i="12"/>
  <c r="AT101" i="12"/>
  <c r="AT102" i="12"/>
  <c r="AT103" i="12"/>
  <c r="AT104" i="12"/>
  <c r="AT105" i="12"/>
  <c r="AT106" i="12"/>
  <c r="AT107" i="12"/>
  <c r="AT108" i="12"/>
  <c r="AT109" i="12"/>
  <c r="AT110" i="12"/>
  <c r="AT111" i="12"/>
  <c r="AT112" i="12"/>
  <c r="AT113" i="12"/>
  <c r="AT114" i="12"/>
  <c r="AT115" i="12"/>
  <c r="AT116" i="12"/>
  <c r="AT117" i="12"/>
  <c r="AT118" i="12"/>
  <c r="AT119" i="12"/>
  <c r="AT120" i="12"/>
  <c r="AT121" i="12"/>
  <c r="AT122" i="12"/>
  <c r="AT123" i="12"/>
  <c r="AT124" i="12"/>
  <c r="AT125" i="12"/>
  <c r="AT126" i="12"/>
  <c r="AT127" i="12"/>
  <c r="AT128" i="12"/>
  <c r="AT129" i="12"/>
  <c r="AT130" i="12"/>
  <c r="AT131" i="12"/>
  <c r="AT132" i="12"/>
  <c r="AT133" i="12"/>
  <c r="AT134" i="12"/>
  <c r="AT135" i="12"/>
  <c r="AT136" i="12"/>
  <c r="AT137" i="12"/>
  <c r="AT138" i="12"/>
  <c r="AT139" i="12"/>
  <c r="AT140" i="12"/>
  <c r="AT141" i="12"/>
  <c r="AT142" i="12"/>
  <c r="AT143" i="12"/>
  <c r="AT144" i="12"/>
  <c r="AT145" i="12"/>
  <c r="AT146" i="12"/>
  <c r="AT147" i="12"/>
  <c r="AT148" i="12"/>
  <c r="AT149" i="12"/>
  <c r="AT150" i="12"/>
  <c r="AT151" i="12"/>
  <c r="AT152" i="12"/>
  <c r="AT153" i="12"/>
  <c r="AT154" i="12"/>
  <c r="AT155" i="12"/>
  <c r="AT156" i="12"/>
  <c r="AT157" i="12"/>
  <c r="AT158" i="12"/>
  <c r="AT159" i="12"/>
  <c r="AT160" i="12"/>
  <c r="AT161" i="12"/>
  <c r="AT162" i="12"/>
  <c r="AT163" i="12"/>
  <c r="AT164" i="12"/>
  <c r="AT165" i="12"/>
  <c r="AT166" i="12"/>
  <c r="AT167" i="12"/>
  <c r="AT168" i="12"/>
  <c r="AT169" i="12"/>
  <c r="AT170" i="12"/>
  <c r="AT171" i="12"/>
  <c r="AT172" i="12"/>
  <c r="AT173" i="12"/>
  <c r="AT174" i="12"/>
  <c r="AT175" i="12"/>
  <c r="AT176" i="12"/>
  <c r="AT177" i="12"/>
  <c r="AT178" i="12"/>
  <c r="AT179" i="12"/>
  <c r="AT180" i="12"/>
  <c r="AT181" i="12"/>
  <c r="AT182" i="12"/>
  <c r="AT183" i="12"/>
  <c r="AT184" i="12"/>
  <c r="AT185" i="12"/>
  <c r="AT186" i="12"/>
  <c r="AT187" i="12"/>
  <c r="AT188" i="12"/>
  <c r="AT189" i="12"/>
  <c r="AT190" i="12"/>
  <c r="AT191" i="12"/>
  <c r="AT192" i="12"/>
  <c r="AT193" i="12"/>
  <c r="AT194" i="12"/>
  <c r="AT195" i="12"/>
  <c r="AT196" i="12"/>
  <c r="AT197" i="12"/>
  <c r="AT198" i="12"/>
  <c r="AT199" i="12"/>
  <c r="AT200" i="12"/>
  <c r="AT201" i="12"/>
  <c r="AT202" i="12"/>
  <c r="AT203" i="12"/>
  <c r="AT204" i="12"/>
  <c r="AT205" i="12"/>
  <c r="AT206" i="12"/>
  <c r="AT207" i="12"/>
  <c r="AT208" i="12"/>
  <c r="AT209" i="12"/>
  <c r="AT210" i="12"/>
  <c r="AT211" i="12"/>
  <c r="AT212" i="12"/>
  <c r="AT213" i="12"/>
  <c r="AT214" i="12"/>
  <c r="AT215" i="12"/>
  <c r="AT216" i="12"/>
  <c r="AT217" i="12"/>
  <c r="AT218" i="12"/>
  <c r="AT219" i="12"/>
  <c r="AT220" i="12"/>
  <c r="AT221" i="12"/>
  <c r="AT222" i="12"/>
  <c r="AT223" i="12"/>
  <c r="AT224" i="12"/>
  <c r="AT225" i="12"/>
  <c r="AT226" i="12"/>
  <c r="AT227" i="12"/>
  <c r="AT228" i="12"/>
  <c r="AT229" i="12"/>
  <c r="AT230" i="12"/>
  <c r="AT231" i="12"/>
  <c r="AT232" i="12"/>
  <c r="AT233" i="12"/>
  <c r="AT234" i="12"/>
  <c r="AT235" i="12"/>
  <c r="AT236" i="12"/>
  <c r="AT237" i="12"/>
  <c r="AT238" i="12"/>
  <c r="AT239" i="12"/>
  <c r="AT240" i="12"/>
  <c r="AT241" i="12"/>
  <c r="AT242" i="12"/>
  <c r="AT243" i="12"/>
  <c r="AT244" i="12"/>
  <c r="AT245" i="12"/>
  <c r="AT246" i="12"/>
  <c r="AT247" i="12"/>
  <c r="AT248" i="12"/>
  <c r="AT249" i="12"/>
  <c r="AT250" i="12"/>
  <c r="AT251" i="12"/>
  <c r="AT252" i="12"/>
  <c r="AT253" i="12"/>
  <c r="AT254" i="12"/>
  <c r="AT255" i="12"/>
  <c r="AT256" i="12"/>
  <c r="AT257" i="12"/>
  <c r="AT258" i="12"/>
  <c r="AT259" i="12"/>
  <c r="AT260" i="12"/>
  <c r="AT261" i="12"/>
  <c r="AT262" i="12"/>
  <c r="AT263" i="12"/>
  <c r="AT264" i="12"/>
  <c r="AT265" i="12"/>
  <c r="AT266" i="12"/>
  <c r="AT267" i="12"/>
  <c r="AT268" i="12"/>
  <c r="AT269" i="12"/>
  <c r="AT270" i="12"/>
  <c r="AT271" i="12"/>
  <c r="AT272" i="12"/>
  <c r="AT273" i="12"/>
  <c r="AT274" i="12"/>
  <c r="AT275" i="12"/>
  <c r="AT276" i="12"/>
  <c r="AT277" i="12"/>
  <c r="AT278" i="12"/>
  <c r="AT279" i="12"/>
  <c r="AT280" i="12"/>
  <c r="AT281" i="12"/>
  <c r="AT282" i="12"/>
  <c r="AT283" i="12"/>
  <c r="AT284" i="12"/>
  <c r="AT285" i="12"/>
  <c r="AT286" i="12"/>
  <c r="AT287" i="12"/>
  <c r="AT288" i="12"/>
  <c r="AT289" i="12"/>
  <c r="AT290" i="12"/>
  <c r="AT291" i="12"/>
  <c r="AT292" i="12"/>
  <c r="AT293" i="12"/>
  <c r="AT294" i="12"/>
  <c r="AT295" i="12"/>
  <c r="AT296" i="12"/>
  <c r="AT297" i="12"/>
  <c r="AT298" i="12"/>
  <c r="AT299" i="12"/>
  <c r="AT300" i="12"/>
  <c r="AT301" i="12"/>
  <c r="AT302" i="12"/>
  <c r="AT303" i="12"/>
  <c r="AT304" i="12"/>
  <c r="AT305" i="12"/>
  <c r="AT306" i="12"/>
  <c r="AT307" i="12"/>
  <c r="AT308" i="12"/>
  <c r="AT309" i="12"/>
  <c r="AT310" i="12"/>
  <c r="AT311" i="12"/>
  <c r="AT312" i="12"/>
  <c r="AT313" i="12"/>
  <c r="AT314" i="12"/>
  <c r="AT315" i="12"/>
  <c r="AT316" i="12"/>
  <c r="AT317" i="12"/>
  <c r="AT318" i="12"/>
  <c r="AT319" i="12"/>
  <c r="AT320" i="12"/>
  <c r="AT321" i="12"/>
  <c r="AT322" i="12"/>
  <c r="AT323" i="12"/>
  <c r="AT324" i="12"/>
  <c r="AT325" i="12"/>
  <c r="AT326" i="12"/>
  <c r="AT327" i="12"/>
  <c r="AT328" i="12"/>
  <c r="AT329" i="12"/>
  <c r="AT330" i="12"/>
  <c r="AT331" i="12"/>
  <c r="AT332" i="12"/>
  <c r="AT333" i="12"/>
  <c r="AT334" i="12"/>
  <c r="AT335" i="12"/>
  <c r="AT336" i="12"/>
  <c r="AT337" i="12"/>
  <c r="AT338" i="12"/>
  <c r="AT339" i="12"/>
  <c r="AT340" i="12"/>
  <c r="AT341" i="12"/>
  <c r="AT342" i="12"/>
  <c r="AT343" i="12"/>
  <c r="AT344" i="12"/>
  <c r="AT345" i="12"/>
  <c r="AT346" i="12"/>
  <c r="AT347" i="12"/>
  <c r="AT348" i="12"/>
  <c r="AT349" i="12"/>
  <c r="AT350" i="12"/>
  <c r="AT351" i="12"/>
  <c r="AT352" i="12"/>
  <c r="AT3" i="12"/>
  <c r="AS4" i="12"/>
  <c r="AS5" i="12"/>
  <c r="AS6" i="12"/>
  <c r="AS7" i="12"/>
  <c r="AS8" i="12"/>
  <c r="AS9" i="12"/>
  <c r="AS10" i="12"/>
  <c r="AS11" i="12"/>
  <c r="AS12" i="12"/>
  <c r="AS13" i="12"/>
  <c r="AS14" i="12"/>
  <c r="AS15" i="12"/>
  <c r="AS16" i="12"/>
  <c r="AS17" i="12"/>
  <c r="AS18" i="12"/>
  <c r="AS19" i="12"/>
  <c r="AS20" i="12"/>
  <c r="AS21" i="12"/>
  <c r="AS22" i="12"/>
  <c r="AS23" i="12"/>
  <c r="AS24" i="12"/>
  <c r="AS25" i="12"/>
  <c r="AS26" i="12"/>
  <c r="AS27" i="12"/>
  <c r="AS28" i="12"/>
  <c r="AS29" i="12"/>
  <c r="AS30" i="12"/>
  <c r="AS31" i="12"/>
  <c r="AS32" i="12"/>
  <c r="AS33" i="12"/>
  <c r="AS34" i="12"/>
  <c r="AS35" i="12"/>
  <c r="AS36" i="12"/>
  <c r="AS37" i="12"/>
  <c r="AS38" i="12"/>
  <c r="AS39" i="12"/>
  <c r="AS40" i="12"/>
  <c r="AS41" i="12"/>
  <c r="AS42" i="12"/>
  <c r="AS43" i="12"/>
  <c r="AS44" i="12"/>
  <c r="AS45" i="12"/>
  <c r="AS46" i="12"/>
  <c r="AS47" i="12"/>
  <c r="AS48" i="12"/>
  <c r="AS49" i="12"/>
  <c r="AS50" i="12"/>
  <c r="AS51" i="12"/>
  <c r="AS52" i="12"/>
  <c r="AS53" i="12"/>
  <c r="AS54" i="12"/>
  <c r="AS55" i="12"/>
  <c r="AS56" i="12"/>
  <c r="AS57" i="12"/>
  <c r="AS58" i="12"/>
  <c r="AS59" i="12"/>
  <c r="AS60" i="12"/>
  <c r="AS61" i="12"/>
  <c r="AS62" i="12"/>
  <c r="AS63" i="12"/>
  <c r="AS64" i="12"/>
  <c r="AS65" i="12"/>
  <c r="AS66" i="12"/>
  <c r="AS67" i="12"/>
  <c r="AS68" i="12"/>
  <c r="AS69" i="12"/>
  <c r="AS70" i="12"/>
  <c r="AS71" i="12"/>
  <c r="AS72" i="12"/>
  <c r="AS73" i="12"/>
  <c r="AS74" i="12"/>
  <c r="AS75" i="12"/>
  <c r="AS76" i="12"/>
  <c r="AS77" i="12"/>
  <c r="AS78" i="12"/>
  <c r="AS79" i="12"/>
  <c r="AS80" i="12"/>
  <c r="AS81" i="12"/>
  <c r="AS82" i="12"/>
  <c r="AS83" i="12"/>
  <c r="AS84" i="12"/>
  <c r="AS85" i="12"/>
  <c r="AS86" i="12"/>
  <c r="AS87" i="12"/>
  <c r="AS88" i="12"/>
  <c r="AS89" i="12"/>
  <c r="AS90" i="12"/>
  <c r="AS91" i="12"/>
  <c r="AS92" i="12"/>
  <c r="AS93" i="12"/>
  <c r="AS94" i="12"/>
  <c r="AS95" i="12"/>
  <c r="AS96" i="12"/>
  <c r="AS97" i="12"/>
  <c r="AS98" i="12"/>
  <c r="AS99" i="12"/>
  <c r="AS100" i="12"/>
  <c r="AS101" i="12"/>
  <c r="AS102" i="12"/>
  <c r="AS103" i="12"/>
  <c r="AS104" i="12"/>
  <c r="AS105" i="12"/>
  <c r="AS106" i="12"/>
  <c r="AS107" i="12"/>
  <c r="AS108" i="12"/>
  <c r="AS109" i="12"/>
  <c r="AS110" i="12"/>
  <c r="AS111" i="12"/>
  <c r="AS112" i="12"/>
  <c r="AS113" i="12"/>
  <c r="AS114" i="12"/>
  <c r="AS115" i="12"/>
  <c r="AS116" i="12"/>
  <c r="AS117" i="12"/>
  <c r="AS118" i="12"/>
  <c r="AS119" i="12"/>
  <c r="AS120" i="12"/>
  <c r="AS121" i="12"/>
  <c r="AS122" i="12"/>
  <c r="AS123" i="12"/>
  <c r="AS124" i="12"/>
  <c r="AS125" i="12"/>
  <c r="AS126" i="12"/>
  <c r="AS127" i="12"/>
  <c r="AS128" i="12"/>
  <c r="AS129" i="12"/>
  <c r="AS130" i="12"/>
  <c r="AS131" i="12"/>
  <c r="AS132" i="12"/>
  <c r="AS133" i="12"/>
  <c r="AS134" i="12"/>
  <c r="AS135" i="12"/>
  <c r="AS136" i="12"/>
  <c r="AS137" i="12"/>
  <c r="AS138" i="12"/>
  <c r="AS139" i="12"/>
  <c r="AS140" i="12"/>
  <c r="AS141" i="12"/>
  <c r="AS142" i="12"/>
  <c r="AS143" i="12"/>
  <c r="AS144" i="12"/>
  <c r="AS145" i="12"/>
  <c r="AS146" i="12"/>
  <c r="AS147" i="12"/>
  <c r="AS148" i="12"/>
  <c r="AS149" i="12"/>
  <c r="AS150" i="12"/>
  <c r="AS151" i="12"/>
  <c r="AS152" i="12"/>
  <c r="AS153" i="12"/>
  <c r="AS154" i="12"/>
  <c r="AS155" i="12"/>
  <c r="AS156" i="12"/>
  <c r="AS157" i="12"/>
  <c r="AS158" i="12"/>
  <c r="AS159" i="12"/>
  <c r="AS160" i="12"/>
  <c r="AS161" i="12"/>
  <c r="AS162" i="12"/>
  <c r="AS163" i="12"/>
  <c r="AS164" i="12"/>
  <c r="AS165" i="12"/>
  <c r="AS166" i="12"/>
  <c r="AS167" i="12"/>
  <c r="AS168" i="12"/>
  <c r="AS169" i="12"/>
  <c r="AS170" i="12"/>
  <c r="AS171" i="12"/>
  <c r="AS172" i="12"/>
  <c r="AS173" i="12"/>
  <c r="AS174" i="12"/>
  <c r="AS175" i="12"/>
  <c r="AS176" i="12"/>
  <c r="AS177" i="12"/>
  <c r="AS178" i="12"/>
  <c r="AS179" i="12"/>
  <c r="AS180" i="12"/>
  <c r="AS181" i="12"/>
  <c r="AS182" i="12"/>
  <c r="AS183" i="12"/>
  <c r="AS184" i="12"/>
  <c r="AS185" i="12"/>
  <c r="AS186" i="12"/>
  <c r="AS187" i="12"/>
  <c r="AS188" i="12"/>
  <c r="AS189" i="12"/>
  <c r="AS190" i="12"/>
  <c r="AS191" i="12"/>
  <c r="AS192" i="12"/>
  <c r="AS193" i="12"/>
  <c r="AS194" i="12"/>
  <c r="AS195" i="12"/>
  <c r="AS196" i="12"/>
  <c r="AS197" i="12"/>
  <c r="AS198" i="12"/>
  <c r="AS199" i="12"/>
  <c r="AS200" i="12"/>
  <c r="AS201" i="12"/>
  <c r="AS202" i="12"/>
  <c r="AS203" i="12"/>
  <c r="AS204" i="12"/>
  <c r="AS205" i="12"/>
  <c r="AS206" i="12"/>
  <c r="AS207" i="12"/>
  <c r="AS208" i="12"/>
  <c r="AS209" i="12"/>
  <c r="AS210" i="12"/>
  <c r="AS211" i="12"/>
  <c r="AS212" i="12"/>
  <c r="AS213" i="12"/>
  <c r="AS214" i="12"/>
  <c r="AS215" i="12"/>
  <c r="AS216" i="12"/>
  <c r="AS217" i="12"/>
  <c r="AS218" i="12"/>
  <c r="AS219" i="12"/>
  <c r="AS220" i="12"/>
  <c r="AS221" i="12"/>
  <c r="AS222" i="12"/>
  <c r="AS223" i="12"/>
  <c r="AS224" i="12"/>
  <c r="AS225" i="12"/>
  <c r="AS226" i="12"/>
  <c r="AS227" i="12"/>
  <c r="AS228" i="12"/>
  <c r="AS229" i="12"/>
  <c r="AS230" i="12"/>
  <c r="AS231" i="12"/>
  <c r="AS232" i="12"/>
  <c r="AS233" i="12"/>
  <c r="AS234" i="12"/>
  <c r="AS235" i="12"/>
  <c r="AS236" i="12"/>
  <c r="AS237" i="12"/>
  <c r="AS238" i="12"/>
  <c r="AS239" i="12"/>
  <c r="AS240" i="12"/>
  <c r="AS241" i="12"/>
  <c r="AS242" i="12"/>
  <c r="AS243" i="12"/>
  <c r="AS244" i="12"/>
  <c r="AS245" i="12"/>
  <c r="AS246" i="12"/>
  <c r="AS247" i="12"/>
  <c r="AS248" i="12"/>
  <c r="AS249" i="12"/>
  <c r="AS250" i="12"/>
  <c r="AS251" i="12"/>
  <c r="AS252" i="12"/>
  <c r="AS253" i="12"/>
  <c r="AS254" i="12"/>
  <c r="AS255" i="12"/>
  <c r="AS256" i="12"/>
  <c r="AS257" i="12"/>
  <c r="AS258" i="12"/>
  <c r="AS259" i="12"/>
  <c r="AS260" i="12"/>
  <c r="AS261" i="12"/>
  <c r="AS262" i="12"/>
  <c r="AS263" i="12"/>
  <c r="AS264" i="12"/>
  <c r="AS265" i="12"/>
  <c r="AS266" i="12"/>
  <c r="AS267" i="12"/>
  <c r="AS268" i="12"/>
  <c r="AS269" i="12"/>
  <c r="AS270" i="12"/>
  <c r="AS271" i="12"/>
  <c r="AS272" i="12"/>
  <c r="AS273" i="12"/>
  <c r="AS274" i="12"/>
  <c r="AS275" i="12"/>
  <c r="AS276" i="12"/>
  <c r="AS277" i="12"/>
  <c r="AS278" i="12"/>
  <c r="AS279" i="12"/>
  <c r="AS280" i="12"/>
  <c r="AS281" i="12"/>
  <c r="AS282" i="12"/>
  <c r="AS283" i="12"/>
  <c r="AS284" i="12"/>
  <c r="AS285" i="12"/>
  <c r="AS286" i="12"/>
  <c r="AS287" i="12"/>
  <c r="AS288" i="12"/>
  <c r="AS289" i="12"/>
  <c r="AS290" i="12"/>
  <c r="AS291" i="12"/>
  <c r="AS292" i="12"/>
  <c r="AS293" i="12"/>
  <c r="AS294" i="12"/>
  <c r="AS295" i="12"/>
  <c r="AS296" i="12"/>
  <c r="AS297" i="12"/>
  <c r="AS298" i="12"/>
  <c r="AS299" i="12"/>
  <c r="AS300" i="12"/>
  <c r="AS301" i="12"/>
  <c r="AS302" i="12"/>
  <c r="AS303" i="12"/>
  <c r="AS304" i="12"/>
  <c r="AS305" i="12"/>
  <c r="AS306" i="12"/>
  <c r="AS307" i="12"/>
  <c r="AS308" i="12"/>
  <c r="AS309" i="12"/>
  <c r="AS310" i="12"/>
  <c r="AS311" i="12"/>
  <c r="AS312" i="12"/>
  <c r="AS313" i="12"/>
  <c r="AS314" i="12"/>
  <c r="AS315" i="12"/>
  <c r="AS316" i="12"/>
  <c r="AS317" i="12"/>
  <c r="AS318" i="12"/>
  <c r="AS319" i="12"/>
  <c r="AS320" i="12"/>
  <c r="AS321" i="12"/>
  <c r="AS322" i="12"/>
  <c r="AS323" i="12"/>
  <c r="AS324" i="12"/>
  <c r="AS325" i="12"/>
  <c r="AS326" i="12"/>
  <c r="AS327" i="12"/>
  <c r="AS328" i="12"/>
  <c r="AS329" i="12"/>
  <c r="AS330" i="12"/>
  <c r="AS331" i="12"/>
  <c r="AS332" i="12"/>
  <c r="AS333" i="12"/>
  <c r="AS334" i="12"/>
  <c r="AS335" i="12"/>
  <c r="AS336" i="12"/>
  <c r="AS337" i="12"/>
  <c r="AS338" i="12"/>
  <c r="AS339" i="12"/>
  <c r="AS340" i="12"/>
  <c r="AS341" i="12"/>
  <c r="AS342" i="12"/>
  <c r="AS343" i="12"/>
  <c r="AS344" i="12"/>
  <c r="AS345" i="12"/>
  <c r="AS346" i="12"/>
  <c r="AS347" i="12"/>
  <c r="AS348" i="12"/>
  <c r="AS349" i="12"/>
  <c r="AS350" i="12"/>
  <c r="AS351" i="12"/>
  <c r="AS352" i="12"/>
  <c r="AS3" i="12"/>
  <c r="AR4" i="12"/>
  <c r="AR5" i="12"/>
  <c r="AR6" i="12"/>
  <c r="AR7" i="12"/>
  <c r="AR8" i="12"/>
  <c r="AR9" i="12"/>
  <c r="AR10" i="12"/>
  <c r="AR11" i="12"/>
  <c r="AR12" i="12"/>
  <c r="AR13" i="12"/>
  <c r="AR14" i="12"/>
  <c r="AR15" i="12"/>
  <c r="AR16" i="12"/>
  <c r="AR17" i="12"/>
  <c r="AR18" i="12"/>
  <c r="AR19" i="12"/>
  <c r="AR20" i="12"/>
  <c r="AR21" i="12"/>
  <c r="AR22" i="12"/>
  <c r="AR23" i="12"/>
  <c r="AR24" i="12"/>
  <c r="AR25" i="12"/>
  <c r="AR26" i="12"/>
  <c r="AR27" i="12"/>
  <c r="AR28" i="12"/>
  <c r="AR29" i="12"/>
  <c r="AR30" i="12"/>
  <c r="AR31" i="12"/>
  <c r="AR32" i="12"/>
  <c r="AR33" i="12"/>
  <c r="AR34" i="12"/>
  <c r="AR35" i="12"/>
  <c r="AR36" i="12"/>
  <c r="AR37" i="12"/>
  <c r="AR38" i="12"/>
  <c r="AR39" i="12"/>
  <c r="AR40" i="12"/>
  <c r="AR41" i="12"/>
  <c r="AR42" i="12"/>
  <c r="AR43" i="12"/>
  <c r="AR44" i="12"/>
  <c r="AR45" i="12"/>
  <c r="AR46" i="12"/>
  <c r="AR47" i="12"/>
  <c r="AR48" i="12"/>
  <c r="AR49" i="12"/>
  <c r="AR50" i="12"/>
  <c r="AR51" i="12"/>
  <c r="AR52" i="12"/>
  <c r="AR53" i="12"/>
  <c r="AR54" i="12"/>
  <c r="AR55" i="12"/>
  <c r="AR56" i="12"/>
  <c r="AR57" i="12"/>
  <c r="AR58" i="12"/>
  <c r="AR59" i="12"/>
  <c r="AR60" i="12"/>
  <c r="AR61" i="12"/>
  <c r="AR62" i="12"/>
  <c r="AR63" i="12"/>
  <c r="AR64" i="12"/>
  <c r="AR65" i="12"/>
  <c r="AR66" i="12"/>
  <c r="AR67" i="12"/>
  <c r="AR68" i="12"/>
  <c r="AR69" i="12"/>
  <c r="AR70" i="12"/>
  <c r="AR71" i="12"/>
  <c r="AR72" i="12"/>
  <c r="AR73" i="12"/>
  <c r="AR74" i="12"/>
  <c r="AR75" i="12"/>
  <c r="AR76" i="12"/>
  <c r="AR77" i="12"/>
  <c r="AR78" i="12"/>
  <c r="AR79" i="12"/>
  <c r="AR80" i="12"/>
  <c r="AR81" i="12"/>
  <c r="AR82" i="12"/>
  <c r="AR83" i="12"/>
  <c r="AR84" i="12"/>
  <c r="AR85" i="12"/>
  <c r="AR86" i="12"/>
  <c r="AR87" i="12"/>
  <c r="AR88" i="12"/>
  <c r="AR89" i="12"/>
  <c r="AR90" i="12"/>
  <c r="AR91" i="12"/>
  <c r="AR92" i="12"/>
  <c r="AR93" i="12"/>
  <c r="AR94" i="12"/>
  <c r="AR95" i="12"/>
  <c r="AR96" i="12"/>
  <c r="AR97" i="12"/>
  <c r="AR98" i="12"/>
  <c r="AR99" i="12"/>
  <c r="AR100" i="12"/>
  <c r="AR101" i="12"/>
  <c r="AR102" i="12"/>
  <c r="AR103" i="12"/>
  <c r="AR104" i="12"/>
  <c r="AR105" i="12"/>
  <c r="AR106" i="12"/>
  <c r="AR107" i="12"/>
  <c r="AR108" i="12"/>
  <c r="AR109" i="12"/>
  <c r="AR110" i="12"/>
  <c r="AR111" i="12"/>
  <c r="AR112" i="12"/>
  <c r="AR113" i="12"/>
  <c r="AR114" i="12"/>
  <c r="AR115" i="12"/>
  <c r="AR116" i="12"/>
  <c r="AR117" i="12"/>
  <c r="AR118" i="12"/>
  <c r="AR119" i="12"/>
  <c r="AR120" i="12"/>
  <c r="AR121" i="12"/>
  <c r="AR122" i="12"/>
  <c r="AR123" i="12"/>
  <c r="AR124" i="12"/>
  <c r="AR125" i="12"/>
  <c r="AR126" i="12"/>
  <c r="AR127" i="12"/>
  <c r="AR128" i="12"/>
  <c r="AR129" i="12"/>
  <c r="AR130" i="12"/>
  <c r="AR131" i="12"/>
  <c r="AR132" i="12"/>
  <c r="AR133" i="12"/>
  <c r="AR134" i="12"/>
  <c r="AR135" i="12"/>
  <c r="AR136" i="12"/>
  <c r="AR137" i="12"/>
  <c r="AR138" i="12"/>
  <c r="AR139" i="12"/>
  <c r="AR140" i="12"/>
  <c r="AR141" i="12"/>
  <c r="AR142" i="12"/>
  <c r="AR143" i="12"/>
  <c r="AR144" i="12"/>
  <c r="AR145" i="12"/>
  <c r="AR146" i="12"/>
  <c r="AR147" i="12"/>
  <c r="AR148" i="12"/>
  <c r="AR149" i="12"/>
  <c r="AR150" i="12"/>
  <c r="AR151" i="12"/>
  <c r="AR152" i="12"/>
  <c r="AR153" i="12"/>
  <c r="AR154" i="12"/>
  <c r="AR155" i="12"/>
  <c r="AR156" i="12"/>
  <c r="AR157" i="12"/>
  <c r="AR158" i="12"/>
  <c r="AR159" i="12"/>
  <c r="AR160" i="12"/>
  <c r="AR161" i="12"/>
  <c r="AR162" i="12"/>
  <c r="AR163" i="12"/>
  <c r="AR164" i="12"/>
  <c r="AR165" i="12"/>
  <c r="AR166" i="12"/>
  <c r="AR167" i="12"/>
  <c r="AR168" i="12"/>
  <c r="AR169" i="12"/>
  <c r="AR170" i="12"/>
  <c r="AR171" i="12"/>
  <c r="AR172" i="12"/>
  <c r="AR173" i="12"/>
  <c r="AR174" i="12"/>
  <c r="AR175" i="12"/>
  <c r="AR176" i="12"/>
  <c r="AR177" i="12"/>
  <c r="AR178" i="12"/>
  <c r="AR179" i="12"/>
  <c r="AR180" i="12"/>
  <c r="AR181" i="12"/>
  <c r="AR182" i="12"/>
  <c r="AR183" i="12"/>
  <c r="AR184" i="12"/>
  <c r="AR185" i="12"/>
  <c r="AR186" i="12"/>
  <c r="AR187" i="12"/>
  <c r="AR188" i="12"/>
  <c r="AR189" i="12"/>
  <c r="AR190" i="12"/>
  <c r="AR191" i="12"/>
  <c r="AR192" i="12"/>
  <c r="AR193" i="12"/>
  <c r="AR194" i="12"/>
  <c r="AR195" i="12"/>
  <c r="AR196" i="12"/>
  <c r="AR197" i="12"/>
  <c r="AR198" i="12"/>
  <c r="AR199" i="12"/>
  <c r="AR200" i="12"/>
  <c r="AR201" i="12"/>
  <c r="AR202" i="12"/>
  <c r="AR203" i="12"/>
  <c r="AR204" i="12"/>
  <c r="AR205" i="12"/>
  <c r="AR206" i="12"/>
  <c r="AR207" i="12"/>
  <c r="AR208" i="12"/>
  <c r="AR209" i="12"/>
  <c r="AR210" i="12"/>
  <c r="AR211" i="12"/>
  <c r="AR212" i="12"/>
  <c r="AR213" i="12"/>
  <c r="AR214" i="12"/>
  <c r="AR215" i="12"/>
  <c r="AR216" i="12"/>
  <c r="AR217" i="12"/>
  <c r="AR218" i="12"/>
  <c r="AR219" i="12"/>
  <c r="AR220" i="12"/>
  <c r="AR221" i="12"/>
  <c r="AR222" i="12"/>
  <c r="AR223" i="12"/>
  <c r="AR224" i="12"/>
  <c r="AR225" i="12"/>
  <c r="AR226" i="12"/>
  <c r="AR227" i="12"/>
  <c r="AR228" i="12"/>
  <c r="AR229" i="12"/>
  <c r="AR230" i="12"/>
  <c r="AR231" i="12"/>
  <c r="AR232" i="12"/>
  <c r="AR233" i="12"/>
  <c r="AR234" i="12"/>
  <c r="AR235" i="12"/>
  <c r="AR236" i="12"/>
  <c r="AR237" i="12"/>
  <c r="AR238" i="12"/>
  <c r="AR239" i="12"/>
  <c r="AR240" i="12"/>
  <c r="AR241" i="12"/>
  <c r="AR242" i="12"/>
  <c r="AR243" i="12"/>
  <c r="AR244" i="12"/>
  <c r="AR245" i="12"/>
  <c r="AR246" i="12"/>
  <c r="AR247" i="12"/>
  <c r="AR248" i="12"/>
  <c r="AR249" i="12"/>
  <c r="AR250" i="12"/>
  <c r="AR251" i="12"/>
  <c r="AR252" i="12"/>
  <c r="AR253" i="12"/>
  <c r="AR254" i="12"/>
  <c r="AR255" i="12"/>
  <c r="AR256" i="12"/>
  <c r="AR257" i="12"/>
  <c r="AR258" i="12"/>
  <c r="AR259" i="12"/>
  <c r="AR260" i="12"/>
  <c r="AR261" i="12"/>
  <c r="AR262" i="12"/>
  <c r="AR263" i="12"/>
  <c r="AR264" i="12"/>
  <c r="AR265" i="12"/>
  <c r="AR266" i="12"/>
  <c r="AR267" i="12"/>
  <c r="AR268" i="12"/>
  <c r="AR269" i="12"/>
  <c r="AR270" i="12"/>
  <c r="AR271" i="12"/>
  <c r="AR272" i="12"/>
  <c r="AR273" i="12"/>
  <c r="AR274" i="12"/>
  <c r="AR275" i="12"/>
  <c r="AR276" i="12"/>
  <c r="AR277" i="12"/>
  <c r="AR278" i="12"/>
  <c r="AR279" i="12"/>
  <c r="AR280" i="12"/>
  <c r="AR281" i="12"/>
  <c r="AR282" i="12"/>
  <c r="AR283" i="12"/>
  <c r="AR284" i="12"/>
  <c r="AR285" i="12"/>
  <c r="AR286" i="12"/>
  <c r="AR287" i="12"/>
  <c r="AR288" i="12"/>
  <c r="AR289" i="12"/>
  <c r="AR290" i="12"/>
  <c r="AR291" i="12"/>
  <c r="AR292" i="12"/>
  <c r="AR293" i="12"/>
  <c r="AR294" i="12"/>
  <c r="AR295" i="12"/>
  <c r="AR296" i="12"/>
  <c r="AR297" i="12"/>
  <c r="AR298" i="12"/>
  <c r="AR299" i="12"/>
  <c r="AR300" i="12"/>
  <c r="AR301" i="12"/>
  <c r="AR302" i="12"/>
  <c r="AR303" i="12"/>
  <c r="AR304" i="12"/>
  <c r="AR305" i="12"/>
  <c r="AR306" i="12"/>
  <c r="AR307" i="12"/>
  <c r="AR308" i="12"/>
  <c r="AR309" i="12"/>
  <c r="AR310" i="12"/>
  <c r="AR311" i="12"/>
  <c r="AR312" i="12"/>
  <c r="AR313" i="12"/>
  <c r="AR314" i="12"/>
  <c r="AR315" i="12"/>
  <c r="AR316" i="12"/>
  <c r="AR317" i="12"/>
  <c r="AR318" i="12"/>
  <c r="AR319" i="12"/>
  <c r="AR320" i="12"/>
  <c r="AR321" i="12"/>
  <c r="AR322" i="12"/>
  <c r="AR323" i="12"/>
  <c r="AR324" i="12"/>
  <c r="AR325" i="12"/>
  <c r="AR326" i="12"/>
  <c r="AR327" i="12"/>
  <c r="AR328" i="12"/>
  <c r="AR329" i="12"/>
  <c r="AR330" i="12"/>
  <c r="AR331" i="12"/>
  <c r="AR332" i="12"/>
  <c r="AR333" i="12"/>
  <c r="AR334" i="12"/>
  <c r="AR335" i="12"/>
  <c r="AR336" i="12"/>
  <c r="AR337" i="12"/>
  <c r="AR338" i="12"/>
  <c r="AR339" i="12"/>
  <c r="AR340" i="12"/>
  <c r="AR341" i="12"/>
  <c r="AR342" i="12"/>
  <c r="AR343" i="12"/>
  <c r="AR344" i="12"/>
  <c r="AR345" i="12"/>
  <c r="AR346" i="12"/>
  <c r="AR347" i="12"/>
  <c r="AR348" i="12"/>
  <c r="AR349" i="12"/>
  <c r="AR350" i="12"/>
  <c r="AR351" i="12"/>
  <c r="AR352" i="12"/>
  <c r="AR3" i="12"/>
  <c r="AQ4" i="12"/>
  <c r="AQ5" i="12"/>
  <c r="AQ6" i="12"/>
  <c r="AQ7" i="12"/>
  <c r="AQ8" i="12"/>
  <c r="AQ9" i="12"/>
  <c r="AQ10" i="12"/>
  <c r="AQ11" i="12"/>
  <c r="AQ12" i="12"/>
  <c r="AQ13" i="12"/>
  <c r="AQ14" i="12"/>
  <c r="AQ15" i="12"/>
  <c r="AQ16" i="12"/>
  <c r="AQ17" i="12"/>
  <c r="AQ18" i="12"/>
  <c r="AQ19" i="12"/>
  <c r="AQ20" i="12"/>
  <c r="AQ21" i="12"/>
  <c r="AQ22" i="12"/>
  <c r="AQ23" i="12"/>
  <c r="AQ24" i="12"/>
  <c r="AQ25" i="12"/>
  <c r="AQ26" i="12"/>
  <c r="AQ27" i="12"/>
  <c r="AQ28" i="12"/>
  <c r="AQ29" i="12"/>
  <c r="AQ30" i="12"/>
  <c r="AQ31" i="12"/>
  <c r="AQ32" i="12"/>
  <c r="AQ33" i="12"/>
  <c r="AQ34" i="12"/>
  <c r="AQ35" i="12"/>
  <c r="AQ36" i="12"/>
  <c r="AQ37" i="12"/>
  <c r="AQ38" i="12"/>
  <c r="AQ39" i="12"/>
  <c r="AQ40" i="12"/>
  <c r="AQ41" i="12"/>
  <c r="AQ42" i="12"/>
  <c r="AQ43" i="12"/>
  <c r="AQ44" i="12"/>
  <c r="AQ45" i="12"/>
  <c r="AQ46" i="12"/>
  <c r="AQ47" i="12"/>
  <c r="AQ48" i="12"/>
  <c r="AQ49" i="12"/>
  <c r="AQ50" i="12"/>
  <c r="AQ51" i="12"/>
  <c r="AQ52" i="12"/>
  <c r="AQ53" i="12"/>
  <c r="AQ54" i="12"/>
  <c r="AQ55" i="12"/>
  <c r="AQ56" i="12"/>
  <c r="AQ57" i="12"/>
  <c r="AQ58" i="12"/>
  <c r="AQ59" i="12"/>
  <c r="AQ60" i="12"/>
  <c r="AQ61" i="12"/>
  <c r="AQ62" i="12"/>
  <c r="AQ63" i="12"/>
  <c r="AQ64" i="12"/>
  <c r="AQ65" i="12"/>
  <c r="AQ66" i="12"/>
  <c r="AQ67" i="12"/>
  <c r="AQ68" i="12"/>
  <c r="AQ69" i="12"/>
  <c r="AQ70" i="12"/>
  <c r="AQ71" i="12"/>
  <c r="AQ72" i="12"/>
  <c r="AQ73" i="12"/>
  <c r="AQ74" i="12"/>
  <c r="AQ75" i="12"/>
  <c r="AQ76" i="12"/>
  <c r="AQ77" i="12"/>
  <c r="AQ78" i="12"/>
  <c r="AQ79" i="12"/>
  <c r="AQ80" i="12"/>
  <c r="AQ81" i="12"/>
  <c r="AQ82" i="12"/>
  <c r="AQ83" i="12"/>
  <c r="AQ84" i="12"/>
  <c r="AQ85" i="12"/>
  <c r="AQ86" i="12"/>
  <c r="AQ87" i="12"/>
  <c r="AQ88" i="12"/>
  <c r="AQ89" i="12"/>
  <c r="AQ90" i="12"/>
  <c r="AQ91" i="12"/>
  <c r="AQ92" i="12"/>
  <c r="AQ93" i="12"/>
  <c r="AQ94" i="12"/>
  <c r="AQ95" i="12"/>
  <c r="AQ96" i="12"/>
  <c r="AQ97" i="12"/>
  <c r="AQ98" i="12"/>
  <c r="AQ99" i="12"/>
  <c r="AQ100" i="12"/>
  <c r="AQ101" i="12"/>
  <c r="AQ102" i="12"/>
  <c r="AQ103" i="12"/>
  <c r="AQ104" i="12"/>
  <c r="AQ105" i="12"/>
  <c r="AQ106" i="12"/>
  <c r="AQ107" i="12"/>
  <c r="AQ108" i="12"/>
  <c r="AQ109" i="12"/>
  <c r="AQ110" i="12"/>
  <c r="AQ111" i="12"/>
  <c r="AQ112" i="12"/>
  <c r="AQ113" i="12"/>
  <c r="AQ114" i="12"/>
  <c r="AQ115" i="12"/>
  <c r="AQ116" i="12"/>
  <c r="AQ117" i="12"/>
  <c r="AQ118" i="12"/>
  <c r="AQ119" i="12"/>
  <c r="AQ120" i="12"/>
  <c r="AQ121" i="12"/>
  <c r="AQ122" i="12"/>
  <c r="AQ123" i="12"/>
  <c r="AQ124" i="12"/>
  <c r="AQ125" i="12"/>
  <c r="AQ126" i="12"/>
  <c r="AQ127" i="12"/>
  <c r="AQ128" i="12"/>
  <c r="AQ129" i="12"/>
  <c r="AQ130" i="12"/>
  <c r="AQ131" i="12"/>
  <c r="AQ132" i="12"/>
  <c r="AQ133" i="12"/>
  <c r="AQ134" i="12"/>
  <c r="AQ135" i="12"/>
  <c r="AQ136" i="12"/>
  <c r="AQ137" i="12"/>
  <c r="AQ138" i="12"/>
  <c r="AQ139" i="12"/>
  <c r="AQ140" i="12"/>
  <c r="AQ141" i="12"/>
  <c r="AQ142" i="12"/>
  <c r="AQ143" i="12"/>
  <c r="AQ144" i="12"/>
  <c r="AQ145" i="12"/>
  <c r="AQ146" i="12"/>
  <c r="AQ147" i="12"/>
  <c r="AQ148" i="12"/>
  <c r="AQ149" i="12"/>
  <c r="AQ150" i="12"/>
  <c r="AQ151" i="12"/>
  <c r="AQ152" i="12"/>
  <c r="AQ153" i="12"/>
  <c r="AQ154" i="12"/>
  <c r="AQ155" i="12"/>
  <c r="AQ156" i="12"/>
  <c r="AQ157" i="12"/>
  <c r="AQ158" i="12"/>
  <c r="AQ159" i="12"/>
  <c r="AQ160" i="12"/>
  <c r="AQ161" i="12"/>
  <c r="AQ162" i="12"/>
  <c r="AQ163" i="12"/>
  <c r="AQ164" i="12"/>
  <c r="AQ165" i="12"/>
  <c r="AQ166" i="12"/>
  <c r="AQ167" i="12"/>
  <c r="AQ168" i="12"/>
  <c r="AQ169" i="12"/>
  <c r="AQ170" i="12"/>
  <c r="AQ171" i="12"/>
  <c r="AQ172" i="12"/>
  <c r="AQ173" i="12"/>
  <c r="AQ174" i="12"/>
  <c r="AQ175" i="12"/>
  <c r="AQ176" i="12"/>
  <c r="AQ177" i="12"/>
  <c r="AQ178" i="12"/>
  <c r="AQ179" i="12"/>
  <c r="AQ180" i="12"/>
  <c r="AQ181" i="12"/>
  <c r="AQ182" i="12"/>
  <c r="AQ183" i="12"/>
  <c r="AQ184" i="12"/>
  <c r="AQ185" i="12"/>
  <c r="AQ186" i="12"/>
  <c r="AQ187" i="12"/>
  <c r="AQ188" i="12"/>
  <c r="AQ189" i="12"/>
  <c r="AQ190" i="12"/>
  <c r="AQ191" i="12"/>
  <c r="AQ192" i="12"/>
  <c r="AQ193" i="12"/>
  <c r="AQ194" i="12"/>
  <c r="AQ195" i="12"/>
  <c r="AQ196" i="12"/>
  <c r="AQ197" i="12"/>
  <c r="AQ198" i="12"/>
  <c r="AQ199" i="12"/>
  <c r="AQ200" i="12"/>
  <c r="AQ201" i="12"/>
  <c r="AQ202" i="12"/>
  <c r="AQ203" i="12"/>
  <c r="AQ204" i="12"/>
  <c r="AQ205" i="12"/>
  <c r="AQ206" i="12"/>
  <c r="AQ207" i="12"/>
  <c r="AQ208" i="12"/>
  <c r="AQ209" i="12"/>
  <c r="AQ210" i="12"/>
  <c r="AQ211" i="12"/>
  <c r="AQ212" i="12"/>
  <c r="AQ213" i="12"/>
  <c r="AQ214" i="12"/>
  <c r="AQ215" i="12"/>
  <c r="AQ216" i="12"/>
  <c r="AQ217" i="12"/>
  <c r="AQ218" i="12"/>
  <c r="AQ219" i="12"/>
  <c r="AQ220" i="12"/>
  <c r="AQ221" i="12"/>
  <c r="AQ222" i="12"/>
  <c r="AQ223" i="12"/>
  <c r="AQ224" i="12"/>
  <c r="AQ225" i="12"/>
  <c r="AQ226" i="12"/>
  <c r="AQ227" i="12"/>
  <c r="AQ228" i="12"/>
  <c r="AQ229" i="12"/>
  <c r="AQ230" i="12"/>
  <c r="AQ231" i="12"/>
  <c r="AQ232" i="12"/>
  <c r="AQ233" i="12"/>
  <c r="AQ234" i="12"/>
  <c r="AQ235" i="12"/>
  <c r="AQ236" i="12"/>
  <c r="AQ237" i="12"/>
  <c r="AQ238" i="12"/>
  <c r="AQ239" i="12"/>
  <c r="AQ240" i="12"/>
  <c r="AQ241" i="12"/>
  <c r="AQ242" i="12"/>
  <c r="AQ243" i="12"/>
  <c r="AQ244" i="12"/>
  <c r="AQ245" i="12"/>
  <c r="AQ246" i="12"/>
  <c r="AQ247" i="12"/>
  <c r="AQ248" i="12"/>
  <c r="AQ249" i="12"/>
  <c r="AQ250" i="12"/>
  <c r="AQ251" i="12"/>
  <c r="AQ252" i="12"/>
  <c r="AQ253" i="12"/>
  <c r="AQ254" i="12"/>
  <c r="AQ255" i="12"/>
  <c r="AQ256" i="12"/>
  <c r="AQ257" i="12"/>
  <c r="AQ258" i="12"/>
  <c r="AQ259" i="12"/>
  <c r="AQ260" i="12"/>
  <c r="AQ261" i="12"/>
  <c r="AQ262" i="12"/>
  <c r="AQ263" i="12"/>
  <c r="AQ264" i="12"/>
  <c r="AQ265" i="12"/>
  <c r="AQ266" i="12"/>
  <c r="AQ267" i="12"/>
  <c r="AQ268" i="12"/>
  <c r="AQ269" i="12"/>
  <c r="AQ270" i="12"/>
  <c r="AQ271" i="12"/>
  <c r="AQ272" i="12"/>
  <c r="AQ273" i="12"/>
  <c r="AQ274" i="12"/>
  <c r="AQ275" i="12"/>
  <c r="AQ276" i="12"/>
  <c r="AQ277" i="12"/>
  <c r="AQ278" i="12"/>
  <c r="AQ279" i="12"/>
  <c r="AQ280" i="12"/>
  <c r="AQ281" i="12"/>
  <c r="AQ282" i="12"/>
  <c r="AQ283" i="12"/>
  <c r="AQ284" i="12"/>
  <c r="AQ285" i="12"/>
  <c r="AQ286" i="12"/>
  <c r="AQ287" i="12"/>
  <c r="AQ288" i="12"/>
  <c r="AQ289" i="12"/>
  <c r="AQ290" i="12"/>
  <c r="AQ291" i="12"/>
  <c r="AQ292" i="12"/>
  <c r="AQ293" i="12"/>
  <c r="AQ294" i="12"/>
  <c r="AQ295" i="12"/>
  <c r="AQ296" i="12"/>
  <c r="AQ297" i="12"/>
  <c r="AQ298" i="12"/>
  <c r="AQ299" i="12"/>
  <c r="AQ300" i="12"/>
  <c r="AQ301" i="12"/>
  <c r="AQ302" i="12"/>
  <c r="AQ303" i="12"/>
  <c r="AQ304" i="12"/>
  <c r="AQ305" i="12"/>
  <c r="AQ306" i="12"/>
  <c r="AQ307" i="12"/>
  <c r="AQ308" i="12"/>
  <c r="AQ309" i="12"/>
  <c r="AQ310" i="12"/>
  <c r="AQ311" i="12"/>
  <c r="AQ312" i="12"/>
  <c r="AQ313" i="12"/>
  <c r="AQ314" i="12"/>
  <c r="AQ315" i="12"/>
  <c r="AQ316" i="12"/>
  <c r="AQ317" i="12"/>
  <c r="AQ318" i="12"/>
  <c r="AQ319" i="12"/>
  <c r="AQ320" i="12"/>
  <c r="AQ321" i="12"/>
  <c r="AQ322" i="12"/>
  <c r="AQ323" i="12"/>
  <c r="AQ324" i="12"/>
  <c r="AQ325" i="12"/>
  <c r="AQ326" i="12"/>
  <c r="AQ327" i="12"/>
  <c r="AQ328" i="12"/>
  <c r="AQ329" i="12"/>
  <c r="AQ330" i="12"/>
  <c r="AQ331" i="12"/>
  <c r="AQ332" i="12"/>
  <c r="AQ333" i="12"/>
  <c r="AQ334" i="12"/>
  <c r="AQ335" i="12"/>
  <c r="AQ336" i="12"/>
  <c r="AQ337" i="12"/>
  <c r="AQ338" i="12"/>
  <c r="AQ339" i="12"/>
  <c r="AQ340" i="12"/>
  <c r="AQ341" i="12"/>
  <c r="AQ342" i="12"/>
  <c r="AQ343" i="12"/>
  <c r="AQ344" i="12"/>
  <c r="AQ345" i="12"/>
  <c r="AQ346" i="12"/>
  <c r="AQ347" i="12"/>
  <c r="AQ348" i="12"/>
  <c r="AQ349" i="12"/>
  <c r="AQ350" i="12"/>
  <c r="AQ351" i="12"/>
  <c r="AQ352" i="12"/>
  <c r="AQ3" i="12"/>
  <c r="AP4" i="12"/>
  <c r="AP5" i="12"/>
  <c r="AP6" i="12"/>
  <c r="AP7" i="12"/>
  <c r="AP8" i="12"/>
  <c r="AP9" i="12"/>
  <c r="AP10" i="12"/>
  <c r="AP11" i="12"/>
  <c r="AP12" i="12"/>
  <c r="AP13" i="12"/>
  <c r="AP14" i="12"/>
  <c r="AP15" i="12"/>
  <c r="AP16" i="12"/>
  <c r="AP17" i="12"/>
  <c r="AP18" i="12"/>
  <c r="AP19" i="12"/>
  <c r="AP20" i="12"/>
  <c r="AP21" i="12"/>
  <c r="AP22" i="12"/>
  <c r="AP23" i="12"/>
  <c r="AP24" i="12"/>
  <c r="AP25" i="12"/>
  <c r="AP26" i="12"/>
  <c r="AP27" i="12"/>
  <c r="AP28" i="12"/>
  <c r="AP29" i="12"/>
  <c r="AP30" i="12"/>
  <c r="AP31" i="12"/>
  <c r="AP32" i="12"/>
  <c r="AP33" i="12"/>
  <c r="AP34" i="12"/>
  <c r="AP35" i="12"/>
  <c r="AP36" i="12"/>
  <c r="AP37" i="12"/>
  <c r="AP38" i="12"/>
  <c r="AP39" i="12"/>
  <c r="AP40" i="12"/>
  <c r="AP41" i="12"/>
  <c r="AP42" i="12"/>
  <c r="AP43" i="12"/>
  <c r="AP44" i="12"/>
  <c r="AP45" i="12"/>
  <c r="AP46" i="12"/>
  <c r="AP47" i="12"/>
  <c r="AP48" i="12"/>
  <c r="AP49" i="12"/>
  <c r="AP50" i="12"/>
  <c r="AP51" i="12"/>
  <c r="AP52" i="12"/>
  <c r="AP53" i="12"/>
  <c r="AP54" i="12"/>
  <c r="AP55" i="12"/>
  <c r="AP56" i="12"/>
  <c r="AP57" i="12"/>
  <c r="AP58" i="12"/>
  <c r="AP59" i="12"/>
  <c r="AP60" i="12"/>
  <c r="AP61" i="12"/>
  <c r="AP62" i="12"/>
  <c r="AP63" i="12"/>
  <c r="AP64" i="12"/>
  <c r="AP65" i="12"/>
  <c r="AP66" i="12"/>
  <c r="AP67" i="12"/>
  <c r="AP68" i="12"/>
  <c r="AP69" i="12"/>
  <c r="AP70" i="12"/>
  <c r="AP71" i="12"/>
  <c r="AP72" i="12"/>
  <c r="AP73" i="12"/>
  <c r="AP74" i="12"/>
  <c r="AP75" i="12"/>
  <c r="AP76" i="12"/>
  <c r="AP77" i="12"/>
  <c r="AP78" i="12"/>
  <c r="AP79" i="12"/>
  <c r="AP80" i="12"/>
  <c r="AP81" i="12"/>
  <c r="AP82" i="12"/>
  <c r="AP83" i="12"/>
  <c r="AP84" i="12"/>
  <c r="AP85" i="12"/>
  <c r="AP86" i="12"/>
  <c r="AP87" i="12"/>
  <c r="AP88" i="12"/>
  <c r="AP89" i="12"/>
  <c r="AP90" i="12"/>
  <c r="AP91" i="12"/>
  <c r="AP92" i="12"/>
  <c r="AP93" i="12"/>
  <c r="AP94" i="12"/>
  <c r="AP95" i="12"/>
  <c r="AP96" i="12"/>
  <c r="AP97" i="12"/>
  <c r="AP98" i="12"/>
  <c r="AP99" i="12"/>
  <c r="AP100" i="12"/>
  <c r="AP101" i="12"/>
  <c r="AP102" i="12"/>
  <c r="AP103" i="12"/>
  <c r="AP104" i="12"/>
  <c r="AP105" i="12"/>
  <c r="AP106" i="12"/>
  <c r="AP107" i="12"/>
  <c r="AP108" i="12"/>
  <c r="AP109" i="12"/>
  <c r="AP110" i="12"/>
  <c r="AP111" i="12"/>
  <c r="AP112" i="12"/>
  <c r="AP113" i="12"/>
  <c r="AP114" i="12"/>
  <c r="AP115" i="12"/>
  <c r="AP116" i="12"/>
  <c r="AP117" i="12"/>
  <c r="AP118" i="12"/>
  <c r="AP119" i="12"/>
  <c r="AP120" i="12"/>
  <c r="AP121" i="12"/>
  <c r="AP122" i="12"/>
  <c r="AP123" i="12"/>
  <c r="AP124" i="12"/>
  <c r="AP125" i="12"/>
  <c r="AP126" i="12"/>
  <c r="AP127" i="12"/>
  <c r="AP128" i="12"/>
  <c r="AP129" i="12"/>
  <c r="AP130" i="12"/>
  <c r="AP131" i="12"/>
  <c r="AP132" i="12"/>
  <c r="AP133" i="12"/>
  <c r="AP134" i="12"/>
  <c r="AP135" i="12"/>
  <c r="AP136" i="12"/>
  <c r="AP137" i="12"/>
  <c r="AP138" i="12"/>
  <c r="AP139" i="12"/>
  <c r="AP140" i="12"/>
  <c r="AP141" i="12"/>
  <c r="AP142" i="12"/>
  <c r="AP143" i="12"/>
  <c r="AP144" i="12"/>
  <c r="AP145" i="12"/>
  <c r="AP146" i="12"/>
  <c r="AP147" i="12"/>
  <c r="AP148" i="12"/>
  <c r="AP149" i="12"/>
  <c r="AP150" i="12"/>
  <c r="AP151" i="12"/>
  <c r="AP152" i="12"/>
  <c r="AP153" i="12"/>
  <c r="AP154" i="12"/>
  <c r="AP155" i="12"/>
  <c r="AP156" i="12"/>
  <c r="AP157" i="12"/>
  <c r="AP158" i="12"/>
  <c r="AP159" i="12"/>
  <c r="AP160" i="12"/>
  <c r="AP161" i="12"/>
  <c r="AP162" i="12"/>
  <c r="AP163" i="12"/>
  <c r="AP164" i="12"/>
  <c r="AP165" i="12"/>
  <c r="AP166" i="12"/>
  <c r="AP167" i="12"/>
  <c r="AP168" i="12"/>
  <c r="AP169" i="12"/>
  <c r="AP170" i="12"/>
  <c r="AP171" i="12"/>
  <c r="AP172" i="12"/>
  <c r="AP173" i="12"/>
  <c r="AP174" i="12"/>
  <c r="AP175" i="12"/>
  <c r="AP176" i="12"/>
  <c r="AP177" i="12"/>
  <c r="AP178" i="12"/>
  <c r="AP179" i="12"/>
  <c r="AP180" i="12"/>
  <c r="AP181" i="12"/>
  <c r="AP182" i="12"/>
  <c r="AP183" i="12"/>
  <c r="AP184" i="12"/>
  <c r="AP185" i="12"/>
  <c r="AP186" i="12"/>
  <c r="AP187" i="12"/>
  <c r="AP188" i="12"/>
  <c r="AP189" i="12"/>
  <c r="AP190" i="12"/>
  <c r="AP191" i="12"/>
  <c r="AP192" i="12"/>
  <c r="AP193" i="12"/>
  <c r="AP194" i="12"/>
  <c r="AP195" i="12"/>
  <c r="AP196" i="12"/>
  <c r="AP197" i="12"/>
  <c r="AP198" i="12"/>
  <c r="AP199" i="12"/>
  <c r="AP200" i="12"/>
  <c r="AP201" i="12"/>
  <c r="AP202" i="12"/>
  <c r="AP203" i="12"/>
  <c r="AP204" i="12"/>
  <c r="AP205" i="12"/>
  <c r="AP206" i="12"/>
  <c r="AP207" i="12"/>
  <c r="AP208" i="12"/>
  <c r="AP209" i="12"/>
  <c r="AP210" i="12"/>
  <c r="AP211" i="12"/>
  <c r="AP212" i="12"/>
  <c r="AP213" i="12"/>
  <c r="AP214" i="12"/>
  <c r="AP215" i="12"/>
  <c r="AP216" i="12"/>
  <c r="AP217" i="12"/>
  <c r="AP218" i="12"/>
  <c r="AP219" i="12"/>
  <c r="AP220" i="12"/>
  <c r="AP221" i="12"/>
  <c r="AP222" i="12"/>
  <c r="AP223" i="12"/>
  <c r="AP224" i="12"/>
  <c r="AP225" i="12"/>
  <c r="AP226" i="12"/>
  <c r="AP227" i="12"/>
  <c r="AP228" i="12"/>
  <c r="AP229" i="12"/>
  <c r="AP230" i="12"/>
  <c r="AP231" i="12"/>
  <c r="AP232" i="12"/>
  <c r="AP233" i="12"/>
  <c r="AP234" i="12"/>
  <c r="AP235" i="12"/>
  <c r="AP236" i="12"/>
  <c r="AP237" i="12"/>
  <c r="AP238" i="12"/>
  <c r="AP239" i="12"/>
  <c r="AP240" i="12"/>
  <c r="AP241" i="12"/>
  <c r="AP242" i="12"/>
  <c r="AP243" i="12"/>
  <c r="AP244" i="12"/>
  <c r="AP245" i="12"/>
  <c r="AP246" i="12"/>
  <c r="AP247" i="12"/>
  <c r="AP248" i="12"/>
  <c r="AP249" i="12"/>
  <c r="AP250" i="12"/>
  <c r="AP251" i="12"/>
  <c r="AP252" i="12"/>
  <c r="AP253" i="12"/>
  <c r="AP254" i="12"/>
  <c r="AP255" i="12"/>
  <c r="AP256" i="12"/>
  <c r="AP257" i="12"/>
  <c r="AP258" i="12"/>
  <c r="AP259" i="12"/>
  <c r="AP260" i="12"/>
  <c r="AP261" i="12"/>
  <c r="AP262" i="12"/>
  <c r="AP263" i="12"/>
  <c r="AP264" i="12"/>
  <c r="AP265" i="12"/>
  <c r="AP266" i="12"/>
  <c r="AP267" i="12"/>
  <c r="AP268" i="12"/>
  <c r="AP269" i="12"/>
  <c r="AP270" i="12"/>
  <c r="AP271" i="12"/>
  <c r="AP272" i="12"/>
  <c r="AP273" i="12"/>
  <c r="AP274" i="12"/>
  <c r="AP275" i="12"/>
  <c r="AP276" i="12"/>
  <c r="AP277" i="12"/>
  <c r="AP278" i="12"/>
  <c r="AP279" i="12"/>
  <c r="AP280" i="12"/>
  <c r="AP281" i="12"/>
  <c r="AP282" i="12"/>
  <c r="AP283" i="12"/>
  <c r="AP284" i="12"/>
  <c r="AP285" i="12"/>
  <c r="AP286" i="12"/>
  <c r="AP287" i="12"/>
  <c r="AP288" i="12"/>
  <c r="AP289" i="12"/>
  <c r="AP290" i="12"/>
  <c r="AP291" i="12"/>
  <c r="AP292" i="12"/>
  <c r="AP293" i="12"/>
  <c r="AP294" i="12"/>
  <c r="AP295" i="12"/>
  <c r="AP296" i="12"/>
  <c r="AP297" i="12"/>
  <c r="AP298" i="12"/>
  <c r="AP299" i="12"/>
  <c r="AP300" i="12"/>
  <c r="AP301" i="12"/>
  <c r="AP302" i="12"/>
  <c r="AP303" i="12"/>
  <c r="AP304" i="12"/>
  <c r="AP305" i="12"/>
  <c r="AP306" i="12"/>
  <c r="AP307" i="12"/>
  <c r="AP308" i="12"/>
  <c r="AP309" i="12"/>
  <c r="AP310" i="12"/>
  <c r="AP311" i="12"/>
  <c r="AP312" i="12"/>
  <c r="AP313" i="12"/>
  <c r="AP314" i="12"/>
  <c r="AP315" i="12"/>
  <c r="AP316" i="12"/>
  <c r="AP317" i="12"/>
  <c r="AP318" i="12"/>
  <c r="AP319" i="12"/>
  <c r="AP320" i="12"/>
  <c r="AP321" i="12"/>
  <c r="AP322" i="12"/>
  <c r="AP323" i="12"/>
  <c r="AP324" i="12"/>
  <c r="AP325" i="12"/>
  <c r="AP326" i="12"/>
  <c r="AP327" i="12"/>
  <c r="AP328" i="12"/>
  <c r="AP329" i="12"/>
  <c r="AP330" i="12"/>
  <c r="AP331" i="12"/>
  <c r="AP332" i="12"/>
  <c r="AP333" i="12"/>
  <c r="AP334" i="12"/>
  <c r="AP335" i="12"/>
  <c r="AP336" i="12"/>
  <c r="AP337" i="12"/>
  <c r="AP338" i="12"/>
  <c r="AP339" i="12"/>
  <c r="AP340" i="12"/>
  <c r="AP341" i="12"/>
  <c r="AP342" i="12"/>
  <c r="AP343" i="12"/>
  <c r="AP344" i="12"/>
  <c r="AP345" i="12"/>
  <c r="AP346" i="12"/>
  <c r="AP347" i="12"/>
  <c r="AP348" i="12"/>
  <c r="AP349" i="12"/>
  <c r="AP350" i="12"/>
  <c r="AP351" i="12"/>
  <c r="AP352" i="12"/>
  <c r="AP3" i="12"/>
  <c r="AO4" i="12"/>
  <c r="AO5" i="12"/>
  <c r="AO6" i="12"/>
  <c r="AO7" i="12"/>
  <c r="AO8" i="12"/>
  <c r="AO9" i="12"/>
  <c r="AO10" i="12"/>
  <c r="AO11" i="12"/>
  <c r="AO12" i="12"/>
  <c r="AO13" i="12"/>
  <c r="AO14" i="12"/>
  <c r="AO15" i="12"/>
  <c r="AO16" i="12"/>
  <c r="AO17" i="12"/>
  <c r="AO18" i="12"/>
  <c r="AO19" i="12"/>
  <c r="AO20" i="12"/>
  <c r="AO21" i="12"/>
  <c r="AO22" i="12"/>
  <c r="AO23" i="12"/>
  <c r="AO24" i="12"/>
  <c r="AO25" i="12"/>
  <c r="AO26" i="12"/>
  <c r="AO27" i="12"/>
  <c r="AO28" i="12"/>
  <c r="AO29" i="12"/>
  <c r="AO30" i="12"/>
  <c r="AO31" i="12"/>
  <c r="AO32" i="12"/>
  <c r="AO33" i="12"/>
  <c r="AO34" i="12"/>
  <c r="AO35" i="12"/>
  <c r="AO36" i="12"/>
  <c r="AO37" i="12"/>
  <c r="AO38" i="12"/>
  <c r="AO39" i="12"/>
  <c r="AO40" i="12"/>
  <c r="AO41" i="12"/>
  <c r="AO42" i="12"/>
  <c r="AO43" i="12"/>
  <c r="AO44" i="12"/>
  <c r="AO45" i="12"/>
  <c r="AO46" i="12"/>
  <c r="AO47" i="12"/>
  <c r="AO48" i="12"/>
  <c r="AO49" i="12"/>
  <c r="AO50" i="12"/>
  <c r="AO51" i="12"/>
  <c r="AO52" i="12"/>
  <c r="AO53" i="12"/>
  <c r="AO54" i="12"/>
  <c r="AO55" i="12"/>
  <c r="AO56" i="12"/>
  <c r="AO57" i="12"/>
  <c r="AO58" i="12"/>
  <c r="AO59" i="12"/>
  <c r="AO60" i="12"/>
  <c r="AO61" i="12"/>
  <c r="AO62" i="12"/>
  <c r="AO63" i="12"/>
  <c r="AO64" i="12"/>
  <c r="AO65" i="12"/>
  <c r="AO66" i="12"/>
  <c r="AO67" i="12"/>
  <c r="AO68" i="12"/>
  <c r="AO69" i="12"/>
  <c r="AO70" i="12"/>
  <c r="AO71" i="12"/>
  <c r="AO72" i="12"/>
  <c r="AO73" i="12"/>
  <c r="AO74" i="12"/>
  <c r="AO75" i="12"/>
  <c r="AO76" i="12"/>
  <c r="AO77" i="12"/>
  <c r="AO78" i="12"/>
  <c r="AO79" i="12"/>
  <c r="AO80" i="12"/>
  <c r="AO81" i="12"/>
  <c r="AO82" i="12"/>
  <c r="AO83" i="12"/>
  <c r="AO84" i="12"/>
  <c r="AO85" i="12"/>
  <c r="AO86" i="12"/>
  <c r="AO87" i="12"/>
  <c r="AO88" i="12"/>
  <c r="AO89" i="12"/>
  <c r="AO90" i="12"/>
  <c r="AO91" i="12"/>
  <c r="AO92" i="12"/>
  <c r="AO93" i="12"/>
  <c r="AO94" i="12"/>
  <c r="AO95" i="12"/>
  <c r="AO96" i="12"/>
  <c r="AO97" i="12"/>
  <c r="AO98" i="12"/>
  <c r="AO99" i="12"/>
  <c r="AO100" i="12"/>
  <c r="AO101" i="12"/>
  <c r="AO102" i="12"/>
  <c r="AO103" i="12"/>
  <c r="AO104" i="12"/>
  <c r="AO105" i="12"/>
  <c r="AO106" i="12"/>
  <c r="AO107" i="12"/>
  <c r="AO108" i="12"/>
  <c r="AO109" i="12"/>
  <c r="AO110" i="12"/>
  <c r="AO111" i="12"/>
  <c r="AO112" i="12"/>
  <c r="AO113" i="12"/>
  <c r="AO114" i="12"/>
  <c r="AO115" i="12"/>
  <c r="AO116" i="12"/>
  <c r="AO117" i="12"/>
  <c r="AO118" i="12"/>
  <c r="AO119" i="12"/>
  <c r="AO120" i="12"/>
  <c r="AO121" i="12"/>
  <c r="AO122" i="12"/>
  <c r="AO123" i="12"/>
  <c r="AO124" i="12"/>
  <c r="AO125" i="12"/>
  <c r="AO126" i="12"/>
  <c r="AO127" i="12"/>
  <c r="AO128" i="12"/>
  <c r="AO129" i="12"/>
  <c r="AO130" i="12"/>
  <c r="AO131" i="12"/>
  <c r="AO132" i="12"/>
  <c r="AO133" i="12"/>
  <c r="AO134" i="12"/>
  <c r="AO135" i="12"/>
  <c r="AO136" i="12"/>
  <c r="AO137" i="12"/>
  <c r="AO138" i="12"/>
  <c r="AO139" i="12"/>
  <c r="AO140" i="12"/>
  <c r="AO141" i="12"/>
  <c r="AO142" i="12"/>
  <c r="AO143" i="12"/>
  <c r="AO144" i="12"/>
  <c r="AO145" i="12"/>
  <c r="AO146" i="12"/>
  <c r="AO147" i="12"/>
  <c r="AO148" i="12"/>
  <c r="AO149" i="12"/>
  <c r="AO150" i="12"/>
  <c r="AO151" i="12"/>
  <c r="AO152" i="12"/>
  <c r="AO153" i="12"/>
  <c r="AO154" i="12"/>
  <c r="AO155" i="12"/>
  <c r="AO156" i="12"/>
  <c r="AO157" i="12"/>
  <c r="AO158" i="12"/>
  <c r="AO159" i="12"/>
  <c r="AO160" i="12"/>
  <c r="AO161" i="12"/>
  <c r="AO162" i="12"/>
  <c r="AO163" i="12"/>
  <c r="AO164" i="12"/>
  <c r="AO165" i="12"/>
  <c r="AO166" i="12"/>
  <c r="AO167" i="12"/>
  <c r="AO168" i="12"/>
  <c r="AO169" i="12"/>
  <c r="AO170" i="12"/>
  <c r="AO171" i="12"/>
  <c r="AO172" i="12"/>
  <c r="AO173" i="12"/>
  <c r="AO174" i="12"/>
  <c r="AO175" i="12"/>
  <c r="AO176" i="12"/>
  <c r="AO177" i="12"/>
  <c r="AO178" i="12"/>
  <c r="AO179" i="12"/>
  <c r="AO180" i="12"/>
  <c r="AO181" i="12"/>
  <c r="AO182" i="12"/>
  <c r="AO183" i="12"/>
  <c r="AO184" i="12"/>
  <c r="AO185" i="12"/>
  <c r="AO186" i="12"/>
  <c r="AO187" i="12"/>
  <c r="AO188" i="12"/>
  <c r="AO189" i="12"/>
  <c r="AO190" i="12"/>
  <c r="AO191" i="12"/>
  <c r="AO192" i="12"/>
  <c r="AO193" i="12"/>
  <c r="AO194" i="12"/>
  <c r="AO195" i="12"/>
  <c r="AO196" i="12"/>
  <c r="AO197" i="12"/>
  <c r="AO198" i="12"/>
  <c r="AO199" i="12"/>
  <c r="AO200" i="12"/>
  <c r="AO201" i="12"/>
  <c r="AO202" i="12"/>
  <c r="AO203" i="12"/>
  <c r="AO204" i="12"/>
  <c r="AO205" i="12"/>
  <c r="AO206" i="12"/>
  <c r="AO207" i="12"/>
  <c r="AO208" i="12"/>
  <c r="AO209" i="12"/>
  <c r="AO210" i="12"/>
  <c r="AO211" i="12"/>
  <c r="AO212" i="12"/>
  <c r="AO213" i="12"/>
  <c r="AO214" i="12"/>
  <c r="AO215" i="12"/>
  <c r="AO216" i="12"/>
  <c r="AO217" i="12"/>
  <c r="AO218" i="12"/>
  <c r="AO219" i="12"/>
  <c r="AO220" i="12"/>
  <c r="AO221" i="12"/>
  <c r="AO222" i="12"/>
  <c r="AO223" i="12"/>
  <c r="AO224" i="12"/>
  <c r="AO225" i="12"/>
  <c r="AO226" i="12"/>
  <c r="AO227" i="12"/>
  <c r="AO228" i="12"/>
  <c r="AO229" i="12"/>
  <c r="AO230" i="12"/>
  <c r="AO231" i="12"/>
  <c r="AO232" i="12"/>
  <c r="AO233" i="12"/>
  <c r="AO234" i="12"/>
  <c r="AO235" i="12"/>
  <c r="AO236" i="12"/>
  <c r="AO237" i="12"/>
  <c r="AO238" i="12"/>
  <c r="AO239" i="12"/>
  <c r="AO240" i="12"/>
  <c r="AO241" i="12"/>
  <c r="AO242" i="12"/>
  <c r="AO243" i="12"/>
  <c r="AO244" i="12"/>
  <c r="AO245" i="12"/>
  <c r="AO246" i="12"/>
  <c r="AO247" i="12"/>
  <c r="AO248" i="12"/>
  <c r="AO249" i="12"/>
  <c r="AO250" i="12"/>
  <c r="AO251" i="12"/>
  <c r="AO252" i="12"/>
  <c r="AO253" i="12"/>
  <c r="AO254" i="12"/>
  <c r="AO255" i="12"/>
  <c r="AO256" i="12"/>
  <c r="AO257" i="12"/>
  <c r="AO258" i="12"/>
  <c r="AO259" i="12"/>
  <c r="AO260" i="12"/>
  <c r="AO261" i="12"/>
  <c r="AO262" i="12"/>
  <c r="AO263" i="12"/>
  <c r="AO264" i="12"/>
  <c r="AO265" i="12"/>
  <c r="AO266" i="12"/>
  <c r="AO267" i="12"/>
  <c r="AO268" i="12"/>
  <c r="AO269" i="12"/>
  <c r="AO270" i="12"/>
  <c r="AO271" i="12"/>
  <c r="AO272" i="12"/>
  <c r="AO273" i="12"/>
  <c r="AO274" i="12"/>
  <c r="AO275" i="12"/>
  <c r="AO276" i="12"/>
  <c r="AO277" i="12"/>
  <c r="AO278" i="12"/>
  <c r="AO279" i="12"/>
  <c r="AO280" i="12"/>
  <c r="AO281" i="12"/>
  <c r="AO282" i="12"/>
  <c r="AO283" i="12"/>
  <c r="AO284" i="12"/>
  <c r="AO285" i="12"/>
  <c r="AO286" i="12"/>
  <c r="AO287" i="12"/>
  <c r="AO288" i="12"/>
  <c r="AO289" i="12"/>
  <c r="AO290" i="12"/>
  <c r="AO291" i="12"/>
  <c r="AO292" i="12"/>
  <c r="AO293" i="12"/>
  <c r="AO294" i="12"/>
  <c r="AO295" i="12"/>
  <c r="AO296" i="12"/>
  <c r="AO297" i="12"/>
  <c r="AO298" i="12"/>
  <c r="AO299" i="12"/>
  <c r="AO300" i="12"/>
  <c r="AO301" i="12"/>
  <c r="AO302" i="12"/>
  <c r="AO303" i="12"/>
  <c r="AO304" i="12"/>
  <c r="AO305" i="12"/>
  <c r="AO306" i="12"/>
  <c r="AO307" i="12"/>
  <c r="AO308" i="12"/>
  <c r="AO309" i="12"/>
  <c r="AO310" i="12"/>
  <c r="AO311" i="12"/>
  <c r="AO312" i="12"/>
  <c r="AO313" i="12"/>
  <c r="AO314" i="12"/>
  <c r="AO315" i="12"/>
  <c r="AO316" i="12"/>
  <c r="AO317" i="12"/>
  <c r="AO318" i="12"/>
  <c r="AO319" i="12"/>
  <c r="AO320" i="12"/>
  <c r="AO321" i="12"/>
  <c r="AO322" i="12"/>
  <c r="AO323" i="12"/>
  <c r="AO324" i="12"/>
  <c r="AO325" i="12"/>
  <c r="AO326" i="12"/>
  <c r="AO327" i="12"/>
  <c r="AO328" i="12"/>
  <c r="AO329" i="12"/>
  <c r="AO330" i="12"/>
  <c r="AO331" i="12"/>
  <c r="AO332" i="12"/>
  <c r="AO333" i="12"/>
  <c r="AO334" i="12"/>
  <c r="AO335" i="12"/>
  <c r="AO336" i="12"/>
  <c r="AO337" i="12"/>
  <c r="AO338" i="12"/>
  <c r="AO339" i="12"/>
  <c r="AO340" i="12"/>
  <c r="AO341" i="12"/>
  <c r="AO342" i="12"/>
  <c r="AO343" i="12"/>
  <c r="AO344" i="12"/>
  <c r="AO345" i="12"/>
  <c r="AO346" i="12"/>
  <c r="AO347" i="12"/>
  <c r="AO348" i="12"/>
  <c r="AO349" i="12"/>
  <c r="AO350" i="12"/>
  <c r="AO351" i="12"/>
  <c r="AO352" i="12"/>
  <c r="AO3" i="12"/>
  <c r="AN4" i="12"/>
  <c r="AN5" i="12"/>
  <c r="AN6" i="12"/>
  <c r="AN7" i="12"/>
  <c r="AN8" i="12"/>
  <c r="AN9" i="12"/>
  <c r="AN10" i="12"/>
  <c r="AN11" i="12"/>
  <c r="AN12" i="12"/>
  <c r="AN13" i="12"/>
  <c r="AN14" i="12"/>
  <c r="AN15" i="12"/>
  <c r="AN16" i="12"/>
  <c r="AN17" i="12"/>
  <c r="AN18" i="12"/>
  <c r="AN19" i="12"/>
  <c r="AN20" i="12"/>
  <c r="AN21" i="12"/>
  <c r="AN22" i="12"/>
  <c r="AN23" i="12"/>
  <c r="AN24" i="12"/>
  <c r="AN25" i="12"/>
  <c r="AN26" i="12"/>
  <c r="AN27" i="12"/>
  <c r="AN28" i="12"/>
  <c r="AN29" i="12"/>
  <c r="AN30" i="12"/>
  <c r="AN31" i="12"/>
  <c r="AN32" i="12"/>
  <c r="AN33" i="12"/>
  <c r="AN34" i="12"/>
  <c r="AN35" i="12"/>
  <c r="AN36" i="12"/>
  <c r="AN37" i="12"/>
  <c r="AN38" i="12"/>
  <c r="AN39" i="12"/>
  <c r="AN40" i="12"/>
  <c r="AN41" i="12"/>
  <c r="AN42" i="12"/>
  <c r="AN43" i="12"/>
  <c r="AN44" i="12"/>
  <c r="AN45" i="12"/>
  <c r="AN46" i="12"/>
  <c r="AN47" i="12"/>
  <c r="AN48" i="12"/>
  <c r="AN49" i="12"/>
  <c r="AN50" i="12"/>
  <c r="AN51" i="12"/>
  <c r="AN52" i="12"/>
  <c r="AN53" i="12"/>
  <c r="AN54" i="12"/>
  <c r="AN55" i="12"/>
  <c r="AN56" i="12"/>
  <c r="AN57" i="12"/>
  <c r="AN58" i="12"/>
  <c r="AN59" i="12"/>
  <c r="AN60" i="12"/>
  <c r="AN61" i="12"/>
  <c r="AN62" i="12"/>
  <c r="AN63" i="12"/>
  <c r="AN64" i="12"/>
  <c r="AN65" i="12"/>
  <c r="AN66" i="12"/>
  <c r="AN67" i="12"/>
  <c r="AN68" i="12"/>
  <c r="AN69" i="12"/>
  <c r="AN70" i="12"/>
  <c r="AN71" i="12"/>
  <c r="AN72" i="12"/>
  <c r="AN73" i="12"/>
  <c r="AN74" i="12"/>
  <c r="AN75" i="12"/>
  <c r="AN76" i="12"/>
  <c r="AN77" i="12"/>
  <c r="AN78" i="12"/>
  <c r="AN79" i="12"/>
  <c r="AN80" i="12"/>
  <c r="AN81" i="12"/>
  <c r="AN82" i="12"/>
  <c r="AN83" i="12"/>
  <c r="AN84" i="12"/>
  <c r="AN85" i="12"/>
  <c r="AN86" i="12"/>
  <c r="AN87" i="12"/>
  <c r="AN88" i="12"/>
  <c r="AN89" i="12"/>
  <c r="AN90" i="12"/>
  <c r="AN91" i="12"/>
  <c r="AN92" i="12"/>
  <c r="AN93" i="12"/>
  <c r="AN94" i="12"/>
  <c r="AN95" i="12"/>
  <c r="AN96" i="12"/>
  <c r="AN97" i="12"/>
  <c r="AN98" i="12"/>
  <c r="AN99" i="12"/>
  <c r="AN100" i="12"/>
  <c r="AN101" i="12"/>
  <c r="AN102" i="12"/>
  <c r="AN103" i="12"/>
  <c r="AN104" i="12"/>
  <c r="AN105" i="12"/>
  <c r="AN106" i="12"/>
  <c r="AN107" i="12"/>
  <c r="AN108" i="12"/>
  <c r="AN109" i="12"/>
  <c r="AN110" i="12"/>
  <c r="AN111" i="12"/>
  <c r="AN112" i="12"/>
  <c r="AN113" i="12"/>
  <c r="AN114" i="12"/>
  <c r="AN115" i="12"/>
  <c r="AN116" i="12"/>
  <c r="AN117" i="12"/>
  <c r="AN118" i="12"/>
  <c r="AN119" i="12"/>
  <c r="AN120" i="12"/>
  <c r="AN121" i="12"/>
  <c r="AN122" i="12"/>
  <c r="AN123" i="12"/>
  <c r="AN124" i="12"/>
  <c r="AN125" i="12"/>
  <c r="AN126" i="12"/>
  <c r="AN127" i="12"/>
  <c r="AN128" i="12"/>
  <c r="AN129" i="12"/>
  <c r="AN130" i="12"/>
  <c r="AN131" i="12"/>
  <c r="AN132" i="12"/>
  <c r="AN133" i="12"/>
  <c r="AN134" i="12"/>
  <c r="AN135" i="12"/>
  <c r="AN136" i="12"/>
  <c r="AN137" i="12"/>
  <c r="AN138" i="12"/>
  <c r="AN139" i="12"/>
  <c r="AN140" i="12"/>
  <c r="AN141" i="12"/>
  <c r="AN142" i="12"/>
  <c r="AN143" i="12"/>
  <c r="AN144" i="12"/>
  <c r="AN145" i="12"/>
  <c r="AN146" i="12"/>
  <c r="AN147" i="12"/>
  <c r="AN148" i="12"/>
  <c r="AN149" i="12"/>
  <c r="AN150" i="12"/>
  <c r="AN151" i="12"/>
  <c r="AN152" i="12"/>
  <c r="AN153" i="12"/>
  <c r="AN154" i="12"/>
  <c r="AN155" i="12"/>
  <c r="AN156" i="12"/>
  <c r="AN157" i="12"/>
  <c r="AN158" i="12"/>
  <c r="AN159" i="12"/>
  <c r="AN160" i="12"/>
  <c r="AN161" i="12"/>
  <c r="AN162" i="12"/>
  <c r="AN163" i="12"/>
  <c r="AN164" i="12"/>
  <c r="AN165" i="12"/>
  <c r="AN166" i="12"/>
  <c r="AN167" i="12"/>
  <c r="AN168" i="12"/>
  <c r="AN169" i="12"/>
  <c r="AN170" i="12"/>
  <c r="AN171" i="12"/>
  <c r="AN172" i="12"/>
  <c r="AN173" i="12"/>
  <c r="AN174" i="12"/>
  <c r="AN175" i="12"/>
  <c r="AN176" i="12"/>
  <c r="AN177" i="12"/>
  <c r="AN178" i="12"/>
  <c r="AN179" i="12"/>
  <c r="AN180" i="12"/>
  <c r="AN181" i="12"/>
  <c r="AN182" i="12"/>
  <c r="AN183" i="12"/>
  <c r="AN184" i="12"/>
  <c r="AN185" i="12"/>
  <c r="AN186" i="12"/>
  <c r="AN187" i="12"/>
  <c r="AN188" i="12"/>
  <c r="AN189" i="12"/>
  <c r="AN190" i="12"/>
  <c r="AN191" i="12"/>
  <c r="AN192" i="12"/>
  <c r="AN193" i="12"/>
  <c r="AN194" i="12"/>
  <c r="AN195" i="12"/>
  <c r="AN196" i="12"/>
  <c r="AN197" i="12"/>
  <c r="AN198" i="12"/>
  <c r="AN199" i="12"/>
  <c r="AN200" i="12"/>
  <c r="AN201" i="12"/>
  <c r="AN202" i="12"/>
  <c r="AN203" i="12"/>
  <c r="AN204" i="12"/>
  <c r="AN205" i="12"/>
  <c r="AN206" i="12"/>
  <c r="AN207" i="12"/>
  <c r="AN208" i="12"/>
  <c r="AN209" i="12"/>
  <c r="AN210" i="12"/>
  <c r="AN211" i="12"/>
  <c r="AN212" i="12"/>
  <c r="AN213" i="12"/>
  <c r="AN214" i="12"/>
  <c r="AN215" i="12"/>
  <c r="AN216" i="12"/>
  <c r="AN217" i="12"/>
  <c r="AN218" i="12"/>
  <c r="AN219" i="12"/>
  <c r="AN220" i="12"/>
  <c r="AN221" i="12"/>
  <c r="AN222" i="12"/>
  <c r="AN223" i="12"/>
  <c r="AN224" i="12"/>
  <c r="AN225" i="12"/>
  <c r="AN226" i="12"/>
  <c r="AN227" i="12"/>
  <c r="AN228" i="12"/>
  <c r="AN229" i="12"/>
  <c r="AN230" i="12"/>
  <c r="AN231" i="12"/>
  <c r="AN232" i="12"/>
  <c r="AN233" i="12"/>
  <c r="AN234" i="12"/>
  <c r="AN235" i="12"/>
  <c r="AN236" i="12"/>
  <c r="AN237" i="12"/>
  <c r="AN238" i="12"/>
  <c r="AN239" i="12"/>
  <c r="AN240" i="12"/>
  <c r="AN241" i="12"/>
  <c r="AN242" i="12"/>
  <c r="AN243" i="12"/>
  <c r="AN244" i="12"/>
  <c r="AN245" i="12"/>
  <c r="AN246" i="12"/>
  <c r="AN247" i="12"/>
  <c r="AN248" i="12"/>
  <c r="AN249" i="12"/>
  <c r="AN250" i="12"/>
  <c r="AN251" i="12"/>
  <c r="AN252" i="12"/>
  <c r="AN253" i="12"/>
  <c r="AN254" i="12"/>
  <c r="AN255" i="12"/>
  <c r="AN256" i="12"/>
  <c r="AN257" i="12"/>
  <c r="AN258" i="12"/>
  <c r="AN259" i="12"/>
  <c r="AN260" i="12"/>
  <c r="AN261" i="12"/>
  <c r="AN262" i="12"/>
  <c r="AN263" i="12"/>
  <c r="AN264" i="12"/>
  <c r="AN265" i="12"/>
  <c r="AN266" i="12"/>
  <c r="AN267" i="12"/>
  <c r="AN268" i="12"/>
  <c r="AN269" i="12"/>
  <c r="AN270" i="12"/>
  <c r="AN271" i="12"/>
  <c r="AN272" i="12"/>
  <c r="AN273" i="12"/>
  <c r="AN274" i="12"/>
  <c r="AN275" i="12"/>
  <c r="AN276" i="12"/>
  <c r="AN277" i="12"/>
  <c r="AN278" i="12"/>
  <c r="AN279" i="12"/>
  <c r="AN280" i="12"/>
  <c r="AN281" i="12"/>
  <c r="AN282" i="12"/>
  <c r="AN283" i="12"/>
  <c r="AN284" i="12"/>
  <c r="AN285" i="12"/>
  <c r="AN286" i="12"/>
  <c r="AN287" i="12"/>
  <c r="AN288" i="12"/>
  <c r="AN289" i="12"/>
  <c r="AN290" i="12"/>
  <c r="AN291" i="12"/>
  <c r="AN292" i="12"/>
  <c r="AN293" i="12"/>
  <c r="AN294" i="12"/>
  <c r="AN295" i="12"/>
  <c r="AN296" i="12"/>
  <c r="AN297" i="12"/>
  <c r="AN298" i="12"/>
  <c r="AN299" i="12"/>
  <c r="AN300" i="12"/>
  <c r="AN301" i="12"/>
  <c r="AN302" i="12"/>
  <c r="AN303" i="12"/>
  <c r="AN304" i="12"/>
  <c r="AN305" i="12"/>
  <c r="AN306" i="12"/>
  <c r="AN307" i="12"/>
  <c r="AN308" i="12"/>
  <c r="AN309" i="12"/>
  <c r="AN310" i="12"/>
  <c r="AN311" i="12"/>
  <c r="AN312" i="12"/>
  <c r="AN313" i="12"/>
  <c r="AN314" i="12"/>
  <c r="AN315" i="12"/>
  <c r="AN316" i="12"/>
  <c r="AN317" i="12"/>
  <c r="AN318" i="12"/>
  <c r="AN319" i="12"/>
  <c r="AN320" i="12"/>
  <c r="AN321" i="12"/>
  <c r="AN322" i="12"/>
  <c r="AN323" i="12"/>
  <c r="AN324" i="12"/>
  <c r="AN325" i="12"/>
  <c r="AN326" i="12"/>
  <c r="AN327" i="12"/>
  <c r="AN328" i="12"/>
  <c r="AN329" i="12"/>
  <c r="AN330" i="12"/>
  <c r="AN331" i="12"/>
  <c r="AN332" i="12"/>
  <c r="AN333" i="12"/>
  <c r="AN334" i="12"/>
  <c r="AN335" i="12"/>
  <c r="AN336" i="12"/>
  <c r="AN337" i="12"/>
  <c r="AN338" i="12"/>
  <c r="AN339" i="12"/>
  <c r="AN340" i="12"/>
  <c r="AN341" i="12"/>
  <c r="AN342" i="12"/>
  <c r="AN343" i="12"/>
  <c r="AN344" i="12"/>
  <c r="AN345" i="12"/>
  <c r="AN346" i="12"/>
  <c r="AN347" i="12"/>
  <c r="AN348" i="12"/>
  <c r="AN349" i="12"/>
  <c r="AN350" i="12"/>
  <c r="AN351" i="12"/>
  <c r="AN352" i="12"/>
  <c r="AN3" i="12"/>
  <c r="AM4" i="12"/>
  <c r="AM5" i="12"/>
  <c r="AM6" i="12"/>
  <c r="AM7" i="12"/>
  <c r="AM8" i="12"/>
  <c r="AM9" i="12"/>
  <c r="AM10" i="12"/>
  <c r="AM11" i="12"/>
  <c r="AM12" i="12"/>
  <c r="AM13" i="12"/>
  <c r="AM14" i="12"/>
  <c r="AM15" i="12"/>
  <c r="AM16" i="12"/>
  <c r="AM17" i="12"/>
  <c r="AM18" i="12"/>
  <c r="AM19" i="12"/>
  <c r="AM20" i="12"/>
  <c r="AM21" i="12"/>
  <c r="AM22" i="12"/>
  <c r="AM23" i="12"/>
  <c r="AM24" i="12"/>
  <c r="AM25" i="12"/>
  <c r="AM26" i="12"/>
  <c r="AM27" i="12"/>
  <c r="AM28" i="12"/>
  <c r="AM29" i="12"/>
  <c r="AM30" i="12"/>
  <c r="AM31" i="12"/>
  <c r="AM32" i="12"/>
  <c r="AM33" i="12"/>
  <c r="AM34" i="12"/>
  <c r="AM35" i="12"/>
  <c r="AM36" i="12"/>
  <c r="AM37" i="12"/>
  <c r="AM38" i="12"/>
  <c r="AM39" i="12"/>
  <c r="AM40" i="12"/>
  <c r="AM41" i="12"/>
  <c r="AM42" i="12"/>
  <c r="AM43" i="12"/>
  <c r="AM44" i="12"/>
  <c r="AM45" i="12"/>
  <c r="AM46" i="12"/>
  <c r="AM47" i="12"/>
  <c r="AM48" i="12"/>
  <c r="AM49" i="12"/>
  <c r="AM50" i="12"/>
  <c r="AM51" i="12"/>
  <c r="AM52" i="12"/>
  <c r="AM53" i="12"/>
  <c r="AM54" i="12"/>
  <c r="AM55" i="12"/>
  <c r="AM56" i="12"/>
  <c r="AM57" i="12"/>
  <c r="AM58" i="12"/>
  <c r="AM59" i="12"/>
  <c r="AM60" i="12"/>
  <c r="AM61" i="12"/>
  <c r="AM62" i="12"/>
  <c r="AM63" i="12"/>
  <c r="AM64" i="12"/>
  <c r="AM65" i="12"/>
  <c r="AM66" i="12"/>
  <c r="AM67" i="12"/>
  <c r="AM68" i="12"/>
  <c r="AM69" i="12"/>
  <c r="AM70" i="12"/>
  <c r="AM71" i="12"/>
  <c r="AM72" i="12"/>
  <c r="AM73" i="12"/>
  <c r="AM74" i="12"/>
  <c r="AM75" i="12"/>
  <c r="AM76" i="12"/>
  <c r="AM77" i="12"/>
  <c r="AM78" i="12"/>
  <c r="AM79" i="12"/>
  <c r="AM80" i="12"/>
  <c r="AM81" i="12"/>
  <c r="AM82" i="12"/>
  <c r="AM83" i="12"/>
  <c r="AM84" i="12"/>
  <c r="AM85" i="12"/>
  <c r="AM86" i="12"/>
  <c r="AM87" i="12"/>
  <c r="AM88" i="12"/>
  <c r="AM89" i="12"/>
  <c r="AM90" i="12"/>
  <c r="AM91" i="12"/>
  <c r="AM92" i="12"/>
  <c r="AM93" i="12"/>
  <c r="AM94" i="12"/>
  <c r="AM95" i="12"/>
  <c r="AM96" i="12"/>
  <c r="AM97" i="12"/>
  <c r="AM98" i="12"/>
  <c r="AM99" i="12"/>
  <c r="AM100" i="12"/>
  <c r="AM101" i="12"/>
  <c r="AM102" i="12"/>
  <c r="AM103" i="12"/>
  <c r="AM104" i="12"/>
  <c r="AM105" i="12"/>
  <c r="AM106" i="12"/>
  <c r="AM107" i="12"/>
  <c r="AM108" i="12"/>
  <c r="AM109" i="12"/>
  <c r="AM110" i="12"/>
  <c r="AM111" i="12"/>
  <c r="AM112" i="12"/>
  <c r="AM113" i="12"/>
  <c r="AM114" i="12"/>
  <c r="AM115" i="12"/>
  <c r="AM116" i="12"/>
  <c r="AM117" i="12"/>
  <c r="AM118" i="12"/>
  <c r="AM119" i="12"/>
  <c r="AM120" i="12"/>
  <c r="AM121" i="12"/>
  <c r="AM122" i="12"/>
  <c r="AM123" i="12"/>
  <c r="AM124" i="12"/>
  <c r="AM125" i="12"/>
  <c r="AM126" i="12"/>
  <c r="AM127" i="12"/>
  <c r="AM128" i="12"/>
  <c r="AM129" i="12"/>
  <c r="AM130" i="12"/>
  <c r="AM131" i="12"/>
  <c r="AM132" i="12"/>
  <c r="AM133" i="12"/>
  <c r="AM134" i="12"/>
  <c r="AM135" i="12"/>
  <c r="AM136" i="12"/>
  <c r="AM137" i="12"/>
  <c r="AM138" i="12"/>
  <c r="AM139" i="12"/>
  <c r="AM140" i="12"/>
  <c r="AM141" i="12"/>
  <c r="AM142" i="12"/>
  <c r="AM143" i="12"/>
  <c r="AM144" i="12"/>
  <c r="AM145" i="12"/>
  <c r="AM146" i="12"/>
  <c r="AM147" i="12"/>
  <c r="AM148" i="12"/>
  <c r="AM149" i="12"/>
  <c r="AM150" i="12"/>
  <c r="AM151" i="12"/>
  <c r="AM152" i="12"/>
  <c r="AM153" i="12"/>
  <c r="AM154" i="12"/>
  <c r="AM155" i="12"/>
  <c r="AM156" i="12"/>
  <c r="AM157" i="12"/>
  <c r="AM158" i="12"/>
  <c r="AM159" i="12"/>
  <c r="AM160" i="12"/>
  <c r="AM161" i="12"/>
  <c r="AM162" i="12"/>
  <c r="AM163" i="12"/>
  <c r="AM164" i="12"/>
  <c r="AM165" i="12"/>
  <c r="AM166" i="12"/>
  <c r="AM167" i="12"/>
  <c r="AM168" i="12"/>
  <c r="AM169" i="12"/>
  <c r="AM170" i="12"/>
  <c r="AM171" i="12"/>
  <c r="AM172" i="12"/>
  <c r="AM173" i="12"/>
  <c r="AM174" i="12"/>
  <c r="AM175" i="12"/>
  <c r="AM176" i="12"/>
  <c r="AM177" i="12"/>
  <c r="AM178" i="12"/>
  <c r="AM179" i="12"/>
  <c r="AM180" i="12"/>
  <c r="AM181" i="12"/>
  <c r="AM182" i="12"/>
  <c r="AM183" i="12"/>
  <c r="AM184" i="12"/>
  <c r="AM185" i="12"/>
  <c r="AM186" i="12"/>
  <c r="AM187" i="12"/>
  <c r="AM188" i="12"/>
  <c r="AM189" i="12"/>
  <c r="AM190" i="12"/>
  <c r="AM191" i="12"/>
  <c r="AM192" i="12"/>
  <c r="AM193" i="12"/>
  <c r="AM194" i="12"/>
  <c r="AM195" i="12"/>
  <c r="AM196" i="12"/>
  <c r="AM197" i="12"/>
  <c r="AM198" i="12"/>
  <c r="AM199" i="12"/>
  <c r="AM200" i="12"/>
  <c r="AM201" i="12"/>
  <c r="AM202" i="12"/>
  <c r="AM203" i="12"/>
  <c r="AM204" i="12"/>
  <c r="AM205" i="12"/>
  <c r="AM206" i="12"/>
  <c r="AM207" i="12"/>
  <c r="AM208" i="12"/>
  <c r="AM209" i="12"/>
  <c r="AM210" i="12"/>
  <c r="AM211" i="12"/>
  <c r="AM212" i="12"/>
  <c r="AM213" i="12"/>
  <c r="AM214" i="12"/>
  <c r="AM215" i="12"/>
  <c r="AM216" i="12"/>
  <c r="AM217" i="12"/>
  <c r="AM218" i="12"/>
  <c r="AM219" i="12"/>
  <c r="AM220" i="12"/>
  <c r="AM221" i="12"/>
  <c r="AM222" i="12"/>
  <c r="AM223" i="12"/>
  <c r="AM224" i="12"/>
  <c r="AM225" i="12"/>
  <c r="AM226" i="12"/>
  <c r="AM227" i="12"/>
  <c r="AM228" i="12"/>
  <c r="AM229" i="12"/>
  <c r="AM230" i="12"/>
  <c r="AM231" i="12"/>
  <c r="AM232" i="12"/>
  <c r="AM233" i="12"/>
  <c r="AM234" i="12"/>
  <c r="AM235" i="12"/>
  <c r="AM236" i="12"/>
  <c r="AM237" i="12"/>
  <c r="AM238" i="12"/>
  <c r="AM239" i="12"/>
  <c r="AM240" i="12"/>
  <c r="AM241" i="12"/>
  <c r="AM242" i="12"/>
  <c r="AM243" i="12"/>
  <c r="AM244" i="12"/>
  <c r="AM245" i="12"/>
  <c r="AM246" i="12"/>
  <c r="AM247" i="12"/>
  <c r="AM248" i="12"/>
  <c r="AM249" i="12"/>
  <c r="AM250" i="12"/>
  <c r="AM251" i="12"/>
  <c r="AM252" i="12"/>
  <c r="AM253" i="12"/>
  <c r="AM254" i="12"/>
  <c r="AM255" i="12"/>
  <c r="AM256" i="12"/>
  <c r="AM257" i="12"/>
  <c r="AM258" i="12"/>
  <c r="AM259" i="12"/>
  <c r="AM260" i="12"/>
  <c r="AM261" i="12"/>
  <c r="AM262" i="12"/>
  <c r="AM263" i="12"/>
  <c r="AM264" i="12"/>
  <c r="AM265" i="12"/>
  <c r="AM266" i="12"/>
  <c r="AM267" i="12"/>
  <c r="AM268" i="12"/>
  <c r="AM269" i="12"/>
  <c r="AM270" i="12"/>
  <c r="AM271" i="12"/>
  <c r="AM272" i="12"/>
  <c r="AM273" i="12"/>
  <c r="AM274" i="12"/>
  <c r="AM275" i="12"/>
  <c r="AM276" i="12"/>
  <c r="AM277" i="12"/>
  <c r="AM278" i="12"/>
  <c r="AM279" i="12"/>
  <c r="AM280" i="12"/>
  <c r="AM281" i="12"/>
  <c r="AM282" i="12"/>
  <c r="AM283" i="12"/>
  <c r="AM284" i="12"/>
  <c r="AM285" i="12"/>
  <c r="AM286" i="12"/>
  <c r="AM287" i="12"/>
  <c r="AM288" i="12"/>
  <c r="AM289" i="12"/>
  <c r="AM290" i="12"/>
  <c r="AM291" i="12"/>
  <c r="AM292" i="12"/>
  <c r="AM293" i="12"/>
  <c r="AM294" i="12"/>
  <c r="AM295" i="12"/>
  <c r="AM296" i="12"/>
  <c r="AM297" i="12"/>
  <c r="AM298" i="12"/>
  <c r="AM299" i="12"/>
  <c r="AM300" i="12"/>
  <c r="AM301" i="12"/>
  <c r="AM302" i="12"/>
  <c r="AM303" i="12"/>
  <c r="AM304" i="12"/>
  <c r="AM305" i="12"/>
  <c r="AM306" i="12"/>
  <c r="AM307" i="12"/>
  <c r="AM308" i="12"/>
  <c r="AM309" i="12"/>
  <c r="AM310" i="12"/>
  <c r="AM311" i="12"/>
  <c r="AM312" i="12"/>
  <c r="AM313" i="12"/>
  <c r="AM314" i="12"/>
  <c r="AM315" i="12"/>
  <c r="AM316" i="12"/>
  <c r="AM317" i="12"/>
  <c r="AM318" i="12"/>
  <c r="AM319" i="12"/>
  <c r="AM320" i="12"/>
  <c r="AM321" i="12"/>
  <c r="AM322" i="12"/>
  <c r="AM323" i="12"/>
  <c r="AM324" i="12"/>
  <c r="AM325" i="12"/>
  <c r="AM326" i="12"/>
  <c r="AM327" i="12"/>
  <c r="AM328" i="12"/>
  <c r="AM329" i="12"/>
  <c r="AM330" i="12"/>
  <c r="AM331" i="12"/>
  <c r="AM332" i="12"/>
  <c r="AM333" i="12"/>
  <c r="AM334" i="12"/>
  <c r="AM335" i="12"/>
  <c r="AM336" i="12"/>
  <c r="AM337" i="12"/>
  <c r="AM338" i="12"/>
  <c r="AM339" i="12"/>
  <c r="AM340" i="12"/>
  <c r="AM341" i="12"/>
  <c r="AM342" i="12"/>
  <c r="AM343" i="12"/>
  <c r="AM344" i="12"/>
  <c r="AM345" i="12"/>
  <c r="AM346" i="12"/>
  <c r="AM347" i="12"/>
  <c r="AM348" i="12"/>
  <c r="AM349" i="12"/>
  <c r="AM350" i="12"/>
  <c r="AM351" i="12"/>
  <c r="AM352" i="12"/>
  <c r="AM3" i="12"/>
  <c r="AL4" i="12"/>
  <c r="AL5" i="12"/>
  <c r="AL6" i="12"/>
  <c r="AL7" i="12"/>
  <c r="AL8" i="12"/>
  <c r="AL9" i="12"/>
  <c r="AL10" i="12"/>
  <c r="AL11" i="12"/>
  <c r="AL12" i="12"/>
  <c r="AL13" i="12"/>
  <c r="AL14" i="12"/>
  <c r="AL15" i="12"/>
  <c r="AL16" i="12"/>
  <c r="AL17" i="12"/>
  <c r="AL18" i="12"/>
  <c r="AL19" i="12"/>
  <c r="AL20" i="12"/>
  <c r="AL21" i="12"/>
  <c r="AL22" i="12"/>
  <c r="AL23" i="12"/>
  <c r="AL24" i="12"/>
  <c r="AL25" i="12"/>
  <c r="AL26" i="12"/>
  <c r="AL27" i="12"/>
  <c r="AL28" i="12"/>
  <c r="AL29" i="12"/>
  <c r="AL30" i="12"/>
  <c r="AL31" i="12"/>
  <c r="AL32" i="12"/>
  <c r="AL33" i="12"/>
  <c r="AL34" i="12"/>
  <c r="AL35" i="12"/>
  <c r="AL36" i="12"/>
  <c r="AL37" i="12"/>
  <c r="AL38" i="12"/>
  <c r="AL39" i="12"/>
  <c r="AL40" i="12"/>
  <c r="AL41" i="12"/>
  <c r="AL42" i="12"/>
  <c r="AL43" i="12"/>
  <c r="AL44" i="12"/>
  <c r="AL45" i="12"/>
  <c r="AL46" i="12"/>
  <c r="AL47" i="12"/>
  <c r="AL48" i="12"/>
  <c r="AL49" i="12"/>
  <c r="AL50" i="12"/>
  <c r="AL51" i="12"/>
  <c r="AL52" i="12"/>
  <c r="AL53" i="12"/>
  <c r="AL54" i="12"/>
  <c r="AL55" i="12"/>
  <c r="AL56" i="12"/>
  <c r="AL57" i="12"/>
  <c r="AL58" i="12"/>
  <c r="AL59" i="12"/>
  <c r="AL60" i="12"/>
  <c r="AL61" i="12"/>
  <c r="AL62" i="12"/>
  <c r="AL63" i="12"/>
  <c r="AL64" i="12"/>
  <c r="AL65" i="12"/>
  <c r="AL66" i="12"/>
  <c r="AL67" i="12"/>
  <c r="AL68" i="12"/>
  <c r="AL69" i="12"/>
  <c r="AL70" i="12"/>
  <c r="AL71" i="12"/>
  <c r="AL72" i="12"/>
  <c r="AL73" i="12"/>
  <c r="AL74" i="12"/>
  <c r="AL75" i="12"/>
  <c r="AL76" i="12"/>
  <c r="AL77" i="12"/>
  <c r="AL78" i="12"/>
  <c r="AL79" i="12"/>
  <c r="AL80" i="12"/>
  <c r="AL81" i="12"/>
  <c r="AL82" i="12"/>
  <c r="AL83" i="12"/>
  <c r="AL84" i="12"/>
  <c r="AL85" i="12"/>
  <c r="AL86" i="12"/>
  <c r="AL87" i="12"/>
  <c r="AL88" i="12"/>
  <c r="AL89" i="12"/>
  <c r="AL90" i="12"/>
  <c r="AL91" i="12"/>
  <c r="AL92" i="12"/>
  <c r="AL93" i="12"/>
  <c r="AL94" i="12"/>
  <c r="AL95" i="12"/>
  <c r="AL96" i="12"/>
  <c r="AL97" i="12"/>
  <c r="AL98" i="12"/>
  <c r="AL99" i="12"/>
  <c r="AL100" i="12"/>
  <c r="AL101" i="12"/>
  <c r="AL102" i="12"/>
  <c r="AL103" i="12"/>
  <c r="AL104" i="12"/>
  <c r="AL105" i="12"/>
  <c r="AL106" i="12"/>
  <c r="AL107" i="12"/>
  <c r="AL108" i="12"/>
  <c r="AL109" i="12"/>
  <c r="AL110" i="12"/>
  <c r="AL111" i="12"/>
  <c r="AL112" i="12"/>
  <c r="AL113" i="12"/>
  <c r="AL114" i="12"/>
  <c r="AL115" i="12"/>
  <c r="AL116" i="12"/>
  <c r="AL117" i="12"/>
  <c r="AL118" i="12"/>
  <c r="AL119" i="12"/>
  <c r="AL120" i="12"/>
  <c r="AL121" i="12"/>
  <c r="AL122" i="12"/>
  <c r="AL123" i="12"/>
  <c r="AL124" i="12"/>
  <c r="AL125" i="12"/>
  <c r="AL126" i="12"/>
  <c r="AL127" i="12"/>
  <c r="AL128" i="12"/>
  <c r="AL129" i="12"/>
  <c r="AL130" i="12"/>
  <c r="AL131" i="12"/>
  <c r="AL132" i="12"/>
  <c r="AL133" i="12"/>
  <c r="AL134" i="12"/>
  <c r="AL135" i="12"/>
  <c r="AL136" i="12"/>
  <c r="AL137" i="12"/>
  <c r="AL138" i="12"/>
  <c r="AL139" i="12"/>
  <c r="AL140" i="12"/>
  <c r="AL141" i="12"/>
  <c r="AL142" i="12"/>
  <c r="AL143" i="12"/>
  <c r="AL144" i="12"/>
  <c r="AL145" i="12"/>
  <c r="AL146" i="12"/>
  <c r="AL147" i="12"/>
  <c r="AL148" i="12"/>
  <c r="AL149" i="12"/>
  <c r="AL150" i="12"/>
  <c r="AL151" i="12"/>
  <c r="AL152" i="12"/>
  <c r="AL153" i="12"/>
  <c r="AL154" i="12"/>
  <c r="AL155" i="12"/>
  <c r="AL156" i="12"/>
  <c r="AL157" i="12"/>
  <c r="AL158" i="12"/>
  <c r="AL159" i="12"/>
  <c r="AL160" i="12"/>
  <c r="AL161" i="12"/>
  <c r="AL162" i="12"/>
  <c r="AL163" i="12"/>
  <c r="AL164" i="12"/>
  <c r="AL165" i="12"/>
  <c r="AL166" i="12"/>
  <c r="AL167" i="12"/>
  <c r="AL168" i="12"/>
  <c r="AL169" i="12"/>
  <c r="AL170" i="12"/>
  <c r="AL171" i="12"/>
  <c r="AL172" i="12"/>
  <c r="AL173" i="12"/>
  <c r="AL174" i="12"/>
  <c r="AL175" i="12"/>
  <c r="AL176" i="12"/>
  <c r="AL177" i="12"/>
  <c r="AL178" i="12"/>
  <c r="AL179" i="12"/>
  <c r="AL180" i="12"/>
  <c r="AL181" i="12"/>
  <c r="AL182" i="12"/>
  <c r="AL183" i="12"/>
  <c r="AL184" i="12"/>
  <c r="AL185" i="12"/>
  <c r="AL186" i="12"/>
  <c r="AL187" i="12"/>
  <c r="AL188" i="12"/>
  <c r="AL189" i="12"/>
  <c r="AL190" i="12"/>
  <c r="AL191" i="12"/>
  <c r="AL192" i="12"/>
  <c r="AL193" i="12"/>
  <c r="AL194" i="12"/>
  <c r="AL195" i="12"/>
  <c r="AL196" i="12"/>
  <c r="AL197" i="12"/>
  <c r="AL198" i="12"/>
  <c r="AL199" i="12"/>
  <c r="AL200" i="12"/>
  <c r="AL201" i="12"/>
  <c r="AL202" i="12"/>
  <c r="AL203" i="12"/>
  <c r="AL204" i="12"/>
  <c r="AL205" i="12"/>
  <c r="AL206" i="12"/>
  <c r="AL207" i="12"/>
  <c r="AL208" i="12"/>
  <c r="AL209" i="12"/>
  <c r="AL210" i="12"/>
  <c r="AL211" i="12"/>
  <c r="AL212" i="12"/>
  <c r="AL213" i="12"/>
  <c r="AL214" i="12"/>
  <c r="AL215" i="12"/>
  <c r="AL216" i="12"/>
  <c r="AL217" i="12"/>
  <c r="AL218" i="12"/>
  <c r="AL219" i="12"/>
  <c r="AL220" i="12"/>
  <c r="AL221" i="12"/>
  <c r="AL222" i="12"/>
  <c r="AL223" i="12"/>
  <c r="AL224" i="12"/>
  <c r="AL225" i="12"/>
  <c r="AL226" i="12"/>
  <c r="AL227" i="12"/>
  <c r="AL228" i="12"/>
  <c r="AL229" i="12"/>
  <c r="AL230" i="12"/>
  <c r="AL231" i="12"/>
  <c r="AL232" i="12"/>
  <c r="AL233" i="12"/>
  <c r="AL234" i="12"/>
  <c r="AL235" i="12"/>
  <c r="AL236" i="12"/>
  <c r="AL237" i="12"/>
  <c r="AL238" i="12"/>
  <c r="AL239" i="12"/>
  <c r="AL240" i="12"/>
  <c r="AL241" i="12"/>
  <c r="AL242" i="12"/>
  <c r="AL243" i="12"/>
  <c r="AL244" i="12"/>
  <c r="AL245" i="12"/>
  <c r="AL246" i="12"/>
  <c r="AL247" i="12"/>
  <c r="AL248" i="12"/>
  <c r="AL249" i="12"/>
  <c r="AL250" i="12"/>
  <c r="AL251" i="12"/>
  <c r="AL252" i="12"/>
  <c r="AL253" i="12"/>
  <c r="AL254" i="12"/>
  <c r="AL255" i="12"/>
  <c r="AL256" i="12"/>
  <c r="AL257" i="12"/>
  <c r="AL258" i="12"/>
  <c r="AL259" i="12"/>
  <c r="AL260" i="12"/>
  <c r="AL261" i="12"/>
  <c r="AL262" i="12"/>
  <c r="AL263" i="12"/>
  <c r="AL264" i="12"/>
  <c r="AL265" i="12"/>
  <c r="AL266" i="12"/>
  <c r="AL267" i="12"/>
  <c r="AL268" i="12"/>
  <c r="AL269" i="12"/>
  <c r="AL270" i="12"/>
  <c r="AL271" i="12"/>
  <c r="AL272" i="12"/>
  <c r="AL273" i="12"/>
  <c r="AL274" i="12"/>
  <c r="AL275" i="12"/>
  <c r="AL276" i="12"/>
  <c r="AL277" i="12"/>
  <c r="AL278" i="12"/>
  <c r="AL279" i="12"/>
  <c r="AL280" i="12"/>
  <c r="AL281" i="12"/>
  <c r="AL282" i="12"/>
  <c r="AL283" i="12"/>
  <c r="AL284" i="12"/>
  <c r="AL285" i="12"/>
  <c r="AL286" i="12"/>
  <c r="AL287" i="12"/>
  <c r="AL288" i="12"/>
  <c r="AL289" i="12"/>
  <c r="AL290" i="12"/>
  <c r="AL291" i="12"/>
  <c r="AL292" i="12"/>
  <c r="AL293" i="12"/>
  <c r="AL294" i="12"/>
  <c r="AL295" i="12"/>
  <c r="AL296" i="12"/>
  <c r="AL297" i="12"/>
  <c r="AL298" i="12"/>
  <c r="AL299" i="12"/>
  <c r="AL300" i="12"/>
  <c r="AL301" i="12"/>
  <c r="AL302" i="12"/>
  <c r="AL303" i="12"/>
  <c r="AL304" i="12"/>
  <c r="AL305" i="12"/>
  <c r="AL306" i="12"/>
  <c r="AL307" i="12"/>
  <c r="AL308" i="12"/>
  <c r="AL309" i="12"/>
  <c r="AL310" i="12"/>
  <c r="AL311" i="12"/>
  <c r="AL312" i="12"/>
  <c r="AL313" i="12"/>
  <c r="AL314" i="12"/>
  <c r="AL315" i="12"/>
  <c r="AL316" i="12"/>
  <c r="AL317" i="12"/>
  <c r="AL318" i="12"/>
  <c r="AL319" i="12"/>
  <c r="AL320" i="12"/>
  <c r="AL321" i="12"/>
  <c r="AL322" i="12"/>
  <c r="AL323" i="12"/>
  <c r="AL324" i="12"/>
  <c r="AL325" i="12"/>
  <c r="AL326" i="12"/>
  <c r="AL327" i="12"/>
  <c r="AL328" i="12"/>
  <c r="AL329" i="12"/>
  <c r="AL330" i="12"/>
  <c r="AL331" i="12"/>
  <c r="AL332" i="12"/>
  <c r="AL333" i="12"/>
  <c r="AL334" i="12"/>
  <c r="AL335" i="12"/>
  <c r="AL336" i="12"/>
  <c r="AL337" i="12"/>
  <c r="AL338" i="12"/>
  <c r="AL339" i="12"/>
  <c r="AL340" i="12"/>
  <c r="AL341" i="12"/>
  <c r="AL342" i="12"/>
  <c r="AL343" i="12"/>
  <c r="AL344" i="12"/>
  <c r="AL345" i="12"/>
  <c r="AL346" i="12"/>
  <c r="AL347" i="12"/>
  <c r="AL348" i="12"/>
  <c r="AL349" i="12"/>
  <c r="AL350" i="12"/>
  <c r="AL351" i="12"/>
  <c r="AL352" i="12"/>
  <c r="AL3" i="12"/>
  <c r="AK4" i="12"/>
  <c r="AK5" i="12"/>
  <c r="AK6" i="12"/>
  <c r="AK7" i="12"/>
  <c r="AK8" i="12"/>
  <c r="AK9" i="12"/>
  <c r="AK10" i="12"/>
  <c r="AK11" i="12"/>
  <c r="AK12" i="12"/>
  <c r="AK13" i="12"/>
  <c r="AK14" i="12"/>
  <c r="AK15" i="12"/>
  <c r="AK16" i="12"/>
  <c r="AK17" i="12"/>
  <c r="AK18" i="12"/>
  <c r="AK19" i="12"/>
  <c r="AK20" i="12"/>
  <c r="AK21" i="12"/>
  <c r="AK22" i="12"/>
  <c r="AK23" i="12"/>
  <c r="AK24" i="12"/>
  <c r="AK25" i="12"/>
  <c r="AK26" i="12"/>
  <c r="AK27" i="12"/>
  <c r="AK28" i="12"/>
  <c r="AK29" i="12"/>
  <c r="AK30" i="12"/>
  <c r="AK31" i="12"/>
  <c r="AK32" i="12"/>
  <c r="AK33" i="12"/>
  <c r="AK34" i="12"/>
  <c r="AK35" i="12"/>
  <c r="AK36" i="12"/>
  <c r="AK37" i="12"/>
  <c r="AK38" i="12"/>
  <c r="AK39" i="12"/>
  <c r="AK40" i="12"/>
  <c r="AK41" i="12"/>
  <c r="AK42" i="12"/>
  <c r="AK43" i="12"/>
  <c r="AK44" i="12"/>
  <c r="AK45" i="12"/>
  <c r="AK46" i="12"/>
  <c r="AK47" i="12"/>
  <c r="AK48" i="12"/>
  <c r="AK49" i="12"/>
  <c r="AK50" i="12"/>
  <c r="AK51" i="12"/>
  <c r="AK52" i="12"/>
  <c r="AK53" i="12"/>
  <c r="AK54" i="12"/>
  <c r="AK55" i="12"/>
  <c r="AK56" i="12"/>
  <c r="AK57" i="12"/>
  <c r="AK58" i="12"/>
  <c r="AK59" i="12"/>
  <c r="AK60" i="12"/>
  <c r="AK61" i="12"/>
  <c r="AK62" i="12"/>
  <c r="AK63" i="12"/>
  <c r="AK64" i="12"/>
  <c r="AK65" i="12"/>
  <c r="AK66" i="12"/>
  <c r="AK67" i="12"/>
  <c r="AK68" i="12"/>
  <c r="AK69" i="12"/>
  <c r="AK70" i="12"/>
  <c r="AK71" i="12"/>
  <c r="AK72" i="12"/>
  <c r="AK73" i="12"/>
  <c r="AK74" i="12"/>
  <c r="AK75" i="12"/>
  <c r="AK76" i="12"/>
  <c r="AK77" i="12"/>
  <c r="AK78" i="12"/>
  <c r="AK79" i="12"/>
  <c r="AK80" i="12"/>
  <c r="AK81" i="12"/>
  <c r="AK82" i="12"/>
  <c r="AK83" i="12"/>
  <c r="AK84" i="12"/>
  <c r="AK85" i="12"/>
  <c r="AK86" i="12"/>
  <c r="AK87" i="12"/>
  <c r="AK88" i="12"/>
  <c r="AK89" i="12"/>
  <c r="AK90" i="12"/>
  <c r="AK91" i="12"/>
  <c r="AK92" i="12"/>
  <c r="AK93" i="12"/>
  <c r="AK94" i="12"/>
  <c r="AK95" i="12"/>
  <c r="AK96" i="12"/>
  <c r="AK97" i="12"/>
  <c r="AK98" i="12"/>
  <c r="AK99" i="12"/>
  <c r="AK100" i="12"/>
  <c r="AK101" i="12"/>
  <c r="AK102" i="12"/>
  <c r="AK103" i="12"/>
  <c r="AK104" i="12"/>
  <c r="AK105" i="12"/>
  <c r="AK106" i="12"/>
  <c r="AK107" i="12"/>
  <c r="AK108" i="12"/>
  <c r="AK109" i="12"/>
  <c r="AK110" i="12"/>
  <c r="AK111" i="12"/>
  <c r="AK112" i="12"/>
  <c r="AK113" i="12"/>
  <c r="AK114" i="12"/>
  <c r="AK115" i="12"/>
  <c r="AK116" i="12"/>
  <c r="AK117" i="12"/>
  <c r="AK118" i="12"/>
  <c r="AK119" i="12"/>
  <c r="AK120" i="12"/>
  <c r="AK121" i="12"/>
  <c r="AK122" i="12"/>
  <c r="AK123" i="12"/>
  <c r="AK124" i="12"/>
  <c r="AK125" i="12"/>
  <c r="AK126" i="12"/>
  <c r="AK127" i="12"/>
  <c r="AK128" i="12"/>
  <c r="AK129" i="12"/>
  <c r="AK130" i="12"/>
  <c r="AK131" i="12"/>
  <c r="AK132" i="12"/>
  <c r="AK133" i="12"/>
  <c r="AK134" i="12"/>
  <c r="AK135" i="12"/>
  <c r="AK136" i="12"/>
  <c r="AK137" i="12"/>
  <c r="AK138" i="12"/>
  <c r="AK139" i="12"/>
  <c r="AK140" i="12"/>
  <c r="AK141" i="12"/>
  <c r="AK142" i="12"/>
  <c r="AK143" i="12"/>
  <c r="AK144" i="12"/>
  <c r="AK145" i="12"/>
  <c r="AK146" i="12"/>
  <c r="AK147" i="12"/>
  <c r="AK148" i="12"/>
  <c r="AK149" i="12"/>
  <c r="AK150" i="12"/>
  <c r="AK151" i="12"/>
  <c r="AK152" i="12"/>
  <c r="AK153" i="12"/>
  <c r="AK154" i="12"/>
  <c r="AK155" i="12"/>
  <c r="AK156" i="12"/>
  <c r="AK157" i="12"/>
  <c r="AK158" i="12"/>
  <c r="AK159" i="12"/>
  <c r="AK160" i="12"/>
  <c r="AK161" i="12"/>
  <c r="AK162" i="12"/>
  <c r="AK163" i="12"/>
  <c r="AK164" i="12"/>
  <c r="AK165" i="12"/>
  <c r="AK166" i="12"/>
  <c r="AK167" i="12"/>
  <c r="AK168" i="12"/>
  <c r="AK169" i="12"/>
  <c r="AK170" i="12"/>
  <c r="AK171" i="12"/>
  <c r="AK172" i="12"/>
  <c r="AK173" i="12"/>
  <c r="AK174" i="12"/>
  <c r="AK175" i="12"/>
  <c r="AK176" i="12"/>
  <c r="AK177" i="12"/>
  <c r="AK178" i="12"/>
  <c r="AK179" i="12"/>
  <c r="AK180" i="12"/>
  <c r="AK181" i="12"/>
  <c r="AK182" i="12"/>
  <c r="AK183" i="12"/>
  <c r="AK184" i="12"/>
  <c r="AK185" i="12"/>
  <c r="AK186" i="12"/>
  <c r="AK187" i="12"/>
  <c r="AK188" i="12"/>
  <c r="AK189" i="12"/>
  <c r="AK190" i="12"/>
  <c r="AK191" i="12"/>
  <c r="AK192" i="12"/>
  <c r="AK193" i="12"/>
  <c r="AK194" i="12"/>
  <c r="AK195" i="12"/>
  <c r="AK196" i="12"/>
  <c r="AK197" i="12"/>
  <c r="AK198" i="12"/>
  <c r="AK199" i="12"/>
  <c r="AK200" i="12"/>
  <c r="AK201" i="12"/>
  <c r="AK202" i="12"/>
  <c r="AK203" i="12"/>
  <c r="AK204" i="12"/>
  <c r="AK205" i="12"/>
  <c r="AK206" i="12"/>
  <c r="AK207" i="12"/>
  <c r="AK208" i="12"/>
  <c r="AK209" i="12"/>
  <c r="AK210" i="12"/>
  <c r="AK211" i="12"/>
  <c r="AK212" i="12"/>
  <c r="AK213" i="12"/>
  <c r="AK214" i="12"/>
  <c r="AK215" i="12"/>
  <c r="AK216" i="12"/>
  <c r="AK217" i="12"/>
  <c r="AK218" i="12"/>
  <c r="AK219" i="12"/>
  <c r="AK220" i="12"/>
  <c r="AK221" i="12"/>
  <c r="AK222" i="12"/>
  <c r="AK223" i="12"/>
  <c r="AK224" i="12"/>
  <c r="AK225" i="12"/>
  <c r="AK226" i="12"/>
  <c r="AK227" i="12"/>
  <c r="AK228" i="12"/>
  <c r="AK229" i="12"/>
  <c r="AK230" i="12"/>
  <c r="AK231" i="12"/>
  <c r="AK232" i="12"/>
  <c r="AK233" i="12"/>
  <c r="AK234" i="12"/>
  <c r="AK235" i="12"/>
  <c r="AK236" i="12"/>
  <c r="AK237" i="12"/>
  <c r="AK238" i="12"/>
  <c r="AK239" i="12"/>
  <c r="AK240" i="12"/>
  <c r="AK241" i="12"/>
  <c r="AK242" i="12"/>
  <c r="AK243" i="12"/>
  <c r="AK244" i="12"/>
  <c r="AK245" i="12"/>
  <c r="AK246" i="12"/>
  <c r="AK247" i="12"/>
  <c r="AK248" i="12"/>
  <c r="AK249" i="12"/>
  <c r="AK250" i="12"/>
  <c r="AK251" i="12"/>
  <c r="AK252" i="12"/>
  <c r="AK253" i="12"/>
  <c r="AK254" i="12"/>
  <c r="AK255" i="12"/>
  <c r="AK256" i="12"/>
  <c r="AK257" i="12"/>
  <c r="AK258" i="12"/>
  <c r="AK259" i="12"/>
  <c r="AK260" i="12"/>
  <c r="AK261" i="12"/>
  <c r="AK262" i="12"/>
  <c r="AK263" i="12"/>
  <c r="AK264" i="12"/>
  <c r="AK265" i="12"/>
  <c r="AK266" i="12"/>
  <c r="AK267" i="12"/>
  <c r="AK268" i="12"/>
  <c r="AK269" i="12"/>
  <c r="AK270" i="12"/>
  <c r="AK271" i="12"/>
  <c r="AK272" i="12"/>
  <c r="AK273" i="12"/>
  <c r="AK274" i="12"/>
  <c r="AK275" i="12"/>
  <c r="AK276" i="12"/>
  <c r="AK277" i="12"/>
  <c r="AK278" i="12"/>
  <c r="AK279" i="12"/>
  <c r="AK280" i="12"/>
  <c r="AK281" i="12"/>
  <c r="AK282" i="12"/>
  <c r="AK283" i="12"/>
  <c r="AK284" i="12"/>
  <c r="AK285" i="12"/>
  <c r="AK286" i="12"/>
  <c r="AK287" i="12"/>
  <c r="AK288" i="12"/>
  <c r="AK289" i="12"/>
  <c r="AK290" i="12"/>
  <c r="AK291" i="12"/>
  <c r="AK292" i="12"/>
  <c r="AK293" i="12"/>
  <c r="AK294" i="12"/>
  <c r="AK295" i="12"/>
  <c r="AK296" i="12"/>
  <c r="AK297" i="12"/>
  <c r="AK298" i="12"/>
  <c r="AK299" i="12"/>
  <c r="AK300" i="12"/>
  <c r="AK301" i="12"/>
  <c r="AK302" i="12"/>
  <c r="AK303" i="12"/>
  <c r="AK304" i="12"/>
  <c r="AK305" i="12"/>
  <c r="AK306" i="12"/>
  <c r="AK307" i="12"/>
  <c r="AK308" i="12"/>
  <c r="AK309" i="12"/>
  <c r="AK310" i="12"/>
  <c r="AK311" i="12"/>
  <c r="AK312" i="12"/>
  <c r="AK313" i="12"/>
  <c r="AK314" i="12"/>
  <c r="AK315" i="12"/>
  <c r="AK316" i="12"/>
  <c r="AK317" i="12"/>
  <c r="AK318" i="12"/>
  <c r="AK319" i="12"/>
  <c r="AK320" i="12"/>
  <c r="AK321" i="12"/>
  <c r="AK322" i="12"/>
  <c r="AK323" i="12"/>
  <c r="AK324" i="12"/>
  <c r="AK325" i="12"/>
  <c r="AK326" i="12"/>
  <c r="AK327" i="12"/>
  <c r="AK328" i="12"/>
  <c r="AK329" i="12"/>
  <c r="AK330" i="12"/>
  <c r="AK331" i="12"/>
  <c r="AK332" i="12"/>
  <c r="AK333" i="12"/>
  <c r="AK334" i="12"/>
  <c r="AK335" i="12"/>
  <c r="AK336" i="12"/>
  <c r="AK337" i="12"/>
  <c r="AK338" i="12"/>
  <c r="AK339" i="12"/>
  <c r="AK340" i="12"/>
  <c r="AK341" i="12"/>
  <c r="AK342" i="12"/>
  <c r="AK343" i="12"/>
  <c r="AK344" i="12"/>
  <c r="AK345" i="12"/>
  <c r="AK346" i="12"/>
  <c r="AK347" i="12"/>
  <c r="AK348" i="12"/>
  <c r="AK349" i="12"/>
  <c r="AK350" i="12"/>
  <c r="AK351" i="12"/>
  <c r="AK352" i="12"/>
  <c r="AK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3" i="12"/>
  <c r="AJ224"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 i="12"/>
  <c r="AI4" i="12"/>
  <c r="AI5" i="12"/>
  <c r="AI6" i="12"/>
  <c r="AI7" i="12"/>
  <c r="AI8" i="12"/>
  <c r="AI9" i="12"/>
  <c r="AI10" i="12"/>
  <c r="AI11" i="12"/>
  <c r="AI12" i="12"/>
  <c r="AI13" i="12"/>
  <c r="AI14" i="12"/>
  <c r="AI15" i="12"/>
  <c r="AI16" i="12"/>
  <c r="AI17" i="12"/>
  <c r="AI18" i="12"/>
  <c r="AI19" i="12"/>
  <c r="AI20" i="12"/>
  <c r="AI21" i="12"/>
  <c r="AI22" i="12"/>
  <c r="AI23" i="12"/>
  <c r="AI24" i="12"/>
  <c r="AI25" i="12"/>
  <c r="AI26" i="12"/>
  <c r="AI27" i="12"/>
  <c r="AI28" i="12"/>
  <c r="AI29" i="12"/>
  <c r="AI30" i="12"/>
  <c r="AI31" i="12"/>
  <c r="AI32" i="12"/>
  <c r="AI33" i="12"/>
  <c r="AI34" i="12"/>
  <c r="AI35" i="12"/>
  <c r="AI36" i="12"/>
  <c r="AI37" i="12"/>
  <c r="AI38" i="12"/>
  <c r="AI39" i="12"/>
  <c r="AI40" i="12"/>
  <c r="AI41" i="12"/>
  <c r="AI42" i="12"/>
  <c r="AI43" i="12"/>
  <c r="AI44" i="12"/>
  <c r="AI45" i="12"/>
  <c r="AI46" i="12"/>
  <c r="AI47" i="12"/>
  <c r="AI48" i="12"/>
  <c r="AI49" i="12"/>
  <c r="AI50" i="12"/>
  <c r="AI51" i="12"/>
  <c r="AI52" i="12"/>
  <c r="AI53" i="12"/>
  <c r="AI54" i="12"/>
  <c r="AI55" i="12"/>
  <c r="AI56" i="12"/>
  <c r="AI57" i="12"/>
  <c r="AI58" i="12"/>
  <c r="AI59" i="12"/>
  <c r="AI60" i="12"/>
  <c r="AI61" i="12"/>
  <c r="AI62" i="12"/>
  <c r="AI63" i="12"/>
  <c r="AI64" i="12"/>
  <c r="AI65" i="12"/>
  <c r="AI66" i="12"/>
  <c r="AI67" i="12"/>
  <c r="AI68" i="12"/>
  <c r="AI69" i="12"/>
  <c r="AI70" i="12"/>
  <c r="AI71" i="12"/>
  <c r="AI72" i="12"/>
  <c r="AI73" i="12"/>
  <c r="AI74" i="12"/>
  <c r="AI75" i="12"/>
  <c r="AI76" i="12"/>
  <c r="AI77" i="12"/>
  <c r="AI78" i="12"/>
  <c r="AI79" i="12"/>
  <c r="AI80" i="12"/>
  <c r="AI81" i="12"/>
  <c r="AI82" i="12"/>
  <c r="AI83" i="12"/>
  <c r="AI84" i="12"/>
  <c r="AI85" i="12"/>
  <c r="AI86" i="12"/>
  <c r="AI87" i="12"/>
  <c r="AI88" i="12"/>
  <c r="AI89" i="12"/>
  <c r="AI90" i="12"/>
  <c r="AI91" i="12"/>
  <c r="AI92" i="12"/>
  <c r="AI93" i="12"/>
  <c r="AI94" i="12"/>
  <c r="AI95" i="12"/>
  <c r="AI96" i="12"/>
  <c r="AI97" i="12"/>
  <c r="AI98" i="12"/>
  <c r="AI99" i="12"/>
  <c r="AI100" i="12"/>
  <c r="AI101" i="12"/>
  <c r="AI102" i="12"/>
  <c r="AI103" i="12"/>
  <c r="AI104" i="12"/>
  <c r="AI105" i="12"/>
  <c r="AI106" i="12"/>
  <c r="AI107" i="12"/>
  <c r="AI108" i="12"/>
  <c r="AI109" i="12"/>
  <c r="AI110" i="12"/>
  <c r="AI111" i="12"/>
  <c r="AI112" i="12"/>
  <c r="AI113" i="12"/>
  <c r="AI114" i="12"/>
  <c r="AI115" i="12"/>
  <c r="AI116" i="12"/>
  <c r="AI117" i="12"/>
  <c r="AI118" i="12"/>
  <c r="AI119" i="12"/>
  <c r="AI120" i="12"/>
  <c r="AI121" i="12"/>
  <c r="AI122" i="12"/>
  <c r="AI123" i="12"/>
  <c r="AI124" i="12"/>
  <c r="AI125" i="12"/>
  <c r="AI126" i="12"/>
  <c r="AI127" i="12"/>
  <c r="AI128" i="12"/>
  <c r="AI129" i="12"/>
  <c r="AI130" i="12"/>
  <c r="AI131" i="12"/>
  <c r="AI132" i="12"/>
  <c r="AI133" i="12"/>
  <c r="AI134" i="12"/>
  <c r="AI135" i="12"/>
  <c r="AI136" i="12"/>
  <c r="AI137" i="12"/>
  <c r="AI138" i="12"/>
  <c r="AI139" i="12"/>
  <c r="AI140" i="12"/>
  <c r="AI141" i="12"/>
  <c r="AI142" i="12"/>
  <c r="AI143" i="12"/>
  <c r="AI144" i="12"/>
  <c r="AI145" i="12"/>
  <c r="AI146" i="12"/>
  <c r="AI147" i="12"/>
  <c r="AI148" i="12"/>
  <c r="AI149" i="12"/>
  <c r="AI150" i="12"/>
  <c r="AI151" i="12"/>
  <c r="AI152" i="12"/>
  <c r="AI153" i="12"/>
  <c r="AI154" i="12"/>
  <c r="AI155" i="12"/>
  <c r="AI156" i="12"/>
  <c r="AI157" i="12"/>
  <c r="AI158" i="12"/>
  <c r="AI159" i="12"/>
  <c r="AI160" i="12"/>
  <c r="AI161" i="12"/>
  <c r="AI162" i="12"/>
  <c r="AI163" i="12"/>
  <c r="AI164" i="12"/>
  <c r="AI165" i="12"/>
  <c r="AI166" i="12"/>
  <c r="AI167" i="12"/>
  <c r="AI168" i="12"/>
  <c r="AI169" i="12"/>
  <c r="AI170" i="12"/>
  <c r="AI171" i="12"/>
  <c r="AI172" i="12"/>
  <c r="AI173" i="12"/>
  <c r="AI174" i="12"/>
  <c r="AI175" i="12"/>
  <c r="AI176" i="12"/>
  <c r="AI177" i="12"/>
  <c r="AI178" i="12"/>
  <c r="AI179" i="12"/>
  <c r="AI180" i="12"/>
  <c r="AI181" i="12"/>
  <c r="AI182" i="12"/>
  <c r="AI183" i="12"/>
  <c r="AI184" i="12"/>
  <c r="AI185" i="12"/>
  <c r="AI186" i="12"/>
  <c r="AI187" i="12"/>
  <c r="AI188" i="12"/>
  <c r="AI189" i="12"/>
  <c r="AI190" i="12"/>
  <c r="AI191" i="12"/>
  <c r="AI192" i="12"/>
  <c r="AI193" i="12"/>
  <c r="AI194" i="12"/>
  <c r="AI195" i="12"/>
  <c r="AI196" i="12"/>
  <c r="AI197" i="12"/>
  <c r="AI198" i="12"/>
  <c r="AI199" i="12"/>
  <c r="AI200" i="12"/>
  <c r="AI201" i="12"/>
  <c r="AI202" i="12"/>
  <c r="AI203" i="12"/>
  <c r="AI204" i="12"/>
  <c r="AI205" i="12"/>
  <c r="AI206" i="12"/>
  <c r="AI207" i="12"/>
  <c r="AI208" i="12"/>
  <c r="AI209" i="12"/>
  <c r="AI210" i="12"/>
  <c r="AI211" i="12"/>
  <c r="AI212" i="12"/>
  <c r="AI213" i="12"/>
  <c r="AI214" i="12"/>
  <c r="AI215" i="12"/>
  <c r="AI216" i="12"/>
  <c r="AI217" i="12"/>
  <c r="AI218" i="12"/>
  <c r="AI219" i="12"/>
  <c r="AI220" i="12"/>
  <c r="AI221" i="12"/>
  <c r="AI222" i="12"/>
  <c r="AI223" i="12"/>
  <c r="AI224" i="12"/>
  <c r="AI225" i="12"/>
  <c r="AI226" i="12"/>
  <c r="AI227" i="12"/>
  <c r="AI228" i="12"/>
  <c r="AI229" i="12"/>
  <c r="AI230" i="12"/>
  <c r="AI231" i="12"/>
  <c r="AI232" i="12"/>
  <c r="AI233" i="12"/>
  <c r="AI234" i="12"/>
  <c r="AI235" i="12"/>
  <c r="AI236" i="12"/>
  <c r="AI237" i="12"/>
  <c r="AI238" i="12"/>
  <c r="AI239" i="12"/>
  <c r="AI240" i="12"/>
  <c r="AI241" i="12"/>
  <c r="AI242" i="12"/>
  <c r="AI243" i="12"/>
  <c r="AI244" i="12"/>
  <c r="AI245" i="12"/>
  <c r="AI246" i="12"/>
  <c r="AI247" i="12"/>
  <c r="AI248" i="12"/>
  <c r="AI249" i="12"/>
  <c r="AI250" i="12"/>
  <c r="AI251" i="12"/>
  <c r="AI252" i="12"/>
  <c r="AI253" i="12"/>
  <c r="AI254" i="12"/>
  <c r="AI255" i="12"/>
  <c r="AI256" i="12"/>
  <c r="AI257" i="12"/>
  <c r="AI258" i="12"/>
  <c r="AI259" i="12"/>
  <c r="AI260" i="12"/>
  <c r="AI261" i="12"/>
  <c r="AI262" i="12"/>
  <c r="AI263" i="12"/>
  <c r="AI264" i="12"/>
  <c r="AI265" i="12"/>
  <c r="AI266" i="12"/>
  <c r="AI267" i="12"/>
  <c r="AI268" i="12"/>
  <c r="AI269" i="12"/>
  <c r="AI270" i="12"/>
  <c r="AI271" i="12"/>
  <c r="AI272" i="12"/>
  <c r="AI273" i="12"/>
  <c r="AI274" i="12"/>
  <c r="AI275" i="12"/>
  <c r="AI276" i="12"/>
  <c r="AI277" i="12"/>
  <c r="AI278" i="12"/>
  <c r="AI279" i="12"/>
  <c r="AI280" i="12"/>
  <c r="AI281" i="12"/>
  <c r="AI282" i="12"/>
  <c r="AI283" i="12"/>
  <c r="AI284" i="12"/>
  <c r="AI285" i="12"/>
  <c r="AI286" i="12"/>
  <c r="AI287" i="12"/>
  <c r="AI288" i="12"/>
  <c r="AI289" i="12"/>
  <c r="AI290" i="12"/>
  <c r="AI291" i="12"/>
  <c r="AI292" i="12"/>
  <c r="AI293" i="12"/>
  <c r="AI294" i="12"/>
  <c r="AI295" i="12"/>
  <c r="AI296" i="12"/>
  <c r="AI297" i="12"/>
  <c r="AI298" i="12"/>
  <c r="AI299" i="12"/>
  <c r="AI300" i="12"/>
  <c r="AI301" i="12"/>
  <c r="AI302" i="12"/>
  <c r="AI303" i="12"/>
  <c r="AI304" i="12"/>
  <c r="AI305" i="12"/>
  <c r="AI306" i="12"/>
  <c r="AI307" i="12"/>
  <c r="AI308" i="12"/>
  <c r="AI309" i="12"/>
  <c r="AI310" i="12"/>
  <c r="AI311" i="12"/>
  <c r="AI312" i="12"/>
  <c r="AI313" i="12"/>
  <c r="AI314" i="12"/>
  <c r="AI315" i="12"/>
  <c r="AI316" i="12"/>
  <c r="AI317" i="12"/>
  <c r="AI318" i="12"/>
  <c r="AI319" i="12"/>
  <c r="AI320" i="12"/>
  <c r="AI321" i="12"/>
  <c r="AI322" i="12"/>
  <c r="AI323" i="12"/>
  <c r="AI324" i="12"/>
  <c r="AI325" i="12"/>
  <c r="AI326" i="12"/>
  <c r="AI327" i="12"/>
  <c r="AI328" i="12"/>
  <c r="AI329" i="12"/>
  <c r="AI330" i="12"/>
  <c r="AI331" i="12"/>
  <c r="AI332" i="12"/>
  <c r="AI333" i="12"/>
  <c r="AI334" i="12"/>
  <c r="AI335" i="12"/>
  <c r="AI336" i="12"/>
  <c r="AI337" i="12"/>
  <c r="AI338" i="12"/>
  <c r="AI339" i="12"/>
  <c r="AI340" i="12"/>
  <c r="AI341" i="12"/>
  <c r="AI342" i="12"/>
  <c r="AI343" i="12"/>
  <c r="AI344" i="12"/>
  <c r="AI345" i="12"/>
  <c r="AI346" i="12"/>
  <c r="AI347" i="12"/>
  <c r="AI348" i="12"/>
  <c r="AI349" i="12"/>
  <c r="AI350" i="12"/>
  <c r="AI351" i="12"/>
  <c r="AI352" i="12"/>
  <c r="AI3" i="12"/>
  <c r="AH4" i="12"/>
  <c r="AH5" i="12"/>
  <c r="AH6" i="12"/>
  <c r="AH7" i="12"/>
  <c r="AH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8" i="12"/>
  <c r="AH39" i="12"/>
  <c r="AH40" i="12"/>
  <c r="AH41" i="12"/>
  <c r="AH42" i="12"/>
  <c r="AH43" i="12"/>
  <c r="AH44" i="12"/>
  <c r="AH45" i="12"/>
  <c r="AH46" i="12"/>
  <c r="AH47" i="12"/>
  <c r="AH48" i="12"/>
  <c r="AH49" i="12"/>
  <c r="AH50" i="12"/>
  <c r="AH51" i="12"/>
  <c r="AH5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67" i="12"/>
  <c r="AH168" i="12"/>
  <c r="AH169" i="12"/>
  <c r="AH170" i="12"/>
  <c r="AH171" i="12"/>
  <c r="AH172" i="12"/>
  <c r="AH173" i="12"/>
  <c r="AH174" i="12"/>
  <c r="AH175" i="12"/>
  <c r="AH176" i="12"/>
  <c r="AH177" i="12"/>
  <c r="AH178" i="12"/>
  <c r="AH179" i="12"/>
  <c r="AH180" i="12"/>
  <c r="AH181" i="12"/>
  <c r="AH182" i="12"/>
  <c r="AH183" i="12"/>
  <c r="AH184" i="12"/>
  <c r="AH185" i="12"/>
  <c r="AH186" i="12"/>
  <c r="AH187" i="12"/>
  <c r="AH188" i="12"/>
  <c r="AH189" i="12"/>
  <c r="AH190" i="12"/>
  <c r="AH191" i="12"/>
  <c r="AH192" i="12"/>
  <c r="AH193" i="12"/>
  <c r="AH194" i="12"/>
  <c r="AH195" i="12"/>
  <c r="AH196" i="12"/>
  <c r="AH197" i="12"/>
  <c r="AH198" i="12"/>
  <c r="AH199" i="12"/>
  <c r="AH200" i="12"/>
  <c r="AH201" i="12"/>
  <c r="AH202" i="12"/>
  <c r="AH203" i="12"/>
  <c r="AH204" i="12"/>
  <c r="AH205" i="12"/>
  <c r="AH206" i="12"/>
  <c r="AH207" i="12"/>
  <c r="AH208" i="12"/>
  <c r="AH209" i="12"/>
  <c r="AH210" i="12"/>
  <c r="AH211" i="12"/>
  <c r="AH212" i="12"/>
  <c r="AH213" i="12"/>
  <c r="AH214" i="12"/>
  <c r="AH215" i="12"/>
  <c r="AH216" i="12"/>
  <c r="AH217" i="12"/>
  <c r="AH218" i="12"/>
  <c r="AH219" i="12"/>
  <c r="AH220" i="12"/>
  <c r="AH221" i="12"/>
  <c r="AH222" i="12"/>
  <c r="AH223" i="12"/>
  <c r="AH224" i="12"/>
  <c r="AH225" i="12"/>
  <c r="AH226" i="12"/>
  <c r="AH227" i="12"/>
  <c r="AH228" i="12"/>
  <c r="AH229" i="12"/>
  <c r="AH230" i="12"/>
  <c r="AH231" i="12"/>
  <c r="AH232" i="12"/>
  <c r="AH233" i="12"/>
  <c r="AH234" i="12"/>
  <c r="AH235" i="12"/>
  <c r="AH236" i="12"/>
  <c r="AH237" i="12"/>
  <c r="AH238" i="12"/>
  <c r="AH239" i="12"/>
  <c r="AH240" i="12"/>
  <c r="AH241" i="12"/>
  <c r="AH242" i="12"/>
  <c r="AH243" i="12"/>
  <c r="AH244" i="12"/>
  <c r="AH245" i="12"/>
  <c r="AH246" i="12"/>
  <c r="AH247" i="12"/>
  <c r="AH248" i="12"/>
  <c r="AH249" i="12"/>
  <c r="AH250" i="12"/>
  <c r="AH251" i="12"/>
  <c r="AH252" i="12"/>
  <c r="AH253" i="12"/>
  <c r="AH254" i="12"/>
  <c r="AH255" i="12"/>
  <c r="AH256" i="12"/>
  <c r="AH257" i="12"/>
  <c r="AH258" i="12"/>
  <c r="AH259" i="12"/>
  <c r="AH260" i="12"/>
  <c r="AH261" i="12"/>
  <c r="AH262" i="12"/>
  <c r="AH263" i="12"/>
  <c r="AH264" i="12"/>
  <c r="AH265" i="12"/>
  <c r="AH266" i="12"/>
  <c r="AH267" i="12"/>
  <c r="AH268" i="12"/>
  <c r="AH269" i="12"/>
  <c r="AH270" i="12"/>
  <c r="AH271" i="12"/>
  <c r="AH272" i="12"/>
  <c r="AH273" i="12"/>
  <c r="AH274" i="12"/>
  <c r="AH275" i="12"/>
  <c r="AH276" i="12"/>
  <c r="AH277" i="12"/>
  <c r="AH278" i="12"/>
  <c r="AH279" i="12"/>
  <c r="AH280" i="12"/>
  <c r="AH281" i="12"/>
  <c r="AH282" i="12"/>
  <c r="AH283" i="12"/>
  <c r="AH284" i="12"/>
  <c r="AH285" i="12"/>
  <c r="AH286" i="12"/>
  <c r="AH287" i="12"/>
  <c r="AH288" i="12"/>
  <c r="AH289" i="12"/>
  <c r="AH290" i="12"/>
  <c r="AH291" i="12"/>
  <c r="AH292" i="12"/>
  <c r="AH293" i="12"/>
  <c r="AH294" i="12"/>
  <c r="AH295" i="12"/>
  <c r="AH296" i="12"/>
  <c r="AH297" i="12"/>
  <c r="AH298" i="12"/>
  <c r="AH299" i="12"/>
  <c r="AH300" i="12"/>
  <c r="AH301" i="12"/>
  <c r="AH302" i="12"/>
  <c r="AH303" i="12"/>
  <c r="AH304" i="12"/>
  <c r="AH305" i="12"/>
  <c r="AH306" i="12"/>
  <c r="AH307" i="12"/>
  <c r="AH308" i="12"/>
  <c r="AH309" i="12"/>
  <c r="AH310" i="12"/>
  <c r="AH311" i="12"/>
  <c r="AH312" i="12"/>
  <c r="AH313" i="12"/>
  <c r="AH314" i="12"/>
  <c r="AH315" i="12"/>
  <c r="AH316" i="12"/>
  <c r="AH317" i="12"/>
  <c r="AH318" i="12"/>
  <c r="AH319" i="12"/>
  <c r="AH320" i="12"/>
  <c r="AH321" i="12"/>
  <c r="AH322" i="12"/>
  <c r="AH323" i="12"/>
  <c r="AH324" i="12"/>
  <c r="AH325" i="12"/>
  <c r="AH326" i="12"/>
  <c r="AH327" i="12"/>
  <c r="AH328" i="12"/>
  <c r="AH329" i="12"/>
  <c r="AH330" i="12"/>
  <c r="AH331" i="12"/>
  <c r="AH332" i="12"/>
  <c r="AH333" i="12"/>
  <c r="AH334" i="12"/>
  <c r="AH335" i="12"/>
  <c r="AH336" i="12"/>
  <c r="AH337" i="12"/>
  <c r="AH338" i="12"/>
  <c r="AH339" i="12"/>
  <c r="AH340" i="12"/>
  <c r="AH341" i="12"/>
  <c r="AH342" i="12"/>
  <c r="AH343" i="12"/>
  <c r="AH344" i="12"/>
  <c r="AH345" i="12"/>
  <c r="AH346" i="12"/>
  <c r="AH347" i="12"/>
  <c r="AH348" i="12"/>
  <c r="AH349" i="12"/>
  <c r="AH350" i="12"/>
  <c r="AH351" i="12"/>
  <c r="AH352" i="12"/>
  <c r="AH3" i="12"/>
  <c r="AG4" i="12"/>
  <c r="AG5" i="12"/>
  <c r="AG6" i="12"/>
  <c r="AG7" i="12"/>
  <c r="AG8" i="12"/>
  <c r="AG9" i="12"/>
  <c r="AG10" i="12"/>
  <c r="AG11" i="12"/>
  <c r="AG12" i="12"/>
  <c r="AG13" i="12"/>
  <c r="AG14" i="12"/>
  <c r="AG15" i="12"/>
  <c r="AG16" i="12"/>
  <c r="AG17" i="12"/>
  <c r="AG18" i="12"/>
  <c r="AG19" i="12"/>
  <c r="AG20" i="12"/>
  <c r="AG21" i="12"/>
  <c r="AG22" i="12"/>
  <c r="AG23" i="12"/>
  <c r="AG24" i="12"/>
  <c r="AG25" i="12"/>
  <c r="AG26" i="12"/>
  <c r="AG27" i="12"/>
  <c r="AG28" i="12"/>
  <c r="AG29" i="12"/>
  <c r="AG30" i="12"/>
  <c r="AG31" i="12"/>
  <c r="AG32" i="12"/>
  <c r="AG33" i="12"/>
  <c r="AG34" i="12"/>
  <c r="AG35" i="12"/>
  <c r="AG36" i="12"/>
  <c r="AG37" i="12"/>
  <c r="AG38" i="12"/>
  <c r="AG39" i="12"/>
  <c r="AG40" i="12"/>
  <c r="AG41" i="12"/>
  <c r="AG42" i="12"/>
  <c r="AG43" i="12"/>
  <c r="AG44" i="12"/>
  <c r="AG45" i="12"/>
  <c r="AG46" i="12"/>
  <c r="AG47" i="12"/>
  <c r="AG48" i="12"/>
  <c r="AG49" i="12"/>
  <c r="AG50" i="12"/>
  <c r="AG51" i="12"/>
  <c r="AG52" i="12"/>
  <c r="AG53" i="12"/>
  <c r="AG54" i="12"/>
  <c r="AG55" i="12"/>
  <c r="AG56" i="12"/>
  <c r="AG57" i="12"/>
  <c r="AG58" i="12"/>
  <c r="AG59" i="12"/>
  <c r="AG60" i="12"/>
  <c r="AG61" i="12"/>
  <c r="AG62" i="12"/>
  <c r="AG63" i="12"/>
  <c r="AG64" i="12"/>
  <c r="AG65" i="12"/>
  <c r="AG66" i="12"/>
  <c r="AG67" i="12"/>
  <c r="AG68" i="12"/>
  <c r="AG69" i="12"/>
  <c r="AG70" i="12"/>
  <c r="AG71" i="12"/>
  <c r="AG72" i="12"/>
  <c r="AG73" i="12"/>
  <c r="AG74" i="12"/>
  <c r="AG75" i="12"/>
  <c r="AG76" i="12"/>
  <c r="AG77" i="12"/>
  <c r="AG78" i="12"/>
  <c r="AG79" i="12"/>
  <c r="AG80" i="12"/>
  <c r="AG81" i="12"/>
  <c r="AG82" i="12"/>
  <c r="AG83" i="12"/>
  <c r="AG84" i="12"/>
  <c r="AG85" i="12"/>
  <c r="AG86" i="12"/>
  <c r="AG87" i="12"/>
  <c r="AG88" i="12"/>
  <c r="AG89" i="12"/>
  <c r="AG90" i="12"/>
  <c r="AG91" i="12"/>
  <c r="AG92" i="12"/>
  <c r="AG93" i="12"/>
  <c r="AG94" i="12"/>
  <c r="AG95" i="12"/>
  <c r="AG96" i="12"/>
  <c r="AG97" i="12"/>
  <c r="AG98" i="12"/>
  <c r="AG99" i="12"/>
  <c r="AG100" i="12"/>
  <c r="AG101" i="12"/>
  <c r="AG102" i="12"/>
  <c r="AG103" i="12"/>
  <c r="AG104" i="12"/>
  <c r="AG105" i="12"/>
  <c r="AG106" i="12"/>
  <c r="AG107" i="12"/>
  <c r="AG108" i="12"/>
  <c r="AG109" i="12"/>
  <c r="AG110" i="12"/>
  <c r="AG111" i="12"/>
  <c r="AG112" i="12"/>
  <c r="AG113" i="12"/>
  <c r="AG114" i="12"/>
  <c r="AG115" i="12"/>
  <c r="AG116" i="12"/>
  <c r="AG117" i="12"/>
  <c r="AG118" i="12"/>
  <c r="AG119" i="12"/>
  <c r="AG120" i="12"/>
  <c r="AG121" i="12"/>
  <c r="AG122" i="12"/>
  <c r="AG123" i="12"/>
  <c r="AG124" i="12"/>
  <c r="AG125" i="12"/>
  <c r="AG126" i="12"/>
  <c r="AG127" i="12"/>
  <c r="AG128" i="12"/>
  <c r="AG129" i="12"/>
  <c r="AG130" i="12"/>
  <c r="AG131" i="12"/>
  <c r="AG132" i="12"/>
  <c r="AG133" i="12"/>
  <c r="AG134" i="12"/>
  <c r="AG135" i="12"/>
  <c r="AG136" i="12"/>
  <c r="AG137" i="12"/>
  <c r="AG138" i="12"/>
  <c r="AG139" i="12"/>
  <c r="AG140" i="12"/>
  <c r="AG141" i="12"/>
  <c r="AG142" i="12"/>
  <c r="AG143" i="12"/>
  <c r="AG144" i="12"/>
  <c r="AG145" i="12"/>
  <c r="AG146" i="12"/>
  <c r="AG147" i="12"/>
  <c r="AG148" i="12"/>
  <c r="AG149" i="12"/>
  <c r="AG150" i="12"/>
  <c r="AG151" i="12"/>
  <c r="AG152" i="12"/>
  <c r="AG153" i="12"/>
  <c r="AG154" i="12"/>
  <c r="AG155" i="12"/>
  <c r="AG156" i="12"/>
  <c r="AG157" i="12"/>
  <c r="AG158" i="12"/>
  <c r="AG159" i="12"/>
  <c r="AG160" i="12"/>
  <c r="AG161" i="12"/>
  <c r="AG162" i="12"/>
  <c r="AG163" i="12"/>
  <c r="AG164" i="12"/>
  <c r="AG165" i="12"/>
  <c r="AG166" i="12"/>
  <c r="AG167" i="12"/>
  <c r="AG168" i="12"/>
  <c r="AG169" i="12"/>
  <c r="AG170" i="12"/>
  <c r="AG171" i="12"/>
  <c r="AG172" i="12"/>
  <c r="AG173" i="12"/>
  <c r="AG174" i="12"/>
  <c r="AG175" i="12"/>
  <c r="AG176" i="12"/>
  <c r="AG177" i="12"/>
  <c r="AG178" i="12"/>
  <c r="AG179" i="12"/>
  <c r="AG180" i="12"/>
  <c r="AG181" i="12"/>
  <c r="AG182" i="12"/>
  <c r="AG183" i="12"/>
  <c r="AG184" i="12"/>
  <c r="AG185" i="12"/>
  <c r="AG186" i="12"/>
  <c r="AG187" i="12"/>
  <c r="AG188" i="12"/>
  <c r="AG189" i="12"/>
  <c r="AG190" i="12"/>
  <c r="AG191" i="12"/>
  <c r="AG192" i="12"/>
  <c r="AG193" i="12"/>
  <c r="AG194" i="12"/>
  <c r="AG195" i="12"/>
  <c r="AG196" i="12"/>
  <c r="AG197" i="12"/>
  <c r="AG198" i="12"/>
  <c r="AG199" i="12"/>
  <c r="AG200" i="12"/>
  <c r="AG201" i="12"/>
  <c r="AG202" i="12"/>
  <c r="AG203" i="12"/>
  <c r="AG204" i="12"/>
  <c r="AG205" i="12"/>
  <c r="AG206" i="12"/>
  <c r="AG207" i="12"/>
  <c r="AG208" i="12"/>
  <c r="AG209" i="12"/>
  <c r="AG210" i="12"/>
  <c r="AG211" i="12"/>
  <c r="AG212" i="12"/>
  <c r="AG213" i="12"/>
  <c r="AG214" i="12"/>
  <c r="AG215" i="12"/>
  <c r="AG216" i="12"/>
  <c r="AG217" i="12"/>
  <c r="AG218" i="12"/>
  <c r="AG219" i="12"/>
  <c r="AG220" i="12"/>
  <c r="AG221" i="12"/>
  <c r="AG222" i="12"/>
  <c r="AG223" i="12"/>
  <c r="AG224" i="12"/>
  <c r="AG225" i="12"/>
  <c r="AG226" i="12"/>
  <c r="AG227" i="12"/>
  <c r="AG228" i="12"/>
  <c r="AG229" i="12"/>
  <c r="AG230" i="12"/>
  <c r="AG231" i="12"/>
  <c r="AG232" i="12"/>
  <c r="AG233" i="12"/>
  <c r="AG234" i="12"/>
  <c r="AG235" i="12"/>
  <c r="AG236" i="12"/>
  <c r="AG237" i="12"/>
  <c r="AG238" i="12"/>
  <c r="AG239" i="12"/>
  <c r="AG240" i="12"/>
  <c r="AG241" i="12"/>
  <c r="AG242" i="12"/>
  <c r="AG243" i="12"/>
  <c r="AG244" i="12"/>
  <c r="AG245" i="12"/>
  <c r="AG246" i="12"/>
  <c r="AG247" i="12"/>
  <c r="AG248" i="12"/>
  <c r="AG249" i="12"/>
  <c r="AG250" i="12"/>
  <c r="AG251" i="12"/>
  <c r="AG252" i="12"/>
  <c r="AG253" i="12"/>
  <c r="AG254" i="12"/>
  <c r="AG255" i="12"/>
  <c r="AG256" i="12"/>
  <c r="AG257" i="12"/>
  <c r="AG258" i="12"/>
  <c r="AG259" i="12"/>
  <c r="AG260" i="12"/>
  <c r="AG261" i="12"/>
  <c r="AG262" i="12"/>
  <c r="AG263" i="12"/>
  <c r="AG264" i="12"/>
  <c r="AG265" i="12"/>
  <c r="AG266" i="12"/>
  <c r="AG267" i="12"/>
  <c r="AG268" i="12"/>
  <c r="AG269" i="12"/>
  <c r="AG270" i="12"/>
  <c r="AG271" i="12"/>
  <c r="AG272" i="12"/>
  <c r="AG273" i="12"/>
  <c r="AG274" i="12"/>
  <c r="AG275" i="12"/>
  <c r="AG276" i="12"/>
  <c r="AG277" i="12"/>
  <c r="AG278" i="12"/>
  <c r="AG279" i="12"/>
  <c r="AG280" i="12"/>
  <c r="AG281" i="12"/>
  <c r="AG282" i="12"/>
  <c r="AG283" i="12"/>
  <c r="AG284" i="12"/>
  <c r="AG285" i="12"/>
  <c r="AG286" i="12"/>
  <c r="AG287" i="12"/>
  <c r="AG288" i="12"/>
  <c r="AG289" i="12"/>
  <c r="AG290" i="12"/>
  <c r="AG291" i="12"/>
  <c r="AG292" i="12"/>
  <c r="AG293" i="12"/>
  <c r="AG294" i="12"/>
  <c r="AG295" i="12"/>
  <c r="AG296" i="12"/>
  <c r="AG297" i="12"/>
  <c r="AG298" i="12"/>
  <c r="AG299" i="12"/>
  <c r="AG300" i="12"/>
  <c r="AG301" i="12"/>
  <c r="AG302" i="12"/>
  <c r="AG303" i="12"/>
  <c r="AG304" i="12"/>
  <c r="AG305" i="12"/>
  <c r="AG306" i="12"/>
  <c r="AG307" i="12"/>
  <c r="AG308" i="12"/>
  <c r="AG309" i="12"/>
  <c r="AG310" i="12"/>
  <c r="AG311" i="12"/>
  <c r="AG312" i="12"/>
  <c r="AG313" i="12"/>
  <c r="AG314" i="12"/>
  <c r="AG315" i="12"/>
  <c r="AG316" i="12"/>
  <c r="AG317" i="12"/>
  <c r="AG318" i="12"/>
  <c r="AG319" i="12"/>
  <c r="AG320" i="12"/>
  <c r="AG321" i="12"/>
  <c r="AG322" i="12"/>
  <c r="AG323" i="12"/>
  <c r="AG324" i="12"/>
  <c r="AG325" i="12"/>
  <c r="AG326" i="12"/>
  <c r="AG327" i="12"/>
  <c r="AG328" i="12"/>
  <c r="AG329" i="12"/>
  <c r="AG330" i="12"/>
  <c r="AG331" i="12"/>
  <c r="AG332" i="12"/>
  <c r="AG333" i="12"/>
  <c r="AG334" i="12"/>
  <c r="AG335" i="12"/>
  <c r="AG336" i="12"/>
  <c r="AG337" i="12"/>
  <c r="AG338" i="12"/>
  <c r="AG339" i="12"/>
  <c r="AG340" i="12"/>
  <c r="AG341" i="12"/>
  <c r="AG342" i="12"/>
  <c r="AG343" i="12"/>
  <c r="AG344" i="12"/>
  <c r="AG345" i="12"/>
  <c r="AG346" i="12"/>
  <c r="AG347" i="12"/>
  <c r="AG348" i="12"/>
  <c r="AG349" i="12"/>
  <c r="AG350" i="12"/>
  <c r="AG351" i="12"/>
  <c r="AG352" i="12"/>
  <c r="AG3" i="12"/>
  <c r="AF27" i="12"/>
  <c r="AF28" i="12"/>
  <c r="AF29" i="12"/>
  <c r="AF30" i="12"/>
  <c r="AF31" i="12"/>
  <c r="AF32" i="12"/>
  <c r="AF33" i="12"/>
  <c r="AF34" i="12"/>
  <c r="AF35" i="12"/>
  <c r="AF36" i="12"/>
  <c r="AF37" i="12"/>
  <c r="AF38" i="12"/>
  <c r="AF39" i="12"/>
  <c r="AF40" i="12"/>
  <c r="AF41" i="12"/>
  <c r="AF42" i="12"/>
  <c r="AF43" i="12"/>
  <c r="AF44" i="12"/>
  <c r="AF45" i="12"/>
  <c r="AF46" i="12"/>
  <c r="AF47" i="12"/>
  <c r="AF48" i="12"/>
  <c r="AF49" i="12"/>
  <c r="AF50" i="12"/>
  <c r="AF51" i="12"/>
  <c r="AF52" i="12"/>
  <c r="AF53" i="12"/>
  <c r="AF54" i="12"/>
  <c r="AF55" i="12"/>
  <c r="AF56" i="12"/>
  <c r="AF57" i="12"/>
  <c r="AF58" i="12"/>
  <c r="AF59" i="12"/>
  <c r="AF60" i="12"/>
  <c r="AF61" i="12"/>
  <c r="AF62" i="12"/>
  <c r="AF63" i="12"/>
  <c r="AF64" i="12"/>
  <c r="AF65" i="12"/>
  <c r="AF66" i="12"/>
  <c r="AF67" i="12"/>
  <c r="AF68" i="12"/>
  <c r="AF69" i="12"/>
  <c r="AF70" i="12"/>
  <c r="AF71" i="12"/>
  <c r="AF72" i="12"/>
  <c r="AF73" i="12"/>
  <c r="AF74" i="12"/>
  <c r="AF75" i="12"/>
  <c r="AF76" i="12"/>
  <c r="AF77" i="12"/>
  <c r="AF78" i="12"/>
  <c r="AF79" i="12"/>
  <c r="AF80" i="12"/>
  <c r="AF81" i="12"/>
  <c r="AF82" i="12"/>
  <c r="AF83" i="12"/>
  <c r="AF84" i="12"/>
  <c r="AF85" i="12"/>
  <c r="AF86" i="12"/>
  <c r="AF87" i="12"/>
  <c r="AF88" i="12"/>
  <c r="AF89" i="12"/>
  <c r="AF90" i="12"/>
  <c r="AF91" i="12"/>
  <c r="AF92" i="12"/>
  <c r="AF93" i="12"/>
  <c r="AF94" i="12"/>
  <c r="AF95" i="12"/>
  <c r="AF96" i="12"/>
  <c r="AF97" i="12"/>
  <c r="AF98" i="12"/>
  <c r="AF99" i="12"/>
  <c r="AF100" i="12"/>
  <c r="AF101" i="12"/>
  <c r="AF102" i="12"/>
  <c r="AF103" i="12"/>
  <c r="AF104" i="12"/>
  <c r="AF105" i="12"/>
  <c r="AF106" i="12"/>
  <c r="AF107" i="12"/>
  <c r="AF108" i="12"/>
  <c r="AF109" i="12"/>
  <c r="AF110" i="12"/>
  <c r="AF111" i="12"/>
  <c r="AF112" i="12"/>
  <c r="AF113" i="12"/>
  <c r="AF114" i="12"/>
  <c r="AF115" i="12"/>
  <c r="AF116" i="12"/>
  <c r="AF117" i="12"/>
  <c r="AF118" i="12"/>
  <c r="AF119" i="12"/>
  <c r="AF120" i="12"/>
  <c r="AF121" i="12"/>
  <c r="AF122" i="12"/>
  <c r="AF123" i="12"/>
  <c r="AF124" i="12"/>
  <c r="AF125" i="12"/>
  <c r="AF126" i="12"/>
  <c r="AF127" i="12"/>
  <c r="AF128" i="12"/>
  <c r="AF129" i="12"/>
  <c r="AF130" i="12"/>
  <c r="AF131" i="12"/>
  <c r="AF132" i="12"/>
  <c r="AF133" i="12"/>
  <c r="AF134" i="12"/>
  <c r="AF135" i="12"/>
  <c r="AF136" i="12"/>
  <c r="AF137" i="12"/>
  <c r="AF138" i="12"/>
  <c r="AF139" i="12"/>
  <c r="AF140" i="12"/>
  <c r="AF141" i="12"/>
  <c r="AF142" i="12"/>
  <c r="AF143" i="12"/>
  <c r="AF144" i="12"/>
  <c r="AF145" i="12"/>
  <c r="AF146" i="12"/>
  <c r="AF147" i="12"/>
  <c r="AF148" i="12"/>
  <c r="AF149" i="12"/>
  <c r="AF150" i="12"/>
  <c r="AF151" i="12"/>
  <c r="AF152" i="12"/>
  <c r="AF153" i="12"/>
  <c r="AF154" i="12"/>
  <c r="AF155" i="12"/>
  <c r="AF156" i="12"/>
  <c r="AF157" i="12"/>
  <c r="AF158" i="12"/>
  <c r="AF159" i="12"/>
  <c r="AF160" i="12"/>
  <c r="AF161" i="12"/>
  <c r="AF162" i="12"/>
  <c r="AF163" i="12"/>
  <c r="AF164" i="12"/>
  <c r="AF165" i="12"/>
  <c r="AF166" i="12"/>
  <c r="AF167" i="12"/>
  <c r="AF168" i="12"/>
  <c r="AF169" i="12"/>
  <c r="AF170" i="12"/>
  <c r="AF171" i="12"/>
  <c r="AF172" i="12"/>
  <c r="AF173" i="12"/>
  <c r="AF174" i="12"/>
  <c r="AF175" i="12"/>
  <c r="AF176" i="12"/>
  <c r="AF177" i="12"/>
  <c r="AF178" i="12"/>
  <c r="AF179" i="12"/>
  <c r="AF180" i="12"/>
  <c r="AF181" i="12"/>
  <c r="AF182" i="12"/>
  <c r="AF183" i="12"/>
  <c r="AF184" i="12"/>
  <c r="AF185" i="12"/>
  <c r="AF186" i="12"/>
  <c r="AF187" i="12"/>
  <c r="AF188" i="12"/>
  <c r="AF189" i="12"/>
  <c r="AF190" i="12"/>
  <c r="AF191" i="12"/>
  <c r="AF192" i="12"/>
  <c r="AF193" i="12"/>
  <c r="AF194" i="12"/>
  <c r="AF195" i="12"/>
  <c r="AF196" i="12"/>
  <c r="AF197" i="12"/>
  <c r="AF198" i="12"/>
  <c r="AF199" i="12"/>
  <c r="AF200" i="12"/>
  <c r="AF201" i="12"/>
  <c r="AF202" i="12"/>
  <c r="AF203" i="12"/>
  <c r="AF204" i="12"/>
  <c r="AF205" i="12"/>
  <c r="AF206" i="12"/>
  <c r="AF207" i="12"/>
  <c r="AF208" i="12"/>
  <c r="AF209" i="12"/>
  <c r="AF210" i="12"/>
  <c r="AF211" i="12"/>
  <c r="AF212" i="12"/>
  <c r="AF213" i="12"/>
  <c r="AF214" i="12"/>
  <c r="AF215" i="12"/>
  <c r="AF216" i="12"/>
  <c r="AF217" i="12"/>
  <c r="AF218" i="12"/>
  <c r="AF219" i="12"/>
  <c r="AF220" i="12"/>
  <c r="AF221" i="12"/>
  <c r="AF222" i="12"/>
  <c r="AF223" i="12"/>
  <c r="AF224" i="12"/>
  <c r="AF225" i="12"/>
  <c r="AF226" i="12"/>
  <c r="AF227" i="12"/>
  <c r="AF228" i="12"/>
  <c r="AF229" i="12"/>
  <c r="AF230" i="12"/>
  <c r="AF231" i="12"/>
  <c r="AF232" i="12"/>
  <c r="AF233" i="12"/>
  <c r="AF234" i="12"/>
  <c r="AF235" i="12"/>
  <c r="AF236" i="12"/>
  <c r="AF237" i="12"/>
  <c r="AF238" i="12"/>
  <c r="AF239" i="12"/>
  <c r="AF240" i="12"/>
  <c r="AF241" i="12"/>
  <c r="AF242" i="12"/>
  <c r="AF243" i="12"/>
  <c r="AF244" i="12"/>
  <c r="AF245" i="12"/>
  <c r="AF246" i="12"/>
  <c r="AF247" i="12"/>
  <c r="AF248" i="12"/>
  <c r="AF249" i="12"/>
  <c r="AF250" i="12"/>
  <c r="AF251" i="12"/>
  <c r="AF252" i="12"/>
  <c r="AF253" i="12"/>
  <c r="AF254" i="12"/>
  <c r="AF255" i="12"/>
  <c r="AF256" i="12"/>
  <c r="AF257" i="12"/>
  <c r="AF258" i="12"/>
  <c r="AF259" i="12"/>
  <c r="AF260" i="12"/>
  <c r="AF261" i="12"/>
  <c r="AF262" i="12"/>
  <c r="AF263" i="12"/>
  <c r="AF264" i="12"/>
  <c r="AF265" i="12"/>
  <c r="AF266" i="12"/>
  <c r="AF267" i="12"/>
  <c r="AF268" i="12"/>
  <c r="AF269" i="12"/>
  <c r="AF270" i="12"/>
  <c r="AF271" i="12"/>
  <c r="AF272" i="12"/>
  <c r="AF273" i="12"/>
  <c r="AF274" i="12"/>
  <c r="AF275" i="12"/>
  <c r="AF276" i="12"/>
  <c r="AF277" i="12"/>
  <c r="AF278" i="12"/>
  <c r="AF279" i="12"/>
  <c r="AF280" i="12"/>
  <c r="AF281" i="12"/>
  <c r="AF282" i="12"/>
  <c r="AF283" i="12"/>
  <c r="AF284" i="12"/>
  <c r="AF285" i="12"/>
  <c r="AF286" i="12"/>
  <c r="AF287" i="12"/>
  <c r="AF288" i="12"/>
  <c r="AF289" i="12"/>
  <c r="AF290" i="12"/>
  <c r="AF291" i="12"/>
  <c r="AF292" i="12"/>
  <c r="AF293" i="12"/>
  <c r="AF294" i="12"/>
  <c r="AF295" i="12"/>
  <c r="AF296" i="12"/>
  <c r="AF297" i="12"/>
  <c r="AF298" i="12"/>
  <c r="AF299" i="12"/>
  <c r="AF300" i="12"/>
  <c r="AF301" i="12"/>
  <c r="AF302" i="12"/>
  <c r="AF303" i="12"/>
  <c r="AF304" i="12"/>
  <c r="AF305" i="12"/>
  <c r="AF306" i="12"/>
  <c r="AF307" i="12"/>
  <c r="AF308" i="12"/>
  <c r="AF309" i="12"/>
  <c r="AF310" i="12"/>
  <c r="AF311" i="12"/>
  <c r="AF312" i="12"/>
  <c r="AF313" i="12"/>
  <c r="AF314" i="12"/>
  <c r="AF315" i="12"/>
  <c r="AF316" i="12"/>
  <c r="AF317" i="12"/>
  <c r="AF318" i="12"/>
  <c r="AF319" i="12"/>
  <c r="AF320" i="12"/>
  <c r="AF321" i="12"/>
  <c r="AF322" i="12"/>
  <c r="AF323" i="12"/>
  <c r="AF324" i="12"/>
  <c r="AF325" i="12"/>
  <c r="AF326" i="12"/>
  <c r="AF327" i="12"/>
  <c r="AF328" i="12"/>
  <c r="AF329" i="12"/>
  <c r="AF330" i="12"/>
  <c r="AF331" i="12"/>
  <c r="AF332" i="12"/>
  <c r="AF333" i="12"/>
  <c r="AF334" i="12"/>
  <c r="AF335" i="12"/>
  <c r="AF336" i="12"/>
  <c r="AF337" i="12"/>
  <c r="AF338" i="12"/>
  <c r="AF339" i="12"/>
  <c r="AF340" i="12"/>
  <c r="AF341" i="12"/>
  <c r="AF342" i="12"/>
  <c r="AF343" i="12"/>
  <c r="AF344" i="12"/>
  <c r="AF345" i="12"/>
  <c r="AF346" i="12"/>
  <c r="AF347" i="12"/>
  <c r="AF348" i="12"/>
  <c r="AF349" i="12"/>
  <c r="AF350" i="12"/>
  <c r="AF351" i="12"/>
  <c r="AF352" i="12"/>
  <c r="AF4" i="12"/>
  <c r="AF5" i="12"/>
  <c r="AF6" i="12"/>
  <c r="AF7" i="12"/>
  <c r="AF8" i="12"/>
  <c r="AF9" i="12"/>
  <c r="AF10" i="12"/>
  <c r="AF11" i="12"/>
  <c r="AF12" i="12"/>
  <c r="AF13" i="12"/>
  <c r="AF14" i="12"/>
  <c r="AF15" i="12"/>
  <c r="AF16" i="12"/>
  <c r="AF17" i="12"/>
  <c r="AF18" i="12"/>
  <c r="AF19" i="12"/>
  <c r="AF20" i="12"/>
  <c r="AF21" i="12"/>
  <c r="AF22" i="12"/>
  <c r="AF23" i="12"/>
  <c r="AF24" i="12"/>
  <c r="AF25" i="12"/>
  <c r="AF26" i="12"/>
  <c r="AF3" i="12"/>
  <c r="AE4" i="12"/>
  <c r="AE5" i="12"/>
  <c r="AE6" i="12"/>
  <c r="AE7" i="12"/>
  <c r="AE8" i="12"/>
  <c r="AE9" i="12"/>
  <c r="AE10" i="12"/>
  <c r="AE11" i="12"/>
  <c r="AE12" i="12"/>
  <c r="AE13" i="12"/>
  <c r="AE14" i="12"/>
  <c r="AE15" i="12"/>
  <c r="AE16" i="12"/>
  <c r="AE17" i="12"/>
  <c r="AE18" i="12"/>
  <c r="AE19" i="12"/>
  <c r="AE20" i="12"/>
  <c r="AE21" i="12"/>
  <c r="AE22" i="12"/>
  <c r="AE23" i="12"/>
  <c r="AE24" i="12"/>
  <c r="AE25" i="12"/>
  <c r="AE26" i="12"/>
  <c r="AE27" i="12"/>
  <c r="AE28" i="12"/>
  <c r="AE29" i="12"/>
  <c r="AE30" i="12"/>
  <c r="AE31" i="12"/>
  <c r="AE32" i="12"/>
  <c r="AE33" i="12"/>
  <c r="AE34" i="12"/>
  <c r="AE35" i="12"/>
  <c r="AE36" i="12"/>
  <c r="AE37" i="12"/>
  <c r="AE38" i="12"/>
  <c r="AE39" i="12"/>
  <c r="AE40" i="12"/>
  <c r="AE41" i="12"/>
  <c r="AE42" i="12"/>
  <c r="AE43" i="12"/>
  <c r="AE44" i="12"/>
  <c r="AE45" i="12"/>
  <c r="AE46" i="12"/>
  <c r="AE47" i="12"/>
  <c r="AE48" i="12"/>
  <c r="AE49" i="12"/>
  <c r="AE50" i="12"/>
  <c r="AE51" i="12"/>
  <c r="AE52" i="12"/>
  <c r="AE53" i="12"/>
  <c r="AE54" i="12"/>
  <c r="AE55" i="12"/>
  <c r="AE56" i="12"/>
  <c r="AE57" i="12"/>
  <c r="AE58" i="12"/>
  <c r="AE59" i="12"/>
  <c r="AE60" i="12"/>
  <c r="AE61" i="12"/>
  <c r="AE62" i="12"/>
  <c r="AE63" i="12"/>
  <c r="AE64" i="12"/>
  <c r="AE65" i="12"/>
  <c r="AE66" i="12"/>
  <c r="AE67" i="12"/>
  <c r="AE68" i="12"/>
  <c r="AE69" i="12"/>
  <c r="AE70" i="12"/>
  <c r="AE71" i="12"/>
  <c r="AE72" i="12"/>
  <c r="AE73" i="12"/>
  <c r="AE74" i="12"/>
  <c r="AE75" i="12"/>
  <c r="AE76" i="12"/>
  <c r="AE77" i="12"/>
  <c r="AE78" i="12"/>
  <c r="AE79" i="12"/>
  <c r="AE80" i="12"/>
  <c r="AE81" i="12"/>
  <c r="AE82" i="12"/>
  <c r="AE83" i="12"/>
  <c r="AE84" i="12"/>
  <c r="AE85" i="12"/>
  <c r="AE86" i="12"/>
  <c r="AE87" i="12"/>
  <c r="AE88" i="12"/>
  <c r="AE89" i="12"/>
  <c r="AE90" i="12"/>
  <c r="AE91" i="12"/>
  <c r="AE92" i="12"/>
  <c r="AE93" i="12"/>
  <c r="AE94" i="12"/>
  <c r="AE95" i="12"/>
  <c r="AE96" i="12"/>
  <c r="AE97" i="12"/>
  <c r="AE98" i="12"/>
  <c r="AE99" i="12"/>
  <c r="AE100" i="12"/>
  <c r="AE101" i="12"/>
  <c r="AE102" i="12"/>
  <c r="AE103" i="12"/>
  <c r="AE104" i="12"/>
  <c r="AE105" i="12"/>
  <c r="AE106" i="12"/>
  <c r="AE107" i="12"/>
  <c r="AE108" i="12"/>
  <c r="AE109" i="12"/>
  <c r="AE110" i="12"/>
  <c r="AE111" i="12"/>
  <c r="AE112" i="12"/>
  <c r="AE113" i="12"/>
  <c r="AE114" i="12"/>
  <c r="AE115" i="12"/>
  <c r="AE116" i="12"/>
  <c r="AE117" i="12"/>
  <c r="AE118" i="12"/>
  <c r="AE119" i="12"/>
  <c r="AE120" i="12"/>
  <c r="AE121" i="12"/>
  <c r="AE122" i="12"/>
  <c r="AE123" i="12"/>
  <c r="AE124" i="12"/>
  <c r="AE125" i="12"/>
  <c r="AE126" i="12"/>
  <c r="AE127" i="12"/>
  <c r="AE128" i="12"/>
  <c r="AE129" i="12"/>
  <c r="AE130" i="12"/>
  <c r="AE131" i="12"/>
  <c r="AE132" i="12"/>
  <c r="AE133" i="12"/>
  <c r="AE134" i="12"/>
  <c r="AE135" i="12"/>
  <c r="AE136" i="12"/>
  <c r="AE137" i="12"/>
  <c r="AE138" i="12"/>
  <c r="AE139" i="12"/>
  <c r="AE140" i="12"/>
  <c r="AE141" i="12"/>
  <c r="AE142" i="12"/>
  <c r="AE143" i="12"/>
  <c r="AE144" i="12"/>
  <c r="AE145" i="12"/>
  <c r="AE146" i="12"/>
  <c r="AE147" i="12"/>
  <c r="AE148" i="12"/>
  <c r="AE149" i="12"/>
  <c r="AE150" i="12"/>
  <c r="AE151" i="12"/>
  <c r="AE152" i="12"/>
  <c r="AE153" i="12"/>
  <c r="AE154" i="12"/>
  <c r="AE155" i="12"/>
  <c r="AE156" i="12"/>
  <c r="AE157" i="12"/>
  <c r="AE158" i="12"/>
  <c r="AE159" i="12"/>
  <c r="AE160" i="12"/>
  <c r="AE161" i="12"/>
  <c r="AE162" i="12"/>
  <c r="AE163" i="12"/>
  <c r="AE164" i="12"/>
  <c r="AE165" i="12"/>
  <c r="AE166" i="12"/>
  <c r="AE167" i="12"/>
  <c r="AE168" i="12"/>
  <c r="AE169" i="12"/>
  <c r="AE170" i="12"/>
  <c r="AE171" i="12"/>
  <c r="AE172" i="12"/>
  <c r="AE173" i="12"/>
  <c r="AE174" i="12"/>
  <c r="AE175" i="12"/>
  <c r="AE176" i="12"/>
  <c r="AE177" i="12"/>
  <c r="AE178" i="12"/>
  <c r="AE179" i="12"/>
  <c r="AE180" i="12"/>
  <c r="AE181" i="12"/>
  <c r="AE182" i="12"/>
  <c r="AE183" i="12"/>
  <c r="AE184" i="12"/>
  <c r="AE185" i="12"/>
  <c r="AE186" i="12"/>
  <c r="AE187" i="12"/>
  <c r="AE188" i="12"/>
  <c r="AE189" i="12"/>
  <c r="AE190" i="12"/>
  <c r="AE191" i="12"/>
  <c r="AE192" i="12"/>
  <c r="AE193" i="12"/>
  <c r="AE194" i="12"/>
  <c r="AE195" i="12"/>
  <c r="AE196" i="12"/>
  <c r="AE197" i="12"/>
  <c r="AE198" i="12"/>
  <c r="AE199" i="12"/>
  <c r="AE200" i="12"/>
  <c r="AE201" i="12"/>
  <c r="AE202" i="12"/>
  <c r="AE203" i="12"/>
  <c r="AE204" i="12"/>
  <c r="AE205" i="12"/>
  <c r="AE206" i="12"/>
  <c r="AE207" i="12"/>
  <c r="AE208" i="12"/>
  <c r="AE209" i="12"/>
  <c r="AE210" i="12"/>
  <c r="AE211" i="12"/>
  <c r="AE212" i="12"/>
  <c r="AE213" i="12"/>
  <c r="AE214" i="12"/>
  <c r="AE215" i="12"/>
  <c r="AE216" i="12"/>
  <c r="AE217" i="12"/>
  <c r="AE218" i="12"/>
  <c r="AE219" i="12"/>
  <c r="AE220" i="12"/>
  <c r="AE221" i="12"/>
  <c r="AE222" i="12"/>
  <c r="AE223" i="12"/>
  <c r="AE224" i="12"/>
  <c r="AE225" i="12"/>
  <c r="AE226" i="12"/>
  <c r="AE227" i="12"/>
  <c r="AE228" i="12"/>
  <c r="AE229" i="12"/>
  <c r="AE230" i="12"/>
  <c r="AE231" i="12"/>
  <c r="AE232" i="12"/>
  <c r="AE233" i="12"/>
  <c r="AE234" i="12"/>
  <c r="AE235" i="12"/>
  <c r="AE236" i="12"/>
  <c r="AE237" i="12"/>
  <c r="AE238" i="12"/>
  <c r="AE239" i="12"/>
  <c r="AE240" i="12"/>
  <c r="AE241" i="12"/>
  <c r="AE242" i="12"/>
  <c r="AE243" i="12"/>
  <c r="AE244" i="12"/>
  <c r="AE245" i="12"/>
  <c r="AE246" i="12"/>
  <c r="AE247" i="12"/>
  <c r="AE248" i="12"/>
  <c r="AE249" i="12"/>
  <c r="AE250" i="12"/>
  <c r="AE251" i="12"/>
  <c r="AE252" i="12"/>
  <c r="AE253" i="12"/>
  <c r="AE254" i="12"/>
  <c r="AE255" i="12"/>
  <c r="AE256" i="12"/>
  <c r="AE257" i="12"/>
  <c r="AE258" i="12"/>
  <c r="AE259" i="12"/>
  <c r="AE260" i="12"/>
  <c r="AE261" i="12"/>
  <c r="AE262" i="12"/>
  <c r="AE263" i="12"/>
  <c r="AE264" i="12"/>
  <c r="AE265" i="12"/>
  <c r="AE266" i="12"/>
  <c r="AE267" i="12"/>
  <c r="AE268" i="12"/>
  <c r="AE269" i="12"/>
  <c r="AE270" i="12"/>
  <c r="AE271" i="12"/>
  <c r="AE272" i="12"/>
  <c r="AE273" i="12"/>
  <c r="AE274" i="12"/>
  <c r="AE275" i="12"/>
  <c r="AE276" i="12"/>
  <c r="AE277" i="12"/>
  <c r="AE278" i="12"/>
  <c r="AE279" i="12"/>
  <c r="AE280" i="12"/>
  <c r="AE281" i="12"/>
  <c r="AE282" i="12"/>
  <c r="AE283" i="12"/>
  <c r="AE284" i="12"/>
  <c r="AE285" i="12"/>
  <c r="AE286" i="12"/>
  <c r="AE287" i="12"/>
  <c r="AE288" i="12"/>
  <c r="AE289" i="12"/>
  <c r="AE290" i="12"/>
  <c r="AE291" i="12"/>
  <c r="AE292" i="12"/>
  <c r="AE293" i="12"/>
  <c r="AE294" i="12"/>
  <c r="AE295" i="12"/>
  <c r="AE296" i="12"/>
  <c r="AE297" i="12"/>
  <c r="AE298" i="12"/>
  <c r="AE299" i="12"/>
  <c r="AE300" i="12"/>
  <c r="AE301" i="12"/>
  <c r="AE302" i="12"/>
  <c r="AE303" i="12"/>
  <c r="AE304" i="12"/>
  <c r="AE305" i="12"/>
  <c r="AE306" i="12"/>
  <c r="AE307" i="12"/>
  <c r="AE308" i="12"/>
  <c r="AE309" i="12"/>
  <c r="AE310" i="12"/>
  <c r="AE311" i="12"/>
  <c r="AE312" i="12"/>
  <c r="AE313" i="12"/>
  <c r="AE314" i="12"/>
  <c r="AE315" i="12"/>
  <c r="AE316" i="12"/>
  <c r="AE317" i="12"/>
  <c r="AE318" i="12"/>
  <c r="AE319" i="12"/>
  <c r="AE320" i="12"/>
  <c r="AE321" i="12"/>
  <c r="AE322" i="12"/>
  <c r="AE323" i="12"/>
  <c r="AE324" i="12"/>
  <c r="AE325" i="12"/>
  <c r="AE326" i="12"/>
  <c r="AE327" i="12"/>
  <c r="AE328" i="12"/>
  <c r="AE329" i="12"/>
  <c r="AE330" i="12"/>
  <c r="AE331" i="12"/>
  <c r="AE332" i="12"/>
  <c r="AE333" i="12"/>
  <c r="AE334" i="12"/>
  <c r="AE335" i="12"/>
  <c r="AE336" i="12"/>
  <c r="AE337" i="12"/>
  <c r="AE338" i="12"/>
  <c r="AE339" i="12"/>
  <c r="AE340" i="12"/>
  <c r="AE341" i="12"/>
  <c r="AE342" i="12"/>
  <c r="AE343" i="12"/>
  <c r="AE344" i="12"/>
  <c r="AE345" i="12"/>
  <c r="AE346" i="12"/>
  <c r="AE347" i="12"/>
  <c r="AE348" i="12"/>
  <c r="AE349" i="12"/>
  <c r="AE350" i="12"/>
  <c r="AE351" i="12"/>
  <c r="AE352" i="12"/>
  <c r="AE3" i="12"/>
  <c r="AD4" i="12"/>
  <c r="AD5" i="12"/>
  <c r="AD6" i="12"/>
  <c r="AD7" i="12"/>
  <c r="AD8" i="12"/>
  <c r="AD9" i="12"/>
  <c r="AD10" i="12"/>
  <c r="AD11" i="12"/>
  <c r="AD12" i="12"/>
  <c r="AD13" i="12"/>
  <c r="AD14" i="12"/>
  <c r="AD15" i="12"/>
  <c r="AD16" i="12"/>
  <c r="AD17" i="12"/>
  <c r="AD18" i="12"/>
  <c r="AD19" i="12"/>
  <c r="AD20" i="12"/>
  <c r="AD21" i="12"/>
  <c r="AD22" i="12"/>
  <c r="AD23" i="12"/>
  <c r="AD24" i="12"/>
  <c r="AD25" i="12"/>
  <c r="AD26" i="12"/>
  <c r="AD27" i="12"/>
  <c r="AD28" i="12"/>
  <c r="AD29" i="12"/>
  <c r="AD30" i="12"/>
  <c r="AD31" i="12"/>
  <c r="AD32" i="12"/>
  <c r="AD33" i="12"/>
  <c r="AD34" i="12"/>
  <c r="AD35" i="12"/>
  <c r="AD36" i="12"/>
  <c r="AD37" i="12"/>
  <c r="AD38" i="12"/>
  <c r="AD39" i="12"/>
  <c r="AD40" i="12"/>
  <c r="AD41" i="12"/>
  <c r="AD42" i="12"/>
  <c r="AD43" i="12"/>
  <c r="AD44" i="12"/>
  <c r="AD45" i="12"/>
  <c r="AD46" i="12"/>
  <c r="AD47" i="12"/>
  <c r="AD48" i="12"/>
  <c r="AD49" i="12"/>
  <c r="AD50" i="12"/>
  <c r="AD51" i="12"/>
  <c r="AD52" i="12"/>
  <c r="AD53" i="12"/>
  <c r="AD54" i="12"/>
  <c r="AD55" i="12"/>
  <c r="AD56" i="12"/>
  <c r="AD57" i="12"/>
  <c r="AD58" i="12"/>
  <c r="AD59" i="12"/>
  <c r="AD60" i="12"/>
  <c r="AD61" i="12"/>
  <c r="AD62" i="12"/>
  <c r="AD63" i="12"/>
  <c r="AD64" i="12"/>
  <c r="AD65" i="12"/>
  <c r="AD66" i="12"/>
  <c r="AD67" i="12"/>
  <c r="AD68" i="12"/>
  <c r="AD69" i="12"/>
  <c r="AD70" i="12"/>
  <c r="AD71" i="12"/>
  <c r="AD72" i="12"/>
  <c r="AD73" i="12"/>
  <c r="AD74" i="12"/>
  <c r="AD75" i="12"/>
  <c r="AD76" i="12"/>
  <c r="AD77" i="12"/>
  <c r="AD78" i="12"/>
  <c r="AD79" i="12"/>
  <c r="AD80" i="12"/>
  <c r="AD81" i="12"/>
  <c r="AD82" i="12"/>
  <c r="AD83" i="12"/>
  <c r="AD84" i="12"/>
  <c r="AD85" i="12"/>
  <c r="AD86" i="12"/>
  <c r="AD87" i="12"/>
  <c r="AD88" i="12"/>
  <c r="AD89" i="12"/>
  <c r="AD90" i="12"/>
  <c r="AD91" i="12"/>
  <c r="AD92" i="12"/>
  <c r="AD93" i="12"/>
  <c r="AD94" i="12"/>
  <c r="AD95" i="12"/>
  <c r="AD96" i="12"/>
  <c r="AD97" i="12"/>
  <c r="AD98" i="12"/>
  <c r="AD99" i="12"/>
  <c r="AD100" i="12"/>
  <c r="AD101" i="12"/>
  <c r="AD102" i="12"/>
  <c r="AD103" i="12"/>
  <c r="AD104" i="12"/>
  <c r="AD105" i="12"/>
  <c r="AD106" i="12"/>
  <c r="AD107" i="12"/>
  <c r="AD108" i="12"/>
  <c r="AD109" i="12"/>
  <c r="AD110" i="12"/>
  <c r="AD111" i="12"/>
  <c r="AD112" i="12"/>
  <c r="AD113" i="12"/>
  <c r="AD114" i="12"/>
  <c r="AD115" i="12"/>
  <c r="AD116" i="12"/>
  <c r="AD117" i="12"/>
  <c r="AD118" i="12"/>
  <c r="AD119" i="12"/>
  <c r="AD120" i="12"/>
  <c r="AD121" i="12"/>
  <c r="AD122" i="12"/>
  <c r="AD123" i="12"/>
  <c r="AD124" i="12"/>
  <c r="AD125" i="12"/>
  <c r="AD126" i="12"/>
  <c r="AD127" i="12"/>
  <c r="AD128" i="12"/>
  <c r="AD129" i="12"/>
  <c r="AD130" i="12"/>
  <c r="AD131" i="12"/>
  <c r="AD132" i="12"/>
  <c r="AD133" i="12"/>
  <c r="AD134" i="12"/>
  <c r="AD135" i="12"/>
  <c r="AD136" i="12"/>
  <c r="AD137" i="12"/>
  <c r="AD138" i="12"/>
  <c r="AD139" i="12"/>
  <c r="AD140" i="12"/>
  <c r="AD141" i="12"/>
  <c r="AD142" i="12"/>
  <c r="AD143" i="12"/>
  <c r="AD144" i="12"/>
  <c r="AD145" i="12"/>
  <c r="AD146" i="12"/>
  <c r="AD147" i="12"/>
  <c r="AD148" i="12"/>
  <c r="AD149" i="12"/>
  <c r="AD150" i="12"/>
  <c r="AD151" i="12"/>
  <c r="AD152" i="12"/>
  <c r="AD153" i="12"/>
  <c r="AD154" i="12"/>
  <c r="AD155" i="12"/>
  <c r="AD156" i="12"/>
  <c r="AD157" i="12"/>
  <c r="AD158" i="12"/>
  <c r="AD159" i="12"/>
  <c r="AD160" i="12"/>
  <c r="AD161" i="12"/>
  <c r="AD162" i="12"/>
  <c r="AD163" i="12"/>
  <c r="AD164" i="12"/>
  <c r="AD165" i="12"/>
  <c r="AD166" i="12"/>
  <c r="AD167" i="12"/>
  <c r="AD168" i="12"/>
  <c r="AD169" i="12"/>
  <c r="AD170" i="12"/>
  <c r="AD171" i="12"/>
  <c r="AD172" i="12"/>
  <c r="AD173" i="12"/>
  <c r="AD174" i="12"/>
  <c r="AD175" i="12"/>
  <c r="AD176" i="12"/>
  <c r="AD177" i="12"/>
  <c r="AD178" i="12"/>
  <c r="AD179" i="12"/>
  <c r="AD180" i="12"/>
  <c r="AD181" i="12"/>
  <c r="AD182" i="12"/>
  <c r="AD183" i="12"/>
  <c r="AD184" i="12"/>
  <c r="AD185" i="12"/>
  <c r="AD186" i="12"/>
  <c r="AD187" i="12"/>
  <c r="AD188" i="12"/>
  <c r="AD189" i="12"/>
  <c r="AD190" i="12"/>
  <c r="AD191" i="12"/>
  <c r="AD192" i="12"/>
  <c r="AD193" i="12"/>
  <c r="AD194" i="12"/>
  <c r="AD195" i="12"/>
  <c r="AD196" i="12"/>
  <c r="AD197" i="12"/>
  <c r="AD198" i="12"/>
  <c r="AD199" i="12"/>
  <c r="AD200" i="12"/>
  <c r="AD201" i="12"/>
  <c r="AD202" i="12"/>
  <c r="AD203" i="12"/>
  <c r="AD204" i="12"/>
  <c r="AD205" i="12"/>
  <c r="AD206" i="12"/>
  <c r="AD207" i="12"/>
  <c r="AD208" i="12"/>
  <c r="AD209" i="12"/>
  <c r="AD210" i="12"/>
  <c r="AD211" i="12"/>
  <c r="AD212" i="12"/>
  <c r="AD213" i="12"/>
  <c r="AD214" i="12"/>
  <c r="AD215" i="12"/>
  <c r="AD216" i="12"/>
  <c r="AD217" i="12"/>
  <c r="AD218" i="12"/>
  <c r="AD219" i="12"/>
  <c r="AD220" i="12"/>
  <c r="AD221" i="12"/>
  <c r="AD222" i="12"/>
  <c r="AD223" i="12"/>
  <c r="AD224" i="12"/>
  <c r="AD225" i="12"/>
  <c r="AD226" i="12"/>
  <c r="AD227" i="12"/>
  <c r="AD228" i="12"/>
  <c r="AD229" i="12"/>
  <c r="AD230" i="12"/>
  <c r="AD231" i="12"/>
  <c r="AD232" i="12"/>
  <c r="AD233" i="12"/>
  <c r="AD234" i="12"/>
  <c r="AD235" i="12"/>
  <c r="AD236" i="12"/>
  <c r="AD237" i="12"/>
  <c r="AD238" i="12"/>
  <c r="AD239" i="12"/>
  <c r="AD240" i="12"/>
  <c r="AD241" i="12"/>
  <c r="AD242" i="12"/>
  <c r="AD243" i="12"/>
  <c r="AD244" i="12"/>
  <c r="AD245" i="12"/>
  <c r="AD246" i="12"/>
  <c r="AD247" i="12"/>
  <c r="AD248" i="12"/>
  <c r="AD249" i="12"/>
  <c r="AD250" i="12"/>
  <c r="AD251" i="12"/>
  <c r="AD252" i="12"/>
  <c r="AD253" i="12"/>
  <c r="AD254" i="12"/>
  <c r="AD255" i="12"/>
  <c r="AD256" i="12"/>
  <c r="AD257" i="12"/>
  <c r="AD258" i="12"/>
  <c r="AD259" i="12"/>
  <c r="AD260" i="12"/>
  <c r="AD261" i="12"/>
  <c r="AD262" i="12"/>
  <c r="AD263" i="12"/>
  <c r="AD264" i="12"/>
  <c r="AD265" i="12"/>
  <c r="AD266" i="12"/>
  <c r="AD267" i="12"/>
  <c r="AD268" i="12"/>
  <c r="AD269" i="12"/>
  <c r="AD270" i="12"/>
  <c r="AD271" i="12"/>
  <c r="AD272" i="12"/>
  <c r="AD273" i="12"/>
  <c r="AD274" i="12"/>
  <c r="AD275" i="12"/>
  <c r="AD276" i="12"/>
  <c r="AD277" i="12"/>
  <c r="AD278" i="12"/>
  <c r="AD279" i="12"/>
  <c r="AD280" i="12"/>
  <c r="AD281" i="12"/>
  <c r="AD282" i="12"/>
  <c r="AD283" i="12"/>
  <c r="AD284" i="12"/>
  <c r="AD285" i="12"/>
  <c r="AD286" i="12"/>
  <c r="AD287" i="12"/>
  <c r="AD288" i="12"/>
  <c r="AD289" i="12"/>
  <c r="AD290" i="12"/>
  <c r="AD291" i="12"/>
  <c r="AD292" i="12"/>
  <c r="AD293" i="12"/>
  <c r="AD294" i="12"/>
  <c r="AD295" i="12"/>
  <c r="AD296" i="12"/>
  <c r="AD297" i="12"/>
  <c r="AD298" i="12"/>
  <c r="AD299" i="12"/>
  <c r="AD300" i="12"/>
  <c r="AD301" i="12"/>
  <c r="AD302" i="12"/>
  <c r="AD303" i="12"/>
  <c r="AD304" i="12"/>
  <c r="AD305" i="12"/>
  <c r="AD306" i="12"/>
  <c r="AD307" i="12"/>
  <c r="AD308" i="12"/>
  <c r="AD309" i="12"/>
  <c r="AD310" i="12"/>
  <c r="AD311" i="12"/>
  <c r="AD312" i="12"/>
  <c r="AD313" i="12"/>
  <c r="AD314" i="12"/>
  <c r="AD315" i="12"/>
  <c r="AD316" i="12"/>
  <c r="AD317" i="12"/>
  <c r="AD318" i="12"/>
  <c r="AD319" i="12"/>
  <c r="AD320" i="12"/>
  <c r="AD321" i="12"/>
  <c r="AD322" i="12"/>
  <c r="AD323" i="12"/>
  <c r="AD324" i="12"/>
  <c r="AD325" i="12"/>
  <c r="AD326" i="12"/>
  <c r="AD327" i="12"/>
  <c r="AD328" i="12"/>
  <c r="AD329" i="12"/>
  <c r="AD330" i="12"/>
  <c r="AD331" i="12"/>
  <c r="AD332" i="12"/>
  <c r="AD333" i="12"/>
  <c r="AD334" i="12"/>
  <c r="AD335" i="12"/>
  <c r="AD336" i="12"/>
  <c r="AD337" i="12"/>
  <c r="AD338" i="12"/>
  <c r="AD339" i="12"/>
  <c r="AD340" i="12"/>
  <c r="AD341" i="12"/>
  <c r="AD342" i="12"/>
  <c r="AD343" i="12"/>
  <c r="AD344" i="12"/>
  <c r="AD345" i="12"/>
  <c r="AD346" i="12"/>
  <c r="AD347" i="12"/>
  <c r="AD348" i="12"/>
  <c r="AD349" i="12"/>
  <c r="AD350" i="12"/>
  <c r="AD351" i="12"/>
  <c r="AD352" i="12"/>
  <c r="C353" i="12"/>
  <c r="D353" i="12"/>
  <c r="E353" i="12"/>
  <c r="F353" i="12"/>
  <c r="G353" i="12"/>
  <c r="H353" i="12"/>
  <c r="I353" i="12"/>
  <c r="J353" i="12"/>
  <c r="K353" i="12"/>
  <c r="L353" i="12"/>
  <c r="M353" i="12"/>
  <c r="N353" i="12"/>
  <c r="O353" i="12"/>
  <c r="BD353" i="12" s="1"/>
  <c r="P353" i="12"/>
  <c r="Q353" i="12"/>
  <c r="BC353" i="12" s="1"/>
  <c r="R353" i="12"/>
  <c r="S353" i="12"/>
  <c r="T353" i="12"/>
  <c r="U353" i="12"/>
  <c r="V353" i="12"/>
  <c r="W353" i="12"/>
  <c r="X353" i="12"/>
  <c r="Y353" i="12"/>
  <c r="Z353" i="12"/>
  <c r="AA353" i="12"/>
  <c r="BH353" i="12" s="1"/>
  <c r="B353" i="12"/>
  <c r="M43" i="3"/>
  <c r="M42" i="3"/>
  <c r="M40" i="3"/>
  <c r="M39" i="3"/>
  <c r="M37" i="3"/>
  <c r="M36" i="3"/>
  <c r="M34" i="3"/>
  <c r="M29" i="3"/>
  <c r="M28" i="3"/>
  <c r="M27" i="3"/>
  <c r="M26" i="3"/>
  <c r="M25" i="3"/>
  <c r="M23" i="3"/>
  <c r="M22" i="3"/>
  <c r="M21" i="3"/>
  <c r="M19" i="3"/>
  <c r="M17" i="3"/>
  <c r="M16" i="3"/>
  <c r="M15" i="3"/>
  <c r="M14" i="3"/>
  <c r="M13" i="3"/>
  <c r="M12" i="3"/>
  <c r="M10" i="3"/>
  <c r="M9" i="3"/>
  <c r="M8" i="3"/>
  <c r="M7" i="3"/>
  <c r="M6" i="3"/>
  <c r="M5" i="3"/>
  <c r="F363" i="12" l="1"/>
  <c r="AA363" i="12"/>
  <c r="AT358" i="12"/>
  <c r="S363" i="12"/>
  <c r="O363" i="12"/>
  <c r="K363" i="12"/>
  <c r="AT359" i="12"/>
  <c r="AP359" i="12"/>
  <c r="AH359" i="12"/>
  <c r="AD359" i="12"/>
  <c r="BF360" i="12"/>
  <c r="BB360" i="12"/>
  <c r="BE353" i="12"/>
  <c r="BB361" i="12"/>
  <c r="Y363" i="12"/>
  <c r="AV363" i="12" s="1"/>
  <c r="M363" i="12"/>
  <c r="AE358" i="12"/>
  <c r="BE359" i="12"/>
  <c r="AW358" i="12"/>
  <c r="BE358" i="12"/>
  <c r="AO358" i="12"/>
  <c r="AK358" i="12"/>
  <c r="AF358" i="12"/>
  <c r="AW359" i="12"/>
  <c r="AS359" i="12"/>
  <c r="AO359" i="12"/>
  <c r="AK359" i="12"/>
  <c r="AG359" i="12"/>
  <c r="AX360" i="12"/>
  <c r="BG360" i="12"/>
  <c r="AP360" i="12"/>
  <c r="AL360" i="12"/>
  <c r="AH360" i="12"/>
  <c r="AD360" i="12"/>
  <c r="AH358" i="12"/>
  <c r="AL358" i="12"/>
  <c r="AP358" i="12"/>
  <c r="AX358" i="12"/>
  <c r="BD358" i="12"/>
  <c r="BG359" i="12"/>
  <c r="AF353" i="12"/>
  <c r="BG358" i="12"/>
  <c r="BH359" i="12"/>
  <c r="BD359" i="12"/>
  <c r="BC361" i="12"/>
  <c r="AG358" i="12"/>
  <c r="BC362" i="12"/>
  <c r="AU358" i="12"/>
  <c r="BF358" i="12"/>
  <c r="BB358" i="12"/>
  <c r="AI358" i="12"/>
  <c r="AD358" i="12"/>
  <c r="AU359" i="12"/>
  <c r="AQ359" i="12"/>
  <c r="AM359" i="12"/>
  <c r="AI359" i="12"/>
  <c r="AE359" i="12"/>
  <c r="AV360" i="12"/>
  <c r="AR360" i="12"/>
  <c r="BC360" i="12"/>
  <c r="AJ360" i="12"/>
  <c r="AF360" i="12"/>
  <c r="BH362" i="12"/>
  <c r="BG362" i="12"/>
  <c r="BD362" i="12"/>
  <c r="AN361" i="12"/>
  <c r="BF361" i="12"/>
  <c r="D363" i="12"/>
  <c r="AR358" i="12"/>
  <c r="BC358" i="12"/>
  <c r="AV359" i="12"/>
  <c r="AR359" i="12"/>
  <c r="AN359" i="12"/>
  <c r="AJ359" i="12"/>
  <c r="AF359" i="12"/>
  <c r="AW360" i="12"/>
  <c r="BE360" i="12"/>
  <c r="AO360" i="12"/>
  <c r="AK360" i="12"/>
  <c r="AG360" i="12"/>
  <c r="BG361" i="12"/>
  <c r="BF362" i="12"/>
  <c r="BB362" i="12"/>
  <c r="AL359" i="12"/>
  <c r="AX359" i="12"/>
  <c r="BD360" i="12"/>
  <c r="BH360" i="12"/>
  <c r="BD363" i="12"/>
  <c r="X363" i="12"/>
  <c r="AU363" i="12" s="1"/>
  <c r="U363" i="12"/>
  <c r="I363" i="12"/>
  <c r="AF363" i="12" s="1"/>
  <c r="AM360" i="12"/>
  <c r="AU360" i="12"/>
  <c r="BC359" i="12"/>
  <c r="BD361" i="12"/>
  <c r="BH361" i="12"/>
  <c r="W363" i="12"/>
  <c r="BG363" i="12" s="1"/>
  <c r="G363" i="12"/>
  <c r="AD363" i="12" s="1"/>
  <c r="AJ358" i="12"/>
  <c r="AM362" i="12"/>
  <c r="AN358" i="12"/>
  <c r="AQ362" i="12"/>
  <c r="AS360" i="12"/>
  <c r="AT361" i="12"/>
  <c r="AV358" i="12"/>
  <c r="BB359" i="12"/>
  <c r="BE361" i="12"/>
  <c r="BF359" i="12"/>
  <c r="C363" i="12"/>
  <c r="BH363" i="12" s="1"/>
  <c r="T363" i="12"/>
  <c r="BF363" i="12" s="1"/>
  <c r="P363" i="12"/>
  <c r="BB363" i="12" s="1"/>
  <c r="L363" i="12"/>
  <c r="AI363" i="12" s="1"/>
  <c r="H363" i="12"/>
  <c r="AE363" i="12" s="1"/>
  <c r="AL362" i="12"/>
  <c r="AM358" i="12"/>
  <c r="AN360" i="12"/>
  <c r="AQ358" i="12"/>
  <c r="AT362" i="12"/>
  <c r="AX362" i="12"/>
  <c r="Q363" i="12"/>
  <c r="BC363" i="12" s="1"/>
  <c r="AE360" i="12"/>
  <c r="AI360" i="12"/>
  <c r="AQ360" i="12"/>
  <c r="Z363" i="12"/>
  <c r="AW363" i="12" s="1"/>
  <c r="V363" i="12"/>
  <c r="BE363" i="12" s="1"/>
  <c r="R363" i="12"/>
  <c r="AO363" i="12" s="1"/>
  <c r="N363" i="12"/>
  <c r="AK363" i="12" s="1"/>
  <c r="J363" i="12"/>
  <c r="AS358" i="12"/>
  <c r="AT360" i="12"/>
  <c r="N26" i="3"/>
  <c r="N9" i="3"/>
  <c r="N13" i="3"/>
  <c r="N17" i="3"/>
  <c r="N25" i="3"/>
  <c r="N15" i="3"/>
  <c r="N21" i="3"/>
  <c r="N7" i="3"/>
  <c r="N6" i="3"/>
  <c r="N14" i="3"/>
  <c r="N16" i="3"/>
  <c r="N12" i="3"/>
  <c r="N5" i="3"/>
  <c r="AX363" i="12"/>
  <c r="AH363" i="12"/>
  <c r="AJ363" i="12"/>
  <c r="AL363" i="12"/>
  <c r="AP363" i="12"/>
  <c r="AR363" i="12"/>
  <c r="AT363" i="12"/>
  <c r="AG363" i="12"/>
  <c r="AM363" i="12"/>
  <c r="AQ363" i="12"/>
  <c r="AU353" i="12"/>
  <c r="AQ353" i="12"/>
  <c r="AM353" i="12"/>
  <c r="AI353" i="12"/>
  <c r="AR353" i="12"/>
  <c r="AJ353" i="12"/>
  <c r="AX353" i="12"/>
  <c r="AT353" i="12"/>
  <c r="AP353" i="12"/>
  <c r="AL353" i="12"/>
  <c r="AH353" i="12"/>
  <c r="BG353" i="12"/>
  <c r="AV353" i="12"/>
  <c r="AN353" i="12"/>
  <c r="AW353" i="12"/>
  <c r="AS353" i="12"/>
  <c r="AO353" i="12"/>
  <c r="AK353" i="12"/>
  <c r="AG353" i="12"/>
  <c r="BB353" i="12"/>
  <c r="BF353" i="12"/>
  <c r="AD353" i="12"/>
  <c r="AE353" i="12"/>
  <c r="N8" i="3" l="1"/>
  <c r="N34" i="3"/>
  <c r="N43" i="3"/>
  <c r="N29" i="3"/>
  <c r="N19" i="3"/>
  <c r="N37" i="3"/>
  <c r="N42" i="3"/>
  <c r="N27" i="3"/>
  <c r="AS363" i="12"/>
  <c r="AN363" i="12"/>
  <c r="D364" i="8"/>
  <c r="B377" i="11"/>
  <c r="B376" i="11"/>
  <c r="B375" i="11"/>
  <c r="B374" i="11"/>
  <c r="B373" i="11"/>
  <c r="E367" i="11"/>
  <c r="D367" i="11"/>
  <c r="C367" i="11"/>
  <c r="E366" i="11"/>
  <c r="D366" i="11"/>
  <c r="C366" i="11"/>
  <c r="E365" i="11"/>
  <c r="D365" i="11"/>
  <c r="C365" i="11"/>
  <c r="E364" i="11"/>
  <c r="D364" i="11"/>
  <c r="C364" i="11"/>
  <c r="E363" i="11"/>
  <c r="D363" i="11"/>
  <c r="C363" i="11"/>
  <c r="C368" i="11" s="1"/>
  <c r="E357" i="11"/>
  <c r="D357" i="11"/>
  <c r="C357" i="11"/>
  <c r="AA356" i="11"/>
  <c r="Z356" i="11"/>
  <c r="Y356" i="11"/>
  <c r="X356" i="11"/>
  <c r="W356" i="11"/>
  <c r="BF356" i="11" s="1"/>
  <c r="V356" i="11"/>
  <c r="U356" i="11"/>
  <c r="BE356" i="11" s="1"/>
  <c r="T356" i="11"/>
  <c r="BD356" i="11" s="1"/>
  <c r="S356" i="11"/>
  <c r="R356" i="11"/>
  <c r="Q356" i="11"/>
  <c r="P356" i="11"/>
  <c r="O356" i="11"/>
  <c r="N356" i="11"/>
  <c r="M356" i="11"/>
  <c r="BC356" i="11" s="1"/>
  <c r="L356" i="11"/>
  <c r="K356" i="11"/>
  <c r="BB356" i="11" s="1"/>
  <c r="J356" i="11"/>
  <c r="I356" i="11"/>
  <c r="H356" i="11"/>
  <c r="G356" i="11"/>
  <c r="F356" i="11"/>
  <c r="B356" i="11"/>
  <c r="AA355" i="11"/>
  <c r="Z355" i="11"/>
  <c r="Y355" i="11"/>
  <c r="X355" i="11"/>
  <c r="BG355" i="11" s="1"/>
  <c r="W355" i="11"/>
  <c r="V355" i="11"/>
  <c r="U355" i="11"/>
  <c r="BE355" i="11" s="1"/>
  <c r="T355" i="11"/>
  <c r="BD355" i="11" s="1"/>
  <c r="S355" i="11"/>
  <c r="R355" i="11"/>
  <c r="Q355" i="11"/>
  <c r="P355" i="11"/>
  <c r="O355" i="11"/>
  <c r="N355" i="11"/>
  <c r="M355" i="11"/>
  <c r="BC355" i="11" s="1"/>
  <c r="L355" i="11"/>
  <c r="K355" i="11"/>
  <c r="J355" i="11"/>
  <c r="I355" i="11"/>
  <c r="H355" i="11"/>
  <c r="G355" i="11"/>
  <c r="F355" i="11"/>
  <c r="B355" i="11"/>
  <c r="AA354" i="11"/>
  <c r="Z354" i="11"/>
  <c r="Y354" i="11"/>
  <c r="X354" i="11"/>
  <c r="W354" i="11"/>
  <c r="BF354" i="11" s="1"/>
  <c r="V354" i="11"/>
  <c r="U354" i="11"/>
  <c r="BE354" i="11" s="1"/>
  <c r="T354" i="11"/>
  <c r="BD354" i="11" s="1"/>
  <c r="S354" i="11"/>
  <c r="R354" i="11"/>
  <c r="Q354" i="11"/>
  <c r="P354" i="11"/>
  <c r="O354" i="11"/>
  <c r="N354" i="11"/>
  <c r="M354" i="11"/>
  <c r="BC354" i="11" s="1"/>
  <c r="L354" i="11"/>
  <c r="K354" i="11"/>
  <c r="BB354" i="11" s="1"/>
  <c r="J354" i="11"/>
  <c r="I354" i="11"/>
  <c r="H354" i="11"/>
  <c r="G354" i="11"/>
  <c r="F354" i="11"/>
  <c r="B354" i="11"/>
  <c r="AA353" i="11"/>
  <c r="Z353" i="11"/>
  <c r="Y353" i="11"/>
  <c r="X353" i="11"/>
  <c r="BG353" i="11" s="1"/>
  <c r="W353" i="11"/>
  <c r="V353" i="11"/>
  <c r="U353" i="11"/>
  <c r="BE353" i="11" s="1"/>
  <c r="T353" i="11"/>
  <c r="BD353" i="11" s="1"/>
  <c r="S353" i="11"/>
  <c r="R353" i="11"/>
  <c r="Q353" i="11"/>
  <c r="P353" i="11"/>
  <c r="O353" i="11"/>
  <c r="N353" i="11"/>
  <c r="M353" i="11"/>
  <c r="BC353" i="11" s="1"/>
  <c r="L353" i="11"/>
  <c r="K353" i="11"/>
  <c r="J353" i="11"/>
  <c r="I353" i="11"/>
  <c r="H353" i="11"/>
  <c r="AF353" i="11" s="1"/>
  <c r="G353" i="11"/>
  <c r="F353" i="11"/>
  <c r="B353" i="11"/>
  <c r="AA352" i="11"/>
  <c r="Z352" i="11"/>
  <c r="Y352" i="11"/>
  <c r="X352" i="11"/>
  <c r="W352" i="11"/>
  <c r="BF352" i="11" s="1"/>
  <c r="V352" i="11"/>
  <c r="U352" i="11"/>
  <c r="BE352" i="11" s="1"/>
  <c r="T352" i="11"/>
  <c r="BD352" i="11" s="1"/>
  <c r="S352" i="11"/>
  <c r="R352" i="11"/>
  <c r="Q352" i="11"/>
  <c r="P352" i="11"/>
  <c r="O352" i="11"/>
  <c r="N352" i="11"/>
  <c r="M352" i="11"/>
  <c r="BC352" i="11" s="1"/>
  <c r="L352" i="11"/>
  <c r="K352" i="11"/>
  <c r="BB352" i="11" s="1"/>
  <c r="J352" i="11"/>
  <c r="I352" i="11"/>
  <c r="H352" i="11"/>
  <c r="G352" i="11"/>
  <c r="F352" i="11"/>
  <c r="B352" i="11"/>
  <c r="AA351" i="11"/>
  <c r="Z351" i="11"/>
  <c r="Y351" i="11"/>
  <c r="X351" i="11"/>
  <c r="BG351" i="11" s="1"/>
  <c r="W351" i="11"/>
  <c r="V351" i="11"/>
  <c r="U351" i="11"/>
  <c r="BE351" i="11" s="1"/>
  <c r="T351" i="11"/>
  <c r="BD351" i="11" s="1"/>
  <c r="S351" i="11"/>
  <c r="R351" i="11"/>
  <c r="Q351" i="11"/>
  <c r="P351" i="11"/>
  <c r="O351" i="11"/>
  <c r="N351" i="11"/>
  <c r="M351" i="11"/>
  <c r="BC351" i="11" s="1"/>
  <c r="L351" i="11"/>
  <c r="K351" i="11"/>
  <c r="J351" i="11"/>
  <c r="I351" i="11"/>
  <c r="H351" i="11"/>
  <c r="G351" i="11"/>
  <c r="F351" i="11"/>
  <c r="B351" i="11"/>
  <c r="AA350" i="11"/>
  <c r="Z350" i="11"/>
  <c r="Y350" i="11"/>
  <c r="X350" i="11"/>
  <c r="W350" i="11"/>
  <c r="BF350" i="11" s="1"/>
  <c r="V350" i="11"/>
  <c r="U350" i="11"/>
  <c r="BE350" i="11" s="1"/>
  <c r="T350" i="11"/>
  <c r="BD350" i="11" s="1"/>
  <c r="S350" i="11"/>
  <c r="R350" i="11"/>
  <c r="Q350" i="11"/>
  <c r="P350" i="11"/>
  <c r="O350" i="11"/>
  <c r="N350" i="11"/>
  <c r="M350" i="11"/>
  <c r="BC350" i="11" s="1"/>
  <c r="L350" i="11"/>
  <c r="K350" i="11"/>
  <c r="BB350" i="11" s="1"/>
  <c r="J350" i="11"/>
  <c r="I350" i="11"/>
  <c r="H350" i="11"/>
  <c r="G350" i="11"/>
  <c r="F350" i="11"/>
  <c r="B350" i="11"/>
  <c r="AA349" i="11"/>
  <c r="Z349" i="11"/>
  <c r="Y349" i="11"/>
  <c r="X349" i="11"/>
  <c r="W349" i="11"/>
  <c r="V349" i="11"/>
  <c r="U349" i="11"/>
  <c r="BE349" i="11" s="1"/>
  <c r="T349" i="11"/>
  <c r="BD349" i="11" s="1"/>
  <c r="S349" i="11"/>
  <c r="R349" i="11"/>
  <c r="Q349" i="11"/>
  <c r="P349" i="11"/>
  <c r="O349" i="11"/>
  <c r="N349" i="11"/>
  <c r="M349" i="11"/>
  <c r="BC349" i="11" s="1"/>
  <c r="L349" i="11"/>
  <c r="K349" i="11"/>
  <c r="J349" i="11"/>
  <c r="I349" i="11"/>
  <c r="H349" i="11"/>
  <c r="G349" i="11"/>
  <c r="F349" i="11"/>
  <c r="B349" i="11"/>
  <c r="AA348" i="11"/>
  <c r="Z348" i="11"/>
  <c r="Y348" i="11"/>
  <c r="X348" i="11"/>
  <c r="W348" i="11"/>
  <c r="V348" i="11"/>
  <c r="U348" i="11"/>
  <c r="BE348" i="11" s="1"/>
  <c r="T348" i="11"/>
  <c r="BD348" i="11" s="1"/>
  <c r="S348" i="11"/>
  <c r="R348" i="11"/>
  <c r="Q348" i="11"/>
  <c r="P348" i="11"/>
  <c r="O348" i="11"/>
  <c r="N348" i="11"/>
  <c r="M348" i="11"/>
  <c r="BC348" i="11" s="1"/>
  <c r="L348" i="11"/>
  <c r="K348" i="11"/>
  <c r="BB348" i="11" s="1"/>
  <c r="J348" i="11"/>
  <c r="I348" i="11"/>
  <c r="H348" i="11"/>
  <c r="G348" i="11"/>
  <c r="F348" i="11"/>
  <c r="B348" i="11"/>
  <c r="AA347" i="11"/>
  <c r="Z347" i="11"/>
  <c r="Y347" i="11"/>
  <c r="X347" i="11"/>
  <c r="BG347" i="11" s="1"/>
  <c r="W347" i="11"/>
  <c r="V347" i="11"/>
  <c r="U347" i="11"/>
  <c r="BE347" i="11" s="1"/>
  <c r="T347" i="11"/>
  <c r="BD347" i="11" s="1"/>
  <c r="S347" i="11"/>
  <c r="R347" i="11"/>
  <c r="Q347" i="11"/>
  <c r="P347" i="11"/>
  <c r="O347" i="11"/>
  <c r="N347" i="11"/>
  <c r="M347" i="11"/>
  <c r="BC347" i="11" s="1"/>
  <c r="L347" i="11"/>
  <c r="K347" i="11"/>
  <c r="BB347" i="11" s="1"/>
  <c r="J347" i="11"/>
  <c r="I347" i="11"/>
  <c r="H347" i="11"/>
  <c r="G347" i="11"/>
  <c r="F347" i="11"/>
  <c r="B347" i="11"/>
  <c r="AA346" i="11"/>
  <c r="Z346" i="11"/>
  <c r="Y346" i="11"/>
  <c r="X346" i="11"/>
  <c r="W346" i="11"/>
  <c r="BF346" i="11" s="1"/>
  <c r="V346" i="11"/>
  <c r="U346" i="11"/>
  <c r="BE346" i="11" s="1"/>
  <c r="T346" i="11"/>
  <c r="BD346" i="11" s="1"/>
  <c r="S346" i="11"/>
  <c r="R346" i="11"/>
  <c r="Q346" i="11"/>
  <c r="P346" i="11"/>
  <c r="O346" i="11"/>
  <c r="N346" i="11"/>
  <c r="M346" i="11"/>
  <c r="BC346" i="11" s="1"/>
  <c r="L346" i="11"/>
  <c r="K346" i="11"/>
  <c r="BB346" i="11" s="1"/>
  <c r="J346" i="11"/>
  <c r="I346" i="11"/>
  <c r="H346" i="11"/>
  <c r="G346" i="11"/>
  <c r="F346" i="11"/>
  <c r="B346" i="11"/>
  <c r="AA345" i="11"/>
  <c r="Z345" i="11"/>
  <c r="Y345" i="11"/>
  <c r="X345" i="11"/>
  <c r="BG345" i="11" s="1"/>
  <c r="W345" i="11"/>
  <c r="V345" i="11"/>
  <c r="U345" i="11"/>
  <c r="BE345" i="11" s="1"/>
  <c r="T345" i="11"/>
  <c r="BD345" i="11" s="1"/>
  <c r="S345" i="11"/>
  <c r="R345" i="11"/>
  <c r="Q345" i="11"/>
  <c r="P345" i="11"/>
  <c r="O345" i="11"/>
  <c r="N345" i="11"/>
  <c r="M345" i="11"/>
  <c r="BC345" i="11" s="1"/>
  <c r="L345" i="11"/>
  <c r="K345" i="11"/>
  <c r="J345" i="11"/>
  <c r="I345" i="11"/>
  <c r="H345" i="11"/>
  <c r="G345" i="11"/>
  <c r="F345" i="11"/>
  <c r="B345" i="11"/>
  <c r="AA344" i="11"/>
  <c r="Z344" i="11"/>
  <c r="Y344" i="11"/>
  <c r="X344" i="11"/>
  <c r="W344" i="11"/>
  <c r="BF344" i="11" s="1"/>
  <c r="V344" i="11"/>
  <c r="U344" i="11"/>
  <c r="BE344" i="11" s="1"/>
  <c r="T344" i="11"/>
  <c r="BD344" i="11" s="1"/>
  <c r="S344" i="11"/>
  <c r="R344" i="11"/>
  <c r="Q344" i="11"/>
  <c r="P344" i="11"/>
  <c r="O344" i="11"/>
  <c r="N344" i="11"/>
  <c r="M344" i="11"/>
  <c r="BC344" i="11" s="1"/>
  <c r="L344" i="11"/>
  <c r="K344" i="11"/>
  <c r="BB344" i="11" s="1"/>
  <c r="J344" i="11"/>
  <c r="I344" i="11"/>
  <c r="H344" i="11"/>
  <c r="G344" i="11"/>
  <c r="F344" i="11"/>
  <c r="B344" i="11"/>
  <c r="AA343" i="11"/>
  <c r="Z343" i="11"/>
  <c r="Y343" i="11"/>
  <c r="X343" i="11"/>
  <c r="BG343" i="11" s="1"/>
  <c r="W343" i="11"/>
  <c r="V343" i="11"/>
  <c r="U343" i="11"/>
  <c r="BE343" i="11" s="1"/>
  <c r="T343" i="11"/>
  <c r="BD343" i="11" s="1"/>
  <c r="S343" i="11"/>
  <c r="R343" i="11"/>
  <c r="Q343" i="11"/>
  <c r="P343" i="11"/>
  <c r="O343" i="11"/>
  <c r="N343" i="11"/>
  <c r="M343" i="11"/>
  <c r="BC343" i="11" s="1"/>
  <c r="L343" i="11"/>
  <c r="K343" i="11"/>
  <c r="BB343" i="11" s="1"/>
  <c r="J343" i="11"/>
  <c r="I343" i="11"/>
  <c r="H343" i="11"/>
  <c r="G343" i="11"/>
  <c r="F343" i="11"/>
  <c r="B343" i="11"/>
  <c r="AA342" i="11"/>
  <c r="Z342" i="11"/>
  <c r="Y342" i="11"/>
  <c r="X342" i="11"/>
  <c r="W342" i="11"/>
  <c r="BF342" i="11" s="1"/>
  <c r="V342" i="11"/>
  <c r="U342" i="11"/>
  <c r="BE342" i="11" s="1"/>
  <c r="T342" i="11"/>
  <c r="BD342" i="11" s="1"/>
  <c r="S342" i="11"/>
  <c r="R342" i="11"/>
  <c r="Q342" i="11"/>
  <c r="P342" i="11"/>
  <c r="O342" i="11"/>
  <c r="N342" i="11"/>
  <c r="M342" i="11"/>
  <c r="BC342" i="11" s="1"/>
  <c r="L342" i="11"/>
  <c r="K342" i="11"/>
  <c r="BB342" i="11" s="1"/>
  <c r="J342" i="11"/>
  <c r="I342" i="11"/>
  <c r="H342" i="11"/>
  <c r="G342" i="11"/>
  <c r="F342" i="11"/>
  <c r="B342" i="11"/>
  <c r="AA341" i="11"/>
  <c r="Z341" i="11"/>
  <c r="Y341" i="11"/>
  <c r="X341" i="11"/>
  <c r="BG341" i="11" s="1"/>
  <c r="W341" i="11"/>
  <c r="V341" i="11"/>
  <c r="U341" i="11"/>
  <c r="BE341" i="11" s="1"/>
  <c r="T341" i="11"/>
  <c r="BD341" i="11" s="1"/>
  <c r="S341" i="11"/>
  <c r="R341" i="11"/>
  <c r="Q341" i="11"/>
  <c r="P341" i="11"/>
  <c r="O341" i="11"/>
  <c r="N341" i="11"/>
  <c r="M341" i="11"/>
  <c r="BC341" i="11" s="1"/>
  <c r="L341" i="11"/>
  <c r="K341" i="11"/>
  <c r="J341" i="11"/>
  <c r="I341" i="11"/>
  <c r="H341" i="11"/>
  <c r="G341" i="11"/>
  <c r="F341" i="11"/>
  <c r="B341" i="11"/>
  <c r="AA340" i="11"/>
  <c r="Z340" i="11"/>
  <c r="Y340" i="11"/>
  <c r="X340" i="11"/>
  <c r="W340" i="11"/>
  <c r="BF340" i="11" s="1"/>
  <c r="V340" i="11"/>
  <c r="U340" i="11"/>
  <c r="BE340" i="11" s="1"/>
  <c r="T340" i="11"/>
  <c r="BD340" i="11" s="1"/>
  <c r="S340" i="11"/>
  <c r="R340" i="11"/>
  <c r="Q340" i="11"/>
  <c r="P340" i="11"/>
  <c r="O340" i="11"/>
  <c r="N340" i="11"/>
  <c r="M340" i="11"/>
  <c r="BC340" i="11" s="1"/>
  <c r="L340" i="11"/>
  <c r="K340" i="11"/>
  <c r="BB340" i="11" s="1"/>
  <c r="J340" i="11"/>
  <c r="I340" i="11"/>
  <c r="H340" i="11"/>
  <c r="G340" i="11"/>
  <c r="F340" i="11"/>
  <c r="B340" i="11"/>
  <c r="AA339" i="11"/>
  <c r="Z339" i="11"/>
  <c r="Y339" i="11"/>
  <c r="X339" i="11"/>
  <c r="BG339" i="11" s="1"/>
  <c r="W339" i="11"/>
  <c r="V339" i="11"/>
  <c r="U339" i="11"/>
  <c r="BE339" i="11" s="1"/>
  <c r="T339" i="11"/>
  <c r="BD339" i="11" s="1"/>
  <c r="S339" i="11"/>
  <c r="R339" i="11"/>
  <c r="Q339" i="11"/>
  <c r="P339" i="11"/>
  <c r="O339" i="11"/>
  <c r="N339" i="11"/>
  <c r="M339" i="11"/>
  <c r="BC339" i="11" s="1"/>
  <c r="L339" i="11"/>
  <c r="K339" i="11"/>
  <c r="BB339" i="11" s="1"/>
  <c r="J339" i="11"/>
  <c r="I339" i="11"/>
  <c r="H339" i="11"/>
  <c r="G339" i="11"/>
  <c r="F339" i="11"/>
  <c r="B339" i="11"/>
  <c r="AA338" i="11"/>
  <c r="Z338" i="11"/>
  <c r="Y338" i="11"/>
  <c r="X338" i="11"/>
  <c r="W338" i="11"/>
  <c r="BF338" i="11" s="1"/>
  <c r="V338" i="11"/>
  <c r="U338" i="11"/>
  <c r="BE338" i="11" s="1"/>
  <c r="T338" i="11"/>
  <c r="BD338" i="11" s="1"/>
  <c r="S338" i="11"/>
  <c r="R338" i="11"/>
  <c r="Q338" i="11"/>
  <c r="P338" i="11"/>
  <c r="O338" i="11"/>
  <c r="N338" i="11"/>
  <c r="M338" i="11"/>
  <c r="BC338" i="11" s="1"/>
  <c r="L338" i="11"/>
  <c r="K338" i="11"/>
  <c r="BB338" i="11" s="1"/>
  <c r="J338" i="11"/>
  <c r="I338" i="11"/>
  <c r="H338" i="11"/>
  <c r="G338" i="11"/>
  <c r="F338" i="11"/>
  <c r="B338" i="11"/>
  <c r="AA337" i="11"/>
  <c r="Z337" i="11"/>
  <c r="Y337" i="11"/>
  <c r="X337" i="11"/>
  <c r="BG337" i="11" s="1"/>
  <c r="W337" i="11"/>
  <c r="V337" i="11"/>
  <c r="U337" i="11"/>
  <c r="BE337" i="11" s="1"/>
  <c r="T337" i="11"/>
  <c r="BD337" i="11" s="1"/>
  <c r="S337" i="11"/>
  <c r="R337" i="11"/>
  <c r="Q337" i="11"/>
  <c r="P337" i="11"/>
  <c r="O337" i="11"/>
  <c r="N337" i="11"/>
  <c r="M337" i="11"/>
  <c r="BC337" i="11" s="1"/>
  <c r="L337" i="11"/>
  <c r="K337" i="11"/>
  <c r="J337" i="11"/>
  <c r="I337" i="11"/>
  <c r="H337" i="11"/>
  <c r="G337" i="11"/>
  <c r="F337" i="11"/>
  <c r="B337" i="11"/>
  <c r="AA336" i="11"/>
  <c r="Z336" i="11"/>
  <c r="Y336" i="11"/>
  <c r="X336" i="11"/>
  <c r="W336" i="11"/>
  <c r="BF336" i="11" s="1"/>
  <c r="V336" i="11"/>
  <c r="U336" i="11"/>
  <c r="BE336" i="11" s="1"/>
  <c r="T336" i="11"/>
  <c r="BD336" i="11" s="1"/>
  <c r="S336" i="11"/>
  <c r="R336" i="11"/>
  <c r="Q336" i="11"/>
  <c r="P336" i="11"/>
  <c r="O336" i="11"/>
  <c r="N336" i="11"/>
  <c r="M336" i="11"/>
  <c r="BC336" i="11" s="1"/>
  <c r="L336" i="11"/>
  <c r="K336" i="11"/>
  <c r="BB336" i="11" s="1"/>
  <c r="J336" i="11"/>
  <c r="I336" i="11"/>
  <c r="H336" i="11"/>
  <c r="G336" i="11"/>
  <c r="F336" i="11"/>
  <c r="B336" i="11"/>
  <c r="AA335" i="11"/>
  <c r="Z335" i="11"/>
  <c r="Y335" i="11"/>
  <c r="X335" i="11"/>
  <c r="BG335" i="11" s="1"/>
  <c r="W335" i="11"/>
  <c r="V335" i="11"/>
  <c r="U335" i="11"/>
  <c r="BE335" i="11" s="1"/>
  <c r="T335" i="11"/>
  <c r="BD335" i="11" s="1"/>
  <c r="S335" i="11"/>
  <c r="R335" i="11"/>
  <c r="Q335" i="11"/>
  <c r="P335" i="11"/>
  <c r="O335" i="11"/>
  <c r="N335" i="11"/>
  <c r="M335" i="11"/>
  <c r="BC335" i="11" s="1"/>
  <c r="L335" i="11"/>
  <c r="K335" i="11"/>
  <c r="BB335" i="11" s="1"/>
  <c r="J335" i="11"/>
  <c r="I335" i="11"/>
  <c r="H335" i="11"/>
  <c r="G335" i="11"/>
  <c r="F335" i="11"/>
  <c r="B335" i="11"/>
  <c r="AA334" i="11"/>
  <c r="Z334" i="11"/>
  <c r="Y334" i="11"/>
  <c r="X334" i="11"/>
  <c r="W334" i="11"/>
  <c r="BF334" i="11" s="1"/>
  <c r="V334" i="11"/>
  <c r="U334" i="11"/>
  <c r="BE334" i="11" s="1"/>
  <c r="T334" i="11"/>
  <c r="BD334" i="11" s="1"/>
  <c r="S334" i="11"/>
  <c r="R334" i="11"/>
  <c r="Q334" i="11"/>
  <c r="P334" i="11"/>
  <c r="O334" i="11"/>
  <c r="N334" i="11"/>
  <c r="M334" i="11"/>
  <c r="BC334" i="11" s="1"/>
  <c r="L334" i="11"/>
  <c r="K334" i="11"/>
  <c r="BB334" i="11" s="1"/>
  <c r="J334" i="11"/>
  <c r="I334" i="11"/>
  <c r="H334" i="11"/>
  <c r="G334" i="11"/>
  <c r="F334" i="11"/>
  <c r="B334" i="11"/>
  <c r="AA333" i="11"/>
  <c r="Z333" i="11"/>
  <c r="Y333" i="11"/>
  <c r="X333" i="11"/>
  <c r="BG333" i="11" s="1"/>
  <c r="W333" i="11"/>
  <c r="V333" i="11"/>
  <c r="U333" i="11"/>
  <c r="BE333" i="11" s="1"/>
  <c r="T333" i="11"/>
  <c r="BD333" i="11" s="1"/>
  <c r="S333" i="11"/>
  <c r="R333" i="11"/>
  <c r="Q333" i="11"/>
  <c r="P333" i="11"/>
  <c r="O333" i="11"/>
  <c r="N333" i="11"/>
  <c r="M333" i="11"/>
  <c r="BC333" i="11" s="1"/>
  <c r="L333" i="11"/>
  <c r="K333" i="11"/>
  <c r="J333" i="11"/>
  <c r="I333" i="11"/>
  <c r="H333" i="11"/>
  <c r="G333" i="11"/>
  <c r="F333" i="11"/>
  <c r="B333" i="11"/>
  <c r="AA332" i="11"/>
  <c r="Z332" i="11"/>
  <c r="Y332" i="11"/>
  <c r="X332" i="11"/>
  <c r="BG332" i="11" s="1"/>
  <c r="W332" i="11"/>
  <c r="BF332" i="11" s="1"/>
  <c r="V332" i="11"/>
  <c r="U332" i="11"/>
  <c r="BE332" i="11" s="1"/>
  <c r="T332" i="11"/>
  <c r="BD332" i="11" s="1"/>
  <c r="S332" i="11"/>
  <c r="R332" i="11"/>
  <c r="Q332" i="11"/>
  <c r="P332" i="11"/>
  <c r="O332" i="11"/>
  <c r="N332" i="11"/>
  <c r="M332" i="11"/>
  <c r="BC332" i="11" s="1"/>
  <c r="L332" i="11"/>
  <c r="K332" i="11"/>
  <c r="BB332" i="11" s="1"/>
  <c r="J332" i="11"/>
  <c r="I332" i="11"/>
  <c r="H332" i="11"/>
  <c r="G332" i="11"/>
  <c r="F332" i="11"/>
  <c r="B332" i="11"/>
  <c r="AA331" i="11"/>
  <c r="Z331" i="11"/>
  <c r="Y331" i="11"/>
  <c r="X331" i="11"/>
  <c r="BG331" i="11" s="1"/>
  <c r="W331" i="11"/>
  <c r="BF331" i="11" s="1"/>
  <c r="V331" i="11"/>
  <c r="U331" i="11"/>
  <c r="T331" i="11"/>
  <c r="S331" i="11"/>
  <c r="R331" i="11"/>
  <c r="Q331" i="11"/>
  <c r="P331" i="11"/>
  <c r="O331" i="11"/>
  <c r="N331" i="11"/>
  <c r="M331" i="11"/>
  <c r="L331" i="11"/>
  <c r="K331" i="11"/>
  <c r="J331" i="11"/>
  <c r="I331" i="11"/>
  <c r="H331" i="11"/>
  <c r="G331" i="11"/>
  <c r="F331" i="11"/>
  <c r="B331" i="11"/>
  <c r="AA330" i="11"/>
  <c r="Z330" i="11"/>
  <c r="Y330" i="11"/>
  <c r="X330" i="11"/>
  <c r="W330" i="11"/>
  <c r="BF330" i="11" s="1"/>
  <c r="V330" i="11"/>
  <c r="U330" i="11"/>
  <c r="BE330" i="11" s="1"/>
  <c r="T330" i="11"/>
  <c r="BD330" i="11" s="1"/>
  <c r="S330" i="11"/>
  <c r="R330" i="11"/>
  <c r="Q330" i="11"/>
  <c r="P330" i="11"/>
  <c r="O330" i="11"/>
  <c r="N330" i="11"/>
  <c r="M330" i="11"/>
  <c r="BC330" i="11" s="1"/>
  <c r="L330" i="11"/>
  <c r="K330" i="11"/>
  <c r="BB330" i="11" s="1"/>
  <c r="J330" i="11"/>
  <c r="I330" i="11"/>
  <c r="H330" i="11"/>
  <c r="G330" i="11"/>
  <c r="F330" i="11"/>
  <c r="B330" i="11"/>
  <c r="AA329" i="11"/>
  <c r="Z329" i="11"/>
  <c r="Y329" i="11"/>
  <c r="X329" i="11"/>
  <c r="BG329" i="11" s="1"/>
  <c r="W329" i="11"/>
  <c r="V329" i="11"/>
  <c r="U329" i="11"/>
  <c r="BE329" i="11" s="1"/>
  <c r="T329" i="11"/>
  <c r="BD329" i="11" s="1"/>
  <c r="S329" i="11"/>
  <c r="R329" i="11"/>
  <c r="Q329" i="11"/>
  <c r="P329" i="11"/>
  <c r="O329" i="11"/>
  <c r="N329" i="11"/>
  <c r="M329" i="11"/>
  <c r="BC329" i="11" s="1"/>
  <c r="L329" i="11"/>
  <c r="K329" i="11"/>
  <c r="BB329" i="11" s="1"/>
  <c r="J329" i="11"/>
  <c r="I329" i="11"/>
  <c r="H329" i="11"/>
  <c r="G329" i="11"/>
  <c r="F329" i="11"/>
  <c r="B329" i="11"/>
  <c r="AA328" i="11"/>
  <c r="Z328" i="11"/>
  <c r="Y328" i="11"/>
  <c r="X328" i="11"/>
  <c r="W328" i="11"/>
  <c r="BF328" i="11" s="1"/>
  <c r="V328" i="11"/>
  <c r="U328" i="11"/>
  <c r="BE328" i="11" s="1"/>
  <c r="T328" i="11"/>
  <c r="BD328" i="11" s="1"/>
  <c r="S328" i="11"/>
  <c r="R328" i="11"/>
  <c r="Q328" i="11"/>
  <c r="P328" i="11"/>
  <c r="O328" i="11"/>
  <c r="N328" i="11"/>
  <c r="M328" i="11"/>
  <c r="BC328" i="11" s="1"/>
  <c r="L328" i="11"/>
  <c r="K328" i="11"/>
  <c r="BB328" i="11" s="1"/>
  <c r="J328" i="11"/>
  <c r="I328" i="11"/>
  <c r="H328" i="11"/>
  <c r="G328" i="11"/>
  <c r="F328" i="11"/>
  <c r="B328" i="11"/>
  <c r="AA327" i="11"/>
  <c r="Z327" i="11"/>
  <c r="Y327" i="11"/>
  <c r="X327" i="11"/>
  <c r="BG327" i="11" s="1"/>
  <c r="W327" i="11"/>
  <c r="V327" i="11"/>
  <c r="U327" i="11"/>
  <c r="BE327" i="11" s="1"/>
  <c r="T327" i="11"/>
  <c r="BD327" i="11" s="1"/>
  <c r="S327" i="11"/>
  <c r="R327" i="11"/>
  <c r="Q327" i="11"/>
  <c r="P327" i="11"/>
  <c r="O327" i="11"/>
  <c r="N327" i="11"/>
  <c r="M327" i="11"/>
  <c r="BC327" i="11" s="1"/>
  <c r="L327" i="11"/>
  <c r="K327" i="11"/>
  <c r="BB327" i="11" s="1"/>
  <c r="J327" i="11"/>
  <c r="I327" i="11"/>
  <c r="H327" i="11"/>
  <c r="G327" i="11"/>
  <c r="F327" i="11"/>
  <c r="B327" i="11"/>
  <c r="AA326" i="11"/>
  <c r="Z326" i="11"/>
  <c r="Y326" i="11"/>
  <c r="X326" i="11"/>
  <c r="W326" i="11"/>
  <c r="BF326" i="11" s="1"/>
  <c r="V326" i="11"/>
  <c r="U326" i="11"/>
  <c r="BE326" i="11" s="1"/>
  <c r="T326" i="11"/>
  <c r="BD326" i="11" s="1"/>
  <c r="S326" i="11"/>
  <c r="R326" i="11"/>
  <c r="Q326" i="11"/>
  <c r="P326" i="11"/>
  <c r="O326" i="11"/>
  <c r="N326" i="11"/>
  <c r="M326" i="11"/>
  <c r="BC326" i="11" s="1"/>
  <c r="L326" i="11"/>
  <c r="K326" i="11"/>
  <c r="BB326" i="11" s="1"/>
  <c r="J326" i="11"/>
  <c r="I326" i="11"/>
  <c r="H326" i="11"/>
  <c r="G326" i="11"/>
  <c r="F326" i="11"/>
  <c r="B326" i="11"/>
  <c r="AA325" i="11"/>
  <c r="Z325" i="11"/>
  <c r="Y325" i="11"/>
  <c r="X325" i="11"/>
  <c r="BG325" i="11" s="1"/>
  <c r="W325" i="11"/>
  <c r="V325" i="11"/>
  <c r="U325" i="11"/>
  <c r="BE325" i="11" s="1"/>
  <c r="T325" i="11"/>
  <c r="BD325" i="11" s="1"/>
  <c r="S325" i="11"/>
  <c r="R325" i="11"/>
  <c r="Q325" i="11"/>
  <c r="P325" i="11"/>
  <c r="O325" i="11"/>
  <c r="N325" i="11"/>
  <c r="M325" i="11"/>
  <c r="BC325" i="11" s="1"/>
  <c r="L325" i="11"/>
  <c r="K325" i="11"/>
  <c r="J325" i="11"/>
  <c r="I325" i="11"/>
  <c r="H325" i="11"/>
  <c r="G325" i="11"/>
  <c r="F325" i="11"/>
  <c r="B325" i="11"/>
  <c r="AA324" i="11"/>
  <c r="Z324" i="11"/>
  <c r="Y324" i="11"/>
  <c r="X324" i="11"/>
  <c r="W324" i="11"/>
  <c r="BF324" i="11" s="1"/>
  <c r="V324" i="11"/>
  <c r="U324" i="11"/>
  <c r="BE324" i="11" s="1"/>
  <c r="T324" i="11"/>
  <c r="BD324" i="11" s="1"/>
  <c r="S324" i="11"/>
  <c r="R324" i="11"/>
  <c r="Q324" i="11"/>
  <c r="P324" i="11"/>
  <c r="O324" i="11"/>
  <c r="N324" i="11"/>
  <c r="M324" i="11"/>
  <c r="BC324" i="11" s="1"/>
  <c r="L324" i="11"/>
  <c r="K324" i="11"/>
  <c r="BB324" i="11" s="1"/>
  <c r="J324" i="11"/>
  <c r="I324" i="11"/>
  <c r="H324" i="11"/>
  <c r="G324" i="11"/>
  <c r="F324" i="11"/>
  <c r="B324" i="11"/>
  <c r="AA323" i="11"/>
  <c r="Z323" i="11"/>
  <c r="Y323" i="11"/>
  <c r="X323" i="11"/>
  <c r="BG323" i="11" s="1"/>
  <c r="W323" i="11"/>
  <c r="V323" i="11"/>
  <c r="U323" i="11"/>
  <c r="BE323" i="11" s="1"/>
  <c r="T323" i="11"/>
  <c r="BD323" i="11" s="1"/>
  <c r="S323" i="11"/>
  <c r="R323" i="11"/>
  <c r="Q323" i="11"/>
  <c r="P323" i="11"/>
  <c r="O323" i="11"/>
  <c r="N323" i="11"/>
  <c r="M323" i="11"/>
  <c r="BC323" i="11" s="1"/>
  <c r="L323" i="11"/>
  <c r="K323" i="11"/>
  <c r="BB323" i="11" s="1"/>
  <c r="J323" i="11"/>
  <c r="I323" i="11"/>
  <c r="H323" i="11"/>
  <c r="G323" i="11"/>
  <c r="F323" i="11"/>
  <c r="B323" i="11"/>
  <c r="AA322" i="11"/>
  <c r="Z322" i="11"/>
  <c r="Y322" i="11"/>
  <c r="X322" i="11"/>
  <c r="W322" i="11"/>
  <c r="BF322" i="11" s="1"/>
  <c r="V322" i="11"/>
  <c r="U322" i="11"/>
  <c r="BE322" i="11" s="1"/>
  <c r="T322" i="11"/>
  <c r="BD322" i="11" s="1"/>
  <c r="S322" i="11"/>
  <c r="R322" i="11"/>
  <c r="Q322" i="11"/>
  <c r="P322" i="11"/>
  <c r="O322" i="11"/>
  <c r="N322" i="11"/>
  <c r="M322" i="11"/>
  <c r="BC322" i="11" s="1"/>
  <c r="L322" i="11"/>
  <c r="K322" i="11"/>
  <c r="BB322" i="11" s="1"/>
  <c r="J322" i="11"/>
  <c r="I322" i="11"/>
  <c r="H322" i="11"/>
  <c r="G322" i="11"/>
  <c r="F322" i="11"/>
  <c r="B322" i="11"/>
  <c r="AA321" i="11"/>
  <c r="Z321" i="11"/>
  <c r="Y321" i="11"/>
  <c r="X321" i="11"/>
  <c r="BG321" i="11" s="1"/>
  <c r="W321" i="11"/>
  <c r="V321" i="11"/>
  <c r="U321" i="11"/>
  <c r="BE321" i="11" s="1"/>
  <c r="T321" i="11"/>
  <c r="BD321" i="11" s="1"/>
  <c r="S321" i="11"/>
  <c r="R321" i="11"/>
  <c r="Q321" i="11"/>
  <c r="P321" i="11"/>
  <c r="O321" i="11"/>
  <c r="N321" i="11"/>
  <c r="M321" i="11"/>
  <c r="BC321" i="11" s="1"/>
  <c r="L321" i="11"/>
  <c r="K321" i="11"/>
  <c r="J321" i="11"/>
  <c r="I321" i="11"/>
  <c r="H321" i="11"/>
  <c r="G321" i="11"/>
  <c r="F321" i="11"/>
  <c r="B321" i="11"/>
  <c r="AA320" i="11"/>
  <c r="Z320" i="11"/>
  <c r="Y320" i="11"/>
  <c r="X320" i="11"/>
  <c r="W320" i="11"/>
  <c r="BF320" i="11" s="1"/>
  <c r="V320" i="11"/>
  <c r="U320" i="11"/>
  <c r="BE320" i="11" s="1"/>
  <c r="T320" i="11"/>
  <c r="BD320" i="11" s="1"/>
  <c r="S320" i="11"/>
  <c r="R320" i="11"/>
  <c r="Q320" i="11"/>
  <c r="P320" i="11"/>
  <c r="O320" i="11"/>
  <c r="N320" i="11"/>
  <c r="M320" i="11"/>
  <c r="BC320" i="11" s="1"/>
  <c r="L320" i="11"/>
  <c r="K320" i="11"/>
  <c r="BB320" i="11" s="1"/>
  <c r="J320" i="11"/>
  <c r="I320" i="11"/>
  <c r="H320" i="11"/>
  <c r="G320" i="11"/>
  <c r="F320" i="11"/>
  <c r="B320" i="11"/>
  <c r="AA319" i="11"/>
  <c r="Z319" i="11"/>
  <c r="Y319" i="11"/>
  <c r="X319" i="11"/>
  <c r="BG319" i="11" s="1"/>
  <c r="W319" i="11"/>
  <c r="V319" i="11"/>
  <c r="U319" i="11"/>
  <c r="BE319" i="11" s="1"/>
  <c r="T319" i="11"/>
  <c r="BD319" i="11" s="1"/>
  <c r="S319" i="11"/>
  <c r="R319" i="11"/>
  <c r="Q319" i="11"/>
  <c r="P319" i="11"/>
  <c r="O319" i="11"/>
  <c r="N319" i="11"/>
  <c r="M319" i="11"/>
  <c r="BC319" i="11" s="1"/>
  <c r="L319" i="11"/>
  <c r="K319" i="11"/>
  <c r="BB319" i="11" s="1"/>
  <c r="J319" i="11"/>
  <c r="I319" i="11"/>
  <c r="H319" i="11"/>
  <c r="G319" i="11"/>
  <c r="F319" i="11"/>
  <c r="B319" i="11"/>
  <c r="AA318" i="11"/>
  <c r="Z318" i="11"/>
  <c r="Y318" i="11"/>
  <c r="X318" i="11"/>
  <c r="W318" i="11"/>
  <c r="BF318" i="11" s="1"/>
  <c r="V318" i="11"/>
  <c r="U318" i="11"/>
  <c r="BE318" i="11" s="1"/>
  <c r="T318" i="11"/>
  <c r="BD318" i="11" s="1"/>
  <c r="S318" i="11"/>
  <c r="R318" i="11"/>
  <c r="Q318" i="11"/>
  <c r="P318" i="11"/>
  <c r="O318" i="11"/>
  <c r="N318" i="11"/>
  <c r="M318" i="11"/>
  <c r="BC318" i="11" s="1"/>
  <c r="L318" i="11"/>
  <c r="K318" i="11"/>
  <c r="BB318" i="11" s="1"/>
  <c r="J318" i="11"/>
  <c r="I318" i="11"/>
  <c r="H318" i="11"/>
  <c r="G318" i="11"/>
  <c r="F318" i="11"/>
  <c r="B318" i="11"/>
  <c r="AA317" i="11"/>
  <c r="Z317" i="11"/>
  <c r="Y317" i="11"/>
  <c r="X317" i="11"/>
  <c r="BG317" i="11" s="1"/>
  <c r="W317" i="11"/>
  <c r="V317" i="11"/>
  <c r="U317" i="11"/>
  <c r="BE317" i="11" s="1"/>
  <c r="T317" i="11"/>
  <c r="BD317" i="11" s="1"/>
  <c r="S317" i="11"/>
  <c r="R317" i="11"/>
  <c r="Q317" i="11"/>
  <c r="P317" i="11"/>
  <c r="O317" i="11"/>
  <c r="N317" i="11"/>
  <c r="M317" i="11"/>
  <c r="BC317" i="11" s="1"/>
  <c r="L317" i="11"/>
  <c r="K317" i="11"/>
  <c r="J317" i="11"/>
  <c r="I317" i="11"/>
  <c r="H317" i="11"/>
  <c r="G317" i="11"/>
  <c r="F317" i="11"/>
  <c r="B317" i="11"/>
  <c r="AA316" i="11"/>
  <c r="Z316" i="11"/>
  <c r="Y316" i="11"/>
  <c r="X316" i="11"/>
  <c r="W316" i="11"/>
  <c r="BF316" i="11" s="1"/>
  <c r="V316" i="11"/>
  <c r="U316" i="11"/>
  <c r="BE316" i="11" s="1"/>
  <c r="T316" i="11"/>
  <c r="BD316" i="11" s="1"/>
  <c r="S316" i="11"/>
  <c r="R316" i="11"/>
  <c r="Q316" i="11"/>
  <c r="P316" i="11"/>
  <c r="O316" i="11"/>
  <c r="N316" i="11"/>
  <c r="M316" i="11"/>
  <c r="BC316" i="11" s="1"/>
  <c r="L316" i="11"/>
  <c r="K316" i="11"/>
  <c r="BB316" i="11" s="1"/>
  <c r="J316" i="11"/>
  <c r="I316" i="11"/>
  <c r="H316" i="11"/>
  <c r="G316" i="11"/>
  <c r="F316" i="11"/>
  <c r="B316" i="11"/>
  <c r="AA315" i="11"/>
  <c r="Z315" i="11"/>
  <c r="Y315" i="11"/>
  <c r="X315" i="11"/>
  <c r="BG315" i="11" s="1"/>
  <c r="W315" i="11"/>
  <c r="V315" i="11"/>
  <c r="U315" i="11"/>
  <c r="BE315" i="11" s="1"/>
  <c r="T315" i="11"/>
  <c r="BD315" i="11" s="1"/>
  <c r="S315" i="11"/>
  <c r="R315" i="11"/>
  <c r="Q315" i="11"/>
  <c r="P315" i="11"/>
  <c r="O315" i="11"/>
  <c r="N315" i="11"/>
  <c r="M315" i="11"/>
  <c r="BC315" i="11" s="1"/>
  <c r="L315" i="11"/>
  <c r="K315" i="11"/>
  <c r="BB315" i="11" s="1"/>
  <c r="J315" i="11"/>
  <c r="I315" i="11"/>
  <c r="H315" i="11"/>
  <c r="G315" i="11"/>
  <c r="F315" i="11"/>
  <c r="B315" i="11"/>
  <c r="AA314" i="11"/>
  <c r="Z314" i="11"/>
  <c r="Y314" i="11"/>
  <c r="X314" i="11"/>
  <c r="W314" i="11"/>
  <c r="BF314" i="11" s="1"/>
  <c r="V314" i="11"/>
  <c r="U314" i="11"/>
  <c r="BE314" i="11" s="1"/>
  <c r="T314" i="11"/>
  <c r="BD314" i="11" s="1"/>
  <c r="S314" i="11"/>
  <c r="R314" i="11"/>
  <c r="Q314" i="11"/>
  <c r="P314" i="11"/>
  <c r="O314" i="11"/>
  <c r="N314" i="11"/>
  <c r="M314" i="11"/>
  <c r="BC314" i="11" s="1"/>
  <c r="L314" i="11"/>
  <c r="K314" i="11"/>
  <c r="BB314" i="11" s="1"/>
  <c r="J314" i="11"/>
  <c r="I314" i="11"/>
  <c r="H314" i="11"/>
  <c r="G314" i="11"/>
  <c r="F314" i="11"/>
  <c r="B314" i="11"/>
  <c r="AA313" i="11"/>
  <c r="Z313" i="11"/>
  <c r="Y313" i="11"/>
  <c r="X313" i="11"/>
  <c r="BG313" i="11" s="1"/>
  <c r="W313" i="11"/>
  <c r="V313" i="11"/>
  <c r="U313" i="11"/>
  <c r="BE313" i="11" s="1"/>
  <c r="T313" i="11"/>
  <c r="BD313" i="11" s="1"/>
  <c r="S313" i="11"/>
  <c r="R313" i="11"/>
  <c r="Q313" i="11"/>
  <c r="P313" i="11"/>
  <c r="O313" i="11"/>
  <c r="N313" i="11"/>
  <c r="M313" i="11"/>
  <c r="BC313" i="11" s="1"/>
  <c r="L313" i="11"/>
  <c r="K313" i="11"/>
  <c r="J313" i="11"/>
  <c r="I313" i="11"/>
  <c r="H313" i="11"/>
  <c r="G313" i="11"/>
  <c r="F313" i="11"/>
  <c r="B313" i="11"/>
  <c r="AA312" i="11"/>
  <c r="Z312" i="11"/>
  <c r="Y312" i="11"/>
  <c r="X312" i="11"/>
  <c r="W312" i="11"/>
  <c r="BF312" i="11" s="1"/>
  <c r="V312" i="11"/>
  <c r="U312" i="11"/>
  <c r="BE312" i="11" s="1"/>
  <c r="T312" i="11"/>
  <c r="BD312" i="11" s="1"/>
  <c r="S312" i="11"/>
  <c r="R312" i="11"/>
  <c r="Q312" i="11"/>
  <c r="P312" i="11"/>
  <c r="O312" i="11"/>
  <c r="N312" i="11"/>
  <c r="M312" i="11"/>
  <c r="BC312" i="11" s="1"/>
  <c r="L312" i="11"/>
  <c r="K312" i="11"/>
  <c r="BB312" i="11" s="1"/>
  <c r="J312" i="11"/>
  <c r="I312" i="11"/>
  <c r="H312" i="11"/>
  <c r="G312" i="11"/>
  <c r="F312" i="11"/>
  <c r="B312" i="11"/>
  <c r="AA311" i="11"/>
  <c r="Z311" i="11"/>
  <c r="Y311" i="11"/>
  <c r="X311" i="11"/>
  <c r="BG311" i="11" s="1"/>
  <c r="W311" i="11"/>
  <c r="V311" i="11"/>
  <c r="U311" i="11"/>
  <c r="BE311" i="11" s="1"/>
  <c r="T311" i="11"/>
  <c r="BD311" i="11" s="1"/>
  <c r="S311" i="11"/>
  <c r="R311" i="11"/>
  <c r="Q311" i="11"/>
  <c r="P311" i="11"/>
  <c r="O311" i="11"/>
  <c r="N311" i="11"/>
  <c r="M311" i="11"/>
  <c r="BC311" i="11" s="1"/>
  <c r="L311" i="11"/>
  <c r="K311" i="11"/>
  <c r="BB311" i="11" s="1"/>
  <c r="J311" i="11"/>
  <c r="I311" i="11"/>
  <c r="H311" i="11"/>
  <c r="G311" i="11"/>
  <c r="F311" i="11"/>
  <c r="B311" i="11"/>
  <c r="AA310" i="11"/>
  <c r="Z310" i="11"/>
  <c r="Y310" i="11"/>
  <c r="X310" i="11"/>
  <c r="W310" i="11"/>
  <c r="BF310" i="11" s="1"/>
  <c r="V310" i="11"/>
  <c r="U310" i="11"/>
  <c r="BE310" i="11" s="1"/>
  <c r="T310" i="11"/>
  <c r="BD310" i="11" s="1"/>
  <c r="S310" i="11"/>
  <c r="R310" i="11"/>
  <c r="Q310" i="11"/>
  <c r="P310" i="11"/>
  <c r="O310" i="11"/>
  <c r="N310" i="11"/>
  <c r="M310" i="11"/>
  <c r="BC310" i="11" s="1"/>
  <c r="L310" i="11"/>
  <c r="K310" i="11"/>
  <c r="BB310" i="11" s="1"/>
  <c r="J310" i="11"/>
  <c r="I310" i="11"/>
  <c r="H310" i="11"/>
  <c r="G310" i="11"/>
  <c r="F310" i="11"/>
  <c r="B310" i="11"/>
  <c r="AA309" i="11"/>
  <c r="Z309" i="11"/>
  <c r="Y309" i="11"/>
  <c r="X309" i="11"/>
  <c r="BG309" i="11" s="1"/>
  <c r="W309" i="11"/>
  <c r="V309" i="11"/>
  <c r="U309" i="11"/>
  <c r="BE309" i="11" s="1"/>
  <c r="T309" i="11"/>
  <c r="BD309" i="11" s="1"/>
  <c r="S309" i="11"/>
  <c r="R309" i="11"/>
  <c r="Q309" i="11"/>
  <c r="P309" i="11"/>
  <c r="O309" i="11"/>
  <c r="N309" i="11"/>
  <c r="M309" i="11"/>
  <c r="BC309" i="11" s="1"/>
  <c r="L309" i="11"/>
  <c r="K309" i="11"/>
  <c r="J309" i="11"/>
  <c r="I309" i="11"/>
  <c r="H309" i="11"/>
  <c r="G309" i="11"/>
  <c r="F309" i="11"/>
  <c r="B309" i="11"/>
  <c r="AA308" i="11"/>
  <c r="Z308" i="11"/>
  <c r="Y308" i="11"/>
  <c r="X308" i="11"/>
  <c r="W308" i="11"/>
  <c r="BF308" i="11" s="1"/>
  <c r="V308" i="11"/>
  <c r="U308" i="11"/>
  <c r="BE308" i="11" s="1"/>
  <c r="T308" i="11"/>
  <c r="BD308" i="11" s="1"/>
  <c r="S308" i="11"/>
  <c r="R308" i="11"/>
  <c r="Q308" i="11"/>
  <c r="P308" i="11"/>
  <c r="O308" i="11"/>
  <c r="N308" i="11"/>
  <c r="M308" i="11"/>
  <c r="BC308" i="11" s="1"/>
  <c r="L308" i="11"/>
  <c r="K308" i="11"/>
  <c r="BB308" i="11" s="1"/>
  <c r="J308" i="11"/>
  <c r="I308" i="11"/>
  <c r="H308" i="11"/>
  <c r="G308" i="11"/>
  <c r="F308" i="11"/>
  <c r="B308" i="11"/>
  <c r="AA307" i="11"/>
  <c r="Z307" i="11"/>
  <c r="Y307" i="11"/>
  <c r="X307" i="11"/>
  <c r="BG307" i="11" s="1"/>
  <c r="W307" i="11"/>
  <c r="V307" i="11"/>
  <c r="U307" i="11"/>
  <c r="BE307" i="11" s="1"/>
  <c r="T307" i="11"/>
  <c r="BD307" i="11" s="1"/>
  <c r="S307" i="11"/>
  <c r="R307" i="11"/>
  <c r="Q307" i="11"/>
  <c r="P307" i="11"/>
  <c r="O307" i="11"/>
  <c r="N307" i="11"/>
  <c r="M307" i="11"/>
  <c r="BC307" i="11" s="1"/>
  <c r="L307" i="11"/>
  <c r="K307" i="11"/>
  <c r="BB307" i="11" s="1"/>
  <c r="J307" i="11"/>
  <c r="I307" i="11"/>
  <c r="H307" i="11"/>
  <c r="G307" i="11"/>
  <c r="F307" i="11"/>
  <c r="B307" i="11"/>
  <c r="AA306" i="11"/>
  <c r="Z306" i="11"/>
  <c r="Y306" i="11"/>
  <c r="X306" i="11"/>
  <c r="W306" i="11"/>
  <c r="BF306" i="11" s="1"/>
  <c r="V306" i="11"/>
  <c r="U306" i="11"/>
  <c r="BE306" i="11" s="1"/>
  <c r="T306" i="11"/>
  <c r="BD306" i="11" s="1"/>
  <c r="S306" i="11"/>
  <c r="R306" i="11"/>
  <c r="Q306" i="11"/>
  <c r="P306" i="11"/>
  <c r="O306" i="11"/>
  <c r="N306" i="11"/>
  <c r="M306" i="11"/>
  <c r="BC306" i="11" s="1"/>
  <c r="L306" i="11"/>
  <c r="K306" i="11"/>
  <c r="BB306" i="11" s="1"/>
  <c r="J306" i="11"/>
  <c r="I306" i="11"/>
  <c r="H306" i="11"/>
  <c r="G306" i="11"/>
  <c r="F306" i="11"/>
  <c r="B306" i="11"/>
  <c r="AA305" i="11"/>
  <c r="Z305" i="11"/>
  <c r="Y305" i="11"/>
  <c r="X305" i="11"/>
  <c r="BG305" i="11" s="1"/>
  <c r="W305" i="11"/>
  <c r="V305" i="11"/>
  <c r="U305" i="11"/>
  <c r="BE305" i="11" s="1"/>
  <c r="T305" i="11"/>
  <c r="BD305" i="11" s="1"/>
  <c r="S305" i="11"/>
  <c r="R305" i="11"/>
  <c r="Q305" i="11"/>
  <c r="P305" i="11"/>
  <c r="O305" i="11"/>
  <c r="N305" i="11"/>
  <c r="M305" i="11"/>
  <c r="BC305" i="11" s="1"/>
  <c r="L305" i="11"/>
  <c r="K305" i="11"/>
  <c r="J305" i="11"/>
  <c r="I305" i="11"/>
  <c r="H305" i="11"/>
  <c r="G305" i="11"/>
  <c r="F305" i="11"/>
  <c r="B305" i="11"/>
  <c r="AA304" i="11"/>
  <c r="Z304" i="11"/>
  <c r="Y304" i="11"/>
  <c r="X304" i="11"/>
  <c r="W304" i="11"/>
  <c r="BF304" i="11" s="1"/>
  <c r="V304" i="11"/>
  <c r="U304" i="11"/>
  <c r="BE304" i="11" s="1"/>
  <c r="T304" i="11"/>
  <c r="BD304" i="11" s="1"/>
  <c r="S304" i="11"/>
  <c r="R304" i="11"/>
  <c r="Q304" i="11"/>
  <c r="P304" i="11"/>
  <c r="O304" i="11"/>
  <c r="N304" i="11"/>
  <c r="M304" i="11"/>
  <c r="BC304" i="11" s="1"/>
  <c r="L304" i="11"/>
  <c r="K304" i="11"/>
  <c r="BB304" i="11" s="1"/>
  <c r="J304" i="11"/>
  <c r="I304" i="11"/>
  <c r="H304" i="11"/>
  <c r="G304" i="11"/>
  <c r="F304" i="11"/>
  <c r="B304" i="11"/>
  <c r="AA303" i="11"/>
  <c r="Z303" i="11"/>
  <c r="Y303" i="11"/>
  <c r="X303" i="11"/>
  <c r="BG303" i="11" s="1"/>
  <c r="W303" i="11"/>
  <c r="V303" i="11"/>
  <c r="U303" i="11"/>
  <c r="BE303" i="11" s="1"/>
  <c r="T303" i="11"/>
  <c r="BD303" i="11" s="1"/>
  <c r="S303" i="11"/>
  <c r="R303" i="11"/>
  <c r="Q303" i="11"/>
  <c r="P303" i="11"/>
  <c r="O303" i="11"/>
  <c r="N303" i="11"/>
  <c r="M303" i="11"/>
  <c r="BC303" i="11" s="1"/>
  <c r="L303" i="11"/>
  <c r="K303" i="11"/>
  <c r="BB303" i="11" s="1"/>
  <c r="J303" i="11"/>
  <c r="I303" i="11"/>
  <c r="H303" i="11"/>
  <c r="G303" i="11"/>
  <c r="F303" i="11"/>
  <c r="B303" i="11"/>
  <c r="AA302" i="11"/>
  <c r="Z302" i="11"/>
  <c r="Y302" i="11"/>
  <c r="X302" i="11"/>
  <c r="W302" i="11"/>
  <c r="BF302" i="11" s="1"/>
  <c r="V302" i="11"/>
  <c r="U302" i="11"/>
  <c r="BE302" i="11" s="1"/>
  <c r="T302" i="11"/>
  <c r="BD302" i="11" s="1"/>
  <c r="S302" i="11"/>
  <c r="R302" i="11"/>
  <c r="Q302" i="11"/>
  <c r="P302" i="11"/>
  <c r="O302" i="11"/>
  <c r="N302" i="11"/>
  <c r="M302" i="11"/>
  <c r="BC302" i="11" s="1"/>
  <c r="L302" i="11"/>
  <c r="K302" i="11"/>
  <c r="BB302" i="11" s="1"/>
  <c r="J302" i="11"/>
  <c r="I302" i="11"/>
  <c r="H302" i="11"/>
  <c r="G302" i="11"/>
  <c r="F302" i="11"/>
  <c r="B302" i="11"/>
  <c r="AA301" i="11"/>
  <c r="Z301" i="11"/>
  <c r="Y301" i="11"/>
  <c r="X301" i="11"/>
  <c r="BG301" i="11" s="1"/>
  <c r="W301" i="11"/>
  <c r="V301" i="11"/>
  <c r="U301" i="11"/>
  <c r="BE301" i="11" s="1"/>
  <c r="T301" i="11"/>
  <c r="BD301" i="11" s="1"/>
  <c r="S301" i="11"/>
  <c r="R301" i="11"/>
  <c r="Q301" i="11"/>
  <c r="P301" i="11"/>
  <c r="O301" i="11"/>
  <c r="N301" i="11"/>
  <c r="M301" i="11"/>
  <c r="BC301" i="11" s="1"/>
  <c r="L301" i="11"/>
  <c r="K301" i="11"/>
  <c r="J301" i="11"/>
  <c r="I301" i="11"/>
  <c r="H301" i="11"/>
  <c r="G301" i="11"/>
  <c r="F301" i="11"/>
  <c r="B301" i="11"/>
  <c r="AA300" i="11"/>
  <c r="Z300" i="11"/>
  <c r="Y300" i="11"/>
  <c r="X300" i="11"/>
  <c r="BG300" i="11" s="1"/>
  <c r="W300" i="11"/>
  <c r="V300" i="11"/>
  <c r="U300" i="11"/>
  <c r="T300" i="11"/>
  <c r="S300" i="11"/>
  <c r="R300" i="11"/>
  <c r="Q300" i="11"/>
  <c r="P300" i="11"/>
  <c r="O300" i="11"/>
  <c r="N300" i="11"/>
  <c r="M300" i="11"/>
  <c r="L300" i="11"/>
  <c r="K300" i="11"/>
  <c r="J300" i="11"/>
  <c r="I300" i="11"/>
  <c r="H300" i="11"/>
  <c r="G300" i="11"/>
  <c r="F300" i="11"/>
  <c r="B300" i="11"/>
  <c r="AA299" i="11"/>
  <c r="Z299" i="11"/>
  <c r="Y299" i="11"/>
  <c r="X299" i="11"/>
  <c r="BG299" i="11" s="1"/>
  <c r="W299" i="11"/>
  <c r="V299" i="11"/>
  <c r="U299" i="11"/>
  <c r="BE299" i="11" s="1"/>
  <c r="T299" i="11"/>
  <c r="BD299" i="11" s="1"/>
  <c r="S299" i="11"/>
  <c r="R299" i="11"/>
  <c r="Q299" i="11"/>
  <c r="P299" i="11"/>
  <c r="O299" i="11"/>
  <c r="N299" i="11"/>
  <c r="M299" i="11"/>
  <c r="BC299" i="11" s="1"/>
  <c r="L299" i="11"/>
  <c r="K299" i="11"/>
  <c r="J299" i="11"/>
  <c r="I299" i="11"/>
  <c r="H299" i="11"/>
  <c r="G299" i="11"/>
  <c r="F299" i="11"/>
  <c r="B299" i="11"/>
  <c r="AA298" i="11"/>
  <c r="Z298" i="11"/>
  <c r="Y298" i="11"/>
  <c r="X298" i="11"/>
  <c r="BG298" i="11" s="1"/>
  <c r="W298" i="11"/>
  <c r="BF298" i="11" s="1"/>
  <c r="V298" i="11"/>
  <c r="U298" i="11"/>
  <c r="T298" i="11"/>
  <c r="BD298" i="11" s="1"/>
  <c r="S298" i="11"/>
  <c r="R298" i="11"/>
  <c r="Q298" i="11"/>
  <c r="P298" i="11"/>
  <c r="O298" i="11"/>
  <c r="N298" i="11"/>
  <c r="M298" i="11"/>
  <c r="BC298" i="11" s="1"/>
  <c r="L298" i="11"/>
  <c r="K298" i="11"/>
  <c r="BB298" i="11" s="1"/>
  <c r="J298" i="11"/>
  <c r="I298" i="11"/>
  <c r="H298" i="11"/>
  <c r="G298" i="11"/>
  <c r="F298" i="11"/>
  <c r="B298" i="11"/>
  <c r="AA297" i="11"/>
  <c r="Z297" i="11"/>
  <c r="Y297" i="11"/>
  <c r="X297" i="11"/>
  <c r="BG297" i="11" s="1"/>
  <c r="W297" i="11"/>
  <c r="BF297" i="11" s="1"/>
  <c r="V297" i="11"/>
  <c r="U297" i="11"/>
  <c r="T297" i="11"/>
  <c r="S297" i="11"/>
  <c r="R297" i="11"/>
  <c r="Q297" i="11"/>
  <c r="P297" i="11"/>
  <c r="O297" i="11"/>
  <c r="N297" i="11"/>
  <c r="M297" i="11"/>
  <c r="BC297" i="11" s="1"/>
  <c r="L297" i="11"/>
  <c r="K297" i="11"/>
  <c r="J297" i="11"/>
  <c r="I297" i="11"/>
  <c r="H297" i="11"/>
  <c r="G297" i="11"/>
  <c r="F297" i="11"/>
  <c r="B297" i="11"/>
  <c r="AA296" i="11"/>
  <c r="Z296" i="11"/>
  <c r="Y296" i="11"/>
  <c r="X296" i="11"/>
  <c r="W296" i="11"/>
  <c r="V296" i="11"/>
  <c r="U296" i="11"/>
  <c r="BE296" i="11" s="1"/>
  <c r="T296" i="11"/>
  <c r="BD296" i="11" s="1"/>
  <c r="S296" i="11"/>
  <c r="R296" i="11"/>
  <c r="Q296" i="11"/>
  <c r="P296" i="11"/>
  <c r="O296" i="11"/>
  <c r="N296" i="11"/>
  <c r="M296" i="11"/>
  <c r="BC296" i="11" s="1"/>
  <c r="L296" i="11"/>
  <c r="K296" i="11"/>
  <c r="BB296" i="11" s="1"/>
  <c r="J296" i="11"/>
  <c r="I296" i="11"/>
  <c r="H296" i="11"/>
  <c r="G296" i="11"/>
  <c r="F296" i="11"/>
  <c r="B296" i="11"/>
  <c r="AA295" i="11"/>
  <c r="Z295" i="11"/>
  <c r="Y295" i="11"/>
  <c r="X295" i="11"/>
  <c r="W295" i="11"/>
  <c r="V295" i="11"/>
  <c r="U295" i="11"/>
  <c r="BE295" i="11" s="1"/>
  <c r="T295" i="11"/>
  <c r="BD295" i="11" s="1"/>
  <c r="S295" i="11"/>
  <c r="R295" i="11"/>
  <c r="Q295" i="11"/>
  <c r="P295" i="11"/>
  <c r="O295" i="11"/>
  <c r="N295" i="11"/>
  <c r="M295" i="11"/>
  <c r="BC295" i="11" s="1"/>
  <c r="L295" i="11"/>
  <c r="K295" i="11"/>
  <c r="J295" i="11"/>
  <c r="I295" i="11"/>
  <c r="H295" i="11"/>
  <c r="G295" i="11"/>
  <c r="F295" i="11"/>
  <c r="B295" i="11"/>
  <c r="AA294" i="11"/>
  <c r="Z294" i="11"/>
  <c r="Y294" i="11"/>
  <c r="X294" i="11"/>
  <c r="W294" i="11"/>
  <c r="V294" i="11"/>
  <c r="U294" i="11"/>
  <c r="BE294" i="11" s="1"/>
  <c r="T294" i="11"/>
  <c r="BD294" i="11" s="1"/>
  <c r="S294" i="11"/>
  <c r="R294" i="11"/>
  <c r="Q294" i="11"/>
  <c r="P294" i="11"/>
  <c r="O294" i="11"/>
  <c r="N294" i="11"/>
  <c r="M294" i="11"/>
  <c r="BC294" i="11" s="1"/>
  <c r="L294" i="11"/>
  <c r="K294" i="11"/>
  <c r="J294" i="11"/>
  <c r="I294" i="11"/>
  <c r="H294" i="11"/>
  <c r="G294" i="11"/>
  <c r="F294" i="11"/>
  <c r="B294" i="11"/>
  <c r="AA293" i="11"/>
  <c r="Z293" i="11"/>
  <c r="Y293" i="11"/>
  <c r="X293" i="11"/>
  <c r="W293" i="11"/>
  <c r="V293" i="11"/>
  <c r="U293" i="11"/>
  <c r="BE293" i="11" s="1"/>
  <c r="T293" i="11"/>
  <c r="BD293" i="11" s="1"/>
  <c r="S293" i="11"/>
  <c r="R293" i="11"/>
  <c r="Q293" i="11"/>
  <c r="P293" i="11"/>
  <c r="O293" i="11"/>
  <c r="N293" i="11"/>
  <c r="M293" i="11"/>
  <c r="BC293" i="11" s="1"/>
  <c r="L293" i="11"/>
  <c r="K293" i="11"/>
  <c r="J293" i="11"/>
  <c r="I293" i="11"/>
  <c r="H293" i="11"/>
  <c r="G293" i="11"/>
  <c r="F293" i="11"/>
  <c r="B293" i="11"/>
  <c r="AA292" i="11"/>
  <c r="Z292" i="11"/>
  <c r="Y292" i="11"/>
  <c r="X292" i="11"/>
  <c r="W292" i="11"/>
  <c r="V292" i="11"/>
  <c r="U292" i="11"/>
  <c r="BE292" i="11" s="1"/>
  <c r="T292" i="11"/>
  <c r="BD292" i="11" s="1"/>
  <c r="S292" i="11"/>
  <c r="R292" i="11"/>
  <c r="Q292" i="11"/>
  <c r="P292" i="11"/>
  <c r="O292" i="11"/>
  <c r="N292" i="11"/>
  <c r="M292" i="11"/>
  <c r="BC292" i="11" s="1"/>
  <c r="L292" i="11"/>
  <c r="K292" i="11"/>
  <c r="BB292" i="11" s="1"/>
  <c r="J292" i="11"/>
  <c r="I292" i="11"/>
  <c r="H292" i="11"/>
  <c r="G292" i="11"/>
  <c r="F292" i="11"/>
  <c r="B292" i="11"/>
  <c r="AA291" i="11"/>
  <c r="Z291" i="11"/>
  <c r="Y291" i="11"/>
  <c r="X291" i="11"/>
  <c r="W291" i="11"/>
  <c r="V291" i="11"/>
  <c r="U291" i="11"/>
  <c r="BE291" i="11" s="1"/>
  <c r="T291" i="11"/>
  <c r="BD291" i="11" s="1"/>
  <c r="S291" i="11"/>
  <c r="R291" i="11"/>
  <c r="Q291" i="11"/>
  <c r="P291" i="11"/>
  <c r="O291" i="11"/>
  <c r="N291" i="11"/>
  <c r="M291" i="11"/>
  <c r="BC291" i="11" s="1"/>
  <c r="L291" i="11"/>
  <c r="K291" i="11"/>
  <c r="J291" i="11"/>
  <c r="I291" i="11"/>
  <c r="H291" i="11"/>
  <c r="G291" i="11"/>
  <c r="F291" i="11"/>
  <c r="B291" i="11"/>
  <c r="AA290" i="11"/>
  <c r="Z290" i="11"/>
  <c r="Y290" i="11"/>
  <c r="X290" i="11"/>
  <c r="W290" i="11"/>
  <c r="V290" i="11"/>
  <c r="U290" i="11"/>
  <c r="BE290" i="11" s="1"/>
  <c r="T290" i="11"/>
  <c r="BD290" i="11" s="1"/>
  <c r="S290" i="11"/>
  <c r="R290" i="11"/>
  <c r="Q290" i="11"/>
  <c r="P290" i="11"/>
  <c r="O290" i="11"/>
  <c r="N290" i="11"/>
  <c r="M290" i="11"/>
  <c r="BC290" i="11" s="1"/>
  <c r="L290" i="11"/>
  <c r="K290" i="11"/>
  <c r="J290" i="11"/>
  <c r="I290" i="11"/>
  <c r="H290" i="11"/>
  <c r="G290" i="11"/>
  <c r="F290" i="11"/>
  <c r="B290" i="11"/>
  <c r="AA289" i="11"/>
  <c r="Z289" i="11"/>
  <c r="Y289" i="11"/>
  <c r="X289" i="11"/>
  <c r="W289" i="11"/>
  <c r="V289" i="11"/>
  <c r="U289" i="11"/>
  <c r="BE289" i="11" s="1"/>
  <c r="T289" i="11"/>
  <c r="BD289" i="11" s="1"/>
  <c r="S289" i="11"/>
  <c r="R289" i="11"/>
  <c r="Q289" i="11"/>
  <c r="P289" i="11"/>
  <c r="O289" i="11"/>
  <c r="N289" i="11"/>
  <c r="M289" i="11"/>
  <c r="BC289" i="11" s="1"/>
  <c r="L289" i="11"/>
  <c r="K289" i="11"/>
  <c r="J289" i="11"/>
  <c r="I289" i="11"/>
  <c r="H289" i="11"/>
  <c r="G289" i="11"/>
  <c r="F289" i="11"/>
  <c r="B289" i="11"/>
  <c r="AA288" i="11"/>
  <c r="Z288" i="11"/>
  <c r="Y288" i="11"/>
  <c r="X288" i="11"/>
  <c r="W288" i="11"/>
  <c r="V288" i="11"/>
  <c r="U288" i="11"/>
  <c r="BE288" i="11" s="1"/>
  <c r="T288" i="11"/>
  <c r="BD288" i="11" s="1"/>
  <c r="S288" i="11"/>
  <c r="R288" i="11"/>
  <c r="Q288" i="11"/>
  <c r="P288" i="11"/>
  <c r="O288" i="11"/>
  <c r="N288" i="11"/>
  <c r="M288" i="11"/>
  <c r="BC288" i="11" s="1"/>
  <c r="L288" i="11"/>
  <c r="K288" i="11"/>
  <c r="BB288" i="11" s="1"/>
  <c r="J288" i="11"/>
  <c r="I288" i="11"/>
  <c r="H288" i="11"/>
  <c r="G288" i="11"/>
  <c r="F288" i="11"/>
  <c r="B288" i="11"/>
  <c r="AA287" i="11"/>
  <c r="Z287" i="11"/>
  <c r="Y287" i="11"/>
  <c r="X287" i="11"/>
  <c r="W287" i="11"/>
  <c r="V287" i="11"/>
  <c r="U287" i="11"/>
  <c r="BE287" i="11" s="1"/>
  <c r="T287" i="11"/>
  <c r="BD287" i="11" s="1"/>
  <c r="S287" i="11"/>
  <c r="R287" i="11"/>
  <c r="Q287" i="11"/>
  <c r="P287" i="11"/>
  <c r="O287" i="11"/>
  <c r="N287" i="11"/>
  <c r="M287" i="11"/>
  <c r="BC287" i="11" s="1"/>
  <c r="L287" i="11"/>
  <c r="K287" i="11"/>
  <c r="J287" i="11"/>
  <c r="I287" i="11"/>
  <c r="H287" i="11"/>
  <c r="G287" i="11"/>
  <c r="F287" i="11"/>
  <c r="B287" i="11"/>
  <c r="AA286" i="11"/>
  <c r="Z286" i="11"/>
  <c r="Y286" i="11"/>
  <c r="X286" i="11"/>
  <c r="W286" i="11"/>
  <c r="V286" i="11"/>
  <c r="U286" i="11"/>
  <c r="BE286" i="11" s="1"/>
  <c r="T286" i="11"/>
  <c r="BD286" i="11" s="1"/>
  <c r="S286" i="11"/>
  <c r="R286" i="11"/>
  <c r="Q286" i="11"/>
  <c r="P286" i="11"/>
  <c r="O286" i="11"/>
  <c r="N286" i="11"/>
  <c r="M286" i="11"/>
  <c r="BC286" i="11" s="1"/>
  <c r="L286" i="11"/>
  <c r="K286" i="11"/>
  <c r="J286" i="11"/>
  <c r="I286" i="11"/>
  <c r="H286" i="11"/>
  <c r="G286" i="11"/>
  <c r="F286" i="11"/>
  <c r="B286" i="11"/>
  <c r="AA285" i="11"/>
  <c r="Z285" i="11"/>
  <c r="Y285" i="11"/>
  <c r="X285" i="11"/>
  <c r="W285" i="11"/>
  <c r="V285" i="11"/>
  <c r="U285" i="11"/>
  <c r="BE285" i="11" s="1"/>
  <c r="T285" i="11"/>
  <c r="BD285" i="11" s="1"/>
  <c r="S285" i="11"/>
  <c r="R285" i="11"/>
  <c r="Q285" i="11"/>
  <c r="P285" i="11"/>
  <c r="O285" i="11"/>
  <c r="N285" i="11"/>
  <c r="M285" i="11"/>
  <c r="BC285" i="11" s="1"/>
  <c r="L285" i="11"/>
  <c r="K285" i="11"/>
  <c r="J285" i="11"/>
  <c r="I285" i="11"/>
  <c r="H285" i="11"/>
  <c r="G285" i="11"/>
  <c r="F285" i="11"/>
  <c r="B285" i="11"/>
  <c r="AA284" i="11"/>
  <c r="Z284" i="11"/>
  <c r="Y284" i="11"/>
  <c r="X284" i="11"/>
  <c r="W284" i="11"/>
  <c r="V284" i="11"/>
  <c r="U284" i="11"/>
  <c r="BE284" i="11" s="1"/>
  <c r="T284" i="11"/>
  <c r="BD284" i="11" s="1"/>
  <c r="S284" i="11"/>
  <c r="R284" i="11"/>
  <c r="Q284" i="11"/>
  <c r="P284" i="11"/>
  <c r="O284" i="11"/>
  <c r="N284" i="11"/>
  <c r="M284" i="11"/>
  <c r="BC284" i="11" s="1"/>
  <c r="L284" i="11"/>
  <c r="K284" i="11"/>
  <c r="BB284" i="11" s="1"/>
  <c r="J284" i="11"/>
  <c r="I284" i="11"/>
  <c r="H284" i="11"/>
  <c r="G284" i="11"/>
  <c r="F284" i="11"/>
  <c r="B284" i="11"/>
  <c r="AA283" i="11"/>
  <c r="Z283" i="11"/>
  <c r="Y283" i="11"/>
  <c r="X283" i="11"/>
  <c r="W283" i="11"/>
  <c r="V283" i="11"/>
  <c r="U283" i="11"/>
  <c r="BE283" i="11" s="1"/>
  <c r="T283" i="11"/>
  <c r="BD283" i="11" s="1"/>
  <c r="S283" i="11"/>
  <c r="R283" i="11"/>
  <c r="Q283" i="11"/>
  <c r="P283" i="11"/>
  <c r="O283" i="11"/>
  <c r="N283" i="11"/>
  <c r="M283" i="11"/>
  <c r="BC283" i="11" s="1"/>
  <c r="L283" i="11"/>
  <c r="K283" i="11"/>
  <c r="J283" i="11"/>
  <c r="I283" i="11"/>
  <c r="H283" i="11"/>
  <c r="G283" i="11"/>
  <c r="F283" i="11"/>
  <c r="B283" i="11"/>
  <c r="AA282" i="11"/>
  <c r="Z282" i="11"/>
  <c r="Y282" i="11"/>
  <c r="X282" i="11"/>
  <c r="W282" i="11"/>
  <c r="V282" i="11"/>
  <c r="U282" i="11"/>
  <c r="BE282" i="11" s="1"/>
  <c r="T282" i="11"/>
  <c r="BD282" i="11" s="1"/>
  <c r="S282" i="11"/>
  <c r="R282" i="11"/>
  <c r="Q282" i="11"/>
  <c r="P282" i="11"/>
  <c r="O282" i="11"/>
  <c r="N282" i="11"/>
  <c r="M282" i="11"/>
  <c r="BC282" i="11" s="1"/>
  <c r="L282" i="11"/>
  <c r="K282" i="11"/>
  <c r="J282" i="11"/>
  <c r="I282" i="11"/>
  <c r="H282" i="11"/>
  <c r="G282" i="11"/>
  <c r="F282" i="11"/>
  <c r="B282" i="11"/>
  <c r="AA281" i="11"/>
  <c r="Z281" i="11"/>
  <c r="Y281" i="11"/>
  <c r="X281" i="11"/>
  <c r="W281" i="11"/>
  <c r="V281" i="11"/>
  <c r="U281" i="11"/>
  <c r="BE281" i="11" s="1"/>
  <c r="T281" i="11"/>
  <c r="BD281" i="11" s="1"/>
  <c r="S281" i="11"/>
  <c r="R281" i="11"/>
  <c r="Q281" i="11"/>
  <c r="P281" i="11"/>
  <c r="O281" i="11"/>
  <c r="N281" i="11"/>
  <c r="M281" i="11"/>
  <c r="BC281" i="11" s="1"/>
  <c r="L281" i="11"/>
  <c r="K281" i="11"/>
  <c r="J281" i="11"/>
  <c r="I281" i="11"/>
  <c r="H281" i="11"/>
  <c r="G281" i="11"/>
  <c r="F281" i="11"/>
  <c r="B281" i="11"/>
  <c r="AA280" i="11"/>
  <c r="Z280" i="11"/>
  <c r="Y280" i="11"/>
  <c r="X280" i="11"/>
  <c r="W280" i="11"/>
  <c r="V280" i="11"/>
  <c r="U280" i="11"/>
  <c r="BE280" i="11" s="1"/>
  <c r="T280" i="11"/>
  <c r="BD280" i="11" s="1"/>
  <c r="S280" i="11"/>
  <c r="R280" i="11"/>
  <c r="Q280" i="11"/>
  <c r="P280" i="11"/>
  <c r="O280" i="11"/>
  <c r="N280" i="11"/>
  <c r="M280" i="11"/>
  <c r="BC280" i="11" s="1"/>
  <c r="L280" i="11"/>
  <c r="K280" i="11"/>
  <c r="BB280" i="11" s="1"/>
  <c r="J280" i="11"/>
  <c r="I280" i="11"/>
  <c r="H280" i="11"/>
  <c r="G280" i="11"/>
  <c r="F280" i="11"/>
  <c r="B280" i="11"/>
  <c r="AA279" i="11"/>
  <c r="Z279" i="11"/>
  <c r="Y279" i="11"/>
  <c r="X279" i="11"/>
  <c r="W279" i="11"/>
  <c r="V279" i="11"/>
  <c r="U279" i="11"/>
  <c r="BE279" i="11" s="1"/>
  <c r="T279" i="11"/>
  <c r="BD279" i="11" s="1"/>
  <c r="S279" i="11"/>
  <c r="R279" i="11"/>
  <c r="Q279" i="11"/>
  <c r="P279" i="11"/>
  <c r="O279" i="11"/>
  <c r="N279" i="11"/>
  <c r="M279" i="11"/>
  <c r="BC279" i="11" s="1"/>
  <c r="L279" i="11"/>
  <c r="K279" i="11"/>
  <c r="J279" i="11"/>
  <c r="I279" i="11"/>
  <c r="H279" i="11"/>
  <c r="G279" i="11"/>
  <c r="F279" i="11"/>
  <c r="B279" i="11"/>
  <c r="AA278" i="11"/>
  <c r="Z278" i="11"/>
  <c r="Y278" i="11"/>
  <c r="X278" i="11"/>
  <c r="W278" i="11"/>
  <c r="V278" i="11"/>
  <c r="U278" i="11"/>
  <c r="BE278" i="11" s="1"/>
  <c r="T278" i="11"/>
  <c r="BD278" i="11" s="1"/>
  <c r="S278" i="11"/>
  <c r="R278" i="11"/>
  <c r="Q278" i="11"/>
  <c r="P278" i="11"/>
  <c r="O278" i="11"/>
  <c r="N278" i="11"/>
  <c r="M278" i="11"/>
  <c r="BC278" i="11" s="1"/>
  <c r="L278" i="11"/>
  <c r="K278" i="11"/>
  <c r="J278" i="11"/>
  <c r="I278" i="11"/>
  <c r="H278" i="11"/>
  <c r="G278" i="11"/>
  <c r="F278" i="11"/>
  <c r="B278" i="11"/>
  <c r="AA277" i="11"/>
  <c r="Z277" i="11"/>
  <c r="Y277" i="11"/>
  <c r="X277" i="11"/>
  <c r="W277" i="11"/>
  <c r="V277" i="11"/>
  <c r="U277" i="11"/>
  <c r="BE277" i="11" s="1"/>
  <c r="T277" i="11"/>
  <c r="BD277" i="11" s="1"/>
  <c r="S277" i="11"/>
  <c r="R277" i="11"/>
  <c r="Q277" i="11"/>
  <c r="P277" i="11"/>
  <c r="O277" i="11"/>
  <c r="N277" i="11"/>
  <c r="M277" i="11"/>
  <c r="BC277" i="11" s="1"/>
  <c r="L277" i="11"/>
  <c r="K277" i="11"/>
  <c r="J277" i="11"/>
  <c r="I277" i="11"/>
  <c r="H277" i="11"/>
  <c r="G277" i="11"/>
  <c r="F277" i="11"/>
  <c r="B277" i="11"/>
  <c r="AA276" i="11"/>
  <c r="Z276" i="11"/>
  <c r="Y276" i="11"/>
  <c r="X276" i="11"/>
  <c r="W276" i="11"/>
  <c r="V276" i="11"/>
  <c r="U276" i="11"/>
  <c r="BE276" i="11" s="1"/>
  <c r="T276" i="11"/>
  <c r="BD276" i="11" s="1"/>
  <c r="S276" i="11"/>
  <c r="R276" i="11"/>
  <c r="Q276" i="11"/>
  <c r="P276" i="11"/>
  <c r="O276" i="11"/>
  <c r="N276" i="11"/>
  <c r="M276" i="11"/>
  <c r="BC276" i="11" s="1"/>
  <c r="L276" i="11"/>
  <c r="K276" i="11"/>
  <c r="BB276" i="11" s="1"/>
  <c r="J276" i="11"/>
  <c r="I276" i="11"/>
  <c r="H276" i="11"/>
  <c r="G276" i="11"/>
  <c r="F276" i="11"/>
  <c r="B276" i="11"/>
  <c r="AA275" i="11"/>
  <c r="Z275" i="11"/>
  <c r="Y275" i="11"/>
  <c r="X275" i="11"/>
  <c r="W275" i="11"/>
  <c r="V275" i="11"/>
  <c r="U275" i="11"/>
  <c r="BE275" i="11" s="1"/>
  <c r="T275" i="11"/>
  <c r="BD275" i="11" s="1"/>
  <c r="S275" i="11"/>
  <c r="R275" i="11"/>
  <c r="Q275" i="11"/>
  <c r="P275" i="11"/>
  <c r="O275" i="11"/>
  <c r="N275" i="11"/>
  <c r="M275" i="11"/>
  <c r="BC275" i="11" s="1"/>
  <c r="L275" i="11"/>
  <c r="K275" i="11"/>
  <c r="J275" i="11"/>
  <c r="I275" i="11"/>
  <c r="H275" i="11"/>
  <c r="G275" i="11"/>
  <c r="F275" i="11"/>
  <c r="B275" i="11"/>
  <c r="AA274" i="11"/>
  <c r="Z274" i="11"/>
  <c r="Y274" i="11"/>
  <c r="X274" i="11"/>
  <c r="W274" i="11"/>
  <c r="V274" i="11"/>
  <c r="U274" i="11"/>
  <c r="BE274" i="11" s="1"/>
  <c r="T274" i="11"/>
  <c r="BD274" i="11" s="1"/>
  <c r="S274" i="11"/>
  <c r="R274" i="11"/>
  <c r="Q274" i="11"/>
  <c r="P274" i="11"/>
  <c r="O274" i="11"/>
  <c r="N274" i="11"/>
  <c r="M274" i="11"/>
  <c r="BC274" i="11" s="1"/>
  <c r="L274" i="11"/>
  <c r="K274" i="11"/>
  <c r="J274" i="11"/>
  <c r="I274" i="11"/>
  <c r="H274" i="11"/>
  <c r="G274" i="11"/>
  <c r="F274" i="11"/>
  <c r="B274" i="11"/>
  <c r="AA273" i="11"/>
  <c r="Z273" i="11"/>
  <c r="Y273" i="11"/>
  <c r="X273" i="11"/>
  <c r="W273" i="11"/>
  <c r="V273" i="11"/>
  <c r="U273" i="11"/>
  <c r="BE273" i="11" s="1"/>
  <c r="T273" i="11"/>
  <c r="BD273" i="11" s="1"/>
  <c r="S273" i="11"/>
  <c r="R273" i="11"/>
  <c r="Q273" i="11"/>
  <c r="P273" i="11"/>
  <c r="O273" i="11"/>
  <c r="N273" i="11"/>
  <c r="M273" i="11"/>
  <c r="BC273" i="11" s="1"/>
  <c r="L273" i="11"/>
  <c r="K273" i="11"/>
  <c r="J273" i="11"/>
  <c r="I273" i="11"/>
  <c r="H273" i="11"/>
  <c r="G273" i="11"/>
  <c r="F273" i="11"/>
  <c r="B273" i="11"/>
  <c r="AA272" i="11"/>
  <c r="Z272" i="11"/>
  <c r="Y272" i="11"/>
  <c r="X272" i="11"/>
  <c r="W272" i="11"/>
  <c r="V272" i="11"/>
  <c r="U272" i="11"/>
  <c r="BE272" i="11" s="1"/>
  <c r="T272" i="11"/>
  <c r="BD272" i="11" s="1"/>
  <c r="S272" i="11"/>
  <c r="R272" i="11"/>
  <c r="Q272" i="11"/>
  <c r="P272" i="11"/>
  <c r="O272" i="11"/>
  <c r="N272" i="11"/>
  <c r="M272" i="11"/>
  <c r="BC272" i="11" s="1"/>
  <c r="L272" i="11"/>
  <c r="K272" i="11"/>
  <c r="BB272" i="11" s="1"/>
  <c r="J272" i="11"/>
  <c r="I272" i="11"/>
  <c r="H272" i="11"/>
  <c r="G272" i="11"/>
  <c r="F272" i="11"/>
  <c r="B272" i="11"/>
  <c r="AA271" i="11"/>
  <c r="Z271" i="11"/>
  <c r="Y271" i="11"/>
  <c r="X271" i="11"/>
  <c r="W271" i="11"/>
  <c r="V271" i="11"/>
  <c r="U271" i="11"/>
  <c r="BE271" i="11" s="1"/>
  <c r="T271" i="11"/>
  <c r="BD271" i="11" s="1"/>
  <c r="S271" i="11"/>
  <c r="R271" i="11"/>
  <c r="Q271" i="11"/>
  <c r="P271" i="11"/>
  <c r="O271" i="11"/>
  <c r="N271" i="11"/>
  <c r="M271" i="11"/>
  <c r="BC271" i="11" s="1"/>
  <c r="L271" i="11"/>
  <c r="K271" i="11"/>
  <c r="J271" i="11"/>
  <c r="I271" i="11"/>
  <c r="H271" i="11"/>
  <c r="G271" i="11"/>
  <c r="F271" i="11"/>
  <c r="B271" i="11"/>
  <c r="AA270" i="11"/>
  <c r="Z270" i="11"/>
  <c r="Y270" i="11"/>
  <c r="X270" i="11"/>
  <c r="W270" i="11"/>
  <c r="V270" i="11"/>
  <c r="U270" i="11"/>
  <c r="BE270" i="11" s="1"/>
  <c r="T270" i="11"/>
  <c r="BD270" i="11" s="1"/>
  <c r="S270" i="11"/>
  <c r="R270" i="11"/>
  <c r="Q270" i="11"/>
  <c r="P270" i="11"/>
  <c r="O270" i="11"/>
  <c r="N270" i="11"/>
  <c r="M270" i="11"/>
  <c r="BC270" i="11" s="1"/>
  <c r="L270" i="11"/>
  <c r="K270" i="11"/>
  <c r="J270" i="11"/>
  <c r="I270" i="11"/>
  <c r="H270" i="11"/>
  <c r="G270" i="11"/>
  <c r="F270" i="11"/>
  <c r="B270" i="11"/>
  <c r="AA269" i="11"/>
  <c r="Z269" i="11"/>
  <c r="Y269" i="11"/>
  <c r="X269" i="11"/>
  <c r="W269" i="11"/>
  <c r="V269" i="11"/>
  <c r="U269" i="11"/>
  <c r="BE269" i="11" s="1"/>
  <c r="T269" i="11"/>
  <c r="BD269" i="11" s="1"/>
  <c r="S269" i="11"/>
  <c r="R269" i="11"/>
  <c r="Q269" i="11"/>
  <c r="P269" i="11"/>
  <c r="O269" i="11"/>
  <c r="N269" i="11"/>
  <c r="M269" i="11"/>
  <c r="BC269" i="11" s="1"/>
  <c r="L269" i="11"/>
  <c r="K269" i="11"/>
  <c r="J269" i="11"/>
  <c r="I269" i="11"/>
  <c r="H269" i="11"/>
  <c r="G269" i="11"/>
  <c r="F269" i="11"/>
  <c r="B269" i="11"/>
  <c r="AA268" i="11"/>
  <c r="Z268" i="11"/>
  <c r="Y268" i="11"/>
  <c r="X268" i="11"/>
  <c r="W268" i="11"/>
  <c r="V268" i="11"/>
  <c r="U268" i="11"/>
  <c r="BE268" i="11" s="1"/>
  <c r="T268" i="11"/>
  <c r="BD268" i="11" s="1"/>
  <c r="S268" i="11"/>
  <c r="R268" i="11"/>
  <c r="Q268" i="11"/>
  <c r="P268" i="11"/>
  <c r="O268" i="11"/>
  <c r="N268" i="11"/>
  <c r="M268" i="11"/>
  <c r="BC268" i="11" s="1"/>
  <c r="L268" i="11"/>
  <c r="K268" i="11"/>
  <c r="BB268" i="11" s="1"/>
  <c r="J268" i="11"/>
  <c r="I268" i="11"/>
  <c r="H268" i="11"/>
  <c r="G268" i="11"/>
  <c r="F268" i="11"/>
  <c r="B268" i="11"/>
  <c r="AA267" i="11"/>
  <c r="Z267" i="11"/>
  <c r="Y267" i="11"/>
  <c r="X267" i="11"/>
  <c r="W267" i="11"/>
  <c r="V267" i="11"/>
  <c r="U267" i="11"/>
  <c r="BE267" i="11" s="1"/>
  <c r="T267" i="11"/>
  <c r="BD267" i="11" s="1"/>
  <c r="S267" i="11"/>
  <c r="R267" i="11"/>
  <c r="Q267" i="11"/>
  <c r="P267" i="11"/>
  <c r="O267" i="11"/>
  <c r="N267" i="11"/>
  <c r="M267" i="11"/>
  <c r="BC267" i="11" s="1"/>
  <c r="L267" i="11"/>
  <c r="K267" i="11"/>
  <c r="J267" i="11"/>
  <c r="I267" i="11"/>
  <c r="H267" i="11"/>
  <c r="G267" i="11"/>
  <c r="F267" i="11"/>
  <c r="B267" i="11"/>
  <c r="AA266" i="11"/>
  <c r="Z266" i="11"/>
  <c r="Y266" i="11"/>
  <c r="X266" i="11"/>
  <c r="W266" i="11"/>
  <c r="V266" i="11"/>
  <c r="U266" i="11"/>
  <c r="BE266" i="11" s="1"/>
  <c r="T266" i="11"/>
  <c r="BD266" i="11" s="1"/>
  <c r="S266" i="11"/>
  <c r="R266" i="11"/>
  <c r="Q266" i="11"/>
  <c r="P266" i="11"/>
  <c r="O266" i="11"/>
  <c r="N266" i="11"/>
  <c r="M266" i="11"/>
  <c r="BC266" i="11" s="1"/>
  <c r="L266" i="11"/>
  <c r="K266" i="11"/>
  <c r="J266" i="11"/>
  <c r="I266" i="11"/>
  <c r="H266" i="11"/>
  <c r="G266" i="11"/>
  <c r="F266" i="11"/>
  <c r="B266" i="11"/>
  <c r="AA265" i="11"/>
  <c r="Z265" i="11"/>
  <c r="Y265" i="11"/>
  <c r="X265" i="11"/>
  <c r="BG265" i="11" s="1"/>
  <c r="W265" i="11"/>
  <c r="BF265" i="11" s="1"/>
  <c r="V265" i="11"/>
  <c r="U265" i="11"/>
  <c r="BE265" i="11" s="1"/>
  <c r="T265" i="11"/>
  <c r="BD265" i="11" s="1"/>
  <c r="S265" i="11"/>
  <c r="R265" i="11"/>
  <c r="Q265" i="11"/>
  <c r="P265" i="11"/>
  <c r="O265" i="11"/>
  <c r="N265" i="11"/>
  <c r="M265" i="11"/>
  <c r="BC265" i="11" s="1"/>
  <c r="L265" i="11"/>
  <c r="K265" i="11"/>
  <c r="BB265" i="11" s="1"/>
  <c r="J265" i="11"/>
  <c r="I265" i="11"/>
  <c r="H265" i="11"/>
  <c r="G265" i="11"/>
  <c r="F265" i="11"/>
  <c r="B265" i="11"/>
  <c r="AA264" i="11"/>
  <c r="Z264" i="11"/>
  <c r="Y264" i="11"/>
  <c r="X264" i="11"/>
  <c r="BG264" i="11" s="1"/>
  <c r="W264" i="11"/>
  <c r="V264" i="11"/>
  <c r="U264" i="11"/>
  <c r="BE264" i="11" s="1"/>
  <c r="T264" i="11"/>
  <c r="S264" i="11"/>
  <c r="R264" i="11"/>
  <c r="Q264" i="11"/>
  <c r="P264" i="11"/>
  <c r="O264" i="11"/>
  <c r="N264" i="11"/>
  <c r="M264" i="11"/>
  <c r="BC264" i="11" s="1"/>
  <c r="L264" i="11"/>
  <c r="K264" i="11"/>
  <c r="BB264" i="11" s="1"/>
  <c r="J264" i="11"/>
  <c r="I264" i="11"/>
  <c r="H264" i="11"/>
  <c r="G264" i="11"/>
  <c r="F264" i="11"/>
  <c r="B264" i="11"/>
  <c r="AA263" i="11"/>
  <c r="Z263" i="11"/>
  <c r="Y263" i="11"/>
  <c r="X263" i="11"/>
  <c r="W263" i="11"/>
  <c r="BF263" i="11" s="1"/>
  <c r="V263" i="11"/>
  <c r="U263" i="11"/>
  <c r="BE263" i="11" s="1"/>
  <c r="T263" i="11"/>
  <c r="S263" i="11"/>
  <c r="R263" i="11"/>
  <c r="Q263" i="11"/>
  <c r="P263" i="11"/>
  <c r="O263" i="11"/>
  <c r="N263" i="11"/>
  <c r="M263" i="11"/>
  <c r="BC263" i="11" s="1"/>
  <c r="L263" i="11"/>
  <c r="K263" i="11"/>
  <c r="BB263" i="11" s="1"/>
  <c r="J263" i="11"/>
  <c r="I263" i="11"/>
  <c r="H263" i="11"/>
  <c r="G263" i="11"/>
  <c r="F263" i="11"/>
  <c r="B263" i="11"/>
  <c r="AS263" i="11" s="1"/>
  <c r="AA262" i="11"/>
  <c r="Z262" i="11"/>
  <c r="Y262" i="11"/>
  <c r="X262" i="11"/>
  <c r="W262" i="11"/>
  <c r="BF262" i="11" s="1"/>
  <c r="V262" i="11"/>
  <c r="U262" i="11"/>
  <c r="BE262" i="11" s="1"/>
  <c r="T262" i="11"/>
  <c r="BD262" i="11" s="1"/>
  <c r="S262" i="11"/>
  <c r="R262" i="11"/>
  <c r="Q262" i="11"/>
  <c r="P262" i="11"/>
  <c r="O262" i="11"/>
  <c r="N262" i="11"/>
  <c r="M262" i="11"/>
  <c r="BC262" i="11" s="1"/>
  <c r="L262" i="11"/>
  <c r="K262" i="11"/>
  <c r="BB262" i="11" s="1"/>
  <c r="J262" i="11"/>
  <c r="I262" i="11"/>
  <c r="H262" i="11"/>
  <c r="G262" i="11"/>
  <c r="F262" i="11"/>
  <c r="B262" i="11"/>
  <c r="AA261" i="11"/>
  <c r="Z261" i="11"/>
  <c r="Y261" i="11"/>
  <c r="X261" i="11"/>
  <c r="BG261" i="11" s="1"/>
  <c r="W261" i="11"/>
  <c r="V261" i="11"/>
  <c r="U261" i="11"/>
  <c r="BE261" i="11" s="1"/>
  <c r="T261" i="11"/>
  <c r="BD261" i="11" s="1"/>
  <c r="S261" i="11"/>
  <c r="R261" i="11"/>
  <c r="Q261" i="11"/>
  <c r="P261" i="11"/>
  <c r="O261" i="11"/>
  <c r="N261" i="11"/>
  <c r="M261" i="11"/>
  <c r="BC261" i="11" s="1"/>
  <c r="L261" i="11"/>
  <c r="K261" i="11"/>
  <c r="J261" i="11"/>
  <c r="I261" i="11"/>
  <c r="H261" i="11"/>
  <c r="G261" i="11"/>
  <c r="F261" i="11"/>
  <c r="B261" i="11"/>
  <c r="AA260" i="11"/>
  <c r="Z260" i="11"/>
  <c r="Y260" i="11"/>
  <c r="X260" i="11"/>
  <c r="W260" i="11"/>
  <c r="BF260" i="11" s="1"/>
  <c r="V260" i="11"/>
  <c r="U260" i="11"/>
  <c r="BE260" i="11" s="1"/>
  <c r="T260" i="11"/>
  <c r="BD260" i="11" s="1"/>
  <c r="S260" i="11"/>
  <c r="R260" i="11"/>
  <c r="Q260" i="11"/>
  <c r="P260" i="11"/>
  <c r="O260" i="11"/>
  <c r="N260" i="11"/>
  <c r="M260" i="11"/>
  <c r="BC260" i="11" s="1"/>
  <c r="L260" i="11"/>
  <c r="K260" i="11"/>
  <c r="BB260" i="11" s="1"/>
  <c r="J260" i="11"/>
  <c r="I260" i="11"/>
  <c r="H260" i="11"/>
  <c r="G260" i="11"/>
  <c r="F260" i="11"/>
  <c r="B260" i="11"/>
  <c r="AA259" i="11"/>
  <c r="Z259" i="11"/>
  <c r="Y259" i="11"/>
  <c r="X259" i="11"/>
  <c r="BG259" i="11" s="1"/>
  <c r="W259" i="11"/>
  <c r="V259" i="11"/>
  <c r="U259" i="11"/>
  <c r="BE259" i="11" s="1"/>
  <c r="T259" i="11"/>
  <c r="BD259" i="11" s="1"/>
  <c r="S259" i="11"/>
  <c r="R259" i="11"/>
  <c r="Q259" i="11"/>
  <c r="P259" i="11"/>
  <c r="O259" i="11"/>
  <c r="N259" i="11"/>
  <c r="M259" i="11"/>
  <c r="BC259" i="11" s="1"/>
  <c r="L259" i="11"/>
  <c r="K259" i="11"/>
  <c r="BB259" i="11" s="1"/>
  <c r="J259" i="11"/>
  <c r="I259" i="11"/>
  <c r="H259" i="11"/>
  <c r="G259" i="11"/>
  <c r="F259" i="11"/>
  <c r="B259" i="11"/>
  <c r="AA258" i="11"/>
  <c r="Z258" i="11"/>
  <c r="Y258" i="11"/>
  <c r="X258" i="11"/>
  <c r="W258" i="11"/>
  <c r="BF258" i="11" s="1"/>
  <c r="V258" i="11"/>
  <c r="U258" i="11"/>
  <c r="BE258" i="11" s="1"/>
  <c r="T258" i="11"/>
  <c r="BD258" i="11" s="1"/>
  <c r="S258" i="11"/>
  <c r="R258" i="11"/>
  <c r="Q258" i="11"/>
  <c r="P258" i="11"/>
  <c r="O258" i="11"/>
  <c r="N258" i="11"/>
  <c r="M258" i="11"/>
  <c r="BC258" i="11" s="1"/>
  <c r="L258" i="11"/>
  <c r="K258" i="11"/>
  <c r="BB258" i="11" s="1"/>
  <c r="J258" i="11"/>
  <c r="I258" i="11"/>
  <c r="H258" i="11"/>
  <c r="G258" i="11"/>
  <c r="F258" i="11"/>
  <c r="B258" i="11"/>
  <c r="AA257" i="11"/>
  <c r="Z257" i="11"/>
  <c r="Y257" i="11"/>
  <c r="X257" i="11"/>
  <c r="BG257" i="11" s="1"/>
  <c r="W257" i="11"/>
  <c r="V257" i="11"/>
  <c r="U257" i="11"/>
  <c r="BE257" i="11" s="1"/>
  <c r="T257" i="11"/>
  <c r="BD257" i="11" s="1"/>
  <c r="S257" i="11"/>
  <c r="R257" i="11"/>
  <c r="Q257" i="11"/>
  <c r="P257" i="11"/>
  <c r="O257" i="11"/>
  <c r="N257" i="11"/>
  <c r="M257" i="11"/>
  <c r="BC257" i="11" s="1"/>
  <c r="L257" i="11"/>
  <c r="K257" i="11"/>
  <c r="J257" i="11"/>
  <c r="I257" i="11"/>
  <c r="H257" i="11"/>
  <c r="G257" i="11"/>
  <c r="F257" i="11"/>
  <c r="B257" i="11"/>
  <c r="AA256" i="11"/>
  <c r="Z256" i="11"/>
  <c r="Y256" i="11"/>
  <c r="X256" i="11"/>
  <c r="W256" i="11"/>
  <c r="BF256" i="11" s="1"/>
  <c r="V256" i="11"/>
  <c r="U256" i="11"/>
  <c r="BE256" i="11" s="1"/>
  <c r="T256" i="11"/>
  <c r="BD256" i="11" s="1"/>
  <c r="S256" i="11"/>
  <c r="R256" i="11"/>
  <c r="Q256" i="11"/>
  <c r="P256" i="11"/>
  <c r="O256" i="11"/>
  <c r="N256" i="11"/>
  <c r="M256" i="11"/>
  <c r="BC256" i="11" s="1"/>
  <c r="L256" i="11"/>
  <c r="K256" i="11"/>
  <c r="BB256" i="11" s="1"/>
  <c r="J256" i="11"/>
  <c r="I256" i="11"/>
  <c r="H256" i="11"/>
  <c r="G256" i="11"/>
  <c r="F256" i="11"/>
  <c r="B256" i="11"/>
  <c r="AA255" i="11"/>
  <c r="Z255" i="11"/>
  <c r="Y255" i="11"/>
  <c r="X255" i="11"/>
  <c r="BG255" i="11" s="1"/>
  <c r="W255" i="11"/>
  <c r="V255" i="11"/>
  <c r="U255" i="11"/>
  <c r="BE255" i="11" s="1"/>
  <c r="T255" i="11"/>
  <c r="BD255" i="11" s="1"/>
  <c r="S255" i="11"/>
  <c r="R255" i="11"/>
  <c r="Q255" i="11"/>
  <c r="P255" i="11"/>
  <c r="O255" i="11"/>
  <c r="N255" i="11"/>
  <c r="M255" i="11"/>
  <c r="BC255" i="11" s="1"/>
  <c r="L255" i="11"/>
  <c r="K255" i="11"/>
  <c r="BB255" i="11" s="1"/>
  <c r="J255" i="11"/>
  <c r="I255" i="11"/>
  <c r="H255" i="11"/>
  <c r="G255" i="11"/>
  <c r="F255" i="11"/>
  <c r="B255" i="11"/>
  <c r="AA254" i="11"/>
  <c r="Z254" i="11"/>
  <c r="Y254" i="11"/>
  <c r="X254" i="11"/>
  <c r="W254" i="11"/>
  <c r="BF254" i="11" s="1"/>
  <c r="V254" i="11"/>
  <c r="U254" i="11"/>
  <c r="BE254" i="11" s="1"/>
  <c r="T254" i="11"/>
  <c r="BD254" i="11" s="1"/>
  <c r="S254" i="11"/>
  <c r="R254" i="11"/>
  <c r="Q254" i="11"/>
  <c r="P254" i="11"/>
  <c r="O254" i="11"/>
  <c r="N254" i="11"/>
  <c r="M254" i="11"/>
  <c r="BC254" i="11" s="1"/>
  <c r="L254" i="11"/>
  <c r="K254" i="11"/>
  <c r="BB254" i="11" s="1"/>
  <c r="J254" i="11"/>
  <c r="I254" i="11"/>
  <c r="H254" i="11"/>
  <c r="G254" i="11"/>
  <c r="F254" i="11"/>
  <c r="B254" i="11"/>
  <c r="AA253" i="11"/>
  <c r="Z253" i="11"/>
  <c r="Y253" i="11"/>
  <c r="X253" i="11"/>
  <c r="BG253" i="11" s="1"/>
  <c r="W253" i="11"/>
  <c r="V253" i="11"/>
  <c r="U253" i="11"/>
  <c r="BE253" i="11" s="1"/>
  <c r="T253" i="11"/>
  <c r="BD253" i="11" s="1"/>
  <c r="S253" i="11"/>
  <c r="R253" i="11"/>
  <c r="Q253" i="11"/>
  <c r="P253" i="11"/>
  <c r="O253" i="11"/>
  <c r="N253" i="11"/>
  <c r="M253" i="11"/>
  <c r="BC253" i="11" s="1"/>
  <c r="L253" i="11"/>
  <c r="K253" i="11"/>
  <c r="J253" i="11"/>
  <c r="I253" i="11"/>
  <c r="H253" i="11"/>
  <c r="G253" i="11"/>
  <c r="F253" i="11"/>
  <c r="B253" i="11"/>
  <c r="AA252" i="11"/>
  <c r="Z252" i="11"/>
  <c r="Y252" i="11"/>
  <c r="X252" i="11"/>
  <c r="W252" i="11"/>
  <c r="BF252" i="11" s="1"/>
  <c r="V252" i="11"/>
  <c r="U252" i="11"/>
  <c r="BE252" i="11" s="1"/>
  <c r="T252" i="11"/>
  <c r="BD252" i="11" s="1"/>
  <c r="S252" i="11"/>
  <c r="R252" i="11"/>
  <c r="Q252" i="11"/>
  <c r="P252" i="11"/>
  <c r="O252" i="11"/>
  <c r="N252" i="11"/>
  <c r="M252" i="11"/>
  <c r="BC252" i="11" s="1"/>
  <c r="L252" i="11"/>
  <c r="K252" i="11"/>
  <c r="BB252" i="11" s="1"/>
  <c r="J252" i="11"/>
  <c r="I252" i="11"/>
  <c r="H252" i="11"/>
  <c r="G252" i="11"/>
  <c r="F252" i="11"/>
  <c r="B252" i="11"/>
  <c r="AA251" i="11"/>
  <c r="Z251" i="11"/>
  <c r="Y251" i="11"/>
  <c r="X251" i="11"/>
  <c r="BG251" i="11" s="1"/>
  <c r="W251" i="11"/>
  <c r="V251" i="11"/>
  <c r="U251" i="11"/>
  <c r="BE251" i="11" s="1"/>
  <c r="T251" i="11"/>
  <c r="BD251" i="11" s="1"/>
  <c r="S251" i="11"/>
  <c r="R251" i="11"/>
  <c r="Q251" i="11"/>
  <c r="P251" i="11"/>
  <c r="O251" i="11"/>
  <c r="N251" i="11"/>
  <c r="M251" i="11"/>
  <c r="BC251" i="11" s="1"/>
  <c r="L251" i="11"/>
  <c r="K251" i="11"/>
  <c r="BB251" i="11" s="1"/>
  <c r="J251" i="11"/>
  <c r="I251" i="11"/>
  <c r="H251" i="11"/>
  <c r="G251" i="11"/>
  <c r="F251" i="11"/>
  <c r="B251" i="11"/>
  <c r="AA250" i="11"/>
  <c r="Z250" i="11"/>
  <c r="Y250" i="11"/>
  <c r="X250" i="11"/>
  <c r="W250" i="11"/>
  <c r="BF250" i="11" s="1"/>
  <c r="V250" i="11"/>
  <c r="U250" i="11"/>
  <c r="BE250" i="11" s="1"/>
  <c r="T250" i="11"/>
  <c r="BD250" i="11" s="1"/>
  <c r="S250" i="11"/>
  <c r="R250" i="11"/>
  <c r="Q250" i="11"/>
  <c r="P250" i="11"/>
  <c r="O250" i="11"/>
  <c r="N250" i="11"/>
  <c r="M250" i="11"/>
  <c r="BC250" i="11" s="1"/>
  <c r="L250" i="11"/>
  <c r="K250" i="11"/>
  <c r="BB250" i="11" s="1"/>
  <c r="J250" i="11"/>
  <c r="I250" i="11"/>
  <c r="H250" i="11"/>
  <c r="G250" i="11"/>
  <c r="F250" i="11"/>
  <c r="B250" i="11"/>
  <c r="AA249" i="11"/>
  <c r="Z249" i="11"/>
  <c r="Y249" i="11"/>
  <c r="X249" i="11"/>
  <c r="BG249" i="11" s="1"/>
  <c r="W249" i="11"/>
  <c r="V249" i="11"/>
  <c r="U249" i="11"/>
  <c r="BE249" i="11" s="1"/>
  <c r="T249" i="11"/>
  <c r="BD249" i="11" s="1"/>
  <c r="S249" i="11"/>
  <c r="R249" i="11"/>
  <c r="Q249" i="11"/>
  <c r="P249" i="11"/>
  <c r="O249" i="11"/>
  <c r="N249" i="11"/>
  <c r="M249" i="11"/>
  <c r="BC249" i="11" s="1"/>
  <c r="L249" i="11"/>
  <c r="K249" i="11"/>
  <c r="J249" i="11"/>
  <c r="I249" i="11"/>
  <c r="H249" i="11"/>
  <c r="G249" i="11"/>
  <c r="F249" i="11"/>
  <c r="B249" i="11"/>
  <c r="AA248" i="11"/>
  <c r="Z248" i="11"/>
  <c r="Y248" i="11"/>
  <c r="X248" i="11"/>
  <c r="W248" i="11"/>
  <c r="BF248" i="11" s="1"/>
  <c r="V248" i="11"/>
  <c r="U248" i="11"/>
  <c r="BE248" i="11" s="1"/>
  <c r="T248" i="11"/>
  <c r="BD248" i="11" s="1"/>
  <c r="S248" i="11"/>
  <c r="R248" i="11"/>
  <c r="Q248" i="11"/>
  <c r="P248" i="11"/>
  <c r="O248" i="11"/>
  <c r="N248" i="11"/>
  <c r="M248" i="11"/>
  <c r="BC248" i="11" s="1"/>
  <c r="L248" i="11"/>
  <c r="K248" i="11"/>
  <c r="BB248" i="11" s="1"/>
  <c r="J248" i="11"/>
  <c r="I248" i="11"/>
  <c r="H248" i="11"/>
  <c r="G248" i="11"/>
  <c r="F248" i="11"/>
  <c r="B248" i="11"/>
  <c r="AA247" i="11"/>
  <c r="Z247" i="11"/>
  <c r="Y247" i="11"/>
  <c r="X247" i="11"/>
  <c r="BG247" i="11" s="1"/>
  <c r="W247" i="11"/>
  <c r="V247" i="11"/>
  <c r="U247" i="11"/>
  <c r="BE247" i="11" s="1"/>
  <c r="T247" i="11"/>
  <c r="BD247" i="11" s="1"/>
  <c r="S247" i="11"/>
  <c r="R247" i="11"/>
  <c r="Q247" i="11"/>
  <c r="P247" i="11"/>
  <c r="O247" i="11"/>
  <c r="N247" i="11"/>
  <c r="M247" i="11"/>
  <c r="BC247" i="11" s="1"/>
  <c r="L247" i="11"/>
  <c r="K247" i="11"/>
  <c r="BB247" i="11" s="1"/>
  <c r="J247" i="11"/>
  <c r="I247" i="11"/>
  <c r="H247" i="11"/>
  <c r="G247" i="11"/>
  <c r="F247" i="11"/>
  <c r="B247" i="11"/>
  <c r="AA246" i="11"/>
  <c r="Z246" i="11"/>
  <c r="Y246" i="11"/>
  <c r="X246" i="11"/>
  <c r="W246" i="11"/>
  <c r="BF246" i="11" s="1"/>
  <c r="V246" i="11"/>
  <c r="U246" i="11"/>
  <c r="BE246" i="11" s="1"/>
  <c r="T246" i="11"/>
  <c r="BD246" i="11" s="1"/>
  <c r="S246" i="11"/>
  <c r="R246" i="11"/>
  <c r="Q246" i="11"/>
  <c r="P246" i="11"/>
  <c r="O246" i="11"/>
  <c r="N246" i="11"/>
  <c r="M246" i="11"/>
  <c r="BC246" i="11" s="1"/>
  <c r="L246" i="11"/>
  <c r="K246" i="11"/>
  <c r="BB246" i="11" s="1"/>
  <c r="J246" i="11"/>
  <c r="I246" i="11"/>
  <c r="H246" i="11"/>
  <c r="G246" i="11"/>
  <c r="F246" i="11"/>
  <c r="B246" i="11"/>
  <c r="AA245" i="11"/>
  <c r="Z245" i="11"/>
  <c r="Y245" i="11"/>
  <c r="X245" i="11"/>
  <c r="BG245" i="11" s="1"/>
  <c r="W245" i="11"/>
  <c r="V245" i="11"/>
  <c r="U245" i="11"/>
  <c r="BE245" i="11" s="1"/>
  <c r="T245" i="11"/>
  <c r="BD245" i="11" s="1"/>
  <c r="S245" i="11"/>
  <c r="R245" i="11"/>
  <c r="Q245" i="11"/>
  <c r="P245" i="11"/>
  <c r="O245" i="11"/>
  <c r="N245" i="11"/>
  <c r="M245" i="11"/>
  <c r="BC245" i="11" s="1"/>
  <c r="L245" i="11"/>
  <c r="K245" i="11"/>
  <c r="J245" i="11"/>
  <c r="I245" i="11"/>
  <c r="H245" i="11"/>
  <c r="G245" i="11"/>
  <c r="F245" i="11"/>
  <c r="B245" i="11"/>
  <c r="AA244" i="11"/>
  <c r="Z244" i="11"/>
  <c r="Y244" i="11"/>
  <c r="X244" i="11"/>
  <c r="W244" i="11"/>
  <c r="BF244" i="11" s="1"/>
  <c r="V244" i="11"/>
  <c r="U244" i="11"/>
  <c r="BE244" i="11" s="1"/>
  <c r="T244" i="11"/>
  <c r="BD244" i="11" s="1"/>
  <c r="S244" i="11"/>
  <c r="R244" i="11"/>
  <c r="Q244" i="11"/>
  <c r="P244" i="11"/>
  <c r="O244" i="11"/>
  <c r="N244" i="11"/>
  <c r="M244" i="11"/>
  <c r="BC244" i="11" s="1"/>
  <c r="L244" i="11"/>
  <c r="K244" i="11"/>
  <c r="BB244" i="11" s="1"/>
  <c r="J244" i="11"/>
  <c r="I244" i="11"/>
  <c r="H244" i="11"/>
  <c r="G244" i="11"/>
  <c r="F244" i="11"/>
  <c r="B244" i="11"/>
  <c r="AA243" i="11"/>
  <c r="Z243" i="11"/>
  <c r="Y243" i="11"/>
  <c r="X243" i="11"/>
  <c r="BG243" i="11" s="1"/>
  <c r="W243" i="11"/>
  <c r="V243" i="11"/>
  <c r="U243" i="11"/>
  <c r="BE243" i="11" s="1"/>
  <c r="T243" i="11"/>
  <c r="BD243" i="11" s="1"/>
  <c r="S243" i="11"/>
  <c r="R243" i="11"/>
  <c r="Q243" i="11"/>
  <c r="P243" i="11"/>
  <c r="O243" i="11"/>
  <c r="N243" i="11"/>
  <c r="M243" i="11"/>
  <c r="BC243" i="11" s="1"/>
  <c r="L243" i="11"/>
  <c r="K243" i="11"/>
  <c r="BB243" i="11" s="1"/>
  <c r="J243" i="11"/>
  <c r="I243" i="11"/>
  <c r="H243" i="11"/>
  <c r="G243" i="11"/>
  <c r="F243" i="11"/>
  <c r="B243" i="11"/>
  <c r="AA242" i="11"/>
  <c r="Z242" i="11"/>
  <c r="Y242" i="11"/>
  <c r="X242" i="11"/>
  <c r="W242" i="11"/>
  <c r="BF242" i="11" s="1"/>
  <c r="V242" i="11"/>
  <c r="U242" i="11"/>
  <c r="BE242" i="11" s="1"/>
  <c r="T242" i="11"/>
  <c r="BD242" i="11" s="1"/>
  <c r="S242" i="11"/>
  <c r="R242" i="11"/>
  <c r="Q242" i="11"/>
  <c r="P242" i="11"/>
  <c r="O242" i="11"/>
  <c r="N242" i="11"/>
  <c r="M242" i="11"/>
  <c r="BC242" i="11" s="1"/>
  <c r="L242" i="11"/>
  <c r="K242" i="11"/>
  <c r="BB242" i="11" s="1"/>
  <c r="J242" i="11"/>
  <c r="I242" i="11"/>
  <c r="H242" i="11"/>
  <c r="G242" i="11"/>
  <c r="F242" i="11"/>
  <c r="B242" i="11"/>
  <c r="AA241" i="11"/>
  <c r="Z241" i="11"/>
  <c r="Y241" i="11"/>
  <c r="X241" i="11"/>
  <c r="W241" i="11"/>
  <c r="BF241" i="11" s="1"/>
  <c r="V241" i="11"/>
  <c r="U241" i="11"/>
  <c r="T241" i="11"/>
  <c r="S241" i="11"/>
  <c r="R241" i="11"/>
  <c r="Q241" i="11"/>
  <c r="P241" i="11"/>
  <c r="O241" i="11"/>
  <c r="N241" i="11"/>
  <c r="M241" i="11"/>
  <c r="L241" i="11"/>
  <c r="K241" i="11"/>
  <c r="BB241" i="11" s="1"/>
  <c r="J241" i="11"/>
  <c r="I241" i="11"/>
  <c r="H241" i="11"/>
  <c r="G241" i="11"/>
  <c r="F241" i="11"/>
  <c r="B241" i="11"/>
  <c r="AA240" i="11"/>
  <c r="Z240" i="11"/>
  <c r="Y240" i="11"/>
  <c r="X240" i="11"/>
  <c r="W240" i="11"/>
  <c r="BF240" i="11" s="1"/>
  <c r="V240" i="11"/>
  <c r="U240" i="11"/>
  <c r="BE240" i="11" s="1"/>
  <c r="T240" i="11"/>
  <c r="BD240" i="11" s="1"/>
  <c r="S240" i="11"/>
  <c r="R240" i="11"/>
  <c r="Q240" i="11"/>
  <c r="P240" i="11"/>
  <c r="O240" i="11"/>
  <c r="N240" i="11"/>
  <c r="M240" i="11"/>
  <c r="BC240" i="11" s="1"/>
  <c r="L240" i="11"/>
  <c r="K240" i="11"/>
  <c r="BB240" i="11" s="1"/>
  <c r="J240" i="11"/>
  <c r="I240" i="11"/>
  <c r="H240" i="11"/>
  <c r="G240" i="11"/>
  <c r="F240" i="11"/>
  <c r="B240" i="11"/>
  <c r="AA239" i="11"/>
  <c r="Z239" i="11"/>
  <c r="Y239" i="11"/>
  <c r="X239" i="11"/>
  <c r="BG239" i="11" s="1"/>
  <c r="W239" i="11"/>
  <c r="V239" i="11"/>
  <c r="U239" i="11"/>
  <c r="BE239" i="11" s="1"/>
  <c r="T239" i="11"/>
  <c r="BD239" i="11" s="1"/>
  <c r="S239" i="11"/>
  <c r="R239" i="11"/>
  <c r="Q239" i="11"/>
  <c r="P239" i="11"/>
  <c r="O239" i="11"/>
  <c r="N239" i="11"/>
  <c r="M239" i="11"/>
  <c r="BC239" i="11" s="1"/>
  <c r="L239" i="11"/>
  <c r="K239" i="11"/>
  <c r="BB239" i="11" s="1"/>
  <c r="J239" i="11"/>
  <c r="I239" i="11"/>
  <c r="H239" i="11"/>
  <c r="G239" i="11"/>
  <c r="F239" i="11"/>
  <c r="B239" i="11"/>
  <c r="AA238" i="11"/>
  <c r="Z238" i="11"/>
  <c r="Y238" i="11"/>
  <c r="X238" i="11"/>
  <c r="W238" i="11"/>
  <c r="BF238" i="11" s="1"/>
  <c r="V238" i="11"/>
  <c r="U238" i="11"/>
  <c r="BE238" i="11" s="1"/>
  <c r="T238" i="11"/>
  <c r="BD238" i="11" s="1"/>
  <c r="S238" i="11"/>
  <c r="R238" i="11"/>
  <c r="Q238" i="11"/>
  <c r="P238" i="11"/>
  <c r="O238" i="11"/>
  <c r="N238" i="11"/>
  <c r="M238" i="11"/>
  <c r="BC238" i="11" s="1"/>
  <c r="L238" i="11"/>
  <c r="K238" i="11"/>
  <c r="BB238" i="11" s="1"/>
  <c r="J238" i="11"/>
  <c r="I238" i="11"/>
  <c r="H238" i="11"/>
  <c r="G238" i="11"/>
  <c r="F238" i="11"/>
  <c r="B238" i="11"/>
  <c r="AA237" i="11"/>
  <c r="Z237" i="11"/>
  <c r="Y237" i="11"/>
  <c r="X237" i="11"/>
  <c r="BG237" i="11" s="1"/>
  <c r="W237" i="11"/>
  <c r="V237" i="11"/>
  <c r="U237" i="11"/>
  <c r="BE237" i="11" s="1"/>
  <c r="T237" i="11"/>
  <c r="BD237" i="11" s="1"/>
  <c r="S237" i="11"/>
  <c r="R237" i="11"/>
  <c r="Q237" i="11"/>
  <c r="P237" i="11"/>
  <c r="O237" i="11"/>
  <c r="N237" i="11"/>
  <c r="M237" i="11"/>
  <c r="BC237" i="11" s="1"/>
  <c r="L237" i="11"/>
  <c r="K237" i="11"/>
  <c r="J237" i="11"/>
  <c r="I237" i="11"/>
  <c r="H237" i="11"/>
  <c r="G237" i="11"/>
  <c r="F237" i="11"/>
  <c r="B237" i="11"/>
  <c r="AA236" i="11"/>
  <c r="Z236" i="11"/>
  <c r="Y236" i="11"/>
  <c r="X236" i="11"/>
  <c r="W236" i="11"/>
  <c r="BF236" i="11" s="1"/>
  <c r="V236" i="11"/>
  <c r="U236" i="11"/>
  <c r="BE236" i="11" s="1"/>
  <c r="T236" i="11"/>
  <c r="BD236" i="11" s="1"/>
  <c r="S236" i="11"/>
  <c r="R236" i="11"/>
  <c r="Q236" i="11"/>
  <c r="P236" i="11"/>
  <c r="O236" i="11"/>
  <c r="N236" i="11"/>
  <c r="M236" i="11"/>
  <c r="BC236" i="11" s="1"/>
  <c r="L236" i="11"/>
  <c r="K236" i="11"/>
  <c r="BB236" i="11" s="1"/>
  <c r="J236" i="11"/>
  <c r="I236" i="11"/>
  <c r="H236" i="11"/>
  <c r="G236" i="11"/>
  <c r="F236" i="11"/>
  <c r="B236" i="11"/>
  <c r="AA235" i="11"/>
  <c r="Z235" i="11"/>
  <c r="Y235" i="11"/>
  <c r="X235" i="11"/>
  <c r="BG235" i="11" s="1"/>
  <c r="W235" i="11"/>
  <c r="V235" i="11"/>
  <c r="U235" i="11"/>
  <c r="BE235" i="11" s="1"/>
  <c r="T235" i="11"/>
  <c r="BD235" i="11" s="1"/>
  <c r="S235" i="11"/>
  <c r="R235" i="11"/>
  <c r="Q235" i="11"/>
  <c r="P235" i="11"/>
  <c r="O235" i="11"/>
  <c r="N235" i="11"/>
  <c r="M235" i="11"/>
  <c r="BC235" i="11" s="1"/>
  <c r="L235" i="11"/>
  <c r="K235" i="11"/>
  <c r="BB235" i="11" s="1"/>
  <c r="J235" i="11"/>
  <c r="I235" i="11"/>
  <c r="H235" i="11"/>
  <c r="G235" i="11"/>
  <c r="F235" i="11"/>
  <c r="B235" i="11"/>
  <c r="AA234" i="11"/>
  <c r="Z234" i="11"/>
  <c r="Y234" i="11"/>
  <c r="X234" i="11"/>
  <c r="W234" i="11"/>
  <c r="BF234" i="11" s="1"/>
  <c r="V234" i="11"/>
  <c r="U234" i="11"/>
  <c r="BE234" i="11" s="1"/>
  <c r="T234" i="11"/>
  <c r="BD234" i="11" s="1"/>
  <c r="S234" i="11"/>
  <c r="R234" i="11"/>
  <c r="Q234" i="11"/>
  <c r="P234" i="11"/>
  <c r="O234" i="11"/>
  <c r="N234" i="11"/>
  <c r="M234" i="11"/>
  <c r="BC234" i="11" s="1"/>
  <c r="L234" i="11"/>
  <c r="K234" i="11"/>
  <c r="BB234" i="11" s="1"/>
  <c r="J234" i="11"/>
  <c r="I234" i="11"/>
  <c r="H234" i="11"/>
  <c r="G234" i="11"/>
  <c r="F234" i="11"/>
  <c r="B234" i="11"/>
  <c r="AA233" i="11"/>
  <c r="Z233" i="11"/>
  <c r="Y233" i="11"/>
  <c r="X233" i="11"/>
  <c r="BG233" i="11" s="1"/>
  <c r="W233" i="11"/>
  <c r="V233" i="11"/>
  <c r="U233" i="11"/>
  <c r="BE233" i="11" s="1"/>
  <c r="T233" i="11"/>
  <c r="BD233" i="11" s="1"/>
  <c r="S233" i="11"/>
  <c r="R233" i="11"/>
  <c r="Q233" i="11"/>
  <c r="P233" i="11"/>
  <c r="O233" i="11"/>
  <c r="N233" i="11"/>
  <c r="M233" i="11"/>
  <c r="BC233" i="11" s="1"/>
  <c r="L233" i="11"/>
  <c r="K233" i="11"/>
  <c r="J233" i="11"/>
  <c r="I233" i="11"/>
  <c r="H233" i="11"/>
  <c r="G233" i="11"/>
  <c r="F233" i="11"/>
  <c r="B233" i="11"/>
  <c r="AA232" i="11"/>
  <c r="Z232" i="11"/>
  <c r="Y232" i="11"/>
  <c r="X232" i="11"/>
  <c r="W232" i="11"/>
  <c r="BF232" i="11" s="1"/>
  <c r="V232" i="11"/>
  <c r="U232" i="11"/>
  <c r="BE232" i="11" s="1"/>
  <c r="T232" i="11"/>
  <c r="BD232" i="11" s="1"/>
  <c r="S232" i="11"/>
  <c r="R232" i="11"/>
  <c r="Q232" i="11"/>
  <c r="P232" i="11"/>
  <c r="O232" i="11"/>
  <c r="N232" i="11"/>
  <c r="M232" i="11"/>
  <c r="BC232" i="11" s="1"/>
  <c r="L232" i="11"/>
  <c r="K232" i="11"/>
  <c r="BB232" i="11" s="1"/>
  <c r="J232" i="11"/>
  <c r="I232" i="11"/>
  <c r="H232" i="11"/>
  <c r="G232" i="11"/>
  <c r="F232" i="11"/>
  <c r="B232" i="11"/>
  <c r="AA231" i="11"/>
  <c r="Z231" i="11"/>
  <c r="Y231" i="11"/>
  <c r="X231" i="11"/>
  <c r="BG231" i="11" s="1"/>
  <c r="W231" i="11"/>
  <c r="V231" i="11"/>
  <c r="U231" i="11"/>
  <c r="BE231" i="11" s="1"/>
  <c r="T231" i="11"/>
  <c r="BD231" i="11" s="1"/>
  <c r="S231" i="11"/>
  <c r="R231" i="11"/>
  <c r="Q231" i="11"/>
  <c r="P231" i="11"/>
  <c r="O231" i="11"/>
  <c r="N231" i="11"/>
  <c r="M231" i="11"/>
  <c r="BC231" i="11" s="1"/>
  <c r="L231" i="11"/>
  <c r="K231" i="11"/>
  <c r="BB231" i="11" s="1"/>
  <c r="J231" i="11"/>
  <c r="I231" i="11"/>
  <c r="H231" i="11"/>
  <c r="G231" i="11"/>
  <c r="F231" i="11"/>
  <c r="B231" i="11"/>
  <c r="AA230" i="11"/>
  <c r="Z230" i="11"/>
  <c r="Y230" i="11"/>
  <c r="X230" i="11"/>
  <c r="W230" i="11"/>
  <c r="BF230" i="11" s="1"/>
  <c r="V230" i="11"/>
  <c r="U230" i="11"/>
  <c r="BE230" i="11" s="1"/>
  <c r="T230" i="11"/>
  <c r="BD230" i="11" s="1"/>
  <c r="S230" i="11"/>
  <c r="R230" i="11"/>
  <c r="Q230" i="11"/>
  <c r="P230" i="11"/>
  <c r="O230" i="11"/>
  <c r="N230" i="11"/>
  <c r="M230" i="11"/>
  <c r="BC230" i="11" s="1"/>
  <c r="L230" i="11"/>
  <c r="K230" i="11"/>
  <c r="BB230" i="11" s="1"/>
  <c r="J230" i="11"/>
  <c r="I230" i="11"/>
  <c r="H230" i="11"/>
  <c r="G230" i="11"/>
  <c r="F230" i="11"/>
  <c r="B230" i="11"/>
  <c r="AA229" i="11"/>
  <c r="Z229" i="11"/>
  <c r="Y229" i="11"/>
  <c r="X229" i="11"/>
  <c r="BG229" i="11" s="1"/>
  <c r="W229" i="11"/>
  <c r="V229" i="11"/>
  <c r="U229" i="11"/>
  <c r="BE229" i="11" s="1"/>
  <c r="T229" i="11"/>
  <c r="BD229" i="11" s="1"/>
  <c r="S229" i="11"/>
  <c r="R229" i="11"/>
  <c r="Q229" i="11"/>
  <c r="P229" i="11"/>
  <c r="O229" i="11"/>
  <c r="N229" i="11"/>
  <c r="M229" i="11"/>
  <c r="BC229" i="11" s="1"/>
  <c r="L229" i="11"/>
  <c r="K229" i="11"/>
  <c r="J229" i="11"/>
  <c r="I229" i="11"/>
  <c r="H229" i="11"/>
  <c r="G229" i="11"/>
  <c r="F229" i="11"/>
  <c r="B229" i="11"/>
  <c r="AA228" i="11"/>
  <c r="Z228" i="11"/>
  <c r="Y228" i="11"/>
  <c r="X228" i="11"/>
  <c r="W228" i="11"/>
  <c r="BF228" i="11" s="1"/>
  <c r="V228" i="11"/>
  <c r="U228" i="11"/>
  <c r="BE228" i="11" s="1"/>
  <c r="T228" i="11"/>
  <c r="BD228" i="11" s="1"/>
  <c r="S228" i="11"/>
  <c r="R228" i="11"/>
  <c r="Q228" i="11"/>
  <c r="P228" i="11"/>
  <c r="O228" i="11"/>
  <c r="N228" i="11"/>
  <c r="M228" i="11"/>
  <c r="BC228" i="11" s="1"/>
  <c r="L228" i="11"/>
  <c r="K228" i="11"/>
  <c r="BB228" i="11" s="1"/>
  <c r="J228" i="11"/>
  <c r="I228" i="11"/>
  <c r="H228" i="11"/>
  <c r="G228" i="11"/>
  <c r="F228" i="11"/>
  <c r="B228" i="11"/>
  <c r="AA227" i="11"/>
  <c r="Z227" i="11"/>
  <c r="Y227" i="11"/>
  <c r="X227" i="11"/>
  <c r="BG227" i="11" s="1"/>
  <c r="W227" i="11"/>
  <c r="V227" i="11"/>
  <c r="U227" i="11"/>
  <c r="BE227" i="11" s="1"/>
  <c r="T227" i="11"/>
  <c r="BD227" i="11" s="1"/>
  <c r="S227" i="11"/>
  <c r="R227" i="11"/>
  <c r="Q227" i="11"/>
  <c r="P227" i="11"/>
  <c r="O227" i="11"/>
  <c r="N227" i="11"/>
  <c r="M227" i="11"/>
  <c r="BC227" i="11" s="1"/>
  <c r="L227" i="11"/>
  <c r="K227" i="11"/>
  <c r="BB227" i="11" s="1"/>
  <c r="J227" i="11"/>
  <c r="I227" i="11"/>
  <c r="H227" i="11"/>
  <c r="G227" i="11"/>
  <c r="F227" i="11"/>
  <c r="B227" i="11"/>
  <c r="AA226" i="11"/>
  <c r="Z226" i="11"/>
  <c r="Y226" i="11"/>
  <c r="X226" i="11"/>
  <c r="W226" i="11"/>
  <c r="BF226" i="11" s="1"/>
  <c r="V226" i="11"/>
  <c r="U226" i="11"/>
  <c r="BE226" i="11" s="1"/>
  <c r="T226" i="11"/>
  <c r="BD226" i="11" s="1"/>
  <c r="S226" i="11"/>
  <c r="R226" i="11"/>
  <c r="Q226" i="11"/>
  <c r="P226" i="11"/>
  <c r="O226" i="11"/>
  <c r="N226" i="11"/>
  <c r="M226" i="11"/>
  <c r="BC226" i="11" s="1"/>
  <c r="L226" i="11"/>
  <c r="K226" i="11"/>
  <c r="BB226" i="11" s="1"/>
  <c r="J226" i="11"/>
  <c r="I226" i="11"/>
  <c r="H226" i="11"/>
  <c r="G226" i="11"/>
  <c r="F226" i="11"/>
  <c r="B226" i="11"/>
  <c r="AA225" i="11"/>
  <c r="Z225" i="11"/>
  <c r="Y225" i="11"/>
  <c r="X225" i="11"/>
  <c r="BG225" i="11" s="1"/>
  <c r="W225" i="11"/>
  <c r="V225" i="11"/>
  <c r="U225" i="11"/>
  <c r="BE225" i="11" s="1"/>
  <c r="T225" i="11"/>
  <c r="BD225" i="11" s="1"/>
  <c r="S225" i="11"/>
  <c r="R225" i="11"/>
  <c r="Q225" i="11"/>
  <c r="P225" i="11"/>
  <c r="O225" i="11"/>
  <c r="N225" i="11"/>
  <c r="M225" i="11"/>
  <c r="BC225" i="11" s="1"/>
  <c r="L225" i="11"/>
  <c r="K225" i="11"/>
  <c r="J225" i="11"/>
  <c r="I225" i="11"/>
  <c r="H225" i="11"/>
  <c r="G225" i="11"/>
  <c r="F225" i="11"/>
  <c r="B225" i="11"/>
  <c r="AA224" i="11"/>
  <c r="Z224" i="11"/>
  <c r="Y224" i="11"/>
  <c r="X224" i="11"/>
  <c r="W224" i="11"/>
  <c r="BF224" i="11" s="1"/>
  <c r="V224" i="11"/>
  <c r="U224" i="11"/>
  <c r="BE224" i="11" s="1"/>
  <c r="T224" i="11"/>
  <c r="BD224" i="11" s="1"/>
  <c r="S224" i="11"/>
  <c r="R224" i="11"/>
  <c r="Q224" i="11"/>
  <c r="P224" i="11"/>
  <c r="O224" i="11"/>
  <c r="N224" i="11"/>
  <c r="M224" i="11"/>
  <c r="BC224" i="11" s="1"/>
  <c r="L224" i="11"/>
  <c r="K224" i="11"/>
  <c r="BB224" i="11" s="1"/>
  <c r="J224" i="11"/>
  <c r="I224" i="11"/>
  <c r="H224" i="11"/>
  <c r="G224" i="11"/>
  <c r="F224" i="11"/>
  <c r="B224" i="11"/>
  <c r="AA223" i="11"/>
  <c r="Z223" i="11"/>
  <c r="Y223" i="11"/>
  <c r="X223" i="11"/>
  <c r="W223" i="11"/>
  <c r="BF223" i="11" s="1"/>
  <c r="V223" i="11"/>
  <c r="U223" i="11"/>
  <c r="T223" i="11"/>
  <c r="S223" i="11"/>
  <c r="R223" i="11"/>
  <c r="Q223" i="11"/>
  <c r="P223" i="11"/>
  <c r="O223" i="11"/>
  <c r="N223" i="11"/>
  <c r="M223" i="11"/>
  <c r="L223" i="11"/>
  <c r="K223" i="11"/>
  <c r="BB223" i="11" s="1"/>
  <c r="J223" i="11"/>
  <c r="I223" i="11"/>
  <c r="H223" i="11"/>
  <c r="G223" i="11"/>
  <c r="F223" i="11"/>
  <c r="B223" i="11"/>
  <c r="AA222" i="11"/>
  <c r="Z222" i="11"/>
  <c r="Y222" i="11"/>
  <c r="X222" i="11"/>
  <c r="W222" i="11"/>
  <c r="BF222" i="11" s="1"/>
  <c r="V222" i="11"/>
  <c r="U222" i="11"/>
  <c r="BE222" i="11" s="1"/>
  <c r="T222" i="11"/>
  <c r="BD222" i="11" s="1"/>
  <c r="S222" i="11"/>
  <c r="R222" i="11"/>
  <c r="Q222" i="11"/>
  <c r="P222" i="11"/>
  <c r="O222" i="11"/>
  <c r="N222" i="11"/>
  <c r="M222" i="11"/>
  <c r="BC222" i="11" s="1"/>
  <c r="L222" i="11"/>
  <c r="K222" i="11"/>
  <c r="BB222" i="11" s="1"/>
  <c r="J222" i="11"/>
  <c r="I222" i="11"/>
  <c r="H222" i="11"/>
  <c r="G222" i="11"/>
  <c r="F222" i="11"/>
  <c r="B222" i="11"/>
  <c r="AA221" i="11"/>
  <c r="Z221" i="11"/>
  <c r="Y221" i="11"/>
  <c r="X221" i="11"/>
  <c r="BG221" i="11" s="1"/>
  <c r="W221" i="11"/>
  <c r="V221" i="11"/>
  <c r="U221" i="11"/>
  <c r="BE221" i="11" s="1"/>
  <c r="T221" i="11"/>
  <c r="BD221" i="11" s="1"/>
  <c r="S221" i="11"/>
  <c r="R221" i="11"/>
  <c r="Q221" i="11"/>
  <c r="P221" i="11"/>
  <c r="O221" i="11"/>
  <c r="N221" i="11"/>
  <c r="M221" i="11"/>
  <c r="BC221" i="11" s="1"/>
  <c r="L221" i="11"/>
  <c r="K221" i="11"/>
  <c r="J221" i="11"/>
  <c r="I221" i="11"/>
  <c r="H221" i="11"/>
  <c r="G221" i="11"/>
  <c r="F221" i="11"/>
  <c r="B221" i="11"/>
  <c r="AA220" i="11"/>
  <c r="Z220" i="11"/>
  <c r="Y220" i="11"/>
  <c r="X220" i="11"/>
  <c r="W220" i="11"/>
  <c r="BF220" i="11" s="1"/>
  <c r="V220" i="11"/>
  <c r="U220" i="11"/>
  <c r="BE220" i="11" s="1"/>
  <c r="T220" i="11"/>
  <c r="BD220" i="11" s="1"/>
  <c r="S220" i="11"/>
  <c r="R220" i="11"/>
  <c r="Q220" i="11"/>
  <c r="P220" i="11"/>
  <c r="O220" i="11"/>
  <c r="N220" i="11"/>
  <c r="M220" i="11"/>
  <c r="BC220" i="11" s="1"/>
  <c r="L220" i="11"/>
  <c r="K220" i="11"/>
  <c r="BB220" i="11" s="1"/>
  <c r="J220" i="11"/>
  <c r="I220" i="11"/>
  <c r="H220" i="11"/>
  <c r="G220" i="11"/>
  <c r="F220" i="11"/>
  <c r="B220" i="11"/>
  <c r="AA219" i="11"/>
  <c r="Z219" i="11"/>
  <c r="Y219" i="11"/>
  <c r="X219" i="11"/>
  <c r="BG219" i="11" s="1"/>
  <c r="W219" i="11"/>
  <c r="V219" i="11"/>
  <c r="U219" i="11"/>
  <c r="BE219" i="11" s="1"/>
  <c r="T219" i="11"/>
  <c r="BD219" i="11" s="1"/>
  <c r="S219" i="11"/>
  <c r="R219" i="11"/>
  <c r="Q219" i="11"/>
  <c r="P219" i="11"/>
  <c r="O219" i="11"/>
  <c r="N219" i="11"/>
  <c r="M219" i="11"/>
  <c r="BC219" i="11" s="1"/>
  <c r="L219" i="11"/>
  <c r="K219" i="11"/>
  <c r="BB219" i="11" s="1"/>
  <c r="J219" i="11"/>
  <c r="I219" i="11"/>
  <c r="H219" i="11"/>
  <c r="G219" i="11"/>
  <c r="F219" i="11"/>
  <c r="B219" i="11"/>
  <c r="AA218" i="11"/>
  <c r="Z218" i="11"/>
  <c r="Y218" i="11"/>
  <c r="X218" i="11"/>
  <c r="W218" i="11"/>
  <c r="BF218" i="11" s="1"/>
  <c r="V218" i="11"/>
  <c r="U218" i="11"/>
  <c r="BE218" i="11" s="1"/>
  <c r="T218" i="11"/>
  <c r="BD218" i="11" s="1"/>
  <c r="S218" i="11"/>
  <c r="R218" i="11"/>
  <c r="Q218" i="11"/>
  <c r="P218" i="11"/>
  <c r="O218" i="11"/>
  <c r="N218" i="11"/>
  <c r="M218" i="11"/>
  <c r="BC218" i="11" s="1"/>
  <c r="L218" i="11"/>
  <c r="K218" i="11"/>
  <c r="BB218" i="11" s="1"/>
  <c r="J218" i="11"/>
  <c r="I218" i="11"/>
  <c r="H218" i="11"/>
  <c r="G218" i="11"/>
  <c r="F218" i="11"/>
  <c r="B218" i="11"/>
  <c r="AA217" i="11"/>
  <c r="Z217" i="11"/>
  <c r="Y217" i="11"/>
  <c r="X217" i="11"/>
  <c r="BG217" i="11" s="1"/>
  <c r="W217" i="11"/>
  <c r="V217" i="11"/>
  <c r="U217" i="11"/>
  <c r="BE217" i="11" s="1"/>
  <c r="T217" i="11"/>
  <c r="BD217" i="11" s="1"/>
  <c r="S217" i="11"/>
  <c r="R217" i="11"/>
  <c r="Q217" i="11"/>
  <c r="P217" i="11"/>
  <c r="O217" i="11"/>
  <c r="N217" i="11"/>
  <c r="M217" i="11"/>
  <c r="BC217" i="11" s="1"/>
  <c r="L217" i="11"/>
  <c r="K217" i="11"/>
  <c r="J217" i="11"/>
  <c r="I217" i="11"/>
  <c r="H217" i="11"/>
  <c r="G217" i="11"/>
  <c r="F217" i="11"/>
  <c r="B217" i="11"/>
  <c r="AA216" i="11"/>
  <c r="Z216" i="11"/>
  <c r="Y216" i="11"/>
  <c r="X216" i="11"/>
  <c r="W216" i="11"/>
  <c r="BF216" i="11" s="1"/>
  <c r="V216" i="11"/>
  <c r="U216" i="11"/>
  <c r="BE216" i="11" s="1"/>
  <c r="T216" i="11"/>
  <c r="BD216" i="11" s="1"/>
  <c r="S216" i="11"/>
  <c r="R216" i="11"/>
  <c r="Q216" i="11"/>
  <c r="P216" i="11"/>
  <c r="O216" i="11"/>
  <c r="N216" i="11"/>
  <c r="M216" i="11"/>
  <c r="BC216" i="11" s="1"/>
  <c r="L216" i="11"/>
  <c r="K216" i="11"/>
  <c r="BB216" i="11" s="1"/>
  <c r="J216" i="11"/>
  <c r="I216" i="11"/>
  <c r="H216" i="11"/>
  <c r="G216" i="11"/>
  <c r="F216" i="11"/>
  <c r="B216" i="11"/>
  <c r="AA215" i="11"/>
  <c r="Z215" i="11"/>
  <c r="Y215" i="11"/>
  <c r="X215" i="11"/>
  <c r="BG215" i="11" s="1"/>
  <c r="W215" i="11"/>
  <c r="V215" i="11"/>
  <c r="U215" i="11"/>
  <c r="BE215" i="11" s="1"/>
  <c r="T215" i="11"/>
  <c r="BD215" i="11" s="1"/>
  <c r="S215" i="11"/>
  <c r="R215" i="11"/>
  <c r="Q215" i="11"/>
  <c r="P215" i="11"/>
  <c r="O215" i="11"/>
  <c r="N215" i="11"/>
  <c r="M215" i="11"/>
  <c r="BC215" i="11" s="1"/>
  <c r="L215" i="11"/>
  <c r="K215" i="11"/>
  <c r="BB215" i="11" s="1"/>
  <c r="J215" i="11"/>
  <c r="I215" i="11"/>
  <c r="H215" i="11"/>
  <c r="G215" i="11"/>
  <c r="F215" i="11"/>
  <c r="B215" i="11"/>
  <c r="AA214" i="11"/>
  <c r="Z214" i="11"/>
  <c r="Y214" i="11"/>
  <c r="X214" i="11"/>
  <c r="W214" i="11"/>
  <c r="BF214" i="11" s="1"/>
  <c r="V214" i="11"/>
  <c r="U214" i="11"/>
  <c r="BE214" i="11" s="1"/>
  <c r="T214" i="11"/>
  <c r="BD214" i="11" s="1"/>
  <c r="S214" i="11"/>
  <c r="R214" i="11"/>
  <c r="Q214" i="11"/>
  <c r="P214" i="11"/>
  <c r="O214" i="11"/>
  <c r="N214" i="11"/>
  <c r="M214" i="11"/>
  <c r="BC214" i="11" s="1"/>
  <c r="L214" i="11"/>
  <c r="K214" i="11"/>
  <c r="BB214" i="11" s="1"/>
  <c r="J214" i="11"/>
  <c r="I214" i="11"/>
  <c r="H214" i="11"/>
  <c r="G214" i="11"/>
  <c r="F214" i="11"/>
  <c r="B214" i="11"/>
  <c r="AA213" i="11"/>
  <c r="Z213" i="11"/>
  <c r="Y213" i="11"/>
  <c r="X213" i="11"/>
  <c r="BG213" i="11" s="1"/>
  <c r="W213" i="11"/>
  <c r="V213" i="11"/>
  <c r="U213" i="11"/>
  <c r="BE213" i="11" s="1"/>
  <c r="T213" i="11"/>
  <c r="BD213" i="11" s="1"/>
  <c r="S213" i="11"/>
  <c r="R213" i="11"/>
  <c r="Q213" i="11"/>
  <c r="P213" i="11"/>
  <c r="O213" i="11"/>
  <c r="N213" i="11"/>
  <c r="M213" i="11"/>
  <c r="BC213" i="11" s="1"/>
  <c r="L213" i="11"/>
  <c r="K213" i="11"/>
  <c r="J213" i="11"/>
  <c r="I213" i="11"/>
  <c r="H213" i="11"/>
  <c r="G213" i="11"/>
  <c r="F213" i="11"/>
  <c r="B213" i="11"/>
  <c r="AA212" i="11"/>
  <c r="Z212" i="11"/>
  <c r="Y212" i="11"/>
  <c r="X212" i="11"/>
  <c r="W212" i="11"/>
  <c r="BF212" i="11" s="1"/>
  <c r="V212" i="11"/>
  <c r="U212" i="11"/>
  <c r="BE212" i="11" s="1"/>
  <c r="T212" i="11"/>
  <c r="BD212" i="11" s="1"/>
  <c r="S212" i="11"/>
  <c r="R212" i="11"/>
  <c r="Q212" i="11"/>
  <c r="P212" i="11"/>
  <c r="O212" i="11"/>
  <c r="N212" i="11"/>
  <c r="M212" i="11"/>
  <c r="BC212" i="11" s="1"/>
  <c r="L212" i="11"/>
  <c r="K212" i="11"/>
  <c r="BB212" i="11" s="1"/>
  <c r="J212" i="11"/>
  <c r="I212" i="11"/>
  <c r="H212" i="11"/>
  <c r="G212" i="11"/>
  <c r="F212" i="11"/>
  <c r="B212" i="11"/>
  <c r="AA211" i="11"/>
  <c r="Z211" i="11"/>
  <c r="Y211" i="11"/>
  <c r="X211" i="11"/>
  <c r="BG211" i="11" s="1"/>
  <c r="W211" i="11"/>
  <c r="V211" i="11"/>
  <c r="U211" i="11"/>
  <c r="BE211" i="11" s="1"/>
  <c r="T211" i="11"/>
  <c r="BD211" i="11" s="1"/>
  <c r="S211" i="11"/>
  <c r="R211" i="11"/>
  <c r="Q211" i="11"/>
  <c r="P211" i="11"/>
  <c r="O211" i="11"/>
  <c r="N211" i="11"/>
  <c r="M211" i="11"/>
  <c r="BC211" i="11" s="1"/>
  <c r="L211" i="11"/>
  <c r="K211" i="11"/>
  <c r="BB211" i="11" s="1"/>
  <c r="J211" i="11"/>
  <c r="I211" i="11"/>
  <c r="H211" i="11"/>
  <c r="G211" i="11"/>
  <c r="F211" i="11"/>
  <c r="B211" i="11"/>
  <c r="AA210" i="11"/>
  <c r="Z210" i="11"/>
  <c r="Y210" i="11"/>
  <c r="X210" i="11"/>
  <c r="W210" i="11"/>
  <c r="BF210" i="11" s="1"/>
  <c r="V210" i="11"/>
  <c r="U210" i="11"/>
  <c r="BE210" i="11" s="1"/>
  <c r="T210" i="11"/>
  <c r="BD210" i="11" s="1"/>
  <c r="S210" i="11"/>
  <c r="R210" i="11"/>
  <c r="Q210" i="11"/>
  <c r="P210" i="11"/>
  <c r="O210" i="11"/>
  <c r="N210" i="11"/>
  <c r="M210" i="11"/>
  <c r="BC210" i="11" s="1"/>
  <c r="L210" i="11"/>
  <c r="K210" i="11"/>
  <c r="BB210" i="11" s="1"/>
  <c r="J210" i="11"/>
  <c r="I210" i="11"/>
  <c r="H210" i="11"/>
  <c r="G210" i="11"/>
  <c r="F210" i="11"/>
  <c r="B210" i="11"/>
  <c r="AA209" i="11"/>
  <c r="Z209" i="11"/>
  <c r="Y209" i="11"/>
  <c r="X209" i="11"/>
  <c r="BG209" i="11" s="1"/>
  <c r="W209" i="11"/>
  <c r="V209" i="11"/>
  <c r="U209" i="11"/>
  <c r="BE209" i="11" s="1"/>
  <c r="T209" i="11"/>
  <c r="BD209" i="11" s="1"/>
  <c r="S209" i="11"/>
  <c r="R209" i="11"/>
  <c r="Q209" i="11"/>
  <c r="P209" i="11"/>
  <c r="O209" i="11"/>
  <c r="N209" i="11"/>
  <c r="M209" i="11"/>
  <c r="BC209" i="11" s="1"/>
  <c r="L209" i="11"/>
  <c r="K209" i="11"/>
  <c r="J209" i="11"/>
  <c r="I209" i="11"/>
  <c r="H209" i="11"/>
  <c r="G209" i="11"/>
  <c r="F209" i="11"/>
  <c r="B209" i="11"/>
  <c r="AA208" i="11"/>
  <c r="Z208" i="11"/>
  <c r="Y208" i="11"/>
  <c r="X208" i="11"/>
  <c r="W208" i="11"/>
  <c r="BF208" i="11" s="1"/>
  <c r="V208" i="11"/>
  <c r="U208" i="11"/>
  <c r="BE208" i="11" s="1"/>
  <c r="T208" i="11"/>
  <c r="BD208" i="11" s="1"/>
  <c r="S208" i="11"/>
  <c r="R208" i="11"/>
  <c r="Q208" i="11"/>
  <c r="P208" i="11"/>
  <c r="O208" i="11"/>
  <c r="N208" i="11"/>
  <c r="M208" i="11"/>
  <c r="BC208" i="11" s="1"/>
  <c r="L208" i="11"/>
  <c r="K208" i="11"/>
  <c r="BB208" i="11" s="1"/>
  <c r="J208" i="11"/>
  <c r="I208" i="11"/>
  <c r="H208" i="11"/>
  <c r="G208" i="11"/>
  <c r="F208" i="11"/>
  <c r="B208" i="11"/>
  <c r="AA207" i="11"/>
  <c r="Z207" i="11"/>
  <c r="Y207" i="11"/>
  <c r="X207" i="11"/>
  <c r="BG207" i="11" s="1"/>
  <c r="W207" i="11"/>
  <c r="V207" i="11"/>
  <c r="U207" i="11"/>
  <c r="BE207" i="11" s="1"/>
  <c r="T207" i="11"/>
  <c r="BD207" i="11" s="1"/>
  <c r="S207" i="11"/>
  <c r="R207" i="11"/>
  <c r="Q207" i="11"/>
  <c r="P207" i="11"/>
  <c r="O207" i="11"/>
  <c r="N207" i="11"/>
  <c r="M207" i="11"/>
  <c r="BC207" i="11" s="1"/>
  <c r="L207" i="11"/>
  <c r="K207" i="11"/>
  <c r="BB207" i="11" s="1"/>
  <c r="J207" i="11"/>
  <c r="I207" i="11"/>
  <c r="H207" i="11"/>
  <c r="G207" i="11"/>
  <c r="F207" i="11"/>
  <c r="B207" i="11"/>
  <c r="AA206" i="11"/>
  <c r="Z206" i="11"/>
  <c r="Y206" i="11"/>
  <c r="X206" i="11"/>
  <c r="W206" i="11"/>
  <c r="BF206" i="11" s="1"/>
  <c r="V206" i="11"/>
  <c r="U206" i="11"/>
  <c r="BE206" i="11" s="1"/>
  <c r="T206" i="11"/>
  <c r="BD206" i="11" s="1"/>
  <c r="S206" i="11"/>
  <c r="R206" i="11"/>
  <c r="Q206" i="11"/>
  <c r="P206" i="11"/>
  <c r="O206" i="11"/>
  <c r="N206" i="11"/>
  <c r="M206" i="11"/>
  <c r="BC206" i="11" s="1"/>
  <c r="L206" i="11"/>
  <c r="K206" i="11"/>
  <c r="BB206" i="11" s="1"/>
  <c r="J206" i="11"/>
  <c r="I206" i="11"/>
  <c r="H206" i="11"/>
  <c r="G206" i="11"/>
  <c r="F206" i="11"/>
  <c r="B206" i="11"/>
  <c r="AA205" i="11"/>
  <c r="Z205" i="11"/>
  <c r="Y205" i="11"/>
  <c r="X205" i="11"/>
  <c r="BG205" i="11" s="1"/>
  <c r="W205" i="11"/>
  <c r="V205" i="11"/>
  <c r="U205" i="11"/>
  <c r="BE205" i="11" s="1"/>
  <c r="T205" i="11"/>
  <c r="BD205" i="11" s="1"/>
  <c r="S205" i="11"/>
  <c r="R205" i="11"/>
  <c r="Q205" i="11"/>
  <c r="P205" i="11"/>
  <c r="O205" i="11"/>
  <c r="N205" i="11"/>
  <c r="M205" i="11"/>
  <c r="BC205" i="11" s="1"/>
  <c r="L205" i="11"/>
  <c r="K205" i="11"/>
  <c r="J205" i="11"/>
  <c r="I205" i="11"/>
  <c r="H205" i="11"/>
  <c r="G205" i="11"/>
  <c r="F205" i="11"/>
  <c r="B205" i="11"/>
  <c r="AA204" i="11"/>
  <c r="Z204" i="11"/>
  <c r="Y204" i="11"/>
  <c r="X204" i="11"/>
  <c r="W204" i="11"/>
  <c r="BF204" i="11" s="1"/>
  <c r="V204" i="11"/>
  <c r="U204" i="11"/>
  <c r="BE204" i="11" s="1"/>
  <c r="T204" i="11"/>
  <c r="BD204" i="11" s="1"/>
  <c r="S204" i="11"/>
  <c r="R204" i="11"/>
  <c r="Q204" i="11"/>
  <c r="P204" i="11"/>
  <c r="O204" i="11"/>
  <c r="N204" i="11"/>
  <c r="M204" i="11"/>
  <c r="BC204" i="11" s="1"/>
  <c r="L204" i="11"/>
  <c r="K204" i="11"/>
  <c r="BB204" i="11" s="1"/>
  <c r="J204" i="11"/>
  <c r="I204" i="11"/>
  <c r="H204" i="11"/>
  <c r="G204" i="11"/>
  <c r="F204" i="11"/>
  <c r="B204" i="11"/>
  <c r="AA203" i="11"/>
  <c r="Z203" i="11"/>
  <c r="Y203" i="11"/>
  <c r="X203" i="11"/>
  <c r="BG203" i="11" s="1"/>
  <c r="W203" i="11"/>
  <c r="V203" i="11"/>
  <c r="U203" i="11"/>
  <c r="BE203" i="11" s="1"/>
  <c r="T203" i="11"/>
  <c r="BD203" i="11" s="1"/>
  <c r="S203" i="11"/>
  <c r="R203" i="11"/>
  <c r="Q203" i="11"/>
  <c r="P203" i="11"/>
  <c r="O203" i="11"/>
  <c r="N203" i="11"/>
  <c r="M203" i="11"/>
  <c r="BC203" i="11" s="1"/>
  <c r="L203" i="11"/>
  <c r="K203" i="11"/>
  <c r="BB203" i="11" s="1"/>
  <c r="J203" i="11"/>
  <c r="I203" i="11"/>
  <c r="H203" i="11"/>
  <c r="G203" i="11"/>
  <c r="F203" i="11"/>
  <c r="B203" i="11"/>
  <c r="AA202" i="11"/>
  <c r="Z202" i="11"/>
  <c r="Y202" i="11"/>
  <c r="X202" i="11"/>
  <c r="W202" i="11"/>
  <c r="BF202" i="11" s="1"/>
  <c r="V202" i="11"/>
  <c r="U202" i="11"/>
  <c r="BE202" i="11" s="1"/>
  <c r="T202" i="11"/>
  <c r="BD202" i="11" s="1"/>
  <c r="S202" i="11"/>
  <c r="R202" i="11"/>
  <c r="Q202" i="11"/>
  <c r="P202" i="11"/>
  <c r="O202" i="11"/>
  <c r="N202" i="11"/>
  <c r="M202" i="11"/>
  <c r="BC202" i="11" s="1"/>
  <c r="L202" i="11"/>
  <c r="K202" i="11"/>
  <c r="BB202" i="11" s="1"/>
  <c r="J202" i="11"/>
  <c r="I202" i="11"/>
  <c r="H202" i="11"/>
  <c r="G202" i="11"/>
  <c r="F202" i="11"/>
  <c r="B202" i="11"/>
  <c r="AA201" i="11"/>
  <c r="Z201" i="11"/>
  <c r="Y201" i="11"/>
  <c r="X201" i="11"/>
  <c r="BG201" i="11" s="1"/>
  <c r="W201" i="11"/>
  <c r="V201" i="11"/>
  <c r="U201" i="11"/>
  <c r="BE201" i="11" s="1"/>
  <c r="T201" i="11"/>
  <c r="BD201" i="11" s="1"/>
  <c r="S201" i="11"/>
  <c r="R201" i="11"/>
  <c r="Q201" i="11"/>
  <c r="P201" i="11"/>
  <c r="O201" i="11"/>
  <c r="N201" i="11"/>
  <c r="M201" i="11"/>
  <c r="BC201" i="11" s="1"/>
  <c r="L201" i="11"/>
  <c r="K201" i="11"/>
  <c r="J201" i="11"/>
  <c r="I201" i="11"/>
  <c r="H201" i="11"/>
  <c r="G201" i="11"/>
  <c r="F201" i="11"/>
  <c r="B201" i="11"/>
  <c r="AA200" i="11"/>
  <c r="Z200" i="11"/>
  <c r="Y200" i="11"/>
  <c r="X200" i="11"/>
  <c r="W200" i="11"/>
  <c r="BF200" i="11" s="1"/>
  <c r="V200" i="11"/>
  <c r="U200" i="11"/>
  <c r="BE200" i="11" s="1"/>
  <c r="T200" i="11"/>
  <c r="BD200" i="11" s="1"/>
  <c r="S200" i="11"/>
  <c r="R200" i="11"/>
  <c r="Q200" i="11"/>
  <c r="P200" i="11"/>
  <c r="O200" i="11"/>
  <c r="N200" i="11"/>
  <c r="M200" i="11"/>
  <c r="BC200" i="11" s="1"/>
  <c r="L200" i="11"/>
  <c r="K200" i="11"/>
  <c r="BB200" i="11" s="1"/>
  <c r="J200" i="11"/>
  <c r="I200" i="11"/>
  <c r="H200" i="11"/>
  <c r="G200" i="11"/>
  <c r="F200" i="11"/>
  <c r="B200" i="11"/>
  <c r="AA199" i="11"/>
  <c r="Z199" i="11"/>
  <c r="Y199" i="11"/>
  <c r="X199" i="11"/>
  <c r="BG199" i="11" s="1"/>
  <c r="W199" i="11"/>
  <c r="V199" i="11"/>
  <c r="U199" i="11"/>
  <c r="BE199" i="11" s="1"/>
  <c r="T199" i="11"/>
  <c r="BD199" i="11" s="1"/>
  <c r="S199" i="11"/>
  <c r="R199" i="11"/>
  <c r="Q199" i="11"/>
  <c r="P199" i="11"/>
  <c r="O199" i="11"/>
  <c r="N199" i="11"/>
  <c r="M199" i="11"/>
  <c r="BC199" i="11" s="1"/>
  <c r="L199" i="11"/>
  <c r="K199" i="11"/>
  <c r="BB199" i="11" s="1"/>
  <c r="J199" i="11"/>
  <c r="I199" i="11"/>
  <c r="H199" i="11"/>
  <c r="G199" i="11"/>
  <c r="F199" i="11"/>
  <c r="B199" i="11"/>
  <c r="AA198" i="11"/>
  <c r="Z198" i="11"/>
  <c r="Y198" i="11"/>
  <c r="X198" i="11"/>
  <c r="BG198" i="11" s="1"/>
  <c r="W198" i="11"/>
  <c r="BF198" i="11" s="1"/>
  <c r="V198" i="11"/>
  <c r="U198" i="11"/>
  <c r="BE198" i="11" s="1"/>
  <c r="T198" i="11"/>
  <c r="BD198" i="11" s="1"/>
  <c r="S198" i="11"/>
  <c r="R198" i="11"/>
  <c r="Q198" i="11"/>
  <c r="P198" i="11"/>
  <c r="O198" i="11"/>
  <c r="N198" i="11"/>
  <c r="M198" i="11"/>
  <c r="BC198" i="11" s="1"/>
  <c r="L198" i="11"/>
  <c r="K198" i="11"/>
  <c r="BB198" i="11" s="1"/>
  <c r="J198" i="11"/>
  <c r="I198" i="11"/>
  <c r="H198" i="11"/>
  <c r="G198" i="11"/>
  <c r="F198" i="11"/>
  <c r="B198" i="11"/>
  <c r="AA197" i="11"/>
  <c r="Z197" i="11"/>
  <c r="Y197" i="11"/>
  <c r="X197" i="11"/>
  <c r="BG197" i="11" s="1"/>
  <c r="W197" i="11"/>
  <c r="V197" i="11"/>
  <c r="U197" i="11"/>
  <c r="BE197" i="11" s="1"/>
  <c r="T197" i="11"/>
  <c r="S197" i="11"/>
  <c r="R197" i="11"/>
  <c r="Q197" i="11"/>
  <c r="P197" i="11"/>
  <c r="O197" i="11"/>
  <c r="N197" i="11"/>
  <c r="M197" i="11"/>
  <c r="BC197" i="11" s="1"/>
  <c r="L197" i="11"/>
  <c r="K197" i="11"/>
  <c r="J197" i="11"/>
  <c r="I197" i="11"/>
  <c r="H197" i="11"/>
  <c r="G197" i="11"/>
  <c r="F197" i="11"/>
  <c r="B197" i="11"/>
  <c r="AA196" i="11"/>
  <c r="Z196" i="11"/>
  <c r="Y196" i="11"/>
  <c r="X196" i="11"/>
  <c r="BG196" i="11" s="1"/>
  <c r="W196" i="11"/>
  <c r="BF196" i="11" s="1"/>
  <c r="V196" i="11"/>
  <c r="U196" i="11"/>
  <c r="BE196" i="11" s="1"/>
  <c r="T196" i="11"/>
  <c r="BD196" i="11" s="1"/>
  <c r="S196" i="11"/>
  <c r="R196" i="11"/>
  <c r="Q196" i="11"/>
  <c r="P196" i="11"/>
  <c r="O196" i="11"/>
  <c r="N196" i="11"/>
  <c r="M196" i="11"/>
  <c r="BC196" i="11" s="1"/>
  <c r="L196" i="11"/>
  <c r="K196" i="11"/>
  <c r="BB196" i="11" s="1"/>
  <c r="J196" i="11"/>
  <c r="I196" i="11"/>
  <c r="H196" i="11"/>
  <c r="G196" i="11"/>
  <c r="F196" i="11"/>
  <c r="B196" i="11"/>
  <c r="AA195" i="11"/>
  <c r="Z195" i="11"/>
  <c r="Y195" i="11"/>
  <c r="X195" i="11"/>
  <c r="BG195" i="11" s="1"/>
  <c r="W195" i="11"/>
  <c r="V195" i="11"/>
  <c r="U195" i="11"/>
  <c r="BE195" i="11" s="1"/>
  <c r="T195" i="11"/>
  <c r="S195" i="11"/>
  <c r="R195" i="11"/>
  <c r="Q195" i="11"/>
  <c r="P195" i="11"/>
  <c r="O195" i="11"/>
  <c r="N195" i="11"/>
  <c r="M195" i="11"/>
  <c r="BC195" i="11" s="1"/>
  <c r="L195" i="11"/>
  <c r="K195" i="11"/>
  <c r="BB195" i="11" s="1"/>
  <c r="J195" i="11"/>
  <c r="I195" i="11"/>
  <c r="H195" i="11"/>
  <c r="G195" i="11"/>
  <c r="F195" i="11"/>
  <c r="B195" i="11"/>
  <c r="AA194" i="11"/>
  <c r="Z194" i="11"/>
  <c r="Y194" i="11"/>
  <c r="X194" i="11"/>
  <c r="BG194" i="11" s="1"/>
  <c r="W194" i="11"/>
  <c r="BF194" i="11" s="1"/>
  <c r="V194" i="11"/>
  <c r="U194" i="11"/>
  <c r="BE194" i="11" s="1"/>
  <c r="T194" i="11"/>
  <c r="BD194" i="11" s="1"/>
  <c r="S194" i="11"/>
  <c r="R194" i="11"/>
  <c r="Q194" i="11"/>
  <c r="P194" i="11"/>
  <c r="O194" i="11"/>
  <c r="N194" i="11"/>
  <c r="M194" i="11"/>
  <c r="BC194" i="11" s="1"/>
  <c r="L194" i="11"/>
  <c r="K194" i="11"/>
  <c r="BB194" i="11" s="1"/>
  <c r="J194" i="11"/>
  <c r="I194" i="11"/>
  <c r="H194" i="11"/>
  <c r="G194" i="11"/>
  <c r="F194" i="11"/>
  <c r="B194" i="11"/>
  <c r="AA193" i="11"/>
  <c r="Z193" i="11"/>
  <c r="Y193" i="11"/>
  <c r="X193" i="11"/>
  <c r="BG193" i="11" s="1"/>
  <c r="W193" i="11"/>
  <c r="BF193" i="11" s="1"/>
  <c r="V193" i="11"/>
  <c r="U193" i="11"/>
  <c r="BE193" i="11" s="1"/>
  <c r="T193" i="11"/>
  <c r="BD193" i="11" s="1"/>
  <c r="S193" i="11"/>
  <c r="R193" i="11"/>
  <c r="Q193" i="11"/>
  <c r="P193" i="11"/>
  <c r="O193" i="11"/>
  <c r="N193" i="11"/>
  <c r="M193" i="11"/>
  <c r="BC193" i="11" s="1"/>
  <c r="L193" i="11"/>
  <c r="K193" i="11"/>
  <c r="BB193" i="11" s="1"/>
  <c r="J193" i="11"/>
  <c r="I193" i="11"/>
  <c r="H193" i="11"/>
  <c r="G193" i="11"/>
  <c r="F193" i="11"/>
  <c r="B193" i="11"/>
  <c r="AA192" i="11"/>
  <c r="Z192" i="11"/>
  <c r="Y192" i="11"/>
  <c r="X192" i="11"/>
  <c r="W192" i="11"/>
  <c r="BF192" i="11" s="1"/>
  <c r="V192" i="11"/>
  <c r="U192" i="11"/>
  <c r="BE192" i="11" s="1"/>
  <c r="T192" i="11"/>
  <c r="BD192" i="11" s="1"/>
  <c r="S192" i="11"/>
  <c r="R192" i="11"/>
  <c r="Q192" i="11"/>
  <c r="P192" i="11"/>
  <c r="O192" i="11"/>
  <c r="N192" i="11"/>
  <c r="M192" i="11"/>
  <c r="BC192" i="11" s="1"/>
  <c r="L192" i="11"/>
  <c r="K192" i="11"/>
  <c r="BB192" i="11" s="1"/>
  <c r="J192" i="11"/>
  <c r="I192" i="11"/>
  <c r="H192" i="11"/>
  <c r="G192" i="11"/>
  <c r="F192" i="11"/>
  <c r="B192" i="11"/>
  <c r="AA191" i="11"/>
  <c r="Z191" i="11"/>
  <c r="Y191" i="11"/>
  <c r="X191" i="11"/>
  <c r="BG191" i="11" s="1"/>
  <c r="W191" i="11"/>
  <c r="V191" i="11"/>
  <c r="U191" i="11"/>
  <c r="BE191" i="11" s="1"/>
  <c r="T191" i="11"/>
  <c r="BD191" i="11" s="1"/>
  <c r="S191" i="11"/>
  <c r="R191" i="11"/>
  <c r="Q191" i="11"/>
  <c r="P191" i="11"/>
  <c r="O191" i="11"/>
  <c r="N191" i="11"/>
  <c r="M191" i="11"/>
  <c r="BC191" i="11" s="1"/>
  <c r="L191" i="11"/>
  <c r="K191" i="11"/>
  <c r="BB191" i="11" s="1"/>
  <c r="J191" i="11"/>
  <c r="I191" i="11"/>
  <c r="H191" i="11"/>
  <c r="G191" i="11"/>
  <c r="F191" i="11"/>
  <c r="B191" i="11"/>
  <c r="AA190" i="11"/>
  <c r="Z190" i="11"/>
  <c r="Y190" i="11"/>
  <c r="X190" i="11"/>
  <c r="W190" i="11"/>
  <c r="BF190" i="11" s="1"/>
  <c r="V190" i="11"/>
  <c r="U190" i="11"/>
  <c r="BE190" i="11" s="1"/>
  <c r="T190" i="11"/>
  <c r="BD190" i="11" s="1"/>
  <c r="S190" i="11"/>
  <c r="R190" i="11"/>
  <c r="Q190" i="11"/>
  <c r="P190" i="11"/>
  <c r="O190" i="11"/>
  <c r="N190" i="11"/>
  <c r="M190" i="11"/>
  <c r="BC190" i="11" s="1"/>
  <c r="L190" i="11"/>
  <c r="K190" i="11"/>
  <c r="BB190" i="11" s="1"/>
  <c r="J190" i="11"/>
  <c r="I190" i="11"/>
  <c r="H190" i="11"/>
  <c r="G190" i="11"/>
  <c r="F190" i="11"/>
  <c r="B190" i="11"/>
  <c r="AA189" i="11"/>
  <c r="Z189" i="11"/>
  <c r="Y189" i="11"/>
  <c r="X189" i="11"/>
  <c r="BG189" i="11" s="1"/>
  <c r="W189" i="11"/>
  <c r="V189" i="11"/>
  <c r="U189" i="11"/>
  <c r="BE189" i="11" s="1"/>
  <c r="T189" i="11"/>
  <c r="BD189" i="11" s="1"/>
  <c r="S189" i="11"/>
  <c r="R189" i="11"/>
  <c r="Q189" i="11"/>
  <c r="P189" i="11"/>
  <c r="O189" i="11"/>
  <c r="N189" i="11"/>
  <c r="M189" i="11"/>
  <c r="BC189" i="11" s="1"/>
  <c r="L189" i="11"/>
  <c r="K189" i="11"/>
  <c r="J189" i="11"/>
  <c r="I189" i="11"/>
  <c r="H189" i="11"/>
  <c r="G189" i="11"/>
  <c r="F189" i="11"/>
  <c r="B189" i="11"/>
  <c r="AA188" i="11"/>
  <c r="Z188" i="11"/>
  <c r="Y188" i="11"/>
  <c r="X188" i="11"/>
  <c r="W188" i="11"/>
  <c r="BF188" i="11" s="1"/>
  <c r="V188" i="11"/>
  <c r="U188" i="11"/>
  <c r="BE188" i="11" s="1"/>
  <c r="T188" i="11"/>
  <c r="BD188" i="11" s="1"/>
  <c r="S188" i="11"/>
  <c r="R188" i="11"/>
  <c r="Q188" i="11"/>
  <c r="P188" i="11"/>
  <c r="O188" i="11"/>
  <c r="N188" i="11"/>
  <c r="M188" i="11"/>
  <c r="BC188" i="11" s="1"/>
  <c r="L188" i="11"/>
  <c r="K188" i="11"/>
  <c r="BB188" i="11" s="1"/>
  <c r="J188" i="11"/>
  <c r="I188" i="11"/>
  <c r="H188" i="11"/>
  <c r="G188" i="11"/>
  <c r="F188" i="11"/>
  <c r="B188" i="11"/>
  <c r="AA187" i="11"/>
  <c r="Z187" i="11"/>
  <c r="Y187" i="11"/>
  <c r="X187" i="11"/>
  <c r="BG187" i="11" s="1"/>
  <c r="W187" i="11"/>
  <c r="V187" i="11"/>
  <c r="U187" i="11"/>
  <c r="BE187" i="11" s="1"/>
  <c r="T187" i="11"/>
  <c r="BD187" i="11" s="1"/>
  <c r="S187" i="11"/>
  <c r="R187" i="11"/>
  <c r="Q187" i="11"/>
  <c r="P187" i="11"/>
  <c r="O187" i="11"/>
  <c r="N187" i="11"/>
  <c r="M187" i="11"/>
  <c r="BC187" i="11" s="1"/>
  <c r="L187" i="11"/>
  <c r="K187" i="11"/>
  <c r="BB187" i="11" s="1"/>
  <c r="J187" i="11"/>
  <c r="I187" i="11"/>
  <c r="H187" i="11"/>
  <c r="G187" i="11"/>
  <c r="F187" i="11"/>
  <c r="B187" i="11"/>
  <c r="AA186" i="11"/>
  <c r="Z186" i="11"/>
  <c r="Y186" i="11"/>
  <c r="X186" i="11"/>
  <c r="W186" i="11"/>
  <c r="BF186" i="11" s="1"/>
  <c r="V186" i="11"/>
  <c r="U186" i="11"/>
  <c r="BE186" i="11" s="1"/>
  <c r="T186" i="11"/>
  <c r="BD186" i="11" s="1"/>
  <c r="S186" i="11"/>
  <c r="R186" i="11"/>
  <c r="Q186" i="11"/>
  <c r="P186" i="11"/>
  <c r="O186" i="11"/>
  <c r="N186" i="11"/>
  <c r="M186" i="11"/>
  <c r="BC186" i="11" s="1"/>
  <c r="L186" i="11"/>
  <c r="K186" i="11"/>
  <c r="BB186" i="11" s="1"/>
  <c r="J186" i="11"/>
  <c r="I186" i="11"/>
  <c r="H186" i="11"/>
  <c r="G186" i="11"/>
  <c r="F186" i="11"/>
  <c r="B186" i="11"/>
  <c r="AA185" i="11"/>
  <c r="Z185" i="11"/>
  <c r="Y185" i="11"/>
  <c r="X185" i="11"/>
  <c r="BG185" i="11" s="1"/>
  <c r="W185" i="11"/>
  <c r="V185" i="11"/>
  <c r="U185" i="11"/>
  <c r="BE185" i="11" s="1"/>
  <c r="T185" i="11"/>
  <c r="BD185" i="11" s="1"/>
  <c r="S185" i="11"/>
  <c r="R185" i="11"/>
  <c r="Q185" i="11"/>
  <c r="P185" i="11"/>
  <c r="O185" i="11"/>
  <c r="N185" i="11"/>
  <c r="M185" i="11"/>
  <c r="BC185" i="11" s="1"/>
  <c r="L185" i="11"/>
  <c r="K185" i="11"/>
  <c r="J185" i="11"/>
  <c r="I185" i="11"/>
  <c r="H185" i="11"/>
  <c r="G185" i="11"/>
  <c r="F185" i="11"/>
  <c r="B185" i="11"/>
  <c r="AA184" i="11"/>
  <c r="Z184" i="11"/>
  <c r="Y184" i="11"/>
  <c r="X184" i="11"/>
  <c r="W184" i="11"/>
  <c r="BF184" i="11" s="1"/>
  <c r="V184" i="11"/>
  <c r="U184" i="11"/>
  <c r="BE184" i="11" s="1"/>
  <c r="T184" i="11"/>
  <c r="BD184" i="11" s="1"/>
  <c r="S184" i="11"/>
  <c r="R184" i="11"/>
  <c r="Q184" i="11"/>
  <c r="P184" i="11"/>
  <c r="O184" i="11"/>
  <c r="N184" i="11"/>
  <c r="M184" i="11"/>
  <c r="BC184" i="11" s="1"/>
  <c r="L184" i="11"/>
  <c r="K184" i="11"/>
  <c r="BB184" i="11" s="1"/>
  <c r="J184" i="11"/>
  <c r="I184" i="11"/>
  <c r="H184" i="11"/>
  <c r="G184" i="11"/>
  <c r="F184" i="11"/>
  <c r="B184" i="11"/>
  <c r="AA183" i="11"/>
  <c r="Z183" i="11"/>
  <c r="Y183" i="11"/>
  <c r="X183" i="11"/>
  <c r="BG183" i="11" s="1"/>
  <c r="W183" i="11"/>
  <c r="V183" i="11"/>
  <c r="U183" i="11"/>
  <c r="BE183" i="11" s="1"/>
  <c r="T183" i="11"/>
  <c r="BD183" i="11" s="1"/>
  <c r="S183" i="11"/>
  <c r="R183" i="11"/>
  <c r="Q183" i="11"/>
  <c r="P183" i="11"/>
  <c r="O183" i="11"/>
  <c r="N183" i="11"/>
  <c r="M183" i="11"/>
  <c r="BC183" i="11" s="1"/>
  <c r="L183" i="11"/>
  <c r="K183" i="11"/>
  <c r="BB183" i="11" s="1"/>
  <c r="J183" i="11"/>
  <c r="I183" i="11"/>
  <c r="H183" i="11"/>
  <c r="G183" i="11"/>
  <c r="F183" i="11"/>
  <c r="B183" i="11"/>
  <c r="AA182" i="11"/>
  <c r="Z182" i="11"/>
  <c r="Y182" i="11"/>
  <c r="X182" i="11"/>
  <c r="W182" i="11"/>
  <c r="BF182" i="11" s="1"/>
  <c r="V182" i="11"/>
  <c r="U182" i="11"/>
  <c r="BE182" i="11" s="1"/>
  <c r="T182" i="11"/>
  <c r="BD182" i="11" s="1"/>
  <c r="S182" i="11"/>
  <c r="R182" i="11"/>
  <c r="Q182" i="11"/>
  <c r="P182" i="11"/>
  <c r="O182" i="11"/>
  <c r="N182" i="11"/>
  <c r="M182" i="11"/>
  <c r="BC182" i="11" s="1"/>
  <c r="L182" i="11"/>
  <c r="K182" i="11"/>
  <c r="BB182" i="11" s="1"/>
  <c r="J182" i="11"/>
  <c r="I182" i="11"/>
  <c r="H182" i="11"/>
  <c r="G182" i="11"/>
  <c r="F182" i="11"/>
  <c r="B182" i="11"/>
  <c r="AA181" i="11"/>
  <c r="Z181" i="11"/>
  <c r="Y181" i="11"/>
  <c r="X181" i="11"/>
  <c r="BG181" i="11" s="1"/>
  <c r="W181" i="11"/>
  <c r="V181" i="11"/>
  <c r="U181" i="11"/>
  <c r="BE181" i="11" s="1"/>
  <c r="T181" i="11"/>
  <c r="BD181" i="11" s="1"/>
  <c r="S181" i="11"/>
  <c r="R181" i="11"/>
  <c r="Q181" i="11"/>
  <c r="P181" i="11"/>
  <c r="O181" i="11"/>
  <c r="N181" i="11"/>
  <c r="M181" i="11"/>
  <c r="BC181" i="11" s="1"/>
  <c r="L181" i="11"/>
  <c r="K181" i="11"/>
  <c r="J181" i="11"/>
  <c r="I181" i="11"/>
  <c r="H181" i="11"/>
  <c r="G181" i="11"/>
  <c r="F181" i="11"/>
  <c r="B181" i="11"/>
  <c r="AA180" i="11"/>
  <c r="Z180" i="11"/>
  <c r="Y180" i="11"/>
  <c r="X180" i="11"/>
  <c r="W180" i="11"/>
  <c r="BF180" i="11" s="1"/>
  <c r="V180" i="11"/>
  <c r="U180" i="11"/>
  <c r="BE180" i="11" s="1"/>
  <c r="T180" i="11"/>
  <c r="BD180" i="11" s="1"/>
  <c r="S180" i="11"/>
  <c r="R180" i="11"/>
  <c r="Q180" i="11"/>
  <c r="P180" i="11"/>
  <c r="O180" i="11"/>
  <c r="N180" i="11"/>
  <c r="M180" i="11"/>
  <c r="BC180" i="11" s="1"/>
  <c r="L180" i="11"/>
  <c r="K180" i="11"/>
  <c r="BB180" i="11" s="1"/>
  <c r="J180" i="11"/>
  <c r="I180" i="11"/>
  <c r="H180" i="11"/>
  <c r="G180" i="11"/>
  <c r="F180" i="11"/>
  <c r="B180" i="11"/>
  <c r="AA179" i="11"/>
  <c r="Z179" i="11"/>
  <c r="Y179" i="11"/>
  <c r="X179" i="11"/>
  <c r="BG179" i="11" s="1"/>
  <c r="W179" i="11"/>
  <c r="V179" i="11"/>
  <c r="U179" i="11"/>
  <c r="BE179" i="11" s="1"/>
  <c r="T179" i="11"/>
  <c r="BD179" i="11" s="1"/>
  <c r="S179" i="11"/>
  <c r="R179" i="11"/>
  <c r="Q179" i="11"/>
  <c r="P179" i="11"/>
  <c r="O179" i="11"/>
  <c r="N179" i="11"/>
  <c r="M179" i="11"/>
  <c r="BC179" i="11" s="1"/>
  <c r="L179" i="11"/>
  <c r="K179" i="11"/>
  <c r="BB179" i="11" s="1"/>
  <c r="J179" i="11"/>
  <c r="I179" i="11"/>
  <c r="H179" i="11"/>
  <c r="G179" i="11"/>
  <c r="F179" i="11"/>
  <c r="B179" i="11"/>
  <c r="AA178" i="11"/>
  <c r="Z178" i="11"/>
  <c r="Y178" i="11"/>
  <c r="X178" i="11"/>
  <c r="W178" i="11"/>
  <c r="BF178" i="11" s="1"/>
  <c r="V178" i="11"/>
  <c r="U178" i="11"/>
  <c r="BE178" i="11" s="1"/>
  <c r="T178" i="11"/>
  <c r="BD178" i="11" s="1"/>
  <c r="S178" i="11"/>
  <c r="R178" i="11"/>
  <c r="Q178" i="11"/>
  <c r="P178" i="11"/>
  <c r="O178" i="11"/>
  <c r="N178" i="11"/>
  <c r="M178" i="11"/>
  <c r="BC178" i="11" s="1"/>
  <c r="L178" i="11"/>
  <c r="K178" i="11"/>
  <c r="BB178" i="11" s="1"/>
  <c r="J178" i="11"/>
  <c r="I178" i="11"/>
  <c r="H178" i="11"/>
  <c r="G178" i="11"/>
  <c r="F178" i="11"/>
  <c r="B178" i="11"/>
  <c r="AA177" i="11"/>
  <c r="Z177" i="11"/>
  <c r="Y177" i="11"/>
  <c r="X177" i="11"/>
  <c r="BG177" i="11" s="1"/>
  <c r="W177" i="11"/>
  <c r="V177" i="11"/>
  <c r="U177" i="11"/>
  <c r="BE177" i="11" s="1"/>
  <c r="T177" i="11"/>
  <c r="BD177" i="11" s="1"/>
  <c r="S177" i="11"/>
  <c r="R177" i="11"/>
  <c r="Q177" i="11"/>
  <c r="P177" i="11"/>
  <c r="O177" i="11"/>
  <c r="N177" i="11"/>
  <c r="M177" i="11"/>
  <c r="BC177" i="11" s="1"/>
  <c r="L177" i="11"/>
  <c r="K177" i="11"/>
  <c r="J177" i="11"/>
  <c r="I177" i="11"/>
  <c r="H177" i="11"/>
  <c r="G177" i="11"/>
  <c r="F177" i="11"/>
  <c r="B177" i="11"/>
  <c r="AA176" i="11"/>
  <c r="Z176" i="11"/>
  <c r="Y176" i="11"/>
  <c r="X176" i="11"/>
  <c r="W176" i="11"/>
  <c r="BF176" i="11" s="1"/>
  <c r="V176" i="11"/>
  <c r="U176" i="11"/>
  <c r="BE176" i="11" s="1"/>
  <c r="T176" i="11"/>
  <c r="BD176" i="11" s="1"/>
  <c r="S176" i="11"/>
  <c r="R176" i="11"/>
  <c r="Q176" i="11"/>
  <c r="P176" i="11"/>
  <c r="O176" i="11"/>
  <c r="N176" i="11"/>
  <c r="M176" i="11"/>
  <c r="BC176" i="11" s="1"/>
  <c r="L176" i="11"/>
  <c r="K176" i="11"/>
  <c r="BB176" i="11" s="1"/>
  <c r="J176" i="11"/>
  <c r="I176" i="11"/>
  <c r="H176" i="11"/>
  <c r="G176" i="11"/>
  <c r="F176" i="11"/>
  <c r="B176" i="11"/>
  <c r="AA175" i="11"/>
  <c r="Z175" i="11"/>
  <c r="Y175" i="11"/>
  <c r="X175" i="11"/>
  <c r="BG175" i="11" s="1"/>
  <c r="W175" i="11"/>
  <c r="V175" i="11"/>
  <c r="U175" i="11"/>
  <c r="BE175" i="11" s="1"/>
  <c r="T175" i="11"/>
  <c r="BD175" i="11" s="1"/>
  <c r="S175" i="11"/>
  <c r="R175" i="11"/>
  <c r="Q175" i="11"/>
  <c r="P175" i="11"/>
  <c r="O175" i="11"/>
  <c r="N175" i="11"/>
  <c r="M175" i="11"/>
  <c r="BC175" i="11" s="1"/>
  <c r="L175" i="11"/>
  <c r="K175" i="11"/>
  <c r="BB175" i="11" s="1"/>
  <c r="J175" i="11"/>
  <c r="I175" i="11"/>
  <c r="H175" i="11"/>
  <c r="G175" i="11"/>
  <c r="F175" i="11"/>
  <c r="B175" i="11"/>
  <c r="AA174" i="11"/>
  <c r="Z174" i="11"/>
  <c r="Y174" i="11"/>
  <c r="X174" i="11"/>
  <c r="W174" i="11"/>
  <c r="BF174" i="11" s="1"/>
  <c r="V174" i="11"/>
  <c r="U174" i="11"/>
  <c r="BE174" i="11" s="1"/>
  <c r="T174" i="11"/>
  <c r="BD174" i="11" s="1"/>
  <c r="S174" i="11"/>
  <c r="R174" i="11"/>
  <c r="Q174" i="11"/>
  <c r="P174" i="11"/>
  <c r="O174" i="11"/>
  <c r="N174" i="11"/>
  <c r="M174" i="11"/>
  <c r="BC174" i="11" s="1"/>
  <c r="L174" i="11"/>
  <c r="K174" i="11"/>
  <c r="BB174" i="11" s="1"/>
  <c r="J174" i="11"/>
  <c r="I174" i="11"/>
  <c r="H174" i="11"/>
  <c r="G174" i="11"/>
  <c r="F174" i="11"/>
  <c r="B174" i="11"/>
  <c r="AA173" i="11"/>
  <c r="Z173" i="11"/>
  <c r="Y173" i="11"/>
  <c r="X173" i="11"/>
  <c r="BG173" i="11" s="1"/>
  <c r="W173" i="11"/>
  <c r="V173" i="11"/>
  <c r="U173" i="11"/>
  <c r="BE173" i="11" s="1"/>
  <c r="T173" i="11"/>
  <c r="BD173" i="11" s="1"/>
  <c r="S173" i="11"/>
  <c r="R173" i="11"/>
  <c r="Q173" i="11"/>
  <c r="P173" i="11"/>
  <c r="O173" i="11"/>
  <c r="N173" i="11"/>
  <c r="M173" i="11"/>
  <c r="BC173" i="11" s="1"/>
  <c r="L173" i="11"/>
  <c r="K173" i="11"/>
  <c r="J173" i="11"/>
  <c r="I173" i="11"/>
  <c r="H173" i="11"/>
  <c r="G173" i="11"/>
  <c r="F173" i="11"/>
  <c r="B173" i="11"/>
  <c r="AA172" i="11"/>
  <c r="Z172" i="11"/>
  <c r="Y172" i="11"/>
  <c r="X172" i="11"/>
  <c r="W172" i="11"/>
  <c r="BF172" i="11" s="1"/>
  <c r="V172" i="11"/>
  <c r="U172" i="11"/>
  <c r="BE172" i="11" s="1"/>
  <c r="T172" i="11"/>
  <c r="BD172" i="11" s="1"/>
  <c r="S172" i="11"/>
  <c r="R172" i="11"/>
  <c r="Q172" i="11"/>
  <c r="P172" i="11"/>
  <c r="O172" i="11"/>
  <c r="N172" i="11"/>
  <c r="M172" i="11"/>
  <c r="BC172" i="11" s="1"/>
  <c r="L172" i="11"/>
  <c r="K172" i="11"/>
  <c r="BB172" i="11" s="1"/>
  <c r="J172" i="11"/>
  <c r="I172" i="11"/>
  <c r="H172" i="11"/>
  <c r="G172" i="11"/>
  <c r="F172" i="11"/>
  <c r="B172" i="11"/>
  <c r="AA171" i="11"/>
  <c r="Z171" i="11"/>
  <c r="Y171" i="11"/>
  <c r="X171" i="11"/>
  <c r="BG171" i="11" s="1"/>
  <c r="W171" i="11"/>
  <c r="V171" i="11"/>
  <c r="U171" i="11"/>
  <c r="BE171" i="11" s="1"/>
  <c r="T171" i="11"/>
  <c r="BD171" i="11" s="1"/>
  <c r="S171" i="11"/>
  <c r="R171" i="11"/>
  <c r="Q171" i="11"/>
  <c r="P171" i="11"/>
  <c r="O171" i="11"/>
  <c r="N171" i="11"/>
  <c r="M171" i="11"/>
  <c r="BC171" i="11" s="1"/>
  <c r="L171" i="11"/>
  <c r="K171" i="11"/>
  <c r="BB171" i="11" s="1"/>
  <c r="J171" i="11"/>
  <c r="I171" i="11"/>
  <c r="H171" i="11"/>
  <c r="G171" i="11"/>
  <c r="F171" i="11"/>
  <c r="B171" i="11"/>
  <c r="AA170" i="11"/>
  <c r="Z170" i="11"/>
  <c r="Y170" i="11"/>
  <c r="X170" i="11"/>
  <c r="W170" i="11"/>
  <c r="BF170" i="11" s="1"/>
  <c r="V170" i="11"/>
  <c r="U170" i="11"/>
  <c r="BE170" i="11" s="1"/>
  <c r="T170" i="11"/>
  <c r="BD170" i="11" s="1"/>
  <c r="S170" i="11"/>
  <c r="R170" i="11"/>
  <c r="Q170" i="11"/>
  <c r="P170" i="11"/>
  <c r="O170" i="11"/>
  <c r="N170" i="11"/>
  <c r="M170" i="11"/>
  <c r="BC170" i="11" s="1"/>
  <c r="L170" i="11"/>
  <c r="K170" i="11"/>
  <c r="BB170" i="11" s="1"/>
  <c r="J170" i="11"/>
  <c r="I170" i="11"/>
  <c r="H170" i="11"/>
  <c r="G170" i="11"/>
  <c r="F170" i="11"/>
  <c r="B170" i="11"/>
  <c r="AA169" i="11"/>
  <c r="Z169" i="11"/>
  <c r="Y169" i="11"/>
  <c r="X169" i="11"/>
  <c r="BG169" i="11" s="1"/>
  <c r="W169" i="11"/>
  <c r="V169" i="11"/>
  <c r="U169" i="11"/>
  <c r="BE169" i="11" s="1"/>
  <c r="T169" i="11"/>
  <c r="BD169" i="11" s="1"/>
  <c r="S169" i="11"/>
  <c r="R169" i="11"/>
  <c r="Q169" i="11"/>
  <c r="P169" i="11"/>
  <c r="O169" i="11"/>
  <c r="N169" i="11"/>
  <c r="M169" i="11"/>
  <c r="BC169" i="11" s="1"/>
  <c r="L169" i="11"/>
  <c r="K169" i="11"/>
  <c r="J169" i="11"/>
  <c r="I169" i="11"/>
  <c r="H169" i="11"/>
  <c r="G169" i="11"/>
  <c r="F169" i="11"/>
  <c r="B169" i="11"/>
  <c r="AA168" i="11"/>
  <c r="Z168" i="11"/>
  <c r="Y168" i="11"/>
  <c r="X168" i="11"/>
  <c r="W168" i="11"/>
  <c r="BF168" i="11" s="1"/>
  <c r="V168" i="11"/>
  <c r="U168" i="11"/>
  <c r="BE168" i="11" s="1"/>
  <c r="T168" i="11"/>
  <c r="BD168" i="11" s="1"/>
  <c r="S168" i="11"/>
  <c r="R168" i="11"/>
  <c r="Q168" i="11"/>
  <c r="P168" i="11"/>
  <c r="O168" i="11"/>
  <c r="N168" i="11"/>
  <c r="M168" i="11"/>
  <c r="BC168" i="11" s="1"/>
  <c r="L168" i="11"/>
  <c r="K168" i="11"/>
  <c r="BB168" i="11" s="1"/>
  <c r="J168" i="11"/>
  <c r="I168" i="11"/>
  <c r="H168" i="11"/>
  <c r="G168" i="11"/>
  <c r="F168" i="11"/>
  <c r="B168" i="11"/>
  <c r="AA167" i="11"/>
  <c r="Z167" i="11"/>
  <c r="Y167" i="11"/>
  <c r="X167" i="11"/>
  <c r="BG167" i="11" s="1"/>
  <c r="W167" i="11"/>
  <c r="V167" i="11"/>
  <c r="U167" i="11"/>
  <c r="BE167" i="11" s="1"/>
  <c r="T167" i="11"/>
  <c r="BD167" i="11" s="1"/>
  <c r="S167" i="11"/>
  <c r="R167" i="11"/>
  <c r="Q167" i="11"/>
  <c r="P167" i="11"/>
  <c r="O167" i="11"/>
  <c r="N167" i="11"/>
  <c r="M167" i="11"/>
  <c r="BC167" i="11" s="1"/>
  <c r="L167" i="11"/>
  <c r="K167" i="11"/>
  <c r="BB167" i="11" s="1"/>
  <c r="J167" i="11"/>
  <c r="I167" i="11"/>
  <c r="H167" i="11"/>
  <c r="G167" i="11"/>
  <c r="F167" i="11"/>
  <c r="B167" i="11"/>
  <c r="AA166" i="11"/>
  <c r="Z166" i="11"/>
  <c r="Y166" i="11"/>
  <c r="X166" i="11"/>
  <c r="W166" i="11"/>
  <c r="BF166" i="11" s="1"/>
  <c r="V166" i="11"/>
  <c r="U166" i="11"/>
  <c r="BE166" i="11" s="1"/>
  <c r="T166" i="11"/>
  <c r="BD166" i="11" s="1"/>
  <c r="S166" i="11"/>
  <c r="R166" i="11"/>
  <c r="Q166" i="11"/>
  <c r="P166" i="11"/>
  <c r="O166" i="11"/>
  <c r="N166" i="11"/>
  <c r="M166" i="11"/>
  <c r="BC166" i="11" s="1"/>
  <c r="L166" i="11"/>
  <c r="K166" i="11"/>
  <c r="BB166" i="11" s="1"/>
  <c r="J166" i="11"/>
  <c r="I166" i="11"/>
  <c r="H166" i="11"/>
  <c r="G166" i="11"/>
  <c r="F166" i="11"/>
  <c r="B166" i="11"/>
  <c r="AA165" i="11"/>
  <c r="Z165" i="11"/>
  <c r="Y165" i="11"/>
  <c r="X165" i="11"/>
  <c r="BG165" i="11" s="1"/>
  <c r="W165" i="11"/>
  <c r="V165" i="11"/>
  <c r="U165" i="11"/>
  <c r="BE165" i="11" s="1"/>
  <c r="T165" i="11"/>
  <c r="BD165" i="11" s="1"/>
  <c r="S165" i="11"/>
  <c r="R165" i="11"/>
  <c r="Q165" i="11"/>
  <c r="P165" i="11"/>
  <c r="O165" i="11"/>
  <c r="N165" i="11"/>
  <c r="M165" i="11"/>
  <c r="BC165" i="11" s="1"/>
  <c r="L165" i="11"/>
  <c r="K165" i="11"/>
  <c r="J165" i="11"/>
  <c r="I165" i="11"/>
  <c r="H165" i="11"/>
  <c r="G165" i="11"/>
  <c r="F165" i="11"/>
  <c r="B165" i="11"/>
  <c r="AA164" i="11"/>
  <c r="Z164" i="11"/>
  <c r="Y164" i="11"/>
  <c r="X164" i="11"/>
  <c r="W164" i="11"/>
  <c r="BF164" i="11" s="1"/>
  <c r="V164" i="11"/>
  <c r="U164" i="11"/>
  <c r="BE164" i="11" s="1"/>
  <c r="T164" i="11"/>
  <c r="BD164" i="11" s="1"/>
  <c r="S164" i="11"/>
  <c r="R164" i="11"/>
  <c r="Q164" i="11"/>
  <c r="P164" i="11"/>
  <c r="O164" i="11"/>
  <c r="N164" i="11"/>
  <c r="M164" i="11"/>
  <c r="BC164" i="11" s="1"/>
  <c r="L164" i="11"/>
  <c r="K164" i="11"/>
  <c r="BB164" i="11" s="1"/>
  <c r="J164" i="11"/>
  <c r="I164" i="11"/>
  <c r="H164" i="11"/>
  <c r="G164" i="11"/>
  <c r="F164" i="11"/>
  <c r="B164" i="11"/>
  <c r="AA163" i="11"/>
  <c r="Z163" i="11"/>
  <c r="Y163" i="11"/>
  <c r="X163" i="11"/>
  <c r="BG163" i="11" s="1"/>
  <c r="W163" i="11"/>
  <c r="V163" i="11"/>
  <c r="U163" i="11"/>
  <c r="BE163" i="11" s="1"/>
  <c r="T163" i="11"/>
  <c r="BD163" i="11" s="1"/>
  <c r="S163" i="11"/>
  <c r="R163" i="11"/>
  <c r="Q163" i="11"/>
  <c r="P163" i="11"/>
  <c r="O163" i="11"/>
  <c r="N163" i="11"/>
  <c r="M163" i="11"/>
  <c r="BC163" i="11" s="1"/>
  <c r="L163" i="11"/>
  <c r="K163" i="11"/>
  <c r="BB163" i="11" s="1"/>
  <c r="J163" i="11"/>
  <c r="I163" i="11"/>
  <c r="H163" i="11"/>
  <c r="G163" i="11"/>
  <c r="F163" i="11"/>
  <c r="B163" i="11"/>
  <c r="AA162" i="11"/>
  <c r="Z162" i="11"/>
  <c r="Y162" i="11"/>
  <c r="X162" i="11"/>
  <c r="W162" i="11"/>
  <c r="BF162" i="11" s="1"/>
  <c r="V162" i="11"/>
  <c r="U162" i="11"/>
  <c r="BE162" i="11" s="1"/>
  <c r="T162" i="11"/>
  <c r="BD162" i="11" s="1"/>
  <c r="S162" i="11"/>
  <c r="R162" i="11"/>
  <c r="Q162" i="11"/>
  <c r="P162" i="11"/>
  <c r="O162" i="11"/>
  <c r="N162" i="11"/>
  <c r="M162" i="11"/>
  <c r="BC162" i="11" s="1"/>
  <c r="L162" i="11"/>
  <c r="K162" i="11"/>
  <c r="BB162" i="11" s="1"/>
  <c r="J162" i="11"/>
  <c r="I162" i="11"/>
  <c r="H162" i="11"/>
  <c r="G162" i="11"/>
  <c r="F162" i="11"/>
  <c r="B162" i="11"/>
  <c r="AA161" i="11"/>
  <c r="Z161" i="11"/>
  <c r="Y161" i="11"/>
  <c r="X161" i="11"/>
  <c r="BG161" i="11" s="1"/>
  <c r="W161" i="11"/>
  <c r="V161" i="11"/>
  <c r="U161" i="11"/>
  <c r="BE161" i="11" s="1"/>
  <c r="T161" i="11"/>
  <c r="BD161" i="11" s="1"/>
  <c r="S161" i="11"/>
  <c r="R161" i="11"/>
  <c r="Q161" i="11"/>
  <c r="P161" i="11"/>
  <c r="O161" i="11"/>
  <c r="N161" i="11"/>
  <c r="M161" i="11"/>
  <c r="BC161" i="11" s="1"/>
  <c r="L161" i="11"/>
  <c r="K161" i="11"/>
  <c r="J161" i="11"/>
  <c r="I161" i="11"/>
  <c r="H161" i="11"/>
  <c r="G161" i="11"/>
  <c r="F161" i="11"/>
  <c r="B161" i="11"/>
  <c r="AA160" i="11"/>
  <c r="Z160" i="11"/>
  <c r="Y160" i="11"/>
  <c r="X160" i="11"/>
  <c r="W160" i="11"/>
  <c r="BF160" i="11" s="1"/>
  <c r="V160" i="11"/>
  <c r="U160" i="11"/>
  <c r="BE160" i="11" s="1"/>
  <c r="T160" i="11"/>
  <c r="BD160" i="11" s="1"/>
  <c r="S160" i="11"/>
  <c r="R160" i="11"/>
  <c r="Q160" i="11"/>
  <c r="P160" i="11"/>
  <c r="O160" i="11"/>
  <c r="N160" i="11"/>
  <c r="M160" i="11"/>
  <c r="BC160" i="11" s="1"/>
  <c r="L160" i="11"/>
  <c r="K160" i="11"/>
  <c r="BB160" i="11" s="1"/>
  <c r="J160" i="11"/>
  <c r="I160" i="11"/>
  <c r="H160" i="11"/>
  <c r="G160" i="11"/>
  <c r="F160" i="11"/>
  <c r="B160" i="11"/>
  <c r="AA159" i="11"/>
  <c r="Z159" i="11"/>
  <c r="Y159" i="11"/>
  <c r="X159" i="11"/>
  <c r="BG159" i="11" s="1"/>
  <c r="W159" i="11"/>
  <c r="V159" i="11"/>
  <c r="U159" i="11"/>
  <c r="BE159" i="11" s="1"/>
  <c r="T159" i="11"/>
  <c r="BD159" i="11" s="1"/>
  <c r="S159" i="11"/>
  <c r="R159" i="11"/>
  <c r="Q159" i="11"/>
  <c r="P159" i="11"/>
  <c r="O159" i="11"/>
  <c r="N159" i="11"/>
  <c r="M159" i="11"/>
  <c r="BC159" i="11" s="1"/>
  <c r="L159" i="11"/>
  <c r="K159" i="11"/>
  <c r="BB159" i="11" s="1"/>
  <c r="J159" i="11"/>
  <c r="I159" i="11"/>
  <c r="H159" i="11"/>
  <c r="G159" i="11"/>
  <c r="F159" i="11"/>
  <c r="B159" i="11"/>
  <c r="AA158" i="11"/>
  <c r="Z158" i="11"/>
  <c r="Y158" i="11"/>
  <c r="X158" i="11"/>
  <c r="W158" i="11"/>
  <c r="BF158" i="11" s="1"/>
  <c r="V158" i="11"/>
  <c r="U158" i="11"/>
  <c r="BE158" i="11" s="1"/>
  <c r="T158" i="11"/>
  <c r="BD158" i="11" s="1"/>
  <c r="S158" i="11"/>
  <c r="R158" i="11"/>
  <c r="Q158" i="11"/>
  <c r="P158" i="11"/>
  <c r="O158" i="11"/>
  <c r="N158" i="11"/>
  <c r="M158" i="11"/>
  <c r="BC158" i="11" s="1"/>
  <c r="L158" i="11"/>
  <c r="K158" i="11"/>
  <c r="BB158" i="11" s="1"/>
  <c r="J158" i="11"/>
  <c r="I158" i="11"/>
  <c r="H158" i="11"/>
  <c r="G158" i="11"/>
  <c r="F158" i="11"/>
  <c r="B158" i="11"/>
  <c r="AA157" i="11"/>
  <c r="Z157" i="11"/>
  <c r="Y157" i="11"/>
  <c r="X157" i="11"/>
  <c r="BG157" i="11" s="1"/>
  <c r="W157" i="11"/>
  <c r="V157" i="11"/>
  <c r="U157" i="11"/>
  <c r="BE157" i="11" s="1"/>
  <c r="T157" i="11"/>
  <c r="BD157" i="11" s="1"/>
  <c r="S157" i="11"/>
  <c r="R157" i="11"/>
  <c r="Q157" i="11"/>
  <c r="P157" i="11"/>
  <c r="O157" i="11"/>
  <c r="N157" i="11"/>
  <c r="M157" i="11"/>
  <c r="BC157" i="11" s="1"/>
  <c r="L157" i="11"/>
  <c r="K157" i="11"/>
  <c r="J157" i="11"/>
  <c r="I157" i="11"/>
  <c r="H157" i="11"/>
  <c r="G157" i="11"/>
  <c r="F157" i="11"/>
  <c r="B157" i="11"/>
  <c r="AA156" i="11"/>
  <c r="Z156" i="11"/>
  <c r="Y156" i="11"/>
  <c r="X156" i="11"/>
  <c r="W156" i="11"/>
  <c r="BF156" i="11" s="1"/>
  <c r="V156" i="11"/>
  <c r="U156" i="11"/>
  <c r="BE156" i="11" s="1"/>
  <c r="T156" i="11"/>
  <c r="BD156" i="11" s="1"/>
  <c r="S156" i="11"/>
  <c r="R156" i="11"/>
  <c r="Q156" i="11"/>
  <c r="P156" i="11"/>
  <c r="O156" i="11"/>
  <c r="N156" i="11"/>
  <c r="M156" i="11"/>
  <c r="BC156" i="11" s="1"/>
  <c r="L156" i="11"/>
  <c r="K156" i="11"/>
  <c r="BB156" i="11" s="1"/>
  <c r="J156" i="11"/>
  <c r="I156" i="11"/>
  <c r="H156" i="11"/>
  <c r="G156" i="11"/>
  <c r="F156" i="11"/>
  <c r="B156" i="11"/>
  <c r="AA155" i="11"/>
  <c r="Z155" i="11"/>
  <c r="Y155" i="11"/>
  <c r="X155" i="11"/>
  <c r="BG155" i="11" s="1"/>
  <c r="W155" i="11"/>
  <c r="V155" i="11"/>
  <c r="U155" i="11"/>
  <c r="BE155" i="11" s="1"/>
  <c r="T155" i="11"/>
  <c r="BD155" i="11" s="1"/>
  <c r="S155" i="11"/>
  <c r="R155" i="11"/>
  <c r="Q155" i="11"/>
  <c r="P155" i="11"/>
  <c r="O155" i="11"/>
  <c r="N155" i="11"/>
  <c r="M155" i="11"/>
  <c r="BC155" i="11" s="1"/>
  <c r="L155" i="11"/>
  <c r="K155" i="11"/>
  <c r="BB155" i="11" s="1"/>
  <c r="J155" i="11"/>
  <c r="I155" i="11"/>
  <c r="H155" i="11"/>
  <c r="G155" i="11"/>
  <c r="F155" i="11"/>
  <c r="B155" i="11"/>
  <c r="AA154" i="11"/>
  <c r="Z154" i="11"/>
  <c r="Y154" i="11"/>
  <c r="X154" i="11"/>
  <c r="W154" i="11"/>
  <c r="BF154" i="11" s="1"/>
  <c r="V154" i="11"/>
  <c r="U154" i="11"/>
  <c r="BE154" i="11" s="1"/>
  <c r="T154" i="11"/>
  <c r="BD154" i="11" s="1"/>
  <c r="S154" i="11"/>
  <c r="R154" i="11"/>
  <c r="Q154" i="11"/>
  <c r="P154" i="11"/>
  <c r="O154" i="11"/>
  <c r="N154" i="11"/>
  <c r="M154" i="11"/>
  <c r="BC154" i="11" s="1"/>
  <c r="L154" i="11"/>
  <c r="K154" i="11"/>
  <c r="BB154" i="11" s="1"/>
  <c r="J154" i="11"/>
  <c r="I154" i="11"/>
  <c r="H154" i="11"/>
  <c r="G154" i="11"/>
  <c r="F154" i="11"/>
  <c r="B154" i="11"/>
  <c r="AA153" i="11"/>
  <c r="Z153" i="11"/>
  <c r="Y153" i="11"/>
  <c r="X153" i="11"/>
  <c r="BG153" i="11" s="1"/>
  <c r="W153" i="11"/>
  <c r="V153" i="11"/>
  <c r="U153" i="11"/>
  <c r="BE153" i="11" s="1"/>
  <c r="T153" i="11"/>
  <c r="BD153" i="11" s="1"/>
  <c r="S153" i="11"/>
  <c r="R153" i="11"/>
  <c r="Q153" i="11"/>
  <c r="P153" i="11"/>
  <c r="O153" i="11"/>
  <c r="N153" i="11"/>
  <c r="M153" i="11"/>
  <c r="BC153" i="11" s="1"/>
  <c r="L153" i="11"/>
  <c r="K153" i="11"/>
  <c r="J153" i="11"/>
  <c r="I153" i="11"/>
  <c r="H153" i="11"/>
  <c r="G153" i="11"/>
  <c r="F153" i="11"/>
  <c r="B153" i="11"/>
  <c r="AA152" i="11"/>
  <c r="Z152" i="11"/>
  <c r="Y152" i="11"/>
  <c r="X152" i="11"/>
  <c r="W152" i="11"/>
  <c r="BF152" i="11" s="1"/>
  <c r="V152" i="11"/>
  <c r="U152" i="11"/>
  <c r="BE152" i="11" s="1"/>
  <c r="T152" i="11"/>
  <c r="BD152" i="11" s="1"/>
  <c r="S152" i="11"/>
  <c r="R152" i="11"/>
  <c r="Q152" i="11"/>
  <c r="P152" i="11"/>
  <c r="O152" i="11"/>
  <c r="N152" i="11"/>
  <c r="M152" i="11"/>
  <c r="BC152" i="11" s="1"/>
  <c r="L152" i="11"/>
  <c r="K152" i="11"/>
  <c r="BB152" i="11" s="1"/>
  <c r="J152" i="11"/>
  <c r="I152" i="11"/>
  <c r="H152" i="11"/>
  <c r="G152" i="11"/>
  <c r="F152" i="11"/>
  <c r="B152" i="11"/>
  <c r="AA151" i="11"/>
  <c r="Z151" i="11"/>
  <c r="Y151" i="11"/>
  <c r="X151" i="11"/>
  <c r="BG151" i="11" s="1"/>
  <c r="W151" i="11"/>
  <c r="V151" i="11"/>
  <c r="U151" i="11"/>
  <c r="BE151" i="11" s="1"/>
  <c r="T151" i="11"/>
  <c r="BD151" i="11" s="1"/>
  <c r="S151" i="11"/>
  <c r="R151" i="11"/>
  <c r="Q151" i="11"/>
  <c r="P151" i="11"/>
  <c r="O151" i="11"/>
  <c r="N151" i="11"/>
  <c r="M151" i="11"/>
  <c r="BC151" i="11" s="1"/>
  <c r="L151" i="11"/>
  <c r="K151" i="11"/>
  <c r="BB151" i="11" s="1"/>
  <c r="J151" i="11"/>
  <c r="I151" i="11"/>
  <c r="H151" i="11"/>
  <c r="G151" i="11"/>
  <c r="F151" i="11"/>
  <c r="B151" i="11"/>
  <c r="AA150" i="11"/>
  <c r="Z150" i="11"/>
  <c r="Y150" i="11"/>
  <c r="X150" i="11"/>
  <c r="W150" i="11"/>
  <c r="BF150" i="11" s="1"/>
  <c r="V150" i="11"/>
  <c r="U150" i="11"/>
  <c r="BE150" i="11" s="1"/>
  <c r="T150" i="11"/>
  <c r="BD150" i="11" s="1"/>
  <c r="S150" i="11"/>
  <c r="R150" i="11"/>
  <c r="Q150" i="11"/>
  <c r="P150" i="11"/>
  <c r="O150" i="11"/>
  <c r="N150" i="11"/>
  <c r="M150" i="11"/>
  <c r="BC150" i="11" s="1"/>
  <c r="L150" i="11"/>
  <c r="K150" i="11"/>
  <c r="BB150" i="11" s="1"/>
  <c r="J150" i="11"/>
  <c r="I150" i="11"/>
  <c r="H150" i="11"/>
  <c r="G150" i="11"/>
  <c r="F150" i="11"/>
  <c r="B150" i="11"/>
  <c r="AA149" i="11"/>
  <c r="Z149" i="11"/>
  <c r="Y149" i="11"/>
  <c r="X149" i="11"/>
  <c r="BG149" i="11" s="1"/>
  <c r="W149" i="11"/>
  <c r="V149" i="11"/>
  <c r="U149" i="11"/>
  <c r="BE149" i="11" s="1"/>
  <c r="T149" i="11"/>
  <c r="BD149" i="11" s="1"/>
  <c r="S149" i="11"/>
  <c r="R149" i="11"/>
  <c r="Q149" i="11"/>
  <c r="P149" i="11"/>
  <c r="O149" i="11"/>
  <c r="N149" i="11"/>
  <c r="M149" i="11"/>
  <c r="BC149" i="11" s="1"/>
  <c r="L149" i="11"/>
  <c r="K149" i="11"/>
  <c r="J149" i="11"/>
  <c r="I149" i="11"/>
  <c r="H149" i="11"/>
  <c r="G149" i="11"/>
  <c r="F149" i="11"/>
  <c r="B149" i="11"/>
  <c r="AA148" i="11"/>
  <c r="Z148" i="11"/>
  <c r="Y148" i="11"/>
  <c r="X148" i="11"/>
  <c r="W148" i="11"/>
  <c r="BF148" i="11" s="1"/>
  <c r="V148" i="11"/>
  <c r="U148" i="11"/>
  <c r="BE148" i="11" s="1"/>
  <c r="T148" i="11"/>
  <c r="BD148" i="11" s="1"/>
  <c r="S148" i="11"/>
  <c r="R148" i="11"/>
  <c r="Q148" i="11"/>
  <c r="P148" i="11"/>
  <c r="O148" i="11"/>
  <c r="N148" i="11"/>
  <c r="M148" i="11"/>
  <c r="BC148" i="11" s="1"/>
  <c r="L148" i="11"/>
  <c r="K148" i="11"/>
  <c r="BB148" i="11" s="1"/>
  <c r="J148" i="11"/>
  <c r="I148" i="11"/>
  <c r="H148" i="11"/>
  <c r="G148" i="11"/>
  <c r="F148" i="11"/>
  <c r="B148" i="11"/>
  <c r="AA147" i="11"/>
  <c r="Z147" i="11"/>
  <c r="Y147" i="11"/>
  <c r="X147" i="11"/>
  <c r="BG147" i="11" s="1"/>
  <c r="W147" i="11"/>
  <c r="V147" i="11"/>
  <c r="U147" i="11"/>
  <c r="BE147" i="11" s="1"/>
  <c r="T147" i="11"/>
  <c r="BD147" i="11" s="1"/>
  <c r="S147" i="11"/>
  <c r="R147" i="11"/>
  <c r="Q147" i="11"/>
  <c r="P147" i="11"/>
  <c r="O147" i="11"/>
  <c r="N147" i="11"/>
  <c r="M147" i="11"/>
  <c r="BC147" i="11" s="1"/>
  <c r="L147" i="11"/>
  <c r="K147" i="11"/>
  <c r="BB147" i="11" s="1"/>
  <c r="J147" i="11"/>
  <c r="I147" i="11"/>
  <c r="H147" i="11"/>
  <c r="G147" i="11"/>
  <c r="F147" i="11"/>
  <c r="B147" i="11"/>
  <c r="AA146" i="11"/>
  <c r="Z146" i="11"/>
  <c r="Y146" i="11"/>
  <c r="X146" i="11"/>
  <c r="W146" i="11"/>
  <c r="BF146" i="11" s="1"/>
  <c r="V146" i="11"/>
  <c r="U146" i="11"/>
  <c r="BE146" i="11" s="1"/>
  <c r="T146" i="11"/>
  <c r="BD146" i="11" s="1"/>
  <c r="S146" i="11"/>
  <c r="R146" i="11"/>
  <c r="Q146" i="11"/>
  <c r="P146" i="11"/>
  <c r="O146" i="11"/>
  <c r="N146" i="11"/>
  <c r="M146" i="11"/>
  <c r="BC146" i="11" s="1"/>
  <c r="L146" i="11"/>
  <c r="K146" i="11"/>
  <c r="BB146" i="11" s="1"/>
  <c r="J146" i="11"/>
  <c r="I146" i="11"/>
  <c r="H146" i="11"/>
  <c r="G146" i="11"/>
  <c r="F146" i="11"/>
  <c r="B146" i="11"/>
  <c r="AA145" i="11"/>
  <c r="Z145" i="11"/>
  <c r="Y145" i="11"/>
  <c r="X145" i="11"/>
  <c r="BG145" i="11" s="1"/>
  <c r="W145" i="11"/>
  <c r="V145" i="11"/>
  <c r="U145" i="11"/>
  <c r="BE145" i="11" s="1"/>
  <c r="T145" i="11"/>
  <c r="BD145" i="11" s="1"/>
  <c r="S145" i="11"/>
  <c r="R145" i="11"/>
  <c r="Q145" i="11"/>
  <c r="P145" i="11"/>
  <c r="O145" i="11"/>
  <c r="N145" i="11"/>
  <c r="M145" i="11"/>
  <c r="BC145" i="11" s="1"/>
  <c r="L145" i="11"/>
  <c r="K145" i="11"/>
  <c r="J145" i="11"/>
  <c r="I145" i="11"/>
  <c r="H145" i="11"/>
  <c r="G145" i="11"/>
  <c r="F145" i="11"/>
  <c r="B145" i="11"/>
  <c r="AA144" i="11"/>
  <c r="Z144" i="11"/>
  <c r="Y144" i="11"/>
  <c r="X144" i="11"/>
  <c r="W144" i="11"/>
  <c r="BF144" i="11" s="1"/>
  <c r="V144" i="11"/>
  <c r="U144" i="11"/>
  <c r="BE144" i="11" s="1"/>
  <c r="T144" i="11"/>
  <c r="BD144" i="11" s="1"/>
  <c r="S144" i="11"/>
  <c r="R144" i="11"/>
  <c r="Q144" i="11"/>
  <c r="P144" i="11"/>
  <c r="O144" i="11"/>
  <c r="N144" i="11"/>
  <c r="M144" i="11"/>
  <c r="BC144" i="11" s="1"/>
  <c r="L144" i="11"/>
  <c r="K144" i="11"/>
  <c r="BB144" i="11" s="1"/>
  <c r="J144" i="11"/>
  <c r="I144" i="11"/>
  <c r="H144" i="11"/>
  <c r="G144" i="11"/>
  <c r="F144" i="11"/>
  <c r="B144" i="11"/>
  <c r="AA143" i="11"/>
  <c r="Z143" i="11"/>
  <c r="Y143" i="11"/>
  <c r="X143" i="11"/>
  <c r="W143" i="11"/>
  <c r="BF143" i="11" s="1"/>
  <c r="V143" i="11"/>
  <c r="U143" i="11"/>
  <c r="T143" i="11"/>
  <c r="S143" i="11"/>
  <c r="R143" i="11"/>
  <c r="Q143" i="11"/>
  <c r="P143" i="11"/>
  <c r="O143" i="11"/>
  <c r="N143" i="11"/>
  <c r="M143" i="11"/>
  <c r="L143" i="11"/>
  <c r="K143" i="11"/>
  <c r="BB143" i="11" s="1"/>
  <c r="J143" i="11"/>
  <c r="I143" i="11"/>
  <c r="H143" i="11"/>
  <c r="G143" i="11"/>
  <c r="F143" i="11"/>
  <c r="B143" i="11"/>
  <c r="AA142" i="11"/>
  <c r="Z142" i="11"/>
  <c r="Y142" i="11"/>
  <c r="X142" i="11"/>
  <c r="W142" i="11"/>
  <c r="BF142" i="11" s="1"/>
  <c r="V142" i="11"/>
  <c r="U142" i="11"/>
  <c r="BE142" i="11" s="1"/>
  <c r="T142" i="11"/>
  <c r="BD142" i="11" s="1"/>
  <c r="S142" i="11"/>
  <c r="R142" i="11"/>
  <c r="Q142" i="11"/>
  <c r="P142" i="11"/>
  <c r="O142" i="11"/>
  <c r="N142" i="11"/>
  <c r="M142" i="11"/>
  <c r="BC142" i="11" s="1"/>
  <c r="L142" i="11"/>
  <c r="K142" i="11"/>
  <c r="BB142" i="11" s="1"/>
  <c r="J142" i="11"/>
  <c r="I142" i="11"/>
  <c r="H142" i="11"/>
  <c r="G142" i="11"/>
  <c r="F142" i="11"/>
  <c r="B142" i="11"/>
  <c r="AA141" i="11"/>
  <c r="Z141" i="11"/>
  <c r="Y141" i="11"/>
  <c r="X141" i="11"/>
  <c r="BG141" i="11" s="1"/>
  <c r="W141" i="11"/>
  <c r="V141" i="11"/>
  <c r="U141" i="11"/>
  <c r="BE141" i="11" s="1"/>
  <c r="T141" i="11"/>
  <c r="BD141" i="11" s="1"/>
  <c r="S141" i="11"/>
  <c r="R141" i="11"/>
  <c r="Q141" i="11"/>
  <c r="P141" i="11"/>
  <c r="O141" i="11"/>
  <c r="N141" i="11"/>
  <c r="M141" i="11"/>
  <c r="BC141" i="11" s="1"/>
  <c r="L141" i="11"/>
  <c r="K141" i="11"/>
  <c r="J141" i="11"/>
  <c r="I141" i="11"/>
  <c r="H141" i="11"/>
  <c r="G141" i="11"/>
  <c r="F141" i="11"/>
  <c r="B141" i="11"/>
  <c r="AA140" i="11"/>
  <c r="Z140" i="11"/>
  <c r="Y140" i="11"/>
  <c r="X140" i="11"/>
  <c r="W140" i="11"/>
  <c r="BF140" i="11" s="1"/>
  <c r="V140" i="11"/>
  <c r="U140" i="11"/>
  <c r="BE140" i="11" s="1"/>
  <c r="T140" i="11"/>
  <c r="BD140" i="11" s="1"/>
  <c r="S140" i="11"/>
  <c r="R140" i="11"/>
  <c r="Q140" i="11"/>
  <c r="P140" i="11"/>
  <c r="O140" i="11"/>
  <c r="N140" i="11"/>
  <c r="M140" i="11"/>
  <c r="BC140" i="11" s="1"/>
  <c r="L140" i="11"/>
  <c r="K140" i="11"/>
  <c r="BB140" i="11" s="1"/>
  <c r="J140" i="11"/>
  <c r="I140" i="11"/>
  <c r="H140" i="11"/>
  <c r="G140" i="11"/>
  <c r="F140" i="11"/>
  <c r="B140" i="11"/>
  <c r="AA139" i="11"/>
  <c r="Z139" i="11"/>
  <c r="Y139" i="11"/>
  <c r="X139" i="11"/>
  <c r="BG139" i="11" s="1"/>
  <c r="W139" i="11"/>
  <c r="V139" i="11"/>
  <c r="U139" i="11"/>
  <c r="BE139" i="11" s="1"/>
  <c r="T139" i="11"/>
  <c r="BD139" i="11" s="1"/>
  <c r="S139" i="11"/>
  <c r="R139" i="11"/>
  <c r="Q139" i="11"/>
  <c r="P139" i="11"/>
  <c r="O139" i="11"/>
  <c r="N139" i="11"/>
  <c r="M139" i="11"/>
  <c r="BC139" i="11" s="1"/>
  <c r="L139" i="11"/>
  <c r="K139" i="11"/>
  <c r="BB139" i="11" s="1"/>
  <c r="J139" i="11"/>
  <c r="I139" i="11"/>
  <c r="H139" i="11"/>
  <c r="G139" i="11"/>
  <c r="F139" i="11"/>
  <c r="B139" i="11"/>
  <c r="AA138" i="11"/>
  <c r="Z138" i="11"/>
  <c r="Y138" i="11"/>
  <c r="X138" i="11"/>
  <c r="W138" i="11"/>
  <c r="BF138" i="11" s="1"/>
  <c r="V138" i="11"/>
  <c r="U138" i="11"/>
  <c r="BE138" i="11" s="1"/>
  <c r="T138" i="11"/>
  <c r="BD138" i="11" s="1"/>
  <c r="S138" i="11"/>
  <c r="R138" i="11"/>
  <c r="Q138" i="11"/>
  <c r="P138" i="11"/>
  <c r="O138" i="11"/>
  <c r="N138" i="11"/>
  <c r="M138" i="11"/>
  <c r="BC138" i="11" s="1"/>
  <c r="L138" i="11"/>
  <c r="K138" i="11"/>
  <c r="BB138" i="11" s="1"/>
  <c r="J138" i="11"/>
  <c r="I138" i="11"/>
  <c r="H138" i="11"/>
  <c r="G138" i="11"/>
  <c r="F138" i="11"/>
  <c r="B138" i="11"/>
  <c r="AA137" i="11"/>
  <c r="Z137" i="11"/>
  <c r="Y137" i="11"/>
  <c r="X137" i="11"/>
  <c r="BG137" i="11" s="1"/>
  <c r="W137" i="11"/>
  <c r="V137" i="11"/>
  <c r="U137" i="11"/>
  <c r="BE137" i="11" s="1"/>
  <c r="T137" i="11"/>
  <c r="BD137" i="11" s="1"/>
  <c r="S137" i="11"/>
  <c r="R137" i="11"/>
  <c r="Q137" i="11"/>
  <c r="P137" i="11"/>
  <c r="O137" i="11"/>
  <c r="N137" i="11"/>
  <c r="M137" i="11"/>
  <c r="BC137" i="11" s="1"/>
  <c r="L137" i="11"/>
  <c r="K137" i="11"/>
  <c r="J137" i="11"/>
  <c r="I137" i="11"/>
  <c r="H137" i="11"/>
  <c r="G137" i="11"/>
  <c r="F137" i="11"/>
  <c r="B137" i="11"/>
  <c r="AA136" i="11"/>
  <c r="Z136" i="11"/>
  <c r="Y136" i="11"/>
  <c r="X136" i="11"/>
  <c r="W136" i="11"/>
  <c r="BF136" i="11" s="1"/>
  <c r="V136" i="11"/>
  <c r="U136" i="11"/>
  <c r="BE136" i="11" s="1"/>
  <c r="T136" i="11"/>
  <c r="BD136" i="11" s="1"/>
  <c r="S136" i="11"/>
  <c r="R136" i="11"/>
  <c r="Q136" i="11"/>
  <c r="P136" i="11"/>
  <c r="O136" i="11"/>
  <c r="N136" i="11"/>
  <c r="M136" i="11"/>
  <c r="BC136" i="11" s="1"/>
  <c r="L136" i="11"/>
  <c r="K136" i="11"/>
  <c r="BB136" i="11" s="1"/>
  <c r="J136" i="11"/>
  <c r="I136" i="11"/>
  <c r="H136" i="11"/>
  <c r="G136" i="11"/>
  <c r="F136" i="11"/>
  <c r="B136" i="11"/>
  <c r="AA135" i="11"/>
  <c r="Z135" i="11"/>
  <c r="Y135" i="11"/>
  <c r="X135" i="11"/>
  <c r="BG135" i="11" s="1"/>
  <c r="W135" i="11"/>
  <c r="V135" i="11"/>
  <c r="U135" i="11"/>
  <c r="BE135" i="11" s="1"/>
  <c r="T135" i="11"/>
  <c r="BD135" i="11" s="1"/>
  <c r="S135" i="11"/>
  <c r="R135" i="11"/>
  <c r="Q135" i="11"/>
  <c r="P135" i="11"/>
  <c r="O135" i="11"/>
  <c r="N135" i="11"/>
  <c r="M135" i="11"/>
  <c r="BC135" i="11" s="1"/>
  <c r="L135" i="11"/>
  <c r="K135" i="11"/>
  <c r="BB135" i="11" s="1"/>
  <c r="J135" i="11"/>
  <c r="I135" i="11"/>
  <c r="H135" i="11"/>
  <c r="G135" i="11"/>
  <c r="F135" i="11"/>
  <c r="B135" i="11"/>
  <c r="AA134" i="11"/>
  <c r="Z134" i="11"/>
  <c r="Y134" i="11"/>
  <c r="X134" i="11"/>
  <c r="W134" i="11"/>
  <c r="BF134" i="11" s="1"/>
  <c r="V134" i="11"/>
  <c r="U134" i="11"/>
  <c r="BE134" i="11" s="1"/>
  <c r="T134" i="11"/>
  <c r="BD134" i="11" s="1"/>
  <c r="S134" i="11"/>
  <c r="R134" i="11"/>
  <c r="Q134" i="11"/>
  <c r="P134" i="11"/>
  <c r="O134" i="11"/>
  <c r="N134" i="11"/>
  <c r="M134" i="11"/>
  <c r="BC134" i="11" s="1"/>
  <c r="L134" i="11"/>
  <c r="K134" i="11"/>
  <c r="BB134" i="11" s="1"/>
  <c r="J134" i="11"/>
  <c r="I134" i="11"/>
  <c r="H134" i="11"/>
  <c r="G134" i="11"/>
  <c r="F134" i="11"/>
  <c r="B134" i="11"/>
  <c r="AA133" i="11"/>
  <c r="Z133" i="11"/>
  <c r="Y133" i="11"/>
  <c r="X133" i="11"/>
  <c r="BG133" i="11" s="1"/>
  <c r="W133" i="11"/>
  <c r="BF133" i="11" s="1"/>
  <c r="V133" i="11"/>
  <c r="U133" i="11"/>
  <c r="BE133" i="11" s="1"/>
  <c r="T133" i="11"/>
  <c r="BD133" i="11" s="1"/>
  <c r="S133" i="11"/>
  <c r="R133" i="11"/>
  <c r="Q133" i="11"/>
  <c r="P133" i="11"/>
  <c r="O133" i="11"/>
  <c r="N133" i="11"/>
  <c r="M133" i="11"/>
  <c r="BC133" i="11" s="1"/>
  <c r="L133" i="11"/>
  <c r="K133" i="11"/>
  <c r="J133" i="11"/>
  <c r="I133" i="11"/>
  <c r="H133" i="11"/>
  <c r="G133" i="11"/>
  <c r="F133" i="11"/>
  <c r="B133" i="11"/>
  <c r="AA132" i="11"/>
  <c r="Z132" i="11"/>
  <c r="Y132" i="11"/>
  <c r="X132" i="11"/>
  <c r="W132" i="11"/>
  <c r="BF132" i="11" s="1"/>
  <c r="V132" i="11"/>
  <c r="U132" i="11"/>
  <c r="BE132" i="11" s="1"/>
  <c r="T132" i="11"/>
  <c r="BD132" i="11" s="1"/>
  <c r="S132" i="11"/>
  <c r="R132" i="11"/>
  <c r="Q132" i="11"/>
  <c r="P132" i="11"/>
  <c r="O132" i="11"/>
  <c r="N132" i="11"/>
  <c r="M132" i="11"/>
  <c r="BC132" i="11" s="1"/>
  <c r="L132" i="11"/>
  <c r="K132" i="11"/>
  <c r="BB132" i="11" s="1"/>
  <c r="J132" i="11"/>
  <c r="I132" i="11"/>
  <c r="H132" i="11"/>
  <c r="G132" i="11"/>
  <c r="F132" i="11"/>
  <c r="B132" i="11"/>
  <c r="AA131" i="11"/>
  <c r="Z131" i="11"/>
  <c r="Y131" i="11"/>
  <c r="X131" i="11"/>
  <c r="BG131" i="11" s="1"/>
  <c r="W131" i="11"/>
  <c r="V131" i="11"/>
  <c r="U131" i="11"/>
  <c r="BE131" i="11" s="1"/>
  <c r="T131" i="11"/>
  <c r="BD131" i="11" s="1"/>
  <c r="S131" i="11"/>
  <c r="R131" i="11"/>
  <c r="Q131" i="11"/>
  <c r="P131" i="11"/>
  <c r="O131" i="11"/>
  <c r="N131" i="11"/>
  <c r="M131" i="11"/>
  <c r="BC131" i="11" s="1"/>
  <c r="L131" i="11"/>
  <c r="K131" i="11"/>
  <c r="BB131" i="11" s="1"/>
  <c r="J131" i="11"/>
  <c r="I131" i="11"/>
  <c r="H131" i="11"/>
  <c r="G131" i="11"/>
  <c r="F131" i="11"/>
  <c r="B131" i="11"/>
  <c r="AA130" i="11"/>
  <c r="Z130" i="11"/>
  <c r="Y130" i="11"/>
  <c r="X130" i="11"/>
  <c r="W130" i="11"/>
  <c r="BF130" i="11" s="1"/>
  <c r="V130" i="11"/>
  <c r="U130" i="11"/>
  <c r="BE130" i="11" s="1"/>
  <c r="T130" i="11"/>
  <c r="BD130" i="11" s="1"/>
  <c r="S130" i="11"/>
  <c r="R130" i="11"/>
  <c r="Q130" i="11"/>
  <c r="P130" i="11"/>
  <c r="O130" i="11"/>
  <c r="N130" i="11"/>
  <c r="M130" i="11"/>
  <c r="BC130" i="11" s="1"/>
  <c r="L130" i="11"/>
  <c r="K130" i="11"/>
  <c r="BB130" i="11" s="1"/>
  <c r="J130" i="11"/>
  <c r="I130" i="11"/>
  <c r="H130" i="11"/>
  <c r="G130" i="11"/>
  <c r="F130" i="11"/>
  <c r="B130" i="11"/>
  <c r="AA129" i="11"/>
  <c r="Z129" i="11"/>
  <c r="Y129" i="11"/>
  <c r="X129" i="11"/>
  <c r="BG129" i="11" s="1"/>
  <c r="W129" i="11"/>
  <c r="V129" i="11"/>
  <c r="U129" i="11"/>
  <c r="BE129" i="11" s="1"/>
  <c r="T129" i="11"/>
  <c r="BD129" i="11" s="1"/>
  <c r="S129" i="11"/>
  <c r="R129" i="11"/>
  <c r="Q129" i="11"/>
  <c r="P129" i="11"/>
  <c r="O129" i="11"/>
  <c r="N129" i="11"/>
  <c r="M129" i="11"/>
  <c r="BC129" i="11" s="1"/>
  <c r="L129" i="11"/>
  <c r="K129" i="11"/>
  <c r="BB129" i="11" s="1"/>
  <c r="J129" i="11"/>
  <c r="I129" i="11"/>
  <c r="H129" i="11"/>
  <c r="G129" i="11"/>
  <c r="F129" i="11"/>
  <c r="B129" i="11"/>
  <c r="AA128" i="11"/>
  <c r="Z128" i="11"/>
  <c r="Y128" i="11"/>
  <c r="X128" i="11"/>
  <c r="W128" i="11"/>
  <c r="BF128" i="11" s="1"/>
  <c r="V128" i="11"/>
  <c r="U128" i="11"/>
  <c r="BE128" i="11" s="1"/>
  <c r="T128" i="11"/>
  <c r="BD128" i="11" s="1"/>
  <c r="S128" i="11"/>
  <c r="R128" i="11"/>
  <c r="Q128" i="11"/>
  <c r="P128" i="11"/>
  <c r="O128" i="11"/>
  <c r="N128" i="11"/>
  <c r="M128" i="11"/>
  <c r="BC128" i="11" s="1"/>
  <c r="L128" i="11"/>
  <c r="K128" i="11"/>
  <c r="BB128" i="11" s="1"/>
  <c r="J128" i="11"/>
  <c r="I128" i="11"/>
  <c r="H128" i="11"/>
  <c r="G128" i="11"/>
  <c r="F128" i="11"/>
  <c r="B128" i="11"/>
  <c r="AA127" i="11"/>
  <c r="Z127" i="11"/>
  <c r="Y127" i="11"/>
  <c r="X127" i="11"/>
  <c r="BG127" i="11" s="1"/>
  <c r="W127" i="11"/>
  <c r="V127" i="11"/>
  <c r="U127" i="11"/>
  <c r="BE127" i="11" s="1"/>
  <c r="T127" i="11"/>
  <c r="BD127" i="11" s="1"/>
  <c r="S127" i="11"/>
  <c r="R127" i="11"/>
  <c r="Q127" i="11"/>
  <c r="P127" i="11"/>
  <c r="O127" i="11"/>
  <c r="N127" i="11"/>
  <c r="M127" i="11"/>
  <c r="BC127" i="11" s="1"/>
  <c r="L127" i="11"/>
  <c r="K127" i="11"/>
  <c r="BB127" i="11" s="1"/>
  <c r="J127" i="11"/>
  <c r="I127" i="11"/>
  <c r="H127" i="11"/>
  <c r="G127" i="11"/>
  <c r="F127" i="11"/>
  <c r="B127" i="11"/>
  <c r="AA126" i="11"/>
  <c r="Z126" i="11"/>
  <c r="Y126" i="11"/>
  <c r="X126" i="11"/>
  <c r="W126" i="11"/>
  <c r="BF126" i="11" s="1"/>
  <c r="V126" i="11"/>
  <c r="U126" i="11"/>
  <c r="BE126" i="11" s="1"/>
  <c r="T126" i="11"/>
  <c r="BD126" i="11" s="1"/>
  <c r="S126" i="11"/>
  <c r="R126" i="11"/>
  <c r="Q126" i="11"/>
  <c r="P126" i="11"/>
  <c r="O126" i="11"/>
  <c r="N126" i="11"/>
  <c r="M126" i="11"/>
  <c r="BC126" i="11" s="1"/>
  <c r="L126" i="11"/>
  <c r="K126" i="11"/>
  <c r="BB126" i="11" s="1"/>
  <c r="J126" i="11"/>
  <c r="I126" i="11"/>
  <c r="H126" i="11"/>
  <c r="G126" i="11"/>
  <c r="F126" i="11"/>
  <c r="B126" i="11"/>
  <c r="AA125" i="11"/>
  <c r="Z125" i="11"/>
  <c r="Y125" i="11"/>
  <c r="X125" i="11"/>
  <c r="BG125" i="11" s="1"/>
  <c r="W125" i="11"/>
  <c r="V125" i="11"/>
  <c r="U125" i="11"/>
  <c r="BE125" i="11" s="1"/>
  <c r="T125" i="11"/>
  <c r="BD125" i="11" s="1"/>
  <c r="S125" i="11"/>
  <c r="R125" i="11"/>
  <c r="Q125" i="11"/>
  <c r="P125" i="11"/>
  <c r="O125" i="11"/>
  <c r="N125" i="11"/>
  <c r="M125" i="11"/>
  <c r="BC125" i="11" s="1"/>
  <c r="L125" i="11"/>
  <c r="K125" i="11"/>
  <c r="BB125" i="11" s="1"/>
  <c r="J125" i="11"/>
  <c r="I125" i="11"/>
  <c r="H125" i="11"/>
  <c r="G125" i="11"/>
  <c r="F125" i="11"/>
  <c r="B125" i="11"/>
  <c r="AA124" i="11"/>
  <c r="Z124" i="11"/>
  <c r="Y124" i="11"/>
  <c r="X124" i="11"/>
  <c r="W124" i="11"/>
  <c r="BF124" i="11" s="1"/>
  <c r="V124" i="11"/>
  <c r="U124" i="11"/>
  <c r="BE124" i="11" s="1"/>
  <c r="T124" i="11"/>
  <c r="BD124" i="11" s="1"/>
  <c r="S124" i="11"/>
  <c r="R124" i="11"/>
  <c r="Q124" i="11"/>
  <c r="P124" i="11"/>
  <c r="O124" i="11"/>
  <c r="N124" i="11"/>
  <c r="M124" i="11"/>
  <c r="BC124" i="11" s="1"/>
  <c r="L124" i="11"/>
  <c r="K124" i="11"/>
  <c r="BB124" i="11" s="1"/>
  <c r="J124" i="11"/>
  <c r="I124" i="11"/>
  <c r="H124" i="11"/>
  <c r="G124" i="11"/>
  <c r="F124" i="11"/>
  <c r="B124" i="11"/>
  <c r="AA123" i="11"/>
  <c r="Z123" i="11"/>
  <c r="Y123" i="11"/>
  <c r="X123" i="11"/>
  <c r="BG123" i="11" s="1"/>
  <c r="W123" i="11"/>
  <c r="V123" i="11"/>
  <c r="U123" i="11"/>
  <c r="BE123" i="11" s="1"/>
  <c r="T123" i="11"/>
  <c r="BD123" i="11" s="1"/>
  <c r="S123" i="11"/>
  <c r="R123" i="11"/>
  <c r="Q123" i="11"/>
  <c r="P123" i="11"/>
  <c r="O123" i="11"/>
  <c r="N123" i="11"/>
  <c r="M123" i="11"/>
  <c r="BC123" i="11" s="1"/>
  <c r="L123" i="11"/>
  <c r="K123" i="11"/>
  <c r="BB123" i="11" s="1"/>
  <c r="J123" i="11"/>
  <c r="I123" i="11"/>
  <c r="H123" i="11"/>
  <c r="G123" i="11"/>
  <c r="F123" i="11"/>
  <c r="B123" i="11"/>
  <c r="AA122" i="11"/>
  <c r="Z122" i="11"/>
  <c r="Y122" i="11"/>
  <c r="X122" i="11"/>
  <c r="W122" i="11"/>
  <c r="BF122" i="11" s="1"/>
  <c r="V122" i="11"/>
  <c r="U122" i="11"/>
  <c r="BE122" i="11" s="1"/>
  <c r="T122" i="11"/>
  <c r="BD122" i="11" s="1"/>
  <c r="S122" i="11"/>
  <c r="R122" i="11"/>
  <c r="Q122" i="11"/>
  <c r="P122" i="11"/>
  <c r="O122" i="11"/>
  <c r="N122" i="11"/>
  <c r="M122" i="11"/>
  <c r="BC122" i="11" s="1"/>
  <c r="L122" i="11"/>
  <c r="K122" i="11"/>
  <c r="BB122" i="11" s="1"/>
  <c r="J122" i="11"/>
  <c r="I122" i="11"/>
  <c r="H122" i="11"/>
  <c r="G122" i="11"/>
  <c r="F122" i="11"/>
  <c r="B122" i="11"/>
  <c r="AA121" i="11"/>
  <c r="Z121" i="11"/>
  <c r="Y121" i="11"/>
  <c r="X121" i="11"/>
  <c r="BG121" i="11" s="1"/>
  <c r="W121" i="11"/>
  <c r="V121" i="11"/>
  <c r="U121" i="11"/>
  <c r="BE121" i="11" s="1"/>
  <c r="T121" i="11"/>
  <c r="BD121" i="11" s="1"/>
  <c r="S121" i="11"/>
  <c r="R121" i="11"/>
  <c r="Q121" i="11"/>
  <c r="P121" i="11"/>
  <c r="O121" i="11"/>
  <c r="N121" i="11"/>
  <c r="M121" i="11"/>
  <c r="BC121" i="11" s="1"/>
  <c r="L121" i="11"/>
  <c r="K121" i="11"/>
  <c r="BB121" i="11" s="1"/>
  <c r="J121" i="11"/>
  <c r="I121" i="11"/>
  <c r="H121" i="11"/>
  <c r="G121" i="11"/>
  <c r="F121" i="11"/>
  <c r="B121" i="11"/>
  <c r="AA120" i="11"/>
  <c r="Z120" i="11"/>
  <c r="Y120" i="11"/>
  <c r="X120" i="11"/>
  <c r="W120" i="11"/>
  <c r="BF120" i="11" s="1"/>
  <c r="V120" i="11"/>
  <c r="U120" i="11"/>
  <c r="BE120" i="11" s="1"/>
  <c r="T120" i="11"/>
  <c r="BD120" i="11" s="1"/>
  <c r="S120" i="11"/>
  <c r="R120" i="11"/>
  <c r="Q120" i="11"/>
  <c r="P120" i="11"/>
  <c r="O120" i="11"/>
  <c r="N120" i="11"/>
  <c r="M120" i="11"/>
  <c r="BC120" i="11" s="1"/>
  <c r="L120" i="11"/>
  <c r="K120" i="11"/>
  <c r="BB120" i="11" s="1"/>
  <c r="J120" i="11"/>
  <c r="I120" i="11"/>
  <c r="H120" i="11"/>
  <c r="G120" i="11"/>
  <c r="F120" i="11"/>
  <c r="B120" i="11"/>
  <c r="AA119" i="11"/>
  <c r="Z119" i="11"/>
  <c r="Y119" i="11"/>
  <c r="X119" i="11"/>
  <c r="BG119" i="11" s="1"/>
  <c r="W119" i="11"/>
  <c r="V119" i="11"/>
  <c r="U119" i="11"/>
  <c r="BE119" i="11" s="1"/>
  <c r="T119" i="11"/>
  <c r="BD119" i="11" s="1"/>
  <c r="S119" i="11"/>
  <c r="R119" i="11"/>
  <c r="Q119" i="11"/>
  <c r="P119" i="11"/>
  <c r="O119" i="11"/>
  <c r="N119" i="11"/>
  <c r="M119" i="11"/>
  <c r="BC119" i="11" s="1"/>
  <c r="L119" i="11"/>
  <c r="K119" i="11"/>
  <c r="BB119" i="11" s="1"/>
  <c r="J119" i="11"/>
  <c r="I119" i="11"/>
  <c r="H119" i="11"/>
  <c r="G119" i="11"/>
  <c r="F119" i="11"/>
  <c r="B119" i="11"/>
  <c r="AA118" i="11"/>
  <c r="Z118" i="11"/>
  <c r="Y118" i="11"/>
  <c r="X118" i="11"/>
  <c r="W118" i="11"/>
  <c r="BF118" i="11" s="1"/>
  <c r="V118" i="11"/>
  <c r="U118" i="11"/>
  <c r="BE118" i="11" s="1"/>
  <c r="T118" i="11"/>
  <c r="BD118" i="11" s="1"/>
  <c r="S118" i="11"/>
  <c r="R118" i="11"/>
  <c r="Q118" i="11"/>
  <c r="P118" i="11"/>
  <c r="O118" i="11"/>
  <c r="N118" i="11"/>
  <c r="M118" i="11"/>
  <c r="BC118" i="11" s="1"/>
  <c r="L118" i="11"/>
  <c r="K118" i="11"/>
  <c r="BB118" i="11" s="1"/>
  <c r="J118" i="11"/>
  <c r="I118" i="11"/>
  <c r="H118" i="11"/>
  <c r="G118" i="11"/>
  <c r="F118" i="11"/>
  <c r="B118" i="11"/>
  <c r="AA117" i="11"/>
  <c r="Z117" i="11"/>
  <c r="Y117" i="11"/>
  <c r="X117" i="11"/>
  <c r="BG117" i="11" s="1"/>
  <c r="W117" i="11"/>
  <c r="V117" i="11"/>
  <c r="U117" i="11"/>
  <c r="BE117" i="11" s="1"/>
  <c r="T117" i="11"/>
  <c r="BD117" i="11" s="1"/>
  <c r="S117" i="11"/>
  <c r="R117" i="11"/>
  <c r="Q117" i="11"/>
  <c r="P117" i="11"/>
  <c r="O117" i="11"/>
  <c r="N117" i="11"/>
  <c r="M117" i="11"/>
  <c r="BC117" i="11" s="1"/>
  <c r="L117" i="11"/>
  <c r="K117" i="11"/>
  <c r="BB117" i="11" s="1"/>
  <c r="J117" i="11"/>
  <c r="I117" i="11"/>
  <c r="H117" i="11"/>
  <c r="G117" i="11"/>
  <c r="F117" i="11"/>
  <c r="B117" i="11"/>
  <c r="AA116" i="11"/>
  <c r="Z116" i="11"/>
  <c r="Y116" i="11"/>
  <c r="X116" i="11"/>
  <c r="W116" i="11"/>
  <c r="BF116" i="11" s="1"/>
  <c r="V116" i="11"/>
  <c r="U116" i="11"/>
  <c r="BE116" i="11" s="1"/>
  <c r="T116" i="11"/>
  <c r="BD116" i="11" s="1"/>
  <c r="S116" i="11"/>
  <c r="R116" i="11"/>
  <c r="Q116" i="11"/>
  <c r="P116" i="11"/>
  <c r="O116" i="11"/>
  <c r="N116" i="11"/>
  <c r="M116" i="11"/>
  <c r="BC116" i="11" s="1"/>
  <c r="L116" i="11"/>
  <c r="K116" i="11"/>
  <c r="BB116" i="11" s="1"/>
  <c r="J116" i="11"/>
  <c r="I116" i="11"/>
  <c r="H116" i="11"/>
  <c r="G116" i="11"/>
  <c r="F116" i="11"/>
  <c r="B116" i="11"/>
  <c r="AA115" i="11"/>
  <c r="Z115" i="11"/>
  <c r="Y115" i="11"/>
  <c r="X115" i="11"/>
  <c r="W115" i="11"/>
  <c r="V115" i="11"/>
  <c r="U115" i="11"/>
  <c r="BE115" i="11" s="1"/>
  <c r="T115" i="11"/>
  <c r="S115" i="11"/>
  <c r="R115" i="11"/>
  <c r="Q115" i="11"/>
  <c r="P115" i="11"/>
  <c r="O115" i="11"/>
  <c r="N115" i="11"/>
  <c r="M115" i="11"/>
  <c r="BC115" i="11" s="1"/>
  <c r="L115" i="11"/>
  <c r="K115" i="11"/>
  <c r="BB115" i="11" s="1"/>
  <c r="J115" i="11"/>
  <c r="I115" i="11"/>
  <c r="H115" i="11"/>
  <c r="G115" i="11"/>
  <c r="F115" i="11"/>
  <c r="B115" i="11"/>
  <c r="AA114" i="11"/>
  <c r="Z114" i="11"/>
  <c r="Y114" i="11"/>
  <c r="X114" i="11"/>
  <c r="BG114" i="11" s="1"/>
  <c r="W114" i="11"/>
  <c r="BF114" i="11" s="1"/>
  <c r="V114" i="11"/>
  <c r="U114" i="11"/>
  <c r="BE114" i="11" s="1"/>
  <c r="T114" i="11"/>
  <c r="BD114" i="11" s="1"/>
  <c r="S114" i="11"/>
  <c r="R114" i="11"/>
  <c r="Q114" i="11"/>
  <c r="P114" i="11"/>
  <c r="O114" i="11"/>
  <c r="N114" i="11"/>
  <c r="M114" i="11"/>
  <c r="BC114" i="11" s="1"/>
  <c r="L114" i="11"/>
  <c r="K114" i="11"/>
  <c r="BB114" i="11" s="1"/>
  <c r="J114" i="11"/>
  <c r="I114" i="11"/>
  <c r="H114" i="11"/>
  <c r="G114" i="11"/>
  <c r="F114" i="11"/>
  <c r="B114" i="11"/>
  <c r="AA113" i="11"/>
  <c r="Z113" i="11"/>
  <c r="Y113" i="11"/>
  <c r="X113" i="11"/>
  <c r="BG113" i="11" s="1"/>
  <c r="W113" i="11"/>
  <c r="V113" i="11"/>
  <c r="U113" i="11"/>
  <c r="BE113" i="11" s="1"/>
  <c r="T113" i="11"/>
  <c r="S113" i="11"/>
  <c r="R113" i="11"/>
  <c r="Q113" i="11"/>
  <c r="P113" i="11"/>
  <c r="O113" i="11"/>
  <c r="N113" i="11"/>
  <c r="M113" i="11"/>
  <c r="BC113" i="11" s="1"/>
  <c r="L113" i="11"/>
  <c r="K113" i="11"/>
  <c r="BB113" i="11" s="1"/>
  <c r="J113" i="11"/>
  <c r="I113" i="11"/>
  <c r="H113" i="11"/>
  <c r="G113" i="11"/>
  <c r="F113" i="11"/>
  <c r="B113" i="11"/>
  <c r="AA112" i="11"/>
  <c r="Z112" i="11"/>
  <c r="Y112" i="11"/>
  <c r="X112" i="11"/>
  <c r="BG112" i="11" s="1"/>
  <c r="W112" i="11"/>
  <c r="BF112" i="11" s="1"/>
  <c r="V112" i="11"/>
  <c r="U112" i="11"/>
  <c r="BE112" i="11" s="1"/>
  <c r="T112" i="11"/>
  <c r="BD112" i="11" s="1"/>
  <c r="S112" i="11"/>
  <c r="R112" i="11"/>
  <c r="Q112" i="11"/>
  <c r="P112" i="11"/>
  <c r="O112" i="11"/>
  <c r="N112" i="11"/>
  <c r="M112" i="11"/>
  <c r="BC112" i="11" s="1"/>
  <c r="L112" i="11"/>
  <c r="K112" i="11"/>
  <c r="BB112" i="11" s="1"/>
  <c r="J112" i="11"/>
  <c r="I112" i="11"/>
  <c r="H112" i="11"/>
  <c r="G112" i="11"/>
  <c r="F112" i="11"/>
  <c r="B112" i="11"/>
  <c r="AA111" i="11"/>
  <c r="Z111" i="11"/>
  <c r="Y111" i="11"/>
  <c r="X111" i="11"/>
  <c r="BG111" i="11" s="1"/>
  <c r="W111" i="11"/>
  <c r="V111" i="11"/>
  <c r="U111" i="11"/>
  <c r="BE111" i="11" s="1"/>
  <c r="T111" i="11"/>
  <c r="S111" i="11"/>
  <c r="R111" i="11"/>
  <c r="Q111" i="11"/>
  <c r="P111" i="11"/>
  <c r="O111" i="11"/>
  <c r="N111" i="11"/>
  <c r="M111" i="11"/>
  <c r="BC111" i="11" s="1"/>
  <c r="L111" i="11"/>
  <c r="K111" i="11"/>
  <c r="BB111" i="11" s="1"/>
  <c r="J111" i="11"/>
  <c r="I111" i="11"/>
  <c r="H111" i="11"/>
  <c r="G111" i="11"/>
  <c r="F111" i="11"/>
  <c r="B111" i="11"/>
  <c r="AA110" i="11"/>
  <c r="Z110" i="11"/>
  <c r="Y110" i="11"/>
  <c r="X110" i="11"/>
  <c r="BG110" i="11" s="1"/>
  <c r="W110" i="11"/>
  <c r="BF110" i="11" s="1"/>
  <c r="V110" i="11"/>
  <c r="U110" i="11"/>
  <c r="BE110" i="11" s="1"/>
  <c r="T110" i="11"/>
  <c r="BD110" i="11" s="1"/>
  <c r="S110" i="11"/>
  <c r="R110" i="11"/>
  <c r="Q110" i="11"/>
  <c r="P110" i="11"/>
  <c r="O110" i="11"/>
  <c r="N110" i="11"/>
  <c r="M110" i="11"/>
  <c r="BC110" i="11" s="1"/>
  <c r="L110" i="11"/>
  <c r="K110" i="11"/>
  <c r="BB110" i="11" s="1"/>
  <c r="J110" i="11"/>
  <c r="I110" i="11"/>
  <c r="H110" i="11"/>
  <c r="G110" i="11"/>
  <c r="F110" i="11"/>
  <c r="B110" i="11"/>
  <c r="AA109" i="11"/>
  <c r="Z109" i="11"/>
  <c r="Y109" i="11"/>
  <c r="X109" i="11"/>
  <c r="BG109" i="11" s="1"/>
  <c r="W109" i="11"/>
  <c r="V109" i="11"/>
  <c r="U109" i="11"/>
  <c r="BE109" i="11" s="1"/>
  <c r="T109" i="11"/>
  <c r="S109" i="11"/>
  <c r="R109" i="11"/>
  <c r="Q109" i="11"/>
  <c r="P109" i="11"/>
  <c r="O109" i="11"/>
  <c r="N109" i="11"/>
  <c r="M109" i="11"/>
  <c r="BC109" i="11" s="1"/>
  <c r="L109" i="11"/>
  <c r="K109" i="11"/>
  <c r="BB109" i="11" s="1"/>
  <c r="J109" i="11"/>
  <c r="I109" i="11"/>
  <c r="H109" i="11"/>
  <c r="G109" i="11"/>
  <c r="F109" i="11"/>
  <c r="B109" i="11"/>
  <c r="AA108" i="11"/>
  <c r="Z108" i="11"/>
  <c r="Y108" i="11"/>
  <c r="X108" i="11"/>
  <c r="BG108" i="11" s="1"/>
  <c r="W108" i="11"/>
  <c r="BF108" i="11" s="1"/>
  <c r="V108" i="11"/>
  <c r="U108" i="11"/>
  <c r="BE108" i="11" s="1"/>
  <c r="T108" i="11"/>
  <c r="BD108" i="11" s="1"/>
  <c r="S108" i="11"/>
  <c r="R108" i="11"/>
  <c r="Q108" i="11"/>
  <c r="P108" i="11"/>
  <c r="O108" i="11"/>
  <c r="N108" i="11"/>
  <c r="M108" i="11"/>
  <c r="BC108" i="11" s="1"/>
  <c r="L108" i="11"/>
  <c r="K108" i="11"/>
  <c r="BB108" i="11" s="1"/>
  <c r="J108" i="11"/>
  <c r="I108" i="11"/>
  <c r="H108" i="11"/>
  <c r="G108" i="11"/>
  <c r="F108" i="11"/>
  <c r="B108" i="11"/>
  <c r="AA107" i="11"/>
  <c r="Z107" i="11"/>
  <c r="Y107" i="11"/>
  <c r="X107" i="11"/>
  <c r="BG107" i="11" s="1"/>
  <c r="W107" i="11"/>
  <c r="V107" i="11"/>
  <c r="U107" i="11"/>
  <c r="BE107" i="11" s="1"/>
  <c r="T107" i="11"/>
  <c r="S107" i="11"/>
  <c r="R107" i="11"/>
  <c r="Q107" i="11"/>
  <c r="P107" i="11"/>
  <c r="O107" i="11"/>
  <c r="N107" i="11"/>
  <c r="M107" i="11"/>
  <c r="BC107" i="11" s="1"/>
  <c r="L107" i="11"/>
  <c r="K107" i="11"/>
  <c r="BB107" i="11" s="1"/>
  <c r="J107" i="11"/>
  <c r="I107" i="11"/>
  <c r="H107" i="11"/>
  <c r="G107" i="11"/>
  <c r="F107" i="11"/>
  <c r="B107" i="11"/>
  <c r="AA106" i="11"/>
  <c r="Z106" i="11"/>
  <c r="Y106" i="11"/>
  <c r="X106" i="11"/>
  <c r="BG106" i="11" s="1"/>
  <c r="W106" i="11"/>
  <c r="BF106" i="11" s="1"/>
  <c r="V106" i="11"/>
  <c r="U106" i="11"/>
  <c r="BE106" i="11" s="1"/>
  <c r="T106" i="11"/>
  <c r="BD106" i="11" s="1"/>
  <c r="S106" i="11"/>
  <c r="R106" i="11"/>
  <c r="Q106" i="11"/>
  <c r="P106" i="11"/>
  <c r="O106" i="11"/>
  <c r="N106" i="11"/>
  <c r="M106" i="11"/>
  <c r="BC106" i="11" s="1"/>
  <c r="L106" i="11"/>
  <c r="K106" i="11"/>
  <c r="BB106" i="11" s="1"/>
  <c r="J106" i="11"/>
  <c r="I106" i="11"/>
  <c r="H106" i="11"/>
  <c r="G106" i="11"/>
  <c r="F106" i="11"/>
  <c r="B106" i="11"/>
  <c r="AA105" i="11"/>
  <c r="Z105" i="11"/>
  <c r="Y105" i="11"/>
  <c r="X105" i="11"/>
  <c r="BG105" i="11" s="1"/>
  <c r="W105" i="11"/>
  <c r="V105" i="11"/>
  <c r="U105" i="11"/>
  <c r="BE105" i="11" s="1"/>
  <c r="T105" i="11"/>
  <c r="S105" i="11"/>
  <c r="R105" i="11"/>
  <c r="Q105" i="11"/>
  <c r="P105" i="11"/>
  <c r="O105" i="11"/>
  <c r="N105" i="11"/>
  <c r="M105" i="11"/>
  <c r="BC105" i="11" s="1"/>
  <c r="L105" i="11"/>
  <c r="K105" i="11"/>
  <c r="BB105" i="11" s="1"/>
  <c r="J105" i="11"/>
  <c r="I105" i="11"/>
  <c r="H105" i="11"/>
  <c r="G105" i="11"/>
  <c r="F105" i="11"/>
  <c r="B105" i="11"/>
  <c r="AA104" i="11"/>
  <c r="Z104" i="11"/>
  <c r="Y104" i="11"/>
  <c r="X104" i="11"/>
  <c r="BG104" i="11" s="1"/>
  <c r="W104" i="11"/>
  <c r="BF104" i="11" s="1"/>
  <c r="V104" i="11"/>
  <c r="U104" i="11"/>
  <c r="BE104" i="11" s="1"/>
  <c r="T104" i="11"/>
  <c r="S104" i="11"/>
  <c r="R104" i="11"/>
  <c r="Q104" i="11"/>
  <c r="P104" i="11"/>
  <c r="O104" i="11"/>
  <c r="N104" i="11"/>
  <c r="M104" i="11"/>
  <c r="BC104" i="11" s="1"/>
  <c r="L104" i="11"/>
  <c r="K104" i="11"/>
  <c r="BB104" i="11" s="1"/>
  <c r="J104" i="11"/>
  <c r="I104" i="11"/>
  <c r="H104" i="11"/>
  <c r="G104" i="11"/>
  <c r="F104" i="11"/>
  <c r="B104" i="11"/>
  <c r="AA103" i="11"/>
  <c r="Z103" i="11"/>
  <c r="Y103" i="11"/>
  <c r="X103" i="11"/>
  <c r="BG103" i="11" s="1"/>
  <c r="W103" i="11"/>
  <c r="V103" i="11"/>
  <c r="U103" i="11"/>
  <c r="BE103" i="11" s="1"/>
  <c r="T103" i="11"/>
  <c r="BD103" i="11" s="1"/>
  <c r="S103" i="11"/>
  <c r="R103" i="11"/>
  <c r="Q103" i="11"/>
  <c r="P103" i="11"/>
  <c r="O103" i="11"/>
  <c r="N103" i="11"/>
  <c r="M103" i="11"/>
  <c r="BC103" i="11" s="1"/>
  <c r="L103" i="11"/>
  <c r="K103" i="11"/>
  <c r="BB103" i="11" s="1"/>
  <c r="J103" i="11"/>
  <c r="I103" i="11"/>
  <c r="H103" i="11"/>
  <c r="G103" i="11"/>
  <c r="F103" i="11"/>
  <c r="B103" i="11"/>
  <c r="AA102" i="11"/>
  <c r="Z102" i="11"/>
  <c r="Y102" i="11"/>
  <c r="X102" i="11"/>
  <c r="W102" i="11"/>
  <c r="BF102" i="11" s="1"/>
  <c r="V102" i="11"/>
  <c r="U102" i="11"/>
  <c r="BE102" i="11" s="1"/>
  <c r="T102" i="11"/>
  <c r="BD102" i="11" s="1"/>
  <c r="S102" i="11"/>
  <c r="R102" i="11"/>
  <c r="Q102" i="11"/>
  <c r="P102" i="11"/>
  <c r="O102" i="11"/>
  <c r="N102" i="11"/>
  <c r="M102" i="11"/>
  <c r="BC102" i="11" s="1"/>
  <c r="L102" i="11"/>
  <c r="K102" i="11"/>
  <c r="BB102" i="11" s="1"/>
  <c r="J102" i="11"/>
  <c r="I102" i="11"/>
  <c r="H102" i="11"/>
  <c r="G102" i="11"/>
  <c r="F102" i="11"/>
  <c r="B102" i="11"/>
  <c r="AA101" i="11"/>
  <c r="Z101" i="11"/>
  <c r="Y101" i="11"/>
  <c r="X101" i="11"/>
  <c r="BG101" i="11" s="1"/>
  <c r="W101" i="11"/>
  <c r="V101" i="11"/>
  <c r="U101" i="11"/>
  <c r="BE101" i="11" s="1"/>
  <c r="T101" i="11"/>
  <c r="BD101" i="11" s="1"/>
  <c r="S101" i="11"/>
  <c r="R101" i="11"/>
  <c r="Q101" i="11"/>
  <c r="P101" i="11"/>
  <c r="O101" i="11"/>
  <c r="N101" i="11"/>
  <c r="M101" i="11"/>
  <c r="BC101" i="11" s="1"/>
  <c r="L101" i="11"/>
  <c r="K101" i="11"/>
  <c r="BB101" i="11" s="1"/>
  <c r="J101" i="11"/>
  <c r="I101" i="11"/>
  <c r="H101" i="11"/>
  <c r="G101" i="11"/>
  <c r="F101" i="11"/>
  <c r="B101" i="11"/>
  <c r="AA100" i="11"/>
  <c r="Z100" i="11"/>
  <c r="Y100" i="11"/>
  <c r="X100" i="11"/>
  <c r="W100" i="11"/>
  <c r="BF100" i="11" s="1"/>
  <c r="V100" i="11"/>
  <c r="U100" i="11"/>
  <c r="BE100" i="11" s="1"/>
  <c r="T100" i="11"/>
  <c r="BD100" i="11" s="1"/>
  <c r="S100" i="11"/>
  <c r="R100" i="11"/>
  <c r="Q100" i="11"/>
  <c r="P100" i="11"/>
  <c r="O100" i="11"/>
  <c r="N100" i="11"/>
  <c r="M100" i="11"/>
  <c r="BC100" i="11" s="1"/>
  <c r="L100" i="11"/>
  <c r="K100" i="11"/>
  <c r="BB100" i="11" s="1"/>
  <c r="J100" i="11"/>
  <c r="I100" i="11"/>
  <c r="H100" i="11"/>
  <c r="G100" i="11"/>
  <c r="F100" i="11"/>
  <c r="B100" i="11"/>
  <c r="AA99" i="11"/>
  <c r="Z99" i="11"/>
  <c r="Y99" i="11"/>
  <c r="X99" i="11"/>
  <c r="BG99" i="11" s="1"/>
  <c r="W99" i="11"/>
  <c r="V99" i="11"/>
  <c r="U99" i="11"/>
  <c r="BE99" i="11" s="1"/>
  <c r="T99" i="11"/>
  <c r="BD99" i="11" s="1"/>
  <c r="S99" i="11"/>
  <c r="R99" i="11"/>
  <c r="Q99" i="11"/>
  <c r="P99" i="11"/>
  <c r="O99" i="11"/>
  <c r="N99" i="11"/>
  <c r="M99" i="11"/>
  <c r="BC99" i="11" s="1"/>
  <c r="L99" i="11"/>
  <c r="K99" i="11"/>
  <c r="BB99" i="11" s="1"/>
  <c r="J99" i="11"/>
  <c r="I99" i="11"/>
  <c r="H99" i="11"/>
  <c r="G99" i="11"/>
  <c r="F99" i="11"/>
  <c r="B99" i="11"/>
  <c r="AA98" i="11"/>
  <c r="Z98" i="11"/>
  <c r="Y98" i="11"/>
  <c r="X98" i="11"/>
  <c r="W98" i="11"/>
  <c r="BF98" i="11" s="1"/>
  <c r="V98" i="11"/>
  <c r="U98" i="11"/>
  <c r="BE98" i="11" s="1"/>
  <c r="T98" i="11"/>
  <c r="BD98" i="11" s="1"/>
  <c r="S98" i="11"/>
  <c r="R98" i="11"/>
  <c r="Q98" i="11"/>
  <c r="P98" i="11"/>
  <c r="O98" i="11"/>
  <c r="N98" i="11"/>
  <c r="M98" i="11"/>
  <c r="BC98" i="11" s="1"/>
  <c r="L98" i="11"/>
  <c r="K98" i="11"/>
  <c r="BB98" i="11" s="1"/>
  <c r="J98" i="11"/>
  <c r="I98" i="11"/>
  <c r="H98" i="11"/>
  <c r="G98" i="11"/>
  <c r="F98" i="11"/>
  <c r="B98" i="11"/>
  <c r="AA97" i="11"/>
  <c r="Z97" i="11"/>
  <c r="Y97" i="11"/>
  <c r="X97" i="11"/>
  <c r="BG97" i="11" s="1"/>
  <c r="W97" i="11"/>
  <c r="V97" i="11"/>
  <c r="U97" i="11"/>
  <c r="BE97" i="11" s="1"/>
  <c r="T97" i="11"/>
  <c r="BD97" i="11" s="1"/>
  <c r="S97" i="11"/>
  <c r="R97" i="11"/>
  <c r="Q97" i="11"/>
  <c r="P97" i="11"/>
  <c r="O97" i="11"/>
  <c r="N97" i="11"/>
  <c r="M97" i="11"/>
  <c r="BC97" i="11" s="1"/>
  <c r="L97" i="11"/>
  <c r="K97" i="11"/>
  <c r="BB97" i="11" s="1"/>
  <c r="J97" i="11"/>
  <c r="I97" i="11"/>
  <c r="H97" i="11"/>
  <c r="G97" i="11"/>
  <c r="F97" i="11"/>
  <c r="B97" i="11"/>
  <c r="AA96" i="11"/>
  <c r="Z96" i="11"/>
  <c r="Y96" i="11"/>
  <c r="X96" i="11"/>
  <c r="W96" i="11"/>
  <c r="BF96" i="11" s="1"/>
  <c r="V96" i="11"/>
  <c r="U96" i="11"/>
  <c r="BE96" i="11" s="1"/>
  <c r="T96" i="11"/>
  <c r="BD96" i="11" s="1"/>
  <c r="S96" i="11"/>
  <c r="R96" i="11"/>
  <c r="Q96" i="11"/>
  <c r="P96" i="11"/>
  <c r="O96" i="11"/>
  <c r="N96" i="11"/>
  <c r="M96" i="11"/>
  <c r="BC96" i="11" s="1"/>
  <c r="L96" i="11"/>
  <c r="K96" i="11"/>
  <c r="BB96" i="11" s="1"/>
  <c r="J96" i="11"/>
  <c r="I96" i="11"/>
  <c r="H96" i="11"/>
  <c r="G96" i="11"/>
  <c r="F96" i="11"/>
  <c r="B96" i="11"/>
  <c r="AA95" i="11"/>
  <c r="Z95" i="11"/>
  <c r="Y95" i="11"/>
  <c r="X95" i="11"/>
  <c r="BG95" i="11" s="1"/>
  <c r="W95" i="11"/>
  <c r="V95" i="11"/>
  <c r="U95" i="11"/>
  <c r="BE95" i="11" s="1"/>
  <c r="T95" i="11"/>
  <c r="BD95" i="11" s="1"/>
  <c r="S95" i="11"/>
  <c r="R95" i="11"/>
  <c r="Q95" i="11"/>
  <c r="P95" i="11"/>
  <c r="O95" i="11"/>
  <c r="N95" i="11"/>
  <c r="M95" i="11"/>
  <c r="BC95" i="11" s="1"/>
  <c r="L95" i="11"/>
  <c r="K95" i="11"/>
  <c r="BB95" i="11" s="1"/>
  <c r="J95" i="11"/>
  <c r="I95" i="11"/>
  <c r="H95" i="11"/>
  <c r="G95" i="11"/>
  <c r="F95" i="11"/>
  <c r="B95" i="11"/>
  <c r="AA94" i="11"/>
  <c r="Z94" i="11"/>
  <c r="Y94" i="11"/>
  <c r="X94" i="11"/>
  <c r="W94" i="11"/>
  <c r="BF94" i="11" s="1"/>
  <c r="V94" i="11"/>
  <c r="U94" i="11"/>
  <c r="BE94" i="11" s="1"/>
  <c r="T94" i="11"/>
  <c r="BD94" i="11" s="1"/>
  <c r="S94" i="11"/>
  <c r="R94" i="11"/>
  <c r="Q94" i="11"/>
  <c r="P94" i="11"/>
  <c r="O94" i="11"/>
  <c r="N94" i="11"/>
  <c r="M94" i="11"/>
  <c r="BC94" i="11" s="1"/>
  <c r="L94" i="11"/>
  <c r="K94" i="11"/>
  <c r="BB94" i="11" s="1"/>
  <c r="J94" i="11"/>
  <c r="I94" i="11"/>
  <c r="H94" i="11"/>
  <c r="G94" i="11"/>
  <c r="F94" i="11"/>
  <c r="B94" i="11"/>
  <c r="AA93" i="11"/>
  <c r="Z93" i="11"/>
  <c r="Y93" i="11"/>
  <c r="X93" i="11"/>
  <c r="BG93" i="11" s="1"/>
  <c r="W93" i="11"/>
  <c r="V93" i="11"/>
  <c r="U93" i="11"/>
  <c r="BE93" i="11" s="1"/>
  <c r="T93" i="11"/>
  <c r="BD93" i="11" s="1"/>
  <c r="S93" i="11"/>
  <c r="R93" i="11"/>
  <c r="Q93" i="11"/>
  <c r="P93" i="11"/>
  <c r="O93" i="11"/>
  <c r="N93" i="11"/>
  <c r="M93" i="11"/>
  <c r="BC93" i="11" s="1"/>
  <c r="L93" i="11"/>
  <c r="K93" i="11"/>
  <c r="BB93" i="11" s="1"/>
  <c r="J93" i="11"/>
  <c r="I93" i="11"/>
  <c r="H93" i="11"/>
  <c r="G93" i="11"/>
  <c r="F93" i="11"/>
  <c r="B93" i="11"/>
  <c r="AA92" i="11"/>
  <c r="Z92" i="11"/>
  <c r="Y92" i="11"/>
  <c r="X92" i="11"/>
  <c r="W92" i="11"/>
  <c r="BF92" i="11" s="1"/>
  <c r="V92" i="11"/>
  <c r="U92" i="11"/>
  <c r="BE92" i="11" s="1"/>
  <c r="T92" i="11"/>
  <c r="BD92" i="11" s="1"/>
  <c r="S92" i="11"/>
  <c r="R92" i="11"/>
  <c r="Q92" i="11"/>
  <c r="P92" i="11"/>
  <c r="O92" i="11"/>
  <c r="N92" i="11"/>
  <c r="M92" i="11"/>
  <c r="BC92" i="11" s="1"/>
  <c r="L92" i="11"/>
  <c r="K92" i="11"/>
  <c r="BB92" i="11" s="1"/>
  <c r="J92" i="11"/>
  <c r="I92" i="11"/>
  <c r="H92" i="11"/>
  <c r="G92" i="11"/>
  <c r="F92" i="11"/>
  <c r="B92" i="11"/>
  <c r="AA91" i="11"/>
  <c r="Z91" i="11"/>
  <c r="Y91" i="11"/>
  <c r="X91" i="11"/>
  <c r="BG91" i="11" s="1"/>
  <c r="W91" i="11"/>
  <c r="V91" i="11"/>
  <c r="U91" i="11"/>
  <c r="BE91" i="11" s="1"/>
  <c r="T91" i="11"/>
  <c r="BD91" i="11" s="1"/>
  <c r="S91" i="11"/>
  <c r="R91" i="11"/>
  <c r="Q91" i="11"/>
  <c r="P91" i="11"/>
  <c r="O91" i="11"/>
  <c r="N91" i="11"/>
  <c r="M91" i="11"/>
  <c r="BC91" i="11" s="1"/>
  <c r="L91" i="11"/>
  <c r="K91" i="11"/>
  <c r="BB91" i="11" s="1"/>
  <c r="J91" i="11"/>
  <c r="I91" i="11"/>
  <c r="H91" i="11"/>
  <c r="G91" i="11"/>
  <c r="F91" i="11"/>
  <c r="B91" i="11"/>
  <c r="AA90" i="11"/>
  <c r="Z90" i="11"/>
  <c r="Y90" i="11"/>
  <c r="X90" i="11"/>
  <c r="W90" i="11"/>
  <c r="BF90" i="11" s="1"/>
  <c r="V90" i="11"/>
  <c r="U90" i="11"/>
  <c r="BE90" i="11" s="1"/>
  <c r="T90" i="11"/>
  <c r="BD90" i="11" s="1"/>
  <c r="S90" i="11"/>
  <c r="R90" i="11"/>
  <c r="Q90" i="11"/>
  <c r="P90" i="11"/>
  <c r="O90" i="11"/>
  <c r="N90" i="11"/>
  <c r="M90" i="11"/>
  <c r="BC90" i="11" s="1"/>
  <c r="L90" i="11"/>
  <c r="K90" i="11"/>
  <c r="BB90" i="11" s="1"/>
  <c r="J90" i="11"/>
  <c r="I90" i="11"/>
  <c r="H90" i="11"/>
  <c r="G90" i="11"/>
  <c r="F90" i="11"/>
  <c r="B90" i="11"/>
  <c r="AA89" i="11"/>
  <c r="Z89" i="11"/>
  <c r="Y89" i="11"/>
  <c r="X89" i="11"/>
  <c r="BG89" i="11" s="1"/>
  <c r="W89" i="11"/>
  <c r="V89" i="11"/>
  <c r="U89" i="11"/>
  <c r="BE89" i="11" s="1"/>
  <c r="T89" i="11"/>
  <c r="BD89" i="11" s="1"/>
  <c r="S89" i="11"/>
  <c r="R89" i="11"/>
  <c r="Q89" i="11"/>
  <c r="P89" i="11"/>
  <c r="O89" i="11"/>
  <c r="N89" i="11"/>
  <c r="M89" i="11"/>
  <c r="BC89" i="11" s="1"/>
  <c r="L89" i="11"/>
  <c r="K89" i="11"/>
  <c r="BB89" i="11" s="1"/>
  <c r="J89" i="11"/>
  <c r="I89" i="11"/>
  <c r="H89" i="11"/>
  <c r="G89" i="11"/>
  <c r="F89" i="11"/>
  <c r="B89" i="11"/>
  <c r="AA88" i="11"/>
  <c r="Z88" i="11"/>
  <c r="Y88" i="11"/>
  <c r="X88" i="11"/>
  <c r="W88" i="11"/>
  <c r="BF88" i="11" s="1"/>
  <c r="V88" i="11"/>
  <c r="U88" i="11"/>
  <c r="BE88" i="11" s="1"/>
  <c r="T88" i="11"/>
  <c r="BD88" i="11" s="1"/>
  <c r="S88" i="11"/>
  <c r="R88" i="11"/>
  <c r="Q88" i="11"/>
  <c r="P88" i="11"/>
  <c r="O88" i="11"/>
  <c r="N88" i="11"/>
  <c r="M88" i="11"/>
  <c r="BC88" i="11" s="1"/>
  <c r="L88" i="11"/>
  <c r="K88" i="11"/>
  <c r="BB88" i="11" s="1"/>
  <c r="J88" i="11"/>
  <c r="I88" i="11"/>
  <c r="H88" i="11"/>
  <c r="G88" i="11"/>
  <c r="F88" i="11"/>
  <c r="B88" i="11"/>
  <c r="AA87" i="11"/>
  <c r="Z87" i="11"/>
  <c r="Y87" i="11"/>
  <c r="X87" i="11"/>
  <c r="BG87" i="11" s="1"/>
  <c r="W87" i="11"/>
  <c r="V87" i="11"/>
  <c r="U87" i="11"/>
  <c r="BE87" i="11" s="1"/>
  <c r="T87" i="11"/>
  <c r="BD87" i="11" s="1"/>
  <c r="S87" i="11"/>
  <c r="R87" i="11"/>
  <c r="Q87" i="11"/>
  <c r="P87" i="11"/>
  <c r="O87" i="11"/>
  <c r="N87" i="11"/>
  <c r="M87" i="11"/>
  <c r="BC87" i="11" s="1"/>
  <c r="L87" i="11"/>
  <c r="K87" i="11"/>
  <c r="J87" i="11"/>
  <c r="I87" i="11"/>
  <c r="H87" i="11"/>
  <c r="G87" i="11"/>
  <c r="F87" i="11"/>
  <c r="B87" i="11"/>
  <c r="AA86" i="11"/>
  <c r="Z86" i="11"/>
  <c r="Y86" i="11"/>
  <c r="X86" i="11"/>
  <c r="W86" i="11"/>
  <c r="BF86" i="11" s="1"/>
  <c r="V86" i="11"/>
  <c r="U86" i="11"/>
  <c r="BE86" i="11" s="1"/>
  <c r="T86" i="11"/>
  <c r="BD86" i="11" s="1"/>
  <c r="S86" i="11"/>
  <c r="R86" i="11"/>
  <c r="Q86" i="11"/>
  <c r="P86" i="11"/>
  <c r="O86" i="11"/>
  <c r="N86" i="11"/>
  <c r="M86" i="11"/>
  <c r="BC86" i="11" s="1"/>
  <c r="L86" i="11"/>
  <c r="K86" i="11"/>
  <c r="BB86" i="11" s="1"/>
  <c r="J86" i="11"/>
  <c r="I86" i="11"/>
  <c r="H86" i="11"/>
  <c r="G86" i="11"/>
  <c r="F86" i="11"/>
  <c r="B86" i="11"/>
  <c r="AA85" i="11"/>
  <c r="Z85" i="11"/>
  <c r="Y85" i="11"/>
  <c r="X85" i="11"/>
  <c r="BG85" i="11" s="1"/>
  <c r="W85" i="11"/>
  <c r="V85" i="11"/>
  <c r="U85" i="11"/>
  <c r="BE85" i="11" s="1"/>
  <c r="T85" i="11"/>
  <c r="BD85" i="11" s="1"/>
  <c r="S85" i="11"/>
  <c r="R85" i="11"/>
  <c r="Q85" i="11"/>
  <c r="P85" i="11"/>
  <c r="O85" i="11"/>
  <c r="N85" i="11"/>
  <c r="M85" i="11"/>
  <c r="BC85" i="11" s="1"/>
  <c r="L85" i="11"/>
  <c r="K85" i="11"/>
  <c r="BB85" i="11" s="1"/>
  <c r="J85" i="11"/>
  <c r="I85" i="11"/>
  <c r="H85" i="11"/>
  <c r="G85" i="11"/>
  <c r="F85" i="11"/>
  <c r="B85" i="11"/>
  <c r="AA84" i="11"/>
  <c r="Z84" i="11"/>
  <c r="Y84" i="11"/>
  <c r="X84" i="11"/>
  <c r="W84" i="11"/>
  <c r="BF84" i="11" s="1"/>
  <c r="V84" i="11"/>
  <c r="U84" i="11"/>
  <c r="BE84" i="11" s="1"/>
  <c r="T84" i="11"/>
  <c r="BD84" i="11" s="1"/>
  <c r="S84" i="11"/>
  <c r="R84" i="11"/>
  <c r="Q84" i="11"/>
  <c r="P84" i="11"/>
  <c r="O84" i="11"/>
  <c r="N84" i="11"/>
  <c r="M84" i="11"/>
  <c r="BC84" i="11" s="1"/>
  <c r="L84" i="11"/>
  <c r="K84" i="11"/>
  <c r="BB84" i="11" s="1"/>
  <c r="J84" i="11"/>
  <c r="I84" i="11"/>
  <c r="H84" i="11"/>
  <c r="G84" i="11"/>
  <c r="F84" i="11"/>
  <c r="B84" i="11"/>
  <c r="AA83" i="11"/>
  <c r="Z83" i="11"/>
  <c r="Y83" i="11"/>
  <c r="X83" i="11"/>
  <c r="BG83" i="11" s="1"/>
  <c r="W83" i="11"/>
  <c r="V83" i="11"/>
  <c r="U83" i="11"/>
  <c r="BE83" i="11" s="1"/>
  <c r="T83" i="11"/>
  <c r="BD83" i="11" s="1"/>
  <c r="S83" i="11"/>
  <c r="R83" i="11"/>
  <c r="Q83" i="11"/>
  <c r="P83" i="11"/>
  <c r="O83" i="11"/>
  <c r="N83" i="11"/>
  <c r="M83" i="11"/>
  <c r="BC83" i="11" s="1"/>
  <c r="L83" i="11"/>
  <c r="K83" i="11"/>
  <c r="J83" i="11"/>
  <c r="I83" i="11"/>
  <c r="H83" i="11"/>
  <c r="G83" i="11"/>
  <c r="F83" i="11"/>
  <c r="B83" i="11"/>
  <c r="AA82" i="11"/>
  <c r="Z82" i="11"/>
  <c r="Y82" i="11"/>
  <c r="X82" i="11"/>
  <c r="W82" i="11"/>
  <c r="BF82" i="11" s="1"/>
  <c r="V82" i="11"/>
  <c r="U82" i="11"/>
  <c r="BE82" i="11" s="1"/>
  <c r="T82" i="11"/>
  <c r="BD82" i="11" s="1"/>
  <c r="S82" i="11"/>
  <c r="R82" i="11"/>
  <c r="Q82" i="11"/>
  <c r="P82" i="11"/>
  <c r="O82" i="11"/>
  <c r="N82" i="11"/>
  <c r="M82" i="11"/>
  <c r="BC82" i="11" s="1"/>
  <c r="L82" i="11"/>
  <c r="K82" i="11"/>
  <c r="BB82" i="11" s="1"/>
  <c r="J82" i="11"/>
  <c r="I82" i="11"/>
  <c r="H82" i="11"/>
  <c r="G82" i="11"/>
  <c r="F82" i="11"/>
  <c r="B82" i="11"/>
  <c r="AA81" i="11"/>
  <c r="Z81" i="11"/>
  <c r="Y81" i="11"/>
  <c r="X81" i="11"/>
  <c r="BG81" i="11" s="1"/>
  <c r="W81" i="11"/>
  <c r="V81" i="11"/>
  <c r="U81" i="11"/>
  <c r="BE81" i="11" s="1"/>
  <c r="T81" i="11"/>
  <c r="BD81" i="11" s="1"/>
  <c r="S81" i="11"/>
  <c r="R81" i="11"/>
  <c r="Q81" i="11"/>
  <c r="P81" i="11"/>
  <c r="O81" i="11"/>
  <c r="N81" i="11"/>
  <c r="M81" i="11"/>
  <c r="BC81" i="11" s="1"/>
  <c r="L81" i="11"/>
  <c r="K81" i="11"/>
  <c r="BB81" i="11" s="1"/>
  <c r="J81" i="11"/>
  <c r="I81" i="11"/>
  <c r="H81" i="11"/>
  <c r="G81" i="11"/>
  <c r="F81" i="11"/>
  <c r="B81" i="11"/>
  <c r="AA80" i="11"/>
  <c r="Z80" i="11"/>
  <c r="Y80" i="11"/>
  <c r="X80" i="11"/>
  <c r="W80" i="11"/>
  <c r="BF80" i="11" s="1"/>
  <c r="V80" i="11"/>
  <c r="U80" i="11"/>
  <c r="BE80" i="11" s="1"/>
  <c r="T80" i="11"/>
  <c r="BD80" i="11" s="1"/>
  <c r="S80" i="11"/>
  <c r="R80" i="11"/>
  <c r="Q80" i="11"/>
  <c r="P80" i="11"/>
  <c r="O80" i="11"/>
  <c r="N80" i="11"/>
  <c r="M80" i="11"/>
  <c r="BC80" i="11" s="1"/>
  <c r="L80" i="11"/>
  <c r="K80" i="11"/>
  <c r="BB80" i="11" s="1"/>
  <c r="J80" i="11"/>
  <c r="I80" i="11"/>
  <c r="H80" i="11"/>
  <c r="G80" i="11"/>
  <c r="F80" i="11"/>
  <c r="B80" i="11"/>
  <c r="AA79" i="11"/>
  <c r="Z79" i="11"/>
  <c r="Y79" i="11"/>
  <c r="X79" i="11"/>
  <c r="BG79" i="11" s="1"/>
  <c r="W79" i="11"/>
  <c r="V79" i="11"/>
  <c r="U79" i="11"/>
  <c r="BE79" i="11" s="1"/>
  <c r="T79" i="11"/>
  <c r="BD79" i="11" s="1"/>
  <c r="S79" i="11"/>
  <c r="R79" i="11"/>
  <c r="Q79" i="11"/>
  <c r="P79" i="11"/>
  <c r="O79" i="11"/>
  <c r="N79" i="11"/>
  <c r="M79" i="11"/>
  <c r="BC79" i="11" s="1"/>
  <c r="L79" i="11"/>
  <c r="K79" i="11"/>
  <c r="J79" i="11"/>
  <c r="I79" i="11"/>
  <c r="H79" i="11"/>
  <c r="G79" i="11"/>
  <c r="F79" i="11"/>
  <c r="B79" i="11"/>
  <c r="AA78" i="11"/>
  <c r="Z78" i="11"/>
  <c r="Y78" i="11"/>
  <c r="X78" i="11"/>
  <c r="W78" i="11"/>
  <c r="BF78" i="11" s="1"/>
  <c r="V78" i="11"/>
  <c r="U78" i="11"/>
  <c r="BE78" i="11" s="1"/>
  <c r="T78" i="11"/>
  <c r="BD78" i="11" s="1"/>
  <c r="S78" i="11"/>
  <c r="R78" i="11"/>
  <c r="Q78" i="11"/>
  <c r="P78" i="11"/>
  <c r="O78" i="11"/>
  <c r="N78" i="11"/>
  <c r="M78" i="11"/>
  <c r="BC78" i="11" s="1"/>
  <c r="L78" i="11"/>
  <c r="K78" i="11"/>
  <c r="BB78" i="11" s="1"/>
  <c r="J78" i="11"/>
  <c r="I78" i="11"/>
  <c r="H78" i="11"/>
  <c r="G78" i="11"/>
  <c r="F78" i="11"/>
  <c r="B78" i="11"/>
  <c r="AA77" i="11"/>
  <c r="Z77" i="11"/>
  <c r="Y77" i="11"/>
  <c r="X77" i="11"/>
  <c r="BG77" i="11" s="1"/>
  <c r="W77" i="11"/>
  <c r="V77" i="11"/>
  <c r="U77" i="11"/>
  <c r="BE77" i="11" s="1"/>
  <c r="T77" i="11"/>
  <c r="BD77" i="11" s="1"/>
  <c r="S77" i="11"/>
  <c r="R77" i="11"/>
  <c r="Q77" i="11"/>
  <c r="P77" i="11"/>
  <c r="O77" i="11"/>
  <c r="N77" i="11"/>
  <c r="M77" i="11"/>
  <c r="BC77" i="11" s="1"/>
  <c r="L77" i="11"/>
  <c r="K77" i="11"/>
  <c r="J77" i="11"/>
  <c r="I77" i="11"/>
  <c r="H77" i="11"/>
  <c r="G77" i="11"/>
  <c r="F77" i="11"/>
  <c r="B77" i="11"/>
  <c r="AA76" i="11"/>
  <c r="Z76" i="11"/>
  <c r="Y76" i="11"/>
  <c r="X76" i="11"/>
  <c r="W76" i="11"/>
  <c r="BF76" i="11" s="1"/>
  <c r="V76" i="11"/>
  <c r="U76" i="11"/>
  <c r="BE76" i="11" s="1"/>
  <c r="T76" i="11"/>
  <c r="BD76" i="11" s="1"/>
  <c r="S76" i="11"/>
  <c r="R76" i="11"/>
  <c r="Q76" i="11"/>
  <c r="P76" i="11"/>
  <c r="O76" i="11"/>
  <c r="N76" i="11"/>
  <c r="M76" i="11"/>
  <c r="BC76" i="11" s="1"/>
  <c r="L76" i="11"/>
  <c r="K76" i="11"/>
  <c r="BB76" i="11" s="1"/>
  <c r="J76" i="11"/>
  <c r="I76" i="11"/>
  <c r="H76" i="11"/>
  <c r="G76" i="11"/>
  <c r="F76" i="11"/>
  <c r="B76" i="11"/>
  <c r="AA75" i="11"/>
  <c r="Z75" i="11"/>
  <c r="Y75" i="11"/>
  <c r="X75" i="11"/>
  <c r="BG75" i="11" s="1"/>
  <c r="W75" i="11"/>
  <c r="V75" i="11"/>
  <c r="U75" i="11"/>
  <c r="BE75" i="11" s="1"/>
  <c r="T75" i="11"/>
  <c r="BD75" i="11" s="1"/>
  <c r="S75" i="11"/>
  <c r="R75" i="11"/>
  <c r="Q75" i="11"/>
  <c r="P75" i="11"/>
  <c r="O75" i="11"/>
  <c r="N75" i="11"/>
  <c r="M75" i="11"/>
  <c r="BC75" i="11" s="1"/>
  <c r="L75" i="11"/>
  <c r="K75" i="11"/>
  <c r="J75" i="11"/>
  <c r="I75" i="11"/>
  <c r="H75" i="11"/>
  <c r="G75" i="11"/>
  <c r="F75" i="11"/>
  <c r="B75" i="11"/>
  <c r="AA74" i="11"/>
  <c r="Z74" i="11"/>
  <c r="Y74" i="11"/>
  <c r="X74" i="11"/>
  <c r="W74" i="11"/>
  <c r="BF74" i="11" s="1"/>
  <c r="V74" i="11"/>
  <c r="U74" i="11"/>
  <c r="BE74" i="11" s="1"/>
  <c r="T74" i="11"/>
  <c r="BD74" i="11" s="1"/>
  <c r="S74" i="11"/>
  <c r="R74" i="11"/>
  <c r="Q74" i="11"/>
  <c r="P74" i="11"/>
  <c r="O74" i="11"/>
  <c r="N74" i="11"/>
  <c r="M74" i="11"/>
  <c r="BC74" i="11" s="1"/>
  <c r="L74" i="11"/>
  <c r="K74" i="11"/>
  <c r="BB74" i="11" s="1"/>
  <c r="J74" i="11"/>
  <c r="I74" i="11"/>
  <c r="H74" i="11"/>
  <c r="G74" i="11"/>
  <c r="F74" i="11"/>
  <c r="B74" i="11"/>
  <c r="AA73" i="11"/>
  <c r="Z73" i="11"/>
  <c r="Y73" i="11"/>
  <c r="X73" i="11"/>
  <c r="BG73" i="11" s="1"/>
  <c r="W73" i="11"/>
  <c r="V73" i="11"/>
  <c r="U73" i="11"/>
  <c r="BE73" i="11" s="1"/>
  <c r="T73" i="11"/>
  <c r="BD73" i="11" s="1"/>
  <c r="S73" i="11"/>
  <c r="R73" i="11"/>
  <c r="Q73" i="11"/>
  <c r="P73" i="11"/>
  <c r="O73" i="11"/>
  <c r="N73" i="11"/>
  <c r="M73" i="11"/>
  <c r="BC73" i="11" s="1"/>
  <c r="L73" i="11"/>
  <c r="K73" i="11"/>
  <c r="BB73" i="11" s="1"/>
  <c r="J73" i="11"/>
  <c r="I73" i="11"/>
  <c r="H73" i="11"/>
  <c r="G73" i="11"/>
  <c r="F73" i="11"/>
  <c r="B73" i="11"/>
  <c r="AA72" i="11"/>
  <c r="Z72" i="11"/>
  <c r="Y72" i="11"/>
  <c r="X72" i="11"/>
  <c r="W72" i="11"/>
  <c r="BF72" i="11" s="1"/>
  <c r="V72" i="11"/>
  <c r="U72" i="11"/>
  <c r="BE72" i="11" s="1"/>
  <c r="T72" i="11"/>
  <c r="BD72" i="11" s="1"/>
  <c r="S72" i="11"/>
  <c r="R72" i="11"/>
  <c r="Q72" i="11"/>
  <c r="P72" i="11"/>
  <c r="O72" i="11"/>
  <c r="N72" i="11"/>
  <c r="M72" i="11"/>
  <c r="BC72" i="11" s="1"/>
  <c r="L72" i="11"/>
  <c r="K72" i="11"/>
  <c r="BB72" i="11" s="1"/>
  <c r="J72" i="11"/>
  <c r="I72" i="11"/>
  <c r="H72" i="11"/>
  <c r="G72" i="11"/>
  <c r="F72" i="11"/>
  <c r="B72" i="11"/>
  <c r="AA71" i="11"/>
  <c r="Z71" i="11"/>
  <c r="Y71" i="11"/>
  <c r="X71" i="11"/>
  <c r="BG71" i="11" s="1"/>
  <c r="W71" i="11"/>
  <c r="V71" i="11"/>
  <c r="U71" i="11"/>
  <c r="BE71" i="11" s="1"/>
  <c r="T71" i="11"/>
  <c r="BD71" i="11" s="1"/>
  <c r="S71" i="11"/>
  <c r="R71" i="11"/>
  <c r="Q71" i="11"/>
  <c r="P71" i="11"/>
  <c r="O71" i="11"/>
  <c r="N71" i="11"/>
  <c r="M71" i="11"/>
  <c r="BC71" i="11" s="1"/>
  <c r="L71" i="11"/>
  <c r="K71" i="11"/>
  <c r="J71" i="11"/>
  <c r="I71" i="11"/>
  <c r="H71" i="11"/>
  <c r="G71" i="11"/>
  <c r="F71" i="11"/>
  <c r="B71" i="11"/>
  <c r="AA70" i="11"/>
  <c r="Z70" i="11"/>
  <c r="Y70" i="11"/>
  <c r="X70" i="11"/>
  <c r="W70" i="11"/>
  <c r="BF70" i="11" s="1"/>
  <c r="V70" i="11"/>
  <c r="U70" i="11"/>
  <c r="BE70" i="11" s="1"/>
  <c r="T70" i="11"/>
  <c r="BD70" i="11" s="1"/>
  <c r="S70" i="11"/>
  <c r="R70" i="11"/>
  <c r="Q70" i="11"/>
  <c r="P70" i="11"/>
  <c r="O70" i="11"/>
  <c r="N70" i="11"/>
  <c r="M70" i="11"/>
  <c r="BC70" i="11" s="1"/>
  <c r="L70" i="11"/>
  <c r="K70" i="11"/>
  <c r="BB70" i="11" s="1"/>
  <c r="J70" i="11"/>
  <c r="I70" i="11"/>
  <c r="H70" i="11"/>
  <c r="G70" i="11"/>
  <c r="F70" i="11"/>
  <c r="B70" i="11"/>
  <c r="AA69" i="11"/>
  <c r="Z69" i="11"/>
  <c r="Y69" i="11"/>
  <c r="X69" i="11"/>
  <c r="BG69" i="11" s="1"/>
  <c r="W69" i="11"/>
  <c r="V69" i="11"/>
  <c r="U69" i="11"/>
  <c r="BE69" i="11" s="1"/>
  <c r="T69" i="11"/>
  <c r="BD69" i="11" s="1"/>
  <c r="S69" i="11"/>
  <c r="R69" i="11"/>
  <c r="Q69" i="11"/>
  <c r="P69" i="11"/>
  <c r="O69" i="11"/>
  <c r="N69" i="11"/>
  <c r="M69" i="11"/>
  <c r="BC69" i="11" s="1"/>
  <c r="L69" i="11"/>
  <c r="K69" i="11"/>
  <c r="BB69" i="11" s="1"/>
  <c r="J69" i="11"/>
  <c r="I69" i="11"/>
  <c r="H69" i="11"/>
  <c r="G69" i="11"/>
  <c r="F69" i="11"/>
  <c r="B69" i="11"/>
  <c r="AA68" i="11"/>
  <c r="Z68" i="11"/>
  <c r="Y68" i="11"/>
  <c r="X68" i="11"/>
  <c r="W68" i="11"/>
  <c r="BF68" i="11" s="1"/>
  <c r="V68" i="11"/>
  <c r="U68" i="11"/>
  <c r="BE68" i="11" s="1"/>
  <c r="T68" i="11"/>
  <c r="BD68" i="11" s="1"/>
  <c r="S68" i="11"/>
  <c r="R68" i="11"/>
  <c r="Q68" i="11"/>
  <c r="P68" i="11"/>
  <c r="O68" i="11"/>
  <c r="N68" i="11"/>
  <c r="M68" i="11"/>
  <c r="BC68" i="11" s="1"/>
  <c r="L68" i="11"/>
  <c r="K68" i="11"/>
  <c r="BB68" i="11" s="1"/>
  <c r="J68" i="11"/>
  <c r="I68" i="11"/>
  <c r="H68" i="11"/>
  <c r="G68" i="11"/>
  <c r="F68" i="11"/>
  <c r="B68" i="11"/>
  <c r="AA67" i="11"/>
  <c r="Z67" i="11"/>
  <c r="Y67" i="11"/>
  <c r="X67" i="11"/>
  <c r="BG67" i="11" s="1"/>
  <c r="W67" i="11"/>
  <c r="V67" i="11"/>
  <c r="U67" i="11"/>
  <c r="BE67" i="11" s="1"/>
  <c r="T67" i="11"/>
  <c r="BD67" i="11" s="1"/>
  <c r="S67" i="11"/>
  <c r="R67" i="11"/>
  <c r="Q67" i="11"/>
  <c r="P67" i="11"/>
  <c r="O67" i="11"/>
  <c r="N67" i="11"/>
  <c r="M67" i="11"/>
  <c r="BC67" i="11" s="1"/>
  <c r="L67" i="11"/>
  <c r="K67" i="11"/>
  <c r="J67" i="11"/>
  <c r="I67" i="11"/>
  <c r="H67" i="11"/>
  <c r="G67" i="11"/>
  <c r="F67" i="11"/>
  <c r="B67" i="11"/>
  <c r="AA66" i="11"/>
  <c r="Z66" i="11"/>
  <c r="Y66" i="11"/>
  <c r="X66" i="11"/>
  <c r="W66" i="11"/>
  <c r="BF66" i="11" s="1"/>
  <c r="V66" i="11"/>
  <c r="U66" i="11"/>
  <c r="BE66" i="11" s="1"/>
  <c r="T66" i="11"/>
  <c r="BD66" i="11" s="1"/>
  <c r="S66" i="11"/>
  <c r="R66" i="11"/>
  <c r="Q66" i="11"/>
  <c r="P66" i="11"/>
  <c r="O66" i="11"/>
  <c r="N66" i="11"/>
  <c r="M66" i="11"/>
  <c r="BC66" i="11" s="1"/>
  <c r="L66" i="11"/>
  <c r="K66" i="11"/>
  <c r="BB66" i="11" s="1"/>
  <c r="J66" i="11"/>
  <c r="I66" i="11"/>
  <c r="H66" i="11"/>
  <c r="G66" i="11"/>
  <c r="F66" i="11"/>
  <c r="B66" i="11"/>
  <c r="AA65" i="11"/>
  <c r="Z65" i="11"/>
  <c r="Y65" i="11"/>
  <c r="X65" i="11"/>
  <c r="BG65" i="11" s="1"/>
  <c r="W65" i="11"/>
  <c r="V65" i="11"/>
  <c r="U65" i="11"/>
  <c r="BE65" i="11" s="1"/>
  <c r="T65" i="11"/>
  <c r="BD65" i="11" s="1"/>
  <c r="S65" i="11"/>
  <c r="R65" i="11"/>
  <c r="Q65" i="11"/>
  <c r="P65" i="11"/>
  <c r="O65" i="11"/>
  <c r="N65" i="11"/>
  <c r="M65" i="11"/>
  <c r="BC65" i="11" s="1"/>
  <c r="L65" i="11"/>
  <c r="K65" i="11"/>
  <c r="BB65" i="11" s="1"/>
  <c r="J65" i="11"/>
  <c r="I65" i="11"/>
  <c r="H65" i="11"/>
  <c r="G65" i="11"/>
  <c r="F65" i="11"/>
  <c r="B65" i="11"/>
  <c r="AA64" i="11"/>
  <c r="Z64" i="11"/>
  <c r="Y64" i="11"/>
  <c r="X64" i="11"/>
  <c r="W64" i="11"/>
  <c r="BF64" i="11" s="1"/>
  <c r="V64" i="11"/>
  <c r="U64" i="11"/>
  <c r="BE64" i="11" s="1"/>
  <c r="T64" i="11"/>
  <c r="BD64" i="11" s="1"/>
  <c r="S64" i="11"/>
  <c r="R64" i="11"/>
  <c r="Q64" i="11"/>
  <c r="P64" i="11"/>
  <c r="O64" i="11"/>
  <c r="N64" i="11"/>
  <c r="M64" i="11"/>
  <c r="BC64" i="11" s="1"/>
  <c r="L64" i="11"/>
  <c r="K64" i="11"/>
  <c r="BB64" i="11" s="1"/>
  <c r="J64" i="11"/>
  <c r="I64" i="11"/>
  <c r="H64" i="11"/>
  <c r="G64" i="11"/>
  <c r="F64" i="11"/>
  <c r="B64" i="11"/>
  <c r="AA63" i="11"/>
  <c r="Z63" i="11"/>
  <c r="Y63" i="11"/>
  <c r="X63" i="11"/>
  <c r="BG63" i="11" s="1"/>
  <c r="W63" i="11"/>
  <c r="V63" i="11"/>
  <c r="U63" i="11"/>
  <c r="BE63" i="11" s="1"/>
  <c r="T63" i="11"/>
  <c r="BD63" i="11" s="1"/>
  <c r="S63" i="11"/>
  <c r="R63" i="11"/>
  <c r="Q63" i="11"/>
  <c r="P63" i="11"/>
  <c r="O63" i="11"/>
  <c r="N63" i="11"/>
  <c r="M63" i="11"/>
  <c r="BC63" i="11" s="1"/>
  <c r="L63" i="11"/>
  <c r="K63" i="11"/>
  <c r="J63" i="11"/>
  <c r="I63" i="11"/>
  <c r="H63" i="11"/>
  <c r="G63" i="11"/>
  <c r="F63" i="11"/>
  <c r="B63" i="11"/>
  <c r="AA62" i="11"/>
  <c r="Z62" i="11"/>
  <c r="Y62" i="11"/>
  <c r="X62" i="11"/>
  <c r="W62" i="11"/>
  <c r="BF62" i="11" s="1"/>
  <c r="V62" i="11"/>
  <c r="U62" i="11"/>
  <c r="BE62" i="11" s="1"/>
  <c r="T62" i="11"/>
  <c r="BD62" i="11" s="1"/>
  <c r="S62" i="11"/>
  <c r="R62" i="11"/>
  <c r="Q62" i="11"/>
  <c r="P62" i="11"/>
  <c r="O62" i="11"/>
  <c r="N62" i="11"/>
  <c r="M62" i="11"/>
  <c r="BC62" i="11" s="1"/>
  <c r="L62" i="11"/>
  <c r="K62" i="11"/>
  <c r="BB62" i="11" s="1"/>
  <c r="J62" i="11"/>
  <c r="I62" i="11"/>
  <c r="H62" i="11"/>
  <c r="G62" i="11"/>
  <c r="F62" i="11"/>
  <c r="B62" i="11"/>
  <c r="AA61" i="11"/>
  <c r="Z61" i="11"/>
  <c r="Y61" i="11"/>
  <c r="X61" i="11"/>
  <c r="BG61" i="11" s="1"/>
  <c r="W61" i="11"/>
  <c r="V61" i="11"/>
  <c r="U61" i="11"/>
  <c r="BE61" i="11" s="1"/>
  <c r="T61" i="11"/>
  <c r="BD61" i="11" s="1"/>
  <c r="S61" i="11"/>
  <c r="R61" i="11"/>
  <c r="Q61" i="11"/>
  <c r="P61" i="11"/>
  <c r="O61" i="11"/>
  <c r="N61" i="11"/>
  <c r="M61" i="11"/>
  <c r="BC61" i="11" s="1"/>
  <c r="L61" i="11"/>
  <c r="K61" i="11"/>
  <c r="BB61" i="11" s="1"/>
  <c r="J61" i="11"/>
  <c r="I61" i="11"/>
  <c r="H61" i="11"/>
  <c r="G61" i="11"/>
  <c r="F61" i="11"/>
  <c r="B61" i="11"/>
  <c r="AA60" i="11"/>
  <c r="Z60" i="11"/>
  <c r="Y60" i="11"/>
  <c r="X60" i="11"/>
  <c r="W60" i="11"/>
  <c r="BF60" i="11" s="1"/>
  <c r="V60" i="11"/>
  <c r="U60" i="11"/>
  <c r="BE60" i="11" s="1"/>
  <c r="T60" i="11"/>
  <c r="BD60" i="11" s="1"/>
  <c r="S60" i="11"/>
  <c r="R60" i="11"/>
  <c r="Q60" i="11"/>
  <c r="P60" i="11"/>
  <c r="O60" i="11"/>
  <c r="N60" i="11"/>
  <c r="M60" i="11"/>
  <c r="BC60" i="11" s="1"/>
  <c r="L60" i="11"/>
  <c r="K60" i="11"/>
  <c r="BB60" i="11" s="1"/>
  <c r="J60" i="11"/>
  <c r="I60" i="11"/>
  <c r="H60" i="11"/>
  <c r="G60" i="11"/>
  <c r="F60" i="11"/>
  <c r="B60" i="11"/>
  <c r="AA59" i="11"/>
  <c r="Z59" i="11"/>
  <c r="Y59" i="11"/>
  <c r="X59" i="11"/>
  <c r="BG59" i="11" s="1"/>
  <c r="W59" i="11"/>
  <c r="V59" i="11"/>
  <c r="U59" i="11"/>
  <c r="BE59" i="11" s="1"/>
  <c r="T59" i="11"/>
  <c r="BD59" i="11" s="1"/>
  <c r="S59" i="11"/>
  <c r="R59" i="11"/>
  <c r="Q59" i="11"/>
  <c r="P59" i="11"/>
  <c r="O59" i="11"/>
  <c r="N59" i="11"/>
  <c r="M59" i="11"/>
  <c r="BC59" i="11" s="1"/>
  <c r="L59" i="11"/>
  <c r="K59" i="11"/>
  <c r="J59" i="11"/>
  <c r="I59" i="11"/>
  <c r="H59" i="11"/>
  <c r="G59" i="11"/>
  <c r="F59" i="11"/>
  <c r="B59" i="11"/>
  <c r="AA58" i="11"/>
  <c r="Z58" i="11"/>
  <c r="Y58" i="11"/>
  <c r="X58" i="11"/>
  <c r="W58" i="11"/>
  <c r="BF58" i="11" s="1"/>
  <c r="V58" i="11"/>
  <c r="U58" i="11"/>
  <c r="BE58" i="11" s="1"/>
  <c r="T58" i="11"/>
  <c r="BD58" i="11" s="1"/>
  <c r="S58" i="11"/>
  <c r="R58" i="11"/>
  <c r="Q58" i="11"/>
  <c r="P58" i="11"/>
  <c r="O58" i="11"/>
  <c r="N58" i="11"/>
  <c r="M58" i="11"/>
  <c r="BC58" i="11" s="1"/>
  <c r="L58" i="11"/>
  <c r="K58" i="11"/>
  <c r="BB58" i="11" s="1"/>
  <c r="J58" i="11"/>
  <c r="I58" i="11"/>
  <c r="H58" i="11"/>
  <c r="G58" i="11"/>
  <c r="F58" i="11"/>
  <c r="B58" i="11"/>
  <c r="AA57" i="11"/>
  <c r="Z57" i="11"/>
  <c r="Y57" i="11"/>
  <c r="X57" i="11"/>
  <c r="BG57" i="11" s="1"/>
  <c r="W57" i="11"/>
  <c r="V57" i="11"/>
  <c r="U57" i="11"/>
  <c r="BE57" i="11" s="1"/>
  <c r="T57" i="11"/>
  <c r="BD57" i="11" s="1"/>
  <c r="S57" i="11"/>
  <c r="R57" i="11"/>
  <c r="Q57" i="11"/>
  <c r="P57" i="11"/>
  <c r="O57" i="11"/>
  <c r="N57" i="11"/>
  <c r="M57" i="11"/>
  <c r="BC57" i="11" s="1"/>
  <c r="L57" i="11"/>
  <c r="K57" i="11"/>
  <c r="BB57" i="11" s="1"/>
  <c r="J57" i="11"/>
  <c r="I57" i="11"/>
  <c r="H57" i="11"/>
  <c r="G57" i="11"/>
  <c r="F57" i="11"/>
  <c r="B57" i="11"/>
  <c r="AA56" i="11"/>
  <c r="Z56" i="11"/>
  <c r="Y56" i="11"/>
  <c r="X56" i="11"/>
  <c r="W56" i="11"/>
  <c r="BF56" i="11" s="1"/>
  <c r="V56" i="11"/>
  <c r="U56" i="11"/>
  <c r="BE56" i="11" s="1"/>
  <c r="T56" i="11"/>
  <c r="BD56" i="11" s="1"/>
  <c r="S56" i="11"/>
  <c r="R56" i="11"/>
  <c r="Q56" i="11"/>
  <c r="P56" i="11"/>
  <c r="O56" i="11"/>
  <c r="N56" i="11"/>
  <c r="M56" i="11"/>
  <c r="BC56" i="11" s="1"/>
  <c r="L56" i="11"/>
  <c r="K56" i="11"/>
  <c r="BB56" i="11" s="1"/>
  <c r="J56" i="11"/>
  <c r="I56" i="11"/>
  <c r="H56" i="11"/>
  <c r="G56" i="11"/>
  <c r="F56" i="11"/>
  <c r="B56" i="11"/>
  <c r="AA55" i="11"/>
  <c r="Z55" i="11"/>
  <c r="Y55" i="11"/>
  <c r="X55" i="11"/>
  <c r="BG55" i="11" s="1"/>
  <c r="W55" i="11"/>
  <c r="V55" i="11"/>
  <c r="U55" i="11"/>
  <c r="BE55" i="11" s="1"/>
  <c r="T55" i="11"/>
  <c r="BD55" i="11" s="1"/>
  <c r="S55" i="11"/>
  <c r="R55" i="11"/>
  <c r="Q55" i="11"/>
  <c r="P55" i="11"/>
  <c r="O55" i="11"/>
  <c r="N55" i="11"/>
  <c r="M55" i="11"/>
  <c r="BC55" i="11" s="1"/>
  <c r="L55" i="11"/>
  <c r="K55" i="11"/>
  <c r="J55" i="11"/>
  <c r="I55" i="11"/>
  <c r="H55" i="11"/>
  <c r="G55" i="11"/>
  <c r="F55" i="11"/>
  <c r="B55" i="11"/>
  <c r="AA54" i="11"/>
  <c r="Z54" i="11"/>
  <c r="Y54" i="11"/>
  <c r="X54" i="11"/>
  <c r="W54" i="11"/>
  <c r="BF54" i="11" s="1"/>
  <c r="V54" i="11"/>
  <c r="U54" i="11"/>
  <c r="BE54" i="11" s="1"/>
  <c r="T54" i="11"/>
  <c r="BD54" i="11" s="1"/>
  <c r="S54" i="11"/>
  <c r="R54" i="11"/>
  <c r="Q54" i="11"/>
  <c r="P54" i="11"/>
  <c r="O54" i="11"/>
  <c r="N54" i="11"/>
  <c r="M54" i="11"/>
  <c r="BC54" i="11" s="1"/>
  <c r="L54" i="11"/>
  <c r="K54" i="11"/>
  <c r="BB54" i="11" s="1"/>
  <c r="J54" i="11"/>
  <c r="I54" i="11"/>
  <c r="H54" i="11"/>
  <c r="G54" i="11"/>
  <c r="F54" i="11"/>
  <c r="B54" i="11"/>
  <c r="AA53" i="11"/>
  <c r="Z53" i="11"/>
  <c r="Y53" i="11"/>
  <c r="X53" i="11"/>
  <c r="BG53" i="11" s="1"/>
  <c r="W53" i="11"/>
  <c r="V53" i="11"/>
  <c r="U53" i="11"/>
  <c r="BE53" i="11" s="1"/>
  <c r="T53" i="11"/>
  <c r="BD53" i="11" s="1"/>
  <c r="S53" i="11"/>
  <c r="R53" i="11"/>
  <c r="Q53" i="11"/>
  <c r="P53" i="11"/>
  <c r="O53" i="11"/>
  <c r="N53" i="11"/>
  <c r="M53" i="11"/>
  <c r="BC53" i="11" s="1"/>
  <c r="L53" i="11"/>
  <c r="K53" i="11"/>
  <c r="BB53" i="11" s="1"/>
  <c r="J53" i="11"/>
  <c r="I53" i="11"/>
  <c r="H53" i="11"/>
  <c r="G53" i="11"/>
  <c r="F53" i="11"/>
  <c r="B53" i="11"/>
  <c r="AA52" i="11"/>
  <c r="Z52" i="11"/>
  <c r="Y52" i="11"/>
  <c r="X52" i="11"/>
  <c r="W52" i="11"/>
  <c r="BF52" i="11" s="1"/>
  <c r="V52" i="11"/>
  <c r="U52" i="11"/>
  <c r="BE52" i="11" s="1"/>
  <c r="T52" i="11"/>
  <c r="BD52" i="11" s="1"/>
  <c r="S52" i="11"/>
  <c r="R52" i="11"/>
  <c r="Q52" i="11"/>
  <c r="P52" i="11"/>
  <c r="O52" i="11"/>
  <c r="N52" i="11"/>
  <c r="M52" i="11"/>
  <c r="BC52" i="11" s="1"/>
  <c r="L52" i="11"/>
  <c r="K52" i="11"/>
  <c r="BB52" i="11" s="1"/>
  <c r="J52" i="11"/>
  <c r="I52" i="11"/>
  <c r="H52" i="11"/>
  <c r="G52" i="11"/>
  <c r="F52" i="11"/>
  <c r="B52" i="11"/>
  <c r="AA51" i="11"/>
  <c r="Z51" i="11"/>
  <c r="Y51" i="11"/>
  <c r="X51" i="11"/>
  <c r="BG51" i="11" s="1"/>
  <c r="W51" i="11"/>
  <c r="V51" i="11"/>
  <c r="U51" i="11"/>
  <c r="BE51" i="11" s="1"/>
  <c r="T51" i="11"/>
  <c r="BD51" i="11" s="1"/>
  <c r="S51" i="11"/>
  <c r="R51" i="11"/>
  <c r="Q51" i="11"/>
  <c r="P51" i="11"/>
  <c r="O51" i="11"/>
  <c r="N51" i="11"/>
  <c r="M51" i="11"/>
  <c r="BC51" i="11" s="1"/>
  <c r="L51" i="11"/>
  <c r="K51" i="11"/>
  <c r="J51" i="11"/>
  <c r="I51" i="11"/>
  <c r="H51" i="11"/>
  <c r="G51" i="11"/>
  <c r="F51" i="11"/>
  <c r="B51" i="11"/>
  <c r="AA50" i="11"/>
  <c r="Z50" i="11"/>
  <c r="Y50" i="11"/>
  <c r="X50" i="11"/>
  <c r="W50" i="11"/>
  <c r="BF50" i="11" s="1"/>
  <c r="V50" i="11"/>
  <c r="U50" i="11"/>
  <c r="BE50" i="11" s="1"/>
  <c r="T50" i="11"/>
  <c r="BD50" i="11" s="1"/>
  <c r="S50" i="11"/>
  <c r="R50" i="11"/>
  <c r="Q50" i="11"/>
  <c r="P50" i="11"/>
  <c r="O50" i="11"/>
  <c r="N50" i="11"/>
  <c r="M50" i="11"/>
  <c r="BC50" i="11" s="1"/>
  <c r="L50" i="11"/>
  <c r="K50" i="11"/>
  <c r="BB50" i="11" s="1"/>
  <c r="J50" i="11"/>
  <c r="I50" i="11"/>
  <c r="H50" i="11"/>
  <c r="G50" i="11"/>
  <c r="F50" i="11"/>
  <c r="B50" i="11"/>
  <c r="AA49" i="11"/>
  <c r="Z49" i="11"/>
  <c r="Y49" i="11"/>
  <c r="X49" i="11"/>
  <c r="BG49" i="11" s="1"/>
  <c r="W49" i="11"/>
  <c r="V49" i="11"/>
  <c r="U49" i="11"/>
  <c r="BE49" i="11" s="1"/>
  <c r="T49" i="11"/>
  <c r="BD49" i="11" s="1"/>
  <c r="S49" i="11"/>
  <c r="R49" i="11"/>
  <c r="Q49" i="11"/>
  <c r="P49" i="11"/>
  <c r="O49" i="11"/>
  <c r="N49" i="11"/>
  <c r="M49" i="11"/>
  <c r="BC49" i="11" s="1"/>
  <c r="L49" i="11"/>
  <c r="K49" i="11"/>
  <c r="BB49" i="11" s="1"/>
  <c r="J49" i="11"/>
  <c r="I49" i="11"/>
  <c r="H49" i="11"/>
  <c r="G49" i="11"/>
  <c r="F49" i="11"/>
  <c r="B49" i="11"/>
  <c r="AA48" i="11"/>
  <c r="Z48" i="11"/>
  <c r="Y48" i="11"/>
  <c r="X48" i="11"/>
  <c r="W48" i="11"/>
  <c r="BF48" i="11" s="1"/>
  <c r="V48" i="11"/>
  <c r="U48" i="11"/>
  <c r="BE48" i="11" s="1"/>
  <c r="T48" i="11"/>
  <c r="BD48" i="11" s="1"/>
  <c r="S48" i="11"/>
  <c r="R48" i="11"/>
  <c r="Q48" i="11"/>
  <c r="P48" i="11"/>
  <c r="O48" i="11"/>
  <c r="N48" i="11"/>
  <c r="M48" i="11"/>
  <c r="BC48" i="11" s="1"/>
  <c r="L48" i="11"/>
  <c r="K48" i="11"/>
  <c r="BB48" i="11" s="1"/>
  <c r="J48" i="11"/>
  <c r="I48" i="11"/>
  <c r="H48" i="11"/>
  <c r="G48" i="11"/>
  <c r="F48" i="11"/>
  <c r="B48" i="11"/>
  <c r="AA47" i="11"/>
  <c r="Z47" i="11"/>
  <c r="Y47" i="11"/>
  <c r="X47" i="11"/>
  <c r="BG47" i="11" s="1"/>
  <c r="W47" i="11"/>
  <c r="V47" i="11"/>
  <c r="U47" i="11"/>
  <c r="BE47" i="11" s="1"/>
  <c r="T47" i="11"/>
  <c r="BD47" i="11" s="1"/>
  <c r="S47" i="11"/>
  <c r="R47" i="11"/>
  <c r="Q47" i="11"/>
  <c r="P47" i="11"/>
  <c r="O47" i="11"/>
  <c r="N47" i="11"/>
  <c r="M47" i="11"/>
  <c r="BC47" i="11" s="1"/>
  <c r="L47" i="11"/>
  <c r="K47" i="11"/>
  <c r="J47" i="11"/>
  <c r="I47" i="11"/>
  <c r="H47" i="11"/>
  <c r="G47" i="11"/>
  <c r="F47" i="11"/>
  <c r="B47" i="11"/>
  <c r="AA46" i="11"/>
  <c r="Z46" i="11"/>
  <c r="Y46" i="11"/>
  <c r="X46" i="11"/>
  <c r="W46" i="11"/>
  <c r="BF46" i="11" s="1"/>
  <c r="V46" i="11"/>
  <c r="U46" i="11"/>
  <c r="BE46" i="11" s="1"/>
  <c r="T46" i="11"/>
  <c r="BD46" i="11" s="1"/>
  <c r="S46" i="11"/>
  <c r="R46" i="11"/>
  <c r="Q46" i="11"/>
  <c r="P46" i="11"/>
  <c r="O46" i="11"/>
  <c r="N46" i="11"/>
  <c r="M46" i="11"/>
  <c r="BC46" i="11" s="1"/>
  <c r="L46" i="11"/>
  <c r="K46" i="11"/>
  <c r="BB46" i="11" s="1"/>
  <c r="J46" i="11"/>
  <c r="I46" i="11"/>
  <c r="H46" i="11"/>
  <c r="G46" i="11"/>
  <c r="F46" i="11"/>
  <c r="B46" i="11"/>
  <c r="AA45" i="11"/>
  <c r="Z45" i="11"/>
  <c r="Y45" i="11"/>
  <c r="X45" i="11"/>
  <c r="BG45" i="11" s="1"/>
  <c r="W45" i="11"/>
  <c r="V45" i="11"/>
  <c r="U45" i="11"/>
  <c r="BE45" i="11" s="1"/>
  <c r="T45" i="11"/>
  <c r="BD45" i="11" s="1"/>
  <c r="S45" i="11"/>
  <c r="R45" i="11"/>
  <c r="Q45" i="11"/>
  <c r="P45" i="11"/>
  <c r="O45" i="11"/>
  <c r="N45" i="11"/>
  <c r="M45" i="11"/>
  <c r="BC45" i="11" s="1"/>
  <c r="L45" i="11"/>
  <c r="K45" i="11"/>
  <c r="BB45" i="11" s="1"/>
  <c r="J45" i="11"/>
  <c r="I45" i="11"/>
  <c r="H45" i="11"/>
  <c r="G45" i="11"/>
  <c r="F45" i="11"/>
  <c r="B45" i="11"/>
  <c r="AA44" i="11"/>
  <c r="Z44" i="11"/>
  <c r="Y44" i="11"/>
  <c r="X44" i="11"/>
  <c r="W44" i="11"/>
  <c r="BF44" i="11" s="1"/>
  <c r="V44" i="11"/>
  <c r="U44" i="11"/>
  <c r="BE44" i="11" s="1"/>
  <c r="T44" i="11"/>
  <c r="BD44" i="11" s="1"/>
  <c r="S44" i="11"/>
  <c r="R44" i="11"/>
  <c r="Q44" i="11"/>
  <c r="P44" i="11"/>
  <c r="O44" i="11"/>
  <c r="N44" i="11"/>
  <c r="M44" i="11"/>
  <c r="BC44" i="11" s="1"/>
  <c r="L44" i="11"/>
  <c r="K44" i="11"/>
  <c r="BB44" i="11" s="1"/>
  <c r="J44" i="11"/>
  <c r="I44" i="11"/>
  <c r="H44" i="11"/>
  <c r="G44" i="11"/>
  <c r="F44" i="11"/>
  <c r="B44" i="11"/>
  <c r="AA43" i="11"/>
  <c r="Z43" i="11"/>
  <c r="Y43" i="11"/>
  <c r="X43" i="11"/>
  <c r="BG43" i="11" s="1"/>
  <c r="W43" i="11"/>
  <c r="V43" i="11"/>
  <c r="U43" i="11"/>
  <c r="BE43" i="11" s="1"/>
  <c r="T43" i="11"/>
  <c r="BD43" i="11" s="1"/>
  <c r="S43" i="11"/>
  <c r="R43" i="11"/>
  <c r="Q43" i="11"/>
  <c r="P43" i="11"/>
  <c r="O43" i="11"/>
  <c r="N43" i="11"/>
  <c r="M43" i="11"/>
  <c r="BC43" i="11" s="1"/>
  <c r="L43" i="11"/>
  <c r="K43" i="11"/>
  <c r="J43" i="11"/>
  <c r="I43" i="11"/>
  <c r="H43" i="11"/>
  <c r="G43" i="11"/>
  <c r="F43" i="11"/>
  <c r="B43" i="11"/>
  <c r="AA42" i="11"/>
  <c r="Z42" i="11"/>
  <c r="Y42" i="11"/>
  <c r="X42" i="11"/>
  <c r="W42" i="11"/>
  <c r="BF42" i="11" s="1"/>
  <c r="V42" i="11"/>
  <c r="U42" i="11"/>
  <c r="BE42" i="11" s="1"/>
  <c r="T42" i="11"/>
  <c r="BD42" i="11" s="1"/>
  <c r="S42" i="11"/>
  <c r="R42" i="11"/>
  <c r="Q42" i="11"/>
  <c r="P42" i="11"/>
  <c r="O42" i="11"/>
  <c r="N42" i="11"/>
  <c r="M42" i="11"/>
  <c r="BC42" i="11" s="1"/>
  <c r="L42" i="11"/>
  <c r="K42" i="11"/>
  <c r="BB42" i="11" s="1"/>
  <c r="J42" i="11"/>
  <c r="I42" i="11"/>
  <c r="H42" i="11"/>
  <c r="G42" i="11"/>
  <c r="F42" i="11"/>
  <c r="B42" i="11"/>
  <c r="AA41" i="11"/>
  <c r="Z41" i="11"/>
  <c r="Y41" i="11"/>
  <c r="X41" i="11"/>
  <c r="BG41" i="11" s="1"/>
  <c r="W41" i="11"/>
  <c r="V41" i="11"/>
  <c r="U41" i="11"/>
  <c r="BE41" i="11" s="1"/>
  <c r="T41" i="11"/>
  <c r="BD41" i="11" s="1"/>
  <c r="S41" i="11"/>
  <c r="R41" i="11"/>
  <c r="Q41" i="11"/>
  <c r="P41" i="11"/>
  <c r="O41" i="11"/>
  <c r="N41" i="11"/>
  <c r="M41" i="11"/>
  <c r="BC41" i="11" s="1"/>
  <c r="L41" i="11"/>
  <c r="K41" i="11"/>
  <c r="BB41" i="11" s="1"/>
  <c r="J41" i="11"/>
  <c r="I41" i="11"/>
  <c r="H41" i="11"/>
  <c r="G41" i="11"/>
  <c r="F41" i="11"/>
  <c r="B41" i="11"/>
  <c r="AA40" i="11"/>
  <c r="Z40" i="11"/>
  <c r="Y40" i="11"/>
  <c r="X40" i="11"/>
  <c r="W40" i="11"/>
  <c r="BF40" i="11" s="1"/>
  <c r="V40" i="11"/>
  <c r="U40" i="11"/>
  <c r="BE40" i="11" s="1"/>
  <c r="T40" i="11"/>
  <c r="BD40" i="11" s="1"/>
  <c r="S40" i="11"/>
  <c r="R40" i="11"/>
  <c r="Q40" i="11"/>
  <c r="P40" i="11"/>
  <c r="O40" i="11"/>
  <c r="N40" i="11"/>
  <c r="M40" i="11"/>
  <c r="BC40" i="11" s="1"/>
  <c r="L40" i="11"/>
  <c r="K40" i="11"/>
  <c r="BB40" i="11" s="1"/>
  <c r="J40" i="11"/>
  <c r="I40" i="11"/>
  <c r="H40" i="11"/>
  <c r="G40" i="11"/>
  <c r="F40" i="11"/>
  <c r="B40" i="11"/>
  <c r="AA39" i="11"/>
  <c r="Z39" i="11"/>
  <c r="Y39" i="11"/>
  <c r="X39" i="11"/>
  <c r="BG39" i="11" s="1"/>
  <c r="W39" i="11"/>
  <c r="V39" i="11"/>
  <c r="U39" i="11"/>
  <c r="BE39" i="11" s="1"/>
  <c r="T39" i="11"/>
  <c r="BD39" i="11" s="1"/>
  <c r="S39" i="11"/>
  <c r="R39" i="11"/>
  <c r="Q39" i="11"/>
  <c r="P39" i="11"/>
  <c r="O39" i="11"/>
  <c r="N39" i="11"/>
  <c r="M39" i="11"/>
  <c r="BC39" i="11" s="1"/>
  <c r="L39" i="11"/>
  <c r="K39" i="11"/>
  <c r="J39" i="11"/>
  <c r="I39" i="11"/>
  <c r="H39" i="11"/>
  <c r="G39" i="11"/>
  <c r="F39" i="11"/>
  <c r="B39" i="11"/>
  <c r="AA38" i="11"/>
  <c r="Z38" i="11"/>
  <c r="Y38" i="11"/>
  <c r="X38" i="11"/>
  <c r="W38" i="11"/>
  <c r="BF38" i="11" s="1"/>
  <c r="V38" i="11"/>
  <c r="U38" i="11"/>
  <c r="BE38" i="11" s="1"/>
  <c r="T38" i="11"/>
  <c r="BD38" i="11" s="1"/>
  <c r="S38" i="11"/>
  <c r="R38" i="11"/>
  <c r="Q38" i="11"/>
  <c r="P38" i="11"/>
  <c r="O38" i="11"/>
  <c r="N38" i="11"/>
  <c r="M38" i="11"/>
  <c r="BC38" i="11" s="1"/>
  <c r="L38" i="11"/>
  <c r="K38" i="11"/>
  <c r="BB38" i="11" s="1"/>
  <c r="J38" i="11"/>
  <c r="I38" i="11"/>
  <c r="H38" i="11"/>
  <c r="G38" i="11"/>
  <c r="F38" i="11"/>
  <c r="B38" i="11"/>
  <c r="AA37" i="11"/>
  <c r="Z37" i="11"/>
  <c r="Y37" i="11"/>
  <c r="X37" i="11"/>
  <c r="BG37" i="11" s="1"/>
  <c r="W37" i="11"/>
  <c r="V37" i="11"/>
  <c r="U37" i="11"/>
  <c r="BE37" i="11" s="1"/>
  <c r="T37" i="11"/>
  <c r="BD37" i="11" s="1"/>
  <c r="S37" i="11"/>
  <c r="R37" i="11"/>
  <c r="Q37" i="11"/>
  <c r="P37" i="11"/>
  <c r="O37" i="11"/>
  <c r="N37" i="11"/>
  <c r="M37" i="11"/>
  <c r="BC37" i="11" s="1"/>
  <c r="L37" i="11"/>
  <c r="K37" i="11"/>
  <c r="BB37" i="11" s="1"/>
  <c r="J37" i="11"/>
  <c r="I37" i="11"/>
  <c r="H37" i="11"/>
  <c r="G37" i="11"/>
  <c r="F37" i="11"/>
  <c r="B37" i="11"/>
  <c r="AA36" i="11"/>
  <c r="Z36" i="11"/>
  <c r="Y36" i="11"/>
  <c r="X36" i="11"/>
  <c r="W36" i="11"/>
  <c r="BF36" i="11" s="1"/>
  <c r="V36" i="11"/>
  <c r="U36" i="11"/>
  <c r="BE36" i="11" s="1"/>
  <c r="T36" i="11"/>
  <c r="BD36" i="11" s="1"/>
  <c r="S36" i="11"/>
  <c r="R36" i="11"/>
  <c r="Q36" i="11"/>
  <c r="P36" i="11"/>
  <c r="O36" i="11"/>
  <c r="N36" i="11"/>
  <c r="M36" i="11"/>
  <c r="BC36" i="11" s="1"/>
  <c r="L36" i="11"/>
  <c r="K36" i="11"/>
  <c r="BB36" i="11" s="1"/>
  <c r="J36" i="11"/>
  <c r="I36" i="11"/>
  <c r="H36" i="11"/>
  <c r="G36" i="11"/>
  <c r="F36" i="11"/>
  <c r="B36" i="11"/>
  <c r="AA35" i="11"/>
  <c r="Z35" i="11"/>
  <c r="Y35" i="11"/>
  <c r="X35" i="11"/>
  <c r="BG35" i="11" s="1"/>
  <c r="W35" i="11"/>
  <c r="V35" i="11"/>
  <c r="U35" i="11"/>
  <c r="BE35" i="11" s="1"/>
  <c r="T35" i="11"/>
  <c r="BD35" i="11" s="1"/>
  <c r="S35" i="11"/>
  <c r="R35" i="11"/>
  <c r="Q35" i="11"/>
  <c r="P35" i="11"/>
  <c r="O35" i="11"/>
  <c r="N35" i="11"/>
  <c r="M35" i="11"/>
  <c r="BC35" i="11" s="1"/>
  <c r="L35" i="11"/>
  <c r="K35" i="11"/>
  <c r="J35" i="11"/>
  <c r="I35" i="11"/>
  <c r="H35" i="11"/>
  <c r="G35" i="11"/>
  <c r="F35" i="11"/>
  <c r="B35" i="11"/>
  <c r="AA34" i="11"/>
  <c r="Z34" i="11"/>
  <c r="Y34" i="11"/>
  <c r="X34" i="11"/>
  <c r="W34" i="11"/>
  <c r="BF34" i="11" s="1"/>
  <c r="V34" i="11"/>
  <c r="U34" i="11"/>
  <c r="BE34" i="11" s="1"/>
  <c r="T34" i="11"/>
  <c r="BD34" i="11" s="1"/>
  <c r="S34" i="11"/>
  <c r="R34" i="11"/>
  <c r="Q34" i="11"/>
  <c r="P34" i="11"/>
  <c r="O34" i="11"/>
  <c r="N34" i="11"/>
  <c r="M34" i="11"/>
  <c r="BC34" i="11" s="1"/>
  <c r="L34" i="11"/>
  <c r="K34" i="11"/>
  <c r="BB34" i="11" s="1"/>
  <c r="J34" i="11"/>
  <c r="I34" i="11"/>
  <c r="H34" i="11"/>
  <c r="G34" i="11"/>
  <c r="F34" i="11"/>
  <c r="B34" i="11"/>
  <c r="AA33" i="11"/>
  <c r="Z33" i="11"/>
  <c r="Y33" i="11"/>
  <c r="X33" i="11"/>
  <c r="BG33" i="11" s="1"/>
  <c r="W33" i="11"/>
  <c r="V33" i="11"/>
  <c r="U33" i="11"/>
  <c r="BE33" i="11" s="1"/>
  <c r="T33" i="11"/>
  <c r="BD33" i="11" s="1"/>
  <c r="S33" i="11"/>
  <c r="R33" i="11"/>
  <c r="Q33" i="11"/>
  <c r="P33" i="11"/>
  <c r="O33" i="11"/>
  <c r="N33" i="11"/>
  <c r="M33" i="11"/>
  <c r="BC33" i="11" s="1"/>
  <c r="L33" i="11"/>
  <c r="K33" i="11"/>
  <c r="BB33" i="11" s="1"/>
  <c r="J33" i="11"/>
  <c r="I33" i="11"/>
  <c r="H33" i="11"/>
  <c r="G33" i="11"/>
  <c r="F33" i="11"/>
  <c r="B33" i="11"/>
  <c r="AA32" i="11"/>
  <c r="Z32" i="11"/>
  <c r="Y32" i="11"/>
  <c r="X32" i="11"/>
  <c r="W32" i="11"/>
  <c r="BF32" i="11" s="1"/>
  <c r="V32" i="11"/>
  <c r="U32" i="11"/>
  <c r="BE32" i="11" s="1"/>
  <c r="T32" i="11"/>
  <c r="BD32" i="11" s="1"/>
  <c r="S32" i="11"/>
  <c r="R32" i="11"/>
  <c r="Q32" i="11"/>
  <c r="P32" i="11"/>
  <c r="O32" i="11"/>
  <c r="N32" i="11"/>
  <c r="M32" i="11"/>
  <c r="BC32" i="11" s="1"/>
  <c r="L32" i="11"/>
  <c r="K32" i="11"/>
  <c r="BB32" i="11" s="1"/>
  <c r="J32" i="11"/>
  <c r="I32" i="11"/>
  <c r="H32" i="11"/>
  <c r="G32" i="11"/>
  <c r="F32" i="11"/>
  <c r="B32" i="11"/>
  <c r="AA31" i="11"/>
  <c r="Z31" i="11"/>
  <c r="Y31" i="11"/>
  <c r="X31" i="11"/>
  <c r="BG31" i="11" s="1"/>
  <c r="W31" i="11"/>
  <c r="V31" i="11"/>
  <c r="U31" i="11"/>
  <c r="BE31" i="11" s="1"/>
  <c r="T31" i="11"/>
  <c r="S31" i="11"/>
  <c r="R31" i="11"/>
  <c r="Q31" i="11"/>
  <c r="P31" i="11"/>
  <c r="O31" i="11"/>
  <c r="N31" i="11"/>
  <c r="M31" i="11"/>
  <c r="BC31" i="11" s="1"/>
  <c r="L31" i="11"/>
  <c r="K31" i="11"/>
  <c r="J31" i="11"/>
  <c r="I31" i="11"/>
  <c r="H31" i="11"/>
  <c r="G31" i="11"/>
  <c r="F31" i="11"/>
  <c r="B31" i="11"/>
  <c r="AA30" i="11"/>
  <c r="Z30" i="11"/>
  <c r="Y30" i="11"/>
  <c r="X30" i="11"/>
  <c r="W30" i="11"/>
  <c r="BF30" i="11" s="1"/>
  <c r="V30" i="11"/>
  <c r="U30" i="11"/>
  <c r="BE30" i="11" s="1"/>
  <c r="T30" i="11"/>
  <c r="BD30" i="11" s="1"/>
  <c r="S30" i="11"/>
  <c r="R30" i="11"/>
  <c r="Q30" i="11"/>
  <c r="P30" i="11"/>
  <c r="O30" i="11"/>
  <c r="N30" i="11"/>
  <c r="M30" i="11"/>
  <c r="BC30" i="11" s="1"/>
  <c r="L30" i="11"/>
  <c r="K30" i="11"/>
  <c r="BB30" i="11" s="1"/>
  <c r="J30" i="11"/>
  <c r="I30" i="11"/>
  <c r="H30" i="11"/>
  <c r="G30" i="11"/>
  <c r="F30" i="11"/>
  <c r="B30" i="11"/>
  <c r="AA29" i="11"/>
  <c r="Z29" i="11"/>
  <c r="Y29" i="11"/>
  <c r="X29" i="11"/>
  <c r="BG29" i="11" s="1"/>
  <c r="W29" i="11"/>
  <c r="V29" i="11"/>
  <c r="U29" i="11"/>
  <c r="BE29" i="11" s="1"/>
  <c r="T29" i="11"/>
  <c r="S29" i="11"/>
  <c r="R29" i="11"/>
  <c r="Q29" i="11"/>
  <c r="P29" i="11"/>
  <c r="O29" i="11"/>
  <c r="N29" i="11"/>
  <c r="M29" i="11"/>
  <c r="BC29" i="11" s="1"/>
  <c r="L29" i="11"/>
  <c r="K29" i="11"/>
  <c r="BB29" i="11" s="1"/>
  <c r="J29" i="11"/>
  <c r="I29" i="11"/>
  <c r="H29" i="11"/>
  <c r="G29" i="11"/>
  <c r="F29" i="11"/>
  <c r="B29" i="11"/>
  <c r="AA28" i="11"/>
  <c r="Z28" i="11"/>
  <c r="Y28" i="11"/>
  <c r="X28" i="11"/>
  <c r="W28" i="11"/>
  <c r="BF28" i="11" s="1"/>
  <c r="V28" i="11"/>
  <c r="U28" i="11"/>
  <c r="BE28" i="11" s="1"/>
  <c r="T28" i="11"/>
  <c r="BD28" i="11" s="1"/>
  <c r="S28" i="11"/>
  <c r="R28" i="11"/>
  <c r="Q28" i="11"/>
  <c r="P28" i="11"/>
  <c r="O28" i="11"/>
  <c r="N28" i="11"/>
  <c r="M28" i="11"/>
  <c r="BC28" i="11" s="1"/>
  <c r="L28" i="11"/>
  <c r="K28" i="11"/>
  <c r="BB28" i="11" s="1"/>
  <c r="J28" i="11"/>
  <c r="I28" i="11"/>
  <c r="H28" i="11"/>
  <c r="G28" i="11"/>
  <c r="F28" i="11"/>
  <c r="B28" i="11"/>
  <c r="AA27" i="11"/>
  <c r="Z27" i="11"/>
  <c r="Y27" i="11"/>
  <c r="X27" i="11"/>
  <c r="BG27" i="11" s="1"/>
  <c r="W27" i="11"/>
  <c r="V27" i="11"/>
  <c r="U27" i="11"/>
  <c r="BE27" i="11" s="1"/>
  <c r="T27" i="11"/>
  <c r="BD27" i="11" s="1"/>
  <c r="S27" i="11"/>
  <c r="R27" i="11"/>
  <c r="Q27" i="11"/>
  <c r="P27" i="11"/>
  <c r="O27" i="11"/>
  <c r="N27" i="11"/>
  <c r="M27" i="11"/>
  <c r="BC27" i="11" s="1"/>
  <c r="L27" i="11"/>
  <c r="K27" i="11"/>
  <c r="J27" i="11"/>
  <c r="I27" i="11"/>
  <c r="H27" i="11"/>
  <c r="G27" i="11"/>
  <c r="F27" i="11"/>
  <c r="B27" i="11"/>
  <c r="AA26" i="11"/>
  <c r="Z26" i="11"/>
  <c r="Y26" i="11"/>
  <c r="X26" i="11"/>
  <c r="W26" i="11"/>
  <c r="BF26" i="11" s="1"/>
  <c r="V26" i="11"/>
  <c r="U26" i="11"/>
  <c r="BE26" i="11" s="1"/>
  <c r="T26" i="11"/>
  <c r="BD26" i="11" s="1"/>
  <c r="S26" i="11"/>
  <c r="R26" i="11"/>
  <c r="Q26" i="11"/>
  <c r="P26" i="11"/>
  <c r="O26" i="11"/>
  <c r="N26" i="11"/>
  <c r="M26" i="11"/>
  <c r="BC26" i="11" s="1"/>
  <c r="L26" i="11"/>
  <c r="K26" i="11"/>
  <c r="BB26" i="11" s="1"/>
  <c r="J26" i="11"/>
  <c r="I26" i="11"/>
  <c r="H26" i="11"/>
  <c r="G26" i="11"/>
  <c r="F26" i="11"/>
  <c r="B26" i="11"/>
  <c r="AA25" i="11"/>
  <c r="Z25" i="11"/>
  <c r="Y25" i="11"/>
  <c r="X25" i="11"/>
  <c r="BG25" i="11" s="1"/>
  <c r="W25" i="11"/>
  <c r="V25" i="11"/>
  <c r="U25" i="11"/>
  <c r="BE25" i="11" s="1"/>
  <c r="T25" i="11"/>
  <c r="BD25" i="11" s="1"/>
  <c r="S25" i="11"/>
  <c r="R25" i="11"/>
  <c r="Q25" i="11"/>
  <c r="P25" i="11"/>
  <c r="O25" i="11"/>
  <c r="N25" i="11"/>
  <c r="M25" i="11"/>
  <c r="BC25" i="11" s="1"/>
  <c r="L25" i="11"/>
  <c r="K25" i="11"/>
  <c r="BB25" i="11" s="1"/>
  <c r="J25" i="11"/>
  <c r="I25" i="11"/>
  <c r="H25" i="11"/>
  <c r="G25" i="11"/>
  <c r="F25" i="11"/>
  <c r="B25" i="11"/>
  <c r="AA24" i="11"/>
  <c r="Z24" i="11"/>
  <c r="Y24" i="11"/>
  <c r="X24" i="11"/>
  <c r="W24" i="11"/>
  <c r="BF24" i="11" s="1"/>
  <c r="V24" i="11"/>
  <c r="U24" i="11"/>
  <c r="BE24" i="11" s="1"/>
  <c r="T24" i="11"/>
  <c r="BD24" i="11" s="1"/>
  <c r="S24" i="11"/>
  <c r="R24" i="11"/>
  <c r="Q24" i="11"/>
  <c r="P24" i="11"/>
  <c r="O24" i="11"/>
  <c r="N24" i="11"/>
  <c r="M24" i="11"/>
  <c r="BC24" i="11" s="1"/>
  <c r="L24" i="11"/>
  <c r="K24" i="11"/>
  <c r="BB24" i="11" s="1"/>
  <c r="J24" i="11"/>
  <c r="I24" i="11"/>
  <c r="H24" i="11"/>
  <c r="G24" i="11"/>
  <c r="F24" i="11"/>
  <c r="B24" i="11"/>
  <c r="AA23" i="11"/>
  <c r="Z23" i="11"/>
  <c r="Y23" i="11"/>
  <c r="X23" i="11"/>
  <c r="BG23" i="11" s="1"/>
  <c r="W23" i="11"/>
  <c r="V23" i="11"/>
  <c r="U23" i="11"/>
  <c r="BE23" i="11" s="1"/>
  <c r="T23" i="11"/>
  <c r="BD23" i="11" s="1"/>
  <c r="S23" i="11"/>
  <c r="R23" i="11"/>
  <c r="Q23" i="11"/>
  <c r="P23" i="11"/>
  <c r="O23" i="11"/>
  <c r="N23" i="11"/>
  <c r="M23" i="11"/>
  <c r="BC23" i="11" s="1"/>
  <c r="L23" i="11"/>
  <c r="K23" i="11"/>
  <c r="J23" i="11"/>
  <c r="I23" i="11"/>
  <c r="H23" i="11"/>
  <c r="G23" i="11"/>
  <c r="F23" i="11"/>
  <c r="B23" i="11"/>
  <c r="AA22" i="11"/>
  <c r="Z22" i="11"/>
  <c r="Y22" i="11"/>
  <c r="X22" i="11"/>
  <c r="W22" i="11"/>
  <c r="BF22" i="11" s="1"/>
  <c r="V22" i="11"/>
  <c r="U22" i="11"/>
  <c r="BE22" i="11" s="1"/>
  <c r="T22" i="11"/>
  <c r="BD22" i="11" s="1"/>
  <c r="S22" i="11"/>
  <c r="R22" i="11"/>
  <c r="Q22" i="11"/>
  <c r="P22" i="11"/>
  <c r="O22" i="11"/>
  <c r="N22" i="11"/>
  <c r="M22" i="11"/>
  <c r="BC22" i="11" s="1"/>
  <c r="L22" i="11"/>
  <c r="K22" i="11"/>
  <c r="BB22" i="11" s="1"/>
  <c r="J22" i="11"/>
  <c r="I22" i="11"/>
  <c r="H22" i="11"/>
  <c r="G22" i="11"/>
  <c r="F22" i="11"/>
  <c r="B22" i="11"/>
  <c r="AA21" i="11"/>
  <c r="Z21" i="11"/>
  <c r="Y21" i="11"/>
  <c r="X21" i="11"/>
  <c r="BG21" i="11" s="1"/>
  <c r="W21" i="11"/>
  <c r="V21" i="11"/>
  <c r="U21" i="11"/>
  <c r="BE21" i="11" s="1"/>
  <c r="T21" i="11"/>
  <c r="BD21" i="11" s="1"/>
  <c r="S21" i="11"/>
  <c r="R21" i="11"/>
  <c r="Q21" i="11"/>
  <c r="P21" i="11"/>
  <c r="O21" i="11"/>
  <c r="N21" i="11"/>
  <c r="M21" i="11"/>
  <c r="BC21" i="11" s="1"/>
  <c r="L21" i="11"/>
  <c r="K21" i="11"/>
  <c r="BB21" i="11" s="1"/>
  <c r="J21" i="11"/>
  <c r="I21" i="11"/>
  <c r="H21" i="11"/>
  <c r="G21" i="11"/>
  <c r="F21" i="11"/>
  <c r="B21" i="11"/>
  <c r="AA20" i="11"/>
  <c r="Z20" i="11"/>
  <c r="Y20" i="11"/>
  <c r="X20" i="11"/>
  <c r="W20" i="11"/>
  <c r="BF20" i="11" s="1"/>
  <c r="V20" i="11"/>
  <c r="U20" i="11"/>
  <c r="BE20" i="11" s="1"/>
  <c r="T20" i="11"/>
  <c r="BD20" i="11" s="1"/>
  <c r="S20" i="11"/>
  <c r="R20" i="11"/>
  <c r="Q20" i="11"/>
  <c r="P20" i="11"/>
  <c r="O20" i="11"/>
  <c r="N20" i="11"/>
  <c r="M20" i="11"/>
  <c r="BC20" i="11" s="1"/>
  <c r="L20" i="11"/>
  <c r="K20" i="11"/>
  <c r="BB20" i="11" s="1"/>
  <c r="J20" i="11"/>
  <c r="I20" i="11"/>
  <c r="H20" i="11"/>
  <c r="G20" i="11"/>
  <c r="F20" i="11"/>
  <c r="B20" i="11"/>
  <c r="AA19" i="11"/>
  <c r="Z19" i="11"/>
  <c r="Y19" i="11"/>
  <c r="X19" i="11"/>
  <c r="BG19" i="11" s="1"/>
  <c r="W19" i="11"/>
  <c r="V19" i="11"/>
  <c r="U19" i="11"/>
  <c r="BE19" i="11" s="1"/>
  <c r="T19" i="11"/>
  <c r="BD19" i="11" s="1"/>
  <c r="S19" i="11"/>
  <c r="R19" i="11"/>
  <c r="Q19" i="11"/>
  <c r="P19" i="11"/>
  <c r="O19" i="11"/>
  <c r="N19" i="11"/>
  <c r="M19" i="11"/>
  <c r="BC19" i="11" s="1"/>
  <c r="L19" i="11"/>
  <c r="K19" i="11"/>
  <c r="J19" i="11"/>
  <c r="I19" i="11"/>
  <c r="H19" i="11"/>
  <c r="G19" i="11"/>
  <c r="F19" i="11"/>
  <c r="B19" i="11"/>
  <c r="AA18" i="11"/>
  <c r="Z18" i="11"/>
  <c r="Y18" i="11"/>
  <c r="X18" i="11"/>
  <c r="W18" i="11"/>
  <c r="BF18" i="11" s="1"/>
  <c r="V18" i="11"/>
  <c r="U18" i="11"/>
  <c r="BE18" i="11" s="1"/>
  <c r="T18" i="11"/>
  <c r="BD18" i="11" s="1"/>
  <c r="S18" i="11"/>
  <c r="R18" i="11"/>
  <c r="Q18" i="11"/>
  <c r="P18" i="11"/>
  <c r="O18" i="11"/>
  <c r="N18" i="11"/>
  <c r="M18" i="11"/>
  <c r="BC18" i="11" s="1"/>
  <c r="L18" i="11"/>
  <c r="K18" i="11"/>
  <c r="BB18" i="11" s="1"/>
  <c r="J18" i="11"/>
  <c r="I18" i="11"/>
  <c r="H18" i="11"/>
  <c r="G18" i="11"/>
  <c r="F18" i="11"/>
  <c r="B18" i="11"/>
  <c r="AA17" i="11"/>
  <c r="Z17" i="11"/>
  <c r="Y17" i="11"/>
  <c r="X17" i="11"/>
  <c r="BG17" i="11" s="1"/>
  <c r="W17" i="11"/>
  <c r="V17" i="11"/>
  <c r="U17" i="11"/>
  <c r="BE17" i="11" s="1"/>
  <c r="T17" i="11"/>
  <c r="BD17" i="11" s="1"/>
  <c r="S17" i="11"/>
  <c r="R17" i="11"/>
  <c r="Q17" i="11"/>
  <c r="P17" i="11"/>
  <c r="O17" i="11"/>
  <c r="N17" i="11"/>
  <c r="M17" i="11"/>
  <c r="BC17" i="11" s="1"/>
  <c r="L17" i="11"/>
  <c r="K17" i="11"/>
  <c r="BB17" i="11" s="1"/>
  <c r="J17" i="11"/>
  <c r="I17" i="11"/>
  <c r="H17" i="11"/>
  <c r="G17" i="11"/>
  <c r="F17" i="11"/>
  <c r="B17" i="11"/>
  <c r="AA16" i="11"/>
  <c r="Z16" i="11"/>
  <c r="Y16" i="11"/>
  <c r="X16" i="11"/>
  <c r="W16" i="11"/>
  <c r="BF16" i="11" s="1"/>
  <c r="V16" i="11"/>
  <c r="U16" i="11"/>
  <c r="BE16" i="11" s="1"/>
  <c r="T16" i="11"/>
  <c r="BD16" i="11" s="1"/>
  <c r="S16" i="11"/>
  <c r="R16" i="11"/>
  <c r="Q16" i="11"/>
  <c r="P16" i="11"/>
  <c r="O16" i="11"/>
  <c r="N16" i="11"/>
  <c r="M16" i="11"/>
  <c r="BC16" i="11" s="1"/>
  <c r="L16" i="11"/>
  <c r="K16" i="11"/>
  <c r="BB16" i="11" s="1"/>
  <c r="J16" i="11"/>
  <c r="I16" i="11"/>
  <c r="H16" i="11"/>
  <c r="G16" i="11"/>
  <c r="F16" i="11"/>
  <c r="B16" i="11"/>
  <c r="AA15" i="11"/>
  <c r="Z15" i="11"/>
  <c r="Y15" i="11"/>
  <c r="X15" i="11"/>
  <c r="BG15" i="11" s="1"/>
  <c r="W15" i="11"/>
  <c r="V15" i="11"/>
  <c r="U15" i="11"/>
  <c r="BE15" i="11" s="1"/>
  <c r="T15" i="11"/>
  <c r="BD15" i="11" s="1"/>
  <c r="S15" i="11"/>
  <c r="R15" i="11"/>
  <c r="Q15" i="11"/>
  <c r="P15" i="11"/>
  <c r="O15" i="11"/>
  <c r="N15" i="11"/>
  <c r="M15" i="11"/>
  <c r="BC15" i="11" s="1"/>
  <c r="L15" i="11"/>
  <c r="K15" i="11"/>
  <c r="J15" i="11"/>
  <c r="I15" i="11"/>
  <c r="H15" i="11"/>
  <c r="G15" i="11"/>
  <c r="F15" i="11"/>
  <c r="B15" i="11"/>
  <c r="AA14" i="11"/>
  <c r="Z14" i="11"/>
  <c r="Y14" i="11"/>
  <c r="X14" i="11"/>
  <c r="W14" i="11"/>
  <c r="BF14" i="11" s="1"/>
  <c r="V14" i="11"/>
  <c r="U14" i="11"/>
  <c r="BE14" i="11" s="1"/>
  <c r="T14" i="11"/>
  <c r="BD14" i="11" s="1"/>
  <c r="S14" i="11"/>
  <c r="R14" i="11"/>
  <c r="Q14" i="11"/>
  <c r="P14" i="11"/>
  <c r="O14" i="11"/>
  <c r="N14" i="11"/>
  <c r="M14" i="11"/>
  <c r="BC14" i="11" s="1"/>
  <c r="L14" i="11"/>
  <c r="K14" i="11"/>
  <c r="BB14" i="11" s="1"/>
  <c r="J14" i="11"/>
  <c r="I14" i="11"/>
  <c r="H14" i="11"/>
  <c r="G14" i="11"/>
  <c r="F14" i="11"/>
  <c r="B14" i="11"/>
  <c r="AA13" i="11"/>
  <c r="Z13" i="11"/>
  <c r="Y13" i="11"/>
  <c r="X13" i="11"/>
  <c r="BG13" i="11" s="1"/>
  <c r="W13" i="11"/>
  <c r="V13" i="11"/>
  <c r="U13" i="11"/>
  <c r="BE13" i="11" s="1"/>
  <c r="T13" i="11"/>
  <c r="BD13" i="11" s="1"/>
  <c r="S13" i="11"/>
  <c r="R13" i="11"/>
  <c r="Q13" i="11"/>
  <c r="P13" i="11"/>
  <c r="O13" i="11"/>
  <c r="N13" i="11"/>
  <c r="M13" i="11"/>
  <c r="BC13" i="11" s="1"/>
  <c r="L13" i="11"/>
  <c r="K13" i="11"/>
  <c r="BB13" i="11" s="1"/>
  <c r="J13" i="11"/>
  <c r="I13" i="11"/>
  <c r="H13" i="11"/>
  <c r="G13" i="11"/>
  <c r="F13" i="11"/>
  <c r="B13" i="11"/>
  <c r="AA12" i="11"/>
  <c r="Z12" i="11"/>
  <c r="Y12" i="11"/>
  <c r="X12" i="11"/>
  <c r="W12" i="11"/>
  <c r="BF12" i="11" s="1"/>
  <c r="V12" i="11"/>
  <c r="U12" i="11"/>
  <c r="BE12" i="11" s="1"/>
  <c r="T12" i="11"/>
  <c r="BD12" i="11" s="1"/>
  <c r="S12" i="11"/>
  <c r="R12" i="11"/>
  <c r="Q12" i="11"/>
  <c r="P12" i="11"/>
  <c r="O12" i="11"/>
  <c r="N12" i="11"/>
  <c r="M12" i="11"/>
  <c r="BC12" i="11" s="1"/>
  <c r="L12" i="11"/>
  <c r="K12" i="11"/>
  <c r="BB12" i="11" s="1"/>
  <c r="J12" i="11"/>
  <c r="I12" i="11"/>
  <c r="H12" i="11"/>
  <c r="G12" i="11"/>
  <c r="F12" i="11"/>
  <c r="B12" i="11"/>
  <c r="AA11" i="11"/>
  <c r="Z11" i="11"/>
  <c r="Y11" i="11"/>
  <c r="X11" i="11"/>
  <c r="BG11" i="11" s="1"/>
  <c r="W11" i="11"/>
  <c r="V11" i="11"/>
  <c r="U11" i="11"/>
  <c r="BE11" i="11" s="1"/>
  <c r="T11" i="11"/>
  <c r="BD11" i="11" s="1"/>
  <c r="S11" i="11"/>
  <c r="R11" i="11"/>
  <c r="Q11" i="11"/>
  <c r="P11" i="11"/>
  <c r="O11" i="11"/>
  <c r="N11" i="11"/>
  <c r="M11" i="11"/>
  <c r="BC11" i="11" s="1"/>
  <c r="L11" i="11"/>
  <c r="K11" i="11"/>
  <c r="J11" i="11"/>
  <c r="I11" i="11"/>
  <c r="H11" i="11"/>
  <c r="G11" i="11"/>
  <c r="F11" i="11"/>
  <c r="B11" i="11"/>
  <c r="AA10" i="11"/>
  <c r="Z10" i="11"/>
  <c r="Y10" i="11"/>
  <c r="X10" i="11"/>
  <c r="W10" i="11"/>
  <c r="BF10" i="11" s="1"/>
  <c r="V10" i="11"/>
  <c r="U10" i="11"/>
  <c r="BE10" i="11" s="1"/>
  <c r="T10" i="11"/>
  <c r="BD10" i="11" s="1"/>
  <c r="S10" i="11"/>
  <c r="R10" i="11"/>
  <c r="Q10" i="11"/>
  <c r="P10" i="11"/>
  <c r="O10" i="11"/>
  <c r="N10" i="11"/>
  <c r="M10" i="11"/>
  <c r="BC10" i="11" s="1"/>
  <c r="L10" i="11"/>
  <c r="K10" i="11"/>
  <c r="BB10" i="11" s="1"/>
  <c r="J10" i="11"/>
  <c r="I10" i="11"/>
  <c r="H10" i="11"/>
  <c r="G10" i="11"/>
  <c r="F10" i="11"/>
  <c r="B10" i="11"/>
  <c r="AA9" i="11"/>
  <c r="Z9" i="11"/>
  <c r="Y9" i="11"/>
  <c r="X9" i="11"/>
  <c r="BG9" i="11" s="1"/>
  <c r="W9" i="11"/>
  <c r="V9" i="11"/>
  <c r="U9" i="11"/>
  <c r="BE9" i="11" s="1"/>
  <c r="T9" i="11"/>
  <c r="BD9" i="11" s="1"/>
  <c r="S9" i="11"/>
  <c r="R9" i="11"/>
  <c r="Q9" i="11"/>
  <c r="P9" i="11"/>
  <c r="O9" i="11"/>
  <c r="N9" i="11"/>
  <c r="M9" i="11"/>
  <c r="BC9" i="11" s="1"/>
  <c r="L9" i="11"/>
  <c r="K9" i="11"/>
  <c r="BB9" i="11" s="1"/>
  <c r="J9" i="11"/>
  <c r="I9" i="11"/>
  <c r="H9" i="11"/>
  <c r="G9" i="11"/>
  <c r="F9" i="11"/>
  <c r="B9" i="11"/>
  <c r="AA8" i="11"/>
  <c r="Z8" i="11"/>
  <c r="Y8" i="11"/>
  <c r="X8" i="11"/>
  <c r="W8" i="11"/>
  <c r="BF8" i="11" s="1"/>
  <c r="V8" i="11"/>
  <c r="U8" i="11"/>
  <c r="BE8" i="11" s="1"/>
  <c r="T8" i="11"/>
  <c r="BD8" i="11" s="1"/>
  <c r="S8" i="11"/>
  <c r="R8" i="11"/>
  <c r="Q8" i="11"/>
  <c r="P8" i="11"/>
  <c r="O8" i="11"/>
  <c r="N8" i="11"/>
  <c r="M8" i="11"/>
  <c r="BC8" i="11" s="1"/>
  <c r="L8" i="11"/>
  <c r="K8" i="11"/>
  <c r="BB8" i="11" s="1"/>
  <c r="J8" i="11"/>
  <c r="I8" i="11"/>
  <c r="H8" i="11"/>
  <c r="G8" i="11"/>
  <c r="F8" i="11"/>
  <c r="B8" i="11"/>
  <c r="AA7" i="11"/>
  <c r="Z7" i="11"/>
  <c r="Y7" i="11"/>
  <c r="X7" i="11"/>
  <c r="BG7" i="11" s="1"/>
  <c r="W7" i="11"/>
  <c r="V7" i="11"/>
  <c r="U7" i="11"/>
  <c r="BE7" i="11" s="1"/>
  <c r="T7" i="11"/>
  <c r="BD7" i="11" s="1"/>
  <c r="S7" i="11"/>
  <c r="R7" i="11"/>
  <c r="Q7" i="11"/>
  <c r="P7" i="11"/>
  <c r="O7" i="11"/>
  <c r="N7" i="11"/>
  <c r="M7" i="11"/>
  <c r="BC7" i="11" s="1"/>
  <c r="L7" i="11"/>
  <c r="K7" i="11"/>
  <c r="J7" i="11"/>
  <c r="I7" i="11"/>
  <c r="H7" i="11"/>
  <c r="G7" i="11"/>
  <c r="F7" i="11"/>
  <c r="B7" i="11"/>
  <c r="AA6" i="11"/>
  <c r="Z6" i="11"/>
  <c r="Y6" i="11"/>
  <c r="X6" i="11"/>
  <c r="W6" i="11"/>
  <c r="BF6" i="11" s="1"/>
  <c r="V6" i="11"/>
  <c r="U6" i="11"/>
  <c r="T6" i="11"/>
  <c r="BD6" i="11" s="1"/>
  <c r="S6" i="11"/>
  <c r="R6" i="11"/>
  <c r="Q6" i="11"/>
  <c r="P6" i="11"/>
  <c r="O6" i="11"/>
  <c r="N6" i="11"/>
  <c r="M6" i="11"/>
  <c r="L6" i="11"/>
  <c r="K6" i="11"/>
  <c r="BB6" i="11" s="1"/>
  <c r="J6" i="11"/>
  <c r="I6" i="11"/>
  <c r="H6" i="11"/>
  <c r="G6" i="11"/>
  <c r="F6" i="11"/>
  <c r="B6" i="11"/>
  <c r="AA5" i="11"/>
  <c r="Z5" i="11"/>
  <c r="Y5" i="11"/>
  <c r="X5" i="11"/>
  <c r="BG5" i="11" s="1"/>
  <c r="W5" i="11"/>
  <c r="V5" i="11"/>
  <c r="U5" i="11"/>
  <c r="BE5" i="11" s="1"/>
  <c r="T5" i="11"/>
  <c r="BD5" i="11" s="1"/>
  <c r="S5" i="11"/>
  <c r="R5" i="11"/>
  <c r="Q5" i="11"/>
  <c r="P5" i="11"/>
  <c r="O5" i="11"/>
  <c r="N5" i="11"/>
  <c r="M5" i="11"/>
  <c r="BC5" i="11" s="1"/>
  <c r="L5" i="11"/>
  <c r="K5" i="11"/>
  <c r="BB5" i="11" s="1"/>
  <c r="J5" i="11"/>
  <c r="I5" i="11"/>
  <c r="H5" i="11"/>
  <c r="G5" i="11"/>
  <c r="F5" i="11"/>
  <c r="B5" i="11"/>
  <c r="AA4" i="11"/>
  <c r="Z4" i="11"/>
  <c r="Y4" i="11"/>
  <c r="X4" i="11"/>
  <c r="W4" i="11"/>
  <c r="BF4" i="11" s="1"/>
  <c r="V4" i="11"/>
  <c r="U4" i="11"/>
  <c r="BE4" i="11" s="1"/>
  <c r="T4" i="11"/>
  <c r="BD4" i="11" s="1"/>
  <c r="S4" i="11"/>
  <c r="R4" i="11"/>
  <c r="Q4" i="11"/>
  <c r="P4" i="11"/>
  <c r="O4" i="11"/>
  <c r="N4" i="11"/>
  <c r="M4" i="11"/>
  <c r="L4" i="11"/>
  <c r="K4" i="11"/>
  <c r="BB4" i="11" s="1"/>
  <c r="J4" i="11"/>
  <c r="I4" i="11"/>
  <c r="H4" i="11"/>
  <c r="G4" i="11"/>
  <c r="F4" i="11"/>
  <c r="B4" i="11"/>
  <c r="AA3" i="11"/>
  <c r="Z3" i="11"/>
  <c r="Y3" i="11"/>
  <c r="X3" i="11"/>
  <c r="W3" i="11"/>
  <c r="BF3" i="11" s="1"/>
  <c r="V3" i="11"/>
  <c r="U3" i="11"/>
  <c r="T3" i="11"/>
  <c r="S3" i="11"/>
  <c r="R3" i="11"/>
  <c r="Q3" i="11"/>
  <c r="P3" i="11"/>
  <c r="O3" i="11"/>
  <c r="N3" i="11"/>
  <c r="M3" i="11"/>
  <c r="L3" i="11"/>
  <c r="K3" i="11"/>
  <c r="BB3" i="11" s="1"/>
  <c r="J3" i="11"/>
  <c r="I3" i="11"/>
  <c r="H3" i="11"/>
  <c r="G3" i="11"/>
  <c r="F3" i="11"/>
  <c r="B3" i="11"/>
  <c r="B373" i="10"/>
  <c r="B372" i="10"/>
  <c r="B371" i="10"/>
  <c r="B370" i="10"/>
  <c r="B369" i="10"/>
  <c r="AD363" i="10"/>
  <c r="AC363" i="10"/>
  <c r="AB363" i="10"/>
  <c r="AA363" i="10"/>
  <c r="Z363" i="10"/>
  <c r="Y363" i="10"/>
  <c r="X363" i="10"/>
  <c r="W363" i="10"/>
  <c r="V363" i="10"/>
  <c r="U363" i="10"/>
  <c r="T363" i="10"/>
  <c r="S363" i="10"/>
  <c r="R363" i="10"/>
  <c r="Q363" i="10"/>
  <c r="P363" i="10"/>
  <c r="O363" i="10"/>
  <c r="N363" i="10"/>
  <c r="M363" i="10"/>
  <c r="L363" i="10"/>
  <c r="K363" i="10"/>
  <c r="J363" i="10"/>
  <c r="I363" i="10"/>
  <c r="H363" i="10"/>
  <c r="G363" i="10"/>
  <c r="F363" i="10"/>
  <c r="E363" i="10"/>
  <c r="D363" i="10"/>
  <c r="C363" i="10"/>
  <c r="B363" i="10"/>
  <c r="AD362" i="10"/>
  <c r="AC362" i="10"/>
  <c r="AB362" i="10"/>
  <c r="AA362" i="10"/>
  <c r="Z362" i="10"/>
  <c r="Y362" i="10"/>
  <c r="X362" i="10"/>
  <c r="W362" i="10"/>
  <c r="V362" i="10"/>
  <c r="U362" i="10"/>
  <c r="T362" i="10"/>
  <c r="S362" i="10"/>
  <c r="R362" i="10"/>
  <c r="Q362" i="10"/>
  <c r="P362" i="10"/>
  <c r="O362" i="10"/>
  <c r="N362" i="10"/>
  <c r="M362" i="10"/>
  <c r="L362" i="10"/>
  <c r="K362" i="10"/>
  <c r="J362" i="10"/>
  <c r="I362" i="10"/>
  <c r="H362" i="10"/>
  <c r="G362" i="10"/>
  <c r="F362" i="10"/>
  <c r="E362" i="10"/>
  <c r="D362" i="10"/>
  <c r="C362" i="10"/>
  <c r="B362" i="10"/>
  <c r="AD361" i="10"/>
  <c r="AC361" i="10"/>
  <c r="AB361" i="10"/>
  <c r="AA361" i="10"/>
  <c r="Z361" i="10"/>
  <c r="Y361" i="10"/>
  <c r="X361" i="10"/>
  <c r="W361" i="10"/>
  <c r="V361" i="10"/>
  <c r="U361" i="10"/>
  <c r="T361" i="10"/>
  <c r="S361" i="10"/>
  <c r="R361" i="10"/>
  <c r="Q361" i="10"/>
  <c r="P361" i="10"/>
  <c r="O361" i="10"/>
  <c r="N361" i="10"/>
  <c r="M361" i="10"/>
  <c r="L361" i="10"/>
  <c r="K361" i="10"/>
  <c r="J361" i="10"/>
  <c r="I361" i="10"/>
  <c r="H361" i="10"/>
  <c r="G361" i="10"/>
  <c r="F361" i="10"/>
  <c r="E361" i="10"/>
  <c r="D361" i="10"/>
  <c r="C361" i="10"/>
  <c r="B361" i="10"/>
  <c r="AD360" i="10"/>
  <c r="AC360" i="10"/>
  <c r="AB360" i="10"/>
  <c r="AA360" i="10"/>
  <c r="Z360" i="10"/>
  <c r="Y360" i="10"/>
  <c r="X360" i="10"/>
  <c r="W360" i="10"/>
  <c r="V360" i="10"/>
  <c r="U360" i="10"/>
  <c r="T360" i="10"/>
  <c r="S360" i="10"/>
  <c r="R360" i="10"/>
  <c r="Q360" i="10"/>
  <c r="P360" i="10"/>
  <c r="O360" i="10"/>
  <c r="N360" i="10"/>
  <c r="M360" i="10"/>
  <c r="L360" i="10"/>
  <c r="K360" i="10"/>
  <c r="J360" i="10"/>
  <c r="I360" i="10"/>
  <c r="H360" i="10"/>
  <c r="G360" i="10"/>
  <c r="F360" i="10"/>
  <c r="E360" i="10"/>
  <c r="D360" i="10"/>
  <c r="C360" i="10"/>
  <c r="B360" i="10"/>
  <c r="AD359" i="10"/>
  <c r="AC359" i="10"/>
  <c r="AB359" i="10"/>
  <c r="AB364" i="10" s="1"/>
  <c r="AA359" i="10"/>
  <c r="Z359" i="10"/>
  <c r="Y359" i="10"/>
  <c r="X359" i="10"/>
  <c r="W359" i="10"/>
  <c r="V359" i="10"/>
  <c r="U359" i="10"/>
  <c r="T359" i="10"/>
  <c r="S359" i="10"/>
  <c r="R359" i="10"/>
  <c r="Q359" i="10"/>
  <c r="P359" i="10"/>
  <c r="O359" i="10"/>
  <c r="N359" i="10"/>
  <c r="M359" i="10"/>
  <c r="L359" i="10"/>
  <c r="K359" i="10"/>
  <c r="J359" i="10"/>
  <c r="I359" i="10"/>
  <c r="H359" i="10"/>
  <c r="G359" i="10"/>
  <c r="F359" i="10"/>
  <c r="E359" i="10"/>
  <c r="D359" i="10"/>
  <c r="D364" i="10" s="1"/>
  <c r="C359" i="10"/>
  <c r="B359" i="10"/>
  <c r="AD354" i="10"/>
  <c r="AC354" i="10"/>
  <c r="AB354" i="10"/>
  <c r="AA354" i="10"/>
  <c r="Z354" i="10"/>
  <c r="Y354" i="10"/>
  <c r="X354" i="10"/>
  <c r="W354" i="10"/>
  <c r="V354" i="10"/>
  <c r="U354" i="10"/>
  <c r="T354" i="10"/>
  <c r="S354" i="10"/>
  <c r="R354" i="10"/>
  <c r="Q354" i="10"/>
  <c r="P354" i="10"/>
  <c r="O354" i="10"/>
  <c r="N354" i="10"/>
  <c r="M354" i="10"/>
  <c r="L354" i="10"/>
  <c r="K354" i="10"/>
  <c r="J354" i="10"/>
  <c r="I354" i="10"/>
  <c r="H354" i="10"/>
  <c r="G354" i="10"/>
  <c r="F354" i="10"/>
  <c r="E354" i="10"/>
  <c r="D354" i="10"/>
  <c r="C354" i="10"/>
  <c r="B354" i="10"/>
  <c r="BP353" i="10"/>
  <c r="BO353" i="10"/>
  <c r="BN353" i="10"/>
  <c r="BM353" i="10"/>
  <c r="BL353" i="10"/>
  <c r="BK353" i="10"/>
  <c r="BJ353" i="10"/>
  <c r="BI353" i="10"/>
  <c r="BE353" i="10"/>
  <c r="BD353" i="10"/>
  <c r="BC353" i="10"/>
  <c r="BB353" i="10"/>
  <c r="BA353" i="10"/>
  <c r="AZ353" i="10"/>
  <c r="AY353" i="10"/>
  <c r="AX353" i="10"/>
  <c r="AW353" i="10"/>
  <c r="AV353" i="10"/>
  <c r="AU353" i="10"/>
  <c r="AT353" i="10"/>
  <c r="AS353" i="10"/>
  <c r="AR353" i="10"/>
  <c r="AQ353" i="10"/>
  <c r="AP353" i="10"/>
  <c r="AO353" i="10"/>
  <c r="AN353" i="10"/>
  <c r="AM353" i="10"/>
  <c r="AL353" i="10"/>
  <c r="AK353" i="10"/>
  <c r="AJ353" i="10"/>
  <c r="AI353" i="10"/>
  <c r="AH353" i="10"/>
  <c r="BP352" i="10"/>
  <c r="BO352" i="10"/>
  <c r="BN352" i="10"/>
  <c r="BM352" i="10"/>
  <c r="BL352" i="10"/>
  <c r="BK352" i="10"/>
  <c r="BJ352" i="10"/>
  <c r="BI352" i="10"/>
  <c r="BE352" i="10"/>
  <c r="BD352" i="10"/>
  <c r="BC352" i="10"/>
  <c r="BB352" i="10"/>
  <c r="BA352" i="10"/>
  <c r="AZ352" i="10"/>
  <c r="AY352" i="10"/>
  <c r="AX352" i="10"/>
  <c r="AW352" i="10"/>
  <c r="AV352" i="10"/>
  <c r="AU352" i="10"/>
  <c r="AT352" i="10"/>
  <c r="AS352" i="10"/>
  <c r="AR352" i="10"/>
  <c r="AQ352" i="10"/>
  <c r="AP352" i="10"/>
  <c r="AO352" i="10"/>
  <c r="AN352" i="10"/>
  <c r="AM352" i="10"/>
  <c r="AL352" i="10"/>
  <c r="AK352" i="10"/>
  <c r="AJ352" i="10"/>
  <c r="AI352" i="10"/>
  <c r="AH352" i="10"/>
  <c r="BP351" i="10"/>
  <c r="BO351" i="10"/>
  <c r="BN351" i="10"/>
  <c r="BM351" i="10"/>
  <c r="BL351" i="10"/>
  <c r="BK351" i="10"/>
  <c r="BJ351" i="10"/>
  <c r="BI351" i="10"/>
  <c r="BE351" i="10"/>
  <c r="BD351" i="10"/>
  <c r="BC351" i="10"/>
  <c r="BB351" i="10"/>
  <c r="BA351" i="10"/>
  <c r="AZ351" i="10"/>
  <c r="AY351" i="10"/>
  <c r="AX351" i="10"/>
  <c r="AW351" i="10"/>
  <c r="AV351" i="10"/>
  <c r="AU351" i="10"/>
  <c r="AT351" i="10"/>
  <c r="AS351" i="10"/>
  <c r="AR351" i="10"/>
  <c r="AQ351" i="10"/>
  <c r="AP351" i="10"/>
  <c r="AO351" i="10"/>
  <c r="AN351" i="10"/>
  <c r="AM351" i="10"/>
  <c r="AL351" i="10"/>
  <c r="AK351" i="10"/>
  <c r="AJ351" i="10"/>
  <c r="AI351" i="10"/>
  <c r="AH351" i="10"/>
  <c r="BP350" i="10"/>
  <c r="BO350" i="10"/>
  <c r="BN350" i="10"/>
  <c r="BM350" i="10"/>
  <c r="BL350" i="10"/>
  <c r="BK350" i="10"/>
  <c r="BJ350" i="10"/>
  <c r="BI350" i="10"/>
  <c r="BE350" i="10"/>
  <c r="BD350" i="10"/>
  <c r="BC350" i="10"/>
  <c r="BB350" i="10"/>
  <c r="BA350" i="10"/>
  <c r="AZ350" i="10"/>
  <c r="AY350" i="10"/>
  <c r="AX350" i="10"/>
  <c r="AW350" i="10"/>
  <c r="AV350" i="10"/>
  <c r="AU350" i="10"/>
  <c r="AT350" i="10"/>
  <c r="AS350" i="10"/>
  <c r="AR350" i="10"/>
  <c r="AQ350" i="10"/>
  <c r="AP350" i="10"/>
  <c r="AO350" i="10"/>
  <c r="AN350" i="10"/>
  <c r="AM350" i="10"/>
  <c r="AL350" i="10"/>
  <c r="AK350" i="10"/>
  <c r="AJ350" i="10"/>
  <c r="AI350" i="10"/>
  <c r="AH350" i="10"/>
  <c r="BP349" i="10"/>
  <c r="BO349" i="10"/>
  <c r="BN349" i="10"/>
  <c r="BM349" i="10"/>
  <c r="BL349" i="10"/>
  <c r="BK349" i="10"/>
  <c r="BJ349" i="10"/>
  <c r="BI349" i="10"/>
  <c r="BE349" i="10"/>
  <c r="BD349" i="10"/>
  <c r="BC349" i="10"/>
  <c r="BB349" i="10"/>
  <c r="BA349" i="10"/>
  <c r="AZ349" i="10"/>
  <c r="AY349" i="10"/>
  <c r="AX349" i="10"/>
  <c r="AW349" i="10"/>
  <c r="AV349" i="10"/>
  <c r="AU349" i="10"/>
  <c r="AT349" i="10"/>
  <c r="AS349" i="10"/>
  <c r="AR349" i="10"/>
  <c r="AQ349" i="10"/>
  <c r="AP349" i="10"/>
  <c r="AO349" i="10"/>
  <c r="AN349" i="10"/>
  <c r="AM349" i="10"/>
  <c r="AL349" i="10"/>
  <c r="AK349" i="10"/>
  <c r="AJ349" i="10"/>
  <c r="AI349" i="10"/>
  <c r="AH349" i="10"/>
  <c r="BP348" i="10"/>
  <c r="BO348" i="10"/>
  <c r="BN348" i="10"/>
  <c r="BM348" i="10"/>
  <c r="BL348" i="10"/>
  <c r="BK348" i="10"/>
  <c r="BJ348" i="10"/>
  <c r="BI348" i="10"/>
  <c r="BE348" i="10"/>
  <c r="BD348" i="10"/>
  <c r="BC348" i="10"/>
  <c r="BB348" i="10"/>
  <c r="BA348" i="10"/>
  <c r="AZ348" i="10"/>
  <c r="AY348" i="10"/>
  <c r="AX348" i="10"/>
  <c r="AW348" i="10"/>
  <c r="AV348" i="10"/>
  <c r="AU348" i="10"/>
  <c r="AT348" i="10"/>
  <c r="AS348" i="10"/>
  <c r="AR348" i="10"/>
  <c r="AQ348" i="10"/>
  <c r="AP348" i="10"/>
  <c r="AO348" i="10"/>
  <c r="AN348" i="10"/>
  <c r="AM348" i="10"/>
  <c r="AL348" i="10"/>
  <c r="AK348" i="10"/>
  <c r="AJ348" i="10"/>
  <c r="AI348" i="10"/>
  <c r="AH348" i="10"/>
  <c r="BP347" i="10"/>
  <c r="BO347" i="10"/>
  <c r="BN347" i="10"/>
  <c r="BM347" i="10"/>
  <c r="BL347" i="10"/>
  <c r="BK347" i="10"/>
  <c r="BJ347" i="10"/>
  <c r="BI347" i="10"/>
  <c r="BE347" i="10"/>
  <c r="BD347" i="10"/>
  <c r="BC347" i="10"/>
  <c r="BB347" i="10"/>
  <c r="BA347" i="10"/>
  <c r="AZ347" i="10"/>
  <c r="AY347" i="10"/>
  <c r="AX347" i="10"/>
  <c r="AW347" i="10"/>
  <c r="AV347" i="10"/>
  <c r="AU347" i="10"/>
  <c r="AT347" i="10"/>
  <c r="AS347" i="10"/>
  <c r="AR347" i="10"/>
  <c r="AQ347" i="10"/>
  <c r="AP347" i="10"/>
  <c r="AO347" i="10"/>
  <c r="AN347" i="10"/>
  <c r="AM347" i="10"/>
  <c r="AL347" i="10"/>
  <c r="AK347" i="10"/>
  <c r="AJ347" i="10"/>
  <c r="AI347" i="10"/>
  <c r="AH347" i="10"/>
  <c r="BP346" i="10"/>
  <c r="BO346" i="10"/>
  <c r="BN346" i="10"/>
  <c r="BM346" i="10"/>
  <c r="BL346" i="10"/>
  <c r="BK346" i="10"/>
  <c r="BJ346" i="10"/>
  <c r="BI346" i="10"/>
  <c r="BE346" i="10"/>
  <c r="BD346" i="10"/>
  <c r="BC346" i="10"/>
  <c r="BB346" i="10"/>
  <c r="BA346" i="10"/>
  <c r="AZ346" i="10"/>
  <c r="AY346" i="10"/>
  <c r="AX346" i="10"/>
  <c r="AW346" i="10"/>
  <c r="AV346" i="10"/>
  <c r="AU346" i="10"/>
  <c r="AT346" i="10"/>
  <c r="AS346" i="10"/>
  <c r="AR346" i="10"/>
  <c r="AQ346" i="10"/>
  <c r="AP346" i="10"/>
  <c r="AO346" i="10"/>
  <c r="AN346" i="10"/>
  <c r="AM346" i="10"/>
  <c r="AL346" i="10"/>
  <c r="AK346" i="10"/>
  <c r="AJ346" i="10"/>
  <c r="AI346" i="10"/>
  <c r="AH346" i="10"/>
  <c r="BP345" i="10"/>
  <c r="BO345" i="10"/>
  <c r="BN345" i="10"/>
  <c r="BM345" i="10"/>
  <c r="BL345" i="10"/>
  <c r="BK345" i="10"/>
  <c r="BJ345" i="10"/>
  <c r="BI345" i="10"/>
  <c r="BE345" i="10"/>
  <c r="BD345" i="10"/>
  <c r="BC345" i="10"/>
  <c r="BB345" i="10"/>
  <c r="BA345" i="10"/>
  <c r="AZ345" i="10"/>
  <c r="AY345" i="10"/>
  <c r="AX345" i="10"/>
  <c r="AW345" i="10"/>
  <c r="AV345" i="10"/>
  <c r="AU345" i="10"/>
  <c r="AT345" i="10"/>
  <c r="AS345" i="10"/>
  <c r="AR345" i="10"/>
  <c r="AQ345" i="10"/>
  <c r="AP345" i="10"/>
  <c r="AO345" i="10"/>
  <c r="AN345" i="10"/>
  <c r="AM345" i="10"/>
  <c r="AL345" i="10"/>
  <c r="AK345" i="10"/>
  <c r="AJ345" i="10"/>
  <c r="AI345" i="10"/>
  <c r="AH345" i="10"/>
  <c r="BP344" i="10"/>
  <c r="BO344" i="10"/>
  <c r="BN344" i="10"/>
  <c r="BM344" i="10"/>
  <c r="BL344" i="10"/>
  <c r="BK344" i="10"/>
  <c r="BJ344" i="10"/>
  <c r="BI344" i="10"/>
  <c r="BE344" i="10"/>
  <c r="BD344" i="10"/>
  <c r="BC344" i="10"/>
  <c r="BB344" i="10"/>
  <c r="BA344" i="10"/>
  <c r="AZ344" i="10"/>
  <c r="AY344" i="10"/>
  <c r="AX344" i="10"/>
  <c r="AW344" i="10"/>
  <c r="AV344" i="10"/>
  <c r="AU344" i="10"/>
  <c r="AT344" i="10"/>
  <c r="AS344" i="10"/>
  <c r="AR344" i="10"/>
  <c r="AQ344" i="10"/>
  <c r="AP344" i="10"/>
  <c r="AO344" i="10"/>
  <c r="AN344" i="10"/>
  <c r="AM344" i="10"/>
  <c r="AL344" i="10"/>
  <c r="AK344" i="10"/>
  <c r="AJ344" i="10"/>
  <c r="AI344" i="10"/>
  <c r="AH344" i="10"/>
  <c r="BP343" i="10"/>
  <c r="BO343" i="10"/>
  <c r="BN343" i="10"/>
  <c r="BM343" i="10"/>
  <c r="BL343" i="10"/>
  <c r="BK343" i="10"/>
  <c r="BJ343" i="10"/>
  <c r="BI343" i="10"/>
  <c r="BE343" i="10"/>
  <c r="BD343" i="10"/>
  <c r="BC343" i="10"/>
  <c r="BB343" i="10"/>
  <c r="BA343" i="10"/>
  <c r="AZ343" i="10"/>
  <c r="AY343" i="10"/>
  <c r="AX343" i="10"/>
  <c r="AW343" i="10"/>
  <c r="AV343" i="10"/>
  <c r="AU343" i="10"/>
  <c r="AT343" i="10"/>
  <c r="AS343" i="10"/>
  <c r="AR343" i="10"/>
  <c r="AQ343" i="10"/>
  <c r="AP343" i="10"/>
  <c r="AO343" i="10"/>
  <c r="AN343" i="10"/>
  <c r="AM343" i="10"/>
  <c r="AL343" i="10"/>
  <c r="AK343" i="10"/>
  <c r="AJ343" i="10"/>
  <c r="AI343" i="10"/>
  <c r="AH343" i="10"/>
  <c r="BP342" i="10"/>
  <c r="BO342" i="10"/>
  <c r="BN342" i="10"/>
  <c r="BM342" i="10"/>
  <c r="BL342" i="10"/>
  <c r="BK342" i="10"/>
  <c r="BJ342" i="10"/>
  <c r="BI342" i="10"/>
  <c r="BE342" i="10"/>
  <c r="BD342" i="10"/>
  <c r="BC342" i="10"/>
  <c r="BB342" i="10"/>
  <c r="BA342" i="10"/>
  <c r="AZ342" i="10"/>
  <c r="AY342" i="10"/>
  <c r="AX342" i="10"/>
  <c r="AW342" i="10"/>
  <c r="AV342" i="10"/>
  <c r="AU342" i="10"/>
  <c r="AT342" i="10"/>
  <c r="AS342" i="10"/>
  <c r="AR342" i="10"/>
  <c r="AQ342" i="10"/>
  <c r="AP342" i="10"/>
  <c r="AO342" i="10"/>
  <c r="AN342" i="10"/>
  <c r="AM342" i="10"/>
  <c r="AL342" i="10"/>
  <c r="AK342" i="10"/>
  <c r="AJ342" i="10"/>
  <c r="AI342" i="10"/>
  <c r="AH342" i="10"/>
  <c r="BP341" i="10"/>
  <c r="BO341" i="10"/>
  <c r="BN341" i="10"/>
  <c r="BM341" i="10"/>
  <c r="BL341" i="10"/>
  <c r="BK341" i="10"/>
  <c r="BJ341" i="10"/>
  <c r="BI341" i="10"/>
  <c r="BE341" i="10"/>
  <c r="BD341" i="10"/>
  <c r="BC341" i="10"/>
  <c r="BB341" i="10"/>
  <c r="BA341" i="10"/>
  <c r="AZ341" i="10"/>
  <c r="AY341" i="10"/>
  <c r="AX341" i="10"/>
  <c r="AW341" i="10"/>
  <c r="AV341" i="10"/>
  <c r="AU341" i="10"/>
  <c r="AT341" i="10"/>
  <c r="AS341" i="10"/>
  <c r="AR341" i="10"/>
  <c r="AQ341" i="10"/>
  <c r="AP341" i="10"/>
  <c r="AO341" i="10"/>
  <c r="AN341" i="10"/>
  <c r="AM341" i="10"/>
  <c r="AL341" i="10"/>
  <c r="AK341" i="10"/>
  <c r="AJ341" i="10"/>
  <c r="AI341" i="10"/>
  <c r="AH341" i="10"/>
  <c r="BP340" i="10"/>
  <c r="BO340" i="10"/>
  <c r="BN340" i="10"/>
  <c r="BM340" i="10"/>
  <c r="BL340" i="10"/>
  <c r="BK340" i="10"/>
  <c r="BJ340" i="10"/>
  <c r="BI340" i="10"/>
  <c r="BE340" i="10"/>
  <c r="BD340" i="10"/>
  <c r="BC340" i="10"/>
  <c r="BB340" i="10"/>
  <c r="BA340" i="10"/>
  <c r="AZ340" i="10"/>
  <c r="AY340" i="10"/>
  <c r="AX340" i="10"/>
  <c r="AW340" i="10"/>
  <c r="AV340" i="10"/>
  <c r="AU340" i="10"/>
  <c r="AT340" i="10"/>
  <c r="AS340" i="10"/>
  <c r="AR340" i="10"/>
  <c r="AQ340" i="10"/>
  <c r="AP340" i="10"/>
  <c r="AO340" i="10"/>
  <c r="AN340" i="10"/>
  <c r="AM340" i="10"/>
  <c r="AL340" i="10"/>
  <c r="AK340" i="10"/>
  <c r="AJ340" i="10"/>
  <c r="AI340" i="10"/>
  <c r="AH340" i="10"/>
  <c r="BP339" i="10"/>
  <c r="BO339" i="10"/>
  <c r="BN339" i="10"/>
  <c r="BM339" i="10"/>
  <c r="BL339" i="10"/>
  <c r="BK339" i="10"/>
  <c r="BJ339" i="10"/>
  <c r="BI339" i="10"/>
  <c r="BE339" i="10"/>
  <c r="BD339" i="10"/>
  <c r="BC339" i="10"/>
  <c r="BB339" i="10"/>
  <c r="BA339" i="10"/>
  <c r="AZ339" i="10"/>
  <c r="AY339" i="10"/>
  <c r="AX339" i="10"/>
  <c r="AW339" i="10"/>
  <c r="AV339" i="10"/>
  <c r="AU339" i="10"/>
  <c r="AT339" i="10"/>
  <c r="AS339" i="10"/>
  <c r="AR339" i="10"/>
  <c r="AQ339" i="10"/>
  <c r="AP339" i="10"/>
  <c r="AO339" i="10"/>
  <c r="AN339" i="10"/>
  <c r="AM339" i="10"/>
  <c r="AL339" i="10"/>
  <c r="AK339" i="10"/>
  <c r="AJ339" i="10"/>
  <c r="AI339" i="10"/>
  <c r="AH339" i="10"/>
  <c r="BP338" i="10"/>
  <c r="BO338" i="10"/>
  <c r="BN338" i="10"/>
  <c r="BM338" i="10"/>
  <c r="BL338" i="10"/>
  <c r="BK338" i="10"/>
  <c r="BJ338" i="10"/>
  <c r="BI338" i="10"/>
  <c r="BE338" i="10"/>
  <c r="BD338" i="10"/>
  <c r="BC338" i="10"/>
  <c r="BB338" i="10"/>
  <c r="BA338" i="10"/>
  <c r="AZ338" i="10"/>
  <c r="AY338" i="10"/>
  <c r="AX338" i="10"/>
  <c r="AW338" i="10"/>
  <c r="AV338" i="10"/>
  <c r="AU338" i="10"/>
  <c r="AT338" i="10"/>
  <c r="AS338" i="10"/>
  <c r="AR338" i="10"/>
  <c r="AQ338" i="10"/>
  <c r="AP338" i="10"/>
  <c r="AO338" i="10"/>
  <c r="AN338" i="10"/>
  <c r="AM338" i="10"/>
  <c r="AL338" i="10"/>
  <c r="AK338" i="10"/>
  <c r="AJ338" i="10"/>
  <c r="AI338" i="10"/>
  <c r="AH338" i="10"/>
  <c r="BP337" i="10"/>
  <c r="BO337" i="10"/>
  <c r="BN337" i="10"/>
  <c r="BM337" i="10"/>
  <c r="BL337" i="10"/>
  <c r="BK337" i="10"/>
  <c r="BJ337" i="10"/>
  <c r="BI337" i="10"/>
  <c r="BE337" i="10"/>
  <c r="BD337" i="10"/>
  <c r="BC337" i="10"/>
  <c r="BB337" i="10"/>
  <c r="BA337" i="10"/>
  <c r="AZ337" i="10"/>
  <c r="AY337" i="10"/>
  <c r="AX337" i="10"/>
  <c r="AW337" i="10"/>
  <c r="AV337" i="10"/>
  <c r="AU337" i="10"/>
  <c r="AT337" i="10"/>
  <c r="AS337" i="10"/>
  <c r="AR337" i="10"/>
  <c r="AQ337" i="10"/>
  <c r="AP337" i="10"/>
  <c r="AO337" i="10"/>
  <c r="AN337" i="10"/>
  <c r="AM337" i="10"/>
  <c r="AL337" i="10"/>
  <c r="AK337" i="10"/>
  <c r="AJ337" i="10"/>
  <c r="AI337" i="10"/>
  <c r="AH337" i="10"/>
  <c r="BP336" i="10"/>
  <c r="BO336" i="10"/>
  <c r="BN336" i="10"/>
  <c r="BM336" i="10"/>
  <c r="BL336" i="10"/>
  <c r="BK336" i="10"/>
  <c r="BJ336" i="10"/>
  <c r="BI336" i="10"/>
  <c r="BE336" i="10"/>
  <c r="BD336" i="10"/>
  <c r="BC336" i="10"/>
  <c r="BB336" i="10"/>
  <c r="BA336" i="10"/>
  <c r="AZ336" i="10"/>
  <c r="AY336" i="10"/>
  <c r="AX336" i="10"/>
  <c r="AW336" i="10"/>
  <c r="AV336" i="10"/>
  <c r="AU336" i="10"/>
  <c r="AT336" i="10"/>
  <c r="AS336" i="10"/>
  <c r="AR336" i="10"/>
  <c r="AQ336" i="10"/>
  <c r="AP336" i="10"/>
  <c r="AO336" i="10"/>
  <c r="AN336" i="10"/>
  <c r="AM336" i="10"/>
  <c r="AL336" i="10"/>
  <c r="AK336" i="10"/>
  <c r="AJ336" i="10"/>
  <c r="AI336" i="10"/>
  <c r="AH336" i="10"/>
  <c r="BP335" i="10"/>
  <c r="BO335" i="10"/>
  <c r="BN335" i="10"/>
  <c r="BM335" i="10"/>
  <c r="BL335" i="10"/>
  <c r="BK335" i="10"/>
  <c r="BJ335" i="10"/>
  <c r="BI335" i="10"/>
  <c r="BE335" i="10"/>
  <c r="BD335" i="10"/>
  <c r="BC335" i="10"/>
  <c r="BB335" i="10"/>
  <c r="BA335" i="10"/>
  <c r="AZ335" i="10"/>
  <c r="AY335" i="10"/>
  <c r="AX335" i="10"/>
  <c r="AW335" i="10"/>
  <c r="AV335" i="10"/>
  <c r="AU335" i="10"/>
  <c r="AT335" i="10"/>
  <c r="AS335" i="10"/>
  <c r="AR335" i="10"/>
  <c r="AQ335" i="10"/>
  <c r="AP335" i="10"/>
  <c r="AO335" i="10"/>
  <c r="AN335" i="10"/>
  <c r="AM335" i="10"/>
  <c r="AL335" i="10"/>
  <c r="AK335" i="10"/>
  <c r="AJ335" i="10"/>
  <c r="AI335" i="10"/>
  <c r="AH335" i="10"/>
  <c r="BP334" i="10"/>
  <c r="BO334" i="10"/>
  <c r="BN334" i="10"/>
  <c r="BM334" i="10"/>
  <c r="BL334" i="10"/>
  <c r="BK334" i="10"/>
  <c r="BJ334" i="10"/>
  <c r="BI334" i="10"/>
  <c r="BE334" i="10"/>
  <c r="BD334" i="10"/>
  <c r="BC334" i="10"/>
  <c r="BB334" i="10"/>
  <c r="BA334" i="10"/>
  <c r="AZ334" i="10"/>
  <c r="AY334" i="10"/>
  <c r="AX334" i="10"/>
  <c r="AW334" i="10"/>
  <c r="AV334" i="10"/>
  <c r="AU334" i="10"/>
  <c r="AT334" i="10"/>
  <c r="AS334" i="10"/>
  <c r="AR334" i="10"/>
  <c r="AQ334" i="10"/>
  <c r="AP334" i="10"/>
  <c r="AO334" i="10"/>
  <c r="AN334" i="10"/>
  <c r="AM334" i="10"/>
  <c r="AL334" i="10"/>
  <c r="AK334" i="10"/>
  <c r="AJ334" i="10"/>
  <c r="AI334" i="10"/>
  <c r="AH334" i="10"/>
  <c r="BP333" i="10"/>
  <c r="BO333" i="10"/>
  <c r="BN333" i="10"/>
  <c r="BM333" i="10"/>
  <c r="BL333" i="10"/>
  <c r="BK333" i="10"/>
  <c r="BJ333" i="10"/>
  <c r="BI333" i="10"/>
  <c r="BE333" i="10"/>
  <c r="BD333" i="10"/>
  <c r="BC333" i="10"/>
  <c r="BB333" i="10"/>
  <c r="BA333" i="10"/>
  <c r="AZ333" i="10"/>
  <c r="AY333" i="10"/>
  <c r="AX333" i="10"/>
  <c r="AW333" i="10"/>
  <c r="AV333" i="10"/>
  <c r="AU333" i="10"/>
  <c r="AT333" i="10"/>
  <c r="AS333" i="10"/>
  <c r="AR333" i="10"/>
  <c r="AQ333" i="10"/>
  <c r="AP333" i="10"/>
  <c r="AO333" i="10"/>
  <c r="AN333" i="10"/>
  <c r="AM333" i="10"/>
  <c r="AL333" i="10"/>
  <c r="AK333" i="10"/>
  <c r="AJ333" i="10"/>
  <c r="AI333" i="10"/>
  <c r="AH333" i="10"/>
  <c r="BP332" i="10"/>
  <c r="BO332" i="10"/>
  <c r="BN332" i="10"/>
  <c r="BM332" i="10"/>
  <c r="BL332" i="10"/>
  <c r="BK332" i="10"/>
  <c r="BJ332" i="10"/>
  <c r="BI332" i="10"/>
  <c r="BE332" i="10"/>
  <c r="BD332" i="10"/>
  <c r="BC332" i="10"/>
  <c r="BB332" i="10"/>
  <c r="BA332" i="10"/>
  <c r="AZ332" i="10"/>
  <c r="AY332" i="10"/>
  <c r="AX332" i="10"/>
  <c r="AW332" i="10"/>
  <c r="AV332" i="10"/>
  <c r="AU332" i="10"/>
  <c r="AT332" i="10"/>
  <c r="AS332" i="10"/>
  <c r="AR332" i="10"/>
  <c r="AQ332" i="10"/>
  <c r="AP332" i="10"/>
  <c r="AO332" i="10"/>
  <c r="AN332" i="10"/>
  <c r="AM332" i="10"/>
  <c r="AL332" i="10"/>
  <c r="AK332" i="10"/>
  <c r="AJ332" i="10"/>
  <c r="AI332" i="10"/>
  <c r="AH332" i="10"/>
  <c r="BP331" i="10"/>
  <c r="BO331" i="10"/>
  <c r="BN331" i="10"/>
  <c r="BM331" i="10"/>
  <c r="BL331" i="10"/>
  <c r="BK331" i="10"/>
  <c r="BJ331" i="10"/>
  <c r="BI331" i="10"/>
  <c r="BE331" i="10"/>
  <c r="BD331" i="10"/>
  <c r="BC331" i="10"/>
  <c r="BB331" i="10"/>
  <c r="BA331" i="10"/>
  <c r="AZ331" i="10"/>
  <c r="AY331" i="10"/>
  <c r="AX331" i="10"/>
  <c r="AW331" i="10"/>
  <c r="AV331" i="10"/>
  <c r="AU331" i="10"/>
  <c r="AT331" i="10"/>
  <c r="AS331" i="10"/>
  <c r="AR331" i="10"/>
  <c r="AQ331" i="10"/>
  <c r="AP331" i="10"/>
  <c r="AO331" i="10"/>
  <c r="AN331" i="10"/>
  <c r="AM331" i="10"/>
  <c r="AL331" i="10"/>
  <c r="AK331" i="10"/>
  <c r="AJ331" i="10"/>
  <c r="AI331" i="10"/>
  <c r="AH331" i="10"/>
  <c r="BP330" i="10"/>
  <c r="BO330" i="10"/>
  <c r="BN330" i="10"/>
  <c r="BM330" i="10"/>
  <c r="BL330" i="10"/>
  <c r="BK330" i="10"/>
  <c r="BJ330" i="10"/>
  <c r="BI330" i="10"/>
  <c r="BE330" i="10"/>
  <c r="BD330" i="10"/>
  <c r="BC330" i="10"/>
  <c r="BB330" i="10"/>
  <c r="BA330" i="10"/>
  <c r="AZ330" i="10"/>
  <c r="AY330" i="10"/>
  <c r="AX330" i="10"/>
  <c r="AW330" i="10"/>
  <c r="AV330" i="10"/>
  <c r="AU330" i="10"/>
  <c r="AT330" i="10"/>
  <c r="AS330" i="10"/>
  <c r="AR330" i="10"/>
  <c r="AQ330" i="10"/>
  <c r="AP330" i="10"/>
  <c r="AO330" i="10"/>
  <c r="AN330" i="10"/>
  <c r="AM330" i="10"/>
  <c r="AL330" i="10"/>
  <c r="AK330" i="10"/>
  <c r="AJ330" i="10"/>
  <c r="AI330" i="10"/>
  <c r="AH330" i="10"/>
  <c r="BP329" i="10"/>
  <c r="BO329" i="10"/>
  <c r="BN329" i="10"/>
  <c r="BM329" i="10"/>
  <c r="BL329" i="10"/>
  <c r="BK329" i="10"/>
  <c r="BJ329" i="10"/>
  <c r="BI329" i="10"/>
  <c r="BE329" i="10"/>
  <c r="BD329" i="10"/>
  <c r="BC329" i="10"/>
  <c r="BB329" i="10"/>
  <c r="BA329" i="10"/>
  <c r="AZ329" i="10"/>
  <c r="AY329" i="10"/>
  <c r="AX329" i="10"/>
  <c r="AW329" i="10"/>
  <c r="AV329" i="10"/>
  <c r="AU329" i="10"/>
  <c r="AT329" i="10"/>
  <c r="AS329" i="10"/>
  <c r="AR329" i="10"/>
  <c r="AQ329" i="10"/>
  <c r="AP329" i="10"/>
  <c r="AO329" i="10"/>
  <c r="AN329" i="10"/>
  <c r="AM329" i="10"/>
  <c r="AL329" i="10"/>
  <c r="AK329" i="10"/>
  <c r="AJ329" i="10"/>
  <c r="AI329" i="10"/>
  <c r="AH329" i="10"/>
  <c r="BP328" i="10"/>
  <c r="BO328" i="10"/>
  <c r="BN328" i="10"/>
  <c r="BM328" i="10"/>
  <c r="BL328" i="10"/>
  <c r="BK328" i="10"/>
  <c r="BJ328" i="10"/>
  <c r="BI328" i="10"/>
  <c r="BE328" i="10"/>
  <c r="BD328" i="10"/>
  <c r="BC328" i="10"/>
  <c r="BB328" i="10"/>
  <c r="BA328" i="10"/>
  <c r="AZ328" i="10"/>
  <c r="AY328" i="10"/>
  <c r="AX328" i="10"/>
  <c r="AW328" i="10"/>
  <c r="AV328" i="10"/>
  <c r="AU328" i="10"/>
  <c r="AT328" i="10"/>
  <c r="AS328" i="10"/>
  <c r="AR328" i="10"/>
  <c r="AQ328" i="10"/>
  <c r="AP328" i="10"/>
  <c r="AO328" i="10"/>
  <c r="AN328" i="10"/>
  <c r="AM328" i="10"/>
  <c r="AL328" i="10"/>
  <c r="AK328" i="10"/>
  <c r="AJ328" i="10"/>
  <c r="AI328" i="10"/>
  <c r="AH328" i="10"/>
  <c r="BP327" i="10"/>
  <c r="BO327" i="10"/>
  <c r="BN327" i="10"/>
  <c r="BM327" i="10"/>
  <c r="BL327" i="10"/>
  <c r="BK327" i="10"/>
  <c r="BJ327" i="10"/>
  <c r="BI327" i="10"/>
  <c r="BE327" i="10"/>
  <c r="BD327" i="10"/>
  <c r="BC327" i="10"/>
  <c r="BB327" i="10"/>
  <c r="BA327" i="10"/>
  <c r="AZ327" i="10"/>
  <c r="AY327" i="10"/>
  <c r="AX327" i="10"/>
  <c r="AW327" i="10"/>
  <c r="AV327" i="10"/>
  <c r="AU327" i="10"/>
  <c r="AT327" i="10"/>
  <c r="AS327" i="10"/>
  <c r="AR327" i="10"/>
  <c r="AQ327" i="10"/>
  <c r="AP327" i="10"/>
  <c r="AO327" i="10"/>
  <c r="AN327" i="10"/>
  <c r="AM327" i="10"/>
  <c r="AL327" i="10"/>
  <c r="AK327" i="10"/>
  <c r="AJ327" i="10"/>
  <c r="AI327" i="10"/>
  <c r="AH327" i="10"/>
  <c r="BP326" i="10"/>
  <c r="BO326" i="10"/>
  <c r="BN326" i="10"/>
  <c r="BM326" i="10"/>
  <c r="BL326" i="10"/>
  <c r="BK326" i="10"/>
  <c r="BJ326" i="10"/>
  <c r="BI326" i="10"/>
  <c r="BE326" i="10"/>
  <c r="BD326" i="10"/>
  <c r="BC326" i="10"/>
  <c r="BB326" i="10"/>
  <c r="BA326" i="10"/>
  <c r="AZ326" i="10"/>
  <c r="AY326" i="10"/>
  <c r="AX326" i="10"/>
  <c r="AW326" i="10"/>
  <c r="AV326" i="10"/>
  <c r="AU326" i="10"/>
  <c r="AT326" i="10"/>
  <c r="AS326" i="10"/>
  <c r="AR326" i="10"/>
  <c r="AQ326" i="10"/>
  <c r="AP326" i="10"/>
  <c r="AO326" i="10"/>
  <c r="AN326" i="10"/>
  <c r="AM326" i="10"/>
  <c r="AL326" i="10"/>
  <c r="AK326" i="10"/>
  <c r="AJ326" i="10"/>
  <c r="AI326" i="10"/>
  <c r="AH326" i="10"/>
  <c r="BP325" i="10"/>
  <c r="BO325" i="10"/>
  <c r="BN325" i="10"/>
  <c r="BM325" i="10"/>
  <c r="BL325" i="10"/>
  <c r="BK325" i="10"/>
  <c r="BJ325" i="10"/>
  <c r="BI325" i="10"/>
  <c r="BE325" i="10"/>
  <c r="BD325" i="10"/>
  <c r="BC325" i="10"/>
  <c r="BB325" i="10"/>
  <c r="BA325" i="10"/>
  <c r="AZ325" i="10"/>
  <c r="AY325" i="10"/>
  <c r="AX325" i="10"/>
  <c r="AW325" i="10"/>
  <c r="AV325" i="10"/>
  <c r="AU325" i="10"/>
  <c r="AT325" i="10"/>
  <c r="AS325" i="10"/>
  <c r="AR325" i="10"/>
  <c r="AQ325" i="10"/>
  <c r="AP325" i="10"/>
  <c r="AO325" i="10"/>
  <c r="AN325" i="10"/>
  <c r="AM325" i="10"/>
  <c r="AL325" i="10"/>
  <c r="AK325" i="10"/>
  <c r="AJ325" i="10"/>
  <c r="AI325" i="10"/>
  <c r="AH325" i="10"/>
  <c r="BP324" i="10"/>
  <c r="BO324" i="10"/>
  <c r="BN324" i="10"/>
  <c r="BM324" i="10"/>
  <c r="BL324" i="10"/>
  <c r="BK324" i="10"/>
  <c r="BJ324" i="10"/>
  <c r="BI324" i="10"/>
  <c r="BE324" i="10"/>
  <c r="BD324" i="10"/>
  <c r="BC324" i="10"/>
  <c r="BB324" i="10"/>
  <c r="BA324" i="10"/>
  <c r="AZ324" i="10"/>
  <c r="AY324" i="10"/>
  <c r="AX324" i="10"/>
  <c r="AW324" i="10"/>
  <c r="AV324" i="10"/>
  <c r="AU324" i="10"/>
  <c r="AT324" i="10"/>
  <c r="AS324" i="10"/>
  <c r="AR324" i="10"/>
  <c r="AQ324" i="10"/>
  <c r="AP324" i="10"/>
  <c r="AO324" i="10"/>
  <c r="AN324" i="10"/>
  <c r="AM324" i="10"/>
  <c r="AL324" i="10"/>
  <c r="AK324" i="10"/>
  <c r="AJ324" i="10"/>
  <c r="AI324" i="10"/>
  <c r="AH324" i="10"/>
  <c r="BP323" i="10"/>
  <c r="BO323" i="10"/>
  <c r="BN323" i="10"/>
  <c r="BM323" i="10"/>
  <c r="BL323" i="10"/>
  <c r="BK323" i="10"/>
  <c r="BJ323" i="10"/>
  <c r="BI323" i="10"/>
  <c r="BE323" i="10"/>
  <c r="BD323" i="10"/>
  <c r="BC323" i="10"/>
  <c r="BB323" i="10"/>
  <c r="BA323" i="10"/>
  <c r="AZ323" i="10"/>
  <c r="AY323" i="10"/>
  <c r="AX323" i="10"/>
  <c r="AW323" i="10"/>
  <c r="AV323" i="10"/>
  <c r="AU323" i="10"/>
  <c r="AT323" i="10"/>
  <c r="AS323" i="10"/>
  <c r="AR323" i="10"/>
  <c r="AQ323" i="10"/>
  <c r="AP323" i="10"/>
  <c r="AO323" i="10"/>
  <c r="AN323" i="10"/>
  <c r="AM323" i="10"/>
  <c r="AL323" i="10"/>
  <c r="AK323" i="10"/>
  <c r="AJ323" i="10"/>
  <c r="AI323" i="10"/>
  <c r="AH323" i="10"/>
  <c r="BP322" i="10"/>
  <c r="BO322" i="10"/>
  <c r="BN322" i="10"/>
  <c r="BM322" i="10"/>
  <c r="BL322" i="10"/>
  <c r="BK322" i="10"/>
  <c r="BJ322" i="10"/>
  <c r="BI322" i="10"/>
  <c r="BE322" i="10"/>
  <c r="BD322" i="10"/>
  <c r="BC322" i="10"/>
  <c r="BB322" i="10"/>
  <c r="BA322" i="10"/>
  <c r="AZ322" i="10"/>
  <c r="AY322" i="10"/>
  <c r="AX322" i="10"/>
  <c r="AW322" i="10"/>
  <c r="AV322" i="10"/>
  <c r="AU322" i="10"/>
  <c r="AT322" i="10"/>
  <c r="AS322" i="10"/>
  <c r="AR322" i="10"/>
  <c r="AQ322" i="10"/>
  <c r="AP322" i="10"/>
  <c r="AO322" i="10"/>
  <c r="AN322" i="10"/>
  <c r="AM322" i="10"/>
  <c r="AL322" i="10"/>
  <c r="AK322" i="10"/>
  <c r="AJ322" i="10"/>
  <c r="AI322" i="10"/>
  <c r="AH322" i="10"/>
  <c r="BP321" i="10"/>
  <c r="BO321" i="10"/>
  <c r="BN321" i="10"/>
  <c r="BM321" i="10"/>
  <c r="BL321" i="10"/>
  <c r="BK321" i="10"/>
  <c r="BJ321" i="10"/>
  <c r="BI321" i="10"/>
  <c r="BE321" i="10"/>
  <c r="BD321" i="10"/>
  <c r="BC321" i="10"/>
  <c r="BB321" i="10"/>
  <c r="BA321" i="10"/>
  <c r="AZ321" i="10"/>
  <c r="AY321" i="10"/>
  <c r="AX321" i="10"/>
  <c r="AW321" i="10"/>
  <c r="AV321" i="10"/>
  <c r="AU321" i="10"/>
  <c r="AT321" i="10"/>
  <c r="AS321" i="10"/>
  <c r="AR321" i="10"/>
  <c r="AQ321" i="10"/>
  <c r="AP321" i="10"/>
  <c r="AO321" i="10"/>
  <c r="AN321" i="10"/>
  <c r="AM321" i="10"/>
  <c r="AL321" i="10"/>
  <c r="AK321" i="10"/>
  <c r="AJ321" i="10"/>
  <c r="AI321" i="10"/>
  <c r="AH321" i="10"/>
  <c r="BP320" i="10"/>
  <c r="BO320" i="10"/>
  <c r="BN320" i="10"/>
  <c r="BM320" i="10"/>
  <c r="BL320" i="10"/>
  <c r="BK320" i="10"/>
  <c r="BJ320" i="10"/>
  <c r="BI320" i="10"/>
  <c r="BE320" i="10"/>
  <c r="BD320" i="10"/>
  <c r="BC320" i="10"/>
  <c r="BB320" i="10"/>
  <c r="BA320" i="10"/>
  <c r="AZ320" i="10"/>
  <c r="AY320" i="10"/>
  <c r="AX320" i="10"/>
  <c r="AW320" i="10"/>
  <c r="AV320" i="10"/>
  <c r="AU320" i="10"/>
  <c r="AT320" i="10"/>
  <c r="AS320" i="10"/>
  <c r="AR320" i="10"/>
  <c r="AQ320" i="10"/>
  <c r="AP320" i="10"/>
  <c r="AO320" i="10"/>
  <c r="AN320" i="10"/>
  <c r="AM320" i="10"/>
  <c r="AL320" i="10"/>
  <c r="AK320" i="10"/>
  <c r="AJ320" i="10"/>
  <c r="AI320" i="10"/>
  <c r="AH320" i="10"/>
  <c r="BP319" i="10"/>
  <c r="BO319" i="10"/>
  <c r="BN319" i="10"/>
  <c r="BM319" i="10"/>
  <c r="BL319" i="10"/>
  <c r="BK319" i="10"/>
  <c r="BJ319" i="10"/>
  <c r="BI319" i="10"/>
  <c r="BE319" i="10"/>
  <c r="BD319" i="10"/>
  <c r="BC319" i="10"/>
  <c r="BB319" i="10"/>
  <c r="BA319" i="10"/>
  <c r="AZ319" i="10"/>
  <c r="AY319" i="10"/>
  <c r="AX319" i="10"/>
  <c r="AW319" i="10"/>
  <c r="AV319" i="10"/>
  <c r="AU319" i="10"/>
  <c r="AT319" i="10"/>
  <c r="AS319" i="10"/>
  <c r="AR319" i="10"/>
  <c r="AQ319" i="10"/>
  <c r="AP319" i="10"/>
  <c r="AO319" i="10"/>
  <c r="AN319" i="10"/>
  <c r="AM319" i="10"/>
  <c r="AL319" i="10"/>
  <c r="AK319" i="10"/>
  <c r="AJ319" i="10"/>
  <c r="AI319" i="10"/>
  <c r="AH319" i="10"/>
  <c r="BP318" i="10"/>
  <c r="BO318" i="10"/>
  <c r="BN318" i="10"/>
  <c r="BM318" i="10"/>
  <c r="BL318" i="10"/>
  <c r="BK318" i="10"/>
  <c r="BJ318" i="10"/>
  <c r="BI318" i="10"/>
  <c r="BE318" i="10"/>
  <c r="BD318" i="10"/>
  <c r="BC318" i="10"/>
  <c r="BB318" i="10"/>
  <c r="BA318" i="10"/>
  <c r="AZ318" i="10"/>
  <c r="AY318" i="10"/>
  <c r="AX318" i="10"/>
  <c r="AW318" i="10"/>
  <c r="AV318" i="10"/>
  <c r="AU318" i="10"/>
  <c r="AT318" i="10"/>
  <c r="AS318" i="10"/>
  <c r="AR318" i="10"/>
  <c r="AQ318" i="10"/>
  <c r="AP318" i="10"/>
  <c r="AO318" i="10"/>
  <c r="AN318" i="10"/>
  <c r="AM318" i="10"/>
  <c r="AL318" i="10"/>
  <c r="AK318" i="10"/>
  <c r="AJ318" i="10"/>
  <c r="AI318" i="10"/>
  <c r="AH318" i="10"/>
  <c r="BP317" i="10"/>
  <c r="BO317" i="10"/>
  <c r="BN317" i="10"/>
  <c r="BM317" i="10"/>
  <c r="BL317" i="10"/>
  <c r="BK317" i="10"/>
  <c r="BJ317" i="10"/>
  <c r="BI317" i="10"/>
  <c r="BE317" i="10"/>
  <c r="BD317" i="10"/>
  <c r="BC317" i="10"/>
  <c r="BB317" i="10"/>
  <c r="BA317" i="10"/>
  <c r="AZ317" i="10"/>
  <c r="AY317" i="10"/>
  <c r="AX317" i="10"/>
  <c r="AW317" i="10"/>
  <c r="AV317" i="10"/>
  <c r="AU317" i="10"/>
  <c r="AT317" i="10"/>
  <c r="AS317" i="10"/>
  <c r="AR317" i="10"/>
  <c r="AQ317" i="10"/>
  <c r="AP317" i="10"/>
  <c r="AO317" i="10"/>
  <c r="AN317" i="10"/>
  <c r="AM317" i="10"/>
  <c r="AL317" i="10"/>
  <c r="AK317" i="10"/>
  <c r="AJ317" i="10"/>
  <c r="AI317" i="10"/>
  <c r="AH317" i="10"/>
  <c r="BP316" i="10"/>
  <c r="BO316" i="10"/>
  <c r="BN316" i="10"/>
  <c r="BM316" i="10"/>
  <c r="BL316" i="10"/>
  <c r="BK316" i="10"/>
  <c r="BJ316" i="10"/>
  <c r="BI316" i="10"/>
  <c r="BE316" i="10"/>
  <c r="BD316" i="10"/>
  <c r="BC316" i="10"/>
  <c r="BB316" i="10"/>
  <c r="BA316" i="10"/>
  <c r="AZ316" i="10"/>
  <c r="AY316" i="10"/>
  <c r="AX316" i="10"/>
  <c r="AW316" i="10"/>
  <c r="AV316" i="10"/>
  <c r="AU316" i="10"/>
  <c r="AT316" i="10"/>
  <c r="AS316" i="10"/>
  <c r="AR316" i="10"/>
  <c r="AQ316" i="10"/>
  <c r="AP316" i="10"/>
  <c r="AO316" i="10"/>
  <c r="AN316" i="10"/>
  <c r="AM316" i="10"/>
  <c r="AL316" i="10"/>
  <c r="AK316" i="10"/>
  <c r="AJ316" i="10"/>
  <c r="AI316" i="10"/>
  <c r="AH316" i="10"/>
  <c r="BP315" i="10"/>
  <c r="BO315" i="10"/>
  <c r="BN315" i="10"/>
  <c r="BM315" i="10"/>
  <c r="BL315" i="10"/>
  <c r="BK315" i="10"/>
  <c r="BJ315" i="10"/>
  <c r="BI315" i="10"/>
  <c r="BE315" i="10"/>
  <c r="BD315" i="10"/>
  <c r="BC315" i="10"/>
  <c r="BB315" i="10"/>
  <c r="BA315" i="10"/>
  <c r="AZ315" i="10"/>
  <c r="AY315" i="10"/>
  <c r="AX315" i="10"/>
  <c r="AW315" i="10"/>
  <c r="AV315" i="10"/>
  <c r="AU315" i="10"/>
  <c r="AT315" i="10"/>
  <c r="AS315" i="10"/>
  <c r="AR315" i="10"/>
  <c r="AQ315" i="10"/>
  <c r="AP315" i="10"/>
  <c r="AO315" i="10"/>
  <c r="AN315" i="10"/>
  <c r="AM315" i="10"/>
  <c r="AL315" i="10"/>
  <c r="AK315" i="10"/>
  <c r="AJ315" i="10"/>
  <c r="AI315" i="10"/>
  <c r="AH315" i="10"/>
  <c r="BP314" i="10"/>
  <c r="BO314" i="10"/>
  <c r="BN314" i="10"/>
  <c r="BM314" i="10"/>
  <c r="BL314" i="10"/>
  <c r="BK314" i="10"/>
  <c r="BJ314" i="10"/>
  <c r="BI314" i="10"/>
  <c r="BE314" i="10"/>
  <c r="BD314" i="10"/>
  <c r="BC314" i="10"/>
  <c r="BB314" i="10"/>
  <c r="BA314" i="10"/>
  <c r="AZ314" i="10"/>
  <c r="AY314" i="10"/>
  <c r="AX314" i="10"/>
  <c r="AW314" i="10"/>
  <c r="AV314" i="10"/>
  <c r="AU314" i="10"/>
  <c r="AT314" i="10"/>
  <c r="AS314" i="10"/>
  <c r="AR314" i="10"/>
  <c r="AQ314" i="10"/>
  <c r="AP314" i="10"/>
  <c r="AO314" i="10"/>
  <c r="AN314" i="10"/>
  <c r="AM314" i="10"/>
  <c r="AL314" i="10"/>
  <c r="AK314" i="10"/>
  <c r="AJ314" i="10"/>
  <c r="AI314" i="10"/>
  <c r="AH314" i="10"/>
  <c r="BP313" i="10"/>
  <c r="BO313" i="10"/>
  <c r="BN313" i="10"/>
  <c r="BM313" i="10"/>
  <c r="BL313" i="10"/>
  <c r="BK313" i="10"/>
  <c r="BJ313" i="10"/>
  <c r="BI313" i="10"/>
  <c r="BE313" i="10"/>
  <c r="BD313" i="10"/>
  <c r="BC313" i="10"/>
  <c r="BB313" i="10"/>
  <c r="BA313" i="10"/>
  <c r="AZ313" i="10"/>
  <c r="AY313" i="10"/>
  <c r="AX313" i="10"/>
  <c r="AW313" i="10"/>
  <c r="AV313" i="10"/>
  <c r="AU313" i="10"/>
  <c r="AT313" i="10"/>
  <c r="AS313" i="10"/>
  <c r="AR313" i="10"/>
  <c r="AQ313" i="10"/>
  <c r="AP313" i="10"/>
  <c r="AO313" i="10"/>
  <c r="AN313" i="10"/>
  <c r="AM313" i="10"/>
  <c r="AL313" i="10"/>
  <c r="AK313" i="10"/>
  <c r="AJ313" i="10"/>
  <c r="AI313" i="10"/>
  <c r="AH313" i="10"/>
  <c r="BP312" i="10"/>
  <c r="BO312" i="10"/>
  <c r="BN312" i="10"/>
  <c r="BM312" i="10"/>
  <c r="BL312" i="10"/>
  <c r="BK312" i="10"/>
  <c r="BJ312" i="10"/>
  <c r="BI312" i="10"/>
  <c r="BE312" i="10"/>
  <c r="BD312" i="10"/>
  <c r="BC312" i="10"/>
  <c r="BB312" i="10"/>
  <c r="BA312" i="10"/>
  <c r="AZ312" i="10"/>
  <c r="AY312" i="10"/>
  <c r="AX312" i="10"/>
  <c r="AW312" i="10"/>
  <c r="AV312" i="10"/>
  <c r="AU312" i="10"/>
  <c r="AT312" i="10"/>
  <c r="AS312" i="10"/>
  <c r="AR312" i="10"/>
  <c r="AQ312" i="10"/>
  <c r="AP312" i="10"/>
  <c r="AO312" i="10"/>
  <c r="AN312" i="10"/>
  <c r="AM312" i="10"/>
  <c r="AL312" i="10"/>
  <c r="AK312" i="10"/>
  <c r="AJ312" i="10"/>
  <c r="AI312" i="10"/>
  <c r="AH312" i="10"/>
  <c r="BP311" i="10"/>
  <c r="BO311" i="10"/>
  <c r="BN311" i="10"/>
  <c r="BM311" i="10"/>
  <c r="BL311" i="10"/>
  <c r="BK311" i="10"/>
  <c r="BJ311" i="10"/>
  <c r="BI311" i="10"/>
  <c r="BE311" i="10"/>
  <c r="BD311" i="10"/>
  <c r="BC311" i="10"/>
  <c r="BB311" i="10"/>
  <c r="BA311" i="10"/>
  <c r="AZ311" i="10"/>
  <c r="AY311" i="10"/>
  <c r="AX311" i="10"/>
  <c r="AW311" i="10"/>
  <c r="AV311" i="10"/>
  <c r="AU311" i="10"/>
  <c r="AT311" i="10"/>
  <c r="AS311" i="10"/>
  <c r="AR311" i="10"/>
  <c r="AQ311" i="10"/>
  <c r="AP311" i="10"/>
  <c r="AO311" i="10"/>
  <c r="AN311" i="10"/>
  <c r="AM311" i="10"/>
  <c r="AL311" i="10"/>
  <c r="AK311" i="10"/>
  <c r="AJ311" i="10"/>
  <c r="AI311" i="10"/>
  <c r="AH311" i="10"/>
  <c r="BP310" i="10"/>
  <c r="BO310" i="10"/>
  <c r="BN310" i="10"/>
  <c r="BM310" i="10"/>
  <c r="BL310" i="10"/>
  <c r="BK310" i="10"/>
  <c r="BJ310" i="10"/>
  <c r="BI310" i="10"/>
  <c r="BE310" i="10"/>
  <c r="BD310" i="10"/>
  <c r="BC310" i="10"/>
  <c r="BB310" i="10"/>
  <c r="BA310" i="10"/>
  <c r="AZ310" i="10"/>
  <c r="AY310" i="10"/>
  <c r="AX310" i="10"/>
  <c r="AW310" i="10"/>
  <c r="AV310" i="10"/>
  <c r="AU310" i="10"/>
  <c r="AT310" i="10"/>
  <c r="AS310" i="10"/>
  <c r="AR310" i="10"/>
  <c r="AQ310" i="10"/>
  <c r="AP310" i="10"/>
  <c r="AO310" i="10"/>
  <c r="AN310" i="10"/>
  <c r="AM310" i="10"/>
  <c r="AL310" i="10"/>
  <c r="AK310" i="10"/>
  <c r="AJ310" i="10"/>
  <c r="AI310" i="10"/>
  <c r="AH310" i="10"/>
  <c r="BP309" i="10"/>
  <c r="BO309" i="10"/>
  <c r="BN309" i="10"/>
  <c r="BM309" i="10"/>
  <c r="BL309" i="10"/>
  <c r="BK309" i="10"/>
  <c r="BJ309" i="10"/>
  <c r="BI309" i="10"/>
  <c r="BE309" i="10"/>
  <c r="BD309" i="10"/>
  <c r="BC309" i="10"/>
  <c r="BB309" i="10"/>
  <c r="BA309" i="10"/>
  <c r="AZ309" i="10"/>
  <c r="AY309" i="10"/>
  <c r="AX309" i="10"/>
  <c r="AW309" i="10"/>
  <c r="AV309" i="10"/>
  <c r="AU309" i="10"/>
  <c r="AT309" i="10"/>
  <c r="AS309" i="10"/>
  <c r="AR309" i="10"/>
  <c r="AQ309" i="10"/>
  <c r="AP309" i="10"/>
  <c r="AO309" i="10"/>
  <c r="AN309" i="10"/>
  <c r="AM309" i="10"/>
  <c r="AL309" i="10"/>
  <c r="AK309" i="10"/>
  <c r="AJ309" i="10"/>
  <c r="AI309" i="10"/>
  <c r="AH309" i="10"/>
  <c r="BP308" i="10"/>
  <c r="BO308" i="10"/>
  <c r="BN308" i="10"/>
  <c r="BM308" i="10"/>
  <c r="BL308" i="10"/>
  <c r="BK308" i="10"/>
  <c r="BJ308" i="10"/>
  <c r="BI308" i="10"/>
  <c r="BE308" i="10"/>
  <c r="BD308" i="10"/>
  <c r="BC308" i="10"/>
  <c r="BB308" i="10"/>
  <c r="BA308" i="10"/>
  <c r="AZ308" i="10"/>
  <c r="AY308" i="10"/>
  <c r="AX308" i="10"/>
  <c r="AW308" i="10"/>
  <c r="AV308" i="10"/>
  <c r="AU308" i="10"/>
  <c r="AT308" i="10"/>
  <c r="AS308" i="10"/>
  <c r="AR308" i="10"/>
  <c r="AQ308" i="10"/>
  <c r="AP308" i="10"/>
  <c r="AO308" i="10"/>
  <c r="AN308" i="10"/>
  <c r="AM308" i="10"/>
  <c r="AL308" i="10"/>
  <c r="AK308" i="10"/>
  <c r="AJ308" i="10"/>
  <c r="AI308" i="10"/>
  <c r="AH308" i="10"/>
  <c r="BP307" i="10"/>
  <c r="BO307" i="10"/>
  <c r="BN307" i="10"/>
  <c r="BM307" i="10"/>
  <c r="BL307" i="10"/>
  <c r="BK307" i="10"/>
  <c r="BJ307" i="10"/>
  <c r="BI307" i="10"/>
  <c r="BE307" i="10"/>
  <c r="BD307" i="10"/>
  <c r="BC307" i="10"/>
  <c r="BB307" i="10"/>
  <c r="BA307" i="10"/>
  <c r="AZ307" i="10"/>
  <c r="AY307" i="10"/>
  <c r="AX307" i="10"/>
  <c r="AW307" i="10"/>
  <c r="AV307" i="10"/>
  <c r="AU307" i="10"/>
  <c r="AT307" i="10"/>
  <c r="AS307" i="10"/>
  <c r="AR307" i="10"/>
  <c r="AQ307" i="10"/>
  <c r="AP307" i="10"/>
  <c r="AO307" i="10"/>
  <c r="AN307" i="10"/>
  <c r="AM307" i="10"/>
  <c r="AL307" i="10"/>
  <c r="AK307" i="10"/>
  <c r="AJ307" i="10"/>
  <c r="AI307" i="10"/>
  <c r="AH307" i="10"/>
  <c r="BP306" i="10"/>
  <c r="BO306" i="10"/>
  <c r="BN306" i="10"/>
  <c r="BM306" i="10"/>
  <c r="BL306" i="10"/>
  <c r="BK306" i="10"/>
  <c r="BJ306" i="10"/>
  <c r="BI306" i="10"/>
  <c r="BE306" i="10"/>
  <c r="BD306" i="10"/>
  <c r="BC306" i="10"/>
  <c r="BB306" i="10"/>
  <c r="BA306" i="10"/>
  <c r="AZ306" i="10"/>
  <c r="AY306" i="10"/>
  <c r="AX306" i="10"/>
  <c r="AW306" i="10"/>
  <c r="AV306" i="10"/>
  <c r="AU306" i="10"/>
  <c r="AT306" i="10"/>
  <c r="AS306" i="10"/>
  <c r="AR306" i="10"/>
  <c r="AQ306" i="10"/>
  <c r="AP306" i="10"/>
  <c r="AO306" i="10"/>
  <c r="AN306" i="10"/>
  <c r="AM306" i="10"/>
  <c r="AL306" i="10"/>
  <c r="AK306" i="10"/>
  <c r="AJ306" i="10"/>
  <c r="AI306" i="10"/>
  <c r="AH306" i="10"/>
  <c r="BP305" i="10"/>
  <c r="BO305" i="10"/>
  <c r="BN305" i="10"/>
  <c r="BM305" i="10"/>
  <c r="BL305" i="10"/>
  <c r="BK305" i="10"/>
  <c r="BJ305" i="10"/>
  <c r="BI305" i="10"/>
  <c r="BE305" i="10"/>
  <c r="BD305" i="10"/>
  <c r="BC305" i="10"/>
  <c r="BB305" i="10"/>
  <c r="BA305" i="10"/>
  <c r="AZ305" i="10"/>
  <c r="AY305" i="10"/>
  <c r="AX305" i="10"/>
  <c r="AW305" i="10"/>
  <c r="AV305" i="10"/>
  <c r="AU305" i="10"/>
  <c r="AT305" i="10"/>
  <c r="AS305" i="10"/>
  <c r="AR305" i="10"/>
  <c r="AQ305" i="10"/>
  <c r="AP305" i="10"/>
  <c r="AO305" i="10"/>
  <c r="AN305" i="10"/>
  <c r="AM305" i="10"/>
  <c r="AL305" i="10"/>
  <c r="AK305" i="10"/>
  <c r="AJ305" i="10"/>
  <c r="AI305" i="10"/>
  <c r="AH305" i="10"/>
  <c r="BP304" i="10"/>
  <c r="BO304" i="10"/>
  <c r="BN304" i="10"/>
  <c r="BM304" i="10"/>
  <c r="BL304" i="10"/>
  <c r="BK304" i="10"/>
  <c r="BJ304" i="10"/>
  <c r="BI304" i="10"/>
  <c r="BE304" i="10"/>
  <c r="BD304" i="10"/>
  <c r="BC304" i="10"/>
  <c r="BB304" i="10"/>
  <c r="BA304" i="10"/>
  <c r="AZ304" i="10"/>
  <c r="AY304" i="10"/>
  <c r="AX304" i="10"/>
  <c r="AW304" i="10"/>
  <c r="AV304" i="10"/>
  <c r="AU304" i="10"/>
  <c r="AT304" i="10"/>
  <c r="AS304" i="10"/>
  <c r="AR304" i="10"/>
  <c r="AQ304" i="10"/>
  <c r="AP304" i="10"/>
  <c r="AO304" i="10"/>
  <c r="AN304" i="10"/>
  <c r="AM304" i="10"/>
  <c r="AL304" i="10"/>
  <c r="AK304" i="10"/>
  <c r="AJ304" i="10"/>
  <c r="AI304" i="10"/>
  <c r="AH304" i="10"/>
  <c r="BP303" i="10"/>
  <c r="BO303" i="10"/>
  <c r="BN303" i="10"/>
  <c r="BM303" i="10"/>
  <c r="BL303" i="10"/>
  <c r="BK303" i="10"/>
  <c r="BJ303" i="10"/>
  <c r="BI303" i="10"/>
  <c r="BE303" i="10"/>
  <c r="BD303" i="10"/>
  <c r="BC303" i="10"/>
  <c r="BB303" i="10"/>
  <c r="BA303" i="10"/>
  <c r="AZ303" i="10"/>
  <c r="AY303" i="10"/>
  <c r="AX303" i="10"/>
  <c r="AW303" i="10"/>
  <c r="AV303" i="10"/>
  <c r="AU303" i="10"/>
  <c r="AT303" i="10"/>
  <c r="AS303" i="10"/>
  <c r="AR303" i="10"/>
  <c r="AQ303" i="10"/>
  <c r="AP303" i="10"/>
  <c r="AO303" i="10"/>
  <c r="AN303" i="10"/>
  <c r="AM303" i="10"/>
  <c r="AL303" i="10"/>
  <c r="AK303" i="10"/>
  <c r="AJ303" i="10"/>
  <c r="AI303" i="10"/>
  <c r="AH303" i="10"/>
  <c r="BP302" i="10"/>
  <c r="BO302" i="10"/>
  <c r="BN302" i="10"/>
  <c r="BM302" i="10"/>
  <c r="BL302" i="10"/>
  <c r="BK302" i="10"/>
  <c r="BJ302" i="10"/>
  <c r="BI302" i="10"/>
  <c r="BE302" i="10"/>
  <c r="BD302" i="10"/>
  <c r="BC302" i="10"/>
  <c r="BB302" i="10"/>
  <c r="BA302" i="10"/>
  <c r="AZ302" i="10"/>
  <c r="AY302" i="10"/>
  <c r="AX302" i="10"/>
  <c r="AW302" i="10"/>
  <c r="AV302" i="10"/>
  <c r="AU302" i="10"/>
  <c r="AT302" i="10"/>
  <c r="AS302" i="10"/>
  <c r="AR302" i="10"/>
  <c r="AQ302" i="10"/>
  <c r="AP302" i="10"/>
  <c r="AO302" i="10"/>
  <c r="AN302" i="10"/>
  <c r="AM302" i="10"/>
  <c r="AL302" i="10"/>
  <c r="AK302" i="10"/>
  <c r="AJ302" i="10"/>
  <c r="AI302" i="10"/>
  <c r="AH302" i="10"/>
  <c r="BP301" i="10"/>
  <c r="BO301" i="10"/>
  <c r="BN301" i="10"/>
  <c r="BM301" i="10"/>
  <c r="BL301" i="10"/>
  <c r="BK301" i="10"/>
  <c r="BJ301" i="10"/>
  <c r="BI301" i="10"/>
  <c r="BE301" i="10"/>
  <c r="BD301" i="10"/>
  <c r="BC301" i="10"/>
  <c r="BB301" i="10"/>
  <c r="BA301" i="10"/>
  <c r="AZ301" i="10"/>
  <c r="AY301" i="10"/>
  <c r="AX301" i="10"/>
  <c r="AW301" i="10"/>
  <c r="AV301" i="10"/>
  <c r="AU301" i="10"/>
  <c r="AT301" i="10"/>
  <c r="AS301" i="10"/>
  <c r="AR301" i="10"/>
  <c r="AQ301" i="10"/>
  <c r="AP301" i="10"/>
  <c r="AO301" i="10"/>
  <c r="AN301" i="10"/>
  <c r="AM301" i="10"/>
  <c r="AL301" i="10"/>
  <c r="AK301" i="10"/>
  <c r="AJ301" i="10"/>
  <c r="AI301" i="10"/>
  <c r="AH301" i="10"/>
  <c r="BP300" i="10"/>
  <c r="BO300" i="10"/>
  <c r="BN300" i="10"/>
  <c r="BM300" i="10"/>
  <c r="BL300" i="10"/>
  <c r="BK300" i="10"/>
  <c r="BJ300" i="10"/>
  <c r="BI300" i="10"/>
  <c r="BE300" i="10"/>
  <c r="BD300" i="10"/>
  <c r="BC300" i="10"/>
  <c r="BB300" i="10"/>
  <c r="BA300" i="10"/>
  <c r="AZ300" i="10"/>
  <c r="AY300" i="10"/>
  <c r="AX300" i="10"/>
  <c r="AW300" i="10"/>
  <c r="AV300" i="10"/>
  <c r="AU300" i="10"/>
  <c r="AT300" i="10"/>
  <c r="AS300" i="10"/>
  <c r="AR300" i="10"/>
  <c r="AQ300" i="10"/>
  <c r="AP300" i="10"/>
  <c r="AO300" i="10"/>
  <c r="AN300" i="10"/>
  <c r="AM300" i="10"/>
  <c r="AL300" i="10"/>
  <c r="AK300" i="10"/>
  <c r="AJ300" i="10"/>
  <c r="AI300" i="10"/>
  <c r="AH300" i="10"/>
  <c r="BP299" i="10"/>
  <c r="BO299" i="10"/>
  <c r="BN299" i="10"/>
  <c r="BM299" i="10"/>
  <c r="BL299" i="10"/>
  <c r="BK299" i="10"/>
  <c r="BJ299" i="10"/>
  <c r="BI299" i="10"/>
  <c r="BE299" i="10"/>
  <c r="BD299" i="10"/>
  <c r="BC299" i="10"/>
  <c r="BB299" i="10"/>
  <c r="BA299" i="10"/>
  <c r="AZ299" i="10"/>
  <c r="AY299" i="10"/>
  <c r="AX299" i="10"/>
  <c r="AW299" i="10"/>
  <c r="AV299" i="10"/>
  <c r="AU299" i="10"/>
  <c r="AT299" i="10"/>
  <c r="AS299" i="10"/>
  <c r="AR299" i="10"/>
  <c r="AQ299" i="10"/>
  <c r="AP299" i="10"/>
  <c r="AO299" i="10"/>
  <c r="AN299" i="10"/>
  <c r="AM299" i="10"/>
  <c r="AL299" i="10"/>
  <c r="AK299" i="10"/>
  <c r="AJ299" i="10"/>
  <c r="AI299" i="10"/>
  <c r="AH299" i="10"/>
  <c r="BP298" i="10"/>
  <c r="BO298" i="10"/>
  <c r="BN298" i="10"/>
  <c r="BM298" i="10"/>
  <c r="BL298" i="10"/>
  <c r="BK298" i="10"/>
  <c r="BJ298" i="10"/>
  <c r="BI298" i="10"/>
  <c r="BE298" i="10"/>
  <c r="BD298" i="10"/>
  <c r="BC298" i="10"/>
  <c r="BB298" i="10"/>
  <c r="BA298" i="10"/>
  <c r="AZ298" i="10"/>
  <c r="AY298" i="10"/>
  <c r="AX298" i="10"/>
  <c r="AW298" i="10"/>
  <c r="AV298" i="10"/>
  <c r="AU298" i="10"/>
  <c r="AT298" i="10"/>
  <c r="AS298" i="10"/>
  <c r="AR298" i="10"/>
  <c r="AQ298" i="10"/>
  <c r="AP298" i="10"/>
  <c r="AO298" i="10"/>
  <c r="AN298" i="10"/>
  <c r="AM298" i="10"/>
  <c r="AL298" i="10"/>
  <c r="AK298" i="10"/>
  <c r="AJ298" i="10"/>
  <c r="AI298" i="10"/>
  <c r="AH298" i="10"/>
  <c r="BP297" i="10"/>
  <c r="BO297" i="10"/>
  <c r="BN297" i="10"/>
  <c r="BM297" i="10"/>
  <c r="BL297" i="10"/>
  <c r="BK297" i="10"/>
  <c r="BJ297" i="10"/>
  <c r="BI297" i="10"/>
  <c r="BE297" i="10"/>
  <c r="BD297" i="10"/>
  <c r="BC297" i="10"/>
  <c r="BB297" i="10"/>
  <c r="BA297" i="10"/>
  <c r="AZ297" i="10"/>
  <c r="AY297" i="10"/>
  <c r="AX297" i="10"/>
  <c r="AW297" i="10"/>
  <c r="AV297" i="10"/>
  <c r="AU297" i="10"/>
  <c r="AT297" i="10"/>
  <c r="AS297" i="10"/>
  <c r="AR297" i="10"/>
  <c r="AQ297" i="10"/>
  <c r="AP297" i="10"/>
  <c r="AO297" i="10"/>
  <c r="AN297" i="10"/>
  <c r="AM297" i="10"/>
  <c r="AL297" i="10"/>
  <c r="AK297" i="10"/>
  <c r="AJ297" i="10"/>
  <c r="AI297" i="10"/>
  <c r="AH297" i="10"/>
  <c r="BP296" i="10"/>
  <c r="BO296" i="10"/>
  <c r="BN296" i="10"/>
  <c r="BM296" i="10"/>
  <c r="BL296" i="10"/>
  <c r="BK296" i="10"/>
  <c r="BJ296" i="10"/>
  <c r="BI296" i="10"/>
  <c r="BE296" i="10"/>
  <c r="BD296" i="10"/>
  <c r="BC296" i="10"/>
  <c r="BB296" i="10"/>
  <c r="BA296" i="10"/>
  <c r="AZ296" i="10"/>
  <c r="AY296" i="10"/>
  <c r="AX296" i="10"/>
  <c r="AW296" i="10"/>
  <c r="AV296" i="10"/>
  <c r="AU296" i="10"/>
  <c r="AT296" i="10"/>
  <c r="AS296" i="10"/>
  <c r="AR296" i="10"/>
  <c r="AQ296" i="10"/>
  <c r="AP296" i="10"/>
  <c r="AO296" i="10"/>
  <c r="AN296" i="10"/>
  <c r="AM296" i="10"/>
  <c r="AL296" i="10"/>
  <c r="AK296" i="10"/>
  <c r="AJ296" i="10"/>
  <c r="AI296" i="10"/>
  <c r="AH296" i="10"/>
  <c r="BP295" i="10"/>
  <c r="BO295" i="10"/>
  <c r="BN295" i="10"/>
  <c r="BM295" i="10"/>
  <c r="BL295" i="10"/>
  <c r="BK295" i="10"/>
  <c r="BJ295" i="10"/>
  <c r="BI295" i="10"/>
  <c r="BE295" i="10"/>
  <c r="BD295" i="10"/>
  <c r="BC295" i="10"/>
  <c r="BB295" i="10"/>
  <c r="BA295" i="10"/>
  <c r="AZ295" i="10"/>
  <c r="AY295" i="10"/>
  <c r="AX295" i="10"/>
  <c r="AW295" i="10"/>
  <c r="AV295" i="10"/>
  <c r="AU295" i="10"/>
  <c r="AT295" i="10"/>
  <c r="AS295" i="10"/>
  <c r="AR295" i="10"/>
  <c r="AQ295" i="10"/>
  <c r="AP295" i="10"/>
  <c r="AO295" i="10"/>
  <c r="AN295" i="10"/>
  <c r="AM295" i="10"/>
  <c r="AL295" i="10"/>
  <c r="AK295" i="10"/>
  <c r="AJ295" i="10"/>
  <c r="AI295" i="10"/>
  <c r="AH295" i="10"/>
  <c r="BP294" i="10"/>
  <c r="BO294" i="10"/>
  <c r="BN294" i="10"/>
  <c r="BM294" i="10"/>
  <c r="BL294" i="10"/>
  <c r="BK294" i="10"/>
  <c r="BJ294" i="10"/>
  <c r="BI294" i="10"/>
  <c r="BE294" i="10"/>
  <c r="BD294" i="10"/>
  <c r="BC294" i="10"/>
  <c r="BB294" i="10"/>
  <c r="BA294" i="10"/>
  <c r="AZ294" i="10"/>
  <c r="AY294" i="10"/>
  <c r="AX294" i="10"/>
  <c r="AW294" i="10"/>
  <c r="AV294" i="10"/>
  <c r="AU294" i="10"/>
  <c r="AT294" i="10"/>
  <c r="AS294" i="10"/>
  <c r="AR294" i="10"/>
  <c r="AQ294" i="10"/>
  <c r="AP294" i="10"/>
  <c r="AO294" i="10"/>
  <c r="AN294" i="10"/>
  <c r="AM294" i="10"/>
  <c r="AL294" i="10"/>
  <c r="AK294" i="10"/>
  <c r="AJ294" i="10"/>
  <c r="AI294" i="10"/>
  <c r="AH294" i="10"/>
  <c r="BP293" i="10"/>
  <c r="BO293" i="10"/>
  <c r="BN293" i="10"/>
  <c r="BM293" i="10"/>
  <c r="BL293" i="10"/>
  <c r="BK293" i="10"/>
  <c r="BJ293" i="10"/>
  <c r="BI293" i="10"/>
  <c r="BE293" i="10"/>
  <c r="BD293" i="10"/>
  <c r="BC293" i="10"/>
  <c r="BB293" i="10"/>
  <c r="BA293" i="10"/>
  <c r="AZ293" i="10"/>
  <c r="AY293" i="10"/>
  <c r="AX293" i="10"/>
  <c r="AW293" i="10"/>
  <c r="AV293" i="10"/>
  <c r="AU293" i="10"/>
  <c r="AT293" i="10"/>
  <c r="AS293" i="10"/>
  <c r="AR293" i="10"/>
  <c r="AQ293" i="10"/>
  <c r="AP293" i="10"/>
  <c r="AO293" i="10"/>
  <c r="AN293" i="10"/>
  <c r="AM293" i="10"/>
  <c r="AL293" i="10"/>
  <c r="AK293" i="10"/>
  <c r="AJ293" i="10"/>
  <c r="AI293" i="10"/>
  <c r="AH293" i="10"/>
  <c r="BP292" i="10"/>
  <c r="BO292" i="10"/>
  <c r="BN292" i="10"/>
  <c r="BM292" i="10"/>
  <c r="BL292" i="10"/>
  <c r="BK292" i="10"/>
  <c r="BJ292" i="10"/>
  <c r="BI292" i="10"/>
  <c r="BE292" i="10"/>
  <c r="BD292" i="10"/>
  <c r="BC292" i="10"/>
  <c r="BB292" i="10"/>
  <c r="BA292" i="10"/>
  <c r="AZ292" i="10"/>
  <c r="AY292" i="10"/>
  <c r="AX292" i="10"/>
  <c r="AW292" i="10"/>
  <c r="AV292" i="10"/>
  <c r="AU292" i="10"/>
  <c r="AT292" i="10"/>
  <c r="AS292" i="10"/>
  <c r="AR292" i="10"/>
  <c r="AQ292" i="10"/>
  <c r="AP292" i="10"/>
  <c r="AO292" i="10"/>
  <c r="AN292" i="10"/>
  <c r="AM292" i="10"/>
  <c r="AL292" i="10"/>
  <c r="AK292" i="10"/>
  <c r="AJ292" i="10"/>
  <c r="AI292" i="10"/>
  <c r="AH292" i="10"/>
  <c r="BP291" i="10"/>
  <c r="BO291" i="10"/>
  <c r="BN291" i="10"/>
  <c r="BM291" i="10"/>
  <c r="BL291" i="10"/>
  <c r="BK291" i="10"/>
  <c r="BJ291" i="10"/>
  <c r="BI291" i="10"/>
  <c r="BE291" i="10"/>
  <c r="BD291" i="10"/>
  <c r="BC291" i="10"/>
  <c r="BB291" i="10"/>
  <c r="BA291" i="10"/>
  <c r="AZ291" i="10"/>
  <c r="AY291" i="10"/>
  <c r="AX291" i="10"/>
  <c r="AW291" i="10"/>
  <c r="AV291" i="10"/>
  <c r="AU291" i="10"/>
  <c r="AT291" i="10"/>
  <c r="AS291" i="10"/>
  <c r="AR291" i="10"/>
  <c r="AQ291" i="10"/>
  <c r="AP291" i="10"/>
  <c r="AO291" i="10"/>
  <c r="AN291" i="10"/>
  <c r="AM291" i="10"/>
  <c r="AL291" i="10"/>
  <c r="AK291" i="10"/>
  <c r="AJ291" i="10"/>
  <c r="AI291" i="10"/>
  <c r="AH291" i="10"/>
  <c r="BP290" i="10"/>
  <c r="BO290" i="10"/>
  <c r="BN290" i="10"/>
  <c r="BM290" i="10"/>
  <c r="BL290" i="10"/>
  <c r="BK290" i="10"/>
  <c r="BJ290" i="10"/>
  <c r="BI290" i="10"/>
  <c r="BE290" i="10"/>
  <c r="BD290" i="10"/>
  <c r="BC290" i="10"/>
  <c r="BB290" i="10"/>
  <c r="BA290" i="10"/>
  <c r="AZ290" i="10"/>
  <c r="AY290" i="10"/>
  <c r="AX290" i="10"/>
  <c r="AW290" i="10"/>
  <c r="AV290" i="10"/>
  <c r="AU290" i="10"/>
  <c r="AT290" i="10"/>
  <c r="AS290" i="10"/>
  <c r="AR290" i="10"/>
  <c r="AQ290" i="10"/>
  <c r="AP290" i="10"/>
  <c r="AO290" i="10"/>
  <c r="AN290" i="10"/>
  <c r="AM290" i="10"/>
  <c r="AL290" i="10"/>
  <c r="AK290" i="10"/>
  <c r="AJ290" i="10"/>
  <c r="AI290" i="10"/>
  <c r="AH290" i="10"/>
  <c r="BP289" i="10"/>
  <c r="BO289" i="10"/>
  <c r="BN289" i="10"/>
  <c r="BM289" i="10"/>
  <c r="BL289" i="10"/>
  <c r="BK289" i="10"/>
  <c r="BJ289" i="10"/>
  <c r="BI289" i="10"/>
  <c r="BE289" i="10"/>
  <c r="BD289" i="10"/>
  <c r="BC289" i="10"/>
  <c r="BB289" i="10"/>
  <c r="BA289" i="10"/>
  <c r="AZ289" i="10"/>
  <c r="AY289" i="10"/>
  <c r="AX289" i="10"/>
  <c r="AW289" i="10"/>
  <c r="AV289" i="10"/>
  <c r="AU289" i="10"/>
  <c r="AT289" i="10"/>
  <c r="AS289" i="10"/>
  <c r="AR289" i="10"/>
  <c r="AQ289" i="10"/>
  <c r="AP289" i="10"/>
  <c r="AO289" i="10"/>
  <c r="AN289" i="10"/>
  <c r="AM289" i="10"/>
  <c r="AL289" i="10"/>
  <c r="AK289" i="10"/>
  <c r="AJ289" i="10"/>
  <c r="AI289" i="10"/>
  <c r="AH289" i="10"/>
  <c r="BP288" i="10"/>
  <c r="BO288" i="10"/>
  <c r="BN288" i="10"/>
  <c r="BM288" i="10"/>
  <c r="BL288" i="10"/>
  <c r="BK288" i="10"/>
  <c r="BJ288" i="10"/>
  <c r="BI288" i="10"/>
  <c r="BE288" i="10"/>
  <c r="BD288" i="10"/>
  <c r="BC288" i="10"/>
  <c r="BB288" i="10"/>
  <c r="BA288" i="10"/>
  <c r="AZ288" i="10"/>
  <c r="AY288" i="10"/>
  <c r="AX288" i="10"/>
  <c r="AW288" i="10"/>
  <c r="AV288" i="10"/>
  <c r="AU288" i="10"/>
  <c r="AT288" i="10"/>
  <c r="AS288" i="10"/>
  <c r="AR288" i="10"/>
  <c r="AQ288" i="10"/>
  <c r="AP288" i="10"/>
  <c r="AO288" i="10"/>
  <c r="AN288" i="10"/>
  <c r="AM288" i="10"/>
  <c r="AL288" i="10"/>
  <c r="AK288" i="10"/>
  <c r="AJ288" i="10"/>
  <c r="AI288" i="10"/>
  <c r="AH288" i="10"/>
  <c r="BP287" i="10"/>
  <c r="BO287" i="10"/>
  <c r="BN287" i="10"/>
  <c r="BM287" i="10"/>
  <c r="BL287" i="10"/>
  <c r="BK287" i="10"/>
  <c r="BJ287" i="10"/>
  <c r="BI287" i="10"/>
  <c r="BE287" i="10"/>
  <c r="BD287" i="10"/>
  <c r="BC287" i="10"/>
  <c r="BB287" i="10"/>
  <c r="BA287" i="10"/>
  <c r="AZ287" i="10"/>
  <c r="AY287" i="10"/>
  <c r="AX287" i="10"/>
  <c r="AW287" i="10"/>
  <c r="AV287" i="10"/>
  <c r="AU287" i="10"/>
  <c r="AT287" i="10"/>
  <c r="AS287" i="10"/>
  <c r="AR287" i="10"/>
  <c r="AQ287" i="10"/>
  <c r="AP287" i="10"/>
  <c r="AO287" i="10"/>
  <c r="AN287" i="10"/>
  <c r="AM287" i="10"/>
  <c r="AL287" i="10"/>
  <c r="AK287" i="10"/>
  <c r="AJ287" i="10"/>
  <c r="AI287" i="10"/>
  <c r="AH287" i="10"/>
  <c r="BP286" i="10"/>
  <c r="BO286" i="10"/>
  <c r="BN286" i="10"/>
  <c r="BM286" i="10"/>
  <c r="BL286" i="10"/>
  <c r="BK286" i="10"/>
  <c r="BJ286" i="10"/>
  <c r="BI286" i="10"/>
  <c r="BE286" i="10"/>
  <c r="BD286" i="10"/>
  <c r="BC286" i="10"/>
  <c r="BB286" i="10"/>
  <c r="BA286" i="10"/>
  <c r="AZ286" i="10"/>
  <c r="AY286" i="10"/>
  <c r="AX286" i="10"/>
  <c r="AW286" i="10"/>
  <c r="AV286" i="10"/>
  <c r="AU286" i="10"/>
  <c r="AT286" i="10"/>
  <c r="AS286" i="10"/>
  <c r="AR286" i="10"/>
  <c r="AQ286" i="10"/>
  <c r="AP286" i="10"/>
  <c r="AO286" i="10"/>
  <c r="AN286" i="10"/>
  <c r="AM286" i="10"/>
  <c r="AL286" i="10"/>
  <c r="AK286" i="10"/>
  <c r="AJ286" i="10"/>
  <c r="AI286" i="10"/>
  <c r="AH286" i="10"/>
  <c r="BP285" i="10"/>
  <c r="BO285" i="10"/>
  <c r="BN285" i="10"/>
  <c r="BM285" i="10"/>
  <c r="BL285" i="10"/>
  <c r="BK285" i="10"/>
  <c r="BJ285" i="10"/>
  <c r="BI285" i="10"/>
  <c r="BE285" i="10"/>
  <c r="BD285" i="10"/>
  <c r="BC285" i="10"/>
  <c r="BB285" i="10"/>
  <c r="BA285" i="10"/>
  <c r="AZ285" i="10"/>
  <c r="AY285" i="10"/>
  <c r="AX285" i="10"/>
  <c r="AW285" i="10"/>
  <c r="AV285" i="10"/>
  <c r="AU285" i="10"/>
  <c r="AT285" i="10"/>
  <c r="AS285" i="10"/>
  <c r="AR285" i="10"/>
  <c r="AQ285" i="10"/>
  <c r="AP285" i="10"/>
  <c r="AO285" i="10"/>
  <c r="AN285" i="10"/>
  <c r="AM285" i="10"/>
  <c r="AL285" i="10"/>
  <c r="AK285" i="10"/>
  <c r="AJ285" i="10"/>
  <c r="AI285" i="10"/>
  <c r="AH285" i="10"/>
  <c r="BP284" i="10"/>
  <c r="BO284" i="10"/>
  <c r="BN284" i="10"/>
  <c r="BM284" i="10"/>
  <c r="BL284" i="10"/>
  <c r="BK284" i="10"/>
  <c r="BJ284" i="10"/>
  <c r="BI284" i="10"/>
  <c r="BE284" i="10"/>
  <c r="BD284" i="10"/>
  <c r="BC284" i="10"/>
  <c r="BB284" i="10"/>
  <c r="BA284" i="10"/>
  <c r="AZ284" i="10"/>
  <c r="AY284" i="10"/>
  <c r="AX284" i="10"/>
  <c r="AW284" i="10"/>
  <c r="AV284" i="10"/>
  <c r="AU284" i="10"/>
  <c r="AT284" i="10"/>
  <c r="AS284" i="10"/>
  <c r="AR284" i="10"/>
  <c r="AQ284" i="10"/>
  <c r="AP284" i="10"/>
  <c r="AO284" i="10"/>
  <c r="AN284" i="10"/>
  <c r="AM284" i="10"/>
  <c r="AL284" i="10"/>
  <c r="AK284" i="10"/>
  <c r="AJ284" i="10"/>
  <c r="AI284" i="10"/>
  <c r="AH284" i="10"/>
  <c r="BP283" i="10"/>
  <c r="BO283" i="10"/>
  <c r="BN283" i="10"/>
  <c r="BM283" i="10"/>
  <c r="BL283" i="10"/>
  <c r="BK283" i="10"/>
  <c r="BJ283" i="10"/>
  <c r="BI283" i="10"/>
  <c r="BE283" i="10"/>
  <c r="BD283" i="10"/>
  <c r="BC283" i="10"/>
  <c r="BB283" i="10"/>
  <c r="BA283" i="10"/>
  <c r="AZ283" i="10"/>
  <c r="AY283" i="10"/>
  <c r="AX283" i="10"/>
  <c r="AW283" i="10"/>
  <c r="AV283" i="10"/>
  <c r="AU283" i="10"/>
  <c r="AT283" i="10"/>
  <c r="AS283" i="10"/>
  <c r="AR283" i="10"/>
  <c r="AQ283" i="10"/>
  <c r="AP283" i="10"/>
  <c r="AO283" i="10"/>
  <c r="AN283" i="10"/>
  <c r="AM283" i="10"/>
  <c r="AL283" i="10"/>
  <c r="AK283" i="10"/>
  <c r="AJ283" i="10"/>
  <c r="AI283" i="10"/>
  <c r="AH283" i="10"/>
  <c r="BP282" i="10"/>
  <c r="BO282" i="10"/>
  <c r="BN282" i="10"/>
  <c r="BM282" i="10"/>
  <c r="BL282" i="10"/>
  <c r="BK282" i="10"/>
  <c r="BJ282" i="10"/>
  <c r="BI282" i="10"/>
  <c r="BE282" i="10"/>
  <c r="BD282" i="10"/>
  <c r="BC282" i="10"/>
  <c r="BB282" i="10"/>
  <c r="BA282" i="10"/>
  <c r="AZ282" i="10"/>
  <c r="AY282" i="10"/>
  <c r="AX282" i="10"/>
  <c r="AW282" i="10"/>
  <c r="AV282" i="10"/>
  <c r="AU282" i="10"/>
  <c r="AT282" i="10"/>
  <c r="AS282" i="10"/>
  <c r="AR282" i="10"/>
  <c r="AQ282" i="10"/>
  <c r="AP282" i="10"/>
  <c r="AO282" i="10"/>
  <c r="AN282" i="10"/>
  <c r="AM282" i="10"/>
  <c r="AL282" i="10"/>
  <c r="AK282" i="10"/>
  <c r="AJ282" i="10"/>
  <c r="AI282" i="10"/>
  <c r="AH282" i="10"/>
  <c r="BP281" i="10"/>
  <c r="BO281" i="10"/>
  <c r="BN281" i="10"/>
  <c r="BM281" i="10"/>
  <c r="BL281" i="10"/>
  <c r="BK281" i="10"/>
  <c r="BJ281" i="10"/>
  <c r="BI281" i="10"/>
  <c r="BE281" i="10"/>
  <c r="BD281" i="10"/>
  <c r="BC281" i="10"/>
  <c r="BB281" i="10"/>
  <c r="BA281" i="10"/>
  <c r="AZ281" i="10"/>
  <c r="AY281" i="10"/>
  <c r="AX281" i="10"/>
  <c r="AW281" i="10"/>
  <c r="AV281" i="10"/>
  <c r="AU281" i="10"/>
  <c r="AT281" i="10"/>
  <c r="AS281" i="10"/>
  <c r="AR281" i="10"/>
  <c r="AQ281" i="10"/>
  <c r="AP281" i="10"/>
  <c r="AO281" i="10"/>
  <c r="AN281" i="10"/>
  <c r="AM281" i="10"/>
  <c r="AL281" i="10"/>
  <c r="AK281" i="10"/>
  <c r="AJ281" i="10"/>
  <c r="AI281" i="10"/>
  <c r="AH281" i="10"/>
  <c r="BP280" i="10"/>
  <c r="BO280" i="10"/>
  <c r="BN280" i="10"/>
  <c r="BM280" i="10"/>
  <c r="BL280" i="10"/>
  <c r="BK280" i="10"/>
  <c r="BJ280" i="10"/>
  <c r="BI280" i="10"/>
  <c r="BE280" i="10"/>
  <c r="BD280" i="10"/>
  <c r="BC280" i="10"/>
  <c r="BB280" i="10"/>
  <c r="BA280" i="10"/>
  <c r="AZ280" i="10"/>
  <c r="AY280" i="10"/>
  <c r="AX280" i="10"/>
  <c r="AW280" i="10"/>
  <c r="AV280" i="10"/>
  <c r="AU280" i="10"/>
  <c r="AT280" i="10"/>
  <c r="AS280" i="10"/>
  <c r="AR280" i="10"/>
  <c r="AQ280" i="10"/>
  <c r="AP280" i="10"/>
  <c r="AO280" i="10"/>
  <c r="AN280" i="10"/>
  <c r="AM280" i="10"/>
  <c r="AL280" i="10"/>
  <c r="AK280" i="10"/>
  <c r="AJ280" i="10"/>
  <c r="AI280" i="10"/>
  <c r="AH280" i="10"/>
  <c r="BP279" i="10"/>
  <c r="BO279" i="10"/>
  <c r="BN279" i="10"/>
  <c r="BM279" i="10"/>
  <c r="BL279" i="10"/>
  <c r="BK279" i="10"/>
  <c r="BJ279" i="10"/>
  <c r="BI279" i="10"/>
  <c r="BE279" i="10"/>
  <c r="BD279" i="10"/>
  <c r="BC279" i="10"/>
  <c r="BB279" i="10"/>
  <c r="BA279" i="10"/>
  <c r="AZ279" i="10"/>
  <c r="AY279" i="10"/>
  <c r="AX279" i="10"/>
  <c r="AW279" i="10"/>
  <c r="AV279" i="10"/>
  <c r="AU279" i="10"/>
  <c r="AT279" i="10"/>
  <c r="AS279" i="10"/>
  <c r="AR279" i="10"/>
  <c r="AQ279" i="10"/>
  <c r="AP279" i="10"/>
  <c r="AO279" i="10"/>
  <c r="AN279" i="10"/>
  <c r="AM279" i="10"/>
  <c r="AL279" i="10"/>
  <c r="AK279" i="10"/>
  <c r="AJ279" i="10"/>
  <c r="AI279" i="10"/>
  <c r="AH279" i="10"/>
  <c r="BP278" i="10"/>
  <c r="BO278" i="10"/>
  <c r="BN278" i="10"/>
  <c r="BM278" i="10"/>
  <c r="BL278" i="10"/>
  <c r="BK278" i="10"/>
  <c r="BJ278" i="10"/>
  <c r="BI278" i="10"/>
  <c r="BE278" i="10"/>
  <c r="BD278" i="10"/>
  <c r="BC278" i="10"/>
  <c r="BB278" i="10"/>
  <c r="BA278" i="10"/>
  <c r="AZ278" i="10"/>
  <c r="AY278" i="10"/>
  <c r="AX278" i="10"/>
  <c r="AW278" i="10"/>
  <c r="AV278" i="10"/>
  <c r="AU278" i="10"/>
  <c r="AT278" i="10"/>
  <c r="AS278" i="10"/>
  <c r="AR278" i="10"/>
  <c r="AQ278" i="10"/>
  <c r="AP278" i="10"/>
  <c r="AO278" i="10"/>
  <c r="AN278" i="10"/>
  <c r="AM278" i="10"/>
  <c r="AL278" i="10"/>
  <c r="AK278" i="10"/>
  <c r="AJ278" i="10"/>
  <c r="AI278" i="10"/>
  <c r="AH278" i="10"/>
  <c r="BP277" i="10"/>
  <c r="BO277" i="10"/>
  <c r="BN277" i="10"/>
  <c r="BM277" i="10"/>
  <c r="BL277" i="10"/>
  <c r="BK277" i="10"/>
  <c r="BJ277" i="10"/>
  <c r="BI277" i="10"/>
  <c r="BE277" i="10"/>
  <c r="BD277" i="10"/>
  <c r="BC277" i="10"/>
  <c r="BB277" i="10"/>
  <c r="BA277" i="10"/>
  <c r="AZ277" i="10"/>
  <c r="AY277" i="10"/>
  <c r="AX277" i="10"/>
  <c r="AW277" i="10"/>
  <c r="AV277" i="10"/>
  <c r="AU277" i="10"/>
  <c r="AT277" i="10"/>
  <c r="AS277" i="10"/>
  <c r="AR277" i="10"/>
  <c r="AQ277" i="10"/>
  <c r="AP277" i="10"/>
  <c r="AO277" i="10"/>
  <c r="AN277" i="10"/>
  <c r="AM277" i="10"/>
  <c r="AL277" i="10"/>
  <c r="AK277" i="10"/>
  <c r="AJ277" i="10"/>
  <c r="AI277" i="10"/>
  <c r="AH277" i="10"/>
  <c r="BP276" i="10"/>
  <c r="BO276" i="10"/>
  <c r="BN276" i="10"/>
  <c r="BM276" i="10"/>
  <c r="BL276" i="10"/>
  <c r="BK276" i="10"/>
  <c r="BJ276" i="10"/>
  <c r="BI276" i="10"/>
  <c r="BE276" i="10"/>
  <c r="BD276" i="10"/>
  <c r="BC276" i="10"/>
  <c r="BB276" i="10"/>
  <c r="BA276" i="10"/>
  <c r="AZ276" i="10"/>
  <c r="AY276" i="10"/>
  <c r="AX276" i="10"/>
  <c r="AW276" i="10"/>
  <c r="AV276" i="10"/>
  <c r="AU276" i="10"/>
  <c r="AT276" i="10"/>
  <c r="AS276" i="10"/>
  <c r="AR276" i="10"/>
  <c r="AQ276" i="10"/>
  <c r="AP276" i="10"/>
  <c r="AO276" i="10"/>
  <c r="AN276" i="10"/>
  <c r="AM276" i="10"/>
  <c r="AL276" i="10"/>
  <c r="AK276" i="10"/>
  <c r="AJ276" i="10"/>
  <c r="AI276" i="10"/>
  <c r="AH276" i="10"/>
  <c r="BP275" i="10"/>
  <c r="BO275" i="10"/>
  <c r="BN275" i="10"/>
  <c r="BM275" i="10"/>
  <c r="BL275" i="10"/>
  <c r="BK275" i="10"/>
  <c r="BJ275" i="10"/>
  <c r="BI275" i="10"/>
  <c r="BE275" i="10"/>
  <c r="BD275" i="10"/>
  <c r="BC275" i="10"/>
  <c r="BB275" i="10"/>
  <c r="BA275" i="10"/>
  <c r="AZ275" i="10"/>
  <c r="AY275" i="10"/>
  <c r="AX275" i="10"/>
  <c r="AW275" i="10"/>
  <c r="AV275" i="10"/>
  <c r="AU275" i="10"/>
  <c r="AT275" i="10"/>
  <c r="AS275" i="10"/>
  <c r="AR275" i="10"/>
  <c r="AQ275" i="10"/>
  <c r="AP275" i="10"/>
  <c r="AO275" i="10"/>
  <c r="AN275" i="10"/>
  <c r="AM275" i="10"/>
  <c r="AL275" i="10"/>
  <c r="AK275" i="10"/>
  <c r="AJ275" i="10"/>
  <c r="AI275" i="10"/>
  <c r="AH275" i="10"/>
  <c r="BP274" i="10"/>
  <c r="BO274" i="10"/>
  <c r="BN274" i="10"/>
  <c r="BM274" i="10"/>
  <c r="BL274" i="10"/>
  <c r="BK274" i="10"/>
  <c r="BJ274" i="10"/>
  <c r="BI274" i="10"/>
  <c r="BE274" i="10"/>
  <c r="BD274" i="10"/>
  <c r="BC274" i="10"/>
  <c r="BB274" i="10"/>
  <c r="BA274" i="10"/>
  <c r="AZ274" i="10"/>
  <c r="AY274" i="10"/>
  <c r="AX274" i="10"/>
  <c r="AW274" i="10"/>
  <c r="AV274" i="10"/>
  <c r="AU274" i="10"/>
  <c r="AT274" i="10"/>
  <c r="AS274" i="10"/>
  <c r="AR274" i="10"/>
  <c r="AQ274" i="10"/>
  <c r="AP274" i="10"/>
  <c r="AO274" i="10"/>
  <c r="AN274" i="10"/>
  <c r="AM274" i="10"/>
  <c r="AL274" i="10"/>
  <c r="AK274" i="10"/>
  <c r="AJ274" i="10"/>
  <c r="AI274" i="10"/>
  <c r="AH274" i="10"/>
  <c r="BP273" i="10"/>
  <c r="BO273" i="10"/>
  <c r="BN273" i="10"/>
  <c r="BM273" i="10"/>
  <c r="BL273" i="10"/>
  <c r="BK273" i="10"/>
  <c r="BJ273" i="10"/>
  <c r="BI273" i="10"/>
  <c r="BE273" i="10"/>
  <c r="BD273" i="10"/>
  <c r="BC273" i="10"/>
  <c r="BB273" i="10"/>
  <c r="BA273" i="10"/>
  <c r="AZ273" i="10"/>
  <c r="AY273" i="10"/>
  <c r="AX273" i="10"/>
  <c r="AW273" i="10"/>
  <c r="AV273" i="10"/>
  <c r="AU273" i="10"/>
  <c r="AT273" i="10"/>
  <c r="AS273" i="10"/>
  <c r="AR273" i="10"/>
  <c r="AQ273" i="10"/>
  <c r="AP273" i="10"/>
  <c r="AO273" i="10"/>
  <c r="AN273" i="10"/>
  <c r="AM273" i="10"/>
  <c r="AL273" i="10"/>
  <c r="AK273" i="10"/>
  <c r="AJ273" i="10"/>
  <c r="AI273" i="10"/>
  <c r="AH273" i="10"/>
  <c r="BP272" i="10"/>
  <c r="BO272" i="10"/>
  <c r="BN272" i="10"/>
  <c r="BM272" i="10"/>
  <c r="BL272" i="10"/>
  <c r="BK272" i="10"/>
  <c r="BJ272" i="10"/>
  <c r="BI272" i="10"/>
  <c r="BE272" i="10"/>
  <c r="BD272" i="10"/>
  <c r="BC272" i="10"/>
  <c r="BB272" i="10"/>
  <c r="BA272" i="10"/>
  <c r="AZ272" i="10"/>
  <c r="AY272" i="10"/>
  <c r="AX272" i="10"/>
  <c r="AW272" i="10"/>
  <c r="AV272" i="10"/>
  <c r="AU272" i="10"/>
  <c r="AT272" i="10"/>
  <c r="AS272" i="10"/>
  <c r="AR272" i="10"/>
  <c r="AQ272" i="10"/>
  <c r="AP272" i="10"/>
  <c r="AO272" i="10"/>
  <c r="AN272" i="10"/>
  <c r="AM272" i="10"/>
  <c r="AL272" i="10"/>
  <c r="AK272" i="10"/>
  <c r="AJ272" i="10"/>
  <c r="AI272" i="10"/>
  <c r="AH272" i="10"/>
  <c r="BP271" i="10"/>
  <c r="BO271" i="10"/>
  <c r="BN271" i="10"/>
  <c r="BM271" i="10"/>
  <c r="BL271" i="10"/>
  <c r="BK271" i="10"/>
  <c r="BJ271" i="10"/>
  <c r="BI271" i="10"/>
  <c r="BE271" i="10"/>
  <c r="BD271" i="10"/>
  <c r="BC271" i="10"/>
  <c r="BB271" i="10"/>
  <c r="BA271" i="10"/>
  <c r="AZ271" i="10"/>
  <c r="AY271" i="10"/>
  <c r="AX271" i="10"/>
  <c r="AW271" i="10"/>
  <c r="AV271" i="10"/>
  <c r="AU271" i="10"/>
  <c r="AT271" i="10"/>
  <c r="AS271" i="10"/>
  <c r="AR271" i="10"/>
  <c r="AQ271" i="10"/>
  <c r="AP271" i="10"/>
  <c r="AO271" i="10"/>
  <c r="AN271" i="10"/>
  <c r="AM271" i="10"/>
  <c r="AL271" i="10"/>
  <c r="AK271" i="10"/>
  <c r="AJ271" i="10"/>
  <c r="AI271" i="10"/>
  <c r="AH271" i="10"/>
  <c r="BP270" i="10"/>
  <c r="BO270" i="10"/>
  <c r="BN270" i="10"/>
  <c r="BM270" i="10"/>
  <c r="BL270" i="10"/>
  <c r="BK270" i="10"/>
  <c r="BJ270" i="10"/>
  <c r="BI270" i="10"/>
  <c r="BE270" i="10"/>
  <c r="BD270" i="10"/>
  <c r="BC270" i="10"/>
  <c r="BB270" i="10"/>
  <c r="BA270" i="10"/>
  <c r="AZ270" i="10"/>
  <c r="AY270" i="10"/>
  <c r="AX270" i="10"/>
  <c r="AW270" i="10"/>
  <c r="AV270" i="10"/>
  <c r="AU270" i="10"/>
  <c r="AT270" i="10"/>
  <c r="AS270" i="10"/>
  <c r="AR270" i="10"/>
  <c r="AQ270" i="10"/>
  <c r="AP270" i="10"/>
  <c r="AO270" i="10"/>
  <c r="AN270" i="10"/>
  <c r="AM270" i="10"/>
  <c r="AL270" i="10"/>
  <c r="AK270" i="10"/>
  <c r="AJ270" i="10"/>
  <c r="AI270" i="10"/>
  <c r="AH270" i="10"/>
  <c r="BP269" i="10"/>
  <c r="BO269" i="10"/>
  <c r="BN269" i="10"/>
  <c r="BM269" i="10"/>
  <c r="BL269" i="10"/>
  <c r="BK269" i="10"/>
  <c r="BJ269" i="10"/>
  <c r="BI269" i="10"/>
  <c r="BE269" i="10"/>
  <c r="BD269" i="10"/>
  <c r="BC269" i="10"/>
  <c r="BB269" i="10"/>
  <c r="BA269" i="10"/>
  <c r="AZ269" i="10"/>
  <c r="AY269" i="10"/>
  <c r="AX269" i="10"/>
  <c r="AW269" i="10"/>
  <c r="AV269" i="10"/>
  <c r="AU269" i="10"/>
  <c r="AT269" i="10"/>
  <c r="AS269" i="10"/>
  <c r="AR269" i="10"/>
  <c r="AQ269" i="10"/>
  <c r="AP269" i="10"/>
  <c r="AO269" i="10"/>
  <c r="AN269" i="10"/>
  <c r="AM269" i="10"/>
  <c r="AL269" i="10"/>
  <c r="AK269" i="10"/>
  <c r="AJ269" i="10"/>
  <c r="AI269" i="10"/>
  <c r="AH269" i="10"/>
  <c r="BP268" i="10"/>
  <c r="BO268" i="10"/>
  <c r="BN268" i="10"/>
  <c r="BM268" i="10"/>
  <c r="BL268" i="10"/>
  <c r="BK268" i="10"/>
  <c r="BJ268" i="10"/>
  <c r="BI268" i="10"/>
  <c r="BE268" i="10"/>
  <c r="BD268" i="10"/>
  <c r="BC268" i="10"/>
  <c r="BB268" i="10"/>
  <c r="BA268" i="10"/>
  <c r="AZ268" i="10"/>
  <c r="AY268" i="10"/>
  <c r="AX268" i="10"/>
  <c r="AW268" i="10"/>
  <c r="AV268" i="10"/>
  <c r="AU268" i="10"/>
  <c r="AT268" i="10"/>
  <c r="AS268" i="10"/>
  <c r="AR268" i="10"/>
  <c r="AQ268" i="10"/>
  <c r="AP268" i="10"/>
  <c r="AO268" i="10"/>
  <c r="AN268" i="10"/>
  <c r="AM268" i="10"/>
  <c r="AL268" i="10"/>
  <c r="AK268" i="10"/>
  <c r="AJ268" i="10"/>
  <c r="AI268" i="10"/>
  <c r="AH268" i="10"/>
  <c r="BP267" i="10"/>
  <c r="BO267" i="10"/>
  <c r="BN267" i="10"/>
  <c r="BM267" i="10"/>
  <c r="BL267" i="10"/>
  <c r="BK267" i="10"/>
  <c r="BJ267" i="10"/>
  <c r="BI267" i="10"/>
  <c r="BE267" i="10"/>
  <c r="BD267" i="10"/>
  <c r="BC267" i="10"/>
  <c r="BB267" i="10"/>
  <c r="BA267" i="10"/>
  <c r="AZ267" i="10"/>
  <c r="AY267" i="10"/>
  <c r="AX267" i="10"/>
  <c r="AW267" i="10"/>
  <c r="AV267" i="10"/>
  <c r="AU267" i="10"/>
  <c r="AT267" i="10"/>
  <c r="AS267" i="10"/>
  <c r="AR267" i="10"/>
  <c r="AQ267" i="10"/>
  <c r="AP267" i="10"/>
  <c r="AO267" i="10"/>
  <c r="AN267" i="10"/>
  <c r="AM267" i="10"/>
  <c r="AL267" i="10"/>
  <c r="AK267" i="10"/>
  <c r="AJ267" i="10"/>
  <c r="AI267" i="10"/>
  <c r="AH267" i="10"/>
  <c r="BP266" i="10"/>
  <c r="BO266" i="10"/>
  <c r="BN266" i="10"/>
  <c r="BM266" i="10"/>
  <c r="BL266" i="10"/>
  <c r="BK266" i="10"/>
  <c r="BJ266" i="10"/>
  <c r="BI266" i="10"/>
  <c r="BE266" i="10"/>
  <c r="BD266" i="10"/>
  <c r="BC266" i="10"/>
  <c r="BB266" i="10"/>
  <c r="BA266" i="10"/>
  <c r="AZ266" i="10"/>
  <c r="AY266" i="10"/>
  <c r="AX266" i="10"/>
  <c r="AW266" i="10"/>
  <c r="AV266" i="10"/>
  <c r="AU266" i="10"/>
  <c r="AT266" i="10"/>
  <c r="AS266" i="10"/>
  <c r="AR266" i="10"/>
  <c r="AQ266" i="10"/>
  <c r="AP266" i="10"/>
  <c r="AO266" i="10"/>
  <c r="AN266" i="10"/>
  <c r="AM266" i="10"/>
  <c r="AL266" i="10"/>
  <c r="AK266" i="10"/>
  <c r="AJ266" i="10"/>
  <c r="AI266" i="10"/>
  <c r="AH266" i="10"/>
  <c r="BP265" i="10"/>
  <c r="BO265" i="10"/>
  <c r="BN265" i="10"/>
  <c r="BM265" i="10"/>
  <c r="BL265" i="10"/>
  <c r="BK265" i="10"/>
  <c r="BJ265" i="10"/>
  <c r="BI265" i="10"/>
  <c r="BE265" i="10"/>
  <c r="BD265" i="10"/>
  <c r="BC265" i="10"/>
  <c r="BB265" i="10"/>
  <c r="BA265" i="10"/>
  <c r="AZ265" i="10"/>
  <c r="AY265" i="10"/>
  <c r="AX265" i="10"/>
  <c r="AW265" i="10"/>
  <c r="AV265" i="10"/>
  <c r="AU265" i="10"/>
  <c r="AT265" i="10"/>
  <c r="AS265" i="10"/>
  <c r="AR265" i="10"/>
  <c r="AQ265" i="10"/>
  <c r="AP265" i="10"/>
  <c r="AO265" i="10"/>
  <c r="AN265" i="10"/>
  <c r="AM265" i="10"/>
  <c r="AL265" i="10"/>
  <c r="AK265" i="10"/>
  <c r="AJ265" i="10"/>
  <c r="AI265" i="10"/>
  <c r="AH265" i="10"/>
  <c r="BP264" i="10"/>
  <c r="BO264" i="10"/>
  <c r="BN264" i="10"/>
  <c r="BM264" i="10"/>
  <c r="BL264" i="10"/>
  <c r="BK264" i="10"/>
  <c r="BJ264" i="10"/>
  <c r="BI264" i="10"/>
  <c r="BE264" i="10"/>
  <c r="BD264" i="10"/>
  <c r="BC264" i="10"/>
  <c r="BB264" i="10"/>
  <c r="BA264" i="10"/>
  <c r="AZ264" i="10"/>
  <c r="AY264" i="10"/>
  <c r="AX264" i="10"/>
  <c r="AW264" i="10"/>
  <c r="AV264" i="10"/>
  <c r="AU264" i="10"/>
  <c r="AT264" i="10"/>
  <c r="AS264" i="10"/>
  <c r="AR264" i="10"/>
  <c r="AQ264" i="10"/>
  <c r="AP264" i="10"/>
  <c r="AO264" i="10"/>
  <c r="AN264" i="10"/>
  <c r="AM264" i="10"/>
  <c r="AL264" i="10"/>
  <c r="AK264" i="10"/>
  <c r="AJ264" i="10"/>
  <c r="AI264" i="10"/>
  <c r="AH264" i="10"/>
  <c r="BP263" i="10"/>
  <c r="BO263" i="10"/>
  <c r="BN263" i="10"/>
  <c r="BM263" i="10"/>
  <c r="BL263" i="10"/>
  <c r="BK263" i="10"/>
  <c r="BJ263" i="10"/>
  <c r="BI263" i="10"/>
  <c r="BE263" i="10"/>
  <c r="BD263" i="10"/>
  <c r="BC263" i="10"/>
  <c r="BB263" i="10"/>
  <c r="BA263" i="10"/>
  <c r="AZ263" i="10"/>
  <c r="AY263" i="10"/>
  <c r="AX263" i="10"/>
  <c r="AW263" i="10"/>
  <c r="AV263" i="10"/>
  <c r="AU263" i="10"/>
  <c r="AT263" i="10"/>
  <c r="AS263" i="10"/>
  <c r="AR263" i="10"/>
  <c r="AQ263" i="10"/>
  <c r="AP263" i="10"/>
  <c r="AO263" i="10"/>
  <c r="AN263" i="10"/>
  <c r="AM263" i="10"/>
  <c r="AL263" i="10"/>
  <c r="AK263" i="10"/>
  <c r="AJ263" i="10"/>
  <c r="AI263" i="10"/>
  <c r="AH263" i="10"/>
  <c r="BP262" i="10"/>
  <c r="BO262" i="10"/>
  <c r="BN262" i="10"/>
  <c r="BM262" i="10"/>
  <c r="BL262" i="10"/>
  <c r="BK262" i="10"/>
  <c r="BJ262" i="10"/>
  <c r="BI262" i="10"/>
  <c r="BE262" i="10"/>
  <c r="BD262" i="10"/>
  <c r="BC262" i="10"/>
  <c r="BB262" i="10"/>
  <c r="BA262" i="10"/>
  <c r="AZ262" i="10"/>
  <c r="AY262" i="10"/>
  <c r="AX262" i="10"/>
  <c r="AW262" i="10"/>
  <c r="AV262" i="10"/>
  <c r="AU262" i="10"/>
  <c r="AT262" i="10"/>
  <c r="AS262" i="10"/>
  <c r="AR262" i="10"/>
  <c r="AQ262" i="10"/>
  <c r="AP262" i="10"/>
  <c r="AO262" i="10"/>
  <c r="AN262" i="10"/>
  <c r="AM262" i="10"/>
  <c r="AL262" i="10"/>
  <c r="AK262" i="10"/>
  <c r="AJ262" i="10"/>
  <c r="AI262" i="10"/>
  <c r="AH262" i="10"/>
  <c r="BP261" i="10"/>
  <c r="BO261" i="10"/>
  <c r="BN261" i="10"/>
  <c r="BM261" i="10"/>
  <c r="BL261" i="10"/>
  <c r="BK261" i="10"/>
  <c r="BJ261" i="10"/>
  <c r="BI261" i="10"/>
  <c r="BE261" i="10"/>
  <c r="BD261" i="10"/>
  <c r="BC261" i="10"/>
  <c r="BB261" i="10"/>
  <c r="BA261" i="10"/>
  <c r="AZ261" i="10"/>
  <c r="AY261" i="10"/>
  <c r="AX261" i="10"/>
  <c r="AW261" i="10"/>
  <c r="AV261" i="10"/>
  <c r="AU261" i="10"/>
  <c r="AT261" i="10"/>
  <c r="AS261" i="10"/>
  <c r="AR261" i="10"/>
  <c r="AQ261" i="10"/>
  <c r="AP261" i="10"/>
  <c r="AO261" i="10"/>
  <c r="AN261" i="10"/>
  <c r="AM261" i="10"/>
  <c r="AL261" i="10"/>
  <c r="AK261" i="10"/>
  <c r="AJ261" i="10"/>
  <c r="AI261" i="10"/>
  <c r="AH261" i="10"/>
  <c r="BP260" i="10"/>
  <c r="BO260" i="10"/>
  <c r="BN260" i="10"/>
  <c r="BM260" i="10"/>
  <c r="BL260" i="10"/>
  <c r="BK260" i="10"/>
  <c r="BJ260" i="10"/>
  <c r="BI260" i="10"/>
  <c r="BE260" i="10"/>
  <c r="BD260" i="10"/>
  <c r="BC260" i="10"/>
  <c r="BB260" i="10"/>
  <c r="BA260" i="10"/>
  <c r="AZ260" i="10"/>
  <c r="AY260" i="10"/>
  <c r="AX260" i="10"/>
  <c r="AW260" i="10"/>
  <c r="AV260" i="10"/>
  <c r="AU260" i="10"/>
  <c r="AT260" i="10"/>
  <c r="AS260" i="10"/>
  <c r="AR260" i="10"/>
  <c r="AQ260" i="10"/>
  <c r="AP260" i="10"/>
  <c r="AO260" i="10"/>
  <c r="AN260" i="10"/>
  <c r="AM260" i="10"/>
  <c r="AL260" i="10"/>
  <c r="AK260" i="10"/>
  <c r="AJ260" i="10"/>
  <c r="AI260" i="10"/>
  <c r="AH260" i="10"/>
  <c r="BP259" i="10"/>
  <c r="BO259" i="10"/>
  <c r="BN259" i="10"/>
  <c r="BM259" i="10"/>
  <c r="BL259" i="10"/>
  <c r="BK259" i="10"/>
  <c r="BJ259" i="10"/>
  <c r="BI259" i="10"/>
  <c r="BE259" i="10"/>
  <c r="BD259" i="10"/>
  <c r="BC259" i="10"/>
  <c r="BB259" i="10"/>
  <c r="BA259" i="10"/>
  <c r="AZ259" i="10"/>
  <c r="AY259" i="10"/>
  <c r="AX259" i="10"/>
  <c r="AW259" i="10"/>
  <c r="AV259" i="10"/>
  <c r="AU259" i="10"/>
  <c r="AT259" i="10"/>
  <c r="AS259" i="10"/>
  <c r="AR259" i="10"/>
  <c r="AQ259" i="10"/>
  <c r="AP259" i="10"/>
  <c r="AO259" i="10"/>
  <c r="AN259" i="10"/>
  <c r="AM259" i="10"/>
  <c r="AL259" i="10"/>
  <c r="AK259" i="10"/>
  <c r="AJ259" i="10"/>
  <c r="AI259" i="10"/>
  <c r="AH259" i="10"/>
  <c r="BP258" i="10"/>
  <c r="BO258" i="10"/>
  <c r="BN258" i="10"/>
  <c r="BM258" i="10"/>
  <c r="BL258" i="10"/>
  <c r="BK258" i="10"/>
  <c r="BJ258" i="10"/>
  <c r="BI258" i="10"/>
  <c r="BE258" i="10"/>
  <c r="BD258" i="10"/>
  <c r="BC258" i="10"/>
  <c r="BB258" i="10"/>
  <c r="BA258" i="10"/>
  <c r="AZ258" i="10"/>
  <c r="AY258" i="10"/>
  <c r="AX258" i="10"/>
  <c r="AW258" i="10"/>
  <c r="AV258" i="10"/>
  <c r="AU258" i="10"/>
  <c r="AT258" i="10"/>
  <c r="AS258" i="10"/>
  <c r="AR258" i="10"/>
  <c r="AQ258" i="10"/>
  <c r="AP258" i="10"/>
  <c r="AO258" i="10"/>
  <c r="AN258" i="10"/>
  <c r="AM258" i="10"/>
  <c r="AL258" i="10"/>
  <c r="AK258" i="10"/>
  <c r="AJ258" i="10"/>
  <c r="AI258" i="10"/>
  <c r="AH258" i="10"/>
  <c r="BP257" i="10"/>
  <c r="BO257" i="10"/>
  <c r="BN257" i="10"/>
  <c r="BM257" i="10"/>
  <c r="BL257" i="10"/>
  <c r="BK257" i="10"/>
  <c r="BJ257" i="10"/>
  <c r="BI257" i="10"/>
  <c r="BE257" i="10"/>
  <c r="BD257" i="10"/>
  <c r="BC257" i="10"/>
  <c r="BB257" i="10"/>
  <c r="BA257" i="10"/>
  <c r="AZ257" i="10"/>
  <c r="AY257" i="10"/>
  <c r="AX257" i="10"/>
  <c r="AW257" i="10"/>
  <c r="AV257" i="10"/>
  <c r="AU257" i="10"/>
  <c r="AT257" i="10"/>
  <c r="AS257" i="10"/>
  <c r="AR257" i="10"/>
  <c r="AQ257" i="10"/>
  <c r="AP257" i="10"/>
  <c r="AO257" i="10"/>
  <c r="AN257" i="10"/>
  <c r="AM257" i="10"/>
  <c r="AL257" i="10"/>
  <c r="AK257" i="10"/>
  <c r="AJ257" i="10"/>
  <c r="AI257" i="10"/>
  <c r="AH257" i="10"/>
  <c r="BP256" i="10"/>
  <c r="BO256" i="10"/>
  <c r="BN256" i="10"/>
  <c r="BM256" i="10"/>
  <c r="BL256" i="10"/>
  <c r="BK256" i="10"/>
  <c r="BJ256" i="10"/>
  <c r="BI256" i="10"/>
  <c r="BE256" i="10"/>
  <c r="BD256" i="10"/>
  <c r="BC256" i="10"/>
  <c r="BB256" i="10"/>
  <c r="BA256" i="10"/>
  <c r="AZ256" i="10"/>
  <c r="AY256" i="10"/>
  <c r="AX256" i="10"/>
  <c r="AW256" i="10"/>
  <c r="AV256" i="10"/>
  <c r="AU256" i="10"/>
  <c r="AT256" i="10"/>
  <c r="AS256" i="10"/>
  <c r="AR256" i="10"/>
  <c r="AQ256" i="10"/>
  <c r="AP256" i="10"/>
  <c r="AO256" i="10"/>
  <c r="AN256" i="10"/>
  <c r="AM256" i="10"/>
  <c r="AL256" i="10"/>
  <c r="AK256" i="10"/>
  <c r="AJ256" i="10"/>
  <c r="AI256" i="10"/>
  <c r="AH256" i="10"/>
  <c r="BP255" i="10"/>
  <c r="BO255" i="10"/>
  <c r="BN255" i="10"/>
  <c r="BM255" i="10"/>
  <c r="BL255" i="10"/>
  <c r="BK255" i="10"/>
  <c r="BJ255" i="10"/>
  <c r="BI255" i="10"/>
  <c r="BE255" i="10"/>
  <c r="BD255" i="10"/>
  <c r="BC255" i="10"/>
  <c r="BB255" i="10"/>
  <c r="BA255" i="10"/>
  <c r="AZ255" i="10"/>
  <c r="AY255" i="10"/>
  <c r="AX255" i="10"/>
  <c r="AW255" i="10"/>
  <c r="AV255" i="10"/>
  <c r="AU255" i="10"/>
  <c r="AT255" i="10"/>
  <c r="AS255" i="10"/>
  <c r="AR255" i="10"/>
  <c r="AQ255" i="10"/>
  <c r="AP255" i="10"/>
  <c r="AO255" i="10"/>
  <c r="AN255" i="10"/>
  <c r="AM255" i="10"/>
  <c r="AL255" i="10"/>
  <c r="AK255" i="10"/>
  <c r="AJ255" i="10"/>
  <c r="AI255" i="10"/>
  <c r="AH255" i="10"/>
  <c r="BP254" i="10"/>
  <c r="BO254" i="10"/>
  <c r="BN254" i="10"/>
  <c r="BM254" i="10"/>
  <c r="BL254" i="10"/>
  <c r="BK254" i="10"/>
  <c r="BJ254" i="10"/>
  <c r="BI254" i="10"/>
  <c r="BE254" i="10"/>
  <c r="BD254" i="10"/>
  <c r="BC254" i="10"/>
  <c r="BB254" i="10"/>
  <c r="BA254" i="10"/>
  <c r="AZ254" i="10"/>
  <c r="AY254" i="10"/>
  <c r="AX254" i="10"/>
  <c r="AW254" i="10"/>
  <c r="AV254" i="10"/>
  <c r="AU254" i="10"/>
  <c r="AT254" i="10"/>
  <c r="AS254" i="10"/>
  <c r="AR254" i="10"/>
  <c r="AQ254" i="10"/>
  <c r="AP254" i="10"/>
  <c r="AO254" i="10"/>
  <c r="AN254" i="10"/>
  <c r="AM254" i="10"/>
  <c r="AL254" i="10"/>
  <c r="AK254" i="10"/>
  <c r="AJ254" i="10"/>
  <c r="AI254" i="10"/>
  <c r="AH254" i="10"/>
  <c r="BP253" i="10"/>
  <c r="BO253" i="10"/>
  <c r="BN253" i="10"/>
  <c r="BM253" i="10"/>
  <c r="BL253" i="10"/>
  <c r="BK253" i="10"/>
  <c r="BJ253" i="10"/>
  <c r="BI253" i="10"/>
  <c r="BE253" i="10"/>
  <c r="BD253" i="10"/>
  <c r="BC253" i="10"/>
  <c r="BB253" i="10"/>
  <c r="BA253" i="10"/>
  <c r="AZ253" i="10"/>
  <c r="AY253" i="10"/>
  <c r="AX253" i="10"/>
  <c r="AW253" i="10"/>
  <c r="AV253" i="10"/>
  <c r="AU253" i="10"/>
  <c r="AT253" i="10"/>
  <c r="AS253" i="10"/>
  <c r="AR253" i="10"/>
  <c r="AQ253" i="10"/>
  <c r="AP253" i="10"/>
  <c r="AO253" i="10"/>
  <c r="AN253" i="10"/>
  <c r="AM253" i="10"/>
  <c r="AL253" i="10"/>
  <c r="AK253" i="10"/>
  <c r="AJ253" i="10"/>
  <c r="AI253" i="10"/>
  <c r="AH253" i="10"/>
  <c r="BP252" i="10"/>
  <c r="BO252" i="10"/>
  <c r="BN252" i="10"/>
  <c r="BM252" i="10"/>
  <c r="BL252" i="10"/>
  <c r="BK252" i="10"/>
  <c r="BJ252" i="10"/>
  <c r="BI252" i="10"/>
  <c r="BE252" i="10"/>
  <c r="BD252" i="10"/>
  <c r="BC252" i="10"/>
  <c r="BB252" i="10"/>
  <c r="BA252" i="10"/>
  <c r="AZ252" i="10"/>
  <c r="AY252" i="10"/>
  <c r="AX252" i="10"/>
  <c r="AW252" i="10"/>
  <c r="AV252" i="10"/>
  <c r="AU252" i="10"/>
  <c r="AT252" i="10"/>
  <c r="AS252" i="10"/>
  <c r="AR252" i="10"/>
  <c r="AQ252" i="10"/>
  <c r="AP252" i="10"/>
  <c r="AO252" i="10"/>
  <c r="AN252" i="10"/>
  <c r="AM252" i="10"/>
  <c r="AL252" i="10"/>
  <c r="AK252" i="10"/>
  <c r="AJ252" i="10"/>
  <c r="AI252" i="10"/>
  <c r="AH252" i="10"/>
  <c r="BP251" i="10"/>
  <c r="BO251" i="10"/>
  <c r="BN251" i="10"/>
  <c r="BM251" i="10"/>
  <c r="BL251" i="10"/>
  <c r="BK251" i="10"/>
  <c r="BJ251" i="10"/>
  <c r="BI251" i="10"/>
  <c r="BE251" i="10"/>
  <c r="BD251" i="10"/>
  <c r="BC251" i="10"/>
  <c r="BB251" i="10"/>
  <c r="BA251" i="10"/>
  <c r="AZ251" i="10"/>
  <c r="AY251" i="10"/>
  <c r="AX251" i="10"/>
  <c r="AW251" i="10"/>
  <c r="AV251" i="10"/>
  <c r="AU251" i="10"/>
  <c r="AT251" i="10"/>
  <c r="AS251" i="10"/>
  <c r="AR251" i="10"/>
  <c r="AQ251" i="10"/>
  <c r="AP251" i="10"/>
  <c r="AO251" i="10"/>
  <c r="AN251" i="10"/>
  <c r="AM251" i="10"/>
  <c r="AL251" i="10"/>
  <c r="AK251" i="10"/>
  <c r="AJ251" i="10"/>
  <c r="AI251" i="10"/>
  <c r="AH251" i="10"/>
  <c r="BP250" i="10"/>
  <c r="BO250" i="10"/>
  <c r="BN250" i="10"/>
  <c r="BM250" i="10"/>
  <c r="BL250" i="10"/>
  <c r="BK250" i="10"/>
  <c r="BJ250" i="10"/>
  <c r="BI250" i="10"/>
  <c r="BE250" i="10"/>
  <c r="BD250" i="10"/>
  <c r="BC250" i="10"/>
  <c r="BB250" i="10"/>
  <c r="BA250" i="10"/>
  <c r="AZ250" i="10"/>
  <c r="AY250" i="10"/>
  <c r="AX250" i="10"/>
  <c r="AW250" i="10"/>
  <c r="AV250" i="10"/>
  <c r="AU250" i="10"/>
  <c r="AT250" i="10"/>
  <c r="AS250" i="10"/>
  <c r="AR250" i="10"/>
  <c r="AQ250" i="10"/>
  <c r="AP250" i="10"/>
  <c r="AO250" i="10"/>
  <c r="AN250" i="10"/>
  <c r="AM250" i="10"/>
  <c r="AL250" i="10"/>
  <c r="AK250" i="10"/>
  <c r="AJ250" i="10"/>
  <c r="AI250" i="10"/>
  <c r="AH250" i="10"/>
  <c r="BP249" i="10"/>
  <c r="BO249" i="10"/>
  <c r="BN249" i="10"/>
  <c r="BM249" i="10"/>
  <c r="BL249" i="10"/>
  <c r="BK249" i="10"/>
  <c r="BJ249" i="10"/>
  <c r="BI249" i="10"/>
  <c r="BE249" i="10"/>
  <c r="BD249" i="10"/>
  <c r="BC249" i="10"/>
  <c r="BB249" i="10"/>
  <c r="BA249" i="10"/>
  <c r="AZ249" i="10"/>
  <c r="AY249" i="10"/>
  <c r="AX249" i="10"/>
  <c r="AW249" i="10"/>
  <c r="AV249" i="10"/>
  <c r="AU249" i="10"/>
  <c r="AT249" i="10"/>
  <c r="AS249" i="10"/>
  <c r="AR249" i="10"/>
  <c r="AQ249" i="10"/>
  <c r="AP249" i="10"/>
  <c r="AO249" i="10"/>
  <c r="AN249" i="10"/>
  <c r="AM249" i="10"/>
  <c r="AL249" i="10"/>
  <c r="AK249" i="10"/>
  <c r="AJ249" i="10"/>
  <c r="AI249" i="10"/>
  <c r="AH249" i="10"/>
  <c r="BP248" i="10"/>
  <c r="BO248" i="10"/>
  <c r="BN248" i="10"/>
  <c r="BM248" i="10"/>
  <c r="BL248" i="10"/>
  <c r="BK248" i="10"/>
  <c r="BJ248" i="10"/>
  <c r="BI248" i="10"/>
  <c r="BE248" i="10"/>
  <c r="BD248" i="10"/>
  <c r="BC248" i="10"/>
  <c r="BB248" i="10"/>
  <c r="BA248" i="10"/>
  <c r="AZ248" i="10"/>
  <c r="AY248" i="10"/>
  <c r="AX248" i="10"/>
  <c r="AW248" i="10"/>
  <c r="AV248" i="10"/>
  <c r="AU248" i="10"/>
  <c r="AT248" i="10"/>
  <c r="AS248" i="10"/>
  <c r="AR248" i="10"/>
  <c r="AQ248" i="10"/>
  <c r="AP248" i="10"/>
  <c r="AO248" i="10"/>
  <c r="AN248" i="10"/>
  <c r="AM248" i="10"/>
  <c r="AL248" i="10"/>
  <c r="AK248" i="10"/>
  <c r="AJ248" i="10"/>
  <c r="AI248" i="10"/>
  <c r="AH248" i="10"/>
  <c r="BP247" i="10"/>
  <c r="BO247" i="10"/>
  <c r="BN247" i="10"/>
  <c r="BM247" i="10"/>
  <c r="BL247" i="10"/>
  <c r="BK247" i="10"/>
  <c r="BJ247" i="10"/>
  <c r="BI247" i="10"/>
  <c r="BE247" i="10"/>
  <c r="BD247" i="10"/>
  <c r="BC247" i="10"/>
  <c r="BB247" i="10"/>
  <c r="BA247" i="10"/>
  <c r="AZ247" i="10"/>
  <c r="AY247" i="10"/>
  <c r="AX247" i="10"/>
  <c r="AW247" i="10"/>
  <c r="AV247" i="10"/>
  <c r="AU247" i="10"/>
  <c r="AT247" i="10"/>
  <c r="AS247" i="10"/>
  <c r="AR247" i="10"/>
  <c r="AQ247" i="10"/>
  <c r="AP247" i="10"/>
  <c r="AO247" i="10"/>
  <c r="AN247" i="10"/>
  <c r="AM247" i="10"/>
  <c r="AL247" i="10"/>
  <c r="AK247" i="10"/>
  <c r="AJ247" i="10"/>
  <c r="AI247" i="10"/>
  <c r="AH247" i="10"/>
  <c r="BP246" i="10"/>
  <c r="BO246" i="10"/>
  <c r="BN246" i="10"/>
  <c r="BM246" i="10"/>
  <c r="BL246" i="10"/>
  <c r="BK246" i="10"/>
  <c r="BJ246" i="10"/>
  <c r="BI246" i="10"/>
  <c r="BE246" i="10"/>
  <c r="BD246" i="10"/>
  <c r="BC246" i="10"/>
  <c r="BB246" i="10"/>
  <c r="BA246" i="10"/>
  <c r="AZ246" i="10"/>
  <c r="AY246" i="10"/>
  <c r="AX246" i="10"/>
  <c r="AW246" i="10"/>
  <c r="AV246" i="10"/>
  <c r="AU246" i="10"/>
  <c r="AT246" i="10"/>
  <c r="AS246" i="10"/>
  <c r="AR246" i="10"/>
  <c r="AQ246" i="10"/>
  <c r="AP246" i="10"/>
  <c r="AO246" i="10"/>
  <c r="AN246" i="10"/>
  <c r="AM246" i="10"/>
  <c r="AL246" i="10"/>
  <c r="AK246" i="10"/>
  <c r="AJ246" i="10"/>
  <c r="AI246" i="10"/>
  <c r="AH246" i="10"/>
  <c r="BP245" i="10"/>
  <c r="BO245" i="10"/>
  <c r="BN245" i="10"/>
  <c r="BM245" i="10"/>
  <c r="BL245" i="10"/>
  <c r="BK245" i="10"/>
  <c r="BJ245" i="10"/>
  <c r="BI245" i="10"/>
  <c r="BE245" i="10"/>
  <c r="BD245" i="10"/>
  <c r="BC245" i="10"/>
  <c r="BB245" i="10"/>
  <c r="BA245" i="10"/>
  <c r="AZ245" i="10"/>
  <c r="AY245" i="10"/>
  <c r="AX245" i="10"/>
  <c r="AW245" i="10"/>
  <c r="AV245" i="10"/>
  <c r="AU245" i="10"/>
  <c r="AT245" i="10"/>
  <c r="AS245" i="10"/>
  <c r="AR245" i="10"/>
  <c r="AQ245" i="10"/>
  <c r="AP245" i="10"/>
  <c r="AO245" i="10"/>
  <c r="AN245" i="10"/>
  <c r="AM245" i="10"/>
  <c r="AL245" i="10"/>
  <c r="AK245" i="10"/>
  <c r="AJ245" i="10"/>
  <c r="AI245" i="10"/>
  <c r="AH245" i="10"/>
  <c r="BP244" i="10"/>
  <c r="BO244" i="10"/>
  <c r="BN244" i="10"/>
  <c r="BM244" i="10"/>
  <c r="BL244" i="10"/>
  <c r="BK244" i="10"/>
  <c r="BJ244" i="10"/>
  <c r="BI244" i="10"/>
  <c r="BE244" i="10"/>
  <c r="BD244" i="10"/>
  <c r="BC244" i="10"/>
  <c r="BB244" i="10"/>
  <c r="BA244" i="10"/>
  <c r="AZ244" i="10"/>
  <c r="AY244" i="10"/>
  <c r="AX244" i="10"/>
  <c r="AW244" i="10"/>
  <c r="AV244" i="10"/>
  <c r="AU244" i="10"/>
  <c r="AT244" i="10"/>
  <c r="AS244" i="10"/>
  <c r="AR244" i="10"/>
  <c r="AQ244" i="10"/>
  <c r="AP244" i="10"/>
  <c r="AO244" i="10"/>
  <c r="AN244" i="10"/>
  <c r="AM244" i="10"/>
  <c r="AL244" i="10"/>
  <c r="AK244" i="10"/>
  <c r="AJ244" i="10"/>
  <c r="AI244" i="10"/>
  <c r="AH244" i="10"/>
  <c r="BP243" i="10"/>
  <c r="BO243" i="10"/>
  <c r="BN243" i="10"/>
  <c r="BM243" i="10"/>
  <c r="BL243" i="10"/>
  <c r="BK243" i="10"/>
  <c r="BJ243" i="10"/>
  <c r="BI243" i="10"/>
  <c r="BE243" i="10"/>
  <c r="BD243" i="10"/>
  <c r="BC243" i="10"/>
  <c r="BB243" i="10"/>
  <c r="BA243" i="10"/>
  <c r="AZ243" i="10"/>
  <c r="AY243" i="10"/>
  <c r="AX243" i="10"/>
  <c r="AW243" i="10"/>
  <c r="AV243" i="10"/>
  <c r="AU243" i="10"/>
  <c r="AT243" i="10"/>
  <c r="AS243" i="10"/>
  <c r="AR243" i="10"/>
  <c r="AQ243" i="10"/>
  <c r="AP243" i="10"/>
  <c r="AO243" i="10"/>
  <c r="AN243" i="10"/>
  <c r="AM243" i="10"/>
  <c r="AL243" i="10"/>
  <c r="AK243" i="10"/>
  <c r="AJ243" i="10"/>
  <c r="AI243" i="10"/>
  <c r="AH243" i="10"/>
  <c r="BP242" i="10"/>
  <c r="BO242" i="10"/>
  <c r="BN242" i="10"/>
  <c r="BM242" i="10"/>
  <c r="BL242" i="10"/>
  <c r="BK242" i="10"/>
  <c r="BJ242" i="10"/>
  <c r="BI242" i="10"/>
  <c r="BE242" i="10"/>
  <c r="BD242" i="10"/>
  <c r="BC242" i="10"/>
  <c r="BB242" i="10"/>
  <c r="BA242" i="10"/>
  <c r="AZ242" i="10"/>
  <c r="AY242" i="10"/>
  <c r="AX242" i="10"/>
  <c r="AW242" i="10"/>
  <c r="AV242" i="10"/>
  <c r="AU242" i="10"/>
  <c r="AT242" i="10"/>
  <c r="AS242" i="10"/>
  <c r="AR242" i="10"/>
  <c r="AQ242" i="10"/>
  <c r="AP242" i="10"/>
  <c r="AO242" i="10"/>
  <c r="AN242" i="10"/>
  <c r="AM242" i="10"/>
  <c r="AL242" i="10"/>
  <c r="AK242" i="10"/>
  <c r="AJ242" i="10"/>
  <c r="AI242" i="10"/>
  <c r="AH242" i="10"/>
  <c r="BP241" i="10"/>
  <c r="BO241" i="10"/>
  <c r="BN241" i="10"/>
  <c r="BM241" i="10"/>
  <c r="BL241" i="10"/>
  <c r="BK241" i="10"/>
  <c r="BJ241" i="10"/>
  <c r="BI241" i="10"/>
  <c r="BE241" i="10"/>
  <c r="BD241" i="10"/>
  <c r="BC241" i="10"/>
  <c r="BB241" i="10"/>
  <c r="BA241" i="10"/>
  <c r="AZ241" i="10"/>
  <c r="AY241" i="10"/>
  <c r="AX241" i="10"/>
  <c r="AW241" i="10"/>
  <c r="AV241" i="10"/>
  <c r="AU241" i="10"/>
  <c r="AT241" i="10"/>
  <c r="AS241" i="10"/>
  <c r="AR241" i="10"/>
  <c r="AQ241" i="10"/>
  <c r="AP241" i="10"/>
  <c r="AO241" i="10"/>
  <c r="AN241" i="10"/>
  <c r="AM241" i="10"/>
  <c r="AL241" i="10"/>
  <c r="AK241" i="10"/>
  <c r="AJ241" i="10"/>
  <c r="AI241" i="10"/>
  <c r="AH241" i="10"/>
  <c r="BP240" i="10"/>
  <c r="BO240" i="10"/>
  <c r="BN240" i="10"/>
  <c r="BM240" i="10"/>
  <c r="BL240" i="10"/>
  <c r="BK240" i="10"/>
  <c r="BJ240" i="10"/>
  <c r="BI240" i="10"/>
  <c r="BE240" i="10"/>
  <c r="BD240" i="10"/>
  <c r="BC240" i="10"/>
  <c r="BB240" i="10"/>
  <c r="BA240" i="10"/>
  <c r="AZ240" i="10"/>
  <c r="AY240" i="10"/>
  <c r="AX240" i="10"/>
  <c r="AW240" i="10"/>
  <c r="AV240" i="10"/>
  <c r="AU240" i="10"/>
  <c r="AT240" i="10"/>
  <c r="AS240" i="10"/>
  <c r="AR240" i="10"/>
  <c r="AQ240" i="10"/>
  <c r="AP240" i="10"/>
  <c r="AO240" i="10"/>
  <c r="AN240" i="10"/>
  <c r="AM240" i="10"/>
  <c r="AL240" i="10"/>
  <c r="AK240" i="10"/>
  <c r="AJ240" i="10"/>
  <c r="AI240" i="10"/>
  <c r="AH240" i="10"/>
  <c r="BP239" i="10"/>
  <c r="BO239" i="10"/>
  <c r="BN239" i="10"/>
  <c r="BM239" i="10"/>
  <c r="BL239" i="10"/>
  <c r="BK239" i="10"/>
  <c r="BJ239" i="10"/>
  <c r="BI239" i="10"/>
  <c r="BE239" i="10"/>
  <c r="BD239" i="10"/>
  <c r="BC239" i="10"/>
  <c r="BB239" i="10"/>
  <c r="BA239" i="10"/>
  <c r="AZ239" i="10"/>
  <c r="AY239" i="10"/>
  <c r="AX239" i="10"/>
  <c r="AW239" i="10"/>
  <c r="AV239" i="10"/>
  <c r="AU239" i="10"/>
  <c r="AT239" i="10"/>
  <c r="AS239" i="10"/>
  <c r="AR239" i="10"/>
  <c r="AQ239" i="10"/>
  <c r="AP239" i="10"/>
  <c r="AO239" i="10"/>
  <c r="AN239" i="10"/>
  <c r="AM239" i="10"/>
  <c r="AL239" i="10"/>
  <c r="AK239" i="10"/>
  <c r="AJ239" i="10"/>
  <c r="AI239" i="10"/>
  <c r="AH239" i="10"/>
  <c r="BP238" i="10"/>
  <c r="BO238" i="10"/>
  <c r="BN238" i="10"/>
  <c r="BM238" i="10"/>
  <c r="BL238" i="10"/>
  <c r="BK238" i="10"/>
  <c r="BJ238" i="10"/>
  <c r="BI238" i="10"/>
  <c r="BE238" i="10"/>
  <c r="BD238" i="10"/>
  <c r="BC238" i="10"/>
  <c r="BB238" i="10"/>
  <c r="BA238" i="10"/>
  <c r="AZ238" i="10"/>
  <c r="AY238" i="10"/>
  <c r="AX238" i="10"/>
  <c r="AW238" i="10"/>
  <c r="AV238" i="10"/>
  <c r="AU238" i="10"/>
  <c r="AT238" i="10"/>
  <c r="AS238" i="10"/>
  <c r="AR238" i="10"/>
  <c r="AQ238" i="10"/>
  <c r="AP238" i="10"/>
  <c r="AO238" i="10"/>
  <c r="AN238" i="10"/>
  <c r="AM238" i="10"/>
  <c r="AL238" i="10"/>
  <c r="AK238" i="10"/>
  <c r="AJ238" i="10"/>
  <c r="AI238" i="10"/>
  <c r="AH238" i="10"/>
  <c r="BP237" i="10"/>
  <c r="BO237" i="10"/>
  <c r="BN237" i="10"/>
  <c r="BM237" i="10"/>
  <c r="BL237" i="10"/>
  <c r="BK237" i="10"/>
  <c r="BJ237" i="10"/>
  <c r="BI237" i="10"/>
  <c r="BE237" i="10"/>
  <c r="BD237" i="10"/>
  <c r="BC237" i="10"/>
  <c r="BB237" i="10"/>
  <c r="BA237" i="10"/>
  <c r="AZ237" i="10"/>
  <c r="AY237" i="10"/>
  <c r="AX237" i="10"/>
  <c r="AW237" i="10"/>
  <c r="AV237" i="10"/>
  <c r="AU237" i="10"/>
  <c r="AT237" i="10"/>
  <c r="AS237" i="10"/>
  <c r="AR237" i="10"/>
  <c r="AQ237" i="10"/>
  <c r="AP237" i="10"/>
  <c r="AO237" i="10"/>
  <c r="AN237" i="10"/>
  <c r="AM237" i="10"/>
  <c r="AL237" i="10"/>
  <c r="AK237" i="10"/>
  <c r="AJ237" i="10"/>
  <c r="AI237" i="10"/>
  <c r="AH237" i="10"/>
  <c r="BP236" i="10"/>
  <c r="BO236" i="10"/>
  <c r="BN236" i="10"/>
  <c r="BM236" i="10"/>
  <c r="BL236" i="10"/>
  <c r="BK236" i="10"/>
  <c r="BJ236" i="10"/>
  <c r="BI236" i="10"/>
  <c r="BE236" i="10"/>
  <c r="BD236" i="10"/>
  <c r="BC236" i="10"/>
  <c r="BB236" i="10"/>
  <c r="BA236" i="10"/>
  <c r="AZ236" i="10"/>
  <c r="AY236" i="10"/>
  <c r="AX236" i="10"/>
  <c r="AW236" i="10"/>
  <c r="AV236" i="10"/>
  <c r="AU236" i="10"/>
  <c r="AT236" i="10"/>
  <c r="AS236" i="10"/>
  <c r="AR236" i="10"/>
  <c r="AQ236" i="10"/>
  <c r="AP236" i="10"/>
  <c r="AO236" i="10"/>
  <c r="AN236" i="10"/>
  <c r="AM236" i="10"/>
  <c r="AL236" i="10"/>
  <c r="AK236" i="10"/>
  <c r="AJ236" i="10"/>
  <c r="AI236" i="10"/>
  <c r="AH236" i="10"/>
  <c r="BP235" i="10"/>
  <c r="BO235" i="10"/>
  <c r="BN235" i="10"/>
  <c r="BM235" i="10"/>
  <c r="BL235" i="10"/>
  <c r="BK235" i="10"/>
  <c r="BJ235" i="10"/>
  <c r="BI235" i="10"/>
  <c r="BE235" i="10"/>
  <c r="BD235" i="10"/>
  <c r="BC235" i="10"/>
  <c r="BB235" i="10"/>
  <c r="BA235" i="10"/>
  <c r="AZ235" i="10"/>
  <c r="AY235" i="10"/>
  <c r="AX235" i="10"/>
  <c r="AW235" i="10"/>
  <c r="AV235" i="10"/>
  <c r="AU235" i="10"/>
  <c r="AT235" i="10"/>
  <c r="AS235" i="10"/>
  <c r="AR235" i="10"/>
  <c r="AQ235" i="10"/>
  <c r="AP235" i="10"/>
  <c r="AO235" i="10"/>
  <c r="AN235" i="10"/>
  <c r="AM235" i="10"/>
  <c r="AL235" i="10"/>
  <c r="AK235" i="10"/>
  <c r="AJ235" i="10"/>
  <c r="AI235" i="10"/>
  <c r="AH235" i="10"/>
  <c r="BP234" i="10"/>
  <c r="BO234" i="10"/>
  <c r="BN234" i="10"/>
  <c r="BM234" i="10"/>
  <c r="BL234" i="10"/>
  <c r="BK234" i="10"/>
  <c r="BJ234" i="10"/>
  <c r="BI234" i="10"/>
  <c r="BE234" i="10"/>
  <c r="BD234" i="10"/>
  <c r="BC234" i="10"/>
  <c r="BB234" i="10"/>
  <c r="BA234" i="10"/>
  <c r="AZ234" i="10"/>
  <c r="AY234" i="10"/>
  <c r="AX234" i="10"/>
  <c r="AW234" i="10"/>
  <c r="AV234" i="10"/>
  <c r="AU234" i="10"/>
  <c r="AT234" i="10"/>
  <c r="AS234" i="10"/>
  <c r="AR234" i="10"/>
  <c r="AQ234" i="10"/>
  <c r="AP234" i="10"/>
  <c r="AO234" i="10"/>
  <c r="AN234" i="10"/>
  <c r="AM234" i="10"/>
  <c r="AL234" i="10"/>
  <c r="AK234" i="10"/>
  <c r="AJ234" i="10"/>
  <c r="AI234" i="10"/>
  <c r="AH234" i="10"/>
  <c r="BP233" i="10"/>
  <c r="BO233" i="10"/>
  <c r="BN233" i="10"/>
  <c r="BM233" i="10"/>
  <c r="BL233" i="10"/>
  <c r="BK233" i="10"/>
  <c r="BJ233" i="10"/>
  <c r="BI233" i="10"/>
  <c r="BE233" i="10"/>
  <c r="BD233" i="10"/>
  <c r="BC233" i="10"/>
  <c r="BB233" i="10"/>
  <c r="BA233" i="10"/>
  <c r="AZ233" i="10"/>
  <c r="AY233" i="10"/>
  <c r="AX233" i="10"/>
  <c r="AW233" i="10"/>
  <c r="AV233" i="10"/>
  <c r="AU233" i="10"/>
  <c r="AT233" i="10"/>
  <c r="AS233" i="10"/>
  <c r="AR233" i="10"/>
  <c r="AQ233" i="10"/>
  <c r="AP233" i="10"/>
  <c r="AO233" i="10"/>
  <c r="AN233" i="10"/>
  <c r="AM233" i="10"/>
  <c r="AL233" i="10"/>
  <c r="AK233" i="10"/>
  <c r="AJ233" i="10"/>
  <c r="AI233" i="10"/>
  <c r="AH233" i="10"/>
  <c r="BP232" i="10"/>
  <c r="BO232" i="10"/>
  <c r="BN232" i="10"/>
  <c r="BM232" i="10"/>
  <c r="BL232" i="10"/>
  <c r="BK232" i="10"/>
  <c r="BJ232" i="10"/>
  <c r="BI232" i="10"/>
  <c r="BE232" i="10"/>
  <c r="BD232" i="10"/>
  <c r="BC232" i="10"/>
  <c r="BB232" i="10"/>
  <c r="BA232" i="10"/>
  <c r="AZ232" i="10"/>
  <c r="AY232" i="10"/>
  <c r="AX232" i="10"/>
  <c r="AW232" i="10"/>
  <c r="AV232" i="10"/>
  <c r="AU232" i="10"/>
  <c r="AT232" i="10"/>
  <c r="AS232" i="10"/>
  <c r="AR232" i="10"/>
  <c r="AQ232" i="10"/>
  <c r="AP232" i="10"/>
  <c r="AO232" i="10"/>
  <c r="AN232" i="10"/>
  <c r="AM232" i="10"/>
  <c r="AL232" i="10"/>
  <c r="AK232" i="10"/>
  <c r="AJ232" i="10"/>
  <c r="AI232" i="10"/>
  <c r="AH232" i="10"/>
  <c r="BP231" i="10"/>
  <c r="BO231" i="10"/>
  <c r="BN231" i="10"/>
  <c r="BM231" i="10"/>
  <c r="BL231" i="10"/>
  <c r="BK231" i="10"/>
  <c r="BJ231" i="10"/>
  <c r="BI231" i="10"/>
  <c r="BE231" i="10"/>
  <c r="BD231" i="10"/>
  <c r="BC231" i="10"/>
  <c r="BB231" i="10"/>
  <c r="BA231" i="10"/>
  <c r="AZ231" i="10"/>
  <c r="AY231" i="10"/>
  <c r="AX231" i="10"/>
  <c r="AW231" i="10"/>
  <c r="AV231" i="10"/>
  <c r="AU231" i="10"/>
  <c r="AT231" i="10"/>
  <c r="AS231" i="10"/>
  <c r="AR231" i="10"/>
  <c r="AQ231" i="10"/>
  <c r="AP231" i="10"/>
  <c r="AO231" i="10"/>
  <c r="AN231" i="10"/>
  <c r="AM231" i="10"/>
  <c r="AL231" i="10"/>
  <c r="AK231" i="10"/>
  <c r="AJ231" i="10"/>
  <c r="AI231" i="10"/>
  <c r="AH231" i="10"/>
  <c r="BP230" i="10"/>
  <c r="BO230" i="10"/>
  <c r="BN230" i="10"/>
  <c r="BM230" i="10"/>
  <c r="BL230" i="10"/>
  <c r="BK230" i="10"/>
  <c r="BJ230" i="10"/>
  <c r="BI230" i="10"/>
  <c r="BE230" i="10"/>
  <c r="BD230" i="10"/>
  <c r="BC230" i="10"/>
  <c r="BB230" i="10"/>
  <c r="BA230" i="10"/>
  <c r="AZ230" i="10"/>
  <c r="AY230" i="10"/>
  <c r="AX230" i="10"/>
  <c r="AW230" i="10"/>
  <c r="AV230" i="10"/>
  <c r="AU230" i="10"/>
  <c r="AT230" i="10"/>
  <c r="AS230" i="10"/>
  <c r="AR230" i="10"/>
  <c r="AQ230" i="10"/>
  <c r="AP230" i="10"/>
  <c r="AO230" i="10"/>
  <c r="AN230" i="10"/>
  <c r="AM230" i="10"/>
  <c r="AL230" i="10"/>
  <c r="AK230" i="10"/>
  <c r="AJ230" i="10"/>
  <c r="AI230" i="10"/>
  <c r="AH230" i="10"/>
  <c r="BP229" i="10"/>
  <c r="BO229" i="10"/>
  <c r="BN229" i="10"/>
  <c r="BM229" i="10"/>
  <c r="BL229" i="10"/>
  <c r="BK229" i="10"/>
  <c r="BJ229" i="10"/>
  <c r="BI229" i="10"/>
  <c r="BE229" i="10"/>
  <c r="BD229" i="10"/>
  <c r="BC229" i="10"/>
  <c r="BB229" i="10"/>
  <c r="BA229" i="10"/>
  <c r="AZ229" i="10"/>
  <c r="AY229" i="10"/>
  <c r="AX229" i="10"/>
  <c r="AW229" i="10"/>
  <c r="AV229" i="10"/>
  <c r="AU229" i="10"/>
  <c r="AT229" i="10"/>
  <c r="AS229" i="10"/>
  <c r="AR229" i="10"/>
  <c r="AQ229" i="10"/>
  <c r="AP229" i="10"/>
  <c r="AO229" i="10"/>
  <c r="AN229" i="10"/>
  <c r="AM229" i="10"/>
  <c r="AL229" i="10"/>
  <c r="AK229" i="10"/>
  <c r="AJ229" i="10"/>
  <c r="AI229" i="10"/>
  <c r="AH229" i="10"/>
  <c r="BP228" i="10"/>
  <c r="BO228" i="10"/>
  <c r="BN228" i="10"/>
  <c r="BM228" i="10"/>
  <c r="BL228" i="10"/>
  <c r="BK228" i="10"/>
  <c r="BJ228" i="10"/>
  <c r="BI228" i="10"/>
  <c r="BE228" i="10"/>
  <c r="BD228" i="10"/>
  <c r="BC228" i="10"/>
  <c r="BB228" i="10"/>
  <c r="BA228" i="10"/>
  <c r="AZ228" i="10"/>
  <c r="AY228" i="10"/>
  <c r="AX228" i="10"/>
  <c r="AW228" i="10"/>
  <c r="AV228" i="10"/>
  <c r="AU228" i="10"/>
  <c r="AT228" i="10"/>
  <c r="AS228" i="10"/>
  <c r="AR228" i="10"/>
  <c r="AQ228" i="10"/>
  <c r="AP228" i="10"/>
  <c r="AO228" i="10"/>
  <c r="AN228" i="10"/>
  <c r="AM228" i="10"/>
  <c r="AL228" i="10"/>
  <c r="AK228" i="10"/>
  <c r="AJ228" i="10"/>
  <c r="AI228" i="10"/>
  <c r="AH228" i="10"/>
  <c r="BP227" i="10"/>
  <c r="BO227" i="10"/>
  <c r="BN227" i="10"/>
  <c r="BM227" i="10"/>
  <c r="BL227" i="10"/>
  <c r="BK227" i="10"/>
  <c r="BJ227" i="10"/>
  <c r="BI227" i="10"/>
  <c r="BE227" i="10"/>
  <c r="BD227" i="10"/>
  <c r="BC227" i="10"/>
  <c r="BB227" i="10"/>
  <c r="BA227" i="10"/>
  <c r="AZ227" i="10"/>
  <c r="AY227" i="10"/>
  <c r="AX227" i="10"/>
  <c r="AW227" i="10"/>
  <c r="AV227" i="10"/>
  <c r="AU227" i="10"/>
  <c r="AT227" i="10"/>
  <c r="AS227" i="10"/>
  <c r="AR227" i="10"/>
  <c r="AQ227" i="10"/>
  <c r="AP227" i="10"/>
  <c r="AO227" i="10"/>
  <c r="AN227" i="10"/>
  <c r="AM227" i="10"/>
  <c r="AL227" i="10"/>
  <c r="AK227" i="10"/>
  <c r="AJ227" i="10"/>
  <c r="AI227" i="10"/>
  <c r="AH227" i="10"/>
  <c r="BP226" i="10"/>
  <c r="BO226" i="10"/>
  <c r="BN226" i="10"/>
  <c r="BM226" i="10"/>
  <c r="BL226" i="10"/>
  <c r="BK226" i="10"/>
  <c r="BJ226" i="10"/>
  <c r="BI226" i="10"/>
  <c r="BE226" i="10"/>
  <c r="BD226" i="10"/>
  <c r="BC226" i="10"/>
  <c r="BB226" i="10"/>
  <c r="BA226" i="10"/>
  <c r="AZ226" i="10"/>
  <c r="AY226" i="10"/>
  <c r="AX226" i="10"/>
  <c r="AW226" i="10"/>
  <c r="AV226" i="10"/>
  <c r="AU226" i="10"/>
  <c r="AT226" i="10"/>
  <c r="AS226" i="10"/>
  <c r="AR226" i="10"/>
  <c r="AQ226" i="10"/>
  <c r="AP226" i="10"/>
  <c r="AO226" i="10"/>
  <c r="AN226" i="10"/>
  <c r="AM226" i="10"/>
  <c r="AL226" i="10"/>
  <c r="AK226" i="10"/>
  <c r="AJ226" i="10"/>
  <c r="AI226" i="10"/>
  <c r="AH226" i="10"/>
  <c r="BP225" i="10"/>
  <c r="BO225" i="10"/>
  <c r="BN225" i="10"/>
  <c r="BM225" i="10"/>
  <c r="BL225" i="10"/>
  <c r="BK225" i="10"/>
  <c r="BJ225" i="10"/>
  <c r="BI225" i="10"/>
  <c r="BE225" i="10"/>
  <c r="BD225" i="10"/>
  <c r="BC225" i="10"/>
  <c r="BB225" i="10"/>
  <c r="BA225" i="10"/>
  <c r="AZ225" i="10"/>
  <c r="AY225" i="10"/>
  <c r="AX225" i="10"/>
  <c r="AW225" i="10"/>
  <c r="AV225" i="10"/>
  <c r="AU225" i="10"/>
  <c r="AT225" i="10"/>
  <c r="AS225" i="10"/>
  <c r="AR225" i="10"/>
  <c r="AQ225" i="10"/>
  <c r="AP225" i="10"/>
  <c r="AO225" i="10"/>
  <c r="AN225" i="10"/>
  <c r="AM225" i="10"/>
  <c r="AL225" i="10"/>
  <c r="AK225" i="10"/>
  <c r="AJ225" i="10"/>
  <c r="AI225" i="10"/>
  <c r="AH225" i="10"/>
  <c r="BP224" i="10"/>
  <c r="BO224" i="10"/>
  <c r="BN224" i="10"/>
  <c r="BM224" i="10"/>
  <c r="BL224" i="10"/>
  <c r="BK224" i="10"/>
  <c r="BJ224" i="10"/>
  <c r="BI224" i="10"/>
  <c r="BE224" i="10"/>
  <c r="BD224" i="10"/>
  <c r="BC224" i="10"/>
  <c r="BB224" i="10"/>
  <c r="BA224" i="10"/>
  <c r="AZ224" i="10"/>
  <c r="AY224" i="10"/>
  <c r="AX224" i="10"/>
  <c r="AW224" i="10"/>
  <c r="AV224" i="10"/>
  <c r="AU224" i="10"/>
  <c r="AT224" i="10"/>
  <c r="AS224" i="10"/>
  <c r="AR224" i="10"/>
  <c r="AQ224" i="10"/>
  <c r="AP224" i="10"/>
  <c r="AO224" i="10"/>
  <c r="AN224" i="10"/>
  <c r="AM224" i="10"/>
  <c r="AL224" i="10"/>
  <c r="AK224" i="10"/>
  <c r="AJ224" i="10"/>
  <c r="AI224" i="10"/>
  <c r="AH224" i="10"/>
  <c r="BP223" i="10"/>
  <c r="BO223" i="10"/>
  <c r="BN223" i="10"/>
  <c r="BM223" i="10"/>
  <c r="BL223" i="10"/>
  <c r="BK223" i="10"/>
  <c r="BJ223" i="10"/>
  <c r="BI223" i="10"/>
  <c r="BE223" i="10"/>
  <c r="BD223" i="10"/>
  <c r="BC223" i="10"/>
  <c r="BB223" i="10"/>
  <c r="BA223" i="10"/>
  <c r="AZ223" i="10"/>
  <c r="AY223" i="10"/>
  <c r="AX223" i="10"/>
  <c r="AW223" i="10"/>
  <c r="AV223" i="10"/>
  <c r="AU223" i="10"/>
  <c r="AT223" i="10"/>
  <c r="AS223" i="10"/>
  <c r="AR223" i="10"/>
  <c r="AQ223" i="10"/>
  <c r="AP223" i="10"/>
  <c r="AO223" i="10"/>
  <c r="AN223" i="10"/>
  <c r="AM223" i="10"/>
  <c r="AL223" i="10"/>
  <c r="AK223" i="10"/>
  <c r="AJ223" i="10"/>
  <c r="AI223" i="10"/>
  <c r="AH223" i="10"/>
  <c r="BP222" i="10"/>
  <c r="BO222" i="10"/>
  <c r="BN222" i="10"/>
  <c r="BM222" i="10"/>
  <c r="BL222" i="10"/>
  <c r="BK222" i="10"/>
  <c r="BJ222" i="10"/>
  <c r="BI222" i="10"/>
  <c r="BE222" i="10"/>
  <c r="BD222" i="10"/>
  <c r="BC222" i="10"/>
  <c r="BB222" i="10"/>
  <c r="BA222" i="10"/>
  <c r="AZ222" i="10"/>
  <c r="AY222" i="10"/>
  <c r="AX222" i="10"/>
  <c r="AW222" i="10"/>
  <c r="AV222" i="10"/>
  <c r="AU222" i="10"/>
  <c r="AT222" i="10"/>
  <c r="AS222" i="10"/>
  <c r="AR222" i="10"/>
  <c r="AQ222" i="10"/>
  <c r="AP222" i="10"/>
  <c r="AO222" i="10"/>
  <c r="AN222" i="10"/>
  <c r="AM222" i="10"/>
  <c r="AL222" i="10"/>
  <c r="AK222" i="10"/>
  <c r="AJ222" i="10"/>
  <c r="AI222" i="10"/>
  <c r="AH222" i="10"/>
  <c r="BP221" i="10"/>
  <c r="BO221" i="10"/>
  <c r="BN221" i="10"/>
  <c r="BM221" i="10"/>
  <c r="BL221" i="10"/>
  <c r="BK221" i="10"/>
  <c r="BJ221" i="10"/>
  <c r="BI221" i="10"/>
  <c r="BE221" i="10"/>
  <c r="BD221" i="10"/>
  <c r="BC221" i="10"/>
  <c r="BB221" i="10"/>
  <c r="BA221" i="10"/>
  <c r="AZ221" i="10"/>
  <c r="AY221" i="10"/>
  <c r="AX221" i="10"/>
  <c r="AW221" i="10"/>
  <c r="AV221" i="10"/>
  <c r="AU221" i="10"/>
  <c r="AT221" i="10"/>
  <c r="AS221" i="10"/>
  <c r="AR221" i="10"/>
  <c r="AQ221" i="10"/>
  <c r="AP221" i="10"/>
  <c r="AO221" i="10"/>
  <c r="AN221" i="10"/>
  <c r="AM221" i="10"/>
  <c r="AL221" i="10"/>
  <c r="AK221" i="10"/>
  <c r="AJ221" i="10"/>
  <c r="AI221" i="10"/>
  <c r="AH221" i="10"/>
  <c r="BP220" i="10"/>
  <c r="BO220" i="10"/>
  <c r="BN220" i="10"/>
  <c r="BM220" i="10"/>
  <c r="BL220" i="10"/>
  <c r="BK220" i="10"/>
  <c r="BJ220" i="10"/>
  <c r="BI220" i="10"/>
  <c r="BE220" i="10"/>
  <c r="BD220" i="10"/>
  <c r="BC220" i="10"/>
  <c r="BB220" i="10"/>
  <c r="BA220" i="10"/>
  <c r="AZ220" i="10"/>
  <c r="AY220" i="10"/>
  <c r="AX220" i="10"/>
  <c r="AW220" i="10"/>
  <c r="AV220" i="10"/>
  <c r="AU220" i="10"/>
  <c r="AT220" i="10"/>
  <c r="AS220" i="10"/>
  <c r="AR220" i="10"/>
  <c r="AQ220" i="10"/>
  <c r="AP220" i="10"/>
  <c r="AO220" i="10"/>
  <c r="AN220" i="10"/>
  <c r="AM220" i="10"/>
  <c r="AL220" i="10"/>
  <c r="AK220" i="10"/>
  <c r="AJ220" i="10"/>
  <c r="AI220" i="10"/>
  <c r="AH220" i="10"/>
  <c r="BP219" i="10"/>
  <c r="BO219" i="10"/>
  <c r="BN219" i="10"/>
  <c r="BM219" i="10"/>
  <c r="BL219" i="10"/>
  <c r="BK219" i="10"/>
  <c r="BJ219" i="10"/>
  <c r="BI219" i="10"/>
  <c r="BE219" i="10"/>
  <c r="BD219" i="10"/>
  <c r="BC219" i="10"/>
  <c r="BB219" i="10"/>
  <c r="BA219" i="10"/>
  <c r="AZ219" i="10"/>
  <c r="AY219" i="10"/>
  <c r="AX219" i="10"/>
  <c r="AW219" i="10"/>
  <c r="AV219" i="10"/>
  <c r="AU219" i="10"/>
  <c r="AT219" i="10"/>
  <c r="AS219" i="10"/>
  <c r="AR219" i="10"/>
  <c r="AQ219" i="10"/>
  <c r="AP219" i="10"/>
  <c r="AO219" i="10"/>
  <c r="AN219" i="10"/>
  <c r="AM219" i="10"/>
  <c r="AL219" i="10"/>
  <c r="AK219" i="10"/>
  <c r="AJ219" i="10"/>
  <c r="AI219" i="10"/>
  <c r="AH219" i="10"/>
  <c r="BP218" i="10"/>
  <c r="BO218" i="10"/>
  <c r="BN218" i="10"/>
  <c r="BM218" i="10"/>
  <c r="BL218" i="10"/>
  <c r="BK218" i="10"/>
  <c r="BJ218" i="10"/>
  <c r="BI218" i="10"/>
  <c r="BE218" i="10"/>
  <c r="BD218" i="10"/>
  <c r="BC218" i="10"/>
  <c r="BB218" i="10"/>
  <c r="BA218" i="10"/>
  <c r="AZ218" i="10"/>
  <c r="AY218" i="10"/>
  <c r="AX218" i="10"/>
  <c r="AW218" i="10"/>
  <c r="AV218" i="10"/>
  <c r="AU218" i="10"/>
  <c r="AT218" i="10"/>
  <c r="AS218" i="10"/>
  <c r="AR218" i="10"/>
  <c r="AQ218" i="10"/>
  <c r="AP218" i="10"/>
  <c r="AO218" i="10"/>
  <c r="AN218" i="10"/>
  <c r="AM218" i="10"/>
  <c r="AL218" i="10"/>
  <c r="AK218" i="10"/>
  <c r="AJ218" i="10"/>
  <c r="AI218" i="10"/>
  <c r="AH218" i="10"/>
  <c r="BP217" i="10"/>
  <c r="BO217" i="10"/>
  <c r="BN217" i="10"/>
  <c r="BM217" i="10"/>
  <c r="BL217" i="10"/>
  <c r="BK217" i="10"/>
  <c r="BJ217" i="10"/>
  <c r="BI217" i="10"/>
  <c r="BE217" i="10"/>
  <c r="BD217" i="10"/>
  <c r="BC217" i="10"/>
  <c r="BB217" i="10"/>
  <c r="BA217" i="10"/>
  <c r="AZ217" i="10"/>
  <c r="AY217" i="10"/>
  <c r="AX217" i="10"/>
  <c r="AW217" i="10"/>
  <c r="AV217" i="10"/>
  <c r="AU217" i="10"/>
  <c r="AT217" i="10"/>
  <c r="AS217" i="10"/>
  <c r="AR217" i="10"/>
  <c r="AQ217" i="10"/>
  <c r="AP217" i="10"/>
  <c r="AO217" i="10"/>
  <c r="AN217" i="10"/>
  <c r="AM217" i="10"/>
  <c r="AL217" i="10"/>
  <c r="AK217" i="10"/>
  <c r="AJ217" i="10"/>
  <c r="AI217" i="10"/>
  <c r="AH217" i="10"/>
  <c r="BP216" i="10"/>
  <c r="BO216" i="10"/>
  <c r="BN216" i="10"/>
  <c r="BM216" i="10"/>
  <c r="BL216" i="10"/>
  <c r="BK216" i="10"/>
  <c r="BJ216" i="10"/>
  <c r="BI216" i="10"/>
  <c r="BE216" i="10"/>
  <c r="BD216" i="10"/>
  <c r="BC216" i="10"/>
  <c r="BB216" i="10"/>
  <c r="BA216" i="10"/>
  <c r="AZ216" i="10"/>
  <c r="AY216" i="10"/>
  <c r="AX216" i="10"/>
  <c r="AW216" i="10"/>
  <c r="AV216" i="10"/>
  <c r="AU216" i="10"/>
  <c r="AT216" i="10"/>
  <c r="AS216" i="10"/>
  <c r="AR216" i="10"/>
  <c r="AQ216" i="10"/>
  <c r="AP216" i="10"/>
  <c r="AO216" i="10"/>
  <c r="AN216" i="10"/>
  <c r="AM216" i="10"/>
  <c r="AL216" i="10"/>
  <c r="AK216" i="10"/>
  <c r="AJ216" i="10"/>
  <c r="AI216" i="10"/>
  <c r="AH216" i="10"/>
  <c r="BP215" i="10"/>
  <c r="BO215" i="10"/>
  <c r="BN215" i="10"/>
  <c r="BM215" i="10"/>
  <c r="BL215" i="10"/>
  <c r="BK215" i="10"/>
  <c r="BJ215" i="10"/>
  <c r="BI215" i="10"/>
  <c r="BE215" i="10"/>
  <c r="BD215" i="10"/>
  <c r="BC215" i="10"/>
  <c r="BB215" i="10"/>
  <c r="BA215" i="10"/>
  <c r="AZ215" i="10"/>
  <c r="AY215" i="10"/>
  <c r="AX215" i="10"/>
  <c r="AW215" i="10"/>
  <c r="AV215" i="10"/>
  <c r="AU215" i="10"/>
  <c r="AT215" i="10"/>
  <c r="AS215" i="10"/>
  <c r="AR215" i="10"/>
  <c r="AQ215" i="10"/>
  <c r="AP215" i="10"/>
  <c r="AO215" i="10"/>
  <c r="AN215" i="10"/>
  <c r="AM215" i="10"/>
  <c r="AL215" i="10"/>
  <c r="AK215" i="10"/>
  <c r="AJ215" i="10"/>
  <c r="AI215" i="10"/>
  <c r="AH215" i="10"/>
  <c r="BP214" i="10"/>
  <c r="BO214" i="10"/>
  <c r="BN214" i="10"/>
  <c r="BM214" i="10"/>
  <c r="BL214" i="10"/>
  <c r="BK214" i="10"/>
  <c r="BJ214" i="10"/>
  <c r="BI214" i="10"/>
  <c r="BE214" i="10"/>
  <c r="BD214" i="10"/>
  <c r="BC214" i="10"/>
  <c r="BB214" i="10"/>
  <c r="BA214" i="10"/>
  <c r="AZ214" i="10"/>
  <c r="AY214" i="10"/>
  <c r="AX214" i="10"/>
  <c r="AW214" i="10"/>
  <c r="AV214" i="10"/>
  <c r="AU214" i="10"/>
  <c r="AT214" i="10"/>
  <c r="AS214" i="10"/>
  <c r="AR214" i="10"/>
  <c r="AQ214" i="10"/>
  <c r="AP214" i="10"/>
  <c r="AO214" i="10"/>
  <c r="AN214" i="10"/>
  <c r="AM214" i="10"/>
  <c r="AL214" i="10"/>
  <c r="AK214" i="10"/>
  <c r="AJ214" i="10"/>
  <c r="AI214" i="10"/>
  <c r="AH214" i="10"/>
  <c r="BP213" i="10"/>
  <c r="BO213" i="10"/>
  <c r="BN213" i="10"/>
  <c r="BM213" i="10"/>
  <c r="BL213" i="10"/>
  <c r="BK213" i="10"/>
  <c r="BJ213" i="10"/>
  <c r="BI213" i="10"/>
  <c r="BE213" i="10"/>
  <c r="BD213" i="10"/>
  <c r="BC213" i="10"/>
  <c r="BB213" i="10"/>
  <c r="BA213" i="10"/>
  <c r="AZ213" i="10"/>
  <c r="AY213" i="10"/>
  <c r="AX213" i="10"/>
  <c r="AW213" i="10"/>
  <c r="AV213" i="10"/>
  <c r="AU213" i="10"/>
  <c r="AT213" i="10"/>
  <c r="AS213" i="10"/>
  <c r="AR213" i="10"/>
  <c r="AQ213" i="10"/>
  <c r="AP213" i="10"/>
  <c r="AO213" i="10"/>
  <c r="AN213" i="10"/>
  <c r="AM213" i="10"/>
  <c r="AL213" i="10"/>
  <c r="AK213" i="10"/>
  <c r="AJ213" i="10"/>
  <c r="AI213" i="10"/>
  <c r="AH213" i="10"/>
  <c r="BP212" i="10"/>
  <c r="BO212" i="10"/>
  <c r="BN212" i="10"/>
  <c r="BM212" i="10"/>
  <c r="BL212" i="10"/>
  <c r="BK212" i="10"/>
  <c r="BJ212" i="10"/>
  <c r="BI212" i="10"/>
  <c r="BE212" i="10"/>
  <c r="BD212" i="10"/>
  <c r="BC212" i="10"/>
  <c r="BB212" i="10"/>
  <c r="BA212" i="10"/>
  <c r="AZ212" i="10"/>
  <c r="AY212" i="10"/>
  <c r="AX212" i="10"/>
  <c r="AW212" i="10"/>
  <c r="AV212" i="10"/>
  <c r="AU212" i="10"/>
  <c r="AT212" i="10"/>
  <c r="AS212" i="10"/>
  <c r="AR212" i="10"/>
  <c r="AQ212" i="10"/>
  <c r="AP212" i="10"/>
  <c r="AO212" i="10"/>
  <c r="AN212" i="10"/>
  <c r="AM212" i="10"/>
  <c r="AL212" i="10"/>
  <c r="AK212" i="10"/>
  <c r="AJ212" i="10"/>
  <c r="AI212" i="10"/>
  <c r="AH212" i="10"/>
  <c r="BP211" i="10"/>
  <c r="BO211" i="10"/>
  <c r="BN211" i="10"/>
  <c r="BM211" i="10"/>
  <c r="BL211" i="10"/>
  <c r="BK211" i="10"/>
  <c r="BJ211" i="10"/>
  <c r="BI211" i="10"/>
  <c r="BE211" i="10"/>
  <c r="BD211" i="10"/>
  <c r="BC211" i="10"/>
  <c r="BB211" i="10"/>
  <c r="BA211" i="10"/>
  <c r="AZ211" i="10"/>
  <c r="AY211" i="10"/>
  <c r="AX211" i="10"/>
  <c r="AW211" i="10"/>
  <c r="AV211" i="10"/>
  <c r="AU211" i="10"/>
  <c r="AT211" i="10"/>
  <c r="AS211" i="10"/>
  <c r="AR211" i="10"/>
  <c r="AQ211" i="10"/>
  <c r="AP211" i="10"/>
  <c r="AO211" i="10"/>
  <c r="AN211" i="10"/>
  <c r="AM211" i="10"/>
  <c r="AL211" i="10"/>
  <c r="AK211" i="10"/>
  <c r="AJ211" i="10"/>
  <c r="AI211" i="10"/>
  <c r="AH211" i="10"/>
  <c r="BP210" i="10"/>
  <c r="BO210" i="10"/>
  <c r="BN210" i="10"/>
  <c r="BM210" i="10"/>
  <c r="BL210" i="10"/>
  <c r="BK210" i="10"/>
  <c r="BJ210" i="10"/>
  <c r="BI210" i="10"/>
  <c r="BE210" i="10"/>
  <c r="BD210" i="10"/>
  <c r="BC210" i="10"/>
  <c r="BB210" i="10"/>
  <c r="BA210" i="10"/>
  <c r="AZ210" i="10"/>
  <c r="AY210" i="10"/>
  <c r="AX210" i="10"/>
  <c r="AW210" i="10"/>
  <c r="AV210" i="10"/>
  <c r="AU210" i="10"/>
  <c r="AT210" i="10"/>
  <c r="AS210" i="10"/>
  <c r="AR210" i="10"/>
  <c r="AQ210" i="10"/>
  <c r="AP210" i="10"/>
  <c r="AO210" i="10"/>
  <c r="AN210" i="10"/>
  <c r="AM210" i="10"/>
  <c r="AL210" i="10"/>
  <c r="AK210" i="10"/>
  <c r="AJ210" i="10"/>
  <c r="AI210" i="10"/>
  <c r="AH210" i="10"/>
  <c r="BP209" i="10"/>
  <c r="BO209" i="10"/>
  <c r="BN209" i="10"/>
  <c r="BM209" i="10"/>
  <c r="BL209" i="10"/>
  <c r="BK209" i="10"/>
  <c r="BJ209" i="10"/>
  <c r="BI209" i="10"/>
  <c r="BE209" i="10"/>
  <c r="BD209" i="10"/>
  <c r="BC209" i="10"/>
  <c r="BB209" i="10"/>
  <c r="BA209" i="10"/>
  <c r="AZ209" i="10"/>
  <c r="AY209" i="10"/>
  <c r="AX209" i="10"/>
  <c r="AW209" i="10"/>
  <c r="AV209" i="10"/>
  <c r="AU209" i="10"/>
  <c r="AT209" i="10"/>
  <c r="AS209" i="10"/>
  <c r="AR209" i="10"/>
  <c r="AQ209" i="10"/>
  <c r="AP209" i="10"/>
  <c r="AO209" i="10"/>
  <c r="AN209" i="10"/>
  <c r="AM209" i="10"/>
  <c r="AL209" i="10"/>
  <c r="AK209" i="10"/>
  <c r="AJ209" i="10"/>
  <c r="AI209" i="10"/>
  <c r="AH209" i="10"/>
  <c r="BP208" i="10"/>
  <c r="BO208" i="10"/>
  <c r="BN208" i="10"/>
  <c r="BM208" i="10"/>
  <c r="BL208" i="10"/>
  <c r="BK208" i="10"/>
  <c r="BJ208" i="10"/>
  <c r="BI208" i="10"/>
  <c r="BE208" i="10"/>
  <c r="BD208" i="10"/>
  <c r="BC208" i="10"/>
  <c r="BB208" i="10"/>
  <c r="BA208" i="10"/>
  <c r="AZ208" i="10"/>
  <c r="AY208" i="10"/>
  <c r="AX208" i="10"/>
  <c r="AW208" i="10"/>
  <c r="AV208" i="10"/>
  <c r="AU208" i="10"/>
  <c r="AT208" i="10"/>
  <c r="AS208" i="10"/>
  <c r="AR208" i="10"/>
  <c r="AQ208" i="10"/>
  <c r="AP208" i="10"/>
  <c r="AO208" i="10"/>
  <c r="AN208" i="10"/>
  <c r="AM208" i="10"/>
  <c r="AL208" i="10"/>
  <c r="AK208" i="10"/>
  <c r="AJ208" i="10"/>
  <c r="AI208" i="10"/>
  <c r="AH208" i="10"/>
  <c r="BP207" i="10"/>
  <c r="BO207" i="10"/>
  <c r="BN207" i="10"/>
  <c r="BM207" i="10"/>
  <c r="BL207" i="10"/>
  <c r="BK207" i="10"/>
  <c r="BJ207" i="10"/>
  <c r="BI207" i="10"/>
  <c r="BE207" i="10"/>
  <c r="BD207" i="10"/>
  <c r="BC207" i="10"/>
  <c r="BB207" i="10"/>
  <c r="BA207" i="10"/>
  <c r="AZ207" i="10"/>
  <c r="AY207" i="10"/>
  <c r="AX207" i="10"/>
  <c r="AW207" i="10"/>
  <c r="AV207" i="10"/>
  <c r="AU207" i="10"/>
  <c r="AT207" i="10"/>
  <c r="AS207" i="10"/>
  <c r="AR207" i="10"/>
  <c r="AQ207" i="10"/>
  <c r="AP207" i="10"/>
  <c r="AO207" i="10"/>
  <c r="AN207" i="10"/>
  <c r="AM207" i="10"/>
  <c r="AL207" i="10"/>
  <c r="AK207" i="10"/>
  <c r="AJ207" i="10"/>
  <c r="AI207" i="10"/>
  <c r="AH207" i="10"/>
  <c r="BP206" i="10"/>
  <c r="BO206" i="10"/>
  <c r="BN206" i="10"/>
  <c r="BM206" i="10"/>
  <c r="BL206" i="10"/>
  <c r="BK206" i="10"/>
  <c r="BJ206" i="10"/>
  <c r="BI206" i="10"/>
  <c r="BE206" i="10"/>
  <c r="BD206" i="10"/>
  <c r="BC206" i="10"/>
  <c r="BB206" i="10"/>
  <c r="BA206" i="10"/>
  <c r="AZ206" i="10"/>
  <c r="AY206" i="10"/>
  <c r="AX206" i="10"/>
  <c r="AW206" i="10"/>
  <c r="AV206" i="10"/>
  <c r="AU206" i="10"/>
  <c r="AT206" i="10"/>
  <c r="AS206" i="10"/>
  <c r="AR206" i="10"/>
  <c r="AQ206" i="10"/>
  <c r="AP206" i="10"/>
  <c r="AO206" i="10"/>
  <c r="AN206" i="10"/>
  <c r="AM206" i="10"/>
  <c r="AL206" i="10"/>
  <c r="AK206" i="10"/>
  <c r="AJ206" i="10"/>
  <c r="AI206" i="10"/>
  <c r="AH206" i="10"/>
  <c r="BP205" i="10"/>
  <c r="BO205" i="10"/>
  <c r="BN205" i="10"/>
  <c r="BM205" i="10"/>
  <c r="BL205" i="10"/>
  <c r="BK205" i="10"/>
  <c r="BJ205" i="10"/>
  <c r="BI205" i="10"/>
  <c r="BE205" i="10"/>
  <c r="BD205" i="10"/>
  <c r="BC205" i="10"/>
  <c r="BB205" i="10"/>
  <c r="BA205" i="10"/>
  <c r="AZ205" i="10"/>
  <c r="AY205" i="10"/>
  <c r="AX205" i="10"/>
  <c r="AW205" i="10"/>
  <c r="AV205" i="10"/>
  <c r="AU205" i="10"/>
  <c r="AT205" i="10"/>
  <c r="AS205" i="10"/>
  <c r="AR205" i="10"/>
  <c r="AQ205" i="10"/>
  <c r="AP205" i="10"/>
  <c r="AO205" i="10"/>
  <c r="AN205" i="10"/>
  <c r="AM205" i="10"/>
  <c r="AL205" i="10"/>
  <c r="AK205" i="10"/>
  <c r="AJ205" i="10"/>
  <c r="AI205" i="10"/>
  <c r="AH205" i="10"/>
  <c r="BP204" i="10"/>
  <c r="BO204" i="10"/>
  <c r="BN204" i="10"/>
  <c r="BM204" i="10"/>
  <c r="BL204" i="10"/>
  <c r="BK204" i="10"/>
  <c r="BJ204" i="10"/>
  <c r="BI204" i="10"/>
  <c r="BE204" i="10"/>
  <c r="BD204" i="10"/>
  <c r="BC204" i="10"/>
  <c r="BB204" i="10"/>
  <c r="BA204" i="10"/>
  <c r="AZ204" i="10"/>
  <c r="AY204" i="10"/>
  <c r="AX204" i="10"/>
  <c r="AW204" i="10"/>
  <c r="AV204" i="10"/>
  <c r="AU204" i="10"/>
  <c r="AT204" i="10"/>
  <c r="AS204" i="10"/>
  <c r="AR204" i="10"/>
  <c r="AQ204" i="10"/>
  <c r="AP204" i="10"/>
  <c r="AO204" i="10"/>
  <c r="AN204" i="10"/>
  <c r="AM204" i="10"/>
  <c r="AL204" i="10"/>
  <c r="AK204" i="10"/>
  <c r="AJ204" i="10"/>
  <c r="AI204" i="10"/>
  <c r="AH204" i="10"/>
  <c r="BP203" i="10"/>
  <c r="BO203" i="10"/>
  <c r="BN203" i="10"/>
  <c r="BM203" i="10"/>
  <c r="BL203" i="10"/>
  <c r="BK203" i="10"/>
  <c r="BJ203" i="10"/>
  <c r="BI203" i="10"/>
  <c r="BE203" i="10"/>
  <c r="BD203" i="10"/>
  <c r="BC203" i="10"/>
  <c r="BB203" i="10"/>
  <c r="BA203" i="10"/>
  <c r="AZ203" i="10"/>
  <c r="AY203" i="10"/>
  <c r="AX203" i="10"/>
  <c r="AW203" i="10"/>
  <c r="AV203" i="10"/>
  <c r="AU203" i="10"/>
  <c r="AT203" i="10"/>
  <c r="AS203" i="10"/>
  <c r="AR203" i="10"/>
  <c r="AQ203" i="10"/>
  <c r="AP203" i="10"/>
  <c r="AO203" i="10"/>
  <c r="AN203" i="10"/>
  <c r="AM203" i="10"/>
  <c r="AL203" i="10"/>
  <c r="AK203" i="10"/>
  <c r="AJ203" i="10"/>
  <c r="AI203" i="10"/>
  <c r="AH203" i="10"/>
  <c r="BP202" i="10"/>
  <c r="BO202" i="10"/>
  <c r="BN202" i="10"/>
  <c r="BM202" i="10"/>
  <c r="BL202" i="10"/>
  <c r="BK202" i="10"/>
  <c r="BJ202" i="10"/>
  <c r="BI202" i="10"/>
  <c r="BE202" i="10"/>
  <c r="BD202" i="10"/>
  <c r="BC202" i="10"/>
  <c r="BB202" i="10"/>
  <c r="BA202" i="10"/>
  <c r="AZ202" i="10"/>
  <c r="AY202" i="10"/>
  <c r="AX202" i="10"/>
  <c r="AW202" i="10"/>
  <c r="AV202" i="10"/>
  <c r="AU202" i="10"/>
  <c r="AT202" i="10"/>
  <c r="AS202" i="10"/>
  <c r="AR202" i="10"/>
  <c r="AQ202" i="10"/>
  <c r="AP202" i="10"/>
  <c r="AO202" i="10"/>
  <c r="AN202" i="10"/>
  <c r="AM202" i="10"/>
  <c r="AL202" i="10"/>
  <c r="AK202" i="10"/>
  <c r="AJ202" i="10"/>
  <c r="AI202" i="10"/>
  <c r="AH202" i="10"/>
  <c r="BP201" i="10"/>
  <c r="BO201" i="10"/>
  <c r="BN201" i="10"/>
  <c r="BM201" i="10"/>
  <c r="BL201" i="10"/>
  <c r="BK201" i="10"/>
  <c r="BJ201" i="10"/>
  <c r="BI201" i="10"/>
  <c r="BE201" i="10"/>
  <c r="BD201" i="10"/>
  <c r="BC201" i="10"/>
  <c r="BB201" i="10"/>
  <c r="BA201" i="10"/>
  <c r="AZ201" i="10"/>
  <c r="AY201" i="10"/>
  <c r="AX201" i="10"/>
  <c r="AW201" i="10"/>
  <c r="AV201" i="10"/>
  <c r="AU201" i="10"/>
  <c r="AT201" i="10"/>
  <c r="AS201" i="10"/>
  <c r="AR201" i="10"/>
  <c r="AQ201" i="10"/>
  <c r="AP201" i="10"/>
  <c r="AO201" i="10"/>
  <c r="AN201" i="10"/>
  <c r="AM201" i="10"/>
  <c r="AL201" i="10"/>
  <c r="AK201" i="10"/>
  <c r="AJ201" i="10"/>
  <c r="AI201" i="10"/>
  <c r="AH201" i="10"/>
  <c r="BP200" i="10"/>
  <c r="BO200" i="10"/>
  <c r="BN200" i="10"/>
  <c r="BM200" i="10"/>
  <c r="BL200" i="10"/>
  <c r="BK200" i="10"/>
  <c r="BJ200" i="10"/>
  <c r="BI200" i="10"/>
  <c r="BE200" i="10"/>
  <c r="BD200" i="10"/>
  <c r="BC200" i="10"/>
  <c r="BB200" i="10"/>
  <c r="BA200" i="10"/>
  <c r="AZ200" i="10"/>
  <c r="AY200" i="10"/>
  <c r="AX200" i="10"/>
  <c r="AW200" i="10"/>
  <c r="AV200" i="10"/>
  <c r="AU200" i="10"/>
  <c r="AT200" i="10"/>
  <c r="AS200" i="10"/>
  <c r="AR200" i="10"/>
  <c r="AQ200" i="10"/>
  <c r="AP200" i="10"/>
  <c r="AO200" i="10"/>
  <c r="AN200" i="10"/>
  <c r="AM200" i="10"/>
  <c r="AL200" i="10"/>
  <c r="AK200" i="10"/>
  <c r="AJ200" i="10"/>
  <c r="AI200" i="10"/>
  <c r="AH200" i="10"/>
  <c r="BP199" i="10"/>
  <c r="BO199" i="10"/>
  <c r="BN199" i="10"/>
  <c r="BM199" i="10"/>
  <c r="BL199" i="10"/>
  <c r="BK199" i="10"/>
  <c r="BJ199" i="10"/>
  <c r="BI199" i="10"/>
  <c r="BE199" i="10"/>
  <c r="BD199" i="10"/>
  <c r="BC199" i="10"/>
  <c r="BB199" i="10"/>
  <c r="BA199" i="10"/>
  <c r="AZ199" i="10"/>
  <c r="AY199" i="10"/>
  <c r="AX199" i="10"/>
  <c r="AW199" i="10"/>
  <c r="AV199" i="10"/>
  <c r="AU199" i="10"/>
  <c r="AT199" i="10"/>
  <c r="AS199" i="10"/>
  <c r="AR199" i="10"/>
  <c r="AQ199" i="10"/>
  <c r="AP199" i="10"/>
  <c r="AO199" i="10"/>
  <c r="AN199" i="10"/>
  <c r="AM199" i="10"/>
  <c r="AL199" i="10"/>
  <c r="AK199" i="10"/>
  <c r="AJ199" i="10"/>
  <c r="AI199" i="10"/>
  <c r="AH199" i="10"/>
  <c r="BP198" i="10"/>
  <c r="BO198" i="10"/>
  <c r="BN198" i="10"/>
  <c r="BM198" i="10"/>
  <c r="BL198" i="10"/>
  <c r="BK198" i="10"/>
  <c r="BJ198" i="10"/>
  <c r="BI198" i="10"/>
  <c r="BE198" i="10"/>
  <c r="BD198" i="10"/>
  <c r="BC198" i="10"/>
  <c r="BB198" i="10"/>
  <c r="BA198" i="10"/>
  <c r="AZ198" i="10"/>
  <c r="AY198" i="10"/>
  <c r="AX198" i="10"/>
  <c r="AW198" i="10"/>
  <c r="AV198" i="10"/>
  <c r="AU198" i="10"/>
  <c r="AT198" i="10"/>
  <c r="AS198" i="10"/>
  <c r="AR198" i="10"/>
  <c r="AQ198" i="10"/>
  <c r="AP198" i="10"/>
  <c r="AO198" i="10"/>
  <c r="AN198" i="10"/>
  <c r="AM198" i="10"/>
  <c r="AL198" i="10"/>
  <c r="AK198" i="10"/>
  <c r="AJ198" i="10"/>
  <c r="AI198" i="10"/>
  <c r="AH198" i="10"/>
  <c r="BP197" i="10"/>
  <c r="BO197" i="10"/>
  <c r="BN197" i="10"/>
  <c r="BM197" i="10"/>
  <c r="BL197" i="10"/>
  <c r="BK197" i="10"/>
  <c r="BJ197" i="10"/>
  <c r="BI197" i="10"/>
  <c r="BE197" i="10"/>
  <c r="BD197" i="10"/>
  <c r="BC197" i="10"/>
  <c r="BB197" i="10"/>
  <c r="BA197" i="10"/>
  <c r="AZ197" i="10"/>
  <c r="AY197" i="10"/>
  <c r="AX197" i="10"/>
  <c r="AW197" i="10"/>
  <c r="AV197" i="10"/>
  <c r="AU197" i="10"/>
  <c r="AT197" i="10"/>
  <c r="AS197" i="10"/>
  <c r="AR197" i="10"/>
  <c r="AQ197" i="10"/>
  <c r="AP197" i="10"/>
  <c r="AO197" i="10"/>
  <c r="AN197" i="10"/>
  <c r="AM197" i="10"/>
  <c r="AL197" i="10"/>
  <c r="AK197" i="10"/>
  <c r="AJ197" i="10"/>
  <c r="AI197" i="10"/>
  <c r="AH197" i="10"/>
  <c r="BP196" i="10"/>
  <c r="BO196" i="10"/>
  <c r="BN196" i="10"/>
  <c r="BM196" i="10"/>
  <c r="BL196" i="10"/>
  <c r="BK196" i="10"/>
  <c r="BJ196" i="10"/>
  <c r="BI196" i="10"/>
  <c r="BE196" i="10"/>
  <c r="BD196" i="10"/>
  <c r="BC196" i="10"/>
  <c r="BB196" i="10"/>
  <c r="BA196" i="10"/>
  <c r="AZ196" i="10"/>
  <c r="AY196" i="10"/>
  <c r="AX196" i="10"/>
  <c r="AW196" i="10"/>
  <c r="AV196" i="10"/>
  <c r="AU196" i="10"/>
  <c r="AT196" i="10"/>
  <c r="AS196" i="10"/>
  <c r="AR196" i="10"/>
  <c r="AQ196" i="10"/>
  <c r="AP196" i="10"/>
  <c r="AO196" i="10"/>
  <c r="AN196" i="10"/>
  <c r="AM196" i="10"/>
  <c r="AL196" i="10"/>
  <c r="AK196" i="10"/>
  <c r="AJ196" i="10"/>
  <c r="AI196" i="10"/>
  <c r="AH196" i="10"/>
  <c r="BP195" i="10"/>
  <c r="BO195" i="10"/>
  <c r="BN195" i="10"/>
  <c r="BM195" i="10"/>
  <c r="BL195" i="10"/>
  <c r="BK195" i="10"/>
  <c r="BJ195" i="10"/>
  <c r="BI195" i="10"/>
  <c r="BE195" i="10"/>
  <c r="BD195" i="10"/>
  <c r="BC195" i="10"/>
  <c r="BB195" i="10"/>
  <c r="BA195" i="10"/>
  <c r="AZ195" i="10"/>
  <c r="AY195" i="10"/>
  <c r="AX195" i="10"/>
  <c r="AW195" i="10"/>
  <c r="AV195" i="10"/>
  <c r="AU195" i="10"/>
  <c r="AT195" i="10"/>
  <c r="AS195" i="10"/>
  <c r="AR195" i="10"/>
  <c r="AQ195" i="10"/>
  <c r="AP195" i="10"/>
  <c r="AO195" i="10"/>
  <c r="AN195" i="10"/>
  <c r="AM195" i="10"/>
  <c r="AL195" i="10"/>
  <c r="AK195" i="10"/>
  <c r="AJ195" i="10"/>
  <c r="AI195" i="10"/>
  <c r="AH195" i="10"/>
  <c r="BP194" i="10"/>
  <c r="BO194" i="10"/>
  <c r="BN194" i="10"/>
  <c r="BM194" i="10"/>
  <c r="BL194" i="10"/>
  <c r="BK194" i="10"/>
  <c r="BJ194" i="10"/>
  <c r="BI194" i="10"/>
  <c r="BE194" i="10"/>
  <c r="BD194" i="10"/>
  <c r="BC194" i="10"/>
  <c r="BB194" i="10"/>
  <c r="BA194" i="10"/>
  <c r="AZ194" i="10"/>
  <c r="AY194" i="10"/>
  <c r="AX194" i="10"/>
  <c r="AW194" i="10"/>
  <c r="AV194" i="10"/>
  <c r="AU194" i="10"/>
  <c r="AT194" i="10"/>
  <c r="AS194" i="10"/>
  <c r="AR194" i="10"/>
  <c r="AQ194" i="10"/>
  <c r="AP194" i="10"/>
  <c r="AO194" i="10"/>
  <c r="AN194" i="10"/>
  <c r="AM194" i="10"/>
  <c r="AL194" i="10"/>
  <c r="AK194" i="10"/>
  <c r="AJ194" i="10"/>
  <c r="AI194" i="10"/>
  <c r="AH194" i="10"/>
  <c r="BP193" i="10"/>
  <c r="BO193" i="10"/>
  <c r="BN193" i="10"/>
  <c r="BM193" i="10"/>
  <c r="BL193" i="10"/>
  <c r="BK193" i="10"/>
  <c r="BJ193" i="10"/>
  <c r="BI193" i="10"/>
  <c r="BE193" i="10"/>
  <c r="BD193" i="10"/>
  <c r="BC193" i="10"/>
  <c r="BB193" i="10"/>
  <c r="BA193" i="10"/>
  <c r="AZ193" i="10"/>
  <c r="AY193" i="10"/>
  <c r="AX193" i="10"/>
  <c r="AW193" i="10"/>
  <c r="AV193" i="10"/>
  <c r="AU193" i="10"/>
  <c r="AT193" i="10"/>
  <c r="AS193" i="10"/>
  <c r="AR193" i="10"/>
  <c r="AQ193" i="10"/>
  <c r="AP193" i="10"/>
  <c r="AO193" i="10"/>
  <c r="AN193" i="10"/>
  <c r="AM193" i="10"/>
  <c r="AL193" i="10"/>
  <c r="AK193" i="10"/>
  <c r="AJ193" i="10"/>
  <c r="AI193" i="10"/>
  <c r="AH193" i="10"/>
  <c r="BP192" i="10"/>
  <c r="BO192" i="10"/>
  <c r="BN192" i="10"/>
  <c r="BM192" i="10"/>
  <c r="BL192" i="10"/>
  <c r="BK192" i="10"/>
  <c r="BJ192" i="10"/>
  <c r="BI192" i="10"/>
  <c r="BE192" i="10"/>
  <c r="BD192" i="10"/>
  <c r="BC192" i="10"/>
  <c r="BB192" i="10"/>
  <c r="BA192" i="10"/>
  <c r="AZ192" i="10"/>
  <c r="AY192" i="10"/>
  <c r="AX192" i="10"/>
  <c r="AW192" i="10"/>
  <c r="AV192" i="10"/>
  <c r="AU192" i="10"/>
  <c r="AT192" i="10"/>
  <c r="AS192" i="10"/>
  <c r="AR192" i="10"/>
  <c r="AQ192" i="10"/>
  <c r="AP192" i="10"/>
  <c r="AO192" i="10"/>
  <c r="AN192" i="10"/>
  <c r="AM192" i="10"/>
  <c r="AL192" i="10"/>
  <c r="AK192" i="10"/>
  <c r="AJ192" i="10"/>
  <c r="AI192" i="10"/>
  <c r="AH192" i="10"/>
  <c r="BP191" i="10"/>
  <c r="BO191" i="10"/>
  <c r="BN191" i="10"/>
  <c r="BM191" i="10"/>
  <c r="BL191" i="10"/>
  <c r="BK191" i="10"/>
  <c r="BJ191" i="10"/>
  <c r="BI191" i="10"/>
  <c r="BE191" i="10"/>
  <c r="BD191" i="10"/>
  <c r="BC191" i="10"/>
  <c r="BB191" i="10"/>
  <c r="BA191" i="10"/>
  <c r="AZ191" i="10"/>
  <c r="AY191" i="10"/>
  <c r="AX191" i="10"/>
  <c r="AW191" i="10"/>
  <c r="AV191" i="10"/>
  <c r="AU191" i="10"/>
  <c r="AT191" i="10"/>
  <c r="AS191" i="10"/>
  <c r="AR191" i="10"/>
  <c r="AQ191" i="10"/>
  <c r="AP191" i="10"/>
  <c r="AO191" i="10"/>
  <c r="AN191" i="10"/>
  <c r="AM191" i="10"/>
  <c r="AL191" i="10"/>
  <c r="AK191" i="10"/>
  <c r="AJ191" i="10"/>
  <c r="AI191" i="10"/>
  <c r="AH191" i="10"/>
  <c r="BP190" i="10"/>
  <c r="BO190" i="10"/>
  <c r="BN190" i="10"/>
  <c r="BM190" i="10"/>
  <c r="BL190" i="10"/>
  <c r="BK190" i="10"/>
  <c r="BJ190" i="10"/>
  <c r="BI190" i="10"/>
  <c r="BE190" i="10"/>
  <c r="BD190" i="10"/>
  <c r="BC190" i="10"/>
  <c r="BB190" i="10"/>
  <c r="BA190" i="10"/>
  <c r="AZ190" i="10"/>
  <c r="AY190" i="10"/>
  <c r="AX190" i="10"/>
  <c r="AW190" i="10"/>
  <c r="AV190" i="10"/>
  <c r="AU190" i="10"/>
  <c r="AT190" i="10"/>
  <c r="AS190" i="10"/>
  <c r="AR190" i="10"/>
  <c r="AQ190" i="10"/>
  <c r="AP190" i="10"/>
  <c r="AO190" i="10"/>
  <c r="AN190" i="10"/>
  <c r="AM190" i="10"/>
  <c r="AL190" i="10"/>
  <c r="AK190" i="10"/>
  <c r="AJ190" i="10"/>
  <c r="AI190" i="10"/>
  <c r="AH190" i="10"/>
  <c r="BP189" i="10"/>
  <c r="BO189" i="10"/>
  <c r="BN189" i="10"/>
  <c r="BM189" i="10"/>
  <c r="BL189" i="10"/>
  <c r="BK189" i="10"/>
  <c r="BJ189" i="10"/>
  <c r="BI189" i="10"/>
  <c r="BE189" i="10"/>
  <c r="BD189" i="10"/>
  <c r="BC189" i="10"/>
  <c r="BB189" i="10"/>
  <c r="BA189" i="10"/>
  <c r="AZ189" i="10"/>
  <c r="AY189" i="10"/>
  <c r="AX189" i="10"/>
  <c r="AW189" i="10"/>
  <c r="AV189" i="10"/>
  <c r="AU189" i="10"/>
  <c r="AT189" i="10"/>
  <c r="AS189" i="10"/>
  <c r="AR189" i="10"/>
  <c r="AQ189" i="10"/>
  <c r="AP189" i="10"/>
  <c r="AO189" i="10"/>
  <c r="AN189" i="10"/>
  <c r="AM189" i="10"/>
  <c r="AL189" i="10"/>
  <c r="AK189" i="10"/>
  <c r="AJ189" i="10"/>
  <c r="AI189" i="10"/>
  <c r="AH189" i="10"/>
  <c r="BP188" i="10"/>
  <c r="BO188" i="10"/>
  <c r="BN188" i="10"/>
  <c r="BM188" i="10"/>
  <c r="BL188" i="10"/>
  <c r="BK188" i="10"/>
  <c r="BJ188" i="10"/>
  <c r="BI188" i="10"/>
  <c r="BE188" i="10"/>
  <c r="BD188" i="10"/>
  <c r="BC188" i="10"/>
  <c r="BB188" i="10"/>
  <c r="BA188" i="10"/>
  <c r="AZ188" i="10"/>
  <c r="AY188" i="10"/>
  <c r="AX188" i="10"/>
  <c r="AW188" i="10"/>
  <c r="AV188" i="10"/>
  <c r="AU188" i="10"/>
  <c r="AT188" i="10"/>
  <c r="AS188" i="10"/>
  <c r="AR188" i="10"/>
  <c r="AQ188" i="10"/>
  <c r="AP188" i="10"/>
  <c r="AO188" i="10"/>
  <c r="AN188" i="10"/>
  <c r="AM188" i="10"/>
  <c r="AL188" i="10"/>
  <c r="AK188" i="10"/>
  <c r="AJ188" i="10"/>
  <c r="AI188" i="10"/>
  <c r="AH188" i="10"/>
  <c r="BP187" i="10"/>
  <c r="BO187" i="10"/>
  <c r="BN187" i="10"/>
  <c r="BM187" i="10"/>
  <c r="BL187" i="10"/>
  <c r="BK187" i="10"/>
  <c r="BJ187" i="10"/>
  <c r="BI187" i="10"/>
  <c r="BE187" i="10"/>
  <c r="BD187" i="10"/>
  <c r="BC187" i="10"/>
  <c r="BB187" i="10"/>
  <c r="BA187" i="10"/>
  <c r="AZ187" i="10"/>
  <c r="AY187" i="10"/>
  <c r="AX187" i="10"/>
  <c r="AW187" i="10"/>
  <c r="AV187" i="10"/>
  <c r="AU187" i="10"/>
  <c r="AT187" i="10"/>
  <c r="AS187" i="10"/>
  <c r="AR187" i="10"/>
  <c r="AQ187" i="10"/>
  <c r="AP187" i="10"/>
  <c r="AO187" i="10"/>
  <c r="AN187" i="10"/>
  <c r="AM187" i="10"/>
  <c r="AL187" i="10"/>
  <c r="AK187" i="10"/>
  <c r="AJ187" i="10"/>
  <c r="AI187" i="10"/>
  <c r="AH187" i="10"/>
  <c r="BP186" i="10"/>
  <c r="BO186" i="10"/>
  <c r="BN186" i="10"/>
  <c r="BM186" i="10"/>
  <c r="BL186" i="10"/>
  <c r="BK186" i="10"/>
  <c r="BJ186" i="10"/>
  <c r="BI186" i="10"/>
  <c r="BE186" i="10"/>
  <c r="BD186" i="10"/>
  <c r="BC186" i="10"/>
  <c r="BB186" i="10"/>
  <c r="BA186" i="10"/>
  <c r="AZ186" i="10"/>
  <c r="AY186" i="10"/>
  <c r="AX186" i="10"/>
  <c r="AW186" i="10"/>
  <c r="AV186" i="10"/>
  <c r="AU186" i="10"/>
  <c r="AT186" i="10"/>
  <c r="AS186" i="10"/>
  <c r="AR186" i="10"/>
  <c r="AQ186" i="10"/>
  <c r="AP186" i="10"/>
  <c r="AO186" i="10"/>
  <c r="AN186" i="10"/>
  <c r="AM186" i="10"/>
  <c r="AL186" i="10"/>
  <c r="AK186" i="10"/>
  <c r="AJ186" i="10"/>
  <c r="AI186" i="10"/>
  <c r="AH186" i="10"/>
  <c r="BP185" i="10"/>
  <c r="BO185" i="10"/>
  <c r="BN185" i="10"/>
  <c r="BM185" i="10"/>
  <c r="BL185" i="10"/>
  <c r="BK185" i="10"/>
  <c r="BJ185" i="10"/>
  <c r="BI185" i="10"/>
  <c r="BE185" i="10"/>
  <c r="BD185" i="10"/>
  <c r="BC185" i="10"/>
  <c r="BB185" i="10"/>
  <c r="BA185" i="10"/>
  <c r="AZ185" i="10"/>
  <c r="AY185" i="10"/>
  <c r="AX185" i="10"/>
  <c r="AW185" i="10"/>
  <c r="AV185" i="10"/>
  <c r="AU185" i="10"/>
  <c r="AT185" i="10"/>
  <c r="AS185" i="10"/>
  <c r="AR185" i="10"/>
  <c r="AQ185" i="10"/>
  <c r="AP185" i="10"/>
  <c r="AO185" i="10"/>
  <c r="AN185" i="10"/>
  <c r="AM185" i="10"/>
  <c r="AL185" i="10"/>
  <c r="AK185" i="10"/>
  <c r="AJ185" i="10"/>
  <c r="AI185" i="10"/>
  <c r="AH185" i="10"/>
  <c r="BP184" i="10"/>
  <c r="BO184" i="10"/>
  <c r="BN184" i="10"/>
  <c r="BM184" i="10"/>
  <c r="BL184" i="10"/>
  <c r="BK184" i="10"/>
  <c r="BJ184" i="10"/>
  <c r="BI184" i="10"/>
  <c r="BE184" i="10"/>
  <c r="BD184" i="10"/>
  <c r="BC184" i="10"/>
  <c r="BB184" i="10"/>
  <c r="BA184" i="10"/>
  <c r="AZ184" i="10"/>
  <c r="AY184" i="10"/>
  <c r="AX184" i="10"/>
  <c r="AW184" i="10"/>
  <c r="AV184" i="10"/>
  <c r="AU184" i="10"/>
  <c r="AT184" i="10"/>
  <c r="AS184" i="10"/>
  <c r="AR184" i="10"/>
  <c r="AQ184" i="10"/>
  <c r="AP184" i="10"/>
  <c r="AO184" i="10"/>
  <c r="AN184" i="10"/>
  <c r="AM184" i="10"/>
  <c r="AL184" i="10"/>
  <c r="AK184" i="10"/>
  <c r="AJ184" i="10"/>
  <c r="AI184" i="10"/>
  <c r="AH184" i="10"/>
  <c r="BP183" i="10"/>
  <c r="BO183" i="10"/>
  <c r="BN183" i="10"/>
  <c r="BM183" i="10"/>
  <c r="BL183" i="10"/>
  <c r="BK183" i="10"/>
  <c r="BJ183" i="10"/>
  <c r="BI183" i="10"/>
  <c r="BE183" i="10"/>
  <c r="BD183" i="10"/>
  <c r="BC183" i="10"/>
  <c r="BB183" i="10"/>
  <c r="BA183" i="10"/>
  <c r="AZ183" i="10"/>
  <c r="AY183" i="10"/>
  <c r="AX183" i="10"/>
  <c r="AW183" i="10"/>
  <c r="AV183" i="10"/>
  <c r="AU183" i="10"/>
  <c r="AT183" i="10"/>
  <c r="AS183" i="10"/>
  <c r="AR183" i="10"/>
  <c r="AQ183" i="10"/>
  <c r="AP183" i="10"/>
  <c r="AO183" i="10"/>
  <c r="AN183" i="10"/>
  <c r="AM183" i="10"/>
  <c r="AL183" i="10"/>
  <c r="AK183" i="10"/>
  <c r="AJ183" i="10"/>
  <c r="AI183" i="10"/>
  <c r="AH183" i="10"/>
  <c r="BP182" i="10"/>
  <c r="BO182" i="10"/>
  <c r="BN182" i="10"/>
  <c r="BM182" i="10"/>
  <c r="BL182" i="10"/>
  <c r="BK182" i="10"/>
  <c r="BJ182" i="10"/>
  <c r="BI182" i="10"/>
  <c r="BE182" i="10"/>
  <c r="BD182" i="10"/>
  <c r="BC182" i="10"/>
  <c r="BB182" i="10"/>
  <c r="BA182" i="10"/>
  <c r="AZ182" i="10"/>
  <c r="AY182" i="10"/>
  <c r="AX182" i="10"/>
  <c r="AW182" i="10"/>
  <c r="AV182" i="10"/>
  <c r="AU182" i="10"/>
  <c r="AT182" i="10"/>
  <c r="AS182" i="10"/>
  <c r="AR182" i="10"/>
  <c r="AQ182" i="10"/>
  <c r="AP182" i="10"/>
  <c r="AO182" i="10"/>
  <c r="AN182" i="10"/>
  <c r="AM182" i="10"/>
  <c r="AL182" i="10"/>
  <c r="AK182" i="10"/>
  <c r="AJ182" i="10"/>
  <c r="AI182" i="10"/>
  <c r="AH182" i="10"/>
  <c r="BP181" i="10"/>
  <c r="BO181" i="10"/>
  <c r="BN181" i="10"/>
  <c r="BM181" i="10"/>
  <c r="BL181" i="10"/>
  <c r="BK181" i="10"/>
  <c r="BJ181" i="10"/>
  <c r="BI181" i="10"/>
  <c r="BE181" i="10"/>
  <c r="BD181" i="10"/>
  <c r="BC181" i="10"/>
  <c r="BB181" i="10"/>
  <c r="BA181" i="10"/>
  <c r="AZ181" i="10"/>
  <c r="AY181" i="10"/>
  <c r="AX181" i="10"/>
  <c r="AW181" i="10"/>
  <c r="AV181" i="10"/>
  <c r="AU181" i="10"/>
  <c r="AT181" i="10"/>
  <c r="AS181" i="10"/>
  <c r="AR181" i="10"/>
  <c r="AQ181" i="10"/>
  <c r="AP181" i="10"/>
  <c r="AO181" i="10"/>
  <c r="AN181" i="10"/>
  <c r="AM181" i="10"/>
  <c r="AL181" i="10"/>
  <c r="AK181" i="10"/>
  <c r="AJ181" i="10"/>
  <c r="AI181" i="10"/>
  <c r="AH181" i="10"/>
  <c r="BP180" i="10"/>
  <c r="BO180" i="10"/>
  <c r="BN180" i="10"/>
  <c r="BM180" i="10"/>
  <c r="BL180" i="10"/>
  <c r="BK180" i="10"/>
  <c r="BJ180" i="10"/>
  <c r="BI180" i="10"/>
  <c r="BE180" i="10"/>
  <c r="BD180" i="10"/>
  <c r="BC180" i="10"/>
  <c r="BB180" i="10"/>
  <c r="BA180" i="10"/>
  <c r="AZ180" i="10"/>
  <c r="AY180" i="10"/>
  <c r="AX180" i="10"/>
  <c r="AW180" i="10"/>
  <c r="AV180" i="10"/>
  <c r="AU180" i="10"/>
  <c r="AT180" i="10"/>
  <c r="AS180" i="10"/>
  <c r="AR180" i="10"/>
  <c r="AQ180" i="10"/>
  <c r="AP180" i="10"/>
  <c r="AO180" i="10"/>
  <c r="AN180" i="10"/>
  <c r="AM180" i="10"/>
  <c r="AL180" i="10"/>
  <c r="AK180" i="10"/>
  <c r="AJ180" i="10"/>
  <c r="AI180" i="10"/>
  <c r="AH180" i="10"/>
  <c r="BP179" i="10"/>
  <c r="BO179" i="10"/>
  <c r="BN179" i="10"/>
  <c r="BM179" i="10"/>
  <c r="BL179" i="10"/>
  <c r="BK179" i="10"/>
  <c r="BJ179" i="10"/>
  <c r="BI179" i="10"/>
  <c r="BE179" i="10"/>
  <c r="BD179" i="10"/>
  <c r="BC179" i="10"/>
  <c r="BB179" i="10"/>
  <c r="BA179" i="10"/>
  <c r="AZ179" i="10"/>
  <c r="AY179" i="10"/>
  <c r="AX179" i="10"/>
  <c r="AW179" i="10"/>
  <c r="AV179" i="10"/>
  <c r="AU179" i="10"/>
  <c r="AT179" i="10"/>
  <c r="AS179" i="10"/>
  <c r="AR179" i="10"/>
  <c r="AQ179" i="10"/>
  <c r="AP179" i="10"/>
  <c r="AO179" i="10"/>
  <c r="AN179" i="10"/>
  <c r="AM179" i="10"/>
  <c r="AL179" i="10"/>
  <c r="AK179" i="10"/>
  <c r="AJ179" i="10"/>
  <c r="AI179" i="10"/>
  <c r="AH179" i="10"/>
  <c r="BP178" i="10"/>
  <c r="BO178" i="10"/>
  <c r="BN178" i="10"/>
  <c r="BM178" i="10"/>
  <c r="BL178" i="10"/>
  <c r="BK178" i="10"/>
  <c r="BJ178" i="10"/>
  <c r="BI178" i="10"/>
  <c r="BE178" i="10"/>
  <c r="BD178" i="10"/>
  <c r="BC178" i="10"/>
  <c r="BB178" i="10"/>
  <c r="BA178" i="10"/>
  <c r="AZ178" i="10"/>
  <c r="AY178" i="10"/>
  <c r="AX178" i="10"/>
  <c r="AW178" i="10"/>
  <c r="AV178" i="10"/>
  <c r="AU178" i="10"/>
  <c r="AT178" i="10"/>
  <c r="AS178" i="10"/>
  <c r="AR178" i="10"/>
  <c r="AQ178" i="10"/>
  <c r="AP178" i="10"/>
  <c r="AO178" i="10"/>
  <c r="AN178" i="10"/>
  <c r="AM178" i="10"/>
  <c r="AL178" i="10"/>
  <c r="AK178" i="10"/>
  <c r="AJ178" i="10"/>
  <c r="AI178" i="10"/>
  <c r="AH178" i="10"/>
  <c r="BP177" i="10"/>
  <c r="BO177" i="10"/>
  <c r="BN177" i="10"/>
  <c r="BM177" i="10"/>
  <c r="BL177" i="10"/>
  <c r="BK177" i="10"/>
  <c r="BJ177" i="10"/>
  <c r="BI177" i="10"/>
  <c r="BE177" i="10"/>
  <c r="BD177" i="10"/>
  <c r="BC177" i="10"/>
  <c r="BB177" i="10"/>
  <c r="BA177" i="10"/>
  <c r="AZ177" i="10"/>
  <c r="AY177" i="10"/>
  <c r="AX177" i="10"/>
  <c r="AW177" i="10"/>
  <c r="AV177" i="10"/>
  <c r="AU177" i="10"/>
  <c r="AT177" i="10"/>
  <c r="AS177" i="10"/>
  <c r="AR177" i="10"/>
  <c r="AQ177" i="10"/>
  <c r="AP177" i="10"/>
  <c r="AO177" i="10"/>
  <c r="AN177" i="10"/>
  <c r="AM177" i="10"/>
  <c r="AL177" i="10"/>
  <c r="AK177" i="10"/>
  <c r="AJ177" i="10"/>
  <c r="AI177" i="10"/>
  <c r="AH177" i="10"/>
  <c r="BP176" i="10"/>
  <c r="BO176" i="10"/>
  <c r="BN176" i="10"/>
  <c r="BM176" i="10"/>
  <c r="BL176" i="10"/>
  <c r="BK176" i="10"/>
  <c r="BJ176" i="10"/>
  <c r="BI176" i="10"/>
  <c r="BE176" i="10"/>
  <c r="BD176" i="10"/>
  <c r="BC176" i="10"/>
  <c r="BB176" i="10"/>
  <c r="BA176" i="10"/>
  <c r="AZ176" i="10"/>
  <c r="AY176" i="10"/>
  <c r="AX176" i="10"/>
  <c r="AW176" i="10"/>
  <c r="AV176" i="10"/>
  <c r="AU176" i="10"/>
  <c r="AT176" i="10"/>
  <c r="AS176" i="10"/>
  <c r="AR176" i="10"/>
  <c r="AQ176" i="10"/>
  <c r="AP176" i="10"/>
  <c r="AO176" i="10"/>
  <c r="AN176" i="10"/>
  <c r="AM176" i="10"/>
  <c r="AL176" i="10"/>
  <c r="AK176" i="10"/>
  <c r="AJ176" i="10"/>
  <c r="AI176" i="10"/>
  <c r="AH176" i="10"/>
  <c r="BP175" i="10"/>
  <c r="BO175" i="10"/>
  <c r="BN175" i="10"/>
  <c r="BM175" i="10"/>
  <c r="BL175" i="10"/>
  <c r="BK175" i="10"/>
  <c r="BJ175" i="10"/>
  <c r="BI175" i="10"/>
  <c r="BE175" i="10"/>
  <c r="BD175" i="10"/>
  <c r="BC175" i="10"/>
  <c r="BB175" i="10"/>
  <c r="BA175" i="10"/>
  <c r="AZ175" i="10"/>
  <c r="AY175" i="10"/>
  <c r="AX175" i="10"/>
  <c r="AW175" i="10"/>
  <c r="AV175" i="10"/>
  <c r="AU175" i="10"/>
  <c r="AT175" i="10"/>
  <c r="AS175" i="10"/>
  <c r="AR175" i="10"/>
  <c r="AQ175" i="10"/>
  <c r="AP175" i="10"/>
  <c r="AO175" i="10"/>
  <c r="AN175" i="10"/>
  <c r="AM175" i="10"/>
  <c r="AL175" i="10"/>
  <c r="AK175" i="10"/>
  <c r="AJ175" i="10"/>
  <c r="AI175" i="10"/>
  <c r="AH175" i="10"/>
  <c r="BP174" i="10"/>
  <c r="BO174" i="10"/>
  <c r="BN174" i="10"/>
  <c r="BM174" i="10"/>
  <c r="BL174" i="10"/>
  <c r="BK174" i="10"/>
  <c r="BJ174" i="10"/>
  <c r="BI174" i="10"/>
  <c r="BE174" i="10"/>
  <c r="BD174" i="10"/>
  <c r="BC174" i="10"/>
  <c r="BB174" i="10"/>
  <c r="BA174" i="10"/>
  <c r="AZ174" i="10"/>
  <c r="AY174" i="10"/>
  <c r="AX174" i="10"/>
  <c r="AW174" i="10"/>
  <c r="AV174" i="10"/>
  <c r="AU174" i="10"/>
  <c r="AT174" i="10"/>
  <c r="AS174" i="10"/>
  <c r="AR174" i="10"/>
  <c r="AQ174" i="10"/>
  <c r="AP174" i="10"/>
  <c r="AO174" i="10"/>
  <c r="AN174" i="10"/>
  <c r="AM174" i="10"/>
  <c r="AL174" i="10"/>
  <c r="AK174" i="10"/>
  <c r="AJ174" i="10"/>
  <c r="AI174" i="10"/>
  <c r="AH174" i="10"/>
  <c r="BP173" i="10"/>
  <c r="BO173" i="10"/>
  <c r="BN173" i="10"/>
  <c r="BM173" i="10"/>
  <c r="BL173" i="10"/>
  <c r="BK173" i="10"/>
  <c r="BJ173" i="10"/>
  <c r="BI173" i="10"/>
  <c r="BE173" i="10"/>
  <c r="BD173" i="10"/>
  <c r="BC173" i="10"/>
  <c r="BB173" i="10"/>
  <c r="BA173" i="10"/>
  <c r="AZ173" i="10"/>
  <c r="AY173" i="10"/>
  <c r="AX173" i="10"/>
  <c r="AW173" i="10"/>
  <c r="AV173" i="10"/>
  <c r="AU173" i="10"/>
  <c r="AT173" i="10"/>
  <c r="AS173" i="10"/>
  <c r="AR173" i="10"/>
  <c r="AQ173" i="10"/>
  <c r="AP173" i="10"/>
  <c r="AO173" i="10"/>
  <c r="AN173" i="10"/>
  <c r="AM173" i="10"/>
  <c r="AL173" i="10"/>
  <c r="AK173" i="10"/>
  <c r="AJ173" i="10"/>
  <c r="AI173" i="10"/>
  <c r="AH173" i="10"/>
  <c r="BP172" i="10"/>
  <c r="BO172" i="10"/>
  <c r="BN172" i="10"/>
  <c r="BM172" i="10"/>
  <c r="BL172" i="10"/>
  <c r="BK172" i="10"/>
  <c r="BJ172" i="10"/>
  <c r="BI172" i="10"/>
  <c r="BE172" i="10"/>
  <c r="BD172" i="10"/>
  <c r="BC172" i="10"/>
  <c r="BB172" i="10"/>
  <c r="BA172" i="10"/>
  <c r="AZ172" i="10"/>
  <c r="AY172" i="10"/>
  <c r="AX172" i="10"/>
  <c r="AW172" i="10"/>
  <c r="AV172" i="10"/>
  <c r="AU172" i="10"/>
  <c r="AT172" i="10"/>
  <c r="AS172" i="10"/>
  <c r="AR172" i="10"/>
  <c r="AQ172" i="10"/>
  <c r="AP172" i="10"/>
  <c r="AO172" i="10"/>
  <c r="AN172" i="10"/>
  <c r="AM172" i="10"/>
  <c r="AL172" i="10"/>
  <c r="AK172" i="10"/>
  <c r="AJ172" i="10"/>
  <c r="AI172" i="10"/>
  <c r="AH172" i="10"/>
  <c r="BP171" i="10"/>
  <c r="BO171" i="10"/>
  <c r="BN171" i="10"/>
  <c r="BM171" i="10"/>
  <c r="BL171" i="10"/>
  <c r="BK171" i="10"/>
  <c r="BJ171" i="10"/>
  <c r="BI171" i="10"/>
  <c r="BE171" i="10"/>
  <c r="BD171" i="10"/>
  <c r="BC171" i="10"/>
  <c r="BB171" i="10"/>
  <c r="BA171" i="10"/>
  <c r="AZ171" i="10"/>
  <c r="AY171" i="10"/>
  <c r="AX171" i="10"/>
  <c r="AW171" i="10"/>
  <c r="AV171" i="10"/>
  <c r="AU171" i="10"/>
  <c r="AT171" i="10"/>
  <c r="AS171" i="10"/>
  <c r="AR171" i="10"/>
  <c r="AQ171" i="10"/>
  <c r="AP171" i="10"/>
  <c r="AO171" i="10"/>
  <c r="AN171" i="10"/>
  <c r="AM171" i="10"/>
  <c r="AL171" i="10"/>
  <c r="AK171" i="10"/>
  <c r="AJ171" i="10"/>
  <c r="AI171" i="10"/>
  <c r="AH171" i="10"/>
  <c r="BP170" i="10"/>
  <c r="BO170" i="10"/>
  <c r="BN170" i="10"/>
  <c r="BM170" i="10"/>
  <c r="BL170" i="10"/>
  <c r="BK170" i="10"/>
  <c r="BJ170" i="10"/>
  <c r="BI170" i="10"/>
  <c r="BE170" i="10"/>
  <c r="BD170" i="10"/>
  <c r="BC170" i="10"/>
  <c r="BB170" i="10"/>
  <c r="BA170" i="10"/>
  <c r="AZ170" i="10"/>
  <c r="AY170" i="10"/>
  <c r="AX170" i="10"/>
  <c r="AW170" i="10"/>
  <c r="AV170" i="10"/>
  <c r="AU170" i="10"/>
  <c r="AT170" i="10"/>
  <c r="AS170" i="10"/>
  <c r="AR170" i="10"/>
  <c r="AQ170" i="10"/>
  <c r="AP170" i="10"/>
  <c r="AO170" i="10"/>
  <c r="AN170" i="10"/>
  <c r="AM170" i="10"/>
  <c r="AL170" i="10"/>
  <c r="AK170" i="10"/>
  <c r="AJ170" i="10"/>
  <c r="AI170" i="10"/>
  <c r="AH170" i="10"/>
  <c r="BP169" i="10"/>
  <c r="BO169" i="10"/>
  <c r="BN169" i="10"/>
  <c r="BM169" i="10"/>
  <c r="BL169" i="10"/>
  <c r="BK169" i="10"/>
  <c r="BJ169" i="10"/>
  <c r="BI169" i="10"/>
  <c r="BE169" i="10"/>
  <c r="BD169" i="10"/>
  <c r="BC169" i="10"/>
  <c r="BB169" i="10"/>
  <c r="BA169" i="10"/>
  <c r="AZ169" i="10"/>
  <c r="AY169" i="10"/>
  <c r="AX169" i="10"/>
  <c r="AW169" i="10"/>
  <c r="AV169" i="10"/>
  <c r="AU169" i="10"/>
  <c r="AT169" i="10"/>
  <c r="AS169" i="10"/>
  <c r="AR169" i="10"/>
  <c r="AQ169" i="10"/>
  <c r="AP169" i="10"/>
  <c r="AO169" i="10"/>
  <c r="AN169" i="10"/>
  <c r="AM169" i="10"/>
  <c r="AL169" i="10"/>
  <c r="AK169" i="10"/>
  <c r="AJ169" i="10"/>
  <c r="AI169" i="10"/>
  <c r="AH169" i="10"/>
  <c r="BP168" i="10"/>
  <c r="BO168" i="10"/>
  <c r="BN168" i="10"/>
  <c r="BM168" i="10"/>
  <c r="BL168" i="10"/>
  <c r="BK168" i="10"/>
  <c r="BJ168" i="10"/>
  <c r="BI168" i="10"/>
  <c r="BE168" i="10"/>
  <c r="BD168" i="10"/>
  <c r="BC168" i="10"/>
  <c r="BB168" i="10"/>
  <c r="BA168" i="10"/>
  <c r="AZ168" i="10"/>
  <c r="AY168" i="10"/>
  <c r="AX168" i="10"/>
  <c r="AW168" i="10"/>
  <c r="AV168" i="10"/>
  <c r="AU168" i="10"/>
  <c r="AT168" i="10"/>
  <c r="AS168" i="10"/>
  <c r="AR168" i="10"/>
  <c r="AQ168" i="10"/>
  <c r="AP168" i="10"/>
  <c r="AO168" i="10"/>
  <c r="AN168" i="10"/>
  <c r="AM168" i="10"/>
  <c r="AL168" i="10"/>
  <c r="AK168" i="10"/>
  <c r="AJ168" i="10"/>
  <c r="AI168" i="10"/>
  <c r="AH168" i="10"/>
  <c r="BP167" i="10"/>
  <c r="BO167" i="10"/>
  <c r="BN167" i="10"/>
  <c r="BM167" i="10"/>
  <c r="BL167" i="10"/>
  <c r="BK167" i="10"/>
  <c r="BJ167" i="10"/>
  <c r="BI167" i="10"/>
  <c r="BE167" i="10"/>
  <c r="BD167" i="10"/>
  <c r="BC167" i="10"/>
  <c r="BB167" i="10"/>
  <c r="BA167" i="10"/>
  <c r="AZ167" i="10"/>
  <c r="AY167" i="10"/>
  <c r="AX167" i="10"/>
  <c r="AW167" i="10"/>
  <c r="AV167" i="10"/>
  <c r="AU167" i="10"/>
  <c r="AT167" i="10"/>
  <c r="AS167" i="10"/>
  <c r="AR167" i="10"/>
  <c r="AQ167" i="10"/>
  <c r="AP167" i="10"/>
  <c r="AO167" i="10"/>
  <c r="AN167" i="10"/>
  <c r="AM167" i="10"/>
  <c r="AL167" i="10"/>
  <c r="AK167" i="10"/>
  <c r="AJ167" i="10"/>
  <c r="AI167" i="10"/>
  <c r="AH167" i="10"/>
  <c r="BP166" i="10"/>
  <c r="BO166" i="10"/>
  <c r="BN166" i="10"/>
  <c r="BM166" i="10"/>
  <c r="BL166" i="10"/>
  <c r="BK166" i="10"/>
  <c r="BJ166" i="10"/>
  <c r="BI166" i="10"/>
  <c r="BE166" i="10"/>
  <c r="BD166" i="10"/>
  <c r="BC166" i="10"/>
  <c r="BB166" i="10"/>
  <c r="BA166" i="10"/>
  <c r="AZ166" i="10"/>
  <c r="AY166" i="10"/>
  <c r="AX166" i="10"/>
  <c r="AW166" i="10"/>
  <c r="AV166" i="10"/>
  <c r="AU166" i="10"/>
  <c r="AT166" i="10"/>
  <c r="AS166" i="10"/>
  <c r="AR166" i="10"/>
  <c r="AQ166" i="10"/>
  <c r="AP166" i="10"/>
  <c r="AO166" i="10"/>
  <c r="AN166" i="10"/>
  <c r="AM166" i="10"/>
  <c r="AL166" i="10"/>
  <c r="AK166" i="10"/>
  <c r="AJ166" i="10"/>
  <c r="AI166" i="10"/>
  <c r="AH166" i="10"/>
  <c r="BP165" i="10"/>
  <c r="BO165" i="10"/>
  <c r="BN165" i="10"/>
  <c r="BM165" i="10"/>
  <c r="BL165" i="10"/>
  <c r="BK165" i="10"/>
  <c r="BJ165" i="10"/>
  <c r="BI165" i="10"/>
  <c r="BE165" i="10"/>
  <c r="BD165" i="10"/>
  <c r="BC165" i="10"/>
  <c r="BB165" i="10"/>
  <c r="BA165" i="10"/>
  <c r="AZ165" i="10"/>
  <c r="AY165" i="10"/>
  <c r="AX165" i="10"/>
  <c r="AW165" i="10"/>
  <c r="AV165" i="10"/>
  <c r="AU165" i="10"/>
  <c r="AT165" i="10"/>
  <c r="AS165" i="10"/>
  <c r="AR165" i="10"/>
  <c r="AQ165" i="10"/>
  <c r="AP165" i="10"/>
  <c r="AO165" i="10"/>
  <c r="AN165" i="10"/>
  <c r="AM165" i="10"/>
  <c r="AL165" i="10"/>
  <c r="AK165" i="10"/>
  <c r="AJ165" i="10"/>
  <c r="AI165" i="10"/>
  <c r="AH165" i="10"/>
  <c r="BP164" i="10"/>
  <c r="BO164" i="10"/>
  <c r="BN164" i="10"/>
  <c r="BM164" i="10"/>
  <c r="BL164" i="10"/>
  <c r="BK164" i="10"/>
  <c r="BJ164" i="10"/>
  <c r="BI164" i="10"/>
  <c r="BE164" i="10"/>
  <c r="BD164" i="10"/>
  <c r="BC164" i="10"/>
  <c r="BB164" i="10"/>
  <c r="BA164" i="10"/>
  <c r="AZ164" i="10"/>
  <c r="AY164" i="10"/>
  <c r="AX164" i="10"/>
  <c r="AW164" i="10"/>
  <c r="AV164" i="10"/>
  <c r="AU164" i="10"/>
  <c r="AT164" i="10"/>
  <c r="AS164" i="10"/>
  <c r="AR164" i="10"/>
  <c r="AQ164" i="10"/>
  <c r="AP164" i="10"/>
  <c r="AO164" i="10"/>
  <c r="AN164" i="10"/>
  <c r="AM164" i="10"/>
  <c r="AL164" i="10"/>
  <c r="AK164" i="10"/>
  <c r="AJ164" i="10"/>
  <c r="AI164" i="10"/>
  <c r="AH164" i="10"/>
  <c r="BP163" i="10"/>
  <c r="BO163" i="10"/>
  <c r="BN163" i="10"/>
  <c r="BM163" i="10"/>
  <c r="BL163" i="10"/>
  <c r="BK163" i="10"/>
  <c r="BJ163" i="10"/>
  <c r="BI163" i="10"/>
  <c r="BE163" i="10"/>
  <c r="BD163" i="10"/>
  <c r="BC163" i="10"/>
  <c r="BB163" i="10"/>
  <c r="BA163" i="10"/>
  <c r="AZ163" i="10"/>
  <c r="AY163" i="10"/>
  <c r="AX163" i="10"/>
  <c r="AW163" i="10"/>
  <c r="AV163" i="10"/>
  <c r="AU163" i="10"/>
  <c r="AT163" i="10"/>
  <c r="AS163" i="10"/>
  <c r="AR163" i="10"/>
  <c r="AQ163" i="10"/>
  <c r="AP163" i="10"/>
  <c r="AO163" i="10"/>
  <c r="AN163" i="10"/>
  <c r="AM163" i="10"/>
  <c r="AL163" i="10"/>
  <c r="AK163" i="10"/>
  <c r="AJ163" i="10"/>
  <c r="AI163" i="10"/>
  <c r="AH163" i="10"/>
  <c r="BP162" i="10"/>
  <c r="BO162" i="10"/>
  <c r="BN162" i="10"/>
  <c r="BM162" i="10"/>
  <c r="BL162" i="10"/>
  <c r="BK162" i="10"/>
  <c r="BJ162" i="10"/>
  <c r="BI162" i="10"/>
  <c r="BE162" i="10"/>
  <c r="BD162" i="10"/>
  <c r="BC162" i="10"/>
  <c r="BB162" i="10"/>
  <c r="BA162" i="10"/>
  <c r="AZ162" i="10"/>
  <c r="AY162" i="10"/>
  <c r="AX162" i="10"/>
  <c r="AW162" i="10"/>
  <c r="AV162" i="10"/>
  <c r="AU162" i="10"/>
  <c r="AT162" i="10"/>
  <c r="AS162" i="10"/>
  <c r="AR162" i="10"/>
  <c r="AQ162" i="10"/>
  <c r="AP162" i="10"/>
  <c r="AO162" i="10"/>
  <c r="AN162" i="10"/>
  <c r="AM162" i="10"/>
  <c r="AL162" i="10"/>
  <c r="AK162" i="10"/>
  <c r="AJ162" i="10"/>
  <c r="AI162" i="10"/>
  <c r="AH162" i="10"/>
  <c r="BP161" i="10"/>
  <c r="BO161" i="10"/>
  <c r="BN161" i="10"/>
  <c r="BM161" i="10"/>
  <c r="BL161" i="10"/>
  <c r="BK161" i="10"/>
  <c r="BJ161" i="10"/>
  <c r="BI161" i="10"/>
  <c r="BE161" i="10"/>
  <c r="BD161" i="10"/>
  <c r="BC161" i="10"/>
  <c r="BB161" i="10"/>
  <c r="BA161" i="10"/>
  <c r="AZ161" i="10"/>
  <c r="AY161" i="10"/>
  <c r="AX161" i="10"/>
  <c r="AW161" i="10"/>
  <c r="AV161" i="10"/>
  <c r="AU161" i="10"/>
  <c r="AT161" i="10"/>
  <c r="AS161" i="10"/>
  <c r="AR161" i="10"/>
  <c r="AQ161" i="10"/>
  <c r="AP161" i="10"/>
  <c r="AO161" i="10"/>
  <c r="AN161" i="10"/>
  <c r="AM161" i="10"/>
  <c r="AL161" i="10"/>
  <c r="AK161" i="10"/>
  <c r="AJ161" i="10"/>
  <c r="AI161" i="10"/>
  <c r="AH161" i="10"/>
  <c r="BP160" i="10"/>
  <c r="BO160" i="10"/>
  <c r="BN160" i="10"/>
  <c r="BM160" i="10"/>
  <c r="BL160" i="10"/>
  <c r="BK160" i="10"/>
  <c r="BJ160" i="10"/>
  <c r="BI160" i="10"/>
  <c r="BE160" i="10"/>
  <c r="BD160" i="10"/>
  <c r="BC160" i="10"/>
  <c r="BB160" i="10"/>
  <c r="BA160" i="10"/>
  <c r="AZ160" i="10"/>
  <c r="AY160" i="10"/>
  <c r="AX160" i="10"/>
  <c r="AW160" i="10"/>
  <c r="AV160" i="10"/>
  <c r="AU160" i="10"/>
  <c r="AT160" i="10"/>
  <c r="AS160" i="10"/>
  <c r="AR160" i="10"/>
  <c r="AQ160" i="10"/>
  <c r="AP160" i="10"/>
  <c r="AO160" i="10"/>
  <c r="AN160" i="10"/>
  <c r="AM160" i="10"/>
  <c r="AL160" i="10"/>
  <c r="AK160" i="10"/>
  <c r="AJ160" i="10"/>
  <c r="AI160" i="10"/>
  <c r="AH160" i="10"/>
  <c r="BP159" i="10"/>
  <c r="BO159" i="10"/>
  <c r="BN159" i="10"/>
  <c r="BM159" i="10"/>
  <c r="BL159" i="10"/>
  <c r="BK159" i="10"/>
  <c r="BJ159" i="10"/>
  <c r="BI159" i="10"/>
  <c r="BE159" i="10"/>
  <c r="BD159" i="10"/>
  <c r="BC159" i="10"/>
  <c r="BB159" i="10"/>
  <c r="BA159" i="10"/>
  <c r="AZ159" i="10"/>
  <c r="AY159" i="10"/>
  <c r="AX159" i="10"/>
  <c r="AW159" i="10"/>
  <c r="AV159" i="10"/>
  <c r="AU159" i="10"/>
  <c r="AT159" i="10"/>
  <c r="AS159" i="10"/>
  <c r="AR159" i="10"/>
  <c r="AQ159" i="10"/>
  <c r="AP159" i="10"/>
  <c r="AO159" i="10"/>
  <c r="AN159" i="10"/>
  <c r="AM159" i="10"/>
  <c r="AL159" i="10"/>
  <c r="AK159" i="10"/>
  <c r="AJ159" i="10"/>
  <c r="AI159" i="10"/>
  <c r="AH159" i="10"/>
  <c r="BP158" i="10"/>
  <c r="BO158" i="10"/>
  <c r="BN158" i="10"/>
  <c r="BM158" i="10"/>
  <c r="BL158" i="10"/>
  <c r="BK158" i="10"/>
  <c r="BJ158" i="10"/>
  <c r="BI158" i="10"/>
  <c r="BE158" i="10"/>
  <c r="BD158" i="10"/>
  <c r="BC158" i="10"/>
  <c r="BB158" i="10"/>
  <c r="BA158" i="10"/>
  <c r="AZ158" i="10"/>
  <c r="AY158" i="10"/>
  <c r="AX158" i="10"/>
  <c r="AW158" i="10"/>
  <c r="AV158" i="10"/>
  <c r="AU158" i="10"/>
  <c r="AT158" i="10"/>
  <c r="AS158" i="10"/>
  <c r="AR158" i="10"/>
  <c r="AQ158" i="10"/>
  <c r="AP158" i="10"/>
  <c r="AO158" i="10"/>
  <c r="AN158" i="10"/>
  <c r="AM158" i="10"/>
  <c r="AL158" i="10"/>
  <c r="AK158" i="10"/>
  <c r="AJ158" i="10"/>
  <c r="AI158" i="10"/>
  <c r="AH158" i="10"/>
  <c r="BP157" i="10"/>
  <c r="BO157" i="10"/>
  <c r="BN157" i="10"/>
  <c r="BM157" i="10"/>
  <c r="BL157" i="10"/>
  <c r="BK157" i="10"/>
  <c r="BJ157" i="10"/>
  <c r="BI157" i="10"/>
  <c r="BE157" i="10"/>
  <c r="BD157" i="10"/>
  <c r="BC157" i="10"/>
  <c r="BB157" i="10"/>
  <c r="BA157" i="10"/>
  <c r="AZ157" i="10"/>
  <c r="AY157" i="10"/>
  <c r="AX157" i="10"/>
  <c r="AW157" i="10"/>
  <c r="AV157" i="10"/>
  <c r="AU157" i="10"/>
  <c r="AT157" i="10"/>
  <c r="AS157" i="10"/>
  <c r="AR157" i="10"/>
  <c r="AQ157" i="10"/>
  <c r="AP157" i="10"/>
  <c r="AO157" i="10"/>
  <c r="AN157" i="10"/>
  <c r="AM157" i="10"/>
  <c r="AL157" i="10"/>
  <c r="AK157" i="10"/>
  <c r="AJ157" i="10"/>
  <c r="AI157" i="10"/>
  <c r="AH157" i="10"/>
  <c r="BP156" i="10"/>
  <c r="BO156" i="10"/>
  <c r="BN156" i="10"/>
  <c r="BM156" i="10"/>
  <c r="BL156" i="10"/>
  <c r="BK156" i="10"/>
  <c r="BJ156" i="10"/>
  <c r="BI156" i="10"/>
  <c r="BE156" i="10"/>
  <c r="BD156" i="10"/>
  <c r="BC156" i="10"/>
  <c r="BB156" i="10"/>
  <c r="BA156" i="10"/>
  <c r="AZ156" i="10"/>
  <c r="AY156" i="10"/>
  <c r="AX156" i="10"/>
  <c r="AW156" i="10"/>
  <c r="AV156" i="10"/>
  <c r="AU156" i="10"/>
  <c r="AT156" i="10"/>
  <c r="AS156" i="10"/>
  <c r="AR156" i="10"/>
  <c r="AQ156" i="10"/>
  <c r="AP156" i="10"/>
  <c r="AO156" i="10"/>
  <c r="AN156" i="10"/>
  <c r="AM156" i="10"/>
  <c r="AL156" i="10"/>
  <c r="AK156" i="10"/>
  <c r="AJ156" i="10"/>
  <c r="AI156" i="10"/>
  <c r="AH156" i="10"/>
  <c r="BP155" i="10"/>
  <c r="BO155" i="10"/>
  <c r="BN155" i="10"/>
  <c r="BM155" i="10"/>
  <c r="BL155" i="10"/>
  <c r="BK155" i="10"/>
  <c r="BJ155" i="10"/>
  <c r="BI155" i="10"/>
  <c r="BE155" i="10"/>
  <c r="BD155" i="10"/>
  <c r="BC155" i="10"/>
  <c r="BB155" i="10"/>
  <c r="BA155" i="10"/>
  <c r="AZ155" i="10"/>
  <c r="AY155" i="10"/>
  <c r="AX155" i="10"/>
  <c r="AW155" i="10"/>
  <c r="AV155" i="10"/>
  <c r="AU155" i="10"/>
  <c r="AT155" i="10"/>
  <c r="AS155" i="10"/>
  <c r="AR155" i="10"/>
  <c r="AQ155" i="10"/>
  <c r="AP155" i="10"/>
  <c r="AO155" i="10"/>
  <c r="AN155" i="10"/>
  <c r="AM155" i="10"/>
  <c r="AL155" i="10"/>
  <c r="AK155" i="10"/>
  <c r="AJ155" i="10"/>
  <c r="AI155" i="10"/>
  <c r="AH155" i="10"/>
  <c r="BP154" i="10"/>
  <c r="BO154" i="10"/>
  <c r="BN154" i="10"/>
  <c r="BM154" i="10"/>
  <c r="BL154" i="10"/>
  <c r="BK154" i="10"/>
  <c r="BJ154" i="10"/>
  <c r="BI154" i="10"/>
  <c r="BE154" i="10"/>
  <c r="BD154" i="10"/>
  <c r="BC154" i="10"/>
  <c r="BB154" i="10"/>
  <c r="BA154" i="10"/>
  <c r="AZ154" i="10"/>
  <c r="AY154" i="10"/>
  <c r="AX154" i="10"/>
  <c r="AW154" i="10"/>
  <c r="AV154" i="10"/>
  <c r="AU154" i="10"/>
  <c r="AT154" i="10"/>
  <c r="AS154" i="10"/>
  <c r="AR154" i="10"/>
  <c r="AQ154" i="10"/>
  <c r="AP154" i="10"/>
  <c r="AO154" i="10"/>
  <c r="AN154" i="10"/>
  <c r="AM154" i="10"/>
  <c r="AL154" i="10"/>
  <c r="AK154" i="10"/>
  <c r="AJ154" i="10"/>
  <c r="AI154" i="10"/>
  <c r="AH154" i="10"/>
  <c r="BP153" i="10"/>
  <c r="BO153" i="10"/>
  <c r="BN153" i="10"/>
  <c r="BM153" i="10"/>
  <c r="BL153" i="10"/>
  <c r="BK153" i="10"/>
  <c r="BJ153" i="10"/>
  <c r="BI153" i="10"/>
  <c r="BE153" i="10"/>
  <c r="BD153" i="10"/>
  <c r="BC153" i="10"/>
  <c r="BB153" i="10"/>
  <c r="BA153" i="10"/>
  <c r="AZ153" i="10"/>
  <c r="AY153" i="10"/>
  <c r="AX153" i="10"/>
  <c r="AW153" i="10"/>
  <c r="AV153" i="10"/>
  <c r="AU153" i="10"/>
  <c r="AT153" i="10"/>
  <c r="AS153" i="10"/>
  <c r="AR153" i="10"/>
  <c r="AQ153" i="10"/>
  <c r="AP153" i="10"/>
  <c r="AO153" i="10"/>
  <c r="AN153" i="10"/>
  <c r="AM153" i="10"/>
  <c r="AL153" i="10"/>
  <c r="AK153" i="10"/>
  <c r="AJ153" i="10"/>
  <c r="AI153" i="10"/>
  <c r="AH153" i="10"/>
  <c r="BP152" i="10"/>
  <c r="BO152" i="10"/>
  <c r="BN152" i="10"/>
  <c r="BM152" i="10"/>
  <c r="BL152" i="10"/>
  <c r="BK152" i="10"/>
  <c r="BJ152" i="10"/>
  <c r="BI152" i="10"/>
  <c r="BE152" i="10"/>
  <c r="BD152" i="10"/>
  <c r="BC152" i="10"/>
  <c r="BB152" i="10"/>
  <c r="BA152" i="10"/>
  <c r="AZ152" i="10"/>
  <c r="AY152" i="10"/>
  <c r="AX152" i="10"/>
  <c r="AW152" i="10"/>
  <c r="AV152" i="10"/>
  <c r="AU152" i="10"/>
  <c r="AT152" i="10"/>
  <c r="AS152" i="10"/>
  <c r="AR152" i="10"/>
  <c r="AQ152" i="10"/>
  <c r="AP152" i="10"/>
  <c r="AO152" i="10"/>
  <c r="AN152" i="10"/>
  <c r="AM152" i="10"/>
  <c r="AL152" i="10"/>
  <c r="AK152" i="10"/>
  <c r="AJ152" i="10"/>
  <c r="AI152" i="10"/>
  <c r="AH152" i="10"/>
  <c r="BP151" i="10"/>
  <c r="BO151" i="10"/>
  <c r="BN151" i="10"/>
  <c r="BM151" i="10"/>
  <c r="BL151" i="10"/>
  <c r="BK151" i="10"/>
  <c r="BJ151" i="10"/>
  <c r="BI151" i="10"/>
  <c r="BE151" i="10"/>
  <c r="BD151" i="10"/>
  <c r="BC151" i="10"/>
  <c r="BB151" i="10"/>
  <c r="BA151" i="10"/>
  <c r="AZ151" i="10"/>
  <c r="AY151" i="10"/>
  <c r="AX151" i="10"/>
  <c r="AW151" i="10"/>
  <c r="AV151" i="10"/>
  <c r="AU151" i="10"/>
  <c r="AT151" i="10"/>
  <c r="AS151" i="10"/>
  <c r="AR151" i="10"/>
  <c r="AQ151" i="10"/>
  <c r="AP151" i="10"/>
  <c r="AO151" i="10"/>
  <c r="AN151" i="10"/>
  <c r="AM151" i="10"/>
  <c r="AL151" i="10"/>
  <c r="AK151" i="10"/>
  <c r="AJ151" i="10"/>
  <c r="AI151" i="10"/>
  <c r="AH151" i="10"/>
  <c r="BP150" i="10"/>
  <c r="BO150" i="10"/>
  <c r="BN150" i="10"/>
  <c r="BM150" i="10"/>
  <c r="BL150" i="10"/>
  <c r="BK150" i="10"/>
  <c r="BJ150" i="10"/>
  <c r="BI150" i="10"/>
  <c r="BE150" i="10"/>
  <c r="BD150" i="10"/>
  <c r="BC150" i="10"/>
  <c r="BB150" i="10"/>
  <c r="BA150" i="10"/>
  <c r="AZ150" i="10"/>
  <c r="AY150" i="10"/>
  <c r="AX150" i="10"/>
  <c r="AW150" i="10"/>
  <c r="AV150" i="10"/>
  <c r="AU150" i="10"/>
  <c r="AT150" i="10"/>
  <c r="AS150" i="10"/>
  <c r="AR150" i="10"/>
  <c r="AQ150" i="10"/>
  <c r="AP150" i="10"/>
  <c r="AO150" i="10"/>
  <c r="AN150" i="10"/>
  <c r="AM150" i="10"/>
  <c r="AL150" i="10"/>
  <c r="AK150" i="10"/>
  <c r="AJ150" i="10"/>
  <c r="AI150" i="10"/>
  <c r="AH150" i="10"/>
  <c r="BP149" i="10"/>
  <c r="BO149" i="10"/>
  <c r="BN149" i="10"/>
  <c r="BM149" i="10"/>
  <c r="BL149" i="10"/>
  <c r="BK149" i="10"/>
  <c r="BJ149" i="10"/>
  <c r="BI149" i="10"/>
  <c r="BE149" i="10"/>
  <c r="BD149" i="10"/>
  <c r="BC149" i="10"/>
  <c r="BB149" i="10"/>
  <c r="BA149" i="10"/>
  <c r="AZ149" i="10"/>
  <c r="AY149" i="10"/>
  <c r="AX149" i="10"/>
  <c r="AW149" i="10"/>
  <c r="AV149" i="10"/>
  <c r="AU149" i="10"/>
  <c r="AT149" i="10"/>
  <c r="AS149" i="10"/>
  <c r="AR149" i="10"/>
  <c r="AQ149" i="10"/>
  <c r="AP149" i="10"/>
  <c r="AO149" i="10"/>
  <c r="AN149" i="10"/>
  <c r="AM149" i="10"/>
  <c r="AL149" i="10"/>
  <c r="AK149" i="10"/>
  <c r="AJ149" i="10"/>
  <c r="AI149" i="10"/>
  <c r="AH149" i="10"/>
  <c r="BP148" i="10"/>
  <c r="BO148" i="10"/>
  <c r="BN148" i="10"/>
  <c r="BM148" i="10"/>
  <c r="BL148" i="10"/>
  <c r="BK148" i="10"/>
  <c r="BJ148" i="10"/>
  <c r="BI148" i="10"/>
  <c r="BE148" i="10"/>
  <c r="BD148" i="10"/>
  <c r="BC148" i="10"/>
  <c r="BB148" i="10"/>
  <c r="BA148" i="10"/>
  <c r="AZ148" i="10"/>
  <c r="AY148" i="10"/>
  <c r="AX148" i="10"/>
  <c r="AW148" i="10"/>
  <c r="AV148" i="10"/>
  <c r="AU148" i="10"/>
  <c r="AT148" i="10"/>
  <c r="AS148" i="10"/>
  <c r="AR148" i="10"/>
  <c r="AQ148" i="10"/>
  <c r="AP148" i="10"/>
  <c r="AO148" i="10"/>
  <c r="AN148" i="10"/>
  <c r="AM148" i="10"/>
  <c r="AL148" i="10"/>
  <c r="AK148" i="10"/>
  <c r="AJ148" i="10"/>
  <c r="AI148" i="10"/>
  <c r="AH148" i="10"/>
  <c r="BP147" i="10"/>
  <c r="BO147" i="10"/>
  <c r="BN147" i="10"/>
  <c r="BM147" i="10"/>
  <c r="BL147" i="10"/>
  <c r="BK147" i="10"/>
  <c r="BJ147" i="10"/>
  <c r="BI147" i="10"/>
  <c r="BE147" i="10"/>
  <c r="BD147" i="10"/>
  <c r="BC147" i="10"/>
  <c r="BB147" i="10"/>
  <c r="BA147" i="10"/>
  <c r="AZ147" i="10"/>
  <c r="AY147" i="10"/>
  <c r="AX147" i="10"/>
  <c r="AW147" i="10"/>
  <c r="AV147" i="10"/>
  <c r="AU147" i="10"/>
  <c r="AT147" i="10"/>
  <c r="AS147" i="10"/>
  <c r="AR147" i="10"/>
  <c r="AQ147" i="10"/>
  <c r="AP147" i="10"/>
  <c r="AO147" i="10"/>
  <c r="AN147" i="10"/>
  <c r="AM147" i="10"/>
  <c r="AL147" i="10"/>
  <c r="AK147" i="10"/>
  <c r="AJ147" i="10"/>
  <c r="AI147" i="10"/>
  <c r="AH147" i="10"/>
  <c r="BP146" i="10"/>
  <c r="BO146" i="10"/>
  <c r="BN146" i="10"/>
  <c r="BM146" i="10"/>
  <c r="BL146" i="10"/>
  <c r="BK146" i="10"/>
  <c r="BJ146" i="10"/>
  <c r="BI146" i="10"/>
  <c r="BE146" i="10"/>
  <c r="BD146" i="10"/>
  <c r="BC146" i="10"/>
  <c r="BB146" i="10"/>
  <c r="BA146" i="10"/>
  <c r="AZ146" i="10"/>
  <c r="AY146" i="10"/>
  <c r="AX146" i="10"/>
  <c r="AW146" i="10"/>
  <c r="AV146" i="10"/>
  <c r="AU146" i="10"/>
  <c r="AT146" i="10"/>
  <c r="AS146" i="10"/>
  <c r="AR146" i="10"/>
  <c r="AQ146" i="10"/>
  <c r="AP146" i="10"/>
  <c r="AO146" i="10"/>
  <c r="AN146" i="10"/>
  <c r="AM146" i="10"/>
  <c r="AL146" i="10"/>
  <c r="AK146" i="10"/>
  <c r="AJ146" i="10"/>
  <c r="AI146" i="10"/>
  <c r="AH146" i="10"/>
  <c r="BP145" i="10"/>
  <c r="BO145" i="10"/>
  <c r="BN145" i="10"/>
  <c r="BM145" i="10"/>
  <c r="BL145" i="10"/>
  <c r="BK145" i="10"/>
  <c r="BJ145" i="10"/>
  <c r="BI145" i="10"/>
  <c r="BE145" i="10"/>
  <c r="BD145" i="10"/>
  <c r="BC145" i="10"/>
  <c r="BB145" i="10"/>
  <c r="BA145" i="10"/>
  <c r="AZ145" i="10"/>
  <c r="AY145" i="10"/>
  <c r="AX145" i="10"/>
  <c r="AW145" i="10"/>
  <c r="AV145" i="10"/>
  <c r="AU145" i="10"/>
  <c r="AT145" i="10"/>
  <c r="AS145" i="10"/>
  <c r="AR145" i="10"/>
  <c r="AQ145" i="10"/>
  <c r="AP145" i="10"/>
  <c r="AO145" i="10"/>
  <c r="AN145" i="10"/>
  <c r="AM145" i="10"/>
  <c r="AL145" i="10"/>
  <c r="AK145" i="10"/>
  <c r="AJ145" i="10"/>
  <c r="AI145" i="10"/>
  <c r="AH145" i="10"/>
  <c r="BP144" i="10"/>
  <c r="BO144" i="10"/>
  <c r="BN144" i="10"/>
  <c r="BM144" i="10"/>
  <c r="BL144" i="10"/>
  <c r="BK144" i="10"/>
  <c r="BJ144" i="10"/>
  <c r="BI144" i="10"/>
  <c r="BE144" i="10"/>
  <c r="BD144" i="10"/>
  <c r="BC144" i="10"/>
  <c r="BB144" i="10"/>
  <c r="BA144" i="10"/>
  <c r="AZ144" i="10"/>
  <c r="AY144" i="10"/>
  <c r="AX144" i="10"/>
  <c r="AW144" i="10"/>
  <c r="AV144" i="10"/>
  <c r="AU144" i="10"/>
  <c r="AT144" i="10"/>
  <c r="AS144" i="10"/>
  <c r="AR144" i="10"/>
  <c r="AQ144" i="10"/>
  <c r="AP144" i="10"/>
  <c r="AO144" i="10"/>
  <c r="AN144" i="10"/>
  <c r="AM144" i="10"/>
  <c r="AL144" i="10"/>
  <c r="AK144" i="10"/>
  <c r="AJ144" i="10"/>
  <c r="AI144" i="10"/>
  <c r="AH144" i="10"/>
  <c r="BP143" i="10"/>
  <c r="BO143" i="10"/>
  <c r="BN143" i="10"/>
  <c r="BM143" i="10"/>
  <c r="BL143" i="10"/>
  <c r="BK143" i="10"/>
  <c r="BJ143" i="10"/>
  <c r="BI143" i="10"/>
  <c r="BE143" i="10"/>
  <c r="BD143" i="10"/>
  <c r="BC143" i="10"/>
  <c r="BB143" i="10"/>
  <c r="BA143" i="10"/>
  <c r="AZ143" i="10"/>
  <c r="AY143" i="10"/>
  <c r="AX143" i="10"/>
  <c r="AW143" i="10"/>
  <c r="AV143" i="10"/>
  <c r="AU143" i="10"/>
  <c r="AT143" i="10"/>
  <c r="AS143" i="10"/>
  <c r="AR143" i="10"/>
  <c r="AQ143" i="10"/>
  <c r="AP143" i="10"/>
  <c r="AO143" i="10"/>
  <c r="AN143" i="10"/>
  <c r="AM143" i="10"/>
  <c r="AL143" i="10"/>
  <c r="AK143" i="10"/>
  <c r="AJ143" i="10"/>
  <c r="AI143" i="10"/>
  <c r="AH143" i="10"/>
  <c r="BP142" i="10"/>
  <c r="BO142" i="10"/>
  <c r="BN142" i="10"/>
  <c r="BM142" i="10"/>
  <c r="BL142" i="10"/>
  <c r="BK142" i="10"/>
  <c r="BJ142" i="10"/>
  <c r="BI142" i="10"/>
  <c r="BE142" i="10"/>
  <c r="BD142" i="10"/>
  <c r="BC142" i="10"/>
  <c r="BB142" i="10"/>
  <c r="BA142" i="10"/>
  <c r="AZ142" i="10"/>
  <c r="AY142" i="10"/>
  <c r="AX142" i="10"/>
  <c r="AW142" i="10"/>
  <c r="AV142" i="10"/>
  <c r="AU142" i="10"/>
  <c r="AT142" i="10"/>
  <c r="AS142" i="10"/>
  <c r="AR142" i="10"/>
  <c r="AQ142" i="10"/>
  <c r="AP142" i="10"/>
  <c r="AO142" i="10"/>
  <c r="AN142" i="10"/>
  <c r="AM142" i="10"/>
  <c r="AL142" i="10"/>
  <c r="AK142" i="10"/>
  <c r="AJ142" i="10"/>
  <c r="AI142" i="10"/>
  <c r="AH142" i="10"/>
  <c r="BP141" i="10"/>
  <c r="BO141" i="10"/>
  <c r="BN141" i="10"/>
  <c r="BM141" i="10"/>
  <c r="BL141" i="10"/>
  <c r="BK141" i="10"/>
  <c r="BJ141" i="10"/>
  <c r="BI141" i="10"/>
  <c r="BE141" i="10"/>
  <c r="BD141" i="10"/>
  <c r="BC141" i="10"/>
  <c r="BB141" i="10"/>
  <c r="BA141" i="10"/>
  <c r="AZ141" i="10"/>
  <c r="AY141" i="10"/>
  <c r="AX141" i="10"/>
  <c r="AW141" i="10"/>
  <c r="AV141" i="10"/>
  <c r="AU141" i="10"/>
  <c r="AT141" i="10"/>
  <c r="AS141" i="10"/>
  <c r="AR141" i="10"/>
  <c r="AQ141" i="10"/>
  <c r="AP141" i="10"/>
  <c r="AO141" i="10"/>
  <c r="AN141" i="10"/>
  <c r="AM141" i="10"/>
  <c r="AL141" i="10"/>
  <c r="AK141" i="10"/>
  <c r="AJ141" i="10"/>
  <c r="AI141" i="10"/>
  <c r="AH141" i="10"/>
  <c r="BP140" i="10"/>
  <c r="BO140" i="10"/>
  <c r="BN140" i="10"/>
  <c r="BM140" i="10"/>
  <c r="BL140" i="10"/>
  <c r="BK140" i="10"/>
  <c r="BJ140" i="10"/>
  <c r="BI140" i="10"/>
  <c r="BE140" i="10"/>
  <c r="BD140" i="10"/>
  <c r="BC140" i="10"/>
  <c r="BB140" i="10"/>
  <c r="BA140" i="10"/>
  <c r="AZ140" i="10"/>
  <c r="AY140" i="10"/>
  <c r="AX140" i="10"/>
  <c r="AW140" i="10"/>
  <c r="AV140" i="10"/>
  <c r="AU140" i="10"/>
  <c r="AT140" i="10"/>
  <c r="AS140" i="10"/>
  <c r="AR140" i="10"/>
  <c r="AQ140" i="10"/>
  <c r="AP140" i="10"/>
  <c r="AO140" i="10"/>
  <c r="AN140" i="10"/>
  <c r="AM140" i="10"/>
  <c r="AL140" i="10"/>
  <c r="AK140" i="10"/>
  <c r="AJ140" i="10"/>
  <c r="AI140" i="10"/>
  <c r="AH140" i="10"/>
  <c r="BP139" i="10"/>
  <c r="BO139" i="10"/>
  <c r="BN139" i="10"/>
  <c r="BM139" i="10"/>
  <c r="BL139" i="10"/>
  <c r="BK139" i="10"/>
  <c r="BJ139" i="10"/>
  <c r="BI139" i="10"/>
  <c r="BE139" i="10"/>
  <c r="BD139" i="10"/>
  <c r="BC139" i="10"/>
  <c r="BB139" i="10"/>
  <c r="BA139" i="10"/>
  <c r="AZ139" i="10"/>
  <c r="AY139" i="10"/>
  <c r="AX139" i="10"/>
  <c r="AW139" i="10"/>
  <c r="AV139" i="10"/>
  <c r="AU139" i="10"/>
  <c r="AT139" i="10"/>
  <c r="AS139" i="10"/>
  <c r="AR139" i="10"/>
  <c r="AQ139" i="10"/>
  <c r="AP139" i="10"/>
  <c r="AO139" i="10"/>
  <c r="AN139" i="10"/>
  <c r="AM139" i="10"/>
  <c r="AL139" i="10"/>
  <c r="AK139" i="10"/>
  <c r="AJ139" i="10"/>
  <c r="AI139" i="10"/>
  <c r="AH139" i="10"/>
  <c r="BP138" i="10"/>
  <c r="BO138" i="10"/>
  <c r="BN138" i="10"/>
  <c r="BM138" i="10"/>
  <c r="BL138" i="10"/>
  <c r="BK138" i="10"/>
  <c r="BJ138" i="10"/>
  <c r="BI138" i="10"/>
  <c r="BE138" i="10"/>
  <c r="BD138" i="10"/>
  <c r="BC138" i="10"/>
  <c r="BB138" i="10"/>
  <c r="BA138" i="10"/>
  <c r="AZ138" i="10"/>
  <c r="AY138" i="10"/>
  <c r="AX138" i="10"/>
  <c r="AW138" i="10"/>
  <c r="AV138" i="10"/>
  <c r="AU138" i="10"/>
  <c r="AT138" i="10"/>
  <c r="AS138" i="10"/>
  <c r="AR138" i="10"/>
  <c r="AQ138" i="10"/>
  <c r="AP138" i="10"/>
  <c r="AO138" i="10"/>
  <c r="AN138" i="10"/>
  <c r="AM138" i="10"/>
  <c r="AL138" i="10"/>
  <c r="AK138" i="10"/>
  <c r="AJ138" i="10"/>
  <c r="AI138" i="10"/>
  <c r="AH138" i="10"/>
  <c r="BP137" i="10"/>
  <c r="BO137" i="10"/>
  <c r="BN137" i="10"/>
  <c r="BM137" i="10"/>
  <c r="BL137" i="10"/>
  <c r="BK137" i="10"/>
  <c r="BJ137" i="10"/>
  <c r="BI137" i="10"/>
  <c r="BE137" i="10"/>
  <c r="BD137" i="10"/>
  <c r="BC137" i="10"/>
  <c r="BB137" i="10"/>
  <c r="BA137" i="10"/>
  <c r="AZ137" i="10"/>
  <c r="AY137" i="10"/>
  <c r="AX137" i="10"/>
  <c r="AW137" i="10"/>
  <c r="AV137" i="10"/>
  <c r="AU137" i="10"/>
  <c r="AT137" i="10"/>
  <c r="AS137" i="10"/>
  <c r="AR137" i="10"/>
  <c r="AQ137" i="10"/>
  <c r="AP137" i="10"/>
  <c r="AO137" i="10"/>
  <c r="AN137" i="10"/>
  <c r="AM137" i="10"/>
  <c r="AL137" i="10"/>
  <c r="AK137" i="10"/>
  <c r="AJ137" i="10"/>
  <c r="AI137" i="10"/>
  <c r="AH137" i="10"/>
  <c r="BP136" i="10"/>
  <c r="BO136" i="10"/>
  <c r="BN136" i="10"/>
  <c r="BM136" i="10"/>
  <c r="BL136" i="10"/>
  <c r="BK136" i="10"/>
  <c r="BJ136" i="10"/>
  <c r="BI136" i="10"/>
  <c r="BE136" i="10"/>
  <c r="BD136" i="10"/>
  <c r="BC136" i="10"/>
  <c r="BB136" i="10"/>
  <c r="BA136" i="10"/>
  <c r="AZ136" i="10"/>
  <c r="AY136" i="10"/>
  <c r="AX136" i="10"/>
  <c r="AW136" i="10"/>
  <c r="AV136" i="10"/>
  <c r="AU136" i="10"/>
  <c r="AT136" i="10"/>
  <c r="AS136" i="10"/>
  <c r="AR136" i="10"/>
  <c r="AQ136" i="10"/>
  <c r="AP136" i="10"/>
  <c r="AO136" i="10"/>
  <c r="AN136" i="10"/>
  <c r="AM136" i="10"/>
  <c r="AL136" i="10"/>
  <c r="AK136" i="10"/>
  <c r="AJ136" i="10"/>
  <c r="AI136" i="10"/>
  <c r="AH136" i="10"/>
  <c r="BP135" i="10"/>
  <c r="BO135" i="10"/>
  <c r="BN135" i="10"/>
  <c r="BM135" i="10"/>
  <c r="BL135" i="10"/>
  <c r="BK135" i="10"/>
  <c r="BJ135" i="10"/>
  <c r="BI135" i="10"/>
  <c r="BE135" i="10"/>
  <c r="BD135" i="10"/>
  <c r="BC135" i="10"/>
  <c r="BB135" i="10"/>
  <c r="BA135" i="10"/>
  <c r="AZ135" i="10"/>
  <c r="AY135" i="10"/>
  <c r="AX135" i="10"/>
  <c r="AW135" i="10"/>
  <c r="AV135" i="10"/>
  <c r="AU135" i="10"/>
  <c r="AT135" i="10"/>
  <c r="AS135" i="10"/>
  <c r="AR135" i="10"/>
  <c r="AQ135" i="10"/>
  <c r="AP135" i="10"/>
  <c r="AO135" i="10"/>
  <c r="AN135" i="10"/>
  <c r="AM135" i="10"/>
  <c r="AL135" i="10"/>
  <c r="AK135" i="10"/>
  <c r="AJ135" i="10"/>
  <c r="AI135" i="10"/>
  <c r="AH135" i="10"/>
  <c r="BP134" i="10"/>
  <c r="BO134" i="10"/>
  <c r="BN134" i="10"/>
  <c r="BM134" i="10"/>
  <c r="BL134" i="10"/>
  <c r="BK134" i="10"/>
  <c r="BJ134" i="10"/>
  <c r="BI134" i="10"/>
  <c r="BE134" i="10"/>
  <c r="BD134" i="10"/>
  <c r="BC134" i="10"/>
  <c r="BB134" i="10"/>
  <c r="BA134" i="10"/>
  <c r="AZ134" i="10"/>
  <c r="AY134" i="10"/>
  <c r="AX134" i="10"/>
  <c r="AW134" i="10"/>
  <c r="AV134" i="10"/>
  <c r="AU134" i="10"/>
  <c r="AT134" i="10"/>
  <c r="AS134" i="10"/>
  <c r="AR134" i="10"/>
  <c r="AQ134" i="10"/>
  <c r="AP134" i="10"/>
  <c r="AO134" i="10"/>
  <c r="AN134" i="10"/>
  <c r="AM134" i="10"/>
  <c r="AL134" i="10"/>
  <c r="AK134" i="10"/>
  <c r="AJ134" i="10"/>
  <c r="AI134" i="10"/>
  <c r="AH134" i="10"/>
  <c r="BP133" i="10"/>
  <c r="BO133" i="10"/>
  <c r="BN133" i="10"/>
  <c r="BM133" i="10"/>
  <c r="BL133" i="10"/>
  <c r="BK133" i="10"/>
  <c r="BJ133" i="10"/>
  <c r="BI133" i="10"/>
  <c r="BE133" i="10"/>
  <c r="BD133" i="10"/>
  <c r="BC133" i="10"/>
  <c r="BB133" i="10"/>
  <c r="BA133" i="10"/>
  <c r="AZ133" i="10"/>
  <c r="AY133" i="10"/>
  <c r="AX133" i="10"/>
  <c r="AW133" i="10"/>
  <c r="AV133" i="10"/>
  <c r="AU133" i="10"/>
  <c r="AT133" i="10"/>
  <c r="AS133" i="10"/>
  <c r="AR133" i="10"/>
  <c r="AQ133" i="10"/>
  <c r="AP133" i="10"/>
  <c r="AO133" i="10"/>
  <c r="AN133" i="10"/>
  <c r="AM133" i="10"/>
  <c r="AL133" i="10"/>
  <c r="AK133" i="10"/>
  <c r="AJ133" i="10"/>
  <c r="AI133" i="10"/>
  <c r="AH133" i="10"/>
  <c r="BP132" i="10"/>
  <c r="BO132" i="10"/>
  <c r="BN132" i="10"/>
  <c r="BM132" i="10"/>
  <c r="BL132" i="10"/>
  <c r="BK132" i="10"/>
  <c r="BJ132" i="10"/>
  <c r="BI132" i="10"/>
  <c r="BE132" i="10"/>
  <c r="BD132" i="10"/>
  <c r="BC132" i="10"/>
  <c r="BB132" i="10"/>
  <c r="BA132" i="10"/>
  <c r="AZ132" i="10"/>
  <c r="AY132" i="10"/>
  <c r="AX132" i="10"/>
  <c r="AW132" i="10"/>
  <c r="AV132" i="10"/>
  <c r="AU132" i="10"/>
  <c r="AT132" i="10"/>
  <c r="AS132" i="10"/>
  <c r="AR132" i="10"/>
  <c r="AQ132" i="10"/>
  <c r="AP132" i="10"/>
  <c r="AO132" i="10"/>
  <c r="AN132" i="10"/>
  <c r="AM132" i="10"/>
  <c r="AL132" i="10"/>
  <c r="AK132" i="10"/>
  <c r="AJ132" i="10"/>
  <c r="AI132" i="10"/>
  <c r="AH132" i="10"/>
  <c r="BP131" i="10"/>
  <c r="BO131" i="10"/>
  <c r="BN131" i="10"/>
  <c r="BM131" i="10"/>
  <c r="BL131" i="10"/>
  <c r="BK131" i="10"/>
  <c r="BJ131" i="10"/>
  <c r="BI131" i="10"/>
  <c r="BE131" i="10"/>
  <c r="BD131" i="10"/>
  <c r="BC131" i="10"/>
  <c r="BB131" i="10"/>
  <c r="BA131" i="10"/>
  <c r="AZ131" i="10"/>
  <c r="AY131" i="10"/>
  <c r="AX131" i="10"/>
  <c r="AW131" i="10"/>
  <c r="AV131" i="10"/>
  <c r="AU131" i="10"/>
  <c r="AT131" i="10"/>
  <c r="AS131" i="10"/>
  <c r="AR131" i="10"/>
  <c r="AQ131" i="10"/>
  <c r="AP131" i="10"/>
  <c r="AO131" i="10"/>
  <c r="AN131" i="10"/>
  <c r="AM131" i="10"/>
  <c r="AL131" i="10"/>
  <c r="AK131" i="10"/>
  <c r="AJ131" i="10"/>
  <c r="AI131" i="10"/>
  <c r="AH131" i="10"/>
  <c r="BP130" i="10"/>
  <c r="BO130" i="10"/>
  <c r="BN130" i="10"/>
  <c r="BM130" i="10"/>
  <c r="BL130" i="10"/>
  <c r="BK130" i="10"/>
  <c r="BJ130" i="10"/>
  <c r="BI130" i="10"/>
  <c r="BE130" i="10"/>
  <c r="BD130" i="10"/>
  <c r="BC130" i="10"/>
  <c r="BB130" i="10"/>
  <c r="BA130" i="10"/>
  <c r="AZ130" i="10"/>
  <c r="AY130" i="10"/>
  <c r="AX130" i="10"/>
  <c r="AW130" i="10"/>
  <c r="AV130" i="10"/>
  <c r="AU130" i="10"/>
  <c r="AT130" i="10"/>
  <c r="AS130" i="10"/>
  <c r="AR130" i="10"/>
  <c r="AQ130" i="10"/>
  <c r="AP130" i="10"/>
  <c r="AO130" i="10"/>
  <c r="AN130" i="10"/>
  <c r="AM130" i="10"/>
  <c r="AL130" i="10"/>
  <c r="AK130" i="10"/>
  <c r="AJ130" i="10"/>
  <c r="AI130" i="10"/>
  <c r="AH130" i="10"/>
  <c r="BP129" i="10"/>
  <c r="BO129" i="10"/>
  <c r="BN129" i="10"/>
  <c r="BM129" i="10"/>
  <c r="BL129" i="10"/>
  <c r="BK129" i="10"/>
  <c r="BJ129" i="10"/>
  <c r="BI129" i="10"/>
  <c r="BE129" i="10"/>
  <c r="BD129" i="10"/>
  <c r="BC129" i="10"/>
  <c r="BB129" i="10"/>
  <c r="BA129" i="10"/>
  <c r="AZ129" i="10"/>
  <c r="AY129" i="10"/>
  <c r="AX129" i="10"/>
  <c r="AW129" i="10"/>
  <c r="AV129" i="10"/>
  <c r="AU129" i="10"/>
  <c r="AT129" i="10"/>
  <c r="AS129" i="10"/>
  <c r="AR129" i="10"/>
  <c r="AQ129" i="10"/>
  <c r="AP129" i="10"/>
  <c r="AO129" i="10"/>
  <c r="AN129" i="10"/>
  <c r="AM129" i="10"/>
  <c r="AL129" i="10"/>
  <c r="AK129" i="10"/>
  <c r="AJ129" i="10"/>
  <c r="AI129" i="10"/>
  <c r="AH129" i="10"/>
  <c r="BP128" i="10"/>
  <c r="BO128" i="10"/>
  <c r="BN128" i="10"/>
  <c r="BM128" i="10"/>
  <c r="BL128" i="10"/>
  <c r="BK128" i="10"/>
  <c r="BJ128" i="10"/>
  <c r="BI128" i="10"/>
  <c r="BE128" i="10"/>
  <c r="BD128" i="10"/>
  <c r="BC128" i="10"/>
  <c r="BB128" i="10"/>
  <c r="BA128" i="10"/>
  <c r="AZ128" i="10"/>
  <c r="AY128" i="10"/>
  <c r="AX128" i="10"/>
  <c r="AW128" i="10"/>
  <c r="AV128" i="10"/>
  <c r="AU128" i="10"/>
  <c r="AT128" i="10"/>
  <c r="AS128" i="10"/>
  <c r="AR128" i="10"/>
  <c r="AQ128" i="10"/>
  <c r="AP128" i="10"/>
  <c r="AO128" i="10"/>
  <c r="AN128" i="10"/>
  <c r="AM128" i="10"/>
  <c r="AL128" i="10"/>
  <c r="AK128" i="10"/>
  <c r="AJ128" i="10"/>
  <c r="AI128" i="10"/>
  <c r="AH128" i="10"/>
  <c r="BP127" i="10"/>
  <c r="BO127" i="10"/>
  <c r="BN127" i="10"/>
  <c r="BM127" i="10"/>
  <c r="BL127" i="10"/>
  <c r="BK127" i="10"/>
  <c r="BJ127" i="10"/>
  <c r="BI127" i="10"/>
  <c r="BE127" i="10"/>
  <c r="BD127" i="10"/>
  <c r="BC127" i="10"/>
  <c r="BB127" i="10"/>
  <c r="BA127" i="10"/>
  <c r="AZ127" i="10"/>
  <c r="AY127" i="10"/>
  <c r="AX127" i="10"/>
  <c r="AW127" i="10"/>
  <c r="AV127" i="10"/>
  <c r="AU127" i="10"/>
  <c r="AT127" i="10"/>
  <c r="AS127" i="10"/>
  <c r="AR127" i="10"/>
  <c r="AQ127" i="10"/>
  <c r="AP127" i="10"/>
  <c r="AO127" i="10"/>
  <c r="AN127" i="10"/>
  <c r="AM127" i="10"/>
  <c r="AL127" i="10"/>
  <c r="AK127" i="10"/>
  <c r="AJ127" i="10"/>
  <c r="AI127" i="10"/>
  <c r="AH127" i="10"/>
  <c r="BP126" i="10"/>
  <c r="BO126" i="10"/>
  <c r="BN126" i="10"/>
  <c r="BM126" i="10"/>
  <c r="BL126" i="10"/>
  <c r="BK126" i="10"/>
  <c r="BJ126" i="10"/>
  <c r="BI126" i="10"/>
  <c r="BE126" i="10"/>
  <c r="BD126" i="10"/>
  <c r="BC126" i="10"/>
  <c r="BB126" i="10"/>
  <c r="BA126" i="10"/>
  <c r="AZ126" i="10"/>
  <c r="AY126" i="10"/>
  <c r="AX126" i="10"/>
  <c r="AW126" i="10"/>
  <c r="AV126" i="10"/>
  <c r="AU126" i="10"/>
  <c r="AT126" i="10"/>
  <c r="AS126" i="10"/>
  <c r="AR126" i="10"/>
  <c r="AQ126" i="10"/>
  <c r="AP126" i="10"/>
  <c r="AO126" i="10"/>
  <c r="AN126" i="10"/>
  <c r="AM126" i="10"/>
  <c r="AL126" i="10"/>
  <c r="AK126" i="10"/>
  <c r="AJ126" i="10"/>
  <c r="AI126" i="10"/>
  <c r="AH126" i="10"/>
  <c r="BP125" i="10"/>
  <c r="BO125" i="10"/>
  <c r="BN125" i="10"/>
  <c r="BM125" i="10"/>
  <c r="BL125" i="10"/>
  <c r="BK125" i="10"/>
  <c r="BJ125" i="10"/>
  <c r="BI125" i="10"/>
  <c r="BE125" i="10"/>
  <c r="BD125" i="10"/>
  <c r="BC125" i="10"/>
  <c r="BB125" i="10"/>
  <c r="BA125" i="10"/>
  <c r="AZ125" i="10"/>
  <c r="AY125" i="10"/>
  <c r="AX125" i="10"/>
  <c r="AW125" i="10"/>
  <c r="AV125" i="10"/>
  <c r="AU125" i="10"/>
  <c r="AT125" i="10"/>
  <c r="AS125" i="10"/>
  <c r="AR125" i="10"/>
  <c r="AQ125" i="10"/>
  <c r="AP125" i="10"/>
  <c r="AO125" i="10"/>
  <c r="AN125" i="10"/>
  <c r="AM125" i="10"/>
  <c r="AL125" i="10"/>
  <c r="AK125" i="10"/>
  <c r="AJ125" i="10"/>
  <c r="AI125" i="10"/>
  <c r="AH125" i="10"/>
  <c r="BP124" i="10"/>
  <c r="BO124" i="10"/>
  <c r="BN124" i="10"/>
  <c r="BM124" i="10"/>
  <c r="BL124" i="10"/>
  <c r="BK124" i="10"/>
  <c r="BJ124" i="10"/>
  <c r="BI124" i="10"/>
  <c r="BE124" i="10"/>
  <c r="BD124" i="10"/>
  <c r="BC124" i="10"/>
  <c r="BB124" i="10"/>
  <c r="BA124" i="10"/>
  <c r="AZ124" i="10"/>
  <c r="AY124" i="10"/>
  <c r="AX124" i="10"/>
  <c r="AW124" i="10"/>
  <c r="AV124" i="10"/>
  <c r="AU124" i="10"/>
  <c r="AT124" i="10"/>
  <c r="AS124" i="10"/>
  <c r="AR124" i="10"/>
  <c r="AQ124" i="10"/>
  <c r="AP124" i="10"/>
  <c r="AO124" i="10"/>
  <c r="AN124" i="10"/>
  <c r="AM124" i="10"/>
  <c r="AL124" i="10"/>
  <c r="AK124" i="10"/>
  <c r="AJ124" i="10"/>
  <c r="AI124" i="10"/>
  <c r="AH124" i="10"/>
  <c r="BP123" i="10"/>
  <c r="BO123" i="10"/>
  <c r="BN123" i="10"/>
  <c r="BM123" i="10"/>
  <c r="BL123" i="10"/>
  <c r="BK123" i="10"/>
  <c r="BJ123" i="10"/>
  <c r="BI123" i="10"/>
  <c r="BE123" i="10"/>
  <c r="BD123" i="10"/>
  <c r="BC123" i="10"/>
  <c r="BB123" i="10"/>
  <c r="BA123" i="10"/>
  <c r="AZ123" i="10"/>
  <c r="AY123" i="10"/>
  <c r="AX123" i="10"/>
  <c r="AW123" i="10"/>
  <c r="AV123" i="10"/>
  <c r="AU123" i="10"/>
  <c r="AT123" i="10"/>
  <c r="AS123" i="10"/>
  <c r="AR123" i="10"/>
  <c r="AQ123" i="10"/>
  <c r="AP123" i="10"/>
  <c r="AO123" i="10"/>
  <c r="AN123" i="10"/>
  <c r="AM123" i="10"/>
  <c r="AL123" i="10"/>
  <c r="AK123" i="10"/>
  <c r="AJ123" i="10"/>
  <c r="AI123" i="10"/>
  <c r="AH123" i="10"/>
  <c r="BP122" i="10"/>
  <c r="BO122" i="10"/>
  <c r="BN122" i="10"/>
  <c r="BM122" i="10"/>
  <c r="BL122" i="10"/>
  <c r="BK122" i="10"/>
  <c r="BJ122" i="10"/>
  <c r="BI122" i="10"/>
  <c r="BE122" i="10"/>
  <c r="BD122" i="10"/>
  <c r="BC122" i="10"/>
  <c r="BB122" i="10"/>
  <c r="BA122" i="10"/>
  <c r="AZ122" i="10"/>
  <c r="AY122" i="10"/>
  <c r="AX122" i="10"/>
  <c r="AW122" i="10"/>
  <c r="AV122" i="10"/>
  <c r="AU122" i="10"/>
  <c r="AT122" i="10"/>
  <c r="AS122" i="10"/>
  <c r="AR122" i="10"/>
  <c r="AQ122" i="10"/>
  <c r="AP122" i="10"/>
  <c r="AO122" i="10"/>
  <c r="AN122" i="10"/>
  <c r="AM122" i="10"/>
  <c r="AL122" i="10"/>
  <c r="AK122" i="10"/>
  <c r="AJ122" i="10"/>
  <c r="AI122" i="10"/>
  <c r="AH122" i="10"/>
  <c r="BP121" i="10"/>
  <c r="BO121" i="10"/>
  <c r="BN121" i="10"/>
  <c r="BM121" i="10"/>
  <c r="BL121" i="10"/>
  <c r="BK121" i="10"/>
  <c r="BJ121" i="10"/>
  <c r="BI121" i="10"/>
  <c r="BE121" i="10"/>
  <c r="BD121" i="10"/>
  <c r="BC121" i="10"/>
  <c r="BB121" i="10"/>
  <c r="BA121" i="10"/>
  <c r="AZ121" i="10"/>
  <c r="AY121" i="10"/>
  <c r="AX121" i="10"/>
  <c r="AW121" i="10"/>
  <c r="AV121" i="10"/>
  <c r="AU121" i="10"/>
  <c r="AT121" i="10"/>
  <c r="AS121" i="10"/>
  <c r="AR121" i="10"/>
  <c r="AQ121" i="10"/>
  <c r="AP121" i="10"/>
  <c r="AO121" i="10"/>
  <c r="AN121" i="10"/>
  <c r="AM121" i="10"/>
  <c r="AL121" i="10"/>
  <c r="AK121" i="10"/>
  <c r="AJ121" i="10"/>
  <c r="AI121" i="10"/>
  <c r="AH121" i="10"/>
  <c r="BP120" i="10"/>
  <c r="BO120" i="10"/>
  <c r="BN120" i="10"/>
  <c r="BM120" i="10"/>
  <c r="BL120" i="10"/>
  <c r="BK120" i="10"/>
  <c r="BJ120" i="10"/>
  <c r="BI120" i="10"/>
  <c r="BE120" i="10"/>
  <c r="BD120" i="10"/>
  <c r="BC120" i="10"/>
  <c r="BB120" i="10"/>
  <c r="BA120" i="10"/>
  <c r="AZ120" i="10"/>
  <c r="AY120" i="10"/>
  <c r="AX120" i="10"/>
  <c r="AW120" i="10"/>
  <c r="AV120" i="10"/>
  <c r="AU120" i="10"/>
  <c r="AT120" i="10"/>
  <c r="AS120" i="10"/>
  <c r="AR120" i="10"/>
  <c r="AQ120" i="10"/>
  <c r="AP120" i="10"/>
  <c r="AO120" i="10"/>
  <c r="AN120" i="10"/>
  <c r="AM120" i="10"/>
  <c r="AL120" i="10"/>
  <c r="AK120" i="10"/>
  <c r="AJ120" i="10"/>
  <c r="AI120" i="10"/>
  <c r="AH120" i="10"/>
  <c r="BP119" i="10"/>
  <c r="BO119" i="10"/>
  <c r="BN119" i="10"/>
  <c r="BM119" i="10"/>
  <c r="BL119" i="10"/>
  <c r="BK119" i="10"/>
  <c r="BJ119" i="10"/>
  <c r="BI119" i="10"/>
  <c r="BE119" i="10"/>
  <c r="BD119" i="10"/>
  <c r="BC119" i="10"/>
  <c r="BB119" i="10"/>
  <c r="BA119" i="10"/>
  <c r="AZ119" i="10"/>
  <c r="AY119" i="10"/>
  <c r="AX119" i="10"/>
  <c r="AW119" i="10"/>
  <c r="AV119" i="10"/>
  <c r="AU119" i="10"/>
  <c r="AT119" i="10"/>
  <c r="AS119" i="10"/>
  <c r="AR119" i="10"/>
  <c r="AQ119" i="10"/>
  <c r="AP119" i="10"/>
  <c r="AO119" i="10"/>
  <c r="AN119" i="10"/>
  <c r="AM119" i="10"/>
  <c r="AL119" i="10"/>
  <c r="AK119" i="10"/>
  <c r="AJ119" i="10"/>
  <c r="AI119" i="10"/>
  <c r="AH119" i="10"/>
  <c r="BP118" i="10"/>
  <c r="BO118" i="10"/>
  <c r="BN118" i="10"/>
  <c r="BM118" i="10"/>
  <c r="BL118" i="10"/>
  <c r="BK118" i="10"/>
  <c r="BJ118" i="10"/>
  <c r="BI118" i="10"/>
  <c r="BE118" i="10"/>
  <c r="BD118" i="10"/>
  <c r="BC118" i="10"/>
  <c r="BB118" i="10"/>
  <c r="BA118" i="10"/>
  <c r="AZ118" i="10"/>
  <c r="AY118" i="10"/>
  <c r="AX118" i="10"/>
  <c r="AW118" i="10"/>
  <c r="AV118" i="10"/>
  <c r="AU118" i="10"/>
  <c r="AT118" i="10"/>
  <c r="AS118" i="10"/>
  <c r="AR118" i="10"/>
  <c r="AQ118" i="10"/>
  <c r="AP118" i="10"/>
  <c r="AO118" i="10"/>
  <c r="AN118" i="10"/>
  <c r="AM118" i="10"/>
  <c r="AL118" i="10"/>
  <c r="AK118" i="10"/>
  <c r="AJ118" i="10"/>
  <c r="AI118" i="10"/>
  <c r="AH118" i="10"/>
  <c r="BP117" i="10"/>
  <c r="BO117" i="10"/>
  <c r="BN117" i="10"/>
  <c r="BM117" i="10"/>
  <c r="BL117" i="10"/>
  <c r="BK117" i="10"/>
  <c r="BJ117" i="10"/>
  <c r="BI117" i="10"/>
  <c r="BE117" i="10"/>
  <c r="BD117" i="10"/>
  <c r="BC117" i="10"/>
  <c r="BB117" i="10"/>
  <c r="BA117" i="10"/>
  <c r="AZ117" i="10"/>
  <c r="AY117" i="10"/>
  <c r="AX117" i="10"/>
  <c r="AW117" i="10"/>
  <c r="AV117" i="10"/>
  <c r="AU117" i="10"/>
  <c r="AT117" i="10"/>
  <c r="AS117" i="10"/>
  <c r="AR117" i="10"/>
  <c r="AQ117" i="10"/>
  <c r="AP117" i="10"/>
  <c r="AO117" i="10"/>
  <c r="AN117" i="10"/>
  <c r="AM117" i="10"/>
  <c r="AL117" i="10"/>
  <c r="AK117" i="10"/>
  <c r="AJ117" i="10"/>
  <c r="AI117" i="10"/>
  <c r="AH117" i="10"/>
  <c r="BP116" i="10"/>
  <c r="BO116" i="10"/>
  <c r="BN116" i="10"/>
  <c r="BM116" i="10"/>
  <c r="BL116" i="10"/>
  <c r="BK116" i="10"/>
  <c r="BJ116" i="10"/>
  <c r="BI116" i="10"/>
  <c r="BE116" i="10"/>
  <c r="BD116" i="10"/>
  <c r="BC116" i="10"/>
  <c r="BB116" i="10"/>
  <c r="BA116" i="10"/>
  <c r="AZ116" i="10"/>
  <c r="AY116" i="10"/>
  <c r="AX116" i="10"/>
  <c r="AW116" i="10"/>
  <c r="AV116" i="10"/>
  <c r="AU116" i="10"/>
  <c r="AT116" i="10"/>
  <c r="AS116" i="10"/>
  <c r="AR116" i="10"/>
  <c r="AQ116" i="10"/>
  <c r="AP116" i="10"/>
  <c r="AO116" i="10"/>
  <c r="AN116" i="10"/>
  <c r="AM116" i="10"/>
  <c r="AL116" i="10"/>
  <c r="AK116" i="10"/>
  <c r="AJ116" i="10"/>
  <c r="AI116" i="10"/>
  <c r="AH116" i="10"/>
  <c r="BP115" i="10"/>
  <c r="BO115" i="10"/>
  <c r="BN115" i="10"/>
  <c r="BM115" i="10"/>
  <c r="BL115" i="10"/>
  <c r="BK115" i="10"/>
  <c r="BJ115" i="10"/>
  <c r="BI115" i="10"/>
  <c r="BE115" i="10"/>
  <c r="BD115" i="10"/>
  <c r="BC115" i="10"/>
  <c r="BB115" i="10"/>
  <c r="BA115" i="10"/>
  <c r="AZ115" i="10"/>
  <c r="AY115" i="10"/>
  <c r="AX115" i="10"/>
  <c r="AW115" i="10"/>
  <c r="AV115" i="10"/>
  <c r="AU115" i="10"/>
  <c r="AT115" i="10"/>
  <c r="AS115" i="10"/>
  <c r="AR115" i="10"/>
  <c r="AQ115" i="10"/>
  <c r="AP115" i="10"/>
  <c r="AO115" i="10"/>
  <c r="AN115" i="10"/>
  <c r="AM115" i="10"/>
  <c r="AL115" i="10"/>
  <c r="AK115" i="10"/>
  <c r="AJ115" i="10"/>
  <c r="AI115" i="10"/>
  <c r="AH115" i="10"/>
  <c r="BP114" i="10"/>
  <c r="BO114" i="10"/>
  <c r="BN114" i="10"/>
  <c r="BM114" i="10"/>
  <c r="BL114" i="10"/>
  <c r="BK114" i="10"/>
  <c r="BJ114" i="10"/>
  <c r="BI114" i="10"/>
  <c r="BE114" i="10"/>
  <c r="BD114" i="10"/>
  <c r="BC114" i="10"/>
  <c r="BB114" i="10"/>
  <c r="BA114" i="10"/>
  <c r="AZ114" i="10"/>
  <c r="AY114" i="10"/>
  <c r="AX114" i="10"/>
  <c r="AW114" i="10"/>
  <c r="AV114" i="10"/>
  <c r="AU114" i="10"/>
  <c r="AT114" i="10"/>
  <c r="AS114" i="10"/>
  <c r="AR114" i="10"/>
  <c r="AQ114" i="10"/>
  <c r="AP114" i="10"/>
  <c r="AO114" i="10"/>
  <c r="AN114" i="10"/>
  <c r="AM114" i="10"/>
  <c r="AL114" i="10"/>
  <c r="AK114" i="10"/>
  <c r="AJ114" i="10"/>
  <c r="AI114" i="10"/>
  <c r="AH114" i="10"/>
  <c r="BP113" i="10"/>
  <c r="BO113" i="10"/>
  <c r="BN113" i="10"/>
  <c r="BM113" i="10"/>
  <c r="BL113" i="10"/>
  <c r="BK113" i="10"/>
  <c r="BJ113" i="10"/>
  <c r="BI113" i="10"/>
  <c r="BE113" i="10"/>
  <c r="BD113" i="10"/>
  <c r="BC113" i="10"/>
  <c r="BB113" i="10"/>
  <c r="BA113" i="10"/>
  <c r="AZ113" i="10"/>
  <c r="AY113" i="10"/>
  <c r="AX113" i="10"/>
  <c r="AW113" i="10"/>
  <c r="AV113" i="10"/>
  <c r="AU113" i="10"/>
  <c r="AT113" i="10"/>
  <c r="AS113" i="10"/>
  <c r="AR113" i="10"/>
  <c r="AQ113" i="10"/>
  <c r="AP113" i="10"/>
  <c r="AO113" i="10"/>
  <c r="AN113" i="10"/>
  <c r="AM113" i="10"/>
  <c r="AL113" i="10"/>
  <c r="AK113" i="10"/>
  <c r="AJ113" i="10"/>
  <c r="AI113" i="10"/>
  <c r="AH113" i="10"/>
  <c r="BP112" i="10"/>
  <c r="BO112" i="10"/>
  <c r="BN112" i="10"/>
  <c r="BM112" i="10"/>
  <c r="BL112" i="10"/>
  <c r="BK112" i="10"/>
  <c r="BJ112" i="10"/>
  <c r="BI112" i="10"/>
  <c r="BE112" i="10"/>
  <c r="BD112" i="10"/>
  <c r="BC112" i="10"/>
  <c r="BB112" i="10"/>
  <c r="BA112" i="10"/>
  <c r="AZ112" i="10"/>
  <c r="AY112" i="10"/>
  <c r="AX112" i="10"/>
  <c r="AW112" i="10"/>
  <c r="AV112" i="10"/>
  <c r="AU112" i="10"/>
  <c r="AT112" i="10"/>
  <c r="AS112" i="10"/>
  <c r="AR112" i="10"/>
  <c r="AQ112" i="10"/>
  <c r="AP112" i="10"/>
  <c r="AO112" i="10"/>
  <c r="AN112" i="10"/>
  <c r="AM112" i="10"/>
  <c r="AL112" i="10"/>
  <c r="AK112" i="10"/>
  <c r="AJ112" i="10"/>
  <c r="AI112" i="10"/>
  <c r="AH112" i="10"/>
  <c r="BP111" i="10"/>
  <c r="BO111" i="10"/>
  <c r="BN111" i="10"/>
  <c r="BM111" i="10"/>
  <c r="BL111" i="10"/>
  <c r="BK111" i="10"/>
  <c r="BJ111" i="10"/>
  <c r="BI111" i="10"/>
  <c r="BE111" i="10"/>
  <c r="BD111" i="10"/>
  <c r="BC111" i="10"/>
  <c r="BB111" i="10"/>
  <c r="BA111" i="10"/>
  <c r="AZ111" i="10"/>
  <c r="AY111" i="10"/>
  <c r="AX111" i="10"/>
  <c r="AW111" i="10"/>
  <c r="AV111" i="10"/>
  <c r="AU111" i="10"/>
  <c r="AT111" i="10"/>
  <c r="AS111" i="10"/>
  <c r="AR111" i="10"/>
  <c r="AQ111" i="10"/>
  <c r="AP111" i="10"/>
  <c r="AO111" i="10"/>
  <c r="AN111" i="10"/>
  <c r="AM111" i="10"/>
  <c r="AL111" i="10"/>
  <c r="AK111" i="10"/>
  <c r="AJ111" i="10"/>
  <c r="AI111" i="10"/>
  <c r="AH111" i="10"/>
  <c r="BP110" i="10"/>
  <c r="BO110" i="10"/>
  <c r="BN110" i="10"/>
  <c r="BM110" i="10"/>
  <c r="BL110" i="10"/>
  <c r="BK110" i="10"/>
  <c r="BJ110" i="10"/>
  <c r="BI110" i="10"/>
  <c r="BE110" i="10"/>
  <c r="BD110" i="10"/>
  <c r="BC110" i="10"/>
  <c r="BB110" i="10"/>
  <c r="BA110" i="10"/>
  <c r="AZ110" i="10"/>
  <c r="AY110" i="10"/>
  <c r="AX110" i="10"/>
  <c r="AW110" i="10"/>
  <c r="AV110" i="10"/>
  <c r="AU110" i="10"/>
  <c r="AT110" i="10"/>
  <c r="AS110" i="10"/>
  <c r="AR110" i="10"/>
  <c r="AQ110" i="10"/>
  <c r="AP110" i="10"/>
  <c r="AO110" i="10"/>
  <c r="AN110" i="10"/>
  <c r="AM110" i="10"/>
  <c r="AL110" i="10"/>
  <c r="AK110" i="10"/>
  <c r="AJ110" i="10"/>
  <c r="AI110" i="10"/>
  <c r="AH110" i="10"/>
  <c r="BP109" i="10"/>
  <c r="BO109" i="10"/>
  <c r="BN109" i="10"/>
  <c r="BM109" i="10"/>
  <c r="BL109" i="10"/>
  <c r="BK109" i="10"/>
  <c r="BJ109" i="10"/>
  <c r="BI109" i="10"/>
  <c r="BE109" i="10"/>
  <c r="BD109" i="10"/>
  <c r="BC109" i="10"/>
  <c r="BB109" i="10"/>
  <c r="BA109" i="10"/>
  <c r="AZ109" i="10"/>
  <c r="AY109" i="10"/>
  <c r="AX109" i="10"/>
  <c r="AW109" i="10"/>
  <c r="AV109" i="10"/>
  <c r="AU109" i="10"/>
  <c r="AT109" i="10"/>
  <c r="AS109" i="10"/>
  <c r="AR109" i="10"/>
  <c r="AQ109" i="10"/>
  <c r="AP109" i="10"/>
  <c r="AO109" i="10"/>
  <c r="AN109" i="10"/>
  <c r="AM109" i="10"/>
  <c r="AL109" i="10"/>
  <c r="AK109" i="10"/>
  <c r="AJ109" i="10"/>
  <c r="AI109" i="10"/>
  <c r="AH109" i="10"/>
  <c r="BP108" i="10"/>
  <c r="BO108" i="10"/>
  <c r="BN108" i="10"/>
  <c r="BM108" i="10"/>
  <c r="BL108" i="10"/>
  <c r="BK108" i="10"/>
  <c r="BJ108" i="10"/>
  <c r="BI108" i="10"/>
  <c r="BE108" i="10"/>
  <c r="BD108" i="10"/>
  <c r="BC108" i="10"/>
  <c r="BB108" i="10"/>
  <c r="BA108" i="10"/>
  <c r="AZ108" i="10"/>
  <c r="AY108" i="10"/>
  <c r="AX108" i="10"/>
  <c r="AW108" i="10"/>
  <c r="AV108" i="10"/>
  <c r="AU108" i="10"/>
  <c r="AT108" i="10"/>
  <c r="AS108" i="10"/>
  <c r="AR108" i="10"/>
  <c r="AQ108" i="10"/>
  <c r="AP108" i="10"/>
  <c r="AO108" i="10"/>
  <c r="AN108" i="10"/>
  <c r="AM108" i="10"/>
  <c r="AL108" i="10"/>
  <c r="AK108" i="10"/>
  <c r="AJ108" i="10"/>
  <c r="AI108" i="10"/>
  <c r="AH108" i="10"/>
  <c r="BP107" i="10"/>
  <c r="BO107" i="10"/>
  <c r="BN107" i="10"/>
  <c r="BM107" i="10"/>
  <c r="BL107" i="10"/>
  <c r="BK107" i="10"/>
  <c r="BJ107" i="10"/>
  <c r="BI107" i="10"/>
  <c r="BE107" i="10"/>
  <c r="BD107" i="10"/>
  <c r="BC107" i="10"/>
  <c r="BB107" i="10"/>
  <c r="BA107" i="10"/>
  <c r="AZ107" i="10"/>
  <c r="AY107" i="10"/>
  <c r="AX107" i="10"/>
  <c r="AW107" i="10"/>
  <c r="AV107" i="10"/>
  <c r="AU107" i="10"/>
  <c r="AT107" i="10"/>
  <c r="AS107" i="10"/>
  <c r="AR107" i="10"/>
  <c r="AQ107" i="10"/>
  <c r="AP107" i="10"/>
  <c r="AO107" i="10"/>
  <c r="AN107" i="10"/>
  <c r="AM107" i="10"/>
  <c r="AL107" i="10"/>
  <c r="AK107" i="10"/>
  <c r="AJ107" i="10"/>
  <c r="AI107" i="10"/>
  <c r="AH107" i="10"/>
  <c r="BP106" i="10"/>
  <c r="BO106" i="10"/>
  <c r="BN106" i="10"/>
  <c r="BM106" i="10"/>
  <c r="BL106" i="10"/>
  <c r="BK106" i="10"/>
  <c r="BJ106" i="10"/>
  <c r="BI106" i="10"/>
  <c r="BE106" i="10"/>
  <c r="BD106" i="10"/>
  <c r="BC106" i="10"/>
  <c r="BB106" i="10"/>
  <c r="BA106" i="10"/>
  <c r="AZ106" i="10"/>
  <c r="AY106" i="10"/>
  <c r="AX106" i="10"/>
  <c r="AW106" i="10"/>
  <c r="AV106" i="10"/>
  <c r="AU106" i="10"/>
  <c r="AT106" i="10"/>
  <c r="AS106" i="10"/>
  <c r="AR106" i="10"/>
  <c r="AQ106" i="10"/>
  <c r="AP106" i="10"/>
  <c r="AO106" i="10"/>
  <c r="AN106" i="10"/>
  <c r="AM106" i="10"/>
  <c r="AL106" i="10"/>
  <c r="AK106" i="10"/>
  <c r="AJ106" i="10"/>
  <c r="AI106" i="10"/>
  <c r="AH106" i="10"/>
  <c r="BP105" i="10"/>
  <c r="BO105" i="10"/>
  <c r="BN105" i="10"/>
  <c r="BM105" i="10"/>
  <c r="BL105" i="10"/>
  <c r="BK105" i="10"/>
  <c r="BJ105" i="10"/>
  <c r="BI105" i="10"/>
  <c r="BE105" i="10"/>
  <c r="BD105" i="10"/>
  <c r="BC105" i="10"/>
  <c r="BB105" i="10"/>
  <c r="BA105" i="10"/>
  <c r="AZ105" i="10"/>
  <c r="AY105" i="10"/>
  <c r="AX105" i="10"/>
  <c r="AW105" i="10"/>
  <c r="AV105" i="10"/>
  <c r="AU105" i="10"/>
  <c r="AT105" i="10"/>
  <c r="AS105" i="10"/>
  <c r="AR105" i="10"/>
  <c r="AQ105" i="10"/>
  <c r="AP105" i="10"/>
  <c r="AO105" i="10"/>
  <c r="AN105" i="10"/>
  <c r="AM105" i="10"/>
  <c r="AL105" i="10"/>
  <c r="AK105" i="10"/>
  <c r="AJ105" i="10"/>
  <c r="AI105" i="10"/>
  <c r="AH105" i="10"/>
  <c r="BP104" i="10"/>
  <c r="BO104" i="10"/>
  <c r="BN104" i="10"/>
  <c r="BM104" i="10"/>
  <c r="BL104" i="10"/>
  <c r="BK104" i="10"/>
  <c r="BJ104" i="10"/>
  <c r="BI104" i="10"/>
  <c r="BE104" i="10"/>
  <c r="BD104" i="10"/>
  <c r="BC104" i="10"/>
  <c r="BB104" i="10"/>
  <c r="BA104" i="10"/>
  <c r="AZ104" i="10"/>
  <c r="AY104" i="10"/>
  <c r="AX104" i="10"/>
  <c r="AW104" i="10"/>
  <c r="AV104" i="10"/>
  <c r="AU104" i="10"/>
  <c r="AT104" i="10"/>
  <c r="AS104" i="10"/>
  <c r="AR104" i="10"/>
  <c r="AQ104" i="10"/>
  <c r="AP104" i="10"/>
  <c r="AO104" i="10"/>
  <c r="AN104" i="10"/>
  <c r="AM104" i="10"/>
  <c r="AL104" i="10"/>
  <c r="AK104" i="10"/>
  <c r="AJ104" i="10"/>
  <c r="AI104" i="10"/>
  <c r="AH104" i="10"/>
  <c r="BP103" i="10"/>
  <c r="BO103" i="10"/>
  <c r="BN103" i="10"/>
  <c r="BM103" i="10"/>
  <c r="BL103" i="10"/>
  <c r="BK103" i="10"/>
  <c r="BJ103" i="10"/>
  <c r="BI103" i="10"/>
  <c r="BE103" i="10"/>
  <c r="BD103" i="10"/>
  <c r="BC103" i="10"/>
  <c r="BB103" i="10"/>
  <c r="BA103" i="10"/>
  <c r="AZ103" i="10"/>
  <c r="AY103" i="10"/>
  <c r="AX103" i="10"/>
  <c r="AW103" i="10"/>
  <c r="AV103" i="10"/>
  <c r="AU103" i="10"/>
  <c r="AT103" i="10"/>
  <c r="AS103" i="10"/>
  <c r="AR103" i="10"/>
  <c r="AQ103" i="10"/>
  <c r="AP103" i="10"/>
  <c r="AO103" i="10"/>
  <c r="AN103" i="10"/>
  <c r="AM103" i="10"/>
  <c r="AL103" i="10"/>
  <c r="AK103" i="10"/>
  <c r="AJ103" i="10"/>
  <c r="AI103" i="10"/>
  <c r="AH103" i="10"/>
  <c r="BP102" i="10"/>
  <c r="BO102" i="10"/>
  <c r="BN102" i="10"/>
  <c r="BM102" i="10"/>
  <c r="BL102" i="10"/>
  <c r="BK102" i="10"/>
  <c r="BJ102" i="10"/>
  <c r="BI102" i="10"/>
  <c r="BE102" i="10"/>
  <c r="BD102" i="10"/>
  <c r="BC102" i="10"/>
  <c r="BB102" i="10"/>
  <c r="BA102" i="10"/>
  <c r="AZ102" i="10"/>
  <c r="AY102" i="10"/>
  <c r="AX102" i="10"/>
  <c r="AW102" i="10"/>
  <c r="AV102" i="10"/>
  <c r="AU102" i="10"/>
  <c r="AT102" i="10"/>
  <c r="AS102" i="10"/>
  <c r="AR102" i="10"/>
  <c r="AQ102" i="10"/>
  <c r="AP102" i="10"/>
  <c r="AO102" i="10"/>
  <c r="AN102" i="10"/>
  <c r="AM102" i="10"/>
  <c r="AL102" i="10"/>
  <c r="AK102" i="10"/>
  <c r="AJ102" i="10"/>
  <c r="AI102" i="10"/>
  <c r="AH102" i="10"/>
  <c r="BP101" i="10"/>
  <c r="BO101" i="10"/>
  <c r="BN101" i="10"/>
  <c r="BM101" i="10"/>
  <c r="BL101" i="10"/>
  <c r="BK101" i="10"/>
  <c r="BJ101" i="10"/>
  <c r="BI101" i="10"/>
  <c r="BE101" i="10"/>
  <c r="BD101" i="10"/>
  <c r="BC101" i="10"/>
  <c r="BB101" i="10"/>
  <c r="BA101" i="10"/>
  <c r="AZ101" i="10"/>
  <c r="AY101" i="10"/>
  <c r="AX101" i="10"/>
  <c r="AW101" i="10"/>
  <c r="AV101" i="10"/>
  <c r="AU101" i="10"/>
  <c r="AT101" i="10"/>
  <c r="AS101" i="10"/>
  <c r="AR101" i="10"/>
  <c r="AQ101" i="10"/>
  <c r="AP101" i="10"/>
  <c r="AO101" i="10"/>
  <c r="AN101" i="10"/>
  <c r="AM101" i="10"/>
  <c r="AL101" i="10"/>
  <c r="AK101" i="10"/>
  <c r="AJ101" i="10"/>
  <c r="AI101" i="10"/>
  <c r="AH101" i="10"/>
  <c r="BP100" i="10"/>
  <c r="BO100" i="10"/>
  <c r="BN100" i="10"/>
  <c r="BM100" i="10"/>
  <c r="BL100" i="10"/>
  <c r="BK100" i="10"/>
  <c r="BJ100" i="10"/>
  <c r="BI100" i="10"/>
  <c r="BE100" i="10"/>
  <c r="BD100" i="10"/>
  <c r="BC100" i="10"/>
  <c r="BB100" i="10"/>
  <c r="BA100" i="10"/>
  <c r="AZ100" i="10"/>
  <c r="AY100" i="10"/>
  <c r="AX100" i="10"/>
  <c r="AW100" i="10"/>
  <c r="AV100" i="10"/>
  <c r="AU100" i="10"/>
  <c r="AT100" i="10"/>
  <c r="AS100" i="10"/>
  <c r="AR100" i="10"/>
  <c r="AQ100" i="10"/>
  <c r="AP100" i="10"/>
  <c r="AO100" i="10"/>
  <c r="AN100" i="10"/>
  <c r="AM100" i="10"/>
  <c r="AL100" i="10"/>
  <c r="AK100" i="10"/>
  <c r="AJ100" i="10"/>
  <c r="AI100" i="10"/>
  <c r="AH100" i="10"/>
  <c r="BP99" i="10"/>
  <c r="BO99" i="10"/>
  <c r="BN99" i="10"/>
  <c r="BM99" i="10"/>
  <c r="BL99" i="10"/>
  <c r="BK99" i="10"/>
  <c r="BJ99" i="10"/>
  <c r="BI99" i="10"/>
  <c r="BE99" i="10"/>
  <c r="BD99" i="10"/>
  <c r="BC99" i="10"/>
  <c r="BB99" i="10"/>
  <c r="BA99" i="10"/>
  <c r="AZ99" i="10"/>
  <c r="AY99" i="10"/>
  <c r="AX99" i="10"/>
  <c r="AW99" i="10"/>
  <c r="AV99" i="10"/>
  <c r="AU99" i="10"/>
  <c r="AT99" i="10"/>
  <c r="AS99" i="10"/>
  <c r="AR99" i="10"/>
  <c r="AQ99" i="10"/>
  <c r="AP99" i="10"/>
  <c r="AO99" i="10"/>
  <c r="AN99" i="10"/>
  <c r="AM99" i="10"/>
  <c r="AL99" i="10"/>
  <c r="AK99" i="10"/>
  <c r="AJ99" i="10"/>
  <c r="AI99" i="10"/>
  <c r="AH99" i="10"/>
  <c r="BP98" i="10"/>
  <c r="BO98" i="10"/>
  <c r="BN98" i="10"/>
  <c r="BM98" i="10"/>
  <c r="BL98" i="10"/>
  <c r="BK98" i="10"/>
  <c r="BJ98" i="10"/>
  <c r="BI98" i="10"/>
  <c r="BE98" i="10"/>
  <c r="BD98" i="10"/>
  <c r="BC98" i="10"/>
  <c r="BB98" i="10"/>
  <c r="BA98" i="10"/>
  <c r="AZ98" i="10"/>
  <c r="AY98" i="10"/>
  <c r="AX98" i="10"/>
  <c r="AW98" i="10"/>
  <c r="AV98" i="10"/>
  <c r="AU98" i="10"/>
  <c r="AT98" i="10"/>
  <c r="AS98" i="10"/>
  <c r="AR98" i="10"/>
  <c r="AQ98" i="10"/>
  <c r="AP98" i="10"/>
  <c r="AO98" i="10"/>
  <c r="AN98" i="10"/>
  <c r="AM98" i="10"/>
  <c r="AL98" i="10"/>
  <c r="AK98" i="10"/>
  <c r="AJ98" i="10"/>
  <c r="AI98" i="10"/>
  <c r="AH98" i="10"/>
  <c r="BP97" i="10"/>
  <c r="BO97" i="10"/>
  <c r="BN97" i="10"/>
  <c r="BM97" i="10"/>
  <c r="BL97" i="10"/>
  <c r="BK97" i="10"/>
  <c r="BJ97" i="10"/>
  <c r="BI97" i="10"/>
  <c r="BE97" i="10"/>
  <c r="BD97" i="10"/>
  <c r="BC97" i="10"/>
  <c r="BB97" i="10"/>
  <c r="BA97" i="10"/>
  <c r="AZ97" i="10"/>
  <c r="AY97" i="10"/>
  <c r="AX97" i="10"/>
  <c r="AW97" i="10"/>
  <c r="AV97" i="10"/>
  <c r="AU97" i="10"/>
  <c r="AT97" i="10"/>
  <c r="AS97" i="10"/>
  <c r="AR97" i="10"/>
  <c r="AQ97" i="10"/>
  <c r="AP97" i="10"/>
  <c r="AO97" i="10"/>
  <c r="AN97" i="10"/>
  <c r="AM97" i="10"/>
  <c r="AL97" i="10"/>
  <c r="AK97" i="10"/>
  <c r="AJ97" i="10"/>
  <c r="AI97" i="10"/>
  <c r="AH97" i="10"/>
  <c r="BP96" i="10"/>
  <c r="BO96" i="10"/>
  <c r="BN96" i="10"/>
  <c r="BM96" i="10"/>
  <c r="BL96" i="10"/>
  <c r="BK96" i="10"/>
  <c r="BJ96" i="10"/>
  <c r="BI96" i="10"/>
  <c r="BE96" i="10"/>
  <c r="BD96" i="10"/>
  <c r="BC96" i="10"/>
  <c r="BB96" i="10"/>
  <c r="BA96" i="10"/>
  <c r="AZ96" i="10"/>
  <c r="AY96" i="10"/>
  <c r="AX96" i="10"/>
  <c r="AW96" i="10"/>
  <c r="AV96" i="10"/>
  <c r="AU96" i="10"/>
  <c r="AT96" i="10"/>
  <c r="AS96" i="10"/>
  <c r="AR96" i="10"/>
  <c r="AQ96" i="10"/>
  <c r="AP96" i="10"/>
  <c r="AO96" i="10"/>
  <c r="AN96" i="10"/>
  <c r="AM96" i="10"/>
  <c r="AL96" i="10"/>
  <c r="AK96" i="10"/>
  <c r="AJ96" i="10"/>
  <c r="AI96" i="10"/>
  <c r="AH96" i="10"/>
  <c r="BP95" i="10"/>
  <c r="BO95" i="10"/>
  <c r="BN95" i="10"/>
  <c r="BM95" i="10"/>
  <c r="BL95" i="10"/>
  <c r="BK95" i="10"/>
  <c r="BJ95" i="10"/>
  <c r="BI95" i="10"/>
  <c r="BE95" i="10"/>
  <c r="BD95" i="10"/>
  <c r="BC95" i="10"/>
  <c r="BB95" i="10"/>
  <c r="BA95" i="10"/>
  <c r="AZ95" i="10"/>
  <c r="AY95" i="10"/>
  <c r="AX95" i="10"/>
  <c r="AW95" i="10"/>
  <c r="AV95" i="10"/>
  <c r="AU95" i="10"/>
  <c r="AT95" i="10"/>
  <c r="AS95" i="10"/>
  <c r="AR95" i="10"/>
  <c r="AQ95" i="10"/>
  <c r="AP95" i="10"/>
  <c r="AO95" i="10"/>
  <c r="AN95" i="10"/>
  <c r="AM95" i="10"/>
  <c r="AL95" i="10"/>
  <c r="AK95" i="10"/>
  <c r="AJ95" i="10"/>
  <c r="AI95" i="10"/>
  <c r="AH95" i="10"/>
  <c r="BP94" i="10"/>
  <c r="BO94" i="10"/>
  <c r="BN94" i="10"/>
  <c r="BM94" i="10"/>
  <c r="BL94" i="10"/>
  <c r="BK94" i="10"/>
  <c r="BJ94" i="10"/>
  <c r="BI94" i="10"/>
  <c r="BE94" i="10"/>
  <c r="BD94" i="10"/>
  <c r="BC94" i="10"/>
  <c r="BB94" i="10"/>
  <c r="BA94" i="10"/>
  <c r="AZ94" i="10"/>
  <c r="AY94" i="10"/>
  <c r="AX94" i="10"/>
  <c r="AW94" i="10"/>
  <c r="AV94" i="10"/>
  <c r="AU94" i="10"/>
  <c r="AT94" i="10"/>
  <c r="AS94" i="10"/>
  <c r="AR94" i="10"/>
  <c r="AQ94" i="10"/>
  <c r="AP94" i="10"/>
  <c r="AO94" i="10"/>
  <c r="AN94" i="10"/>
  <c r="AM94" i="10"/>
  <c r="AL94" i="10"/>
  <c r="AK94" i="10"/>
  <c r="AJ94" i="10"/>
  <c r="AI94" i="10"/>
  <c r="AH94" i="10"/>
  <c r="BP93" i="10"/>
  <c r="BO93" i="10"/>
  <c r="BN93" i="10"/>
  <c r="BM93" i="10"/>
  <c r="BL93" i="10"/>
  <c r="BK93" i="10"/>
  <c r="BJ93" i="10"/>
  <c r="BI93" i="10"/>
  <c r="BE93" i="10"/>
  <c r="BD93" i="10"/>
  <c r="BC93" i="10"/>
  <c r="BB93" i="10"/>
  <c r="BA93" i="10"/>
  <c r="AZ93" i="10"/>
  <c r="AY93" i="10"/>
  <c r="AX93" i="10"/>
  <c r="AW93" i="10"/>
  <c r="AV93" i="10"/>
  <c r="AU93" i="10"/>
  <c r="AT93" i="10"/>
  <c r="AS93" i="10"/>
  <c r="AR93" i="10"/>
  <c r="AQ93" i="10"/>
  <c r="AP93" i="10"/>
  <c r="AO93" i="10"/>
  <c r="AN93" i="10"/>
  <c r="AM93" i="10"/>
  <c r="AL93" i="10"/>
  <c r="AK93" i="10"/>
  <c r="AJ93" i="10"/>
  <c r="AI93" i="10"/>
  <c r="AH93" i="10"/>
  <c r="BP92" i="10"/>
  <c r="BO92" i="10"/>
  <c r="BN92" i="10"/>
  <c r="BM92" i="10"/>
  <c r="BL92" i="10"/>
  <c r="BK92" i="10"/>
  <c r="BJ92" i="10"/>
  <c r="BI92" i="10"/>
  <c r="BE92" i="10"/>
  <c r="BD92" i="10"/>
  <c r="BC92" i="10"/>
  <c r="BB92" i="10"/>
  <c r="BA92" i="10"/>
  <c r="AZ92" i="10"/>
  <c r="AY92" i="10"/>
  <c r="AX92" i="10"/>
  <c r="AW92" i="10"/>
  <c r="AV92" i="10"/>
  <c r="AU92" i="10"/>
  <c r="AT92" i="10"/>
  <c r="AS92" i="10"/>
  <c r="AR92" i="10"/>
  <c r="AQ92" i="10"/>
  <c r="AP92" i="10"/>
  <c r="AO92" i="10"/>
  <c r="AN92" i="10"/>
  <c r="AM92" i="10"/>
  <c r="AL92" i="10"/>
  <c r="AK92" i="10"/>
  <c r="AJ92" i="10"/>
  <c r="AI92" i="10"/>
  <c r="AH92" i="10"/>
  <c r="BP91" i="10"/>
  <c r="BO91" i="10"/>
  <c r="BN91" i="10"/>
  <c r="BM91" i="10"/>
  <c r="BL91" i="10"/>
  <c r="BK91" i="10"/>
  <c r="BJ91" i="10"/>
  <c r="BI91" i="10"/>
  <c r="BE91" i="10"/>
  <c r="BD91" i="10"/>
  <c r="BC91" i="10"/>
  <c r="BB91" i="10"/>
  <c r="BA91" i="10"/>
  <c r="AZ91" i="10"/>
  <c r="AY91" i="10"/>
  <c r="AX91" i="10"/>
  <c r="AW91" i="10"/>
  <c r="AV91" i="10"/>
  <c r="AU91" i="10"/>
  <c r="AT91" i="10"/>
  <c r="AS91" i="10"/>
  <c r="AR91" i="10"/>
  <c r="AQ91" i="10"/>
  <c r="AP91" i="10"/>
  <c r="AO91" i="10"/>
  <c r="AN91" i="10"/>
  <c r="AM91" i="10"/>
  <c r="AL91" i="10"/>
  <c r="AK91" i="10"/>
  <c r="AJ91" i="10"/>
  <c r="AI91" i="10"/>
  <c r="AH91" i="10"/>
  <c r="BP90" i="10"/>
  <c r="BO90" i="10"/>
  <c r="BN90" i="10"/>
  <c r="BM90" i="10"/>
  <c r="BL90" i="10"/>
  <c r="BK90" i="10"/>
  <c r="BJ90" i="10"/>
  <c r="BI90" i="10"/>
  <c r="BE90" i="10"/>
  <c r="BD90" i="10"/>
  <c r="BC90" i="10"/>
  <c r="BB90" i="10"/>
  <c r="BA90" i="10"/>
  <c r="AZ90" i="10"/>
  <c r="AY90" i="10"/>
  <c r="AX90" i="10"/>
  <c r="AW90" i="10"/>
  <c r="AV90" i="10"/>
  <c r="AU90" i="10"/>
  <c r="AT90" i="10"/>
  <c r="AS90" i="10"/>
  <c r="AR90" i="10"/>
  <c r="AQ90" i="10"/>
  <c r="AP90" i="10"/>
  <c r="AO90" i="10"/>
  <c r="AN90" i="10"/>
  <c r="AM90" i="10"/>
  <c r="AL90" i="10"/>
  <c r="AK90" i="10"/>
  <c r="AJ90" i="10"/>
  <c r="AI90" i="10"/>
  <c r="AH90" i="10"/>
  <c r="BP89" i="10"/>
  <c r="BO89" i="10"/>
  <c r="BN89" i="10"/>
  <c r="BM89" i="10"/>
  <c r="BL89" i="10"/>
  <c r="BK89" i="10"/>
  <c r="BJ89" i="10"/>
  <c r="BI89" i="10"/>
  <c r="BE89" i="10"/>
  <c r="BD89" i="10"/>
  <c r="BC89" i="10"/>
  <c r="BB89" i="10"/>
  <c r="BA89" i="10"/>
  <c r="AZ89" i="10"/>
  <c r="AY89" i="10"/>
  <c r="AX89" i="10"/>
  <c r="AW89" i="10"/>
  <c r="AV89" i="10"/>
  <c r="AU89" i="10"/>
  <c r="AT89" i="10"/>
  <c r="AS89" i="10"/>
  <c r="AR89" i="10"/>
  <c r="AQ89" i="10"/>
  <c r="AP89" i="10"/>
  <c r="AO89" i="10"/>
  <c r="AN89" i="10"/>
  <c r="AM89" i="10"/>
  <c r="AL89" i="10"/>
  <c r="AK89" i="10"/>
  <c r="AJ89" i="10"/>
  <c r="AI89" i="10"/>
  <c r="AH89" i="10"/>
  <c r="BP88" i="10"/>
  <c r="BO88" i="10"/>
  <c r="BN88" i="10"/>
  <c r="BM88" i="10"/>
  <c r="BL88" i="10"/>
  <c r="BK88" i="10"/>
  <c r="BJ88" i="10"/>
  <c r="BI88" i="10"/>
  <c r="BE88" i="10"/>
  <c r="BD88" i="10"/>
  <c r="BC88" i="10"/>
  <c r="BB88" i="10"/>
  <c r="BA88" i="10"/>
  <c r="AZ88" i="10"/>
  <c r="AY88" i="10"/>
  <c r="AX88" i="10"/>
  <c r="AW88" i="10"/>
  <c r="AV88" i="10"/>
  <c r="AU88" i="10"/>
  <c r="AT88" i="10"/>
  <c r="AS88" i="10"/>
  <c r="AR88" i="10"/>
  <c r="AQ88" i="10"/>
  <c r="AP88" i="10"/>
  <c r="AO88" i="10"/>
  <c r="AN88" i="10"/>
  <c r="AM88" i="10"/>
  <c r="AL88" i="10"/>
  <c r="AK88" i="10"/>
  <c r="AJ88" i="10"/>
  <c r="AI88" i="10"/>
  <c r="AH88" i="10"/>
  <c r="BP87" i="10"/>
  <c r="BO87" i="10"/>
  <c r="BN87" i="10"/>
  <c r="BM87" i="10"/>
  <c r="BL87" i="10"/>
  <c r="BK87" i="10"/>
  <c r="BJ87" i="10"/>
  <c r="BI87" i="10"/>
  <c r="BE87" i="10"/>
  <c r="BD87" i="10"/>
  <c r="BC87" i="10"/>
  <c r="BB87" i="10"/>
  <c r="BA87" i="10"/>
  <c r="AZ87" i="10"/>
  <c r="AY87" i="10"/>
  <c r="AX87" i="10"/>
  <c r="AW87" i="10"/>
  <c r="AV87" i="10"/>
  <c r="AU87" i="10"/>
  <c r="AT87" i="10"/>
  <c r="AS87" i="10"/>
  <c r="AR87" i="10"/>
  <c r="AQ87" i="10"/>
  <c r="AP87" i="10"/>
  <c r="AO87" i="10"/>
  <c r="AN87" i="10"/>
  <c r="AM87" i="10"/>
  <c r="AL87" i="10"/>
  <c r="AK87" i="10"/>
  <c r="AJ87" i="10"/>
  <c r="AI87" i="10"/>
  <c r="AH87" i="10"/>
  <c r="BP86" i="10"/>
  <c r="BO86" i="10"/>
  <c r="BN86" i="10"/>
  <c r="BM86" i="10"/>
  <c r="BL86" i="10"/>
  <c r="BK86" i="10"/>
  <c r="BJ86" i="10"/>
  <c r="BI86" i="10"/>
  <c r="BE86" i="10"/>
  <c r="BD86" i="10"/>
  <c r="BC86" i="10"/>
  <c r="BB86" i="10"/>
  <c r="BA86" i="10"/>
  <c r="AZ86" i="10"/>
  <c r="AY86" i="10"/>
  <c r="AX86" i="10"/>
  <c r="AW86" i="10"/>
  <c r="AV86" i="10"/>
  <c r="AU86" i="10"/>
  <c r="AT86" i="10"/>
  <c r="AS86" i="10"/>
  <c r="AR86" i="10"/>
  <c r="AQ86" i="10"/>
  <c r="AP86" i="10"/>
  <c r="AO86" i="10"/>
  <c r="AN86" i="10"/>
  <c r="AM86" i="10"/>
  <c r="AL86" i="10"/>
  <c r="AK86" i="10"/>
  <c r="AJ86" i="10"/>
  <c r="AI86" i="10"/>
  <c r="AH86" i="10"/>
  <c r="BP85" i="10"/>
  <c r="BO85" i="10"/>
  <c r="BN85" i="10"/>
  <c r="BM85" i="10"/>
  <c r="BL85" i="10"/>
  <c r="BK85" i="10"/>
  <c r="BJ85" i="10"/>
  <c r="BI85" i="10"/>
  <c r="BE85" i="10"/>
  <c r="BD85" i="10"/>
  <c r="BC85" i="10"/>
  <c r="BB85" i="10"/>
  <c r="BA85" i="10"/>
  <c r="AZ85" i="10"/>
  <c r="AY85" i="10"/>
  <c r="AX85" i="10"/>
  <c r="AW85" i="10"/>
  <c r="AV85" i="10"/>
  <c r="AU85" i="10"/>
  <c r="AT85" i="10"/>
  <c r="AS85" i="10"/>
  <c r="AR85" i="10"/>
  <c r="AQ85" i="10"/>
  <c r="AP85" i="10"/>
  <c r="AO85" i="10"/>
  <c r="AN85" i="10"/>
  <c r="AM85" i="10"/>
  <c r="AL85" i="10"/>
  <c r="AK85" i="10"/>
  <c r="AJ85" i="10"/>
  <c r="AI85" i="10"/>
  <c r="AH85" i="10"/>
  <c r="BP84" i="10"/>
  <c r="BO84" i="10"/>
  <c r="BN84" i="10"/>
  <c r="BM84" i="10"/>
  <c r="BL84" i="10"/>
  <c r="BK84" i="10"/>
  <c r="BJ84" i="10"/>
  <c r="BI84" i="10"/>
  <c r="BE84" i="10"/>
  <c r="BD84" i="10"/>
  <c r="BC84" i="10"/>
  <c r="BB84" i="10"/>
  <c r="BA84" i="10"/>
  <c r="AZ84" i="10"/>
  <c r="AY84" i="10"/>
  <c r="AX84" i="10"/>
  <c r="AW84" i="10"/>
  <c r="AV84" i="10"/>
  <c r="AU84" i="10"/>
  <c r="AT84" i="10"/>
  <c r="AS84" i="10"/>
  <c r="AR84" i="10"/>
  <c r="AQ84" i="10"/>
  <c r="AP84" i="10"/>
  <c r="AO84" i="10"/>
  <c r="AN84" i="10"/>
  <c r="AM84" i="10"/>
  <c r="AL84" i="10"/>
  <c r="AK84" i="10"/>
  <c r="AJ84" i="10"/>
  <c r="AI84" i="10"/>
  <c r="AH84" i="10"/>
  <c r="BP83" i="10"/>
  <c r="BO83" i="10"/>
  <c r="BN83" i="10"/>
  <c r="BM83" i="10"/>
  <c r="BL83" i="10"/>
  <c r="BK83" i="10"/>
  <c r="BJ83" i="10"/>
  <c r="BI83" i="10"/>
  <c r="BE83" i="10"/>
  <c r="BD83" i="10"/>
  <c r="BC83" i="10"/>
  <c r="BB83" i="10"/>
  <c r="BA83" i="10"/>
  <c r="AZ83" i="10"/>
  <c r="AY83" i="10"/>
  <c r="AX83" i="10"/>
  <c r="AW83" i="10"/>
  <c r="AV83" i="10"/>
  <c r="AU83" i="10"/>
  <c r="AT83" i="10"/>
  <c r="AS83" i="10"/>
  <c r="AR83" i="10"/>
  <c r="AQ83" i="10"/>
  <c r="AP83" i="10"/>
  <c r="AO83" i="10"/>
  <c r="AN83" i="10"/>
  <c r="AM83" i="10"/>
  <c r="AL83" i="10"/>
  <c r="AK83" i="10"/>
  <c r="AJ83" i="10"/>
  <c r="AI83" i="10"/>
  <c r="AH83" i="10"/>
  <c r="BP82" i="10"/>
  <c r="BO82" i="10"/>
  <c r="BN82" i="10"/>
  <c r="BM82" i="10"/>
  <c r="BL82" i="10"/>
  <c r="BK82" i="10"/>
  <c r="BJ82" i="10"/>
  <c r="BI82" i="10"/>
  <c r="BE82" i="10"/>
  <c r="BD82" i="10"/>
  <c r="BC82" i="10"/>
  <c r="BB82" i="10"/>
  <c r="BA82" i="10"/>
  <c r="AZ82" i="10"/>
  <c r="AY82" i="10"/>
  <c r="AX82" i="10"/>
  <c r="AW82" i="10"/>
  <c r="AV82" i="10"/>
  <c r="AU82" i="10"/>
  <c r="AT82" i="10"/>
  <c r="AS82" i="10"/>
  <c r="AR82" i="10"/>
  <c r="AQ82" i="10"/>
  <c r="AP82" i="10"/>
  <c r="AO82" i="10"/>
  <c r="AN82" i="10"/>
  <c r="AM82" i="10"/>
  <c r="AL82" i="10"/>
  <c r="AK82" i="10"/>
  <c r="AJ82" i="10"/>
  <c r="AI82" i="10"/>
  <c r="AH82" i="10"/>
  <c r="BP81" i="10"/>
  <c r="BO81" i="10"/>
  <c r="BN81" i="10"/>
  <c r="BM81" i="10"/>
  <c r="BL81" i="10"/>
  <c r="BK81" i="10"/>
  <c r="BJ81" i="10"/>
  <c r="BI81" i="10"/>
  <c r="BE81" i="10"/>
  <c r="BD81" i="10"/>
  <c r="BC81" i="10"/>
  <c r="BB81" i="10"/>
  <c r="BA81" i="10"/>
  <c r="AZ81" i="10"/>
  <c r="AY81" i="10"/>
  <c r="AX81" i="10"/>
  <c r="AW81" i="10"/>
  <c r="AV81" i="10"/>
  <c r="AU81" i="10"/>
  <c r="AT81" i="10"/>
  <c r="AS81" i="10"/>
  <c r="AR81" i="10"/>
  <c r="AQ81" i="10"/>
  <c r="AP81" i="10"/>
  <c r="AO81" i="10"/>
  <c r="AN81" i="10"/>
  <c r="AM81" i="10"/>
  <c r="AL81" i="10"/>
  <c r="AK81" i="10"/>
  <c r="AJ81" i="10"/>
  <c r="AI81" i="10"/>
  <c r="AH81" i="10"/>
  <c r="BP80" i="10"/>
  <c r="BO80" i="10"/>
  <c r="BN80" i="10"/>
  <c r="BM80" i="10"/>
  <c r="BL80" i="10"/>
  <c r="BK80" i="10"/>
  <c r="BJ80" i="10"/>
  <c r="BI80" i="10"/>
  <c r="BE80" i="10"/>
  <c r="BD80" i="10"/>
  <c r="BC80" i="10"/>
  <c r="BB80" i="10"/>
  <c r="BA80" i="10"/>
  <c r="AZ80" i="10"/>
  <c r="AY80" i="10"/>
  <c r="AX80" i="10"/>
  <c r="AW80" i="10"/>
  <c r="AV80" i="10"/>
  <c r="AU80" i="10"/>
  <c r="AT80" i="10"/>
  <c r="AS80" i="10"/>
  <c r="AR80" i="10"/>
  <c r="AQ80" i="10"/>
  <c r="AP80" i="10"/>
  <c r="AO80" i="10"/>
  <c r="AN80" i="10"/>
  <c r="AM80" i="10"/>
  <c r="AL80" i="10"/>
  <c r="AK80" i="10"/>
  <c r="AJ80" i="10"/>
  <c r="AI80" i="10"/>
  <c r="AH80" i="10"/>
  <c r="BP79" i="10"/>
  <c r="BO79" i="10"/>
  <c r="BN79" i="10"/>
  <c r="BM79" i="10"/>
  <c r="BL79" i="10"/>
  <c r="BK79" i="10"/>
  <c r="BJ79" i="10"/>
  <c r="BI79" i="10"/>
  <c r="BE79" i="10"/>
  <c r="BD79" i="10"/>
  <c r="BC79" i="10"/>
  <c r="BB79" i="10"/>
  <c r="BA79" i="10"/>
  <c r="AZ79" i="10"/>
  <c r="AY79" i="10"/>
  <c r="AX79" i="10"/>
  <c r="AW79" i="10"/>
  <c r="AV79" i="10"/>
  <c r="AU79" i="10"/>
  <c r="AT79" i="10"/>
  <c r="AS79" i="10"/>
  <c r="AR79" i="10"/>
  <c r="AQ79" i="10"/>
  <c r="AP79" i="10"/>
  <c r="AO79" i="10"/>
  <c r="AN79" i="10"/>
  <c r="AM79" i="10"/>
  <c r="AL79" i="10"/>
  <c r="AK79" i="10"/>
  <c r="AJ79" i="10"/>
  <c r="AI79" i="10"/>
  <c r="AH79" i="10"/>
  <c r="BP78" i="10"/>
  <c r="BO78" i="10"/>
  <c r="BN78" i="10"/>
  <c r="BM78" i="10"/>
  <c r="BL78" i="10"/>
  <c r="BK78" i="10"/>
  <c r="BJ78" i="10"/>
  <c r="BI78" i="10"/>
  <c r="BE78" i="10"/>
  <c r="BD78" i="10"/>
  <c r="BC78" i="10"/>
  <c r="BB78" i="10"/>
  <c r="BA78" i="10"/>
  <c r="AZ78" i="10"/>
  <c r="AY78" i="10"/>
  <c r="AX78" i="10"/>
  <c r="AW78" i="10"/>
  <c r="AV78" i="10"/>
  <c r="AU78" i="10"/>
  <c r="AT78" i="10"/>
  <c r="AS78" i="10"/>
  <c r="AR78" i="10"/>
  <c r="AQ78" i="10"/>
  <c r="AP78" i="10"/>
  <c r="AO78" i="10"/>
  <c r="AN78" i="10"/>
  <c r="AM78" i="10"/>
  <c r="AL78" i="10"/>
  <c r="AK78" i="10"/>
  <c r="AJ78" i="10"/>
  <c r="AI78" i="10"/>
  <c r="AH78" i="10"/>
  <c r="BP77" i="10"/>
  <c r="BO77" i="10"/>
  <c r="BN77" i="10"/>
  <c r="BM77" i="10"/>
  <c r="BL77" i="10"/>
  <c r="BK77" i="10"/>
  <c r="BJ77" i="10"/>
  <c r="BI77" i="10"/>
  <c r="BE77" i="10"/>
  <c r="BD77" i="10"/>
  <c r="BC77" i="10"/>
  <c r="BB77" i="10"/>
  <c r="BA77" i="10"/>
  <c r="AZ77" i="10"/>
  <c r="AY77" i="10"/>
  <c r="AX77" i="10"/>
  <c r="AW77" i="10"/>
  <c r="AV77" i="10"/>
  <c r="AU77" i="10"/>
  <c r="AT77" i="10"/>
  <c r="AS77" i="10"/>
  <c r="AR77" i="10"/>
  <c r="AQ77" i="10"/>
  <c r="AP77" i="10"/>
  <c r="AO77" i="10"/>
  <c r="AN77" i="10"/>
  <c r="AM77" i="10"/>
  <c r="AL77" i="10"/>
  <c r="AK77" i="10"/>
  <c r="AJ77" i="10"/>
  <c r="AI77" i="10"/>
  <c r="AH77" i="10"/>
  <c r="BP76" i="10"/>
  <c r="BO76" i="10"/>
  <c r="BN76" i="10"/>
  <c r="BM76" i="10"/>
  <c r="BL76" i="10"/>
  <c r="BK76" i="10"/>
  <c r="BJ76" i="10"/>
  <c r="BI76" i="10"/>
  <c r="BE76" i="10"/>
  <c r="BD76" i="10"/>
  <c r="BC76" i="10"/>
  <c r="BB76" i="10"/>
  <c r="BA76" i="10"/>
  <c r="AZ76" i="10"/>
  <c r="AY76" i="10"/>
  <c r="AX76" i="10"/>
  <c r="AW76" i="10"/>
  <c r="AV76" i="10"/>
  <c r="AU76" i="10"/>
  <c r="AT76" i="10"/>
  <c r="AS76" i="10"/>
  <c r="AR76" i="10"/>
  <c r="AQ76" i="10"/>
  <c r="AP76" i="10"/>
  <c r="AO76" i="10"/>
  <c r="AN76" i="10"/>
  <c r="AM76" i="10"/>
  <c r="AL76" i="10"/>
  <c r="AK76" i="10"/>
  <c r="AJ76" i="10"/>
  <c r="AI76" i="10"/>
  <c r="AH76" i="10"/>
  <c r="BP75" i="10"/>
  <c r="BO75" i="10"/>
  <c r="BN75" i="10"/>
  <c r="BM75" i="10"/>
  <c r="BL75" i="10"/>
  <c r="BK75" i="10"/>
  <c r="BJ75" i="10"/>
  <c r="BI75" i="10"/>
  <c r="BE75" i="10"/>
  <c r="BD75" i="10"/>
  <c r="BC75" i="10"/>
  <c r="BB75" i="10"/>
  <c r="BA75" i="10"/>
  <c r="AZ75" i="10"/>
  <c r="AY75" i="10"/>
  <c r="AX75" i="10"/>
  <c r="AW75" i="10"/>
  <c r="AV75" i="10"/>
  <c r="AU75" i="10"/>
  <c r="AT75" i="10"/>
  <c r="AS75" i="10"/>
  <c r="AR75" i="10"/>
  <c r="AQ75" i="10"/>
  <c r="AP75" i="10"/>
  <c r="AO75" i="10"/>
  <c r="AN75" i="10"/>
  <c r="AM75" i="10"/>
  <c r="AL75" i="10"/>
  <c r="AK75" i="10"/>
  <c r="AJ75" i="10"/>
  <c r="AI75" i="10"/>
  <c r="AH75" i="10"/>
  <c r="BP74" i="10"/>
  <c r="BO74" i="10"/>
  <c r="BN74" i="10"/>
  <c r="BM74" i="10"/>
  <c r="BL74" i="10"/>
  <c r="BK74" i="10"/>
  <c r="BJ74" i="10"/>
  <c r="BI74" i="10"/>
  <c r="BE74" i="10"/>
  <c r="BD74" i="10"/>
  <c r="BC74" i="10"/>
  <c r="BB74" i="10"/>
  <c r="BA74" i="10"/>
  <c r="AZ74" i="10"/>
  <c r="AY74" i="10"/>
  <c r="AX74" i="10"/>
  <c r="AW74" i="10"/>
  <c r="AV74" i="10"/>
  <c r="AU74" i="10"/>
  <c r="AT74" i="10"/>
  <c r="AS74" i="10"/>
  <c r="AR74" i="10"/>
  <c r="AQ74" i="10"/>
  <c r="AP74" i="10"/>
  <c r="AO74" i="10"/>
  <c r="AN74" i="10"/>
  <c r="AM74" i="10"/>
  <c r="AL74" i="10"/>
  <c r="AK74" i="10"/>
  <c r="AJ74" i="10"/>
  <c r="AI74" i="10"/>
  <c r="AH74" i="10"/>
  <c r="BP73" i="10"/>
  <c r="BO73" i="10"/>
  <c r="BN73" i="10"/>
  <c r="BM73" i="10"/>
  <c r="BL73" i="10"/>
  <c r="BK73" i="10"/>
  <c r="BJ73" i="10"/>
  <c r="BI73" i="10"/>
  <c r="BE73" i="10"/>
  <c r="BD73" i="10"/>
  <c r="BC73" i="10"/>
  <c r="BB73" i="10"/>
  <c r="BA73" i="10"/>
  <c r="AZ73" i="10"/>
  <c r="AY73" i="10"/>
  <c r="AX73" i="10"/>
  <c r="AW73" i="10"/>
  <c r="AV73" i="10"/>
  <c r="AU73" i="10"/>
  <c r="AT73" i="10"/>
  <c r="AS73" i="10"/>
  <c r="AR73" i="10"/>
  <c r="AQ73" i="10"/>
  <c r="AP73" i="10"/>
  <c r="AO73" i="10"/>
  <c r="AN73" i="10"/>
  <c r="AM73" i="10"/>
  <c r="AL73" i="10"/>
  <c r="AK73" i="10"/>
  <c r="AJ73" i="10"/>
  <c r="AI73" i="10"/>
  <c r="AH73" i="10"/>
  <c r="BP72" i="10"/>
  <c r="BO72" i="10"/>
  <c r="BN72" i="10"/>
  <c r="BM72" i="10"/>
  <c r="BL72" i="10"/>
  <c r="BK72" i="10"/>
  <c r="BJ72" i="10"/>
  <c r="BI72" i="10"/>
  <c r="BE72" i="10"/>
  <c r="BD72" i="10"/>
  <c r="BC72" i="10"/>
  <c r="BB72" i="10"/>
  <c r="BA72" i="10"/>
  <c r="AZ72" i="10"/>
  <c r="AY72" i="10"/>
  <c r="AX72" i="10"/>
  <c r="AW72" i="10"/>
  <c r="AV72" i="10"/>
  <c r="AU72" i="10"/>
  <c r="AT72" i="10"/>
  <c r="AS72" i="10"/>
  <c r="AR72" i="10"/>
  <c r="AQ72" i="10"/>
  <c r="AP72" i="10"/>
  <c r="AO72" i="10"/>
  <c r="AN72" i="10"/>
  <c r="AM72" i="10"/>
  <c r="AL72" i="10"/>
  <c r="AK72" i="10"/>
  <c r="AJ72" i="10"/>
  <c r="AI72" i="10"/>
  <c r="AH72" i="10"/>
  <c r="BP71" i="10"/>
  <c r="BO71" i="10"/>
  <c r="BN71" i="10"/>
  <c r="BM71" i="10"/>
  <c r="BL71" i="10"/>
  <c r="BK71" i="10"/>
  <c r="BJ71" i="10"/>
  <c r="BI71" i="10"/>
  <c r="BE71" i="10"/>
  <c r="BD71" i="10"/>
  <c r="BC71" i="10"/>
  <c r="BB71" i="10"/>
  <c r="BA71" i="10"/>
  <c r="AZ71" i="10"/>
  <c r="AY71" i="10"/>
  <c r="AX71" i="10"/>
  <c r="AW71" i="10"/>
  <c r="AV71" i="10"/>
  <c r="AU71" i="10"/>
  <c r="AT71" i="10"/>
  <c r="AS71" i="10"/>
  <c r="AR71" i="10"/>
  <c r="AQ71" i="10"/>
  <c r="AP71" i="10"/>
  <c r="AO71" i="10"/>
  <c r="AN71" i="10"/>
  <c r="AM71" i="10"/>
  <c r="AL71" i="10"/>
  <c r="AK71" i="10"/>
  <c r="AJ71" i="10"/>
  <c r="AI71" i="10"/>
  <c r="AH71" i="10"/>
  <c r="BP70" i="10"/>
  <c r="BO70" i="10"/>
  <c r="BN70" i="10"/>
  <c r="BM70" i="10"/>
  <c r="BL70" i="10"/>
  <c r="BK70" i="10"/>
  <c r="BJ70" i="10"/>
  <c r="BI70" i="10"/>
  <c r="BE70" i="10"/>
  <c r="BD70" i="10"/>
  <c r="BC70" i="10"/>
  <c r="BB70" i="10"/>
  <c r="BA70" i="10"/>
  <c r="AZ70" i="10"/>
  <c r="AY70" i="10"/>
  <c r="AX70" i="10"/>
  <c r="AW70" i="10"/>
  <c r="AV70" i="10"/>
  <c r="AU70" i="10"/>
  <c r="AT70" i="10"/>
  <c r="AS70" i="10"/>
  <c r="AR70" i="10"/>
  <c r="AQ70" i="10"/>
  <c r="AP70" i="10"/>
  <c r="AO70" i="10"/>
  <c r="AN70" i="10"/>
  <c r="AM70" i="10"/>
  <c r="AL70" i="10"/>
  <c r="AK70" i="10"/>
  <c r="AJ70" i="10"/>
  <c r="AI70" i="10"/>
  <c r="AH70" i="10"/>
  <c r="BP69" i="10"/>
  <c r="BO69" i="10"/>
  <c r="BN69" i="10"/>
  <c r="BM69" i="10"/>
  <c r="BL69" i="10"/>
  <c r="BK69" i="10"/>
  <c r="BJ69" i="10"/>
  <c r="BI69" i="10"/>
  <c r="BE69" i="10"/>
  <c r="BD69" i="10"/>
  <c r="BC69" i="10"/>
  <c r="BB69" i="10"/>
  <c r="BA69" i="10"/>
  <c r="AZ69" i="10"/>
  <c r="AY69" i="10"/>
  <c r="AX69" i="10"/>
  <c r="AW69" i="10"/>
  <c r="AV69" i="10"/>
  <c r="AU69" i="10"/>
  <c r="AT69" i="10"/>
  <c r="AS69" i="10"/>
  <c r="AR69" i="10"/>
  <c r="AQ69" i="10"/>
  <c r="AP69" i="10"/>
  <c r="AO69" i="10"/>
  <c r="AN69" i="10"/>
  <c r="AM69" i="10"/>
  <c r="AL69" i="10"/>
  <c r="AK69" i="10"/>
  <c r="AJ69" i="10"/>
  <c r="AI69" i="10"/>
  <c r="AH69" i="10"/>
  <c r="BP68" i="10"/>
  <c r="BO68" i="10"/>
  <c r="BN68" i="10"/>
  <c r="BM68" i="10"/>
  <c r="BL68" i="10"/>
  <c r="BK68" i="10"/>
  <c r="BJ68" i="10"/>
  <c r="BI68" i="10"/>
  <c r="BE68" i="10"/>
  <c r="BD68" i="10"/>
  <c r="BC68" i="10"/>
  <c r="BB68" i="10"/>
  <c r="BA68" i="10"/>
  <c r="AZ68" i="10"/>
  <c r="AY68" i="10"/>
  <c r="AX68" i="10"/>
  <c r="AW68" i="10"/>
  <c r="AV68" i="10"/>
  <c r="AU68" i="10"/>
  <c r="AT68" i="10"/>
  <c r="AS68" i="10"/>
  <c r="AR68" i="10"/>
  <c r="AQ68" i="10"/>
  <c r="AP68" i="10"/>
  <c r="AO68" i="10"/>
  <c r="AN68" i="10"/>
  <c r="AM68" i="10"/>
  <c r="AL68" i="10"/>
  <c r="AK68" i="10"/>
  <c r="AJ68" i="10"/>
  <c r="AI68" i="10"/>
  <c r="AH68" i="10"/>
  <c r="BP67" i="10"/>
  <c r="BO67" i="10"/>
  <c r="BN67" i="10"/>
  <c r="BM67" i="10"/>
  <c r="BL67" i="10"/>
  <c r="BK67" i="10"/>
  <c r="BJ67" i="10"/>
  <c r="BI67" i="10"/>
  <c r="BE67" i="10"/>
  <c r="BD67" i="10"/>
  <c r="BC67" i="10"/>
  <c r="BB67" i="10"/>
  <c r="BA67" i="10"/>
  <c r="AZ67" i="10"/>
  <c r="AY67" i="10"/>
  <c r="AX67" i="10"/>
  <c r="AW67" i="10"/>
  <c r="AV67" i="10"/>
  <c r="AU67" i="10"/>
  <c r="AT67" i="10"/>
  <c r="AS67" i="10"/>
  <c r="AR67" i="10"/>
  <c r="AQ67" i="10"/>
  <c r="AP67" i="10"/>
  <c r="AO67" i="10"/>
  <c r="AN67" i="10"/>
  <c r="AM67" i="10"/>
  <c r="AL67" i="10"/>
  <c r="AK67" i="10"/>
  <c r="AJ67" i="10"/>
  <c r="AI67" i="10"/>
  <c r="AH67" i="10"/>
  <c r="BP66" i="10"/>
  <c r="BO66" i="10"/>
  <c r="BN66" i="10"/>
  <c r="BM66" i="10"/>
  <c r="BL66" i="10"/>
  <c r="BK66" i="10"/>
  <c r="BJ66" i="10"/>
  <c r="BI66" i="10"/>
  <c r="BE66" i="10"/>
  <c r="BD66" i="10"/>
  <c r="BC66" i="10"/>
  <c r="BB66" i="10"/>
  <c r="BA66" i="10"/>
  <c r="AZ66" i="10"/>
  <c r="AY66" i="10"/>
  <c r="AX66" i="10"/>
  <c r="AW66" i="10"/>
  <c r="AV66" i="10"/>
  <c r="AU66" i="10"/>
  <c r="AT66" i="10"/>
  <c r="AS66" i="10"/>
  <c r="AR66" i="10"/>
  <c r="AQ66" i="10"/>
  <c r="AP66" i="10"/>
  <c r="AO66" i="10"/>
  <c r="AN66" i="10"/>
  <c r="AM66" i="10"/>
  <c r="AL66" i="10"/>
  <c r="AK66" i="10"/>
  <c r="AJ66" i="10"/>
  <c r="AI66" i="10"/>
  <c r="AH66" i="10"/>
  <c r="BP65" i="10"/>
  <c r="BO65" i="10"/>
  <c r="BN65" i="10"/>
  <c r="BM65" i="10"/>
  <c r="BL65" i="10"/>
  <c r="BK65" i="10"/>
  <c r="BJ65" i="10"/>
  <c r="BI65" i="10"/>
  <c r="BE65" i="10"/>
  <c r="BD65" i="10"/>
  <c r="BC65" i="10"/>
  <c r="BB65" i="10"/>
  <c r="BA65" i="10"/>
  <c r="AZ65" i="10"/>
  <c r="AY65" i="10"/>
  <c r="AX65" i="10"/>
  <c r="AW65" i="10"/>
  <c r="AV65" i="10"/>
  <c r="AU65" i="10"/>
  <c r="AT65" i="10"/>
  <c r="AS65" i="10"/>
  <c r="AR65" i="10"/>
  <c r="AQ65" i="10"/>
  <c r="AP65" i="10"/>
  <c r="AO65" i="10"/>
  <c r="AN65" i="10"/>
  <c r="AM65" i="10"/>
  <c r="AL65" i="10"/>
  <c r="AK65" i="10"/>
  <c r="AJ65" i="10"/>
  <c r="AI65" i="10"/>
  <c r="AH65" i="10"/>
  <c r="BP64" i="10"/>
  <c r="BO64" i="10"/>
  <c r="BN64" i="10"/>
  <c r="BM64" i="10"/>
  <c r="BL64" i="10"/>
  <c r="BK64" i="10"/>
  <c r="BJ64" i="10"/>
  <c r="BI64" i="10"/>
  <c r="BE64" i="10"/>
  <c r="BD64" i="10"/>
  <c r="BC64" i="10"/>
  <c r="BB64" i="10"/>
  <c r="BA64" i="10"/>
  <c r="AZ64" i="10"/>
  <c r="AY64" i="10"/>
  <c r="AX64" i="10"/>
  <c r="AW64" i="10"/>
  <c r="AV64" i="10"/>
  <c r="AU64" i="10"/>
  <c r="AT64" i="10"/>
  <c r="AS64" i="10"/>
  <c r="AR64" i="10"/>
  <c r="AQ64" i="10"/>
  <c r="AP64" i="10"/>
  <c r="AO64" i="10"/>
  <c r="AN64" i="10"/>
  <c r="AM64" i="10"/>
  <c r="AL64" i="10"/>
  <c r="AK64" i="10"/>
  <c r="AJ64" i="10"/>
  <c r="AI64" i="10"/>
  <c r="AH64" i="10"/>
  <c r="BP63" i="10"/>
  <c r="BO63" i="10"/>
  <c r="BN63" i="10"/>
  <c r="BM63" i="10"/>
  <c r="BL63" i="10"/>
  <c r="BK63" i="10"/>
  <c r="BJ63" i="10"/>
  <c r="BI63" i="10"/>
  <c r="BE63" i="10"/>
  <c r="BD63" i="10"/>
  <c r="BC63" i="10"/>
  <c r="BB63" i="10"/>
  <c r="BA63" i="10"/>
  <c r="AZ63" i="10"/>
  <c r="AY63" i="10"/>
  <c r="AX63" i="10"/>
  <c r="AW63" i="10"/>
  <c r="AV63" i="10"/>
  <c r="AU63" i="10"/>
  <c r="AT63" i="10"/>
  <c r="AS63" i="10"/>
  <c r="AR63" i="10"/>
  <c r="AQ63" i="10"/>
  <c r="AP63" i="10"/>
  <c r="AO63" i="10"/>
  <c r="AN63" i="10"/>
  <c r="AM63" i="10"/>
  <c r="AL63" i="10"/>
  <c r="AK63" i="10"/>
  <c r="AJ63" i="10"/>
  <c r="AI63" i="10"/>
  <c r="AH63" i="10"/>
  <c r="BP62" i="10"/>
  <c r="BO62" i="10"/>
  <c r="BN62" i="10"/>
  <c r="BM62" i="10"/>
  <c r="BL62" i="10"/>
  <c r="BK62" i="10"/>
  <c r="BJ62" i="10"/>
  <c r="BI62" i="10"/>
  <c r="BE62" i="10"/>
  <c r="BD62" i="10"/>
  <c r="BC62" i="10"/>
  <c r="BB62" i="10"/>
  <c r="BA62" i="10"/>
  <c r="AZ62" i="10"/>
  <c r="AY62" i="10"/>
  <c r="AX62" i="10"/>
  <c r="AW62" i="10"/>
  <c r="AV62" i="10"/>
  <c r="AU62" i="10"/>
  <c r="AT62" i="10"/>
  <c r="AS62" i="10"/>
  <c r="AR62" i="10"/>
  <c r="AQ62" i="10"/>
  <c r="AP62" i="10"/>
  <c r="AO62" i="10"/>
  <c r="AN62" i="10"/>
  <c r="AM62" i="10"/>
  <c r="AL62" i="10"/>
  <c r="AK62" i="10"/>
  <c r="AJ62" i="10"/>
  <c r="AI62" i="10"/>
  <c r="AH62" i="10"/>
  <c r="BP61" i="10"/>
  <c r="BO61" i="10"/>
  <c r="BN61" i="10"/>
  <c r="BM61" i="10"/>
  <c r="BL61" i="10"/>
  <c r="BK61" i="10"/>
  <c r="BJ61" i="10"/>
  <c r="BI61" i="10"/>
  <c r="BE61" i="10"/>
  <c r="BD61" i="10"/>
  <c r="BC61" i="10"/>
  <c r="BB61" i="10"/>
  <c r="BA61" i="10"/>
  <c r="AZ61" i="10"/>
  <c r="AY61" i="10"/>
  <c r="AX61" i="10"/>
  <c r="AW61" i="10"/>
  <c r="AV61" i="10"/>
  <c r="AU61" i="10"/>
  <c r="AT61" i="10"/>
  <c r="AS61" i="10"/>
  <c r="AR61" i="10"/>
  <c r="AQ61" i="10"/>
  <c r="AP61" i="10"/>
  <c r="AO61" i="10"/>
  <c r="AN61" i="10"/>
  <c r="AM61" i="10"/>
  <c r="AL61" i="10"/>
  <c r="AK61" i="10"/>
  <c r="AJ61" i="10"/>
  <c r="AI61" i="10"/>
  <c r="AH61" i="10"/>
  <c r="BP60" i="10"/>
  <c r="BO60" i="10"/>
  <c r="BN60" i="10"/>
  <c r="BM60" i="10"/>
  <c r="BL60" i="10"/>
  <c r="BK60" i="10"/>
  <c r="BJ60" i="10"/>
  <c r="BI60" i="10"/>
  <c r="BE60" i="10"/>
  <c r="BD60" i="10"/>
  <c r="BC60" i="10"/>
  <c r="BB60" i="10"/>
  <c r="BA60" i="10"/>
  <c r="AZ60" i="10"/>
  <c r="AY60" i="10"/>
  <c r="AX60" i="10"/>
  <c r="AW60" i="10"/>
  <c r="AV60" i="10"/>
  <c r="AU60" i="10"/>
  <c r="AT60" i="10"/>
  <c r="AS60" i="10"/>
  <c r="AR60" i="10"/>
  <c r="AQ60" i="10"/>
  <c r="AP60" i="10"/>
  <c r="AO60" i="10"/>
  <c r="AN60" i="10"/>
  <c r="AM60" i="10"/>
  <c r="AL60" i="10"/>
  <c r="AK60" i="10"/>
  <c r="AJ60" i="10"/>
  <c r="AI60" i="10"/>
  <c r="AH60" i="10"/>
  <c r="BP59" i="10"/>
  <c r="BO59" i="10"/>
  <c r="BN59" i="10"/>
  <c r="BM59" i="10"/>
  <c r="BL59" i="10"/>
  <c r="BK59" i="10"/>
  <c r="BJ59" i="10"/>
  <c r="BI59" i="10"/>
  <c r="BE59" i="10"/>
  <c r="BD59" i="10"/>
  <c r="BC59" i="10"/>
  <c r="BB59" i="10"/>
  <c r="BA59" i="10"/>
  <c r="AZ59" i="10"/>
  <c r="AY59" i="10"/>
  <c r="AX59" i="10"/>
  <c r="AW59" i="10"/>
  <c r="AV59" i="10"/>
  <c r="AU59" i="10"/>
  <c r="AT59" i="10"/>
  <c r="AS59" i="10"/>
  <c r="AR59" i="10"/>
  <c r="AQ59" i="10"/>
  <c r="AP59" i="10"/>
  <c r="AO59" i="10"/>
  <c r="AN59" i="10"/>
  <c r="AM59" i="10"/>
  <c r="AL59" i="10"/>
  <c r="AK59" i="10"/>
  <c r="AJ59" i="10"/>
  <c r="AI59" i="10"/>
  <c r="AH59" i="10"/>
  <c r="BP58" i="10"/>
  <c r="BO58" i="10"/>
  <c r="BN58" i="10"/>
  <c r="BM58" i="10"/>
  <c r="BL58" i="10"/>
  <c r="BK58" i="10"/>
  <c r="BJ58" i="10"/>
  <c r="BI58" i="10"/>
  <c r="BE58" i="10"/>
  <c r="BD58" i="10"/>
  <c r="BC58" i="10"/>
  <c r="BB58" i="10"/>
  <c r="BA58" i="10"/>
  <c r="AZ58" i="10"/>
  <c r="AY58" i="10"/>
  <c r="AX58" i="10"/>
  <c r="AW58" i="10"/>
  <c r="AV58" i="10"/>
  <c r="AU58" i="10"/>
  <c r="AT58" i="10"/>
  <c r="AS58" i="10"/>
  <c r="AR58" i="10"/>
  <c r="AQ58" i="10"/>
  <c r="AP58" i="10"/>
  <c r="AO58" i="10"/>
  <c r="AN58" i="10"/>
  <c r="AM58" i="10"/>
  <c r="AL58" i="10"/>
  <c r="AK58" i="10"/>
  <c r="AJ58" i="10"/>
  <c r="AI58" i="10"/>
  <c r="AH58" i="10"/>
  <c r="BP57" i="10"/>
  <c r="BO57" i="10"/>
  <c r="BN57" i="10"/>
  <c r="BM57" i="10"/>
  <c r="BL57" i="10"/>
  <c r="BK57" i="10"/>
  <c r="BJ57" i="10"/>
  <c r="BI57" i="10"/>
  <c r="BE57" i="10"/>
  <c r="BD57" i="10"/>
  <c r="BC57" i="10"/>
  <c r="BB57" i="10"/>
  <c r="BA57" i="10"/>
  <c r="AZ57" i="10"/>
  <c r="AY57" i="10"/>
  <c r="AX57" i="10"/>
  <c r="AW57" i="10"/>
  <c r="AV57" i="10"/>
  <c r="AU57" i="10"/>
  <c r="AT57" i="10"/>
  <c r="AS57" i="10"/>
  <c r="AR57" i="10"/>
  <c r="AQ57" i="10"/>
  <c r="AP57" i="10"/>
  <c r="AO57" i="10"/>
  <c r="AN57" i="10"/>
  <c r="AM57" i="10"/>
  <c r="AL57" i="10"/>
  <c r="AK57" i="10"/>
  <c r="AJ57" i="10"/>
  <c r="AI57" i="10"/>
  <c r="AH57" i="10"/>
  <c r="BP56" i="10"/>
  <c r="BO56" i="10"/>
  <c r="BN56" i="10"/>
  <c r="BM56" i="10"/>
  <c r="BL56" i="10"/>
  <c r="BK56" i="10"/>
  <c r="BJ56" i="10"/>
  <c r="BI56" i="10"/>
  <c r="BE56" i="10"/>
  <c r="BD56" i="10"/>
  <c r="BC56" i="10"/>
  <c r="BB56" i="10"/>
  <c r="BA56" i="10"/>
  <c r="AZ56" i="10"/>
  <c r="AY56" i="10"/>
  <c r="AX56" i="10"/>
  <c r="AW56" i="10"/>
  <c r="AV56" i="10"/>
  <c r="AU56" i="10"/>
  <c r="AT56" i="10"/>
  <c r="AS56" i="10"/>
  <c r="AR56" i="10"/>
  <c r="AQ56" i="10"/>
  <c r="AP56" i="10"/>
  <c r="AO56" i="10"/>
  <c r="AN56" i="10"/>
  <c r="AM56" i="10"/>
  <c r="AL56" i="10"/>
  <c r="AK56" i="10"/>
  <c r="AJ56" i="10"/>
  <c r="AI56" i="10"/>
  <c r="AH56" i="10"/>
  <c r="BP55" i="10"/>
  <c r="BO55" i="10"/>
  <c r="BN55" i="10"/>
  <c r="BM55" i="10"/>
  <c r="BL55" i="10"/>
  <c r="BK55" i="10"/>
  <c r="BJ55" i="10"/>
  <c r="BI55" i="10"/>
  <c r="BE55" i="10"/>
  <c r="BD55" i="10"/>
  <c r="BC55" i="10"/>
  <c r="BB55" i="10"/>
  <c r="BA55" i="10"/>
  <c r="AZ55" i="10"/>
  <c r="AY55" i="10"/>
  <c r="AX55" i="10"/>
  <c r="AW55" i="10"/>
  <c r="AV55" i="10"/>
  <c r="AU55" i="10"/>
  <c r="AT55" i="10"/>
  <c r="AS55" i="10"/>
  <c r="AR55" i="10"/>
  <c r="AQ55" i="10"/>
  <c r="AP55" i="10"/>
  <c r="AO55" i="10"/>
  <c r="AN55" i="10"/>
  <c r="AM55" i="10"/>
  <c r="AL55" i="10"/>
  <c r="AK55" i="10"/>
  <c r="AJ55" i="10"/>
  <c r="AI55" i="10"/>
  <c r="AH55" i="10"/>
  <c r="BP54" i="10"/>
  <c r="BO54" i="10"/>
  <c r="BN54" i="10"/>
  <c r="BM54" i="10"/>
  <c r="BL54" i="10"/>
  <c r="BK54" i="10"/>
  <c r="BJ54" i="10"/>
  <c r="BI54" i="10"/>
  <c r="BE54" i="10"/>
  <c r="BD54" i="10"/>
  <c r="BC54" i="10"/>
  <c r="BB54" i="10"/>
  <c r="BA54" i="10"/>
  <c r="AZ54" i="10"/>
  <c r="AY54" i="10"/>
  <c r="AX54" i="10"/>
  <c r="AW54" i="10"/>
  <c r="AV54" i="10"/>
  <c r="AU54" i="10"/>
  <c r="AT54" i="10"/>
  <c r="AS54" i="10"/>
  <c r="AR54" i="10"/>
  <c r="AQ54" i="10"/>
  <c r="AP54" i="10"/>
  <c r="AO54" i="10"/>
  <c r="AN54" i="10"/>
  <c r="AM54" i="10"/>
  <c r="AL54" i="10"/>
  <c r="AK54" i="10"/>
  <c r="AJ54" i="10"/>
  <c r="AI54" i="10"/>
  <c r="AH54" i="10"/>
  <c r="BP53" i="10"/>
  <c r="BO53" i="10"/>
  <c r="BN53" i="10"/>
  <c r="BM53" i="10"/>
  <c r="BL53" i="10"/>
  <c r="BK53" i="10"/>
  <c r="BJ53" i="10"/>
  <c r="BI53" i="10"/>
  <c r="BE53" i="10"/>
  <c r="BD53" i="10"/>
  <c r="BC53" i="10"/>
  <c r="BB53" i="10"/>
  <c r="BA53" i="10"/>
  <c r="AZ53" i="10"/>
  <c r="AY53" i="10"/>
  <c r="AX53" i="10"/>
  <c r="AW53" i="10"/>
  <c r="AV53" i="10"/>
  <c r="AU53" i="10"/>
  <c r="AT53" i="10"/>
  <c r="AS53" i="10"/>
  <c r="AR53" i="10"/>
  <c r="AQ53" i="10"/>
  <c r="AP53" i="10"/>
  <c r="AO53" i="10"/>
  <c r="AN53" i="10"/>
  <c r="AM53" i="10"/>
  <c r="AL53" i="10"/>
  <c r="AK53" i="10"/>
  <c r="AJ53" i="10"/>
  <c r="AI53" i="10"/>
  <c r="AH53" i="10"/>
  <c r="BP52" i="10"/>
  <c r="BO52" i="10"/>
  <c r="BN52" i="10"/>
  <c r="BM52" i="10"/>
  <c r="BL52" i="10"/>
  <c r="BK52" i="10"/>
  <c r="BJ52" i="10"/>
  <c r="BI52" i="10"/>
  <c r="BE52" i="10"/>
  <c r="BD52" i="10"/>
  <c r="BC52" i="10"/>
  <c r="BB52" i="10"/>
  <c r="BA52" i="10"/>
  <c r="AZ52" i="10"/>
  <c r="AY52" i="10"/>
  <c r="AX52" i="10"/>
  <c r="AW52" i="10"/>
  <c r="AV52" i="10"/>
  <c r="AU52" i="10"/>
  <c r="AT52" i="10"/>
  <c r="AS52" i="10"/>
  <c r="AR52" i="10"/>
  <c r="AQ52" i="10"/>
  <c r="AP52" i="10"/>
  <c r="AO52" i="10"/>
  <c r="AN52" i="10"/>
  <c r="AM52" i="10"/>
  <c r="AL52" i="10"/>
  <c r="AK52" i="10"/>
  <c r="AJ52" i="10"/>
  <c r="AI52" i="10"/>
  <c r="AH52" i="10"/>
  <c r="BP51" i="10"/>
  <c r="BO51" i="10"/>
  <c r="BN51" i="10"/>
  <c r="BM51" i="10"/>
  <c r="BL51" i="10"/>
  <c r="BK51" i="10"/>
  <c r="BJ51" i="10"/>
  <c r="BI51" i="10"/>
  <c r="BE51" i="10"/>
  <c r="BD51" i="10"/>
  <c r="BC51" i="10"/>
  <c r="BB51" i="10"/>
  <c r="BA51" i="10"/>
  <c r="AZ51" i="10"/>
  <c r="AY51" i="10"/>
  <c r="AX51" i="10"/>
  <c r="AW51" i="10"/>
  <c r="AV51" i="10"/>
  <c r="AU51" i="10"/>
  <c r="AT51" i="10"/>
  <c r="AS51" i="10"/>
  <c r="AR51" i="10"/>
  <c r="AQ51" i="10"/>
  <c r="AP51" i="10"/>
  <c r="AO51" i="10"/>
  <c r="AN51" i="10"/>
  <c r="AM51" i="10"/>
  <c r="AL51" i="10"/>
  <c r="AK51" i="10"/>
  <c r="AJ51" i="10"/>
  <c r="AI51" i="10"/>
  <c r="AH51" i="10"/>
  <c r="BP50" i="10"/>
  <c r="BO50" i="10"/>
  <c r="BN50" i="10"/>
  <c r="BM50" i="10"/>
  <c r="BL50" i="10"/>
  <c r="BK50" i="10"/>
  <c r="BJ50" i="10"/>
  <c r="BI50" i="10"/>
  <c r="BE50" i="10"/>
  <c r="BD50" i="10"/>
  <c r="BC50" i="10"/>
  <c r="BB50" i="10"/>
  <c r="BA50" i="10"/>
  <c r="AZ50" i="10"/>
  <c r="AY50" i="10"/>
  <c r="AX50" i="10"/>
  <c r="AW50" i="10"/>
  <c r="AV50" i="10"/>
  <c r="AU50" i="10"/>
  <c r="AT50" i="10"/>
  <c r="AS50" i="10"/>
  <c r="AR50" i="10"/>
  <c r="AQ50" i="10"/>
  <c r="AP50" i="10"/>
  <c r="AO50" i="10"/>
  <c r="AN50" i="10"/>
  <c r="AM50" i="10"/>
  <c r="AL50" i="10"/>
  <c r="AK50" i="10"/>
  <c r="AJ50" i="10"/>
  <c r="AI50" i="10"/>
  <c r="AH50" i="10"/>
  <c r="BP49" i="10"/>
  <c r="BO49" i="10"/>
  <c r="BN49" i="10"/>
  <c r="BM49" i="10"/>
  <c r="BL49" i="10"/>
  <c r="BK49" i="10"/>
  <c r="BJ49" i="10"/>
  <c r="BI49" i="10"/>
  <c r="BE49" i="10"/>
  <c r="BD49" i="10"/>
  <c r="BC49" i="10"/>
  <c r="BB49" i="10"/>
  <c r="BA49" i="10"/>
  <c r="AZ49" i="10"/>
  <c r="AY49" i="10"/>
  <c r="AX49" i="10"/>
  <c r="AW49" i="10"/>
  <c r="AV49" i="10"/>
  <c r="AU49" i="10"/>
  <c r="AT49" i="10"/>
  <c r="AS49" i="10"/>
  <c r="AR49" i="10"/>
  <c r="AQ49" i="10"/>
  <c r="AP49" i="10"/>
  <c r="AO49" i="10"/>
  <c r="AN49" i="10"/>
  <c r="AM49" i="10"/>
  <c r="AL49" i="10"/>
  <c r="AK49" i="10"/>
  <c r="AJ49" i="10"/>
  <c r="AI49" i="10"/>
  <c r="AH49" i="10"/>
  <c r="BP48" i="10"/>
  <c r="BO48" i="10"/>
  <c r="BN48" i="10"/>
  <c r="BM48" i="10"/>
  <c r="BL48" i="10"/>
  <c r="BK48" i="10"/>
  <c r="BJ48" i="10"/>
  <c r="BI48" i="10"/>
  <c r="BE48" i="10"/>
  <c r="BD48" i="10"/>
  <c r="BC48" i="10"/>
  <c r="BB48" i="10"/>
  <c r="BA48" i="10"/>
  <c r="AZ48" i="10"/>
  <c r="AY48" i="10"/>
  <c r="AX48" i="10"/>
  <c r="AW48" i="10"/>
  <c r="AV48" i="10"/>
  <c r="AU48" i="10"/>
  <c r="AT48" i="10"/>
  <c r="AS48" i="10"/>
  <c r="AR48" i="10"/>
  <c r="AQ48" i="10"/>
  <c r="AP48" i="10"/>
  <c r="AO48" i="10"/>
  <c r="AN48" i="10"/>
  <c r="AM48" i="10"/>
  <c r="AL48" i="10"/>
  <c r="AK48" i="10"/>
  <c r="AJ48" i="10"/>
  <c r="AI48" i="10"/>
  <c r="AH48" i="10"/>
  <c r="BP47" i="10"/>
  <c r="BO47" i="10"/>
  <c r="BN47" i="10"/>
  <c r="BM47" i="10"/>
  <c r="BL47" i="10"/>
  <c r="BK47" i="10"/>
  <c r="BJ47" i="10"/>
  <c r="BI47" i="10"/>
  <c r="BE47" i="10"/>
  <c r="BD47" i="10"/>
  <c r="BC47" i="10"/>
  <c r="BB47" i="10"/>
  <c r="BA47" i="10"/>
  <c r="AZ47" i="10"/>
  <c r="AY47" i="10"/>
  <c r="AX47" i="10"/>
  <c r="AW47" i="10"/>
  <c r="AV47" i="10"/>
  <c r="AU47" i="10"/>
  <c r="AT47" i="10"/>
  <c r="AS47" i="10"/>
  <c r="AR47" i="10"/>
  <c r="AQ47" i="10"/>
  <c r="AP47" i="10"/>
  <c r="AO47" i="10"/>
  <c r="AN47" i="10"/>
  <c r="AM47" i="10"/>
  <c r="AL47" i="10"/>
  <c r="AK47" i="10"/>
  <c r="AJ47" i="10"/>
  <c r="AI47" i="10"/>
  <c r="AH47" i="10"/>
  <c r="BP46" i="10"/>
  <c r="BO46" i="10"/>
  <c r="BN46" i="10"/>
  <c r="BM46" i="10"/>
  <c r="BL46" i="10"/>
  <c r="BK46" i="10"/>
  <c r="BJ46" i="10"/>
  <c r="BI46" i="10"/>
  <c r="BE46" i="10"/>
  <c r="BD46" i="10"/>
  <c r="BC46" i="10"/>
  <c r="BB46" i="10"/>
  <c r="BA46" i="10"/>
  <c r="AZ46" i="10"/>
  <c r="AY46" i="10"/>
  <c r="AX46" i="10"/>
  <c r="AW46" i="10"/>
  <c r="AV46" i="10"/>
  <c r="AU46" i="10"/>
  <c r="AT46" i="10"/>
  <c r="AS46" i="10"/>
  <c r="AR46" i="10"/>
  <c r="AQ46" i="10"/>
  <c r="AP46" i="10"/>
  <c r="AO46" i="10"/>
  <c r="AN46" i="10"/>
  <c r="AM46" i="10"/>
  <c r="AL46" i="10"/>
  <c r="AK46" i="10"/>
  <c r="AJ46" i="10"/>
  <c r="AI46" i="10"/>
  <c r="AH46" i="10"/>
  <c r="BP45" i="10"/>
  <c r="BO45" i="10"/>
  <c r="BN45" i="10"/>
  <c r="BM45" i="10"/>
  <c r="BL45" i="10"/>
  <c r="BK45" i="10"/>
  <c r="BJ45" i="10"/>
  <c r="BI45" i="10"/>
  <c r="BE45" i="10"/>
  <c r="BD45" i="10"/>
  <c r="BC45" i="10"/>
  <c r="BB45" i="10"/>
  <c r="BA45" i="10"/>
  <c r="AZ45" i="10"/>
  <c r="AY45" i="10"/>
  <c r="AX45" i="10"/>
  <c r="AW45" i="10"/>
  <c r="AV45" i="10"/>
  <c r="AU45" i="10"/>
  <c r="AT45" i="10"/>
  <c r="AS45" i="10"/>
  <c r="AR45" i="10"/>
  <c r="AQ45" i="10"/>
  <c r="AP45" i="10"/>
  <c r="AO45" i="10"/>
  <c r="AN45" i="10"/>
  <c r="AM45" i="10"/>
  <c r="AL45" i="10"/>
  <c r="AK45" i="10"/>
  <c r="AJ45" i="10"/>
  <c r="AI45" i="10"/>
  <c r="AH45" i="10"/>
  <c r="BP44" i="10"/>
  <c r="BO44" i="10"/>
  <c r="BN44" i="10"/>
  <c r="BM44" i="10"/>
  <c r="BL44" i="10"/>
  <c r="BK44" i="10"/>
  <c r="BJ44" i="10"/>
  <c r="BI44" i="10"/>
  <c r="BE44" i="10"/>
  <c r="BD44" i="10"/>
  <c r="BC44" i="10"/>
  <c r="BB44" i="10"/>
  <c r="BA44" i="10"/>
  <c r="AZ44" i="10"/>
  <c r="AY44" i="10"/>
  <c r="AX44" i="10"/>
  <c r="AW44" i="10"/>
  <c r="AV44" i="10"/>
  <c r="AU44" i="10"/>
  <c r="AT44" i="10"/>
  <c r="AS44" i="10"/>
  <c r="AR44" i="10"/>
  <c r="AQ44" i="10"/>
  <c r="AP44" i="10"/>
  <c r="AO44" i="10"/>
  <c r="AN44" i="10"/>
  <c r="AM44" i="10"/>
  <c r="AL44" i="10"/>
  <c r="AK44" i="10"/>
  <c r="AJ44" i="10"/>
  <c r="AI44" i="10"/>
  <c r="AH44" i="10"/>
  <c r="BP43" i="10"/>
  <c r="BO43" i="10"/>
  <c r="BN43" i="10"/>
  <c r="BM43" i="10"/>
  <c r="BL43" i="10"/>
  <c r="BK43" i="10"/>
  <c r="BJ43" i="10"/>
  <c r="BI43" i="10"/>
  <c r="BE43" i="10"/>
  <c r="BD43" i="10"/>
  <c r="BC43" i="10"/>
  <c r="BB43" i="10"/>
  <c r="BA43" i="10"/>
  <c r="AZ43" i="10"/>
  <c r="AY43" i="10"/>
  <c r="AX43" i="10"/>
  <c r="AW43" i="10"/>
  <c r="AV43" i="10"/>
  <c r="AU43" i="10"/>
  <c r="AT43" i="10"/>
  <c r="AS43" i="10"/>
  <c r="AR43" i="10"/>
  <c r="AQ43" i="10"/>
  <c r="AP43" i="10"/>
  <c r="AO43" i="10"/>
  <c r="AN43" i="10"/>
  <c r="AM43" i="10"/>
  <c r="AL43" i="10"/>
  <c r="AK43" i="10"/>
  <c r="AJ43" i="10"/>
  <c r="AI43" i="10"/>
  <c r="AH43" i="10"/>
  <c r="BP42" i="10"/>
  <c r="BO42" i="10"/>
  <c r="BN42" i="10"/>
  <c r="BM42" i="10"/>
  <c r="BL42" i="10"/>
  <c r="BK42" i="10"/>
  <c r="BJ42" i="10"/>
  <c r="BI42" i="10"/>
  <c r="BE42" i="10"/>
  <c r="BD42" i="10"/>
  <c r="BC42" i="10"/>
  <c r="BB42" i="10"/>
  <c r="BA42" i="10"/>
  <c r="AZ42" i="10"/>
  <c r="AY42" i="10"/>
  <c r="AX42" i="10"/>
  <c r="AW42" i="10"/>
  <c r="AV42" i="10"/>
  <c r="AU42" i="10"/>
  <c r="AT42" i="10"/>
  <c r="AS42" i="10"/>
  <c r="AR42" i="10"/>
  <c r="AQ42" i="10"/>
  <c r="AP42" i="10"/>
  <c r="AO42" i="10"/>
  <c r="AN42" i="10"/>
  <c r="AM42" i="10"/>
  <c r="AL42" i="10"/>
  <c r="AK42" i="10"/>
  <c r="AJ42" i="10"/>
  <c r="AI42" i="10"/>
  <c r="AH42" i="10"/>
  <c r="BP41" i="10"/>
  <c r="BO41" i="10"/>
  <c r="BN41" i="10"/>
  <c r="BM41" i="10"/>
  <c r="BL41" i="10"/>
  <c r="BK41" i="10"/>
  <c r="BJ41" i="10"/>
  <c r="BI41" i="10"/>
  <c r="BE41" i="10"/>
  <c r="BD41" i="10"/>
  <c r="BC41" i="10"/>
  <c r="BB41" i="10"/>
  <c r="BA41" i="10"/>
  <c r="AZ41" i="10"/>
  <c r="AY41" i="10"/>
  <c r="AX41" i="10"/>
  <c r="AW41" i="10"/>
  <c r="AV41" i="10"/>
  <c r="AU41" i="10"/>
  <c r="AT41" i="10"/>
  <c r="AS41" i="10"/>
  <c r="AR41" i="10"/>
  <c r="AQ41" i="10"/>
  <c r="AP41" i="10"/>
  <c r="AO41" i="10"/>
  <c r="AN41" i="10"/>
  <c r="AM41" i="10"/>
  <c r="AL41" i="10"/>
  <c r="AK41" i="10"/>
  <c r="AJ41" i="10"/>
  <c r="AI41" i="10"/>
  <c r="AH41" i="10"/>
  <c r="BP40" i="10"/>
  <c r="BO40" i="10"/>
  <c r="BN40" i="10"/>
  <c r="BM40" i="10"/>
  <c r="BL40" i="10"/>
  <c r="BK40" i="10"/>
  <c r="BJ40" i="10"/>
  <c r="BI40" i="10"/>
  <c r="BE40" i="10"/>
  <c r="BD40" i="10"/>
  <c r="BC40" i="10"/>
  <c r="BB40" i="10"/>
  <c r="BA40" i="10"/>
  <c r="AZ40" i="10"/>
  <c r="AY40" i="10"/>
  <c r="AX40" i="10"/>
  <c r="AW40" i="10"/>
  <c r="AV40" i="10"/>
  <c r="AU40" i="10"/>
  <c r="AT40" i="10"/>
  <c r="AS40" i="10"/>
  <c r="AR40" i="10"/>
  <c r="AQ40" i="10"/>
  <c r="AP40" i="10"/>
  <c r="AO40" i="10"/>
  <c r="AN40" i="10"/>
  <c r="AM40" i="10"/>
  <c r="AL40" i="10"/>
  <c r="AK40" i="10"/>
  <c r="AJ40" i="10"/>
  <c r="AI40" i="10"/>
  <c r="AH40" i="10"/>
  <c r="BP39" i="10"/>
  <c r="BO39" i="10"/>
  <c r="BN39" i="10"/>
  <c r="BM39" i="10"/>
  <c r="BL39" i="10"/>
  <c r="BK39" i="10"/>
  <c r="BJ39" i="10"/>
  <c r="BI39" i="10"/>
  <c r="BE39" i="10"/>
  <c r="BD39" i="10"/>
  <c r="BC39" i="10"/>
  <c r="BB39" i="10"/>
  <c r="BA39" i="10"/>
  <c r="AZ39" i="10"/>
  <c r="AY39" i="10"/>
  <c r="AX39" i="10"/>
  <c r="AW39" i="10"/>
  <c r="AV39" i="10"/>
  <c r="AU39" i="10"/>
  <c r="AT39" i="10"/>
  <c r="AS39" i="10"/>
  <c r="AR39" i="10"/>
  <c r="AQ39" i="10"/>
  <c r="AP39" i="10"/>
  <c r="AO39" i="10"/>
  <c r="AN39" i="10"/>
  <c r="AM39" i="10"/>
  <c r="AL39" i="10"/>
  <c r="AK39" i="10"/>
  <c r="AJ39" i="10"/>
  <c r="AI39" i="10"/>
  <c r="AH39" i="10"/>
  <c r="BP38" i="10"/>
  <c r="BO38" i="10"/>
  <c r="BN38" i="10"/>
  <c r="BM38" i="10"/>
  <c r="BL38" i="10"/>
  <c r="BK38" i="10"/>
  <c r="BJ38" i="10"/>
  <c r="BI38" i="10"/>
  <c r="BE38" i="10"/>
  <c r="BD38" i="10"/>
  <c r="BC38" i="10"/>
  <c r="BB38" i="10"/>
  <c r="BA38" i="10"/>
  <c r="AZ38" i="10"/>
  <c r="AY38" i="10"/>
  <c r="AX38" i="10"/>
  <c r="AW38" i="10"/>
  <c r="AV38" i="10"/>
  <c r="AU38" i="10"/>
  <c r="AT38" i="10"/>
  <c r="AS38" i="10"/>
  <c r="AR38" i="10"/>
  <c r="AQ38" i="10"/>
  <c r="AP38" i="10"/>
  <c r="AO38" i="10"/>
  <c r="AN38" i="10"/>
  <c r="AM38" i="10"/>
  <c r="AL38" i="10"/>
  <c r="AK38" i="10"/>
  <c r="AJ38" i="10"/>
  <c r="AI38" i="10"/>
  <c r="AH38" i="10"/>
  <c r="BP37" i="10"/>
  <c r="BO37" i="10"/>
  <c r="BN37" i="10"/>
  <c r="BM37" i="10"/>
  <c r="BL37" i="10"/>
  <c r="BK37" i="10"/>
  <c r="BJ37" i="10"/>
  <c r="BI37" i="10"/>
  <c r="BE37" i="10"/>
  <c r="BD37" i="10"/>
  <c r="BC37" i="10"/>
  <c r="BB37" i="10"/>
  <c r="BA37" i="10"/>
  <c r="AZ37" i="10"/>
  <c r="AY37" i="10"/>
  <c r="AX37" i="10"/>
  <c r="AW37" i="10"/>
  <c r="AV37" i="10"/>
  <c r="AU37" i="10"/>
  <c r="AT37" i="10"/>
  <c r="AS37" i="10"/>
  <c r="AR37" i="10"/>
  <c r="AQ37" i="10"/>
  <c r="AP37" i="10"/>
  <c r="AO37" i="10"/>
  <c r="AN37" i="10"/>
  <c r="AM37" i="10"/>
  <c r="AL37" i="10"/>
  <c r="AK37" i="10"/>
  <c r="AJ37" i="10"/>
  <c r="AI37" i="10"/>
  <c r="AH37" i="10"/>
  <c r="BP36" i="10"/>
  <c r="BO36" i="10"/>
  <c r="BN36" i="10"/>
  <c r="BM36" i="10"/>
  <c r="BL36" i="10"/>
  <c r="BK36" i="10"/>
  <c r="BJ36" i="10"/>
  <c r="BI36" i="10"/>
  <c r="BE36" i="10"/>
  <c r="BD36" i="10"/>
  <c r="BC36" i="10"/>
  <c r="BB36" i="10"/>
  <c r="BA36" i="10"/>
  <c r="AZ36" i="10"/>
  <c r="AY36" i="10"/>
  <c r="AX36" i="10"/>
  <c r="AW36" i="10"/>
  <c r="AV36" i="10"/>
  <c r="AU36" i="10"/>
  <c r="AT36" i="10"/>
  <c r="AS36" i="10"/>
  <c r="AR36" i="10"/>
  <c r="AQ36" i="10"/>
  <c r="AP36" i="10"/>
  <c r="AO36" i="10"/>
  <c r="AN36" i="10"/>
  <c r="AM36" i="10"/>
  <c r="AL36" i="10"/>
  <c r="AK36" i="10"/>
  <c r="AJ36" i="10"/>
  <c r="AI36" i="10"/>
  <c r="AH36" i="10"/>
  <c r="BP35" i="10"/>
  <c r="BO35" i="10"/>
  <c r="BN35" i="10"/>
  <c r="BM35" i="10"/>
  <c r="BL35" i="10"/>
  <c r="BK35" i="10"/>
  <c r="BJ35" i="10"/>
  <c r="BI35" i="10"/>
  <c r="BE35" i="10"/>
  <c r="BD35" i="10"/>
  <c r="BC35" i="10"/>
  <c r="BB35" i="10"/>
  <c r="BA35" i="10"/>
  <c r="AZ35" i="10"/>
  <c r="AY35" i="10"/>
  <c r="AX35" i="10"/>
  <c r="AW35" i="10"/>
  <c r="AV35" i="10"/>
  <c r="AU35" i="10"/>
  <c r="AT35" i="10"/>
  <c r="AS35" i="10"/>
  <c r="AR35" i="10"/>
  <c r="AQ35" i="10"/>
  <c r="AP35" i="10"/>
  <c r="AO35" i="10"/>
  <c r="AN35" i="10"/>
  <c r="AM35" i="10"/>
  <c r="AL35" i="10"/>
  <c r="AK35" i="10"/>
  <c r="AJ35" i="10"/>
  <c r="AI35" i="10"/>
  <c r="AH35" i="10"/>
  <c r="BP34" i="10"/>
  <c r="BO34" i="10"/>
  <c r="BN34" i="10"/>
  <c r="BM34" i="10"/>
  <c r="BL34" i="10"/>
  <c r="BK34" i="10"/>
  <c r="BJ34" i="10"/>
  <c r="BI34" i="10"/>
  <c r="BE34" i="10"/>
  <c r="BD34" i="10"/>
  <c r="BC34" i="10"/>
  <c r="BB34" i="10"/>
  <c r="BA34" i="10"/>
  <c r="AZ34" i="10"/>
  <c r="AY34" i="10"/>
  <c r="AX34" i="10"/>
  <c r="AW34" i="10"/>
  <c r="AV34" i="10"/>
  <c r="AU34" i="10"/>
  <c r="AT34" i="10"/>
  <c r="AS34" i="10"/>
  <c r="AR34" i="10"/>
  <c r="AQ34" i="10"/>
  <c r="AP34" i="10"/>
  <c r="AO34" i="10"/>
  <c r="AN34" i="10"/>
  <c r="AM34" i="10"/>
  <c r="AL34" i="10"/>
  <c r="AK34" i="10"/>
  <c r="AJ34" i="10"/>
  <c r="AI34" i="10"/>
  <c r="AH34" i="10"/>
  <c r="BP33" i="10"/>
  <c r="BO33" i="10"/>
  <c r="BN33" i="10"/>
  <c r="BM33" i="10"/>
  <c r="BL33" i="10"/>
  <c r="BK33" i="10"/>
  <c r="BJ33" i="10"/>
  <c r="BI33" i="10"/>
  <c r="BE33" i="10"/>
  <c r="BD33" i="10"/>
  <c r="BC33" i="10"/>
  <c r="BB33" i="10"/>
  <c r="BA33" i="10"/>
  <c r="AZ33" i="10"/>
  <c r="AY33" i="10"/>
  <c r="AX33" i="10"/>
  <c r="AW33" i="10"/>
  <c r="AV33" i="10"/>
  <c r="AU33" i="10"/>
  <c r="AT33" i="10"/>
  <c r="AS33" i="10"/>
  <c r="AR33" i="10"/>
  <c r="AQ33" i="10"/>
  <c r="AP33" i="10"/>
  <c r="AO33" i="10"/>
  <c r="AN33" i="10"/>
  <c r="AM33" i="10"/>
  <c r="AL33" i="10"/>
  <c r="AK33" i="10"/>
  <c r="AJ33" i="10"/>
  <c r="AI33" i="10"/>
  <c r="AH33" i="10"/>
  <c r="BP32" i="10"/>
  <c r="BO32" i="10"/>
  <c r="BN32" i="10"/>
  <c r="BM32" i="10"/>
  <c r="BL32" i="10"/>
  <c r="BK32" i="10"/>
  <c r="BJ32" i="10"/>
  <c r="BI32" i="10"/>
  <c r="BE32" i="10"/>
  <c r="BD32" i="10"/>
  <c r="BC32" i="10"/>
  <c r="BB32" i="10"/>
  <c r="BA32" i="10"/>
  <c r="AZ32" i="10"/>
  <c r="AY32" i="10"/>
  <c r="AX32" i="10"/>
  <c r="AW32" i="10"/>
  <c r="AV32" i="10"/>
  <c r="AU32" i="10"/>
  <c r="AT32" i="10"/>
  <c r="AS32" i="10"/>
  <c r="AR32" i="10"/>
  <c r="AQ32" i="10"/>
  <c r="AP32" i="10"/>
  <c r="AO32" i="10"/>
  <c r="AN32" i="10"/>
  <c r="AM32" i="10"/>
  <c r="AL32" i="10"/>
  <c r="AK32" i="10"/>
  <c r="AJ32" i="10"/>
  <c r="AI32" i="10"/>
  <c r="AH32" i="10"/>
  <c r="BP31" i="10"/>
  <c r="BO31" i="10"/>
  <c r="BN31" i="10"/>
  <c r="BM31" i="10"/>
  <c r="BL31" i="10"/>
  <c r="BK31" i="10"/>
  <c r="BJ31" i="10"/>
  <c r="BI31" i="10"/>
  <c r="BE31" i="10"/>
  <c r="BD31" i="10"/>
  <c r="BC31" i="10"/>
  <c r="BB31" i="10"/>
  <c r="BA31" i="10"/>
  <c r="AZ31" i="10"/>
  <c r="AY31" i="10"/>
  <c r="AX31" i="10"/>
  <c r="AW31" i="10"/>
  <c r="AV31" i="10"/>
  <c r="AU31" i="10"/>
  <c r="AT31" i="10"/>
  <c r="AS31" i="10"/>
  <c r="AR31" i="10"/>
  <c r="AQ31" i="10"/>
  <c r="AP31" i="10"/>
  <c r="AO31" i="10"/>
  <c r="AN31" i="10"/>
  <c r="AM31" i="10"/>
  <c r="AL31" i="10"/>
  <c r="AK31" i="10"/>
  <c r="AJ31" i="10"/>
  <c r="AI31" i="10"/>
  <c r="AH31" i="10"/>
  <c r="BP30" i="10"/>
  <c r="BO30" i="10"/>
  <c r="BN30" i="10"/>
  <c r="BM30" i="10"/>
  <c r="BL30" i="10"/>
  <c r="BK30" i="10"/>
  <c r="BJ30" i="10"/>
  <c r="BI30" i="10"/>
  <c r="BE30" i="10"/>
  <c r="BD30" i="10"/>
  <c r="BC30" i="10"/>
  <c r="BB30" i="10"/>
  <c r="BA30" i="10"/>
  <c r="AZ30" i="10"/>
  <c r="AY30" i="10"/>
  <c r="AX30" i="10"/>
  <c r="AW30" i="10"/>
  <c r="AV30" i="10"/>
  <c r="AU30" i="10"/>
  <c r="AT30" i="10"/>
  <c r="AS30" i="10"/>
  <c r="AR30" i="10"/>
  <c r="AQ30" i="10"/>
  <c r="AP30" i="10"/>
  <c r="AO30" i="10"/>
  <c r="AN30" i="10"/>
  <c r="AM30" i="10"/>
  <c r="AL30" i="10"/>
  <c r="AK30" i="10"/>
  <c r="AJ30" i="10"/>
  <c r="AI30" i="10"/>
  <c r="AH30" i="10"/>
  <c r="BP29" i="10"/>
  <c r="BO29" i="10"/>
  <c r="BN29" i="10"/>
  <c r="BM29" i="10"/>
  <c r="BL29" i="10"/>
  <c r="BK29" i="10"/>
  <c r="BJ29" i="10"/>
  <c r="BI29" i="10"/>
  <c r="BE29" i="10"/>
  <c r="BD29" i="10"/>
  <c r="BC29" i="10"/>
  <c r="BB29" i="10"/>
  <c r="BA29" i="10"/>
  <c r="AZ29" i="10"/>
  <c r="AY29" i="10"/>
  <c r="AX29" i="10"/>
  <c r="AW29" i="10"/>
  <c r="AV29" i="10"/>
  <c r="AU29" i="10"/>
  <c r="AT29" i="10"/>
  <c r="AS29" i="10"/>
  <c r="AR29" i="10"/>
  <c r="AQ29" i="10"/>
  <c r="AP29" i="10"/>
  <c r="AO29" i="10"/>
  <c r="AN29" i="10"/>
  <c r="AM29" i="10"/>
  <c r="AL29" i="10"/>
  <c r="AK29" i="10"/>
  <c r="AJ29" i="10"/>
  <c r="AI29" i="10"/>
  <c r="AH29" i="10"/>
  <c r="BP28" i="10"/>
  <c r="BO28" i="10"/>
  <c r="BN28" i="10"/>
  <c r="BM28" i="10"/>
  <c r="BL28" i="10"/>
  <c r="BK28" i="10"/>
  <c r="BJ28" i="10"/>
  <c r="BI28" i="10"/>
  <c r="BE28" i="10"/>
  <c r="BD28" i="10"/>
  <c r="BC28" i="10"/>
  <c r="BB28" i="10"/>
  <c r="BA28" i="10"/>
  <c r="AZ28" i="10"/>
  <c r="AY28" i="10"/>
  <c r="AX28" i="10"/>
  <c r="AW28" i="10"/>
  <c r="AV28" i="10"/>
  <c r="AU28" i="10"/>
  <c r="AT28" i="10"/>
  <c r="AS28" i="10"/>
  <c r="AR28" i="10"/>
  <c r="AQ28" i="10"/>
  <c r="AP28" i="10"/>
  <c r="AO28" i="10"/>
  <c r="AN28" i="10"/>
  <c r="AM28" i="10"/>
  <c r="AL28" i="10"/>
  <c r="AK28" i="10"/>
  <c r="AJ28" i="10"/>
  <c r="AI28" i="10"/>
  <c r="AH28" i="10"/>
  <c r="BP27" i="10"/>
  <c r="BO27" i="10"/>
  <c r="BN27" i="10"/>
  <c r="BM27" i="10"/>
  <c r="BL27" i="10"/>
  <c r="BK27" i="10"/>
  <c r="BJ27" i="10"/>
  <c r="BI27" i="10"/>
  <c r="BE27" i="10"/>
  <c r="BD27" i="10"/>
  <c r="BC27" i="10"/>
  <c r="BB27" i="10"/>
  <c r="BA27" i="10"/>
  <c r="AZ27" i="10"/>
  <c r="AY27" i="10"/>
  <c r="AX27" i="10"/>
  <c r="AW27" i="10"/>
  <c r="AV27" i="10"/>
  <c r="AU27" i="10"/>
  <c r="AT27" i="10"/>
  <c r="AS27" i="10"/>
  <c r="AR27" i="10"/>
  <c r="AQ27" i="10"/>
  <c r="AP27" i="10"/>
  <c r="AO27" i="10"/>
  <c r="AN27" i="10"/>
  <c r="AM27" i="10"/>
  <c r="AL27" i="10"/>
  <c r="AK27" i="10"/>
  <c r="AJ27" i="10"/>
  <c r="AI27" i="10"/>
  <c r="AH27" i="10"/>
  <c r="BP26" i="10"/>
  <c r="BO26" i="10"/>
  <c r="BN26" i="10"/>
  <c r="BM26" i="10"/>
  <c r="BL26" i="10"/>
  <c r="BK26" i="10"/>
  <c r="BJ26" i="10"/>
  <c r="BI26" i="10"/>
  <c r="BE26" i="10"/>
  <c r="BD26" i="10"/>
  <c r="BC26" i="10"/>
  <c r="BB26" i="10"/>
  <c r="BA26" i="10"/>
  <c r="AZ26" i="10"/>
  <c r="AY26" i="10"/>
  <c r="AX26" i="10"/>
  <c r="AW26" i="10"/>
  <c r="AV26" i="10"/>
  <c r="AU26" i="10"/>
  <c r="AT26" i="10"/>
  <c r="AS26" i="10"/>
  <c r="AR26" i="10"/>
  <c r="AQ26" i="10"/>
  <c r="AP26" i="10"/>
  <c r="AO26" i="10"/>
  <c r="AN26" i="10"/>
  <c r="AM26" i="10"/>
  <c r="AL26" i="10"/>
  <c r="AK26" i="10"/>
  <c r="AJ26" i="10"/>
  <c r="AI26" i="10"/>
  <c r="AH26" i="10"/>
  <c r="BP25" i="10"/>
  <c r="BO25" i="10"/>
  <c r="BN25" i="10"/>
  <c r="BM25" i="10"/>
  <c r="BL25" i="10"/>
  <c r="BK25" i="10"/>
  <c r="BJ25" i="10"/>
  <c r="BI25" i="10"/>
  <c r="BE25" i="10"/>
  <c r="BD25" i="10"/>
  <c r="BC25" i="10"/>
  <c r="BB25" i="10"/>
  <c r="BA25" i="10"/>
  <c r="AZ25" i="10"/>
  <c r="AY25" i="10"/>
  <c r="AX25" i="10"/>
  <c r="AW25" i="10"/>
  <c r="AV25" i="10"/>
  <c r="AU25" i="10"/>
  <c r="AT25" i="10"/>
  <c r="AS25" i="10"/>
  <c r="AR25" i="10"/>
  <c r="AQ25" i="10"/>
  <c r="AP25" i="10"/>
  <c r="AO25" i="10"/>
  <c r="AN25" i="10"/>
  <c r="AM25" i="10"/>
  <c r="AL25" i="10"/>
  <c r="AK25" i="10"/>
  <c r="AJ25" i="10"/>
  <c r="AI25" i="10"/>
  <c r="AH25" i="10"/>
  <c r="BP24" i="10"/>
  <c r="BO24" i="10"/>
  <c r="BN24" i="10"/>
  <c r="BM24" i="10"/>
  <c r="BL24" i="10"/>
  <c r="BK24" i="10"/>
  <c r="BJ24" i="10"/>
  <c r="BI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BP23" i="10"/>
  <c r="BO23" i="10"/>
  <c r="BN23" i="10"/>
  <c r="BM23" i="10"/>
  <c r="BL23" i="10"/>
  <c r="BK23" i="10"/>
  <c r="BJ23" i="10"/>
  <c r="BI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BP22" i="10"/>
  <c r="BO22" i="10"/>
  <c r="BN22" i="10"/>
  <c r="BM22" i="10"/>
  <c r="BL22" i="10"/>
  <c r="BK22" i="10"/>
  <c r="BJ22" i="10"/>
  <c r="BI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BP21" i="10"/>
  <c r="BO21" i="10"/>
  <c r="BN21" i="10"/>
  <c r="BM21" i="10"/>
  <c r="BL21" i="10"/>
  <c r="BK21" i="10"/>
  <c r="BJ21" i="10"/>
  <c r="BI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BP20" i="10"/>
  <c r="BO20" i="10"/>
  <c r="BN20" i="10"/>
  <c r="BM20" i="10"/>
  <c r="BL20" i="10"/>
  <c r="BK20" i="10"/>
  <c r="BJ20" i="10"/>
  <c r="BI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BP19" i="10"/>
  <c r="BO19" i="10"/>
  <c r="BN19" i="10"/>
  <c r="BM19" i="10"/>
  <c r="BL19" i="10"/>
  <c r="BK19" i="10"/>
  <c r="BJ19" i="10"/>
  <c r="BI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BP18" i="10"/>
  <c r="BO18" i="10"/>
  <c r="BN18" i="10"/>
  <c r="BM18" i="10"/>
  <c r="BL18" i="10"/>
  <c r="BK18" i="10"/>
  <c r="BJ18" i="10"/>
  <c r="BI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BP17" i="10"/>
  <c r="BO17" i="10"/>
  <c r="BN17" i="10"/>
  <c r="BM17" i="10"/>
  <c r="BL17" i="10"/>
  <c r="BK17" i="10"/>
  <c r="BJ17" i="10"/>
  <c r="BI17" i="10"/>
  <c r="BE17" i="10"/>
  <c r="BD17" i="10"/>
  <c r="BC17" i="10"/>
  <c r="BB17" i="10"/>
  <c r="BA17" i="10"/>
  <c r="AZ17" i="10"/>
  <c r="AY17" i="10"/>
  <c r="AX17" i="10"/>
  <c r="AW17" i="10"/>
  <c r="AV17" i="10"/>
  <c r="AU17" i="10"/>
  <c r="AT17" i="10"/>
  <c r="AS17" i="10"/>
  <c r="AR17" i="10"/>
  <c r="AQ17" i="10"/>
  <c r="AP17" i="10"/>
  <c r="AO17" i="10"/>
  <c r="AN17" i="10"/>
  <c r="AM17" i="10"/>
  <c r="AL17" i="10"/>
  <c r="AK17" i="10"/>
  <c r="AJ17" i="10"/>
  <c r="AI17" i="10"/>
  <c r="AH17" i="10"/>
  <c r="BP16" i="10"/>
  <c r="BO16" i="10"/>
  <c r="BN16" i="10"/>
  <c r="BM16" i="10"/>
  <c r="BL16" i="10"/>
  <c r="BK16" i="10"/>
  <c r="BJ16" i="10"/>
  <c r="BI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BP15" i="10"/>
  <c r="BO15" i="10"/>
  <c r="BN15" i="10"/>
  <c r="BM15" i="10"/>
  <c r="BL15" i="10"/>
  <c r="BK15" i="10"/>
  <c r="BJ15" i="10"/>
  <c r="BI15" i="10"/>
  <c r="BE15" i="10"/>
  <c r="BD15" i="10"/>
  <c r="BC15" i="10"/>
  <c r="BB15" i="10"/>
  <c r="BA15" i="10"/>
  <c r="AZ15" i="10"/>
  <c r="AY15" i="10"/>
  <c r="AX15" i="10"/>
  <c r="AW15" i="10"/>
  <c r="AV15" i="10"/>
  <c r="AU15" i="10"/>
  <c r="AT15" i="10"/>
  <c r="AS15" i="10"/>
  <c r="AR15" i="10"/>
  <c r="AQ15" i="10"/>
  <c r="AP15" i="10"/>
  <c r="AO15" i="10"/>
  <c r="AN15" i="10"/>
  <c r="AM15" i="10"/>
  <c r="AL15" i="10"/>
  <c r="AK15" i="10"/>
  <c r="AJ15" i="10"/>
  <c r="AI15" i="10"/>
  <c r="AH15" i="10"/>
  <c r="BP14" i="10"/>
  <c r="BO14" i="10"/>
  <c r="BN14" i="10"/>
  <c r="BM14" i="10"/>
  <c r="BL14" i="10"/>
  <c r="BK14" i="10"/>
  <c r="BJ14" i="10"/>
  <c r="BI14" i="10"/>
  <c r="BE14" i="10"/>
  <c r="BD14" i="10"/>
  <c r="BC14" i="10"/>
  <c r="BB14" i="10"/>
  <c r="BA14" i="10"/>
  <c r="AZ14" i="10"/>
  <c r="AY14" i="10"/>
  <c r="AX14" i="10"/>
  <c r="AW14" i="10"/>
  <c r="AV14" i="10"/>
  <c r="AU14" i="10"/>
  <c r="AT14" i="10"/>
  <c r="AS14" i="10"/>
  <c r="AR14" i="10"/>
  <c r="AQ14" i="10"/>
  <c r="AP14" i="10"/>
  <c r="AO14" i="10"/>
  <c r="AN14" i="10"/>
  <c r="AM14" i="10"/>
  <c r="AL14" i="10"/>
  <c r="AK14" i="10"/>
  <c r="AJ14" i="10"/>
  <c r="AI14" i="10"/>
  <c r="AH14" i="10"/>
  <c r="BP13" i="10"/>
  <c r="BO13" i="10"/>
  <c r="BN13" i="10"/>
  <c r="BM13" i="10"/>
  <c r="BL13" i="10"/>
  <c r="BK13" i="10"/>
  <c r="BJ13" i="10"/>
  <c r="BI13" i="10"/>
  <c r="BE13" i="10"/>
  <c r="BD13" i="10"/>
  <c r="BC13" i="10"/>
  <c r="BB13" i="10"/>
  <c r="BA13" i="10"/>
  <c r="AZ13" i="10"/>
  <c r="AY13" i="10"/>
  <c r="AX13" i="10"/>
  <c r="AW13" i="10"/>
  <c r="AV13" i="10"/>
  <c r="AU13" i="10"/>
  <c r="AT13" i="10"/>
  <c r="AS13" i="10"/>
  <c r="AR13" i="10"/>
  <c r="AQ13" i="10"/>
  <c r="AP13" i="10"/>
  <c r="AO13" i="10"/>
  <c r="AN13" i="10"/>
  <c r="AM13" i="10"/>
  <c r="AL13" i="10"/>
  <c r="AK13" i="10"/>
  <c r="AJ13" i="10"/>
  <c r="AI13" i="10"/>
  <c r="AH13" i="10"/>
  <c r="BP12" i="10"/>
  <c r="BO12" i="10"/>
  <c r="BN12" i="10"/>
  <c r="BM12" i="10"/>
  <c r="BL12" i="10"/>
  <c r="BK12" i="10"/>
  <c r="BJ12" i="10"/>
  <c r="BI12" i="10"/>
  <c r="BE12" i="10"/>
  <c r="BD12" i="10"/>
  <c r="BC12" i="10"/>
  <c r="BB12" i="10"/>
  <c r="BA12" i="10"/>
  <c r="AZ12" i="10"/>
  <c r="AY12" i="10"/>
  <c r="AX12" i="10"/>
  <c r="AW12" i="10"/>
  <c r="AV12" i="10"/>
  <c r="AU12" i="10"/>
  <c r="AT12" i="10"/>
  <c r="AS12" i="10"/>
  <c r="AR12" i="10"/>
  <c r="AQ12" i="10"/>
  <c r="AP12" i="10"/>
  <c r="AO12" i="10"/>
  <c r="AN12" i="10"/>
  <c r="AM12" i="10"/>
  <c r="AL12" i="10"/>
  <c r="AK12" i="10"/>
  <c r="AJ12" i="10"/>
  <c r="AI12" i="10"/>
  <c r="AH12" i="10"/>
  <c r="BP11" i="10"/>
  <c r="BO11" i="10"/>
  <c r="BN11" i="10"/>
  <c r="BM11" i="10"/>
  <c r="BL11" i="10"/>
  <c r="BK11" i="10"/>
  <c r="BJ11" i="10"/>
  <c r="BI11" i="10"/>
  <c r="BE11" i="10"/>
  <c r="BD11" i="10"/>
  <c r="BC11" i="10"/>
  <c r="BB11" i="10"/>
  <c r="BA11" i="10"/>
  <c r="AZ11" i="10"/>
  <c r="AY11" i="10"/>
  <c r="AX11" i="10"/>
  <c r="AW11" i="10"/>
  <c r="AV11" i="10"/>
  <c r="AU11" i="10"/>
  <c r="AT11" i="10"/>
  <c r="AS11" i="10"/>
  <c r="AR11" i="10"/>
  <c r="AQ11" i="10"/>
  <c r="AP11" i="10"/>
  <c r="AO11" i="10"/>
  <c r="AN11" i="10"/>
  <c r="AM11" i="10"/>
  <c r="AL11" i="10"/>
  <c r="AK11" i="10"/>
  <c r="AJ11" i="10"/>
  <c r="AI11" i="10"/>
  <c r="AH11" i="10"/>
  <c r="BP10" i="10"/>
  <c r="BO10" i="10"/>
  <c r="BN10" i="10"/>
  <c r="BM10" i="10"/>
  <c r="BL10" i="10"/>
  <c r="BK10" i="10"/>
  <c r="BJ10" i="10"/>
  <c r="BI10" i="10"/>
  <c r="BE10" i="10"/>
  <c r="BD10" i="10"/>
  <c r="BC10" i="10"/>
  <c r="BB10" i="10"/>
  <c r="BA10" i="10"/>
  <c r="AZ10" i="10"/>
  <c r="AY10" i="10"/>
  <c r="AX10" i="10"/>
  <c r="AW10" i="10"/>
  <c r="AV10" i="10"/>
  <c r="AU10" i="10"/>
  <c r="AT10" i="10"/>
  <c r="AS10" i="10"/>
  <c r="AR10" i="10"/>
  <c r="AQ10" i="10"/>
  <c r="AP10" i="10"/>
  <c r="AO10" i="10"/>
  <c r="AN10" i="10"/>
  <c r="AM10" i="10"/>
  <c r="AL10" i="10"/>
  <c r="AK10" i="10"/>
  <c r="AJ10" i="10"/>
  <c r="AI10" i="10"/>
  <c r="AH10" i="10"/>
  <c r="BP9" i="10"/>
  <c r="BO9" i="10"/>
  <c r="BN9" i="10"/>
  <c r="BM9" i="10"/>
  <c r="BL9" i="10"/>
  <c r="BK9" i="10"/>
  <c r="BJ9" i="10"/>
  <c r="BI9" i="10"/>
  <c r="BE9" i="10"/>
  <c r="BD9" i="10"/>
  <c r="BC9" i="10"/>
  <c r="BB9" i="10"/>
  <c r="BA9" i="10"/>
  <c r="AZ9" i="10"/>
  <c r="AY9" i="10"/>
  <c r="AX9" i="10"/>
  <c r="AW9" i="10"/>
  <c r="AV9" i="10"/>
  <c r="AU9" i="10"/>
  <c r="AT9" i="10"/>
  <c r="AS9" i="10"/>
  <c r="AR9" i="10"/>
  <c r="AQ9" i="10"/>
  <c r="AP9" i="10"/>
  <c r="AO9" i="10"/>
  <c r="AN9" i="10"/>
  <c r="AM9" i="10"/>
  <c r="AL9" i="10"/>
  <c r="AK9" i="10"/>
  <c r="AJ9" i="10"/>
  <c r="AI9" i="10"/>
  <c r="AH9" i="10"/>
  <c r="BP8" i="10"/>
  <c r="BO8" i="10"/>
  <c r="BN8" i="10"/>
  <c r="BM8" i="10"/>
  <c r="BL8" i="10"/>
  <c r="BK8" i="10"/>
  <c r="BJ8" i="10"/>
  <c r="BI8" i="10"/>
  <c r="BE8" i="10"/>
  <c r="BD8" i="10"/>
  <c r="BC8" i="10"/>
  <c r="BB8" i="10"/>
  <c r="BA8" i="10"/>
  <c r="AZ8" i="10"/>
  <c r="AY8" i="10"/>
  <c r="AX8" i="10"/>
  <c r="AW8" i="10"/>
  <c r="AV8" i="10"/>
  <c r="AU8" i="10"/>
  <c r="AT8" i="10"/>
  <c r="AS8" i="10"/>
  <c r="AR8" i="10"/>
  <c r="AQ8" i="10"/>
  <c r="AP8" i="10"/>
  <c r="AO8" i="10"/>
  <c r="AN8" i="10"/>
  <c r="AM8" i="10"/>
  <c r="AL8" i="10"/>
  <c r="AK8" i="10"/>
  <c r="AJ8" i="10"/>
  <c r="AI8" i="10"/>
  <c r="AH8" i="10"/>
  <c r="BP7" i="10"/>
  <c r="BO7" i="10"/>
  <c r="BN7" i="10"/>
  <c r="BM7" i="10"/>
  <c r="BL7" i="10"/>
  <c r="BK7" i="10"/>
  <c r="BJ7" i="10"/>
  <c r="BI7" i="10"/>
  <c r="BE7" i="10"/>
  <c r="BD7" i="10"/>
  <c r="BC7" i="10"/>
  <c r="BB7" i="10"/>
  <c r="BA7" i="10"/>
  <c r="AZ7" i="10"/>
  <c r="AY7" i="10"/>
  <c r="AX7" i="10"/>
  <c r="AW7" i="10"/>
  <c r="AV7" i="10"/>
  <c r="AU7" i="10"/>
  <c r="AT7" i="10"/>
  <c r="AS7" i="10"/>
  <c r="AR7" i="10"/>
  <c r="AQ7" i="10"/>
  <c r="AP7" i="10"/>
  <c r="AO7" i="10"/>
  <c r="AN7" i="10"/>
  <c r="AM7" i="10"/>
  <c r="AL7" i="10"/>
  <c r="AK7" i="10"/>
  <c r="AJ7" i="10"/>
  <c r="AI7" i="10"/>
  <c r="AH7" i="10"/>
  <c r="BP6" i="10"/>
  <c r="BO6" i="10"/>
  <c r="BN6" i="10"/>
  <c r="BM6" i="10"/>
  <c r="BL6" i="10"/>
  <c r="BK6" i="10"/>
  <c r="BJ6" i="10"/>
  <c r="BI6" i="10"/>
  <c r="BE6" i="10"/>
  <c r="BD6" i="10"/>
  <c r="BC6" i="10"/>
  <c r="BB6" i="10"/>
  <c r="BA6" i="10"/>
  <c r="AZ6" i="10"/>
  <c r="AY6" i="10"/>
  <c r="AX6" i="10"/>
  <c r="AW6" i="10"/>
  <c r="AV6" i="10"/>
  <c r="AU6" i="10"/>
  <c r="AT6" i="10"/>
  <c r="AS6" i="10"/>
  <c r="AR6" i="10"/>
  <c r="AQ6" i="10"/>
  <c r="AP6" i="10"/>
  <c r="AO6" i="10"/>
  <c r="AN6" i="10"/>
  <c r="AM6" i="10"/>
  <c r="AL6" i="10"/>
  <c r="AK6" i="10"/>
  <c r="AJ6" i="10"/>
  <c r="AI6" i="10"/>
  <c r="AH6" i="10"/>
  <c r="BP5" i="10"/>
  <c r="BO5" i="10"/>
  <c r="BN5" i="10"/>
  <c r="BM5" i="10"/>
  <c r="BL5" i="10"/>
  <c r="BK5" i="10"/>
  <c r="BJ5" i="10"/>
  <c r="BI5" i="10"/>
  <c r="BE5" i="10"/>
  <c r="BD5" i="10"/>
  <c r="BC5" i="10"/>
  <c r="BB5" i="10"/>
  <c r="BA5" i="10"/>
  <c r="AZ5" i="10"/>
  <c r="AY5" i="10"/>
  <c r="AX5" i="10"/>
  <c r="AW5" i="10"/>
  <c r="AV5" i="10"/>
  <c r="AU5" i="10"/>
  <c r="AT5" i="10"/>
  <c r="AS5" i="10"/>
  <c r="AR5" i="10"/>
  <c r="AQ5" i="10"/>
  <c r="AP5" i="10"/>
  <c r="AO5" i="10"/>
  <c r="AN5" i="10"/>
  <c r="AM5" i="10"/>
  <c r="AL5" i="10"/>
  <c r="AK5" i="10"/>
  <c r="AJ5" i="10"/>
  <c r="AI5" i="10"/>
  <c r="AH5" i="10"/>
  <c r="BP4" i="10"/>
  <c r="BO4" i="10"/>
  <c r="BN4" i="10"/>
  <c r="BM4" i="10"/>
  <c r="BL4" i="10"/>
  <c r="BK4" i="10"/>
  <c r="BJ4" i="10"/>
  <c r="BI4" i="10"/>
  <c r="BE4" i="10"/>
  <c r="BD4" i="10"/>
  <c r="BC4" i="10"/>
  <c r="BB4" i="10"/>
  <c r="BA4" i="10"/>
  <c r="AZ4" i="10"/>
  <c r="AY4" i="10"/>
  <c r="AX4" i="10"/>
  <c r="AW4" i="10"/>
  <c r="AV4" i="10"/>
  <c r="AU4" i="10"/>
  <c r="AT4" i="10"/>
  <c r="AS4" i="10"/>
  <c r="AR4" i="10"/>
  <c r="AQ4" i="10"/>
  <c r="AP4" i="10"/>
  <c r="AO4" i="10"/>
  <c r="AN4" i="10"/>
  <c r="AM4" i="10"/>
  <c r="AL4" i="10"/>
  <c r="AK4" i="10"/>
  <c r="AJ4" i="10"/>
  <c r="AI4" i="10"/>
  <c r="AH4" i="10"/>
  <c r="BP3" i="10"/>
  <c r="BO3" i="10"/>
  <c r="BN3" i="10"/>
  <c r="BM3" i="10"/>
  <c r="BL3" i="10"/>
  <c r="BK3" i="10"/>
  <c r="BJ3" i="10"/>
  <c r="BI3" i="10"/>
  <c r="BE3" i="10"/>
  <c r="BD3" i="10"/>
  <c r="BC3" i="10"/>
  <c r="BB3" i="10"/>
  <c r="BA3" i="10"/>
  <c r="AZ3" i="10"/>
  <c r="AY3" i="10"/>
  <c r="AX3" i="10"/>
  <c r="AW3" i="10"/>
  <c r="AV3" i="10"/>
  <c r="AU3" i="10"/>
  <c r="AT3" i="10"/>
  <c r="AS3" i="10"/>
  <c r="AR3" i="10"/>
  <c r="AQ3" i="10"/>
  <c r="AP3" i="10"/>
  <c r="AO3" i="10"/>
  <c r="AN3" i="10"/>
  <c r="AM3" i="10"/>
  <c r="AL3" i="10"/>
  <c r="AK3" i="10"/>
  <c r="AJ3" i="10"/>
  <c r="AI3" i="10"/>
  <c r="AH3" i="10"/>
  <c r="F368" i="9"/>
  <c r="E368" i="9"/>
  <c r="D368" i="9"/>
  <c r="C368" i="9"/>
  <c r="F367" i="9"/>
  <c r="E367" i="9"/>
  <c r="D367" i="9"/>
  <c r="C367" i="9"/>
  <c r="F366" i="9"/>
  <c r="E366" i="9"/>
  <c r="D366" i="9"/>
  <c r="C366" i="9"/>
  <c r="F365" i="9"/>
  <c r="E365" i="9"/>
  <c r="D365" i="9"/>
  <c r="C365" i="9"/>
  <c r="F364" i="9"/>
  <c r="F369" i="9" s="1"/>
  <c r="E364" i="9"/>
  <c r="E369" i="9" s="1"/>
  <c r="D364" i="9"/>
  <c r="D369" i="9" s="1"/>
  <c r="C364" i="9"/>
  <c r="C369" i="9" s="1"/>
  <c r="F356" i="9"/>
  <c r="E356" i="9"/>
  <c r="D356" i="9"/>
  <c r="C356" i="9"/>
  <c r="BN355" i="9" s="1"/>
  <c r="BL355" i="9" s="1"/>
  <c r="BM355" i="9" s="1"/>
  <c r="BI355" i="9" s="1"/>
  <c r="BH355" i="9" s="1"/>
  <c r="BJ355" i="9" s="1"/>
  <c r="BK355" i="9" s="1"/>
  <c r="BE355" i="9" s="1"/>
  <c r="BA354" i="9"/>
  <c r="AK354" i="9"/>
  <c r="BD354" i="9" s="1"/>
  <c r="BB354" i="9" s="1"/>
  <c r="BN354" i="9" s="1"/>
  <c r="BL354" i="9" s="1"/>
  <c r="AX354" i="9" s="1"/>
  <c r="BM354" i="9" s="1"/>
  <c r="AV354" i="9" s="1"/>
  <c r="BI354" i="9" s="1"/>
  <c r="BH354" i="9" s="1"/>
  <c r="BJ354" i="9" s="1"/>
  <c r="AP354" i="9" s="1"/>
  <c r="AN354" i="9" s="1"/>
  <c r="BK354" i="9" s="1"/>
  <c r="AL354" i="9" s="1"/>
  <c r="AJ354" i="9" s="1"/>
  <c r="AH354" i="9" s="1"/>
  <c r="BN353" i="9" s="1"/>
  <c r="BL353" i="9" s="1"/>
  <c r="BM353" i="9" s="1"/>
  <c r="BI353" i="9" s="1"/>
  <c r="BH353" i="9" s="1"/>
  <c r="BJ353" i="9" s="1"/>
  <c r="BK353" i="9" s="1"/>
  <c r="BN352" i="9" s="1"/>
  <c r="BL352" i="9" s="1"/>
  <c r="BI352" i="9" s="1"/>
  <c r="BJ352" i="9" s="1"/>
  <c r="BK352" i="9" s="1"/>
  <c r="BN351" i="9" s="1"/>
  <c r="BL351" i="9" s="1"/>
  <c r="BM351" i="9" s="1"/>
  <c r="BI351" i="9" s="1"/>
  <c r="BH351" i="9" s="1"/>
  <c r="BJ351" i="9" s="1"/>
  <c r="BK351" i="9" s="1"/>
  <c r="BE351" i="9" s="1"/>
  <c r="BN350" i="9" s="1"/>
  <c r="BL350" i="9" s="1"/>
  <c r="BM350" i="9" s="1"/>
  <c r="BI350" i="9" s="1"/>
  <c r="BH350" i="9" s="1"/>
  <c r="BJ350" i="9" s="1"/>
  <c r="BK350" i="9" s="1"/>
  <c r="BN349" i="9" s="1"/>
  <c r="BL349" i="9" s="1"/>
  <c r="BM349" i="9" s="1"/>
  <c r="BI349" i="9" s="1"/>
  <c r="BH349" i="9" s="1"/>
  <c r="BJ349" i="9" s="1"/>
  <c r="BK349" i="9" s="1"/>
  <c r="BN348" i="9" s="1"/>
  <c r="BL348" i="9" s="1"/>
  <c r="BI348" i="9" s="1"/>
  <c r="BJ348" i="9" s="1"/>
  <c r="BK348" i="9" s="1"/>
  <c r="BN347" i="9" s="1"/>
  <c r="BL347" i="9" s="1"/>
  <c r="BM347" i="9" s="1"/>
  <c r="BI347" i="9" s="1"/>
  <c r="BH347" i="9" s="1"/>
  <c r="BJ347" i="9" s="1"/>
  <c r="BK347" i="9" s="1"/>
  <c r="BE347" i="9" s="1"/>
  <c r="BN346" i="9" s="1"/>
  <c r="BL346" i="9" s="1"/>
  <c r="BM346" i="9" s="1"/>
  <c r="BI346" i="9" s="1"/>
  <c r="BH346" i="9" s="1"/>
  <c r="BJ346" i="9" s="1"/>
  <c r="BK346" i="9" s="1"/>
  <c r="BN345" i="9" s="1"/>
  <c r="BL345" i="9" s="1"/>
  <c r="BM345" i="9" s="1"/>
  <c r="BI345" i="9" s="1"/>
  <c r="BH345" i="9" s="1"/>
  <c r="BJ345" i="9" s="1"/>
  <c r="BK345" i="9" s="1"/>
  <c r="AM344" i="9"/>
  <c r="BC344" i="9" s="1"/>
  <c r="BN344" i="9" s="1"/>
  <c r="BL344" i="9" s="1"/>
  <c r="BI344" i="9" s="1"/>
  <c r="BJ344" i="9" s="1"/>
  <c r="BK344" i="9" s="1"/>
  <c r="BN343" i="9" s="1"/>
  <c r="BL343" i="9" s="1"/>
  <c r="BM343" i="9" s="1"/>
  <c r="BI343" i="9" s="1"/>
  <c r="BH343" i="9" s="1"/>
  <c r="BJ343" i="9" s="1"/>
  <c r="BK343" i="9" s="1"/>
  <c r="BE343" i="9" s="1"/>
  <c r="BA342" i="9"/>
  <c r="AK342" i="9"/>
  <c r="BD342" i="9" s="1"/>
  <c r="BB342" i="9" s="1"/>
  <c r="BN342" i="9" s="1"/>
  <c r="BL342" i="9" s="1"/>
  <c r="AX342" i="9" s="1"/>
  <c r="BM342" i="9" s="1"/>
  <c r="AV342" i="9" s="1"/>
  <c r="BI342" i="9" s="1"/>
  <c r="BH342" i="9" s="1"/>
  <c r="BJ342" i="9" s="1"/>
  <c r="AP342" i="9" s="1"/>
  <c r="AN342" i="9" s="1"/>
  <c r="BK342" i="9" s="1"/>
  <c r="AL342" i="9" s="1"/>
  <c r="AJ342" i="9" s="1"/>
  <c r="AH342" i="9" s="1"/>
  <c r="BN341" i="9" s="1"/>
  <c r="BI341" i="9" s="1"/>
  <c r="BJ341" i="9" s="1"/>
  <c r="BL340" i="9" s="1"/>
  <c r="BK340" i="9" s="1"/>
  <c r="BN339" i="9" s="1"/>
  <c r="BM339" i="9" s="1"/>
  <c r="BI339" i="9" s="1"/>
  <c r="BJ339" i="9" s="1"/>
  <c r="BE339" i="9" s="1"/>
  <c r="BA338" i="9"/>
  <c r="AK338" i="9"/>
  <c r="BD338" i="9" s="1"/>
  <c r="BB338" i="9" s="1"/>
  <c r="AZ338" i="9" s="1"/>
  <c r="BL338" i="9" s="1"/>
  <c r="AX338" i="9" s="1"/>
  <c r="BM338" i="9" s="1"/>
  <c r="AV338" i="9" s="1"/>
  <c r="BH338" i="9" s="1"/>
  <c r="AR338" i="9" s="1"/>
  <c r="AP338" i="9" s="1"/>
  <c r="AN338" i="9" s="1"/>
  <c r="BK338" i="9" s="1"/>
  <c r="AL338" i="9" s="1"/>
  <c r="AJ338" i="9" s="1"/>
  <c r="AH338" i="9" s="1"/>
  <c r="BN337" i="9" s="1"/>
  <c r="BM337" i="9" s="1"/>
  <c r="BI337" i="9" s="1"/>
  <c r="BJ337" i="9" s="1"/>
  <c r="BL336" i="9" s="1"/>
  <c r="BK336" i="9" s="1"/>
  <c r="BN335" i="9" s="1"/>
  <c r="BM335" i="9" s="1"/>
  <c r="BI335" i="9" s="1"/>
  <c r="BJ335" i="9" s="1"/>
  <c r="BK335" i="9" s="1"/>
  <c r="BN334" i="9" s="1"/>
  <c r="BL334" i="9" s="1"/>
  <c r="BI334" i="9" s="1"/>
  <c r="BJ334" i="9" s="1"/>
  <c r="BK334" i="9" s="1"/>
  <c r="BN333" i="9" s="1"/>
  <c r="BL333" i="9" s="1"/>
  <c r="BM333" i="9" s="1"/>
  <c r="BI333" i="9" s="1"/>
  <c r="BH333" i="9" s="1"/>
  <c r="BJ333" i="9" s="1"/>
  <c r="BK333" i="9" s="1"/>
  <c r="BE333" i="9" s="1"/>
  <c r="BN332" i="9" s="1"/>
  <c r="BL332" i="9" s="1"/>
  <c r="BM332" i="9" s="1"/>
  <c r="BI332" i="9" s="1"/>
  <c r="BH332" i="9" s="1"/>
  <c r="BJ332" i="9" s="1"/>
  <c r="BK332" i="9" s="1"/>
  <c r="BN331" i="9" s="1"/>
  <c r="BL331" i="9" s="1"/>
  <c r="BM331" i="9" s="1"/>
  <c r="BI331" i="9" s="1"/>
  <c r="BH331" i="9" s="1"/>
  <c r="BJ331" i="9" s="1"/>
  <c r="BK331" i="9" s="1"/>
  <c r="AM330" i="9"/>
  <c r="BC330" i="9" s="1"/>
  <c r="BN330" i="9" s="1"/>
  <c r="BL330" i="9" s="1"/>
  <c r="BI330" i="9" s="1"/>
  <c r="BJ330" i="9" s="1"/>
  <c r="BK330" i="9" s="1"/>
  <c r="BN329" i="9" s="1"/>
  <c r="BL329" i="9" s="1"/>
  <c r="BM329" i="9" s="1"/>
  <c r="BI329" i="9" s="1"/>
  <c r="BH329" i="9" s="1"/>
  <c r="BJ329" i="9" s="1"/>
  <c r="BK329" i="9" s="1"/>
  <c r="BE329" i="9" s="1"/>
  <c r="BA328" i="9"/>
  <c r="AK328" i="9"/>
  <c r="BD328" i="9" s="1"/>
  <c r="BB328" i="9" s="1"/>
  <c r="BN328" i="9" s="1"/>
  <c r="BL328" i="9" s="1"/>
  <c r="AX328" i="9" s="1"/>
  <c r="BM328" i="9" s="1"/>
  <c r="AV328" i="9" s="1"/>
  <c r="BI328" i="9" s="1"/>
  <c r="BH328" i="9" s="1"/>
  <c r="BJ328" i="9" s="1"/>
  <c r="AP328" i="9" s="1"/>
  <c r="AN328" i="9" s="1"/>
  <c r="BK328" i="9" s="1"/>
  <c r="AL328" i="9" s="1"/>
  <c r="AJ328" i="9" s="1"/>
  <c r="AH328" i="9" s="1"/>
  <c r="BN327" i="9" s="1"/>
  <c r="BL327" i="9" s="1"/>
  <c r="BM327" i="9" s="1"/>
  <c r="BI327" i="9" s="1"/>
  <c r="BH327" i="9" s="1"/>
  <c r="BJ327" i="9" s="1"/>
  <c r="BK327" i="9" s="1"/>
  <c r="BN326" i="9" s="1"/>
  <c r="BL326" i="9" s="1"/>
  <c r="BI326" i="9" s="1"/>
  <c r="BJ326" i="9" s="1"/>
  <c r="BK326" i="9" s="1"/>
  <c r="BN325" i="9" s="1"/>
  <c r="BL325" i="9" s="1"/>
  <c r="BM325" i="9" s="1"/>
  <c r="BI325" i="9" s="1"/>
  <c r="BH325" i="9" s="1"/>
  <c r="BJ325" i="9" s="1"/>
  <c r="BK325" i="9" s="1"/>
  <c r="BE325" i="9" s="1"/>
  <c r="BA324" i="9"/>
  <c r="AK324" i="9"/>
  <c r="BD324" i="9" s="1"/>
  <c r="BB324" i="9" s="1"/>
  <c r="BN324" i="9" s="1"/>
  <c r="BL324" i="9" s="1"/>
  <c r="AX324" i="9" s="1"/>
  <c r="BM324" i="9" s="1"/>
  <c r="AV324" i="9" s="1"/>
  <c r="BI324" i="9" s="1"/>
  <c r="BH324" i="9" s="1"/>
  <c r="BJ324" i="9" s="1"/>
  <c r="AP324" i="9" s="1"/>
  <c r="AN324" i="9" s="1"/>
  <c r="BK324" i="9" s="1"/>
  <c r="AL324" i="9" s="1"/>
  <c r="AJ324" i="9" s="1"/>
  <c r="AH324" i="9" s="1"/>
  <c r="BN323" i="9" s="1"/>
  <c r="BL323" i="9" s="1"/>
  <c r="BM323" i="9" s="1"/>
  <c r="BI323" i="9" s="1"/>
  <c r="BH323" i="9" s="1"/>
  <c r="BJ323" i="9" s="1"/>
  <c r="BK323" i="9" s="1"/>
  <c r="BA322" i="9" s="1"/>
  <c r="BN322" i="9" s="1"/>
  <c r="BL322" i="9" s="1"/>
  <c r="BM322" i="9" s="1"/>
  <c r="BI322" i="9" s="1"/>
  <c r="BH322" i="9" s="1"/>
  <c r="BJ322" i="9" s="1"/>
  <c r="BK322" i="9" s="1"/>
  <c r="AK322" i="9" s="1"/>
  <c r="BN321" i="9" s="1"/>
  <c r="BL321" i="9" s="1"/>
  <c r="BM321" i="9" s="1"/>
  <c r="BI321" i="9" s="1"/>
  <c r="BH321" i="9" s="1"/>
  <c r="BJ321" i="9" s="1"/>
  <c r="BK321" i="9" s="1"/>
  <c r="BN320" i="9" s="1"/>
  <c r="BL320" i="9" s="1"/>
  <c r="BM320" i="9" s="1"/>
  <c r="BI320" i="9" s="1"/>
  <c r="BJ320" i="9" s="1"/>
  <c r="BK320" i="9" s="1"/>
  <c r="BN319" i="9" s="1"/>
  <c r="BL319" i="9" s="1"/>
  <c r="BM319" i="9" s="1"/>
  <c r="BI319" i="9" s="1"/>
  <c r="BH319" i="9" s="1"/>
  <c r="BJ319" i="9" s="1"/>
  <c r="BK319" i="9" s="1"/>
  <c r="BE319" i="9" s="1"/>
  <c r="BA318" i="9" s="1"/>
  <c r="BN318" i="9" s="1"/>
  <c r="BL318" i="9" s="1"/>
  <c r="BM318" i="9" s="1"/>
  <c r="BI318" i="9" s="1"/>
  <c r="BH318" i="9" s="1"/>
  <c r="BJ318" i="9" s="1"/>
  <c r="BK318" i="9" s="1"/>
  <c r="AK318" i="9" s="1"/>
  <c r="BN317" i="9" s="1"/>
  <c r="BI317" i="9" s="1"/>
  <c r="BJ317" i="9" s="1"/>
  <c r="BL316" i="9" s="1"/>
  <c r="BM316" i="9" s="1"/>
  <c r="BK316" i="9" s="1"/>
  <c r="BN315" i="9" s="1"/>
  <c r="BI315" i="9" s="1"/>
  <c r="BJ315" i="9" s="1"/>
  <c r="BA314" i="9" s="1"/>
  <c r="BL314" i="9" s="1"/>
  <c r="BM314" i="9" s="1"/>
  <c r="BH314" i="9" s="1"/>
  <c r="BK314" i="9" s="1"/>
  <c r="AK314" i="9" s="1"/>
  <c r="BN313" i="9" s="1"/>
  <c r="BI313" i="9" s="1"/>
  <c r="BJ313" i="9" s="1"/>
  <c r="BL312" i="9" s="1"/>
  <c r="BM312" i="9" s="1"/>
  <c r="BK312" i="9" s="1"/>
  <c r="BN311" i="9" s="1"/>
  <c r="BI311" i="9" s="1"/>
  <c r="BJ311" i="9" s="1"/>
  <c r="BA310" i="9" s="1"/>
  <c r="BL310" i="9" s="1"/>
  <c r="BM310" i="9" s="1"/>
  <c r="BH310" i="9" s="1"/>
  <c r="BK310" i="9" s="1"/>
  <c r="AK310" i="9" s="1"/>
  <c r="BN309" i="9" s="1"/>
  <c r="BI309" i="9" s="1"/>
  <c r="BJ309" i="9" s="1"/>
  <c r="BL308" i="9" s="1"/>
  <c r="BM308" i="9" s="1"/>
  <c r="BK308" i="9" s="1"/>
  <c r="BN307" i="9" s="1"/>
  <c r="BI307" i="9" s="1"/>
  <c r="BJ307" i="9" s="1"/>
  <c r="BA306" i="9" s="1"/>
  <c r="BL306" i="9" s="1"/>
  <c r="BM306" i="9" s="1"/>
  <c r="BH306" i="9" s="1"/>
  <c r="BK306" i="9" s="1"/>
  <c r="AK306" i="9" s="1"/>
  <c r="BN305" i="9" s="1"/>
  <c r="BI305" i="9" s="1"/>
  <c r="BJ305" i="9" s="1"/>
  <c r="BL304" i="9" s="1"/>
  <c r="BM304" i="9" s="1"/>
  <c r="BI304" i="9" s="1"/>
  <c r="BH304" i="9" s="1"/>
  <c r="BK304" i="9" s="1"/>
  <c r="BN303" i="9" s="1"/>
  <c r="BL303" i="9" s="1"/>
  <c r="BI303" i="9" s="1"/>
  <c r="BH303" i="9" s="1"/>
  <c r="BJ303" i="9" s="1"/>
  <c r="BE303" i="9" s="1"/>
  <c r="BA302" i="9" s="1"/>
  <c r="BL302" i="9" s="1"/>
  <c r="BM302" i="9" s="1"/>
  <c r="BI302" i="9" s="1"/>
  <c r="BH302" i="9" s="1"/>
  <c r="BK302" i="9" s="1"/>
  <c r="AK302" i="9" s="1"/>
  <c r="BN301" i="9" s="1"/>
  <c r="BL301" i="9" s="1"/>
  <c r="BI301" i="9" s="1"/>
  <c r="BH301" i="9" s="1"/>
  <c r="BJ301" i="9" s="1"/>
  <c r="BL300" i="9" s="1"/>
  <c r="BM300" i="9" s="1"/>
  <c r="BI300" i="9" s="1"/>
  <c r="BK300" i="9" s="1"/>
  <c r="AB368" i="9" s="1"/>
  <c r="Z368" i="9" s="1"/>
  <c r="X368" i="9" s="1"/>
  <c r="V368" i="9" s="1"/>
  <c r="T368" i="9" s="1"/>
  <c r="BI299" i="9" s="1"/>
  <c r="R368" i="9" s="1"/>
  <c r="P368" i="9" s="1"/>
  <c r="N368" i="9" s="1"/>
  <c r="L368" i="9" s="1"/>
  <c r="J368" i="9" s="1"/>
  <c r="H368" i="9" s="1"/>
  <c r="B368" i="9" s="1"/>
  <c r="BA298" i="9" s="1"/>
  <c r="BL298" i="9" s="1"/>
  <c r="BM298" i="9" s="1"/>
  <c r="BI298" i="9" s="1"/>
  <c r="BH298" i="9" s="1"/>
  <c r="BK298" i="9" s="1"/>
  <c r="AK298" i="9" s="1"/>
  <c r="BN297" i="9" s="1"/>
  <c r="BL297" i="9" s="1"/>
  <c r="BI297" i="9" s="1"/>
  <c r="BH297" i="9" s="1"/>
  <c r="BJ297" i="9" s="1"/>
  <c r="AM296" i="9"/>
  <c r="BL296" i="9" s="1"/>
  <c r="BI296" i="9" s="1"/>
  <c r="BK296" i="9" s="1"/>
  <c r="BN295" i="9" s="1"/>
  <c r="BL295" i="9" s="1"/>
  <c r="BI295" i="9" s="1"/>
  <c r="BH295" i="9" s="1"/>
  <c r="BJ295" i="9" s="1"/>
  <c r="BE295" i="9" s="1"/>
  <c r="BA294" i="9"/>
  <c r="AK294" i="9"/>
  <c r="BD294" i="9" s="1"/>
  <c r="BB294" i="9" s="1"/>
  <c r="AZ294" i="9" s="1"/>
  <c r="BL294" i="9" s="1"/>
  <c r="AX294" i="9" s="1"/>
  <c r="BM294" i="9" s="1"/>
  <c r="AV294" i="9" s="1"/>
  <c r="BI294" i="9" s="1"/>
  <c r="BH294" i="9" s="1"/>
  <c r="AR294" i="9" s="1"/>
  <c r="AP294" i="9" s="1"/>
  <c r="AN294" i="9" s="1"/>
  <c r="BK294" i="9" s="1"/>
  <c r="AL294" i="9" s="1"/>
  <c r="AJ294" i="9" s="1"/>
  <c r="AH294" i="9" s="1"/>
  <c r="BN293" i="9" s="1"/>
  <c r="BL293" i="9" s="1"/>
  <c r="BI293" i="9" s="1"/>
  <c r="BH293" i="9" s="1"/>
  <c r="BJ293" i="9" s="1"/>
  <c r="BL292" i="9" s="1"/>
  <c r="BK292" i="9" s="1"/>
  <c r="BN291" i="9" s="1"/>
  <c r="BM291" i="9" s="1"/>
  <c r="BI291" i="9" s="1"/>
  <c r="BJ291" i="9" s="1"/>
  <c r="BE291" i="9" s="1"/>
  <c r="BA290" i="9"/>
  <c r="AK290" i="9"/>
  <c r="BD290" i="9" s="1"/>
  <c r="BB290" i="9" s="1"/>
  <c r="AZ290" i="9" s="1"/>
  <c r="BL290" i="9" s="1"/>
  <c r="AX290" i="9" s="1"/>
  <c r="BM290" i="9" s="1"/>
  <c r="AV290" i="9" s="1"/>
  <c r="BH290" i="9" s="1"/>
  <c r="AR290" i="9" s="1"/>
  <c r="AP290" i="9" s="1"/>
  <c r="AN290" i="9" s="1"/>
  <c r="BK290" i="9" s="1"/>
  <c r="AL290" i="9" s="1"/>
  <c r="AJ290" i="9" s="1"/>
  <c r="AH290" i="9" s="1"/>
  <c r="BN289" i="9" s="1"/>
  <c r="BM289" i="9" s="1"/>
  <c r="BI289" i="9" s="1"/>
  <c r="BJ289" i="9" s="1"/>
  <c r="BL288" i="9" s="1"/>
  <c r="BN287" i="9" s="1"/>
  <c r="BM287" i="9" s="1"/>
  <c r="BI287" i="9" s="1"/>
  <c r="BJ287" i="9" s="1"/>
  <c r="BE287" i="9" s="1"/>
  <c r="BM286" i="9" s="1"/>
  <c r="BK286" i="9" s="1"/>
  <c r="BN285" i="9" s="1"/>
  <c r="BM285" i="9" s="1"/>
  <c r="BI285" i="9" s="1"/>
  <c r="BJ285" i="9" s="1"/>
  <c r="BL284" i="9" s="1"/>
  <c r="BK284" i="9" s="1"/>
  <c r="BN283" i="9" s="1"/>
  <c r="BM283" i="9" s="1"/>
  <c r="BI283" i="9" s="1"/>
  <c r="BJ283" i="9" s="1"/>
  <c r="BE283" i="9" s="1"/>
  <c r="BL282" i="9" s="1"/>
  <c r="BM282" i="9" s="1"/>
  <c r="BH282" i="9" s="1"/>
  <c r="BK282" i="9" s="1"/>
  <c r="AL282" i="9" s="1"/>
  <c r="AJ282" i="9" s="1"/>
  <c r="AH282" i="9" s="1"/>
  <c r="BN281" i="9" s="1"/>
  <c r="BM281" i="9" s="1"/>
  <c r="BI281" i="9" s="1"/>
  <c r="BJ281" i="9" s="1"/>
  <c r="BL280" i="9" s="1"/>
  <c r="BK280" i="9" s="1"/>
  <c r="BN279" i="9" s="1"/>
  <c r="BM279" i="9" s="1"/>
  <c r="BI279" i="9" s="1"/>
  <c r="BJ279" i="9" s="1"/>
  <c r="BE279" i="9" s="1"/>
  <c r="BM278" i="9" s="1"/>
  <c r="BH278" i="9" s="1"/>
  <c r="BK278" i="9" s="1"/>
  <c r="BN277" i="9" s="1"/>
  <c r="BM277" i="9" s="1"/>
  <c r="BI277" i="9" s="1"/>
  <c r="BJ277" i="9" s="1"/>
  <c r="BN276" i="9" s="1"/>
  <c r="BL276" i="9" s="1"/>
  <c r="BM276" i="9" s="1"/>
  <c r="BI276" i="9" s="1"/>
  <c r="BH276" i="9" s="1"/>
  <c r="BJ276" i="9" s="1"/>
  <c r="BK276" i="9" s="1"/>
  <c r="BN275" i="9" s="1"/>
  <c r="BM275" i="9" s="1"/>
  <c r="BI275" i="9" s="1"/>
  <c r="BH275" i="9" s="1"/>
  <c r="BJ275" i="9" s="1"/>
  <c r="BK275" i="9" s="1"/>
  <c r="BN274" i="9" s="1"/>
  <c r="BL274" i="9" s="1"/>
  <c r="BM274" i="9" s="1"/>
  <c r="BI274" i="9" s="1"/>
  <c r="BH274" i="9" s="1"/>
  <c r="BJ274" i="9" s="1"/>
  <c r="BK274" i="9" s="1"/>
  <c r="AM273" i="9"/>
  <c r="BC273" i="9" s="1"/>
  <c r="BN273" i="9" s="1"/>
  <c r="BL273" i="9" s="1"/>
  <c r="BI273" i="9" s="1"/>
  <c r="BJ273" i="9" s="1"/>
  <c r="BK273" i="9" s="1"/>
  <c r="BN272" i="9" s="1"/>
  <c r="BL272" i="9" s="1"/>
  <c r="BM272" i="9" s="1"/>
  <c r="BI272" i="9" s="1"/>
  <c r="BH272" i="9" s="1"/>
  <c r="BJ272" i="9" s="1"/>
  <c r="BK272" i="9" s="1"/>
  <c r="BE272" i="9" s="1"/>
  <c r="BA271" i="9"/>
  <c r="AK271" i="9"/>
  <c r="BD271" i="9" s="1"/>
  <c r="BB271" i="9" s="1"/>
  <c r="BN271" i="9" s="1"/>
  <c r="BL271" i="9" s="1"/>
  <c r="AX271" i="9" s="1"/>
  <c r="BM271" i="9" s="1"/>
  <c r="AV271" i="9" s="1"/>
  <c r="BI271" i="9" s="1"/>
  <c r="BH271" i="9" s="1"/>
  <c r="BJ271" i="9" s="1"/>
  <c r="AP271" i="9" s="1"/>
  <c r="AN271" i="9" s="1"/>
  <c r="BK271" i="9" s="1"/>
  <c r="AL271" i="9" s="1"/>
  <c r="AJ271" i="9" s="1"/>
  <c r="AH271" i="9" s="1"/>
  <c r="BN270" i="9" s="1"/>
  <c r="BL270" i="9" s="1"/>
  <c r="BM270" i="9" s="1"/>
  <c r="BI270" i="9" s="1"/>
  <c r="BH270" i="9" s="1"/>
  <c r="BJ270" i="9" s="1"/>
  <c r="BK270" i="9" s="1"/>
  <c r="BN269" i="9" s="1"/>
  <c r="BL269" i="9" s="1"/>
  <c r="BI269" i="9" s="1"/>
  <c r="BJ269" i="9" s="1"/>
  <c r="BK269" i="9" s="1"/>
  <c r="BN268" i="9" s="1"/>
  <c r="BL268" i="9" s="1"/>
  <c r="BM268" i="9" s="1"/>
  <c r="BI268" i="9" s="1"/>
  <c r="BH268" i="9" s="1"/>
  <c r="BJ268" i="9" s="1"/>
  <c r="BK268" i="9" s="1"/>
  <c r="BE268" i="9" s="1"/>
  <c r="BA267" i="9"/>
  <c r="AK267" i="9"/>
  <c r="BD267" i="9" s="1"/>
  <c r="BB267" i="9" s="1"/>
  <c r="BN267" i="9" s="1"/>
  <c r="BL267" i="9" s="1"/>
  <c r="AX267" i="9" s="1"/>
  <c r="BM267" i="9" s="1"/>
  <c r="AV267" i="9" s="1"/>
  <c r="BI267" i="9" s="1"/>
  <c r="BH267" i="9" s="1"/>
  <c r="BJ267" i="9" s="1"/>
  <c r="AP267" i="9" s="1"/>
  <c r="AN267" i="9" s="1"/>
  <c r="BK267" i="9" s="1"/>
  <c r="AL267" i="9" s="1"/>
  <c r="AJ267" i="9" s="1"/>
  <c r="AH267" i="9" s="1"/>
  <c r="BN266" i="9" s="1"/>
  <c r="BL266" i="9" s="1"/>
  <c r="BM266" i="9" s="1"/>
  <c r="BI266" i="9" s="1"/>
  <c r="BH266" i="9" s="1"/>
  <c r="BJ266" i="9" s="1"/>
  <c r="BK266" i="9" s="1"/>
  <c r="BN265" i="9" s="1"/>
  <c r="BL265" i="9" s="1"/>
  <c r="BI265" i="9" s="1"/>
  <c r="BJ265" i="9" s="1"/>
  <c r="BK265" i="9" s="1"/>
  <c r="BN264" i="9" s="1"/>
  <c r="BL264" i="9" s="1"/>
  <c r="BM264" i="9" s="1"/>
  <c r="BI264" i="9" s="1"/>
  <c r="BH264" i="9" s="1"/>
  <c r="BJ264" i="9" s="1"/>
  <c r="BK264" i="9" s="1"/>
  <c r="BE264" i="9" s="1"/>
  <c r="BD263" i="9" s="1"/>
  <c r="BN263" i="9" s="1"/>
  <c r="BM263" i="9" s="1"/>
  <c r="BI263" i="9" s="1"/>
  <c r="BH263" i="9" s="1"/>
  <c r="BJ263" i="9" s="1"/>
  <c r="BN262" i="9" s="1"/>
  <c r="BL262" i="9" s="1"/>
  <c r="BM262" i="9" s="1"/>
  <c r="BI262" i="9" s="1"/>
  <c r="BH262" i="9" s="1"/>
  <c r="BJ262" i="9" s="1"/>
  <c r="BK262" i="9" s="1"/>
  <c r="BE262" i="9" s="1"/>
  <c r="BA261" i="9"/>
  <c r="AK261" i="9"/>
  <c r="BD261" i="9" s="1"/>
  <c r="BB261" i="9" s="1"/>
  <c r="BN261" i="9" s="1"/>
  <c r="BL261" i="9" s="1"/>
  <c r="AX261" i="9" s="1"/>
  <c r="BM261" i="9" s="1"/>
  <c r="AV261" i="9" s="1"/>
  <c r="BI261" i="9" s="1"/>
  <c r="BH261" i="9" s="1"/>
  <c r="BJ261" i="9" s="1"/>
  <c r="AP261" i="9" s="1"/>
  <c r="AN261" i="9" s="1"/>
  <c r="BK261" i="9" s="1"/>
  <c r="AL261" i="9" s="1"/>
  <c r="AJ261" i="9" s="1"/>
  <c r="AH261" i="9" s="1"/>
  <c r="BN260" i="9" s="1"/>
  <c r="BL260" i="9" s="1"/>
  <c r="BM260" i="9" s="1"/>
  <c r="BI260" i="9" s="1"/>
  <c r="BH260" i="9" s="1"/>
  <c r="BJ260" i="9" s="1"/>
  <c r="BK260" i="9" s="1"/>
  <c r="BD259" i="9" s="1"/>
  <c r="BN259" i="9" s="1"/>
  <c r="BL259" i="9" s="1"/>
  <c r="BM259" i="9" s="1"/>
  <c r="BI259" i="9" s="1"/>
  <c r="BJ259" i="9" s="1"/>
  <c r="BK259" i="9" s="1"/>
  <c r="BN258" i="9" s="1"/>
  <c r="BL258" i="9" s="1"/>
  <c r="BM258" i="9" s="1"/>
  <c r="BI258" i="9" s="1"/>
  <c r="BH258" i="9" s="1"/>
  <c r="BJ258" i="9" s="1"/>
  <c r="BK258" i="9" s="1"/>
  <c r="BE258" i="9" s="1"/>
  <c r="BA257" i="9"/>
  <c r="AK257" i="9"/>
  <c r="BD257" i="9" s="1"/>
  <c r="BB257" i="9" s="1"/>
  <c r="BN257" i="9" s="1"/>
  <c r="BL257" i="9" s="1"/>
  <c r="AX257" i="9" s="1"/>
  <c r="BM257" i="9" s="1"/>
  <c r="AV257" i="9" s="1"/>
  <c r="BI257" i="9" s="1"/>
  <c r="BH257" i="9" s="1"/>
  <c r="BJ257" i="9" s="1"/>
  <c r="AP257" i="9" s="1"/>
  <c r="AN257" i="9" s="1"/>
  <c r="BK257" i="9" s="1"/>
  <c r="AL257" i="9" s="1"/>
  <c r="AJ257" i="9" s="1"/>
  <c r="AH257" i="9" s="1"/>
  <c r="BN256" i="9" s="1"/>
  <c r="BL256" i="9" s="1"/>
  <c r="BM256" i="9" s="1"/>
  <c r="BI256" i="9" s="1"/>
  <c r="BH256" i="9" s="1"/>
  <c r="BJ256" i="9" s="1"/>
  <c r="BK256" i="9" s="1"/>
  <c r="BD255" i="9" s="1"/>
  <c r="BN255" i="9" s="1"/>
  <c r="BL255" i="9" s="1"/>
  <c r="BM255" i="9" s="1"/>
  <c r="BI255" i="9" s="1"/>
  <c r="BJ255" i="9" s="1"/>
  <c r="BK255" i="9" s="1"/>
  <c r="BN254" i="9" s="1"/>
  <c r="BL254" i="9" s="1"/>
  <c r="BM254" i="9" s="1"/>
  <c r="BI254" i="9" s="1"/>
  <c r="BH254" i="9" s="1"/>
  <c r="BJ254" i="9" s="1"/>
  <c r="BK254" i="9" s="1"/>
  <c r="BE254" i="9" s="1"/>
  <c r="BA253" i="9"/>
  <c r="AK253" i="9"/>
  <c r="BD253" i="9" s="1"/>
  <c r="BB253" i="9" s="1"/>
  <c r="BN253" i="9" s="1"/>
  <c r="BL253" i="9" s="1"/>
  <c r="AX253" i="9" s="1"/>
  <c r="BM253" i="9" s="1"/>
  <c r="AV253" i="9" s="1"/>
  <c r="BI253" i="9" s="1"/>
  <c r="BH253" i="9" s="1"/>
  <c r="BJ253" i="9" s="1"/>
  <c r="AP253" i="9" s="1"/>
  <c r="AN253" i="9" s="1"/>
  <c r="BK253" i="9" s="1"/>
  <c r="AL253" i="9" s="1"/>
  <c r="AJ253" i="9" s="1"/>
  <c r="AH253" i="9" s="1"/>
  <c r="BN252" i="9" s="1"/>
  <c r="BL252" i="9" s="1"/>
  <c r="BM252" i="9" s="1"/>
  <c r="BI252" i="9" s="1"/>
  <c r="BH252" i="9" s="1"/>
  <c r="BJ252" i="9" s="1"/>
  <c r="BK252" i="9" s="1"/>
  <c r="BD251" i="9" s="1"/>
  <c r="BN251" i="9" s="1"/>
  <c r="BL251" i="9" s="1"/>
  <c r="BM251" i="9" s="1"/>
  <c r="BI251" i="9" s="1"/>
  <c r="BJ251" i="9" s="1"/>
  <c r="BK251" i="9" s="1"/>
  <c r="BN250" i="9" s="1"/>
  <c r="BL250" i="9" s="1"/>
  <c r="BM250" i="9" s="1"/>
  <c r="BI250" i="9" s="1"/>
  <c r="BH250" i="9" s="1"/>
  <c r="BJ250" i="9" s="1"/>
  <c r="BK250" i="9" s="1"/>
  <c r="BE250" i="9" s="1"/>
  <c r="BA249" i="9"/>
  <c r="AK249" i="9"/>
  <c r="BD249" i="9" s="1"/>
  <c r="BB249" i="9" s="1"/>
  <c r="BN249" i="9" s="1"/>
  <c r="BL249" i="9" s="1"/>
  <c r="AX249" i="9" s="1"/>
  <c r="BM249" i="9" s="1"/>
  <c r="AV249" i="9" s="1"/>
  <c r="BI249" i="9" s="1"/>
  <c r="BH249" i="9" s="1"/>
  <c r="BJ249" i="9" s="1"/>
  <c r="AP249" i="9" s="1"/>
  <c r="AN249" i="9" s="1"/>
  <c r="BK249" i="9" s="1"/>
  <c r="AL249" i="9" s="1"/>
  <c r="AJ249" i="9" s="1"/>
  <c r="AH249" i="9" s="1"/>
  <c r="BN248" i="9" s="1"/>
  <c r="BL248" i="9" s="1"/>
  <c r="BM248" i="9" s="1"/>
  <c r="BI248" i="9" s="1"/>
  <c r="BH248" i="9" s="1"/>
  <c r="BJ248" i="9" s="1"/>
  <c r="BK248" i="9" s="1"/>
  <c r="BD247" i="9" s="1"/>
  <c r="BN247" i="9" s="1"/>
  <c r="BL247" i="9" s="1"/>
  <c r="BM247" i="9" s="1"/>
  <c r="BI247" i="9" s="1"/>
  <c r="BJ247" i="9" s="1"/>
  <c r="BK247" i="9" s="1"/>
  <c r="BN246" i="9" s="1"/>
  <c r="BL246" i="9" s="1"/>
  <c r="BM246" i="9" s="1"/>
  <c r="BI246" i="9" s="1"/>
  <c r="BH246" i="9" s="1"/>
  <c r="BJ246" i="9" s="1"/>
  <c r="BK246" i="9" s="1"/>
  <c r="BE246" i="9" s="1"/>
  <c r="BA245" i="9"/>
  <c r="AK245" i="9"/>
  <c r="BD245" i="9" s="1"/>
  <c r="BB245" i="9" s="1"/>
  <c r="BN245" i="9" s="1"/>
  <c r="BL245" i="9" s="1"/>
  <c r="AX245" i="9" s="1"/>
  <c r="BM245" i="9" s="1"/>
  <c r="AV245" i="9" s="1"/>
  <c r="BI245" i="9" s="1"/>
  <c r="BH245" i="9" s="1"/>
  <c r="BJ245" i="9" s="1"/>
  <c r="AP245" i="9" s="1"/>
  <c r="AN245" i="9" s="1"/>
  <c r="BK245" i="9" s="1"/>
  <c r="AL245" i="9" s="1"/>
  <c r="AJ245" i="9" s="1"/>
  <c r="AH245" i="9" s="1"/>
  <c r="BN244" i="9" s="1"/>
  <c r="BL244" i="9" s="1"/>
  <c r="BM244" i="9" s="1"/>
  <c r="BI244" i="9" s="1"/>
  <c r="BH244" i="9" s="1"/>
  <c r="BJ244" i="9" s="1"/>
  <c r="BK244" i="9" s="1"/>
  <c r="BD243" i="9" s="1"/>
  <c r="BN243" i="9" s="1"/>
  <c r="BL243" i="9" s="1"/>
  <c r="BM243" i="9" s="1"/>
  <c r="BI243" i="9" s="1"/>
  <c r="BJ243" i="9" s="1"/>
  <c r="BK243" i="9" s="1"/>
  <c r="BN242" i="9" s="1"/>
  <c r="BL242" i="9" s="1"/>
  <c r="BM242" i="9" s="1"/>
  <c r="BI242" i="9" s="1"/>
  <c r="BH242" i="9" s="1"/>
  <c r="BJ242" i="9" s="1"/>
  <c r="BK242" i="9" s="1"/>
  <c r="BE242" i="9" s="1"/>
  <c r="BA241" i="9"/>
  <c r="AK241" i="9"/>
  <c r="BD241" i="9" s="1"/>
  <c r="BB241" i="9" s="1"/>
  <c r="BL241" i="9" s="1"/>
  <c r="AX241" i="9" s="1"/>
  <c r="BM241" i="9" s="1"/>
  <c r="AV241" i="9" s="1"/>
  <c r="BH241" i="9" s="1"/>
  <c r="AP241" i="9" s="1"/>
  <c r="AN241" i="9" s="1"/>
  <c r="BK241" i="9" s="1"/>
  <c r="AL241" i="9" s="1"/>
  <c r="AJ241" i="9" s="1"/>
  <c r="AH241" i="9" s="1"/>
  <c r="BN240" i="9" s="1"/>
  <c r="BM240" i="9" s="1"/>
  <c r="BI240" i="9" s="1"/>
  <c r="BJ240" i="9" s="1"/>
  <c r="BD239" i="9" s="1"/>
  <c r="BL239" i="9" s="1"/>
  <c r="BM239" i="9" s="1"/>
  <c r="BK239" i="9" s="1"/>
  <c r="BN238" i="9" s="1"/>
  <c r="BM238" i="9" s="1"/>
  <c r="BI238" i="9" s="1"/>
  <c r="BJ238" i="9" s="1"/>
  <c r="BE238" i="9" s="1"/>
  <c r="BA237" i="9"/>
  <c r="AK237" i="9"/>
  <c r="BD237" i="9" s="1"/>
  <c r="BB237" i="9" s="1"/>
  <c r="AZ237" i="9" s="1"/>
  <c r="BL237" i="9" s="1"/>
  <c r="AX237" i="9" s="1"/>
  <c r="BM237" i="9" s="1"/>
  <c r="AV237" i="9" s="1"/>
  <c r="BH237" i="9" s="1"/>
  <c r="AR237" i="9" s="1"/>
  <c r="AP237" i="9" s="1"/>
  <c r="AN237" i="9" s="1"/>
  <c r="BK237" i="9" s="1"/>
  <c r="AL237" i="9" s="1"/>
  <c r="AJ237" i="9" s="1"/>
  <c r="AH237" i="9" s="1"/>
  <c r="BN236" i="9" s="1"/>
  <c r="BM236" i="9" s="1"/>
  <c r="BI236" i="9" s="1"/>
  <c r="BJ236" i="9" s="1"/>
  <c r="BD235" i="9" s="1"/>
  <c r="BL235" i="9" s="1"/>
  <c r="BM235" i="9" s="1"/>
  <c r="BK235" i="9" s="1"/>
  <c r="BN234" i="9" s="1"/>
  <c r="BM234" i="9" s="1"/>
  <c r="BI234" i="9" s="1"/>
  <c r="BJ234" i="9" s="1"/>
  <c r="BE234" i="9" s="1"/>
  <c r="BA233" i="9"/>
  <c r="AK233" i="9"/>
  <c r="BD233" i="9" s="1"/>
  <c r="BB233" i="9" s="1"/>
  <c r="AZ233" i="9" s="1"/>
  <c r="BL233" i="9" s="1"/>
  <c r="AX233" i="9" s="1"/>
  <c r="BM233" i="9" s="1"/>
  <c r="AV233" i="9" s="1"/>
  <c r="BH233" i="9" s="1"/>
  <c r="AR233" i="9" s="1"/>
  <c r="AP233" i="9" s="1"/>
  <c r="AN233" i="9" s="1"/>
  <c r="BK233" i="9" s="1"/>
  <c r="AL233" i="9" s="1"/>
  <c r="AJ233" i="9" s="1"/>
  <c r="AH233" i="9" s="1"/>
  <c r="BN232" i="9" s="1"/>
  <c r="BM232" i="9" s="1"/>
  <c r="BI232" i="9" s="1"/>
  <c r="BJ232" i="9" s="1"/>
  <c r="BD231" i="9" s="1"/>
  <c r="BL231" i="9" s="1"/>
  <c r="BM231" i="9" s="1"/>
  <c r="BK231" i="9" s="1"/>
  <c r="BN230" i="9" s="1"/>
  <c r="BM230" i="9" s="1"/>
  <c r="BI230" i="9" s="1"/>
  <c r="BJ230" i="9" s="1"/>
  <c r="BE230" i="9" s="1"/>
  <c r="BA229" i="9"/>
  <c r="AK229" i="9"/>
  <c r="BD229" i="9" s="1"/>
  <c r="BB229" i="9" s="1"/>
  <c r="AZ229" i="9" s="1"/>
  <c r="BL229" i="9" s="1"/>
  <c r="AX229" i="9" s="1"/>
  <c r="BM229" i="9" s="1"/>
  <c r="AV229" i="9" s="1"/>
  <c r="BH229" i="9" s="1"/>
  <c r="AR229" i="9" s="1"/>
  <c r="AP229" i="9" s="1"/>
  <c r="AN229" i="9" s="1"/>
  <c r="BK229" i="9" s="1"/>
  <c r="AL229" i="9" s="1"/>
  <c r="AJ229" i="9" s="1"/>
  <c r="AH229" i="9" s="1"/>
  <c r="BN228" i="9" s="1"/>
  <c r="BM228" i="9" s="1"/>
  <c r="BI228" i="9" s="1"/>
  <c r="BJ228" i="9" s="1"/>
  <c r="BD227" i="9" s="1"/>
  <c r="BL227" i="9" s="1"/>
  <c r="BM227" i="9" s="1"/>
  <c r="BK227" i="9" s="1"/>
  <c r="BN226" i="9" s="1"/>
  <c r="BM226" i="9" s="1"/>
  <c r="BI226" i="9" s="1"/>
  <c r="BJ226" i="9" s="1"/>
  <c r="BE226" i="9" s="1"/>
  <c r="BH225" i="9" s="1"/>
  <c r="BK225" i="9" s="1"/>
  <c r="BN224" i="9" s="1"/>
  <c r="BM224" i="9" s="1"/>
  <c r="BI224" i="9" s="1"/>
  <c r="BJ224" i="9" s="1"/>
  <c r="BL223" i="9" s="1"/>
  <c r="BM223" i="9" s="1"/>
  <c r="BK223" i="9" s="1"/>
  <c r="BM222" i="9" s="1"/>
  <c r="BI222" i="9" s="1"/>
  <c r="B367" i="9" s="1"/>
  <c r="BM221" i="9" s="1"/>
  <c r="BH221" i="9" s="1"/>
  <c r="BK221" i="9" s="1"/>
  <c r="BN220" i="9" s="1"/>
  <c r="BM220" i="9" s="1"/>
  <c r="BI220" i="9" s="1"/>
  <c r="BJ220" i="9" s="1"/>
  <c r="BL219" i="9" s="1"/>
  <c r="BM219" i="9" s="1"/>
  <c r="BK219" i="9" s="1"/>
  <c r="BN218" i="9" s="1"/>
  <c r="BM218" i="9" s="1"/>
  <c r="BI218" i="9" s="1"/>
  <c r="BJ218" i="9" s="1"/>
  <c r="BE218" i="9" s="1"/>
  <c r="BD217" i="9" s="1"/>
  <c r="BL217" i="9" s="1"/>
  <c r="BM217" i="9" s="1"/>
  <c r="BH217" i="9" s="1"/>
  <c r="BJ217" i="9" s="1"/>
  <c r="BK217" i="9" s="1"/>
  <c r="BN216" i="9" s="1"/>
  <c r="BL216" i="9" s="1"/>
  <c r="BM216" i="9" s="1"/>
  <c r="BI216" i="9" s="1"/>
  <c r="BH216" i="9" s="1"/>
  <c r="BJ216" i="9" s="1"/>
  <c r="BK216" i="9" s="1"/>
  <c r="BE216" i="9" s="1"/>
  <c r="BN215" i="9" s="1"/>
  <c r="BL215" i="9" s="1"/>
  <c r="BM215" i="9" s="1"/>
  <c r="BI215" i="9" s="1"/>
  <c r="BH215" i="9" s="1"/>
  <c r="BJ215" i="9" s="1"/>
  <c r="BK215" i="9" s="1"/>
  <c r="BA215" i="9" s="1"/>
  <c r="BN214" i="9" s="1"/>
  <c r="BL214" i="9" s="1"/>
  <c r="BM214" i="9" s="1"/>
  <c r="BI214" i="9" s="1"/>
  <c r="BH214" i="9" s="1"/>
  <c r="BJ214" i="9" s="1"/>
  <c r="BK214" i="9" s="1"/>
  <c r="BN213" i="9" s="1"/>
  <c r="BL213" i="9" s="1"/>
  <c r="BM213" i="9" s="1"/>
  <c r="BI213" i="9" s="1"/>
  <c r="BJ213" i="9" s="1"/>
  <c r="BK213" i="9" s="1"/>
  <c r="BN212" i="9" s="1"/>
  <c r="BL212" i="9" s="1"/>
  <c r="BM212" i="9" s="1"/>
  <c r="BI212" i="9" s="1"/>
  <c r="BH212" i="9" s="1"/>
  <c r="BJ212" i="9" s="1"/>
  <c r="BK212" i="9" s="1"/>
  <c r="BE212" i="9" s="1"/>
  <c r="BL211" i="9"/>
  <c r="BD211" i="9" s="1"/>
  <c r="BN211" i="9" s="1"/>
  <c r="AX211" i="9" s="1"/>
  <c r="BM211" i="9" s="1"/>
  <c r="AV211" i="9" s="1"/>
  <c r="BI211" i="9" s="1"/>
  <c r="BH211" i="9" s="1"/>
  <c r="BJ211" i="9" s="1"/>
  <c r="AP211" i="9" s="1"/>
  <c r="AN211" i="9" s="1"/>
  <c r="BK211" i="9" s="1"/>
  <c r="AL211" i="9" s="1"/>
  <c r="AJ211" i="9" s="1"/>
  <c r="AH211" i="9" s="1"/>
  <c r="BA211" i="9" s="1"/>
  <c r="BN210" i="9" s="1"/>
  <c r="BL210" i="9" s="1"/>
  <c r="BM210" i="9" s="1"/>
  <c r="BI210" i="9" s="1"/>
  <c r="BH210" i="9" s="1"/>
  <c r="BJ210" i="9" s="1"/>
  <c r="BK210" i="9" s="1"/>
  <c r="BD209" i="9" s="1"/>
  <c r="BN209" i="9" s="1"/>
  <c r="BL209" i="9" s="1"/>
  <c r="BM209" i="9" s="1"/>
  <c r="BI209" i="9" s="1"/>
  <c r="BJ209" i="9" s="1"/>
  <c r="BK209" i="9" s="1"/>
  <c r="BN208" i="9" s="1"/>
  <c r="BL208" i="9" s="1"/>
  <c r="BM208" i="9" s="1"/>
  <c r="BI208" i="9" s="1"/>
  <c r="BH208" i="9" s="1"/>
  <c r="BJ208" i="9" s="1"/>
  <c r="BK208" i="9" s="1"/>
  <c r="BE208" i="9" s="1"/>
  <c r="BN207" i="9" s="1"/>
  <c r="BL207" i="9" s="1"/>
  <c r="BM207" i="9" s="1"/>
  <c r="BI207" i="9" s="1"/>
  <c r="BH207" i="9" s="1"/>
  <c r="BJ207" i="9" s="1"/>
  <c r="BK207" i="9" s="1"/>
  <c r="BA207" i="9" s="1"/>
  <c r="BN206" i="9" s="1"/>
  <c r="BL206" i="9" s="1"/>
  <c r="BM206" i="9" s="1"/>
  <c r="BI206" i="9" s="1"/>
  <c r="BH206" i="9" s="1"/>
  <c r="BJ206" i="9" s="1"/>
  <c r="BK206" i="9" s="1"/>
  <c r="BN205" i="9" s="1"/>
  <c r="BL205" i="9" s="1"/>
  <c r="BM205" i="9" s="1"/>
  <c r="BI205" i="9" s="1"/>
  <c r="BJ205" i="9" s="1"/>
  <c r="BK205" i="9" s="1"/>
  <c r="BN204" i="9" s="1"/>
  <c r="BL204" i="9" s="1"/>
  <c r="BM204" i="9" s="1"/>
  <c r="BI204" i="9" s="1"/>
  <c r="BH204" i="9" s="1"/>
  <c r="BJ204" i="9" s="1"/>
  <c r="BK204" i="9" s="1"/>
  <c r="BE204" i="9" s="1"/>
  <c r="BN203" i="9" s="1"/>
  <c r="BL203" i="9" s="1"/>
  <c r="BM203" i="9" s="1"/>
  <c r="BI203" i="9" s="1"/>
  <c r="BH203" i="9" s="1"/>
  <c r="BJ203" i="9" s="1"/>
  <c r="BK203" i="9" s="1"/>
  <c r="AK203" i="9" s="1"/>
  <c r="BA203" i="9" s="1"/>
  <c r="BN202" i="9" s="1"/>
  <c r="BL202" i="9" s="1"/>
  <c r="BM202" i="9" s="1"/>
  <c r="BI202" i="9" s="1"/>
  <c r="BH202" i="9" s="1"/>
  <c r="BJ202" i="9" s="1"/>
  <c r="BK202" i="9" s="1"/>
  <c r="BN201" i="9" s="1"/>
  <c r="BL201" i="9" s="1"/>
  <c r="BM201" i="9" s="1"/>
  <c r="BI201" i="9" s="1"/>
  <c r="BJ201" i="9" s="1"/>
  <c r="BK201" i="9" s="1"/>
  <c r="BN200" i="9" s="1"/>
  <c r="BL200" i="9" s="1"/>
  <c r="BM200" i="9" s="1"/>
  <c r="BI200" i="9" s="1"/>
  <c r="BH200" i="9" s="1"/>
  <c r="BJ200" i="9" s="1"/>
  <c r="BK200" i="9" s="1"/>
  <c r="BE200" i="9" s="1"/>
  <c r="BL199" i="9"/>
  <c r="AK199" i="9"/>
  <c r="BD199" i="9" s="1"/>
  <c r="BB199" i="9" s="1"/>
  <c r="BN199" i="9" s="1"/>
  <c r="AX199" i="9" s="1"/>
  <c r="BM199" i="9" s="1"/>
  <c r="AV199" i="9" s="1"/>
  <c r="BI199" i="9" s="1"/>
  <c r="BH199" i="9" s="1"/>
  <c r="BJ199" i="9" s="1"/>
  <c r="AP199" i="9" s="1"/>
  <c r="AN199" i="9" s="1"/>
  <c r="BK199" i="9" s="1"/>
  <c r="AL199" i="9" s="1"/>
  <c r="AJ199" i="9" s="1"/>
  <c r="AH199" i="9" s="1"/>
  <c r="BA199" i="9" s="1"/>
  <c r="BN198" i="9" s="1"/>
  <c r="BL198" i="9" s="1"/>
  <c r="BM198" i="9" s="1"/>
  <c r="BI198" i="9" s="1"/>
  <c r="BH198" i="9" s="1"/>
  <c r="BJ198" i="9" s="1"/>
  <c r="BK198" i="9" s="1"/>
  <c r="BN197" i="9" s="1"/>
  <c r="BI197" i="9" s="1"/>
  <c r="BJ197" i="9" s="1"/>
  <c r="BK197" i="9" s="1"/>
  <c r="BN196" i="9" s="1"/>
  <c r="BL196" i="9" s="1"/>
  <c r="BM196" i="9" s="1"/>
  <c r="BI196" i="9" s="1"/>
  <c r="BH196" i="9" s="1"/>
  <c r="BJ196" i="9" s="1"/>
  <c r="BK196" i="9" s="1"/>
  <c r="BE196" i="9" s="1"/>
  <c r="BN195" i="9" s="1"/>
  <c r="BM195" i="9" s="1"/>
  <c r="BI195" i="9" s="1"/>
  <c r="BH195" i="9" s="1"/>
  <c r="BJ195" i="9" s="1"/>
  <c r="BK195" i="9" s="1"/>
  <c r="BN194" i="9" s="1"/>
  <c r="BL194" i="9" s="1"/>
  <c r="BM194" i="9" s="1"/>
  <c r="BI194" i="9" s="1"/>
  <c r="BH194" i="9" s="1"/>
  <c r="BJ194" i="9" s="1"/>
  <c r="BK194" i="9" s="1"/>
  <c r="BN193" i="9" s="1"/>
  <c r="BL193" i="9" s="1"/>
  <c r="BI193" i="9" s="1"/>
  <c r="BJ193" i="9" s="1"/>
  <c r="BK193" i="9" s="1"/>
  <c r="BN192" i="9" s="1"/>
  <c r="BL192" i="9" s="1"/>
  <c r="BM192" i="9" s="1"/>
  <c r="BI192" i="9" s="1"/>
  <c r="BH192" i="9" s="1"/>
  <c r="BJ192" i="9" s="1"/>
  <c r="BK192" i="9" s="1"/>
  <c r="BE192" i="9" s="1"/>
  <c r="BN191" i="9" s="1"/>
  <c r="BM191" i="9" s="1"/>
  <c r="BI191" i="9" s="1"/>
  <c r="BH191" i="9" s="1"/>
  <c r="BJ191" i="9" s="1"/>
  <c r="BK191" i="9" s="1"/>
  <c r="BN190" i="9" s="1"/>
  <c r="BL190" i="9" s="1"/>
  <c r="BM190" i="9" s="1"/>
  <c r="BI190" i="9" s="1"/>
  <c r="BH190" i="9" s="1"/>
  <c r="BJ190" i="9" s="1"/>
  <c r="BK190" i="9" s="1"/>
  <c r="AM189" i="9"/>
  <c r="BC189" i="9" s="1"/>
  <c r="BN189" i="9" s="1"/>
  <c r="BL189" i="9" s="1"/>
  <c r="BI189" i="9" s="1"/>
  <c r="BJ189" i="9" s="1"/>
  <c r="BK189" i="9" s="1"/>
  <c r="BN188" i="9" s="1"/>
  <c r="BL188" i="9" s="1"/>
  <c r="BM188" i="9" s="1"/>
  <c r="BI188" i="9" s="1"/>
  <c r="BH188" i="9" s="1"/>
  <c r="BJ188" i="9" s="1"/>
  <c r="BK188" i="9" s="1"/>
  <c r="BE188" i="9" s="1"/>
  <c r="BA187" i="9"/>
  <c r="AK187" i="9"/>
  <c r="BD187" i="9" s="1"/>
  <c r="BB187" i="9" s="1"/>
  <c r="BN187" i="9" s="1"/>
  <c r="BL187" i="9" s="1"/>
  <c r="AX187" i="9" s="1"/>
  <c r="BM187" i="9" s="1"/>
  <c r="AV187" i="9" s="1"/>
  <c r="BI187" i="9" s="1"/>
  <c r="BH187" i="9" s="1"/>
  <c r="BJ187" i="9" s="1"/>
  <c r="AP187" i="9" s="1"/>
  <c r="AN187" i="9" s="1"/>
  <c r="BK187" i="9" s="1"/>
  <c r="AL187" i="9" s="1"/>
  <c r="AJ187" i="9" s="1"/>
  <c r="AH187" i="9" s="1"/>
  <c r="BN186" i="9" s="1"/>
  <c r="BL186" i="9" s="1"/>
  <c r="BM186" i="9" s="1"/>
  <c r="BI186" i="9" s="1"/>
  <c r="BH186" i="9" s="1"/>
  <c r="BJ186" i="9" s="1"/>
  <c r="BK186" i="9" s="1"/>
  <c r="BN185" i="9" s="1"/>
  <c r="BL185" i="9" s="1"/>
  <c r="BI185" i="9" s="1"/>
  <c r="BJ185" i="9" s="1"/>
  <c r="BK185" i="9" s="1"/>
  <c r="BN184" i="9" s="1"/>
  <c r="BL184" i="9" s="1"/>
  <c r="BM184" i="9" s="1"/>
  <c r="BI184" i="9" s="1"/>
  <c r="BH184" i="9" s="1"/>
  <c r="BJ184" i="9" s="1"/>
  <c r="BK184" i="9" s="1"/>
  <c r="BE184" i="9" s="1"/>
  <c r="BA183" i="9"/>
  <c r="AK183" i="9"/>
  <c r="BD183" i="9" s="1"/>
  <c r="BB183" i="9" s="1"/>
  <c r="BN183" i="9" s="1"/>
  <c r="BL183" i="9" s="1"/>
  <c r="AX183" i="9" s="1"/>
  <c r="BM183" i="9" s="1"/>
  <c r="AV183" i="9" s="1"/>
  <c r="BI183" i="9" s="1"/>
  <c r="BH183" i="9" s="1"/>
  <c r="BJ183" i="9" s="1"/>
  <c r="AP183" i="9" s="1"/>
  <c r="AN183" i="9" s="1"/>
  <c r="BK183" i="9" s="1"/>
  <c r="AL183" i="9" s="1"/>
  <c r="AJ183" i="9" s="1"/>
  <c r="AH183" i="9" s="1"/>
  <c r="BN182" i="9" s="1"/>
  <c r="BL182" i="9" s="1"/>
  <c r="BM182" i="9" s="1"/>
  <c r="BI182" i="9" s="1"/>
  <c r="BH182" i="9" s="1"/>
  <c r="BJ182" i="9" s="1"/>
  <c r="BK182" i="9" s="1"/>
  <c r="BN181" i="9" s="1"/>
  <c r="BL181" i="9" s="1"/>
  <c r="BI181" i="9" s="1"/>
  <c r="BJ181" i="9" s="1"/>
  <c r="BK181" i="9" s="1"/>
  <c r="BN180" i="9" s="1"/>
  <c r="BL180" i="9" s="1"/>
  <c r="BM180" i="9" s="1"/>
  <c r="BI180" i="9" s="1"/>
  <c r="BH180" i="9" s="1"/>
  <c r="BJ180" i="9" s="1"/>
  <c r="BK180" i="9" s="1"/>
  <c r="BE180" i="9" s="1"/>
  <c r="BN179" i="9" s="1"/>
  <c r="BM179" i="9" s="1"/>
  <c r="BI179" i="9" s="1"/>
  <c r="BH179" i="9" s="1"/>
  <c r="BJ179" i="9" s="1"/>
  <c r="BK179" i="9" s="1"/>
  <c r="BN178" i="9" s="1"/>
  <c r="BL178" i="9" s="1"/>
  <c r="BM178" i="9" s="1"/>
  <c r="BI178" i="9" s="1"/>
  <c r="BH178" i="9" s="1"/>
  <c r="BJ178" i="9" s="1"/>
  <c r="BK178" i="9" s="1"/>
  <c r="BN177" i="9" s="1"/>
  <c r="BL177" i="9" s="1"/>
  <c r="BI177" i="9" s="1"/>
  <c r="BJ177" i="9" s="1"/>
  <c r="BK177" i="9" s="1"/>
  <c r="BN176" i="9" s="1"/>
  <c r="BL176" i="9" s="1"/>
  <c r="BM176" i="9" s="1"/>
  <c r="BI176" i="9" s="1"/>
  <c r="BH176" i="9" s="1"/>
  <c r="BJ176" i="9" s="1"/>
  <c r="BK176" i="9" s="1"/>
  <c r="BE176" i="9" s="1"/>
  <c r="BN175" i="9" s="1"/>
  <c r="BM175" i="9" s="1"/>
  <c r="BI175" i="9" s="1"/>
  <c r="BH175" i="9" s="1"/>
  <c r="BJ175" i="9" s="1"/>
  <c r="BK175" i="9" s="1"/>
  <c r="BD175" i="9" s="1"/>
  <c r="BN174" i="9" s="1"/>
  <c r="BL174" i="9" s="1"/>
  <c r="BM174" i="9" s="1"/>
  <c r="BI174" i="9" s="1"/>
  <c r="BH174" i="9" s="1"/>
  <c r="BJ174" i="9" s="1"/>
  <c r="BK174" i="9" s="1"/>
  <c r="BN173" i="9" s="1"/>
  <c r="BL173" i="9" s="1"/>
  <c r="BM173" i="9" s="1"/>
  <c r="BI173" i="9" s="1"/>
  <c r="BJ173" i="9" s="1"/>
  <c r="BK173" i="9" s="1"/>
  <c r="BN172" i="9" s="1"/>
  <c r="BL172" i="9" s="1"/>
  <c r="BM172" i="9" s="1"/>
  <c r="BI172" i="9" s="1"/>
  <c r="BH172" i="9" s="1"/>
  <c r="BJ172" i="9" s="1"/>
  <c r="BK172" i="9" s="1"/>
  <c r="BE172" i="9" s="1"/>
  <c r="BN171" i="9" s="1"/>
  <c r="BM171" i="9" s="1"/>
  <c r="BI171" i="9" s="1"/>
  <c r="BH171" i="9" s="1"/>
  <c r="BJ171" i="9" s="1"/>
  <c r="BK171" i="9" s="1"/>
  <c r="BD171" i="9" s="1"/>
  <c r="BN170" i="9" s="1"/>
  <c r="BL170" i="9" s="1"/>
  <c r="BM170" i="9" s="1"/>
  <c r="BI170" i="9" s="1"/>
  <c r="BH170" i="9" s="1"/>
  <c r="BJ170" i="9" s="1"/>
  <c r="BK170" i="9" s="1"/>
  <c r="BN169" i="9" s="1"/>
  <c r="BL169" i="9" s="1"/>
  <c r="BM169" i="9" s="1"/>
  <c r="BI169" i="9" s="1"/>
  <c r="BJ169" i="9" s="1"/>
  <c r="BK169" i="9" s="1"/>
  <c r="BN168" i="9" s="1"/>
  <c r="BL168" i="9" s="1"/>
  <c r="BM168" i="9" s="1"/>
  <c r="BI168" i="9" s="1"/>
  <c r="BH168" i="9" s="1"/>
  <c r="BJ168" i="9" s="1"/>
  <c r="BK168" i="9" s="1"/>
  <c r="BE168" i="9" s="1"/>
  <c r="BN167" i="9" s="1"/>
  <c r="BM167" i="9" s="1"/>
  <c r="BI167" i="9" s="1"/>
  <c r="BH167" i="9" s="1"/>
  <c r="BJ167" i="9" s="1"/>
  <c r="BK167" i="9" s="1"/>
  <c r="BD167" i="9" s="1"/>
  <c r="BN166" i="9" s="1"/>
  <c r="BL166" i="9" s="1"/>
  <c r="BM166" i="9" s="1"/>
  <c r="BI166" i="9" s="1"/>
  <c r="BH166" i="9" s="1"/>
  <c r="BJ166" i="9" s="1"/>
  <c r="BK166" i="9" s="1"/>
  <c r="BN165" i="9" s="1"/>
  <c r="BL165" i="9" s="1"/>
  <c r="BM165" i="9" s="1"/>
  <c r="BI165" i="9" s="1"/>
  <c r="BJ165" i="9" s="1"/>
  <c r="BK165" i="9" s="1"/>
  <c r="BN164" i="9" s="1"/>
  <c r="BL164" i="9" s="1"/>
  <c r="BM164" i="9" s="1"/>
  <c r="BI164" i="9" s="1"/>
  <c r="BH164" i="9" s="1"/>
  <c r="BJ164" i="9" s="1"/>
  <c r="BK164" i="9" s="1"/>
  <c r="BE164" i="9" s="1"/>
  <c r="BN163" i="9" s="1"/>
  <c r="BM163" i="9" s="1"/>
  <c r="BI163" i="9" s="1"/>
  <c r="BH163" i="9" s="1"/>
  <c r="BJ163" i="9" s="1"/>
  <c r="BK163" i="9" s="1"/>
  <c r="BD163" i="9" s="1"/>
  <c r="BN162" i="9" s="1"/>
  <c r="BL162" i="9" s="1"/>
  <c r="BM162" i="9" s="1"/>
  <c r="BI162" i="9" s="1"/>
  <c r="BH162" i="9" s="1"/>
  <c r="BJ162" i="9" s="1"/>
  <c r="BK162" i="9" s="1"/>
  <c r="BN161" i="9" s="1"/>
  <c r="BL161" i="9" s="1"/>
  <c r="BM161" i="9" s="1"/>
  <c r="BI161" i="9" s="1"/>
  <c r="BJ161" i="9" s="1"/>
  <c r="BK161" i="9" s="1"/>
  <c r="BN160" i="9" s="1"/>
  <c r="BL160" i="9" s="1"/>
  <c r="BM160" i="9" s="1"/>
  <c r="BI160" i="9" s="1"/>
  <c r="BH160" i="9" s="1"/>
  <c r="BJ160" i="9" s="1"/>
  <c r="BK160" i="9" s="1"/>
  <c r="BE160" i="9" s="1"/>
  <c r="BN159" i="9" s="1"/>
  <c r="BM159" i="9" s="1"/>
  <c r="BI159" i="9" s="1"/>
  <c r="BH159" i="9" s="1"/>
  <c r="BJ159" i="9" s="1"/>
  <c r="BK159" i="9" s="1"/>
  <c r="BD159" i="9" s="1"/>
  <c r="BN158" i="9" s="1"/>
  <c r="BL158" i="9" s="1"/>
  <c r="BM158" i="9" s="1"/>
  <c r="BI158" i="9" s="1"/>
  <c r="BH158" i="9" s="1"/>
  <c r="BJ158" i="9" s="1"/>
  <c r="BK158" i="9" s="1"/>
  <c r="BN157" i="9" s="1"/>
  <c r="BL157" i="9" s="1"/>
  <c r="BM157" i="9" s="1"/>
  <c r="BI157" i="9" s="1"/>
  <c r="BJ157" i="9" s="1"/>
  <c r="BK157" i="9" s="1"/>
  <c r="BN156" i="9" s="1"/>
  <c r="BL156" i="9" s="1"/>
  <c r="BM156" i="9" s="1"/>
  <c r="BI156" i="9" s="1"/>
  <c r="BH156" i="9" s="1"/>
  <c r="BJ156" i="9" s="1"/>
  <c r="BK156" i="9" s="1"/>
  <c r="BE156" i="9" s="1"/>
  <c r="BN155" i="9" s="1"/>
  <c r="BM155" i="9" s="1"/>
  <c r="BI155" i="9" s="1"/>
  <c r="BH155" i="9" s="1"/>
  <c r="BJ155" i="9" s="1"/>
  <c r="BK155" i="9" s="1"/>
  <c r="BD155" i="9" s="1"/>
  <c r="BN154" i="9" s="1"/>
  <c r="BL154" i="9" s="1"/>
  <c r="BM154" i="9" s="1"/>
  <c r="BI154" i="9" s="1"/>
  <c r="BH154" i="9" s="1"/>
  <c r="BJ154" i="9" s="1"/>
  <c r="BK154" i="9" s="1"/>
  <c r="BN153" i="9" s="1"/>
  <c r="BL153" i="9" s="1"/>
  <c r="BM153" i="9" s="1"/>
  <c r="BI153" i="9" s="1"/>
  <c r="BJ153" i="9" s="1"/>
  <c r="BK153" i="9" s="1"/>
  <c r="BN152" i="9" s="1"/>
  <c r="BL152" i="9" s="1"/>
  <c r="BM152" i="9" s="1"/>
  <c r="BI152" i="9" s="1"/>
  <c r="BH152" i="9" s="1"/>
  <c r="BJ152" i="9" s="1"/>
  <c r="BK152" i="9" s="1"/>
  <c r="BE152" i="9" s="1"/>
  <c r="BN151" i="9" s="1"/>
  <c r="BM151" i="9" s="1"/>
  <c r="BI151" i="9" s="1"/>
  <c r="BH151" i="9" s="1"/>
  <c r="BJ151" i="9" s="1"/>
  <c r="BK151" i="9" s="1"/>
  <c r="BD151" i="9" s="1"/>
  <c r="BN150" i="9" s="1"/>
  <c r="BL150" i="9" s="1"/>
  <c r="BM150" i="9" s="1"/>
  <c r="BI150" i="9" s="1"/>
  <c r="BH150" i="9" s="1"/>
  <c r="BJ150" i="9" s="1"/>
  <c r="BK150" i="9" s="1"/>
  <c r="BN149" i="9" s="1"/>
  <c r="BL149" i="9" s="1"/>
  <c r="BM149" i="9" s="1"/>
  <c r="BI149" i="9" s="1"/>
  <c r="BJ149" i="9" s="1"/>
  <c r="BK149" i="9" s="1"/>
  <c r="BN148" i="9" s="1"/>
  <c r="BL148" i="9" s="1"/>
  <c r="BM148" i="9" s="1"/>
  <c r="BI148" i="9" s="1"/>
  <c r="BH148" i="9" s="1"/>
  <c r="BJ148" i="9" s="1"/>
  <c r="BK148" i="9" s="1"/>
  <c r="BE148" i="9" s="1"/>
  <c r="BN147" i="9" s="1"/>
  <c r="BM147" i="9" s="1"/>
  <c r="BI147" i="9" s="1"/>
  <c r="BH147" i="9" s="1"/>
  <c r="BJ147" i="9" s="1"/>
  <c r="BK147" i="9" s="1"/>
  <c r="BD147" i="9" s="1"/>
  <c r="BN146" i="9" s="1"/>
  <c r="BL146" i="9" s="1"/>
  <c r="BM146" i="9" s="1"/>
  <c r="BI146" i="9" s="1"/>
  <c r="BH146" i="9" s="1"/>
  <c r="BJ146" i="9" s="1"/>
  <c r="BK146" i="9" s="1"/>
  <c r="BN145" i="9" s="1"/>
  <c r="BL145" i="9" s="1"/>
  <c r="BM145" i="9" s="1"/>
  <c r="BI145" i="9" s="1"/>
  <c r="BJ145" i="9" s="1"/>
  <c r="BK145" i="9" s="1"/>
  <c r="AC366" i="9" s="1"/>
  <c r="BI144" i="9" s="1"/>
  <c r="BN143" i="9" s="1"/>
  <c r="BM143" i="9" s="1"/>
  <c r="BI143" i="9" s="1"/>
  <c r="BH143" i="9" s="1"/>
  <c r="BJ143" i="9" s="1"/>
  <c r="BK143" i="9" s="1"/>
  <c r="BD143" i="9" s="1"/>
  <c r="BN142" i="9" s="1"/>
  <c r="BM142" i="9" s="1"/>
  <c r="BI142" i="9" s="1"/>
  <c r="BJ142" i="9" s="1"/>
  <c r="BL141" i="9" s="1"/>
  <c r="BM141" i="9" s="1"/>
  <c r="BK141" i="9" s="1"/>
  <c r="BN140" i="9" s="1"/>
  <c r="BM140" i="9" s="1"/>
  <c r="BI140" i="9" s="1"/>
  <c r="BJ140" i="9" s="1"/>
  <c r="BE140" i="9" s="1"/>
  <c r="BM139" i="9" s="1"/>
  <c r="BH139" i="9" s="1"/>
  <c r="BK139" i="9" s="1"/>
  <c r="BD139" i="9" s="1"/>
  <c r="BN138" i="9" s="1"/>
  <c r="BM138" i="9" s="1"/>
  <c r="BI138" i="9" s="1"/>
  <c r="BJ138" i="9" s="1"/>
  <c r="BL137" i="9" s="1"/>
  <c r="BM137" i="9" s="1"/>
  <c r="BK137" i="9" s="1"/>
  <c r="BN136" i="9" s="1"/>
  <c r="BM136" i="9" s="1"/>
  <c r="BI136" i="9" s="1"/>
  <c r="BJ136" i="9" s="1"/>
  <c r="BE136" i="9" s="1"/>
  <c r="BM135" i="9" s="1"/>
  <c r="BH135" i="9" s="1"/>
  <c r="BK135" i="9" s="1"/>
  <c r="BD135" i="9" s="1"/>
  <c r="BN134" i="9" s="1"/>
  <c r="BM134" i="9" s="1"/>
  <c r="BI134" i="9" s="1"/>
  <c r="BJ134" i="9" s="1"/>
  <c r="BL133" i="9" s="1"/>
  <c r="BM133" i="9" s="1"/>
  <c r="BK133" i="9" s="1"/>
  <c r="BN132" i="9" s="1"/>
  <c r="BM132" i="9" s="1"/>
  <c r="BI132" i="9" s="1"/>
  <c r="BJ132" i="9" s="1"/>
  <c r="BE132" i="9" s="1"/>
  <c r="BM131" i="9" s="1"/>
  <c r="BH131" i="9" s="1"/>
  <c r="BK131" i="9" s="1"/>
  <c r="BD131" i="9" s="1"/>
  <c r="BN130" i="9" s="1"/>
  <c r="BM130" i="9" s="1"/>
  <c r="BI130" i="9" s="1"/>
  <c r="BJ130" i="9" s="1"/>
  <c r="BL129" i="9" s="1"/>
  <c r="BM129" i="9" s="1"/>
  <c r="BK129" i="9" s="1"/>
  <c r="BN128" i="9" s="1"/>
  <c r="BM128" i="9" s="1"/>
  <c r="BI128" i="9" s="1"/>
  <c r="BJ128" i="9" s="1"/>
  <c r="BE128" i="9" s="1"/>
  <c r="BM127" i="9" s="1"/>
  <c r="BH127" i="9" s="1"/>
  <c r="BK127" i="9" s="1"/>
  <c r="BD127" i="9" s="1"/>
  <c r="BN126" i="9" s="1"/>
  <c r="BM126" i="9" s="1"/>
  <c r="BI126" i="9" s="1"/>
  <c r="BJ126" i="9" s="1"/>
  <c r="BL125" i="9" s="1"/>
  <c r="BM125" i="9" s="1"/>
  <c r="BK125" i="9" s="1"/>
  <c r="BN124" i="9" s="1"/>
  <c r="BM124" i="9" s="1"/>
  <c r="BI124" i="9" s="1"/>
  <c r="BJ124" i="9" s="1"/>
  <c r="BE124" i="9" s="1"/>
  <c r="BM123" i="9" s="1"/>
  <c r="BH123" i="9" s="1"/>
  <c r="BK123" i="9" s="1"/>
  <c r="BD123" i="9" s="1"/>
  <c r="BN122" i="9" s="1"/>
  <c r="BM122" i="9" s="1"/>
  <c r="BI122" i="9" s="1"/>
  <c r="BJ122" i="9" s="1"/>
  <c r="BL121" i="9" s="1"/>
  <c r="BM121" i="9" s="1"/>
  <c r="BK121" i="9" s="1"/>
  <c r="BN120" i="9" s="1"/>
  <c r="BM120" i="9" s="1"/>
  <c r="BI120" i="9" s="1"/>
  <c r="BJ120" i="9" s="1"/>
  <c r="BE120" i="9" s="1"/>
  <c r="BM119" i="9" s="1"/>
  <c r="BH119" i="9" s="1"/>
  <c r="BK119" i="9" s="1"/>
  <c r="BD119" i="9" s="1"/>
  <c r="BN118" i="9" s="1"/>
  <c r="BM118" i="9" s="1"/>
  <c r="BI118" i="9" s="1"/>
  <c r="BJ118" i="9" s="1"/>
  <c r="BL117" i="9" s="1"/>
  <c r="BM117" i="9" s="1"/>
  <c r="BK117" i="9" s="1"/>
  <c r="BN116" i="9" s="1"/>
  <c r="BM116" i="9" s="1"/>
  <c r="BI116" i="9" s="1"/>
  <c r="BJ116" i="9" s="1"/>
  <c r="BE116" i="9" s="1"/>
  <c r="BM115" i="9" s="1"/>
  <c r="BH115" i="9" s="1"/>
  <c r="BK115" i="9" s="1"/>
  <c r="BD115" i="9" s="1"/>
  <c r="BN114" i="9" s="1"/>
  <c r="BM114" i="9" s="1"/>
  <c r="BI114" i="9" s="1"/>
  <c r="BJ114" i="9" s="1"/>
  <c r="BL113" i="9" s="1"/>
  <c r="BM113" i="9" s="1"/>
  <c r="BK113" i="9" s="1"/>
  <c r="BN112" i="9" s="1"/>
  <c r="BM112" i="9" s="1"/>
  <c r="BI112" i="9" s="1"/>
  <c r="BJ112" i="9" s="1"/>
  <c r="BE112" i="9" s="1"/>
  <c r="BM111" i="9" s="1"/>
  <c r="BH111" i="9" s="1"/>
  <c r="BK111" i="9" s="1"/>
  <c r="BD111" i="9" s="1"/>
  <c r="BN110" i="9" s="1"/>
  <c r="BM110" i="9" s="1"/>
  <c r="BI110" i="9" s="1"/>
  <c r="BJ110" i="9" s="1"/>
  <c r="BL109" i="9" s="1"/>
  <c r="BM109" i="9" s="1"/>
  <c r="BK109" i="9" s="1"/>
  <c r="BN108" i="9" s="1"/>
  <c r="BM108" i="9" s="1"/>
  <c r="BI108" i="9" s="1"/>
  <c r="BJ108" i="9" s="1"/>
  <c r="BE108" i="9" s="1"/>
  <c r="BM107" i="9" s="1"/>
  <c r="BH107" i="9" s="1"/>
  <c r="BK107" i="9" s="1"/>
  <c r="BD107" i="9" s="1"/>
  <c r="BN106" i="9" s="1"/>
  <c r="BM106" i="9" s="1"/>
  <c r="BI106" i="9" s="1"/>
  <c r="BJ106" i="9" s="1"/>
  <c r="BL105" i="9" s="1"/>
  <c r="BM105" i="9" s="1"/>
  <c r="BK105" i="9" s="1"/>
  <c r="BN104" i="9" s="1"/>
  <c r="BM104" i="9" s="1"/>
  <c r="BI104" i="9" s="1"/>
  <c r="BJ104" i="9" s="1"/>
  <c r="BE104" i="9" s="1"/>
  <c r="BM103" i="9" s="1"/>
  <c r="BH103" i="9" s="1"/>
  <c r="BK103" i="9" s="1"/>
  <c r="BD103" i="9" s="1"/>
  <c r="BN102" i="9" s="1"/>
  <c r="BM102" i="9" s="1"/>
  <c r="BI102" i="9" s="1"/>
  <c r="BJ102" i="9" s="1"/>
  <c r="BL101" i="9" s="1"/>
  <c r="BM101" i="9" s="1"/>
  <c r="BK101" i="9" s="1"/>
  <c r="BN100" i="9" s="1"/>
  <c r="BM100" i="9" s="1"/>
  <c r="BI100" i="9" s="1"/>
  <c r="BJ100" i="9" s="1"/>
  <c r="BE100" i="9" s="1"/>
  <c r="BM99" i="9" s="1"/>
  <c r="AO99" i="9" s="1"/>
  <c r="BK99" i="9" s="1"/>
  <c r="BD99" i="9" s="1"/>
  <c r="BN98" i="9" s="1"/>
  <c r="BM98" i="9" s="1"/>
  <c r="BI98" i="9" s="1"/>
  <c r="BJ98" i="9" s="1"/>
  <c r="BL97" i="9" s="1"/>
  <c r="BM97" i="9" s="1"/>
  <c r="BK97" i="9" s="1"/>
  <c r="BN96" i="9" s="1"/>
  <c r="BM96" i="9" s="1"/>
  <c r="BI96" i="9" s="1"/>
  <c r="BJ96" i="9" s="1"/>
  <c r="BE96" i="9" s="1"/>
  <c r="BN95" i="9" s="1"/>
  <c r="BL95" i="9" s="1"/>
  <c r="BM95" i="9" s="1"/>
  <c r="BI95" i="9" s="1"/>
  <c r="BH95" i="9" s="1"/>
  <c r="BJ95" i="9" s="1"/>
  <c r="BK95" i="9" s="1"/>
  <c r="BN94" i="9" s="1"/>
  <c r="BL94" i="9" s="1"/>
  <c r="BM94" i="9" s="1"/>
  <c r="BI94" i="9" s="1"/>
  <c r="BJ94" i="9" s="1"/>
  <c r="BK94" i="9" s="1"/>
  <c r="BN93" i="9" s="1"/>
  <c r="BL93" i="9" s="1"/>
  <c r="BM93" i="9" s="1"/>
  <c r="BI93" i="9" s="1"/>
  <c r="BH93" i="9" s="1"/>
  <c r="BJ93" i="9" s="1"/>
  <c r="BK93" i="9" s="1"/>
  <c r="BE93" i="9" s="1"/>
  <c r="BA92" i="9" s="1"/>
  <c r="BN92" i="9" s="1"/>
  <c r="BL92" i="9" s="1"/>
  <c r="BM92" i="9" s="1"/>
  <c r="BI92" i="9" s="1"/>
  <c r="BH92" i="9" s="1"/>
  <c r="BJ92" i="9" s="1"/>
  <c r="BK92" i="9" s="1"/>
  <c r="AK92" i="9" s="1"/>
  <c r="BN91" i="9" s="1"/>
  <c r="BL91" i="9" s="1"/>
  <c r="BM91" i="9" s="1"/>
  <c r="BI91" i="9" s="1"/>
  <c r="BH91" i="9" s="1"/>
  <c r="BJ91" i="9" s="1"/>
  <c r="BK91" i="9" s="1"/>
  <c r="BL90" i="9" s="1"/>
  <c r="BN89" i="9" s="1"/>
  <c r="BL89" i="9" s="1"/>
  <c r="BM89" i="9" s="1"/>
  <c r="BI89" i="9" s="1"/>
  <c r="BH89" i="9" s="1"/>
  <c r="BJ89" i="9" s="1"/>
  <c r="BK89" i="9" s="1"/>
  <c r="BE89" i="9" s="1"/>
  <c r="BL88" i="9"/>
  <c r="BN88" i="9" s="1"/>
  <c r="BM88" i="9" s="1"/>
  <c r="BI88" i="9" s="1"/>
  <c r="BH88" i="9" s="1"/>
  <c r="BJ88" i="9" s="1"/>
  <c r="BK88" i="9" s="1"/>
  <c r="BA88" i="9" s="1"/>
  <c r="BN87" i="9" s="1"/>
  <c r="BL87" i="9" s="1"/>
  <c r="BM87" i="9" s="1"/>
  <c r="BI87" i="9" s="1"/>
  <c r="BH87" i="9" s="1"/>
  <c r="BJ87" i="9" s="1"/>
  <c r="BK87" i="9" s="1"/>
  <c r="BN86" i="9" s="1"/>
  <c r="BL86" i="9" s="1"/>
  <c r="BM86" i="9" s="1"/>
  <c r="BI86" i="9" s="1"/>
  <c r="BJ86" i="9" s="1"/>
  <c r="BK86" i="9" s="1"/>
  <c r="BN85" i="9" s="1"/>
  <c r="BL85" i="9" s="1"/>
  <c r="BM85" i="9" s="1"/>
  <c r="BI85" i="9" s="1"/>
  <c r="BH85" i="9" s="1"/>
  <c r="BJ85" i="9" s="1"/>
  <c r="BK85" i="9" s="1"/>
  <c r="BE85" i="9" s="1"/>
  <c r="BN84" i="9" s="1"/>
  <c r="BM84" i="9" s="1"/>
  <c r="BI84" i="9" s="1"/>
  <c r="BH84" i="9" s="1"/>
  <c r="BJ84" i="9" s="1"/>
  <c r="BK84" i="9" s="1"/>
  <c r="BN83" i="9" s="1"/>
  <c r="BL83" i="9" s="1"/>
  <c r="BM83" i="9" s="1"/>
  <c r="BI83" i="9" s="1"/>
  <c r="BH83" i="9" s="1"/>
  <c r="BJ83" i="9" s="1"/>
  <c r="BK83" i="9" s="1"/>
  <c r="BN82" i="9" s="1"/>
  <c r="BL82" i="9" s="1"/>
  <c r="BM82" i="9" s="1"/>
  <c r="BI82" i="9" s="1"/>
  <c r="BJ82" i="9" s="1"/>
  <c r="BK82" i="9" s="1"/>
  <c r="BN81" i="9" s="1"/>
  <c r="BL81" i="9" s="1"/>
  <c r="BM81" i="9" s="1"/>
  <c r="BI81" i="9" s="1"/>
  <c r="BH81" i="9" s="1"/>
  <c r="BJ81" i="9" s="1"/>
  <c r="BK81" i="9" s="1"/>
  <c r="BE81" i="9" s="1"/>
  <c r="BN80" i="9" s="1"/>
  <c r="BM80" i="9" s="1"/>
  <c r="BI80" i="9" s="1"/>
  <c r="BH80" i="9" s="1"/>
  <c r="BJ80" i="9" s="1"/>
  <c r="BK80" i="9" s="1"/>
  <c r="BN79" i="9" s="1"/>
  <c r="BL79" i="9" s="1"/>
  <c r="BM79" i="9" s="1"/>
  <c r="BI79" i="9" s="1"/>
  <c r="BH79" i="9" s="1"/>
  <c r="BJ79" i="9" s="1"/>
  <c r="BK79" i="9" s="1"/>
  <c r="BN78" i="9" s="1"/>
  <c r="BL78" i="9" s="1"/>
  <c r="BM78" i="9" s="1"/>
  <c r="BI78" i="9" s="1"/>
  <c r="BJ78" i="9" s="1"/>
  <c r="BK78" i="9" s="1"/>
  <c r="BN77" i="9" s="1"/>
  <c r="BL77" i="9" s="1"/>
  <c r="BM77" i="9" s="1"/>
  <c r="BI77" i="9" s="1"/>
  <c r="BH77" i="9" s="1"/>
  <c r="BJ77" i="9" s="1"/>
  <c r="BK77" i="9" s="1"/>
  <c r="BE77" i="9" s="1"/>
  <c r="BN76" i="9" s="1"/>
  <c r="BM76" i="9" s="1"/>
  <c r="BI76" i="9" s="1"/>
  <c r="BH76" i="9" s="1"/>
  <c r="BJ76" i="9" s="1"/>
  <c r="BK76" i="9" s="1"/>
  <c r="BN75" i="9" s="1"/>
  <c r="BL75" i="9" s="1"/>
  <c r="BM75" i="9" s="1"/>
  <c r="BI75" i="9" s="1"/>
  <c r="BH75" i="9" s="1"/>
  <c r="BJ75" i="9" s="1"/>
  <c r="BK75" i="9" s="1"/>
  <c r="BN74" i="9" s="1"/>
  <c r="BL74" i="9" s="1"/>
  <c r="BM74" i="9" s="1"/>
  <c r="BI74" i="9" s="1"/>
  <c r="BJ74" i="9" s="1"/>
  <c r="BK74" i="9" s="1"/>
  <c r="BN73" i="9" s="1"/>
  <c r="BL73" i="9" s="1"/>
  <c r="BM73" i="9" s="1"/>
  <c r="BI73" i="9" s="1"/>
  <c r="BH73" i="9" s="1"/>
  <c r="BJ73" i="9" s="1"/>
  <c r="BK73" i="9" s="1"/>
  <c r="BE73" i="9" s="1"/>
  <c r="BN72" i="9" s="1"/>
  <c r="BM72" i="9" s="1"/>
  <c r="BI72" i="9" s="1"/>
  <c r="BH72" i="9" s="1"/>
  <c r="BJ72" i="9" s="1"/>
  <c r="BK72" i="9" s="1"/>
  <c r="BN71" i="9" s="1"/>
  <c r="BL71" i="9" s="1"/>
  <c r="BM71" i="9" s="1"/>
  <c r="BI71" i="9" s="1"/>
  <c r="BH71" i="9" s="1"/>
  <c r="BJ71" i="9" s="1"/>
  <c r="BK71" i="9" s="1"/>
  <c r="BN70" i="9" s="1"/>
  <c r="BL70" i="9" s="1"/>
  <c r="BM70" i="9" s="1"/>
  <c r="BI70" i="9" s="1"/>
  <c r="BJ70" i="9" s="1"/>
  <c r="BK70" i="9" s="1"/>
  <c r="BN69" i="9" s="1"/>
  <c r="BL69" i="9" s="1"/>
  <c r="BM69" i="9" s="1"/>
  <c r="BI69" i="9" s="1"/>
  <c r="BH69" i="9" s="1"/>
  <c r="BJ69" i="9" s="1"/>
  <c r="BK69" i="9" s="1"/>
  <c r="BE69" i="9" s="1"/>
  <c r="BN68" i="9" s="1"/>
  <c r="BM68" i="9" s="1"/>
  <c r="BI68" i="9" s="1"/>
  <c r="BH68" i="9" s="1"/>
  <c r="BJ68" i="9" s="1"/>
  <c r="BK68" i="9" s="1"/>
  <c r="BN67" i="9" s="1"/>
  <c r="BL67" i="9" s="1"/>
  <c r="BM67" i="9" s="1"/>
  <c r="BI67" i="9" s="1"/>
  <c r="BH67" i="9" s="1"/>
  <c r="BJ67" i="9" s="1"/>
  <c r="BK67" i="9" s="1"/>
  <c r="AM66" i="9"/>
  <c r="BC66" i="9" s="1"/>
  <c r="BN66" i="9" s="1"/>
  <c r="BL66" i="9" s="1"/>
  <c r="BI66" i="9" s="1"/>
  <c r="BJ66" i="9" s="1"/>
  <c r="BK66" i="9" s="1"/>
  <c r="BN65" i="9" s="1"/>
  <c r="BL65" i="9" s="1"/>
  <c r="BM65" i="9" s="1"/>
  <c r="BI65" i="9" s="1"/>
  <c r="BH65" i="9" s="1"/>
  <c r="BJ65" i="9" s="1"/>
  <c r="BK65" i="9" s="1"/>
  <c r="BE65" i="9" s="1"/>
  <c r="BA64" i="9"/>
  <c r="AK64" i="9"/>
  <c r="BD64" i="9" s="1"/>
  <c r="BB64" i="9" s="1"/>
  <c r="BN64" i="9" s="1"/>
  <c r="BL64" i="9" s="1"/>
  <c r="AX64" i="9" s="1"/>
  <c r="BM64" i="9" s="1"/>
  <c r="AV64" i="9" s="1"/>
  <c r="BI64" i="9" s="1"/>
  <c r="BH64" i="9" s="1"/>
  <c r="BJ64" i="9" s="1"/>
  <c r="AP64" i="9" s="1"/>
  <c r="AN64" i="9" s="1"/>
  <c r="BK64" i="9" s="1"/>
  <c r="AL64" i="9" s="1"/>
  <c r="AJ64" i="9" s="1"/>
  <c r="AH64" i="9" s="1"/>
  <c r="BN63" i="9" s="1"/>
  <c r="BL63" i="9" s="1"/>
  <c r="BM63" i="9" s="1"/>
  <c r="BI63" i="9" s="1"/>
  <c r="BH63" i="9" s="1"/>
  <c r="BJ63" i="9" s="1"/>
  <c r="BK63" i="9" s="1"/>
  <c r="BN62" i="9" s="1"/>
  <c r="BL62" i="9" s="1"/>
  <c r="BI62" i="9" s="1"/>
  <c r="BJ62" i="9" s="1"/>
  <c r="BK62" i="9" s="1"/>
  <c r="BN61" i="9" s="1"/>
  <c r="BL61" i="9" s="1"/>
  <c r="BM61" i="9" s="1"/>
  <c r="BI61" i="9" s="1"/>
  <c r="BH61" i="9" s="1"/>
  <c r="BJ61" i="9" s="1"/>
  <c r="BK61" i="9" s="1"/>
  <c r="BE61" i="9" s="1"/>
  <c r="BA60" i="9"/>
  <c r="AK60" i="9"/>
  <c r="BD60" i="9" s="1"/>
  <c r="BB60" i="9" s="1"/>
  <c r="BN60" i="9" s="1"/>
  <c r="BL60" i="9" s="1"/>
  <c r="AX60" i="9" s="1"/>
  <c r="BM60" i="9" s="1"/>
  <c r="AV60" i="9" s="1"/>
  <c r="BI60" i="9" s="1"/>
  <c r="BH60" i="9" s="1"/>
  <c r="BJ60" i="9" s="1"/>
  <c r="AP60" i="9" s="1"/>
  <c r="AN60" i="9" s="1"/>
  <c r="BK60" i="9" s="1"/>
  <c r="AL60" i="9" s="1"/>
  <c r="AJ60" i="9" s="1"/>
  <c r="AH60" i="9" s="1"/>
  <c r="BN59" i="9" s="1"/>
  <c r="BL59" i="9" s="1"/>
  <c r="BM59" i="9" s="1"/>
  <c r="BI59" i="9" s="1"/>
  <c r="BH59" i="9" s="1"/>
  <c r="BJ59" i="9" s="1"/>
  <c r="BK59" i="9" s="1"/>
  <c r="BN58" i="9" s="1"/>
  <c r="BL58" i="9" s="1"/>
  <c r="BI58" i="9" s="1"/>
  <c r="BJ58" i="9" s="1"/>
  <c r="BK58" i="9" s="1"/>
  <c r="BN57" i="9" s="1"/>
  <c r="BL57" i="9" s="1"/>
  <c r="BM57" i="9" s="1"/>
  <c r="BI57" i="9" s="1"/>
  <c r="BH57" i="9" s="1"/>
  <c r="BJ57" i="9" s="1"/>
  <c r="BK57" i="9" s="1"/>
  <c r="BE57" i="9" s="1"/>
  <c r="BN56" i="9" s="1"/>
  <c r="BM56" i="9" s="1"/>
  <c r="BI56" i="9" s="1"/>
  <c r="BH56" i="9" s="1"/>
  <c r="BJ56" i="9" s="1"/>
  <c r="BK56" i="9" s="1"/>
  <c r="BN55" i="9" s="1"/>
  <c r="BL55" i="9" s="1"/>
  <c r="BM55" i="9" s="1"/>
  <c r="BI55" i="9" s="1"/>
  <c r="BH55" i="9" s="1"/>
  <c r="BJ55" i="9" s="1"/>
  <c r="BK55" i="9" s="1"/>
  <c r="BN54" i="9" s="1"/>
  <c r="BL54" i="9" s="1"/>
  <c r="BI54" i="9" s="1"/>
  <c r="BJ54" i="9" s="1"/>
  <c r="BK54" i="9" s="1"/>
  <c r="BN53" i="9" s="1"/>
  <c r="BL53" i="9" s="1"/>
  <c r="BM53" i="9" s="1"/>
  <c r="BI53" i="9" s="1"/>
  <c r="BH53" i="9" s="1"/>
  <c r="BJ53" i="9" s="1"/>
  <c r="BK53" i="9" s="1"/>
  <c r="BE53" i="9" s="1"/>
  <c r="BN52" i="9" s="1"/>
  <c r="BM52" i="9" s="1"/>
  <c r="BI52" i="9" s="1"/>
  <c r="BH52" i="9" s="1"/>
  <c r="BJ52" i="9" s="1"/>
  <c r="BK52" i="9" s="1"/>
  <c r="BN51" i="9" s="1"/>
  <c r="BL51" i="9" s="1"/>
  <c r="BM51" i="9" s="1"/>
  <c r="BI51" i="9" s="1"/>
  <c r="BH51" i="9" s="1"/>
  <c r="BJ51" i="9" s="1"/>
  <c r="BK51" i="9" s="1"/>
  <c r="BN50" i="9" s="1"/>
  <c r="BL50" i="9" s="1"/>
  <c r="BM50" i="9" s="1"/>
  <c r="BI50" i="9" s="1"/>
  <c r="BJ50" i="9" s="1"/>
  <c r="BK50" i="9" s="1"/>
  <c r="BN49" i="9" s="1"/>
  <c r="BL49" i="9" s="1"/>
  <c r="BM49" i="9" s="1"/>
  <c r="BI49" i="9" s="1"/>
  <c r="BH49" i="9" s="1"/>
  <c r="BJ49" i="9" s="1"/>
  <c r="BK49" i="9" s="1"/>
  <c r="BE49" i="9" s="1"/>
  <c r="BN48" i="9" s="1"/>
  <c r="BM48" i="9" s="1"/>
  <c r="BI48" i="9" s="1"/>
  <c r="BH48" i="9" s="1"/>
  <c r="BJ48" i="9" s="1"/>
  <c r="BK48" i="9" s="1"/>
  <c r="BN47" i="9" s="1"/>
  <c r="BL47" i="9" s="1"/>
  <c r="BM47" i="9" s="1"/>
  <c r="BI47" i="9" s="1"/>
  <c r="BH47" i="9" s="1"/>
  <c r="BJ47" i="9" s="1"/>
  <c r="BK47" i="9" s="1"/>
  <c r="BN46" i="9" s="1"/>
  <c r="BL46" i="9" s="1"/>
  <c r="BM46" i="9" s="1"/>
  <c r="BI46" i="9" s="1"/>
  <c r="BJ46" i="9" s="1"/>
  <c r="BK46" i="9" s="1"/>
  <c r="BN45" i="9" s="1"/>
  <c r="BL45" i="9" s="1"/>
  <c r="BM45" i="9" s="1"/>
  <c r="BI45" i="9" s="1"/>
  <c r="BH45" i="9" s="1"/>
  <c r="BJ45" i="9" s="1"/>
  <c r="BK45" i="9" s="1"/>
  <c r="BE45" i="9" s="1"/>
  <c r="BN44" i="9" s="1"/>
  <c r="BM44" i="9" s="1"/>
  <c r="BI44" i="9" s="1"/>
  <c r="BH44" i="9" s="1"/>
  <c r="BJ44" i="9" s="1"/>
  <c r="BK44" i="9" s="1"/>
  <c r="BN43" i="9" s="1"/>
  <c r="BL43" i="9" s="1"/>
  <c r="BM43" i="9" s="1"/>
  <c r="BI43" i="9" s="1"/>
  <c r="BH43" i="9" s="1"/>
  <c r="BJ43" i="9" s="1"/>
  <c r="BK43" i="9" s="1"/>
  <c r="BN42" i="9" s="1"/>
  <c r="BL42" i="9" s="1"/>
  <c r="BM42" i="9" s="1"/>
  <c r="BI42" i="9" s="1"/>
  <c r="BJ42" i="9" s="1"/>
  <c r="BK42" i="9" s="1"/>
  <c r="BN41" i="9" s="1"/>
  <c r="BL41" i="9" s="1"/>
  <c r="BM41" i="9" s="1"/>
  <c r="BI41" i="9" s="1"/>
  <c r="BH41" i="9" s="1"/>
  <c r="BJ41" i="9" s="1"/>
  <c r="BK41" i="9" s="1"/>
  <c r="BE41" i="9" s="1"/>
  <c r="BN40" i="9" s="1"/>
  <c r="BM40" i="9" s="1"/>
  <c r="BI40" i="9" s="1"/>
  <c r="BH40" i="9" s="1"/>
  <c r="BJ40" i="9" s="1"/>
  <c r="BK40" i="9" s="1"/>
  <c r="BN39" i="9" s="1"/>
  <c r="BL39" i="9" s="1"/>
  <c r="BM39" i="9" s="1"/>
  <c r="BI39" i="9" s="1"/>
  <c r="BH39" i="9" s="1"/>
  <c r="BJ39" i="9" s="1"/>
  <c r="BK39" i="9" s="1"/>
  <c r="BN38" i="9" s="1"/>
  <c r="BL38" i="9" s="1"/>
  <c r="BM38" i="9" s="1"/>
  <c r="BI38" i="9" s="1"/>
  <c r="BJ38" i="9" s="1"/>
  <c r="BK38" i="9" s="1"/>
  <c r="BN37" i="9" s="1"/>
  <c r="BL37" i="9" s="1"/>
  <c r="BM37" i="9" s="1"/>
  <c r="BI37" i="9" s="1"/>
  <c r="BH37" i="9" s="1"/>
  <c r="BJ37" i="9" s="1"/>
  <c r="BK37" i="9" s="1"/>
  <c r="BE37" i="9" s="1"/>
  <c r="BN36" i="9" s="1"/>
  <c r="BM36" i="9" s="1"/>
  <c r="BI36" i="9" s="1"/>
  <c r="BH36" i="9" s="1"/>
  <c r="BJ36" i="9" s="1"/>
  <c r="BK36" i="9" s="1"/>
  <c r="BN35" i="9" s="1"/>
  <c r="BL35" i="9" s="1"/>
  <c r="BM35" i="9" s="1"/>
  <c r="BI35" i="9" s="1"/>
  <c r="BH35" i="9" s="1"/>
  <c r="BJ35" i="9" s="1"/>
  <c r="BK35" i="9" s="1"/>
  <c r="BN34" i="9" s="1"/>
  <c r="BL34" i="9" s="1"/>
  <c r="BM34" i="9" s="1"/>
  <c r="BI34" i="9" s="1"/>
  <c r="BJ34" i="9" s="1"/>
  <c r="BK34" i="9" s="1"/>
  <c r="BN33" i="9" s="1"/>
  <c r="BI33" i="9" s="1"/>
  <c r="BJ33" i="9" s="1"/>
  <c r="BM32" i="9" s="1"/>
  <c r="BH32" i="9" s="1"/>
  <c r="BK32" i="9" s="1"/>
  <c r="BN31" i="9" s="1"/>
  <c r="BM31" i="9" s="1"/>
  <c r="BI31" i="9" s="1"/>
  <c r="BJ31" i="9" s="1"/>
  <c r="BL30" i="9" s="1"/>
  <c r="BM30" i="9" s="1"/>
  <c r="BK30" i="9" s="1"/>
  <c r="BN29" i="9" s="1"/>
  <c r="BM29" i="9" s="1"/>
  <c r="BI29" i="9" s="1"/>
  <c r="BJ29" i="9" s="1"/>
  <c r="BE29" i="9" s="1"/>
  <c r="BM28" i="9" s="1"/>
  <c r="BH28" i="9" s="1"/>
  <c r="BK28" i="9" s="1"/>
  <c r="BN27" i="9" s="1"/>
  <c r="BM27" i="9" s="1"/>
  <c r="BI27" i="9" s="1"/>
  <c r="BJ27" i="9" s="1"/>
  <c r="BL26" i="9" s="1"/>
  <c r="BM26" i="9" s="1"/>
  <c r="BK26" i="9" s="1"/>
  <c r="BN25" i="9" s="1"/>
  <c r="BM25" i="9" s="1"/>
  <c r="BI25" i="9" s="1"/>
  <c r="BJ25" i="9" s="1"/>
  <c r="BE25" i="9" s="1"/>
  <c r="BM24" i="9" s="1"/>
  <c r="BH24" i="9" s="1"/>
  <c r="BK24" i="9" s="1"/>
  <c r="BN23" i="9" s="1"/>
  <c r="BM23" i="9" s="1"/>
  <c r="BI23" i="9" s="1"/>
  <c r="BJ23" i="9" s="1"/>
  <c r="BL22" i="9" s="1"/>
  <c r="BM22" i="9" s="1"/>
  <c r="BK22" i="9" s="1"/>
  <c r="BN21" i="9" s="1"/>
  <c r="BM21" i="9" s="1"/>
  <c r="BI21" i="9" s="1"/>
  <c r="BJ21" i="9" s="1"/>
  <c r="BE21" i="9" s="1"/>
  <c r="BM20" i="9" s="1"/>
  <c r="BH20" i="9" s="1"/>
  <c r="BK20" i="9" s="1"/>
  <c r="BN19" i="9" s="1"/>
  <c r="BM19" i="9" s="1"/>
  <c r="BI19" i="9" s="1"/>
  <c r="BJ19" i="9" s="1"/>
  <c r="BL18" i="9" s="1"/>
  <c r="BM18" i="9" s="1"/>
  <c r="BK18" i="9" s="1"/>
  <c r="BN17" i="9" s="1"/>
  <c r="BM17" i="9" s="1"/>
  <c r="BI17" i="9" s="1"/>
  <c r="BJ17" i="9" s="1"/>
  <c r="BE17" i="9" s="1"/>
  <c r="BM16" i="9" s="1"/>
  <c r="BH16" i="9" s="1"/>
  <c r="BK16" i="9" s="1"/>
  <c r="BN15" i="9" s="1"/>
  <c r="BM15" i="9" s="1"/>
  <c r="BI15" i="9" s="1"/>
  <c r="BJ15" i="9" s="1"/>
  <c r="BL14" i="9" s="1"/>
  <c r="BM14" i="9" s="1"/>
  <c r="BK14" i="9" s="1"/>
  <c r="BN13" i="9" s="1"/>
  <c r="BM13" i="9" s="1"/>
  <c r="BI13" i="9" s="1"/>
  <c r="BJ13" i="9" s="1"/>
  <c r="BE13" i="9" s="1"/>
  <c r="BM12" i="9" s="1"/>
  <c r="BH12" i="9" s="1"/>
  <c r="BK12" i="9" s="1"/>
  <c r="BN11" i="9" s="1"/>
  <c r="BM11" i="9" s="1"/>
  <c r="BI11" i="9" s="1"/>
  <c r="BJ11" i="9" s="1"/>
  <c r="BL10" i="9" s="1"/>
  <c r="BM10" i="9" s="1"/>
  <c r="BK10" i="9" s="1"/>
  <c r="BN9" i="9" s="1"/>
  <c r="BM9" i="9" s="1"/>
  <c r="BI9" i="9" s="1"/>
  <c r="BJ9" i="9" s="1"/>
  <c r="BE9" i="9" s="1"/>
  <c r="BM8" i="9" s="1"/>
  <c r="BH8" i="9" s="1"/>
  <c r="BK8" i="9" s="1"/>
  <c r="BN7" i="9" s="1"/>
  <c r="BM7" i="9" s="1"/>
  <c r="BI7" i="9" s="1"/>
  <c r="BJ7" i="9" s="1"/>
  <c r="BL6" i="9" s="1"/>
  <c r="BM6" i="9" s="1"/>
  <c r="BK6" i="9" s="1"/>
  <c r="BN5" i="9" s="1"/>
  <c r="BM5" i="9" s="1"/>
  <c r="BI5" i="9" s="1"/>
  <c r="BJ5" i="9" s="1"/>
  <c r="BE5" i="9" s="1"/>
  <c r="BM4" i="9" s="1"/>
  <c r="BH4" i="9" s="1"/>
  <c r="BK4" i="9" s="1"/>
  <c r="BM3" i="9" s="1"/>
  <c r="BI3" i="9" s="1"/>
  <c r="F368" i="8"/>
  <c r="E368" i="8"/>
  <c r="D368" i="8"/>
  <c r="C368" i="8"/>
  <c r="F367" i="8"/>
  <c r="E367" i="8"/>
  <c r="D367" i="8"/>
  <c r="C367" i="8"/>
  <c r="F366" i="8"/>
  <c r="E366" i="8"/>
  <c r="D366" i="8"/>
  <c r="C366" i="8"/>
  <c r="F365" i="8"/>
  <c r="E365" i="8"/>
  <c r="D365" i="8"/>
  <c r="C365" i="8"/>
  <c r="F364" i="8"/>
  <c r="E364" i="8"/>
  <c r="C364" i="8"/>
  <c r="F356" i="8"/>
  <c r="E356" i="8"/>
  <c r="D356" i="8"/>
  <c r="C356" i="8"/>
  <c r="A355" i="8"/>
  <c r="AA355" i="8" s="1"/>
  <c r="A354" i="8"/>
  <c r="AA354" i="8" s="1"/>
  <c r="A353" i="8"/>
  <c r="AA353" i="8" s="1"/>
  <c r="A352" i="8"/>
  <c r="AA352" i="8" s="1"/>
  <c r="A351" i="8"/>
  <c r="AA351" i="8" s="1"/>
  <c r="A350" i="8"/>
  <c r="AA350" i="8" s="1"/>
  <c r="A349" i="8"/>
  <c r="AA349" i="8" s="1"/>
  <c r="A348" i="8"/>
  <c r="AA348" i="8" s="1"/>
  <c r="A347" i="8"/>
  <c r="AA347" i="8" s="1"/>
  <c r="A346" i="8"/>
  <c r="AA346" i="8" s="1"/>
  <c r="A345" i="8"/>
  <c r="AA345" i="8" s="1"/>
  <c r="A344" i="8"/>
  <c r="AA344" i="8" s="1"/>
  <c r="A343" i="8"/>
  <c r="AA343" i="8" s="1"/>
  <c r="A342" i="8"/>
  <c r="AA342" i="8" s="1"/>
  <c r="A341" i="8"/>
  <c r="AA341" i="8" s="1"/>
  <c r="A340" i="8"/>
  <c r="AA340" i="8" s="1"/>
  <c r="A339" i="8"/>
  <c r="AA339" i="8" s="1"/>
  <c r="A338" i="8"/>
  <c r="AA338" i="8" s="1"/>
  <c r="A337" i="8"/>
  <c r="AA337" i="8" s="1"/>
  <c r="A336" i="8"/>
  <c r="AA336" i="8" s="1"/>
  <c r="A335" i="8"/>
  <c r="AA335" i="8" s="1"/>
  <c r="A334" i="8"/>
  <c r="AA334" i="8" s="1"/>
  <c r="A333" i="8"/>
  <c r="AA333" i="8" s="1"/>
  <c r="A332" i="8"/>
  <c r="Y332" i="8" s="1"/>
  <c r="BH332" i="8" s="1"/>
  <c r="A331" i="8"/>
  <c r="AA331" i="8" s="1"/>
  <c r="A330" i="8"/>
  <c r="X330" i="8" s="1"/>
  <c r="BG330" i="8" s="1"/>
  <c r="A329" i="8"/>
  <c r="AA329" i="8" s="1"/>
  <c r="A328" i="8"/>
  <c r="X328" i="8" s="1"/>
  <c r="BG328" i="8" s="1"/>
  <c r="A327" i="8"/>
  <c r="A326" i="8"/>
  <c r="X326" i="8" s="1"/>
  <c r="BG326" i="8" s="1"/>
  <c r="A325" i="8"/>
  <c r="AA325" i="8" s="1"/>
  <c r="A324" i="8"/>
  <c r="A323" i="8"/>
  <c r="AA323" i="8" s="1"/>
  <c r="A322" i="8"/>
  <c r="X322" i="8" s="1"/>
  <c r="BG322" i="8" s="1"/>
  <c r="A321" i="8"/>
  <c r="AA321" i="8" s="1"/>
  <c r="A320" i="8"/>
  <c r="P320" i="8" s="1"/>
  <c r="A319" i="8"/>
  <c r="AA319" i="8" s="1"/>
  <c r="A318" i="8"/>
  <c r="X318" i="8" s="1"/>
  <c r="BG318" i="8" s="1"/>
  <c r="A317" i="8"/>
  <c r="AA317" i="8" s="1"/>
  <c r="A316" i="8"/>
  <c r="X316" i="8" s="1"/>
  <c r="BG316" i="8" s="1"/>
  <c r="A315" i="8"/>
  <c r="AA315" i="8" s="1"/>
  <c r="A314" i="8"/>
  <c r="X314" i="8" s="1"/>
  <c r="BG314" i="8" s="1"/>
  <c r="N313" i="8"/>
  <c r="BD313" i="8" s="1"/>
  <c r="A313" i="8"/>
  <c r="AA313" i="8" s="1"/>
  <c r="A312" i="8"/>
  <c r="H312" i="8" s="1"/>
  <c r="A311" i="8"/>
  <c r="A310" i="8"/>
  <c r="X310" i="8" s="1"/>
  <c r="BG310" i="8" s="1"/>
  <c r="A309" i="8"/>
  <c r="A308" i="8"/>
  <c r="A307" i="8"/>
  <c r="N307" i="8" s="1"/>
  <c r="BD307" i="8" s="1"/>
  <c r="A306" i="8"/>
  <c r="X306" i="8" s="1"/>
  <c r="BG306" i="8" s="1"/>
  <c r="A305" i="8"/>
  <c r="AA305" i="8" s="1"/>
  <c r="A304" i="8"/>
  <c r="H304" i="8" s="1"/>
  <c r="A303" i="8"/>
  <c r="AA303" i="8" s="1"/>
  <c r="A302" i="8"/>
  <c r="A301" i="8"/>
  <c r="J301" i="8" s="1"/>
  <c r="A300" i="8"/>
  <c r="H300" i="8" s="1"/>
  <c r="A299" i="8"/>
  <c r="B299" i="8" s="1"/>
  <c r="A298" i="8"/>
  <c r="L298" i="8" s="1"/>
  <c r="BC298" i="8" s="1"/>
  <c r="A297" i="8"/>
  <c r="V297" i="8" s="1"/>
  <c r="A296" i="8"/>
  <c r="X296" i="8" s="1"/>
  <c r="BG296" i="8" s="1"/>
  <c r="A295" i="8"/>
  <c r="B295" i="8" s="1"/>
  <c r="A294" i="8"/>
  <c r="H294" i="8" s="1"/>
  <c r="A293" i="8"/>
  <c r="AA293" i="8" s="1"/>
  <c r="A292" i="8"/>
  <c r="X292" i="8" s="1"/>
  <c r="BG292" i="8" s="1"/>
  <c r="A291" i="8"/>
  <c r="AA291" i="8" s="1"/>
  <c r="A290" i="8"/>
  <c r="X290" i="8" s="1"/>
  <c r="BG290" i="8" s="1"/>
  <c r="A289" i="8"/>
  <c r="B289" i="8" s="1"/>
  <c r="A288" i="8"/>
  <c r="X288" i="8" s="1"/>
  <c r="BG288" i="8" s="1"/>
  <c r="A287" i="8"/>
  <c r="AA287" i="8" s="1"/>
  <c r="A286" i="8"/>
  <c r="H286" i="8" s="1"/>
  <c r="A285" i="8"/>
  <c r="A284" i="8"/>
  <c r="X284" i="8" s="1"/>
  <c r="BG284" i="8" s="1"/>
  <c r="A283" i="8"/>
  <c r="A282" i="8"/>
  <c r="H282" i="8" s="1"/>
  <c r="A281" i="8"/>
  <c r="V281" i="8" s="1"/>
  <c r="A280" i="8"/>
  <c r="X280" i="8" s="1"/>
  <c r="BG280" i="8" s="1"/>
  <c r="A279" i="8"/>
  <c r="AA279" i="8" s="1"/>
  <c r="A278" i="8"/>
  <c r="AB278" i="8" s="1"/>
  <c r="A277" i="8"/>
  <c r="A276" i="8"/>
  <c r="X276" i="8" s="1"/>
  <c r="BG276" i="8" s="1"/>
  <c r="A275" i="8"/>
  <c r="AA275" i="8" s="1"/>
  <c r="A274" i="8"/>
  <c r="A273" i="8"/>
  <c r="AA273" i="8" s="1"/>
  <c r="A272" i="8"/>
  <c r="X272" i="8" s="1"/>
  <c r="BG272" i="8" s="1"/>
  <c r="A271" i="8"/>
  <c r="AA271" i="8" s="1"/>
  <c r="A270" i="8"/>
  <c r="A269" i="8"/>
  <c r="AA269" i="8" s="1"/>
  <c r="A268" i="8"/>
  <c r="P268" i="8" s="1"/>
  <c r="A267" i="8"/>
  <c r="J267" i="8" s="1"/>
  <c r="A266" i="8"/>
  <c r="A265" i="8"/>
  <c r="J265" i="8" s="1"/>
  <c r="A264" i="8"/>
  <c r="A263" i="8"/>
  <c r="A262" i="8"/>
  <c r="A261" i="8"/>
  <c r="A260" i="8"/>
  <c r="X260" i="8" s="1"/>
  <c r="BG260" i="8" s="1"/>
  <c r="A259" i="8"/>
  <c r="AA259" i="8" s="1"/>
  <c r="A258" i="8"/>
  <c r="A257" i="8"/>
  <c r="AA257" i="8" s="1"/>
  <c r="A256" i="8"/>
  <c r="X256" i="8" s="1"/>
  <c r="BG256" i="8" s="1"/>
  <c r="A255" i="8"/>
  <c r="V255" i="8" s="1"/>
  <c r="A254" i="8"/>
  <c r="A253" i="8"/>
  <c r="B253" i="8" s="1"/>
  <c r="A252" i="8"/>
  <c r="A251" i="8"/>
  <c r="AA251" i="8" s="1"/>
  <c r="A250" i="8"/>
  <c r="A249" i="8"/>
  <c r="AA249" i="8" s="1"/>
  <c r="A248" i="8"/>
  <c r="H248" i="8" s="1"/>
  <c r="A247" i="8"/>
  <c r="Z247" i="8" s="1"/>
  <c r="A246" i="8"/>
  <c r="A245" i="8"/>
  <c r="AA245" i="8" s="1"/>
  <c r="A244" i="8"/>
  <c r="A243" i="8"/>
  <c r="R243" i="8" s="1"/>
  <c r="A242" i="8"/>
  <c r="A241" i="8"/>
  <c r="R241" i="8" s="1"/>
  <c r="A240" i="8"/>
  <c r="A239" i="8"/>
  <c r="AA239" i="8" s="1"/>
  <c r="A238" i="8"/>
  <c r="A237" i="8"/>
  <c r="V237" i="8" s="1"/>
  <c r="X236" i="8"/>
  <c r="BG236" i="8" s="1"/>
  <c r="A236" i="8"/>
  <c r="P236" i="8" s="1"/>
  <c r="A235" i="8"/>
  <c r="AA235" i="8" s="1"/>
  <c r="A234" i="8"/>
  <c r="A233" i="8"/>
  <c r="AA233" i="8" s="1"/>
  <c r="A232" i="8"/>
  <c r="A231" i="8"/>
  <c r="AA231" i="8" s="1"/>
  <c r="A230" i="8"/>
  <c r="A229" i="8"/>
  <c r="A228" i="8"/>
  <c r="P228" i="8" s="1"/>
  <c r="A227" i="8"/>
  <c r="J227" i="8" s="1"/>
  <c r="A226" i="8"/>
  <c r="A225" i="8"/>
  <c r="R225" i="8" s="1"/>
  <c r="A224" i="8"/>
  <c r="A223" i="8"/>
  <c r="A222" i="8"/>
  <c r="L222" i="8" s="1"/>
  <c r="A221" i="8"/>
  <c r="AA221" i="8" s="1"/>
  <c r="A220" i="8"/>
  <c r="H220" i="8" s="1"/>
  <c r="A219" i="8"/>
  <c r="H219" i="8" s="1"/>
  <c r="A218" i="8"/>
  <c r="A217" i="8"/>
  <c r="X217" i="8" s="1"/>
  <c r="BG217" i="8" s="1"/>
  <c r="A216" i="8"/>
  <c r="R216" i="8" s="1"/>
  <c r="A215" i="8"/>
  <c r="A214" i="8"/>
  <c r="A213" i="8"/>
  <c r="X213" i="8" s="1"/>
  <c r="BG213" i="8" s="1"/>
  <c r="A212" i="8"/>
  <c r="B212" i="8" s="1"/>
  <c r="A211" i="8"/>
  <c r="A210" i="8"/>
  <c r="AA210" i="8" s="1"/>
  <c r="A209" i="8"/>
  <c r="X209" i="8" s="1"/>
  <c r="BG209" i="8" s="1"/>
  <c r="A208" i="8"/>
  <c r="AA208" i="8" s="1"/>
  <c r="A207" i="8"/>
  <c r="H207" i="8" s="1"/>
  <c r="J206" i="8"/>
  <c r="A206" i="8"/>
  <c r="AA206" i="8" s="1"/>
  <c r="A205" i="8"/>
  <c r="X205" i="8" s="1"/>
  <c r="BG205" i="8" s="1"/>
  <c r="A204" i="8"/>
  <c r="AA204" i="8" s="1"/>
  <c r="A203" i="8"/>
  <c r="X203" i="8" s="1"/>
  <c r="BG203" i="8" s="1"/>
  <c r="A202" i="8"/>
  <c r="A201" i="8"/>
  <c r="X201" i="8" s="1"/>
  <c r="BG201" i="8" s="1"/>
  <c r="A200" i="8"/>
  <c r="R200" i="8" s="1"/>
  <c r="A199" i="8"/>
  <c r="A198" i="8"/>
  <c r="AA198" i="8" s="1"/>
  <c r="A197" i="8"/>
  <c r="X197" i="8" s="1"/>
  <c r="BG197" i="8" s="1"/>
  <c r="A196" i="8"/>
  <c r="V196" i="8" s="1"/>
  <c r="A195" i="8"/>
  <c r="A194" i="8"/>
  <c r="AA194" i="8" s="1"/>
  <c r="A193" i="8"/>
  <c r="X193" i="8" s="1"/>
  <c r="BG193" i="8" s="1"/>
  <c r="A192" i="8"/>
  <c r="AA192" i="8" s="1"/>
  <c r="A191" i="8"/>
  <c r="A190" i="8"/>
  <c r="B190" i="8" s="1"/>
  <c r="A189" i="8"/>
  <c r="V189" i="8" s="1"/>
  <c r="A188" i="8"/>
  <c r="AA188" i="8" s="1"/>
  <c r="A187" i="8"/>
  <c r="AA187" i="8" s="1"/>
  <c r="A186" i="8"/>
  <c r="AA186" i="8" s="1"/>
  <c r="A185" i="8"/>
  <c r="AA185" i="8" s="1"/>
  <c r="A184" i="8"/>
  <c r="AA184" i="8" s="1"/>
  <c r="A183" i="8"/>
  <c r="AA183" i="8" s="1"/>
  <c r="A182" i="8"/>
  <c r="AA182" i="8" s="1"/>
  <c r="A181" i="8"/>
  <c r="AA181" i="8" s="1"/>
  <c r="A180" i="8"/>
  <c r="AA180" i="8" s="1"/>
  <c r="A179" i="8"/>
  <c r="AA179" i="8" s="1"/>
  <c r="A178" i="8"/>
  <c r="AA178" i="8" s="1"/>
  <c r="A177" i="8"/>
  <c r="AA177" i="8" s="1"/>
  <c r="A176" i="8"/>
  <c r="AA176" i="8" s="1"/>
  <c r="A175" i="8"/>
  <c r="AA175" i="8" s="1"/>
  <c r="A174" i="8"/>
  <c r="AA174" i="8" s="1"/>
  <c r="A173" i="8"/>
  <c r="AA173" i="8" s="1"/>
  <c r="A172" i="8"/>
  <c r="AA172" i="8" s="1"/>
  <c r="A171" i="8"/>
  <c r="AA171" i="8" s="1"/>
  <c r="A170" i="8"/>
  <c r="AA170" i="8" s="1"/>
  <c r="A169" i="8"/>
  <c r="AA169" i="8" s="1"/>
  <c r="A168" i="8"/>
  <c r="AA168" i="8" s="1"/>
  <c r="A167" i="8"/>
  <c r="AA167" i="8" s="1"/>
  <c r="A166" i="8"/>
  <c r="AA166" i="8" s="1"/>
  <c r="A165" i="8"/>
  <c r="AA165" i="8" s="1"/>
  <c r="A164" i="8"/>
  <c r="AA164" i="8" s="1"/>
  <c r="A163" i="8"/>
  <c r="AA163" i="8" s="1"/>
  <c r="A162" i="8"/>
  <c r="AA162" i="8" s="1"/>
  <c r="A161" i="8"/>
  <c r="AA161" i="8" s="1"/>
  <c r="A160" i="8"/>
  <c r="AA160" i="8" s="1"/>
  <c r="A159" i="8"/>
  <c r="AA159" i="8" s="1"/>
  <c r="A158" i="8"/>
  <c r="AA158" i="8" s="1"/>
  <c r="A157" i="8"/>
  <c r="AA157" i="8" s="1"/>
  <c r="A156" i="8"/>
  <c r="AA156" i="8" s="1"/>
  <c r="A155" i="8"/>
  <c r="AA155" i="8" s="1"/>
  <c r="A154" i="8"/>
  <c r="AA154" i="8" s="1"/>
  <c r="A153" i="8"/>
  <c r="AA153" i="8" s="1"/>
  <c r="A152" i="8"/>
  <c r="N152" i="8" s="1"/>
  <c r="A151" i="8"/>
  <c r="X151" i="8" s="1"/>
  <c r="A150" i="8"/>
  <c r="V150" i="8" s="1"/>
  <c r="BF150" i="8" s="1"/>
  <c r="A149" i="8"/>
  <c r="X149" i="8" s="1"/>
  <c r="A148" i="8"/>
  <c r="AA148" i="8" s="1"/>
  <c r="A147" i="8"/>
  <c r="X147" i="8" s="1"/>
  <c r="A146" i="8"/>
  <c r="V146" i="8" s="1"/>
  <c r="BF146" i="8" s="1"/>
  <c r="A145" i="8"/>
  <c r="X145" i="8" s="1"/>
  <c r="A144" i="8"/>
  <c r="B144" i="8" s="1"/>
  <c r="A143" i="8"/>
  <c r="X143" i="8" s="1"/>
  <c r="A142" i="8"/>
  <c r="N142" i="8" s="1"/>
  <c r="BD142" i="8" s="1"/>
  <c r="A141" i="8"/>
  <c r="A140" i="8"/>
  <c r="AA140" i="8" s="1"/>
  <c r="A139" i="8"/>
  <c r="J139" i="8" s="1"/>
  <c r="A138" i="8"/>
  <c r="AA138" i="8" s="1"/>
  <c r="A137" i="8"/>
  <c r="Z137" i="8" s="1"/>
  <c r="A136" i="8"/>
  <c r="P136" i="8" s="1"/>
  <c r="A135" i="8"/>
  <c r="N135" i="8" s="1"/>
  <c r="BD135" i="8" s="1"/>
  <c r="A134" i="8"/>
  <c r="P134" i="8" s="1"/>
  <c r="A133" i="8"/>
  <c r="R133" i="8" s="1"/>
  <c r="A132" i="8"/>
  <c r="P132" i="8" s="1"/>
  <c r="A131" i="8"/>
  <c r="N131" i="8" s="1"/>
  <c r="BD131" i="8" s="1"/>
  <c r="A130" i="8"/>
  <c r="H130" i="8" s="1"/>
  <c r="A129" i="8"/>
  <c r="R129" i="8" s="1"/>
  <c r="A128" i="8"/>
  <c r="P128" i="8" s="1"/>
  <c r="A127" i="8"/>
  <c r="A126" i="8"/>
  <c r="P126" i="8" s="1"/>
  <c r="A125" i="8"/>
  <c r="Z125" i="8" s="1"/>
  <c r="A124" i="8"/>
  <c r="P124" i="8" s="1"/>
  <c r="A123" i="8"/>
  <c r="A122" i="8"/>
  <c r="P122" i="8" s="1"/>
  <c r="A121" i="8"/>
  <c r="J121" i="8" s="1"/>
  <c r="A120" i="8"/>
  <c r="P120" i="8" s="1"/>
  <c r="N119" i="8"/>
  <c r="BD119" i="8" s="1"/>
  <c r="A119" i="8"/>
  <c r="B119" i="8" s="1"/>
  <c r="A118" i="8"/>
  <c r="H118" i="8" s="1"/>
  <c r="A117" i="8"/>
  <c r="J117" i="8" s="1"/>
  <c r="A116" i="8"/>
  <c r="A115" i="8"/>
  <c r="N115" i="8" s="1"/>
  <c r="BD115" i="8" s="1"/>
  <c r="A114" i="8"/>
  <c r="A113" i="8"/>
  <c r="J113" i="8" s="1"/>
  <c r="A112" i="8"/>
  <c r="A111" i="8"/>
  <c r="AA111" i="8" s="1"/>
  <c r="A110" i="8"/>
  <c r="A109" i="8"/>
  <c r="Z109" i="8" s="1"/>
  <c r="A108" i="8"/>
  <c r="P108" i="8" s="1"/>
  <c r="A107" i="8"/>
  <c r="B107" i="8" s="1"/>
  <c r="A106" i="8"/>
  <c r="X106" i="8" s="1"/>
  <c r="A105" i="8"/>
  <c r="A104" i="8"/>
  <c r="P104" i="8" s="1"/>
  <c r="A103" i="8"/>
  <c r="A102" i="8"/>
  <c r="P102" i="8" s="1"/>
  <c r="A101" i="8"/>
  <c r="R101" i="8" s="1"/>
  <c r="A100" i="8"/>
  <c r="P100" i="8" s="1"/>
  <c r="A99" i="8"/>
  <c r="A98" i="8"/>
  <c r="H98" i="8" s="1"/>
  <c r="A97" i="8"/>
  <c r="R97" i="8" s="1"/>
  <c r="A96" i="8"/>
  <c r="P96" i="8" s="1"/>
  <c r="A95" i="8"/>
  <c r="A94" i="8"/>
  <c r="P94" i="8" s="1"/>
  <c r="A93" i="8"/>
  <c r="Z93" i="8" s="1"/>
  <c r="A92" i="8"/>
  <c r="P92" i="8" s="1"/>
  <c r="A91" i="8"/>
  <c r="A90" i="8"/>
  <c r="P90" i="8" s="1"/>
  <c r="A89" i="8"/>
  <c r="J89" i="8" s="1"/>
  <c r="A88" i="8"/>
  <c r="P88" i="8" s="1"/>
  <c r="A87" i="8"/>
  <c r="B87" i="8" s="1"/>
  <c r="A86" i="8"/>
  <c r="H86" i="8" s="1"/>
  <c r="A85" i="8"/>
  <c r="J85" i="8" s="1"/>
  <c r="A84" i="8"/>
  <c r="A83" i="8"/>
  <c r="B83" i="8" s="1"/>
  <c r="A82" i="8"/>
  <c r="A81" i="8"/>
  <c r="J81" i="8" s="1"/>
  <c r="A80" i="8"/>
  <c r="A79" i="8"/>
  <c r="AA79" i="8" s="1"/>
  <c r="A78" i="8"/>
  <c r="P78" i="8" s="1"/>
  <c r="J77" i="8"/>
  <c r="A77" i="8"/>
  <c r="Z77" i="8" s="1"/>
  <c r="A76" i="8"/>
  <c r="P76" i="8" s="1"/>
  <c r="A75" i="8"/>
  <c r="B75" i="8" s="1"/>
  <c r="A74" i="8"/>
  <c r="X74" i="8" s="1"/>
  <c r="A73" i="8"/>
  <c r="Z73" i="8" s="1"/>
  <c r="A72" i="8"/>
  <c r="P72" i="8" s="1"/>
  <c r="A71" i="8"/>
  <c r="N71" i="8" s="1"/>
  <c r="BD71" i="8" s="1"/>
  <c r="A70" i="8"/>
  <c r="P70" i="8" s="1"/>
  <c r="A69" i="8"/>
  <c r="R69" i="8" s="1"/>
  <c r="A68" i="8"/>
  <c r="P68" i="8" s="1"/>
  <c r="A67" i="8"/>
  <c r="N67" i="8" s="1"/>
  <c r="BD67" i="8" s="1"/>
  <c r="A66" i="8"/>
  <c r="H66" i="8" s="1"/>
  <c r="A65" i="8"/>
  <c r="R65" i="8" s="1"/>
  <c r="A64" i="8"/>
  <c r="P64" i="8" s="1"/>
  <c r="A63" i="8"/>
  <c r="A62" i="8"/>
  <c r="P62" i="8" s="1"/>
  <c r="A61" i="8"/>
  <c r="Z61" i="8" s="1"/>
  <c r="A60" i="8"/>
  <c r="P60" i="8" s="1"/>
  <c r="A59" i="8"/>
  <c r="A58" i="8"/>
  <c r="P58" i="8" s="1"/>
  <c r="A57" i="8"/>
  <c r="J57" i="8" s="1"/>
  <c r="A56" i="8"/>
  <c r="P56" i="8" s="1"/>
  <c r="A55" i="8"/>
  <c r="N55" i="8" s="1"/>
  <c r="BD55" i="8" s="1"/>
  <c r="A54" i="8"/>
  <c r="A53" i="8"/>
  <c r="N53" i="8" s="1"/>
  <c r="BD53" i="8" s="1"/>
  <c r="A52" i="8"/>
  <c r="A51" i="8"/>
  <c r="V51" i="8" s="1"/>
  <c r="BF51" i="8" s="1"/>
  <c r="A50" i="8"/>
  <c r="X50" i="8" s="1"/>
  <c r="R49" i="8"/>
  <c r="A49" i="8"/>
  <c r="Z49" i="8" s="1"/>
  <c r="A48" i="8"/>
  <c r="X48" i="8" s="1"/>
  <c r="A47" i="8"/>
  <c r="B47" i="8" s="1"/>
  <c r="A46" i="8"/>
  <c r="P46" i="8" s="1"/>
  <c r="A45" i="8"/>
  <c r="N45" i="8" s="1"/>
  <c r="BD45" i="8" s="1"/>
  <c r="A44" i="8"/>
  <c r="H44" i="8" s="1"/>
  <c r="A43" i="8"/>
  <c r="V43" i="8" s="1"/>
  <c r="BF43" i="8" s="1"/>
  <c r="A42" i="8"/>
  <c r="A41" i="8"/>
  <c r="Z41" i="8" s="1"/>
  <c r="A40" i="8"/>
  <c r="X40" i="8" s="1"/>
  <c r="A39" i="8"/>
  <c r="B39" i="8" s="1"/>
  <c r="A38" i="8"/>
  <c r="P38" i="8" s="1"/>
  <c r="A37" i="8"/>
  <c r="J37" i="8" s="1"/>
  <c r="A36" i="8"/>
  <c r="H36" i="8" s="1"/>
  <c r="A35" i="8"/>
  <c r="AA35" i="8" s="1"/>
  <c r="A34" i="8"/>
  <c r="H34" i="8" s="1"/>
  <c r="A33" i="8"/>
  <c r="B33" i="8" s="1"/>
  <c r="A32" i="8"/>
  <c r="X32" i="8" s="1"/>
  <c r="A31" i="8"/>
  <c r="A30" i="8"/>
  <c r="P30" i="8" s="1"/>
  <c r="A29" i="8"/>
  <c r="J29" i="8" s="1"/>
  <c r="A28" i="8"/>
  <c r="H28" i="8" s="1"/>
  <c r="A27" i="8"/>
  <c r="AA27" i="8" s="1"/>
  <c r="A26" i="8"/>
  <c r="X26" i="8" s="1"/>
  <c r="A25" i="8"/>
  <c r="J25" i="8" s="1"/>
  <c r="A24" i="8"/>
  <c r="X24" i="8" s="1"/>
  <c r="A23" i="8"/>
  <c r="N23" i="8" s="1"/>
  <c r="BD23" i="8" s="1"/>
  <c r="A22" i="8"/>
  <c r="P22" i="8" s="1"/>
  <c r="A21" i="8"/>
  <c r="N21" i="8" s="1"/>
  <c r="BD21" i="8" s="1"/>
  <c r="A20" i="8"/>
  <c r="H20" i="8" s="1"/>
  <c r="A19" i="8"/>
  <c r="AA19" i="8" s="1"/>
  <c r="A18" i="8"/>
  <c r="H18" i="8" s="1"/>
  <c r="A17" i="8"/>
  <c r="A16" i="8"/>
  <c r="X16" i="8" s="1"/>
  <c r="A15" i="8"/>
  <c r="A14" i="8"/>
  <c r="P14" i="8" s="1"/>
  <c r="A13" i="8"/>
  <c r="R13" i="8" s="1"/>
  <c r="A12" i="8"/>
  <c r="H12" i="8" s="1"/>
  <c r="N11" i="8"/>
  <c r="BD11" i="8" s="1"/>
  <c r="A11" i="8"/>
  <c r="AA11" i="8" s="1"/>
  <c r="A10" i="8"/>
  <c r="P10" i="8" s="1"/>
  <c r="A9" i="8"/>
  <c r="Z9" i="8" s="1"/>
  <c r="A8" i="8"/>
  <c r="X8" i="8" s="1"/>
  <c r="A7" i="8"/>
  <c r="B7" i="8" s="1"/>
  <c r="A6" i="8"/>
  <c r="P6" i="8" s="1"/>
  <c r="A5" i="8"/>
  <c r="J5" i="8" s="1"/>
  <c r="A4" i="8"/>
  <c r="H4" i="8" s="1"/>
  <c r="A3" i="8"/>
  <c r="R3" i="8" s="1"/>
  <c r="E369" i="7"/>
  <c r="D369" i="7"/>
  <c r="C369" i="7"/>
  <c r="E368" i="7"/>
  <c r="D368" i="7"/>
  <c r="C368" i="7"/>
  <c r="E367" i="7"/>
  <c r="D367" i="7"/>
  <c r="C367" i="7"/>
  <c r="E366" i="7"/>
  <c r="D366" i="7"/>
  <c r="C366" i="7"/>
  <c r="E365" i="7"/>
  <c r="D365" i="7"/>
  <c r="C365" i="7"/>
  <c r="E359" i="7"/>
  <c r="D359" i="7"/>
  <c r="C359" i="7"/>
  <c r="BE358" i="7"/>
  <c r="BD358" i="7"/>
  <c r="BC358" i="7"/>
  <c r="BE357" i="7"/>
  <c r="BD357" i="7"/>
  <c r="BC357" i="7"/>
  <c r="BB357" i="7"/>
  <c r="BE356" i="7"/>
  <c r="BD356" i="7"/>
  <c r="BC356" i="7"/>
  <c r="BF355" i="7"/>
  <c r="BE355" i="7"/>
  <c r="BD355" i="7"/>
  <c r="BC355" i="7"/>
  <c r="BE354" i="7"/>
  <c r="BD354" i="7"/>
  <c r="BC354" i="7"/>
  <c r="BE353" i="7"/>
  <c r="BD353" i="7"/>
  <c r="BC353" i="7"/>
  <c r="BB353" i="7"/>
  <c r="BE352" i="7"/>
  <c r="BD352" i="7"/>
  <c r="BC352" i="7"/>
  <c r="BF351" i="7"/>
  <c r="BE351" i="7"/>
  <c r="BD351" i="7"/>
  <c r="BC351" i="7"/>
  <c r="BE350" i="7"/>
  <c r="BD350" i="7"/>
  <c r="BC350" i="7"/>
  <c r="BB349" i="7"/>
  <c r="BE349" i="7"/>
  <c r="BD349" i="7"/>
  <c r="BC349" i="7"/>
  <c r="BE348" i="7"/>
  <c r="BD348" i="7"/>
  <c r="BC348" i="7"/>
  <c r="BF347" i="7"/>
  <c r="BE347" i="7"/>
  <c r="BD347" i="7"/>
  <c r="BC347" i="7"/>
  <c r="BE346" i="7"/>
  <c r="BD346" i="7"/>
  <c r="BC346" i="7"/>
  <c r="BE345" i="7"/>
  <c r="BD345" i="7"/>
  <c r="BC345" i="7"/>
  <c r="BB345" i="7"/>
  <c r="BE344" i="7"/>
  <c r="BD344" i="7"/>
  <c r="BC344" i="7"/>
  <c r="BF343" i="7"/>
  <c r="BE343" i="7"/>
  <c r="BD343" i="7"/>
  <c r="BC343" i="7"/>
  <c r="BE342" i="7"/>
  <c r="BD342" i="7"/>
  <c r="BC342" i="7"/>
  <c r="BE341" i="7"/>
  <c r="BD341" i="7"/>
  <c r="BC341" i="7"/>
  <c r="BB341" i="7"/>
  <c r="BE340" i="7"/>
  <c r="BD340" i="7"/>
  <c r="BC340" i="7"/>
  <c r="BF339" i="7"/>
  <c r="BE339" i="7"/>
  <c r="BD339" i="7"/>
  <c r="BC339" i="7"/>
  <c r="BE338" i="7"/>
  <c r="BD338" i="7"/>
  <c r="BC338" i="7"/>
  <c r="BE337" i="7"/>
  <c r="BD337" i="7"/>
  <c r="BC337" i="7"/>
  <c r="BB337" i="7"/>
  <c r="BE336" i="7"/>
  <c r="BD336" i="7"/>
  <c r="AP336" i="7"/>
  <c r="AL336" i="7"/>
  <c r="BC336" i="7"/>
  <c r="AH336" i="7"/>
  <c r="AF336" i="7"/>
  <c r="AD336" i="7"/>
  <c r="BF335" i="7"/>
  <c r="BE335" i="7"/>
  <c r="BD335" i="7"/>
  <c r="BC335" i="7"/>
  <c r="BE334" i="7"/>
  <c r="BD334" i="7"/>
  <c r="BC334" i="7"/>
  <c r="BE333" i="7"/>
  <c r="BD333" i="7"/>
  <c r="BC333" i="7"/>
  <c r="AF333" i="7"/>
  <c r="AD333" i="7"/>
  <c r="BE332" i="7"/>
  <c r="BD332" i="7"/>
  <c r="BC332" i="7"/>
  <c r="BE331" i="7"/>
  <c r="BD331" i="7"/>
  <c r="BC331" i="7"/>
  <c r="BB331" i="7"/>
  <c r="BE330" i="7"/>
  <c r="BD330" i="7"/>
  <c r="BC330" i="7"/>
  <c r="BE329" i="7"/>
  <c r="BD329" i="7"/>
  <c r="BC329" i="7"/>
  <c r="AJ329" i="7"/>
  <c r="AH329" i="7"/>
  <c r="AF329" i="7"/>
  <c r="AD329" i="7"/>
  <c r="BE328" i="7"/>
  <c r="BD328" i="7"/>
  <c r="BC328" i="7"/>
  <c r="BE327" i="7"/>
  <c r="BD327" i="7"/>
  <c r="BC327" i="7"/>
  <c r="BB327" i="7"/>
  <c r="BE326" i="7"/>
  <c r="BD326" i="7"/>
  <c r="BC326" i="7"/>
  <c r="BE325" i="7"/>
  <c r="BD325" i="7"/>
  <c r="AL325" i="7"/>
  <c r="BC325" i="7"/>
  <c r="AJ325" i="7"/>
  <c r="AH325" i="7"/>
  <c r="AF325" i="7"/>
  <c r="AD325" i="7"/>
  <c r="BE324" i="7"/>
  <c r="BD324" i="7"/>
  <c r="BC324" i="7"/>
  <c r="BE323" i="7"/>
  <c r="BD323" i="7"/>
  <c r="BC323" i="7"/>
  <c r="BB323" i="7"/>
  <c r="BE322" i="7"/>
  <c r="BD322" i="7"/>
  <c r="BC322" i="7"/>
  <c r="BE321" i="7"/>
  <c r="BD321" i="7"/>
  <c r="AN321" i="7"/>
  <c r="AL321" i="7"/>
  <c r="BC321" i="7"/>
  <c r="AJ321" i="7"/>
  <c r="AH321" i="7"/>
  <c r="AF321" i="7"/>
  <c r="AD321" i="7"/>
  <c r="BE320" i="7"/>
  <c r="BD320" i="7"/>
  <c r="BC320" i="7"/>
  <c r="BE319" i="7"/>
  <c r="BD319" i="7"/>
  <c r="BC319" i="7"/>
  <c r="BB319" i="7"/>
  <c r="BE318" i="7"/>
  <c r="BD318" i="7"/>
  <c r="BC318" i="7"/>
  <c r="BE317" i="7"/>
  <c r="BD317" i="7"/>
  <c r="AL317" i="7"/>
  <c r="BC317" i="7"/>
  <c r="AJ317" i="7"/>
  <c r="AH317" i="7"/>
  <c r="AF317" i="7"/>
  <c r="AD317" i="7"/>
  <c r="BE316" i="7"/>
  <c r="BD316" i="7"/>
  <c r="BC316" i="7"/>
  <c r="BE315" i="7"/>
  <c r="BD315" i="7"/>
  <c r="BC315" i="7"/>
  <c r="BB315" i="7"/>
  <c r="BE314" i="7"/>
  <c r="BD314" i="7"/>
  <c r="BC314" i="7"/>
  <c r="BE313" i="7"/>
  <c r="BD313" i="7"/>
  <c r="BC313" i="7"/>
  <c r="AF313" i="7"/>
  <c r="AD313" i="7"/>
  <c r="BE312" i="7"/>
  <c r="BD312" i="7"/>
  <c r="BC312" i="7"/>
  <c r="BE311" i="7"/>
  <c r="BD311" i="7"/>
  <c r="BC311" i="7"/>
  <c r="BB311" i="7"/>
  <c r="BE310" i="7"/>
  <c r="BD310" i="7"/>
  <c r="BC310" i="7"/>
  <c r="BE309" i="7"/>
  <c r="BD309" i="7"/>
  <c r="AL309" i="7"/>
  <c r="BC309" i="7"/>
  <c r="AJ309" i="7"/>
  <c r="AH309" i="7"/>
  <c r="AF309" i="7"/>
  <c r="AD309" i="7"/>
  <c r="BE308" i="7"/>
  <c r="BD308" i="7"/>
  <c r="BC308" i="7"/>
  <c r="BE307" i="7"/>
  <c r="BD307" i="7"/>
  <c r="BC307" i="7"/>
  <c r="BB307" i="7"/>
  <c r="BE306" i="7"/>
  <c r="BD306" i="7"/>
  <c r="BC306" i="7"/>
  <c r="BE305" i="7"/>
  <c r="BD305" i="7"/>
  <c r="AP305" i="7"/>
  <c r="AN305" i="7"/>
  <c r="AL305" i="7"/>
  <c r="BC305" i="7"/>
  <c r="AJ305" i="7"/>
  <c r="AH305" i="7"/>
  <c r="AF305" i="7"/>
  <c r="AD305" i="7"/>
  <c r="BE304" i="7"/>
  <c r="BD304" i="7"/>
  <c r="BC304" i="7"/>
  <c r="BE303" i="7"/>
  <c r="BD303" i="7"/>
  <c r="BC303" i="7"/>
  <c r="BB303" i="7"/>
  <c r="BE302" i="7"/>
  <c r="BD302" i="7"/>
  <c r="BC302" i="7"/>
  <c r="BD301" i="7"/>
  <c r="BB301" i="7"/>
  <c r="BE300" i="7"/>
  <c r="BD300" i="7"/>
  <c r="BC300" i="7"/>
  <c r="BE299" i="7"/>
  <c r="BD299" i="7"/>
  <c r="BC299" i="7"/>
  <c r="BB299" i="7"/>
  <c r="BE298" i="7"/>
  <c r="BD298" i="7"/>
  <c r="BC298" i="7"/>
  <c r="BE297" i="7"/>
  <c r="BD297" i="7"/>
  <c r="BC297" i="7"/>
  <c r="BB297" i="7"/>
  <c r="BE296" i="7"/>
  <c r="BD296" i="7"/>
  <c r="BC296" i="7"/>
  <c r="BE295" i="7"/>
  <c r="BD295" i="7"/>
  <c r="BC295" i="7"/>
  <c r="BB295" i="7"/>
  <c r="BE294" i="7"/>
  <c r="BD294" i="7"/>
  <c r="BC294" i="7"/>
  <c r="BE293" i="7"/>
  <c r="BD293" i="7"/>
  <c r="BC293" i="7"/>
  <c r="BB293" i="7"/>
  <c r="BE292" i="7"/>
  <c r="BD292" i="7"/>
  <c r="BC292" i="7"/>
  <c r="BE291" i="7"/>
  <c r="BD291" i="7"/>
  <c r="BC291" i="7"/>
  <c r="BB291" i="7"/>
  <c r="BE290" i="7"/>
  <c r="BD290" i="7"/>
  <c r="BC290" i="7"/>
  <c r="BE289" i="7"/>
  <c r="BD289" i="7"/>
  <c r="BC289" i="7"/>
  <c r="BB289" i="7"/>
  <c r="BE288" i="7"/>
  <c r="BD288" i="7"/>
  <c r="BC288" i="7"/>
  <c r="BE287" i="7"/>
  <c r="BD287" i="7"/>
  <c r="BC287" i="7"/>
  <c r="BB287" i="7"/>
  <c r="BE286" i="7"/>
  <c r="BD286" i="7"/>
  <c r="BC286" i="7"/>
  <c r="BE285" i="7"/>
  <c r="BD285" i="7"/>
  <c r="BC285" i="7"/>
  <c r="BB285" i="7"/>
  <c r="AX284" i="7"/>
  <c r="AV284" i="7"/>
  <c r="AT284" i="7"/>
  <c r="BE284" i="7"/>
  <c r="BD284" i="7"/>
  <c r="AP284" i="7"/>
  <c r="AN284" i="7"/>
  <c r="AL284" i="7"/>
  <c r="BC284" i="7"/>
  <c r="AJ284" i="7"/>
  <c r="AH284" i="7"/>
  <c r="AF284" i="7"/>
  <c r="AD284" i="7"/>
  <c r="BE283" i="7"/>
  <c r="BD283" i="7"/>
  <c r="BC283" i="7"/>
  <c r="BB283" i="7"/>
  <c r="BE282" i="7"/>
  <c r="BD282" i="7"/>
  <c r="BC282" i="7"/>
  <c r="BB281" i="7"/>
  <c r="BE281" i="7"/>
  <c r="BD281" i="7"/>
  <c r="BC281" i="7"/>
  <c r="BE280" i="7"/>
  <c r="BD280" i="7"/>
  <c r="BC280" i="7"/>
  <c r="BE279" i="7"/>
  <c r="BD279" i="7"/>
  <c r="BC279" i="7"/>
  <c r="BB279" i="7"/>
  <c r="BE278" i="7"/>
  <c r="BD278" i="7"/>
  <c r="BC278" i="7"/>
  <c r="AX277" i="7"/>
  <c r="AT277" i="7"/>
  <c r="BE277" i="7"/>
  <c r="BD277" i="7"/>
  <c r="AP277" i="7"/>
  <c r="AL277" i="7"/>
  <c r="BC277" i="7"/>
  <c r="BB277" i="7"/>
  <c r="AH277" i="7"/>
  <c r="AD277" i="7"/>
  <c r="BE276" i="7"/>
  <c r="BD276" i="7"/>
  <c r="BC276" i="7"/>
  <c r="BE275" i="7"/>
  <c r="BD275" i="7"/>
  <c r="BC275" i="7"/>
  <c r="BB275" i="7"/>
  <c r="BE274" i="7"/>
  <c r="BD274" i="7"/>
  <c r="BC274" i="7"/>
  <c r="BE273" i="7"/>
  <c r="BD273" i="7"/>
  <c r="BC273" i="7"/>
  <c r="BB273" i="7"/>
  <c r="BE272" i="7"/>
  <c r="BD272" i="7"/>
  <c r="BC272" i="7"/>
  <c r="BE271" i="7"/>
  <c r="BD271" i="7"/>
  <c r="BC271" i="7"/>
  <c r="BB271" i="7"/>
  <c r="BE270" i="7"/>
  <c r="BD270" i="7"/>
  <c r="BC270" i="7"/>
  <c r="AX269" i="7"/>
  <c r="AT269" i="7"/>
  <c r="BE269" i="7"/>
  <c r="BD269" i="7"/>
  <c r="AP269" i="7"/>
  <c r="AL269" i="7"/>
  <c r="BC269" i="7"/>
  <c r="BB269" i="7"/>
  <c r="AH269" i="7"/>
  <c r="AD269" i="7"/>
  <c r="BE268" i="7"/>
  <c r="BD268" i="7"/>
  <c r="BC268" i="7"/>
  <c r="BE267" i="7"/>
  <c r="BD267" i="7"/>
  <c r="BC267" i="7"/>
  <c r="BB267" i="7"/>
  <c r="BE266" i="7"/>
  <c r="BD266" i="7"/>
  <c r="BC266" i="7"/>
  <c r="BE265" i="7"/>
  <c r="BD265" i="7"/>
  <c r="BC265" i="7"/>
  <c r="BB265" i="7"/>
  <c r="AX264" i="7"/>
  <c r="AT264" i="7"/>
  <c r="BE264" i="7"/>
  <c r="BD264" i="7"/>
  <c r="AP264" i="7"/>
  <c r="AL264" i="7"/>
  <c r="BC264" i="7"/>
  <c r="AH264" i="7"/>
  <c r="AD264" i="7"/>
  <c r="BF263" i="7"/>
  <c r="BE263" i="7"/>
  <c r="BD263" i="7"/>
  <c r="BC263" i="7"/>
  <c r="BE262" i="7"/>
  <c r="BD262" i="7"/>
  <c r="BC262" i="7"/>
  <c r="BE261" i="7"/>
  <c r="BD261" i="7"/>
  <c r="BC261" i="7"/>
  <c r="BB261" i="7"/>
  <c r="BE260" i="7"/>
  <c r="BD260" i="7"/>
  <c r="BC260" i="7"/>
  <c r="BE259" i="7"/>
  <c r="BD259" i="7"/>
  <c r="BC259" i="7"/>
  <c r="BB259" i="7"/>
  <c r="AX258" i="7"/>
  <c r="AT258" i="7"/>
  <c r="BE258" i="7"/>
  <c r="BD258" i="7"/>
  <c r="AP258" i="7"/>
  <c r="AL258" i="7"/>
  <c r="BC258" i="7"/>
  <c r="AH258" i="7"/>
  <c r="AD258" i="7"/>
  <c r="BE257" i="7"/>
  <c r="BD257" i="7"/>
  <c r="BC257" i="7"/>
  <c r="BB257" i="7"/>
  <c r="BE256" i="7"/>
  <c r="BD256" i="7"/>
  <c r="BC256" i="7"/>
  <c r="BB255" i="7"/>
  <c r="AX255" i="7"/>
  <c r="AV255" i="7"/>
  <c r="AT255" i="7"/>
  <c r="BE255" i="7"/>
  <c r="BD255" i="7"/>
  <c r="AP255" i="7"/>
  <c r="AN255" i="7"/>
  <c r="AL255" i="7"/>
  <c r="BC255" i="7"/>
  <c r="AJ255" i="7"/>
  <c r="AH255" i="7"/>
  <c r="AF255" i="7"/>
  <c r="AD255" i="7"/>
  <c r="BE254" i="7"/>
  <c r="BD254" i="7"/>
  <c r="BC254" i="7"/>
  <c r="BE253" i="7"/>
  <c r="BD253" i="7"/>
  <c r="BC253" i="7"/>
  <c r="BB253" i="7"/>
  <c r="BE252" i="7"/>
  <c r="BD252" i="7"/>
  <c r="BC252" i="7"/>
  <c r="BE251" i="7"/>
  <c r="BC251" i="7"/>
  <c r="BB251" i="7"/>
  <c r="BG250" i="7"/>
  <c r="BF250" i="7"/>
  <c r="BD250" i="7"/>
  <c r="BC250" i="7"/>
  <c r="BB250" i="7"/>
  <c r="BG249" i="7"/>
  <c r="BE249" i="7"/>
  <c r="BD249" i="7"/>
  <c r="BC249" i="7"/>
  <c r="BB249" i="7"/>
  <c r="BG248" i="7"/>
  <c r="BF248" i="7"/>
  <c r="BD248" i="7"/>
  <c r="BC248" i="7"/>
  <c r="BB248" i="7"/>
  <c r="BG247" i="7"/>
  <c r="BE247" i="7"/>
  <c r="BD247" i="7"/>
  <c r="BC247" i="7"/>
  <c r="BB247" i="7"/>
  <c r="BG246" i="7"/>
  <c r="BF246" i="7"/>
  <c r="BD246" i="7"/>
  <c r="BC246" i="7"/>
  <c r="BB246" i="7"/>
  <c r="BG245" i="7"/>
  <c r="BF245" i="7"/>
  <c r="BE245" i="7"/>
  <c r="BD245" i="7"/>
  <c r="BC245" i="7"/>
  <c r="BG244" i="7"/>
  <c r="BF244" i="7"/>
  <c r="BD244" i="7"/>
  <c r="BC244" i="7"/>
  <c r="BB244" i="7"/>
  <c r="BB243" i="7"/>
  <c r="AX243" i="7"/>
  <c r="BG243" i="7"/>
  <c r="AT243" i="7"/>
  <c r="BE243" i="7"/>
  <c r="BD243" i="7"/>
  <c r="AP243" i="7"/>
  <c r="AL243" i="7"/>
  <c r="BC243" i="7"/>
  <c r="AH243" i="7"/>
  <c r="AD243" i="7"/>
  <c r="BG242" i="7"/>
  <c r="BE242" i="7"/>
  <c r="BG241" i="7"/>
  <c r="BF241" i="7"/>
  <c r="BE241" i="7"/>
  <c r="BD241" i="7"/>
  <c r="BC241" i="7"/>
  <c r="BG240" i="7"/>
  <c r="BF240" i="7"/>
  <c r="BD240" i="7"/>
  <c r="BC240" i="7"/>
  <c r="BB240" i="7"/>
  <c r="AX239" i="7"/>
  <c r="BG239" i="7"/>
  <c r="AT239" i="7"/>
  <c r="BE239" i="7"/>
  <c r="BD239" i="7"/>
  <c r="AP239" i="7"/>
  <c r="AL239" i="7"/>
  <c r="BC239" i="7"/>
  <c r="BB239" i="7"/>
  <c r="AH239" i="7"/>
  <c r="AD239" i="7"/>
  <c r="BG238" i="7"/>
  <c r="BF238" i="7"/>
  <c r="BD238" i="7"/>
  <c r="BC238" i="7"/>
  <c r="BB238" i="7"/>
  <c r="BG237" i="7"/>
  <c r="BF237" i="7"/>
  <c r="BE237" i="7"/>
  <c r="BD237" i="7"/>
  <c r="BC237" i="7"/>
  <c r="BG236" i="7"/>
  <c r="BF236" i="7"/>
  <c r="BD236" i="7"/>
  <c r="BC236" i="7"/>
  <c r="BB236" i="7"/>
  <c r="BG235" i="7"/>
  <c r="BE235" i="7"/>
  <c r="BD235" i="7"/>
  <c r="BC235" i="7"/>
  <c r="BB235" i="7"/>
  <c r="BG234" i="7"/>
  <c r="BF234" i="7"/>
  <c r="BD234" i="7"/>
  <c r="BC234" i="7"/>
  <c r="BB234" i="7"/>
  <c r="BG233" i="7"/>
  <c r="BE233" i="7"/>
  <c r="BD233" i="7"/>
  <c r="BC233" i="7"/>
  <c r="BG232" i="7"/>
  <c r="BF232" i="7"/>
  <c r="BD232" i="7"/>
  <c r="BC232" i="7"/>
  <c r="BB232" i="7"/>
  <c r="BG231" i="7"/>
  <c r="BE231" i="7"/>
  <c r="BD231" i="7"/>
  <c r="BC231" i="7"/>
  <c r="BB231" i="7"/>
  <c r="BG230" i="7"/>
  <c r="BF230" i="7"/>
  <c r="BD230" i="7"/>
  <c r="BC230" i="7"/>
  <c r="BB230" i="7"/>
  <c r="BG229" i="7"/>
  <c r="BF229" i="7"/>
  <c r="BE229" i="7"/>
  <c r="BD229" i="7"/>
  <c r="BC229" i="7"/>
  <c r="BG228" i="7"/>
  <c r="BF228" i="7"/>
  <c r="BD228" i="7"/>
  <c r="BC228" i="7"/>
  <c r="BB228" i="7"/>
  <c r="BG227" i="7"/>
  <c r="BE227" i="7"/>
  <c r="BD227" i="7"/>
  <c r="BC227" i="7"/>
  <c r="BB227" i="7"/>
  <c r="BG226" i="7"/>
  <c r="BF226" i="7"/>
  <c r="BD226" i="7"/>
  <c r="BC226" i="7"/>
  <c r="BB226" i="7"/>
  <c r="BG225" i="7"/>
  <c r="BE225" i="7"/>
  <c r="BD225" i="7"/>
  <c r="BC225" i="7"/>
  <c r="BG224" i="7"/>
  <c r="BB223" i="7"/>
  <c r="AX223" i="7"/>
  <c r="BG223" i="7"/>
  <c r="AT223" i="7"/>
  <c r="BE223" i="7"/>
  <c r="BD223" i="7"/>
  <c r="AP223" i="7"/>
  <c r="AL223" i="7"/>
  <c r="BC223" i="7"/>
  <c r="AH223" i="7"/>
  <c r="AD223" i="7"/>
  <c r="BG222" i="7"/>
  <c r="BF222" i="7"/>
  <c r="BD222" i="7"/>
  <c r="BC222" i="7"/>
  <c r="BB222" i="7"/>
  <c r="BG221" i="7"/>
  <c r="BF221" i="7"/>
  <c r="BE221" i="7"/>
  <c r="BD221" i="7"/>
  <c r="BC221" i="7"/>
  <c r="BG220" i="7"/>
  <c r="BF220" i="7"/>
  <c r="BD220" i="7"/>
  <c r="BC220" i="7"/>
  <c r="BB220" i="7"/>
  <c r="AX219" i="7"/>
  <c r="BG219" i="7"/>
  <c r="AT219" i="7"/>
  <c r="BE219" i="7"/>
  <c r="BD219" i="7"/>
  <c r="AP219" i="7"/>
  <c r="AL219" i="7"/>
  <c r="BC219" i="7"/>
  <c r="BB219" i="7"/>
  <c r="AH219" i="7"/>
  <c r="AD219" i="7"/>
  <c r="BG218" i="7"/>
  <c r="BF218" i="7"/>
  <c r="BD218" i="7"/>
  <c r="BC218" i="7"/>
  <c r="BB218" i="7"/>
  <c r="BG217" i="7"/>
  <c r="BE217" i="7"/>
  <c r="BD217" i="7"/>
  <c r="BC217" i="7"/>
  <c r="BG216" i="7"/>
  <c r="BF216" i="7"/>
  <c r="BD216" i="7"/>
  <c r="BC216" i="7"/>
  <c r="BB216" i="7"/>
  <c r="BG215" i="7"/>
  <c r="BE215" i="7"/>
  <c r="BD215" i="7"/>
  <c r="BC215" i="7"/>
  <c r="BB215" i="7"/>
  <c r="BG214" i="7"/>
  <c r="BF214" i="7"/>
  <c r="BD214" i="7"/>
  <c r="BC214" i="7"/>
  <c r="BB214" i="7"/>
  <c r="BG213" i="7"/>
  <c r="BF213" i="7"/>
  <c r="BE213" i="7"/>
  <c r="BD213" i="7"/>
  <c r="BC213" i="7"/>
  <c r="BG212" i="7"/>
  <c r="BF212" i="7"/>
  <c r="BD212" i="7"/>
  <c r="BC212" i="7"/>
  <c r="BB212" i="7"/>
  <c r="BG211" i="7"/>
  <c r="BE211" i="7"/>
  <c r="BD211" i="7"/>
  <c r="BC211" i="7"/>
  <c r="BB211" i="7"/>
  <c r="BG210" i="7"/>
  <c r="BF210" i="7"/>
  <c r="BD210" i="7"/>
  <c r="BC210" i="7"/>
  <c r="BB210" i="7"/>
  <c r="BG209" i="7"/>
  <c r="BE209" i="7"/>
  <c r="BD209" i="7"/>
  <c r="BC209" i="7"/>
  <c r="BG208" i="7"/>
  <c r="BF208" i="7"/>
  <c r="BD208" i="7"/>
  <c r="BC208" i="7"/>
  <c r="BB208" i="7"/>
  <c r="BB207" i="7"/>
  <c r="BG207" i="7"/>
  <c r="BE207" i="7"/>
  <c r="BD207" i="7"/>
  <c r="BC207" i="7"/>
  <c r="BG206" i="7"/>
  <c r="BF206" i="7"/>
  <c r="BD206" i="7"/>
  <c r="BC206" i="7"/>
  <c r="BB206" i="7"/>
  <c r="BG205" i="7"/>
  <c r="BF205" i="7"/>
  <c r="BE205" i="7"/>
  <c r="BD205" i="7"/>
  <c r="BC205" i="7"/>
  <c r="BG204" i="7"/>
  <c r="BF204" i="7"/>
  <c r="BD204" i="7"/>
  <c r="BC204" i="7"/>
  <c r="BB204" i="7"/>
  <c r="BG203" i="7"/>
  <c r="BE203" i="7"/>
  <c r="BD203" i="7"/>
  <c r="BC203" i="7"/>
  <c r="BB203" i="7"/>
  <c r="BG202" i="7"/>
  <c r="BF202" i="7"/>
  <c r="BD202" i="7"/>
  <c r="BC202" i="7"/>
  <c r="BB202" i="7"/>
  <c r="BG201" i="7"/>
  <c r="BE201" i="7"/>
  <c r="BD201" i="7"/>
  <c r="BC201" i="7"/>
  <c r="BG200" i="7"/>
  <c r="BF200" i="7"/>
  <c r="BD200" i="7"/>
  <c r="BC200" i="7"/>
  <c r="BB200" i="7"/>
  <c r="BG199" i="7"/>
  <c r="BE199" i="7"/>
  <c r="BD199" i="7"/>
  <c r="BC199" i="7"/>
  <c r="BB199" i="7"/>
  <c r="BG198" i="7"/>
  <c r="BF198" i="7"/>
  <c r="BD198" i="7"/>
  <c r="BC198" i="7"/>
  <c r="BB198" i="7"/>
  <c r="BF197" i="7"/>
  <c r="BG197" i="7"/>
  <c r="BE197" i="7"/>
  <c r="BD197" i="7"/>
  <c r="BC197" i="7"/>
  <c r="BG196" i="7"/>
  <c r="BF196" i="7"/>
  <c r="BD196" i="7"/>
  <c r="BC196" i="7"/>
  <c r="BB196" i="7"/>
  <c r="BE195" i="7"/>
  <c r="BD195" i="7"/>
  <c r="BC195" i="7"/>
  <c r="BB195" i="7"/>
  <c r="BE194" i="7"/>
  <c r="BD194" i="7"/>
  <c r="BC194" i="7"/>
  <c r="BE193" i="7"/>
  <c r="BD193" i="7"/>
  <c r="BC193" i="7"/>
  <c r="BE192" i="7"/>
  <c r="BD192" i="7"/>
  <c r="BC192" i="7"/>
  <c r="BE191" i="7"/>
  <c r="BD191" i="7"/>
  <c r="BC191" i="7"/>
  <c r="BB191" i="7"/>
  <c r="BE190" i="7"/>
  <c r="BD190" i="7"/>
  <c r="BC190" i="7"/>
  <c r="BF189" i="7"/>
  <c r="BE189" i="7"/>
  <c r="BD189" i="7"/>
  <c r="BC189" i="7"/>
  <c r="BE188" i="7"/>
  <c r="BD188" i="7"/>
  <c r="BC188" i="7"/>
  <c r="BB187" i="7"/>
  <c r="BE187" i="7"/>
  <c r="BD187" i="7"/>
  <c r="BC187" i="7"/>
  <c r="BE186" i="7"/>
  <c r="BD186" i="7"/>
  <c r="BC186" i="7"/>
  <c r="BE185" i="7"/>
  <c r="BD185" i="7"/>
  <c r="BC185" i="7"/>
  <c r="BE184" i="7"/>
  <c r="BD184" i="7"/>
  <c r="BC184" i="7"/>
  <c r="BE183" i="7"/>
  <c r="BD183" i="7"/>
  <c r="BC183" i="7"/>
  <c r="BB183" i="7"/>
  <c r="BE182" i="7"/>
  <c r="BD182" i="7"/>
  <c r="BC182" i="7"/>
  <c r="BF181" i="7"/>
  <c r="BE181" i="7"/>
  <c r="BD181" i="7"/>
  <c r="BC181" i="7"/>
  <c r="BE180" i="7"/>
  <c r="BD180" i="7"/>
  <c r="BC180" i="7"/>
  <c r="BE179" i="7"/>
  <c r="BD179" i="7"/>
  <c r="BC179" i="7"/>
  <c r="BB179" i="7"/>
  <c r="BE178" i="7"/>
  <c r="BD178" i="7"/>
  <c r="BC178" i="7"/>
  <c r="BE177" i="7"/>
  <c r="BD177" i="7"/>
  <c r="BC177" i="7"/>
  <c r="BE176" i="7"/>
  <c r="BD176" i="7"/>
  <c r="BC176" i="7"/>
  <c r="BE175" i="7"/>
  <c r="BD175" i="7"/>
  <c r="BC175" i="7"/>
  <c r="BB175" i="7"/>
  <c r="BE174" i="7"/>
  <c r="BD174" i="7"/>
  <c r="BC174" i="7"/>
  <c r="BF173" i="7"/>
  <c r="BE173" i="7"/>
  <c r="BD173" i="7"/>
  <c r="BC173" i="7"/>
  <c r="BE172" i="7"/>
  <c r="BD172" i="7"/>
  <c r="BC172" i="7"/>
  <c r="BB171" i="7"/>
  <c r="AX171" i="7"/>
  <c r="AT171" i="7"/>
  <c r="BE171" i="7"/>
  <c r="BD171" i="7"/>
  <c r="AP171" i="7"/>
  <c r="AL171" i="7"/>
  <c r="BC171" i="7"/>
  <c r="AH171" i="7"/>
  <c r="AD171" i="7"/>
  <c r="BE170" i="7"/>
  <c r="BD170" i="7"/>
  <c r="BC170" i="7"/>
  <c r="BE169" i="7"/>
  <c r="BD169" i="7"/>
  <c r="BC169" i="7"/>
  <c r="BE168" i="7"/>
  <c r="BD168" i="7"/>
  <c r="BC168" i="7"/>
  <c r="BE167" i="7"/>
  <c r="BD167" i="7"/>
  <c r="BC167" i="7"/>
  <c r="BB167" i="7"/>
  <c r="BE166" i="7"/>
  <c r="BD166" i="7"/>
  <c r="BC166" i="7"/>
  <c r="BF165" i="7"/>
  <c r="BE165" i="7"/>
  <c r="BD165" i="7"/>
  <c r="BC165" i="7"/>
  <c r="BE164" i="7"/>
  <c r="BD164" i="7"/>
  <c r="BC164" i="7"/>
  <c r="BE163" i="7"/>
  <c r="BD163" i="7"/>
  <c r="BC163" i="7"/>
  <c r="BB163" i="7"/>
  <c r="BE162" i="7"/>
  <c r="BD162" i="7"/>
  <c r="BC162" i="7"/>
  <c r="BE161" i="7"/>
  <c r="BD161" i="7"/>
  <c r="BC161" i="7"/>
  <c r="BE160" i="7"/>
  <c r="BD160" i="7"/>
  <c r="BC160" i="7"/>
  <c r="AX159" i="7"/>
  <c r="AT159" i="7"/>
  <c r="BE159" i="7"/>
  <c r="BD159" i="7"/>
  <c r="AP159" i="7"/>
  <c r="AL159" i="7"/>
  <c r="BC159" i="7"/>
  <c r="BB159" i="7"/>
  <c r="AH159" i="7"/>
  <c r="AD159" i="7"/>
  <c r="BE158" i="7"/>
  <c r="BD158" i="7"/>
  <c r="BC158" i="7"/>
  <c r="BF157" i="7"/>
  <c r="BE157" i="7"/>
  <c r="BD157" i="7"/>
  <c r="BC157" i="7"/>
  <c r="BE156" i="7"/>
  <c r="BD156" i="7"/>
  <c r="BC156" i="7"/>
  <c r="AX155" i="7"/>
  <c r="AT155" i="7"/>
  <c r="BE155" i="7"/>
  <c r="BD155" i="7"/>
  <c r="AP155" i="7"/>
  <c r="AL155" i="7"/>
  <c r="BC155" i="7"/>
  <c r="BB155" i="7"/>
  <c r="AH155" i="7"/>
  <c r="AD155" i="7"/>
  <c r="BE154" i="7"/>
  <c r="BD154" i="7"/>
  <c r="BC154" i="7"/>
  <c r="BE153" i="7"/>
  <c r="BD153" i="7"/>
  <c r="BC153" i="7"/>
  <c r="BE152" i="7"/>
  <c r="BD152" i="7"/>
  <c r="BC152" i="7"/>
  <c r="BG151" i="7"/>
  <c r="BE151" i="7"/>
  <c r="BD151" i="7"/>
  <c r="BC151" i="7"/>
  <c r="BB151" i="7"/>
  <c r="BE150" i="7"/>
  <c r="BD150" i="7"/>
  <c r="BC150" i="7"/>
  <c r="BF149" i="7"/>
  <c r="BG149" i="7"/>
  <c r="BE149" i="7"/>
  <c r="BD149" i="7"/>
  <c r="BC149" i="7"/>
  <c r="BE148" i="7"/>
  <c r="BD148" i="7"/>
  <c r="BC148" i="7"/>
  <c r="BE147" i="7"/>
  <c r="BD147" i="7"/>
  <c r="BC147" i="7"/>
  <c r="BB147" i="7"/>
  <c r="BF146" i="7"/>
  <c r="BE146" i="7"/>
  <c r="BD146" i="7"/>
  <c r="BC146" i="7"/>
  <c r="BB146" i="7"/>
  <c r="BG145" i="7"/>
  <c r="BE145" i="7"/>
  <c r="BD145" i="7"/>
  <c r="BC145" i="7"/>
  <c r="BB145" i="7"/>
  <c r="BF144" i="7"/>
  <c r="BE144" i="7"/>
  <c r="BD144" i="7"/>
  <c r="BC144" i="7"/>
  <c r="BB144" i="7"/>
  <c r="BF143" i="7"/>
  <c r="BB143" i="7"/>
  <c r="BE142" i="7"/>
  <c r="BD142" i="7"/>
  <c r="BC142" i="7"/>
  <c r="BG141" i="7"/>
  <c r="BE141" i="7"/>
  <c r="BD141" i="7"/>
  <c r="BC141" i="7"/>
  <c r="BB141" i="7"/>
  <c r="BE140" i="7"/>
  <c r="BD140" i="7"/>
  <c r="BC140" i="7"/>
  <c r="BG139" i="7"/>
  <c r="BE139" i="7"/>
  <c r="BD139" i="7"/>
  <c r="BC139" i="7"/>
  <c r="BE138" i="7"/>
  <c r="BD138" i="7"/>
  <c r="BC138" i="7"/>
  <c r="BE137" i="7"/>
  <c r="BD137" i="7"/>
  <c r="BC137" i="7"/>
  <c r="BB137" i="7"/>
  <c r="BF136" i="7"/>
  <c r="BE136" i="7"/>
  <c r="BD136" i="7"/>
  <c r="BC136" i="7"/>
  <c r="BB136" i="7"/>
  <c r="BG135" i="7"/>
  <c r="BE135" i="7"/>
  <c r="BD135" i="7"/>
  <c r="BC135" i="7"/>
  <c r="BE134" i="7"/>
  <c r="BD134" i="7"/>
  <c r="BC134" i="7"/>
  <c r="BE133" i="7"/>
  <c r="BD133" i="7"/>
  <c r="BC133" i="7"/>
  <c r="BB133" i="7"/>
  <c r="BF132" i="7"/>
  <c r="BE132" i="7"/>
  <c r="BD132" i="7"/>
  <c r="BC132" i="7"/>
  <c r="BB132" i="7"/>
  <c r="BG131" i="7"/>
  <c r="BE131" i="7"/>
  <c r="BD131" i="7"/>
  <c r="BC131" i="7"/>
  <c r="BE130" i="7"/>
  <c r="BD130" i="7"/>
  <c r="BC130" i="7"/>
  <c r="BE129" i="7"/>
  <c r="BD129" i="7"/>
  <c r="BC129" i="7"/>
  <c r="BB129" i="7"/>
  <c r="BF128" i="7"/>
  <c r="BE128" i="7"/>
  <c r="BD128" i="7"/>
  <c r="BC128" i="7"/>
  <c r="BB128" i="7"/>
  <c r="BG127" i="7"/>
  <c r="BE127" i="7"/>
  <c r="BD127" i="7"/>
  <c r="BC127" i="7"/>
  <c r="BE126" i="7"/>
  <c r="BD126" i="7"/>
  <c r="BC126" i="7"/>
  <c r="BE125" i="7"/>
  <c r="BD125" i="7"/>
  <c r="BC125" i="7"/>
  <c r="BB125" i="7"/>
  <c r="BF124" i="7"/>
  <c r="BE124" i="7"/>
  <c r="BD124" i="7"/>
  <c r="BC124" i="7"/>
  <c r="BB124" i="7"/>
  <c r="BG123" i="7"/>
  <c r="BF123" i="7"/>
  <c r="BE123" i="7"/>
  <c r="BD123" i="7"/>
  <c r="BC123" i="7"/>
  <c r="BE122" i="7"/>
  <c r="BD122" i="7"/>
  <c r="BC122" i="7"/>
  <c r="BE121" i="7"/>
  <c r="BD121" i="7"/>
  <c r="BC121" i="7"/>
  <c r="BB121" i="7"/>
  <c r="BF120" i="7"/>
  <c r="BE120" i="7"/>
  <c r="BD120" i="7"/>
  <c r="BC120" i="7"/>
  <c r="BB120" i="7"/>
  <c r="BF119" i="7"/>
  <c r="BG119" i="7"/>
  <c r="BE119" i="7"/>
  <c r="BD119" i="7"/>
  <c r="BC119" i="7"/>
  <c r="BE118" i="7"/>
  <c r="BD118" i="7"/>
  <c r="BC118" i="7"/>
  <c r="BE117" i="7"/>
  <c r="BD117" i="7"/>
  <c r="AL117" i="7"/>
  <c r="BC117" i="7"/>
  <c r="AH117" i="7"/>
  <c r="AD117" i="7"/>
  <c r="BF116" i="7"/>
  <c r="BE116" i="7"/>
  <c r="BD116" i="7"/>
  <c r="BC116" i="7"/>
  <c r="BB116" i="7"/>
  <c r="BG115" i="7"/>
  <c r="BE115" i="7"/>
  <c r="BD115" i="7"/>
  <c r="BC115" i="7"/>
  <c r="BB115" i="7"/>
  <c r="BE114" i="7"/>
  <c r="BD114" i="7"/>
  <c r="BC114" i="7"/>
  <c r="BE113" i="7"/>
  <c r="BD113" i="7"/>
  <c r="AP113" i="7"/>
  <c r="AL113" i="7"/>
  <c r="BC113" i="7"/>
  <c r="AH113" i="7"/>
  <c r="AD113" i="7"/>
  <c r="BF112" i="7"/>
  <c r="BE112" i="7"/>
  <c r="BD112" i="7"/>
  <c r="BC112" i="7"/>
  <c r="BB112" i="7"/>
  <c r="BG111" i="7"/>
  <c r="BE111" i="7"/>
  <c r="BD111" i="7"/>
  <c r="BC111" i="7"/>
  <c r="BB111" i="7"/>
  <c r="BF110" i="7"/>
  <c r="BE110" i="7"/>
  <c r="BD110" i="7"/>
  <c r="BC110" i="7"/>
  <c r="BB110" i="7"/>
  <c r="BG109" i="7"/>
  <c r="BE109" i="7"/>
  <c r="BD109" i="7"/>
  <c r="AP109" i="7"/>
  <c r="AL109" i="7"/>
  <c r="BC109" i="7"/>
  <c r="AH109" i="7"/>
  <c r="AD109" i="7"/>
  <c r="BE108" i="7"/>
  <c r="BD108" i="7"/>
  <c r="BC108" i="7"/>
  <c r="BE107" i="7"/>
  <c r="BD107" i="7"/>
  <c r="BC107" i="7"/>
  <c r="BB107" i="7"/>
  <c r="BF106" i="7"/>
  <c r="BE106" i="7"/>
  <c r="BD106" i="7"/>
  <c r="BC106" i="7"/>
  <c r="BB106" i="7"/>
  <c r="BG105" i="7"/>
  <c r="BE105" i="7"/>
  <c r="BD105" i="7"/>
  <c r="AP105" i="7"/>
  <c r="AL105" i="7"/>
  <c r="BC105" i="7"/>
  <c r="AH105" i="7"/>
  <c r="AD105" i="7"/>
  <c r="BE104" i="7"/>
  <c r="BD104" i="7"/>
  <c r="BC104" i="7"/>
  <c r="BE103" i="7"/>
  <c r="BD103" i="7"/>
  <c r="BC103" i="7"/>
  <c r="BB103" i="7"/>
  <c r="BF102" i="7"/>
  <c r="BE102" i="7"/>
  <c r="BD102" i="7"/>
  <c r="BC102" i="7"/>
  <c r="BB102" i="7"/>
  <c r="BG101" i="7"/>
  <c r="BE101" i="7"/>
  <c r="BD101" i="7"/>
  <c r="BC101" i="7"/>
  <c r="BB101" i="7"/>
  <c r="BE100" i="7"/>
  <c r="BD100" i="7"/>
  <c r="BC100" i="7"/>
  <c r="BE99" i="7"/>
  <c r="BD99" i="7"/>
  <c r="BC99" i="7"/>
  <c r="BB99" i="7"/>
  <c r="BF98" i="7"/>
  <c r="BE98" i="7"/>
  <c r="BD98" i="7"/>
  <c r="BC98" i="7"/>
  <c r="BB98" i="7"/>
  <c r="AX97" i="7"/>
  <c r="BG97" i="7"/>
  <c r="AT97" i="7"/>
  <c r="BE97" i="7"/>
  <c r="BD97" i="7"/>
  <c r="AP97" i="7"/>
  <c r="AL97" i="7"/>
  <c r="BC97" i="7"/>
  <c r="BB97" i="7"/>
  <c r="AH97" i="7"/>
  <c r="AD97" i="7"/>
  <c r="BE96" i="7"/>
  <c r="BD96" i="7"/>
  <c r="BC96" i="7"/>
  <c r="BE95" i="7"/>
  <c r="BD95" i="7"/>
  <c r="BC95" i="7"/>
  <c r="BB95" i="7"/>
  <c r="BF94" i="7"/>
  <c r="BE94" i="7"/>
  <c r="BD94" i="7"/>
  <c r="BC94" i="7"/>
  <c r="BB94" i="7"/>
  <c r="BG93" i="7"/>
  <c r="BE93" i="7"/>
  <c r="BD93" i="7"/>
  <c r="BC93" i="7"/>
  <c r="BB93" i="7"/>
  <c r="AX92" i="7"/>
  <c r="AT92" i="7"/>
  <c r="BE92" i="7"/>
  <c r="BD92" i="7"/>
  <c r="AP92" i="7"/>
  <c r="AL92" i="7"/>
  <c r="BC92" i="7"/>
  <c r="AH92" i="7"/>
  <c r="AD92" i="7"/>
  <c r="BE91" i="7"/>
  <c r="BD91" i="7"/>
  <c r="BC91" i="7"/>
  <c r="BB91" i="7"/>
  <c r="BF90" i="7"/>
  <c r="BE90" i="7"/>
  <c r="BD90" i="7"/>
  <c r="BC90" i="7"/>
  <c r="BB90" i="7"/>
  <c r="BB89" i="7"/>
  <c r="BG89" i="7"/>
  <c r="BE89" i="7"/>
  <c r="BD89" i="7"/>
  <c r="BC89" i="7"/>
  <c r="BE88" i="7"/>
  <c r="BD88" i="7"/>
  <c r="BC88" i="7"/>
  <c r="BE87" i="7"/>
  <c r="BD87" i="7"/>
  <c r="BC87" i="7"/>
  <c r="BB87" i="7"/>
  <c r="BF86" i="7"/>
  <c r="BE86" i="7"/>
  <c r="BD86" i="7"/>
  <c r="BC86" i="7"/>
  <c r="BB86" i="7"/>
  <c r="BG85" i="7"/>
  <c r="BE85" i="7"/>
  <c r="BD85" i="7"/>
  <c r="BC85" i="7"/>
  <c r="BB85" i="7"/>
  <c r="AX84" i="7"/>
  <c r="AT84" i="7"/>
  <c r="BE84" i="7"/>
  <c r="BD84" i="7"/>
  <c r="AP84" i="7"/>
  <c r="AL84" i="7"/>
  <c r="BC84" i="7"/>
  <c r="AH84" i="7"/>
  <c r="AD84" i="7"/>
  <c r="BE83" i="7"/>
  <c r="BD83" i="7"/>
  <c r="BC83" i="7"/>
  <c r="BB83" i="7"/>
  <c r="BF82" i="7"/>
  <c r="BE82" i="7"/>
  <c r="BD82" i="7"/>
  <c r="BC82" i="7"/>
  <c r="BB82" i="7"/>
  <c r="BB81" i="7"/>
  <c r="BG81" i="7"/>
  <c r="BE81" i="7"/>
  <c r="BD81" i="7"/>
  <c r="BC81" i="7"/>
  <c r="BF80" i="7"/>
  <c r="BE80" i="7"/>
  <c r="BD80" i="7"/>
  <c r="BC80" i="7"/>
  <c r="BB80" i="7"/>
  <c r="BG79" i="7"/>
  <c r="BE79" i="7"/>
  <c r="BD79" i="7"/>
  <c r="BC79" i="7"/>
  <c r="BB79" i="7"/>
  <c r="BE78" i="7"/>
  <c r="BD78" i="7"/>
  <c r="BC78" i="7"/>
  <c r="BG77" i="7"/>
  <c r="BE77" i="7"/>
  <c r="BD77" i="7"/>
  <c r="BC77" i="7"/>
  <c r="BB77" i="7"/>
  <c r="BE76" i="7"/>
  <c r="BD76" i="7"/>
  <c r="BC76" i="7"/>
  <c r="BE75" i="7"/>
  <c r="BD75" i="7"/>
  <c r="BC75" i="7"/>
  <c r="BB75" i="7"/>
  <c r="BF74" i="7"/>
  <c r="BE74" i="7"/>
  <c r="BD74" i="7"/>
  <c r="BC74" i="7"/>
  <c r="BB74" i="7"/>
  <c r="BG73" i="7"/>
  <c r="BE73" i="7"/>
  <c r="BD73" i="7"/>
  <c r="BC73" i="7"/>
  <c r="BB73" i="7"/>
  <c r="BE72" i="7"/>
  <c r="BD72" i="7"/>
  <c r="BC72" i="7"/>
  <c r="BE71" i="7"/>
  <c r="BD71" i="7"/>
  <c r="BC71" i="7"/>
  <c r="BB71" i="7"/>
  <c r="BF70" i="7"/>
  <c r="BE70" i="7"/>
  <c r="BD70" i="7"/>
  <c r="BC70" i="7"/>
  <c r="BB70" i="7"/>
  <c r="BG69" i="7"/>
  <c r="BE69" i="7"/>
  <c r="BD69" i="7"/>
  <c r="BC69" i="7"/>
  <c r="BB69" i="7"/>
  <c r="AX68" i="7"/>
  <c r="AT68" i="7"/>
  <c r="BE68" i="7"/>
  <c r="BD68" i="7"/>
  <c r="AP68" i="7"/>
  <c r="AL68" i="7"/>
  <c r="BC68" i="7"/>
  <c r="AH68" i="7"/>
  <c r="AD68" i="7"/>
  <c r="BE67" i="7"/>
  <c r="BD67" i="7"/>
  <c r="BC67" i="7"/>
  <c r="BB67" i="7"/>
  <c r="BF66" i="7"/>
  <c r="BE66" i="7"/>
  <c r="BD66" i="7"/>
  <c r="BC66" i="7"/>
  <c r="BB66" i="7"/>
  <c r="BB65" i="7"/>
  <c r="AX65" i="7"/>
  <c r="BG65" i="7"/>
  <c r="AT65" i="7"/>
  <c r="BE65" i="7"/>
  <c r="BD65" i="7"/>
  <c r="AP65" i="7"/>
  <c r="AL65" i="7"/>
  <c r="BC65" i="7"/>
  <c r="AH65" i="7"/>
  <c r="AD65" i="7"/>
  <c r="BE64" i="7"/>
  <c r="BD64" i="7"/>
  <c r="BC64" i="7"/>
  <c r="BE63" i="7"/>
  <c r="BD63" i="7"/>
  <c r="BC63" i="7"/>
  <c r="BB63" i="7"/>
  <c r="BF62" i="7"/>
  <c r="BE62" i="7"/>
  <c r="BD62" i="7"/>
  <c r="BC62" i="7"/>
  <c r="BB62" i="7"/>
  <c r="BG61" i="7"/>
  <c r="BE61" i="7"/>
  <c r="BD61" i="7"/>
  <c r="BC61" i="7"/>
  <c r="BB61" i="7"/>
  <c r="BE60" i="7"/>
  <c r="BD60" i="7"/>
  <c r="BC60" i="7"/>
  <c r="BE59" i="7"/>
  <c r="BD59" i="7"/>
  <c r="BC59" i="7"/>
  <c r="BB59" i="7"/>
  <c r="BF58" i="7"/>
  <c r="BE58" i="7"/>
  <c r="BD58" i="7"/>
  <c r="BC58" i="7"/>
  <c r="BB58" i="7"/>
  <c r="BG57" i="7"/>
  <c r="BE57" i="7"/>
  <c r="BD57" i="7"/>
  <c r="BC57" i="7"/>
  <c r="BB57" i="7"/>
  <c r="BE56" i="7"/>
  <c r="BD56" i="7"/>
  <c r="BC56" i="7"/>
  <c r="BE55" i="7"/>
  <c r="BD55" i="7"/>
  <c r="BC55" i="7"/>
  <c r="BB55" i="7"/>
  <c r="BF54" i="7"/>
  <c r="BE54" i="7"/>
  <c r="BD54" i="7"/>
  <c r="BC54" i="7"/>
  <c r="BB54" i="7"/>
  <c r="BG53" i="7"/>
  <c r="BE53" i="7"/>
  <c r="BD53" i="7"/>
  <c r="BC53" i="7"/>
  <c r="BB53" i="7"/>
  <c r="AX52" i="7"/>
  <c r="AT52" i="7"/>
  <c r="BE52" i="7"/>
  <c r="BD52" i="7"/>
  <c r="AP52" i="7"/>
  <c r="AL52" i="7"/>
  <c r="BC52" i="7"/>
  <c r="AH52" i="7"/>
  <c r="AD52" i="7"/>
  <c r="BE51" i="7"/>
  <c r="BD51" i="7"/>
  <c r="BC51" i="7"/>
  <c r="BB51" i="7"/>
  <c r="BF50" i="7"/>
  <c r="BE50" i="7"/>
  <c r="BD50" i="7"/>
  <c r="BC50" i="7"/>
  <c r="BB50" i="7"/>
  <c r="BB49" i="7"/>
  <c r="BG49" i="7"/>
  <c r="BE49" i="7"/>
  <c r="BD49" i="7"/>
  <c r="BC49" i="7"/>
  <c r="BE48" i="7"/>
  <c r="BD48" i="7"/>
  <c r="BC48" i="7"/>
  <c r="BE47" i="7"/>
  <c r="BD47" i="7"/>
  <c r="BC47" i="7"/>
  <c r="BB47" i="7"/>
  <c r="BF46" i="7"/>
  <c r="BE46" i="7"/>
  <c r="BD46" i="7"/>
  <c r="BC46" i="7"/>
  <c r="BB46" i="7"/>
  <c r="BG45" i="7"/>
  <c r="BE45" i="7"/>
  <c r="BD45" i="7"/>
  <c r="BC45" i="7"/>
  <c r="BB45" i="7"/>
  <c r="BE44" i="7"/>
  <c r="BD44" i="7"/>
  <c r="BC44" i="7"/>
  <c r="BE43" i="7"/>
  <c r="BD43" i="7"/>
  <c r="BC43" i="7"/>
  <c r="BB43" i="7"/>
  <c r="BF42" i="7"/>
  <c r="BE42" i="7"/>
  <c r="BD42" i="7"/>
  <c r="BC42" i="7"/>
  <c r="BB42" i="7"/>
  <c r="BG41" i="7"/>
  <c r="BE41" i="7"/>
  <c r="BD41" i="7"/>
  <c r="BC41" i="7"/>
  <c r="BB41" i="7"/>
  <c r="BE40" i="7"/>
  <c r="BD40" i="7"/>
  <c r="BC40" i="7"/>
  <c r="BE39" i="7"/>
  <c r="BD39" i="7"/>
  <c r="BC39" i="7"/>
  <c r="BB39" i="7"/>
  <c r="BF38" i="7"/>
  <c r="BE38" i="7"/>
  <c r="BD38" i="7"/>
  <c r="BC38" i="7"/>
  <c r="BB38" i="7"/>
  <c r="BG37" i="7"/>
  <c r="BE37" i="7"/>
  <c r="BD37" i="7"/>
  <c r="BC37" i="7"/>
  <c r="BB37" i="7"/>
  <c r="AX36" i="7"/>
  <c r="AT36" i="7"/>
  <c r="BE36" i="7"/>
  <c r="BD36" i="7"/>
  <c r="AP36" i="7"/>
  <c r="AL36" i="7"/>
  <c r="BC36" i="7"/>
  <c r="AH36" i="7"/>
  <c r="AD36" i="7"/>
  <c r="BE35" i="7"/>
  <c r="BD35" i="7"/>
  <c r="BC35" i="7"/>
  <c r="BB35" i="7"/>
  <c r="BF34" i="7"/>
  <c r="BE34" i="7"/>
  <c r="BD34" i="7"/>
  <c r="BC34" i="7"/>
  <c r="BB34" i="7"/>
  <c r="BB33" i="7"/>
  <c r="BG33" i="7"/>
  <c r="BE33" i="7"/>
  <c r="BD33" i="7"/>
  <c r="BC33" i="7"/>
  <c r="BE32" i="7"/>
  <c r="BD32" i="7"/>
  <c r="BC32" i="7"/>
  <c r="BE31" i="7"/>
  <c r="BD31" i="7"/>
  <c r="BC31" i="7"/>
  <c r="BB31" i="7"/>
  <c r="BF30" i="7"/>
  <c r="BE30" i="7"/>
  <c r="BD30" i="7"/>
  <c r="BC30" i="7"/>
  <c r="BB30" i="7"/>
  <c r="BG29" i="7"/>
  <c r="BE29" i="7"/>
  <c r="BD29" i="7"/>
  <c r="BC29" i="7"/>
  <c r="BB29" i="7"/>
  <c r="BE28" i="7"/>
  <c r="BD28" i="7"/>
  <c r="BC28" i="7"/>
  <c r="BE27" i="7"/>
  <c r="BD27" i="7"/>
  <c r="BC27" i="7"/>
  <c r="BB27" i="7"/>
  <c r="BF26" i="7"/>
  <c r="BE26" i="7"/>
  <c r="BD26" i="7"/>
  <c r="BC26" i="7"/>
  <c r="BB26" i="7"/>
  <c r="AX25" i="7"/>
  <c r="BG25" i="7"/>
  <c r="AT25" i="7"/>
  <c r="BE25" i="7"/>
  <c r="BD25" i="7"/>
  <c r="AP25" i="7"/>
  <c r="AL25" i="7"/>
  <c r="BC25" i="7"/>
  <c r="BB25" i="7"/>
  <c r="AH25" i="7"/>
  <c r="AD25" i="7"/>
  <c r="BE24" i="7"/>
  <c r="BD24" i="7"/>
  <c r="BC24" i="7"/>
  <c r="BE23" i="7"/>
  <c r="BD23" i="7"/>
  <c r="BC23" i="7"/>
  <c r="BB23" i="7"/>
  <c r="BE22" i="7"/>
  <c r="BD22" i="7"/>
  <c r="BC22" i="7"/>
  <c r="BG21" i="7"/>
  <c r="BE21" i="7"/>
  <c r="BD21" i="7"/>
  <c r="BC21" i="7"/>
  <c r="BE20" i="7"/>
  <c r="BD20" i="7"/>
  <c r="BC20" i="7"/>
  <c r="BE19" i="7"/>
  <c r="BD19" i="7"/>
  <c r="BC19" i="7"/>
  <c r="BB19" i="7"/>
  <c r="BF18" i="7"/>
  <c r="BE18" i="7"/>
  <c r="BD18" i="7"/>
  <c r="BC18" i="7"/>
  <c r="BB18" i="7"/>
  <c r="BG17" i="7"/>
  <c r="BE17" i="7"/>
  <c r="BD17" i="7"/>
  <c r="BC17" i="7"/>
  <c r="BE16" i="7"/>
  <c r="BD16" i="7"/>
  <c r="BC16" i="7"/>
  <c r="AX15" i="7"/>
  <c r="AT15" i="7"/>
  <c r="BE15" i="7"/>
  <c r="BD15" i="7"/>
  <c r="AP15" i="7"/>
  <c r="AL15" i="7"/>
  <c r="BC15" i="7"/>
  <c r="BB15" i="7"/>
  <c r="AH15" i="7"/>
  <c r="AD15" i="7"/>
  <c r="BE14" i="7"/>
  <c r="BD14" i="7"/>
  <c r="BC14" i="7"/>
  <c r="BE13" i="7"/>
  <c r="BD13" i="7"/>
  <c r="BC13" i="7"/>
  <c r="BE12" i="7"/>
  <c r="BD12" i="7"/>
  <c r="BC12" i="7"/>
  <c r="AX11" i="7"/>
  <c r="AT11" i="7"/>
  <c r="BE11" i="7"/>
  <c r="BD11" i="7"/>
  <c r="AP11" i="7"/>
  <c r="AL11" i="7"/>
  <c r="BC11" i="7"/>
  <c r="BB11" i="7"/>
  <c r="AH11" i="7"/>
  <c r="AD11" i="7"/>
  <c r="BE10" i="7"/>
  <c r="BD10" i="7"/>
  <c r="BC10" i="7"/>
  <c r="BE9" i="7"/>
  <c r="BD9" i="7"/>
  <c r="BC9" i="7"/>
  <c r="BE8" i="7"/>
  <c r="BD8" i="7"/>
  <c r="BC8" i="7"/>
  <c r="AX7" i="7"/>
  <c r="BG7" i="7"/>
  <c r="AT7" i="7"/>
  <c r="BE7" i="7"/>
  <c r="BD7" i="7"/>
  <c r="AP7" i="7"/>
  <c r="AL7" i="7"/>
  <c r="BC7" i="7"/>
  <c r="BB7" i="7"/>
  <c r="AH7" i="7"/>
  <c r="AD7" i="7"/>
  <c r="AX6" i="7"/>
  <c r="AT6" i="7"/>
  <c r="BE6" i="7"/>
  <c r="BD6" i="7"/>
  <c r="AP6" i="7"/>
  <c r="AL6" i="7"/>
  <c r="BC6" i="7"/>
  <c r="AH6" i="7"/>
  <c r="AD6" i="7"/>
  <c r="BG5" i="7"/>
  <c r="BE5" i="7"/>
  <c r="BD5" i="7"/>
  <c r="BC5" i="7"/>
  <c r="BE4" i="7"/>
  <c r="BD4" i="7"/>
  <c r="BC4" i="7"/>
  <c r="BB3" i="7"/>
  <c r="BF3" i="7"/>
  <c r="BD3" i="7"/>
  <c r="AF238" i="11" l="1"/>
  <c r="B198" i="8"/>
  <c r="H276" i="8"/>
  <c r="P24" i="8"/>
  <c r="V67" i="8"/>
  <c r="BF67" i="8" s="1"/>
  <c r="H70" i="8"/>
  <c r="N198" i="8"/>
  <c r="AL198" i="8" s="1"/>
  <c r="N297" i="8"/>
  <c r="BD297" i="8" s="1"/>
  <c r="AD98" i="11"/>
  <c r="AH98" i="11"/>
  <c r="AL98" i="11"/>
  <c r="AP98" i="11"/>
  <c r="AT98" i="11"/>
  <c r="P34" i="8"/>
  <c r="J67" i="8"/>
  <c r="J75" i="8"/>
  <c r="Z204" i="8"/>
  <c r="V299" i="8"/>
  <c r="B49" i="8"/>
  <c r="P50" i="8"/>
  <c r="B148" i="8"/>
  <c r="J150" i="8"/>
  <c r="P276" i="8"/>
  <c r="B11" i="8"/>
  <c r="J43" i="8"/>
  <c r="J49" i="8"/>
  <c r="X70" i="8"/>
  <c r="N148" i="8"/>
  <c r="BD148" i="8" s="1"/>
  <c r="H236" i="8"/>
  <c r="AF139" i="11"/>
  <c r="AJ139" i="11"/>
  <c r="AN139" i="11"/>
  <c r="AF155" i="11"/>
  <c r="AJ155" i="11"/>
  <c r="AN155" i="11"/>
  <c r="AD353" i="11"/>
  <c r="B146" i="8"/>
  <c r="J221" i="8"/>
  <c r="I364" i="10"/>
  <c r="B51" i="8"/>
  <c r="H134" i="8"/>
  <c r="E364" i="10"/>
  <c r="M364" i="10"/>
  <c r="J3" i="8"/>
  <c r="H6" i="8"/>
  <c r="J19" i="8"/>
  <c r="R33" i="8"/>
  <c r="AP33" i="8" s="1"/>
  <c r="J35" i="8"/>
  <c r="H38" i="8"/>
  <c r="H102" i="8"/>
  <c r="V107" i="8"/>
  <c r="BF107" i="8" s="1"/>
  <c r="R109" i="8"/>
  <c r="X134" i="8"/>
  <c r="J137" i="8"/>
  <c r="N144" i="8"/>
  <c r="P203" i="8"/>
  <c r="J208" i="8"/>
  <c r="J210" i="8"/>
  <c r="P219" i="8"/>
  <c r="H228" i="8"/>
  <c r="V239" i="8"/>
  <c r="Z245" i="8"/>
  <c r="X268" i="8"/>
  <c r="BG268" i="8" s="1"/>
  <c r="N305" i="8"/>
  <c r="BD305" i="8" s="1"/>
  <c r="B315" i="8"/>
  <c r="B364" i="10"/>
  <c r="F364" i="10"/>
  <c r="AD139" i="11"/>
  <c r="AH139" i="11"/>
  <c r="AL139" i="11"/>
  <c r="AP139" i="11"/>
  <c r="AT139" i="11"/>
  <c r="AX139" i="11"/>
  <c r="AD155" i="11"/>
  <c r="AD203" i="11"/>
  <c r="AH203" i="11"/>
  <c r="AL203" i="11"/>
  <c r="AP203" i="11"/>
  <c r="AT203" i="11"/>
  <c r="AX203" i="11"/>
  <c r="AD219" i="11"/>
  <c r="D369" i="8"/>
  <c r="J73" i="8"/>
  <c r="J109" i="8"/>
  <c r="N111" i="8"/>
  <c r="BD111" i="8" s="1"/>
  <c r="B239" i="8"/>
  <c r="B245" i="8"/>
  <c r="AT245" i="8" s="1"/>
  <c r="D370" i="7"/>
  <c r="X102" i="8"/>
  <c r="Z208" i="8"/>
  <c r="Z210" i="8"/>
  <c r="X228" i="8"/>
  <c r="BG228" i="8" s="1"/>
  <c r="V315" i="8"/>
  <c r="C364" i="10"/>
  <c r="G364" i="10"/>
  <c r="AH359" i="10"/>
  <c r="K364" i="10"/>
  <c r="AF95" i="11"/>
  <c r="AJ95" i="11"/>
  <c r="AN95" i="11"/>
  <c r="E368" i="11"/>
  <c r="N279" i="8"/>
  <c r="BD279" i="8" s="1"/>
  <c r="Z295" i="8"/>
  <c r="J297" i="8"/>
  <c r="AF16" i="11"/>
  <c r="AN16" i="11"/>
  <c r="AV16" i="11"/>
  <c r="AF24" i="11"/>
  <c r="AN24" i="11"/>
  <c r="AV24" i="11"/>
  <c r="AJ28" i="11"/>
  <c r="AF44" i="11"/>
  <c r="V131" i="8"/>
  <c r="BF131" i="8" s="1"/>
  <c r="Z194" i="8"/>
  <c r="J204" i="8"/>
  <c r="Z231" i="8"/>
  <c r="V269" i="8"/>
  <c r="N287" i="8"/>
  <c r="BD287" i="8" s="1"/>
  <c r="X320" i="8"/>
  <c r="BG320" i="8" s="1"/>
  <c r="AJ16" i="11"/>
  <c r="AJ24" i="11"/>
  <c r="AF28" i="11"/>
  <c r="AN28" i="11"/>
  <c r="AV28" i="11"/>
  <c r="AF40" i="11"/>
  <c r="X10" i="8"/>
  <c r="Z11" i="8"/>
  <c r="AX11" i="8" s="1"/>
  <c r="P18" i="8"/>
  <c r="P20" i="8"/>
  <c r="R45" i="8"/>
  <c r="N79" i="8"/>
  <c r="BD79" i="8" s="1"/>
  <c r="P106" i="8"/>
  <c r="J131" i="8"/>
  <c r="J194" i="8"/>
  <c r="V198" i="8"/>
  <c r="AT198" i="8" s="1"/>
  <c r="B204" i="8"/>
  <c r="J231" i="8"/>
  <c r="Z233" i="8"/>
  <c r="Z249" i="8"/>
  <c r="N269" i="8"/>
  <c r="BD269" i="8" s="1"/>
  <c r="N271" i="8"/>
  <c r="BD271" i="8" s="1"/>
  <c r="J279" i="8"/>
  <c r="N281" i="8"/>
  <c r="BD281" i="8" s="1"/>
  <c r="B287" i="8"/>
  <c r="B297" i="8"/>
  <c r="H320" i="8"/>
  <c r="N321" i="8"/>
  <c r="BD321" i="8" s="1"/>
  <c r="N323" i="8"/>
  <c r="BD323" i="8" s="1"/>
  <c r="Z329" i="8"/>
  <c r="AF49" i="11"/>
  <c r="AF53" i="11"/>
  <c r="AF65" i="11"/>
  <c r="AJ65" i="11"/>
  <c r="AN65" i="11"/>
  <c r="AF69" i="11"/>
  <c r="AJ69" i="11"/>
  <c r="AN69" i="11"/>
  <c r="AF73" i="11"/>
  <c r="AJ73" i="11"/>
  <c r="AN73" i="11"/>
  <c r="AF98" i="11"/>
  <c r="AJ98" i="11"/>
  <c r="AN98" i="11"/>
  <c r="AV98" i="11"/>
  <c r="AF122" i="11"/>
  <c r="AJ122" i="11"/>
  <c r="AF203" i="11"/>
  <c r="AJ203" i="11"/>
  <c r="AN203" i="11"/>
  <c r="AF219" i="11"/>
  <c r="AJ219" i="11"/>
  <c r="AN219" i="11"/>
  <c r="AD222" i="11"/>
  <c r="AH222" i="11"/>
  <c r="AL222" i="11"/>
  <c r="AP222" i="11"/>
  <c r="AT222" i="11"/>
  <c r="AX222" i="11"/>
  <c r="AD238" i="11"/>
  <c r="P207" i="8"/>
  <c r="P220" i="8"/>
  <c r="B231" i="8"/>
  <c r="Z235" i="8"/>
  <c r="Z251" i="8"/>
  <c r="B269" i="8"/>
  <c r="B279" i="8"/>
  <c r="P304" i="8"/>
  <c r="B321" i="8"/>
  <c r="J323" i="8"/>
  <c r="Z325" i="8"/>
  <c r="AD16" i="11"/>
  <c r="AD158" i="11"/>
  <c r="AH158" i="11"/>
  <c r="AL158" i="11"/>
  <c r="AP158" i="11"/>
  <c r="AT158" i="11"/>
  <c r="AX158" i="11"/>
  <c r="AD174" i="11"/>
  <c r="AD335" i="11"/>
  <c r="AH335" i="11"/>
  <c r="AL335" i="11"/>
  <c r="AP335" i="11"/>
  <c r="AT335" i="11"/>
  <c r="AX335" i="11"/>
  <c r="AD351" i="11"/>
  <c r="AD355" i="11"/>
  <c r="B17" i="8"/>
  <c r="J17" i="8"/>
  <c r="P54" i="8"/>
  <c r="H54" i="8"/>
  <c r="X54" i="8"/>
  <c r="V91" i="8"/>
  <c r="BF91" i="8" s="1"/>
  <c r="B91" i="8"/>
  <c r="N91" i="8"/>
  <c r="BD91" i="8" s="1"/>
  <c r="AA95" i="8"/>
  <c r="AY95" i="8" s="1"/>
  <c r="V95" i="8"/>
  <c r="BF95" i="8" s="1"/>
  <c r="B95" i="8"/>
  <c r="N95" i="8"/>
  <c r="BD95" i="8" s="1"/>
  <c r="J99" i="8"/>
  <c r="AH99" i="8" s="1"/>
  <c r="V99" i="8"/>
  <c r="BF99" i="8" s="1"/>
  <c r="Z105" i="8"/>
  <c r="J105" i="8"/>
  <c r="R105" i="8"/>
  <c r="B123" i="8"/>
  <c r="V123" i="8"/>
  <c r="BF123" i="8" s="1"/>
  <c r="J141" i="8"/>
  <c r="AB141" i="8"/>
  <c r="AZ141" i="8" s="1"/>
  <c r="P195" i="8"/>
  <c r="H195" i="8"/>
  <c r="X195" i="8"/>
  <c r="BG195" i="8" s="1"/>
  <c r="N261" i="8"/>
  <c r="BD261" i="8" s="1"/>
  <c r="V261" i="8"/>
  <c r="AA327" i="8"/>
  <c r="Z327" i="8"/>
  <c r="P114" i="8"/>
  <c r="H114" i="8"/>
  <c r="X114" i="8"/>
  <c r="AA247" i="8"/>
  <c r="N247" i="8"/>
  <c r="BD247" i="8" s="1"/>
  <c r="B247" i="8"/>
  <c r="AX247" i="8" s="1"/>
  <c r="J247" i="8"/>
  <c r="H264" i="8"/>
  <c r="P264" i="8"/>
  <c r="AA277" i="8"/>
  <c r="Z277" i="8"/>
  <c r="B277" i="8"/>
  <c r="J277" i="8"/>
  <c r="AB302" i="8"/>
  <c r="L302" i="8"/>
  <c r="BC302" i="8" s="1"/>
  <c r="H308" i="8"/>
  <c r="P308" i="8"/>
  <c r="AF18" i="7"/>
  <c r="AN18" i="7"/>
  <c r="AV18" i="7"/>
  <c r="AJ28" i="7"/>
  <c r="AJ33" i="7"/>
  <c r="AF162" i="7"/>
  <c r="AJ162" i="7"/>
  <c r="AN162" i="7"/>
  <c r="AV162" i="7"/>
  <c r="N15" i="8"/>
  <c r="BD15" i="8" s="1"/>
  <c r="B15" i="8"/>
  <c r="R15" i="8"/>
  <c r="R31" i="8"/>
  <c r="B31" i="8"/>
  <c r="AA63" i="8"/>
  <c r="V63" i="8"/>
  <c r="BF63" i="8" s="1"/>
  <c r="B63" i="8"/>
  <c r="N63" i="8"/>
  <c r="BD63" i="8" s="1"/>
  <c r="N103" i="8"/>
  <c r="BD103" i="8" s="1"/>
  <c r="V103" i="8"/>
  <c r="BF103" i="8" s="1"/>
  <c r="P110" i="8"/>
  <c r="X110" i="8"/>
  <c r="AA229" i="8"/>
  <c r="V229" i="8"/>
  <c r="B229" i="8"/>
  <c r="N229" i="8"/>
  <c r="BD229" i="8" s="1"/>
  <c r="X244" i="8"/>
  <c r="BG244" i="8" s="1"/>
  <c r="H244" i="8"/>
  <c r="P244" i="8"/>
  <c r="Z263" i="8"/>
  <c r="B263" i="8"/>
  <c r="AX263" i="8" s="1"/>
  <c r="V263" i="8"/>
  <c r="AJ18" i="7"/>
  <c r="AF28" i="7"/>
  <c r="AN28" i="7"/>
  <c r="AV28" i="7"/>
  <c r="AF33" i="7"/>
  <c r="AN33" i="7"/>
  <c r="AD22" i="7"/>
  <c r="AH22" i="7"/>
  <c r="AD32" i="7"/>
  <c r="AD41" i="7"/>
  <c r="AH41" i="7"/>
  <c r="AL41" i="7"/>
  <c r="AP41" i="7"/>
  <c r="AT41" i="7"/>
  <c r="AX41" i="7"/>
  <c r="AD49" i="7"/>
  <c r="AH49" i="7"/>
  <c r="AL49" i="7"/>
  <c r="AP49" i="7"/>
  <c r="AT49" i="7"/>
  <c r="AX49" i="7"/>
  <c r="AF52" i="7"/>
  <c r="AJ52" i="7"/>
  <c r="AN52" i="7"/>
  <c r="AV52" i="7"/>
  <c r="AF65" i="7"/>
  <c r="AJ65" i="7"/>
  <c r="AN65" i="7"/>
  <c r="AD132" i="7"/>
  <c r="AH132" i="7"/>
  <c r="AL132" i="7"/>
  <c r="AP132" i="7"/>
  <c r="AT132" i="7"/>
  <c r="AX132" i="7"/>
  <c r="AF171" i="7"/>
  <c r="AJ171" i="7"/>
  <c r="AN171" i="7"/>
  <c r="AV171" i="7"/>
  <c r="P42" i="8"/>
  <c r="H42" i="8"/>
  <c r="X42" i="8"/>
  <c r="B59" i="8"/>
  <c r="V59" i="8"/>
  <c r="BF59" i="8" s="1"/>
  <c r="P82" i="8"/>
  <c r="H82" i="8"/>
  <c r="AA127" i="8"/>
  <c r="V127" i="8"/>
  <c r="BF127" i="8" s="1"/>
  <c r="B127" i="8"/>
  <c r="N127" i="8"/>
  <c r="BD127" i="8" s="1"/>
  <c r="AA223" i="8"/>
  <c r="V223" i="8"/>
  <c r="B223" i="8"/>
  <c r="N223" i="8"/>
  <c r="BD223" i="8" s="1"/>
  <c r="AD18" i="7"/>
  <c r="AH18" i="7"/>
  <c r="AL18" i="7"/>
  <c r="AP18" i="7"/>
  <c r="AT18" i="7"/>
  <c r="AX18" i="7"/>
  <c r="AD28" i="7"/>
  <c r="AH28" i="7"/>
  <c r="AL28" i="7"/>
  <c r="AP28" i="7"/>
  <c r="AT28" i="7"/>
  <c r="AX28" i="7"/>
  <c r="AD33" i="7"/>
  <c r="AH33" i="7"/>
  <c r="AL33" i="7"/>
  <c r="AP33" i="7"/>
  <c r="AT33" i="7"/>
  <c r="AX33" i="7"/>
  <c r="AD60" i="7"/>
  <c r="AH60" i="7"/>
  <c r="AD124" i="7"/>
  <c r="AH124" i="7"/>
  <c r="AL124" i="7"/>
  <c r="AP124" i="7"/>
  <c r="AT124" i="7"/>
  <c r="AX124" i="7"/>
  <c r="AD137" i="7"/>
  <c r="AH137" i="7"/>
  <c r="AL137" i="7"/>
  <c r="AP137" i="7"/>
  <c r="AT137" i="7"/>
  <c r="AX137" i="7"/>
  <c r="AD145" i="7"/>
  <c r="AH145" i="7"/>
  <c r="AL145" i="7"/>
  <c r="AP145" i="7"/>
  <c r="AT145" i="7"/>
  <c r="AX145" i="7"/>
  <c r="AD150" i="7"/>
  <c r="AH150" i="7"/>
  <c r="AL150" i="7"/>
  <c r="AP150" i="7"/>
  <c r="AT150" i="7"/>
  <c r="AX150" i="7"/>
  <c r="Z19" i="8"/>
  <c r="Z206" i="8"/>
  <c r="Z221" i="8"/>
  <c r="AX221" i="8" s="1"/>
  <c r="AL60" i="7"/>
  <c r="AP60" i="7"/>
  <c r="AT60" i="7"/>
  <c r="AX60" i="7"/>
  <c r="AD73" i="7"/>
  <c r="AH73" i="7"/>
  <c r="AL73" i="7"/>
  <c r="AP73" i="7"/>
  <c r="AT73" i="7"/>
  <c r="AX73" i="7"/>
  <c r="AD81" i="7"/>
  <c r="AH81" i="7"/>
  <c r="AL81" i="7"/>
  <c r="AP81" i="7"/>
  <c r="AT81" i="7"/>
  <c r="AX81" i="7"/>
  <c r="AF84" i="7"/>
  <c r="AJ84" i="7"/>
  <c r="AN84" i="7"/>
  <c r="AV84" i="7"/>
  <c r="AF97" i="7"/>
  <c r="AJ97" i="7"/>
  <c r="AN97" i="7"/>
  <c r="AD100" i="7"/>
  <c r="AH100" i="7"/>
  <c r="AL100" i="7"/>
  <c r="AP100" i="7"/>
  <c r="AT100" i="7"/>
  <c r="AF124" i="7"/>
  <c r="AJ124" i="7"/>
  <c r="AN124" i="7"/>
  <c r="AF137" i="7"/>
  <c r="AJ137" i="7"/>
  <c r="AN137" i="7"/>
  <c r="AV137" i="7"/>
  <c r="AD140" i="7"/>
  <c r="AH140" i="7"/>
  <c r="AL140" i="7"/>
  <c r="AP140" i="7"/>
  <c r="AT140" i="7"/>
  <c r="AX140" i="7"/>
  <c r="AD162" i="7"/>
  <c r="AH162" i="7"/>
  <c r="AL162" i="7"/>
  <c r="AP162" i="7"/>
  <c r="AT162" i="7"/>
  <c r="AX162" i="7"/>
  <c r="AD166" i="7"/>
  <c r="AH166" i="7"/>
  <c r="AL166" i="7"/>
  <c r="AP166" i="7"/>
  <c r="AT166" i="7"/>
  <c r="AX166" i="7"/>
  <c r="AD175" i="7"/>
  <c r="AH175" i="7"/>
  <c r="AL175" i="7"/>
  <c r="AP175" i="7"/>
  <c r="AT175" i="7"/>
  <c r="AX175" i="7"/>
  <c r="AF182" i="7"/>
  <c r="AJ182" i="7"/>
  <c r="AN182" i="7"/>
  <c r="AV182" i="7"/>
  <c r="AF191" i="7"/>
  <c r="AJ191" i="7"/>
  <c r="AN191" i="7"/>
  <c r="AV191" i="7"/>
  <c r="AD194" i="7"/>
  <c r="AH194" i="7"/>
  <c r="AL194" i="7"/>
  <c r="AP194" i="7"/>
  <c r="AT194" i="7"/>
  <c r="AX194" i="7"/>
  <c r="AD203" i="7"/>
  <c r="AH203" i="7"/>
  <c r="AL203" i="7"/>
  <c r="AP203" i="7"/>
  <c r="AT203" i="7"/>
  <c r="AX203" i="7"/>
  <c r="AD235" i="7"/>
  <c r="AH235" i="7"/>
  <c r="AL235" i="7"/>
  <c r="AP235" i="7"/>
  <c r="AT235" i="7"/>
  <c r="AX235" i="7"/>
  <c r="AD263" i="7"/>
  <c r="AH263" i="7"/>
  <c r="AL263" i="7"/>
  <c r="AP263" i="7"/>
  <c r="AT263" i="7"/>
  <c r="AX263" i="7"/>
  <c r="AF269" i="7"/>
  <c r="AJ269" i="7"/>
  <c r="AN269" i="7"/>
  <c r="AV269" i="7"/>
  <c r="AD272" i="7"/>
  <c r="AH272" i="7"/>
  <c r="AL272" i="7"/>
  <c r="AP272" i="7"/>
  <c r="AT272" i="7"/>
  <c r="AX272" i="7"/>
  <c r="AD289" i="7"/>
  <c r="AH289" i="7"/>
  <c r="AL289" i="7"/>
  <c r="AP289" i="7"/>
  <c r="AT289" i="7"/>
  <c r="AX289" i="7"/>
  <c r="AD293" i="7"/>
  <c r="AH293" i="7"/>
  <c r="AL293" i="7"/>
  <c r="AP293" i="7"/>
  <c r="AT293" i="7"/>
  <c r="AX293" i="7"/>
  <c r="AF300" i="7"/>
  <c r="AJ300" i="7"/>
  <c r="AN300" i="7"/>
  <c r="AD344" i="7"/>
  <c r="AH344" i="7"/>
  <c r="AL344" i="7"/>
  <c r="X18" i="8"/>
  <c r="N19" i="8"/>
  <c r="BD19" i="8" s="1"/>
  <c r="V75" i="8"/>
  <c r="BF75" i="8" s="1"/>
  <c r="V79" i="8"/>
  <c r="BF79" i="8" s="1"/>
  <c r="V111" i="8"/>
  <c r="BF111" i="8" s="1"/>
  <c r="V144" i="8"/>
  <c r="J148" i="8"/>
  <c r="N206" i="8"/>
  <c r="X219" i="8"/>
  <c r="BG219" i="8" s="1"/>
  <c r="X220" i="8"/>
  <c r="BG220" i="8" s="1"/>
  <c r="N221" i="8"/>
  <c r="BD221" i="8" s="1"/>
  <c r="N239" i="8"/>
  <c r="BD239" i="8" s="1"/>
  <c r="J245" i="8"/>
  <c r="Z279" i="8"/>
  <c r="Z299" i="8"/>
  <c r="X304" i="8"/>
  <c r="BG304" i="8" s="1"/>
  <c r="V313" i="8"/>
  <c r="N315" i="8"/>
  <c r="BD315" i="8" s="1"/>
  <c r="J321" i="8"/>
  <c r="AF5" i="11"/>
  <c r="AJ5" i="11"/>
  <c r="AN5" i="11"/>
  <c r="AF13" i="11"/>
  <c r="AJ13" i="11"/>
  <c r="AN13" i="11"/>
  <c r="AF33" i="11"/>
  <c r="AJ33" i="11"/>
  <c r="AN33" i="11"/>
  <c r="AF37" i="11"/>
  <c r="AJ37" i="11"/>
  <c r="AN37" i="11"/>
  <c r="AF45" i="11"/>
  <c r="AJ45" i="11"/>
  <c r="AN45" i="11"/>
  <c r="AD48" i="11"/>
  <c r="AH48" i="11"/>
  <c r="AL48" i="11"/>
  <c r="AP48" i="11"/>
  <c r="AT48" i="11"/>
  <c r="AX48" i="11"/>
  <c r="AF78" i="11"/>
  <c r="AF82" i="11"/>
  <c r="AF86" i="11"/>
  <c r="AF90" i="11"/>
  <c r="AF94" i="11"/>
  <c r="AF99" i="11"/>
  <c r="AF111" i="11"/>
  <c r="AJ111" i="11"/>
  <c r="AN111" i="11"/>
  <c r="AR111" i="11"/>
  <c r="AF127" i="11"/>
  <c r="AJ127" i="11"/>
  <c r="AN127" i="11"/>
  <c r="AD130" i="11"/>
  <c r="AH130" i="11"/>
  <c r="AL130" i="11"/>
  <c r="AP130" i="11"/>
  <c r="AT130" i="11"/>
  <c r="AX130" i="11"/>
  <c r="AD171" i="11"/>
  <c r="AH171" i="11"/>
  <c r="AL171" i="11"/>
  <c r="AP171" i="11"/>
  <c r="AT171" i="11"/>
  <c r="AX171" i="11"/>
  <c r="AD187" i="11"/>
  <c r="AF235" i="11"/>
  <c r="AJ235" i="11"/>
  <c r="AN235" i="11"/>
  <c r="AF251" i="11"/>
  <c r="AJ251" i="11"/>
  <c r="AN251" i="11"/>
  <c r="AD254" i="11"/>
  <c r="AH254" i="11"/>
  <c r="AL254" i="11"/>
  <c r="AP254" i="11"/>
  <c r="AT254" i="11"/>
  <c r="AF276" i="11"/>
  <c r="AX297" i="11"/>
  <c r="AF320" i="11"/>
  <c r="AF324" i="11"/>
  <c r="AF328" i="11"/>
  <c r="AD182" i="7"/>
  <c r="AH182" i="7"/>
  <c r="AL182" i="7"/>
  <c r="AP182" i="7"/>
  <c r="AT182" i="7"/>
  <c r="AX182" i="7"/>
  <c r="AD191" i="7"/>
  <c r="AH191" i="7"/>
  <c r="AL191" i="7"/>
  <c r="AP191" i="7"/>
  <c r="AT191" i="7"/>
  <c r="AX191" i="7"/>
  <c r="AF235" i="7"/>
  <c r="AJ235" i="7"/>
  <c r="AN235" i="7"/>
  <c r="AF289" i="7"/>
  <c r="AJ289" i="7"/>
  <c r="AN289" i="7"/>
  <c r="AV289" i="7"/>
  <c r="AD300" i="7"/>
  <c r="AH300" i="7"/>
  <c r="AL300" i="7"/>
  <c r="AP300" i="7"/>
  <c r="AF344" i="7"/>
  <c r="H10" i="8"/>
  <c r="B19" i="8"/>
  <c r="AX19" i="8" s="1"/>
  <c r="X22" i="8"/>
  <c r="H24" i="8"/>
  <c r="X30" i="8"/>
  <c r="R47" i="8"/>
  <c r="AP47" i="8" s="1"/>
  <c r="X58" i="8"/>
  <c r="X62" i="8"/>
  <c r="B79" i="8"/>
  <c r="X98" i="8"/>
  <c r="B111" i="8"/>
  <c r="AY111" i="8" s="1"/>
  <c r="X122" i="8"/>
  <c r="X126" i="8"/>
  <c r="Z148" i="8"/>
  <c r="Z192" i="8"/>
  <c r="H203" i="8"/>
  <c r="B206" i="8"/>
  <c r="B221" i="8"/>
  <c r="J233" i="8"/>
  <c r="AH233" i="8" s="1"/>
  <c r="J235" i="8"/>
  <c r="J249" i="8"/>
  <c r="J251" i="8"/>
  <c r="H268" i="8"/>
  <c r="B271" i="8"/>
  <c r="P282" i="8"/>
  <c r="J305" i="8"/>
  <c r="V307" i="8"/>
  <c r="B313" i="8"/>
  <c r="Z321" i="8"/>
  <c r="Z331" i="8"/>
  <c r="AD5" i="11"/>
  <c r="AH5" i="11"/>
  <c r="AL5" i="11"/>
  <c r="AP5" i="11"/>
  <c r="AT5" i="11"/>
  <c r="AX5" i="11"/>
  <c r="AF48" i="11"/>
  <c r="AJ48" i="11"/>
  <c r="AN48" i="11"/>
  <c r="AV48" i="11"/>
  <c r="AF56" i="11"/>
  <c r="AJ56" i="11"/>
  <c r="AN56" i="11"/>
  <c r="AF60" i="11"/>
  <c r="AJ60" i="11"/>
  <c r="AN60" i="11"/>
  <c r="AD111" i="11"/>
  <c r="AH111" i="11"/>
  <c r="AL111" i="11"/>
  <c r="AP111" i="11"/>
  <c r="AT111" i="11"/>
  <c r="AX111" i="11"/>
  <c r="AF130" i="11"/>
  <c r="AF171" i="11"/>
  <c r="AJ171" i="11"/>
  <c r="AN171" i="11"/>
  <c r="AF187" i="11"/>
  <c r="AJ187" i="11"/>
  <c r="AN187" i="11"/>
  <c r="AD190" i="11"/>
  <c r="AH190" i="11"/>
  <c r="AL190" i="11"/>
  <c r="AP190" i="11"/>
  <c r="AT190" i="11"/>
  <c r="AX190" i="11"/>
  <c r="AD235" i="11"/>
  <c r="AH235" i="11"/>
  <c r="AL235" i="11"/>
  <c r="AP235" i="11"/>
  <c r="AT235" i="11"/>
  <c r="AX235" i="11"/>
  <c r="AF254" i="11"/>
  <c r="AF338" i="11"/>
  <c r="AJ338" i="11"/>
  <c r="AN338" i="11"/>
  <c r="AV338" i="11"/>
  <c r="H52" i="8"/>
  <c r="P52" i="8"/>
  <c r="AA115" i="8"/>
  <c r="AY115" i="8" s="1"/>
  <c r="J115" i="8"/>
  <c r="AA142" i="8"/>
  <c r="Z142" i="8"/>
  <c r="B142" i="8"/>
  <c r="AA152" i="8"/>
  <c r="J152" i="8"/>
  <c r="P211" i="8"/>
  <c r="H211" i="8"/>
  <c r="X211" i="8"/>
  <c r="BG211" i="8" s="1"/>
  <c r="AA214" i="8"/>
  <c r="B214" i="8"/>
  <c r="N214" i="8"/>
  <c r="AL214" i="8" s="1"/>
  <c r="H232" i="8"/>
  <c r="P232" i="8"/>
  <c r="AA285" i="8"/>
  <c r="J285" i="8"/>
  <c r="Z285" i="8"/>
  <c r="AN44" i="7"/>
  <c r="AF57" i="7"/>
  <c r="AJ76" i="7"/>
  <c r="AV76" i="7"/>
  <c r="AF49" i="7"/>
  <c r="AN49" i="7"/>
  <c r="AF68" i="7"/>
  <c r="AN68" i="7"/>
  <c r="AV68" i="7"/>
  <c r="AJ81" i="7"/>
  <c r="AF100" i="7"/>
  <c r="AJ100" i="7"/>
  <c r="AN100" i="7"/>
  <c r="AF140" i="7"/>
  <c r="AJ140" i="7"/>
  <c r="AN140" i="7"/>
  <c r="AV140" i="7"/>
  <c r="AF150" i="7"/>
  <c r="AJ150" i="7"/>
  <c r="AN150" i="7"/>
  <c r="AV150" i="7"/>
  <c r="AF159" i="7"/>
  <c r="AJ159" i="7"/>
  <c r="AN159" i="7"/>
  <c r="AV159" i="7"/>
  <c r="AF194" i="7"/>
  <c r="AJ194" i="7"/>
  <c r="AN194" i="7"/>
  <c r="AV194" i="7"/>
  <c r="AF203" i="7"/>
  <c r="AJ203" i="7"/>
  <c r="AN203" i="7"/>
  <c r="AF223" i="7"/>
  <c r="AJ223" i="7"/>
  <c r="AN223" i="7"/>
  <c r="AF243" i="7"/>
  <c r="AJ243" i="7"/>
  <c r="AN243" i="7"/>
  <c r="AF258" i="7"/>
  <c r="AJ258" i="7"/>
  <c r="AN258" i="7"/>
  <c r="AV258" i="7"/>
  <c r="AF272" i="7"/>
  <c r="AJ272" i="7"/>
  <c r="AN272" i="7"/>
  <c r="AV272" i="7"/>
  <c r="V3" i="8"/>
  <c r="N13" i="8"/>
  <c r="BD13" i="8" s="1"/>
  <c r="Z17" i="8"/>
  <c r="P26" i="8"/>
  <c r="J27" i="8"/>
  <c r="R29" i="8"/>
  <c r="V35" i="8"/>
  <c r="BF35" i="8" s="1"/>
  <c r="X66" i="8"/>
  <c r="P74" i="8"/>
  <c r="X78" i="8"/>
  <c r="N83" i="8"/>
  <c r="BD83" i="8" s="1"/>
  <c r="X90" i="8"/>
  <c r="X94" i="8"/>
  <c r="Z115" i="8"/>
  <c r="X130" i="8"/>
  <c r="Z152" i="8"/>
  <c r="J190" i="8"/>
  <c r="AH190" i="8" s="1"/>
  <c r="AA43" i="8"/>
  <c r="Z43" i="8"/>
  <c r="B43" i="8"/>
  <c r="AH43" i="8" s="1"/>
  <c r="AA51" i="8"/>
  <c r="N51" i="8"/>
  <c r="BD51" i="8" s="1"/>
  <c r="AA59" i="8"/>
  <c r="J59" i="8"/>
  <c r="AA71" i="8"/>
  <c r="AY71" i="8" s="1"/>
  <c r="B71" i="8"/>
  <c r="AA87" i="8"/>
  <c r="V87" i="8"/>
  <c r="BF87" i="8" s="1"/>
  <c r="AA99" i="8"/>
  <c r="AY99" i="8" s="1"/>
  <c r="Z99" i="8"/>
  <c r="B99" i="8"/>
  <c r="AA107" i="8"/>
  <c r="N107" i="8"/>
  <c r="BD107" i="8" s="1"/>
  <c r="P118" i="8"/>
  <c r="X118" i="8"/>
  <c r="AA123" i="8"/>
  <c r="J123" i="8"/>
  <c r="AA135" i="8"/>
  <c r="B135" i="8"/>
  <c r="AA146" i="8"/>
  <c r="N146" i="8"/>
  <c r="BD146" i="8" s="1"/>
  <c r="AA150" i="8"/>
  <c r="Z150" i="8"/>
  <c r="B150" i="8"/>
  <c r="H191" i="8"/>
  <c r="P191" i="8"/>
  <c r="AA237" i="8"/>
  <c r="B237" i="8"/>
  <c r="N237" i="8"/>
  <c r="BD237" i="8" s="1"/>
  <c r="H260" i="8"/>
  <c r="P260" i="8"/>
  <c r="AA265" i="8"/>
  <c r="Z265" i="8"/>
  <c r="AA289" i="8"/>
  <c r="N289" i="8"/>
  <c r="BD289" i="8" s="1"/>
  <c r="V289" i="8"/>
  <c r="AA295" i="8"/>
  <c r="J295" i="8"/>
  <c r="N295" i="8"/>
  <c r="BD295" i="8" s="1"/>
  <c r="AA309" i="8"/>
  <c r="J309" i="8"/>
  <c r="Z309" i="8"/>
  <c r="AF44" i="7"/>
  <c r="AN57" i="7"/>
  <c r="AN76" i="7"/>
  <c r="AF36" i="7"/>
  <c r="AJ36" i="7"/>
  <c r="AN36" i="7"/>
  <c r="AV36" i="7"/>
  <c r="AJ49" i="7"/>
  <c r="AJ68" i="7"/>
  <c r="AF81" i="7"/>
  <c r="AN81" i="7"/>
  <c r="AF7" i="7"/>
  <c r="AJ7" i="7"/>
  <c r="AN7" i="7"/>
  <c r="AD10" i="7"/>
  <c r="AH10" i="7"/>
  <c r="AL10" i="7"/>
  <c r="AP10" i="7"/>
  <c r="AT10" i="7"/>
  <c r="AX10" i="7"/>
  <c r="AF41" i="7"/>
  <c r="AJ41" i="7"/>
  <c r="AN41" i="7"/>
  <c r="AD44" i="7"/>
  <c r="AH44" i="7"/>
  <c r="AL44" i="7"/>
  <c r="AP44" i="7"/>
  <c r="AT44" i="7"/>
  <c r="AX44" i="7"/>
  <c r="AD57" i="7"/>
  <c r="AH57" i="7"/>
  <c r="AL57" i="7"/>
  <c r="AP57" i="7"/>
  <c r="AT57" i="7"/>
  <c r="AX57" i="7"/>
  <c r="AF60" i="7"/>
  <c r="AJ60" i="7"/>
  <c r="AN60" i="7"/>
  <c r="AV60" i="7"/>
  <c r="AF73" i="7"/>
  <c r="AJ73" i="7"/>
  <c r="AN73" i="7"/>
  <c r="AD76" i="7"/>
  <c r="AH76" i="7"/>
  <c r="AL76" i="7"/>
  <c r="AP76" i="7"/>
  <c r="AT76" i="7"/>
  <c r="AX76" i="7"/>
  <c r="AD89" i="7"/>
  <c r="AH89" i="7"/>
  <c r="AL89" i="7"/>
  <c r="AP89" i="7"/>
  <c r="AT89" i="7"/>
  <c r="AX89" i="7"/>
  <c r="AF92" i="7"/>
  <c r="AJ92" i="7"/>
  <c r="AN92" i="7"/>
  <c r="AV92" i="7"/>
  <c r="AF105" i="7"/>
  <c r="AJ105" i="7"/>
  <c r="AN105" i="7"/>
  <c r="AF109" i="7"/>
  <c r="AJ109" i="7"/>
  <c r="AN109" i="7"/>
  <c r="AF113" i="7"/>
  <c r="AJ113" i="7"/>
  <c r="AN113" i="7"/>
  <c r="AF117" i="7"/>
  <c r="AJ117" i="7"/>
  <c r="AN117" i="7"/>
  <c r="AD120" i="7"/>
  <c r="AH120" i="7"/>
  <c r="AL120" i="7"/>
  <c r="AP120" i="7"/>
  <c r="AT120" i="7"/>
  <c r="AX120" i="7"/>
  <c r="AD129" i="7"/>
  <c r="AH129" i="7"/>
  <c r="AL129" i="7"/>
  <c r="AP129" i="7"/>
  <c r="AT129" i="7"/>
  <c r="AX129" i="7"/>
  <c r="AF132" i="7"/>
  <c r="AJ132" i="7"/>
  <c r="AN132" i="7"/>
  <c r="AV132" i="7"/>
  <c r="AF145" i="7"/>
  <c r="AJ145" i="7"/>
  <c r="AN145" i="7"/>
  <c r="AF155" i="7"/>
  <c r="AJ155" i="7"/>
  <c r="AN155" i="7"/>
  <c r="AV155" i="7"/>
  <c r="AF166" i="7"/>
  <c r="AJ166" i="7"/>
  <c r="AN166" i="7"/>
  <c r="AV166" i="7"/>
  <c r="AF175" i="7"/>
  <c r="AJ175" i="7"/>
  <c r="AN175" i="7"/>
  <c r="AV175" i="7"/>
  <c r="AD178" i="7"/>
  <c r="AH178" i="7"/>
  <c r="AL178" i="7"/>
  <c r="AP178" i="7"/>
  <c r="AT178" i="7"/>
  <c r="AX178" i="7"/>
  <c r="AD187" i="7"/>
  <c r="AH187" i="7"/>
  <c r="AL187" i="7"/>
  <c r="AP187" i="7"/>
  <c r="AT187" i="7"/>
  <c r="AX187" i="7"/>
  <c r="AD207" i="7"/>
  <c r="AH207" i="7"/>
  <c r="AL207" i="7"/>
  <c r="AP207" i="7"/>
  <c r="AT207" i="7"/>
  <c r="AX207" i="7"/>
  <c r="AF219" i="7"/>
  <c r="AJ219" i="7"/>
  <c r="AN219" i="7"/>
  <c r="AF239" i="7"/>
  <c r="AJ239" i="7"/>
  <c r="AN239" i="7"/>
  <c r="AD247" i="7"/>
  <c r="AH247" i="7"/>
  <c r="AL247" i="7"/>
  <c r="AP247" i="7"/>
  <c r="AT247" i="7"/>
  <c r="AX247" i="7"/>
  <c r="AF263" i="7"/>
  <c r="AJ263" i="7"/>
  <c r="AN263" i="7"/>
  <c r="AV263" i="7"/>
  <c r="AF264" i="7"/>
  <c r="AJ264" i="7"/>
  <c r="AN264" i="7"/>
  <c r="AV264" i="7"/>
  <c r="AF277" i="7"/>
  <c r="AJ277" i="7"/>
  <c r="AN277" i="7"/>
  <c r="AV277" i="7"/>
  <c r="AF296" i="7"/>
  <c r="AJ296" i="7"/>
  <c r="AN296" i="7"/>
  <c r="AF301" i="7"/>
  <c r="AJ301" i="7"/>
  <c r="AN301" i="7"/>
  <c r="AD304" i="7"/>
  <c r="AH304" i="7"/>
  <c r="AL304" i="7"/>
  <c r="AP304" i="7"/>
  <c r="AD308" i="7"/>
  <c r="AH308" i="7"/>
  <c r="AD312" i="7"/>
  <c r="AD316" i="7"/>
  <c r="AH316" i="7"/>
  <c r="AD320" i="7"/>
  <c r="AH320" i="7"/>
  <c r="AD324" i="7"/>
  <c r="AH324" i="7"/>
  <c r="AD328" i="7"/>
  <c r="AH328" i="7"/>
  <c r="AD332" i="7"/>
  <c r="AF340" i="7"/>
  <c r="AJ340" i="7"/>
  <c r="AN340" i="7"/>
  <c r="AV340" i="7"/>
  <c r="AD348" i="7"/>
  <c r="AH348" i="7"/>
  <c r="AL348" i="7"/>
  <c r="AP348" i="7"/>
  <c r="AT348" i="7"/>
  <c r="AX348" i="7"/>
  <c r="AD353" i="7"/>
  <c r="AH353" i="7"/>
  <c r="AL353" i="7"/>
  <c r="AP353" i="7"/>
  <c r="AT353" i="7"/>
  <c r="AX353" i="7"/>
  <c r="AD357" i="7"/>
  <c r="AH357" i="7"/>
  <c r="AL357" i="7"/>
  <c r="AP357" i="7"/>
  <c r="N3" i="8"/>
  <c r="P4" i="8"/>
  <c r="V11" i="8"/>
  <c r="BF11" i="8" s="1"/>
  <c r="J13" i="8"/>
  <c r="R17" i="8"/>
  <c r="H26" i="8"/>
  <c r="B27" i="8"/>
  <c r="AY27" i="8" s="1"/>
  <c r="Z27" i="8"/>
  <c r="P32" i="8"/>
  <c r="Z33" i="8"/>
  <c r="AX33" i="8" s="1"/>
  <c r="X34" i="8"/>
  <c r="N35" i="8"/>
  <c r="BD35" i="8" s="1"/>
  <c r="P36" i="8"/>
  <c r="Z51" i="8"/>
  <c r="Z57" i="8"/>
  <c r="Z59" i="8"/>
  <c r="J61" i="8"/>
  <c r="P66" i="8"/>
  <c r="H74" i="8"/>
  <c r="H78" i="8"/>
  <c r="H90" i="8"/>
  <c r="H94" i="8"/>
  <c r="Z107" i="8"/>
  <c r="AX107" i="8" s="1"/>
  <c r="V115" i="8"/>
  <c r="BF115" i="8" s="1"/>
  <c r="Z121" i="8"/>
  <c r="Z123" i="8"/>
  <c r="J125" i="8"/>
  <c r="P130" i="8"/>
  <c r="V142" i="8"/>
  <c r="BF142" i="8" s="1"/>
  <c r="Z146" i="8"/>
  <c r="AX146" i="8" s="1"/>
  <c r="V152" i="8"/>
  <c r="AA83" i="8"/>
  <c r="J83" i="8"/>
  <c r="AH83" i="8" s="1"/>
  <c r="AA190" i="8"/>
  <c r="N190" i="8"/>
  <c r="AA196" i="8"/>
  <c r="B196" i="8"/>
  <c r="AT196" i="8" s="1"/>
  <c r="N196" i="8"/>
  <c r="AA227" i="8"/>
  <c r="Z227" i="8"/>
  <c r="AA253" i="8"/>
  <c r="N253" i="8"/>
  <c r="BD253" i="8" s="1"/>
  <c r="V253" i="8"/>
  <c r="AA267" i="8"/>
  <c r="Z267" i="8"/>
  <c r="AA283" i="8"/>
  <c r="J283" i="8"/>
  <c r="Z283" i="8"/>
  <c r="AA301" i="8"/>
  <c r="Z301" i="8"/>
  <c r="AA307" i="8"/>
  <c r="Z307" i="8"/>
  <c r="B307" i="8"/>
  <c r="AX307" i="8" s="1"/>
  <c r="J307" i="8"/>
  <c r="P312" i="8"/>
  <c r="X312" i="8"/>
  <c r="BG312" i="8" s="1"/>
  <c r="H324" i="8"/>
  <c r="P324" i="8"/>
  <c r="V27" i="8"/>
  <c r="BF27" i="8" s="1"/>
  <c r="Z83" i="8"/>
  <c r="AX83" i="8" s="1"/>
  <c r="Z190" i="8"/>
  <c r="AX190" i="8" s="1"/>
  <c r="AA67" i="8"/>
  <c r="Z67" i="8"/>
  <c r="B67" i="8"/>
  <c r="AA75" i="8"/>
  <c r="AY75" i="8" s="1"/>
  <c r="N75" i="8"/>
  <c r="BD75" i="8" s="1"/>
  <c r="P86" i="8"/>
  <c r="X86" i="8"/>
  <c r="AA91" i="8"/>
  <c r="AY91" i="8" s="1"/>
  <c r="J91" i="8"/>
  <c r="AA103" i="8"/>
  <c r="B103" i="8"/>
  <c r="AA119" i="8"/>
  <c r="AY119" i="8" s="1"/>
  <c r="V119" i="8"/>
  <c r="BF119" i="8" s="1"/>
  <c r="AA131" i="8"/>
  <c r="Z131" i="8"/>
  <c r="B131" i="8"/>
  <c r="AB144" i="8"/>
  <c r="J144" i="8"/>
  <c r="AA212" i="8"/>
  <c r="N212" i="8"/>
  <c r="V212" i="8"/>
  <c r="AT212" i="8" s="1"/>
  <c r="L226" i="8"/>
  <c r="BC226" i="8" s="1"/>
  <c r="AB226" i="8"/>
  <c r="P252" i="8"/>
  <c r="H252" i="8"/>
  <c r="X252" i="8"/>
  <c r="BG252" i="8" s="1"/>
  <c r="AA255" i="8"/>
  <c r="B255" i="8"/>
  <c r="N255" i="8"/>
  <c r="BD255" i="8" s="1"/>
  <c r="AA261" i="8"/>
  <c r="Z261" i="8"/>
  <c r="B261" i="8"/>
  <c r="J261" i="8"/>
  <c r="AA263" i="8"/>
  <c r="J263" i="8"/>
  <c r="N263" i="8"/>
  <c r="BD263" i="8" s="1"/>
  <c r="AA281" i="8"/>
  <c r="Z281" i="8"/>
  <c r="B281" i="8"/>
  <c r="AX281" i="8" s="1"/>
  <c r="J281" i="8"/>
  <c r="AH281" i="8" s="1"/>
  <c r="P286" i="8"/>
  <c r="X286" i="8"/>
  <c r="BG286" i="8" s="1"/>
  <c r="P294" i="8"/>
  <c r="X294" i="8"/>
  <c r="BG294" i="8" s="1"/>
  <c r="AB299" i="8"/>
  <c r="J299" i="8"/>
  <c r="N299" i="8"/>
  <c r="AA311" i="8"/>
  <c r="J311" i="8"/>
  <c r="Z311" i="8"/>
  <c r="AJ44" i="7"/>
  <c r="AV44" i="7"/>
  <c r="AJ57" i="7"/>
  <c r="AF76" i="7"/>
  <c r="AF89" i="7"/>
  <c r="AJ89" i="7"/>
  <c r="AN89" i="7"/>
  <c r="AF120" i="7"/>
  <c r="AJ120" i="7"/>
  <c r="AN120" i="7"/>
  <c r="AV120" i="7"/>
  <c r="AF129" i="7"/>
  <c r="AJ129" i="7"/>
  <c r="AN129" i="7"/>
  <c r="AV129" i="7"/>
  <c r="AF178" i="7"/>
  <c r="AJ178" i="7"/>
  <c r="AN178" i="7"/>
  <c r="AV178" i="7"/>
  <c r="AF187" i="7"/>
  <c r="AJ187" i="7"/>
  <c r="AN187" i="7"/>
  <c r="AV187" i="7"/>
  <c r="AF207" i="7"/>
  <c r="AJ207" i="7"/>
  <c r="AN207" i="7"/>
  <c r="AF247" i="7"/>
  <c r="AJ247" i="7"/>
  <c r="AN247" i="7"/>
  <c r="AF280" i="7"/>
  <c r="AJ280" i="7"/>
  <c r="AN280" i="7"/>
  <c r="AV280" i="7"/>
  <c r="AF285" i="7"/>
  <c r="AJ285" i="7"/>
  <c r="AN285" i="7"/>
  <c r="AV285" i="7"/>
  <c r="AD288" i="7"/>
  <c r="AH288" i="7"/>
  <c r="AL288" i="7"/>
  <c r="AP288" i="7"/>
  <c r="AT288" i="7"/>
  <c r="AX288" i="7"/>
  <c r="AD340" i="7"/>
  <c r="AH340" i="7"/>
  <c r="AL340" i="7"/>
  <c r="AP340" i="7"/>
  <c r="AT340" i="7"/>
  <c r="AX340" i="7"/>
  <c r="AF348" i="7"/>
  <c r="AJ348" i="7"/>
  <c r="AN348" i="7"/>
  <c r="AV348" i="7"/>
  <c r="AF353" i="7"/>
  <c r="AJ353" i="7"/>
  <c r="AN353" i="7"/>
  <c r="AV353" i="7"/>
  <c r="AF357" i="7"/>
  <c r="AJ357" i="7"/>
  <c r="AN357" i="7"/>
  <c r="AV357" i="7"/>
  <c r="B3" i="8"/>
  <c r="Z3" i="8"/>
  <c r="H8" i="8"/>
  <c r="J11" i="8"/>
  <c r="AH11" i="8" s="1"/>
  <c r="V19" i="8"/>
  <c r="BF19" i="8" s="1"/>
  <c r="X20" i="8"/>
  <c r="H22" i="8"/>
  <c r="N27" i="8"/>
  <c r="BD27" i="8" s="1"/>
  <c r="X28" i="8"/>
  <c r="B35" i="8"/>
  <c r="AH35" i="8" s="1"/>
  <c r="Z35" i="8"/>
  <c r="H40" i="8"/>
  <c r="N43" i="8"/>
  <c r="BD43" i="8" s="1"/>
  <c r="J45" i="8"/>
  <c r="N47" i="8"/>
  <c r="BD47" i="8" s="1"/>
  <c r="H50" i="8"/>
  <c r="J51" i="8"/>
  <c r="X52" i="8"/>
  <c r="H58" i="8"/>
  <c r="N59" i="8"/>
  <c r="BD59" i="8" s="1"/>
  <c r="H62" i="8"/>
  <c r="V71" i="8"/>
  <c r="BF71" i="8" s="1"/>
  <c r="R73" i="8"/>
  <c r="Z75" i="8"/>
  <c r="AX75" i="8" s="1"/>
  <c r="R77" i="8"/>
  <c r="X82" i="8"/>
  <c r="V83" i="8"/>
  <c r="BF83" i="8" s="1"/>
  <c r="N87" i="8"/>
  <c r="BD87" i="8" s="1"/>
  <c r="Z89" i="8"/>
  <c r="Z91" i="8"/>
  <c r="AX91" i="8" s="1"/>
  <c r="J93" i="8"/>
  <c r="P98" i="8"/>
  <c r="N99" i="8"/>
  <c r="BD99" i="8" s="1"/>
  <c r="H106" i="8"/>
  <c r="J107" i="8"/>
  <c r="H110" i="8"/>
  <c r="B115" i="8"/>
  <c r="H122" i="8"/>
  <c r="N123" i="8"/>
  <c r="BD123" i="8" s="1"/>
  <c r="H126" i="8"/>
  <c r="V135" i="8"/>
  <c r="BF135" i="8" s="1"/>
  <c r="R137" i="8"/>
  <c r="J142" i="8"/>
  <c r="Z144" i="8"/>
  <c r="J146" i="8"/>
  <c r="AH146" i="8" s="1"/>
  <c r="N150" i="8"/>
  <c r="BD150" i="8" s="1"/>
  <c r="B152" i="8"/>
  <c r="V190" i="8"/>
  <c r="J192" i="8"/>
  <c r="V214" i="8"/>
  <c r="AB222" i="8"/>
  <c r="P248" i="8"/>
  <c r="V295" i="8"/>
  <c r="V321" i="8"/>
  <c r="B323" i="8"/>
  <c r="AH323" i="8" s="1"/>
  <c r="Z323" i="8"/>
  <c r="J325" i="8"/>
  <c r="J327" i="8"/>
  <c r="J329" i="8"/>
  <c r="J331" i="8"/>
  <c r="AF8" i="11"/>
  <c r="AJ8" i="11"/>
  <c r="AN8" i="11"/>
  <c r="AV8" i="11"/>
  <c r="AF12" i="11"/>
  <c r="AJ12" i="11"/>
  <c r="AN12" i="11"/>
  <c r="AV12" i="11"/>
  <c r="AF17" i="11"/>
  <c r="AJ17" i="11"/>
  <c r="AN17" i="11"/>
  <c r="AF21" i="11"/>
  <c r="AJ21" i="11"/>
  <c r="AN21" i="11"/>
  <c r="AF29" i="11"/>
  <c r="AJ29" i="11"/>
  <c r="AN29" i="11"/>
  <c r="AR29" i="11"/>
  <c r="AD32" i="11"/>
  <c r="AH32" i="11"/>
  <c r="AL32" i="11"/>
  <c r="AP32" i="11"/>
  <c r="AT32" i="11"/>
  <c r="AX32" i="11"/>
  <c r="AD53" i="11"/>
  <c r="AH53" i="11"/>
  <c r="AL53" i="11"/>
  <c r="AP53" i="11"/>
  <c r="AT53" i="11"/>
  <c r="AX53" i="11"/>
  <c r="AF64" i="11"/>
  <c r="AJ64" i="11"/>
  <c r="AN64" i="11"/>
  <c r="AF68" i="11"/>
  <c r="AJ68" i="11"/>
  <c r="AN68" i="11"/>
  <c r="AF72" i="11"/>
  <c r="AJ72" i="11"/>
  <c r="AN72" i="11"/>
  <c r="AF76" i="11"/>
  <c r="AJ76" i="11"/>
  <c r="AN76" i="11"/>
  <c r="AD103" i="11"/>
  <c r="AH103" i="11"/>
  <c r="AL103" i="11"/>
  <c r="AP103" i="11"/>
  <c r="AT103" i="11"/>
  <c r="AX103" i="11"/>
  <c r="AD122" i="11"/>
  <c r="AH122" i="11"/>
  <c r="AL122" i="11"/>
  <c r="AP122" i="11"/>
  <c r="AT122" i="11"/>
  <c r="AX122" i="11"/>
  <c r="AF134" i="11"/>
  <c r="AJ134" i="11"/>
  <c r="AN134" i="11"/>
  <c r="AV134" i="11"/>
  <c r="AD150" i="11"/>
  <c r="AH150" i="11"/>
  <c r="AL150" i="11"/>
  <c r="AP150" i="11"/>
  <c r="AT150" i="11"/>
  <c r="AX150" i="11"/>
  <c r="AD163" i="11"/>
  <c r="AH163" i="11"/>
  <c r="AL163" i="11"/>
  <c r="AP163" i="11"/>
  <c r="AT163" i="11"/>
  <c r="AX163" i="11"/>
  <c r="AF166" i="11"/>
  <c r="AJ166" i="11"/>
  <c r="AN166" i="11"/>
  <c r="AV166" i="11"/>
  <c r="AD182" i="11"/>
  <c r="AH182" i="11"/>
  <c r="AL182" i="11"/>
  <c r="AP182" i="11"/>
  <c r="AT182" i="11"/>
  <c r="AX182" i="11"/>
  <c r="AD186" i="11"/>
  <c r="AD191" i="11"/>
  <c r="AD195" i="11"/>
  <c r="AH195" i="11"/>
  <c r="AL195" i="11"/>
  <c r="AP195" i="11"/>
  <c r="AT195" i="11"/>
  <c r="AX195" i="11"/>
  <c r="AD214" i="11"/>
  <c r="AH214" i="11"/>
  <c r="AL214" i="11"/>
  <c r="AP214" i="11"/>
  <c r="AT214" i="11"/>
  <c r="AX214" i="11"/>
  <c r="AD227" i="11"/>
  <c r="AH227" i="11"/>
  <c r="AL227" i="11"/>
  <c r="AP227" i="11"/>
  <c r="AT227" i="11"/>
  <c r="AX227" i="11"/>
  <c r="AF230" i="11"/>
  <c r="AJ230" i="11"/>
  <c r="AN230" i="11"/>
  <c r="AV230" i="11"/>
  <c r="AF243" i="11"/>
  <c r="AD246" i="11"/>
  <c r="AH246" i="11"/>
  <c r="AL246" i="11"/>
  <c r="AP246" i="11"/>
  <c r="AT246" i="11"/>
  <c r="AD259" i="11"/>
  <c r="AH259" i="11"/>
  <c r="AL259" i="11"/>
  <c r="AP259" i="11"/>
  <c r="AT259" i="11"/>
  <c r="AF262" i="11"/>
  <c r="AJ262" i="11"/>
  <c r="AN262" i="11"/>
  <c r="AD268" i="11"/>
  <c r="AH268" i="11"/>
  <c r="AL268" i="11"/>
  <c r="AP268" i="11"/>
  <c r="AD272" i="11"/>
  <c r="AH272" i="11"/>
  <c r="AL272" i="11"/>
  <c r="AD276" i="11"/>
  <c r="AD280" i="11"/>
  <c r="AD320" i="11"/>
  <c r="AH320" i="11"/>
  <c r="AD324" i="11"/>
  <c r="AH324" i="11"/>
  <c r="AD328" i="11"/>
  <c r="AF343" i="11"/>
  <c r="AJ343" i="11"/>
  <c r="AN343" i="11"/>
  <c r="AD346" i="11"/>
  <c r="AH346" i="11"/>
  <c r="AL346" i="11"/>
  <c r="AP346" i="11"/>
  <c r="AT346" i="11"/>
  <c r="AX346" i="11"/>
  <c r="V204" i="8"/>
  <c r="BF204" i="8" s="1"/>
  <c r="V231" i="8"/>
  <c r="V245" i="8"/>
  <c r="V277" i="8"/>
  <c r="AT297" i="8"/>
  <c r="P300" i="8"/>
  <c r="B305" i="8"/>
  <c r="Z305" i="8"/>
  <c r="V323" i="8"/>
  <c r="AH16" i="11"/>
  <c r="AL16" i="11"/>
  <c r="AP16" i="11"/>
  <c r="AT16" i="11"/>
  <c r="AX16" i="11"/>
  <c r="AD37" i="11"/>
  <c r="AH37" i="11"/>
  <c r="AL37" i="11"/>
  <c r="AP37" i="11"/>
  <c r="AT37" i="11"/>
  <c r="AX37" i="11"/>
  <c r="AD127" i="11"/>
  <c r="AH127" i="11"/>
  <c r="AL127" i="11"/>
  <c r="AP127" i="11"/>
  <c r="AT127" i="11"/>
  <c r="AX127" i="11"/>
  <c r="AD142" i="11"/>
  <c r="AH142" i="11"/>
  <c r="AL142" i="11"/>
  <c r="AP142" i="11"/>
  <c r="AT142" i="11"/>
  <c r="AX142" i="11"/>
  <c r="AH155" i="11"/>
  <c r="AL155" i="11"/>
  <c r="AP155" i="11"/>
  <c r="AT155" i="11"/>
  <c r="AX155" i="11"/>
  <c r="AH174" i="11"/>
  <c r="AL174" i="11"/>
  <c r="AP174" i="11"/>
  <c r="AT174" i="11"/>
  <c r="AX174" i="11"/>
  <c r="AH187" i="11"/>
  <c r="AL187" i="11"/>
  <c r="AP187" i="11"/>
  <c r="AT187" i="11"/>
  <c r="AX187" i="11"/>
  <c r="AD206" i="11"/>
  <c r="AH206" i="11"/>
  <c r="AL206" i="11"/>
  <c r="AP206" i="11"/>
  <c r="AT206" i="11"/>
  <c r="AX206" i="11"/>
  <c r="AH219" i="11"/>
  <c r="AL219" i="11"/>
  <c r="AP219" i="11"/>
  <c r="AT219" i="11"/>
  <c r="AX219" i="11"/>
  <c r="AH238" i="11"/>
  <c r="AL238" i="11"/>
  <c r="AP238" i="11"/>
  <c r="AT238" i="11"/>
  <c r="AX238" i="11"/>
  <c r="AD251" i="11"/>
  <c r="AH251" i="11"/>
  <c r="AL251" i="11"/>
  <c r="AP251" i="11"/>
  <c r="AT251" i="11"/>
  <c r="AX251" i="11"/>
  <c r="AD338" i="11"/>
  <c r="AH338" i="11"/>
  <c r="AL338" i="11"/>
  <c r="AP338" i="11"/>
  <c r="AT338" i="11"/>
  <c r="AH351" i="11"/>
  <c r="AL351" i="11"/>
  <c r="AP351" i="11"/>
  <c r="AT351" i="11"/>
  <c r="AJ353" i="11"/>
  <c r="AN353" i="11"/>
  <c r="AH355" i="11"/>
  <c r="AL355" i="11"/>
  <c r="AP355" i="11"/>
  <c r="AT355" i="11"/>
  <c r="V148" i="8"/>
  <c r="BF148" i="8" s="1"/>
  <c r="N204" i="8"/>
  <c r="V206" i="8"/>
  <c r="V221" i="8"/>
  <c r="N231" i="8"/>
  <c r="BD231" i="8" s="1"/>
  <c r="N245" i="8"/>
  <c r="BD245" i="8" s="1"/>
  <c r="V247" i="8"/>
  <c r="V271" i="8"/>
  <c r="N277" i="8"/>
  <c r="BD277" i="8" s="1"/>
  <c r="V279" i="8"/>
  <c r="V287" i="8"/>
  <c r="V305" i="8"/>
  <c r="AD21" i="11"/>
  <c r="AH21" i="11"/>
  <c r="AL21" i="11"/>
  <c r="AP21" i="11"/>
  <c r="AT21" i="11"/>
  <c r="AX21" i="11"/>
  <c r="AF32" i="11"/>
  <c r="AJ32" i="11"/>
  <c r="AN32" i="11"/>
  <c r="AV32" i="11"/>
  <c r="AJ40" i="11"/>
  <c r="AN40" i="11"/>
  <c r="AV40" i="11"/>
  <c r="AJ44" i="11"/>
  <c r="AN44" i="11"/>
  <c r="AV44" i="11"/>
  <c r="AJ49" i="11"/>
  <c r="AN49" i="11"/>
  <c r="AJ53" i="11"/>
  <c r="AN53" i="11"/>
  <c r="AF61" i="11"/>
  <c r="AJ61" i="11"/>
  <c r="AN61" i="11"/>
  <c r="AD64" i="11"/>
  <c r="AH64" i="11"/>
  <c r="AL64" i="11"/>
  <c r="AP64" i="11"/>
  <c r="AD68" i="11"/>
  <c r="AH68" i="11"/>
  <c r="AL68" i="11"/>
  <c r="AP68" i="11"/>
  <c r="AD72" i="11"/>
  <c r="AH72" i="11"/>
  <c r="AL72" i="11"/>
  <c r="AD76" i="11"/>
  <c r="AH76" i="11"/>
  <c r="AL76" i="11"/>
  <c r="AJ78" i="11"/>
  <c r="AN78" i="11"/>
  <c r="AJ82" i="11"/>
  <c r="AN82" i="11"/>
  <c r="AJ86" i="11"/>
  <c r="AN86" i="11"/>
  <c r="AJ90" i="11"/>
  <c r="AN90" i="11"/>
  <c r="AJ94" i="11"/>
  <c r="AN94" i="11"/>
  <c r="AD119" i="11"/>
  <c r="AH119" i="11"/>
  <c r="AL119" i="11"/>
  <c r="AP119" i="11"/>
  <c r="AT119" i="11"/>
  <c r="AX119" i="11"/>
  <c r="AN122" i="11"/>
  <c r="AV122" i="11"/>
  <c r="AD134" i="11"/>
  <c r="AH134" i="11"/>
  <c r="AL134" i="11"/>
  <c r="AP134" i="11"/>
  <c r="AT134" i="11"/>
  <c r="AX134" i="11"/>
  <c r="AD147" i="11"/>
  <c r="AH147" i="11"/>
  <c r="AL147" i="11"/>
  <c r="AP147" i="11"/>
  <c r="AT147" i="11"/>
  <c r="AX147" i="11"/>
  <c r="AF150" i="11"/>
  <c r="AJ150" i="11"/>
  <c r="AN150" i="11"/>
  <c r="AV150" i="11"/>
  <c r="AD166" i="11"/>
  <c r="AH166" i="11"/>
  <c r="AL166" i="11"/>
  <c r="AP166" i="11"/>
  <c r="AT166" i="11"/>
  <c r="AX166" i="11"/>
  <c r="AD175" i="11"/>
  <c r="AD179" i="11"/>
  <c r="AH179" i="11"/>
  <c r="AL179" i="11"/>
  <c r="AP179" i="11"/>
  <c r="AT179" i="11"/>
  <c r="AX179" i="11"/>
  <c r="AF182" i="11"/>
  <c r="AJ182" i="11"/>
  <c r="AN182" i="11"/>
  <c r="AV182" i="11"/>
  <c r="AD202" i="11"/>
  <c r="AD211" i="11"/>
  <c r="AH211" i="11"/>
  <c r="AL211" i="11"/>
  <c r="AP211" i="11"/>
  <c r="AT211" i="11"/>
  <c r="AX211" i="11"/>
  <c r="AF214" i="11"/>
  <c r="AJ214" i="11"/>
  <c r="AN214" i="11"/>
  <c r="AV214" i="11"/>
  <c r="AF227" i="11"/>
  <c r="AD230" i="11"/>
  <c r="AH230" i="11"/>
  <c r="AL230" i="11"/>
  <c r="AP230" i="11"/>
  <c r="AT230" i="11"/>
  <c r="AX230" i="11"/>
  <c r="AD243" i="11"/>
  <c r="AH243" i="11"/>
  <c r="AL243" i="11"/>
  <c r="AP243" i="11"/>
  <c r="AT243" i="11"/>
  <c r="AF246" i="11"/>
  <c r="AJ246" i="11"/>
  <c r="AN246" i="11"/>
  <c r="AV246" i="11"/>
  <c r="AF259" i="11"/>
  <c r="AD262" i="11"/>
  <c r="AH262" i="11"/>
  <c r="AL262" i="11"/>
  <c r="AP262" i="11"/>
  <c r="AF268" i="11"/>
  <c r="AJ268" i="11"/>
  <c r="AN268" i="11"/>
  <c r="AF272" i="11"/>
  <c r="AJ272" i="11"/>
  <c r="AD282" i="11"/>
  <c r="AD286" i="11"/>
  <c r="AD290" i="11"/>
  <c r="AD294" i="11"/>
  <c r="AD302" i="11"/>
  <c r="AH302" i="11"/>
  <c r="AD306" i="11"/>
  <c r="AD310" i="11"/>
  <c r="AJ320" i="11"/>
  <c r="AD343" i="11"/>
  <c r="AH343" i="11"/>
  <c r="AL343" i="11"/>
  <c r="AP343" i="11"/>
  <c r="AF14" i="7"/>
  <c r="AN19" i="7"/>
  <c r="AF24" i="7"/>
  <c r="AJ24" i="7"/>
  <c r="AN24" i="7"/>
  <c r="AV24" i="7"/>
  <c r="AF29" i="7"/>
  <c r="AJ29" i="7"/>
  <c r="AN29" i="7"/>
  <c r="AH32" i="7"/>
  <c r="AL32" i="7"/>
  <c r="AP32" i="7"/>
  <c r="AT32" i="7"/>
  <c r="AX32" i="7"/>
  <c r="AD37" i="7"/>
  <c r="AH37" i="7"/>
  <c r="AL37" i="7"/>
  <c r="AP37" i="7"/>
  <c r="AT37" i="7"/>
  <c r="AX37" i="7"/>
  <c r="AF40" i="7"/>
  <c r="AJ40" i="7"/>
  <c r="AN40" i="7"/>
  <c r="AV40" i="7"/>
  <c r="AF45" i="7"/>
  <c r="AJ45" i="7"/>
  <c r="AN45" i="7"/>
  <c r="AD48" i="7"/>
  <c r="AH48" i="7"/>
  <c r="AL48" i="7"/>
  <c r="AP48" i="7"/>
  <c r="AT48" i="7"/>
  <c r="AX48" i="7"/>
  <c r="AD53" i="7"/>
  <c r="AH53" i="7"/>
  <c r="AL53" i="7"/>
  <c r="AP53" i="7"/>
  <c r="AT53" i="7"/>
  <c r="AX53" i="7"/>
  <c r="AF56" i="7"/>
  <c r="AJ56" i="7"/>
  <c r="AN56" i="7"/>
  <c r="AV56" i="7"/>
  <c r="AF61" i="7"/>
  <c r="AJ61" i="7"/>
  <c r="AN61" i="7"/>
  <c r="AD64" i="7"/>
  <c r="AH64" i="7"/>
  <c r="AL64" i="7"/>
  <c r="AP64" i="7"/>
  <c r="AT64" i="7"/>
  <c r="AX64" i="7"/>
  <c r="AD69" i="7"/>
  <c r="AH69" i="7"/>
  <c r="AL69" i="7"/>
  <c r="AP69" i="7"/>
  <c r="AT69" i="7"/>
  <c r="AX69" i="7"/>
  <c r="AF72" i="7"/>
  <c r="AJ72" i="7"/>
  <c r="AN72" i="7"/>
  <c r="AV72" i="7"/>
  <c r="AF77" i="7"/>
  <c r="AJ77" i="7"/>
  <c r="AN77" i="7"/>
  <c r="AD80" i="7"/>
  <c r="AH80" i="7"/>
  <c r="AL80" i="7"/>
  <c r="AP80" i="7"/>
  <c r="AT80" i="7"/>
  <c r="AX80" i="7"/>
  <c r="AD85" i="7"/>
  <c r="AH85" i="7"/>
  <c r="AL85" i="7"/>
  <c r="AP85" i="7"/>
  <c r="AT85" i="7"/>
  <c r="AX85" i="7"/>
  <c r="AF88" i="7"/>
  <c r="AJ88" i="7"/>
  <c r="AN88" i="7"/>
  <c r="AV88" i="7"/>
  <c r="AF93" i="7"/>
  <c r="AJ93" i="7"/>
  <c r="AN93" i="7"/>
  <c r="AD96" i="7"/>
  <c r="AH96" i="7"/>
  <c r="AL96" i="7"/>
  <c r="AP96" i="7"/>
  <c r="AT96" i="7"/>
  <c r="AD101" i="7"/>
  <c r="AH101" i="7"/>
  <c r="AL101" i="7"/>
  <c r="AP101" i="7"/>
  <c r="AT101" i="7"/>
  <c r="AF104" i="7"/>
  <c r="AJ104" i="7"/>
  <c r="AN104" i="7"/>
  <c r="AF108" i="7"/>
  <c r="AJ108" i="7"/>
  <c r="AN108" i="7"/>
  <c r="AF112" i="7"/>
  <c r="AJ112" i="7"/>
  <c r="AN112" i="7"/>
  <c r="AF3" i="7"/>
  <c r="AN14" i="7"/>
  <c r="AF19" i="7"/>
  <c r="AF10" i="7"/>
  <c r="AN10" i="7"/>
  <c r="AV10" i="7"/>
  <c r="AJ15" i="7"/>
  <c r="AF25" i="7"/>
  <c r="AN25" i="7"/>
  <c r="AN3" i="7"/>
  <c r="AJ14" i="7"/>
  <c r="AV14" i="7"/>
  <c r="AJ19" i="7"/>
  <c r="AV19" i="7"/>
  <c r="AJ10" i="7"/>
  <c r="AF15" i="7"/>
  <c r="AN15" i="7"/>
  <c r="AV15" i="7"/>
  <c r="AJ25" i="7"/>
  <c r="AF6" i="7"/>
  <c r="AJ6" i="7"/>
  <c r="AN6" i="7"/>
  <c r="AV6" i="7"/>
  <c r="AF11" i="7"/>
  <c r="AJ11" i="7"/>
  <c r="AN11" i="7"/>
  <c r="AV11" i="7"/>
  <c r="AD14" i="7"/>
  <c r="AH14" i="7"/>
  <c r="AL14" i="7"/>
  <c r="AP14" i="7"/>
  <c r="AT14" i="7"/>
  <c r="AX14" i="7"/>
  <c r="AD19" i="7"/>
  <c r="AH19" i="7"/>
  <c r="AL19" i="7"/>
  <c r="AP19" i="7"/>
  <c r="AT19" i="7"/>
  <c r="AX19" i="7"/>
  <c r="AF22" i="7"/>
  <c r="AD24" i="7"/>
  <c r="AH24" i="7"/>
  <c r="AL24" i="7"/>
  <c r="AP24" i="7"/>
  <c r="AT24" i="7"/>
  <c r="AX24" i="7"/>
  <c r="AD29" i="7"/>
  <c r="AH29" i="7"/>
  <c r="AL29" i="7"/>
  <c r="AP29" i="7"/>
  <c r="AT29" i="7"/>
  <c r="AX29" i="7"/>
  <c r="AF32" i="7"/>
  <c r="AJ32" i="7"/>
  <c r="AN32" i="7"/>
  <c r="AV32" i="7"/>
  <c r="AF37" i="7"/>
  <c r="AJ37" i="7"/>
  <c r="AN37" i="7"/>
  <c r="AD40" i="7"/>
  <c r="AH40" i="7"/>
  <c r="AL40" i="7"/>
  <c r="AP40" i="7"/>
  <c r="AT40" i="7"/>
  <c r="AX40" i="7"/>
  <c r="AD45" i="7"/>
  <c r="AH45" i="7"/>
  <c r="AL45" i="7"/>
  <c r="AP45" i="7"/>
  <c r="AT45" i="7"/>
  <c r="AX45" i="7"/>
  <c r="AF48" i="7"/>
  <c r="AJ48" i="7"/>
  <c r="AN48" i="7"/>
  <c r="AV48" i="7"/>
  <c r="AF53" i="7"/>
  <c r="AJ53" i="7"/>
  <c r="AN53" i="7"/>
  <c r="AD56" i="7"/>
  <c r="AH56" i="7"/>
  <c r="AL56" i="7"/>
  <c r="AP56" i="7"/>
  <c r="AT56" i="7"/>
  <c r="AX56" i="7"/>
  <c r="AD61" i="7"/>
  <c r="AH61" i="7"/>
  <c r="AL61" i="7"/>
  <c r="AP61" i="7"/>
  <c r="AT61" i="7"/>
  <c r="AX61" i="7"/>
  <c r="AF64" i="7"/>
  <c r="AJ64" i="7"/>
  <c r="AN64" i="7"/>
  <c r="AV64" i="7"/>
  <c r="AF69" i="7"/>
  <c r="AJ69" i="7"/>
  <c r="AN69" i="7"/>
  <c r="AD72" i="7"/>
  <c r="AH72" i="7"/>
  <c r="AL72" i="7"/>
  <c r="AP72" i="7"/>
  <c r="AT72" i="7"/>
  <c r="AX72" i="7"/>
  <c r="AD77" i="7"/>
  <c r="AH77" i="7"/>
  <c r="AL77" i="7"/>
  <c r="AP77" i="7"/>
  <c r="AT77" i="7"/>
  <c r="AX77" i="7"/>
  <c r="AF80" i="7"/>
  <c r="AJ80" i="7"/>
  <c r="AN80" i="7"/>
  <c r="AV80" i="7"/>
  <c r="AF85" i="7"/>
  <c r="AJ85" i="7"/>
  <c r="AN85" i="7"/>
  <c r="AD88" i="7"/>
  <c r="AH88" i="7"/>
  <c r="AL88" i="7"/>
  <c r="AP88" i="7"/>
  <c r="AT88" i="7"/>
  <c r="AX88" i="7"/>
  <c r="AD93" i="7"/>
  <c r="AH93" i="7"/>
  <c r="AL93" i="7"/>
  <c r="AP93" i="7"/>
  <c r="AT93" i="7"/>
  <c r="AX93" i="7"/>
  <c r="AF96" i="7"/>
  <c r="AJ96" i="7"/>
  <c r="AN96" i="7"/>
  <c r="AV96" i="7"/>
  <c r="AF101" i="7"/>
  <c r="AJ101" i="7"/>
  <c r="AN101" i="7"/>
  <c r="AD104" i="7"/>
  <c r="AH104" i="7"/>
  <c r="AL104" i="7"/>
  <c r="AP104" i="7"/>
  <c r="AD108" i="7"/>
  <c r="AH108" i="7"/>
  <c r="AL108" i="7"/>
  <c r="AP108" i="7"/>
  <c r="AA21" i="8"/>
  <c r="V21" i="8"/>
  <c r="BF21" i="8" s="1"/>
  <c r="B21" i="8"/>
  <c r="AA23" i="8"/>
  <c r="AY23" i="8" s="1"/>
  <c r="Z23" i="8"/>
  <c r="J23" i="8"/>
  <c r="AA25" i="8"/>
  <c r="N25" i="8"/>
  <c r="BD25" i="8" s="1"/>
  <c r="AA53" i="8"/>
  <c r="V53" i="8"/>
  <c r="BF53" i="8" s="1"/>
  <c r="B53" i="8"/>
  <c r="AA55" i="8"/>
  <c r="AY55" i="8" s="1"/>
  <c r="Z55" i="8"/>
  <c r="J55" i="8"/>
  <c r="AA65" i="8"/>
  <c r="N65" i="8"/>
  <c r="BD65" i="8" s="1"/>
  <c r="V65" i="8"/>
  <c r="BF65" i="8" s="1"/>
  <c r="B65" i="8"/>
  <c r="AP65" i="8" s="1"/>
  <c r="AA69" i="8"/>
  <c r="V69" i="8"/>
  <c r="BF69" i="8" s="1"/>
  <c r="B69" i="8"/>
  <c r="AP69" i="8" s="1"/>
  <c r="N69" i="8"/>
  <c r="BD69" i="8" s="1"/>
  <c r="X80" i="8"/>
  <c r="H80" i="8"/>
  <c r="H84" i="8"/>
  <c r="X84" i="8"/>
  <c r="AA97" i="8"/>
  <c r="N97" i="8"/>
  <c r="BD97" i="8" s="1"/>
  <c r="V97" i="8"/>
  <c r="BF97" i="8" s="1"/>
  <c r="B97" i="8"/>
  <c r="AP97" i="8" s="1"/>
  <c r="AA101" i="8"/>
  <c r="V101" i="8"/>
  <c r="BF101" i="8" s="1"/>
  <c r="B101" i="8"/>
  <c r="AP101" i="8" s="1"/>
  <c r="N101" i="8"/>
  <c r="BD101" i="8" s="1"/>
  <c r="X112" i="8"/>
  <c r="H112" i="8"/>
  <c r="H116" i="8"/>
  <c r="X116" i="8"/>
  <c r="AA129" i="8"/>
  <c r="N129" i="8"/>
  <c r="BD129" i="8" s="1"/>
  <c r="V129" i="8"/>
  <c r="BF129" i="8" s="1"/>
  <c r="B129" i="8"/>
  <c r="AA133" i="8"/>
  <c r="V133" i="8"/>
  <c r="BF133" i="8" s="1"/>
  <c r="B133" i="8"/>
  <c r="AP133" i="8" s="1"/>
  <c r="N133" i="8"/>
  <c r="BD133" i="8" s="1"/>
  <c r="X199" i="8"/>
  <c r="BG199" i="8" s="1"/>
  <c r="H199" i="8"/>
  <c r="P199" i="8"/>
  <c r="AA202" i="8"/>
  <c r="N202" i="8"/>
  <c r="V202" i="8"/>
  <c r="BF202" i="8" s="1"/>
  <c r="B202" i="8"/>
  <c r="Z202" i="8"/>
  <c r="J202" i="8"/>
  <c r="X215" i="8"/>
  <c r="BG215" i="8" s="1"/>
  <c r="H215" i="8"/>
  <c r="P215" i="8"/>
  <c r="AA218" i="8"/>
  <c r="N218" i="8"/>
  <c r="BD218" i="8" s="1"/>
  <c r="V218" i="8"/>
  <c r="B218" i="8"/>
  <c r="Z218" i="8"/>
  <c r="J218" i="8"/>
  <c r="AH218" i="8" s="1"/>
  <c r="AD112" i="7"/>
  <c r="AH112" i="7"/>
  <c r="AL112" i="7"/>
  <c r="AD116" i="7"/>
  <c r="AH116" i="7"/>
  <c r="AL116" i="7"/>
  <c r="AD121" i="7"/>
  <c r="AH121" i="7"/>
  <c r="AL121" i="7"/>
  <c r="AP121" i="7"/>
  <c r="AT121" i="7"/>
  <c r="AX121" i="7"/>
  <c r="AF125" i="7"/>
  <c r="AJ125" i="7"/>
  <c r="AN125" i="7"/>
  <c r="AV125" i="7"/>
  <c r="AD128" i="7"/>
  <c r="AH128" i="7"/>
  <c r="AL128" i="7"/>
  <c r="AP128" i="7"/>
  <c r="AT128" i="7"/>
  <c r="AX128" i="7"/>
  <c r="AD133" i="7"/>
  <c r="AH133" i="7"/>
  <c r="AL133" i="7"/>
  <c r="AP133" i="7"/>
  <c r="AT133" i="7"/>
  <c r="AX133" i="7"/>
  <c r="AF136" i="7"/>
  <c r="AJ136" i="7"/>
  <c r="AN136" i="7"/>
  <c r="AV136" i="7"/>
  <c r="AF141" i="7"/>
  <c r="AJ141" i="7"/>
  <c r="AN141" i="7"/>
  <c r="AD144" i="7"/>
  <c r="AH144" i="7"/>
  <c r="AL144" i="7"/>
  <c r="AP144" i="7"/>
  <c r="AT144" i="7"/>
  <c r="AX144" i="7"/>
  <c r="AD151" i="7"/>
  <c r="AH151" i="7"/>
  <c r="AL151" i="7"/>
  <c r="AP151" i="7"/>
  <c r="AT151" i="7"/>
  <c r="AX151" i="7"/>
  <c r="AF154" i="7"/>
  <c r="AJ154" i="7"/>
  <c r="AN154" i="7"/>
  <c r="AV154" i="7"/>
  <c r="AD158" i="7"/>
  <c r="AH158" i="7"/>
  <c r="AL158" i="7"/>
  <c r="AP158" i="7"/>
  <c r="AT158" i="7"/>
  <c r="AX158" i="7"/>
  <c r="AD163" i="7"/>
  <c r="AH163" i="7"/>
  <c r="AL163" i="7"/>
  <c r="AP163" i="7"/>
  <c r="AT163" i="7"/>
  <c r="AX163" i="7"/>
  <c r="AF167" i="7"/>
  <c r="AJ167" i="7"/>
  <c r="AN167" i="7"/>
  <c r="AV167" i="7"/>
  <c r="AD170" i="7"/>
  <c r="AH170" i="7"/>
  <c r="AL170" i="7"/>
  <c r="AP170" i="7"/>
  <c r="AT170" i="7"/>
  <c r="AX170" i="7"/>
  <c r="AF174" i="7"/>
  <c r="AJ174" i="7"/>
  <c r="AN174" i="7"/>
  <c r="AV174" i="7"/>
  <c r="AF179" i="7"/>
  <c r="AJ179" i="7"/>
  <c r="AN179" i="7"/>
  <c r="AV179" i="7"/>
  <c r="AD183" i="7"/>
  <c r="AH183" i="7"/>
  <c r="AL183" i="7"/>
  <c r="AP183" i="7"/>
  <c r="AT183" i="7"/>
  <c r="AX183" i="7"/>
  <c r="AF186" i="7"/>
  <c r="AJ186" i="7"/>
  <c r="AN186" i="7"/>
  <c r="AV186" i="7"/>
  <c r="AD190" i="7"/>
  <c r="AH190" i="7"/>
  <c r="AL190" i="7"/>
  <c r="AP190" i="7"/>
  <c r="AT190" i="7"/>
  <c r="AX190" i="7"/>
  <c r="AD195" i="7"/>
  <c r="AH195" i="7"/>
  <c r="AL195" i="7"/>
  <c r="AP195" i="7"/>
  <c r="AT195" i="7"/>
  <c r="AX195" i="7"/>
  <c r="AF199" i="7"/>
  <c r="AJ199" i="7"/>
  <c r="AN199" i="7"/>
  <c r="AF211" i="7"/>
  <c r="AJ211" i="7"/>
  <c r="AN211" i="7"/>
  <c r="AD215" i="7"/>
  <c r="AH215" i="7"/>
  <c r="AL215" i="7"/>
  <c r="AP215" i="7"/>
  <c r="AT215" i="7"/>
  <c r="AX215" i="7"/>
  <c r="AD227" i="7"/>
  <c r="AH227" i="7"/>
  <c r="AL227" i="7"/>
  <c r="AP227" i="7"/>
  <c r="AT227" i="7"/>
  <c r="AX227" i="7"/>
  <c r="AF231" i="7"/>
  <c r="AJ231" i="7"/>
  <c r="AN231" i="7"/>
  <c r="AF251" i="7"/>
  <c r="AJ251" i="7"/>
  <c r="AN251" i="7"/>
  <c r="AD254" i="7"/>
  <c r="AH254" i="7"/>
  <c r="AL254" i="7"/>
  <c r="AP254" i="7"/>
  <c r="AT254" i="7"/>
  <c r="AX254" i="7"/>
  <c r="AD259" i="7"/>
  <c r="AH259" i="7"/>
  <c r="AL259" i="7"/>
  <c r="AP259" i="7"/>
  <c r="AT259" i="7"/>
  <c r="AX259" i="7"/>
  <c r="AF262" i="7"/>
  <c r="AJ262" i="7"/>
  <c r="AN262" i="7"/>
  <c r="AV262" i="7"/>
  <c r="AD265" i="7"/>
  <c r="AH265" i="7"/>
  <c r="AL265" i="7"/>
  <c r="AP265" i="7"/>
  <c r="AT265" i="7"/>
  <c r="AX265" i="7"/>
  <c r="AF268" i="7"/>
  <c r="AJ268" i="7"/>
  <c r="AN268" i="7"/>
  <c r="AV268" i="7"/>
  <c r="AF273" i="7"/>
  <c r="AJ273" i="7"/>
  <c r="AN273" i="7"/>
  <c r="AV273" i="7"/>
  <c r="AD276" i="7"/>
  <c r="AH276" i="7"/>
  <c r="AL276" i="7"/>
  <c r="AP276" i="7"/>
  <c r="AT276" i="7"/>
  <c r="AX276" i="7"/>
  <c r="AD281" i="7"/>
  <c r="AH281" i="7"/>
  <c r="AL281" i="7"/>
  <c r="AP281" i="7"/>
  <c r="AT281" i="7"/>
  <c r="AX281" i="7"/>
  <c r="AD292" i="7"/>
  <c r="AH292" i="7"/>
  <c r="AL292" i="7"/>
  <c r="AP292" i="7"/>
  <c r="AT292" i="7"/>
  <c r="AX292" i="7"/>
  <c r="AD297" i="7"/>
  <c r="AH297" i="7"/>
  <c r="AL297" i="7"/>
  <c r="AP297" i="7"/>
  <c r="AT297" i="7"/>
  <c r="AT336" i="7"/>
  <c r="AX336" i="7"/>
  <c r="AP344" i="7"/>
  <c r="AT344" i="7"/>
  <c r="AX344" i="7"/>
  <c r="AT357" i="7"/>
  <c r="AX357" i="7"/>
  <c r="N5" i="8"/>
  <c r="BD5" i="8" s="1"/>
  <c r="N7" i="8"/>
  <c r="BD7" i="8" s="1"/>
  <c r="J9" i="8"/>
  <c r="X12" i="8"/>
  <c r="X14" i="8"/>
  <c r="P16" i="8"/>
  <c r="Z21" i="8"/>
  <c r="V23" i="8"/>
  <c r="BF23" i="8" s="1"/>
  <c r="V25" i="8"/>
  <c r="BF25" i="8" s="1"/>
  <c r="N37" i="8"/>
  <c r="BD37" i="8" s="1"/>
  <c r="N39" i="8"/>
  <c r="BD39" i="8" s="1"/>
  <c r="J41" i="8"/>
  <c r="X44" i="8"/>
  <c r="X46" i="8"/>
  <c r="P48" i="8"/>
  <c r="Z53" i="8"/>
  <c r="V55" i="8"/>
  <c r="BF55" i="8" s="1"/>
  <c r="R81" i="8"/>
  <c r="R85" i="8"/>
  <c r="R113" i="8"/>
  <c r="R117" i="8"/>
  <c r="R139" i="8"/>
  <c r="AP139" i="8" s="1"/>
  <c r="AA29" i="8"/>
  <c r="V29" i="8"/>
  <c r="BF29" i="8" s="1"/>
  <c r="B29" i="8"/>
  <c r="AH29" i="8" s="1"/>
  <c r="AA31" i="8"/>
  <c r="AY31" i="8" s="1"/>
  <c r="Z31" i="8"/>
  <c r="AX31" i="8" s="1"/>
  <c r="J31" i="8"/>
  <c r="AH31" i="8" s="1"/>
  <c r="AA33" i="8"/>
  <c r="N33" i="8"/>
  <c r="BD33" i="8" s="1"/>
  <c r="AA57" i="8"/>
  <c r="N57" i="8"/>
  <c r="BD57" i="8" s="1"/>
  <c r="V57" i="8"/>
  <c r="BF57" i="8" s="1"/>
  <c r="B57" i="8"/>
  <c r="AH57" i="8" s="1"/>
  <c r="AA61" i="8"/>
  <c r="V61" i="8"/>
  <c r="BF61" i="8" s="1"/>
  <c r="B61" i="8"/>
  <c r="N61" i="8"/>
  <c r="BD61" i="8" s="1"/>
  <c r="X72" i="8"/>
  <c r="H72" i="8"/>
  <c r="H76" i="8"/>
  <c r="X76" i="8"/>
  <c r="AA89" i="8"/>
  <c r="N89" i="8"/>
  <c r="BD89" i="8" s="1"/>
  <c r="V89" i="8"/>
  <c r="BF89" i="8" s="1"/>
  <c r="B89" i="8"/>
  <c r="AY89" i="8" s="1"/>
  <c r="AA93" i="8"/>
  <c r="V93" i="8"/>
  <c r="BF93" i="8" s="1"/>
  <c r="B93" i="8"/>
  <c r="N93" i="8"/>
  <c r="BD93" i="8" s="1"/>
  <c r="X104" i="8"/>
  <c r="H104" i="8"/>
  <c r="H108" i="8"/>
  <c r="X108" i="8"/>
  <c r="AA121" i="8"/>
  <c r="N121" i="8"/>
  <c r="BD121" i="8" s="1"/>
  <c r="V121" i="8"/>
  <c r="BF121" i="8" s="1"/>
  <c r="B121" i="8"/>
  <c r="AH121" i="8" s="1"/>
  <c r="AA125" i="8"/>
  <c r="V125" i="8"/>
  <c r="BF125" i="8" s="1"/>
  <c r="B125" i="8"/>
  <c r="N125" i="8"/>
  <c r="BD125" i="8" s="1"/>
  <c r="X136" i="8"/>
  <c r="H136" i="8"/>
  <c r="N141" i="8"/>
  <c r="BD141" i="8" s="1"/>
  <c r="V141" i="8"/>
  <c r="BF141" i="8" s="1"/>
  <c r="B141" i="8"/>
  <c r="AA225" i="8"/>
  <c r="N225" i="8"/>
  <c r="BD225" i="8" s="1"/>
  <c r="V225" i="8"/>
  <c r="B225" i="8"/>
  <c r="Z225" i="8"/>
  <c r="J225" i="8"/>
  <c r="AA241" i="8"/>
  <c r="N241" i="8"/>
  <c r="BD241" i="8" s="1"/>
  <c r="V241" i="8"/>
  <c r="B241" i="8"/>
  <c r="Z241" i="8"/>
  <c r="J241" i="8"/>
  <c r="AD337" i="7"/>
  <c r="AH337" i="7"/>
  <c r="AL337" i="7"/>
  <c r="AP337" i="7"/>
  <c r="AT337" i="7"/>
  <c r="AX337" i="7"/>
  <c r="AF341" i="7"/>
  <c r="AJ341" i="7"/>
  <c r="AN341" i="7"/>
  <c r="AV341" i="7"/>
  <c r="AD345" i="7"/>
  <c r="AH345" i="7"/>
  <c r="AL345" i="7"/>
  <c r="AP345" i="7"/>
  <c r="AT345" i="7"/>
  <c r="AX345" i="7"/>
  <c r="AF349" i="7"/>
  <c r="AJ349" i="7"/>
  <c r="AN349" i="7"/>
  <c r="AV349" i="7"/>
  <c r="AD352" i="7"/>
  <c r="AH352" i="7"/>
  <c r="AL352" i="7"/>
  <c r="AP352" i="7"/>
  <c r="AT352" i="7"/>
  <c r="AX352" i="7"/>
  <c r="AF356" i="7"/>
  <c r="AJ356" i="7"/>
  <c r="AN356" i="7"/>
  <c r="AV356" i="7"/>
  <c r="B9" i="8"/>
  <c r="P12" i="8"/>
  <c r="H14" i="8"/>
  <c r="H16" i="8"/>
  <c r="R21" i="8"/>
  <c r="R23" i="8"/>
  <c r="R25" i="8"/>
  <c r="Z29" i="8"/>
  <c r="V31" i="8"/>
  <c r="BF31" i="8" s="1"/>
  <c r="V33" i="8"/>
  <c r="BF33" i="8" s="1"/>
  <c r="B41" i="8"/>
  <c r="AX41" i="8" s="1"/>
  <c r="P44" i="8"/>
  <c r="H46" i="8"/>
  <c r="AF46" i="8" s="1"/>
  <c r="H48" i="8"/>
  <c r="R53" i="8"/>
  <c r="R55" i="8"/>
  <c r="Z65" i="8"/>
  <c r="Z69" i="8"/>
  <c r="Z97" i="8"/>
  <c r="Z101" i="8"/>
  <c r="Z129" i="8"/>
  <c r="Z133" i="8"/>
  <c r="AA5" i="8"/>
  <c r="V5" i="8"/>
  <c r="BF5" i="8" s="1"/>
  <c r="B5" i="8"/>
  <c r="AA7" i="8"/>
  <c r="Z7" i="8"/>
  <c r="AX7" i="8" s="1"/>
  <c r="J7" i="8"/>
  <c r="AH7" i="8" s="1"/>
  <c r="AA9" i="8"/>
  <c r="N9" i="8"/>
  <c r="BD9" i="8" s="1"/>
  <c r="AA37" i="8"/>
  <c r="V37" i="8"/>
  <c r="BF37" i="8" s="1"/>
  <c r="B37" i="8"/>
  <c r="AH37" i="8" s="1"/>
  <c r="AA39" i="8"/>
  <c r="Z39" i="8"/>
  <c r="AX39" i="8" s="1"/>
  <c r="J39" i="8"/>
  <c r="AH39" i="8" s="1"/>
  <c r="AA41" i="8"/>
  <c r="N41" i="8"/>
  <c r="BD41" i="8" s="1"/>
  <c r="X64" i="8"/>
  <c r="H64" i="8"/>
  <c r="H68" i="8"/>
  <c r="X68" i="8"/>
  <c r="AA81" i="8"/>
  <c r="N81" i="8"/>
  <c r="BD81" i="8" s="1"/>
  <c r="V81" i="8"/>
  <c r="BF81" i="8" s="1"/>
  <c r="B81" i="8"/>
  <c r="AH81" i="8" s="1"/>
  <c r="AA85" i="8"/>
  <c r="V85" i="8"/>
  <c r="BF85" i="8" s="1"/>
  <c r="B85" i="8"/>
  <c r="AH85" i="8" s="1"/>
  <c r="N85" i="8"/>
  <c r="BD85" i="8" s="1"/>
  <c r="X96" i="8"/>
  <c r="H96" i="8"/>
  <c r="H100" i="8"/>
  <c r="X100" i="8"/>
  <c r="AA113" i="8"/>
  <c r="N113" i="8"/>
  <c r="BD113" i="8" s="1"/>
  <c r="V113" i="8"/>
  <c r="BF113" i="8" s="1"/>
  <c r="B113" i="8"/>
  <c r="AH113" i="8" s="1"/>
  <c r="AA117" i="8"/>
  <c r="V117" i="8"/>
  <c r="BF117" i="8" s="1"/>
  <c r="B117" i="8"/>
  <c r="AH117" i="8" s="1"/>
  <c r="N117" i="8"/>
  <c r="BD117" i="8" s="1"/>
  <c r="X128" i="8"/>
  <c r="H128" i="8"/>
  <c r="H132" i="8"/>
  <c r="X132" i="8"/>
  <c r="AA139" i="8"/>
  <c r="N139" i="8"/>
  <c r="BD139" i="8" s="1"/>
  <c r="V139" i="8"/>
  <c r="BF139" i="8" s="1"/>
  <c r="B139" i="8"/>
  <c r="X224" i="8"/>
  <c r="BG224" i="8" s="1"/>
  <c r="H224" i="8"/>
  <c r="P224" i="8"/>
  <c r="L230" i="8"/>
  <c r="BC230" i="8" s="1"/>
  <c r="AB230" i="8"/>
  <c r="X240" i="8"/>
  <c r="BG240" i="8" s="1"/>
  <c r="H240" i="8"/>
  <c r="P240" i="8"/>
  <c r="AA243" i="8"/>
  <c r="N243" i="8"/>
  <c r="BD243" i="8" s="1"/>
  <c r="V243" i="8"/>
  <c r="B243" i="8"/>
  <c r="AP243" i="8" s="1"/>
  <c r="Z243" i="8"/>
  <c r="J243" i="8"/>
  <c r="AF116" i="7"/>
  <c r="AJ116" i="7"/>
  <c r="AN116" i="7"/>
  <c r="AF121" i="7"/>
  <c r="AJ121" i="7"/>
  <c r="AN121" i="7"/>
  <c r="AV121" i="7"/>
  <c r="AD125" i="7"/>
  <c r="AH125" i="7"/>
  <c r="AL125" i="7"/>
  <c r="AP125" i="7"/>
  <c r="AT125" i="7"/>
  <c r="AX125" i="7"/>
  <c r="AF128" i="7"/>
  <c r="AJ128" i="7"/>
  <c r="AN128" i="7"/>
  <c r="AV128" i="7"/>
  <c r="AF133" i="7"/>
  <c r="AJ133" i="7"/>
  <c r="AN133" i="7"/>
  <c r="AV133" i="7"/>
  <c r="AD136" i="7"/>
  <c r="AH136" i="7"/>
  <c r="AL136" i="7"/>
  <c r="AP136" i="7"/>
  <c r="AT136" i="7"/>
  <c r="AX136" i="7"/>
  <c r="AD141" i="7"/>
  <c r="AH141" i="7"/>
  <c r="AL141" i="7"/>
  <c r="AP141" i="7"/>
  <c r="AT141" i="7"/>
  <c r="AX141" i="7"/>
  <c r="AF144" i="7"/>
  <c r="AJ144" i="7"/>
  <c r="AN144" i="7"/>
  <c r="AV144" i="7"/>
  <c r="AF151" i="7"/>
  <c r="AJ151" i="7"/>
  <c r="AN151" i="7"/>
  <c r="AD154" i="7"/>
  <c r="AH154" i="7"/>
  <c r="AL154" i="7"/>
  <c r="AP154" i="7"/>
  <c r="AT154" i="7"/>
  <c r="AX154" i="7"/>
  <c r="AF158" i="7"/>
  <c r="AJ158" i="7"/>
  <c r="AN158" i="7"/>
  <c r="AV158" i="7"/>
  <c r="AF163" i="7"/>
  <c r="AJ163" i="7"/>
  <c r="AN163" i="7"/>
  <c r="AV163" i="7"/>
  <c r="AD167" i="7"/>
  <c r="AH167" i="7"/>
  <c r="AL167" i="7"/>
  <c r="AP167" i="7"/>
  <c r="AT167" i="7"/>
  <c r="AX167" i="7"/>
  <c r="AF170" i="7"/>
  <c r="AJ170" i="7"/>
  <c r="AN170" i="7"/>
  <c r="AV170" i="7"/>
  <c r="AD174" i="7"/>
  <c r="AH174" i="7"/>
  <c r="AL174" i="7"/>
  <c r="AP174" i="7"/>
  <c r="AT174" i="7"/>
  <c r="AX174" i="7"/>
  <c r="AD179" i="7"/>
  <c r="AH179" i="7"/>
  <c r="AL179" i="7"/>
  <c r="AP179" i="7"/>
  <c r="AT179" i="7"/>
  <c r="AX179" i="7"/>
  <c r="AF183" i="7"/>
  <c r="AJ183" i="7"/>
  <c r="AN183" i="7"/>
  <c r="AV183" i="7"/>
  <c r="AD186" i="7"/>
  <c r="AH186" i="7"/>
  <c r="AL186" i="7"/>
  <c r="AP186" i="7"/>
  <c r="AT186" i="7"/>
  <c r="AX186" i="7"/>
  <c r="AF190" i="7"/>
  <c r="AJ190" i="7"/>
  <c r="AN190" i="7"/>
  <c r="AV190" i="7"/>
  <c r="AF195" i="7"/>
  <c r="AJ195" i="7"/>
  <c r="AN195" i="7"/>
  <c r="AV195" i="7"/>
  <c r="AD199" i="7"/>
  <c r="AH199" i="7"/>
  <c r="AL199" i="7"/>
  <c r="AP199" i="7"/>
  <c r="AT199" i="7"/>
  <c r="AX199" i="7"/>
  <c r="AD211" i="7"/>
  <c r="AH211" i="7"/>
  <c r="AL211" i="7"/>
  <c r="AP211" i="7"/>
  <c r="AT211" i="7"/>
  <c r="AX211" i="7"/>
  <c r="AF215" i="7"/>
  <c r="AJ215" i="7"/>
  <c r="AN215" i="7"/>
  <c r="AF227" i="7"/>
  <c r="AJ227" i="7"/>
  <c r="AN227" i="7"/>
  <c r="AD231" i="7"/>
  <c r="AH231" i="7"/>
  <c r="AL231" i="7"/>
  <c r="AP231" i="7"/>
  <c r="AT231" i="7"/>
  <c r="AX231" i="7"/>
  <c r="AD251" i="7"/>
  <c r="AH251" i="7"/>
  <c r="AL251" i="7"/>
  <c r="AP251" i="7"/>
  <c r="AT251" i="7"/>
  <c r="AX251" i="7"/>
  <c r="AF254" i="7"/>
  <c r="AJ254" i="7"/>
  <c r="AN254" i="7"/>
  <c r="AV254" i="7"/>
  <c r="AF259" i="7"/>
  <c r="AJ259" i="7"/>
  <c r="AN259" i="7"/>
  <c r="AV259" i="7"/>
  <c r="AD262" i="7"/>
  <c r="AH262" i="7"/>
  <c r="AL262" i="7"/>
  <c r="AP262" i="7"/>
  <c r="AT262" i="7"/>
  <c r="AX262" i="7"/>
  <c r="AF265" i="7"/>
  <c r="AJ265" i="7"/>
  <c r="AN265" i="7"/>
  <c r="AV265" i="7"/>
  <c r="AD268" i="7"/>
  <c r="AH268" i="7"/>
  <c r="AL268" i="7"/>
  <c r="AP268" i="7"/>
  <c r="AT268" i="7"/>
  <c r="AX268" i="7"/>
  <c r="AD273" i="7"/>
  <c r="AH273" i="7"/>
  <c r="AL273" i="7"/>
  <c r="AP273" i="7"/>
  <c r="AT273" i="7"/>
  <c r="AX273" i="7"/>
  <c r="AF276" i="7"/>
  <c r="AJ276" i="7"/>
  <c r="AN276" i="7"/>
  <c r="AV276" i="7"/>
  <c r="AF281" i="7"/>
  <c r="AJ281" i="7"/>
  <c r="AN281" i="7"/>
  <c r="AV281" i="7"/>
  <c r="AF292" i="7"/>
  <c r="AJ292" i="7"/>
  <c r="AN292" i="7"/>
  <c r="AV292" i="7"/>
  <c r="AF297" i="7"/>
  <c r="AJ297" i="7"/>
  <c r="AN297" i="7"/>
  <c r="AV297" i="7"/>
  <c r="AJ336" i="7"/>
  <c r="AN336" i="7"/>
  <c r="AV336" i="7"/>
  <c r="AJ344" i="7"/>
  <c r="AN344" i="7"/>
  <c r="AV344" i="7"/>
  <c r="Z5" i="8"/>
  <c r="AX5" i="8" s="1"/>
  <c r="V7" i="8"/>
  <c r="BF7" i="8" s="1"/>
  <c r="V9" i="8"/>
  <c r="BF9" i="8" s="1"/>
  <c r="AX17" i="8"/>
  <c r="Z37" i="8"/>
  <c r="V39" i="8"/>
  <c r="BF39" i="8" s="1"/>
  <c r="V41" i="8"/>
  <c r="BF41" i="8" s="1"/>
  <c r="AX49" i="8"/>
  <c r="AX61" i="8"/>
  <c r="AX93" i="8"/>
  <c r="AX125" i="8"/>
  <c r="AP129" i="8"/>
  <c r="AA13" i="8"/>
  <c r="V13" i="8"/>
  <c r="BF13" i="8" s="1"/>
  <c r="B13" i="8"/>
  <c r="AP13" i="8" s="1"/>
  <c r="AA15" i="8"/>
  <c r="AY15" i="8" s="1"/>
  <c r="Z15" i="8"/>
  <c r="J15" i="8"/>
  <c r="AH15" i="8" s="1"/>
  <c r="AA17" i="8"/>
  <c r="N17" i="8"/>
  <c r="BD17" i="8" s="1"/>
  <c r="AA45" i="8"/>
  <c r="V45" i="8"/>
  <c r="BF45" i="8" s="1"/>
  <c r="B45" i="8"/>
  <c r="AA47" i="8"/>
  <c r="AY47" i="8" s="1"/>
  <c r="Z47" i="8"/>
  <c r="AX47" i="8" s="1"/>
  <c r="J47" i="8"/>
  <c r="AH47" i="8" s="1"/>
  <c r="AA49" i="8"/>
  <c r="N49" i="8"/>
  <c r="BD49" i="8" s="1"/>
  <c r="X56" i="8"/>
  <c r="H56" i="8"/>
  <c r="H60" i="8"/>
  <c r="X60" i="8"/>
  <c r="AA73" i="8"/>
  <c r="N73" i="8"/>
  <c r="BD73" i="8" s="1"/>
  <c r="V73" i="8"/>
  <c r="BF73" i="8" s="1"/>
  <c r="B73" i="8"/>
  <c r="AA77" i="8"/>
  <c r="V77" i="8"/>
  <c r="BF77" i="8" s="1"/>
  <c r="B77" i="8"/>
  <c r="AH77" i="8" s="1"/>
  <c r="N77" i="8"/>
  <c r="BD77" i="8" s="1"/>
  <c r="X88" i="8"/>
  <c r="H88" i="8"/>
  <c r="H92" i="8"/>
  <c r="X92" i="8"/>
  <c r="AA105" i="8"/>
  <c r="N105" i="8"/>
  <c r="BD105" i="8" s="1"/>
  <c r="V105" i="8"/>
  <c r="BF105" i="8" s="1"/>
  <c r="B105" i="8"/>
  <c r="AX105" i="8" s="1"/>
  <c r="AA109" i="8"/>
  <c r="V109" i="8"/>
  <c r="BF109" i="8" s="1"/>
  <c r="B109" i="8"/>
  <c r="AP109" i="8" s="1"/>
  <c r="N109" i="8"/>
  <c r="BD109" i="8" s="1"/>
  <c r="X120" i="8"/>
  <c r="H120" i="8"/>
  <c r="H124" i="8"/>
  <c r="X124" i="8"/>
  <c r="AA137" i="8"/>
  <c r="N137" i="8"/>
  <c r="BD137" i="8" s="1"/>
  <c r="V137" i="8"/>
  <c r="BF137" i="8" s="1"/>
  <c r="B137" i="8"/>
  <c r="AA200" i="8"/>
  <c r="N200" i="8"/>
  <c r="V200" i="8"/>
  <c r="B200" i="8"/>
  <c r="AP200" i="8" s="1"/>
  <c r="Z200" i="8"/>
  <c r="J200" i="8"/>
  <c r="AA216" i="8"/>
  <c r="N216" i="8"/>
  <c r="BD216" i="8" s="1"/>
  <c r="V216" i="8"/>
  <c r="BF216" i="8" s="1"/>
  <c r="B216" i="8"/>
  <c r="AP216" i="8" s="1"/>
  <c r="Z216" i="8"/>
  <c r="J216" i="8"/>
  <c r="AD280" i="7"/>
  <c r="AH280" i="7"/>
  <c r="AL280" i="7"/>
  <c r="AP280" i="7"/>
  <c r="AT280" i="7"/>
  <c r="AX280" i="7"/>
  <c r="AD285" i="7"/>
  <c r="AH285" i="7"/>
  <c r="AL285" i="7"/>
  <c r="AP285" i="7"/>
  <c r="AT285" i="7"/>
  <c r="AX285" i="7"/>
  <c r="AF288" i="7"/>
  <c r="AJ288" i="7"/>
  <c r="AN288" i="7"/>
  <c r="AV288" i="7"/>
  <c r="AF293" i="7"/>
  <c r="AJ293" i="7"/>
  <c r="AN293" i="7"/>
  <c r="AV293" i="7"/>
  <c r="AD296" i="7"/>
  <c r="AH296" i="7"/>
  <c r="AL296" i="7"/>
  <c r="AP296" i="7"/>
  <c r="AT296" i="7"/>
  <c r="AD301" i="7"/>
  <c r="AH301" i="7"/>
  <c r="AL301" i="7"/>
  <c r="AP301" i="7"/>
  <c r="AT301" i="7"/>
  <c r="AF304" i="7"/>
  <c r="AJ304" i="7"/>
  <c r="AN304" i="7"/>
  <c r="AF308" i="7"/>
  <c r="AJ308" i="7"/>
  <c r="AF312" i="7"/>
  <c r="AF316" i="7"/>
  <c r="AJ316" i="7"/>
  <c r="AF320" i="7"/>
  <c r="AJ320" i="7"/>
  <c r="AF324" i="7"/>
  <c r="AJ324" i="7"/>
  <c r="AF328" i="7"/>
  <c r="AF337" i="7"/>
  <c r="AJ337" i="7"/>
  <c r="AN337" i="7"/>
  <c r="AV337" i="7"/>
  <c r="AD341" i="7"/>
  <c r="AH341" i="7"/>
  <c r="AL341" i="7"/>
  <c r="AP341" i="7"/>
  <c r="AT341" i="7"/>
  <c r="AX341" i="7"/>
  <c r="AF345" i="7"/>
  <c r="AJ345" i="7"/>
  <c r="AN345" i="7"/>
  <c r="AV345" i="7"/>
  <c r="AD349" i="7"/>
  <c r="AH349" i="7"/>
  <c r="AL349" i="7"/>
  <c r="AP349" i="7"/>
  <c r="AT349" i="7"/>
  <c r="AX349" i="7"/>
  <c r="X4" i="8"/>
  <c r="AV4" i="8" s="1"/>
  <c r="R5" i="8"/>
  <c r="AP5" i="8" s="1"/>
  <c r="X6" i="8"/>
  <c r="R7" i="8"/>
  <c r="AP7" i="8" s="1"/>
  <c r="P8" i="8"/>
  <c r="R9" i="8"/>
  <c r="Z13" i="8"/>
  <c r="AX13" i="8" s="1"/>
  <c r="V15" i="8"/>
  <c r="BF15" i="8" s="1"/>
  <c r="V17" i="8"/>
  <c r="BF17" i="8" s="1"/>
  <c r="AH19" i="8"/>
  <c r="J21" i="8"/>
  <c r="B23" i="8"/>
  <c r="B25" i="8"/>
  <c r="AH25" i="8" s="1"/>
  <c r="Z25" i="8"/>
  <c r="P28" i="8"/>
  <c r="N29" i="8"/>
  <c r="BD29" i="8" s="1"/>
  <c r="H30" i="8"/>
  <c r="N31" i="8"/>
  <c r="BD31" i="8" s="1"/>
  <c r="H32" i="8"/>
  <c r="J33" i="8"/>
  <c r="AH33" i="8" s="1"/>
  <c r="X36" i="8"/>
  <c r="R37" i="8"/>
  <c r="X38" i="8"/>
  <c r="R39" i="8"/>
  <c r="AP39" i="8" s="1"/>
  <c r="P40" i="8"/>
  <c r="R41" i="8"/>
  <c r="AP41" i="8" s="1"/>
  <c r="Z45" i="8"/>
  <c r="AX45" i="8" s="1"/>
  <c r="V47" i="8"/>
  <c r="BF47" i="8" s="1"/>
  <c r="V49" i="8"/>
  <c r="BF49" i="8" s="1"/>
  <c r="J53" i="8"/>
  <c r="B55" i="8"/>
  <c r="R57" i="8"/>
  <c r="R61" i="8"/>
  <c r="J65" i="8"/>
  <c r="AH65" i="8" s="1"/>
  <c r="J69" i="8"/>
  <c r="P80" i="8"/>
  <c r="Z81" i="8"/>
  <c r="P84" i="8"/>
  <c r="Z85" i="8"/>
  <c r="R89" i="8"/>
  <c r="R93" i="8"/>
  <c r="J97" i="8"/>
  <c r="AH97" i="8" s="1"/>
  <c r="J101" i="8"/>
  <c r="P112" i="8"/>
  <c r="Z113" i="8"/>
  <c r="P116" i="8"/>
  <c r="Z117" i="8"/>
  <c r="R121" i="8"/>
  <c r="R125" i="8"/>
  <c r="J129" i="8"/>
  <c r="AH129" i="8" s="1"/>
  <c r="J133" i="8"/>
  <c r="Z139" i="8"/>
  <c r="AX139" i="8" s="1"/>
  <c r="R141" i="8"/>
  <c r="R202" i="8"/>
  <c r="R218" i="8"/>
  <c r="R192" i="8"/>
  <c r="R194" i="8"/>
  <c r="R208" i="8"/>
  <c r="R210" i="8"/>
  <c r="R227" i="8"/>
  <c r="R233" i="8"/>
  <c r="R235" i="8"/>
  <c r="R249" i="8"/>
  <c r="R251" i="8"/>
  <c r="P256" i="8"/>
  <c r="J257" i="8"/>
  <c r="Z257" i="8"/>
  <c r="J259" i="8"/>
  <c r="Z259" i="8"/>
  <c r="R265" i="8"/>
  <c r="R267" i="8"/>
  <c r="P272" i="8"/>
  <c r="J273" i="8"/>
  <c r="Z273" i="8"/>
  <c r="J275" i="8"/>
  <c r="Z275" i="8"/>
  <c r="R283" i="8"/>
  <c r="R285" i="8"/>
  <c r="P290" i="8"/>
  <c r="J291" i="8"/>
  <c r="Z291" i="8"/>
  <c r="J293" i="8"/>
  <c r="Z293" i="8"/>
  <c r="AB298" i="8"/>
  <c r="R301" i="8"/>
  <c r="J303" i="8"/>
  <c r="Z303" i="8"/>
  <c r="R309" i="8"/>
  <c r="R311" i="8"/>
  <c r="P316" i="8"/>
  <c r="J317" i="8"/>
  <c r="Z317" i="8"/>
  <c r="J319" i="8"/>
  <c r="Z319" i="8"/>
  <c r="R325" i="8"/>
  <c r="R327" i="8"/>
  <c r="R329" i="8"/>
  <c r="R331" i="8"/>
  <c r="AD8" i="11"/>
  <c r="AH8" i="11"/>
  <c r="AL8" i="11"/>
  <c r="AP8" i="11"/>
  <c r="AT8" i="11"/>
  <c r="AX8" i="11"/>
  <c r="AD13" i="11"/>
  <c r="AH13" i="11"/>
  <c r="AL13" i="11"/>
  <c r="AP13" i="11"/>
  <c r="AT13" i="11"/>
  <c r="AX13" i="11"/>
  <c r="AD24" i="11"/>
  <c r="AH24" i="11"/>
  <c r="AL24" i="11"/>
  <c r="AP24" i="11"/>
  <c r="AT24" i="11"/>
  <c r="AX24" i="11"/>
  <c r="AD29" i="11"/>
  <c r="AH29" i="11"/>
  <c r="AL29" i="11"/>
  <c r="AP29" i="11"/>
  <c r="AT29" i="11"/>
  <c r="AX29" i="11"/>
  <c r="AD40" i="11"/>
  <c r="AH40" i="11"/>
  <c r="AL40" i="11"/>
  <c r="AP40" i="11"/>
  <c r="AT40" i="11"/>
  <c r="AX40" i="11"/>
  <c r="AD45" i="11"/>
  <c r="AH45" i="11"/>
  <c r="AL45" i="11"/>
  <c r="AP45" i="11"/>
  <c r="AT45" i="11"/>
  <c r="AX45" i="11"/>
  <c r="AD56" i="11"/>
  <c r="AH56" i="11"/>
  <c r="AL56" i="11"/>
  <c r="AP56" i="11"/>
  <c r="AT56" i="11"/>
  <c r="AD61" i="11"/>
  <c r="AH61" i="11"/>
  <c r="AL61" i="11"/>
  <c r="AP61" i="11"/>
  <c r="AT61" i="11"/>
  <c r="AD78" i="11"/>
  <c r="AH78" i="11"/>
  <c r="AL78" i="11"/>
  <c r="AD82" i="11"/>
  <c r="AH82" i="11"/>
  <c r="AL82" i="11"/>
  <c r="AD86" i="11"/>
  <c r="AH86" i="11"/>
  <c r="AL86" i="11"/>
  <c r="AP86" i="11"/>
  <c r="AD90" i="11"/>
  <c r="AH90" i="11"/>
  <c r="AL90" i="11"/>
  <c r="AP90" i="11"/>
  <c r="AD95" i="11"/>
  <c r="AH95" i="11"/>
  <c r="AL95" i="11"/>
  <c r="AP95" i="11"/>
  <c r="AT95" i="11"/>
  <c r="AH59" i="8"/>
  <c r="AX59" i="8"/>
  <c r="R63" i="8"/>
  <c r="AP63" i="8" s="1"/>
  <c r="R71" i="8"/>
  <c r="AP71" i="8" s="1"/>
  <c r="AH75" i="8"/>
  <c r="R79" i="8"/>
  <c r="AP79" i="8" s="1"/>
  <c r="R87" i="8"/>
  <c r="AP87" i="8" s="1"/>
  <c r="AH91" i="8"/>
  <c r="R95" i="8"/>
  <c r="AP95" i="8" s="1"/>
  <c r="R103" i="8"/>
  <c r="AH107" i="8"/>
  <c r="R111" i="8"/>
  <c r="AP111" i="8" s="1"/>
  <c r="R119" i="8"/>
  <c r="AP119" i="8" s="1"/>
  <c r="R127" i="8"/>
  <c r="AX131" i="8"/>
  <c r="R135" i="8"/>
  <c r="AP135" i="8" s="1"/>
  <c r="X191" i="8"/>
  <c r="BG191" i="8" s="1"/>
  <c r="N192" i="8"/>
  <c r="N194" i="8"/>
  <c r="R196" i="8"/>
  <c r="R198" i="8"/>
  <c r="AP198" i="8" s="1"/>
  <c r="AX204" i="8"/>
  <c r="X207" i="8"/>
  <c r="BG207" i="8" s="1"/>
  <c r="N208" i="8"/>
  <c r="N210" i="8"/>
  <c r="R212" i="8"/>
  <c r="AP212" i="8" s="1"/>
  <c r="R214" i="8"/>
  <c r="R223" i="8"/>
  <c r="N227" i="8"/>
  <c r="BD227" i="8" s="1"/>
  <c r="R229" i="8"/>
  <c r="X232" i="8"/>
  <c r="BG232" i="8" s="1"/>
  <c r="N233" i="8"/>
  <c r="BD233" i="8" s="1"/>
  <c r="N235" i="8"/>
  <c r="BD235" i="8" s="1"/>
  <c r="R237" i="8"/>
  <c r="R239" i="8"/>
  <c r="AP239" i="8" s="1"/>
  <c r="X248" i="8"/>
  <c r="BG248" i="8" s="1"/>
  <c r="N249" i="8"/>
  <c r="BD249" i="8" s="1"/>
  <c r="N251" i="8"/>
  <c r="BD251" i="8" s="1"/>
  <c r="R253" i="8"/>
  <c r="R255" i="8"/>
  <c r="H256" i="8"/>
  <c r="B257" i="8"/>
  <c r="V257" i="8"/>
  <c r="B259" i="8"/>
  <c r="V259" i="8"/>
  <c r="AH263" i="8"/>
  <c r="X264" i="8"/>
  <c r="BG264" i="8" s="1"/>
  <c r="N265" i="8"/>
  <c r="BD265" i="8" s="1"/>
  <c r="N267" i="8"/>
  <c r="BD267" i="8" s="1"/>
  <c r="R269" i="8"/>
  <c r="R271" i="8"/>
  <c r="H272" i="8"/>
  <c r="B273" i="8"/>
  <c r="V273" i="8"/>
  <c r="B275" i="8"/>
  <c r="V275" i="8"/>
  <c r="X282" i="8"/>
  <c r="BG282" i="8" s="1"/>
  <c r="N283" i="8"/>
  <c r="BD283" i="8" s="1"/>
  <c r="N285" i="8"/>
  <c r="BD285" i="8" s="1"/>
  <c r="R287" i="8"/>
  <c r="R289" i="8"/>
  <c r="AP289" i="8" s="1"/>
  <c r="H290" i="8"/>
  <c r="B291" i="8"/>
  <c r="V291" i="8"/>
  <c r="B293" i="8"/>
  <c r="V293" i="8"/>
  <c r="AH297" i="8"/>
  <c r="X300" i="8"/>
  <c r="BG300" i="8" s="1"/>
  <c r="N301" i="8"/>
  <c r="BD301" i="8" s="1"/>
  <c r="B303" i="8"/>
  <c r="V303" i="8"/>
  <c r="X308" i="8"/>
  <c r="BG308" i="8" s="1"/>
  <c r="N309" i="8"/>
  <c r="BD309" i="8" s="1"/>
  <c r="N311" i="8"/>
  <c r="BD311" i="8" s="1"/>
  <c r="R313" i="8"/>
  <c r="R315" i="8"/>
  <c r="AP315" i="8" s="1"/>
  <c r="H316" i="8"/>
  <c r="B317" i="8"/>
  <c r="V317" i="8"/>
  <c r="B319" i="8"/>
  <c r="V319" i="8"/>
  <c r="X324" i="8"/>
  <c r="BG324" i="8" s="1"/>
  <c r="N325" i="8"/>
  <c r="BD325" i="8" s="1"/>
  <c r="N327" i="8"/>
  <c r="BD327" i="8" s="1"/>
  <c r="N329" i="8"/>
  <c r="BD329" i="8" s="1"/>
  <c r="N331" i="8"/>
  <c r="BD331" i="8" s="1"/>
  <c r="AD4" i="11"/>
  <c r="AH4" i="11"/>
  <c r="AL4" i="11"/>
  <c r="AP4" i="11"/>
  <c r="AT4" i="11"/>
  <c r="AX4" i="11"/>
  <c r="AD9" i="11"/>
  <c r="AH9" i="11"/>
  <c r="AL9" i="11"/>
  <c r="AP9" i="11"/>
  <c r="AT9" i="11"/>
  <c r="AX9" i="11"/>
  <c r="AD20" i="11"/>
  <c r="AH20" i="11"/>
  <c r="AL20" i="11"/>
  <c r="AP20" i="11"/>
  <c r="AT20" i="11"/>
  <c r="AX20" i="11"/>
  <c r="AD25" i="11"/>
  <c r="AH25" i="11"/>
  <c r="AL25" i="11"/>
  <c r="AP25" i="11"/>
  <c r="AT25" i="11"/>
  <c r="AX25" i="11"/>
  <c r="AD36" i="11"/>
  <c r="AH36" i="11"/>
  <c r="AL36" i="11"/>
  <c r="AP36" i="11"/>
  <c r="AT36" i="11"/>
  <c r="AX36" i="11"/>
  <c r="AD41" i="11"/>
  <c r="AH41" i="11"/>
  <c r="AL41" i="11"/>
  <c r="AP41" i="11"/>
  <c r="AT41" i="11"/>
  <c r="AX41" i="11"/>
  <c r="AD52" i="11"/>
  <c r="AH52" i="11"/>
  <c r="AL52" i="11"/>
  <c r="AP52" i="11"/>
  <c r="AT52" i="11"/>
  <c r="AX52" i="11"/>
  <c r="AD57" i="11"/>
  <c r="AH57" i="11"/>
  <c r="AL57" i="11"/>
  <c r="AP57" i="11"/>
  <c r="AT57" i="11"/>
  <c r="AD79" i="11"/>
  <c r="AH79" i="11"/>
  <c r="AL79" i="11"/>
  <c r="AP79" i="11"/>
  <c r="AD83" i="11"/>
  <c r="AH83" i="11"/>
  <c r="AL83" i="11"/>
  <c r="AP83" i="11"/>
  <c r="AD87" i="11"/>
  <c r="AH87" i="11"/>
  <c r="AL87" i="11"/>
  <c r="AP87" i="11"/>
  <c r="AD91" i="11"/>
  <c r="AH91" i="11"/>
  <c r="AL91" i="11"/>
  <c r="AP91" i="11"/>
  <c r="AT91" i="11"/>
  <c r="R257" i="8"/>
  <c r="R259" i="8"/>
  <c r="AP259" i="8" s="1"/>
  <c r="R273" i="8"/>
  <c r="R275" i="8"/>
  <c r="R291" i="8"/>
  <c r="R293" i="8"/>
  <c r="R303" i="8"/>
  <c r="R317" i="8"/>
  <c r="R319" i="8"/>
  <c r="AF352" i="7"/>
  <c r="AJ352" i="7"/>
  <c r="AN352" i="7"/>
  <c r="AV352" i="7"/>
  <c r="AD356" i="7"/>
  <c r="AH356" i="7"/>
  <c r="AL356" i="7"/>
  <c r="AP356" i="7"/>
  <c r="AT356" i="7"/>
  <c r="AX356" i="7"/>
  <c r="R11" i="8"/>
  <c r="AP11" i="8" s="1"/>
  <c r="R19" i="8"/>
  <c r="AP19" i="8" s="1"/>
  <c r="R27" i="8"/>
  <c r="R35" i="8"/>
  <c r="R43" i="8"/>
  <c r="R51" i="8"/>
  <c r="AP51" i="8" s="1"/>
  <c r="R59" i="8"/>
  <c r="AP59" i="8" s="1"/>
  <c r="J63" i="8"/>
  <c r="Z63" i="8"/>
  <c r="R67" i="8"/>
  <c r="AP67" i="8" s="1"/>
  <c r="J71" i="8"/>
  <c r="AH71" i="8" s="1"/>
  <c r="Z71" i="8"/>
  <c r="R75" i="8"/>
  <c r="AP75" i="8" s="1"/>
  <c r="J79" i="8"/>
  <c r="AH79" i="8" s="1"/>
  <c r="Z79" i="8"/>
  <c r="AX79" i="8" s="1"/>
  <c r="R83" i="8"/>
  <c r="AP83" i="8" s="1"/>
  <c r="J87" i="8"/>
  <c r="AH87" i="8" s="1"/>
  <c r="Z87" i="8"/>
  <c r="AX87" i="8" s="1"/>
  <c r="R91" i="8"/>
  <c r="AP91" i="8" s="1"/>
  <c r="J95" i="8"/>
  <c r="AH95" i="8" s="1"/>
  <c r="Z95" i="8"/>
  <c r="AX95" i="8" s="1"/>
  <c r="R99" i="8"/>
  <c r="AP99" i="8" s="1"/>
  <c r="J103" i="8"/>
  <c r="Z103" i="8"/>
  <c r="R107" i="8"/>
  <c r="AP107" i="8" s="1"/>
  <c r="J111" i="8"/>
  <c r="Z111" i="8"/>
  <c r="R115" i="8"/>
  <c r="J119" i="8"/>
  <c r="AH119" i="8" s="1"/>
  <c r="Z119" i="8"/>
  <c r="AX119" i="8" s="1"/>
  <c r="R123" i="8"/>
  <c r="AP123" i="8" s="1"/>
  <c r="J127" i="8"/>
  <c r="Z127" i="8"/>
  <c r="AX127" i="8" s="1"/>
  <c r="R131" i="8"/>
  <c r="J135" i="8"/>
  <c r="AH135" i="8" s="1"/>
  <c r="Z135" i="8"/>
  <c r="AX135" i="8" s="1"/>
  <c r="R142" i="8"/>
  <c r="AP142" i="8" s="1"/>
  <c r="R144" i="8"/>
  <c r="R146" i="8"/>
  <c r="R148" i="8"/>
  <c r="R150" i="8"/>
  <c r="AP150" i="8" s="1"/>
  <c r="R152" i="8"/>
  <c r="R190" i="8"/>
  <c r="AP190" i="8" s="1"/>
  <c r="B192" i="8"/>
  <c r="V192" i="8"/>
  <c r="B194" i="8"/>
  <c r="V194" i="8"/>
  <c r="J196" i="8"/>
  <c r="Z196" i="8"/>
  <c r="J198" i="8"/>
  <c r="AH198" i="8" s="1"/>
  <c r="Z198" i="8"/>
  <c r="AX198" i="8" s="1"/>
  <c r="R204" i="8"/>
  <c r="R206" i="8"/>
  <c r="AP206" i="8" s="1"/>
  <c r="B208" i="8"/>
  <c r="AX208" i="8" s="1"/>
  <c r="V208" i="8"/>
  <c r="BF208" i="8" s="1"/>
  <c r="B210" i="8"/>
  <c r="V210" i="8"/>
  <c r="BF210" i="8" s="1"/>
  <c r="J212" i="8"/>
  <c r="AH212" i="8" s="1"/>
  <c r="Z212" i="8"/>
  <c r="AX212" i="8" s="1"/>
  <c r="J214" i="8"/>
  <c r="Z214" i="8"/>
  <c r="R221" i="8"/>
  <c r="J223" i="8"/>
  <c r="Z223" i="8"/>
  <c r="B227" i="8"/>
  <c r="AX227" i="8" s="1"/>
  <c r="V227" i="8"/>
  <c r="J229" i="8"/>
  <c r="Z229" i="8"/>
  <c r="R231" i="8"/>
  <c r="B233" i="8"/>
  <c r="V233" i="8"/>
  <c r="B235" i="8"/>
  <c r="V235" i="8"/>
  <c r="J237" i="8"/>
  <c r="Z237" i="8"/>
  <c r="J239" i="8"/>
  <c r="AH239" i="8" s="1"/>
  <c r="Z239" i="8"/>
  <c r="AX239" i="8" s="1"/>
  <c r="R245" i="8"/>
  <c r="R247" i="8"/>
  <c r="AP247" i="8" s="1"/>
  <c r="B249" i="8"/>
  <c r="V249" i="8"/>
  <c r="AT249" i="8" s="1"/>
  <c r="B251" i="8"/>
  <c r="AX251" i="8" s="1"/>
  <c r="V251" i="8"/>
  <c r="J253" i="8"/>
  <c r="Z253" i="8"/>
  <c r="J255" i="8"/>
  <c r="Z255" i="8"/>
  <c r="N257" i="8"/>
  <c r="BD257" i="8" s="1"/>
  <c r="N259" i="8"/>
  <c r="BD259" i="8" s="1"/>
  <c r="R261" i="8"/>
  <c r="R263" i="8"/>
  <c r="B265" i="8"/>
  <c r="V265" i="8"/>
  <c r="B267" i="8"/>
  <c r="AX267" i="8" s="1"/>
  <c r="V267" i="8"/>
  <c r="J269" i="8"/>
  <c r="Z269" i="8"/>
  <c r="J271" i="8"/>
  <c r="AH271" i="8" s="1"/>
  <c r="Z271" i="8"/>
  <c r="AX271" i="8" s="1"/>
  <c r="N273" i="8"/>
  <c r="BD273" i="8" s="1"/>
  <c r="N275" i="8"/>
  <c r="BD275" i="8" s="1"/>
  <c r="R277" i="8"/>
  <c r="R279" i="8"/>
  <c r="R281" i="8"/>
  <c r="B283" i="8"/>
  <c r="V283" i="8"/>
  <c r="B285" i="8"/>
  <c r="AX285" i="8" s="1"/>
  <c r="V285" i="8"/>
  <c r="J287" i="8"/>
  <c r="Z287" i="8"/>
  <c r="J289" i="8"/>
  <c r="AH289" i="8" s="1"/>
  <c r="Z289" i="8"/>
  <c r="AX289" i="8" s="1"/>
  <c r="N291" i="8"/>
  <c r="BD291" i="8" s="1"/>
  <c r="N293" i="8"/>
  <c r="BD293" i="8" s="1"/>
  <c r="R295" i="8"/>
  <c r="R299" i="8"/>
  <c r="B301" i="8"/>
  <c r="V301" i="8"/>
  <c r="N303" i="8"/>
  <c r="BD303" i="8" s="1"/>
  <c r="R305" i="8"/>
  <c r="R307" i="8"/>
  <c r="B309" i="8"/>
  <c r="V309" i="8"/>
  <c r="B311" i="8"/>
  <c r="AX311" i="8" s="1"/>
  <c r="V311" i="8"/>
  <c r="J313" i="8"/>
  <c r="AH313" i="8" s="1"/>
  <c r="Z313" i="8"/>
  <c r="J315" i="8"/>
  <c r="AH315" i="8" s="1"/>
  <c r="Z315" i="8"/>
  <c r="AX315" i="8" s="1"/>
  <c r="N317" i="8"/>
  <c r="BD317" i="8" s="1"/>
  <c r="N319" i="8"/>
  <c r="BD319" i="8" s="1"/>
  <c r="R321" i="8"/>
  <c r="R323" i="8"/>
  <c r="AP323" i="8" s="1"/>
  <c r="B325" i="8"/>
  <c r="AP325" i="8" s="1"/>
  <c r="V325" i="8"/>
  <c r="B327" i="8"/>
  <c r="V327" i="8"/>
  <c r="B329" i="8"/>
  <c r="V329" i="8"/>
  <c r="B331" i="8"/>
  <c r="V331" i="8"/>
  <c r="AF4" i="11"/>
  <c r="AJ4" i="11"/>
  <c r="AN4" i="11"/>
  <c r="AV4" i="11"/>
  <c r="AF9" i="11"/>
  <c r="AJ9" i="11"/>
  <c r="AN9" i="11"/>
  <c r="AD12" i="11"/>
  <c r="AH12" i="11"/>
  <c r="AL12" i="11"/>
  <c r="AP12" i="11"/>
  <c r="AT12" i="11"/>
  <c r="AX12" i="11"/>
  <c r="AD17" i="11"/>
  <c r="AH17" i="11"/>
  <c r="AL17" i="11"/>
  <c r="AP17" i="11"/>
  <c r="AT17" i="11"/>
  <c r="AX17" i="11"/>
  <c r="AF20" i="11"/>
  <c r="AJ20" i="11"/>
  <c r="AN20" i="11"/>
  <c r="AV20" i="11"/>
  <c r="AF25" i="11"/>
  <c r="AJ25" i="11"/>
  <c r="AN25" i="11"/>
  <c r="AD28" i="11"/>
  <c r="AH28" i="11"/>
  <c r="AL28" i="11"/>
  <c r="AP28" i="11"/>
  <c r="AT28" i="11"/>
  <c r="AX28" i="11"/>
  <c r="AD33" i="11"/>
  <c r="AH33" i="11"/>
  <c r="AL33" i="11"/>
  <c r="AP33" i="11"/>
  <c r="AT33" i="11"/>
  <c r="AX33" i="11"/>
  <c r="AF36" i="11"/>
  <c r="AJ36" i="11"/>
  <c r="AN36" i="11"/>
  <c r="AV36" i="11"/>
  <c r="AF41" i="11"/>
  <c r="AJ41" i="11"/>
  <c r="AN41" i="11"/>
  <c r="AD44" i="11"/>
  <c r="AH44" i="11"/>
  <c r="AL44" i="11"/>
  <c r="AP44" i="11"/>
  <c r="AT44" i="11"/>
  <c r="AX44" i="11"/>
  <c r="AD49" i="11"/>
  <c r="AH49" i="11"/>
  <c r="AL49" i="11"/>
  <c r="AP49" i="11"/>
  <c r="AT49" i="11"/>
  <c r="AX49" i="11"/>
  <c r="AF52" i="11"/>
  <c r="AJ52" i="11"/>
  <c r="AN52" i="11"/>
  <c r="AV52" i="11"/>
  <c r="AF57" i="11"/>
  <c r="AJ57" i="11"/>
  <c r="AN57" i="11"/>
  <c r="AD60" i="11"/>
  <c r="AH60" i="11"/>
  <c r="AL60" i="11"/>
  <c r="AP60" i="11"/>
  <c r="AT60" i="11"/>
  <c r="AD65" i="11"/>
  <c r="AH65" i="11"/>
  <c r="AL65" i="11"/>
  <c r="AP65" i="11"/>
  <c r="AD69" i="11"/>
  <c r="AH69" i="11"/>
  <c r="AL69" i="11"/>
  <c r="AP69" i="11"/>
  <c r="AD73" i="11"/>
  <c r="AH73" i="11"/>
  <c r="AL73" i="11"/>
  <c r="AP73" i="11"/>
  <c r="AF79" i="11"/>
  <c r="AJ79" i="11"/>
  <c r="AN79" i="11"/>
  <c r="AF83" i="11"/>
  <c r="AJ83" i="11"/>
  <c r="AN83" i="11"/>
  <c r="AF87" i="11"/>
  <c r="AJ87" i="11"/>
  <c r="AN87" i="11"/>
  <c r="AF91" i="11"/>
  <c r="AJ91" i="11"/>
  <c r="AN91" i="11"/>
  <c r="AD94" i="11"/>
  <c r="AH94" i="11"/>
  <c r="AL94" i="11"/>
  <c r="AP94" i="11"/>
  <c r="AT94" i="11"/>
  <c r="AD99" i="11"/>
  <c r="AH99" i="11"/>
  <c r="AL99" i="11"/>
  <c r="AP99" i="11"/>
  <c r="AT99" i="11"/>
  <c r="AX99" i="11"/>
  <c r="AO263" i="11"/>
  <c r="AW263" i="11"/>
  <c r="AF102" i="11"/>
  <c r="AJ102" i="11"/>
  <c r="AN102" i="11"/>
  <c r="AV102" i="11"/>
  <c r="AF107" i="11"/>
  <c r="AJ107" i="11"/>
  <c r="AN107" i="11"/>
  <c r="AR107" i="11"/>
  <c r="AD115" i="11"/>
  <c r="AH115" i="11"/>
  <c r="AL115" i="11"/>
  <c r="AP115" i="11"/>
  <c r="AT115" i="11"/>
  <c r="AX115" i="11"/>
  <c r="AF118" i="11"/>
  <c r="AJ118" i="11"/>
  <c r="AN118" i="11"/>
  <c r="AV118" i="11"/>
  <c r="AF123" i="11"/>
  <c r="AJ123" i="11"/>
  <c r="AN123" i="11"/>
  <c r="AD126" i="11"/>
  <c r="AH126" i="11"/>
  <c r="AL126" i="11"/>
  <c r="AP126" i="11"/>
  <c r="AT126" i="11"/>
  <c r="AX126" i="11"/>
  <c r="AD131" i="11"/>
  <c r="AH131" i="11"/>
  <c r="AL131" i="11"/>
  <c r="AP131" i="11"/>
  <c r="AT131" i="11"/>
  <c r="AX131" i="11"/>
  <c r="AF135" i="11"/>
  <c r="AJ135" i="11"/>
  <c r="AN135" i="11"/>
  <c r="AD138" i="11"/>
  <c r="AH138" i="11"/>
  <c r="AL138" i="11"/>
  <c r="AP138" i="11"/>
  <c r="AT138" i="11"/>
  <c r="AX138" i="11"/>
  <c r="F365" i="11"/>
  <c r="J365" i="11"/>
  <c r="N365" i="11"/>
  <c r="R365" i="11"/>
  <c r="V365" i="11"/>
  <c r="Z365" i="11"/>
  <c r="AF146" i="11"/>
  <c r="AJ146" i="11"/>
  <c r="AN146" i="11"/>
  <c r="AV146" i="11"/>
  <c r="AF151" i="11"/>
  <c r="AJ151" i="11"/>
  <c r="AN151" i="11"/>
  <c r="AD154" i="11"/>
  <c r="AH154" i="11"/>
  <c r="AL154" i="11"/>
  <c r="AP154" i="11"/>
  <c r="AT154" i="11"/>
  <c r="AX154" i="11"/>
  <c r="AD159" i="11"/>
  <c r="AH159" i="11"/>
  <c r="AL159" i="11"/>
  <c r="AP159" i="11"/>
  <c r="AT159" i="11"/>
  <c r="AX159" i="11"/>
  <c r="AF162" i="11"/>
  <c r="AJ162" i="11"/>
  <c r="AN162" i="11"/>
  <c r="AV162" i="11"/>
  <c r="AF167" i="11"/>
  <c r="AJ167" i="11"/>
  <c r="AN167" i="11"/>
  <c r="AD170" i="11"/>
  <c r="AH170" i="11"/>
  <c r="AL170" i="11"/>
  <c r="AP170" i="11"/>
  <c r="AT170" i="11"/>
  <c r="AX170" i="11"/>
  <c r="AH175" i="11"/>
  <c r="AL175" i="11"/>
  <c r="AP175" i="11"/>
  <c r="AT175" i="11"/>
  <c r="AX175" i="11"/>
  <c r="AF178" i="11"/>
  <c r="AJ178" i="11"/>
  <c r="AN178" i="11"/>
  <c r="AV178" i="11"/>
  <c r="AF183" i="11"/>
  <c r="AJ183" i="11"/>
  <c r="AN183" i="11"/>
  <c r="AH186" i="11"/>
  <c r="AL186" i="11"/>
  <c r="AP186" i="11"/>
  <c r="AT186" i="11"/>
  <c r="AX186" i="11"/>
  <c r="AH191" i="11"/>
  <c r="AL191" i="11"/>
  <c r="AP191" i="11"/>
  <c r="AT191" i="11"/>
  <c r="AX191" i="11"/>
  <c r="AF199" i="11"/>
  <c r="AJ199" i="11"/>
  <c r="AN199" i="11"/>
  <c r="AH202" i="11"/>
  <c r="AL202" i="11"/>
  <c r="AP202" i="11"/>
  <c r="AT202" i="11"/>
  <c r="AX202" i="11"/>
  <c r="AD207" i="11"/>
  <c r="AH207" i="11"/>
  <c r="AL207" i="11"/>
  <c r="AP207" i="11"/>
  <c r="AT207" i="11"/>
  <c r="AX207" i="11"/>
  <c r="AF210" i="11"/>
  <c r="AJ210" i="11"/>
  <c r="AN210" i="11"/>
  <c r="AV210" i="11"/>
  <c r="AF215" i="11"/>
  <c r="AJ215" i="11"/>
  <c r="AN215" i="11"/>
  <c r="AD218" i="11"/>
  <c r="AH218" i="11"/>
  <c r="AL218" i="11"/>
  <c r="AP218" i="11"/>
  <c r="AT218" i="11"/>
  <c r="AX218" i="11"/>
  <c r="F366" i="11"/>
  <c r="J366" i="11"/>
  <c r="N366" i="11"/>
  <c r="R366" i="11"/>
  <c r="V366" i="11"/>
  <c r="Z366" i="11"/>
  <c r="AF226" i="11"/>
  <c r="AJ226" i="11"/>
  <c r="AN226" i="11"/>
  <c r="AV226" i="11"/>
  <c r="AF231" i="11"/>
  <c r="AJ231" i="11"/>
  <c r="AN231" i="11"/>
  <c r="AD234" i="11"/>
  <c r="AH234" i="11"/>
  <c r="AL234" i="11"/>
  <c r="AP234" i="11"/>
  <c r="AT234" i="11"/>
  <c r="AX234" i="11"/>
  <c r="AD239" i="11"/>
  <c r="AH239" i="11"/>
  <c r="AL239" i="11"/>
  <c r="AP239" i="11"/>
  <c r="AT239" i="11"/>
  <c r="AX239" i="11"/>
  <c r="AF242" i="11"/>
  <c r="AJ242" i="11"/>
  <c r="AN242" i="11"/>
  <c r="AF247" i="11"/>
  <c r="AJ247" i="11"/>
  <c r="AN247" i="11"/>
  <c r="AD250" i="11"/>
  <c r="AH250" i="11"/>
  <c r="AL250" i="11"/>
  <c r="AP250" i="11"/>
  <c r="AT250" i="11"/>
  <c r="AD255" i="11"/>
  <c r="AH255" i="11"/>
  <c r="AL255" i="11"/>
  <c r="AP255" i="11"/>
  <c r="AT255" i="11"/>
  <c r="AX255" i="11"/>
  <c r="AF258" i="11"/>
  <c r="AJ258" i="11"/>
  <c r="AN258" i="11"/>
  <c r="AV258" i="11"/>
  <c r="AF263" i="11"/>
  <c r="AJ263" i="11"/>
  <c r="AN263" i="11"/>
  <c r="AF264" i="11"/>
  <c r="AJ264" i="11"/>
  <c r="AN264" i="11"/>
  <c r="AR264" i="11"/>
  <c r="AD267" i="11"/>
  <c r="AH267" i="11"/>
  <c r="AL267" i="11"/>
  <c r="AP267" i="11"/>
  <c r="AD271" i="11"/>
  <c r="AH271" i="11"/>
  <c r="AL271" i="11"/>
  <c r="AD275" i="11"/>
  <c r="AF297" i="11"/>
  <c r="AD299" i="11"/>
  <c r="AH299" i="11"/>
  <c r="AL299" i="11"/>
  <c r="G367" i="11"/>
  <c r="O367" i="11"/>
  <c r="S367" i="11"/>
  <c r="AA367" i="11"/>
  <c r="AD303" i="11"/>
  <c r="AH303" i="11"/>
  <c r="AD307" i="11"/>
  <c r="AH307" i="11"/>
  <c r="AD311" i="11"/>
  <c r="AD315" i="11"/>
  <c r="AF321" i="11"/>
  <c r="AJ321" i="11"/>
  <c r="AF325" i="11"/>
  <c r="AJ325" i="11"/>
  <c r="AF329" i="11"/>
  <c r="AJ329" i="11"/>
  <c r="AN329" i="11"/>
  <c r="AF334" i="11"/>
  <c r="AJ334" i="11"/>
  <c r="AN334" i="11"/>
  <c r="AV334" i="11"/>
  <c r="AF339" i="11"/>
  <c r="AJ339" i="11"/>
  <c r="AN339" i="11"/>
  <c r="AD342" i="11"/>
  <c r="AH342" i="11"/>
  <c r="AL342" i="11"/>
  <c r="AP342" i="11"/>
  <c r="AT342" i="11"/>
  <c r="AX342" i="11"/>
  <c r="AD347" i="11"/>
  <c r="AH347" i="11"/>
  <c r="AL347" i="11"/>
  <c r="AP347" i="11"/>
  <c r="AT347" i="11"/>
  <c r="AX347" i="11"/>
  <c r="AF103" i="11"/>
  <c r="AJ103" i="11"/>
  <c r="AN103" i="11"/>
  <c r="AF119" i="11"/>
  <c r="AJ119" i="11"/>
  <c r="AN119" i="11"/>
  <c r="AJ130" i="11"/>
  <c r="AN130" i="11"/>
  <c r="AV130" i="11"/>
  <c r="AF142" i="11"/>
  <c r="AJ142" i="11"/>
  <c r="AN142" i="11"/>
  <c r="AV142" i="11"/>
  <c r="AF147" i="11"/>
  <c r="AJ147" i="11"/>
  <c r="AN147" i="11"/>
  <c r="AF158" i="11"/>
  <c r="AJ158" i="11"/>
  <c r="AN158" i="11"/>
  <c r="AV158" i="11"/>
  <c r="AF163" i="11"/>
  <c r="AJ163" i="11"/>
  <c r="AN163" i="11"/>
  <c r="AF174" i="11"/>
  <c r="AJ174" i="11"/>
  <c r="AN174" i="11"/>
  <c r="AV174" i="11"/>
  <c r="AF179" i="11"/>
  <c r="AJ179" i="11"/>
  <c r="AN179" i="11"/>
  <c r="AF190" i="11"/>
  <c r="AJ190" i="11"/>
  <c r="AN190" i="11"/>
  <c r="AV190" i="11"/>
  <c r="AF195" i="11"/>
  <c r="AJ195" i="11"/>
  <c r="AN195" i="11"/>
  <c r="AR195" i="11"/>
  <c r="AF206" i="11"/>
  <c r="AJ206" i="11"/>
  <c r="AN206" i="11"/>
  <c r="AV206" i="11"/>
  <c r="AF211" i="11"/>
  <c r="AJ211" i="11"/>
  <c r="AN211" i="11"/>
  <c r="AF222" i="11"/>
  <c r="AJ222" i="11"/>
  <c r="AN222" i="11"/>
  <c r="AV222" i="11"/>
  <c r="AJ227" i="11"/>
  <c r="AN227" i="11"/>
  <c r="AJ238" i="11"/>
  <c r="AN238" i="11"/>
  <c r="AV238" i="11"/>
  <c r="AJ243" i="11"/>
  <c r="AN243" i="11"/>
  <c r="AJ254" i="11"/>
  <c r="AN254" i="11"/>
  <c r="AV254" i="11"/>
  <c r="AJ259" i="11"/>
  <c r="AN259" i="11"/>
  <c r="AF302" i="11"/>
  <c r="AF306" i="11"/>
  <c r="AF335" i="11"/>
  <c r="AJ335" i="11"/>
  <c r="AN335" i="11"/>
  <c r="AX338" i="11"/>
  <c r="AT343" i="11"/>
  <c r="AX343" i="11"/>
  <c r="AF346" i="11"/>
  <c r="AJ346" i="11"/>
  <c r="AN346" i="11"/>
  <c r="AV346" i="11"/>
  <c r="AF351" i="11"/>
  <c r="AJ351" i="11"/>
  <c r="AN351" i="11"/>
  <c r="AH353" i="11"/>
  <c r="AL353" i="11"/>
  <c r="AP353" i="11"/>
  <c r="AT353" i="11"/>
  <c r="AF355" i="11"/>
  <c r="AJ355" i="11"/>
  <c r="AN355" i="11"/>
  <c r="AJ99" i="11"/>
  <c r="AN99" i="11"/>
  <c r="AD102" i="11"/>
  <c r="AH102" i="11"/>
  <c r="AL102" i="11"/>
  <c r="AP102" i="11"/>
  <c r="AT102" i="11"/>
  <c r="AX102" i="11"/>
  <c r="AD107" i="11"/>
  <c r="AH107" i="11"/>
  <c r="AL107" i="11"/>
  <c r="AP107" i="11"/>
  <c r="AT107" i="11"/>
  <c r="AX107" i="11"/>
  <c r="AF115" i="11"/>
  <c r="AJ115" i="11"/>
  <c r="AN115" i="11"/>
  <c r="AD118" i="11"/>
  <c r="AH118" i="11"/>
  <c r="AL118" i="11"/>
  <c r="AP118" i="11"/>
  <c r="AT118" i="11"/>
  <c r="AX118" i="11"/>
  <c r="AD123" i="11"/>
  <c r="AH123" i="11"/>
  <c r="AL123" i="11"/>
  <c r="AP123" i="11"/>
  <c r="AT123" i="11"/>
  <c r="AX123" i="11"/>
  <c r="AF126" i="11"/>
  <c r="AJ126" i="11"/>
  <c r="AN126" i="11"/>
  <c r="AV126" i="11"/>
  <c r="AF131" i="11"/>
  <c r="AJ131" i="11"/>
  <c r="AN131" i="11"/>
  <c r="AD135" i="11"/>
  <c r="AH135" i="11"/>
  <c r="AL135" i="11"/>
  <c r="AP135" i="11"/>
  <c r="AT135" i="11"/>
  <c r="AX135" i="11"/>
  <c r="AF138" i="11"/>
  <c r="AJ138" i="11"/>
  <c r="AN138" i="11"/>
  <c r="AV138" i="11"/>
  <c r="H365" i="11"/>
  <c r="L365" i="11"/>
  <c r="P365" i="11"/>
  <c r="T365" i="11"/>
  <c r="X365" i="11"/>
  <c r="AD146" i="11"/>
  <c r="AH146" i="11"/>
  <c r="AL146" i="11"/>
  <c r="AP146" i="11"/>
  <c r="AT146" i="11"/>
  <c r="AX146" i="11"/>
  <c r="AD151" i="11"/>
  <c r="AH151" i="11"/>
  <c r="AL151" i="11"/>
  <c r="AP151" i="11"/>
  <c r="AT151" i="11"/>
  <c r="AX151" i="11"/>
  <c r="AF154" i="11"/>
  <c r="AJ154" i="11"/>
  <c r="AN154" i="11"/>
  <c r="AV154" i="11"/>
  <c r="AF159" i="11"/>
  <c r="AJ159" i="11"/>
  <c r="AN159" i="11"/>
  <c r="AD162" i="11"/>
  <c r="AH162" i="11"/>
  <c r="AL162" i="11"/>
  <c r="AP162" i="11"/>
  <c r="AT162" i="11"/>
  <c r="AX162" i="11"/>
  <c r="AD167" i="11"/>
  <c r="AH167" i="11"/>
  <c r="AL167" i="11"/>
  <c r="AP167" i="11"/>
  <c r="AT167" i="11"/>
  <c r="AX167" i="11"/>
  <c r="AF170" i="11"/>
  <c r="AJ170" i="11"/>
  <c r="AN170" i="11"/>
  <c r="AV170" i="11"/>
  <c r="AF175" i="11"/>
  <c r="AJ175" i="11"/>
  <c r="AN175" i="11"/>
  <c r="AD178" i="11"/>
  <c r="AH178" i="11"/>
  <c r="AL178" i="11"/>
  <c r="AP178" i="11"/>
  <c r="AT178" i="11"/>
  <c r="AX178" i="11"/>
  <c r="AD183" i="11"/>
  <c r="AH183" i="11"/>
  <c r="AL183" i="11"/>
  <c r="AP183" i="11"/>
  <c r="AT183" i="11"/>
  <c r="AX183" i="11"/>
  <c r="AF186" i="11"/>
  <c r="AJ186" i="11"/>
  <c r="AN186" i="11"/>
  <c r="AV186" i="11"/>
  <c r="AF191" i="11"/>
  <c r="AJ191" i="11"/>
  <c r="AN191" i="11"/>
  <c r="AD199" i="11"/>
  <c r="AH199" i="11"/>
  <c r="AL199" i="11"/>
  <c r="AP199" i="11"/>
  <c r="AT199" i="11"/>
  <c r="AX199" i="11"/>
  <c r="AF202" i="11"/>
  <c r="AJ202" i="11"/>
  <c r="AN202" i="11"/>
  <c r="AV202" i="11"/>
  <c r="AF207" i="11"/>
  <c r="AJ207" i="11"/>
  <c r="AN207" i="11"/>
  <c r="AD210" i="11"/>
  <c r="AH210" i="11"/>
  <c r="AL210" i="11"/>
  <c r="AP210" i="11"/>
  <c r="AT210" i="11"/>
  <c r="AX210" i="11"/>
  <c r="AD215" i="11"/>
  <c r="AH215" i="11"/>
  <c r="AL215" i="11"/>
  <c r="AP215" i="11"/>
  <c r="AT215" i="11"/>
  <c r="AX215" i="11"/>
  <c r="AF218" i="11"/>
  <c r="AJ218" i="11"/>
  <c r="AN218" i="11"/>
  <c r="AV218" i="11"/>
  <c r="H366" i="11"/>
  <c r="L366" i="11"/>
  <c r="P366" i="11"/>
  <c r="T366" i="11"/>
  <c r="X366" i="11"/>
  <c r="AD226" i="11"/>
  <c r="AH226" i="11"/>
  <c r="AL226" i="11"/>
  <c r="AP226" i="11"/>
  <c r="AT226" i="11"/>
  <c r="AX226" i="11"/>
  <c r="AD231" i="11"/>
  <c r="AH231" i="11"/>
  <c r="AL231" i="11"/>
  <c r="AP231" i="11"/>
  <c r="AT231" i="11"/>
  <c r="AX231" i="11"/>
  <c r="AF234" i="11"/>
  <c r="AJ234" i="11"/>
  <c r="AN234" i="11"/>
  <c r="AV234" i="11"/>
  <c r="AF239" i="11"/>
  <c r="AJ239" i="11"/>
  <c r="AN239" i="11"/>
  <c r="AD242" i="11"/>
  <c r="AH242" i="11"/>
  <c r="AL242" i="11"/>
  <c r="AP242" i="11"/>
  <c r="AT242" i="11"/>
  <c r="AD247" i="11"/>
  <c r="AH247" i="11"/>
  <c r="AL247" i="11"/>
  <c r="AP247" i="11"/>
  <c r="AT247" i="11"/>
  <c r="AX247" i="11"/>
  <c r="AF250" i="11"/>
  <c r="AJ250" i="11"/>
  <c r="AN250" i="11"/>
  <c r="AV250" i="11"/>
  <c r="AF255" i="11"/>
  <c r="AJ255" i="11"/>
  <c r="AN255" i="11"/>
  <c r="AD258" i="11"/>
  <c r="AH258" i="11"/>
  <c r="AL258" i="11"/>
  <c r="AP258" i="11"/>
  <c r="AT258" i="11"/>
  <c r="AD263" i="11"/>
  <c r="AH263" i="11"/>
  <c r="AL263" i="11"/>
  <c r="AP263" i="11"/>
  <c r="AT263" i="11"/>
  <c r="AD264" i="11"/>
  <c r="AH264" i="11"/>
  <c r="AL264" i="11"/>
  <c r="AP264" i="11"/>
  <c r="AT264" i="11"/>
  <c r="AF267" i="11"/>
  <c r="AJ267" i="11"/>
  <c r="AN267" i="11"/>
  <c r="AF271" i="11"/>
  <c r="AJ271" i="11"/>
  <c r="AF275" i="11"/>
  <c r="AD285" i="11"/>
  <c r="AD297" i="11"/>
  <c r="AF299" i="11"/>
  <c r="AJ299" i="11"/>
  <c r="B367" i="11"/>
  <c r="I367" i="11"/>
  <c r="M367" i="11"/>
  <c r="Q367" i="11"/>
  <c r="U367" i="11"/>
  <c r="Y367" i="11"/>
  <c r="AF303" i="11"/>
  <c r="AJ303" i="11"/>
  <c r="AF307" i="11"/>
  <c r="AF311" i="11"/>
  <c r="AD321" i="11"/>
  <c r="AH321" i="11"/>
  <c r="AL321" i="11"/>
  <c r="AD325" i="11"/>
  <c r="AH325" i="11"/>
  <c r="AD329" i="11"/>
  <c r="AH329" i="11"/>
  <c r="AL329" i="11"/>
  <c r="AP329" i="11"/>
  <c r="AT329" i="11"/>
  <c r="AX329" i="11"/>
  <c r="AD334" i="11"/>
  <c r="AH334" i="11"/>
  <c r="AL334" i="11"/>
  <c r="AP334" i="11"/>
  <c r="AT334" i="11"/>
  <c r="AX334" i="11"/>
  <c r="AD339" i="11"/>
  <c r="AH339" i="11"/>
  <c r="AL339" i="11"/>
  <c r="AP339" i="11"/>
  <c r="AT339" i="11"/>
  <c r="AX339" i="11"/>
  <c r="AF342" i="11"/>
  <c r="AJ342" i="11"/>
  <c r="AN342" i="11"/>
  <c r="AV342" i="11"/>
  <c r="AF347" i="11"/>
  <c r="AJ347" i="11"/>
  <c r="AN347" i="11"/>
  <c r="AU16" i="15"/>
  <c r="AV16" i="15"/>
  <c r="AI119" i="7"/>
  <c r="BB119" i="7"/>
  <c r="AV124" i="7"/>
  <c r="BG124" i="7"/>
  <c r="AJ22" i="7"/>
  <c r="AL22" i="7"/>
  <c r="AN22" i="7"/>
  <c r="AP22" i="7"/>
  <c r="AT22" i="7"/>
  <c r="AV22" i="7"/>
  <c r="AX22" i="7"/>
  <c r="BG22" i="7"/>
  <c r="AD23" i="7"/>
  <c r="AF23" i="7"/>
  <c r="AH23" i="7"/>
  <c r="AJ23" i="7"/>
  <c r="AL23" i="7"/>
  <c r="AN23" i="7"/>
  <c r="AP23" i="7"/>
  <c r="AT23" i="7"/>
  <c r="AV23" i="7"/>
  <c r="AX23" i="7"/>
  <c r="AE24" i="7"/>
  <c r="AG24" i="7"/>
  <c r="AI24" i="7"/>
  <c r="AM24" i="7"/>
  <c r="AO24" i="7"/>
  <c r="AQ24" i="7"/>
  <c r="AU24" i="7"/>
  <c r="AW24" i="7"/>
  <c r="AY24" i="7"/>
  <c r="AE25" i="7"/>
  <c r="AG25" i="7"/>
  <c r="AI25" i="7"/>
  <c r="AM25" i="7"/>
  <c r="AO25" i="7"/>
  <c r="AQ25" i="7"/>
  <c r="AU25" i="7"/>
  <c r="AW25" i="7"/>
  <c r="AY25" i="7"/>
  <c r="BF25" i="7"/>
  <c r="AD26" i="7"/>
  <c r="AF26" i="7"/>
  <c r="AH26" i="7"/>
  <c r="AJ26" i="7"/>
  <c r="AL26" i="7"/>
  <c r="AN26" i="7"/>
  <c r="AP26" i="7"/>
  <c r="AT26" i="7"/>
  <c r="AV26" i="7"/>
  <c r="AX26" i="7"/>
  <c r="BG26" i="7"/>
  <c r="AD27" i="7"/>
  <c r="AF27" i="7"/>
  <c r="AH27" i="7"/>
  <c r="AJ27" i="7"/>
  <c r="AL27" i="7"/>
  <c r="AN27" i="7"/>
  <c r="AP27" i="7"/>
  <c r="AT27" i="7"/>
  <c r="AV27" i="7"/>
  <c r="AX27" i="7"/>
  <c r="AE28" i="7"/>
  <c r="AG28" i="7"/>
  <c r="AI28" i="7"/>
  <c r="AM28" i="7"/>
  <c r="AO28" i="7"/>
  <c r="AQ28" i="7"/>
  <c r="AU28" i="7"/>
  <c r="AW28" i="7"/>
  <c r="AY28" i="7"/>
  <c r="AE29" i="7"/>
  <c r="AG29" i="7"/>
  <c r="AI29" i="7"/>
  <c r="AM29" i="7"/>
  <c r="AO29" i="7"/>
  <c r="AQ29" i="7"/>
  <c r="AU29" i="7"/>
  <c r="AW29" i="7"/>
  <c r="AY29" i="7"/>
  <c r="BF29" i="7"/>
  <c r="AD30" i="7"/>
  <c r="AF30" i="7"/>
  <c r="AH30" i="7"/>
  <c r="AJ30" i="7"/>
  <c r="AL30" i="7"/>
  <c r="AN30" i="7"/>
  <c r="AP30" i="7"/>
  <c r="AT30" i="7"/>
  <c r="AV30" i="7"/>
  <c r="AX30" i="7"/>
  <c r="BG30" i="7"/>
  <c r="AD31" i="7"/>
  <c r="AF31" i="7"/>
  <c r="AH31" i="7"/>
  <c r="AJ31" i="7"/>
  <c r="AL31" i="7"/>
  <c r="AN31" i="7"/>
  <c r="AP31" i="7"/>
  <c r="AT31" i="7"/>
  <c r="AV31" i="7"/>
  <c r="AX31" i="7"/>
  <c r="AE32" i="7"/>
  <c r="AG32" i="7"/>
  <c r="AI32" i="7"/>
  <c r="AM32" i="7"/>
  <c r="AO32" i="7"/>
  <c r="AQ32" i="7"/>
  <c r="AU32" i="7"/>
  <c r="AW32" i="7"/>
  <c r="AY32" i="7"/>
  <c r="AE33" i="7"/>
  <c r="AG33" i="7"/>
  <c r="AI33" i="7"/>
  <c r="AM33" i="7"/>
  <c r="AO33" i="7"/>
  <c r="AQ33" i="7"/>
  <c r="AU33" i="7"/>
  <c r="AW33" i="7"/>
  <c r="AY33" i="7"/>
  <c r="BF33" i="7"/>
  <c r="AD34" i="7"/>
  <c r="AF34" i="7"/>
  <c r="AH34" i="7"/>
  <c r="AJ34" i="7"/>
  <c r="AL34" i="7"/>
  <c r="AN34" i="7"/>
  <c r="AP34" i="7"/>
  <c r="AT34" i="7"/>
  <c r="AV34" i="7"/>
  <c r="AX34" i="7"/>
  <c r="BG34" i="7"/>
  <c r="AD35" i="7"/>
  <c r="AF35" i="7"/>
  <c r="AH35" i="7"/>
  <c r="AJ35" i="7"/>
  <c r="AL35" i="7"/>
  <c r="AN35" i="7"/>
  <c r="AP35" i="7"/>
  <c r="AT35" i="7"/>
  <c r="AV35" i="7"/>
  <c r="AX35" i="7"/>
  <c r="AE36" i="7"/>
  <c r="AG36" i="7"/>
  <c r="AI36" i="7"/>
  <c r="AM36" i="7"/>
  <c r="AO36" i="7"/>
  <c r="AQ36" i="7"/>
  <c r="AU36" i="7"/>
  <c r="AW36" i="7"/>
  <c r="AY36" i="7"/>
  <c r="AE37" i="7"/>
  <c r="AG37" i="7"/>
  <c r="AI37" i="7"/>
  <c r="AM37" i="7"/>
  <c r="AO37" i="7"/>
  <c r="AQ37" i="7"/>
  <c r="AU37" i="7"/>
  <c r="AW37" i="7"/>
  <c r="AY37" i="7"/>
  <c r="BF37" i="7"/>
  <c r="AD38" i="7"/>
  <c r="AF38" i="7"/>
  <c r="AH38" i="7"/>
  <c r="AJ38" i="7"/>
  <c r="AL38" i="7"/>
  <c r="AN38" i="7"/>
  <c r="AP38" i="7"/>
  <c r="AT38" i="7"/>
  <c r="AV38" i="7"/>
  <c r="AX38" i="7"/>
  <c r="BG38" i="7"/>
  <c r="AD39" i="7"/>
  <c r="AF39" i="7"/>
  <c r="AH39" i="7"/>
  <c r="AJ39" i="7"/>
  <c r="AL39" i="7"/>
  <c r="AN39" i="7"/>
  <c r="AP39" i="7"/>
  <c r="AT39" i="7"/>
  <c r="AV39" i="7"/>
  <c r="AX39" i="7"/>
  <c r="AE40" i="7"/>
  <c r="AG40" i="7"/>
  <c r="AI40" i="7"/>
  <c r="AM40" i="7"/>
  <c r="AO40" i="7"/>
  <c r="AQ40" i="7"/>
  <c r="AU40" i="7"/>
  <c r="AW40" i="7"/>
  <c r="AY40" i="7"/>
  <c r="AE41" i="7"/>
  <c r="AG41" i="7"/>
  <c r="AI41" i="7"/>
  <c r="AM41" i="7"/>
  <c r="AO41" i="7"/>
  <c r="AQ41" i="7"/>
  <c r="AU41" i="7"/>
  <c r="AW41" i="7"/>
  <c r="AY41" i="7"/>
  <c r="BF41" i="7"/>
  <c r="AD42" i="7"/>
  <c r="AF42" i="7"/>
  <c r="AH42" i="7"/>
  <c r="AJ42" i="7"/>
  <c r="AL42" i="7"/>
  <c r="AN42" i="7"/>
  <c r="AP42" i="7"/>
  <c r="AT42" i="7"/>
  <c r="AV42" i="7"/>
  <c r="AX42" i="7"/>
  <c r="BG42" i="7"/>
  <c r="AD43" i="7"/>
  <c r="AF43" i="7"/>
  <c r="AH43" i="7"/>
  <c r="AJ43" i="7"/>
  <c r="AL43" i="7"/>
  <c r="AN43" i="7"/>
  <c r="AP43" i="7"/>
  <c r="AT43" i="7"/>
  <c r="AV43" i="7"/>
  <c r="AX43" i="7"/>
  <c r="AE44" i="7"/>
  <c r="AG44" i="7"/>
  <c r="AI44" i="7"/>
  <c r="AM44" i="7"/>
  <c r="AO44" i="7"/>
  <c r="AQ44" i="7"/>
  <c r="AU44" i="7"/>
  <c r="AW44" i="7"/>
  <c r="AY44" i="7"/>
  <c r="AE45" i="7"/>
  <c r="AG45" i="7"/>
  <c r="AI45" i="7"/>
  <c r="AM45" i="7"/>
  <c r="AO45" i="7"/>
  <c r="AQ45" i="7"/>
  <c r="AU45" i="7"/>
  <c r="AW45" i="7"/>
  <c r="AY45" i="7"/>
  <c r="BF45" i="7"/>
  <c r="AD46" i="7"/>
  <c r="AF46" i="7"/>
  <c r="AH46" i="7"/>
  <c r="AJ46" i="7"/>
  <c r="AL46" i="7"/>
  <c r="AN46" i="7"/>
  <c r="AP46" i="7"/>
  <c r="AT46" i="7"/>
  <c r="AV46" i="7"/>
  <c r="AX46" i="7"/>
  <c r="BG46" i="7"/>
  <c r="AD47" i="7"/>
  <c r="AF47" i="7"/>
  <c r="AH47" i="7"/>
  <c r="AJ47" i="7"/>
  <c r="AL47" i="7"/>
  <c r="AN47" i="7"/>
  <c r="AP47" i="7"/>
  <c r="AT47" i="7"/>
  <c r="AV47" i="7"/>
  <c r="AX47" i="7"/>
  <c r="AE48" i="7"/>
  <c r="AG48" i="7"/>
  <c r="AI48" i="7"/>
  <c r="AM48" i="7"/>
  <c r="AO48" i="7"/>
  <c r="AQ48" i="7"/>
  <c r="AU48" i="7"/>
  <c r="AW48" i="7"/>
  <c r="AY48" i="7"/>
  <c r="AE49" i="7"/>
  <c r="AG49" i="7"/>
  <c r="AI49" i="7"/>
  <c r="AM49" i="7"/>
  <c r="AO49" i="7"/>
  <c r="AQ49" i="7"/>
  <c r="AU49" i="7"/>
  <c r="AW49" i="7"/>
  <c r="AY49" i="7"/>
  <c r="BF49" i="7"/>
  <c r="AD50" i="7"/>
  <c r="AF50" i="7"/>
  <c r="AH50" i="7"/>
  <c r="AJ50" i="7"/>
  <c r="AL50" i="7"/>
  <c r="AN50" i="7"/>
  <c r="AP50" i="7"/>
  <c r="AT50" i="7"/>
  <c r="AV50" i="7"/>
  <c r="AX50" i="7"/>
  <c r="BG50" i="7"/>
  <c r="AD51" i="7"/>
  <c r="AF51" i="7"/>
  <c r="AH51" i="7"/>
  <c r="AJ51" i="7"/>
  <c r="AL51" i="7"/>
  <c r="AN51" i="7"/>
  <c r="AP51" i="7"/>
  <c r="AT51" i="7"/>
  <c r="AV51" i="7"/>
  <c r="AX51" i="7"/>
  <c r="AE52" i="7"/>
  <c r="AG52" i="7"/>
  <c r="AI52" i="7"/>
  <c r="AM52" i="7"/>
  <c r="AO52" i="7"/>
  <c r="AQ52" i="7"/>
  <c r="AU52" i="7"/>
  <c r="AW52" i="7"/>
  <c r="AY52" i="7"/>
  <c r="AE53" i="7"/>
  <c r="AG53" i="7"/>
  <c r="AI53" i="7"/>
  <c r="AM53" i="7"/>
  <c r="AO53" i="7"/>
  <c r="AQ53" i="7"/>
  <c r="AU53" i="7"/>
  <c r="AW53" i="7"/>
  <c r="AY53" i="7"/>
  <c r="BF53" i="7"/>
  <c r="AD54" i="7"/>
  <c r="AF54" i="7"/>
  <c r="AH54" i="7"/>
  <c r="AJ54" i="7"/>
  <c r="AL54" i="7"/>
  <c r="AN54" i="7"/>
  <c r="AP54" i="7"/>
  <c r="AT54" i="7"/>
  <c r="AV54" i="7"/>
  <c r="AX54" i="7"/>
  <c r="BG54" i="7"/>
  <c r="AD55" i="7"/>
  <c r="AF55" i="7"/>
  <c r="AH55" i="7"/>
  <c r="AJ55" i="7"/>
  <c r="AL55" i="7"/>
  <c r="AN55" i="7"/>
  <c r="AP55" i="7"/>
  <c r="AT55" i="7"/>
  <c r="AV55" i="7"/>
  <c r="AX55" i="7"/>
  <c r="AE56" i="7"/>
  <c r="AG56" i="7"/>
  <c r="AI56" i="7"/>
  <c r="AM56" i="7"/>
  <c r="AO56" i="7"/>
  <c r="AQ56" i="7"/>
  <c r="AU56" i="7"/>
  <c r="AW56" i="7"/>
  <c r="AY56" i="7"/>
  <c r="AE57" i="7"/>
  <c r="AG57" i="7"/>
  <c r="AI57" i="7"/>
  <c r="AM57" i="7"/>
  <c r="AO57" i="7"/>
  <c r="AQ57" i="7"/>
  <c r="AU57" i="7"/>
  <c r="AW57" i="7"/>
  <c r="AY57" i="7"/>
  <c r="BF57" i="7"/>
  <c r="AD58" i="7"/>
  <c r="AF58" i="7"/>
  <c r="AH58" i="7"/>
  <c r="AJ58" i="7"/>
  <c r="AL58" i="7"/>
  <c r="AN58" i="7"/>
  <c r="AP58" i="7"/>
  <c r="AT58" i="7"/>
  <c r="AV58" i="7"/>
  <c r="AX58" i="7"/>
  <c r="BG58" i="7"/>
  <c r="AD59" i="7"/>
  <c r="AF59" i="7"/>
  <c r="AH59" i="7"/>
  <c r="AJ59" i="7"/>
  <c r="AL59" i="7"/>
  <c r="AN59" i="7"/>
  <c r="AP59" i="7"/>
  <c r="AT59" i="7"/>
  <c r="AV59" i="7"/>
  <c r="AX59" i="7"/>
  <c r="AE60" i="7"/>
  <c r="AG60" i="7"/>
  <c r="AI60" i="7"/>
  <c r="AM60" i="7"/>
  <c r="AO60" i="7"/>
  <c r="AQ60" i="7"/>
  <c r="AU60" i="7"/>
  <c r="AW60" i="7"/>
  <c r="AY60" i="7"/>
  <c r="AE61" i="7"/>
  <c r="AG61" i="7"/>
  <c r="AI61" i="7"/>
  <c r="AM61" i="7"/>
  <c r="AO61" i="7"/>
  <c r="AQ61" i="7"/>
  <c r="AU61" i="7"/>
  <c r="AW61" i="7"/>
  <c r="AY61" i="7"/>
  <c r="BF61" i="7"/>
  <c r="AD62" i="7"/>
  <c r="AF62" i="7"/>
  <c r="AH62" i="7"/>
  <c r="AJ62" i="7"/>
  <c r="AL62" i="7"/>
  <c r="AN62" i="7"/>
  <c r="AP62" i="7"/>
  <c r="AT62" i="7"/>
  <c r="AV62" i="7"/>
  <c r="AX62" i="7"/>
  <c r="BG62" i="7"/>
  <c r="AD63" i="7"/>
  <c r="AF63" i="7"/>
  <c r="AH63" i="7"/>
  <c r="AJ63" i="7"/>
  <c r="AL63" i="7"/>
  <c r="AN63" i="7"/>
  <c r="AP63" i="7"/>
  <c r="AT63" i="7"/>
  <c r="AV63" i="7"/>
  <c r="AX63" i="7"/>
  <c r="AE64" i="7"/>
  <c r="AG64" i="7"/>
  <c r="AI64" i="7"/>
  <c r="AM64" i="7"/>
  <c r="AO64" i="7"/>
  <c r="AQ64" i="7"/>
  <c r="AU64" i="7"/>
  <c r="AW64" i="7"/>
  <c r="AY64" i="7"/>
  <c r="AE65" i="7"/>
  <c r="AG65" i="7"/>
  <c r="AI65" i="7"/>
  <c r="AM65" i="7"/>
  <c r="AO65" i="7"/>
  <c r="AQ65" i="7"/>
  <c r="AU65" i="7"/>
  <c r="AW65" i="7"/>
  <c r="AY65" i="7"/>
  <c r="BF65" i="7"/>
  <c r="AD66" i="7"/>
  <c r="AF66" i="7"/>
  <c r="AH66" i="7"/>
  <c r="AJ66" i="7"/>
  <c r="AL66" i="7"/>
  <c r="AN66" i="7"/>
  <c r="AP66" i="7"/>
  <c r="AT66" i="7"/>
  <c r="AV66" i="7"/>
  <c r="AX66" i="7"/>
  <c r="BG66" i="7"/>
  <c r="AD67" i="7"/>
  <c r="AF67" i="7"/>
  <c r="AH67" i="7"/>
  <c r="AJ67" i="7"/>
  <c r="AL67" i="7"/>
  <c r="AN67" i="7"/>
  <c r="AP67" i="7"/>
  <c r="AT67" i="7"/>
  <c r="AV67" i="7"/>
  <c r="AX67" i="7"/>
  <c r="AE68" i="7"/>
  <c r="AG68" i="7"/>
  <c r="AI68" i="7"/>
  <c r="AM68" i="7"/>
  <c r="AO68" i="7"/>
  <c r="AQ68" i="7"/>
  <c r="AU68" i="7"/>
  <c r="AW68" i="7"/>
  <c r="AY68" i="7"/>
  <c r="AE69" i="7"/>
  <c r="AG69" i="7"/>
  <c r="AI69" i="7"/>
  <c r="AM69" i="7"/>
  <c r="AO69" i="7"/>
  <c r="AQ69" i="7"/>
  <c r="AU69" i="7"/>
  <c r="AW69" i="7"/>
  <c r="AY69" i="7"/>
  <c r="BF69" i="7"/>
  <c r="AD70" i="7"/>
  <c r="AF70" i="7"/>
  <c r="AH70" i="7"/>
  <c r="AJ70" i="7"/>
  <c r="AL70" i="7"/>
  <c r="AN70" i="7"/>
  <c r="AP70" i="7"/>
  <c r="AT70" i="7"/>
  <c r="AV70" i="7"/>
  <c r="AX70" i="7"/>
  <c r="BG70" i="7"/>
  <c r="AD71" i="7"/>
  <c r="AF71" i="7"/>
  <c r="AH71" i="7"/>
  <c r="AJ71" i="7"/>
  <c r="AL71" i="7"/>
  <c r="AN71" i="7"/>
  <c r="AP71" i="7"/>
  <c r="AT71" i="7"/>
  <c r="AV71" i="7"/>
  <c r="AX71" i="7"/>
  <c r="AE72" i="7"/>
  <c r="AG72" i="7"/>
  <c r="AI72" i="7"/>
  <c r="AM72" i="7"/>
  <c r="AO72" i="7"/>
  <c r="AQ72" i="7"/>
  <c r="AU72" i="7"/>
  <c r="AW72" i="7"/>
  <c r="AY72" i="7"/>
  <c r="AE73" i="7"/>
  <c r="AG73" i="7"/>
  <c r="AI73" i="7"/>
  <c r="AM73" i="7"/>
  <c r="AO73" i="7"/>
  <c r="AQ73" i="7"/>
  <c r="AU73" i="7"/>
  <c r="AW73" i="7"/>
  <c r="AY73" i="7"/>
  <c r="BF73" i="7"/>
  <c r="AD74" i="7"/>
  <c r="AF74" i="7"/>
  <c r="AH74" i="7"/>
  <c r="AJ74" i="7"/>
  <c r="AL74" i="7"/>
  <c r="AN74" i="7"/>
  <c r="AP74" i="7"/>
  <c r="AT74" i="7"/>
  <c r="AV74" i="7"/>
  <c r="AX74" i="7"/>
  <c r="BG74" i="7"/>
  <c r="AD75" i="7"/>
  <c r="AF75" i="7"/>
  <c r="AH75" i="7"/>
  <c r="AJ75" i="7"/>
  <c r="AL75" i="7"/>
  <c r="AN75" i="7"/>
  <c r="AP75" i="7"/>
  <c r="AT75" i="7"/>
  <c r="AV75" i="7"/>
  <c r="AX75" i="7"/>
  <c r="AE76" i="7"/>
  <c r="AG76" i="7"/>
  <c r="AI76" i="7"/>
  <c r="AM76" i="7"/>
  <c r="AO76" i="7"/>
  <c r="AQ76" i="7"/>
  <c r="AU76" i="7"/>
  <c r="AW76" i="7"/>
  <c r="AY76" i="7"/>
  <c r="AE77" i="7"/>
  <c r="AG77" i="7"/>
  <c r="AI77" i="7"/>
  <c r="AM77" i="7"/>
  <c r="AO77" i="7"/>
  <c r="AQ77" i="7"/>
  <c r="AU77" i="7"/>
  <c r="AW77" i="7"/>
  <c r="AY77" i="7"/>
  <c r="BF77" i="7"/>
  <c r="AD78" i="7"/>
  <c r="AF78" i="7"/>
  <c r="AH78" i="7"/>
  <c r="AJ78" i="7"/>
  <c r="AL78" i="7"/>
  <c r="AN78" i="7"/>
  <c r="AP78" i="7"/>
  <c r="AT78" i="7"/>
  <c r="AV78" i="7"/>
  <c r="AX78" i="7"/>
  <c r="BG78" i="7"/>
  <c r="AD79" i="7"/>
  <c r="AF79" i="7"/>
  <c r="AH79" i="7"/>
  <c r="AJ79" i="7"/>
  <c r="AL79" i="7"/>
  <c r="AN79" i="7"/>
  <c r="AP79" i="7"/>
  <c r="AT79" i="7"/>
  <c r="AX79" i="7"/>
  <c r="AE80" i="7"/>
  <c r="AG80" i="7"/>
  <c r="AM80" i="7"/>
  <c r="AO80" i="7"/>
  <c r="AQ80" i="7"/>
  <c r="AW80" i="7"/>
  <c r="AY80" i="7"/>
  <c r="AE81" i="7"/>
  <c r="AG81" i="7"/>
  <c r="AI81" i="7"/>
  <c r="AM81" i="7"/>
  <c r="AO81" i="7"/>
  <c r="AQ81" i="7"/>
  <c r="AU81" i="7"/>
  <c r="AW81" i="7"/>
  <c r="AY81" i="7"/>
  <c r="BF81" i="7"/>
  <c r="AD82" i="7"/>
  <c r="AF82" i="7"/>
  <c r="AH82" i="7"/>
  <c r="AJ82" i="7"/>
  <c r="AL82" i="7"/>
  <c r="AN82" i="7"/>
  <c r="AP82" i="7"/>
  <c r="AT82" i="7"/>
  <c r="AV82" i="7"/>
  <c r="AX82" i="7"/>
  <c r="BG82" i="7"/>
  <c r="AD83" i="7"/>
  <c r="AF83" i="7"/>
  <c r="AH83" i="7"/>
  <c r="AJ83" i="7"/>
  <c r="AL83" i="7"/>
  <c r="AN83" i="7"/>
  <c r="AP83" i="7"/>
  <c r="AT83" i="7"/>
  <c r="AV83" i="7"/>
  <c r="AX83" i="7"/>
  <c r="AE84" i="7"/>
  <c r="AG84" i="7"/>
  <c r="AI84" i="7"/>
  <c r="AM84" i="7"/>
  <c r="AO84" i="7"/>
  <c r="AQ84" i="7"/>
  <c r="AU84" i="7"/>
  <c r="AW84" i="7"/>
  <c r="AY84" i="7"/>
  <c r="AE85" i="7"/>
  <c r="AG85" i="7"/>
  <c r="AI85" i="7"/>
  <c r="AM85" i="7"/>
  <c r="AO85" i="7"/>
  <c r="AQ85" i="7"/>
  <c r="AU85" i="7"/>
  <c r="AW85" i="7"/>
  <c r="AY85" i="7"/>
  <c r="BF85" i="7"/>
  <c r="AD86" i="7"/>
  <c r="AF86" i="7"/>
  <c r="AH86" i="7"/>
  <c r="AJ86" i="7"/>
  <c r="AL86" i="7"/>
  <c r="AN86" i="7"/>
  <c r="AP86" i="7"/>
  <c r="AT86" i="7"/>
  <c r="AV86" i="7"/>
  <c r="AX86" i="7"/>
  <c r="BG86" i="7"/>
  <c r="AD87" i="7"/>
  <c r="AF87" i="7"/>
  <c r="AH87" i="7"/>
  <c r="AJ87" i="7"/>
  <c r="AL87" i="7"/>
  <c r="AN87" i="7"/>
  <c r="AP87" i="7"/>
  <c r="AT87" i="7"/>
  <c r="AV87" i="7"/>
  <c r="AX87" i="7"/>
  <c r="AE88" i="7"/>
  <c r="AG88" i="7"/>
  <c r="AI88" i="7"/>
  <c r="AM88" i="7"/>
  <c r="AO88" i="7"/>
  <c r="AQ88" i="7"/>
  <c r="AU88" i="7"/>
  <c r="AW88" i="7"/>
  <c r="AY88" i="7"/>
  <c r="AE89" i="7"/>
  <c r="AG89" i="7"/>
  <c r="AI89" i="7"/>
  <c r="AM89" i="7"/>
  <c r="AO89" i="7"/>
  <c r="AQ89" i="7"/>
  <c r="AU89" i="7"/>
  <c r="AW89" i="7"/>
  <c r="AY89" i="7"/>
  <c r="BF89" i="7"/>
  <c r="AD90" i="7"/>
  <c r="AF90" i="7"/>
  <c r="AH90" i="7"/>
  <c r="AJ90" i="7"/>
  <c r="AL90" i="7"/>
  <c r="AN90" i="7"/>
  <c r="AP90" i="7"/>
  <c r="AT90" i="7"/>
  <c r="AV90" i="7"/>
  <c r="AX90" i="7"/>
  <c r="BG90" i="7"/>
  <c r="AD91" i="7"/>
  <c r="AF91" i="7"/>
  <c r="AH91" i="7"/>
  <c r="AJ91" i="7"/>
  <c r="AL91" i="7"/>
  <c r="AN91" i="7"/>
  <c r="AP91" i="7"/>
  <c r="AT91" i="7"/>
  <c r="AV91" i="7"/>
  <c r="AX91" i="7"/>
  <c r="AE92" i="7"/>
  <c r="AG92" i="7"/>
  <c r="AI92" i="7"/>
  <c r="AM92" i="7"/>
  <c r="AO92" i="7"/>
  <c r="AQ92" i="7"/>
  <c r="AU92" i="7"/>
  <c r="AW92" i="7"/>
  <c r="AY92" i="7"/>
  <c r="AE93" i="7"/>
  <c r="AG93" i="7"/>
  <c r="AI93" i="7"/>
  <c r="AM93" i="7"/>
  <c r="AO93" i="7"/>
  <c r="AQ93" i="7"/>
  <c r="AU93" i="7"/>
  <c r="AW93" i="7"/>
  <c r="AY93" i="7"/>
  <c r="BF93" i="7"/>
  <c r="AD94" i="7"/>
  <c r="AF94" i="7"/>
  <c r="AH94" i="7"/>
  <c r="AJ94" i="7"/>
  <c r="AL94" i="7"/>
  <c r="AN94" i="7"/>
  <c r="AP94" i="7"/>
  <c r="AT94" i="7"/>
  <c r="AV94" i="7"/>
  <c r="AX94" i="7"/>
  <c r="BG94" i="7"/>
  <c r="AD95" i="7"/>
  <c r="AF95" i="7"/>
  <c r="AH95" i="7"/>
  <c r="AJ95" i="7"/>
  <c r="AL95" i="7"/>
  <c r="AN95" i="7"/>
  <c r="AP95" i="7"/>
  <c r="AT95" i="7"/>
  <c r="AV95" i="7"/>
  <c r="AX95" i="7"/>
  <c r="AE96" i="7"/>
  <c r="AG96" i="7"/>
  <c r="AI96" i="7"/>
  <c r="AM96" i="7"/>
  <c r="AO96" i="7"/>
  <c r="AQ96" i="7"/>
  <c r="AU96" i="7"/>
  <c r="AW96" i="7"/>
  <c r="AY96" i="7"/>
  <c r="AE97" i="7"/>
  <c r="AG97" i="7"/>
  <c r="AI97" i="7"/>
  <c r="AM97" i="7"/>
  <c r="AO97" i="7"/>
  <c r="AQ97" i="7"/>
  <c r="AU97" i="7"/>
  <c r="AW97" i="7"/>
  <c r="AY97" i="7"/>
  <c r="BF97" i="7"/>
  <c r="AD98" i="7"/>
  <c r="AF98" i="7"/>
  <c r="AH98" i="7"/>
  <c r="AJ98" i="7"/>
  <c r="AL98" i="7"/>
  <c r="AN98" i="7"/>
  <c r="AP98" i="7"/>
  <c r="AT98" i="7"/>
  <c r="AV98" i="7"/>
  <c r="AX98" i="7"/>
  <c r="BG98" i="7"/>
  <c r="AD99" i="7"/>
  <c r="AF99" i="7"/>
  <c r="AH99" i="7"/>
  <c r="AJ99" i="7"/>
  <c r="AL99" i="7"/>
  <c r="AN99" i="7"/>
  <c r="AP99" i="7"/>
  <c r="AT99" i="7"/>
  <c r="AV99" i="7"/>
  <c r="AX99" i="7"/>
  <c r="AE100" i="7"/>
  <c r="AG100" i="7"/>
  <c r="AI100" i="7"/>
  <c r="AM100" i="7"/>
  <c r="AO100" i="7"/>
  <c r="AQ100" i="7"/>
  <c r="AU100" i="7"/>
  <c r="AW100" i="7"/>
  <c r="AY100" i="7"/>
  <c r="AE101" i="7"/>
  <c r="AG101" i="7"/>
  <c r="AI101" i="7"/>
  <c r="AM101" i="7"/>
  <c r="AO101" i="7"/>
  <c r="AQ101" i="7"/>
  <c r="AU101" i="7"/>
  <c r="AW101" i="7"/>
  <c r="AY101" i="7"/>
  <c r="BF101" i="7"/>
  <c r="AD102" i="7"/>
  <c r="AF102" i="7"/>
  <c r="AH102" i="7"/>
  <c r="AJ102" i="7"/>
  <c r="AL102" i="7"/>
  <c r="AN102" i="7"/>
  <c r="AP102" i="7"/>
  <c r="AT102" i="7"/>
  <c r="AV102" i="7"/>
  <c r="AX102" i="7"/>
  <c r="BG102" i="7"/>
  <c r="AD103" i="7"/>
  <c r="AF103" i="7"/>
  <c r="AH103" i="7"/>
  <c r="AJ103" i="7"/>
  <c r="AL103" i="7"/>
  <c r="AN103" i="7"/>
  <c r="AP103" i="7"/>
  <c r="AT103" i="7"/>
  <c r="AV103" i="7"/>
  <c r="AX103" i="7"/>
  <c r="AE104" i="7"/>
  <c r="AG104" i="7"/>
  <c r="AI104" i="7"/>
  <c r="AM104" i="7"/>
  <c r="AO104" i="7"/>
  <c r="AQ104" i="7"/>
  <c r="AU104" i="7"/>
  <c r="AW104" i="7"/>
  <c r="AY104" i="7"/>
  <c r="AE105" i="7"/>
  <c r="AG105" i="7"/>
  <c r="AI105" i="7"/>
  <c r="AM105" i="7"/>
  <c r="AO105" i="7"/>
  <c r="AQ105" i="7"/>
  <c r="AU105" i="7"/>
  <c r="AW105" i="7"/>
  <c r="AY105" i="7"/>
  <c r="BF105" i="7"/>
  <c r="AD106" i="7"/>
  <c r="AF106" i="7"/>
  <c r="AH106" i="7"/>
  <c r="AJ106" i="7"/>
  <c r="AL106" i="7"/>
  <c r="AN106" i="7"/>
  <c r="AP106" i="7"/>
  <c r="AT106" i="7"/>
  <c r="AV106" i="7"/>
  <c r="AX106" i="7"/>
  <c r="BG106" i="7"/>
  <c r="AD107" i="7"/>
  <c r="AF107" i="7"/>
  <c r="AH107" i="7"/>
  <c r="AJ107" i="7"/>
  <c r="AL107" i="7"/>
  <c r="AN107" i="7"/>
  <c r="AP107" i="7"/>
  <c r="AT107" i="7"/>
  <c r="AV107" i="7"/>
  <c r="AX107" i="7"/>
  <c r="AE108" i="7"/>
  <c r="AG108" i="7"/>
  <c r="AI108" i="7"/>
  <c r="AM108" i="7"/>
  <c r="AO108" i="7"/>
  <c r="AQ108" i="7"/>
  <c r="AU108" i="7"/>
  <c r="AW108" i="7"/>
  <c r="AY108" i="7"/>
  <c r="AE109" i="7"/>
  <c r="AG109" i="7"/>
  <c r="AI109" i="7"/>
  <c r="AM109" i="7"/>
  <c r="AO109" i="7"/>
  <c r="AQ109" i="7"/>
  <c r="AU109" i="7"/>
  <c r="AW109" i="7"/>
  <c r="AY109" i="7"/>
  <c r="BF109" i="7"/>
  <c r="AD110" i="7"/>
  <c r="AF110" i="7"/>
  <c r="AH110" i="7"/>
  <c r="AJ110" i="7"/>
  <c r="AL110" i="7"/>
  <c r="AN110" i="7"/>
  <c r="AP110" i="7"/>
  <c r="AT110" i="7"/>
  <c r="AV110" i="7"/>
  <c r="AX110" i="7"/>
  <c r="BG110" i="7"/>
  <c r="AD111" i="7"/>
  <c r="AF111" i="7"/>
  <c r="AH111" i="7"/>
  <c r="AJ111" i="7"/>
  <c r="AL111" i="7"/>
  <c r="AN111" i="7"/>
  <c r="AP111" i="7"/>
  <c r="AT111" i="7"/>
  <c r="AX111" i="7"/>
  <c r="AE112" i="7"/>
  <c r="AG112" i="7"/>
  <c r="AM112" i="7"/>
  <c r="AO112" i="7"/>
  <c r="AQ112" i="7"/>
  <c r="AW112" i="7"/>
  <c r="AY112" i="7"/>
  <c r="AE113" i="7"/>
  <c r="AG113" i="7"/>
  <c r="AI113" i="7"/>
  <c r="AM113" i="7"/>
  <c r="AO113" i="7"/>
  <c r="AQ113" i="7"/>
  <c r="AU113" i="7"/>
  <c r="AW113" i="7"/>
  <c r="AY113" i="7"/>
  <c r="BF113" i="7"/>
  <c r="AD114" i="7"/>
  <c r="AF114" i="7"/>
  <c r="AH114" i="7"/>
  <c r="AJ114" i="7"/>
  <c r="AL114" i="7"/>
  <c r="AN114" i="7"/>
  <c r="AP114" i="7"/>
  <c r="AT114" i="7"/>
  <c r="AV114" i="7"/>
  <c r="AX114" i="7"/>
  <c r="BG114" i="7"/>
  <c r="AD115" i="7"/>
  <c r="AF115" i="7"/>
  <c r="AH115" i="7"/>
  <c r="AJ115" i="7"/>
  <c r="AL115" i="7"/>
  <c r="AN115" i="7"/>
  <c r="AP115" i="7"/>
  <c r="AT115" i="7"/>
  <c r="AX115" i="7"/>
  <c r="AE116" i="7"/>
  <c r="AG116" i="7"/>
  <c r="AM116" i="7"/>
  <c r="AO116" i="7"/>
  <c r="AQ116" i="7"/>
  <c r="AW116" i="7"/>
  <c r="AY116" i="7"/>
  <c r="AE117" i="7"/>
  <c r="AG117" i="7"/>
  <c r="AI117" i="7"/>
  <c r="AM117" i="7"/>
  <c r="AO117" i="7"/>
  <c r="AQ117" i="7"/>
  <c r="AU117" i="7"/>
  <c r="AW117" i="7"/>
  <c r="AY117" i="7"/>
  <c r="BF117" i="7"/>
  <c r="AD118" i="7"/>
  <c r="AF118" i="7"/>
  <c r="AH118" i="7"/>
  <c r="AJ118" i="7"/>
  <c r="AL118" i="7"/>
  <c r="AE119" i="7"/>
  <c r="AG119" i="7"/>
  <c r="AM119" i="7"/>
  <c r="AO119" i="7"/>
  <c r="AQ119" i="7"/>
  <c r="AU119" i="7"/>
  <c r="AW119" i="7"/>
  <c r="AY119" i="7"/>
  <c r="AE122" i="7"/>
  <c r="AG122" i="7"/>
  <c r="AI122" i="7"/>
  <c r="AM122" i="7"/>
  <c r="AO122" i="7"/>
  <c r="AQ122" i="7"/>
  <c r="AU122" i="7"/>
  <c r="AW122" i="7"/>
  <c r="AY122" i="7"/>
  <c r="AI123" i="7"/>
  <c r="BB123" i="7"/>
  <c r="AE4" i="7"/>
  <c r="AG4" i="7"/>
  <c r="AI4" i="7"/>
  <c r="AM4" i="7"/>
  <c r="AO4" i="7"/>
  <c r="AQ4" i="7"/>
  <c r="AU4" i="7"/>
  <c r="AW4" i="7"/>
  <c r="AY4" i="7"/>
  <c r="AE5" i="7"/>
  <c r="AG5" i="7"/>
  <c r="AI5" i="7"/>
  <c r="AM5" i="7"/>
  <c r="AO5" i="7"/>
  <c r="AQ5" i="7"/>
  <c r="AU5" i="7"/>
  <c r="AW5" i="7"/>
  <c r="AY5" i="7"/>
  <c r="BF5" i="7"/>
  <c r="BG6" i="7"/>
  <c r="AE8" i="7"/>
  <c r="AG8" i="7"/>
  <c r="AI8" i="7"/>
  <c r="AM8" i="7"/>
  <c r="AO8" i="7"/>
  <c r="AQ8" i="7"/>
  <c r="AU8" i="7"/>
  <c r="AW8" i="7"/>
  <c r="AY8" i="7"/>
  <c r="AE9" i="7"/>
  <c r="AG9" i="7"/>
  <c r="AI9" i="7"/>
  <c r="AM9" i="7"/>
  <c r="AO9" i="7"/>
  <c r="AQ9" i="7"/>
  <c r="AU9" i="7"/>
  <c r="AW9" i="7"/>
  <c r="AY9" i="7"/>
  <c r="BF9" i="7"/>
  <c r="BG10" i="7"/>
  <c r="AE12" i="7"/>
  <c r="AG12" i="7"/>
  <c r="AI12" i="7"/>
  <c r="AM12" i="7"/>
  <c r="AO12" i="7"/>
  <c r="AQ12" i="7"/>
  <c r="AU12" i="7"/>
  <c r="AW12" i="7"/>
  <c r="AY12" i="7"/>
  <c r="AE13" i="7"/>
  <c r="AG13" i="7"/>
  <c r="AI13" i="7"/>
  <c r="AM13" i="7"/>
  <c r="AO13" i="7"/>
  <c r="AQ13" i="7"/>
  <c r="AU13" i="7"/>
  <c r="AW13" i="7"/>
  <c r="AY13" i="7"/>
  <c r="BF13" i="7"/>
  <c r="BG14" i="7"/>
  <c r="AE16" i="7"/>
  <c r="AG16" i="7"/>
  <c r="AI16" i="7"/>
  <c r="AM16" i="7"/>
  <c r="AO16" i="7"/>
  <c r="AQ16" i="7"/>
  <c r="AU16" i="7"/>
  <c r="AW16" i="7"/>
  <c r="AY16" i="7"/>
  <c r="AE17" i="7"/>
  <c r="AG17" i="7"/>
  <c r="AI17" i="7"/>
  <c r="AM17" i="7"/>
  <c r="AO17" i="7"/>
  <c r="AQ17" i="7"/>
  <c r="AU17" i="7"/>
  <c r="AW17" i="7"/>
  <c r="AY17" i="7"/>
  <c r="BF17" i="7"/>
  <c r="BG18" i="7"/>
  <c r="AE20" i="7"/>
  <c r="AG20" i="7"/>
  <c r="AI20" i="7"/>
  <c r="AM20" i="7"/>
  <c r="AO20" i="7"/>
  <c r="AQ20" i="7"/>
  <c r="AU20" i="7"/>
  <c r="AW20" i="7"/>
  <c r="AY20" i="7"/>
  <c r="AE21" i="7"/>
  <c r="AG21" i="7"/>
  <c r="AI21" i="7"/>
  <c r="AM21" i="7"/>
  <c r="AO21" i="7"/>
  <c r="AQ21" i="7"/>
  <c r="AU21" i="7"/>
  <c r="AW21" i="7"/>
  <c r="AY21" i="7"/>
  <c r="BF21" i="7"/>
  <c r="AD4" i="7"/>
  <c r="AF4" i="7"/>
  <c r="AH4" i="7"/>
  <c r="AJ4" i="7"/>
  <c r="AL4" i="7"/>
  <c r="AN4" i="7"/>
  <c r="AP4" i="7"/>
  <c r="AT4" i="7"/>
  <c r="AV4" i="7"/>
  <c r="AX4" i="7"/>
  <c r="BG4" i="7"/>
  <c r="AD5" i="7"/>
  <c r="AF5" i="7"/>
  <c r="AH5" i="7"/>
  <c r="AJ5" i="7"/>
  <c r="AL5" i="7"/>
  <c r="AN5" i="7"/>
  <c r="AP5" i="7"/>
  <c r="AT5" i="7"/>
  <c r="AX5" i="7"/>
  <c r="BB5" i="7"/>
  <c r="AE6" i="7"/>
  <c r="AG6" i="7"/>
  <c r="AI6" i="7"/>
  <c r="AM6" i="7"/>
  <c r="AO6" i="7"/>
  <c r="AQ6" i="7"/>
  <c r="AU6" i="7"/>
  <c r="AW6" i="7"/>
  <c r="AY6" i="7"/>
  <c r="AE7" i="7"/>
  <c r="AG7" i="7"/>
  <c r="AI7" i="7"/>
  <c r="AM7" i="7"/>
  <c r="AO7" i="7"/>
  <c r="AQ7" i="7"/>
  <c r="AU7" i="7"/>
  <c r="AW7" i="7"/>
  <c r="AY7" i="7"/>
  <c r="BF7" i="7"/>
  <c r="AD8" i="7"/>
  <c r="AF8" i="7"/>
  <c r="AH8" i="7"/>
  <c r="AJ8" i="7"/>
  <c r="AL8" i="7"/>
  <c r="AN8" i="7"/>
  <c r="AP8" i="7"/>
  <c r="AT8" i="7"/>
  <c r="AV8" i="7"/>
  <c r="AX8" i="7"/>
  <c r="BG8" i="7"/>
  <c r="AD9" i="7"/>
  <c r="AF9" i="7"/>
  <c r="AH9" i="7"/>
  <c r="AJ9" i="7"/>
  <c r="AL9" i="7"/>
  <c r="AN9" i="7"/>
  <c r="AP9" i="7"/>
  <c r="AT9" i="7"/>
  <c r="AV9" i="7"/>
  <c r="AX9" i="7"/>
  <c r="BB9" i="7"/>
  <c r="AE10" i="7"/>
  <c r="AG10" i="7"/>
  <c r="AI10" i="7"/>
  <c r="AM10" i="7"/>
  <c r="AO10" i="7"/>
  <c r="AQ10" i="7"/>
  <c r="AU10" i="7"/>
  <c r="AW10" i="7"/>
  <c r="AY10" i="7"/>
  <c r="AE11" i="7"/>
  <c r="AG11" i="7"/>
  <c r="AI11" i="7"/>
  <c r="AM11" i="7"/>
  <c r="AO11" i="7"/>
  <c r="AQ11" i="7"/>
  <c r="AU11" i="7"/>
  <c r="AW11" i="7"/>
  <c r="AY11" i="7"/>
  <c r="BF11" i="7"/>
  <c r="AD12" i="7"/>
  <c r="AF12" i="7"/>
  <c r="AH12" i="7"/>
  <c r="AJ12" i="7"/>
  <c r="AL12" i="7"/>
  <c r="AN12" i="7"/>
  <c r="AP12" i="7"/>
  <c r="AT12" i="7"/>
  <c r="AV12" i="7"/>
  <c r="AX12" i="7"/>
  <c r="BG12" i="7"/>
  <c r="AD13" i="7"/>
  <c r="AF13" i="7"/>
  <c r="AH13" i="7"/>
  <c r="AJ13" i="7"/>
  <c r="AL13" i="7"/>
  <c r="AN13" i="7"/>
  <c r="AP13" i="7"/>
  <c r="AT13" i="7"/>
  <c r="AV13" i="7"/>
  <c r="AX13" i="7"/>
  <c r="BB13" i="7"/>
  <c r="AE14" i="7"/>
  <c r="AG14" i="7"/>
  <c r="AI14" i="7"/>
  <c r="AM14" i="7"/>
  <c r="AO14" i="7"/>
  <c r="AQ14" i="7"/>
  <c r="AU14" i="7"/>
  <c r="AW14" i="7"/>
  <c r="AY14" i="7"/>
  <c r="AE15" i="7"/>
  <c r="AG15" i="7"/>
  <c r="AI15" i="7"/>
  <c r="AM15" i="7"/>
  <c r="AO15" i="7"/>
  <c r="AQ15" i="7"/>
  <c r="AU15" i="7"/>
  <c r="AW15" i="7"/>
  <c r="AY15" i="7"/>
  <c r="BF15" i="7"/>
  <c r="AD16" i="7"/>
  <c r="AF16" i="7"/>
  <c r="AH16" i="7"/>
  <c r="AJ16" i="7"/>
  <c r="AL16" i="7"/>
  <c r="AN16" i="7"/>
  <c r="AP16" i="7"/>
  <c r="AT16" i="7"/>
  <c r="AV16" i="7"/>
  <c r="AX16" i="7"/>
  <c r="BG16" i="7"/>
  <c r="AD17" i="7"/>
  <c r="AF17" i="7"/>
  <c r="AH17" i="7"/>
  <c r="AJ17" i="7"/>
  <c r="AL17" i="7"/>
  <c r="AN17" i="7"/>
  <c r="AP17" i="7"/>
  <c r="AT17" i="7"/>
  <c r="AX17" i="7"/>
  <c r="BB17" i="7"/>
  <c r="AE18" i="7"/>
  <c r="AG18" i="7"/>
  <c r="AM18" i="7"/>
  <c r="AO18" i="7"/>
  <c r="AQ18" i="7"/>
  <c r="AW18" i="7"/>
  <c r="AY18" i="7"/>
  <c r="AE19" i="7"/>
  <c r="AG19" i="7"/>
  <c r="AI19" i="7"/>
  <c r="AM19" i="7"/>
  <c r="AO19" i="7"/>
  <c r="AQ19" i="7"/>
  <c r="AU19" i="7"/>
  <c r="AW19" i="7"/>
  <c r="AY19" i="7"/>
  <c r="BF19" i="7"/>
  <c r="AD20" i="7"/>
  <c r="AF20" i="7"/>
  <c r="AH20" i="7"/>
  <c r="AJ20" i="7"/>
  <c r="AL20" i="7"/>
  <c r="AN20" i="7"/>
  <c r="AP20" i="7"/>
  <c r="AT20" i="7"/>
  <c r="AV20" i="7"/>
  <c r="AX20" i="7"/>
  <c r="BG20" i="7"/>
  <c r="AD21" i="7"/>
  <c r="AF21" i="7"/>
  <c r="AH21" i="7"/>
  <c r="AJ21" i="7"/>
  <c r="AL21" i="7"/>
  <c r="AN21" i="7"/>
  <c r="AP21" i="7"/>
  <c r="AT21" i="7"/>
  <c r="AX21" i="7"/>
  <c r="BB21" i="7"/>
  <c r="AE22" i="7"/>
  <c r="AG22" i="7"/>
  <c r="AI22" i="7"/>
  <c r="AM22" i="7"/>
  <c r="AO22" i="7"/>
  <c r="AQ22" i="7"/>
  <c r="AU22" i="7"/>
  <c r="AW22" i="7"/>
  <c r="AY22" i="7"/>
  <c r="AE23" i="7"/>
  <c r="AG23" i="7"/>
  <c r="AI23" i="7"/>
  <c r="AM23" i="7"/>
  <c r="AO23" i="7"/>
  <c r="AQ23" i="7"/>
  <c r="AU23" i="7"/>
  <c r="AW23" i="7"/>
  <c r="AY23" i="7"/>
  <c r="BF23" i="7"/>
  <c r="BG24" i="7"/>
  <c r="AE26" i="7"/>
  <c r="AG26" i="7"/>
  <c r="AM26" i="7"/>
  <c r="AO26" i="7"/>
  <c r="AQ26" i="7"/>
  <c r="AW26" i="7"/>
  <c r="AY26" i="7"/>
  <c r="AE27" i="7"/>
  <c r="AG27" i="7"/>
  <c r="AI27" i="7"/>
  <c r="AM27" i="7"/>
  <c r="AO27" i="7"/>
  <c r="AQ27" i="7"/>
  <c r="AU27" i="7"/>
  <c r="AW27" i="7"/>
  <c r="AY27" i="7"/>
  <c r="BF27" i="7"/>
  <c r="BG28" i="7"/>
  <c r="AE30" i="7"/>
  <c r="AG30" i="7"/>
  <c r="AM30" i="7"/>
  <c r="AO30" i="7"/>
  <c r="AQ30" i="7"/>
  <c r="AW30" i="7"/>
  <c r="AY30" i="7"/>
  <c r="AE31" i="7"/>
  <c r="AG31" i="7"/>
  <c r="AI31" i="7"/>
  <c r="AM31" i="7"/>
  <c r="AO31" i="7"/>
  <c r="AQ31" i="7"/>
  <c r="AU31" i="7"/>
  <c r="AW31" i="7"/>
  <c r="AY31" i="7"/>
  <c r="BF31" i="7"/>
  <c r="BG32" i="7"/>
  <c r="AE34" i="7"/>
  <c r="AG34" i="7"/>
  <c r="AM34" i="7"/>
  <c r="AO34" i="7"/>
  <c r="AQ34" i="7"/>
  <c r="AW34" i="7"/>
  <c r="AY34" i="7"/>
  <c r="AE35" i="7"/>
  <c r="AG35" i="7"/>
  <c r="AI35" i="7"/>
  <c r="AM35" i="7"/>
  <c r="AO35" i="7"/>
  <c r="AQ35" i="7"/>
  <c r="AU35" i="7"/>
  <c r="AW35" i="7"/>
  <c r="AY35" i="7"/>
  <c r="BF35" i="7"/>
  <c r="BG36" i="7"/>
  <c r="AE38" i="7"/>
  <c r="AG38" i="7"/>
  <c r="AM38" i="7"/>
  <c r="AO38" i="7"/>
  <c r="AQ38" i="7"/>
  <c r="AW38" i="7"/>
  <c r="AY38" i="7"/>
  <c r="AE39" i="7"/>
  <c r="AG39" i="7"/>
  <c r="AI39" i="7"/>
  <c r="AM39" i="7"/>
  <c r="AO39" i="7"/>
  <c r="AQ39" i="7"/>
  <c r="AU39" i="7"/>
  <c r="AW39" i="7"/>
  <c r="AY39" i="7"/>
  <c r="BF39" i="7"/>
  <c r="BG40" i="7"/>
  <c r="AE42" i="7"/>
  <c r="AG42" i="7"/>
  <c r="AM42" i="7"/>
  <c r="AO42" i="7"/>
  <c r="AQ42" i="7"/>
  <c r="AW42" i="7"/>
  <c r="AY42" i="7"/>
  <c r="AE43" i="7"/>
  <c r="AG43" i="7"/>
  <c r="AI43" i="7"/>
  <c r="AM43" i="7"/>
  <c r="AO43" i="7"/>
  <c r="AQ43" i="7"/>
  <c r="AU43" i="7"/>
  <c r="AW43" i="7"/>
  <c r="AY43" i="7"/>
  <c r="BF43" i="7"/>
  <c r="BG44" i="7"/>
  <c r="AE46" i="7"/>
  <c r="AG46" i="7"/>
  <c r="AM46" i="7"/>
  <c r="AO46" i="7"/>
  <c r="AQ46" i="7"/>
  <c r="AW46" i="7"/>
  <c r="AY46" i="7"/>
  <c r="AE47" i="7"/>
  <c r="AG47" i="7"/>
  <c r="AI47" i="7"/>
  <c r="AM47" i="7"/>
  <c r="AO47" i="7"/>
  <c r="AQ47" i="7"/>
  <c r="AU47" i="7"/>
  <c r="AW47" i="7"/>
  <c r="AY47" i="7"/>
  <c r="BF47" i="7"/>
  <c r="BG48" i="7"/>
  <c r="AE50" i="7"/>
  <c r="AG50" i="7"/>
  <c r="AM50" i="7"/>
  <c r="AO50" i="7"/>
  <c r="AQ50" i="7"/>
  <c r="AW50" i="7"/>
  <c r="AY50" i="7"/>
  <c r="AE51" i="7"/>
  <c r="AG51" i="7"/>
  <c r="AI51" i="7"/>
  <c r="AM51" i="7"/>
  <c r="AO51" i="7"/>
  <c r="AQ51" i="7"/>
  <c r="AU51" i="7"/>
  <c r="AW51" i="7"/>
  <c r="AY51" i="7"/>
  <c r="BF51" i="7"/>
  <c r="BG52" i="7"/>
  <c r="AE54" i="7"/>
  <c r="AG54" i="7"/>
  <c r="AM54" i="7"/>
  <c r="AO54" i="7"/>
  <c r="AQ54" i="7"/>
  <c r="AW54" i="7"/>
  <c r="AY54" i="7"/>
  <c r="AE55" i="7"/>
  <c r="AG55" i="7"/>
  <c r="AI55" i="7"/>
  <c r="AM55" i="7"/>
  <c r="AO55" i="7"/>
  <c r="AQ55" i="7"/>
  <c r="AU55" i="7"/>
  <c r="AW55" i="7"/>
  <c r="AY55" i="7"/>
  <c r="BF55" i="7"/>
  <c r="BG56" i="7"/>
  <c r="AE58" i="7"/>
  <c r="AG58" i="7"/>
  <c r="AM58" i="7"/>
  <c r="AO58" i="7"/>
  <c r="AQ58" i="7"/>
  <c r="AW58" i="7"/>
  <c r="AY58" i="7"/>
  <c r="AE59" i="7"/>
  <c r="AG59" i="7"/>
  <c r="AI59" i="7"/>
  <c r="AM59" i="7"/>
  <c r="AO59" i="7"/>
  <c r="AQ59" i="7"/>
  <c r="AU59" i="7"/>
  <c r="AW59" i="7"/>
  <c r="AY59" i="7"/>
  <c r="BF59" i="7"/>
  <c r="BG60" i="7"/>
  <c r="AE62" i="7"/>
  <c r="AG62" i="7"/>
  <c r="AM62" i="7"/>
  <c r="AO62" i="7"/>
  <c r="AQ62" i="7"/>
  <c r="AW62" i="7"/>
  <c r="AY62" i="7"/>
  <c r="AE63" i="7"/>
  <c r="AG63" i="7"/>
  <c r="AI63" i="7"/>
  <c r="AM63" i="7"/>
  <c r="AO63" i="7"/>
  <c r="AQ63" i="7"/>
  <c r="AU63" i="7"/>
  <c r="AW63" i="7"/>
  <c r="AY63" i="7"/>
  <c r="BF63" i="7"/>
  <c r="BG64" i="7"/>
  <c r="AE66" i="7"/>
  <c r="AG66" i="7"/>
  <c r="AM66" i="7"/>
  <c r="AO66" i="7"/>
  <c r="AQ66" i="7"/>
  <c r="AW66" i="7"/>
  <c r="AY66" i="7"/>
  <c r="AE67" i="7"/>
  <c r="AG67" i="7"/>
  <c r="AI67" i="7"/>
  <c r="AM67" i="7"/>
  <c r="AO67" i="7"/>
  <c r="AQ67" i="7"/>
  <c r="AU67" i="7"/>
  <c r="AW67" i="7"/>
  <c r="AY67" i="7"/>
  <c r="BF67" i="7"/>
  <c r="BG68" i="7"/>
  <c r="AE70" i="7"/>
  <c r="AG70" i="7"/>
  <c r="AM70" i="7"/>
  <c r="AO70" i="7"/>
  <c r="AQ70" i="7"/>
  <c r="AW70" i="7"/>
  <c r="AY70" i="7"/>
  <c r="AE71" i="7"/>
  <c r="AG71" i="7"/>
  <c r="AI71" i="7"/>
  <c r="AM71" i="7"/>
  <c r="AO71" i="7"/>
  <c r="AQ71" i="7"/>
  <c r="AU71" i="7"/>
  <c r="AW71" i="7"/>
  <c r="AY71" i="7"/>
  <c r="BF71" i="7"/>
  <c r="BG72" i="7"/>
  <c r="AE74" i="7"/>
  <c r="AG74" i="7"/>
  <c r="AM74" i="7"/>
  <c r="AO74" i="7"/>
  <c r="AQ74" i="7"/>
  <c r="AW74" i="7"/>
  <c r="AY74" i="7"/>
  <c r="AE75" i="7"/>
  <c r="AG75" i="7"/>
  <c r="AI75" i="7"/>
  <c r="AM75" i="7"/>
  <c r="AO75" i="7"/>
  <c r="AQ75" i="7"/>
  <c r="AU75" i="7"/>
  <c r="AW75" i="7"/>
  <c r="AY75" i="7"/>
  <c r="BF75" i="7"/>
  <c r="BG76" i="7"/>
  <c r="AE78" i="7"/>
  <c r="AG78" i="7"/>
  <c r="AI78" i="7"/>
  <c r="AM78" i="7"/>
  <c r="AO78" i="7"/>
  <c r="AQ78" i="7"/>
  <c r="AU78" i="7"/>
  <c r="AW78" i="7"/>
  <c r="AY78" i="7"/>
  <c r="AE79" i="7"/>
  <c r="AG79" i="7"/>
  <c r="AI79" i="7"/>
  <c r="AM79" i="7"/>
  <c r="AO79" i="7"/>
  <c r="AQ79" i="7"/>
  <c r="AU79" i="7"/>
  <c r="AW79" i="7"/>
  <c r="AY79" i="7"/>
  <c r="BF79" i="7"/>
  <c r="BG80" i="7"/>
  <c r="AE82" i="7"/>
  <c r="AG82" i="7"/>
  <c r="AM82" i="7"/>
  <c r="AO82" i="7"/>
  <c r="AQ82" i="7"/>
  <c r="AW82" i="7"/>
  <c r="AY82" i="7"/>
  <c r="AE83" i="7"/>
  <c r="AG83" i="7"/>
  <c r="AI83" i="7"/>
  <c r="AM83" i="7"/>
  <c r="AO83" i="7"/>
  <c r="AQ83" i="7"/>
  <c r="AU83" i="7"/>
  <c r="AW83" i="7"/>
  <c r="AY83" i="7"/>
  <c r="BF83" i="7"/>
  <c r="BG84" i="7"/>
  <c r="AE86" i="7"/>
  <c r="AG86" i="7"/>
  <c r="AM86" i="7"/>
  <c r="AO86" i="7"/>
  <c r="AQ86" i="7"/>
  <c r="AW86" i="7"/>
  <c r="AY86" i="7"/>
  <c r="AE87" i="7"/>
  <c r="AG87" i="7"/>
  <c r="AI87" i="7"/>
  <c r="AM87" i="7"/>
  <c r="AO87" i="7"/>
  <c r="AQ87" i="7"/>
  <c r="AU87" i="7"/>
  <c r="AW87" i="7"/>
  <c r="AY87" i="7"/>
  <c r="BF87" i="7"/>
  <c r="BG88" i="7"/>
  <c r="AE90" i="7"/>
  <c r="AG90" i="7"/>
  <c r="AM90" i="7"/>
  <c r="AO90" i="7"/>
  <c r="AQ90" i="7"/>
  <c r="AW90" i="7"/>
  <c r="AY90" i="7"/>
  <c r="AE91" i="7"/>
  <c r="AG91" i="7"/>
  <c r="AI91" i="7"/>
  <c r="AM91" i="7"/>
  <c r="AO91" i="7"/>
  <c r="AQ91" i="7"/>
  <c r="AU91" i="7"/>
  <c r="AW91" i="7"/>
  <c r="AY91" i="7"/>
  <c r="BF91" i="7"/>
  <c r="BG92" i="7"/>
  <c r="AE94" i="7"/>
  <c r="AG94" i="7"/>
  <c r="AM94" i="7"/>
  <c r="AO94" i="7"/>
  <c r="AQ94" i="7"/>
  <c r="AW94" i="7"/>
  <c r="AY94" i="7"/>
  <c r="AE95" i="7"/>
  <c r="AG95" i="7"/>
  <c r="AI95" i="7"/>
  <c r="AM95" i="7"/>
  <c r="AO95" i="7"/>
  <c r="AQ95" i="7"/>
  <c r="AU95" i="7"/>
  <c r="AW95" i="7"/>
  <c r="AY95" i="7"/>
  <c r="BF95" i="7"/>
  <c r="AX96" i="7"/>
  <c r="BG96" i="7"/>
  <c r="AE98" i="7"/>
  <c r="AG98" i="7"/>
  <c r="AM98" i="7"/>
  <c r="AO98" i="7"/>
  <c r="AQ98" i="7"/>
  <c r="AW98" i="7"/>
  <c r="AY98" i="7"/>
  <c r="AE99" i="7"/>
  <c r="AG99" i="7"/>
  <c r="AI99" i="7"/>
  <c r="AM99" i="7"/>
  <c r="AO99" i="7"/>
  <c r="AQ99" i="7"/>
  <c r="AU99" i="7"/>
  <c r="AW99" i="7"/>
  <c r="AY99" i="7"/>
  <c r="BF99" i="7"/>
  <c r="AV100" i="7"/>
  <c r="AX100" i="7"/>
  <c r="BG100" i="7"/>
  <c r="AX101" i="7"/>
  <c r="AE102" i="7"/>
  <c r="AG102" i="7"/>
  <c r="AM102" i="7"/>
  <c r="AO102" i="7"/>
  <c r="AQ102" i="7"/>
  <c r="AW102" i="7"/>
  <c r="AY102" i="7"/>
  <c r="AE103" i="7"/>
  <c r="AG103" i="7"/>
  <c r="AI103" i="7"/>
  <c r="AM103" i="7"/>
  <c r="AO103" i="7"/>
  <c r="AQ103" i="7"/>
  <c r="AU103" i="7"/>
  <c r="AW103" i="7"/>
  <c r="AY103" i="7"/>
  <c r="BF103" i="7"/>
  <c r="AT104" i="7"/>
  <c r="AV104" i="7"/>
  <c r="AX104" i="7"/>
  <c r="BG104" i="7"/>
  <c r="AT105" i="7"/>
  <c r="AX105" i="7"/>
  <c r="BB105" i="7"/>
  <c r="AE106" i="7"/>
  <c r="AG106" i="7"/>
  <c r="AM106" i="7"/>
  <c r="AO106" i="7"/>
  <c r="AQ106" i="7"/>
  <c r="AW106" i="7"/>
  <c r="AY106" i="7"/>
  <c r="AE107" i="7"/>
  <c r="AG107" i="7"/>
  <c r="AI107" i="7"/>
  <c r="AM107" i="7"/>
  <c r="AO107" i="7"/>
  <c r="AQ107" i="7"/>
  <c r="AU107" i="7"/>
  <c r="AW107" i="7"/>
  <c r="AY107" i="7"/>
  <c r="BF107" i="7"/>
  <c r="AT108" i="7"/>
  <c r="AV108" i="7"/>
  <c r="AX108" i="7"/>
  <c r="BG108" i="7"/>
  <c r="AT109" i="7"/>
  <c r="AX109" i="7"/>
  <c r="BB109" i="7"/>
  <c r="AE110" i="7"/>
  <c r="AG110" i="7"/>
  <c r="AM110" i="7"/>
  <c r="AO110" i="7"/>
  <c r="AQ110" i="7"/>
  <c r="AW110" i="7"/>
  <c r="AY110" i="7"/>
  <c r="AE111" i="7"/>
  <c r="AG111" i="7"/>
  <c r="AI111" i="7"/>
  <c r="AM111" i="7"/>
  <c r="AO111" i="7"/>
  <c r="AQ111" i="7"/>
  <c r="AU111" i="7"/>
  <c r="AW111" i="7"/>
  <c r="AY111" i="7"/>
  <c r="BF111" i="7"/>
  <c r="AP112" i="7"/>
  <c r="AT112" i="7"/>
  <c r="AV112" i="7"/>
  <c r="AX112" i="7"/>
  <c r="BG112" i="7"/>
  <c r="AT113" i="7"/>
  <c r="AV113" i="7"/>
  <c r="AX113" i="7"/>
  <c r="BB113" i="7"/>
  <c r="AE114" i="7"/>
  <c r="AG114" i="7"/>
  <c r="AI114" i="7"/>
  <c r="AM114" i="7"/>
  <c r="AO114" i="7"/>
  <c r="AQ114" i="7"/>
  <c r="AU114" i="7"/>
  <c r="AW114" i="7"/>
  <c r="AY114" i="7"/>
  <c r="AE115" i="7"/>
  <c r="AG115" i="7"/>
  <c r="AI115" i="7"/>
  <c r="AM115" i="7"/>
  <c r="AO115" i="7"/>
  <c r="AQ115" i="7"/>
  <c r="AU115" i="7"/>
  <c r="AW115" i="7"/>
  <c r="AY115" i="7"/>
  <c r="BF115" i="7"/>
  <c r="AP116" i="7"/>
  <c r="AT116" i="7"/>
  <c r="AV116" i="7"/>
  <c r="AX116" i="7"/>
  <c r="BG116" i="7"/>
  <c r="AP117" i="7"/>
  <c r="AT117" i="7"/>
  <c r="AV117" i="7"/>
  <c r="AX117" i="7"/>
  <c r="BB117" i="7"/>
  <c r="AE118" i="7"/>
  <c r="AG118" i="7"/>
  <c r="AI118" i="7"/>
  <c r="AM118" i="7"/>
  <c r="AO118" i="7"/>
  <c r="AQ118" i="7"/>
  <c r="AU118" i="7"/>
  <c r="AW118" i="7"/>
  <c r="AY118" i="7"/>
  <c r="BG120" i="7"/>
  <c r="AE123" i="7"/>
  <c r="AG123" i="7"/>
  <c r="AM123" i="7"/>
  <c r="AO123" i="7"/>
  <c r="AQ123" i="7"/>
  <c r="AU123" i="7"/>
  <c r="AW123" i="7"/>
  <c r="AY123" i="7"/>
  <c r="AI153" i="7"/>
  <c r="BB153" i="7"/>
  <c r="AI161" i="7"/>
  <c r="BB161" i="7"/>
  <c r="AI169" i="7"/>
  <c r="BB169" i="7"/>
  <c r="AI177" i="7"/>
  <c r="BB177" i="7"/>
  <c r="AI185" i="7"/>
  <c r="BB185" i="7"/>
  <c r="AI193" i="7"/>
  <c r="BB193" i="7"/>
  <c r="AI201" i="7"/>
  <c r="BB201" i="7"/>
  <c r="AI209" i="7"/>
  <c r="BB209" i="7"/>
  <c r="AI217" i="7"/>
  <c r="BB217" i="7"/>
  <c r="AI225" i="7"/>
  <c r="BB225" i="7"/>
  <c r="AI233" i="7"/>
  <c r="BB233" i="7"/>
  <c r="AI241" i="7"/>
  <c r="BB241" i="7"/>
  <c r="AE126" i="7"/>
  <c r="AG126" i="7"/>
  <c r="AI126" i="7"/>
  <c r="AM126" i="7"/>
  <c r="AO126" i="7"/>
  <c r="AQ126" i="7"/>
  <c r="AU126" i="7"/>
  <c r="AW126" i="7"/>
  <c r="AY126" i="7"/>
  <c r="AE127" i="7"/>
  <c r="AG127" i="7"/>
  <c r="AI127" i="7"/>
  <c r="AM127" i="7"/>
  <c r="AO127" i="7"/>
  <c r="AQ127" i="7"/>
  <c r="AU127" i="7"/>
  <c r="AW127" i="7"/>
  <c r="AY127" i="7"/>
  <c r="BF127" i="7"/>
  <c r="BG128" i="7"/>
  <c r="AE130" i="7"/>
  <c r="AG130" i="7"/>
  <c r="AI130" i="7"/>
  <c r="AM130" i="7"/>
  <c r="AO130" i="7"/>
  <c r="AQ130" i="7"/>
  <c r="AU130" i="7"/>
  <c r="AW130" i="7"/>
  <c r="AY130" i="7"/>
  <c r="AE131" i="7"/>
  <c r="AG131" i="7"/>
  <c r="AI131" i="7"/>
  <c r="AM131" i="7"/>
  <c r="AO131" i="7"/>
  <c r="AQ131" i="7"/>
  <c r="AU131" i="7"/>
  <c r="AW131" i="7"/>
  <c r="AY131" i="7"/>
  <c r="BF131" i="7"/>
  <c r="BG132" i="7"/>
  <c r="AE134" i="7"/>
  <c r="AG134" i="7"/>
  <c r="AI134" i="7"/>
  <c r="AM134" i="7"/>
  <c r="AO134" i="7"/>
  <c r="AQ134" i="7"/>
  <c r="AU134" i="7"/>
  <c r="AW134" i="7"/>
  <c r="AY134" i="7"/>
  <c r="AE135" i="7"/>
  <c r="AG135" i="7"/>
  <c r="AI135" i="7"/>
  <c r="AM135" i="7"/>
  <c r="AO135" i="7"/>
  <c r="AQ135" i="7"/>
  <c r="AU135" i="7"/>
  <c r="AW135" i="7"/>
  <c r="AY135" i="7"/>
  <c r="BF135" i="7"/>
  <c r="BG136" i="7"/>
  <c r="AE138" i="7"/>
  <c r="AG138" i="7"/>
  <c r="AI138" i="7"/>
  <c r="AM138" i="7"/>
  <c r="AO138" i="7"/>
  <c r="AQ138" i="7"/>
  <c r="AU138" i="7"/>
  <c r="AW138" i="7"/>
  <c r="AY138" i="7"/>
  <c r="AE139" i="7"/>
  <c r="AG139" i="7"/>
  <c r="AI139" i="7"/>
  <c r="AM139" i="7"/>
  <c r="AO139" i="7"/>
  <c r="AQ139" i="7"/>
  <c r="AU139" i="7"/>
  <c r="AW139" i="7"/>
  <c r="AY139" i="7"/>
  <c r="BF139" i="7"/>
  <c r="BG140" i="7"/>
  <c r="AE142" i="7"/>
  <c r="AG142" i="7"/>
  <c r="AI142" i="7"/>
  <c r="AM142" i="7"/>
  <c r="AO142" i="7"/>
  <c r="AQ142" i="7"/>
  <c r="AU142" i="7"/>
  <c r="AW142" i="7"/>
  <c r="AY142" i="7"/>
  <c r="BG144" i="7"/>
  <c r="AE146" i="7"/>
  <c r="AG146" i="7"/>
  <c r="AM146" i="7"/>
  <c r="AO146" i="7"/>
  <c r="AQ146" i="7"/>
  <c r="AW146" i="7"/>
  <c r="AY146" i="7"/>
  <c r="AE147" i="7"/>
  <c r="AG147" i="7"/>
  <c r="AE148" i="7"/>
  <c r="AG148" i="7"/>
  <c r="AI148" i="7"/>
  <c r="AM148" i="7"/>
  <c r="AO148" i="7"/>
  <c r="AQ148" i="7"/>
  <c r="AU148" i="7"/>
  <c r="AW148" i="7"/>
  <c r="AY148" i="7"/>
  <c r="BG150" i="7"/>
  <c r="AE153" i="7"/>
  <c r="AG153" i="7"/>
  <c r="AM153" i="7"/>
  <c r="AO153" i="7"/>
  <c r="AQ153" i="7"/>
  <c r="AU153" i="7"/>
  <c r="AW153" i="7"/>
  <c r="AY153" i="7"/>
  <c r="AE156" i="7"/>
  <c r="AG156" i="7"/>
  <c r="AI156" i="7"/>
  <c r="AM156" i="7"/>
  <c r="AO156" i="7"/>
  <c r="AQ156" i="7"/>
  <c r="AU156" i="7"/>
  <c r="AW156" i="7"/>
  <c r="AY156" i="7"/>
  <c r="BG158" i="7"/>
  <c r="AE161" i="7"/>
  <c r="AG161" i="7"/>
  <c r="AM161" i="7"/>
  <c r="AO161" i="7"/>
  <c r="AQ161" i="7"/>
  <c r="AU161" i="7"/>
  <c r="AW161" i="7"/>
  <c r="AY161" i="7"/>
  <c r="AE164" i="7"/>
  <c r="AG164" i="7"/>
  <c r="AI164" i="7"/>
  <c r="AM164" i="7"/>
  <c r="AO164" i="7"/>
  <c r="AQ164" i="7"/>
  <c r="AU164" i="7"/>
  <c r="AW164" i="7"/>
  <c r="AY164" i="7"/>
  <c r="BG166" i="7"/>
  <c r="AE169" i="7"/>
  <c r="AG169" i="7"/>
  <c r="AM169" i="7"/>
  <c r="AO169" i="7"/>
  <c r="AQ169" i="7"/>
  <c r="AU169" i="7"/>
  <c r="AW169" i="7"/>
  <c r="AY169" i="7"/>
  <c r="AE172" i="7"/>
  <c r="AG172" i="7"/>
  <c r="AI172" i="7"/>
  <c r="AM172" i="7"/>
  <c r="AO172" i="7"/>
  <c r="AQ172" i="7"/>
  <c r="AU172" i="7"/>
  <c r="AW172" i="7"/>
  <c r="AY172" i="7"/>
  <c r="BG174" i="7"/>
  <c r="AE177" i="7"/>
  <c r="AG177" i="7"/>
  <c r="AM177" i="7"/>
  <c r="AO177" i="7"/>
  <c r="AQ177" i="7"/>
  <c r="AU177" i="7"/>
  <c r="AW177" i="7"/>
  <c r="AY177" i="7"/>
  <c r="AE180" i="7"/>
  <c r="AG180" i="7"/>
  <c r="AI180" i="7"/>
  <c r="AM180" i="7"/>
  <c r="AO180" i="7"/>
  <c r="AQ180" i="7"/>
  <c r="AU180" i="7"/>
  <c r="AW180" i="7"/>
  <c r="AY180" i="7"/>
  <c r="BG182" i="7"/>
  <c r="AE185" i="7"/>
  <c r="AG185" i="7"/>
  <c r="AM185" i="7"/>
  <c r="AO185" i="7"/>
  <c r="AQ185" i="7"/>
  <c r="AU185" i="7"/>
  <c r="AW185" i="7"/>
  <c r="AY185" i="7"/>
  <c r="AE188" i="7"/>
  <c r="AG188" i="7"/>
  <c r="AI188" i="7"/>
  <c r="AM188" i="7"/>
  <c r="AO188" i="7"/>
  <c r="AQ188" i="7"/>
  <c r="AU188" i="7"/>
  <c r="AW188" i="7"/>
  <c r="AY188" i="7"/>
  <c r="BG190" i="7"/>
  <c r="AE193" i="7"/>
  <c r="AG193" i="7"/>
  <c r="AM193" i="7"/>
  <c r="AO193" i="7"/>
  <c r="AQ193" i="7"/>
  <c r="AU193" i="7"/>
  <c r="AW193" i="7"/>
  <c r="AY193" i="7"/>
  <c r="AE196" i="7"/>
  <c r="AG196" i="7"/>
  <c r="AM196" i="7"/>
  <c r="AO196" i="7"/>
  <c r="AQ196" i="7"/>
  <c r="AS196" i="7"/>
  <c r="AW196" i="7"/>
  <c r="AY196" i="7"/>
  <c r="AE201" i="7"/>
  <c r="AG201" i="7"/>
  <c r="AM201" i="7"/>
  <c r="AO201" i="7"/>
  <c r="AQ201" i="7"/>
  <c r="AU201" i="7"/>
  <c r="AW201" i="7"/>
  <c r="AY201" i="7"/>
  <c r="AE204" i="7"/>
  <c r="AG204" i="7"/>
  <c r="AM204" i="7"/>
  <c r="AO204" i="7"/>
  <c r="AQ204" i="7"/>
  <c r="AS204" i="7"/>
  <c r="AW204" i="7"/>
  <c r="AY204" i="7"/>
  <c r="AE209" i="7"/>
  <c r="AG209" i="7"/>
  <c r="AM209" i="7"/>
  <c r="AO209" i="7"/>
  <c r="AQ209" i="7"/>
  <c r="AU209" i="7"/>
  <c r="AW209" i="7"/>
  <c r="AY209" i="7"/>
  <c r="AE212" i="7"/>
  <c r="AG212" i="7"/>
  <c r="AM212" i="7"/>
  <c r="AO212" i="7"/>
  <c r="AQ212" i="7"/>
  <c r="AS212" i="7"/>
  <c r="AW212" i="7"/>
  <c r="AY212" i="7"/>
  <c r="AE217" i="7"/>
  <c r="AG217" i="7"/>
  <c r="AM217" i="7"/>
  <c r="AO217" i="7"/>
  <c r="AQ217" i="7"/>
  <c r="AU217" i="7"/>
  <c r="AW217" i="7"/>
  <c r="AY217" i="7"/>
  <c r="AE220" i="7"/>
  <c r="AG220" i="7"/>
  <c r="AM220" i="7"/>
  <c r="AO220" i="7"/>
  <c r="AQ220" i="7"/>
  <c r="AS220" i="7"/>
  <c r="AW220" i="7"/>
  <c r="AY220" i="7"/>
  <c r="AE225" i="7"/>
  <c r="AG225" i="7"/>
  <c r="AM225" i="7"/>
  <c r="AO225" i="7"/>
  <c r="AQ225" i="7"/>
  <c r="AU225" i="7"/>
  <c r="AW225" i="7"/>
  <c r="AY225" i="7"/>
  <c r="AE228" i="7"/>
  <c r="AG228" i="7"/>
  <c r="AM228" i="7"/>
  <c r="AO228" i="7"/>
  <c r="AQ228" i="7"/>
  <c r="AS228" i="7"/>
  <c r="AW228" i="7"/>
  <c r="AY228" i="7"/>
  <c r="AE233" i="7"/>
  <c r="AG233" i="7"/>
  <c r="AM233" i="7"/>
  <c r="AO233" i="7"/>
  <c r="AQ233" i="7"/>
  <c r="AU233" i="7"/>
  <c r="AW233" i="7"/>
  <c r="AY233" i="7"/>
  <c r="AE236" i="7"/>
  <c r="AG236" i="7"/>
  <c r="AM236" i="7"/>
  <c r="AO236" i="7"/>
  <c r="AQ236" i="7"/>
  <c r="AS236" i="7"/>
  <c r="AW236" i="7"/>
  <c r="AY236" i="7"/>
  <c r="AE241" i="7"/>
  <c r="AG241" i="7"/>
  <c r="AM241" i="7"/>
  <c r="AO241" i="7"/>
  <c r="AQ241" i="7"/>
  <c r="AU241" i="7"/>
  <c r="AW241" i="7"/>
  <c r="AY241" i="7"/>
  <c r="AE244" i="7"/>
  <c r="AG244" i="7"/>
  <c r="AM244" i="7"/>
  <c r="AO244" i="7"/>
  <c r="AQ244" i="7"/>
  <c r="AS244" i="7"/>
  <c r="AW244" i="7"/>
  <c r="AY244" i="7"/>
  <c r="AI149" i="7"/>
  <c r="BB149" i="7"/>
  <c r="AI157" i="7"/>
  <c r="BB157" i="7"/>
  <c r="AI165" i="7"/>
  <c r="BB165" i="7"/>
  <c r="AI173" i="7"/>
  <c r="BB173" i="7"/>
  <c r="AI181" i="7"/>
  <c r="BB181" i="7"/>
  <c r="AI189" i="7"/>
  <c r="BB189" i="7"/>
  <c r="AI197" i="7"/>
  <c r="BB197" i="7"/>
  <c r="AI205" i="7"/>
  <c r="BB205" i="7"/>
  <c r="AI213" i="7"/>
  <c r="BB213" i="7"/>
  <c r="AI221" i="7"/>
  <c r="BB221" i="7"/>
  <c r="AI229" i="7"/>
  <c r="BB229" i="7"/>
  <c r="AI237" i="7"/>
  <c r="BB237" i="7"/>
  <c r="AI245" i="7"/>
  <c r="BB245" i="7"/>
  <c r="AN118" i="7"/>
  <c r="AP118" i="7"/>
  <c r="AT118" i="7"/>
  <c r="AV118" i="7"/>
  <c r="AX118" i="7"/>
  <c r="BG118" i="7"/>
  <c r="AD119" i="7"/>
  <c r="AF119" i="7"/>
  <c r="AH119" i="7"/>
  <c r="AJ119" i="7"/>
  <c r="AL119" i="7"/>
  <c r="AN119" i="7"/>
  <c r="AP119" i="7"/>
  <c r="AT119" i="7"/>
  <c r="AX119" i="7"/>
  <c r="AE120" i="7"/>
  <c r="AG120" i="7"/>
  <c r="AM120" i="7"/>
  <c r="AO120" i="7"/>
  <c r="AQ120" i="7"/>
  <c r="AW120" i="7"/>
  <c r="AY120" i="7"/>
  <c r="AE121" i="7"/>
  <c r="AG121" i="7"/>
  <c r="AI121" i="7"/>
  <c r="AM121" i="7"/>
  <c r="AO121" i="7"/>
  <c r="AQ121" i="7"/>
  <c r="AU121" i="7"/>
  <c r="AW121" i="7"/>
  <c r="AY121" i="7"/>
  <c r="BF121" i="7"/>
  <c r="AD122" i="7"/>
  <c r="AF122" i="7"/>
  <c r="AH122" i="7"/>
  <c r="AJ122" i="7"/>
  <c r="AL122" i="7"/>
  <c r="AN122" i="7"/>
  <c r="AP122" i="7"/>
  <c r="AT122" i="7"/>
  <c r="AV122" i="7"/>
  <c r="AX122" i="7"/>
  <c r="BG122" i="7"/>
  <c r="AD123" i="7"/>
  <c r="AF123" i="7"/>
  <c r="AH123" i="7"/>
  <c r="AJ123" i="7"/>
  <c r="AL123" i="7"/>
  <c r="AN123" i="7"/>
  <c r="AP123" i="7"/>
  <c r="AT123" i="7"/>
  <c r="AX123" i="7"/>
  <c r="AE124" i="7"/>
  <c r="AG124" i="7"/>
  <c r="AM124" i="7"/>
  <c r="AO124" i="7"/>
  <c r="AQ124" i="7"/>
  <c r="AW124" i="7"/>
  <c r="AY124" i="7"/>
  <c r="AE125" i="7"/>
  <c r="AG125" i="7"/>
  <c r="AI125" i="7"/>
  <c r="AM125" i="7"/>
  <c r="AO125" i="7"/>
  <c r="AQ125" i="7"/>
  <c r="AU125" i="7"/>
  <c r="AW125" i="7"/>
  <c r="AY125" i="7"/>
  <c r="BF125" i="7"/>
  <c r="AD126" i="7"/>
  <c r="AF126" i="7"/>
  <c r="AH126" i="7"/>
  <c r="AJ126" i="7"/>
  <c r="AL126" i="7"/>
  <c r="AN126" i="7"/>
  <c r="AP126" i="7"/>
  <c r="AT126" i="7"/>
  <c r="AV126" i="7"/>
  <c r="AX126" i="7"/>
  <c r="BG126" i="7"/>
  <c r="AD127" i="7"/>
  <c r="AF127" i="7"/>
  <c r="AH127" i="7"/>
  <c r="AJ127" i="7"/>
  <c r="AL127" i="7"/>
  <c r="AN127" i="7"/>
  <c r="AP127" i="7"/>
  <c r="AT127" i="7"/>
  <c r="AX127" i="7"/>
  <c r="BB127" i="7"/>
  <c r="AE128" i="7"/>
  <c r="AG128" i="7"/>
  <c r="AM128" i="7"/>
  <c r="AO128" i="7"/>
  <c r="AQ128" i="7"/>
  <c r="AW128" i="7"/>
  <c r="AY128" i="7"/>
  <c r="AE129" i="7"/>
  <c r="AG129" i="7"/>
  <c r="AI129" i="7"/>
  <c r="AM129" i="7"/>
  <c r="AO129" i="7"/>
  <c r="AQ129" i="7"/>
  <c r="AU129" i="7"/>
  <c r="AW129" i="7"/>
  <c r="AY129" i="7"/>
  <c r="BF129" i="7"/>
  <c r="AD130" i="7"/>
  <c r="AF130" i="7"/>
  <c r="AH130" i="7"/>
  <c r="AJ130" i="7"/>
  <c r="AL130" i="7"/>
  <c r="AN130" i="7"/>
  <c r="AP130" i="7"/>
  <c r="AT130" i="7"/>
  <c r="AV130" i="7"/>
  <c r="AX130" i="7"/>
  <c r="BG130" i="7"/>
  <c r="AD131" i="7"/>
  <c r="AF131" i="7"/>
  <c r="AH131" i="7"/>
  <c r="AJ131" i="7"/>
  <c r="AL131" i="7"/>
  <c r="AN131" i="7"/>
  <c r="AP131" i="7"/>
  <c r="AT131" i="7"/>
  <c r="AX131" i="7"/>
  <c r="BB131" i="7"/>
  <c r="AE132" i="7"/>
  <c r="AG132" i="7"/>
  <c r="AM132" i="7"/>
  <c r="AO132" i="7"/>
  <c r="AQ132" i="7"/>
  <c r="AW132" i="7"/>
  <c r="AY132" i="7"/>
  <c r="AE133" i="7"/>
  <c r="AG133" i="7"/>
  <c r="AI133" i="7"/>
  <c r="AM133" i="7"/>
  <c r="AO133" i="7"/>
  <c r="AQ133" i="7"/>
  <c r="AU133" i="7"/>
  <c r="AW133" i="7"/>
  <c r="AY133" i="7"/>
  <c r="BF133" i="7"/>
  <c r="AD134" i="7"/>
  <c r="AF134" i="7"/>
  <c r="AH134" i="7"/>
  <c r="AJ134" i="7"/>
  <c r="AL134" i="7"/>
  <c r="AN134" i="7"/>
  <c r="AP134" i="7"/>
  <c r="AT134" i="7"/>
  <c r="AV134" i="7"/>
  <c r="AX134" i="7"/>
  <c r="BG134" i="7"/>
  <c r="AD135" i="7"/>
  <c r="AF135" i="7"/>
  <c r="AH135" i="7"/>
  <c r="AJ135" i="7"/>
  <c r="AL135" i="7"/>
  <c r="AN135" i="7"/>
  <c r="AP135" i="7"/>
  <c r="AT135" i="7"/>
  <c r="AX135" i="7"/>
  <c r="BB135" i="7"/>
  <c r="AE136" i="7"/>
  <c r="AG136" i="7"/>
  <c r="AM136" i="7"/>
  <c r="AO136" i="7"/>
  <c r="AQ136" i="7"/>
  <c r="AW136" i="7"/>
  <c r="AY136" i="7"/>
  <c r="AE137" i="7"/>
  <c r="AG137" i="7"/>
  <c r="AI137" i="7"/>
  <c r="AM137" i="7"/>
  <c r="AO137" i="7"/>
  <c r="AQ137" i="7"/>
  <c r="AU137" i="7"/>
  <c r="AW137" i="7"/>
  <c r="AY137" i="7"/>
  <c r="BF137" i="7"/>
  <c r="AD138" i="7"/>
  <c r="AF138" i="7"/>
  <c r="AH138" i="7"/>
  <c r="AJ138" i="7"/>
  <c r="AL138" i="7"/>
  <c r="AN138" i="7"/>
  <c r="AP138" i="7"/>
  <c r="AT138" i="7"/>
  <c r="AV138" i="7"/>
  <c r="AX138" i="7"/>
  <c r="BG138" i="7"/>
  <c r="AD139" i="7"/>
  <c r="AF139" i="7"/>
  <c r="AH139" i="7"/>
  <c r="AJ139" i="7"/>
  <c r="AL139" i="7"/>
  <c r="AN139" i="7"/>
  <c r="AP139" i="7"/>
  <c r="AT139" i="7"/>
  <c r="AX139" i="7"/>
  <c r="BB139" i="7"/>
  <c r="AE140" i="7"/>
  <c r="AG140" i="7"/>
  <c r="AI140" i="7"/>
  <c r="AM140" i="7"/>
  <c r="AO140" i="7"/>
  <c r="AQ140" i="7"/>
  <c r="AU140" i="7"/>
  <c r="AW140" i="7"/>
  <c r="AY140" i="7"/>
  <c r="AE141" i="7"/>
  <c r="AG141" i="7"/>
  <c r="AI141" i="7"/>
  <c r="AM141" i="7"/>
  <c r="AO141" i="7"/>
  <c r="AQ141" i="7"/>
  <c r="AU141" i="7"/>
  <c r="AW141" i="7"/>
  <c r="AY141" i="7"/>
  <c r="BF141" i="7"/>
  <c r="AD142" i="7"/>
  <c r="AF142" i="7"/>
  <c r="AH142" i="7"/>
  <c r="AJ142" i="7"/>
  <c r="AL142" i="7"/>
  <c r="AN142" i="7"/>
  <c r="AP142" i="7"/>
  <c r="AT142" i="7"/>
  <c r="AV142" i="7"/>
  <c r="AX142" i="7"/>
  <c r="BG142" i="7"/>
  <c r="AE144" i="7"/>
  <c r="AG144" i="7"/>
  <c r="AM144" i="7"/>
  <c r="AO144" i="7"/>
  <c r="AQ144" i="7"/>
  <c r="AW144" i="7"/>
  <c r="AY144" i="7"/>
  <c r="AE145" i="7"/>
  <c r="AG145" i="7"/>
  <c r="AI145" i="7"/>
  <c r="AM145" i="7"/>
  <c r="AO145" i="7"/>
  <c r="AQ145" i="7"/>
  <c r="AU145" i="7"/>
  <c r="AW145" i="7"/>
  <c r="AY145" i="7"/>
  <c r="BF145" i="7"/>
  <c r="AD146" i="7"/>
  <c r="AF146" i="7"/>
  <c r="AH146" i="7"/>
  <c r="AJ146" i="7"/>
  <c r="AL146" i="7"/>
  <c r="AN146" i="7"/>
  <c r="AP146" i="7"/>
  <c r="AT146" i="7"/>
  <c r="AV146" i="7"/>
  <c r="AX146" i="7"/>
  <c r="BG146" i="7"/>
  <c r="AD147" i="7"/>
  <c r="AF147" i="7"/>
  <c r="AH147" i="7"/>
  <c r="AJ147" i="7"/>
  <c r="AL147" i="7"/>
  <c r="AN147" i="7"/>
  <c r="AP147" i="7"/>
  <c r="AT147" i="7"/>
  <c r="AV147" i="7"/>
  <c r="AX147" i="7"/>
  <c r="AE149" i="7"/>
  <c r="AG149" i="7"/>
  <c r="AM149" i="7"/>
  <c r="AO149" i="7"/>
  <c r="AQ149" i="7"/>
  <c r="AU149" i="7"/>
  <c r="AW149" i="7"/>
  <c r="AY149" i="7"/>
  <c r="AE152" i="7"/>
  <c r="AG152" i="7"/>
  <c r="AI152" i="7"/>
  <c r="AM152" i="7"/>
  <c r="AO152" i="7"/>
  <c r="AQ152" i="7"/>
  <c r="AU152" i="7"/>
  <c r="AW152" i="7"/>
  <c r="AY152" i="7"/>
  <c r="BF153" i="7"/>
  <c r="BG154" i="7"/>
  <c r="AE157" i="7"/>
  <c r="AG157" i="7"/>
  <c r="AM157" i="7"/>
  <c r="AO157" i="7"/>
  <c r="AQ157" i="7"/>
  <c r="AU157" i="7"/>
  <c r="AW157" i="7"/>
  <c r="AY157" i="7"/>
  <c r="AE160" i="7"/>
  <c r="AG160" i="7"/>
  <c r="AI160" i="7"/>
  <c r="AM160" i="7"/>
  <c r="AO160" i="7"/>
  <c r="AQ160" i="7"/>
  <c r="AU160" i="7"/>
  <c r="AW160" i="7"/>
  <c r="AY160" i="7"/>
  <c r="BF161" i="7"/>
  <c r="BG162" i="7"/>
  <c r="AE165" i="7"/>
  <c r="AG165" i="7"/>
  <c r="AM165" i="7"/>
  <c r="AO165" i="7"/>
  <c r="AQ165" i="7"/>
  <c r="AU165" i="7"/>
  <c r="AW165" i="7"/>
  <c r="AY165" i="7"/>
  <c r="AE168" i="7"/>
  <c r="AG168" i="7"/>
  <c r="AI168" i="7"/>
  <c r="AM168" i="7"/>
  <c r="AO168" i="7"/>
  <c r="AQ168" i="7"/>
  <c r="AU168" i="7"/>
  <c r="AW168" i="7"/>
  <c r="AY168" i="7"/>
  <c r="BF169" i="7"/>
  <c r="BG170" i="7"/>
  <c r="AE173" i="7"/>
  <c r="AG173" i="7"/>
  <c r="AM173" i="7"/>
  <c r="AO173" i="7"/>
  <c r="AQ173" i="7"/>
  <c r="AU173" i="7"/>
  <c r="AW173" i="7"/>
  <c r="AY173" i="7"/>
  <c r="AE176" i="7"/>
  <c r="AG176" i="7"/>
  <c r="AI176" i="7"/>
  <c r="AM176" i="7"/>
  <c r="AO176" i="7"/>
  <c r="AQ176" i="7"/>
  <c r="AU176" i="7"/>
  <c r="AW176" i="7"/>
  <c r="AY176" i="7"/>
  <c r="BF177" i="7"/>
  <c r="BG178" i="7"/>
  <c r="AE181" i="7"/>
  <c r="AG181" i="7"/>
  <c r="AM181" i="7"/>
  <c r="AO181" i="7"/>
  <c r="AQ181" i="7"/>
  <c r="AU181" i="7"/>
  <c r="AW181" i="7"/>
  <c r="AY181" i="7"/>
  <c r="AE184" i="7"/>
  <c r="AG184" i="7"/>
  <c r="AI184" i="7"/>
  <c r="AM184" i="7"/>
  <c r="AO184" i="7"/>
  <c r="AQ184" i="7"/>
  <c r="AU184" i="7"/>
  <c r="AW184" i="7"/>
  <c r="AY184" i="7"/>
  <c r="BF185" i="7"/>
  <c r="BG186" i="7"/>
  <c r="AE189" i="7"/>
  <c r="AG189" i="7"/>
  <c r="AM189" i="7"/>
  <c r="AO189" i="7"/>
  <c r="AQ189" i="7"/>
  <c r="AU189" i="7"/>
  <c r="AW189" i="7"/>
  <c r="AY189" i="7"/>
  <c r="AE192" i="7"/>
  <c r="AG192" i="7"/>
  <c r="AI192" i="7"/>
  <c r="AM192" i="7"/>
  <c r="AO192" i="7"/>
  <c r="AQ192" i="7"/>
  <c r="AU192" i="7"/>
  <c r="AW192" i="7"/>
  <c r="AY192" i="7"/>
  <c r="BF193" i="7"/>
  <c r="BG194" i="7"/>
  <c r="AE197" i="7"/>
  <c r="AG197" i="7"/>
  <c r="AM197" i="7"/>
  <c r="AO197" i="7"/>
  <c r="AQ197" i="7"/>
  <c r="AU197" i="7"/>
  <c r="AW197" i="7"/>
  <c r="AY197" i="7"/>
  <c r="AE200" i="7"/>
  <c r="AG200" i="7"/>
  <c r="AM200" i="7"/>
  <c r="AO200" i="7"/>
  <c r="AQ200" i="7"/>
  <c r="AS200" i="7"/>
  <c r="AW200" i="7"/>
  <c r="AY200" i="7"/>
  <c r="BF201" i="7"/>
  <c r="AE205" i="7"/>
  <c r="AG205" i="7"/>
  <c r="AM205" i="7"/>
  <c r="AO205" i="7"/>
  <c r="AQ205" i="7"/>
  <c r="AU205" i="7"/>
  <c r="AW205" i="7"/>
  <c r="AY205" i="7"/>
  <c r="AE208" i="7"/>
  <c r="AG208" i="7"/>
  <c r="AM208" i="7"/>
  <c r="AO208" i="7"/>
  <c r="AQ208" i="7"/>
  <c r="AS208" i="7"/>
  <c r="AW208" i="7"/>
  <c r="AY208" i="7"/>
  <c r="BF209" i="7"/>
  <c r="AE213" i="7"/>
  <c r="AG213" i="7"/>
  <c r="AM213" i="7"/>
  <c r="AO213" i="7"/>
  <c r="AQ213" i="7"/>
  <c r="AU213" i="7"/>
  <c r="AW213" i="7"/>
  <c r="AY213" i="7"/>
  <c r="AE216" i="7"/>
  <c r="AG216" i="7"/>
  <c r="AM216" i="7"/>
  <c r="AO216" i="7"/>
  <c r="AQ216" i="7"/>
  <c r="AS216" i="7"/>
  <c r="AW216" i="7"/>
  <c r="AY216" i="7"/>
  <c r="BF217" i="7"/>
  <c r="AE221" i="7"/>
  <c r="AG221" i="7"/>
  <c r="AM221" i="7"/>
  <c r="AO221" i="7"/>
  <c r="AQ221" i="7"/>
  <c r="AU221" i="7"/>
  <c r="AW221" i="7"/>
  <c r="AY221" i="7"/>
  <c r="AI224" i="7"/>
  <c r="AU224" i="7"/>
  <c r="BF225" i="7"/>
  <c r="AE229" i="7"/>
  <c r="AG229" i="7"/>
  <c r="AM229" i="7"/>
  <c r="AO229" i="7"/>
  <c r="AQ229" i="7"/>
  <c r="AU229" i="7"/>
  <c r="AW229" i="7"/>
  <c r="AY229" i="7"/>
  <c r="AE232" i="7"/>
  <c r="AG232" i="7"/>
  <c r="AM232" i="7"/>
  <c r="AO232" i="7"/>
  <c r="AQ232" i="7"/>
  <c r="AS232" i="7"/>
  <c r="AW232" i="7"/>
  <c r="AY232" i="7"/>
  <c r="BF233" i="7"/>
  <c r="AE237" i="7"/>
  <c r="AG237" i="7"/>
  <c r="AM237" i="7"/>
  <c r="AO237" i="7"/>
  <c r="AQ237" i="7"/>
  <c r="AU237" i="7"/>
  <c r="AW237" i="7"/>
  <c r="AY237" i="7"/>
  <c r="AE240" i="7"/>
  <c r="AG240" i="7"/>
  <c r="AM240" i="7"/>
  <c r="AO240" i="7"/>
  <c r="AQ240" i="7"/>
  <c r="AS240" i="7"/>
  <c r="AW240" i="7"/>
  <c r="AY240" i="7"/>
  <c r="AE245" i="7"/>
  <c r="AG245" i="7"/>
  <c r="AM245" i="7"/>
  <c r="AO245" i="7"/>
  <c r="AQ245" i="7"/>
  <c r="AU245" i="7"/>
  <c r="AW245" i="7"/>
  <c r="AY245" i="7"/>
  <c r="AE248" i="7"/>
  <c r="AG248" i="7"/>
  <c r="AM248" i="7"/>
  <c r="AI263" i="7"/>
  <c r="BB263" i="7"/>
  <c r="AI147" i="7"/>
  <c r="AM147" i="7"/>
  <c r="AO147" i="7"/>
  <c r="AQ147" i="7"/>
  <c r="AU147" i="7"/>
  <c r="AW147" i="7"/>
  <c r="AY147" i="7"/>
  <c r="BF147" i="7"/>
  <c r="AD148" i="7"/>
  <c r="AF148" i="7"/>
  <c r="AH148" i="7"/>
  <c r="AJ148" i="7"/>
  <c r="AL148" i="7"/>
  <c r="AN148" i="7"/>
  <c r="AP148" i="7"/>
  <c r="AT148" i="7"/>
  <c r="AV148" i="7"/>
  <c r="AX148" i="7"/>
  <c r="BG148" i="7"/>
  <c r="AD149" i="7"/>
  <c r="AF149" i="7"/>
  <c r="AH149" i="7"/>
  <c r="AJ149" i="7"/>
  <c r="AL149" i="7"/>
  <c r="AN149" i="7"/>
  <c r="AP149" i="7"/>
  <c r="AT149" i="7"/>
  <c r="AX149" i="7"/>
  <c r="AE150" i="7"/>
  <c r="AG150" i="7"/>
  <c r="AI150" i="7"/>
  <c r="AM150" i="7"/>
  <c r="AO150" i="7"/>
  <c r="AQ150" i="7"/>
  <c r="AU150" i="7"/>
  <c r="AW150" i="7"/>
  <c r="AY150" i="7"/>
  <c r="AE151" i="7"/>
  <c r="AG151" i="7"/>
  <c r="AI151" i="7"/>
  <c r="AM151" i="7"/>
  <c r="AO151" i="7"/>
  <c r="AQ151" i="7"/>
  <c r="AU151" i="7"/>
  <c r="AW151" i="7"/>
  <c r="AY151" i="7"/>
  <c r="BF151" i="7"/>
  <c r="AD152" i="7"/>
  <c r="AF152" i="7"/>
  <c r="AH152" i="7"/>
  <c r="AJ152" i="7"/>
  <c r="AL152" i="7"/>
  <c r="AN152" i="7"/>
  <c r="AP152" i="7"/>
  <c r="AT152" i="7"/>
  <c r="AV152" i="7"/>
  <c r="AX152" i="7"/>
  <c r="BG152" i="7"/>
  <c r="AD153" i="7"/>
  <c r="AF153" i="7"/>
  <c r="AH153" i="7"/>
  <c r="AJ153" i="7"/>
  <c r="AL153" i="7"/>
  <c r="AN153" i="7"/>
  <c r="AP153" i="7"/>
  <c r="AT153" i="7"/>
  <c r="AV153" i="7"/>
  <c r="AX153" i="7"/>
  <c r="AE154" i="7"/>
  <c r="AG154" i="7"/>
  <c r="AI154" i="7"/>
  <c r="AM154" i="7"/>
  <c r="AO154" i="7"/>
  <c r="AQ154" i="7"/>
  <c r="AU154" i="7"/>
  <c r="AW154" i="7"/>
  <c r="AY154" i="7"/>
  <c r="AE155" i="7"/>
  <c r="AG155" i="7"/>
  <c r="AI155" i="7"/>
  <c r="AM155" i="7"/>
  <c r="AO155" i="7"/>
  <c r="AQ155" i="7"/>
  <c r="AU155" i="7"/>
  <c r="AW155" i="7"/>
  <c r="AY155" i="7"/>
  <c r="BF155" i="7"/>
  <c r="AD156" i="7"/>
  <c r="AF156" i="7"/>
  <c r="AH156" i="7"/>
  <c r="AJ156" i="7"/>
  <c r="AL156" i="7"/>
  <c r="AN156" i="7"/>
  <c r="AP156" i="7"/>
  <c r="AT156" i="7"/>
  <c r="AV156" i="7"/>
  <c r="AX156" i="7"/>
  <c r="BG156" i="7"/>
  <c r="AD157" i="7"/>
  <c r="AF157" i="7"/>
  <c r="AH157" i="7"/>
  <c r="AJ157" i="7"/>
  <c r="AL157" i="7"/>
  <c r="AN157" i="7"/>
  <c r="AP157" i="7"/>
  <c r="AT157" i="7"/>
  <c r="AV157" i="7"/>
  <c r="AX157" i="7"/>
  <c r="AE158" i="7"/>
  <c r="AG158" i="7"/>
  <c r="AI158" i="7"/>
  <c r="AM158" i="7"/>
  <c r="AO158" i="7"/>
  <c r="AQ158" i="7"/>
  <c r="AU158" i="7"/>
  <c r="AW158" i="7"/>
  <c r="AY158" i="7"/>
  <c r="AE159" i="7"/>
  <c r="AG159" i="7"/>
  <c r="AI159" i="7"/>
  <c r="AM159" i="7"/>
  <c r="AO159" i="7"/>
  <c r="AQ159" i="7"/>
  <c r="AU159" i="7"/>
  <c r="AW159" i="7"/>
  <c r="AY159" i="7"/>
  <c r="BF159" i="7"/>
  <c r="AD160" i="7"/>
  <c r="AF160" i="7"/>
  <c r="AH160" i="7"/>
  <c r="AJ160" i="7"/>
  <c r="AL160" i="7"/>
  <c r="AN160" i="7"/>
  <c r="AP160" i="7"/>
  <c r="AT160" i="7"/>
  <c r="AV160" i="7"/>
  <c r="AX160" i="7"/>
  <c r="BG160" i="7"/>
  <c r="AD161" i="7"/>
  <c r="AF161" i="7"/>
  <c r="AH161" i="7"/>
  <c r="AJ161" i="7"/>
  <c r="AL161" i="7"/>
  <c r="AN161" i="7"/>
  <c r="AP161" i="7"/>
  <c r="AT161" i="7"/>
  <c r="AV161" i="7"/>
  <c r="AX161" i="7"/>
  <c r="AE162" i="7"/>
  <c r="AG162" i="7"/>
  <c r="AI162" i="7"/>
  <c r="AM162" i="7"/>
  <c r="AO162" i="7"/>
  <c r="AQ162" i="7"/>
  <c r="AU162" i="7"/>
  <c r="AW162" i="7"/>
  <c r="AY162" i="7"/>
  <c r="AE163" i="7"/>
  <c r="AG163" i="7"/>
  <c r="AI163" i="7"/>
  <c r="AM163" i="7"/>
  <c r="AO163" i="7"/>
  <c r="AQ163" i="7"/>
  <c r="AU163" i="7"/>
  <c r="AW163" i="7"/>
  <c r="AY163" i="7"/>
  <c r="BF163" i="7"/>
  <c r="AD164" i="7"/>
  <c r="AF164" i="7"/>
  <c r="AH164" i="7"/>
  <c r="AJ164" i="7"/>
  <c r="AL164" i="7"/>
  <c r="AN164" i="7"/>
  <c r="AP164" i="7"/>
  <c r="AT164" i="7"/>
  <c r="AV164" i="7"/>
  <c r="AX164" i="7"/>
  <c r="BG164" i="7"/>
  <c r="AD165" i="7"/>
  <c r="AF165" i="7"/>
  <c r="AH165" i="7"/>
  <c r="AJ165" i="7"/>
  <c r="AL165" i="7"/>
  <c r="AN165" i="7"/>
  <c r="AP165" i="7"/>
  <c r="AT165" i="7"/>
  <c r="AV165" i="7"/>
  <c r="AX165" i="7"/>
  <c r="AE166" i="7"/>
  <c r="AG166" i="7"/>
  <c r="AI166" i="7"/>
  <c r="AM166" i="7"/>
  <c r="AO166" i="7"/>
  <c r="AQ166" i="7"/>
  <c r="AU166" i="7"/>
  <c r="AW166" i="7"/>
  <c r="AY166" i="7"/>
  <c r="AE167" i="7"/>
  <c r="AG167" i="7"/>
  <c r="AI167" i="7"/>
  <c r="AM167" i="7"/>
  <c r="AO167" i="7"/>
  <c r="AQ167" i="7"/>
  <c r="AU167" i="7"/>
  <c r="AW167" i="7"/>
  <c r="AY167" i="7"/>
  <c r="BF167" i="7"/>
  <c r="AD168" i="7"/>
  <c r="AF168" i="7"/>
  <c r="AH168" i="7"/>
  <c r="AJ168" i="7"/>
  <c r="AL168" i="7"/>
  <c r="AN168" i="7"/>
  <c r="AP168" i="7"/>
  <c r="AT168" i="7"/>
  <c r="AV168" i="7"/>
  <c r="AX168" i="7"/>
  <c r="BG168" i="7"/>
  <c r="AD169" i="7"/>
  <c r="AF169" i="7"/>
  <c r="AH169" i="7"/>
  <c r="AJ169" i="7"/>
  <c r="AL169" i="7"/>
  <c r="AN169" i="7"/>
  <c r="AP169" i="7"/>
  <c r="AT169" i="7"/>
  <c r="AV169" i="7"/>
  <c r="AX169" i="7"/>
  <c r="AE170" i="7"/>
  <c r="AG170" i="7"/>
  <c r="AI170" i="7"/>
  <c r="AM170" i="7"/>
  <c r="AO170" i="7"/>
  <c r="AQ170" i="7"/>
  <c r="AU170" i="7"/>
  <c r="AW170" i="7"/>
  <c r="AY170" i="7"/>
  <c r="AE171" i="7"/>
  <c r="AG171" i="7"/>
  <c r="AI171" i="7"/>
  <c r="AM171" i="7"/>
  <c r="AO171" i="7"/>
  <c r="AQ171" i="7"/>
  <c r="AU171" i="7"/>
  <c r="AW171" i="7"/>
  <c r="AY171" i="7"/>
  <c r="BF171" i="7"/>
  <c r="AD172" i="7"/>
  <c r="AF172" i="7"/>
  <c r="AH172" i="7"/>
  <c r="AJ172" i="7"/>
  <c r="AL172" i="7"/>
  <c r="AN172" i="7"/>
  <c r="AP172" i="7"/>
  <c r="AT172" i="7"/>
  <c r="AV172" i="7"/>
  <c r="AX172" i="7"/>
  <c r="BG172" i="7"/>
  <c r="AD173" i="7"/>
  <c r="AF173" i="7"/>
  <c r="AH173" i="7"/>
  <c r="AJ173" i="7"/>
  <c r="AL173" i="7"/>
  <c r="AN173" i="7"/>
  <c r="AP173" i="7"/>
  <c r="AT173" i="7"/>
  <c r="AV173" i="7"/>
  <c r="AX173" i="7"/>
  <c r="AE174" i="7"/>
  <c r="AG174" i="7"/>
  <c r="AI174" i="7"/>
  <c r="AM174" i="7"/>
  <c r="AO174" i="7"/>
  <c r="AQ174" i="7"/>
  <c r="AU174" i="7"/>
  <c r="AW174" i="7"/>
  <c r="AY174" i="7"/>
  <c r="AE175" i="7"/>
  <c r="AG175" i="7"/>
  <c r="AI175" i="7"/>
  <c r="AM175" i="7"/>
  <c r="AO175" i="7"/>
  <c r="AQ175" i="7"/>
  <c r="AU175" i="7"/>
  <c r="AW175" i="7"/>
  <c r="AY175" i="7"/>
  <c r="BF175" i="7"/>
  <c r="AD176" i="7"/>
  <c r="AF176" i="7"/>
  <c r="AH176" i="7"/>
  <c r="AJ176" i="7"/>
  <c r="AL176" i="7"/>
  <c r="AN176" i="7"/>
  <c r="AP176" i="7"/>
  <c r="AT176" i="7"/>
  <c r="AV176" i="7"/>
  <c r="AX176" i="7"/>
  <c r="BG176" i="7"/>
  <c r="AD177" i="7"/>
  <c r="AF177" i="7"/>
  <c r="AH177" i="7"/>
  <c r="AJ177" i="7"/>
  <c r="AL177" i="7"/>
  <c r="AN177" i="7"/>
  <c r="AP177" i="7"/>
  <c r="AT177" i="7"/>
  <c r="AV177" i="7"/>
  <c r="AX177" i="7"/>
  <c r="AE178" i="7"/>
  <c r="AG178" i="7"/>
  <c r="AI178" i="7"/>
  <c r="AM178" i="7"/>
  <c r="AO178" i="7"/>
  <c r="AQ178" i="7"/>
  <c r="AU178" i="7"/>
  <c r="AW178" i="7"/>
  <c r="AY178" i="7"/>
  <c r="AE179" i="7"/>
  <c r="AG179" i="7"/>
  <c r="AI179" i="7"/>
  <c r="AM179" i="7"/>
  <c r="AO179" i="7"/>
  <c r="AQ179" i="7"/>
  <c r="AU179" i="7"/>
  <c r="AW179" i="7"/>
  <c r="AY179" i="7"/>
  <c r="BF179" i="7"/>
  <c r="AD180" i="7"/>
  <c r="AF180" i="7"/>
  <c r="AH180" i="7"/>
  <c r="AJ180" i="7"/>
  <c r="AL180" i="7"/>
  <c r="AN180" i="7"/>
  <c r="AP180" i="7"/>
  <c r="AT180" i="7"/>
  <c r="AV180" i="7"/>
  <c r="AX180" i="7"/>
  <c r="BG180" i="7"/>
  <c r="AD181" i="7"/>
  <c r="AF181" i="7"/>
  <c r="AH181" i="7"/>
  <c r="AJ181" i="7"/>
  <c r="AL181" i="7"/>
  <c r="AN181" i="7"/>
  <c r="AP181" i="7"/>
  <c r="AT181" i="7"/>
  <c r="AV181" i="7"/>
  <c r="AX181" i="7"/>
  <c r="AE182" i="7"/>
  <c r="AG182" i="7"/>
  <c r="AI182" i="7"/>
  <c r="AM182" i="7"/>
  <c r="AO182" i="7"/>
  <c r="AQ182" i="7"/>
  <c r="AU182" i="7"/>
  <c r="AW182" i="7"/>
  <c r="AY182" i="7"/>
  <c r="AE183" i="7"/>
  <c r="AG183" i="7"/>
  <c r="AI183" i="7"/>
  <c r="AM183" i="7"/>
  <c r="AO183" i="7"/>
  <c r="AQ183" i="7"/>
  <c r="AU183" i="7"/>
  <c r="AW183" i="7"/>
  <c r="AY183" i="7"/>
  <c r="BF183" i="7"/>
  <c r="AD184" i="7"/>
  <c r="AF184" i="7"/>
  <c r="AH184" i="7"/>
  <c r="AJ184" i="7"/>
  <c r="AL184" i="7"/>
  <c r="AN184" i="7"/>
  <c r="AP184" i="7"/>
  <c r="AT184" i="7"/>
  <c r="AV184" i="7"/>
  <c r="AX184" i="7"/>
  <c r="BG184" i="7"/>
  <c r="AD185" i="7"/>
  <c r="AF185" i="7"/>
  <c r="AH185" i="7"/>
  <c r="AJ185" i="7"/>
  <c r="AL185" i="7"/>
  <c r="AN185" i="7"/>
  <c r="AP185" i="7"/>
  <c r="AT185" i="7"/>
  <c r="AV185" i="7"/>
  <c r="AX185" i="7"/>
  <c r="AE186" i="7"/>
  <c r="AG186" i="7"/>
  <c r="AI186" i="7"/>
  <c r="AM186" i="7"/>
  <c r="AO186" i="7"/>
  <c r="AQ186" i="7"/>
  <c r="AU186" i="7"/>
  <c r="AW186" i="7"/>
  <c r="AY186" i="7"/>
  <c r="AE187" i="7"/>
  <c r="AG187" i="7"/>
  <c r="AI187" i="7"/>
  <c r="AM187" i="7"/>
  <c r="AO187" i="7"/>
  <c r="AQ187" i="7"/>
  <c r="AU187" i="7"/>
  <c r="AW187" i="7"/>
  <c r="AY187" i="7"/>
  <c r="BF187" i="7"/>
  <c r="AD188" i="7"/>
  <c r="AF188" i="7"/>
  <c r="AH188" i="7"/>
  <c r="AJ188" i="7"/>
  <c r="AL188" i="7"/>
  <c r="AN188" i="7"/>
  <c r="AP188" i="7"/>
  <c r="AT188" i="7"/>
  <c r="AV188" i="7"/>
  <c r="AX188" i="7"/>
  <c r="BG188" i="7"/>
  <c r="AD189" i="7"/>
  <c r="AF189" i="7"/>
  <c r="AH189" i="7"/>
  <c r="AJ189" i="7"/>
  <c r="AL189" i="7"/>
  <c r="AN189" i="7"/>
  <c r="AP189" i="7"/>
  <c r="AT189" i="7"/>
  <c r="AV189" i="7"/>
  <c r="AX189" i="7"/>
  <c r="AE190" i="7"/>
  <c r="AG190" i="7"/>
  <c r="AI190" i="7"/>
  <c r="AM190" i="7"/>
  <c r="AO190" i="7"/>
  <c r="AQ190" i="7"/>
  <c r="AU190" i="7"/>
  <c r="AW190" i="7"/>
  <c r="AY190" i="7"/>
  <c r="AE191" i="7"/>
  <c r="AG191" i="7"/>
  <c r="AI191" i="7"/>
  <c r="AM191" i="7"/>
  <c r="AO191" i="7"/>
  <c r="AQ191" i="7"/>
  <c r="AU191" i="7"/>
  <c r="AW191" i="7"/>
  <c r="AY191" i="7"/>
  <c r="BF191" i="7"/>
  <c r="AD192" i="7"/>
  <c r="AF192" i="7"/>
  <c r="AH192" i="7"/>
  <c r="AJ192" i="7"/>
  <c r="AL192" i="7"/>
  <c r="AN192" i="7"/>
  <c r="AP192" i="7"/>
  <c r="AT192" i="7"/>
  <c r="AV192" i="7"/>
  <c r="AX192" i="7"/>
  <c r="BG192" i="7"/>
  <c r="AD193" i="7"/>
  <c r="AF193" i="7"/>
  <c r="AH193" i="7"/>
  <c r="AJ193" i="7"/>
  <c r="AL193" i="7"/>
  <c r="AN193" i="7"/>
  <c r="AP193" i="7"/>
  <c r="AT193" i="7"/>
  <c r="AV193" i="7"/>
  <c r="AX193" i="7"/>
  <c r="AE194" i="7"/>
  <c r="AG194" i="7"/>
  <c r="AI194" i="7"/>
  <c r="AM194" i="7"/>
  <c r="AO194" i="7"/>
  <c r="AQ194" i="7"/>
  <c r="AU194" i="7"/>
  <c r="AW194" i="7"/>
  <c r="AY194" i="7"/>
  <c r="AE195" i="7"/>
  <c r="AG195" i="7"/>
  <c r="AI195" i="7"/>
  <c r="AM195" i="7"/>
  <c r="AO195" i="7"/>
  <c r="AQ195" i="7"/>
  <c r="AU195" i="7"/>
  <c r="AW195" i="7"/>
  <c r="AY195" i="7"/>
  <c r="BF195" i="7"/>
  <c r="AD197" i="7"/>
  <c r="AF197" i="7"/>
  <c r="AH197" i="7"/>
  <c r="AJ197" i="7"/>
  <c r="AL197" i="7"/>
  <c r="AN197" i="7"/>
  <c r="AP197" i="7"/>
  <c r="AT197" i="7"/>
  <c r="AX197" i="7"/>
  <c r="AE198" i="7"/>
  <c r="AG198" i="7"/>
  <c r="AM198" i="7"/>
  <c r="AO198" i="7"/>
  <c r="AQ198" i="7"/>
  <c r="AS198" i="7"/>
  <c r="AW198" i="7"/>
  <c r="AY198" i="7"/>
  <c r="AE199" i="7"/>
  <c r="AG199" i="7"/>
  <c r="AI199" i="7"/>
  <c r="AM199" i="7"/>
  <c r="AO199" i="7"/>
  <c r="AQ199" i="7"/>
  <c r="AU199" i="7"/>
  <c r="AW199" i="7"/>
  <c r="AY199" i="7"/>
  <c r="BF199" i="7"/>
  <c r="AD201" i="7"/>
  <c r="AF201" i="7"/>
  <c r="AH201" i="7"/>
  <c r="AJ201" i="7"/>
  <c r="AL201" i="7"/>
  <c r="AN201" i="7"/>
  <c r="AP201" i="7"/>
  <c r="AT201" i="7"/>
  <c r="AX201" i="7"/>
  <c r="AE202" i="7"/>
  <c r="AG202" i="7"/>
  <c r="AM202" i="7"/>
  <c r="AO202" i="7"/>
  <c r="AQ202" i="7"/>
  <c r="AS202" i="7"/>
  <c r="AW202" i="7"/>
  <c r="AY202" i="7"/>
  <c r="AE203" i="7"/>
  <c r="AG203" i="7"/>
  <c r="AI203" i="7"/>
  <c r="AM203" i="7"/>
  <c r="AO203" i="7"/>
  <c r="AQ203" i="7"/>
  <c r="AU203" i="7"/>
  <c r="AW203" i="7"/>
  <c r="AY203" i="7"/>
  <c r="BF203" i="7"/>
  <c r="AD205" i="7"/>
  <c r="AF205" i="7"/>
  <c r="AH205" i="7"/>
  <c r="AJ205" i="7"/>
  <c r="AL205" i="7"/>
  <c r="AN205" i="7"/>
  <c r="AP205" i="7"/>
  <c r="AT205" i="7"/>
  <c r="AX205" i="7"/>
  <c r="AE206" i="7"/>
  <c r="AG206" i="7"/>
  <c r="AM206" i="7"/>
  <c r="AO206" i="7"/>
  <c r="AQ206" i="7"/>
  <c r="AS206" i="7"/>
  <c r="AW206" i="7"/>
  <c r="AY206" i="7"/>
  <c r="AE207" i="7"/>
  <c r="AG207" i="7"/>
  <c r="AI207" i="7"/>
  <c r="AM207" i="7"/>
  <c r="AO207" i="7"/>
  <c r="AQ207" i="7"/>
  <c r="AU207" i="7"/>
  <c r="AW207" i="7"/>
  <c r="AY207" i="7"/>
  <c r="BF207" i="7"/>
  <c r="AD209" i="7"/>
  <c r="AF209" i="7"/>
  <c r="AH209" i="7"/>
  <c r="AJ209" i="7"/>
  <c r="AL209" i="7"/>
  <c r="AN209" i="7"/>
  <c r="AP209" i="7"/>
  <c r="AT209" i="7"/>
  <c r="AX209" i="7"/>
  <c r="AE210" i="7"/>
  <c r="AG210" i="7"/>
  <c r="AM210" i="7"/>
  <c r="AO210" i="7"/>
  <c r="AQ210" i="7"/>
  <c r="AS210" i="7"/>
  <c r="AW210" i="7"/>
  <c r="AY210" i="7"/>
  <c r="AE211" i="7"/>
  <c r="AG211" i="7"/>
  <c r="AI211" i="7"/>
  <c r="AM211" i="7"/>
  <c r="AO211" i="7"/>
  <c r="AQ211" i="7"/>
  <c r="AU211" i="7"/>
  <c r="AW211" i="7"/>
  <c r="AY211" i="7"/>
  <c r="BF211" i="7"/>
  <c r="AD213" i="7"/>
  <c r="AF213" i="7"/>
  <c r="AH213" i="7"/>
  <c r="AJ213" i="7"/>
  <c r="AL213" i="7"/>
  <c r="AN213" i="7"/>
  <c r="AP213" i="7"/>
  <c r="AT213" i="7"/>
  <c r="AX213" i="7"/>
  <c r="AE214" i="7"/>
  <c r="AG214" i="7"/>
  <c r="AM214" i="7"/>
  <c r="AO214" i="7"/>
  <c r="AQ214" i="7"/>
  <c r="AS214" i="7"/>
  <c r="AW214" i="7"/>
  <c r="AY214" i="7"/>
  <c r="AE215" i="7"/>
  <c r="AG215" i="7"/>
  <c r="AI215" i="7"/>
  <c r="AM215" i="7"/>
  <c r="AO215" i="7"/>
  <c r="AQ215" i="7"/>
  <c r="AU215" i="7"/>
  <c r="AW215" i="7"/>
  <c r="AY215" i="7"/>
  <c r="BF215" i="7"/>
  <c r="AD217" i="7"/>
  <c r="AF217" i="7"/>
  <c r="AH217" i="7"/>
  <c r="AJ217" i="7"/>
  <c r="AL217" i="7"/>
  <c r="AN217" i="7"/>
  <c r="AP217" i="7"/>
  <c r="AT217" i="7"/>
  <c r="AX217" i="7"/>
  <c r="AE218" i="7"/>
  <c r="AG218" i="7"/>
  <c r="AM218" i="7"/>
  <c r="AO218" i="7"/>
  <c r="AQ218" i="7"/>
  <c r="AS218" i="7"/>
  <c r="AW218" i="7"/>
  <c r="AY218" i="7"/>
  <c r="AE219" i="7"/>
  <c r="AG219" i="7"/>
  <c r="AI219" i="7"/>
  <c r="AM219" i="7"/>
  <c r="AO219" i="7"/>
  <c r="AQ219" i="7"/>
  <c r="AU219" i="7"/>
  <c r="AW219" i="7"/>
  <c r="AY219" i="7"/>
  <c r="BF219" i="7"/>
  <c r="AD221" i="7"/>
  <c r="AF221" i="7"/>
  <c r="AH221" i="7"/>
  <c r="AJ221" i="7"/>
  <c r="AL221" i="7"/>
  <c r="AN221" i="7"/>
  <c r="AP221" i="7"/>
  <c r="AT221" i="7"/>
  <c r="AX221" i="7"/>
  <c r="AE222" i="7"/>
  <c r="AG222" i="7"/>
  <c r="AM222" i="7"/>
  <c r="AO222" i="7"/>
  <c r="AQ222" i="7"/>
  <c r="AS222" i="7"/>
  <c r="AW222" i="7"/>
  <c r="AY222" i="7"/>
  <c r="AE223" i="7"/>
  <c r="AG223" i="7"/>
  <c r="AI223" i="7"/>
  <c r="AM223" i="7"/>
  <c r="AO223" i="7"/>
  <c r="AQ223" i="7"/>
  <c r="AU223" i="7"/>
  <c r="AW223" i="7"/>
  <c r="AY223" i="7"/>
  <c r="BF223" i="7"/>
  <c r="AD225" i="7"/>
  <c r="AF225" i="7"/>
  <c r="AH225" i="7"/>
  <c r="AJ225" i="7"/>
  <c r="AL225" i="7"/>
  <c r="AN225" i="7"/>
  <c r="AP225" i="7"/>
  <c r="AT225" i="7"/>
  <c r="AX225" i="7"/>
  <c r="AE226" i="7"/>
  <c r="AG226" i="7"/>
  <c r="AM226" i="7"/>
  <c r="AO226" i="7"/>
  <c r="AQ226" i="7"/>
  <c r="AS226" i="7"/>
  <c r="AW226" i="7"/>
  <c r="AY226" i="7"/>
  <c r="AE227" i="7"/>
  <c r="AG227" i="7"/>
  <c r="AI227" i="7"/>
  <c r="AM227" i="7"/>
  <c r="AO227" i="7"/>
  <c r="AQ227" i="7"/>
  <c r="AU227" i="7"/>
  <c r="AW227" i="7"/>
  <c r="AY227" i="7"/>
  <c r="BF227" i="7"/>
  <c r="AD229" i="7"/>
  <c r="AF229" i="7"/>
  <c r="AH229" i="7"/>
  <c r="AJ229" i="7"/>
  <c r="AL229" i="7"/>
  <c r="AN229" i="7"/>
  <c r="AP229" i="7"/>
  <c r="AT229" i="7"/>
  <c r="AX229" i="7"/>
  <c r="AE230" i="7"/>
  <c r="AG230" i="7"/>
  <c r="AM230" i="7"/>
  <c r="AO230" i="7"/>
  <c r="AQ230" i="7"/>
  <c r="AS230" i="7"/>
  <c r="AW230" i="7"/>
  <c r="AY230" i="7"/>
  <c r="AE231" i="7"/>
  <c r="AG231" i="7"/>
  <c r="AI231" i="7"/>
  <c r="AM231" i="7"/>
  <c r="AO231" i="7"/>
  <c r="AQ231" i="7"/>
  <c r="AU231" i="7"/>
  <c r="AW231" i="7"/>
  <c r="AY231" i="7"/>
  <c r="BF231" i="7"/>
  <c r="AD233" i="7"/>
  <c r="AF233" i="7"/>
  <c r="AH233" i="7"/>
  <c r="AJ233" i="7"/>
  <c r="AL233" i="7"/>
  <c r="AN233" i="7"/>
  <c r="AP233" i="7"/>
  <c r="AT233" i="7"/>
  <c r="AX233" i="7"/>
  <c r="AE234" i="7"/>
  <c r="AG234" i="7"/>
  <c r="AM234" i="7"/>
  <c r="AO234" i="7"/>
  <c r="AQ234" i="7"/>
  <c r="AS234" i="7"/>
  <c r="AW234" i="7"/>
  <c r="AY234" i="7"/>
  <c r="AE235" i="7"/>
  <c r="AG235" i="7"/>
  <c r="AI235" i="7"/>
  <c r="AM235" i="7"/>
  <c r="AO235" i="7"/>
  <c r="AQ235" i="7"/>
  <c r="AU235" i="7"/>
  <c r="AW235" i="7"/>
  <c r="AY235" i="7"/>
  <c r="BF235" i="7"/>
  <c r="AD237" i="7"/>
  <c r="AF237" i="7"/>
  <c r="AH237" i="7"/>
  <c r="AJ237" i="7"/>
  <c r="AL237" i="7"/>
  <c r="AN237" i="7"/>
  <c r="AP237" i="7"/>
  <c r="AT237" i="7"/>
  <c r="AX237" i="7"/>
  <c r="AE238" i="7"/>
  <c r="AG238" i="7"/>
  <c r="AM238" i="7"/>
  <c r="AO238" i="7"/>
  <c r="AQ238" i="7"/>
  <c r="AS238" i="7"/>
  <c r="AW238" i="7"/>
  <c r="AY238" i="7"/>
  <c r="AE239" i="7"/>
  <c r="AG239" i="7"/>
  <c r="AI239" i="7"/>
  <c r="AM239" i="7"/>
  <c r="AO239" i="7"/>
  <c r="AQ239" i="7"/>
  <c r="AU239" i="7"/>
  <c r="AW239" i="7"/>
  <c r="AY239" i="7"/>
  <c r="BF239" i="7"/>
  <c r="AD241" i="7"/>
  <c r="AF241" i="7"/>
  <c r="AH241" i="7"/>
  <c r="AJ241" i="7"/>
  <c r="AL241" i="7"/>
  <c r="AN241" i="7"/>
  <c r="AP241" i="7"/>
  <c r="AT241" i="7"/>
  <c r="AX241" i="7"/>
  <c r="AE242" i="7"/>
  <c r="AI242" i="7"/>
  <c r="AM242" i="7"/>
  <c r="AQ242" i="7"/>
  <c r="AU242" i="7"/>
  <c r="AY242" i="7"/>
  <c r="AE243" i="7"/>
  <c r="AG243" i="7"/>
  <c r="AI243" i="7"/>
  <c r="AM243" i="7"/>
  <c r="AO243" i="7"/>
  <c r="AQ243" i="7"/>
  <c r="AU243" i="7"/>
  <c r="AW243" i="7"/>
  <c r="AY243" i="7"/>
  <c r="BF243" i="7"/>
  <c r="AD245" i="7"/>
  <c r="AF245" i="7"/>
  <c r="AH245" i="7"/>
  <c r="AJ245" i="7"/>
  <c r="AL245" i="7"/>
  <c r="AN245" i="7"/>
  <c r="AP245" i="7"/>
  <c r="AT245" i="7"/>
  <c r="AX245" i="7"/>
  <c r="AE246" i="7"/>
  <c r="AG246" i="7"/>
  <c r="AM246" i="7"/>
  <c r="AO246" i="7"/>
  <c r="AQ246" i="7"/>
  <c r="AS246" i="7"/>
  <c r="AW246" i="7"/>
  <c r="AY246" i="7"/>
  <c r="AE247" i="7"/>
  <c r="AG247" i="7"/>
  <c r="AI247" i="7"/>
  <c r="AM247" i="7"/>
  <c r="AO247" i="7"/>
  <c r="AQ247" i="7"/>
  <c r="AU247" i="7"/>
  <c r="AW247" i="7"/>
  <c r="AY247" i="7"/>
  <c r="BF247" i="7"/>
  <c r="AD249" i="7"/>
  <c r="AF249" i="7"/>
  <c r="AH249" i="7"/>
  <c r="AJ249" i="7"/>
  <c r="AL249" i="7"/>
  <c r="AN249" i="7"/>
  <c r="AP249" i="7"/>
  <c r="AT249" i="7"/>
  <c r="AX249" i="7"/>
  <c r="AE250" i="7"/>
  <c r="AG250" i="7"/>
  <c r="AM250" i="7"/>
  <c r="AO250" i="7"/>
  <c r="AQ250" i="7"/>
  <c r="AS250" i="7"/>
  <c r="AW250" i="7"/>
  <c r="AY250" i="7"/>
  <c r="AE251" i="7"/>
  <c r="AG251" i="7"/>
  <c r="AI251" i="7"/>
  <c r="AM251" i="7"/>
  <c r="AO251" i="7"/>
  <c r="AQ251" i="7"/>
  <c r="AU251" i="7"/>
  <c r="AW251" i="7"/>
  <c r="AY251" i="7"/>
  <c r="BF251" i="7"/>
  <c r="AD252" i="7"/>
  <c r="AF252" i="7"/>
  <c r="AH252" i="7"/>
  <c r="AJ252" i="7"/>
  <c r="AL252" i="7"/>
  <c r="AN252" i="7"/>
  <c r="AP252" i="7"/>
  <c r="AT252" i="7"/>
  <c r="AV252" i="7"/>
  <c r="AX252" i="7"/>
  <c r="BG252" i="7"/>
  <c r="AD253" i="7"/>
  <c r="AF253" i="7"/>
  <c r="AH253" i="7"/>
  <c r="AJ253" i="7"/>
  <c r="AL253" i="7"/>
  <c r="AN253" i="7"/>
  <c r="AP253" i="7"/>
  <c r="AT253" i="7"/>
  <c r="AV253" i="7"/>
  <c r="AX253" i="7"/>
  <c r="AE254" i="7"/>
  <c r="AG254" i="7"/>
  <c r="AI254" i="7"/>
  <c r="AM254" i="7"/>
  <c r="AO254" i="7"/>
  <c r="AQ254" i="7"/>
  <c r="AU254" i="7"/>
  <c r="AW254" i="7"/>
  <c r="AY254" i="7"/>
  <c r="AE255" i="7"/>
  <c r="AG255" i="7"/>
  <c r="AI255" i="7"/>
  <c r="AM255" i="7"/>
  <c r="AO255" i="7"/>
  <c r="AQ255" i="7"/>
  <c r="AU255" i="7"/>
  <c r="AW255" i="7"/>
  <c r="AY255" i="7"/>
  <c r="BF255" i="7"/>
  <c r="AD256" i="7"/>
  <c r="AF256" i="7"/>
  <c r="AH256" i="7"/>
  <c r="AJ256" i="7"/>
  <c r="AL256" i="7"/>
  <c r="AN256" i="7"/>
  <c r="AP256" i="7"/>
  <c r="AT256" i="7"/>
  <c r="AV256" i="7"/>
  <c r="AX256" i="7"/>
  <c r="BG256" i="7"/>
  <c r="AD257" i="7"/>
  <c r="AF257" i="7"/>
  <c r="AH257" i="7"/>
  <c r="AJ257" i="7"/>
  <c r="AL257" i="7"/>
  <c r="AN257" i="7"/>
  <c r="AP257" i="7"/>
  <c r="AT257" i="7"/>
  <c r="AV257" i="7"/>
  <c r="AX257" i="7"/>
  <c r="AE258" i="7"/>
  <c r="AG258" i="7"/>
  <c r="AI258" i="7"/>
  <c r="AM258" i="7"/>
  <c r="AO258" i="7"/>
  <c r="AQ258" i="7"/>
  <c r="AU258" i="7"/>
  <c r="AW258" i="7"/>
  <c r="AY258" i="7"/>
  <c r="AE259" i="7"/>
  <c r="AG259" i="7"/>
  <c r="AI259" i="7"/>
  <c r="AM259" i="7"/>
  <c r="AO259" i="7"/>
  <c r="AQ259" i="7"/>
  <c r="AU259" i="7"/>
  <c r="AW259" i="7"/>
  <c r="AY259" i="7"/>
  <c r="BF259" i="7"/>
  <c r="AD260" i="7"/>
  <c r="AF260" i="7"/>
  <c r="AH260" i="7"/>
  <c r="AJ260" i="7"/>
  <c r="AL260" i="7"/>
  <c r="AN260" i="7"/>
  <c r="AP260" i="7"/>
  <c r="AT260" i="7"/>
  <c r="AV260" i="7"/>
  <c r="AX260" i="7"/>
  <c r="BG260" i="7"/>
  <c r="AD261" i="7"/>
  <c r="AF261" i="7"/>
  <c r="AH261" i="7"/>
  <c r="AJ261" i="7"/>
  <c r="AL261" i="7"/>
  <c r="AN261" i="7"/>
  <c r="AP261" i="7"/>
  <c r="AT261" i="7"/>
  <c r="AV261" i="7"/>
  <c r="AX261" i="7"/>
  <c r="AE262" i="7"/>
  <c r="AG262" i="7"/>
  <c r="AI262" i="7"/>
  <c r="AM262" i="7"/>
  <c r="AO262" i="7"/>
  <c r="AQ262" i="7"/>
  <c r="AU262" i="7"/>
  <c r="AW262" i="7"/>
  <c r="AY262" i="7"/>
  <c r="AE263" i="7"/>
  <c r="AG263" i="7"/>
  <c r="AM263" i="7"/>
  <c r="AO263" i="7"/>
  <c r="AQ263" i="7"/>
  <c r="AU263" i="7"/>
  <c r="AW263" i="7"/>
  <c r="AY263" i="7"/>
  <c r="AO248" i="7"/>
  <c r="AQ248" i="7"/>
  <c r="AS248" i="7"/>
  <c r="AW248" i="7"/>
  <c r="AY248" i="7"/>
  <c r="AE249" i="7"/>
  <c r="AG249" i="7"/>
  <c r="AI249" i="7"/>
  <c r="AM249" i="7"/>
  <c r="AO249" i="7"/>
  <c r="AQ249" i="7"/>
  <c r="AU249" i="7"/>
  <c r="AW249" i="7"/>
  <c r="AY249" i="7"/>
  <c r="BF249" i="7"/>
  <c r="AE252" i="7"/>
  <c r="AG252" i="7"/>
  <c r="AI252" i="7"/>
  <c r="AM252" i="7"/>
  <c r="AO252" i="7"/>
  <c r="AQ252" i="7"/>
  <c r="AU252" i="7"/>
  <c r="AW252" i="7"/>
  <c r="AY252" i="7"/>
  <c r="AE253" i="7"/>
  <c r="AG253" i="7"/>
  <c r="AI253" i="7"/>
  <c r="AM253" i="7"/>
  <c r="AO253" i="7"/>
  <c r="AQ253" i="7"/>
  <c r="AU253" i="7"/>
  <c r="AW253" i="7"/>
  <c r="AY253" i="7"/>
  <c r="BF253" i="7"/>
  <c r="BG254" i="7"/>
  <c r="AE256" i="7"/>
  <c r="AG256" i="7"/>
  <c r="AI256" i="7"/>
  <c r="AM256" i="7"/>
  <c r="AO256" i="7"/>
  <c r="AQ256" i="7"/>
  <c r="AU256" i="7"/>
  <c r="AW256" i="7"/>
  <c r="AY256" i="7"/>
  <c r="AE257" i="7"/>
  <c r="AG257" i="7"/>
  <c r="AI257" i="7"/>
  <c r="AM257" i="7"/>
  <c r="AO257" i="7"/>
  <c r="AQ257" i="7"/>
  <c r="AU257" i="7"/>
  <c r="AW257" i="7"/>
  <c r="AY257" i="7"/>
  <c r="BF257" i="7"/>
  <c r="BG258" i="7"/>
  <c r="AE260" i="7"/>
  <c r="AG260" i="7"/>
  <c r="AI260" i="7"/>
  <c r="AM260" i="7"/>
  <c r="AO260" i="7"/>
  <c r="AQ260" i="7"/>
  <c r="AU260" i="7"/>
  <c r="AW260" i="7"/>
  <c r="AY260" i="7"/>
  <c r="AE261" i="7"/>
  <c r="AG261" i="7"/>
  <c r="AI261" i="7"/>
  <c r="AM261" i="7"/>
  <c r="AO261" i="7"/>
  <c r="AQ261" i="7"/>
  <c r="AU261" i="7"/>
  <c r="AW261" i="7"/>
  <c r="AY261" i="7"/>
  <c r="BF261" i="7"/>
  <c r="BG262" i="7"/>
  <c r="BG264" i="7"/>
  <c r="AE264" i="7"/>
  <c r="AG264" i="7"/>
  <c r="AI264" i="7"/>
  <c r="AM264" i="7"/>
  <c r="AO264" i="7"/>
  <c r="AQ264" i="7"/>
  <c r="AU264" i="7"/>
  <c r="AW264" i="7"/>
  <c r="AY264" i="7"/>
  <c r="AE265" i="7"/>
  <c r="AG265" i="7"/>
  <c r="AI265" i="7"/>
  <c r="AM265" i="7"/>
  <c r="AO265" i="7"/>
  <c r="AQ265" i="7"/>
  <c r="AU265" i="7"/>
  <c r="AW265" i="7"/>
  <c r="AY265" i="7"/>
  <c r="BF265" i="7"/>
  <c r="AD266" i="7"/>
  <c r="AF266" i="7"/>
  <c r="AH266" i="7"/>
  <c r="AJ266" i="7"/>
  <c r="AL266" i="7"/>
  <c r="AN266" i="7"/>
  <c r="AP266" i="7"/>
  <c r="AT266" i="7"/>
  <c r="AV266" i="7"/>
  <c r="AX266" i="7"/>
  <c r="BG266" i="7"/>
  <c r="AD267" i="7"/>
  <c r="AF267" i="7"/>
  <c r="AH267" i="7"/>
  <c r="AJ267" i="7"/>
  <c r="AL267" i="7"/>
  <c r="AN267" i="7"/>
  <c r="AP267" i="7"/>
  <c r="AT267" i="7"/>
  <c r="AV267" i="7"/>
  <c r="AX267" i="7"/>
  <c r="AE268" i="7"/>
  <c r="AG268" i="7"/>
  <c r="AI268" i="7"/>
  <c r="AM268" i="7"/>
  <c r="AO268" i="7"/>
  <c r="AQ268" i="7"/>
  <c r="AU268" i="7"/>
  <c r="AW268" i="7"/>
  <c r="AY268" i="7"/>
  <c r="AE269" i="7"/>
  <c r="AG269" i="7"/>
  <c r="AI269" i="7"/>
  <c r="AM269" i="7"/>
  <c r="AO269" i="7"/>
  <c r="AQ269" i="7"/>
  <c r="AU269" i="7"/>
  <c r="AW269" i="7"/>
  <c r="AY269" i="7"/>
  <c r="BF269" i="7"/>
  <c r="AD270" i="7"/>
  <c r="AF270" i="7"/>
  <c r="AH270" i="7"/>
  <c r="AJ270" i="7"/>
  <c r="AL270" i="7"/>
  <c r="AN270" i="7"/>
  <c r="AP270" i="7"/>
  <c r="AT270" i="7"/>
  <c r="AV270" i="7"/>
  <c r="AX270" i="7"/>
  <c r="BG270" i="7"/>
  <c r="AD271" i="7"/>
  <c r="AF271" i="7"/>
  <c r="AH271" i="7"/>
  <c r="AJ271" i="7"/>
  <c r="AL271" i="7"/>
  <c r="AN271" i="7"/>
  <c r="AP271" i="7"/>
  <c r="AT271" i="7"/>
  <c r="AV271" i="7"/>
  <c r="AX271" i="7"/>
  <c r="AE272" i="7"/>
  <c r="AG272" i="7"/>
  <c r="AI272" i="7"/>
  <c r="AM272" i="7"/>
  <c r="AO272" i="7"/>
  <c r="AQ272" i="7"/>
  <c r="AU272" i="7"/>
  <c r="AW272" i="7"/>
  <c r="AY272" i="7"/>
  <c r="AE273" i="7"/>
  <c r="AG273" i="7"/>
  <c r="AI273" i="7"/>
  <c r="AM273" i="7"/>
  <c r="AO273" i="7"/>
  <c r="AQ273" i="7"/>
  <c r="AU273" i="7"/>
  <c r="AW273" i="7"/>
  <c r="AY273" i="7"/>
  <c r="BF273" i="7"/>
  <c r="AD274" i="7"/>
  <c r="AF274" i="7"/>
  <c r="AH274" i="7"/>
  <c r="AJ274" i="7"/>
  <c r="AL274" i="7"/>
  <c r="AN274" i="7"/>
  <c r="AP274" i="7"/>
  <c r="AT274" i="7"/>
  <c r="AV274" i="7"/>
  <c r="AX274" i="7"/>
  <c r="BG274" i="7"/>
  <c r="AD275" i="7"/>
  <c r="AF275" i="7"/>
  <c r="AH275" i="7"/>
  <c r="AJ275" i="7"/>
  <c r="AL275" i="7"/>
  <c r="AN275" i="7"/>
  <c r="AP275" i="7"/>
  <c r="AT275" i="7"/>
  <c r="AV275" i="7"/>
  <c r="AX275" i="7"/>
  <c r="AE276" i="7"/>
  <c r="AG276" i="7"/>
  <c r="AI276" i="7"/>
  <c r="AM276" i="7"/>
  <c r="AO276" i="7"/>
  <c r="AQ276" i="7"/>
  <c r="AU276" i="7"/>
  <c r="AW276" i="7"/>
  <c r="AY276" i="7"/>
  <c r="AE277" i="7"/>
  <c r="AG277" i="7"/>
  <c r="AI277" i="7"/>
  <c r="AM277" i="7"/>
  <c r="AO277" i="7"/>
  <c r="AQ277" i="7"/>
  <c r="AU277" i="7"/>
  <c r="AW277" i="7"/>
  <c r="AY277" i="7"/>
  <c r="BF277" i="7"/>
  <c r="AD278" i="7"/>
  <c r="AF278" i="7"/>
  <c r="AH278" i="7"/>
  <c r="AJ278" i="7"/>
  <c r="AL278" i="7"/>
  <c r="AN278" i="7"/>
  <c r="AP278" i="7"/>
  <c r="AT278" i="7"/>
  <c r="AV278" i="7"/>
  <c r="AX278" i="7"/>
  <c r="BG278" i="7"/>
  <c r="AD279" i="7"/>
  <c r="AF279" i="7"/>
  <c r="AH279" i="7"/>
  <c r="AJ279" i="7"/>
  <c r="AL279" i="7"/>
  <c r="AN279" i="7"/>
  <c r="AP279" i="7"/>
  <c r="AT279" i="7"/>
  <c r="AV279" i="7"/>
  <c r="AX279" i="7"/>
  <c r="AE280" i="7"/>
  <c r="AG280" i="7"/>
  <c r="AI280" i="7"/>
  <c r="AM280" i="7"/>
  <c r="AO280" i="7"/>
  <c r="AQ280" i="7"/>
  <c r="AU280" i="7"/>
  <c r="AW280" i="7"/>
  <c r="AY280" i="7"/>
  <c r="AE281" i="7"/>
  <c r="AG281" i="7"/>
  <c r="AI281" i="7"/>
  <c r="AM281" i="7"/>
  <c r="AO281" i="7"/>
  <c r="AQ281" i="7"/>
  <c r="AU281" i="7"/>
  <c r="AW281" i="7"/>
  <c r="AY281" i="7"/>
  <c r="BF281" i="7"/>
  <c r="AD282" i="7"/>
  <c r="AF282" i="7"/>
  <c r="AH282" i="7"/>
  <c r="AJ282" i="7"/>
  <c r="AL282" i="7"/>
  <c r="AN282" i="7"/>
  <c r="AP282" i="7"/>
  <c r="AT282" i="7"/>
  <c r="AV282" i="7"/>
  <c r="AX282" i="7"/>
  <c r="BG282" i="7"/>
  <c r="AD283" i="7"/>
  <c r="AF283" i="7"/>
  <c r="AH283" i="7"/>
  <c r="AJ283" i="7"/>
  <c r="AL283" i="7"/>
  <c r="AN283" i="7"/>
  <c r="AP283" i="7"/>
  <c r="AT283" i="7"/>
  <c r="AV283" i="7"/>
  <c r="AX283" i="7"/>
  <c r="AE284" i="7"/>
  <c r="AG284" i="7"/>
  <c r="AI284" i="7"/>
  <c r="AM284" i="7"/>
  <c r="AO284" i="7"/>
  <c r="AQ284" i="7"/>
  <c r="AU284" i="7"/>
  <c r="AW284" i="7"/>
  <c r="AY284" i="7"/>
  <c r="AE285" i="7"/>
  <c r="AG285" i="7"/>
  <c r="AI285" i="7"/>
  <c r="AM285" i="7"/>
  <c r="AO285" i="7"/>
  <c r="AQ285" i="7"/>
  <c r="AU285" i="7"/>
  <c r="AW285" i="7"/>
  <c r="AY285" i="7"/>
  <c r="BF285" i="7"/>
  <c r="AD286" i="7"/>
  <c r="AF286" i="7"/>
  <c r="AH286" i="7"/>
  <c r="AJ286" i="7"/>
  <c r="AL286" i="7"/>
  <c r="AN286" i="7"/>
  <c r="AP286" i="7"/>
  <c r="AT286" i="7"/>
  <c r="AV286" i="7"/>
  <c r="AX286" i="7"/>
  <c r="BG286" i="7"/>
  <c r="AD287" i="7"/>
  <c r="AF287" i="7"/>
  <c r="AH287" i="7"/>
  <c r="AJ287" i="7"/>
  <c r="AL287" i="7"/>
  <c r="AN287" i="7"/>
  <c r="AP287" i="7"/>
  <c r="AT287" i="7"/>
  <c r="AV287" i="7"/>
  <c r="AX287" i="7"/>
  <c r="AE288" i="7"/>
  <c r="AG288" i="7"/>
  <c r="AI288" i="7"/>
  <c r="AM288" i="7"/>
  <c r="AO288" i="7"/>
  <c r="AQ288" i="7"/>
  <c r="AU288" i="7"/>
  <c r="AW288" i="7"/>
  <c r="AY288" i="7"/>
  <c r="AE289" i="7"/>
  <c r="AG289" i="7"/>
  <c r="AI289" i="7"/>
  <c r="AM289" i="7"/>
  <c r="AO289" i="7"/>
  <c r="AQ289" i="7"/>
  <c r="AU289" i="7"/>
  <c r="AW289" i="7"/>
  <c r="AY289" i="7"/>
  <c r="BF289" i="7"/>
  <c r="AD290" i="7"/>
  <c r="AF290" i="7"/>
  <c r="AH290" i="7"/>
  <c r="AJ290" i="7"/>
  <c r="AL290" i="7"/>
  <c r="AN290" i="7"/>
  <c r="AP290" i="7"/>
  <c r="AT290" i="7"/>
  <c r="AV290" i="7"/>
  <c r="AX290" i="7"/>
  <c r="BG290" i="7"/>
  <c r="AD291" i="7"/>
  <c r="AF291" i="7"/>
  <c r="AH291" i="7"/>
  <c r="AJ291" i="7"/>
  <c r="AL291" i="7"/>
  <c r="AN291" i="7"/>
  <c r="AP291" i="7"/>
  <c r="AT291" i="7"/>
  <c r="AV291" i="7"/>
  <c r="AX291" i="7"/>
  <c r="AE292" i="7"/>
  <c r="AG292" i="7"/>
  <c r="AI292" i="7"/>
  <c r="AM292" i="7"/>
  <c r="AO292" i="7"/>
  <c r="AQ292" i="7"/>
  <c r="AU292" i="7"/>
  <c r="AW292" i="7"/>
  <c r="AY292" i="7"/>
  <c r="AE293" i="7"/>
  <c r="AG293" i="7"/>
  <c r="AI293" i="7"/>
  <c r="AM293" i="7"/>
  <c r="AO293" i="7"/>
  <c r="AQ293" i="7"/>
  <c r="AU293" i="7"/>
  <c r="AW293" i="7"/>
  <c r="AY293" i="7"/>
  <c r="BF293" i="7"/>
  <c r="AD294" i="7"/>
  <c r="AF294" i="7"/>
  <c r="AH294" i="7"/>
  <c r="AJ294" i="7"/>
  <c r="AL294" i="7"/>
  <c r="AN294" i="7"/>
  <c r="AP294" i="7"/>
  <c r="AT294" i="7"/>
  <c r="AV294" i="7"/>
  <c r="AX294" i="7"/>
  <c r="BG294" i="7"/>
  <c r="AD295" i="7"/>
  <c r="AF295" i="7"/>
  <c r="AH295" i="7"/>
  <c r="AJ295" i="7"/>
  <c r="AL295" i="7"/>
  <c r="AN295" i="7"/>
  <c r="AP295" i="7"/>
  <c r="AT295" i="7"/>
  <c r="AV295" i="7"/>
  <c r="AX295" i="7"/>
  <c r="AE296" i="7"/>
  <c r="AG296" i="7"/>
  <c r="AI296" i="7"/>
  <c r="AM296" i="7"/>
  <c r="AO296" i="7"/>
  <c r="AQ296" i="7"/>
  <c r="AU296" i="7"/>
  <c r="AW296" i="7"/>
  <c r="AY296" i="7"/>
  <c r="AE297" i="7"/>
  <c r="AG297" i="7"/>
  <c r="AI297" i="7"/>
  <c r="AM297" i="7"/>
  <c r="AO297" i="7"/>
  <c r="AQ297" i="7"/>
  <c r="AU297" i="7"/>
  <c r="AW297" i="7"/>
  <c r="AY297" i="7"/>
  <c r="BF297" i="7"/>
  <c r="AD298" i="7"/>
  <c r="AF298" i="7"/>
  <c r="AH298" i="7"/>
  <c r="AJ298" i="7"/>
  <c r="AL298" i="7"/>
  <c r="AN298" i="7"/>
  <c r="AP298" i="7"/>
  <c r="AT298" i="7"/>
  <c r="AV298" i="7"/>
  <c r="AX298" i="7"/>
  <c r="BG298" i="7"/>
  <c r="AD299" i="7"/>
  <c r="AF299" i="7"/>
  <c r="AH299" i="7"/>
  <c r="AJ299" i="7"/>
  <c r="AL299" i="7"/>
  <c r="AN299" i="7"/>
  <c r="AP299" i="7"/>
  <c r="AT299" i="7"/>
  <c r="AV299" i="7"/>
  <c r="AX299" i="7"/>
  <c r="AE300" i="7"/>
  <c r="AG300" i="7"/>
  <c r="AI300" i="7"/>
  <c r="AM300" i="7"/>
  <c r="AO300" i="7"/>
  <c r="AQ300" i="7"/>
  <c r="AU300" i="7"/>
  <c r="AW300" i="7"/>
  <c r="AY300" i="7"/>
  <c r="BF301" i="7"/>
  <c r="AD302" i="7"/>
  <c r="AF302" i="7"/>
  <c r="AH302" i="7"/>
  <c r="AJ302" i="7"/>
  <c r="AL302" i="7"/>
  <c r="AN302" i="7"/>
  <c r="AP302" i="7"/>
  <c r="AT302" i="7"/>
  <c r="AV302" i="7"/>
  <c r="AX302" i="7"/>
  <c r="BG302" i="7"/>
  <c r="AD303" i="7"/>
  <c r="AF303" i="7"/>
  <c r="AH303" i="7"/>
  <c r="AJ303" i="7"/>
  <c r="AL303" i="7"/>
  <c r="AN303" i="7"/>
  <c r="AP303" i="7"/>
  <c r="AT303" i="7"/>
  <c r="AV303" i="7"/>
  <c r="AX303" i="7"/>
  <c r="AE304" i="7"/>
  <c r="AG304" i="7"/>
  <c r="AI304" i="7"/>
  <c r="AM304" i="7"/>
  <c r="AO304" i="7"/>
  <c r="AQ304" i="7"/>
  <c r="AU304" i="7"/>
  <c r="AW304" i="7"/>
  <c r="AY304" i="7"/>
  <c r="AE305" i="7"/>
  <c r="AG305" i="7"/>
  <c r="AI305" i="7"/>
  <c r="AM305" i="7"/>
  <c r="AO305" i="7"/>
  <c r="AQ305" i="7"/>
  <c r="AU305" i="7"/>
  <c r="AW305" i="7"/>
  <c r="AY305" i="7"/>
  <c r="BF305" i="7"/>
  <c r="AD306" i="7"/>
  <c r="AF306" i="7"/>
  <c r="AH306" i="7"/>
  <c r="AJ306" i="7"/>
  <c r="AL306" i="7"/>
  <c r="AN306" i="7"/>
  <c r="AP306" i="7"/>
  <c r="AT306" i="7"/>
  <c r="AV306" i="7"/>
  <c r="AX306" i="7"/>
  <c r="BG306" i="7"/>
  <c r="AD307" i="7"/>
  <c r="AF307" i="7"/>
  <c r="AH307" i="7"/>
  <c r="AJ307" i="7"/>
  <c r="AL307" i="7"/>
  <c r="AN307" i="7"/>
  <c r="AP307" i="7"/>
  <c r="AT307" i="7"/>
  <c r="AV307" i="7"/>
  <c r="AX307" i="7"/>
  <c r="AE308" i="7"/>
  <c r="AG308" i="7"/>
  <c r="AI308" i="7"/>
  <c r="AM308" i="7"/>
  <c r="AO308" i="7"/>
  <c r="AQ308" i="7"/>
  <c r="AU308" i="7"/>
  <c r="AW308" i="7"/>
  <c r="AY308" i="7"/>
  <c r="AE309" i="7"/>
  <c r="AG309" i="7"/>
  <c r="AI309" i="7"/>
  <c r="AM309" i="7"/>
  <c r="AO309" i="7"/>
  <c r="AQ309" i="7"/>
  <c r="AU309" i="7"/>
  <c r="AW309" i="7"/>
  <c r="AY309" i="7"/>
  <c r="BF309" i="7"/>
  <c r="AD310" i="7"/>
  <c r="AF310" i="7"/>
  <c r="AH310" i="7"/>
  <c r="AJ310" i="7"/>
  <c r="AL310" i="7"/>
  <c r="AN310" i="7"/>
  <c r="AP310" i="7"/>
  <c r="AT310" i="7"/>
  <c r="AV310" i="7"/>
  <c r="AX310" i="7"/>
  <c r="BG310" i="7"/>
  <c r="AD311" i="7"/>
  <c r="AF311" i="7"/>
  <c r="AH311" i="7"/>
  <c r="AJ311" i="7"/>
  <c r="AL311" i="7"/>
  <c r="AN311" i="7"/>
  <c r="AP311" i="7"/>
  <c r="AT311" i="7"/>
  <c r="AV311" i="7"/>
  <c r="AX311" i="7"/>
  <c r="AE312" i="7"/>
  <c r="AG312" i="7"/>
  <c r="AI312" i="7"/>
  <c r="AM312" i="7"/>
  <c r="AO312" i="7"/>
  <c r="AQ312" i="7"/>
  <c r="AU312" i="7"/>
  <c r="AW312" i="7"/>
  <c r="AY312" i="7"/>
  <c r="AE313" i="7"/>
  <c r="AG313" i="7"/>
  <c r="AI313" i="7"/>
  <c r="AM313" i="7"/>
  <c r="AO313" i="7"/>
  <c r="AQ313" i="7"/>
  <c r="AU313" i="7"/>
  <c r="AW313" i="7"/>
  <c r="AY313" i="7"/>
  <c r="BF313" i="7"/>
  <c r="AD314" i="7"/>
  <c r="AF314" i="7"/>
  <c r="AH314" i="7"/>
  <c r="AJ314" i="7"/>
  <c r="AL314" i="7"/>
  <c r="AN314" i="7"/>
  <c r="AP314" i="7"/>
  <c r="AE315" i="7"/>
  <c r="AG315" i="7"/>
  <c r="AE266" i="7"/>
  <c r="AG266" i="7"/>
  <c r="AI266" i="7"/>
  <c r="AM266" i="7"/>
  <c r="AO266" i="7"/>
  <c r="AQ266" i="7"/>
  <c r="AU266" i="7"/>
  <c r="AW266" i="7"/>
  <c r="AY266" i="7"/>
  <c r="AE267" i="7"/>
  <c r="AG267" i="7"/>
  <c r="AI267" i="7"/>
  <c r="AM267" i="7"/>
  <c r="AO267" i="7"/>
  <c r="AQ267" i="7"/>
  <c r="AU267" i="7"/>
  <c r="AW267" i="7"/>
  <c r="AY267" i="7"/>
  <c r="BF267" i="7"/>
  <c r="BG268" i="7"/>
  <c r="AE270" i="7"/>
  <c r="AG270" i="7"/>
  <c r="AI270" i="7"/>
  <c r="AM270" i="7"/>
  <c r="AO270" i="7"/>
  <c r="AQ270" i="7"/>
  <c r="AU270" i="7"/>
  <c r="AW270" i="7"/>
  <c r="AY270" i="7"/>
  <c r="AE271" i="7"/>
  <c r="AG271" i="7"/>
  <c r="AI271" i="7"/>
  <c r="AM271" i="7"/>
  <c r="AO271" i="7"/>
  <c r="AQ271" i="7"/>
  <c r="AU271" i="7"/>
  <c r="AW271" i="7"/>
  <c r="AY271" i="7"/>
  <c r="BF271" i="7"/>
  <c r="BG272" i="7"/>
  <c r="AE274" i="7"/>
  <c r="AG274" i="7"/>
  <c r="AI274" i="7"/>
  <c r="AM274" i="7"/>
  <c r="AO274" i="7"/>
  <c r="AQ274" i="7"/>
  <c r="AU274" i="7"/>
  <c r="AW274" i="7"/>
  <c r="AY274" i="7"/>
  <c r="AE275" i="7"/>
  <c r="AG275" i="7"/>
  <c r="AI275" i="7"/>
  <c r="AM275" i="7"/>
  <c r="AO275" i="7"/>
  <c r="AQ275" i="7"/>
  <c r="AU275" i="7"/>
  <c r="AW275" i="7"/>
  <c r="AY275" i="7"/>
  <c r="BF275" i="7"/>
  <c r="BG276" i="7"/>
  <c r="AE278" i="7"/>
  <c r="AG278" i="7"/>
  <c r="AI278" i="7"/>
  <c r="AM278" i="7"/>
  <c r="AO278" i="7"/>
  <c r="AQ278" i="7"/>
  <c r="AU278" i="7"/>
  <c r="AW278" i="7"/>
  <c r="AY278" i="7"/>
  <c r="AE279" i="7"/>
  <c r="AG279" i="7"/>
  <c r="AI279" i="7"/>
  <c r="AM279" i="7"/>
  <c r="AO279" i="7"/>
  <c r="AQ279" i="7"/>
  <c r="AU279" i="7"/>
  <c r="AW279" i="7"/>
  <c r="AY279" i="7"/>
  <c r="BF279" i="7"/>
  <c r="BG280" i="7"/>
  <c r="AE282" i="7"/>
  <c r="AG282" i="7"/>
  <c r="AI282" i="7"/>
  <c r="AM282" i="7"/>
  <c r="AO282" i="7"/>
  <c r="AQ282" i="7"/>
  <c r="AU282" i="7"/>
  <c r="AW282" i="7"/>
  <c r="AY282" i="7"/>
  <c r="AE283" i="7"/>
  <c r="AG283" i="7"/>
  <c r="AI283" i="7"/>
  <c r="AM283" i="7"/>
  <c r="AO283" i="7"/>
  <c r="AQ283" i="7"/>
  <c r="AU283" i="7"/>
  <c r="AW283" i="7"/>
  <c r="AY283" i="7"/>
  <c r="BF283" i="7"/>
  <c r="BG284" i="7"/>
  <c r="AE286" i="7"/>
  <c r="AG286" i="7"/>
  <c r="AI286" i="7"/>
  <c r="AM286" i="7"/>
  <c r="AO286" i="7"/>
  <c r="AQ286" i="7"/>
  <c r="AU286" i="7"/>
  <c r="AW286" i="7"/>
  <c r="AY286" i="7"/>
  <c r="AE287" i="7"/>
  <c r="AG287" i="7"/>
  <c r="AI287" i="7"/>
  <c r="AM287" i="7"/>
  <c r="AO287" i="7"/>
  <c r="AQ287" i="7"/>
  <c r="AU287" i="7"/>
  <c r="AW287" i="7"/>
  <c r="AY287" i="7"/>
  <c r="BF287" i="7"/>
  <c r="BG288" i="7"/>
  <c r="AE290" i="7"/>
  <c r="AG290" i="7"/>
  <c r="AI290" i="7"/>
  <c r="AM290" i="7"/>
  <c r="AO290" i="7"/>
  <c r="AQ290" i="7"/>
  <c r="AU290" i="7"/>
  <c r="AW290" i="7"/>
  <c r="AY290" i="7"/>
  <c r="AE291" i="7"/>
  <c r="AG291" i="7"/>
  <c r="AI291" i="7"/>
  <c r="AM291" i="7"/>
  <c r="AO291" i="7"/>
  <c r="AQ291" i="7"/>
  <c r="AU291" i="7"/>
  <c r="AW291" i="7"/>
  <c r="AY291" i="7"/>
  <c r="BF291" i="7"/>
  <c r="BG292" i="7"/>
  <c r="AE294" i="7"/>
  <c r="AG294" i="7"/>
  <c r="AI294" i="7"/>
  <c r="AM294" i="7"/>
  <c r="AO294" i="7"/>
  <c r="AQ294" i="7"/>
  <c r="AU294" i="7"/>
  <c r="AW294" i="7"/>
  <c r="AY294" i="7"/>
  <c r="AE295" i="7"/>
  <c r="AG295" i="7"/>
  <c r="AI295" i="7"/>
  <c r="AM295" i="7"/>
  <c r="AO295" i="7"/>
  <c r="AQ295" i="7"/>
  <c r="AU295" i="7"/>
  <c r="AW295" i="7"/>
  <c r="AY295" i="7"/>
  <c r="BF295" i="7"/>
  <c r="AV296" i="7"/>
  <c r="AX296" i="7"/>
  <c r="BG296" i="7"/>
  <c r="AX297" i="7"/>
  <c r="AE298" i="7"/>
  <c r="AG298" i="7"/>
  <c r="AI298" i="7"/>
  <c r="AM298" i="7"/>
  <c r="AO298" i="7"/>
  <c r="AQ298" i="7"/>
  <c r="AU298" i="7"/>
  <c r="AW298" i="7"/>
  <c r="AY298" i="7"/>
  <c r="AE299" i="7"/>
  <c r="AG299" i="7"/>
  <c r="AI299" i="7"/>
  <c r="AM299" i="7"/>
  <c r="AO299" i="7"/>
  <c r="AQ299" i="7"/>
  <c r="AU299" i="7"/>
  <c r="AW299" i="7"/>
  <c r="AY299" i="7"/>
  <c r="BF299" i="7"/>
  <c r="AT300" i="7"/>
  <c r="AV300" i="7"/>
  <c r="AX300" i="7"/>
  <c r="BG300" i="7"/>
  <c r="AV301" i="7"/>
  <c r="AX301" i="7"/>
  <c r="AE302" i="7"/>
  <c r="AG302" i="7"/>
  <c r="AI302" i="7"/>
  <c r="AM302" i="7"/>
  <c r="AO302" i="7"/>
  <c r="AQ302" i="7"/>
  <c r="AU302" i="7"/>
  <c r="AW302" i="7"/>
  <c r="AY302" i="7"/>
  <c r="AE303" i="7"/>
  <c r="AG303" i="7"/>
  <c r="AI303" i="7"/>
  <c r="AM303" i="7"/>
  <c r="AO303" i="7"/>
  <c r="AQ303" i="7"/>
  <c r="AU303" i="7"/>
  <c r="AW303" i="7"/>
  <c r="AY303" i="7"/>
  <c r="BF303" i="7"/>
  <c r="AT304" i="7"/>
  <c r="AV304" i="7"/>
  <c r="AX304" i="7"/>
  <c r="BG304" i="7"/>
  <c r="AT305" i="7"/>
  <c r="AV305" i="7"/>
  <c r="AX305" i="7"/>
  <c r="BB305" i="7"/>
  <c r="AE306" i="7"/>
  <c r="AG306" i="7"/>
  <c r="AI306" i="7"/>
  <c r="AM306" i="7"/>
  <c r="AO306" i="7"/>
  <c r="AQ306" i="7"/>
  <c r="AU306" i="7"/>
  <c r="AW306" i="7"/>
  <c r="AY306" i="7"/>
  <c r="AE307" i="7"/>
  <c r="AG307" i="7"/>
  <c r="AI307" i="7"/>
  <c r="AM307" i="7"/>
  <c r="AO307" i="7"/>
  <c r="AQ307" i="7"/>
  <c r="AU307" i="7"/>
  <c r="AW307" i="7"/>
  <c r="AY307" i="7"/>
  <c r="BF307" i="7"/>
  <c r="AL308" i="7"/>
  <c r="AN308" i="7"/>
  <c r="AP308" i="7"/>
  <c r="AT308" i="7"/>
  <c r="AV308" i="7"/>
  <c r="AX308" i="7"/>
  <c r="BG308" i="7"/>
  <c r="AN309" i="7"/>
  <c r="AP309" i="7"/>
  <c r="AT309" i="7"/>
  <c r="AV309" i="7"/>
  <c r="AX309" i="7"/>
  <c r="BB309" i="7"/>
  <c r="AE310" i="7"/>
  <c r="AG310" i="7"/>
  <c r="AI310" i="7"/>
  <c r="AM310" i="7"/>
  <c r="AO310" i="7"/>
  <c r="AQ310" i="7"/>
  <c r="AU310" i="7"/>
  <c r="AW310" i="7"/>
  <c r="AY310" i="7"/>
  <c r="AE311" i="7"/>
  <c r="AG311" i="7"/>
  <c r="AI311" i="7"/>
  <c r="AM311" i="7"/>
  <c r="AO311" i="7"/>
  <c r="AQ311" i="7"/>
  <c r="AU311" i="7"/>
  <c r="AW311" i="7"/>
  <c r="AY311" i="7"/>
  <c r="BF311" i="7"/>
  <c r="AH312" i="7"/>
  <c r="AJ312" i="7"/>
  <c r="AL312" i="7"/>
  <c r="AN312" i="7"/>
  <c r="AP312" i="7"/>
  <c r="AT312" i="7"/>
  <c r="AV312" i="7"/>
  <c r="AX312" i="7"/>
  <c r="BG312" i="7"/>
  <c r="AH313" i="7"/>
  <c r="AJ313" i="7"/>
  <c r="AL313" i="7"/>
  <c r="AN313" i="7"/>
  <c r="AP313" i="7"/>
  <c r="AT313" i="7"/>
  <c r="AV313" i="7"/>
  <c r="AX313" i="7"/>
  <c r="BB313" i="7"/>
  <c r="AE314" i="7"/>
  <c r="AG314" i="7"/>
  <c r="AI314" i="7"/>
  <c r="AM314" i="7"/>
  <c r="AO314" i="7"/>
  <c r="AQ314" i="7"/>
  <c r="AU314" i="7"/>
  <c r="AW314" i="7"/>
  <c r="AY314" i="7"/>
  <c r="AI335" i="7"/>
  <c r="BB335" i="7"/>
  <c r="AI343" i="7"/>
  <c r="BB343" i="7"/>
  <c r="AI351" i="7"/>
  <c r="BB351" i="7"/>
  <c r="AT314" i="7"/>
  <c r="AV314" i="7"/>
  <c r="AX314" i="7"/>
  <c r="BG314" i="7"/>
  <c r="AD315" i="7"/>
  <c r="AF315" i="7"/>
  <c r="AH315" i="7"/>
  <c r="AJ315" i="7"/>
  <c r="AL315" i="7"/>
  <c r="AN315" i="7"/>
  <c r="AP315" i="7"/>
  <c r="AT315" i="7"/>
  <c r="AV315" i="7"/>
  <c r="AX315" i="7"/>
  <c r="AE316" i="7"/>
  <c r="AG316" i="7"/>
  <c r="AI316" i="7"/>
  <c r="AM316" i="7"/>
  <c r="AO316" i="7"/>
  <c r="AQ316" i="7"/>
  <c r="AU316" i="7"/>
  <c r="AW316" i="7"/>
  <c r="AY316" i="7"/>
  <c r="AE317" i="7"/>
  <c r="AG317" i="7"/>
  <c r="AI317" i="7"/>
  <c r="AM317" i="7"/>
  <c r="AO317" i="7"/>
  <c r="AQ317" i="7"/>
  <c r="AU317" i="7"/>
  <c r="AW317" i="7"/>
  <c r="AY317" i="7"/>
  <c r="BF317" i="7"/>
  <c r="AD318" i="7"/>
  <c r="AF318" i="7"/>
  <c r="AH318" i="7"/>
  <c r="AJ318" i="7"/>
  <c r="AL318" i="7"/>
  <c r="AN318" i="7"/>
  <c r="AP318" i="7"/>
  <c r="AT318" i="7"/>
  <c r="AV318" i="7"/>
  <c r="AX318" i="7"/>
  <c r="BG318" i="7"/>
  <c r="AD319" i="7"/>
  <c r="AF319" i="7"/>
  <c r="AH319" i="7"/>
  <c r="AJ319" i="7"/>
  <c r="AL319" i="7"/>
  <c r="AN319" i="7"/>
  <c r="AP319" i="7"/>
  <c r="AT319" i="7"/>
  <c r="AV319" i="7"/>
  <c r="AX319" i="7"/>
  <c r="AE320" i="7"/>
  <c r="AG320" i="7"/>
  <c r="AI320" i="7"/>
  <c r="AM320" i="7"/>
  <c r="AO320" i="7"/>
  <c r="AQ320" i="7"/>
  <c r="AU320" i="7"/>
  <c r="AW320" i="7"/>
  <c r="AY320" i="7"/>
  <c r="AE321" i="7"/>
  <c r="AG321" i="7"/>
  <c r="AI321" i="7"/>
  <c r="AM321" i="7"/>
  <c r="AO321" i="7"/>
  <c r="AQ321" i="7"/>
  <c r="AU321" i="7"/>
  <c r="AW321" i="7"/>
  <c r="AY321" i="7"/>
  <c r="BF321" i="7"/>
  <c r="AD322" i="7"/>
  <c r="AF322" i="7"/>
  <c r="AH322" i="7"/>
  <c r="AJ322" i="7"/>
  <c r="AL322" i="7"/>
  <c r="AN322" i="7"/>
  <c r="AP322" i="7"/>
  <c r="AT322" i="7"/>
  <c r="AV322" i="7"/>
  <c r="AX322" i="7"/>
  <c r="BG322" i="7"/>
  <c r="AD323" i="7"/>
  <c r="AF323" i="7"/>
  <c r="AH323" i="7"/>
  <c r="AJ323" i="7"/>
  <c r="AL323" i="7"/>
  <c r="AN323" i="7"/>
  <c r="AP323" i="7"/>
  <c r="AT323" i="7"/>
  <c r="AV323" i="7"/>
  <c r="AX323" i="7"/>
  <c r="AE324" i="7"/>
  <c r="AG324" i="7"/>
  <c r="AI324" i="7"/>
  <c r="AM324" i="7"/>
  <c r="AO324" i="7"/>
  <c r="AQ324" i="7"/>
  <c r="AU324" i="7"/>
  <c r="AW324" i="7"/>
  <c r="AY324" i="7"/>
  <c r="AE325" i="7"/>
  <c r="AG325" i="7"/>
  <c r="AI325" i="7"/>
  <c r="AM325" i="7"/>
  <c r="AO325" i="7"/>
  <c r="AQ325" i="7"/>
  <c r="AU325" i="7"/>
  <c r="AW325" i="7"/>
  <c r="AY325" i="7"/>
  <c r="BF325" i="7"/>
  <c r="AD326" i="7"/>
  <c r="AF326" i="7"/>
  <c r="AH326" i="7"/>
  <c r="AJ326" i="7"/>
  <c r="AL326" i="7"/>
  <c r="AN326" i="7"/>
  <c r="AP326" i="7"/>
  <c r="AT326" i="7"/>
  <c r="AV326" i="7"/>
  <c r="AX326" i="7"/>
  <c r="BG326" i="7"/>
  <c r="AD327" i="7"/>
  <c r="AF327" i="7"/>
  <c r="AH327" i="7"/>
  <c r="AJ327" i="7"/>
  <c r="AL327" i="7"/>
  <c r="AN327" i="7"/>
  <c r="AP327" i="7"/>
  <c r="AT327" i="7"/>
  <c r="AV327" i="7"/>
  <c r="AX327" i="7"/>
  <c r="AE328" i="7"/>
  <c r="AG328" i="7"/>
  <c r="AI328" i="7"/>
  <c r="AM328" i="7"/>
  <c r="AO328" i="7"/>
  <c r="AQ328" i="7"/>
  <c r="AU328" i="7"/>
  <c r="AW328" i="7"/>
  <c r="AY328" i="7"/>
  <c r="AE329" i="7"/>
  <c r="AG329" i="7"/>
  <c r="AI329" i="7"/>
  <c r="AM329" i="7"/>
  <c r="AO329" i="7"/>
  <c r="AQ329" i="7"/>
  <c r="AU329" i="7"/>
  <c r="AW329" i="7"/>
  <c r="AY329" i="7"/>
  <c r="BF329" i="7"/>
  <c r="AD330" i="7"/>
  <c r="AF330" i="7"/>
  <c r="AH330" i="7"/>
  <c r="AJ330" i="7"/>
  <c r="AL330" i="7"/>
  <c r="AN330" i="7"/>
  <c r="AP330" i="7"/>
  <c r="AT330" i="7"/>
  <c r="AV330" i="7"/>
  <c r="AX330" i="7"/>
  <c r="BG330" i="7"/>
  <c r="AD331" i="7"/>
  <c r="AF331" i="7"/>
  <c r="AH331" i="7"/>
  <c r="AJ331" i="7"/>
  <c r="AL331" i="7"/>
  <c r="AN331" i="7"/>
  <c r="AP331" i="7"/>
  <c r="AT331" i="7"/>
  <c r="AV331" i="7"/>
  <c r="AX331" i="7"/>
  <c r="AE332" i="7"/>
  <c r="AG332" i="7"/>
  <c r="AI332" i="7"/>
  <c r="AM332" i="7"/>
  <c r="AO332" i="7"/>
  <c r="AQ332" i="7"/>
  <c r="AU332" i="7"/>
  <c r="AW332" i="7"/>
  <c r="AY332" i="7"/>
  <c r="AE333" i="7"/>
  <c r="AG333" i="7"/>
  <c r="AI333" i="7"/>
  <c r="AM333" i="7"/>
  <c r="AO333" i="7"/>
  <c r="AQ333" i="7"/>
  <c r="AU333" i="7"/>
  <c r="AW333" i="7"/>
  <c r="AY333" i="7"/>
  <c r="BF333" i="7"/>
  <c r="AD334" i="7"/>
  <c r="AF334" i="7"/>
  <c r="AH334" i="7"/>
  <c r="AJ334" i="7"/>
  <c r="AE335" i="7"/>
  <c r="AG335" i="7"/>
  <c r="AM335" i="7"/>
  <c r="AO335" i="7"/>
  <c r="AQ335" i="7"/>
  <c r="AU335" i="7"/>
  <c r="AW335" i="7"/>
  <c r="AY335" i="7"/>
  <c r="AE338" i="7"/>
  <c r="AG338" i="7"/>
  <c r="AI338" i="7"/>
  <c r="AM338" i="7"/>
  <c r="AO338" i="7"/>
  <c r="AQ338" i="7"/>
  <c r="AU338" i="7"/>
  <c r="AW338" i="7"/>
  <c r="AY338" i="7"/>
  <c r="BG340" i="7"/>
  <c r="AE343" i="7"/>
  <c r="AG343" i="7"/>
  <c r="AM343" i="7"/>
  <c r="AO343" i="7"/>
  <c r="AQ343" i="7"/>
  <c r="AU343" i="7"/>
  <c r="AW343" i="7"/>
  <c r="AY343" i="7"/>
  <c r="AE346" i="7"/>
  <c r="AG346" i="7"/>
  <c r="AI346" i="7"/>
  <c r="AM346" i="7"/>
  <c r="AO346" i="7"/>
  <c r="AQ346" i="7"/>
  <c r="AU346" i="7"/>
  <c r="AW346" i="7"/>
  <c r="AY346" i="7"/>
  <c r="BG348" i="7"/>
  <c r="AE351" i="7"/>
  <c r="AG351" i="7"/>
  <c r="AM351" i="7"/>
  <c r="AO351" i="7"/>
  <c r="AQ351" i="7"/>
  <c r="AU351" i="7"/>
  <c r="AW351" i="7"/>
  <c r="AY351" i="7"/>
  <c r="AE354" i="7"/>
  <c r="AG354" i="7"/>
  <c r="AI354" i="7"/>
  <c r="AM354" i="7"/>
  <c r="AO354" i="7"/>
  <c r="AQ354" i="7"/>
  <c r="AU354" i="7"/>
  <c r="AW354" i="7"/>
  <c r="AY354" i="7"/>
  <c r="BG356" i="7"/>
  <c r="AI339" i="7"/>
  <c r="BB339" i="7"/>
  <c r="AI347" i="7"/>
  <c r="BB347" i="7"/>
  <c r="AI355" i="7"/>
  <c r="BB355" i="7"/>
  <c r="AI315" i="7"/>
  <c r="AM315" i="7"/>
  <c r="AO315" i="7"/>
  <c r="AQ315" i="7"/>
  <c r="AU315" i="7"/>
  <c r="AW315" i="7"/>
  <c r="AY315" i="7"/>
  <c r="BF315" i="7"/>
  <c r="AL316" i="7"/>
  <c r="AN316" i="7"/>
  <c r="AP316" i="7"/>
  <c r="AT316" i="7"/>
  <c r="AV316" i="7"/>
  <c r="AX316" i="7"/>
  <c r="BG316" i="7"/>
  <c r="AN317" i="7"/>
  <c r="AP317" i="7"/>
  <c r="AT317" i="7"/>
  <c r="AV317" i="7"/>
  <c r="AX317" i="7"/>
  <c r="BB317" i="7"/>
  <c r="AE318" i="7"/>
  <c r="AG318" i="7"/>
  <c r="AI318" i="7"/>
  <c r="AM318" i="7"/>
  <c r="AO318" i="7"/>
  <c r="AQ318" i="7"/>
  <c r="AU318" i="7"/>
  <c r="AW318" i="7"/>
  <c r="AY318" i="7"/>
  <c r="AE319" i="7"/>
  <c r="AG319" i="7"/>
  <c r="AI319" i="7"/>
  <c r="AM319" i="7"/>
  <c r="AO319" i="7"/>
  <c r="AQ319" i="7"/>
  <c r="AU319" i="7"/>
  <c r="AW319" i="7"/>
  <c r="AY319" i="7"/>
  <c r="BF319" i="7"/>
  <c r="AL320" i="7"/>
  <c r="AN320" i="7"/>
  <c r="AP320" i="7"/>
  <c r="AT320" i="7"/>
  <c r="AV320" i="7"/>
  <c r="AX320" i="7"/>
  <c r="BG320" i="7"/>
  <c r="AP321" i="7"/>
  <c r="AT321" i="7"/>
  <c r="AV321" i="7"/>
  <c r="AX321" i="7"/>
  <c r="BB321" i="7"/>
  <c r="AE322" i="7"/>
  <c r="AG322" i="7"/>
  <c r="AI322" i="7"/>
  <c r="AM322" i="7"/>
  <c r="AO322" i="7"/>
  <c r="AQ322" i="7"/>
  <c r="AU322" i="7"/>
  <c r="AW322" i="7"/>
  <c r="AY322" i="7"/>
  <c r="AE323" i="7"/>
  <c r="AG323" i="7"/>
  <c r="AI323" i="7"/>
  <c r="AM323" i="7"/>
  <c r="AO323" i="7"/>
  <c r="AQ323" i="7"/>
  <c r="AU323" i="7"/>
  <c r="AW323" i="7"/>
  <c r="AY323" i="7"/>
  <c r="BF323" i="7"/>
  <c r="AL324" i="7"/>
  <c r="AN324" i="7"/>
  <c r="AP324" i="7"/>
  <c r="AT324" i="7"/>
  <c r="AV324" i="7"/>
  <c r="AX324" i="7"/>
  <c r="BG324" i="7"/>
  <c r="AN325" i="7"/>
  <c r="AP325" i="7"/>
  <c r="AT325" i="7"/>
  <c r="AV325" i="7"/>
  <c r="AX325" i="7"/>
  <c r="BB325" i="7"/>
  <c r="AE326" i="7"/>
  <c r="AG326" i="7"/>
  <c r="AI326" i="7"/>
  <c r="AM326" i="7"/>
  <c r="AO326" i="7"/>
  <c r="AQ326" i="7"/>
  <c r="AU326" i="7"/>
  <c r="AW326" i="7"/>
  <c r="AY326" i="7"/>
  <c r="AE327" i="7"/>
  <c r="AG327" i="7"/>
  <c r="AI327" i="7"/>
  <c r="AM327" i="7"/>
  <c r="AO327" i="7"/>
  <c r="AQ327" i="7"/>
  <c r="AU327" i="7"/>
  <c r="AW327" i="7"/>
  <c r="AY327" i="7"/>
  <c r="BF327" i="7"/>
  <c r="AJ328" i="7"/>
  <c r="AL328" i="7"/>
  <c r="AN328" i="7"/>
  <c r="AP328" i="7"/>
  <c r="AT328" i="7"/>
  <c r="AV328" i="7"/>
  <c r="AX328" i="7"/>
  <c r="BG328" i="7"/>
  <c r="AL329" i="7"/>
  <c r="AN329" i="7"/>
  <c r="AP329" i="7"/>
  <c r="AT329" i="7"/>
  <c r="AV329" i="7"/>
  <c r="AX329" i="7"/>
  <c r="BB329" i="7"/>
  <c r="AE330" i="7"/>
  <c r="AG330" i="7"/>
  <c r="AI330" i="7"/>
  <c r="AM330" i="7"/>
  <c r="AO330" i="7"/>
  <c r="AQ330" i="7"/>
  <c r="AU330" i="7"/>
  <c r="AW330" i="7"/>
  <c r="AY330" i="7"/>
  <c r="AE331" i="7"/>
  <c r="AG331" i="7"/>
  <c r="AI331" i="7"/>
  <c r="AM331" i="7"/>
  <c r="AO331" i="7"/>
  <c r="AQ331" i="7"/>
  <c r="AU331" i="7"/>
  <c r="AW331" i="7"/>
  <c r="AY331" i="7"/>
  <c r="BF331" i="7"/>
  <c r="AF332" i="7"/>
  <c r="AH332" i="7"/>
  <c r="AJ332" i="7"/>
  <c r="AL332" i="7"/>
  <c r="AN332" i="7"/>
  <c r="AP332" i="7"/>
  <c r="AT332" i="7"/>
  <c r="AV332" i="7"/>
  <c r="AX332" i="7"/>
  <c r="BG332" i="7"/>
  <c r="AH333" i="7"/>
  <c r="AJ333" i="7"/>
  <c r="AL333" i="7"/>
  <c r="AN333" i="7"/>
  <c r="AP333" i="7"/>
  <c r="AT333" i="7"/>
  <c r="AV333" i="7"/>
  <c r="AX333" i="7"/>
  <c r="BB333" i="7"/>
  <c r="AE334" i="7"/>
  <c r="AG334" i="7"/>
  <c r="AI334" i="7"/>
  <c r="AM334" i="7"/>
  <c r="AO334" i="7"/>
  <c r="AQ334" i="7"/>
  <c r="AU334" i="7"/>
  <c r="AW334" i="7"/>
  <c r="AY334" i="7"/>
  <c r="BG336" i="7"/>
  <c r="AE339" i="7"/>
  <c r="AG339" i="7"/>
  <c r="AM339" i="7"/>
  <c r="AO339" i="7"/>
  <c r="AQ339" i="7"/>
  <c r="AU339" i="7"/>
  <c r="AW339" i="7"/>
  <c r="AY339" i="7"/>
  <c r="AE342" i="7"/>
  <c r="AG342" i="7"/>
  <c r="AI342" i="7"/>
  <c r="AM342" i="7"/>
  <c r="AO342" i="7"/>
  <c r="AQ342" i="7"/>
  <c r="AU342" i="7"/>
  <c r="AW342" i="7"/>
  <c r="AY342" i="7"/>
  <c r="BG344" i="7"/>
  <c r="AE347" i="7"/>
  <c r="AG347" i="7"/>
  <c r="AM347" i="7"/>
  <c r="AO347" i="7"/>
  <c r="AQ347" i="7"/>
  <c r="AU347" i="7"/>
  <c r="AW347" i="7"/>
  <c r="AY347" i="7"/>
  <c r="AE350" i="7"/>
  <c r="AG350" i="7"/>
  <c r="AI350" i="7"/>
  <c r="AM350" i="7"/>
  <c r="AO350" i="7"/>
  <c r="AQ350" i="7"/>
  <c r="AU350" i="7"/>
  <c r="AW350" i="7"/>
  <c r="AY350" i="7"/>
  <c r="BG352" i="7"/>
  <c r="AE355" i="7"/>
  <c r="AG355" i="7"/>
  <c r="AM355" i="7"/>
  <c r="AO355" i="7"/>
  <c r="AQ355" i="7"/>
  <c r="AU355" i="7"/>
  <c r="AW355" i="7"/>
  <c r="AY355" i="7"/>
  <c r="AE358" i="7"/>
  <c r="AG358" i="7"/>
  <c r="AI358" i="7"/>
  <c r="AM358" i="7"/>
  <c r="AO358" i="7"/>
  <c r="AQ358" i="7"/>
  <c r="AU358" i="7"/>
  <c r="AW358" i="7"/>
  <c r="AY358" i="7"/>
  <c r="AL334" i="7"/>
  <c r="AN334" i="7"/>
  <c r="AP334" i="7"/>
  <c r="AT334" i="7"/>
  <c r="AV334" i="7"/>
  <c r="AX334" i="7"/>
  <c r="BG334" i="7"/>
  <c r="AD335" i="7"/>
  <c r="AF335" i="7"/>
  <c r="AH335" i="7"/>
  <c r="AJ335" i="7"/>
  <c r="AL335" i="7"/>
  <c r="AN335" i="7"/>
  <c r="AP335" i="7"/>
  <c r="AT335" i="7"/>
  <c r="AV335" i="7"/>
  <c r="AX335" i="7"/>
  <c r="AE336" i="7"/>
  <c r="AG336" i="7"/>
  <c r="AI336" i="7"/>
  <c r="AM336" i="7"/>
  <c r="AO336" i="7"/>
  <c r="AQ336" i="7"/>
  <c r="AU336" i="7"/>
  <c r="AW336" i="7"/>
  <c r="AY336" i="7"/>
  <c r="AE337" i="7"/>
  <c r="AG337" i="7"/>
  <c r="AI337" i="7"/>
  <c r="AM337" i="7"/>
  <c r="AO337" i="7"/>
  <c r="AQ337" i="7"/>
  <c r="AU337" i="7"/>
  <c r="AW337" i="7"/>
  <c r="AY337" i="7"/>
  <c r="BF337" i="7"/>
  <c r="AD338" i="7"/>
  <c r="AF338" i="7"/>
  <c r="AH338" i="7"/>
  <c r="AJ338" i="7"/>
  <c r="AL338" i="7"/>
  <c r="AN338" i="7"/>
  <c r="AP338" i="7"/>
  <c r="AT338" i="7"/>
  <c r="AV338" i="7"/>
  <c r="AX338" i="7"/>
  <c r="BG338" i="7"/>
  <c r="AD339" i="7"/>
  <c r="AF339" i="7"/>
  <c r="AH339" i="7"/>
  <c r="AJ339" i="7"/>
  <c r="AL339" i="7"/>
  <c r="AN339" i="7"/>
  <c r="AP339" i="7"/>
  <c r="AT339" i="7"/>
  <c r="AV339" i="7"/>
  <c r="AX339" i="7"/>
  <c r="AE340" i="7"/>
  <c r="AG340" i="7"/>
  <c r="AI340" i="7"/>
  <c r="AM340" i="7"/>
  <c r="AO340" i="7"/>
  <c r="AQ340" i="7"/>
  <c r="AU340" i="7"/>
  <c r="AW340" i="7"/>
  <c r="AY340" i="7"/>
  <c r="AE341" i="7"/>
  <c r="AG341" i="7"/>
  <c r="AI341" i="7"/>
  <c r="AM341" i="7"/>
  <c r="AO341" i="7"/>
  <c r="AQ341" i="7"/>
  <c r="AU341" i="7"/>
  <c r="AW341" i="7"/>
  <c r="AY341" i="7"/>
  <c r="BF341" i="7"/>
  <c r="AD342" i="7"/>
  <c r="AF342" i="7"/>
  <c r="AH342" i="7"/>
  <c r="AJ342" i="7"/>
  <c r="AL342" i="7"/>
  <c r="AN342" i="7"/>
  <c r="AP342" i="7"/>
  <c r="AT342" i="7"/>
  <c r="AV342" i="7"/>
  <c r="AX342" i="7"/>
  <c r="BG342" i="7"/>
  <c r="AD343" i="7"/>
  <c r="AF343" i="7"/>
  <c r="AH343" i="7"/>
  <c r="AJ343" i="7"/>
  <c r="AL343" i="7"/>
  <c r="AN343" i="7"/>
  <c r="AP343" i="7"/>
  <c r="AT343" i="7"/>
  <c r="AV343" i="7"/>
  <c r="AX343" i="7"/>
  <c r="AE344" i="7"/>
  <c r="AG344" i="7"/>
  <c r="AI344" i="7"/>
  <c r="AM344" i="7"/>
  <c r="AO344" i="7"/>
  <c r="AQ344" i="7"/>
  <c r="AU344" i="7"/>
  <c r="AW344" i="7"/>
  <c r="AY344" i="7"/>
  <c r="AE345" i="7"/>
  <c r="AG345" i="7"/>
  <c r="AI345" i="7"/>
  <c r="AM345" i="7"/>
  <c r="AO345" i="7"/>
  <c r="AQ345" i="7"/>
  <c r="AU345" i="7"/>
  <c r="AW345" i="7"/>
  <c r="AY345" i="7"/>
  <c r="BF345" i="7"/>
  <c r="AD346" i="7"/>
  <c r="AF346" i="7"/>
  <c r="AH346" i="7"/>
  <c r="AJ346" i="7"/>
  <c r="AL346" i="7"/>
  <c r="AN346" i="7"/>
  <c r="AP346" i="7"/>
  <c r="AT346" i="7"/>
  <c r="AV346" i="7"/>
  <c r="AX346" i="7"/>
  <c r="BG346" i="7"/>
  <c r="AD347" i="7"/>
  <c r="AF347" i="7"/>
  <c r="AH347" i="7"/>
  <c r="AJ347" i="7"/>
  <c r="AL347" i="7"/>
  <c r="AN347" i="7"/>
  <c r="AP347" i="7"/>
  <c r="AT347" i="7"/>
  <c r="AV347" i="7"/>
  <c r="AX347" i="7"/>
  <c r="AE348" i="7"/>
  <c r="AG348" i="7"/>
  <c r="AI348" i="7"/>
  <c r="AM348" i="7"/>
  <c r="AO348" i="7"/>
  <c r="AQ348" i="7"/>
  <c r="AU348" i="7"/>
  <c r="AW348" i="7"/>
  <c r="AY348" i="7"/>
  <c r="AE349" i="7"/>
  <c r="AG349" i="7"/>
  <c r="AI349" i="7"/>
  <c r="AM349" i="7"/>
  <c r="AO349" i="7"/>
  <c r="AQ349" i="7"/>
  <c r="AU349" i="7"/>
  <c r="AW349" i="7"/>
  <c r="AY349" i="7"/>
  <c r="BF349" i="7"/>
  <c r="AD350" i="7"/>
  <c r="AF350" i="7"/>
  <c r="AH350" i="7"/>
  <c r="AJ350" i="7"/>
  <c r="AL350" i="7"/>
  <c r="AN350" i="7"/>
  <c r="AP350" i="7"/>
  <c r="AT350" i="7"/>
  <c r="AV350" i="7"/>
  <c r="AX350" i="7"/>
  <c r="BG350" i="7"/>
  <c r="AD351" i="7"/>
  <c r="AF351" i="7"/>
  <c r="AH351" i="7"/>
  <c r="AJ351" i="7"/>
  <c r="AL351" i="7"/>
  <c r="AN351" i="7"/>
  <c r="AP351" i="7"/>
  <c r="AT351" i="7"/>
  <c r="AV351" i="7"/>
  <c r="AX351" i="7"/>
  <c r="AE352" i="7"/>
  <c r="AG352" i="7"/>
  <c r="AI352" i="7"/>
  <c r="AM352" i="7"/>
  <c r="AO352" i="7"/>
  <c r="AQ352" i="7"/>
  <c r="AU352" i="7"/>
  <c r="AW352" i="7"/>
  <c r="AY352" i="7"/>
  <c r="AE353" i="7"/>
  <c r="AG353" i="7"/>
  <c r="AI353" i="7"/>
  <c r="AM353" i="7"/>
  <c r="AO353" i="7"/>
  <c r="AQ353" i="7"/>
  <c r="AU353" i="7"/>
  <c r="AW353" i="7"/>
  <c r="AY353" i="7"/>
  <c r="BF353" i="7"/>
  <c r="AD354" i="7"/>
  <c r="AF354" i="7"/>
  <c r="AH354" i="7"/>
  <c r="AJ354" i="7"/>
  <c r="AL354" i="7"/>
  <c r="AN354" i="7"/>
  <c r="AP354" i="7"/>
  <c r="AT354" i="7"/>
  <c r="AV354" i="7"/>
  <c r="AX354" i="7"/>
  <c r="BG354" i="7"/>
  <c r="AD355" i="7"/>
  <c r="AF355" i="7"/>
  <c r="AH355" i="7"/>
  <c r="AJ355" i="7"/>
  <c r="AL355" i="7"/>
  <c r="AN355" i="7"/>
  <c r="AP355" i="7"/>
  <c r="AT355" i="7"/>
  <c r="AV355" i="7"/>
  <c r="AX355" i="7"/>
  <c r="AE356" i="7"/>
  <c r="AG356" i="7"/>
  <c r="AI356" i="7"/>
  <c r="AM356" i="7"/>
  <c r="AO356" i="7"/>
  <c r="AQ356" i="7"/>
  <c r="AU356" i="7"/>
  <c r="AW356" i="7"/>
  <c r="AY356" i="7"/>
  <c r="AE357" i="7"/>
  <c r="AG357" i="7"/>
  <c r="AI357" i="7"/>
  <c r="AM357" i="7"/>
  <c r="AO357" i="7"/>
  <c r="AQ357" i="7"/>
  <c r="AU357" i="7"/>
  <c r="AW357" i="7"/>
  <c r="AY357" i="7"/>
  <c r="BF357" i="7"/>
  <c r="AD358" i="7"/>
  <c r="AF358" i="7"/>
  <c r="AH358" i="7"/>
  <c r="AJ358" i="7"/>
  <c r="AL358" i="7"/>
  <c r="AN358" i="7"/>
  <c r="AP358" i="7"/>
  <c r="AT358" i="7"/>
  <c r="AV358" i="7"/>
  <c r="AX358" i="7"/>
  <c r="BG358" i="7"/>
  <c r="C370" i="7"/>
  <c r="E370" i="7"/>
  <c r="AV76" i="11"/>
  <c r="BG76" i="11"/>
  <c r="AI77" i="11"/>
  <c r="BB77" i="11"/>
  <c r="BG4" i="11"/>
  <c r="AE6" i="11"/>
  <c r="AG6" i="11"/>
  <c r="AK6" i="11"/>
  <c r="AM6" i="11"/>
  <c r="AO6" i="11"/>
  <c r="AQ6" i="11"/>
  <c r="AS6" i="11"/>
  <c r="AW6" i="11"/>
  <c r="AY6" i="11"/>
  <c r="AE7" i="11"/>
  <c r="AG7" i="11"/>
  <c r="AI7" i="11"/>
  <c r="AM7" i="11"/>
  <c r="AO7" i="11"/>
  <c r="AQ7" i="11"/>
  <c r="AU7" i="11"/>
  <c r="AW7" i="11"/>
  <c r="AY7" i="11"/>
  <c r="BF7" i="11"/>
  <c r="BG8" i="11"/>
  <c r="AE10" i="11"/>
  <c r="AG10" i="11"/>
  <c r="AM10" i="11"/>
  <c r="AO10" i="11"/>
  <c r="AQ10" i="11"/>
  <c r="AW10" i="11"/>
  <c r="AY10" i="11"/>
  <c r="AE11" i="11"/>
  <c r="AG11" i="11"/>
  <c r="AI11" i="11"/>
  <c r="AM11" i="11"/>
  <c r="AO11" i="11"/>
  <c r="AQ11" i="11"/>
  <c r="AU11" i="11"/>
  <c r="AW11" i="11"/>
  <c r="AY11" i="11"/>
  <c r="BF11" i="11"/>
  <c r="BG12" i="11"/>
  <c r="AE14" i="11"/>
  <c r="AG14" i="11"/>
  <c r="AM14" i="11"/>
  <c r="AO14" i="11"/>
  <c r="AQ14" i="11"/>
  <c r="AW14" i="11"/>
  <c r="AY14" i="11"/>
  <c r="AE15" i="11"/>
  <c r="AG15" i="11"/>
  <c r="AI15" i="11"/>
  <c r="AM15" i="11"/>
  <c r="AO15" i="11"/>
  <c r="AQ15" i="11"/>
  <c r="AU15" i="11"/>
  <c r="AW15" i="11"/>
  <c r="AY15" i="11"/>
  <c r="BF15" i="11"/>
  <c r="BG16" i="11"/>
  <c r="AE18" i="11"/>
  <c r="AG18" i="11"/>
  <c r="AM18" i="11"/>
  <c r="AO18" i="11"/>
  <c r="AQ18" i="11"/>
  <c r="AW18" i="11"/>
  <c r="AY18" i="11"/>
  <c r="AE19" i="11"/>
  <c r="AG19" i="11"/>
  <c r="AI19" i="11"/>
  <c r="AM19" i="11"/>
  <c r="AO19" i="11"/>
  <c r="AQ19" i="11"/>
  <c r="AU19" i="11"/>
  <c r="AW19" i="11"/>
  <c r="AY19" i="11"/>
  <c r="BF19" i="11"/>
  <c r="BG20" i="11"/>
  <c r="AE22" i="11"/>
  <c r="AG22" i="11"/>
  <c r="AM22" i="11"/>
  <c r="AO22" i="11"/>
  <c r="AQ22" i="11"/>
  <c r="AW22" i="11"/>
  <c r="AY22" i="11"/>
  <c r="AE23" i="11"/>
  <c r="AG23" i="11"/>
  <c r="AI23" i="11"/>
  <c r="AM23" i="11"/>
  <c r="AO23" i="11"/>
  <c r="AQ23" i="11"/>
  <c r="AU23" i="11"/>
  <c r="AW23" i="11"/>
  <c r="AY23" i="11"/>
  <c r="BF23" i="11"/>
  <c r="BG24" i="11"/>
  <c r="AE26" i="11"/>
  <c r="AG26" i="11"/>
  <c r="AM26" i="11"/>
  <c r="AO26" i="11"/>
  <c r="AQ26" i="11"/>
  <c r="AW26" i="11"/>
  <c r="AY26" i="11"/>
  <c r="AE27" i="11"/>
  <c r="AG27" i="11"/>
  <c r="AI27" i="11"/>
  <c r="AM27" i="11"/>
  <c r="AO27" i="11"/>
  <c r="AQ27" i="11"/>
  <c r="AU27" i="11"/>
  <c r="AW27" i="11"/>
  <c r="AY27" i="11"/>
  <c r="BF27" i="11"/>
  <c r="BG28" i="11"/>
  <c r="AE30" i="11"/>
  <c r="AG30" i="11"/>
  <c r="AM30" i="11"/>
  <c r="AO30" i="11"/>
  <c r="AQ30" i="11"/>
  <c r="AW30" i="11"/>
  <c r="AY30" i="11"/>
  <c r="AE31" i="11"/>
  <c r="AG31" i="11"/>
  <c r="AI31" i="11"/>
  <c r="AM31" i="11"/>
  <c r="AO31" i="11"/>
  <c r="AQ31" i="11"/>
  <c r="AU31" i="11"/>
  <c r="AW31" i="11"/>
  <c r="AY31" i="11"/>
  <c r="BF31" i="11"/>
  <c r="BG32" i="11"/>
  <c r="AE34" i="11"/>
  <c r="AG34" i="11"/>
  <c r="AM34" i="11"/>
  <c r="AO34" i="11"/>
  <c r="AQ34" i="11"/>
  <c r="AW34" i="11"/>
  <c r="AY34" i="11"/>
  <c r="AE35" i="11"/>
  <c r="AG35" i="11"/>
  <c r="AI35" i="11"/>
  <c r="AM35" i="11"/>
  <c r="AO35" i="11"/>
  <c r="AQ35" i="11"/>
  <c r="AU35" i="11"/>
  <c r="AW35" i="11"/>
  <c r="AY35" i="11"/>
  <c r="BF35" i="11"/>
  <c r="BG36" i="11"/>
  <c r="AE38" i="11"/>
  <c r="AG38" i="11"/>
  <c r="AM38" i="11"/>
  <c r="AO38" i="11"/>
  <c r="AQ38" i="11"/>
  <c r="AW38" i="11"/>
  <c r="AY38" i="11"/>
  <c r="AE39" i="11"/>
  <c r="AG39" i="11"/>
  <c r="AI39" i="11"/>
  <c r="AM39" i="11"/>
  <c r="AO39" i="11"/>
  <c r="AQ39" i="11"/>
  <c r="AU39" i="11"/>
  <c r="AW39" i="11"/>
  <c r="AY39" i="11"/>
  <c r="BF39" i="11"/>
  <c r="BG40" i="11"/>
  <c r="AE42" i="11"/>
  <c r="AG42" i="11"/>
  <c r="AM42" i="11"/>
  <c r="AO42" i="11"/>
  <c r="AQ42" i="11"/>
  <c r="AW42" i="11"/>
  <c r="AY42" i="11"/>
  <c r="AE43" i="11"/>
  <c r="AG43" i="11"/>
  <c r="AI43" i="11"/>
  <c r="AM43" i="11"/>
  <c r="AO43" i="11"/>
  <c r="AQ43" i="11"/>
  <c r="AU43" i="11"/>
  <c r="AW43" i="11"/>
  <c r="AY43" i="11"/>
  <c r="BF43" i="11"/>
  <c r="BG44" i="11"/>
  <c r="AE46" i="11"/>
  <c r="AG46" i="11"/>
  <c r="AM46" i="11"/>
  <c r="AO46" i="11"/>
  <c r="AQ46" i="11"/>
  <c r="AW46" i="11"/>
  <c r="AY46" i="11"/>
  <c r="AE47" i="11"/>
  <c r="AG47" i="11"/>
  <c r="AI47" i="11"/>
  <c r="AM47" i="11"/>
  <c r="AO47" i="11"/>
  <c r="AQ47" i="11"/>
  <c r="AU47" i="11"/>
  <c r="AW47" i="11"/>
  <c r="AY47" i="11"/>
  <c r="BF47" i="11"/>
  <c r="BG48" i="11"/>
  <c r="AE50" i="11"/>
  <c r="AG50" i="11"/>
  <c r="AM50" i="11"/>
  <c r="AO50" i="11"/>
  <c r="AQ50" i="11"/>
  <c r="AW50" i="11"/>
  <c r="AY50" i="11"/>
  <c r="AE51" i="11"/>
  <c r="AG51" i="11"/>
  <c r="AI51" i="11"/>
  <c r="AM51" i="11"/>
  <c r="AO51" i="11"/>
  <c r="AQ51" i="11"/>
  <c r="AU51" i="11"/>
  <c r="AW51" i="11"/>
  <c r="AY51" i="11"/>
  <c r="BF51" i="11"/>
  <c r="BG52" i="11"/>
  <c r="AE54" i="11"/>
  <c r="AG54" i="11"/>
  <c r="AM54" i="11"/>
  <c r="AO54" i="11"/>
  <c r="AQ54" i="11"/>
  <c r="AW54" i="11"/>
  <c r="AY54" i="11"/>
  <c r="AE55" i="11"/>
  <c r="AG55" i="11"/>
  <c r="AI55" i="11"/>
  <c r="AM55" i="11"/>
  <c r="AO55" i="11"/>
  <c r="AQ55" i="11"/>
  <c r="AU55" i="11"/>
  <c r="AW55" i="11"/>
  <c r="AY55" i="11"/>
  <c r="BF55" i="11"/>
  <c r="AV56" i="11"/>
  <c r="AX56" i="11"/>
  <c r="BG56" i="11"/>
  <c r="AX57" i="11"/>
  <c r="AE58" i="11"/>
  <c r="AG58" i="11"/>
  <c r="AM58" i="11"/>
  <c r="AO58" i="11"/>
  <c r="AQ58" i="11"/>
  <c r="AW58" i="11"/>
  <c r="AY58" i="11"/>
  <c r="AE59" i="11"/>
  <c r="AG59" i="11"/>
  <c r="AI59" i="11"/>
  <c r="AM59" i="11"/>
  <c r="AO59" i="11"/>
  <c r="AQ59" i="11"/>
  <c r="AU59" i="11"/>
  <c r="AW59" i="11"/>
  <c r="AY59" i="11"/>
  <c r="BF59" i="11"/>
  <c r="AV60" i="11"/>
  <c r="AX60" i="11"/>
  <c r="BG60" i="11"/>
  <c r="AX61" i="11"/>
  <c r="AE62" i="11"/>
  <c r="AG62" i="11"/>
  <c r="AM62" i="11"/>
  <c r="AO62" i="11"/>
  <c r="AQ62" i="11"/>
  <c r="AW62" i="11"/>
  <c r="AY62" i="11"/>
  <c r="AE63" i="11"/>
  <c r="AG63" i="11"/>
  <c r="AI63" i="11"/>
  <c r="AM63" i="11"/>
  <c r="AO63" i="11"/>
  <c r="AQ63" i="11"/>
  <c r="AU63" i="11"/>
  <c r="AW63" i="11"/>
  <c r="AY63" i="11"/>
  <c r="BF63" i="11"/>
  <c r="AT64" i="11"/>
  <c r="AV64" i="11"/>
  <c r="AX64" i="11"/>
  <c r="BG64" i="11"/>
  <c r="AT65" i="11"/>
  <c r="AX65" i="11"/>
  <c r="AE66" i="11"/>
  <c r="AG66" i="11"/>
  <c r="AM66" i="11"/>
  <c r="AO66" i="11"/>
  <c r="AQ66" i="11"/>
  <c r="AW66" i="11"/>
  <c r="AY66" i="11"/>
  <c r="AE67" i="11"/>
  <c r="AG67" i="11"/>
  <c r="AI67" i="11"/>
  <c r="AM67" i="11"/>
  <c r="AO67" i="11"/>
  <c r="AQ67" i="11"/>
  <c r="AU67" i="11"/>
  <c r="AW67" i="11"/>
  <c r="AY67" i="11"/>
  <c r="BF67" i="11"/>
  <c r="AT68" i="11"/>
  <c r="AV68" i="11"/>
  <c r="AX68" i="11"/>
  <c r="BG68" i="11"/>
  <c r="AT69" i="11"/>
  <c r="AX69" i="11"/>
  <c r="AE70" i="11"/>
  <c r="AG70" i="11"/>
  <c r="AM70" i="11"/>
  <c r="AO70" i="11"/>
  <c r="AQ70" i="11"/>
  <c r="AW70" i="11"/>
  <c r="AY70" i="11"/>
  <c r="AE71" i="11"/>
  <c r="AG71" i="11"/>
  <c r="AI71" i="11"/>
  <c r="AM71" i="11"/>
  <c r="AO71" i="11"/>
  <c r="AQ71" i="11"/>
  <c r="AU71" i="11"/>
  <c r="AW71" i="11"/>
  <c r="AY71" i="11"/>
  <c r="BF71" i="11"/>
  <c r="AP72" i="11"/>
  <c r="AT72" i="11"/>
  <c r="AV72" i="11"/>
  <c r="AX72" i="11"/>
  <c r="BG72" i="11"/>
  <c r="AT73" i="11"/>
  <c r="AX73" i="11"/>
  <c r="AE74" i="11"/>
  <c r="AG74" i="11"/>
  <c r="AM74" i="11"/>
  <c r="AO74" i="11"/>
  <c r="AQ74" i="11"/>
  <c r="AW74" i="11"/>
  <c r="AY74" i="11"/>
  <c r="AE75" i="11"/>
  <c r="AG75" i="11"/>
  <c r="AI75" i="11"/>
  <c r="AM75" i="11"/>
  <c r="AO75" i="11"/>
  <c r="AQ75" i="11"/>
  <c r="AU75" i="11"/>
  <c r="AW75" i="11"/>
  <c r="AY75" i="11"/>
  <c r="BF75" i="11"/>
  <c r="AP76" i="11"/>
  <c r="AT76" i="11"/>
  <c r="AX76" i="11"/>
  <c r="AE77" i="11"/>
  <c r="AG77" i="11"/>
  <c r="AM77" i="11"/>
  <c r="AO77" i="11"/>
  <c r="AE4" i="11"/>
  <c r="AG4" i="11"/>
  <c r="AK4" i="11"/>
  <c r="AM4" i="11"/>
  <c r="AO4" i="11"/>
  <c r="AQ4" i="11"/>
  <c r="AW4" i="11"/>
  <c r="AY4" i="11"/>
  <c r="AE5" i="11"/>
  <c r="AG5" i="11"/>
  <c r="AI5" i="11"/>
  <c r="AM5" i="11"/>
  <c r="AO5" i="11"/>
  <c r="AQ5" i="11"/>
  <c r="AU5" i="11"/>
  <c r="AW5" i="11"/>
  <c r="AY5" i="11"/>
  <c r="BF5" i="11"/>
  <c r="AD6" i="11"/>
  <c r="AF6" i="11"/>
  <c r="AH6" i="11"/>
  <c r="AJ6" i="11"/>
  <c r="AL6" i="11"/>
  <c r="AN6" i="11"/>
  <c r="AP6" i="11"/>
  <c r="AT6" i="11"/>
  <c r="AV6" i="11"/>
  <c r="AX6" i="11"/>
  <c r="BG6" i="11"/>
  <c r="AD7" i="11"/>
  <c r="AF7" i="11"/>
  <c r="AH7" i="11"/>
  <c r="AJ7" i="11"/>
  <c r="AL7" i="11"/>
  <c r="AN7" i="11"/>
  <c r="AP7" i="11"/>
  <c r="AT7" i="11"/>
  <c r="AX7" i="11"/>
  <c r="BB7" i="11"/>
  <c r="AE8" i="11"/>
  <c r="AG8" i="11"/>
  <c r="AM8" i="11"/>
  <c r="AO8" i="11"/>
  <c r="AQ8" i="11"/>
  <c r="AW8" i="11"/>
  <c r="AY8" i="11"/>
  <c r="AE9" i="11"/>
  <c r="AG9" i="11"/>
  <c r="AI9" i="11"/>
  <c r="AM9" i="11"/>
  <c r="AO9" i="11"/>
  <c r="AQ9" i="11"/>
  <c r="AU9" i="11"/>
  <c r="AW9" i="11"/>
  <c r="AY9" i="11"/>
  <c r="BF9" i="11"/>
  <c r="AD10" i="11"/>
  <c r="AF10" i="11"/>
  <c r="AH10" i="11"/>
  <c r="AJ10" i="11"/>
  <c r="AL10" i="11"/>
  <c r="AN10" i="11"/>
  <c r="AP10" i="11"/>
  <c r="AT10" i="11"/>
  <c r="AV10" i="11"/>
  <c r="AX10" i="11"/>
  <c r="BG10" i="11"/>
  <c r="AD11" i="11"/>
  <c r="AF11" i="11"/>
  <c r="AH11" i="11"/>
  <c r="AJ11" i="11"/>
  <c r="AL11" i="11"/>
  <c r="AN11" i="11"/>
  <c r="AP11" i="11"/>
  <c r="AT11" i="11"/>
  <c r="AX11" i="11"/>
  <c r="BB11" i="11"/>
  <c r="AE12" i="11"/>
  <c r="AG12" i="11"/>
  <c r="AM12" i="11"/>
  <c r="AO12" i="11"/>
  <c r="AQ12" i="11"/>
  <c r="AW12" i="11"/>
  <c r="AY12" i="11"/>
  <c r="AE13" i="11"/>
  <c r="AG13" i="11"/>
  <c r="AI13" i="11"/>
  <c r="AM13" i="11"/>
  <c r="AO13" i="11"/>
  <c r="AQ13" i="11"/>
  <c r="AU13" i="11"/>
  <c r="AW13" i="11"/>
  <c r="AY13" i="11"/>
  <c r="BF13" i="11"/>
  <c r="AD14" i="11"/>
  <c r="AF14" i="11"/>
  <c r="AH14" i="11"/>
  <c r="AJ14" i="11"/>
  <c r="AL14" i="11"/>
  <c r="AN14" i="11"/>
  <c r="AP14" i="11"/>
  <c r="AT14" i="11"/>
  <c r="AV14" i="11"/>
  <c r="AX14" i="11"/>
  <c r="BG14" i="11"/>
  <c r="AD15" i="11"/>
  <c r="AF15" i="11"/>
  <c r="AH15" i="11"/>
  <c r="AJ15" i="11"/>
  <c r="AL15" i="11"/>
  <c r="AN15" i="11"/>
  <c r="AP15" i="11"/>
  <c r="AT15" i="11"/>
  <c r="AX15" i="11"/>
  <c r="BB15" i="11"/>
  <c r="AE16" i="11"/>
  <c r="AG16" i="11"/>
  <c r="AM16" i="11"/>
  <c r="AO16" i="11"/>
  <c r="AQ16" i="11"/>
  <c r="AW16" i="11"/>
  <c r="AY16" i="11"/>
  <c r="AE17" i="11"/>
  <c r="AG17" i="11"/>
  <c r="AI17" i="11"/>
  <c r="AM17" i="11"/>
  <c r="AO17" i="11"/>
  <c r="AQ17" i="11"/>
  <c r="AU17" i="11"/>
  <c r="AW17" i="11"/>
  <c r="AY17" i="11"/>
  <c r="BF17" i="11"/>
  <c r="AD18" i="11"/>
  <c r="AF18" i="11"/>
  <c r="AH18" i="11"/>
  <c r="AJ18" i="11"/>
  <c r="AL18" i="11"/>
  <c r="AN18" i="11"/>
  <c r="AP18" i="11"/>
  <c r="AT18" i="11"/>
  <c r="AV18" i="11"/>
  <c r="AX18" i="11"/>
  <c r="BG18" i="11"/>
  <c r="AD19" i="11"/>
  <c r="AF19" i="11"/>
  <c r="AH19" i="11"/>
  <c r="AJ19" i="11"/>
  <c r="AL19" i="11"/>
  <c r="AN19" i="11"/>
  <c r="AP19" i="11"/>
  <c r="AT19" i="11"/>
  <c r="AX19" i="11"/>
  <c r="BB19" i="11"/>
  <c r="AE20" i="11"/>
  <c r="AG20" i="11"/>
  <c r="AM20" i="11"/>
  <c r="AO20" i="11"/>
  <c r="AQ20" i="11"/>
  <c r="AW20" i="11"/>
  <c r="AY20" i="11"/>
  <c r="AE21" i="11"/>
  <c r="AG21" i="11"/>
  <c r="AI21" i="11"/>
  <c r="AM21" i="11"/>
  <c r="AO21" i="11"/>
  <c r="AQ21" i="11"/>
  <c r="AU21" i="11"/>
  <c r="AW21" i="11"/>
  <c r="AY21" i="11"/>
  <c r="BF21" i="11"/>
  <c r="AD22" i="11"/>
  <c r="AF22" i="11"/>
  <c r="AH22" i="11"/>
  <c r="AJ22" i="11"/>
  <c r="AL22" i="11"/>
  <c r="AN22" i="11"/>
  <c r="AP22" i="11"/>
  <c r="AT22" i="11"/>
  <c r="AV22" i="11"/>
  <c r="AX22" i="11"/>
  <c r="BG22" i="11"/>
  <c r="AD23" i="11"/>
  <c r="AF23" i="11"/>
  <c r="AH23" i="11"/>
  <c r="AJ23" i="11"/>
  <c r="AL23" i="11"/>
  <c r="AN23" i="11"/>
  <c r="AP23" i="11"/>
  <c r="AT23" i="11"/>
  <c r="AX23" i="11"/>
  <c r="BB23" i="11"/>
  <c r="AE24" i="11"/>
  <c r="AG24" i="11"/>
  <c r="AM24" i="11"/>
  <c r="AO24" i="11"/>
  <c r="AQ24" i="11"/>
  <c r="AW24" i="11"/>
  <c r="AY24" i="11"/>
  <c r="AE25" i="11"/>
  <c r="AG25" i="11"/>
  <c r="AI25" i="11"/>
  <c r="AM25" i="11"/>
  <c r="AO25" i="11"/>
  <c r="AQ25" i="11"/>
  <c r="AU25" i="11"/>
  <c r="AW25" i="11"/>
  <c r="AY25" i="11"/>
  <c r="BF25" i="11"/>
  <c r="AD26" i="11"/>
  <c r="AF26" i="11"/>
  <c r="AH26" i="11"/>
  <c r="AJ26" i="11"/>
  <c r="AL26" i="11"/>
  <c r="AN26" i="11"/>
  <c r="AP26" i="11"/>
  <c r="AT26" i="11"/>
  <c r="AV26" i="11"/>
  <c r="AX26" i="11"/>
  <c r="BG26" i="11"/>
  <c r="AD27" i="11"/>
  <c r="AF27" i="11"/>
  <c r="AH27" i="11"/>
  <c r="AJ27" i="11"/>
  <c r="AL27" i="11"/>
  <c r="AN27" i="11"/>
  <c r="AP27" i="11"/>
  <c r="AT27" i="11"/>
  <c r="AX27" i="11"/>
  <c r="BB27" i="11"/>
  <c r="AE28" i="11"/>
  <c r="AG28" i="11"/>
  <c r="AM28" i="11"/>
  <c r="AO28" i="11"/>
  <c r="AQ28" i="11"/>
  <c r="AW28" i="11"/>
  <c r="AY28" i="11"/>
  <c r="AE29" i="11"/>
  <c r="AG29" i="11"/>
  <c r="AI29" i="11"/>
  <c r="AM29" i="11"/>
  <c r="AO29" i="11"/>
  <c r="AQ29" i="11"/>
  <c r="AU29" i="11"/>
  <c r="AW29" i="11"/>
  <c r="AY29" i="11"/>
  <c r="BF29" i="11"/>
  <c r="AD30" i="11"/>
  <c r="AF30" i="11"/>
  <c r="AH30" i="11"/>
  <c r="AJ30" i="11"/>
  <c r="AL30" i="11"/>
  <c r="AN30" i="11"/>
  <c r="AP30" i="11"/>
  <c r="AT30" i="11"/>
  <c r="AV30" i="11"/>
  <c r="AX30" i="11"/>
  <c r="BG30" i="11"/>
  <c r="AD31" i="11"/>
  <c r="AF31" i="11"/>
  <c r="AH31" i="11"/>
  <c r="AJ31" i="11"/>
  <c r="AL31" i="11"/>
  <c r="AN31" i="11"/>
  <c r="AP31" i="11"/>
  <c r="AR31" i="11"/>
  <c r="AT31" i="11"/>
  <c r="AX31" i="11"/>
  <c r="BB31" i="11"/>
  <c r="AE32" i="11"/>
  <c r="AG32" i="11"/>
  <c r="AM32" i="11"/>
  <c r="AO32" i="11"/>
  <c r="AQ32" i="11"/>
  <c r="AW32" i="11"/>
  <c r="AY32" i="11"/>
  <c r="AE33" i="11"/>
  <c r="AG33" i="11"/>
  <c r="AI33" i="11"/>
  <c r="AM33" i="11"/>
  <c r="AO33" i="11"/>
  <c r="AQ33" i="11"/>
  <c r="AU33" i="11"/>
  <c r="AW33" i="11"/>
  <c r="AY33" i="11"/>
  <c r="BF33" i="11"/>
  <c r="AD34" i="11"/>
  <c r="AF34" i="11"/>
  <c r="AH34" i="11"/>
  <c r="AJ34" i="11"/>
  <c r="AL34" i="11"/>
  <c r="AN34" i="11"/>
  <c r="AP34" i="11"/>
  <c r="AT34" i="11"/>
  <c r="AV34" i="11"/>
  <c r="AX34" i="11"/>
  <c r="BG34" i="11"/>
  <c r="AD35" i="11"/>
  <c r="AF35" i="11"/>
  <c r="AH35" i="11"/>
  <c r="AJ35" i="11"/>
  <c r="AL35" i="11"/>
  <c r="AN35" i="11"/>
  <c r="AP35" i="11"/>
  <c r="AT35" i="11"/>
  <c r="AX35" i="11"/>
  <c r="BB35" i="11"/>
  <c r="AE36" i="11"/>
  <c r="AG36" i="11"/>
  <c r="AM36" i="11"/>
  <c r="AO36" i="11"/>
  <c r="AQ36" i="11"/>
  <c r="AW36" i="11"/>
  <c r="AY36" i="11"/>
  <c r="AE37" i="11"/>
  <c r="AG37" i="11"/>
  <c r="AI37" i="11"/>
  <c r="AM37" i="11"/>
  <c r="AO37" i="11"/>
  <c r="AQ37" i="11"/>
  <c r="AU37" i="11"/>
  <c r="AW37" i="11"/>
  <c r="AY37" i="11"/>
  <c r="BF37" i="11"/>
  <c r="AD38" i="11"/>
  <c r="AF38" i="11"/>
  <c r="AH38" i="11"/>
  <c r="AJ38" i="11"/>
  <c r="AL38" i="11"/>
  <c r="AN38" i="11"/>
  <c r="AP38" i="11"/>
  <c r="AT38" i="11"/>
  <c r="AV38" i="11"/>
  <c r="AX38" i="11"/>
  <c r="BG38" i="11"/>
  <c r="AD39" i="11"/>
  <c r="AF39" i="11"/>
  <c r="AH39" i="11"/>
  <c r="AJ39" i="11"/>
  <c r="AL39" i="11"/>
  <c r="AN39" i="11"/>
  <c r="AP39" i="11"/>
  <c r="AT39" i="11"/>
  <c r="AX39" i="11"/>
  <c r="BB39" i="11"/>
  <c r="AE40" i="11"/>
  <c r="AG40" i="11"/>
  <c r="AM40" i="11"/>
  <c r="AO40" i="11"/>
  <c r="AQ40" i="11"/>
  <c r="AW40" i="11"/>
  <c r="AY40" i="11"/>
  <c r="AE41" i="11"/>
  <c r="AG41" i="11"/>
  <c r="AI41" i="11"/>
  <c r="AM41" i="11"/>
  <c r="AO41" i="11"/>
  <c r="AQ41" i="11"/>
  <c r="AU41" i="11"/>
  <c r="AW41" i="11"/>
  <c r="AY41" i="11"/>
  <c r="BF41" i="11"/>
  <c r="AD42" i="11"/>
  <c r="AF42" i="11"/>
  <c r="AH42" i="11"/>
  <c r="AJ42" i="11"/>
  <c r="AL42" i="11"/>
  <c r="AN42" i="11"/>
  <c r="AP42" i="11"/>
  <c r="AT42" i="11"/>
  <c r="AV42" i="11"/>
  <c r="AX42" i="11"/>
  <c r="BG42" i="11"/>
  <c r="AD43" i="11"/>
  <c r="AF43" i="11"/>
  <c r="AH43" i="11"/>
  <c r="AJ43" i="11"/>
  <c r="AL43" i="11"/>
  <c r="AN43" i="11"/>
  <c r="AP43" i="11"/>
  <c r="AT43" i="11"/>
  <c r="AX43" i="11"/>
  <c r="BB43" i="11"/>
  <c r="AE44" i="11"/>
  <c r="AG44" i="11"/>
  <c r="AM44" i="11"/>
  <c r="AO44" i="11"/>
  <c r="AQ44" i="11"/>
  <c r="AW44" i="11"/>
  <c r="AY44" i="11"/>
  <c r="AE45" i="11"/>
  <c r="AG45" i="11"/>
  <c r="AI45" i="11"/>
  <c r="AM45" i="11"/>
  <c r="AO45" i="11"/>
  <c r="AQ45" i="11"/>
  <c r="AU45" i="11"/>
  <c r="AW45" i="11"/>
  <c r="AY45" i="11"/>
  <c r="BF45" i="11"/>
  <c r="AD46" i="11"/>
  <c r="AF46" i="11"/>
  <c r="AH46" i="11"/>
  <c r="AJ46" i="11"/>
  <c r="AL46" i="11"/>
  <c r="AN46" i="11"/>
  <c r="AP46" i="11"/>
  <c r="AT46" i="11"/>
  <c r="AV46" i="11"/>
  <c r="AX46" i="11"/>
  <c r="BG46" i="11"/>
  <c r="AD47" i="11"/>
  <c r="AF47" i="11"/>
  <c r="AH47" i="11"/>
  <c r="AJ47" i="11"/>
  <c r="AL47" i="11"/>
  <c r="AN47" i="11"/>
  <c r="AP47" i="11"/>
  <c r="AT47" i="11"/>
  <c r="AX47" i="11"/>
  <c r="BB47" i="11"/>
  <c r="AE48" i="11"/>
  <c r="AG48" i="11"/>
  <c r="AM48" i="11"/>
  <c r="AO48" i="11"/>
  <c r="AQ48" i="11"/>
  <c r="AW48" i="11"/>
  <c r="AY48" i="11"/>
  <c r="AE49" i="11"/>
  <c r="AG49" i="11"/>
  <c r="AI49" i="11"/>
  <c r="AM49" i="11"/>
  <c r="AO49" i="11"/>
  <c r="AQ49" i="11"/>
  <c r="AU49" i="11"/>
  <c r="AW49" i="11"/>
  <c r="AY49" i="11"/>
  <c r="BF49" i="11"/>
  <c r="AD50" i="11"/>
  <c r="AF50" i="11"/>
  <c r="AH50" i="11"/>
  <c r="AJ50" i="11"/>
  <c r="AL50" i="11"/>
  <c r="AN50" i="11"/>
  <c r="AP50" i="11"/>
  <c r="AT50" i="11"/>
  <c r="AV50" i="11"/>
  <c r="AX50" i="11"/>
  <c r="BG50" i="11"/>
  <c r="AD51" i="11"/>
  <c r="AF51" i="11"/>
  <c r="AH51" i="11"/>
  <c r="AJ51" i="11"/>
  <c r="AL51" i="11"/>
  <c r="AN51" i="11"/>
  <c r="AP51" i="11"/>
  <c r="AT51" i="11"/>
  <c r="AX51" i="11"/>
  <c r="BB51" i="11"/>
  <c r="AE52" i="11"/>
  <c r="AG52" i="11"/>
  <c r="AM52" i="11"/>
  <c r="AO52" i="11"/>
  <c r="AQ52" i="11"/>
  <c r="AW52" i="11"/>
  <c r="AY52" i="11"/>
  <c r="AE53" i="11"/>
  <c r="AG53" i="11"/>
  <c r="AI53" i="11"/>
  <c r="AM53" i="11"/>
  <c r="AO53" i="11"/>
  <c r="AQ53" i="11"/>
  <c r="AU53" i="11"/>
  <c r="AW53" i="11"/>
  <c r="AY53" i="11"/>
  <c r="BF53" i="11"/>
  <c r="AD54" i="11"/>
  <c r="AF54" i="11"/>
  <c r="AH54" i="11"/>
  <c r="AJ54" i="11"/>
  <c r="AL54" i="11"/>
  <c r="AN54" i="11"/>
  <c r="AP54" i="11"/>
  <c r="AT54" i="11"/>
  <c r="AV54" i="11"/>
  <c r="AX54" i="11"/>
  <c r="BG54" i="11"/>
  <c r="AD55" i="11"/>
  <c r="AF55" i="11"/>
  <c r="AH55" i="11"/>
  <c r="AJ55" i="11"/>
  <c r="AL55" i="11"/>
  <c r="AN55" i="11"/>
  <c r="AP55" i="11"/>
  <c r="AT55" i="11"/>
  <c r="AX55" i="11"/>
  <c r="BB55" i="11"/>
  <c r="AE56" i="11"/>
  <c r="AG56" i="11"/>
  <c r="AM56" i="11"/>
  <c r="AO56" i="11"/>
  <c r="AQ56" i="11"/>
  <c r="AW56" i="11"/>
  <c r="AY56" i="11"/>
  <c r="AE57" i="11"/>
  <c r="AG57" i="11"/>
  <c r="AI57" i="11"/>
  <c r="AM57" i="11"/>
  <c r="AO57" i="11"/>
  <c r="AQ57" i="11"/>
  <c r="AU57" i="11"/>
  <c r="AW57" i="11"/>
  <c r="AY57" i="11"/>
  <c r="BF57" i="11"/>
  <c r="AD58" i="11"/>
  <c r="AF58" i="11"/>
  <c r="AH58" i="11"/>
  <c r="AJ58" i="11"/>
  <c r="AL58" i="11"/>
  <c r="AN58" i="11"/>
  <c r="AP58" i="11"/>
  <c r="AT58" i="11"/>
  <c r="AV58" i="11"/>
  <c r="AX58" i="11"/>
  <c r="BG58" i="11"/>
  <c r="AD59" i="11"/>
  <c r="AF59" i="11"/>
  <c r="AH59" i="11"/>
  <c r="AJ59" i="11"/>
  <c r="AL59" i="11"/>
  <c r="AN59" i="11"/>
  <c r="AP59" i="11"/>
  <c r="AT59" i="11"/>
  <c r="AX59" i="11"/>
  <c r="BB59" i="11"/>
  <c r="AE60" i="11"/>
  <c r="AG60" i="11"/>
  <c r="AM60" i="11"/>
  <c r="AO60" i="11"/>
  <c r="AQ60" i="11"/>
  <c r="AW60" i="11"/>
  <c r="AY60" i="11"/>
  <c r="AE61" i="11"/>
  <c r="AG61" i="11"/>
  <c r="AI61" i="11"/>
  <c r="AM61" i="11"/>
  <c r="AO61" i="11"/>
  <c r="AQ61" i="11"/>
  <c r="AU61" i="11"/>
  <c r="AW61" i="11"/>
  <c r="AY61" i="11"/>
  <c r="BF61" i="11"/>
  <c r="AD62" i="11"/>
  <c r="AF62" i="11"/>
  <c r="AH62" i="11"/>
  <c r="AJ62" i="11"/>
  <c r="AL62" i="11"/>
  <c r="AN62" i="11"/>
  <c r="AP62" i="11"/>
  <c r="AT62" i="11"/>
  <c r="AV62" i="11"/>
  <c r="AX62" i="11"/>
  <c r="BG62" i="11"/>
  <c r="AD63" i="11"/>
  <c r="AF63" i="11"/>
  <c r="AH63" i="11"/>
  <c r="AJ63" i="11"/>
  <c r="AL63" i="11"/>
  <c r="AN63" i="11"/>
  <c r="AP63" i="11"/>
  <c r="AT63" i="11"/>
  <c r="AX63" i="11"/>
  <c r="BB63" i="11"/>
  <c r="AE64" i="11"/>
  <c r="AG64" i="11"/>
  <c r="AM64" i="11"/>
  <c r="AO64" i="11"/>
  <c r="AQ64" i="11"/>
  <c r="AW64" i="11"/>
  <c r="AY64" i="11"/>
  <c r="AE65" i="11"/>
  <c r="AG65" i="11"/>
  <c r="AI65" i="11"/>
  <c r="AM65" i="11"/>
  <c r="AO65" i="11"/>
  <c r="AQ65" i="11"/>
  <c r="AU65" i="11"/>
  <c r="AW65" i="11"/>
  <c r="AY65" i="11"/>
  <c r="BF65" i="11"/>
  <c r="AD66" i="11"/>
  <c r="AF66" i="11"/>
  <c r="AH66" i="11"/>
  <c r="AJ66" i="11"/>
  <c r="AL66" i="11"/>
  <c r="AN66" i="11"/>
  <c r="AP66" i="11"/>
  <c r="AT66" i="11"/>
  <c r="AV66" i="11"/>
  <c r="AX66" i="11"/>
  <c r="BG66" i="11"/>
  <c r="AD67" i="11"/>
  <c r="AF67" i="11"/>
  <c r="AH67" i="11"/>
  <c r="AJ67" i="11"/>
  <c r="AL67" i="11"/>
  <c r="AN67" i="11"/>
  <c r="AP67" i="11"/>
  <c r="AT67" i="11"/>
  <c r="AX67" i="11"/>
  <c r="BB67" i="11"/>
  <c r="AE68" i="11"/>
  <c r="AG68" i="11"/>
  <c r="AM68" i="11"/>
  <c r="AO68" i="11"/>
  <c r="AQ68" i="11"/>
  <c r="AW68" i="11"/>
  <c r="AY68" i="11"/>
  <c r="AE69" i="11"/>
  <c r="AG69" i="11"/>
  <c r="AI69" i="11"/>
  <c r="AM69" i="11"/>
  <c r="AO69" i="11"/>
  <c r="AQ69" i="11"/>
  <c r="AU69" i="11"/>
  <c r="AW69" i="11"/>
  <c r="AY69" i="11"/>
  <c r="BF69" i="11"/>
  <c r="AD70" i="11"/>
  <c r="AF70" i="11"/>
  <c r="AH70" i="11"/>
  <c r="AJ70" i="11"/>
  <c r="AL70" i="11"/>
  <c r="AN70" i="11"/>
  <c r="AP70" i="11"/>
  <c r="AT70" i="11"/>
  <c r="AV70" i="11"/>
  <c r="AX70" i="11"/>
  <c r="BG70" i="11"/>
  <c r="AD71" i="11"/>
  <c r="AF71" i="11"/>
  <c r="AH71" i="11"/>
  <c r="AJ71" i="11"/>
  <c r="AL71" i="11"/>
  <c r="AN71" i="11"/>
  <c r="AP71" i="11"/>
  <c r="AT71" i="11"/>
  <c r="AX71" i="11"/>
  <c r="BB71" i="11"/>
  <c r="AE72" i="11"/>
  <c r="AG72" i="11"/>
  <c r="AM72" i="11"/>
  <c r="AO72" i="11"/>
  <c r="AQ72" i="11"/>
  <c r="AW72" i="11"/>
  <c r="AY72" i="11"/>
  <c r="AE73" i="11"/>
  <c r="AG73" i="11"/>
  <c r="AI73" i="11"/>
  <c r="AM73" i="11"/>
  <c r="AO73" i="11"/>
  <c r="AQ73" i="11"/>
  <c r="AU73" i="11"/>
  <c r="AW73" i="11"/>
  <c r="AY73" i="11"/>
  <c r="BF73" i="11"/>
  <c r="AD74" i="11"/>
  <c r="AF74" i="11"/>
  <c r="AH74" i="11"/>
  <c r="AJ74" i="11"/>
  <c r="AL74" i="11"/>
  <c r="AN74" i="11"/>
  <c r="AP74" i="11"/>
  <c r="AT74" i="11"/>
  <c r="AV74" i="11"/>
  <c r="AX74" i="11"/>
  <c r="BG74" i="11"/>
  <c r="AD75" i="11"/>
  <c r="AF75" i="11"/>
  <c r="AH75" i="11"/>
  <c r="AJ75" i="11"/>
  <c r="AL75" i="11"/>
  <c r="AN75" i="11"/>
  <c r="AP75" i="11"/>
  <c r="AT75" i="11"/>
  <c r="AX75" i="11"/>
  <c r="BB75" i="11"/>
  <c r="AE76" i="11"/>
  <c r="AG76" i="11"/>
  <c r="AM76" i="11"/>
  <c r="AO76" i="11"/>
  <c r="AQ76" i="11"/>
  <c r="AW76" i="11"/>
  <c r="AY76" i="11"/>
  <c r="AI133" i="11"/>
  <c r="BB133" i="11"/>
  <c r="AD77" i="11"/>
  <c r="AF77" i="11"/>
  <c r="AH77" i="11"/>
  <c r="AJ77" i="11"/>
  <c r="AL77" i="11"/>
  <c r="AN77" i="11"/>
  <c r="AP77" i="11"/>
  <c r="AT77" i="11"/>
  <c r="AX77" i="11"/>
  <c r="AE78" i="11"/>
  <c r="AG78" i="11"/>
  <c r="AM78" i="11"/>
  <c r="AO78" i="11"/>
  <c r="AQ78" i="11"/>
  <c r="AW78" i="11"/>
  <c r="AY78" i="11"/>
  <c r="AE79" i="11"/>
  <c r="AG79" i="11"/>
  <c r="AI79" i="11"/>
  <c r="AM79" i="11"/>
  <c r="AO79" i="11"/>
  <c r="AQ79" i="11"/>
  <c r="AU79" i="11"/>
  <c r="AW79" i="11"/>
  <c r="AY79" i="11"/>
  <c r="BF79" i="11"/>
  <c r="AD80" i="11"/>
  <c r="AF80" i="11"/>
  <c r="AH80" i="11"/>
  <c r="AJ80" i="11"/>
  <c r="AL80" i="11"/>
  <c r="AN80" i="11"/>
  <c r="AP80" i="11"/>
  <c r="AT80" i="11"/>
  <c r="AV80" i="11"/>
  <c r="AX80" i="11"/>
  <c r="BG80" i="11"/>
  <c r="AD81" i="11"/>
  <c r="AF81" i="11"/>
  <c r="AH81" i="11"/>
  <c r="AJ81" i="11"/>
  <c r="AL81" i="11"/>
  <c r="AN81" i="11"/>
  <c r="AP81" i="11"/>
  <c r="AT81" i="11"/>
  <c r="AX81" i="11"/>
  <c r="AE82" i="11"/>
  <c r="AG82" i="11"/>
  <c r="AM82" i="11"/>
  <c r="AO82" i="11"/>
  <c r="AQ82" i="11"/>
  <c r="AW82" i="11"/>
  <c r="AY82" i="11"/>
  <c r="AE83" i="11"/>
  <c r="AG83" i="11"/>
  <c r="AI83" i="11"/>
  <c r="AM83" i="11"/>
  <c r="AO83" i="11"/>
  <c r="AQ83" i="11"/>
  <c r="AU83" i="11"/>
  <c r="AW83" i="11"/>
  <c r="AY83" i="11"/>
  <c r="BF83" i="11"/>
  <c r="AD84" i="11"/>
  <c r="AF84" i="11"/>
  <c r="AH84" i="11"/>
  <c r="AJ84" i="11"/>
  <c r="AL84" i="11"/>
  <c r="AN84" i="11"/>
  <c r="AP84" i="11"/>
  <c r="AT84" i="11"/>
  <c r="AV84" i="11"/>
  <c r="AX84" i="11"/>
  <c r="BG84" i="11"/>
  <c r="AD85" i="11"/>
  <c r="AF85" i="11"/>
  <c r="AH85" i="11"/>
  <c r="AJ85" i="11"/>
  <c r="AL85" i="11"/>
  <c r="AN85" i="11"/>
  <c r="AP85" i="11"/>
  <c r="AT85" i="11"/>
  <c r="AX85" i="11"/>
  <c r="AE86" i="11"/>
  <c r="AG86" i="11"/>
  <c r="AM86" i="11"/>
  <c r="AO86" i="11"/>
  <c r="AQ86" i="11"/>
  <c r="AW86" i="11"/>
  <c r="AY86" i="11"/>
  <c r="AE87" i="11"/>
  <c r="AG87" i="11"/>
  <c r="AI87" i="11"/>
  <c r="AM87" i="11"/>
  <c r="AO87" i="11"/>
  <c r="AQ87" i="11"/>
  <c r="AU87" i="11"/>
  <c r="AW87" i="11"/>
  <c r="AY87" i="11"/>
  <c r="BF87" i="11"/>
  <c r="AD88" i="11"/>
  <c r="AF88" i="11"/>
  <c r="AH88" i="11"/>
  <c r="AJ88" i="11"/>
  <c r="AL88" i="11"/>
  <c r="AN88" i="11"/>
  <c r="AP88" i="11"/>
  <c r="AT88" i="11"/>
  <c r="AV88" i="11"/>
  <c r="AX88" i="11"/>
  <c r="BG88" i="11"/>
  <c r="AD89" i="11"/>
  <c r="AF89" i="11"/>
  <c r="AH89" i="11"/>
  <c r="AJ89" i="11"/>
  <c r="AL89" i="11"/>
  <c r="AN89" i="11"/>
  <c r="AP89" i="11"/>
  <c r="AT89" i="11"/>
  <c r="AX89" i="11"/>
  <c r="AE90" i="11"/>
  <c r="AG90" i="11"/>
  <c r="AM90" i="11"/>
  <c r="AO90" i="11"/>
  <c r="AQ90" i="11"/>
  <c r="AW90" i="11"/>
  <c r="AY90" i="11"/>
  <c r="AE91" i="11"/>
  <c r="AG91" i="11"/>
  <c r="AI91" i="11"/>
  <c r="AM91" i="11"/>
  <c r="AO91" i="11"/>
  <c r="AQ91" i="11"/>
  <c r="AU91" i="11"/>
  <c r="AW91" i="11"/>
  <c r="AY91" i="11"/>
  <c r="BF91" i="11"/>
  <c r="AD92" i="11"/>
  <c r="AF92" i="11"/>
  <c r="AH92" i="11"/>
  <c r="AJ92" i="11"/>
  <c r="AL92" i="11"/>
  <c r="AN92" i="11"/>
  <c r="AP92" i="11"/>
  <c r="AT92" i="11"/>
  <c r="AV92" i="11"/>
  <c r="AX92" i="11"/>
  <c r="BG92" i="11"/>
  <c r="AD93" i="11"/>
  <c r="AF93" i="11"/>
  <c r="AH93" i="11"/>
  <c r="AJ93" i="11"/>
  <c r="AL93" i="11"/>
  <c r="AN93" i="11"/>
  <c r="AP93" i="11"/>
  <c r="AT93" i="11"/>
  <c r="AX93" i="11"/>
  <c r="AE94" i="11"/>
  <c r="AG94" i="11"/>
  <c r="AM94" i="11"/>
  <c r="AO94" i="11"/>
  <c r="AQ94" i="11"/>
  <c r="AW94" i="11"/>
  <c r="AY94" i="11"/>
  <c r="AE95" i="11"/>
  <c r="AG95" i="11"/>
  <c r="AI95" i="11"/>
  <c r="AM95" i="11"/>
  <c r="AO95" i="11"/>
  <c r="AQ95" i="11"/>
  <c r="AU95" i="11"/>
  <c r="AW95" i="11"/>
  <c r="AY95" i="11"/>
  <c r="BF95" i="11"/>
  <c r="AD96" i="11"/>
  <c r="AF96" i="11"/>
  <c r="AH96" i="11"/>
  <c r="AJ96" i="11"/>
  <c r="AL96" i="11"/>
  <c r="AN96" i="11"/>
  <c r="AP96" i="11"/>
  <c r="AT96" i="11"/>
  <c r="AV96" i="11"/>
  <c r="AX96" i="11"/>
  <c r="BG96" i="11"/>
  <c r="AD97" i="11"/>
  <c r="AF97" i="11"/>
  <c r="AH97" i="11"/>
  <c r="AJ97" i="11"/>
  <c r="AL97" i="11"/>
  <c r="AN97" i="11"/>
  <c r="AP97" i="11"/>
  <c r="AT97" i="11"/>
  <c r="AX97" i="11"/>
  <c r="AE98" i="11"/>
  <c r="AG98" i="11"/>
  <c r="AM98" i="11"/>
  <c r="AO98" i="11"/>
  <c r="AQ98" i="11"/>
  <c r="AW98" i="11"/>
  <c r="AY98" i="11"/>
  <c r="AE99" i="11"/>
  <c r="AG99" i="11"/>
  <c r="AI99" i="11"/>
  <c r="AM99" i="11"/>
  <c r="AO99" i="11"/>
  <c r="AQ99" i="11"/>
  <c r="AU99" i="11"/>
  <c r="AW99" i="11"/>
  <c r="AY99" i="11"/>
  <c r="BF99" i="11"/>
  <c r="AD100" i="11"/>
  <c r="AF100" i="11"/>
  <c r="AH100" i="11"/>
  <c r="AJ100" i="11"/>
  <c r="AL100" i="11"/>
  <c r="AN100" i="11"/>
  <c r="AP100" i="11"/>
  <c r="AT100" i="11"/>
  <c r="AV100" i="11"/>
  <c r="AX100" i="11"/>
  <c r="BG100" i="11"/>
  <c r="AD101" i="11"/>
  <c r="AF101" i="11"/>
  <c r="AH101" i="11"/>
  <c r="AJ101" i="11"/>
  <c r="AL101" i="11"/>
  <c r="AN101" i="11"/>
  <c r="AP101" i="11"/>
  <c r="AT101" i="11"/>
  <c r="AX101" i="11"/>
  <c r="AE102" i="11"/>
  <c r="AG102" i="11"/>
  <c r="AM102" i="11"/>
  <c r="AO102" i="11"/>
  <c r="AQ102" i="11"/>
  <c r="AW102" i="11"/>
  <c r="AY102" i="11"/>
  <c r="AE103" i="11"/>
  <c r="AG103" i="11"/>
  <c r="AI103" i="11"/>
  <c r="AM103" i="11"/>
  <c r="AO103" i="11"/>
  <c r="AQ103" i="11"/>
  <c r="AU103" i="11"/>
  <c r="AW103" i="11"/>
  <c r="AY103" i="11"/>
  <c r="BF103" i="11"/>
  <c r="AD105" i="11"/>
  <c r="AF105" i="11"/>
  <c r="AH105" i="11"/>
  <c r="AJ105" i="11"/>
  <c r="AL105" i="11"/>
  <c r="AN105" i="11"/>
  <c r="AP105" i="11"/>
  <c r="AR105" i="11"/>
  <c r="AT105" i="11"/>
  <c r="AX105" i="11"/>
  <c r="AE106" i="11"/>
  <c r="AG106" i="11"/>
  <c r="AM106" i="11"/>
  <c r="AO106" i="11"/>
  <c r="AQ106" i="11"/>
  <c r="AW106" i="11"/>
  <c r="AY106" i="11"/>
  <c r="AE107" i="11"/>
  <c r="AG107" i="11"/>
  <c r="AI107" i="11"/>
  <c r="AM107" i="11"/>
  <c r="AO107" i="11"/>
  <c r="AQ107" i="11"/>
  <c r="AU107" i="11"/>
  <c r="AW107" i="11"/>
  <c r="AY107" i="11"/>
  <c r="BF107" i="11"/>
  <c r="AD109" i="11"/>
  <c r="AF109" i="11"/>
  <c r="AH109" i="11"/>
  <c r="AJ109" i="11"/>
  <c r="AL109" i="11"/>
  <c r="AN109" i="11"/>
  <c r="AP109" i="11"/>
  <c r="AR109" i="11"/>
  <c r="AT109" i="11"/>
  <c r="AX109" i="11"/>
  <c r="AE110" i="11"/>
  <c r="AG110" i="11"/>
  <c r="AM110" i="11"/>
  <c r="AO110" i="11"/>
  <c r="AQ110" i="11"/>
  <c r="AW110" i="11"/>
  <c r="AY110" i="11"/>
  <c r="AE111" i="11"/>
  <c r="AG111" i="11"/>
  <c r="AI111" i="11"/>
  <c r="AM111" i="11"/>
  <c r="AO111" i="11"/>
  <c r="AQ111" i="11"/>
  <c r="AU111" i="11"/>
  <c r="AW111" i="11"/>
  <c r="AY111" i="11"/>
  <c r="BF111" i="11"/>
  <c r="AD113" i="11"/>
  <c r="AF113" i="11"/>
  <c r="AH113" i="11"/>
  <c r="AJ113" i="11"/>
  <c r="AL113" i="11"/>
  <c r="AN113" i="11"/>
  <c r="AP113" i="11"/>
  <c r="AR113" i="11"/>
  <c r="AT113" i="11"/>
  <c r="AX113" i="11"/>
  <c r="AE114" i="11"/>
  <c r="AG114" i="11"/>
  <c r="AM114" i="11"/>
  <c r="AO114" i="11"/>
  <c r="AQ114" i="11"/>
  <c r="AW114" i="11"/>
  <c r="AY114" i="11"/>
  <c r="AE115" i="11"/>
  <c r="AG115" i="11"/>
  <c r="AI115" i="11"/>
  <c r="AM115" i="11"/>
  <c r="AO115" i="11"/>
  <c r="AQ115" i="11"/>
  <c r="AU115" i="11"/>
  <c r="AW115" i="11"/>
  <c r="AY115" i="11"/>
  <c r="BF115" i="11"/>
  <c r="AD116" i="11"/>
  <c r="AF116" i="11"/>
  <c r="AH116" i="11"/>
  <c r="AJ116" i="11"/>
  <c r="AL116" i="11"/>
  <c r="AN116" i="11"/>
  <c r="AP116" i="11"/>
  <c r="AT116" i="11"/>
  <c r="AV116" i="11"/>
  <c r="AX116" i="11"/>
  <c r="BG116" i="11"/>
  <c r="AD117" i="11"/>
  <c r="AF117" i="11"/>
  <c r="AH117" i="11"/>
  <c r="AJ117" i="11"/>
  <c r="AL117" i="11"/>
  <c r="AN117" i="11"/>
  <c r="AP117" i="11"/>
  <c r="AT117" i="11"/>
  <c r="AX117" i="11"/>
  <c r="AE118" i="11"/>
  <c r="AG118" i="11"/>
  <c r="AM118" i="11"/>
  <c r="AO118" i="11"/>
  <c r="AQ118" i="11"/>
  <c r="AW118" i="11"/>
  <c r="AY118" i="11"/>
  <c r="AE119" i="11"/>
  <c r="AG119" i="11"/>
  <c r="AI119" i="11"/>
  <c r="AM119" i="11"/>
  <c r="AO119" i="11"/>
  <c r="AQ119" i="11"/>
  <c r="AU119" i="11"/>
  <c r="AW119" i="11"/>
  <c r="AY119" i="11"/>
  <c r="BF119" i="11"/>
  <c r="AD120" i="11"/>
  <c r="AF120" i="11"/>
  <c r="AH120" i="11"/>
  <c r="AJ120" i="11"/>
  <c r="AL120" i="11"/>
  <c r="AN120" i="11"/>
  <c r="AP120" i="11"/>
  <c r="AT120" i="11"/>
  <c r="AV120" i="11"/>
  <c r="AX120" i="11"/>
  <c r="BG120" i="11"/>
  <c r="AD121" i="11"/>
  <c r="AF121" i="11"/>
  <c r="AH121" i="11"/>
  <c r="AJ121" i="11"/>
  <c r="AL121" i="11"/>
  <c r="AN121" i="11"/>
  <c r="AP121" i="11"/>
  <c r="AT121" i="11"/>
  <c r="AX121" i="11"/>
  <c r="AE122" i="11"/>
  <c r="AG122" i="11"/>
  <c r="AM122" i="11"/>
  <c r="AO122" i="11"/>
  <c r="AQ122" i="11"/>
  <c r="AW122" i="11"/>
  <c r="AY122" i="11"/>
  <c r="AE123" i="11"/>
  <c r="AG123" i="11"/>
  <c r="AI123" i="11"/>
  <c r="AM123" i="11"/>
  <c r="AO123" i="11"/>
  <c r="AQ123" i="11"/>
  <c r="AU123" i="11"/>
  <c r="AW123" i="11"/>
  <c r="AY123" i="11"/>
  <c r="BF123" i="11"/>
  <c r="AD124" i="11"/>
  <c r="AF124" i="11"/>
  <c r="AH124" i="11"/>
  <c r="AJ124" i="11"/>
  <c r="AL124" i="11"/>
  <c r="AN124" i="11"/>
  <c r="AP124" i="11"/>
  <c r="AT124" i="11"/>
  <c r="AV124" i="11"/>
  <c r="AX124" i="11"/>
  <c r="BG124" i="11"/>
  <c r="AD125" i="11"/>
  <c r="AF125" i="11"/>
  <c r="AH125" i="11"/>
  <c r="AJ125" i="11"/>
  <c r="AL125" i="11"/>
  <c r="AN125" i="11"/>
  <c r="AP125" i="11"/>
  <c r="AT125" i="11"/>
  <c r="AX125" i="11"/>
  <c r="AE126" i="11"/>
  <c r="AG126" i="11"/>
  <c r="AM126" i="11"/>
  <c r="AO126" i="11"/>
  <c r="AQ126" i="11"/>
  <c r="AW126" i="11"/>
  <c r="AY126" i="11"/>
  <c r="AE127" i="11"/>
  <c r="AG127" i="11"/>
  <c r="AI127" i="11"/>
  <c r="AM127" i="11"/>
  <c r="AO127" i="11"/>
  <c r="AQ127" i="11"/>
  <c r="AU127" i="11"/>
  <c r="AW127" i="11"/>
  <c r="AY127" i="11"/>
  <c r="BF127" i="11"/>
  <c r="AD128" i="11"/>
  <c r="AF128" i="11"/>
  <c r="AH128" i="11"/>
  <c r="AJ128" i="11"/>
  <c r="AL128" i="11"/>
  <c r="AN128" i="11"/>
  <c r="AP128" i="11"/>
  <c r="AT128" i="11"/>
  <c r="AV128" i="11"/>
  <c r="AX128" i="11"/>
  <c r="BG128" i="11"/>
  <c r="AD129" i="11"/>
  <c r="AF129" i="11"/>
  <c r="AH129" i="11"/>
  <c r="AJ129" i="11"/>
  <c r="AL129" i="11"/>
  <c r="AN129" i="11"/>
  <c r="AP129" i="11"/>
  <c r="AT129" i="11"/>
  <c r="AX129" i="11"/>
  <c r="AE130" i="11"/>
  <c r="AG130" i="11"/>
  <c r="AM130" i="11"/>
  <c r="AO130" i="11"/>
  <c r="AQ130" i="11"/>
  <c r="AW130" i="11"/>
  <c r="AY130" i="11"/>
  <c r="AE131" i="11"/>
  <c r="AG131" i="11"/>
  <c r="AI131" i="11"/>
  <c r="AM131" i="11"/>
  <c r="AO131" i="11"/>
  <c r="AQ131" i="11"/>
  <c r="AU131" i="11"/>
  <c r="AW131" i="11"/>
  <c r="AY131" i="11"/>
  <c r="BF131" i="11"/>
  <c r="AD132" i="11"/>
  <c r="AF132" i="11"/>
  <c r="AH132" i="11"/>
  <c r="AJ132" i="11"/>
  <c r="AL132" i="11"/>
  <c r="AN132" i="11"/>
  <c r="AP132" i="11"/>
  <c r="AE133" i="11"/>
  <c r="AG133" i="11"/>
  <c r="AM133" i="11"/>
  <c r="AO133" i="11"/>
  <c r="AQ133" i="11"/>
  <c r="AU133" i="11"/>
  <c r="AW133" i="11"/>
  <c r="AY133" i="11"/>
  <c r="AE136" i="11"/>
  <c r="AG136" i="11"/>
  <c r="AQ77" i="11"/>
  <c r="AU77" i="11"/>
  <c r="AW77" i="11"/>
  <c r="AY77" i="11"/>
  <c r="BF77" i="11"/>
  <c r="AP78" i="11"/>
  <c r="AT78" i="11"/>
  <c r="AV78" i="11"/>
  <c r="AX78" i="11"/>
  <c r="BG78" i="11"/>
  <c r="AT79" i="11"/>
  <c r="AX79" i="11"/>
  <c r="BB79" i="11"/>
  <c r="AE80" i="11"/>
  <c r="AG80" i="11"/>
  <c r="AM80" i="11"/>
  <c r="AO80" i="11"/>
  <c r="AQ80" i="11"/>
  <c r="AW80" i="11"/>
  <c r="AY80" i="11"/>
  <c r="AE81" i="11"/>
  <c r="AG81" i="11"/>
  <c r="AI81" i="11"/>
  <c r="AM81" i="11"/>
  <c r="AO81" i="11"/>
  <c r="AQ81" i="11"/>
  <c r="AU81" i="11"/>
  <c r="AW81" i="11"/>
  <c r="AY81" i="11"/>
  <c r="BF81" i="11"/>
  <c r="AP82" i="11"/>
  <c r="AT82" i="11"/>
  <c r="AV82" i="11"/>
  <c r="AX82" i="11"/>
  <c r="BG82" i="11"/>
  <c r="AT83" i="11"/>
  <c r="AX83" i="11"/>
  <c r="BB83" i="11"/>
  <c r="AE84" i="11"/>
  <c r="AG84" i="11"/>
  <c r="AM84" i="11"/>
  <c r="AO84" i="11"/>
  <c r="AQ84" i="11"/>
  <c r="AW84" i="11"/>
  <c r="AY84" i="11"/>
  <c r="AE85" i="11"/>
  <c r="AG85" i="11"/>
  <c r="AI85" i="11"/>
  <c r="AM85" i="11"/>
  <c r="AO85" i="11"/>
  <c r="AQ85" i="11"/>
  <c r="AU85" i="11"/>
  <c r="AW85" i="11"/>
  <c r="AY85" i="11"/>
  <c r="BF85" i="11"/>
  <c r="AT86" i="11"/>
  <c r="AV86" i="11"/>
  <c r="AX86" i="11"/>
  <c r="BG86" i="11"/>
  <c r="AT87" i="11"/>
  <c r="AX87" i="11"/>
  <c r="BB87" i="11"/>
  <c r="AE88" i="11"/>
  <c r="AG88" i="11"/>
  <c r="AM88" i="11"/>
  <c r="AO88" i="11"/>
  <c r="AQ88" i="11"/>
  <c r="AW88" i="11"/>
  <c r="AY88" i="11"/>
  <c r="AE89" i="11"/>
  <c r="AG89" i="11"/>
  <c r="AI89" i="11"/>
  <c r="AM89" i="11"/>
  <c r="AO89" i="11"/>
  <c r="AQ89" i="11"/>
  <c r="AU89" i="11"/>
  <c r="AW89" i="11"/>
  <c r="AY89" i="11"/>
  <c r="BF89" i="11"/>
  <c r="AT90" i="11"/>
  <c r="AV90" i="11"/>
  <c r="AX90" i="11"/>
  <c r="BG90" i="11"/>
  <c r="AX91" i="11"/>
  <c r="AE92" i="11"/>
  <c r="AG92" i="11"/>
  <c r="AM92" i="11"/>
  <c r="AO92" i="11"/>
  <c r="AQ92" i="11"/>
  <c r="AW92" i="11"/>
  <c r="AY92" i="11"/>
  <c r="AE93" i="11"/>
  <c r="AG93" i="11"/>
  <c r="AI93" i="11"/>
  <c r="AM93" i="11"/>
  <c r="AO93" i="11"/>
  <c r="AQ93" i="11"/>
  <c r="AU93" i="11"/>
  <c r="AW93" i="11"/>
  <c r="AY93" i="11"/>
  <c r="BF93" i="11"/>
  <c r="AV94" i="11"/>
  <c r="AX94" i="11"/>
  <c r="BG94" i="11"/>
  <c r="AX95" i="11"/>
  <c r="AE96" i="11"/>
  <c r="AG96" i="11"/>
  <c r="AM96" i="11"/>
  <c r="AO96" i="11"/>
  <c r="AQ96" i="11"/>
  <c r="AW96" i="11"/>
  <c r="AY96" i="11"/>
  <c r="AE97" i="11"/>
  <c r="AG97" i="11"/>
  <c r="AI97" i="11"/>
  <c r="AM97" i="11"/>
  <c r="AO97" i="11"/>
  <c r="AQ97" i="11"/>
  <c r="AU97" i="11"/>
  <c r="AW97" i="11"/>
  <c r="AY97" i="11"/>
  <c r="BF97" i="11"/>
  <c r="AX98" i="11"/>
  <c r="BG98" i="11"/>
  <c r="AE100" i="11"/>
  <c r="AG100" i="11"/>
  <c r="AM100" i="11"/>
  <c r="AO100" i="11"/>
  <c r="AQ100" i="11"/>
  <c r="AW100" i="11"/>
  <c r="AY100" i="11"/>
  <c r="AE101" i="11"/>
  <c r="AG101" i="11"/>
  <c r="AI101" i="11"/>
  <c r="AM101" i="11"/>
  <c r="AO101" i="11"/>
  <c r="AQ101" i="11"/>
  <c r="AU101" i="11"/>
  <c r="AW101" i="11"/>
  <c r="AY101" i="11"/>
  <c r="BF101" i="11"/>
  <c r="BG102" i="11"/>
  <c r="AE104" i="11"/>
  <c r="AG104" i="11"/>
  <c r="AM104" i="11"/>
  <c r="AO104" i="11"/>
  <c r="AQ104" i="11"/>
  <c r="AW104" i="11"/>
  <c r="AY104" i="11"/>
  <c r="AE105" i="11"/>
  <c r="AG105" i="11"/>
  <c r="AI105" i="11"/>
  <c r="AM105" i="11"/>
  <c r="AO105" i="11"/>
  <c r="AQ105" i="11"/>
  <c r="AU105" i="11"/>
  <c r="AW105" i="11"/>
  <c r="AY105" i="11"/>
  <c r="BF105" i="11"/>
  <c r="AE108" i="11"/>
  <c r="AG108" i="11"/>
  <c r="AM108" i="11"/>
  <c r="AO108" i="11"/>
  <c r="AQ108" i="11"/>
  <c r="AW108" i="11"/>
  <c r="AY108" i="11"/>
  <c r="AE109" i="11"/>
  <c r="AG109" i="11"/>
  <c r="AI109" i="11"/>
  <c r="AM109" i="11"/>
  <c r="AO109" i="11"/>
  <c r="AQ109" i="11"/>
  <c r="AU109" i="11"/>
  <c r="AW109" i="11"/>
  <c r="AY109" i="11"/>
  <c r="BF109" i="11"/>
  <c r="AE112" i="11"/>
  <c r="AG112" i="11"/>
  <c r="AM112" i="11"/>
  <c r="AO112" i="11"/>
  <c r="AQ112" i="11"/>
  <c r="AW112" i="11"/>
  <c r="AY112" i="11"/>
  <c r="AE113" i="11"/>
  <c r="AG113" i="11"/>
  <c r="AI113" i="11"/>
  <c r="AM113" i="11"/>
  <c r="AO113" i="11"/>
  <c r="AQ113" i="11"/>
  <c r="AU113" i="11"/>
  <c r="AW113" i="11"/>
  <c r="AY113" i="11"/>
  <c r="BF113" i="11"/>
  <c r="AE116" i="11"/>
  <c r="AG116" i="11"/>
  <c r="AM116" i="11"/>
  <c r="AO116" i="11"/>
  <c r="AQ116" i="11"/>
  <c r="AW116" i="11"/>
  <c r="AY116" i="11"/>
  <c r="AE117" i="11"/>
  <c r="AG117" i="11"/>
  <c r="AI117" i="11"/>
  <c r="AM117" i="11"/>
  <c r="AO117" i="11"/>
  <c r="AQ117" i="11"/>
  <c r="AU117" i="11"/>
  <c r="AW117" i="11"/>
  <c r="AY117" i="11"/>
  <c r="BF117" i="11"/>
  <c r="BG118" i="11"/>
  <c r="AE120" i="11"/>
  <c r="AG120" i="11"/>
  <c r="AM120" i="11"/>
  <c r="AO120" i="11"/>
  <c r="AQ120" i="11"/>
  <c r="AW120" i="11"/>
  <c r="AY120" i="11"/>
  <c r="AE121" i="11"/>
  <c r="AG121" i="11"/>
  <c r="AI121" i="11"/>
  <c r="AM121" i="11"/>
  <c r="AO121" i="11"/>
  <c r="AQ121" i="11"/>
  <c r="AU121" i="11"/>
  <c r="AW121" i="11"/>
  <c r="AY121" i="11"/>
  <c r="BF121" i="11"/>
  <c r="BG122" i="11"/>
  <c r="AE124" i="11"/>
  <c r="AG124" i="11"/>
  <c r="AM124" i="11"/>
  <c r="AO124" i="11"/>
  <c r="AQ124" i="11"/>
  <c r="AW124" i="11"/>
  <c r="AY124" i="11"/>
  <c r="AE125" i="11"/>
  <c r="AG125" i="11"/>
  <c r="AI125" i="11"/>
  <c r="AM125" i="11"/>
  <c r="AO125" i="11"/>
  <c r="AQ125" i="11"/>
  <c r="AU125" i="11"/>
  <c r="AW125" i="11"/>
  <c r="AY125" i="11"/>
  <c r="BF125" i="11"/>
  <c r="BG126" i="11"/>
  <c r="AE128" i="11"/>
  <c r="AG128" i="11"/>
  <c r="AM128" i="11"/>
  <c r="AO128" i="11"/>
  <c r="AQ128" i="11"/>
  <c r="AW128" i="11"/>
  <c r="AY128" i="11"/>
  <c r="AE129" i="11"/>
  <c r="AG129" i="11"/>
  <c r="AI129" i="11"/>
  <c r="AM129" i="11"/>
  <c r="AO129" i="11"/>
  <c r="AQ129" i="11"/>
  <c r="AU129" i="11"/>
  <c r="AW129" i="11"/>
  <c r="AY129" i="11"/>
  <c r="BF129" i="11"/>
  <c r="BG130" i="11"/>
  <c r="AE132" i="11"/>
  <c r="AG132" i="11"/>
  <c r="AM132" i="11"/>
  <c r="AO132" i="11"/>
  <c r="AQ132" i="11"/>
  <c r="AW132" i="11"/>
  <c r="AY132" i="11"/>
  <c r="BG134" i="11"/>
  <c r="AI245" i="11"/>
  <c r="BB245" i="11"/>
  <c r="AU245" i="11"/>
  <c r="BF245" i="11"/>
  <c r="AM136" i="11"/>
  <c r="AO136" i="11"/>
  <c r="AQ136" i="11"/>
  <c r="AW136" i="11"/>
  <c r="AY136" i="11"/>
  <c r="AE137" i="11"/>
  <c r="AG137" i="11"/>
  <c r="AI137" i="11"/>
  <c r="AM137" i="11"/>
  <c r="AO137" i="11"/>
  <c r="AQ137" i="11"/>
  <c r="AU137" i="11"/>
  <c r="AW137" i="11"/>
  <c r="AY137" i="11"/>
  <c r="BF137" i="11"/>
  <c r="BG138" i="11"/>
  <c r="AE140" i="11"/>
  <c r="AG140" i="11"/>
  <c r="AM140" i="11"/>
  <c r="AO140" i="11"/>
  <c r="AQ140" i="11"/>
  <c r="AW140" i="11"/>
  <c r="AY140" i="11"/>
  <c r="AE141" i="11"/>
  <c r="AG141" i="11"/>
  <c r="AI141" i="11"/>
  <c r="AM141" i="11"/>
  <c r="AO141" i="11"/>
  <c r="AQ141" i="11"/>
  <c r="AU141" i="11"/>
  <c r="AW141" i="11"/>
  <c r="AY141" i="11"/>
  <c r="BF141" i="11"/>
  <c r="BG142" i="11"/>
  <c r="AE144" i="11"/>
  <c r="AG144" i="11"/>
  <c r="AM144" i="11"/>
  <c r="AO144" i="11"/>
  <c r="AQ144" i="11"/>
  <c r="AW144" i="11"/>
  <c r="AY144" i="11"/>
  <c r="AE145" i="11"/>
  <c r="AG145" i="11"/>
  <c r="AI145" i="11"/>
  <c r="AM145" i="11"/>
  <c r="AO145" i="11"/>
  <c r="AQ145" i="11"/>
  <c r="AU145" i="11"/>
  <c r="AW145" i="11"/>
  <c r="AY145" i="11"/>
  <c r="BF145" i="11"/>
  <c r="BG146" i="11"/>
  <c r="AE148" i="11"/>
  <c r="AG148" i="11"/>
  <c r="AM148" i="11"/>
  <c r="AO148" i="11"/>
  <c r="AQ148" i="11"/>
  <c r="AW148" i="11"/>
  <c r="AY148" i="11"/>
  <c r="AE149" i="11"/>
  <c r="AG149" i="11"/>
  <c r="AI149" i="11"/>
  <c r="AM149" i="11"/>
  <c r="AO149" i="11"/>
  <c r="AQ149" i="11"/>
  <c r="AU149" i="11"/>
  <c r="AW149" i="11"/>
  <c r="AY149" i="11"/>
  <c r="BF149" i="11"/>
  <c r="BG150" i="11"/>
  <c r="AE152" i="11"/>
  <c r="AG152" i="11"/>
  <c r="AM152" i="11"/>
  <c r="AO152" i="11"/>
  <c r="AQ152" i="11"/>
  <c r="AW152" i="11"/>
  <c r="AY152" i="11"/>
  <c r="AE153" i="11"/>
  <c r="AG153" i="11"/>
  <c r="AI153" i="11"/>
  <c r="AM153" i="11"/>
  <c r="AO153" i="11"/>
  <c r="AQ153" i="11"/>
  <c r="AU153" i="11"/>
  <c r="AW153" i="11"/>
  <c r="AY153" i="11"/>
  <c r="BF153" i="11"/>
  <c r="BG154" i="11"/>
  <c r="AE156" i="11"/>
  <c r="AG156" i="11"/>
  <c r="AM156" i="11"/>
  <c r="AO156" i="11"/>
  <c r="AQ156" i="11"/>
  <c r="AW156" i="11"/>
  <c r="AY156" i="11"/>
  <c r="AE157" i="11"/>
  <c r="AG157" i="11"/>
  <c r="AI157" i="11"/>
  <c r="AM157" i="11"/>
  <c r="AO157" i="11"/>
  <c r="AQ157" i="11"/>
  <c r="AU157" i="11"/>
  <c r="AW157" i="11"/>
  <c r="AY157" i="11"/>
  <c r="BF157" i="11"/>
  <c r="BG158" i="11"/>
  <c r="AE160" i="11"/>
  <c r="AG160" i="11"/>
  <c r="AM160" i="11"/>
  <c r="AO160" i="11"/>
  <c r="AQ160" i="11"/>
  <c r="AW160" i="11"/>
  <c r="AY160" i="11"/>
  <c r="AE161" i="11"/>
  <c r="AG161" i="11"/>
  <c r="AI161" i="11"/>
  <c r="AM161" i="11"/>
  <c r="AO161" i="11"/>
  <c r="AQ161" i="11"/>
  <c r="AU161" i="11"/>
  <c r="AW161" i="11"/>
  <c r="AY161" i="11"/>
  <c r="BF161" i="11"/>
  <c r="BG162" i="11"/>
  <c r="AE164" i="11"/>
  <c r="AG164" i="11"/>
  <c r="AM164" i="11"/>
  <c r="AO164" i="11"/>
  <c r="AQ164" i="11"/>
  <c r="AW164" i="11"/>
  <c r="AY164" i="11"/>
  <c r="AE165" i="11"/>
  <c r="AG165" i="11"/>
  <c r="AI165" i="11"/>
  <c r="AM165" i="11"/>
  <c r="AO165" i="11"/>
  <c r="AQ165" i="11"/>
  <c r="AU165" i="11"/>
  <c r="AW165" i="11"/>
  <c r="AY165" i="11"/>
  <c r="BF165" i="11"/>
  <c r="BG166" i="11"/>
  <c r="AE168" i="11"/>
  <c r="AG168" i="11"/>
  <c r="AM168" i="11"/>
  <c r="AO168" i="11"/>
  <c r="AQ168" i="11"/>
  <c r="AW168" i="11"/>
  <c r="AY168" i="11"/>
  <c r="AE169" i="11"/>
  <c r="AG169" i="11"/>
  <c r="AI169" i="11"/>
  <c r="AM169" i="11"/>
  <c r="AO169" i="11"/>
  <c r="AQ169" i="11"/>
  <c r="AU169" i="11"/>
  <c r="AW169" i="11"/>
  <c r="AY169" i="11"/>
  <c r="BF169" i="11"/>
  <c r="BG170" i="11"/>
  <c r="AE172" i="11"/>
  <c r="AG172" i="11"/>
  <c r="AM172" i="11"/>
  <c r="AO172" i="11"/>
  <c r="AQ172" i="11"/>
  <c r="AW172" i="11"/>
  <c r="AY172" i="11"/>
  <c r="AE173" i="11"/>
  <c r="AG173" i="11"/>
  <c r="AI173" i="11"/>
  <c r="AM173" i="11"/>
  <c r="AO173" i="11"/>
  <c r="AQ173" i="11"/>
  <c r="AU173" i="11"/>
  <c r="AW173" i="11"/>
  <c r="AY173" i="11"/>
  <c r="BF173" i="11"/>
  <c r="BG174" i="11"/>
  <c r="AE176" i="11"/>
  <c r="AG176" i="11"/>
  <c r="AM176" i="11"/>
  <c r="AO176" i="11"/>
  <c r="AQ176" i="11"/>
  <c r="AW176" i="11"/>
  <c r="AY176" i="11"/>
  <c r="AE177" i="11"/>
  <c r="AG177" i="11"/>
  <c r="AI177" i="11"/>
  <c r="AM177" i="11"/>
  <c r="AO177" i="11"/>
  <c r="AQ177" i="11"/>
  <c r="AU177" i="11"/>
  <c r="AW177" i="11"/>
  <c r="AY177" i="11"/>
  <c r="BF177" i="11"/>
  <c r="BG178" i="11"/>
  <c r="AE180" i="11"/>
  <c r="AG180" i="11"/>
  <c r="AM180" i="11"/>
  <c r="AO180" i="11"/>
  <c r="AQ180" i="11"/>
  <c r="AW180" i="11"/>
  <c r="AY180" i="11"/>
  <c r="AE181" i="11"/>
  <c r="AG181" i="11"/>
  <c r="AI181" i="11"/>
  <c r="AM181" i="11"/>
  <c r="AO181" i="11"/>
  <c r="AQ181" i="11"/>
  <c r="AU181" i="11"/>
  <c r="AW181" i="11"/>
  <c r="AY181" i="11"/>
  <c r="BF181" i="11"/>
  <c r="BG182" i="11"/>
  <c r="AE184" i="11"/>
  <c r="AG184" i="11"/>
  <c r="AM184" i="11"/>
  <c r="AO184" i="11"/>
  <c r="AQ184" i="11"/>
  <c r="AW184" i="11"/>
  <c r="AY184" i="11"/>
  <c r="AE185" i="11"/>
  <c r="AG185" i="11"/>
  <c r="AI185" i="11"/>
  <c r="AM185" i="11"/>
  <c r="AO185" i="11"/>
  <c r="AQ185" i="11"/>
  <c r="AU185" i="11"/>
  <c r="AW185" i="11"/>
  <c r="AY185" i="11"/>
  <c r="BF185" i="11"/>
  <c r="BG186" i="11"/>
  <c r="AE188" i="11"/>
  <c r="AG188" i="11"/>
  <c r="AM188" i="11"/>
  <c r="AO188" i="11"/>
  <c r="AQ188" i="11"/>
  <c r="AW188" i="11"/>
  <c r="AY188" i="11"/>
  <c r="AE189" i="11"/>
  <c r="AG189" i="11"/>
  <c r="AI189" i="11"/>
  <c r="AM189" i="11"/>
  <c r="AO189" i="11"/>
  <c r="AQ189" i="11"/>
  <c r="AU189" i="11"/>
  <c r="AW189" i="11"/>
  <c r="AY189" i="11"/>
  <c r="BF189" i="11"/>
  <c r="BG190" i="11"/>
  <c r="AE192" i="11"/>
  <c r="AG192" i="11"/>
  <c r="AM192" i="11"/>
  <c r="AO192" i="11"/>
  <c r="AQ192" i="11"/>
  <c r="AW192" i="11"/>
  <c r="AY192" i="11"/>
  <c r="AE193" i="11"/>
  <c r="AG193" i="11"/>
  <c r="AM193" i="11"/>
  <c r="AO193" i="11"/>
  <c r="AQ193" i="11"/>
  <c r="AW193" i="11"/>
  <c r="AE196" i="11"/>
  <c r="AG196" i="11"/>
  <c r="AM196" i="11"/>
  <c r="AO196" i="11"/>
  <c r="AQ196" i="11"/>
  <c r="AW196" i="11"/>
  <c r="AY196" i="11"/>
  <c r="AE197" i="11"/>
  <c r="AG197" i="11"/>
  <c r="AI197" i="11"/>
  <c r="AM197" i="11"/>
  <c r="AO197" i="11"/>
  <c r="AQ197" i="11"/>
  <c r="AU197" i="11"/>
  <c r="AW197" i="11"/>
  <c r="AY197" i="11"/>
  <c r="BF197" i="11"/>
  <c r="AE200" i="11"/>
  <c r="AG200" i="11"/>
  <c r="AM200" i="11"/>
  <c r="AO200" i="11"/>
  <c r="AQ200" i="11"/>
  <c r="AW200" i="11"/>
  <c r="AY200" i="11"/>
  <c r="AE201" i="11"/>
  <c r="AG201" i="11"/>
  <c r="AI201" i="11"/>
  <c r="AM201" i="11"/>
  <c r="AO201" i="11"/>
  <c r="AQ201" i="11"/>
  <c r="AU201" i="11"/>
  <c r="AW201" i="11"/>
  <c r="AY201" i="11"/>
  <c r="BF201" i="11"/>
  <c r="BG202" i="11"/>
  <c r="AE204" i="11"/>
  <c r="AG204" i="11"/>
  <c r="AM204" i="11"/>
  <c r="AO204" i="11"/>
  <c r="AQ204" i="11"/>
  <c r="AW204" i="11"/>
  <c r="AY204" i="11"/>
  <c r="AE205" i="11"/>
  <c r="AG205" i="11"/>
  <c r="AI205" i="11"/>
  <c r="AM205" i="11"/>
  <c r="AO205" i="11"/>
  <c r="AQ205" i="11"/>
  <c r="AU205" i="11"/>
  <c r="AW205" i="11"/>
  <c r="AY205" i="11"/>
  <c r="BF205" i="11"/>
  <c r="BG206" i="11"/>
  <c r="AE208" i="11"/>
  <c r="AG208" i="11"/>
  <c r="AM208" i="11"/>
  <c r="AO208" i="11"/>
  <c r="AQ208" i="11"/>
  <c r="AW208" i="11"/>
  <c r="AY208" i="11"/>
  <c r="AE209" i="11"/>
  <c r="AG209" i="11"/>
  <c r="AI209" i="11"/>
  <c r="AM209" i="11"/>
  <c r="AO209" i="11"/>
  <c r="AQ209" i="11"/>
  <c r="AU209" i="11"/>
  <c r="AW209" i="11"/>
  <c r="AY209" i="11"/>
  <c r="BF209" i="11"/>
  <c r="BG210" i="11"/>
  <c r="AE212" i="11"/>
  <c r="AG212" i="11"/>
  <c r="AM212" i="11"/>
  <c r="AO212" i="11"/>
  <c r="AQ212" i="11"/>
  <c r="AW212" i="11"/>
  <c r="AY212" i="11"/>
  <c r="AE213" i="11"/>
  <c r="AG213" i="11"/>
  <c r="AI213" i="11"/>
  <c r="AM213" i="11"/>
  <c r="AO213" i="11"/>
  <c r="AQ213" i="11"/>
  <c r="AU213" i="11"/>
  <c r="AW213" i="11"/>
  <c r="AY213" i="11"/>
  <c r="BF213" i="11"/>
  <c r="BG214" i="11"/>
  <c r="AE216" i="11"/>
  <c r="AG216" i="11"/>
  <c r="AM216" i="11"/>
  <c r="AO216" i="11"/>
  <c r="AQ216" i="11"/>
  <c r="AW216" i="11"/>
  <c r="AY216" i="11"/>
  <c r="AE217" i="11"/>
  <c r="AG217" i="11"/>
  <c r="AI217" i="11"/>
  <c r="AM217" i="11"/>
  <c r="AO217" i="11"/>
  <c r="AQ217" i="11"/>
  <c r="AU217" i="11"/>
  <c r="AW217" i="11"/>
  <c r="AY217" i="11"/>
  <c r="BF217" i="11"/>
  <c r="BG218" i="11"/>
  <c r="AE220" i="11"/>
  <c r="AG220" i="11"/>
  <c r="AM220" i="11"/>
  <c r="AO220" i="11"/>
  <c r="AQ220" i="11"/>
  <c r="AW220" i="11"/>
  <c r="AY220" i="11"/>
  <c r="AE221" i="11"/>
  <c r="AG221" i="11"/>
  <c r="AI221" i="11"/>
  <c r="AM221" i="11"/>
  <c r="AO221" i="11"/>
  <c r="AQ221" i="11"/>
  <c r="AU221" i="11"/>
  <c r="AW221" i="11"/>
  <c r="AY221" i="11"/>
  <c r="BF221" i="11"/>
  <c r="BG222" i="11"/>
  <c r="AE224" i="11"/>
  <c r="AG224" i="11"/>
  <c r="AM224" i="11"/>
  <c r="AO224" i="11"/>
  <c r="AQ224" i="11"/>
  <c r="AW224" i="11"/>
  <c r="AY224" i="11"/>
  <c r="AE225" i="11"/>
  <c r="AG225" i="11"/>
  <c r="AI225" i="11"/>
  <c r="AM225" i="11"/>
  <c r="AO225" i="11"/>
  <c r="AQ225" i="11"/>
  <c r="AU225" i="11"/>
  <c r="AW225" i="11"/>
  <c r="AY225" i="11"/>
  <c r="BF225" i="11"/>
  <c r="BG226" i="11"/>
  <c r="AE228" i="11"/>
  <c r="AG228" i="11"/>
  <c r="AM228" i="11"/>
  <c r="AO228" i="11"/>
  <c r="AQ228" i="11"/>
  <c r="AW228" i="11"/>
  <c r="AY228" i="11"/>
  <c r="AE229" i="11"/>
  <c r="AG229" i="11"/>
  <c r="AI229" i="11"/>
  <c r="AM229" i="11"/>
  <c r="AO229" i="11"/>
  <c r="AQ229" i="11"/>
  <c r="AU229" i="11"/>
  <c r="AW229" i="11"/>
  <c r="AY229" i="11"/>
  <c r="BF229" i="11"/>
  <c r="BG230" i="11"/>
  <c r="AE232" i="11"/>
  <c r="AG232" i="11"/>
  <c r="AM232" i="11"/>
  <c r="AO232" i="11"/>
  <c r="AQ232" i="11"/>
  <c r="AW232" i="11"/>
  <c r="AY232" i="11"/>
  <c r="AE233" i="11"/>
  <c r="AG233" i="11"/>
  <c r="AI233" i="11"/>
  <c r="AM233" i="11"/>
  <c r="AO233" i="11"/>
  <c r="AQ233" i="11"/>
  <c r="AU233" i="11"/>
  <c r="AW233" i="11"/>
  <c r="AY233" i="11"/>
  <c r="BF233" i="11"/>
  <c r="BG234" i="11"/>
  <c r="AE236" i="11"/>
  <c r="AG236" i="11"/>
  <c r="AM236" i="11"/>
  <c r="AO236" i="11"/>
  <c r="AQ236" i="11"/>
  <c r="AW236" i="11"/>
  <c r="AY236" i="11"/>
  <c r="AE237" i="11"/>
  <c r="AG237" i="11"/>
  <c r="AI237" i="11"/>
  <c r="AM237" i="11"/>
  <c r="AO237" i="11"/>
  <c r="AQ237" i="11"/>
  <c r="AU237" i="11"/>
  <c r="AW237" i="11"/>
  <c r="AY237" i="11"/>
  <c r="BF237" i="11"/>
  <c r="BG238" i="11"/>
  <c r="AE240" i="11"/>
  <c r="AG240" i="11"/>
  <c r="AM240" i="11"/>
  <c r="AO240" i="11"/>
  <c r="AQ240" i="11"/>
  <c r="AW240" i="11"/>
  <c r="AY240" i="11"/>
  <c r="AV242" i="11"/>
  <c r="AX242" i="11"/>
  <c r="BG242" i="11"/>
  <c r="AX243" i="11"/>
  <c r="AE244" i="11"/>
  <c r="AG244" i="11"/>
  <c r="AM244" i="11"/>
  <c r="AO244" i="11"/>
  <c r="AQ244" i="11"/>
  <c r="AW244" i="11"/>
  <c r="AY244" i="11"/>
  <c r="AE245" i="11"/>
  <c r="AG245" i="11"/>
  <c r="AM245" i="11"/>
  <c r="AO245" i="11"/>
  <c r="AQ245" i="11"/>
  <c r="AW245" i="11"/>
  <c r="AT132" i="11"/>
  <c r="AV132" i="11"/>
  <c r="AX132" i="11"/>
  <c r="BG132" i="11"/>
  <c r="AD133" i="11"/>
  <c r="AF133" i="11"/>
  <c r="AH133" i="11"/>
  <c r="AJ133" i="11"/>
  <c r="AL133" i="11"/>
  <c r="AN133" i="11"/>
  <c r="AP133" i="11"/>
  <c r="AT133" i="11"/>
  <c r="AX133" i="11"/>
  <c r="AE134" i="11"/>
  <c r="AG134" i="11"/>
  <c r="AM134" i="11"/>
  <c r="AO134" i="11"/>
  <c r="AQ134" i="11"/>
  <c r="AW134" i="11"/>
  <c r="AY134" i="11"/>
  <c r="AE135" i="11"/>
  <c r="AG135" i="11"/>
  <c r="AI135" i="11"/>
  <c r="AM135" i="11"/>
  <c r="AO135" i="11"/>
  <c r="AQ135" i="11"/>
  <c r="AU135" i="11"/>
  <c r="AW135" i="11"/>
  <c r="AY135" i="11"/>
  <c r="BF135" i="11"/>
  <c r="AD136" i="11"/>
  <c r="AF136" i="11"/>
  <c r="AH136" i="11"/>
  <c r="AJ136" i="11"/>
  <c r="AL136" i="11"/>
  <c r="AN136" i="11"/>
  <c r="AP136" i="11"/>
  <c r="AT136" i="11"/>
  <c r="AV136" i="11"/>
  <c r="AX136" i="11"/>
  <c r="BG136" i="11"/>
  <c r="AD137" i="11"/>
  <c r="AF137" i="11"/>
  <c r="AH137" i="11"/>
  <c r="AJ137" i="11"/>
  <c r="AL137" i="11"/>
  <c r="AN137" i="11"/>
  <c r="AP137" i="11"/>
  <c r="AT137" i="11"/>
  <c r="AX137" i="11"/>
  <c r="BB137" i="11"/>
  <c r="AE138" i="11"/>
  <c r="AG138" i="11"/>
  <c r="AM138" i="11"/>
  <c r="AO138" i="11"/>
  <c r="AQ138" i="11"/>
  <c r="AW138" i="11"/>
  <c r="AY138" i="11"/>
  <c r="AE139" i="11"/>
  <c r="AG139" i="11"/>
  <c r="AI139" i="11"/>
  <c r="AM139" i="11"/>
  <c r="AO139" i="11"/>
  <c r="AQ139" i="11"/>
  <c r="AU139" i="11"/>
  <c r="AW139" i="11"/>
  <c r="AY139" i="11"/>
  <c r="BF139" i="11"/>
  <c r="AD140" i="11"/>
  <c r="AF140" i="11"/>
  <c r="AH140" i="11"/>
  <c r="AJ140" i="11"/>
  <c r="AL140" i="11"/>
  <c r="AN140" i="11"/>
  <c r="AP140" i="11"/>
  <c r="AT140" i="11"/>
  <c r="AV140" i="11"/>
  <c r="AX140" i="11"/>
  <c r="BG140" i="11"/>
  <c r="AD141" i="11"/>
  <c r="AF141" i="11"/>
  <c r="AH141" i="11"/>
  <c r="AJ141" i="11"/>
  <c r="AL141" i="11"/>
  <c r="AN141" i="11"/>
  <c r="AP141" i="11"/>
  <c r="AT141" i="11"/>
  <c r="AX141" i="11"/>
  <c r="BB141" i="11"/>
  <c r="AE142" i="11"/>
  <c r="AG142" i="11"/>
  <c r="AM142" i="11"/>
  <c r="AO142" i="11"/>
  <c r="AQ142" i="11"/>
  <c r="AW142" i="11"/>
  <c r="AY142" i="11"/>
  <c r="AD144" i="11"/>
  <c r="AF144" i="11"/>
  <c r="AH144" i="11"/>
  <c r="AJ144" i="11"/>
  <c r="AL144" i="11"/>
  <c r="AN144" i="11"/>
  <c r="AP144" i="11"/>
  <c r="AT144" i="11"/>
  <c r="AV144" i="11"/>
  <c r="AX144" i="11"/>
  <c r="BG144" i="11"/>
  <c r="AD145" i="11"/>
  <c r="AF145" i="11"/>
  <c r="AH145" i="11"/>
  <c r="AJ145" i="11"/>
  <c r="AL145" i="11"/>
  <c r="AN145" i="11"/>
  <c r="AP145" i="11"/>
  <c r="AT145" i="11"/>
  <c r="AX145" i="11"/>
  <c r="BB145" i="11"/>
  <c r="AE146" i="11"/>
  <c r="AG146" i="11"/>
  <c r="AM146" i="11"/>
  <c r="AO146" i="11"/>
  <c r="AQ146" i="11"/>
  <c r="AW146" i="11"/>
  <c r="AY146" i="11"/>
  <c r="AE147" i="11"/>
  <c r="AG147" i="11"/>
  <c r="AI147" i="11"/>
  <c r="AM147" i="11"/>
  <c r="AO147" i="11"/>
  <c r="AQ147" i="11"/>
  <c r="AU147" i="11"/>
  <c r="AW147" i="11"/>
  <c r="AY147" i="11"/>
  <c r="BF147" i="11"/>
  <c r="AD148" i="11"/>
  <c r="AF148" i="11"/>
  <c r="AH148" i="11"/>
  <c r="AJ148" i="11"/>
  <c r="AL148" i="11"/>
  <c r="AN148" i="11"/>
  <c r="AP148" i="11"/>
  <c r="AT148" i="11"/>
  <c r="AV148" i="11"/>
  <c r="AX148" i="11"/>
  <c r="BG148" i="11"/>
  <c r="AD149" i="11"/>
  <c r="AF149" i="11"/>
  <c r="AH149" i="11"/>
  <c r="AJ149" i="11"/>
  <c r="AL149" i="11"/>
  <c r="AN149" i="11"/>
  <c r="AP149" i="11"/>
  <c r="AT149" i="11"/>
  <c r="AX149" i="11"/>
  <c r="BB149" i="11"/>
  <c r="AE150" i="11"/>
  <c r="AG150" i="11"/>
  <c r="AM150" i="11"/>
  <c r="AO150" i="11"/>
  <c r="AQ150" i="11"/>
  <c r="AW150" i="11"/>
  <c r="AY150" i="11"/>
  <c r="AE151" i="11"/>
  <c r="AG151" i="11"/>
  <c r="AI151" i="11"/>
  <c r="AM151" i="11"/>
  <c r="AO151" i="11"/>
  <c r="AQ151" i="11"/>
  <c r="AU151" i="11"/>
  <c r="AW151" i="11"/>
  <c r="AY151" i="11"/>
  <c r="BF151" i="11"/>
  <c r="AD152" i="11"/>
  <c r="AF152" i="11"/>
  <c r="AH152" i="11"/>
  <c r="AJ152" i="11"/>
  <c r="AL152" i="11"/>
  <c r="AN152" i="11"/>
  <c r="AP152" i="11"/>
  <c r="AT152" i="11"/>
  <c r="AV152" i="11"/>
  <c r="AX152" i="11"/>
  <c r="BG152" i="11"/>
  <c r="AD153" i="11"/>
  <c r="AF153" i="11"/>
  <c r="AH153" i="11"/>
  <c r="AJ153" i="11"/>
  <c r="AL153" i="11"/>
  <c r="AN153" i="11"/>
  <c r="AP153" i="11"/>
  <c r="AT153" i="11"/>
  <c r="AX153" i="11"/>
  <c r="BB153" i="11"/>
  <c r="AE154" i="11"/>
  <c r="AG154" i="11"/>
  <c r="AM154" i="11"/>
  <c r="AO154" i="11"/>
  <c r="AQ154" i="11"/>
  <c r="AW154" i="11"/>
  <c r="AY154" i="11"/>
  <c r="AE155" i="11"/>
  <c r="AG155" i="11"/>
  <c r="AI155" i="11"/>
  <c r="AM155" i="11"/>
  <c r="AO155" i="11"/>
  <c r="AQ155" i="11"/>
  <c r="AU155" i="11"/>
  <c r="AW155" i="11"/>
  <c r="AY155" i="11"/>
  <c r="BF155" i="11"/>
  <c r="AD156" i="11"/>
  <c r="AF156" i="11"/>
  <c r="AH156" i="11"/>
  <c r="AJ156" i="11"/>
  <c r="AL156" i="11"/>
  <c r="AN156" i="11"/>
  <c r="AP156" i="11"/>
  <c r="AT156" i="11"/>
  <c r="AV156" i="11"/>
  <c r="AX156" i="11"/>
  <c r="BG156" i="11"/>
  <c r="AD157" i="11"/>
  <c r="AF157" i="11"/>
  <c r="AH157" i="11"/>
  <c r="AJ157" i="11"/>
  <c r="AL157" i="11"/>
  <c r="AN157" i="11"/>
  <c r="AP157" i="11"/>
  <c r="AT157" i="11"/>
  <c r="AX157" i="11"/>
  <c r="BB157" i="11"/>
  <c r="AE158" i="11"/>
  <c r="AG158" i="11"/>
  <c r="AM158" i="11"/>
  <c r="AO158" i="11"/>
  <c r="AQ158" i="11"/>
  <c r="AW158" i="11"/>
  <c r="AY158" i="11"/>
  <c r="AE159" i="11"/>
  <c r="AG159" i="11"/>
  <c r="AI159" i="11"/>
  <c r="AM159" i="11"/>
  <c r="AO159" i="11"/>
  <c r="AQ159" i="11"/>
  <c r="AU159" i="11"/>
  <c r="AW159" i="11"/>
  <c r="AY159" i="11"/>
  <c r="BF159" i="11"/>
  <c r="AD160" i="11"/>
  <c r="AF160" i="11"/>
  <c r="AH160" i="11"/>
  <c r="AJ160" i="11"/>
  <c r="AL160" i="11"/>
  <c r="AN160" i="11"/>
  <c r="AP160" i="11"/>
  <c r="AT160" i="11"/>
  <c r="AV160" i="11"/>
  <c r="AX160" i="11"/>
  <c r="BG160" i="11"/>
  <c r="AD161" i="11"/>
  <c r="AF161" i="11"/>
  <c r="AH161" i="11"/>
  <c r="AJ161" i="11"/>
  <c r="AL161" i="11"/>
  <c r="AN161" i="11"/>
  <c r="AP161" i="11"/>
  <c r="AT161" i="11"/>
  <c r="AX161" i="11"/>
  <c r="BB161" i="11"/>
  <c r="AE162" i="11"/>
  <c r="AG162" i="11"/>
  <c r="AM162" i="11"/>
  <c r="AO162" i="11"/>
  <c r="AQ162" i="11"/>
  <c r="AW162" i="11"/>
  <c r="AY162" i="11"/>
  <c r="AE163" i="11"/>
  <c r="AG163" i="11"/>
  <c r="AI163" i="11"/>
  <c r="AM163" i="11"/>
  <c r="AO163" i="11"/>
  <c r="AQ163" i="11"/>
  <c r="AU163" i="11"/>
  <c r="AW163" i="11"/>
  <c r="AY163" i="11"/>
  <c r="BF163" i="11"/>
  <c r="AD164" i="11"/>
  <c r="AF164" i="11"/>
  <c r="AH164" i="11"/>
  <c r="AJ164" i="11"/>
  <c r="AL164" i="11"/>
  <c r="AN164" i="11"/>
  <c r="AP164" i="11"/>
  <c r="AT164" i="11"/>
  <c r="AV164" i="11"/>
  <c r="AX164" i="11"/>
  <c r="BG164" i="11"/>
  <c r="AD165" i="11"/>
  <c r="AF165" i="11"/>
  <c r="AH165" i="11"/>
  <c r="AJ165" i="11"/>
  <c r="AL165" i="11"/>
  <c r="AN165" i="11"/>
  <c r="AP165" i="11"/>
  <c r="AT165" i="11"/>
  <c r="AX165" i="11"/>
  <c r="BB165" i="11"/>
  <c r="AE166" i="11"/>
  <c r="AG166" i="11"/>
  <c r="AM166" i="11"/>
  <c r="AO166" i="11"/>
  <c r="AQ166" i="11"/>
  <c r="AW166" i="11"/>
  <c r="AY166" i="11"/>
  <c r="AE167" i="11"/>
  <c r="AG167" i="11"/>
  <c r="AI167" i="11"/>
  <c r="AM167" i="11"/>
  <c r="AO167" i="11"/>
  <c r="AQ167" i="11"/>
  <c r="AU167" i="11"/>
  <c r="AW167" i="11"/>
  <c r="AY167" i="11"/>
  <c r="BF167" i="11"/>
  <c r="AD168" i="11"/>
  <c r="AF168" i="11"/>
  <c r="AH168" i="11"/>
  <c r="AJ168" i="11"/>
  <c r="AL168" i="11"/>
  <c r="AN168" i="11"/>
  <c r="AP168" i="11"/>
  <c r="AT168" i="11"/>
  <c r="AV168" i="11"/>
  <c r="AX168" i="11"/>
  <c r="BG168" i="11"/>
  <c r="AD169" i="11"/>
  <c r="AF169" i="11"/>
  <c r="AH169" i="11"/>
  <c r="AJ169" i="11"/>
  <c r="AL169" i="11"/>
  <c r="AN169" i="11"/>
  <c r="AP169" i="11"/>
  <c r="AT169" i="11"/>
  <c r="AX169" i="11"/>
  <c r="BB169" i="11"/>
  <c r="AE170" i="11"/>
  <c r="AG170" i="11"/>
  <c r="AM170" i="11"/>
  <c r="AO170" i="11"/>
  <c r="AQ170" i="11"/>
  <c r="AW170" i="11"/>
  <c r="AY170" i="11"/>
  <c r="AE171" i="11"/>
  <c r="AG171" i="11"/>
  <c r="AI171" i="11"/>
  <c r="AM171" i="11"/>
  <c r="AO171" i="11"/>
  <c r="AQ171" i="11"/>
  <c r="AU171" i="11"/>
  <c r="AW171" i="11"/>
  <c r="AY171" i="11"/>
  <c r="BF171" i="11"/>
  <c r="AD172" i="11"/>
  <c r="AF172" i="11"/>
  <c r="AH172" i="11"/>
  <c r="AJ172" i="11"/>
  <c r="AL172" i="11"/>
  <c r="AN172" i="11"/>
  <c r="AP172" i="11"/>
  <c r="AT172" i="11"/>
  <c r="AV172" i="11"/>
  <c r="AX172" i="11"/>
  <c r="BG172" i="11"/>
  <c r="AD173" i="11"/>
  <c r="AF173" i="11"/>
  <c r="AH173" i="11"/>
  <c r="AJ173" i="11"/>
  <c r="AL173" i="11"/>
  <c r="AN173" i="11"/>
  <c r="AP173" i="11"/>
  <c r="AT173" i="11"/>
  <c r="AX173" i="11"/>
  <c r="BB173" i="11"/>
  <c r="AE174" i="11"/>
  <c r="AG174" i="11"/>
  <c r="AM174" i="11"/>
  <c r="AO174" i="11"/>
  <c r="AQ174" i="11"/>
  <c r="AW174" i="11"/>
  <c r="AY174" i="11"/>
  <c r="AE175" i="11"/>
  <c r="AG175" i="11"/>
  <c r="AI175" i="11"/>
  <c r="AM175" i="11"/>
  <c r="AO175" i="11"/>
  <c r="AQ175" i="11"/>
  <c r="AU175" i="11"/>
  <c r="AW175" i="11"/>
  <c r="AY175" i="11"/>
  <c r="BF175" i="11"/>
  <c r="AD176" i="11"/>
  <c r="AF176" i="11"/>
  <c r="AH176" i="11"/>
  <c r="AJ176" i="11"/>
  <c r="AL176" i="11"/>
  <c r="AN176" i="11"/>
  <c r="AP176" i="11"/>
  <c r="AT176" i="11"/>
  <c r="AV176" i="11"/>
  <c r="AX176" i="11"/>
  <c r="BG176" i="11"/>
  <c r="AD177" i="11"/>
  <c r="AF177" i="11"/>
  <c r="AH177" i="11"/>
  <c r="AJ177" i="11"/>
  <c r="AL177" i="11"/>
  <c r="AN177" i="11"/>
  <c r="AP177" i="11"/>
  <c r="AT177" i="11"/>
  <c r="AX177" i="11"/>
  <c r="BB177" i="11"/>
  <c r="AE178" i="11"/>
  <c r="AG178" i="11"/>
  <c r="AM178" i="11"/>
  <c r="AO178" i="11"/>
  <c r="AQ178" i="11"/>
  <c r="AW178" i="11"/>
  <c r="AY178" i="11"/>
  <c r="AE179" i="11"/>
  <c r="AG179" i="11"/>
  <c r="AI179" i="11"/>
  <c r="AM179" i="11"/>
  <c r="AO179" i="11"/>
  <c r="AQ179" i="11"/>
  <c r="AU179" i="11"/>
  <c r="AW179" i="11"/>
  <c r="AY179" i="11"/>
  <c r="BF179" i="11"/>
  <c r="AD180" i="11"/>
  <c r="AF180" i="11"/>
  <c r="AH180" i="11"/>
  <c r="AJ180" i="11"/>
  <c r="AL180" i="11"/>
  <c r="AN180" i="11"/>
  <c r="AP180" i="11"/>
  <c r="AT180" i="11"/>
  <c r="AV180" i="11"/>
  <c r="AX180" i="11"/>
  <c r="BG180" i="11"/>
  <c r="AD181" i="11"/>
  <c r="AF181" i="11"/>
  <c r="AH181" i="11"/>
  <c r="AJ181" i="11"/>
  <c r="AL181" i="11"/>
  <c r="AN181" i="11"/>
  <c r="AP181" i="11"/>
  <c r="AT181" i="11"/>
  <c r="AX181" i="11"/>
  <c r="BB181" i="11"/>
  <c r="AE182" i="11"/>
  <c r="AG182" i="11"/>
  <c r="AM182" i="11"/>
  <c r="AO182" i="11"/>
  <c r="AQ182" i="11"/>
  <c r="AW182" i="11"/>
  <c r="AY182" i="11"/>
  <c r="AE183" i="11"/>
  <c r="AG183" i="11"/>
  <c r="AI183" i="11"/>
  <c r="AM183" i="11"/>
  <c r="AO183" i="11"/>
  <c r="AQ183" i="11"/>
  <c r="AU183" i="11"/>
  <c r="AW183" i="11"/>
  <c r="AY183" i="11"/>
  <c r="BF183" i="11"/>
  <c r="AD184" i="11"/>
  <c r="AF184" i="11"/>
  <c r="AH184" i="11"/>
  <c r="AJ184" i="11"/>
  <c r="AL184" i="11"/>
  <c r="AN184" i="11"/>
  <c r="AP184" i="11"/>
  <c r="AT184" i="11"/>
  <c r="AV184" i="11"/>
  <c r="AX184" i="11"/>
  <c r="BG184" i="11"/>
  <c r="AD185" i="11"/>
  <c r="AF185" i="11"/>
  <c r="AH185" i="11"/>
  <c r="AJ185" i="11"/>
  <c r="AL185" i="11"/>
  <c r="AN185" i="11"/>
  <c r="AP185" i="11"/>
  <c r="AT185" i="11"/>
  <c r="AX185" i="11"/>
  <c r="BB185" i="11"/>
  <c r="AE186" i="11"/>
  <c r="AG186" i="11"/>
  <c r="AM186" i="11"/>
  <c r="AO186" i="11"/>
  <c r="AQ186" i="11"/>
  <c r="AW186" i="11"/>
  <c r="AY186" i="11"/>
  <c r="AE187" i="11"/>
  <c r="AG187" i="11"/>
  <c r="AI187" i="11"/>
  <c r="AM187" i="11"/>
  <c r="AO187" i="11"/>
  <c r="AQ187" i="11"/>
  <c r="AU187" i="11"/>
  <c r="AW187" i="11"/>
  <c r="AY187" i="11"/>
  <c r="BF187" i="11"/>
  <c r="AD188" i="11"/>
  <c r="AF188" i="11"/>
  <c r="AH188" i="11"/>
  <c r="AJ188" i="11"/>
  <c r="AL188" i="11"/>
  <c r="AN188" i="11"/>
  <c r="AP188" i="11"/>
  <c r="AT188" i="11"/>
  <c r="AV188" i="11"/>
  <c r="AX188" i="11"/>
  <c r="BG188" i="11"/>
  <c r="AD189" i="11"/>
  <c r="AF189" i="11"/>
  <c r="AH189" i="11"/>
  <c r="AJ189" i="11"/>
  <c r="AL189" i="11"/>
  <c r="AN189" i="11"/>
  <c r="AP189" i="11"/>
  <c r="AT189" i="11"/>
  <c r="AX189" i="11"/>
  <c r="BB189" i="11"/>
  <c r="AE190" i="11"/>
  <c r="AG190" i="11"/>
  <c r="AM190" i="11"/>
  <c r="AO190" i="11"/>
  <c r="AQ190" i="11"/>
  <c r="AW190" i="11"/>
  <c r="AY190" i="11"/>
  <c r="AE191" i="11"/>
  <c r="AG191" i="11"/>
  <c r="AI191" i="11"/>
  <c r="AM191" i="11"/>
  <c r="AO191" i="11"/>
  <c r="AQ191" i="11"/>
  <c r="AU191" i="11"/>
  <c r="AW191" i="11"/>
  <c r="AY191" i="11"/>
  <c r="BF191" i="11"/>
  <c r="AD192" i="11"/>
  <c r="AF192" i="11"/>
  <c r="AH192" i="11"/>
  <c r="AJ192" i="11"/>
  <c r="AL192" i="11"/>
  <c r="AN192" i="11"/>
  <c r="AP192" i="11"/>
  <c r="AT192" i="11"/>
  <c r="AV192" i="11"/>
  <c r="AX192" i="11"/>
  <c r="BG192" i="11"/>
  <c r="AD193" i="11"/>
  <c r="AF193" i="11"/>
  <c r="AH193" i="11"/>
  <c r="AJ193" i="11"/>
  <c r="AL193" i="11"/>
  <c r="AN193" i="11"/>
  <c r="AP193" i="11"/>
  <c r="AT193" i="11"/>
  <c r="AX193" i="11"/>
  <c r="AE194" i="11"/>
  <c r="AG194" i="11"/>
  <c r="AM194" i="11"/>
  <c r="AO194" i="11"/>
  <c r="AQ194" i="11"/>
  <c r="AW194" i="11"/>
  <c r="AY194" i="11"/>
  <c r="AE195" i="11"/>
  <c r="AG195" i="11"/>
  <c r="AI195" i="11"/>
  <c r="AM195" i="11"/>
  <c r="AO195" i="11"/>
  <c r="AQ195" i="11"/>
  <c r="AU195" i="11"/>
  <c r="AW195" i="11"/>
  <c r="AY195" i="11"/>
  <c r="BF195" i="11"/>
  <c r="AD197" i="11"/>
  <c r="AF197" i="11"/>
  <c r="AH197" i="11"/>
  <c r="AJ197" i="11"/>
  <c r="AL197" i="11"/>
  <c r="AN197" i="11"/>
  <c r="AP197" i="11"/>
  <c r="AR197" i="11"/>
  <c r="AT197" i="11"/>
  <c r="AX197" i="11"/>
  <c r="BB197" i="11"/>
  <c r="AE199" i="11"/>
  <c r="AG199" i="11"/>
  <c r="AI199" i="11"/>
  <c r="AM199" i="11"/>
  <c r="AO199" i="11"/>
  <c r="AQ199" i="11"/>
  <c r="AU199" i="11"/>
  <c r="AW199" i="11"/>
  <c r="AY199" i="11"/>
  <c r="BF199" i="11"/>
  <c r="AD200" i="11"/>
  <c r="AF200" i="11"/>
  <c r="AH200" i="11"/>
  <c r="AJ200" i="11"/>
  <c r="AL200" i="11"/>
  <c r="AN200" i="11"/>
  <c r="AP200" i="11"/>
  <c r="AT200" i="11"/>
  <c r="AV200" i="11"/>
  <c r="AX200" i="11"/>
  <c r="BG200" i="11"/>
  <c r="AD201" i="11"/>
  <c r="AF201" i="11"/>
  <c r="AH201" i="11"/>
  <c r="AJ201" i="11"/>
  <c r="AL201" i="11"/>
  <c r="AN201" i="11"/>
  <c r="AP201" i="11"/>
  <c r="AT201" i="11"/>
  <c r="AX201" i="11"/>
  <c r="BB201" i="11"/>
  <c r="AE202" i="11"/>
  <c r="AG202" i="11"/>
  <c r="AM202" i="11"/>
  <c r="AO202" i="11"/>
  <c r="AQ202" i="11"/>
  <c r="AW202" i="11"/>
  <c r="AY202" i="11"/>
  <c r="AE203" i="11"/>
  <c r="AG203" i="11"/>
  <c r="AI203" i="11"/>
  <c r="AM203" i="11"/>
  <c r="AO203" i="11"/>
  <c r="AQ203" i="11"/>
  <c r="AU203" i="11"/>
  <c r="AW203" i="11"/>
  <c r="AY203" i="11"/>
  <c r="BF203" i="11"/>
  <c r="AD204" i="11"/>
  <c r="AF204" i="11"/>
  <c r="AH204" i="11"/>
  <c r="AJ204" i="11"/>
  <c r="AL204" i="11"/>
  <c r="AN204" i="11"/>
  <c r="AP204" i="11"/>
  <c r="AT204" i="11"/>
  <c r="AV204" i="11"/>
  <c r="AX204" i="11"/>
  <c r="BG204" i="11"/>
  <c r="AD205" i="11"/>
  <c r="AF205" i="11"/>
  <c r="AH205" i="11"/>
  <c r="AJ205" i="11"/>
  <c r="AL205" i="11"/>
  <c r="AN205" i="11"/>
  <c r="AP205" i="11"/>
  <c r="AT205" i="11"/>
  <c r="AX205" i="11"/>
  <c r="BB205" i="11"/>
  <c r="AE206" i="11"/>
  <c r="AG206" i="11"/>
  <c r="AM206" i="11"/>
  <c r="AO206" i="11"/>
  <c r="AQ206" i="11"/>
  <c r="AW206" i="11"/>
  <c r="AY206" i="11"/>
  <c r="AE207" i="11"/>
  <c r="AG207" i="11"/>
  <c r="AI207" i="11"/>
  <c r="AM207" i="11"/>
  <c r="AO207" i="11"/>
  <c r="AQ207" i="11"/>
  <c r="AU207" i="11"/>
  <c r="AW207" i="11"/>
  <c r="AY207" i="11"/>
  <c r="BF207" i="11"/>
  <c r="AD208" i="11"/>
  <c r="AF208" i="11"/>
  <c r="AH208" i="11"/>
  <c r="AJ208" i="11"/>
  <c r="AL208" i="11"/>
  <c r="AN208" i="11"/>
  <c r="AP208" i="11"/>
  <c r="AT208" i="11"/>
  <c r="AV208" i="11"/>
  <c r="AX208" i="11"/>
  <c r="BG208" i="11"/>
  <c r="AD209" i="11"/>
  <c r="AF209" i="11"/>
  <c r="AH209" i="11"/>
  <c r="AJ209" i="11"/>
  <c r="AL209" i="11"/>
  <c r="AN209" i="11"/>
  <c r="AP209" i="11"/>
  <c r="AT209" i="11"/>
  <c r="AX209" i="11"/>
  <c r="BB209" i="11"/>
  <c r="AE210" i="11"/>
  <c r="AG210" i="11"/>
  <c r="AM210" i="11"/>
  <c r="AO210" i="11"/>
  <c r="AQ210" i="11"/>
  <c r="AW210" i="11"/>
  <c r="AY210" i="11"/>
  <c r="AE211" i="11"/>
  <c r="AG211" i="11"/>
  <c r="AI211" i="11"/>
  <c r="AM211" i="11"/>
  <c r="AO211" i="11"/>
  <c r="AQ211" i="11"/>
  <c r="AU211" i="11"/>
  <c r="AW211" i="11"/>
  <c r="AY211" i="11"/>
  <c r="BF211" i="11"/>
  <c r="AD212" i="11"/>
  <c r="AF212" i="11"/>
  <c r="AH212" i="11"/>
  <c r="AJ212" i="11"/>
  <c r="AL212" i="11"/>
  <c r="AN212" i="11"/>
  <c r="AP212" i="11"/>
  <c r="AT212" i="11"/>
  <c r="AV212" i="11"/>
  <c r="AX212" i="11"/>
  <c r="BG212" i="11"/>
  <c r="AD213" i="11"/>
  <c r="AF213" i="11"/>
  <c r="AH213" i="11"/>
  <c r="AJ213" i="11"/>
  <c r="AL213" i="11"/>
  <c r="AN213" i="11"/>
  <c r="AP213" i="11"/>
  <c r="AT213" i="11"/>
  <c r="AX213" i="11"/>
  <c r="BB213" i="11"/>
  <c r="AE214" i="11"/>
  <c r="AG214" i="11"/>
  <c r="AM214" i="11"/>
  <c r="AO214" i="11"/>
  <c r="AQ214" i="11"/>
  <c r="AW214" i="11"/>
  <c r="AY214" i="11"/>
  <c r="AE215" i="11"/>
  <c r="AG215" i="11"/>
  <c r="AI215" i="11"/>
  <c r="AM215" i="11"/>
  <c r="AO215" i="11"/>
  <c r="AQ215" i="11"/>
  <c r="AU215" i="11"/>
  <c r="AW215" i="11"/>
  <c r="AY215" i="11"/>
  <c r="BF215" i="11"/>
  <c r="AD216" i="11"/>
  <c r="AF216" i="11"/>
  <c r="AH216" i="11"/>
  <c r="AJ216" i="11"/>
  <c r="AL216" i="11"/>
  <c r="AN216" i="11"/>
  <c r="AP216" i="11"/>
  <c r="AT216" i="11"/>
  <c r="AV216" i="11"/>
  <c r="AX216" i="11"/>
  <c r="BG216" i="11"/>
  <c r="AD217" i="11"/>
  <c r="AF217" i="11"/>
  <c r="AH217" i="11"/>
  <c r="AJ217" i="11"/>
  <c r="AL217" i="11"/>
  <c r="AN217" i="11"/>
  <c r="AP217" i="11"/>
  <c r="AT217" i="11"/>
  <c r="AX217" i="11"/>
  <c r="BB217" i="11"/>
  <c r="AE218" i="11"/>
  <c r="AG218" i="11"/>
  <c r="AM218" i="11"/>
  <c r="AO218" i="11"/>
  <c r="AQ218" i="11"/>
  <c r="AW218" i="11"/>
  <c r="AY218" i="11"/>
  <c r="AE219" i="11"/>
  <c r="AG219" i="11"/>
  <c r="AI219" i="11"/>
  <c r="AM219" i="11"/>
  <c r="AO219" i="11"/>
  <c r="AQ219" i="11"/>
  <c r="AU219" i="11"/>
  <c r="AW219" i="11"/>
  <c r="AY219" i="11"/>
  <c r="BF219" i="11"/>
  <c r="AD220" i="11"/>
  <c r="AF220" i="11"/>
  <c r="AH220" i="11"/>
  <c r="AJ220" i="11"/>
  <c r="AL220" i="11"/>
  <c r="AN220" i="11"/>
  <c r="AP220" i="11"/>
  <c r="AT220" i="11"/>
  <c r="AV220" i="11"/>
  <c r="AX220" i="11"/>
  <c r="BG220" i="11"/>
  <c r="AD221" i="11"/>
  <c r="AF221" i="11"/>
  <c r="AH221" i="11"/>
  <c r="AJ221" i="11"/>
  <c r="AL221" i="11"/>
  <c r="AN221" i="11"/>
  <c r="AP221" i="11"/>
  <c r="AT221" i="11"/>
  <c r="AX221" i="11"/>
  <c r="BB221" i="11"/>
  <c r="AE222" i="11"/>
  <c r="AG222" i="11"/>
  <c r="AM222" i="11"/>
  <c r="AO222" i="11"/>
  <c r="AQ222" i="11"/>
  <c r="AW222" i="11"/>
  <c r="AY222" i="11"/>
  <c r="AD224" i="11"/>
  <c r="AF224" i="11"/>
  <c r="AH224" i="11"/>
  <c r="AJ224" i="11"/>
  <c r="AL224" i="11"/>
  <c r="AN224" i="11"/>
  <c r="AP224" i="11"/>
  <c r="AT224" i="11"/>
  <c r="AV224" i="11"/>
  <c r="AX224" i="11"/>
  <c r="BG224" i="11"/>
  <c r="AD225" i="11"/>
  <c r="AF225" i="11"/>
  <c r="AH225" i="11"/>
  <c r="AJ225" i="11"/>
  <c r="AL225" i="11"/>
  <c r="AN225" i="11"/>
  <c r="AP225" i="11"/>
  <c r="AT225" i="11"/>
  <c r="AX225" i="11"/>
  <c r="BB225" i="11"/>
  <c r="AE226" i="11"/>
  <c r="AG226" i="11"/>
  <c r="AM226" i="11"/>
  <c r="AO226" i="11"/>
  <c r="AQ226" i="11"/>
  <c r="AW226" i="11"/>
  <c r="AY226" i="11"/>
  <c r="AE227" i="11"/>
  <c r="AG227" i="11"/>
  <c r="AI227" i="11"/>
  <c r="AM227" i="11"/>
  <c r="AO227" i="11"/>
  <c r="AQ227" i="11"/>
  <c r="AU227" i="11"/>
  <c r="AW227" i="11"/>
  <c r="AY227" i="11"/>
  <c r="BF227" i="11"/>
  <c r="AD228" i="11"/>
  <c r="AF228" i="11"/>
  <c r="AH228" i="11"/>
  <c r="AJ228" i="11"/>
  <c r="AL228" i="11"/>
  <c r="AN228" i="11"/>
  <c r="AP228" i="11"/>
  <c r="AT228" i="11"/>
  <c r="AV228" i="11"/>
  <c r="AX228" i="11"/>
  <c r="BG228" i="11"/>
  <c r="AD229" i="11"/>
  <c r="AF229" i="11"/>
  <c r="AH229" i="11"/>
  <c r="AJ229" i="11"/>
  <c r="AL229" i="11"/>
  <c r="AN229" i="11"/>
  <c r="AP229" i="11"/>
  <c r="AT229" i="11"/>
  <c r="AX229" i="11"/>
  <c r="BB229" i="11"/>
  <c r="AE230" i="11"/>
  <c r="AG230" i="11"/>
  <c r="AM230" i="11"/>
  <c r="AO230" i="11"/>
  <c r="AQ230" i="11"/>
  <c r="AW230" i="11"/>
  <c r="AY230" i="11"/>
  <c r="AE231" i="11"/>
  <c r="AG231" i="11"/>
  <c r="AI231" i="11"/>
  <c r="AM231" i="11"/>
  <c r="AO231" i="11"/>
  <c r="AQ231" i="11"/>
  <c r="AU231" i="11"/>
  <c r="AW231" i="11"/>
  <c r="AY231" i="11"/>
  <c r="BF231" i="11"/>
  <c r="AD232" i="11"/>
  <c r="AF232" i="11"/>
  <c r="AH232" i="11"/>
  <c r="AJ232" i="11"/>
  <c r="AL232" i="11"/>
  <c r="AN232" i="11"/>
  <c r="AP232" i="11"/>
  <c r="AT232" i="11"/>
  <c r="AV232" i="11"/>
  <c r="AX232" i="11"/>
  <c r="BG232" i="11"/>
  <c r="AD233" i="11"/>
  <c r="AF233" i="11"/>
  <c r="AH233" i="11"/>
  <c r="AJ233" i="11"/>
  <c r="AL233" i="11"/>
  <c r="AN233" i="11"/>
  <c r="AP233" i="11"/>
  <c r="AT233" i="11"/>
  <c r="AX233" i="11"/>
  <c r="BB233" i="11"/>
  <c r="AE234" i="11"/>
  <c r="AG234" i="11"/>
  <c r="AM234" i="11"/>
  <c r="AO234" i="11"/>
  <c r="AQ234" i="11"/>
  <c r="AW234" i="11"/>
  <c r="AY234" i="11"/>
  <c r="AE235" i="11"/>
  <c r="AG235" i="11"/>
  <c r="AI235" i="11"/>
  <c r="AM235" i="11"/>
  <c r="AO235" i="11"/>
  <c r="AQ235" i="11"/>
  <c r="AU235" i="11"/>
  <c r="AW235" i="11"/>
  <c r="AY235" i="11"/>
  <c r="BF235" i="11"/>
  <c r="AD236" i="11"/>
  <c r="AF236" i="11"/>
  <c r="AH236" i="11"/>
  <c r="AJ236" i="11"/>
  <c r="AL236" i="11"/>
  <c r="AN236" i="11"/>
  <c r="AP236" i="11"/>
  <c r="AT236" i="11"/>
  <c r="AV236" i="11"/>
  <c r="AX236" i="11"/>
  <c r="BG236" i="11"/>
  <c r="AD237" i="11"/>
  <c r="AF237" i="11"/>
  <c r="AH237" i="11"/>
  <c r="AJ237" i="11"/>
  <c r="AL237" i="11"/>
  <c r="AN237" i="11"/>
  <c r="AP237" i="11"/>
  <c r="AT237" i="11"/>
  <c r="AX237" i="11"/>
  <c r="BB237" i="11"/>
  <c r="AE238" i="11"/>
  <c r="AG238" i="11"/>
  <c r="AM238" i="11"/>
  <c r="AO238" i="11"/>
  <c r="AQ238" i="11"/>
  <c r="AW238" i="11"/>
  <c r="AY238" i="11"/>
  <c r="AE239" i="11"/>
  <c r="AG239" i="11"/>
  <c r="AI239" i="11"/>
  <c r="AM239" i="11"/>
  <c r="AO239" i="11"/>
  <c r="AQ239" i="11"/>
  <c r="AU239" i="11"/>
  <c r="AW239" i="11"/>
  <c r="AY239" i="11"/>
  <c r="BF239" i="11"/>
  <c r="AD240" i="11"/>
  <c r="AF240" i="11"/>
  <c r="AH240" i="11"/>
  <c r="AJ240" i="11"/>
  <c r="AL240" i="11"/>
  <c r="AN240" i="11"/>
  <c r="AP240" i="11"/>
  <c r="AT240" i="11"/>
  <c r="AV240" i="11"/>
  <c r="AX240" i="11"/>
  <c r="BG240" i="11"/>
  <c r="AE242" i="11"/>
  <c r="AG242" i="11"/>
  <c r="AM242" i="11"/>
  <c r="AO242" i="11"/>
  <c r="AQ242" i="11"/>
  <c r="AW242" i="11"/>
  <c r="AY242" i="11"/>
  <c r="AE243" i="11"/>
  <c r="AG243" i="11"/>
  <c r="AI243" i="11"/>
  <c r="AM243" i="11"/>
  <c r="AO243" i="11"/>
  <c r="AQ243" i="11"/>
  <c r="AU243" i="11"/>
  <c r="AW243" i="11"/>
  <c r="AY243" i="11"/>
  <c r="BF243" i="11"/>
  <c r="AD244" i="11"/>
  <c r="AF244" i="11"/>
  <c r="AH244" i="11"/>
  <c r="AJ244" i="11"/>
  <c r="AL244" i="11"/>
  <c r="AN244" i="11"/>
  <c r="AP244" i="11"/>
  <c r="AT244" i="11"/>
  <c r="AV244" i="11"/>
  <c r="AX244" i="11"/>
  <c r="BG244" i="11"/>
  <c r="AY245" i="11"/>
  <c r="AX246" i="11"/>
  <c r="BG246" i="11"/>
  <c r="AE248" i="11"/>
  <c r="AG248" i="11"/>
  <c r="AM248" i="11"/>
  <c r="AO248" i="11"/>
  <c r="AQ248" i="11"/>
  <c r="AW248" i="11"/>
  <c r="AY248" i="11"/>
  <c r="AE249" i="11"/>
  <c r="AG249" i="11"/>
  <c r="AI249" i="11"/>
  <c r="AM249" i="11"/>
  <c r="AO249" i="11"/>
  <c r="AQ249" i="11"/>
  <c r="AU249" i="11"/>
  <c r="AW249" i="11"/>
  <c r="AY249" i="11"/>
  <c r="BF249" i="11"/>
  <c r="AX250" i="11"/>
  <c r="BG250" i="11"/>
  <c r="AE252" i="11"/>
  <c r="AG252" i="11"/>
  <c r="AM252" i="11"/>
  <c r="AO252" i="11"/>
  <c r="AQ252" i="11"/>
  <c r="AW252" i="11"/>
  <c r="AY252" i="11"/>
  <c r="AE253" i="11"/>
  <c r="AG253" i="11"/>
  <c r="AI253" i="11"/>
  <c r="AM253" i="11"/>
  <c r="AO253" i="11"/>
  <c r="AQ253" i="11"/>
  <c r="AU253" i="11"/>
  <c r="AW253" i="11"/>
  <c r="AY253" i="11"/>
  <c r="BF253" i="11"/>
  <c r="AX254" i="11"/>
  <c r="BG254" i="11"/>
  <c r="AE256" i="11"/>
  <c r="AG256" i="11"/>
  <c r="AM256" i="11"/>
  <c r="AO256" i="11"/>
  <c r="AQ256" i="11"/>
  <c r="AW256" i="11"/>
  <c r="AY256" i="11"/>
  <c r="AE257" i="11"/>
  <c r="AG257" i="11"/>
  <c r="AI257" i="11"/>
  <c r="AM257" i="11"/>
  <c r="AO257" i="11"/>
  <c r="AQ257" i="11"/>
  <c r="AU257" i="11"/>
  <c r="AW257" i="11"/>
  <c r="AY257" i="11"/>
  <c r="BF257" i="11"/>
  <c r="AX258" i="11"/>
  <c r="BG258" i="11"/>
  <c r="AX259" i="11"/>
  <c r="AE260" i="11"/>
  <c r="AG260" i="11"/>
  <c r="AM260" i="11"/>
  <c r="AO260" i="11"/>
  <c r="AQ260" i="11"/>
  <c r="AW260" i="11"/>
  <c r="AY260" i="11"/>
  <c r="AE261" i="11"/>
  <c r="AG261" i="11"/>
  <c r="AI261" i="11"/>
  <c r="AM261" i="11"/>
  <c r="AO261" i="11"/>
  <c r="AQ261" i="11"/>
  <c r="AU261" i="11"/>
  <c r="AW261" i="11"/>
  <c r="AY261" i="11"/>
  <c r="BF261" i="11"/>
  <c r="AT262" i="11"/>
  <c r="AV262" i="11"/>
  <c r="AX262" i="11"/>
  <c r="BG262" i="11"/>
  <c r="AV263" i="11"/>
  <c r="AX263" i="11"/>
  <c r="AK263" i="11"/>
  <c r="AX264" i="11"/>
  <c r="AE265" i="11"/>
  <c r="AG265" i="11"/>
  <c r="AM265" i="11"/>
  <c r="AO265" i="11"/>
  <c r="AQ265" i="11"/>
  <c r="AW265" i="11"/>
  <c r="AY265" i="11"/>
  <c r="AE266" i="11"/>
  <c r="AG266" i="11"/>
  <c r="AI266" i="11"/>
  <c r="AM266" i="11"/>
  <c r="AO266" i="11"/>
  <c r="AQ266" i="11"/>
  <c r="AU266" i="11"/>
  <c r="AW266" i="11"/>
  <c r="AY266" i="11"/>
  <c r="BF266" i="11"/>
  <c r="AT267" i="11"/>
  <c r="AV267" i="11"/>
  <c r="AX267" i="11"/>
  <c r="BG267" i="11"/>
  <c r="AT268" i="11"/>
  <c r="AV268" i="11"/>
  <c r="AX268" i="11"/>
  <c r="AE269" i="11"/>
  <c r="AG269" i="11"/>
  <c r="AI269" i="11"/>
  <c r="AM269" i="11"/>
  <c r="AO269" i="11"/>
  <c r="AQ269" i="11"/>
  <c r="AU269" i="11"/>
  <c r="AW269" i="11"/>
  <c r="AY269" i="11"/>
  <c r="AE270" i="11"/>
  <c r="AG270" i="11"/>
  <c r="AI270" i="11"/>
  <c r="AM270" i="11"/>
  <c r="AO270" i="11"/>
  <c r="AQ270" i="11"/>
  <c r="AU270" i="11"/>
  <c r="AW270" i="11"/>
  <c r="AY270" i="11"/>
  <c r="BF270" i="11"/>
  <c r="AN271" i="11"/>
  <c r="AP271" i="11"/>
  <c r="AT271" i="11"/>
  <c r="AV271" i="11"/>
  <c r="AX271" i="11"/>
  <c r="BG271" i="11"/>
  <c r="AN272" i="11"/>
  <c r="AP272" i="11"/>
  <c r="AT272" i="11"/>
  <c r="AV272" i="11"/>
  <c r="AX272" i="11"/>
  <c r="AE273" i="11"/>
  <c r="AG273" i="11"/>
  <c r="AI273" i="11"/>
  <c r="AM273" i="11"/>
  <c r="AO273" i="11"/>
  <c r="AQ273" i="11"/>
  <c r="AU273" i="11"/>
  <c r="AW273" i="11"/>
  <c r="AY273" i="11"/>
  <c r="AE274" i="11"/>
  <c r="AG274" i="11"/>
  <c r="AI274" i="11"/>
  <c r="AM274" i="11"/>
  <c r="AO274" i="11"/>
  <c r="AQ274" i="11"/>
  <c r="AU274" i="11"/>
  <c r="AW274" i="11"/>
  <c r="AY274" i="11"/>
  <c r="BF274" i="11"/>
  <c r="AH275" i="11"/>
  <c r="AJ275" i="11"/>
  <c r="AL275" i="11"/>
  <c r="AN275" i="11"/>
  <c r="AP275" i="11"/>
  <c r="AT275" i="11"/>
  <c r="AV275" i="11"/>
  <c r="AX275" i="11"/>
  <c r="BG275" i="11"/>
  <c r="AH276" i="11"/>
  <c r="AJ276" i="11"/>
  <c r="AL276" i="11"/>
  <c r="AN276" i="11"/>
  <c r="AP276" i="11"/>
  <c r="AT276" i="11"/>
  <c r="AV276" i="11"/>
  <c r="AX276" i="11"/>
  <c r="AE277" i="11"/>
  <c r="AG277" i="11"/>
  <c r="AI277" i="11"/>
  <c r="AM277" i="11"/>
  <c r="AO277" i="11"/>
  <c r="AQ277" i="11"/>
  <c r="AU277" i="11"/>
  <c r="AW277" i="11"/>
  <c r="AY277" i="11"/>
  <c r="AE278" i="11"/>
  <c r="AG278" i="11"/>
  <c r="AI278" i="11"/>
  <c r="AM278" i="11"/>
  <c r="AO278" i="11"/>
  <c r="AQ278" i="11"/>
  <c r="AU278" i="11"/>
  <c r="AW278" i="11"/>
  <c r="AY278" i="11"/>
  <c r="BF278" i="11"/>
  <c r="AD279" i="11"/>
  <c r="AF279" i="11"/>
  <c r="AH279" i="11"/>
  <c r="AJ279" i="11"/>
  <c r="AL279" i="11"/>
  <c r="AN279" i="11"/>
  <c r="AP279" i="11"/>
  <c r="AT279" i="11"/>
  <c r="AV279" i="11"/>
  <c r="AX279" i="11"/>
  <c r="BG279" i="11"/>
  <c r="AF280" i="11"/>
  <c r="AH280" i="11"/>
  <c r="AJ280" i="11"/>
  <c r="AL280" i="11"/>
  <c r="AN280" i="11"/>
  <c r="AP280" i="11"/>
  <c r="AT280" i="11"/>
  <c r="AV280" i="11"/>
  <c r="AX280" i="11"/>
  <c r="AE281" i="11"/>
  <c r="AG281" i="11"/>
  <c r="AI281" i="11"/>
  <c r="AM281" i="11"/>
  <c r="AO281" i="11"/>
  <c r="AQ281" i="11"/>
  <c r="AU281" i="11"/>
  <c r="AW281" i="11"/>
  <c r="AY281" i="11"/>
  <c r="AE282" i="11"/>
  <c r="AG282" i="11"/>
  <c r="AI282" i="11"/>
  <c r="AM282" i="11"/>
  <c r="AO282" i="11"/>
  <c r="AQ282" i="11"/>
  <c r="AU282" i="11"/>
  <c r="AW282" i="11"/>
  <c r="AY282" i="11"/>
  <c r="BF282" i="11"/>
  <c r="AD283" i="11"/>
  <c r="AF283" i="11"/>
  <c r="AH283" i="11"/>
  <c r="AJ283" i="11"/>
  <c r="AL283" i="11"/>
  <c r="AN283" i="11"/>
  <c r="AP283" i="11"/>
  <c r="AT283" i="11"/>
  <c r="AV283" i="11"/>
  <c r="AX283" i="11"/>
  <c r="BG283" i="11"/>
  <c r="AD284" i="11"/>
  <c r="AF284" i="11"/>
  <c r="AH284" i="11"/>
  <c r="AJ284" i="11"/>
  <c r="AL284" i="11"/>
  <c r="AN284" i="11"/>
  <c r="AP284" i="11"/>
  <c r="AT284" i="11"/>
  <c r="AV284" i="11"/>
  <c r="AX284" i="11"/>
  <c r="AE285" i="11"/>
  <c r="AG285" i="11"/>
  <c r="AI285" i="11"/>
  <c r="AM285" i="11"/>
  <c r="AO285" i="11"/>
  <c r="AQ285" i="11"/>
  <c r="AU285" i="11"/>
  <c r="AW285" i="11"/>
  <c r="AY285" i="11"/>
  <c r="AE286" i="11"/>
  <c r="AG286" i="11"/>
  <c r="AI286" i="11"/>
  <c r="AM286" i="11"/>
  <c r="AO286" i="11"/>
  <c r="AQ286" i="11"/>
  <c r="AU286" i="11"/>
  <c r="AW286" i="11"/>
  <c r="AY286" i="11"/>
  <c r="BF286" i="11"/>
  <c r="AD287" i="11"/>
  <c r="AF287" i="11"/>
  <c r="AH287" i="11"/>
  <c r="AJ287" i="11"/>
  <c r="AL287" i="11"/>
  <c r="AN287" i="11"/>
  <c r="AP287" i="11"/>
  <c r="AT287" i="11"/>
  <c r="AV287" i="11"/>
  <c r="AX287" i="11"/>
  <c r="BG287" i="11"/>
  <c r="AD288" i="11"/>
  <c r="AF288" i="11"/>
  <c r="AH288" i="11"/>
  <c r="AJ288" i="11"/>
  <c r="AL288" i="11"/>
  <c r="AN288" i="11"/>
  <c r="AP288" i="11"/>
  <c r="AT288" i="11"/>
  <c r="AV288" i="11"/>
  <c r="AX288" i="11"/>
  <c r="AE289" i="11"/>
  <c r="AG289" i="11"/>
  <c r="AI289" i="11"/>
  <c r="AM289" i="11"/>
  <c r="AO289" i="11"/>
  <c r="AQ289" i="11"/>
  <c r="AU289" i="11"/>
  <c r="AW289" i="11"/>
  <c r="AY289" i="11"/>
  <c r="AE290" i="11"/>
  <c r="AG290" i="11"/>
  <c r="AI290" i="11"/>
  <c r="AM290" i="11"/>
  <c r="AO290" i="11"/>
  <c r="AQ290" i="11"/>
  <c r="AU290" i="11"/>
  <c r="AW290" i="11"/>
  <c r="AY290" i="11"/>
  <c r="BF290" i="11"/>
  <c r="AD291" i="11"/>
  <c r="AF291" i="11"/>
  <c r="AH291" i="11"/>
  <c r="AJ291" i="11"/>
  <c r="AL291" i="11"/>
  <c r="AN291" i="11"/>
  <c r="AP291" i="11"/>
  <c r="AT291" i="11"/>
  <c r="AV291" i="11"/>
  <c r="AX291" i="11"/>
  <c r="BG291" i="11"/>
  <c r="AD292" i="11"/>
  <c r="AF292" i="11"/>
  <c r="AH292" i="11"/>
  <c r="AJ292" i="11"/>
  <c r="AL292" i="11"/>
  <c r="AN292" i="11"/>
  <c r="AP292" i="11"/>
  <c r="AT292" i="11"/>
  <c r="AV292" i="11"/>
  <c r="AX292" i="11"/>
  <c r="AE293" i="11"/>
  <c r="AG293" i="11"/>
  <c r="AI293" i="11"/>
  <c r="AM293" i="11"/>
  <c r="AO293" i="11"/>
  <c r="AQ293" i="11"/>
  <c r="AU293" i="11"/>
  <c r="AW293" i="11"/>
  <c r="AY293" i="11"/>
  <c r="AE294" i="11"/>
  <c r="AG294" i="11"/>
  <c r="AI294" i="11"/>
  <c r="AM294" i="11"/>
  <c r="AO294" i="11"/>
  <c r="AQ294" i="11"/>
  <c r="AU294" i="11"/>
  <c r="AW294" i="11"/>
  <c r="AY294" i="11"/>
  <c r="BF294" i="11"/>
  <c r="AD295" i="11"/>
  <c r="AF295" i="11"/>
  <c r="AH295" i="11"/>
  <c r="AJ295" i="11"/>
  <c r="AL295" i="11"/>
  <c r="AN295" i="11"/>
  <c r="AP295" i="11"/>
  <c r="AT295" i="11"/>
  <c r="AV295" i="11"/>
  <c r="AX295" i="11"/>
  <c r="BG295" i="11"/>
  <c r="AD296" i="11"/>
  <c r="AF296" i="11"/>
  <c r="AH296" i="11"/>
  <c r="AJ296" i="11"/>
  <c r="AL296" i="11"/>
  <c r="AN296" i="11"/>
  <c r="AP296" i="11"/>
  <c r="AT296" i="11"/>
  <c r="AV296" i="11"/>
  <c r="AX296" i="11"/>
  <c r="AE297" i="11"/>
  <c r="AG297" i="11"/>
  <c r="AI297" i="11"/>
  <c r="AM297" i="11"/>
  <c r="AE298" i="11"/>
  <c r="AG298" i="11"/>
  <c r="AM298" i="11"/>
  <c r="AO298" i="11"/>
  <c r="AQ298" i="11"/>
  <c r="AS298" i="11"/>
  <c r="AW298" i="11"/>
  <c r="AY298" i="11"/>
  <c r="AE299" i="11"/>
  <c r="AG299" i="11"/>
  <c r="AI299" i="11"/>
  <c r="AM299" i="11"/>
  <c r="AO299" i="11"/>
  <c r="AQ299" i="11"/>
  <c r="AU299" i="11"/>
  <c r="AW299" i="11"/>
  <c r="AY299" i="11"/>
  <c r="BF299" i="11"/>
  <c r="AD245" i="11"/>
  <c r="AF245" i="11"/>
  <c r="AH245" i="11"/>
  <c r="AJ245" i="11"/>
  <c r="AL245" i="11"/>
  <c r="AN245" i="11"/>
  <c r="AP245" i="11"/>
  <c r="AT245" i="11"/>
  <c r="AX245" i="11"/>
  <c r="AE246" i="11"/>
  <c r="AG246" i="11"/>
  <c r="AM246" i="11"/>
  <c r="AO246" i="11"/>
  <c r="AQ246" i="11"/>
  <c r="AW246" i="11"/>
  <c r="AY246" i="11"/>
  <c r="AE247" i="11"/>
  <c r="AG247" i="11"/>
  <c r="AI247" i="11"/>
  <c r="AM247" i="11"/>
  <c r="AO247" i="11"/>
  <c r="AQ247" i="11"/>
  <c r="AU247" i="11"/>
  <c r="AW247" i="11"/>
  <c r="AY247" i="11"/>
  <c r="BF247" i="11"/>
  <c r="AD248" i="11"/>
  <c r="AF248" i="11"/>
  <c r="AH248" i="11"/>
  <c r="AJ248" i="11"/>
  <c r="AL248" i="11"/>
  <c r="AN248" i="11"/>
  <c r="AP248" i="11"/>
  <c r="AT248" i="11"/>
  <c r="AV248" i="11"/>
  <c r="AX248" i="11"/>
  <c r="BG248" i="11"/>
  <c r="AD249" i="11"/>
  <c r="AF249" i="11"/>
  <c r="AH249" i="11"/>
  <c r="AJ249" i="11"/>
  <c r="AL249" i="11"/>
  <c r="AN249" i="11"/>
  <c r="AP249" i="11"/>
  <c r="AT249" i="11"/>
  <c r="AX249" i="11"/>
  <c r="BB249" i="11"/>
  <c r="AE250" i="11"/>
  <c r="AG250" i="11"/>
  <c r="AM250" i="11"/>
  <c r="AO250" i="11"/>
  <c r="AQ250" i="11"/>
  <c r="AW250" i="11"/>
  <c r="AY250" i="11"/>
  <c r="AE251" i="11"/>
  <c r="AG251" i="11"/>
  <c r="AI251" i="11"/>
  <c r="AM251" i="11"/>
  <c r="AO251" i="11"/>
  <c r="AQ251" i="11"/>
  <c r="AU251" i="11"/>
  <c r="AW251" i="11"/>
  <c r="AY251" i="11"/>
  <c r="BF251" i="11"/>
  <c r="AD252" i="11"/>
  <c r="AF252" i="11"/>
  <c r="AH252" i="11"/>
  <c r="AJ252" i="11"/>
  <c r="AL252" i="11"/>
  <c r="AN252" i="11"/>
  <c r="AP252" i="11"/>
  <c r="AT252" i="11"/>
  <c r="AV252" i="11"/>
  <c r="AX252" i="11"/>
  <c r="BG252" i="11"/>
  <c r="AD253" i="11"/>
  <c r="AF253" i="11"/>
  <c r="AH253" i="11"/>
  <c r="AJ253" i="11"/>
  <c r="AL253" i="11"/>
  <c r="AN253" i="11"/>
  <c r="AP253" i="11"/>
  <c r="AT253" i="11"/>
  <c r="AX253" i="11"/>
  <c r="BB253" i="11"/>
  <c r="AE254" i="11"/>
  <c r="AG254" i="11"/>
  <c r="AM254" i="11"/>
  <c r="AO254" i="11"/>
  <c r="AQ254" i="11"/>
  <c r="AW254" i="11"/>
  <c r="AY254" i="11"/>
  <c r="AE255" i="11"/>
  <c r="AG255" i="11"/>
  <c r="AI255" i="11"/>
  <c r="AM255" i="11"/>
  <c r="AO255" i="11"/>
  <c r="AQ255" i="11"/>
  <c r="AU255" i="11"/>
  <c r="AW255" i="11"/>
  <c r="AY255" i="11"/>
  <c r="BF255" i="11"/>
  <c r="AD256" i="11"/>
  <c r="AF256" i="11"/>
  <c r="AH256" i="11"/>
  <c r="AJ256" i="11"/>
  <c r="AL256" i="11"/>
  <c r="AN256" i="11"/>
  <c r="AP256" i="11"/>
  <c r="AT256" i="11"/>
  <c r="AV256" i="11"/>
  <c r="AX256" i="11"/>
  <c r="BG256" i="11"/>
  <c r="AD257" i="11"/>
  <c r="AF257" i="11"/>
  <c r="AH257" i="11"/>
  <c r="AJ257" i="11"/>
  <c r="AL257" i="11"/>
  <c r="AN257" i="11"/>
  <c r="AP257" i="11"/>
  <c r="AT257" i="11"/>
  <c r="AX257" i="11"/>
  <c r="BB257" i="11"/>
  <c r="AE258" i="11"/>
  <c r="AG258" i="11"/>
  <c r="AM258" i="11"/>
  <c r="AO258" i="11"/>
  <c r="AQ258" i="11"/>
  <c r="AW258" i="11"/>
  <c r="AY258" i="11"/>
  <c r="AE259" i="11"/>
  <c r="AG259" i="11"/>
  <c r="AI259" i="11"/>
  <c r="AM259" i="11"/>
  <c r="AO259" i="11"/>
  <c r="AQ259" i="11"/>
  <c r="AU259" i="11"/>
  <c r="AW259" i="11"/>
  <c r="AY259" i="11"/>
  <c r="BF259" i="11"/>
  <c r="AD260" i="11"/>
  <c r="AF260" i="11"/>
  <c r="AH260" i="11"/>
  <c r="AJ260" i="11"/>
  <c r="AL260" i="11"/>
  <c r="AN260" i="11"/>
  <c r="AP260" i="11"/>
  <c r="AT260" i="11"/>
  <c r="AV260" i="11"/>
  <c r="AX260" i="11"/>
  <c r="BG260" i="11"/>
  <c r="AD261" i="11"/>
  <c r="AF261" i="11"/>
  <c r="AH261" i="11"/>
  <c r="AJ261" i="11"/>
  <c r="AL261" i="11"/>
  <c r="AN261" i="11"/>
  <c r="AP261" i="11"/>
  <c r="AT261" i="11"/>
  <c r="AX261" i="11"/>
  <c r="BB261" i="11"/>
  <c r="AE262" i="11"/>
  <c r="AG262" i="11"/>
  <c r="AM262" i="11"/>
  <c r="AO262" i="11"/>
  <c r="AQ262" i="11"/>
  <c r="AW262" i="11"/>
  <c r="AY262" i="11"/>
  <c r="AE263" i="11"/>
  <c r="AG263" i="11"/>
  <c r="AM263" i="11"/>
  <c r="AQ263" i="11"/>
  <c r="AY263" i="11"/>
  <c r="AE264" i="11"/>
  <c r="AG264" i="11"/>
  <c r="AI264" i="11"/>
  <c r="AM264" i="11"/>
  <c r="AO264" i="11"/>
  <c r="AQ264" i="11"/>
  <c r="AU264" i="11"/>
  <c r="AW264" i="11"/>
  <c r="AY264" i="11"/>
  <c r="BF264" i="11"/>
  <c r="AD266" i="11"/>
  <c r="AF266" i="11"/>
  <c r="AH266" i="11"/>
  <c r="AJ266" i="11"/>
  <c r="AL266" i="11"/>
  <c r="AN266" i="11"/>
  <c r="AP266" i="11"/>
  <c r="AT266" i="11"/>
  <c r="AV266" i="11"/>
  <c r="AX266" i="11"/>
  <c r="BB266" i="11"/>
  <c r="AE267" i="11"/>
  <c r="AG267" i="11"/>
  <c r="AI267" i="11"/>
  <c r="AM267" i="11"/>
  <c r="AO267" i="11"/>
  <c r="AQ267" i="11"/>
  <c r="AU267" i="11"/>
  <c r="AW267" i="11"/>
  <c r="AY267" i="11"/>
  <c r="AE268" i="11"/>
  <c r="AG268" i="11"/>
  <c r="AI268" i="11"/>
  <c r="AM268" i="11"/>
  <c r="AO268" i="11"/>
  <c r="AQ268" i="11"/>
  <c r="AU268" i="11"/>
  <c r="AW268" i="11"/>
  <c r="AY268" i="11"/>
  <c r="BF268" i="11"/>
  <c r="AD269" i="11"/>
  <c r="AF269" i="11"/>
  <c r="AH269" i="11"/>
  <c r="AJ269" i="11"/>
  <c r="AL269" i="11"/>
  <c r="AN269" i="11"/>
  <c r="AP269" i="11"/>
  <c r="AT269" i="11"/>
  <c r="AV269" i="11"/>
  <c r="AX269" i="11"/>
  <c r="BG269" i="11"/>
  <c r="AD270" i="11"/>
  <c r="AF270" i="11"/>
  <c r="AH270" i="11"/>
  <c r="AJ270" i="11"/>
  <c r="AL270" i="11"/>
  <c r="AN270" i="11"/>
  <c r="AP270" i="11"/>
  <c r="AT270" i="11"/>
  <c r="AV270" i="11"/>
  <c r="AX270" i="11"/>
  <c r="BB270" i="11"/>
  <c r="AE271" i="11"/>
  <c r="AG271" i="11"/>
  <c r="AI271" i="11"/>
  <c r="AM271" i="11"/>
  <c r="AO271" i="11"/>
  <c r="AQ271" i="11"/>
  <c r="AU271" i="11"/>
  <c r="AW271" i="11"/>
  <c r="AY271" i="11"/>
  <c r="AE272" i="11"/>
  <c r="AG272" i="11"/>
  <c r="AI272" i="11"/>
  <c r="AM272" i="11"/>
  <c r="AO272" i="11"/>
  <c r="AQ272" i="11"/>
  <c r="AU272" i="11"/>
  <c r="AW272" i="11"/>
  <c r="AY272" i="11"/>
  <c r="BF272" i="11"/>
  <c r="AD273" i="11"/>
  <c r="AF273" i="11"/>
  <c r="AH273" i="11"/>
  <c r="AJ273" i="11"/>
  <c r="AL273" i="11"/>
  <c r="AN273" i="11"/>
  <c r="AP273" i="11"/>
  <c r="AT273" i="11"/>
  <c r="AV273" i="11"/>
  <c r="AX273" i="11"/>
  <c r="BG273" i="11"/>
  <c r="AD274" i="11"/>
  <c r="AF274" i="11"/>
  <c r="AH274" i="11"/>
  <c r="AJ274" i="11"/>
  <c r="AL274" i="11"/>
  <c r="AN274" i="11"/>
  <c r="AP274" i="11"/>
  <c r="AT274" i="11"/>
  <c r="AV274" i="11"/>
  <c r="AX274" i="11"/>
  <c r="BB274" i="11"/>
  <c r="AE275" i="11"/>
  <c r="AG275" i="11"/>
  <c r="AI275" i="11"/>
  <c r="AM275" i="11"/>
  <c r="AO275" i="11"/>
  <c r="AQ275" i="11"/>
  <c r="AU275" i="11"/>
  <c r="AW275" i="11"/>
  <c r="AY275" i="11"/>
  <c r="AE276" i="11"/>
  <c r="AG276" i="11"/>
  <c r="AI276" i="11"/>
  <c r="AM276" i="11"/>
  <c r="AO276" i="11"/>
  <c r="AQ276" i="11"/>
  <c r="AU276" i="11"/>
  <c r="AW276" i="11"/>
  <c r="AY276" i="11"/>
  <c r="BF276" i="11"/>
  <c r="AD277" i="11"/>
  <c r="AF277" i="11"/>
  <c r="AH277" i="11"/>
  <c r="AJ277" i="11"/>
  <c r="AL277" i="11"/>
  <c r="AN277" i="11"/>
  <c r="AP277" i="11"/>
  <c r="AT277" i="11"/>
  <c r="AV277" i="11"/>
  <c r="AX277" i="11"/>
  <c r="BG277" i="11"/>
  <c r="AD278" i="11"/>
  <c r="AF278" i="11"/>
  <c r="AH278" i="11"/>
  <c r="AJ278" i="11"/>
  <c r="AL278" i="11"/>
  <c r="AN278" i="11"/>
  <c r="AP278" i="11"/>
  <c r="AT278" i="11"/>
  <c r="AV278" i="11"/>
  <c r="AX278" i="11"/>
  <c r="BB278" i="11"/>
  <c r="AE279" i="11"/>
  <c r="AG279" i="11"/>
  <c r="AI279" i="11"/>
  <c r="AM279" i="11"/>
  <c r="AO279" i="11"/>
  <c r="AQ279" i="11"/>
  <c r="AU279" i="11"/>
  <c r="AW279" i="11"/>
  <c r="AY279" i="11"/>
  <c r="AE280" i="11"/>
  <c r="AG280" i="11"/>
  <c r="AI280" i="11"/>
  <c r="AM280" i="11"/>
  <c r="AO280" i="11"/>
  <c r="AQ280" i="11"/>
  <c r="AU280" i="11"/>
  <c r="AW280" i="11"/>
  <c r="AY280" i="11"/>
  <c r="BF280" i="11"/>
  <c r="AD281" i="11"/>
  <c r="AF281" i="11"/>
  <c r="AH281" i="11"/>
  <c r="AJ281" i="11"/>
  <c r="AL281" i="11"/>
  <c r="AN281" i="11"/>
  <c r="AP281" i="11"/>
  <c r="AT281" i="11"/>
  <c r="AV281" i="11"/>
  <c r="AX281" i="11"/>
  <c r="BG281" i="11"/>
  <c r="AF282" i="11"/>
  <c r="AH282" i="11"/>
  <c r="AJ282" i="11"/>
  <c r="AL282" i="11"/>
  <c r="AN282" i="11"/>
  <c r="AP282" i="11"/>
  <c r="AT282" i="11"/>
  <c r="AV282" i="11"/>
  <c r="AX282" i="11"/>
  <c r="BB282" i="11"/>
  <c r="AE283" i="11"/>
  <c r="AG283" i="11"/>
  <c r="AI283" i="11"/>
  <c r="AM283" i="11"/>
  <c r="AO283" i="11"/>
  <c r="AQ283" i="11"/>
  <c r="AU283" i="11"/>
  <c r="AW283" i="11"/>
  <c r="AY283" i="11"/>
  <c r="AE284" i="11"/>
  <c r="AG284" i="11"/>
  <c r="AI284" i="11"/>
  <c r="AM284" i="11"/>
  <c r="AO284" i="11"/>
  <c r="AQ284" i="11"/>
  <c r="AU284" i="11"/>
  <c r="AW284" i="11"/>
  <c r="AY284" i="11"/>
  <c r="BF284" i="11"/>
  <c r="AF285" i="11"/>
  <c r="AH285" i="11"/>
  <c r="AJ285" i="11"/>
  <c r="AL285" i="11"/>
  <c r="AN285" i="11"/>
  <c r="AP285" i="11"/>
  <c r="AT285" i="11"/>
  <c r="AV285" i="11"/>
  <c r="AX285" i="11"/>
  <c r="BG285" i="11"/>
  <c r="AF286" i="11"/>
  <c r="AH286" i="11"/>
  <c r="AJ286" i="11"/>
  <c r="AL286" i="11"/>
  <c r="AN286" i="11"/>
  <c r="AP286" i="11"/>
  <c r="AT286" i="11"/>
  <c r="AV286" i="11"/>
  <c r="AX286" i="11"/>
  <c r="BB286" i="11"/>
  <c r="AE287" i="11"/>
  <c r="AG287" i="11"/>
  <c r="AI287" i="11"/>
  <c r="AM287" i="11"/>
  <c r="AO287" i="11"/>
  <c r="AQ287" i="11"/>
  <c r="AU287" i="11"/>
  <c r="AW287" i="11"/>
  <c r="AY287" i="11"/>
  <c r="AE288" i="11"/>
  <c r="AG288" i="11"/>
  <c r="AI288" i="11"/>
  <c r="AM288" i="11"/>
  <c r="AO288" i="11"/>
  <c r="AQ288" i="11"/>
  <c r="AU288" i="11"/>
  <c r="AW288" i="11"/>
  <c r="AY288" i="11"/>
  <c r="BF288" i="11"/>
  <c r="AD289" i="11"/>
  <c r="AF289" i="11"/>
  <c r="AH289" i="11"/>
  <c r="AJ289" i="11"/>
  <c r="AL289" i="11"/>
  <c r="AN289" i="11"/>
  <c r="AP289" i="11"/>
  <c r="AT289" i="11"/>
  <c r="AV289" i="11"/>
  <c r="AX289" i="11"/>
  <c r="BG289" i="11"/>
  <c r="AF290" i="11"/>
  <c r="AH290" i="11"/>
  <c r="AJ290" i="11"/>
  <c r="AL290" i="11"/>
  <c r="AN290" i="11"/>
  <c r="AP290" i="11"/>
  <c r="AT290" i="11"/>
  <c r="AV290" i="11"/>
  <c r="AX290" i="11"/>
  <c r="BB290" i="11"/>
  <c r="AE291" i="11"/>
  <c r="AG291" i="11"/>
  <c r="AI291" i="11"/>
  <c r="AM291" i="11"/>
  <c r="AO291" i="11"/>
  <c r="AQ291" i="11"/>
  <c r="AU291" i="11"/>
  <c r="AW291" i="11"/>
  <c r="AY291" i="11"/>
  <c r="AE292" i="11"/>
  <c r="AG292" i="11"/>
  <c r="AI292" i="11"/>
  <c r="AM292" i="11"/>
  <c r="AO292" i="11"/>
  <c r="AQ292" i="11"/>
  <c r="AU292" i="11"/>
  <c r="AW292" i="11"/>
  <c r="AY292" i="11"/>
  <c r="BF292" i="11"/>
  <c r="AD293" i="11"/>
  <c r="AF293" i="11"/>
  <c r="AH293" i="11"/>
  <c r="AJ293" i="11"/>
  <c r="AL293" i="11"/>
  <c r="AN293" i="11"/>
  <c r="AP293" i="11"/>
  <c r="AT293" i="11"/>
  <c r="AV293" i="11"/>
  <c r="AX293" i="11"/>
  <c r="BG293" i="11"/>
  <c r="AF294" i="11"/>
  <c r="AH294" i="11"/>
  <c r="AJ294" i="11"/>
  <c r="AL294" i="11"/>
  <c r="AN294" i="11"/>
  <c r="AP294" i="11"/>
  <c r="AT294" i="11"/>
  <c r="AV294" i="11"/>
  <c r="AX294" i="11"/>
  <c r="BB294" i="11"/>
  <c r="AE295" i="11"/>
  <c r="AG295" i="11"/>
  <c r="AI295" i="11"/>
  <c r="AM295" i="11"/>
  <c r="AO295" i="11"/>
  <c r="AQ295" i="11"/>
  <c r="AU295" i="11"/>
  <c r="AW295" i="11"/>
  <c r="AY295" i="11"/>
  <c r="AE296" i="11"/>
  <c r="AG296" i="11"/>
  <c r="AI296" i="11"/>
  <c r="AM296" i="11"/>
  <c r="AO296" i="11"/>
  <c r="AQ296" i="11"/>
  <c r="AU296" i="11"/>
  <c r="AW296" i="11"/>
  <c r="AY296" i="11"/>
  <c r="BF296" i="11"/>
  <c r="AH297" i="11"/>
  <c r="AJ297" i="11"/>
  <c r="AL297" i="11"/>
  <c r="AN297" i="11"/>
  <c r="AR297" i="11"/>
  <c r="BD297" i="11"/>
  <c r="AN299" i="11"/>
  <c r="AP299" i="11"/>
  <c r="AT299" i="11"/>
  <c r="AX299" i="11"/>
  <c r="BB299" i="11"/>
  <c r="AI300" i="11"/>
  <c r="AU300" i="11"/>
  <c r="AE301" i="11"/>
  <c r="AG301" i="11"/>
  <c r="AI301" i="11"/>
  <c r="AM301" i="11"/>
  <c r="AO301" i="11"/>
  <c r="AQ301" i="11"/>
  <c r="AU301" i="11"/>
  <c r="AW301" i="11"/>
  <c r="AY301" i="11"/>
  <c r="BF301" i="11"/>
  <c r="AJ302" i="11"/>
  <c r="AL302" i="11"/>
  <c r="AN302" i="11"/>
  <c r="AP302" i="11"/>
  <c r="AT302" i="11"/>
  <c r="AV302" i="11"/>
  <c r="AX302" i="11"/>
  <c r="BG302" i="11"/>
  <c r="AL303" i="11"/>
  <c r="AN303" i="11"/>
  <c r="AP303" i="11"/>
  <c r="AT303" i="11"/>
  <c r="AX303" i="11"/>
  <c r="AE304" i="11"/>
  <c r="AG304" i="11"/>
  <c r="AM304" i="11"/>
  <c r="AO304" i="11"/>
  <c r="AQ304" i="11"/>
  <c r="AW304" i="11"/>
  <c r="AY304" i="11"/>
  <c r="AE305" i="11"/>
  <c r="AG305" i="11"/>
  <c r="AI305" i="11"/>
  <c r="AM305" i="11"/>
  <c r="AO305" i="11"/>
  <c r="AQ305" i="11"/>
  <c r="AU305" i="11"/>
  <c r="AW305" i="11"/>
  <c r="AY305" i="11"/>
  <c r="BF305" i="11"/>
  <c r="AH306" i="11"/>
  <c r="AJ306" i="11"/>
  <c r="AL306" i="11"/>
  <c r="AN306" i="11"/>
  <c r="AP306" i="11"/>
  <c r="AT306" i="11"/>
  <c r="AV306" i="11"/>
  <c r="AX306" i="11"/>
  <c r="BG306" i="11"/>
  <c r="AJ307" i="11"/>
  <c r="AL307" i="11"/>
  <c r="AN307" i="11"/>
  <c r="AP307" i="11"/>
  <c r="AT307" i="11"/>
  <c r="AX307" i="11"/>
  <c r="AE308" i="11"/>
  <c r="AG308" i="11"/>
  <c r="AM308" i="11"/>
  <c r="AO308" i="11"/>
  <c r="AQ308" i="11"/>
  <c r="AW308" i="11"/>
  <c r="AY308" i="11"/>
  <c r="AE309" i="11"/>
  <c r="AG309" i="11"/>
  <c r="AI309" i="11"/>
  <c r="AM309" i="11"/>
  <c r="AO309" i="11"/>
  <c r="AQ309" i="11"/>
  <c r="AU309" i="11"/>
  <c r="AW309" i="11"/>
  <c r="AY309" i="11"/>
  <c r="BF309" i="11"/>
  <c r="AF310" i="11"/>
  <c r="AH310" i="11"/>
  <c r="AJ310" i="11"/>
  <c r="AL310" i="11"/>
  <c r="AN310" i="11"/>
  <c r="AP310" i="11"/>
  <c r="AT310" i="11"/>
  <c r="AV310" i="11"/>
  <c r="AX310" i="11"/>
  <c r="BG310" i="11"/>
  <c r="AH311" i="11"/>
  <c r="AJ311" i="11"/>
  <c r="AL311" i="11"/>
  <c r="AN311" i="11"/>
  <c r="AP311" i="11"/>
  <c r="AT311" i="11"/>
  <c r="AX311" i="11"/>
  <c r="AE312" i="11"/>
  <c r="AG312" i="11"/>
  <c r="AM312" i="11"/>
  <c r="AO312" i="11"/>
  <c r="AQ312" i="11"/>
  <c r="AW312" i="11"/>
  <c r="AY312" i="11"/>
  <c r="AE313" i="11"/>
  <c r="AG313" i="11"/>
  <c r="AI313" i="11"/>
  <c r="AM313" i="11"/>
  <c r="AO313" i="11"/>
  <c r="AQ313" i="11"/>
  <c r="AU313" i="11"/>
  <c r="AW313" i="11"/>
  <c r="AY313" i="11"/>
  <c r="BF313" i="11"/>
  <c r="AD314" i="11"/>
  <c r="AF314" i="11"/>
  <c r="AH314" i="11"/>
  <c r="AJ314" i="11"/>
  <c r="AL314" i="11"/>
  <c r="AN314" i="11"/>
  <c r="AP314" i="11"/>
  <c r="AT314" i="11"/>
  <c r="AV314" i="11"/>
  <c r="AX314" i="11"/>
  <c r="BG314" i="11"/>
  <c r="AF315" i="11"/>
  <c r="AH315" i="11"/>
  <c r="AJ315" i="11"/>
  <c r="AL315" i="11"/>
  <c r="AN315" i="11"/>
  <c r="AP315" i="11"/>
  <c r="AT315" i="11"/>
  <c r="AX315" i="11"/>
  <c r="AE316" i="11"/>
  <c r="AG316" i="11"/>
  <c r="AM316" i="11"/>
  <c r="AO316" i="11"/>
  <c r="AQ316" i="11"/>
  <c r="AW316" i="11"/>
  <c r="AY316" i="11"/>
  <c r="AE317" i="11"/>
  <c r="AG317" i="11"/>
  <c r="AI317" i="11"/>
  <c r="AM317" i="11"/>
  <c r="AO317" i="11"/>
  <c r="AQ317" i="11"/>
  <c r="AU317" i="11"/>
  <c r="AW317" i="11"/>
  <c r="AY317" i="11"/>
  <c r="BF317" i="11"/>
  <c r="AD318" i="11"/>
  <c r="AF318" i="11"/>
  <c r="AH318" i="11"/>
  <c r="AJ318" i="11"/>
  <c r="AL318" i="11"/>
  <c r="AN318" i="11"/>
  <c r="AP318" i="11"/>
  <c r="AT318" i="11"/>
  <c r="AV318" i="11"/>
  <c r="AX318" i="11"/>
  <c r="BG318" i="11"/>
  <c r="AD319" i="11"/>
  <c r="AF319" i="11"/>
  <c r="AH319" i="11"/>
  <c r="AJ319" i="11"/>
  <c r="AL319" i="11"/>
  <c r="AN319" i="11"/>
  <c r="AP319" i="11"/>
  <c r="AT319" i="11"/>
  <c r="AX319" i="11"/>
  <c r="AE320" i="11"/>
  <c r="AG320" i="11"/>
  <c r="AM320" i="11"/>
  <c r="AO320" i="11"/>
  <c r="AQ320" i="11"/>
  <c r="AW320" i="11"/>
  <c r="AY320" i="11"/>
  <c r="AE321" i="11"/>
  <c r="AG321" i="11"/>
  <c r="AI321" i="11"/>
  <c r="AM321" i="11"/>
  <c r="AO321" i="11"/>
  <c r="AQ321" i="11"/>
  <c r="AU321" i="11"/>
  <c r="AW321" i="11"/>
  <c r="AY321" i="11"/>
  <c r="BF321" i="11"/>
  <c r="AD322" i="11"/>
  <c r="AF322" i="11"/>
  <c r="AH322" i="11"/>
  <c r="AJ322" i="11"/>
  <c r="AL322" i="11"/>
  <c r="AN322" i="11"/>
  <c r="AP322" i="11"/>
  <c r="AT322" i="11"/>
  <c r="AV322" i="11"/>
  <c r="AX322" i="11"/>
  <c r="BG322" i="11"/>
  <c r="AD323" i="11"/>
  <c r="AF323" i="11"/>
  <c r="AH323" i="11"/>
  <c r="AJ323" i="11"/>
  <c r="AL323" i="11"/>
  <c r="AN323" i="11"/>
  <c r="AP323" i="11"/>
  <c r="AT323" i="11"/>
  <c r="AX323" i="11"/>
  <c r="AE324" i="11"/>
  <c r="AG324" i="11"/>
  <c r="AM324" i="11"/>
  <c r="AO324" i="11"/>
  <c r="AQ324" i="11"/>
  <c r="AW324" i="11"/>
  <c r="AY324" i="11"/>
  <c r="AE325" i="11"/>
  <c r="AG325" i="11"/>
  <c r="AI325" i="11"/>
  <c r="AM325" i="11"/>
  <c r="AO325" i="11"/>
  <c r="AQ325" i="11"/>
  <c r="AU325" i="11"/>
  <c r="AW325" i="11"/>
  <c r="AY325" i="11"/>
  <c r="BF325" i="11"/>
  <c r="AD326" i="11"/>
  <c r="AF326" i="11"/>
  <c r="AH326" i="11"/>
  <c r="AJ326" i="11"/>
  <c r="AL326" i="11"/>
  <c r="AN326" i="11"/>
  <c r="AP326" i="11"/>
  <c r="AT326" i="11"/>
  <c r="AV326" i="11"/>
  <c r="AX326" i="11"/>
  <c r="BG326" i="11"/>
  <c r="AD327" i="11"/>
  <c r="AF327" i="11"/>
  <c r="AH327" i="11"/>
  <c r="AJ327" i="11"/>
  <c r="AL327" i="11"/>
  <c r="AN327" i="11"/>
  <c r="AP327" i="11"/>
  <c r="AT327" i="11"/>
  <c r="AX327" i="11"/>
  <c r="AE328" i="11"/>
  <c r="AG328" i="11"/>
  <c r="AM328" i="11"/>
  <c r="AO328" i="11"/>
  <c r="AQ328" i="11"/>
  <c r="AW328" i="11"/>
  <c r="AE330" i="11"/>
  <c r="AG330" i="11"/>
  <c r="AM330" i="11"/>
  <c r="AO330" i="11"/>
  <c r="AQ330" i="11"/>
  <c r="AW330" i="11"/>
  <c r="AD301" i="11"/>
  <c r="AF301" i="11"/>
  <c r="AH301" i="11"/>
  <c r="AJ301" i="11"/>
  <c r="AL301" i="11"/>
  <c r="AN301" i="11"/>
  <c r="AP301" i="11"/>
  <c r="AT301" i="11"/>
  <c r="AX301" i="11"/>
  <c r="BB301" i="11"/>
  <c r="AE302" i="11"/>
  <c r="AG302" i="11"/>
  <c r="AM302" i="11"/>
  <c r="AO302" i="11"/>
  <c r="AQ302" i="11"/>
  <c r="AW302" i="11"/>
  <c r="AY302" i="11"/>
  <c r="AE303" i="11"/>
  <c r="AG303" i="11"/>
  <c r="AI303" i="11"/>
  <c r="AM303" i="11"/>
  <c r="AO303" i="11"/>
  <c r="AQ303" i="11"/>
  <c r="AU303" i="11"/>
  <c r="AW303" i="11"/>
  <c r="AY303" i="11"/>
  <c r="BF303" i="11"/>
  <c r="AD304" i="11"/>
  <c r="AF304" i="11"/>
  <c r="AH304" i="11"/>
  <c r="AJ304" i="11"/>
  <c r="AL304" i="11"/>
  <c r="AN304" i="11"/>
  <c r="AP304" i="11"/>
  <c r="AT304" i="11"/>
  <c r="AV304" i="11"/>
  <c r="AX304" i="11"/>
  <c r="BG304" i="11"/>
  <c r="AD305" i="11"/>
  <c r="AF305" i="11"/>
  <c r="AH305" i="11"/>
  <c r="AJ305" i="11"/>
  <c r="AL305" i="11"/>
  <c r="AN305" i="11"/>
  <c r="AP305" i="11"/>
  <c r="AT305" i="11"/>
  <c r="AX305" i="11"/>
  <c r="BB305" i="11"/>
  <c r="AE306" i="11"/>
  <c r="AG306" i="11"/>
  <c r="AM306" i="11"/>
  <c r="AO306" i="11"/>
  <c r="AQ306" i="11"/>
  <c r="AW306" i="11"/>
  <c r="AY306" i="11"/>
  <c r="AE307" i="11"/>
  <c r="AG307" i="11"/>
  <c r="AI307" i="11"/>
  <c r="AM307" i="11"/>
  <c r="AO307" i="11"/>
  <c r="AQ307" i="11"/>
  <c r="AU307" i="11"/>
  <c r="AW307" i="11"/>
  <c r="AY307" i="11"/>
  <c r="BF307" i="11"/>
  <c r="AD308" i="11"/>
  <c r="AF308" i="11"/>
  <c r="AH308" i="11"/>
  <c r="AJ308" i="11"/>
  <c r="AL308" i="11"/>
  <c r="AN308" i="11"/>
  <c r="AP308" i="11"/>
  <c r="AT308" i="11"/>
  <c r="AV308" i="11"/>
  <c r="AX308" i="11"/>
  <c r="BG308" i="11"/>
  <c r="AD309" i="11"/>
  <c r="AF309" i="11"/>
  <c r="AH309" i="11"/>
  <c r="AJ309" i="11"/>
  <c r="AL309" i="11"/>
  <c r="AN309" i="11"/>
  <c r="AP309" i="11"/>
  <c r="AT309" i="11"/>
  <c r="AX309" i="11"/>
  <c r="BB309" i="11"/>
  <c r="AE310" i="11"/>
  <c r="AG310" i="11"/>
  <c r="AM310" i="11"/>
  <c r="AO310" i="11"/>
  <c r="AQ310" i="11"/>
  <c r="AW310" i="11"/>
  <c r="AY310" i="11"/>
  <c r="AE311" i="11"/>
  <c r="AG311" i="11"/>
  <c r="AI311" i="11"/>
  <c r="AM311" i="11"/>
  <c r="AO311" i="11"/>
  <c r="AQ311" i="11"/>
  <c r="AU311" i="11"/>
  <c r="AW311" i="11"/>
  <c r="AY311" i="11"/>
  <c r="BF311" i="11"/>
  <c r="AD312" i="11"/>
  <c r="AF312" i="11"/>
  <c r="AH312" i="11"/>
  <c r="AJ312" i="11"/>
  <c r="AL312" i="11"/>
  <c r="AN312" i="11"/>
  <c r="AP312" i="11"/>
  <c r="AT312" i="11"/>
  <c r="AV312" i="11"/>
  <c r="AX312" i="11"/>
  <c r="BG312" i="11"/>
  <c r="AD313" i="11"/>
  <c r="AF313" i="11"/>
  <c r="AH313" i="11"/>
  <c r="AJ313" i="11"/>
  <c r="AL313" i="11"/>
  <c r="AN313" i="11"/>
  <c r="AP313" i="11"/>
  <c r="AT313" i="11"/>
  <c r="AX313" i="11"/>
  <c r="BB313" i="11"/>
  <c r="AE314" i="11"/>
  <c r="AG314" i="11"/>
  <c r="AM314" i="11"/>
  <c r="AO314" i="11"/>
  <c r="AQ314" i="11"/>
  <c r="AW314" i="11"/>
  <c r="AY314" i="11"/>
  <c r="AE315" i="11"/>
  <c r="AG315" i="11"/>
  <c r="AI315" i="11"/>
  <c r="AM315" i="11"/>
  <c r="AO315" i="11"/>
  <c r="AQ315" i="11"/>
  <c r="AU315" i="11"/>
  <c r="AW315" i="11"/>
  <c r="AY315" i="11"/>
  <c r="BF315" i="11"/>
  <c r="AD316" i="11"/>
  <c r="AF316" i="11"/>
  <c r="AH316" i="11"/>
  <c r="AJ316" i="11"/>
  <c r="AL316" i="11"/>
  <c r="AN316" i="11"/>
  <c r="AP316" i="11"/>
  <c r="AT316" i="11"/>
  <c r="AV316" i="11"/>
  <c r="AX316" i="11"/>
  <c r="BG316" i="11"/>
  <c r="AD317" i="11"/>
  <c r="AF317" i="11"/>
  <c r="AH317" i="11"/>
  <c r="AJ317" i="11"/>
  <c r="AL317" i="11"/>
  <c r="AN317" i="11"/>
  <c r="AP317" i="11"/>
  <c r="AT317" i="11"/>
  <c r="AX317" i="11"/>
  <c r="BB317" i="11"/>
  <c r="AE318" i="11"/>
  <c r="AG318" i="11"/>
  <c r="AM318" i="11"/>
  <c r="AO318" i="11"/>
  <c r="AQ318" i="11"/>
  <c r="AW318" i="11"/>
  <c r="AY318" i="11"/>
  <c r="AE319" i="11"/>
  <c r="AG319" i="11"/>
  <c r="AI319" i="11"/>
  <c r="AM319" i="11"/>
  <c r="AO319" i="11"/>
  <c r="AQ319" i="11"/>
  <c r="AU319" i="11"/>
  <c r="AW319" i="11"/>
  <c r="AY319" i="11"/>
  <c r="BF319" i="11"/>
  <c r="AL320" i="11"/>
  <c r="AN320" i="11"/>
  <c r="AP320" i="11"/>
  <c r="AT320" i="11"/>
  <c r="AV320" i="11"/>
  <c r="AX320" i="11"/>
  <c r="BG320" i="11"/>
  <c r="AN321" i="11"/>
  <c r="AP321" i="11"/>
  <c r="AT321" i="11"/>
  <c r="AX321" i="11"/>
  <c r="BB321" i="11"/>
  <c r="AE322" i="11"/>
  <c r="AG322" i="11"/>
  <c r="AM322" i="11"/>
  <c r="AO322" i="11"/>
  <c r="AQ322" i="11"/>
  <c r="AW322" i="11"/>
  <c r="AY322" i="11"/>
  <c r="AE323" i="11"/>
  <c r="AG323" i="11"/>
  <c r="AI323" i="11"/>
  <c r="AM323" i="11"/>
  <c r="AO323" i="11"/>
  <c r="AQ323" i="11"/>
  <c r="AU323" i="11"/>
  <c r="AW323" i="11"/>
  <c r="AY323" i="11"/>
  <c r="BF323" i="11"/>
  <c r="AJ324" i="11"/>
  <c r="AL324" i="11"/>
  <c r="AN324" i="11"/>
  <c r="AP324" i="11"/>
  <c r="AT324" i="11"/>
  <c r="AV324" i="11"/>
  <c r="AX324" i="11"/>
  <c r="BG324" i="11"/>
  <c r="AL325" i="11"/>
  <c r="AN325" i="11"/>
  <c r="AP325" i="11"/>
  <c r="AT325" i="11"/>
  <c r="AX325" i="11"/>
  <c r="BB325" i="11"/>
  <c r="AE326" i="11"/>
  <c r="AG326" i="11"/>
  <c r="AM326" i="11"/>
  <c r="AO326" i="11"/>
  <c r="AQ326" i="11"/>
  <c r="AW326" i="11"/>
  <c r="AY326" i="11"/>
  <c r="AE327" i="11"/>
  <c r="AG327" i="11"/>
  <c r="AI327" i="11"/>
  <c r="AM327" i="11"/>
  <c r="AO327" i="11"/>
  <c r="AQ327" i="11"/>
  <c r="AU327" i="11"/>
  <c r="AW327" i="11"/>
  <c r="AY327" i="11"/>
  <c r="BF327" i="11"/>
  <c r="AH328" i="11"/>
  <c r="AJ328" i="11"/>
  <c r="AL328" i="11"/>
  <c r="AN328" i="11"/>
  <c r="AP328" i="11"/>
  <c r="AT328" i="11"/>
  <c r="AV328" i="11"/>
  <c r="AX328" i="11"/>
  <c r="BG328" i="11"/>
  <c r="AY330" i="11"/>
  <c r="AE332" i="11"/>
  <c r="AG332" i="11"/>
  <c r="AM332" i="11"/>
  <c r="AO332" i="11"/>
  <c r="AQ332" i="11"/>
  <c r="AE333" i="11"/>
  <c r="AG333" i="11"/>
  <c r="AI333" i="11"/>
  <c r="AM333" i="11"/>
  <c r="AO333" i="11"/>
  <c r="AQ333" i="11"/>
  <c r="AU333" i="11"/>
  <c r="AW333" i="11"/>
  <c r="AY333" i="11"/>
  <c r="BF333" i="11"/>
  <c r="BG334" i="11"/>
  <c r="AE336" i="11"/>
  <c r="AG336" i="11"/>
  <c r="AM336" i="11"/>
  <c r="AO336" i="11"/>
  <c r="AQ336" i="11"/>
  <c r="AW336" i="11"/>
  <c r="AY336" i="11"/>
  <c r="AE337" i="11"/>
  <c r="AG337" i="11"/>
  <c r="AI337" i="11"/>
  <c r="AM337" i="11"/>
  <c r="AO337" i="11"/>
  <c r="AQ337" i="11"/>
  <c r="AU337" i="11"/>
  <c r="AW337" i="11"/>
  <c r="AY337" i="11"/>
  <c r="BF337" i="11"/>
  <c r="BG338" i="11"/>
  <c r="AE340" i="11"/>
  <c r="AG340" i="11"/>
  <c r="AM340" i="11"/>
  <c r="AO340" i="11"/>
  <c r="AQ340" i="11"/>
  <c r="AW340" i="11"/>
  <c r="AY340" i="11"/>
  <c r="AE341" i="11"/>
  <c r="AG341" i="11"/>
  <c r="AI341" i="11"/>
  <c r="AM341" i="11"/>
  <c r="AO341" i="11"/>
  <c r="AQ341" i="11"/>
  <c r="AU341" i="11"/>
  <c r="AW341" i="11"/>
  <c r="AY341" i="11"/>
  <c r="BF341" i="11"/>
  <c r="BG342" i="11"/>
  <c r="AE344" i="11"/>
  <c r="AG344" i="11"/>
  <c r="AM344" i="11"/>
  <c r="AO344" i="11"/>
  <c r="AQ344" i="11"/>
  <c r="AW344" i="11"/>
  <c r="AY344" i="11"/>
  <c r="AE345" i="11"/>
  <c r="AG345" i="11"/>
  <c r="AI345" i="11"/>
  <c r="AM345" i="11"/>
  <c r="AO345" i="11"/>
  <c r="AQ345" i="11"/>
  <c r="AU345" i="11"/>
  <c r="AW345" i="11"/>
  <c r="AY345" i="11"/>
  <c r="BF345" i="11"/>
  <c r="BG346" i="11"/>
  <c r="AE348" i="11"/>
  <c r="AG348" i="11"/>
  <c r="AM348" i="11"/>
  <c r="AO348" i="11"/>
  <c r="AQ348" i="11"/>
  <c r="AU348" i="11"/>
  <c r="AW348" i="11"/>
  <c r="AY348" i="11"/>
  <c r="AE349" i="11"/>
  <c r="AG349" i="11"/>
  <c r="AI349" i="11"/>
  <c r="AM349" i="11"/>
  <c r="AO349" i="11"/>
  <c r="AQ349" i="11"/>
  <c r="AU349" i="11"/>
  <c r="AW349" i="11"/>
  <c r="AY349" i="11"/>
  <c r="AE350" i="11"/>
  <c r="AG350" i="11"/>
  <c r="AM350" i="11"/>
  <c r="AO350" i="11"/>
  <c r="AQ350" i="11"/>
  <c r="AW350" i="11"/>
  <c r="AY350" i="11"/>
  <c r="AX351" i="11"/>
  <c r="AX353" i="11"/>
  <c r="AE354" i="11"/>
  <c r="AG354" i="11"/>
  <c r="AM354" i="11"/>
  <c r="AO354" i="11"/>
  <c r="AQ354" i="11"/>
  <c r="AW354" i="11"/>
  <c r="AY354" i="11"/>
  <c r="AX355" i="11"/>
  <c r="AE356" i="11"/>
  <c r="AG356" i="11"/>
  <c r="AM356" i="11"/>
  <c r="AO356" i="11"/>
  <c r="AQ356" i="11"/>
  <c r="AW356" i="11"/>
  <c r="AY356" i="11"/>
  <c r="AY328" i="11"/>
  <c r="AE329" i="11"/>
  <c r="AG329" i="11"/>
  <c r="AI329" i="11"/>
  <c r="AM329" i="11"/>
  <c r="AO329" i="11"/>
  <c r="AQ329" i="11"/>
  <c r="AU329" i="11"/>
  <c r="AW329" i="11"/>
  <c r="AY329" i="11"/>
  <c r="BF329" i="11"/>
  <c r="AD330" i="11"/>
  <c r="AF330" i="11"/>
  <c r="AH330" i="11"/>
  <c r="AJ330" i="11"/>
  <c r="AL330" i="11"/>
  <c r="AN330" i="11"/>
  <c r="AP330" i="11"/>
  <c r="AT330" i="11"/>
  <c r="AV330" i="11"/>
  <c r="AX330" i="11"/>
  <c r="BG330" i="11"/>
  <c r="AD331" i="11"/>
  <c r="AF331" i="11"/>
  <c r="AH331" i="11"/>
  <c r="AJ331" i="11"/>
  <c r="AL331" i="11"/>
  <c r="AN331" i="11"/>
  <c r="AP331" i="11"/>
  <c r="AR331" i="11"/>
  <c r="AT331" i="11"/>
  <c r="AX331" i="11"/>
  <c r="AD333" i="11"/>
  <c r="AF333" i="11"/>
  <c r="AH333" i="11"/>
  <c r="AJ333" i="11"/>
  <c r="AL333" i="11"/>
  <c r="AN333" i="11"/>
  <c r="AP333" i="11"/>
  <c r="AT333" i="11"/>
  <c r="AX333" i="11"/>
  <c r="BB333" i="11"/>
  <c r="AE334" i="11"/>
  <c r="AG334" i="11"/>
  <c r="AM334" i="11"/>
  <c r="AO334" i="11"/>
  <c r="AQ334" i="11"/>
  <c r="AW334" i="11"/>
  <c r="AY334" i="11"/>
  <c r="AE335" i="11"/>
  <c r="AG335" i="11"/>
  <c r="AI335" i="11"/>
  <c r="AM335" i="11"/>
  <c r="AO335" i="11"/>
  <c r="AQ335" i="11"/>
  <c r="AU335" i="11"/>
  <c r="AW335" i="11"/>
  <c r="AY335" i="11"/>
  <c r="BF335" i="11"/>
  <c r="AD336" i="11"/>
  <c r="AF336" i="11"/>
  <c r="AH336" i="11"/>
  <c r="AJ336" i="11"/>
  <c r="AL336" i="11"/>
  <c r="AN336" i="11"/>
  <c r="AP336" i="11"/>
  <c r="AT336" i="11"/>
  <c r="AV336" i="11"/>
  <c r="AX336" i="11"/>
  <c r="BG336" i="11"/>
  <c r="AD337" i="11"/>
  <c r="AF337" i="11"/>
  <c r="AH337" i="11"/>
  <c r="AJ337" i="11"/>
  <c r="AL337" i="11"/>
  <c r="AN337" i="11"/>
  <c r="AP337" i="11"/>
  <c r="AT337" i="11"/>
  <c r="AX337" i="11"/>
  <c r="BB337" i="11"/>
  <c r="AE338" i="11"/>
  <c r="AG338" i="11"/>
  <c r="AM338" i="11"/>
  <c r="AO338" i="11"/>
  <c r="AQ338" i="11"/>
  <c r="AW338" i="11"/>
  <c r="AY338" i="11"/>
  <c r="AE339" i="11"/>
  <c r="AG339" i="11"/>
  <c r="AI339" i="11"/>
  <c r="AM339" i="11"/>
  <c r="AO339" i="11"/>
  <c r="AQ339" i="11"/>
  <c r="AU339" i="11"/>
  <c r="AW339" i="11"/>
  <c r="AY339" i="11"/>
  <c r="BF339" i="11"/>
  <c r="AD340" i="11"/>
  <c r="AF340" i="11"/>
  <c r="AH340" i="11"/>
  <c r="AJ340" i="11"/>
  <c r="AL340" i="11"/>
  <c r="AN340" i="11"/>
  <c r="AP340" i="11"/>
  <c r="AT340" i="11"/>
  <c r="AV340" i="11"/>
  <c r="AX340" i="11"/>
  <c r="BG340" i="11"/>
  <c r="AD341" i="11"/>
  <c r="AF341" i="11"/>
  <c r="AH341" i="11"/>
  <c r="AJ341" i="11"/>
  <c r="AL341" i="11"/>
  <c r="AN341" i="11"/>
  <c r="AP341" i="11"/>
  <c r="AT341" i="11"/>
  <c r="AX341" i="11"/>
  <c r="BB341" i="11"/>
  <c r="AE342" i="11"/>
  <c r="AG342" i="11"/>
  <c r="AM342" i="11"/>
  <c r="AO342" i="11"/>
  <c r="AQ342" i="11"/>
  <c r="AW342" i="11"/>
  <c r="AY342" i="11"/>
  <c r="AE343" i="11"/>
  <c r="AG343" i="11"/>
  <c r="AI343" i="11"/>
  <c r="AM343" i="11"/>
  <c r="AO343" i="11"/>
  <c r="AQ343" i="11"/>
  <c r="AU343" i="11"/>
  <c r="AW343" i="11"/>
  <c r="AY343" i="11"/>
  <c r="BF343" i="11"/>
  <c r="AD344" i="11"/>
  <c r="AF344" i="11"/>
  <c r="AH344" i="11"/>
  <c r="AJ344" i="11"/>
  <c r="AL344" i="11"/>
  <c r="AN344" i="11"/>
  <c r="AP344" i="11"/>
  <c r="AT344" i="11"/>
  <c r="AV344" i="11"/>
  <c r="AX344" i="11"/>
  <c r="BG344" i="11"/>
  <c r="AD345" i="11"/>
  <c r="AF345" i="11"/>
  <c r="AH345" i="11"/>
  <c r="AJ345" i="11"/>
  <c r="AL345" i="11"/>
  <c r="AN345" i="11"/>
  <c r="AP345" i="11"/>
  <c r="AT345" i="11"/>
  <c r="AX345" i="11"/>
  <c r="BB345" i="11"/>
  <c r="AE346" i="11"/>
  <c r="AG346" i="11"/>
  <c r="AM346" i="11"/>
  <c r="AO346" i="11"/>
  <c r="AQ346" i="11"/>
  <c r="AW346" i="11"/>
  <c r="AY346" i="11"/>
  <c r="AE347" i="11"/>
  <c r="AG347" i="11"/>
  <c r="AI347" i="11"/>
  <c r="AM347" i="11"/>
  <c r="AO347" i="11"/>
  <c r="AQ347" i="11"/>
  <c r="AU347" i="11"/>
  <c r="AW347" i="11"/>
  <c r="AY347" i="11"/>
  <c r="BF347" i="11"/>
  <c r="AD348" i="11"/>
  <c r="AF348" i="11"/>
  <c r="AH348" i="11"/>
  <c r="AJ348" i="11"/>
  <c r="AL348" i="11"/>
  <c r="AN348" i="11"/>
  <c r="AP348" i="11"/>
  <c r="AT348" i="11"/>
  <c r="AV348" i="11"/>
  <c r="AX348" i="11"/>
  <c r="BF348" i="11"/>
  <c r="AD349" i="11"/>
  <c r="AF349" i="11"/>
  <c r="AH349" i="11"/>
  <c r="AJ349" i="11"/>
  <c r="AL349" i="11"/>
  <c r="AN349" i="11"/>
  <c r="AP349" i="11"/>
  <c r="AT349" i="11"/>
  <c r="AV349" i="11"/>
  <c r="AX349" i="11"/>
  <c r="BG349" i="11"/>
  <c r="AD350" i="11"/>
  <c r="AF350" i="11"/>
  <c r="AH350" i="11"/>
  <c r="AJ350" i="11"/>
  <c r="AL350" i="11"/>
  <c r="AN350" i="11"/>
  <c r="AP350" i="11"/>
  <c r="AT350" i="11"/>
  <c r="AV350" i="11"/>
  <c r="AX350" i="11"/>
  <c r="AE351" i="11"/>
  <c r="AG351" i="11"/>
  <c r="AI351" i="11"/>
  <c r="AM351" i="11"/>
  <c r="AO351" i="11"/>
  <c r="AQ351" i="11"/>
  <c r="AU351" i="11"/>
  <c r="AW351" i="11"/>
  <c r="AY351" i="11"/>
  <c r="AE353" i="11"/>
  <c r="AG353" i="11"/>
  <c r="AI353" i="11"/>
  <c r="AM353" i="11"/>
  <c r="AO353" i="11"/>
  <c r="AQ353" i="11"/>
  <c r="AU353" i="11"/>
  <c r="AW353" i="11"/>
  <c r="AY353" i="11"/>
  <c r="AD354" i="11"/>
  <c r="AF354" i="11"/>
  <c r="AH354" i="11"/>
  <c r="AJ354" i="11"/>
  <c r="AL354" i="11"/>
  <c r="AN354" i="11"/>
  <c r="AP354" i="11"/>
  <c r="AT354" i="11"/>
  <c r="AV354" i="11"/>
  <c r="AX354" i="11"/>
  <c r="AE355" i="11"/>
  <c r="AG355" i="11"/>
  <c r="AI355" i="11"/>
  <c r="AM355" i="11"/>
  <c r="AO355" i="11"/>
  <c r="AQ355" i="11"/>
  <c r="AU355" i="11"/>
  <c r="AW355" i="11"/>
  <c r="AY355" i="11"/>
  <c r="AD356" i="11"/>
  <c r="AF356" i="11"/>
  <c r="AH356" i="11"/>
  <c r="AJ356" i="11"/>
  <c r="AL356" i="11"/>
  <c r="AN356" i="11"/>
  <c r="AP356" i="11"/>
  <c r="AT356" i="11"/>
  <c r="AV356" i="11"/>
  <c r="AX356" i="11"/>
  <c r="D368" i="11"/>
  <c r="B378" i="11"/>
  <c r="AA4" i="8"/>
  <c r="Z4" i="8"/>
  <c r="V4" i="8"/>
  <c r="BF4" i="8" s="1"/>
  <c r="R4" i="8"/>
  <c r="N4" i="8"/>
  <c r="BD4" i="8" s="1"/>
  <c r="J4" i="8"/>
  <c r="B4" i="8"/>
  <c r="AA6" i="8"/>
  <c r="Z6" i="8"/>
  <c r="V6" i="8"/>
  <c r="BF6" i="8" s="1"/>
  <c r="R6" i="8"/>
  <c r="N6" i="8"/>
  <c r="BD6" i="8" s="1"/>
  <c r="J6" i="8"/>
  <c r="B6" i="8"/>
  <c r="AN6" i="8" s="1"/>
  <c r="AA8" i="8"/>
  <c r="Z8" i="8"/>
  <c r="V8" i="8"/>
  <c r="BF8" i="8" s="1"/>
  <c r="R8" i="8"/>
  <c r="N8" i="8"/>
  <c r="BD8" i="8" s="1"/>
  <c r="J8" i="8"/>
  <c r="B8" i="8"/>
  <c r="AA10" i="8"/>
  <c r="Z10" i="8"/>
  <c r="V10" i="8"/>
  <c r="BF10" i="8" s="1"/>
  <c r="R10" i="8"/>
  <c r="N10" i="8"/>
  <c r="BD10" i="8" s="1"/>
  <c r="J10" i="8"/>
  <c r="B10" i="8"/>
  <c r="AA12" i="8"/>
  <c r="Z12" i="8"/>
  <c r="V12" i="8"/>
  <c r="BF12" i="8" s="1"/>
  <c r="R12" i="8"/>
  <c r="N12" i="8"/>
  <c r="BD12" i="8" s="1"/>
  <c r="J12" i="8"/>
  <c r="B12" i="8"/>
  <c r="AF12" i="8" s="1"/>
  <c r="AA14" i="8"/>
  <c r="Z14" i="8"/>
  <c r="V14" i="8"/>
  <c r="BF14" i="8" s="1"/>
  <c r="R14" i="8"/>
  <c r="N14" i="8"/>
  <c r="BD14" i="8" s="1"/>
  <c r="J14" i="8"/>
  <c r="B14" i="8"/>
  <c r="AF14" i="8" s="1"/>
  <c r="AA16" i="8"/>
  <c r="Z16" i="8"/>
  <c r="V16" i="8"/>
  <c r="BF16" i="8" s="1"/>
  <c r="R16" i="8"/>
  <c r="N16" i="8"/>
  <c r="BD16" i="8" s="1"/>
  <c r="J16" i="8"/>
  <c r="B16" i="8"/>
  <c r="AF16" i="8" s="1"/>
  <c r="AA18" i="8"/>
  <c r="Z18" i="8"/>
  <c r="V18" i="8"/>
  <c r="BF18" i="8" s="1"/>
  <c r="R18" i="8"/>
  <c r="N18" i="8"/>
  <c r="BD18" i="8" s="1"/>
  <c r="J18" i="8"/>
  <c r="B18" i="8"/>
  <c r="AA20" i="8"/>
  <c r="Z20" i="8"/>
  <c r="V20" i="8"/>
  <c r="BF20" i="8" s="1"/>
  <c r="R20" i="8"/>
  <c r="N20" i="8"/>
  <c r="BD20" i="8" s="1"/>
  <c r="J20" i="8"/>
  <c r="B20" i="8"/>
  <c r="AF20" i="8" s="1"/>
  <c r="AA22" i="8"/>
  <c r="Z22" i="8"/>
  <c r="V22" i="8"/>
  <c r="BF22" i="8" s="1"/>
  <c r="R22" i="8"/>
  <c r="N22" i="8"/>
  <c r="BD22" i="8" s="1"/>
  <c r="J22" i="8"/>
  <c r="B22" i="8"/>
  <c r="AA24" i="8"/>
  <c r="Z24" i="8"/>
  <c r="V24" i="8"/>
  <c r="BF24" i="8" s="1"/>
  <c r="R24" i="8"/>
  <c r="N24" i="8"/>
  <c r="BD24" i="8" s="1"/>
  <c r="J24" i="8"/>
  <c r="B24" i="8"/>
  <c r="AF24" i="8" s="1"/>
  <c r="AA26" i="8"/>
  <c r="Z26" i="8"/>
  <c r="V26" i="8"/>
  <c r="BF26" i="8" s="1"/>
  <c r="R26" i="8"/>
  <c r="N26" i="8"/>
  <c r="BD26" i="8" s="1"/>
  <c r="J26" i="8"/>
  <c r="B26" i="8"/>
  <c r="AF26" i="8" s="1"/>
  <c r="AA28" i="8"/>
  <c r="Z28" i="8"/>
  <c r="V28" i="8"/>
  <c r="BF28" i="8" s="1"/>
  <c r="R28" i="8"/>
  <c r="N28" i="8"/>
  <c r="BD28" i="8" s="1"/>
  <c r="J28" i="8"/>
  <c r="B28" i="8"/>
  <c r="AF28" i="8" s="1"/>
  <c r="AA30" i="8"/>
  <c r="Z30" i="8"/>
  <c r="V30" i="8"/>
  <c r="BF30" i="8" s="1"/>
  <c r="R30" i="8"/>
  <c r="N30" i="8"/>
  <c r="BD30" i="8" s="1"/>
  <c r="J30" i="8"/>
  <c r="B30" i="8"/>
  <c r="AF30" i="8" s="1"/>
  <c r="AA32" i="8"/>
  <c r="Z32" i="8"/>
  <c r="V32" i="8"/>
  <c r="BF32" i="8" s="1"/>
  <c r="R32" i="8"/>
  <c r="N32" i="8"/>
  <c r="BD32" i="8" s="1"/>
  <c r="J32" i="8"/>
  <c r="B32" i="8"/>
  <c r="AN32" i="8" s="1"/>
  <c r="AA34" i="8"/>
  <c r="Z34" i="8"/>
  <c r="V34" i="8"/>
  <c r="BF34" i="8" s="1"/>
  <c r="R34" i="8"/>
  <c r="N34" i="8"/>
  <c r="BD34" i="8" s="1"/>
  <c r="J34" i="8"/>
  <c r="B34" i="8"/>
  <c r="AA36" i="8"/>
  <c r="Z36" i="8"/>
  <c r="V36" i="8"/>
  <c r="BF36" i="8" s="1"/>
  <c r="R36" i="8"/>
  <c r="N36" i="8"/>
  <c r="BD36" i="8" s="1"/>
  <c r="J36" i="8"/>
  <c r="B36" i="8"/>
  <c r="AA38" i="8"/>
  <c r="Z38" i="8"/>
  <c r="V38" i="8"/>
  <c r="BF38" i="8" s="1"/>
  <c r="R38" i="8"/>
  <c r="N38" i="8"/>
  <c r="BD38" i="8" s="1"/>
  <c r="J38" i="8"/>
  <c r="B38" i="8"/>
  <c r="AN38" i="8" s="1"/>
  <c r="AA40" i="8"/>
  <c r="Z40" i="8"/>
  <c r="V40" i="8"/>
  <c r="BF40" i="8" s="1"/>
  <c r="R40" i="8"/>
  <c r="N40" i="8"/>
  <c r="BD40" i="8" s="1"/>
  <c r="J40" i="8"/>
  <c r="B40" i="8"/>
  <c r="AN40" i="8" s="1"/>
  <c r="AA42" i="8"/>
  <c r="Z42" i="8"/>
  <c r="V42" i="8"/>
  <c r="BF42" i="8" s="1"/>
  <c r="R42" i="8"/>
  <c r="N42" i="8"/>
  <c r="BD42" i="8" s="1"/>
  <c r="J42" i="8"/>
  <c r="B42" i="8"/>
  <c r="AV42" i="8" s="1"/>
  <c r="AA44" i="8"/>
  <c r="Z44" i="8"/>
  <c r="V44" i="8"/>
  <c r="BF44" i="8" s="1"/>
  <c r="R44" i="8"/>
  <c r="N44" i="8"/>
  <c r="BD44" i="8" s="1"/>
  <c r="J44" i="8"/>
  <c r="B44" i="8"/>
  <c r="AA46" i="8"/>
  <c r="Z46" i="8"/>
  <c r="V46" i="8"/>
  <c r="BF46" i="8" s="1"/>
  <c r="R46" i="8"/>
  <c r="N46" i="8"/>
  <c r="BD46" i="8" s="1"/>
  <c r="J46" i="8"/>
  <c r="B46" i="8"/>
  <c r="AN46" i="8" s="1"/>
  <c r="AA48" i="8"/>
  <c r="Z48" i="8"/>
  <c r="V48" i="8"/>
  <c r="BF48" i="8" s="1"/>
  <c r="R48" i="8"/>
  <c r="N48" i="8"/>
  <c r="BD48" i="8" s="1"/>
  <c r="J48" i="8"/>
  <c r="B48" i="8"/>
  <c r="AA50" i="8"/>
  <c r="Z50" i="8"/>
  <c r="V50" i="8"/>
  <c r="BF50" i="8" s="1"/>
  <c r="R50" i="8"/>
  <c r="N50" i="8"/>
  <c r="BD50" i="8" s="1"/>
  <c r="J50" i="8"/>
  <c r="B50" i="8"/>
  <c r="AF50" i="8" s="1"/>
  <c r="AA52" i="8"/>
  <c r="Z52" i="8"/>
  <c r="V52" i="8"/>
  <c r="BF52" i="8" s="1"/>
  <c r="R52" i="8"/>
  <c r="N52" i="8"/>
  <c r="BD52" i="8" s="1"/>
  <c r="J52" i="8"/>
  <c r="B52" i="8"/>
  <c r="AF52" i="8" s="1"/>
  <c r="AA54" i="8"/>
  <c r="Z54" i="8"/>
  <c r="V54" i="8"/>
  <c r="BF54" i="8" s="1"/>
  <c r="R54" i="8"/>
  <c r="N54" i="8"/>
  <c r="BD54" i="8" s="1"/>
  <c r="J54" i="8"/>
  <c r="B54" i="8"/>
  <c r="AA56" i="8"/>
  <c r="Z56" i="8"/>
  <c r="V56" i="8"/>
  <c r="BF56" i="8" s="1"/>
  <c r="R56" i="8"/>
  <c r="N56" i="8"/>
  <c r="BD56" i="8" s="1"/>
  <c r="J56" i="8"/>
  <c r="B56" i="8"/>
  <c r="AF56" i="8" s="1"/>
  <c r="AA58" i="8"/>
  <c r="Z58" i="8"/>
  <c r="V58" i="8"/>
  <c r="BF58" i="8" s="1"/>
  <c r="R58" i="8"/>
  <c r="N58" i="8"/>
  <c r="BD58" i="8" s="1"/>
  <c r="J58" i="8"/>
  <c r="B58" i="8"/>
  <c r="AA60" i="8"/>
  <c r="Z60" i="8"/>
  <c r="V60" i="8"/>
  <c r="BF60" i="8" s="1"/>
  <c r="R60" i="8"/>
  <c r="N60" i="8"/>
  <c r="BD60" i="8" s="1"/>
  <c r="J60" i="8"/>
  <c r="B60" i="8"/>
  <c r="AA62" i="8"/>
  <c r="Z62" i="8"/>
  <c r="V62" i="8"/>
  <c r="BF62" i="8" s="1"/>
  <c r="R62" i="8"/>
  <c r="N62" i="8"/>
  <c r="BD62" i="8" s="1"/>
  <c r="J62" i="8"/>
  <c r="B62" i="8"/>
  <c r="AA64" i="8"/>
  <c r="Z64" i="8"/>
  <c r="V64" i="8"/>
  <c r="BF64" i="8" s="1"/>
  <c r="R64" i="8"/>
  <c r="N64" i="8"/>
  <c r="BD64" i="8" s="1"/>
  <c r="J64" i="8"/>
  <c r="B64" i="8"/>
  <c r="AA66" i="8"/>
  <c r="Z66" i="8"/>
  <c r="V66" i="8"/>
  <c r="BF66" i="8" s="1"/>
  <c r="R66" i="8"/>
  <c r="N66" i="8"/>
  <c r="BD66" i="8" s="1"/>
  <c r="J66" i="8"/>
  <c r="B66" i="8"/>
  <c r="AF66" i="8" s="1"/>
  <c r="AA68" i="8"/>
  <c r="Z68" i="8"/>
  <c r="V68" i="8"/>
  <c r="BF68" i="8" s="1"/>
  <c r="R68" i="8"/>
  <c r="N68" i="8"/>
  <c r="BD68" i="8" s="1"/>
  <c r="J68" i="8"/>
  <c r="B68" i="8"/>
  <c r="AA70" i="8"/>
  <c r="Z70" i="8"/>
  <c r="V70" i="8"/>
  <c r="BF70" i="8" s="1"/>
  <c r="R70" i="8"/>
  <c r="N70" i="8"/>
  <c r="BD70" i="8" s="1"/>
  <c r="J70" i="8"/>
  <c r="B70" i="8"/>
  <c r="AF70" i="8" s="1"/>
  <c r="AA72" i="8"/>
  <c r="Z72" i="8"/>
  <c r="V72" i="8"/>
  <c r="BF72" i="8" s="1"/>
  <c r="R72" i="8"/>
  <c r="N72" i="8"/>
  <c r="BD72" i="8" s="1"/>
  <c r="J72" i="8"/>
  <c r="B72" i="8"/>
  <c r="AN72" i="8" s="1"/>
  <c r="AA74" i="8"/>
  <c r="Z74" i="8"/>
  <c r="V74" i="8"/>
  <c r="BF74" i="8" s="1"/>
  <c r="R74" i="8"/>
  <c r="N74" i="8"/>
  <c r="BD74" i="8" s="1"/>
  <c r="J74" i="8"/>
  <c r="B74" i="8"/>
  <c r="AF74" i="8" s="1"/>
  <c r="AA76" i="8"/>
  <c r="Z76" i="8"/>
  <c r="V76" i="8"/>
  <c r="BF76" i="8" s="1"/>
  <c r="R76" i="8"/>
  <c r="N76" i="8"/>
  <c r="BD76" i="8" s="1"/>
  <c r="J76" i="8"/>
  <c r="B76" i="8"/>
  <c r="AN76" i="8" s="1"/>
  <c r="AA78" i="8"/>
  <c r="Z78" i="8"/>
  <c r="V78" i="8"/>
  <c r="BF78" i="8" s="1"/>
  <c r="R78" i="8"/>
  <c r="N78" i="8"/>
  <c r="BD78" i="8" s="1"/>
  <c r="J78" i="8"/>
  <c r="B78" i="8"/>
  <c r="AN78" i="8" s="1"/>
  <c r="AA80" i="8"/>
  <c r="Z80" i="8"/>
  <c r="V80" i="8"/>
  <c r="BF80" i="8" s="1"/>
  <c r="R80" i="8"/>
  <c r="N80" i="8"/>
  <c r="BD80" i="8" s="1"/>
  <c r="J80" i="8"/>
  <c r="B80" i="8"/>
  <c r="AA82" i="8"/>
  <c r="Z82" i="8"/>
  <c r="V82" i="8"/>
  <c r="BF82" i="8" s="1"/>
  <c r="R82" i="8"/>
  <c r="N82" i="8"/>
  <c r="BD82" i="8" s="1"/>
  <c r="J82" i="8"/>
  <c r="B82" i="8"/>
  <c r="AA84" i="8"/>
  <c r="Z84" i="8"/>
  <c r="V84" i="8"/>
  <c r="BF84" i="8" s="1"/>
  <c r="R84" i="8"/>
  <c r="N84" i="8"/>
  <c r="BD84" i="8" s="1"/>
  <c r="J84" i="8"/>
  <c r="B84" i="8"/>
  <c r="AA86" i="8"/>
  <c r="Z86" i="8"/>
  <c r="V86" i="8"/>
  <c r="BF86" i="8" s="1"/>
  <c r="R86" i="8"/>
  <c r="N86" i="8"/>
  <c r="BD86" i="8" s="1"/>
  <c r="J86" i="8"/>
  <c r="B86" i="8"/>
  <c r="AN86" i="8" s="1"/>
  <c r="AA88" i="8"/>
  <c r="Z88" i="8"/>
  <c r="V88" i="8"/>
  <c r="BF88" i="8" s="1"/>
  <c r="R88" i="8"/>
  <c r="N88" i="8"/>
  <c r="BD88" i="8" s="1"/>
  <c r="J88" i="8"/>
  <c r="B88" i="8"/>
  <c r="B376" i="8"/>
  <c r="Z90" i="8"/>
  <c r="V90" i="8"/>
  <c r="R90" i="8"/>
  <c r="N90" i="8"/>
  <c r="J90" i="8"/>
  <c r="B90" i="8"/>
  <c r="AA92" i="8"/>
  <c r="Z92" i="8"/>
  <c r="V92" i="8"/>
  <c r="BF92" i="8" s="1"/>
  <c r="R92" i="8"/>
  <c r="N92" i="8"/>
  <c r="BD92" i="8" s="1"/>
  <c r="J92" i="8"/>
  <c r="B92" i="8"/>
  <c r="AA94" i="8"/>
  <c r="Z94" i="8"/>
  <c r="V94" i="8"/>
  <c r="BF94" i="8" s="1"/>
  <c r="R94" i="8"/>
  <c r="N94" i="8"/>
  <c r="BD94" i="8" s="1"/>
  <c r="J94" i="8"/>
  <c r="B94" i="8"/>
  <c r="AN94" i="8" s="1"/>
  <c r="AA96" i="8"/>
  <c r="Z96" i="8"/>
  <c r="V96" i="8"/>
  <c r="BF96" i="8" s="1"/>
  <c r="R96" i="8"/>
  <c r="N96" i="8"/>
  <c r="BD96" i="8" s="1"/>
  <c r="J96" i="8"/>
  <c r="B96" i="8"/>
  <c r="AA98" i="8"/>
  <c r="Z98" i="8"/>
  <c r="V98" i="8"/>
  <c r="BF98" i="8" s="1"/>
  <c r="R98" i="8"/>
  <c r="N98" i="8"/>
  <c r="BD98" i="8" s="1"/>
  <c r="J98" i="8"/>
  <c r="B98" i="8"/>
  <c r="AA100" i="8"/>
  <c r="Z100" i="8"/>
  <c r="V100" i="8"/>
  <c r="BF100" i="8" s="1"/>
  <c r="R100" i="8"/>
  <c r="N100" i="8"/>
  <c r="BD100" i="8" s="1"/>
  <c r="J100" i="8"/>
  <c r="B100" i="8"/>
  <c r="AA102" i="8"/>
  <c r="Z102" i="8"/>
  <c r="V102" i="8"/>
  <c r="BF102" i="8" s="1"/>
  <c r="R102" i="8"/>
  <c r="N102" i="8"/>
  <c r="BD102" i="8" s="1"/>
  <c r="J102" i="8"/>
  <c r="B102" i="8"/>
  <c r="AN102" i="8" s="1"/>
  <c r="AA104" i="8"/>
  <c r="Z104" i="8"/>
  <c r="V104" i="8"/>
  <c r="BF104" i="8" s="1"/>
  <c r="R104" i="8"/>
  <c r="N104" i="8"/>
  <c r="BD104" i="8" s="1"/>
  <c r="J104" i="8"/>
  <c r="B104" i="8"/>
  <c r="AF104" i="8" s="1"/>
  <c r="AA106" i="8"/>
  <c r="Z106" i="8"/>
  <c r="V106" i="8"/>
  <c r="BF106" i="8" s="1"/>
  <c r="R106" i="8"/>
  <c r="N106" i="8"/>
  <c r="BD106" i="8" s="1"/>
  <c r="J106" i="8"/>
  <c r="B106" i="8"/>
  <c r="AN106" i="8" s="1"/>
  <c r="AA108" i="8"/>
  <c r="Z108" i="8"/>
  <c r="V108" i="8"/>
  <c r="BF108" i="8" s="1"/>
  <c r="R108" i="8"/>
  <c r="N108" i="8"/>
  <c r="BD108" i="8" s="1"/>
  <c r="J108" i="8"/>
  <c r="B108" i="8"/>
  <c r="AA110" i="8"/>
  <c r="Z110" i="8"/>
  <c r="V110" i="8"/>
  <c r="BF110" i="8" s="1"/>
  <c r="R110" i="8"/>
  <c r="N110" i="8"/>
  <c r="BD110" i="8" s="1"/>
  <c r="J110" i="8"/>
  <c r="B110" i="8"/>
  <c r="AN110" i="8" s="1"/>
  <c r="AA112" i="8"/>
  <c r="Z112" i="8"/>
  <c r="V112" i="8"/>
  <c r="BF112" i="8" s="1"/>
  <c r="R112" i="8"/>
  <c r="N112" i="8"/>
  <c r="BD112" i="8" s="1"/>
  <c r="J112" i="8"/>
  <c r="B112" i="8"/>
  <c r="AA114" i="8"/>
  <c r="Z114" i="8"/>
  <c r="V114" i="8"/>
  <c r="BF114" i="8" s="1"/>
  <c r="R114" i="8"/>
  <c r="N114" i="8"/>
  <c r="BD114" i="8" s="1"/>
  <c r="J114" i="8"/>
  <c r="B114" i="8"/>
  <c r="AN114" i="8" s="1"/>
  <c r="AA116" i="8"/>
  <c r="Z116" i="8"/>
  <c r="V116" i="8"/>
  <c r="BF116" i="8" s="1"/>
  <c r="R116" i="8"/>
  <c r="N116" i="8"/>
  <c r="BD116" i="8" s="1"/>
  <c r="J116" i="8"/>
  <c r="B116" i="8"/>
  <c r="AA118" i="8"/>
  <c r="Z118" i="8"/>
  <c r="V118" i="8"/>
  <c r="BF118" i="8" s="1"/>
  <c r="R118" i="8"/>
  <c r="N118" i="8"/>
  <c r="BD118" i="8" s="1"/>
  <c r="J118" i="8"/>
  <c r="B118" i="8"/>
  <c r="AN118" i="8" s="1"/>
  <c r="AA120" i="8"/>
  <c r="Z120" i="8"/>
  <c r="V120" i="8"/>
  <c r="BF120" i="8" s="1"/>
  <c r="R120" i="8"/>
  <c r="N120" i="8"/>
  <c r="BD120" i="8" s="1"/>
  <c r="J120" i="8"/>
  <c r="B120" i="8"/>
  <c r="AF120" i="8" s="1"/>
  <c r="AA122" i="8"/>
  <c r="Z122" i="8"/>
  <c r="V122" i="8"/>
  <c r="BF122" i="8" s="1"/>
  <c r="R122" i="8"/>
  <c r="N122" i="8"/>
  <c r="BD122" i="8" s="1"/>
  <c r="J122" i="8"/>
  <c r="B122" i="8"/>
  <c r="AN122" i="8" s="1"/>
  <c r="AA124" i="8"/>
  <c r="Z124" i="8"/>
  <c r="V124" i="8"/>
  <c r="BF124" i="8" s="1"/>
  <c r="R124" i="8"/>
  <c r="N124" i="8"/>
  <c r="BD124" i="8" s="1"/>
  <c r="J124" i="8"/>
  <c r="B124" i="8"/>
  <c r="AA126" i="8"/>
  <c r="Z126" i="8"/>
  <c r="V126" i="8"/>
  <c r="BF126" i="8" s="1"/>
  <c r="R126" i="8"/>
  <c r="N126" i="8"/>
  <c r="BD126" i="8" s="1"/>
  <c r="J126" i="8"/>
  <c r="B126" i="8"/>
  <c r="AN126" i="8" s="1"/>
  <c r="AA128" i="8"/>
  <c r="Z128" i="8"/>
  <c r="V128" i="8"/>
  <c r="BF128" i="8" s="1"/>
  <c r="R128" i="8"/>
  <c r="N128" i="8"/>
  <c r="BD128" i="8" s="1"/>
  <c r="J128" i="8"/>
  <c r="B128" i="8"/>
  <c r="AA130" i="8"/>
  <c r="Z130" i="8"/>
  <c r="V130" i="8"/>
  <c r="BF130" i="8" s="1"/>
  <c r="R130" i="8"/>
  <c r="N130" i="8"/>
  <c r="BD130" i="8" s="1"/>
  <c r="J130" i="8"/>
  <c r="B130" i="8"/>
  <c r="AN130" i="8" s="1"/>
  <c r="AA132" i="8"/>
  <c r="Z132" i="8"/>
  <c r="V132" i="8"/>
  <c r="BF132" i="8" s="1"/>
  <c r="R132" i="8"/>
  <c r="N132" i="8"/>
  <c r="BD132" i="8" s="1"/>
  <c r="J132" i="8"/>
  <c r="B132" i="8"/>
  <c r="AA134" i="8"/>
  <c r="Z134" i="8"/>
  <c r="V134" i="8"/>
  <c r="BF134" i="8" s="1"/>
  <c r="R134" i="8"/>
  <c r="N134" i="8"/>
  <c r="BD134" i="8" s="1"/>
  <c r="J134" i="8"/>
  <c r="B134" i="8"/>
  <c r="AN134" i="8" s="1"/>
  <c r="AA136" i="8"/>
  <c r="Z136" i="8"/>
  <c r="V136" i="8"/>
  <c r="BF136" i="8" s="1"/>
  <c r="R136" i="8"/>
  <c r="N136" i="8"/>
  <c r="BD136" i="8" s="1"/>
  <c r="J136" i="8"/>
  <c r="B136" i="8"/>
  <c r="AF136" i="8" s="1"/>
  <c r="AF4" i="8"/>
  <c r="AF6" i="8"/>
  <c r="AN12" i="8"/>
  <c r="AN14" i="8"/>
  <c r="AN20" i="8"/>
  <c r="AN28" i="8"/>
  <c r="AN30" i="8"/>
  <c r="AF36" i="8"/>
  <c r="AV36" i="8"/>
  <c r="AF38" i="8"/>
  <c r="AF44" i="8"/>
  <c r="AV44" i="8"/>
  <c r="AV46" i="8"/>
  <c r="AN54" i="8"/>
  <c r="AN56" i="8"/>
  <c r="AN60" i="8"/>
  <c r="AN62" i="8"/>
  <c r="AN64" i="8"/>
  <c r="AN68" i="8"/>
  <c r="AN70" i="8"/>
  <c r="AF72" i="8"/>
  <c r="AF76" i="8"/>
  <c r="AV76" i="8"/>
  <c r="AV84" i="8"/>
  <c r="AF86" i="8"/>
  <c r="L4" i="8"/>
  <c r="AJ4" i="8" s="1"/>
  <c r="T4" i="8"/>
  <c r="AR4" i="8" s="1"/>
  <c r="AB4" i="8"/>
  <c r="AZ4" i="8" s="1"/>
  <c r="L6" i="8"/>
  <c r="AJ6" i="8" s="1"/>
  <c r="T6" i="8"/>
  <c r="AB6" i="8"/>
  <c r="AZ6" i="8" s="1"/>
  <c r="L8" i="8"/>
  <c r="T8" i="8"/>
  <c r="AB8" i="8"/>
  <c r="L10" i="8"/>
  <c r="T10" i="8"/>
  <c r="AB10" i="8"/>
  <c r="AZ10" i="8" s="1"/>
  <c r="L12" i="8"/>
  <c r="AJ12" i="8" s="1"/>
  <c r="T12" i="8"/>
  <c r="AR12" i="8" s="1"/>
  <c r="AB12" i="8"/>
  <c r="AZ12" i="8" s="1"/>
  <c r="L14" i="8"/>
  <c r="AJ14" i="8" s="1"/>
  <c r="T14" i="8"/>
  <c r="AB14" i="8"/>
  <c r="AZ14" i="8" s="1"/>
  <c r="L16" i="8"/>
  <c r="T16" i="8"/>
  <c r="AB16" i="8"/>
  <c r="L18" i="8"/>
  <c r="T18" i="8"/>
  <c r="AB18" i="8"/>
  <c r="AZ18" i="8" s="1"/>
  <c r="L20" i="8"/>
  <c r="AJ20" i="8" s="1"/>
  <c r="T20" i="8"/>
  <c r="AR20" i="8" s="1"/>
  <c r="AB20" i="8"/>
  <c r="AZ20" i="8" s="1"/>
  <c r="L22" i="8"/>
  <c r="AJ22" i="8" s="1"/>
  <c r="T22" i="8"/>
  <c r="AB22" i="8"/>
  <c r="AZ22" i="8" s="1"/>
  <c r="L24" i="8"/>
  <c r="T24" i="8"/>
  <c r="AB24" i="8"/>
  <c r="L26" i="8"/>
  <c r="T26" i="8"/>
  <c r="AB26" i="8"/>
  <c r="AZ26" i="8" s="1"/>
  <c r="L28" i="8"/>
  <c r="AJ28" i="8" s="1"/>
  <c r="T28" i="8"/>
  <c r="AR28" i="8" s="1"/>
  <c r="AB28" i="8"/>
  <c r="AZ28" i="8" s="1"/>
  <c r="L30" i="8"/>
  <c r="AJ30" i="8" s="1"/>
  <c r="T30" i="8"/>
  <c r="AB30" i="8"/>
  <c r="AZ30" i="8" s="1"/>
  <c r="L32" i="8"/>
  <c r="T32" i="8"/>
  <c r="AB32" i="8"/>
  <c r="L34" i="8"/>
  <c r="T34" i="8"/>
  <c r="AB34" i="8"/>
  <c r="AZ34" i="8" s="1"/>
  <c r="L36" i="8"/>
  <c r="AJ36" i="8" s="1"/>
  <c r="T36" i="8"/>
  <c r="AR36" i="8" s="1"/>
  <c r="AB36" i="8"/>
  <c r="AZ36" i="8" s="1"/>
  <c r="L38" i="8"/>
  <c r="AJ38" i="8" s="1"/>
  <c r="T38" i="8"/>
  <c r="AB38" i="8"/>
  <c r="AZ38" i="8" s="1"/>
  <c r="L40" i="8"/>
  <c r="T40" i="8"/>
  <c r="AB40" i="8"/>
  <c r="L42" i="8"/>
  <c r="T42" i="8"/>
  <c r="AB42" i="8"/>
  <c r="AZ42" i="8" s="1"/>
  <c r="L44" i="8"/>
  <c r="AJ44" i="8" s="1"/>
  <c r="T44" i="8"/>
  <c r="AR44" i="8" s="1"/>
  <c r="AB44" i="8"/>
  <c r="AZ44" i="8" s="1"/>
  <c r="L46" i="8"/>
  <c r="AJ46" i="8" s="1"/>
  <c r="T46" i="8"/>
  <c r="AB46" i="8"/>
  <c r="AZ46" i="8" s="1"/>
  <c r="L48" i="8"/>
  <c r="T48" i="8"/>
  <c r="AB48" i="8"/>
  <c r="L50" i="8"/>
  <c r="T50" i="8"/>
  <c r="AB50" i="8"/>
  <c r="AZ50" i="8" s="1"/>
  <c r="L52" i="8"/>
  <c r="AJ52" i="8" s="1"/>
  <c r="T52" i="8"/>
  <c r="AR52" i="8" s="1"/>
  <c r="AB52" i="8"/>
  <c r="AZ52" i="8" s="1"/>
  <c r="L54" i="8"/>
  <c r="AJ54" i="8" s="1"/>
  <c r="T54" i="8"/>
  <c r="AB54" i="8"/>
  <c r="AZ54" i="8" s="1"/>
  <c r="L56" i="8"/>
  <c r="T56" i="8"/>
  <c r="AB56" i="8"/>
  <c r="L58" i="8"/>
  <c r="T58" i="8"/>
  <c r="AB58" i="8"/>
  <c r="AZ58" i="8" s="1"/>
  <c r="L60" i="8"/>
  <c r="AJ60" i="8" s="1"/>
  <c r="T60" i="8"/>
  <c r="AR60" i="8" s="1"/>
  <c r="AB60" i="8"/>
  <c r="AZ60" i="8" s="1"/>
  <c r="L62" i="8"/>
  <c r="AJ62" i="8" s="1"/>
  <c r="T62" i="8"/>
  <c r="AB62" i="8"/>
  <c r="AZ62" i="8" s="1"/>
  <c r="L64" i="8"/>
  <c r="T64" i="8"/>
  <c r="AB64" i="8"/>
  <c r="L66" i="8"/>
  <c r="T66" i="8"/>
  <c r="AB66" i="8"/>
  <c r="AZ66" i="8" s="1"/>
  <c r="L68" i="8"/>
  <c r="AJ68" i="8" s="1"/>
  <c r="T68" i="8"/>
  <c r="AR68" i="8" s="1"/>
  <c r="AB68" i="8"/>
  <c r="AZ68" i="8" s="1"/>
  <c r="L70" i="8"/>
  <c r="AJ70" i="8" s="1"/>
  <c r="T70" i="8"/>
  <c r="AB70" i="8"/>
  <c r="AZ70" i="8" s="1"/>
  <c r="L72" i="8"/>
  <c r="T72" i="8"/>
  <c r="AB72" i="8"/>
  <c r="L74" i="8"/>
  <c r="T74" i="8"/>
  <c r="AB74" i="8"/>
  <c r="AZ74" i="8" s="1"/>
  <c r="L76" i="8"/>
  <c r="AJ76" i="8" s="1"/>
  <c r="T76" i="8"/>
  <c r="AR76" i="8" s="1"/>
  <c r="AB76" i="8"/>
  <c r="AZ76" i="8" s="1"/>
  <c r="L78" i="8"/>
  <c r="AJ78" i="8" s="1"/>
  <c r="T78" i="8"/>
  <c r="AB78" i="8"/>
  <c r="AZ78" i="8" s="1"/>
  <c r="L80" i="8"/>
  <c r="T80" i="8"/>
  <c r="AB80" i="8"/>
  <c r="L82" i="8"/>
  <c r="T82" i="8"/>
  <c r="AB82" i="8"/>
  <c r="AZ82" i="8" s="1"/>
  <c r="L84" i="8"/>
  <c r="AJ84" i="8" s="1"/>
  <c r="T84" i="8"/>
  <c r="AR84" i="8" s="1"/>
  <c r="AB84" i="8"/>
  <c r="AZ84" i="8" s="1"/>
  <c r="L86" i="8"/>
  <c r="AJ86" i="8" s="1"/>
  <c r="T86" i="8"/>
  <c r="AB86" i="8"/>
  <c r="AZ86" i="8" s="1"/>
  <c r="L88" i="8"/>
  <c r="T88" i="8"/>
  <c r="AB88" i="8"/>
  <c r="L90" i="8"/>
  <c r="T90" i="8"/>
  <c r="AB90" i="8"/>
  <c r="L92" i="8"/>
  <c r="AJ92" i="8" s="1"/>
  <c r="T92" i="8"/>
  <c r="AR92" i="8" s="1"/>
  <c r="AB92" i="8"/>
  <c r="AZ92" i="8" s="1"/>
  <c r="L94" i="8"/>
  <c r="AJ94" i="8" s="1"/>
  <c r="T94" i="8"/>
  <c r="AB94" i="8"/>
  <c r="AZ94" i="8" s="1"/>
  <c r="L96" i="8"/>
  <c r="T96" i="8"/>
  <c r="AB96" i="8"/>
  <c r="L98" i="8"/>
  <c r="T98" i="8"/>
  <c r="AB98" i="8"/>
  <c r="AZ98" i="8" s="1"/>
  <c r="L100" i="8"/>
  <c r="AJ100" i="8" s="1"/>
  <c r="T100" i="8"/>
  <c r="AR100" i="8" s="1"/>
  <c r="AB100" i="8"/>
  <c r="AZ100" i="8" s="1"/>
  <c r="L102" i="8"/>
  <c r="AJ102" i="8" s="1"/>
  <c r="T102" i="8"/>
  <c r="AB102" i="8"/>
  <c r="AZ102" i="8" s="1"/>
  <c r="L104" i="8"/>
  <c r="T104" i="8"/>
  <c r="AB104" i="8"/>
  <c r="L106" i="8"/>
  <c r="T106" i="8"/>
  <c r="AB106" i="8"/>
  <c r="AZ106" i="8" s="1"/>
  <c r="L108" i="8"/>
  <c r="AJ108" i="8" s="1"/>
  <c r="T108" i="8"/>
  <c r="AR108" i="8" s="1"/>
  <c r="AB108" i="8"/>
  <c r="AZ108" i="8" s="1"/>
  <c r="L110" i="8"/>
  <c r="AJ110" i="8" s="1"/>
  <c r="T110" i="8"/>
  <c r="AB110" i="8"/>
  <c r="AZ110" i="8" s="1"/>
  <c r="L112" i="8"/>
  <c r="T112" i="8"/>
  <c r="AB112" i="8"/>
  <c r="L114" i="8"/>
  <c r="T114" i="8"/>
  <c r="AB114" i="8"/>
  <c r="AZ114" i="8" s="1"/>
  <c r="L116" i="8"/>
  <c r="AJ116" i="8" s="1"/>
  <c r="T116" i="8"/>
  <c r="AR116" i="8" s="1"/>
  <c r="AB116" i="8"/>
  <c r="AZ116" i="8" s="1"/>
  <c r="L118" i="8"/>
  <c r="AJ118" i="8" s="1"/>
  <c r="T118" i="8"/>
  <c r="AB118" i="8"/>
  <c r="AZ118" i="8" s="1"/>
  <c r="L120" i="8"/>
  <c r="T120" i="8"/>
  <c r="AB120" i="8"/>
  <c r="L122" i="8"/>
  <c r="T122" i="8"/>
  <c r="AB122" i="8"/>
  <c r="AZ122" i="8" s="1"/>
  <c r="L124" i="8"/>
  <c r="AJ124" i="8" s="1"/>
  <c r="T124" i="8"/>
  <c r="AR124" i="8" s="1"/>
  <c r="AB124" i="8"/>
  <c r="AZ124" i="8" s="1"/>
  <c r="L126" i="8"/>
  <c r="AJ126" i="8" s="1"/>
  <c r="T126" i="8"/>
  <c r="AB126" i="8"/>
  <c r="AZ126" i="8" s="1"/>
  <c r="L128" i="8"/>
  <c r="T128" i="8"/>
  <c r="AB128" i="8"/>
  <c r="L130" i="8"/>
  <c r="T130" i="8"/>
  <c r="AB130" i="8"/>
  <c r="AZ130" i="8" s="1"/>
  <c r="L132" i="8"/>
  <c r="AJ132" i="8" s="1"/>
  <c r="T132" i="8"/>
  <c r="AR132" i="8" s="1"/>
  <c r="AB132" i="8"/>
  <c r="AZ132" i="8" s="1"/>
  <c r="L134" i="8"/>
  <c r="AJ134" i="8" s="1"/>
  <c r="T134" i="8"/>
  <c r="AB134" i="8"/>
  <c r="AZ134" i="8" s="1"/>
  <c r="L136" i="8"/>
  <c r="T136" i="8"/>
  <c r="AB136" i="8"/>
  <c r="AA141" i="8"/>
  <c r="AY141" i="8" s="1"/>
  <c r="Z141" i="8"/>
  <c r="AX141" i="8" s="1"/>
  <c r="AA191" i="8"/>
  <c r="Z191" i="8"/>
  <c r="V191" i="8"/>
  <c r="R191" i="8"/>
  <c r="N191" i="8"/>
  <c r="J191" i="8"/>
  <c r="B191" i="8"/>
  <c r="BD192" i="8"/>
  <c r="AL192" i="8"/>
  <c r="AA195" i="8"/>
  <c r="Z195" i="8"/>
  <c r="V195" i="8"/>
  <c r="R195" i="8"/>
  <c r="N195" i="8"/>
  <c r="BD195" i="8" s="1"/>
  <c r="J195" i="8"/>
  <c r="B195" i="8"/>
  <c r="BF196" i="8"/>
  <c r="AA199" i="8"/>
  <c r="Z199" i="8"/>
  <c r="V199" i="8"/>
  <c r="R199" i="8"/>
  <c r="N199" i="8"/>
  <c r="BD199" i="8" s="1"/>
  <c r="J199" i="8"/>
  <c r="B199" i="8"/>
  <c r="BF200" i="8"/>
  <c r="AA203" i="8"/>
  <c r="Z203" i="8"/>
  <c r="V203" i="8"/>
  <c r="R203" i="8"/>
  <c r="N203" i="8"/>
  <c r="BD203" i="8" s="1"/>
  <c r="J203" i="8"/>
  <c r="B203" i="8"/>
  <c r="BD204" i="8"/>
  <c r="AL204" i="8"/>
  <c r="AT204" i="8"/>
  <c r="AA207" i="8"/>
  <c r="Z207" i="8"/>
  <c r="V207" i="8"/>
  <c r="R207" i="8"/>
  <c r="N207" i="8"/>
  <c r="BD207" i="8" s="1"/>
  <c r="J207" i="8"/>
  <c r="B207" i="8"/>
  <c r="BD208" i="8"/>
  <c r="AA211" i="8"/>
  <c r="Z211" i="8"/>
  <c r="V211" i="8"/>
  <c r="R211" i="8"/>
  <c r="N211" i="8"/>
  <c r="BD211" i="8" s="1"/>
  <c r="J211" i="8"/>
  <c r="B211" i="8"/>
  <c r="BF212" i="8"/>
  <c r="AA215" i="8"/>
  <c r="Z215" i="8"/>
  <c r="V215" i="8"/>
  <c r="R215" i="8"/>
  <c r="N215" i="8"/>
  <c r="BD215" i="8" s="1"/>
  <c r="J215" i="8"/>
  <c r="B215" i="8"/>
  <c r="AA219" i="8"/>
  <c r="Z219" i="8"/>
  <c r="V219" i="8"/>
  <c r="R219" i="8"/>
  <c r="N219" i="8"/>
  <c r="BD219" i="8" s="1"/>
  <c r="J219" i="8"/>
  <c r="B219" i="8"/>
  <c r="B378" i="8"/>
  <c r="Z222" i="8"/>
  <c r="V222" i="8"/>
  <c r="R222" i="8"/>
  <c r="N222" i="8"/>
  <c r="J222" i="8"/>
  <c r="B222" i="8"/>
  <c r="X222" i="8"/>
  <c r="P222" i="8"/>
  <c r="H222" i="8"/>
  <c r="AA230" i="8"/>
  <c r="Z230" i="8"/>
  <c r="V230" i="8"/>
  <c r="R230" i="8"/>
  <c r="N230" i="8"/>
  <c r="J230" i="8"/>
  <c r="B230" i="8"/>
  <c r="X230" i="8"/>
  <c r="BG230" i="8" s="1"/>
  <c r="P230" i="8"/>
  <c r="AN230" i="8" s="1"/>
  <c r="H230" i="8"/>
  <c r="H138" i="8"/>
  <c r="L138" i="8"/>
  <c r="P138" i="8"/>
  <c r="T138" i="8"/>
  <c r="X138" i="8"/>
  <c r="AB138" i="8"/>
  <c r="AH139" i="8"/>
  <c r="B375" i="8"/>
  <c r="H3" i="8"/>
  <c r="L3" i="8"/>
  <c r="BC3" i="8" s="1"/>
  <c r="P3" i="8"/>
  <c r="T3" i="8"/>
  <c r="X3" i="8"/>
  <c r="BG3" i="8" s="1"/>
  <c r="AB3" i="8"/>
  <c r="H5" i="8"/>
  <c r="AF5" i="8" s="1"/>
  <c r="L5" i="8"/>
  <c r="AJ5" i="8" s="1"/>
  <c r="P5" i="8"/>
  <c r="AN5" i="8" s="1"/>
  <c r="T5" i="8"/>
  <c r="X5" i="8"/>
  <c r="AV5" i="8" s="1"/>
  <c r="AB5" i="8"/>
  <c r="AZ5" i="8" s="1"/>
  <c r="AY7" i="8"/>
  <c r="H7" i="8"/>
  <c r="AF7" i="8" s="1"/>
  <c r="L7" i="8"/>
  <c r="AJ7" i="8" s="1"/>
  <c r="P7" i="8"/>
  <c r="AN7" i="8" s="1"/>
  <c r="T7" i="8"/>
  <c r="AR7" i="8" s="1"/>
  <c r="X7" i="8"/>
  <c r="AV7" i="8" s="1"/>
  <c r="AB7" i="8"/>
  <c r="AZ7" i="8" s="1"/>
  <c r="H9" i="8"/>
  <c r="AF9" i="8" s="1"/>
  <c r="L9" i="8"/>
  <c r="P9" i="8"/>
  <c r="T9" i="8"/>
  <c r="X9" i="8"/>
  <c r="AV9" i="8" s="1"/>
  <c r="AB9" i="8"/>
  <c r="AY11" i="8"/>
  <c r="H11" i="8"/>
  <c r="AF11" i="8" s="1"/>
  <c r="L11" i="8"/>
  <c r="AJ11" i="8" s="1"/>
  <c r="P11" i="8"/>
  <c r="AN11" i="8" s="1"/>
  <c r="T11" i="8"/>
  <c r="AR11" i="8" s="1"/>
  <c r="X11" i="8"/>
  <c r="AV11" i="8" s="1"/>
  <c r="AB11" i="8"/>
  <c r="AZ11" i="8" s="1"/>
  <c r="H13" i="8"/>
  <c r="AF13" i="8" s="1"/>
  <c r="L13" i="8"/>
  <c r="AJ13" i="8" s="1"/>
  <c r="P13" i="8"/>
  <c r="T13" i="8"/>
  <c r="X13" i="8"/>
  <c r="AV13" i="8" s="1"/>
  <c r="AB13" i="8"/>
  <c r="AZ13" i="8" s="1"/>
  <c r="H15" i="8"/>
  <c r="AF15" i="8" s="1"/>
  <c r="L15" i="8"/>
  <c r="AJ15" i="8" s="1"/>
  <c r="P15" i="8"/>
  <c r="AN15" i="8" s="1"/>
  <c r="T15" i="8"/>
  <c r="AR15" i="8" s="1"/>
  <c r="X15" i="8"/>
  <c r="AV15" i="8" s="1"/>
  <c r="AB15" i="8"/>
  <c r="AZ15" i="8" s="1"/>
  <c r="H17" i="8"/>
  <c r="L17" i="8"/>
  <c r="AJ17" i="8" s="1"/>
  <c r="P17" i="8"/>
  <c r="T17" i="8"/>
  <c r="X17" i="8"/>
  <c r="AB17" i="8"/>
  <c r="AZ17" i="8" s="1"/>
  <c r="AY19" i="8"/>
  <c r="H19" i="8"/>
  <c r="AF19" i="8" s="1"/>
  <c r="L19" i="8"/>
  <c r="AJ19" i="8" s="1"/>
  <c r="P19" i="8"/>
  <c r="AN19" i="8" s="1"/>
  <c r="T19" i="8"/>
  <c r="AR19" i="8" s="1"/>
  <c r="X19" i="8"/>
  <c r="AV19" i="8" s="1"/>
  <c r="AB19" i="8"/>
  <c r="AZ19" i="8" s="1"/>
  <c r="H21" i="8"/>
  <c r="L21" i="8"/>
  <c r="AJ21" i="8" s="1"/>
  <c r="P21" i="8"/>
  <c r="T21" i="8"/>
  <c r="X21" i="8"/>
  <c r="AB21" i="8"/>
  <c r="AZ21" i="8" s="1"/>
  <c r="H23" i="8"/>
  <c r="L23" i="8"/>
  <c r="AJ23" i="8" s="1"/>
  <c r="P23" i="8"/>
  <c r="T23" i="8"/>
  <c r="X23" i="8"/>
  <c r="AB23" i="8"/>
  <c r="AZ23" i="8" s="1"/>
  <c r="AY25" i="8"/>
  <c r="H25" i="8"/>
  <c r="AF25" i="8" s="1"/>
  <c r="L25" i="8"/>
  <c r="AJ25" i="8" s="1"/>
  <c r="P25" i="8"/>
  <c r="T25" i="8"/>
  <c r="AR25" i="8" s="1"/>
  <c r="X25" i="8"/>
  <c r="AV25" i="8" s="1"/>
  <c r="AB25" i="8"/>
  <c r="AZ25" i="8" s="1"/>
  <c r="H27" i="8"/>
  <c r="AF27" i="8" s="1"/>
  <c r="L27" i="8"/>
  <c r="AJ27" i="8" s="1"/>
  <c r="P27" i="8"/>
  <c r="AN27" i="8" s="1"/>
  <c r="T27" i="8"/>
  <c r="X27" i="8"/>
  <c r="AV27" i="8" s="1"/>
  <c r="AB27" i="8"/>
  <c r="AZ27" i="8" s="1"/>
  <c r="H29" i="8"/>
  <c r="L29" i="8"/>
  <c r="AJ29" i="8" s="1"/>
  <c r="P29" i="8"/>
  <c r="T29" i="8"/>
  <c r="X29" i="8"/>
  <c r="AB29" i="8"/>
  <c r="AZ29" i="8" s="1"/>
  <c r="H31" i="8"/>
  <c r="AF31" i="8" s="1"/>
  <c r="L31" i="8"/>
  <c r="AJ31" i="8" s="1"/>
  <c r="P31" i="8"/>
  <c r="AN31" i="8" s="1"/>
  <c r="T31" i="8"/>
  <c r="AR31" i="8" s="1"/>
  <c r="X31" i="8"/>
  <c r="AV31" i="8" s="1"/>
  <c r="AB31" i="8"/>
  <c r="AZ31" i="8" s="1"/>
  <c r="AY33" i="8"/>
  <c r="H33" i="8"/>
  <c r="AF33" i="8" s="1"/>
  <c r="L33" i="8"/>
  <c r="AJ33" i="8" s="1"/>
  <c r="P33" i="8"/>
  <c r="AN33" i="8" s="1"/>
  <c r="T33" i="8"/>
  <c r="AR33" i="8" s="1"/>
  <c r="X33" i="8"/>
  <c r="AV33" i="8" s="1"/>
  <c r="AB33" i="8"/>
  <c r="AZ33" i="8" s="1"/>
  <c r="AY35" i="8"/>
  <c r="H35" i="8"/>
  <c r="L35" i="8"/>
  <c r="AJ35" i="8" s="1"/>
  <c r="P35" i="8"/>
  <c r="AN35" i="8" s="1"/>
  <c r="T35" i="8"/>
  <c r="AR35" i="8" s="1"/>
  <c r="X35" i="8"/>
  <c r="AB35" i="8"/>
  <c r="AZ35" i="8" s="1"/>
  <c r="AY37" i="8"/>
  <c r="H37" i="8"/>
  <c r="AF37" i="8" s="1"/>
  <c r="L37" i="8"/>
  <c r="P37" i="8"/>
  <c r="AN37" i="8" s="1"/>
  <c r="T37" i="8"/>
  <c r="AR37" i="8" s="1"/>
  <c r="X37" i="8"/>
  <c r="AV37" i="8" s="1"/>
  <c r="AB37" i="8"/>
  <c r="AY39" i="8"/>
  <c r="H39" i="8"/>
  <c r="AF39" i="8" s="1"/>
  <c r="L39" i="8"/>
  <c r="AJ39" i="8" s="1"/>
  <c r="P39" i="8"/>
  <c r="AN39" i="8" s="1"/>
  <c r="T39" i="8"/>
  <c r="AR39" i="8" s="1"/>
  <c r="X39" i="8"/>
  <c r="AV39" i="8" s="1"/>
  <c r="AB39" i="8"/>
  <c r="AZ39" i="8" s="1"/>
  <c r="H41" i="8"/>
  <c r="AF41" i="8" s="1"/>
  <c r="L41" i="8"/>
  <c r="AJ41" i="8" s="1"/>
  <c r="P41" i="8"/>
  <c r="AN41" i="8" s="1"/>
  <c r="T41" i="8"/>
  <c r="AR41" i="8" s="1"/>
  <c r="X41" i="8"/>
  <c r="AV41" i="8" s="1"/>
  <c r="AB41" i="8"/>
  <c r="AZ41" i="8" s="1"/>
  <c r="AY43" i="8"/>
  <c r="H43" i="8"/>
  <c r="AF43" i="8" s="1"/>
  <c r="L43" i="8"/>
  <c r="AJ43" i="8" s="1"/>
  <c r="P43" i="8"/>
  <c r="AN43" i="8" s="1"/>
  <c r="T43" i="8"/>
  <c r="AR43" i="8" s="1"/>
  <c r="X43" i="8"/>
  <c r="AV43" i="8" s="1"/>
  <c r="AB43" i="8"/>
  <c r="AZ43" i="8" s="1"/>
  <c r="AY45" i="8"/>
  <c r="H45" i="8"/>
  <c r="AF45" i="8" s="1"/>
  <c r="L45" i="8"/>
  <c r="P45" i="8"/>
  <c r="T45" i="8"/>
  <c r="AR45" i="8" s="1"/>
  <c r="X45" i="8"/>
  <c r="AV45" i="8" s="1"/>
  <c r="AB45" i="8"/>
  <c r="H47" i="8"/>
  <c r="AF47" i="8" s="1"/>
  <c r="L47" i="8"/>
  <c r="AJ47" i="8" s="1"/>
  <c r="P47" i="8"/>
  <c r="AN47" i="8" s="1"/>
  <c r="T47" i="8"/>
  <c r="AR47" i="8" s="1"/>
  <c r="X47" i="8"/>
  <c r="AV47" i="8" s="1"/>
  <c r="AB47" i="8"/>
  <c r="AZ47" i="8" s="1"/>
  <c r="H49" i="8"/>
  <c r="L49" i="8"/>
  <c r="P49" i="8"/>
  <c r="AN49" i="8" s="1"/>
  <c r="T49" i="8"/>
  <c r="X49" i="8"/>
  <c r="AB49" i="8"/>
  <c r="AY51" i="8"/>
  <c r="H51" i="8"/>
  <c r="L51" i="8"/>
  <c r="AJ51" i="8" s="1"/>
  <c r="P51" i="8"/>
  <c r="AN51" i="8" s="1"/>
  <c r="T51" i="8"/>
  <c r="AR51" i="8" s="1"/>
  <c r="X51" i="8"/>
  <c r="AB51" i="8"/>
  <c r="AZ51" i="8" s="1"/>
  <c r="H53" i="8"/>
  <c r="L53" i="8"/>
  <c r="AJ53" i="8" s="1"/>
  <c r="P53" i="8"/>
  <c r="T53" i="8"/>
  <c r="X53" i="8"/>
  <c r="AB53" i="8"/>
  <c r="AZ53" i="8" s="1"/>
  <c r="H55" i="8"/>
  <c r="AF55" i="8" s="1"/>
  <c r="L55" i="8"/>
  <c r="AJ55" i="8" s="1"/>
  <c r="P55" i="8"/>
  <c r="AN55" i="8" s="1"/>
  <c r="T55" i="8"/>
  <c r="AR55" i="8" s="1"/>
  <c r="X55" i="8"/>
  <c r="AV55" i="8" s="1"/>
  <c r="AB55" i="8"/>
  <c r="AZ55" i="8" s="1"/>
  <c r="AY57" i="8"/>
  <c r="H57" i="8"/>
  <c r="L57" i="8"/>
  <c r="P57" i="8"/>
  <c r="T57" i="8"/>
  <c r="AR57" i="8" s="1"/>
  <c r="X57" i="8"/>
  <c r="AB57" i="8"/>
  <c r="AY59" i="8"/>
  <c r="H59" i="8"/>
  <c r="AF59" i="8" s="1"/>
  <c r="L59" i="8"/>
  <c r="AJ59" i="8" s="1"/>
  <c r="P59" i="8"/>
  <c r="AN59" i="8" s="1"/>
  <c r="T59" i="8"/>
  <c r="AR59" i="8" s="1"/>
  <c r="X59" i="8"/>
  <c r="AV59" i="8" s="1"/>
  <c r="AB59" i="8"/>
  <c r="AZ59" i="8" s="1"/>
  <c r="H61" i="8"/>
  <c r="L61" i="8"/>
  <c r="AJ61" i="8" s="1"/>
  <c r="P61" i="8"/>
  <c r="T61" i="8"/>
  <c r="X61" i="8"/>
  <c r="AB61" i="8"/>
  <c r="AZ61" i="8" s="1"/>
  <c r="AY63" i="8"/>
  <c r="H63" i="8"/>
  <c r="AF63" i="8" s="1"/>
  <c r="L63" i="8"/>
  <c r="AJ63" i="8" s="1"/>
  <c r="P63" i="8"/>
  <c r="AN63" i="8" s="1"/>
  <c r="T63" i="8"/>
  <c r="AR63" i="8" s="1"/>
  <c r="X63" i="8"/>
  <c r="AV63" i="8" s="1"/>
  <c r="AB63" i="8"/>
  <c r="AZ63" i="8" s="1"/>
  <c r="AY65" i="8"/>
  <c r="H65" i="8"/>
  <c r="AF65" i="8" s="1"/>
  <c r="L65" i="8"/>
  <c r="AJ65" i="8" s="1"/>
  <c r="P65" i="8"/>
  <c r="AN65" i="8" s="1"/>
  <c r="T65" i="8"/>
  <c r="AR65" i="8" s="1"/>
  <c r="X65" i="8"/>
  <c r="AV65" i="8" s="1"/>
  <c r="AB65" i="8"/>
  <c r="AZ65" i="8" s="1"/>
  <c r="AY67" i="8"/>
  <c r="H67" i="8"/>
  <c r="AF67" i="8" s="1"/>
  <c r="L67" i="8"/>
  <c r="P67" i="8"/>
  <c r="AN67" i="8" s="1"/>
  <c r="T67" i="8"/>
  <c r="AR67" i="8" s="1"/>
  <c r="X67" i="8"/>
  <c r="AV67" i="8" s="1"/>
  <c r="AB67" i="8"/>
  <c r="H69" i="8"/>
  <c r="AF69" i="8" s="1"/>
  <c r="L69" i="8"/>
  <c r="AJ69" i="8" s="1"/>
  <c r="P69" i="8"/>
  <c r="T69" i="8"/>
  <c r="AR69" i="8" s="1"/>
  <c r="X69" i="8"/>
  <c r="AV69" i="8" s="1"/>
  <c r="AB69" i="8"/>
  <c r="AZ69" i="8" s="1"/>
  <c r="H71" i="8"/>
  <c r="AF71" i="8" s="1"/>
  <c r="L71" i="8"/>
  <c r="AJ71" i="8" s="1"/>
  <c r="P71" i="8"/>
  <c r="AN71" i="8" s="1"/>
  <c r="T71" i="8"/>
  <c r="AR71" i="8" s="1"/>
  <c r="X71" i="8"/>
  <c r="AV71" i="8" s="1"/>
  <c r="AB71" i="8"/>
  <c r="AZ71" i="8" s="1"/>
  <c r="H73" i="8"/>
  <c r="L73" i="8"/>
  <c r="AJ73" i="8" s="1"/>
  <c r="P73" i="8"/>
  <c r="T73" i="8"/>
  <c r="X73" i="8"/>
  <c r="AB73" i="8"/>
  <c r="AZ73" i="8" s="1"/>
  <c r="H75" i="8"/>
  <c r="AF75" i="8" s="1"/>
  <c r="L75" i="8"/>
  <c r="AJ75" i="8" s="1"/>
  <c r="P75" i="8"/>
  <c r="AN75" i="8" s="1"/>
  <c r="T75" i="8"/>
  <c r="AR75" i="8" s="1"/>
  <c r="X75" i="8"/>
  <c r="AV75" i="8" s="1"/>
  <c r="AB75" i="8"/>
  <c r="AZ75" i="8" s="1"/>
  <c r="AY77" i="8"/>
  <c r="H77" i="8"/>
  <c r="AF77" i="8" s="1"/>
  <c r="L77" i="8"/>
  <c r="AJ77" i="8" s="1"/>
  <c r="P77" i="8"/>
  <c r="T77" i="8"/>
  <c r="AR77" i="8" s="1"/>
  <c r="X77" i="8"/>
  <c r="AV77" i="8" s="1"/>
  <c r="AB77" i="8"/>
  <c r="AZ77" i="8" s="1"/>
  <c r="AY79" i="8"/>
  <c r="H79" i="8"/>
  <c r="AF79" i="8" s="1"/>
  <c r="L79" i="8"/>
  <c r="AJ79" i="8" s="1"/>
  <c r="P79" i="8"/>
  <c r="AN79" i="8" s="1"/>
  <c r="T79" i="8"/>
  <c r="AR79" i="8" s="1"/>
  <c r="X79" i="8"/>
  <c r="AV79" i="8" s="1"/>
  <c r="AB79" i="8"/>
  <c r="AZ79" i="8" s="1"/>
  <c r="AY81" i="8"/>
  <c r="H81" i="8"/>
  <c r="AF81" i="8" s="1"/>
  <c r="L81" i="8"/>
  <c r="AJ81" i="8" s="1"/>
  <c r="P81" i="8"/>
  <c r="AN81" i="8" s="1"/>
  <c r="T81" i="8"/>
  <c r="AR81" i="8" s="1"/>
  <c r="X81" i="8"/>
  <c r="AV81" i="8" s="1"/>
  <c r="AB81" i="8"/>
  <c r="AZ81" i="8" s="1"/>
  <c r="AY83" i="8"/>
  <c r="H83" i="8"/>
  <c r="AF83" i="8" s="1"/>
  <c r="L83" i="8"/>
  <c r="AJ83" i="8" s="1"/>
  <c r="P83" i="8"/>
  <c r="AN83" i="8" s="1"/>
  <c r="T83" i="8"/>
  <c r="AR83" i="8" s="1"/>
  <c r="X83" i="8"/>
  <c r="AV83" i="8" s="1"/>
  <c r="AB83" i="8"/>
  <c r="AZ83" i="8" s="1"/>
  <c r="AY85" i="8"/>
  <c r="H85" i="8"/>
  <c r="AF85" i="8" s="1"/>
  <c r="L85" i="8"/>
  <c r="AJ85" i="8" s="1"/>
  <c r="P85" i="8"/>
  <c r="AN85" i="8" s="1"/>
  <c r="T85" i="8"/>
  <c r="AR85" i="8" s="1"/>
  <c r="X85" i="8"/>
  <c r="AV85" i="8" s="1"/>
  <c r="AB85" i="8"/>
  <c r="AZ85" i="8" s="1"/>
  <c r="AY87" i="8"/>
  <c r="H87" i="8"/>
  <c r="AF87" i="8" s="1"/>
  <c r="L87" i="8"/>
  <c r="AJ87" i="8" s="1"/>
  <c r="P87" i="8"/>
  <c r="AN87" i="8" s="1"/>
  <c r="T87" i="8"/>
  <c r="AR87" i="8" s="1"/>
  <c r="X87" i="8"/>
  <c r="AV87" i="8" s="1"/>
  <c r="AB87" i="8"/>
  <c r="AZ87" i="8" s="1"/>
  <c r="H89" i="8"/>
  <c r="L89" i="8"/>
  <c r="AJ89" i="8" s="1"/>
  <c r="P89" i="8"/>
  <c r="T89" i="8"/>
  <c r="X89" i="8"/>
  <c r="AB89" i="8"/>
  <c r="AZ89" i="8" s="1"/>
  <c r="H91" i="8"/>
  <c r="AF91" i="8" s="1"/>
  <c r="L91" i="8"/>
  <c r="AJ91" i="8" s="1"/>
  <c r="P91" i="8"/>
  <c r="AN91" i="8" s="1"/>
  <c r="T91" i="8"/>
  <c r="AR91" i="8" s="1"/>
  <c r="X91" i="8"/>
  <c r="AV91" i="8" s="1"/>
  <c r="AB91" i="8"/>
  <c r="AZ91" i="8" s="1"/>
  <c r="H93" i="8"/>
  <c r="L93" i="8"/>
  <c r="AJ93" i="8" s="1"/>
  <c r="P93" i="8"/>
  <c r="T93" i="8"/>
  <c r="X93" i="8"/>
  <c r="AB93" i="8"/>
  <c r="AZ93" i="8" s="1"/>
  <c r="H95" i="8"/>
  <c r="AF95" i="8" s="1"/>
  <c r="L95" i="8"/>
  <c r="AJ95" i="8" s="1"/>
  <c r="P95" i="8"/>
  <c r="AN95" i="8" s="1"/>
  <c r="T95" i="8"/>
  <c r="AR95" i="8" s="1"/>
  <c r="X95" i="8"/>
  <c r="AV95" i="8" s="1"/>
  <c r="AB95" i="8"/>
  <c r="AZ95" i="8" s="1"/>
  <c r="AY97" i="8"/>
  <c r="H97" i="8"/>
  <c r="AF97" i="8" s="1"/>
  <c r="L97" i="8"/>
  <c r="AJ97" i="8" s="1"/>
  <c r="P97" i="8"/>
  <c r="AN97" i="8" s="1"/>
  <c r="T97" i="8"/>
  <c r="AR97" i="8" s="1"/>
  <c r="X97" i="8"/>
  <c r="AV97" i="8" s="1"/>
  <c r="AB97" i="8"/>
  <c r="AZ97" i="8" s="1"/>
  <c r="H99" i="8"/>
  <c r="AF99" i="8" s="1"/>
  <c r="L99" i="8"/>
  <c r="AJ99" i="8" s="1"/>
  <c r="P99" i="8"/>
  <c r="AN99" i="8" s="1"/>
  <c r="T99" i="8"/>
  <c r="AR99" i="8" s="1"/>
  <c r="X99" i="8"/>
  <c r="AV99" i="8" s="1"/>
  <c r="AB99" i="8"/>
  <c r="AZ99" i="8" s="1"/>
  <c r="H101" i="8"/>
  <c r="L101" i="8"/>
  <c r="AJ101" i="8" s="1"/>
  <c r="P101" i="8"/>
  <c r="AN101" i="8" s="1"/>
  <c r="T101" i="8"/>
  <c r="AR101" i="8" s="1"/>
  <c r="X101" i="8"/>
  <c r="AB101" i="8"/>
  <c r="AZ101" i="8" s="1"/>
  <c r="AY103" i="8"/>
  <c r="H103" i="8"/>
  <c r="AF103" i="8" s="1"/>
  <c r="L103" i="8"/>
  <c r="AJ103" i="8" s="1"/>
  <c r="P103" i="8"/>
  <c r="AN103" i="8" s="1"/>
  <c r="T103" i="8"/>
  <c r="AR103" i="8" s="1"/>
  <c r="X103" i="8"/>
  <c r="AV103" i="8" s="1"/>
  <c r="AB103" i="8"/>
  <c r="AZ103" i="8" s="1"/>
  <c r="AY105" i="8"/>
  <c r="H105" i="8"/>
  <c r="L105" i="8"/>
  <c r="P105" i="8"/>
  <c r="T105" i="8"/>
  <c r="AR105" i="8" s="1"/>
  <c r="X105" i="8"/>
  <c r="AB105" i="8"/>
  <c r="AY107" i="8"/>
  <c r="H107" i="8"/>
  <c r="AF107" i="8" s="1"/>
  <c r="L107" i="8"/>
  <c r="AJ107" i="8" s="1"/>
  <c r="P107" i="8"/>
  <c r="AN107" i="8" s="1"/>
  <c r="T107" i="8"/>
  <c r="AR107" i="8" s="1"/>
  <c r="X107" i="8"/>
  <c r="AV107" i="8" s="1"/>
  <c r="AB107" i="8"/>
  <c r="AZ107" i="8" s="1"/>
  <c r="AY109" i="8"/>
  <c r="H109" i="8"/>
  <c r="L109" i="8"/>
  <c r="AJ109" i="8" s="1"/>
  <c r="P109" i="8"/>
  <c r="AN109" i="8" s="1"/>
  <c r="T109" i="8"/>
  <c r="AR109" i="8" s="1"/>
  <c r="X109" i="8"/>
  <c r="AB109" i="8"/>
  <c r="AZ109" i="8" s="1"/>
  <c r="H111" i="8"/>
  <c r="L111" i="8"/>
  <c r="P111" i="8"/>
  <c r="AN111" i="8" s="1"/>
  <c r="T111" i="8"/>
  <c r="X111" i="8"/>
  <c r="AB111" i="8"/>
  <c r="AY113" i="8"/>
  <c r="H113" i="8"/>
  <c r="AF113" i="8" s="1"/>
  <c r="L113" i="8"/>
  <c r="AJ113" i="8" s="1"/>
  <c r="P113" i="8"/>
  <c r="AN113" i="8" s="1"/>
  <c r="T113" i="8"/>
  <c r="AR113" i="8" s="1"/>
  <c r="X113" i="8"/>
  <c r="AV113" i="8" s="1"/>
  <c r="AB113" i="8"/>
  <c r="AZ113" i="8" s="1"/>
  <c r="H115" i="8"/>
  <c r="AF115" i="8" s="1"/>
  <c r="L115" i="8"/>
  <c r="P115" i="8"/>
  <c r="T115" i="8"/>
  <c r="X115" i="8"/>
  <c r="AV115" i="8" s="1"/>
  <c r="AB115" i="8"/>
  <c r="AY117" i="8"/>
  <c r="H117" i="8"/>
  <c r="AF117" i="8" s="1"/>
  <c r="L117" i="8"/>
  <c r="AJ117" i="8" s="1"/>
  <c r="P117" i="8"/>
  <c r="AN117" i="8" s="1"/>
  <c r="T117" i="8"/>
  <c r="AR117" i="8" s="1"/>
  <c r="X117" i="8"/>
  <c r="AV117" i="8" s="1"/>
  <c r="AB117" i="8"/>
  <c r="AZ117" i="8" s="1"/>
  <c r="H119" i="8"/>
  <c r="AF119" i="8" s="1"/>
  <c r="L119" i="8"/>
  <c r="AJ119" i="8" s="1"/>
  <c r="P119" i="8"/>
  <c r="AN119" i="8" s="1"/>
  <c r="T119" i="8"/>
  <c r="AR119" i="8" s="1"/>
  <c r="X119" i="8"/>
  <c r="AV119" i="8" s="1"/>
  <c r="AB119" i="8"/>
  <c r="AZ119" i="8" s="1"/>
  <c r="AY121" i="8"/>
  <c r="H121" i="8"/>
  <c r="L121" i="8"/>
  <c r="P121" i="8"/>
  <c r="T121" i="8"/>
  <c r="AR121" i="8" s="1"/>
  <c r="X121" i="8"/>
  <c r="AB121" i="8"/>
  <c r="AY123" i="8"/>
  <c r="H123" i="8"/>
  <c r="AF123" i="8" s="1"/>
  <c r="L123" i="8"/>
  <c r="AJ123" i="8" s="1"/>
  <c r="P123" i="8"/>
  <c r="AN123" i="8" s="1"/>
  <c r="T123" i="8"/>
  <c r="AR123" i="8" s="1"/>
  <c r="X123" i="8"/>
  <c r="AV123" i="8" s="1"/>
  <c r="AB123" i="8"/>
  <c r="AZ123" i="8" s="1"/>
  <c r="H125" i="8"/>
  <c r="L125" i="8"/>
  <c r="AJ125" i="8" s="1"/>
  <c r="P125" i="8"/>
  <c r="T125" i="8"/>
  <c r="X125" i="8"/>
  <c r="AB125" i="8"/>
  <c r="AZ125" i="8" s="1"/>
  <c r="AY127" i="8"/>
  <c r="H127" i="8"/>
  <c r="L127" i="8"/>
  <c r="P127" i="8"/>
  <c r="T127" i="8"/>
  <c r="AR127" i="8" s="1"/>
  <c r="X127" i="8"/>
  <c r="AB127" i="8"/>
  <c r="AY129" i="8"/>
  <c r="H129" i="8"/>
  <c r="AF129" i="8" s="1"/>
  <c r="L129" i="8"/>
  <c r="AJ129" i="8" s="1"/>
  <c r="P129" i="8"/>
  <c r="AN129" i="8" s="1"/>
  <c r="T129" i="8"/>
  <c r="AR129" i="8" s="1"/>
  <c r="X129" i="8"/>
  <c r="AV129" i="8" s="1"/>
  <c r="AB129" i="8"/>
  <c r="AZ129" i="8" s="1"/>
  <c r="H131" i="8"/>
  <c r="L131" i="8"/>
  <c r="AJ131" i="8" s="1"/>
  <c r="P131" i="8"/>
  <c r="T131" i="8"/>
  <c r="X131" i="8"/>
  <c r="AB131" i="8"/>
  <c r="AZ131" i="8" s="1"/>
  <c r="AY133" i="8"/>
  <c r="H133" i="8"/>
  <c r="AF133" i="8" s="1"/>
  <c r="L133" i="8"/>
  <c r="P133" i="8"/>
  <c r="AN133" i="8" s="1"/>
  <c r="T133" i="8"/>
  <c r="AR133" i="8" s="1"/>
  <c r="X133" i="8"/>
  <c r="AV133" i="8" s="1"/>
  <c r="AB133" i="8"/>
  <c r="AY135" i="8"/>
  <c r="H135" i="8"/>
  <c r="AF135" i="8" s="1"/>
  <c r="L135" i="8"/>
  <c r="AJ135" i="8" s="1"/>
  <c r="P135" i="8"/>
  <c r="AN135" i="8" s="1"/>
  <c r="T135" i="8"/>
  <c r="AR135" i="8" s="1"/>
  <c r="X135" i="8"/>
  <c r="AV135" i="8" s="1"/>
  <c r="AB135" i="8"/>
  <c r="AZ135" i="8" s="1"/>
  <c r="H137" i="8"/>
  <c r="AF137" i="8" s="1"/>
  <c r="L137" i="8"/>
  <c r="P137" i="8"/>
  <c r="AN137" i="8" s="1"/>
  <c r="T137" i="8"/>
  <c r="X137" i="8"/>
  <c r="AV137" i="8" s="1"/>
  <c r="AB137" i="8"/>
  <c r="B138" i="8"/>
  <c r="AY138" i="8" s="1"/>
  <c r="J138" i="8"/>
  <c r="N138" i="8"/>
  <c r="BD138" i="8" s="1"/>
  <c r="R138" i="8"/>
  <c r="V138" i="8"/>
  <c r="BF138" i="8" s="1"/>
  <c r="Z138" i="8"/>
  <c r="AY139" i="8"/>
  <c r="H139" i="8"/>
  <c r="AF139" i="8" s="1"/>
  <c r="L139" i="8"/>
  <c r="AJ139" i="8" s="1"/>
  <c r="P139" i="8"/>
  <c r="AN139" i="8" s="1"/>
  <c r="T139" i="8"/>
  <c r="AR139" i="8" s="1"/>
  <c r="X139" i="8"/>
  <c r="AV139" i="8" s="1"/>
  <c r="AB139" i="8"/>
  <c r="AZ139" i="8" s="1"/>
  <c r="B140" i="8"/>
  <c r="AY140" i="8" s="1"/>
  <c r="J140" i="8"/>
  <c r="N140" i="8"/>
  <c r="BD140" i="8" s="1"/>
  <c r="R140" i="8"/>
  <c r="V140" i="8"/>
  <c r="BF140" i="8" s="1"/>
  <c r="Z140" i="8"/>
  <c r="H141" i="8"/>
  <c r="AF141" i="8" s="1"/>
  <c r="L141" i="8"/>
  <c r="AJ141" i="8" s="1"/>
  <c r="P141" i="8"/>
  <c r="AN141" i="8" s="1"/>
  <c r="T141" i="8"/>
  <c r="AR141" i="8" s="1"/>
  <c r="X141" i="8"/>
  <c r="AV141" i="8" s="1"/>
  <c r="AH142" i="8"/>
  <c r="AX142" i="8"/>
  <c r="H143" i="8"/>
  <c r="P143" i="8"/>
  <c r="H145" i="8"/>
  <c r="P145" i="8"/>
  <c r="AP146" i="8"/>
  <c r="H147" i="8"/>
  <c r="P147" i="8"/>
  <c r="AH148" i="8"/>
  <c r="AP148" i="8"/>
  <c r="AX148" i="8"/>
  <c r="H149" i="8"/>
  <c r="P149" i="8"/>
  <c r="AH150" i="8"/>
  <c r="AX150" i="8"/>
  <c r="H151" i="8"/>
  <c r="P151" i="8"/>
  <c r="L191" i="8"/>
  <c r="BC191" i="8" s="1"/>
  <c r="T191" i="8"/>
  <c r="AB191" i="8"/>
  <c r="H193" i="8"/>
  <c r="P193" i="8"/>
  <c r="L195" i="8"/>
  <c r="BC195" i="8" s="1"/>
  <c r="T195" i="8"/>
  <c r="AB195" i="8"/>
  <c r="H197" i="8"/>
  <c r="P197" i="8"/>
  <c r="L199" i="8"/>
  <c r="BC199" i="8" s="1"/>
  <c r="T199" i="8"/>
  <c r="AB199" i="8"/>
  <c r="H201" i="8"/>
  <c r="P201" i="8"/>
  <c r="L203" i="8"/>
  <c r="BC203" i="8" s="1"/>
  <c r="T203" i="8"/>
  <c r="AB203" i="8"/>
  <c r="H205" i="8"/>
  <c r="P205" i="8"/>
  <c r="L207" i="8"/>
  <c r="BC207" i="8" s="1"/>
  <c r="T207" i="8"/>
  <c r="AB207" i="8"/>
  <c r="H209" i="8"/>
  <c r="P209" i="8"/>
  <c r="L211" i="8"/>
  <c r="BC211" i="8" s="1"/>
  <c r="T211" i="8"/>
  <c r="AB211" i="8"/>
  <c r="H213" i="8"/>
  <c r="P213" i="8"/>
  <c r="L215" i="8"/>
  <c r="BC215" i="8" s="1"/>
  <c r="T215" i="8"/>
  <c r="AB215" i="8"/>
  <c r="H217" i="8"/>
  <c r="P217" i="8"/>
  <c r="L219" i="8"/>
  <c r="BC219" i="8" s="1"/>
  <c r="T219" i="8"/>
  <c r="AB219" i="8"/>
  <c r="AT221" i="8"/>
  <c r="T222" i="8"/>
  <c r="AT229" i="8"/>
  <c r="T230" i="8"/>
  <c r="AR230" i="8" s="1"/>
  <c r="AA143" i="8"/>
  <c r="Z143" i="8"/>
  <c r="V143" i="8"/>
  <c r="BF143" i="8" s="1"/>
  <c r="R143" i="8"/>
  <c r="N143" i="8"/>
  <c r="BD143" i="8" s="1"/>
  <c r="J143" i="8"/>
  <c r="B143" i="8"/>
  <c r="AV143" i="8" s="1"/>
  <c r="AA145" i="8"/>
  <c r="Z145" i="8"/>
  <c r="V145" i="8"/>
  <c r="BF145" i="8" s="1"/>
  <c r="R145" i="8"/>
  <c r="N145" i="8"/>
  <c r="BD145" i="8" s="1"/>
  <c r="J145" i="8"/>
  <c r="B145" i="8"/>
  <c r="AV145" i="8" s="1"/>
  <c r="AA147" i="8"/>
  <c r="Z147" i="8"/>
  <c r="V147" i="8"/>
  <c r="BF147" i="8" s="1"/>
  <c r="R147" i="8"/>
  <c r="N147" i="8"/>
  <c r="BD147" i="8" s="1"/>
  <c r="J147" i="8"/>
  <c r="B147" i="8"/>
  <c r="AV147" i="8" s="1"/>
  <c r="AA149" i="8"/>
  <c r="Z149" i="8"/>
  <c r="V149" i="8"/>
  <c r="BF149" i="8" s="1"/>
  <c r="R149" i="8"/>
  <c r="N149" i="8"/>
  <c r="BD149" i="8" s="1"/>
  <c r="J149" i="8"/>
  <c r="B149" i="8"/>
  <c r="AV149" i="8" s="1"/>
  <c r="AA151" i="8"/>
  <c r="Z151" i="8"/>
  <c r="V151" i="8"/>
  <c r="BF151" i="8" s="1"/>
  <c r="R151" i="8"/>
  <c r="N151" i="8"/>
  <c r="BD151" i="8" s="1"/>
  <c r="J151" i="8"/>
  <c r="B151" i="8"/>
  <c r="AV151" i="8" s="1"/>
  <c r="BD190" i="8"/>
  <c r="AL190" i="8"/>
  <c r="BF190" i="8"/>
  <c r="AT190" i="8"/>
  <c r="AA193" i="8"/>
  <c r="Z193" i="8"/>
  <c r="V193" i="8"/>
  <c r="R193" i="8"/>
  <c r="N193" i="8"/>
  <c r="J193" i="8"/>
  <c r="B193" i="8"/>
  <c r="BF194" i="8"/>
  <c r="AA197" i="8"/>
  <c r="Z197" i="8"/>
  <c r="V197" i="8"/>
  <c r="R197" i="8"/>
  <c r="N197" i="8"/>
  <c r="BD197" i="8" s="1"/>
  <c r="J197" i="8"/>
  <c r="B197" i="8"/>
  <c r="BD198" i="8"/>
  <c r="BF198" i="8"/>
  <c r="AA201" i="8"/>
  <c r="Z201" i="8"/>
  <c r="V201" i="8"/>
  <c r="R201" i="8"/>
  <c r="N201" i="8"/>
  <c r="BD201" i="8" s="1"/>
  <c r="J201" i="8"/>
  <c r="B201" i="8"/>
  <c r="BD202" i="8"/>
  <c r="AL202" i="8"/>
  <c r="AT202" i="8"/>
  <c r="AA205" i="8"/>
  <c r="Z205" i="8"/>
  <c r="V205" i="8"/>
  <c r="R205" i="8"/>
  <c r="N205" i="8"/>
  <c r="BD205" i="8" s="1"/>
  <c r="J205" i="8"/>
  <c r="B205" i="8"/>
  <c r="BD206" i="8"/>
  <c r="AL206" i="8"/>
  <c r="BF206" i="8"/>
  <c r="AT206" i="8"/>
  <c r="AA209" i="8"/>
  <c r="Z209" i="8"/>
  <c r="V209" i="8"/>
  <c r="R209" i="8"/>
  <c r="N209" i="8"/>
  <c r="BD209" i="8" s="1"/>
  <c r="J209" i="8"/>
  <c r="B209" i="8"/>
  <c r="BD210" i="8"/>
  <c r="AL210" i="8"/>
  <c r="AT210" i="8"/>
  <c r="AA213" i="8"/>
  <c r="Z213" i="8"/>
  <c r="V213" i="8"/>
  <c r="R213" i="8"/>
  <c r="N213" i="8"/>
  <c r="BD213" i="8" s="1"/>
  <c r="J213" i="8"/>
  <c r="B213" i="8"/>
  <c r="BD214" i="8"/>
  <c r="BF214" i="8"/>
  <c r="AT214" i="8"/>
  <c r="AA217" i="8"/>
  <c r="Z217" i="8"/>
  <c r="V217" i="8"/>
  <c r="R217" i="8"/>
  <c r="N217" i="8"/>
  <c r="BD217" i="8" s="1"/>
  <c r="J217" i="8"/>
  <c r="B217" i="8"/>
  <c r="AL218" i="8"/>
  <c r="BF218" i="8"/>
  <c r="AT218" i="8"/>
  <c r="AA226" i="8"/>
  <c r="Z226" i="8"/>
  <c r="V226" i="8"/>
  <c r="R226" i="8"/>
  <c r="N226" i="8"/>
  <c r="J226" i="8"/>
  <c r="B226" i="8"/>
  <c r="AZ226" i="8" s="1"/>
  <c r="X226" i="8"/>
  <c r="BG226" i="8" s="1"/>
  <c r="P226" i="8"/>
  <c r="H226" i="8"/>
  <c r="H140" i="8"/>
  <c r="L140" i="8"/>
  <c r="P140" i="8"/>
  <c r="AN140" i="8" s="1"/>
  <c r="T140" i="8"/>
  <c r="X140" i="8"/>
  <c r="AB140" i="8"/>
  <c r="AH141" i="8"/>
  <c r="AP141" i="8"/>
  <c r="L143" i="8"/>
  <c r="T143" i="8"/>
  <c r="AB143" i="8"/>
  <c r="L145" i="8"/>
  <c r="T145" i="8"/>
  <c r="AB145" i="8"/>
  <c r="AZ145" i="8" s="1"/>
  <c r="L147" i="8"/>
  <c r="T147" i="8"/>
  <c r="AB147" i="8"/>
  <c r="L149" i="8"/>
  <c r="AJ149" i="8" s="1"/>
  <c r="T149" i="8"/>
  <c r="AB149" i="8"/>
  <c r="AZ149" i="8" s="1"/>
  <c r="L151" i="8"/>
  <c r="T151" i="8"/>
  <c r="AB151" i="8"/>
  <c r="L193" i="8"/>
  <c r="BC193" i="8" s="1"/>
  <c r="T193" i="8"/>
  <c r="AR193" i="8" s="1"/>
  <c r="AB193" i="8"/>
  <c r="L197" i="8"/>
  <c r="BC197" i="8" s="1"/>
  <c r="T197" i="8"/>
  <c r="AB197" i="8"/>
  <c r="L201" i="8"/>
  <c r="BC201" i="8" s="1"/>
  <c r="T201" i="8"/>
  <c r="AB201" i="8"/>
  <c r="AH202" i="8"/>
  <c r="L205" i="8"/>
  <c r="BC205" i="8" s="1"/>
  <c r="T205" i="8"/>
  <c r="AB205" i="8"/>
  <c r="AH206" i="8"/>
  <c r="L209" i="8"/>
  <c r="BC209" i="8" s="1"/>
  <c r="T209" i="8"/>
  <c r="AB209" i="8"/>
  <c r="AH210" i="8"/>
  <c r="L213" i="8"/>
  <c r="BC213" i="8" s="1"/>
  <c r="T213" i="8"/>
  <c r="AB213" i="8"/>
  <c r="AH214" i="8"/>
  <c r="L217" i="8"/>
  <c r="BC217" i="8" s="1"/>
  <c r="T217" i="8"/>
  <c r="AB217" i="8"/>
  <c r="AT225" i="8"/>
  <c r="T226" i="8"/>
  <c r="AZ230" i="8"/>
  <c r="AA234" i="8"/>
  <c r="Z234" i="8"/>
  <c r="V234" i="8"/>
  <c r="R234" i="8"/>
  <c r="N234" i="8"/>
  <c r="J234" i="8"/>
  <c r="B234" i="8"/>
  <c r="AA238" i="8"/>
  <c r="Z238" i="8"/>
  <c r="V238" i="8"/>
  <c r="R238" i="8"/>
  <c r="N238" i="8"/>
  <c r="J238" i="8"/>
  <c r="B238" i="8"/>
  <c r="AA242" i="8"/>
  <c r="Z242" i="8"/>
  <c r="V242" i="8"/>
  <c r="R242" i="8"/>
  <c r="N242" i="8"/>
  <c r="J242" i="8"/>
  <c r="B242" i="8"/>
  <c r="AA246" i="8"/>
  <c r="Z246" i="8"/>
  <c r="V246" i="8"/>
  <c r="R246" i="8"/>
  <c r="N246" i="8"/>
  <c r="J246" i="8"/>
  <c r="B246" i="8"/>
  <c r="AA250" i="8"/>
  <c r="Z250" i="8"/>
  <c r="V250" i="8"/>
  <c r="R250" i="8"/>
  <c r="N250" i="8"/>
  <c r="J250" i="8"/>
  <c r="B250" i="8"/>
  <c r="AA254" i="8"/>
  <c r="Z254" i="8"/>
  <c r="V254" i="8"/>
  <c r="R254" i="8"/>
  <c r="N254" i="8"/>
  <c r="J254" i="8"/>
  <c r="B254" i="8"/>
  <c r="AA258" i="8"/>
  <c r="Z258" i="8"/>
  <c r="V258" i="8"/>
  <c r="R258" i="8"/>
  <c r="N258" i="8"/>
  <c r="J258" i="8"/>
  <c r="B258" i="8"/>
  <c r="AA262" i="8"/>
  <c r="Z262" i="8"/>
  <c r="V262" i="8"/>
  <c r="R262" i="8"/>
  <c r="N262" i="8"/>
  <c r="J262" i="8"/>
  <c r="B262" i="8"/>
  <c r="AA266" i="8"/>
  <c r="Z266" i="8"/>
  <c r="V266" i="8"/>
  <c r="R266" i="8"/>
  <c r="N266" i="8"/>
  <c r="J266" i="8"/>
  <c r="B266" i="8"/>
  <c r="AA270" i="8"/>
  <c r="Z270" i="8"/>
  <c r="V270" i="8"/>
  <c r="R270" i="8"/>
  <c r="N270" i="8"/>
  <c r="J270" i="8"/>
  <c r="B270" i="8"/>
  <c r="AA274" i="8"/>
  <c r="Z274" i="8"/>
  <c r="V274" i="8"/>
  <c r="R274" i="8"/>
  <c r="N274" i="8"/>
  <c r="J274" i="8"/>
  <c r="B274" i="8"/>
  <c r="L234" i="8"/>
  <c r="BC234" i="8" s="1"/>
  <c r="T234" i="8"/>
  <c r="AB234" i="8"/>
  <c r="AT237" i="8"/>
  <c r="L238" i="8"/>
  <c r="BC238" i="8" s="1"/>
  <c r="T238" i="8"/>
  <c r="AB238" i="8"/>
  <c r="AT241" i="8"/>
  <c r="L242" i="8"/>
  <c r="BC242" i="8" s="1"/>
  <c r="T242" i="8"/>
  <c r="AB242" i="8"/>
  <c r="L246" i="8"/>
  <c r="BC246" i="8" s="1"/>
  <c r="T246" i="8"/>
  <c r="AB246" i="8"/>
  <c r="L250" i="8"/>
  <c r="BC250" i="8" s="1"/>
  <c r="T250" i="8"/>
  <c r="AB250" i="8"/>
  <c r="AT253" i="8"/>
  <c r="L254" i="8"/>
  <c r="BC254" i="8" s="1"/>
  <c r="T254" i="8"/>
  <c r="AB254" i="8"/>
  <c r="L258" i="8"/>
  <c r="BC258" i="8" s="1"/>
  <c r="T258" i="8"/>
  <c r="AB258" i="8"/>
  <c r="AT261" i="8"/>
  <c r="L262" i="8"/>
  <c r="BC262" i="8" s="1"/>
  <c r="T262" i="8"/>
  <c r="AR262" i="8" s="1"/>
  <c r="AB262" i="8"/>
  <c r="AT265" i="8"/>
  <c r="L266" i="8"/>
  <c r="BC266" i="8" s="1"/>
  <c r="T266" i="8"/>
  <c r="AB266" i="8"/>
  <c r="AT269" i="8"/>
  <c r="L270" i="8"/>
  <c r="BC270" i="8" s="1"/>
  <c r="T270" i="8"/>
  <c r="AB270" i="8"/>
  <c r="L274" i="8"/>
  <c r="BC274" i="8" s="1"/>
  <c r="T274" i="8"/>
  <c r="AB274" i="8"/>
  <c r="AA220" i="8"/>
  <c r="Z220" i="8"/>
  <c r="V220" i="8"/>
  <c r="R220" i="8"/>
  <c r="N220" i="8"/>
  <c r="J220" i="8"/>
  <c r="B220" i="8"/>
  <c r="AF220" i="8" s="1"/>
  <c r="AA224" i="8"/>
  <c r="Z224" i="8"/>
  <c r="V224" i="8"/>
  <c r="R224" i="8"/>
  <c r="N224" i="8"/>
  <c r="J224" i="8"/>
  <c r="B224" i="8"/>
  <c r="AN224" i="8" s="1"/>
  <c r="AA228" i="8"/>
  <c r="Z228" i="8"/>
  <c r="V228" i="8"/>
  <c r="R228" i="8"/>
  <c r="N228" i="8"/>
  <c r="J228" i="8"/>
  <c r="B228" i="8"/>
  <c r="AF228" i="8" s="1"/>
  <c r="AA232" i="8"/>
  <c r="Z232" i="8"/>
  <c r="V232" i="8"/>
  <c r="R232" i="8"/>
  <c r="N232" i="8"/>
  <c r="J232" i="8"/>
  <c r="B232" i="8"/>
  <c r="AN232" i="8" s="1"/>
  <c r="AA236" i="8"/>
  <c r="Z236" i="8"/>
  <c r="V236" i="8"/>
  <c r="R236" i="8"/>
  <c r="N236" i="8"/>
  <c r="J236" i="8"/>
  <c r="B236" i="8"/>
  <c r="AF236" i="8" s="1"/>
  <c r="AA240" i="8"/>
  <c r="Z240" i="8"/>
  <c r="V240" i="8"/>
  <c r="R240" i="8"/>
  <c r="N240" i="8"/>
  <c r="J240" i="8"/>
  <c r="B240" i="8"/>
  <c r="AN240" i="8" s="1"/>
  <c r="AA244" i="8"/>
  <c r="Z244" i="8"/>
  <c r="V244" i="8"/>
  <c r="R244" i="8"/>
  <c r="N244" i="8"/>
  <c r="J244" i="8"/>
  <c r="B244" i="8"/>
  <c r="AA248" i="8"/>
  <c r="Z248" i="8"/>
  <c r="V248" i="8"/>
  <c r="R248" i="8"/>
  <c r="N248" i="8"/>
  <c r="J248" i="8"/>
  <c r="B248" i="8"/>
  <c r="AN248" i="8" s="1"/>
  <c r="AA252" i="8"/>
  <c r="Z252" i="8"/>
  <c r="V252" i="8"/>
  <c r="R252" i="8"/>
  <c r="N252" i="8"/>
  <c r="J252" i="8"/>
  <c r="B252" i="8"/>
  <c r="AF252" i="8" s="1"/>
  <c r="AA256" i="8"/>
  <c r="Z256" i="8"/>
  <c r="V256" i="8"/>
  <c r="R256" i="8"/>
  <c r="N256" i="8"/>
  <c r="J256" i="8"/>
  <c r="B256" i="8"/>
  <c r="AN256" i="8" s="1"/>
  <c r="AA260" i="8"/>
  <c r="Z260" i="8"/>
  <c r="V260" i="8"/>
  <c r="R260" i="8"/>
  <c r="N260" i="8"/>
  <c r="J260" i="8"/>
  <c r="B260" i="8"/>
  <c r="AF260" i="8" s="1"/>
  <c r="AA264" i="8"/>
  <c r="Z264" i="8"/>
  <c r="V264" i="8"/>
  <c r="R264" i="8"/>
  <c r="N264" i="8"/>
  <c r="J264" i="8"/>
  <c r="B264" i="8"/>
  <c r="AN264" i="8" s="1"/>
  <c r="AA268" i="8"/>
  <c r="Z268" i="8"/>
  <c r="V268" i="8"/>
  <c r="R268" i="8"/>
  <c r="N268" i="8"/>
  <c r="J268" i="8"/>
  <c r="B268" i="8"/>
  <c r="AA272" i="8"/>
  <c r="Z272" i="8"/>
  <c r="V272" i="8"/>
  <c r="R272" i="8"/>
  <c r="N272" i="8"/>
  <c r="J272" i="8"/>
  <c r="B272" i="8"/>
  <c r="AN272" i="8" s="1"/>
  <c r="AA276" i="8"/>
  <c r="Z276" i="8"/>
  <c r="V276" i="8"/>
  <c r="R276" i="8"/>
  <c r="N276" i="8"/>
  <c r="J276" i="8"/>
  <c r="B276" i="8"/>
  <c r="AY142" i="8"/>
  <c r="H142" i="8"/>
  <c r="L142" i="8"/>
  <c r="AJ142" i="8" s="1"/>
  <c r="P142" i="8"/>
  <c r="T142" i="8"/>
  <c r="AR142" i="8" s="1"/>
  <c r="X142" i="8"/>
  <c r="AB142" i="8"/>
  <c r="AZ142" i="8" s="1"/>
  <c r="H144" i="8"/>
  <c r="L144" i="8"/>
  <c r="BC144" i="8" s="1"/>
  <c r="P144" i="8"/>
  <c r="T144" i="8"/>
  <c r="X144" i="8"/>
  <c r="BG144" i="8" s="1"/>
  <c r="AY146" i="8"/>
  <c r="H146" i="8"/>
  <c r="AF146" i="8" s="1"/>
  <c r="L146" i="8"/>
  <c r="AJ146" i="8" s="1"/>
  <c r="P146" i="8"/>
  <c r="AN146" i="8" s="1"/>
  <c r="T146" i="8"/>
  <c r="AR146" i="8" s="1"/>
  <c r="X146" i="8"/>
  <c r="AV146" i="8" s="1"/>
  <c r="AB146" i="8"/>
  <c r="AZ146" i="8" s="1"/>
  <c r="AY148" i="8"/>
  <c r="H148" i="8"/>
  <c r="AF148" i="8" s="1"/>
  <c r="L148" i="8"/>
  <c r="AJ148" i="8" s="1"/>
  <c r="P148" i="8"/>
  <c r="AN148" i="8" s="1"/>
  <c r="T148" i="8"/>
  <c r="AR148" i="8" s="1"/>
  <c r="X148" i="8"/>
  <c r="AV148" i="8" s="1"/>
  <c r="AB148" i="8"/>
  <c r="AZ148" i="8" s="1"/>
  <c r="AY150" i="8"/>
  <c r="H150" i="8"/>
  <c r="AF150" i="8" s="1"/>
  <c r="L150" i="8"/>
  <c r="AJ150" i="8" s="1"/>
  <c r="P150" i="8"/>
  <c r="AN150" i="8" s="1"/>
  <c r="T150" i="8"/>
  <c r="AR150" i="8" s="1"/>
  <c r="X150" i="8"/>
  <c r="AV150" i="8" s="1"/>
  <c r="AB150" i="8"/>
  <c r="AZ150" i="8" s="1"/>
  <c r="AY152" i="8"/>
  <c r="H152" i="8"/>
  <c r="AF152" i="8" s="1"/>
  <c r="L152" i="8"/>
  <c r="BC152" i="8" s="1"/>
  <c r="P152" i="8"/>
  <c r="T152" i="8"/>
  <c r="AR152" i="8" s="1"/>
  <c r="X152" i="8"/>
  <c r="BG152" i="8" s="1"/>
  <c r="AB152" i="8"/>
  <c r="AY190" i="8"/>
  <c r="H190" i="8"/>
  <c r="AF190" i="8" s="1"/>
  <c r="L190" i="8"/>
  <c r="P190" i="8"/>
  <c r="AN190" i="8" s="1"/>
  <c r="T190" i="8"/>
  <c r="AR190" i="8" s="1"/>
  <c r="X190" i="8"/>
  <c r="BG190" i="8" s="1"/>
  <c r="AB190" i="8"/>
  <c r="AZ190" i="8" s="1"/>
  <c r="AY192" i="8"/>
  <c r="H192" i="8"/>
  <c r="AF192" i="8" s="1"/>
  <c r="L192" i="8"/>
  <c r="BC192" i="8" s="1"/>
  <c r="P192" i="8"/>
  <c r="AN192" i="8" s="1"/>
  <c r="T192" i="8"/>
  <c r="AR192" i="8" s="1"/>
  <c r="X192" i="8"/>
  <c r="AB192" i="8"/>
  <c r="AZ192" i="8" s="1"/>
  <c r="H194" i="8"/>
  <c r="AF194" i="8" s="1"/>
  <c r="L194" i="8"/>
  <c r="BC194" i="8" s="1"/>
  <c r="P194" i="8"/>
  <c r="AN194" i="8" s="1"/>
  <c r="T194" i="8"/>
  <c r="X194" i="8"/>
  <c r="BG194" i="8" s="1"/>
  <c r="AB194" i="8"/>
  <c r="AY196" i="8"/>
  <c r="H196" i="8"/>
  <c r="AF196" i="8" s="1"/>
  <c r="L196" i="8"/>
  <c r="BC196" i="8" s="1"/>
  <c r="P196" i="8"/>
  <c r="AN196" i="8" s="1"/>
  <c r="T196" i="8"/>
  <c r="AR196" i="8" s="1"/>
  <c r="X196" i="8"/>
  <c r="BG196" i="8" s="1"/>
  <c r="AB196" i="8"/>
  <c r="AZ196" i="8" s="1"/>
  <c r="AY198" i="8"/>
  <c r="H198" i="8"/>
  <c r="AF198" i="8" s="1"/>
  <c r="L198" i="8"/>
  <c r="BC198" i="8" s="1"/>
  <c r="P198" i="8"/>
  <c r="AN198" i="8" s="1"/>
  <c r="T198" i="8"/>
  <c r="AR198" i="8" s="1"/>
  <c r="X198" i="8"/>
  <c r="BG198" i="8" s="1"/>
  <c r="AB198" i="8"/>
  <c r="AZ198" i="8" s="1"/>
  <c r="AY200" i="8"/>
  <c r="H200" i="8"/>
  <c r="L200" i="8"/>
  <c r="BC200" i="8" s="1"/>
  <c r="P200" i="8"/>
  <c r="T200" i="8"/>
  <c r="AR200" i="8" s="1"/>
  <c r="X200" i="8"/>
  <c r="BG200" i="8" s="1"/>
  <c r="AB200" i="8"/>
  <c r="AZ200" i="8" s="1"/>
  <c r="AY202" i="8"/>
  <c r="H202" i="8"/>
  <c r="AF202" i="8" s="1"/>
  <c r="L202" i="8"/>
  <c r="BC202" i="8" s="1"/>
  <c r="P202" i="8"/>
  <c r="AN202" i="8" s="1"/>
  <c r="T202" i="8"/>
  <c r="AR202" i="8" s="1"/>
  <c r="X202" i="8"/>
  <c r="BG202" i="8" s="1"/>
  <c r="AB202" i="8"/>
  <c r="AZ202" i="8" s="1"/>
  <c r="AY204" i="8"/>
  <c r="H204" i="8"/>
  <c r="AF204" i="8" s="1"/>
  <c r="L204" i="8"/>
  <c r="BC204" i="8" s="1"/>
  <c r="P204" i="8"/>
  <c r="AN204" i="8" s="1"/>
  <c r="T204" i="8"/>
  <c r="AR204" i="8" s="1"/>
  <c r="X204" i="8"/>
  <c r="BG204" i="8" s="1"/>
  <c r="AB204" i="8"/>
  <c r="AZ204" i="8" s="1"/>
  <c r="AY206" i="8"/>
  <c r="H206" i="8"/>
  <c r="AF206" i="8" s="1"/>
  <c r="L206" i="8"/>
  <c r="BC206" i="8" s="1"/>
  <c r="P206" i="8"/>
  <c r="AN206" i="8" s="1"/>
  <c r="T206" i="8"/>
  <c r="AR206" i="8" s="1"/>
  <c r="X206" i="8"/>
  <c r="BG206" i="8" s="1"/>
  <c r="AB206" i="8"/>
  <c r="AZ206" i="8" s="1"/>
  <c r="AY208" i="8"/>
  <c r="H208" i="8"/>
  <c r="L208" i="8"/>
  <c r="BC208" i="8" s="1"/>
  <c r="P208" i="8"/>
  <c r="T208" i="8"/>
  <c r="AR208" i="8" s="1"/>
  <c r="X208" i="8"/>
  <c r="BG208" i="8" s="1"/>
  <c r="AB208" i="8"/>
  <c r="AZ208" i="8" s="1"/>
  <c r="AY210" i="8"/>
  <c r="H210" i="8"/>
  <c r="AF210" i="8" s="1"/>
  <c r="L210" i="8"/>
  <c r="BC210" i="8" s="1"/>
  <c r="P210" i="8"/>
  <c r="AN210" i="8" s="1"/>
  <c r="T210" i="8"/>
  <c r="AR210" i="8" s="1"/>
  <c r="X210" i="8"/>
  <c r="BG210" i="8" s="1"/>
  <c r="AB210" i="8"/>
  <c r="AZ210" i="8" s="1"/>
  <c r="AY212" i="8"/>
  <c r="H212" i="8"/>
  <c r="AF212" i="8" s="1"/>
  <c r="L212" i="8"/>
  <c r="BC212" i="8" s="1"/>
  <c r="P212" i="8"/>
  <c r="AN212" i="8" s="1"/>
  <c r="T212" i="8"/>
  <c r="AR212" i="8" s="1"/>
  <c r="X212" i="8"/>
  <c r="BG212" i="8" s="1"/>
  <c r="AB212" i="8"/>
  <c r="AZ212" i="8" s="1"/>
  <c r="AY214" i="8"/>
  <c r="H214" i="8"/>
  <c r="AF214" i="8" s="1"/>
  <c r="L214" i="8"/>
  <c r="BC214" i="8" s="1"/>
  <c r="P214" i="8"/>
  <c r="AN214" i="8" s="1"/>
  <c r="T214" i="8"/>
  <c r="AR214" i="8" s="1"/>
  <c r="X214" i="8"/>
  <c r="BG214" i="8" s="1"/>
  <c r="AB214" i="8"/>
  <c r="AZ214" i="8" s="1"/>
  <c r="AY216" i="8"/>
  <c r="H216" i="8"/>
  <c r="AF216" i="8" s="1"/>
  <c r="L216" i="8"/>
  <c r="BC216" i="8" s="1"/>
  <c r="P216" i="8"/>
  <c r="AN216" i="8" s="1"/>
  <c r="T216" i="8"/>
  <c r="AR216" i="8" s="1"/>
  <c r="X216" i="8"/>
  <c r="BG216" i="8" s="1"/>
  <c r="AB216" i="8"/>
  <c r="AZ216" i="8" s="1"/>
  <c r="AY218" i="8"/>
  <c r="H218" i="8"/>
  <c r="AF218" i="8" s="1"/>
  <c r="L218" i="8"/>
  <c r="BC218" i="8" s="1"/>
  <c r="P218" i="8"/>
  <c r="AN218" i="8" s="1"/>
  <c r="T218" i="8"/>
  <c r="AR218" i="8" s="1"/>
  <c r="X218" i="8"/>
  <c r="BG218" i="8" s="1"/>
  <c r="AB218" i="8"/>
  <c r="AZ218" i="8" s="1"/>
  <c r="L220" i="8"/>
  <c r="BC220" i="8" s="1"/>
  <c r="T220" i="8"/>
  <c r="AB220" i="8"/>
  <c r="AH221" i="8"/>
  <c r="AP221" i="8"/>
  <c r="AT223" i="8"/>
  <c r="L224" i="8"/>
  <c r="BC224" i="8" s="1"/>
  <c r="T224" i="8"/>
  <c r="AB224" i="8"/>
  <c r="AH225" i="8"/>
  <c r="AP225" i="8"/>
  <c r="AX225" i="8"/>
  <c r="L228" i="8"/>
  <c r="BC228" i="8" s="1"/>
  <c r="T228" i="8"/>
  <c r="AB228" i="8"/>
  <c r="AZ228" i="8" s="1"/>
  <c r="AH229" i="8"/>
  <c r="AP229" i="8"/>
  <c r="AX229" i="8"/>
  <c r="AT231" i="8"/>
  <c r="L232" i="8"/>
  <c r="BC232" i="8" s="1"/>
  <c r="T232" i="8"/>
  <c r="AB232" i="8"/>
  <c r="AX233" i="8"/>
  <c r="H234" i="8"/>
  <c r="P234" i="8"/>
  <c r="X234" i="8"/>
  <c r="BG234" i="8" s="1"/>
  <c r="AT235" i="8"/>
  <c r="L236" i="8"/>
  <c r="BC236" i="8" s="1"/>
  <c r="T236" i="8"/>
  <c r="AB236" i="8"/>
  <c r="AH237" i="8"/>
  <c r="AP237" i="8"/>
  <c r="AX237" i="8"/>
  <c r="H238" i="8"/>
  <c r="P238" i="8"/>
  <c r="X238" i="8"/>
  <c r="BG238" i="8" s="1"/>
  <c r="AT239" i="8"/>
  <c r="L240" i="8"/>
  <c r="BC240" i="8" s="1"/>
  <c r="T240" i="8"/>
  <c r="AB240" i="8"/>
  <c r="AH241" i="8"/>
  <c r="AP241" i="8"/>
  <c r="AX241" i="8"/>
  <c r="H242" i="8"/>
  <c r="P242" i="8"/>
  <c r="X242" i="8"/>
  <c r="BG242" i="8" s="1"/>
  <c r="AT243" i="8"/>
  <c r="L244" i="8"/>
  <c r="BC244" i="8" s="1"/>
  <c r="T244" i="8"/>
  <c r="AB244" i="8"/>
  <c r="AH245" i="8"/>
  <c r="AX245" i="8"/>
  <c r="H246" i="8"/>
  <c r="AF246" i="8" s="1"/>
  <c r="P246" i="8"/>
  <c r="X246" i="8"/>
  <c r="BG246" i="8" s="1"/>
  <c r="AT247" i="8"/>
  <c r="L248" i="8"/>
  <c r="BC248" i="8" s="1"/>
  <c r="T248" i="8"/>
  <c r="AB248" i="8"/>
  <c r="AH249" i="8"/>
  <c r="AP249" i="8"/>
  <c r="AX249" i="8"/>
  <c r="H250" i="8"/>
  <c r="P250" i="8"/>
  <c r="X250" i="8"/>
  <c r="BG250" i="8" s="1"/>
  <c r="AT251" i="8"/>
  <c r="L252" i="8"/>
  <c r="BC252" i="8" s="1"/>
  <c r="T252" i="8"/>
  <c r="AR252" i="8" s="1"/>
  <c r="AB252" i="8"/>
  <c r="AH253" i="8"/>
  <c r="AP253" i="8"/>
  <c r="AX253" i="8"/>
  <c r="H254" i="8"/>
  <c r="AF254" i="8" s="1"/>
  <c r="P254" i="8"/>
  <c r="X254" i="8"/>
  <c r="BG254" i="8" s="1"/>
  <c r="AT255" i="8"/>
  <c r="L256" i="8"/>
  <c r="BC256" i="8" s="1"/>
  <c r="T256" i="8"/>
  <c r="AB256" i="8"/>
  <c r="AH257" i="8"/>
  <c r="AP257" i="8"/>
  <c r="AX257" i="8"/>
  <c r="H258" i="8"/>
  <c r="P258" i="8"/>
  <c r="AN258" i="8" s="1"/>
  <c r="X258" i="8"/>
  <c r="BG258" i="8" s="1"/>
  <c r="AT259" i="8"/>
  <c r="L260" i="8"/>
  <c r="BC260" i="8" s="1"/>
  <c r="T260" i="8"/>
  <c r="AR260" i="8" s="1"/>
  <c r="AB260" i="8"/>
  <c r="AH261" i="8"/>
  <c r="AX261" i="8"/>
  <c r="H262" i="8"/>
  <c r="AF262" i="8" s="1"/>
  <c r="P262" i="8"/>
  <c r="AN262" i="8" s="1"/>
  <c r="X262" i="8"/>
  <c r="BG262" i="8" s="1"/>
  <c r="AT263" i="8"/>
  <c r="L264" i="8"/>
  <c r="BC264" i="8" s="1"/>
  <c r="T264" i="8"/>
  <c r="AR264" i="8" s="1"/>
  <c r="AB264" i="8"/>
  <c r="AH265" i="8"/>
  <c r="AP265" i="8"/>
  <c r="AX265" i="8"/>
  <c r="H266" i="8"/>
  <c r="P266" i="8"/>
  <c r="X266" i="8"/>
  <c r="BG266" i="8" s="1"/>
  <c r="AT267" i="8"/>
  <c r="L268" i="8"/>
  <c r="BC268" i="8" s="1"/>
  <c r="T268" i="8"/>
  <c r="AB268" i="8"/>
  <c r="AH269" i="8"/>
  <c r="AP269" i="8"/>
  <c r="AX269" i="8"/>
  <c r="H270" i="8"/>
  <c r="P270" i="8"/>
  <c r="AN270" i="8" s="1"/>
  <c r="X270" i="8"/>
  <c r="BG270" i="8" s="1"/>
  <c r="AT271" i="8"/>
  <c r="L272" i="8"/>
  <c r="BC272" i="8" s="1"/>
  <c r="T272" i="8"/>
  <c r="AB272" i="8"/>
  <c r="AH273" i="8"/>
  <c r="AP273" i="8"/>
  <c r="AX273" i="8"/>
  <c r="H274" i="8"/>
  <c r="P274" i="8"/>
  <c r="X274" i="8"/>
  <c r="BG274" i="8" s="1"/>
  <c r="AT275" i="8"/>
  <c r="L276" i="8"/>
  <c r="BC276" i="8" s="1"/>
  <c r="T276" i="8"/>
  <c r="AB276" i="8"/>
  <c r="AA282" i="8"/>
  <c r="Z282" i="8"/>
  <c r="V282" i="8"/>
  <c r="R282" i="8"/>
  <c r="N282" i="8"/>
  <c r="J282" i="8"/>
  <c r="B282" i="8"/>
  <c r="AA286" i="8"/>
  <c r="Z286" i="8"/>
  <c r="V286" i="8"/>
  <c r="R286" i="8"/>
  <c r="N286" i="8"/>
  <c r="J286" i="8"/>
  <c r="B286" i="8"/>
  <c r="AN286" i="8" s="1"/>
  <c r="AA290" i="8"/>
  <c r="Z290" i="8"/>
  <c r="V290" i="8"/>
  <c r="R290" i="8"/>
  <c r="N290" i="8"/>
  <c r="J290" i="8"/>
  <c r="B290" i="8"/>
  <c r="AN290" i="8" s="1"/>
  <c r="AA294" i="8"/>
  <c r="Z294" i="8"/>
  <c r="V294" i="8"/>
  <c r="R294" i="8"/>
  <c r="N294" i="8"/>
  <c r="J294" i="8"/>
  <c r="B294" i="8"/>
  <c r="AN294" i="8" s="1"/>
  <c r="AA298" i="8"/>
  <c r="Z298" i="8"/>
  <c r="V298" i="8"/>
  <c r="R298" i="8"/>
  <c r="N298" i="8"/>
  <c r="J298" i="8"/>
  <c r="B298" i="8"/>
  <c r="X298" i="8"/>
  <c r="BG298" i="8" s="1"/>
  <c r="P298" i="8"/>
  <c r="H298" i="8"/>
  <c r="H221" i="8"/>
  <c r="L221" i="8"/>
  <c r="BC221" i="8" s="1"/>
  <c r="P221" i="8"/>
  <c r="T221" i="8"/>
  <c r="X221" i="8"/>
  <c r="BG221" i="8" s="1"/>
  <c r="AB221" i="8"/>
  <c r="AZ221" i="8" s="1"/>
  <c r="H223" i="8"/>
  <c r="L223" i="8"/>
  <c r="BC223" i="8" s="1"/>
  <c r="P223" i="8"/>
  <c r="T223" i="8"/>
  <c r="X223" i="8"/>
  <c r="BG223" i="8" s="1"/>
  <c r="AB223" i="8"/>
  <c r="H225" i="8"/>
  <c r="L225" i="8"/>
  <c r="BC225" i="8" s="1"/>
  <c r="P225" i="8"/>
  <c r="T225" i="8"/>
  <c r="X225" i="8"/>
  <c r="BG225" i="8" s="1"/>
  <c r="AB225" i="8"/>
  <c r="AZ225" i="8" s="1"/>
  <c r="H227" i="8"/>
  <c r="L227" i="8"/>
  <c r="BC227" i="8" s="1"/>
  <c r="P227" i="8"/>
  <c r="T227" i="8"/>
  <c r="X227" i="8"/>
  <c r="BG227" i="8" s="1"/>
  <c r="AB227" i="8"/>
  <c r="AZ227" i="8" s="1"/>
  <c r="H229" i="8"/>
  <c r="L229" i="8"/>
  <c r="BC229" i="8" s="1"/>
  <c r="P229" i="8"/>
  <c r="T229" i="8"/>
  <c r="X229" i="8"/>
  <c r="BG229" i="8" s="1"/>
  <c r="AB229" i="8"/>
  <c r="AZ229" i="8" s="1"/>
  <c r="H231" i="8"/>
  <c r="L231" i="8"/>
  <c r="BC231" i="8" s="1"/>
  <c r="P231" i="8"/>
  <c r="T231" i="8"/>
  <c r="X231" i="8"/>
  <c r="BG231" i="8" s="1"/>
  <c r="AB231" i="8"/>
  <c r="AZ231" i="8" s="1"/>
  <c r="H233" i="8"/>
  <c r="L233" i="8"/>
  <c r="BC233" i="8" s="1"/>
  <c r="P233" i="8"/>
  <c r="T233" i="8"/>
  <c r="X233" i="8"/>
  <c r="BG233" i="8" s="1"/>
  <c r="AB233" i="8"/>
  <c r="AZ233" i="8" s="1"/>
  <c r="H235" i="8"/>
  <c r="L235" i="8"/>
  <c r="BC235" i="8" s="1"/>
  <c r="P235" i="8"/>
  <c r="T235" i="8"/>
  <c r="X235" i="8"/>
  <c r="BG235" i="8" s="1"/>
  <c r="AB235" i="8"/>
  <c r="AZ235" i="8" s="1"/>
  <c r="H237" i="8"/>
  <c r="L237" i="8"/>
  <c r="BC237" i="8" s="1"/>
  <c r="P237" i="8"/>
  <c r="T237" i="8"/>
  <c r="X237" i="8"/>
  <c r="BG237" i="8" s="1"/>
  <c r="AB237" i="8"/>
  <c r="AZ237" i="8" s="1"/>
  <c r="H239" i="8"/>
  <c r="L239" i="8"/>
  <c r="BC239" i="8" s="1"/>
  <c r="P239" i="8"/>
  <c r="T239" i="8"/>
  <c r="X239" i="8"/>
  <c r="BG239" i="8" s="1"/>
  <c r="AB239" i="8"/>
  <c r="AZ239" i="8" s="1"/>
  <c r="H241" i="8"/>
  <c r="L241" i="8"/>
  <c r="BC241" i="8" s="1"/>
  <c r="P241" i="8"/>
  <c r="T241" i="8"/>
  <c r="X241" i="8"/>
  <c r="BG241" i="8" s="1"/>
  <c r="AB241" i="8"/>
  <c r="AZ241" i="8" s="1"/>
  <c r="H243" i="8"/>
  <c r="L243" i="8"/>
  <c r="BC243" i="8" s="1"/>
  <c r="P243" i="8"/>
  <c r="T243" i="8"/>
  <c r="X243" i="8"/>
  <c r="BG243" i="8" s="1"/>
  <c r="AB243" i="8"/>
  <c r="AZ243" i="8" s="1"/>
  <c r="H245" i="8"/>
  <c r="L245" i="8"/>
  <c r="BC245" i="8" s="1"/>
  <c r="P245" i="8"/>
  <c r="T245" i="8"/>
  <c r="X245" i="8"/>
  <c r="BG245" i="8" s="1"/>
  <c r="AB245" i="8"/>
  <c r="AZ245" i="8" s="1"/>
  <c r="H247" i="8"/>
  <c r="L247" i="8"/>
  <c r="BC247" i="8" s="1"/>
  <c r="P247" i="8"/>
  <c r="T247" i="8"/>
  <c r="X247" i="8"/>
  <c r="BG247" i="8" s="1"/>
  <c r="AB247" i="8"/>
  <c r="AZ247" i="8" s="1"/>
  <c r="H249" i="8"/>
  <c r="L249" i="8"/>
  <c r="BC249" i="8" s="1"/>
  <c r="P249" i="8"/>
  <c r="T249" i="8"/>
  <c r="X249" i="8"/>
  <c r="BG249" i="8" s="1"/>
  <c r="AB249" i="8"/>
  <c r="AZ249" i="8" s="1"/>
  <c r="H251" i="8"/>
  <c r="L251" i="8"/>
  <c r="BC251" i="8" s="1"/>
  <c r="P251" i="8"/>
  <c r="T251" i="8"/>
  <c r="X251" i="8"/>
  <c r="BG251" i="8" s="1"/>
  <c r="AB251" i="8"/>
  <c r="H253" i="8"/>
  <c r="L253" i="8"/>
  <c r="BC253" i="8" s="1"/>
  <c r="P253" i="8"/>
  <c r="T253" i="8"/>
  <c r="X253" i="8"/>
  <c r="BG253" i="8" s="1"/>
  <c r="AB253" i="8"/>
  <c r="AZ253" i="8" s="1"/>
  <c r="H255" i="8"/>
  <c r="L255" i="8"/>
  <c r="BC255" i="8" s="1"/>
  <c r="P255" i="8"/>
  <c r="T255" i="8"/>
  <c r="X255" i="8"/>
  <c r="BG255" i="8" s="1"/>
  <c r="AB255" i="8"/>
  <c r="AZ255" i="8" s="1"/>
  <c r="H257" i="8"/>
  <c r="L257" i="8"/>
  <c r="BC257" i="8" s="1"/>
  <c r="P257" i="8"/>
  <c r="T257" i="8"/>
  <c r="X257" i="8"/>
  <c r="BG257" i="8" s="1"/>
  <c r="AB257" i="8"/>
  <c r="AZ257" i="8" s="1"/>
  <c r="H259" i="8"/>
  <c r="L259" i="8"/>
  <c r="BC259" i="8" s="1"/>
  <c r="P259" i="8"/>
  <c r="T259" i="8"/>
  <c r="X259" i="8"/>
  <c r="BG259" i="8" s="1"/>
  <c r="AB259" i="8"/>
  <c r="AZ259" i="8" s="1"/>
  <c r="H261" i="8"/>
  <c r="L261" i="8"/>
  <c r="BC261" i="8" s="1"/>
  <c r="P261" i="8"/>
  <c r="T261" i="8"/>
  <c r="X261" i="8"/>
  <c r="BG261" i="8" s="1"/>
  <c r="AB261" i="8"/>
  <c r="AZ261" i="8" s="1"/>
  <c r="H263" i="8"/>
  <c r="L263" i="8"/>
  <c r="BC263" i="8" s="1"/>
  <c r="P263" i="8"/>
  <c r="T263" i="8"/>
  <c r="X263" i="8"/>
  <c r="BG263" i="8" s="1"/>
  <c r="AB263" i="8"/>
  <c r="AZ263" i="8" s="1"/>
  <c r="H265" i="8"/>
  <c r="L265" i="8"/>
  <c r="BC265" i="8" s="1"/>
  <c r="P265" i="8"/>
  <c r="T265" i="8"/>
  <c r="X265" i="8"/>
  <c r="BG265" i="8" s="1"/>
  <c r="AB265" i="8"/>
  <c r="AZ265" i="8" s="1"/>
  <c r="H267" i="8"/>
  <c r="L267" i="8"/>
  <c r="BC267" i="8" s="1"/>
  <c r="P267" i="8"/>
  <c r="T267" i="8"/>
  <c r="X267" i="8"/>
  <c r="BG267" i="8" s="1"/>
  <c r="AB267" i="8"/>
  <c r="H269" i="8"/>
  <c r="L269" i="8"/>
  <c r="BC269" i="8" s="1"/>
  <c r="P269" i="8"/>
  <c r="T269" i="8"/>
  <c r="X269" i="8"/>
  <c r="BG269" i="8" s="1"/>
  <c r="AB269" i="8"/>
  <c r="AZ269" i="8" s="1"/>
  <c r="H271" i="8"/>
  <c r="L271" i="8"/>
  <c r="BC271" i="8" s="1"/>
  <c r="P271" i="8"/>
  <c r="T271" i="8"/>
  <c r="X271" i="8"/>
  <c r="BG271" i="8" s="1"/>
  <c r="AB271" i="8"/>
  <c r="AZ271" i="8" s="1"/>
  <c r="H273" i="8"/>
  <c r="L273" i="8"/>
  <c r="BC273" i="8" s="1"/>
  <c r="P273" i="8"/>
  <c r="T273" i="8"/>
  <c r="X273" i="8"/>
  <c r="BG273" i="8" s="1"/>
  <c r="AB273" i="8"/>
  <c r="AZ273" i="8" s="1"/>
  <c r="H275" i="8"/>
  <c r="L275" i="8"/>
  <c r="BC275" i="8" s="1"/>
  <c r="P275" i="8"/>
  <c r="T275" i="8"/>
  <c r="X275" i="8"/>
  <c r="BG275" i="8" s="1"/>
  <c r="AB275" i="8"/>
  <c r="AZ275" i="8" s="1"/>
  <c r="H277" i="8"/>
  <c r="L277" i="8"/>
  <c r="BC277" i="8" s="1"/>
  <c r="P277" i="8"/>
  <c r="T277" i="8"/>
  <c r="X277" i="8"/>
  <c r="BG277" i="8" s="1"/>
  <c r="AB277" i="8"/>
  <c r="AZ277" i="8" s="1"/>
  <c r="B278" i="8"/>
  <c r="AZ278" i="8" s="1"/>
  <c r="J278" i="8"/>
  <c r="N278" i="8"/>
  <c r="T278" i="8"/>
  <c r="AH279" i="8"/>
  <c r="AP279" i="8"/>
  <c r="AX279" i="8"/>
  <c r="H280" i="8"/>
  <c r="P280" i="8"/>
  <c r="AT281" i="8"/>
  <c r="L282" i="8"/>
  <c r="BC282" i="8" s="1"/>
  <c r="T282" i="8"/>
  <c r="AR282" i="8" s="1"/>
  <c r="AB282" i="8"/>
  <c r="AZ282" i="8" s="1"/>
  <c r="AH283" i="8"/>
  <c r="AP283" i="8"/>
  <c r="AX283" i="8"/>
  <c r="H284" i="8"/>
  <c r="P284" i="8"/>
  <c r="AT285" i="8"/>
  <c r="L286" i="8"/>
  <c r="BC286" i="8" s="1"/>
  <c r="T286" i="8"/>
  <c r="AB286" i="8"/>
  <c r="AZ286" i="8" s="1"/>
  <c r="AH287" i="8"/>
  <c r="AP287" i="8"/>
  <c r="AX287" i="8"/>
  <c r="H288" i="8"/>
  <c r="P288" i="8"/>
  <c r="AT289" i="8"/>
  <c r="L290" i="8"/>
  <c r="BC290" i="8" s="1"/>
  <c r="T290" i="8"/>
  <c r="AB290" i="8"/>
  <c r="AH291" i="8"/>
  <c r="AP291" i="8"/>
  <c r="AX291" i="8"/>
  <c r="H292" i="8"/>
  <c r="P292" i="8"/>
  <c r="AT293" i="8"/>
  <c r="L294" i="8"/>
  <c r="BC294" i="8" s="1"/>
  <c r="T294" i="8"/>
  <c r="AB294" i="8"/>
  <c r="AZ294" i="8" s="1"/>
  <c r="AH295" i="8"/>
  <c r="AP295" i="8"/>
  <c r="AX295" i="8"/>
  <c r="H296" i="8"/>
  <c r="P296" i="8"/>
  <c r="T298" i="8"/>
  <c r="AA278" i="8"/>
  <c r="Z278" i="8"/>
  <c r="V278" i="8"/>
  <c r="R278" i="8"/>
  <c r="AA280" i="8"/>
  <c r="Z280" i="8"/>
  <c r="V280" i="8"/>
  <c r="R280" i="8"/>
  <c r="N280" i="8"/>
  <c r="J280" i="8"/>
  <c r="B280" i="8"/>
  <c r="AA284" i="8"/>
  <c r="Z284" i="8"/>
  <c r="V284" i="8"/>
  <c r="R284" i="8"/>
  <c r="N284" i="8"/>
  <c r="J284" i="8"/>
  <c r="B284" i="8"/>
  <c r="AJ284" i="8" s="1"/>
  <c r="AA288" i="8"/>
  <c r="Z288" i="8"/>
  <c r="V288" i="8"/>
  <c r="R288" i="8"/>
  <c r="N288" i="8"/>
  <c r="J288" i="8"/>
  <c r="B288" i="8"/>
  <c r="AA292" i="8"/>
  <c r="Z292" i="8"/>
  <c r="V292" i="8"/>
  <c r="R292" i="8"/>
  <c r="N292" i="8"/>
  <c r="J292" i="8"/>
  <c r="B292" i="8"/>
  <c r="AA296" i="8"/>
  <c r="Z296" i="8"/>
  <c r="V296" i="8"/>
  <c r="R296" i="8"/>
  <c r="N296" i="8"/>
  <c r="J296" i="8"/>
  <c r="B296" i="8"/>
  <c r="AA302" i="8"/>
  <c r="Z302" i="8"/>
  <c r="V302" i="8"/>
  <c r="R302" i="8"/>
  <c r="N302" i="8"/>
  <c r="J302" i="8"/>
  <c r="B302" i="8"/>
  <c r="AZ302" i="8" s="1"/>
  <c r="X302" i="8"/>
  <c r="BG302" i="8" s="1"/>
  <c r="P302" i="8"/>
  <c r="H302" i="8"/>
  <c r="AH277" i="8"/>
  <c r="AP277" i="8"/>
  <c r="AT277" i="8"/>
  <c r="AX277" i="8"/>
  <c r="H278" i="8"/>
  <c r="L278" i="8"/>
  <c r="BC278" i="8" s="1"/>
  <c r="P278" i="8"/>
  <c r="X278" i="8"/>
  <c r="BG278" i="8" s="1"/>
  <c r="AT279" i="8"/>
  <c r="L280" i="8"/>
  <c r="BC280" i="8" s="1"/>
  <c r="T280" i="8"/>
  <c r="AB280" i="8"/>
  <c r="AF282" i="8"/>
  <c r="AN282" i="8"/>
  <c r="L284" i="8"/>
  <c r="BC284" i="8" s="1"/>
  <c r="T284" i="8"/>
  <c r="AB284" i="8"/>
  <c r="AF286" i="8"/>
  <c r="AT287" i="8"/>
  <c r="L288" i="8"/>
  <c r="BC288" i="8" s="1"/>
  <c r="T288" i="8"/>
  <c r="AR288" i="8" s="1"/>
  <c r="AB288" i="8"/>
  <c r="AT291" i="8"/>
  <c r="L292" i="8"/>
  <c r="BC292" i="8" s="1"/>
  <c r="T292" i="8"/>
  <c r="AB292" i="8"/>
  <c r="AF294" i="8"/>
  <c r="AT295" i="8"/>
  <c r="L296" i="8"/>
  <c r="BC296" i="8" s="1"/>
  <c r="T296" i="8"/>
  <c r="AB296" i="8"/>
  <c r="AZ298" i="8"/>
  <c r="AT301" i="8"/>
  <c r="T302" i="8"/>
  <c r="AA297" i="8"/>
  <c r="AB297" i="8"/>
  <c r="AZ297" i="8" s="1"/>
  <c r="X297" i="8"/>
  <c r="BG297" i="8" s="1"/>
  <c r="T297" i="8"/>
  <c r="P297" i="8"/>
  <c r="AA300" i="8"/>
  <c r="Z300" i="8"/>
  <c r="V300" i="8"/>
  <c r="R300" i="8"/>
  <c r="N300" i="8"/>
  <c r="J300" i="8"/>
  <c r="B300" i="8"/>
  <c r="AN300" i="8" s="1"/>
  <c r="AA304" i="8"/>
  <c r="Z304" i="8"/>
  <c r="V304" i="8"/>
  <c r="R304" i="8"/>
  <c r="N304" i="8"/>
  <c r="J304" i="8"/>
  <c r="B304" i="8"/>
  <c r="AF304" i="8" s="1"/>
  <c r="AA308" i="8"/>
  <c r="Z308" i="8"/>
  <c r="V308" i="8"/>
  <c r="R308" i="8"/>
  <c r="N308" i="8"/>
  <c r="J308" i="8"/>
  <c r="B308" i="8"/>
  <c r="AN308" i="8" s="1"/>
  <c r="AA312" i="8"/>
  <c r="Z312" i="8"/>
  <c r="V312" i="8"/>
  <c r="R312" i="8"/>
  <c r="N312" i="8"/>
  <c r="J312" i="8"/>
  <c r="B312" i="8"/>
  <c r="AF312" i="8" s="1"/>
  <c r="AA316" i="8"/>
  <c r="Z316" i="8"/>
  <c r="V316" i="8"/>
  <c r="R316" i="8"/>
  <c r="N316" i="8"/>
  <c r="J316" i="8"/>
  <c r="B316" i="8"/>
  <c r="AN316" i="8" s="1"/>
  <c r="AA320" i="8"/>
  <c r="Z320" i="8"/>
  <c r="V320" i="8"/>
  <c r="R320" i="8"/>
  <c r="N320" i="8"/>
  <c r="J320" i="8"/>
  <c r="B320" i="8"/>
  <c r="AF320" i="8" s="1"/>
  <c r="AA324" i="8"/>
  <c r="Z324" i="8"/>
  <c r="V324" i="8"/>
  <c r="R324" i="8"/>
  <c r="N324" i="8"/>
  <c r="J324" i="8"/>
  <c r="B324" i="8"/>
  <c r="AN324" i="8" s="1"/>
  <c r="H279" i="8"/>
  <c r="L279" i="8"/>
  <c r="BC279" i="8" s="1"/>
  <c r="P279" i="8"/>
  <c r="T279" i="8"/>
  <c r="X279" i="8"/>
  <c r="BG279" i="8" s="1"/>
  <c r="AB279" i="8"/>
  <c r="AZ279" i="8" s="1"/>
  <c r="H281" i="8"/>
  <c r="L281" i="8"/>
  <c r="BC281" i="8" s="1"/>
  <c r="P281" i="8"/>
  <c r="T281" i="8"/>
  <c r="X281" i="8"/>
  <c r="BG281" i="8" s="1"/>
  <c r="AB281" i="8"/>
  <c r="AZ281" i="8" s="1"/>
  <c r="H283" i="8"/>
  <c r="L283" i="8"/>
  <c r="BC283" i="8" s="1"/>
  <c r="P283" i="8"/>
  <c r="T283" i="8"/>
  <c r="X283" i="8"/>
  <c r="BG283" i="8" s="1"/>
  <c r="AB283" i="8"/>
  <c r="AZ283" i="8" s="1"/>
  <c r="H285" i="8"/>
  <c r="L285" i="8"/>
  <c r="BC285" i="8" s="1"/>
  <c r="P285" i="8"/>
  <c r="T285" i="8"/>
  <c r="X285" i="8"/>
  <c r="BG285" i="8" s="1"/>
  <c r="AB285" i="8"/>
  <c r="AZ285" i="8" s="1"/>
  <c r="H287" i="8"/>
  <c r="L287" i="8"/>
  <c r="BC287" i="8" s="1"/>
  <c r="P287" i="8"/>
  <c r="T287" i="8"/>
  <c r="X287" i="8"/>
  <c r="BG287" i="8" s="1"/>
  <c r="AB287" i="8"/>
  <c r="AZ287" i="8" s="1"/>
  <c r="H289" i="8"/>
  <c r="L289" i="8"/>
  <c r="BC289" i="8" s="1"/>
  <c r="P289" i="8"/>
  <c r="T289" i="8"/>
  <c r="X289" i="8"/>
  <c r="BG289" i="8" s="1"/>
  <c r="AB289" i="8"/>
  <c r="AZ289" i="8" s="1"/>
  <c r="H291" i="8"/>
  <c r="L291" i="8"/>
  <c r="BC291" i="8" s="1"/>
  <c r="P291" i="8"/>
  <c r="T291" i="8"/>
  <c r="X291" i="8"/>
  <c r="BG291" i="8" s="1"/>
  <c r="AB291" i="8"/>
  <c r="AZ291" i="8" s="1"/>
  <c r="H293" i="8"/>
  <c r="L293" i="8"/>
  <c r="BC293" i="8" s="1"/>
  <c r="P293" i="8"/>
  <c r="T293" i="8"/>
  <c r="X293" i="8"/>
  <c r="BG293" i="8" s="1"/>
  <c r="AB293" i="8"/>
  <c r="AZ293" i="8" s="1"/>
  <c r="H295" i="8"/>
  <c r="L295" i="8"/>
  <c r="BC295" i="8" s="1"/>
  <c r="P295" i="8"/>
  <c r="T295" i="8"/>
  <c r="X295" i="8"/>
  <c r="BG295" i="8" s="1"/>
  <c r="AB295" i="8"/>
  <c r="AZ295" i="8" s="1"/>
  <c r="H297" i="8"/>
  <c r="L297" i="8"/>
  <c r="BC297" i="8" s="1"/>
  <c r="R297" i="8"/>
  <c r="AP297" i="8" s="1"/>
  <c r="Z297" i="8"/>
  <c r="AX297" i="8" s="1"/>
  <c r="L300" i="8"/>
  <c r="BC300" i="8" s="1"/>
  <c r="T300" i="8"/>
  <c r="AB300" i="8"/>
  <c r="AH301" i="8"/>
  <c r="AP301" i="8"/>
  <c r="AX301" i="8"/>
  <c r="AT303" i="8"/>
  <c r="L304" i="8"/>
  <c r="BC304" i="8" s="1"/>
  <c r="T304" i="8"/>
  <c r="AB304" i="8"/>
  <c r="AH305" i="8"/>
  <c r="AP305" i="8"/>
  <c r="AX305" i="8"/>
  <c r="H306" i="8"/>
  <c r="P306" i="8"/>
  <c r="AT307" i="8"/>
  <c r="L308" i="8"/>
  <c r="BC308" i="8" s="1"/>
  <c r="T308" i="8"/>
  <c r="AR308" i="8" s="1"/>
  <c r="AB308" i="8"/>
  <c r="AH309" i="8"/>
  <c r="AX309" i="8"/>
  <c r="H310" i="8"/>
  <c r="P310" i="8"/>
  <c r="AT311" i="8"/>
  <c r="L312" i="8"/>
  <c r="BC312" i="8" s="1"/>
  <c r="T312" i="8"/>
  <c r="AR312" i="8" s="1"/>
  <c r="AB312" i="8"/>
  <c r="AZ312" i="8" s="1"/>
  <c r="AP313" i="8"/>
  <c r="AX313" i="8"/>
  <c r="H314" i="8"/>
  <c r="P314" i="8"/>
  <c r="AT315" i="8"/>
  <c r="L316" i="8"/>
  <c r="BC316" i="8" s="1"/>
  <c r="T316" i="8"/>
  <c r="AR316" i="8" s="1"/>
  <c r="AB316" i="8"/>
  <c r="AH317" i="8"/>
  <c r="AP317" i="8"/>
  <c r="AX317" i="8"/>
  <c r="H318" i="8"/>
  <c r="P318" i="8"/>
  <c r="AT319" i="8"/>
  <c r="L320" i="8"/>
  <c r="BC320" i="8" s="1"/>
  <c r="T320" i="8"/>
  <c r="AB320" i="8"/>
  <c r="AH321" i="8"/>
  <c r="AP321" i="8"/>
  <c r="AX321" i="8"/>
  <c r="H322" i="8"/>
  <c r="P322" i="8"/>
  <c r="AT323" i="8"/>
  <c r="L324" i="8"/>
  <c r="BC324" i="8" s="1"/>
  <c r="T324" i="8"/>
  <c r="AB324" i="8"/>
  <c r="AH325" i="8"/>
  <c r="AX325" i="8"/>
  <c r="H326" i="8"/>
  <c r="P326" i="8"/>
  <c r="AH327" i="8"/>
  <c r="AP327" i="8"/>
  <c r="AX327" i="8"/>
  <c r="H328" i="8"/>
  <c r="P328" i="8"/>
  <c r="AH329" i="8"/>
  <c r="AP329" i="8"/>
  <c r="AX329" i="8"/>
  <c r="H330" i="8"/>
  <c r="P330" i="8"/>
  <c r="AA306" i="8"/>
  <c r="Z306" i="8"/>
  <c r="V306" i="8"/>
  <c r="R306" i="8"/>
  <c r="N306" i="8"/>
  <c r="J306" i="8"/>
  <c r="B306" i="8"/>
  <c r="AA310" i="8"/>
  <c r="Z310" i="8"/>
  <c r="V310" i="8"/>
  <c r="R310" i="8"/>
  <c r="N310" i="8"/>
  <c r="J310" i="8"/>
  <c r="B310" i="8"/>
  <c r="AA314" i="8"/>
  <c r="Z314" i="8"/>
  <c r="V314" i="8"/>
  <c r="R314" i="8"/>
  <c r="N314" i="8"/>
  <c r="J314" i="8"/>
  <c r="B314" i="8"/>
  <c r="AA318" i="8"/>
  <c r="Z318" i="8"/>
  <c r="V318" i="8"/>
  <c r="R318" i="8"/>
  <c r="N318" i="8"/>
  <c r="J318" i="8"/>
  <c r="B318" i="8"/>
  <c r="AA322" i="8"/>
  <c r="Z322" i="8"/>
  <c r="V322" i="8"/>
  <c r="R322" i="8"/>
  <c r="N322" i="8"/>
  <c r="J322" i="8"/>
  <c r="B322" i="8"/>
  <c r="AA326" i="8"/>
  <c r="Z326" i="8"/>
  <c r="V326" i="8"/>
  <c r="BF326" i="8" s="1"/>
  <c r="R326" i="8"/>
  <c r="N326" i="8"/>
  <c r="BD326" i="8" s="1"/>
  <c r="J326" i="8"/>
  <c r="B326" i="8"/>
  <c r="AA328" i="8"/>
  <c r="Z328" i="8"/>
  <c r="V328" i="8"/>
  <c r="BF328" i="8" s="1"/>
  <c r="R328" i="8"/>
  <c r="N328" i="8"/>
  <c r="BD328" i="8" s="1"/>
  <c r="J328" i="8"/>
  <c r="B328" i="8"/>
  <c r="AA330" i="8"/>
  <c r="Z330" i="8"/>
  <c r="V330" i="8"/>
  <c r="BF330" i="8" s="1"/>
  <c r="R330" i="8"/>
  <c r="N330" i="8"/>
  <c r="BD330" i="8" s="1"/>
  <c r="J330" i="8"/>
  <c r="B330" i="8"/>
  <c r="AT305" i="8"/>
  <c r="L306" i="8"/>
  <c r="BC306" i="8" s="1"/>
  <c r="T306" i="8"/>
  <c r="AR306" i="8" s="1"/>
  <c r="AB306" i="8"/>
  <c r="AT309" i="8"/>
  <c r="L310" i="8"/>
  <c r="BC310" i="8" s="1"/>
  <c r="T310" i="8"/>
  <c r="AB310" i="8"/>
  <c r="AN312" i="8"/>
  <c r="AT313" i="8"/>
  <c r="L314" i="8"/>
  <c r="BC314" i="8" s="1"/>
  <c r="T314" i="8"/>
  <c r="AR314" i="8" s="1"/>
  <c r="AB314" i="8"/>
  <c r="AT317" i="8"/>
  <c r="L318" i="8"/>
  <c r="BC318" i="8" s="1"/>
  <c r="T318" i="8"/>
  <c r="AB318" i="8"/>
  <c r="AT321" i="8"/>
  <c r="L322" i="8"/>
  <c r="BC322" i="8" s="1"/>
  <c r="T322" i="8"/>
  <c r="AB322" i="8"/>
  <c r="AT325" i="8"/>
  <c r="L326" i="8"/>
  <c r="BC326" i="8" s="1"/>
  <c r="T326" i="8"/>
  <c r="AB326" i="8"/>
  <c r="AT327" i="8"/>
  <c r="L328" i="8"/>
  <c r="BC328" i="8" s="1"/>
  <c r="T328" i="8"/>
  <c r="AB328" i="8"/>
  <c r="AT329" i="8"/>
  <c r="L330" i="8"/>
  <c r="BC330" i="8" s="1"/>
  <c r="T330" i="8"/>
  <c r="AB330" i="8"/>
  <c r="AH331" i="8"/>
  <c r="AP331" i="8"/>
  <c r="AT331" i="8"/>
  <c r="AX331" i="8"/>
  <c r="H332" i="8"/>
  <c r="L332" i="8"/>
  <c r="BC332" i="8" s="1"/>
  <c r="P332" i="8"/>
  <c r="U332" i="8"/>
  <c r="BE332" i="8" s="1"/>
  <c r="H299" i="8"/>
  <c r="L299" i="8"/>
  <c r="P299" i="8"/>
  <c r="T299" i="8"/>
  <c r="X299" i="8"/>
  <c r="H301" i="8"/>
  <c r="L301" i="8"/>
  <c r="BC301" i="8" s="1"/>
  <c r="P301" i="8"/>
  <c r="T301" i="8"/>
  <c r="X301" i="8"/>
  <c r="BG301" i="8" s="1"/>
  <c r="AB301" i="8"/>
  <c r="AZ301" i="8" s="1"/>
  <c r="H303" i="8"/>
  <c r="L303" i="8"/>
  <c r="BC303" i="8" s="1"/>
  <c r="P303" i="8"/>
  <c r="T303" i="8"/>
  <c r="X303" i="8"/>
  <c r="BG303" i="8" s="1"/>
  <c r="AB303" i="8"/>
  <c r="AZ303" i="8" s="1"/>
  <c r="H305" i="8"/>
  <c r="L305" i="8"/>
  <c r="BC305" i="8" s="1"/>
  <c r="P305" i="8"/>
  <c r="T305" i="8"/>
  <c r="X305" i="8"/>
  <c r="BG305" i="8" s="1"/>
  <c r="AB305" i="8"/>
  <c r="AZ305" i="8" s="1"/>
  <c r="H307" i="8"/>
  <c r="L307" i="8"/>
  <c r="BC307" i="8" s="1"/>
  <c r="P307" i="8"/>
  <c r="T307" i="8"/>
  <c r="X307" i="8"/>
  <c r="BG307" i="8" s="1"/>
  <c r="AB307" i="8"/>
  <c r="AZ307" i="8" s="1"/>
  <c r="H309" i="8"/>
  <c r="L309" i="8"/>
  <c r="BC309" i="8" s="1"/>
  <c r="P309" i="8"/>
  <c r="T309" i="8"/>
  <c r="X309" i="8"/>
  <c r="BG309" i="8" s="1"/>
  <c r="AB309" i="8"/>
  <c r="H311" i="8"/>
  <c r="L311" i="8"/>
  <c r="BC311" i="8" s="1"/>
  <c r="P311" i="8"/>
  <c r="T311" i="8"/>
  <c r="X311" i="8"/>
  <c r="BG311" i="8" s="1"/>
  <c r="AB311" i="8"/>
  <c r="AZ311" i="8" s="1"/>
  <c r="H313" i="8"/>
  <c r="L313" i="8"/>
  <c r="BC313" i="8" s="1"/>
  <c r="P313" i="8"/>
  <c r="T313" i="8"/>
  <c r="X313" i="8"/>
  <c r="BG313" i="8" s="1"/>
  <c r="AB313" i="8"/>
  <c r="AZ313" i="8" s="1"/>
  <c r="H315" i="8"/>
  <c r="L315" i="8"/>
  <c r="BC315" i="8" s="1"/>
  <c r="P315" i="8"/>
  <c r="T315" i="8"/>
  <c r="X315" i="8"/>
  <c r="BG315" i="8" s="1"/>
  <c r="AB315" i="8"/>
  <c r="AZ315" i="8" s="1"/>
  <c r="H317" i="8"/>
  <c r="L317" i="8"/>
  <c r="BC317" i="8" s="1"/>
  <c r="P317" i="8"/>
  <c r="T317" i="8"/>
  <c r="X317" i="8"/>
  <c r="BG317" i="8" s="1"/>
  <c r="AB317" i="8"/>
  <c r="AZ317" i="8" s="1"/>
  <c r="H319" i="8"/>
  <c r="L319" i="8"/>
  <c r="BC319" i="8" s="1"/>
  <c r="P319" i="8"/>
  <c r="T319" i="8"/>
  <c r="X319" i="8"/>
  <c r="BG319" i="8" s="1"/>
  <c r="AB319" i="8"/>
  <c r="AZ319" i="8" s="1"/>
  <c r="H321" i="8"/>
  <c r="L321" i="8"/>
  <c r="BC321" i="8" s="1"/>
  <c r="P321" i="8"/>
  <c r="T321" i="8"/>
  <c r="AR321" i="8" s="1"/>
  <c r="X321" i="8"/>
  <c r="BG321" i="8" s="1"/>
  <c r="AB321" i="8"/>
  <c r="AZ321" i="8" s="1"/>
  <c r="H323" i="8"/>
  <c r="L323" i="8"/>
  <c r="BC323" i="8" s="1"/>
  <c r="P323" i="8"/>
  <c r="T323" i="8"/>
  <c r="X323" i="8"/>
  <c r="BG323" i="8" s="1"/>
  <c r="AB323" i="8"/>
  <c r="AZ323" i="8" s="1"/>
  <c r="H325" i="8"/>
  <c r="AF325" i="8" s="1"/>
  <c r="L325" i="8"/>
  <c r="BC325" i="8" s="1"/>
  <c r="P325" i="8"/>
  <c r="AN325" i="8" s="1"/>
  <c r="T325" i="8"/>
  <c r="AR325" i="8" s="1"/>
  <c r="X325" i="8"/>
  <c r="BG325" i="8" s="1"/>
  <c r="AB325" i="8"/>
  <c r="H327" i="8"/>
  <c r="AF327" i="8" s="1"/>
  <c r="L327" i="8"/>
  <c r="BC327" i="8" s="1"/>
  <c r="P327" i="8"/>
  <c r="AN327" i="8" s="1"/>
  <c r="T327" i="8"/>
  <c r="AR327" i="8" s="1"/>
  <c r="X327" i="8"/>
  <c r="BG327" i="8" s="1"/>
  <c r="AB327" i="8"/>
  <c r="AZ327" i="8" s="1"/>
  <c r="H329" i="8"/>
  <c r="AF329" i="8" s="1"/>
  <c r="L329" i="8"/>
  <c r="BC329" i="8" s="1"/>
  <c r="P329" i="8"/>
  <c r="AN329" i="8" s="1"/>
  <c r="T329" i="8"/>
  <c r="AR329" i="8" s="1"/>
  <c r="X329" i="8"/>
  <c r="BG329" i="8" s="1"/>
  <c r="AB329" i="8"/>
  <c r="AZ329" i="8" s="1"/>
  <c r="H331" i="8"/>
  <c r="AF331" i="8" s="1"/>
  <c r="L331" i="8"/>
  <c r="BC331" i="8" s="1"/>
  <c r="P331" i="8"/>
  <c r="AN331" i="8" s="1"/>
  <c r="T331" i="8"/>
  <c r="AR331" i="8" s="1"/>
  <c r="X331" i="8"/>
  <c r="BG331" i="8" s="1"/>
  <c r="AB331" i="8"/>
  <c r="AZ331" i="8" s="1"/>
  <c r="B332" i="8"/>
  <c r="J332" i="8"/>
  <c r="AH332" i="8" s="1"/>
  <c r="N332" i="8"/>
  <c r="R332" i="8"/>
  <c r="F369" i="8"/>
  <c r="O364" i="10"/>
  <c r="AP364" i="10" s="1"/>
  <c r="Q364" i="10"/>
  <c r="S364" i="10"/>
  <c r="U364" i="10"/>
  <c r="W364" i="10"/>
  <c r="Y364" i="10"/>
  <c r="AA364" i="10"/>
  <c r="BD4" i="9"/>
  <c r="AK4" i="9"/>
  <c r="AO4" i="9"/>
  <c r="BA4" i="9"/>
  <c r="BD8" i="9"/>
  <c r="AK8" i="9"/>
  <c r="AO8" i="9"/>
  <c r="BA8" i="9"/>
  <c r="BD12" i="9"/>
  <c r="AK12" i="9"/>
  <c r="AO12" i="9"/>
  <c r="BA12" i="9"/>
  <c r="BD16" i="9"/>
  <c r="AK16" i="9"/>
  <c r="AO16" i="9"/>
  <c r="BA16" i="9"/>
  <c r="BD20" i="9"/>
  <c r="AK20" i="9"/>
  <c r="AO20" i="9"/>
  <c r="BA20" i="9"/>
  <c r="BD24" i="9"/>
  <c r="AK24" i="9"/>
  <c r="AO24" i="9"/>
  <c r="BA24" i="9"/>
  <c r="BD28" i="9"/>
  <c r="AK28" i="9"/>
  <c r="AO28" i="9"/>
  <c r="BA28" i="9"/>
  <c r="BD32" i="9"/>
  <c r="AK32" i="9"/>
  <c r="AO32" i="9"/>
  <c r="BA32" i="9"/>
  <c r="BD36" i="9"/>
  <c r="AK36" i="9"/>
  <c r="AO36" i="9"/>
  <c r="BA36" i="9"/>
  <c r="BD40" i="9"/>
  <c r="AK40" i="9"/>
  <c r="AO40" i="9"/>
  <c r="BA40" i="9"/>
  <c r="BD44" i="9"/>
  <c r="AK44" i="9"/>
  <c r="AO44" i="9"/>
  <c r="BA44" i="9"/>
  <c r="BD48" i="9"/>
  <c r="AK48" i="9"/>
  <c r="AO48" i="9"/>
  <c r="BA48" i="9"/>
  <c r="BD52" i="9"/>
  <c r="AK52" i="9"/>
  <c r="AO52" i="9"/>
  <c r="BA52" i="9"/>
  <c r="BD56" i="9"/>
  <c r="AK56" i="9"/>
  <c r="AO56" i="9"/>
  <c r="BA56" i="9"/>
  <c r="AU58" i="9"/>
  <c r="BC58" i="9"/>
  <c r="AO60" i="9"/>
  <c r="AS60" i="9"/>
  <c r="AO64" i="9"/>
  <c r="AS64" i="9"/>
  <c r="AU66" i="9"/>
  <c r="BD68" i="9"/>
  <c r="AK68" i="9"/>
  <c r="AO68" i="9"/>
  <c r="BA68" i="9"/>
  <c r="BD72" i="9"/>
  <c r="AK72" i="9"/>
  <c r="AO72" i="9"/>
  <c r="BA72" i="9"/>
  <c r="BD76" i="9"/>
  <c r="AK76" i="9"/>
  <c r="AO76" i="9"/>
  <c r="BA76" i="9"/>
  <c r="BD80" i="9"/>
  <c r="AK80" i="9"/>
  <c r="AO80" i="9"/>
  <c r="BA80" i="9"/>
  <c r="BD84" i="9"/>
  <c r="AK84" i="9"/>
  <c r="AO84" i="9"/>
  <c r="BA84" i="9"/>
  <c r="AK88" i="9"/>
  <c r="BD90" i="9"/>
  <c r="AH92" i="9"/>
  <c r="AJ92" i="9"/>
  <c r="AL92" i="9"/>
  <c r="AN92" i="9"/>
  <c r="AP92" i="9"/>
  <c r="AV92" i="9"/>
  <c r="AX92" i="9"/>
  <c r="BB92" i="9"/>
  <c r="BD92" i="9"/>
  <c r="BD94" i="9"/>
  <c r="AO92" i="9"/>
  <c r="AS92" i="9"/>
  <c r="AK103" i="9"/>
  <c r="AO103" i="9"/>
  <c r="BA103" i="9"/>
  <c r="AK107" i="9"/>
  <c r="AO107" i="9"/>
  <c r="BA107" i="9"/>
  <c r="AK111" i="9"/>
  <c r="AO111" i="9"/>
  <c r="BA111" i="9"/>
  <c r="AK115" i="9"/>
  <c r="AO115" i="9"/>
  <c r="BA115" i="9"/>
  <c r="AK119" i="9"/>
  <c r="AO119" i="9"/>
  <c r="BA119" i="9"/>
  <c r="AK123" i="9"/>
  <c r="AO123" i="9"/>
  <c r="BA123" i="9"/>
  <c r="AK127" i="9"/>
  <c r="AO127" i="9"/>
  <c r="BA127" i="9"/>
  <c r="AK131" i="9"/>
  <c r="AO131" i="9"/>
  <c r="BA131" i="9"/>
  <c r="AK135" i="9"/>
  <c r="AO135" i="9"/>
  <c r="BA135" i="9"/>
  <c r="AK139" i="9"/>
  <c r="AO139" i="9"/>
  <c r="BA139" i="9"/>
  <c r="AK143" i="9"/>
  <c r="AO143" i="9"/>
  <c r="BA143" i="9"/>
  <c r="AK147" i="9"/>
  <c r="AO147" i="9"/>
  <c r="BA147" i="9"/>
  <c r="AK151" i="9"/>
  <c r="AO151" i="9"/>
  <c r="BA151" i="9"/>
  <c r="AK155" i="9"/>
  <c r="AO155" i="9"/>
  <c r="BA155" i="9"/>
  <c r="AK159" i="9"/>
  <c r="AO159" i="9"/>
  <c r="BA159" i="9"/>
  <c r="AK163" i="9"/>
  <c r="AO163" i="9"/>
  <c r="BA163" i="9"/>
  <c r="AK167" i="9"/>
  <c r="AO167" i="9"/>
  <c r="BA167" i="9"/>
  <c r="AK171" i="9"/>
  <c r="AO171" i="9"/>
  <c r="BA171" i="9"/>
  <c r="AK175" i="9"/>
  <c r="AO203" i="9"/>
  <c r="AO207" i="9"/>
  <c r="AO215" i="9"/>
  <c r="AO298" i="9"/>
  <c r="AS298" i="9"/>
  <c r="AO302" i="9"/>
  <c r="AS302" i="9"/>
  <c r="AO306" i="9"/>
  <c r="AS306" i="9"/>
  <c r="AO310" i="9"/>
  <c r="AS310" i="9"/>
  <c r="AO314" i="9"/>
  <c r="AS314" i="9"/>
  <c r="AO318" i="9"/>
  <c r="AS318" i="9"/>
  <c r="AO322" i="9"/>
  <c r="AS322" i="9"/>
  <c r="AO175" i="9"/>
  <c r="BA175" i="9"/>
  <c r="BD179" i="9"/>
  <c r="AK179" i="9"/>
  <c r="AO179" i="9"/>
  <c r="BA179" i="9"/>
  <c r="AU181" i="9"/>
  <c r="BC181" i="9"/>
  <c r="AO183" i="9"/>
  <c r="AS183" i="9"/>
  <c r="AO187" i="9"/>
  <c r="AS187" i="9"/>
  <c r="AU189" i="9"/>
  <c r="BD191" i="9"/>
  <c r="AK191" i="9"/>
  <c r="AO191" i="9"/>
  <c r="BA191" i="9"/>
  <c r="BD195" i="9"/>
  <c r="AK195" i="9"/>
  <c r="AO195" i="9"/>
  <c r="BA195" i="9"/>
  <c r="AO199" i="9"/>
  <c r="AS199" i="9"/>
  <c r="BD201" i="9"/>
  <c r="AH203" i="9"/>
  <c r="AJ203" i="9"/>
  <c r="AL203" i="9"/>
  <c r="AN203" i="9"/>
  <c r="AP203" i="9"/>
  <c r="AV203" i="9"/>
  <c r="AX203" i="9"/>
  <c r="BB203" i="9"/>
  <c r="BD203" i="9"/>
  <c r="BD205" i="9"/>
  <c r="AH207" i="9"/>
  <c r="AJ207" i="9"/>
  <c r="AL207" i="9"/>
  <c r="AN207" i="9"/>
  <c r="AP207" i="9"/>
  <c r="AV207" i="9"/>
  <c r="AX207" i="9"/>
  <c r="BB207" i="9"/>
  <c r="BD207" i="9"/>
  <c r="AK211" i="9"/>
  <c r="AO211" i="9"/>
  <c r="BD213" i="9"/>
  <c r="AH215" i="9"/>
  <c r="AJ215" i="9"/>
  <c r="AL215" i="9"/>
  <c r="AN215" i="9"/>
  <c r="AP215" i="9"/>
  <c r="AV215" i="9"/>
  <c r="AX215" i="9"/>
  <c r="BB215" i="9"/>
  <c r="BD215" i="9"/>
  <c r="BD221" i="9"/>
  <c r="AK221" i="9"/>
  <c r="AO221" i="9"/>
  <c r="BA221" i="9"/>
  <c r="AK225" i="9"/>
  <c r="BA225" i="9"/>
  <c r="AO229" i="9"/>
  <c r="AS229" i="9"/>
  <c r="AO233" i="9"/>
  <c r="AS233" i="9"/>
  <c r="AO237" i="9"/>
  <c r="AS237" i="9"/>
  <c r="AO241" i="9"/>
  <c r="AS241" i="9"/>
  <c r="AO245" i="9"/>
  <c r="AS245" i="9"/>
  <c r="AO249" i="9"/>
  <c r="AS249" i="9"/>
  <c r="AO253" i="9"/>
  <c r="AS253" i="9"/>
  <c r="AO257" i="9"/>
  <c r="AS257" i="9"/>
  <c r="AO261" i="9"/>
  <c r="AS261" i="9"/>
  <c r="AU265" i="9"/>
  <c r="BC265" i="9"/>
  <c r="AO267" i="9"/>
  <c r="AS267" i="9"/>
  <c r="AO271" i="9"/>
  <c r="AS271" i="9"/>
  <c r="AU273" i="9"/>
  <c r="BD275" i="9"/>
  <c r="AK275" i="9"/>
  <c r="AO275" i="9"/>
  <c r="BA275" i="9"/>
  <c r="BD278" i="9"/>
  <c r="AK278" i="9"/>
  <c r="AO278" i="9"/>
  <c r="BA278" i="9"/>
  <c r="AU280" i="9"/>
  <c r="BC280" i="9"/>
  <c r="BD282" i="9"/>
  <c r="AK282" i="9"/>
  <c r="AO282" i="9"/>
  <c r="BA282" i="9"/>
  <c r="BD286" i="9"/>
  <c r="AO286" i="9"/>
  <c r="AU288" i="9"/>
  <c r="AO290" i="9"/>
  <c r="AS290" i="9"/>
  <c r="AO294" i="9"/>
  <c r="AS294" i="9"/>
  <c r="AU296" i="9"/>
  <c r="AH298" i="9"/>
  <c r="AJ298" i="9"/>
  <c r="AL298" i="9"/>
  <c r="AN298" i="9"/>
  <c r="AP298" i="9"/>
  <c r="AR298" i="9"/>
  <c r="AV298" i="9"/>
  <c r="AX298" i="9"/>
  <c r="AZ298" i="9"/>
  <c r="BB298" i="9"/>
  <c r="BD298" i="9"/>
  <c r="BD300" i="9"/>
  <c r="AH302" i="9"/>
  <c r="AJ302" i="9"/>
  <c r="AL302" i="9"/>
  <c r="AN302" i="9"/>
  <c r="AP302" i="9"/>
  <c r="AR302" i="9"/>
  <c r="AV302" i="9"/>
  <c r="AX302" i="9"/>
  <c r="AZ302" i="9"/>
  <c r="BB302" i="9"/>
  <c r="BD302" i="9"/>
  <c r="BD304" i="9"/>
  <c r="AH306" i="9"/>
  <c r="AJ306" i="9"/>
  <c r="AL306" i="9"/>
  <c r="AN306" i="9"/>
  <c r="AP306" i="9"/>
  <c r="AR306" i="9"/>
  <c r="AV306" i="9"/>
  <c r="AX306" i="9"/>
  <c r="AZ306" i="9"/>
  <c r="BB306" i="9"/>
  <c r="BD306" i="9"/>
  <c r="BD308" i="9"/>
  <c r="AH310" i="9"/>
  <c r="AJ310" i="9"/>
  <c r="AL310" i="9"/>
  <c r="AN310" i="9"/>
  <c r="AP310" i="9"/>
  <c r="AR310" i="9"/>
  <c r="AV310" i="9"/>
  <c r="AX310" i="9"/>
  <c r="AZ310" i="9"/>
  <c r="BB310" i="9"/>
  <c r="BD310" i="9"/>
  <c r="BD312" i="9"/>
  <c r="AH314" i="9"/>
  <c r="AJ314" i="9"/>
  <c r="AL314" i="9"/>
  <c r="AN314" i="9"/>
  <c r="AP314" i="9"/>
  <c r="AR314" i="9"/>
  <c r="AV314" i="9"/>
  <c r="AX314" i="9"/>
  <c r="AZ314" i="9"/>
  <c r="BB314" i="9"/>
  <c r="BD314" i="9"/>
  <c r="BD316" i="9"/>
  <c r="AH318" i="9"/>
  <c r="AJ318" i="9"/>
  <c r="AL318" i="9"/>
  <c r="AN318" i="9"/>
  <c r="AP318" i="9"/>
  <c r="AV318" i="9"/>
  <c r="AX318" i="9"/>
  <c r="BB318" i="9"/>
  <c r="BD318" i="9"/>
  <c r="BD320" i="9"/>
  <c r="AH322" i="9"/>
  <c r="AJ322" i="9"/>
  <c r="AL322" i="9"/>
  <c r="AN322" i="9"/>
  <c r="AP322" i="9"/>
  <c r="AV322" i="9"/>
  <c r="AX322" i="9"/>
  <c r="BB322" i="9"/>
  <c r="BD322" i="9"/>
  <c r="AO324" i="9"/>
  <c r="AS324" i="9"/>
  <c r="AO328" i="9"/>
  <c r="AS328" i="9"/>
  <c r="AU330" i="9"/>
  <c r="BD332" i="9"/>
  <c r="AK332" i="9"/>
  <c r="AO332" i="9"/>
  <c r="BA332" i="9"/>
  <c r="AU336" i="9"/>
  <c r="BC336" i="9"/>
  <c r="AO338" i="9"/>
  <c r="AS338" i="9"/>
  <c r="AO342" i="9"/>
  <c r="AS342" i="9"/>
  <c r="AU344" i="9"/>
  <c r="BD346" i="9"/>
  <c r="AK346" i="9"/>
  <c r="AO346" i="9"/>
  <c r="BA346" i="9"/>
  <c r="BD350" i="9"/>
  <c r="AK350" i="9"/>
  <c r="AO350" i="9"/>
  <c r="BA350" i="9"/>
  <c r="AU352" i="9"/>
  <c r="BC352" i="9"/>
  <c r="AO354" i="9"/>
  <c r="AS354" i="9"/>
  <c r="BL360" i="10"/>
  <c r="BK360" i="10"/>
  <c r="BJ360" i="10"/>
  <c r="BL362" i="10"/>
  <c r="BK362" i="10"/>
  <c r="BJ362" i="10"/>
  <c r="B374" i="10"/>
  <c r="BL359" i="10"/>
  <c r="BJ359" i="10"/>
  <c r="AI4" i="9"/>
  <c r="AQ4" i="9"/>
  <c r="AU4" i="9"/>
  <c r="AY4" i="9"/>
  <c r="BC4" i="9"/>
  <c r="BE4" i="9"/>
  <c r="AW4" i="9"/>
  <c r="AI6" i="9"/>
  <c r="AK6" i="9"/>
  <c r="AO6" i="9"/>
  <c r="AQ6" i="9"/>
  <c r="AS6" i="9"/>
  <c r="AU6" i="9"/>
  <c r="BA6" i="9"/>
  <c r="BC6" i="9"/>
  <c r="AI8" i="9"/>
  <c r="AQ8" i="9"/>
  <c r="AU8" i="9"/>
  <c r="AY8" i="9"/>
  <c r="BC8" i="9"/>
  <c r="BE8" i="9"/>
  <c r="AW8" i="9"/>
  <c r="AI10" i="9"/>
  <c r="AK10" i="9"/>
  <c r="AO10" i="9"/>
  <c r="AQ10" i="9"/>
  <c r="AS10" i="9"/>
  <c r="AU10" i="9"/>
  <c r="BA10" i="9"/>
  <c r="BC10" i="9"/>
  <c r="AI12" i="9"/>
  <c r="AQ12" i="9"/>
  <c r="AU12" i="9"/>
  <c r="AY12" i="9"/>
  <c r="BC12" i="9"/>
  <c r="BE12" i="9"/>
  <c r="AW12" i="9"/>
  <c r="AI14" i="9"/>
  <c r="AK14" i="9"/>
  <c r="AO14" i="9"/>
  <c r="AQ14" i="9"/>
  <c r="AS14" i="9"/>
  <c r="AU14" i="9"/>
  <c r="BA14" i="9"/>
  <c r="BC14" i="9"/>
  <c r="AI16" i="9"/>
  <c r="AQ16" i="9"/>
  <c r="AU16" i="9"/>
  <c r="AY16" i="9"/>
  <c r="BC16" i="9"/>
  <c r="BE16" i="9"/>
  <c r="AW16" i="9"/>
  <c r="AI18" i="9"/>
  <c r="AK18" i="9"/>
  <c r="AO18" i="9"/>
  <c r="AQ18" i="9"/>
  <c r="AS18" i="9"/>
  <c r="AU18" i="9"/>
  <c r="BA18" i="9"/>
  <c r="BC18" i="9"/>
  <c r="AI20" i="9"/>
  <c r="AQ20" i="9"/>
  <c r="AU20" i="9"/>
  <c r="AY20" i="9"/>
  <c r="BC20" i="9"/>
  <c r="BE20" i="9"/>
  <c r="AW20" i="9"/>
  <c r="AI22" i="9"/>
  <c r="AK22" i="9"/>
  <c r="AO22" i="9"/>
  <c r="AQ22" i="9"/>
  <c r="AS22" i="9"/>
  <c r="AU22" i="9"/>
  <c r="BA22" i="9"/>
  <c r="BC22" i="9"/>
  <c r="AI24" i="9"/>
  <c r="AQ24" i="9"/>
  <c r="AU24" i="9"/>
  <c r="AY24" i="9"/>
  <c r="BC24" i="9"/>
  <c r="BE24" i="9"/>
  <c r="AW24" i="9"/>
  <c r="AI26" i="9"/>
  <c r="AK26" i="9"/>
  <c r="AO26" i="9"/>
  <c r="AQ26" i="9"/>
  <c r="AS26" i="9"/>
  <c r="AU26" i="9"/>
  <c r="BA26" i="9"/>
  <c r="BC26" i="9"/>
  <c r="AI28" i="9"/>
  <c r="AQ28" i="9"/>
  <c r="AU28" i="9"/>
  <c r="AY28" i="9"/>
  <c r="BC28" i="9"/>
  <c r="BE28" i="9"/>
  <c r="AW28" i="9"/>
  <c r="AI30" i="9"/>
  <c r="AK30" i="9"/>
  <c r="AO30" i="9"/>
  <c r="AQ30" i="9"/>
  <c r="AS30" i="9"/>
  <c r="AU30" i="9"/>
  <c r="BA30" i="9"/>
  <c r="BC30" i="9"/>
  <c r="AI32" i="9"/>
  <c r="AQ32" i="9"/>
  <c r="AU32" i="9"/>
  <c r="AY32" i="9"/>
  <c r="BC32" i="9"/>
  <c r="BE32" i="9"/>
  <c r="AW32" i="9"/>
  <c r="AI34" i="9"/>
  <c r="AK34" i="9"/>
  <c r="AO34" i="9"/>
  <c r="AQ34" i="9"/>
  <c r="AS34" i="9"/>
  <c r="AU34" i="9"/>
  <c r="BA34" i="9"/>
  <c r="BC34" i="9"/>
  <c r="AI36" i="9"/>
  <c r="AQ36" i="9"/>
  <c r="AU36" i="9"/>
  <c r="AY36" i="9"/>
  <c r="BC36" i="9"/>
  <c r="BE36" i="9"/>
  <c r="AW36" i="9"/>
  <c r="AI38" i="9"/>
  <c r="AK38" i="9"/>
  <c r="AO38" i="9"/>
  <c r="AQ38" i="9"/>
  <c r="AS38" i="9"/>
  <c r="AU38" i="9"/>
  <c r="BA38" i="9"/>
  <c r="BC38" i="9"/>
  <c r="AI40" i="9"/>
  <c r="AQ40" i="9"/>
  <c r="AU40" i="9"/>
  <c r="AY40" i="9"/>
  <c r="BC40" i="9"/>
  <c r="BE40" i="9"/>
  <c r="AW40" i="9"/>
  <c r="AI42" i="9"/>
  <c r="AK42" i="9"/>
  <c r="AO42" i="9"/>
  <c r="AQ42" i="9"/>
  <c r="AS42" i="9"/>
  <c r="AU42" i="9"/>
  <c r="BA42" i="9"/>
  <c r="BC42" i="9"/>
  <c r="AI44" i="9"/>
  <c r="AQ44" i="9"/>
  <c r="AU44" i="9"/>
  <c r="AY44" i="9"/>
  <c r="BC44" i="9"/>
  <c r="BE44" i="9"/>
  <c r="AW44" i="9"/>
  <c r="AI46" i="9"/>
  <c r="AK46" i="9"/>
  <c r="AO46" i="9"/>
  <c r="AQ46" i="9"/>
  <c r="AS46" i="9"/>
  <c r="AU46" i="9"/>
  <c r="BA46" i="9"/>
  <c r="BC46" i="9"/>
  <c r="AI48" i="9"/>
  <c r="AQ48" i="9"/>
  <c r="AU48" i="9"/>
  <c r="AY48" i="9"/>
  <c r="BC48" i="9"/>
  <c r="BE48" i="9"/>
  <c r="AW48" i="9"/>
  <c r="AI50" i="9"/>
  <c r="AK50" i="9"/>
  <c r="AO50" i="9"/>
  <c r="AQ50" i="9"/>
  <c r="AS50" i="9"/>
  <c r="AU50" i="9"/>
  <c r="BA50" i="9"/>
  <c r="BC50" i="9"/>
  <c r="AI52" i="9"/>
  <c r="AQ52" i="9"/>
  <c r="AU52" i="9"/>
  <c r="AY52" i="9"/>
  <c r="BC52" i="9"/>
  <c r="BE52" i="9"/>
  <c r="AW52" i="9"/>
  <c r="AI54" i="9"/>
  <c r="AQ54" i="9"/>
  <c r="AU54" i="9"/>
  <c r="BC54" i="9"/>
  <c r="AI56" i="9"/>
  <c r="AQ56" i="9"/>
  <c r="AU56" i="9"/>
  <c r="AY56" i="9"/>
  <c r="BC56" i="9"/>
  <c r="BE56" i="9"/>
  <c r="AW56" i="9"/>
  <c r="AI58" i="9"/>
  <c r="AQ58" i="9"/>
  <c r="AI68" i="9"/>
  <c r="AQ68" i="9"/>
  <c r="AU68" i="9"/>
  <c r="AY68" i="9"/>
  <c r="BC68" i="9"/>
  <c r="BE68" i="9"/>
  <c r="AW68" i="9"/>
  <c r="AI70" i="9"/>
  <c r="AK70" i="9"/>
  <c r="AO70" i="9"/>
  <c r="AQ70" i="9"/>
  <c r="AS70" i="9"/>
  <c r="AU70" i="9"/>
  <c r="BA70" i="9"/>
  <c r="BC70" i="9"/>
  <c r="AI72" i="9"/>
  <c r="AQ72" i="9"/>
  <c r="AU72" i="9"/>
  <c r="AY72" i="9"/>
  <c r="BC72" i="9"/>
  <c r="BE72" i="9"/>
  <c r="AW72" i="9"/>
  <c r="AI74" i="9"/>
  <c r="AK74" i="9"/>
  <c r="AO74" i="9"/>
  <c r="AQ74" i="9"/>
  <c r="AS74" i="9"/>
  <c r="AU74" i="9"/>
  <c r="BA74" i="9"/>
  <c r="BC74" i="9"/>
  <c r="AI76" i="9"/>
  <c r="AQ76" i="9"/>
  <c r="AU76" i="9"/>
  <c r="AY76" i="9"/>
  <c r="BC76" i="9"/>
  <c r="BE76" i="9"/>
  <c r="AW76" i="9"/>
  <c r="AI78" i="9"/>
  <c r="AK78" i="9"/>
  <c r="AO78" i="9"/>
  <c r="AQ78" i="9"/>
  <c r="AS78" i="9"/>
  <c r="AU78" i="9"/>
  <c r="BA78" i="9"/>
  <c r="BC78" i="9"/>
  <c r="AI80" i="9"/>
  <c r="AQ80" i="9"/>
  <c r="AU80" i="9"/>
  <c r="AY80" i="9"/>
  <c r="BC80" i="9"/>
  <c r="BE80" i="9"/>
  <c r="AW80" i="9"/>
  <c r="AI82" i="9"/>
  <c r="AK82" i="9"/>
  <c r="AO82" i="9"/>
  <c r="AQ82" i="9"/>
  <c r="AS82" i="9"/>
  <c r="AU82" i="9"/>
  <c r="BA82" i="9"/>
  <c r="BC82" i="9"/>
  <c r="AI84" i="9"/>
  <c r="AQ84" i="9"/>
  <c r="AU84" i="9"/>
  <c r="AY84" i="9"/>
  <c r="BC84" i="9"/>
  <c r="BE84" i="9"/>
  <c r="AW84" i="9"/>
  <c r="AI86" i="9"/>
  <c r="AK86" i="9"/>
  <c r="AO86" i="9"/>
  <c r="AQ86" i="9"/>
  <c r="AS86" i="9"/>
  <c r="AU86" i="9"/>
  <c r="BA86" i="9"/>
  <c r="BC86" i="9"/>
  <c r="AI88" i="9"/>
  <c r="AO88" i="9"/>
  <c r="AQ88" i="9"/>
  <c r="AS88" i="9"/>
  <c r="BH99" i="9"/>
  <c r="AS99" i="9"/>
  <c r="AY99" i="9"/>
  <c r="BL99" i="9"/>
  <c r="AH4" i="9"/>
  <c r="AJ4" i="9"/>
  <c r="AL4" i="9"/>
  <c r="AN4" i="9"/>
  <c r="AP4" i="9"/>
  <c r="AR4" i="9"/>
  <c r="AV4" i="9"/>
  <c r="AX4" i="9"/>
  <c r="AZ4" i="9"/>
  <c r="BB4" i="9"/>
  <c r="AS4" i="9"/>
  <c r="BL4" i="9"/>
  <c r="BD6" i="9"/>
  <c r="AH8" i="9"/>
  <c r="AJ8" i="9"/>
  <c r="AL8" i="9"/>
  <c r="AN8" i="9"/>
  <c r="AP8" i="9"/>
  <c r="AR8" i="9"/>
  <c r="AV8" i="9"/>
  <c r="AX8" i="9"/>
  <c r="AZ8" i="9"/>
  <c r="BB8" i="9"/>
  <c r="AS8" i="9"/>
  <c r="BL8" i="9"/>
  <c r="BD10" i="9"/>
  <c r="AH12" i="9"/>
  <c r="AJ12" i="9"/>
  <c r="AL12" i="9"/>
  <c r="AN12" i="9"/>
  <c r="AP12" i="9"/>
  <c r="AR12" i="9"/>
  <c r="AV12" i="9"/>
  <c r="AX12" i="9"/>
  <c r="AZ12" i="9"/>
  <c r="BB12" i="9"/>
  <c r="AS12" i="9"/>
  <c r="BL12" i="9"/>
  <c r="BD14" i="9"/>
  <c r="AH16" i="9"/>
  <c r="AJ16" i="9"/>
  <c r="AL16" i="9"/>
  <c r="AN16" i="9"/>
  <c r="AP16" i="9"/>
  <c r="AR16" i="9"/>
  <c r="AV16" i="9"/>
  <c r="AX16" i="9"/>
  <c r="AZ16" i="9"/>
  <c r="BB16" i="9"/>
  <c r="AS16" i="9"/>
  <c r="BL16" i="9"/>
  <c r="BD18" i="9"/>
  <c r="AH20" i="9"/>
  <c r="AJ20" i="9"/>
  <c r="AL20" i="9"/>
  <c r="AN20" i="9"/>
  <c r="AP20" i="9"/>
  <c r="AR20" i="9"/>
  <c r="AV20" i="9"/>
  <c r="AX20" i="9"/>
  <c r="AZ20" i="9"/>
  <c r="BB20" i="9"/>
  <c r="AS20" i="9"/>
  <c r="BL20" i="9"/>
  <c r="BD22" i="9"/>
  <c r="AH24" i="9"/>
  <c r="AJ24" i="9"/>
  <c r="AL24" i="9"/>
  <c r="AN24" i="9"/>
  <c r="AP24" i="9"/>
  <c r="AR24" i="9"/>
  <c r="AV24" i="9"/>
  <c r="AX24" i="9"/>
  <c r="AZ24" i="9"/>
  <c r="BB24" i="9"/>
  <c r="AS24" i="9"/>
  <c r="BL24" i="9"/>
  <c r="BD26" i="9"/>
  <c r="AH28" i="9"/>
  <c r="AJ28" i="9"/>
  <c r="AL28" i="9"/>
  <c r="AN28" i="9"/>
  <c r="AP28" i="9"/>
  <c r="AR28" i="9"/>
  <c r="AV28" i="9"/>
  <c r="AX28" i="9"/>
  <c r="AZ28" i="9"/>
  <c r="BB28" i="9"/>
  <c r="AS28" i="9"/>
  <c r="BL28" i="9"/>
  <c r="BD30" i="9"/>
  <c r="AH32" i="9"/>
  <c r="AJ32" i="9"/>
  <c r="AL32" i="9"/>
  <c r="AN32" i="9"/>
  <c r="AP32" i="9"/>
  <c r="AR32" i="9"/>
  <c r="AV32" i="9"/>
  <c r="AX32" i="9"/>
  <c r="AZ32" i="9"/>
  <c r="BB32" i="9"/>
  <c r="AS32" i="9"/>
  <c r="BL32" i="9"/>
  <c r="AN33" i="9"/>
  <c r="BD34" i="9"/>
  <c r="AH36" i="9"/>
  <c r="AJ36" i="9"/>
  <c r="AL36" i="9"/>
  <c r="AN36" i="9"/>
  <c r="AP36" i="9"/>
  <c r="AV36" i="9"/>
  <c r="AX36" i="9"/>
  <c r="BB36" i="9"/>
  <c r="AS36" i="9"/>
  <c r="BL36" i="9"/>
  <c r="BD38" i="9"/>
  <c r="AH40" i="9"/>
  <c r="AJ40" i="9"/>
  <c r="AL40" i="9"/>
  <c r="AN40" i="9"/>
  <c r="AP40" i="9"/>
  <c r="AV40" i="9"/>
  <c r="AX40" i="9"/>
  <c r="BB40" i="9"/>
  <c r="AS40" i="9"/>
  <c r="BL40" i="9"/>
  <c r="BD42" i="9"/>
  <c r="AH44" i="9"/>
  <c r="AJ44" i="9"/>
  <c r="AL44" i="9"/>
  <c r="AN44" i="9"/>
  <c r="AP44" i="9"/>
  <c r="AV44" i="9"/>
  <c r="AX44" i="9"/>
  <c r="BB44" i="9"/>
  <c r="AS44" i="9"/>
  <c r="BL44" i="9"/>
  <c r="BD46" i="9"/>
  <c r="AH48" i="9"/>
  <c r="AJ48" i="9"/>
  <c r="AL48" i="9"/>
  <c r="AN48" i="9"/>
  <c r="AP48" i="9"/>
  <c r="AV48" i="9"/>
  <c r="AX48" i="9"/>
  <c r="BB48" i="9"/>
  <c r="AS48" i="9"/>
  <c r="BL48" i="9"/>
  <c r="BD50" i="9"/>
  <c r="AH52" i="9"/>
  <c r="AJ52" i="9"/>
  <c r="AL52" i="9"/>
  <c r="AN52" i="9"/>
  <c r="AP52" i="9"/>
  <c r="AV52" i="9"/>
  <c r="AX52" i="9"/>
  <c r="BB52" i="9"/>
  <c r="AS52" i="9"/>
  <c r="BL52" i="9"/>
  <c r="AH56" i="9"/>
  <c r="AJ56" i="9"/>
  <c r="AL56" i="9"/>
  <c r="AN56" i="9"/>
  <c r="AP56" i="9"/>
  <c r="AV56" i="9"/>
  <c r="AX56" i="9"/>
  <c r="BB56" i="9"/>
  <c r="AS56" i="9"/>
  <c r="BL56" i="9"/>
  <c r="AM58" i="9"/>
  <c r="AI60" i="9"/>
  <c r="AQ60" i="9"/>
  <c r="AU60" i="9"/>
  <c r="AY60" i="9"/>
  <c r="BC60" i="9"/>
  <c r="BE60" i="9"/>
  <c r="AW60" i="9"/>
  <c r="AI62" i="9"/>
  <c r="AQ62" i="9"/>
  <c r="AU62" i="9"/>
  <c r="BC62" i="9"/>
  <c r="AI64" i="9"/>
  <c r="AQ64" i="9"/>
  <c r="AU64" i="9"/>
  <c r="AY64" i="9"/>
  <c r="BC64" i="9"/>
  <c r="BE64" i="9"/>
  <c r="AW64" i="9"/>
  <c r="AI66" i="9"/>
  <c r="AQ66" i="9"/>
  <c r="AH68" i="9"/>
  <c r="AJ68" i="9"/>
  <c r="AL68" i="9"/>
  <c r="AN68" i="9"/>
  <c r="AP68" i="9"/>
  <c r="AV68" i="9"/>
  <c r="AX68" i="9"/>
  <c r="BB68" i="9"/>
  <c r="AS68" i="9"/>
  <c r="BL68" i="9"/>
  <c r="BD70" i="9"/>
  <c r="AH72" i="9"/>
  <c r="AJ72" i="9"/>
  <c r="AL72" i="9"/>
  <c r="AN72" i="9"/>
  <c r="AP72" i="9"/>
  <c r="AV72" i="9"/>
  <c r="AX72" i="9"/>
  <c r="BB72" i="9"/>
  <c r="AS72" i="9"/>
  <c r="BL72" i="9"/>
  <c r="BD74" i="9"/>
  <c r="AH76" i="9"/>
  <c r="AJ76" i="9"/>
  <c r="AL76" i="9"/>
  <c r="AN76" i="9"/>
  <c r="AP76" i="9"/>
  <c r="AV76" i="9"/>
  <c r="AX76" i="9"/>
  <c r="BB76" i="9"/>
  <c r="AS76" i="9"/>
  <c r="BL76" i="9"/>
  <c r="BD78" i="9"/>
  <c r="AH80" i="9"/>
  <c r="AJ80" i="9"/>
  <c r="AL80" i="9"/>
  <c r="AN80" i="9"/>
  <c r="AP80" i="9"/>
  <c r="AV80" i="9"/>
  <c r="AX80" i="9"/>
  <c r="BB80" i="9"/>
  <c r="AS80" i="9"/>
  <c r="BL80" i="9"/>
  <c r="BD82" i="9"/>
  <c r="AH84" i="9"/>
  <c r="AJ84" i="9"/>
  <c r="AL84" i="9"/>
  <c r="AN84" i="9"/>
  <c r="AP84" i="9"/>
  <c r="AV84" i="9"/>
  <c r="AX84" i="9"/>
  <c r="BB84" i="9"/>
  <c r="AS84" i="9"/>
  <c r="BL84" i="9"/>
  <c r="BD86" i="9"/>
  <c r="AH88" i="9"/>
  <c r="AJ88" i="9"/>
  <c r="AL88" i="9"/>
  <c r="AN88" i="9"/>
  <c r="AP88" i="9"/>
  <c r="AV88" i="9"/>
  <c r="AX88" i="9"/>
  <c r="BB88" i="9"/>
  <c r="BD88" i="9"/>
  <c r="AI97" i="9"/>
  <c r="AK97" i="9"/>
  <c r="AO97" i="9"/>
  <c r="AQ97" i="9"/>
  <c r="AS97" i="9"/>
  <c r="AU97" i="9"/>
  <c r="BA97" i="9"/>
  <c r="BC97" i="9"/>
  <c r="AI99" i="9"/>
  <c r="AK99" i="9"/>
  <c r="AQ99" i="9"/>
  <c r="AU99" i="9"/>
  <c r="BA99" i="9"/>
  <c r="BC99" i="9"/>
  <c r="BE99" i="9"/>
  <c r="AW99" i="9"/>
  <c r="BM225" i="9"/>
  <c r="AW225" i="9"/>
  <c r="AI101" i="9"/>
  <c r="AK101" i="9"/>
  <c r="AO101" i="9"/>
  <c r="AQ101" i="9"/>
  <c r="AS101" i="9"/>
  <c r="AU101" i="9"/>
  <c r="BA101" i="9"/>
  <c r="BC101" i="9"/>
  <c r="AI103" i="9"/>
  <c r="AQ103" i="9"/>
  <c r="AU103" i="9"/>
  <c r="AY103" i="9"/>
  <c r="BC103" i="9"/>
  <c r="BE103" i="9"/>
  <c r="AW103" i="9"/>
  <c r="AI105" i="9"/>
  <c r="AK105" i="9"/>
  <c r="AO105" i="9"/>
  <c r="AQ105" i="9"/>
  <c r="AS105" i="9"/>
  <c r="AU105" i="9"/>
  <c r="BA105" i="9"/>
  <c r="BC105" i="9"/>
  <c r="AI107" i="9"/>
  <c r="AQ107" i="9"/>
  <c r="AU107" i="9"/>
  <c r="AY107" i="9"/>
  <c r="BC107" i="9"/>
  <c r="BE107" i="9"/>
  <c r="AW107" i="9"/>
  <c r="AI109" i="9"/>
  <c r="AK109" i="9"/>
  <c r="AO109" i="9"/>
  <c r="AQ109" i="9"/>
  <c r="AS109" i="9"/>
  <c r="AU109" i="9"/>
  <c r="BA109" i="9"/>
  <c r="BC109" i="9"/>
  <c r="AI111" i="9"/>
  <c r="AQ111" i="9"/>
  <c r="AU111" i="9"/>
  <c r="AY111" i="9"/>
  <c r="BC111" i="9"/>
  <c r="BE111" i="9"/>
  <c r="AW111" i="9"/>
  <c r="AI113" i="9"/>
  <c r="AK113" i="9"/>
  <c r="AO113" i="9"/>
  <c r="AQ113" i="9"/>
  <c r="AS113" i="9"/>
  <c r="AU113" i="9"/>
  <c r="BA113" i="9"/>
  <c r="BC113" i="9"/>
  <c r="AI115" i="9"/>
  <c r="AQ115" i="9"/>
  <c r="AU115" i="9"/>
  <c r="AY115" i="9"/>
  <c r="BC115" i="9"/>
  <c r="BE115" i="9"/>
  <c r="AW115" i="9"/>
  <c r="AI117" i="9"/>
  <c r="AK117" i="9"/>
  <c r="AO117" i="9"/>
  <c r="AQ117" i="9"/>
  <c r="AS117" i="9"/>
  <c r="AU117" i="9"/>
  <c r="BA117" i="9"/>
  <c r="BC117" i="9"/>
  <c r="AI119" i="9"/>
  <c r="AQ119" i="9"/>
  <c r="AU119" i="9"/>
  <c r="AY119" i="9"/>
  <c r="BC119" i="9"/>
  <c r="BE119" i="9"/>
  <c r="AW119" i="9"/>
  <c r="AI121" i="9"/>
  <c r="AK121" i="9"/>
  <c r="AO121" i="9"/>
  <c r="AQ121" i="9"/>
  <c r="AS121" i="9"/>
  <c r="AU121" i="9"/>
  <c r="BA121" i="9"/>
  <c r="BC121" i="9"/>
  <c r="AI123" i="9"/>
  <c r="AQ123" i="9"/>
  <c r="AU123" i="9"/>
  <c r="AY123" i="9"/>
  <c r="BC123" i="9"/>
  <c r="BE123" i="9"/>
  <c r="AW123" i="9"/>
  <c r="AI125" i="9"/>
  <c r="AK125" i="9"/>
  <c r="AO125" i="9"/>
  <c r="AQ125" i="9"/>
  <c r="AS125" i="9"/>
  <c r="AU125" i="9"/>
  <c r="BA125" i="9"/>
  <c r="BC125" i="9"/>
  <c r="AI127" i="9"/>
  <c r="AQ127" i="9"/>
  <c r="AU127" i="9"/>
  <c r="AY127" i="9"/>
  <c r="BC127" i="9"/>
  <c r="BE127" i="9"/>
  <c r="AW127" i="9"/>
  <c r="AI129" i="9"/>
  <c r="AK129" i="9"/>
  <c r="AO129" i="9"/>
  <c r="AQ129" i="9"/>
  <c r="AS129" i="9"/>
  <c r="AU129" i="9"/>
  <c r="BA129" i="9"/>
  <c r="BC129" i="9"/>
  <c r="AI131" i="9"/>
  <c r="AQ131" i="9"/>
  <c r="AU131" i="9"/>
  <c r="AY131" i="9"/>
  <c r="BC131" i="9"/>
  <c r="BE131" i="9"/>
  <c r="AW131" i="9"/>
  <c r="AI133" i="9"/>
  <c r="AK133" i="9"/>
  <c r="AO133" i="9"/>
  <c r="AQ133" i="9"/>
  <c r="AS133" i="9"/>
  <c r="AU133" i="9"/>
  <c r="BA133" i="9"/>
  <c r="BC133" i="9"/>
  <c r="AI135" i="9"/>
  <c r="AQ135" i="9"/>
  <c r="AU135" i="9"/>
  <c r="AY135" i="9"/>
  <c r="BC135" i="9"/>
  <c r="BE135" i="9"/>
  <c r="AW135" i="9"/>
  <c r="AI137" i="9"/>
  <c r="AK137" i="9"/>
  <c r="AO137" i="9"/>
  <c r="AQ137" i="9"/>
  <c r="AS137" i="9"/>
  <c r="AU137" i="9"/>
  <c r="BA137" i="9"/>
  <c r="BC137" i="9"/>
  <c r="AI139" i="9"/>
  <c r="AQ139" i="9"/>
  <c r="AU139" i="9"/>
  <c r="AY139" i="9"/>
  <c r="BC139" i="9"/>
  <c r="BE139" i="9"/>
  <c r="AW139" i="9"/>
  <c r="AI141" i="9"/>
  <c r="AK141" i="9"/>
  <c r="AO141" i="9"/>
  <c r="AQ141" i="9"/>
  <c r="AS141" i="9"/>
  <c r="AU141" i="9"/>
  <c r="BA141" i="9"/>
  <c r="BC141" i="9"/>
  <c r="AI143" i="9"/>
  <c r="AQ143" i="9"/>
  <c r="AU143" i="9"/>
  <c r="AY143" i="9"/>
  <c r="BC143" i="9"/>
  <c r="BE143" i="9"/>
  <c r="AW143" i="9"/>
  <c r="AI145" i="9"/>
  <c r="AK145" i="9"/>
  <c r="AO145" i="9"/>
  <c r="AQ145" i="9"/>
  <c r="AS145" i="9"/>
  <c r="AU145" i="9"/>
  <c r="BA145" i="9"/>
  <c r="BC145" i="9"/>
  <c r="AI147" i="9"/>
  <c r="AQ147" i="9"/>
  <c r="AU147" i="9"/>
  <c r="AY147" i="9"/>
  <c r="BC147" i="9"/>
  <c r="BE147" i="9"/>
  <c r="AW147" i="9"/>
  <c r="AI149" i="9"/>
  <c r="AK149" i="9"/>
  <c r="AO149" i="9"/>
  <c r="AQ149" i="9"/>
  <c r="AS149" i="9"/>
  <c r="AU149" i="9"/>
  <c r="BA149" i="9"/>
  <c r="BC149" i="9"/>
  <c r="AI151" i="9"/>
  <c r="AQ151" i="9"/>
  <c r="AU151" i="9"/>
  <c r="AY151" i="9"/>
  <c r="BC151" i="9"/>
  <c r="BE151" i="9"/>
  <c r="AW151" i="9"/>
  <c r="AI153" i="9"/>
  <c r="AK153" i="9"/>
  <c r="AO153" i="9"/>
  <c r="AQ153" i="9"/>
  <c r="AS153" i="9"/>
  <c r="AU153" i="9"/>
  <c r="BA153" i="9"/>
  <c r="BC153" i="9"/>
  <c r="AI155" i="9"/>
  <c r="AQ155" i="9"/>
  <c r="AU155" i="9"/>
  <c r="AY155" i="9"/>
  <c r="BC155" i="9"/>
  <c r="BE155" i="9"/>
  <c r="AW155" i="9"/>
  <c r="AI157" i="9"/>
  <c r="AK157" i="9"/>
  <c r="AO157" i="9"/>
  <c r="AQ157" i="9"/>
  <c r="AS157" i="9"/>
  <c r="AU157" i="9"/>
  <c r="BA157" i="9"/>
  <c r="BC157" i="9"/>
  <c r="AI159" i="9"/>
  <c r="AQ159" i="9"/>
  <c r="AU159" i="9"/>
  <c r="AY159" i="9"/>
  <c r="BC159" i="9"/>
  <c r="BE159" i="9"/>
  <c r="AW159" i="9"/>
  <c r="AI161" i="9"/>
  <c r="AK161" i="9"/>
  <c r="AO161" i="9"/>
  <c r="AQ161" i="9"/>
  <c r="AS161" i="9"/>
  <c r="AU161" i="9"/>
  <c r="BA161" i="9"/>
  <c r="BC161" i="9"/>
  <c r="AI163" i="9"/>
  <c r="AQ163" i="9"/>
  <c r="AU163" i="9"/>
  <c r="AY163" i="9"/>
  <c r="BC163" i="9"/>
  <c r="BE163" i="9"/>
  <c r="AW163" i="9"/>
  <c r="AI165" i="9"/>
  <c r="AK165" i="9"/>
  <c r="AO165" i="9"/>
  <c r="AQ165" i="9"/>
  <c r="AS165" i="9"/>
  <c r="AU165" i="9"/>
  <c r="BA165" i="9"/>
  <c r="BC165" i="9"/>
  <c r="AI167" i="9"/>
  <c r="AQ167" i="9"/>
  <c r="AU167" i="9"/>
  <c r="AY167" i="9"/>
  <c r="BC167" i="9"/>
  <c r="BE167" i="9"/>
  <c r="AW167" i="9"/>
  <c r="AI169" i="9"/>
  <c r="AK169" i="9"/>
  <c r="AO169" i="9"/>
  <c r="AQ169" i="9"/>
  <c r="AS169" i="9"/>
  <c r="AU169" i="9"/>
  <c r="BA169" i="9"/>
  <c r="BC169" i="9"/>
  <c r="AI171" i="9"/>
  <c r="AQ171" i="9"/>
  <c r="AU171" i="9"/>
  <c r="AY171" i="9"/>
  <c r="BC171" i="9"/>
  <c r="BE171" i="9"/>
  <c r="AW171" i="9"/>
  <c r="AI173" i="9"/>
  <c r="AK173" i="9"/>
  <c r="AO173" i="9"/>
  <c r="AQ173" i="9"/>
  <c r="AS173" i="9"/>
  <c r="AU173" i="9"/>
  <c r="BA173" i="9"/>
  <c r="BC173" i="9"/>
  <c r="AI175" i="9"/>
  <c r="AQ175" i="9"/>
  <c r="AU175" i="9"/>
  <c r="AY175" i="9"/>
  <c r="BC175" i="9"/>
  <c r="BE175" i="9"/>
  <c r="AW175" i="9"/>
  <c r="AI177" i="9"/>
  <c r="AQ177" i="9"/>
  <c r="AU177" i="9"/>
  <c r="BC177" i="9"/>
  <c r="AI179" i="9"/>
  <c r="AQ179" i="9"/>
  <c r="AU179" i="9"/>
  <c r="AY179" i="9"/>
  <c r="BC179" i="9"/>
  <c r="BE179" i="9"/>
  <c r="AW179" i="9"/>
  <c r="AI181" i="9"/>
  <c r="AQ181" i="9"/>
  <c r="AI191" i="9"/>
  <c r="AQ191" i="9"/>
  <c r="AU191" i="9"/>
  <c r="AY191" i="9"/>
  <c r="BC191" i="9"/>
  <c r="BE191" i="9"/>
  <c r="AW191" i="9"/>
  <c r="AI193" i="9"/>
  <c r="AQ193" i="9"/>
  <c r="AU193" i="9"/>
  <c r="BC193" i="9"/>
  <c r="AI195" i="9"/>
  <c r="AQ195" i="9"/>
  <c r="AU195" i="9"/>
  <c r="AY195" i="9"/>
  <c r="BC195" i="9"/>
  <c r="BE195" i="9"/>
  <c r="AW195" i="9"/>
  <c r="AI197" i="9"/>
  <c r="AS203" i="9"/>
  <c r="AK207" i="9"/>
  <c r="AS207" i="9"/>
  <c r="BB211" i="9"/>
  <c r="AS211" i="9"/>
  <c r="AK215" i="9"/>
  <c r="AS215" i="9"/>
  <c r="AI219" i="9"/>
  <c r="AK219" i="9"/>
  <c r="AO219" i="9"/>
  <c r="AQ219" i="9"/>
  <c r="AS219" i="9"/>
  <c r="AU219" i="9"/>
  <c r="BA219" i="9"/>
  <c r="BC219" i="9"/>
  <c r="AI221" i="9"/>
  <c r="AQ221" i="9"/>
  <c r="AU221" i="9"/>
  <c r="AY221" i="9"/>
  <c r="BC221" i="9"/>
  <c r="BE221" i="9"/>
  <c r="AW221" i="9"/>
  <c r="AI223" i="9"/>
  <c r="AK223" i="9"/>
  <c r="AO223" i="9"/>
  <c r="AQ223" i="9"/>
  <c r="AS223" i="9"/>
  <c r="AU223" i="9"/>
  <c r="BA223" i="9"/>
  <c r="BC223" i="9"/>
  <c r="AI225" i="9"/>
  <c r="AO225" i="9"/>
  <c r="AQ225" i="9"/>
  <c r="AU225" i="9"/>
  <c r="AY225" i="9"/>
  <c r="AS225" i="9"/>
  <c r="BL225" i="9"/>
  <c r="AU88" i="9"/>
  <c r="AY88" i="9"/>
  <c r="BC88" i="9"/>
  <c r="BE88" i="9"/>
  <c r="AW88" i="9"/>
  <c r="AI90" i="9"/>
  <c r="AK90" i="9"/>
  <c r="AM90" i="9"/>
  <c r="AO90" i="9"/>
  <c r="AQ90" i="9"/>
  <c r="AS90" i="9"/>
  <c r="AU90" i="9"/>
  <c r="AW90" i="9"/>
  <c r="BA90" i="9"/>
  <c r="BC90" i="9"/>
  <c r="AI92" i="9"/>
  <c r="AQ92" i="9"/>
  <c r="AU92" i="9"/>
  <c r="AY92" i="9"/>
  <c r="BC92" i="9"/>
  <c r="BE92" i="9"/>
  <c r="AW92" i="9"/>
  <c r="AI94" i="9"/>
  <c r="AK94" i="9"/>
  <c r="AO94" i="9"/>
  <c r="AQ94" i="9"/>
  <c r="AS94" i="9"/>
  <c r="AU94" i="9"/>
  <c r="BA94" i="9"/>
  <c r="BC94" i="9"/>
  <c r="BD97" i="9"/>
  <c r="AH99" i="9"/>
  <c r="AJ99" i="9"/>
  <c r="AL99" i="9"/>
  <c r="AN99" i="9"/>
  <c r="AP99" i="9"/>
  <c r="AR99" i="9"/>
  <c r="AV99" i="9"/>
  <c r="AX99" i="9"/>
  <c r="AZ99" i="9"/>
  <c r="BB99" i="9"/>
  <c r="BD101" i="9"/>
  <c r="AH103" i="9"/>
  <c r="AJ103" i="9"/>
  <c r="AL103" i="9"/>
  <c r="AN103" i="9"/>
  <c r="AP103" i="9"/>
  <c r="AR103" i="9"/>
  <c r="AV103" i="9"/>
  <c r="AX103" i="9"/>
  <c r="AZ103" i="9"/>
  <c r="BB103" i="9"/>
  <c r="AS103" i="9"/>
  <c r="BL103" i="9"/>
  <c r="BD105" i="9"/>
  <c r="AH107" i="9"/>
  <c r="AJ107" i="9"/>
  <c r="AL107" i="9"/>
  <c r="AN107" i="9"/>
  <c r="AP107" i="9"/>
  <c r="AR107" i="9"/>
  <c r="AV107" i="9"/>
  <c r="AX107" i="9"/>
  <c r="AZ107" i="9"/>
  <c r="BB107" i="9"/>
  <c r="AS107" i="9"/>
  <c r="BL107" i="9"/>
  <c r="BD109" i="9"/>
  <c r="AH111" i="9"/>
  <c r="AJ111" i="9"/>
  <c r="AL111" i="9"/>
  <c r="AN111" i="9"/>
  <c r="AP111" i="9"/>
  <c r="AR111" i="9"/>
  <c r="AV111" i="9"/>
  <c r="AX111" i="9"/>
  <c r="AZ111" i="9"/>
  <c r="BB111" i="9"/>
  <c r="AS111" i="9"/>
  <c r="BL111" i="9"/>
  <c r="BD113" i="9"/>
  <c r="AH115" i="9"/>
  <c r="AJ115" i="9"/>
  <c r="AL115" i="9"/>
  <c r="AN115" i="9"/>
  <c r="AP115" i="9"/>
  <c r="AR115" i="9"/>
  <c r="AV115" i="9"/>
  <c r="AX115" i="9"/>
  <c r="AZ115" i="9"/>
  <c r="BB115" i="9"/>
  <c r="AS115" i="9"/>
  <c r="BL115" i="9"/>
  <c r="BD117" i="9"/>
  <c r="AH119" i="9"/>
  <c r="AJ119" i="9"/>
  <c r="AL119" i="9"/>
  <c r="AN119" i="9"/>
  <c r="AP119" i="9"/>
  <c r="AR119" i="9"/>
  <c r="AV119" i="9"/>
  <c r="AX119" i="9"/>
  <c r="AZ119" i="9"/>
  <c r="BB119" i="9"/>
  <c r="AS119" i="9"/>
  <c r="BL119" i="9"/>
  <c r="BD121" i="9"/>
  <c r="AH123" i="9"/>
  <c r="AJ123" i="9"/>
  <c r="AL123" i="9"/>
  <c r="AN123" i="9"/>
  <c r="AP123" i="9"/>
  <c r="AR123" i="9"/>
  <c r="AV123" i="9"/>
  <c r="AX123" i="9"/>
  <c r="AZ123" i="9"/>
  <c r="BB123" i="9"/>
  <c r="AS123" i="9"/>
  <c r="BL123" i="9"/>
  <c r="BD125" i="9"/>
  <c r="AH127" i="9"/>
  <c r="AJ127" i="9"/>
  <c r="AL127" i="9"/>
  <c r="AN127" i="9"/>
  <c r="AP127" i="9"/>
  <c r="AR127" i="9"/>
  <c r="AV127" i="9"/>
  <c r="AX127" i="9"/>
  <c r="AZ127" i="9"/>
  <c r="BB127" i="9"/>
  <c r="AS127" i="9"/>
  <c r="BL127" i="9"/>
  <c r="BD129" i="9"/>
  <c r="AH131" i="9"/>
  <c r="AJ131" i="9"/>
  <c r="AL131" i="9"/>
  <c r="AN131" i="9"/>
  <c r="AP131" i="9"/>
  <c r="AR131" i="9"/>
  <c r="AV131" i="9"/>
  <c r="AX131" i="9"/>
  <c r="AZ131" i="9"/>
  <c r="BB131" i="9"/>
  <c r="AS131" i="9"/>
  <c r="BL131" i="9"/>
  <c r="BD133" i="9"/>
  <c r="AH135" i="9"/>
  <c r="AJ135" i="9"/>
  <c r="AL135" i="9"/>
  <c r="AN135" i="9"/>
  <c r="AP135" i="9"/>
  <c r="AR135" i="9"/>
  <c r="AV135" i="9"/>
  <c r="AX135" i="9"/>
  <c r="AZ135" i="9"/>
  <c r="BB135" i="9"/>
  <c r="AS135" i="9"/>
  <c r="BL135" i="9"/>
  <c r="BD137" i="9"/>
  <c r="AH139" i="9"/>
  <c r="AJ139" i="9"/>
  <c r="AL139" i="9"/>
  <c r="AN139" i="9"/>
  <c r="AP139" i="9"/>
  <c r="AR139" i="9"/>
  <c r="AV139" i="9"/>
  <c r="AX139" i="9"/>
  <c r="AZ139" i="9"/>
  <c r="BB139" i="9"/>
  <c r="AS139" i="9"/>
  <c r="BL139" i="9"/>
  <c r="BD141" i="9"/>
  <c r="AH143" i="9"/>
  <c r="AJ143" i="9"/>
  <c r="AL143" i="9"/>
  <c r="AN143" i="9"/>
  <c r="AP143" i="9"/>
  <c r="AV143" i="9"/>
  <c r="AX143" i="9"/>
  <c r="BB143" i="9"/>
  <c r="AS143" i="9"/>
  <c r="BL143" i="9"/>
  <c r="B366" i="9"/>
  <c r="H366" i="9"/>
  <c r="J366" i="9"/>
  <c r="AK366" i="9" s="1"/>
  <c r="L366" i="9"/>
  <c r="AM366" i="9" s="1"/>
  <c r="N366" i="9"/>
  <c r="P366" i="9"/>
  <c r="R366" i="9"/>
  <c r="AS366" i="9" s="1"/>
  <c r="T366" i="9"/>
  <c r="V366" i="9"/>
  <c r="X366" i="9"/>
  <c r="AY366" i="9" s="1"/>
  <c r="Z366" i="9"/>
  <c r="BA366" i="9" s="1"/>
  <c r="AB366" i="9"/>
  <c r="BC366" i="9" s="1"/>
  <c r="BD145" i="9"/>
  <c r="AH147" i="9"/>
  <c r="AJ147" i="9"/>
  <c r="AL147" i="9"/>
  <c r="AN147" i="9"/>
  <c r="AP147" i="9"/>
  <c r="AV147" i="9"/>
  <c r="AX147" i="9"/>
  <c r="BB147" i="9"/>
  <c r="AS147" i="9"/>
  <c r="BL147" i="9"/>
  <c r="BD149" i="9"/>
  <c r="AH151" i="9"/>
  <c r="AJ151" i="9"/>
  <c r="AL151" i="9"/>
  <c r="AN151" i="9"/>
  <c r="AP151" i="9"/>
  <c r="AV151" i="9"/>
  <c r="AX151" i="9"/>
  <c r="BB151" i="9"/>
  <c r="AS151" i="9"/>
  <c r="BL151" i="9"/>
  <c r="BD153" i="9"/>
  <c r="AH155" i="9"/>
  <c r="AJ155" i="9"/>
  <c r="AL155" i="9"/>
  <c r="AN155" i="9"/>
  <c r="AP155" i="9"/>
  <c r="AV155" i="9"/>
  <c r="AX155" i="9"/>
  <c r="BB155" i="9"/>
  <c r="AS155" i="9"/>
  <c r="BL155" i="9"/>
  <c r="BD157" i="9"/>
  <c r="AH159" i="9"/>
  <c r="AJ159" i="9"/>
  <c r="AL159" i="9"/>
  <c r="AN159" i="9"/>
  <c r="AP159" i="9"/>
  <c r="AV159" i="9"/>
  <c r="AX159" i="9"/>
  <c r="BB159" i="9"/>
  <c r="AS159" i="9"/>
  <c r="BL159" i="9"/>
  <c r="BD161" i="9"/>
  <c r="AH163" i="9"/>
  <c r="AJ163" i="9"/>
  <c r="AL163" i="9"/>
  <c r="AN163" i="9"/>
  <c r="AP163" i="9"/>
  <c r="AV163" i="9"/>
  <c r="AX163" i="9"/>
  <c r="BB163" i="9"/>
  <c r="AS163" i="9"/>
  <c r="BL163" i="9"/>
  <c r="BD165" i="9"/>
  <c r="AH167" i="9"/>
  <c r="AJ167" i="9"/>
  <c r="AL167" i="9"/>
  <c r="AN167" i="9"/>
  <c r="AP167" i="9"/>
  <c r="AV167" i="9"/>
  <c r="AX167" i="9"/>
  <c r="BB167" i="9"/>
  <c r="AS167" i="9"/>
  <c r="BL167" i="9"/>
  <c r="BD169" i="9"/>
  <c r="AH171" i="9"/>
  <c r="AJ171" i="9"/>
  <c r="AL171" i="9"/>
  <c r="AN171" i="9"/>
  <c r="AP171" i="9"/>
  <c r="AV171" i="9"/>
  <c r="AX171" i="9"/>
  <c r="BB171" i="9"/>
  <c r="AS171" i="9"/>
  <c r="BL171" i="9"/>
  <c r="BD173" i="9"/>
  <c r="AH175" i="9"/>
  <c r="AJ175" i="9"/>
  <c r="AL175" i="9"/>
  <c r="AN175" i="9"/>
  <c r="AP175" i="9"/>
  <c r="AV175" i="9"/>
  <c r="AX175" i="9"/>
  <c r="BB175" i="9"/>
  <c r="AS175" i="9"/>
  <c r="BL175" i="9"/>
  <c r="AH179" i="9"/>
  <c r="AJ179" i="9"/>
  <c r="AL179" i="9"/>
  <c r="AN179" i="9"/>
  <c r="AP179" i="9"/>
  <c r="AV179" i="9"/>
  <c r="AX179" i="9"/>
  <c r="BB179" i="9"/>
  <c r="AS179" i="9"/>
  <c r="BL179" i="9"/>
  <c r="AM181" i="9"/>
  <c r="AI183" i="9"/>
  <c r="AQ183" i="9"/>
  <c r="AU183" i="9"/>
  <c r="AY183" i="9"/>
  <c r="BC183" i="9"/>
  <c r="BE183" i="9"/>
  <c r="AW183" i="9"/>
  <c r="AI185" i="9"/>
  <c r="AQ185" i="9"/>
  <c r="AU185" i="9"/>
  <c r="BC185" i="9"/>
  <c r="AI187" i="9"/>
  <c r="AQ187" i="9"/>
  <c r="AU187" i="9"/>
  <c r="AY187" i="9"/>
  <c r="BC187" i="9"/>
  <c r="BE187" i="9"/>
  <c r="AW187" i="9"/>
  <c r="AI189" i="9"/>
  <c r="AQ189" i="9"/>
  <c r="AH191" i="9"/>
  <c r="AJ191" i="9"/>
  <c r="AL191" i="9"/>
  <c r="AN191" i="9"/>
  <c r="AP191" i="9"/>
  <c r="AV191" i="9"/>
  <c r="AX191" i="9"/>
  <c r="BB191" i="9"/>
  <c r="AS191" i="9"/>
  <c r="BL191" i="9"/>
  <c r="AH195" i="9"/>
  <c r="AJ195" i="9"/>
  <c r="AL195" i="9"/>
  <c r="AN195" i="9"/>
  <c r="AP195" i="9"/>
  <c r="AV195" i="9"/>
  <c r="AX195" i="9"/>
  <c r="BB195" i="9"/>
  <c r="AS195" i="9"/>
  <c r="BL195" i="9"/>
  <c r="AM197" i="9"/>
  <c r="AI199" i="9"/>
  <c r="AQ199" i="9"/>
  <c r="AU199" i="9"/>
  <c r="AY199" i="9"/>
  <c r="BC199" i="9"/>
  <c r="BE199" i="9"/>
  <c r="AW199" i="9"/>
  <c r="AI201" i="9"/>
  <c r="AK201" i="9"/>
  <c r="AO201" i="9"/>
  <c r="AQ201" i="9"/>
  <c r="AS201" i="9"/>
  <c r="AU201" i="9"/>
  <c r="BA201" i="9"/>
  <c r="BC201" i="9"/>
  <c r="AI203" i="9"/>
  <c r="AQ203" i="9"/>
  <c r="AU203" i="9"/>
  <c r="AY203" i="9"/>
  <c r="BC203" i="9"/>
  <c r="BE203" i="9"/>
  <c r="AW203" i="9"/>
  <c r="AI205" i="9"/>
  <c r="AK205" i="9"/>
  <c r="AO205" i="9"/>
  <c r="AQ205" i="9"/>
  <c r="AS205" i="9"/>
  <c r="AU205" i="9"/>
  <c r="BA205" i="9"/>
  <c r="BC205" i="9"/>
  <c r="AI207" i="9"/>
  <c r="AQ207" i="9"/>
  <c r="AU207" i="9"/>
  <c r="AY207" i="9"/>
  <c r="BC207" i="9"/>
  <c r="BE207" i="9"/>
  <c r="AW207" i="9"/>
  <c r="AI209" i="9"/>
  <c r="AK209" i="9"/>
  <c r="AO209" i="9"/>
  <c r="AQ209" i="9"/>
  <c r="AS209" i="9"/>
  <c r="AU209" i="9"/>
  <c r="BA209" i="9"/>
  <c r="BC209" i="9"/>
  <c r="AI211" i="9"/>
  <c r="AQ211" i="9"/>
  <c r="AU211" i="9"/>
  <c r="AY211" i="9"/>
  <c r="BC211" i="9"/>
  <c r="BE211" i="9"/>
  <c r="AW211" i="9"/>
  <c r="AI213" i="9"/>
  <c r="AK213" i="9"/>
  <c r="AO213" i="9"/>
  <c r="AQ213" i="9"/>
  <c r="AS213" i="9"/>
  <c r="AU213" i="9"/>
  <c r="BA213" i="9"/>
  <c r="BC213" i="9"/>
  <c r="AI215" i="9"/>
  <c r="AQ215" i="9"/>
  <c r="AU215" i="9"/>
  <c r="AY215" i="9"/>
  <c r="BC215" i="9"/>
  <c r="BE215" i="9"/>
  <c r="AW215" i="9"/>
  <c r="AI217" i="9"/>
  <c r="AK217" i="9"/>
  <c r="AO217" i="9"/>
  <c r="AQ217" i="9"/>
  <c r="BA217" i="9"/>
  <c r="BD219" i="9"/>
  <c r="AH221" i="9"/>
  <c r="AJ221" i="9"/>
  <c r="AL221" i="9"/>
  <c r="AN221" i="9"/>
  <c r="AP221" i="9"/>
  <c r="AR221" i="9"/>
  <c r="AV221" i="9"/>
  <c r="AX221" i="9"/>
  <c r="AZ221" i="9"/>
  <c r="BB221" i="9"/>
  <c r="AS221" i="9"/>
  <c r="BL221" i="9"/>
  <c r="BD223" i="9"/>
  <c r="AH225" i="9"/>
  <c r="AJ225" i="9"/>
  <c r="AL225" i="9"/>
  <c r="AN225" i="9"/>
  <c r="AP225" i="9"/>
  <c r="AR225" i="9"/>
  <c r="AV225" i="9"/>
  <c r="AX225" i="9"/>
  <c r="AZ225" i="9"/>
  <c r="BB225" i="9"/>
  <c r="BD225" i="9"/>
  <c r="AI265" i="9"/>
  <c r="AQ265" i="9"/>
  <c r="AI275" i="9"/>
  <c r="AQ275" i="9"/>
  <c r="AU275" i="9"/>
  <c r="AY275" i="9"/>
  <c r="BC275" i="9"/>
  <c r="BE275" i="9"/>
  <c r="AW275" i="9"/>
  <c r="AI278" i="9"/>
  <c r="AQ278" i="9"/>
  <c r="AU278" i="9"/>
  <c r="AY278" i="9"/>
  <c r="BC278" i="9"/>
  <c r="BE278" i="9"/>
  <c r="AW278" i="9"/>
  <c r="AI280" i="9"/>
  <c r="AQ280" i="9"/>
  <c r="AN282" i="9"/>
  <c r="AP282" i="9"/>
  <c r="AR282" i="9"/>
  <c r="AV282" i="9"/>
  <c r="AX282" i="9"/>
  <c r="AZ282" i="9"/>
  <c r="BB282" i="9"/>
  <c r="AS282" i="9"/>
  <c r="AH286" i="9"/>
  <c r="AJ286" i="9"/>
  <c r="AL286" i="9"/>
  <c r="AN286" i="9"/>
  <c r="AP286" i="9"/>
  <c r="AR286" i="9"/>
  <c r="AV286" i="9"/>
  <c r="BH286" i="9"/>
  <c r="AS286" i="9"/>
  <c r="AY286" i="9"/>
  <c r="BL286" i="9"/>
  <c r="BK288" i="9"/>
  <c r="AM288" i="9"/>
  <c r="BC225" i="9"/>
  <c r="BE225" i="9"/>
  <c r="AI227" i="9"/>
  <c r="AK227" i="9"/>
  <c r="AO227" i="9"/>
  <c r="AQ227" i="9"/>
  <c r="AS227" i="9"/>
  <c r="AU227" i="9"/>
  <c r="BA227" i="9"/>
  <c r="BC227" i="9"/>
  <c r="AI229" i="9"/>
  <c r="AQ229" i="9"/>
  <c r="AU229" i="9"/>
  <c r="AY229" i="9"/>
  <c r="BC229" i="9"/>
  <c r="BE229" i="9"/>
  <c r="AW229" i="9"/>
  <c r="AI231" i="9"/>
  <c r="AK231" i="9"/>
  <c r="AO231" i="9"/>
  <c r="AQ231" i="9"/>
  <c r="AS231" i="9"/>
  <c r="AU231" i="9"/>
  <c r="BA231" i="9"/>
  <c r="BC231" i="9"/>
  <c r="AI233" i="9"/>
  <c r="AQ233" i="9"/>
  <c r="AU233" i="9"/>
  <c r="AY233" i="9"/>
  <c r="BC233" i="9"/>
  <c r="BE233" i="9"/>
  <c r="AW233" i="9"/>
  <c r="AI235" i="9"/>
  <c r="AK235" i="9"/>
  <c r="AO235" i="9"/>
  <c r="AQ235" i="9"/>
  <c r="AS235" i="9"/>
  <c r="AU235" i="9"/>
  <c r="BA235" i="9"/>
  <c r="BC235" i="9"/>
  <c r="AI237" i="9"/>
  <c r="AQ237" i="9"/>
  <c r="AU237" i="9"/>
  <c r="AY237" i="9"/>
  <c r="BC237" i="9"/>
  <c r="BE237" i="9"/>
  <c r="AW237" i="9"/>
  <c r="AI239" i="9"/>
  <c r="AK239" i="9"/>
  <c r="AO239" i="9"/>
  <c r="AQ239" i="9"/>
  <c r="AS239" i="9"/>
  <c r="AU239" i="9"/>
  <c r="BA239" i="9"/>
  <c r="BC239" i="9"/>
  <c r="AI241" i="9"/>
  <c r="AQ241" i="9"/>
  <c r="AU241" i="9"/>
  <c r="AY241" i="9"/>
  <c r="BC241" i="9"/>
  <c r="BE241" i="9"/>
  <c r="AW241" i="9"/>
  <c r="AI243" i="9"/>
  <c r="AK243" i="9"/>
  <c r="AO243" i="9"/>
  <c r="AQ243" i="9"/>
  <c r="AS243" i="9"/>
  <c r="AU243" i="9"/>
  <c r="BA243" i="9"/>
  <c r="BC243" i="9"/>
  <c r="AI245" i="9"/>
  <c r="AQ245" i="9"/>
  <c r="AU245" i="9"/>
  <c r="AY245" i="9"/>
  <c r="BC245" i="9"/>
  <c r="BE245" i="9"/>
  <c r="AW245" i="9"/>
  <c r="AI247" i="9"/>
  <c r="AK247" i="9"/>
  <c r="AO247" i="9"/>
  <c r="AQ247" i="9"/>
  <c r="AS247" i="9"/>
  <c r="AU247" i="9"/>
  <c r="BA247" i="9"/>
  <c r="BC247" i="9"/>
  <c r="AI249" i="9"/>
  <c r="AQ249" i="9"/>
  <c r="AU249" i="9"/>
  <c r="AY249" i="9"/>
  <c r="BC249" i="9"/>
  <c r="BE249" i="9"/>
  <c r="AW249" i="9"/>
  <c r="AI251" i="9"/>
  <c r="AK251" i="9"/>
  <c r="AO251" i="9"/>
  <c r="AQ251" i="9"/>
  <c r="AS251" i="9"/>
  <c r="AU251" i="9"/>
  <c r="BA251" i="9"/>
  <c r="BC251" i="9"/>
  <c r="AI253" i="9"/>
  <c r="AQ253" i="9"/>
  <c r="AU253" i="9"/>
  <c r="AY253" i="9"/>
  <c r="BC253" i="9"/>
  <c r="BE253" i="9"/>
  <c r="AW253" i="9"/>
  <c r="AI255" i="9"/>
  <c r="AK255" i="9"/>
  <c r="AO255" i="9"/>
  <c r="AQ255" i="9"/>
  <c r="AS255" i="9"/>
  <c r="AU255" i="9"/>
  <c r="BA255" i="9"/>
  <c r="BC255" i="9"/>
  <c r="AI257" i="9"/>
  <c r="AQ257" i="9"/>
  <c r="AU257" i="9"/>
  <c r="AY257" i="9"/>
  <c r="BC257" i="9"/>
  <c r="BE257" i="9"/>
  <c r="AW257" i="9"/>
  <c r="AI259" i="9"/>
  <c r="AK259" i="9"/>
  <c r="AO259" i="9"/>
  <c r="AQ259" i="9"/>
  <c r="AS259" i="9"/>
  <c r="AU259" i="9"/>
  <c r="BA259" i="9"/>
  <c r="BC259" i="9"/>
  <c r="AI261" i="9"/>
  <c r="AQ261" i="9"/>
  <c r="AU261" i="9"/>
  <c r="AY261" i="9"/>
  <c r="BC261" i="9"/>
  <c r="BE261" i="9"/>
  <c r="AW261" i="9"/>
  <c r="AI263" i="9"/>
  <c r="AK263" i="9"/>
  <c r="AO263" i="9"/>
  <c r="BA263" i="9"/>
  <c r="AM265" i="9"/>
  <c r="AI267" i="9"/>
  <c r="AQ267" i="9"/>
  <c r="AU267" i="9"/>
  <c r="AY267" i="9"/>
  <c r="BC267" i="9"/>
  <c r="BE267" i="9"/>
  <c r="AW267" i="9"/>
  <c r="AI269" i="9"/>
  <c r="AQ269" i="9"/>
  <c r="AU269" i="9"/>
  <c r="BC269" i="9"/>
  <c r="AI271" i="9"/>
  <c r="AQ271" i="9"/>
  <c r="AU271" i="9"/>
  <c r="AY271" i="9"/>
  <c r="BC271" i="9"/>
  <c r="BE271" i="9"/>
  <c r="AW271" i="9"/>
  <c r="AI273" i="9"/>
  <c r="AQ273" i="9"/>
  <c r="AH275" i="9"/>
  <c r="AJ275" i="9"/>
  <c r="AL275" i="9"/>
  <c r="AN275" i="9"/>
  <c r="AP275" i="9"/>
  <c r="AV275" i="9"/>
  <c r="AX275" i="9"/>
  <c r="BB275" i="9"/>
  <c r="AS275" i="9"/>
  <c r="BL275" i="9"/>
  <c r="AX276" i="9"/>
  <c r="AH278" i="9"/>
  <c r="AJ278" i="9"/>
  <c r="AL278" i="9"/>
  <c r="AN278" i="9"/>
  <c r="AP278" i="9"/>
  <c r="AR278" i="9"/>
  <c r="AV278" i="9"/>
  <c r="AX278" i="9"/>
  <c r="AZ278" i="9"/>
  <c r="BB278" i="9"/>
  <c r="AS278" i="9"/>
  <c r="BL278" i="9"/>
  <c r="AM280" i="9"/>
  <c r="AI282" i="9"/>
  <c r="AQ282" i="9"/>
  <c r="AU282" i="9"/>
  <c r="AY282" i="9"/>
  <c r="BC282" i="9"/>
  <c r="BE282" i="9"/>
  <c r="AW282" i="9"/>
  <c r="AI284" i="9"/>
  <c r="AQ284" i="9"/>
  <c r="AU284" i="9"/>
  <c r="BC284" i="9"/>
  <c r="AI286" i="9"/>
  <c r="AK286" i="9"/>
  <c r="AQ286" i="9"/>
  <c r="AU286" i="9"/>
  <c r="BA286" i="9"/>
  <c r="BC286" i="9"/>
  <c r="BE286" i="9"/>
  <c r="AW286" i="9"/>
  <c r="AI288" i="9"/>
  <c r="AQ288" i="9"/>
  <c r="BC288" i="9"/>
  <c r="AX286" i="9"/>
  <c r="AZ286" i="9"/>
  <c r="BB286" i="9"/>
  <c r="AI290" i="9"/>
  <c r="AQ290" i="9"/>
  <c r="AU290" i="9"/>
  <c r="AY290" i="9"/>
  <c r="BC290" i="9"/>
  <c r="BE290" i="9"/>
  <c r="AW290" i="9"/>
  <c r="AI292" i="9"/>
  <c r="AQ292" i="9"/>
  <c r="AU292" i="9"/>
  <c r="BC292" i="9"/>
  <c r="AI294" i="9"/>
  <c r="AQ294" i="9"/>
  <c r="AU294" i="9"/>
  <c r="AY294" i="9"/>
  <c r="BC294" i="9"/>
  <c r="BE294" i="9"/>
  <c r="AW294" i="9"/>
  <c r="AI296" i="9"/>
  <c r="AQ296" i="9"/>
  <c r="AI298" i="9"/>
  <c r="AQ298" i="9"/>
  <c r="AU298" i="9"/>
  <c r="AY298" i="9"/>
  <c r="BC298" i="9"/>
  <c r="BE298" i="9"/>
  <c r="AW298" i="9"/>
  <c r="AC368" i="9"/>
  <c r="AI300" i="9"/>
  <c r="AK300" i="9"/>
  <c r="AO300" i="9"/>
  <c r="AQ300" i="9"/>
  <c r="AS300" i="9"/>
  <c r="AU300" i="9"/>
  <c r="BA300" i="9"/>
  <c r="BC300" i="9"/>
  <c r="AI302" i="9"/>
  <c r="AQ302" i="9"/>
  <c r="AU302" i="9"/>
  <c r="AY302" i="9"/>
  <c r="BC302" i="9"/>
  <c r="BE302" i="9"/>
  <c r="AW302" i="9"/>
  <c r="AI304" i="9"/>
  <c r="AK304" i="9"/>
  <c r="AO304" i="9"/>
  <c r="AQ304" i="9"/>
  <c r="AU304" i="9"/>
  <c r="BA304" i="9"/>
  <c r="AI306" i="9"/>
  <c r="AQ306" i="9"/>
  <c r="AU306" i="9"/>
  <c r="AY306" i="9"/>
  <c r="BC306" i="9"/>
  <c r="BE306" i="9"/>
  <c r="AW306" i="9"/>
  <c r="AI308" i="9"/>
  <c r="AK308" i="9"/>
  <c r="AO308" i="9"/>
  <c r="AQ308" i="9"/>
  <c r="AS308" i="9"/>
  <c r="AU308" i="9"/>
  <c r="BA308" i="9"/>
  <c r="BC308" i="9"/>
  <c r="AI310" i="9"/>
  <c r="AQ310" i="9"/>
  <c r="AU310" i="9"/>
  <c r="AY310" i="9"/>
  <c r="BC310" i="9"/>
  <c r="BE310" i="9"/>
  <c r="AW310" i="9"/>
  <c r="AI312" i="9"/>
  <c r="AK312" i="9"/>
  <c r="AO312" i="9"/>
  <c r="AQ312" i="9"/>
  <c r="AS312" i="9"/>
  <c r="AU312" i="9"/>
  <c r="BA312" i="9"/>
  <c r="BC312" i="9"/>
  <c r="AI314" i="9"/>
  <c r="AQ314" i="9"/>
  <c r="AU314" i="9"/>
  <c r="AY314" i="9"/>
  <c r="BC314" i="9"/>
  <c r="BE314" i="9"/>
  <c r="AW314" i="9"/>
  <c r="AI316" i="9"/>
  <c r="AK316" i="9"/>
  <c r="AO316" i="9"/>
  <c r="AQ316" i="9"/>
  <c r="AS316" i="9"/>
  <c r="AU316" i="9"/>
  <c r="BA316" i="9"/>
  <c r="BC316" i="9"/>
  <c r="AI318" i="9"/>
  <c r="AQ318" i="9"/>
  <c r="AU318" i="9"/>
  <c r="AY318" i="9"/>
  <c r="BC318" i="9"/>
  <c r="BE318" i="9"/>
  <c r="AW318" i="9"/>
  <c r="AI320" i="9"/>
  <c r="AK320" i="9"/>
  <c r="AO320" i="9"/>
  <c r="AQ320" i="9"/>
  <c r="AS320" i="9"/>
  <c r="AU320" i="9"/>
  <c r="BA320" i="9"/>
  <c r="BC320" i="9"/>
  <c r="AI322" i="9"/>
  <c r="AQ322" i="9"/>
  <c r="AU322" i="9"/>
  <c r="BC322" i="9"/>
  <c r="BE322" i="9"/>
  <c r="AW322" i="9"/>
  <c r="AI324" i="9"/>
  <c r="AQ324" i="9"/>
  <c r="AU324" i="9"/>
  <c r="AY324" i="9"/>
  <c r="BC324" i="9"/>
  <c r="BE324" i="9"/>
  <c r="AW324" i="9"/>
  <c r="AI326" i="9"/>
  <c r="AQ326" i="9"/>
  <c r="AU326" i="9"/>
  <c r="BC326" i="9"/>
  <c r="AI328" i="9"/>
  <c r="AQ328" i="9"/>
  <c r="AU328" i="9"/>
  <c r="AY328" i="9"/>
  <c r="BC328" i="9"/>
  <c r="BE328" i="9"/>
  <c r="AW328" i="9"/>
  <c r="AI330" i="9"/>
  <c r="AQ330" i="9"/>
  <c r="AH332" i="9"/>
  <c r="AJ332" i="9"/>
  <c r="AL332" i="9"/>
  <c r="AN332" i="9"/>
  <c r="AP332" i="9"/>
  <c r="AV332" i="9"/>
  <c r="AX332" i="9"/>
  <c r="BB332" i="9"/>
  <c r="AS332" i="9"/>
  <c r="AV335" i="9"/>
  <c r="AM336" i="9"/>
  <c r="AI338" i="9"/>
  <c r="AQ338" i="9"/>
  <c r="AU338" i="9"/>
  <c r="AY338" i="9"/>
  <c r="BC338" i="9"/>
  <c r="BE338" i="9"/>
  <c r="AW338" i="9"/>
  <c r="AI340" i="9"/>
  <c r="AQ340" i="9"/>
  <c r="AU340" i="9"/>
  <c r="BC340" i="9"/>
  <c r="AI342" i="9"/>
  <c r="AQ342" i="9"/>
  <c r="AU342" i="9"/>
  <c r="AY342" i="9"/>
  <c r="BC342" i="9"/>
  <c r="BE342" i="9"/>
  <c r="AW342" i="9"/>
  <c r="AI344" i="9"/>
  <c r="AQ344" i="9"/>
  <c r="AH346" i="9"/>
  <c r="AJ346" i="9"/>
  <c r="AL346" i="9"/>
  <c r="AN346" i="9"/>
  <c r="AP346" i="9"/>
  <c r="AV346" i="9"/>
  <c r="AX346" i="9"/>
  <c r="BB346" i="9"/>
  <c r="AS346" i="9"/>
  <c r="AH350" i="9"/>
  <c r="AJ350" i="9"/>
  <c r="AL350" i="9"/>
  <c r="AN350" i="9"/>
  <c r="AP350" i="9"/>
  <c r="AV350" i="9"/>
  <c r="AX350" i="9"/>
  <c r="BB350" i="9"/>
  <c r="AS350" i="9"/>
  <c r="AM352" i="9"/>
  <c r="AI354" i="9"/>
  <c r="AQ354" i="9"/>
  <c r="AU354" i="9"/>
  <c r="AY354" i="9"/>
  <c r="BC354" i="9"/>
  <c r="BE354" i="9"/>
  <c r="AW354" i="9"/>
  <c r="AI332" i="9"/>
  <c r="AQ332" i="9"/>
  <c r="AU332" i="9"/>
  <c r="AY332" i="9"/>
  <c r="BC332" i="9"/>
  <c r="BE332" i="9"/>
  <c r="AW332" i="9"/>
  <c r="AI334" i="9"/>
  <c r="AQ334" i="9"/>
  <c r="AU334" i="9"/>
  <c r="BC334" i="9"/>
  <c r="AI336" i="9"/>
  <c r="AQ336" i="9"/>
  <c r="AI346" i="9"/>
  <c r="AQ346" i="9"/>
  <c r="AU346" i="9"/>
  <c r="AY346" i="9"/>
  <c r="BC346" i="9"/>
  <c r="BE346" i="9"/>
  <c r="AW346" i="9"/>
  <c r="AI348" i="9"/>
  <c r="AQ348" i="9"/>
  <c r="AU348" i="9"/>
  <c r="BC348" i="9"/>
  <c r="AI350" i="9"/>
  <c r="AQ350" i="9"/>
  <c r="AU350" i="9"/>
  <c r="AY350" i="9"/>
  <c r="BC350" i="9"/>
  <c r="BE350" i="9"/>
  <c r="AW350" i="9"/>
  <c r="AI352" i="9"/>
  <c r="AQ352" i="9"/>
  <c r="BM54" i="9"/>
  <c r="AW54" i="9"/>
  <c r="BM62" i="9"/>
  <c r="AW62" i="9"/>
  <c r="AM6" i="9"/>
  <c r="AY6" i="9"/>
  <c r="BH6" i="9"/>
  <c r="AM10" i="9"/>
  <c r="AY10" i="9"/>
  <c r="BH10" i="9"/>
  <c r="AM14" i="9"/>
  <c r="AY14" i="9"/>
  <c r="BH14" i="9"/>
  <c r="AM18" i="9"/>
  <c r="AY18" i="9"/>
  <c r="BH18" i="9"/>
  <c r="AM22" i="9"/>
  <c r="AY22" i="9"/>
  <c r="BH22" i="9"/>
  <c r="AM26" i="9"/>
  <c r="AY26" i="9"/>
  <c r="BH26" i="9"/>
  <c r="AM30" i="9"/>
  <c r="AY30" i="9"/>
  <c r="BH30" i="9"/>
  <c r="AM34" i="9"/>
  <c r="AY34" i="9"/>
  <c r="BH34" i="9"/>
  <c r="AI37" i="9"/>
  <c r="AK37" i="9"/>
  <c r="AO37" i="9"/>
  <c r="AQ37" i="9"/>
  <c r="AU37" i="9"/>
  <c r="BA37" i="9"/>
  <c r="BC37" i="9"/>
  <c r="BD37" i="9"/>
  <c r="AM38" i="9"/>
  <c r="AY38" i="9"/>
  <c r="BH38" i="9"/>
  <c r="AI41" i="9"/>
  <c r="AK41" i="9"/>
  <c r="AO41" i="9"/>
  <c r="AQ41" i="9"/>
  <c r="AU41" i="9"/>
  <c r="BA41" i="9"/>
  <c r="BC41" i="9"/>
  <c r="BD41" i="9"/>
  <c r="AM42" i="9"/>
  <c r="AY42" i="9"/>
  <c r="BH42" i="9"/>
  <c r="AI45" i="9"/>
  <c r="AK45" i="9"/>
  <c r="AO45" i="9"/>
  <c r="AQ45" i="9"/>
  <c r="AU45" i="9"/>
  <c r="BA45" i="9"/>
  <c r="BC45" i="9"/>
  <c r="BD45" i="9"/>
  <c r="AM46" i="9"/>
  <c r="AY46" i="9"/>
  <c r="BH46" i="9"/>
  <c r="AI49" i="9"/>
  <c r="AK49" i="9"/>
  <c r="AO49" i="9"/>
  <c r="AQ49" i="9"/>
  <c r="AU49" i="9"/>
  <c r="BA49" i="9"/>
  <c r="BC49" i="9"/>
  <c r="BD49" i="9"/>
  <c r="AM50" i="9"/>
  <c r="AY50" i="9"/>
  <c r="BH50" i="9"/>
  <c r="AI53" i="9"/>
  <c r="AK53" i="9"/>
  <c r="AO53" i="9"/>
  <c r="AQ53" i="9"/>
  <c r="AU53" i="9"/>
  <c r="BA53" i="9"/>
  <c r="BC53" i="9"/>
  <c r="BD53" i="9"/>
  <c r="AK54" i="9"/>
  <c r="AO54" i="9"/>
  <c r="AS54" i="9"/>
  <c r="BA54" i="9"/>
  <c r="BD54" i="9"/>
  <c r="AY54" i="9"/>
  <c r="BH54" i="9"/>
  <c r="AI61" i="9"/>
  <c r="AK61" i="9"/>
  <c r="AO61" i="9"/>
  <c r="AQ61" i="9"/>
  <c r="AU61" i="9"/>
  <c r="BA61" i="9"/>
  <c r="BC61" i="9"/>
  <c r="BD61" i="9"/>
  <c r="AK62" i="9"/>
  <c r="AO62" i="9"/>
  <c r="AS62" i="9"/>
  <c r="BA62" i="9"/>
  <c r="BD62" i="9"/>
  <c r="AY62" i="9"/>
  <c r="BH62" i="9"/>
  <c r="BM58" i="9"/>
  <c r="AW58" i="9"/>
  <c r="BM66" i="9"/>
  <c r="AW66" i="9"/>
  <c r="AM4" i="9"/>
  <c r="AH6" i="9"/>
  <c r="AJ6" i="9"/>
  <c r="AL6" i="9"/>
  <c r="AN6" i="9"/>
  <c r="AP6" i="9"/>
  <c r="AR6" i="9"/>
  <c r="AV6" i="9"/>
  <c r="AX6" i="9"/>
  <c r="AZ6" i="9"/>
  <c r="BB6" i="9"/>
  <c r="BE6" i="9"/>
  <c r="AW6" i="9"/>
  <c r="BE7" i="9"/>
  <c r="AM8" i="9"/>
  <c r="AH10" i="9"/>
  <c r="AJ10" i="9"/>
  <c r="AL10" i="9"/>
  <c r="AN10" i="9"/>
  <c r="AP10" i="9"/>
  <c r="AR10" i="9"/>
  <c r="AV10" i="9"/>
  <c r="AX10" i="9"/>
  <c r="AZ10" i="9"/>
  <c r="BB10" i="9"/>
  <c r="BE10" i="9"/>
  <c r="AW10" i="9"/>
  <c r="BE11" i="9"/>
  <c r="AM12" i="9"/>
  <c r="AH14" i="9"/>
  <c r="AJ14" i="9"/>
  <c r="AL14" i="9"/>
  <c r="AN14" i="9"/>
  <c r="AP14" i="9"/>
  <c r="AR14" i="9"/>
  <c r="AV14" i="9"/>
  <c r="AX14" i="9"/>
  <c r="AZ14" i="9"/>
  <c r="BB14" i="9"/>
  <c r="BE14" i="9"/>
  <c r="AW14" i="9"/>
  <c r="BE15" i="9"/>
  <c r="AM16" i="9"/>
  <c r="AH18" i="9"/>
  <c r="AJ18" i="9"/>
  <c r="AL18" i="9"/>
  <c r="AN18" i="9"/>
  <c r="AP18" i="9"/>
  <c r="AR18" i="9"/>
  <c r="AV18" i="9"/>
  <c r="AX18" i="9"/>
  <c r="AZ18" i="9"/>
  <c r="BB18" i="9"/>
  <c r="BE18" i="9"/>
  <c r="AW18" i="9"/>
  <c r="BE19" i="9"/>
  <c r="AM20" i="9"/>
  <c r="AH22" i="9"/>
  <c r="AJ22" i="9"/>
  <c r="AL22" i="9"/>
  <c r="AN22" i="9"/>
  <c r="AP22" i="9"/>
  <c r="AR22" i="9"/>
  <c r="AV22" i="9"/>
  <c r="AX22" i="9"/>
  <c r="AZ22" i="9"/>
  <c r="BB22" i="9"/>
  <c r="BE22" i="9"/>
  <c r="AW22" i="9"/>
  <c r="BE23" i="9"/>
  <c r="AM24" i="9"/>
  <c r="AH26" i="9"/>
  <c r="AJ26" i="9"/>
  <c r="AL26" i="9"/>
  <c r="AN26" i="9"/>
  <c r="AP26" i="9"/>
  <c r="AR26" i="9"/>
  <c r="AV26" i="9"/>
  <c r="AX26" i="9"/>
  <c r="AZ26" i="9"/>
  <c r="BB26" i="9"/>
  <c r="BE26" i="9"/>
  <c r="AW26" i="9"/>
  <c r="BE27" i="9"/>
  <c r="AM28" i="9"/>
  <c r="AH30" i="9"/>
  <c r="AJ30" i="9"/>
  <c r="AL30" i="9"/>
  <c r="AN30" i="9"/>
  <c r="AP30" i="9"/>
  <c r="AR30" i="9"/>
  <c r="AV30" i="9"/>
  <c r="AX30" i="9"/>
  <c r="AZ30" i="9"/>
  <c r="BB30" i="9"/>
  <c r="BE30" i="9"/>
  <c r="AW30" i="9"/>
  <c r="BE31" i="9"/>
  <c r="AM32" i="9"/>
  <c r="AH34" i="9"/>
  <c r="AJ34" i="9"/>
  <c r="AL34" i="9"/>
  <c r="AN34" i="9"/>
  <c r="AP34" i="9"/>
  <c r="AV34" i="9"/>
  <c r="AX34" i="9"/>
  <c r="BB34" i="9"/>
  <c r="BE34" i="9"/>
  <c r="AW34" i="9"/>
  <c r="BE35" i="9"/>
  <c r="AI35" i="9"/>
  <c r="AK35" i="9"/>
  <c r="AO35" i="9"/>
  <c r="AQ35" i="9"/>
  <c r="AU35" i="9"/>
  <c r="BA35" i="9"/>
  <c r="BC35" i="9"/>
  <c r="BD35" i="9"/>
  <c r="AM36" i="9"/>
  <c r="AH38" i="9"/>
  <c r="AJ38" i="9"/>
  <c r="AL38" i="9"/>
  <c r="AN38" i="9"/>
  <c r="AP38" i="9"/>
  <c r="AV38" i="9"/>
  <c r="AX38" i="9"/>
  <c r="BB38" i="9"/>
  <c r="BE38" i="9"/>
  <c r="AW38" i="9"/>
  <c r="BE39" i="9"/>
  <c r="AI39" i="9"/>
  <c r="AK39" i="9"/>
  <c r="AO39" i="9"/>
  <c r="AQ39" i="9"/>
  <c r="AU39" i="9"/>
  <c r="BA39" i="9"/>
  <c r="BC39" i="9"/>
  <c r="BD39" i="9"/>
  <c r="AM40" i="9"/>
  <c r="AH42" i="9"/>
  <c r="AJ42" i="9"/>
  <c r="AL42" i="9"/>
  <c r="AN42" i="9"/>
  <c r="AP42" i="9"/>
  <c r="AV42" i="9"/>
  <c r="AX42" i="9"/>
  <c r="BB42" i="9"/>
  <c r="BE42" i="9"/>
  <c r="AW42" i="9"/>
  <c r="BE43" i="9"/>
  <c r="AI43" i="9"/>
  <c r="AK43" i="9"/>
  <c r="AO43" i="9"/>
  <c r="AQ43" i="9"/>
  <c r="AU43" i="9"/>
  <c r="BA43" i="9"/>
  <c r="BC43" i="9"/>
  <c r="BD43" i="9"/>
  <c r="AM44" i="9"/>
  <c r="AH46" i="9"/>
  <c r="AJ46" i="9"/>
  <c r="AL46" i="9"/>
  <c r="AN46" i="9"/>
  <c r="AP46" i="9"/>
  <c r="AV46" i="9"/>
  <c r="AX46" i="9"/>
  <c r="BB46" i="9"/>
  <c r="BE46" i="9"/>
  <c r="AW46" i="9"/>
  <c r="BE47" i="9"/>
  <c r="AI47" i="9"/>
  <c r="AK47" i="9"/>
  <c r="AO47" i="9"/>
  <c r="AQ47" i="9"/>
  <c r="AU47" i="9"/>
  <c r="BA47" i="9"/>
  <c r="BC47" i="9"/>
  <c r="BD47" i="9"/>
  <c r="AM48" i="9"/>
  <c r="AH50" i="9"/>
  <c r="AJ50" i="9"/>
  <c r="AL50" i="9"/>
  <c r="AN50" i="9"/>
  <c r="AP50" i="9"/>
  <c r="AV50" i="9"/>
  <c r="AX50" i="9"/>
  <c r="BB50" i="9"/>
  <c r="BE50" i="9"/>
  <c r="AW50" i="9"/>
  <c r="BE51" i="9"/>
  <c r="AM54" i="9"/>
  <c r="AI57" i="9"/>
  <c r="AK57" i="9"/>
  <c r="AO57" i="9"/>
  <c r="AQ57" i="9"/>
  <c r="AU57" i="9"/>
  <c r="BA57" i="9"/>
  <c r="BC57" i="9"/>
  <c r="BD57" i="9"/>
  <c r="AK58" i="9"/>
  <c r="AO58" i="9"/>
  <c r="AS58" i="9"/>
  <c r="BA58" i="9"/>
  <c r="BD58" i="9"/>
  <c r="AY58" i="9"/>
  <c r="BH58" i="9"/>
  <c r="AM62" i="9"/>
  <c r="AI65" i="9"/>
  <c r="AK65" i="9"/>
  <c r="AO65" i="9"/>
  <c r="AQ65" i="9"/>
  <c r="AU65" i="9"/>
  <c r="BA65" i="9"/>
  <c r="BC65" i="9"/>
  <c r="BD65" i="9"/>
  <c r="AK66" i="9"/>
  <c r="AO66" i="9"/>
  <c r="AS66" i="9"/>
  <c r="BA66" i="9"/>
  <c r="BD66" i="9"/>
  <c r="AY66" i="9"/>
  <c r="BH66" i="9"/>
  <c r="BM177" i="9"/>
  <c r="AW177" i="9"/>
  <c r="BM185" i="9"/>
  <c r="AW185" i="9"/>
  <c r="BM193" i="9"/>
  <c r="AW193" i="9"/>
  <c r="AI69" i="9"/>
  <c r="AK69" i="9"/>
  <c r="AO69" i="9"/>
  <c r="AQ69" i="9"/>
  <c r="AU69" i="9"/>
  <c r="BA69" i="9"/>
  <c r="BC69" i="9"/>
  <c r="BD69" i="9"/>
  <c r="AM70" i="9"/>
  <c r="AY70" i="9"/>
  <c r="BH70" i="9"/>
  <c r="AI73" i="9"/>
  <c r="AK73" i="9"/>
  <c r="AO73" i="9"/>
  <c r="AQ73" i="9"/>
  <c r="AU73" i="9"/>
  <c r="BA73" i="9"/>
  <c r="BC73" i="9"/>
  <c r="BD73" i="9"/>
  <c r="AM74" i="9"/>
  <c r="AY74" i="9"/>
  <c r="BH74" i="9"/>
  <c r="AI77" i="9"/>
  <c r="AK77" i="9"/>
  <c r="AO77" i="9"/>
  <c r="AQ77" i="9"/>
  <c r="AU77" i="9"/>
  <c r="BA77" i="9"/>
  <c r="BC77" i="9"/>
  <c r="BD77" i="9"/>
  <c r="AM78" i="9"/>
  <c r="AY78" i="9"/>
  <c r="BH78" i="9"/>
  <c r="AI81" i="9"/>
  <c r="AK81" i="9"/>
  <c r="AO81" i="9"/>
  <c r="AQ81" i="9"/>
  <c r="AU81" i="9"/>
  <c r="BA81" i="9"/>
  <c r="BC81" i="9"/>
  <c r="BD81" i="9"/>
  <c r="AM82" i="9"/>
  <c r="AY82" i="9"/>
  <c r="BH82" i="9"/>
  <c r="AI85" i="9"/>
  <c r="AK85" i="9"/>
  <c r="AO85" i="9"/>
  <c r="AQ85" i="9"/>
  <c r="AU85" i="9"/>
  <c r="BA85" i="9"/>
  <c r="BC85" i="9"/>
  <c r="BD85" i="9"/>
  <c r="AM86" i="9"/>
  <c r="AY86" i="9"/>
  <c r="BH86" i="9"/>
  <c r="AI89" i="9"/>
  <c r="AK89" i="9"/>
  <c r="AO89" i="9"/>
  <c r="AQ89" i="9"/>
  <c r="AU89" i="9"/>
  <c r="BA89" i="9"/>
  <c r="BC89" i="9"/>
  <c r="BD89" i="9"/>
  <c r="AY90" i="9"/>
  <c r="BH90" i="9"/>
  <c r="AI93" i="9"/>
  <c r="AK93" i="9"/>
  <c r="AO93" i="9"/>
  <c r="AQ93" i="9"/>
  <c r="AU93" i="9"/>
  <c r="BA93" i="9"/>
  <c r="BC93" i="9"/>
  <c r="BD93" i="9"/>
  <c r="AM94" i="9"/>
  <c r="AY94" i="9"/>
  <c r="BH94" i="9"/>
  <c r="AM97" i="9"/>
  <c r="AY97" i="9"/>
  <c r="BH97" i="9"/>
  <c r="AM101" i="9"/>
  <c r="AY101" i="9"/>
  <c r="BH101" i="9"/>
  <c r="AM105" i="9"/>
  <c r="AY105" i="9"/>
  <c r="BH105" i="9"/>
  <c r="AM109" i="9"/>
  <c r="AY109" i="9"/>
  <c r="BH109" i="9"/>
  <c r="AM113" i="9"/>
  <c r="AY113" i="9"/>
  <c r="BH113" i="9"/>
  <c r="AM117" i="9"/>
  <c r="AY117" i="9"/>
  <c r="BH117" i="9"/>
  <c r="AM121" i="9"/>
  <c r="AY121" i="9"/>
  <c r="BH121" i="9"/>
  <c r="AM125" i="9"/>
  <c r="AY125" i="9"/>
  <c r="BH125" i="9"/>
  <c r="AM129" i="9"/>
  <c r="AY129" i="9"/>
  <c r="BH129" i="9"/>
  <c r="AM133" i="9"/>
  <c r="AY133" i="9"/>
  <c r="BH133" i="9"/>
  <c r="AM137" i="9"/>
  <c r="AY137" i="9"/>
  <c r="BH137" i="9"/>
  <c r="AM141" i="9"/>
  <c r="AY141" i="9"/>
  <c r="BH141" i="9"/>
  <c r="AM145" i="9"/>
  <c r="AY145" i="9"/>
  <c r="BH145" i="9"/>
  <c r="AI148" i="9"/>
  <c r="AK148" i="9"/>
  <c r="AO148" i="9"/>
  <c r="AQ148" i="9"/>
  <c r="AU148" i="9"/>
  <c r="BA148" i="9"/>
  <c r="BC148" i="9"/>
  <c r="BD148" i="9"/>
  <c r="AM149" i="9"/>
  <c r="AY149" i="9"/>
  <c r="BH149" i="9"/>
  <c r="AI152" i="9"/>
  <c r="AK152" i="9"/>
  <c r="AO152" i="9"/>
  <c r="AQ152" i="9"/>
  <c r="AU152" i="9"/>
  <c r="BA152" i="9"/>
  <c r="BC152" i="9"/>
  <c r="BD152" i="9"/>
  <c r="AM153" i="9"/>
  <c r="AY153" i="9"/>
  <c r="BH153" i="9"/>
  <c r="AI156" i="9"/>
  <c r="AK156" i="9"/>
  <c r="AO156" i="9"/>
  <c r="AQ156" i="9"/>
  <c r="AU156" i="9"/>
  <c r="BA156" i="9"/>
  <c r="BC156" i="9"/>
  <c r="BD156" i="9"/>
  <c r="AM157" i="9"/>
  <c r="AY157" i="9"/>
  <c r="BH157" i="9"/>
  <c r="AI160" i="9"/>
  <c r="AK160" i="9"/>
  <c r="AO160" i="9"/>
  <c r="AQ160" i="9"/>
  <c r="AU160" i="9"/>
  <c r="BA160" i="9"/>
  <c r="BC160" i="9"/>
  <c r="BD160" i="9"/>
  <c r="AM161" i="9"/>
  <c r="AY161" i="9"/>
  <c r="BH161" i="9"/>
  <c r="AI164" i="9"/>
  <c r="AK164" i="9"/>
  <c r="AO164" i="9"/>
  <c r="AQ164" i="9"/>
  <c r="AU164" i="9"/>
  <c r="BA164" i="9"/>
  <c r="BC164" i="9"/>
  <c r="BD164" i="9"/>
  <c r="AM165" i="9"/>
  <c r="AY165" i="9"/>
  <c r="BH165" i="9"/>
  <c r="AI168" i="9"/>
  <c r="AK168" i="9"/>
  <c r="AO168" i="9"/>
  <c r="AQ168" i="9"/>
  <c r="AU168" i="9"/>
  <c r="BA168" i="9"/>
  <c r="BC168" i="9"/>
  <c r="BD168" i="9"/>
  <c r="AM169" i="9"/>
  <c r="AY169" i="9"/>
  <c r="BH169" i="9"/>
  <c r="AI172" i="9"/>
  <c r="AK172" i="9"/>
  <c r="AO172" i="9"/>
  <c r="AQ172" i="9"/>
  <c r="AU172" i="9"/>
  <c r="BA172" i="9"/>
  <c r="BC172" i="9"/>
  <c r="BD172" i="9"/>
  <c r="AM173" i="9"/>
  <c r="AY173" i="9"/>
  <c r="BH173" i="9"/>
  <c r="AI176" i="9"/>
  <c r="AK176" i="9"/>
  <c r="AO176" i="9"/>
  <c r="AQ176" i="9"/>
  <c r="AU176" i="9"/>
  <c r="BA176" i="9"/>
  <c r="BC176" i="9"/>
  <c r="BD176" i="9"/>
  <c r="AK177" i="9"/>
  <c r="AO177" i="9"/>
  <c r="AS177" i="9"/>
  <c r="BA177" i="9"/>
  <c r="BD177" i="9"/>
  <c r="AY177" i="9"/>
  <c r="BH177" i="9"/>
  <c r="AI184" i="9"/>
  <c r="AK184" i="9"/>
  <c r="AO184" i="9"/>
  <c r="AQ184" i="9"/>
  <c r="AU184" i="9"/>
  <c r="BA184" i="9"/>
  <c r="BC184" i="9"/>
  <c r="BD184" i="9"/>
  <c r="AK185" i="9"/>
  <c r="AO185" i="9"/>
  <c r="AS185" i="9"/>
  <c r="BA185" i="9"/>
  <c r="BD185" i="9"/>
  <c r="AY185" i="9"/>
  <c r="BH185" i="9"/>
  <c r="AI192" i="9"/>
  <c r="AK192" i="9"/>
  <c r="AO192" i="9"/>
  <c r="AQ192" i="9"/>
  <c r="AU192" i="9"/>
  <c r="BA192" i="9"/>
  <c r="BC192" i="9"/>
  <c r="BD192" i="9"/>
  <c r="AK193" i="9"/>
  <c r="AO193" i="9"/>
  <c r="AS193" i="9"/>
  <c r="BA193" i="9"/>
  <c r="BD193" i="9"/>
  <c r="AY193" i="9"/>
  <c r="BH193" i="9"/>
  <c r="BM181" i="9"/>
  <c r="AW181" i="9"/>
  <c r="BM189" i="9"/>
  <c r="AW189" i="9"/>
  <c r="AS197" i="9"/>
  <c r="BH197" i="9"/>
  <c r="BM197" i="9"/>
  <c r="AW197" i="9"/>
  <c r="BL197" i="9"/>
  <c r="AY197" i="9"/>
  <c r="AI51" i="9"/>
  <c r="AK51" i="9"/>
  <c r="AO51" i="9"/>
  <c r="AQ51" i="9"/>
  <c r="AU51" i="9"/>
  <c r="BA51" i="9"/>
  <c r="BC51" i="9"/>
  <c r="BD51" i="9"/>
  <c r="AM52" i="9"/>
  <c r="AH54" i="9"/>
  <c r="AJ54" i="9"/>
  <c r="AL54" i="9"/>
  <c r="AN54" i="9"/>
  <c r="AP54" i="9"/>
  <c r="AV54" i="9"/>
  <c r="AX54" i="9"/>
  <c r="BB54" i="9"/>
  <c r="BE54" i="9"/>
  <c r="BE55" i="9"/>
  <c r="AI55" i="9"/>
  <c r="AK55" i="9"/>
  <c r="AO55" i="9"/>
  <c r="AQ55" i="9"/>
  <c r="AU55" i="9"/>
  <c r="BA55" i="9"/>
  <c r="BC55" i="9"/>
  <c r="BD55" i="9"/>
  <c r="AM56" i="9"/>
  <c r="AH58" i="9"/>
  <c r="AJ58" i="9"/>
  <c r="AL58" i="9"/>
  <c r="AN58" i="9"/>
  <c r="AP58" i="9"/>
  <c r="AV58" i="9"/>
  <c r="AX58" i="9"/>
  <c r="BB58" i="9"/>
  <c r="BE58" i="9"/>
  <c r="BE59" i="9"/>
  <c r="AI59" i="9"/>
  <c r="AK59" i="9"/>
  <c r="AO59" i="9"/>
  <c r="AQ59" i="9"/>
  <c r="AU59" i="9"/>
  <c r="BA59" i="9"/>
  <c r="BC59" i="9"/>
  <c r="BD59" i="9"/>
  <c r="AM60" i="9"/>
  <c r="AH62" i="9"/>
  <c r="AJ62" i="9"/>
  <c r="AL62" i="9"/>
  <c r="AN62" i="9"/>
  <c r="AP62" i="9"/>
  <c r="AV62" i="9"/>
  <c r="AX62" i="9"/>
  <c r="BB62" i="9"/>
  <c r="BE62" i="9"/>
  <c r="BE63" i="9"/>
  <c r="AI63" i="9"/>
  <c r="AK63" i="9"/>
  <c r="AO63" i="9"/>
  <c r="AQ63" i="9"/>
  <c r="AU63" i="9"/>
  <c r="BA63" i="9"/>
  <c r="BC63" i="9"/>
  <c r="BD63" i="9"/>
  <c r="AM64" i="9"/>
  <c r="AH66" i="9"/>
  <c r="AJ66" i="9"/>
  <c r="AL66" i="9"/>
  <c r="AN66" i="9"/>
  <c r="AP66" i="9"/>
  <c r="AV66" i="9"/>
  <c r="AX66" i="9"/>
  <c r="BB66" i="9"/>
  <c r="BE66" i="9"/>
  <c r="BE67" i="9"/>
  <c r="AI67" i="9"/>
  <c r="AK67" i="9"/>
  <c r="AO67" i="9"/>
  <c r="AQ67" i="9"/>
  <c r="AU67" i="9"/>
  <c r="BA67" i="9"/>
  <c r="BC67" i="9"/>
  <c r="BD67" i="9"/>
  <c r="AM68" i="9"/>
  <c r="AH70" i="9"/>
  <c r="AJ70" i="9"/>
  <c r="AL70" i="9"/>
  <c r="AN70" i="9"/>
  <c r="AP70" i="9"/>
  <c r="AV70" i="9"/>
  <c r="AX70" i="9"/>
  <c r="BB70" i="9"/>
  <c r="BE70" i="9"/>
  <c r="AW70" i="9"/>
  <c r="BE71" i="9"/>
  <c r="AI71" i="9"/>
  <c r="AK71" i="9"/>
  <c r="AO71" i="9"/>
  <c r="AQ71" i="9"/>
  <c r="AU71" i="9"/>
  <c r="BA71" i="9"/>
  <c r="BC71" i="9"/>
  <c r="BD71" i="9"/>
  <c r="AM72" i="9"/>
  <c r="AH74" i="9"/>
  <c r="AJ74" i="9"/>
  <c r="AL74" i="9"/>
  <c r="AN74" i="9"/>
  <c r="AP74" i="9"/>
  <c r="AV74" i="9"/>
  <c r="AX74" i="9"/>
  <c r="BB74" i="9"/>
  <c r="BE74" i="9"/>
  <c r="AW74" i="9"/>
  <c r="BE75" i="9"/>
  <c r="AI75" i="9"/>
  <c r="AK75" i="9"/>
  <c r="AO75" i="9"/>
  <c r="AQ75" i="9"/>
  <c r="AU75" i="9"/>
  <c r="BA75" i="9"/>
  <c r="BC75" i="9"/>
  <c r="BD75" i="9"/>
  <c r="AM76" i="9"/>
  <c r="AH78" i="9"/>
  <c r="AJ78" i="9"/>
  <c r="AL78" i="9"/>
  <c r="AN78" i="9"/>
  <c r="AP78" i="9"/>
  <c r="AV78" i="9"/>
  <c r="AX78" i="9"/>
  <c r="BB78" i="9"/>
  <c r="BE78" i="9"/>
  <c r="AW78" i="9"/>
  <c r="BE79" i="9"/>
  <c r="AI79" i="9"/>
  <c r="AK79" i="9"/>
  <c r="AO79" i="9"/>
  <c r="AQ79" i="9"/>
  <c r="AU79" i="9"/>
  <c r="BA79" i="9"/>
  <c r="BC79" i="9"/>
  <c r="BD79" i="9"/>
  <c r="AM80" i="9"/>
  <c r="AH82" i="9"/>
  <c r="AJ82" i="9"/>
  <c r="AL82" i="9"/>
  <c r="AN82" i="9"/>
  <c r="AP82" i="9"/>
  <c r="AV82" i="9"/>
  <c r="AX82" i="9"/>
  <c r="BB82" i="9"/>
  <c r="BE82" i="9"/>
  <c r="AW82" i="9"/>
  <c r="BE83" i="9"/>
  <c r="AI83" i="9"/>
  <c r="AK83" i="9"/>
  <c r="AO83" i="9"/>
  <c r="AQ83" i="9"/>
  <c r="AU83" i="9"/>
  <c r="BA83" i="9"/>
  <c r="BC83" i="9"/>
  <c r="BD83" i="9"/>
  <c r="AM84" i="9"/>
  <c r="AH86" i="9"/>
  <c r="AJ86" i="9"/>
  <c r="AL86" i="9"/>
  <c r="AN86" i="9"/>
  <c r="AP86" i="9"/>
  <c r="AV86" i="9"/>
  <c r="AX86" i="9"/>
  <c r="BB86" i="9"/>
  <c r="BE86" i="9"/>
  <c r="AW86" i="9"/>
  <c r="BE87" i="9"/>
  <c r="AI87" i="9"/>
  <c r="AK87" i="9"/>
  <c r="AO87" i="9"/>
  <c r="AQ87" i="9"/>
  <c r="AU87" i="9"/>
  <c r="BA87" i="9"/>
  <c r="BC87" i="9"/>
  <c r="BD87" i="9"/>
  <c r="AM88" i="9"/>
  <c r="B376" i="9"/>
  <c r="G365" i="9"/>
  <c r="I365" i="9"/>
  <c r="K365" i="9"/>
  <c r="M365" i="9"/>
  <c r="O365" i="9"/>
  <c r="Q365" i="9"/>
  <c r="S365" i="9"/>
  <c r="U365" i="9"/>
  <c r="W365" i="9"/>
  <c r="Y365" i="9"/>
  <c r="AA365" i="9"/>
  <c r="AD365" i="9"/>
  <c r="BE91" i="9"/>
  <c r="AI91" i="9"/>
  <c r="AK91" i="9"/>
  <c r="AO91" i="9"/>
  <c r="AQ91" i="9"/>
  <c r="AU91" i="9"/>
  <c r="BA91" i="9"/>
  <c r="BC91" i="9"/>
  <c r="BD91" i="9"/>
  <c r="AM92" i="9"/>
  <c r="AH94" i="9"/>
  <c r="AJ94" i="9"/>
  <c r="AL94" i="9"/>
  <c r="AN94" i="9"/>
  <c r="AP94" i="9"/>
  <c r="AV94" i="9"/>
  <c r="AX94" i="9"/>
  <c r="BB94" i="9"/>
  <c r="BE94" i="9"/>
  <c r="AW94" i="9"/>
  <c r="BE95" i="9"/>
  <c r="AI95" i="9"/>
  <c r="AK95" i="9"/>
  <c r="AO95" i="9"/>
  <c r="AQ95" i="9"/>
  <c r="AU95" i="9"/>
  <c r="BA95" i="9"/>
  <c r="BC95" i="9"/>
  <c r="BD95" i="9"/>
  <c r="AH97" i="9"/>
  <c r="AJ97" i="9"/>
  <c r="AL97" i="9"/>
  <c r="AN97" i="9"/>
  <c r="AP97" i="9"/>
  <c r="AR97" i="9"/>
  <c r="AV97" i="9"/>
  <c r="AX97" i="9"/>
  <c r="AZ97" i="9"/>
  <c r="BB97" i="9"/>
  <c r="BE97" i="9"/>
  <c r="AW97" i="9"/>
  <c r="BE98" i="9"/>
  <c r="AM99" i="9"/>
  <c r="AH101" i="9"/>
  <c r="AJ101" i="9"/>
  <c r="AL101" i="9"/>
  <c r="AN101" i="9"/>
  <c r="AP101" i="9"/>
  <c r="AR101" i="9"/>
  <c r="AV101" i="9"/>
  <c r="AX101" i="9"/>
  <c r="AZ101" i="9"/>
  <c r="BB101" i="9"/>
  <c r="BE101" i="9"/>
  <c r="AW101" i="9"/>
  <c r="BE102" i="9"/>
  <c r="AM103" i="9"/>
  <c r="AH105" i="9"/>
  <c r="AJ105" i="9"/>
  <c r="AL105" i="9"/>
  <c r="AN105" i="9"/>
  <c r="AP105" i="9"/>
  <c r="AR105" i="9"/>
  <c r="AV105" i="9"/>
  <c r="AX105" i="9"/>
  <c r="AZ105" i="9"/>
  <c r="BB105" i="9"/>
  <c r="BE105" i="9"/>
  <c r="AW105" i="9"/>
  <c r="BE106" i="9"/>
  <c r="AM107" i="9"/>
  <c r="AH109" i="9"/>
  <c r="AJ109" i="9"/>
  <c r="AL109" i="9"/>
  <c r="AN109" i="9"/>
  <c r="AP109" i="9"/>
  <c r="AR109" i="9"/>
  <c r="AV109" i="9"/>
  <c r="AX109" i="9"/>
  <c r="AZ109" i="9"/>
  <c r="BB109" i="9"/>
  <c r="BE109" i="9"/>
  <c r="AW109" i="9"/>
  <c r="BE110" i="9"/>
  <c r="AM111" i="9"/>
  <c r="AH113" i="9"/>
  <c r="AJ113" i="9"/>
  <c r="AL113" i="9"/>
  <c r="AN113" i="9"/>
  <c r="AP113" i="9"/>
  <c r="AR113" i="9"/>
  <c r="AV113" i="9"/>
  <c r="AX113" i="9"/>
  <c r="AZ113" i="9"/>
  <c r="BB113" i="9"/>
  <c r="BE113" i="9"/>
  <c r="AW113" i="9"/>
  <c r="BE114" i="9"/>
  <c r="AM115" i="9"/>
  <c r="AH117" i="9"/>
  <c r="AJ117" i="9"/>
  <c r="AL117" i="9"/>
  <c r="AN117" i="9"/>
  <c r="AP117" i="9"/>
  <c r="AR117" i="9"/>
  <c r="AV117" i="9"/>
  <c r="AX117" i="9"/>
  <c r="AZ117" i="9"/>
  <c r="BB117" i="9"/>
  <c r="BE117" i="9"/>
  <c r="AW117" i="9"/>
  <c r="BE118" i="9"/>
  <c r="AM119" i="9"/>
  <c r="AH121" i="9"/>
  <c r="AJ121" i="9"/>
  <c r="AL121" i="9"/>
  <c r="AN121" i="9"/>
  <c r="AP121" i="9"/>
  <c r="AR121" i="9"/>
  <c r="AV121" i="9"/>
  <c r="AX121" i="9"/>
  <c r="AZ121" i="9"/>
  <c r="BB121" i="9"/>
  <c r="BE121" i="9"/>
  <c r="AW121" i="9"/>
  <c r="BE122" i="9"/>
  <c r="AM123" i="9"/>
  <c r="AH125" i="9"/>
  <c r="AJ125" i="9"/>
  <c r="AL125" i="9"/>
  <c r="AN125" i="9"/>
  <c r="AP125" i="9"/>
  <c r="AR125" i="9"/>
  <c r="AV125" i="9"/>
  <c r="AX125" i="9"/>
  <c r="AZ125" i="9"/>
  <c r="BB125" i="9"/>
  <c r="BE125" i="9"/>
  <c r="AW125" i="9"/>
  <c r="BE126" i="9"/>
  <c r="AM127" i="9"/>
  <c r="AH129" i="9"/>
  <c r="AJ129" i="9"/>
  <c r="AL129" i="9"/>
  <c r="AN129" i="9"/>
  <c r="AP129" i="9"/>
  <c r="AR129" i="9"/>
  <c r="AV129" i="9"/>
  <c r="AX129" i="9"/>
  <c r="AZ129" i="9"/>
  <c r="BB129" i="9"/>
  <c r="BE129" i="9"/>
  <c r="AW129" i="9"/>
  <c r="BE130" i="9"/>
  <c r="AM131" i="9"/>
  <c r="AH133" i="9"/>
  <c r="AJ133" i="9"/>
  <c r="AL133" i="9"/>
  <c r="AN133" i="9"/>
  <c r="AP133" i="9"/>
  <c r="AR133" i="9"/>
  <c r="AV133" i="9"/>
  <c r="AX133" i="9"/>
  <c r="AZ133" i="9"/>
  <c r="BB133" i="9"/>
  <c r="BE133" i="9"/>
  <c r="AW133" i="9"/>
  <c r="BE134" i="9"/>
  <c r="AM135" i="9"/>
  <c r="AH137" i="9"/>
  <c r="AJ137" i="9"/>
  <c r="AL137" i="9"/>
  <c r="AN137" i="9"/>
  <c r="AP137" i="9"/>
  <c r="AR137" i="9"/>
  <c r="AV137" i="9"/>
  <c r="AX137" i="9"/>
  <c r="AZ137" i="9"/>
  <c r="BB137" i="9"/>
  <c r="BE137" i="9"/>
  <c r="AW137" i="9"/>
  <c r="BE138" i="9"/>
  <c r="AM139" i="9"/>
  <c r="AH141" i="9"/>
  <c r="AJ141" i="9"/>
  <c r="AL141" i="9"/>
  <c r="AN141" i="9"/>
  <c r="AP141" i="9"/>
  <c r="AR141" i="9"/>
  <c r="AV141" i="9"/>
  <c r="AX141" i="9"/>
  <c r="AZ141" i="9"/>
  <c r="BB141" i="9"/>
  <c r="BE141" i="9"/>
  <c r="AW141" i="9"/>
  <c r="BE142" i="9"/>
  <c r="AM143" i="9"/>
  <c r="AH145" i="9"/>
  <c r="AJ145" i="9"/>
  <c r="AL145" i="9"/>
  <c r="AN145" i="9"/>
  <c r="AP145" i="9"/>
  <c r="AV145" i="9"/>
  <c r="AX145" i="9"/>
  <c r="BB145" i="9"/>
  <c r="BE145" i="9"/>
  <c r="AW145" i="9"/>
  <c r="BE146" i="9"/>
  <c r="AI146" i="9"/>
  <c r="AK146" i="9"/>
  <c r="AO146" i="9"/>
  <c r="AQ146" i="9"/>
  <c r="AU146" i="9"/>
  <c r="BA146" i="9"/>
  <c r="BC146" i="9"/>
  <c r="BD146" i="9"/>
  <c r="AM147" i="9"/>
  <c r="AH149" i="9"/>
  <c r="AJ149" i="9"/>
  <c r="AL149" i="9"/>
  <c r="AN149" i="9"/>
  <c r="AP149" i="9"/>
  <c r="AV149" i="9"/>
  <c r="AX149" i="9"/>
  <c r="BB149" i="9"/>
  <c r="BE149" i="9"/>
  <c r="AW149" i="9"/>
  <c r="BE150" i="9"/>
  <c r="AI150" i="9"/>
  <c r="AK150" i="9"/>
  <c r="AO150" i="9"/>
  <c r="AQ150" i="9"/>
  <c r="AU150" i="9"/>
  <c r="BA150" i="9"/>
  <c r="BC150" i="9"/>
  <c r="BD150" i="9"/>
  <c r="AM151" i="9"/>
  <c r="AH153" i="9"/>
  <c r="AJ153" i="9"/>
  <c r="AL153" i="9"/>
  <c r="AN153" i="9"/>
  <c r="AP153" i="9"/>
  <c r="AV153" i="9"/>
  <c r="AX153" i="9"/>
  <c r="BB153" i="9"/>
  <c r="BE153" i="9"/>
  <c r="AW153" i="9"/>
  <c r="BE154" i="9"/>
  <c r="AI154" i="9"/>
  <c r="AK154" i="9"/>
  <c r="AO154" i="9"/>
  <c r="AQ154" i="9"/>
  <c r="AU154" i="9"/>
  <c r="BA154" i="9"/>
  <c r="BC154" i="9"/>
  <c r="BD154" i="9"/>
  <c r="AM155" i="9"/>
  <c r="AH157" i="9"/>
  <c r="AJ157" i="9"/>
  <c r="AL157" i="9"/>
  <c r="AN157" i="9"/>
  <c r="AP157" i="9"/>
  <c r="AV157" i="9"/>
  <c r="AX157" i="9"/>
  <c r="BB157" i="9"/>
  <c r="BE157" i="9"/>
  <c r="AW157" i="9"/>
  <c r="BE158" i="9"/>
  <c r="AI158" i="9"/>
  <c r="AK158" i="9"/>
  <c r="AO158" i="9"/>
  <c r="AQ158" i="9"/>
  <c r="AU158" i="9"/>
  <c r="BA158" i="9"/>
  <c r="BC158" i="9"/>
  <c r="BD158" i="9"/>
  <c r="AM159" i="9"/>
  <c r="AH161" i="9"/>
  <c r="AJ161" i="9"/>
  <c r="AL161" i="9"/>
  <c r="AN161" i="9"/>
  <c r="AP161" i="9"/>
  <c r="AV161" i="9"/>
  <c r="AX161" i="9"/>
  <c r="BB161" i="9"/>
  <c r="BE161" i="9"/>
  <c r="AW161" i="9"/>
  <c r="BE162" i="9"/>
  <c r="AI162" i="9"/>
  <c r="AK162" i="9"/>
  <c r="AO162" i="9"/>
  <c r="AQ162" i="9"/>
  <c r="AU162" i="9"/>
  <c r="BA162" i="9"/>
  <c r="BC162" i="9"/>
  <c r="BD162" i="9"/>
  <c r="AM163" i="9"/>
  <c r="AH165" i="9"/>
  <c r="AJ165" i="9"/>
  <c r="AL165" i="9"/>
  <c r="AN165" i="9"/>
  <c r="AP165" i="9"/>
  <c r="AV165" i="9"/>
  <c r="AX165" i="9"/>
  <c r="BB165" i="9"/>
  <c r="BE165" i="9"/>
  <c r="AW165" i="9"/>
  <c r="BE166" i="9"/>
  <c r="AI166" i="9"/>
  <c r="AK166" i="9"/>
  <c r="AO166" i="9"/>
  <c r="AQ166" i="9"/>
  <c r="AU166" i="9"/>
  <c r="BA166" i="9"/>
  <c r="BC166" i="9"/>
  <c r="BD166" i="9"/>
  <c r="AM167" i="9"/>
  <c r="AH169" i="9"/>
  <c r="AJ169" i="9"/>
  <c r="AL169" i="9"/>
  <c r="AN169" i="9"/>
  <c r="AP169" i="9"/>
  <c r="AV169" i="9"/>
  <c r="AX169" i="9"/>
  <c r="BB169" i="9"/>
  <c r="BE169" i="9"/>
  <c r="AW169" i="9"/>
  <c r="BE170" i="9"/>
  <c r="AI170" i="9"/>
  <c r="AK170" i="9"/>
  <c r="AO170" i="9"/>
  <c r="AQ170" i="9"/>
  <c r="AU170" i="9"/>
  <c r="BA170" i="9"/>
  <c r="BC170" i="9"/>
  <c r="BD170" i="9"/>
  <c r="AM171" i="9"/>
  <c r="AH173" i="9"/>
  <c r="AJ173" i="9"/>
  <c r="AL173" i="9"/>
  <c r="AN173" i="9"/>
  <c r="AP173" i="9"/>
  <c r="AV173" i="9"/>
  <c r="AX173" i="9"/>
  <c r="BB173" i="9"/>
  <c r="BE173" i="9"/>
  <c r="AW173" i="9"/>
  <c r="BE174" i="9"/>
  <c r="AI174" i="9"/>
  <c r="AK174" i="9"/>
  <c r="AO174" i="9"/>
  <c r="AQ174" i="9"/>
  <c r="AU174" i="9"/>
  <c r="BA174" i="9"/>
  <c r="BC174" i="9"/>
  <c r="BD174" i="9"/>
  <c r="AM175" i="9"/>
  <c r="AM177" i="9"/>
  <c r="AI180" i="9"/>
  <c r="AK180" i="9"/>
  <c r="AO180" i="9"/>
  <c r="AQ180" i="9"/>
  <c r="AU180" i="9"/>
  <c r="BA180" i="9"/>
  <c r="BC180" i="9"/>
  <c r="BD180" i="9"/>
  <c r="AK181" i="9"/>
  <c r="AO181" i="9"/>
  <c r="AS181" i="9"/>
  <c r="BA181" i="9"/>
  <c r="BD181" i="9"/>
  <c r="AY181" i="9"/>
  <c r="BH181" i="9"/>
  <c r="AM185" i="9"/>
  <c r="AI188" i="9"/>
  <c r="AK188" i="9"/>
  <c r="AO188" i="9"/>
  <c r="AQ188" i="9"/>
  <c r="AU188" i="9"/>
  <c r="BA188" i="9"/>
  <c r="BC188" i="9"/>
  <c r="BD188" i="9"/>
  <c r="AK189" i="9"/>
  <c r="AO189" i="9"/>
  <c r="AS189" i="9"/>
  <c r="BA189" i="9"/>
  <c r="BD189" i="9"/>
  <c r="AY189" i="9"/>
  <c r="BH189" i="9"/>
  <c r="AM193" i="9"/>
  <c r="AI196" i="9"/>
  <c r="AK196" i="9"/>
  <c r="AO196" i="9"/>
  <c r="AQ196" i="9"/>
  <c r="AU196" i="9"/>
  <c r="BA196" i="9"/>
  <c r="BC196" i="9"/>
  <c r="BD196" i="9"/>
  <c r="AK197" i="9"/>
  <c r="AO197" i="9"/>
  <c r="AQ197" i="9"/>
  <c r="AU197" i="9"/>
  <c r="BA197" i="9"/>
  <c r="BC197" i="9"/>
  <c r="BD197" i="9"/>
  <c r="BK263" i="9"/>
  <c r="AM263" i="9"/>
  <c r="BM269" i="9"/>
  <c r="AW269" i="9"/>
  <c r="BM284" i="9"/>
  <c r="AW284" i="9"/>
  <c r="BM292" i="9"/>
  <c r="AW292" i="9"/>
  <c r="AI200" i="9"/>
  <c r="AK200" i="9"/>
  <c r="AO200" i="9"/>
  <c r="AQ200" i="9"/>
  <c r="AU200" i="9"/>
  <c r="BA200" i="9"/>
  <c r="BC200" i="9"/>
  <c r="BD200" i="9"/>
  <c r="AM201" i="9"/>
  <c r="AY201" i="9"/>
  <c r="BH201" i="9"/>
  <c r="AI204" i="9"/>
  <c r="AK204" i="9"/>
  <c r="AO204" i="9"/>
  <c r="AQ204" i="9"/>
  <c r="AU204" i="9"/>
  <c r="BA204" i="9"/>
  <c r="BC204" i="9"/>
  <c r="BD204" i="9"/>
  <c r="AM205" i="9"/>
  <c r="AY205" i="9"/>
  <c r="BH205" i="9"/>
  <c r="AI208" i="9"/>
  <c r="AK208" i="9"/>
  <c r="AO208" i="9"/>
  <c r="AQ208" i="9"/>
  <c r="AU208" i="9"/>
  <c r="BA208" i="9"/>
  <c r="BC208" i="9"/>
  <c r="BD208" i="9"/>
  <c r="AM209" i="9"/>
  <c r="AY209" i="9"/>
  <c r="BH209" i="9"/>
  <c r="AI212" i="9"/>
  <c r="AK212" i="9"/>
  <c r="AO212" i="9"/>
  <c r="AQ212" i="9"/>
  <c r="AU212" i="9"/>
  <c r="BA212" i="9"/>
  <c r="BC212" i="9"/>
  <c r="BD212" i="9"/>
  <c r="AM213" i="9"/>
  <c r="AY213" i="9"/>
  <c r="BH213" i="9"/>
  <c r="AI216" i="9"/>
  <c r="AK216" i="9"/>
  <c r="AO216" i="9"/>
  <c r="AQ216" i="9"/>
  <c r="AU216" i="9"/>
  <c r="BA216" i="9"/>
  <c r="BC216" i="9"/>
  <c r="BD216" i="9"/>
  <c r="AU217" i="9"/>
  <c r="BC217" i="9"/>
  <c r="AM217" i="9"/>
  <c r="AW217" i="9"/>
  <c r="AM219" i="9"/>
  <c r="AY219" i="9"/>
  <c r="BH219" i="9"/>
  <c r="AM223" i="9"/>
  <c r="AY223" i="9"/>
  <c r="BH223" i="9"/>
  <c r="AM227" i="9"/>
  <c r="AY227" i="9"/>
  <c r="BH227" i="9"/>
  <c r="AM231" i="9"/>
  <c r="AY231" i="9"/>
  <c r="BH231" i="9"/>
  <c r="AM235" i="9"/>
  <c r="AY235" i="9"/>
  <c r="BH235" i="9"/>
  <c r="AM239" i="9"/>
  <c r="AY239" i="9"/>
  <c r="BH239" i="9"/>
  <c r="AI242" i="9"/>
  <c r="AK242" i="9"/>
  <c r="AO242" i="9"/>
  <c r="AQ242" i="9"/>
  <c r="AU242" i="9"/>
  <c r="BA242" i="9"/>
  <c r="BC242" i="9"/>
  <c r="BD242" i="9"/>
  <c r="AM243" i="9"/>
  <c r="AY243" i="9"/>
  <c r="BH243" i="9"/>
  <c r="AI246" i="9"/>
  <c r="AK246" i="9"/>
  <c r="AO246" i="9"/>
  <c r="AQ246" i="9"/>
  <c r="AU246" i="9"/>
  <c r="BA246" i="9"/>
  <c r="BC246" i="9"/>
  <c r="BD246" i="9"/>
  <c r="AM247" i="9"/>
  <c r="AY247" i="9"/>
  <c r="BH247" i="9"/>
  <c r="AI250" i="9"/>
  <c r="AK250" i="9"/>
  <c r="AO250" i="9"/>
  <c r="AQ250" i="9"/>
  <c r="AU250" i="9"/>
  <c r="BA250" i="9"/>
  <c r="BC250" i="9"/>
  <c r="BD250" i="9"/>
  <c r="AM251" i="9"/>
  <c r="AY251" i="9"/>
  <c r="BH251" i="9"/>
  <c r="AI254" i="9"/>
  <c r="AK254" i="9"/>
  <c r="AO254" i="9"/>
  <c r="AQ254" i="9"/>
  <c r="AU254" i="9"/>
  <c r="BA254" i="9"/>
  <c r="BC254" i="9"/>
  <c r="BD254" i="9"/>
  <c r="AM255" i="9"/>
  <c r="AY255" i="9"/>
  <c r="BH255" i="9"/>
  <c r="AI258" i="9"/>
  <c r="AK258" i="9"/>
  <c r="AO258" i="9"/>
  <c r="AQ258" i="9"/>
  <c r="AU258" i="9"/>
  <c r="BA258" i="9"/>
  <c r="BC258" i="9"/>
  <c r="BD258" i="9"/>
  <c r="AM259" i="9"/>
  <c r="AY259" i="9"/>
  <c r="BH259" i="9"/>
  <c r="AI262" i="9"/>
  <c r="AK262" i="9"/>
  <c r="AO262" i="9"/>
  <c r="AQ262" i="9"/>
  <c r="AU262" i="9"/>
  <c r="BA262" i="9"/>
  <c r="BC262" i="9"/>
  <c r="BD262" i="9"/>
  <c r="AQ263" i="9"/>
  <c r="AU263" i="9"/>
  <c r="AY263" i="9"/>
  <c r="BC263" i="9"/>
  <c r="AW263" i="9"/>
  <c r="AI268" i="9"/>
  <c r="AK268" i="9"/>
  <c r="AO268" i="9"/>
  <c r="AQ268" i="9"/>
  <c r="AU268" i="9"/>
  <c r="BA268" i="9"/>
  <c r="BC268" i="9"/>
  <c r="BD268" i="9"/>
  <c r="AK269" i="9"/>
  <c r="AO269" i="9"/>
  <c r="AS269" i="9"/>
  <c r="BA269" i="9"/>
  <c r="BD269" i="9"/>
  <c r="AY269" i="9"/>
  <c r="BH269" i="9"/>
  <c r="AI276" i="9"/>
  <c r="AK276" i="9"/>
  <c r="AO276" i="9"/>
  <c r="AQ276" i="9"/>
  <c r="AU276" i="9"/>
  <c r="BA276" i="9"/>
  <c r="BC276" i="9"/>
  <c r="BD276" i="9"/>
  <c r="AK284" i="9"/>
  <c r="AO284" i="9"/>
  <c r="AS284" i="9"/>
  <c r="BA284" i="9"/>
  <c r="BD284" i="9"/>
  <c r="AY284" i="9"/>
  <c r="BH284" i="9"/>
  <c r="AK292" i="9"/>
  <c r="AO292" i="9"/>
  <c r="AS292" i="9"/>
  <c r="BA292" i="9"/>
  <c r="BD292" i="9"/>
  <c r="AY292" i="9"/>
  <c r="BH292" i="9"/>
  <c r="BM265" i="9"/>
  <c r="AW265" i="9"/>
  <c r="BM273" i="9"/>
  <c r="AW273" i="9"/>
  <c r="BM280" i="9"/>
  <c r="AW280" i="9"/>
  <c r="BM288" i="9"/>
  <c r="AW288" i="9"/>
  <c r="AS296" i="9"/>
  <c r="BH296" i="9"/>
  <c r="BM296" i="9"/>
  <c r="AW296" i="9"/>
  <c r="AH177" i="9"/>
  <c r="AJ177" i="9"/>
  <c r="AL177" i="9"/>
  <c r="AN177" i="9"/>
  <c r="AP177" i="9"/>
  <c r="AV177" i="9"/>
  <c r="AX177" i="9"/>
  <c r="BB177" i="9"/>
  <c r="BE177" i="9"/>
  <c r="BE178" i="9"/>
  <c r="AI178" i="9"/>
  <c r="AK178" i="9"/>
  <c r="AO178" i="9"/>
  <c r="AQ178" i="9"/>
  <c r="AU178" i="9"/>
  <c r="BA178" i="9"/>
  <c r="BC178" i="9"/>
  <c r="BD178" i="9"/>
  <c r="AM179" i="9"/>
  <c r="AH181" i="9"/>
  <c r="AJ181" i="9"/>
  <c r="AL181" i="9"/>
  <c r="AN181" i="9"/>
  <c r="AP181" i="9"/>
  <c r="AV181" i="9"/>
  <c r="AX181" i="9"/>
  <c r="BB181" i="9"/>
  <c r="BE181" i="9"/>
  <c r="BE182" i="9"/>
  <c r="AI182" i="9"/>
  <c r="AK182" i="9"/>
  <c r="AO182" i="9"/>
  <c r="AQ182" i="9"/>
  <c r="AU182" i="9"/>
  <c r="BA182" i="9"/>
  <c r="BC182" i="9"/>
  <c r="BD182" i="9"/>
  <c r="AM183" i="9"/>
  <c r="AH185" i="9"/>
  <c r="AJ185" i="9"/>
  <c r="AL185" i="9"/>
  <c r="AN185" i="9"/>
  <c r="AP185" i="9"/>
  <c r="AV185" i="9"/>
  <c r="AX185" i="9"/>
  <c r="BB185" i="9"/>
  <c r="BE185" i="9"/>
  <c r="BE186" i="9"/>
  <c r="AI186" i="9"/>
  <c r="AK186" i="9"/>
  <c r="AO186" i="9"/>
  <c r="AQ186" i="9"/>
  <c r="AU186" i="9"/>
  <c r="BA186" i="9"/>
  <c r="BC186" i="9"/>
  <c r="BD186" i="9"/>
  <c r="AM187" i="9"/>
  <c r="AH189" i="9"/>
  <c r="AJ189" i="9"/>
  <c r="AL189" i="9"/>
  <c r="AN189" i="9"/>
  <c r="AP189" i="9"/>
  <c r="AV189" i="9"/>
  <c r="AX189" i="9"/>
  <c r="BB189" i="9"/>
  <c r="BE189" i="9"/>
  <c r="BE190" i="9"/>
  <c r="AI190" i="9"/>
  <c r="AK190" i="9"/>
  <c r="AO190" i="9"/>
  <c r="AQ190" i="9"/>
  <c r="AU190" i="9"/>
  <c r="BA190" i="9"/>
  <c r="BC190" i="9"/>
  <c r="BD190" i="9"/>
  <c r="AM191" i="9"/>
  <c r="AH193" i="9"/>
  <c r="AJ193" i="9"/>
  <c r="AL193" i="9"/>
  <c r="AN193" i="9"/>
  <c r="AP193" i="9"/>
  <c r="AV193" i="9"/>
  <c r="AX193" i="9"/>
  <c r="BB193" i="9"/>
  <c r="BE193" i="9"/>
  <c r="BE194" i="9"/>
  <c r="AI194" i="9"/>
  <c r="AK194" i="9"/>
  <c r="AO194" i="9"/>
  <c r="AQ194" i="9"/>
  <c r="AU194" i="9"/>
  <c r="BA194" i="9"/>
  <c r="BC194" i="9"/>
  <c r="BD194" i="9"/>
  <c r="AM195" i="9"/>
  <c r="AH197" i="9"/>
  <c r="AJ197" i="9"/>
  <c r="AL197" i="9"/>
  <c r="AN197" i="9"/>
  <c r="AP197" i="9"/>
  <c r="AV197" i="9"/>
  <c r="AX197" i="9"/>
  <c r="BB197" i="9"/>
  <c r="BE197" i="9"/>
  <c r="BE198" i="9"/>
  <c r="AI198" i="9"/>
  <c r="AK198" i="9"/>
  <c r="AO198" i="9"/>
  <c r="AQ198" i="9"/>
  <c r="AU198" i="9"/>
  <c r="BA198" i="9"/>
  <c r="BC198" i="9"/>
  <c r="BD198" i="9"/>
  <c r="AM199" i="9"/>
  <c r="AH201" i="9"/>
  <c r="AJ201" i="9"/>
  <c r="AL201" i="9"/>
  <c r="AN201" i="9"/>
  <c r="AP201" i="9"/>
  <c r="AV201" i="9"/>
  <c r="AX201" i="9"/>
  <c r="BB201" i="9"/>
  <c r="BE201" i="9"/>
  <c r="AW201" i="9"/>
  <c r="BE202" i="9"/>
  <c r="AI202" i="9"/>
  <c r="AK202" i="9"/>
  <c r="AO202" i="9"/>
  <c r="AQ202" i="9"/>
  <c r="AU202" i="9"/>
  <c r="BA202" i="9"/>
  <c r="BC202" i="9"/>
  <c r="BD202" i="9"/>
  <c r="AM203" i="9"/>
  <c r="AH205" i="9"/>
  <c r="AJ205" i="9"/>
  <c r="AL205" i="9"/>
  <c r="AN205" i="9"/>
  <c r="AP205" i="9"/>
  <c r="AV205" i="9"/>
  <c r="AX205" i="9"/>
  <c r="BB205" i="9"/>
  <c r="BE205" i="9"/>
  <c r="AW205" i="9"/>
  <c r="BE206" i="9"/>
  <c r="AI206" i="9"/>
  <c r="AK206" i="9"/>
  <c r="AO206" i="9"/>
  <c r="AQ206" i="9"/>
  <c r="AU206" i="9"/>
  <c r="BA206" i="9"/>
  <c r="BC206" i="9"/>
  <c r="BD206" i="9"/>
  <c r="AM207" i="9"/>
  <c r="AH209" i="9"/>
  <c r="AJ209" i="9"/>
  <c r="AL209" i="9"/>
  <c r="AN209" i="9"/>
  <c r="AP209" i="9"/>
  <c r="AV209" i="9"/>
  <c r="AX209" i="9"/>
  <c r="BB209" i="9"/>
  <c r="BE209" i="9"/>
  <c r="AW209" i="9"/>
  <c r="BE210" i="9"/>
  <c r="AI210" i="9"/>
  <c r="AK210" i="9"/>
  <c r="AO210" i="9"/>
  <c r="AQ210" i="9"/>
  <c r="AU210" i="9"/>
  <c r="BA210" i="9"/>
  <c r="BC210" i="9"/>
  <c r="BD210" i="9"/>
  <c r="AM211" i="9"/>
  <c r="AH213" i="9"/>
  <c r="AJ213" i="9"/>
  <c r="AL213" i="9"/>
  <c r="AN213" i="9"/>
  <c r="AP213" i="9"/>
  <c r="AV213" i="9"/>
  <c r="AX213" i="9"/>
  <c r="BB213" i="9"/>
  <c r="BE213" i="9"/>
  <c r="AW213" i="9"/>
  <c r="BE214" i="9"/>
  <c r="AI214" i="9"/>
  <c r="AK214" i="9"/>
  <c r="AO214" i="9"/>
  <c r="AQ214" i="9"/>
  <c r="AU214" i="9"/>
  <c r="BA214" i="9"/>
  <c r="BC214" i="9"/>
  <c r="BD214" i="9"/>
  <c r="AM215" i="9"/>
  <c r="AH217" i="9"/>
  <c r="AJ217" i="9"/>
  <c r="AL217" i="9"/>
  <c r="AN217" i="9"/>
  <c r="AP217" i="9"/>
  <c r="AV217" i="9"/>
  <c r="AX217" i="9"/>
  <c r="AZ217" i="9"/>
  <c r="BB217" i="9"/>
  <c r="BE217" i="9"/>
  <c r="AS217" i="9"/>
  <c r="AH219" i="9"/>
  <c r="AJ219" i="9"/>
  <c r="AL219" i="9"/>
  <c r="AN219" i="9"/>
  <c r="AP219" i="9"/>
  <c r="AR219" i="9"/>
  <c r="AV219" i="9"/>
  <c r="AX219" i="9"/>
  <c r="AZ219" i="9"/>
  <c r="BB219" i="9"/>
  <c r="BE219" i="9"/>
  <c r="AW219" i="9"/>
  <c r="BE220" i="9"/>
  <c r="AM221" i="9"/>
  <c r="AH223" i="9"/>
  <c r="AJ223" i="9"/>
  <c r="AL223" i="9"/>
  <c r="AN223" i="9"/>
  <c r="AP223" i="9"/>
  <c r="AR223" i="9"/>
  <c r="AV223" i="9"/>
  <c r="AX223" i="9"/>
  <c r="AZ223" i="9"/>
  <c r="BB223" i="9"/>
  <c r="BE223" i="9"/>
  <c r="AW223" i="9"/>
  <c r="BE224" i="9"/>
  <c r="AM225" i="9"/>
  <c r="AH227" i="9"/>
  <c r="AJ227" i="9"/>
  <c r="AL227" i="9"/>
  <c r="AN227" i="9"/>
  <c r="AP227" i="9"/>
  <c r="AR227" i="9"/>
  <c r="AV227" i="9"/>
  <c r="AX227" i="9"/>
  <c r="AZ227" i="9"/>
  <c r="BB227" i="9"/>
  <c r="BE227" i="9"/>
  <c r="AW227" i="9"/>
  <c r="BE228" i="9"/>
  <c r="AM229" i="9"/>
  <c r="AH231" i="9"/>
  <c r="AJ231" i="9"/>
  <c r="AL231" i="9"/>
  <c r="AN231" i="9"/>
  <c r="AP231" i="9"/>
  <c r="AR231" i="9"/>
  <c r="AV231" i="9"/>
  <c r="AX231" i="9"/>
  <c r="AZ231" i="9"/>
  <c r="BB231" i="9"/>
  <c r="BE231" i="9"/>
  <c r="AW231" i="9"/>
  <c r="BE232" i="9"/>
  <c r="AM233" i="9"/>
  <c r="AH235" i="9"/>
  <c r="AJ235" i="9"/>
  <c r="AL235" i="9"/>
  <c r="AN235" i="9"/>
  <c r="AP235" i="9"/>
  <c r="AR235" i="9"/>
  <c r="AV235" i="9"/>
  <c r="AX235" i="9"/>
  <c r="AZ235" i="9"/>
  <c r="BB235" i="9"/>
  <c r="BE235" i="9"/>
  <c r="AW235" i="9"/>
  <c r="BE236" i="9"/>
  <c r="AM237" i="9"/>
  <c r="AH239" i="9"/>
  <c r="AJ239" i="9"/>
  <c r="AL239" i="9"/>
  <c r="AN239" i="9"/>
  <c r="AP239" i="9"/>
  <c r="AR239" i="9"/>
  <c r="AV239" i="9"/>
  <c r="AX239" i="9"/>
  <c r="AZ239" i="9"/>
  <c r="BB239" i="9"/>
  <c r="BE239" i="9"/>
  <c r="AW239" i="9"/>
  <c r="BE240" i="9"/>
  <c r="AM241" i="9"/>
  <c r="AH243" i="9"/>
  <c r="AJ243" i="9"/>
  <c r="AL243" i="9"/>
  <c r="AN243" i="9"/>
  <c r="AP243" i="9"/>
  <c r="AV243" i="9"/>
  <c r="AX243" i="9"/>
  <c r="BB243" i="9"/>
  <c r="BE243" i="9"/>
  <c r="AW243" i="9"/>
  <c r="BE244" i="9"/>
  <c r="AI244" i="9"/>
  <c r="AK244" i="9"/>
  <c r="AO244" i="9"/>
  <c r="AQ244" i="9"/>
  <c r="AU244" i="9"/>
  <c r="BA244" i="9"/>
  <c r="BC244" i="9"/>
  <c r="BD244" i="9"/>
  <c r="AM245" i="9"/>
  <c r="AH247" i="9"/>
  <c r="AJ247" i="9"/>
  <c r="AL247" i="9"/>
  <c r="AN247" i="9"/>
  <c r="AP247" i="9"/>
  <c r="AV247" i="9"/>
  <c r="AX247" i="9"/>
  <c r="BB247" i="9"/>
  <c r="BE247" i="9"/>
  <c r="AW247" i="9"/>
  <c r="BE248" i="9"/>
  <c r="AI248" i="9"/>
  <c r="AK248" i="9"/>
  <c r="AO248" i="9"/>
  <c r="AQ248" i="9"/>
  <c r="AU248" i="9"/>
  <c r="BA248" i="9"/>
  <c r="BC248" i="9"/>
  <c r="BD248" i="9"/>
  <c r="AM249" i="9"/>
  <c r="AH251" i="9"/>
  <c r="AJ251" i="9"/>
  <c r="AL251" i="9"/>
  <c r="AN251" i="9"/>
  <c r="AP251" i="9"/>
  <c r="AV251" i="9"/>
  <c r="AX251" i="9"/>
  <c r="BB251" i="9"/>
  <c r="BE251" i="9"/>
  <c r="AW251" i="9"/>
  <c r="BE252" i="9"/>
  <c r="AI252" i="9"/>
  <c r="AK252" i="9"/>
  <c r="AO252" i="9"/>
  <c r="AQ252" i="9"/>
  <c r="AU252" i="9"/>
  <c r="BA252" i="9"/>
  <c r="BC252" i="9"/>
  <c r="BD252" i="9"/>
  <c r="AM253" i="9"/>
  <c r="AH255" i="9"/>
  <c r="AJ255" i="9"/>
  <c r="AL255" i="9"/>
  <c r="AN255" i="9"/>
  <c r="AP255" i="9"/>
  <c r="AV255" i="9"/>
  <c r="AX255" i="9"/>
  <c r="BB255" i="9"/>
  <c r="BE255" i="9"/>
  <c r="AW255" i="9"/>
  <c r="BE256" i="9"/>
  <c r="AI256" i="9"/>
  <c r="AK256" i="9"/>
  <c r="AO256" i="9"/>
  <c r="AQ256" i="9"/>
  <c r="AU256" i="9"/>
  <c r="BA256" i="9"/>
  <c r="BC256" i="9"/>
  <c r="BD256" i="9"/>
  <c r="AM257" i="9"/>
  <c r="AH259" i="9"/>
  <c r="AJ259" i="9"/>
  <c r="AL259" i="9"/>
  <c r="AN259" i="9"/>
  <c r="AP259" i="9"/>
  <c r="AV259" i="9"/>
  <c r="AX259" i="9"/>
  <c r="BB259" i="9"/>
  <c r="BE259" i="9"/>
  <c r="AW259" i="9"/>
  <c r="BE260" i="9"/>
  <c r="AI260" i="9"/>
  <c r="AK260" i="9"/>
  <c r="AO260" i="9"/>
  <c r="AQ260" i="9"/>
  <c r="AU260" i="9"/>
  <c r="BA260" i="9"/>
  <c r="BC260" i="9"/>
  <c r="BD260" i="9"/>
  <c r="AM261" i="9"/>
  <c r="AH263" i="9"/>
  <c r="AJ263" i="9"/>
  <c r="AL263" i="9"/>
  <c r="AN263" i="9"/>
  <c r="AP263" i="9"/>
  <c r="AV263" i="9"/>
  <c r="AX263" i="9"/>
  <c r="BB263" i="9"/>
  <c r="BE263" i="9"/>
  <c r="AS263" i="9"/>
  <c r="BL263" i="9"/>
  <c r="AI264" i="9"/>
  <c r="AK264" i="9"/>
  <c r="AO264" i="9"/>
  <c r="AQ264" i="9"/>
  <c r="AU264" i="9"/>
  <c r="BA264" i="9"/>
  <c r="BC264" i="9"/>
  <c r="BD264" i="9"/>
  <c r="AK265" i="9"/>
  <c r="AO265" i="9"/>
  <c r="AS265" i="9"/>
  <c r="BA265" i="9"/>
  <c r="BD265" i="9"/>
  <c r="AY265" i="9"/>
  <c r="BH265" i="9"/>
  <c r="AM269" i="9"/>
  <c r="AI272" i="9"/>
  <c r="AK272" i="9"/>
  <c r="AO272" i="9"/>
  <c r="AQ272" i="9"/>
  <c r="AU272" i="9"/>
  <c r="BA272" i="9"/>
  <c r="BC272" i="9"/>
  <c r="BD272" i="9"/>
  <c r="AK273" i="9"/>
  <c r="AO273" i="9"/>
  <c r="AS273" i="9"/>
  <c r="BA273" i="9"/>
  <c r="BD273" i="9"/>
  <c r="AY273" i="9"/>
  <c r="BH273" i="9"/>
  <c r="AK280" i="9"/>
  <c r="AO280" i="9"/>
  <c r="AS280" i="9"/>
  <c r="BA280" i="9"/>
  <c r="BD280" i="9"/>
  <c r="AY280" i="9"/>
  <c r="BH280" i="9"/>
  <c r="AM284" i="9"/>
  <c r="AK288" i="9"/>
  <c r="AO288" i="9"/>
  <c r="AS288" i="9"/>
  <c r="BA288" i="9"/>
  <c r="BD288" i="9"/>
  <c r="AY288" i="9"/>
  <c r="BH288" i="9"/>
  <c r="AM292" i="9"/>
  <c r="AI295" i="9"/>
  <c r="AK295" i="9"/>
  <c r="AM295" i="9"/>
  <c r="AO295" i="9"/>
  <c r="AQ295" i="9"/>
  <c r="AU295" i="9"/>
  <c r="AW295" i="9"/>
  <c r="BA295" i="9"/>
  <c r="BC295" i="9"/>
  <c r="BD295" i="9"/>
  <c r="AK296" i="9"/>
  <c r="AO296" i="9"/>
  <c r="BA296" i="9"/>
  <c r="BC296" i="9"/>
  <c r="BD296" i="9"/>
  <c r="AY296" i="9"/>
  <c r="BM326" i="9"/>
  <c r="AW326" i="9"/>
  <c r="BM334" i="9"/>
  <c r="AW334" i="9"/>
  <c r="BM340" i="9"/>
  <c r="AW340" i="9"/>
  <c r="BM348" i="9"/>
  <c r="AW348" i="9"/>
  <c r="AM300" i="9"/>
  <c r="AY300" i="9"/>
  <c r="BH300" i="9"/>
  <c r="AI303" i="9"/>
  <c r="AK303" i="9"/>
  <c r="AM303" i="9"/>
  <c r="AO303" i="9"/>
  <c r="AQ303" i="9"/>
  <c r="AU303" i="9"/>
  <c r="AW303" i="9"/>
  <c r="BA303" i="9"/>
  <c r="BC303" i="9"/>
  <c r="BD303" i="9"/>
  <c r="BC304" i="9"/>
  <c r="AM304" i="9"/>
  <c r="AM308" i="9"/>
  <c r="AY308" i="9"/>
  <c r="BH308" i="9"/>
  <c r="AM312" i="9"/>
  <c r="AY312" i="9"/>
  <c r="BH312" i="9"/>
  <c r="AM316" i="9"/>
  <c r="AY316" i="9"/>
  <c r="BH316" i="9"/>
  <c r="AI319" i="9"/>
  <c r="AK319" i="9"/>
  <c r="AO319" i="9"/>
  <c r="AQ319" i="9"/>
  <c r="AU319" i="9"/>
  <c r="BA319" i="9"/>
  <c r="BC319" i="9"/>
  <c r="BD319" i="9"/>
  <c r="AM320" i="9"/>
  <c r="AY320" i="9"/>
  <c r="BH320" i="9"/>
  <c r="AI325" i="9"/>
  <c r="AK325" i="9"/>
  <c r="AO325" i="9"/>
  <c r="AQ325" i="9"/>
  <c r="AU325" i="9"/>
  <c r="BA325" i="9"/>
  <c r="BC325" i="9"/>
  <c r="BD325" i="9"/>
  <c r="AK326" i="9"/>
  <c r="AO326" i="9"/>
  <c r="AS326" i="9"/>
  <c r="BA326" i="9"/>
  <c r="BD326" i="9"/>
  <c r="AY326" i="9"/>
  <c r="BH326" i="9"/>
  <c r="AI333" i="9"/>
  <c r="AK333" i="9"/>
  <c r="AO333" i="9"/>
  <c r="AQ333" i="9"/>
  <c r="AU333" i="9"/>
  <c r="BA333" i="9"/>
  <c r="BC333" i="9"/>
  <c r="BD333" i="9"/>
  <c r="AK334" i="9"/>
  <c r="AO334" i="9"/>
  <c r="AS334" i="9"/>
  <c r="BA334" i="9"/>
  <c r="BD334" i="9"/>
  <c r="AY334" i="9"/>
  <c r="BH334" i="9"/>
  <c r="AK340" i="9"/>
  <c r="AO340" i="9"/>
  <c r="AS340" i="9"/>
  <c r="BA340" i="9"/>
  <c r="BD340" i="9"/>
  <c r="AY340" i="9"/>
  <c r="BH340" i="9"/>
  <c r="AI347" i="9"/>
  <c r="AK347" i="9"/>
  <c r="AO347" i="9"/>
  <c r="AQ347" i="9"/>
  <c r="AU347" i="9"/>
  <c r="BA347" i="9"/>
  <c r="BC347" i="9"/>
  <c r="BD347" i="9"/>
  <c r="AK348" i="9"/>
  <c r="AO348" i="9"/>
  <c r="AS348" i="9"/>
  <c r="BA348" i="9"/>
  <c r="BD348" i="9"/>
  <c r="AY348" i="9"/>
  <c r="BH348" i="9"/>
  <c r="AI355" i="9"/>
  <c r="AK355" i="9"/>
  <c r="AO355" i="9"/>
  <c r="AQ355" i="9"/>
  <c r="AU355" i="9"/>
  <c r="BA355" i="9"/>
  <c r="BC355" i="9"/>
  <c r="BD355" i="9"/>
  <c r="BM330" i="9"/>
  <c r="AW330" i="9"/>
  <c r="BM336" i="9"/>
  <c r="AW336" i="9"/>
  <c r="BM344" i="9"/>
  <c r="AW344" i="9"/>
  <c r="BM352" i="9"/>
  <c r="AW352" i="9"/>
  <c r="AH265" i="9"/>
  <c r="AJ265" i="9"/>
  <c r="AL265" i="9"/>
  <c r="AN265" i="9"/>
  <c r="AP265" i="9"/>
  <c r="AV265" i="9"/>
  <c r="AX265" i="9"/>
  <c r="BB265" i="9"/>
  <c r="BE265" i="9"/>
  <c r="BE266" i="9"/>
  <c r="AI266" i="9"/>
  <c r="AK266" i="9"/>
  <c r="AO266" i="9"/>
  <c r="AQ266" i="9"/>
  <c r="AU266" i="9"/>
  <c r="BA266" i="9"/>
  <c r="BC266" i="9"/>
  <c r="BD266" i="9"/>
  <c r="AM267" i="9"/>
  <c r="AH269" i="9"/>
  <c r="AJ269" i="9"/>
  <c r="AL269" i="9"/>
  <c r="AN269" i="9"/>
  <c r="AP269" i="9"/>
  <c r="AV269" i="9"/>
  <c r="AX269" i="9"/>
  <c r="BB269" i="9"/>
  <c r="BE269" i="9"/>
  <c r="BE270" i="9"/>
  <c r="AI270" i="9"/>
  <c r="AK270" i="9"/>
  <c r="AO270" i="9"/>
  <c r="AQ270" i="9"/>
  <c r="AU270" i="9"/>
  <c r="BA270" i="9"/>
  <c r="BC270" i="9"/>
  <c r="BD270" i="9"/>
  <c r="AM271" i="9"/>
  <c r="AH273" i="9"/>
  <c r="AJ273" i="9"/>
  <c r="AL273" i="9"/>
  <c r="AN273" i="9"/>
  <c r="AP273" i="9"/>
  <c r="AV273" i="9"/>
  <c r="AX273" i="9"/>
  <c r="BB273" i="9"/>
  <c r="BE273" i="9"/>
  <c r="BE274" i="9"/>
  <c r="AI274" i="9"/>
  <c r="AK274" i="9"/>
  <c r="AO274" i="9"/>
  <c r="AQ274" i="9"/>
  <c r="AU274" i="9"/>
  <c r="BA274" i="9"/>
  <c r="BC274" i="9"/>
  <c r="BD274" i="9"/>
  <c r="AM275" i="9"/>
  <c r="BE277" i="9"/>
  <c r="AM278" i="9"/>
  <c r="AH280" i="9"/>
  <c r="AJ280" i="9"/>
  <c r="AL280" i="9"/>
  <c r="AN280" i="9"/>
  <c r="AP280" i="9"/>
  <c r="AR280" i="9"/>
  <c r="AV280" i="9"/>
  <c r="AX280" i="9"/>
  <c r="AZ280" i="9"/>
  <c r="BB280" i="9"/>
  <c r="BE280" i="9"/>
  <c r="BE281" i="9"/>
  <c r="AM282" i="9"/>
  <c r="AH284" i="9"/>
  <c r="AJ284" i="9"/>
  <c r="AL284" i="9"/>
  <c r="AN284" i="9"/>
  <c r="AP284" i="9"/>
  <c r="AR284" i="9"/>
  <c r="AV284" i="9"/>
  <c r="AX284" i="9"/>
  <c r="AZ284" i="9"/>
  <c r="BB284" i="9"/>
  <c r="BE284" i="9"/>
  <c r="BE285" i="9"/>
  <c r="AM286" i="9"/>
  <c r="AH288" i="9"/>
  <c r="AJ288" i="9"/>
  <c r="AL288" i="9"/>
  <c r="AN288" i="9"/>
  <c r="AP288" i="9"/>
  <c r="AR288" i="9"/>
  <c r="AV288" i="9"/>
  <c r="AX288" i="9"/>
  <c r="AZ288" i="9"/>
  <c r="BB288" i="9"/>
  <c r="BE288" i="9"/>
  <c r="BE289" i="9"/>
  <c r="AM290" i="9"/>
  <c r="AH292" i="9"/>
  <c r="AJ292" i="9"/>
  <c r="AL292" i="9"/>
  <c r="AN292" i="9"/>
  <c r="AP292" i="9"/>
  <c r="AV292" i="9"/>
  <c r="AX292" i="9"/>
  <c r="BB292" i="9"/>
  <c r="BE292" i="9"/>
  <c r="BE293" i="9"/>
  <c r="AI293" i="9"/>
  <c r="AK293" i="9"/>
  <c r="AM293" i="9"/>
  <c r="AO293" i="9"/>
  <c r="AQ293" i="9"/>
  <c r="AU293" i="9"/>
  <c r="AW293" i="9"/>
  <c r="BA293" i="9"/>
  <c r="BC293" i="9"/>
  <c r="BD293" i="9"/>
  <c r="AM294" i="9"/>
  <c r="AH296" i="9"/>
  <c r="AJ296" i="9"/>
  <c r="AL296" i="9"/>
  <c r="AN296" i="9"/>
  <c r="AP296" i="9"/>
  <c r="AR296" i="9"/>
  <c r="AV296" i="9"/>
  <c r="AX296" i="9"/>
  <c r="AZ296" i="9"/>
  <c r="BB296" i="9"/>
  <c r="BE296" i="9"/>
  <c r="BE297" i="9"/>
  <c r="AI297" i="9"/>
  <c r="AK297" i="9"/>
  <c r="AM297" i="9"/>
  <c r="AO297" i="9"/>
  <c r="AQ297" i="9"/>
  <c r="AU297" i="9"/>
  <c r="AW297" i="9"/>
  <c r="BA297" i="9"/>
  <c r="BC297" i="9"/>
  <c r="BD297" i="9"/>
  <c r="AM298" i="9"/>
  <c r="AH300" i="9"/>
  <c r="AJ300" i="9"/>
  <c r="AL300" i="9"/>
  <c r="AN300" i="9"/>
  <c r="AP300" i="9"/>
  <c r="AR300" i="9"/>
  <c r="AV300" i="9"/>
  <c r="AX300" i="9"/>
  <c r="AZ300" i="9"/>
  <c r="BB300" i="9"/>
  <c r="BE300" i="9"/>
  <c r="AW300" i="9"/>
  <c r="BE301" i="9"/>
  <c r="AI301" i="9"/>
  <c r="AK301" i="9"/>
  <c r="AM301" i="9"/>
  <c r="AO301" i="9"/>
  <c r="AQ301" i="9"/>
  <c r="AU301" i="9"/>
  <c r="AW301" i="9"/>
  <c r="BA301" i="9"/>
  <c r="BC301" i="9"/>
  <c r="BD301" i="9"/>
  <c r="AM302" i="9"/>
  <c r="AH304" i="9"/>
  <c r="AJ304" i="9"/>
  <c r="AL304" i="9"/>
  <c r="AN304" i="9"/>
  <c r="AP304" i="9"/>
  <c r="AR304" i="9"/>
  <c r="AV304" i="9"/>
  <c r="AX304" i="9"/>
  <c r="AZ304" i="9"/>
  <c r="BB304" i="9"/>
  <c r="BE304" i="9"/>
  <c r="AS304" i="9"/>
  <c r="AW304" i="9"/>
  <c r="AM306" i="9"/>
  <c r="AH308" i="9"/>
  <c r="AJ308" i="9"/>
  <c r="AL308" i="9"/>
  <c r="AN308" i="9"/>
  <c r="AP308" i="9"/>
  <c r="AR308" i="9"/>
  <c r="AV308" i="9"/>
  <c r="AX308" i="9"/>
  <c r="AZ308" i="9"/>
  <c r="BB308" i="9"/>
  <c r="BE308" i="9"/>
  <c r="AW308" i="9"/>
  <c r="AM310" i="9"/>
  <c r="AH312" i="9"/>
  <c r="AJ312" i="9"/>
  <c r="AL312" i="9"/>
  <c r="AN312" i="9"/>
  <c r="AP312" i="9"/>
  <c r="AR312" i="9"/>
  <c r="AV312" i="9"/>
  <c r="AX312" i="9"/>
  <c r="AZ312" i="9"/>
  <c r="BB312" i="9"/>
  <c r="BE312" i="9"/>
  <c r="AW312" i="9"/>
  <c r="AM314" i="9"/>
  <c r="AH316" i="9"/>
  <c r="AJ316" i="9"/>
  <c r="AL316" i="9"/>
  <c r="AN316" i="9"/>
  <c r="AP316" i="9"/>
  <c r="AR316" i="9"/>
  <c r="AV316" i="9"/>
  <c r="AX316" i="9"/>
  <c r="AZ316" i="9"/>
  <c r="BB316" i="9"/>
  <c r="BE316" i="9"/>
  <c r="AW316" i="9"/>
  <c r="AM318" i="9"/>
  <c r="AH320" i="9"/>
  <c r="AJ320" i="9"/>
  <c r="AL320" i="9"/>
  <c r="AN320" i="9"/>
  <c r="AP320" i="9"/>
  <c r="AV320" i="9"/>
  <c r="AX320" i="9"/>
  <c r="BB320" i="9"/>
  <c r="BE320" i="9"/>
  <c r="AW320" i="9"/>
  <c r="BE321" i="9"/>
  <c r="AI321" i="9"/>
  <c r="AK321" i="9"/>
  <c r="AO321" i="9"/>
  <c r="AQ321" i="9"/>
  <c r="AU321" i="9"/>
  <c r="BA321" i="9"/>
  <c r="BC321" i="9"/>
  <c r="BD321" i="9"/>
  <c r="AM322" i="9"/>
  <c r="AY322" i="9"/>
  <c r="AM326" i="9"/>
  <c r="AI329" i="9"/>
  <c r="AK329" i="9"/>
  <c r="AO329" i="9"/>
  <c r="AQ329" i="9"/>
  <c r="AU329" i="9"/>
  <c r="BA329" i="9"/>
  <c r="BC329" i="9"/>
  <c r="BD329" i="9"/>
  <c r="AK330" i="9"/>
  <c r="AO330" i="9"/>
  <c r="AS330" i="9"/>
  <c r="BA330" i="9"/>
  <c r="BD330" i="9"/>
  <c r="AY330" i="9"/>
  <c r="BH330" i="9"/>
  <c r="AM334" i="9"/>
  <c r="AK336" i="9"/>
  <c r="AO336" i="9"/>
  <c r="AS336" i="9"/>
  <c r="BA336" i="9"/>
  <c r="BD336" i="9"/>
  <c r="AY336" i="9"/>
  <c r="BH336" i="9"/>
  <c r="AM340" i="9"/>
  <c r="AI343" i="9"/>
  <c r="AK343" i="9"/>
  <c r="AO343" i="9"/>
  <c r="AQ343" i="9"/>
  <c r="AU343" i="9"/>
  <c r="BA343" i="9"/>
  <c r="BC343" i="9"/>
  <c r="BD343" i="9"/>
  <c r="AK344" i="9"/>
  <c r="AO344" i="9"/>
  <c r="AS344" i="9"/>
  <c r="BA344" i="9"/>
  <c r="BD344" i="9"/>
  <c r="AY344" i="9"/>
  <c r="BH344" i="9"/>
  <c r="AM348" i="9"/>
  <c r="AI351" i="9"/>
  <c r="AK351" i="9"/>
  <c r="AO351" i="9"/>
  <c r="AQ351" i="9"/>
  <c r="AU351" i="9"/>
  <c r="BA351" i="9"/>
  <c r="BC351" i="9"/>
  <c r="BD351" i="9"/>
  <c r="AK352" i="9"/>
  <c r="AO352" i="9"/>
  <c r="AS352" i="9"/>
  <c r="BA352" i="9"/>
  <c r="BD352" i="9"/>
  <c r="AY352" i="9"/>
  <c r="BH352" i="9"/>
  <c r="BE323" i="9"/>
  <c r="AI323" i="9"/>
  <c r="AK323" i="9"/>
  <c r="AO323" i="9"/>
  <c r="AQ323" i="9"/>
  <c r="AU323" i="9"/>
  <c r="BA323" i="9"/>
  <c r="BC323" i="9"/>
  <c r="BD323" i="9"/>
  <c r="AM324" i="9"/>
  <c r="AH326" i="9"/>
  <c r="AJ326" i="9"/>
  <c r="AL326" i="9"/>
  <c r="AN326" i="9"/>
  <c r="AP326" i="9"/>
  <c r="AV326" i="9"/>
  <c r="AX326" i="9"/>
  <c r="BB326" i="9"/>
  <c r="BE326" i="9"/>
  <c r="BE327" i="9"/>
  <c r="AI327" i="9"/>
  <c r="AK327" i="9"/>
  <c r="AO327" i="9"/>
  <c r="AQ327" i="9"/>
  <c r="AU327" i="9"/>
  <c r="BA327" i="9"/>
  <c r="BC327" i="9"/>
  <c r="BD327" i="9"/>
  <c r="AM328" i="9"/>
  <c r="AH330" i="9"/>
  <c r="AJ330" i="9"/>
  <c r="AL330" i="9"/>
  <c r="AN330" i="9"/>
  <c r="AP330" i="9"/>
  <c r="AV330" i="9"/>
  <c r="AX330" i="9"/>
  <c r="BB330" i="9"/>
  <c r="BE330" i="9"/>
  <c r="BE331" i="9"/>
  <c r="AI331" i="9"/>
  <c r="AK331" i="9"/>
  <c r="AO331" i="9"/>
  <c r="AQ331" i="9"/>
  <c r="AU331" i="9"/>
  <c r="BA331" i="9"/>
  <c r="BC331" i="9"/>
  <c r="BD331" i="9"/>
  <c r="AM332" i="9"/>
  <c r="AH334" i="9"/>
  <c r="AJ334" i="9"/>
  <c r="AL334" i="9"/>
  <c r="AN334" i="9"/>
  <c r="AP334" i="9"/>
  <c r="AV334" i="9"/>
  <c r="AX334" i="9"/>
  <c r="BB334" i="9"/>
  <c r="BE334" i="9"/>
  <c r="BE335" i="9"/>
  <c r="AI335" i="9"/>
  <c r="AK335" i="9"/>
  <c r="AO335" i="9"/>
  <c r="AH336" i="9"/>
  <c r="AJ336" i="9"/>
  <c r="AL336" i="9"/>
  <c r="AN336" i="9"/>
  <c r="AP336" i="9"/>
  <c r="AR336" i="9"/>
  <c r="AV336" i="9"/>
  <c r="AX336" i="9"/>
  <c r="AZ336" i="9"/>
  <c r="BB336" i="9"/>
  <c r="BE336" i="9"/>
  <c r="BE337" i="9"/>
  <c r="AM338" i="9"/>
  <c r="AH340" i="9"/>
  <c r="AJ340" i="9"/>
  <c r="AL340" i="9"/>
  <c r="AN340" i="9"/>
  <c r="AP340" i="9"/>
  <c r="AR340" i="9"/>
  <c r="AV340" i="9"/>
  <c r="AX340" i="9"/>
  <c r="AZ340" i="9"/>
  <c r="BB340" i="9"/>
  <c r="BE340" i="9"/>
  <c r="AM342" i="9"/>
  <c r="AH344" i="9"/>
  <c r="AJ344" i="9"/>
  <c r="AL344" i="9"/>
  <c r="AN344" i="9"/>
  <c r="AP344" i="9"/>
  <c r="AV344" i="9"/>
  <c r="AX344" i="9"/>
  <c r="BB344" i="9"/>
  <c r="BE344" i="9"/>
  <c r="BE345" i="9"/>
  <c r="AI345" i="9"/>
  <c r="AK345" i="9"/>
  <c r="AO345" i="9"/>
  <c r="AQ345" i="9"/>
  <c r="AU345" i="9"/>
  <c r="BA345" i="9"/>
  <c r="BC345" i="9"/>
  <c r="BD345" i="9"/>
  <c r="AM346" i="9"/>
  <c r="AH348" i="9"/>
  <c r="AJ348" i="9"/>
  <c r="AL348" i="9"/>
  <c r="AN348" i="9"/>
  <c r="AP348" i="9"/>
  <c r="AV348" i="9"/>
  <c r="AX348" i="9"/>
  <c r="BB348" i="9"/>
  <c r="BE348" i="9"/>
  <c r="BE349" i="9"/>
  <c r="AI349" i="9"/>
  <c r="AK349" i="9"/>
  <c r="AO349" i="9"/>
  <c r="AQ349" i="9"/>
  <c r="AU349" i="9"/>
  <c r="BA349" i="9"/>
  <c r="BC349" i="9"/>
  <c r="BD349" i="9"/>
  <c r="AM350" i="9"/>
  <c r="AH352" i="9"/>
  <c r="AJ352" i="9"/>
  <c r="AL352" i="9"/>
  <c r="AN352" i="9"/>
  <c r="AP352" i="9"/>
  <c r="AV352" i="9"/>
  <c r="AX352" i="9"/>
  <c r="BB352" i="9"/>
  <c r="BE352" i="9"/>
  <c r="BE353" i="9"/>
  <c r="AI353" i="9"/>
  <c r="AK353" i="9"/>
  <c r="AO353" i="9"/>
  <c r="AQ353" i="9"/>
  <c r="AU353" i="9"/>
  <c r="BA353" i="9"/>
  <c r="BC353" i="9"/>
  <c r="BD353" i="9"/>
  <c r="AM354" i="9"/>
  <c r="AH354" i="10"/>
  <c r="AJ354" i="10"/>
  <c r="AL354" i="10"/>
  <c r="BP360" i="10"/>
  <c r="AH361" i="10"/>
  <c r="AJ361" i="10"/>
  <c r="AL361" i="10"/>
  <c r="AN361" i="10"/>
  <c r="AP361" i="10"/>
  <c r="BI361" i="10"/>
  <c r="AT361" i="10"/>
  <c r="AZ361" i="10"/>
  <c r="BB361" i="10"/>
  <c r="BC361" i="10"/>
  <c r="BP362" i="10"/>
  <c r="AH363" i="10"/>
  <c r="AJ363" i="10"/>
  <c r="AL363" i="10"/>
  <c r="AN363" i="10"/>
  <c r="AP363" i="10"/>
  <c r="BI363" i="10"/>
  <c r="AT363" i="10"/>
  <c r="AZ363" i="10"/>
  <c r="BB363" i="10"/>
  <c r="BC363" i="10"/>
  <c r="AN354" i="10"/>
  <c r="AP354" i="10"/>
  <c r="BI354" i="10"/>
  <c r="AT354" i="10"/>
  <c r="AV354" i="10"/>
  <c r="BM354" i="10"/>
  <c r="AZ354" i="10"/>
  <c r="BB354" i="10"/>
  <c r="BC354" i="10"/>
  <c r="AI359" i="10"/>
  <c r="AK359" i="10"/>
  <c r="AO359" i="10"/>
  <c r="AQ359" i="10"/>
  <c r="AU359" i="10"/>
  <c r="AW359" i="10"/>
  <c r="AY359" i="10"/>
  <c r="BA359" i="10"/>
  <c r="BD359" i="10"/>
  <c r="AI360" i="10"/>
  <c r="AK360" i="10"/>
  <c r="AO360" i="10"/>
  <c r="AU360" i="10"/>
  <c r="AW360" i="10"/>
  <c r="BO360" i="10"/>
  <c r="BA360" i="10"/>
  <c r="BD360" i="10"/>
  <c r="BN361" i="10"/>
  <c r="BM361" i="10"/>
  <c r="AI362" i="10"/>
  <c r="AK362" i="10"/>
  <c r="AO362" i="10"/>
  <c r="AU362" i="10"/>
  <c r="AW362" i="10"/>
  <c r="BO362" i="10"/>
  <c r="BA362" i="10"/>
  <c r="BD362" i="10"/>
  <c r="BN363" i="10"/>
  <c r="BM363" i="10"/>
  <c r="AI354" i="10"/>
  <c r="AK354" i="10"/>
  <c r="BL354" i="10"/>
  <c r="AO354" i="10"/>
  <c r="BK354" i="10"/>
  <c r="BJ354" i="10"/>
  <c r="AU354" i="10"/>
  <c r="AW354" i="10"/>
  <c r="BO354" i="10"/>
  <c r="BA354" i="10"/>
  <c r="BD354" i="10"/>
  <c r="BP354" i="10"/>
  <c r="BP359" i="10"/>
  <c r="AH360" i="10"/>
  <c r="AJ360" i="10"/>
  <c r="AL360" i="10"/>
  <c r="AN360" i="10"/>
  <c r="AP360" i="10"/>
  <c r="BI360" i="10"/>
  <c r="AT360" i="10"/>
  <c r="AV360" i="10"/>
  <c r="BM360" i="10"/>
  <c r="AZ360" i="10"/>
  <c r="BB360" i="10"/>
  <c r="BC360" i="10"/>
  <c r="AI361" i="10"/>
  <c r="AK361" i="10"/>
  <c r="BL361" i="10"/>
  <c r="AO361" i="10"/>
  <c r="AQ361" i="10"/>
  <c r="BJ361" i="10"/>
  <c r="AU361" i="10"/>
  <c r="AW361" i="10"/>
  <c r="AY361" i="10"/>
  <c r="BA361" i="10"/>
  <c r="BD361" i="10"/>
  <c r="BP361" i="10"/>
  <c r="AH362" i="10"/>
  <c r="AJ362" i="10"/>
  <c r="AL362" i="10"/>
  <c r="AN362" i="10"/>
  <c r="AP362" i="10"/>
  <c r="BI362" i="10"/>
  <c r="AT362" i="10"/>
  <c r="AV362" i="10"/>
  <c r="BM362" i="10"/>
  <c r="AZ362" i="10"/>
  <c r="BB362" i="10"/>
  <c r="BC362" i="10"/>
  <c r="AI363" i="10"/>
  <c r="AK363" i="10"/>
  <c r="BL363" i="10"/>
  <c r="AO363" i="10"/>
  <c r="AQ363" i="10"/>
  <c r="BJ363" i="10"/>
  <c r="AU363" i="10"/>
  <c r="AW363" i="10"/>
  <c r="AY363" i="10"/>
  <c r="BA363" i="10"/>
  <c r="BD363" i="10"/>
  <c r="BP363" i="10"/>
  <c r="H363" i="11"/>
  <c r="H357" i="11"/>
  <c r="L363" i="11"/>
  <c r="L357" i="11"/>
  <c r="P363" i="11"/>
  <c r="P357" i="11"/>
  <c r="T363" i="11"/>
  <c r="T357" i="11"/>
  <c r="X363" i="11"/>
  <c r="X357" i="11"/>
  <c r="BD115" i="11"/>
  <c r="AR115" i="11"/>
  <c r="BG115" i="11"/>
  <c r="AV115" i="11"/>
  <c r="AN3" i="11"/>
  <c r="AI4" i="11"/>
  <c r="AU4" i="11"/>
  <c r="BC4" i="11"/>
  <c r="AI6" i="11"/>
  <c r="BC6" i="11"/>
  <c r="BE6" i="11"/>
  <c r="AK8" i="11"/>
  <c r="AS8" i="11"/>
  <c r="AU8" i="11"/>
  <c r="AI10" i="11"/>
  <c r="AK10" i="11"/>
  <c r="AS10" i="11"/>
  <c r="AU10" i="11"/>
  <c r="AI12" i="11"/>
  <c r="AK12" i="11"/>
  <c r="AS12" i="11"/>
  <c r="AU12" i="11"/>
  <c r="AK14" i="11"/>
  <c r="AS14" i="11"/>
  <c r="AU14" i="11"/>
  <c r="AI16" i="11"/>
  <c r="AK16" i="11"/>
  <c r="AS16" i="11"/>
  <c r="AU16" i="11"/>
  <c r="AR17" i="11"/>
  <c r="AI18" i="11"/>
  <c r="AK18" i="11"/>
  <c r="AS18" i="11"/>
  <c r="AU18" i="11"/>
  <c r="AI20" i="11"/>
  <c r="AK20" i="11"/>
  <c r="AS20" i="11"/>
  <c r="AU20" i="11"/>
  <c r="AI22" i="11"/>
  <c r="AK22" i="11"/>
  <c r="AS22" i="11"/>
  <c r="AU22" i="11"/>
  <c r="AI24" i="11"/>
  <c r="AK24" i="11"/>
  <c r="AS24" i="11"/>
  <c r="AU24" i="11"/>
  <c r="AR25" i="11"/>
  <c r="AI26" i="11"/>
  <c r="AK26" i="11"/>
  <c r="AS26" i="11"/>
  <c r="AU26" i="11"/>
  <c r="AI28" i="11"/>
  <c r="AK28" i="11"/>
  <c r="AS28" i="11"/>
  <c r="AU28" i="11"/>
  <c r="BD29" i="11"/>
  <c r="AI30" i="11"/>
  <c r="AK30" i="11"/>
  <c r="AS30" i="11"/>
  <c r="AU30" i="11"/>
  <c r="BD31" i="11"/>
  <c r="AI32" i="11"/>
  <c r="AK32" i="11"/>
  <c r="AS32" i="11"/>
  <c r="AU32" i="11"/>
  <c r="AI34" i="11"/>
  <c r="AK34" i="11"/>
  <c r="AS34" i="11"/>
  <c r="AU34" i="11"/>
  <c r="AR35" i="11"/>
  <c r="AV35" i="11"/>
  <c r="AI36" i="11"/>
  <c r="AK36" i="11"/>
  <c r="AS36" i="11"/>
  <c r="AU36" i="11"/>
  <c r="AR37" i="11"/>
  <c r="AV37" i="11"/>
  <c r="AI38" i="11"/>
  <c r="AK38" i="11"/>
  <c r="AS38" i="11"/>
  <c r="AU38" i="11"/>
  <c r="AR39" i="11"/>
  <c r="AV39" i="11"/>
  <c r="AI40" i="11"/>
  <c r="AK40" i="11"/>
  <c r="AS40" i="11"/>
  <c r="AU40" i="11"/>
  <c r="AR41" i="11"/>
  <c r="AV41" i="11"/>
  <c r="AI42" i="11"/>
  <c r="AK42" i="11"/>
  <c r="AS42" i="11"/>
  <c r="AU42" i="11"/>
  <c r="AR43" i="11"/>
  <c r="AV43" i="11"/>
  <c r="AI44" i="11"/>
  <c r="AK44" i="11"/>
  <c r="AS44" i="11"/>
  <c r="AU44" i="11"/>
  <c r="AR45" i="11"/>
  <c r="AV45" i="11"/>
  <c r="AI46" i="11"/>
  <c r="AK46" i="11"/>
  <c r="AS46" i="11"/>
  <c r="AU46" i="11"/>
  <c r="AR47" i="11"/>
  <c r="AV47" i="11"/>
  <c r="AI48" i="11"/>
  <c r="AK48" i="11"/>
  <c r="AS48" i="11"/>
  <c r="AU48" i="11"/>
  <c r="AR49" i="11"/>
  <c r="AV49" i="11"/>
  <c r="AI50" i="11"/>
  <c r="AK50" i="11"/>
  <c r="AS50" i="11"/>
  <c r="AU50" i="11"/>
  <c r="AR51" i="11"/>
  <c r="AV51" i="11"/>
  <c r="AI52" i="11"/>
  <c r="AK52" i="11"/>
  <c r="AS52" i="11"/>
  <c r="AU52" i="11"/>
  <c r="AR53" i="11"/>
  <c r="AV53" i="11"/>
  <c r="AI54" i="11"/>
  <c r="AK54" i="11"/>
  <c r="AS54" i="11"/>
  <c r="AU54" i="11"/>
  <c r="AR55" i="11"/>
  <c r="AV55" i="11"/>
  <c r="AI56" i="11"/>
  <c r="AK56" i="11"/>
  <c r="AS56" i="11"/>
  <c r="AU56" i="11"/>
  <c r="AR57" i="11"/>
  <c r="AV57" i="11"/>
  <c r="AI58" i="11"/>
  <c r="AK58" i="11"/>
  <c r="AS58" i="11"/>
  <c r="AU58" i="11"/>
  <c r="AR59" i="11"/>
  <c r="AV59" i="11"/>
  <c r="AI60" i="11"/>
  <c r="AK60" i="11"/>
  <c r="AS60" i="11"/>
  <c r="AU60" i="11"/>
  <c r="AR61" i="11"/>
  <c r="AV61" i="11"/>
  <c r="AI62" i="11"/>
  <c r="AK62" i="11"/>
  <c r="AS62" i="11"/>
  <c r="AU62" i="11"/>
  <c r="AR63" i="11"/>
  <c r="AV63" i="11"/>
  <c r="AI64" i="11"/>
  <c r="AK64" i="11"/>
  <c r="AS64" i="11"/>
  <c r="AU64" i="11"/>
  <c r="AR65" i="11"/>
  <c r="AV65" i="11"/>
  <c r="AI66" i="11"/>
  <c r="AK66" i="11"/>
  <c r="AS66" i="11"/>
  <c r="AU66" i="11"/>
  <c r="AR67" i="11"/>
  <c r="AV67" i="11"/>
  <c r="AI68" i="11"/>
  <c r="AK68" i="11"/>
  <c r="AS68" i="11"/>
  <c r="AU68" i="11"/>
  <c r="AR69" i="11"/>
  <c r="AV69" i="11"/>
  <c r="AI70" i="11"/>
  <c r="AK70" i="11"/>
  <c r="AS70" i="11"/>
  <c r="AU70" i="11"/>
  <c r="AR71" i="11"/>
  <c r="AV71" i="11"/>
  <c r="AI72" i="11"/>
  <c r="AK72" i="11"/>
  <c r="AS72" i="11"/>
  <c r="AU72" i="11"/>
  <c r="AR73" i="11"/>
  <c r="AV73" i="11"/>
  <c r="AI74" i="11"/>
  <c r="AK74" i="11"/>
  <c r="AS74" i="11"/>
  <c r="AU74" i="11"/>
  <c r="AR75" i="11"/>
  <c r="AV75" i="11"/>
  <c r="AI76" i="11"/>
  <c r="AK76" i="11"/>
  <c r="AS76" i="11"/>
  <c r="AU76" i="11"/>
  <c r="AR77" i="11"/>
  <c r="AV77" i="11"/>
  <c r="AI78" i="11"/>
  <c r="AK78" i="11"/>
  <c r="AS78" i="11"/>
  <c r="AU78" i="11"/>
  <c r="AR79" i="11"/>
  <c r="AV79" i="11"/>
  <c r="AI80" i="11"/>
  <c r="AK80" i="11"/>
  <c r="AS80" i="11"/>
  <c r="AU80" i="11"/>
  <c r="AR81" i="11"/>
  <c r="AV81" i="11"/>
  <c r="AI82" i="11"/>
  <c r="AK82" i="11"/>
  <c r="AS82" i="11"/>
  <c r="AU82" i="11"/>
  <c r="AR83" i="11"/>
  <c r="AV83" i="11"/>
  <c r="AI84" i="11"/>
  <c r="AK84" i="11"/>
  <c r="AS84" i="11"/>
  <c r="AU84" i="11"/>
  <c r="AR85" i="11"/>
  <c r="AV85" i="11"/>
  <c r="AI86" i="11"/>
  <c r="AK86" i="11"/>
  <c r="AS86" i="11"/>
  <c r="AU86" i="11"/>
  <c r="AR87" i="11"/>
  <c r="AV87" i="11"/>
  <c r="AI88" i="11"/>
  <c r="AK88" i="11"/>
  <c r="AS88" i="11"/>
  <c r="AU88" i="11"/>
  <c r="AR89" i="11"/>
  <c r="AV89" i="11"/>
  <c r="AI90" i="11"/>
  <c r="AK90" i="11"/>
  <c r="AS90" i="11"/>
  <c r="AU90" i="11"/>
  <c r="AR91" i="11"/>
  <c r="AV91" i="11"/>
  <c r="AI92" i="11"/>
  <c r="AK92" i="11"/>
  <c r="AS92" i="11"/>
  <c r="AU92" i="11"/>
  <c r="AR93" i="11"/>
  <c r="AV93" i="11"/>
  <c r="AI94" i="11"/>
  <c r="AK94" i="11"/>
  <c r="AS94" i="11"/>
  <c r="AU94" i="11"/>
  <c r="AR95" i="11"/>
  <c r="AV95" i="11"/>
  <c r="AI96" i="11"/>
  <c r="AK96" i="11"/>
  <c r="AS96" i="11"/>
  <c r="AU96" i="11"/>
  <c r="AR97" i="11"/>
  <c r="AV97" i="11"/>
  <c r="AI98" i="11"/>
  <c r="AK98" i="11"/>
  <c r="AS98" i="11"/>
  <c r="AU98" i="11"/>
  <c r="AR99" i="11"/>
  <c r="AV99" i="11"/>
  <c r="AI100" i="11"/>
  <c r="AK100" i="11"/>
  <c r="AS100" i="11"/>
  <c r="AU100" i="11"/>
  <c r="AR101" i="11"/>
  <c r="AV101" i="11"/>
  <c r="AI102" i="11"/>
  <c r="AK102" i="11"/>
  <c r="AS102" i="11"/>
  <c r="AU102" i="11"/>
  <c r="AR103" i="11"/>
  <c r="AV103" i="11"/>
  <c r="AK104" i="11"/>
  <c r="AS104" i="11"/>
  <c r="BD105" i="11"/>
  <c r="AK106" i="11"/>
  <c r="AS106" i="11"/>
  <c r="BD107" i="11"/>
  <c r="AK108" i="11"/>
  <c r="AS108" i="11"/>
  <c r="BD109" i="11"/>
  <c r="AK110" i="11"/>
  <c r="AS110" i="11"/>
  <c r="BD111" i="11"/>
  <c r="AK112" i="11"/>
  <c r="AS112" i="11"/>
  <c r="BD113" i="11"/>
  <c r="AK114" i="11"/>
  <c r="AS114" i="11"/>
  <c r="F363" i="11"/>
  <c r="F357" i="11"/>
  <c r="J363" i="11"/>
  <c r="J357" i="11"/>
  <c r="N363" i="11"/>
  <c r="N357" i="11"/>
  <c r="R363" i="11"/>
  <c r="R357" i="11"/>
  <c r="V363" i="11"/>
  <c r="V357" i="11"/>
  <c r="Z363" i="11"/>
  <c r="Z357" i="11"/>
  <c r="B363" i="11"/>
  <c r="B357" i="11"/>
  <c r="G363" i="11"/>
  <c r="G357" i="11"/>
  <c r="I363" i="11"/>
  <c r="I357" i="11"/>
  <c r="AG357" i="11" s="1"/>
  <c r="K363" i="11"/>
  <c r="K357" i="11"/>
  <c r="M363" i="11"/>
  <c r="M357" i="11"/>
  <c r="O363" i="11"/>
  <c r="O357" i="11"/>
  <c r="Q363" i="11"/>
  <c r="Q357" i="11"/>
  <c r="AO357" i="11" s="1"/>
  <c r="S363" i="11"/>
  <c r="S357" i="11"/>
  <c r="U363" i="11"/>
  <c r="U357" i="11"/>
  <c r="W363" i="11"/>
  <c r="W357" i="11"/>
  <c r="Y363" i="11"/>
  <c r="Y357" i="11"/>
  <c r="AW357" i="11" s="1"/>
  <c r="AA363" i="11"/>
  <c r="AA357" i="11"/>
  <c r="BD104" i="11"/>
  <c r="AR104" i="11"/>
  <c r="AD3" i="11"/>
  <c r="AF3" i="11"/>
  <c r="AH3" i="11"/>
  <c r="AJ3" i="11"/>
  <c r="AL3" i="11"/>
  <c r="AP3" i="11"/>
  <c r="AR3" i="11"/>
  <c r="AT3" i="11"/>
  <c r="AV3" i="11"/>
  <c r="AX3" i="11"/>
  <c r="BD3" i="11"/>
  <c r="AS4" i="11"/>
  <c r="AR5" i="11"/>
  <c r="AV5" i="11"/>
  <c r="AU6" i="11"/>
  <c r="AR7" i="11"/>
  <c r="AV7" i="11"/>
  <c r="AI8" i="11"/>
  <c r="AR9" i="11"/>
  <c r="AV9" i="11"/>
  <c r="AR11" i="11"/>
  <c r="AV11" i="11"/>
  <c r="AR13" i="11"/>
  <c r="AV13" i="11"/>
  <c r="AI14" i="11"/>
  <c r="AR15" i="11"/>
  <c r="AV15" i="11"/>
  <c r="AV17" i="11"/>
  <c r="AR19" i="11"/>
  <c r="AV19" i="11"/>
  <c r="AR21" i="11"/>
  <c r="AV21" i="11"/>
  <c r="AR23" i="11"/>
  <c r="AV23" i="11"/>
  <c r="AV25" i="11"/>
  <c r="AR27" i="11"/>
  <c r="AV27" i="11"/>
  <c r="AV29" i="11"/>
  <c r="AV31" i="11"/>
  <c r="AR33" i="11"/>
  <c r="AV33" i="11"/>
  <c r="AE3" i="11"/>
  <c r="AG3" i="11"/>
  <c r="AI3" i="11"/>
  <c r="AK3" i="11"/>
  <c r="AM3" i="11"/>
  <c r="AO3" i="11"/>
  <c r="AQ3" i="11"/>
  <c r="AS3" i="11"/>
  <c r="AU3" i="11"/>
  <c r="AW3" i="11"/>
  <c r="AY3" i="11"/>
  <c r="BC3" i="11"/>
  <c r="BE3" i="11"/>
  <c r="BG3" i="11"/>
  <c r="AR4" i="11"/>
  <c r="AK5" i="11"/>
  <c r="AS5" i="11"/>
  <c r="AR6" i="11"/>
  <c r="AK7" i="11"/>
  <c r="AS7" i="11"/>
  <c r="AR8" i="11"/>
  <c r="AK9" i="11"/>
  <c r="AS9" i="11"/>
  <c r="AR10" i="11"/>
  <c r="AK11" i="11"/>
  <c r="AS11" i="11"/>
  <c r="AR12" i="11"/>
  <c r="AK13" i="11"/>
  <c r="AS13" i="11"/>
  <c r="AR14" i="11"/>
  <c r="AK15" i="11"/>
  <c r="AS15" i="11"/>
  <c r="AR16" i="11"/>
  <c r="AK17" i="11"/>
  <c r="AS17" i="11"/>
  <c r="AR18" i="11"/>
  <c r="AK19" i="11"/>
  <c r="AS19" i="11"/>
  <c r="AR20" i="11"/>
  <c r="AK21" i="11"/>
  <c r="AS21" i="11"/>
  <c r="AR22" i="11"/>
  <c r="AK23" i="11"/>
  <c r="AS23" i="11"/>
  <c r="AR24" i="11"/>
  <c r="AK25" i="11"/>
  <c r="AS25" i="11"/>
  <c r="AR26" i="11"/>
  <c r="AK27" i="11"/>
  <c r="AS27" i="11"/>
  <c r="AR28" i="11"/>
  <c r="AK29" i="11"/>
  <c r="AS29" i="11"/>
  <c r="AR30" i="11"/>
  <c r="AK31" i="11"/>
  <c r="AS31" i="11"/>
  <c r="AR32" i="11"/>
  <c r="AK33" i="11"/>
  <c r="AS33" i="11"/>
  <c r="AR34" i="11"/>
  <c r="AK35" i="11"/>
  <c r="AS35" i="11"/>
  <c r="AR36" i="11"/>
  <c r="AK37" i="11"/>
  <c r="AS37" i="11"/>
  <c r="AR38" i="11"/>
  <c r="AK39" i="11"/>
  <c r="AS39" i="11"/>
  <c r="AR40" i="11"/>
  <c r="AK41" i="11"/>
  <c r="AS41" i="11"/>
  <c r="AR42" i="11"/>
  <c r="AK43" i="11"/>
  <c r="AS43" i="11"/>
  <c r="AR44" i="11"/>
  <c r="AK45" i="11"/>
  <c r="AS45" i="11"/>
  <c r="AR46" i="11"/>
  <c r="AK47" i="11"/>
  <c r="AS47" i="11"/>
  <c r="AR48" i="11"/>
  <c r="AK49" i="11"/>
  <c r="AS49" i="11"/>
  <c r="AR50" i="11"/>
  <c r="AK51" i="11"/>
  <c r="AS51" i="11"/>
  <c r="AR52" i="11"/>
  <c r="AK53" i="11"/>
  <c r="AS53" i="11"/>
  <c r="AR54" i="11"/>
  <c r="AK55" i="11"/>
  <c r="AS55" i="11"/>
  <c r="AR56" i="11"/>
  <c r="AK57" i="11"/>
  <c r="AS57" i="11"/>
  <c r="AR58" i="11"/>
  <c r="AK59" i="11"/>
  <c r="AS59" i="11"/>
  <c r="AR60" i="11"/>
  <c r="AK61" i="11"/>
  <c r="AS61" i="11"/>
  <c r="AR62" i="11"/>
  <c r="AK63" i="11"/>
  <c r="AS63" i="11"/>
  <c r="AR64" i="11"/>
  <c r="AK65" i="11"/>
  <c r="AS65" i="11"/>
  <c r="AR66" i="11"/>
  <c r="AK67" i="11"/>
  <c r="AS67" i="11"/>
  <c r="AR68" i="11"/>
  <c r="AK69" i="11"/>
  <c r="AS69" i="11"/>
  <c r="AR70" i="11"/>
  <c r="AK71" i="11"/>
  <c r="AS71" i="11"/>
  <c r="AR72" i="11"/>
  <c r="AK73" i="11"/>
  <c r="AS73" i="11"/>
  <c r="AR74" i="11"/>
  <c r="AK75" i="11"/>
  <c r="AS75" i="11"/>
  <c r="AR76" i="11"/>
  <c r="AK77" i="11"/>
  <c r="AS77" i="11"/>
  <c r="AR78" i="11"/>
  <c r="AK79" i="11"/>
  <c r="AS79" i="11"/>
  <c r="AR80" i="11"/>
  <c r="AK81" i="11"/>
  <c r="AS81" i="11"/>
  <c r="AR82" i="11"/>
  <c r="AK83" i="11"/>
  <c r="AS83" i="11"/>
  <c r="AR84" i="11"/>
  <c r="AK85" i="11"/>
  <c r="AS85" i="11"/>
  <c r="AR86" i="11"/>
  <c r="AK87" i="11"/>
  <c r="AS87" i="11"/>
  <c r="AR88" i="11"/>
  <c r="AK89" i="11"/>
  <c r="AS89" i="11"/>
  <c r="AR90" i="11"/>
  <c r="AK91" i="11"/>
  <c r="AS91" i="11"/>
  <c r="AR92" i="11"/>
  <c r="AK93" i="11"/>
  <c r="AS93" i="11"/>
  <c r="AR94" i="11"/>
  <c r="AK95" i="11"/>
  <c r="AS95" i="11"/>
  <c r="AR96" i="11"/>
  <c r="AK97" i="11"/>
  <c r="AS97" i="11"/>
  <c r="AR98" i="11"/>
  <c r="AK99" i="11"/>
  <c r="AS99" i="11"/>
  <c r="AR100" i="11"/>
  <c r="AK101" i="11"/>
  <c r="AS101" i="11"/>
  <c r="AR102" i="11"/>
  <c r="AK103" i="11"/>
  <c r="AS103" i="11"/>
  <c r="AD104" i="11"/>
  <c r="AF104" i="11"/>
  <c r="AH104" i="11"/>
  <c r="AJ104" i="11"/>
  <c r="AL104" i="11"/>
  <c r="AN104" i="11"/>
  <c r="AP104" i="11"/>
  <c r="AT104" i="11"/>
  <c r="AV104" i="11"/>
  <c r="AX104" i="11"/>
  <c r="AI104" i="11"/>
  <c r="AU104" i="11"/>
  <c r="AV105" i="11"/>
  <c r="AD106" i="11"/>
  <c r="AF106" i="11"/>
  <c r="AH106" i="11"/>
  <c r="AJ106" i="11"/>
  <c r="AL106" i="11"/>
  <c r="AN106" i="11"/>
  <c r="AP106" i="11"/>
  <c r="AT106" i="11"/>
  <c r="AV106" i="11"/>
  <c r="AX106" i="11"/>
  <c r="AI106" i="11"/>
  <c r="AU106" i="11"/>
  <c r="AV107" i="11"/>
  <c r="AD108" i="11"/>
  <c r="AF108" i="11"/>
  <c r="AH108" i="11"/>
  <c r="AJ108" i="11"/>
  <c r="AL108" i="11"/>
  <c r="AN108" i="11"/>
  <c r="AP108" i="11"/>
  <c r="AT108" i="11"/>
  <c r="AV108" i="11"/>
  <c r="AX108" i="11"/>
  <c r="AI108" i="11"/>
  <c r="AU108" i="11"/>
  <c r="AV109" i="11"/>
  <c r="AD110" i="11"/>
  <c r="AF110" i="11"/>
  <c r="AH110" i="11"/>
  <c r="AJ110" i="11"/>
  <c r="AL110" i="11"/>
  <c r="AN110" i="11"/>
  <c r="AP110" i="11"/>
  <c r="AT110" i="11"/>
  <c r="AV110" i="11"/>
  <c r="AX110" i="11"/>
  <c r="AI110" i="11"/>
  <c r="AU110" i="11"/>
  <c r="AV111" i="11"/>
  <c r="AD112" i="11"/>
  <c r="AF112" i="11"/>
  <c r="AH112" i="11"/>
  <c r="AJ112" i="11"/>
  <c r="AL112" i="11"/>
  <c r="AN112" i="11"/>
  <c r="AP112" i="11"/>
  <c r="AT112" i="11"/>
  <c r="AV112" i="11"/>
  <c r="AX112" i="11"/>
  <c r="AI112" i="11"/>
  <c r="AU112" i="11"/>
  <c r="AV113" i="11"/>
  <c r="AD114" i="11"/>
  <c r="AF114" i="11"/>
  <c r="AH114" i="11"/>
  <c r="AJ114" i="11"/>
  <c r="AL114" i="11"/>
  <c r="AN114" i="11"/>
  <c r="AP114" i="11"/>
  <c r="AT114" i="11"/>
  <c r="AV114" i="11"/>
  <c r="AX114" i="11"/>
  <c r="AI114" i="11"/>
  <c r="AU114" i="11"/>
  <c r="BD365" i="11"/>
  <c r="BG365" i="11"/>
  <c r="AI116" i="11"/>
  <c r="AK116" i="11"/>
  <c r="AS116" i="11"/>
  <c r="AU116" i="11"/>
  <c r="AR117" i="11"/>
  <c r="AV117" i="11"/>
  <c r="AI118" i="11"/>
  <c r="AK118" i="11"/>
  <c r="AS118" i="11"/>
  <c r="AU118" i="11"/>
  <c r="AR119" i="11"/>
  <c r="AV119" i="11"/>
  <c r="AI120" i="11"/>
  <c r="AK120" i="11"/>
  <c r="AS120" i="11"/>
  <c r="AU120" i="11"/>
  <c r="AR121" i="11"/>
  <c r="AV121" i="11"/>
  <c r="AI122" i="11"/>
  <c r="AK122" i="11"/>
  <c r="AS122" i="11"/>
  <c r="AU122" i="11"/>
  <c r="AR123" i="11"/>
  <c r="AV123" i="11"/>
  <c r="AI124" i="11"/>
  <c r="AK124" i="11"/>
  <c r="AS124" i="11"/>
  <c r="AU124" i="11"/>
  <c r="AR125" i="11"/>
  <c r="AV125" i="11"/>
  <c r="AI126" i="11"/>
  <c r="AK126" i="11"/>
  <c r="AS126" i="11"/>
  <c r="AU126" i="11"/>
  <c r="AR127" i="11"/>
  <c r="AV127" i="11"/>
  <c r="AI128" i="11"/>
  <c r="AK128" i="11"/>
  <c r="AS128" i="11"/>
  <c r="AU128" i="11"/>
  <c r="AR129" i="11"/>
  <c r="AV129" i="11"/>
  <c r="AI130" i="11"/>
  <c r="AK130" i="11"/>
  <c r="AS130" i="11"/>
  <c r="AU130" i="11"/>
  <c r="AR131" i="11"/>
  <c r="AV131" i="11"/>
  <c r="AI132" i="11"/>
  <c r="AK132" i="11"/>
  <c r="AS132" i="11"/>
  <c r="AU132" i="11"/>
  <c r="AR133" i="11"/>
  <c r="AV133" i="11"/>
  <c r="AI134" i="11"/>
  <c r="AK134" i="11"/>
  <c r="AS134" i="11"/>
  <c r="AU134" i="11"/>
  <c r="AR135" i="11"/>
  <c r="AV135" i="11"/>
  <c r="AI136" i="11"/>
  <c r="AK136" i="11"/>
  <c r="AS136" i="11"/>
  <c r="AU136" i="11"/>
  <c r="AR137" i="11"/>
  <c r="AV137" i="11"/>
  <c r="AI138" i="11"/>
  <c r="AK138" i="11"/>
  <c r="AS138" i="11"/>
  <c r="AU138" i="11"/>
  <c r="AR139" i="11"/>
  <c r="AV139" i="11"/>
  <c r="AI140" i="11"/>
  <c r="AK140" i="11"/>
  <c r="AS140" i="11"/>
  <c r="AU140" i="11"/>
  <c r="AR141" i="11"/>
  <c r="AV141" i="11"/>
  <c r="AI142" i="11"/>
  <c r="AK142" i="11"/>
  <c r="AS142" i="11"/>
  <c r="AU142" i="11"/>
  <c r="AD143" i="11"/>
  <c r="AF143" i="11"/>
  <c r="AH143" i="11"/>
  <c r="AJ143" i="11"/>
  <c r="AL143" i="11"/>
  <c r="AN143" i="11"/>
  <c r="AP143" i="11"/>
  <c r="AR143" i="11"/>
  <c r="AT143" i="11"/>
  <c r="AV143" i="11"/>
  <c r="AX143" i="11"/>
  <c r="BD143" i="11"/>
  <c r="AI144" i="11"/>
  <c r="AK144" i="11"/>
  <c r="AS144" i="11"/>
  <c r="AU144" i="11"/>
  <c r="AR145" i="11"/>
  <c r="AV145" i="11"/>
  <c r="AI146" i="11"/>
  <c r="AK146" i="11"/>
  <c r="AS146" i="11"/>
  <c r="AU146" i="11"/>
  <c r="AR147" i="11"/>
  <c r="AV147" i="11"/>
  <c r="AI148" i="11"/>
  <c r="AK148" i="11"/>
  <c r="AS148" i="11"/>
  <c r="AU148" i="11"/>
  <c r="AR149" i="11"/>
  <c r="AV149" i="11"/>
  <c r="AI150" i="11"/>
  <c r="AK150" i="11"/>
  <c r="AS150" i="11"/>
  <c r="AU150" i="11"/>
  <c r="AR151" i="11"/>
  <c r="AV151" i="11"/>
  <c r="AI152" i="11"/>
  <c r="AK152" i="11"/>
  <c r="AS152" i="11"/>
  <c r="AU152" i="11"/>
  <c r="AR153" i="11"/>
  <c r="AV153" i="11"/>
  <c r="AI154" i="11"/>
  <c r="AK154" i="11"/>
  <c r="AS154" i="11"/>
  <c r="AU154" i="11"/>
  <c r="AR155" i="11"/>
  <c r="AV155" i="11"/>
  <c r="AI156" i="11"/>
  <c r="AK156" i="11"/>
  <c r="AS156" i="11"/>
  <c r="AU156" i="11"/>
  <c r="AR157" i="11"/>
  <c r="AV157" i="11"/>
  <c r="AI158" i="11"/>
  <c r="AK158" i="11"/>
  <c r="AS158" i="11"/>
  <c r="AU158" i="11"/>
  <c r="AR159" i="11"/>
  <c r="AV159" i="11"/>
  <c r="AI160" i="11"/>
  <c r="AK160" i="11"/>
  <c r="AS160" i="11"/>
  <c r="AU160" i="11"/>
  <c r="AR161" i="11"/>
  <c r="AV161" i="11"/>
  <c r="AI162" i="11"/>
  <c r="AK162" i="11"/>
  <c r="AS162" i="11"/>
  <c r="AU162" i="11"/>
  <c r="AR163" i="11"/>
  <c r="AV163" i="11"/>
  <c r="AI164" i="11"/>
  <c r="AK164" i="11"/>
  <c r="AS164" i="11"/>
  <c r="AU164" i="11"/>
  <c r="AR165" i="11"/>
  <c r="AV165" i="11"/>
  <c r="AI166" i="11"/>
  <c r="AK166" i="11"/>
  <c r="AS166" i="11"/>
  <c r="AU166" i="11"/>
  <c r="AR167" i="11"/>
  <c r="AV167" i="11"/>
  <c r="AI168" i="11"/>
  <c r="AK168" i="11"/>
  <c r="AS168" i="11"/>
  <c r="AU168" i="11"/>
  <c r="AR169" i="11"/>
  <c r="AV169" i="11"/>
  <c r="AI170" i="11"/>
  <c r="AK170" i="11"/>
  <c r="AS170" i="11"/>
  <c r="AU170" i="11"/>
  <c r="AR171" i="11"/>
  <c r="AV171" i="11"/>
  <c r="AI172" i="11"/>
  <c r="AK172" i="11"/>
  <c r="AS172" i="11"/>
  <c r="AU172" i="11"/>
  <c r="AR173" i="11"/>
  <c r="AV173" i="11"/>
  <c r="AI174" i="11"/>
  <c r="AK174" i="11"/>
  <c r="AS174" i="11"/>
  <c r="AU174" i="11"/>
  <c r="AR175" i="11"/>
  <c r="AV175" i="11"/>
  <c r="AI176" i="11"/>
  <c r="AK176" i="11"/>
  <c r="AS176" i="11"/>
  <c r="AU176" i="11"/>
  <c r="AR177" i="11"/>
  <c r="AV177" i="11"/>
  <c r="AI178" i="11"/>
  <c r="AK178" i="11"/>
  <c r="AS178" i="11"/>
  <c r="AU178" i="11"/>
  <c r="AR179" i="11"/>
  <c r="AV179" i="11"/>
  <c r="AI180" i="11"/>
  <c r="AK180" i="11"/>
  <c r="AS180" i="11"/>
  <c r="AU180" i="11"/>
  <c r="AR181" i="11"/>
  <c r="AV181" i="11"/>
  <c r="AI182" i="11"/>
  <c r="AK182" i="11"/>
  <c r="AS182" i="11"/>
  <c r="AU182" i="11"/>
  <c r="AR183" i="11"/>
  <c r="AV183" i="11"/>
  <c r="AI184" i="11"/>
  <c r="AK184" i="11"/>
  <c r="AS184" i="11"/>
  <c r="AU184" i="11"/>
  <c r="AR185" i="11"/>
  <c r="AV185" i="11"/>
  <c r="AI186" i="11"/>
  <c r="AK186" i="11"/>
  <c r="AS186" i="11"/>
  <c r="AU186" i="11"/>
  <c r="AR187" i="11"/>
  <c r="AV187" i="11"/>
  <c r="AI188" i="11"/>
  <c r="AK188" i="11"/>
  <c r="AS188" i="11"/>
  <c r="AU188" i="11"/>
  <c r="AR189" i="11"/>
  <c r="AV189" i="11"/>
  <c r="AI190" i="11"/>
  <c r="AK190" i="11"/>
  <c r="AS190" i="11"/>
  <c r="AU190" i="11"/>
  <c r="AR191" i="11"/>
  <c r="AV191" i="11"/>
  <c r="AI192" i="11"/>
  <c r="AK192" i="11"/>
  <c r="AS192" i="11"/>
  <c r="AU192" i="11"/>
  <c r="AR193" i="11"/>
  <c r="AV193" i="11"/>
  <c r="AK194" i="11"/>
  <c r="AS194" i="11"/>
  <c r="BD195" i="11"/>
  <c r="AK196" i="11"/>
  <c r="AS196" i="11"/>
  <c r="BD197" i="11"/>
  <c r="AE198" i="11"/>
  <c r="AG198" i="11"/>
  <c r="AM198" i="11"/>
  <c r="AO198" i="11"/>
  <c r="AQ198" i="11"/>
  <c r="AW198" i="11"/>
  <c r="AY198" i="11"/>
  <c r="AK105" i="11"/>
  <c r="AS105" i="11"/>
  <c r="AR106" i="11"/>
  <c r="AK107" i="11"/>
  <c r="AS107" i="11"/>
  <c r="AR108" i="11"/>
  <c r="AK109" i="11"/>
  <c r="AS109" i="11"/>
  <c r="AR110" i="11"/>
  <c r="AK111" i="11"/>
  <c r="AS111" i="11"/>
  <c r="AR112" i="11"/>
  <c r="AK113" i="11"/>
  <c r="AS113" i="11"/>
  <c r="AR114" i="11"/>
  <c r="AK115" i="11"/>
  <c r="AS115" i="11"/>
  <c r="AR116" i="11"/>
  <c r="AK117" i="11"/>
  <c r="AS117" i="11"/>
  <c r="AR118" i="11"/>
  <c r="AK119" i="11"/>
  <c r="AS119" i="11"/>
  <c r="AR120" i="11"/>
  <c r="AK121" i="11"/>
  <c r="AS121" i="11"/>
  <c r="AR122" i="11"/>
  <c r="AK123" i="11"/>
  <c r="AS123" i="11"/>
  <c r="AR124" i="11"/>
  <c r="AK125" i="11"/>
  <c r="AS125" i="11"/>
  <c r="AR126" i="11"/>
  <c r="AK127" i="11"/>
  <c r="AS127" i="11"/>
  <c r="AR128" i="11"/>
  <c r="AK129" i="11"/>
  <c r="AS129" i="11"/>
  <c r="AR130" i="11"/>
  <c r="AK131" i="11"/>
  <c r="AS131" i="11"/>
  <c r="AR132" i="11"/>
  <c r="AK133" i="11"/>
  <c r="AS133" i="11"/>
  <c r="AR134" i="11"/>
  <c r="AK135" i="11"/>
  <c r="AS135" i="11"/>
  <c r="AR136" i="11"/>
  <c r="AK137" i="11"/>
  <c r="AS137" i="11"/>
  <c r="AR138" i="11"/>
  <c r="AK139" i="11"/>
  <c r="AS139" i="11"/>
  <c r="AR140" i="11"/>
  <c r="AK141" i="11"/>
  <c r="AS141" i="11"/>
  <c r="AR142" i="11"/>
  <c r="B365" i="11"/>
  <c r="AR365" i="11" s="1"/>
  <c r="G365" i="11"/>
  <c r="I365" i="11"/>
  <c r="K365" i="11"/>
  <c r="M365" i="11"/>
  <c r="O365" i="11"/>
  <c r="Q365" i="11"/>
  <c r="S365" i="11"/>
  <c r="U365" i="11"/>
  <c r="W365" i="11"/>
  <c r="Y365" i="11"/>
  <c r="AA365" i="11"/>
  <c r="AE143" i="11"/>
  <c r="AG143" i="11"/>
  <c r="AI143" i="11"/>
  <c r="AK143" i="11"/>
  <c r="AM143" i="11"/>
  <c r="AO143" i="11"/>
  <c r="AQ143" i="11"/>
  <c r="AS143" i="11"/>
  <c r="AU143" i="11"/>
  <c r="AW143" i="11"/>
  <c r="AY143" i="11"/>
  <c r="BC143" i="11"/>
  <c r="BE143" i="11"/>
  <c r="BG143" i="11"/>
  <c r="AR144" i="11"/>
  <c r="AK145" i="11"/>
  <c r="AS145" i="11"/>
  <c r="AR146" i="11"/>
  <c r="AK147" i="11"/>
  <c r="AS147" i="11"/>
  <c r="AR148" i="11"/>
  <c r="AK149" i="11"/>
  <c r="AS149" i="11"/>
  <c r="AR150" i="11"/>
  <c r="AK151" i="11"/>
  <c r="AS151" i="11"/>
  <c r="AR152" i="11"/>
  <c r="AK153" i="11"/>
  <c r="AS153" i="11"/>
  <c r="AR154" i="11"/>
  <c r="AK155" i="11"/>
  <c r="AS155" i="11"/>
  <c r="AR156" i="11"/>
  <c r="AK157" i="11"/>
  <c r="AS157" i="11"/>
  <c r="AR158" i="11"/>
  <c r="AK159" i="11"/>
  <c r="AS159" i="11"/>
  <c r="AR160" i="11"/>
  <c r="AK161" i="11"/>
  <c r="AS161" i="11"/>
  <c r="AR162" i="11"/>
  <c r="AK163" i="11"/>
  <c r="AS163" i="11"/>
  <c r="AR164" i="11"/>
  <c r="AK165" i="11"/>
  <c r="AS165" i="11"/>
  <c r="AR166" i="11"/>
  <c r="AK167" i="11"/>
  <c r="AS167" i="11"/>
  <c r="AR168" i="11"/>
  <c r="AK169" i="11"/>
  <c r="AS169" i="11"/>
  <c r="AR170" i="11"/>
  <c r="AK171" i="11"/>
  <c r="AS171" i="11"/>
  <c r="AR172" i="11"/>
  <c r="AK173" i="11"/>
  <c r="AS173" i="11"/>
  <c r="AR174" i="11"/>
  <c r="AK175" i="11"/>
  <c r="AS175" i="11"/>
  <c r="AR176" i="11"/>
  <c r="AK177" i="11"/>
  <c r="AS177" i="11"/>
  <c r="AR178" i="11"/>
  <c r="AK179" i="11"/>
  <c r="AS179" i="11"/>
  <c r="AR180" i="11"/>
  <c r="AK181" i="11"/>
  <c r="AS181" i="11"/>
  <c r="AR182" i="11"/>
  <c r="AK183" i="11"/>
  <c r="AS183" i="11"/>
  <c r="AR184" i="11"/>
  <c r="AK185" i="11"/>
  <c r="AS185" i="11"/>
  <c r="AR186" i="11"/>
  <c r="AK187" i="11"/>
  <c r="AS187" i="11"/>
  <c r="AR188" i="11"/>
  <c r="AK189" i="11"/>
  <c r="AS189" i="11"/>
  <c r="AR190" i="11"/>
  <c r="AK191" i="11"/>
  <c r="AS191" i="11"/>
  <c r="AR192" i="11"/>
  <c r="AY193" i="11"/>
  <c r="AI193" i="11"/>
  <c r="AK193" i="11"/>
  <c r="AS193" i="11"/>
  <c r="AU193" i="11"/>
  <c r="AD194" i="11"/>
  <c r="AF194" i="11"/>
  <c r="AH194" i="11"/>
  <c r="AJ194" i="11"/>
  <c r="AL194" i="11"/>
  <c r="AN194" i="11"/>
  <c r="AP194" i="11"/>
  <c r="AT194" i="11"/>
  <c r="AV194" i="11"/>
  <c r="AX194" i="11"/>
  <c r="AI194" i="11"/>
  <c r="AU194" i="11"/>
  <c r="AV195" i="11"/>
  <c r="AD196" i="11"/>
  <c r="AF196" i="11"/>
  <c r="AH196" i="11"/>
  <c r="AJ196" i="11"/>
  <c r="AL196" i="11"/>
  <c r="AN196" i="11"/>
  <c r="AP196" i="11"/>
  <c r="AT196" i="11"/>
  <c r="AV196" i="11"/>
  <c r="AX196" i="11"/>
  <c r="AI196" i="11"/>
  <c r="AU196" i="11"/>
  <c r="AV197" i="11"/>
  <c r="AD198" i="11"/>
  <c r="AF198" i="11"/>
  <c r="AH198" i="11"/>
  <c r="AJ198" i="11"/>
  <c r="AL198" i="11"/>
  <c r="AN198" i="11"/>
  <c r="AP198" i="11"/>
  <c r="AT198" i="11"/>
  <c r="AV198" i="11"/>
  <c r="AX198" i="11"/>
  <c r="BD366" i="11"/>
  <c r="BG366" i="11"/>
  <c r="BD263" i="11"/>
  <c r="AR263" i="11"/>
  <c r="AI198" i="11"/>
  <c r="AK198" i="11"/>
  <c r="AS198" i="11"/>
  <c r="AU198" i="11"/>
  <c r="AR199" i="11"/>
  <c r="AV199" i="11"/>
  <c r="AI200" i="11"/>
  <c r="AK200" i="11"/>
  <c r="AS200" i="11"/>
  <c r="AU200" i="11"/>
  <c r="AR201" i="11"/>
  <c r="AV201" i="11"/>
  <c r="AI202" i="11"/>
  <c r="AK202" i="11"/>
  <c r="AS202" i="11"/>
  <c r="AU202" i="11"/>
  <c r="AR203" i="11"/>
  <c r="AV203" i="11"/>
  <c r="AI204" i="11"/>
  <c r="AK204" i="11"/>
  <c r="AS204" i="11"/>
  <c r="AU204" i="11"/>
  <c r="AR205" i="11"/>
  <c r="AV205" i="11"/>
  <c r="AI206" i="11"/>
  <c r="AK206" i="11"/>
  <c r="AS206" i="11"/>
  <c r="AU206" i="11"/>
  <c r="AR207" i="11"/>
  <c r="AV207" i="11"/>
  <c r="AI208" i="11"/>
  <c r="AK208" i="11"/>
  <c r="AS208" i="11"/>
  <c r="AU208" i="11"/>
  <c r="AR209" i="11"/>
  <c r="AV209" i="11"/>
  <c r="AI210" i="11"/>
  <c r="AK210" i="11"/>
  <c r="AS210" i="11"/>
  <c r="AU210" i="11"/>
  <c r="AR211" i="11"/>
  <c r="AV211" i="11"/>
  <c r="AI212" i="11"/>
  <c r="AK212" i="11"/>
  <c r="AS212" i="11"/>
  <c r="AU212" i="11"/>
  <c r="AR213" i="11"/>
  <c r="AV213" i="11"/>
  <c r="AI214" i="11"/>
  <c r="AK214" i="11"/>
  <c r="AS214" i="11"/>
  <c r="AU214" i="11"/>
  <c r="AR215" i="11"/>
  <c r="AV215" i="11"/>
  <c r="AI216" i="11"/>
  <c r="AK216" i="11"/>
  <c r="AS216" i="11"/>
  <c r="AU216" i="11"/>
  <c r="AR217" i="11"/>
  <c r="AV217" i="11"/>
  <c r="AI218" i="11"/>
  <c r="AK218" i="11"/>
  <c r="AS218" i="11"/>
  <c r="AU218" i="11"/>
  <c r="AR219" i="11"/>
  <c r="AV219" i="11"/>
  <c r="AI220" i="11"/>
  <c r="AK220" i="11"/>
  <c r="AS220" i="11"/>
  <c r="AU220" i="11"/>
  <c r="AR221" i="11"/>
  <c r="AV221" i="11"/>
  <c r="AI222" i="11"/>
  <c r="AK222" i="11"/>
  <c r="AS222" i="11"/>
  <c r="AU222" i="11"/>
  <c r="AD223" i="11"/>
  <c r="AF223" i="11"/>
  <c r="AH223" i="11"/>
  <c r="AJ223" i="11"/>
  <c r="AL223" i="11"/>
  <c r="AN223" i="11"/>
  <c r="AP223" i="11"/>
  <c r="AR223" i="11"/>
  <c r="AT223" i="11"/>
  <c r="AV223" i="11"/>
  <c r="AX223" i="11"/>
  <c r="BD223" i="11"/>
  <c r="AI224" i="11"/>
  <c r="AK224" i="11"/>
  <c r="AS224" i="11"/>
  <c r="AU224" i="11"/>
  <c r="AR225" i="11"/>
  <c r="AV225" i="11"/>
  <c r="AI226" i="11"/>
  <c r="AK226" i="11"/>
  <c r="AS226" i="11"/>
  <c r="AU226" i="11"/>
  <c r="AR227" i="11"/>
  <c r="AV227" i="11"/>
  <c r="AI228" i="11"/>
  <c r="AK228" i="11"/>
  <c r="AS228" i="11"/>
  <c r="AU228" i="11"/>
  <c r="AR229" i="11"/>
  <c r="AV229" i="11"/>
  <c r="AI230" i="11"/>
  <c r="AK230" i="11"/>
  <c r="AS230" i="11"/>
  <c r="AU230" i="11"/>
  <c r="AR231" i="11"/>
  <c r="AV231" i="11"/>
  <c r="AI232" i="11"/>
  <c r="AK232" i="11"/>
  <c r="AS232" i="11"/>
  <c r="AU232" i="11"/>
  <c r="AR233" i="11"/>
  <c r="AV233" i="11"/>
  <c r="AI234" i="11"/>
  <c r="AK234" i="11"/>
  <c r="AS234" i="11"/>
  <c r="AU234" i="11"/>
  <c r="AR235" i="11"/>
  <c r="AV235" i="11"/>
  <c r="AI236" i="11"/>
  <c r="AK236" i="11"/>
  <c r="AS236" i="11"/>
  <c r="AU236" i="11"/>
  <c r="AR237" i="11"/>
  <c r="AV237" i="11"/>
  <c r="AI238" i="11"/>
  <c r="AK238" i="11"/>
  <c r="AS238" i="11"/>
  <c r="AU238" i="11"/>
  <c r="AR239" i="11"/>
  <c r="AV239" i="11"/>
  <c r="AI240" i="11"/>
  <c r="AK240" i="11"/>
  <c r="AS240" i="11"/>
  <c r="AU240" i="11"/>
  <c r="F364" i="11"/>
  <c r="H364" i="11"/>
  <c r="J364" i="11"/>
  <c r="L364" i="11"/>
  <c r="N364" i="11"/>
  <c r="P364" i="11"/>
  <c r="R364" i="11"/>
  <c r="T364" i="11"/>
  <c r="V364" i="11"/>
  <c r="X364" i="11"/>
  <c r="Z364" i="11"/>
  <c r="AD241" i="11"/>
  <c r="AF241" i="11"/>
  <c r="AH241" i="11"/>
  <c r="AJ241" i="11"/>
  <c r="AL241" i="11"/>
  <c r="AN241" i="11"/>
  <c r="AP241" i="11"/>
  <c r="AR241" i="11"/>
  <c r="AT241" i="11"/>
  <c r="AV241" i="11"/>
  <c r="AX241" i="11"/>
  <c r="BD241" i="11"/>
  <c r="AI242" i="11"/>
  <c r="AK242" i="11"/>
  <c r="AS242" i="11"/>
  <c r="AU242" i="11"/>
  <c r="AR243" i="11"/>
  <c r="AV243" i="11"/>
  <c r="AI244" i="11"/>
  <c r="AK244" i="11"/>
  <c r="AS244" i="11"/>
  <c r="AU244" i="11"/>
  <c r="AR245" i="11"/>
  <c r="AV245" i="11"/>
  <c r="AI246" i="11"/>
  <c r="AK246" i="11"/>
  <c r="AS246" i="11"/>
  <c r="AU246" i="11"/>
  <c r="AR247" i="11"/>
  <c r="AV247" i="11"/>
  <c r="AI248" i="11"/>
  <c r="AK248" i="11"/>
  <c r="AS248" i="11"/>
  <c r="AU248" i="11"/>
  <c r="AR249" i="11"/>
  <c r="AV249" i="11"/>
  <c r="AI250" i="11"/>
  <c r="AK250" i="11"/>
  <c r="AS250" i="11"/>
  <c r="AU250" i="11"/>
  <c r="AR251" i="11"/>
  <c r="AV251" i="11"/>
  <c r="AI252" i="11"/>
  <c r="AK252" i="11"/>
  <c r="AS252" i="11"/>
  <c r="AU252" i="11"/>
  <c r="AR253" i="11"/>
  <c r="AV253" i="11"/>
  <c r="AI254" i="11"/>
  <c r="AK254" i="11"/>
  <c r="AS254" i="11"/>
  <c r="AU254" i="11"/>
  <c r="AR255" i="11"/>
  <c r="AV255" i="11"/>
  <c r="AI256" i="11"/>
  <c r="AK256" i="11"/>
  <c r="AS256" i="11"/>
  <c r="AU256" i="11"/>
  <c r="AR257" i="11"/>
  <c r="AV257" i="11"/>
  <c r="AI258" i="11"/>
  <c r="AK258" i="11"/>
  <c r="AS258" i="11"/>
  <c r="AU258" i="11"/>
  <c r="AR259" i="11"/>
  <c r="AV259" i="11"/>
  <c r="AI260" i="11"/>
  <c r="AK260" i="11"/>
  <c r="AS260" i="11"/>
  <c r="AU260" i="11"/>
  <c r="AR261" i="11"/>
  <c r="AV261" i="11"/>
  <c r="AI262" i="11"/>
  <c r="AK262" i="11"/>
  <c r="AS262" i="11"/>
  <c r="AU262" i="11"/>
  <c r="BG263" i="11"/>
  <c r="BD264" i="11"/>
  <c r="AK265" i="11"/>
  <c r="AS265" i="11"/>
  <c r="AR194" i="11"/>
  <c r="AK195" i="11"/>
  <c r="AS195" i="11"/>
  <c r="AR196" i="11"/>
  <c r="AK197" i="11"/>
  <c r="AS197" i="11"/>
  <c r="AR198" i="11"/>
  <c r="AK199" i="11"/>
  <c r="AS199" i="11"/>
  <c r="AR200" i="11"/>
  <c r="AK201" i="11"/>
  <c r="AS201" i="11"/>
  <c r="AR202" i="11"/>
  <c r="AK203" i="11"/>
  <c r="AS203" i="11"/>
  <c r="AR204" i="11"/>
  <c r="AK205" i="11"/>
  <c r="AS205" i="11"/>
  <c r="AR206" i="11"/>
  <c r="AK207" i="11"/>
  <c r="AS207" i="11"/>
  <c r="AR208" i="11"/>
  <c r="AK209" i="11"/>
  <c r="AS209" i="11"/>
  <c r="AR210" i="11"/>
  <c r="AK211" i="11"/>
  <c r="AS211" i="11"/>
  <c r="AR212" i="11"/>
  <c r="AK213" i="11"/>
  <c r="AS213" i="11"/>
  <c r="AR214" i="11"/>
  <c r="AK215" i="11"/>
  <c r="AS215" i="11"/>
  <c r="AR216" i="11"/>
  <c r="AK217" i="11"/>
  <c r="AS217" i="11"/>
  <c r="AR218" i="11"/>
  <c r="AK219" i="11"/>
  <c r="AS219" i="11"/>
  <c r="AR220" i="11"/>
  <c r="AK221" i="11"/>
  <c r="AS221" i="11"/>
  <c r="AR222" i="11"/>
  <c r="B366" i="11"/>
  <c r="AR366" i="11" s="1"/>
  <c r="G366" i="11"/>
  <c r="I366" i="11"/>
  <c r="K366" i="11"/>
  <c r="M366" i="11"/>
  <c r="O366" i="11"/>
  <c r="Q366" i="11"/>
  <c r="S366" i="11"/>
  <c r="U366" i="11"/>
  <c r="W366" i="11"/>
  <c r="Y366" i="11"/>
  <c r="AA366" i="11"/>
  <c r="AE223" i="11"/>
  <c r="AG223" i="11"/>
  <c r="AI223" i="11"/>
  <c r="AK223" i="11"/>
  <c r="AM223" i="11"/>
  <c r="AO223" i="11"/>
  <c r="AQ223" i="11"/>
  <c r="AS223" i="11"/>
  <c r="AU223" i="11"/>
  <c r="AW223" i="11"/>
  <c r="AY223" i="11"/>
  <c r="BC223" i="11"/>
  <c r="BE223" i="11"/>
  <c r="BG223" i="11"/>
  <c r="AR224" i="11"/>
  <c r="AK225" i="11"/>
  <c r="AS225" i="11"/>
  <c r="AR226" i="11"/>
  <c r="AK227" i="11"/>
  <c r="AS227" i="11"/>
  <c r="AR228" i="11"/>
  <c r="AK229" i="11"/>
  <c r="AS229" i="11"/>
  <c r="AR230" i="11"/>
  <c r="AK231" i="11"/>
  <c r="AS231" i="11"/>
  <c r="AR232" i="11"/>
  <c r="AK233" i="11"/>
  <c r="AS233" i="11"/>
  <c r="AR234" i="11"/>
  <c r="AK235" i="11"/>
  <c r="AS235" i="11"/>
  <c r="AR236" i="11"/>
  <c r="AK237" i="11"/>
  <c r="AS237" i="11"/>
  <c r="AR238" i="11"/>
  <c r="AK239" i="11"/>
  <c r="AS239" i="11"/>
  <c r="AR240" i="11"/>
  <c r="B364" i="11"/>
  <c r="G364" i="11"/>
  <c r="I364" i="11"/>
  <c r="K364" i="11"/>
  <c r="M364" i="11"/>
  <c r="O364" i="11"/>
  <c r="Q364" i="11"/>
  <c r="S364" i="11"/>
  <c r="U364" i="11"/>
  <c r="W364" i="11"/>
  <c r="Y364" i="11"/>
  <c r="AA364" i="11"/>
  <c r="AE241" i="11"/>
  <c r="AG241" i="11"/>
  <c r="AI241" i="11"/>
  <c r="AK241" i="11"/>
  <c r="AM241" i="11"/>
  <c r="AO241" i="11"/>
  <c r="AQ241" i="11"/>
  <c r="AS241" i="11"/>
  <c r="AU241" i="11"/>
  <c r="AW241" i="11"/>
  <c r="AY241" i="11"/>
  <c r="BC241" i="11"/>
  <c r="BE241" i="11"/>
  <c r="BG241" i="11"/>
  <c r="AR242" i="11"/>
  <c r="AK243" i="11"/>
  <c r="AS243" i="11"/>
  <c r="AR244" i="11"/>
  <c r="AK245" i="11"/>
  <c r="AS245" i="11"/>
  <c r="AR246" i="11"/>
  <c r="AK247" i="11"/>
  <c r="AS247" i="11"/>
  <c r="AR248" i="11"/>
  <c r="AK249" i="11"/>
  <c r="AS249" i="11"/>
  <c r="AR250" i="11"/>
  <c r="AK251" i="11"/>
  <c r="AS251" i="11"/>
  <c r="AR252" i="11"/>
  <c r="AK253" i="11"/>
  <c r="AS253" i="11"/>
  <c r="AR254" i="11"/>
  <c r="AK255" i="11"/>
  <c r="AS255" i="11"/>
  <c r="AR256" i="11"/>
  <c r="AK257" i="11"/>
  <c r="AS257" i="11"/>
  <c r="AR258" i="11"/>
  <c r="AK259" i="11"/>
  <c r="AS259" i="11"/>
  <c r="AR260" i="11"/>
  <c r="AK261" i="11"/>
  <c r="AS261" i="11"/>
  <c r="AR262" i="11"/>
  <c r="AI263" i="11"/>
  <c r="AU263" i="11"/>
  <c r="AV264" i="11"/>
  <c r="AD265" i="11"/>
  <c r="AF265" i="11"/>
  <c r="AH265" i="11"/>
  <c r="AJ265" i="11"/>
  <c r="AL265" i="11"/>
  <c r="AN265" i="11"/>
  <c r="AP265" i="11"/>
  <c r="AT265" i="11"/>
  <c r="AV265" i="11"/>
  <c r="AX265" i="11"/>
  <c r="AI265" i="11"/>
  <c r="AU265" i="11"/>
  <c r="AK264" i="11"/>
  <c r="AS264" i="11"/>
  <c r="AR265" i="11"/>
  <c r="AK266" i="11"/>
  <c r="AS266" i="11"/>
  <c r="BG266" i="11"/>
  <c r="AR267" i="11"/>
  <c r="BB267" i="11"/>
  <c r="BF267" i="11"/>
  <c r="AK268" i="11"/>
  <c r="AS268" i="11"/>
  <c r="BG268" i="11"/>
  <c r="AR269" i="11"/>
  <c r="BB269" i="11"/>
  <c r="BF269" i="11"/>
  <c r="AK270" i="11"/>
  <c r="AS270" i="11"/>
  <c r="BG270" i="11"/>
  <c r="AR271" i="11"/>
  <c r="BB271" i="11"/>
  <c r="BF271" i="11"/>
  <c r="AK272" i="11"/>
  <c r="AS272" i="11"/>
  <c r="BG272" i="11"/>
  <c r="AR273" i="11"/>
  <c r="BB273" i="11"/>
  <c r="BF273" i="11"/>
  <c r="AK274" i="11"/>
  <c r="AS274" i="11"/>
  <c r="BG274" i="11"/>
  <c r="AR275" i="11"/>
  <c r="BB275" i="11"/>
  <c r="BF275" i="11"/>
  <c r="AK276" i="11"/>
  <c r="AS276" i="11"/>
  <c r="BG276" i="11"/>
  <c r="AR277" i="11"/>
  <c r="BB277" i="11"/>
  <c r="BF277" i="11"/>
  <c r="AK278" i="11"/>
  <c r="AS278" i="11"/>
  <c r="BG278" i="11"/>
  <c r="AR279" i="11"/>
  <c r="BB279" i="11"/>
  <c r="BF279" i="11"/>
  <c r="AK280" i="11"/>
  <c r="AS280" i="11"/>
  <c r="BG280" i="11"/>
  <c r="AR281" i="11"/>
  <c r="BB281" i="11"/>
  <c r="BF281" i="11"/>
  <c r="AK282" i="11"/>
  <c r="AS282" i="11"/>
  <c r="BG282" i="11"/>
  <c r="AR283" i="11"/>
  <c r="BB283" i="11"/>
  <c r="BF283" i="11"/>
  <c r="AK284" i="11"/>
  <c r="AS284" i="11"/>
  <c r="BG284" i="11"/>
  <c r="AR285" i="11"/>
  <c r="BB285" i="11"/>
  <c r="BF285" i="11"/>
  <c r="AK286" i="11"/>
  <c r="AS286" i="11"/>
  <c r="BG286" i="11"/>
  <c r="AR287" i="11"/>
  <c r="BB287" i="11"/>
  <c r="BF287" i="11"/>
  <c r="AK288" i="11"/>
  <c r="AS288" i="11"/>
  <c r="BG288" i="11"/>
  <c r="AR289" i="11"/>
  <c r="BB289" i="11"/>
  <c r="BF289" i="11"/>
  <c r="AK290" i="11"/>
  <c r="AS290" i="11"/>
  <c r="BG290" i="11"/>
  <c r="AR291" i="11"/>
  <c r="BB291" i="11"/>
  <c r="BF291" i="11"/>
  <c r="AK292" i="11"/>
  <c r="AS292" i="11"/>
  <c r="BG292" i="11"/>
  <c r="AR293" i="11"/>
  <c r="BB293" i="11"/>
  <c r="BF293" i="11"/>
  <c r="AK294" i="11"/>
  <c r="AS294" i="11"/>
  <c r="BG294" i="11"/>
  <c r="AR295" i="11"/>
  <c r="BB295" i="11"/>
  <c r="BF295" i="11"/>
  <c r="AK296" i="11"/>
  <c r="AS296" i="11"/>
  <c r="BG296" i="11"/>
  <c r="AV297" i="11"/>
  <c r="BB297" i="11"/>
  <c r="AD298" i="11"/>
  <c r="AF298" i="11"/>
  <c r="AH298" i="11"/>
  <c r="AJ298" i="11"/>
  <c r="AL298" i="11"/>
  <c r="AN298" i="11"/>
  <c r="AP298" i="11"/>
  <c r="AT298" i="11"/>
  <c r="AV298" i="11"/>
  <c r="AX298" i="11"/>
  <c r="AI298" i="11"/>
  <c r="AU298" i="11"/>
  <c r="BE298" i="11"/>
  <c r="AR299" i="11"/>
  <c r="AV299" i="11"/>
  <c r="AE300" i="11"/>
  <c r="AM300" i="11"/>
  <c r="AQ300" i="11"/>
  <c r="AY300" i="11"/>
  <c r="BE300" i="11"/>
  <c r="BE297" i="11"/>
  <c r="AS297" i="11"/>
  <c r="K367" i="11"/>
  <c r="BB300" i="11"/>
  <c r="BC367" i="11"/>
  <c r="AK367" i="11"/>
  <c r="BE367" i="11"/>
  <c r="AS367" i="11"/>
  <c r="W367" i="11"/>
  <c r="BF300" i="11"/>
  <c r="AR266" i="11"/>
  <c r="AK267" i="11"/>
  <c r="AS267" i="11"/>
  <c r="AR268" i="11"/>
  <c r="AK269" i="11"/>
  <c r="AS269" i="11"/>
  <c r="AR270" i="11"/>
  <c r="AK271" i="11"/>
  <c r="AS271" i="11"/>
  <c r="AR272" i="11"/>
  <c r="AK273" i="11"/>
  <c r="AS273" i="11"/>
  <c r="AR274" i="11"/>
  <c r="AK275" i="11"/>
  <c r="AS275" i="11"/>
  <c r="AR276" i="11"/>
  <c r="AK277" i="11"/>
  <c r="AS277" i="11"/>
  <c r="AR278" i="11"/>
  <c r="AK279" i="11"/>
  <c r="AS279" i="11"/>
  <c r="AR280" i="11"/>
  <c r="AK281" i="11"/>
  <c r="AS281" i="11"/>
  <c r="AR282" i="11"/>
  <c r="AK283" i="11"/>
  <c r="AS283" i="11"/>
  <c r="AR284" i="11"/>
  <c r="AK285" i="11"/>
  <c r="AS285" i="11"/>
  <c r="AR286" i="11"/>
  <c r="AK287" i="11"/>
  <c r="AS287" i="11"/>
  <c r="AR288" i="11"/>
  <c r="AK289" i="11"/>
  <c r="AS289" i="11"/>
  <c r="AR290" i="11"/>
  <c r="AK291" i="11"/>
  <c r="AS291" i="11"/>
  <c r="AR292" i="11"/>
  <c r="AK293" i="11"/>
  <c r="AS293" i="11"/>
  <c r="AR294" i="11"/>
  <c r="AK295" i="11"/>
  <c r="AS295" i="11"/>
  <c r="AR296" i="11"/>
  <c r="AO297" i="11"/>
  <c r="AQ297" i="11"/>
  <c r="AU297" i="11"/>
  <c r="AW297" i="11"/>
  <c r="AY297" i="11"/>
  <c r="AK297" i="11"/>
  <c r="AP297" i="11"/>
  <c r="AT297" i="11"/>
  <c r="AK298" i="11"/>
  <c r="AE367" i="11"/>
  <c r="AG367" i="11"/>
  <c r="AM367" i="11"/>
  <c r="AO367" i="11"/>
  <c r="AQ367" i="11"/>
  <c r="AW367" i="11"/>
  <c r="AY367" i="11"/>
  <c r="AG300" i="11"/>
  <c r="AK300" i="11"/>
  <c r="AO300" i="11"/>
  <c r="AS300" i="11"/>
  <c r="AW300" i="11"/>
  <c r="BC300" i="11"/>
  <c r="AR301" i="11"/>
  <c r="AV301" i="11"/>
  <c r="AI302" i="11"/>
  <c r="AK302" i="11"/>
  <c r="AS302" i="11"/>
  <c r="AU302" i="11"/>
  <c r="AR303" i="11"/>
  <c r="AV303" i="11"/>
  <c r="AI304" i="11"/>
  <c r="AK304" i="11"/>
  <c r="AS304" i="11"/>
  <c r="AU304" i="11"/>
  <c r="AR305" i="11"/>
  <c r="AV305" i="11"/>
  <c r="AI306" i="11"/>
  <c r="AK306" i="11"/>
  <c r="AS306" i="11"/>
  <c r="AU306" i="11"/>
  <c r="AR307" i="11"/>
  <c r="AV307" i="11"/>
  <c r="AI308" i="11"/>
  <c r="AK308" i="11"/>
  <c r="AS308" i="11"/>
  <c r="AU308" i="11"/>
  <c r="AR309" i="11"/>
  <c r="AV309" i="11"/>
  <c r="AI310" i="11"/>
  <c r="AK310" i="11"/>
  <c r="AS310" i="11"/>
  <c r="AU310" i="11"/>
  <c r="AR311" i="11"/>
  <c r="AV311" i="11"/>
  <c r="AI312" i="11"/>
  <c r="AK312" i="11"/>
  <c r="AS312" i="11"/>
  <c r="AU312" i="11"/>
  <c r="AR313" i="11"/>
  <c r="AV313" i="11"/>
  <c r="AI314" i="11"/>
  <c r="AK314" i="11"/>
  <c r="AS314" i="11"/>
  <c r="AU314" i="11"/>
  <c r="AR315" i="11"/>
  <c r="AV315" i="11"/>
  <c r="AI316" i="11"/>
  <c r="AK316" i="11"/>
  <c r="AS316" i="11"/>
  <c r="AU316" i="11"/>
  <c r="AR317" i="11"/>
  <c r="AV317" i="11"/>
  <c r="AI318" i="11"/>
  <c r="AK318" i="11"/>
  <c r="AS318" i="11"/>
  <c r="AU318" i="11"/>
  <c r="AR319" i="11"/>
  <c r="AV319" i="11"/>
  <c r="AI320" i="11"/>
  <c r="AK320" i="11"/>
  <c r="AS320" i="11"/>
  <c r="AU320" i="11"/>
  <c r="AR321" i="11"/>
  <c r="AV321" i="11"/>
  <c r="AI322" i="11"/>
  <c r="AK322" i="11"/>
  <c r="AS322" i="11"/>
  <c r="AU322" i="11"/>
  <c r="AR323" i="11"/>
  <c r="AV323" i="11"/>
  <c r="AI324" i="11"/>
  <c r="AK324" i="11"/>
  <c r="AS324" i="11"/>
  <c r="AU324" i="11"/>
  <c r="AR325" i="11"/>
  <c r="AV325" i="11"/>
  <c r="AI326" i="11"/>
  <c r="AK326" i="11"/>
  <c r="AS326" i="11"/>
  <c r="AU326" i="11"/>
  <c r="AR327" i="11"/>
  <c r="AV327" i="11"/>
  <c r="AI328" i="11"/>
  <c r="AK328" i="11"/>
  <c r="AS328" i="11"/>
  <c r="AU328" i="11"/>
  <c r="AR329" i="11"/>
  <c r="AV329" i="11"/>
  <c r="AI330" i="11"/>
  <c r="AK330" i="11"/>
  <c r="AS330" i="11"/>
  <c r="AU330" i="11"/>
  <c r="BD331" i="11"/>
  <c r="AW332" i="11"/>
  <c r="AY332" i="11"/>
  <c r="AK332" i="11"/>
  <c r="AS332" i="11"/>
  <c r="BC331" i="11"/>
  <c r="AK331" i="11"/>
  <c r="BE331" i="11"/>
  <c r="AS331" i="11"/>
  <c r="AR298" i="11"/>
  <c r="AK299" i="11"/>
  <c r="AS299" i="11"/>
  <c r="F367" i="11"/>
  <c r="AD367" i="11" s="1"/>
  <c r="H367" i="11"/>
  <c r="AF367" i="11" s="1"/>
  <c r="J367" i="11"/>
  <c r="AH367" i="11" s="1"/>
  <c r="L367" i="11"/>
  <c r="AJ367" i="11" s="1"/>
  <c r="N367" i="11"/>
  <c r="AL367" i="11" s="1"/>
  <c r="P367" i="11"/>
  <c r="AN367" i="11" s="1"/>
  <c r="R367" i="11"/>
  <c r="AP367" i="11" s="1"/>
  <c r="T367" i="11"/>
  <c r="V367" i="11"/>
  <c r="AT367" i="11" s="1"/>
  <c r="X367" i="11"/>
  <c r="Z367" i="11"/>
  <c r="AX367" i="11" s="1"/>
  <c r="AD300" i="11"/>
  <c r="AF300" i="11"/>
  <c r="AH300" i="11"/>
  <c r="AJ300" i="11"/>
  <c r="AL300" i="11"/>
  <c r="AN300" i="11"/>
  <c r="AP300" i="11"/>
  <c r="AR300" i="11"/>
  <c r="AT300" i="11"/>
  <c r="AV300" i="11"/>
  <c r="AX300" i="11"/>
  <c r="BD300" i="11"/>
  <c r="AK301" i="11"/>
  <c r="AS301" i="11"/>
  <c r="AR302" i="11"/>
  <c r="AK303" i="11"/>
  <c r="AS303" i="11"/>
  <c r="AR304" i="11"/>
  <c r="AK305" i="11"/>
  <c r="AS305" i="11"/>
  <c r="AR306" i="11"/>
  <c r="AK307" i="11"/>
  <c r="AS307" i="11"/>
  <c r="AR308" i="11"/>
  <c r="AK309" i="11"/>
  <c r="AS309" i="11"/>
  <c r="AR310" i="11"/>
  <c r="AK311" i="11"/>
  <c r="AS311" i="11"/>
  <c r="AR312" i="11"/>
  <c r="AK313" i="11"/>
  <c r="AS313" i="11"/>
  <c r="AR314" i="11"/>
  <c r="AK315" i="11"/>
  <c r="AS315" i="11"/>
  <c r="AR316" i="11"/>
  <c r="AK317" i="11"/>
  <c r="AS317" i="11"/>
  <c r="AR318" i="11"/>
  <c r="AK319" i="11"/>
  <c r="AS319" i="11"/>
  <c r="AR320" i="11"/>
  <c r="AK321" i="11"/>
  <c r="AS321" i="11"/>
  <c r="AR322" i="11"/>
  <c r="AK323" i="11"/>
  <c r="AS323" i="11"/>
  <c r="AR324" i="11"/>
  <c r="AK325" i="11"/>
  <c r="AS325" i="11"/>
  <c r="AR326" i="11"/>
  <c r="AK327" i="11"/>
  <c r="AS327" i="11"/>
  <c r="AR328" i="11"/>
  <c r="AK329" i="11"/>
  <c r="AS329" i="11"/>
  <c r="AR330" i="11"/>
  <c r="AE331" i="11"/>
  <c r="AG331" i="11"/>
  <c r="AI331" i="11"/>
  <c r="AM331" i="11"/>
  <c r="AO331" i="11"/>
  <c r="AQ331" i="11"/>
  <c r="AU331" i="11"/>
  <c r="AW331" i="11"/>
  <c r="AY331" i="11"/>
  <c r="AV331" i="11"/>
  <c r="BB331" i="11"/>
  <c r="AD332" i="11"/>
  <c r="AF332" i="11"/>
  <c r="AH332" i="11"/>
  <c r="AJ332" i="11"/>
  <c r="AL332" i="11"/>
  <c r="AN332" i="11"/>
  <c r="AP332" i="11"/>
  <c r="AT332" i="11"/>
  <c r="AV332" i="11"/>
  <c r="AX332" i="11"/>
  <c r="AI332" i="11"/>
  <c r="AU332" i="11"/>
  <c r="AR333" i="11"/>
  <c r="AV333" i="11"/>
  <c r="AI334" i="11"/>
  <c r="AK334" i="11"/>
  <c r="AS334" i="11"/>
  <c r="AU334" i="11"/>
  <c r="AR335" i="11"/>
  <c r="AV335" i="11"/>
  <c r="AI336" i="11"/>
  <c r="AK336" i="11"/>
  <c r="AS336" i="11"/>
  <c r="AU336" i="11"/>
  <c r="AR337" i="11"/>
  <c r="AV337" i="11"/>
  <c r="AI338" i="11"/>
  <c r="AK338" i="11"/>
  <c r="AS338" i="11"/>
  <c r="AU338" i="11"/>
  <c r="AR339" i="11"/>
  <c r="AV339" i="11"/>
  <c r="AI340" i="11"/>
  <c r="AK340" i="11"/>
  <c r="AS340" i="11"/>
  <c r="AU340" i="11"/>
  <c r="AR341" i="11"/>
  <c r="AV341" i="11"/>
  <c r="AI342" i="11"/>
  <c r="AK342" i="11"/>
  <c r="AS342" i="11"/>
  <c r="AU342" i="11"/>
  <c r="AR343" i="11"/>
  <c r="AV343" i="11"/>
  <c r="AI344" i="11"/>
  <c r="AK344" i="11"/>
  <c r="AS344" i="11"/>
  <c r="AU344" i="11"/>
  <c r="AR345" i="11"/>
  <c r="AV345" i="11"/>
  <c r="AI346" i="11"/>
  <c r="AK346" i="11"/>
  <c r="AS346" i="11"/>
  <c r="AU346" i="11"/>
  <c r="AR347" i="11"/>
  <c r="AV347" i="11"/>
  <c r="AI348" i="11"/>
  <c r="AK348" i="11"/>
  <c r="AS348" i="11"/>
  <c r="BG348" i="11"/>
  <c r="AR349" i="11"/>
  <c r="BB349" i="11"/>
  <c r="BF349" i="11"/>
  <c r="AI350" i="11"/>
  <c r="AK350" i="11"/>
  <c r="AS350" i="11"/>
  <c r="AU350" i="11"/>
  <c r="BG350" i="11"/>
  <c r="AR351" i="11"/>
  <c r="AV351" i="11"/>
  <c r="BB351" i="11"/>
  <c r="BF351" i="11"/>
  <c r="AD352" i="11"/>
  <c r="AF352" i="11"/>
  <c r="AH352" i="11"/>
  <c r="AJ352" i="11"/>
  <c r="AL352" i="11"/>
  <c r="AN352" i="11"/>
  <c r="AP352" i="11"/>
  <c r="AT352" i="11"/>
  <c r="AV352" i="11"/>
  <c r="AX352" i="11"/>
  <c r="AR332" i="11"/>
  <c r="AK333" i="11"/>
  <c r="AS333" i="11"/>
  <c r="AR334" i="11"/>
  <c r="AK335" i="11"/>
  <c r="AS335" i="11"/>
  <c r="AR336" i="11"/>
  <c r="AK337" i="11"/>
  <c r="AS337" i="11"/>
  <c r="AR338" i="11"/>
  <c r="AK339" i="11"/>
  <c r="AS339" i="11"/>
  <c r="AR340" i="11"/>
  <c r="AK341" i="11"/>
  <c r="AS341" i="11"/>
  <c r="AR342" i="11"/>
  <c r="AK343" i="11"/>
  <c r="AS343" i="11"/>
  <c r="AR344" i="11"/>
  <c r="AK345" i="11"/>
  <c r="AS345" i="11"/>
  <c r="AR346" i="11"/>
  <c r="AK347" i="11"/>
  <c r="AS347" i="11"/>
  <c r="AR348" i="11"/>
  <c r="AK349" i="11"/>
  <c r="AS349" i="11"/>
  <c r="AR350" i="11"/>
  <c r="AK351" i="11"/>
  <c r="AS351" i="11"/>
  <c r="AE352" i="11"/>
  <c r="AG352" i="11"/>
  <c r="AM352" i="11"/>
  <c r="AO352" i="11"/>
  <c r="AQ352" i="11"/>
  <c r="AW352" i="11"/>
  <c r="AY352" i="11"/>
  <c r="AI352" i="11"/>
  <c r="AK352" i="11"/>
  <c r="AS352" i="11"/>
  <c r="AU352" i="11"/>
  <c r="BG352" i="11"/>
  <c r="AR353" i="11"/>
  <c r="AV353" i="11"/>
  <c r="BB353" i="11"/>
  <c r="BF353" i="11"/>
  <c r="AI354" i="11"/>
  <c r="AK354" i="11"/>
  <c r="AS354" i="11"/>
  <c r="AU354" i="11"/>
  <c r="BG354" i="11"/>
  <c r="AR355" i="11"/>
  <c r="AV355" i="11"/>
  <c r="BB355" i="11"/>
  <c r="BF355" i="11"/>
  <c r="AI356" i="11"/>
  <c r="AK356" i="11"/>
  <c r="AS356" i="11"/>
  <c r="AU356" i="11"/>
  <c r="BG356" i="11"/>
  <c r="AR352" i="11"/>
  <c r="AK353" i="11"/>
  <c r="AS353" i="11"/>
  <c r="AR354" i="11"/>
  <c r="AK355" i="11"/>
  <c r="AS355" i="11"/>
  <c r="AR356" i="11"/>
  <c r="AG359" i="7"/>
  <c r="AO359" i="7"/>
  <c r="AW359" i="7"/>
  <c r="AD3" i="7"/>
  <c r="AH3" i="7"/>
  <c r="AL3" i="7"/>
  <c r="AP3" i="7"/>
  <c r="AT3" i="7"/>
  <c r="AV3" i="7"/>
  <c r="AK4" i="7"/>
  <c r="AR5" i="7"/>
  <c r="AV5" i="7"/>
  <c r="AK6" i="7"/>
  <c r="AR7" i="7"/>
  <c r="AV7" i="7"/>
  <c r="AR11" i="7"/>
  <c r="AR17" i="7"/>
  <c r="AV17" i="7"/>
  <c r="AI18" i="7"/>
  <c r="AK18" i="7"/>
  <c r="AS18" i="7"/>
  <c r="AU18" i="7"/>
  <c r="AR21" i="7"/>
  <c r="AV21" i="7"/>
  <c r="AK22" i="7"/>
  <c r="AS22" i="7"/>
  <c r="AR25" i="7"/>
  <c r="AV25" i="7"/>
  <c r="AI26" i="7"/>
  <c r="AK26" i="7"/>
  <c r="AS26" i="7"/>
  <c r="AU26" i="7"/>
  <c r="AR29" i="7"/>
  <c r="AV29" i="7"/>
  <c r="AI30" i="7"/>
  <c r="AK30" i="7"/>
  <c r="AS30" i="7"/>
  <c r="AU30" i="7"/>
  <c r="AR33" i="7"/>
  <c r="AV33" i="7"/>
  <c r="AI34" i="7"/>
  <c r="AK34" i="7"/>
  <c r="AS34" i="7"/>
  <c r="AU34" i="7"/>
  <c r="AR37" i="7"/>
  <c r="AV37" i="7"/>
  <c r="AI38" i="7"/>
  <c r="AK38" i="7"/>
  <c r="AS38" i="7"/>
  <c r="AU38" i="7"/>
  <c r="AR41" i="7"/>
  <c r="AV41" i="7"/>
  <c r="AI42" i="7"/>
  <c r="AK42" i="7"/>
  <c r="AS42" i="7"/>
  <c r="AU42" i="7"/>
  <c r="AR45" i="7"/>
  <c r="AV45" i="7"/>
  <c r="AI46" i="7"/>
  <c r="AK46" i="7"/>
  <c r="AS46" i="7"/>
  <c r="AU46" i="7"/>
  <c r="AR49" i="7"/>
  <c r="AV49" i="7"/>
  <c r="AI50" i="7"/>
  <c r="AK50" i="7"/>
  <c r="AS50" i="7"/>
  <c r="AU50" i="7"/>
  <c r="AR53" i="7"/>
  <c r="AV53" i="7"/>
  <c r="AI54" i="7"/>
  <c r="AK54" i="7"/>
  <c r="AS54" i="7"/>
  <c r="AU54" i="7"/>
  <c r="AR57" i="7"/>
  <c r="AV57" i="7"/>
  <c r="AI58" i="7"/>
  <c r="AK58" i="7"/>
  <c r="AS58" i="7"/>
  <c r="AU58" i="7"/>
  <c r="AR61" i="7"/>
  <c r="AV61" i="7"/>
  <c r="AI62" i="7"/>
  <c r="AK62" i="7"/>
  <c r="AS62" i="7"/>
  <c r="AU62" i="7"/>
  <c r="AR65" i="7"/>
  <c r="AV65" i="7"/>
  <c r="AI66" i="7"/>
  <c r="AK66" i="7"/>
  <c r="AS66" i="7"/>
  <c r="AU66" i="7"/>
  <c r="AR69" i="7"/>
  <c r="AV69" i="7"/>
  <c r="AI70" i="7"/>
  <c r="AK70" i="7"/>
  <c r="AS70" i="7"/>
  <c r="AU70" i="7"/>
  <c r="AR73" i="7"/>
  <c r="AV73" i="7"/>
  <c r="AI74" i="7"/>
  <c r="AK74" i="7"/>
  <c r="AS74" i="7"/>
  <c r="AU74" i="7"/>
  <c r="AR77" i="7"/>
  <c r="AV77" i="7"/>
  <c r="AR79" i="7"/>
  <c r="AV79" i="7"/>
  <c r="AI80" i="7"/>
  <c r="AK80" i="7"/>
  <c r="AS80" i="7"/>
  <c r="AU80" i="7"/>
  <c r="AR81" i="7"/>
  <c r="AV81" i="7"/>
  <c r="AI82" i="7"/>
  <c r="AK82" i="7"/>
  <c r="AS82" i="7"/>
  <c r="AU82" i="7"/>
  <c r="AR85" i="7"/>
  <c r="AV85" i="7"/>
  <c r="AI86" i="7"/>
  <c r="AK86" i="7"/>
  <c r="AS86" i="7"/>
  <c r="AU86" i="7"/>
  <c r="AR89" i="7"/>
  <c r="AV89" i="7"/>
  <c r="AI90" i="7"/>
  <c r="AK90" i="7"/>
  <c r="AS90" i="7"/>
  <c r="AU90" i="7"/>
  <c r="AR93" i="7"/>
  <c r="AV93" i="7"/>
  <c r="AI94" i="7"/>
  <c r="AK94" i="7"/>
  <c r="AS94" i="7"/>
  <c r="AU94" i="7"/>
  <c r="AR97" i="7"/>
  <c r="AV97" i="7"/>
  <c r="AI98" i="7"/>
  <c r="AK98" i="7"/>
  <c r="AS98" i="7"/>
  <c r="AU98" i="7"/>
  <c r="AR101" i="7"/>
  <c r="AV101" i="7"/>
  <c r="AI102" i="7"/>
  <c r="AK102" i="7"/>
  <c r="AS102" i="7"/>
  <c r="AU102" i="7"/>
  <c r="AR105" i="7"/>
  <c r="AV105" i="7"/>
  <c r="AI106" i="7"/>
  <c r="AK106" i="7"/>
  <c r="AS106" i="7"/>
  <c r="AU106" i="7"/>
  <c r="AR109" i="7"/>
  <c r="AV109" i="7"/>
  <c r="AI110" i="7"/>
  <c r="AK110" i="7"/>
  <c r="AS110" i="7"/>
  <c r="AU110" i="7"/>
  <c r="AR111" i="7"/>
  <c r="AV111" i="7"/>
  <c r="AI112" i="7"/>
  <c r="AK112" i="7"/>
  <c r="AS112" i="7"/>
  <c r="AU112" i="7"/>
  <c r="AR115" i="7"/>
  <c r="AV115" i="7"/>
  <c r="AI116" i="7"/>
  <c r="AK116" i="7"/>
  <c r="AS116" i="7"/>
  <c r="AU116" i="7"/>
  <c r="AR119" i="7"/>
  <c r="AV119" i="7"/>
  <c r="AI120" i="7"/>
  <c r="AK120" i="7"/>
  <c r="AS120" i="7"/>
  <c r="AU120" i="7"/>
  <c r="AR123" i="7"/>
  <c r="AV123" i="7"/>
  <c r="AI124" i="7"/>
  <c r="AK124" i="7"/>
  <c r="AS124" i="7"/>
  <c r="AU124" i="7"/>
  <c r="AR127" i="7"/>
  <c r="AV127" i="7"/>
  <c r="AI128" i="7"/>
  <c r="AK128" i="7"/>
  <c r="AS128" i="7"/>
  <c r="AU128" i="7"/>
  <c r="AR131" i="7"/>
  <c r="AV131" i="7"/>
  <c r="AI132" i="7"/>
  <c r="AK132" i="7"/>
  <c r="AS132" i="7"/>
  <c r="AU132" i="7"/>
  <c r="AR135" i="7"/>
  <c r="AV135" i="7"/>
  <c r="AI136" i="7"/>
  <c r="AK136" i="7"/>
  <c r="AS136" i="7"/>
  <c r="AU136" i="7"/>
  <c r="AR139" i="7"/>
  <c r="AV139" i="7"/>
  <c r="AR141" i="7"/>
  <c r="AV141" i="7"/>
  <c r="AD143" i="7"/>
  <c r="AF143" i="7"/>
  <c r="AH143" i="7"/>
  <c r="AJ143" i="7"/>
  <c r="AL143" i="7"/>
  <c r="AN143" i="7"/>
  <c r="AP143" i="7"/>
  <c r="AR143" i="7"/>
  <c r="AT143" i="7"/>
  <c r="AV143" i="7"/>
  <c r="AX143" i="7"/>
  <c r="BD143" i="7"/>
  <c r="AI144" i="7"/>
  <c r="AK144" i="7"/>
  <c r="AS144" i="7"/>
  <c r="AU144" i="7"/>
  <c r="AR145" i="7"/>
  <c r="AV145" i="7"/>
  <c r="AI146" i="7"/>
  <c r="AK146" i="7"/>
  <c r="AS146" i="7"/>
  <c r="AU146" i="7"/>
  <c r="AV149" i="7"/>
  <c r="AR151" i="7"/>
  <c r="AV151" i="7"/>
  <c r="AE3" i="7"/>
  <c r="AG3" i="7"/>
  <c r="AI3" i="7"/>
  <c r="AK3" i="7"/>
  <c r="AM3" i="7"/>
  <c r="AO3" i="7"/>
  <c r="AQ3" i="7"/>
  <c r="AS3" i="7"/>
  <c r="AU3" i="7"/>
  <c r="AW3" i="7"/>
  <c r="AY3" i="7"/>
  <c r="BC3" i="7"/>
  <c r="BE3" i="7"/>
  <c r="BG3" i="7"/>
  <c r="AR4" i="7"/>
  <c r="BB4" i="7"/>
  <c r="BF4" i="7"/>
  <c r="AK5" i="7"/>
  <c r="AS5" i="7"/>
  <c r="AR6" i="7"/>
  <c r="BB6" i="7"/>
  <c r="BF6" i="7"/>
  <c r="AK7" i="7"/>
  <c r="AS7" i="7"/>
  <c r="AR8" i="7"/>
  <c r="BB8" i="7"/>
  <c r="BF8" i="7"/>
  <c r="AK9" i="7"/>
  <c r="AS9" i="7"/>
  <c r="BG9" i="7"/>
  <c r="AR10" i="7"/>
  <c r="BB10" i="7"/>
  <c r="BF10" i="7"/>
  <c r="AK11" i="7"/>
  <c r="AS11" i="7"/>
  <c r="BG11" i="7"/>
  <c r="AR12" i="7"/>
  <c r="BB12" i="7"/>
  <c r="BF12" i="7"/>
  <c r="AK13" i="7"/>
  <c r="AS13" i="7"/>
  <c r="BG13" i="7"/>
  <c r="AR14" i="7"/>
  <c r="BB14" i="7"/>
  <c r="BF14" i="7"/>
  <c r="AK15" i="7"/>
  <c r="AS15" i="7"/>
  <c r="BG15" i="7"/>
  <c r="AR16" i="7"/>
  <c r="BB16" i="7"/>
  <c r="BF16" i="7"/>
  <c r="AK17" i="7"/>
  <c r="AS17" i="7"/>
  <c r="AR18" i="7"/>
  <c r="AK19" i="7"/>
  <c r="AS19" i="7"/>
  <c r="BG19" i="7"/>
  <c r="AR20" i="7"/>
  <c r="BB20" i="7"/>
  <c r="BF20" i="7"/>
  <c r="AK21" i="7"/>
  <c r="AS21" i="7"/>
  <c r="AR22" i="7"/>
  <c r="BB22" i="7"/>
  <c r="BF22" i="7"/>
  <c r="AK23" i="7"/>
  <c r="AS23" i="7"/>
  <c r="BG23" i="7"/>
  <c r="AR24" i="7"/>
  <c r="BB24" i="7"/>
  <c r="BF24" i="7"/>
  <c r="AK25" i="7"/>
  <c r="AS25" i="7"/>
  <c r="AR26" i="7"/>
  <c r="AK27" i="7"/>
  <c r="AS27" i="7"/>
  <c r="BG27" i="7"/>
  <c r="AR28" i="7"/>
  <c r="BB28" i="7"/>
  <c r="BF28" i="7"/>
  <c r="AK29" i="7"/>
  <c r="AS29" i="7"/>
  <c r="AR30" i="7"/>
  <c r="AK31" i="7"/>
  <c r="AS31" i="7"/>
  <c r="BG31" i="7"/>
  <c r="AR32" i="7"/>
  <c r="BB32" i="7"/>
  <c r="BF32" i="7"/>
  <c r="AK33" i="7"/>
  <c r="AS33" i="7"/>
  <c r="AR34" i="7"/>
  <c r="AK35" i="7"/>
  <c r="AS35" i="7"/>
  <c r="BG35" i="7"/>
  <c r="AR36" i="7"/>
  <c r="BB36" i="7"/>
  <c r="BF36" i="7"/>
  <c r="AK37" i="7"/>
  <c r="AS37" i="7"/>
  <c r="AR38" i="7"/>
  <c r="AK39" i="7"/>
  <c r="AS39" i="7"/>
  <c r="BG39" i="7"/>
  <c r="AR40" i="7"/>
  <c r="BB40" i="7"/>
  <c r="BF40" i="7"/>
  <c r="AK41" i="7"/>
  <c r="AS41" i="7"/>
  <c r="AR42" i="7"/>
  <c r="AK43" i="7"/>
  <c r="AS43" i="7"/>
  <c r="BG43" i="7"/>
  <c r="AR44" i="7"/>
  <c r="BB44" i="7"/>
  <c r="BF44" i="7"/>
  <c r="AK45" i="7"/>
  <c r="AS45" i="7"/>
  <c r="AR46" i="7"/>
  <c r="AK47" i="7"/>
  <c r="AS47" i="7"/>
  <c r="BG47" i="7"/>
  <c r="AR48" i="7"/>
  <c r="BB48" i="7"/>
  <c r="BF48" i="7"/>
  <c r="AK49" i="7"/>
  <c r="AS49" i="7"/>
  <c r="AR50" i="7"/>
  <c r="AK51" i="7"/>
  <c r="AS51" i="7"/>
  <c r="BG51" i="7"/>
  <c r="AR52" i="7"/>
  <c r="BB52" i="7"/>
  <c r="BF52" i="7"/>
  <c r="AK53" i="7"/>
  <c r="AS53" i="7"/>
  <c r="AR54" i="7"/>
  <c r="AK55" i="7"/>
  <c r="AS55" i="7"/>
  <c r="BG55" i="7"/>
  <c r="AR56" i="7"/>
  <c r="BB56" i="7"/>
  <c r="BF56" i="7"/>
  <c r="AK57" i="7"/>
  <c r="AS57" i="7"/>
  <c r="AR58" i="7"/>
  <c r="AK59" i="7"/>
  <c r="AS59" i="7"/>
  <c r="BG59" i="7"/>
  <c r="AR60" i="7"/>
  <c r="BB60" i="7"/>
  <c r="BF60" i="7"/>
  <c r="AK61" i="7"/>
  <c r="AS61" i="7"/>
  <c r="AR62" i="7"/>
  <c r="AK63" i="7"/>
  <c r="AS63" i="7"/>
  <c r="BG63" i="7"/>
  <c r="AR64" i="7"/>
  <c r="BB64" i="7"/>
  <c r="BF64" i="7"/>
  <c r="AK65" i="7"/>
  <c r="AS65" i="7"/>
  <c r="AR66" i="7"/>
  <c r="AK67" i="7"/>
  <c r="AS67" i="7"/>
  <c r="BG67" i="7"/>
  <c r="AR68" i="7"/>
  <c r="BB68" i="7"/>
  <c r="BF68" i="7"/>
  <c r="AK69" i="7"/>
  <c r="AS69" i="7"/>
  <c r="AR70" i="7"/>
  <c r="AK71" i="7"/>
  <c r="AS71" i="7"/>
  <c r="BG71" i="7"/>
  <c r="AR72" i="7"/>
  <c r="BB72" i="7"/>
  <c r="BF72" i="7"/>
  <c r="AK73" i="7"/>
  <c r="AS73" i="7"/>
  <c r="AR74" i="7"/>
  <c r="AK75" i="7"/>
  <c r="AS75" i="7"/>
  <c r="BG75" i="7"/>
  <c r="AR76" i="7"/>
  <c r="BB76" i="7"/>
  <c r="BF76" i="7"/>
  <c r="AK77" i="7"/>
  <c r="AS77" i="7"/>
  <c r="AR78" i="7"/>
  <c r="BB78" i="7"/>
  <c r="BF78" i="7"/>
  <c r="AK79" i="7"/>
  <c r="AS79" i="7"/>
  <c r="AR80" i="7"/>
  <c r="AK81" i="7"/>
  <c r="AS81" i="7"/>
  <c r="AR82" i="7"/>
  <c r="AK83" i="7"/>
  <c r="AS83" i="7"/>
  <c r="BG83" i="7"/>
  <c r="AR84" i="7"/>
  <c r="BB84" i="7"/>
  <c r="BF84" i="7"/>
  <c r="AK85" i="7"/>
  <c r="AS85" i="7"/>
  <c r="AR86" i="7"/>
  <c r="AK87" i="7"/>
  <c r="AS87" i="7"/>
  <c r="BG87" i="7"/>
  <c r="AR88" i="7"/>
  <c r="BB88" i="7"/>
  <c r="BF88" i="7"/>
  <c r="AK89" i="7"/>
  <c r="AS89" i="7"/>
  <c r="AR90" i="7"/>
  <c r="AK91" i="7"/>
  <c r="AS91" i="7"/>
  <c r="BG91" i="7"/>
  <c r="AR92" i="7"/>
  <c r="BB92" i="7"/>
  <c r="BF92" i="7"/>
  <c r="AK93" i="7"/>
  <c r="AS93" i="7"/>
  <c r="AR94" i="7"/>
  <c r="AK95" i="7"/>
  <c r="AS95" i="7"/>
  <c r="BG95" i="7"/>
  <c r="AR96" i="7"/>
  <c r="BB96" i="7"/>
  <c r="BF96" i="7"/>
  <c r="AK97" i="7"/>
  <c r="AS97" i="7"/>
  <c r="AR98" i="7"/>
  <c r="AK99" i="7"/>
  <c r="AS99" i="7"/>
  <c r="BG99" i="7"/>
  <c r="AR100" i="7"/>
  <c r="BB100" i="7"/>
  <c r="BF100" i="7"/>
  <c r="AK101" i="7"/>
  <c r="AS101" i="7"/>
  <c r="AR102" i="7"/>
  <c r="AK103" i="7"/>
  <c r="AS103" i="7"/>
  <c r="BG103" i="7"/>
  <c r="AR104" i="7"/>
  <c r="BB104" i="7"/>
  <c r="BF104" i="7"/>
  <c r="AK105" i="7"/>
  <c r="AS105" i="7"/>
  <c r="AR106" i="7"/>
  <c r="AK107" i="7"/>
  <c r="AS107" i="7"/>
  <c r="BG107" i="7"/>
  <c r="AR108" i="7"/>
  <c r="BB108" i="7"/>
  <c r="BF108" i="7"/>
  <c r="AK109" i="7"/>
  <c r="AS109" i="7"/>
  <c r="AR110" i="7"/>
  <c r="AK111" i="7"/>
  <c r="AS111" i="7"/>
  <c r="AR112" i="7"/>
  <c r="AK113" i="7"/>
  <c r="AS113" i="7"/>
  <c r="BG113" i="7"/>
  <c r="AR114" i="7"/>
  <c r="BB114" i="7"/>
  <c r="BF114" i="7"/>
  <c r="AK115" i="7"/>
  <c r="AS115" i="7"/>
  <c r="AR116" i="7"/>
  <c r="AK117" i="7"/>
  <c r="AS117" i="7"/>
  <c r="BG117" i="7"/>
  <c r="AR118" i="7"/>
  <c r="BB118" i="7"/>
  <c r="BF118" i="7"/>
  <c r="AK119" i="7"/>
  <c r="AS119" i="7"/>
  <c r="AR120" i="7"/>
  <c r="AK121" i="7"/>
  <c r="AS121" i="7"/>
  <c r="BG121" i="7"/>
  <c r="AR122" i="7"/>
  <c r="BB122" i="7"/>
  <c r="BF122" i="7"/>
  <c r="AK123" i="7"/>
  <c r="AS123" i="7"/>
  <c r="AR124" i="7"/>
  <c r="AK125" i="7"/>
  <c r="AS125" i="7"/>
  <c r="BG125" i="7"/>
  <c r="AR126" i="7"/>
  <c r="BB126" i="7"/>
  <c r="BF126" i="7"/>
  <c r="AK127" i="7"/>
  <c r="AS127" i="7"/>
  <c r="AR128" i="7"/>
  <c r="AK129" i="7"/>
  <c r="AS129" i="7"/>
  <c r="BG129" i="7"/>
  <c r="AR130" i="7"/>
  <c r="BB130" i="7"/>
  <c r="BF130" i="7"/>
  <c r="AK131" i="7"/>
  <c r="AS131" i="7"/>
  <c r="AR132" i="7"/>
  <c r="AK133" i="7"/>
  <c r="AS133" i="7"/>
  <c r="BG133" i="7"/>
  <c r="AR134" i="7"/>
  <c r="BB134" i="7"/>
  <c r="BF134" i="7"/>
  <c r="AK135" i="7"/>
  <c r="AS135" i="7"/>
  <c r="AR136" i="7"/>
  <c r="AK137" i="7"/>
  <c r="AS137" i="7"/>
  <c r="BG137" i="7"/>
  <c r="AR138" i="7"/>
  <c r="BB138" i="7"/>
  <c r="BF138" i="7"/>
  <c r="AK139" i="7"/>
  <c r="AS139" i="7"/>
  <c r="AR140" i="7"/>
  <c r="BB140" i="7"/>
  <c r="BF140" i="7"/>
  <c r="AK141" i="7"/>
  <c r="AS141" i="7"/>
  <c r="AR142" i="7"/>
  <c r="BB142" i="7"/>
  <c r="BF142" i="7"/>
  <c r="AH367" i="7"/>
  <c r="AG367" i="7"/>
  <c r="AO367" i="7"/>
  <c r="AW367" i="7"/>
  <c r="AE143" i="7"/>
  <c r="AG143" i="7"/>
  <c r="AI143" i="7"/>
  <c r="AK143" i="7"/>
  <c r="AM143" i="7"/>
  <c r="AO143" i="7"/>
  <c r="AQ143" i="7"/>
  <c r="AS143" i="7"/>
  <c r="AU143" i="7"/>
  <c r="AW143" i="7"/>
  <c r="AY143" i="7"/>
  <c r="BC143" i="7"/>
  <c r="BE143" i="7"/>
  <c r="BG143" i="7"/>
  <c r="AR144" i="7"/>
  <c r="AK145" i="7"/>
  <c r="AS145" i="7"/>
  <c r="AR146" i="7"/>
  <c r="AK147" i="7"/>
  <c r="AS147" i="7"/>
  <c r="BG147" i="7"/>
  <c r="AR148" i="7"/>
  <c r="BB148" i="7"/>
  <c r="BF148" i="7"/>
  <c r="AK149" i="7"/>
  <c r="AS149" i="7"/>
  <c r="AR150" i="7"/>
  <c r="BB150" i="7"/>
  <c r="BF150" i="7"/>
  <c r="AK151" i="7"/>
  <c r="AS151" i="7"/>
  <c r="AR152" i="7"/>
  <c r="BB152" i="7"/>
  <c r="BF152" i="7"/>
  <c r="AK153" i="7"/>
  <c r="AS153" i="7"/>
  <c r="BG153" i="7"/>
  <c r="AR154" i="7"/>
  <c r="BB154" i="7"/>
  <c r="BF154" i="7"/>
  <c r="AK155" i="7"/>
  <c r="AS155" i="7"/>
  <c r="BG155" i="7"/>
  <c r="AR156" i="7"/>
  <c r="BB156" i="7"/>
  <c r="BF156" i="7"/>
  <c r="AK157" i="7"/>
  <c r="AS157" i="7"/>
  <c r="BG157" i="7"/>
  <c r="AR158" i="7"/>
  <c r="BB158" i="7"/>
  <c r="BF158" i="7"/>
  <c r="AK159" i="7"/>
  <c r="AS159" i="7"/>
  <c r="BG159" i="7"/>
  <c r="AR160" i="7"/>
  <c r="BB160" i="7"/>
  <c r="BF160" i="7"/>
  <c r="AK161" i="7"/>
  <c r="AS161" i="7"/>
  <c r="BG161" i="7"/>
  <c r="AR162" i="7"/>
  <c r="BB162" i="7"/>
  <c r="BF162" i="7"/>
  <c r="AK163" i="7"/>
  <c r="AS163" i="7"/>
  <c r="BG163" i="7"/>
  <c r="AR164" i="7"/>
  <c r="BB164" i="7"/>
  <c r="BF164" i="7"/>
  <c r="AK165" i="7"/>
  <c r="AS165" i="7"/>
  <c r="BG165" i="7"/>
  <c r="AR166" i="7"/>
  <c r="BB166" i="7"/>
  <c r="BF166" i="7"/>
  <c r="AK167" i="7"/>
  <c r="AS167" i="7"/>
  <c r="BG167" i="7"/>
  <c r="AR168" i="7"/>
  <c r="BB168" i="7"/>
  <c r="BF168" i="7"/>
  <c r="AK169" i="7"/>
  <c r="AS169" i="7"/>
  <c r="BG169" i="7"/>
  <c r="AR170" i="7"/>
  <c r="BB170" i="7"/>
  <c r="BF170" i="7"/>
  <c r="AK171" i="7"/>
  <c r="AS171" i="7"/>
  <c r="BG171" i="7"/>
  <c r="AR172" i="7"/>
  <c r="BB172" i="7"/>
  <c r="BF172" i="7"/>
  <c r="AK173" i="7"/>
  <c r="AS173" i="7"/>
  <c r="BG173" i="7"/>
  <c r="AR174" i="7"/>
  <c r="BB174" i="7"/>
  <c r="BF174" i="7"/>
  <c r="AK175" i="7"/>
  <c r="AS175" i="7"/>
  <c r="BG175" i="7"/>
  <c r="AR176" i="7"/>
  <c r="BB176" i="7"/>
  <c r="BF176" i="7"/>
  <c r="AK177" i="7"/>
  <c r="AS177" i="7"/>
  <c r="BG177" i="7"/>
  <c r="AR178" i="7"/>
  <c r="BB178" i="7"/>
  <c r="BF178" i="7"/>
  <c r="AK179" i="7"/>
  <c r="AS179" i="7"/>
  <c r="BG179" i="7"/>
  <c r="AR180" i="7"/>
  <c r="BB180" i="7"/>
  <c r="BF180" i="7"/>
  <c r="AK181" i="7"/>
  <c r="AS181" i="7"/>
  <c r="BG181" i="7"/>
  <c r="AR182" i="7"/>
  <c r="BB182" i="7"/>
  <c r="BF182" i="7"/>
  <c r="AK183" i="7"/>
  <c r="AS183" i="7"/>
  <c r="BG183" i="7"/>
  <c r="AR184" i="7"/>
  <c r="BB184" i="7"/>
  <c r="BF184" i="7"/>
  <c r="AK185" i="7"/>
  <c r="AS185" i="7"/>
  <c r="BG185" i="7"/>
  <c r="AR186" i="7"/>
  <c r="BB186" i="7"/>
  <c r="BF186" i="7"/>
  <c r="AK187" i="7"/>
  <c r="AS187" i="7"/>
  <c r="BG187" i="7"/>
  <c r="AR188" i="7"/>
  <c r="BB188" i="7"/>
  <c r="BF188" i="7"/>
  <c r="AK189" i="7"/>
  <c r="AS189" i="7"/>
  <c r="BG189" i="7"/>
  <c r="AR190" i="7"/>
  <c r="BB190" i="7"/>
  <c r="BF190" i="7"/>
  <c r="AK191" i="7"/>
  <c r="AS191" i="7"/>
  <c r="BG191" i="7"/>
  <c r="AR192" i="7"/>
  <c r="BB192" i="7"/>
  <c r="BF192" i="7"/>
  <c r="AK193" i="7"/>
  <c r="AS193" i="7"/>
  <c r="BG193" i="7"/>
  <c r="AR194" i="7"/>
  <c r="BB194" i="7"/>
  <c r="BF194" i="7"/>
  <c r="AK195" i="7"/>
  <c r="AS195" i="7"/>
  <c r="BG195" i="7"/>
  <c r="AD196" i="7"/>
  <c r="AF196" i="7"/>
  <c r="AH196" i="7"/>
  <c r="AJ196" i="7"/>
  <c r="AL196" i="7"/>
  <c r="AN196" i="7"/>
  <c r="AP196" i="7"/>
  <c r="AT196" i="7"/>
  <c r="AV196" i="7"/>
  <c r="AX196" i="7"/>
  <c r="AI196" i="7"/>
  <c r="AU196" i="7"/>
  <c r="BE196" i="7"/>
  <c r="AR197" i="7"/>
  <c r="AV197" i="7"/>
  <c r="AD198" i="7"/>
  <c r="AF198" i="7"/>
  <c r="AH198" i="7"/>
  <c r="AJ198" i="7"/>
  <c r="AL198" i="7"/>
  <c r="AN198" i="7"/>
  <c r="AP198" i="7"/>
  <c r="AT198" i="7"/>
  <c r="AV198" i="7"/>
  <c r="AX198" i="7"/>
  <c r="AI198" i="7"/>
  <c r="AU198" i="7"/>
  <c r="BE198" i="7"/>
  <c r="AR199" i="7"/>
  <c r="AV199" i="7"/>
  <c r="AD200" i="7"/>
  <c r="AF200" i="7"/>
  <c r="AH200" i="7"/>
  <c r="AJ200" i="7"/>
  <c r="AL200" i="7"/>
  <c r="AN200" i="7"/>
  <c r="AP200" i="7"/>
  <c r="AT200" i="7"/>
  <c r="AV200" i="7"/>
  <c r="AX200" i="7"/>
  <c r="AI200" i="7"/>
  <c r="AU200" i="7"/>
  <c r="BE200" i="7"/>
  <c r="AR201" i="7"/>
  <c r="AV201" i="7"/>
  <c r="AD202" i="7"/>
  <c r="AF202" i="7"/>
  <c r="AH202" i="7"/>
  <c r="AJ202" i="7"/>
  <c r="AL202" i="7"/>
  <c r="AN202" i="7"/>
  <c r="AP202" i="7"/>
  <c r="AT202" i="7"/>
  <c r="AV202" i="7"/>
  <c r="AX202" i="7"/>
  <c r="AI202" i="7"/>
  <c r="AU202" i="7"/>
  <c r="BE202" i="7"/>
  <c r="AR203" i="7"/>
  <c r="AV203" i="7"/>
  <c r="AD204" i="7"/>
  <c r="AF204" i="7"/>
  <c r="AH204" i="7"/>
  <c r="AJ204" i="7"/>
  <c r="AL204" i="7"/>
  <c r="AN204" i="7"/>
  <c r="AP204" i="7"/>
  <c r="AT204" i="7"/>
  <c r="AV204" i="7"/>
  <c r="AX204" i="7"/>
  <c r="AI204" i="7"/>
  <c r="AU204" i="7"/>
  <c r="BE204" i="7"/>
  <c r="AR205" i="7"/>
  <c r="AV205" i="7"/>
  <c r="AD206" i="7"/>
  <c r="AF206" i="7"/>
  <c r="AH206" i="7"/>
  <c r="AJ206" i="7"/>
  <c r="AL206" i="7"/>
  <c r="AN206" i="7"/>
  <c r="AP206" i="7"/>
  <c r="AT206" i="7"/>
  <c r="AV206" i="7"/>
  <c r="AX206" i="7"/>
  <c r="AI206" i="7"/>
  <c r="AU206" i="7"/>
  <c r="BE206" i="7"/>
  <c r="AR207" i="7"/>
  <c r="AV207" i="7"/>
  <c r="AD208" i="7"/>
  <c r="AF208" i="7"/>
  <c r="AH208" i="7"/>
  <c r="AJ208" i="7"/>
  <c r="AL208" i="7"/>
  <c r="AN208" i="7"/>
  <c r="AP208" i="7"/>
  <c r="AT208" i="7"/>
  <c r="AV208" i="7"/>
  <c r="AX208" i="7"/>
  <c r="AI208" i="7"/>
  <c r="AU208" i="7"/>
  <c r="BE208" i="7"/>
  <c r="AR209" i="7"/>
  <c r="AV209" i="7"/>
  <c r="AD210" i="7"/>
  <c r="AF210" i="7"/>
  <c r="AH210" i="7"/>
  <c r="AJ210" i="7"/>
  <c r="AL210" i="7"/>
  <c r="AN210" i="7"/>
  <c r="AP210" i="7"/>
  <c r="AT210" i="7"/>
  <c r="AV210" i="7"/>
  <c r="AX210" i="7"/>
  <c r="AI210" i="7"/>
  <c r="AU210" i="7"/>
  <c r="BE210" i="7"/>
  <c r="AR211" i="7"/>
  <c r="AV211" i="7"/>
  <c r="AD212" i="7"/>
  <c r="AF212" i="7"/>
  <c r="AH212" i="7"/>
  <c r="AJ212" i="7"/>
  <c r="AL212" i="7"/>
  <c r="AN212" i="7"/>
  <c r="AP212" i="7"/>
  <c r="AT212" i="7"/>
  <c r="AV212" i="7"/>
  <c r="AX212" i="7"/>
  <c r="AI212" i="7"/>
  <c r="AU212" i="7"/>
  <c r="BE212" i="7"/>
  <c r="AR213" i="7"/>
  <c r="AV213" i="7"/>
  <c r="AD214" i="7"/>
  <c r="AF214" i="7"/>
  <c r="AH214" i="7"/>
  <c r="AJ214" i="7"/>
  <c r="AL214" i="7"/>
  <c r="AN214" i="7"/>
  <c r="AP214" i="7"/>
  <c r="AT214" i="7"/>
  <c r="AV214" i="7"/>
  <c r="AX214" i="7"/>
  <c r="AI214" i="7"/>
  <c r="AU214" i="7"/>
  <c r="BE214" i="7"/>
  <c r="AR215" i="7"/>
  <c r="AV215" i="7"/>
  <c r="AD216" i="7"/>
  <c r="AF216" i="7"/>
  <c r="AH216" i="7"/>
  <c r="AJ216" i="7"/>
  <c r="AL216" i="7"/>
  <c r="AN216" i="7"/>
  <c r="AP216" i="7"/>
  <c r="AT216" i="7"/>
  <c r="AV216" i="7"/>
  <c r="AX216" i="7"/>
  <c r="AI216" i="7"/>
  <c r="AU216" i="7"/>
  <c r="BE216" i="7"/>
  <c r="AR217" i="7"/>
  <c r="AV217" i="7"/>
  <c r="AD218" i="7"/>
  <c r="AF218" i="7"/>
  <c r="AH218" i="7"/>
  <c r="AJ218" i="7"/>
  <c r="AL218" i="7"/>
  <c r="AN218" i="7"/>
  <c r="AP218" i="7"/>
  <c r="AT218" i="7"/>
  <c r="AV218" i="7"/>
  <c r="AX218" i="7"/>
  <c r="AI218" i="7"/>
  <c r="AU218" i="7"/>
  <c r="BE218" i="7"/>
  <c r="AR219" i="7"/>
  <c r="AV219" i="7"/>
  <c r="AD220" i="7"/>
  <c r="AF220" i="7"/>
  <c r="AH220" i="7"/>
  <c r="AJ220" i="7"/>
  <c r="AL220" i="7"/>
  <c r="AN220" i="7"/>
  <c r="AP220" i="7"/>
  <c r="AT220" i="7"/>
  <c r="AV220" i="7"/>
  <c r="AX220" i="7"/>
  <c r="AI220" i="7"/>
  <c r="AU220" i="7"/>
  <c r="BE220" i="7"/>
  <c r="AR221" i="7"/>
  <c r="AV221" i="7"/>
  <c r="AD222" i="7"/>
  <c r="AF222" i="7"/>
  <c r="AH222" i="7"/>
  <c r="AJ222" i="7"/>
  <c r="AL222" i="7"/>
  <c r="AN222" i="7"/>
  <c r="AP222" i="7"/>
  <c r="AT222" i="7"/>
  <c r="AV222" i="7"/>
  <c r="AX222" i="7"/>
  <c r="AI222" i="7"/>
  <c r="AU222" i="7"/>
  <c r="BE222" i="7"/>
  <c r="AR223" i="7"/>
  <c r="AV223" i="7"/>
  <c r="AD368" i="7"/>
  <c r="AF368" i="7"/>
  <c r="AH368" i="7"/>
  <c r="AJ368" i="7"/>
  <c r="AL368" i="7"/>
  <c r="AN368" i="7"/>
  <c r="AP368" i="7"/>
  <c r="AT368" i="7"/>
  <c r="AX368" i="7"/>
  <c r="AE224" i="7"/>
  <c r="AM224" i="7"/>
  <c r="AQ224" i="7"/>
  <c r="AY224" i="7"/>
  <c r="BE224" i="7"/>
  <c r="AR225" i="7"/>
  <c r="AV225" i="7"/>
  <c r="AD226" i="7"/>
  <c r="AF226" i="7"/>
  <c r="AH226" i="7"/>
  <c r="AJ226" i="7"/>
  <c r="AL226" i="7"/>
  <c r="AN226" i="7"/>
  <c r="AP226" i="7"/>
  <c r="AT226" i="7"/>
  <c r="AV226" i="7"/>
  <c r="AX226" i="7"/>
  <c r="AI226" i="7"/>
  <c r="AU226" i="7"/>
  <c r="BE226" i="7"/>
  <c r="AR227" i="7"/>
  <c r="AV227" i="7"/>
  <c r="AD228" i="7"/>
  <c r="AF228" i="7"/>
  <c r="AH228" i="7"/>
  <c r="AJ228" i="7"/>
  <c r="AL228" i="7"/>
  <c r="AN228" i="7"/>
  <c r="AP228" i="7"/>
  <c r="AT228" i="7"/>
  <c r="AV228" i="7"/>
  <c r="AX228" i="7"/>
  <c r="AI228" i="7"/>
  <c r="AU228" i="7"/>
  <c r="BE228" i="7"/>
  <c r="AR229" i="7"/>
  <c r="AV229" i="7"/>
  <c r="AD230" i="7"/>
  <c r="AF230" i="7"/>
  <c r="AH230" i="7"/>
  <c r="AJ230" i="7"/>
  <c r="AL230" i="7"/>
  <c r="AN230" i="7"/>
  <c r="AP230" i="7"/>
  <c r="AT230" i="7"/>
  <c r="AV230" i="7"/>
  <c r="AX230" i="7"/>
  <c r="AI230" i="7"/>
  <c r="AU230" i="7"/>
  <c r="BE230" i="7"/>
  <c r="AR231" i="7"/>
  <c r="AV231" i="7"/>
  <c r="AD232" i="7"/>
  <c r="AF232" i="7"/>
  <c r="AH232" i="7"/>
  <c r="AJ232" i="7"/>
  <c r="AL232" i="7"/>
  <c r="AN232" i="7"/>
  <c r="AP232" i="7"/>
  <c r="AT232" i="7"/>
  <c r="AV232" i="7"/>
  <c r="AX232" i="7"/>
  <c r="AI232" i="7"/>
  <c r="AU232" i="7"/>
  <c r="BE232" i="7"/>
  <c r="AR233" i="7"/>
  <c r="AV233" i="7"/>
  <c r="AD234" i="7"/>
  <c r="AF234" i="7"/>
  <c r="AH234" i="7"/>
  <c r="AJ234" i="7"/>
  <c r="AL234" i="7"/>
  <c r="AN234" i="7"/>
  <c r="AP234" i="7"/>
  <c r="AT234" i="7"/>
  <c r="AV234" i="7"/>
  <c r="AX234" i="7"/>
  <c r="AI234" i="7"/>
  <c r="AU234" i="7"/>
  <c r="BE234" i="7"/>
  <c r="AR235" i="7"/>
  <c r="AV235" i="7"/>
  <c r="AD236" i="7"/>
  <c r="AF236" i="7"/>
  <c r="AH236" i="7"/>
  <c r="AJ236" i="7"/>
  <c r="AL236" i="7"/>
  <c r="AN236" i="7"/>
  <c r="AP236" i="7"/>
  <c r="AT236" i="7"/>
  <c r="AV236" i="7"/>
  <c r="AX236" i="7"/>
  <c r="AI236" i="7"/>
  <c r="AU236" i="7"/>
  <c r="BE236" i="7"/>
  <c r="AR237" i="7"/>
  <c r="AV237" i="7"/>
  <c r="AD238" i="7"/>
  <c r="AF238" i="7"/>
  <c r="AH238" i="7"/>
  <c r="AJ238" i="7"/>
  <c r="AL238" i="7"/>
  <c r="AN238" i="7"/>
  <c r="AP238" i="7"/>
  <c r="AT238" i="7"/>
  <c r="AV238" i="7"/>
  <c r="AX238" i="7"/>
  <c r="AI238" i="7"/>
  <c r="AU238" i="7"/>
  <c r="BE238" i="7"/>
  <c r="AR239" i="7"/>
  <c r="AV239" i="7"/>
  <c r="AD240" i="7"/>
  <c r="AF240" i="7"/>
  <c r="AH240" i="7"/>
  <c r="AJ240" i="7"/>
  <c r="AL240" i="7"/>
  <c r="AN240" i="7"/>
  <c r="AP240" i="7"/>
  <c r="AT240" i="7"/>
  <c r="AV240" i="7"/>
  <c r="AX240" i="7"/>
  <c r="AI240" i="7"/>
  <c r="AU240" i="7"/>
  <c r="BE240" i="7"/>
  <c r="AR241" i="7"/>
  <c r="AV241" i="7"/>
  <c r="AR243" i="7"/>
  <c r="AV243" i="7"/>
  <c r="AD244" i="7"/>
  <c r="AF244" i="7"/>
  <c r="AH244" i="7"/>
  <c r="AJ244" i="7"/>
  <c r="AL244" i="7"/>
  <c r="AN244" i="7"/>
  <c r="AP244" i="7"/>
  <c r="AT244" i="7"/>
  <c r="AV244" i="7"/>
  <c r="AX244" i="7"/>
  <c r="AI244" i="7"/>
  <c r="AU244" i="7"/>
  <c r="BE244" i="7"/>
  <c r="AR245" i="7"/>
  <c r="AV245" i="7"/>
  <c r="AD246" i="7"/>
  <c r="AF246" i="7"/>
  <c r="AH246" i="7"/>
  <c r="AJ246" i="7"/>
  <c r="AL246" i="7"/>
  <c r="AN246" i="7"/>
  <c r="AP246" i="7"/>
  <c r="AT246" i="7"/>
  <c r="AV246" i="7"/>
  <c r="AX246" i="7"/>
  <c r="AI246" i="7"/>
  <c r="AU246" i="7"/>
  <c r="BE246" i="7"/>
  <c r="AR247" i="7"/>
  <c r="AV247" i="7"/>
  <c r="AD248" i="7"/>
  <c r="AF248" i="7"/>
  <c r="AH248" i="7"/>
  <c r="AJ248" i="7"/>
  <c r="AL248" i="7"/>
  <c r="AN248" i="7"/>
  <c r="AP248" i="7"/>
  <c r="AT248" i="7"/>
  <c r="AV248" i="7"/>
  <c r="AX248" i="7"/>
  <c r="AI248" i="7"/>
  <c r="AU248" i="7"/>
  <c r="BE248" i="7"/>
  <c r="AR249" i="7"/>
  <c r="AV249" i="7"/>
  <c r="AD250" i="7"/>
  <c r="AF250" i="7"/>
  <c r="AH250" i="7"/>
  <c r="AJ250" i="7"/>
  <c r="AL250" i="7"/>
  <c r="AN250" i="7"/>
  <c r="AP250" i="7"/>
  <c r="AT250" i="7"/>
  <c r="AV250" i="7"/>
  <c r="AX250" i="7"/>
  <c r="AI250" i="7"/>
  <c r="AU250" i="7"/>
  <c r="BE250" i="7"/>
  <c r="BD367" i="7"/>
  <c r="AR367" i="7"/>
  <c r="BG367" i="7"/>
  <c r="AV367" i="7"/>
  <c r="BB224" i="7"/>
  <c r="BC368" i="7"/>
  <c r="AK368" i="7"/>
  <c r="BE368" i="7"/>
  <c r="AS368" i="7"/>
  <c r="BF224" i="7"/>
  <c r="BB242" i="7"/>
  <c r="BF242" i="7"/>
  <c r="BD251" i="7"/>
  <c r="AR251" i="7"/>
  <c r="AV251" i="7"/>
  <c r="BG251" i="7"/>
  <c r="AI369" i="7"/>
  <c r="BB369" i="7"/>
  <c r="BC369" i="7"/>
  <c r="AK369" i="7"/>
  <c r="BE369" i="7"/>
  <c r="AS369" i="7"/>
  <c r="AU369" i="7"/>
  <c r="BF369" i="7"/>
  <c r="BF189" i="8"/>
  <c r="AJ3" i="7"/>
  <c r="AR3" i="7"/>
  <c r="AX3" i="7"/>
  <c r="AS4" i="7"/>
  <c r="AS6" i="7"/>
  <c r="AK8" i="7"/>
  <c r="AS8" i="7"/>
  <c r="AR9" i="7"/>
  <c r="AK10" i="7"/>
  <c r="AS10" i="7"/>
  <c r="AK12" i="7"/>
  <c r="AS12" i="7"/>
  <c r="AR13" i="7"/>
  <c r="AK14" i="7"/>
  <c r="AS14" i="7"/>
  <c r="AR15" i="7"/>
  <c r="AK16" i="7"/>
  <c r="AS16" i="7"/>
  <c r="AR19" i="7"/>
  <c r="AK20" i="7"/>
  <c r="AS20" i="7"/>
  <c r="AR23" i="7"/>
  <c r="AK24" i="7"/>
  <c r="AS24" i="7"/>
  <c r="AR27" i="7"/>
  <c r="AK28" i="7"/>
  <c r="AS28" i="7"/>
  <c r="AR31" i="7"/>
  <c r="AK32" i="7"/>
  <c r="AS32" i="7"/>
  <c r="AR35" i="7"/>
  <c r="AK36" i="7"/>
  <c r="AS36" i="7"/>
  <c r="AR39" i="7"/>
  <c r="AK40" i="7"/>
  <c r="AS40" i="7"/>
  <c r="AR43" i="7"/>
  <c r="AK44" i="7"/>
  <c r="AS44" i="7"/>
  <c r="AR47" i="7"/>
  <c r="AK48" i="7"/>
  <c r="AS48" i="7"/>
  <c r="AR51" i="7"/>
  <c r="AK52" i="7"/>
  <c r="AS52" i="7"/>
  <c r="AR55" i="7"/>
  <c r="AK56" i="7"/>
  <c r="AS56" i="7"/>
  <c r="AR59" i="7"/>
  <c r="AK60" i="7"/>
  <c r="AS60" i="7"/>
  <c r="AR63" i="7"/>
  <c r="AK64" i="7"/>
  <c r="AS64" i="7"/>
  <c r="AR67" i="7"/>
  <c r="AK68" i="7"/>
  <c r="AS68" i="7"/>
  <c r="AR71" i="7"/>
  <c r="AK72" i="7"/>
  <c r="AS72" i="7"/>
  <c r="AR75" i="7"/>
  <c r="AK76" i="7"/>
  <c r="AS76" i="7"/>
  <c r="AK78" i="7"/>
  <c r="AS78" i="7"/>
  <c r="AR83" i="7"/>
  <c r="AK84" i="7"/>
  <c r="AS84" i="7"/>
  <c r="AR87" i="7"/>
  <c r="AK88" i="7"/>
  <c r="AS88" i="7"/>
  <c r="AR91" i="7"/>
  <c r="AK92" i="7"/>
  <c r="AS92" i="7"/>
  <c r="AR95" i="7"/>
  <c r="AK96" i="7"/>
  <c r="AS96" i="7"/>
  <c r="AR99" i="7"/>
  <c r="AK100" i="7"/>
  <c r="AS100" i="7"/>
  <c r="AR103" i="7"/>
  <c r="AK104" i="7"/>
  <c r="AS104" i="7"/>
  <c r="AR107" i="7"/>
  <c r="AK108" i="7"/>
  <c r="AS108" i="7"/>
  <c r="AR113" i="7"/>
  <c r="AK114" i="7"/>
  <c r="AS114" i="7"/>
  <c r="AR117" i="7"/>
  <c r="AK118" i="7"/>
  <c r="AS118" i="7"/>
  <c r="AR121" i="7"/>
  <c r="AK122" i="7"/>
  <c r="AS122" i="7"/>
  <c r="AR125" i="7"/>
  <c r="AK126" i="7"/>
  <c r="AS126" i="7"/>
  <c r="AR129" i="7"/>
  <c r="AK130" i="7"/>
  <c r="AS130" i="7"/>
  <c r="AR133" i="7"/>
  <c r="AK134" i="7"/>
  <c r="AS134" i="7"/>
  <c r="AR137" i="7"/>
  <c r="AK138" i="7"/>
  <c r="AS138" i="7"/>
  <c r="AK140" i="7"/>
  <c r="AS140" i="7"/>
  <c r="AK142" i="7"/>
  <c r="AS142" i="7"/>
  <c r="AF367" i="7"/>
  <c r="AJ367" i="7"/>
  <c r="AN367" i="7"/>
  <c r="AR147" i="7"/>
  <c r="AK148" i="7"/>
  <c r="AS148" i="7"/>
  <c r="AR149" i="7"/>
  <c r="AK150" i="7"/>
  <c r="AS150" i="7"/>
  <c r="AK152" i="7"/>
  <c r="AS152" i="7"/>
  <c r="AR153" i="7"/>
  <c r="AK154" i="7"/>
  <c r="AS154" i="7"/>
  <c r="AR155" i="7"/>
  <c r="AK156" i="7"/>
  <c r="AS156" i="7"/>
  <c r="AR157" i="7"/>
  <c r="AK158" i="7"/>
  <c r="AS158" i="7"/>
  <c r="AR159" i="7"/>
  <c r="AK160" i="7"/>
  <c r="AS160" i="7"/>
  <c r="AR161" i="7"/>
  <c r="AK162" i="7"/>
  <c r="AS162" i="7"/>
  <c r="AR163" i="7"/>
  <c r="AK164" i="7"/>
  <c r="AS164" i="7"/>
  <c r="AR165" i="7"/>
  <c r="AK166" i="7"/>
  <c r="AS166" i="7"/>
  <c r="AR167" i="7"/>
  <c r="AK168" i="7"/>
  <c r="AS168" i="7"/>
  <c r="AR169" i="7"/>
  <c r="AK170" i="7"/>
  <c r="AS170" i="7"/>
  <c r="AR171" i="7"/>
  <c r="AK172" i="7"/>
  <c r="AS172" i="7"/>
  <c r="AR173" i="7"/>
  <c r="AK174" i="7"/>
  <c r="AS174" i="7"/>
  <c r="AR175" i="7"/>
  <c r="AK176" i="7"/>
  <c r="AS176" i="7"/>
  <c r="AR177" i="7"/>
  <c r="AK178" i="7"/>
  <c r="AS178" i="7"/>
  <c r="AR179" i="7"/>
  <c r="AK180" i="7"/>
  <c r="AS180" i="7"/>
  <c r="AR181" i="7"/>
  <c r="AK182" i="7"/>
  <c r="AS182" i="7"/>
  <c r="AR183" i="7"/>
  <c r="AK184" i="7"/>
  <c r="AS184" i="7"/>
  <c r="AR185" i="7"/>
  <c r="AK186" i="7"/>
  <c r="AS186" i="7"/>
  <c r="AR187" i="7"/>
  <c r="AK188" i="7"/>
  <c r="AS188" i="7"/>
  <c r="AR189" i="7"/>
  <c r="AK190" i="7"/>
  <c r="AS190" i="7"/>
  <c r="AR191" i="7"/>
  <c r="AK192" i="7"/>
  <c r="AS192" i="7"/>
  <c r="AR193" i="7"/>
  <c r="AK194" i="7"/>
  <c r="AS194" i="7"/>
  <c r="AR195" i="7"/>
  <c r="AK196" i="7"/>
  <c r="AK198" i="7"/>
  <c r="AK200" i="7"/>
  <c r="AK202" i="7"/>
  <c r="AK204" i="7"/>
  <c r="AK206" i="7"/>
  <c r="AK208" i="7"/>
  <c r="AK210" i="7"/>
  <c r="AK212" i="7"/>
  <c r="AK214" i="7"/>
  <c r="AK216" i="7"/>
  <c r="AK218" i="7"/>
  <c r="AK220" i="7"/>
  <c r="AK222" i="7"/>
  <c r="AE368" i="7"/>
  <c r="AG368" i="7"/>
  <c r="AM368" i="7"/>
  <c r="AO368" i="7"/>
  <c r="AQ368" i="7"/>
  <c r="AW368" i="7"/>
  <c r="AY368" i="7"/>
  <c r="AG224" i="7"/>
  <c r="AK224" i="7"/>
  <c r="AO224" i="7"/>
  <c r="AS224" i="7"/>
  <c r="AW224" i="7"/>
  <c r="BC224" i="7"/>
  <c r="AK226" i="7"/>
  <c r="AK228" i="7"/>
  <c r="AK230" i="7"/>
  <c r="AK232" i="7"/>
  <c r="AK234" i="7"/>
  <c r="AK236" i="7"/>
  <c r="AK238" i="7"/>
  <c r="AK240" i="7"/>
  <c r="AM366" i="7"/>
  <c r="AW366" i="7"/>
  <c r="AG242" i="7"/>
  <c r="AK242" i="7"/>
  <c r="AO242" i="7"/>
  <c r="AS242" i="7"/>
  <c r="AW242" i="7"/>
  <c r="BC242" i="7"/>
  <c r="AK244" i="7"/>
  <c r="AK246" i="7"/>
  <c r="AK248" i="7"/>
  <c r="AK250" i="7"/>
  <c r="AE369" i="7"/>
  <c r="AG369" i="7"/>
  <c r="AM369" i="7"/>
  <c r="AO369" i="7"/>
  <c r="AQ369" i="7"/>
  <c r="AW369" i="7"/>
  <c r="AY369" i="7"/>
  <c r="BD191" i="8"/>
  <c r="AL191" i="8"/>
  <c r="AZ193" i="8"/>
  <c r="AV193" i="8"/>
  <c r="AN193" i="8"/>
  <c r="AJ193" i="8"/>
  <c r="AF193" i="8"/>
  <c r="BD193" i="8"/>
  <c r="AL193" i="8"/>
  <c r="AR196" i="7"/>
  <c r="AK197" i="7"/>
  <c r="AS197" i="7"/>
  <c r="AR198" i="7"/>
  <c r="AK199" i="7"/>
  <c r="AS199" i="7"/>
  <c r="AR200" i="7"/>
  <c r="AK201" i="7"/>
  <c r="AS201" i="7"/>
  <c r="AR202" i="7"/>
  <c r="AK203" i="7"/>
  <c r="AS203" i="7"/>
  <c r="AR204" i="7"/>
  <c r="AK205" i="7"/>
  <c r="AS205" i="7"/>
  <c r="AR206" i="7"/>
  <c r="AK207" i="7"/>
  <c r="AS207" i="7"/>
  <c r="AR208" i="7"/>
  <c r="AK209" i="7"/>
  <c r="AS209" i="7"/>
  <c r="AR210" i="7"/>
  <c r="AK211" i="7"/>
  <c r="AS211" i="7"/>
  <c r="AR212" i="7"/>
  <c r="AK213" i="7"/>
  <c r="AS213" i="7"/>
  <c r="AR214" i="7"/>
  <c r="AK215" i="7"/>
  <c r="AS215" i="7"/>
  <c r="AR216" i="7"/>
  <c r="AK217" i="7"/>
  <c r="AS217" i="7"/>
  <c r="AR218" i="7"/>
  <c r="AK219" i="7"/>
  <c r="AS219" i="7"/>
  <c r="AR220" i="7"/>
  <c r="AK221" i="7"/>
  <c r="AS221" i="7"/>
  <c r="AR222" i="7"/>
  <c r="AK223" i="7"/>
  <c r="AS223" i="7"/>
  <c r="AD224" i="7"/>
  <c r="AF224" i="7"/>
  <c r="AH224" i="7"/>
  <c r="AJ224" i="7"/>
  <c r="AL224" i="7"/>
  <c r="AN224" i="7"/>
  <c r="AP224" i="7"/>
  <c r="AR224" i="7"/>
  <c r="AT224" i="7"/>
  <c r="AV224" i="7"/>
  <c r="AX224" i="7"/>
  <c r="BD224" i="7"/>
  <c r="AK225" i="7"/>
  <c r="AS225" i="7"/>
  <c r="AR226" i="7"/>
  <c r="AK227" i="7"/>
  <c r="AS227" i="7"/>
  <c r="AR228" i="7"/>
  <c r="AK229" i="7"/>
  <c r="AS229" i="7"/>
  <c r="AR230" i="7"/>
  <c r="AK231" i="7"/>
  <c r="AS231" i="7"/>
  <c r="AR232" i="7"/>
  <c r="AK233" i="7"/>
  <c r="AS233" i="7"/>
  <c r="AR234" i="7"/>
  <c r="AK235" i="7"/>
  <c r="AS235" i="7"/>
  <c r="AR236" i="7"/>
  <c r="AK237" i="7"/>
  <c r="AS237" i="7"/>
  <c r="AR238" i="7"/>
  <c r="AK239" i="7"/>
  <c r="AS239" i="7"/>
  <c r="AR240" i="7"/>
  <c r="AK241" i="7"/>
  <c r="AS241" i="7"/>
  <c r="AD242" i="7"/>
  <c r="AF242" i="7"/>
  <c r="AH242" i="7"/>
  <c r="AJ242" i="7"/>
  <c r="AL242" i="7"/>
  <c r="AN242" i="7"/>
  <c r="AP242" i="7"/>
  <c r="AR242" i="7"/>
  <c r="AT242" i="7"/>
  <c r="AV242" i="7"/>
  <c r="AX242" i="7"/>
  <c r="BD242" i="7"/>
  <c r="AK243" i="7"/>
  <c r="AS243" i="7"/>
  <c r="AR244" i="7"/>
  <c r="AK245" i="7"/>
  <c r="AS245" i="7"/>
  <c r="AR246" i="7"/>
  <c r="AK247" i="7"/>
  <c r="AS247" i="7"/>
  <c r="AR248" i="7"/>
  <c r="AK249" i="7"/>
  <c r="AS249" i="7"/>
  <c r="AR250" i="7"/>
  <c r="AK251" i="7"/>
  <c r="AS251" i="7"/>
  <c r="AR252" i="7"/>
  <c r="BB252" i="7"/>
  <c r="BF252" i="7"/>
  <c r="AK253" i="7"/>
  <c r="AS253" i="7"/>
  <c r="BG253" i="7"/>
  <c r="AR254" i="7"/>
  <c r="BB254" i="7"/>
  <c r="BF254" i="7"/>
  <c r="AK255" i="7"/>
  <c r="AS255" i="7"/>
  <c r="BG255" i="7"/>
  <c r="AR256" i="7"/>
  <c r="BB256" i="7"/>
  <c r="BF256" i="7"/>
  <c r="AK257" i="7"/>
  <c r="AS257" i="7"/>
  <c r="BG257" i="7"/>
  <c r="AR258" i="7"/>
  <c r="BB258" i="7"/>
  <c r="BF258" i="7"/>
  <c r="AK259" i="7"/>
  <c r="AS259" i="7"/>
  <c r="BG259" i="7"/>
  <c r="AR260" i="7"/>
  <c r="BB260" i="7"/>
  <c r="BF260" i="7"/>
  <c r="AK261" i="7"/>
  <c r="AS261" i="7"/>
  <c r="BG261" i="7"/>
  <c r="AR262" i="7"/>
  <c r="BB262" i="7"/>
  <c r="BF262" i="7"/>
  <c r="AK263" i="7"/>
  <c r="AS263" i="7"/>
  <c r="BG263" i="7"/>
  <c r="AR264" i="7"/>
  <c r="BB264" i="7"/>
  <c r="BF264" i="7"/>
  <c r="AK265" i="7"/>
  <c r="AS265" i="7"/>
  <c r="BG265" i="7"/>
  <c r="AR266" i="7"/>
  <c r="BB266" i="7"/>
  <c r="BF266" i="7"/>
  <c r="AK267" i="7"/>
  <c r="AS267" i="7"/>
  <c r="BG267" i="7"/>
  <c r="AR268" i="7"/>
  <c r="BB268" i="7"/>
  <c r="BF268" i="7"/>
  <c r="AK269" i="7"/>
  <c r="AS269" i="7"/>
  <c r="BG269" i="7"/>
  <c r="AR270" i="7"/>
  <c r="BB270" i="7"/>
  <c r="BF270" i="7"/>
  <c r="AK271" i="7"/>
  <c r="AS271" i="7"/>
  <c r="BG271" i="7"/>
  <c r="AR272" i="7"/>
  <c r="BB272" i="7"/>
  <c r="BF272" i="7"/>
  <c r="AK273" i="7"/>
  <c r="AS273" i="7"/>
  <c r="BG273" i="7"/>
  <c r="AR274" i="7"/>
  <c r="BB274" i="7"/>
  <c r="BF274" i="7"/>
  <c r="AK275" i="7"/>
  <c r="AS275" i="7"/>
  <c r="BG275" i="7"/>
  <c r="AR276" i="7"/>
  <c r="BB276" i="7"/>
  <c r="BF276" i="7"/>
  <c r="AK277" i="7"/>
  <c r="AS277" i="7"/>
  <c r="BG277" i="7"/>
  <c r="AR278" i="7"/>
  <c r="BB278" i="7"/>
  <c r="BF278" i="7"/>
  <c r="AK279" i="7"/>
  <c r="AS279" i="7"/>
  <c r="BG279" i="7"/>
  <c r="AR280" i="7"/>
  <c r="BB280" i="7"/>
  <c r="BF280" i="7"/>
  <c r="AK281" i="7"/>
  <c r="AS281" i="7"/>
  <c r="BG281" i="7"/>
  <c r="AR282" i="7"/>
  <c r="BB282" i="7"/>
  <c r="BF282" i="7"/>
  <c r="AK283" i="7"/>
  <c r="AS283" i="7"/>
  <c r="BG283" i="7"/>
  <c r="AR284" i="7"/>
  <c r="BB284" i="7"/>
  <c r="BF284" i="7"/>
  <c r="AK285" i="7"/>
  <c r="AS285" i="7"/>
  <c r="BG285" i="7"/>
  <c r="AR286" i="7"/>
  <c r="BB286" i="7"/>
  <c r="BF286" i="7"/>
  <c r="AK287" i="7"/>
  <c r="AS287" i="7"/>
  <c r="BG287" i="7"/>
  <c r="AR288" i="7"/>
  <c r="BB288" i="7"/>
  <c r="BF288" i="7"/>
  <c r="AK289" i="7"/>
  <c r="AS289" i="7"/>
  <c r="BG289" i="7"/>
  <c r="AR290" i="7"/>
  <c r="BB290" i="7"/>
  <c r="BF290" i="7"/>
  <c r="AK291" i="7"/>
  <c r="AS291" i="7"/>
  <c r="BG291" i="7"/>
  <c r="AR292" i="7"/>
  <c r="BB292" i="7"/>
  <c r="BF292" i="7"/>
  <c r="AK293" i="7"/>
  <c r="AS293" i="7"/>
  <c r="BG293" i="7"/>
  <c r="AR294" i="7"/>
  <c r="BB294" i="7"/>
  <c r="BF294" i="7"/>
  <c r="AK295" i="7"/>
  <c r="AS295" i="7"/>
  <c r="BG295" i="7"/>
  <c r="AR296" i="7"/>
  <c r="BB296" i="7"/>
  <c r="BF296" i="7"/>
  <c r="AK297" i="7"/>
  <c r="AS297" i="7"/>
  <c r="BG297" i="7"/>
  <c r="AR298" i="7"/>
  <c r="BB298" i="7"/>
  <c r="BF298" i="7"/>
  <c r="AK299" i="7"/>
  <c r="AS299" i="7"/>
  <c r="BG299" i="7"/>
  <c r="AR300" i="7"/>
  <c r="BB300" i="7"/>
  <c r="BF300" i="7"/>
  <c r="AE301" i="7"/>
  <c r="AG301" i="7"/>
  <c r="AI301" i="7"/>
  <c r="AK301" i="7"/>
  <c r="AM301" i="7"/>
  <c r="AO301" i="7"/>
  <c r="AQ301" i="7"/>
  <c r="AS301" i="7"/>
  <c r="AU301" i="7"/>
  <c r="AW301" i="7"/>
  <c r="AY301" i="7"/>
  <c r="BC301" i="7"/>
  <c r="BE301" i="7"/>
  <c r="BG301" i="7"/>
  <c r="AR302" i="7"/>
  <c r="BB302" i="7"/>
  <c r="BF302" i="7"/>
  <c r="AK303" i="7"/>
  <c r="AS303" i="7"/>
  <c r="BG303" i="7"/>
  <c r="AR304" i="7"/>
  <c r="BB304" i="7"/>
  <c r="BF304" i="7"/>
  <c r="AK305" i="7"/>
  <c r="AS305" i="7"/>
  <c r="BG305" i="7"/>
  <c r="AR306" i="7"/>
  <c r="BB306" i="7"/>
  <c r="BF306" i="7"/>
  <c r="AK307" i="7"/>
  <c r="AS307" i="7"/>
  <c r="BG307" i="7"/>
  <c r="AR308" i="7"/>
  <c r="BB308" i="7"/>
  <c r="BF308" i="7"/>
  <c r="AK309" i="7"/>
  <c r="AS309" i="7"/>
  <c r="BG309" i="7"/>
  <c r="AR310" i="7"/>
  <c r="BB310" i="7"/>
  <c r="BF310" i="7"/>
  <c r="AK311" i="7"/>
  <c r="AS311" i="7"/>
  <c r="BG311" i="7"/>
  <c r="AR312" i="7"/>
  <c r="BB312" i="7"/>
  <c r="BF312" i="7"/>
  <c r="AK313" i="7"/>
  <c r="AS313" i="7"/>
  <c r="BG313" i="7"/>
  <c r="AR314" i="7"/>
  <c r="BB314" i="7"/>
  <c r="BF314" i="7"/>
  <c r="AK315" i="7"/>
  <c r="AS315" i="7"/>
  <c r="BG315" i="7"/>
  <c r="AR316" i="7"/>
  <c r="BB316" i="7"/>
  <c r="BF316" i="7"/>
  <c r="AK317" i="7"/>
  <c r="AS317" i="7"/>
  <c r="BG317" i="7"/>
  <c r="AR318" i="7"/>
  <c r="BB318" i="7"/>
  <c r="BF318" i="7"/>
  <c r="AK319" i="7"/>
  <c r="AS319" i="7"/>
  <c r="BG319" i="7"/>
  <c r="AR320" i="7"/>
  <c r="BB320" i="7"/>
  <c r="BF320" i="7"/>
  <c r="AK321" i="7"/>
  <c r="AS321" i="7"/>
  <c r="BG321" i="7"/>
  <c r="AR322" i="7"/>
  <c r="BB322" i="7"/>
  <c r="BF322" i="7"/>
  <c r="AK323" i="7"/>
  <c r="AS323" i="7"/>
  <c r="BG323" i="7"/>
  <c r="AR324" i="7"/>
  <c r="BB324" i="7"/>
  <c r="BF324" i="7"/>
  <c r="AK325" i="7"/>
  <c r="AS325" i="7"/>
  <c r="BG325" i="7"/>
  <c r="AR326" i="7"/>
  <c r="BB326" i="7"/>
  <c r="BF326" i="7"/>
  <c r="AK327" i="7"/>
  <c r="AS327" i="7"/>
  <c r="BG327" i="7"/>
  <c r="AR328" i="7"/>
  <c r="BB328" i="7"/>
  <c r="BF328" i="7"/>
  <c r="AK329" i="7"/>
  <c r="AS329" i="7"/>
  <c r="BG329" i="7"/>
  <c r="AR330" i="7"/>
  <c r="BB330" i="7"/>
  <c r="BF330" i="7"/>
  <c r="AK331" i="7"/>
  <c r="AS331" i="7"/>
  <c r="BG331" i="7"/>
  <c r="AR332" i="7"/>
  <c r="BB332" i="7"/>
  <c r="BF332" i="7"/>
  <c r="AK333" i="7"/>
  <c r="AS333" i="7"/>
  <c r="BG333" i="7"/>
  <c r="AR334" i="7"/>
  <c r="BB334" i="7"/>
  <c r="BF334" i="7"/>
  <c r="AK335" i="7"/>
  <c r="AS335" i="7"/>
  <c r="BG335" i="7"/>
  <c r="AR336" i="7"/>
  <c r="BB336" i="7"/>
  <c r="BF336" i="7"/>
  <c r="AK337" i="7"/>
  <c r="AS337" i="7"/>
  <c r="BG337" i="7"/>
  <c r="AR338" i="7"/>
  <c r="BB338" i="7"/>
  <c r="BF338" i="7"/>
  <c r="AK339" i="7"/>
  <c r="AS339" i="7"/>
  <c r="BG339" i="7"/>
  <c r="AR340" i="7"/>
  <c r="BB340" i="7"/>
  <c r="BF340" i="7"/>
  <c r="AK341" i="7"/>
  <c r="AS341" i="7"/>
  <c r="BG341" i="7"/>
  <c r="AR342" i="7"/>
  <c r="BB342" i="7"/>
  <c r="BF342" i="7"/>
  <c r="AK343" i="7"/>
  <c r="AS343" i="7"/>
  <c r="BG343" i="7"/>
  <c r="AR344" i="7"/>
  <c r="BB344" i="7"/>
  <c r="BF344" i="7"/>
  <c r="AK345" i="7"/>
  <c r="AS345" i="7"/>
  <c r="BG345" i="7"/>
  <c r="AR346" i="7"/>
  <c r="BB346" i="7"/>
  <c r="BF346" i="7"/>
  <c r="AK347" i="7"/>
  <c r="AS347" i="7"/>
  <c r="BG347" i="7"/>
  <c r="AR348" i="7"/>
  <c r="BB348" i="7"/>
  <c r="BF348" i="7"/>
  <c r="AK349" i="7"/>
  <c r="AS349" i="7"/>
  <c r="BG349" i="7"/>
  <c r="AR350" i="7"/>
  <c r="BB350" i="7"/>
  <c r="BF350" i="7"/>
  <c r="AK351" i="7"/>
  <c r="AS351" i="7"/>
  <c r="BG351" i="7"/>
  <c r="AR352" i="7"/>
  <c r="BB352" i="7"/>
  <c r="BF352" i="7"/>
  <c r="AK353" i="7"/>
  <c r="AS353" i="7"/>
  <c r="BG353" i="7"/>
  <c r="AR354" i="7"/>
  <c r="BB354" i="7"/>
  <c r="BF354" i="7"/>
  <c r="AK355" i="7"/>
  <c r="AS355" i="7"/>
  <c r="BG355" i="7"/>
  <c r="AR356" i="7"/>
  <c r="BB356" i="7"/>
  <c r="BF356" i="7"/>
  <c r="AK357" i="7"/>
  <c r="AS357" i="7"/>
  <c r="BG357" i="7"/>
  <c r="AR358" i="7"/>
  <c r="BB358" i="7"/>
  <c r="BF358" i="7"/>
  <c r="AD369" i="7"/>
  <c r="AF369" i="7"/>
  <c r="AH369" i="7"/>
  <c r="AJ369" i="7"/>
  <c r="AL369" i="7"/>
  <c r="AN369" i="7"/>
  <c r="AP369" i="7"/>
  <c r="AT369" i="7"/>
  <c r="AX369" i="7"/>
  <c r="G3" i="8"/>
  <c r="I3" i="8"/>
  <c r="K3" i="8"/>
  <c r="M3" i="8"/>
  <c r="O3" i="8"/>
  <c r="Q3" i="8"/>
  <c r="S3" i="8"/>
  <c r="U3" i="8"/>
  <c r="W3" i="8"/>
  <c r="Y3" i="8"/>
  <c r="AA3" i="8"/>
  <c r="G4" i="8"/>
  <c r="AE4" i="8" s="1"/>
  <c r="I4" i="8"/>
  <c r="AG4" i="8" s="1"/>
  <c r="K4" i="8"/>
  <c r="AI4" i="8" s="1"/>
  <c r="M4" i="8"/>
  <c r="AK4" i="8" s="1"/>
  <c r="O4" i="8"/>
  <c r="AM4" i="8" s="1"/>
  <c r="Q4" i="8"/>
  <c r="AO4" i="8" s="1"/>
  <c r="S4" i="8"/>
  <c r="AQ4" i="8" s="1"/>
  <c r="U4" i="8"/>
  <c r="W4" i="8"/>
  <c r="AU4" i="8" s="1"/>
  <c r="Y4" i="8"/>
  <c r="BC4" i="8"/>
  <c r="BG4" i="8"/>
  <c r="G5" i="8"/>
  <c r="AE5" i="8" s="1"/>
  <c r="I5" i="8"/>
  <c r="AG5" i="8" s="1"/>
  <c r="K5" i="8"/>
  <c r="AI5" i="8" s="1"/>
  <c r="M5" i="8"/>
  <c r="AK5" i="8" s="1"/>
  <c r="O5" i="8"/>
  <c r="AM5" i="8" s="1"/>
  <c r="Q5" i="8"/>
  <c r="AO5" i="8" s="1"/>
  <c r="S5" i="8"/>
  <c r="AQ5" i="8" s="1"/>
  <c r="U5" i="8"/>
  <c r="W5" i="8"/>
  <c r="AU5" i="8" s="1"/>
  <c r="Y5" i="8"/>
  <c r="BC5" i="8"/>
  <c r="BG5" i="8"/>
  <c r="G6" i="8"/>
  <c r="AE6" i="8" s="1"/>
  <c r="I6" i="8"/>
  <c r="AG6" i="8" s="1"/>
  <c r="K6" i="8"/>
  <c r="AI6" i="8" s="1"/>
  <c r="M6" i="8"/>
  <c r="AK6" i="8" s="1"/>
  <c r="O6" i="8"/>
  <c r="AM6" i="8" s="1"/>
  <c r="Q6" i="8"/>
  <c r="AO6" i="8" s="1"/>
  <c r="S6" i="8"/>
  <c r="AQ6" i="8" s="1"/>
  <c r="U6" i="8"/>
  <c r="W6" i="8"/>
  <c r="AU6" i="8" s="1"/>
  <c r="Y6" i="8"/>
  <c r="BC6" i="8"/>
  <c r="BG6" i="8"/>
  <c r="G7" i="8"/>
  <c r="AE7" i="8" s="1"/>
  <c r="I7" i="8"/>
  <c r="AG7" i="8" s="1"/>
  <c r="K7" i="8"/>
  <c r="AI7" i="8" s="1"/>
  <c r="M7" i="8"/>
  <c r="AK7" i="8" s="1"/>
  <c r="O7" i="8"/>
  <c r="AM7" i="8" s="1"/>
  <c r="Q7" i="8"/>
  <c r="AO7" i="8" s="1"/>
  <c r="S7" i="8"/>
  <c r="AQ7" i="8" s="1"/>
  <c r="U7" i="8"/>
  <c r="W7" i="8"/>
  <c r="AU7" i="8" s="1"/>
  <c r="Y7" i="8"/>
  <c r="BC7" i="8"/>
  <c r="BG7" i="8"/>
  <c r="G8" i="8"/>
  <c r="AE8" i="8" s="1"/>
  <c r="I8" i="8"/>
  <c r="AG8" i="8" s="1"/>
  <c r="K8" i="8"/>
  <c r="AI8" i="8" s="1"/>
  <c r="M8" i="8"/>
  <c r="AK8" i="8" s="1"/>
  <c r="O8" i="8"/>
  <c r="AM8" i="8" s="1"/>
  <c r="Q8" i="8"/>
  <c r="AO8" i="8" s="1"/>
  <c r="S8" i="8"/>
  <c r="AQ8" i="8" s="1"/>
  <c r="U8" i="8"/>
  <c r="W8" i="8"/>
  <c r="AU8" i="8" s="1"/>
  <c r="Y8" i="8"/>
  <c r="BC8" i="8"/>
  <c r="BG8" i="8"/>
  <c r="G9" i="8"/>
  <c r="AE9" i="8" s="1"/>
  <c r="I9" i="8"/>
  <c r="AG9" i="8" s="1"/>
  <c r="K9" i="8"/>
  <c r="AI9" i="8" s="1"/>
  <c r="M9" i="8"/>
  <c r="AK9" i="8" s="1"/>
  <c r="O9" i="8"/>
  <c r="AM9" i="8" s="1"/>
  <c r="Q9" i="8"/>
  <c r="AO9" i="8" s="1"/>
  <c r="S9" i="8"/>
  <c r="AQ9" i="8" s="1"/>
  <c r="U9" i="8"/>
  <c r="W9" i="8"/>
  <c r="AU9" i="8" s="1"/>
  <c r="Y9" i="8"/>
  <c r="BC9" i="8"/>
  <c r="BG9" i="8"/>
  <c r="G10" i="8"/>
  <c r="AE10" i="8" s="1"/>
  <c r="I10" i="8"/>
  <c r="AG10" i="8" s="1"/>
  <c r="K10" i="8"/>
  <c r="AI10" i="8" s="1"/>
  <c r="M10" i="8"/>
  <c r="AK10" i="8" s="1"/>
  <c r="O10" i="8"/>
  <c r="AM10" i="8" s="1"/>
  <c r="Q10" i="8"/>
  <c r="AO10" i="8" s="1"/>
  <c r="S10" i="8"/>
  <c r="AQ10" i="8" s="1"/>
  <c r="U10" i="8"/>
  <c r="W10" i="8"/>
  <c r="AU10" i="8" s="1"/>
  <c r="Y10" i="8"/>
  <c r="BC10" i="8"/>
  <c r="BG10" i="8"/>
  <c r="G11" i="8"/>
  <c r="AE11" i="8" s="1"/>
  <c r="I11" i="8"/>
  <c r="AG11" i="8" s="1"/>
  <c r="K11" i="8"/>
  <c r="AI11" i="8" s="1"/>
  <c r="M11" i="8"/>
  <c r="AK11" i="8" s="1"/>
  <c r="O11" i="8"/>
  <c r="AM11" i="8" s="1"/>
  <c r="Q11" i="8"/>
  <c r="AO11" i="8" s="1"/>
  <c r="S11" i="8"/>
  <c r="AQ11" i="8" s="1"/>
  <c r="U11" i="8"/>
  <c r="W11" i="8"/>
  <c r="AU11" i="8" s="1"/>
  <c r="Y11" i="8"/>
  <c r="BC11" i="8"/>
  <c r="BG11" i="8"/>
  <c r="G12" i="8"/>
  <c r="AE12" i="8" s="1"/>
  <c r="I12" i="8"/>
  <c r="AG12" i="8" s="1"/>
  <c r="K12" i="8"/>
  <c r="AI12" i="8" s="1"/>
  <c r="M12" i="8"/>
  <c r="AK12" i="8" s="1"/>
  <c r="O12" i="8"/>
  <c r="AM12" i="8" s="1"/>
  <c r="Q12" i="8"/>
  <c r="AO12" i="8" s="1"/>
  <c r="S12" i="8"/>
  <c r="AQ12" i="8" s="1"/>
  <c r="U12" i="8"/>
  <c r="W12" i="8"/>
  <c r="AU12" i="8" s="1"/>
  <c r="Y12" i="8"/>
  <c r="BC12" i="8"/>
  <c r="BG12" i="8"/>
  <c r="G13" i="8"/>
  <c r="AE13" i="8" s="1"/>
  <c r="I13" i="8"/>
  <c r="AG13" i="8" s="1"/>
  <c r="K13" i="8"/>
  <c r="AI13" i="8" s="1"/>
  <c r="M13" i="8"/>
  <c r="AK13" i="8" s="1"/>
  <c r="O13" i="8"/>
  <c r="AM13" i="8" s="1"/>
  <c r="Q13" i="8"/>
  <c r="AO13" i="8" s="1"/>
  <c r="S13" i="8"/>
  <c r="AQ13" i="8" s="1"/>
  <c r="U13" i="8"/>
  <c r="W13" i="8"/>
  <c r="AU13" i="8" s="1"/>
  <c r="Y13" i="8"/>
  <c r="BC13" i="8"/>
  <c r="BG13" i="8"/>
  <c r="G14" i="8"/>
  <c r="AE14" i="8" s="1"/>
  <c r="I14" i="8"/>
  <c r="AG14" i="8" s="1"/>
  <c r="K14" i="8"/>
  <c r="AI14" i="8" s="1"/>
  <c r="M14" i="8"/>
  <c r="AK14" i="8" s="1"/>
  <c r="O14" i="8"/>
  <c r="AM14" i="8" s="1"/>
  <c r="Q14" i="8"/>
  <c r="AO14" i="8" s="1"/>
  <c r="S14" i="8"/>
  <c r="AQ14" i="8" s="1"/>
  <c r="U14" i="8"/>
  <c r="W14" i="8"/>
  <c r="AU14" i="8" s="1"/>
  <c r="Y14" i="8"/>
  <c r="BC14" i="8"/>
  <c r="BG14" i="8"/>
  <c r="G15" i="8"/>
  <c r="AE15" i="8" s="1"/>
  <c r="I15" i="8"/>
  <c r="AG15" i="8" s="1"/>
  <c r="K15" i="8"/>
  <c r="AI15" i="8" s="1"/>
  <c r="M15" i="8"/>
  <c r="AK15" i="8" s="1"/>
  <c r="O15" i="8"/>
  <c r="AM15" i="8" s="1"/>
  <c r="Q15" i="8"/>
  <c r="AO15" i="8" s="1"/>
  <c r="S15" i="8"/>
  <c r="AQ15" i="8" s="1"/>
  <c r="U15" i="8"/>
  <c r="W15" i="8"/>
  <c r="AU15" i="8" s="1"/>
  <c r="Y15" i="8"/>
  <c r="BC15" i="8"/>
  <c r="BG15" i="8"/>
  <c r="G16" i="8"/>
  <c r="AE16" i="8" s="1"/>
  <c r="I16" i="8"/>
  <c r="AG16" i="8" s="1"/>
  <c r="K16" i="8"/>
  <c r="AI16" i="8" s="1"/>
  <c r="M16" i="8"/>
  <c r="AK16" i="8" s="1"/>
  <c r="O16" i="8"/>
  <c r="AM16" i="8" s="1"/>
  <c r="Q16" i="8"/>
  <c r="AO16" i="8" s="1"/>
  <c r="S16" i="8"/>
  <c r="AQ16" i="8" s="1"/>
  <c r="U16" i="8"/>
  <c r="W16" i="8"/>
  <c r="AU16" i="8" s="1"/>
  <c r="Y16" i="8"/>
  <c r="BC16" i="8"/>
  <c r="BG16" i="8"/>
  <c r="G17" i="8"/>
  <c r="AE17" i="8" s="1"/>
  <c r="I17" i="8"/>
  <c r="AG17" i="8" s="1"/>
  <c r="K17" i="8"/>
  <c r="AI17" i="8" s="1"/>
  <c r="M17" i="8"/>
  <c r="AK17" i="8" s="1"/>
  <c r="O17" i="8"/>
  <c r="AM17" i="8" s="1"/>
  <c r="Q17" i="8"/>
  <c r="AO17" i="8" s="1"/>
  <c r="S17" i="8"/>
  <c r="AQ17" i="8" s="1"/>
  <c r="U17" i="8"/>
  <c r="W17" i="8"/>
  <c r="AU17" i="8" s="1"/>
  <c r="Y17" i="8"/>
  <c r="BC17" i="8"/>
  <c r="BG17" i="8"/>
  <c r="G18" i="8"/>
  <c r="AE18" i="8" s="1"/>
  <c r="I18" i="8"/>
  <c r="AG18" i="8" s="1"/>
  <c r="K18" i="8"/>
  <c r="AI18" i="8" s="1"/>
  <c r="M18" i="8"/>
  <c r="AK18" i="8" s="1"/>
  <c r="O18" i="8"/>
  <c r="AM18" i="8" s="1"/>
  <c r="Q18" i="8"/>
  <c r="AO18" i="8" s="1"/>
  <c r="S18" i="8"/>
  <c r="AQ18" i="8" s="1"/>
  <c r="U18" i="8"/>
  <c r="W18" i="8"/>
  <c r="AU18" i="8" s="1"/>
  <c r="Y18" i="8"/>
  <c r="BC18" i="8"/>
  <c r="BG18" i="8"/>
  <c r="G19" i="8"/>
  <c r="AE19" i="8" s="1"/>
  <c r="I19" i="8"/>
  <c r="AG19" i="8" s="1"/>
  <c r="K19" i="8"/>
  <c r="AI19" i="8" s="1"/>
  <c r="M19" i="8"/>
  <c r="AK19" i="8" s="1"/>
  <c r="O19" i="8"/>
  <c r="AM19" i="8" s="1"/>
  <c r="Q19" i="8"/>
  <c r="AO19" i="8" s="1"/>
  <c r="S19" i="8"/>
  <c r="AQ19" i="8" s="1"/>
  <c r="U19" i="8"/>
  <c r="W19" i="8"/>
  <c r="AU19" i="8" s="1"/>
  <c r="Y19" i="8"/>
  <c r="BC19" i="8"/>
  <c r="BG19" i="8"/>
  <c r="G20" i="8"/>
  <c r="AE20" i="8" s="1"/>
  <c r="I20" i="8"/>
  <c r="AG20" i="8" s="1"/>
  <c r="K20" i="8"/>
  <c r="AI20" i="8" s="1"/>
  <c r="M20" i="8"/>
  <c r="AK20" i="8" s="1"/>
  <c r="O20" i="8"/>
  <c r="AM20" i="8" s="1"/>
  <c r="Q20" i="8"/>
  <c r="AO20" i="8" s="1"/>
  <c r="S20" i="8"/>
  <c r="AQ20" i="8" s="1"/>
  <c r="U20" i="8"/>
  <c r="W20" i="8"/>
  <c r="AU20" i="8" s="1"/>
  <c r="Y20" i="8"/>
  <c r="BC20" i="8"/>
  <c r="BG20" i="8"/>
  <c r="G21" i="8"/>
  <c r="AE21" i="8" s="1"/>
  <c r="I21" i="8"/>
  <c r="AG21" i="8" s="1"/>
  <c r="K21" i="8"/>
  <c r="AI21" i="8" s="1"/>
  <c r="M21" i="8"/>
  <c r="AK21" i="8" s="1"/>
  <c r="O21" i="8"/>
  <c r="AM21" i="8" s="1"/>
  <c r="Q21" i="8"/>
  <c r="AO21" i="8" s="1"/>
  <c r="S21" i="8"/>
  <c r="AQ21" i="8" s="1"/>
  <c r="U21" i="8"/>
  <c r="W21" i="8"/>
  <c r="AU21" i="8" s="1"/>
  <c r="Y21" i="8"/>
  <c r="BC21" i="8"/>
  <c r="BG21" i="8"/>
  <c r="G22" i="8"/>
  <c r="AE22" i="8" s="1"/>
  <c r="I22" i="8"/>
  <c r="AG22" i="8" s="1"/>
  <c r="K22" i="8"/>
  <c r="AI22" i="8" s="1"/>
  <c r="M22" i="8"/>
  <c r="AK22" i="8" s="1"/>
  <c r="O22" i="8"/>
  <c r="AM22" i="8" s="1"/>
  <c r="Q22" i="8"/>
  <c r="AO22" i="8" s="1"/>
  <c r="S22" i="8"/>
  <c r="AQ22" i="8" s="1"/>
  <c r="U22" i="8"/>
  <c r="W22" i="8"/>
  <c r="AU22" i="8" s="1"/>
  <c r="Y22" i="8"/>
  <c r="BC22" i="8"/>
  <c r="BG22" i="8"/>
  <c r="G23" i="8"/>
  <c r="AE23" i="8" s="1"/>
  <c r="I23" i="8"/>
  <c r="AG23" i="8" s="1"/>
  <c r="K23" i="8"/>
  <c r="AI23" i="8" s="1"/>
  <c r="M23" i="8"/>
  <c r="AK23" i="8" s="1"/>
  <c r="O23" i="8"/>
  <c r="AM23" i="8" s="1"/>
  <c r="Q23" i="8"/>
  <c r="AO23" i="8" s="1"/>
  <c r="S23" i="8"/>
  <c r="AQ23" i="8" s="1"/>
  <c r="U23" i="8"/>
  <c r="W23" i="8"/>
  <c r="AU23" i="8" s="1"/>
  <c r="Y23" i="8"/>
  <c r="BC23" i="8"/>
  <c r="BG23" i="8"/>
  <c r="G24" i="8"/>
  <c r="AE24" i="8" s="1"/>
  <c r="I24" i="8"/>
  <c r="AG24" i="8" s="1"/>
  <c r="K24" i="8"/>
  <c r="AI24" i="8" s="1"/>
  <c r="M24" i="8"/>
  <c r="AK24" i="8" s="1"/>
  <c r="O24" i="8"/>
  <c r="AM24" i="8" s="1"/>
  <c r="Q24" i="8"/>
  <c r="AO24" i="8" s="1"/>
  <c r="S24" i="8"/>
  <c r="AQ24" i="8" s="1"/>
  <c r="U24" i="8"/>
  <c r="W24" i="8"/>
  <c r="AU24" i="8" s="1"/>
  <c r="Y24" i="8"/>
  <c r="BC24" i="8"/>
  <c r="BG24" i="8"/>
  <c r="G25" i="8"/>
  <c r="AE25" i="8" s="1"/>
  <c r="I25" i="8"/>
  <c r="AG25" i="8" s="1"/>
  <c r="K25" i="8"/>
  <c r="AI25" i="8" s="1"/>
  <c r="M25" i="8"/>
  <c r="AK25" i="8" s="1"/>
  <c r="O25" i="8"/>
  <c r="AM25" i="8" s="1"/>
  <c r="Q25" i="8"/>
  <c r="AO25" i="8" s="1"/>
  <c r="S25" i="8"/>
  <c r="AQ25" i="8" s="1"/>
  <c r="U25" i="8"/>
  <c r="W25" i="8"/>
  <c r="AU25" i="8" s="1"/>
  <c r="Y25" i="8"/>
  <c r="BC25" i="8"/>
  <c r="BG25" i="8"/>
  <c r="G26" i="8"/>
  <c r="AE26" i="8" s="1"/>
  <c r="I26" i="8"/>
  <c r="AG26" i="8" s="1"/>
  <c r="K26" i="8"/>
  <c r="AI26" i="8" s="1"/>
  <c r="M26" i="8"/>
  <c r="AK26" i="8" s="1"/>
  <c r="O26" i="8"/>
  <c r="AM26" i="8" s="1"/>
  <c r="Q26" i="8"/>
  <c r="AO26" i="8" s="1"/>
  <c r="S26" i="8"/>
  <c r="AQ26" i="8" s="1"/>
  <c r="U26" i="8"/>
  <c r="W26" i="8"/>
  <c r="AU26" i="8" s="1"/>
  <c r="Y26" i="8"/>
  <c r="BC26" i="8"/>
  <c r="BG26" i="8"/>
  <c r="G27" i="8"/>
  <c r="AE27" i="8" s="1"/>
  <c r="I27" i="8"/>
  <c r="AG27" i="8" s="1"/>
  <c r="K27" i="8"/>
  <c r="AI27" i="8" s="1"/>
  <c r="M27" i="8"/>
  <c r="AK27" i="8" s="1"/>
  <c r="O27" i="8"/>
  <c r="AM27" i="8" s="1"/>
  <c r="Q27" i="8"/>
  <c r="AO27" i="8" s="1"/>
  <c r="S27" i="8"/>
  <c r="AQ27" i="8" s="1"/>
  <c r="U27" i="8"/>
  <c r="W27" i="8"/>
  <c r="AU27" i="8" s="1"/>
  <c r="Y27" i="8"/>
  <c r="BC27" i="8"/>
  <c r="BG27" i="8"/>
  <c r="G28" i="8"/>
  <c r="AE28" i="8" s="1"/>
  <c r="I28" i="8"/>
  <c r="AG28" i="8" s="1"/>
  <c r="K28" i="8"/>
  <c r="AI28" i="8" s="1"/>
  <c r="M28" i="8"/>
  <c r="AK28" i="8" s="1"/>
  <c r="O28" i="8"/>
  <c r="AM28" i="8" s="1"/>
  <c r="Q28" i="8"/>
  <c r="AO28" i="8" s="1"/>
  <c r="S28" i="8"/>
  <c r="AQ28" i="8" s="1"/>
  <c r="U28" i="8"/>
  <c r="W28" i="8"/>
  <c r="AU28" i="8" s="1"/>
  <c r="Y28" i="8"/>
  <c r="BC28" i="8"/>
  <c r="BG28" i="8"/>
  <c r="G29" i="8"/>
  <c r="AE29" i="8" s="1"/>
  <c r="I29" i="8"/>
  <c r="AG29" i="8" s="1"/>
  <c r="K29" i="8"/>
  <c r="AI29" i="8" s="1"/>
  <c r="M29" i="8"/>
  <c r="AK29" i="8" s="1"/>
  <c r="O29" i="8"/>
  <c r="AM29" i="8" s="1"/>
  <c r="Q29" i="8"/>
  <c r="AO29" i="8" s="1"/>
  <c r="S29" i="8"/>
  <c r="AQ29" i="8" s="1"/>
  <c r="U29" i="8"/>
  <c r="W29" i="8"/>
  <c r="AU29" i="8" s="1"/>
  <c r="Y29" i="8"/>
  <c r="BC29" i="8"/>
  <c r="BG29" i="8"/>
  <c r="G30" i="8"/>
  <c r="AE30" i="8" s="1"/>
  <c r="I30" i="8"/>
  <c r="AG30" i="8" s="1"/>
  <c r="K30" i="8"/>
  <c r="AI30" i="8" s="1"/>
  <c r="M30" i="8"/>
  <c r="AK30" i="8" s="1"/>
  <c r="O30" i="8"/>
  <c r="AM30" i="8" s="1"/>
  <c r="Q30" i="8"/>
  <c r="AO30" i="8" s="1"/>
  <c r="S30" i="8"/>
  <c r="AQ30" i="8" s="1"/>
  <c r="U30" i="8"/>
  <c r="W30" i="8"/>
  <c r="AU30" i="8" s="1"/>
  <c r="Y30" i="8"/>
  <c r="BC30" i="8"/>
  <c r="BG30" i="8"/>
  <c r="G31" i="8"/>
  <c r="AE31" i="8" s="1"/>
  <c r="I31" i="8"/>
  <c r="AG31" i="8" s="1"/>
  <c r="K31" i="8"/>
  <c r="AI31" i="8" s="1"/>
  <c r="M31" i="8"/>
  <c r="AK31" i="8" s="1"/>
  <c r="O31" i="8"/>
  <c r="AM31" i="8" s="1"/>
  <c r="Q31" i="8"/>
  <c r="AO31" i="8" s="1"/>
  <c r="S31" i="8"/>
  <c r="AQ31" i="8" s="1"/>
  <c r="U31" i="8"/>
  <c r="W31" i="8"/>
  <c r="AU31" i="8" s="1"/>
  <c r="Y31" i="8"/>
  <c r="BC31" i="8"/>
  <c r="BG31" i="8"/>
  <c r="G32" i="8"/>
  <c r="AE32" i="8" s="1"/>
  <c r="I32" i="8"/>
  <c r="AG32" i="8" s="1"/>
  <c r="K32" i="8"/>
  <c r="AI32" i="8" s="1"/>
  <c r="M32" i="8"/>
  <c r="AK32" i="8" s="1"/>
  <c r="O32" i="8"/>
  <c r="AM32" i="8" s="1"/>
  <c r="Q32" i="8"/>
  <c r="AO32" i="8" s="1"/>
  <c r="S32" i="8"/>
  <c r="AQ32" i="8" s="1"/>
  <c r="U32" i="8"/>
  <c r="W32" i="8"/>
  <c r="AU32" i="8" s="1"/>
  <c r="Y32" i="8"/>
  <c r="BC32" i="8"/>
  <c r="BG32" i="8"/>
  <c r="G33" i="8"/>
  <c r="AE33" i="8" s="1"/>
  <c r="I33" i="8"/>
  <c r="AG33" i="8" s="1"/>
  <c r="K33" i="8"/>
  <c r="AI33" i="8" s="1"/>
  <c r="M33" i="8"/>
  <c r="AK33" i="8" s="1"/>
  <c r="O33" i="8"/>
  <c r="AM33" i="8" s="1"/>
  <c r="Q33" i="8"/>
  <c r="AO33" i="8" s="1"/>
  <c r="S33" i="8"/>
  <c r="AQ33" i="8" s="1"/>
  <c r="U33" i="8"/>
  <c r="W33" i="8"/>
  <c r="AU33" i="8" s="1"/>
  <c r="Y33" i="8"/>
  <c r="BC33" i="8"/>
  <c r="BG33" i="8"/>
  <c r="G34" i="8"/>
  <c r="AE34" i="8" s="1"/>
  <c r="I34" i="8"/>
  <c r="AG34" i="8" s="1"/>
  <c r="K34" i="8"/>
  <c r="AI34" i="8" s="1"/>
  <c r="M34" i="8"/>
  <c r="AK34" i="8" s="1"/>
  <c r="O34" i="8"/>
  <c r="AM34" i="8" s="1"/>
  <c r="Q34" i="8"/>
  <c r="AO34" i="8" s="1"/>
  <c r="S34" i="8"/>
  <c r="AQ34" i="8" s="1"/>
  <c r="U34" i="8"/>
  <c r="W34" i="8"/>
  <c r="AU34" i="8" s="1"/>
  <c r="Y34" i="8"/>
  <c r="BC34" i="8"/>
  <c r="BG34" i="8"/>
  <c r="G35" i="8"/>
  <c r="AE35" i="8" s="1"/>
  <c r="I35" i="8"/>
  <c r="AG35" i="8" s="1"/>
  <c r="K35" i="8"/>
  <c r="AI35" i="8" s="1"/>
  <c r="M35" i="8"/>
  <c r="AK35" i="8" s="1"/>
  <c r="O35" i="8"/>
  <c r="AM35" i="8" s="1"/>
  <c r="Q35" i="8"/>
  <c r="AO35" i="8" s="1"/>
  <c r="S35" i="8"/>
  <c r="AQ35" i="8" s="1"/>
  <c r="U35" i="8"/>
  <c r="W35" i="8"/>
  <c r="AU35" i="8" s="1"/>
  <c r="Y35" i="8"/>
  <c r="BC35" i="8"/>
  <c r="BG35" i="8"/>
  <c r="G36" i="8"/>
  <c r="AE36" i="8" s="1"/>
  <c r="I36" i="8"/>
  <c r="AG36" i="8" s="1"/>
  <c r="K36" i="8"/>
  <c r="AI36" i="8" s="1"/>
  <c r="M36" i="8"/>
  <c r="AK36" i="8" s="1"/>
  <c r="O36" i="8"/>
  <c r="AM36" i="8" s="1"/>
  <c r="Q36" i="8"/>
  <c r="AO36" i="8" s="1"/>
  <c r="S36" i="8"/>
  <c r="AQ36" i="8" s="1"/>
  <c r="U36" i="8"/>
  <c r="W36" i="8"/>
  <c r="AU36" i="8" s="1"/>
  <c r="Y36" i="8"/>
  <c r="BC36" i="8"/>
  <c r="BG36" i="8"/>
  <c r="G37" i="8"/>
  <c r="AE37" i="8" s="1"/>
  <c r="I37" i="8"/>
  <c r="AG37" i="8" s="1"/>
  <c r="K37" i="8"/>
  <c r="AI37" i="8" s="1"/>
  <c r="M37" i="8"/>
  <c r="AK37" i="8" s="1"/>
  <c r="O37" i="8"/>
  <c r="AM37" i="8" s="1"/>
  <c r="Q37" i="8"/>
  <c r="AO37" i="8" s="1"/>
  <c r="S37" i="8"/>
  <c r="AQ37" i="8" s="1"/>
  <c r="U37" i="8"/>
  <c r="W37" i="8"/>
  <c r="AU37" i="8" s="1"/>
  <c r="Y37" i="8"/>
  <c r="BC37" i="8"/>
  <c r="BG37" i="8"/>
  <c r="G38" i="8"/>
  <c r="AE38" i="8" s="1"/>
  <c r="I38" i="8"/>
  <c r="AG38" i="8" s="1"/>
  <c r="K38" i="8"/>
  <c r="AI38" i="8" s="1"/>
  <c r="M38" i="8"/>
  <c r="AK38" i="8" s="1"/>
  <c r="O38" i="8"/>
  <c r="AM38" i="8" s="1"/>
  <c r="Q38" i="8"/>
  <c r="AO38" i="8" s="1"/>
  <c r="S38" i="8"/>
  <c r="AQ38" i="8" s="1"/>
  <c r="U38" i="8"/>
  <c r="W38" i="8"/>
  <c r="AU38" i="8" s="1"/>
  <c r="Y38" i="8"/>
  <c r="BC38" i="8"/>
  <c r="BG38" i="8"/>
  <c r="G39" i="8"/>
  <c r="AE39" i="8" s="1"/>
  <c r="I39" i="8"/>
  <c r="AG39" i="8" s="1"/>
  <c r="K39" i="8"/>
  <c r="AI39" i="8" s="1"/>
  <c r="M39" i="8"/>
  <c r="AK39" i="8" s="1"/>
  <c r="O39" i="8"/>
  <c r="AM39" i="8" s="1"/>
  <c r="Q39" i="8"/>
  <c r="AO39" i="8" s="1"/>
  <c r="S39" i="8"/>
  <c r="AQ39" i="8" s="1"/>
  <c r="U39" i="8"/>
  <c r="W39" i="8"/>
  <c r="AU39" i="8" s="1"/>
  <c r="Y39" i="8"/>
  <c r="BC39" i="8"/>
  <c r="BG39" i="8"/>
  <c r="G40" i="8"/>
  <c r="AE40" i="8" s="1"/>
  <c r="I40" i="8"/>
  <c r="AG40" i="8" s="1"/>
  <c r="K40" i="8"/>
  <c r="AI40" i="8" s="1"/>
  <c r="M40" i="8"/>
  <c r="AK40" i="8" s="1"/>
  <c r="O40" i="8"/>
  <c r="AM40" i="8" s="1"/>
  <c r="Q40" i="8"/>
  <c r="AO40" i="8" s="1"/>
  <c r="S40" i="8"/>
  <c r="AQ40" i="8" s="1"/>
  <c r="U40" i="8"/>
  <c r="W40" i="8"/>
  <c r="AU40" i="8" s="1"/>
  <c r="Y40" i="8"/>
  <c r="BC40" i="8"/>
  <c r="BG40" i="8"/>
  <c r="G41" i="8"/>
  <c r="AE41" i="8" s="1"/>
  <c r="I41" i="8"/>
  <c r="AG41" i="8" s="1"/>
  <c r="K41" i="8"/>
  <c r="AI41" i="8" s="1"/>
  <c r="M41" i="8"/>
  <c r="AK41" i="8" s="1"/>
  <c r="O41" i="8"/>
  <c r="AM41" i="8" s="1"/>
  <c r="Q41" i="8"/>
  <c r="AO41" i="8" s="1"/>
  <c r="S41" i="8"/>
  <c r="AQ41" i="8" s="1"/>
  <c r="U41" i="8"/>
  <c r="W41" i="8"/>
  <c r="AU41" i="8" s="1"/>
  <c r="Y41" i="8"/>
  <c r="BC41" i="8"/>
  <c r="BG41" i="8"/>
  <c r="G42" i="8"/>
  <c r="AE42" i="8" s="1"/>
  <c r="I42" i="8"/>
  <c r="AG42" i="8" s="1"/>
  <c r="K42" i="8"/>
  <c r="AI42" i="8" s="1"/>
  <c r="M42" i="8"/>
  <c r="AK42" i="8" s="1"/>
  <c r="O42" i="8"/>
  <c r="AM42" i="8" s="1"/>
  <c r="Q42" i="8"/>
  <c r="AO42" i="8" s="1"/>
  <c r="S42" i="8"/>
  <c r="AQ42" i="8" s="1"/>
  <c r="U42" i="8"/>
  <c r="W42" i="8"/>
  <c r="AU42" i="8" s="1"/>
  <c r="Y42" i="8"/>
  <c r="BC42" i="8"/>
  <c r="BG42" i="8"/>
  <c r="G43" i="8"/>
  <c r="AE43" i="8" s="1"/>
  <c r="I43" i="8"/>
  <c r="AG43" i="8" s="1"/>
  <c r="K43" i="8"/>
  <c r="AI43" i="8" s="1"/>
  <c r="M43" i="8"/>
  <c r="AK43" i="8" s="1"/>
  <c r="O43" i="8"/>
  <c r="AM43" i="8" s="1"/>
  <c r="Q43" i="8"/>
  <c r="AO43" i="8" s="1"/>
  <c r="S43" i="8"/>
  <c r="AQ43" i="8" s="1"/>
  <c r="U43" i="8"/>
  <c r="W43" i="8"/>
  <c r="AU43" i="8" s="1"/>
  <c r="Y43" i="8"/>
  <c r="BC43" i="8"/>
  <c r="BG43" i="8"/>
  <c r="G44" i="8"/>
  <c r="AE44" i="8" s="1"/>
  <c r="I44" i="8"/>
  <c r="AG44" i="8" s="1"/>
  <c r="K44" i="8"/>
  <c r="AI44" i="8" s="1"/>
  <c r="M44" i="8"/>
  <c r="AK44" i="8" s="1"/>
  <c r="O44" i="8"/>
  <c r="AM44" i="8" s="1"/>
  <c r="Q44" i="8"/>
  <c r="AO44" i="8" s="1"/>
  <c r="S44" i="8"/>
  <c r="AQ44" i="8" s="1"/>
  <c r="U44" i="8"/>
  <c r="W44" i="8"/>
  <c r="AU44" i="8" s="1"/>
  <c r="Y44" i="8"/>
  <c r="BC44" i="8"/>
  <c r="BG44" i="8"/>
  <c r="G45" i="8"/>
  <c r="AE45" i="8" s="1"/>
  <c r="I45" i="8"/>
  <c r="AG45" i="8" s="1"/>
  <c r="K45" i="8"/>
  <c r="AI45" i="8" s="1"/>
  <c r="M45" i="8"/>
  <c r="AK45" i="8" s="1"/>
  <c r="O45" i="8"/>
  <c r="AM45" i="8" s="1"/>
  <c r="Q45" i="8"/>
  <c r="AO45" i="8" s="1"/>
  <c r="S45" i="8"/>
  <c r="AQ45" i="8" s="1"/>
  <c r="U45" i="8"/>
  <c r="W45" i="8"/>
  <c r="AU45" i="8" s="1"/>
  <c r="Y45" i="8"/>
  <c r="BC45" i="8"/>
  <c r="BG45" i="8"/>
  <c r="G46" i="8"/>
  <c r="AE46" i="8" s="1"/>
  <c r="I46" i="8"/>
  <c r="AG46" i="8" s="1"/>
  <c r="K46" i="8"/>
  <c r="AI46" i="8" s="1"/>
  <c r="M46" i="8"/>
  <c r="AK46" i="8" s="1"/>
  <c r="O46" i="8"/>
  <c r="AM46" i="8" s="1"/>
  <c r="Q46" i="8"/>
  <c r="AO46" i="8" s="1"/>
  <c r="S46" i="8"/>
  <c r="AQ46" i="8" s="1"/>
  <c r="U46" i="8"/>
  <c r="W46" i="8"/>
  <c r="AU46" i="8" s="1"/>
  <c r="Y46" i="8"/>
  <c r="BC46" i="8"/>
  <c r="BG46" i="8"/>
  <c r="G47" i="8"/>
  <c r="AE47" i="8" s="1"/>
  <c r="I47" i="8"/>
  <c r="AG47" i="8" s="1"/>
  <c r="K47" i="8"/>
  <c r="AI47" i="8" s="1"/>
  <c r="M47" i="8"/>
  <c r="AK47" i="8" s="1"/>
  <c r="O47" i="8"/>
  <c r="AM47" i="8" s="1"/>
  <c r="Q47" i="8"/>
  <c r="AO47" i="8" s="1"/>
  <c r="S47" i="8"/>
  <c r="AQ47" i="8" s="1"/>
  <c r="U47" i="8"/>
  <c r="W47" i="8"/>
  <c r="AU47" i="8" s="1"/>
  <c r="Y47" i="8"/>
  <c r="BC47" i="8"/>
  <c r="BG47" i="8"/>
  <c r="G48" i="8"/>
  <c r="AE48" i="8" s="1"/>
  <c r="I48" i="8"/>
  <c r="AG48" i="8" s="1"/>
  <c r="K48" i="8"/>
  <c r="AI48" i="8" s="1"/>
  <c r="M48" i="8"/>
  <c r="AK48" i="8" s="1"/>
  <c r="O48" i="8"/>
  <c r="AM48" i="8" s="1"/>
  <c r="Q48" i="8"/>
  <c r="AO48" i="8" s="1"/>
  <c r="S48" i="8"/>
  <c r="AQ48" i="8" s="1"/>
  <c r="U48" i="8"/>
  <c r="W48" i="8"/>
  <c r="AU48" i="8" s="1"/>
  <c r="Y48" i="8"/>
  <c r="BC48" i="8"/>
  <c r="BG48" i="8"/>
  <c r="G49" i="8"/>
  <c r="AE49" i="8" s="1"/>
  <c r="I49" i="8"/>
  <c r="AG49" i="8" s="1"/>
  <c r="K49" i="8"/>
  <c r="AI49" i="8" s="1"/>
  <c r="M49" i="8"/>
  <c r="AK49" i="8" s="1"/>
  <c r="O49" i="8"/>
  <c r="AM49" i="8" s="1"/>
  <c r="Q49" i="8"/>
  <c r="AO49" i="8" s="1"/>
  <c r="S49" i="8"/>
  <c r="AQ49" i="8" s="1"/>
  <c r="U49" i="8"/>
  <c r="W49" i="8"/>
  <c r="AU49" i="8" s="1"/>
  <c r="Y49" i="8"/>
  <c r="BC49" i="8"/>
  <c r="BG49" i="8"/>
  <c r="G50" i="8"/>
  <c r="AE50" i="8" s="1"/>
  <c r="I50" i="8"/>
  <c r="AG50" i="8" s="1"/>
  <c r="K50" i="8"/>
  <c r="AI50" i="8" s="1"/>
  <c r="M50" i="8"/>
  <c r="AK50" i="8" s="1"/>
  <c r="O50" i="8"/>
  <c r="AM50" i="8" s="1"/>
  <c r="Q50" i="8"/>
  <c r="AO50" i="8" s="1"/>
  <c r="S50" i="8"/>
  <c r="AQ50" i="8" s="1"/>
  <c r="U50" i="8"/>
  <c r="W50" i="8"/>
  <c r="AU50" i="8" s="1"/>
  <c r="Y50" i="8"/>
  <c r="BC50" i="8"/>
  <c r="BG50" i="8"/>
  <c r="G51" i="8"/>
  <c r="AE51" i="8" s="1"/>
  <c r="I51" i="8"/>
  <c r="AG51" i="8" s="1"/>
  <c r="K51" i="8"/>
  <c r="AI51" i="8" s="1"/>
  <c r="M51" i="8"/>
  <c r="AK51" i="8" s="1"/>
  <c r="O51" i="8"/>
  <c r="AM51" i="8" s="1"/>
  <c r="Q51" i="8"/>
  <c r="AO51" i="8" s="1"/>
  <c r="S51" i="8"/>
  <c r="AQ51" i="8" s="1"/>
  <c r="U51" i="8"/>
  <c r="W51" i="8"/>
  <c r="AU51" i="8" s="1"/>
  <c r="Y51" i="8"/>
  <c r="BC51" i="8"/>
  <c r="BG51" i="8"/>
  <c r="G52" i="8"/>
  <c r="AE52" i="8" s="1"/>
  <c r="I52" i="8"/>
  <c r="AG52" i="8" s="1"/>
  <c r="K52" i="8"/>
  <c r="AI52" i="8" s="1"/>
  <c r="M52" i="8"/>
  <c r="AK52" i="8" s="1"/>
  <c r="O52" i="8"/>
  <c r="AM52" i="8" s="1"/>
  <c r="Q52" i="8"/>
  <c r="AO52" i="8" s="1"/>
  <c r="S52" i="8"/>
  <c r="AQ52" i="8" s="1"/>
  <c r="U52" i="8"/>
  <c r="W52" i="8"/>
  <c r="AU52" i="8" s="1"/>
  <c r="Y52" i="8"/>
  <c r="BC52" i="8"/>
  <c r="BG52" i="8"/>
  <c r="G53" i="8"/>
  <c r="AE53" i="8" s="1"/>
  <c r="I53" i="8"/>
  <c r="AG53" i="8" s="1"/>
  <c r="K53" i="8"/>
  <c r="AI53" i="8" s="1"/>
  <c r="M53" i="8"/>
  <c r="AK53" i="8" s="1"/>
  <c r="O53" i="8"/>
  <c r="AM53" i="8" s="1"/>
  <c r="Q53" i="8"/>
  <c r="AO53" i="8" s="1"/>
  <c r="S53" i="8"/>
  <c r="AQ53" i="8" s="1"/>
  <c r="U53" i="8"/>
  <c r="W53" i="8"/>
  <c r="AU53" i="8" s="1"/>
  <c r="Y53" i="8"/>
  <c r="BC53" i="8"/>
  <c r="BG53" i="8"/>
  <c r="G54" i="8"/>
  <c r="AE54" i="8" s="1"/>
  <c r="I54" i="8"/>
  <c r="AG54" i="8" s="1"/>
  <c r="K54" i="8"/>
  <c r="AI54" i="8" s="1"/>
  <c r="M54" i="8"/>
  <c r="AK54" i="8" s="1"/>
  <c r="O54" i="8"/>
  <c r="AM54" i="8" s="1"/>
  <c r="Q54" i="8"/>
  <c r="AO54" i="8" s="1"/>
  <c r="S54" i="8"/>
  <c r="AQ54" i="8" s="1"/>
  <c r="U54" i="8"/>
  <c r="W54" i="8"/>
  <c r="AU54" i="8" s="1"/>
  <c r="Y54" i="8"/>
  <c r="BC54" i="8"/>
  <c r="BG54" i="8"/>
  <c r="G55" i="8"/>
  <c r="AE55" i="8" s="1"/>
  <c r="I55" i="8"/>
  <c r="AG55" i="8" s="1"/>
  <c r="K55" i="8"/>
  <c r="AI55" i="8" s="1"/>
  <c r="M55" i="8"/>
  <c r="AK55" i="8" s="1"/>
  <c r="O55" i="8"/>
  <c r="AM55" i="8" s="1"/>
  <c r="Q55" i="8"/>
  <c r="AO55" i="8" s="1"/>
  <c r="S55" i="8"/>
  <c r="AQ55" i="8" s="1"/>
  <c r="U55" i="8"/>
  <c r="W55" i="8"/>
  <c r="AU55" i="8" s="1"/>
  <c r="Y55" i="8"/>
  <c r="BC55" i="8"/>
  <c r="BG55" i="8"/>
  <c r="G56" i="8"/>
  <c r="AE56" i="8" s="1"/>
  <c r="I56" i="8"/>
  <c r="AG56" i="8" s="1"/>
  <c r="K56" i="8"/>
  <c r="AI56" i="8" s="1"/>
  <c r="M56" i="8"/>
  <c r="AK56" i="8" s="1"/>
  <c r="O56" i="8"/>
  <c r="AM56" i="8" s="1"/>
  <c r="Q56" i="8"/>
  <c r="AO56" i="8" s="1"/>
  <c r="S56" i="8"/>
  <c r="AQ56" i="8" s="1"/>
  <c r="U56" i="8"/>
  <c r="W56" i="8"/>
  <c r="AU56" i="8" s="1"/>
  <c r="Y56" i="8"/>
  <c r="BC56" i="8"/>
  <c r="BG56" i="8"/>
  <c r="G57" i="8"/>
  <c r="AE57" i="8" s="1"/>
  <c r="I57" i="8"/>
  <c r="AG57" i="8" s="1"/>
  <c r="K57" i="8"/>
  <c r="AI57" i="8" s="1"/>
  <c r="M57" i="8"/>
  <c r="AK57" i="8" s="1"/>
  <c r="O57" i="8"/>
  <c r="AM57" i="8" s="1"/>
  <c r="Q57" i="8"/>
  <c r="AO57" i="8" s="1"/>
  <c r="S57" i="8"/>
  <c r="AQ57" i="8" s="1"/>
  <c r="U57" i="8"/>
  <c r="W57" i="8"/>
  <c r="AU57" i="8" s="1"/>
  <c r="Y57" i="8"/>
  <c r="BC57" i="8"/>
  <c r="BG57" i="8"/>
  <c r="G58" i="8"/>
  <c r="AE58" i="8" s="1"/>
  <c r="I58" i="8"/>
  <c r="AG58" i="8" s="1"/>
  <c r="K58" i="8"/>
  <c r="AI58" i="8" s="1"/>
  <c r="M58" i="8"/>
  <c r="AK58" i="8" s="1"/>
  <c r="O58" i="8"/>
  <c r="AM58" i="8" s="1"/>
  <c r="Q58" i="8"/>
  <c r="AO58" i="8" s="1"/>
  <c r="S58" i="8"/>
  <c r="AQ58" i="8" s="1"/>
  <c r="U58" i="8"/>
  <c r="W58" i="8"/>
  <c r="AU58" i="8" s="1"/>
  <c r="Y58" i="8"/>
  <c r="BC58" i="8"/>
  <c r="BG58" i="8"/>
  <c r="G59" i="8"/>
  <c r="AE59" i="8" s="1"/>
  <c r="I59" i="8"/>
  <c r="AG59" i="8" s="1"/>
  <c r="K59" i="8"/>
  <c r="AI59" i="8" s="1"/>
  <c r="M59" i="8"/>
  <c r="AK59" i="8" s="1"/>
  <c r="O59" i="8"/>
  <c r="AM59" i="8" s="1"/>
  <c r="Q59" i="8"/>
  <c r="AO59" i="8" s="1"/>
  <c r="S59" i="8"/>
  <c r="AQ59" i="8" s="1"/>
  <c r="U59" i="8"/>
  <c r="W59" i="8"/>
  <c r="AU59" i="8" s="1"/>
  <c r="Y59" i="8"/>
  <c r="BC59" i="8"/>
  <c r="BG59" i="8"/>
  <c r="G60" i="8"/>
  <c r="AE60" i="8" s="1"/>
  <c r="I60" i="8"/>
  <c r="AG60" i="8" s="1"/>
  <c r="K60" i="8"/>
  <c r="AI60" i="8" s="1"/>
  <c r="M60" i="8"/>
  <c r="AK60" i="8" s="1"/>
  <c r="O60" i="8"/>
  <c r="AM60" i="8" s="1"/>
  <c r="Q60" i="8"/>
  <c r="AO60" i="8" s="1"/>
  <c r="S60" i="8"/>
  <c r="AQ60" i="8" s="1"/>
  <c r="U60" i="8"/>
  <c r="W60" i="8"/>
  <c r="AU60" i="8" s="1"/>
  <c r="Y60" i="8"/>
  <c r="BC60" i="8"/>
  <c r="BG60" i="8"/>
  <c r="G61" i="8"/>
  <c r="AE61" i="8" s="1"/>
  <c r="I61" i="8"/>
  <c r="AG61" i="8" s="1"/>
  <c r="K61" i="8"/>
  <c r="AI61" i="8" s="1"/>
  <c r="M61" i="8"/>
  <c r="AK61" i="8" s="1"/>
  <c r="O61" i="8"/>
  <c r="AM61" i="8" s="1"/>
  <c r="Q61" i="8"/>
  <c r="AO61" i="8" s="1"/>
  <c r="S61" i="8"/>
  <c r="AQ61" i="8" s="1"/>
  <c r="U61" i="8"/>
  <c r="W61" i="8"/>
  <c r="AU61" i="8" s="1"/>
  <c r="Y61" i="8"/>
  <c r="BC61" i="8"/>
  <c r="BG61" i="8"/>
  <c r="G62" i="8"/>
  <c r="AE62" i="8" s="1"/>
  <c r="I62" i="8"/>
  <c r="AG62" i="8" s="1"/>
  <c r="K62" i="8"/>
  <c r="AI62" i="8" s="1"/>
  <c r="M62" i="8"/>
  <c r="AK62" i="8" s="1"/>
  <c r="O62" i="8"/>
  <c r="AM62" i="8" s="1"/>
  <c r="Q62" i="8"/>
  <c r="AO62" i="8" s="1"/>
  <c r="S62" i="8"/>
  <c r="AQ62" i="8" s="1"/>
  <c r="U62" i="8"/>
  <c r="W62" i="8"/>
  <c r="AU62" i="8" s="1"/>
  <c r="Y62" i="8"/>
  <c r="BC62" i="8"/>
  <c r="BG62" i="8"/>
  <c r="G63" i="8"/>
  <c r="AE63" i="8" s="1"/>
  <c r="I63" i="8"/>
  <c r="AG63" i="8" s="1"/>
  <c r="K63" i="8"/>
  <c r="AI63" i="8" s="1"/>
  <c r="M63" i="8"/>
  <c r="AK63" i="8" s="1"/>
  <c r="O63" i="8"/>
  <c r="AM63" i="8" s="1"/>
  <c r="Q63" i="8"/>
  <c r="AO63" i="8" s="1"/>
  <c r="S63" i="8"/>
  <c r="AQ63" i="8" s="1"/>
  <c r="U63" i="8"/>
  <c r="W63" i="8"/>
  <c r="AU63" i="8" s="1"/>
  <c r="Y63" i="8"/>
  <c r="BC63" i="8"/>
  <c r="BG63" i="8"/>
  <c r="G64" i="8"/>
  <c r="AE64" i="8" s="1"/>
  <c r="I64" i="8"/>
  <c r="AG64" i="8" s="1"/>
  <c r="K64" i="8"/>
  <c r="AI64" i="8" s="1"/>
  <c r="M64" i="8"/>
  <c r="AK64" i="8" s="1"/>
  <c r="O64" i="8"/>
  <c r="AM64" i="8" s="1"/>
  <c r="Q64" i="8"/>
  <c r="AO64" i="8" s="1"/>
  <c r="S64" i="8"/>
  <c r="AQ64" i="8" s="1"/>
  <c r="U64" i="8"/>
  <c r="W64" i="8"/>
  <c r="AU64" i="8" s="1"/>
  <c r="Y64" i="8"/>
  <c r="BC64" i="8"/>
  <c r="BG64" i="8"/>
  <c r="G65" i="8"/>
  <c r="AE65" i="8" s="1"/>
  <c r="I65" i="8"/>
  <c r="AG65" i="8" s="1"/>
  <c r="K65" i="8"/>
  <c r="AI65" i="8" s="1"/>
  <c r="M65" i="8"/>
  <c r="AK65" i="8" s="1"/>
  <c r="O65" i="8"/>
  <c r="AM65" i="8" s="1"/>
  <c r="Q65" i="8"/>
  <c r="AO65" i="8" s="1"/>
  <c r="S65" i="8"/>
  <c r="AQ65" i="8" s="1"/>
  <c r="U65" i="8"/>
  <c r="W65" i="8"/>
  <c r="AU65" i="8" s="1"/>
  <c r="Y65" i="8"/>
  <c r="BC65" i="8"/>
  <c r="BG65" i="8"/>
  <c r="G66" i="8"/>
  <c r="AE66" i="8" s="1"/>
  <c r="I66" i="8"/>
  <c r="AG66" i="8" s="1"/>
  <c r="K66" i="8"/>
  <c r="AI66" i="8" s="1"/>
  <c r="M66" i="8"/>
  <c r="AK66" i="8" s="1"/>
  <c r="O66" i="8"/>
  <c r="AM66" i="8" s="1"/>
  <c r="Q66" i="8"/>
  <c r="AO66" i="8" s="1"/>
  <c r="S66" i="8"/>
  <c r="AQ66" i="8" s="1"/>
  <c r="U66" i="8"/>
  <c r="W66" i="8"/>
  <c r="AU66" i="8" s="1"/>
  <c r="Y66" i="8"/>
  <c r="BC66" i="8"/>
  <c r="BG66" i="8"/>
  <c r="G67" i="8"/>
  <c r="AE67" i="8" s="1"/>
  <c r="I67" i="8"/>
  <c r="AG67" i="8" s="1"/>
  <c r="K67" i="8"/>
  <c r="AI67" i="8" s="1"/>
  <c r="M67" i="8"/>
  <c r="AK67" i="8" s="1"/>
  <c r="O67" i="8"/>
  <c r="AM67" i="8" s="1"/>
  <c r="Q67" i="8"/>
  <c r="AO67" i="8" s="1"/>
  <c r="S67" i="8"/>
  <c r="AQ67" i="8" s="1"/>
  <c r="U67" i="8"/>
  <c r="W67" i="8"/>
  <c r="AU67" i="8" s="1"/>
  <c r="Y67" i="8"/>
  <c r="BC67" i="8"/>
  <c r="BG67" i="8"/>
  <c r="G68" i="8"/>
  <c r="AE68" i="8" s="1"/>
  <c r="I68" i="8"/>
  <c r="AG68" i="8" s="1"/>
  <c r="K68" i="8"/>
  <c r="AI68" i="8" s="1"/>
  <c r="M68" i="8"/>
  <c r="AK68" i="8" s="1"/>
  <c r="O68" i="8"/>
  <c r="AM68" i="8" s="1"/>
  <c r="Q68" i="8"/>
  <c r="AO68" i="8" s="1"/>
  <c r="S68" i="8"/>
  <c r="AQ68" i="8" s="1"/>
  <c r="U68" i="8"/>
  <c r="W68" i="8"/>
  <c r="AU68" i="8" s="1"/>
  <c r="Y68" i="8"/>
  <c r="BC68" i="8"/>
  <c r="BG68" i="8"/>
  <c r="G69" i="8"/>
  <c r="AE69" i="8" s="1"/>
  <c r="I69" i="8"/>
  <c r="AG69" i="8" s="1"/>
  <c r="K69" i="8"/>
  <c r="AI69" i="8" s="1"/>
  <c r="M69" i="8"/>
  <c r="AK69" i="8" s="1"/>
  <c r="O69" i="8"/>
  <c r="AM69" i="8" s="1"/>
  <c r="Q69" i="8"/>
  <c r="AO69" i="8" s="1"/>
  <c r="S69" i="8"/>
  <c r="AQ69" i="8" s="1"/>
  <c r="U69" i="8"/>
  <c r="W69" i="8"/>
  <c r="AU69" i="8" s="1"/>
  <c r="Y69" i="8"/>
  <c r="BC69" i="8"/>
  <c r="BG69" i="8"/>
  <c r="G70" i="8"/>
  <c r="AE70" i="8" s="1"/>
  <c r="I70" i="8"/>
  <c r="AG70" i="8" s="1"/>
  <c r="K70" i="8"/>
  <c r="AI70" i="8" s="1"/>
  <c r="M70" i="8"/>
  <c r="AK70" i="8" s="1"/>
  <c r="O70" i="8"/>
  <c r="AM70" i="8" s="1"/>
  <c r="Q70" i="8"/>
  <c r="AO70" i="8" s="1"/>
  <c r="S70" i="8"/>
  <c r="AQ70" i="8" s="1"/>
  <c r="U70" i="8"/>
  <c r="W70" i="8"/>
  <c r="AU70" i="8" s="1"/>
  <c r="Y70" i="8"/>
  <c r="BC70" i="8"/>
  <c r="BG70" i="8"/>
  <c r="G71" i="8"/>
  <c r="AE71" i="8" s="1"/>
  <c r="I71" i="8"/>
  <c r="AG71" i="8" s="1"/>
  <c r="K71" i="8"/>
  <c r="AI71" i="8" s="1"/>
  <c r="M71" i="8"/>
  <c r="AK71" i="8" s="1"/>
  <c r="O71" i="8"/>
  <c r="AM71" i="8" s="1"/>
  <c r="Q71" i="8"/>
  <c r="AO71" i="8" s="1"/>
  <c r="S71" i="8"/>
  <c r="AQ71" i="8" s="1"/>
  <c r="U71" i="8"/>
  <c r="W71" i="8"/>
  <c r="AU71" i="8" s="1"/>
  <c r="Y71" i="8"/>
  <c r="BC71" i="8"/>
  <c r="BG71" i="8"/>
  <c r="G72" i="8"/>
  <c r="AE72" i="8" s="1"/>
  <c r="I72" i="8"/>
  <c r="AG72" i="8" s="1"/>
  <c r="K72" i="8"/>
  <c r="AI72" i="8" s="1"/>
  <c r="M72" i="8"/>
  <c r="AK72" i="8" s="1"/>
  <c r="O72" i="8"/>
  <c r="AM72" i="8" s="1"/>
  <c r="Q72" i="8"/>
  <c r="AO72" i="8" s="1"/>
  <c r="S72" i="8"/>
  <c r="AQ72" i="8" s="1"/>
  <c r="U72" i="8"/>
  <c r="W72" i="8"/>
  <c r="AU72" i="8" s="1"/>
  <c r="Y72" i="8"/>
  <c r="BC72" i="8"/>
  <c r="BG72" i="8"/>
  <c r="G73" i="8"/>
  <c r="AE73" i="8" s="1"/>
  <c r="I73" i="8"/>
  <c r="AG73" i="8" s="1"/>
  <c r="K73" i="8"/>
  <c r="AI73" i="8" s="1"/>
  <c r="M73" i="8"/>
  <c r="AK73" i="8" s="1"/>
  <c r="O73" i="8"/>
  <c r="AM73" i="8" s="1"/>
  <c r="Q73" i="8"/>
  <c r="AO73" i="8" s="1"/>
  <c r="S73" i="8"/>
  <c r="AQ73" i="8" s="1"/>
  <c r="U73" i="8"/>
  <c r="W73" i="8"/>
  <c r="AU73" i="8" s="1"/>
  <c r="Y73" i="8"/>
  <c r="BC73" i="8"/>
  <c r="BG73" i="8"/>
  <c r="G74" i="8"/>
  <c r="AE74" i="8" s="1"/>
  <c r="I74" i="8"/>
  <c r="AG74" i="8" s="1"/>
  <c r="K74" i="8"/>
  <c r="AI74" i="8" s="1"/>
  <c r="M74" i="8"/>
  <c r="AK74" i="8" s="1"/>
  <c r="O74" i="8"/>
  <c r="AM74" i="8" s="1"/>
  <c r="Q74" i="8"/>
  <c r="AO74" i="8" s="1"/>
  <c r="S74" i="8"/>
  <c r="AQ74" i="8" s="1"/>
  <c r="U74" i="8"/>
  <c r="W74" i="8"/>
  <c r="AU74" i="8" s="1"/>
  <c r="Y74" i="8"/>
  <c r="BC74" i="8"/>
  <c r="BG74" i="8"/>
  <c r="G75" i="8"/>
  <c r="AE75" i="8" s="1"/>
  <c r="I75" i="8"/>
  <c r="AG75" i="8" s="1"/>
  <c r="K75" i="8"/>
  <c r="AI75" i="8" s="1"/>
  <c r="M75" i="8"/>
  <c r="AK75" i="8" s="1"/>
  <c r="O75" i="8"/>
  <c r="AM75" i="8" s="1"/>
  <c r="Q75" i="8"/>
  <c r="AO75" i="8" s="1"/>
  <c r="S75" i="8"/>
  <c r="AQ75" i="8" s="1"/>
  <c r="U75" i="8"/>
  <c r="W75" i="8"/>
  <c r="AU75" i="8" s="1"/>
  <c r="Y75" i="8"/>
  <c r="BC75" i="8"/>
  <c r="BG75" i="8"/>
  <c r="G76" i="8"/>
  <c r="AE76" i="8" s="1"/>
  <c r="I76" i="8"/>
  <c r="AG76" i="8" s="1"/>
  <c r="K76" i="8"/>
  <c r="AI76" i="8" s="1"/>
  <c r="M76" i="8"/>
  <c r="AK76" i="8" s="1"/>
  <c r="O76" i="8"/>
  <c r="AM76" i="8" s="1"/>
  <c r="Q76" i="8"/>
  <c r="AO76" i="8" s="1"/>
  <c r="S76" i="8"/>
  <c r="AQ76" i="8" s="1"/>
  <c r="U76" i="8"/>
  <c r="W76" i="8"/>
  <c r="AU76" i="8" s="1"/>
  <c r="Y76" i="8"/>
  <c r="BC76" i="8"/>
  <c r="BG76" i="8"/>
  <c r="G77" i="8"/>
  <c r="AE77" i="8" s="1"/>
  <c r="I77" i="8"/>
  <c r="AG77" i="8" s="1"/>
  <c r="K77" i="8"/>
  <c r="AI77" i="8" s="1"/>
  <c r="M77" i="8"/>
  <c r="AK77" i="8" s="1"/>
  <c r="O77" i="8"/>
  <c r="AM77" i="8" s="1"/>
  <c r="Q77" i="8"/>
  <c r="AO77" i="8" s="1"/>
  <c r="S77" i="8"/>
  <c r="AQ77" i="8" s="1"/>
  <c r="U77" i="8"/>
  <c r="W77" i="8"/>
  <c r="AU77" i="8" s="1"/>
  <c r="Y77" i="8"/>
  <c r="BC77" i="8"/>
  <c r="BG77" i="8"/>
  <c r="G78" i="8"/>
  <c r="AE78" i="8" s="1"/>
  <c r="I78" i="8"/>
  <c r="AG78" i="8" s="1"/>
  <c r="K78" i="8"/>
  <c r="AI78" i="8" s="1"/>
  <c r="M78" i="8"/>
  <c r="AK78" i="8" s="1"/>
  <c r="O78" i="8"/>
  <c r="AM78" i="8" s="1"/>
  <c r="Q78" i="8"/>
  <c r="AO78" i="8" s="1"/>
  <c r="S78" i="8"/>
  <c r="AQ78" i="8" s="1"/>
  <c r="U78" i="8"/>
  <c r="W78" i="8"/>
  <c r="AU78" i="8" s="1"/>
  <c r="Y78" i="8"/>
  <c r="BC78" i="8"/>
  <c r="BG78" i="8"/>
  <c r="G79" i="8"/>
  <c r="AE79" i="8" s="1"/>
  <c r="I79" i="8"/>
  <c r="AG79" i="8" s="1"/>
  <c r="K79" i="8"/>
  <c r="AI79" i="8" s="1"/>
  <c r="M79" i="8"/>
  <c r="AK79" i="8" s="1"/>
  <c r="O79" i="8"/>
  <c r="AM79" i="8" s="1"/>
  <c r="Q79" i="8"/>
  <c r="AO79" i="8" s="1"/>
  <c r="S79" i="8"/>
  <c r="AQ79" i="8" s="1"/>
  <c r="U79" i="8"/>
  <c r="W79" i="8"/>
  <c r="AU79" i="8" s="1"/>
  <c r="Y79" i="8"/>
  <c r="BC79" i="8"/>
  <c r="BG79" i="8"/>
  <c r="G80" i="8"/>
  <c r="AE80" i="8" s="1"/>
  <c r="I80" i="8"/>
  <c r="AG80" i="8" s="1"/>
  <c r="K80" i="8"/>
  <c r="AI80" i="8" s="1"/>
  <c r="M80" i="8"/>
  <c r="AK80" i="8" s="1"/>
  <c r="O80" i="8"/>
  <c r="AM80" i="8" s="1"/>
  <c r="Q80" i="8"/>
  <c r="AO80" i="8" s="1"/>
  <c r="S80" i="8"/>
  <c r="AQ80" i="8" s="1"/>
  <c r="U80" i="8"/>
  <c r="W80" i="8"/>
  <c r="AU80" i="8" s="1"/>
  <c r="Y80" i="8"/>
  <c r="BC80" i="8"/>
  <c r="BG80" i="8"/>
  <c r="G81" i="8"/>
  <c r="AE81" i="8" s="1"/>
  <c r="I81" i="8"/>
  <c r="AG81" i="8" s="1"/>
  <c r="K81" i="8"/>
  <c r="AI81" i="8" s="1"/>
  <c r="M81" i="8"/>
  <c r="AK81" i="8" s="1"/>
  <c r="O81" i="8"/>
  <c r="AM81" i="8" s="1"/>
  <c r="Q81" i="8"/>
  <c r="AO81" i="8" s="1"/>
  <c r="S81" i="8"/>
  <c r="AQ81" i="8" s="1"/>
  <c r="U81" i="8"/>
  <c r="W81" i="8"/>
  <c r="AU81" i="8" s="1"/>
  <c r="Y81" i="8"/>
  <c r="BC81" i="8"/>
  <c r="BG81" i="8"/>
  <c r="G82" i="8"/>
  <c r="AE82" i="8" s="1"/>
  <c r="I82" i="8"/>
  <c r="AG82" i="8" s="1"/>
  <c r="K82" i="8"/>
  <c r="AI82" i="8" s="1"/>
  <c r="M82" i="8"/>
  <c r="AK82" i="8" s="1"/>
  <c r="O82" i="8"/>
  <c r="AM82" i="8" s="1"/>
  <c r="Q82" i="8"/>
  <c r="AO82" i="8" s="1"/>
  <c r="S82" i="8"/>
  <c r="AQ82" i="8" s="1"/>
  <c r="U82" i="8"/>
  <c r="W82" i="8"/>
  <c r="AU82" i="8" s="1"/>
  <c r="Y82" i="8"/>
  <c r="BC82" i="8"/>
  <c r="BG82" i="8"/>
  <c r="G83" i="8"/>
  <c r="AE83" i="8" s="1"/>
  <c r="I83" i="8"/>
  <c r="AG83" i="8" s="1"/>
  <c r="K83" i="8"/>
  <c r="AI83" i="8" s="1"/>
  <c r="M83" i="8"/>
  <c r="AK83" i="8" s="1"/>
  <c r="O83" i="8"/>
  <c r="AM83" i="8" s="1"/>
  <c r="Q83" i="8"/>
  <c r="AO83" i="8" s="1"/>
  <c r="S83" i="8"/>
  <c r="AQ83" i="8" s="1"/>
  <c r="U83" i="8"/>
  <c r="W83" i="8"/>
  <c r="AU83" i="8" s="1"/>
  <c r="Y83" i="8"/>
  <c r="BC83" i="8"/>
  <c r="BG83" i="8"/>
  <c r="G84" i="8"/>
  <c r="AE84" i="8" s="1"/>
  <c r="I84" i="8"/>
  <c r="AG84" i="8" s="1"/>
  <c r="K84" i="8"/>
  <c r="AI84" i="8" s="1"/>
  <c r="M84" i="8"/>
  <c r="AK84" i="8" s="1"/>
  <c r="O84" i="8"/>
  <c r="AM84" i="8" s="1"/>
  <c r="Q84" i="8"/>
  <c r="AO84" i="8" s="1"/>
  <c r="S84" i="8"/>
  <c r="AQ84" i="8" s="1"/>
  <c r="U84" i="8"/>
  <c r="W84" i="8"/>
  <c r="AU84" i="8" s="1"/>
  <c r="Y84" i="8"/>
  <c r="BC84" i="8"/>
  <c r="BG84" i="8"/>
  <c r="G85" i="8"/>
  <c r="AE85" i="8" s="1"/>
  <c r="I85" i="8"/>
  <c r="AG85" i="8" s="1"/>
  <c r="K85" i="8"/>
  <c r="AI85" i="8" s="1"/>
  <c r="M85" i="8"/>
  <c r="AK85" i="8" s="1"/>
  <c r="O85" i="8"/>
  <c r="AM85" i="8" s="1"/>
  <c r="Q85" i="8"/>
  <c r="AO85" i="8" s="1"/>
  <c r="S85" i="8"/>
  <c r="AQ85" i="8" s="1"/>
  <c r="U85" i="8"/>
  <c r="W85" i="8"/>
  <c r="AU85" i="8" s="1"/>
  <c r="Y85" i="8"/>
  <c r="BC85" i="8"/>
  <c r="BG85" i="8"/>
  <c r="G86" i="8"/>
  <c r="AE86" i="8" s="1"/>
  <c r="I86" i="8"/>
  <c r="AG86" i="8" s="1"/>
  <c r="K86" i="8"/>
  <c r="AI86" i="8" s="1"/>
  <c r="M86" i="8"/>
  <c r="AK86" i="8" s="1"/>
  <c r="O86" i="8"/>
  <c r="AM86" i="8" s="1"/>
  <c r="Q86" i="8"/>
  <c r="AO86" i="8" s="1"/>
  <c r="S86" i="8"/>
  <c r="AQ86" i="8" s="1"/>
  <c r="U86" i="8"/>
  <c r="W86" i="8"/>
  <c r="AU86" i="8" s="1"/>
  <c r="Y86" i="8"/>
  <c r="BC86" i="8"/>
  <c r="BG86" i="8"/>
  <c r="G87" i="8"/>
  <c r="AE87" i="8" s="1"/>
  <c r="I87" i="8"/>
  <c r="AG87" i="8" s="1"/>
  <c r="K87" i="8"/>
  <c r="AI87" i="8" s="1"/>
  <c r="M87" i="8"/>
  <c r="AK87" i="8" s="1"/>
  <c r="O87" i="8"/>
  <c r="AM87" i="8" s="1"/>
  <c r="Q87" i="8"/>
  <c r="AO87" i="8" s="1"/>
  <c r="S87" i="8"/>
  <c r="AQ87" i="8" s="1"/>
  <c r="U87" i="8"/>
  <c r="W87" i="8"/>
  <c r="AU87" i="8" s="1"/>
  <c r="Y87" i="8"/>
  <c r="BC87" i="8"/>
  <c r="BG87" i="8"/>
  <c r="G88" i="8"/>
  <c r="AE88" i="8" s="1"/>
  <c r="I88" i="8"/>
  <c r="AG88" i="8" s="1"/>
  <c r="K88" i="8"/>
  <c r="AI88" i="8" s="1"/>
  <c r="M88" i="8"/>
  <c r="AK88" i="8" s="1"/>
  <c r="O88" i="8"/>
  <c r="AM88" i="8" s="1"/>
  <c r="Q88" i="8"/>
  <c r="AO88" i="8" s="1"/>
  <c r="S88" i="8"/>
  <c r="AQ88" i="8" s="1"/>
  <c r="U88" i="8"/>
  <c r="W88" i="8"/>
  <c r="AU88" i="8" s="1"/>
  <c r="Y88" i="8"/>
  <c r="BC88" i="8"/>
  <c r="BG88" i="8"/>
  <c r="G89" i="8"/>
  <c r="AE89" i="8" s="1"/>
  <c r="I89" i="8"/>
  <c r="AG89" i="8" s="1"/>
  <c r="K89" i="8"/>
  <c r="AI89" i="8" s="1"/>
  <c r="M89" i="8"/>
  <c r="AK89" i="8" s="1"/>
  <c r="O89" i="8"/>
  <c r="AM89" i="8" s="1"/>
  <c r="Q89" i="8"/>
  <c r="AO89" i="8" s="1"/>
  <c r="S89" i="8"/>
  <c r="AQ89" i="8" s="1"/>
  <c r="U89" i="8"/>
  <c r="W89" i="8"/>
  <c r="AU89" i="8" s="1"/>
  <c r="Y89" i="8"/>
  <c r="BC89" i="8"/>
  <c r="BG89" i="8"/>
  <c r="G90" i="8"/>
  <c r="I90" i="8"/>
  <c r="K90" i="8"/>
  <c r="M90" i="8"/>
  <c r="O90" i="8"/>
  <c r="Q90" i="8"/>
  <c r="S90" i="8"/>
  <c r="U90" i="8"/>
  <c r="W90" i="8"/>
  <c r="Y90" i="8"/>
  <c r="AA90" i="8"/>
  <c r="BC90" i="8"/>
  <c r="BG90" i="8"/>
  <c r="G91" i="8"/>
  <c r="AE91" i="8" s="1"/>
  <c r="I91" i="8"/>
  <c r="AG91" i="8" s="1"/>
  <c r="K91" i="8"/>
  <c r="AI91" i="8" s="1"/>
  <c r="M91" i="8"/>
  <c r="AK91" i="8" s="1"/>
  <c r="O91" i="8"/>
  <c r="AM91" i="8" s="1"/>
  <c r="Q91" i="8"/>
  <c r="AO91" i="8" s="1"/>
  <c r="S91" i="8"/>
  <c r="AQ91" i="8" s="1"/>
  <c r="U91" i="8"/>
  <c r="W91" i="8"/>
  <c r="AU91" i="8" s="1"/>
  <c r="Y91" i="8"/>
  <c r="BC91" i="8"/>
  <c r="BG91" i="8"/>
  <c r="G92" i="8"/>
  <c r="AE92" i="8" s="1"/>
  <c r="I92" i="8"/>
  <c r="AG92" i="8" s="1"/>
  <c r="K92" i="8"/>
  <c r="AI92" i="8" s="1"/>
  <c r="M92" i="8"/>
  <c r="AK92" i="8" s="1"/>
  <c r="O92" i="8"/>
  <c r="AM92" i="8" s="1"/>
  <c r="Q92" i="8"/>
  <c r="AO92" i="8" s="1"/>
  <c r="S92" i="8"/>
  <c r="AQ92" i="8" s="1"/>
  <c r="U92" i="8"/>
  <c r="W92" i="8"/>
  <c r="AU92" i="8" s="1"/>
  <c r="Y92" i="8"/>
  <c r="BC92" i="8"/>
  <c r="BG92" i="8"/>
  <c r="G93" i="8"/>
  <c r="AE93" i="8" s="1"/>
  <c r="I93" i="8"/>
  <c r="AG93" i="8" s="1"/>
  <c r="K93" i="8"/>
  <c r="AI93" i="8" s="1"/>
  <c r="M93" i="8"/>
  <c r="AK93" i="8" s="1"/>
  <c r="O93" i="8"/>
  <c r="AM93" i="8" s="1"/>
  <c r="Q93" i="8"/>
  <c r="AO93" i="8" s="1"/>
  <c r="S93" i="8"/>
  <c r="AQ93" i="8" s="1"/>
  <c r="U93" i="8"/>
  <c r="W93" i="8"/>
  <c r="AU93" i="8" s="1"/>
  <c r="Y93" i="8"/>
  <c r="BC93" i="8"/>
  <c r="BG93" i="8"/>
  <c r="G94" i="8"/>
  <c r="AE94" i="8" s="1"/>
  <c r="I94" i="8"/>
  <c r="AG94" i="8" s="1"/>
  <c r="K94" i="8"/>
  <c r="AI94" i="8" s="1"/>
  <c r="M94" i="8"/>
  <c r="AK94" i="8" s="1"/>
  <c r="O94" i="8"/>
  <c r="AM94" i="8" s="1"/>
  <c r="Q94" i="8"/>
  <c r="AO94" i="8" s="1"/>
  <c r="S94" i="8"/>
  <c r="AQ94" i="8" s="1"/>
  <c r="U94" i="8"/>
  <c r="W94" i="8"/>
  <c r="AU94" i="8" s="1"/>
  <c r="Y94" i="8"/>
  <c r="BC94" i="8"/>
  <c r="BG94" i="8"/>
  <c r="G95" i="8"/>
  <c r="AE95" i="8" s="1"/>
  <c r="I95" i="8"/>
  <c r="AG95" i="8" s="1"/>
  <c r="K95" i="8"/>
  <c r="AI95" i="8" s="1"/>
  <c r="M95" i="8"/>
  <c r="AK95" i="8" s="1"/>
  <c r="O95" i="8"/>
  <c r="AM95" i="8" s="1"/>
  <c r="Q95" i="8"/>
  <c r="AO95" i="8" s="1"/>
  <c r="S95" i="8"/>
  <c r="AQ95" i="8" s="1"/>
  <c r="U95" i="8"/>
  <c r="W95" i="8"/>
  <c r="AU95" i="8" s="1"/>
  <c r="Y95" i="8"/>
  <c r="BC95" i="8"/>
  <c r="BG95" i="8"/>
  <c r="G96" i="8"/>
  <c r="AE96" i="8" s="1"/>
  <c r="I96" i="8"/>
  <c r="AG96" i="8" s="1"/>
  <c r="K96" i="8"/>
  <c r="AI96" i="8" s="1"/>
  <c r="M96" i="8"/>
  <c r="AK96" i="8" s="1"/>
  <c r="O96" i="8"/>
  <c r="AM96" i="8" s="1"/>
  <c r="Q96" i="8"/>
  <c r="AO96" i="8" s="1"/>
  <c r="S96" i="8"/>
  <c r="AQ96" i="8" s="1"/>
  <c r="U96" i="8"/>
  <c r="W96" i="8"/>
  <c r="AU96" i="8" s="1"/>
  <c r="Y96" i="8"/>
  <c r="BC96" i="8"/>
  <c r="BG96" i="8"/>
  <c r="G97" i="8"/>
  <c r="AE97" i="8" s="1"/>
  <c r="I97" i="8"/>
  <c r="AG97" i="8" s="1"/>
  <c r="K97" i="8"/>
  <c r="AI97" i="8" s="1"/>
  <c r="M97" i="8"/>
  <c r="AK97" i="8" s="1"/>
  <c r="O97" i="8"/>
  <c r="AM97" i="8" s="1"/>
  <c r="Q97" i="8"/>
  <c r="AO97" i="8" s="1"/>
  <c r="S97" i="8"/>
  <c r="AQ97" i="8" s="1"/>
  <c r="U97" i="8"/>
  <c r="W97" i="8"/>
  <c r="AU97" i="8" s="1"/>
  <c r="Y97" i="8"/>
  <c r="BC97" i="8"/>
  <c r="BG97" i="8"/>
  <c r="G98" i="8"/>
  <c r="AE98" i="8" s="1"/>
  <c r="I98" i="8"/>
  <c r="AG98" i="8" s="1"/>
  <c r="K98" i="8"/>
  <c r="AI98" i="8" s="1"/>
  <c r="M98" i="8"/>
  <c r="AK98" i="8" s="1"/>
  <c r="O98" i="8"/>
  <c r="AM98" i="8" s="1"/>
  <c r="Q98" i="8"/>
  <c r="AO98" i="8" s="1"/>
  <c r="S98" i="8"/>
  <c r="AQ98" i="8" s="1"/>
  <c r="U98" i="8"/>
  <c r="W98" i="8"/>
  <c r="AU98" i="8" s="1"/>
  <c r="Y98" i="8"/>
  <c r="BC98" i="8"/>
  <c r="BG98" i="8"/>
  <c r="G99" i="8"/>
  <c r="AE99" i="8" s="1"/>
  <c r="I99" i="8"/>
  <c r="AG99" i="8" s="1"/>
  <c r="K99" i="8"/>
  <c r="AI99" i="8" s="1"/>
  <c r="M99" i="8"/>
  <c r="AK99" i="8" s="1"/>
  <c r="O99" i="8"/>
  <c r="AM99" i="8" s="1"/>
  <c r="Q99" i="8"/>
  <c r="AO99" i="8" s="1"/>
  <c r="S99" i="8"/>
  <c r="AQ99" i="8" s="1"/>
  <c r="U99" i="8"/>
  <c r="W99" i="8"/>
  <c r="AU99" i="8" s="1"/>
  <c r="Y99" i="8"/>
  <c r="BC99" i="8"/>
  <c r="BG99" i="8"/>
  <c r="G100" i="8"/>
  <c r="AE100" i="8" s="1"/>
  <c r="I100" i="8"/>
  <c r="AG100" i="8" s="1"/>
  <c r="K100" i="8"/>
  <c r="AI100" i="8" s="1"/>
  <c r="M100" i="8"/>
  <c r="AK100" i="8" s="1"/>
  <c r="O100" i="8"/>
  <c r="AM100" i="8" s="1"/>
  <c r="Q100" i="8"/>
  <c r="AO100" i="8" s="1"/>
  <c r="S100" i="8"/>
  <c r="AQ100" i="8" s="1"/>
  <c r="U100" i="8"/>
  <c r="W100" i="8"/>
  <c r="AU100" i="8" s="1"/>
  <c r="Y100" i="8"/>
  <c r="BC100" i="8"/>
  <c r="BG100" i="8"/>
  <c r="G101" i="8"/>
  <c r="AE101" i="8" s="1"/>
  <c r="I101" i="8"/>
  <c r="AG101" i="8" s="1"/>
  <c r="K101" i="8"/>
  <c r="AI101" i="8" s="1"/>
  <c r="M101" i="8"/>
  <c r="AK101" i="8" s="1"/>
  <c r="O101" i="8"/>
  <c r="AM101" i="8" s="1"/>
  <c r="Q101" i="8"/>
  <c r="AO101" i="8" s="1"/>
  <c r="S101" i="8"/>
  <c r="AQ101" i="8" s="1"/>
  <c r="U101" i="8"/>
  <c r="W101" i="8"/>
  <c r="AU101" i="8" s="1"/>
  <c r="Y101" i="8"/>
  <c r="BC101" i="8"/>
  <c r="BG101" i="8"/>
  <c r="G102" i="8"/>
  <c r="AE102" i="8" s="1"/>
  <c r="I102" i="8"/>
  <c r="AG102" i="8" s="1"/>
  <c r="K102" i="8"/>
  <c r="AI102" i="8" s="1"/>
  <c r="M102" i="8"/>
  <c r="AK102" i="8" s="1"/>
  <c r="O102" i="8"/>
  <c r="AM102" i="8" s="1"/>
  <c r="Q102" i="8"/>
  <c r="AO102" i="8" s="1"/>
  <c r="S102" i="8"/>
  <c r="AQ102" i="8" s="1"/>
  <c r="U102" i="8"/>
  <c r="W102" i="8"/>
  <c r="AU102" i="8" s="1"/>
  <c r="Y102" i="8"/>
  <c r="BC102" i="8"/>
  <c r="BG102" i="8"/>
  <c r="G103" i="8"/>
  <c r="AE103" i="8" s="1"/>
  <c r="I103" i="8"/>
  <c r="AG103" i="8" s="1"/>
  <c r="K103" i="8"/>
  <c r="AI103" i="8" s="1"/>
  <c r="M103" i="8"/>
  <c r="AK103" i="8" s="1"/>
  <c r="O103" i="8"/>
  <c r="AM103" i="8" s="1"/>
  <c r="Q103" i="8"/>
  <c r="AO103" i="8" s="1"/>
  <c r="S103" i="8"/>
  <c r="AQ103" i="8" s="1"/>
  <c r="U103" i="8"/>
  <c r="W103" i="8"/>
  <c r="AU103" i="8" s="1"/>
  <c r="Y103" i="8"/>
  <c r="BC103" i="8"/>
  <c r="BG103" i="8"/>
  <c r="G104" i="8"/>
  <c r="AE104" i="8" s="1"/>
  <c r="I104" i="8"/>
  <c r="AG104" i="8" s="1"/>
  <c r="K104" i="8"/>
  <c r="AI104" i="8" s="1"/>
  <c r="M104" i="8"/>
  <c r="AK104" i="8" s="1"/>
  <c r="O104" i="8"/>
  <c r="AM104" i="8" s="1"/>
  <c r="Q104" i="8"/>
  <c r="AO104" i="8" s="1"/>
  <c r="S104" i="8"/>
  <c r="AQ104" i="8" s="1"/>
  <c r="U104" i="8"/>
  <c r="W104" i="8"/>
  <c r="AU104" i="8" s="1"/>
  <c r="Y104" i="8"/>
  <c r="BC104" i="8"/>
  <c r="BG104" i="8"/>
  <c r="G105" i="8"/>
  <c r="AE105" i="8" s="1"/>
  <c r="I105" i="8"/>
  <c r="AG105" i="8" s="1"/>
  <c r="K105" i="8"/>
  <c r="AI105" i="8" s="1"/>
  <c r="M105" i="8"/>
  <c r="AK105" i="8" s="1"/>
  <c r="O105" i="8"/>
  <c r="AM105" i="8" s="1"/>
  <c r="Q105" i="8"/>
  <c r="AO105" i="8" s="1"/>
  <c r="S105" i="8"/>
  <c r="AQ105" i="8" s="1"/>
  <c r="U105" i="8"/>
  <c r="W105" i="8"/>
  <c r="AU105" i="8" s="1"/>
  <c r="Y105" i="8"/>
  <c r="BC105" i="8"/>
  <c r="BG105" i="8"/>
  <c r="G106" i="8"/>
  <c r="AE106" i="8" s="1"/>
  <c r="I106" i="8"/>
  <c r="AG106" i="8" s="1"/>
  <c r="K106" i="8"/>
  <c r="AI106" i="8" s="1"/>
  <c r="M106" i="8"/>
  <c r="AK106" i="8" s="1"/>
  <c r="O106" i="8"/>
  <c r="AM106" i="8" s="1"/>
  <c r="Q106" i="8"/>
  <c r="AO106" i="8" s="1"/>
  <c r="S106" i="8"/>
  <c r="AQ106" i="8" s="1"/>
  <c r="U106" i="8"/>
  <c r="W106" i="8"/>
  <c r="AU106" i="8" s="1"/>
  <c r="Y106" i="8"/>
  <c r="BC106" i="8"/>
  <c r="BG106" i="8"/>
  <c r="G107" i="8"/>
  <c r="AE107" i="8" s="1"/>
  <c r="I107" i="8"/>
  <c r="AG107" i="8" s="1"/>
  <c r="K107" i="8"/>
  <c r="AI107" i="8" s="1"/>
  <c r="M107" i="8"/>
  <c r="AK107" i="8" s="1"/>
  <c r="O107" i="8"/>
  <c r="AM107" i="8" s="1"/>
  <c r="Q107" i="8"/>
  <c r="AO107" i="8" s="1"/>
  <c r="S107" i="8"/>
  <c r="AQ107" i="8" s="1"/>
  <c r="U107" i="8"/>
  <c r="W107" i="8"/>
  <c r="AU107" i="8" s="1"/>
  <c r="Y107" i="8"/>
  <c r="BC107" i="8"/>
  <c r="BG107" i="8"/>
  <c r="G108" i="8"/>
  <c r="AE108" i="8" s="1"/>
  <c r="I108" i="8"/>
  <c r="AG108" i="8" s="1"/>
  <c r="K108" i="8"/>
  <c r="AI108" i="8" s="1"/>
  <c r="M108" i="8"/>
  <c r="AK108" i="8" s="1"/>
  <c r="O108" i="8"/>
  <c r="AM108" i="8" s="1"/>
  <c r="Q108" i="8"/>
  <c r="AO108" i="8" s="1"/>
  <c r="S108" i="8"/>
  <c r="AQ108" i="8" s="1"/>
  <c r="U108" i="8"/>
  <c r="W108" i="8"/>
  <c r="AU108" i="8" s="1"/>
  <c r="Y108" i="8"/>
  <c r="BC108" i="8"/>
  <c r="BG108" i="8"/>
  <c r="G109" i="8"/>
  <c r="AE109" i="8" s="1"/>
  <c r="I109" i="8"/>
  <c r="AG109" i="8" s="1"/>
  <c r="K109" i="8"/>
  <c r="AI109" i="8" s="1"/>
  <c r="M109" i="8"/>
  <c r="AK109" i="8" s="1"/>
  <c r="O109" i="8"/>
  <c r="AM109" i="8" s="1"/>
  <c r="Q109" i="8"/>
  <c r="AO109" i="8" s="1"/>
  <c r="S109" i="8"/>
  <c r="AQ109" i="8" s="1"/>
  <c r="U109" i="8"/>
  <c r="W109" i="8"/>
  <c r="AU109" i="8" s="1"/>
  <c r="Y109" i="8"/>
  <c r="BC109" i="8"/>
  <c r="BG109" i="8"/>
  <c r="G110" i="8"/>
  <c r="AE110" i="8" s="1"/>
  <c r="I110" i="8"/>
  <c r="AG110" i="8" s="1"/>
  <c r="K110" i="8"/>
  <c r="AI110" i="8" s="1"/>
  <c r="M110" i="8"/>
  <c r="AK110" i="8" s="1"/>
  <c r="O110" i="8"/>
  <c r="AM110" i="8" s="1"/>
  <c r="Q110" i="8"/>
  <c r="AO110" i="8" s="1"/>
  <c r="S110" i="8"/>
  <c r="AQ110" i="8" s="1"/>
  <c r="U110" i="8"/>
  <c r="W110" i="8"/>
  <c r="AU110" i="8" s="1"/>
  <c r="Y110" i="8"/>
  <c r="BC110" i="8"/>
  <c r="BG110" i="8"/>
  <c r="G111" i="8"/>
  <c r="AE111" i="8" s="1"/>
  <c r="I111" i="8"/>
  <c r="AG111" i="8" s="1"/>
  <c r="K111" i="8"/>
  <c r="AI111" i="8" s="1"/>
  <c r="M111" i="8"/>
  <c r="AK111" i="8" s="1"/>
  <c r="O111" i="8"/>
  <c r="AM111" i="8" s="1"/>
  <c r="Q111" i="8"/>
  <c r="AO111" i="8" s="1"/>
  <c r="S111" i="8"/>
  <c r="AQ111" i="8" s="1"/>
  <c r="U111" i="8"/>
  <c r="W111" i="8"/>
  <c r="AU111" i="8" s="1"/>
  <c r="Y111" i="8"/>
  <c r="BC111" i="8"/>
  <c r="BG111" i="8"/>
  <c r="G112" i="8"/>
  <c r="AE112" i="8" s="1"/>
  <c r="I112" i="8"/>
  <c r="AG112" i="8" s="1"/>
  <c r="K112" i="8"/>
  <c r="AI112" i="8" s="1"/>
  <c r="M112" i="8"/>
  <c r="AK112" i="8" s="1"/>
  <c r="O112" i="8"/>
  <c r="AM112" i="8" s="1"/>
  <c r="Q112" i="8"/>
  <c r="AO112" i="8" s="1"/>
  <c r="S112" i="8"/>
  <c r="AQ112" i="8" s="1"/>
  <c r="U112" i="8"/>
  <c r="W112" i="8"/>
  <c r="AU112" i="8" s="1"/>
  <c r="Y112" i="8"/>
  <c r="BC112" i="8"/>
  <c r="BG112" i="8"/>
  <c r="G113" i="8"/>
  <c r="AE113" i="8" s="1"/>
  <c r="I113" i="8"/>
  <c r="AG113" i="8" s="1"/>
  <c r="K113" i="8"/>
  <c r="AI113" i="8" s="1"/>
  <c r="M113" i="8"/>
  <c r="AK113" i="8" s="1"/>
  <c r="O113" i="8"/>
  <c r="AM113" i="8" s="1"/>
  <c r="Q113" i="8"/>
  <c r="AO113" i="8" s="1"/>
  <c r="S113" i="8"/>
  <c r="AQ113" i="8" s="1"/>
  <c r="U113" i="8"/>
  <c r="W113" i="8"/>
  <c r="AU113" i="8" s="1"/>
  <c r="Y113" i="8"/>
  <c r="BC113" i="8"/>
  <c r="BG113" i="8"/>
  <c r="G114" i="8"/>
  <c r="AE114" i="8" s="1"/>
  <c r="I114" i="8"/>
  <c r="AG114" i="8" s="1"/>
  <c r="K114" i="8"/>
  <c r="AI114" i="8" s="1"/>
  <c r="M114" i="8"/>
  <c r="AK114" i="8" s="1"/>
  <c r="O114" i="8"/>
  <c r="AM114" i="8" s="1"/>
  <c r="Q114" i="8"/>
  <c r="AO114" i="8" s="1"/>
  <c r="S114" i="8"/>
  <c r="AQ114" i="8" s="1"/>
  <c r="U114" i="8"/>
  <c r="W114" i="8"/>
  <c r="AU114" i="8" s="1"/>
  <c r="Y114" i="8"/>
  <c r="BC114" i="8"/>
  <c r="BG114" i="8"/>
  <c r="G115" i="8"/>
  <c r="AE115" i="8" s="1"/>
  <c r="I115" i="8"/>
  <c r="AG115" i="8" s="1"/>
  <c r="K115" i="8"/>
  <c r="AI115" i="8" s="1"/>
  <c r="M115" i="8"/>
  <c r="AK115" i="8" s="1"/>
  <c r="O115" i="8"/>
  <c r="AM115" i="8" s="1"/>
  <c r="Q115" i="8"/>
  <c r="AO115" i="8" s="1"/>
  <c r="S115" i="8"/>
  <c r="AQ115" i="8" s="1"/>
  <c r="U115" i="8"/>
  <c r="W115" i="8"/>
  <c r="AU115" i="8" s="1"/>
  <c r="Y115" i="8"/>
  <c r="BC115" i="8"/>
  <c r="BG115" i="8"/>
  <c r="G116" i="8"/>
  <c r="AE116" i="8" s="1"/>
  <c r="I116" i="8"/>
  <c r="AG116" i="8" s="1"/>
  <c r="K116" i="8"/>
  <c r="AI116" i="8" s="1"/>
  <c r="M116" i="8"/>
  <c r="AK116" i="8" s="1"/>
  <c r="O116" i="8"/>
  <c r="AM116" i="8" s="1"/>
  <c r="Q116" i="8"/>
  <c r="AO116" i="8" s="1"/>
  <c r="S116" i="8"/>
  <c r="AQ116" i="8" s="1"/>
  <c r="U116" i="8"/>
  <c r="W116" i="8"/>
  <c r="AU116" i="8" s="1"/>
  <c r="Y116" i="8"/>
  <c r="BC116" i="8"/>
  <c r="BG116" i="8"/>
  <c r="G117" i="8"/>
  <c r="AE117" i="8" s="1"/>
  <c r="I117" i="8"/>
  <c r="AG117" i="8" s="1"/>
  <c r="K117" i="8"/>
  <c r="AI117" i="8" s="1"/>
  <c r="M117" i="8"/>
  <c r="AK117" i="8" s="1"/>
  <c r="O117" i="8"/>
  <c r="AM117" i="8" s="1"/>
  <c r="Q117" i="8"/>
  <c r="AO117" i="8" s="1"/>
  <c r="S117" i="8"/>
  <c r="AQ117" i="8" s="1"/>
  <c r="U117" i="8"/>
  <c r="W117" i="8"/>
  <c r="AU117" i="8" s="1"/>
  <c r="Y117" i="8"/>
  <c r="BC117" i="8"/>
  <c r="BG117" i="8"/>
  <c r="G118" i="8"/>
  <c r="AE118" i="8" s="1"/>
  <c r="I118" i="8"/>
  <c r="AG118" i="8" s="1"/>
  <c r="K118" i="8"/>
  <c r="AI118" i="8" s="1"/>
  <c r="M118" i="8"/>
  <c r="AK118" i="8" s="1"/>
  <c r="O118" i="8"/>
  <c r="AM118" i="8" s="1"/>
  <c r="Q118" i="8"/>
  <c r="AO118" i="8" s="1"/>
  <c r="S118" i="8"/>
  <c r="AQ118" i="8" s="1"/>
  <c r="U118" i="8"/>
  <c r="W118" i="8"/>
  <c r="AU118" i="8" s="1"/>
  <c r="Y118" i="8"/>
  <c r="BC118" i="8"/>
  <c r="BG118" i="8"/>
  <c r="G119" i="8"/>
  <c r="AE119" i="8" s="1"/>
  <c r="I119" i="8"/>
  <c r="AG119" i="8" s="1"/>
  <c r="K119" i="8"/>
  <c r="AI119" i="8" s="1"/>
  <c r="M119" i="8"/>
  <c r="AK119" i="8" s="1"/>
  <c r="O119" i="8"/>
  <c r="AM119" i="8" s="1"/>
  <c r="Q119" i="8"/>
  <c r="AO119" i="8" s="1"/>
  <c r="S119" i="8"/>
  <c r="AQ119" i="8" s="1"/>
  <c r="U119" i="8"/>
  <c r="W119" i="8"/>
  <c r="AU119" i="8" s="1"/>
  <c r="Y119" i="8"/>
  <c r="BC119" i="8"/>
  <c r="BG119" i="8"/>
  <c r="G120" i="8"/>
  <c r="AE120" i="8" s="1"/>
  <c r="I120" i="8"/>
  <c r="AG120" i="8" s="1"/>
  <c r="K120" i="8"/>
  <c r="AI120" i="8" s="1"/>
  <c r="M120" i="8"/>
  <c r="AK120" i="8" s="1"/>
  <c r="O120" i="8"/>
  <c r="AM120" i="8" s="1"/>
  <c r="Q120" i="8"/>
  <c r="AO120" i="8" s="1"/>
  <c r="S120" i="8"/>
  <c r="AQ120" i="8" s="1"/>
  <c r="U120" i="8"/>
  <c r="W120" i="8"/>
  <c r="AU120" i="8" s="1"/>
  <c r="Y120" i="8"/>
  <c r="BC120" i="8"/>
  <c r="BG120" i="8"/>
  <c r="G121" i="8"/>
  <c r="AE121" i="8" s="1"/>
  <c r="I121" i="8"/>
  <c r="AG121" i="8" s="1"/>
  <c r="K121" i="8"/>
  <c r="AI121" i="8" s="1"/>
  <c r="M121" i="8"/>
  <c r="AK121" i="8" s="1"/>
  <c r="O121" i="8"/>
  <c r="AM121" i="8" s="1"/>
  <c r="Q121" i="8"/>
  <c r="AO121" i="8" s="1"/>
  <c r="S121" i="8"/>
  <c r="AQ121" i="8" s="1"/>
  <c r="U121" i="8"/>
  <c r="W121" i="8"/>
  <c r="AU121" i="8" s="1"/>
  <c r="Y121" i="8"/>
  <c r="BC121" i="8"/>
  <c r="BG121" i="8"/>
  <c r="G122" i="8"/>
  <c r="AE122" i="8" s="1"/>
  <c r="I122" i="8"/>
  <c r="AG122" i="8" s="1"/>
  <c r="K122" i="8"/>
  <c r="AI122" i="8" s="1"/>
  <c r="M122" i="8"/>
  <c r="AK122" i="8" s="1"/>
  <c r="O122" i="8"/>
  <c r="AM122" i="8" s="1"/>
  <c r="Q122" i="8"/>
  <c r="AO122" i="8" s="1"/>
  <c r="S122" i="8"/>
  <c r="AQ122" i="8" s="1"/>
  <c r="U122" i="8"/>
  <c r="W122" i="8"/>
  <c r="AU122" i="8" s="1"/>
  <c r="Y122" i="8"/>
  <c r="BC122" i="8"/>
  <c r="BG122" i="8"/>
  <c r="G123" i="8"/>
  <c r="AE123" i="8" s="1"/>
  <c r="I123" i="8"/>
  <c r="AG123" i="8" s="1"/>
  <c r="K123" i="8"/>
  <c r="AI123" i="8" s="1"/>
  <c r="M123" i="8"/>
  <c r="AK123" i="8" s="1"/>
  <c r="O123" i="8"/>
  <c r="AM123" i="8" s="1"/>
  <c r="Q123" i="8"/>
  <c r="AO123" i="8" s="1"/>
  <c r="S123" i="8"/>
  <c r="AQ123" i="8" s="1"/>
  <c r="U123" i="8"/>
  <c r="W123" i="8"/>
  <c r="AU123" i="8" s="1"/>
  <c r="Y123" i="8"/>
  <c r="BC123" i="8"/>
  <c r="BG123" i="8"/>
  <c r="G124" i="8"/>
  <c r="AE124" i="8" s="1"/>
  <c r="I124" i="8"/>
  <c r="AG124" i="8" s="1"/>
  <c r="K124" i="8"/>
  <c r="AI124" i="8" s="1"/>
  <c r="M124" i="8"/>
  <c r="AK124" i="8" s="1"/>
  <c r="O124" i="8"/>
  <c r="AM124" i="8" s="1"/>
  <c r="Q124" i="8"/>
  <c r="AO124" i="8" s="1"/>
  <c r="S124" i="8"/>
  <c r="AQ124" i="8" s="1"/>
  <c r="U124" i="8"/>
  <c r="W124" i="8"/>
  <c r="AU124" i="8" s="1"/>
  <c r="Y124" i="8"/>
  <c r="BC124" i="8"/>
  <c r="BG124" i="8"/>
  <c r="G125" i="8"/>
  <c r="AE125" i="8" s="1"/>
  <c r="I125" i="8"/>
  <c r="AG125" i="8" s="1"/>
  <c r="K125" i="8"/>
  <c r="AI125" i="8" s="1"/>
  <c r="M125" i="8"/>
  <c r="AK125" i="8" s="1"/>
  <c r="O125" i="8"/>
  <c r="AM125" i="8" s="1"/>
  <c r="Q125" i="8"/>
  <c r="AO125" i="8" s="1"/>
  <c r="S125" i="8"/>
  <c r="AQ125" i="8" s="1"/>
  <c r="U125" i="8"/>
  <c r="W125" i="8"/>
  <c r="AU125" i="8" s="1"/>
  <c r="Y125" i="8"/>
  <c r="BC125" i="8"/>
  <c r="BG125" i="8"/>
  <c r="G126" i="8"/>
  <c r="AE126" i="8" s="1"/>
  <c r="I126" i="8"/>
  <c r="AG126" i="8" s="1"/>
  <c r="K126" i="8"/>
  <c r="AI126" i="8" s="1"/>
  <c r="M126" i="8"/>
  <c r="AK126" i="8" s="1"/>
  <c r="O126" i="8"/>
  <c r="AM126" i="8" s="1"/>
  <c r="Q126" i="8"/>
  <c r="AO126" i="8" s="1"/>
  <c r="S126" i="8"/>
  <c r="AQ126" i="8" s="1"/>
  <c r="U126" i="8"/>
  <c r="W126" i="8"/>
  <c r="AU126" i="8" s="1"/>
  <c r="Y126" i="8"/>
  <c r="BC126" i="8"/>
  <c r="BG126" i="8"/>
  <c r="G127" i="8"/>
  <c r="AE127" i="8" s="1"/>
  <c r="I127" i="8"/>
  <c r="AG127" i="8" s="1"/>
  <c r="K127" i="8"/>
  <c r="AI127" i="8" s="1"/>
  <c r="M127" i="8"/>
  <c r="AK127" i="8" s="1"/>
  <c r="O127" i="8"/>
  <c r="AM127" i="8" s="1"/>
  <c r="Q127" i="8"/>
  <c r="AO127" i="8" s="1"/>
  <c r="S127" i="8"/>
  <c r="AQ127" i="8" s="1"/>
  <c r="U127" i="8"/>
  <c r="W127" i="8"/>
  <c r="AU127" i="8" s="1"/>
  <c r="Y127" i="8"/>
  <c r="BC127" i="8"/>
  <c r="BG127" i="8"/>
  <c r="G128" i="8"/>
  <c r="AE128" i="8" s="1"/>
  <c r="I128" i="8"/>
  <c r="AG128" i="8" s="1"/>
  <c r="K128" i="8"/>
  <c r="AI128" i="8" s="1"/>
  <c r="M128" i="8"/>
  <c r="AK128" i="8" s="1"/>
  <c r="O128" i="8"/>
  <c r="AM128" i="8" s="1"/>
  <c r="Q128" i="8"/>
  <c r="AO128" i="8" s="1"/>
  <c r="S128" i="8"/>
  <c r="AQ128" i="8" s="1"/>
  <c r="U128" i="8"/>
  <c r="W128" i="8"/>
  <c r="AU128" i="8" s="1"/>
  <c r="Y128" i="8"/>
  <c r="BC128" i="8"/>
  <c r="BG128" i="8"/>
  <c r="G129" i="8"/>
  <c r="AE129" i="8" s="1"/>
  <c r="I129" i="8"/>
  <c r="AG129" i="8" s="1"/>
  <c r="K129" i="8"/>
  <c r="AI129" i="8" s="1"/>
  <c r="M129" i="8"/>
  <c r="AK129" i="8" s="1"/>
  <c r="O129" i="8"/>
  <c r="AM129" i="8" s="1"/>
  <c r="Q129" i="8"/>
  <c r="AO129" i="8" s="1"/>
  <c r="S129" i="8"/>
  <c r="AQ129" i="8" s="1"/>
  <c r="U129" i="8"/>
  <c r="W129" i="8"/>
  <c r="AU129" i="8" s="1"/>
  <c r="Y129" i="8"/>
  <c r="BC129" i="8"/>
  <c r="BG129" i="8"/>
  <c r="G130" i="8"/>
  <c r="AE130" i="8" s="1"/>
  <c r="I130" i="8"/>
  <c r="AG130" i="8" s="1"/>
  <c r="K130" i="8"/>
  <c r="AI130" i="8" s="1"/>
  <c r="M130" i="8"/>
  <c r="AK130" i="8" s="1"/>
  <c r="O130" i="8"/>
  <c r="AM130" i="8" s="1"/>
  <c r="Q130" i="8"/>
  <c r="AO130" i="8" s="1"/>
  <c r="S130" i="8"/>
  <c r="AQ130" i="8" s="1"/>
  <c r="U130" i="8"/>
  <c r="W130" i="8"/>
  <c r="AU130" i="8" s="1"/>
  <c r="Y130" i="8"/>
  <c r="BC130" i="8"/>
  <c r="BG130" i="8"/>
  <c r="G131" i="8"/>
  <c r="AE131" i="8" s="1"/>
  <c r="I131" i="8"/>
  <c r="AG131" i="8" s="1"/>
  <c r="K131" i="8"/>
  <c r="AI131" i="8" s="1"/>
  <c r="M131" i="8"/>
  <c r="AK131" i="8" s="1"/>
  <c r="O131" i="8"/>
  <c r="AM131" i="8" s="1"/>
  <c r="Q131" i="8"/>
  <c r="AO131" i="8" s="1"/>
  <c r="S131" i="8"/>
  <c r="AQ131" i="8" s="1"/>
  <c r="U131" i="8"/>
  <c r="W131" i="8"/>
  <c r="AU131" i="8" s="1"/>
  <c r="Y131" i="8"/>
  <c r="BC131" i="8"/>
  <c r="BG131" i="8"/>
  <c r="G132" i="8"/>
  <c r="AE132" i="8" s="1"/>
  <c r="I132" i="8"/>
  <c r="AG132" i="8" s="1"/>
  <c r="K132" i="8"/>
  <c r="AI132" i="8" s="1"/>
  <c r="M132" i="8"/>
  <c r="AK132" i="8" s="1"/>
  <c r="O132" i="8"/>
  <c r="AM132" i="8" s="1"/>
  <c r="Q132" i="8"/>
  <c r="AO132" i="8" s="1"/>
  <c r="S132" i="8"/>
  <c r="AQ132" i="8" s="1"/>
  <c r="U132" i="8"/>
  <c r="W132" i="8"/>
  <c r="AU132" i="8" s="1"/>
  <c r="Y132" i="8"/>
  <c r="BC132" i="8"/>
  <c r="BG132" i="8"/>
  <c r="G133" i="8"/>
  <c r="AE133" i="8" s="1"/>
  <c r="I133" i="8"/>
  <c r="AG133" i="8" s="1"/>
  <c r="K133" i="8"/>
  <c r="AI133" i="8" s="1"/>
  <c r="M133" i="8"/>
  <c r="AK133" i="8" s="1"/>
  <c r="O133" i="8"/>
  <c r="AM133" i="8" s="1"/>
  <c r="Q133" i="8"/>
  <c r="AO133" i="8" s="1"/>
  <c r="S133" i="8"/>
  <c r="AQ133" i="8" s="1"/>
  <c r="U133" i="8"/>
  <c r="W133" i="8"/>
  <c r="AU133" i="8" s="1"/>
  <c r="Y133" i="8"/>
  <c r="BC133" i="8"/>
  <c r="BG133" i="8"/>
  <c r="G134" i="8"/>
  <c r="AE134" i="8" s="1"/>
  <c r="I134" i="8"/>
  <c r="AG134" i="8" s="1"/>
  <c r="K134" i="8"/>
  <c r="AI134" i="8" s="1"/>
  <c r="M134" i="8"/>
  <c r="AK134" i="8" s="1"/>
  <c r="O134" i="8"/>
  <c r="AM134" i="8" s="1"/>
  <c r="Q134" i="8"/>
  <c r="AO134" i="8" s="1"/>
  <c r="S134" i="8"/>
  <c r="AQ134" i="8" s="1"/>
  <c r="U134" i="8"/>
  <c r="W134" i="8"/>
  <c r="AU134" i="8" s="1"/>
  <c r="Y134" i="8"/>
  <c r="BC134" i="8"/>
  <c r="BG134" i="8"/>
  <c r="G135" i="8"/>
  <c r="AE135" i="8" s="1"/>
  <c r="I135" i="8"/>
  <c r="AG135" i="8" s="1"/>
  <c r="K135" i="8"/>
  <c r="AI135" i="8" s="1"/>
  <c r="M135" i="8"/>
  <c r="AK135" i="8" s="1"/>
  <c r="O135" i="8"/>
  <c r="AM135" i="8" s="1"/>
  <c r="Q135" i="8"/>
  <c r="AO135" i="8" s="1"/>
  <c r="S135" i="8"/>
  <c r="AQ135" i="8" s="1"/>
  <c r="U135" i="8"/>
  <c r="W135" i="8"/>
  <c r="AU135" i="8" s="1"/>
  <c r="Y135" i="8"/>
  <c r="BC135" i="8"/>
  <c r="BG135" i="8"/>
  <c r="G136" i="8"/>
  <c r="AE136" i="8" s="1"/>
  <c r="I136" i="8"/>
  <c r="AG136" i="8" s="1"/>
  <c r="K136" i="8"/>
  <c r="AI136" i="8" s="1"/>
  <c r="M136" i="8"/>
  <c r="AK136" i="8" s="1"/>
  <c r="O136" i="8"/>
  <c r="AM136" i="8" s="1"/>
  <c r="Q136" i="8"/>
  <c r="AO136" i="8" s="1"/>
  <c r="S136" i="8"/>
  <c r="AQ136" i="8" s="1"/>
  <c r="U136" i="8"/>
  <c r="W136" i="8"/>
  <c r="AU136" i="8" s="1"/>
  <c r="Y136" i="8"/>
  <c r="BC136" i="8"/>
  <c r="BG136" i="8"/>
  <c r="G137" i="8"/>
  <c r="AE137" i="8" s="1"/>
  <c r="I137" i="8"/>
  <c r="AG137" i="8" s="1"/>
  <c r="K137" i="8"/>
  <c r="AI137" i="8" s="1"/>
  <c r="M137" i="8"/>
  <c r="AK137" i="8" s="1"/>
  <c r="O137" i="8"/>
  <c r="AM137" i="8" s="1"/>
  <c r="Q137" i="8"/>
  <c r="AO137" i="8" s="1"/>
  <c r="S137" i="8"/>
  <c r="AQ137" i="8" s="1"/>
  <c r="U137" i="8"/>
  <c r="W137" i="8"/>
  <c r="AU137" i="8" s="1"/>
  <c r="Y137" i="8"/>
  <c r="BC137" i="8"/>
  <c r="BG137" i="8"/>
  <c r="G138" i="8"/>
  <c r="AE138" i="8" s="1"/>
  <c r="I138" i="8"/>
  <c r="AG138" i="8" s="1"/>
  <c r="K138" i="8"/>
  <c r="AI138" i="8" s="1"/>
  <c r="M138" i="8"/>
  <c r="AK138" i="8" s="1"/>
  <c r="O138" i="8"/>
  <c r="AM138" i="8" s="1"/>
  <c r="Q138" i="8"/>
  <c r="AO138" i="8" s="1"/>
  <c r="S138" i="8"/>
  <c r="AQ138" i="8" s="1"/>
  <c r="U138" i="8"/>
  <c r="W138" i="8"/>
  <c r="AU138" i="8" s="1"/>
  <c r="Y138" i="8"/>
  <c r="BC138" i="8"/>
  <c r="BG138" i="8"/>
  <c r="G139" i="8"/>
  <c r="AE139" i="8" s="1"/>
  <c r="I139" i="8"/>
  <c r="AG139" i="8" s="1"/>
  <c r="K139" i="8"/>
  <c r="AI139" i="8" s="1"/>
  <c r="M139" i="8"/>
  <c r="AK139" i="8" s="1"/>
  <c r="O139" i="8"/>
  <c r="AM139" i="8" s="1"/>
  <c r="Q139" i="8"/>
  <c r="AO139" i="8" s="1"/>
  <c r="S139" i="8"/>
  <c r="AQ139" i="8" s="1"/>
  <c r="U139" i="8"/>
  <c r="W139" i="8"/>
  <c r="AU139" i="8" s="1"/>
  <c r="Y139" i="8"/>
  <c r="BC139" i="8"/>
  <c r="BG139" i="8"/>
  <c r="G140" i="8"/>
  <c r="AE140" i="8" s="1"/>
  <c r="I140" i="8"/>
  <c r="AG140" i="8" s="1"/>
  <c r="K140" i="8"/>
  <c r="AI140" i="8" s="1"/>
  <c r="M140" i="8"/>
  <c r="AK140" i="8" s="1"/>
  <c r="O140" i="8"/>
  <c r="AM140" i="8" s="1"/>
  <c r="Q140" i="8"/>
  <c r="AO140" i="8" s="1"/>
  <c r="S140" i="8"/>
  <c r="AQ140" i="8" s="1"/>
  <c r="U140" i="8"/>
  <c r="W140" i="8"/>
  <c r="AU140" i="8" s="1"/>
  <c r="Y140" i="8"/>
  <c r="BC140" i="8"/>
  <c r="BG140" i="8"/>
  <c r="G141" i="8"/>
  <c r="AE141" i="8" s="1"/>
  <c r="I141" i="8"/>
  <c r="AG141" i="8" s="1"/>
  <c r="K141" i="8"/>
  <c r="AI141" i="8" s="1"/>
  <c r="M141" i="8"/>
  <c r="AK141" i="8" s="1"/>
  <c r="O141" i="8"/>
  <c r="AM141" i="8" s="1"/>
  <c r="Q141" i="8"/>
  <c r="AO141" i="8" s="1"/>
  <c r="S141" i="8"/>
  <c r="AQ141" i="8" s="1"/>
  <c r="U141" i="8"/>
  <c r="W141" i="8"/>
  <c r="AU141" i="8" s="1"/>
  <c r="Y141" i="8"/>
  <c r="BC141" i="8"/>
  <c r="BG141" i="8"/>
  <c r="G142" i="8"/>
  <c r="AE142" i="8" s="1"/>
  <c r="I142" i="8"/>
  <c r="AG142" i="8" s="1"/>
  <c r="K142" i="8"/>
  <c r="AI142" i="8" s="1"/>
  <c r="M142" i="8"/>
  <c r="AK142" i="8" s="1"/>
  <c r="O142" i="8"/>
  <c r="AM142" i="8" s="1"/>
  <c r="Q142" i="8"/>
  <c r="AO142" i="8" s="1"/>
  <c r="S142" i="8"/>
  <c r="AQ142" i="8" s="1"/>
  <c r="U142" i="8"/>
  <c r="W142" i="8"/>
  <c r="AU142" i="8" s="1"/>
  <c r="Y142" i="8"/>
  <c r="BC142" i="8"/>
  <c r="G143" i="8"/>
  <c r="AE143" i="8" s="1"/>
  <c r="I143" i="8"/>
  <c r="AG143" i="8" s="1"/>
  <c r="K143" i="8"/>
  <c r="AI143" i="8" s="1"/>
  <c r="M143" i="8"/>
  <c r="AK143" i="8" s="1"/>
  <c r="O143" i="8"/>
  <c r="AM143" i="8" s="1"/>
  <c r="Q143" i="8"/>
  <c r="AO143" i="8" s="1"/>
  <c r="S143" i="8"/>
  <c r="AQ143" i="8" s="1"/>
  <c r="U143" i="8"/>
  <c r="W143" i="8"/>
  <c r="AU143" i="8" s="1"/>
  <c r="Y143" i="8"/>
  <c r="BC143" i="8"/>
  <c r="BG143" i="8"/>
  <c r="B377" i="8"/>
  <c r="G144" i="8"/>
  <c r="I144" i="8"/>
  <c r="K144" i="8"/>
  <c r="M144" i="8"/>
  <c r="O144" i="8"/>
  <c r="Q144" i="8"/>
  <c r="S144" i="8"/>
  <c r="U144" i="8"/>
  <c r="W144" i="8"/>
  <c r="Y144" i="8"/>
  <c r="AA144" i="8"/>
  <c r="G145" i="8"/>
  <c r="AE145" i="8" s="1"/>
  <c r="I145" i="8"/>
  <c r="AG145" i="8" s="1"/>
  <c r="K145" i="8"/>
  <c r="AI145" i="8" s="1"/>
  <c r="M145" i="8"/>
  <c r="AK145" i="8" s="1"/>
  <c r="O145" i="8"/>
  <c r="AM145" i="8" s="1"/>
  <c r="Q145" i="8"/>
  <c r="AO145" i="8" s="1"/>
  <c r="S145" i="8"/>
  <c r="AQ145" i="8" s="1"/>
  <c r="U145" i="8"/>
  <c r="W145" i="8"/>
  <c r="AU145" i="8" s="1"/>
  <c r="Y145" i="8"/>
  <c r="BC145" i="8"/>
  <c r="BG145" i="8"/>
  <c r="G146" i="8"/>
  <c r="AE146" i="8" s="1"/>
  <c r="I146" i="8"/>
  <c r="AG146" i="8" s="1"/>
  <c r="K146" i="8"/>
  <c r="AI146" i="8" s="1"/>
  <c r="M146" i="8"/>
  <c r="AK146" i="8" s="1"/>
  <c r="O146" i="8"/>
  <c r="AM146" i="8" s="1"/>
  <c r="Q146" i="8"/>
  <c r="AO146" i="8" s="1"/>
  <c r="S146" i="8"/>
  <c r="AQ146" i="8" s="1"/>
  <c r="U146" i="8"/>
  <c r="W146" i="8"/>
  <c r="AU146" i="8" s="1"/>
  <c r="Y146" i="8"/>
  <c r="BC146" i="8"/>
  <c r="G147" i="8"/>
  <c r="AE147" i="8" s="1"/>
  <c r="I147" i="8"/>
  <c r="AG147" i="8" s="1"/>
  <c r="K147" i="8"/>
  <c r="AI147" i="8" s="1"/>
  <c r="M147" i="8"/>
  <c r="AK147" i="8" s="1"/>
  <c r="O147" i="8"/>
  <c r="AM147" i="8" s="1"/>
  <c r="Q147" i="8"/>
  <c r="AO147" i="8" s="1"/>
  <c r="S147" i="8"/>
  <c r="AQ147" i="8" s="1"/>
  <c r="U147" i="8"/>
  <c r="W147" i="8"/>
  <c r="AU147" i="8" s="1"/>
  <c r="Y147" i="8"/>
  <c r="BC147" i="8"/>
  <c r="BG147" i="8"/>
  <c r="G148" i="8"/>
  <c r="AE148" i="8" s="1"/>
  <c r="I148" i="8"/>
  <c r="AG148" i="8" s="1"/>
  <c r="K148" i="8"/>
  <c r="AI148" i="8" s="1"/>
  <c r="M148" i="8"/>
  <c r="AK148" i="8" s="1"/>
  <c r="O148" i="8"/>
  <c r="AM148" i="8" s="1"/>
  <c r="Q148" i="8"/>
  <c r="AO148" i="8" s="1"/>
  <c r="S148" i="8"/>
  <c r="AQ148" i="8" s="1"/>
  <c r="U148" i="8"/>
  <c r="W148" i="8"/>
  <c r="AU148" i="8" s="1"/>
  <c r="Y148" i="8"/>
  <c r="BC148" i="8"/>
  <c r="BG148" i="8"/>
  <c r="G149" i="8"/>
  <c r="AE149" i="8" s="1"/>
  <c r="I149" i="8"/>
  <c r="AG149" i="8" s="1"/>
  <c r="K149" i="8"/>
  <c r="AI149" i="8" s="1"/>
  <c r="M149" i="8"/>
  <c r="AK149" i="8" s="1"/>
  <c r="O149" i="8"/>
  <c r="AM149" i="8" s="1"/>
  <c r="Q149" i="8"/>
  <c r="AO149" i="8" s="1"/>
  <c r="S149" i="8"/>
  <c r="AQ149" i="8" s="1"/>
  <c r="U149" i="8"/>
  <c r="W149" i="8"/>
  <c r="AU149" i="8" s="1"/>
  <c r="Y149" i="8"/>
  <c r="BC149" i="8"/>
  <c r="BG149" i="8"/>
  <c r="G150" i="8"/>
  <c r="AE150" i="8" s="1"/>
  <c r="I150" i="8"/>
  <c r="AG150" i="8" s="1"/>
  <c r="K150" i="8"/>
  <c r="AI150" i="8" s="1"/>
  <c r="M150" i="8"/>
  <c r="AK150" i="8" s="1"/>
  <c r="O150" i="8"/>
  <c r="AM150" i="8" s="1"/>
  <c r="Q150" i="8"/>
  <c r="AO150" i="8" s="1"/>
  <c r="S150" i="8"/>
  <c r="AQ150" i="8" s="1"/>
  <c r="U150" i="8"/>
  <c r="W150" i="8"/>
  <c r="AU150" i="8" s="1"/>
  <c r="Y150" i="8"/>
  <c r="BC150" i="8"/>
  <c r="BG150" i="8"/>
  <c r="G151" i="8"/>
  <c r="AE151" i="8" s="1"/>
  <c r="I151" i="8"/>
  <c r="AG151" i="8" s="1"/>
  <c r="K151" i="8"/>
  <c r="AI151" i="8" s="1"/>
  <c r="M151" i="8"/>
  <c r="AK151" i="8" s="1"/>
  <c r="O151" i="8"/>
  <c r="AM151" i="8" s="1"/>
  <c r="Q151" i="8"/>
  <c r="AO151" i="8" s="1"/>
  <c r="S151" i="8"/>
  <c r="AQ151" i="8" s="1"/>
  <c r="U151" i="8"/>
  <c r="W151" i="8"/>
  <c r="AU151" i="8" s="1"/>
  <c r="Y151" i="8"/>
  <c r="BC151" i="8"/>
  <c r="BG151" i="8"/>
  <c r="G152" i="8"/>
  <c r="AE152" i="8" s="1"/>
  <c r="I152" i="8"/>
  <c r="AG152" i="8" s="1"/>
  <c r="K152" i="8"/>
  <c r="AI152" i="8" s="1"/>
  <c r="M152" i="8"/>
  <c r="AK152" i="8" s="1"/>
  <c r="O152" i="8"/>
  <c r="AM152" i="8" s="1"/>
  <c r="Q152" i="8"/>
  <c r="AO152" i="8" s="1"/>
  <c r="S152" i="8"/>
  <c r="AQ152" i="8" s="1"/>
  <c r="U152" i="8"/>
  <c r="W152" i="8"/>
  <c r="AU152" i="8" s="1"/>
  <c r="Y152" i="8"/>
  <c r="G153" i="8"/>
  <c r="K153" i="8"/>
  <c r="O153" i="8"/>
  <c r="S153" i="8"/>
  <c r="W153" i="8"/>
  <c r="G154" i="8"/>
  <c r="K154" i="8"/>
  <c r="O154" i="8"/>
  <c r="S154" i="8"/>
  <c r="W154" i="8"/>
  <c r="G155" i="8"/>
  <c r="K155" i="8"/>
  <c r="O155" i="8"/>
  <c r="S155" i="8"/>
  <c r="W155" i="8"/>
  <c r="G156" i="8"/>
  <c r="K156" i="8"/>
  <c r="O156" i="8"/>
  <c r="S156" i="8"/>
  <c r="W156" i="8"/>
  <c r="G157" i="8"/>
  <c r="K157" i="8"/>
  <c r="O157" i="8"/>
  <c r="S157" i="8"/>
  <c r="W157" i="8"/>
  <c r="G158" i="8"/>
  <c r="K158" i="8"/>
  <c r="O158" i="8"/>
  <c r="S158" i="8"/>
  <c r="W158" i="8"/>
  <c r="G159" i="8"/>
  <c r="K159" i="8"/>
  <c r="O159" i="8"/>
  <c r="S159" i="8"/>
  <c r="W159" i="8"/>
  <c r="G160" i="8"/>
  <c r="K160" i="8"/>
  <c r="O160" i="8"/>
  <c r="S160" i="8"/>
  <c r="W160" i="8"/>
  <c r="G161" i="8"/>
  <c r="K161" i="8"/>
  <c r="O161" i="8"/>
  <c r="S161" i="8"/>
  <c r="W161" i="8"/>
  <c r="G162" i="8"/>
  <c r="K162" i="8"/>
  <c r="O162" i="8"/>
  <c r="S162" i="8"/>
  <c r="W162" i="8"/>
  <c r="G163" i="8"/>
  <c r="K163" i="8"/>
  <c r="O163" i="8"/>
  <c r="S163" i="8"/>
  <c r="W163" i="8"/>
  <c r="G164" i="8"/>
  <c r="K164" i="8"/>
  <c r="O164" i="8"/>
  <c r="S164" i="8"/>
  <c r="W164" i="8"/>
  <c r="G165" i="8"/>
  <c r="K165" i="8"/>
  <c r="O165" i="8"/>
  <c r="S165" i="8"/>
  <c r="W165" i="8"/>
  <c r="G166" i="8"/>
  <c r="K166" i="8"/>
  <c r="O166" i="8"/>
  <c r="S166" i="8"/>
  <c r="W166" i="8"/>
  <c r="G167" i="8"/>
  <c r="K167" i="8"/>
  <c r="O167" i="8"/>
  <c r="S167" i="8"/>
  <c r="W167" i="8"/>
  <c r="G168" i="8"/>
  <c r="K168" i="8"/>
  <c r="O168" i="8"/>
  <c r="S168" i="8"/>
  <c r="W168" i="8"/>
  <c r="G169" i="8"/>
  <c r="K169" i="8"/>
  <c r="O169" i="8"/>
  <c r="S169" i="8"/>
  <c r="W169" i="8"/>
  <c r="G170" i="8"/>
  <c r="K170" i="8"/>
  <c r="O170" i="8"/>
  <c r="S170" i="8"/>
  <c r="W170" i="8"/>
  <c r="G171" i="8"/>
  <c r="K171" i="8"/>
  <c r="O171" i="8"/>
  <c r="S171" i="8"/>
  <c r="W171" i="8"/>
  <c r="G172" i="8"/>
  <c r="K172" i="8"/>
  <c r="O172" i="8"/>
  <c r="S172" i="8"/>
  <c r="W172" i="8"/>
  <c r="G173" i="8"/>
  <c r="K173" i="8"/>
  <c r="O173" i="8"/>
  <c r="S173" i="8"/>
  <c r="W173" i="8"/>
  <c r="G174" i="8"/>
  <c r="K174" i="8"/>
  <c r="O174" i="8"/>
  <c r="S174" i="8"/>
  <c r="W174" i="8"/>
  <c r="G175" i="8"/>
  <c r="K175" i="8"/>
  <c r="O175" i="8"/>
  <c r="S175" i="8"/>
  <c r="W175" i="8"/>
  <c r="G176" i="8"/>
  <c r="K176" i="8"/>
  <c r="O176" i="8"/>
  <c r="S176" i="8"/>
  <c r="W176" i="8"/>
  <c r="G177" i="8"/>
  <c r="K177" i="8"/>
  <c r="O177" i="8"/>
  <c r="S177" i="8"/>
  <c r="W177" i="8"/>
  <c r="G178" i="8"/>
  <c r="K178" i="8"/>
  <c r="O178" i="8"/>
  <c r="S178" i="8"/>
  <c r="W178" i="8"/>
  <c r="G179" i="8"/>
  <c r="K179" i="8"/>
  <c r="O179" i="8"/>
  <c r="S179" i="8"/>
  <c r="W179" i="8"/>
  <c r="G180" i="8"/>
  <c r="K180" i="8"/>
  <c r="O180" i="8"/>
  <c r="S180" i="8"/>
  <c r="W180" i="8"/>
  <c r="G181" i="8"/>
  <c r="K181" i="8"/>
  <c r="O181" i="8"/>
  <c r="S181" i="8"/>
  <c r="W181" i="8"/>
  <c r="G182" i="8"/>
  <c r="K182" i="8"/>
  <c r="O182" i="8"/>
  <c r="S182" i="8"/>
  <c r="W182" i="8"/>
  <c r="G183" i="8"/>
  <c r="K183" i="8"/>
  <c r="O183" i="8"/>
  <c r="S183" i="8"/>
  <c r="W183" i="8"/>
  <c r="G184" i="8"/>
  <c r="K184" i="8"/>
  <c r="O184" i="8"/>
  <c r="S184" i="8"/>
  <c r="W184" i="8"/>
  <c r="G185" i="8"/>
  <c r="K185" i="8"/>
  <c r="O185" i="8"/>
  <c r="S185" i="8"/>
  <c r="W185" i="8"/>
  <c r="G186" i="8"/>
  <c r="K186" i="8"/>
  <c r="O186" i="8"/>
  <c r="S186" i="8"/>
  <c r="W186" i="8"/>
  <c r="G187" i="8"/>
  <c r="K187" i="8"/>
  <c r="O187" i="8"/>
  <c r="S187" i="8"/>
  <c r="W187" i="8"/>
  <c r="G188" i="8"/>
  <c r="K188" i="8"/>
  <c r="O188" i="8"/>
  <c r="S188" i="8"/>
  <c r="W188" i="8"/>
  <c r="G189" i="8"/>
  <c r="N189" i="8"/>
  <c r="AH191" i="8"/>
  <c r="AP191" i="8"/>
  <c r="AT191" i="8"/>
  <c r="AX191" i="8"/>
  <c r="AF191" i="8"/>
  <c r="AN191" i="8"/>
  <c r="AV191" i="8"/>
  <c r="BF191" i="8"/>
  <c r="AH193" i="8"/>
  <c r="AP193" i="8"/>
  <c r="AT193" i="8"/>
  <c r="AX193" i="8"/>
  <c r="B364" i="8"/>
  <c r="H364" i="8"/>
  <c r="J364" i="8"/>
  <c r="L364" i="8"/>
  <c r="N364" i="8"/>
  <c r="P364" i="8"/>
  <c r="R364" i="8"/>
  <c r="T364" i="8"/>
  <c r="V364" i="8"/>
  <c r="X364" i="8"/>
  <c r="Z364" i="8"/>
  <c r="AB364" i="8"/>
  <c r="BD152" i="8"/>
  <c r="AL152" i="8"/>
  <c r="BF152" i="8"/>
  <c r="AT152" i="8"/>
  <c r="AB153" i="8"/>
  <c r="Z153" i="8"/>
  <c r="X153" i="8"/>
  <c r="V153" i="8"/>
  <c r="T153" i="8"/>
  <c r="R153" i="8"/>
  <c r="P153" i="8"/>
  <c r="N153" i="8"/>
  <c r="L153" i="8"/>
  <c r="J153" i="8"/>
  <c r="H153" i="8"/>
  <c r="B153" i="8"/>
  <c r="AY153" i="8" s="1"/>
  <c r="AB154" i="8"/>
  <c r="Z154" i="8"/>
  <c r="X154" i="8"/>
  <c r="V154" i="8"/>
  <c r="T154" i="8"/>
  <c r="R154" i="8"/>
  <c r="P154" i="8"/>
  <c r="N154" i="8"/>
  <c r="L154" i="8"/>
  <c r="J154" i="8"/>
  <c r="H154" i="8"/>
  <c r="B154" i="8"/>
  <c r="AY154" i="8" s="1"/>
  <c r="AB155" i="8"/>
  <c r="Z155" i="8"/>
  <c r="X155" i="8"/>
  <c r="V155" i="8"/>
  <c r="T155" i="8"/>
  <c r="R155" i="8"/>
  <c r="P155" i="8"/>
  <c r="N155" i="8"/>
  <c r="L155" i="8"/>
  <c r="J155" i="8"/>
  <c r="H155" i="8"/>
  <c r="B155" i="8"/>
  <c r="AY155" i="8" s="1"/>
  <c r="AB156" i="8"/>
  <c r="Z156" i="8"/>
  <c r="X156" i="8"/>
  <c r="V156" i="8"/>
  <c r="T156" i="8"/>
  <c r="R156" i="8"/>
  <c r="P156" i="8"/>
  <c r="N156" i="8"/>
  <c r="L156" i="8"/>
  <c r="J156" i="8"/>
  <c r="H156" i="8"/>
  <c r="B156" i="8"/>
  <c r="AY156" i="8" s="1"/>
  <c r="AB157" i="8"/>
  <c r="Z157" i="8"/>
  <c r="X157" i="8"/>
  <c r="V157" i="8"/>
  <c r="T157" i="8"/>
  <c r="R157" i="8"/>
  <c r="P157" i="8"/>
  <c r="N157" i="8"/>
  <c r="L157" i="8"/>
  <c r="J157" i="8"/>
  <c r="H157" i="8"/>
  <c r="B157" i="8"/>
  <c r="AY157" i="8" s="1"/>
  <c r="AB158" i="8"/>
  <c r="Z158" i="8"/>
  <c r="X158" i="8"/>
  <c r="V158" i="8"/>
  <c r="T158" i="8"/>
  <c r="R158" i="8"/>
  <c r="P158" i="8"/>
  <c r="N158" i="8"/>
  <c r="L158" i="8"/>
  <c r="J158" i="8"/>
  <c r="H158" i="8"/>
  <c r="B158" i="8"/>
  <c r="AY158" i="8" s="1"/>
  <c r="AB159" i="8"/>
  <c r="Z159" i="8"/>
  <c r="X159" i="8"/>
  <c r="V159" i="8"/>
  <c r="T159" i="8"/>
  <c r="R159" i="8"/>
  <c r="P159" i="8"/>
  <c r="N159" i="8"/>
  <c r="L159" i="8"/>
  <c r="J159" i="8"/>
  <c r="H159" i="8"/>
  <c r="B159" i="8"/>
  <c r="AY159" i="8" s="1"/>
  <c r="AB160" i="8"/>
  <c r="Z160" i="8"/>
  <c r="X160" i="8"/>
  <c r="V160" i="8"/>
  <c r="T160" i="8"/>
  <c r="R160" i="8"/>
  <c r="P160" i="8"/>
  <c r="N160" i="8"/>
  <c r="L160" i="8"/>
  <c r="J160" i="8"/>
  <c r="H160" i="8"/>
  <c r="B160" i="8"/>
  <c r="AY160" i="8" s="1"/>
  <c r="AB161" i="8"/>
  <c r="Z161" i="8"/>
  <c r="X161" i="8"/>
  <c r="V161" i="8"/>
  <c r="T161" i="8"/>
  <c r="R161" i="8"/>
  <c r="P161" i="8"/>
  <c r="N161" i="8"/>
  <c r="L161" i="8"/>
  <c r="J161" i="8"/>
  <c r="H161" i="8"/>
  <c r="B161" i="8"/>
  <c r="AY161" i="8" s="1"/>
  <c r="AB162" i="8"/>
  <c r="Z162" i="8"/>
  <c r="X162" i="8"/>
  <c r="V162" i="8"/>
  <c r="T162" i="8"/>
  <c r="R162" i="8"/>
  <c r="P162" i="8"/>
  <c r="N162" i="8"/>
  <c r="L162" i="8"/>
  <c r="J162" i="8"/>
  <c r="H162" i="8"/>
  <c r="B162" i="8"/>
  <c r="AY162" i="8" s="1"/>
  <c r="AB163" i="8"/>
  <c r="Z163" i="8"/>
  <c r="X163" i="8"/>
  <c r="V163" i="8"/>
  <c r="T163" i="8"/>
  <c r="R163" i="8"/>
  <c r="P163" i="8"/>
  <c r="N163" i="8"/>
  <c r="L163" i="8"/>
  <c r="J163" i="8"/>
  <c r="H163" i="8"/>
  <c r="B163" i="8"/>
  <c r="AY163" i="8" s="1"/>
  <c r="AB164" i="8"/>
  <c r="Z164" i="8"/>
  <c r="X164" i="8"/>
  <c r="V164" i="8"/>
  <c r="T164" i="8"/>
  <c r="R164" i="8"/>
  <c r="P164" i="8"/>
  <c r="N164" i="8"/>
  <c r="L164" i="8"/>
  <c r="J164" i="8"/>
  <c r="H164" i="8"/>
  <c r="B164" i="8"/>
  <c r="AY164" i="8" s="1"/>
  <c r="AB165" i="8"/>
  <c r="Z165" i="8"/>
  <c r="X165" i="8"/>
  <c r="V165" i="8"/>
  <c r="T165" i="8"/>
  <c r="R165" i="8"/>
  <c r="P165" i="8"/>
  <c r="N165" i="8"/>
  <c r="L165" i="8"/>
  <c r="J165" i="8"/>
  <c r="H165" i="8"/>
  <c r="B165" i="8"/>
  <c r="AY165" i="8" s="1"/>
  <c r="AB166" i="8"/>
  <c r="Z166" i="8"/>
  <c r="X166" i="8"/>
  <c r="V166" i="8"/>
  <c r="T166" i="8"/>
  <c r="R166" i="8"/>
  <c r="P166" i="8"/>
  <c r="N166" i="8"/>
  <c r="L166" i="8"/>
  <c r="J166" i="8"/>
  <c r="H166" i="8"/>
  <c r="B166" i="8"/>
  <c r="AY166" i="8" s="1"/>
  <c r="AB167" i="8"/>
  <c r="Z167" i="8"/>
  <c r="X167" i="8"/>
  <c r="V167" i="8"/>
  <c r="T167" i="8"/>
  <c r="R167" i="8"/>
  <c r="P167" i="8"/>
  <c r="N167" i="8"/>
  <c r="L167" i="8"/>
  <c r="J167" i="8"/>
  <c r="H167" i="8"/>
  <c r="B167" i="8"/>
  <c r="AY167" i="8" s="1"/>
  <c r="AB168" i="8"/>
  <c r="Z168" i="8"/>
  <c r="X168" i="8"/>
  <c r="V168" i="8"/>
  <c r="T168" i="8"/>
  <c r="R168" i="8"/>
  <c r="P168" i="8"/>
  <c r="N168" i="8"/>
  <c r="L168" i="8"/>
  <c r="J168" i="8"/>
  <c r="H168" i="8"/>
  <c r="B168" i="8"/>
  <c r="AY168" i="8" s="1"/>
  <c r="AB169" i="8"/>
  <c r="Z169" i="8"/>
  <c r="X169" i="8"/>
  <c r="V169" i="8"/>
  <c r="T169" i="8"/>
  <c r="R169" i="8"/>
  <c r="P169" i="8"/>
  <c r="N169" i="8"/>
  <c r="L169" i="8"/>
  <c r="J169" i="8"/>
  <c r="H169" i="8"/>
  <c r="B169" i="8"/>
  <c r="AY169" i="8" s="1"/>
  <c r="AB170" i="8"/>
  <c r="Z170" i="8"/>
  <c r="X170" i="8"/>
  <c r="V170" i="8"/>
  <c r="T170" i="8"/>
  <c r="R170" i="8"/>
  <c r="P170" i="8"/>
  <c r="N170" i="8"/>
  <c r="L170" i="8"/>
  <c r="J170" i="8"/>
  <c r="H170" i="8"/>
  <c r="B170" i="8"/>
  <c r="AY170" i="8" s="1"/>
  <c r="AB171" i="8"/>
  <c r="Z171" i="8"/>
  <c r="X171" i="8"/>
  <c r="V171" i="8"/>
  <c r="T171" i="8"/>
  <c r="R171" i="8"/>
  <c r="P171" i="8"/>
  <c r="N171" i="8"/>
  <c r="L171" i="8"/>
  <c r="J171" i="8"/>
  <c r="H171" i="8"/>
  <c r="B171" i="8"/>
  <c r="AY171" i="8" s="1"/>
  <c r="AB172" i="8"/>
  <c r="Z172" i="8"/>
  <c r="X172" i="8"/>
  <c r="V172" i="8"/>
  <c r="T172" i="8"/>
  <c r="R172" i="8"/>
  <c r="P172" i="8"/>
  <c r="N172" i="8"/>
  <c r="L172" i="8"/>
  <c r="J172" i="8"/>
  <c r="H172" i="8"/>
  <c r="B172" i="8"/>
  <c r="AY172" i="8" s="1"/>
  <c r="AB173" i="8"/>
  <c r="Z173" i="8"/>
  <c r="X173" i="8"/>
  <c r="V173" i="8"/>
  <c r="T173" i="8"/>
  <c r="R173" i="8"/>
  <c r="P173" i="8"/>
  <c r="N173" i="8"/>
  <c r="L173" i="8"/>
  <c r="J173" i="8"/>
  <c r="H173" i="8"/>
  <c r="B173" i="8"/>
  <c r="AY173" i="8" s="1"/>
  <c r="AB174" i="8"/>
  <c r="Z174" i="8"/>
  <c r="X174" i="8"/>
  <c r="V174" i="8"/>
  <c r="T174" i="8"/>
  <c r="R174" i="8"/>
  <c r="P174" i="8"/>
  <c r="N174" i="8"/>
  <c r="L174" i="8"/>
  <c r="J174" i="8"/>
  <c r="H174" i="8"/>
  <c r="B174" i="8"/>
  <c r="AY174" i="8" s="1"/>
  <c r="AB175" i="8"/>
  <c r="Z175" i="8"/>
  <c r="X175" i="8"/>
  <c r="V175" i="8"/>
  <c r="T175" i="8"/>
  <c r="R175" i="8"/>
  <c r="P175" i="8"/>
  <c r="N175" i="8"/>
  <c r="L175" i="8"/>
  <c r="J175" i="8"/>
  <c r="H175" i="8"/>
  <c r="B175" i="8"/>
  <c r="AY175" i="8" s="1"/>
  <c r="AB176" i="8"/>
  <c r="Z176" i="8"/>
  <c r="X176" i="8"/>
  <c r="V176" i="8"/>
  <c r="T176" i="8"/>
  <c r="R176" i="8"/>
  <c r="P176" i="8"/>
  <c r="N176" i="8"/>
  <c r="L176" i="8"/>
  <c r="J176" i="8"/>
  <c r="H176" i="8"/>
  <c r="B176" i="8"/>
  <c r="AY176" i="8" s="1"/>
  <c r="AB177" i="8"/>
  <c r="Z177" i="8"/>
  <c r="X177" i="8"/>
  <c r="V177" i="8"/>
  <c r="T177" i="8"/>
  <c r="R177" i="8"/>
  <c r="P177" i="8"/>
  <c r="N177" i="8"/>
  <c r="L177" i="8"/>
  <c r="J177" i="8"/>
  <c r="H177" i="8"/>
  <c r="B177" i="8"/>
  <c r="AY177" i="8" s="1"/>
  <c r="AB178" i="8"/>
  <c r="Z178" i="8"/>
  <c r="X178" i="8"/>
  <c r="V178" i="8"/>
  <c r="T178" i="8"/>
  <c r="R178" i="8"/>
  <c r="P178" i="8"/>
  <c r="N178" i="8"/>
  <c r="L178" i="8"/>
  <c r="J178" i="8"/>
  <c r="H178" i="8"/>
  <c r="B178" i="8"/>
  <c r="AY178" i="8" s="1"/>
  <c r="AB179" i="8"/>
  <c r="Z179" i="8"/>
  <c r="X179" i="8"/>
  <c r="V179" i="8"/>
  <c r="T179" i="8"/>
  <c r="R179" i="8"/>
  <c r="P179" i="8"/>
  <c r="N179" i="8"/>
  <c r="L179" i="8"/>
  <c r="J179" i="8"/>
  <c r="H179" i="8"/>
  <c r="B179" i="8"/>
  <c r="AY179" i="8" s="1"/>
  <c r="AB180" i="8"/>
  <c r="Z180" i="8"/>
  <c r="X180" i="8"/>
  <c r="V180" i="8"/>
  <c r="T180" i="8"/>
  <c r="R180" i="8"/>
  <c r="P180" i="8"/>
  <c r="N180" i="8"/>
  <c r="L180" i="8"/>
  <c r="J180" i="8"/>
  <c r="H180" i="8"/>
  <c r="B180" i="8"/>
  <c r="AY180" i="8" s="1"/>
  <c r="AB181" i="8"/>
  <c r="Z181" i="8"/>
  <c r="X181" i="8"/>
  <c r="V181" i="8"/>
  <c r="T181" i="8"/>
  <c r="R181" i="8"/>
  <c r="P181" i="8"/>
  <c r="N181" i="8"/>
  <c r="L181" i="8"/>
  <c r="J181" i="8"/>
  <c r="H181" i="8"/>
  <c r="B181" i="8"/>
  <c r="AY181" i="8" s="1"/>
  <c r="AB182" i="8"/>
  <c r="Z182" i="8"/>
  <c r="X182" i="8"/>
  <c r="V182" i="8"/>
  <c r="T182" i="8"/>
  <c r="R182" i="8"/>
  <c r="P182" i="8"/>
  <c r="N182" i="8"/>
  <c r="L182" i="8"/>
  <c r="J182" i="8"/>
  <c r="H182" i="8"/>
  <c r="B182" i="8"/>
  <c r="AY182" i="8" s="1"/>
  <c r="AB183" i="8"/>
  <c r="Z183" i="8"/>
  <c r="X183" i="8"/>
  <c r="V183" i="8"/>
  <c r="T183" i="8"/>
  <c r="R183" i="8"/>
  <c r="P183" i="8"/>
  <c r="N183" i="8"/>
  <c r="L183" i="8"/>
  <c r="J183" i="8"/>
  <c r="H183" i="8"/>
  <c r="B183" i="8"/>
  <c r="AY183" i="8" s="1"/>
  <c r="AB184" i="8"/>
  <c r="Z184" i="8"/>
  <c r="X184" i="8"/>
  <c r="V184" i="8"/>
  <c r="T184" i="8"/>
  <c r="R184" i="8"/>
  <c r="P184" i="8"/>
  <c r="N184" i="8"/>
  <c r="L184" i="8"/>
  <c r="J184" i="8"/>
  <c r="H184" i="8"/>
  <c r="B184" i="8"/>
  <c r="AY184" i="8" s="1"/>
  <c r="AB185" i="8"/>
  <c r="Z185" i="8"/>
  <c r="X185" i="8"/>
  <c r="V185" i="8"/>
  <c r="T185" i="8"/>
  <c r="R185" i="8"/>
  <c r="P185" i="8"/>
  <c r="N185" i="8"/>
  <c r="L185" i="8"/>
  <c r="J185" i="8"/>
  <c r="H185" i="8"/>
  <c r="B185" i="8"/>
  <c r="AY185" i="8" s="1"/>
  <c r="AB186" i="8"/>
  <c r="Z186" i="8"/>
  <c r="X186" i="8"/>
  <c r="V186" i="8"/>
  <c r="T186" i="8"/>
  <c r="R186" i="8"/>
  <c r="P186" i="8"/>
  <c r="N186" i="8"/>
  <c r="L186" i="8"/>
  <c r="J186" i="8"/>
  <c r="H186" i="8"/>
  <c r="B186" i="8"/>
  <c r="AY186" i="8" s="1"/>
  <c r="AB187" i="8"/>
  <c r="Z187" i="8"/>
  <c r="X187" i="8"/>
  <c r="V187" i="8"/>
  <c r="T187" i="8"/>
  <c r="R187" i="8"/>
  <c r="P187" i="8"/>
  <c r="N187" i="8"/>
  <c r="L187" i="8"/>
  <c r="J187" i="8"/>
  <c r="H187" i="8"/>
  <c r="B187" i="8"/>
  <c r="AY187" i="8" s="1"/>
  <c r="AB188" i="8"/>
  <c r="Z188" i="8"/>
  <c r="X188" i="8"/>
  <c r="V188" i="8"/>
  <c r="T188" i="8"/>
  <c r="R188" i="8"/>
  <c r="P188" i="8"/>
  <c r="N188" i="8"/>
  <c r="L188" i="8"/>
  <c r="J188" i="8"/>
  <c r="H188" i="8"/>
  <c r="B188" i="8"/>
  <c r="AY188" i="8" s="1"/>
  <c r="AA189" i="8"/>
  <c r="Y189" i="8"/>
  <c r="W189" i="8"/>
  <c r="U189" i="8"/>
  <c r="S189" i="8"/>
  <c r="Q189" i="8"/>
  <c r="O189" i="8"/>
  <c r="M189" i="8"/>
  <c r="K189" i="8"/>
  <c r="I189" i="8"/>
  <c r="AB189" i="8"/>
  <c r="X189" i="8"/>
  <c r="T189" i="8"/>
  <c r="P189" i="8"/>
  <c r="L189" i="8"/>
  <c r="H189" i="8"/>
  <c r="B189" i="8"/>
  <c r="AT189" i="8" s="1"/>
  <c r="BC190" i="8"/>
  <c r="AJ190" i="8"/>
  <c r="AV190" i="8"/>
  <c r="AJ192" i="8"/>
  <c r="BG192" i="8"/>
  <c r="AV192" i="8"/>
  <c r="AK252" i="7"/>
  <c r="AS252" i="7"/>
  <c r="AR253" i="7"/>
  <c r="AK254" i="7"/>
  <c r="AS254" i="7"/>
  <c r="AR255" i="7"/>
  <c r="AK256" i="7"/>
  <c r="AS256" i="7"/>
  <c r="AR257" i="7"/>
  <c r="AK258" i="7"/>
  <c r="AS258" i="7"/>
  <c r="AR259" i="7"/>
  <c r="AK260" i="7"/>
  <c r="AS260" i="7"/>
  <c r="AR261" i="7"/>
  <c r="AK262" i="7"/>
  <c r="AS262" i="7"/>
  <c r="AR263" i="7"/>
  <c r="AK264" i="7"/>
  <c r="AS264" i="7"/>
  <c r="AR265" i="7"/>
  <c r="AK266" i="7"/>
  <c r="AS266" i="7"/>
  <c r="AR267" i="7"/>
  <c r="AK268" i="7"/>
  <c r="AS268" i="7"/>
  <c r="AR269" i="7"/>
  <c r="AK270" i="7"/>
  <c r="AS270" i="7"/>
  <c r="AR271" i="7"/>
  <c r="AK272" i="7"/>
  <c r="AS272" i="7"/>
  <c r="AR273" i="7"/>
  <c r="AK274" i="7"/>
  <c r="AS274" i="7"/>
  <c r="AR275" i="7"/>
  <c r="AK276" i="7"/>
  <c r="AS276" i="7"/>
  <c r="AR277" i="7"/>
  <c r="AK278" i="7"/>
  <c r="AS278" i="7"/>
  <c r="AR279" i="7"/>
  <c r="AK280" i="7"/>
  <c r="AS280" i="7"/>
  <c r="AR281" i="7"/>
  <c r="AK282" i="7"/>
  <c r="AS282" i="7"/>
  <c r="AR283" i="7"/>
  <c r="AK284" i="7"/>
  <c r="AS284" i="7"/>
  <c r="AR285" i="7"/>
  <c r="AK286" i="7"/>
  <c r="AS286" i="7"/>
  <c r="AR287" i="7"/>
  <c r="AK288" i="7"/>
  <c r="AS288" i="7"/>
  <c r="AR289" i="7"/>
  <c r="AK290" i="7"/>
  <c r="AS290" i="7"/>
  <c r="AR291" i="7"/>
  <c r="AK292" i="7"/>
  <c r="AS292" i="7"/>
  <c r="AR293" i="7"/>
  <c r="AK294" i="7"/>
  <c r="AS294" i="7"/>
  <c r="AR295" i="7"/>
  <c r="AK296" i="7"/>
  <c r="AS296" i="7"/>
  <c r="AR297" i="7"/>
  <c r="AK298" i="7"/>
  <c r="AS298" i="7"/>
  <c r="AR299" i="7"/>
  <c r="AK300" i="7"/>
  <c r="AS300" i="7"/>
  <c r="AR301" i="7"/>
  <c r="AK302" i="7"/>
  <c r="AS302" i="7"/>
  <c r="AR303" i="7"/>
  <c r="AK304" i="7"/>
  <c r="AS304" i="7"/>
  <c r="AR305" i="7"/>
  <c r="AK306" i="7"/>
  <c r="AS306" i="7"/>
  <c r="AR307" i="7"/>
  <c r="AK308" i="7"/>
  <c r="AS308" i="7"/>
  <c r="AR309" i="7"/>
  <c r="AK310" i="7"/>
  <c r="AS310" i="7"/>
  <c r="AR311" i="7"/>
  <c r="AK312" i="7"/>
  <c r="AS312" i="7"/>
  <c r="AR313" i="7"/>
  <c r="AK314" i="7"/>
  <c r="AS314" i="7"/>
  <c r="AR315" i="7"/>
  <c r="AK316" i="7"/>
  <c r="AS316" i="7"/>
  <c r="AR317" i="7"/>
  <c r="AK318" i="7"/>
  <c r="AS318" i="7"/>
  <c r="AR319" i="7"/>
  <c r="AK320" i="7"/>
  <c r="AS320" i="7"/>
  <c r="AR321" i="7"/>
  <c r="AK322" i="7"/>
  <c r="AS322" i="7"/>
  <c r="AR323" i="7"/>
  <c r="AK324" i="7"/>
  <c r="AS324" i="7"/>
  <c r="AR325" i="7"/>
  <c r="AK326" i="7"/>
  <c r="AS326" i="7"/>
  <c r="AR327" i="7"/>
  <c r="AK328" i="7"/>
  <c r="AS328" i="7"/>
  <c r="AR329" i="7"/>
  <c r="AK330" i="7"/>
  <c r="AS330" i="7"/>
  <c r="AR331" i="7"/>
  <c r="AK332" i="7"/>
  <c r="AS332" i="7"/>
  <c r="AR333" i="7"/>
  <c r="AK334" i="7"/>
  <c r="AS334" i="7"/>
  <c r="AR335" i="7"/>
  <c r="AK336" i="7"/>
  <c r="AS336" i="7"/>
  <c r="AR337" i="7"/>
  <c r="AK338" i="7"/>
  <c r="AS338" i="7"/>
  <c r="AR339" i="7"/>
  <c r="AK340" i="7"/>
  <c r="AS340" i="7"/>
  <c r="AR341" i="7"/>
  <c r="AK342" i="7"/>
  <c r="AS342" i="7"/>
  <c r="AR343" i="7"/>
  <c r="AK344" i="7"/>
  <c r="AS344" i="7"/>
  <c r="AR345" i="7"/>
  <c r="AK346" i="7"/>
  <c r="AS346" i="7"/>
  <c r="AR347" i="7"/>
  <c r="AK348" i="7"/>
  <c r="AS348" i="7"/>
  <c r="AR349" i="7"/>
  <c r="AK350" i="7"/>
  <c r="AS350" i="7"/>
  <c r="AR351" i="7"/>
  <c r="AK352" i="7"/>
  <c r="AS352" i="7"/>
  <c r="AR353" i="7"/>
  <c r="AK354" i="7"/>
  <c r="AS354" i="7"/>
  <c r="AR355" i="7"/>
  <c r="AK356" i="7"/>
  <c r="AS356" i="7"/>
  <c r="AR357" i="7"/>
  <c r="AK358" i="7"/>
  <c r="AS358" i="7"/>
  <c r="AF3" i="8"/>
  <c r="AH3" i="8"/>
  <c r="AJ3" i="8"/>
  <c r="AL3" i="8"/>
  <c r="AN3" i="8"/>
  <c r="AP3" i="8"/>
  <c r="AR3" i="8"/>
  <c r="AT3" i="8"/>
  <c r="AV3" i="8"/>
  <c r="AX3" i="8"/>
  <c r="AZ3" i="8"/>
  <c r="BD3" i="8"/>
  <c r="BF3" i="8"/>
  <c r="AL4" i="8"/>
  <c r="AT4" i="8"/>
  <c r="AL5" i="8"/>
  <c r="AT5" i="8"/>
  <c r="AL6" i="8"/>
  <c r="AT6" i="8"/>
  <c r="AL7" i="8"/>
  <c r="AT7" i="8"/>
  <c r="AL8" i="8"/>
  <c r="AT8" i="8"/>
  <c r="AL9" i="8"/>
  <c r="AT9" i="8"/>
  <c r="AL10" i="8"/>
  <c r="AT10" i="8"/>
  <c r="AL11" i="8"/>
  <c r="AT11" i="8"/>
  <c r="AL12" i="8"/>
  <c r="AT12" i="8"/>
  <c r="AL13" i="8"/>
  <c r="AT13" i="8"/>
  <c r="AL14" i="8"/>
  <c r="AT14" i="8"/>
  <c r="AL15" i="8"/>
  <c r="AT15" i="8"/>
  <c r="AL16" i="8"/>
  <c r="AT16" i="8"/>
  <c r="AL17" i="8"/>
  <c r="AT17" i="8"/>
  <c r="AL18" i="8"/>
  <c r="AT18" i="8"/>
  <c r="AL19" i="8"/>
  <c r="AT19" i="8"/>
  <c r="AL20" i="8"/>
  <c r="AT20" i="8"/>
  <c r="AL21" i="8"/>
  <c r="AT21" i="8"/>
  <c r="AL22" i="8"/>
  <c r="AT22" i="8"/>
  <c r="AL23" i="8"/>
  <c r="AT23" i="8"/>
  <c r="AL24" i="8"/>
  <c r="AT24" i="8"/>
  <c r="AL25" i="8"/>
  <c r="AT25" i="8"/>
  <c r="AL26" i="8"/>
  <c r="AT26" i="8"/>
  <c r="AL27" i="8"/>
  <c r="AT27" i="8"/>
  <c r="AL28" i="8"/>
  <c r="AT28" i="8"/>
  <c r="AL29" i="8"/>
  <c r="AT29" i="8"/>
  <c r="AL30" i="8"/>
  <c r="AT30" i="8"/>
  <c r="AL31" i="8"/>
  <c r="AT31" i="8"/>
  <c r="AL32" i="8"/>
  <c r="AT32" i="8"/>
  <c r="AL33" i="8"/>
  <c r="AT33" i="8"/>
  <c r="AL34" i="8"/>
  <c r="AT34" i="8"/>
  <c r="AL35" i="8"/>
  <c r="AT35" i="8"/>
  <c r="AL36" i="8"/>
  <c r="AT36" i="8"/>
  <c r="AL37" i="8"/>
  <c r="AT37" i="8"/>
  <c r="AL38" i="8"/>
  <c r="AT38" i="8"/>
  <c r="AL39" i="8"/>
  <c r="AT39" i="8"/>
  <c r="AL40" i="8"/>
  <c r="AT40" i="8"/>
  <c r="AL41" i="8"/>
  <c r="AT41" i="8"/>
  <c r="AL42" i="8"/>
  <c r="AT42" i="8"/>
  <c r="AL43" i="8"/>
  <c r="AT43" i="8"/>
  <c r="AL44" i="8"/>
  <c r="AT44" i="8"/>
  <c r="AL45" i="8"/>
  <c r="AT45" i="8"/>
  <c r="AL46" i="8"/>
  <c r="AT46" i="8"/>
  <c r="AL47" i="8"/>
  <c r="AT47" i="8"/>
  <c r="AL48" i="8"/>
  <c r="AT48" i="8"/>
  <c r="AL49" i="8"/>
  <c r="AT49" i="8"/>
  <c r="AL50" i="8"/>
  <c r="AT50" i="8"/>
  <c r="AL51" i="8"/>
  <c r="AT51" i="8"/>
  <c r="AL52" i="8"/>
  <c r="AT52" i="8"/>
  <c r="AL53" i="8"/>
  <c r="AT53" i="8"/>
  <c r="AL54" i="8"/>
  <c r="AT54" i="8"/>
  <c r="AL55" i="8"/>
  <c r="AT55" i="8"/>
  <c r="AL56" i="8"/>
  <c r="AT56" i="8"/>
  <c r="AL57" i="8"/>
  <c r="AT57" i="8"/>
  <c r="AL58" i="8"/>
  <c r="AT58" i="8"/>
  <c r="AL59" i="8"/>
  <c r="AT59" i="8"/>
  <c r="AL60" i="8"/>
  <c r="AT60" i="8"/>
  <c r="AL61" i="8"/>
  <c r="AT61" i="8"/>
  <c r="AL62" i="8"/>
  <c r="AT62" i="8"/>
  <c r="AL63" i="8"/>
  <c r="AT63" i="8"/>
  <c r="AL64" i="8"/>
  <c r="AT64" i="8"/>
  <c r="AL65" i="8"/>
  <c r="AT65" i="8"/>
  <c r="AL66" i="8"/>
  <c r="AT66" i="8"/>
  <c r="AL67" i="8"/>
  <c r="AT67" i="8"/>
  <c r="AL68" i="8"/>
  <c r="AT68" i="8"/>
  <c r="AL69" i="8"/>
  <c r="AT69" i="8"/>
  <c r="AL70" i="8"/>
  <c r="AT70" i="8"/>
  <c r="AL71" i="8"/>
  <c r="AT71" i="8"/>
  <c r="AL72" i="8"/>
  <c r="AT72" i="8"/>
  <c r="AL73" i="8"/>
  <c r="AT73" i="8"/>
  <c r="AL74" i="8"/>
  <c r="AT74" i="8"/>
  <c r="AL75" i="8"/>
  <c r="AT75" i="8"/>
  <c r="AL76" i="8"/>
  <c r="AT76" i="8"/>
  <c r="AL77" i="8"/>
  <c r="AT77" i="8"/>
  <c r="AL78" i="8"/>
  <c r="AT78" i="8"/>
  <c r="AL79" i="8"/>
  <c r="AT79" i="8"/>
  <c r="AL80" i="8"/>
  <c r="AT80" i="8"/>
  <c r="AL81" i="8"/>
  <c r="AT81" i="8"/>
  <c r="AL82" i="8"/>
  <c r="AT82" i="8"/>
  <c r="AL83" i="8"/>
  <c r="AT83" i="8"/>
  <c r="AL84" i="8"/>
  <c r="AT84" i="8"/>
  <c r="AL85" i="8"/>
  <c r="AT85" i="8"/>
  <c r="AL86" i="8"/>
  <c r="AT86" i="8"/>
  <c r="AL87" i="8"/>
  <c r="AT87" i="8"/>
  <c r="AL88" i="8"/>
  <c r="AT88" i="8"/>
  <c r="AL89" i="8"/>
  <c r="AT89" i="8"/>
  <c r="AF90" i="8"/>
  <c r="AH90" i="8"/>
  <c r="AJ90" i="8"/>
  <c r="AL90" i="8"/>
  <c r="AN90" i="8"/>
  <c r="AP90" i="8"/>
  <c r="AR90" i="8"/>
  <c r="AT90" i="8"/>
  <c r="AV90" i="8"/>
  <c r="AX90" i="8"/>
  <c r="AZ90" i="8"/>
  <c r="BD90" i="8"/>
  <c r="BF90" i="8"/>
  <c r="AL91" i="8"/>
  <c r="AT91" i="8"/>
  <c r="AL92" i="8"/>
  <c r="AT92" i="8"/>
  <c r="AL93" i="8"/>
  <c r="AT93" i="8"/>
  <c r="AL94" i="8"/>
  <c r="AT94" i="8"/>
  <c r="AL95" i="8"/>
  <c r="AT95" i="8"/>
  <c r="AL96" i="8"/>
  <c r="AT96" i="8"/>
  <c r="AL97" i="8"/>
  <c r="AT97" i="8"/>
  <c r="AL98" i="8"/>
  <c r="AT98" i="8"/>
  <c r="AL99" i="8"/>
  <c r="AT99" i="8"/>
  <c r="AL100" i="8"/>
  <c r="AT100" i="8"/>
  <c r="AL101" i="8"/>
  <c r="AT101" i="8"/>
  <c r="AL102" i="8"/>
  <c r="AT102" i="8"/>
  <c r="AL103" i="8"/>
  <c r="AT103" i="8"/>
  <c r="AL104" i="8"/>
  <c r="AT104" i="8"/>
  <c r="AL105" i="8"/>
  <c r="AT105" i="8"/>
  <c r="AL106" i="8"/>
  <c r="AT106" i="8"/>
  <c r="AL107" i="8"/>
  <c r="AT107" i="8"/>
  <c r="AL108" i="8"/>
  <c r="AT108" i="8"/>
  <c r="AL109" i="8"/>
  <c r="AT109" i="8"/>
  <c r="AL110" i="8"/>
  <c r="AT110" i="8"/>
  <c r="AL111" i="8"/>
  <c r="AT111" i="8"/>
  <c r="AL112" i="8"/>
  <c r="AT112" i="8"/>
  <c r="AL113" i="8"/>
  <c r="AT113" i="8"/>
  <c r="AL114" i="8"/>
  <c r="AT114" i="8"/>
  <c r="AL115" i="8"/>
  <c r="AT115" i="8"/>
  <c r="AL116" i="8"/>
  <c r="AT116" i="8"/>
  <c r="AL117" i="8"/>
  <c r="AT117" i="8"/>
  <c r="AL118" i="8"/>
  <c r="AT118" i="8"/>
  <c r="AL119" i="8"/>
  <c r="AT119" i="8"/>
  <c r="AL120" i="8"/>
  <c r="AT120" i="8"/>
  <c r="AL121" i="8"/>
  <c r="AT121" i="8"/>
  <c r="AL122" i="8"/>
  <c r="AT122" i="8"/>
  <c r="AL123" i="8"/>
  <c r="AT123" i="8"/>
  <c r="AL124" i="8"/>
  <c r="AT124" i="8"/>
  <c r="AL125" i="8"/>
  <c r="AT125" i="8"/>
  <c r="AL126" i="8"/>
  <c r="AT126" i="8"/>
  <c r="AL127" i="8"/>
  <c r="AT127" i="8"/>
  <c r="AL128" i="8"/>
  <c r="AT128" i="8"/>
  <c r="AL129" i="8"/>
  <c r="AT129" i="8"/>
  <c r="AL130" i="8"/>
  <c r="AT130" i="8"/>
  <c r="AL131" i="8"/>
  <c r="AT131" i="8"/>
  <c r="AL132" i="8"/>
  <c r="AT132" i="8"/>
  <c r="AL133" i="8"/>
  <c r="AT133" i="8"/>
  <c r="AL134" i="8"/>
  <c r="AT134" i="8"/>
  <c r="AL135" i="8"/>
  <c r="AT135" i="8"/>
  <c r="AL136" i="8"/>
  <c r="AT136" i="8"/>
  <c r="AL137" i="8"/>
  <c r="AT137" i="8"/>
  <c r="AL138" i="8"/>
  <c r="AT138" i="8"/>
  <c r="AL139" i="8"/>
  <c r="AT139" i="8"/>
  <c r="AL140" i="8"/>
  <c r="AT140" i="8"/>
  <c r="AL141" i="8"/>
  <c r="AT141" i="8"/>
  <c r="AL142" i="8"/>
  <c r="AT142" i="8"/>
  <c r="AL143" i="8"/>
  <c r="AT143" i="8"/>
  <c r="AF144" i="8"/>
  <c r="AH144" i="8"/>
  <c r="AJ144" i="8"/>
  <c r="AL144" i="8"/>
  <c r="AN144" i="8"/>
  <c r="AP144" i="8"/>
  <c r="AR144" i="8"/>
  <c r="AT144" i="8"/>
  <c r="AV144" i="8"/>
  <c r="AX144" i="8"/>
  <c r="AZ144" i="8"/>
  <c r="BD144" i="8"/>
  <c r="BF144" i="8"/>
  <c r="AL145" i="8"/>
  <c r="AT145" i="8"/>
  <c r="AL146" i="8"/>
  <c r="AT146" i="8"/>
  <c r="AL147" i="8"/>
  <c r="AT147" i="8"/>
  <c r="AL148" i="8"/>
  <c r="AT148" i="8"/>
  <c r="AL149" i="8"/>
  <c r="AT149" i="8"/>
  <c r="AL150" i="8"/>
  <c r="AT150" i="8"/>
  <c r="AL151" i="8"/>
  <c r="AT151" i="8"/>
  <c r="AH152" i="8"/>
  <c r="AJ152" i="8"/>
  <c r="AN152" i="8"/>
  <c r="AP152" i="8"/>
  <c r="AV152" i="8"/>
  <c r="AX152" i="8"/>
  <c r="AZ152" i="8"/>
  <c r="I153" i="8"/>
  <c r="M153" i="8"/>
  <c r="AK153" i="8" s="1"/>
  <c r="Q153" i="8"/>
  <c r="U153" i="8"/>
  <c r="Y153" i="8"/>
  <c r="I154" i="8"/>
  <c r="AG154" i="8" s="1"/>
  <c r="M154" i="8"/>
  <c r="Q154" i="8"/>
  <c r="U154" i="8"/>
  <c r="Y154" i="8"/>
  <c r="I155" i="8"/>
  <c r="M155" i="8"/>
  <c r="Q155" i="8"/>
  <c r="U155" i="8"/>
  <c r="Y155" i="8"/>
  <c r="I156" i="8"/>
  <c r="M156" i="8"/>
  <c r="Q156" i="8"/>
  <c r="AO156" i="8" s="1"/>
  <c r="U156" i="8"/>
  <c r="Y156" i="8"/>
  <c r="I157" i="8"/>
  <c r="M157" i="8"/>
  <c r="AK157" i="8" s="1"/>
  <c r="Q157" i="8"/>
  <c r="U157" i="8"/>
  <c r="Y157" i="8"/>
  <c r="I158" i="8"/>
  <c r="AG158" i="8" s="1"/>
  <c r="M158" i="8"/>
  <c r="Q158" i="8"/>
  <c r="U158" i="8"/>
  <c r="Y158" i="8"/>
  <c r="I159" i="8"/>
  <c r="M159" i="8"/>
  <c r="Q159" i="8"/>
  <c r="U159" i="8"/>
  <c r="Y159" i="8"/>
  <c r="I160" i="8"/>
  <c r="M160" i="8"/>
  <c r="Q160" i="8"/>
  <c r="AO160" i="8" s="1"/>
  <c r="U160" i="8"/>
  <c r="Y160" i="8"/>
  <c r="I161" i="8"/>
  <c r="M161" i="8"/>
  <c r="AK161" i="8" s="1"/>
  <c r="Q161" i="8"/>
  <c r="U161" i="8"/>
  <c r="Y161" i="8"/>
  <c r="I162" i="8"/>
  <c r="AG162" i="8" s="1"/>
  <c r="M162" i="8"/>
  <c r="Q162" i="8"/>
  <c r="U162" i="8"/>
  <c r="Y162" i="8"/>
  <c r="I163" i="8"/>
  <c r="M163" i="8"/>
  <c r="Q163" i="8"/>
  <c r="U163" i="8"/>
  <c r="Y163" i="8"/>
  <c r="I164" i="8"/>
  <c r="M164" i="8"/>
  <c r="Q164" i="8"/>
  <c r="U164" i="8"/>
  <c r="Y164" i="8"/>
  <c r="I165" i="8"/>
  <c r="M165" i="8"/>
  <c r="Q165" i="8"/>
  <c r="U165" i="8"/>
  <c r="Y165" i="8"/>
  <c r="I166" i="8"/>
  <c r="M166" i="8"/>
  <c r="Q166" i="8"/>
  <c r="U166" i="8"/>
  <c r="Y166" i="8"/>
  <c r="I167" i="8"/>
  <c r="M167" i="8"/>
  <c r="Q167" i="8"/>
  <c r="U167" i="8"/>
  <c r="Y167" i="8"/>
  <c r="I168" i="8"/>
  <c r="M168" i="8"/>
  <c r="Q168" i="8"/>
  <c r="U168" i="8"/>
  <c r="Y168" i="8"/>
  <c r="I169" i="8"/>
  <c r="M169" i="8"/>
  <c r="Q169" i="8"/>
  <c r="U169" i="8"/>
  <c r="Y169" i="8"/>
  <c r="I170" i="8"/>
  <c r="M170" i="8"/>
  <c r="Q170" i="8"/>
  <c r="U170" i="8"/>
  <c r="Y170" i="8"/>
  <c r="I171" i="8"/>
  <c r="M171" i="8"/>
  <c r="Q171" i="8"/>
  <c r="U171" i="8"/>
  <c r="Y171" i="8"/>
  <c r="I172" i="8"/>
  <c r="M172" i="8"/>
  <c r="Q172" i="8"/>
  <c r="U172" i="8"/>
  <c r="Y172" i="8"/>
  <c r="I173" i="8"/>
  <c r="M173" i="8"/>
  <c r="Q173" i="8"/>
  <c r="U173" i="8"/>
  <c r="Y173" i="8"/>
  <c r="I174" i="8"/>
  <c r="M174" i="8"/>
  <c r="Q174" i="8"/>
  <c r="U174" i="8"/>
  <c r="Y174" i="8"/>
  <c r="I175" i="8"/>
  <c r="M175" i="8"/>
  <c r="Q175" i="8"/>
  <c r="U175" i="8"/>
  <c r="Y175" i="8"/>
  <c r="I176" i="8"/>
  <c r="M176" i="8"/>
  <c r="Q176" i="8"/>
  <c r="U176" i="8"/>
  <c r="Y176" i="8"/>
  <c r="I177" i="8"/>
  <c r="M177" i="8"/>
  <c r="Q177" i="8"/>
  <c r="U177" i="8"/>
  <c r="Y177" i="8"/>
  <c r="I178" i="8"/>
  <c r="M178" i="8"/>
  <c r="Q178" i="8"/>
  <c r="U178" i="8"/>
  <c r="Y178" i="8"/>
  <c r="I179" i="8"/>
  <c r="M179" i="8"/>
  <c r="Q179" i="8"/>
  <c r="U179" i="8"/>
  <c r="Y179" i="8"/>
  <c r="I180" i="8"/>
  <c r="M180" i="8"/>
  <c r="Q180" i="8"/>
  <c r="U180" i="8"/>
  <c r="Y180" i="8"/>
  <c r="I181" i="8"/>
  <c r="M181" i="8"/>
  <c r="Q181" i="8"/>
  <c r="U181" i="8"/>
  <c r="Y181" i="8"/>
  <c r="I182" i="8"/>
  <c r="M182" i="8"/>
  <c r="Q182" i="8"/>
  <c r="U182" i="8"/>
  <c r="Y182" i="8"/>
  <c r="I183" i="8"/>
  <c r="M183" i="8"/>
  <c r="Q183" i="8"/>
  <c r="U183" i="8"/>
  <c r="Y183" i="8"/>
  <c r="I184" i="8"/>
  <c r="M184" i="8"/>
  <c r="Q184" i="8"/>
  <c r="U184" i="8"/>
  <c r="Y184" i="8"/>
  <c r="I185" i="8"/>
  <c r="M185" i="8"/>
  <c r="Q185" i="8"/>
  <c r="U185" i="8"/>
  <c r="Y185" i="8"/>
  <c r="I186" i="8"/>
  <c r="M186" i="8"/>
  <c r="Q186" i="8"/>
  <c r="U186" i="8"/>
  <c r="Y186" i="8"/>
  <c r="I187" i="8"/>
  <c r="M187" i="8"/>
  <c r="Q187" i="8"/>
  <c r="U187" i="8"/>
  <c r="Y187" i="8"/>
  <c r="I188" i="8"/>
  <c r="M188" i="8"/>
  <c r="Q188" i="8"/>
  <c r="U188" i="8"/>
  <c r="Y188" i="8"/>
  <c r="J189" i="8"/>
  <c r="R189" i="8"/>
  <c r="Z189" i="8"/>
  <c r="AJ191" i="8"/>
  <c r="AR191" i="8"/>
  <c r="L367" i="8"/>
  <c r="BC222" i="8"/>
  <c r="X367" i="8"/>
  <c r="BG222" i="8"/>
  <c r="BF193" i="8"/>
  <c r="AF195" i="8"/>
  <c r="AJ195" i="8"/>
  <c r="AN195" i="8"/>
  <c r="AR195" i="8"/>
  <c r="AV195" i="8"/>
  <c r="BF195" i="8"/>
  <c r="AJ197" i="8"/>
  <c r="AR197" i="8"/>
  <c r="BF197" i="8"/>
  <c r="AF199" i="8"/>
  <c r="AJ199" i="8"/>
  <c r="AN199" i="8"/>
  <c r="AR199" i="8"/>
  <c r="AV199" i="8"/>
  <c r="BF199" i="8"/>
  <c r="AF201" i="8"/>
  <c r="AJ201" i="8"/>
  <c r="AN201" i="8"/>
  <c r="AR201" i="8"/>
  <c r="AV201" i="8"/>
  <c r="BF201" i="8"/>
  <c r="AF203" i="8"/>
  <c r="AJ203" i="8"/>
  <c r="AN203" i="8"/>
  <c r="AR203" i="8"/>
  <c r="AV203" i="8"/>
  <c r="BF203" i="8"/>
  <c r="AF205" i="8"/>
  <c r="AJ205" i="8"/>
  <c r="AN205" i="8"/>
  <c r="AR205" i="8"/>
  <c r="AV205" i="8"/>
  <c r="BF205" i="8"/>
  <c r="AF207" i="8"/>
  <c r="AJ207" i="8"/>
  <c r="AN207" i="8"/>
  <c r="AR207" i="8"/>
  <c r="AV207" i="8"/>
  <c r="BF207" i="8"/>
  <c r="AF209" i="8"/>
  <c r="AJ209" i="8"/>
  <c r="AN209" i="8"/>
  <c r="AR209" i="8"/>
  <c r="AV209" i="8"/>
  <c r="BF209" i="8"/>
  <c r="AF211" i="8"/>
  <c r="AJ211" i="8"/>
  <c r="AN211" i="8"/>
  <c r="AR211" i="8"/>
  <c r="AV211" i="8"/>
  <c r="BF211" i="8"/>
  <c r="AJ213" i="8"/>
  <c r="AR213" i="8"/>
  <c r="BF213" i="8"/>
  <c r="AF215" i="8"/>
  <c r="AJ215" i="8"/>
  <c r="AN215" i="8"/>
  <c r="AR215" i="8"/>
  <c r="AV215" i="8"/>
  <c r="BF215" i="8"/>
  <c r="AF217" i="8"/>
  <c r="AJ217" i="8"/>
  <c r="AN217" i="8"/>
  <c r="AR217" i="8"/>
  <c r="AV217" i="8"/>
  <c r="BF217" i="8"/>
  <c r="AF219" i="8"/>
  <c r="AJ219" i="8"/>
  <c r="AN219" i="8"/>
  <c r="AR219" i="8"/>
  <c r="AV219" i="8"/>
  <c r="BF219" i="8"/>
  <c r="AF221" i="8"/>
  <c r="AJ221" i="8"/>
  <c r="AN221" i="8"/>
  <c r="AR221" i="8"/>
  <c r="AV221" i="8"/>
  <c r="BF221" i="8"/>
  <c r="AF223" i="8"/>
  <c r="AJ223" i="8"/>
  <c r="AN223" i="8"/>
  <c r="AR223" i="8"/>
  <c r="AV223" i="8"/>
  <c r="BF223" i="8"/>
  <c r="AF225" i="8"/>
  <c r="AJ225" i="8"/>
  <c r="AN225" i="8"/>
  <c r="AR225" i="8"/>
  <c r="AV225" i="8"/>
  <c r="BF225" i="8"/>
  <c r="AF227" i="8"/>
  <c r="AJ227" i="8"/>
  <c r="AN227" i="8"/>
  <c r="AR227" i="8"/>
  <c r="AV227" i="8"/>
  <c r="BF227" i="8"/>
  <c r="AF229" i="8"/>
  <c r="AJ229" i="8"/>
  <c r="AN229" i="8"/>
  <c r="AR229" i="8"/>
  <c r="AV229" i="8"/>
  <c r="BF229" i="8"/>
  <c r="AF231" i="8"/>
  <c r="AJ231" i="8"/>
  <c r="AN231" i="8"/>
  <c r="AR231" i="8"/>
  <c r="AV231" i="8"/>
  <c r="BF231" i="8"/>
  <c r="AF233" i="8"/>
  <c r="AJ233" i="8"/>
  <c r="AN233" i="8"/>
  <c r="AR233" i="8"/>
  <c r="AV233" i="8"/>
  <c r="BF233" i="8"/>
  <c r="AF235" i="8"/>
  <c r="AJ235" i="8"/>
  <c r="AN235" i="8"/>
  <c r="AR235" i="8"/>
  <c r="AV235" i="8"/>
  <c r="BF235" i="8"/>
  <c r="AF237" i="8"/>
  <c r="AJ237" i="8"/>
  <c r="AN237" i="8"/>
  <c r="AR237" i="8"/>
  <c r="AV237" i="8"/>
  <c r="BF237" i="8"/>
  <c r="AF239" i="8"/>
  <c r="AJ239" i="8"/>
  <c r="AN239" i="8"/>
  <c r="AR239" i="8"/>
  <c r="AV239" i="8"/>
  <c r="BF239" i="8"/>
  <c r="AF241" i="8"/>
  <c r="AJ241" i="8"/>
  <c r="AN241" i="8"/>
  <c r="AR241" i="8"/>
  <c r="AV241" i="8"/>
  <c r="BF241" i="8"/>
  <c r="AF243" i="8"/>
  <c r="AJ243" i="8"/>
  <c r="AN243" i="8"/>
  <c r="AR243" i="8"/>
  <c r="AV243" i="8"/>
  <c r="BF243" i="8"/>
  <c r="AF245" i="8"/>
  <c r="AJ245" i="8"/>
  <c r="AN245" i="8"/>
  <c r="AR245" i="8"/>
  <c r="AV245" i="8"/>
  <c r="BF245" i="8"/>
  <c r="AF247" i="8"/>
  <c r="AJ247" i="8"/>
  <c r="AN247" i="8"/>
  <c r="AR247" i="8"/>
  <c r="AV247" i="8"/>
  <c r="BF247" i="8"/>
  <c r="AF249" i="8"/>
  <c r="AJ249" i="8"/>
  <c r="AN249" i="8"/>
  <c r="AR249" i="8"/>
  <c r="AV249" i="8"/>
  <c r="BF249" i="8"/>
  <c r="AF251" i="8"/>
  <c r="AJ251" i="8"/>
  <c r="AN251" i="8"/>
  <c r="AR251" i="8"/>
  <c r="AV251" i="8"/>
  <c r="BF251" i="8"/>
  <c r="AF253" i="8"/>
  <c r="AJ253" i="8"/>
  <c r="AN253" i="8"/>
  <c r="AR253" i="8"/>
  <c r="AV253" i="8"/>
  <c r="BF253" i="8"/>
  <c r="AF255" i="8"/>
  <c r="AJ255" i="8"/>
  <c r="AN255" i="8"/>
  <c r="AR255" i="8"/>
  <c r="AV255" i="8"/>
  <c r="BF255" i="8"/>
  <c r="AF257" i="8"/>
  <c r="AJ257" i="8"/>
  <c r="AN257" i="8"/>
  <c r="AR257" i="8"/>
  <c r="AV257" i="8"/>
  <c r="BF257" i="8"/>
  <c r="AF259" i="8"/>
  <c r="AJ259" i="8"/>
  <c r="AN259" i="8"/>
  <c r="AR259" i="8"/>
  <c r="AV259" i="8"/>
  <c r="BF259" i="8"/>
  <c r="AF261" i="8"/>
  <c r="AJ261" i="8"/>
  <c r="AN261" i="8"/>
  <c r="AR261" i="8"/>
  <c r="AV261" i="8"/>
  <c r="BF261" i="8"/>
  <c r="AF263" i="8"/>
  <c r="AJ263" i="8"/>
  <c r="AN263" i="8"/>
  <c r="AR263" i="8"/>
  <c r="AV263" i="8"/>
  <c r="BF263" i="8"/>
  <c r="AF265" i="8"/>
  <c r="AJ265" i="8"/>
  <c r="AN265" i="8"/>
  <c r="AR265" i="8"/>
  <c r="AV265" i="8"/>
  <c r="BF265" i="8"/>
  <c r="AF267" i="8"/>
  <c r="AJ267" i="8"/>
  <c r="AN267" i="8"/>
  <c r="AR267" i="8"/>
  <c r="AV267" i="8"/>
  <c r="BF267" i="8"/>
  <c r="AF269" i="8"/>
  <c r="AJ269" i="8"/>
  <c r="AN269" i="8"/>
  <c r="AR269" i="8"/>
  <c r="AV269" i="8"/>
  <c r="BF269" i="8"/>
  <c r="AF271" i="8"/>
  <c r="AJ271" i="8"/>
  <c r="AN271" i="8"/>
  <c r="AR271" i="8"/>
  <c r="AV271" i="8"/>
  <c r="BF271" i="8"/>
  <c r="AF273" i="8"/>
  <c r="AJ273" i="8"/>
  <c r="AN273" i="8"/>
  <c r="AR273" i="8"/>
  <c r="AV273" i="8"/>
  <c r="BF273" i="8"/>
  <c r="AF275" i="8"/>
  <c r="AJ275" i="8"/>
  <c r="AN275" i="8"/>
  <c r="AR275" i="8"/>
  <c r="AV275" i="8"/>
  <c r="BF275" i="8"/>
  <c r="AF277" i="8"/>
  <c r="AJ277" i="8"/>
  <c r="AN277" i="8"/>
  <c r="AR277" i="8"/>
  <c r="AV277" i="8"/>
  <c r="BF277" i="8"/>
  <c r="AF279" i="8"/>
  <c r="AJ279" i="8"/>
  <c r="AN279" i="8"/>
  <c r="AR279" i="8"/>
  <c r="AV279" i="8"/>
  <c r="BF279" i="8"/>
  <c r="AF281" i="8"/>
  <c r="AJ281" i="8"/>
  <c r="AN281" i="8"/>
  <c r="AR281" i="8"/>
  <c r="AV281" i="8"/>
  <c r="BF281" i="8"/>
  <c r="AF283" i="8"/>
  <c r="AJ283" i="8"/>
  <c r="AN283" i="8"/>
  <c r="AR283" i="8"/>
  <c r="AV283" i="8"/>
  <c r="BF283" i="8"/>
  <c r="AF285" i="8"/>
  <c r="AJ285" i="8"/>
  <c r="AN285" i="8"/>
  <c r="AR285" i="8"/>
  <c r="AV285" i="8"/>
  <c r="BF285" i="8"/>
  <c r="AF287" i="8"/>
  <c r="AJ287" i="8"/>
  <c r="AN287" i="8"/>
  <c r="AR287" i="8"/>
  <c r="AV287" i="8"/>
  <c r="BF287" i="8"/>
  <c r="AF289" i="8"/>
  <c r="AJ289" i="8"/>
  <c r="AN289" i="8"/>
  <c r="AR289" i="8"/>
  <c r="AV289" i="8"/>
  <c r="BF289" i="8"/>
  <c r="AF291" i="8"/>
  <c r="AJ291" i="8"/>
  <c r="AN291" i="8"/>
  <c r="AR291" i="8"/>
  <c r="AV291" i="8"/>
  <c r="BF291" i="8"/>
  <c r="AF293" i="8"/>
  <c r="AJ293" i="8"/>
  <c r="AN293" i="8"/>
  <c r="AR293" i="8"/>
  <c r="AV293" i="8"/>
  <c r="BF293" i="8"/>
  <c r="AF295" i="8"/>
  <c r="AJ295" i="8"/>
  <c r="AN295" i="8"/>
  <c r="AR295" i="8"/>
  <c r="AV295" i="8"/>
  <c r="BF295" i="8"/>
  <c r="AF297" i="8"/>
  <c r="AJ297" i="8"/>
  <c r="AN297" i="8"/>
  <c r="AR297" i="8"/>
  <c r="AV297" i="8"/>
  <c r="BF297" i="8"/>
  <c r="AF299" i="8"/>
  <c r="AJ299" i="8"/>
  <c r="AN299" i="8"/>
  <c r="AR299" i="8"/>
  <c r="AV299" i="8"/>
  <c r="AZ299" i="8"/>
  <c r="BF299" i="8"/>
  <c r="AF301" i="8"/>
  <c r="AJ301" i="8"/>
  <c r="AN301" i="8"/>
  <c r="AR301" i="8"/>
  <c r="AV301" i="8"/>
  <c r="BF301" i="8"/>
  <c r="AF303" i="8"/>
  <c r="AJ303" i="8"/>
  <c r="AN303" i="8"/>
  <c r="AR303" i="8"/>
  <c r="AV303" i="8"/>
  <c r="BF303" i="8"/>
  <c r="AF305" i="8"/>
  <c r="AJ305" i="8"/>
  <c r="AN305" i="8"/>
  <c r="AR305" i="8"/>
  <c r="AV305" i="8"/>
  <c r="BF305" i="8"/>
  <c r="AF307" i="8"/>
  <c r="AJ307" i="8"/>
  <c r="AN307" i="8"/>
  <c r="AR307" i="8"/>
  <c r="AV307" i="8"/>
  <c r="BF307" i="8"/>
  <c r="AF309" i="8"/>
  <c r="AJ309" i="8"/>
  <c r="AN309" i="8"/>
  <c r="AR309" i="8"/>
  <c r="AV309" i="8"/>
  <c r="BF309" i="8"/>
  <c r="AF311" i="8"/>
  <c r="AJ311" i="8"/>
  <c r="AN311" i="8"/>
  <c r="AR311" i="8"/>
  <c r="AV311" i="8"/>
  <c r="BF311" i="8"/>
  <c r="AF313" i="8"/>
  <c r="AJ313" i="8"/>
  <c r="AN313" i="8"/>
  <c r="AR313" i="8"/>
  <c r="AV313" i="8"/>
  <c r="BF313" i="8"/>
  <c r="AF315" i="8"/>
  <c r="AJ315" i="8"/>
  <c r="AN315" i="8"/>
  <c r="AR315" i="8"/>
  <c r="AV315" i="8"/>
  <c r="BF315" i="8"/>
  <c r="AF317" i="8"/>
  <c r="AJ317" i="8"/>
  <c r="AN317" i="8"/>
  <c r="AR317" i="8"/>
  <c r="AV317" i="8"/>
  <c r="BF317" i="8"/>
  <c r="AF319" i="8"/>
  <c r="AN319" i="8"/>
  <c r="AR319" i="8"/>
  <c r="AV319" i="8"/>
  <c r="BF319" i="8"/>
  <c r="AF321" i="8"/>
  <c r="AJ321" i="8"/>
  <c r="AN321" i="8"/>
  <c r="AV321" i="8"/>
  <c r="BF321" i="8"/>
  <c r="AF323" i="8"/>
  <c r="AN323" i="8"/>
  <c r="AR323" i="8"/>
  <c r="AV323" i="8"/>
  <c r="BF323" i="8"/>
  <c r="AJ325" i="8"/>
  <c r="AV325" i="8"/>
  <c r="BF325" i="8"/>
  <c r="AT326" i="8"/>
  <c r="AV327" i="8"/>
  <c r="BF327" i="8"/>
  <c r="AL328" i="8"/>
  <c r="AT328" i="8"/>
  <c r="AJ329" i="8"/>
  <c r="AV329" i="8"/>
  <c r="BF329" i="8"/>
  <c r="AT330" i="8"/>
  <c r="AV331" i="8"/>
  <c r="BF331" i="8"/>
  <c r="BC299" i="8"/>
  <c r="BG299" i="8"/>
  <c r="AY191" i="8"/>
  <c r="AY193" i="8"/>
  <c r="AJ194" i="8"/>
  <c r="AV194" i="8"/>
  <c r="AY195" i="8"/>
  <c r="AL195" i="8"/>
  <c r="AJ196" i="8"/>
  <c r="AV196" i="8"/>
  <c r="AY197" i="8"/>
  <c r="AJ198" i="8"/>
  <c r="AV198" i="8"/>
  <c r="AY199" i="8"/>
  <c r="AL199" i="8"/>
  <c r="AJ200" i="8"/>
  <c r="AV200" i="8"/>
  <c r="AY201" i="8"/>
  <c r="AL201" i="8"/>
  <c r="AJ202" i="8"/>
  <c r="AV202" i="8"/>
  <c r="AY203" i="8"/>
  <c r="AL203" i="8"/>
  <c r="AJ204" i="8"/>
  <c r="AV204" i="8"/>
  <c r="AY205" i="8"/>
  <c r="AJ206" i="8"/>
  <c r="AV206" i="8"/>
  <c r="AY207" i="8"/>
  <c r="AL207" i="8"/>
  <c r="AJ208" i="8"/>
  <c r="AV208" i="8"/>
  <c r="AY209" i="8"/>
  <c r="AL209" i="8"/>
  <c r="AJ210" i="8"/>
  <c r="AV210" i="8"/>
  <c r="AY211" i="8"/>
  <c r="AL211" i="8"/>
  <c r="AJ212" i="8"/>
  <c r="AV212" i="8"/>
  <c r="AY213" i="8"/>
  <c r="AJ214" i="8"/>
  <c r="AV214" i="8"/>
  <c r="AY215" i="8"/>
  <c r="AL215" i="8"/>
  <c r="AJ216" i="8"/>
  <c r="AV216" i="8"/>
  <c r="AY217" i="8"/>
  <c r="AL217" i="8"/>
  <c r="AJ218" i="8"/>
  <c r="AV218" i="8"/>
  <c r="AY219" i="8"/>
  <c r="AL219" i="8"/>
  <c r="AJ220" i="8"/>
  <c r="AY221" i="8"/>
  <c r="AL221" i="8"/>
  <c r="B367" i="8"/>
  <c r="N367" i="8"/>
  <c r="V367" i="8"/>
  <c r="AF222" i="8"/>
  <c r="AJ222" i="8"/>
  <c r="AN222" i="8"/>
  <c r="AR222" i="8"/>
  <c r="AV222" i="8"/>
  <c r="AZ222" i="8"/>
  <c r="BF222" i="8"/>
  <c r="AY223" i="8"/>
  <c r="AL223" i="8"/>
  <c r="AJ224" i="8"/>
  <c r="AV224" i="8"/>
  <c r="AY225" i="8"/>
  <c r="AL225" i="8"/>
  <c r="AJ226" i="8"/>
  <c r="AV226" i="8"/>
  <c r="AY227" i="8"/>
  <c r="AL227" i="8"/>
  <c r="AV228" i="8"/>
  <c r="AY229" i="8"/>
  <c r="AL229" i="8"/>
  <c r="AJ230" i="8"/>
  <c r="AV230" i="8"/>
  <c r="AY231" i="8"/>
  <c r="AL231" i="8"/>
  <c r="AJ232" i="8"/>
  <c r="AV232" i="8"/>
  <c r="AY233" i="8"/>
  <c r="AL233" i="8"/>
  <c r="AJ234" i="8"/>
  <c r="AV234" i="8"/>
  <c r="AY235" i="8"/>
  <c r="AL235" i="8"/>
  <c r="AV236" i="8"/>
  <c r="AY237" i="8"/>
  <c r="AL237" i="8"/>
  <c r="AJ238" i="8"/>
  <c r="AV238" i="8"/>
  <c r="AY239" i="8"/>
  <c r="AL239" i="8"/>
  <c r="AJ240" i="8"/>
  <c r="AV240" i="8"/>
  <c r="AY241" i="8"/>
  <c r="AL241" i="8"/>
  <c r="AV242" i="8"/>
  <c r="AY243" i="8"/>
  <c r="AL243" i="8"/>
  <c r="AJ244" i="8"/>
  <c r="AV244" i="8"/>
  <c r="AY245" i="8"/>
  <c r="AL245" i="8"/>
  <c r="AJ246" i="8"/>
  <c r="AV246" i="8"/>
  <c r="AY247" i="8"/>
  <c r="AL247" i="8"/>
  <c r="AJ248" i="8"/>
  <c r="AV248" i="8"/>
  <c r="AY249" i="8"/>
  <c r="AL249" i="8"/>
  <c r="AJ250" i="8"/>
  <c r="AV250" i="8"/>
  <c r="AY251" i="8"/>
  <c r="AL251" i="8"/>
  <c r="AV252" i="8"/>
  <c r="AY253" i="8"/>
  <c r="AL253" i="8"/>
  <c r="AJ254" i="8"/>
  <c r="AV254" i="8"/>
  <c r="AY255" i="8"/>
  <c r="AL255" i="8"/>
  <c r="AJ256" i="8"/>
  <c r="AV256" i="8"/>
  <c r="AY257" i="8"/>
  <c r="AL257" i="8"/>
  <c r="AV258" i="8"/>
  <c r="AY259" i="8"/>
  <c r="AL259" i="8"/>
  <c r="AJ260" i="8"/>
  <c r="AV260" i="8"/>
  <c r="AY261" i="8"/>
  <c r="AL261" i="8"/>
  <c r="AV262" i="8"/>
  <c r="AY263" i="8"/>
  <c r="AL263" i="8"/>
  <c r="AJ264" i="8"/>
  <c r="AV264" i="8"/>
  <c r="AY265" i="8"/>
  <c r="AL265" i="8"/>
  <c r="AV266" i="8"/>
  <c r="AY267" i="8"/>
  <c r="AL267" i="8"/>
  <c r="AV268" i="8"/>
  <c r="AY269" i="8"/>
  <c r="AL269" i="8"/>
  <c r="AV270" i="8"/>
  <c r="AY271" i="8"/>
  <c r="AL271" i="8"/>
  <c r="AJ272" i="8"/>
  <c r="AV272" i="8"/>
  <c r="AY273" i="8"/>
  <c r="AL273" i="8"/>
  <c r="AV274" i="8"/>
  <c r="AY275" i="8"/>
  <c r="AL275" i="8"/>
  <c r="AJ276" i="8"/>
  <c r="AV276" i="8"/>
  <c r="AY277" i="8"/>
  <c r="AL277" i="8"/>
  <c r="AJ278" i="8"/>
  <c r="AV278" i="8"/>
  <c r="AY279" i="8"/>
  <c r="AL279" i="8"/>
  <c r="AJ280" i="8"/>
  <c r="AV280" i="8"/>
  <c r="AY281" i="8"/>
  <c r="AL281" i="8"/>
  <c r="AJ282" i="8"/>
  <c r="AV282" i="8"/>
  <c r="AY283" i="8"/>
  <c r="AL283" i="8"/>
  <c r="AV284" i="8"/>
  <c r="AY285" i="8"/>
  <c r="AL285" i="8"/>
  <c r="AV286" i="8"/>
  <c r="AY287" i="8"/>
  <c r="AL287" i="8"/>
  <c r="AJ288" i="8"/>
  <c r="AV288" i="8"/>
  <c r="AY289" i="8"/>
  <c r="AL289" i="8"/>
  <c r="AJ290" i="8"/>
  <c r="AV290" i="8"/>
  <c r="AY291" i="8"/>
  <c r="AL291" i="8"/>
  <c r="AJ292" i="8"/>
  <c r="AV292" i="8"/>
  <c r="AY293" i="8"/>
  <c r="AL293" i="8"/>
  <c r="AV294" i="8"/>
  <c r="AY295" i="8"/>
  <c r="AL295" i="8"/>
  <c r="AJ296" i="8"/>
  <c r="AV296" i="8"/>
  <c r="AY297" i="8"/>
  <c r="AL297" i="8"/>
  <c r="AJ298" i="8"/>
  <c r="AV298" i="8"/>
  <c r="AH299" i="8"/>
  <c r="AL299" i="8"/>
  <c r="AP299" i="8"/>
  <c r="AT299" i="8"/>
  <c r="AX299" i="8"/>
  <c r="BD299" i="8"/>
  <c r="AJ300" i="8"/>
  <c r="AV300" i="8"/>
  <c r="AY301" i="8"/>
  <c r="AL301" i="8"/>
  <c r="AV302" i="8"/>
  <c r="AY303" i="8"/>
  <c r="AL303" i="8"/>
  <c r="AJ304" i="8"/>
  <c r="AV304" i="8"/>
  <c r="AY305" i="8"/>
  <c r="AL305" i="8"/>
  <c r="AV306" i="8"/>
  <c r="AY307" i="8"/>
  <c r="AL307" i="8"/>
  <c r="AJ308" i="8"/>
  <c r="AV308" i="8"/>
  <c r="AY309" i="8"/>
  <c r="AL309" i="8"/>
  <c r="AV310" i="8"/>
  <c r="AY311" i="8"/>
  <c r="AL311" i="8"/>
  <c r="AV312" i="8"/>
  <c r="AY313" i="8"/>
  <c r="AL313" i="8"/>
  <c r="AJ314" i="8"/>
  <c r="AV314" i="8"/>
  <c r="AY315" i="8"/>
  <c r="AL315" i="8"/>
  <c r="AV316" i="8"/>
  <c r="AY317" i="8"/>
  <c r="AL317" i="8"/>
  <c r="AJ318" i="8"/>
  <c r="AV318" i="8"/>
  <c r="AY319" i="8"/>
  <c r="AL319" i="8"/>
  <c r="AJ320" i="8"/>
  <c r="AV320" i="8"/>
  <c r="AY321" i="8"/>
  <c r="AL321" i="8"/>
  <c r="AJ322" i="8"/>
  <c r="AV322" i="8"/>
  <c r="AY323" i="8"/>
  <c r="AL323" i="8"/>
  <c r="AJ324" i="8"/>
  <c r="AV324" i="8"/>
  <c r="AY325" i="8"/>
  <c r="AL325" i="8"/>
  <c r="AV326" i="8"/>
  <c r="AY327" i="8"/>
  <c r="AL327" i="8"/>
  <c r="AJ328" i="8"/>
  <c r="AV328" i="8"/>
  <c r="AY329" i="8"/>
  <c r="AL329" i="8"/>
  <c r="AJ330" i="8"/>
  <c r="AV330" i="8"/>
  <c r="AY331" i="8"/>
  <c r="AL331" i="8"/>
  <c r="AB332" i="8"/>
  <c r="AZ332" i="8" s="1"/>
  <c r="Z332" i="8"/>
  <c r="AX332" i="8" s="1"/>
  <c r="X332" i="8"/>
  <c r="V332" i="8"/>
  <c r="T332" i="8"/>
  <c r="AR332" i="8" s="1"/>
  <c r="G190" i="8"/>
  <c r="AE190" i="8" s="1"/>
  <c r="I190" i="8"/>
  <c r="AG190" i="8" s="1"/>
  <c r="K190" i="8"/>
  <c r="AI190" i="8" s="1"/>
  <c r="M190" i="8"/>
  <c r="AK190" i="8" s="1"/>
  <c r="O190" i="8"/>
  <c r="AM190" i="8" s="1"/>
  <c r="Q190" i="8"/>
  <c r="AO190" i="8" s="1"/>
  <c r="S190" i="8"/>
  <c r="AQ190" i="8" s="1"/>
  <c r="U190" i="8"/>
  <c r="W190" i="8"/>
  <c r="AU190" i="8" s="1"/>
  <c r="Y190" i="8"/>
  <c r="G191" i="8"/>
  <c r="AE191" i="8" s="1"/>
  <c r="I191" i="8"/>
  <c r="AG191" i="8" s="1"/>
  <c r="K191" i="8"/>
  <c r="AI191" i="8" s="1"/>
  <c r="M191" i="8"/>
  <c r="AK191" i="8" s="1"/>
  <c r="O191" i="8"/>
  <c r="AM191" i="8" s="1"/>
  <c r="Q191" i="8"/>
  <c r="AO191" i="8" s="1"/>
  <c r="S191" i="8"/>
  <c r="AQ191" i="8" s="1"/>
  <c r="U191" i="8"/>
  <c r="W191" i="8"/>
  <c r="AU191" i="8" s="1"/>
  <c r="Y191" i="8"/>
  <c r="G192" i="8"/>
  <c r="AE192" i="8" s="1"/>
  <c r="I192" i="8"/>
  <c r="AG192" i="8" s="1"/>
  <c r="K192" i="8"/>
  <c r="AI192" i="8" s="1"/>
  <c r="M192" i="8"/>
  <c r="AK192" i="8" s="1"/>
  <c r="O192" i="8"/>
  <c r="AM192" i="8" s="1"/>
  <c r="Q192" i="8"/>
  <c r="AO192" i="8" s="1"/>
  <c r="S192" i="8"/>
  <c r="AQ192" i="8" s="1"/>
  <c r="U192" i="8"/>
  <c r="W192" i="8"/>
  <c r="AU192" i="8" s="1"/>
  <c r="Y192" i="8"/>
  <c r="G193" i="8"/>
  <c r="AE193" i="8" s="1"/>
  <c r="I193" i="8"/>
  <c r="AG193" i="8" s="1"/>
  <c r="K193" i="8"/>
  <c r="AI193" i="8" s="1"/>
  <c r="M193" i="8"/>
  <c r="AK193" i="8" s="1"/>
  <c r="O193" i="8"/>
  <c r="AM193" i="8" s="1"/>
  <c r="Q193" i="8"/>
  <c r="AO193" i="8" s="1"/>
  <c r="S193" i="8"/>
  <c r="AQ193" i="8" s="1"/>
  <c r="U193" i="8"/>
  <c r="W193" i="8"/>
  <c r="AU193" i="8" s="1"/>
  <c r="Y193" i="8"/>
  <c r="G194" i="8"/>
  <c r="AE194" i="8" s="1"/>
  <c r="I194" i="8"/>
  <c r="AG194" i="8" s="1"/>
  <c r="K194" i="8"/>
  <c r="AI194" i="8" s="1"/>
  <c r="M194" i="8"/>
  <c r="AK194" i="8" s="1"/>
  <c r="O194" i="8"/>
  <c r="AM194" i="8" s="1"/>
  <c r="Q194" i="8"/>
  <c r="AO194" i="8" s="1"/>
  <c r="S194" i="8"/>
  <c r="AQ194" i="8" s="1"/>
  <c r="U194" i="8"/>
  <c r="W194" i="8"/>
  <c r="AU194" i="8" s="1"/>
  <c r="Y194" i="8"/>
  <c r="G195" i="8"/>
  <c r="AE195" i="8" s="1"/>
  <c r="I195" i="8"/>
  <c r="AG195" i="8" s="1"/>
  <c r="K195" i="8"/>
  <c r="AI195" i="8" s="1"/>
  <c r="M195" i="8"/>
  <c r="AK195" i="8" s="1"/>
  <c r="O195" i="8"/>
  <c r="AM195" i="8" s="1"/>
  <c r="Q195" i="8"/>
  <c r="AO195" i="8" s="1"/>
  <c r="S195" i="8"/>
  <c r="AQ195" i="8" s="1"/>
  <c r="U195" i="8"/>
  <c r="W195" i="8"/>
  <c r="AU195" i="8" s="1"/>
  <c r="Y195" i="8"/>
  <c r="G196" i="8"/>
  <c r="AE196" i="8" s="1"/>
  <c r="I196" i="8"/>
  <c r="AG196" i="8" s="1"/>
  <c r="K196" i="8"/>
  <c r="AI196" i="8" s="1"/>
  <c r="M196" i="8"/>
  <c r="AK196" i="8" s="1"/>
  <c r="O196" i="8"/>
  <c r="AM196" i="8" s="1"/>
  <c r="Q196" i="8"/>
  <c r="AO196" i="8" s="1"/>
  <c r="S196" i="8"/>
  <c r="AQ196" i="8" s="1"/>
  <c r="U196" i="8"/>
  <c r="W196" i="8"/>
  <c r="AU196" i="8" s="1"/>
  <c r="Y196" i="8"/>
  <c r="G197" i="8"/>
  <c r="AE197" i="8" s="1"/>
  <c r="I197" i="8"/>
  <c r="K197" i="8"/>
  <c r="AI197" i="8" s="1"/>
  <c r="M197" i="8"/>
  <c r="O197" i="8"/>
  <c r="AM197" i="8" s="1"/>
  <c r="Q197" i="8"/>
  <c r="S197" i="8"/>
  <c r="AQ197" i="8" s="1"/>
  <c r="U197" i="8"/>
  <c r="W197" i="8"/>
  <c r="AU197" i="8" s="1"/>
  <c r="Y197" i="8"/>
  <c r="G198" i="8"/>
  <c r="AE198" i="8" s="1"/>
  <c r="I198" i="8"/>
  <c r="AG198" i="8" s="1"/>
  <c r="K198" i="8"/>
  <c r="AI198" i="8" s="1"/>
  <c r="M198" i="8"/>
  <c r="AK198" i="8" s="1"/>
  <c r="O198" i="8"/>
  <c r="AM198" i="8" s="1"/>
  <c r="Q198" i="8"/>
  <c r="AO198" i="8" s="1"/>
  <c r="S198" i="8"/>
  <c r="AQ198" i="8" s="1"/>
  <c r="U198" i="8"/>
  <c r="W198" i="8"/>
  <c r="AU198" i="8" s="1"/>
  <c r="Y198" i="8"/>
  <c r="G199" i="8"/>
  <c r="AE199" i="8" s="1"/>
  <c r="I199" i="8"/>
  <c r="AG199" i="8" s="1"/>
  <c r="K199" i="8"/>
  <c r="AI199" i="8" s="1"/>
  <c r="M199" i="8"/>
  <c r="AK199" i="8" s="1"/>
  <c r="O199" i="8"/>
  <c r="AM199" i="8" s="1"/>
  <c r="Q199" i="8"/>
  <c r="AO199" i="8" s="1"/>
  <c r="S199" i="8"/>
  <c r="AQ199" i="8" s="1"/>
  <c r="U199" i="8"/>
  <c r="W199" i="8"/>
  <c r="AU199" i="8" s="1"/>
  <c r="Y199" i="8"/>
  <c r="G200" i="8"/>
  <c r="AE200" i="8" s="1"/>
  <c r="I200" i="8"/>
  <c r="AG200" i="8" s="1"/>
  <c r="K200" i="8"/>
  <c r="AI200" i="8" s="1"/>
  <c r="M200" i="8"/>
  <c r="AK200" i="8" s="1"/>
  <c r="O200" i="8"/>
  <c r="AM200" i="8" s="1"/>
  <c r="Q200" i="8"/>
  <c r="AO200" i="8" s="1"/>
  <c r="S200" i="8"/>
  <c r="AQ200" i="8" s="1"/>
  <c r="U200" i="8"/>
  <c r="W200" i="8"/>
  <c r="AU200" i="8" s="1"/>
  <c r="Y200" i="8"/>
  <c r="G201" i="8"/>
  <c r="AE201" i="8" s="1"/>
  <c r="I201" i="8"/>
  <c r="AG201" i="8" s="1"/>
  <c r="K201" i="8"/>
  <c r="AI201" i="8" s="1"/>
  <c r="M201" i="8"/>
  <c r="AK201" i="8" s="1"/>
  <c r="O201" i="8"/>
  <c r="AM201" i="8" s="1"/>
  <c r="Q201" i="8"/>
  <c r="AO201" i="8" s="1"/>
  <c r="S201" i="8"/>
  <c r="AQ201" i="8" s="1"/>
  <c r="U201" i="8"/>
  <c r="W201" i="8"/>
  <c r="AU201" i="8" s="1"/>
  <c r="Y201" i="8"/>
  <c r="G202" i="8"/>
  <c r="AE202" i="8" s="1"/>
  <c r="I202" i="8"/>
  <c r="AG202" i="8" s="1"/>
  <c r="K202" i="8"/>
  <c r="AI202" i="8" s="1"/>
  <c r="M202" i="8"/>
  <c r="AK202" i="8" s="1"/>
  <c r="O202" i="8"/>
  <c r="AM202" i="8" s="1"/>
  <c r="Q202" i="8"/>
  <c r="AO202" i="8" s="1"/>
  <c r="S202" i="8"/>
  <c r="AQ202" i="8" s="1"/>
  <c r="U202" i="8"/>
  <c r="W202" i="8"/>
  <c r="AU202" i="8" s="1"/>
  <c r="Y202" i="8"/>
  <c r="G203" i="8"/>
  <c r="AE203" i="8" s="1"/>
  <c r="I203" i="8"/>
  <c r="AG203" i="8" s="1"/>
  <c r="K203" i="8"/>
  <c r="AI203" i="8" s="1"/>
  <c r="M203" i="8"/>
  <c r="AK203" i="8" s="1"/>
  <c r="O203" i="8"/>
  <c r="AM203" i="8" s="1"/>
  <c r="Q203" i="8"/>
  <c r="AO203" i="8" s="1"/>
  <c r="S203" i="8"/>
  <c r="AQ203" i="8" s="1"/>
  <c r="U203" i="8"/>
  <c r="W203" i="8"/>
  <c r="AU203" i="8" s="1"/>
  <c r="Y203" i="8"/>
  <c r="G204" i="8"/>
  <c r="AE204" i="8" s="1"/>
  <c r="I204" i="8"/>
  <c r="AG204" i="8" s="1"/>
  <c r="K204" i="8"/>
  <c r="AI204" i="8" s="1"/>
  <c r="M204" i="8"/>
  <c r="AK204" i="8" s="1"/>
  <c r="O204" i="8"/>
  <c r="AM204" i="8" s="1"/>
  <c r="Q204" i="8"/>
  <c r="AO204" i="8" s="1"/>
  <c r="S204" i="8"/>
  <c r="AQ204" i="8" s="1"/>
  <c r="U204" i="8"/>
  <c r="W204" i="8"/>
  <c r="AU204" i="8" s="1"/>
  <c r="Y204" i="8"/>
  <c r="G205" i="8"/>
  <c r="AE205" i="8" s="1"/>
  <c r="I205" i="8"/>
  <c r="AG205" i="8" s="1"/>
  <c r="K205" i="8"/>
  <c r="AI205" i="8" s="1"/>
  <c r="M205" i="8"/>
  <c r="AK205" i="8" s="1"/>
  <c r="O205" i="8"/>
  <c r="AM205" i="8" s="1"/>
  <c r="Q205" i="8"/>
  <c r="AO205" i="8" s="1"/>
  <c r="S205" i="8"/>
  <c r="AQ205" i="8" s="1"/>
  <c r="U205" i="8"/>
  <c r="W205" i="8"/>
  <c r="AU205" i="8" s="1"/>
  <c r="Y205" i="8"/>
  <c r="G206" i="8"/>
  <c r="AE206" i="8" s="1"/>
  <c r="I206" i="8"/>
  <c r="AG206" i="8" s="1"/>
  <c r="K206" i="8"/>
  <c r="AI206" i="8" s="1"/>
  <c r="M206" i="8"/>
  <c r="AK206" i="8" s="1"/>
  <c r="O206" i="8"/>
  <c r="AM206" i="8" s="1"/>
  <c r="Q206" i="8"/>
  <c r="AO206" i="8" s="1"/>
  <c r="S206" i="8"/>
  <c r="AQ206" i="8" s="1"/>
  <c r="U206" i="8"/>
  <c r="W206" i="8"/>
  <c r="AU206" i="8" s="1"/>
  <c r="Y206" i="8"/>
  <c r="G207" i="8"/>
  <c r="AE207" i="8" s="1"/>
  <c r="I207" i="8"/>
  <c r="AG207" i="8" s="1"/>
  <c r="K207" i="8"/>
  <c r="AI207" i="8" s="1"/>
  <c r="M207" i="8"/>
  <c r="AK207" i="8" s="1"/>
  <c r="O207" i="8"/>
  <c r="AM207" i="8" s="1"/>
  <c r="Q207" i="8"/>
  <c r="AO207" i="8" s="1"/>
  <c r="S207" i="8"/>
  <c r="AQ207" i="8" s="1"/>
  <c r="U207" i="8"/>
  <c r="W207" i="8"/>
  <c r="AU207" i="8" s="1"/>
  <c r="Y207" i="8"/>
  <c r="G208" i="8"/>
  <c r="AE208" i="8" s="1"/>
  <c r="I208" i="8"/>
  <c r="AG208" i="8" s="1"/>
  <c r="K208" i="8"/>
  <c r="AI208" i="8" s="1"/>
  <c r="M208" i="8"/>
  <c r="AK208" i="8" s="1"/>
  <c r="O208" i="8"/>
  <c r="AM208" i="8" s="1"/>
  <c r="Q208" i="8"/>
  <c r="AO208" i="8" s="1"/>
  <c r="S208" i="8"/>
  <c r="AQ208" i="8" s="1"/>
  <c r="U208" i="8"/>
  <c r="W208" i="8"/>
  <c r="AU208" i="8" s="1"/>
  <c r="Y208" i="8"/>
  <c r="G209" i="8"/>
  <c r="AE209" i="8" s="1"/>
  <c r="I209" i="8"/>
  <c r="AG209" i="8" s="1"/>
  <c r="K209" i="8"/>
  <c r="AI209" i="8" s="1"/>
  <c r="M209" i="8"/>
  <c r="AK209" i="8" s="1"/>
  <c r="O209" i="8"/>
  <c r="AM209" i="8" s="1"/>
  <c r="Q209" i="8"/>
  <c r="AO209" i="8" s="1"/>
  <c r="S209" i="8"/>
  <c r="AQ209" i="8" s="1"/>
  <c r="U209" i="8"/>
  <c r="W209" i="8"/>
  <c r="AU209" i="8" s="1"/>
  <c r="Y209" i="8"/>
  <c r="G210" i="8"/>
  <c r="AE210" i="8" s="1"/>
  <c r="I210" i="8"/>
  <c r="AG210" i="8" s="1"/>
  <c r="K210" i="8"/>
  <c r="AI210" i="8" s="1"/>
  <c r="M210" i="8"/>
  <c r="AK210" i="8" s="1"/>
  <c r="O210" i="8"/>
  <c r="AM210" i="8" s="1"/>
  <c r="Q210" i="8"/>
  <c r="AO210" i="8" s="1"/>
  <c r="S210" i="8"/>
  <c r="AQ210" i="8" s="1"/>
  <c r="U210" i="8"/>
  <c r="W210" i="8"/>
  <c r="AU210" i="8" s="1"/>
  <c r="Y210" i="8"/>
  <c r="G211" i="8"/>
  <c r="AE211" i="8" s="1"/>
  <c r="I211" i="8"/>
  <c r="AG211" i="8" s="1"/>
  <c r="K211" i="8"/>
  <c r="AI211" i="8" s="1"/>
  <c r="M211" i="8"/>
  <c r="AK211" i="8" s="1"/>
  <c r="O211" i="8"/>
  <c r="AM211" i="8" s="1"/>
  <c r="Q211" i="8"/>
  <c r="AO211" i="8" s="1"/>
  <c r="S211" i="8"/>
  <c r="AQ211" i="8" s="1"/>
  <c r="U211" i="8"/>
  <c r="W211" i="8"/>
  <c r="AU211" i="8" s="1"/>
  <c r="Y211" i="8"/>
  <c r="G212" i="8"/>
  <c r="AE212" i="8" s="1"/>
  <c r="I212" i="8"/>
  <c r="AG212" i="8" s="1"/>
  <c r="K212" i="8"/>
  <c r="AI212" i="8" s="1"/>
  <c r="M212" i="8"/>
  <c r="AK212" i="8" s="1"/>
  <c r="O212" i="8"/>
  <c r="AM212" i="8" s="1"/>
  <c r="Q212" i="8"/>
  <c r="AO212" i="8" s="1"/>
  <c r="S212" i="8"/>
  <c r="AQ212" i="8" s="1"/>
  <c r="U212" i="8"/>
  <c r="W212" i="8"/>
  <c r="AU212" i="8" s="1"/>
  <c r="Y212" i="8"/>
  <c r="G213" i="8"/>
  <c r="AE213" i="8" s="1"/>
  <c r="I213" i="8"/>
  <c r="K213" i="8"/>
  <c r="AI213" i="8" s="1"/>
  <c r="M213" i="8"/>
  <c r="O213" i="8"/>
  <c r="AM213" i="8" s="1"/>
  <c r="Q213" i="8"/>
  <c r="S213" i="8"/>
  <c r="AQ213" i="8" s="1"/>
  <c r="U213" i="8"/>
  <c r="W213" i="8"/>
  <c r="AU213" i="8" s="1"/>
  <c r="Y213" i="8"/>
  <c r="G214" i="8"/>
  <c r="AE214" i="8" s="1"/>
  <c r="I214" i="8"/>
  <c r="AG214" i="8" s="1"/>
  <c r="K214" i="8"/>
  <c r="AI214" i="8" s="1"/>
  <c r="M214" i="8"/>
  <c r="AK214" i="8" s="1"/>
  <c r="O214" i="8"/>
  <c r="AM214" i="8" s="1"/>
  <c r="Q214" i="8"/>
  <c r="AO214" i="8" s="1"/>
  <c r="S214" i="8"/>
  <c r="AQ214" i="8" s="1"/>
  <c r="U214" i="8"/>
  <c r="W214" i="8"/>
  <c r="AU214" i="8" s="1"/>
  <c r="Y214" i="8"/>
  <c r="G215" i="8"/>
  <c r="AE215" i="8" s="1"/>
  <c r="I215" i="8"/>
  <c r="AG215" i="8" s="1"/>
  <c r="K215" i="8"/>
  <c r="AI215" i="8" s="1"/>
  <c r="M215" i="8"/>
  <c r="AK215" i="8" s="1"/>
  <c r="O215" i="8"/>
  <c r="AM215" i="8" s="1"/>
  <c r="Q215" i="8"/>
  <c r="AO215" i="8" s="1"/>
  <c r="S215" i="8"/>
  <c r="AQ215" i="8" s="1"/>
  <c r="U215" i="8"/>
  <c r="W215" i="8"/>
  <c r="AU215" i="8" s="1"/>
  <c r="Y215" i="8"/>
  <c r="G216" i="8"/>
  <c r="AE216" i="8" s="1"/>
  <c r="I216" i="8"/>
  <c r="AG216" i="8" s="1"/>
  <c r="K216" i="8"/>
  <c r="AI216" i="8" s="1"/>
  <c r="M216" i="8"/>
  <c r="AK216" i="8" s="1"/>
  <c r="O216" i="8"/>
  <c r="AM216" i="8" s="1"/>
  <c r="Q216" i="8"/>
  <c r="AO216" i="8" s="1"/>
  <c r="S216" i="8"/>
  <c r="AQ216" i="8" s="1"/>
  <c r="U216" i="8"/>
  <c r="W216" i="8"/>
  <c r="AU216" i="8" s="1"/>
  <c r="Y216" i="8"/>
  <c r="G217" i="8"/>
  <c r="AE217" i="8" s="1"/>
  <c r="I217" i="8"/>
  <c r="AG217" i="8" s="1"/>
  <c r="K217" i="8"/>
  <c r="AI217" i="8" s="1"/>
  <c r="M217" i="8"/>
  <c r="AK217" i="8" s="1"/>
  <c r="O217" i="8"/>
  <c r="AM217" i="8" s="1"/>
  <c r="Q217" i="8"/>
  <c r="AO217" i="8" s="1"/>
  <c r="S217" i="8"/>
  <c r="AQ217" i="8" s="1"/>
  <c r="U217" i="8"/>
  <c r="W217" i="8"/>
  <c r="AU217" i="8" s="1"/>
  <c r="Y217" i="8"/>
  <c r="G218" i="8"/>
  <c r="AE218" i="8" s="1"/>
  <c r="I218" i="8"/>
  <c r="AG218" i="8" s="1"/>
  <c r="K218" i="8"/>
  <c r="AI218" i="8" s="1"/>
  <c r="M218" i="8"/>
  <c r="AK218" i="8" s="1"/>
  <c r="O218" i="8"/>
  <c r="AM218" i="8" s="1"/>
  <c r="Q218" i="8"/>
  <c r="AO218" i="8" s="1"/>
  <c r="S218" i="8"/>
  <c r="AQ218" i="8" s="1"/>
  <c r="U218" i="8"/>
  <c r="W218" i="8"/>
  <c r="AU218" i="8" s="1"/>
  <c r="Y218" i="8"/>
  <c r="G219" i="8"/>
  <c r="AE219" i="8" s="1"/>
  <c r="I219" i="8"/>
  <c r="AG219" i="8" s="1"/>
  <c r="K219" i="8"/>
  <c r="AI219" i="8" s="1"/>
  <c r="M219" i="8"/>
  <c r="AK219" i="8" s="1"/>
  <c r="O219" i="8"/>
  <c r="AM219" i="8" s="1"/>
  <c r="Q219" i="8"/>
  <c r="AO219" i="8" s="1"/>
  <c r="S219" i="8"/>
  <c r="AQ219" i="8" s="1"/>
  <c r="U219" i="8"/>
  <c r="W219" i="8"/>
  <c r="AU219" i="8" s="1"/>
  <c r="Y219" i="8"/>
  <c r="G220" i="8"/>
  <c r="AE220" i="8" s="1"/>
  <c r="I220" i="8"/>
  <c r="K220" i="8"/>
  <c r="AI220" i="8" s="1"/>
  <c r="M220" i="8"/>
  <c r="O220" i="8"/>
  <c r="AM220" i="8" s="1"/>
  <c r="Q220" i="8"/>
  <c r="S220" i="8"/>
  <c r="AQ220" i="8" s="1"/>
  <c r="U220" i="8"/>
  <c r="W220" i="8"/>
  <c r="AU220" i="8" s="1"/>
  <c r="Y220" i="8"/>
  <c r="G221" i="8"/>
  <c r="AE221" i="8" s="1"/>
  <c r="I221" i="8"/>
  <c r="AG221" i="8" s="1"/>
  <c r="K221" i="8"/>
  <c r="AI221" i="8" s="1"/>
  <c r="M221" i="8"/>
  <c r="AK221" i="8" s="1"/>
  <c r="O221" i="8"/>
  <c r="AM221" i="8" s="1"/>
  <c r="Q221" i="8"/>
  <c r="AO221" i="8" s="1"/>
  <c r="S221" i="8"/>
  <c r="AQ221" i="8" s="1"/>
  <c r="U221" i="8"/>
  <c r="W221" i="8"/>
  <c r="AU221" i="8" s="1"/>
  <c r="Y221" i="8"/>
  <c r="G222" i="8"/>
  <c r="I222" i="8"/>
  <c r="K222" i="8"/>
  <c r="M222" i="8"/>
  <c r="O222" i="8"/>
  <c r="Q222" i="8"/>
  <c r="S222" i="8"/>
  <c r="U222" i="8"/>
  <c r="W222" i="8"/>
  <c r="Y222" i="8"/>
  <c r="AA222" i="8"/>
  <c r="G223" i="8"/>
  <c r="AE223" i="8" s="1"/>
  <c r="I223" i="8"/>
  <c r="AG223" i="8" s="1"/>
  <c r="K223" i="8"/>
  <c r="AI223" i="8" s="1"/>
  <c r="M223" i="8"/>
  <c r="AK223" i="8" s="1"/>
  <c r="O223" i="8"/>
  <c r="AM223" i="8" s="1"/>
  <c r="Q223" i="8"/>
  <c r="AO223" i="8" s="1"/>
  <c r="S223" i="8"/>
  <c r="AQ223" i="8" s="1"/>
  <c r="U223" i="8"/>
  <c r="W223" i="8"/>
  <c r="AU223" i="8" s="1"/>
  <c r="Y223" i="8"/>
  <c r="G224" i="8"/>
  <c r="AE224" i="8" s="1"/>
  <c r="I224" i="8"/>
  <c r="AG224" i="8" s="1"/>
  <c r="K224" i="8"/>
  <c r="AI224" i="8" s="1"/>
  <c r="M224" i="8"/>
  <c r="AK224" i="8" s="1"/>
  <c r="O224" i="8"/>
  <c r="AM224" i="8" s="1"/>
  <c r="Q224" i="8"/>
  <c r="AO224" i="8" s="1"/>
  <c r="S224" i="8"/>
  <c r="AQ224" i="8" s="1"/>
  <c r="U224" i="8"/>
  <c r="W224" i="8"/>
  <c r="AU224" i="8" s="1"/>
  <c r="Y224" i="8"/>
  <c r="G225" i="8"/>
  <c r="AE225" i="8" s="1"/>
  <c r="I225" i="8"/>
  <c r="AG225" i="8" s="1"/>
  <c r="K225" i="8"/>
  <c r="AI225" i="8" s="1"/>
  <c r="M225" i="8"/>
  <c r="AK225" i="8" s="1"/>
  <c r="O225" i="8"/>
  <c r="AM225" i="8" s="1"/>
  <c r="Q225" i="8"/>
  <c r="AO225" i="8" s="1"/>
  <c r="S225" i="8"/>
  <c r="AQ225" i="8" s="1"/>
  <c r="U225" i="8"/>
  <c r="W225" i="8"/>
  <c r="AU225" i="8" s="1"/>
  <c r="Y225" i="8"/>
  <c r="G226" i="8"/>
  <c r="AE226" i="8" s="1"/>
  <c r="I226" i="8"/>
  <c r="AG226" i="8" s="1"/>
  <c r="K226" i="8"/>
  <c r="AI226" i="8" s="1"/>
  <c r="M226" i="8"/>
  <c r="AK226" i="8" s="1"/>
  <c r="O226" i="8"/>
  <c r="AM226" i="8" s="1"/>
  <c r="Q226" i="8"/>
  <c r="AO226" i="8" s="1"/>
  <c r="S226" i="8"/>
  <c r="AQ226" i="8" s="1"/>
  <c r="U226" i="8"/>
  <c r="W226" i="8"/>
  <c r="AU226" i="8" s="1"/>
  <c r="Y226" i="8"/>
  <c r="G227" i="8"/>
  <c r="AE227" i="8" s="1"/>
  <c r="I227" i="8"/>
  <c r="AG227" i="8" s="1"/>
  <c r="K227" i="8"/>
  <c r="AI227" i="8" s="1"/>
  <c r="M227" i="8"/>
  <c r="AK227" i="8" s="1"/>
  <c r="O227" i="8"/>
  <c r="AM227" i="8" s="1"/>
  <c r="Q227" i="8"/>
  <c r="AO227" i="8" s="1"/>
  <c r="S227" i="8"/>
  <c r="AQ227" i="8" s="1"/>
  <c r="U227" i="8"/>
  <c r="W227" i="8"/>
  <c r="AU227" i="8" s="1"/>
  <c r="Y227" i="8"/>
  <c r="G228" i="8"/>
  <c r="AE228" i="8" s="1"/>
  <c r="I228" i="8"/>
  <c r="AG228" i="8" s="1"/>
  <c r="K228" i="8"/>
  <c r="AI228" i="8" s="1"/>
  <c r="M228" i="8"/>
  <c r="AK228" i="8" s="1"/>
  <c r="O228" i="8"/>
  <c r="AM228" i="8" s="1"/>
  <c r="Q228" i="8"/>
  <c r="AO228" i="8" s="1"/>
  <c r="S228" i="8"/>
  <c r="AQ228" i="8" s="1"/>
  <c r="U228" i="8"/>
  <c r="W228" i="8"/>
  <c r="AU228" i="8" s="1"/>
  <c r="Y228" i="8"/>
  <c r="G229" i="8"/>
  <c r="AE229" i="8" s="1"/>
  <c r="I229" i="8"/>
  <c r="AG229" i="8" s="1"/>
  <c r="K229" i="8"/>
  <c r="AI229" i="8" s="1"/>
  <c r="M229" i="8"/>
  <c r="AK229" i="8" s="1"/>
  <c r="O229" i="8"/>
  <c r="AM229" i="8" s="1"/>
  <c r="Q229" i="8"/>
  <c r="AO229" i="8" s="1"/>
  <c r="S229" i="8"/>
  <c r="AQ229" i="8" s="1"/>
  <c r="U229" i="8"/>
  <c r="W229" i="8"/>
  <c r="AU229" i="8" s="1"/>
  <c r="Y229" i="8"/>
  <c r="G230" i="8"/>
  <c r="AE230" i="8" s="1"/>
  <c r="I230" i="8"/>
  <c r="AG230" i="8" s="1"/>
  <c r="K230" i="8"/>
  <c r="AI230" i="8" s="1"/>
  <c r="M230" i="8"/>
  <c r="AK230" i="8" s="1"/>
  <c r="O230" i="8"/>
  <c r="AM230" i="8" s="1"/>
  <c r="Q230" i="8"/>
  <c r="AO230" i="8" s="1"/>
  <c r="S230" i="8"/>
  <c r="AQ230" i="8" s="1"/>
  <c r="U230" i="8"/>
  <c r="W230" i="8"/>
  <c r="AU230" i="8" s="1"/>
  <c r="Y230" i="8"/>
  <c r="G231" i="8"/>
  <c r="AE231" i="8" s="1"/>
  <c r="I231" i="8"/>
  <c r="AG231" i="8" s="1"/>
  <c r="K231" i="8"/>
  <c r="AI231" i="8" s="1"/>
  <c r="M231" i="8"/>
  <c r="AK231" i="8" s="1"/>
  <c r="O231" i="8"/>
  <c r="AM231" i="8" s="1"/>
  <c r="Q231" i="8"/>
  <c r="AO231" i="8" s="1"/>
  <c r="S231" i="8"/>
  <c r="AQ231" i="8" s="1"/>
  <c r="U231" i="8"/>
  <c r="W231" i="8"/>
  <c r="AU231" i="8" s="1"/>
  <c r="Y231" i="8"/>
  <c r="G232" i="8"/>
  <c r="AE232" i="8" s="1"/>
  <c r="I232" i="8"/>
  <c r="AG232" i="8" s="1"/>
  <c r="K232" i="8"/>
  <c r="AI232" i="8" s="1"/>
  <c r="M232" i="8"/>
  <c r="AK232" i="8" s="1"/>
  <c r="O232" i="8"/>
  <c r="AM232" i="8" s="1"/>
  <c r="Q232" i="8"/>
  <c r="AO232" i="8" s="1"/>
  <c r="S232" i="8"/>
  <c r="AQ232" i="8" s="1"/>
  <c r="U232" i="8"/>
  <c r="W232" i="8"/>
  <c r="AU232" i="8" s="1"/>
  <c r="Y232" i="8"/>
  <c r="G233" i="8"/>
  <c r="AE233" i="8" s="1"/>
  <c r="I233" i="8"/>
  <c r="AG233" i="8" s="1"/>
  <c r="K233" i="8"/>
  <c r="AI233" i="8" s="1"/>
  <c r="M233" i="8"/>
  <c r="AK233" i="8" s="1"/>
  <c r="O233" i="8"/>
  <c r="AM233" i="8" s="1"/>
  <c r="Q233" i="8"/>
  <c r="AO233" i="8" s="1"/>
  <c r="S233" i="8"/>
  <c r="AQ233" i="8" s="1"/>
  <c r="U233" i="8"/>
  <c r="W233" i="8"/>
  <c r="AU233" i="8" s="1"/>
  <c r="Y233" i="8"/>
  <c r="G234" i="8"/>
  <c r="AE234" i="8" s="1"/>
  <c r="I234" i="8"/>
  <c r="AG234" i="8" s="1"/>
  <c r="K234" i="8"/>
  <c r="AI234" i="8" s="1"/>
  <c r="M234" i="8"/>
  <c r="AK234" i="8" s="1"/>
  <c r="O234" i="8"/>
  <c r="AM234" i="8" s="1"/>
  <c r="Q234" i="8"/>
  <c r="AO234" i="8" s="1"/>
  <c r="S234" i="8"/>
  <c r="AQ234" i="8" s="1"/>
  <c r="U234" i="8"/>
  <c r="W234" i="8"/>
  <c r="AU234" i="8" s="1"/>
  <c r="Y234" i="8"/>
  <c r="G235" i="8"/>
  <c r="AE235" i="8" s="1"/>
  <c r="I235" i="8"/>
  <c r="AG235" i="8" s="1"/>
  <c r="K235" i="8"/>
  <c r="AI235" i="8" s="1"/>
  <c r="M235" i="8"/>
  <c r="AK235" i="8" s="1"/>
  <c r="O235" i="8"/>
  <c r="AM235" i="8" s="1"/>
  <c r="Q235" i="8"/>
  <c r="AO235" i="8" s="1"/>
  <c r="S235" i="8"/>
  <c r="AQ235" i="8" s="1"/>
  <c r="U235" i="8"/>
  <c r="W235" i="8"/>
  <c r="AU235" i="8" s="1"/>
  <c r="Y235" i="8"/>
  <c r="G236" i="8"/>
  <c r="I236" i="8"/>
  <c r="AG236" i="8" s="1"/>
  <c r="K236" i="8"/>
  <c r="M236" i="8"/>
  <c r="AK236" i="8" s="1"/>
  <c r="O236" i="8"/>
  <c r="Q236" i="8"/>
  <c r="AO236" i="8" s="1"/>
  <c r="S236" i="8"/>
  <c r="U236" i="8"/>
  <c r="W236" i="8"/>
  <c r="Y236" i="8"/>
  <c r="G237" i="8"/>
  <c r="AE237" i="8" s="1"/>
  <c r="I237" i="8"/>
  <c r="AG237" i="8" s="1"/>
  <c r="K237" i="8"/>
  <c r="AI237" i="8" s="1"/>
  <c r="M237" i="8"/>
  <c r="AK237" i="8" s="1"/>
  <c r="O237" i="8"/>
  <c r="AM237" i="8" s="1"/>
  <c r="Q237" i="8"/>
  <c r="AO237" i="8" s="1"/>
  <c r="S237" i="8"/>
  <c r="AQ237" i="8" s="1"/>
  <c r="U237" i="8"/>
  <c r="W237" i="8"/>
  <c r="AU237" i="8" s="1"/>
  <c r="Y237" i="8"/>
  <c r="G238" i="8"/>
  <c r="AE238" i="8" s="1"/>
  <c r="I238" i="8"/>
  <c r="AG238" i="8" s="1"/>
  <c r="K238" i="8"/>
  <c r="AI238" i="8" s="1"/>
  <c r="M238" i="8"/>
  <c r="AK238" i="8" s="1"/>
  <c r="O238" i="8"/>
  <c r="AM238" i="8" s="1"/>
  <c r="Q238" i="8"/>
  <c r="AO238" i="8" s="1"/>
  <c r="S238" i="8"/>
  <c r="AQ238" i="8" s="1"/>
  <c r="U238" i="8"/>
  <c r="W238" i="8"/>
  <c r="AU238" i="8" s="1"/>
  <c r="Y238" i="8"/>
  <c r="G239" i="8"/>
  <c r="AE239" i="8" s="1"/>
  <c r="I239" i="8"/>
  <c r="AG239" i="8" s="1"/>
  <c r="K239" i="8"/>
  <c r="AI239" i="8" s="1"/>
  <c r="M239" i="8"/>
  <c r="AK239" i="8" s="1"/>
  <c r="O239" i="8"/>
  <c r="AM239" i="8" s="1"/>
  <c r="Q239" i="8"/>
  <c r="AO239" i="8" s="1"/>
  <c r="S239" i="8"/>
  <c r="AQ239" i="8" s="1"/>
  <c r="U239" i="8"/>
  <c r="W239" i="8"/>
  <c r="AU239" i="8" s="1"/>
  <c r="Y239" i="8"/>
  <c r="G240" i="8"/>
  <c r="AE240" i="8" s="1"/>
  <c r="I240" i="8"/>
  <c r="AG240" i="8" s="1"/>
  <c r="K240" i="8"/>
  <c r="AI240" i="8" s="1"/>
  <c r="M240" i="8"/>
  <c r="AK240" i="8" s="1"/>
  <c r="O240" i="8"/>
  <c r="AM240" i="8" s="1"/>
  <c r="Q240" i="8"/>
  <c r="AO240" i="8" s="1"/>
  <c r="S240" i="8"/>
  <c r="AQ240" i="8" s="1"/>
  <c r="U240" i="8"/>
  <c r="W240" i="8"/>
  <c r="AU240" i="8" s="1"/>
  <c r="Y240" i="8"/>
  <c r="G241" i="8"/>
  <c r="AE241" i="8" s="1"/>
  <c r="I241" i="8"/>
  <c r="AG241" i="8" s="1"/>
  <c r="K241" i="8"/>
  <c r="AI241" i="8" s="1"/>
  <c r="M241" i="8"/>
  <c r="AK241" i="8" s="1"/>
  <c r="O241" i="8"/>
  <c r="AM241" i="8" s="1"/>
  <c r="Q241" i="8"/>
  <c r="AO241" i="8" s="1"/>
  <c r="S241" i="8"/>
  <c r="AQ241" i="8" s="1"/>
  <c r="U241" i="8"/>
  <c r="W241" i="8"/>
  <c r="AU241" i="8" s="1"/>
  <c r="Y241" i="8"/>
  <c r="G242" i="8"/>
  <c r="I242" i="8"/>
  <c r="AG242" i="8" s="1"/>
  <c r="K242" i="8"/>
  <c r="M242" i="8"/>
  <c r="AK242" i="8" s="1"/>
  <c r="O242" i="8"/>
  <c r="Q242" i="8"/>
  <c r="AO242" i="8" s="1"/>
  <c r="S242" i="8"/>
  <c r="U242" i="8"/>
  <c r="W242" i="8"/>
  <c r="Y242" i="8"/>
  <c r="G243" i="8"/>
  <c r="AE243" i="8" s="1"/>
  <c r="I243" i="8"/>
  <c r="AG243" i="8" s="1"/>
  <c r="K243" i="8"/>
  <c r="AI243" i="8" s="1"/>
  <c r="M243" i="8"/>
  <c r="AK243" i="8" s="1"/>
  <c r="O243" i="8"/>
  <c r="AM243" i="8" s="1"/>
  <c r="Q243" i="8"/>
  <c r="AO243" i="8" s="1"/>
  <c r="S243" i="8"/>
  <c r="AQ243" i="8" s="1"/>
  <c r="U243" i="8"/>
  <c r="W243" i="8"/>
  <c r="AU243" i="8" s="1"/>
  <c r="Y243" i="8"/>
  <c r="G244" i="8"/>
  <c r="AE244" i="8" s="1"/>
  <c r="I244" i="8"/>
  <c r="AG244" i="8" s="1"/>
  <c r="K244" i="8"/>
  <c r="AI244" i="8" s="1"/>
  <c r="M244" i="8"/>
  <c r="AK244" i="8" s="1"/>
  <c r="O244" i="8"/>
  <c r="AM244" i="8" s="1"/>
  <c r="Q244" i="8"/>
  <c r="AO244" i="8" s="1"/>
  <c r="S244" i="8"/>
  <c r="AQ244" i="8" s="1"/>
  <c r="U244" i="8"/>
  <c r="W244" i="8"/>
  <c r="AU244" i="8" s="1"/>
  <c r="Y244" i="8"/>
  <c r="G245" i="8"/>
  <c r="AE245" i="8" s="1"/>
  <c r="I245" i="8"/>
  <c r="AG245" i="8" s="1"/>
  <c r="K245" i="8"/>
  <c r="AI245" i="8" s="1"/>
  <c r="M245" i="8"/>
  <c r="AK245" i="8" s="1"/>
  <c r="O245" i="8"/>
  <c r="AM245" i="8" s="1"/>
  <c r="Q245" i="8"/>
  <c r="AO245" i="8" s="1"/>
  <c r="S245" i="8"/>
  <c r="AQ245" i="8" s="1"/>
  <c r="U245" i="8"/>
  <c r="W245" i="8"/>
  <c r="AU245" i="8" s="1"/>
  <c r="Y245" i="8"/>
  <c r="G246" i="8"/>
  <c r="AE246" i="8" s="1"/>
  <c r="I246" i="8"/>
  <c r="AG246" i="8" s="1"/>
  <c r="K246" i="8"/>
  <c r="AI246" i="8" s="1"/>
  <c r="M246" i="8"/>
  <c r="AK246" i="8" s="1"/>
  <c r="O246" i="8"/>
  <c r="AM246" i="8" s="1"/>
  <c r="Q246" i="8"/>
  <c r="AO246" i="8" s="1"/>
  <c r="S246" i="8"/>
  <c r="AQ246" i="8" s="1"/>
  <c r="U246" i="8"/>
  <c r="W246" i="8"/>
  <c r="AU246" i="8" s="1"/>
  <c r="Y246" i="8"/>
  <c r="G247" i="8"/>
  <c r="AE247" i="8" s="1"/>
  <c r="I247" i="8"/>
  <c r="AG247" i="8" s="1"/>
  <c r="K247" i="8"/>
  <c r="AI247" i="8" s="1"/>
  <c r="M247" i="8"/>
  <c r="AK247" i="8" s="1"/>
  <c r="O247" i="8"/>
  <c r="AM247" i="8" s="1"/>
  <c r="Q247" i="8"/>
  <c r="AO247" i="8" s="1"/>
  <c r="S247" i="8"/>
  <c r="AQ247" i="8" s="1"/>
  <c r="U247" i="8"/>
  <c r="W247" i="8"/>
  <c r="AU247" i="8" s="1"/>
  <c r="Y247" i="8"/>
  <c r="G248" i="8"/>
  <c r="AE248" i="8" s="1"/>
  <c r="I248" i="8"/>
  <c r="AG248" i="8" s="1"/>
  <c r="K248" i="8"/>
  <c r="AI248" i="8" s="1"/>
  <c r="M248" i="8"/>
  <c r="AK248" i="8" s="1"/>
  <c r="O248" i="8"/>
  <c r="AM248" i="8" s="1"/>
  <c r="Q248" i="8"/>
  <c r="AO248" i="8" s="1"/>
  <c r="S248" i="8"/>
  <c r="AQ248" i="8" s="1"/>
  <c r="U248" i="8"/>
  <c r="W248" i="8"/>
  <c r="AU248" i="8" s="1"/>
  <c r="Y248" i="8"/>
  <c r="G249" i="8"/>
  <c r="AE249" i="8" s="1"/>
  <c r="I249" i="8"/>
  <c r="AG249" i="8" s="1"/>
  <c r="K249" i="8"/>
  <c r="AI249" i="8" s="1"/>
  <c r="M249" i="8"/>
  <c r="AK249" i="8" s="1"/>
  <c r="O249" i="8"/>
  <c r="AM249" i="8" s="1"/>
  <c r="Q249" i="8"/>
  <c r="AO249" i="8" s="1"/>
  <c r="S249" i="8"/>
  <c r="AQ249" i="8" s="1"/>
  <c r="U249" i="8"/>
  <c r="W249" i="8"/>
  <c r="AU249" i="8" s="1"/>
  <c r="Y249" i="8"/>
  <c r="G250" i="8"/>
  <c r="AE250" i="8" s="1"/>
  <c r="I250" i="8"/>
  <c r="AG250" i="8" s="1"/>
  <c r="K250" i="8"/>
  <c r="AI250" i="8" s="1"/>
  <c r="M250" i="8"/>
  <c r="AK250" i="8" s="1"/>
  <c r="O250" i="8"/>
  <c r="AM250" i="8" s="1"/>
  <c r="Q250" i="8"/>
  <c r="AO250" i="8" s="1"/>
  <c r="S250" i="8"/>
  <c r="AQ250" i="8" s="1"/>
  <c r="U250" i="8"/>
  <c r="W250" i="8"/>
  <c r="AU250" i="8" s="1"/>
  <c r="Y250" i="8"/>
  <c r="G251" i="8"/>
  <c r="AE251" i="8" s="1"/>
  <c r="I251" i="8"/>
  <c r="AG251" i="8" s="1"/>
  <c r="K251" i="8"/>
  <c r="AI251" i="8" s="1"/>
  <c r="M251" i="8"/>
  <c r="AK251" i="8" s="1"/>
  <c r="O251" i="8"/>
  <c r="AM251" i="8" s="1"/>
  <c r="Q251" i="8"/>
  <c r="AO251" i="8" s="1"/>
  <c r="S251" i="8"/>
  <c r="AQ251" i="8" s="1"/>
  <c r="U251" i="8"/>
  <c r="W251" i="8"/>
  <c r="AU251" i="8" s="1"/>
  <c r="Y251" i="8"/>
  <c r="G252" i="8"/>
  <c r="I252" i="8"/>
  <c r="AG252" i="8" s="1"/>
  <c r="K252" i="8"/>
  <c r="M252" i="8"/>
  <c r="AK252" i="8" s="1"/>
  <c r="O252" i="8"/>
  <c r="Q252" i="8"/>
  <c r="AO252" i="8" s="1"/>
  <c r="S252" i="8"/>
  <c r="U252" i="8"/>
  <c r="W252" i="8"/>
  <c r="Y252" i="8"/>
  <c r="G253" i="8"/>
  <c r="AE253" i="8" s="1"/>
  <c r="I253" i="8"/>
  <c r="AG253" i="8" s="1"/>
  <c r="K253" i="8"/>
  <c r="AI253" i="8" s="1"/>
  <c r="M253" i="8"/>
  <c r="AK253" i="8" s="1"/>
  <c r="O253" i="8"/>
  <c r="AM253" i="8" s="1"/>
  <c r="Q253" i="8"/>
  <c r="AO253" i="8" s="1"/>
  <c r="S253" i="8"/>
  <c r="AQ253" i="8" s="1"/>
  <c r="U253" i="8"/>
  <c r="W253" i="8"/>
  <c r="AU253" i="8" s="1"/>
  <c r="Y253" i="8"/>
  <c r="G254" i="8"/>
  <c r="AE254" i="8" s="1"/>
  <c r="I254" i="8"/>
  <c r="AG254" i="8" s="1"/>
  <c r="K254" i="8"/>
  <c r="AI254" i="8" s="1"/>
  <c r="M254" i="8"/>
  <c r="AK254" i="8" s="1"/>
  <c r="O254" i="8"/>
  <c r="AM254" i="8" s="1"/>
  <c r="Q254" i="8"/>
  <c r="AO254" i="8" s="1"/>
  <c r="S254" i="8"/>
  <c r="AQ254" i="8" s="1"/>
  <c r="U254" i="8"/>
  <c r="W254" i="8"/>
  <c r="AU254" i="8" s="1"/>
  <c r="Y254" i="8"/>
  <c r="G255" i="8"/>
  <c r="AE255" i="8" s="1"/>
  <c r="I255" i="8"/>
  <c r="AG255" i="8" s="1"/>
  <c r="K255" i="8"/>
  <c r="AI255" i="8" s="1"/>
  <c r="M255" i="8"/>
  <c r="AK255" i="8" s="1"/>
  <c r="O255" i="8"/>
  <c r="AM255" i="8" s="1"/>
  <c r="Q255" i="8"/>
  <c r="AO255" i="8" s="1"/>
  <c r="S255" i="8"/>
  <c r="AQ255" i="8" s="1"/>
  <c r="U255" i="8"/>
  <c r="W255" i="8"/>
  <c r="AU255" i="8" s="1"/>
  <c r="Y255" i="8"/>
  <c r="G256" i="8"/>
  <c r="AE256" i="8" s="1"/>
  <c r="I256" i="8"/>
  <c r="AG256" i="8" s="1"/>
  <c r="K256" i="8"/>
  <c r="AI256" i="8" s="1"/>
  <c r="M256" i="8"/>
  <c r="AK256" i="8" s="1"/>
  <c r="O256" i="8"/>
  <c r="AM256" i="8" s="1"/>
  <c r="Q256" i="8"/>
  <c r="AO256" i="8" s="1"/>
  <c r="S256" i="8"/>
  <c r="AQ256" i="8" s="1"/>
  <c r="U256" i="8"/>
  <c r="W256" i="8"/>
  <c r="AU256" i="8" s="1"/>
  <c r="Y256" i="8"/>
  <c r="G257" i="8"/>
  <c r="AE257" i="8" s="1"/>
  <c r="I257" i="8"/>
  <c r="AG257" i="8" s="1"/>
  <c r="K257" i="8"/>
  <c r="AI257" i="8" s="1"/>
  <c r="M257" i="8"/>
  <c r="AK257" i="8" s="1"/>
  <c r="O257" i="8"/>
  <c r="AM257" i="8" s="1"/>
  <c r="Q257" i="8"/>
  <c r="AO257" i="8" s="1"/>
  <c r="S257" i="8"/>
  <c r="AQ257" i="8" s="1"/>
  <c r="U257" i="8"/>
  <c r="W257" i="8"/>
  <c r="AU257" i="8" s="1"/>
  <c r="Y257" i="8"/>
  <c r="G258" i="8"/>
  <c r="I258" i="8"/>
  <c r="AG258" i="8" s="1"/>
  <c r="K258" i="8"/>
  <c r="M258" i="8"/>
  <c r="AK258" i="8" s="1"/>
  <c r="O258" i="8"/>
  <c r="Q258" i="8"/>
  <c r="AO258" i="8" s="1"/>
  <c r="S258" i="8"/>
  <c r="U258" i="8"/>
  <c r="W258" i="8"/>
  <c r="Y258" i="8"/>
  <c r="G259" i="8"/>
  <c r="AE259" i="8" s="1"/>
  <c r="I259" i="8"/>
  <c r="AG259" i="8" s="1"/>
  <c r="K259" i="8"/>
  <c r="AI259" i="8" s="1"/>
  <c r="M259" i="8"/>
  <c r="AK259" i="8" s="1"/>
  <c r="O259" i="8"/>
  <c r="AM259" i="8" s="1"/>
  <c r="Q259" i="8"/>
  <c r="AO259" i="8" s="1"/>
  <c r="S259" i="8"/>
  <c r="AQ259" i="8" s="1"/>
  <c r="U259" i="8"/>
  <c r="W259" i="8"/>
  <c r="AU259" i="8" s="1"/>
  <c r="Y259" i="8"/>
  <c r="G260" i="8"/>
  <c r="AE260" i="8" s="1"/>
  <c r="I260" i="8"/>
  <c r="AG260" i="8" s="1"/>
  <c r="K260" i="8"/>
  <c r="AI260" i="8" s="1"/>
  <c r="M260" i="8"/>
  <c r="AK260" i="8" s="1"/>
  <c r="O260" i="8"/>
  <c r="AM260" i="8" s="1"/>
  <c r="Q260" i="8"/>
  <c r="AO260" i="8" s="1"/>
  <c r="S260" i="8"/>
  <c r="AQ260" i="8" s="1"/>
  <c r="U260" i="8"/>
  <c r="W260" i="8"/>
  <c r="AU260" i="8" s="1"/>
  <c r="Y260" i="8"/>
  <c r="G261" i="8"/>
  <c r="AE261" i="8" s="1"/>
  <c r="I261" i="8"/>
  <c r="AG261" i="8" s="1"/>
  <c r="K261" i="8"/>
  <c r="AI261" i="8" s="1"/>
  <c r="M261" i="8"/>
  <c r="AK261" i="8" s="1"/>
  <c r="O261" i="8"/>
  <c r="AM261" i="8" s="1"/>
  <c r="Q261" i="8"/>
  <c r="AO261" i="8" s="1"/>
  <c r="S261" i="8"/>
  <c r="AQ261" i="8" s="1"/>
  <c r="U261" i="8"/>
  <c r="W261" i="8"/>
  <c r="AU261" i="8" s="1"/>
  <c r="Y261" i="8"/>
  <c r="G262" i="8"/>
  <c r="AE262" i="8" s="1"/>
  <c r="I262" i="8"/>
  <c r="AG262" i="8" s="1"/>
  <c r="K262" i="8"/>
  <c r="AI262" i="8" s="1"/>
  <c r="M262" i="8"/>
  <c r="AK262" i="8" s="1"/>
  <c r="O262" i="8"/>
  <c r="AM262" i="8" s="1"/>
  <c r="Q262" i="8"/>
  <c r="AO262" i="8" s="1"/>
  <c r="S262" i="8"/>
  <c r="AQ262" i="8" s="1"/>
  <c r="U262" i="8"/>
  <c r="W262" i="8"/>
  <c r="AU262" i="8" s="1"/>
  <c r="Y262" i="8"/>
  <c r="G263" i="8"/>
  <c r="AE263" i="8" s="1"/>
  <c r="I263" i="8"/>
  <c r="AG263" i="8" s="1"/>
  <c r="K263" i="8"/>
  <c r="AI263" i="8" s="1"/>
  <c r="M263" i="8"/>
  <c r="AK263" i="8" s="1"/>
  <c r="O263" i="8"/>
  <c r="AM263" i="8" s="1"/>
  <c r="Q263" i="8"/>
  <c r="AO263" i="8" s="1"/>
  <c r="S263" i="8"/>
  <c r="AQ263" i="8" s="1"/>
  <c r="U263" i="8"/>
  <c r="W263" i="8"/>
  <c r="AU263" i="8" s="1"/>
  <c r="Y263" i="8"/>
  <c r="G264" i="8"/>
  <c r="AE264" i="8" s="1"/>
  <c r="I264" i="8"/>
  <c r="AG264" i="8" s="1"/>
  <c r="K264" i="8"/>
  <c r="AI264" i="8" s="1"/>
  <c r="M264" i="8"/>
  <c r="AK264" i="8" s="1"/>
  <c r="O264" i="8"/>
  <c r="AM264" i="8" s="1"/>
  <c r="Q264" i="8"/>
  <c r="AO264" i="8" s="1"/>
  <c r="S264" i="8"/>
  <c r="AQ264" i="8" s="1"/>
  <c r="U264" i="8"/>
  <c r="W264" i="8"/>
  <c r="AU264" i="8" s="1"/>
  <c r="Y264" i="8"/>
  <c r="G265" i="8"/>
  <c r="AE265" i="8" s="1"/>
  <c r="I265" i="8"/>
  <c r="AG265" i="8" s="1"/>
  <c r="K265" i="8"/>
  <c r="AI265" i="8" s="1"/>
  <c r="M265" i="8"/>
  <c r="AK265" i="8" s="1"/>
  <c r="O265" i="8"/>
  <c r="AM265" i="8" s="1"/>
  <c r="Q265" i="8"/>
  <c r="AO265" i="8" s="1"/>
  <c r="S265" i="8"/>
  <c r="AQ265" i="8" s="1"/>
  <c r="U265" i="8"/>
  <c r="W265" i="8"/>
  <c r="AU265" i="8" s="1"/>
  <c r="Y265" i="8"/>
  <c r="G266" i="8"/>
  <c r="AE266" i="8" s="1"/>
  <c r="I266" i="8"/>
  <c r="AG266" i="8" s="1"/>
  <c r="K266" i="8"/>
  <c r="AI266" i="8" s="1"/>
  <c r="M266" i="8"/>
  <c r="AK266" i="8" s="1"/>
  <c r="O266" i="8"/>
  <c r="AM266" i="8" s="1"/>
  <c r="Q266" i="8"/>
  <c r="AO266" i="8" s="1"/>
  <c r="S266" i="8"/>
  <c r="AQ266" i="8" s="1"/>
  <c r="U266" i="8"/>
  <c r="W266" i="8"/>
  <c r="AU266" i="8" s="1"/>
  <c r="Y266" i="8"/>
  <c r="G267" i="8"/>
  <c r="AE267" i="8" s="1"/>
  <c r="I267" i="8"/>
  <c r="AG267" i="8" s="1"/>
  <c r="K267" i="8"/>
  <c r="AI267" i="8" s="1"/>
  <c r="M267" i="8"/>
  <c r="AK267" i="8" s="1"/>
  <c r="O267" i="8"/>
  <c r="AM267" i="8" s="1"/>
  <c r="Q267" i="8"/>
  <c r="AO267" i="8" s="1"/>
  <c r="S267" i="8"/>
  <c r="AQ267" i="8" s="1"/>
  <c r="U267" i="8"/>
  <c r="W267" i="8"/>
  <c r="AU267" i="8" s="1"/>
  <c r="Y267" i="8"/>
  <c r="G268" i="8"/>
  <c r="I268" i="8"/>
  <c r="AG268" i="8" s="1"/>
  <c r="K268" i="8"/>
  <c r="M268" i="8"/>
  <c r="AK268" i="8" s="1"/>
  <c r="O268" i="8"/>
  <c r="Q268" i="8"/>
  <c r="AO268" i="8" s="1"/>
  <c r="S268" i="8"/>
  <c r="U268" i="8"/>
  <c r="W268" i="8"/>
  <c r="Y268" i="8"/>
  <c r="G269" i="8"/>
  <c r="AE269" i="8" s="1"/>
  <c r="I269" i="8"/>
  <c r="AG269" i="8" s="1"/>
  <c r="K269" i="8"/>
  <c r="AI269" i="8" s="1"/>
  <c r="M269" i="8"/>
  <c r="AK269" i="8" s="1"/>
  <c r="O269" i="8"/>
  <c r="AM269" i="8" s="1"/>
  <c r="Q269" i="8"/>
  <c r="AO269" i="8" s="1"/>
  <c r="S269" i="8"/>
  <c r="AQ269" i="8" s="1"/>
  <c r="U269" i="8"/>
  <c r="W269" i="8"/>
  <c r="AU269" i="8" s="1"/>
  <c r="Y269" i="8"/>
  <c r="G270" i="8"/>
  <c r="AE270" i="8" s="1"/>
  <c r="I270" i="8"/>
  <c r="AG270" i="8" s="1"/>
  <c r="K270" i="8"/>
  <c r="AI270" i="8" s="1"/>
  <c r="M270" i="8"/>
  <c r="AK270" i="8" s="1"/>
  <c r="O270" i="8"/>
  <c r="AM270" i="8" s="1"/>
  <c r="Q270" i="8"/>
  <c r="AO270" i="8" s="1"/>
  <c r="S270" i="8"/>
  <c r="AQ270" i="8" s="1"/>
  <c r="U270" i="8"/>
  <c r="W270" i="8"/>
  <c r="AU270" i="8" s="1"/>
  <c r="Y270" i="8"/>
  <c r="G271" i="8"/>
  <c r="AE271" i="8" s="1"/>
  <c r="I271" i="8"/>
  <c r="AG271" i="8" s="1"/>
  <c r="K271" i="8"/>
  <c r="AI271" i="8" s="1"/>
  <c r="M271" i="8"/>
  <c r="AK271" i="8" s="1"/>
  <c r="O271" i="8"/>
  <c r="AM271" i="8" s="1"/>
  <c r="Q271" i="8"/>
  <c r="AO271" i="8" s="1"/>
  <c r="S271" i="8"/>
  <c r="AQ271" i="8" s="1"/>
  <c r="U271" i="8"/>
  <c r="W271" i="8"/>
  <c r="AU271" i="8" s="1"/>
  <c r="Y271" i="8"/>
  <c r="G272" i="8"/>
  <c r="AE272" i="8" s="1"/>
  <c r="I272" i="8"/>
  <c r="AG272" i="8" s="1"/>
  <c r="K272" i="8"/>
  <c r="AI272" i="8" s="1"/>
  <c r="M272" i="8"/>
  <c r="AK272" i="8" s="1"/>
  <c r="O272" i="8"/>
  <c r="AM272" i="8" s="1"/>
  <c r="Q272" i="8"/>
  <c r="AO272" i="8" s="1"/>
  <c r="S272" i="8"/>
  <c r="AQ272" i="8" s="1"/>
  <c r="U272" i="8"/>
  <c r="W272" i="8"/>
  <c r="AU272" i="8" s="1"/>
  <c r="Y272" i="8"/>
  <c r="G273" i="8"/>
  <c r="AE273" i="8" s="1"/>
  <c r="I273" i="8"/>
  <c r="AG273" i="8" s="1"/>
  <c r="K273" i="8"/>
  <c r="AI273" i="8" s="1"/>
  <c r="M273" i="8"/>
  <c r="AK273" i="8" s="1"/>
  <c r="O273" i="8"/>
  <c r="AM273" i="8" s="1"/>
  <c r="Q273" i="8"/>
  <c r="AO273" i="8" s="1"/>
  <c r="S273" i="8"/>
  <c r="AQ273" i="8" s="1"/>
  <c r="U273" i="8"/>
  <c r="W273" i="8"/>
  <c r="AU273" i="8" s="1"/>
  <c r="Y273" i="8"/>
  <c r="G274" i="8"/>
  <c r="I274" i="8"/>
  <c r="AG274" i="8" s="1"/>
  <c r="K274" i="8"/>
  <c r="M274" i="8"/>
  <c r="AK274" i="8" s="1"/>
  <c r="O274" i="8"/>
  <c r="Q274" i="8"/>
  <c r="AO274" i="8" s="1"/>
  <c r="S274" i="8"/>
  <c r="U274" i="8"/>
  <c r="W274" i="8"/>
  <c r="Y274" i="8"/>
  <c r="G275" i="8"/>
  <c r="AE275" i="8" s="1"/>
  <c r="I275" i="8"/>
  <c r="AG275" i="8" s="1"/>
  <c r="K275" i="8"/>
  <c r="AI275" i="8" s="1"/>
  <c r="M275" i="8"/>
  <c r="AK275" i="8" s="1"/>
  <c r="O275" i="8"/>
  <c r="AM275" i="8" s="1"/>
  <c r="Q275" i="8"/>
  <c r="AO275" i="8" s="1"/>
  <c r="S275" i="8"/>
  <c r="AQ275" i="8" s="1"/>
  <c r="U275" i="8"/>
  <c r="W275" i="8"/>
  <c r="AU275" i="8" s="1"/>
  <c r="Y275" i="8"/>
  <c r="G276" i="8"/>
  <c r="AE276" i="8" s="1"/>
  <c r="I276" i="8"/>
  <c r="AG276" i="8" s="1"/>
  <c r="K276" i="8"/>
  <c r="AI276" i="8" s="1"/>
  <c r="M276" i="8"/>
  <c r="AK276" i="8" s="1"/>
  <c r="O276" i="8"/>
  <c r="AM276" i="8" s="1"/>
  <c r="Q276" i="8"/>
  <c r="AO276" i="8" s="1"/>
  <c r="S276" i="8"/>
  <c r="AQ276" i="8" s="1"/>
  <c r="U276" i="8"/>
  <c r="W276" i="8"/>
  <c r="AU276" i="8" s="1"/>
  <c r="Y276" i="8"/>
  <c r="G277" i="8"/>
  <c r="AE277" i="8" s="1"/>
  <c r="I277" i="8"/>
  <c r="AG277" i="8" s="1"/>
  <c r="K277" i="8"/>
  <c r="AI277" i="8" s="1"/>
  <c r="M277" i="8"/>
  <c r="AK277" i="8" s="1"/>
  <c r="O277" i="8"/>
  <c r="AM277" i="8" s="1"/>
  <c r="Q277" i="8"/>
  <c r="AO277" i="8" s="1"/>
  <c r="S277" i="8"/>
  <c r="AQ277" i="8" s="1"/>
  <c r="U277" i="8"/>
  <c r="W277" i="8"/>
  <c r="AU277" i="8" s="1"/>
  <c r="Y277" i="8"/>
  <c r="G278" i="8"/>
  <c r="AE278" i="8" s="1"/>
  <c r="I278" i="8"/>
  <c r="AG278" i="8" s="1"/>
  <c r="K278" i="8"/>
  <c r="AI278" i="8" s="1"/>
  <c r="M278" i="8"/>
  <c r="AK278" i="8" s="1"/>
  <c r="O278" i="8"/>
  <c r="AM278" i="8" s="1"/>
  <c r="Q278" i="8"/>
  <c r="AO278" i="8" s="1"/>
  <c r="S278" i="8"/>
  <c r="AQ278" i="8" s="1"/>
  <c r="U278" i="8"/>
  <c r="W278" i="8"/>
  <c r="AU278" i="8" s="1"/>
  <c r="Y278" i="8"/>
  <c r="G279" i="8"/>
  <c r="AE279" i="8" s="1"/>
  <c r="I279" i="8"/>
  <c r="AG279" i="8" s="1"/>
  <c r="K279" i="8"/>
  <c r="AI279" i="8" s="1"/>
  <c r="M279" i="8"/>
  <c r="AK279" i="8" s="1"/>
  <c r="O279" i="8"/>
  <c r="AM279" i="8" s="1"/>
  <c r="Q279" i="8"/>
  <c r="AO279" i="8" s="1"/>
  <c r="S279" i="8"/>
  <c r="AQ279" i="8" s="1"/>
  <c r="U279" i="8"/>
  <c r="W279" i="8"/>
  <c r="AU279" i="8" s="1"/>
  <c r="Y279" i="8"/>
  <c r="G280" i="8"/>
  <c r="AE280" i="8" s="1"/>
  <c r="I280" i="8"/>
  <c r="AG280" i="8" s="1"/>
  <c r="K280" i="8"/>
  <c r="AI280" i="8" s="1"/>
  <c r="M280" i="8"/>
  <c r="AK280" i="8" s="1"/>
  <c r="O280" i="8"/>
  <c r="AM280" i="8" s="1"/>
  <c r="Q280" i="8"/>
  <c r="AO280" i="8" s="1"/>
  <c r="S280" i="8"/>
  <c r="AQ280" i="8" s="1"/>
  <c r="U280" i="8"/>
  <c r="W280" i="8"/>
  <c r="AU280" i="8" s="1"/>
  <c r="Y280" i="8"/>
  <c r="G281" i="8"/>
  <c r="AE281" i="8" s="1"/>
  <c r="I281" i="8"/>
  <c r="AG281" i="8" s="1"/>
  <c r="K281" i="8"/>
  <c r="AI281" i="8" s="1"/>
  <c r="M281" i="8"/>
  <c r="AK281" i="8" s="1"/>
  <c r="O281" i="8"/>
  <c r="AM281" i="8" s="1"/>
  <c r="Q281" i="8"/>
  <c r="AO281" i="8" s="1"/>
  <c r="S281" i="8"/>
  <c r="AQ281" i="8" s="1"/>
  <c r="U281" i="8"/>
  <c r="W281" i="8"/>
  <c r="AU281" i="8" s="1"/>
  <c r="Y281" i="8"/>
  <c r="G282" i="8"/>
  <c r="AE282" i="8" s="1"/>
  <c r="I282" i="8"/>
  <c r="AG282" i="8" s="1"/>
  <c r="K282" i="8"/>
  <c r="AI282" i="8" s="1"/>
  <c r="M282" i="8"/>
  <c r="AK282" i="8" s="1"/>
  <c r="O282" i="8"/>
  <c r="AM282" i="8" s="1"/>
  <c r="Q282" i="8"/>
  <c r="AO282" i="8" s="1"/>
  <c r="S282" i="8"/>
  <c r="AQ282" i="8" s="1"/>
  <c r="U282" i="8"/>
  <c r="W282" i="8"/>
  <c r="AU282" i="8" s="1"/>
  <c r="Y282" i="8"/>
  <c r="G283" i="8"/>
  <c r="AE283" i="8" s="1"/>
  <c r="I283" i="8"/>
  <c r="AG283" i="8" s="1"/>
  <c r="K283" i="8"/>
  <c r="AI283" i="8" s="1"/>
  <c r="M283" i="8"/>
  <c r="AK283" i="8" s="1"/>
  <c r="O283" i="8"/>
  <c r="AM283" i="8" s="1"/>
  <c r="Q283" i="8"/>
  <c r="AO283" i="8" s="1"/>
  <c r="S283" i="8"/>
  <c r="AQ283" i="8" s="1"/>
  <c r="U283" i="8"/>
  <c r="W283" i="8"/>
  <c r="AU283" i="8" s="1"/>
  <c r="Y283" i="8"/>
  <c r="G284" i="8"/>
  <c r="I284" i="8"/>
  <c r="AG284" i="8" s="1"/>
  <c r="K284" i="8"/>
  <c r="M284" i="8"/>
  <c r="AK284" i="8" s="1"/>
  <c r="O284" i="8"/>
  <c r="Q284" i="8"/>
  <c r="AO284" i="8" s="1"/>
  <c r="S284" i="8"/>
  <c r="U284" i="8"/>
  <c r="W284" i="8"/>
  <c r="Y284" i="8"/>
  <c r="G285" i="8"/>
  <c r="AE285" i="8" s="1"/>
  <c r="I285" i="8"/>
  <c r="AG285" i="8" s="1"/>
  <c r="K285" i="8"/>
  <c r="AI285" i="8" s="1"/>
  <c r="M285" i="8"/>
  <c r="AK285" i="8" s="1"/>
  <c r="O285" i="8"/>
  <c r="AM285" i="8" s="1"/>
  <c r="Q285" i="8"/>
  <c r="AO285" i="8" s="1"/>
  <c r="S285" i="8"/>
  <c r="AQ285" i="8" s="1"/>
  <c r="U285" i="8"/>
  <c r="W285" i="8"/>
  <c r="AU285" i="8" s="1"/>
  <c r="Y285" i="8"/>
  <c r="G286" i="8"/>
  <c r="AE286" i="8" s="1"/>
  <c r="I286" i="8"/>
  <c r="AG286" i="8" s="1"/>
  <c r="K286" i="8"/>
  <c r="AI286" i="8" s="1"/>
  <c r="M286" i="8"/>
  <c r="AK286" i="8" s="1"/>
  <c r="O286" i="8"/>
  <c r="AM286" i="8" s="1"/>
  <c r="Q286" i="8"/>
  <c r="AO286" i="8" s="1"/>
  <c r="S286" i="8"/>
  <c r="AQ286" i="8" s="1"/>
  <c r="U286" i="8"/>
  <c r="W286" i="8"/>
  <c r="AU286" i="8" s="1"/>
  <c r="Y286" i="8"/>
  <c r="G287" i="8"/>
  <c r="AE287" i="8" s="1"/>
  <c r="I287" i="8"/>
  <c r="AG287" i="8" s="1"/>
  <c r="K287" i="8"/>
  <c r="AI287" i="8" s="1"/>
  <c r="M287" i="8"/>
  <c r="AK287" i="8" s="1"/>
  <c r="O287" i="8"/>
  <c r="AM287" i="8" s="1"/>
  <c r="Q287" i="8"/>
  <c r="AO287" i="8" s="1"/>
  <c r="S287" i="8"/>
  <c r="AQ287" i="8" s="1"/>
  <c r="U287" i="8"/>
  <c r="W287" i="8"/>
  <c r="AU287" i="8" s="1"/>
  <c r="Y287" i="8"/>
  <c r="G288" i="8"/>
  <c r="AE288" i="8" s="1"/>
  <c r="I288" i="8"/>
  <c r="AG288" i="8" s="1"/>
  <c r="K288" i="8"/>
  <c r="AI288" i="8" s="1"/>
  <c r="M288" i="8"/>
  <c r="AK288" i="8" s="1"/>
  <c r="O288" i="8"/>
  <c r="AM288" i="8" s="1"/>
  <c r="Q288" i="8"/>
  <c r="AO288" i="8" s="1"/>
  <c r="S288" i="8"/>
  <c r="AQ288" i="8" s="1"/>
  <c r="U288" i="8"/>
  <c r="W288" i="8"/>
  <c r="AU288" i="8" s="1"/>
  <c r="Y288" i="8"/>
  <c r="G289" i="8"/>
  <c r="AE289" i="8" s="1"/>
  <c r="I289" i="8"/>
  <c r="AG289" i="8" s="1"/>
  <c r="K289" i="8"/>
  <c r="AI289" i="8" s="1"/>
  <c r="M289" i="8"/>
  <c r="AK289" i="8" s="1"/>
  <c r="O289" i="8"/>
  <c r="AM289" i="8" s="1"/>
  <c r="Q289" i="8"/>
  <c r="AO289" i="8" s="1"/>
  <c r="S289" i="8"/>
  <c r="AQ289" i="8" s="1"/>
  <c r="U289" i="8"/>
  <c r="W289" i="8"/>
  <c r="AU289" i="8" s="1"/>
  <c r="Y289" i="8"/>
  <c r="G290" i="8"/>
  <c r="AE290" i="8" s="1"/>
  <c r="I290" i="8"/>
  <c r="AG290" i="8" s="1"/>
  <c r="K290" i="8"/>
  <c r="AI290" i="8" s="1"/>
  <c r="M290" i="8"/>
  <c r="AK290" i="8" s="1"/>
  <c r="O290" i="8"/>
  <c r="AM290" i="8" s="1"/>
  <c r="Q290" i="8"/>
  <c r="AO290" i="8" s="1"/>
  <c r="S290" i="8"/>
  <c r="AQ290" i="8" s="1"/>
  <c r="U290" i="8"/>
  <c r="W290" i="8"/>
  <c r="AU290" i="8" s="1"/>
  <c r="Y290" i="8"/>
  <c r="G291" i="8"/>
  <c r="AE291" i="8" s="1"/>
  <c r="I291" i="8"/>
  <c r="AG291" i="8" s="1"/>
  <c r="K291" i="8"/>
  <c r="AI291" i="8" s="1"/>
  <c r="M291" i="8"/>
  <c r="AK291" i="8" s="1"/>
  <c r="O291" i="8"/>
  <c r="AM291" i="8" s="1"/>
  <c r="Q291" i="8"/>
  <c r="AO291" i="8" s="1"/>
  <c r="S291" i="8"/>
  <c r="AQ291" i="8" s="1"/>
  <c r="U291" i="8"/>
  <c r="W291" i="8"/>
  <c r="AU291" i="8" s="1"/>
  <c r="Y291" i="8"/>
  <c r="G292" i="8"/>
  <c r="AE292" i="8" s="1"/>
  <c r="I292" i="8"/>
  <c r="AG292" i="8" s="1"/>
  <c r="K292" i="8"/>
  <c r="AI292" i="8" s="1"/>
  <c r="M292" i="8"/>
  <c r="AK292" i="8" s="1"/>
  <c r="O292" i="8"/>
  <c r="AM292" i="8" s="1"/>
  <c r="Q292" i="8"/>
  <c r="AO292" i="8" s="1"/>
  <c r="S292" i="8"/>
  <c r="AQ292" i="8" s="1"/>
  <c r="U292" i="8"/>
  <c r="W292" i="8"/>
  <c r="AU292" i="8" s="1"/>
  <c r="Y292" i="8"/>
  <c r="G293" i="8"/>
  <c r="AE293" i="8" s="1"/>
  <c r="I293" i="8"/>
  <c r="AG293" i="8" s="1"/>
  <c r="K293" i="8"/>
  <c r="AI293" i="8" s="1"/>
  <c r="M293" i="8"/>
  <c r="AK293" i="8" s="1"/>
  <c r="O293" i="8"/>
  <c r="AM293" i="8" s="1"/>
  <c r="Q293" i="8"/>
  <c r="AO293" i="8" s="1"/>
  <c r="S293" i="8"/>
  <c r="AQ293" i="8" s="1"/>
  <c r="U293" i="8"/>
  <c r="W293" i="8"/>
  <c r="AU293" i="8" s="1"/>
  <c r="Y293" i="8"/>
  <c r="G294" i="8"/>
  <c r="I294" i="8"/>
  <c r="AG294" i="8" s="1"/>
  <c r="K294" i="8"/>
  <c r="M294" i="8"/>
  <c r="AK294" i="8" s="1"/>
  <c r="O294" i="8"/>
  <c r="Q294" i="8"/>
  <c r="AO294" i="8" s="1"/>
  <c r="S294" i="8"/>
  <c r="U294" i="8"/>
  <c r="W294" i="8"/>
  <c r="Y294" i="8"/>
  <c r="G295" i="8"/>
  <c r="AE295" i="8" s="1"/>
  <c r="I295" i="8"/>
  <c r="AG295" i="8" s="1"/>
  <c r="K295" i="8"/>
  <c r="AI295" i="8" s="1"/>
  <c r="M295" i="8"/>
  <c r="AK295" i="8" s="1"/>
  <c r="O295" i="8"/>
  <c r="AM295" i="8" s="1"/>
  <c r="Q295" i="8"/>
  <c r="AO295" i="8" s="1"/>
  <c r="S295" i="8"/>
  <c r="AQ295" i="8" s="1"/>
  <c r="U295" i="8"/>
  <c r="W295" i="8"/>
  <c r="AU295" i="8" s="1"/>
  <c r="Y295" i="8"/>
  <c r="G296" i="8"/>
  <c r="AE296" i="8" s="1"/>
  <c r="I296" i="8"/>
  <c r="AG296" i="8" s="1"/>
  <c r="K296" i="8"/>
  <c r="AI296" i="8" s="1"/>
  <c r="M296" i="8"/>
  <c r="AK296" i="8" s="1"/>
  <c r="O296" i="8"/>
  <c r="AM296" i="8" s="1"/>
  <c r="Q296" i="8"/>
  <c r="AO296" i="8" s="1"/>
  <c r="S296" i="8"/>
  <c r="AQ296" i="8" s="1"/>
  <c r="U296" i="8"/>
  <c r="W296" i="8"/>
  <c r="AU296" i="8" s="1"/>
  <c r="Y296" i="8"/>
  <c r="G297" i="8"/>
  <c r="AE297" i="8" s="1"/>
  <c r="I297" i="8"/>
  <c r="AG297" i="8" s="1"/>
  <c r="K297" i="8"/>
  <c r="AI297" i="8" s="1"/>
  <c r="M297" i="8"/>
  <c r="AK297" i="8" s="1"/>
  <c r="O297" i="8"/>
  <c r="AM297" i="8" s="1"/>
  <c r="Q297" i="8"/>
  <c r="AO297" i="8" s="1"/>
  <c r="S297" i="8"/>
  <c r="AQ297" i="8" s="1"/>
  <c r="U297" i="8"/>
  <c r="W297" i="8"/>
  <c r="AU297" i="8" s="1"/>
  <c r="Y297" i="8"/>
  <c r="G298" i="8"/>
  <c r="AE298" i="8" s="1"/>
  <c r="I298" i="8"/>
  <c r="AG298" i="8" s="1"/>
  <c r="K298" i="8"/>
  <c r="AI298" i="8" s="1"/>
  <c r="M298" i="8"/>
  <c r="AK298" i="8" s="1"/>
  <c r="O298" i="8"/>
  <c r="AM298" i="8" s="1"/>
  <c r="Q298" i="8"/>
  <c r="AO298" i="8" s="1"/>
  <c r="S298" i="8"/>
  <c r="AQ298" i="8" s="1"/>
  <c r="U298" i="8"/>
  <c r="W298" i="8"/>
  <c r="AU298" i="8" s="1"/>
  <c r="Y298" i="8"/>
  <c r="B379" i="8"/>
  <c r="G299" i="8"/>
  <c r="I299" i="8"/>
  <c r="K299" i="8"/>
  <c r="M299" i="8"/>
  <c r="O299" i="8"/>
  <c r="Q299" i="8"/>
  <c r="S299" i="8"/>
  <c r="U299" i="8"/>
  <c r="W299" i="8"/>
  <c r="Y299" i="8"/>
  <c r="AA299" i="8"/>
  <c r="G300" i="8"/>
  <c r="AE300" i="8" s="1"/>
  <c r="I300" i="8"/>
  <c r="AG300" i="8" s="1"/>
  <c r="K300" i="8"/>
  <c r="AI300" i="8" s="1"/>
  <c r="M300" i="8"/>
  <c r="AK300" i="8" s="1"/>
  <c r="O300" i="8"/>
  <c r="AM300" i="8" s="1"/>
  <c r="Q300" i="8"/>
  <c r="AO300" i="8" s="1"/>
  <c r="S300" i="8"/>
  <c r="AQ300" i="8" s="1"/>
  <c r="U300" i="8"/>
  <c r="W300" i="8"/>
  <c r="AU300" i="8" s="1"/>
  <c r="Y300" i="8"/>
  <c r="G301" i="8"/>
  <c r="AE301" i="8" s="1"/>
  <c r="I301" i="8"/>
  <c r="AG301" i="8" s="1"/>
  <c r="K301" i="8"/>
  <c r="AI301" i="8" s="1"/>
  <c r="M301" i="8"/>
  <c r="AK301" i="8" s="1"/>
  <c r="O301" i="8"/>
  <c r="AM301" i="8" s="1"/>
  <c r="Q301" i="8"/>
  <c r="AO301" i="8" s="1"/>
  <c r="S301" i="8"/>
  <c r="AQ301" i="8" s="1"/>
  <c r="U301" i="8"/>
  <c r="W301" i="8"/>
  <c r="AU301" i="8" s="1"/>
  <c r="Y301" i="8"/>
  <c r="G302" i="8"/>
  <c r="I302" i="8"/>
  <c r="AG302" i="8" s="1"/>
  <c r="K302" i="8"/>
  <c r="M302" i="8"/>
  <c r="AK302" i="8" s="1"/>
  <c r="O302" i="8"/>
  <c r="Q302" i="8"/>
  <c r="AO302" i="8" s="1"/>
  <c r="S302" i="8"/>
  <c r="U302" i="8"/>
  <c r="W302" i="8"/>
  <c r="Y302" i="8"/>
  <c r="G303" i="8"/>
  <c r="AE303" i="8" s="1"/>
  <c r="I303" i="8"/>
  <c r="AG303" i="8" s="1"/>
  <c r="K303" i="8"/>
  <c r="AI303" i="8" s="1"/>
  <c r="M303" i="8"/>
  <c r="AK303" i="8" s="1"/>
  <c r="O303" i="8"/>
  <c r="AM303" i="8" s="1"/>
  <c r="Q303" i="8"/>
  <c r="AO303" i="8" s="1"/>
  <c r="S303" i="8"/>
  <c r="AQ303" i="8" s="1"/>
  <c r="U303" i="8"/>
  <c r="W303" i="8"/>
  <c r="AU303" i="8" s="1"/>
  <c r="Y303" i="8"/>
  <c r="G304" i="8"/>
  <c r="AE304" i="8" s="1"/>
  <c r="I304" i="8"/>
  <c r="AG304" i="8" s="1"/>
  <c r="K304" i="8"/>
  <c r="AI304" i="8" s="1"/>
  <c r="M304" i="8"/>
  <c r="AK304" i="8" s="1"/>
  <c r="O304" i="8"/>
  <c r="AM304" i="8" s="1"/>
  <c r="Q304" i="8"/>
  <c r="AO304" i="8" s="1"/>
  <c r="S304" i="8"/>
  <c r="AQ304" i="8" s="1"/>
  <c r="U304" i="8"/>
  <c r="W304" i="8"/>
  <c r="AU304" i="8" s="1"/>
  <c r="Y304" i="8"/>
  <c r="G305" i="8"/>
  <c r="AE305" i="8" s="1"/>
  <c r="I305" i="8"/>
  <c r="AG305" i="8" s="1"/>
  <c r="K305" i="8"/>
  <c r="AI305" i="8" s="1"/>
  <c r="M305" i="8"/>
  <c r="AK305" i="8" s="1"/>
  <c r="O305" i="8"/>
  <c r="AM305" i="8" s="1"/>
  <c r="Q305" i="8"/>
  <c r="AO305" i="8" s="1"/>
  <c r="S305" i="8"/>
  <c r="AQ305" i="8" s="1"/>
  <c r="U305" i="8"/>
  <c r="W305" i="8"/>
  <c r="AU305" i="8" s="1"/>
  <c r="Y305" i="8"/>
  <c r="G306" i="8"/>
  <c r="AE306" i="8" s="1"/>
  <c r="I306" i="8"/>
  <c r="AG306" i="8" s="1"/>
  <c r="K306" i="8"/>
  <c r="AI306" i="8" s="1"/>
  <c r="M306" i="8"/>
  <c r="AK306" i="8" s="1"/>
  <c r="O306" i="8"/>
  <c r="AM306" i="8" s="1"/>
  <c r="Q306" i="8"/>
  <c r="AO306" i="8" s="1"/>
  <c r="S306" i="8"/>
  <c r="AQ306" i="8" s="1"/>
  <c r="U306" i="8"/>
  <c r="W306" i="8"/>
  <c r="AU306" i="8" s="1"/>
  <c r="Y306" i="8"/>
  <c r="G307" i="8"/>
  <c r="AE307" i="8" s="1"/>
  <c r="I307" i="8"/>
  <c r="AG307" i="8" s="1"/>
  <c r="K307" i="8"/>
  <c r="AI307" i="8" s="1"/>
  <c r="M307" i="8"/>
  <c r="AK307" i="8" s="1"/>
  <c r="O307" i="8"/>
  <c r="AM307" i="8" s="1"/>
  <c r="Q307" i="8"/>
  <c r="AO307" i="8" s="1"/>
  <c r="S307" i="8"/>
  <c r="AQ307" i="8" s="1"/>
  <c r="U307" i="8"/>
  <c r="W307" i="8"/>
  <c r="AU307" i="8" s="1"/>
  <c r="Y307" i="8"/>
  <c r="G308" i="8"/>
  <c r="AE308" i="8" s="1"/>
  <c r="I308" i="8"/>
  <c r="AG308" i="8" s="1"/>
  <c r="K308" i="8"/>
  <c r="AI308" i="8" s="1"/>
  <c r="M308" i="8"/>
  <c r="AK308" i="8" s="1"/>
  <c r="O308" i="8"/>
  <c r="AM308" i="8" s="1"/>
  <c r="Q308" i="8"/>
  <c r="AO308" i="8" s="1"/>
  <c r="S308" i="8"/>
  <c r="AQ308" i="8" s="1"/>
  <c r="U308" i="8"/>
  <c r="W308" i="8"/>
  <c r="AU308" i="8" s="1"/>
  <c r="Y308" i="8"/>
  <c r="G309" i="8"/>
  <c r="AE309" i="8" s="1"/>
  <c r="I309" i="8"/>
  <c r="AG309" i="8" s="1"/>
  <c r="K309" i="8"/>
  <c r="AI309" i="8" s="1"/>
  <c r="M309" i="8"/>
  <c r="AK309" i="8" s="1"/>
  <c r="O309" i="8"/>
  <c r="AM309" i="8" s="1"/>
  <c r="Q309" i="8"/>
  <c r="AO309" i="8" s="1"/>
  <c r="S309" i="8"/>
  <c r="AQ309" i="8" s="1"/>
  <c r="U309" i="8"/>
  <c r="W309" i="8"/>
  <c r="AU309" i="8" s="1"/>
  <c r="Y309" i="8"/>
  <c r="G310" i="8"/>
  <c r="I310" i="8"/>
  <c r="AG310" i="8" s="1"/>
  <c r="K310" i="8"/>
  <c r="M310" i="8"/>
  <c r="AK310" i="8" s="1"/>
  <c r="O310" i="8"/>
  <c r="Q310" i="8"/>
  <c r="AO310" i="8" s="1"/>
  <c r="S310" i="8"/>
  <c r="U310" i="8"/>
  <c r="W310" i="8"/>
  <c r="Y310" i="8"/>
  <c r="G311" i="8"/>
  <c r="AE311" i="8" s="1"/>
  <c r="I311" i="8"/>
  <c r="AG311" i="8" s="1"/>
  <c r="K311" i="8"/>
  <c r="AI311" i="8" s="1"/>
  <c r="M311" i="8"/>
  <c r="AK311" i="8" s="1"/>
  <c r="O311" i="8"/>
  <c r="AM311" i="8" s="1"/>
  <c r="Q311" i="8"/>
  <c r="AO311" i="8" s="1"/>
  <c r="S311" i="8"/>
  <c r="AQ311" i="8" s="1"/>
  <c r="U311" i="8"/>
  <c r="W311" i="8"/>
  <c r="AU311" i="8" s="1"/>
  <c r="Y311" i="8"/>
  <c r="G312" i="8"/>
  <c r="AE312" i="8" s="1"/>
  <c r="I312" i="8"/>
  <c r="AG312" i="8" s="1"/>
  <c r="K312" i="8"/>
  <c r="AI312" i="8" s="1"/>
  <c r="M312" i="8"/>
  <c r="AK312" i="8" s="1"/>
  <c r="O312" i="8"/>
  <c r="AM312" i="8" s="1"/>
  <c r="Q312" i="8"/>
  <c r="AO312" i="8" s="1"/>
  <c r="S312" i="8"/>
  <c r="AQ312" i="8" s="1"/>
  <c r="U312" i="8"/>
  <c r="W312" i="8"/>
  <c r="AU312" i="8" s="1"/>
  <c r="Y312" i="8"/>
  <c r="G313" i="8"/>
  <c r="AE313" i="8" s="1"/>
  <c r="I313" i="8"/>
  <c r="AG313" i="8" s="1"/>
  <c r="K313" i="8"/>
  <c r="AI313" i="8" s="1"/>
  <c r="M313" i="8"/>
  <c r="AK313" i="8" s="1"/>
  <c r="O313" i="8"/>
  <c r="AM313" i="8" s="1"/>
  <c r="Q313" i="8"/>
  <c r="AO313" i="8" s="1"/>
  <c r="S313" i="8"/>
  <c r="AQ313" i="8" s="1"/>
  <c r="U313" i="8"/>
  <c r="W313" i="8"/>
  <c r="AU313" i="8" s="1"/>
  <c r="Y313" i="8"/>
  <c r="G314" i="8"/>
  <c r="AE314" i="8" s="1"/>
  <c r="I314" i="8"/>
  <c r="AG314" i="8" s="1"/>
  <c r="K314" i="8"/>
  <c r="AI314" i="8" s="1"/>
  <c r="M314" i="8"/>
  <c r="AK314" i="8" s="1"/>
  <c r="O314" i="8"/>
  <c r="AM314" i="8" s="1"/>
  <c r="Q314" i="8"/>
  <c r="AO314" i="8" s="1"/>
  <c r="S314" i="8"/>
  <c r="AQ314" i="8" s="1"/>
  <c r="U314" i="8"/>
  <c r="W314" i="8"/>
  <c r="AU314" i="8" s="1"/>
  <c r="Y314" i="8"/>
  <c r="G315" i="8"/>
  <c r="AE315" i="8" s="1"/>
  <c r="I315" i="8"/>
  <c r="AG315" i="8" s="1"/>
  <c r="K315" i="8"/>
  <c r="AI315" i="8" s="1"/>
  <c r="M315" i="8"/>
  <c r="AK315" i="8" s="1"/>
  <c r="O315" i="8"/>
  <c r="AM315" i="8" s="1"/>
  <c r="Q315" i="8"/>
  <c r="AO315" i="8" s="1"/>
  <c r="S315" i="8"/>
  <c r="AQ315" i="8" s="1"/>
  <c r="U315" i="8"/>
  <c r="W315" i="8"/>
  <c r="AU315" i="8" s="1"/>
  <c r="Y315" i="8"/>
  <c r="G316" i="8"/>
  <c r="AE316" i="8" s="1"/>
  <c r="I316" i="8"/>
  <c r="AG316" i="8" s="1"/>
  <c r="K316" i="8"/>
  <c r="AI316" i="8" s="1"/>
  <c r="M316" i="8"/>
  <c r="AK316" i="8" s="1"/>
  <c r="O316" i="8"/>
  <c r="AM316" i="8" s="1"/>
  <c r="Q316" i="8"/>
  <c r="AO316" i="8" s="1"/>
  <c r="S316" i="8"/>
  <c r="AQ316" i="8" s="1"/>
  <c r="U316" i="8"/>
  <c r="W316" i="8"/>
  <c r="AU316" i="8" s="1"/>
  <c r="Y316" i="8"/>
  <c r="G317" i="8"/>
  <c r="AE317" i="8" s="1"/>
  <c r="I317" i="8"/>
  <c r="AG317" i="8" s="1"/>
  <c r="K317" i="8"/>
  <c r="AI317" i="8" s="1"/>
  <c r="M317" i="8"/>
  <c r="AK317" i="8" s="1"/>
  <c r="O317" i="8"/>
  <c r="AM317" i="8" s="1"/>
  <c r="Q317" i="8"/>
  <c r="AO317" i="8" s="1"/>
  <c r="S317" i="8"/>
  <c r="AQ317" i="8" s="1"/>
  <c r="U317" i="8"/>
  <c r="W317" i="8"/>
  <c r="AU317" i="8" s="1"/>
  <c r="Y317" i="8"/>
  <c r="G318" i="8"/>
  <c r="AE318" i="8" s="1"/>
  <c r="I318" i="8"/>
  <c r="AG318" i="8" s="1"/>
  <c r="K318" i="8"/>
  <c r="AI318" i="8" s="1"/>
  <c r="M318" i="8"/>
  <c r="AK318" i="8" s="1"/>
  <c r="O318" i="8"/>
  <c r="AM318" i="8" s="1"/>
  <c r="Q318" i="8"/>
  <c r="AO318" i="8" s="1"/>
  <c r="S318" i="8"/>
  <c r="AQ318" i="8" s="1"/>
  <c r="U318" i="8"/>
  <c r="W318" i="8"/>
  <c r="AU318" i="8" s="1"/>
  <c r="Y318" i="8"/>
  <c r="G319" i="8"/>
  <c r="AE319" i="8" s="1"/>
  <c r="I319" i="8"/>
  <c r="AG319" i="8" s="1"/>
  <c r="K319" i="8"/>
  <c r="AI319" i="8" s="1"/>
  <c r="M319" i="8"/>
  <c r="AK319" i="8" s="1"/>
  <c r="O319" i="8"/>
  <c r="AM319" i="8" s="1"/>
  <c r="Q319" i="8"/>
  <c r="AO319" i="8" s="1"/>
  <c r="S319" i="8"/>
  <c r="AQ319" i="8" s="1"/>
  <c r="U319" i="8"/>
  <c r="W319" i="8"/>
  <c r="AU319" i="8" s="1"/>
  <c r="Y319" i="8"/>
  <c r="G320" i="8"/>
  <c r="AE320" i="8" s="1"/>
  <c r="I320" i="8"/>
  <c r="AG320" i="8" s="1"/>
  <c r="K320" i="8"/>
  <c r="AI320" i="8" s="1"/>
  <c r="M320" i="8"/>
  <c r="AK320" i="8" s="1"/>
  <c r="O320" i="8"/>
  <c r="AM320" i="8" s="1"/>
  <c r="Q320" i="8"/>
  <c r="AO320" i="8" s="1"/>
  <c r="S320" i="8"/>
  <c r="AQ320" i="8" s="1"/>
  <c r="U320" i="8"/>
  <c r="W320" i="8"/>
  <c r="AU320" i="8" s="1"/>
  <c r="Y320" i="8"/>
  <c r="G321" i="8"/>
  <c r="AE321" i="8" s="1"/>
  <c r="I321" i="8"/>
  <c r="AG321" i="8" s="1"/>
  <c r="K321" i="8"/>
  <c r="AI321" i="8" s="1"/>
  <c r="M321" i="8"/>
  <c r="AK321" i="8" s="1"/>
  <c r="O321" i="8"/>
  <c r="AM321" i="8" s="1"/>
  <c r="Q321" i="8"/>
  <c r="AO321" i="8" s="1"/>
  <c r="S321" i="8"/>
  <c r="AQ321" i="8" s="1"/>
  <c r="U321" i="8"/>
  <c r="W321" i="8"/>
  <c r="AU321" i="8" s="1"/>
  <c r="Y321" i="8"/>
  <c r="G322" i="8"/>
  <c r="AE322" i="8" s="1"/>
  <c r="I322" i="8"/>
  <c r="AG322" i="8" s="1"/>
  <c r="K322" i="8"/>
  <c r="AI322" i="8" s="1"/>
  <c r="M322" i="8"/>
  <c r="AK322" i="8" s="1"/>
  <c r="O322" i="8"/>
  <c r="AM322" i="8" s="1"/>
  <c r="Q322" i="8"/>
  <c r="AO322" i="8" s="1"/>
  <c r="S322" i="8"/>
  <c r="AQ322" i="8" s="1"/>
  <c r="U322" i="8"/>
  <c r="W322" i="8"/>
  <c r="AU322" i="8" s="1"/>
  <c r="Y322" i="8"/>
  <c r="G323" i="8"/>
  <c r="AE323" i="8" s="1"/>
  <c r="I323" i="8"/>
  <c r="AG323" i="8" s="1"/>
  <c r="K323" i="8"/>
  <c r="AI323" i="8" s="1"/>
  <c r="M323" i="8"/>
  <c r="AK323" i="8" s="1"/>
  <c r="O323" i="8"/>
  <c r="AM323" i="8" s="1"/>
  <c r="Q323" i="8"/>
  <c r="AO323" i="8" s="1"/>
  <c r="S323" i="8"/>
  <c r="AQ323" i="8" s="1"/>
  <c r="U323" i="8"/>
  <c r="W323" i="8"/>
  <c r="AU323" i="8" s="1"/>
  <c r="Y323" i="8"/>
  <c r="G324" i="8"/>
  <c r="AE324" i="8" s="1"/>
  <c r="I324" i="8"/>
  <c r="AG324" i="8" s="1"/>
  <c r="K324" i="8"/>
  <c r="AI324" i="8" s="1"/>
  <c r="M324" i="8"/>
  <c r="AK324" i="8" s="1"/>
  <c r="O324" i="8"/>
  <c r="AM324" i="8" s="1"/>
  <c r="Q324" i="8"/>
  <c r="AO324" i="8" s="1"/>
  <c r="S324" i="8"/>
  <c r="AQ324" i="8" s="1"/>
  <c r="U324" i="8"/>
  <c r="W324" i="8"/>
  <c r="AU324" i="8" s="1"/>
  <c r="Y324" i="8"/>
  <c r="G325" i="8"/>
  <c r="AE325" i="8" s="1"/>
  <c r="I325" i="8"/>
  <c r="AG325" i="8" s="1"/>
  <c r="K325" i="8"/>
  <c r="AI325" i="8" s="1"/>
  <c r="M325" i="8"/>
  <c r="AK325" i="8" s="1"/>
  <c r="O325" i="8"/>
  <c r="AM325" i="8" s="1"/>
  <c r="Q325" i="8"/>
  <c r="AO325" i="8" s="1"/>
  <c r="S325" i="8"/>
  <c r="AQ325" i="8" s="1"/>
  <c r="U325" i="8"/>
  <c r="W325" i="8"/>
  <c r="AU325" i="8" s="1"/>
  <c r="Y325" i="8"/>
  <c r="G326" i="8"/>
  <c r="I326" i="8"/>
  <c r="AG326" i="8" s="1"/>
  <c r="K326" i="8"/>
  <c r="M326" i="8"/>
  <c r="AK326" i="8" s="1"/>
  <c r="O326" i="8"/>
  <c r="Q326" i="8"/>
  <c r="AO326" i="8" s="1"/>
  <c r="S326" i="8"/>
  <c r="U326" i="8"/>
  <c r="W326" i="8"/>
  <c r="Y326" i="8"/>
  <c r="G327" i="8"/>
  <c r="AE327" i="8" s="1"/>
  <c r="I327" i="8"/>
  <c r="AG327" i="8" s="1"/>
  <c r="K327" i="8"/>
  <c r="AI327" i="8" s="1"/>
  <c r="M327" i="8"/>
  <c r="AK327" i="8" s="1"/>
  <c r="O327" i="8"/>
  <c r="AM327" i="8" s="1"/>
  <c r="Q327" i="8"/>
  <c r="AO327" i="8" s="1"/>
  <c r="S327" i="8"/>
  <c r="AQ327" i="8" s="1"/>
  <c r="U327" i="8"/>
  <c r="W327" i="8"/>
  <c r="AU327" i="8" s="1"/>
  <c r="Y327" i="8"/>
  <c r="G328" i="8"/>
  <c r="AE328" i="8" s="1"/>
  <c r="I328" i="8"/>
  <c r="AG328" i="8" s="1"/>
  <c r="K328" i="8"/>
  <c r="AI328" i="8" s="1"/>
  <c r="M328" i="8"/>
  <c r="AK328" i="8" s="1"/>
  <c r="O328" i="8"/>
  <c r="AM328" i="8" s="1"/>
  <c r="Q328" i="8"/>
  <c r="AO328" i="8" s="1"/>
  <c r="S328" i="8"/>
  <c r="AQ328" i="8" s="1"/>
  <c r="U328" i="8"/>
  <c r="W328" i="8"/>
  <c r="AU328" i="8" s="1"/>
  <c r="Y328" i="8"/>
  <c r="G329" i="8"/>
  <c r="AE329" i="8" s="1"/>
  <c r="I329" i="8"/>
  <c r="AG329" i="8" s="1"/>
  <c r="K329" i="8"/>
  <c r="AI329" i="8" s="1"/>
  <c r="M329" i="8"/>
  <c r="AK329" i="8" s="1"/>
  <c r="O329" i="8"/>
  <c r="AM329" i="8" s="1"/>
  <c r="Q329" i="8"/>
  <c r="AO329" i="8" s="1"/>
  <c r="S329" i="8"/>
  <c r="AQ329" i="8" s="1"/>
  <c r="U329" i="8"/>
  <c r="W329" i="8"/>
  <c r="AU329" i="8" s="1"/>
  <c r="Y329" i="8"/>
  <c r="G330" i="8"/>
  <c r="AE330" i="8" s="1"/>
  <c r="I330" i="8"/>
  <c r="AG330" i="8" s="1"/>
  <c r="K330" i="8"/>
  <c r="AI330" i="8" s="1"/>
  <c r="M330" i="8"/>
  <c r="AK330" i="8" s="1"/>
  <c r="O330" i="8"/>
  <c r="AM330" i="8" s="1"/>
  <c r="Q330" i="8"/>
  <c r="AO330" i="8" s="1"/>
  <c r="S330" i="8"/>
  <c r="AQ330" i="8" s="1"/>
  <c r="U330" i="8"/>
  <c r="W330" i="8"/>
  <c r="AU330" i="8" s="1"/>
  <c r="Y330" i="8"/>
  <c r="G331" i="8"/>
  <c r="AE331" i="8" s="1"/>
  <c r="I331" i="8"/>
  <c r="AG331" i="8" s="1"/>
  <c r="K331" i="8"/>
  <c r="AI331" i="8" s="1"/>
  <c r="M331" i="8"/>
  <c r="AK331" i="8" s="1"/>
  <c r="O331" i="8"/>
  <c r="AM331" i="8" s="1"/>
  <c r="Q331" i="8"/>
  <c r="AO331" i="8" s="1"/>
  <c r="S331" i="8"/>
  <c r="AQ331" i="8" s="1"/>
  <c r="U331" i="8"/>
  <c r="W331" i="8"/>
  <c r="AU331" i="8" s="1"/>
  <c r="Y331" i="8"/>
  <c r="G332" i="8"/>
  <c r="AE332" i="8" s="1"/>
  <c r="I332" i="8"/>
  <c r="AG332" i="8" s="1"/>
  <c r="K332" i="8"/>
  <c r="AI332" i="8" s="1"/>
  <c r="M332" i="8"/>
  <c r="AK332" i="8" s="1"/>
  <c r="O332" i="8"/>
  <c r="AM332" i="8" s="1"/>
  <c r="Q332" i="8"/>
  <c r="AO332" i="8" s="1"/>
  <c r="S332" i="8"/>
  <c r="AQ332" i="8" s="1"/>
  <c r="W332" i="8"/>
  <c r="AU332" i="8" s="1"/>
  <c r="AA332" i="8"/>
  <c r="AY332" i="8" s="1"/>
  <c r="AS332" i="8"/>
  <c r="AW332" i="8"/>
  <c r="G333" i="8"/>
  <c r="K333" i="8"/>
  <c r="O333" i="8"/>
  <c r="S333" i="8"/>
  <c r="W333" i="8"/>
  <c r="G334" i="8"/>
  <c r="K334" i="8"/>
  <c r="O334" i="8"/>
  <c r="S334" i="8"/>
  <c r="W334" i="8"/>
  <c r="G335" i="8"/>
  <c r="K335" i="8"/>
  <c r="O335" i="8"/>
  <c r="S335" i="8"/>
  <c r="W335" i="8"/>
  <c r="G336" i="8"/>
  <c r="K336" i="8"/>
  <c r="O336" i="8"/>
  <c r="S336" i="8"/>
  <c r="W336" i="8"/>
  <c r="G337" i="8"/>
  <c r="K337" i="8"/>
  <c r="O337" i="8"/>
  <c r="S337" i="8"/>
  <c r="W337" i="8"/>
  <c r="G338" i="8"/>
  <c r="K338" i="8"/>
  <c r="O338" i="8"/>
  <c r="S338" i="8"/>
  <c r="W338" i="8"/>
  <c r="G339" i="8"/>
  <c r="K339" i="8"/>
  <c r="O339" i="8"/>
  <c r="S339" i="8"/>
  <c r="W339" i="8"/>
  <c r="G340" i="8"/>
  <c r="K340" i="8"/>
  <c r="O340" i="8"/>
  <c r="S340" i="8"/>
  <c r="W340" i="8"/>
  <c r="G341" i="8"/>
  <c r="K341" i="8"/>
  <c r="O341" i="8"/>
  <c r="S341" i="8"/>
  <c r="W341" i="8"/>
  <c r="G342" i="8"/>
  <c r="K342" i="8"/>
  <c r="O342" i="8"/>
  <c r="S342" i="8"/>
  <c r="W342" i="8"/>
  <c r="G343" i="8"/>
  <c r="K343" i="8"/>
  <c r="O343" i="8"/>
  <c r="S343" i="8"/>
  <c r="W343" i="8"/>
  <c r="G344" i="8"/>
  <c r="K344" i="8"/>
  <c r="O344" i="8"/>
  <c r="S344" i="8"/>
  <c r="W344" i="8"/>
  <c r="G345" i="8"/>
  <c r="K345" i="8"/>
  <c r="O345" i="8"/>
  <c r="S345" i="8"/>
  <c r="W345" i="8"/>
  <c r="G346" i="8"/>
  <c r="K346" i="8"/>
  <c r="O346" i="8"/>
  <c r="S346" i="8"/>
  <c r="W346" i="8"/>
  <c r="G347" i="8"/>
  <c r="K347" i="8"/>
  <c r="O347" i="8"/>
  <c r="S347" i="8"/>
  <c r="W347" i="8"/>
  <c r="G348" i="8"/>
  <c r="K348" i="8"/>
  <c r="O348" i="8"/>
  <c r="S348" i="8"/>
  <c r="W348" i="8"/>
  <c r="G349" i="8"/>
  <c r="K349" i="8"/>
  <c r="O349" i="8"/>
  <c r="S349" i="8"/>
  <c r="W349" i="8"/>
  <c r="G350" i="8"/>
  <c r="K350" i="8"/>
  <c r="O350" i="8"/>
  <c r="S350" i="8"/>
  <c r="W350" i="8"/>
  <c r="G351" i="8"/>
  <c r="K351" i="8"/>
  <c r="O351" i="8"/>
  <c r="S351" i="8"/>
  <c r="W351" i="8"/>
  <c r="G352" i="8"/>
  <c r="K352" i="8"/>
  <c r="O352" i="8"/>
  <c r="S352" i="8"/>
  <c r="W352" i="8"/>
  <c r="G353" i="8"/>
  <c r="K353" i="8"/>
  <c r="O353" i="8"/>
  <c r="S353" i="8"/>
  <c r="W353" i="8"/>
  <c r="G354" i="8"/>
  <c r="K354" i="8"/>
  <c r="O354" i="8"/>
  <c r="S354" i="8"/>
  <c r="W354" i="8"/>
  <c r="G355" i="8"/>
  <c r="K355" i="8"/>
  <c r="O355" i="8"/>
  <c r="S355" i="8"/>
  <c r="W355" i="8"/>
  <c r="C369" i="8"/>
  <c r="E369" i="8"/>
  <c r="AJ3" i="9"/>
  <c r="AN3" i="9"/>
  <c r="AR3" i="9"/>
  <c r="AV3" i="9"/>
  <c r="AZ3" i="9"/>
  <c r="AJ5" i="9"/>
  <c r="AN5" i="9"/>
  <c r="AR5" i="9"/>
  <c r="AV5" i="9"/>
  <c r="AZ5" i="9"/>
  <c r="AJ7" i="9"/>
  <c r="AN7" i="9"/>
  <c r="AR7" i="9"/>
  <c r="AV7" i="9"/>
  <c r="AZ7" i="9"/>
  <c r="AJ9" i="9"/>
  <c r="AN9" i="9"/>
  <c r="AR9" i="9"/>
  <c r="AV9" i="9"/>
  <c r="AZ9" i="9"/>
  <c r="AJ11" i="9"/>
  <c r="AN11" i="9"/>
  <c r="AR11" i="9"/>
  <c r="AV11" i="9"/>
  <c r="AZ11" i="9"/>
  <c r="AJ13" i="9"/>
  <c r="AN13" i="9"/>
  <c r="AR13" i="9"/>
  <c r="AV13" i="9"/>
  <c r="AZ13" i="9"/>
  <c r="AJ15" i="9"/>
  <c r="AN15" i="9"/>
  <c r="AR15" i="9"/>
  <c r="AV15" i="9"/>
  <c r="AZ15" i="9"/>
  <c r="AJ17" i="9"/>
  <c r="AN17" i="9"/>
  <c r="AR17" i="9"/>
  <c r="AV17" i="9"/>
  <c r="AZ17" i="9"/>
  <c r="AJ19" i="9"/>
  <c r="AN19" i="9"/>
  <c r="AR19" i="9"/>
  <c r="AV19" i="9"/>
  <c r="AZ19" i="9"/>
  <c r="AJ21" i="9"/>
  <c r="AN21" i="9"/>
  <c r="AR21" i="9"/>
  <c r="AV21" i="9"/>
  <c r="AZ21" i="9"/>
  <c r="AJ23" i="9"/>
  <c r="AN23" i="9"/>
  <c r="AR23" i="9"/>
  <c r="AV23" i="9"/>
  <c r="AZ23" i="9"/>
  <c r="AJ25" i="9"/>
  <c r="AN25" i="9"/>
  <c r="AR25" i="9"/>
  <c r="AV25" i="9"/>
  <c r="AZ25" i="9"/>
  <c r="AJ27" i="9"/>
  <c r="AN27" i="9"/>
  <c r="AR27" i="9"/>
  <c r="AV27" i="9"/>
  <c r="AZ27" i="9"/>
  <c r="AJ29" i="9"/>
  <c r="AN29" i="9"/>
  <c r="AR29" i="9"/>
  <c r="AV29" i="9"/>
  <c r="AZ29" i="9"/>
  <c r="AJ31" i="9"/>
  <c r="AN31" i="9"/>
  <c r="AR31" i="9"/>
  <c r="AV31" i="9"/>
  <c r="AZ31" i="9"/>
  <c r="AJ33" i="9"/>
  <c r="BD332" i="8"/>
  <c r="AL332" i="8"/>
  <c r="AB333" i="8"/>
  <c r="Z333" i="8"/>
  <c r="X333" i="8"/>
  <c r="V333" i="8"/>
  <c r="T333" i="8"/>
  <c r="R333" i="8"/>
  <c r="P333" i="8"/>
  <c r="N333" i="8"/>
  <c r="L333" i="8"/>
  <c r="J333" i="8"/>
  <c r="H333" i="8"/>
  <c r="B333" i="8"/>
  <c r="AB334" i="8"/>
  <c r="Z334" i="8"/>
  <c r="X334" i="8"/>
  <c r="V334" i="8"/>
  <c r="T334" i="8"/>
  <c r="R334" i="8"/>
  <c r="P334" i="8"/>
  <c r="N334" i="8"/>
  <c r="L334" i="8"/>
  <c r="J334" i="8"/>
  <c r="H334" i="8"/>
  <c r="B334" i="8"/>
  <c r="AY334" i="8" s="1"/>
  <c r="AB335" i="8"/>
  <c r="Z335" i="8"/>
  <c r="X335" i="8"/>
  <c r="V335" i="8"/>
  <c r="T335" i="8"/>
  <c r="R335" i="8"/>
  <c r="P335" i="8"/>
  <c r="N335" i="8"/>
  <c r="L335" i="8"/>
  <c r="J335" i="8"/>
  <c r="H335" i="8"/>
  <c r="B335" i="8"/>
  <c r="AY335" i="8" s="1"/>
  <c r="AB336" i="8"/>
  <c r="Z336" i="8"/>
  <c r="X336" i="8"/>
  <c r="V336" i="8"/>
  <c r="T336" i="8"/>
  <c r="R336" i="8"/>
  <c r="P336" i="8"/>
  <c r="N336" i="8"/>
  <c r="L336" i="8"/>
  <c r="J336" i="8"/>
  <c r="H336" i="8"/>
  <c r="B336" i="8"/>
  <c r="AY336" i="8" s="1"/>
  <c r="AB337" i="8"/>
  <c r="Z337" i="8"/>
  <c r="X337" i="8"/>
  <c r="V337" i="8"/>
  <c r="T337" i="8"/>
  <c r="R337" i="8"/>
  <c r="P337" i="8"/>
  <c r="N337" i="8"/>
  <c r="L337" i="8"/>
  <c r="J337" i="8"/>
  <c r="H337" i="8"/>
  <c r="B337" i="8"/>
  <c r="AY337" i="8" s="1"/>
  <c r="AB338" i="8"/>
  <c r="Z338" i="8"/>
  <c r="X338" i="8"/>
  <c r="V338" i="8"/>
  <c r="T338" i="8"/>
  <c r="R338" i="8"/>
  <c r="P338" i="8"/>
  <c r="N338" i="8"/>
  <c r="L338" i="8"/>
  <c r="J338" i="8"/>
  <c r="H338" i="8"/>
  <c r="B338" i="8"/>
  <c r="AY338" i="8" s="1"/>
  <c r="AB339" i="8"/>
  <c r="Z339" i="8"/>
  <c r="X339" i="8"/>
  <c r="V339" i="8"/>
  <c r="T339" i="8"/>
  <c r="R339" i="8"/>
  <c r="P339" i="8"/>
  <c r="N339" i="8"/>
  <c r="L339" i="8"/>
  <c r="J339" i="8"/>
  <c r="H339" i="8"/>
  <c r="B339" i="8"/>
  <c r="AY339" i="8" s="1"/>
  <c r="AB340" i="8"/>
  <c r="Z340" i="8"/>
  <c r="X340" i="8"/>
  <c r="V340" i="8"/>
  <c r="T340" i="8"/>
  <c r="R340" i="8"/>
  <c r="P340" i="8"/>
  <c r="N340" i="8"/>
  <c r="L340" i="8"/>
  <c r="J340" i="8"/>
  <c r="H340" i="8"/>
  <c r="B340" i="8"/>
  <c r="AY340" i="8" s="1"/>
  <c r="AB341" i="8"/>
  <c r="Z341" i="8"/>
  <c r="X341" i="8"/>
  <c r="V341" i="8"/>
  <c r="T341" i="8"/>
  <c r="R341" i="8"/>
  <c r="P341" i="8"/>
  <c r="N341" i="8"/>
  <c r="L341" i="8"/>
  <c r="J341" i="8"/>
  <c r="H341" i="8"/>
  <c r="B341" i="8"/>
  <c r="AY341" i="8" s="1"/>
  <c r="AB342" i="8"/>
  <c r="Z342" i="8"/>
  <c r="X342" i="8"/>
  <c r="V342" i="8"/>
  <c r="T342" i="8"/>
  <c r="R342" i="8"/>
  <c r="P342" i="8"/>
  <c r="N342" i="8"/>
  <c r="L342" i="8"/>
  <c r="J342" i="8"/>
  <c r="H342" i="8"/>
  <c r="B342" i="8"/>
  <c r="AY342" i="8" s="1"/>
  <c r="AB343" i="8"/>
  <c r="Z343" i="8"/>
  <c r="X343" i="8"/>
  <c r="V343" i="8"/>
  <c r="T343" i="8"/>
  <c r="R343" i="8"/>
  <c r="P343" i="8"/>
  <c r="N343" i="8"/>
  <c r="L343" i="8"/>
  <c r="J343" i="8"/>
  <c r="H343" i="8"/>
  <c r="B343" i="8"/>
  <c r="AY343" i="8" s="1"/>
  <c r="AB344" i="8"/>
  <c r="Z344" i="8"/>
  <c r="X344" i="8"/>
  <c r="V344" i="8"/>
  <c r="T344" i="8"/>
  <c r="R344" i="8"/>
  <c r="P344" i="8"/>
  <c r="N344" i="8"/>
  <c r="L344" i="8"/>
  <c r="J344" i="8"/>
  <c r="H344" i="8"/>
  <c r="B344" i="8"/>
  <c r="AY344" i="8" s="1"/>
  <c r="AB345" i="8"/>
  <c r="Z345" i="8"/>
  <c r="X345" i="8"/>
  <c r="V345" i="8"/>
  <c r="T345" i="8"/>
  <c r="R345" i="8"/>
  <c r="P345" i="8"/>
  <c r="N345" i="8"/>
  <c r="L345" i="8"/>
  <c r="J345" i="8"/>
  <c r="H345" i="8"/>
  <c r="B345" i="8"/>
  <c r="AY345" i="8" s="1"/>
  <c r="AB346" i="8"/>
  <c r="Z346" i="8"/>
  <c r="X346" i="8"/>
  <c r="V346" i="8"/>
  <c r="T346" i="8"/>
  <c r="R346" i="8"/>
  <c r="P346" i="8"/>
  <c r="N346" i="8"/>
  <c r="L346" i="8"/>
  <c r="J346" i="8"/>
  <c r="H346" i="8"/>
  <c r="B346" i="8"/>
  <c r="AY346" i="8" s="1"/>
  <c r="AB347" i="8"/>
  <c r="Z347" i="8"/>
  <c r="X347" i="8"/>
  <c r="V347" i="8"/>
  <c r="T347" i="8"/>
  <c r="R347" i="8"/>
  <c r="P347" i="8"/>
  <c r="N347" i="8"/>
  <c r="L347" i="8"/>
  <c r="J347" i="8"/>
  <c r="H347" i="8"/>
  <c r="B347" i="8"/>
  <c r="AY347" i="8" s="1"/>
  <c r="AB348" i="8"/>
  <c r="Z348" i="8"/>
  <c r="X348" i="8"/>
  <c r="V348" i="8"/>
  <c r="T348" i="8"/>
  <c r="R348" i="8"/>
  <c r="P348" i="8"/>
  <c r="N348" i="8"/>
  <c r="L348" i="8"/>
  <c r="J348" i="8"/>
  <c r="H348" i="8"/>
  <c r="B348" i="8"/>
  <c r="AY348" i="8" s="1"/>
  <c r="AB349" i="8"/>
  <c r="Z349" i="8"/>
  <c r="X349" i="8"/>
  <c r="V349" i="8"/>
  <c r="T349" i="8"/>
  <c r="R349" i="8"/>
  <c r="P349" i="8"/>
  <c r="N349" i="8"/>
  <c r="L349" i="8"/>
  <c r="J349" i="8"/>
  <c r="H349" i="8"/>
  <c r="B349" i="8"/>
  <c r="AY349" i="8" s="1"/>
  <c r="AB350" i="8"/>
  <c r="Z350" i="8"/>
  <c r="X350" i="8"/>
  <c r="V350" i="8"/>
  <c r="T350" i="8"/>
  <c r="R350" i="8"/>
  <c r="P350" i="8"/>
  <c r="N350" i="8"/>
  <c r="L350" i="8"/>
  <c r="J350" i="8"/>
  <c r="H350" i="8"/>
  <c r="B350" i="8"/>
  <c r="AY350" i="8" s="1"/>
  <c r="AB351" i="8"/>
  <c r="Z351" i="8"/>
  <c r="X351" i="8"/>
  <c r="V351" i="8"/>
  <c r="T351" i="8"/>
  <c r="R351" i="8"/>
  <c r="P351" i="8"/>
  <c r="N351" i="8"/>
  <c r="L351" i="8"/>
  <c r="J351" i="8"/>
  <c r="H351" i="8"/>
  <c r="B351" i="8"/>
  <c r="AY351" i="8" s="1"/>
  <c r="AB352" i="8"/>
  <c r="Z352" i="8"/>
  <c r="X352" i="8"/>
  <c r="V352" i="8"/>
  <c r="T352" i="8"/>
  <c r="R352" i="8"/>
  <c r="P352" i="8"/>
  <c r="N352" i="8"/>
  <c r="L352" i="8"/>
  <c r="J352" i="8"/>
  <c r="H352" i="8"/>
  <c r="B352" i="8"/>
  <c r="AY352" i="8" s="1"/>
  <c r="AB353" i="8"/>
  <c r="Z353" i="8"/>
  <c r="X353" i="8"/>
  <c r="V353" i="8"/>
  <c r="T353" i="8"/>
  <c r="R353" i="8"/>
  <c r="P353" i="8"/>
  <c r="N353" i="8"/>
  <c r="L353" i="8"/>
  <c r="J353" i="8"/>
  <c r="H353" i="8"/>
  <c r="B353" i="8"/>
  <c r="AY353" i="8" s="1"/>
  <c r="AB354" i="8"/>
  <c r="Z354" i="8"/>
  <c r="X354" i="8"/>
  <c r="V354" i="8"/>
  <c r="T354" i="8"/>
  <c r="R354" i="8"/>
  <c r="P354" i="8"/>
  <c r="N354" i="8"/>
  <c r="L354" i="8"/>
  <c r="J354" i="8"/>
  <c r="H354" i="8"/>
  <c r="B354" i="8"/>
  <c r="AY354" i="8" s="1"/>
  <c r="AB355" i="8"/>
  <c r="Z355" i="8"/>
  <c r="X355" i="8"/>
  <c r="V355" i="8"/>
  <c r="T355" i="8"/>
  <c r="R355" i="8"/>
  <c r="P355" i="8"/>
  <c r="N355" i="8"/>
  <c r="L355" i="8"/>
  <c r="J355" i="8"/>
  <c r="H355" i="8"/>
  <c r="B355" i="8"/>
  <c r="AY355" i="8" s="1"/>
  <c r="B356" i="9"/>
  <c r="B364" i="9"/>
  <c r="H356" i="9"/>
  <c r="H364" i="9"/>
  <c r="AI3" i="9"/>
  <c r="J356" i="9"/>
  <c r="J364" i="9"/>
  <c r="AK3" i="9"/>
  <c r="L356" i="9"/>
  <c r="L364" i="9"/>
  <c r="AM3" i="9"/>
  <c r="N356" i="9"/>
  <c r="AO356" i="9" s="1"/>
  <c r="N364" i="9"/>
  <c r="AO3" i="9"/>
  <c r="P356" i="9"/>
  <c r="P364" i="9"/>
  <c r="AQ3" i="9"/>
  <c r="R356" i="9"/>
  <c r="R364" i="9"/>
  <c r="BH3" i="9"/>
  <c r="AS3" i="9"/>
  <c r="T356" i="9"/>
  <c r="T364" i="9"/>
  <c r="AU3" i="9"/>
  <c r="V356" i="9"/>
  <c r="V364" i="9"/>
  <c r="AW3" i="9"/>
  <c r="X356" i="9"/>
  <c r="X364" i="9"/>
  <c r="BL3" i="9"/>
  <c r="AY3" i="9"/>
  <c r="Z356" i="9"/>
  <c r="BA356" i="9" s="1"/>
  <c r="Z364" i="9"/>
  <c r="BA3" i="9"/>
  <c r="AB356" i="9"/>
  <c r="AB364" i="9"/>
  <c r="BC3" i="9"/>
  <c r="AC356" i="9"/>
  <c r="AC364" i="9"/>
  <c r="BD3" i="9"/>
  <c r="BI4" i="9"/>
  <c r="AT4" i="9"/>
  <c r="BH5" i="9"/>
  <c r="AS5" i="9"/>
  <c r="BL5" i="9"/>
  <c r="AY5" i="9"/>
  <c r="BI6" i="9"/>
  <c r="AT6" i="9"/>
  <c r="BH7" i="9"/>
  <c r="AS7" i="9"/>
  <c r="BL7" i="9"/>
  <c r="AY7" i="9"/>
  <c r="BI8" i="9"/>
  <c r="AT8" i="9"/>
  <c r="BH9" i="9"/>
  <c r="AS9" i="9"/>
  <c r="BL9" i="9"/>
  <c r="AY9" i="9"/>
  <c r="BI10" i="9"/>
  <c r="AT10" i="9"/>
  <c r="BH11" i="9"/>
  <c r="AS11" i="9"/>
  <c r="BL11" i="9"/>
  <c r="AY11" i="9"/>
  <c r="BI12" i="9"/>
  <c r="AT12" i="9"/>
  <c r="BH13" i="9"/>
  <c r="AS13" i="9"/>
  <c r="BL13" i="9"/>
  <c r="AY13" i="9"/>
  <c r="BI14" i="9"/>
  <c r="AT14" i="9"/>
  <c r="BH15" i="9"/>
  <c r="AS15" i="9"/>
  <c r="BL15" i="9"/>
  <c r="AY15" i="9"/>
  <c r="BI16" i="9"/>
  <c r="AT16" i="9"/>
  <c r="BH17" i="9"/>
  <c r="AS17" i="9"/>
  <c r="BL17" i="9"/>
  <c r="AY17" i="9"/>
  <c r="BI18" i="9"/>
  <c r="AT18" i="9"/>
  <c r="BH19" i="9"/>
  <c r="AS19" i="9"/>
  <c r="BL19" i="9"/>
  <c r="AY19" i="9"/>
  <c r="BI20" i="9"/>
  <c r="AT20" i="9"/>
  <c r="BH21" i="9"/>
  <c r="AS21" i="9"/>
  <c r="BL21" i="9"/>
  <c r="AY21" i="9"/>
  <c r="BI22" i="9"/>
  <c r="AT22" i="9"/>
  <c r="BH23" i="9"/>
  <c r="AS23" i="9"/>
  <c r="BL23" i="9"/>
  <c r="AY23" i="9"/>
  <c r="BI24" i="9"/>
  <c r="AT24" i="9"/>
  <c r="BH25" i="9"/>
  <c r="AS25" i="9"/>
  <c r="BL25" i="9"/>
  <c r="AY25" i="9"/>
  <c r="BI26" i="9"/>
  <c r="AT26" i="9"/>
  <c r="BH27" i="9"/>
  <c r="AS27" i="9"/>
  <c r="BL27" i="9"/>
  <c r="AY27" i="9"/>
  <c r="BI28" i="9"/>
  <c r="AT28" i="9"/>
  <c r="BH29" i="9"/>
  <c r="AS29" i="9"/>
  <c r="BL29" i="9"/>
  <c r="AY29" i="9"/>
  <c r="BI30" i="9"/>
  <c r="AT30" i="9"/>
  <c r="BH31" i="9"/>
  <c r="AS31" i="9"/>
  <c r="BL31" i="9"/>
  <c r="AY31" i="9"/>
  <c r="BI32" i="9"/>
  <c r="AT32" i="9"/>
  <c r="BE33" i="9"/>
  <c r="BB33" i="9"/>
  <c r="AZ33" i="9"/>
  <c r="AX33" i="9"/>
  <c r="AV33" i="9"/>
  <c r="AT33" i="9"/>
  <c r="AR33" i="9"/>
  <c r="AP33" i="9"/>
  <c r="BK33" i="9"/>
  <c r="AM33" i="9"/>
  <c r="BH33" i="9"/>
  <c r="AS33" i="9"/>
  <c r="BM33" i="9"/>
  <c r="AW33" i="9"/>
  <c r="BL33" i="9"/>
  <c r="AY33" i="9"/>
  <c r="AJ332" i="8"/>
  <c r="AN332" i="8"/>
  <c r="AP332" i="8"/>
  <c r="I333" i="8"/>
  <c r="M333" i="8"/>
  <c r="Q333" i="8"/>
  <c r="U333" i="8"/>
  <c r="Y333" i="8"/>
  <c r="I334" i="8"/>
  <c r="M334" i="8"/>
  <c r="Q334" i="8"/>
  <c r="AO334" i="8" s="1"/>
  <c r="U334" i="8"/>
  <c r="Y334" i="8"/>
  <c r="I335" i="8"/>
  <c r="M335" i="8"/>
  <c r="AK335" i="8" s="1"/>
  <c r="Q335" i="8"/>
  <c r="U335" i="8"/>
  <c r="Y335" i="8"/>
  <c r="I336" i="8"/>
  <c r="AG336" i="8" s="1"/>
  <c r="M336" i="8"/>
  <c r="Q336" i="8"/>
  <c r="U336" i="8"/>
  <c r="Y336" i="8"/>
  <c r="I337" i="8"/>
  <c r="M337" i="8"/>
  <c r="Q337" i="8"/>
  <c r="U337" i="8"/>
  <c r="Y337" i="8"/>
  <c r="I338" i="8"/>
  <c r="M338" i="8"/>
  <c r="Q338" i="8"/>
  <c r="U338" i="8"/>
  <c r="Y338" i="8"/>
  <c r="I339" i="8"/>
  <c r="M339" i="8"/>
  <c r="Q339" i="8"/>
  <c r="U339" i="8"/>
  <c r="Y339" i="8"/>
  <c r="I340" i="8"/>
  <c r="M340" i="8"/>
  <c r="Q340" i="8"/>
  <c r="U340" i="8"/>
  <c r="Y340" i="8"/>
  <c r="I341" i="8"/>
  <c r="M341" i="8"/>
  <c r="Q341" i="8"/>
  <c r="U341" i="8"/>
  <c r="Y341" i="8"/>
  <c r="I342" i="8"/>
  <c r="M342" i="8"/>
  <c r="Q342" i="8"/>
  <c r="U342" i="8"/>
  <c r="Y342" i="8"/>
  <c r="I343" i="8"/>
  <c r="M343" i="8"/>
  <c r="Q343" i="8"/>
  <c r="U343" i="8"/>
  <c r="Y343" i="8"/>
  <c r="I344" i="8"/>
  <c r="M344" i="8"/>
  <c r="Q344" i="8"/>
  <c r="U344" i="8"/>
  <c r="Y344" i="8"/>
  <c r="I345" i="8"/>
  <c r="M345" i="8"/>
  <c r="Q345" i="8"/>
  <c r="U345" i="8"/>
  <c r="Y345" i="8"/>
  <c r="I346" i="8"/>
  <c r="M346" i="8"/>
  <c r="Q346" i="8"/>
  <c r="U346" i="8"/>
  <c r="Y346" i="8"/>
  <c r="I347" i="8"/>
  <c r="M347" i="8"/>
  <c r="Q347" i="8"/>
  <c r="U347" i="8"/>
  <c r="Y347" i="8"/>
  <c r="I348" i="8"/>
  <c r="M348" i="8"/>
  <c r="Q348" i="8"/>
  <c r="U348" i="8"/>
  <c r="Y348" i="8"/>
  <c r="I349" i="8"/>
  <c r="M349" i="8"/>
  <c r="Q349" i="8"/>
  <c r="U349" i="8"/>
  <c r="Y349" i="8"/>
  <c r="I350" i="8"/>
  <c r="M350" i="8"/>
  <c r="Q350" i="8"/>
  <c r="U350" i="8"/>
  <c r="Y350" i="8"/>
  <c r="I351" i="8"/>
  <c r="M351" i="8"/>
  <c r="Q351" i="8"/>
  <c r="U351" i="8"/>
  <c r="Y351" i="8"/>
  <c r="I352" i="8"/>
  <c r="M352" i="8"/>
  <c r="Q352" i="8"/>
  <c r="U352" i="8"/>
  <c r="Y352" i="8"/>
  <c r="I353" i="8"/>
  <c r="M353" i="8"/>
  <c r="Q353" i="8"/>
  <c r="U353" i="8"/>
  <c r="Y353" i="8"/>
  <c r="I354" i="8"/>
  <c r="M354" i="8"/>
  <c r="Q354" i="8"/>
  <c r="U354" i="8"/>
  <c r="Y354" i="8"/>
  <c r="I355" i="8"/>
  <c r="M355" i="8"/>
  <c r="Q355" i="8"/>
  <c r="U355" i="8"/>
  <c r="Y355" i="8"/>
  <c r="AH3" i="9"/>
  <c r="AL3" i="9"/>
  <c r="AP3" i="9"/>
  <c r="AT3" i="9"/>
  <c r="AX3" i="9"/>
  <c r="BB3" i="9"/>
  <c r="BE3" i="9"/>
  <c r="BK3" i="9"/>
  <c r="BJ4" i="9"/>
  <c r="BN4" i="9"/>
  <c r="AI5" i="9"/>
  <c r="AK5" i="9"/>
  <c r="AM5" i="9"/>
  <c r="AO5" i="9"/>
  <c r="AQ5" i="9"/>
  <c r="AU5" i="9"/>
  <c r="AW5" i="9"/>
  <c r="BA5" i="9"/>
  <c r="BC5" i="9"/>
  <c r="BD5" i="9"/>
  <c r="AH5" i="9"/>
  <c r="AL5" i="9"/>
  <c r="AP5" i="9"/>
  <c r="AT5" i="9"/>
  <c r="AX5" i="9"/>
  <c r="BB5" i="9"/>
  <c r="BK5" i="9"/>
  <c r="BJ6" i="9"/>
  <c r="BN6" i="9"/>
  <c r="AI7" i="9"/>
  <c r="AK7" i="9"/>
  <c r="AM7" i="9"/>
  <c r="AO7" i="9"/>
  <c r="AQ7" i="9"/>
  <c r="AU7" i="9"/>
  <c r="AW7" i="9"/>
  <c r="BA7" i="9"/>
  <c r="BC7" i="9"/>
  <c r="BD7" i="9"/>
  <c r="AH7" i="9"/>
  <c r="AL7" i="9"/>
  <c r="AP7" i="9"/>
  <c r="AT7" i="9"/>
  <c r="AX7" i="9"/>
  <c r="BB7" i="9"/>
  <c r="BK7" i="9"/>
  <c r="BJ8" i="9"/>
  <c r="BN8" i="9"/>
  <c r="AI9" i="9"/>
  <c r="AK9" i="9"/>
  <c r="AM9" i="9"/>
  <c r="AO9" i="9"/>
  <c r="AQ9" i="9"/>
  <c r="AU9" i="9"/>
  <c r="AW9" i="9"/>
  <c r="BA9" i="9"/>
  <c r="BC9" i="9"/>
  <c r="BD9" i="9"/>
  <c r="AH9" i="9"/>
  <c r="AL9" i="9"/>
  <c r="AP9" i="9"/>
  <c r="AT9" i="9"/>
  <c r="AX9" i="9"/>
  <c r="BB9" i="9"/>
  <c r="BK9" i="9"/>
  <c r="BJ10" i="9"/>
  <c r="BN10" i="9"/>
  <c r="AI11" i="9"/>
  <c r="AK11" i="9"/>
  <c r="AM11" i="9"/>
  <c r="AO11" i="9"/>
  <c r="AQ11" i="9"/>
  <c r="AU11" i="9"/>
  <c r="AW11" i="9"/>
  <c r="BA11" i="9"/>
  <c r="BC11" i="9"/>
  <c r="BD11" i="9"/>
  <c r="AH11" i="9"/>
  <c r="AL11" i="9"/>
  <c r="AP11" i="9"/>
  <c r="AT11" i="9"/>
  <c r="AX11" i="9"/>
  <c r="BB11" i="9"/>
  <c r="BK11" i="9"/>
  <c r="BJ12" i="9"/>
  <c r="BN12" i="9"/>
  <c r="AI13" i="9"/>
  <c r="AK13" i="9"/>
  <c r="AM13" i="9"/>
  <c r="AO13" i="9"/>
  <c r="AQ13" i="9"/>
  <c r="AU13" i="9"/>
  <c r="AW13" i="9"/>
  <c r="BA13" i="9"/>
  <c r="BC13" i="9"/>
  <c r="BD13" i="9"/>
  <c r="AH13" i="9"/>
  <c r="AL13" i="9"/>
  <c r="AP13" i="9"/>
  <c r="AT13" i="9"/>
  <c r="AX13" i="9"/>
  <c r="BB13" i="9"/>
  <c r="BK13" i="9"/>
  <c r="BJ14" i="9"/>
  <c r="BN14" i="9"/>
  <c r="AI15" i="9"/>
  <c r="AK15" i="9"/>
  <c r="AM15" i="9"/>
  <c r="AO15" i="9"/>
  <c r="AQ15" i="9"/>
  <c r="AU15" i="9"/>
  <c r="AW15" i="9"/>
  <c r="BA15" i="9"/>
  <c r="BC15" i="9"/>
  <c r="BD15" i="9"/>
  <c r="AH15" i="9"/>
  <c r="AL15" i="9"/>
  <c r="AP15" i="9"/>
  <c r="AT15" i="9"/>
  <c r="AX15" i="9"/>
  <c r="BB15" i="9"/>
  <c r="BK15" i="9"/>
  <c r="BJ16" i="9"/>
  <c r="BN16" i="9"/>
  <c r="AI17" i="9"/>
  <c r="AK17" i="9"/>
  <c r="AM17" i="9"/>
  <c r="AO17" i="9"/>
  <c r="AQ17" i="9"/>
  <c r="AU17" i="9"/>
  <c r="AW17" i="9"/>
  <c r="BA17" i="9"/>
  <c r="BC17" i="9"/>
  <c r="BD17" i="9"/>
  <c r="AH17" i="9"/>
  <c r="AL17" i="9"/>
  <c r="AP17" i="9"/>
  <c r="AT17" i="9"/>
  <c r="AX17" i="9"/>
  <c r="BB17" i="9"/>
  <c r="BK17" i="9"/>
  <c r="BJ18" i="9"/>
  <c r="BN18" i="9"/>
  <c r="AI19" i="9"/>
  <c r="AK19" i="9"/>
  <c r="AM19" i="9"/>
  <c r="AO19" i="9"/>
  <c r="AQ19" i="9"/>
  <c r="AU19" i="9"/>
  <c r="AW19" i="9"/>
  <c r="BA19" i="9"/>
  <c r="BC19" i="9"/>
  <c r="BD19" i="9"/>
  <c r="AH19" i="9"/>
  <c r="AL19" i="9"/>
  <c r="AP19" i="9"/>
  <c r="AT19" i="9"/>
  <c r="AX19" i="9"/>
  <c r="BB19" i="9"/>
  <c r="BK19" i="9"/>
  <c r="BJ20" i="9"/>
  <c r="BN20" i="9"/>
  <c r="AI21" i="9"/>
  <c r="AK21" i="9"/>
  <c r="AM21" i="9"/>
  <c r="AO21" i="9"/>
  <c r="AQ21" i="9"/>
  <c r="AU21" i="9"/>
  <c r="AW21" i="9"/>
  <c r="BA21" i="9"/>
  <c r="BC21" i="9"/>
  <c r="BD21" i="9"/>
  <c r="AH21" i="9"/>
  <c r="AL21" i="9"/>
  <c r="AP21" i="9"/>
  <c r="AT21" i="9"/>
  <c r="AX21" i="9"/>
  <c r="BB21" i="9"/>
  <c r="BK21" i="9"/>
  <c r="BJ22" i="9"/>
  <c r="BN22" i="9"/>
  <c r="AI23" i="9"/>
  <c r="AK23" i="9"/>
  <c r="AM23" i="9"/>
  <c r="AO23" i="9"/>
  <c r="AQ23" i="9"/>
  <c r="AU23" i="9"/>
  <c r="AW23" i="9"/>
  <c r="BA23" i="9"/>
  <c r="BC23" i="9"/>
  <c r="BD23" i="9"/>
  <c r="AH23" i="9"/>
  <c r="AL23" i="9"/>
  <c r="AP23" i="9"/>
  <c r="AT23" i="9"/>
  <c r="AX23" i="9"/>
  <c r="BB23" i="9"/>
  <c r="BK23" i="9"/>
  <c r="BJ24" i="9"/>
  <c r="BN24" i="9"/>
  <c r="AI25" i="9"/>
  <c r="AK25" i="9"/>
  <c r="AM25" i="9"/>
  <c r="AO25" i="9"/>
  <c r="AQ25" i="9"/>
  <c r="AU25" i="9"/>
  <c r="AW25" i="9"/>
  <c r="BA25" i="9"/>
  <c r="BC25" i="9"/>
  <c r="BD25" i="9"/>
  <c r="AH25" i="9"/>
  <c r="AL25" i="9"/>
  <c r="AP25" i="9"/>
  <c r="AT25" i="9"/>
  <c r="AX25" i="9"/>
  <c r="BB25" i="9"/>
  <c r="BK25" i="9"/>
  <c r="BJ26" i="9"/>
  <c r="BN26" i="9"/>
  <c r="AI27" i="9"/>
  <c r="AK27" i="9"/>
  <c r="AM27" i="9"/>
  <c r="AO27" i="9"/>
  <c r="AQ27" i="9"/>
  <c r="AU27" i="9"/>
  <c r="AW27" i="9"/>
  <c r="BA27" i="9"/>
  <c r="BC27" i="9"/>
  <c r="BD27" i="9"/>
  <c r="AH27" i="9"/>
  <c r="AL27" i="9"/>
  <c r="AP27" i="9"/>
  <c r="AT27" i="9"/>
  <c r="AX27" i="9"/>
  <c r="BB27" i="9"/>
  <c r="BK27" i="9"/>
  <c r="BJ28" i="9"/>
  <c r="BN28" i="9"/>
  <c r="AI29" i="9"/>
  <c r="AK29" i="9"/>
  <c r="AM29" i="9"/>
  <c r="AO29" i="9"/>
  <c r="AQ29" i="9"/>
  <c r="AU29" i="9"/>
  <c r="AW29" i="9"/>
  <c r="BA29" i="9"/>
  <c r="BC29" i="9"/>
  <c r="BD29" i="9"/>
  <c r="AH29" i="9"/>
  <c r="AL29" i="9"/>
  <c r="AP29" i="9"/>
  <c r="AT29" i="9"/>
  <c r="AX29" i="9"/>
  <c r="BB29" i="9"/>
  <c r="BK29" i="9"/>
  <c r="BJ30" i="9"/>
  <c r="BN30" i="9"/>
  <c r="AI31" i="9"/>
  <c r="AK31" i="9"/>
  <c r="AM31" i="9"/>
  <c r="AO31" i="9"/>
  <c r="AQ31" i="9"/>
  <c r="AU31" i="9"/>
  <c r="AW31" i="9"/>
  <c r="BA31" i="9"/>
  <c r="BC31" i="9"/>
  <c r="BD31" i="9"/>
  <c r="AH31" i="9"/>
  <c r="AL31" i="9"/>
  <c r="AP31" i="9"/>
  <c r="AT31" i="9"/>
  <c r="AX31" i="9"/>
  <c r="BB31" i="9"/>
  <c r="BK31" i="9"/>
  <c r="BJ32" i="9"/>
  <c r="BN32" i="9"/>
  <c r="AI33" i="9"/>
  <c r="AK33" i="9"/>
  <c r="AO33" i="9"/>
  <c r="AQ33" i="9"/>
  <c r="AU33" i="9"/>
  <c r="BA33" i="9"/>
  <c r="BC33" i="9"/>
  <c r="BD33" i="9"/>
  <c r="AH33" i="9"/>
  <c r="AL33" i="9"/>
  <c r="G364" i="9"/>
  <c r="G356" i="9"/>
  <c r="AH356" i="9" s="1"/>
  <c r="I364" i="9"/>
  <c r="I356" i="9"/>
  <c r="K364" i="9"/>
  <c r="K356" i="9"/>
  <c r="AL356" i="9" s="1"/>
  <c r="M364" i="9"/>
  <c r="M356" i="9"/>
  <c r="O364" i="9"/>
  <c r="O356" i="9"/>
  <c r="AP356" i="9" s="1"/>
  <c r="Q364" i="9"/>
  <c r="Q356" i="9"/>
  <c r="S364" i="9"/>
  <c r="S356" i="9"/>
  <c r="U364" i="9"/>
  <c r="U356" i="9"/>
  <c r="W364" i="9"/>
  <c r="W356" i="9"/>
  <c r="AX356" i="9" s="1"/>
  <c r="Y364" i="9"/>
  <c r="Y356" i="9"/>
  <c r="AA364" i="9"/>
  <c r="AA356" i="9"/>
  <c r="BB356" i="9" s="1"/>
  <c r="AD364" i="9"/>
  <c r="AD356" i="9"/>
  <c r="B375" i="9"/>
  <c r="BJ3" i="9"/>
  <c r="BN3" i="9"/>
  <c r="AR34" i="9"/>
  <c r="AT34" i="9"/>
  <c r="AZ34" i="9"/>
  <c r="AM35" i="9"/>
  <c r="AS35" i="9"/>
  <c r="AW35" i="9"/>
  <c r="AY35" i="9"/>
  <c r="AR36" i="9"/>
  <c r="AT36" i="9"/>
  <c r="AZ36" i="9"/>
  <c r="AM37" i="9"/>
  <c r="AS37" i="9"/>
  <c r="AW37" i="9"/>
  <c r="AY37" i="9"/>
  <c r="AR38" i="9"/>
  <c r="AT38" i="9"/>
  <c r="AZ38" i="9"/>
  <c r="AM39" i="9"/>
  <c r="AS39" i="9"/>
  <c r="AW39" i="9"/>
  <c r="AY39" i="9"/>
  <c r="AR40" i="9"/>
  <c r="AT40" i="9"/>
  <c r="AZ40" i="9"/>
  <c r="AM41" i="9"/>
  <c r="AS41" i="9"/>
  <c r="AW41" i="9"/>
  <c r="AY41" i="9"/>
  <c r="AR42" i="9"/>
  <c r="AT42" i="9"/>
  <c r="AZ42" i="9"/>
  <c r="AM43" i="9"/>
  <c r="AS43" i="9"/>
  <c r="AW43" i="9"/>
  <c r="AY43" i="9"/>
  <c r="AR44" i="9"/>
  <c r="AT44" i="9"/>
  <c r="AZ44" i="9"/>
  <c r="AM45" i="9"/>
  <c r="AS45" i="9"/>
  <c r="AW45" i="9"/>
  <c r="AY45" i="9"/>
  <c r="AR46" i="9"/>
  <c r="AT46" i="9"/>
  <c r="AZ46" i="9"/>
  <c r="AM47" i="9"/>
  <c r="AS47" i="9"/>
  <c r="AW47" i="9"/>
  <c r="AY47" i="9"/>
  <c r="AR48" i="9"/>
  <c r="AT48" i="9"/>
  <c r="AZ48" i="9"/>
  <c r="AM49" i="9"/>
  <c r="AS49" i="9"/>
  <c r="AW49" i="9"/>
  <c r="AY49" i="9"/>
  <c r="AR50" i="9"/>
  <c r="AT50" i="9"/>
  <c r="AZ50" i="9"/>
  <c r="AM51" i="9"/>
  <c r="AS51" i="9"/>
  <c r="AW51" i="9"/>
  <c r="AY51" i="9"/>
  <c r="AR52" i="9"/>
  <c r="AT52" i="9"/>
  <c r="AZ52" i="9"/>
  <c r="AM53" i="9"/>
  <c r="AS53" i="9"/>
  <c r="AW53" i="9"/>
  <c r="AY53" i="9"/>
  <c r="AR54" i="9"/>
  <c r="AT54" i="9"/>
  <c r="AZ54" i="9"/>
  <c r="AM55" i="9"/>
  <c r="AS55" i="9"/>
  <c r="AW55" i="9"/>
  <c r="AY55" i="9"/>
  <c r="AR56" i="9"/>
  <c r="AT56" i="9"/>
  <c r="AZ56" i="9"/>
  <c r="AM57" i="9"/>
  <c r="AS57" i="9"/>
  <c r="AW57" i="9"/>
  <c r="AY57" i="9"/>
  <c r="AR58" i="9"/>
  <c r="AT58" i="9"/>
  <c r="AZ58" i="9"/>
  <c r="AM59" i="9"/>
  <c r="AS59" i="9"/>
  <c r="AW59" i="9"/>
  <c r="AY59" i="9"/>
  <c r="AR60" i="9"/>
  <c r="AT60" i="9"/>
  <c r="AZ60" i="9"/>
  <c r="AM61" i="9"/>
  <c r="AS61" i="9"/>
  <c r="AW61" i="9"/>
  <c r="AY61" i="9"/>
  <c r="AR62" i="9"/>
  <c r="AT62" i="9"/>
  <c r="AZ62" i="9"/>
  <c r="AM63" i="9"/>
  <c r="AS63" i="9"/>
  <c r="AW63" i="9"/>
  <c r="AY63" i="9"/>
  <c r="AR64" i="9"/>
  <c r="AT64" i="9"/>
  <c r="AZ64" i="9"/>
  <c r="AM65" i="9"/>
  <c r="AS65" i="9"/>
  <c r="AW65" i="9"/>
  <c r="AY65" i="9"/>
  <c r="AR66" i="9"/>
  <c r="AT66" i="9"/>
  <c r="AZ66" i="9"/>
  <c r="AM67" i="9"/>
  <c r="AS67" i="9"/>
  <c r="AW67" i="9"/>
  <c r="AY67" i="9"/>
  <c r="AR68" i="9"/>
  <c r="AT68" i="9"/>
  <c r="AZ68" i="9"/>
  <c r="AM69" i="9"/>
  <c r="AS69" i="9"/>
  <c r="AW69" i="9"/>
  <c r="AY69" i="9"/>
  <c r="AR70" i="9"/>
  <c r="AT70" i="9"/>
  <c r="AZ70" i="9"/>
  <c r="AM71" i="9"/>
  <c r="AS71" i="9"/>
  <c r="AW71" i="9"/>
  <c r="AY71" i="9"/>
  <c r="AR72" i="9"/>
  <c r="AT72" i="9"/>
  <c r="AZ72" i="9"/>
  <c r="AM73" i="9"/>
  <c r="AS73" i="9"/>
  <c r="AW73" i="9"/>
  <c r="AY73" i="9"/>
  <c r="AR74" i="9"/>
  <c r="AT74" i="9"/>
  <c r="AZ74" i="9"/>
  <c r="AM75" i="9"/>
  <c r="AS75" i="9"/>
  <c r="AW75" i="9"/>
  <c r="AY75" i="9"/>
  <c r="AR76" i="9"/>
  <c r="AT76" i="9"/>
  <c r="AZ76" i="9"/>
  <c r="AM77" i="9"/>
  <c r="AS77" i="9"/>
  <c r="AW77" i="9"/>
  <c r="AY77" i="9"/>
  <c r="AR78" i="9"/>
  <c r="AT78" i="9"/>
  <c r="AZ78" i="9"/>
  <c r="AM79" i="9"/>
  <c r="AS79" i="9"/>
  <c r="AW79" i="9"/>
  <c r="AY79" i="9"/>
  <c r="AR80" i="9"/>
  <c r="AT80" i="9"/>
  <c r="AZ80" i="9"/>
  <c r="AM81" i="9"/>
  <c r="AS81" i="9"/>
  <c r="AW81" i="9"/>
  <c r="AY81" i="9"/>
  <c r="AR82" i="9"/>
  <c r="AT82" i="9"/>
  <c r="AZ82" i="9"/>
  <c r="AM83" i="9"/>
  <c r="AS83" i="9"/>
  <c r="AW83" i="9"/>
  <c r="AY83" i="9"/>
  <c r="AR84" i="9"/>
  <c r="AT84" i="9"/>
  <c r="AZ84" i="9"/>
  <c r="AM85" i="9"/>
  <c r="AS85" i="9"/>
  <c r="AW85" i="9"/>
  <c r="AY85" i="9"/>
  <c r="AR86" i="9"/>
  <c r="AT86" i="9"/>
  <c r="AZ86" i="9"/>
  <c r="AM87" i="9"/>
  <c r="AS87" i="9"/>
  <c r="AW87" i="9"/>
  <c r="AY87" i="9"/>
  <c r="AR88" i="9"/>
  <c r="AT88" i="9"/>
  <c r="AZ88" i="9"/>
  <c r="AM89" i="9"/>
  <c r="AS89" i="9"/>
  <c r="AW89" i="9"/>
  <c r="AY89" i="9"/>
  <c r="B365" i="9"/>
  <c r="AR365" i="9" s="1"/>
  <c r="H365" i="9"/>
  <c r="J365" i="9"/>
  <c r="L365" i="9"/>
  <c r="N365" i="9"/>
  <c r="AO365" i="9" s="1"/>
  <c r="P365" i="9"/>
  <c r="R365" i="9"/>
  <c r="T365" i="9"/>
  <c r="V365" i="9"/>
  <c r="X365" i="9"/>
  <c r="Z365" i="9"/>
  <c r="AB365" i="9"/>
  <c r="AC365" i="9"/>
  <c r="BD365" i="9" s="1"/>
  <c r="AH90" i="9"/>
  <c r="AJ90" i="9"/>
  <c r="AL90" i="9"/>
  <c r="AN90" i="9"/>
  <c r="AP90" i="9"/>
  <c r="AR90" i="9"/>
  <c r="AT90" i="9"/>
  <c r="AV90" i="9"/>
  <c r="AX90" i="9"/>
  <c r="AZ90" i="9"/>
  <c r="BB90" i="9"/>
  <c r="BE90" i="9"/>
  <c r="BI90" i="9"/>
  <c r="BK90" i="9"/>
  <c r="BM90" i="9"/>
  <c r="AM91" i="9"/>
  <c r="AS91" i="9"/>
  <c r="AW91" i="9"/>
  <c r="AY91" i="9"/>
  <c r="AR92" i="9"/>
  <c r="AT92" i="9"/>
  <c r="AZ92" i="9"/>
  <c r="AM93" i="9"/>
  <c r="AS93" i="9"/>
  <c r="AW93" i="9"/>
  <c r="AY93" i="9"/>
  <c r="AR94" i="9"/>
  <c r="AT94" i="9"/>
  <c r="AZ94" i="9"/>
  <c r="AM95" i="9"/>
  <c r="AS95" i="9"/>
  <c r="AW95" i="9"/>
  <c r="AY95" i="9"/>
  <c r="AJ96" i="9"/>
  <c r="AN96" i="9"/>
  <c r="AR96" i="9"/>
  <c r="AV96" i="9"/>
  <c r="AZ96" i="9"/>
  <c r="AJ98" i="9"/>
  <c r="AN98" i="9"/>
  <c r="AR98" i="9"/>
  <c r="AV98" i="9"/>
  <c r="AZ98" i="9"/>
  <c r="AJ100" i="9"/>
  <c r="AN100" i="9"/>
  <c r="AR100" i="9"/>
  <c r="AV100" i="9"/>
  <c r="AZ100" i="9"/>
  <c r="AJ102" i="9"/>
  <c r="AN102" i="9"/>
  <c r="AR102" i="9"/>
  <c r="AV102" i="9"/>
  <c r="AZ102" i="9"/>
  <c r="AJ104" i="9"/>
  <c r="AN104" i="9"/>
  <c r="AR104" i="9"/>
  <c r="AV104" i="9"/>
  <c r="AZ104" i="9"/>
  <c r="AJ106" i="9"/>
  <c r="AN106" i="9"/>
  <c r="AR106" i="9"/>
  <c r="AV106" i="9"/>
  <c r="AZ106" i="9"/>
  <c r="AJ108" i="9"/>
  <c r="AN108" i="9"/>
  <c r="AR108" i="9"/>
  <c r="AV108" i="9"/>
  <c r="AZ108" i="9"/>
  <c r="AJ110" i="9"/>
  <c r="AN110" i="9"/>
  <c r="AR110" i="9"/>
  <c r="AV110" i="9"/>
  <c r="AZ110" i="9"/>
  <c r="AJ112" i="9"/>
  <c r="AN112" i="9"/>
  <c r="AR112" i="9"/>
  <c r="AV112" i="9"/>
  <c r="AZ112" i="9"/>
  <c r="AJ114" i="9"/>
  <c r="AN114" i="9"/>
  <c r="AR114" i="9"/>
  <c r="AV114" i="9"/>
  <c r="AZ114" i="9"/>
  <c r="AJ116" i="9"/>
  <c r="AN116" i="9"/>
  <c r="AR116" i="9"/>
  <c r="AV116" i="9"/>
  <c r="AZ116" i="9"/>
  <c r="AJ118" i="9"/>
  <c r="AN118" i="9"/>
  <c r="AR118" i="9"/>
  <c r="AV118" i="9"/>
  <c r="AZ118" i="9"/>
  <c r="AJ120" i="9"/>
  <c r="AN120" i="9"/>
  <c r="AR120" i="9"/>
  <c r="AV120" i="9"/>
  <c r="AZ120" i="9"/>
  <c r="AJ122" i="9"/>
  <c r="AN122" i="9"/>
  <c r="AR122" i="9"/>
  <c r="AV122" i="9"/>
  <c r="AZ122" i="9"/>
  <c r="AJ124" i="9"/>
  <c r="AN124" i="9"/>
  <c r="AR124" i="9"/>
  <c r="AV124" i="9"/>
  <c r="AZ124" i="9"/>
  <c r="AJ126" i="9"/>
  <c r="AN126" i="9"/>
  <c r="AR126" i="9"/>
  <c r="AV126" i="9"/>
  <c r="AZ126" i="9"/>
  <c r="AJ128" i="9"/>
  <c r="AN128" i="9"/>
  <c r="AR128" i="9"/>
  <c r="AV128" i="9"/>
  <c r="AZ128" i="9"/>
  <c r="AJ130" i="9"/>
  <c r="AN130" i="9"/>
  <c r="AR130" i="9"/>
  <c r="AV130" i="9"/>
  <c r="AZ130" i="9"/>
  <c r="AJ132" i="9"/>
  <c r="AN132" i="9"/>
  <c r="AR132" i="9"/>
  <c r="AV132" i="9"/>
  <c r="AZ132" i="9"/>
  <c r="AJ134" i="9"/>
  <c r="AN134" i="9"/>
  <c r="AR134" i="9"/>
  <c r="AV134" i="9"/>
  <c r="AZ134" i="9"/>
  <c r="AJ136" i="9"/>
  <c r="AN136" i="9"/>
  <c r="AR136" i="9"/>
  <c r="AV136" i="9"/>
  <c r="AZ136" i="9"/>
  <c r="AJ138" i="9"/>
  <c r="AN138" i="9"/>
  <c r="AR138" i="9"/>
  <c r="AV138" i="9"/>
  <c r="AZ138" i="9"/>
  <c r="AJ140" i="9"/>
  <c r="AN140" i="9"/>
  <c r="AR140" i="9"/>
  <c r="AV140" i="9"/>
  <c r="AZ140" i="9"/>
  <c r="AJ142" i="9"/>
  <c r="AN142" i="9"/>
  <c r="AR142" i="9"/>
  <c r="AV142" i="9"/>
  <c r="AZ142" i="9"/>
  <c r="BJ365" i="9"/>
  <c r="BI365" i="9"/>
  <c r="AT365" i="9"/>
  <c r="BN365" i="9"/>
  <c r="BH96" i="9"/>
  <c r="AS96" i="9"/>
  <c r="BL96" i="9"/>
  <c r="AY96" i="9"/>
  <c r="BI97" i="9"/>
  <c r="AT97" i="9"/>
  <c r="BH98" i="9"/>
  <c r="AS98" i="9"/>
  <c r="BL98" i="9"/>
  <c r="AY98" i="9"/>
  <c r="BI99" i="9"/>
  <c r="AT99" i="9"/>
  <c r="BH100" i="9"/>
  <c r="AS100" i="9"/>
  <c r="BL100" i="9"/>
  <c r="AY100" i="9"/>
  <c r="BI101" i="9"/>
  <c r="AT101" i="9"/>
  <c r="BH102" i="9"/>
  <c r="AS102" i="9"/>
  <c r="BL102" i="9"/>
  <c r="AY102" i="9"/>
  <c r="BI103" i="9"/>
  <c r="AT103" i="9"/>
  <c r="BH104" i="9"/>
  <c r="AS104" i="9"/>
  <c r="BL104" i="9"/>
  <c r="AY104" i="9"/>
  <c r="BI105" i="9"/>
  <c r="AT105" i="9"/>
  <c r="BH106" i="9"/>
  <c r="AS106" i="9"/>
  <c r="BL106" i="9"/>
  <c r="AY106" i="9"/>
  <c r="BI107" i="9"/>
  <c r="AT107" i="9"/>
  <c r="BH108" i="9"/>
  <c r="AS108" i="9"/>
  <c r="BL108" i="9"/>
  <c r="AY108" i="9"/>
  <c r="BI109" i="9"/>
  <c r="AT109" i="9"/>
  <c r="BH110" i="9"/>
  <c r="AS110" i="9"/>
  <c r="BL110" i="9"/>
  <c r="AY110" i="9"/>
  <c r="BI111" i="9"/>
  <c r="AT111" i="9"/>
  <c r="BH112" i="9"/>
  <c r="AS112" i="9"/>
  <c r="BL112" i="9"/>
  <c r="AY112" i="9"/>
  <c r="BI113" i="9"/>
  <c r="AT113" i="9"/>
  <c r="BH114" i="9"/>
  <c r="AS114" i="9"/>
  <c r="BL114" i="9"/>
  <c r="AY114" i="9"/>
  <c r="BI115" i="9"/>
  <c r="AT115" i="9"/>
  <c r="BH116" i="9"/>
  <c r="AS116" i="9"/>
  <c r="BL116" i="9"/>
  <c r="AY116" i="9"/>
  <c r="BI117" i="9"/>
  <c r="AT117" i="9"/>
  <c r="BH118" i="9"/>
  <c r="AS118" i="9"/>
  <c r="BL118" i="9"/>
  <c r="AY118" i="9"/>
  <c r="BI119" i="9"/>
  <c r="AT119" i="9"/>
  <c r="BH120" i="9"/>
  <c r="AS120" i="9"/>
  <c r="BL120" i="9"/>
  <c r="AY120" i="9"/>
  <c r="BI121" i="9"/>
  <c r="AT121" i="9"/>
  <c r="BH122" i="9"/>
  <c r="AS122" i="9"/>
  <c r="BL122" i="9"/>
  <c r="AY122" i="9"/>
  <c r="BI123" i="9"/>
  <c r="AT123" i="9"/>
  <c r="BH124" i="9"/>
  <c r="AS124" i="9"/>
  <c r="BL124" i="9"/>
  <c r="AY124" i="9"/>
  <c r="BI125" i="9"/>
  <c r="AT125" i="9"/>
  <c r="BH126" i="9"/>
  <c r="AS126" i="9"/>
  <c r="BL126" i="9"/>
  <c r="AY126" i="9"/>
  <c r="BI127" i="9"/>
  <c r="AT127" i="9"/>
  <c r="BH128" i="9"/>
  <c r="AS128" i="9"/>
  <c r="BL128" i="9"/>
  <c r="AY128" i="9"/>
  <c r="BI129" i="9"/>
  <c r="AT129" i="9"/>
  <c r="BH130" i="9"/>
  <c r="AS130" i="9"/>
  <c r="BL130" i="9"/>
  <c r="AY130" i="9"/>
  <c r="BI131" i="9"/>
  <c r="AT131" i="9"/>
  <c r="BH132" i="9"/>
  <c r="AS132" i="9"/>
  <c r="BL132" i="9"/>
  <c r="AY132" i="9"/>
  <c r="BI133" i="9"/>
  <c r="AT133" i="9"/>
  <c r="BH134" i="9"/>
  <c r="AS134" i="9"/>
  <c r="BL134" i="9"/>
  <c r="AY134" i="9"/>
  <c r="BI135" i="9"/>
  <c r="AT135" i="9"/>
  <c r="BH136" i="9"/>
  <c r="AS136" i="9"/>
  <c r="BL136" i="9"/>
  <c r="AY136" i="9"/>
  <c r="BI137" i="9"/>
  <c r="AT137" i="9"/>
  <c r="BH138" i="9"/>
  <c r="AS138" i="9"/>
  <c r="BL138" i="9"/>
  <c r="AY138" i="9"/>
  <c r="BI139" i="9"/>
  <c r="AT139" i="9"/>
  <c r="BH140" i="9"/>
  <c r="AS140" i="9"/>
  <c r="BL140" i="9"/>
  <c r="AY140" i="9"/>
  <c r="BI141" i="9"/>
  <c r="AT141" i="9"/>
  <c r="BH142" i="9"/>
  <c r="AS142" i="9"/>
  <c r="BL142" i="9"/>
  <c r="AY142" i="9"/>
  <c r="AH35" i="9"/>
  <c r="AJ35" i="9"/>
  <c r="AL35" i="9"/>
  <c r="AN35" i="9"/>
  <c r="AP35" i="9"/>
  <c r="AR35" i="9"/>
  <c r="AT35" i="9"/>
  <c r="AV35" i="9"/>
  <c r="AX35" i="9"/>
  <c r="AZ35" i="9"/>
  <c r="BB35" i="9"/>
  <c r="AH37" i="9"/>
  <c r="AJ37" i="9"/>
  <c r="AL37" i="9"/>
  <c r="AN37" i="9"/>
  <c r="AP37" i="9"/>
  <c r="AR37" i="9"/>
  <c r="AT37" i="9"/>
  <c r="AV37" i="9"/>
  <c r="AX37" i="9"/>
  <c r="AZ37" i="9"/>
  <c r="BB37" i="9"/>
  <c r="AH39" i="9"/>
  <c r="AJ39" i="9"/>
  <c r="AL39" i="9"/>
  <c r="AN39" i="9"/>
  <c r="AP39" i="9"/>
  <c r="AR39" i="9"/>
  <c r="AT39" i="9"/>
  <c r="AV39" i="9"/>
  <c r="AX39" i="9"/>
  <c r="AZ39" i="9"/>
  <c r="BB39" i="9"/>
  <c r="AH41" i="9"/>
  <c r="AJ41" i="9"/>
  <c r="AL41" i="9"/>
  <c r="AN41" i="9"/>
  <c r="AP41" i="9"/>
  <c r="AR41" i="9"/>
  <c r="AT41" i="9"/>
  <c r="AV41" i="9"/>
  <c r="AX41" i="9"/>
  <c r="AZ41" i="9"/>
  <c r="BB41" i="9"/>
  <c r="AH43" i="9"/>
  <c r="AJ43" i="9"/>
  <c r="AL43" i="9"/>
  <c r="AN43" i="9"/>
  <c r="AP43" i="9"/>
  <c r="AR43" i="9"/>
  <c r="AT43" i="9"/>
  <c r="AV43" i="9"/>
  <c r="AX43" i="9"/>
  <c r="AZ43" i="9"/>
  <c r="BB43" i="9"/>
  <c r="AH45" i="9"/>
  <c r="AJ45" i="9"/>
  <c r="AL45" i="9"/>
  <c r="AN45" i="9"/>
  <c r="AP45" i="9"/>
  <c r="AR45" i="9"/>
  <c r="AT45" i="9"/>
  <c r="AV45" i="9"/>
  <c r="AX45" i="9"/>
  <c r="AZ45" i="9"/>
  <c r="BB45" i="9"/>
  <c r="AH47" i="9"/>
  <c r="AJ47" i="9"/>
  <c r="AL47" i="9"/>
  <c r="AN47" i="9"/>
  <c r="AP47" i="9"/>
  <c r="AR47" i="9"/>
  <c r="AT47" i="9"/>
  <c r="AV47" i="9"/>
  <c r="AX47" i="9"/>
  <c r="AZ47" i="9"/>
  <c r="BB47" i="9"/>
  <c r="AH49" i="9"/>
  <c r="AJ49" i="9"/>
  <c r="AL49" i="9"/>
  <c r="AN49" i="9"/>
  <c r="AP49" i="9"/>
  <c r="AR49" i="9"/>
  <c r="AT49" i="9"/>
  <c r="AV49" i="9"/>
  <c r="AX49" i="9"/>
  <c r="AZ49" i="9"/>
  <c r="BB49" i="9"/>
  <c r="AH51" i="9"/>
  <c r="AJ51" i="9"/>
  <c r="AL51" i="9"/>
  <c r="AN51" i="9"/>
  <c r="AP51" i="9"/>
  <c r="AR51" i="9"/>
  <c r="AT51" i="9"/>
  <c r="AV51" i="9"/>
  <c r="AX51" i="9"/>
  <c r="AZ51" i="9"/>
  <c r="BB51" i="9"/>
  <c r="AH53" i="9"/>
  <c r="AJ53" i="9"/>
  <c r="AL53" i="9"/>
  <c r="AN53" i="9"/>
  <c r="AP53" i="9"/>
  <c r="AR53" i="9"/>
  <c r="AT53" i="9"/>
  <c r="AV53" i="9"/>
  <c r="AX53" i="9"/>
  <c r="AZ53" i="9"/>
  <c r="BB53" i="9"/>
  <c r="AH55" i="9"/>
  <c r="AJ55" i="9"/>
  <c r="AL55" i="9"/>
  <c r="AN55" i="9"/>
  <c r="AP55" i="9"/>
  <c r="AR55" i="9"/>
  <c r="AT55" i="9"/>
  <c r="AV55" i="9"/>
  <c r="AX55" i="9"/>
  <c r="AZ55" i="9"/>
  <c r="BB55" i="9"/>
  <c r="AH57" i="9"/>
  <c r="AJ57" i="9"/>
  <c r="AL57" i="9"/>
  <c r="AN57" i="9"/>
  <c r="AP57" i="9"/>
  <c r="AR57" i="9"/>
  <c r="AT57" i="9"/>
  <c r="AV57" i="9"/>
  <c r="AX57" i="9"/>
  <c r="AZ57" i="9"/>
  <c r="BB57" i="9"/>
  <c r="AH59" i="9"/>
  <c r="AJ59" i="9"/>
  <c r="AL59" i="9"/>
  <c r="AN59" i="9"/>
  <c r="AP59" i="9"/>
  <c r="AR59" i="9"/>
  <c r="AT59" i="9"/>
  <c r="AV59" i="9"/>
  <c r="AX59" i="9"/>
  <c r="AZ59" i="9"/>
  <c r="BB59" i="9"/>
  <c r="AH61" i="9"/>
  <c r="AJ61" i="9"/>
  <c r="AL61" i="9"/>
  <c r="AN61" i="9"/>
  <c r="AP61" i="9"/>
  <c r="AR61" i="9"/>
  <c r="AT61" i="9"/>
  <c r="AV61" i="9"/>
  <c r="AX61" i="9"/>
  <c r="AZ61" i="9"/>
  <c r="BB61" i="9"/>
  <c r="AH63" i="9"/>
  <c r="AJ63" i="9"/>
  <c r="AL63" i="9"/>
  <c r="AN63" i="9"/>
  <c r="AP63" i="9"/>
  <c r="AR63" i="9"/>
  <c r="AT63" i="9"/>
  <c r="AV63" i="9"/>
  <c r="AX63" i="9"/>
  <c r="AZ63" i="9"/>
  <c r="BB63" i="9"/>
  <c r="AH65" i="9"/>
  <c r="AJ65" i="9"/>
  <c r="AL65" i="9"/>
  <c r="AN65" i="9"/>
  <c r="AP65" i="9"/>
  <c r="AR65" i="9"/>
  <c r="AT65" i="9"/>
  <c r="AV65" i="9"/>
  <c r="AX65" i="9"/>
  <c r="AZ65" i="9"/>
  <c r="BB65" i="9"/>
  <c r="AH67" i="9"/>
  <c r="AJ67" i="9"/>
  <c r="AL67" i="9"/>
  <c r="AN67" i="9"/>
  <c r="AP67" i="9"/>
  <c r="AR67" i="9"/>
  <c r="AT67" i="9"/>
  <c r="AV67" i="9"/>
  <c r="AX67" i="9"/>
  <c r="AZ67" i="9"/>
  <c r="BB67" i="9"/>
  <c r="AH69" i="9"/>
  <c r="AJ69" i="9"/>
  <c r="AL69" i="9"/>
  <c r="AN69" i="9"/>
  <c r="AP69" i="9"/>
  <c r="AR69" i="9"/>
  <c r="AT69" i="9"/>
  <c r="AV69" i="9"/>
  <c r="AX69" i="9"/>
  <c r="AZ69" i="9"/>
  <c r="BB69" i="9"/>
  <c r="AH71" i="9"/>
  <c r="AJ71" i="9"/>
  <c r="AL71" i="9"/>
  <c r="AN71" i="9"/>
  <c r="AP71" i="9"/>
  <c r="AR71" i="9"/>
  <c r="AT71" i="9"/>
  <c r="AV71" i="9"/>
  <c r="AX71" i="9"/>
  <c r="AZ71" i="9"/>
  <c r="BB71" i="9"/>
  <c r="AH73" i="9"/>
  <c r="AJ73" i="9"/>
  <c r="AL73" i="9"/>
  <c r="AN73" i="9"/>
  <c r="AP73" i="9"/>
  <c r="AR73" i="9"/>
  <c r="AT73" i="9"/>
  <c r="AV73" i="9"/>
  <c r="AX73" i="9"/>
  <c r="AZ73" i="9"/>
  <c r="BB73" i="9"/>
  <c r="AH75" i="9"/>
  <c r="AJ75" i="9"/>
  <c r="AL75" i="9"/>
  <c r="AN75" i="9"/>
  <c r="AP75" i="9"/>
  <c r="AR75" i="9"/>
  <c r="AT75" i="9"/>
  <c r="AV75" i="9"/>
  <c r="AX75" i="9"/>
  <c r="AZ75" i="9"/>
  <c r="BB75" i="9"/>
  <c r="AH77" i="9"/>
  <c r="AJ77" i="9"/>
  <c r="AL77" i="9"/>
  <c r="AN77" i="9"/>
  <c r="AP77" i="9"/>
  <c r="AR77" i="9"/>
  <c r="AT77" i="9"/>
  <c r="AV77" i="9"/>
  <c r="AX77" i="9"/>
  <c r="AZ77" i="9"/>
  <c r="BB77" i="9"/>
  <c r="AH79" i="9"/>
  <c r="AJ79" i="9"/>
  <c r="AL79" i="9"/>
  <c r="AN79" i="9"/>
  <c r="AP79" i="9"/>
  <c r="AR79" i="9"/>
  <c r="AT79" i="9"/>
  <c r="AV79" i="9"/>
  <c r="AX79" i="9"/>
  <c r="AZ79" i="9"/>
  <c r="BB79" i="9"/>
  <c r="AH81" i="9"/>
  <c r="AJ81" i="9"/>
  <c r="AL81" i="9"/>
  <c r="AN81" i="9"/>
  <c r="AP81" i="9"/>
  <c r="AR81" i="9"/>
  <c r="AT81" i="9"/>
  <c r="AV81" i="9"/>
  <c r="AX81" i="9"/>
  <c r="AZ81" i="9"/>
  <c r="BB81" i="9"/>
  <c r="AH83" i="9"/>
  <c r="AJ83" i="9"/>
  <c r="AL83" i="9"/>
  <c r="AN83" i="9"/>
  <c r="AP83" i="9"/>
  <c r="AR83" i="9"/>
  <c r="AT83" i="9"/>
  <c r="AV83" i="9"/>
  <c r="AX83" i="9"/>
  <c r="AZ83" i="9"/>
  <c r="BB83" i="9"/>
  <c r="AH85" i="9"/>
  <c r="AJ85" i="9"/>
  <c r="AL85" i="9"/>
  <c r="AN85" i="9"/>
  <c r="AP85" i="9"/>
  <c r="AR85" i="9"/>
  <c r="AT85" i="9"/>
  <c r="AV85" i="9"/>
  <c r="AX85" i="9"/>
  <c r="AZ85" i="9"/>
  <c r="BB85" i="9"/>
  <c r="AH87" i="9"/>
  <c r="AJ87" i="9"/>
  <c r="AL87" i="9"/>
  <c r="AN87" i="9"/>
  <c r="AP87" i="9"/>
  <c r="AR87" i="9"/>
  <c r="AT87" i="9"/>
  <c r="AV87" i="9"/>
  <c r="AX87" i="9"/>
  <c r="AZ87" i="9"/>
  <c r="BB87" i="9"/>
  <c r="AH89" i="9"/>
  <c r="AJ89" i="9"/>
  <c r="AL89" i="9"/>
  <c r="AN89" i="9"/>
  <c r="AP89" i="9"/>
  <c r="AR89" i="9"/>
  <c r="AT89" i="9"/>
  <c r="AV89" i="9"/>
  <c r="AX89" i="9"/>
  <c r="AZ89" i="9"/>
  <c r="BB89" i="9"/>
  <c r="AJ365" i="9"/>
  <c r="BB365" i="9"/>
  <c r="BJ90" i="9"/>
  <c r="BN90" i="9"/>
  <c r="AH91" i="9"/>
  <c r="AJ91" i="9"/>
  <c r="AL91" i="9"/>
  <c r="AN91" i="9"/>
  <c r="AP91" i="9"/>
  <c r="AR91" i="9"/>
  <c r="AT91" i="9"/>
  <c r="AV91" i="9"/>
  <c r="AX91" i="9"/>
  <c r="AZ91" i="9"/>
  <c r="BB91" i="9"/>
  <c r="AH93" i="9"/>
  <c r="AJ93" i="9"/>
  <c r="AL93" i="9"/>
  <c r="AN93" i="9"/>
  <c r="AP93" i="9"/>
  <c r="AR93" i="9"/>
  <c r="AT93" i="9"/>
  <c r="AV93" i="9"/>
  <c r="AX93" i="9"/>
  <c r="AZ93" i="9"/>
  <c r="BB93" i="9"/>
  <c r="AH95" i="9"/>
  <c r="AJ95" i="9"/>
  <c r="AL95" i="9"/>
  <c r="AN95" i="9"/>
  <c r="AP95" i="9"/>
  <c r="AR95" i="9"/>
  <c r="AT95" i="9"/>
  <c r="AV95" i="9"/>
  <c r="AX95" i="9"/>
  <c r="AZ95" i="9"/>
  <c r="BB95" i="9"/>
  <c r="AI96" i="9"/>
  <c r="AK96" i="9"/>
  <c r="AM96" i="9"/>
  <c r="AO96" i="9"/>
  <c r="AQ96" i="9"/>
  <c r="AU96" i="9"/>
  <c r="AW96" i="9"/>
  <c r="BA96" i="9"/>
  <c r="BC96" i="9"/>
  <c r="BD96" i="9"/>
  <c r="AH96" i="9"/>
  <c r="AL96" i="9"/>
  <c r="AP96" i="9"/>
  <c r="AT96" i="9"/>
  <c r="AX96" i="9"/>
  <c r="BB96" i="9"/>
  <c r="BK96" i="9"/>
  <c r="BJ97" i="9"/>
  <c r="BN97" i="9"/>
  <c r="AI98" i="9"/>
  <c r="AK98" i="9"/>
  <c r="AM98" i="9"/>
  <c r="AO98" i="9"/>
  <c r="AQ98" i="9"/>
  <c r="AU98" i="9"/>
  <c r="AW98" i="9"/>
  <c r="BA98" i="9"/>
  <c r="BC98" i="9"/>
  <c r="BD98" i="9"/>
  <c r="AH98" i="9"/>
  <c r="AL98" i="9"/>
  <c r="AP98" i="9"/>
  <c r="AT98" i="9"/>
  <c r="AX98" i="9"/>
  <c r="BB98" i="9"/>
  <c r="BK98" i="9"/>
  <c r="BJ99" i="9"/>
  <c r="BN99" i="9"/>
  <c r="AI100" i="9"/>
  <c r="AK100" i="9"/>
  <c r="AM100" i="9"/>
  <c r="AO100" i="9"/>
  <c r="AQ100" i="9"/>
  <c r="AU100" i="9"/>
  <c r="AW100" i="9"/>
  <c r="BA100" i="9"/>
  <c r="BC100" i="9"/>
  <c r="BD100" i="9"/>
  <c r="AH100" i="9"/>
  <c r="AL100" i="9"/>
  <c r="AP100" i="9"/>
  <c r="AT100" i="9"/>
  <c r="AX100" i="9"/>
  <c r="BB100" i="9"/>
  <c r="BK100" i="9"/>
  <c r="BJ101" i="9"/>
  <c r="BN101" i="9"/>
  <c r="AI102" i="9"/>
  <c r="AK102" i="9"/>
  <c r="AM102" i="9"/>
  <c r="AO102" i="9"/>
  <c r="AQ102" i="9"/>
  <c r="AU102" i="9"/>
  <c r="AW102" i="9"/>
  <c r="BA102" i="9"/>
  <c r="BC102" i="9"/>
  <c r="BD102" i="9"/>
  <c r="AH102" i="9"/>
  <c r="AL102" i="9"/>
  <c r="AP102" i="9"/>
  <c r="AT102" i="9"/>
  <c r="AX102" i="9"/>
  <c r="BB102" i="9"/>
  <c r="BK102" i="9"/>
  <c r="BJ103" i="9"/>
  <c r="BN103" i="9"/>
  <c r="AI104" i="9"/>
  <c r="AK104" i="9"/>
  <c r="AM104" i="9"/>
  <c r="AO104" i="9"/>
  <c r="AQ104" i="9"/>
  <c r="AU104" i="9"/>
  <c r="AW104" i="9"/>
  <c r="BA104" i="9"/>
  <c r="BC104" i="9"/>
  <c r="BD104" i="9"/>
  <c r="AH104" i="9"/>
  <c r="AL104" i="9"/>
  <c r="AP104" i="9"/>
  <c r="AT104" i="9"/>
  <c r="AX104" i="9"/>
  <c r="BB104" i="9"/>
  <c r="BK104" i="9"/>
  <c r="BJ105" i="9"/>
  <c r="BN105" i="9"/>
  <c r="AI106" i="9"/>
  <c r="AK106" i="9"/>
  <c r="AM106" i="9"/>
  <c r="AO106" i="9"/>
  <c r="AQ106" i="9"/>
  <c r="AU106" i="9"/>
  <c r="AW106" i="9"/>
  <c r="BA106" i="9"/>
  <c r="BC106" i="9"/>
  <c r="BD106" i="9"/>
  <c r="AH106" i="9"/>
  <c r="AL106" i="9"/>
  <c r="AP106" i="9"/>
  <c r="AT106" i="9"/>
  <c r="AX106" i="9"/>
  <c r="BB106" i="9"/>
  <c r="BK106" i="9"/>
  <c r="BJ107" i="9"/>
  <c r="BN107" i="9"/>
  <c r="AI108" i="9"/>
  <c r="AK108" i="9"/>
  <c r="AM108" i="9"/>
  <c r="AO108" i="9"/>
  <c r="AQ108" i="9"/>
  <c r="AU108" i="9"/>
  <c r="AW108" i="9"/>
  <c r="BA108" i="9"/>
  <c r="BC108" i="9"/>
  <c r="BD108" i="9"/>
  <c r="AH108" i="9"/>
  <c r="AL108" i="9"/>
  <c r="AP108" i="9"/>
  <c r="AT108" i="9"/>
  <c r="AX108" i="9"/>
  <c r="BB108" i="9"/>
  <c r="BK108" i="9"/>
  <c r="BJ109" i="9"/>
  <c r="BN109" i="9"/>
  <c r="AI110" i="9"/>
  <c r="AK110" i="9"/>
  <c r="AM110" i="9"/>
  <c r="AO110" i="9"/>
  <c r="AQ110" i="9"/>
  <c r="AU110" i="9"/>
  <c r="AW110" i="9"/>
  <c r="BA110" i="9"/>
  <c r="BC110" i="9"/>
  <c r="BD110" i="9"/>
  <c r="AH110" i="9"/>
  <c r="AL110" i="9"/>
  <c r="AP110" i="9"/>
  <c r="AT110" i="9"/>
  <c r="AX110" i="9"/>
  <c r="BB110" i="9"/>
  <c r="BK110" i="9"/>
  <c r="BJ111" i="9"/>
  <c r="BN111" i="9"/>
  <c r="AI112" i="9"/>
  <c r="AK112" i="9"/>
  <c r="AM112" i="9"/>
  <c r="AO112" i="9"/>
  <c r="AQ112" i="9"/>
  <c r="AU112" i="9"/>
  <c r="AW112" i="9"/>
  <c r="BA112" i="9"/>
  <c r="BC112" i="9"/>
  <c r="BD112" i="9"/>
  <c r="AH112" i="9"/>
  <c r="AL112" i="9"/>
  <c r="AP112" i="9"/>
  <c r="AT112" i="9"/>
  <c r="AX112" i="9"/>
  <c r="BB112" i="9"/>
  <c r="BK112" i="9"/>
  <c r="BJ113" i="9"/>
  <c r="BN113" i="9"/>
  <c r="AI114" i="9"/>
  <c r="AK114" i="9"/>
  <c r="AM114" i="9"/>
  <c r="AO114" i="9"/>
  <c r="AQ114" i="9"/>
  <c r="AU114" i="9"/>
  <c r="AW114" i="9"/>
  <c r="BA114" i="9"/>
  <c r="BC114" i="9"/>
  <c r="BD114" i="9"/>
  <c r="AH114" i="9"/>
  <c r="AL114" i="9"/>
  <c r="AP114" i="9"/>
  <c r="AT114" i="9"/>
  <c r="AX114" i="9"/>
  <c r="BB114" i="9"/>
  <c r="BK114" i="9"/>
  <c r="BJ115" i="9"/>
  <c r="BN115" i="9"/>
  <c r="AI116" i="9"/>
  <c r="AK116" i="9"/>
  <c r="AM116" i="9"/>
  <c r="AO116" i="9"/>
  <c r="AQ116" i="9"/>
  <c r="AU116" i="9"/>
  <c r="AW116" i="9"/>
  <c r="BA116" i="9"/>
  <c r="BC116" i="9"/>
  <c r="BD116" i="9"/>
  <c r="AH116" i="9"/>
  <c r="AL116" i="9"/>
  <c r="AP116" i="9"/>
  <c r="AT116" i="9"/>
  <c r="AX116" i="9"/>
  <c r="BB116" i="9"/>
  <c r="BK116" i="9"/>
  <c r="BJ117" i="9"/>
  <c r="BN117" i="9"/>
  <c r="AI118" i="9"/>
  <c r="AK118" i="9"/>
  <c r="AM118" i="9"/>
  <c r="AO118" i="9"/>
  <c r="AQ118" i="9"/>
  <c r="AU118" i="9"/>
  <c r="AW118" i="9"/>
  <c r="BA118" i="9"/>
  <c r="BC118" i="9"/>
  <c r="BD118" i="9"/>
  <c r="AH118" i="9"/>
  <c r="AL118" i="9"/>
  <c r="AP118" i="9"/>
  <c r="AT118" i="9"/>
  <c r="AX118" i="9"/>
  <c r="BB118" i="9"/>
  <c r="BK118" i="9"/>
  <c r="BJ119" i="9"/>
  <c r="BN119" i="9"/>
  <c r="AI120" i="9"/>
  <c r="AK120" i="9"/>
  <c r="AM120" i="9"/>
  <c r="AO120" i="9"/>
  <c r="AQ120" i="9"/>
  <c r="AU120" i="9"/>
  <c r="AW120" i="9"/>
  <c r="BA120" i="9"/>
  <c r="BC120" i="9"/>
  <c r="BD120" i="9"/>
  <c r="AH120" i="9"/>
  <c r="AL120" i="9"/>
  <c r="AP120" i="9"/>
  <c r="AT120" i="9"/>
  <c r="AX120" i="9"/>
  <c r="BB120" i="9"/>
  <c r="BK120" i="9"/>
  <c r="BJ121" i="9"/>
  <c r="BN121" i="9"/>
  <c r="AI122" i="9"/>
  <c r="AK122" i="9"/>
  <c r="AM122" i="9"/>
  <c r="AO122" i="9"/>
  <c r="AQ122" i="9"/>
  <c r="AU122" i="9"/>
  <c r="AW122" i="9"/>
  <c r="BA122" i="9"/>
  <c r="BC122" i="9"/>
  <c r="BD122" i="9"/>
  <c r="AH122" i="9"/>
  <c r="AL122" i="9"/>
  <c r="AP122" i="9"/>
  <c r="AT122" i="9"/>
  <c r="AX122" i="9"/>
  <c r="BB122" i="9"/>
  <c r="BK122" i="9"/>
  <c r="BJ123" i="9"/>
  <c r="BN123" i="9"/>
  <c r="AI124" i="9"/>
  <c r="AK124" i="9"/>
  <c r="AM124" i="9"/>
  <c r="AO124" i="9"/>
  <c r="AQ124" i="9"/>
  <c r="AU124" i="9"/>
  <c r="AW124" i="9"/>
  <c r="BA124" i="9"/>
  <c r="BC124" i="9"/>
  <c r="BD124" i="9"/>
  <c r="AH124" i="9"/>
  <c r="AL124" i="9"/>
  <c r="AP124" i="9"/>
  <c r="AT124" i="9"/>
  <c r="AX124" i="9"/>
  <c r="BB124" i="9"/>
  <c r="BK124" i="9"/>
  <c r="BJ125" i="9"/>
  <c r="BN125" i="9"/>
  <c r="AI126" i="9"/>
  <c r="AK126" i="9"/>
  <c r="AM126" i="9"/>
  <c r="AO126" i="9"/>
  <c r="AQ126" i="9"/>
  <c r="AU126" i="9"/>
  <c r="AW126" i="9"/>
  <c r="BA126" i="9"/>
  <c r="BC126" i="9"/>
  <c r="BD126" i="9"/>
  <c r="AH126" i="9"/>
  <c r="AL126" i="9"/>
  <c r="AP126" i="9"/>
  <c r="AT126" i="9"/>
  <c r="AX126" i="9"/>
  <c r="BB126" i="9"/>
  <c r="BK126" i="9"/>
  <c r="BJ127" i="9"/>
  <c r="BN127" i="9"/>
  <c r="AI128" i="9"/>
  <c r="AK128" i="9"/>
  <c r="AM128" i="9"/>
  <c r="AO128" i="9"/>
  <c r="AQ128" i="9"/>
  <c r="AU128" i="9"/>
  <c r="AW128" i="9"/>
  <c r="BA128" i="9"/>
  <c r="BC128" i="9"/>
  <c r="BD128" i="9"/>
  <c r="AH128" i="9"/>
  <c r="AL128" i="9"/>
  <c r="AP128" i="9"/>
  <c r="AT128" i="9"/>
  <c r="AX128" i="9"/>
  <c r="BB128" i="9"/>
  <c r="BK128" i="9"/>
  <c r="BJ129" i="9"/>
  <c r="BN129" i="9"/>
  <c r="AI130" i="9"/>
  <c r="AK130" i="9"/>
  <c r="AM130" i="9"/>
  <c r="AO130" i="9"/>
  <c r="AQ130" i="9"/>
  <c r="AU130" i="9"/>
  <c r="AW130" i="9"/>
  <c r="BA130" i="9"/>
  <c r="BC130" i="9"/>
  <c r="BD130" i="9"/>
  <c r="AH130" i="9"/>
  <c r="AL130" i="9"/>
  <c r="AP130" i="9"/>
  <c r="AT130" i="9"/>
  <c r="AX130" i="9"/>
  <c r="BB130" i="9"/>
  <c r="BK130" i="9"/>
  <c r="BJ131" i="9"/>
  <c r="BN131" i="9"/>
  <c r="AI132" i="9"/>
  <c r="AK132" i="9"/>
  <c r="AM132" i="9"/>
  <c r="AO132" i="9"/>
  <c r="AQ132" i="9"/>
  <c r="AU132" i="9"/>
  <c r="AW132" i="9"/>
  <c r="BA132" i="9"/>
  <c r="BC132" i="9"/>
  <c r="BD132" i="9"/>
  <c r="AH132" i="9"/>
  <c r="AL132" i="9"/>
  <c r="AP132" i="9"/>
  <c r="AT132" i="9"/>
  <c r="AX132" i="9"/>
  <c r="BB132" i="9"/>
  <c r="BK132" i="9"/>
  <c r="BJ133" i="9"/>
  <c r="BN133" i="9"/>
  <c r="AI134" i="9"/>
  <c r="AK134" i="9"/>
  <c r="AM134" i="9"/>
  <c r="AO134" i="9"/>
  <c r="AQ134" i="9"/>
  <c r="AU134" i="9"/>
  <c r="AW134" i="9"/>
  <c r="BA134" i="9"/>
  <c r="BC134" i="9"/>
  <c r="BD134" i="9"/>
  <c r="AH134" i="9"/>
  <c r="AL134" i="9"/>
  <c r="AP134" i="9"/>
  <c r="AT134" i="9"/>
  <c r="AX134" i="9"/>
  <c r="BB134" i="9"/>
  <c r="BK134" i="9"/>
  <c r="BJ135" i="9"/>
  <c r="BN135" i="9"/>
  <c r="AI136" i="9"/>
  <c r="AK136" i="9"/>
  <c r="AM136" i="9"/>
  <c r="AO136" i="9"/>
  <c r="AQ136" i="9"/>
  <c r="AU136" i="9"/>
  <c r="AW136" i="9"/>
  <c r="BA136" i="9"/>
  <c r="BC136" i="9"/>
  <c r="BD136" i="9"/>
  <c r="AH136" i="9"/>
  <c r="AL136" i="9"/>
  <c r="AP136" i="9"/>
  <c r="AT136" i="9"/>
  <c r="AX136" i="9"/>
  <c r="BB136" i="9"/>
  <c r="BK136" i="9"/>
  <c r="BJ137" i="9"/>
  <c r="BN137" i="9"/>
  <c r="AI138" i="9"/>
  <c r="AK138" i="9"/>
  <c r="AM138" i="9"/>
  <c r="AO138" i="9"/>
  <c r="AQ138" i="9"/>
  <c r="AU138" i="9"/>
  <c r="AW138" i="9"/>
  <c r="BA138" i="9"/>
  <c r="BC138" i="9"/>
  <c r="BD138" i="9"/>
  <c r="AH138" i="9"/>
  <c r="AL138" i="9"/>
  <c r="AP138" i="9"/>
  <c r="AT138" i="9"/>
  <c r="AX138" i="9"/>
  <c r="BB138" i="9"/>
  <c r="BK138" i="9"/>
  <c r="BJ139" i="9"/>
  <c r="BN139" i="9"/>
  <c r="AI140" i="9"/>
  <c r="AK140" i="9"/>
  <c r="AM140" i="9"/>
  <c r="AO140" i="9"/>
  <c r="AQ140" i="9"/>
  <c r="AU140" i="9"/>
  <c r="AW140" i="9"/>
  <c r="BA140" i="9"/>
  <c r="BC140" i="9"/>
  <c r="BD140" i="9"/>
  <c r="AH140" i="9"/>
  <c r="AL140" i="9"/>
  <c r="AP140" i="9"/>
  <c r="AT140" i="9"/>
  <c r="AX140" i="9"/>
  <c r="BB140" i="9"/>
  <c r="BK140" i="9"/>
  <c r="BJ141" i="9"/>
  <c r="BN141" i="9"/>
  <c r="AI142" i="9"/>
  <c r="AK142" i="9"/>
  <c r="AM142" i="9"/>
  <c r="AO142" i="9"/>
  <c r="AQ142" i="9"/>
  <c r="AU142" i="9"/>
  <c r="AW142" i="9"/>
  <c r="BA142" i="9"/>
  <c r="BC142" i="9"/>
  <c r="BD142" i="9"/>
  <c r="AH142" i="9"/>
  <c r="AL142" i="9"/>
  <c r="AP142" i="9"/>
  <c r="AT142" i="9"/>
  <c r="AX142" i="9"/>
  <c r="BB142" i="9"/>
  <c r="BK142" i="9"/>
  <c r="AR143" i="9"/>
  <c r="AT143" i="9"/>
  <c r="AZ143" i="9"/>
  <c r="B377" i="9"/>
  <c r="G366" i="9"/>
  <c r="AH366" i="9" s="1"/>
  <c r="I366" i="9"/>
  <c r="AJ366" i="9" s="1"/>
  <c r="K366" i="9"/>
  <c r="AL366" i="9" s="1"/>
  <c r="M366" i="9"/>
  <c r="AN366" i="9" s="1"/>
  <c r="O366" i="9"/>
  <c r="AP366" i="9" s="1"/>
  <c r="Q366" i="9"/>
  <c r="S366" i="9"/>
  <c r="U366" i="9"/>
  <c r="AV366" i="9" s="1"/>
  <c r="W366" i="9"/>
  <c r="AX366" i="9" s="1"/>
  <c r="Y366" i="9"/>
  <c r="AA366" i="9"/>
  <c r="BB366" i="9" s="1"/>
  <c r="AD366" i="9"/>
  <c r="BE366" i="9" s="1"/>
  <c r="AI144" i="9"/>
  <c r="AK144" i="9"/>
  <c r="AM144" i="9"/>
  <c r="AO144" i="9"/>
  <c r="AQ144" i="9"/>
  <c r="AS144" i="9"/>
  <c r="AU144" i="9"/>
  <c r="AW144" i="9"/>
  <c r="AY144" i="9"/>
  <c r="BA144" i="9"/>
  <c r="BC144" i="9"/>
  <c r="BD144" i="9"/>
  <c r="BH144" i="9"/>
  <c r="BJ144" i="9"/>
  <c r="BL144" i="9"/>
  <c r="BN144" i="9"/>
  <c r="AR145" i="9"/>
  <c r="AT145" i="9"/>
  <c r="AZ145" i="9"/>
  <c r="AM146" i="9"/>
  <c r="AS146" i="9"/>
  <c r="AW146" i="9"/>
  <c r="AY146" i="9"/>
  <c r="AR147" i="9"/>
  <c r="AT147" i="9"/>
  <c r="AZ147" i="9"/>
  <c r="AM148" i="9"/>
  <c r="AS148" i="9"/>
  <c r="AW148" i="9"/>
  <c r="AY148" i="9"/>
  <c r="AR149" i="9"/>
  <c r="AT149" i="9"/>
  <c r="AZ149" i="9"/>
  <c r="AM150" i="9"/>
  <c r="AS150" i="9"/>
  <c r="AW150" i="9"/>
  <c r="AY150" i="9"/>
  <c r="AR151" i="9"/>
  <c r="AT151" i="9"/>
  <c r="AZ151" i="9"/>
  <c r="AM152" i="9"/>
  <c r="AS152" i="9"/>
  <c r="AW152" i="9"/>
  <c r="AY152" i="9"/>
  <c r="AR153" i="9"/>
  <c r="AT153" i="9"/>
  <c r="AZ153" i="9"/>
  <c r="AM154" i="9"/>
  <c r="AS154" i="9"/>
  <c r="AW154" i="9"/>
  <c r="AY154" i="9"/>
  <c r="AR155" i="9"/>
  <c r="AT155" i="9"/>
  <c r="AZ155" i="9"/>
  <c r="AM156" i="9"/>
  <c r="AS156" i="9"/>
  <c r="AW156" i="9"/>
  <c r="AY156" i="9"/>
  <c r="AR157" i="9"/>
  <c r="AT157" i="9"/>
  <c r="AZ157" i="9"/>
  <c r="AM158" i="9"/>
  <c r="AS158" i="9"/>
  <c r="AW158" i="9"/>
  <c r="AY158" i="9"/>
  <c r="AR159" i="9"/>
  <c r="AT159" i="9"/>
  <c r="AZ159" i="9"/>
  <c r="AM160" i="9"/>
  <c r="AS160" i="9"/>
  <c r="AW160" i="9"/>
  <c r="AY160" i="9"/>
  <c r="AR161" i="9"/>
  <c r="AT161" i="9"/>
  <c r="AZ161" i="9"/>
  <c r="AM162" i="9"/>
  <c r="AS162" i="9"/>
  <c r="AW162" i="9"/>
  <c r="AY162" i="9"/>
  <c r="AR163" i="9"/>
  <c r="AT163" i="9"/>
  <c r="AZ163" i="9"/>
  <c r="AM164" i="9"/>
  <c r="AS164" i="9"/>
  <c r="AW164" i="9"/>
  <c r="AY164" i="9"/>
  <c r="AR165" i="9"/>
  <c r="AT165" i="9"/>
  <c r="AZ165" i="9"/>
  <c r="AM166" i="9"/>
  <c r="AS166" i="9"/>
  <c r="AW166" i="9"/>
  <c r="AY166" i="9"/>
  <c r="AR167" i="9"/>
  <c r="AT167" i="9"/>
  <c r="AZ167" i="9"/>
  <c r="AM168" i="9"/>
  <c r="AS168" i="9"/>
  <c r="AW168" i="9"/>
  <c r="AY168" i="9"/>
  <c r="AR169" i="9"/>
  <c r="AT169" i="9"/>
  <c r="AZ169" i="9"/>
  <c r="AM170" i="9"/>
  <c r="AS170" i="9"/>
  <c r="AW170" i="9"/>
  <c r="AY170" i="9"/>
  <c r="AR171" i="9"/>
  <c r="AT171" i="9"/>
  <c r="AZ171" i="9"/>
  <c r="AM172" i="9"/>
  <c r="AS172" i="9"/>
  <c r="AW172" i="9"/>
  <c r="AY172" i="9"/>
  <c r="AR173" i="9"/>
  <c r="AT173" i="9"/>
  <c r="AZ173" i="9"/>
  <c r="AM174" i="9"/>
  <c r="AS174" i="9"/>
  <c r="AW174" i="9"/>
  <c r="AY174" i="9"/>
  <c r="AR175" i="9"/>
  <c r="AT175" i="9"/>
  <c r="AZ175" i="9"/>
  <c r="AM176" i="9"/>
  <c r="AS176" i="9"/>
  <c r="AW176" i="9"/>
  <c r="AY176" i="9"/>
  <c r="AR177" i="9"/>
  <c r="AT177" i="9"/>
  <c r="AZ177" i="9"/>
  <c r="AM178" i="9"/>
  <c r="AS178" i="9"/>
  <c r="AW178" i="9"/>
  <c r="AY178" i="9"/>
  <c r="AR179" i="9"/>
  <c r="AT179" i="9"/>
  <c r="AZ179" i="9"/>
  <c r="AM180" i="9"/>
  <c r="AS180" i="9"/>
  <c r="AW180" i="9"/>
  <c r="AY180" i="9"/>
  <c r="AR181" i="9"/>
  <c r="AT181" i="9"/>
  <c r="AZ181" i="9"/>
  <c r="AM182" i="9"/>
  <c r="AS182" i="9"/>
  <c r="AW182" i="9"/>
  <c r="AY182" i="9"/>
  <c r="AR183" i="9"/>
  <c r="AT183" i="9"/>
  <c r="AZ183" i="9"/>
  <c r="AM184" i="9"/>
  <c r="AS184" i="9"/>
  <c r="AW184" i="9"/>
  <c r="AY184" i="9"/>
  <c r="AR185" i="9"/>
  <c r="AT185" i="9"/>
  <c r="AZ185" i="9"/>
  <c r="AM186" i="9"/>
  <c r="AS186" i="9"/>
  <c r="AW186" i="9"/>
  <c r="AY186" i="9"/>
  <c r="AR187" i="9"/>
  <c r="AT187" i="9"/>
  <c r="AZ187" i="9"/>
  <c r="AM188" i="9"/>
  <c r="AS188" i="9"/>
  <c r="AW188" i="9"/>
  <c r="AY188" i="9"/>
  <c r="AR189" i="9"/>
  <c r="AT189" i="9"/>
  <c r="AZ189" i="9"/>
  <c r="AM190" i="9"/>
  <c r="AS190" i="9"/>
  <c r="AW190" i="9"/>
  <c r="AY190" i="9"/>
  <c r="AR191" i="9"/>
  <c r="AT191" i="9"/>
  <c r="AZ191" i="9"/>
  <c r="AM192" i="9"/>
  <c r="AS192" i="9"/>
  <c r="AW192" i="9"/>
  <c r="AY192" i="9"/>
  <c r="AR193" i="9"/>
  <c r="AT193" i="9"/>
  <c r="AZ193" i="9"/>
  <c r="AM194" i="9"/>
  <c r="AS194" i="9"/>
  <c r="AW194" i="9"/>
  <c r="AY194" i="9"/>
  <c r="AR195" i="9"/>
  <c r="AT195" i="9"/>
  <c r="AZ195" i="9"/>
  <c r="AM196" i="9"/>
  <c r="AS196" i="9"/>
  <c r="AW196" i="9"/>
  <c r="AY196" i="9"/>
  <c r="AR197" i="9"/>
  <c r="AT197" i="9"/>
  <c r="AZ197" i="9"/>
  <c r="AM198" i="9"/>
  <c r="AS198" i="9"/>
  <c r="AW198" i="9"/>
  <c r="AY198" i="9"/>
  <c r="AR199" i="9"/>
  <c r="AT199" i="9"/>
  <c r="AZ199" i="9"/>
  <c r="AM200" i="9"/>
  <c r="AS200" i="9"/>
  <c r="AW200" i="9"/>
  <c r="AY200" i="9"/>
  <c r="AR201" i="9"/>
  <c r="AT201" i="9"/>
  <c r="AZ201" i="9"/>
  <c r="AM202" i="9"/>
  <c r="AS202" i="9"/>
  <c r="AW202" i="9"/>
  <c r="AY202" i="9"/>
  <c r="AR203" i="9"/>
  <c r="AT203" i="9"/>
  <c r="AZ203" i="9"/>
  <c r="AM204" i="9"/>
  <c r="AS204" i="9"/>
  <c r="AW204" i="9"/>
  <c r="AY204" i="9"/>
  <c r="AR205" i="9"/>
  <c r="AT205" i="9"/>
  <c r="AZ205" i="9"/>
  <c r="AM206" i="9"/>
  <c r="AS206" i="9"/>
  <c r="AW206" i="9"/>
  <c r="AY206" i="9"/>
  <c r="AR207" i="9"/>
  <c r="AT207" i="9"/>
  <c r="AZ207" i="9"/>
  <c r="AM208" i="9"/>
  <c r="AS208" i="9"/>
  <c r="AW208" i="9"/>
  <c r="AY208" i="9"/>
  <c r="AR209" i="9"/>
  <c r="AT209" i="9"/>
  <c r="AZ209" i="9"/>
  <c r="AM210" i="9"/>
  <c r="AS210" i="9"/>
  <c r="AW210" i="9"/>
  <c r="AY210" i="9"/>
  <c r="AR211" i="9"/>
  <c r="AT211" i="9"/>
  <c r="AZ211" i="9"/>
  <c r="AM212" i="9"/>
  <c r="AS212" i="9"/>
  <c r="AW212" i="9"/>
  <c r="AY212" i="9"/>
  <c r="AR213" i="9"/>
  <c r="AT213" i="9"/>
  <c r="AZ213" i="9"/>
  <c r="AM214" i="9"/>
  <c r="AS214" i="9"/>
  <c r="AW214" i="9"/>
  <c r="AY214" i="9"/>
  <c r="AR215" i="9"/>
  <c r="AT215" i="9"/>
  <c r="AZ215" i="9"/>
  <c r="AM216" i="9"/>
  <c r="AS216" i="9"/>
  <c r="AW216" i="9"/>
  <c r="AY216" i="9"/>
  <c r="AR217" i="9"/>
  <c r="AY217" i="9"/>
  <c r="AJ218" i="9"/>
  <c r="AN218" i="9"/>
  <c r="AR218" i="9"/>
  <c r="AV218" i="9"/>
  <c r="AZ218" i="9"/>
  <c r="AJ220" i="9"/>
  <c r="AN220" i="9"/>
  <c r="AR220" i="9"/>
  <c r="AV220" i="9"/>
  <c r="AZ220" i="9"/>
  <c r="AJ222" i="9"/>
  <c r="AN222" i="9"/>
  <c r="AR222" i="9"/>
  <c r="AV222" i="9"/>
  <c r="AZ222" i="9"/>
  <c r="AJ224" i="9"/>
  <c r="AN224" i="9"/>
  <c r="AR224" i="9"/>
  <c r="AV224" i="9"/>
  <c r="AZ224" i="9"/>
  <c r="AJ226" i="9"/>
  <c r="AN226" i="9"/>
  <c r="AR226" i="9"/>
  <c r="AV226" i="9"/>
  <c r="AZ226" i="9"/>
  <c r="AJ228" i="9"/>
  <c r="AN228" i="9"/>
  <c r="AR228" i="9"/>
  <c r="AV228" i="9"/>
  <c r="AZ228" i="9"/>
  <c r="AJ230" i="9"/>
  <c r="AN230" i="9"/>
  <c r="AR230" i="9"/>
  <c r="AV230" i="9"/>
  <c r="AZ230" i="9"/>
  <c r="AJ232" i="9"/>
  <c r="AN232" i="9"/>
  <c r="AR232" i="9"/>
  <c r="AV232" i="9"/>
  <c r="AZ232" i="9"/>
  <c r="AJ234" i="9"/>
  <c r="AN234" i="9"/>
  <c r="AR234" i="9"/>
  <c r="AV234" i="9"/>
  <c r="AZ234" i="9"/>
  <c r="AJ236" i="9"/>
  <c r="AN236" i="9"/>
  <c r="AR236" i="9"/>
  <c r="AV236" i="9"/>
  <c r="AZ236" i="9"/>
  <c r="AJ238" i="9"/>
  <c r="AN238" i="9"/>
  <c r="AR238" i="9"/>
  <c r="AV238" i="9"/>
  <c r="AZ238" i="9"/>
  <c r="AJ240" i="9"/>
  <c r="AN240" i="9"/>
  <c r="AR240" i="9"/>
  <c r="AV240" i="9"/>
  <c r="AZ240" i="9"/>
  <c r="BK366" i="9"/>
  <c r="BH366" i="9"/>
  <c r="BM366" i="9"/>
  <c r="AW366" i="9"/>
  <c r="BL366" i="9"/>
  <c r="BI217" i="9"/>
  <c r="AT217" i="9"/>
  <c r="BH218" i="9"/>
  <c r="AS218" i="9"/>
  <c r="BL218" i="9"/>
  <c r="AY218" i="9"/>
  <c r="BI219" i="9"/>
  <c r="AT219" i="9"/>
  <c r="BH220" i="9"/>
  <c r="AS220" i="9"/>
  <c r="BL220" i="9"/>
  <c r="AY220" i="9"/>
  <c r="BI221" i="9"/>
  <c r="AT221" i="9"/>
  <c r="H367" i="9"/>
  <c r="AI367" i="9" s="1"/>
  <c r="AI222" i="9"/>
  <c r="J367" i="9"/>
  <c r="AK367" i="9" s="1"/>
  <c r="AK222" i="9"/>
  <c r="L367" i="9"/>
  <c r="AM222" i="9"/>
  <c r="N367" i="9"/>
  <c r="AO367" i="9" s="1"/>
  <c r="AO222" i="9"/>
  <c r="P367" i="9"/>
  <c r="AQ367" i="9" s="1"/>
  <c r="AQ222" i="9"/>
  <c r="R367" i="9"/>
  <c r="BH222" i="9"/>
  <c r="AS222" i="9"/>
  <c r="T367" i="9"/>
  <c r="AU367" i="9" s="1"/>
  <c r="AU222" i="9"/>
  <c r="V367" i="9"/>
  <c r="AW222" i="9"/>
  <c r="X367" i="9"/>
  <c r="BL222" i="9"/>
  <c r="AY222" i="9"/>
  <c r="Z367" i="9"/>
  <c r="BA367" i="9" s="1"/>
  <c r="BA222" i="9"/>
  <c r="AB367" i="9"/>
  <c r="BC367" i="9" s="1"/>
  <c r="BC222" i="9"/>
  <c r="AC367" i="9"/>
  <c r="BD367" i="9" s="1"/>
  <c r="BD222" i="9"/>
  <c r="BI223" i="9"/>
  <c r="AT223" i="9"/>
  <c r="BH224" i="9"/>
  <c r="AS224" i="9"/>
  <c r="BL224" i="9"/>
  <c r="AY224" i="9"/>
  <c r="BI225" i="9"/>
  <c r="AT225" i="9"/>
  <c r="BH226" i="9"/>
  <c r="AS226" i="9"/>
  <c r="BL226" i="9"/>
  <c r="AY226" i="9"/>
  <c r="BI227" i="9"/>
  <c r="AT227" i="9"/>
  <c r="BH228" i="9"/>
  <c r="AS228" i="9"/>
  <c r="BL228" i="9"/>
  <c r="AY228" i="9"/>
  <c r="BI229" i="9"/>
  <c r="AT229" i="9"/>
  <c r="BH230" i="9"/>
  <c r="AS230" i="9"/>
  <c r="BL230" i="9"/>
  <c r="AY230" i="9"/>
  <c r="BI231" i="9"/>
  <c r="AT231" i="9"/>
  <c r="BH232" i="9"/>
  <c r="AS232" i="9"/>
  <c r="BL232" i="9"/>
  <c r="AY232" i="9"/>
  <c r="BI233" i="9"/>
  <c r="AT233" i="9"/>
  <c r="BH234" i="9"/>
  <c r="AS234" i="9"/>
  <c r="BL234" i="9"/>
  <c r="AY234" i="9"/>
  <c r="BI235" i="9"/>
  <c r="AT235" i="9"/>
  <c r="BH236" i="9"/>
  <c r="AS236" i="9"/>
  <c r="BL236" i="9"/>
  <c r="AY236" i="9"/>
  <c r="BI237" i="9"/>
  <c r="AT237" i="9"/>
  <c r="BH238" i="9"/>
  <c r="AS238" i="9"/>
  <c r="BL238" i="9"/>
  <c r="AY238" i="9"/>
  <c r="BI239" i="9"/>
  <c r="AT239" i="9"/>
  <c r="BH240" i="9"/>
  <c r="AS240" i="9"/>
  <c r="BL240" i="9"/>
  <c r="AY240" i="9"/>
  <c r="BJ241" i="9"/>
  <c r="AR241" i="9"/>
  <c r="BI241" i="9"/>
  <c r="AT241" i="9"/>
  <c r="BN241" i="9"/>
  <c r="AZ241" i="9"/>
  <c r="AI366" i="9"/>
  <c r="AO366" i="9"/>
  <c r="AQ366" i="9"/>
  <c r="AU366" i="9"/>
  <c r="BD366" i="9"/>
  <c r="AH144" i="9"/>
  <c r="AJ144" i="9"/>
  <c r="AL144" i="9"/>
  <c r="AN144" i="9"/>
  <c r="AP144" i="9"/>
  <c r="AR144" i="9"/>
  <c r="AT144" i="9"/>
  <c r="AV144" i="9"/>
  <c r="AX144" i="9"/>
  <c r="AZ144" i="9"/>
  <c r="BB144" i="9"/>
  <c r="BE144" i="9"/>
  <c r="BK144" i="9"/>
  <c r="BM144" i="9"/>
  <c r="AH146" i="9"/>
  <c r="AJ146" i="9"/>
  <c r="AL146" i="9"/>
  <c r="AN146" i="9"/>
  <c r="AP146" i="9"/>
  <c r="AR146" i="9"/>
  <c r="AT146" i="9"/>
  <c r="AV146" i="9"/>
  <c r="AX146" i="9"/>
  <c r="AZ146" i="9"/>
  <c r="BB146" i="9"/>
  <c r="AH148" i="9"/>
  <c r="AJ148" i="9"/>
  <c r="AL148" i="9"/>
  <c r="AN148" i="9"/>
  <c r="AP148" i="9"/>
  <c r="AR148" i="9"/>
  <c r="AT148" i="9"/>
  <c r="AV148" i="9"/>
  <c r="AX148" i="9"/>
  <c r="AZ148" i="9"/>
  <c r="BB148" i="9"/>
  <c r="AH150" i="9"/>
  <c r="AJ150" i="9"/>
  <c r="AL150" i="9"/>
  <c r="AN150" i="9"/>
  <c r="AP150" i="9"/>
  <c r="AR150" i="9"/>
  <c r="AT150" i="9"/>
  <c r="AV150" i="9"/>
  <c r="AX150" i="9"/>
  <c r="AZ150" i="9"/>
  <c r="BB150" i="9"/>
  <c r="AH152" i="9"/>
  <c r="AJ152" i="9"/>
  <c r="AL152" i="9"/>
  <c r="AN152" i="9"/>
  <c r="AP152" i="9"/>
  <c r="AR152" i="9"/>
  <c r="AT152" i="9"/>
  <c r="AV152" i="9"/>
  <c r="AX152" i="9"/>
  <c r="AZ152" i="9"/>
  <c r="BB152" i="9"/>
  <c r="AH154" i="9"/>
  <c r="AJ154" i="9"/>
  <c r="AL154" i="9"/>
  <c r="AN154" i="9"/>
  <c r="AP154" i="9"/>
  <c r="AR154" i="9"/>
  <c r="AT154" i="9"/>
  <c r="AV154" i="9"/>
  <c r="AX154" i="9"/>
  <c r="AZ154" i="9"/>
  <c r="BB154" i="9"/>
  <c r="AH156" i="9"/>
  <c r="AJ156" i="9"/>
  <c r="AL156" i="9"/>
  <c r="AN156" i="9"/>
  <c r="AP156" i="9"/>
  <c r="AR156" i="9"/>
  <c r="AT156" i="9"/>
  <c r="AV156" i="9"/>
  <c r="AX156" i="9"/>
  <c r="AZ156" i="9"/>
  <c r="BB156" i="9"/>
  <c r="AH158" i="9"/>
  <c r="AJ158" i="9"/>
  <c r="AL158" i="9"/>
  <c r="AN158" i="9"/>
  <c r="AP158" i="9"/>
  <c r="AR158" i="9"/>
  <c r="AT158" i="9"/>
  <c r="AV158" i="9"/>
  <c r="AX158" i="9"/>
  <c r="AZ158" i="9"/>
  <c r="BB158" i="9"/>
  <c r="AH160" i="9"/>
  <c r="AJ160" i="9"/>
  <c r="AL160" i="9"/>
  <c r="AN160" i="9"/>
  <c r="AP160" i="9"/>
  <c r="AR160" i="9"/>
  <c r="AT160" i="9"/>
  <c r="AV160" i="9"/>
  <c r="AX160" i="9"/>
  <c r="AZ160" i="9"/>
  <c r="BB160" i="9"/>
  <c r="AH162" i="9"/>
  <c r="AJ162" i="9"/>
  <c r="AL162" i="9"/>
  <c r="AN162" i="9"/>
  <c r="AP162" i="9"/>
  <c r="AR162" i="9"/>
  <c r="AT162" i="9"/>
  <c r="AV162" i="9"/>
  <c r="AX162" i="9"/>
  <c r="AZ162" i="9"/>
  <c r="BB162" i="9"/>
  <c r="AH164" i="9"/>
  <c r="AJ164" i="9"/>
  <c r="AL164" i="9"/>
  <c r="AN164" i="9"/>
  <c r="AP164" i="9"/>
  <c r="AR164" i="9"/>
  <c r="AT164" i="9"/>
  <c r="AV164" i="9"/>
  <c r="AX164" i="9"/>
  <c r="AZ164" i="9"/>
  <c r="BB164" i="9"/>
  <c r="AH166" i="9"/>
  <c r="AJ166" i="9"/>
  <c r="AL166" i="9"/>
  <c r="AN166" i="9"/>
  <c r="AP166" i="9"/>
  <c r="AR166" i="9"/>
  <c r="AT166" i="9"/>
  <c r="AV166" i="9"/>
  <c r="AX166" i="9"/>
  <c r="AZ166" i="9"/>
  <c r="BB166" i="9"/>
  <c r="AH168" i="9"/>
  <c r="AJ168" i="9"/>
  <c r="AL168" i="9"/>
  <c r="AN168" i="9"/>
  <c r="AP168" i="9"/>
  <c r="AR168" i="9"/>
  <c r="AT168" i="9"/>
  <c r="AV168" i="9"/>
  <c r="AX168" i="9"/>
  <c r="AZ168" i="9"/>
  <c r="BB168" i="9"/>
  <c r="AH170" i="9"/>
  <c r="AJ170" i="9"/>
  <c r="AL170" i="9"/>
  <c r="AN170" i="9"/>
  <c r="AP170" i="9"/>
  <c r="AR170" i="9"/>
  <c r="AT170" i="9"/>
  <c r="AV170" i="9"/>
  <c r="AX170" i="9"/>
  <c r="AZ170" i="9"/>
  <c r="BB170" i="9"/>
  <c r="AH172" i="9"/>
  <c r="AJ172" i="9"/>
  <c r="AL172" i="9"/>
  <c r="AN172" i="9"/>
  <c r="AP172" i="9"/>
  <c r="AR172" i="9"/>
  <c r="AT172" i="9"/>
  <c r="AV172" i="9"/>
  <c r="AX172" i="9"/>
  <c r="AZ172" i="9"/>
  <c r="BB172" i="9"/>
  <c r="AH174" i="9"/>
  <c r="AJ174" i="9"/>
  <c r="AL174" i="9"/>
  <c r="AN174" i="9"/>
  <c r="AP174" i="9"/>
  <c r="AR174" i="9"/>
  <c r="AT174" i="9"/>
  <c r="AV174" i="9"/>
  <c r="AX174" i="9"/>
  <c r="AZ174" i="9"/>
  <c r="BB174" i="9"/>
  <c r="AH176" i="9"/>
  <c r="AJ176" i="9"/>
  <c r="AL176" i="9"/>
  <c r="AN176" i="9"/>
  <c r="AP176" i="9"/>
  <c r="AR176" i="9"/>
  <c r="AT176" i="9"/>
  <c r="AV176" i="9"/>
  <c r="AX176" i="9"/>
  <c r="AZ176" i="9"/>
  <c r="BB176" i="9"/>
  <c r="AH178" i="9"/>
  <c r="AJ178" i="9"/>
  <c r="AL178" i="9"/>
  <c r="AN178" i="9"/>
  <c r="AP178" i="9"/>
  <c r="AR178" i="9"/>
  <c r="AT178" i="9"/>
  <c r="AV178" i="9"/>
  <c r="AX178" i="9"/>
  <c r="AZ178" i="9"/>
  <c r="BB178" i="9"/>
  <c r="AH180" i="9"/>
  <c r="AJ180" i="9"/>
  <c r="AL180" i="9"/>
  <c r="AN180" i="9"/>
  <c r="AP180" i="9"/>
  <c r="AR180" i="9"/>
  <c r="AT180" i="9"/>
  <c r="AV180" i="9"/>
  <c r="AX180" i="9"/>
  <c r="AZ180" i="9"/>
  <c r="BB180" i="9"/>
  <c r="AH182" i="9"/>
  <c r="AJ182" i="9"/>
  <c r="AL182" i="9"/>
  <c r="AN182" i="9"/>
  <c r="AP182" i="9"/>
  <c r="AR182" i="9"/>
  <c r="AT182" i="9"/>
  <c r="AV182" i="9"/>
  <c r="AX182" i="9"/>
  <c r="AZ182" i="9"/>
  <c r="BB182" i="9"/>
  <c r="AH184" i="9"/>
  <c r="AJ184" i="9"/>
  <c r="AL184" i="9"/>
  <c r="AN184" i="9"/>
  <c r="AP184" i="9"/>
  <c r="AR184" i="9"/>
  <c r="AT184" i="9"/>
  <c r="AV184" i="9"/>
  <c r="AX184" i="9"/>
  <c r="AZ184" i="9"/>
  <c r="BB184" i="9"/>
  <c r="AH186" i="9"/>
  <c r="AJ186" i="9"/>
  <c r="AL186" i="9"/>
  <c r="AN186" i="9"/>
  <c r="AP186" i="9"/>
  <c r="AR186" i="9"/>
  <c r="AT186" i="9"/>
  <c r="AV186" i="9"/>
  <c r="AX186" i="9"/>
  <c r="AZ186" i="9"/>
  <c r="BB186" i="9"/>
  <c r="AH188" i="9"/>
  <c r="AJ188" i="9"/>
  <c r="AL188" i="9"/>
  <c r="AN188" i="9"/>
  <c r="AP188" i="9"/>
  <c r="AR188" i="9"/>
  <c r="AT188" i="9"/>
  <c r="AV188" i="9"/>
  <c r="AX188" i="9"/>
  <c r="AZ188" i="9"/>
  <c r="BB188" i="9"/>
  <c r="AH190" i="9"/>
  <c r="AJ190" i="9"/>
  <c r="AL190" i="9"/>
  <c r="AN190" i="9"/>
  <c r="AP190" i="9"/>
  <c r="AR190" i="9"/>
  <c r="AT190" i="9"/>
  <c r="AV190" i="9"/>
  <c r="AX190" i="9"/>
  <c r="AZ190" i="9"/>
  <c r="BB190" i="9"/>
  <c r="AH192" i="9"/>
  <c r="AJ192" i="9"/>
  <c r="AL192" i="9"/>
  <c r="AN192" i="9"/>
  <c r="AP192" i="9"/>
  <c r="AR192" i="9"/>
  <c r="AT192" i="9"/>
  <c r="AV192" i="9"/>
  <c r="AX192" i="9"/>
  <c r="AZ192" i="9"/>
  <c r="BB192" i="9"/>
  <c r="AH194" i="9"/>
  <c r="AJ194" i="9"/>
  <c r="AL194" i="9"/>
  <c r="AN194" i="9"/>
  <c r="AP194" i="9"/>
  <c r="AR194" i="9"/>
  <c r="AT194" i="9"/>
  <c r="AV194" i="9"/>
  <c r="AX194" i="9"/>
  <c r="AZ194" i="9"/>
  <c r="BB194" i="9"/>
  <c r="AH196" i="9"/>
  <c r="AJ196" i="9"/>
  <c r="AL196" i="9"/>
  <c r="AN196" i="9"/>
  <c r="AP196" i="9"/>
  <c r="AR196" i="9"/>
  <c r="AT196" i="9"/>
  <c r="AV196" i="9"/>
  <c r="AX196" i="9"/>
  <c r="AZ196" i="9"/>
  <c r="BB196" i="9"/>
  <c r="AH198" i="9"/>
  <c r="AJ198" i="9"/>
  <c r="AL198" i="9"/>
  <c r="AN198" i="9"/>
  <c r="AP198" i="9"/>
  <c r="AR198" i="9"/>
  <c r="AT198" i="9"/>
  <c r="AV198" i="9"/>
  <c r="AX198" i="9"/>
  <c r="AZ198" i="9"/>
  <c r="BB198" i="9"/>
  <c r="AH200" i="9"/>
  <c r="AJ200" i="9"/>
  <c r="AL200" i="9"/>
  <c r="AN200" i="9"/>
  <c r="AP200" i="9"/>
  <c r="AR200" i="9"/>
  <c r="AT200" i="9"/>
  <c r="AV200" i="9"/>
  <c r="AX200" i="9"/>
  <c r="AZ200" i="9"/>
  <c r="BB200" i="9"/>
  <c r="AH202" i="9"/>
  <c r="AJ202" i="9"/>
  <c r="AL202" i="9"/>
  <c r="AN202" i="9"/>
  <c r="AP202" i="9"/>
  <c r="AR202" i="9"/>
  <c r="AT202" i="9"/>
  <c r="AV202" i="9"/>
  <c r="AX202" i="9"/>
  <c r="AZ202" i="9"/>
  <c r="BB202" i="9"/>
  <c r="AH204" i="9"/>
  <c r="AJ204" i="9"/>
  <c r="AL204" i="9"/>
  <c r="AN204" i="9"/>
  <c r="AP204" i="9"/>
  <c r="AR204" i="9"/>
  <c r="AT204" i="9"/>
  <c r="AV204" i="9"/>
  <c r="AX204" i="9"/>
  <c r="AZ204" i="9"/>
  <c r="BB204" i="9"/>
  <c r="AH206" i="9"/>
  <c r="AJ206" i="9"/>
  <c r="AL206" i="9"/>
  <c r="AN206" i="9"/>
  <c r="AP206" i="9"/>
  <c r="AR206" i="9"/>
  <c r="AT206" i="9"/>
  <c r="AV206" i="9"/>
  <c r="AX206" i="9"/>
  <c r="AZ206" i="9"/>
  <c r="BB206" i="9"/>
  <c r="AH208" i="9"/>
  <c r="AJ208" i="9"/>
  <c r="AL208" i="9"/>
  <c r="AN208" i="9"/>
  <c r="AP208" i="9"/>
  <c r="AR208" i="9"/>
  <c r="AT208" i="9"/>
  <c r="AV208" i="9"/>
  <c r="AX208" i="9"/>
  <c r="AZ208" i="9"/>
  <c r="BB208" i="9"/>
  <c r="AH210" i="9"/>
  <c r="AJ210" i="9"/>
  <c r="AL210" i="9"/>
  <c r="AN210" i="9"/>
  <c r="AP210" i="9"/>
  <c r="AR210" i="9"/>
  <c r="AT210" i="9"/>
  <c r="AV210" i="9"/>
  <c r="AX210" i="9"/>
  <c r="AZ210" i="9"/>
  <c r="BB210" i="9"/>
  <c r="AH212" i="9"/>
  <c r="AJ212" i="9"/>
  <c r="AL212" i="9"/>
  <c r="AN212" i="9"/>
  <c r="AP212" i="9"/>
  <c r="AR212" i="9"/>
  <c r="AT212" i="9"/>
  <c r="AV212" i="9"/>
  <c r="AX212" i="9"/>
  <c r="AZ212" i="9"/>
  <c r="BB212" i="9"/>
  <c r="AH214" i="9"/>
  <c r="AJ214" i="9"/>
  <c r="AL214" i="9"/>
  <c r="AN214" i="9"/>
  <c r="AP214" i="9"/>
  <c r="AR214" i="9"/>
  <c r="AT214" i="9"/>
  <c r="AV214" i="9"/>
  <c r="AX214" i="9"/>
  <c r="AZ214" i="9"/>
  <c r="BB214" i="9"/>
  <c r="AH216" i="9"/>
  <c r="AJ216" i="9"/>
  <c r="AL216" i="9"/>
  <c r="AN216" i="9"/>
  <c r="AP216" i="9"/>
  <c r="AR216" i="9"/>
  <c r="AT216" i="9"/>
  <c r="AV216" i="9"/>
  <c r="AX216" i="9"/>
  <c r="AZ216" i="9"/>
  <c r="BB216" i="9"/>
  <c r="BN217" i="9"/>
  <c r="AI218" i="9"/>
  <c r="AK218" i="9"/>
  <c r="AM218" i="9"/>
  <c r="AO218" i="9"/>
  <c r="AQ218" i="9"/>
  <c r="AU218" i="9"/>
  <c r="AW218" i="9"/>
  <c r="BA218" i="9"/>
  <c r="BC218" i="9"/>
  <c r="BD218" i="9"/>
  <c r="AH218" i="9"/>
  <c r="AL218" i="9"/>
  <c r="AP218" i="9"/>
  <c r="AT218" i="9"/>
  <c r="AX218" i="9"/>
  <c r="BB218" i="9"/>
  <c r="BK218" i="9"/>
  <c r="BJ219" i="9"/>
  <c r="BN219" i="9"/>
  <c r="AI220" i="9"/>
  <c r="AK220" i="9"/>
  <c r="AM220" i="9"/>
  <c r="AO220" i="9"/>
  <c r="AQ220" i="9"/>
  <c r="AU220" i="9"/>
  <c r="AW220" i="9"/>
  <c r="BA220" i="9"/>
  <c r="BC220" i="9"/>
  <c r="BD220" i="9"/>
  <c r="AH220" i="9"/>
  <c r="AL220" i="9"/>
  <c r="AP220" i="9"/>
  <c r="AT220" i="9"/>
  <c r="AX220" i="9"/>
  <c r="BB220" i="9"/>
  <c r="BK220" i="9"/>
  <c r="BJ221" i="9"/>
  <c r="BN221" i="9"/>
  <c r="AH222" i="9"/>
  <c r="AL222" i="9"/>
  <c r="AP222" i="9"/>
  <c r="AT222" i="9"/>
  <c r="AX222" i="9"/>
  <c r="BB222" i="9"/>
  <c r="BE222" i="9"/>
  <c r="BK222" i="9"/>
  <c r="BJ223" i="9"/>
  <c r="BN223" i="9"/>
  <c r="AI224" i="9"/>
  <c r="AK224" i="9"/>
  <c r="AM224" i="9"/>
  <c r="AO224" i="9"/>
  <c r="AQ224" i="9"/>
  <c r="AU224" i="9"/>
  <c r="AW224" i="9"/>
  <c r="BA224" i="9"/>
  <c r="BC224" i="9"/>
  <c r="BD224" i="9"/>
  <c r="AH224" i="9"/>
  <c r="AL224" i="9"/>
  <c r="AP224" i="9"/>
  <c r="AT224" i="9"/>
  <c r="AX224" i="9"/>
  <c r="BB224" i="9"/>
  <c r="BK224" i="9"/>
  <c r="BJ225" i="9"/>
  <c r="BN225" i="9"/>
  <c r="AI226" i="9"/>
  <c r="AK226" i="9"/>
  <c r="AM226" i="9"/>
  <c r="AO226" i="9"/>
  <c r="AQ226" i="9"/>
  <c r="AU226" i="9"/>
  <c r="AW226" i="9"/>
  <c r="BA226" i="9"/>
  <c r="BC226" i="9"/>
  <c r="BD226" i="9"/>
  <c r="AH226" i="9"/>
  <c r="AL226" i="9"/>
  <c r="AP226" i="9"/>
  <c r="AT226" i="9"/>
  <c r="AX226" i="9"/>
  <c r="BB226" i="9"/>
  <c r="BK226" i="9"/>
  <c r="BJ227" i="9"/>
  <c r="BN227" i="9"/>
  <c r="AI228" i="9"/>
  <c r="AK228" i="9"/>
  <c r="AM228" i="9"/>
  <c r="AO228" i="9"/>
  <c r="AQ228" i="9"/>
  <c r="AU228" i="9"/>
  <c r="AW228" i="9"/>
  <c r="BA228" i="9"/>
  <c r="BC228" i="9"/>
  <c r="BD228" i="9"/>
  <c r="AH228" i="9"/>
  <c r="AL228" i="9"/>
  <c r="AP228" i="9"/>
  <c r="AT228" i="9"/>
  <c r="AX228" i="9"/>
  <c r="BB228" i="9"/>
  <c r="BK228" i="9"/>
  <c r="BJ229" i="9"/>
  <c r="BN229" i="9"/>
  <c r="AI230" i="9"/>
  <c r="AK230" i="9"/>
  <c r="AM230" i="9"/>
  <c r="AO230" i="9"/>
  <c r="AQ230" i="9"/>
  <c r="AU230" i="9"/>
  <c r="AW230" i="9"/>
  <c r="BA230" i="9"/>
  <c r="BC230" i="9"/>
  <c r="BD230" i="9"/>
  <c r="AH230" i="9"/>
  <c r="AL230" i="9"/>
  <c r="AP230" i="9"/>
  <c r="AT230" i="9"/>
  <c r="AX230" i="9"/>
  <c r="BB230" i="9"/>
  <c r="BK230" i="9"/>
  <c r="BJ231" i="9"/>
  <c r="BN231" i="9"/>
  <c r="AI232" i="9"/>
  <c r="AK232" i="9"/>
  <c r="AM232" i="9"/>
  <c r="AO232" i="9"/>
  <c r="AQ232" i="9"/>
  <c r="AU232" i="9"/>
  <c r="AW232" i="9"/>
  <c r="BA232" i="9"/>
  <c r="BC232" i="9"/>
  <c r="BD232" i="9"/>
  <c r="AH232" i="9"/>
  <c r="AL232" i="9"/>
  <c r="AP232" i="9"/>
  <c r="AT232" i="9"/>
  <c r="AX232" i="9"/>
  <c r="BB232" i="9"/>
  <c r="BK232" i="9"/>
  <c r="BJ233" i="9"/>
  <c r="BN233" i="9"/>
  <c r="AI234" i="9"/>
  <c r="AK234" i="9"/>
  <c r="AM234" i="9"/>
  <c r="AO234" i="9"/>
  <c r="AQ234" i="9"/>
  <c r="AU234" i="9"/>
  <c r="AW234" i="9"/>
  <c r="BA234" i="9"/>
  <c r="BC234" i="9"/>
  <c r="BD234" i="9"/>
  <c r="AH234" i="9"/>
  <c r="AL234" i="9"/>
  <c r="AP234" i="9"/>
  <c r="AT234" i="9"/>
  <c r="AX234" i="9"/>
  <c r="BB234" i="9"/>
  <c r="BK234" i="9"/>
  <c r="BJ235" i="9"/>
  <c r="BN235" i="9"/>
  <c r="AI236" i="9"/>
  <c r="AK236" i="9"/>
  <c r="AM236" i="9"/>
  <c r="AO236" i="9"/>
  <c r="AQ236" i="9"/>
  <c r="AU236" i="9"/>
  <c r="AW236" i="9"/>
  <c r="BA236" i="9"/>
  <c r="BC236" i="9"/>
  <c r="BD236" i="9"/>
  <c r="AH236" i="9"/>
  <c r="AL236" i="9"/>
  <c r="AP236" i="9"/>
  <c r="AT236" i="9"/>
  <c r="AX236" i="9"/>
  <c r="BB236" i="9"/>
  <c r="BK236" i="9"/>
  <c r="BJ237" i="9"/>
  <c r="BN237" i="9"/>
  <c r="AI238" i="9"/>
  <c r="AK238" i="9"/>
  <c r="AM238" i="9"/>
  <c r="AO238" i="9"/>
  <c r="AQ238" i="9"/>
  <c r="AU238" i="9"/>
  <c r="AW238" i="9"/>
  <c r="BA238" i="9"/>
  <c r="BC238" i="9"/>
  <c r="BD238" i="9"/>
  <c r="AH238" i="9"/>
  <c r="AL238" i="9"/>
  <c r="AP238" i="9"/>
  <c r="AT238" i="9"/>
  <c r="AX238" i="9"/>
  <c r="BB238" i="9"/>
  <c r="BK238" i="9"/>
  <c r="BJ239" i="9"/>
  <c r="BN239" i="9"/>
  <c r="AI240" i="9"/>
  <c r="AK240" i="9"/>
  <c r="AM240" i="9"/>
  <c r="AO240" i="9"/>
  <c r="AQ240" i="9"/>
  <c r="AU240" i="9"/>
  <c r="AW240" i="9"/>
  <c r="BA240" i="9"/>
  <c r="BC240" i="9"/>
  <c r="BD240" i="9"/>
  <c r="AH240" i="9"/>
  <c r="AL240" i="9"/>
  <c r="AP240" i="9"/>
  <c r="AT240" i="9"/>
  <c r="AX240" i="9"/>
  <c r="BB240" i="9"/>
  <c r="BK240" i="9"/>
  <c r="B378" i="9"/>
  <c r="G367" i="9"/>
  <c r="AH367" i="9" s="1"/>
  <c r="I367" i="9"/>
  <c r="AJ367" i="9" s="1"/>
  <c r="K367" i="9"/>
  <c r="AL367" i="9" s="1"/>
  <c r="M367" i="9"/>
  <c r="AN367" i="9" s="1"/>
  <c r="O367" i="9"/>
  <c r="AP367" i="9" s="1"/>
  <c r="Q367" i="9"/>
  <c r="S367" i="9"/>
  <c r="U367" i="9"/>
  <c r="AV367" i="9" s="1"/>
  <c r="W367" i="9"/>
  <c r="AX367" i="9" s="1"/>
  <c r="Y367" i="9"/>
  <c r="AA367" i="9"/>
  <c r="BB367" i="9" s="1"/>
  <c r="AD367" i="9"/>
  <c r="BE367" i="9" s="1"/>
  <c r="BJ222" i="9"/>
  <c r="BN222" i="9"/>
  <c r="AM242" i="9"/>
  <c r="AS242" i="9"/>
  <c r="AW242" i="9"/>
  <c r="AY242" i="9"/>
  <c r="AR243" i="9"/>
  <c r="AT243" i="9"/>
  <c r="AZ243" i="9"/>
  <c r="AM244" i="9"/>
  <c r="AS244" i="9"/>
  <c r="AW244" i="9"/>
  <c r="AY244" i="9"/>
  <c r="AR245" i="9"/>
  <c r="AT245" i="9"/>
  <c r="AZ245" i="9"/>
  <c r="AM246" i="9"/>
  <c r="AS246" i="9"/>
  <c r="AW246" i="9"/>
  <c r="AY246" i="9"/>
  <c r="AR247" i="9"/>
  <c r="AT247" i="9"/>
  <c r="AZ247" i="9"/>
  <c r="AM248" i="9"/>
  <c r="AS248" i="9"/>
  <c r="AW248" i="9"/>
  <c r="AY248" i="9"/>
  <c r="AR249" i="9"/>
  <c r="AT249" i="9"/>
  <c r="AZ249" i="9"/>
  <c r="AM250" i="9"/>
  <c r="AS250" i="9"/>
  <c r="AW250" i="9"/>
  <c r="AY250" i="9"/>
  <c r="AR251" i="9"/>
  <c r="AT251" i="9"/>
  <c r="AZ251" i="9"/>
  <c r="AM252" i="9"/>
  <c r="AS252" i="9"/>
  <c r="AW252" i="9"/>
  <c r="AY252" i="9"/>
  <c r="AR253" i="9"/>
  <c r="AT253" i="9"/>
  <c r="AZ253" i="9"/>
  <c r="AM254" i="9"/>
  <c r="AS254" i="9"/>
  <c r="AW254" i="9"/>
  <c r="AY254" i="9"/>
  <c r="AR255" i="9"/>
  <c r="AT255" i="9"/>
  <c r="AZ255" i="9"/>
  <c r="AM256" i="9"/>
  <c r="AS256" i="9"/>
  <c r="AW256" i="9"/>
  <c r="AY256" i="9"/>
  <c r="AR257" i="9"/>
  <c r="AT257" i="9"/>
  <c r="AZ257" i="9"/>
  <c r="AM258" i="9"/>
  <c r="AS258" i="9"/>
  <c r="AW258" i="9"/>
  <c r="AY258" i="9"/>
  <c r="AR259" i="9"/>
  <c r="AT259" i="9"/>
  <c r="AZ259" i="9"/>
  <c r="AM260" i="9"/>
  <c r="AS260" i="9"/>
  <c r="AW260" i="9"/>
  <c r="AY260" i="9"/>
  <c r="AR261" i="9"/>
  <c r="AT261" i="9"/>
  <c r="AZ261" i="9"/>
  <c r="AM262" i="9"/>
  <c r="AS262" i="9"/>
  <c r="AW262" i="9"/>
  <c r="AY262" i="9"/>
  <c r="AR263" i="9"/>
  <c r="AT263" i="9"/>
  <c r="AZ263" i="9"/>
  <c r="AM264" i="9"/>
  <c r="AS264" i="9"/>
  <c r="AW264" i="9"/>
  <c r="AY264" i="9"/>
  <c r="AR265" i="9"/>
  <c r="AT265" i="9"/>
  <c r="AZ265" i="9"/>
  <c r="AM266" i="9"/>
  <c r="AS266" i="9"/>
  <c r="AW266" i="9"/>
  <c r="AY266" i="9"/>
  <c r="AR267" i="9"/>
  <c r="AT267" i="9"/>
  <c r="AZ267" i="9"/>
  <c r="AM268" i="9"/>
  <c r="AS268" i="9"/>
  <c r="AW268" i="9"/>
  <c r="AY268" i="9"/>
  <c r="AR269" i="9"/>
  <c r="AT269" i="9"/>
  <c r="AZ269" i="9"/>
  <c r="AM270" i="9"/>
  <c r="AS270" i="9"/>
  <c r="AW270" i="9"/>
  <c r="AY270" i="9"/>
  <c r="AR271" i="9"/>
  <c r="AT271" i="9"/>
  <c r="AZ271" i="9"/>
  <c r="AM272" i="9"/>
  <c r="AS272" i="9"/>
  <c r="AW272" i="9"/>
  <c r="AY272" i="9"/>
  <c r="AR273" i="9"/>
  <c r="AT273" i="9"/>
  <c r="AZ273" i="9"/>
  <c r="AM274" i="9"/>
  <c r="AS274" i="9"/>
  <c r="AW274" i="9"/>
  <c r="AY274" i="9"/>
  <c r="AR275" i="9"/>
  <c r="AT275" i="9"/>
  <c r="AZ275" i="9"/>
  <c r="AZ276" i="9"/>
  <c r="BB276" i="9"/>
  <c r="BE276" i="9"/>
  <c r="AM276" i="9"/>
  <c r="AS276" i="9"/>
  <c r="AW276" i="9"/>
  <c r="AY276" i="9"/>
  <c r="AJ277" i="9"/>
  <c r="AN277" i="9"/>
  <c r="AR277" i="9"/>
  <c r="AV277" i="9"/>
  <c r="AZ277" i="9"/>
  <c r="AJ279" i="9"/>
  <c r="AN279" i="9"/>
  <c r="AR279" i="9"/>
  <c r="AV279" i="9"/>
  <c r="AZ279" i="9"/>
  <c r="AJ281" i="9"/>
  <c r="AN281" i="9"/>
  <c r="AR281" i="9"/>
  <c r="AV281" i="9"/>
  <c r="AZ281" i="9"/>
  <c r="AJ283" i="9"/>
  <c r="AN283" i="9"/>
  <c r="AR283" i="9"/>
  <c r="AV283" i="9"/>
  <c r="AZ283" i="9"/>
  <c r="AJ285" i="9"/>
  <c r="AN285" i="9"/>
  <c r="AR285" i="9"/>
  <c r="AV285" i="9"/>
  <c r="AZ285" i="9"/>
  <c r="AJ287" i="9"/>
  <c r="AN287" i="9"/>
  <c r="AR287" i="9"/>
  <c r="AV287" i="9"/>
  <c r="AZ287" i="9"/>
  <c r="AJ289" i="9"/>
  <c r="AN289" i="9"/>
  <c r="AR289" i="9"/>
  <c r="AV289" i="9"/>
  <c r="AZ289" i="9"/>
  <c r="AJ291" i="9"/>
  <c r="AN291" i="9"/>
  <c r="AR291" i="9"/>
  <c r="AV291" i="9"/>
  <c r="AZ291" i="9"/>
  <c r="BH277" i="9"/>
  <c r="AS277" i="9"/>
  <c r="BL277" i="9"/>
  <c r="AY277" i="9"/>
  <c r="BI278" i="9"/>
  <c r="AT278" i="9"/>
  <c r="BH279" i="9"/>
  <c r="AS279" i="9"/>
  <c r="BL279" i="9"/>
  <c r="AY279" i="9"/>
  <c r="BI280" i="9"/>
  <c r="AT280" i="9"/>
  <c r="BH281" i="9"/>
  <c r="AS281" i="9"/>
  <c r="BL281" i="9"/>
  <c r="AY281" i="9"/>
  <c r="BI282" i="9"/>
  <c r="AT282" i="9"/>
  <c r="BH283" i="9"/>
  <c r="AS283" i="9"/>
  <c r="BL283" i="9"/>
  <c r="AY283" i="9"/>
  <c r="BI284" i="9"/>
  <c r="AT284" i="9"/>
  <c r="BH285" i="9"/>
  <c r="AS285" i="9"/>
  <c r="BL285" i="9"/>
  <c r="AY285" i="9"/>
  <c r="BI286" i="9"/>
  <c r="AT286" i="9"/>
  <c r="BH287" i="9"/>
  <c r="AS287" i="9"/>
  <c r="BL287" i="9"/>
  <c r="AY287" i="9"/>
  <c r="BI288" i="9"/>
  <c r="AT288" i="9"/>
  <c r="BH289" i="9"/>
  <c r="AS289" i="9"/>
  <c r="BL289" i="9"/>
  <c r="AY289" i="9"/>
  <c r="BI290" i="9"/>
  <c r="AT290" i="9"/>
  <c r="BH291" i="9"/>
  <c r="AS291" i="9"/>
  <c r="BL291" i="9"/>
  <c r="AY291" i="9"/>
  <c r="AR292" i="9"/>
  <c r="BJ292" i="9"/>
  <c r="BI292" i="9"/>
  <c r="AT292" i="9"/>
  <c r="AZ292" i="9"/>
  <c r="BN292" i="9"/>
  <c r="AH242" i="9"/>
  <c r="AJ242" i="9"/>
  <c r="AL242" i="9"/>
  <c r="AN242" i="9"/>
  <c r="AP242" i="9"/>
  <c r="AR242" i="9"/>
  <c r="AT242" i="9"/>
  <c r="AV242" i="9"/>
  <c r="AX242" i="9"/>
  <c r="AZ242" i="9"/>
  <c r="BB242" i="9"/>
  <c r="AH244" i="9"/>
  <c r="AJ244" i="9"/>
  <c r="AL244" i="9"/>
  <c r="AN244" i="9"/>
  <c r="AP244" i="9"/>
  <c r="AR244" i="9"/>
  <c r="AT244" i="9"/>
  <c r="AV244" i="9"/>
  <c r="AX244" i="9"/>
  <c r="AZ244" i="9"/>
  <c r="BB244" i="9"/>
  <c r="AH246" i="9"/>
  <c r="AJ246" i="9"/>
  <c r="AL246" i="9"/>
  <c r="AN246" i="9"/>
  <c r="AP246" i="9"/>
  <c r="AR246" i="9"/>
  <c r="AT246" i="9"/>
  <c r="AV246" i="9"/>
  <c r="AX246" i="9"/>
  <c r="AZ246" i="9"/>
  <c r="BB246" i="9"/>
  <c r="AH248" i="9"/>
  <c r="AJ248" i="9"/>
  <c r="AL248" i="9"/>
  <c r="AN248" i="9"/>
  <c r="AP248" i="9"/>
  <c r="AR248" i="9"/>
  <c r="AT248" i="9"/>
  <c r="AV248" i="9"/>
  <c r="AX248" i="9"/>
  <c r="AZ248" i="9"/>
  <c r="BB248" i="9"/>
  <c r="AH250" i="9"/>
  <c r="AJ250" i="9"/>
  <c r="AL250" i="9"/>
  <c r="AN250" i="9"/>
  <c r="AP250" i="9"/>
  <c r="AR250" i="9"/>
  <c r="AT250" i="9"/>
  <c r="AV250" i="9"/>
  <c r="AX250" i="9"/>
  <c r="AZ250" i="9"/>
  <c r="BB250" i="9"/>
  <c r="AH252" i="9"/>
  <c r="AJ252" i="9"/>
  <c r="AL252" i="9"/>
  <c r="AN252" i="9"/>
  <c r="AP252" i="9"/>
  <c r="AR252" i="9"/>
  <c r="AT252" i="9"/>
  <c r="AV252" i="9"/>
  <c r="AX252" i="9"/>
  <c r="AZ252" i="9"/>
  <c r="BB252" i="9"/>
  <c r="AH254" i="9"/>
  <c r="AJ254" i="9"/>
  <c r="AL254" i="9"/>
  <c r="AN254" i="9"/>
  <c r="AP254" i="9"/>
  <c r="AR254" i="9"/>
  <c r="AT254" i="9"/>
  <c r="AV254" i="9"/>
  <c r="AX254" i="9"/>
  <c r="AZ254" i="9"/>
  <c r="BB254" i="9"/>
  <c r="AH256" i="9"/>
  <c r="AJ256" i="9"/>
  <c r="AL256" i="9"/>
  <c r="AN256" i="9"/>
  <c r="AP256" i="9"/>
  <c r="AR256" i="9"/>
  <c r="AT256" i="9"/>
  <c r="AV256" i="9"/>
  <c r="AX256" i="9"/>
  <c r="AZ256" i="9"/>
  <c r="BB256" i="9"/>
  <c r="AH258" i="9"/>
  <c r="AJ258" i="9"/>
  <c r="AL258" i="9"/>
  <c r="AN258" i="9"/>
  <c r="AP258" i="9"/>
  <c r="AR258" i="9"/>
  <c r="AT258" i="9"/>
  <c r="AV258" i="9"/>
  <c r="AX258" i="9"/>
  <c r="AZ258" i="9"/>
  <c r="BB258" i="9"/>
  <c r="AH260" i="9"/>
  <c r="AJ260" i="9"/>
  <c r="AL260" i="9"/>
  <c r="AN260" i="9"/>
  <c r="AP260" i="9"/>
  <c r="AR260" i="9"/>
  <c r="AT260" i="9"/>
  <c r="AV260" i="9"/>
  <c r="AX260" i="9"/>
  <c r="AZ260" i="9"/>
  <c r="BB260" i="9"/>
  <c r="AH262" i="9"/>
  <c r="AJ262" i="9"/>
  <c r="AL262" i="9"/>
  <c r="AN262" i="9"/>
  <c r="AP262" i="9"/>
  <c r="AR262" i="9"/>
  <c r="AT262" i="9"/>
  <c r="AV262" i="9"/>
  <c r="AX262" i="9"/>
  <c r="AZ262" i="9"/>
  <c r="BB262" i="9"/>
  <c r="AH264" i="9"/>
  <c r="AJ264" i="9"/>
  <c r="AL264" i="9"/>
  <c r="AN264" i="9"/>
  <c r="AP264" i="9"/>
  <c r="AR264" i="9"/>
  <c r="AT264" i="9"/>
  <c r="AV264" i="9"/>
  <c r="AX264" i="9"/>
  <c r="AZ264" i="9"/>
  <c r="BB264" i="9"/>
  <c r="AH266" i="9"/>
  <c r="AJ266" i="9"/>
  <c r="AL266" i="9"/>
  <c r="AN266" i="9"/>
  <c r="AP266" i="9"/>
  <c r="AR266" i="9"/>
  <c r="AT266" i="9"/>
  <c r="AV266" i="9"/>
  <c r="AX266" i="9"/>
  <c r="AZ266" i="9"/>
  <c r="BB266" i="9"/>
  <c r="AH268" i="9"/>
  <c r="AJ268" i="9"/>
  <c r="AL268" i="9"/>
  <c r="AN268" i="9"/>
  <c r="AP268" i="9"/>
  <c r="AR268" i="9"/>
  <c r="AT268" i="9"/>
  <c r="AV268" i="9"/>
  <c r="AX268" i="9"/>
  <c r="AZ268" i="9"/>
  <c r="BB268" i="9"/>
  <c r="AH270" i="9"/>
  <c r="AJ270" i="9"/>
  <c r="AL270" i="9"/>
  <c r="AN270" i="9"/>
  <c r="AP270" i="9"/>
  <c r="AR270" i="9"/>
  <c r="AT270" i="9"/>
  <c r="AV270" i="9"/>
  <c r="AX270" i="9"/>
  <c r="AZ270" i="9"/>
  <c r="BB270" i="9"/>
  <c r="AH272" i="9"/>
  <c r="AJ272" i="9"/>
  <c r="AL272" i="9"/>
  <c r="AN272" i="9"/>
  <c r="AP272" i="9"/>
  <c r="AR272" i="9"/>
  <c r="AT272" i="9"/>
  <c r="AV272" i="9"/>
  <c r="AX272" i="9"/>
  <c r="AZ272" i="9"/>
  <c r="BB272" i="9"/>
  <c r="AH274" i="9"/>
  <c r="AJ274" i="9"/>
  <c r="AL274" i="9"/>
  <c r="AN274" i="9"/>
  <c r="AP274" i="9"/>
  <c r="AR274" i="9"/>
  <c r="AT274" i="9"/>
  <c r="AV274" i="9"/>
  <c r="AX274" i="9"/>
  <c r="AZ274" i="9"/>
  <c r="BB274" i="9"/>
  <c r="AH276" i="9"/>
  <c r="AJ276" i="9"/>
  <c r="AL276" i="9"/>
  <c r="AN276" i="9"/>
  <c r="AP276" i="9"/>
  <c r="AR276" i="9"/>
  <c r="AT276" i="9"/>
  <c r="AV276" i="9"/>
  <c r="AI277" i="9"/>
  <c r="AK277" i="9"/>
  <c r="AM277" i="9"/>
  <c r="AO277" i="9"/>
  <c r="AQ277" i="9"/>
  <c r="AU277" i="9"/>
  <c r="AW277" i="9"/>
  <c r="BA277" i="9"/>
  <c r="BC277" i="9"/>
  <c r="BD277" i="9"/>
  <c r="AH277" i="9"/>
  <c r="AL277" i="9"/>
  <c r="AP277" i="9"/>
  <c r="AT277" i="9"/>
  <c r="AX277" i="9"/>
  <c r="BB277" i="9"/>
  <c r="BK277" i="9"/>
  <c r="BJ278" i="9"/>
  <c r="BN278" i="9"/>
  <c r="AI279" i="9"/>
  <c r="AK279" i="9"/>
  <c r="AM279" i="9"/>
  <c r="AO279" i="9"/>
  <c r="AQ279" i="9"/>
  <c r="AU279" i="9"/>
  <c r="AW279" i="9"/>
  <c r="BA279" i="9"/>
  <c r="BC279" i="9"/>
  <c r="BD279" i="9"/>
  <c r="AH279" i="9"/>
  <c r="AL279" i="9"/>
  <c r="AP279" i="9"/>
  <c r="AT279" i="9"/>
  <c r="AX279" i="9"/>
  <c r="BB279" i="9"/>
  <c r="BK279" i="9"/>
  <c r="BJ280" i="9"/>
  <c r="BN280" i="9"/>
  <c r="AI281" i="9"/>
  <c r="AK281" i="9"/>
  <c r="AM281" i="9"/>
  <c r="AO281" i="9"/>
  <c r="AQ281" i="9"/>
  <c r="AU281" i="9"/>
  <c r="AW281" i="9"/>
  <c r="BA281" i="9"/>
  <c r="BC281" i="9"/>
  <c r="BD281" i="9"/>
  <c r="AH281" i="9"/>
  <c r="AL281" i="9"/>
  <c r="AP281" i="9"/>
  <c r="AT281" i="9"/>
  <c r="AX281" i="9"/>
  <c r="BB281" i="9"/>
  <c r="BK281" i="9"/>
  <c r="BJ282" i="9"/>
  <c r="BN282" i="9"/>
  <c r="AI283" i="9"/>
  <c r="AK283" i="9"/>
  <c r="AM283" i="9"/>
  <c r="AO283" i="9"/>
  <c r="AQ283" i="9"/>
  <c r="AU283" i="9"/>
  <c r="AW283" i="9"/>
  <c r="BA283" i="9"/>
  <c r="BC283" i="9"/>
  <c r="BD283" i="9"/>
  <c r="AH283" i="9"/>
  <c r="AL283" i="9"/>
  <c r="AP283" i="9"/>
  <c r="AT283" i="9"/>
  <c r="AX283" i="9"/>
  <c r="BB283" i="9"/>
  <c r="BK283" i="9"/>
  <c r="BJ284" i="9"/>
  <c r="BN284" i="9"/>
  <c r="AI285" i="9"/>
  <c r="AK285" i="9"/>
  <c r="AM285" i="9"/>
  <c r="AO285" i="9"/>
  <c r="AQ285" i="9"/>
  <c r="AU285" i="9"/>
  <c r="AW285" i="9"/>
  <c r="BA285" i="9"/>
  <c r="BC285" i="9"/>
  <c r="BD285" i="9"/>
  <c r="AH285" i="9"/>
  <c r="AL285" i="9"/>
  <c r="AP285" i="9"/>
  <c r="AT285" i="9"/>
  <c r="AX285" i="9"/>
  <c r="BB285" i="9"/>
  <c r="BK285" i="9"/>
  <c r="BJ286" i="9"/>
  <c r="BN286" i="9"/>
  <c r="AI287" i="9"/>
  <c r="AK287" i="9"/>
  <c r="AM287" i="9"/>
  <c r="AO287" i="9"/>
  <c r="AQ287" i="9"/>
  <c r="AU287" i="9"/>
  <c r="AW287" i="9"/>
  <c r="BA287" i="9"/>
  <c r="BC287" i="9"/>
  <c r="BD287" i="9"/>
  <c r="AH287" i="9"/>
  <c r="AL287" i="9"/>
  <c r="AP287" i="9"/>
  <c r="AT287" i="9"/>
  <c r="AX287" i="9"/>
  <c r="BB287" i="9"/>
  <c r="BK287" i="9"/>
  <c r="BJ288" i="9"/>
  <c r="BN288" i="9"/>
  <c r="AI289" i="9"/>
  <c r="AK289" i="9"/>
  <c r="AM289" i="9"/>
  <c r="AO289" i="9"/>
  <c r="AQ289" i="9"/>
  <c r="AU289" i="9"/>
  <c r="AW289" i="9"/>
  <c r="BA289" i="9"/>
  <c r="BC289" i="9"/>
  <c r="BD289" i="9"/>
  <c r="AH289" i="9"/>
  <c r="AL289" i="9"/>
  <c r="AP289" i="9"/>
  <c r="AT289" i="9"/>
  <c r="AX289" i="9"/>
  <c r="BB289" i="9"/>
  <c r="BK289" i="9"/>
  <c r="BJ290" i="9"/>
  <c r="BN290" i="9"/>
  <c r="AI291" i="9"/>
  <c r="AK291" i="9"/>
  <c r="AM291" i="9"/>
  <c r="AO291" i="9"/>
  <c r="AQ291" i="9"/>
  <c r="AU291" i="9"/>
  <c r="AW291" i="9"/>
  <c r="BA291" i="9"/>
  <c r="BC291" i="9"/>
  <c r="BD291" i="9"/>
  <c r="AH291" i="9"/>
  <c r="AL291" i="9"/>
  <c r="AP291" i="9"/>
  <c r="AT291" i="9"/>
  <c r="AX291" i="9"/>
  <c r="BB291" i="9"/>
  <c r="BK291" i="9"/>
  <c r="AM368" i="9"/>
  <c r="BK368" i="9"/>
  <c r="BH368" i="9"/>
  <c r="AS368" i="9"/>
  <c r="AW368" i="9"/>
  <c r="BM368" i="9"/>
  <c r="BL368" i="9"/>
  <c r="AY368" i="9"/>
  <c r="BH305" i="9"/>
  <c r="AS305" i="9"/>
  <c r="BL305" i="9"/>
  <c r="AY305" i="9"/>
  <c r="BI306" i="9"/>
  <c r="AT306" i="9"/>
  <c r="BH307" i="9"/>
  <c r="AS307" i="9"/>
  <c r="BL307" i="9"/>
  <c r="AY307" i="9"/>
  <c r="BI308" i="9"/>
  <c r="AT308" i="9"/>
  <c r="BH309" i="9"/>
  <c r="AS309" i="9"/>
  <c r="BL309" i="9"/>
  <c r="AY309" i="9"/>
  <c r="BI310" i="9"/>
  <c r="AT310" i="9"/>
  <c r="BH311" i="9"/>
  <c r="AS311" i="9"/>
  <c r="BL311" i="9"/>
  <c r="AY311" i="9"/>
  <c r="BI312" i="9"/>
  <c r="AT312" i="9"/>
  <c r="BH313" i="9"/>
  <c r="AS313" i="9"/>
  <c r="BL313" i="9"/>
  <c r="AY313" i="9"/>
  <c r="BI314" i="9"/>
  <c r="AT314" i="9"/>
  <c r="BH315" i="9"/>
  <c r="AS315" i="9"/>
  <c r="BL315" i="9"/>
  <c r="AY315" i="9"/>
  <c r="BI316" i="9"/>
  <c r="AT316" i="9"/>
  <c r="BE317" i="9"/>
  <c r="BK317" i="9"/>
  <c r="AM317" i="9"/>
  <c r="BH317" i="9"/>
  <c r="AS317" i="9"/>
  <c r="BM317" i="9"/>
  <c r="AW317" i="9"/>
  <c r="BL317" i="9"/>
  <c r="AY317" i="9"/>
  <c r="AH293" i="9"/>
  <c r="AJ293" i="9"/>
  <c r="AL293" i="9"/>
  <c r="AN293" i="9"/>
  <c r="AP293" i="9"/>
  <c r="AR293" i="9"/>
  <c r="AT293" i="9"/>
  <c r="AV293" i="9"/>
  <c r="AX293" i="9"/>
  <c r="AZ293" i="9"/>
  <c r="BB293" i="9"/>
  <c r="BK293" i="9"/>
  <c r="BM293" i="9"/>
  <c r="BJ294" i="9"/>
  <c r="BN294" i="9"/>
  <c r="AH295" i="9"/>
  <c r="AJ295" i="9"/>
  <c r="AL295" i="9"/>
  <c r="AN295" i="9"/>
  <c r="AP295" i="9"/>
  <c r="AR295" i="9"/>
  <c r="AT295" i="9"/>
  <c r="AV295" i="9"/>
  <c r="AX295" i="9"/>
  <c r="AZ295" i="9"/>
  <c r="BB295" i="9"/>
  <c r="BK295" i="9"/>
  <c r="BM295" i="9"/>
  <c r="BJ296" i="9"/>
  <c r="BN296" i="9"/>
  <c r="AH297" i="9"/>
  <c r="AJ297" i="9"/>
  <c r="AL297" i="9"/>
  <c r="AN297" i="9"/>
  <c r="AP297" i="9"/>
  <c r="AR297" i="9"/>
  <c r="AT297" i="9"/>
  <c r="AV297" i="9"/>
  <c r="AX297" i="9"/>
  <c r="AZ297" i="9"/>
  <c r="BB297" i="9"/>
  <c r="BK297" i="9"/>
  <c r="BM297" i="9"/>
  <c r="BJ298" i="9"/>
  <c r="BN298" i="9"/>
  <c r="AI368" i="9"/>
  <c r="AK368" i="9"/>
  <c r="AO368" i="9"/>
  <c r="AQ368" i="9"/>
  <c r="AU368" i="9"/>
  <c r="BA368" i="9"/>
  <c r="BC368" i="9"/>
  <c r="BD368" i="9"/>
  <c r="AH299" i="9"/>
  <c r="AJ299" i="9"/>
  <c r="AL299" i="9"/>
  <c r="AN299" i="9"/>
  <c r="AP299" i="9"/>
  <c r="AR299" i="9"/>
  <c r="AT299" i="9"/>
  <c r="AV299" i="9"/>
  <c r="AX299" i="9"/>
  <c r="AZ299" i="9"/>
  <c r="BB299" i="9"/>
  <c r="BE299" i="9"/>
  <c r="BK299" i="9"/>
  <c r="BM299" i="9"/>
  <c r="BJ300" i="9"/>
  <c r="BN300" i="9"/>
  <c r="AH301" i="9"/>
  <c r="AJ301" i="9"/>
  <c r="AL301" i="9"/>
  <c r="AN301" i="9"/>
  <c r="AP301" i="9"/>
  <c r="AR301" i="9"/>
  <c r="AT301" i="9"/>
  <c r="AV301" i="9"/>
  <c r="AX301" i="9"/>
  <c r="AZ301" i="9"/>
  <c r="BB301" i="9"/>
  <c r="BK301" i="9"/>
  <c r="BM301" i="9"/>
  <c r="BJ302" i="9"/>
  <c r="BN302" i="9"/>
  <c r="AH303" i="9"/>
  <c r="AJ303" i="9"/>
  <c r="AL303" i="9"/>
  <c r="AN303" i="9"/>
  <c r="AP303" i="9"/>
  <c r="AR303" i="9"/>
  <c r="AT303" i="9"/>
  <c r="AV303" i="9"/>
  <c r="AX303" i="9"/>
  <c r="AZ303" i="9"/>
  <c r="BB303" i="9"/>
  <c r="BK303" i="9"/>
  <c r="BM303" i="9"/>
  <c r="BJ304" i="9"/>
  <c r="BN304" i="9"/>
  <c r="AI305" i="9"/>
  <c r="AK305" i="9"/>
  <c r="AM305" i="9"/>
  <c r="AO305" i="9"/>
  <c r="AQ305" i="9"/>
  <c r="AU305" i="9"/>
  <c r="AW305" i="9"/>
  <c r="BA305" i="9"/>
  <c r="BC305" i="9"/>
  <c r="BD305" i="9"/>
  <c r="AH305" i="9"/>
  <c r="AL305" i="9"/>
  <c r="AP305" i="9"/>
  <c r="AT305" i="9"/>
  <c r="AX305" i="9"/>
  <c r="BB305" i="9"/>
  <c r="BE305" i="9"/>
  <c r="BK305" i="9"/>
  <c r="BJ306" i="9"/>
  <c r="BN306" i="9"/>
  <c r="AI307" i="9"/>
  <c r="AK307" i="9"/>
  <c r="AM307" i="9"/>
  <c r="AO307" i="9"/>
  <c r="AQ307" i="9"/>
  <c r="AU307" i="9"/>
  <c r="AW307" i="9"/>
  <c r="BA307" i="9"/>
  <c r="BC307" i="9"/>
  <c r="BD307" i="9"/>
  <c r="AH307" i="9"/>
  <c r="AL307" i="9"/>
  <c r="AP307" i="9"/>
  <c r="AT307" i="9"/>
  <c r="AX307" i="9"/>
  <c r="BB307" i="9"/>
  <c r="BE307" i="9"/>
  <c r="BK307" i="9"/>
  <c r="BJ308" i="9"/>
  <c r="BN308" i="9"/>
  <c r="AI309" i="9"/>
  <c r="AK309" i="9"/>
  <c r="AM309" i="9"/>
  <c r="AO309" i="9"/>
  <c r="AQ309" i="9"/>
  <c r="AU309" i="9"/>
  <c r="AW309" i="9"/>
  <c r="BA309" i="9"/>
  <c r="BC309" i="9"/>
  <c r="BD309" i="9"/>
  <c r="AH309" i="9"/>
  <c r="AL309" i="9"/>
  <c r="AP309" i="9"/>
  <c r="AT309" i="9"/>
  <c r="AX309" i="9"/>
  <c r="BB309" i="9"/>
  <c r="BE309" i="9"/>
  <c r="BK309" i="9"/>
  <c r="BJ310" i="9"/>
  <c r="BN310" i="9"/>
  <c r="AI311" i="9"/>
  <c r="AK311" i="9"/>
  <c r="AM311" i="9"/>
  <c r="AO311" i="9"/>
  <c r="AQ311" i="9"/>
  <c r="AU311" i="9"/>
  <c r="AW311" i="9"/>
  <c r="BA311" i="9"/>
  <c r="BC311" i="9"/>
  <c r="BD311" i="9"/>
  <c r="AH311" i="9"/>
  <c r="AL311" i="9"/>
  <c r="AP311" i="9"/>
  <c r="AT311" i="9"/>
  <c r="AX311" i="9"/>
  <c r="BB311" i="9"/>
  <c r="BE311" i="9"/>
  <c r="BK311" i="9"/>
  <c r="BJ312" i="9"/>
  <c r="BN312" i="9"/>
  <c r="AI313" i="9"/>
  <c r="AK313" i="9"/>
  <c r="AM313" i="9"/>
  <c r="AO313" i="9"/>
  <c r="AQ313" i="9"/>
  <c r="AU313" i="9"/>
  <c r="AW313" i="9"/>
  <c r="BA313" i="9"/>
  <c r="BC313" i="9"/>
  <c r="BD313" i="9"/>
  <c r="AH313" i="9"/>
  <c r="AL313" i="9"/>
  <c r="AP313" i="9"/>
  <c r="AT313" i="9"/>
  <c r="AX313" i="9"/>
  <c r="BB313" i="9"/>
  <c r="BE313" i="9"/>
  <c r="BK313" i="9"/>
  <c r="BJ314" i="9"/>
  <c r="BN314" i="9"/>
  <c r="AI315" i="9"/>
  <c r="AK315" i="9"/>
  <c r="AM315" i="9"/>
  <c r="AO315" i="9"/>
  <c r="AQ315" i="9"/>
  <c r="AU315" i="9"/>
  <c r="AW315" i="9"/>
  <c r="BA315" i="9"/>
  <c r="BC315" i="9"/>
  <c r="BD315" i="9"/>
  <c r="AH315" i="9"/>
  <c r="AL315" i="9"/>
  <c r="AP315" i="9"/>
  <c r="AT315" i="9"/>
  <c r="AX315" i="9"/>
  <c r="BB315" i="9"/>
  <c r="BE315" i="9"/>
  <c r="BK315" i="9"/>
  <c r="BJ316" i="9"/>
  <c r="BN316" i="9"/>
  <c r="AI317" i="9"/>
  <c r="AK317" i="9"/>
  <c r="AO317" i="9"/>
  <c r="AQ317" i="9"/>
  <c r="AU317" i="9"/>
  <c r="BA317" i="9"/>
  <c r="BC317" i="9"/>
  <c r="BD317" i="9"/>
  <c r="AH317" i="9"/>
  <c r="AL317" i="9"/>
  <c r="AP317" i="9"/>
  <c r="AT317" i="9"/>
  <c r="AX317" i="9"/>
  <c r="BB317" i="9"/>
  <c r="AS293" i="9"/>
  <c r="AY293" i="9"/>
  <c r="AT294" i="9"/>
  <c r="AS295" i="9"/>
  <c r="AY295" i="9"/>
  <c r="AT296" i="9"/>
  <c r="AS297" i="9"/>
  <c r="AY297" i="9"/>
  <c r="AT298" i="9"/>
  <c r="B379" i="9"/>
  <c r="G368" i="9"/>
  <c r="AH368" i="9" s="1"/>
  <c r="I368" i="9"/>
  <c r="AJ368" i="9" s="1"/>
  <c r="K368" i="9"/>
  <c r="AL368" i="9" s="1"/>
  <c r="M368" i="9"/>
  <c r="AN368" i="9" s="1"/>
  <c r="O368" i="9"/>
  <c r="AP368" i="9" s="1"/>
  <c r="Q368" i="9"/>
  <c r="S368" i="9"/>
  <c r="U368" i="9"/>
  <c r="AV368" i="9" s="1"/>
  <c r="W368" i="9"/>
  <c r="AX368" i="9" s="1"/>
  <c r="Y368" i="9"/>
  <c r="AA368" i="9"/>
  <c r="BB368" i="9" s="1"/>
  <c r="AD368" i="9"/>
  <c r="BE368" i="9" s="1"/>
  <c r="AI299" i="9"/>
  <c r="AK299" i="9"/>
  <c r="AM299" i="9"/>
  <c r="AO299" i="9"/>
  <c r="AQ299" i="9"/>
  <c r="AS299" i="9"/>
  <c r="AU299" i="9"/>
  <c r="AW299" i="9"/>
  <c r="AY299" i="9"/>
  <c r="BA299" i="9"/>
  <c r="BC299" i="9"/>
  <c r="BD299" i="9"/>
  <c r="BH299" i="9"/>
  <c r="BJ299" i="9"/>
  <c r="BL299" i="9"/>
  <c r="BN299" i="9"/>
  <c r="AT300" i="9"/>
  <c r="AS301" i="9"/>
  <c r="AY301" i="9"/>
  <c r="AT302" i="9"/>
  <c r="AS303" i="9"/>
  <c r="AY303" i="9"/>
  <c r="AT304" i="9"/>
  <c r="AY304" i="9"/>
  <c r="AJ305" i="9"/>
  <c r="AN305" i="9"/>
  <c r="AR305" i="9"/>
  <c r="AV305" i="9"/>
  <c r="AZ305" i="9"/>
  <c r="BM305" i="9"/>
  <c r="AJ307" i="9"/>
  <c r="AN307" i="9"/>
  <c r="AR307" i="9"/>
  <c r="AV307" i="9"/>
  <c r="AZ307" i="9"/>
  <c r="BM307" i="9"/>
  <c r="AJ309" i="9"/>
  <c r="AN309" i="9"/>
  <c r="AR309" i="9"/>
  <c r="AV309" i="9"/>
  <c r="AZ309" i="9"/>
  <c r="BM309" i="9"/>
  <c r="AJ311" i="9"/>
  <c r="AN311" i="9"/>
  <c r="AR311" i="9"/>
  <c r="AV311" i="9"/>
  <c r="AZ311" i="9"/>
  <c r="BM311" i="9"/>
  <c r="AJ313" i="9"/>
  <c r="AN313" i="9"/>
  <c r="AR313" i="9"/>
  <c r="AV313" i="9"/>
  <c r="AZ313" i="9"/>
  <c r="BM313" i="9"/>
  <c r="AJ315" i="9"/>
  <c r="AN315" i="9"/>
  <c r="AR315" i="9"/>
  <c r="AV315" i="9"/>
  <c r="AZ315" i="9"/>
  <c r="BM315" i="9"/>
  <c r="AJ317" i="9"/>
  <c r="AN317" i="9"/>
  <c r="AR317" i="9"/>
  <c r="AV317" i="9"/>
  <c r="AZ317" i="9"/>
  <c r="AR318" i="9"/>
  <c r="AT318" i="9"/>
  <c r="AZ318" i="9"/>
  <c r="AM319" i="9"/>
  <c r="AS319" i="9"/>
  <c r="AW319" i="9"/>
  <c r="AY319" i="9"/>
  <c r="AR320" i="9"/>
  <c r="AT320" i="9"/>
  <c r="AZ320" i="9"/>
  <c r="AM321" i="9"/>
  <c r="AS321" i="9"/>
  <c r="AW321" i="9"/>
  <c r="AY321" i="9"/>
  <c r="AR322" i="9"/>
  <c r="AT322" i="9"/>
  <c r="AZ322" i="9"/>
  <c r="AM323" i="9"/>
  <c r="AS323" i="9"/>
  <c r="AW323" i="9"/>
  <c r="AY323" i="9"/>
  <c r="AR324" i="9"/>
  <c r="AT324" i="9"/>
  <c r="AZ324" i="9"/>
  <c r="AM325" i="9"/>
  <c r="AS325" i="9"/>
  <c r="AW325" i="9"/>
  <c r="AY325" i="9"/>
  <c r="AR326" i="9"/>
  <c r="AT326" i="9"/>
  <c r="AZ326" i="9"/>
  <c r="AM327" i="9"/>
  <c r="AS327" i="9"/>
  <c r="AW327" i="9"/>
  <c r="AY327" i="9"/>
  <c r="AR328" i="9"/>
  <c r="AT328" i="9"/>
  <c r="AZ328" i="9"/>
  <c r="AM329" i="9"/>
  <c r="AS329" i="9"/>
  <c r="AW329" i="9"/>
  <c r="AY329" i="9"/>
  <c r="AR330" i="9"/>
  <c r="AT330" i="9"/>
  <c r="AZ330" i="9"/>
  <c r="AM331" i="9"/>
  <c r="AS331" i="9"/>
  <c r="AW331" i="9"/>
  <c r="AY331" i="9"/>
  <c r="AR332" i="9"/>
  <c r="AT332" i="9"/>
  <c r="AZ332" i="9"/>
  <c r="AM333" i="9"/>
  <c r="AS333" i="9"/>
  <c r="AW333" i="9"/>
  <c r="AY333" i="9"/>
  <c r="AR334" i="9"/>
  <c r="AT334" i="9"/>
  <c r="AZ334" i="9"/>
  <c r="AM335" i="9"/>
  <c r="AR335" i="9"/>
  <c r="AZ335" i="9"/>
  <c r="AJ337" i="9"/>
  <c r="AN337" i="9"/>
  <c r="AR337" i="9"/>
  <c r="AV337" i="9"/>
  <c r="AZ337" i="9"/>
  <c r="AJ339" i="9"/>
  <c r="AN339" i="9"/>
  <c r="AR339" i="9"/>
  <c r="AV339" i="9"/>
  <c r="AZ339" i="9"/>
  <c r="BH335" i="9"/>
  <c r="AS335" i="9"/>
  <c r="BL335" i="9"/>
  <c r="AY335" i="9"/>
  <c r="BI336" i="9"/>
  <c r="AT336" i="9"/>
  <c r="BH337" i="9"/>
  <c r="AS337" i="9"/>
  <c r="BL337" i="9"/>
  <c r="AY337" i="9"/>
  <c r="BI338" i="9"/>
  <c r="AT338" i="9"/>
  <c r="BH339" i="9"/>
  <c r="AS339" i="9"/>
  <c r="BL339" i="9"/>
  <c r="AY339" i="9"/>
  <c r="BI340" i="9"/>
  <c r="AT340" i="9"/>
  <c r="BE341" i="9"/>
  <c r="BB341" i="9"/>
  <c r="AZ341" i="9"/>
  <c r="AX341" i="9"/>
  <c r="AV341" i="9"/>
  <c r="AT341" i="9"/>
  <c r="AR341" i="9"/>
  <c r="AP341" i="9"/>
  <c r="AN341" i="9"/>
  <c r="AL341" i="9"/>
  <c r="AJ341" i="9"/>
  <c r="BK341" i="9"/>
  <c r="AM341" i="9"/>
  <c r="BH341" i="9"/>
  <c r="AS341" i="9"/>
  <c r="BM341" i="9"/>
  <c r="AW341" i="9"/>
  <c r="BL341" i="9"/>
  <c r="AY341" i="9"/>
  <c r="AH319" i="9"/>
  <c r="AJ319" i="9"/>
  <c r="AL319" i="9"/>
  <c r="AN319" i="9"/>
  <c r="AP319" i="9"/>
  <c r="AR319" i="9"/>
  <c r="AT319" i="9"/>
  <c r="AV319" i="9"/>
  <c r="AX319" i="9"/>
  <c r="AZ319" i="9"/>
  <c r="BB319" i="9"/>
  <c r="AH321" i="9"/>
  <c r="AJ321" i="9"/>
  <c r="AL321" i="9"/>
  <c r="AN321" i="9"/>
  <c r="AP321" i="9"/>
  <c r="AR321" i="9"/>
  <c r="AT321" i="9"/>
  <c r="AV321" i="9"/>
  <c r="AX321" i="9"/>
  <c r="AZ321" i="9"/>
  <c r="BB321" i="9"/>
  <c r="AH323" i="9"/>
  <c r="AJ323" i="9"/>
  <c r="AL323" i="9"/>
  <c r="AN323" i="9"/>
  <c r="AP323" i="9"/>
  <c r="AR323" i="9"/>
  <c r="AT323" i="9"/>
  <c r="AV323" i="9"/>
  <c r="AX323" i="9"/>
  <c r="AZ323" i="9"/>
  <c r="BB323" i="9"/>
  <c r="AH325" i="9"/>
  <c r="AJ325" i="9"/>
  <c r="AL325" i="9"/>
  <c r="AN325" i="9"/>
  <c r="AP325" i="9"/>
  <c r="AR325" i="9"/>
  <c r="AT325" i="9"/>
  <c r="AV325" i="9"/>
  <c r="AX325" i="9"/>
  <c r="AZ325" i="9"/>
  <c r="BB325" i="9"/>
  <c r="AH327" i="9"/>
  <c r="AJ327" i="9"/>
  <c r="AL327" i="9"/>
  <c r="AN327" i="9"/>
  <c r="AP327" i="9"/>
  <c r="AR327" i="9"/>
  <c r="AT327" i="9"/>
  <c r="AV327" i="9"/>
  <c r="AX327" i="9"/>
  <c r="AZ327" i="9"/>
  <c r="BB327" i="9"/>
  <c r="AH329" i="9"/>
  <c r="AJ329" i="9"/>
  <c r="AL329" i="9"/>
  <c r="AN329" i="9"/>
  <c r="AP329" i="9"/>
  <c r="AR329" i="9"/>
  <c r="AT329" i="9"/>
  <c r="AV329" i="9"/>
  <c r="AX329" i="9"/>
  <c r="AZ329" i="9"/>
  <c r="BB329" i="9"/>
  <c r="AH331" i="9"/>
  <c r="AJ331" i="9"/>
  <c r="AL331" i="9"/>
  <c r="AN331" i="9"/>
  <c r="AP331" i="9"/>
  <c r="AR331" i="9"/>
  <c r="AT331" i="9"/>
  <c r="AV331" i="9"/>
  <c r="AX331" i="9"/>
  <c r="AZ331" i="9"/>
  <c r="BB331" i="9"/>
  <c r="AH333" i="9"/>
  <c r="AJ333" i="9"/>
  <c r="AL333" i="9"/>
  <c r="AN333" i="9"/>
  <c r="AP333" i="9"/>
  <c r="AR333" i="9"/>
  <c r="AT333" i="9"/>
  <c r="AV333" i="9"/>
  <c r="AX333" i="9"/>
  <c r="AZ333" i="9"/>
  <c r="BB333" i="9"/>
  <c r="AQ335" i="9"/>
  <c r="AU335" i="9"/>
  <c r="AW335" i="9"/>
  <c r="BA335" i="9"/>
  <c r="BC335" i="9"/>
  <c r="BD335" i="9"/>
  <c r="AH335" i="9"/>
  <c r="AJ335" i="9"/>
  <c r="AL335" i="9"/>
  <c r="AN335" i="9"/>
  <c r="AP335" i="9"/>
  <c r="AT335" i="9"/>
  <c r="AX335" i="9"/>
  <c r="BB335" i="9"/>
  <c r="BJ336" i="9"/>
  <c r="BN336" i="9"/>
  <c r="AI337" i="9"/>
  <c r="AK337" i="9"/>
  <c r="AM337" i="9"/>
  <c r="AO337" i="9"/>
  <c r="AQ337" i="9"/>
  <c r="AU337" i="9"/>
  <c r="AW337" i="9"/>
  <c r="BA337" i="9"/>
  <c r="BC337" i="9"/>
  <c r="BD337" i="9"/>
  <c r="AH337" i="9"/>
  <c r="AL337" i="9"/>
  <c r="AP337" i="9"/>
  <c r="AT337" i="9"/>
  <c r="AX337" i="9"/>
  <c r="BB337" i="9"/>
  <c r="BK337" i="9"/>
  <c r="BJ338" i="9"/>
  <c r="BN338" i="9"/>
  <c r="AI339" i="9"/>
  <c r="AK339" i="9"/>
  <c r="AM339" i="9"/>
  <c r="AO339" i="9"/>
  <c r="AQ339" i="9"/>
  <c r="AU339" i="9"/>
  <c r="AW339" i="9"/>
  <c r="BA339" i="9"/>
  <c r="BC339" i="9"/>
  <c r="BD339" i="9"/>
  <c r="AH339" i="9"/>
  <c r="AL339" i="9"/>
  <c r="AP339" i="9"/>
  <c r="AT339" i="9"/>
  <c r="AX339" i="9"/>
  <c r="BB339" i="9"/>
  <c r="BK339" i="9"/>
  <c r="BJ340" i="9"/>
  <c r="BN340" i="9"/>
  <c r="AI341" i="9"/>
  <c r="AK341" i="9"/>
  <c r="AO341" i="9"/>
  <c r="AQ341" i="9"/>
  <c r="AU341" i="9"/>
  <c r="BA341" i="9"/>
  <c r="BC341" i="9"/>
  <c r="BD341" i="9"/>
  <c r="AH341" i="9"/>
  <c r="BI364" i="10"/>
  <c r="AR364" i="10"/>
  <c r="AV364" i="10"/>
  <c r="BN364" i="10"/>
  <c r="BM364" i="10"/>
  <c r="AX364" i="10"/>
  <c r="AR342" i="9"/>
  <c r="AT342" i="9"/>
  <c r="AZ342" i="9"/>
  <c r="AM343" i="9"/>
  <c r="AS343" i="9"/>
  <c r="AW343" i="9"/>
  <c r="AY343" i="9"/>
  <c r="AR344" i="9"/>
  <c r="AT344" i="9"/>
  <c r="AZ344" i="9"/>
  <c r="AM345" i="9"/>
  <c r="AS345" i="9"/>
  <c r="AW345" i="9"/>
  <c r="AY345" i="9"/>
  <c r="AR346" i="9"/>
  <c r="AT346" i="9"/>
  <c r="AZ346" i="9"/>
  <c r="AM347" i="9"/>
  <c r="AS347" i="9"/>
  <c r="AW347" i="9"/>
  <c r="AY347" i="9"/>
  <c r="AR348" i="9"/>
  <c r="AT348" i="9"/>
  <c r="AZ348" i="9"/>
  <c r="AM349" i="9"/>
  <c r="AS349" i="9"/>
  <c r="AW349" i="9"/>
  <c r="AY349" i="9"/>
  <c r="AR350" i="9"/>
  <c r="AT350" i="9"/>
  <c r="AZ350" i="9"/>
  <c r="AM351" i="9"/>
  <c r="AS351" i="9"/>
  <c r="AW351" i="9"/>
  <c r="AY351" i="9"/>
  <c r="AR352" i="9"/>
  <c r="AT352" i="9"/>
  <c r="AZ352" i="9"/>
  <c r="AM353" i="9"/>
  <c r="AS353" i="9"/>
  <c r="AW353" i="9"/>
  <c r="AY353" i="9"/>
  <c r="AR354" i="9"/>
  <c r="AT354" i="9"/>
  <c r="AZ354" i="9"/>
  <c r="AM355" i="9"/>
  <c r="AS355" i="9"/>
  <c r="AW355" i="9"/>
  <c r="AY355" i="9"/>
  <c r="AH364" i="10"/>
  <c r="AJ364" i="10"/>
  <c r="AL364" i="10"/>
  <c r="AN364" i="10"/>
  <c r="AT364" i="10"/>
  <c r="AZ364" i="10"/>
  <c r="BB364" i="10"/>
  <c r="BC364" i="10"/>
  <c r="AH343" i="9"/>
  <c r="AJ343" i="9"/>
  <c r="AL343" i="9"/>
  <c r="AN343" i="9"/>
  <c r="AP343" i="9"/>
  <c r="AR343" i="9"/>
  <c r="AT343" i="9"/>
  <c r="AV343" i="9"/>
  <c r="AX343" i="9"/>
  <c r="AZ343" i="9"/>
  <c r="BB343" i="9"/>
  <c r="AH345" i="9"/>
  <c r="AJ345" i="9"/>
  <c r="AL345" i="9"/>
  <c r="AN345" i="9"/>
  <c r="AP345" i="9"/>
  <c r="AR345" i="9"/>
  <c r="AT345" i="9"/>
  <c r="AV345" i="9"/>
  <c r="AX345" i="9"/>
  <c r="AZ345" i="9"/>
  <c r="BB345" i="9"/>
  <c r="AH347" i="9"/>
  <c r="AJ347" i="9"/>
  <c r="AL347" i="9"/>
  <c r="AN347" i="9"/>
  <c r="AP347" i="9"/>
  <c r="AR347" i="9"/>
  <c r="AT347" i="9"/>
  <c r="AV347" i="9"/>
  <c r="AX347" i="9"/>
  <c r="AZ347" i="9"/>
  <c r="BB347" i="9"/>
  <c r="AH349" i="9"/>
  <c r="AJ349" i="9"/>
  <c r="AL349" i="9"/>
  <c r="AN349" i="9"/>
  <c r="AP349" i="9"/>
  <c r="AR349" i="9"/>
  <c r="AT349" i="9"/>
  <c r="AV349" i="9"/>
  <c r="AX349" i="9"/>
  <c r="AZ349" i="9"/>
  <c r="BB349" i="9"/>
  <c r="AH351" i="9"/>
  <c r="AJ351" i="9"/>
  <c r="AL351" i="9"/>
  <c r="AN351" i="9"/>
  <c r="AP351" i="9"/>
  <c r="AR351" i="9"/>
  <c r="AT351" i="9"/>
  <c r="AV351" i="9"/>
  <c r="AX351" i="9"/>
  <c r="AZ351" i="9"/>
  <c r="BB351" i="9"/>
  <c r="AH353" i="9"/>
  <c r="AJ353" i="9"/>
  <c r="AL353" i="9"/>
  <c r="AN353" i="9"/>
  <c r="AP353" i="9"/>
  <c r="AR353" i="9"/>
  <c r="AT353" i="9"/>
  <c r="AV353" i="9"/>
  <c r="AX353" i="9"/>
  <c r="AZ353" i="9"/>
  <c r="BB353" i="9"/>
  <c r="AH355" i="9"/>
  <c r="AJ355" i="9"/>
  <c r="AL355" i="9"/>
  <c r="AN355" i="9"/>
  <c r="AP355" i="9"/>
  <c r="AR355" i="9"/>
  <c r="AT355" i="9"/>
  <c r="AV355" i="9"/>
  <c r="AX355" i="9"/>
  <c r="AZ355" i="9"/>
  <c r="BB355" i="9"/>
  <c r="AM354" i="10"/>
  <c r="AQ354" i="10"/>
  <c r="AS354" i="10"/>
  <c r="AY354" i="10"/>
  <c r="BE354" i="10"/>
  <c r="BN354" i="10"/>
  <c r="AJ359" i="10"/>
  <c r="AL359" i="10"/>
  <c r="AN359" i="10"/>
  <c r="AP359" i="10"/>
  <c r="AR359" i="10"/>
  <c r="AT359" i="10"/>
  <c r="AV359" i="10"/>
  <c r="AX359" i="10"/>
  <c r="AZ359" i="10"/>
  <c r="BB359" i="10"/>
  <c r="BC359" i="10"/>
  <c r="BI359" i="10"/>
  <c r="BK359" i="10"/>
  <c r="BM359" i="10"/>
  <c r="BO359" i="10"/>
  <c r="AM360" i="10"/>
  <c r="AQ360" i="10"/>
  <c r="AS360" i="10"/>
  <c r="AY360" i="10"/>
  <c r="BE360" i="10"/>
  <c r="BN360" i="10"/>
  <c r="AR361" i="10"/>
  <c r="AV361" i="10"/>
  <c r="AX361" i="10"/>
  <c r="BK361" i="10"/>
  <c r="BO361" i="10"/>
  <c r="AM362" i="10"/>
  <c r="AQ362" i="10"/>
  <c r="AS362" i="10"/>
  <c r="AY362" i="10"/>
  <c r="BE362" i="10"/>
  <c r="BN362" i="10"/>
  <c r="AR363" i="10"/>
  <c r="AV363" i="10"/>
  <c r="AX363" i="10"/>
  <c r="BK363" i="10"/>
  <c r="BO363" i="10"/>
  <c r="H364" i="10"/>
  <c r="AI364" i="10" s="1"/>
  <c r="J364" i="10"/>
  <c r="AK364" i="10" s="1"/>
  <c r="L364" i="10"/>
  <c r="N364" i="10"/>
  <c r="AO364" i="10" s="1"/>
  <c r="P364" i="10"/>
  <c r="R364" i="10"/>
  <c r="T364" i="10"/>
  <c r="AU364" i="10" s="1"/>
  <c r="V364" i="10"/>
  <c r="AW364" i="10" s="1"/>
  <c r="X364" i="10"/>
  <c r="Z364" i="10"/>
  <c r="BA364" i="10" s="1"/>
  <c r="AC364" i="10"/>
  <c r="BD364" i="10" s="1"/>
  <c r="AD364" i="10"/>
  <c r="AR354" i="10"/>
  <c r="AX354" i="10"/>
  <c r="AM359" i="10"/>
  <c r="AS359" i="10"/>
  <c r="BE359" i="10"/>
  <c r="BN359" i="10"/>
  <c r="AR360" i="10"/>
  <c r="AX360" i="10"/>
  <c r="AM361" i="10"/>
  <c r="AS361" i="10"/>
  <c r="BE361" i="10"/>
  <c r="AR362" i="10"/>
  <c r="AX362" i="10"/>
  <c r="AM363" i="10"/>
  <c r="AS363" i="10"/>
  <c r="BE363" i="10"/>
  <c r="L43" i="3"/>
  <c r="L29" i="3"/>
  <c r="L42" i="3"/>
  <c r="L40" i="3"/>
  <c r="L39" i="3"/>
  <c r="L38" i="3"/>
  <c r="L37" i="3"/>
  <c r="L36" i="3"/>
  <c r="L34" i="3"/>
  <c r="L6" i="3"/>
  <c r="L7" i="3"/>
  <c r="L8" i="3"/>
  <c r="L9" i="3"/>
  <c r="L10" i="3"/>
  <c r="L11" i="3"/>
  <c r="L12" i="3"/>
  <c r="L13" i="3"/>
  <c r="L14" i="3"/>
  <c r="L15" i="3"/>
  <c r="L16" i="3"/>
  <c r="L17" i="3"/>
  <c r="L19" i="3"/>
  <c r="L20" i="3"/>
  <c r="L21" i="3"/>
  <c r="L22" i="3"/>
  <c r="L23" i="3"/>
  <c r="L24" i="3"/>
  <c r="L25" i="3"/>
  <c r="L26" i="3"/>
  <c r="L27" i="3"/>
  <c r="L28" i="3"/>
  <c r="L5" i="3"/>
  <c r="AP189" i="8" l="1"/>
  <c r="AN320" i="8"/>
  <c r="AZ304" i="8"/>
  <c r="AF278" i="8"/>
  <c r="AH296" i="8"/>
  <c r="AX296" i="8"/>
  <c r="AP288" i="8"/>
  <c r="AH280" i="8"/>
  <c r="AX280" i="8"/>
  <c r="AX278" i="8"/>
  <c r="AF296" i="8"/>
  <c r="AF280" i="8"/>
  <c r="AR278" i="8"/>
  <c r="AP298" i="8"/>
  <c r="AH290" i="8"/>
  <c r="AX290" i="8"/>
  <c r="AP282" i="8"/>
  <c r="AF270" i="8"/>
  <c r="AZ240" i="8"/>
  <c r="AX9" i="8"/>
  <c r="AY9" i="8"/>
  <c r="AL196" i="8"/>
  <c r="BD196" i="8"/>
  <c r="AN66" i="8"/>
  <c r="AF42" i="8"/>
  <c r="AP17" i="8"/>
  <c r="AY17" i="8"/>
  <c r="AH49" i="8"/>
  <c r="AP49" i="8"/>
  <c r="AW364" i="11"/>
  <c r="AO364" i="11"/>
  <c r="AG364" i="11"/>
  <c r="AL326" i="8"/>
  <c r="AZ256" i="8"/>
  <c r="AN238" i="8"/>
  <c r="AR270" i="8"/>
  <c r="AN82" i="8"/>
  <c r="AF82" i="8"/>
  <c r="AF58" i="8"/>
  <c r="AN58" i="8"/>
  <c r="AN34" i="8"/>
  <c r="AF34" i="8"/>
  <c r="AF18" i="8"/>
  <c r="AN18" i="8"/>
  <c r="AF10" i="8"/>
  <c r="AN10" i="8"/>
  <c r="BF192" i="8"/>
  <c r="AT192" i="8"/>
  <c r="AP275" i="8"/>
  <c r="AH137" i="8"/>
  <c r="AX137" i="8"/>
  <c r="AY137" i="8"/>
  <c r="AH73" i="8"/>
  <c r="AY73" i="8"/>
  <c r="AL212" i="8"/>
  <c r="BD212" i="8"/>
  <c r="AY131" i="8"/>
  <c r="AH131" i="8"/>
  <c r="AG354" i="8"/>
  <c r="AK353" i="8"/>
  <c r="AO352" i="8"/>
  <c r="AG350" i="8"/>
  <c r="AK349" i="8"/>
  <c r="AO348" i="8"/>
  <c r="AG346" i="8"/>
  <c r="AK345" i="8"/>
  <c r="AO344" i="8"/>
  <c r="AG342" i="8"/>
  <c r="AK341" i="8"/>
  <c r="AO340" i="8"/>
  <c r="AG338" i="8"/>
  <c r="AK337" i="8"/>
  <c r="AO336" i="8"/>
  <c r="AG334" i="8"/>
  <c r="AK333" i="8"/>
  <c r="AF290" i="8"/>
  <c r="AZ272" i="8"/>
  <c r="AN254" i="8"/>
  <c r="AR248" i="8"/>
  <c r="AN246" i="8"/>
  <c r="AF238" i="8"/>
  <c r="AZ246" i="8"/>
  <c r="AF200" i="8"/>
  <c r="AN142" i="8"/>
  <c r="AF276" i="8"/>
  <c r="AF244" i="8"/>
  <c r="AZ270" i="8"/>
  <c r="AZ262" i="8"/>
  <c r="AR254" i="8"/>
  <c r="AR246" i="8"/>
  <c r="AR238" i="8"/>
  <c r="AH262" i="8"/>
  <c r="AX262" i="8"/>
  <c r="AH246" i="8"/>
  <c r="AX246" i="8"/>
  <c r="AR147" i="8"/>
  <c r="AZ137" i="8"/>
  <c r="AJ137" i="8"/>
  <c r="AN131" i="8"/>
  <c r="AV127" i="8"/>
  <c r="AF127" i="8"/>
  <c r="AV121" i="8"/>
  <c r="AF121" i="8"/>
  <c r="AZ115" i="8"/>
  <c r="AJ115" i="8"/>
  <c r="AR111" i="8"/>
  <c r="AV105" i="8"/>
  <c r="AF105" i="8"/>
  <c r="AN89" i="8"/>
  <c r="AN73" i="8"/>
  <c r="AR49" i="8"/>
  <c r="AN23" i="8"/>
  <c r="AN17" i="8"/>
  <c r="AF78" i="8"/>
  <c r="AV6" i="8"/>
  <c r="AF128" i="8"/>
  <c r="AF112" i="8"/>
  <c r="AF96" i="8"/>
  <c r="AF64" i="8"/>
  <c r="AN48" i="8"/>
  <c r="AN8" i="8"/>
  <c r="AP309" i="8"/>
  <c r="AT283" i="8"/>
  <c r="AP261" i="8"/>
  <c r="AH255" i="8"/>
  <c r="AP245" i="8"/>
  <c r="AT227" i="8"/>
  <c r="AP131" i="8"/>
  <c r="AH111" i="8"/>
  <c r="AP255" i="8"/>
  <c r="AP223" i="8"/>
  <c r="AX113" i="8"/>
  <c r="AX81" i="8"/>
  <c r="AP9" i="8"/>
  <c r="AY41" i="8"/>
  <c r="AX129" i="8"/>
  <c r="AX65" i="8"/>
  <c r="AF84" i="8"/>
  <c r="AV82" i="8"/>
  <c r="AX57" i="8"/>
  <c r="AX99" i="8"/>
  <c r="AX115" i="8"/>
  <c r="AH115" i="8"/>
  <c r="AX123" i="8"/>
  <c r="AH17" i="8"/>
  <c r="AH204" i="8"/>
  <c r="AR232" i="8"/>
  <c r="AN200" i="8"/>
  <c r="AV142" i="8"/>
  <c r="AF142" i="8"/>
  <c r="AF268" i="8"/>
  <c r="J367" i="8"/>
  <c r="Z367" i="8"/>
  <c r="R367" i="8"/>
  <c r="AJ274" i="8"/>
  <c r="AJ242" i="8"/>
  <c r="AR151" i="8"/>
  <c r="AR143" i="8"/>
  <c r="AN226" i="8"/>
  <c r="AF213" i="8"/>
  <c r="AF197" i="8"/>
  <c r="AR137" i="8"/>
  <c r="AV131" i="8"/>
  <c r="AF131" i="8"/>
  <c r="AN127" i="8"/>
  <c r="AN121" i="8"/>
  <c r="AR115" i="8"/>
  <c r="AZ111" i="8"/>
  <c r="AJ111" i="8"/>
  <c r="AN105" i="8"/>
  <c r="AV89" i="8"/>
  <c r="AF89" i="8"/>
  <c r="AV73" i="8"/>
  <c r="AF73" i="8"/>
  <c r="AN57" i="8"/>
  <c r="AZ49" i="8"/>
  <c r="AJ49" i="8"/>
  <c r="AV23" i="8"/>
  <c r="AF23" i="8"/>
  <c r="AV17" i="8"/>
  <c r="AF17" i="8"/>
  <c r="AR9" i="8"/>
  <c r="AR130" i="8"/>
  <c r="AR122" i="8"/>
  <c r="AR114" i="8"/>
  <c r="AR106" i="8"/>
  <c r="AR98" i="8"/>
  <c r="AR82" i="8"/>
  <c r="AR74" i="8"/>
  <c r="AR66" i="8"/>
  <c r="AR58" i="8"/>
  <c r="AR50" i="8"/>
  <c r="AR42" i="8"/>
  <c r="AR34" i="8"/>
  <c r="AR26" i="8"/>
  <c r="AR18" i="8"/>
  <c r="AR10" i="8"/>
  <c r="AN4" i="8"/>
  <c r="AX223" i="8"/>
  <c r="AX210" i="8"/>
  <c r="AH192" i="8"/>
  <c r="AH127" i="8"/>
  <c r="AP115" i="8"/>
  <c r="AP303" i="8"/>
  <c r="AT257" i="8"/>
  <c r="AV38" i="8"/>
  <c r="AT200" i="8"/>
  <c r="AY49" i="8"/>
  <c r="AX97" i="8"/>
  <c r="AX323" i="8"/>
  <c r="AH67" i="8"/>
  <c r="AP15" i="8"/>
  <c r="AR131" i="8"/>
  <c r="AZ127" i="8"/>
  <c r="AJ127" i="8"/>
  <c r="AZ121" i="8"/>
  <c r="AJ121" i="8"/>
  <c r="AN115" i="8"/>
  <c r="AV111" i="8"/>
  <c r="AF111" i="8"/>
  <c r="AZ105" i="8"/>
  <c r="AJ105" i="8"/>
  <c r="AR89" i="8"/>
  <c r="AR73" i="8"/>
  <c r="AZ57" i="8"/>
  <c r="AJ57" i="8"/>
  <c r="AV49" i="8"/>
  <c r="AF49" i="8"/>
  <c r="AR23" i="8"/>
  <c r="AR17" i="8"/>
  <c r="AN9" i="8"/>
  <c r="AJ130" i="8"/>
  <c r="AJ122" i="8"/>
  <c r="AJ114" i="8"/>
  <c r="AJ106" i="8"/>
  <c r="AJ98" i="8"/>
  <c r="AJ82" i="8"/>
  <c r="AJ74" i="8"/>
  <c r="AJ66" i="8"/>
  <c r="AJ58" i="8"/>
  <c r="AJ50" i="8"/>
  <c r="AJ42" i="8"/>
  <c r="AJ34" i="8"/>
  <c r="AJ26" i="8"/>
  <c r="AJ18" i="8"/>
  <c r="AJ10" i="8"/>
  <c r="AF62" i="8"/>
  <c r="AX255" i="8"/>
  <c r="AH223" i="8"/>
  <c r="AX111" i="8"/>
  <c r="AP127" i="8"/>
  <c r="AH200" i="8"/>
  <c r="AL200" i="8"/>
  <c r="AW366" i="11"/>
  <c r="AO366" i="11"/>
  <c r="AG366" i="11"/>
  <c r="AN88" i="8"/>
  <c r="AF88" i="8"/>
  <c r="AN80" i="8"/>
  <c r="AF80" i="8"/>
  <c r="AT233" i="8"/>
  <c r="AP233" i="8"/>
  <c r="AX194" i="8"/>
  <c r="AT194" i="8"/>
  <c r="AY194" i="8"/>
  <c r="AU326" i="8"/>
  <c r="AM326" i="8"/>
  <c r="AE326" i="8"/>
  <c r="AU310" i="8"/>
  <c r="AM310" i="8"/>
  <c r="AE310" i="8"/>
  <c r="AU302" i="8"/>
  <c r="AM302" i="8"/>
  <c r="AE302" i="8"/>
  <c r="AQ294" i="8"/>
  <c r="AI294" i="8"/>
  <c r="AQ284" i="8"/>
  <c r="AI284" i="8"/>
  <c r="AQ274" i="8"/>
  <c r="AI274" i="8"/>
  <c r="AQ268" i="8"/>
  <c r="AI268" i="8"/>
  <c r="AQ258" i="8"/>
  <c r="AI258" i="8"/>
  <c r="AQ252" i="8"/>
  <c r="AI252" i="8"/>
  <c r="AQ242" i="8"/>
  <c r="AI242" i="8"/>
  <c r="AQ236" i="8"/>
  <c r="AI236" i="8"/>
  <c r="AK220" i="8"/>
  <c r="AO213" i="8"/>
  <c r="AG213" i="8"/>
  <c r="AO197" i="8"/>
  <c r="AG197" i="8"/>
  <c r="AJ326" i="8"/>
  <c r="AJ316" i="8"/>
  <c r="AJ312" i="8"/>
  <c r="AJ310" i="8"/>
  <c r="AJ306" i="8"/>
  <c r="AJ302" i="8"/>
  <c r="AJ294" i="8"/>
  <c r="AJ286" i="8"/>
  <c r="AJ270" i="8"/>
  <c r="AJ268" i="8"/>
  <c r="AJ266" i="8"/>
  <c r="AJ262" i="8"/>
  <c r="AJ258" i="8"/>
  <c r="AJ252" i="8"/>
  <c r="AJ236" i="8"/>
  <c r="AJ228" i="8"/>
  <c r="AL213" i="8"/>
  <c r="AL205" i="8"/>
  <c r="AL197" i="8"/>
  <c r="AL330" i="8"/>
  <c r="AJ327" i="8"/>
  <c r="AN213" i="8"/>
  <c r="AN197" i="8"/>
  <c r="V366" i="8"/>
  <c r="BG146" i="8"/>
  <c r="BG142" i="8"/>
  <c r="AM366" i="11"/>
  <c r="AE366" i="11"/>
  <c r="AX366" i="11"/>
  <c r="BE365" i="9"/>
  <c r="AV365" i="9"/>
  <c r="AN365" i="9"/>
  <c r="AZ326" i="8"/>
  <c r="AR244" i="8"/>
  <c r="AN242" i="8"/>
  <c r="AR236" i="8"/>
  <c r="AZ220" i="8"/>
  <c r="BA365" i="9"/>
  <c r="AK365" i="9"/>
  <c r="AQ326" i="8"/>
  <c r="AI326" i="8"/>
  <c r="AQ310" i="8"/>
  <c r="AI310" i="8"/>
  <c r="AQ302" i="8"/>
  <c r="AI302" i="8"/>
  <c r="AU294" i="8"/>
  <c r="AM294" i="8"/>
  <c r="AE294" i="8"/>
  <c r="AU284" i="8"/>
  <c r="AM284" i="8"/>
  <c r="AE284" i="8"/>
  <c r="AU274" i="8"/>
  <c r="AM274" i="8"/>
  <c r="AE274" i="8"/>
  <c r="AU268" i="8"/>
  <c r="AM268" i="8"/>
  <c r="AE268" i="8"/>
  <c r="AU258" i="8"/>
  <c r="AM258" i="8"/>
  <c r="AE258" i="8"/>
  <c r="AU252" i="8"/>
  <c r="AM252" i="8"/>
  <c r="AE252" i="8"/>
  <c r="AU242" i="8"/>
  <c r="AM242" i="8"/>
  <c r="AE242" i="8"/>
  <c r="AU236" i="8"/>
  <c r="AM236" i="8"/>
  <c r="AE236" i="8"/>
  <c r="AO220" i="8"/>
  <c r="AG220" i="8"/>
  <c r="AK213" i="8"/>
  <c r="AK197" i="8"/>
  <c r="AV220" i="8"/>
  <c r="AJ331" i="8"/>
  <c r="AJ323" i="8"/>
  <c r="AJ319" i="8"/>
  <c r="AV213" i="8"/>
  <c r="AV197" i="8"/>
  <c r="AY366" i="11"/>
  <c r="AQ366" i="11"/>
  <c r="AR324" i="8"/>
  <c r="AZ320" i="8"/>
  <c r="AR296" i="8"/>
  <c r="AR284" i="8"/>
  <c r="AZ280" i="8"/>
  <c r="AY278" i="8"/>
  <c r="AR294" i="8"/>
  <c r="AZ290" i="8"/>
  <c r="AR276" i="8"/>
  <c r="AN274" i="8"/>
  <c r="AR268" i="8"/>
  <c r="AZ258" i="8"/>
  <c r="AR242" i="8"/>
  <c r="AL194" i="8"/>
  <c r="AV34" i="8"/>
  <c r="AV78" i="8"/>
  <c r="AX51" i="8"/>
  <c r="AH51" i="8"/>
  <c r="AZ276" i="8"/>
  <c r="AZ268" i="8"/>
  <c r="AZ260" i="8"/>
  <c r="AZ252" i="8"/>
  <c r="AZ244" i="8"/>
  <c r="AZ236" i="8"/>
  <c r="AR220" i="8"/>
  <c r="AN208" i="8"/>
  <c r="AR194" i="8"/>
  <c r="AH276" i="8"/>
  <c r="AX276" i="8"/>
  <c r="AH260" i="8"/>
  <c r="AX260" i="8"/>
  <c r="AH244" i="8"/>
  <c r="AX244" i="8"/>
  <c r="AH228" i="8"/>
  <c r="AX228" i="8"/>
  <c r="AZ274" i="8"/>
  <c r="AZ151" i="8"/>
  <c r="AJ147" i="8"/>
  <c r="AZ143" i="8"/>
  <c r="AJ136" i="8"/>
  <c r="AJ128" i="8"/>
  <c r="AJ120" i="8"/>
  <c r="AJ112" i="8"/>
  <c r="AJ104" i="8"/>
  <c r="AJ96" i="8"/>
  <c r="AJ88" i="8"/>
  <c r="AJ80" i="8"/>
  <c r="AJ72" i="8"/>
  <c r="AJ64" i="8"/>
  <c r="AJ56" i="8"/>
  <c r="AJ48" i="8"/>
  <c r="AJ40" i="8"/>
  <c r="AJ32" i="8"/>
  <c r="AJ24" i="8"/>
  <c r="AJ16" i="8"/>
  <c r="AJ8" i="8"/>
  <c r="AF22" i="8"/>
  <c r="AN22" i="8"/>
  <c r="AP27" i="8"/>
  <c r="AP293" i="8"/>
  <c r="AT273" i="8"/>
  <c r="AP202" i="8"/>
  <c r="AX35" i="8"/>
  <c r="AH5" i="8"/>
  <c r="AY5" i="8"/>
  <c r="AX27" i="8"/>
  <c r="AH89" i="8"/>
  <c r="AX89" i="8"/>
  <c r="AY13" i="8"/>
  <c r="AZ325" i="8"/>
  <c r="AZ309" i="8"/>
  <c r="AR328" i="8"/>
  <c r="AR320" i="8"/>
  <c r="AR304" i="8"/>
  <c r="AZ296" i="8"/>
  <c r="AZ288" i="8"/>
  <c r="AR280" i="8"/>
  <c r="AN278" i="8"/>
  <c r="AP296" i="8"/>
  <c r="AH288" i="8"/>
  <c r="AX288" i="8"/>
  <c r="AP280" i="8"/>
  <c r="AP278" i="8"/>
  <c r="AR298" i="8"/>
  <c r="AR290" i="8"/>
  <c r="AF288" i="8"/>
  <c r="AH278" i="8"/>
  <c r="AZ267" i="8"/>
  <c r="AZ251" i="8"/>
  <c r="AF298" i="8"/>
  <c r="AH298" i="8"/>
  <c r="AX298" i="8"/>
  <c r="AP290" i="8"/>
  <c r="AH282" i="8"/>
  <c r="AX282" i="8"/>
  <c r="AF274" i="8"/>
  <c r="AF266" i="8"/>
  <c r="AZ264" i="8"/>
  <c r="AF258" i="8"/>
  <c r="AF250" i="8"/>
  <c r="AZ248" i="8"/>
  <c r="AF242" i="8"/>
  <c r="AF234" i="8"/>
  <c r="AZ232" i="8"/>
  <c r="AR228" i="8"/>
  <c r="AF208" i="8"/>
  <c r="AZ194" i="8"/>
  <c r="AP276" i="8"/>
  <c r="AH268" i="8"/>
  <c r="AX268" i="8"/>
  <c r="AP260" i="8"/>
  <c r="AH252" i="8"/>
  <c r="AX252" i="8"/>
  <c r="AP244" i="8"/>
  <c r="AH236" i="8"/>
  <c r="AX236" i="8"/>
  <c r="AP228" i="8"/>
  <c r="AH220" i="8"/>
  <c r="AX220" i="8"/>
  <c r="AZ254" i="8"/>
  <c r="AZ242" i="8"/>
  <c r="AZ238" i="8"/>
  <c r="AJ151" i="8"/>
  <c r="AZ147" i="8"/>
  <c r="AJ143" i="8"/>
  <c r="AZ133" i="8"/>
  <c r="AJ133" i="8"/>
  <c r="AV109" i="8"/>
  <c r="AF109" i="8"/>
  <c r="AV101" i="8"/>
  <c r="AF101" i="8"/>
  <c r="AN77" i="8"/>
  <c r="AN69" i="8"/>
  <c r="AN45" i="8"/>
  <c r="AN13" i="8"/>
  <c r="AN74" i="8"/>
  <c r="AV74" i="8"/>
  <c r="AN50" i="8"/>
  <c r="AV50" i="8"/>
  <c r="AX63" i="8"/>
  <c r="AH247" i="8"/>
  <c r="AH123" i="8"/>
  <c r="AP121" i="8"/>
  <c r="AP89" i="8"/>
  <c r="AP57" i="8"/>
  <c r="AV57" i="8"/>
  <c r="AF57" i="8"/>
  <c r="AV51" i="8"/>
  <c r="AF51" i="8"/>
  <c r="AZ45" i="8"/>
  <c r="AJ45" i="8"/>
  <c r="AZ37" i="8"/>
  <c r="AJ37" i="8"/>
  <c r="AV35" i="8"/>
  <c r="AF35" i="8"/>
  <c r="AR27" i="8"/>
  <c r="AN25" i="8"/>
  <c r="AR13" i="8"/>
  <c r="AZ9" i="8"/>
  <c r="AJ9" i="8"/>
  <c r="AR5" i="8"/>
  <c r="AR134" i="8"/>
  <c r="AR126" i="8"/>
  <c r="AR118" i="8"/>
  <c r="AR110" i="8"/>
  <c r="AR102" i="8"/>
  <c r="AR94" i="8"/>
  <c r="AR86" i="8"/>
  <c r="AR78" i="8"/>
  <c r="AR70" i="8"/>
  <c r="AR62" i="8"/>
  <c r="AR54" i="8"/>
  <c r="AR46" i="8"/>
  <c r="AR38" i="8"/>
  <c r="AR30" i="8"/>
  <c r="AR22" i="8"/>
  <c r="AR14" i="8"/>
  <c r="AR6" i="8"/>
  <c r="AF132" i="8"/>
  <c r="AF124" i="8"/>
  <c r="AF116" i="8"/>
  <c r="AF100" i="8"/>
  <c r="AF92" i="8"/>
  <c r="AN84" i="8"/>
  <c r="AF68" i="8"/>
  <c r="AF60" i="8"/>
  <c r="AN44" i="8"/>
  <c r="AP14" i="8"/>
  <c r="AP6" i="8"/>
  <c r="AH235" i="8"/>
  <c r="AP204" i="8"/>
  <c r="AX71" i="8"/>
  <c r="AH63" i="8"/>
  <c r="AP35" i="8"/>
  <c r="AP271" i="8"/>
  <c r="AX67" i="8"/>
  <c r="AP218" i="8"/>
  <c r="AH133" i="8"/>
  <c r="AX117" i="8"/>
  <c r="AH101" i="8"/>
  <c r="AX85" i="8"/>
  <c r="AH69" i="8"/>
  <c r="AX101" i="8"/>
  <c r="AH125" i="8"/>
  <c r="AH93" i="8"/>
  <c r="AH61" i="8"/>
  <c r="AY101" i="8"/>
  <c r="AV80" i="8"/>
  <c r="AY69" i="8"/>
  <c r="AY53" i="8"/>
  <c r="AY21" i="8"/>
  <c r="AF40" i="8"/>
  <c r="AV86" i="8"/>
  <c r="AX121" i="8"/>
  <c r="AN26" i="8"/>
  <c r="AN52" i="8"/>
  <c r="AX231" i="8"/>
  <c r="AP37" i="8"/>
  <c r="AX37" i="8"/>
  <c r="AX133" i="8"/>
  <c r="AX69" i="8"/>
  <c r="N366" i="8"/>
  <c r="AK162" i="8"/>
  <c r="AO161" i="8"/>
  <c r="AG159" i="8"/>
  <c r="AK158" i="8"/>
  <c r="AO157" i="8"/>
  <c r="AG155" i="8"/>
  <c r="AK154" i="8"/>
  <c r="AO153" i="8"/>
  <c r="AF316" i="8"/>
  <c r="AZ316" i="8"/>
  <c r="AN266" i="8"/>
  <c r="AN250" i="8"/>
  <c r="AN234" i="8"/>
  <c r="AR224" i="8"/>
  <c r="AR250" i="8"/>
  <c r="AR234" i="8"/>
  <c r="AR149" i="8"/>
  <c r="AR140" i="8"/>
  <c r="BD194" i="8"/>
  <c r="AN125" i="8"/>
  <c r="AN93" i="8"/>
  <c r="AZ67" i="8"/>
  <c r="AJ67" i="8"/>
  <c r="AN61" i="8"/>
  <c r="AN53" i="8"/>
  <c r="AN29" i="8"/>
  <c r="AN21" i="8"/>
  <c r="AT216" i="8"/>
  <c r="AL208" i="8"/>
  <c r="AR136" i="8"/>
  <c r="AR128" i="8"/>
  <c r="AR120" i="8"/>
  <c r="AR112" i="8"/>
  <c r="AR104" i="8"/>
  <c r="AR96" i="8"/>
  <c r="AR88" i="8"/>
  <c r="AR80" i="8"/>
  <c r="AR72" i="8"/>
  <c r="AR64" i="8"/>
  <c r="AR56" i="8"/>
  <c r="AR48" i="8"/>
  <c r="AR40" i="8"/>
  <c r="AR32" i="8"/>
  <c r="AR24" i="8"/>
  <c r="AR16" i="8"/>
  <c r="AR8" i="8"/>
  <c r="AV88" i="8"/>
  <c r="AV72" i="8"/>
  <c r="AF8" i="8"/>
  <c r="AF54" i="8"/>
  <c r="AP263" i="8"/>
  <c r="AH103" i="8"/>
  <c r="AH307" i="8"/>
  <c r="AH231" i="8"/>
  <c r="AP214" i="8"/>
  <c r="AP196" i="8"/>
  <c r="AP103" i="8"/>
  <c r="AP125" i="8"/>
  <c r="AP93" i="8"/>
  <c r="AP61" i="8"/>
  <c r="AX43" i="8"/>
  <c r="AH21" i="8"/>
  <c r="AX216" i="8"/>
  <c r="AP45" i="8"/>
  <c r="AP29" i="8"/>
  <c r="AO162" i="8"/>
  <c r="AG160" i="8"/>
  <c r="AK159" i="8"/>
  <c r="AO158" i="8"/>
  <c r="AG156" i="8"/>
  <c r="AK155" i="8"/>
  <c r="AO154" i="8"/>
  <c r="AZ310" i="8"/>
  <c r="AR300" i="8"/>
  <c r="AR292" i="8"/>
  <c r="AZ224" i="8"/>
  <c r="AZ266" i="8"/>
  <c r="AZ250" i="8"/>
  <c r="AZ234" i="8"/>
  <c r="AH194" i="8"/>
  <c r="AJ145" i="8"/>
  <c r="AV140" i="8"/>
  <c r="AF140" i="8"/>
  <c r="AR125" i="8"/>
  <c r="AY125" i="8"/>
  <c r="AR93" i="8"/>
  <c r="AY93" i="8"/>
  <c r="AR61" i="8"/>
  <c r="AY61" i="8"/>
  <c r="AR53" i="8"/>
  <c r="AR29" i="8"/>
  <c r="AY29" i="8"/>
  <c r="AR21" i="8"/>
  <c r="BD200" i="8"/>
  <c r="AZ136" i="8"/>
  <c r="AZ128" i="8"/>
  <c r="AZ120" i="8"/>
  <c r="AZ112" i="8"/>
  <c r="AZ104" i="8"/>
  <c r="AZ96" i="8"/>
  <c r="AZ88" i="8"/>
  <c r="AZ80" i="8"/>
  <c r="AZ72" i="8"/>
  <c r="AZ64" i="8"/>
  <c r="AZ56" i="8"/>
  <c r="AZ48" i="8"/>
  <c r="AZ40" i="8"/>
  <c r="AZ32" i="8"/>
  <c r="AZ24" i="8"/>
  <c r="AZ16" i="8"/>
  <c r="AZ8" i="8"/>
  <c r="AF48" i="8"/>
  <c r="AF32" i="8"/>
  <c r="AN24" i="8"/>
  <c r="AN16" i="8"/>
  <c r="AV8" i="8"/>
  <c r="AF108" i="8"/>
  <c r="AN36" i="8"/>
  <c r="AP281" i="8"/>
  <c r="AH196" i="8"/>
  <c r="AX103" i="8"/>
  <c r="AH53" i="8"/>
  <c r="AX29" i="8"/>
  <c r="AP21" i="8"/>
  <c r="AX21" i="8"/>
  <c r="AH189" i="8"/>
  <c r="AK188" i="8"/>
  <c r="AO187" i="8"/>
  <c r="AG185" i="8"/>
  <c r="AK184" i="8"/>
  <c r="AO183" i="8"/>
  <c r="AG181" i="8"/>
  <c r="AK180" i="8"/>
  <c r="AO179" i="8"/>
  <c r="AG177" i="8"/>
  <c r="AK176" i="8"/>
  <c r="AO175" i="8"/>
  <c r="AG173" i="8"/>
  <c r="AK172" i="8"/>
  <c r="AO171" i="8"/>
  <c r="AG169" i="8"/>
  <c r="AK168" i="8"/>
  <c r="AO167" i="8"/>
  <c r="AG165" i="8"/>
  <c r="AK164" i="8"/>
  <c r="AO163" i="8"/>
  <c r="AG161" i="8"/>
  <c r="AK160" i="8"/>
  <c r="AO159" i="8"/>
  <c r="AG157" i="8"/>
  <c r="AK156" i="8"/>
  <c r="AO155" i="8"/>
  <c r="AG153" i="8"/>
  <c r="AZ300" i="8"/>
  <c r="AR286" i="8"/>
  <c r="AR272" i="8"/>
  <c r="AR256" i="8"/>
  <c r="AR240" i="8"/>
  <c r="AR145" i="8"/>
  <c r="AZ140" i="8"/>
  <c r="AJ140" i="8"/>
  <c r="AH209" i="8"/>
  <c r="AV125" i="8"/>
  <c r="AF125" i="8"/>
  <c r="AV93" i="8"/>
  <c r="AF93" i="8"/>
  <c r="AV61" i="8"/>
  <c r="AF61" i="8"/>
  <c r="AV53" i="8"/>
  <c r="AF53" i="8"/>
  <c r="AV29" i="8"/>
  <c r="AF29" i="8"/>
  <c r="AV21" i="8"/>
  <c r="AF21" i="8"/>
  <c r="AL216" i="8"/>
  <c r="AP211" i="8"/>
  <c r="AT208" i="8"/>
  <c r="AV48" i="8"/>
  <c r="AV40" i="8"/>
  <c r="AV32" i="8"/>
  <c r="AH136" i="8"/>
  <c r="AP132" i="8"/>
  <c r="AH128" i="8"/>
  <c r="AP124" i="8"/>
  <c r="AP116" i="8"/>
  <c r="AH112" i="8"/>
  <c r="AP108" i="8"/>
  <c r="AH104" i="8"/>
  <c r="AP100" i="8"/>
  <c r="AN98" i="8"/>
  <c r="AH96" i="8"/>
  <c r="AP92" i="8"/>
  <c r="AH88" i="8"/>
  <c r="AP84" i="8"/>
  <c r="AP76" i="8"/>
  <c r="AP68" i="8"/>
  <c r="AH64" i="8"/>
  <c r="AN42" i="8"/>
  <c r="AP307" i="8"/>
  <c r="AP231" i="8"/>
  <c r="AX214" i="8"/>
  <c r="AX196" i="8"/>
  <c r="AP43" i="8"/>
  <c r="AX15" i="8"/>
  <c r="AP53" i="8"/>
  <c r="AX53" i="8"/>
  <c r="AX206" i="8"/>
  <c r="AO188" i="8"/>
  <c r="AG186" i="8"/>
  <c r="AK185" i="8"/>
  <c r="AO184" i="8"/>
  <c r="AG182" i="8"/>
  <c r="AK181" i="8"/>
  <c r="AO180" i="8"/>
  <c r="AG178" i="8"/>
  <c r="AK177" i="8"/>
  <c r="AO176" i="8"/>
  <c r="AG174" i="8"/>
  <c r="AK173" i="8"/>
  <c r="AO172" i="8"/>
  <c r="AG170" i="8"/>
  <c r="AK169" i="8"/>
  <c r="AO168" i="8"/>
  <c r="AG166" i="8"/>
  <c r="AK165" i="8"/>
  <c r="AO164" i="8"/>
  <c r="AY357" i="11"/>
  <c r="AQ357" i="11"/>
  <c r="AM357" i="11"/>
  <c r="AE357" i="11"/>
  <c r="AR322" i="8"/>
  <c r="AH219" i="8"/>
  <c r="AH203" i="8"/>
  <c r="AX136" i="8"/>
  <c r="AX128" i="8"/>
  <c r="AH120" i="8"/>
  <c r="AX120" i="8"/>
  <c r="AX112" i="8"/>
  <c r="AX104" i="8"/>
  <c r="AX96" i="8"/>
  <c r="AX88" i="8"/>
  <c r="AH80" i="8"/>
  <c r="AX80" i="8"/>
  <c r="AH72" i="8"/>
  <c r="AX72" i="8"/>
  <c r="AX64" i="8"/>
  <c r="AX243" i="8"/>
  <c r="AK186" i="8"/>
  <c r="AO185" i="8"/>
  <c r="AG183" i="8"/>
  <c r="AK182" i="8"/>
  <c r="AO181" i="8"/>
  <c r="AG179" i="8"/>
  <c r="AK178" i="8"/>
  <c r="AO177" i="8"/>
  <c r="AG175" i="8"/>
  <c r="AK174" i="8"/>
  <c r="AO173" i="8"/>
  <c r="AG171" i="8"/>
  <c r="AK170" i="8"/>
  <c r="AO169" i="8"/>
  <c r="AG167" i="8"/>
  <c r="AK166" i="8"/>
  <c r="AO165" i="8"/>
  <c r="AG163" i="8"/>
  <c r="AH243" i="8"/>
  <c r="AP31" i="8"/>
  <c r="AG188" i="8"/>
  <c r="AK187" i="8"/>
  <c r="AO186" i="8"/>
  <c r="AG184" i="8"/>
  <c r="AK183" i="8"/>
  <c r="AO182" i="8"/>
  <c r="AG180" i="8"/>
  <c r="AK179" i="8"/>
  <c r="AO178" i="8"/>
  <c r="AG176" i="8"/>
  <c r="AK175" i="8"/>
  <c r="AO174" i="8"/>
  <c r="AG172" i="8"/>
  <c r="AK171" i="8"/>
  <c r="AO170" i="8"/>
  <c r="AG168" i="8"/>
  <c r="AK167" i="8"/>
  <c r="AO166" i="8"/>
  <c r="AG164" i="8"/>
  <c r="AK163" i="8"/>
  <c r="AX189" i="8"/>
  <c r="AG187" i="8"/>
  <c r="B366" i="8"/>
  <c r="AF324" i="8"/>
  <c r="AR318" i="8"/>
  <c r="AR310" i="8"/>
  <c r="AF308" i="8"/>
  <c r="AZ324" i="8"/>
  <c r="AZ308" i="8"/>
  <c r="AZ330" i="8"/>
  <c r="AZ318" i="8"/>
  <c r="AX138" i="8"/>
  <c r="AH54" i="8"/>
  <c r="AH46" i="8"/>
  <c r="AH38" i="8"/>
  <c r="AH30" i="8"/>
  <c r="AH22" i="8"/>
  <c r="AH14" i="8"/>
  <c r="AX14" i="8"/>
  <c r="AH6" i="8"/>
  <c r="AX6" i="8"/>
  <c r="AX25" i="8"/>
  <c r="T366" i="8"/>
  <c r="AB366" i="8"/>
  <c r="L366" i="8"/>
  <c r="AD366" i="11"/>
  <c r="AV366" i="11"/>
  <c r="AH216" i="8"/>
  <c r="AH27" i="8"/>
  <c r="AK355" i="8"/>
  <c r="AK351" i="8"/>
  <c r="AG348" i="8"/>
  <c r="AO346" i="8"/>
  <c r="AK343" i="8"/>
  <c r="AG340" i="8"/>
  <c r="AO338" i="8"/>
  <c r="AQ366" i="7"/>
  <c r="AG366" i="7"/>
  <c r="AY359" i="7"/>
  <c r="AQ359" i="7"/>
  <c r="AM359" i="7"/>
  <c r="AL366" i="11"/>
  <c r="AW365" i="11"/>
  <c r="AO365" i="11"/>
  <c r="AG365" i="11"/>
  <c r="AZ322" i="8"/>
  <c r="AZ314" i="8"/>
  <c r="AZ306" i="8"/>
  <c r="AX330" i="8"/>
  <c r="AH328" i="8"/>
  <c r="AP322" i="8"/>
  <c r="AH314" i="8"/>
  <c r="AX314" i="8"/>
  <c r="AP306" i="8"/>
  <c r="AH320" i="8"/>
  <c r="AX320" i="8"/>
  <c r="AP312" i="8"/>
  <c r="AH304" i="8"/>
  <c r="AX304" i="8"/>
  <c r="AN298" i="8"/>
  <c r="AP217" i="8"/>
  <c r="AX209" i="8"/>
  <c r="AP201" i="8"/>
  <c r="AP149" i="8"/>
  <c r="AH145" i="8"/>
  <c r="AX145" i="8"/>
  <c r="AX219" i="8"/>
  <c r="AX203" i="8"/>
  <c r="AP195" i="8"/>
  <c r="AX303" i="8"/>
  <c r="AX293" i="8"/>
  <c r="AH275" i="8"/>
  <c r="AP267" i="8"/>
  <c r="AP194" i="8"/>
  <c r="AX200" i="8"/>
  <c r="AH105" i="8"/>
  <c r="AH45" i="8"/>
  <c r="AH13" i="8"/>
  <c r="AP137" i="8"/>
  <c r="AP105" i="8"/>
  <c r="AP73" i="8"/>
  <c r="AP23" i="8"/>
  <c r="AX109" i="8"/>
  <c r="AP85" i="8"/>
  <c r="AX218" i="8"/>
  <c r="AH55" i="8"/>
  <c r="AH23" i="8"/>
  <c r="AO354" i="8"/>
  <c r="AG352" i="8"/>
  <c r="AO350" i="8"/>
  <c r="AK347" i="8"/>
  <c r="AG344" i="8"/>
  <c r="AO342" i="8"/>
  <c r="AK339" i="8"/>
  <c r="AO355" i="8"/>
  <c r="AG353" i="8"/>
  <c r="AK352" i="8"/>
  <c r="AO351" i="8"/>
  <c r="AG349" i="8"/>
  <c r="AK348" i="8"/>
  <c r="AO347" i="8"/>
  <c r="AG345" i="8"/>
  <c r="AK344" i="8"/>
  <c r="AO343" i="8"/>
  <c r="AG341" i="8"/>
  <c r="AK340" i="8"/>
  <c r="AO339" i="8"/>
  <c r="AG337" i="8"/>
  <c r="AK336" i="8"/>
  <c r="AO335" i="8"/>
  <c r="AG333" i="8"/>
  <c r="AN189" i="8"/>
  <c r="AG189" i="8"/>
  <c r="AO189" i="8"/>
  <c r="AJ359" i="7"/>
  <c r="AN306" i="8"/>
  <c r="AN302" i="8"/>
  <c r="AB367" i="8"/>
  <c r="AP270" i="8"/>
  <c r="AP254" i="8"/>
  <c r="AP238" i="8"/>
  <c r="AH138" i="8"/>
  <c r="AP10" i="8"/>
  <c r="AP319" i="8"/>
  <c r="AH285" i="8"/>
  <c r="AH267" i="8"/>
  <c r="AH251" i="8"/>
  <c r="AX275" i="8"/>
  <c r="AH259" i="8"/>
  <c r="AP251" i="8"/>
  <c r="AP227" i="8"/>
  <c r="AH227" i="8"/>
  <c r="AH208" i="8"/>
  <c r="AH109" i="8"/>
  <c r="AX192" i="8"/>
  <c r="AP77" i="8"/>
  <c r="AP55" i="8"/>
  <c r="AP25" i="8"/>
  <c r="AP113" i="8"/>
  <c r="AX73" i="8"/>
  <c r="AH41" i="8"/>
  <c r="AZ328" i="8"/>
  <c r="AP328" i="8"/>
  <c r="AX326" i="8"/>
  <c r="AH322" i="8"/>
  <c r="AX322" i="8"/>
  <c r="AP314" i="8"/>
  <c r="AH306" i="8"/>
  <c r="AX306" i="8"/>
  <c r="AP320" i="8"/>
  <c r="AH312" i="8"/>
  <c r="AX312" i="8"/>
  <c r="AP304" i="8"/>
  <c r="AN304" i="8"/>
  <c r="AH217" i="8"/>
  <c r="AX217" i="8"/>
  <c r="AP209" i="8"/>
  <c r="AH201" i="8"/>
  <c r="AX201" i="8"/>
  <c r="AH149" i="8"/>
  <c r="AX149" i="8"/>
  <c r="AP145" i="8"/>
  <c r="AP219" i="8"/>
  <c r="AH211" i="8"/>
  <c r="AX211" i="8"/>
  <c r="AP203" i="8"/>
  <c r="AH195" i="8"/>
  <c r="AX195" i="8"/>
  <c r="AP136" i="8"/>
  <c r="AH132" i="8"/>
  <c r="AX132" i="8"/>
  <c r="AP128" i="8"/>
  <c r="AH124" i="8"/>
  <c r="AX124" i="8"/>
  <c r="AP120" i="8"/>
  <c r="AH116" i="8"/>
  <c r="AX116" i="8"/>
  <c r="AP112" i="8"/>
  <c r="AH108" i="8"/>
  <c r="AX108" i="8"/>
  <c r="AP104" i="8"/>
  <c r="AH100" i="8"/>
  <c r="AX100" i="8"/>
  <c r="AP96" i="8"/>
  <c r="AH92" i="8"/>
  <c r="AX92" i="8"/>
  <c r="AP88" i="8"/>
  <c r="AH84" i="8"/>
  <c r="AX84" i="8"/>
  <c r="AP80" i="8"/>
  <c r="AH76" i="8"/>
  <c r="AX76" i="8"/>
  <c r="AP72" i="8"/>
  <c r="AH68" i="8"/>
  <c r="AX68" i="8"/>
  <c r="AP64" i="8"/>
  <c r="AH311" i="8"/>
  <c r="AH319" i="8"/>
  <c r="AP311" i="8"/>
  <c r="AX259" i="8"/>
  <c r="AP208" i="8"/>
  <c r="AX235" i="8"/>
  <c r="AP117" i="8"/>
  <c r="AX77" i="8"/>
  <c r="AH9" i="8"/>
  <c r="AG355" i="8"/>
  <c r="AK354" i="8"/>
  <c r="AO353" i="8"/>
  <c r="AG351" i="8"/>
  <c r="AK350" i="8"/>
  <c r="AO349" i="8"/>
  <c r="AG347" i="8"/>
  <c r="AK346" i="8"/>
  <c r="AO345" i="8"/>
  <c r="AG343" i="8"/>
  <c r="AK342" i="8"/>
  <c r="AO341" i="8"/>
  <c r="AG339" i="8"/>
  <c r="AK338" i="8"/>
  <c r="AO337" i="8"/>
  <c r="AG335" i="8"/>
  <c r="AK334" i="8"/>
  <c r="AO333" i="8"/>
  <c r="AF189" i="8"/>
  <c r="AK189" i="8"/>
  <c r="AX359" i="7"/>
  <c r="AN359" i="7"/>
  <c r="AF359" i="7"/>
  <c r="AP268" i="8"/>
  <c r="AP252" i="8"/>
  <c r="AP236" i="8"/>
  <c r="AP220" i="8"/>
  <c r="AH270" i="8"/>
  <c r="AX270" i="8"/>
  <c r="AP262" i="8"/>
  <c r="AH254" i="8"/>
  <c r="AX254" i="8"/>
  <c r="AP246" i="8"/>
  <c r="AH238" i="8"/>
  <c r="AX238" i="8"/>
  <c r="AP138" i="8"/>
  <c r="AH58" i="8"/>
  <c r="AH50" i="8"/>
  <c r="AH42" i="8"/>
  <c r="AH34" i="8"/>
  <c r="AH26" i="8"/>
  <c r="AH18" i="8"/>
  <c r="AH10" i="8"/>
  <c r="AX10" i="8"/>
  <c r="AX319" i="8"/>
  <c r="AH303" i="8"/>
  <c r="AH293" i="8"/>
  <c r="AP285" i="8"/>
  <c r="AP235" i="8"/>
  <c r="AP210" i="8"/>
  <c r="AP192" i="8"/>
  <c r="AP81" i="8"/>
  <c r="AX202" i="8"/>
  <c r="AX55" i="8"/>
  <c r="AX23" i="8"/>
  <c r="AU17" i="15"/>
  <c r="AW16" i="15"/>
  <c r="AV17" i="15"/>
  <c r="AZ365" i="9"/>
  <c r="BD356" i="9"/>
  <c r="AK356" i="9"/>
  <c r="AH365" i="9"/>
  <c r="BE356" i="9"/>
  <c r="AV356" i="9"/>
  <c r="AN356" i="9"/>
  <c r="AJ356" i="9"/>
  <c r="BC356" i="9"/>
  <c r="AQ356" i="9"/>
  <c r="AI356" i="9"/>
  <c r="AY366" i="7"/>
  <c r="AO366" i="7"/>
  <c r="AE366" i="7"/>
  <c r="AY367" i="7"/>
  <c r="AQ367" i="7"/>
  <c r="AM367" i="7"/>
  <c r="AE367" i="7"/>
  <c r="AP366" i="11"/>
  <c r="AH366" i="11"/>
  <c r="BD318" i="8"/>
  <c r="AL318" i="8"/>
  <c r="BF318" i="8"/>
  <c r="AT318" i="8"/>
  <c r="BD310" i="8"/>
  <c r="AL310" i="8"/>
  <c r="BF310" i="8"/>
  <c r="AT310" i="8"/>
  <c r="BD324" i="8"/>
  <c r="AL324" i="8"/>
  <c r="BF324" i="8"/>
  <c r="AT324" i="8"/>
  <c r="BD316" i="8"/>
  <c r="AL316" i="8"/>
  <c r="BF316" i="8"/>
  <c r="AT316" i="8"/>
  <c r="BD308" i="8"/>
  <c r="AL308" i="8"/>
  <c r="BF308" i="8"/>
  <c r="AT308" i="8"/>
  <c r="BD300" i="8"/>
  <c r="AL300" i="8"/>
  <c r="BF300" i="8"/>
  <c r="AT300" i="8"/>
  <c r="BD302" i="8"/>
  <c r="AL302" i="8"/>
  <c r="BF302" i="8"/>
  <c r="AT302" i="8"/>
  <c r="BD292" i="8"/>
  <c r="AL292" i="8"/>
  <c r="BF292" i="8"/>
  <c r="AT292" i="8"/>
  <c r="BD284" i="8"/>
  <c r="AL284" i="8"/>
  <c r="BF284" i="8"/>
  <c r="AT284" i="8"/>
  <c r="BD294" i="8"/>
  <c r="AL294" i="8"/>
  <c r="BF294" i="8"/>
  <c r="AT294" i="8"/>
  <c r="BD286" i="8"/>
  <c r="AL286" i="8"/>
  <c r="BF286" i="8"/>
  <c r="AT286" i="8"/>
  <c r="BD272" i="8"/>
  <c r="AL272" i="8"/>
  <c r="BF272" i="8"/>
  <c r="AT272" i="8"/>
  <c r="BD264" i="8"/>
  <c r="AL264" i="8"/>
  <c r="BF264" i="8"/>
  <c r="AT264" i="8"/>
  <c r="BD256" i="8"/>
  <c r="AL256" i="8"/>
  <c r="BF256" i="8"/>
  <c r="AT256" i="8"/>
  <c r="BD248" i="8"/>
  <c r="AL248" i="8"/>
  <c r="BF248" i="8"/>
  <c r="AT248" i="8"/>
  <c r="BD240" i="8"/>
  <c r="AL240" i="8"/>
  <c r="BF240" i="8"/>
  <c r="AT240" i="8"/>
  <c r="BD232" i="8"/>
  <c r="AL232" i="8"/>
  <c r="BF232" i="8"/>
  <c r="AT232" i="8"/>
  <c r="BD224" i="8"/>
  <c r="AL224" i="8"/>
  <c r="BF224" i="8"/>
  <c r="AT224" i="8"/>
  <c r="BD274" i="8"/>
  <c r="AL274" i="8"/>
  <c r="BF274" i="8"/>
  <c r="AT274" i="8"/>
  <c r="BD266" i="8"/>
  <c r="AL266" i="8"/>
  <c r="BF266" i="8"/>
  <c r="AT266" i="8"/>
  <c r="BD258" i="8"/>
  <c r="AL258" i="8"/>
  <c r="BF258" i="8"/>
  <c r="AT258" i="8"/>
  <c r="BD250" i="8"/>
  <c r="AL250" i="8"/>
  <c r="BF250" i="8"/>
  <c r="AT250" i="8"/>
  <c r="BD242" i="8"/>
  <c r="AL242" i="8"/>
  <c r="BF242" i="8"/>
  <c r="AT242" i="8"/>
  <c r="BD234" i="8"/>
  <c r="AL234" i="8"/>
  <c r="BF234" i="8"/>
  <c r="AT234" i="8"/>
  <c r="BD226" i="8"/>
  <c r="AL226" i="8"/>
  <c r="BF226" i="8"/>
  <c r="AT226" i="8"/>
  <c r="BD230" i="8"/>
  <c r="AL230" i="8"/>
  <c r="BF230" i="8"/>
  <c r="AT230" i="8"/>
  <c r="BD222" i="8"/>
  <c r="AL222" i="8"/>
  <c r="B368" i="8"/>
  <c r="J368" i="8"/>
  <c r="R368" i="8"/>
  <c r="Z368" i="8"/>
  <c r="AF332" i="8"/>
  <c r="AY330" i="8"/>
  <c r="AY326" i="8"/>
  <c r="AY318" i="8"/>
  <c r="AY310" i="8"/>
  <c r="AN330" i="8"/>
  <c r="AF328" i="8"/>
  <c r="AN326" i="8"/>
  <c r="AN322" i="8"/>
  <c r="AN318" i="8"/>
  <c r="AN314" i="8"/>
  <c r="AN310" i="8"/>
  <c r="AY324" i="8"/>
  <c r="AY316" i="8"/>
  <c r="AY308" i="8"/>
  <c r="AY300" i="8"/>
  <c r="AF300" i="8"/>
  <c r="AY302" i="8"/>
  <c r="AY292" i="8"/>
  <c r="AY284" i="8"/>
  <c r="AF292" i="8"/>
  <c r="AF284" i="8"/>
  <c r="AY294" i="8"/>
  <c r="AY286" i="8"/>
  <c r="AY272" i="8"/>
  <c r="AY264" i="8"/>
  <c r="AY256" i="8"/>
  <c r="AY248" i="8"/>
  <c r="AY240" i="8"/>
  <c r="AY232" i="8"/>
  <c r="AY224" i="8"/>
  <c r="AN276" i="8"/>
  <c r="AF272" i="8"/>
  <c r="AN268" i="8"/>
  <c r="AF264" i="8"/>
  <c r="AN260" i="8"/>
  <c r="AF256" i="8"/>
  <c r="AN252" i="8"/>
  <c r="AF248" i="8"/>
  <c r="AN244" i="8"/>
  <c r="AF240" i="8"/>
  <c r="AN236" i="8"/>
  <c r="AY274" i="8"/>
  <c r="AY266" i="8"/>
  <c r="AY258" i="8"/>
  <c r="AY250" i="8"/>
  <c r="AY242" i="8"/>
  <c r="AY234" i="8"/>
  <c r="AF232" i="8"/>
  <c r="AN228" i="8"/>
  <c r="AF224" i="8"/>
  <c r="AN220" i="8"/>
  <c r="AY226" i="8"/>
  <c r="AZ213" i="8"/>
  <c r="AT213" i="8"/>
  <c r="AZ205" i="8"/>
  <c r="AT205" i="8"/>
  <c r="AZ197" i="8"/>
  <c r="AT197" i="8"/>
  <c r="AY151" i="8"/>
  <c r="AY147" i="8"/>
  <c r="AY143" i="8"/>
  <c r="T367" i="8"/>
  <c r="AN151" i="8"/>
  <c r="AF149" i="8"/>
  <c r="AN147" i="8"/>
  <c r="AF145" i="8"/>
  <c r="AF143" i="8"/>
  <c r="AV138" i="8"/>
  <c r="AN138" i="8"/>
  <c r="AF138" i="8"/>
  <c r="AY230" i="8"/>
  <c r="P367" i="8"/>
  <c r="AT222" i="8"/>
  <c r="AZ215" i="8"/>
  <c r="AT215" i="8"/>
  <c r="AZ207" i="8"/>
  <c r="AT207" i="8"/>
  <c r="AZ199" i="8"/>
  <c r="AT199" i="8"/>
  <c r="AZ191" i="8"/>
  <c r="AB365" i="8"/>
  <c r="L365" i="8"/>
  <c r="AY134" i="8"/>
  <c r="AY130" i="8"/>
  <c r="AY126" i="8"/>
  <c r="AY122" i="8"/>
  <c r="AY118" i="8"/>
  <c r="AY114" i="8"/>
  <c r="AY110" i="8"/>
  <c r="AY106" i="8"/>
  <c r="AY102" i="8"/>
  <c r="AY98" i="8"/>
  <c r="AY94" i="8"/>
  <c r="B365" i="8"/>
  <c r="N365" i="8"/>
  <c r="V365" i="8"/>
  <c r="AY86" i="8"/>
  <c r="AY82" i="8"/>
  <c r="AY78" i="8"/>
  <c r="AY74" i="8"/>
  <c r="AY70" i="8"/>
  <c r="AY66" i="8"/>
  <c r="AY62" i="8"/>
  <c r="AH60" i="8"/>
  <c r="AP60" i="8"/>
  <c r="AX60" i="8"/>
  <c r="AY58" i="8"/>
  <c r="AH56" i="8"/>
  <c r="AP56" i="8"/>
  <c r="AX56" i="8"/>
  <c r="AY54" i="8"/>
  <c r="AH52" i="8"/>
  <c r="AP52" i="8"/>
  <c r="AX52" i="8"/>
  <c r="AY50" i="8"/>
  <c r="AH48" i="8"/>
  <c r="AP48" i="8"/>
  <c r="AX48" i="8"/>
  <c r="AY46" i="8"/>
  <c r="AH44" i="8"/>
  <c r="AP44" i="8"/>
  <c r="AX44" i="8"/>
  <c r="AY42" i="8"/>
  <c r="AH40" i="8"/>
  <c r="AP40" i="8"/>
  <c r="AX40" i="8"/>
  <c r="AY38" i="8"/>
  <c r="AH36" i="8"/>
  <c r="AP36" i="8"/>
  <c r="AX36" i="8"/>
  <c r="AY34" i="8"/>
  <c r="AH32" i="8"/>
  <c r="AP32" i="8"/>
  <c r="AX32" i="8"/>
  <c r="AY30" i="8"/>
  <c r="AH28" i="8"/>
  <c r="AP28" i="8"/>
  <c r="AX28" i="8"/>
  <c r="AY26" i="8"/>
  <c r="AH24" i="8"/>
  <c r="AP24" i="8"/>
  <c r="AX24" i="8"/>
  <c r="AY22" i="8"/>
  <c r="AH20" i="8"/>
  <c r="AP20" i="8"/>
  <c r="AX20" i="8"/>
  <c r="AY18" i="8"/>
  <c r="AH16" i="8"/>
  <c r="AP16" i="8"/>
  <c r="AX16" i="8"/>
  <c r="AY14" i="8"/>
  <c r="AH12" i="8"/>
  <c r="AP12" i="8"/>
  <c r="AX12" i="8"/>
  <c r="AY10" i="8"/>
  <c r="AH8" i="8"/>
  <c r="AP8" i="8"/>
  <c r="AX8" i="8"/>
  <c r="AY6" i="8"/>
  <c r="AH4" i="8"/>
  <c r="AP4" i="8"/>
  <c r="AX4" i="8"/>
  <c r="AN136" i="8"/>
  <c r="AV134" i="8"/>
  <c r="AF134" i="8"/>
  <c r="AN132" i="8"/>
  <c r="AV130" i="8"/>
  <c r="AF130" i="8"/>
  <c r="AN128" i="8"/>
  <c r="AV126" i="8"/>
  <c r="AF126" i="8"/>
  <c r="AN124" i="8"/>
  <c r="AV122" i="8"/>
  <c r="AF122" i="8"/>
  <c r="AN120" i="8"/>
  <c r="AV118" i="8"/>
  <c r="AF118" i="8"/>
  <c r="AN116" i="8"/>
  <c r="AV114" i="8"/>
  <c r="AF114" i="8"/>
  <c r="AN112" i="8"/>
  <c r="AV110" i="8"/>
  <c r="AF110" i="8"/>
  <c r="AN108" i="8"/>
  <c r="AV106" i="8"/>
  <c r="AF106" i="8"/>
  <c r="AN104" i="8"/>
  <c r="AV102" i="8"/>
  <c r="AF102" i="8"/>
  <c r="AN100" i="8"/>
  <c r="AV98" i="8"/>
  <c r="AF98" i="8"/>
  <c r="AN96" i="8"/>
  <c r="AV94" i="8"/>
  <c r="AF94" i="8"/>
  <c r="AN92" i="8"/>
  <c r="X365" i="8"/>
  <c r="H365" i="8"/>
  <c r="AF365" i="8" s="1"/>
  <c r="AV70" i="8"/>
  <c r="AV68" i="8"/>
  <c r="AV66" i="8"/>
  <c r="AV64" i="8"/>
  <c r="AV62" i="8"/>
  <c r="AV60" i="8"/>
  <c r="AV58" i="8"/>
  <c r="AV56" i="8"/>
  <c r="AV54" i="8"/>
  <c r="AV52" i="8"/>
  <c r="AV30" i="8"/>
  <c r="AV28" i="8"/>
  <c r="AV26" i="8"/>
  <c r="AV24" i="8"/>
  <c r="AV22" i="8"/>
  <c r="AV20" i="8"/>
  <c r="AV18" i="8"/>
  <c r="AV16" i="8"/>
  <c r="AV14" i="8"/>
  <c r="AV12" i="8"/>
  <c r="AV10" i="8"/>
  <c r="BD322" i="8"/>
  <c r="AL322" i="8"/>
  <c r="BF322" i="8"/>
  <c r="AT322" i="8"/>
  <c r="BD314" i="8"/>
  <c r="AL314" i="8"/>
  <c r="BF314" i="8"/>
  <c r="AT314" i="8"/>
  <c r="BD306" i="8"/>
  <c r="AL306" i="8"/>
  <c r="BF306" i="8"/>
  <c r="AT306" i="8"/>
  <c r="BD320" i="8"/>
  <c r="AL320" i="8"/>
  <c r="BF320" i="8"/>
  <c r="AT320" i="8"/>
  <c r="BD312" i="8"/>
  <c r="AL312" i="8"/>
  <c r="BF312" i="8"/>
  <c r="AT312" i="8"/>
  <c r="BD304" i="8"/>
  <c r="AL304" i="8"/>
  <c r="BF304" i="8"/>
  <c r="AT304" i="8"/>
  <c r="BD296" i="8"/>
  <c r="AL296" i="8"/>
  <c r="BF296" i="8"/>
  <c r="AT296" i="8"/>
  <c r="BD288" i="8"/>
  <c r="AL288" i="8"/>
  <c r="BF288" i="8"/>
  <c r="AT288" i="8"/>
  <c r="BD280" i="8"/>
  <c r="AL280" i="8"/>
  <c r="BF280" i="8"/>
  <c r="AT280" i="8"/>
  <c r="BF278" i="8"/>
  <c r="AT278" i="8"/>
  <c r="BD278" i="8"/>
  <c r="AL278" i="8"/>
  <c r="BD298" i="8"/>
  <c r="AL298" i="8"/>
  <c r="BF298" i="8"/>
  <c r="AT298" i="8"/>
  <c r="BD290" i="8"/>
  <c r="AL290" i="8"/>
  <c r="BF290" i="8"/>
  <c r="AT290" i="8"/>
  <c r="BD282" i="8"/>
  <c r="AL282" i="8"/>
  <c r="BF282" i="8"/>
  <c r="AT282" i="8"/>
  <c r="BD276" i="8"/>
  <c r="AL276" i="8"/>
  <c r="BF276" i="8"/>
  <c r="AT276" i="8"/>
  <c r="BD268" i="8"/>
  <c r="AL268" i="8"/>
  <c r="BF268" i="8"/>
  <c r="AT268" i="8"/>
  <c r="BD260" i="8"/>
  <c r="AL260" i="8"/>
  <c r="BF260" i="8"/>
  <c r="AT260" i="8"/>
  <c r="BD252" i="8"/>
  <c r="AL252" i="8"/>
  <c r="BF252" i="8"/>
  <c r="AT252" i="8"/>
  <c r="BD244" i="8"/>
  <c r="AL244" i="8"/>
  <c r="BF244" i="8"/>
  <c r="AT244" i="8"/>
  <c r="BD236" i="8"/>
  <c r="AL236" i="8"/>
  <c r="BF236" i="8"/>
  <c r="AT236" i="8"/>
  <c r="AL228" i="8"/>
  <c r="BD228" i="8"/>
  <c r="BF228" i="8"/>
  <c r="AT228" i="8"/>
  <c r="AL220" i="8"/>
  <c r="BD220" i="8"/>
  <c r="BF220" i="8"/>
  <c r="AT220" i="8"/>
  <c r="BD270" i="8"/>
  <c r="AL270" i="8"/>
  <c r="BF270" i="8"/>
  <c r="AT270" i="8"/>
  <c r="BD262" i="8"/>
  <c r="AL262" i="8"/>
  <c r="BF262" i="8"/>
  <c r="AT262" i="8"/>
  <c r="BD254" i="8"/>
  <c r="AL254" i="8"/>
  <c r="BF254" i="8"/>
  <c r="AT254" i="8"/>
  <c r="BD246" i="8"/>
  <c r="AL246" i="8"/>
  <c r="BF246" i="8"/>
  <c r="AT246" i="8"/>
  <c r="BD238" i="8"/>
  <c r="AL238" i="8"/>
  <c r="BF238" i="8"/>
  <c r="AT238" i="8"/>
  <c r="AF355" i="8"/>
  <c r="AN355" i="8"/>
  <c r="AR355" i="8"/>
  <c r="AZ355" i="8"/>
  <c r="AF354" i="8"/>
  <c r="AN354" i="8"/>
  <c r="AR354" i="8"/>
  <c r="AZ354" i="8"/>
  <c r="AF353" i="8"/>
  <c r="AN353" i="8"/>
  <c r="AR353" i="8"/>
  <c r="AZ353" i="8"/>
  <c r="AF352" i="8"/>
  <c r="AN352" i="8"/>
  <c r="AR352" i="8"/>
  <c r="AZ352" i="8"/>
  <c r="AF351" i="8"/>
  <c r="AN351" i="8"/>
  <c r="AR351" i="8"/>
  <c r="AZ351" i="8"/>
  <c r="AF350" i="8"/>
  <c r="AN350" i="8"/>
  <c r="AR350" i="8"/>
  <c r="AZ350" i="8"/>
  <c r="AF349" i="8"/>
  <c r="AN349" i="8"/>
  <c r="AR349" i="8"/>
  <c r="AZ349" i="8"/>
  <c r="AF348" i="8"/>
  <c r="AN348" i="8"/>
  <c r="AR348" i="8"/>
  <c r="AZ348" i="8"/>
  <c r="AF347" i="8"/>
  <c r="AN347" i="8"/>
  <c r="AR347" i="8"/>
  <c r="AZ347" i="8"/>
  <c r="AF346" i="8"/>
  <c r="AN346" i="8"/>
  <c r="AR346" i="8"/>
  <c r="AZ346" i="8"/>
  <c r="AF345" i="8"/>
  <c r="AN345" i="8"/>
  <c r="AR345" i="8"/>
  <c r="AZ345" i="8"/>
  <c r="AF344" i="8"/>
  <c r="AN344" i="8"/>
  <c r="AR344" i="8"/>
  <c r="AZ344" i="8"/>
  <c r="AF343" i="8"/>
  <c r="AN343" i="8"/>
  <c r="AR343" i="8"/>
  <c r="AZ343" i="8"/>
  <c r="AF342" i="8"/>
  <c r="AN342" i="8"/>
  <c r="AR342" i="8"/>
  <c r="AZ342" i="8"/>
  <c r="AF341" i="8"/>
  <c r="AN341" i="8"/>
  <c r="AR341" i="8"/>
  <c r="AZ341" i="8"/>
  <c r="AF340" i="8"/>
  <c r="AN340" i="8"/>
  <c r="AR340" i="8"/>
  <c r="AZ340" i="8"/>
  <c r="AF339" i="8"/>
  <c r="AN339" i="8"/>
  <c r="AR339" i="8"/>
  <c r="AZ339" i="8"/>
  <c r="AF338" i="8"/>
  <c r="AN338" i="8"/>
  <c r="AR338" i="8"/>
  <c r="AZ338" i="8"/>
  <c r="AF337" i="8"/>
  <c r="AN337" i="8"/>
  <c r="AR337" i="8"/>
  <c r="AZ337" i="8"/>
  <c r="AF336" i="8"/>
  <c r="AN336" i="8"/>
  <c r="AR336" i="8"/>
  <c r="AZ336" i="8"/>
  <c r="AF335" i="8"/>
  <c r="AN335" i="8"/>
  <c r="AR335" i="8"/>
  <c r="AZ335" i="8"/>
  <c r="AF334" i="8"/>
  <c r="AN334" i="8"/>
  <c r="AR334" i="8"/>
  <c r="AZ334" i="8"/>
  <c r="AF333" i="8"/>
  <c r="AN333" i="8"/>
  <c r="AR333" i="8"/>
  <c r="AZ333" i="8"/>
  <c r="AR330" i="8"/>
  <c r="AR326" i="8"/>
  <c r="AH330" i="8"/>
  <c r="AP330" i="8"/>
  <c r="AX328" i="8"/>
  <c r="AY328" i="8"/>
  <c r="AH326" i="8"/>
  <c r="AP326" i="8"/>
  <c r="AY322" i="8"/>
  <c r="AH318" i="8"/>
  <c r="AP318" i="8"/>
  <c r="AX318" i="8"/>
  <c r="AY314" i="8"/>
  <c r="AH310" i="8"/>
  <c r="AP310" i="8"/>
  <c r="AX310" i="8"/>
  <c r="AY306" i="8"/>
  <c r="AF330" i="8"/>
  <c r="AN328" i="8"/>
  <c r="AF326" i="8"/>
  <c r="AF322" i="8"/>
  <c r="AF318" i="8"/>
  <c r="AF314" i="8"/>
  <c r="AF310" i="8"/>
  <c r="AF306" i="8"/>
  <c r="AH324" i="8"/>
  <c r="AP324" i="8"/>
  <c r="AX324" i="8"/>
  <c r="AY320" i="8"/>
  <c r="AH316" i="8"/>
  <c r="AP316" i="8"/>
  <c r="AX316" i="8"/>
  <c r="AY312" i="8"/>
  <c r="AH308" i="8"/>
  <c r="AP308" i="8"/>
  <c r="AX308" i="8"/>
  <c r="AY304" i="8"/>
  <c r="AH300" i="8"/>
  <c r="AP300" i="8"/>
  <c r="AX300" i="8"/>
  <c r="AR302" i="8"/>
  <c r="AZ292" i="8"/>
  <c r="AZ284" i="8"/>
  <c r="AF302" i="8"/>
  <c r="AH302" i="8"/>
  <c r="AP302" i="8"/>
  <c r="AX302" i="8"/>
  <c r="AY296" i="8"/>
  <c r="AH292" i="8"/>
  <c r="AP292" i="8"/>
  <c r="AX292" i="8"/>
  <c r="AY288" i="8"/>
  <c r="AH284" i="8"/>
  <c r="AP284" i="8"/>
  <c r="AX284" i="8"/>
  <c r="AY280" i="8"/>
  <c r="AN296" i="8"/>
  <c r="AN292" i="8"/>
  <c r="AN288" i="8"/>
  <c r="AN284" i="8"/>
  <c r="AN280" i="8"/>
  <c r="AY298" i="8"/>
  <c r="AH294" i="8"/>
  <c r="AP294" i="8"/>
  <c r="AX294" i="8"/>
  <c r="AY290" i="8"/>
  <c r="AH286" i="8"/>
  <c r="AP286" i="8"/>
  <c r="AX286" i="8"/>
  <c r="AY282" i="8"/>
  <c r="AZ223" i="8"/>
  <c r="AY276" i="8"/>
  <c r="AH272" i="8"/>
  <c r="AP272" i="8"/>
  <c r="AX272" i="8"/>
  <c r="AY268" i="8"/>
  <c r="AH264" i="8"/>
  <c r="AP264" i="8"/>
  <c r="AX264" i="8"/>
  <c r="AY260" i="8"/>
  <c r="AH256" i="8"/>
  <c r="AP256" i="8"/>
  <c r="AX256" i="8"/>
  <c r="AY252" i="8"/>
  <c r="AH248" i="8"/>
  <c r="AP248" i="8"/>
  <c r="AX248" i="8"/>
  <c r="AY244" i="8"/>
  <c r="AH240" i="8"/>
  <c r="AP240" i="8"/>
  <c r="AX240" i="8"/>
  <c r="AY236" i="8"/>
  <c r="AH232" i="8"/>
  <c r="AP232" i="8"/>
  <c r="AX232" i="8"/>
  <c r="AY228" i="8"/>
  <c r="AH224" i="8"/>
  <c r="AP224" i="8"/>
  <c r="AX224" i="8"/>
  <c r="AY220" i="8"/>
  <c r="AR274" i="8"/>
  <c r="AR266" i="8"/>
  <c r="AR258" i="8"/>
  <c r="AH274" i="8"/>
  <c r="AP274" i="8"/>
  <c r="AX274" i="8"/>
  <c r="AY270" i="8"/>
  <c r="AH266" i="8"/>
  <c r="AP266" i="8"/>
  <c r="AX266" i="8"/>
  <c r="AY262" i="8"/>
  <c r="AH258" i="8"/>
  <c r="AP258" i="8"/>
  <c r="AX258" i="8"/>
  <c r="AY254" i="8"/>
  <c r="AH250" i="8"/>
  <c r="AP250" i="8"/>
  <c r="AX250" i="8"/>
  <c r="AY246" i="8"/>
  <c r="AH242" i="8"/>
  <c r="AP242" i="8"/>
  <c r="AX242" i="8"/>
  <c r="AY238" i="8"/>
  <c r="AH234" i="8"/>
  <c r="AP234" i="8"/>
  <c r="AX234" i="8"/>
  <c r="AR226" i="8"/>
  <c r="AF226" i="8"/>
  <c r="AH226" i="8"/>
  <c r="AP226" i="8"/>
  <c r="AX226" i="8"/>
  <c r="AZ217" i="8"/>
  <c r="AT217" i="8"/>
  <c r="AH213" i="8"/>
  <c r="AP213" i="8"/>
  <c r="AX213" i="8"/>
  <c r="AZ209" i="8"/>
  <c r="AT209" i="8"/>
  <c r="AH205" i="8"/>
  <c r="AP205" i="8"/>
  <c r="AX205" i="8"/>
  <c r="AZ201" i="8"/>
  <c r="AT201" i="8"/>
  <c r="AH197" i="8"/>
  <c r="AP197" i="8"/>
  <c r="AX197" i="8"/>
  <c r="AH151" i="8"/>
  <c r="AP151" i="8"/>
  <c r="AX151" i="8"/>
  <c r="AY149" i="8"/>
  <c r="AH147" i="8"/>
  <c r="AP147" i="8"/>
  <c r="AX147" i="8"/>
  <c r="AY145" i="8"/>
  <c r="AH143" i="8"/>
  <c r="AP143" i="8"/>
  <c r="AX143" i="8"/>
  <c r="AF151" i="8"/>
  <c r="AN149" i="8"/>
  <c r="AF147" i="8"/>
  <c r="AN145" i="8"/>
  <c r="AN143" i="8"/>
  <c r="AX140" i="8"/>
  <c r="AP140" i="8"/>
  <c r="AH140" i="8"/>
  <c r="AZ138" i="8"/>
  <c r="AR138" i="8"/>
  <c r="AJ138" i="8"/>
  <c r="AF230" i="8"/>
  <c r="AH230" i="8"/>
  <c r="AP230" i="8"/>
  <c r="AX230" i="8"/>
  <c r="H367" i="8"/>
  <c r="AF367" i="8" s="1"/>
  <c r="AH222" i="8"/>
  <c r="AP222" i="8"/>
  <c r="AX222" i="8"/>
  <c r="AZ219" i="8"/>
  <c r="AT219" i="8"/>
  <c r="AH215" i="8"/>
  <c r="AP215" i="8"/>
  <c r="AX215" i="8"/>
  <c r="AZ211" i="8"/>
  <c r="AT211" i="8"/>
  <c r="AH207" i="8"/>
  <c r="AP207" i="8"/>
  <c r="AX207" i="8"/>
  <c r="AZ203" i="8"/>
  <c r="AT203" i="8"/>
  <c r="AH199" i="8"/>
  <c r="AP199" i="8"/>
  <c r="AX199" i="8"/>
  <c r="AZ195" i="8"/>
  <c r="AT195" i="8"/>
  <c r="T365" i="8"/>
  <c r="AR365" i="8" s="1"/>
  <c r="AY136" i="8"/>
  <c r="AH134" i="8"/>
  <c r="AP134" i="8"/>
  <c r="AX134" i="8"/>
  <c r="AY132" i="8"/>
  <c r="AH130" i="8"/>
  <c r="AP130" i="8"/>
  <c r="AX130" i="8"/>
  <c r="AY128" i="8"/>
  <c r="AH126" i="8"/>
  <c r="AP126" i="8"/>
  <c r="AX126" i="8"/>
  <c r="AY124" i="8"/>
  <c r="AH122" i="8"/>
  <c r="AP122" i="8"/>
  <c r="AX122" i="8"/>
  <c r="AY120" i="8"/>
  <c r="AH118" i="8"/>
  <c r="AP118" i="8"/>
  <c r="AX118" i="8"/>
  <c r="AY116" i="8"/>
  <c r="AH114" i="8"/>
  <c r="AP114" i="8"/>
  <c r="AX114" i="8"/>
  <c r="AY112" i="8"/>
  <c r="AH110" i="8"/>
  <c r="AP110" i="8"/>
  <c r="AX110" i="8"/>
  <c r="AY108" i="8"/>
  <c r="AH106" i="8"/>
  <c r="AP106" i="8"/>
  <c r="AX106" i="8"/>
  <c r="AY104" i="8"/>
  <c r="AH102" i="8"/>
  <c r="AP102" i="8"/>
  <c r="AX102" i="8"/>
  <c r="AY100" i="8"/>
  <c r="AH98" i="8"/>
  <c r="AP98" i="8"/>
  <c r="AX98" i="8"/>
  <c r="AY96" i="8"/>
  <c r="AH94" i="8"/>
  <c r="AP94" i="8"/>
  <c r="AX94" i="8"/>
  <c r="AY92" i="8"/>
  <c r="J365" i="8"/>
  <c r="AH365" i="8" s="1"/>
  <c r="R365" i="8"/>
  <c r="AP365" i="8" s="1"/>
  <c r="Z365" i="8"/>
  <c r="AX365" i="8" s="1"/>
  <c r="AY88" i="8"/>
  <c r="AH86" i="8"/>
  <c r="AP86" i="8"/>
  <c r="AX86" i="8"/>
  <c r="AY84" i="8"/>
  <c r="AH82" i="8"/>
  <c r="AP82" i="8"/>
  <c r="AX82" i="8"/>
  <c r="AY80" i="8"/>
  <c r="AH78" i="8"/>
  <c r="AP78" i="8"/>
  <c r="AX78" i="8"/>
  <c r="AY76" i="8"/>
  <c r="AH74" i="8"/>
  <c r="AP74" i="8"/>
  <c r="AX74" i="8"/>
  <c r="AY72" i="8"/>
  <c r="AH70" i="8"/>
  <c r="AP70" i="8"/>
  <c r="AX70" i="8"/>
  <c r="AY68" i="8"/>
  <c r="AH66" i="8"/>
  <c r="AP66" i="8"/>
  <c r="AX66" i="8"/>
  <c r="AY64" i="8"/>
  <c r="AH62" i="8"/>
  <c r="AP62" i="8"/>
  <c r="AX62" i="8"/>
  <c r="AY60" i="8"/>
  <c r="AP58" i="8"/>
  <c r="AX58" i="8"/>
  <c r="AY56" i="8"/>
  <c r="AP54" i="8"/>
  <c r="AX54" i="8"/>
  <c r="AY52" i="8"/>
  <c r="AP50" i="8"/>
  <c r="AX50" i="8"/>
  <c r="AY48" i="8"/>
  <c r="AP46" i="8"/>
  <c r="AX46" i="8"/>
  <c r="AY44" i="8"/>
  <c r="AP42" i="8"/>
  <c r="AX42" i="8"/>
  <c r="AY40" i="8"/>
  <c r="AP38" i="8"/>
  <c r="AX38" i="8"/>
  <c r="AY36" i="8"/>
  <c r="AP34" i="8"/>
  <c r="AX34" i="8"/>
  <c r="AY32" i="8"/>
  <c r="AP30" i="8"/>
  <c r="AX30" i="8"/>
  <c r="AY28" i="8"/>
  <c r="AP26" i="8"/>
  <c r="AX26" i="8"/>
  <c r="AY24" i="8"/>
  <c r="AP22" i="8"/>
  <c r="AX22" i="8"/>
  <c r="AY20" i="8"/>
  <c r="AP18" i="8"/>
  <c r="AX18" i="8"/>
  <c r="AY16" i="8"/>
  <c r="AY12" i="8"/>
  <c r="AY8" i="8"/>
  <c r="AY4" i="8"/>
  <c r="AV136" i="8"/>
  <c r="AV132" i="8"/>
  <c r="AV128" i="8"/>
  <c r="AV124" i="8"/>
  <c r="AV120" i="8"/>
  <c r="AV116" i="8"/>
  <c r="AV112" i="8"/>
  <c r="AV108" i="8"/>
  <c r="AV104" i="8"/>
  <c r="AV100" i="8"/>
  <c r="AV96" i="8"/>
  <c r="AV92" i="8"/>
  <c r="P365" i="8"/>
  <c r="AN365" i="8" s="1"/>
  <c r="AV367" i="11"/>
  <c r="BG367" i="11"/>
  <c r="BD367" i="11"/>
  <c r="AR367" i="11"/>
  <c r="BF364" i="11"/>
  <c r="AU364" i="11"/>
  <c r="BB364" i="11"/>
  <c r="AI364" i="11"/>
  <c r="BE366" i="11"/>
  <c r="AS366" i="11"/>
  <c r="BC366" i="11"/>
  <c r="AK366" i="11"/>
  <c r="BF365" i="11"/>
  <c r="AU365" i="11"/>
  <c r="BB365" i="11"/>
  <c r="AI365" i="11"/>
  <c r="AA368" i="11"/>
  <c r="AY363" i="11"/>
  <c r="Y368" i="11"/>
  <c r="AW363" i="11"/>
  <c r="BF363" i="11"/>
  <c r="W368" i="11"/>
  <c r="AU363" i="11"/>
  <c r="U368" i="11"/>
  <c r="BE363" i="11"/>
  <c r="AS363" i="11"/>
  <c r="S368" i="11"/>
  <c r="AQ363" i="11"/>
  <c r="Q368" i="11"/>
  <c r="AO363" i="11"/>
  <c r="O368" i="11"/>
  <c r="AM363" i="11"/>
  <c r="M368" i="11"/>
  <c r="BC363" i="11"/>
  <c r="AK363" i="11"/>
  <c r="BB363" i="11"/>
  <c r="K368" i="11"/>
  <c r="AI363" i="11"/>
  <c r="I368" i="11"/>
  <c r="AG363" i="11"/>
  <c r="G368" i="11"/>
  <c r="AE363" i="11"/>
  <c r="Z368" i="11"/>
  <c r="AX363" i="11"/>
  <c r="V368" i="11"/>
  <c r="AT363" i="11"/>
  <c r="R368" i="11"/>
  <c r="AP363" i="11"/>
  <c r="N368" i="11"/>
  <c r="AL363" i="11"/>
  <c r="J368" i="11"/>
  <c r="AH363" i="11"/>
  <c r="F368" i="11"/>
  <c r="AD363" i="11"/>
  <c r="X368" i="11"/>
  <c r="AV363" i="11"/>
  <c r="BG363" i="11"/>
  <c r="T368" i="11"/>
  <c r="BD363" i="11"/>
  <c r="AR363" i="11"/>
  <c r="P368" i="11"/>
  <c r="AN363" i="11"/>
  <c r="L368" i="11"/>
  <c r="AJ363" i="11"/>
  <c r="H368" i="11"/>
  <c r="AF363" i="11"/>
  <c r="AY364" i="11"/>
  <c r="AQ364" i="11"/>
  <c r="AM364" i="11"/>
  <c r="AE364" i="11"/>
  <c r="AX364" i="11"/>
  <c r="AT364" i="11"/>
  <c r="AP364" i="11"/>
  <c r="AL364" i="11"/>
  <c r="AH364" i="11"/>
  <c r="AD364" i="11"/>
  <c r="AT366" i="11"/>
  <c r="AN366" i="11"/>
  <c r="AJ366" i="11"/>
  <c r="AF366" i="11"/>
  <c r="AY365" i="11"/>
  <c r="AQ365" i="11"/>
  <c r="AM365" i="11"/>
  <c r="AE365" i="11"/>
  <c r="AX365" i="11"/>
  <c r="AP365" i="11"/>
  <c r="AL365" i="11"/>
  <c r="AH365" i="11"/>
  <c r="AD365" i="11"/>
  <c r="AV365" i="11"/>
  <c r="B368" i="11"/>
  <c r="BF367" i="11"/>
  <c r="AU367" i="11"/>
  <c r="BB367" i="11"/>
  <c r="AI367" i="11"/>
  <c r="BE364" i="11"/>
  <c r="AS364" i="11"/>
  <c r="BC364" i="11"/>
  <c r="AK364" i="11"/>
  <c r="BF366" i="11"/>
  <c r="AU366" i="11"/>
  <c r="BB366" i="11"/>
  <c r="AI366" i="11"/>
  <c r="AV364" i="11"/>
  <c r="BG364" i="11"/>
  <c r="BD364" i="11"/>
  <c r="AR364" i="11"/>
  <c r="BE365" i="11"/>
  <c r="AS365" i="11"/>
  <c r="BC365" i="11"/>
  <c r="AK365" i="11"/>
  <c r="BF357" i="11"/>
  <c r="AU357" i="11"/>
  <c r="BE357" i="11"/>
  <c r="AS357" i="11"/>
  <c r="BC357" i="11"/>
  <c r="AK357" i="11"/>
  <c r="BB357" i="11"/>
  <c r="AI357" i="11"/>
  <c r="AV357" i="11"/>
  <c r="BG357" i="11"/>
  <c r="BD357" i="11"/>
  <c r="AR357" i="11"/>
  <c r="AN364" i="11"/>
  <c r="AJ364" i="11"/>
  <c r="AF364" i="11"/>
  <c r="AT365" i="11"/>
  <c r="AN365" i="11"/>
  <c r="AJ365" i="11"/>
  <c r="AF365" i="11"/>
  <c r="AX357" i="11"/>
  <c r="AT357" i="11"/>
  <c r="AP357" i="11"/>
  <c r="AL357" i="11"/>
  <c r="AH357" i="11"/>
  <c r="AD357" i="11"/>
  <c r="AN357" i="11"/>
  <c r="AJ357" i="11"/>
  <c r="AF357" i="11"/>
  <c r="AH368" i="8"/>
  <c r="AP368" i="8"/>
  <c r="BP364" i="10"/>
  <c r="BE364" i="10"/>
  <c r="BL364" i="10"/>
  <c r="AM364" i="10"/>
  <c r="BJ368" i="9"/>
  <c r="AR368" i="9"/>
  <c r="BI367" i="9"/>
  <c r="AT367" i="9"/>
  <c r="AZ366" i="9"/>
  <c r="BN366" i="9"/>
  <c r="BH365" i="9"/>
  <c r="AS365" i="9"/>
  <c r="K369" i="9"/>
  <c r="AL364" i="9"/>
  <c r="BE353" i="8"/>
  <c r="AS353" i="8"/>
  <c r="BH352" i="8"/>
  <c r="AW352" i="8"/>
  <c r="BE351" i="8"/>
  <c r="AS351" i="8"/>
  <c r="BH350" i="8"/>
  <c r="AW350" i="8"/>
  <c r="BE349" i="8"/>
  <c r="AS349" i="8"/>
  <c r="BH348" i="8"/>
  <c r="AW348" i="8"/>
  <c r="BE347" i="8"/>
  <c r="AS347" i="8"/>
  <c r="BH346" i="8"/>
  <c r="AW346" i="8"/>
  <c r="BE345" i="8"/>
  <c r="AS345" i="8"/>
  <c r="BH344" i="8"/>
  <c r="AW344" i="8"/>
  <c r="BE343" i="8"/>
  <c r="AS343" i="8"/>
  <c r="BH342" i="8"/>
  <c r="AW342" i="8"/>
  <c r="BE341" i="8"/>
  <c r="AS341" i="8"/>
  <c r="BH340" i="8"/>
  <c r="AW340" i="8"/>
  <c r="BE339" i="8"/>
  <c r="AS339" i="8"/>
  <c r="BH338" i="8"/>
  <c r="AW338" i="8"/>
  <c r="BE337" i="8"/>
  <c r="AS337" i="8"/>
  <c r="BH336" i="8"/>
  <c r="AW336" i="8"/>
  <c r="BE335" i="8"/>
  <c r="AS335" i="8"/>
  <c r="BH334" i="8"/>
  <c r="AW334" i="8"/>
  <c r="BE333" i="8"/>
  <c r="AS333" i="8"/>
  <c r="X369" i="9"/>
  <c r="BL364" i="9"/>
  <c r="AY364" i="9"/>
  <c r="V369" i="9"/>
  <c r="AW364" i="9"/>
  <c r="BM364" i="9"/>
  <c r="T369" i="9"/>
  <c r="AU364" i="9"/>
  <c r="BH356" i="9"/>
  <c r="AS356" i="9"/>
  <c r="BK356" i="9"/>
  <c r="AM356" i="9"/>
  <c r="AJ355" i="8"/>
  <c r="BC355" i="8"/>
  <c r="AV355" i="8"/>
  <c r="BG355" i="8"/>
  <c r="AJ354" i="8"/>
  <c r="BC354" i="8"/>
  <c r="AV354" i="8"/>
  <c r="BG354" i="8"/>
  <c r="AJ353" i="8"/>
  <c r="BC353" i="8"/>
  <c r="AV353" i="8"/>
  <c r="BG353" i="8"/>
  <c r="AJ352" i="8"/>
  <c r="BC352" i="8"/>
  <c r="AV352" i="8"/>
  <c r="BG352" i="8"/>
  <c r="AJ351" i="8"/>
  <c r="BC351" i="8"/>
  <c r="AV351" i="8"/>
  <c r="BG351" i="8"/>
  <c r="AJ350" i="8"/>
  <c r="BC350" i="8"/>
  <c r="AV350" i="8"/>
  <c r="BG350" i="8"/>
  <c r="AJ349" i="8"/>
  <c r="BC349" i="8"/>
  <c r="AV349" i="8"/>
  <c r="BG349" i="8"/>
  <c r="AJ348" i="8"/>
  <c r="BC348" i="8"/>
  <c r="AV348" i="8"/>
  <c r="BG348" i="8"/>
  <c r="AJ347" i="8"/>
  <c r="BC347" i="8"/>
  <c r="AV347" i="8"/>
  <c r="BG347" i="8"/>
  <c r="AJ346" i="8"/>
  <c r="BC346" i="8"/>
  <c r="AV346" i="8"/>
  <c r="BG346" i="8"/>
  <c r="AJ345" i="8"/>
  <c r="BC345" i="8"/>
  <c r="AV345" i="8"/>
  <c r="BG345" i="8"/>
  <c r="AJ344" i="8"/>
  <c r="BC344" i="8"/>
  <c r="AV344" i="8"/>
  <c r="BG344" i="8"/>
  <c r="AJ343" i="8"/>
  <c r="BC343" i="8"/>
  <c r="AV343" i="8"/>
  <c r="BG343" i="8"/>
  <c r="AJ342" i="8"/>
  <c r="BC342" i="8"/>
  <c r="AV342" i="8"/>
  <c r="BG342" i="8"/>
  <c r="AJ341" i="8"/>
  <c r="BC341" i="8"/>
  <c r="AV341" i="8"/>
  <c r="BG341" i="8"/>
  <c r="AJ340" i="8"/>
  <c r="BC340" i="8"/>
  <c r="AV340" i="8"/>
  <c r="BG340" i="8"/>
  <c r="AJ339" i="8"/>
  <c r="BC339" i="8"/>
  <c r="AV339" i="8"/>
  <c r="BG339" i="8"/>
  <c r="AJ338" i="8"/>
  <c r="BC338" i="8"/>
  <c r="AV338" i="8"/>
  <c r="BG338" i="8"/>
  <c r="AJ337" i="8"/>
  <c r="BC337" i="8"/>
  <c r="AV337" i="8"/>
  <c r="BG337" i="8"/>
  <c r="AJ336" i="8"/>
  <c r="BC336" i="8"/>
  <c r="AV336" i="8"/>
  <c r="BG336" i="8"/>
  <c r="AJ335" i="8"/>
  <c r="BC335" i="8"/>
  <c r="AV335" i="8"/>
  <c r="BG335" i="8"/>
  <c r="AJ334" i="8"/>
  <c r="BC334" i="8"/>
  <c r="AV334" i="8"/>
  <c r="BG334" i="8"/>
  <c r="AJ333" i="8"/>
  <c r="BC333" i="8"/>
  <c r="AV333" i="8"/>
  <c r="BG333" i="8"/>
  <c r="Y368" i="8"/>
  <c r="AW299" i="8"/>
  <c r="BH299" i="8"/>
  <c r="U368" i="8"/>
  <c r="BE299" i="8"/>
  <c r="AS299" i="8"/>
  <c r="Q368" i="8"/>
  <c r="AO368" i="8" s="1"/>
  <c r="AO299" i="8"/>
  <c r="M368" i="8"/>
  <c r="AK368" i="8" s="1"/>
  <c r="AK299" i="8"/>
  <c r="I368" i="8"/>
  <c r="AG368" i="8" s="1"/>
  <c r="AG299" i="8"/>
  <c r="Y367" i="8"/>
  <c r="AW222" i="8"/>
  <c r="BH222" i="8"/>
  <c r="U367" i="8"/>
  <c r="BE222" i="8"/>
  <c r="AS222" i="8"/>
  <c r="Q367" i="8"/>
  <c r="AO367" i="8" s="1"/>
  <c r="AO222" i="8"/>
  <c r="M367" i="8"/>
  <c r="AK367" i="8" s="1"/>
  <c r="AK222" i="8"/>
  <c r="I367" i="8"/>
  <c r="AG367" i="8" s="1"/>
  <c r="AG222" i="8"/>
  <c r="AW221" i="8"/>
  <c r="BH221" i="8"/>
  <c r="BE221" i="8"/>
  <c r="AS221" i="8"/>
  <c r="AW220" i="8"/>
  <c r="BH220" i="8"/>
  <c r="BE220" i="8"/>
  <c r="AS220" i="8"/>
  <c r="AW219" i="8"/>
  <c r="BH219" i="8"/>
  <c r="BE219" i="8"/>
  <c r="AS219" i="8"/>
  <c r="AW218" i="8"/>
  <c r="BH218" i="8"/>
  <c r="BE218" i="8"/>
  <c r="AS218" i="8"/>
  <c r="AW217" i="8"/>
  <c r="BH217" i="8"/>
  <c r="BE217" i="8"/>
  <c r="AS217" i="8"/>
  <c r="AW216" i="8"/>
  <c r="BH216" i="8"/>
  <c r="BE216" i="8"/>
  <c r="AS216" i="8"/>
  <c r="AW215" i="8"/>
  <c r="BH215" i="8"/>
  <c r="BE215" i="8"/>
  <c r="AS215" i="8"/>
  <c r="AW214" i="8"/>
  <c r="BH214" i="8"/>
  <c r="BE214" i="8"/>
  <c r="AS214" i="8"/>
  <c r="AW213" i="8"/>
  <c r="BH213" i="8"/>
  <c r="BE213" i="8"/>
  <c r="AS213" i="8"/>
  <c r="AW212" i="8"/>
  <c r="BH212" i="8"/>
  <c r="BE212" i="8"/>
  <c r="AS212" i="8"/>
  <c r="AW211" i="8"/>
  <c r="BH211" i="8"/>
  <c r="BE211" i="8"/>
  <c r="AS211" i="8"/>
  <c r="AW210" i="8"/>
  <c r="BH210" i="8"/>
  <c r="BE210" i="8"/>
  <c r="AS210" i="8"/>
  <c r="AW209" i="8"/>
  <c r="BH209" i="8"/>
  <c r="BE209" i="8"/>
  <c r="AS209" i="8"/>
  <c r="AW208" i="8"/>
  <c r="BH208" i="8"/>
  <c r="BE208" i="8"/>
  <c r="AS208" i="8"/>
  <c r="AW207" i="8"/>
  <c r="BH207" i="8"/>
  <c r="BE207" i="8"/>
  <c r="AS207" i="8"/>
  <c r="AW206" i="8"/>
  <c r="BH206" i="8"/>
  <c r="BE206" i="8"/>
  <c r="AS206" i="8"/>
  <c r="AW205" i="8"/>
  <c r="BH205" i="8"/>
  <c r="BE205" i="8"/>
  <c r="AS205" i="8"/>
  <c r="AW204" i="8"/>
  <c r="BH204" i="8"/>
  <c r="BE204" i="8"/>
  <c r="AS204" i="8"/>
  <c r="AW203" i="8"/>
  <c r="BH203" i="8"/>
  <c r="BE203" i="8"/>
  <c r="AS203" i="8"/>
  <c r="AW202" i="8"/>
  <c r="BH202" i="8"/>
  <c r="BE202" i="8"/>
  <c r="AS202" i="8"/>
  <c r="AW201" i="8"/>
  <c r="BH201" i="8"/>
  <c r="BE201" i="8"/>
  <c r="AS201" i="8"/>
  <c r="AW200" i="8"/>
  <c r="BH200" i="8"/>
  <c r="BE200" i="8"/>
  <c r="AS200" i="8"/>
  <c r="AW199" i="8"/>
  <c r="BH199" i="8"/>
  <c r="BE199" i="8"/>
  <c r="AS199" i="8"/>
  <c r="AW198" i="8"/>
  <c r="BH198" i="8"/>
  <c r="BE198" i="8"/>
  <c r="AS198" i="8"/>
  <c r="AW197" i="8"/>
  <c r="BH197" i="8"/>
  <c r="BE197" i="8"/>
  <c r="AS197" i="8"/>
  <c r="AW196" i="8"/>
  <c r="BH196" i="8"/>
  <c r="BE196" i="8"/>
  <c r="AS196" i="8"/>
  <c r="AW195" i="8"/>
  <c r="BH195" i="8"/>
  <c r="BE195" i="8"/>
  <c r="AS195" i="8"/>
  <c r="AW194" i="8"/>
  <c r="BH194" i="8"/>
  <c r="BE194" i="8"/>
  <c r="AS194" i="8"/>
  <c r="AW193" i="8"/>
  <c r="BH193" i="8"/>
  <c r="BE193" i="8"/>
  <c r="AS193" i="8"/>
  <c r="AW192" i="8"/>
  <c r="BH192" i="8"/>
  <c r="BE192" i="8"/>
  <c r="AS192" i="8"/>
  <c r="AW191" i="8"/>
  <c r="BH191" i="8"/>
  <c r="BE191" i="8"/>
  <c r="AS191" i="8"/>
  <c r="AW190" i="8"/>
  <c r="BH190" i="8"/>
  <c r="BE190" i="8"/>
  <c r="AS190" i="8"/>
  <c r="AV332" i="8"/>
  <c r="BG332" i="8"/>
  <c r="AT367" i="8"/>
  <c r="BF367" i="8"/>
  <c r="BD367" i="8"/>
  <c r="AL367" i="8"/>
  <c r="BG367" i="8"/>
  <c r="AV367" i="8"/>
  <c r="BC367" i="8"/>
  <c r="AJ367" i="8"/>
  <c r="BH188" i="8"/>
  <c r="AW188" i="8"/>
  <c r="BE187" i="8"/>
  <c r="AS187" i="8"/>
  <c r="BH186" i="8"/>
  <c r="AW186" i="8"/>
  <c r="BE185" i="8"/>
  <c r="AS185" i="8"/>
  <c r="BH184" i="8"/>
  <c r="AW184" i="8"/>
  <c r="BE183" i="8"/>
  <c r="AS183" i="8"/>
  <c r="BH182" i="8"/>
  <c r="AW182" i="8"/>
  <c r="BE181" i="8"/>
  <c r="AS181" i="8"/>
  <c r="BH180" i="8"/>
  <c r="AW180" i="8"/>
  <c r="BE179" i="8"/>
  <c r="AS179" i="8"/>
  <c r="BH178" i="8"/>
  <c r="AW178" i="8"/>
  <c r="BE177" i="8"/>
  <c r="AS177" i="8"/>
  <c r="BH176" i="8"/>
  <c r="AW176" i="8"/>
  <c r="BE175" i="8"/>
  <c r="AS175" i="8"/>
  <c r="BH174" i="8"/>
  <c r="AW174" i="8"/>
  <c r="BE173" i="8"/>
  <c r="AS173" i="8"/>
  <c r="BH172" i="8"/>
  <c r="AW172" i="8"/>
  <c r="BE171" i="8"/>
  <c r="AS171" i="8"/>
  <c r="BH170" i="8"/>
  <c r="AW170" i="8"/>
  <c r="BE169" i="8"/>
  <c r="AS169" i="8"/>
  <c r="BH168" i="8"/>
  <c r="AW168" i="8"/>
  <c r="BE167" i="8"/>
  <c r="AS167" i="8"/>
  <c r="BH166" i="8"/>
  <c r="AW166" i="8"/>
  <c r="BE165" i="8"/>
  <c r="AS165" i="8"/>
  <c r="BH164" i="8"/>
  <c r="AW164" i="8"/>
  <c r="BE163" i="8"/>
  <c r="AS163" i="8"/>
  <c r="BH162" i="8"/>
  <c r="AW162" i="8"/>
  <c r="BE161" i="8"/>
  <c r="AS161" i="8"/>
  <c r="BH160" i="8"/>
  <c r="AW160" i="8"/>
  <c r="BE159" i="8"/>
  <c r="AS159" i="8"/>
  <c r="BH158" i="8"/>
  <c r="AW158" i="8"/>
  <c r="BE157" i="8"/>
  <c r="AS157" i="8"/>
  <c r="BH156" i="8"/>
  <c r="AW156" i="8"/>
  <c r="BE155" i="8"/>
  <c r="AS155" i="8"/>
  <c r="BH154" i="8"/>
  <c r="AW154" i="8"/>
  <c r="BE153" i="8"/>
  <c r="AS153" i="8"/>
  <c r="BF366" i="8"/>
  <c r="AT366" i="8"/>
  <c r="BD366" i="8"/>
  <c r="AL366" i="8"/>
  <c r="BG189" i="8"/>
  <c r="AV189" i="8"/>
  <c r="BE189" i="8"/>
  <c r="AS189" i="8"/>
  <c r="AW189" i="8"/>
  <c r="BH189" i="8"/>
  <c r="BD188" i="8"/>
  <c r="AL188" i="8"/>
  <c r="BF188" i="8"/>
  <c r="AT188" i="8"/>
  <c r="BD187" i="8"/>
  <c r="AL187" i="8"/>
  <c r="BF187" i="8"/>
  <c r="AT187" i="8"/>
  <c r="BD186" i="8"/>
  <c r="AL186" i="8"/>
  <c r="BF186" i="8"/>
  <c r="AT186" i="8"/>
  <c r="BD185" i="8"/>
  <c r="AL185" i="8"/>
  <c r="BF185" i="8"/>
  <c r="AT185" i="8"/>
  <c r="BD184" i="8"/>
  <c r="AL184" i="8"/>
  <c r="BF184" i="8"/>
  <c r="AT184" i="8"/>
  <c r="BD183" i="8"/>
  <c r="AL183" i="8"/>
  <c r="BF183" i="8"/>
  <c r="AT183" i="8"/>
  <c r="BD182" i="8"/>
  <c r="AL182" i="8"/>
  <c r="BF182" i="8"/>
  <c r="AT182" i="8"/>
  <c r="BD181" i="8"/>
  <c r="AL181" i="8"/>
  <c r="BF181" i="8"/>
  <c r="AT181" i="8"/>
  <c r="BD180" i="8"/>
  <c r="AL180" i="8"/>
  <c r="BF180" i="8"/>
  <c r="AT180" i="8"/>
  <c r="BD179" i="8"/>
  <c r="AL179" i="8"/>
  <c r="BF179" i="8"/>
  <c r="AT179" i="8"/>
  <c r="BD178" i="8"/>
  <c r="AL178" i="8"/>
  <c r="BF178" i="8"/>
  <c r="AT178" i="8"/>
  <c r="BD177" i="8"/>
  <c r="AL177" i="8"/>
  <c r="BF177" i="8"/>
  <c r="AT177" i="8"/>
  <c r="BD176" i="8"/>
  <c r="AL176" i="8"/>
  <c r="BF176" i="8"/>
  <c r="AT176" i="8"/>
  <c r="BD175" i="8"/>
  <c r="AL175" i="8"/>
  <c r="BF175" i="8"/>
  <c r="AT175" i="8"/>
  <c r="BD174" i="8"/>
  <c r="AL174" i="8"/>
  <c r="BF174" i="8"/>
  <c r="AT174" i="8"/>
  <c r="BD173" i="8"/>
  <c r="AL173" i="8"/>
  <c r="BF173" i="8"/>
  <c r="AT173" i="8"/>
  <c r="AQ355" i="8"/>
  <c r="AI355" i="8"/>
  <c r="AU354" i="8"/>
  <c r="AM354" i="8"/>
  <c r="AE354" i="8"/>
  <c r="AQ353" i="8"/>
  <c r="AI353" i="8"/>
  <c r="AU352" i="8"/>
  <c r="AM352" i="8"/>
  <c r="AE352" i="8"/>
  <c r="AQ351" i="8"/>
  <c r="AI351" i="8"/>
  <c r="AU350" i="8"/>
  <c r="AM350" i="8"/>
  <c r="AE350" i="8"/>
  <c r="AQ349" i="8"/>
  <c r="AI349" i="8"/>
  <c r="AU348" i="8"/>
  <c r="AM348" i="8"/>
  <c r="AE348" i="8"/>
  <c r="AQ347" i="8"/>
  <c r="AI347" i="8"/>
  <c r="AU346" i="8"/>
  <c r="AM346" i="8"/>
  <c r="AE346" i="8"/>
  <c r="AQ345" i="8"/>
  <c r="AI345" i="8"/>
  <c r="AU344" i="8"/>
  <c r="AM344" i="8"/>
  <c r="AE344" i="8"/>
  <c r="AQ343" i="8"/>
  <c r="AI343" i="8"/>
  <c r="AU342" i="8"/>
  <c r="AM342" i="8"/>
  <c r="AE342" i="8"/>
  <c r="AQ341" i="8"/>
  <c r="AI341" i="8"/>
  <c r="AU340" i="8"/>
  <c r="AM340" i="8"/>
  <c r="AE340" i="8"/>
  <c r="AQ339" i="8"/>
  <c r="AI339" i="8"/>
  <c r="AU338" i="8"/>
  <c r="AM338" i="8"/>
  <c r="AE338" i="8"/>
  <c r="AQ337" i="8"/>
  <c r="AI337" i="8"/>
  <c r="AU336" i="8"/>
  <c r="AM336" i="8"/>
  <c r="AE336" i="8"/>
  <c r="AQ335" i="8"/>
  <c r="AI335" i="8"/>
  <c r="AU334" i="8"/>
  <c r="AM334" i="8"/>
  <c r="AE334" i="8"/>
  <c r="AQ333" i="8"/>
  <c r="AI333" i="8"/>
  <c r="AB368" i="8"/>
  <c r="AZ368" i="8" s="1"/>
  <c r="P368" i="8"/>
  <c r="AN368" i="8" s="1"/>
  <c r="X368" i="8"/>
  <c r="L368" i="8"/>
  <c r="AY333" i="8"/>
  <c r="AZ367" i="8"/>
  <c r="AN367" i="8"/>
  <c r="Z366" i="8"/>
  <c r="AX366" i="8" s="1"/>
  <c r="R366" i="8"/>
  <c r="AP366" i="8" s="1"/>
  <c r="J366" i="8"/>
  <c r="AH366" i="8" s="1"/>
  <c r="AH188" i="8"/>
  <c r="AP188" i="8"/>
  <c r="AX188" i="8"/>
  <c r="AH187" i="8"/>
  <c r="AP187" i="8"/>
  <c r="AX187" i="8"/>
  <c r="AH186" i="8"/>
  <c r="AP186" i="8"/>
  <c r="AX186" i="8"/>
  <c r="AH185" i="8"/>
  <c r="AP185" i="8"/>
  <c r="AX185" i="8"/>
  <c r="AH184" i="8"/>
  <c r="AP184" i="8"/>
  <c r="AX184" i="8"/>
  <c r="AH183" i="8"/>
  <c r="AP183" i="8"/>
  <c r="AX183" i="8"/>
  <c r="AH182" i="8"/>
  <c r="AP182" i="8"/>
  <c r="AX182" i="8"/>
  <c r="AH181" i="8"/>
  <c r="AP181" i="8"/>
  <c r="AX181" i="8"/>
  <c r="AH180" i="8"/>
  <c r="AP180" i="8"/>
  <c r="AX180" i="8"/>
  <c r="AH179" i="8"/>
  <c r="AP179" i="8"/>
  <c r="AX179" i="8"/>
  <c r="AH178" i="8"/>
  <c r="AP178" i="8"/>
  <c r="AX178" i="8"/>
  <c r="AH177" i="8"/>
  <c r="AP177" i="8"/>
  <c r="AX177" i="8"/>
  <c r="AH176" i="8"/>
  <c r="AP176" i="8"/>
  <c r="AX176" i="8"/>
  <c r="AH175" i="8"/>
  <c r="AP175" i="8"/>
  <c r="AX175" i="8"/>
  <c r="AH174" i="8"/>
  <c r="AP174" i="8"/>
  <c r="AX174" i="8"/>
  <c r="AH173" i="8"/>
  <c r="AP173" i="8"/>
  <c r="AX173" i="8"/>
  <c r="AH172" i="8"/>
  <c r="BO364" i="10"/>
  <c r="AY364" i="10"/>
  <c r="BK364" i="10"/>
  <c r="AQ364" i="10"/>
  <c r="BN368" i="9"/>
  <c r="AZ368" i="9"/>
  <c r="BH367" i="9"/>
  <c r="AS367" i="9"/>
  <c r="BK367" i="9"/>
  <c r="AM367" i="9"/>
  <c r="AR366" i="9"/>
  <c r="BJ366" i="9"/>
  <c r="AW365" i="9"/>
  <c r="BM365" i="9"/>
  <c r="AD369" i="9"/>
  <c r="BE364" i="9"/>
  <c r="AA369" i="9"/>
  <c r="BB364" i="9"/>
  <c r="W369" i="9"/>
  <c r="AX364" i="9"/>
  <c r="BI356" i="9"/>
  <c r="AT356" i="9"/>
  <c r="S369" i="9"/>
  <c r="BI364" i="9"/>
  <c r="AT364" i="9"/>
  <c r="O369" i="9"/>
  <c r="AP364" i="9"/>
  <c r="G369" i="9"/>
  <c r="AH364" i="9"/>
  <c r="BE355" i="8"/>
  <c r="AS355" i="8"/>
  <c r="BH354" i="8"/>
  <c r="AW354" i="8"/>
  <c r="BJ364" i="10"/>
  <c r="AS364" i="10"/>
  <c r="BI368" i="9"/>
  <c r="AT368" i="9"/>
  <c r="BN367" i="9"/>
  <c r="AZ367" i="9"/>
  <c r="BJ367" i="9"/>
  <c r="AR367" i="9"/>
  <c r="BL367" i="9"/>
  <c r="AY367" i="9"/>
  <c r="AW367" i="9"/>
  <c r="BM367" i="9"/>
  <c r="BI366" i="9"/>
  <c r="AT366" i="9"/>
  <c r="BL365" i="9"/>
  <c r="AY365" i="9"/>
  <c r="AM365" i="9"/>
  <c r="BK365" i="9"/>
  <c r="AZ356" i="9"/>
  <c r="BN356" i="9"/>
  <c r="Y369" i="9"/>
  <c r="BN364" i="9"/>
  <c r="AZ364" i="9"/>
  <c r="U369" i="9"/>
  <c r="AV364" i="9"/>
  <c r="AR356" i="9"/>
  <c r="BJ356" i="9"/>
  <c r="Q369" i="9"/>
  <c r="BJ364" i="9"/>
  <c r="AR364" i="9"/>
  <c r="M369" i="9"/>
  <c r="AN364" i="9"/>
  <c r="I369" i="9"/>
  <c r="AJ364" i="9"/>
  <c r="BH355" i="8"/>
  <c r="AW355" i="8"/>
  <c r="BE354" i="8"/>
  <c r="AS354" i="8"/>
  <c r="BH353" i="8"/>
  <c r="AW353" i="8"/>
  <c r="BE352" i="8"/>
  <c r="AS352" i="8"/>
  <c r="BH351" i="8"/>
  <c r="AW351" i="8"/>
  <c r="BE350" i="8"/>
  <c r="AS350" i="8"/>
  <c r="BH349" i="8"/>
  <c r="AW349" i="8"/>
  <c r="BE348" i="8"/>
  <c r="AS348" i="8"/>
  <c r="BH347" i="8"/>
  <c r="AW347" i="8"/>
  <c r="BE346" i="8"/>
  <c r="AS346" i="8"/>
  <c r="BH345" i="8"/>
  <c r="AW345" i="8"/>
  <c r="BE344" i="8"/>
  <c r="AS344" i="8"/>
  <c r="BH343" i="8"/>
  <c r="AW343" i="8"/>
  <c r="BE342" i="8"/>
  <c r="AS342" i="8"/>
  <c r="BH341" i="8"/>
  <c r="AW341" i="8"/>
  <c r="BE340" i="8"/>
  <c r="AS340" i="8"/>
  <c r="BH339" i="8"/>
  <c r="AW339" i="8"/>
  <c r="BE338" i="8"/>
  <c r="AS338" i="8"/>
  <c r="BH337" i="8"/>
  <c r="AW337" i="8"/>
  <c r="BE336" i="8"/>
  <c r="AS336" i="8"/>
  <c r="BH335" i="8"/>
  <c r="AW335" i="8"/>
  <c r="BE334" i="8"/>
  <c r="AS334" i="8"/>
  <c r="BH333" i="8"/>
  <c r="AW333" i="8"/>
  <c r="AC369" i="9"/>
  <c r="BD364" i="9"/>
  <c r="AB369" i="9"/>
  <c r="BC364" i="9"/>
  <c r="Z369" i="9"/>
  <c r="BA364" i="9"/>
  <c r="BL356" i="9"/>
  <c r="AY356" i="9"/>
  <c r="BM356" i="9"/>
  <c r="AW356" i="9"/>
  <c r="R369" i="9"/>
  <c r="BH364" i="9"/>
  <c r="AS364" i="9"/>
  <c r="P369" i="9"/>
  <c r="AQ364" i="9"/>
  <c r="N369" i="9"/>
  <c r="AO364" i="9"/>
  <c r="L369" i="9"/>
  <c r="AM364" i="9"/>
  <c r="BK364" i="9"/>
  <c r="J369" i="9"/>
  <c r="AK364" i="9"/>
  <c r="H369" i="9"/>
  <c r="AI364" i="9"/>
  <c r="BD355" i="8"/>
  <c r="AL355" i="8"/>
  <c r="BF355" i="8"/>
  <c r="AT355" i="8"/>
  <c r="BD354" i="8"/>
  <c r="AL354" i="8"/>
  <c r="BF354" i="8"/>
  <c r="AT354" i="8"/>
  <c r="BD353" i="8"/>
  <c r="AL353" i="8"/>
  <c r="BF353" i="8"/>
  <c r="AT353" i="8"/>
  <c r="BD352" i="8"/>
  <c r="AL352" i="8"/>
  <c r="BF352" i="8"/>
  <c r="AT352" i="8"/>
  <c r="BD351" i="8"/>
  <c r="AL351" i="8"/>
  <c r="BF351" i="8"/>
  <c r="AT351" i="8"/>
  <c r="BD350" i="8"/>
  <c r="AL350" i="8"/>
  <c r="BF350" i="8"/>
  <c r="AT350" i="8"/>
  <c r="BD349" i="8"/>
  <c r="AL349" i="8"/>
  <c r="BF349" i="8"/>
  <c r="AT349" i="8"/>
  <c r="BD348" i="8"/>
  <c r="AL348" i="8"/>
  <c r="BF348" i="8"/>
  <c r="AT348" i="8"/>
  <c r="BD347" i="8"/>
  <c r="AL347" i="8"/>
  <c r="BF347" i="8"/>
  <c r="AT347" i="8"/>
  <c r="BD346" i="8"/>
  <c r="AL346" i="8"/>
  <c r="BF346" i="8"/>
  <c r="AT346" i="8"/>
  <c r="BD345" i="8"/>
  <c r="AL345" i="8"/>
  <c r="BF345" i="8"/>
  <c r="AT345" i="8"/>
  <c r="BD344" i="8"/>
  <c r="AL344" i="8"/>
  <c r="BF344" i="8"/>
  <c r="AT344" i="8"/>
  <c r="BD343" i="8"/>
  <c r="AL343" i="8"/>
  <c r="BF343" i="8"/>
  <c r="AT343" i="8"/>
  <c r="BD342" i="8"/>
  <c r="AL342" i="8"/>
  <c r="BF342" i="8"/>
  <c r="AT342" i="8"/>
  <c r="BD341" i="8"/>
  <c r="AL341" i="8"/>
  <c r="BF341" i="8"/>
  <c r="AT341" i="8"/>
  <c r="BD340" i="8"/>
  <c r="AL340" i="8"/>
  <c r="BF340" i="8"/>
  <c r="AT340" i="8"/>
  <c r="BD339" i="8"/>
  <c r="AL339" i="8"/>
  <c r="BF339" i="8"/>
  <c r="AT339" i="8"/>
  <c r="BD338" i="8"/>
  <c r="AL338" i="8"/>
  <c r="BF338" i="8"/>
  <c r="AT338" i="8"/>
  <c r="BD337" i="8"/>
  <c r="AL337" i="8"/>
  <c r="BF337" i="8"/>
  <c r="AT337" i="8"/>
  <c r="BD336" i="8"/>
  <c r="AL336" i="8"/>
  <c r="BF336" i="8"/>
  <c r="AT336" i="8"/>
  <c r="BD335" i="8"/>
  <c r="AL335" i="8"/>
  <c r="BF335" i="8"/>
  <c r="AT335" i="8"/>
  <c r="BD334" i="8"/>
  <c r="AL334" i="8"/>
  <c r="BF334" i="8"/>
  <c r="AT334" i="8"/>
  <c r="BD333" i="8"/>
  <c r="AL333" i="8"/>
  <c r="BF333" i="8"/>
  <c r="AT333" i="8"/>
  <c r="AW331" i="8"/>
  <c r="BH331" i="8"/>
  <c r="BE331" i="8"/>
  <c r="AS331" i="8"/>
  <c r="AW330" i="8"/>
  <c r="BH330" i="8"/>
  <c r="BE330" i="8"/>
  <c r="AS330" i="8"/>
  <c r="AW329" i="8"/>
  <c r="BH329" i="8"/>
  <c r="BE329" i="8"/>
  <c r="AS329" i="8"/>
  <c r="AW328" i="8"/>
  <c r="BH328" i="8"/>
  <c r="BE328" i="8"/>
  <c r="AS328" i="8"/>
  <c r="AW327" i="8"/>
  <c r="BH327" i="8"/>
  <c r="BE327" i="8"/>
  <c r="AS327" i="8"/>
  <c r="AW326" i="8"/>
  <c r="BH326" i="8"/>
  <c r="BE326" i="8"/>
  <c r="AS326" i="8"/>
  <c r="AW325" i="8"/>
  <c r="BH325" i="8"/>
  <c r="BE325" i="8"/>
  <c r="AS325" i="8"/>
  <c r="AW324" i="8"/>
  <c r="BH324" i="8"/>
  <c r="BE324" i="8"/>
  <c r="AS324" i="8"/>
  <c r="AW323" i="8"/>
  <c r="BH323" i="8"/>
  <c r="BE323" i="8"/>
  <c r="AS323" i="8"/>
  <c r="AW322" i="8"/>
  <c r="BH322" i="8"/>
  <c r="BE322" i="8"/>
  <c r="AS322" i="8"/>
  <c r="AW321" i="8"/>
  <c r="BH321" i="8"/>
  <c r="BE321" i="8"/>
  <c r="AS321" i="8"/>
  <c r="AW320" i="8"/>
  <c r="BH320" i="8"/>
  <c r="BE320" i="8"/>
  <c r="AS320" i="8"/>
  <c r="AW319" i="8"/>
  <c r="BH319" i="8"/>
  <c r="BE319" i="8"/>
  <c r="AS319" i="8"/>
  <c r="AW318" i="8"/>
  <c r="BH318" i="8"/>
  <c r="BE318" i="8"/>
  <c r="AS318" i="8"/>
  <c r="AW317" i="8"/>
  <c r="BH317" i="8"/>
  <c r="BE317" i="8"/>
  <c r="AS317" i="8"/>
  <c r="AW316" i="8"/>
  <c r="BH316" i="8"/>
  <c r="BE316" i="8"/>
  <c r="AS316" i="8"/>
  <c r="AW315" i="8"/>
  <c r="BH315" i="8"/>
  <c r="BE315" i="8"/>
  <c r="AS315" i="8"/>
  <c r="AW314" i="8"/>
  <c r="BH314" i="8"/>
  <c r="BE314" i="8"/>
  <c r="AS314" i="8"/>
  <c r="AW313" i="8"/>
  <c r="BH313" i="8"/>
  <c r="BE313" i="8"/>
  <c r="AS313" i="8"/>
  <c r="AW312" i="8"/>
  <c r="BH312" i="8"/>
  <c r="BE312" i="8"/>
  <c r="AS312" i="8"/>
  <c r="AW311" i="8"/>
  <c r="BH311" i="8"/>
  <c r="BE311" i="8"/>
  <c r="AS311" i="8"/>
  <c r="AW310" i="8"/>
  <c r="BH310" i="8"/>
  <c r="BE310" i="8"/>
  <c r="AS310" i="8"/>
  <c r="AW309" i="8"/>
  <c r="BH309" i="8"/>
  <c r="BE309" i="8"/>
  <c r="AS309" i="8"/>
  <c r="AW308" i="8"/>
  <c r="BH308" i="8"/>
  <c r="BE308" i="8"/>
  <c r="AS308" i="8"/>
  <c r="AW307" i="8"/>
  <c r="BH307" i="8"/>
  <c r="BE307" i="8"/>
  <c r="AS307" i="8"/>
  <c r="AW306" i="8"/>
  <c r="BH306" i="8"/>
  <c r="BE306" i="8"/>
  <c r="AS306" i="8"/>
  <c r="AW305" i="8"/>
  <c r="BH305" i="8"/>
  <c r="BE305" i="8"/>
  <c r="AS305" i="8"/>
  <c r="AW304" i="8"/>
  <c r="BH304" i="8"/>
  <c r="BE304" i="8"/>
  <c r="AS304" i="8"/>
  <c r="AW303" i="8"/>
  <c r="BH303" i="8"/>
  <c r="BE303" i="8"/>
  <c r="AS303" i="8"/>
  <c r="AW302" i="8"/>
  <c r="BH302" i="8"/>
  <c r="BE302" i="8"/>
  <c r="AS302" i="8"/>
  <c r="AW301" i="8"/>
  <c r="BH301" i="8"/>
  <c r="BE301" i="8"/>
  <c r="AS301" i="8"/>
  <c r="AW300" i="8"/>
  <c r="BH300" i="8"/>
  <c r="BE300" i="8"/>
  <c r="AS300" i="8"/>
  <c r="AA368" i="8"/>
  <c r="AY368" i="8" s="1"/>
  <c r="AY299" i="8"/>
  <c r="W368" i="8"/>
  <c r="AU368" i="8" s="1"/>
  <c r="AU299" i="8"/>
  <c r="S368" i="8"/>
  <c r="AQ368" i="8" s="1"/>
  <c r="AQ299" i="8"/>
  <c r="O368" i="8"/>
  <c r="AM368" i="8" s="1"/>
  <c r="AM299" i="8"/>
  <c r="K368" i="8"/>
  <c r="AI368" i="8" s="1"/>
  <c r="AI299" i="8"/>
  <c r="G368" i="8"/>
  <c r="AE368" i="8" s="1"/>
  <c r="AE299" i="8"/>
  <c r="AW298" i="8"/>
  <c r="BH298" i="8"/>
  <c r="BE298" i="8"/>
  <c r="AS298" i="8"/>
  <c r="AW297" i="8"/>
  <c r="BH297" i="8"/>
  <c r="BE297" i="8"/>
  <c r="AS297" i="8"/>
  <c r="AW296" i="8"/>
  <c r="BH296" i="8"/>
  <c r="BE296" i="8"/>
  <c r="AS296" i="8"/>
  <c r="AW295" i="8"/>
  <c r="BH295" i="8"/>
  <c r="BE295" i="8"/>
  <c r="AS295" i="8"/>
  <c r="AW294" i="8"/>
  <c r="BH294" i="8"/>
  <c r="BE294" i="8"/>
  <c r="AS294" i="8"/>
  <c r="AW293" i="8"/>
  <c r="BH293" i="8"/>
  <c r="BE293" i="8"/>
  <c r="AS293" i="8"/>
  <c r="AW292" i="8"/>
  <c r="BH292" i="8"/>
  <c r="BE292" i="8"/>
  <c r="AS292" i="8"/>
  <c r="AW291" i="8"/>
  <c r="BH291" i="8"/>
  <c r="BE291" i="8"/>
  <c r="AS291" i="8"/>
  <c r="AW290" i="8"/>
  <c r="BH290" i="8"/>
  <c r="BE290" i="8"/>
  <c r="AS290" i="8"/>
  <c r="AW289" i="8"/>
  <c r="BH289" i="8"/>
  <c r="BE289" i="8"/>
  <c r="AS289" i="8"/>
  <c r="AW288" i="8"/>
  <c r="BH288" i="8"/>
  <c r="BE288" i="8"/>
  <c r="AS288" i="8"/>
  <c r="AW287" i="8"/>
  <c r="BH287" i="8"/>
  <c r="BE287" i="8"/>
  <c r="AS287" i="8"/>
  <c r="AW286" i="8"/>
  <c r="BH286" i="8"/>
  <c r="BE286" i="8"/>
  <c r="AS286" i="8"/>
  <c r="AW285" i="8"/>
  <c r="BH285" i="8"/>
  <c r="BE285" i="8"/>
  <c r="AS285" i="8"/>
  <c r="AW284" i="8"/>
  <c r="BH284" i="8"/>
  <c r="BE284" i="8"/>
  <c r="AS284" i="8"/>
  <c r="AW283" i="8"/>
  <c r="BH283" i="8"/>
  <c r="BE283" i="8"/>
  <c r="AS283" i="8"/>
  <c r="AW282" i="8"/>
  <c r="BH282" i="8"/>
  <c r="BE282" i="8"/>
  <c r="AS282" i="8"/>
  <c r="AW281" i="8"/>
  <c r="BH281" i="8"/>
  <c r="BE281" i="8"/>
  <c r="AS281" i="8"/>
  <c r="AW280" i="8"/>
  <c r="BH280" i="8"/>
  <c r="BE280" i="8"/>
  <c r="AS280" i="8"/>
  <c r="AW279" i="8"/>
  <c r="BH279" i="8"/>
  <c r="BE279" i="8"/>
  <c r="AS279" i="8"/>
  <c r="AW278" i="8"/>
  <c r="BH278" i="8"/>
  <c r="BE278" i="8"/>
  <c r="AS278" i="8"/>
  <c r="AW277" i="8"/>
  <c r="BH277" i="8"/>
  <c r="BE277" i="8"/>
  <c r="AS277" i="8"/>
  <c r="AW276" i="8"/>
  <c r="BH276" i="8"/>
  <c r="BE276" i="8"/>
  <c r="AS276" i="8"/>
  <c r="AW275" i="8"/>
  <c r="BH275" i="8"/>
  <c r="BE275" i="8"/>
  <c r="AS275" i="8"/>
  <c r="AW274" i="8"/>
  <c r="BH274" i="8"/>
  <c r="BE274" i="8"/>
  <c r="AS274" i="8"/>
  <c r="AW273" i="8"/>
  <c r="BH273" i="8"/>
  <c r="BE273" i="8"/>
  <c r="AS273" i="8"/>
  <c r="AW272" i="8"/>
  <c r="BH272" i="8"/>
  <c r="BE272" i="8"/>
  <c r="AS272" i="8"/>
  <c r="AW271" i="8"/>
  <c r="BH271" i="8"/>
  <c r="BE271" i="8"/>
  <c r="AS271" i="8"/>
  <c r="AW270" i="8"/>
  <c r="BH270" i="8"/>
  <c r="BE270" i="8"/>
  <c r="AS270" i="8"/>
  <c r="AW269" i="8"/>
  <c r="BH269" i="8"/>
  <c r="BE269" i="8"/>
  <c r="AS269" i="8"/>
  <c r="AW268" i="8"/>
  <c r="BH268" i="8"/>
  <c r="BE268" i="8"/>
  <c r="AS268" i="8"/>
  <c r="AW267" i="8"/>
  <c r="BH267" i="8"/>
  <c r="BE267" i="8"/>
  <c r="AS267" i="8"/>
  <c r="AW266" i="8"/>
  <c r="BH266" i="8"/>
  <c r="BE266" i="8"/>
  <c r="AS266" i="8"/>
  <c r="AW265" i="8"/>
  <c r="BH265" i="8"/>
  <c r="BE265" i="8"/>
  <c r="AS265" i="8"/>
  <c r="AW264" i="8"/>
  <c r="BH264" i="8"/>
  <c r="BE264" i="8"/>
  <c r="AS264" i="8"/>
  <c r="AW263" i="8"/>
  <c r="BH263" i="8"/>
  <c r="BE263" i="8"/>
  <c r="AS263" i="8"/>
  <c r="AW262" i="8"/>
  <c r="BH262" i="8"/>
  <c r="BE262" i="8"/>
  <c r="AS262" i="8"/>
  <c r="AW261" i="8"/>
  <c r="BH261" i="8"/>
  <c r="BE261" i="8"/>
  <c r="AS261" i="8"/>
  <c r="AW260" i="8"/>
  <c r="BH260" i="8"/>
  <c r="BE260" i="8"/>
  <c r="AS260" i="8"/>
  <c r="AW259" i="8"/>
  <c r="BH259" i="8"/>
  <c r="BE259" i="8"/>
  <c r="AS259" i="8"/>
  <c r="AW258" i="8"/>
  <c r="BH258" i="8"/>
  <c r="BE258" i="8"/>
  <c r="AS258" i="8"/>
  <c r="AW257" i="8"/>
  <c r="BH257" i="8"/>
  <c r="BE257" i="8"/>
  <c r="AS257" i="8"/>
  <c r="AW256" i="8"/>
  <c r="BH256" i="8"/>
  <c r="BE256" i="8"/>
  <c r="AS256" i="8"/>
  <c r="AW255" i="8"/>
  <c r="BH255" i="8"/>
  <c r="BE255" i="8"/>
  <c r="AS255" i="8"/>
  <c r="AW254" i="8"/>
  <c r="BH254" i="8"/>
  <c r="BE254" i="8"/>
  <c r="AS254" i="8"/>
  <c r="AW253" i="8"/>
  <c r="BH253" i="8"/>
  <c r="BE253" i="8"/>
  <c r="AS253" i="8"/>
  <c r="AW252" i="8"/>
  <c r="BH252" i="8"/>
  <c r="BE252" i="8"/>
  <c r="AS252" i="8"/>
  <c r="AW251" i="8"/>
  <c r="BH251" i="8"/>
  <c r="BE251" i="8"/>
  <c r="AS251" i="8"/>
  <c r="AW250" i="8"/>
  <c r="BH250" i="8"/>
  <c r="BE250" i="8"/>
  <c r="AS250" i="8"/>
  <c r="AW249" i="8"/>
  <c r="BH249" i="8"/>
  <c r="BE249" i="8"/>
  <c r="AS249" i="8"/>
  <c r="AW248" i="8"/>
  <c r="BH248" i="8"/>
  <c r="BE248" i="8"/>
  <c r="AS248" i="8"/>
  <c r="AW247" i="8"/>
  <c r="BH247" i="8"/>
  <c r="BE247" i="8"/>
  <c r="AS247" i="8"/>
  <c r="AW246" i="8"/>
  <c r="BH246" i="8"/>
  <c r="BE246" i="8"/>
  <c r="AS246" i="8"/>
  <c r="AW245" i="8"/>
  <c r="BH245" i="8"/>
  <c r="BE245" i="8"/>
  <c r="AS245" i="8"/>
  <c r="AW244" i="8"/>
  <c r="BH244" i="8"/>
  <c r="BE244" i="8"/>
  <c r="AS244" i="8"/>
  <c r="AW243" i="8"/>
  <c r="BH243" i="8"/>
  <c r="BE243" i="8"/>
  <c r="AS243" i="8"/>
  <c r="AW242" i="8"/>
  <c r="BH242" i="8"/>
  <c r="BE242" i="8"/>
  <c r="AS242" i="8"/>
  <c r="AW241" i="8"/>
  <c r="BH241" i="8"/>
  <c r="BE241" i="8"/>
  <c r="AS241" i="8"/>
  <c r="AW240" i="8"/>
  <c r="BH240" i="8"/>
  <c r="BE240" i="8"/>
  <c r="AS240" i="8"/>
  <c r="AW239" i="8"/>
  <c r="BH239" i="8"/>
  <c r="BE239" i="8"/>
  <c r="AS239" i="8"/>
  <c r="AW238" i="8"/>
  <c r="BH238" i="8"/>
  <c r="BE238" i="8"/>
  <c r="AS238" i="8"/>
  <c r="AW237" i="8"/>
  <c r="BH237" i="8"/>
  <c r="BE237" i="8"/>
  <c r="AS237" i="8"/>
  <c r="AW236" i="8"/>
  <c r="BH236" i="8"/>
  <c r="BE236" i="8"/>
  <c r="AS236" i="8"/>
  <c r="AW235" i="8"/>
  <c r="BH235" i="8"/>
  <c r="BE235" i="8"/>
  <c r="AS235" i="8"/>
  <c r="AW234" i="8"/>
  <c r="BH234" i="8"/>
  <c r="BE234" i="8"/>
  <c r="AS234" i="8"/>
  <c r="AW233" i="8"/>
  <c r="BH233" i="8"/>
  <c r="BE233" i="8"/>
  <c r="AS233" i="8"/>
  <c r="AW232" i="8"/>
  <c r="BH232" i="8"/>
  <c r="BE232" i="8"/>
  <c r="AS232" i="8"/>
  <c r="AW231" i="8"/>
  <c r="BH231" i="8"/>
  <c r="BE231" i="8"/>
  <c r="AS231" i="8"/>
  <c r="AW230" i="8"/>
  <c r="BH230" i="8"/>
  <c r="BE230" i="8"/>
  <c r="AS230" i="8"/>
  <c r="AW229" i="8"/>
  <c r="BH229" i="8"/>
  <c r="BE229" i="8"/>
  <c r="AS229" i="8"/>
  <c r="AW228" i="8"/>
  <c r="BH228" i="8"/>
  <c r="BE228" i="8"/>
  <c r="AS228" i="8"/>
  <c r="AW227" i="8"/>
  <c r="BH227" i="8"/>
  <c r="BE227" i="8"/>
  <c r="AS227" i="8"/>
  <c r="AW226" i="8"/>
  <c r="BH226" i="8"/>
  <c r="BE226" i="8"/>
  <c r="AS226" i="8"/>
  <c r="AW225" i="8"/>
  <c r="BH225" i="8"/>
  <c r="BE225" i="8"/>
  <c r="AS225" i="8"/>
  <c r="AW224" i="8"/>
  <c r="BH224" i="8"/>
  <c r="BE224" i="8"/>
  <c r="AS224" i="8"/>
  <c r="AW223" i="8"/>
  <c r="BH223" i="8"/>
  <c r="BE223" i="8"/>
  <c r="AS223" i="8"/>
  <c r="AA367" i="8"/>
  <c r="AY367" i="8" s="1"/>
  <c r="AY222" i="8"/>
  <c r="W367" i="8"/>
  <c r="AU367" i="8" s="1"/>
  <c r="AU222" i="8"/>
  <c r="S367" i="8"/>
  <c r="AQ367" i="8" s="1"/>
  <c r="AQ222" i="8"/>
  <c r="O367" i="8"/>
  <c r="AM367" i="8" s="1"/>
  <c r="AM222" i="8"/>
  <c r="K367" i="8"/>
  <c r="AI367" i="8" s="1"/>
  <c r="AI222" i="8"/>
  <c r="G367" i="8"/>
  <c r="AE367" i="8" s="1"/>
  <c r="AE222" i="8"/>
  <c r="BF332" i="8"/>
  <c r="AT332" i="8"/>
  <c r="BE188" i="8"/>
  <c r="AS188" i="8"/>
  <c r="BH187" i="8"/>
  <c r="AW187" i="8"/>
  <c r="BE186" i="8"/>
  <c r="AS186" i="8"/>
  <c r="BH185" i="8"/>
  <c r="AW185" i="8"/>
  <c r="BE184" i="8"/>
  <c r="AS184" i="8"/>
  <c r="BH183" i="8"/>
  <c r="AW183" i="8"/>
  <c r="BE182" i="8"/>
  <c r="AS182" i="8"/>
  <c r="BH181" i="8"/>
  <c r="AW181" i="8"/>
  <c r="BE180" i="8"/>
  <c r="AS180" i="8"/>
  <c r="BH179" i="8"/>
  <c r="AW179" i="8"/>
  <c r="BE178" i="8"/>
  <c r="AS178" i="8"/>
  <c r="BH177" i="8"/>
  <c r="AW177" i="8"/>
  <c r="BE176" i="8"/>
  <c r="AS176" i="8"/>
  <c r="BH175" i="8"/>
  <c r="AW175" i="8"/>
  <c r="BE174" i="8"/>
  <c r="AS174" i="8"/>
  <c r="BH173" i="8"/>
  <c r="AW173" i="8"/>
  <c r="BE172" i="8"/>
  <c r="AS172" i="8"/>
  <c r="BH171" i="8"/>
  <c r="AW171" i="8"/>
  <c r="BE170" i="8"/>
  <c r="AS170" i="8"/>
  <c r="BH169" i="8"/>
  <c r="AW169" i="8"/>
  <c r="BE168" i="8"/>
  <c r="AS168" i="8"/>
  <c r="BH167" i="8"/>
  <c r="AW167" i="8"/>
  <c r="BE166" i="8"/>
  <c r="AS166" i="8"/>
  <c r="BH165" i="8"/>
  <c r="AW165" i="8"/>
  <c r="BE164" i="8"/>
  <c r="AS164" i="8"/>
  <c r="BH163" i="8"/>
  <c r="AW163" i="8"/>
  <c r="BE162" i="8"/>
  <c r="AS162" i="8"/>
  <c r="BH161" i="8"/>
  <c r="AW161" i="8"/>
  <c r="BE160" i="8"/>
  <c r="AS160" i="8"/>
  <c r="BH159" i="8"/>
  <c r="AW159" i="8"/>
  <c r="BE158" i="8"/>
  <c r="AS158" i="8"/>
  <c r="BH157" i="8"/>
  <c r="AW157" i="8"/>
  <c r="BE156" i="8"/>
  <c r="AS156" i="8"/>
  <c r="BH155" i="8"/>
  <c r="AW155" i="8"/>
  <c r="BE154" i="8"/>
  <c r="AS154" i="8"/>
  <c r="BH153" i="8"/>
  <c r="AW153" i="8"/>
  <c r="AJ366" i="8"/>
  <c r="BC366" i="8"/>
  <c r="BC189" i="8"/>
  <c r="AJ189" i="8"/>
  <c r="AJ188" i="8"/>
  <c r="BC188" i="8"/>
  <c r="AV188" i="8"/>
  <c r="BG188" i="8"/>
  <c r="AJ187" i="8"/>
  <c r="BC187" i="8"/>
  <c r="AV187" i="8"/>
  <c r="BG187" i="8"/>
  <c r="AJ186" i="8"/>
  <c r="BC186" i="8"/>
  <c r="AV186" i="8"/>
  <c r="BG186" i="8"/>
  <c r="AJ185" i="8"/>
  <c r="BC185" i="8"/>
  <c r="AV185" i="8"/>
  <c r="BG185" i="8"/>
  <c r="AJ184" i="8"/>
  <c r="BC184" i="8"/>
  <c r="AV184" i="8"/>
  <c r="BG184" i="8"/>
  <c r="AJ183" i="8"/>
  <c r="BC183" i="8"/>
  <c r="AV183" i="8"/>
  <c r="BG183" i="8"/>
  <c r="AJ182" i="8"/>
  <c r="BC182" i="8"/>
  <c r="AV182" i="8"/>
  <c r="BG182" i="8"/>
  <c r="AJ181" i="8"/>
  <c r="BC181" i="8"/>
  <c r="AV181" i="8"/>
  <c r="BG181" i="8"/>
  <c r="AJ180" i="8"/>
  <c r="BC180" i="8"/>
  <c r="AV180" i="8"/>
  <c r="BG180" i="8"/>
  <c r="AJ179" i="8"/>
  <c r="BC179" i="8"/>
  <c r="AV179" i="8"/>
  <c r="BG179" i="8"/>
  <c r="AJ178" i="8"/>
  <c r="BC178" i="8"/>
  <c r="AV178" i="8"/>
  <c r="BG178" i="8"/>
  <c r="AJ177" i="8"/>
  <c r="BC177" i="8"/>
  <c r="AV177" i="8"/>
  <c r="BG177" i="8"/>
  <c r="AJ176" i="8"/>
  <c r="BC176" i="8"/>
  <c r="AV176" i="8"/>
  <c r="BG176" i="8"/>
  <c r="AJ175" i="8"/>
  <c r="BC175" i="8"/>
  <c r="AV175" i="8"/>
  <c r="BG175" i="8"/>
  <c r="AX365" i="9"/>
  <c r="AP365" i="9"/>
  <c r="AL365" i="9"/>
  <c r="BC365" i="9"/>
  <c r="AU365" i="9"/>
  <c r="AQ365" i="9"/>
  <c r="AI365" i="9"/>
  <c r="B380" i="9"/>
  <c r="AU356" i="9"/>
  <c r="B369" i="9"/>
  <c r="AH355" i="8"/>
  <c r="AP355" i="8"/>
  <c r="AX355" i="8"/>
  <c r="AH354" i="8"/>
  <c r="AP354" i="8"/>
  <c r="AX354" i="8"/>
  <c r="AH353" i="8"/>
  <c r="AP353" i="8"/>
  <c r="AX353" i="8"/>
  <c r="AH352" i="8"/>
  <c r="AP352" i="8"/>
  <c r="AX352" i="8"/>
  <c r="AH351" i="8"/>
  <c r="AP351" i="8"/>
  <c r="AX351" i="8"/>
  <c r="AH350" i="8"/>
  <c r="AP350" i="8"/>
  <c r="AX350" i="8"/>
  <c r="AH349" i="8"/>
  <c r="AP349" i="8"/>
  <c r="AX349" i="8"/>
  <c r="AH348" i="8"/>
  <c r="AP348" i="8"/>
  <c r="AX348" i="8"/>
  <c r="AH347" i="8"/>
  <c r="AP347" i="8"/>
  <c r="AX347" i="8"/>
  <c r="AH346" i="8"/>
  <c r="AP346" i="8"/>
  <c r="AX346" i="8"/>
  <c r="AH345" i="8"/>
  <c r="AP345" i="8"/>
  <c r="AX345" i="8"/>
  <c r="AH344" i="8"/>
  <c r="AP344" i="8"/>
  <c r="AX344" i="8"/>
  <c r="AH343" i="8"/>
  <c r="AP343" i="8"/>
  <c r="AX343" i="8"/>
  <c r="AH342" i="8"/>
  <c r="AP342" i="8"/>
  <c r="AX342" i="8"/>
  <c r="AH341" i="8"/>
  <c r="AP341" i="8"/>
  <c r="AX341" i="8"/>
  <c r="AH340" i="8"/>
  <c r="AP340" i="8"/>
  <c r="AX340" i="8"/>
  <c r="AH339" i="8"/>
  <c r="AP339" i="8"/>
  <c r="AX339" i="8"/>
  <c r="AH338" i="8"/>
  <c r="AP338" i="8"/>
  <c r="AX338" i="8"/>
  <c r="AH337" i="8"/>
  <c r="AP337" i="8"/>
  <c r="AX337" i="8"/>
  <c r="AH336" i="8"/>
  <c r="AP336" i="8"/>
  <c r="AX336" i="8"/>
  <c r="AH335" i="8"/>
  <c r="AP335" i="8"/>
  <c r="AX335" i="8"/>
  <c r="AH334" i="8"/>
  <c r="AP334" i="8"/>
  <c r="AX334" i="8"/>
  <c r="AH333" i="8"/>
  <c r="AP333" i="8"/>
  <c r="AX333" i="8"/>
  <c r="AU355" i="8"/>
  <c r="AM355" i="8"/>
  <c r="AE355" i="8"/>
  <c r="AQ354" i="8"/>
  <c r="AI354" i="8"/>
  <c r="AU353" i="8"/>
  <c r="AM353" i="8"/>
  <c r="AE353" i="8"/>
  <c r="AQ352" i="8"/>
  <c r="AI352" i="8"/>
  <c r="AU351" i="8"/>
  <c r="AM351" i="8"/>
  <c r="AE351" i="8"/>
  <c r="AQ350" i="8"/>
  <c r="AI350" i="8"/>
  <c r="AU349" i="8"/>
  <c r="AM349" i="8"/>
  <c r="AE349" i="8"/>
  <c r="AQ348" i="8"/>
  <c r="AI348" i="8"/>
  <c r="AU347" i="8"/>
  <c r="AM347" i="8"/>
  <c r="AE347" i="8"/>
  <c r="AQ346" i="8"/>
  <c r="AI346" i="8"/>
  <c r="AU345" i="8"/>
  <c r="AM345" i="8"/>
  <c r="AE345" i="8"/>
  <c r="AQ344" i="8"/>
  <c r="AI344" i="8"/>
  <c r="AU343" i="8"/>
  <c r="AM343" i="8"/>
  <c r="AE343" i="8"/>
  <c r="AQ342" i="8"/>
  <c r="AI342" i="8"/>
  <c r="AU341" i="8"/>
  <c r="AM341" i="8"/>
  <c r="AE341" i="8"/>
  <c r="AQ340" i="8"/>
  <c r="AI340" i="8"/>
  <c r="AU339" i="8"/>
  <c r="AM339" i="8"/>
  <c r="AE339" i="8"/>
  <c r="AQ338" i="8"/>
  <c r="AI338" i="8"/>
  <c r="AU337" i="8"/>
  <c r="AM337" i="8"/>
  <c r="AE337" i="8"/>
  <c r="AQ336" i="8"/>
  <c r="AI336" i="8"/>
  <c r="AU335" i="8"/>
  <c r="AM335" i="8"/>
  <c r="AE335" i="8"/>
  <c r="AQ334" i="8"/>
  <c r="AI334" i="8"/>
  <c r="AU333" i="8"/>
  <c r="AM333" i="8"/>
  <c r="AE333" i="8"/>
  <c r="T368" i="8"/>
  <c r="AR368" i="8" s="1"/>
  <c r="H368" i="8"/>
  <c r="AF368" i="8" s="1"/>
  <c r="AX367" i="8"/>
  <c r="AP367" i="8"/>
  <c r="AH367" i="8"/>
  <c r="V368" i="8"/>
  <c r="V369" i="8" s="1"/>
  <c r="N368" i="8"/>
  <c r="N369" i="8" s="1"/>
  <c r="AR367" i="8"/>
  <c r="AZ366" i="8"/>
  <c r="X366" i="8"/>
  <c r="X369" i="8" s="1"/>
  <c r="AR366" i="8"/>
  <c r="P366" i="8"/>
  <c r="AN366" i="8" s="1"/>
  <c r="H366" i="8"/>
  <c r="AF366" i="8" s="1"/>
  <c r="AR189" i="8"/>
  <c r="AZ189" i="8"/>
  <c r="AI189" i="8"/>
  <c r="AM189" i="8"/>
  <c r="AQ189" i="8"/>
  <c r="AU189" i="8"/>
  <c r="AY189" i="8"/>
  <c r="AF188" i="8"/>
  <c r="AN188" i="8"/>
  <c r="AR188" i="8"/>
  <c r="AZ188" i="8"/>
  <c r="AF187" i="8"/>
  <c r="AN187" i="8"/>
  <c r="AR187" i="8"/>
  <c r="AZ187" i="8"/>
  <c r="AF186" i="8"/>
  <c r="AN186" i="8"/>
  <c r="AR186" i="8"/>
  <c r="AZ186" i="8"/>
  <c r="AF185" i="8"/>
  <c r="AN185" i="8"/>
  <c r="AR185" i="8"/>
  <c r="AZ185" i="8"/>
  <c r="AF184" i="8"/>
  <c r="AN184" i="8"/>
  <c r="AR184" i="8"/>
  <c r="AZ184" i="8"/>
  <c r="AF183" i="8"/>
  <c r="AN183" i="8"/>
  <c r="AR183" i="8"/>
  <c r="AZ183" i="8"/>
  <c r="AF182" i="8"/>
  <c r="AN182" i="8"/>
  <c r="AR182" i="8"/>
  <c r="AZ182" i="8"/>
  <c r="AF181" i="8"/>
  <c r="AN181" i="8"/>
  <c r="AR181" i="8"/>
  <c r="AZ181" i="8"/>
  <c r="AF180" i="8"/>
  <c r="AN180" i="8"/>
  <c r="AR180" i="8"/>
  <c r="AZ180" i="8"/>
  <c r="AF179" i="8"/>
  <c r="AN179" i="8"/>
  <c r="AR179" i="8"/>
  <c r="AZ179" i="8"/>
  <c r="AF178" i="8"/>
  <c r="AN178" i="8"/>
  <c r="AR178" i="8"/>
  <c r="AZ178" i="8"/>
  <c r="AF177" i="8"/>
  <c r="AN177" i="8"/>
  <c r="AR177" i="8"/>
  <c r="AZ177" i="8"/>
  <c r="AF176" i="8"/>
  <c r="AN176" i="8"/>
  <c r="AR176" i="8"/>
  <c r="AZ176" i="8"/>
  <c r="AF175" i="8"/>
  <c r="AN175" i="8"/>
  <c r="AR175" i="8"/>
  <c r="B380" i="8"/>
  <c r="AJ174" i="8"/>
  <c r="BC174" i="8"/>
  <c r="AV174" i="8"/>
  <c r="BG174" i="8"/>
  <c r="AJ173" i="8"/>
  <c r="BC173" i="8"/>
  <c r="AV173" i="8"/>
  <c r="BG173" i="8"/>
  <c r="AJ172" i="8"/>
  <c r="BC172" i="8"/>
  <c r="AV172" i="8"/>
  <c r="BG172" i="8"/>
  <c r="AJ171" i="8"/>
  <c r="BC171" i="8"/>
  <c r="AV171" i="8"/>
  <c r="BG171" i="8"/>
  <c r="AJ170" i="8"/>
  <c r="BC170" i="8"/>
  <c r="AV170" i="8"/>
  <c r="BG170" i="8"/>
  <c r="AJ169" i="8"/>
  <c r="BC169" i="8"/>
  <c r="AV169" i="8"/>
  <c r="BG169" i="8"/>
  <c r="AJ168" i="8"/>
  <c r="BC168" i="8"/>
  <c r="AV168" i="8"/>
  <c r="BG168" i="8"/>
  <c r="AJ167" i="8"/>
  <c r="BC167" i="8"/>
  <c r="AV167" i="8"/>
  <c r="BG167" i="8"/>
  <c r="AJ166" i="8"/>
  <c r="BC166" i="8"/>
  <c r="AV166" i="8"/>
  <c r="BG166" i="8"/>
  <c r="AJ165" i="8"/>
  <c r="BC165" i="8"/>
  <c r="AV165" i="8"/>
  <c r="BG165" i="8"/>
  <c r="AJ164" i="8"/>
  <c r="BC164" i="8"/>
  <c r="AV164" i="8"/>
  <c r="BG164" i="8"/>
  <c r="AJ163" i="8"/>
  <c r="BC163" i="8"/>
  <c r="AV163" i="8"/>
  <c r="BG163" i="8"/>
  <c r="AJ162" i="8"/>
  <c r="BC162" i="8"/>
  <c r="AV162" i="8"/>
  <c r="BG162" i="8"/>
  <c r="AJ161" i="8"/>
  <c r="BC161" i="8"/>
  <c r="AV161" i="8"/>
  <c r="BG161" i="8"/>
  <c r="AJ160" i="8"/>
  <c r="BC160" i="8"/>
  <c r="AV160" i="8"/>
  <c r="BG160" i="8"/>
  <c r="AJ159" i="8"/>
  <c r="BC159" i="8"/>
  <c r="AV159" i="8"/>
  <c r="BG159" i="8"/>
  <c r="AJ158" i="8"/>
  <c r="BC158" i="8"/>
  <c r="AV158" i="8"/>
  <c r="BG158" i="8"/>
  <c r="AJ157" i="8"/>
  <c r="BC157" i="8"/>
  <c r="AV157" i="8"/>
  <c r="BG157" i="8"/>
  <c r="AJ156" i="8"/>
  <c r="BC156" i="8"/>
  <c r="AV156" i="8"/>
  <c r="BG156" i="8"/>
  <c r="AJ155" i="8"/>
  <c r="BC155" i="8"/>
  <c r="AV155" i="8"/>
  <c r="BG155" i="8"/>
  <c r="AJ154" i="8"/>
  <c r="BC154" i="8"/>
  <c r="AV154" i="8"/>
  <c r="BG154" i="8"/>
  <c r="AJ153" i="8"/>
  <c r="BC153" i="8"/>
  <c r="AV153" i="8"/>
  <c r="BG153" i="8"/>
  <c r="AX364" i="8"/>
  <c r="Z369" i="8"/>
  <c r="BF364" i="8"/>
  <c r="AT364" i="8"/>
  <c r="AP364" i="8"/>
  <c r="R369" i="8"/>
  <c r="BD364" i="8"/>
  <c r="AL364" i="8"/>
  <c r="AH364" i="8"/>
  <c r="J369" i="8"/>
  <c r="BD189" i="8"/>
  <c r="AL189" i="8"/>
  <c r="BH152" i="8"/>
  <c r="AW152" i="8"/>
  <c r="BE152" i="8"/>
  <c r="AS152" i="8"/>
  <c r="BH151" i="8"/>
  <c r="AW151" i="8"/>
  <c r="BE151" i="8"/>
  <c r="AS151" i="8"/>
  <c r="BH150" i="8"/>
  <c r="AW150" i="8"/>
  <c r="BE150" i="8"/>
  <c r="AS150" i="8"/>
  <c r="BH149" i="8"/>
  <c r="AW149" i="8"/>
  <c r="BE149" i="8"/>
  <c r="AS149" i="8"/>
  <c r="BH148" i="8"/>
  <c r="AW148" i="8"/>
  <c r="BE148" i="8"/>
  <c r="AS148" i="8"/>
  <c r="BH147" i="8"/>
  <c r="AW147" i="8"/>
  <c r="BE147" i="8"/>
  <c r="AS147" i="8"/>
  <c r="BH146" i="8"/>
  <c r="AW146" i="8"/>
  <c r="BE146" i="8"/>
  <c r="AS146" i="8"/>
  <c r="BH145" i="8"/>
  <c r="AW145" i="8"/>
  <c r="BE145" i="8"/>
  <c r="AS145" i="8"/>
  <c r="AA366" i="8"/>
  <c r="AY366" i="8" s="1"/>
  <c r="AY144" i="8"/>
  <c r="W366" i="8"/>
  <c r="AU366" i="8" s="1"/>
  <c r="AU144" i="8"/>
  <c r="S366" i="8"/>
  <c r="AQ366" i="8" s="1"/>
  <c r="AQ144" i="8"/>
  <c r="O366" i="8"/>
  <c r="AM366" i="8" s="1"/>
  <c r="AM144" i="8"/>
  <c r="K366" i="8"/>
  <c r="AI366" i="8" s="1"/>
  <c r="AI144" i="8"/>
  <c r="G366" i="8"/>
  <c r="AE366" i="8" s="1"/>
  <c r="AE144" i="8"/>
  <c r="BH143" i="8"/>
  <c r="AW143" i="8"/>
  <c r="BE143" i="8"/>
  <c r="AS143" i="8"/>
  <c r="BH142" i="8"/>
  <c r="AW142" i="8"/>
  <c r="BE142" i="8"/>
  <c r="AS142" i="8"/>
  <c r="BH141" i="8"/>
  <c r="AW141" i="8"/>
  <c r="BE141" i="8"/>
  <c r="AS141" i="8"/>
  <c r="BH140" i="8"/>
  <c r="AW140" i="8"/>
  <c r="BE140" i="8"/>
  <c r="AS140" i="8"/>
  <c r="BH139" i="8"/>
  <c r="AW139" i="8"/>
  <c r="BE139" i="8"/>
  <c r="AS139" i="8"/>
  <c r="BH138" i="8"/>
  <c r="AW138" i="8"/>
  <c r="BE138" i="8"/>
  <c r="AS138" i="8"/>
  <c r="BH137" i="8"/>
  <c r="AW137" i="8"/>
  <c r="BE137" i="8"/>
  <c r="AS137" i="8"/>
  <c r="BH136" i="8"/>
  <c r="AW136" i="8"/>
  <c r="BE136" i="8"/>
  <c r="AS136" i="8"/>
  <c r="BH135" i="8"/>
  <c r="AW135" i="8"/>
  <c r="BE135" i="8"/>
  <c r="AS135" i="8"/>
  <c r="BH134" i="8"/>
  <c r="AW134" i="8"/>
  <c r="BE134" i="8"/>
  <c r="AS134" i="8"/>
  <c r="BH133" i="8"/>
  <c r="AW133" i="8"/>
  <c r="BE133" i="8"/>
  <c r="AS133" i="8"/>
  <c r="BH132" i="8"/>
  <c r="AW132" i="8"/>
  <c r="BE132" i="8"/>
  <c r="AS132" i="8"/>
  <c r="BH131" i="8"/>
  <c r="AW131" i="8"/>
  <c r="BE131" i="8"/>
  <c r="AS131" i="8"/>
  <c r="BH130" i="8"/>
  <c r="AW130" i="8"/>
  <c r="BE130" i="8"/>
  <c r="AS130" i="8"/>
  <c r="BH129" i="8"/>
  <c r="AW129" i="8"/>
  <c r="BE129" i="8"/>
  <c r="AS129" i="8"/>
  <c r="BH128" i="8"/>
  <c r="AW128" i="8"/>
  <c r="BE128" i="8"/>
  <c r="AS128" i="8"/>
  <c r="BH127" i="8"/>
  <c r="AW127" i="8"/>
  <c r="BE127" i="8"/>
  <c r="AS127" i="8"/>
  <c r="BH126" i="8"/>
  <c r="AW126" i="8"/>
  <c r="BE126" i="8"/>
  <c r="AS126" i="8"/>
  <c r="BH125" i="8"/>
  <c r="AW125" i="8"/>
  <c r="BE125" i="8"/>
  <c r="AS125" i="8"/>
  <c r="BH124" i="8"/>
  <c r="AW124" i="8"/>
  <c r="BE124" i="8"/>
  <c r="AS124" i="8"/>
  <c r="BH123" i="8"/>
  <c r="AW123" i="8"/>
  <c r="BE123" i="8"/>
  <c r="AS123" i="8"/>
  <c r="BH122" i="8"/>
  <c r="AW122" i="8"/>
  <c r="BE122" i="8"/>
  <c r="AS122" i="8"/>
  <c r="BH121" i="8"/>
  <c r="AW121" i="8"/>
  <c r="BE121" i="8"/>
  <c r="AS121" i="8"/>
  <c r="BH120" i="8"/>
  <c r="AW120" i="8"/>
  <c r="BE120" i="8"/>
  <c r="AS120" i="8"/>
  <c r="BH119" i="8"/>
  <c r="AW119" i="8"/>
  <c r="BE119" i="8"/>
  <c r="AS119" i="8"/>
  <c r="BH118" i="8"/>
  <c r="AW118" i="8"/>
  <c r="BE118" i="8"/>
  <c r="AS118" i="8"/>
  <c r="BH117" i="8"/>
  <c r="AW117" i="8"/>
  <c r="BE117" i="8"/>
  <c r="AS117" i="8"/>
  <c r="BH116" i="8"/>
  <c r="AW116" i="8"/>
  <c r="BE116" i="8"/>
  <c r="AS116" i="8"/>
  <c r="BH115" i="8"/>
  <c r="AW115" i="8"/>
  <c r="BE115" i="8"/>
  <c r="AS115" i="8"/>
  <c r="BH114" i="8"/>
  <c r="AW114" i="8"/>
  <c r="BE114" i="8"/>
  <c r="AS114" i="8"/>
  <c r="BH113" i="8"/>
  <c r="AW113" i="8"/>
  <c r="BE113" i="8"/>
  <c r="AS113" i="8"/>
  <c r="BH112" i="8"/>
  <c r="AW112" i="8"/>
  <c r="BE112" i="8"/>
  <c r="AS112" i="8"/>
  <c r="BH111" i="8"/>
  <c r="AW111" i="8"/>
  <c r="BE111" i="8"/>
  <c r="AS111" i="8"/>
  <c r="BH110" i="8"/>
  <c r="AW110" i="8"/>
  <c r="BE110" i="8"/>
  <c r="AS110" i="8"/>
  <c r="BH109" i="8"/>
  <c r="AW109" i="8"/>
  <c r="BE109" i="8"/>
  <c r="AS109" i="8"/>
  <c r="BH108" i="8"/>
  <c r="AW108" i="8"/>
  <c r="BE108" i="8"/>
  <c r="AS108" i="8"/>
  <c r="BH107" i="8"/>
  <c r="AW107" i="8"/>
  <c r="BE107" i="8"/>
  <c r="AS107" i="8"/>
  <c r="BH106" i="8"/>
  <c r="AW106" i="8"/>
  <c r="BE106" i="8"/>
  <c r="AS106" i="8"/>
  <c r="BH105" i="8"/>
  <c r="AW105" i="8"/>
  <c r="BE105" i="8"/>
  <c r="AS105" i="8"/>
  <c r="BH104" i="8"/>
  <c r="AW104" i="8"/>
  <c r="BE104" i="8"/>
  <c r="AS104" i="8"/>
  <c r="BH103" i="8"/>
  <c r="AW103" i="8"/>
  <c r="BE103" i="8"/>
  <c r="AS103" i="8"/>
  <c r="BH102" i="8"/>
  <c r="AW102" i="8"/>
  <c r="BE102" i="8"/>
  <c r="AS102" i="8"/>
  <c r="BH101" i="8"/>
  <c r="AW101" i="8"/>
  <c r="BE101" i="8"/>
  <c r="AS101" i="8"/>
  <c r="BH100" i="8"/>
  <c r="AW100" i="8"/>
  <c r="BE100" i="8"/>
  <c r="AS100" i="8"/>
  <c r="BH99" i="8"/>
  <c r="AW99" i="8"/>
  <c r="BE99" i="8"/>
  <c r="AS99" i="8"/>
  <c r="BH98" i="8"/>
  <c r="AW98" i="8"/>
  <c r="BE98" i="8"/>
  <c r="AS98" i="8"/>
  <c r="BH97" i="8"/>
  <c r="AW97" i="8"/>
  <c r="BE97" i="8"/>
  <c r="AS97" i="8"/>
  <c r="BH96" i="8"/>
  <c r="AW96" i="8"/>
  <c r="BE96" i="8"/>
  <c r="AS96" i="8"/>
  <c r="BH95" i="8"/>
  <c r="AW95" i="8"/>
  <c r="BE95" i="8"/>
  <c r="AS95" i="8"/>
  <c r="BH94" i="8"/>
  <c r="AW94" i="8"/>
  <c r="BE94" i="8"/>
  <c r="AS94" i="8"/>
  <c r="BH93" i="8"/>
  <c r="AW93" i="8"/>
  <c r="BE93" i="8"/>
  <c r="AS93" i="8"/>
  <c r="BH92" i="8"/>
  <c r="AW92" i="8"/>
  <c r="BE92" i="8"/>
  <c r="AS92" i="8"/>
  <c r="BH91" i="8"/>
  <c r="AW91" i="8"/>
  <c r="BE91" i="8"/>
  <c r="AS91" i="8"/>
  <c r="AA365" i="8"/>
  <c r="AY365" i="8" s="1"/>
  <c r="AY90" i="8"/>
  <c r="W365" i="8"/>
  <c r="AU365" i="8" s="1"/>
  <c r="AU90" i="8"/>
  <c r="S365" i="8"/>
  <c r="AQ365" i="8" s="1"/>
  <c r="AQ90" i="8"/>
  <c r="O365" i="8"/>
  <c r="AM365" i="8" s="1"/>
  <c r="AM90" i="8"/>
  <c r="K365" i="8"/>
  <c r="AI365" i="8" s="1"/>
  <c r="AI90" i="8"/>
  <c r="G365" i="8"/>
  <c r="AE365" i="8" s="1"/>
  <c r="AE90" i="8"/>
  <c r="Y356" i="8"/>
  <c r="Y364" i="8"/>
  <c r="BH3" i="8"/>
  <c r="AW3" i="8"/>
  <c r="U356" i="8"/>
  <c r="U364" i="8"/>
  <c r="BE3" i="8"/>
  <c r="AS3" i="8"/>
  <c r="Q356" i="8"/>
  <c r="Q364" i="8"/>
  <c r="AO3" i="8"/>
  <c r="M356" i="8"/>
  <c r="M364" i="8"/>
  <c r="AK3" i="8"/>
  <c r="I356" i="8"/>
  <c r="I364" i="8"/>
  <c r="AG3" i="8"/>
  <c r="BG369" i="7"/>
  <c r="AV369" i="7"/>
  <c r="BD369" i="7"/>
  <c r="AR369" i="7"/>
  <c r="AX365" i="7"/>
  <c r="AN365" i="7"/>
  <c r="AF365" i="7"/>
  <c r="BG366" i="7"/>
  <c r="AV366" i="7"/>
  <c r="BD366" i="7"/>
  <c r="AR366" i="7"/>
  <c r="BG368" i="7"/>
  <c r="AV368" i="7"/>
  <c r="BD368" i="7"/>
  <c r="AR368" i="7"/>
  <c r="BE367" i="7"/>
  <c r="AS367" i="7"/>
  <c r="BC367" i="7"/>
  <c r="AK367" i="7"/>
  <c r="AY365" i="7"/>
  <c r="AU359" i="7"/>
  <c r="BF359" i="7"/>
  <c r="AU365" i="7"/>
  <c r="BF365" i="7"/>
  <c r="AQ365" i="7"/>
  <c r="AM365" i="7"/>
  <c r="AI359" i="7"/>
  <c r="BB359" i="7"/>
  <c r="AI365" i="7"/>
  <c r="BB365" i="7"/>
  <c r="AE365" i="7"/>
  <c r="AT365" i="7"/>
  <c r="AL365" i="7"/>
  <c r="AD365" i="7"/>
  <c r="AZ175" i="8"/>
  <c r="AF174" i="8"/>
  <c r="AN174" i="8"/>
  <c r="AR174" i="8"/>
  <c r="AZ174" i="8"/>
  <c r="AF173" i="8"/>
  <c r="AN173" i="8"/>
  <c r="AR173" i="8"/>
  <c r="AZ173" i="8"/>
  <c r="AF172" i="8"/>
  <c r="AN172" i="8"/>
  <c r="AR172" i="8"/>
  <c r="AZ172" i="8"/>
  <c r="AF171" i="8"/>
  <c r="AN171" i="8"/>
  <c r="AR171" i="8"/>
  <c r="AZ171" i="8"/>
  <c r="AF170" i="8"/>
  <c r="AN170" i="8"/>
  <c r="AR170" i="8"/>
  <c r="AZ170" i="8"/>
  <c r="AF169" i="8"/>
  <c r="AN169" i="8"/>
  <c r="AR169" i="8"/>
  <c r="AZ169" i="8"/>
  <c r="AF168" i="8"/>
  <c r="AN168" i="8"/>
  <c r="AR168" i="8"/>
  <c r="AZ168" i="8"/>
  <c r="AF167" i="8"/>
  <c r="AN167" i="8"/>
  <c r="AR167" i="8"/>
  <c r="AZ167" i="8"/>
  <c r="AF166" i="8"/>
  <c r="AN166" i="8"/>
  <c r="AR166" i="8"/>
  <c r="AZ166" i="8"/>
  <c r="AF165" i="8"/>
  <c r="AN165" i="8"/>
  <c r="AR165" i="8"/>
  <c r="AZ165" i="8"/>
  <c r="AF164" i="8"/>
  <c r="AN164" i="8"/>
  <c r="AR164" i="8"/>
  <c r="AZ164" i="8"/>
  <c r="AF163" i="8"/>
  <c r="AN163" i="8"/>
  <c r="AR163" i="8"/>
  <c r="AZ163" i="8"/>
  <c r="AF162" i="8"/>
  <c r="AN162" i="8"/>
  <c r="AR162" i="8"/>
  <c r="AZ162" i="8"/>
  <c r="AF161" i="8"/>
  <c r="AN161" i="8"/>
  <c r="AR161" i="8"/>
  <c r="AZ161" i="8"/>
  <c r="AF160" i="8"/>
  <c r="AN160" i="8"/>
  <c r="AR160" i="8"/>
  <c r="AZ160" i="8"/>
  <c r="AF159" i="8"/>
  <c r="AN159" i="8"/>
  <c r="AR159" i="8"/>
  <c r="AZ159" i="8"/>
  <c r="AF158" i="8"/>
  <c r="AN158" i="8"/>
  <c r="AR158" i="8"/>
  <c r="AZ158" i="8"/>
  <c r="AF157" i="8"/>
  <c r="AN157" i="8"/>
  <c r="AR157" i="8"/>
  <c r="AZ157" i="8"/>
  <c r="AF156" i="8"/>
  <c r="AN156" i="8"/>
  <c r="AR156" i="8"/>
  <c r="AZ156" i="8"/>
  <c r="AF155" i="8"/>
  <c r="AN155" i="8"/>
  <c r="AR155" i="8"/>
  <c r="AZ155" i="8"/>
  <c r="AF154" i="8"/>
  <c r="AN154" i="8"/>
  <c r="AR154" i="8"/>
  <c r="AZ154" i="8"/>
  <c r="AF153" i="8"/>
  <c r="AN153" i="8"/>
  <c r="AR153" i="8"/>
  <c r="AZ153" i="8"/>
  <c r="B356" i="8"/>
  <c r="AU188" i="8"/>
  <c r="AM188" i="8"/>
  <c r="AE188" i="8"/>
  <c r="AQ187" i="8"/>
  <c r="AI187" i="8"/>
  <c r="AU186" i="8"/>
  <c r="AM186" i="8"/>
  <c r="AE186" i="8"/>
  <c r="AQ185" i="8"/>
  <c r="AI185" i="8"/>
  <c r="AU184" i="8"/>
  <c r="AM184" i="8"/>
  <c r="AE184" i="8"/>
  <c r="AQ183" i="8"/>
  <c r="AI183" i="8"/>
  <c r="AU182" i="8"/>
  <c r="AM182" i="8"/>
  <c r="AE182" i="8"/>
  <c r="AQ181" i="8"/>
  <c r="AI181" i="8"/>
  <c r="AU180" i="8"/>
  <c r="AM180" i="8"/>
  <c r="AE180" i="8"/>
  <c r="AQ179" i="8"/>
  <c r="AI179" i="8"/>
  <c r="AU178" i="8"/>
  <c r="AM178" i="8"/>
  <c r="AE178" i="8"/>
  <c r="AQ177" i="8"/>
  <c r="AI177" i="8"/>
  <c r="AU176" i="8"/>
  <c r="AM176" i="8"/>
  <c r="AE176" i="8"/>
  <c r="AQ175" i="8"/>
  <c r="AI175" i="8"/>
  <c r="AU174" i="8"/>
  <c r="AM174" i="8"/>
  <c r="AE174" i="8"/>
  <c r="AQ173" i="8"/>
  <c r="AI173" i="8"/>
  <c r="AU172" i="8"/>
  <c r="AM172" i="8"/>
  <c r="AE172" i="8"/>
  <c r="AQ171" i="8"/>
  <c r="AI171" i="8"/>
  <c r="AU170" i="8"/>
  <c r="AM170" i="8"/>
  <c r="AE170" i="8"/>
  <c r="AQ169" i="8"/>
  <c r="AI169" i="8"/>
  <c r="AU168" i="8"/>
  <c r="AM168" i="8"/>
  <c r="AE168" i="8"/>
  <c r="AQ167" i="8"/>
  <c r="AI167" i="8"/>
  <c r="AU166" i="8"/>
  <c r="AM166" i="8"/>
  <c r="AE166" i="8"/>
  <c r="AQ165" i="8"/>
  <c r="AI165" i="8"/>
  <c r="AU164" i="8"/>
  <c r="AM164" i="8"/>
  <c r="AE164" i="8"/>
  <c r="AQ163" i="8"/>
  <c r="AI163" i="8"/>
  <c r="AU162" i="8"/>
  <c r="AM162" i="8"/>
  <c r="AE162" i="8"/>
  <c r="AQ161" i="8"/>
  <c r="AI161" i="8"/>
  <c r="AU160" i="8"/>
  <c r="AM160" i="8"/>
  <c r="AE160" i="8"/>
  <c r="AQ159" i="8"/>
  <c r="AI159" i="8"/>
  <c r="AU158" i="8"/>
  <c r="AM158" i="8"/>
  <c r="AE158" i="8"/>
  <c r="AQ157" i="8"/>
  <c r="AI157" i="8"/>
  <c r="AU156" i="8"/>
  <c r="AM156" i="8"/>
  <c r="AE156" i="8"/>
  <c r="AQ155" i="8"/>
  <c r="AI155" i="8"/>
  <c r="AU154" i="8"/>
  <c r="AM154" i="8"/>
  <c r="AE154" i="8"/>
  <c r="AQ153" i="8"/>
  <c r="AI153" i="8"/>
  <c r="AN366" i="7"/>
  <c r="AJ366" i="7"/>
  <c r="AF366" i="7"/>
  <c r="AT367" i="7"/>
  <c r="AL367" i="7"/>
  <c r="AD367" i="7"/>
  <c r="AE359" i="7"/>
  <c r="AT359" i="7"/>
  <c r="AL359" i="7"/>
  <c r="AD359" i="7"/>
  <c r="BD172" i="8"/>
  <c r="AL172" i="8"/>
  <c r="BF172" i="8"/>
  <c r="AT172" i="8"/>
  <c r="BD171" i="8"/>
  <c r="AL171" i="8"/>
  <c r="BF171" i="8"/>
  <c r="AT171" i="8"/>
  <c r="BD170" i="8"/>
  <c r="AL170" i="8"/>
  <c r="BF170" i="8"/>
  <c r="AT170" i="8"/>
  <c r="BD169" i="8"/>
  <c r="AL169" i="8"/>
  <c r="BF169" i="8"/>
  <c r="AT169" i="8"/>
  <c r="BD168" i="8"/>
  <c r="AL168" i="8"/>
  <c r="BF168" i="8"/>
  <c r="AT168" i="8"/>
  <c r="BD167" i="8"/>
  <c r="AL167" i="8"/>
  <c r="BF167" i="8"/>
  <c r="AT167" i="8"/>
  <c r="BD166" i="8"/>
  <c r="AL166" i="8"/>
  <c r="BF166" i="8"/>
  <c r="AT166" i="8"/>
  <c r="BD165" i="8"/>
  <c r="AL165" i="8"/>
  <c r="BF165" i="8"/>
  <c r="AT165" i="8"/>
  <c r="BD164" i="8"/>
  <c r="AL164" i="8"/>
  <c r="BF164" i="8"/>
  <c r="AT164" i="8"/>
  <c r="BD163" i="8"/>
  <c r="AL163" i="8"/>
  <c r="BF163" i="8"/>
  <c r="AT163" i="8"/>
  <c r="BD162" i="8"/>
  <c r="AL162" i="8"/>
  <c r="BF162" i="8"/>
  <c r="AT162" i="8"/>
  <c r="BD161" i="8"/>
  <c r="AL161" i="8"/>
  <c r="BF161" i="8"/>
  <c r="AT161" i="8"/>
  <c r="BD160" i="8"/>
  <c r="AL160" i="8"/>
  <c r="BF160" i="8"/>
  <c r="AT160" i="8"/>
  <c r="BD159" i="8"/>
  <c r="AL159" i="8"/>
  <c r="BF159" i="8"/>
  <c r="AT159" i="8"/>
  <c r="BD158" i="8"/>
  <c r="AL158" i="8"/>
  <c r="BF158" i="8"/>
  <c r="AT158" i="8"/>
  <c r="BD157" i="8"/>
  <c r="AL157" i="8"/>
  <c r="BF157" i="8"/>
  <c r="AT157" i="8"/>
  <c r="BD156" i="8"/>
  <c r="AL156" i="8"/>
  <c r="BF156" i="8"/>
  <c r="AT156" i="8"/>
  <c r="BD155" i="8"/>
  <c r="AL155" i="8"/>
  <c r="BF155" i="8"/>
  <c r="AT155" i="8"/>
  <c r="BD154" i="8"/>
  <c r="AL154" i="8"/>
  <c r="BF154" i="8"/>
  <c r="AT154" i="8"/>
  <c r="BD153" i="8"/>
  <c r="AL153" i="8"/>
  <c r="BF153" i="8"/>
  <c r="AT153" i="8"/>
  <c r="AZ364" i="8"/>
  <c r="AB369" i="8"/>
  <c r="AV364" i="8"/>
  <c r="BG364" i="8"/>
  <c r="AR364" i="8"/>
  <c r="T369" i="8"/>
  <c r="AN364" i="8"/>
  <c r="P369" i="8"/>
  <c r="AJ364" i="8"/>
  <c r="L369" i="8"/>
  <c r="BC364" i="8"/>
  <c r="AF364" i="8"/>
  <c r="Y366" i="8"/>
  <c r="BH144" i="8"/>
  <c r="AW144" i="8"/>
  <c r="U366" i="8"/>
  <c r="BE144" i="8"/>
  <c r="AS144" i="8"/>
  <c r="Q366" i="8"/>
  <c r="AO366" i="8" s="1"/>
  <c r="AO144" i="8"/>
  <c r="M366" i="8"/>
  <c r="AK366" i="8" s="1"/>
  <c r="AK144" i="8"/>
  <c r="I366" i="8"/>
  <c r="AG366" i="8" s="1"/>
  <c r="AG144" i="8"/>
  <c r="Y365" i="8"/>
  <c r="BH90" i="8"/>
  <c r="AW90" i="8"/>
  <c r="U365" i="8"/>
  <c r="BE90" i="8"/>
  <c r="AS90" i="8"/>
  <c r="Q365" i="8"/>
  <c r="AO365" i="8" s="1"/>
  <c r="AO90" i="8"/>
  <c r="M365" i="8"/>
  <c r="AK365" i="8" s="1"/>
  <c r="AK90" i="8"/>
  <c r="I365" i="8"/>
  <c r="AG365" i="8" s="1"/>
  <c r="AG90" i="8"/>
  <c r="BH89" i="8"/>
  <c r="AW89" i="8"/>
  <c r="BE89" i="8"/>
  <c r="AS89" i="8"/>
  <c r="BH88" i="8"/>
  <c r="AW88" i="8"/>
  <c r="BE88" i="8"/>
  <c r="AS88" i="8"/>
  <c r="BH87" i="8"/>
  <c r="AW87" i="8"/>
  <c r="BE87" i="8"/>
  <c r="AS87" i="8"/>
  <c r="BH86" i="8"/>
  <c r="AW86" i="8"/>
  <c r="BE86" i="8"/>
  <c r="AS86" i="8"/>
  <c r="BH85" i="8"/>
  <c r="AW85" i="8"/>
  <c r="BE85" i="8"/>
  <c r="AS85" i="8"/>
  <c r="BH84" i="8"/>
  <c r="AW84" i="8"/>
  <c r="BE84" i="8"/>
  <c r="AS84" i="8"/>
  <c r="BH83" i="8"/>
  <c r="AW83" i="8"/>
  <c r="BE83" i="8"/>
  <c r="AS83" i="8"/>
  <c r="BH82" i="8"/>
  <c r="AW82" i="8"/>
  <c r="BE82" i="8"/>
  <c r="AS82" i="8"/>
  <c r="BH81" i="8"/>
  <c r="AW81" i="8"/>
  <c r="BE81" i="8"/>
  <c r="AS81" i="8"/>
  <c r="BH80" i="8"/>
  <c r="AW80" i="8"/>
  <c r="BE80" i="8"/>
  <c r="AS80" i="8"/>
  <c r="BH79" i="8"/>
  <c r="AW79" i="8"/>
  <c r="BE79" i="8"/>
  <c r="AS79" i="8"/>
  <c r="BH78" i="8"/>
  <c r="AW78" i="8"/>
  <c r="BE78" i="8"/>
  <c r="AS78" i="8"/>
  <c r="BH77" i="8"/>
  <c r="AW77" i="8"/>
  <c r="BE77" i="8"/>
  <c r="AS77" i="8"/>
  <c r="BH76" i="8"/>
  <c r="AW76" i="8"/>
  <c r="BE76" i="8"/>
  <c r="AS76" i="8"/>
  <c r="BH75" i="8"/>
  <c r="AW75" i="8"/>
  <c r="BE75" i="8"/>
  <c r="AS75" i="8"/>
  <c r="BH74" i="8"/>
  <c r="AW74" i="8"/>
  <c r="BE74" i="8"/>
  <c r="AS74" i="8"/>
  <c r="BH73" i="8"/>
  <c r="AW73" i="8"/>
  <c r="BE73" i="8"/>
  <c r="AS73" i="8"/>
  <c r="BH72" i="8"/>
  <c r="AW72" i="8"/>
  <c r="BE72" i="8"/>
  <c r="AS72" i="8"/>
  <c r="BH71" i="8"/>
  <c r="AW71" i="8"/>
  <c r="BE71" i="8"/>
  <c r="AS71" i="8"/>
  <c r="BH70" i="8"/>
  <c r="AW70" i="8"/>
  <c r="BE70" i="8"/>
  <c r="AS70" i="8"/>
  <c r="BH69" i="8"/>
  <c r="AW69" i="8"/>
  <c r="BE69" i="8"/>
  <c r="AS69" i="8"/>
  <c r="BH68" i="8"/>
  <c r="AW68" i="8"/>
  <c r="BE68" i="8"/>
  <c r="AS68" i="8"/>
  <c r="BH67" i="8"/>
  <c r="AW67" i="8"/>
  <c r="BE67" i="8"/>
  <c r="AS67" i="8"/>
  <c r="BH66" i="8"/>
  <c r="AW66" i="8"/>
  <c r="BE66" i="8"/>
  <c r="AS66" i="8"/>
  <c r="BH65" i="8"/>
  <c r="AW65" i="8"/>
  <c r="BE65" i="8"/>
  <c r="AS65" i="8"/>
  <c r="BH64" i="8"/>
  <c r="AW64" i="8"/>
  <c r="BE64" i="8"/>
  <c r="AS64" i="8"/>
  <c r="BH63" i="8"/>
  <c r="AW63" i="8"/>
  <c r="BE63" i="8"/>
  <c r="AS63" i="8"/>
  <c r="BH62" i="8"/>
  <c r="AW62" i="8"/>
  <c r="BE62" i="8"/>
  <c r="AS62" i="8"/>
  <c r="BH61" i="8"/>
  <c r="AW61" i="8"/>
  <c r="BE61" i="8"/>
  <c r="AS61" i="8"/>
  <c r="BH60" i="8"/>
  <c r="AW60" i="8"/>
  <c r="BE60" i="8"/>
  <c r="AS60" i="8"/>
  <c r="BH59" i="8"/>
  <c r="AW59" i="8"/>
  <c r="BE59" i="8"/>
  <c r="AS59" i="8"/>
  <c r="BH58" i="8"/>
  <c r="AW58" i="8"/>
  <c r="BE58" i="8"/>
  <c r="AS58" i="8"/>
  <c r="BH57" i="8"/>
  <c r="AW57" i="8"/>
  <c r="BE57" i="8"/>
  <c r="AS57" i="8"/>
  <c r="BH56" i="8"/>
  <c r="AW56" i="8"/>
  <c r="BE56" i="8"/>
  <c r="AS56" i="8"/>
  <c r="BH55" i="8"/>
  <c r="AW55" i="8"/>
  <c r="BE55" i="8"/>
  <c r="AS55" i="8"/>
  <c r="BH54" i="8"/>
  <c r="AW54" i="8"/>
  <c r="BE54" i="8"/>
  <c r="AS54" i="8"/>
  <c r="BH53" i="8"/>
  <c r="AW53" i="8"/>
  <c r="BE53" i="8"/>
  <c r="AS53" i="8"/>
  <c r="BH52" i="8"/>
  <c r="AW52" i="8"/>
  <c r="BE52" i="8"/>
  <c r="AS52" i="8"/>
  <c r="BH51" i="8"/>
  <c r="AW51" i="8"/>
  <c r="BE51" i="8"/>
  <c r="AS51" i="8"/>
  <c r="BH50" i="8"/>
  <c r="AW50" i="8"/>
  <c r="BE50" i="8"/>
  <c r="AS50" i="8"/>
  <c r="BH49" i="8"/>
  <c r="AW49" i="8"/>
  <c r="BE49" i="8"/>
  <c r="AS49" i="8"/>
  <c r="BH48" i="8"/>
  <c r="AW48" i="8"/>
  <c r="BE48" i="8"/>
  <c r="AS48" i="8"/>
  <c r="BH47" i="8"/>
  <c r="AW47" i="8"/>
  <c r="BE47" i="8"/>
  <c r="AS47" i="8"/>
  <c r="BH46" i="8"/>
  <c r="AW46" i="8"/>
  <c r="BE46" i="8"/>
  <c r="AS46" i="8"/>
  <c r="BH45" i="8"/>
  <c r="AW45" i="8"/>
  <c r="BE45" i="8"/>
  <c r="AS45" i="8"/>
  <c r="BH44" i="8"/>
  <c r="AW44" i="8"/>
  <c r="BE44" i="8"/>
  <c r="AS44" i="8"/>
  <c r="BH43" i="8"/>
  <c r="AW43" i="8"/>
  <c r="BE43" i="8"/>
  <c r="AS43" i="8"/>
  <c r="BH42" i="8"/>
  <c r="AW42" i="8"/>
  <c r="BE42" i="8"/>
  <c r="AS42" i="8"/>
  <c r="BH41" i="8"/>
  <c r="AW41" i="8"/>
  <c r="BE41" i="8"/>
  <c r="AS41" i="8"/>
  <c r="BH40" i="8"/>
  <c r="AW40" i="8"/>
  <c r="BE40" i="8"/>
  <c r="AS40" i="8"/>
  <c r="BH39" i="8"/>
  <c r="AW39" i="8"/>
  <c r="BE39" i="8"/>
  <c r="AS39" i="8"/>
  <c r="BH38" i="8"/>
  <c r="AW38" i="8"/>
  <c r="BE38" i="8"/>
  <c r="AS38" i="8"/>
  <c r="BH37" i="8"/>
  <c r="AW37" i="8"/>
  <c r="BE37" i="8"/>
  <c r="AS37" i="8"/>
  <c r="BH36" i="8"/>
  <c r="AW36" i="8"/>
  <c r="BE36" i="8"/>
  <c r="AS36" i="8"/>
  <c r="BH35" i="8"/>
  <c r="AW35" i="8"/>
  <c r="BE35" i="8"/>
  <c r="AS35" i="8"/>
  <c r="BH34" i="8"/>
  <c r="AW34" i="8"/>
  <c r="BE34" i="8"/>
  <c r="AS34" i="8"/>
  <c r="BH33" i="8"/>
  <c r="AW33" i="8"/>
  <c r="BE33" i="8"/>
  <c r="AS33" i="8"/>
  <c r="BH32" i="8"/>
  <c r="AW32" i="8"/>
  <c r="BE32" i="8"/>
  <c r="AS32" i="8"/>
  <c r="BH31" i="8"/>
  <c r="AW31" i="8"/>
  <c r="BE31" i="8"/>
  <c r="AS31" i="8"/>
  <c r="BH30" i="8"/>
  <c r="AW30" i="8"/>
  <c r="BE30" i="8"/>
  <c r="AS30" i="8"/>
  <c r="BH29" i="8"/>
  <c r="AW29" i="8"/>
  <c r="BE29" i="8"/>
  <c r="AS29" i="8"/>
  <c r="BH28" i="8"/>
  <c r="AW28" i="8"/>
  <c r="BE28" i="8"/>
  <c r="AS28" i="8"/>
  <c r="BH27" i="8"/>
  <c r="AW27" i="8"/>
  <c r="BE27" i="8"/>
  <c r="AS27" i="8"/>
  <c r="BH26" i="8"/>
  <c r="AW26" i="8"/>
  <c r="BE26" i="8"/>
  <c r="AS26" i="8"/>
  <c r="BH25" i="8"/>
  <c r="AW25" i="8"/>
  <c r="BE25" i="8"/>
  <c r="AS25" i="8"/>
  <c r="BH24" i="8"/>
  <c r="AW24" i="8"/>
  <c r="BE24" i="8"/>
  <c r="AS24" i="8"/>
  <c r="BH23" i="8"/>
  <c r="AW23" i="8"/>
  <c r="BE23" i="8"/>
  <c r="AS23" i="8"/>
  <c r="BH22" i="8"/>
  <c r="AW22" i="8"/>
  <c r="BE22" i="8"/>
  <c r="AS22" i="8"/>
  <c r="BH21" i="8"/>
  <c r="AW21" i="8"/>
  <c r="BE21" i="8"/>
  <c r="AS21" i="8"/>
  <c r="BH20" i="8"/>
  <c r="AW20" i="8"/>
  <c r="BE20" i="8"/>
  <c r="AS20" i="8"/>
  <c r="BH19" i="8"/>
  <c r="AW19" i="8"/>
  <c r="BE19" i="8"/>
  <c r="AS19" i="8"/>
  <c r="BH18" i="8"/>
  <c r="AW18" i="8"/>
  <c r="BE18" i="8"/>
  <c r="AS18" i="8"/>
  <c r="BH17" i="8"/>
  <c r="AW17" i="8"/>
  <c r="BE17" i="8"/>
  <c r="AS17" i="8"/>
  <c r="BH16" i="8"/>
  <c r="AW16" i="8"/>
  <c r="BE16" i="8"/>
  <c r="AS16" i="8"/>
  <c r="BH15" i="8"/>
  <c r="AW15" i="8"/>
  <c r="BE15" i="8"/>
  <c r="AS15" i="8"/>
  <c r="BH14" i="8"/>
  <c r="AW14" i="8"/>
  <c r="BE14" i="8"/>
  <c r="AS14" i="8"/>
  <c r="BH13" i="8"/>
  <c r="AW13" i="8"/>
  <c r="BE13" i="8"/>
  <c r="AS13" i="8"/>
  <c r="BH12" i="8"/>
  <c r="AW12" i="8"/>
  <c r="BE12" i="8"/>
  <c r="AS12" i="8"/>
  <c r="BH11" i="8"/>
  <c r="AW11" i="8"/>
  <c r="BE11" i="8"/>
  <c r="AS11" i="8"/>
  <c r="BH10" i="8"/>
  <c r="AW10" i="8"/>
  <c r="BE10" i="8"/>
  <c r="AS10" i="8"/>
  <c r="BH9" i="8"/>
  <c r="AW9" i="8"/>
  <c r="BE9" i="8"/>
  <c r="AS9" i="8"/>
  <c r="BH8" i="8"/>
  <c r="AW8" i="8"/>
  <c r="BE8" i="8"/>
  <c r="AS8" i="8"/>
  <c r="BH7" i="8"/>
  <c r="AW7" i="8"/>
  <c r="BE7" i="8"/>
  <c r="AS7" i="8"/>
  <c r="BH6" i="8"/>
  <c r="AW6" i="8"/>
  <c r="BE6" i="8"/>
  <c r="AS6" i="8"/>
  <c r="BH5" i="8"/>
  <c r="AW5" i="8"/>
  <c r="BE5" i="8"/>
  <c r="AS5" i="8"/>
  <c r="BH4" i="8"/>
  <c r="AW4" i="8"/>
  <c r="BE4" i="8"/>
  <c r="AS4" i="8"/>
  <c r="AA356" i="8"/>
  <c r="AA364" i="8"/>
  <c r="AY3" i="8"/>
  <c r="W356" i="8"/>
  <c r="W364" i="8"/>
  <c r="AU3" i="8"/>
  <c r="S356" i="8"/>
  <c r="AQ356" i="8" s="1"/>
  <c r="S364" i="8"/>
  <c r="AQ3" i="8"/>
  <c r="O356" i="8"/>
  <c r="O364" i="8"/>
  <c r="AM3" i="8"/>
  <c r="K356" i="8"/>
  <c r="K364" i="8"/>
  <c r="AI3" i="8"/>
  <c r="G356" i="8"/>
  <c r="G364" i="8"/>
  <c r="AE3" i="8"/>
  <c r="BE366" i="7"/>
  <c r="AS366" i="7"/>
  <c r="BC366" i="7"/>
  <c r="AK366" i="7"/>
  <c r="AU366" i="7"/>
  <c r="BF366" i="7"/>
  <c r="AI366" i="7"/>
  <c r="BB366" i="7"/>
  <c r="AU368" i="7"/>
  <c r="BF368" i="7"/>
  <c r="AI368" i="7"/>
  <c r="BB368" i="7"/>
  <c r="BD359" i="7"/>
  <c r="AR359" i="7"/>
  <c r="BD365" i="7"/>
  <c r="AR365" i="7"/>
  <c r="AJ370" i="7"/>
  <c r="AJ365" i="7"/>
  <c r="AU367" i="7"/>
  <c r="BF367" i="7"/>
  <c r="AI367" i="7"/>
  <c r="BB367" i="7"/>
  <c r="AW370" i="7"/>
  <c r="AW365" i="7"/>
  <c r="BE359" i="7"/>
  <c r="AS359" i="7"/>
  <c r="BE365" i="7"/>
  <c r="AS365" i="7"/>
  <c r="AO370" i="7"/>
  <c r="AO365" i="7"/>
  <c r="BC359" i="7"/>
  <c r="AK359" i="7"/>
  <c r="BC365" i="7"/>
  <c r="AK365" i="7"/>
  <c r="AG370" i="7"/>
  <c r="AG365" i="7"/>
  <c r="BG359" i="7"/>
  <c r="AV359" i="7"/>
  <c r="BG365" i="7"/>
  <c r="AV365" i="7"/>
  <c r="AP365" i="7"/>
  <c r="AH370" i="7"/>
  <c r="AH365" i="7"/>
  <c r="AP172" i="8"/>
  <c r="AX172" i="8"/>
  <c r="AH171" i="8"/>
  <c r="AP171" i="8"/>
  <c r="AX171" i="8"/>
  <c r="AH170" i="8"/>
  <c r="AP170" i="8"/>
  <c r="AX170" i="8"/>
  <c r="AH169" i="8"/>
  <c r="AP169" i="8"/>
  <c r="AX169" i="8"/>
  <c r="AH168" i="8"/>
  <c r="AP168" i="8"/>
  <c r="AX168" i="8"/>
  <c r="AH167" i="8"/>
  <c r="AP167" i="8"/>
  <c r="AX167" i="8"/>
  <c r="AH166" i="8"/>
  <c r="AP166" i="8"/>
  <c r="AX166" i="8"/>
  <c r="AH165" i="8"/>
  <c r="AP165" i="8"/>
  <c r="AX165" i="8"/>
  <c r="AH164" i="8"/>
  <c r="AP164" i="8"/>
  <c r="AX164" i="8"/>
  <c r="AH163" i="8"/>
  <c r="AP163" i="8"/>
  <c r="AX163" i="8"/>
  <c r="AH162" i="8"/>
  <c r="AP162" i="8"/>
  <c r="AX162" i="8"/>
  <c r="AH161" i="8"/>
  <c r="AP161" i="8"/>
  <c r="AX161" i="8"/>
  <c r="AH160" i="8"/>
  <c r="AP160" i="8"/>
  <c r="AX160" i="8"/>
  <c r="AH159" i="8"/>
  <c r="AP159" i="8"/>
  <c r="AX159" i="8"/>
  <c r="AH158" i="8"/>
  <c r="AP158" i="8"/>
  <c r="AX158" i="8"/>
  <c r="AH157" i="8"/>
  <c r="AP157" i="8"/>
  <c r="AX157" i="8"/>
  <c r="AH156" i="8"/>
  <c r="AP156" i="8"/>
  <c r="AX156" i="8"/>
  <c r="AH155" i="8"/>
  <c r="AP155" i="8"/>
  <c r="AX155" i="8"/>
  <c r="AH154" i="8"/>
  <c r="AP154" i="8"/>
  <c r="AX154" i="8"/>
  <c r="AH153" i="8"/>
  <c r="AP153" i="8"/>
  <c r="AX153" i="8"/>
  <c r="AB356" i="8"/>
  <c r="Z356" i="8"/>
  <c r="AX356" i="8" s="1"/>
  <c r="X356" i="8"/>
  <c r="V356" i="8"/>
  <c r="T356" i="8"/>
  <c r="R356" i="8"/>
  <c r="AP356" i="8" s="1"/>
  <c r="P356" i="8"/>
  <c r="N356" i="8"/>
  <c r="L356" i="8"/>
  <c r="J356" i="8"/>
  <c r="AH356" i="8" s="1"/>
  <c r="H356" i="8"/>
  <c r="B369" i="8"/>
  <c r="AE189" i="8"/>
  <c r="AQ188" i="8"/>
  <c r="AI188" i="8"/>
  <c r="AU187" i="8"/>
  <c r="AM187" i="8"/>
  <c r="AE187" i="8"/>
  <c r="AQ186" i="8"/>
  <c r="AI186" i="8"/>
  <c r="AU185" i="8"/>
  <c r="AM185" i="8"/>
  <c r="AE185" i="8"/>
  <c r="AQ184" i="8"/>
  <c r="AI184" i="8"/>
  <c r="AU183" i="8"/>
  <c r="AM183" i="8"/>
  <c r="AE183" i="8"/>
  <c r="AQ182" i="8"/>
  <c r="AI182" i="8"/>
  <c r="AU181" i="8"/>
  <c r="AM181" i="8"/>
  <c r="AE181" i="8"/>
  <c r="AQ180" i="8"/>
  <c r="AI180" i="8"/>
  <c r="AU179" i="8"/>
  <c r="AM179" i="8"/>
  <c r="AE179" i="8"/>
  <c r="AQ178" i="8"/>
  <c r="AI178" i="8"/>
  <c r="AU177" i="8"/>
  <c r="AM177" i="8"/>
  <c r="AE177" i="8"/>
  <c r="AQ176" i="8"/>
  <c r="AI176" i="8"/>
  <c r="AU175" i="8"/>
  <c r="AM175" i="8"/>
  <c r="AE175" i="8"/>
  <c r="AQ174" i="8"/>
  <c r="AI174" i="8"/>
  <c r="AU173" i="8"/>
  <c r="AM173" i="8"/>
  <c r="AE173" i="8"/>
  <c r="AQ172" i="8"/>
  <c r="AI172" i="8"/>
  <c r="AU171" i="8"/>
  <c r="AM171" i="8"/>
  <c r="AE171" i="8"/>
  <c r="AQ170" i="8"/>
  <c r="AI170" i="8"/>
  <c r="AU169" i="8"/>
  <c r="AM169" i="8"/>
  <c r="AE169" i="8"/>
  <c r="AQ168" i="8"/>
  <c r="AI168" i="8"/>
  <c r="AU167" i="8"/>
  <c r="AM167" i="8"/>
  <c r="AE167" i="8"/>
  <c r="AQ166" i="8"/>
  <c r="AI166" i="8"/>
  <c r="AU165" i="8"/>
  <c r="AM165" i="8"/>
  <c r="AE165" i="8"/>
  <c r="AQ164" i="8"/>
  <c r="AI164" i="8"/>
  <c r="AU163" i="8"/>
  <c r="AM163" i="8"/>
  <c r="AE163" i="8"/>
  <c r="AQ162" i="8"/>
  <c r="AI162" i="8"/>
  <c r="AU161" i="8"/>
  <c r="AM161" i="8"/>
  <c r="AE161" i="8"/>
  <c r="AQ160" i="8"/>
  <c r="AI160" i="8"/>
  <c r="AU159" i="8"/>
  <c r="AM159" i="8"/>
  <c r="AE159" i="8"/>
  <c r="AQ158" i="8"/>
  <c r="AI158" i="8"/>
  <c r="AU157" i="8"/>
  <c r="AM157" i="8"/>
  <c r="AE157" i="8"/>
  <c r="AQ156" i="8"/>
  <c r="AI156" i="8"/>
  <c r="AU155" i="8"/>
  <c r="AM155" i="8"/>
  <c r="AE155" i="8"/>
  <c r="AQ154" i="8"/>
  <c r="AI154" i="8"/>
  <c r="AU153" i="8"/>
  <c r="AM153" i="8"/>
  <c r="AE153" i="8"/>
  <c r="AX366" i="7"/>
  <c r="AT366" i="7"/>
  <c r="AP366" i="7"/>
  <c r="AL366" i="7"/>
  <c r="AH366" i="7"/>
  <c r="AD366" i="7"/>
  <c r="AX367" i="7"/>
  <c r="AP367" i="7"/>
  <c r="AP359" i="7"/>
  <c r="AH359" i="7"/>
  <c r="K42" i="3"/>
  <c r="K27" i="3"/>
  <c r="K28" i="3"/>
  <c r="AI356" i="8" l="1"/>
  <c r="AY356" i="8"/>
  <c r="AX368" i="8"/>
  <c r="AL370" i="7"/>
  <c r="AE370" i="7"/>
  <c r="AY370" i="7"/>
  <c r="AN370" i="7"/>
  <c r="AP370" i="7"/>
  <c r="AD370" i="7"/>
  <c r="AT370" i="7"/>
  <c r="AF370" i="7"/>
  <c r="AX370" i="7"/>
  <c r="AW17" i="15"/>
  <c r="AU18" i="15"/>
  <c r="AU19" i="15"/>
  <c r="AX16" i="15"/>
  <c r="AV18" i="15"/>
  <c r="BG365" i="8"/>
  <c r="AV365" i="8"/>
  <c r="BD365" i="8"/>
  <c r="AL365" i="8"/>
  <c r="AZ365" i="8"/>
  <c r="BF365" i="8"/>
  <c r="AT365" i="8"/>
  <c r="BC365" i="8"/>
  <c r="AJ365" i="8"/>
  <c r="AF356" i="8"/>
  <c r="AN356" i="8"/>
  <c r="AR356" i="8"/>
  <c r="AZ356" i="8"/>
  <c r="AE356" i="8"/>
  <c r="AM356" i="8"/>
  <c r="AU356" i="8"/>
  <c r="H369" i="8"/>
  <c r="AV368" i="11"/>
  <c r="BG368" i="11"/>
  <c r="BB368" i="11"/>
  <c r="AI368" i="11"/>
  <c r="BC368" i="11"/>
  <c r="AK368" i="11"/>
  <c r="AF368" i="11"/>
  <c r="AJ368" i="11"/>
  <c r="AN368" i="11"/>
  <c r="AD368" i="11"/>
  <c r="AH368" i="11"/>
  <c r="AL368" i="11"/>
  <c r="AP368" i="11"/>
  <c r="AT368" i="11"/>
  <c r="AX368" i="11"/>
  <c r="AE368" i="11"/>
  <c r="AG368" i="11"/>
  <c r="AM368" i="11"/>
  <c r="AO368" i="11"/>
  <c r="AQ368" i="11"/>
  <c r="AW368" i="11"/>
  <c r="AY368" i="11"/>
  <c r="BD368" i="11"/>
  <c r="AR368" i="11"/>
  <c r="BE368" i="11"/>
  <c r="AS368" i="11"/>
  <c r="BF368" i="11"/>
  <c r="AU368" i="11"/>
  <c r="BD369" i="8"/>
  <c r="AL369" i="8"/>
  <c r="BD356" i="8"/>
  <c r="AL356" i="8"/>
  <c r="BF356" i="8"/>
  <c r="AT356" i="8"/>
  <c r="BG370" i="7"/>
  <c r="AV370" i="7"/>
  <c r="BC370" i="7"/>
  <c r="AK370" i="7"/>
  <c r="BD370" i="7"/>
  <c r="AR370" i="7"/>
  <c r="G369" i="8"/>
  <c r="AE369" i="8" s="1"/>
  <c r="AE364" i="8"/>
  <c r="K369" i="8"/>
  <c r="AI369" i="8" s="1"/>
  <c r="AI364" i="8"/>
  <c r="O369" i="8"/>
  <c r="AM369" i="8" s="1"/>
  <c r="AM364" i="8"/>
  <c r="S369" i="8"/>
  <c r="AQ369" i="8" s="1"/>
  <c r="AQ364" i="8"/>
  <c r="W369" i="8"/>
  <c r="AU369" i="8" s="1"/>
  <c r="AU364" i="8"/>
  <c r="AA369" i="8"/>
  <c r="AY369" i="8" s="1"/>
  <c r="AY364" i="8"/>
  <c r="AW365" i="8"/>
  <c r="BH365" i="8"/>
  <c r="BH366" i="8"/>
  <c r="AW366" i="8"/>
  <c r="BC369" i="8"/>
  <c r="AJ369" i="8"/>
  <c r="AI370" i="7"/>
  <c r="BB370" i="7"/>
  <c r="U369" i="8"/>
  <c r="BE364" i="8"/>
  <c r="AS364" i="8"/>
  <c r="AW356" i="8"/>
  <c r="BH356" i="8"/>
  <c r="AV366" i="8"/>
  <c r="BG366" i="8"/>
  <c r="BF368" i="8"/>
  <c r="AT368" i="8"/>
  <c r="AM369" i="9"/>
  <c r="BK369" i="9"/>
  <c r="BJ369" i="9"/>
  <c r="AR369" i="9"/>
  <c r="BI369" i="9"/>
  <c r="AT369" i="9"/>
  <c r="AV368" i="8"/>
  <c r="BG368" i="8"/>
  <c r="BE367" i="8"/>
  <c r="AS367" i="8"/>
  <c r="BE368" i="8"/>
  <c r="AS368" i="8"/>
  <c r="AW369" i="9"/>
  <c r="BM369" i="9"/>
  <c r="AN369" i="8"/>
  <c r="AR369" i="8"/>
  <c r="AM370" i="7"/>
  <c r="AQ370" i="7"/>
  <c r="AG356" i="8"/>
  <c r="AK356" i="8"/>
  <c r="AO356" i="8"/>
  <c r="AH369" i="8"/>
  <c r="AX369" i="8"/>
  <c r="AO369" i="9"/>
  <c r="AQ369" i="9"/>
  <c r="AV369" i="9"/>
  <c r="AX369" i="9"/>
  <c r="BB369" i="9"/>
  <c r="BE369" i="9"/>
  <c r="BC356" i="8"/>
  <c r="AJ356" i="8"/>
  <c r="BG356" i="8"/>
  <c r="AV356" i="8"/>
  <c r="BE370" i="7"/>
  <c r="AS370" i="7"/>
  <c r="BE365" i="8"/>
  <c r="AS365" i="8"/>
  <c r="AS366" i="8"/>
  <c r="BE366" i="8"/>
  <c r="BG369" i="8"/>
  <c r="AV369" i="8"/>
  <c r="AU370" i="7"/>
  <c r="BF370" i="7"/>
  <c r="I369" i="8"/>
  <c r="AG369" i="8" s="1"/>
  <c r="AG364" i="8"/>
  <c r="M369" i="8"/>
  <c r="AK369" i="8" s="1"/>
  <c r="AK364" i="8"/>
  <c r="Q369" i="8"/>
  <c r="AO369" i="8" s="1"/>
  <c r="AO364" i="8"/>
  <c r="BE356" i="8"/>
  <c r="AS356" i="8"/>
  <c r="Y369" i="8"/>
  <c r="BH364" i="8"/>
  <c r="AW364" i="8"/>
  <c r="BF369" i="8"/>
  <c r="AT369" i="8"/>
  <c r="BD368" i="8"/>
  <c r="AL368" i="8"/>
  <c r="BH369" i="9"/>
  <c r="AS369" i="9"/>
  <c r="BN369" i="9"/>
  <c r="AZ369" i="9"/>
  <c r="AJ368" i="8"/>
  <c r="BC368" i="8"/>
  <c r="AW367" i="8"/>
  <c r="BH367" i="8"/>
  <c r="BH368" i="8"/>
  <c r="AW368" i="8"/>
  <c r="BL369" i="9"/>
  <c r="AY369" i="9"/>
  <c r="AF369" i="8"/>
  <c r="AZ369" i="8"/>
  <c r="AP369" i="8"/>
  <c r="AI369" i="9"/>
  <c r="AK369" i="9"/>
  <c r="BA369" i="9"/>
  <c r="BC369" i="9"/>
  <c r="BD369" i="9"/>
  <c r="AJ369" i="9"/>
  <c r="AN369" i="9"/>
  <c r="AH369" i="9"/>
  <c r="AP369" i="9"/>
  <c r="AU369" i="9"/>
  <c r="AL369" i="9"/>
  <c r="K34" i="3"/>
  <c r="H26" i="3"/>
  <c r="I26" i="3"/>
  <c r="J26" i="3"/>
  <c r="K26" i="3"/>
  <c r="K25" i="3"/>
  <c r="J25" i="3"/>
  <c r="I25" i="3"/>
  <c r="H25" i="3"/>
  <c r="G25" i="3"/>
  <c r="F25" i="3"/>
  <c r="E25" i="3"/>
  <c r="K24" i="3"/>
  <c r="J24" i="3"/>
  <c r="I24" i="3"/>
  <c r="H24" i="3"/>
  <c r="G24" i="3"/>
  <c r="F24" i="3"/>
  <c r="E24" i="3"/>
  <c r="K23" i="3"/>
  <c r="J23" i="3"/>
  <c r="I23" i="3"/>
  <c r="H23" i="3"/>
  <c r="G23" i="3"/>
  <c r="F23" i="3"/>
  <c r="E23" i="3"/>
  <c r="K22" i="3"/>
  <c r="J22" i="3"/>
  <c r="I22" i="3"/>
  <c r="H22" i="3"/>
  <c r="G22" i="3"/>
  <c r="F22" i="3"/>
  <c r="E22" i="3"/>
  <c r="K21" i="3"/>
  <c r="J21" i="3"/>
  <c r="I21" i="3"/>
  <c r="H21" i="3"/>
  <c r="G21" i="3"/>
  <c r="F21" i="3"/>
  <c r="E21" i="3"/>
  <c r="K20" i="3"/>
  <c r="J20" i="3"/>
  <c r="I20" i="3"/>
  <c r="H20" i="3"/>
  <c r="G20" i="3"/>
  <c r="F20" i="3"/>
  <c r="E20" i="3"/>
  <c r="K19" i="3"/>
  <c r="J19" i="3"/>
  <c r="I19" i="3"/>
  <c r="H19" i="3"/>
  <c r="G19" i="3"/>
  <c r="F19" i="3"/>
  <c r="E19" i="3"/>
  <c r="K18" i="3"/>
  <c r="J18" i="3"/>
  <c r="I18" i="3"/>
  <c r="H18" i="3"/>
  <c r="G18" i="3"/>
  <c r="F18" i="3"/>
  <c r="E18" i="3"/>
  <c r="K17" i="3"/>
  <c r="J17" i="3"/>
  <c r="I17" i="3"/>
  <c r="H17" i="3"/>
  <c r="G17" i="3"/>
  <c r="F17" i="3"/>
  <c r="E17" i="3"/>
  <c r="K16" i="3"/>
  <c r="J16" i="3"/>
  <c r="I16" i="3"/>
  <c r="H16" i="3"/>
  <c r="G16" i="3"/>
  <c r="F16" i="3"/>
  <c r="E16" i="3"/>
  <c r="K15" i="3"/>
  <c r="J15" i="3"/>
  <c r="I15" i="3"/>
  <c r="H15" i="3"/>
  <c r="G15" i="3"/>
  <c r="F15" i="3"/>
  <c r="E15" i="3"/>
  <c r="C6" i="3"/>
  <c r="D6" i="3"/>
  <c r="E6" i="3"/>
  <c r="F6" i="3"/>
  <c r="G6" i="3"/>
  <c r="H6" i="3"/>
  <c r="I6" i="3"/>
  <c r="J6" i="3"/>
  <c r="K6" i="3"/>
  <c r="C7" i="3"/>
  <c r="D7" i="3"/>
  <c r="E7" i="3"/>
  <c r="F7" i="3"/>
  <c r="G7" i="3"/>
  <c r="H7" i="3"/>
  <c r="I7" i="3"/>
  <c r="J7" i="3"/>
  <c r="K7" i="3"/>
  <c r="C8" i="3"/>
  <c r="D8" i="3"/>
  <c r="E8" i="3"/>
  <c r="F8" i="3"/>
  <c r="G8" i="3"/>
  <c r="H8" i="3"/>
  <c r="I8" i="3"/>
  <c r="J8" i="3"/>
  <c r="K8" i="3"/>
  <c r="C9" i="3"/>
  <c r="D9" i="3"/>
  <c r="E9" i="3"/>
  <c r="F9" i="3"/>
  <c r="G9" i="3"/>
  <c r="H9" i="3"/>
  <c r="I9" i="3"/>
  <c r="J9" i="3"/>
  <c r="K9" i="3"/>
  <c r="C10" i="3"/>
  <c r="D10" i="3"/>
  <c r="E10" i="3"/>
  <c r="F10" i="3"/>
  <c r="G10" i="3"/>
  <c r="H10" i="3"/>
  <c r="I10" i="3"/>
  <c r="J10" i="3"/>
  <c r="K10" i="3"/>
  <c r="C11" i="3"/>
  <c r="D11" i="3"/>
  <c r="E11" i="3"/>
  <c r="F11" i="3"/>
  <c r="G11" i="3"/>
  <c r="H11" i="3"/>
  <c r="I11" i="3"/>
  <c r="J11" i="3"/>
  <c r="K11" i="3"/>
  <c r="C12" i="3"/>
  <c r="D12" i="3"/>
  <c r="E12" i="3"/>
  <c r="F12" i="3"/>
  <c r="G12" i="3"/>
  <c r="H12" i="3"/>
  <c r="I12" i="3"/>
  <c r="J12" i="3"/>
  <c r="K12" i="3"/>
  <c r="C13" i="3"/>
  <c r="D13" i="3"/>
  <c r="E13" i="3"/>
  <c r="F13" i="3"/>
  <c r="G13" i="3"/>
  <c r="H13" i="3"/>
  <c r="I13" i="3"/>
  <c r="J13" i="3"/>
  <c r="K13" i="3"/>
  <c r="C14" i="3"/>
  <c r="D14" i="3"/>
  <c r="E14" i="3"/>
  <c r="F14" i="3"/>
  <c r="G14" i="3"/>
  <c r="H14" i="3"/>
  <c r="I14" i="3"/>
  <c r="J14" i="3"/>
  <c r="K14" i="3"/>
  <c r="D5" i="3"/>
  <c r="E5" i="3"/>
  <c r="F5" i="3"/>
  <c r="G5" i="3"/>
  <c r="H5" i="3"/>
  <c r="I5" i="3"/>
  <c r="J5" i="3"/>
  <c r="K5" i="3"/>
  <c r="C5" i="3"/>
  <c r="F41" i="3"/>
  <c r="E41" i="3"/>
  <c r="F40" i="3"/>
  <c r="G40" i="3"/>
  <c r="H40" i="3"/>
  <c r="I40" i="3"/>
  <c r="J40" i="3"/>
  <c r="K40" i="3"/>
  <c r="E40" i="3"/>
  <c r="K36" i="3"/>
  <c r="K37" i="3"/>
  <c r="K38" i="3"/>
  <c r="F39" i="3"/>
  <c r="G39" i="3"/>
  <c r="H39" i="3"/>
  <c r="I39" i="3"/>
  <c r="J39" i="3"/>
  <c r="K39" i="3"/>
  <c r="E39" i="3"/>
  <c r="F38" i="3"/>
  <c r="G38" i="3"/>
  <c r="H38" i="3"/>
  <c r="I38" i="3"/>
  <c r="J38" i="3"/>
  <c r="E38" i="3"/>
  <c r="F37" i="3"/>
  <c r="G37" i="3"/>
  <c r="H37" i="3"/>
  <c r="I37" i="3"/>
  <c r="J37" i="3"/>
  <c r="E37" i="3"/>
  <c r="D35" i="3"/>
  <c r="C35" i="3"/>
  <c r="E36" i="3"/>
  <c r="F36" i="3"/>
  <c r="G36" i="3"/>
  <c r="H36" i="3"/>
  <c r="I36" i="3"/>
  <c r="J36" i="3"/>
  <c r="C34" i="3"/>
  <c r="D34" i="3"/>
  <c r="F34" i="3"/>
  <c r="G34" i="3"/>
  <c r="H34" i="3"/>
  <c r="I34" i="3"/>
  <c r="J34" i="3"/>
  <c r="E34" i="3"/>
  <c r="AW18" i="15" l="1"/>
  <c r="AV19" i="15"/>
  <c r="AX17" i="15"/>
  <c r="AW369" i="8"/>
  <c r="BH369" i="8"/>
  <c r="BE369" i="8"/>
  <c r="AS369" i="8"/>
  <c r="AU20" i="15" l="1"/>
  <c r="AW19" i="15"/>
  <c r="AV20" i="15"/>
  <c r="AU21" i="15"/>
  <c r="AX18" i="15"/>
  <c r="AW20" i="15" l="1"/>
  <c r="AU22" i="15"/>
  <c r="AV21" i="15"/>
  <c r="AX19" i="15"/>
  <c r="AW21" i="15" l="1"/>
  <c r="AU23" i="15"/>
  <c r="AX20" i="15"/>
  <c r="AV22" i="15"/>
  <c r="AW22" i="15" l="1"/>
  <c r="AX21" i="15"/>
  <c r="AU24" i="15"/>
  <c r="AV23" i="15"/>
  <c r="AW23" i="15" l="1"/>
  <c r="AV24" i="15"/>
  <c r="AX22" i="15"/>
  <c r="AU25" i="15"/>
  <c r="AW24" i="15" l="1"/>
  <c r="AU26" i="15"/>
  <c r="AX23" i="15"/>
  <c r="AV25" i="15"/>
  <c r="AW25" i="15" l="1"/>
  <c r="AU27" i="15"/>
  <c r="AV26" i="15"/>
  <c r="AX24" i="15"/>
  <c r="AW26" i="15" l="1"/>
  <c r="AX25" i="15"/>
  <c r="AV27" i="15"/>
  <c r="AW27" i="15" l="1"/>
  <c r="AU28" i="15"/>
  <c r="AX26" i="15"/>
  <c r="AV28" i="15"/>
  <c r="AW28" i="15" l="1"/>
  <c r="AU29" i="15"/>
  <c r="AU30" i="15"/>
  <c r="AX27" i="15"/>
  <c r="AV29" i="15"/>
  <c r="AW29" i="15" l="1"/>
  <c r="AV30" i="15"/>
  <c r="AU31" i="15"/>
  <c r="AX28" i="15"/>
  <c r="AW30" i="15" l="1"/>
  <c r="AV31" i="15"/>
  <c r="AU32" i="15"/>
  <c r="AX29" i="15"/>
  <c r="AW31" i="15" l="1"/>
  <c r="AV32" i="15"/>
  <c r="AU33" i="15"/>
  <c r="AX30" i="15"/>
  <c r="AW32" i="15" l="1"/>
  <c r="AV33" i="15"/>
  <c r="AX31" i="15"/>
  <c r="AU34" i="15"/>
  <c r="AW33" i="15" l="1"/>
  <c r="AU35" i="15"/>
  <c r="AX32" i="15"/>
  <c r="AV34" i="15"/>
  <c r="AW34" i="15" l="1"/>
  <c r="AU36" i="15"/>
  <c r="AV35" i="15"/>
  <c r="AX33" i="15"/>
  <c r="AW35" i="15" l="1"/>
  <c r="AX34" i="15"/>
  <c r="AV36" i="15"/>
  <c r="AU37" i="15"/>
  <c r="AW36" i="15" l="1"/>
  <c r="AV37" i="15"/>
  <c r="AX35" i="15"/>
  <c r="AW37" i="15" l="1"/>
  <c r="AU38" i="15"/>
  <c r="AU39" i="15"/>
  <c r="AX36" i="15"/>
  <c r="AV38" i="15"/>
  <c r="AW38" i="15" l="1"/>
  <c r="AV39" i="15"/>
  <c r="AX37" i="15"/>
  <c r="AW39" i="15" l="1"/>
  <c r="AU40" i="15"/>
  <c r="AX38" i="15"/>
  <c r="AV40" i="15"/>
  <c r="AW40" i="15" l="1"/>
  <c r="AU41" i="15"/>
  <c r="AV41" i="15"/>
  <c r="AU42" i="15"/>
  <c r="AX39" i="15"/>
  <c r="AW41" i="15" l="1"/>
  <c r="AV42" i="15"/>
  <c r="AX40" i="15"/>
  <c r="AU43" i="15" l="1"/>
  <c r="AW42" i="15"/>
  <c r="AV43" i="15"/>
  <c r="AX41" i="15"/>
  <c r="AU44" i="15"/>
  <c r="AW43" i="15" l="1"/>
  <c r="AX42" i="15"/>
  <c r="AV44" i="15"/>
  <c r="AU45" i="15"/>
  <c r="AW44" i="15" l="1"/>
  <c r="AX43" i="15"/>
  <c r="AV45" i="15"/>
  <c r="AU46" i="15"/>
  <c r="AW45" i="15" l="1"/>
  <c r="AU47" i="15"/>
  <c r="AX44" i="15"/>
  <c r="AV46" i="15"/>
  <c r="AW46" i="15" l="1"/>
  <c r="AX45" i="15"/>
  <c r="AV47" i="15"/>
  <c r="AU48" i="15"/>
  <c r="AW47" i="15" l="1"/>
  <c r="AX46" i="15"/>
  <c r="AV48" i="15"/>
  <c r="AU49" i="15"/>
  <c r="AW48" i="15" l="1"/>
  <c r="AV49" i="15"/>
  <c r="AU50" i="15"/>
  <c r="AX47" i="15"/>
  <c r="AW49" i="15" l="1"/>
  <c r="AV50" i="15"/>
  <c r="AU51" i="15"/>
  <c r="AX48" i="15"/>
  <c r="AW50" i="15" l="1"/>
  <c r="AV51" i="15"/>
  <c r="AU52" i="15"/>
  <c r="AX49" i="15"/>
  <c r="AW51" i="15" l="1"/>
  <c r="AX50" i="15"/>
  <c r="AV52" i="15"/>
  <c r="AU53" i="15"/>
  <c r="AW52" i="15" l="1"/>
  <c r="AU54" i="15"/>
  <c r="AV53" i="15"/>
  <c r="AX51" i="15"/>
  <c r="AW53" i="15" l="1"/>
  <c r="AX52" i="15"/>
  <c r="AV54" i="15"/>
  <c r="AU55" i="15"/>
  <c r="AW54" i="15" l="1"/>
  <c r="AX53" i="15"/>
  <c r="AU56" i="15"/>
  <c r="AV55" i="15"/>
  <c r="AW55" i="15" l="1"/>
  <c r="AV56" i="15"/>
  <c r="AX54" i="15"/>
  <c r="AU57" i="15"/>
  <c r="AW56" i="15" l="1"/>
  <c r="AX55" i="15"/>
  <c r="AV57" i="15"/>
  <c r="AU58" i="15"/>
  <c r="AW57" i="15" l="1"/>
  <c r="AX56" i="15"/>
  <c r="AU59" i="15"/>
  <c r="AV58" i="15"/>
  <c r="AW58" i="15" l="1"/>
  <c r="AU60" i="15"/>
  <c r="AX57" i="15"/>
  <c r="AV59" i="15"/>
  <c r="AW59" i="15" l="1"/>
  <c r="AX58" i="15"/>
  <c r="AU61" i="15"/>
  <c r="AV60" i="15"/>
  <c r="AW60" i="15" l="1"/>
  <c r="AV61" i="15"/>
  <c r="AX59" i="15"/>
  <c r="AW61" i="15" l="1"/>
  <c r="AU62" i="15"/>
  <c r="AU63" i="15"/>
  <c r="AX60" i="15"/>
  <c r="AV62" i="15"/>
  <c r="AW62" i="15" l="1"/>
  <c r="AX61" i="15"/>
  <c r="AU64" i="15"/>
  <c r="AV63" i="15"/>
  <c r="AW63" i="15" l="1"/>
  <c r="AV64" i="15"/>
  <c r="AU65" i="15"/>
  <c r="AX62" i="15"/>
  <c r="AW64" i="15" l="1"/>
  <c r="AX63" i="15"/>
  <c r="AU66" i="15"/>
  <c r="AV65" i="15"/>
  <c r="AW65" i="15" l="1"/>
  <c r="AX64" i="15"/>
  <c r="AV66" i="15"/>
  <c r="AU67" i="15"/>
  <c r="AW66" i="15" l="1"/>
  <c r="AU68" i="15"/>
  <c r="AV67" i="15"/>
  <c r="AX65" i="15"/>
  <c r="AW67" i="15" l="1"/>
  <c r="AX66" i="15"/>
  <c r="AV68" i="15"/>
  <c r="AU69" i="15"/>
  <c r="AW68" i="15" l="1"/>
  <c r="AX67" i="15"/>
  <c r="AV69" i="15"/>
  <c r="AW69" i="15" l="1"/>
  <c r="AU70" i="15"/>
  <c r="AU71" i="15"/>
  <c r="AX68" i="15"/>
  <c r="AV70" i="15"/>
  <c r="AW70" i="15" l="1"/>
  <c r="AV71" i="15"/>
  <c r="AX69" i="15"/>
  <c r="AU72" i="15"/>
  <c r="AW71" i="15" l="1"/>
  <c r="AV72" i="15"/>
  <c r="AX70" i="15"/>
  <c r="AU73" i="15" l="1"/>
  <c r="AW72" i="15"/>
  <c r="AX71" i="15"/>
  <c r="AV73" i="15"/>
  <c r="AU74" i="15"/>
  <c r="AW73" i="15" l="1"/>
  <c r="AU75" i="15"/>
  <c r="AV74" i="15"/>
  <c r="AX72" i="15"/>
  <c r="AW74" i="15" l="1"/>
  <c r="AX73" i="15"/>
  <c r="AU76" i="15"/>
  <c r="AV75" i="15"/>
  <c r="AW75" i="15" l="1"/>
  <c r="AV76" i="15"/>
  <c r="AX74" i="15"/>
  <c r="AU77" i="15"/>
  <c r="AW76" i="15" l="1"/>
  <c r="AU78" i="15"/>
  <c r="AX75" i="15"/>
  <c r="AV77" i="15"/>
  <c r="AW77" i="15" l="1"/>
  <c r="AV78" i="15"/>
  <c r="AX76" i="15"/>
  <c r="AW78" i="15" l="1"/>
  <c r="AU79" i="15"/>
  <c r="AV79" i="15"/>
  <c r="AU80" i="15"/>
  <c r="AX77" i="15"/>
  <c r="AW79" i="15" l="1"/>
  <c r="AX78" i="15"/>
  <c r="AV80" i="15"/>
  <c r="AU81" i="15"/>
  <c r="AW80" i="15" l="1"/>
  <c r="AX79" i="15"/>
  <c r="AV81" i="15"/>
  <c r="AW81" i="15" l="1"/>
  <c r="AU82" i="15"/>
  <c r="AX80" i="15"/>
  <c r="AV82" i="15"/>
  <c r="AU83" i="15"/>
  <c r="AW82" i="15" l="1"/>
  <c r="AX81" i="15"/>
  <c r="AV83" i="15"/>
  <c r="AW83" i="15" l="1"/>
  <c r="AU84" i="15"/>
  <c r="AV84" i="15"/>
  <c r="AX82" i="15"/>
  <c r="AU85" i="15"/>
  <c r="AW84" i="15" l="1"/>
  <c r="AX83" i="15"/>
  <c r="AU86" i="15"/>
  <c r="AV85" i="15"/>
  <c r="AW85" i="15" l="1"/>
  <c r="AU87" i="15"/>
  <c r="AV86" i="15"/>
  <c r="AX84" i="15"/>
  <c r="AW86" i="15" l="1"/>
  <c r="AV87" i="15"/>
  <c r="AX85" i="15"/>
  <c r="AU88" i="15"/>
  <c r="AW87" i="15" l="1"/>
  <c r="AX86" i="15"/>
  <c r="AV88" i="15"/>
  <c r="AU89" i="15"/>
  <c r="AW88" i="15" l="1"/>
  <c r="AU90" i="15"/>
  <c r="AV89" i="15"/>
  <c r="AX87" i="15"/>
  <c r="AW89" i="15" l="1"/>
  <c r="AX88" i="15"/>
  <c r="AU91" i="15"/>
  <c r="AV90" i="15"/>
  <c r="AW90" i="15" l="1"/>
  <c r="AV91" i="15"/>
  <c r="AX89" i="15"/>
  <c r="AU92" i="15"/>
  <c r="AW91" i="15" l="1"/>
  <c r="AU93" i="15"/>
  <c r="AV92" i="15"/>
  <c r="AX90" i="15"/>
  <c r="AW92" i="15" l="1"/>
  <c r="AV93" i="15"/>
  <c r="AX91" i="15"/>
  <c r="AU94" i="15"/>
  <c r="AW93" i="15" l="1"/>
  <c r="AV94" i="15"/>
  <c r="AU95" i="15"/>
  <c r="AX92" i="15"/>
  <c r="AW94" i="15" l="1"/>
  <c r="AX93" i="15"/>
  <c r="AV95" i="15"/>
  <c r="AU96" i="15"/>
  <c r="AW95" i="15" l="1"/>
  <c r="AV96" i="15"/>
  <c r="AU97" i="15"/>
  <c r="AX94" i="15"/>
  <c r="AW96" i="15" l="1"/>
  <c r="AU98" i="15"/>
  <c r="AV97" i="15"/>
  <c r="AX95" i="15"/>
  <c r="AW97" i="15" l="1"/>
  <c r="AU99" i="15"/>
  <c r="AV98" i="15"/>
  <c r="AX96" i="15"/>
  <c r="AW98" i="15" l="1"/>
  <c r="AX97" i="15"/>
  <c r="AU100" i="15"/>
  <c r="AV99" i="15"/>
  <c r="AW99" i="15" l="1"/>
  <c r="AU101" i="15"/>
  <c r="AV100" i="15"/>
  <c r="AX98" i="15"/>
  <c r="AW100" i="15" l="1"/>
  <c r="AU102" i="15"/>
  <c r="AV101" i="15"/>
  <c r="AX99" i="15"/>
  <c r="AW101" i="15" l="1"/>
  <c r="AX100" i="15"/>
  <c r="AV102" i="15"/>
  <c r="AU103" i="15"/>
  <c r="AW102" i="15" l="1"/>
  <c r="AX101" i="15"/>
  <c r="AU104" i="15"/>
  <c r="AV103" i="15"/>
  <c r="AW103" i="15" l="1"/>
  <c r="AX102" i="15"/>
  <c r="AV104" i="15"/>
  <c r="AW104" i="15" l="1"/>
  <c r="AU105" i="15"/>
  <c r="AX103" i="15"/>
  <c r="AV105" i="15"/>
  <c r="AW105" i="15" l="1"/>
  <c r="AU106" i="15"/>
  <c r="AV106" i="15"/>
  <c r="AX104" i="15"/>
  <c r="AW106" i="15" l="1"/>
  <c r="AU107" i="15"/>
  <c r="AX105" i="15"/>
  <c r="AV107" i="15"/>
  <c r="AU108" i="15"/>
  <c r="AW107" i="15" l="1"/>
  <c r="AX106" i="15"/>
  <c r="AV108" i="15"/>
  <c r="AU109" i="15"/>
  <c r="AW108" i="15" l="1"/>
  <c r="AV109" i="15"/>
  <c r="AX107" i="15"/>
  <c r="AU110" i="15"/>
  <c r="AW109" i="15" l="1"/>
  <c r="AU111" i="15"/>
  <c r="AV110" i="15"/>
  <c r="AX108" i="15"/>
  <c r="AW110" i="15" l="1"/>
  <c r="AU112" i="15"/>
  <c r="AX109" i="15"/>
  <c r="AV111" i="15"/>
  <c r="AW111" i="15" l="1"/>
  <c r="AV112" i="15"/>
  <c r="AU113" i="15"/>
  <c r="AX110" i="15"/>
  <c r="AW112" i="15" l="1"/>
  <c r="AV113" i="15"/>
  <c r="AX111" i="15"/>
  <c r="AW113" i="15" l="1"/>
  <c r="AU114" i="15"/>
  <c r="AV114" i="15"/>
  <c r="AU115" i="15"/>
  <c r="AX112" i="15"/>
  <c r="AW114" i="15" l="1"/>
  <c r="AX113" i="15"/>
  <c r="AU116" i="15"/>
  <c r="AV115" i="15"/>
  <c r="AW115" i="15" l="1"/>
  <c r="AV116" i="15"/>
  <c r="AU117" i="15"/>
  <c r="AX114" i="15"/>
  <c r="AW116" i="15" l="1"/>
  <c r="AV117" i="15"/>
  <c r="AX115" i="15"/>
  <c r="AU118" i="15"/>
  <c r="AW117" i="15" l="1"/>
  <c r="AX116" i="15"/>
  <c r="AU119" i="15"/>
  <c r="AV118" i="15"/>
  <c r="AW118" i="15" l="1"/>
  <c r="AU120" i="15"/>
  <c r="AX117" i="15"/>
  <c r="AV119" i="15"/>
  <c r="AW119" i="15" l="1"/>
  <c r="AV120" i="15"/>
  <c r="AU121" i="15"/>
  <c r="AX118" i="15"/>
  <c r="AW120" i="15" l="1"/>
  <c r="AX119" i="15"/>
  <c r="AV121" i="15"/>
  <c r="AU122" i="15"/>
  <c r="AW121" i="15" l="1"/>
  <c r="AU123" i="15"/>
  <c r="AX120" i="15"/>
  <c r="AV122" i="15"/>
  <c r="AW122" i="15" l="1"/>
  <c r="AX121" i="15"/>
  <c r="AV123" i="15"/>
  <c r="AU124" i="15" l="1"/>
  <c r="AW123" i="15"/>
  <c r="AX122" i="15"/>
  <c r="AU125" i="15"/>
  <c r="AV124" i="15"/>
  <c r="AW124" i="15" l="1"/>
  <c r="AV125" i="15"/>
  <c r="AX123" i="15"/>
  <c r="AW125" i="15" l="1"/>
  <c r="AU126" i="15"/>
  <c r="AV126" i="15"/>
  <c r="AX124" i="15"/>
  <c r="AU127" i="15"/>
  <c r="AW126" i="15" l="1"/>
  <c r="AX125" i="15"/>
  <c r="AV127" i="15"/>
  <c r="AU128" i="15" l="1"/>
  <c r="AW127" i="15"/>
  <c r="AX126" i="15"/>
  <c r="AV128" i="15"/>
  <c r="AW128" i="15" l="1"/>
  <c r="AU129" i="15"/>
  <c r="AX127" i="15"/>
  <c r="AV129" i="15"/>
  <c r="AW129" i="15" l="1"/>
  <c r="AU130" i="15"/>
  <c r="AV130" i="15"/>
  <c r="AU131" i="15"/>
  <c r="AX128" i="15"/>
  <c r="AW130" i="15" l="1"/>
  <c r="AX129" i="15"/>
  <c r="AU132" i="15"/>
  <c r="AV131" i="15"/>
  <c r="AW131" i="15" l="1"/>
  <c r="AX130" i="15"/>
  <c r="AU133" i="15"/>
  <c r="AV132" i="15"/>
  <c r="AW132" i="15" l="1"/>
  <c r="AX131" i="15"/>
  <c r="AV133" i="15"/>
  <c r="AU134" i="15" l="1"/>
  <c r="AW133" i="15"/>
  <c r="AU135" i="15"/>
  <c r="AX132" i="15"/>
  <c r="AV134" i="15"/>
  <c r="AW134" i="15" l="1"/>
  <c r="AU136" i="15"/>
  <c r="AX133" i="15"/>
  <c r="AV135" i="15"/>
  <c r="AW135" i="15" l="1"/>
  <c r="AU137" i="15"/>
  <c r="AX134" i="15"/>
  <c r="AV136" i="15"/>
  <c r="AW136" i="15" l="1"/>
  <c r="AU138" i="15"/>
  <c r="AV137" i="15"/>
  <c r="AX135" i="15"/>
  <c r="AW137" i="15" l="1"/>
  <c r="AV138" i="15"/>
  <c r="AX136" i="15"/>
  <c r="AU139" i="15" l="1"/>
  <c r="AW138" i="15"/>
  <c r="AU140" i="15"/>
  <c r="AV139" i="15"/>
  <c r="AX137" i="15"/>
  <c r="AW139" i="15" l="1"/>
  <c r="AX138" i="15"/>
  <c r="AU141" i="15"/>
  <c r="AV140" i="15"/>
  <c r="AW140" i="15" l="1"/>
  <c r="AV141" i="15"/>
  <c r="AU142" i="15"/>
  <c r="AX139" i="15"/>
  <c r="AW141" i="15" l="1"/>
  <c r="AV142" i="15"/>
  <c r="AX140" i="15"/>
  <c r="AU143" i="15"/>
  <c r="AW142" i="15" l="1"/>
  <c r="AU144" i="15"/>
  <c r="AX141" i="15"/>
  <c r="AV143" i="15"/>
  <c r="AW143" i="15" l="1"/>
  <c r="AV144" i="15"/>
  <c r="AU145" i="15"/>
  <c r="AX142" i="15"/>
  <c r="AW144" i="15" l="1"/>
  <c r="AV145" i="15"/>
  <c r="AU146" i="15"/>
  <c r="AX143" i="15"/>
  <c r="AW145" i="15" l="1"/>
  <c r="AV146" i="15"/>
  <c r="AX144" i="15"/>
  <c r="AU147" i="15"/>
  <c r="AW146" i="15" l="1"/>
  <c r="AV147" i="15"/>
  <c r="AX145" i="15"/>
  <c r="AU148" i="15"/>
  <c r="AW147" i="15" l="1"/>
  <c r="AV148" i="15"/>
  <c r="AX146" i="15"/>
  <c r="AU149" i="15"/>
  <c r="AW148" i="15" l="1"/>
  <c r="AV149" i="15"/>
  <c r="AX147" i="15"/>
  <c r="AU150" i="15"/>
  <c r="AW149" i="15" l="1"/>
  <c r="AX148" i="15"/>
  <c r="AV150" i="15"/>
  <c r="AU151" i="15" l="1"/>
  <c r="AW150" i="15"/>
  <c r="AU152" i="15"/>
  <c r="AX149" i="15"/>
  <c r="AV151" i="15"/>
  <c r="AW151" i="15" l="1"/>
  <c r="AU153" i="15"/>
  <c r="AV152" i="15"/>
  <c r="AX150" i="15"/>
  <c r="AW152" i="15" l="1"/>
  <c r="AV153" i="15"/>
  <c r="AU154" i="15"/>
  <c r="AX151" i="15"/>
  <c r="AW153" i="15" l="1"/>
  <c r="AU155" i="15"/>
  <c r="AX152" i="15"/>
  <c r="AV154" i="15"/>
  <c r="AW154" i="15" l="1"/>
  <c r="AV155" i="15"/>
  <c r="AX153" i="15"/>
  <c r="AU156" i="15"/>
  <c r="AW155" i="15" l="1"/>
  <c r="AX154" i="15"/>
  <c r="AV156" i="15"/>
  <c r="AU157" i="15"/>
  <c r="AW156" i="15" l="1"/>
  <c r="AX155" i="15"/>
  <c r="AV157" i="15"/>
  <c r="AU158" i="15" l="1"/>
  <c r="AW157" i="15"/>
  <c r="AU159" i="15"/>
  <c r="AX156" i="15"/>
  <c r="AV158" i="15"/>
  <c r="AW158" i="15" l="1"/>
  <c r="AU160" i="15"/>
  <c r="AX157" i="15"/>
  <c r="AV159" i="15"/>
  <c r="AW159" i="15" l="1"/>
  <c r="AU161" i="15"/>
  <c r="AX158" i="15"/>
  <c r="AV160" i="15"/>
  <c r="AW160" i="15" l="1"/>
  <c r="AV161" i="15"/>
  <c r="AX159" i="15"/>
  <c r="AU162" i="15"/>
  <c r="AW161" i="15" l="1"/>
  <c r="AU163" i="15"/>
  <c r="AV162" i="15"/>
  <c r="AX160" i="15"/>
  <c r="AW162" i="15" l="1"/>
  <c r="AU164" i="15"/>
  <c r="AX161" i="15"/>
  <c r="AV163" i="15"/>
  <c r="AW163" i="15" l="1"/>
  <c r="AU165" i="15"/>
  <c r="AX162" i="15"/>
  <c r="AV164" i="15"/>
  <c r="AW164" i="15" l="1"/>
  <c r="AV165" i="15"/>
  <c r="AU166" i="15"/>
  <c r="AX163" i="15"/>
  <c r="AW165" i="15" l="1"/>
  <c r="AV166" i="15"/>
  <c r="AU167" i="15"/>
  <c r="AX164" i="15"/>
  <c r="AW166" i="15" l="1"/>
  <c r="AV167" i="15"/>
  <c r="AU168" i="15"/>
  <c r="AX165" i="15"/>
  <c r="AW167" i="15" l="1"/>
  <c r="AU169" i="15"/>
  <c r="AX166" i="15"/>
  <c r="AV168" i="15"/>
  <c r="AW168" i="15" l="1"/>
  <c r="AU170" i="15"/>
  <c r="AV169" i="15"/>
  <c r="AX167" i="15"/>
  <c r="AW169" i="15" l="1"/>
  <c r="AV170" i="15"/>
  <c r="AX168" i="15"/>
  <c r="AU171" i="15"/>
  <c r="AW170" i="15" l="1"/>
  <c r="AV171" i="15"/>
  <c r="AX169" i="15"/>
  <c r="AU172" i="15"/>
  <c r="AW171" i="15" l="1"/>
  <c r="AX170" i="15"/>
  <c r="AV172" i="15"/>
  <c r="AU173" i="15"/>
  <c r="AW172" i="15" l="1"/>
  <c r="AV173" i="15"/>
  <c r="AX171" i="15"/>
  <c r="AW173" i="15" l="1"/>
  <c r="AU174" i="15"/>
  <c r="AX172" i="15"/>
  <c r="AV174" i="15"/>
  <c r="AU175" i="15"/>
  <c r="AW174" i="15" l="1"/>
  <c r="AV175" i="15"/>
  <c r="AX173" i="15"/>
  <c r="AU176" i="15"/>
  <c r="AW175" i="15" l="1"/>
  <c r="AV176" i="15"/>
  <c r="AU177" i="15"/>
  <c r="AX174" i="15"/>
  <c r="AW176" i="15" l="1"/>
  <c r="AV177" i="15"/>
  <c r="AX175" i="15"/>
  <c r="AW177" i="15" l="1"/>
  <c r="AU178" i="15"/>
  <c r="AU179" i="15"/>
  <c r="AX176" i="15"/>
  <c r="AV178" i="15"/>
  <c r="AW178" i="15" l="1"/>
  <c r="AU180" i="15"/>
  <c r="AX177" i="15"/>
  <c r="AV179" i="15"/>
  <c r="AW179" i="15" l="1"/>
  <c r="AU181" i="15"/>
  <c r="AX178" i="15"/>
  <c r="AV180" i="15"/>
  <c r="AW180" i="15" l="1"/>
  <c r="AV181" i="15"/>
  <c r="AX179" i="15"/>
  <c r="AW181" i="15" l="1"/>
  <c r="AU182" i="15"/>
  <c r="AV182" i="15"/>
  <c r="AU183" i="15"/>
  <c r="AX180" i="15"/>
  <c r="AW182" i="15" l="1"/>
  <c r="AU184" i="15"/>
  <c r="AV183" i="15"/>
  <c r="AX181" i="15"/>
  <c r="AW183" i="15" l="1"/>
  <c r="AU185" i="15"/>
  <c r="AX182" i="15"/>
  <c r="AV184" i="15"/>
  <c r="AW184" i="15" l="1"/>
  <c r="AX183" i="15"/>
  <c r="AV185" i="15"/>
  <c r="AW185" i="15" l="1"/>
  <c r="AU186" i="15"/>
  <c r="AX184" i="15"/>
  <c r="AV186" i="15"/>
  <c r="AU187" i="15"/>
  <c r="AW186" i="15" l="1"/>
  <c r="AX185" i="15"/>
  <c r="AV187" i="15"/>
  <c r="AU188" i="15" l="1"/>
  <c r="AW187" i="15"/>
  <c r="AV188" i="15"/>
  <c r="AX186" i="15"/>
  <c r="AU189" i="15"/>
  <c r="AW188" i="15" l="1"/>
  <c r="AU190" i="15"/>
  <c r="AV189" i="15"/>
  <c r="AX187" i="15"/>
  <c r="AW189" i="15" l="1"/>
  <c r="AX188" i="15"/>
  <c r="AV190" i="15"/>
  <c r="AW190" i="15" l="1"/>
  <c r="AU191" i="15"/>
  <c r="AX189" i="15"/>
  <c r="AU192" i="15"/>
  <c r="AV191" i="15"/>
  <c r="AW191" i="15" l="1"/>
  <c r="AX190" i="15"/>
  <c r="AV192" i="15"/>
  <c r="AW192" i="15" l="1"/>
  <c r="AU193" i="15"/>
  <c r="AX191" i="15"/>
  <c r="AV193" i="15"/>
  <c r="AW193" i="15" l="1"/>
  <c r="AU194" i="15"/>
  <c r="AX192" i="15"/>
  <c r="AV194" i="15"/>
  <c r="AU195" i="15"/>
  <c r="AW194" i="15" l="1"/>
  <c r="AX193" i="15"/>
  <c r="AV195" i="15"/>
  <c r="AU196" i="15"/>
  <c r="AW195" i="15" l="1"/>
  <c r="AV196" i="15"/>
  <c r="AU197" i="15"/>
  <c r="AX194" i="15"/>
  <c r="AW196" i="15" l="1"/>
  <c r="AV197" i="15"/>
  <c r="AX195" i="15"/>
  <c r="AW197" i="15" l="1"/>
  <c r="AU198" i="15"/>
  <c r="AX196" i="15"/>
  <c r="AV198" i="15"/>
  <c r="AW198" i="15" l="1"/>
  <c r="AU199" i="15"/>
  <c r="AU200" i="15"/>
  <c r="AV199" i="15"/>
  <c r="AX197" i="15"/>
  <c r="AW199" i="15" l="1"/>
  <c r="AV200" i="15"/>
  <c r="AU201" i="15"/>
  <c r="AX198" i="15"/>
  <c r="AW200" i="15" l="1"/>
  <c r="AX199" i="15"/>
  <c r="AV201" i="15"/>
  <c r="AW201" i="15" l="1"/>
  <c r="AU202" i="15"/>
  <c r="AX200" i="15"/>
  <c r="AU203" i="15"/>
  <c r="AV202" i="15"/>
  <c r="AW202" i="15" l="1"/>
  <c r="AV203" i="15"/>
  <c r="AX201" i="15"/>
  <c r="AW203" i="15" l="1"/>
  <c r="AU204" i="15"/>
  <c r="AX202" i="15"/>
  <c r="AV204" i="15"/>
  <c r="AW204" i="15" l="1"/>
  <c r="AU205" i="15"/>
  <c r="AV205" i="15"/>
  <c r="AU206" i="15"/>
  <c r="AX203" i="15"/>
  <c r="AW205" i="15" l="1"/>
  <c r="AV206" i="15"/>
  <c r="AX204" i="15"/>
  <c r="AW206" i="15" l="1"/>
  <c r="AU207" i="15"/>
  <c r="AV207" i="15"/>
  <c r="AX205" i="15"/>
  <c r="AW207" i="15" l="1"/>
  <c r="AU208" i="15"/>
  <c r="AX206" i="15"/>
  <c r="AV208" i="15"/>
  <c r="AU209" i="15"/>
  <c r="AW208" i="15" l="1"/>
  <c r="AV209" i="15"/>
  <c r="AX207" i="15"/>
  <c r="AU210" i="15"/>
  <c r="AW209" i="15" l="1"/>
  <c r="AX208" i="15"/>
  <c r="AV210" i="15"/>
  <c r="AW210" i="15" l="1"/>
  <c r="AU211" i="15"/>
  <c r="AX209" i="15"/>
  <c r="AV211" i="15"/>
  <c r="AU212" i="15"/>
  <c r="AW211" i="15" l="1"/>
  <c r="AX210" i="15"/>
  <c r="AU213" i="15"/>
  <c r="AV212" i="15"/>
  <c r="AW212" i="15" l="1"/>
  <c r="AV213" i="15"/>
  <c r="AX211" i="15"/>
  <c r="AU214" i="15"/>
  <c r="AW213" i="15" l="1"/>
  <c r="AX212" i="15"/>
  <c r="AV214" i="15"/>
  <c r="AU215" i="15"/>
  <c r="AW214" i="15" l="1"/>
  <c r="AV215" i="15"/>
  <c r="AU216" i="15"/>
  <c r="AX213" i="15"/>
  <c r="AW215" i="15" l="1"/>
  <c r="AV216" i="15"/>
  <c r="AX214" i="15"/>
  <c r="AU217" i="15"/>
  <c r="AW216" i="15" l="1"/>
  <c r="AX215" i="15"/>
  <c r="AU218" i="15"/>
  <c r="AV217" i="15"/>
  <c r="AW217" i="15" l="1"/>
  <c r="AX216" i="15"/>
  <c r="AV218" i="15"/>
  <c r="AU219" i="15" l="1"/>
  <c r="AW218" i="15"/>
  <c r="AV219" i="15"/>
  <c r="AX217" i="15"/>
  <c r="AW219" i="15" l="1"/>
  <c r="AU220" i="15"/>
  <c r="AU221" i="15"/>
  <c r="AX218" i="15"/>
  <c r="AV220" i="15"/>
  <c r="AW220" i="15" l="1"/>
  <c r="AU222" i="15"/>
  <c r="AX219" i="15"/>
  <c r="AV221" i="15"/>
  <c r="AW221" i="15" l="1"/>
  <c r="AV222" i="15"/>
  <c r="AU223" i="15"/>
  <c r="AX220" i="15"/>
  <c r="AW222" i="15" l="1"/>
  <c r="AU224" i="15"/>
  <c r="AV223" i="15"/>
  <c r="AX221" i="15"/>
  <c r="AW223" i="15" l="1"/>
  <c r="AX222" i="15"/>
  <c r="AV224" i="15"/>
  <c r="AW224" i="15" l="1"/>
  <c r="AU225" i="15"/>
  <c r="AX223" i="15"/>
  <c r="AV225" i="15"/>
  <c r="AW225" i="15" l="1"/>
  <c r="AU226" i="15"/>
  <c r="AX224" i="15"/>
  <c r="AU227" i="15"/>
  <c r="AV226" i="15"/>
  <c r="AW226" i="15" l="1"/>
  <c r="AU228" i="15"/>
  <c r="AV227" i="15"/>
  <c r="AX225" i="15"/>
  <c r="AW227" i="15" l="1"/>
  <c r="AV228" i="15"/>
  <c r="AX226" i="15"/>
  <c r="AW228" i="15" l="1"/>
  <c r="AU229" i="15"/>
  <c r="AU230" i="15"/>
  <c r="AX227" i="15"/>
  <c r="AV229" i="15"/>
  <c r="AW229" i="15" l="1"/>
  <c r="AV230" i="15"/>
  <c r="AU231" i="15"/>
  <c r="AX228" i="15"/>
  <c r="AW230" i="15" l="1"/>
  <c r="AX229" i="15"/>
  <c r="AU232" i="15"/>
  <c r="AV231" i="15"/>
  <c r="AW231" i="15" l="1"/>
  <c r="AX230" i="15"/>
  <c r="AV232" i="15"/>
  <c r="AU233" i="15"/>
  <c r="AW232" i="15" l="1"/>
  <c r="AV233" i="15"/>
  <c r="AX231" i="15"/>
  <c r="AU234" i="15"/>
  <c r="AW233" i="15" l="1"/>
  <c r="AU235" i="15"/>
  <c r="AX232" i="15"/>
  <c r="AV234" i="15"/>
  <c r="AW234" i="15" l="1"/>
  <c r="AV235" i="15"/>
  <c r="AX233" i="15"/>
  <c r="AW235" i="15" l="1"/>
  <c r="AU236" i="15"/>
  <c r="AV236" i="15"/>
  <c r="AX234" i="15"/>
  <c r="AU237" i="15"/>
  <c r="AW236" i="15" l="1"/>
  <c r="AV237" i="15"/>
  <c r="AU238" i="15"/>
  <c r="AX235" i="15"/>
  <c r="AW237" i="15" l="1"/>
  <c r="AV238" i="15"/>
  <c r="AX236" i="15"/>
  <c r="AU239" i="15"/>
  <c r="AW238" i="15" l="1"/>
  <c r="AV239" i="15"/>
  <c r="AX237" i="15"/>
  <c r="AU240" i="15" l="1"/>
  <c r="AW239" i="15"/>
  <c r="AX238" i="15"/>
  <c r="AV240" i="15"/>
  <c r="AW240" i="15" l="1"/>
  <c r="AU241" i="15"/>
  <c r="AX239" i="15"/>
  <c r="AU242" i="15"/>
  <c r="AV241" i="15"/>
  <c r="AW241" i="15" l="1"/>
  <c r="AX240" i="15"/>
  <c r="AV242" i="15"/>
  <c r="AU243" i="15" l="1"/>
  <c r="AW242" i="15"/>
  <c r="AX241" i="15"/>
  <c r="AV243" i="15"/>
  <c r="AU244" i="15"/>
  <c r="AW243" i="15" l="1"/>
  <c r="AX242" i="15"/>
  <c r="AU245" i="15"/>
  <c r="AV244" i="15"/>
  <c r="AW244" i="15" l="1"/>
  <c r="AV245" i="15"/>
  <c r="AU246" i="15"/>
  <c r="AX243" i="15"/>
  <c r="AW245" i="15" l="1"/>
  <c r="AU247" i="15"/>
  <c r="AV246" i="15"/>
  <c r="AX244" i="15"/>
  <c r="AW246" i="15" l="1"/>
  <c r="AX245" i="15"/>
  <c r="AV247" i="15"/>
  <c r="AU248" i="15"/>
  <c r="AW247" i="15" l="1"/>
  <c r="AX246" i="15"/>
  <c r="AV248" i="15"/>
  <c r="AW248" i="15" l="1"/>
  <c r="AU249" i="15"/>
  <c r="AU250" i="15"/>
  <c r="AV249" i="15"/>
  <c r="AX247" i="15"/>
  <c r="AW249" i="15" l="1"/>
  <c r="AV250" i="15"/>
  <c r="AU251" i="15"/>
  <c r="AX248" i="15"/>
  <c r="AW250" i="15" l="1"/>
  <c r="AV251" i="15"/>
  <c r="AX249" i="15"/>
  <c r="AU252" i="15"/>
  <c r="AW251" i="15" l="1"/>
  <c r="AV252" i="15"/>
  <c r="AX250" i="15"/>
  <c r="AW252" i="15" l="1"/>
  <c r="AU253" i="15"/>
  <c r="AV253" i="15"/>
  <c r="AX251" i="15"/>
  <c r="AW253" i="15" l="1"/>
  <c r="AU254" i="15"/>
  <c r="AV254" i="15"/>
  <c r="AU255" i="15"/>
  <c r="AX252" i="15"/>
  <c r="AW254" i="15" l="1"/>
  <c r="AU256" i="15"/>
  <c r="AV255" i="15"/>
  <c r="AX253" i="15"/>
  <c r="AW255" i="15" l="1"/>
  <c r="AU257" i="15"/>
  <c r="AV256" i="15"/>
  <c r="AX254" i="15"/>
  <c r="AW256" i="15" l="1"/>
  <c r="AX255" i="15"/>
  <c r="AU258" i="15"/>
  <c r="AV257" i="15"/>
  <c r="AW257" i="15" l="1"/>
  <c r="AV258" i="15"/>
  <c r="AU259" i="15"/>
  <c r="AX256" i="15"/>
  <c r="AW258" i="15" l="1"/>
  <c r="AV259" i="15"/>
  <c r="AU260" i="15"/>
  <c r="AX257" i="15"/>
  <c r="AW259" i="15" l="1"/>
  <c r="AV260" i="15"/>
  <c r="AX258" i="15"/>
  <c r="AW260" i="15" l="1"/>
  <c r="AU261" i="15"/>
  <c r="AV261" i="15"/>
  <c r="AX259" i="15"/>
  <c r="AW261" i="15" l="1"/>
  <c r="AU263" i="15"/>
  <c r="AU264" i="15"/>
  <c r="AX260" i="15"/>
  <c r="AV263" i="15"/>
  <c r="AW263" i="15" l="1"/>
  <c r="AX261" i="15"/>
  <c r="AV264" i="15"/>
  <c r="AU265" i="15"/>
  <c r="AW264" i="15" l="1"/>
  <c r="AV265" i="15"/>
  <c r="AX263" i="15"/>
  <c r="AU266" i="15"/>
  <c r="AW265" i="15" l="1"/>
  <c r="AU267" i="15"/>
  <c r="AV266" i="15"/>
  <c r="AX264" i="15"/>
  <c r="AW266" i="15" l="1"/>
  <c r="AX265" i="15"/>
  <c r="AV267" i="15"/>
  <c r="AU268" i="15" l="1"/>
  <c r="AW267" i="15"/>
  <c r="AU269" i="15"/>
  <c r="AV268" i="15"/>
  <c r="AX266" i="15"/>
  <c r="AW268" i="15" l="1"/>
  <c r="AX267" i="15"/>
  <c r="AV269" i="15"/>
  <c r="AU270" i="15"/>
  <c r="AW269" i="15" l="1"/>
  <c r="AV270" i="15"/>
  <c r="AX268" i="15"/>
  <c r="AU271" i="15"/>
  <c r="AW270" i="15" l="1"/>
  <c r="AX269" i="15"/>
  <c r="AV271" i="15"/>
  <c r="AU272" i="15"/>
  <c r="AW271" i="15" l="1"/>
  <c r="AX270" i="15"/>
  <c r="AV272" i="15"/>
  <c r="AU273" i="15"/>
  <c r="AW272" i="15" l="1"/>
  <c r="AV273" i="15"/>
  <c r="AX271" i="15"/>
  <c r="AU274" i="15"/>
  <c r="AW273" i="15" l="1"/>
  <c r="AX272" i="15"/>
  <c r="AV274" i="15"/>
  <c r="AU275" i="15"/>
  <c r="AW274" i="15" l="1"/>
  <c r="AU276" i="15"/>
  <c r="AX273" i="15"/>
  <c r="AV275" i="15"/>
  <c r="AW275" i="15" l="1"/>
  <c r="AV276" i="15"/>
  <c r="AU277" i="15"/>
  <c r="AX274" i="15"/>
  <c r="AW276" i="15" l="1"/>
  <c r="AV277" i="15"/>
  <c r="AX275" i="15"/>
  <c r="AW277" i="15" l="1"/>
  <c r="AU278" i="15"/>
  <c r="AV278" i="15"/>
  <c r="AX276" i="15"/>
  <c r="AU279" i="15"/>
  <c r="AW278" i="15" l="1"/>
  <c r="AX277" i="15"/>
  <c r="AV279" i="15"/>
  <c r="AU280" i="15"/>
  <c r="AW279" i="15" l="1"/>
  <c r="AV280" i="15"/>
  <c r="AU282" i="15"/>
  <c r="AX278" i="15"/>
  <c r="AW280" i="15" l="1"/>
  <c r="AX279" i="15"/>
  <c r="AV282" i="15"/>
  <c r="AW282" i="15" l="1"/>
  <c r="AU283" i="15"/>
  <c r="AV283" i="15"/>
  <c r="AX280" i="15"/>
  <c r="AU284" i="15"/>
  <c r="AW283" i="15" l="1"/>
  <c r="AX282" i="15"/>
  <c r="AU285" i="15"/>
  <c r="AV284" i="15"/>
  <c r="AW284" i="15" l="1"/>
  <c r="AV285" i="15"/>
  <c r="AU286" i="15"/>
  <c r="AX283" i="15"/>
  <c r="AW285" i="15" l="1"/>
  <c r="AU287" i="15"/>
  <c r="AV286" i="15"/>
  <c r="AX284" i="15"/>
  <c r="AW286" i="15" l="1"/>
  <c r="AV287" i="15"/>
  <c r="AX285" i="15"/>
  <c r="AU288" i="15"/>
  <c r="AW287" i="15" l="1"/>
  <c r="AV288" i="15"/>
  <c r="AU289" i="15"/>
  <c r="AX286" i="15"/>
  <c r="AW288" i="15" l="1"/>
  <c r="AX287" i="15"/>
  <c r="AV289" i="15"/>
  <c r="AW289" i="15" l="1"/>
  <c r="AU290" i="15"/>
  <c r="AU291" i="15"/>
  <c r="AX288" i="15"/>
  <c r="AV290" i="15"/>
  <c r="AW290" i="15" l="1"/>
  <c r="AV291" i="15"/>
  <c r="AX289" i="15"/>
  <c r="AU293" i="15"/>
  <c r="AW291" i="15" l="1"/>
  <c r="AU294" i="15"/>
  <c r="AV293" i="15"/>
  <c r="AX290" i="15"/>
  <c r="AW293" i="15" l="1"/>
  <c r="AU295" i="15"/>
  <c r="AV294" i="15"/>
  <c r="AX291" i="15"/>
  <c r="AW294" i="15" l="1"/>
  <c r="AV295" i="15"/>
  <c r="AU296" i="15"/>
  <c r="AX293" i="15"/>
  <c r="AW295" i="15" l="1"/>
  <c r="AU297" i="15"/>
  <c r="AV296" i="15"/>
  <c r="AX294" i="15"/>
  <c r="AW296" i="15" l="1"/>
  <c r="AX295" i="15"/>
  <c r="AV297" i="15"/>
  <c r="AU298" i="15"/>
  <c r="AW297" i="15" l="1"/>
  <c r="AX296" i="15"/>
  <c r="AU299" i="15"/>
  <c r="AV298" i="15"/>
  <c r="AW298" i="15" l="1"/>
  <c r="AV299" i="15"/>
  <c r="AU300" i="15"/>
  <c r="AX297" i="15"/>
  <c r="AW299" i="15" l="1"/>
  <c r="AV300" i="15"/>
  <c r="AX298" i="15"/>
  <c r="AU301" i="15"/>
  <c r="AW300" i="15" l="1"/>
  <c r="AV301" i="15"/>
  <c r="AX299" i="15"/>
  <c r="AU302" i="15"/>
  <c r="AW301" i="15" l="1"/>
  <c r="AU303" i="15"/>
  <c r="AV302" i="15"/>
  <c r="AX300" i="15"/>
  <c r="AW302" i="15" l="1"/>
  <c r="AX301" i="15"/>
  <c r="AU304" i="15"/>
  <c r="AV303" i="15"/>
  <c r="AW303" i="15" l="1"/>
  <c r="AU305" i="15"/>
  <c r="AX302" i="15"/>
  <c r="AV304" i="15"/>
  <c r="AW304" i="15" l="1"/>
  <c r="AV305" i="15"/>
  <c r="AU306" i="15"/>
  <c r="AX303" i="15"/>
  <c r="AW305" i="15" l="1"/>
  <c r="AU307" i="15"/>
  <c r="AV306" i="15"/>
  <c r="AX304" i="15"/>
  <c r="AW306" i="15" l="1"/>
  <c r="AX305" i="15"/>
  <c r="AV307" i="15"/>
  <c r="AU308" i="15"/>
  <c r="AW307" i="15" l="1"/>
  <c r="AU309" i="15"/>
  <c r="AV308" i="15"/>
  <c r="AX306" i="15"/>
  <c r="AW308" i="15" l="1"/>
  <c r="AV309" i="15"/>
  <c r="AX307" i="15"/>
  <c r="AU310" i="15"/>
  <c r="AW309" i="15" l="1"/>
  <c r="AU311" i="15"/>
  <c r="AV310" i="15"/>
  <c r="AX308" i="15"/>
  <c r="AW310" i="15" l="1"/>
  <c r="AV311" i="15"/>
  <c r="AU312" i="15"/>
  <c r="AX309" i="15"/>
  <c r="AW311" i="15" l="1"/>
  <c r="AX310" i="15"/>
  <c r="AU313" i="15"/>
  <c r="AV312" i="15"/>
  <c r="AW312" i="15" l="1"/>
  <c r="AU314" i="15"/>
  <c r="AX311" i="15"/>
  <c r="AV313" i="15"/>
  <c r="AW313" i="15" l="1"/>
  <c r="AX312" i="15"/>
  <c r="AV314" i="15"/>
  <c r="AW314" i="15" l="1"/>
  <c r="AU315" i="15"/>
  <c r="AV315" i="15"/>
  <c r="AU316" i="15"/>
  <c r="AX313" i="15"/>
  <c r="AW315" i="15" l="1"/>
  <c r="AX314" i="15"/>
  <c r="AV316" i="15"/>
  <c r="AU317" i="15"/>
  <c r="AW316" i="15" l="1"/>
  <c r="AU318" i="15"/>
  <c r="AX315" i="15"/>
  <c r="AV317" i="15"/>
  <c r="AW317" i="15" l="1"/>
  <c r="AU319" i="15"/>
  <c r="AX316" i="15"/>
  <c r="AV318" i="15"/>
  <c r="AW318" i="15" l="1"/>
  <c r="AV319" i="15"/>
  <c r="AX317" i="15"/>
  <c r="AU320" i="15"/>
  <c r="AW319" i="15" l="1"/>
  <c r="AX318" i="15"/>
  <c r="AU321" i="15"/>
  <c r="AV320" i="15"/>
  <c r="AW320" i="15" l="1"/>
  <c r="AX319" i="15"/>
  <c r="AV321" i="15"/>
  <c r="AU322" i="15"/>
  <c r="AW321" i="15" l="1"/>
  <c r="AU323" i="15"/>
  <c r="AV322" i="15"/>
  <c r="AX320" i="15"/>
  <c r="AW322" i="15" l="1"/>
  <c r="AV323" i="15"/>
  <c r="AU324" i="15"/>
  <c r="AX321" i="15"/>
  <c r="AW323" i="15" l="1"/>
  <c r="AX322" i="15"/>
  <c r="AU325" i="15"/>
  <c r="AV324" i="15"/>
  <c r="AW324" i="15" l="1"/>
  <c r="AU326" i="15"/>
  <c r="AV325" i="15"/>
  <c r="AX323" i="15"/>
  <c r="AW325" i="15" l="1"/>
  <c r="AV326" i="15"/>
  <c r="AU327" i="15"/>
  <c r="AX324" i="15"/>
  <c r="AW326" i="15" l="1"/>
  <c r="AV327" i="15"/>
  <c r="AX325" i="15"/>
  <c r="AU328" i="15"/>
  <c r="AW327" i="15" l="1"/>
  <c r="AV328" i="15"/>
  <c r="AX326" i="15"/>
  <c r="AW328" i="15" l="1"/>
  <c r="AU329" i="15"/>
  <c r="AU330" i="15"/>
  <c r="AX327" i="15"/>
  <c r="AV329" i="15"/>
  <c r="AW329" i="15" l="1"/>
  <c r="AU331" i="15"/>
  <c r="AV330" i="15"/>
  <c r="AX328" i="15"/>
  <c r="AW330" i="15" l="1"/>
  <c r="AV331" i="15"/>
  <c r="AU332" i="15"/>
  <c r="AX329" i="15"/>
  <c r="AW331" i="15" l="1"/>
  <c r="AX330" i="15"/>
  <c r="AU333" i="15"/>
  <c r="AV332" i="15"/>
  <c r="AW332" i="15" l="1"/>
  <c r="AV333" i="15"/>
  <c r="AX331" i="15"/>
  <c r="AU334" i="15"/>
  <c r="AW333" i="15" l="1"/>
  <c r="AU335" i="15"/>
  <c r="AX332" i="15"/>
  <c r="AV334" i="15"/>
  <c r="AW334" i="15" l="1"/>
  <c r="AV335" i="15"/>
  <c r="AX333" i="15"/>
  <c r="AU336" i="15"/>
  <c r="AW335" i="15" l="1"/>
  <c r="AU337" i="15"/>
  <c r="AX334" i="15"/>
  <c r="AV336" i="15"/>
  <c r="AW336" i="15" l="1"/>
  <c r="AX335" i="15"/>
  <c r="AV337" i="15"/>
  <c r="AU338" i="15" l="1"/>
  <c r="AW337" i="15"/>
  <c r="AX336" i="15"/>
  <c r="AV338" i="15"/>
  <c r="AW338" i="15" l="1"/>
  <c r="AU339" i="15"/>
  <c r="AX337" i="15"/>
  <c r="AV339" i="15"/>
  <c r="AW339" i="15" l="1"/>
  <c r="AU340" i="15"/>
  <c r="AU341" i="15"/>
  <c r="AV340" i="15"/>
  <c r="AX338" i="15"/>
  <c r="AW340" i="15" l="1"/>
  <c r="AX339" i="15"/>
  <c r="AV341" i="15"/>
  <c r="AU342" i="15"/>
  <c r="AW341" i="15" l="1"/>
  <c r="AX340" i="15"/>
  <c r="AV342" i="15"/>
  <c r="AU344" i="15"/>
  <c r="AW342" i="15" l="1"/>
  <c r="AV344" i="15"/>
  <c r="AX341" i="15"/>
  <c r="AW344" i="15" l="1"/>
  <c r="AU345" i="15"/>
  <c r="AV345" i="15"/>
  <c r="AX342" i="15"/>
  <c r="AW345" i="15" l="1"/>
  <c r="AU346" i="15"/>
  <c r="AU347" i="15"/>
  <c r="AX344" i="15"/>
  <c r="AV346" i="15"/>
  <c r="AW346" i="15" l="1"/>
  <c r="AU348" i="15"/>
  <c r="AX345" i="15"/>
  <c r="AV347" i="15"/>
  <c r="AW347" i="15" l="1"/>
  <c r="AU349" i="15"/>
  <c r="AV348" i="15"/>
  <c r="AX346" i="15"/>
  <c r="AW348" i="15" l="1"/>
  <c r="AV349" i="15"/>
  <c r="AX347" i="15"/>
  <c r="AW349" i="15" l="1"/>
  <c r="AX348" i="15"/>
  <c r="AX349" i="15" l="1"/>
  <c r="AX15" i="15" l="1"/>
  <c r="AW15" i="15"/>
  <c r="AV15" i="15"/>
  <c r="AU15" i="15"/>
  <c r="C350" i="15" l="1"/>
  <c r="AX350" i="15" s="1"/>
  <c r="C355" i="15"/>
  <c r="AX14" i="15"/>
  <c r="D350" i="15"/>
  <c r="AU350" i="15" s="1"/>
  <c r="D355" i="15"/>
  <c r="AU14" i="15"/>
  <c r="E350" i="15"/>
  <c r="AV350" i="15" s="1"/>
  <c r="E355" i="15"/>
  <c r="AV14" i="15"/>
  <c r="F350" i="15"/>
  <c r="AW350" i="15" s="1"/>
  <c r="F355" i="15"/>
  <c r="AW14" i="15"/>
  <c r="B350" i="15"/>
  <c r="AA350" i="15" l="1"/>
  <c r="AO350" i="15"/>
  <c r="AK350" i="15"/>
  <c r="AB350" i="15"/>
  <c r="AC350" i="15"/>
  <c r="AH350" i="15"/>
  <c r="AL350" i="15"/>
  <c r="AD350" i="15"/>
  <c r="AG350" i="15"/>
  <c r="AP350" i="15"/>
  <c r="AM350" i="15"/>
  <c r="AI350" i="15"/>
  <c r="AE350" i="15"/>
  <c r="AQ350" i="15"/>
  <c r="AN350" i="15"/>
  <c r="AJ350" i="15"/>
  <c r="AF350" i="15"/>
  <c r="AU355" i="15"/>
  <c r="D360" i="15"/>
  <c r="C360" i="15"/>
  <c r="AX355" i="15"/>
  <c r="F360" i="15"/>
  <c r="AW355" i="15"/>
  <c r="AV355" i="15"/>
  <c r="E360" i="15"/>
  <c r="AW360" i="15" l="1"/>
  <c r="AU360" i="15"/>
  <c r="AX360" i="15"/>
  <c r="AV360" i="15"/>
  <c r="B360" i="15" l="1"/>
  <c r="AA360" i="15" l="1"/>
  <c r="AN360" i="15"/>
  <c r="AQ360" i="15"/>
  <c r="AB360" i="15"/>
  <c r="AL360" i="15"/>
  <c r="AF360" i="15"/>
  <c r="AJ360" i="15"/>
  <c r="AP360" i="15"/>
  <c r="AD360" i="15"/>
  <c r="AH360" i="15"/>
  <c r="AK360" i="15"/>
  <c r="AM360" i="15"/>
  <c r="AO360" i="15"/>
  <c r="AC360" i="15"/>
  <c r="AG360" i="15"/>
  <c r="AE360" i="15"/>
  <c r="AI360" i="15"/>
</calcChain>
</file>

<file path=xl/sharedStrings.xml><?xml version="1.0" encoding="utf-8"?>
<sst xmlns="http://schemas.openxmlformats.org/spreadsheetml/2006/main" count="12493" uniqueCount="1771">
  <si>
    <t>Heart Failure 1</t>
  </si>
  <si>
    <t>COPD</t>
  </si>
  <si>
    <t>Epilepsy</t>
  </si>
  <si>
    <t>Cancer</t>
  </si>
  <si>
    <t>Asthma</t>
  </si>
  <si>
    <t>Dementia</t>
  </si>
  <si>
    <t>Obesity</t>
  </si>
  <si>
    <t>Number of Practices participating</t>
  </si>
  <si>
    <t>2010/11</t>
  </si>
  <si>
    <t>2009/10</t>
  </si>
  <si>
    <t>2008/09</t>
  </si>
  <si>
    <t>2007/08</t>
  </si>
  <si>
    <t>2006/07</t>
  </si>
  <si>
    <t>2005/06</t>
  </si>
  <si>
    <t>2004/05</t>
  </si>
  <si>
    <t>Practice List Size - all ages</t>
  </si>
  <si>
    <t>Practice List Size - 16+</t>
  </si>
  <si>
    <t>Practice List Size - 17+</t>
  </si>
  <si>
    <t>Practice List Size - 18+</t>
  </si>
  <si>
    <t>Diabetes - 17+</t>
  </si>
  <si>
    <t>Epilepsy - 18+</t>
  </si>
  <si>
    <t>Obesity - 16+</t>
  </si>
  <si>
    <t>Hypertension</t>
  </si>
  <si>
    <t>Palliative Care</t>
  </si>
  <si>
    <t>Learning Disabilities</t>
  </si>
  <si>
    <t>Atrial Fibrillation</t>
  </si>
  <si>
    <t>Chronic Kidney Disease</t>
  </si>
  <si>
    <t>Mental Health</t>
  </si>
  <si>
    <t>Hypothyroidism</t>
  </si>
  <si>
    <t>Diabetes</t>
  </si>
  <si>
    <t>Coronary Heart Disease</t>
  </si>
  <si>
    <t>CVD - Primary Prevention</t>
  </si>
  <si>
    <t>Chronic Kidney Disease - 18+</t>
  </si>
  <si>
    <t>Learning Disabilities - 18+</t>
  </si>
  <si>
    <t>Epilepsy - 16+</t>
  </si>
  <si>
    <t>Conditions Assessed for Smoking</t>
  </si>
  <si>
    <t>Palliative Care - 18+</t>
  </si>
  <si>
    <t>Stroke &amp; TIA</t>
  </si>
  <si>
    <t>Data Source:  Payment Calculation and Analysis System (PCAS) as at National Prevalence Day. National Prevalence Day was changed from 14 February to 31 March from 2009 onwards to bring it into line with National QOF Achievement Day.</t>
  </si>
  <si>
    <t>The criteria for inclusion on the QOF registers can be very specific, and may not be comparable to other sources of prevalence data. For example the asthma register excludes patients who have not been prescribed asthma-related drugs in the previous twelve months. Care should be taken to understand definitional differences, for example when comparing QOF prevalence with expected prevalence rates using public health models.</t>
  </si>
  <si>
    <t>New registers should be treated with caution in the first few years of reporting as they are still being established and validated. Apparent increases in prevalence may be due to improvement in recording and case finding by GPs, rather than a true increase in the prevalence in the population.</t>
  </si>
  <si>
    <t>The QOF prevalence figures presented here are raw prevalence rates. This means that they take no account of differences between populations in terms of their age or gender profiles, or other factors that influence the prevalence of health conditions. A QOF prevalence rate is simply the total number of patients on the register, expressed as a proportion of the total number of patients registered with a practice at one point in time. All prevalence registers are recorded as at National Prevalence Day each year. National Prevalence Day was initially 14 February each year; from 2009 onwards National Prevalence Day was changed from 14 February to 31 March to bring it into line with National QOF Achievement Day.</t>
  </si>
  <si>
    <t>The definitions of some QOF registers are restricted to include only persons over a specific age. For QOF payment purposes, the QOF prevalence rates use as their denominator the total number of patients, of all ages, registered at January of the relevant year. This means that for these conditions the QOF-reported prevalence will appear lower than would be the case if the age restriction was also applied to the population denominator. For those indicators that have a specific age range, the raw prevalence is presented in both forms, calculated using the appropriate subset of the registered lists as the denominator for the age-specific register, in addition to the standard QOF prevalence calculated using the total number of patients of all ages.</t>
  </si>
  <si>
    <t>Data Source:  Register sizes are taken from the Payment Calculation and Analysis System (PCAS) as at National Prevalence Day. National Prevalence Day was changed from 14 February to 31 March from 2009 onwards to bring it into line with National QOF Achievement Day. Denominator populations are taken from the combined registered lists of all Northern Ireland practices as at January of the relevant year.</t>
  </si>
  <si>
    <t>Registered list populations</t>
  </si>
  <si>
    <t>Prevalence per 1,000 patients - using full registered list, all ages</t>
  </si>
  <si>
    <t xml:space="preserve">Prevalence per 1,000 patients - using subset of registered list for age specific registers </t>
  </si>
  <si>
    <t>Clinical Register Sizes</t>
  </si>
  <si>
    <t>Because of the date cut-off in the definition of this register, prevalence trends are obscured by the increase in the size of the register due to the cumulative accrual of new cancer cases onto practice registers with each passing year.</t>
  </si>
  <si>
    <t>Inclusion in the register is based on estimated Glomerular Filtration Rate (eGFR), a measure of kidney function. People with CKD stages 3 to 5 have, by definition, less than 60% of their kidney function.</t>
  </si>
  <si>
    <t>For 2004/05 and 2005/06 QOF definitions did not allow patients to be on both asthma and COPD registers thus patients with a degree of reversible airway disease were not included on the COPD register. From 2006/07 the rules were revised to allow patients to be included on both COPD and asthma registers. Approximately 15% of patients with COPD will also have asthma. Any comparisons of COPD prevalence before and after this change in definition should be made with caution.</t>
  </si>
  <si>
    <t>This indicator applies to all people diagnosed with dementia either directly by the GP or through referral to secondary care.</t>
  </si>
  <si>
    <t>Since April 2006, the definition includes all patients aged 17 years and over with diabetes mellitus defined by clinical (Read) codes specific to Type 1 or Type 2 diabetes. Previously there was a wider range of codes accepted under the definition, although the age constraint has remained consistent. The prevalence statistics for 2006/07 onwards are therefore not directly comparable with those for 2004/05 and 2005/06.</t>
  </si>
  <si>
    <t>Although the practice must record whether the patient has Type 1 or Type 2 diabetes, this level of detail is not collected centrally, therefore the register size cannot be disaggregated by type of diabetes.</t>
  </si>
  <si>
    <t>Since April 2006, the definition of the register has included patients aged 18 and over, whereas previously it included those 16 and over. The prevalence statistics for 2006/07 onwards are therefore not directly comparable with those for 2004/05 and 2005/06.</t>
  </si>
  <si>
    <t>The heart failure 3 register is a subset of heart failure 1 register; all patients on the heart failure 3 register will also be included on the heart failure 1 register.</t>
  </si>
  <si>
    <t>Care should be taken when looking at trends in prevalence over time. 
Year-on-year changes in the size of QOF registers are influenced by various factors including: changes in prevalence of the condition within the population; demographic changes, such as an ageing population; improvements in case finding by practices; and changes to the definition of the registers.</t>
  </si>
  <si>
    <t>Note that some of the clinical domains are not measuring prevalence of a disease or condition. 
For example the depression 1 indicator measures whether patients with diabetes and/or CHD have been assessed for depression, therefore the depression 1 register counts the number of patients with diabetes and/or CHD; it does not record the prevalence of depression.</t>
  </si>
  <si>
    <t>Prevalence Data in the Quality and Outcomes Framework</t>
  </si>
  <si>
    <t>Data on the prevalence of specific diseases or conditions is an important element of the QOF. Prevalence is a measure of the burden of a disease in a population at a particular point in time (and is different to incidence, which is a measure of the number of newly diagnosed cases within a particular time period). Prevalence data are used within QOF to calculate points and payments within each of the clinical domain areas.</t>
  </si>
  <si>
    <t>Interpretation of the prevalence figures</t>
  </si>
  <si>
    <t>Limitations of the QOF data</t>
  </si>
  <si>
    <t xml:space="preserve">The QOF data is only collected centrally at practice level. There is no centrally held data on patient details that can be directly linked to the prevalence registers, so the registers cannot be analysed by patient characteristics such as age or gender.  
The collection of the QOF data at an aggregate level for each practice also precludes robust analysis of co-morbidity. Many patients are likely to suffer from co-morbidity, i.e. they are diagnosed with more than one of the conditions included in the QOF clinical domain, but this cannot be analysed due to the lack of patient level data. For example, information is collected for each practice on patients with coronary heart disease and on patients with COPD, but it is not possible to identify or analyse patients with both of these diseases. </t>
  </si>
  <si>
    <t>Cardiovascular Disease - Primary Prevention</t>
  </si>
  <si>
    <t xml:space="preserve"> Stage 3 to 5 CKD).</t>
  </si>
  <si>
    <t>Chronic Obstructive Pulmonary Disease (COPD)</t>
  </si>
  <si>
    <t>Diabetes Mellitus</t>
  </si>
  <si>
    <t>Heart Failure 3</t>
  </si>
  <si>
    <t xml:space="preserve"> coronary heart disease, stroke or TIA, hypertension, diabetes, COPD , CKD, asthma, schizophrenia, bipolar affective disorder or other psychoses.</t>
  </si>
  <si>
    <t xml:space="preserve"> CHD, stroke or TIA, hypertension, diabetes, COPD or asthma. In 2008/09, the definition of the register changed now includes CKD, schizophrenia, bipolar affective disorder and other psychoses in addition to the conditions listed above. The prevalence figures for 2008/09 to 2010/11 are not comparable to those from earlier years because of the inclusion of these extra conditions.</t>
  </si>
  <si>
    <t>Stroke and Transient Ischaemic Attack (TIA)</t>
  </si>
  <si>
    <t/>
  </si>
  <si>
    <t>Not all people who are obese are recorded as such by general practices, particularly if they are young and have not experienced any particular health-related difficulties. This register is prospective, and as a result apparent increases in prevalence may be due to improvement in recording and case finding by GPs, rather than a true increase in the prevalence in the population.</t>
  </si>
  <si>
    <t>Number of patients with asthma, excluding those who have had no prescription for asthma-related drugs in the last 12 months.</t>
  </si>
  <si>
    <t>Number of patients with atrial fibrillation.</t>
  </si>
  <si>
    <t>Number of patients with a diagnosis of cancer, excluding non-melanotic skin cancers, from 1st April 2003.</t>
  </si>
  <si>
    <t>Number of patients with coronary heart disease.</t>
  </si>
  <si>
    <t>Number of patients with chronic obstructive pulmonary disease.</t>
  </si>
  <si>
    <t>Number of patients diagnosed with dementia.</t>
  </si>
  <si>
    <t>Number of patients aged 17 years and over with diabetes mellitus (specified as type 1 or type 2 diabetes).</t>
  </si>
  <si>
    <t>Number of patients aged 18 years and over receiving drug treatment for epilepsy.</t>
  </si>
  <si>
    <t>Number of patients with heart failure.</t>
  </si>
  <si>
    <t>Number of patients with established hypertension.</t>
  </si>
  <si>
    <t>Number of patients aged 18 years and over with learning disabilities.</t>
  </si>
  <si>
    <t>Number of patients aged 16 years and over with a Body Mass Index (BMI) greater than or equal to 30 recorded in the previous 15 months.</t>
  </si>
  <si>
    <t>Number of patients in need of palliative care/support, irrespective of age.</t>
  </si>
  <si>
    <t>Number of patients with stroke or transient ischaemic attack (TIA).</t>
  </si>
  <si>
    <t xml:space="preserve">Number of patients aged 18 years and over with chronic kidney disease (US National Kidney Foundation: Stage 3 to 5 CKD). </t>
  </si>
  <si>
    <t>QOF Clinical Register Definitions</t>
  </si>
  <si>
    <t>2011/12</t>
  </si>
  <si>
    <t xml:space="preserve">The list size is the total number of patients registered with Northern Ireland GP practices at January of the relevant year, for example for 2004/05, the list size was taken at January 2005. </t>
  </si>
  <si>
    <t>The registered list population will differ from the mid-year estimate of population of Northern Ireland due to a number of factors: there can be a delay in the GP lists being updated when patients join or leave the practice, for example in the case of births, deaths or when patients arrive in or leave Northern Ireland; individuals who live in the Republic of Ireland but work in Northern Ireland are entitled to medical care in NI so will be included in the GP lists; and there are also people who live in the Republic of Ireland but use “addresses of convenience” in Northern Ireland to register with a GP and access free health care.</t>
  </si>
  <si>
    <t>As in the cancer register, because of the date cut-off in the definition of this register, prevalence trends are obscured by the increase in the size of the register due to the cumulative accrual of new cases onto practice registers with each passing year.</t>
  </si>
  <si>
    <t>Number of patients aged 18 years and over diagnosed with depression since April 2006.</t>
  </si>
  <si>
    <t>2012/13</t>
  </si>
  <si>
    <t>Osteoporosis</t>
  </si>
  <si>
    <t>Peripheral Arterial Disease</t>
  </si>
  <si>
    <t>Number of patients with peripheral arterial disease.</t>
  </si>
  <si>
    <t>Practice List Size - 50+</t>
  </si>
  <si>
    <t>Osteoporosis - 50+</t>
  </si>
  <si>
    <t>2013/14</t>
  </si>
  <si>
    <t>Number of patients aged 16 or over with rheumatoid arthritis.</t>
  </si>
  <si>
    <t>Conditions assessed for depression</t>
  </si>
  <si>
    <t>Depression</t>
  </si>
  <si>
    <t>Heart Failure</t>
  </si>
  <si>
    <t>Heart Failure due to LVSD</t>
  </si>
  <si>
    <t>Rheumatoid Arthritis</t>
  </si>
  <si>
    <t>Conditions Assessed for Depression (diabetes and/or CHD)</t>
  </si>
  <si>
    <t>Depression - 18+</t>
  </si>
  <si>
    <t>Rheumatoid Arthritis - 16+</t>
  </si>
  <si>
    <t>Rheumatoid arthritis</t>
  </si>
  <si>
    <t>Number of patients with hypothyroidism who are currently treated with levothyroxine</t>
  </si>
  <si>
    <t xml:space="preserve">Number of patients with diabetes and/or CHD. </t>
  </si>
  <si>
    <t>There is no register indicator for the depression indicators. The disease register for the depression indicators for the purpose of calculating the APDF is defined as all patients aged 18 or over, diagnosed on or after 1 April 2006, who have an unresolved record of depression in their patient record.</t>
  </si>
  <si>
    <t>Formerly know as Depression 1. This register was removed from the QOF from 2013/14.
The register figures do not represent numbers of people with depression, but counts people on the diabetes and/or CHD registers. The Depression 1 indicator then recorded whether patients with either or both of these conditions have been assessed for depression.</t>
  </si>
  <si>
    <t>Number of patients with schizophrenia, bipolar affective disorder, and other psychoses, and other patients on lithium therapy.</t>
  </si>
  <si>
    <t>Number of patients aged 50-74 years with a record of fragility fracture on or after 1 April 2012 and osteoporosis diagnosis confirmed on DXA scan; or aged 75 years and over with a record of fragility fracture on or after 1 April 2012.</t>
  </si>
  <si>
    <t>The Heart Failure 3 register originally included all patients with heart failure due to left ventricular dysfunction (LVD). From 2013/14 the definition was amended to include only patients diagnosed with left ventricular systolic dysfunction (LVSD), so the register is no longer comparable to previous years.</t>
  </si>
  <si>
    <t>The smoking indicator reports on whether smoking status has been recorded for patients with one or more of these conditions, but the actual smoking status is not collected centrally. The ‘conditions assessed for smoking’ register records the number of patients suffering from one or more of these conditions, but the prevalence of smoking among these patients cannot be derived.</t>
  </si>
  <si>
    <t>Initially this register included all patients with hypothyroidism, but from 2013/14 it was amended to exclude those who are not currently treated with levothyroxine so the register is no longer comparable to previous years.</t>
  </si>
  <si>
    <t>The definition of the depression indicator was amended for 2011/12 and was therefore renamed from Depression 2 to Depression 4, however there was no change to the patients included on the register, so prevalence remained  comparable to previous years. A further amendment was made for 2012/13 and the indicator was renamed as Depression 6, so the register was no longer comparable to previous years as patients diagnosed prior to April 2006 are now excluded. For 2013/14 the register was renamed, but no changes were made to the definition.</t>
  </si>
  <si>
    <t>An unusual feature has been noted within the technical business rules that define how clinical IT systems count the register sizes for this indicator. Although the measurement of achievement against this indicator excludes patients diagnosed prior to the preceding 1st April, the pre-exclusion register size is used for prevalence purposes. For some practices with a long history of recording depression electronically in the clinical record (and where the depression was not recorded as having been resolved), a larger register size will have be reported for Depression 2/4 in comparison to an otherwise equivalent practice that had not been recording depression cases electronically over as long a time period. 
The Depression register now has a date cut-off of April 2006, similar to the cancer register, therefore increases in the register size will, at least in part, be due to the cumulative nature of the register.</t>
  </si>
  <si>
    <t>Since April 2006, the definition has included only patients with serious mental illness, defined as schizophrenia, bipolar affective disorder or other psychoses. Previously, patient selection was based on a more generalised set of mental health conditions and on the further condition that the patient required, and had consented to, regular follow-up. The prevalence statistics for 2006/07 to 2012/13 are therefore not directly comparable with those for 2004/05 and 2005/06. For 2013/14 the register definition was expanded to include other patients on lithium therapy, and the register is therefore no longer fully comparable with previous years.</t>
  </si>
  <si>
    <t>Prior to April 2008, the register applied only to patients aged 18 years and over. The age restriction was removed so that the register now includes patients of all ages. This means that the figures for 2008/09 onwards are not directly comparable with those for earlier years. Due to the nature of palliative care, patients may only be on the register for a short period of time; as a result the practice palliative care register can only give an indication of the situation at the time the register was taken (prevalence day) and may not be a true reflection of practice prevalence throughout the rest of the year.</t>
  </si>
  <si>
    <t>Number of patients with any or any combination of the following conditions: coronary heart disease, peripheral arterial disease, stroke or transient ischaemic attack, hypertension, diabetes, chronic obstructive pulmonary disease , chronic kidney disease, asthma, schizophrenia, bipolar affective disorder or other psychoses.</t>
  </si>
  <si>
    <t>For 2006/07 and 2007/08, the register counted patients with any of the following conditions: coronary heart disease, stroke or transient ischaemic attack, hypertension, diabetes, chronic obstructive pulmonary disease or asthma. In 2008/09, the definition of the register changed to include chronic kidney disease, schizophrenia, bipolar affective disorder and other psychoses, in addition to the conditions listed above. The prevalence figures for 2008/09 to 2012/13 are not comparable to those from earlier years because of the inclusion of these extra conditions. For 2013/14, peripheral arterial disease was added to list of conditions, so the register is no longer fully comparable to previous years.</t>
  </si>
  <si>
    <t>Practice ID</t>
  </si>
  <si>
    <t>Target population size</t>
  </si>
  <si>
    <t>Number of patients on register</t>
  </si>
  <si>
    <t>Prevalence per 1000 patients using full list</t>
  </si>
  <si>
    <t>Prevalence per 1,000 patients - using subset of registered list for age specific registers</t>
  </si>
  <si>
    <t>16+</t>
  </si>
  <si>
    <t>17+</t>
  </si>
  <si>
    <t>18+</t>
  </si>
  <si>
    <t>Stroke</t>
  </si>
  <si>
    <t>Kidney Disease</t>
  </si>
  <si>
    <t>Diabetes 17+</t>
  </si>
  <si>
    <t>Epilespsy 18+</t>
  </si>
  <si>
    <t>Depression 18+</t>
  </si>
  <si>
    <t>Chronic Kidney Disease 18+</t>
  </si>
  <si>
    <t>Obesity 16+</t>
  </si>
  <si>
    <t>Learning Disabilities 18+</t>
  </si>
  <si>
    <t>Z00001</t>
  </si>
  <si>
    <t>Z00003</t>
  </si>
  <si>
    <t>Z00005</t>
  </si>
  <si>
    <t>Z00006</t>
  </si>
  <si>
    <t>Z00009</t>
  </si>
  <si>
    <t>Z00010</t>
  </si>
  <si>
    <t>Z00013</t>
  </si>
  <si>
    <t>Z00014</t>
  </si>
  <si>
    <t>Z00015</t>
  </si>
  <si>
    <t>Z00016</t>
  </si>
  <si>
    <t>Z00017</t>
  </si>
  <si>
    <t>Z00018</t>
  </si>
  <si>
    <t>Z00019</t>
  </si>
  <si>
    <t>Z00020</t>
  </si>
  <si>
    <t>Z00023</t>
  </si>
  <si>
    <t>Z00024</t>
  </si>
  <si>
    <t>Z00028</t>
  </si>
  <si>
    <t>Z00029</t>
  </si>
  <si>
    <t>Z00030</t>
  </si>
  <si>
    <t>Z00031</t>
  </si>
  <si>
    <t>Z00032</t>
  </si>
  <si>
    <t>Z00033</t>
  </si>
  <si>
    <t>Z00036</t>
  </si>
  <si>
    <t>Z00037</t>
  </si>
  <si>
    <t>Z00038</t>
  </si>
  <si>
    <t>Z00051</t>
  </si>
  <si>
    <t>Z00052</t>
  </si>
  <si>
    <t>Z00053</t>
  </si>
  <si>
    <t>Z00055</t>
  </si>
  <si>
    <t>Z00057</t>
  </si>
  <si>
    <t>Z00058</t>
  </si>
  <si>
    <t>Z00059</t>
  </si>
  <si>
    <t>Z00060</t>
  </si>
  <si>
    <t>Z00061</t>
  </si>
  <si>
    <t>Z00062</t>
  </si>
  <si>
    <t>Z00063</t>
  </si>
  <si>
    <t>Z00064</t>
  </si>
  <si>
    <t>Z00066</t>
  </si>
  <si>
    <t>Z00068</t>
  </si>
  <si>
    <t>Z00069</t>
  </si>
  <si>
    <t>Z00070</t>
  </si>
  <si>
    <t>Z00071</t>
  </si>
  <si>
    <t>Z00072</t>
  </si>
  <si>
    <t>Z00073</t>
  </si>
  <si>
    <t>Z00074</t>
  </si>
  <si>
    <t>Z00075</t>
  </si>
  <si>
    <t>Z00079</t>
  </si>
  <si>
    <t>Z00080</t>
  </si>
  <si>
    <t>Z00081</t>
  </si>
  <si>
    <t>Z00083</t>
  </si>
  <si>
    <t>Z00084</t>
  </si>
  <si>
    <t>Z00085</t>
  </si>
  <si>
    <t>Z00086</t>
  </si>
  <si>
    <t>Z00092</t>
  </si>
  <si>
    <t>Z00093</t>
  </si>
  <si>
    <t>Z00094</t>
  </si>
  <si>
    <t>Z00095</t>
  </si>
  <si>
    <t>Z00096</t>
  </si>
  <si>
    <t>Z00098</t>
  </si>
  <si>
    <t>Z00101</t>
  </si>
  <si>
    <t>Z00103</t>
  </si>
  <si>
    <t>Z00104</t>
  </si>
  <si>
    <t>Z00105</t>
  </si>
  <si>
    <t>Z00111</t>
  </si>
  <si>
    <t>Z00113</t>
  </si>
  <si>
    <t>Z00114</t>
  </si>
  <si>
    <t>Z00115</t>
  </si>
  <si>
    <t>Z00116</t>
  </si>
  <si>
    <t>Z00132</t>
  </si>
  <si>
    <t>Z00136</t>
  </si>
  <si>
    <t>Z00140</t>
  </si>
  <si>
    <t>Z00143</t>
  </si>
  <si>
    <t>Z00144</t>
  </si>
  <si>
    <t>Z00145</t>
  </si>
  <si>
    <t>Z00146</t>
  </si>
  <si>
    <t>Z00147</t>
  </si>
  <si>
    <t>Z00148</t>
  </si>
  <si>
    <t>Z00151</t>
  </si>
  <si>
    <t>Z00153</t>
  </si>
  <si>
    <t>Z00154</t>
  </si>
  <si>
    <t>Z00156</t>
  </si>
  <si>
    <t>Z00157</t>
  </si>
  <si>
    <t>Z00159</t>
  </si>
  <si>
    <t>Z00162</t>
  </si>
  <si>
    <t>Z00164</t>
  </si>
  <si>
    <t>Z00165</t>
  </si>
  <si>
    <t>Z00166</t>
  </si>
  <si>
    <t>Z00191</t>
  </si>
  <si>
    <t>Z00192</t>
  </si>
  <si>
    <t>Z00193</t>
  </si>
  <si>
    <t>Z00194</t>
  </si>
  <si>
    <t>Z00195</t>
  </si>
  <si>
    <t>Z00196</t>
  </si>
  <si>
    <t>Z00198</t>
  </si>
  <si>
    <t>Z00201</t>
  </si>
  <si>
    <t>Z00202</t>
  </si>
  <si>
    <t>Z00204</t>
  </si>
  <si>
    <t>Z00205</t>
  </si>
  <si>
    <t>Z00207</t>
  </si>
  <si>
    <t>Z00221</t>
  </si>
  <si>
    <t>Z00222</t>
  </si>
  <si>
    <t>Z00223</t>
  </si>
  <si>
    <t>Z00224</t>
  </si>
  <si>
    <t>Z00226</t>
  </si>
  <si>
    <t>Z00227</t>
  </si>
  <si>
    <t>Z00228</t>
  </si>
  <si>
    <t>Z00229</t>
  </si>
  <si>
    <t>Z00230</t>
  </si>
  <si>
    <t>Z00231</t>
  </si>
  <si>
    <t>Z00232</t>
  </si>
  <si>
    <t>Z00233</t>
  </si>
  <si>
    <t>Z00234</t>
  </si>
  <si>
    <t>Z00252</t>
  </si>
  <si>
    <t>Z00253</t>
  </si>
  <si>
    <t>Z00254</t>
  </si>
  <si>
    <t>Z00255</t>
  </si>
  <si>
    <t>Z00256</t>
  </si>
  <si>
    <t>Z00257</t>
  </si>
  <si>
    <t>Z00258</t>
  </si>
  <si>
    <t>Z00259</t>
  </si>
  <si>
    <t>Z00260</t>
  </si>
  <si>
    <t>Z00261</t>
  </si>
  <si>
    <t>Z00263</t>
  </si>
  <si>
    <t>Z00264</t>
  </si>
  <si>
    <t>Z00265</t>
  </si>
  <si>
    <t>Z00267</t>
  </si>
  <si>
    <t>Z00271</t>
  </si>
  <si>
    <t>Z00272</t>
  </si>
  <si>
    <t>Z00273</t>
  </si>
  <si>
    <t>Z00274</t>
  </si>
  <si>
    <t>Z00275</t>
  </si>
  <si>
    <t>Z00276</t>
  </si>
  <si>
    <t>Z00278</t>
  </si>
  <si>
    <t>Z00279</t>
  </si>
  <si>
    <t>Z00280</t>
  </si>
  <si>
    <t>Z00281</t>
  </si>
  <si>
    <t>Z00282</t>
  </si>
  <si>
    <t>Z00283</t>
  </si>
  <si>
    <t>Z00284</t>
  </si>
  <si>
    <t>Z00285</t>
  </si>
  <si>
    <t>Z00302</t>
  </si>
  <si>
    <t>Z00303</t>
  </si>
  <si>
    <t>Z00305</t>
  </si>
  <si>
    <t>Z00307</t>
  </si>
  <si>
    <t>Z00308</t>
  </si>
  <si>
    <t>Z00310</t>
  </si>
  <si>
    <t>Z00311</t>
  </si>
  <si>
    <t>Z00312</t>
  </si>
  <si>
    <t>Z00313</t>
  </si>
  <si>
    <t>Z00314</t>
  </si>
  <si>
    <t>Z00315</t>
  </si>
  <si>
    <t>Z00317</t>
  </si>
  <si>
    <t>Z00319</t>
  </si>
  <si>
    <t>Z00321</t>
  </si>
  <si>
    <t>Z00323</t>
  </si>
  <si>
    <t>Z00325</t>
  </si>
  <si>
    <t>Z00326</t>
  </si>
  <si>
    <t>Z00327</t>
  </si>
  <si>
    <t>Z00328</t>
  </si>
  <si>
    <t>Z00329</t>
  </si>
  <si>
    <t>Z00330</t>
  </si>
  <si>
    <t>Z00331</t>
  </si>
  <si>
    <t>Z00333</t>
  </si>
  <si>
    <t>Z00334</t>
  </si>
  <si>
    <t>Z00336</t>
  </si>
  <si>
    <t>Z00337</t>
  </si>
  <si>
    <t>Z00338</t>
  </si>
  <si>
    <t>Z00339</t>
  </si>
  <si>
    <t>Z00341</t>
  </si>
  <si>
    <t>Z00344</t>
  </si>
  <si>
    <t>Z00345</t>
  </si>
  <si>
    <t>Z00346</t>
  </si>
  <si>
    <t>Z00349</t>
  </si>
  <si>
    <t>Z00350</t>
  </si>
  <si>
    <t>Z00351</t>
  </si>
  <si>
    <t>Z00352</t>
  </si>
  <si>
    <t>Z00354</t>
  </si>
  <si>
    <t>Z00355</t>
  </si>
  <si>
    <t>Z00356</t>
  </si>
  <si>
    <t>Z00357</t>
  </si>
  <si>
    <t>Z00358</t>
  </si>
  <si>
    <t>Z00360</t>
  </si>
  <si>
    <t>Z00361</t>
  </si>
  <si>
    <t>Z00366</t>
  </si>
  <si>
    <t>Z00367</t>
  </si>
  <si>
    <t>Z00368</t>
  </si>
  <si>
    <t>Z00369</t>
  </si>
  <si>
    <t>Z00382</t>
  </si>
  <si>
    <t>Z00384</t>
  </si>
  <si>
    <t>Z00385</t>
  </si>
  <si>
    <t>Z00386</t>
  </si>
  <si>
    <t>Z00387</t>
  </si>
  <si>
    <t>Z00388</t>
  </si>
  <si>
    <t>Z00389</t>
  </si>
  <si>
    <t>Z00390</t>
  </si>
  <si>
    <t>Z00391</t>
  </si>
  <si>
    <t>Z00393</t>
  </si>
  <si>
    <t>Z00394</t>
  </si>
  <si>
    <t>Z00395</t>
  </si>
  <si>
    <t>Z00396</t>
  </si>
  <si>
    <t>Z00401</t>
  </si>
  <si>
    <t>Z00402</t>
  </si>
  <si>
    <t>Z00404</t>
  </si>
  <si>
    <t>Z00405</t>
  </si>
  <si>
    <t>Z00406</t>
  </si>
  <si>
    <t>Z00407</t>
  </si>
  <si>
    <t>Z00409</t>
  </si>
  <si>
    <t>Z00410</t>
  </si>
  <si>
    <t>Z00412</t>
  </si>
  <si>
    <t>Z00413</t>
  </si>
  <si>
    <t>Z00417</t>
  </si>
  <si>
    <t>Z00418</t>
  </si>
  <si>
    <t>Z00419</t>
  </si>
  <si>
    <t>Z00420</t>
  </si>
  <si>
    <t>Z00431</t>
  </si>
  <si>
    <t>Z00433</t>
  </si>
  <si>
    <t>Z00434</t>
  </si>
  <si>
    <t>Z00436</t>
  </si>
  <si>
    <t>Z00437</t>
  </si>
  <si>
    <t>Z00438</t>
  </si>
  <si>
    <t>Z00440</t>
  </si>
  <si>
    <t>Z00451</t>
  </si>
  <si>
    <t>Z00453</t>
  </si>
  <si>
    <t>Z00454</t>
  </si>
  <si>
    <t>Z00455</t>
  </si>
  <si>
    <t>Z00457</t>
  </si>
  <si>
    <t>Z00458</t>
  </si>
  <si>
    <t>Z00460</t>
  </si>
  <si>
    <t>Z00461</t>
  </si>
  <si>
    <t>Z00462</t>
  </si>
  <si>
    <t>Z00463</t>
  </si>
  <si>
    <t>Z00464</t>
  </si>
  <si>
    <t>Z00465</t>
  </si>
  <si>
    <t>Z00466</t>
  </si>
  <si>
    <t>Z00467</t>
  </si>
  <si>
    <t>Z00469</t>
  </si>
  <si>
    <t>Z00470</t>
  </si>
  <si>
    <t>Z00471</t>
  </si>
  <si>
    <t>Z00472</t>
  </si>
  <si>
    <t>Z00473</t>
  </si>
  <si>
    <t>Z00474</t>
  </si>
  <si>
    <t>Z00475</t>
  </si>
  <si>
    <t>Z00476</t>
  </si>
  <si>
    <t>Z00477</t>
  </si>
  <si>
    <t>Z00478</t>
  </si>
  <si>
    <t>Z00479</t>
  </si>
  <si>
    <t>Z00481</t>
  </si>
  <si>
    <t>Z00482</t>
  </si>
  <si>
    <t>Z00491</t>
  </si>
  <si>
    <t>Z00493</t>
  </si>
  <si>
    <t>Z00494</t>
  </si>
  <si>
    <t>Z00495</t>
  </si>
  <si>
    <t>Z00497</t>
  </si>
  <si>
    <t>Z00498</t>
  </si>
  <si>
    <t>Z00499</t>
  </si>
  <si>
    <t>Z00500</t>
  </si>
  <si>
    <t>Z00501</t>
  </si>
  <si>
    <t>Z00502</t>
  </si>
  <si>
    <t>Z00503</t>
  </si>
  <si>
    <t>Z00504</t>
  </si>
  <si>
    <t>Z00505</t>
  </si>
  <si>
    <t>Z00506</t>
  </si>
  <si>
    <t>Z00507</t>
  </si>
  <si>
    <t>Z00508</t>
  </si>
  <si>
    <t>Z00509</t>
  </si>
  <si>
    <t>Z00512</t>
  </si>
  <si>
    <t>Z00514</t>
  </si>
  <si>
    <t>Z00515</t>
  </si>
  <si>
    <t>Z00516</t>
  </si>
  <si>
    <t>Z00517</t>
  </si>
  <si>
    <t>Z00519</t>
  </si>
  <si>
    <t>Z00526</t>
  </si>
  <si>
    <t>Z00528</t>
  </si>
  <si>
    <t>Z00529</t>
  </si>
  <si>
    <t>Z00530</t>
  </si>
  <si>
    <t>Z00531</t>
  </si>
  <si>
    <t>Z00532</t>
  </si>
  <si>
    <t>Z00533</t>
  </si>
  <si>
    <t>Z00534</t>
  </si>
  <si>
    <t>Z00535</t>
  </si>
  <si>
    <t>Z00536</t>
  </si>
  <si>
    <t>Z00537</t>
  </si>
  <si>
    <t>Z00539</t>
  </si>
  <si>
    <t>Z00540</t>
  </si>
  <si>
    <t>Z00541</t>
  </si>
  <si>
    <t>Z00542</t>
  </si>
  <si>
    <t>Z00543</t>
  </si>
  <si>
    <t>Z00544</t>
  </si>
  <si>
    <t>Z00545</t>
  </si>
  <si>
    <t>Z00546</t>
  </si>
  <si>
    <t>Z00547</t>
  </si>
  <si>
    <t>Z00549</t>
  </si>
  <si>
    <t>Z00551</t>
  </si>
  <si>
    <t>Z00552</t>
  </si>
  <si>
    <t>Z00553</t>
  </si>
  <si>
    <t>Z00554</t>
  </si>
  <si>
    <t>Z00555</t>
  </si>
  <si>
    <t>Z00556</t>
  </si>
  <si>
    <t>Z00561</t>
  </si>
  <si>
    <t>Z00562</t>
  </si>
  <si>
    <t>Z00563</t>
  </si>
  <si>
    <t>Z00564</t>
  </si>
  <si>
    <t>Z00566</t>
  </si>
  <si>
    <t>Z00568</t>
  </si>
  <si>
    <t>Z00569</t>
  </si>
  <si>
    <t>Z00571</t>
  </si>
  <si>
    <t>Z00574</t>
  </si>
  <si>
    <t>Z00575</t>
  </si>
  <si>
    <t>Z00576</t>
  </si>
  <si>
    <t>Z00578</t>
  </si>
  <si>
    <t>Z00579</t>
  </si>
  <si>
    <t>Z00581</t>
  </si>
  <si>
    <t>Z00582</t>
  </si>
  <si>
    <t>Z00583</t>
  </si>
  <si>
    <t>Z00584</t>
  </si>
  <si>
    <t>Z00585</t>
  </si>
  <si>
    <t>Z00586</t>
  </si>
  <si>
    <t>Z00596</t>
  </si>
  <si>
    <t>Z00597</t>
  </si>
  <si>
    <t>Z00598</t>
  </si>
  <si>
    <t>Z00599</t>
  </si>
  <si>
    <t>Z00600</t>
  </si>
  <si>
    <t>Z00601</t>
  </si>
  <si>
    <t>Z00602</t>
  </si>
  <si>
    <t>Z00603</t>
  </si>
  <si>
    <t>Z00604</t>
  </si>
  <si>
    <t>Z00605</t>
  </si>
  <si>
    <t>Z00606</t>
  </si>
  <si>
    <t>Z00608</t>
  </si>
  <si>
    <t>Z00609</t>
  </si>
  <si>
    <t>Z00610</t>
  </si>
  <si>
    <t>Z00614</t>
  </si>
  <si>
    <t>Z00615</t>
  </si>
  <si>
    <t>Z00616</t>
  </si>
  <si>
    <t>Z00617</t>
  </si>
  <si>
    <t>Z00618</t>
  </si>
  <si>
    <t>Z00619</t>
  </si>
  <si>
    <t>Z00620</t>
  </si>
  <si>
    <t>Z00621</t>
  </si>
  <si>
    <t>Z00622</t>
  </si>
  <si>
    <t>Z00623</t>
  </si>
  <si>
    <t>Z00624</t>
  </si>
  <si>
    <t>Z00625</t>
  </si>
  <si>
    <t>Z00626</t>
  </si>
  <si>
    <t>Z00627</t>
  </si>
  <si>
    <t>Z00629</t>
  </si>
  <si>
    <t>Z00651</t>
  </si>
  <si>
    <t>Z00652</t>
  </si>
  <si>
    <t>Z00654</t>
  </si>
  <si>
    <t>Z00655</t>
  </si>
  <si>
    <t>Z00657</t>
  </si>
  <si>
    <t>Z00660</t>
  </si>
  <si>
    <t>Z00661</t>
  </si>
  <si>
    <t>Z00662</t>
  </si>
  <si>
    <t>Z00663</t>
  </si>
  <si>
    <t>Z00664</t>
  </si>
  <si>
    <t>Northern Ireland</t>
  </si>
  <si>
    <t>LCG</t>
  </si>
  <si>
    <t>Belfast</t>
  </si>
  <si>
    <t>South Eastern</t>
  </si>
  <si>
    <t>Northern</t>
  </si>
  <si>
    <t>Southern</t>
  </si>
  <si>
    <t>Western</t>
  </si>
  <si>
    <t>Practice List Size</t>
  </si>
  <si>
    <t>Practice Id</t>
  </si>
  <si>
    <t>30-74</t>
  </si>
  <si>
    <t>Z00206</t>
  </si>
  <si>
    <t>Z00304</t>
  </si>
  <si>
    <t xml:space="preserve"> </t>
  </si>
  <si>
    <t>Combined List Size</t>
  </si>
  <si>
    <t>50+</t>
  </si>
  <si>
    <t>Osteoporosis 50+</t>
  </si>
  <si>
    <t>Rheumatoid Arthritis 16+</t>
  </si>
  <si>
    <t>NI</t>
  </si>
  <si>
    <t>Practice List Size at Jan 10</t>
  </si>
  <si>
    <t>Heart Failure due to Left Ventricular Systolic Dysfuntion</t>
  </si>
  <si>
    <t>Chronic Obstructive Pulmonary Disease</t>
  </si>
  <si>
    <t>Conditions Assessed for Depression (diabets and/or CHD)</t>
  </si>
  <si>
    <t>Learning Disability</t>
  </si>
  <si>
    <t>Cardiovascular Disease Primary Prevention</t>
  </si>
  <si>
    <t>Conditions assessed for Smoking</t>
  </si>
  <si>
    <t>In those patients with a current diagnosis of heart failure due to left ventricular systolic dysfunction, the percentage of patients who are currently treated with an ACE-I or ARB.</t>
  </si>
  <si>
    <t>2014/15</t>
  </si>
  <si>
    <t>From 2009/10 until 2013/14, the definition of the CVD-PP indicator refers to patients aged 30 - 74 years with a new diagnosis of hypertension (excluding those with pre-existing CHD or angina, diabetes, stroke and/or TIA, peripheral vascular disease, familial hypercholesterolemia, or CKD) in the previous year, however the register has no age restriction. The register itself was cumulative during these years. This register was not a count of those with CVD, it counted those who were at risk of developing the condition so that this risk can be assessed.
For 2014/15, this definition was changed to no longer be cumulative from April 2009, instead only including patients from April 2014.</t>
  </si>
  <si>
    <t>Postcode</t>
  </si>
  <si>
    <t>HOLYWOOD ARCHES HEALTH CENTRE</t>
  </si>
  <si>
    <t>WESTMINSTER AVENUE</t>
  </si>
  <si>
    <t>BELFAST</t>
  </si>
  <si>
    <t>CARRYDUFF SURGERY</t>
  </si>
  <si>
    <t>54 HOLYWOOD ROAD</t>
  </si>
  <si>
    <t>THE MOUNT PRACTICE</t>
  </si>
  <si>
    <t>50 CASTLEREAGH STREET</t>
  </si>
  <si>
    <t>CASTLEREAGH MEDICAL CENTRE</t>
  </si>
  <si>
    <t>EASTSIDE SURGERY</t>
  </si>
  <si>
    <t>56 TEMPLEMORE AVENUE</t>
  </si>
  <si>
    <t>WILLOWFIELD SURGERY</t>
  </si>
  <si>
    <t>50/52 CASTLEREAGH ROAD</t>
  </si>
  <si>
    <t>222 WOODSTOCK ROAD</t>
  </si>
  <si>
    <t>CHERRYVALLEY HEALTH CENTRE</t>
  </si>
  <si>
    <t>KINGS SQUARE</t>
  </si>
  <si>
    <t>16 MCCANDLESS STREET</t>
  </si>
  <si>
    <t>THE HEALTH CENTRE</t>
  </si>
  <si>
    <t>THE GROUP SURGERY</t>
  </si>
  <si>
    <t>257 NORTH QUEEN STREET</t>
  </si>
  <si>
    <t>THE SURGERY</t>
  </si>
  <si>
    <t>FLAX CENTRE</t>
  </si>
  <si>
    <t>ARDOYNE AVENUE</t>
  </si>
  <si>
    <t>GROSVENOR ROAD SURGERY</t>
  </si>
  <si>
    <t>216 GROSVENOR ROAD</t>
  </si>
  <si>
    <t>70 SPRINGFIELD ROAD</t>
  </si>
  <si>
    <t>460 OLDPARK ROAD</t>
  </si>
  <si>
    <t>515 ANTRIM ROAD</t>
  </si>
  <si>
    <t>SALISBURY MEDICAL CENTRE</t>
  </si>
  <si>
    <t>474 ANTRIM ROAD</t>
  </si>
  <si>
    <t>61 CLIFTONVILLE ROAD</t>
  </si>
  <si>
    <t>115 FALLS ROAD</t>
  </si>
  <si>
    <t>THE LIGONIEL HEALTH CENTRE</t>
  </si>
  <si>
    <t>74A LIGONIEL ROAD</t>
  </si>
  <si>
    <t>15/17 CLIFTON STREET</t>
  </si>
  <si>
    <t>1 DUNLUCE AVENUE</t>
  </si>
  <si>
    <t>RAVENBANK SURGERY</t>
  </si>
  <si>
    <t>113 RAVENHILL ROAD</t>
  </si>
  <si>
    <t>15A DONEGALL ROAD</t>
  </si>
  <si>
    <t>281 ORMEAU ROAD</t>
  </si>
  <si>
    <t>485 ORMEAU ROAD</t>
  </si>
  <si>
    <t>10/12 LISBURN ROAD</t>
  </si>
  <si>
    <t>CREGAGH SURGERY</t>
  </si>
  <si>
    <t>36 MONTGOMERY ROAD</t>
  </si>
  <si>
    <t>6 NORTH PARADE</t>
  </si>
  <si>
    <t>BALLYNAHINCH</t>
  </si>
  <si>
    <t>NEWCASTLE</t>
  </si>
  <si>
    <t>DOWNPATRICK</t>
  </si>
  <si>
    <t>HILLSBOROUGH</t>
  </si>
  <si>
    <t>LISBURN</t>
  </si>
  <si>
    <t>DROMARA</t>
  </si>
  <si>
    <t>DUNMURRY</t>
  </si>
  <si>
    <t>HOLYWOOD</t>
  </si>
  <si>
    <t>BANGOR</t>
  </si>
  <si>
    <t>NEWTOWNARDS</t>
  </si>
  <si>
    <t>CHURCH STREET</t>
  </si>
  <si>
    <t>COMBER</t>
  </si>
  <si>
    <t>DONAGHADEE</t>
  </si>
  <si>
    <t>PORTGLENONE ROAD</t>
  </si>
  <si>
    <t>CUSHENDALL ROAD</t>
  </si>
  <si>
    <t>BALLYMENA</t>
  </si>
  <si>
    <t>ANTRIM</t>
  </si>
  <si>
    <t>NEWTOWNABBEY</t>
  </si>
  <si>
    <t>COLERAINE</t>
  </si>
  <si>
    <t>BUSHMILLS</t>
  </si>
  <si>
    <t>PORTRUSH</t>
  </si>
  <si>
    <t>PORTSTEWART</t>
  </si>
  <si>
    <t>BALLYMONEY</t>
  </si>
  <si>
    <t>BALLYCASTLE</t>
  </si>
  <si>
    <t>LARNE</t>
  </si>
  <si>
    <t>TAYLORS AVENUE</t>
  </si>
  <si>
    <t>CARRICKFERGUS</t>
  </si>
  <si>
    <t>COOKSTOWN</t>
  </si>
  <si>
    <t>MAGHERAFELT</t>
  </si>
  <si>
    <t>MAGHERA</t>
  </si>
  <si>
    <t>MONEYMORE</t>
  </si>
  <si>
    <t>BALLYCLARE</t>
  </si>
  <si>
    <t>1 LEGAHORY CENTRE</t>
  </si>
  <si>
    <t>BT65 5BE</t>
  </si>
  <si>
    <t>PORTADOWN</t>
  </si>
  <si>
    <t>CRAIGAVON</t>
  </si>
  <si>
    <t>LURGAN</t>
  </si>
  <si>
    <t>7 MOORES LANE</t>
  </si>
  <si>
    <t>50 GALLOWS STREET</t>
  </si>
  <si>
    <t>DROMORE</t>
  </si>
  <si>
    <t>ARMAGH</t>
  </si>
  <si>
    <t>DUNGANNON</t>
  </si>
  <si>
    <t>FIVEMILETOWN</t>
  </si>
  <si>
    <t>KEADY</t>
  </si>
  <si>
    <t>MOY</t>
  </si>
  <si>
    <t>COALISLAND</t>
  </si>
  <si>
    <t>NEWRY STREET</t>
  </si>
  <si>
    <t>MCCORMICK PLACE</t>
  </si>
  <si>
    <t>NEWRY</t>
  </si>
  <si>
    <t>MONAGHAN STREET</t>
  </si>
  <si>
    <t>ENNISKILLEN</t>
  </si>
  <si>
    <t>IRVINESTOWN HEALTH CENTRE</t>
  </si>
  <si>
    <t>IRVINESTOWN</t>
  </si>
  <si>
    <t>EDERNEY</t>
  </si>
  <si>
    <t>LONDONDERRY</t>
  </si>
  <si>
    <t>BOVALLY MEDICAL CENTRE</t>
  </si>
  <si>
    <t>2 ROSSAIR ROAD</t>
  </si>
  <si>
    <t>LIMAVADY</t>
  </si>
  <si>
    <t>QUAYSIDE MEDICAL PRACTICE</t>
  </si>
  <si>
    <t>80 - 84 STRAND ROAD</t>
  </si>
  <si>
    <t>IRWIN CRESCENT</t>
  </si>
  <si>
    <t>STRABANE</t>
  </si>
  <si>
    <t>BRIDGE STREET MEDICAL CENTRE</t>
  </si>
  <si>
    <t>BRIDGE STREET</t>
  </si>
  <si>
    <t>CLARENDON MEDICAL</t>
  </si>
  <si>
    <t>35 NORTHLAND AVENUE</t>
  </si>
  <si>
    <t>SCROGGY ROAD</t>
  </si>
  <si>
    <t>RACECOURSE ROAD</t>
  </si>
  <si>
    <t>FOYLESIDE FAMILY PRACTICE</t>
  </si>
  <si>
    <t>BAYVIEW MEDICAL CENTRE</t>
  </si>
  <si>
    <t>3 BAYVIEW TERRACE</t>
  </si>
  <si>
    <t>EGLINTON MEDICAL PRACTICE</t>
  </si>
  <si>
    <t>29 MAIN STREET</t>
  </si>
  <si>
    <t>OMAGH</t>
  </si>
  <si>
    <t>16 CAMDERRY ROAD</t>
  </si>
  <si>
    <t>ARBOR FAMILY PRACTICE</t>
  </si>
  <si>
    <t>Belfast Area</t>
  </si>
  <si>
    <t>South Eastern Area</t>
  </si>
  <si>
    <t>Northern Area</t>
  </si>
  <si>
    <t>Southern Area</t>
  </si>
  <si>
    <t>Western Area</t>
  </si>
  <si>
    <t>Z00557</t>
  </si>
  <si>
    <t>2015/16</t>
  </si>
  <si>
    <t>denotes a change to the register definition</t>
  </si>
  <si>
    <t>denotes an indicator not used for QOF in that year</t>
  </si>
  <si>
    <t>https://www.health-ni.gov.uk/publications/gp-contract-statements-financial-entitlements</t>
  </si>
  <si>
    <t xml:space="preserve">Further details of the register definitions can be found below, and in the Statement of Financial Entitlement (Annex D) for each year of the QOF, available here: </t>
  </si>
  <si>
    <t>MALVERN FAMILY PRACTICE</t>
  </si>
  <si>
    <t>CORNERSTONE MEDICAL CENTRE</t>
  </si>
  <si>
    <t>69 SHANKILL ROAD</t>
  </si>
  <si>
    <t>BT13 1FD</t>
  </si>
  <si>
    <t>2016/17</t>
  </si>
  <si>
    <t>PracticeName</t>
  </si>
  <si>
    <t>Address1</t>
  </si>
  <si>
    <t>Address2</t>
  </si>
  <si>
    <t>Address3</t>
  </si>
  <si>
    <t>BT4 1NS</t>
  </si>
  <si>
    <t>WESTMINSTER AVE</t>
  </si>
  <si>
    <t>CASTLE MEDICAL CENTRE</t>
  </si>
  <si>
    <t>35-45 CASTLEREAGH ROAD</t>
  </si>
  <si>
    <t>BT5 5FB</t>
  </si>
  <si>
    <t>HILLSBOROUGH ROAD</t>
  </si>
  <si>
    <t>CARRYDUFF  BELFAST</t>
  </si>
  <si>
    <t>BT8 8HR</t>
  </si>
  <si>
    <t>Dr Chapman &amp; Partners</t>
  </si>
  <si>
    <t>372 CREGAGH ROAD</t>
  </si>
  <si>
    <t>NULL</t>
  </si>
  <si>
    <t>BT6 9EY</t>
  </si>
  <si>
    <t>TEMPLEMORE MEDICAL CENTRE</t>
  </si>
  <si>
    <t>225 ALBERTBRIDGE ROAD</t>
  </si>
  <si>
    <t>BT5 4PX</t>
  </si>
  <si>
    <t>KERRSLAND SURGERY</t>
  </si>
  <si>
    <t>169 UPPER NEWTOWNARDS ROAD</t>
  </si>
  <si>
    <t>BT4 3HZ</t>
  </si>
  <si>
    <t>BT4 1NT</t>
  </si>
  <si>
    <t>KNOCK MEDICAL CENTRE</t>
  </si>
  <si>
    <t>423B UPPER NEWTOWNARDS ROAD</t>
  </si>
  <si>
    <t>BT4 3LH</t>
  </si>
  <si>
    <t>LINEN COURT SURGERY</t>
  </si>
  <si>
    <t>336 BEERSBRIDGE ROAD</t>
  </si>
  <si>
    <t>BT5 5DY</t>
  </si>
  <si>
    <t>HARLAND MEDICAL PRACTICE</t>
  </si>
  <si>
    <t>BT5 4NH</t>
  </si>
  <si>
    <t>21 BALLYGOWAN  ROAD</t>
  </si>
  <si>
    <t>BT5 7LH</t>
  </si>
  <si>
    <t>BT5 4FT</t>
  </si>
  <si>
    <t>DUNDONALD MEDICAL CENTRE</t>
  </si>
  <si>
    <t>16 CHURCH ROAD</t>
  </si>
  <si>
    <t>DUNDONALD, BELFAST</t>
  </si>
  <si>
    <t>BT16 2LN</t>
  </si>
  <si>
    <t>BT5 5FP</t>
  </si>
  <si>
    <t>BT6 9DL</t>
  </si>
  <si>
    <t>BT5 7BP</t>
  </si>
  <si>
    <t>CRUMLIN ROAD</t>
  </si>
  <si>
    <t>BT13 1RU</t>
  </si>
  <si>
    <t>463 FALLS ROAD</t>
  </si>
  <si>
    <t>BT12 6DD</t>
  </si>
  <si>
    <t>94-100 CRUMLIN ROAD</t>
  </si>
  <si>
    <t>BT14 6AR</t>
  </si>
  <si>
    <t>THE CARRICKHILL MEDICAL CENTRE</t>
  </si>
  <si>
    <t>1 CARRICK HILL</t>
  </si>
  <si>
    <t>BT1 2JR</t>
  </si>
  <si>
    <t>BT15 1HS</t>
  </si>
  <si>
    <t>165 DUNCAIRN GARDENS</t>
  </si>
  <si>
    <t>CO ANTRIM</t>
  </si>
  <si>
    <t>BT15 2GE</t>
  </si>
  <si>
    <t>THE CARRICK HILL MEDICAL CENTRE</t>
  </si>
  <si>
    <t>DUNVILLE HEALTH CENTRE</t>
  </si>
  <si>
    <t>309 GROSVENOR ROAD</t>
  </si>
  <si>
    <t>BT12 4LP</t>
  </si>
  <si>
    <t>GROVE WELLBEING CENTRE, PARKSIDE SURGERY</t>
  </si>
  <si>
    <t>120 YORK ROAD</t>
  </si>
  <si>
    <t>BT15 3HF</t>
  </si>
  <si>
    <t>136/138 SHANKILL ROAD</t>
  </si>
  <si>
    <t>BT13 2BD</t>
  </si>
  <si>
    <t>BT14 7DA</t>
  </si>
  <si>
    <t>463 SPRINGFIELD ROAD</t>
  </si>
  <si>
    <t>BT12 7DP</t>
  </si>
  <si>
    <t>MOUNTAINVIEW SURGERY</t>
  </si>
  <si>
    <t>585 CRUMLIN ROAD</t>
  </si>
  <si>
    <t>BT14 7GB</t>
  </si>
  <si>
    <t>DR SIMPSON &amp; DR BEATTIE</t>
  </si>
  <si>
    <t>NORTHGATE FAMILY PRACTICE</t>
  </si>
  <si>
    <t>36 DUNCAIRN GARDENS, BELFAST</t>
  </si>
  <si>
    <t>BT15 2GH</t>
  </si>
  <si>
    <t>BT12 5LT</t>
  </si>
  <si>
    <t>BT12 7AH</t>
  </si>
  <si>
    <t>BT14 6QG</t>
  </si>
  <si>
    <t>46 SPRINGFIELD ROAD</t>
  </si>
  <si>
    <t>GROVE WELLBEING CENTRE, GROVE MEDICAL PRACTICE</t>
  </si>
  <si>
    <t>186 FALLS ROAD</t>
  </si>
  <si>
    <t>BT12 6AG</t>
  </si>
  <si>
    <t>BT15 3BS</t>
  </si>
  <si>
    <t>BT15 5GF</t>
  </si>
  <si>
    <t>BALLYOWEN HEALTH CENTRE</t>
  </si>
  <si>
    <t>179 ANDERSONSTOWN ROAD</t>
  </si>
  <si>
    <t>BT11 9EA</t>
  </si>
  <si>
    <t>BT14 6JN</t>
  </si>
  <si>
    <t>BT12 6AA</t>
  </si>
  <si>
    <t>BT14 8BY</t>
  </si>
  <si>
    <t>132-136 SANDY ROW</t>
  </si>
  <si>
    <t>BT12 5EY</t>
  </si>
  <si>
    <t>BT13 1AD</t>
  </si>
  <si>
    <t>17 BALLYGOMARTIN ROAD</t>
  </si>
  <si>
    <t>BT13 3BW</t>
  </si>
  <si>
    <t>2 THAMES STREET</t>
  </si>
  <si>
    <t>BT12 6AP</t>
  </si>
  <si>
    <t>173 ANDERSONSTOWN ROAD</t>
  </si>
  <si>
    <t>33 STEWARTSTOWN ROAD</t>
  </si>
  <si>
    <t>BT11 9FZ</t>
  </si>
  <si>
    <t>CROCUS STREET SURGERY</t>
  </si>
  <si>
    <t>1 CROCUS STREET</t>
  </si>
  <si>
    <t>BT12 7AP</t>
  </si>
  <si>
    <t>THE KELLY PRACTICE</t>
  </si>
  <si>
    <t>BT9 7HR</t>
  </si>
  <si>
    <t>THE ROWAN TREE FAMILY PRACTICE</t>
  </si>
  <si>
    <t>BT6 8DR</t>
  </si>
  <si>
    <t>BT12 5JJ</t>
  </si>
  <si>
    <t>BALMORAL SURGERY</t>
  </si>
  <si>
    <t>436 LISBURN ROAD</t>
  </si>
  <si>
    <t>BT9 6GR</t>
  </si>
  <si>
    <t>BT7 3GG</t>
  </si>
  <si>
    <t>13/25 FINAGHY ROAD SOUTH</t>
  </si>
  <si>
    <t>BT10 0BX</t>
  </si>
  <si>
    <t>ORMEAU ROAD HEALTH CENTRE</t>
  </si>
  <si>
    <t>120 ORMEAU ROAD</t>
  </si>
  <si>
    <t>BT7 2EB</t>
  </si>
  <si>
    <t>142 - 144 UNIVERSITY STREET</t>
  </si>
  <si>
    <t>BT7 1HH</t>
  </si>
  <si>
    <t>BT7 3GR</t>
  </si>
  <si>
    <t>BT9 6AA</t>
  </si>
  <si>
    <t>BT6 9HL</t>
  </si>
  <si>
    <t>BT7 2GG</t>
  </si>
  <si>
    <t>BOTANIC MEDICAL CENTRE</t>
  </si>
  <si>
    <t>51 BOTANIC AVENUE</t>
  </si>
  <si>
    <t>BT7 1JL</t>
  </si>
  <si>
    <t>THE MONTALTO MEDICAL CENTRE</t>
  </si>
  <si>
    <t>2 DROMORE ROAD</t>
  </si>
  <si>
    <t>BT24 8AY</t>
  </si>
  <si>
    <t>KILLYLEAGH SURGERY</t>
  </si>
  <si>
    <t>14 DOWNPATRICK ROAD</t>
  </si>
  <si>
    <t>KILLYLEAGH, DOWNPATRICK</t>
  </si>
  <si>
    <t>BT30 9RG</t>
  </si>
  <si>
    <t>14 CHURCH VIEW</t>
  </si>
  <si>
    <t>DUNDRUM</t>
  </si>
  <si>
    <t>BT33 0NA</t>
  </si>
  <si>
    <t>CAUSEWAY PLACE</t>
  </si>
  <si>
    <t>BT33 0DN</t>
  </si>
  <si>
    <t>DOWNPATRICK ROAD</t>
  </si>
  <si>
    <t>ARDGLASS</t>
  </si>
  <si>
    <t>BT30 7SF</t>
  </si>
  <si>
    <t>FAIRVIEW</t>
  </si>
  <si>
    <t>SAINTFIELD, BALLYNAHINCH</t>
  </si>
  <si>
    <t>BT24 7AD</t>
  </si>
  <si>
    <t>56 MAIN STREET</t>
  </si>
  <si>
    <t>CO DOWN</t>
  </si>
  <si>
    <t>BT33 0AE</t>
  </si>
  <si>
    <t>GP &amp; PRIMARY CARE CENTRE</t>
  </si>
  <si>
    <t>FIRST FLOOR, DOWN HOSPITAL</t>
  </si>
  <si>
    <t>STRUELL WELLS ROAD, DOWNPATRICK</t>
  </si>
  <si>
    <t>BT30 6RL</t>
  </si>
  <si>
    <t>12 THE GREEN</t>
  </si>
  <si>
    <t>IRISH STREET, DOWNPATRICK</t>
  </si>
  <si>
    <t>BT30 6BE</t>
  </si>
  <si>
    <t>JAMES STREET</t>
  </si>
  <si>
    <t>CROSSGAR, DOWNPATRICK</t>
  </si>
  <si>
    <t>BT30 9JU</t>
  </si>
  <si>
    <t>STREAM STREET SURGERY</t>
  </si>
  <si>
    <t>40 STREAM STREET</t>
  </si>
  <si>
    <t>BT30 6DE</t>
  </si>
  <si>
    <t>HEALTH CENTRE</t>
  </si>
  <si>
    <t>BALLYNAHINCH ST</t>
  </si>
  <si>
    <t>BT26 6AW</t>
  </si>
  <si>
    <t>WOODBROOK MEDICAL PRACTICE</t>
  </si>
  <si>
    <t>STEWARTSTOWN ROAD</t>
  </si>
  <si>
    <t>DUNMURRY  BELFAST</t>
  </si>
  <si>
    <t>BT17 0FB</t>
  </si>
  <si>
    <t>LINENHALL STREET</t>
  </si>
  <si>
    <t>BT28 1LU</t>
  </si>
  <si>
    <t>BEGNEY HILL ROAD</t>
  </si>
  <si>
    <t>BT25 2AT</t>
  </si>
  <si>
    <t>192 KINGSWAY</t>
  </si>
  <si>
    <t>BT17 9AL</t>
  </si>
  <si>
    <t>GLENAVY FAMILY PRACTICE</t>
  </si>
  <si>
    <t>47 MAIN STREET</t>
  </si>
  <si>
    <t>GLENAVY, CRUMLIN</t>
  </si>
  <si>
    <t>BT29 4LN</t>
  </si>
  <si>
    <t>PRIORY SURGERY</t>
  </si>
  <si>
    <t>26 HIGH STREET</t>
  </si>
  <si>
    <t>BT18 9AD</t>
  </si>
  <si>
    <t>NEWTOWNARDS ROAD</t>
  </si>
  <si>
    <t>BT20 4LD</t>
  </si>
  <si>
    <t>24 LISBARNETT ROAD</t>
  </si>
  <si>
    <t>LISBANE</t>
  </si>
  <si>
    <t>BT23 6AW</t>
  </si>
  <si>
    <t>140 GROOMSPORT ROAD</t>
  </si>
  <si>
    <t>BT20 5PE</t>
  </si>
  <si>
    <t>BROOK STREET</t>
  </si>
  <si>
    <t>BT18 9DA</t>
  </si>
  <si>
    <t>44 HIGH STREET</t>
  </si>
  <si>
    <t>PORTAFERRY, NEWTOWNARDS</t>
  </si>
  <si>
    <t>BT22 1QT</t>
  </si>
  <si>
    <t>KILLYNETHER PRACTICE</t>
  </si>
  <si>
    <t>2A FREDERICK STREET</t>
  </si>
  <si>
    <t>BT23 4LR</t>
  </si>
  <si>
    <t>DR ROBERT HENRY SURGERY</t>
  </si>
  <si>
    <t>7A NEWTOWNARDS ROAD</t>
  </si>
  <si>
    <t>COMBER, NEWTOWNARDS</t>
  </si>
  <si>
    <t>BT23 5AU</t>
  </si>
  <si>
    <t>SILVERBIRCH MEDICAL PRACTICE</t>
  </si>
  <si>
    <t>39A SILVERBIRCH ROAD</t>
  </si>
  <si>
    <t>BT19 6EU</t>
  </si>
  <si>
    <t>1 CHURCH STREET</t>
  </si>
  <si>
    <t>BT23 4FH</t>
  </si>
  <si>
    <t>5 NEWTOWNARDS ROAD</t>
  </si>
  <si>
    <t>BT23 5BA</t>
  </si>
  <si>
    <t>OLD MILL SURGERY</t>
  </si>
  <si>
    <t>BT23 4AS</t>
  </si>
  <si>
    <t>16 A THE SQUARE</t>
  </si>
  <si>
    <t>BT23 5DT</t>
  </si>
  <si>
    <t>BLOOMFIELD SURGERY</t>
  </si>
  <si>
    <t>95 BLOOMFIELD ROAD</t>
  </si>
  <si>
    <t>BT20 4XA</t>
  </si>
  <si>
    <t>REGENCY MEDICAL CENTRE</t>
  </si>
  <si>
    <t>DONAGHADEE HEALTH CENTRE</t>
  </si>
  <si>
    <t>3 KILLAUGHEY ROAD</t>
  </si>
  <si>
    <t>BT21 0BU</t>
  </si>
  <si>
    <t>CLELAND PARK SURGERY</t>
  </si>
  <si>
    <t>2 CLELAND PARK</t>
  </si>
  <si>
    <t>BT20 3EB</t>
  </si>
  <si>
    <t>FOWLER WAY</t>
  </si>
  <si>
    <t>BALLYWALTER, NEWTOWNARDS</t>
  </si>
  <si>
    <t>BT22 2PY</t>
  </si>
  <si>
    <t>LOUGH VIEW SURGERY</t>
  </si>
  <si>
    <t>2 MAIN STREET</t>
  </si>
  <si>
    <t>KIRCUBBIN, NEWTOWNARDS</t>
  </si>
  <si>
    <t>BT22 2SP</t>
  </si>
  <si>
    <t>GREEN ROAD MEDICAL CENTRE</t>
  </si>
  <si>
    <t>5 GREEN ROAD</t>
  </si>
  <si>
    <t>CONLIG, NEWTOWNARDS</t>
  </si>
  <si>
    <t>BT23 7PZ</t>
  </si>
  <si>
    <t>80 CASTLETON</t>
  </si>
  <si>
    <t>TEMPLEPATRICK, BALLYCLARE</t>
  </si>
  <si>
    <t>BT39 0AZ</t>
  </si>
  <si>
    <t>1 GLENAVY ROAD</t>
  </si>
  <si>
    <t>CRUMLIN</t>
  </si>
  <si>
    <t>BT29 4LA</t>
  </si>
  <si>
    <t>MAINE MEDICAL, THE HEALTH CENTRE</t>
  </si>
  <si>
    <t>AHOGHILL, BALLYMENA</t>
  </si>
  <si>
    <t>BT42 1LE</t>
  </si>
  <si>
    <t>BT43 6HQ</t>
  </si>
  <si>
    <t>STATION ROAD</t>
  </si>
  <si>
    <t>BT41 4BS</t>
  </si>
  <si>
    <t>ORIEL SURGERY</t>
  </si>
  <si>
    <t>31 ORIEL ROAD</t>
  </si>
  <si>
    <t>BT41 4HR</t>
  </si>
  <si>
    <t>CULLYBACKEY HEALTH CENTRE</t>
  </si>
  <si>
    <t>TOBER PARK</t>
  </si>
  <si>
    <t>CULLYBACKEY, BALLYMENA</t>
  </si>
  <si>
    <t>BT42 1NW</t>
  </si>
  <si>
    <t>77 GALGORM ROAD</t>
  </si>
  <si>
    <t>BT42 1AA</t>
  </si>
  <si>
    <t>THE GABLES</t>
  </si>
  <si>
    <t>45 WAVENEY ROAD</t>
  </si>
  <si>
    <t>BT43 5BA</t>
  </si>
  <si>
    <t>76 MAIN STREET</t>
  </si>
  <si>
    <t>BROUGHSHANE BALLYMENA</t>
  </si>
  <si>
    <t>BT42 4JA</t>
  </si>
  <si>
    <t>PORTGLENONE HEALTH CENTRE</t>
  </si>
  <si>
    <t>17 TOWNHILL ROAD</t>
  </si>
  <si>
    <t>PORTGLENONE, BALLYMENA</t>
  </si>
  <si>
    <t>BT44 8AD</t>
  </si>
  <si>
    <t>SMITHFIELD MEDICAL CENTRE</t>
  </si>
  <si>
    <t>7 SMITHFIELD PLACE</t>
  </si>
  <si>
    <t>GALGORM ROAD, BALLYMENA</t>
  </si>
  <si>
    <t>BT43 5HB</t>
  </si>
  <si>
    <t>KELLS &amp; CONNOR MEDICAL CENTRE</t>
  </si>
  <si>
    <t>36 CHURCH ROAD</t>
  </si>
  <si>
    <t>KELLS, BALLYMENA</t>
  </si>
  <si>
    <t>BT42 3JU</t>
  </si>
  <si>
    <t>THE FAMILY PRACTICE</t>
  </si>
  <si>
    <t>STATION ROAD, ANTRIM</t>
  </si>
  <si>
    <t>MAINE MEDICAL PRACTICE</t>
  </si>
  <si>
    <t>OLD MILL PARK, MAIN STREET</t>
  </si>
  <si>
    <t>BT42 1GP</t>
  </si>
  <si>
    <t xml:space="preserve"> ANTRIM</t>
  </si>
  <si>
    <t>TOOME HOUSE, 55 MAIN STREET</t>
  </si>
  <si>
    <t>TOOMEBRIDGE, ANTRIM</t>
  </si>
  <si>
    <t>BT41 3TF</t>
  </si>
  <si>
    <t>5 NEILLSBROOK ROAD</t>
  </si>
  <si>
    <t>RANDALSTOWN, ANTRIM</t>
  </si>
  <si>
    <t>BT41 3AE</t>
  </si>
  <si>
    <t>2 MALLUSK ROAD</t>
  </si>
  <si>
    <t>BT36 4PP</t>
  </si>
  <si>
    <t>GLENGORMLEY PRACTICE</t>
  </si>
  <si>
    <t>324 ANTRIM ROAD</t>
  </si>
  <si>
    <t>BT36 5EQ</t>
  </si>
  <si>
    <t>CASTLEROCK ROAD</t>
  </si>
  <si>
    <t>BT51 3HP</t>
  </si>
  <si>
    <t>KILLOWEN MEDICAL CENTRE</t>
  </si>
  <si>
    <t>BALLYMONEY FAMILY PRACTICE</t>
  </si>
  <si>
    <t>BALLYMONEY HEALTH CENTRE</t>
  </si>
  <si>
    <t>21B NEWAL ROAD, BALLYMONEY</t>
  </si>
  <si>
    <t>BT53 6HB</t>
  </si>
  <si>
    <t>LODGE HEALTH</t>
  </si>
  <si>
    <t>20 LODGE MANOR</t>
  </si>
  <si>
    <t>BT52 1JX</t>
  </si>
  <si>
    <t>THE COUNTRY MEDICAL PRACTICE</t>
  </si>
  <si>
    <t>122 BALLINLEA ROAD</t>
  </si>
  <si>
    <t>ARMOY, BALLYMONEY</t>
  </si>
  <si>
    <t>BT53 8TY</t>
  </si>
  <si>
    <t>6 PRIESTLAND ROAD</t>
  </si>
  <si>
    <t>BT57 8QP</t>
  </si>
  <si>
    <t>PORTRUSH MEDICAL CENTRE</t>
  </si>
  <si>
    <t>17 DUNLUCE AVENUE</t>
  </si>
  <si>
    <t>BT56 8DW</t>
  </si>
  <si>
    <t>GARVAGH HEALTH CENTRE</t>
  </si>
  <si>
    <t>110 MAIN STREET</t>
  </si>
  <si>
    <t>GARVAGH, COLERAINE</t>
  </si>
  <si>
    <t>BT51 5AE</t>
  </si>
  <si>
    <t>6 LEVER ROAD</t>
  </si>
  <si>
    <t>BT55 7EF</t>
  </si>
  <si>
    <t>36 GARVAGH ROAD</t>
  </si>
  <si>
    <t>KILREA, COLERAINE</t>
  </si>
  <si>
    <t>BT51 5QP</t>
  </si>
  <si>
    <t>4 MOUNTSANDEL ROAD</t>
  </si>
  <si>
    <t>CO LONDONDERRY</t>
  </si>
  <si>
    <t>BT52 1JB</t>
  </si>
  <si>
    <t>GLENS OF ANTRIM MEDICAL CENTRE</t>
  </si>
  <si>
    <t>2 GORTACLEE ROAD</t>
  </si>
  <si>
    <t>CUSHENDALL, BALLYMENA</t>
  </si>
  <si>
    <t>BT44 0TE</t>
  </si>
  <si>
    <t>69 SEA ROAD</t>
  </si>
  <si>
    <t>CASTLEROCK, COLERAINE</t>
  </si>
  <si>
    <t>BT51 4TW</t>
  </si>
  <si>
    <t>10 MONEYLECK ROAD</t>
  </si>
  <si>
    <t>RASHARKIN, BALLYMENA</t>
  </si>
  <si>
    <t>BT44 8QB</t>
  </si>
  <si>
    <t>ROBINSON MEMORIAL HOSPITAL</t>
  </si>
  <si>
    <t>BT53 6HH</t>
  </si>
  <si>
    <t>DALRIADA HOSPITAL</t>
  </si>
  <si>
    <t>BT54 6BA</t>
  </si>
  <si>
    <t>THE FROCESS MEDICAL CENTRE</t>
  </si>
  <si>
    <t>CLOUGHMILLS, BALLYMENA</t>
  </si>
  <si>
    <t>BT44 9LF</t>
  </si>
  <si>
    <t>PORTSTEWART MEDICAL CENTRE</t>
  </si>
  <si>
    <t>MILL ROAD</t>
  </si>
  <si>
    <t>BT55 7SW</t>
  </si>
  <si>
    <t>MEADOWBRIDGE SURGERY</t>
  </si>
  <si>
    <t>SLAUGHTERFORD ROAD</t>
  </si>
  <si>
    <t>WHITEHEAD, CARRICKFERGUS</t>
  </si>
  <si>
    <t>BT38 9TG</t>
  </si>
  <si>
    <t>Drs Mitchell &amp; Swan</t>
  </si>
  <si>
    <t>GLOUCESTER AVENUE</t>
  </si>
  <si>
    <t>BT40 1PB</t>
  </si>
  <si>
    <t>OLD SCHOOL SURGERY</t>
  </si>
  <si>
    <t>54 STATION ROAD</t>
  </si>
  <si>
    <t>GREENISLAND, CARRICKFERGUS</t>
  </si>
  <si>
    <t>BT38 8TP</t>
  </si>
  <si>
    <t>BT44 0AB</t>
  </si>
  <si>
    <t>BT38 7HT</t>
  </si>
  <si>
    <t>INVER SURGERY</t>
  </si>
  <si>
    <t>MOYLE MEDICAL CENTRE</t>
  </si>
  <si>
    <t>OLD GLENARM ROAD, LARNE</t>
  </si>
  <si>
    <t>BT40 1XH</t>
  </si>
  <si>
    <t>CORRAN SURGERY</t>
  </si>
  <si>
    <t>VICTORIA SURGERY</t>
  </si>
  <si>
    <t>ROCKFIELD MEDICAL CENTRE</t>
  </si>
  <si>
    <t>BT43 6JD</t>
  </si>
  <si>
    <t>OLD BANK SURGERY</t>
  </si>
  <si>
    <t>97 MILL STREET</t>
  </si>
  <si>
    <t>BT43 5AF</t>
  </si>
  <si>
    <t>52 ORRITOR ROAD</t>
  </si>
  <si>
    <t>BT80 8BN</t>
  </si>
  <si>
    <t>DRAPERSTOWN SURGERY</t>
  </si>
  <si>
    <t>6 TOBERMORE ROAD</t>
  </si>
  <si>
    <t>DRAPERSTOWN, MAGHERAFELT</t>
  </si>
  <si>
    <t>BT45 7AG</t>
  </si>
  <si>
    <t>67 URBAL ROAD</t>
  </si>
  <si>
    <t>COAGH</t>
  </si>
  <si>
    <t>BT80 0DP</t>
  </si>
  <si>
    <t>LOY MEDICAL CENTRE</t>
  </si>
  <si>
    <t>8 LOY STREET</t>
  </si>
  <si>
    <t>BT80 8PE</t>
  </si>
  <si>
    <t>29 GARDEN STREET</t>
  </si>
  <si>
    <t>BT45 5DD</t>
  </si>
  <si>
    <t>OAKS FAMILY PRACTICE CENTRE</t>
  </si>
  <si>
    <t>48 ORRITOR ROAD</t>
  </si>
  <si>
    <t>BT80 8BH</t>
  </si>
  <si>
    <t>50 HILLHEAD</t>
  </si>
  <si>
    <t>STEWARTSTOWN, DUNGANNON</t>
  </si>
  <si>
    <t>BT71 5HY</t>
  </si>
  <si>
    <t>MAGHERA MEDICAL CENTRE</t>
  </si>
  <si>
    <t>25 CHURCH STREET</t>
  </si>
  <si>
    <t>BT46 5EA</t>
  </si>
  <si>
    <t>THE DIAMOND MEDICAL CENTRE</t>
  </si>
  <si>
    <t>MARKET SQUARE</t>
  </si>
  <si>
    <t>BT45 6ED</t>
  </si>
  <si>
    <t>LOY BUILDINGS</t>
  </si>
  <si>
    <t>18 LOY STREET</t>
  </si>
  <si>
    <t>CASTLEDAWSON, MAGHERAFELT</t>
  </si>
  <si>
    <t>BT45 8AZ</t>
  </si>
  <si>
    <t>Drs Ramsey &amp; Johnston</t>
  </si>
  <si>
    <t>FAIR HILL HEALTH CENTRE</t>
  </si>
  <si>
    <t>BT45 6BL</t>
  </si>
  <si>
    <t>MONEYMORE  MEDICAL PRACTICE</t>
  </si>
  <si>
    <t>3 FAIRHILL</t>
  </si>
  <si>
    <t>BT45 7LJ</t>
  </si>
  <si>
    <t>WHITEHOUSE MEDICAL GROUP PRACTICE</t>
  </si>
  <si>
    <t>UNIT 29A, FIRST FLOOR, ABBEYCENTRE</t>
  </si>
  <si>
    <t>LONGWOOD ROAD, NEWTOWNABBEY</t>
  </si>
  <si>
    <t>BT37 9UH</t>
  </si>
  <si>
    <t>GEORGE AVENUE</t>
  </si>
  <si>
    <t>BT39 9HL</t>
  </si>
  <si>
    <t>ABBOTS CROSS MEDICAL PRACTICE</t>
  </si>
  <si>
    <t>92 DOAGH ROAD</t>
  </si>
  <si>
    <t>BT37 9QW</t>
  </si>
  <si>
    <t>Dr Neary &amp; Partners</t>
  </si>
  <si>
    <t>TRAMWAYS MEDICAL CENTRE</t>
  </si>
  <si>
    <t>FARMLEY ROAD</t>
  </si>
  <si>
    <t>BT36 7XX</t>
  </si>
  <si>
    <t>NOTTING HILL MEDICAL PRACTICE</t>
  </si>
  <si>
    <t>DOAGH ROAD</t>
  </si>
  <si>
    <t>BT37 9QN</t>
  </si>
  <si>
    <t>BROWNLOW HEALTH CENTRE</t>
  </si>
  <si>
    <t>LEGAHORY, CRAIGAVON</t>
  </si>
  <si>
    <t>BANBRIDGE GROUP SURGERY</t>
  </si>
  <si>
    <t>1 OLD HOSPITAL ROAD</t>
  </si>
  <si>
    <t>BANBRIDGE</t>
  </si>
  <si>
    <t>BT32 3GN</t>
  </si>
  <si>
    <t>11 MAIN STREET</t>
  </si>
  <si>
    <t>LOUGHBRICKLAND, BANBRIDGE</t>
  </si>
  <si>
    <t>BT32 3NQ</t>
  </si>
  <si>
    <t>CASTLEVIEW</t>
  </si>
  <si>
    <t>GILFORD, CRAIGAVON</t>
  </si>
  <si>
    <t>BT63 6JS</t>
  </si>
  <si>
    <t>WYNNE HILL SURGERY</t>
  </si>
  <si>
    <t>51 HILL STREET</t>
  </si>
  <si>
    <t>LURGAN, CRAIGAVON</t>
  </si>
  <si>
    <t>BT66 6BW</t>
  </si>
  <si>
    <t>TAVANAGH AVENUE</t>
  </si>
  <si>
    <t>BT62 3BU</t>
  </si>
  <si>
    <t>60A MAIN STREET</t>
  </si>
  <si>
    <t>DONAGHCLONEY</t>
  </si>
  <si>
    <t>BT66 7LR</t>
  </si>
  <si>
    <t>PORTADOWN, CRAIGAVON</t>
  </si>
  <si>
    <t>60 HIGH STREET</t>
  </si>
  <si>
    <t>BT66 8BA</t>
  </si>
  <si>
    <t>BT66 8DW</t>
  </si>
  <si>
    <t>28 CHURCH WALK</t>
  </si>
  <si>
    <t>BT67 9AA</t>
  </si>
  <si>
    <t>Drs Hunter &amp; Hunter</t>
  </si>
  <si>
    <t>THE HUNTER FAMILY PRACTICE</t>
  </si>
  <si>
    <t>1 LEGAHORY CENTRE, LEGAHORY, CRAIGAVON</t>
  </si>
  <si>
    <t>87/89 WILLIAM STREET</t>
  </si>
  <si>
    <t>BT66 6JB</t>
  </si>
  <si>
    <t>SCARVA STREET SURGERY</t>
  </si>
  <si>
    <t>60 SCARVA STREET</t>
  </si>
  <si>
    <t>BT32 3NH</t>
  </si>
  <si>
    <t>52 MAIN STREET</t>
  </si>
  <si>
    <t>MOIRA</t>
  </si>
  <si>
    <t>BT67 0LQ</t>
  </si>
  <si>
    <t>BT25 1BD</t>
  </si>
  <si>
    <t>8a LURGAN ROAD</t>
  </si>
  <si>
    <t>AGHALEE</t>
  </si>
  <si>
    <t>BT67 0DD</t>
  </si>
  <si>
    <t>32 STATION ROAD</t>
  </si>
  <si>
    <t>BALLYWARD, CASTLEWELLAN</t>
  </si>
  <si>
    <t>BT31 9TU</t>
  </si>
  <si>
    <t>Dr J D Adams</t>
  </si>
  <si>
    <t>THE OLD SCHOOL HOUSE MEDICAL CENTRE</t>
  </si>
  <si>
    <t>1 ANTRIM ROAD</t>
  </si>
  <si>
    <t>BT67 9BW</t>
  </si>
  <si>
    <t>ABBEY COURT SURGERY</t>
  </si>
  <si>
    <t>DOBBIN LANE</t>
  </si>
  <si>
    <t>BT61 7QG</t>
  </si>
  <si>
    <t>NORTHLAND SURGERY</t>
  </si>
  <si>
    <t>79 CUNNINGHAMS LANE</t>
  </si>
  <si>
    <t>BT71 6BX</t>
  </si>
  <si>
    <t>THE VALLEY MEDICAL PRACTICE</t>
  </si>
  <si>
    <t>20 COONEEN ROAD</t>
  </si>
  <si>
    <t>BT75 0ND</t>
  </si>
  <si>
    <t>CAMPBELL SURGERY</t>
  </si>
  <si>
    <t>10 QUARRY LANE</t>
  </si>
  <si>
    <t>BT70 1HX</t>
  </si>
  <si>
    <t>WILLOWBANK</t>
  </si>
  <si>
    <t>CO ARMAGH</t>
  </si>
  <si>
    <t>BT60 3RL</t>
  </si>
  <si>
    <t>MCSHANE AND CAMPBELL PRACTICE</t>
  </si>
  <si>
    <t>MOY HEALTH CENTRE, CHARLEMONT STREET</t>
  </si>
  <si>
    <t>BT71 7SL</t>
  </si>
  <si>
    <t>ERRIGAL MEDICAL CENTRE</t>
  </si>
  <si>
    <t>OLD DUNGANNON ROAD</t>
  </si>
  <si>
    <t>BALLYGAWLEY,DUNGANNON</t>
  </si>
  <si>
    <t>BT70 2EY</t>
  </si>
  <si>
    <t>22 BARRACK STREET</t>
  </si>
  <si>
    <t>BT71 4LS</t>
  </si>
  <si>
    <t>MOY MEDICAL PRACTICE</t>
  </si>
  <si>
    <t>CHARLEMONT STREET</t>
  </si>
  <si>
    <t>15 DARTAN REE</t>
  </si>
  <si>
    <t>TYNAN</t>
  </si>
  <si>
    <t>BT60 4QT</t>
  </si>
  <si>
    <t>MARKETHILL, ARMAGH</t>
  </si>
  <si>
    <t>BT60 1TA</t>
  </si>
  <si>
    <t>MOY MEDICAL CENTRE</t>
  </si>
  <si>
    <t>MOY, DUNGANNON</t>
  </si>
  <si>
    <t>PARKVIEW SURGERY</t>
  </si>
  <si>
    <t>SOUTH TYRONE HOSPITAL SITE, CARLAND ROAD,</t>
  </si>
  <si>
    <t>BT71 4AU</t>
  </si>
  <si>
    <t>2 SYDNEY LANE</t>
  </si>
  <si>
    <t>AUGHNACLOY</t>
  </si>
  <si>
    <t>CO TYRONE</t>
  </si>
  <si>
    <t>BT69 6AF</t>
  </si>
  <si>
    <t>24A TASSAGH ROAD</t>
  </si>
  <si>
    <t>BT60 3TU</t>
  </si>
  <si>
    <t>TANDRAGEE MEDICAL CENTRE</t>
  </si>
  <si>
    <t>3 MONTAGUE STREET</t>
  </si>
  <si>
    <t>TANDRAGEE, CRAIGAVON</t>
  </si>
  <si>
    <t>BT62 2AN</t>
  </si>
  <si>
    <t>57 THOMAS STREET</t>
  </si>
  <si>
    <t>BT70 1HW</t>
  </si>
  <si>
    <t>THE MEDICAL CENTRE</t>
  </si>
  <si>
    <t>15 BARRACK STREET</t>
  </si>
  <si>
    <t>COALISLAND, DUNGANNON</t>
  </si>
  <si>
    <t>THE ARCHWAY SURGERY</t>
  </si>
  <si>
    <t>6 GREENVIEW, MAYNOOTH ROAD</t>
  </si>
  <si>
    <t>RICHHILL,  ARMAGH</t>
  </si>
  <si>
    <t>BT61 9PD</t>
  </si>
  <si>
    <t>THE FRIARY SURGERY</t>
  </si>
  <si>
    <t>39 THOMAS STREET</t>
  </si>
  <si>
    <t>BT70 1HN</t>
  </si>
  <si>
    <t>10A LINESIDE</t>
  </si>
  <si>
    <t>BT71 4LP</t>
  </si>
  <si>
    <t>CORNMARKET SURGERY</t>
  </si>
  <si>
    <t>NEWRY HEALTH VILLAGE</t>
  </si>
  <si>
    <t>MONAGHAN STREET, NEWRY</t>
  </si>
  <si>
    <t>BT35 6BW</t>
  </si>
  <si>
    <t>CROSSMAGLEN, NEWRY</t>
  </si>
  <si>
    <t>BT35 9HD</t>
  </si>
  <si>
    <t>JOHN STREET</t>
  </si>
  <si>
    <t>RATHFRILAND, NEWRY</t>
  </si>
  <si>
    <t>BT34 5QH</t>
  </si>
  <si>
    <t>14 KILKEEL ROAD</t>
  </si>
  <si>
    <t>ANNALONG</t>
  </si>
  <si>
    <t>BT34 4TH</t>
  </si>
  <si>
    <t>KILKEEL PRIMARY CARE CENTRE</t>
  </si>
  <si>
    <t>GREENCASTLE STREET</t>
  </si>
  <si>
    <t>KILKEEL, NEWRY</t>
  </si>
  <si>
    <t>BT34 4BH</t>
  </si>
  <si>
    <t>6 DRUMINTEE ROAD</t>
  </si>
  <si>
    <t>MEIGH</t>
  </si>
  <si>
    <t>BT35 8SJ</t>
  </si>
  <si>
    <t>CLANRYE SURGERY</t>
  </si>
  <si>
    <t>SUMMER HILL SURGERY</t>
  </si>
  <si>
    <t>50 GREAT GEORGES STREET</t>
  </si>
  <si>
    <t>WARRENPOINT, NEWRY</t>
  </si>
  <si>
    <t>BT34 3HS</t>
  </si>
  <si>
    <t>MCVERRY/MCEVOY MEDICAL CENTRE</t>
  </si>
  <si>
    <t>MEADOWLANDS SURGERY</t>
  </si>
  <si>
    <t>RATHFRILAND SURGERY</t>
  </si>
  <si>
    <t>9 CASTLEWELLAN ROAD</t>
  </si>
  <si>
    <t>BT34 5LY</t>
  </si>
  <si>
    <t>53 DUNDALK STREET</t>
  </si>
  <si>
    <t>NEWTOWNHAMILTON</t>
  </si>
  <si>
    <t>BT35 0PB</t>
  </si>
  <si>
    <t>SUMMERHILL</t>
  </si>
  <si>
    <t>BT34 3JD</t>
  </si>
  <si>
    <t>MAPHONER SURGERY</t>
  </si>
  <si>
    <t>2A FORKHILL ROAD</t>
  </si>
  <si>
    <t>MULLAGHBAWN, NEWRY</t>
  </si>
  <si>
    <t>BT35 9RA</t>
  </si>
  <si>
    <t>2A MARKETHILL ROAD</t>
  </si>
  <si>
    <t>NEWTOWNHAMILTON, NEWRY</t>
  </si>
  <si>
    <t>BT35 0BE</t>
  </si>
  <si>
    <t>RATHKEELAND HOUSE</t>
  </si>
  <si>
    <t>1 BLANEY ROAD</t>
  </si>
  <si>
    <t>BT35 9JJ</t>
  </si>
  <si>
    <t>MARINA SURGERY</t>
  </si>
  <si>
    <t>15 HAVELOCK PLACE</t>
  </si>
  <si>
    <t>BT34 3NE</t>
  </si>
  <si>
    <t>MOURNE FAMILY SURGERY</t>
  </si>
  <si>
    <t>MOURNE HOSPITAL, NEWRY STREET</t>
  </si>
  <si>
    <t>KILKEEL,NEWRY</t>
  </si>
  <si>
    <t>BT34 4DN</t>
  </si>
  <si>
    <t>SHANLIEVE SURGERY</t>
  </si>
  <si>
    <t>KILKEEL PRIMARY CARE CENTRE, GREENCASTLE STREET</t>
  </si>
  <si>
    <t>DRUMHAW</t>
  </si>
  <si>
    <t>LISNASKEA, ENNISKILLEN</t>
  </si>
  <si>
    <t>BT92 0FP</t>
  </si>
  <si>
    <t>ERNE ROAD</t>
  </si>
  <si>
    <t>BT74 6NN</t>
  </si>
  <si>
    <t>DEVENISH PRACTICE, THE HEALTH CENTRE</t>
  </si>
  <si>
    <t>LAKESIDE MEDICAL PRACTICE</t>
  </si>
  <si>
    <t>BT94 1EH</t>
  </si>
  <si>
    <t>LURGANBOY PARK</t>
  </si>
  <si>
    <t>CLONES ROAD</t>
  </si>
  <si>
    <t>NEWTOWNBUTLER, ENNISKILLEN</t>
  </si>
  <si>
    <t>BT92 6JT</t>
  </si>
  <si>
    <t>MAPLE GROUP PRACTICE</t>
  </si>
  <si>
    <t>RATHMORE CLINIC</t>
  </si>
  <si>
    <t>BELLEEK</t>
  </si>
  <si>
    <t>BT93 3FY</t>
  </si>
  <si>
    <t>Dr M Mellotte</t>
  </si>
  <si>
    <t>BT93 0AR</t>
  </si>
  <si>
    <t>20 UPPER MAIN ST</t>
  </si>
  <si>
    <t>ROSLEA</t>
  </si>
  <si>
    <t>BT92 7LT</t>
  </si>
  <si>
    <t>75 MAIN STREET</t>
  </si>
  <si>
    <t>DERRYLIN</t>
  </si>
  <si>
    <t>BT92 9LB</t>
  </si>
  <si>
    <t>Dr M Smyth</t>
  </si>
  <si>
    <t>DRUMGOON</t>
  </si>
  <si>
    <t>MAGUIRESBRIDGE, ENNISKILLEN</t>
  </si>
  <si>
    <t>BT94 4PB</t>
  </si>
  <si>
    <t>32 MAIN STREET</t>
  </si>
  <si>
    <t>DERRYGONNELLY</t>
  </si>
  <si>
    <t>BT93 6HW</t>
  </si>
  <si>
    <t>BROOKEBOROUGH, ENNISKILLEN</t>
  </si>
  <si>
    <t>BENAUGHLIN HEALTH CENTRE</t>
  </si>
  <si>
    <t>DRUMLAGHY</t>
  </si>
  <si>
    <t>FLORENCECOURT, ENNISKILLEN</t>
  </si>
  <si>
    <t>BT92 1BZ</t>
  </si>
  <si>
    <t>Dr J McCusker</t>
  </si>
  <si>
    <t>TEMPO MEDICAL CENTRE</t>
  </si>
  <si>
    <t>EDENMORE</t>
  </si>
  <si>
    <t>TEMPO, ENNISKILLEN</t>
  </si>
  <si>
    <t>BT94 3LU</t>
  </si>
  <si>
    <t>CITYVIEW MEDICAL, WATERSIDE HEALTH CENTRE</t>
  </si>
  <si>
    <t>SPENCER ROAD</t>
  </si>
  <si>
    <t>BT47 6AH</t>
  </si>
  <si>
    <t>BT49 0TE</t>
  </si>
  <si>
    <t>BT48 7NN</t>
  </si>
  <si>
    <t>PARK MEDICAL, THE HEALTH CENTRE</t>
  </si>
  <si>
    <t>GREAT JAMES STREET</t>
  </si>
  <si>
    <t>BT48 7DH</t>
  </si>
  <si>
    <t>CLAUDY, LONDONDERRY</t>
  </si>
  <si>
    <t>BT47 4AB</t>
  </si>
  <si>
    <t>MOURNESIDE MEDICAL CENTRE</t>
  </si>
  <si>
    <t>BT82 9AF</t>
  </si>
  <si>
    <t>OAKLEAF MEDICAL PRACTICE</t>
  </si>
  <si>
    <t>FEENY</t>
  </si>
  <si>
    <t>BT47 4TD</t>
  </si>
  <si>
    <t>THE ABERFOYLE SURGERY</t>
  </si>
  <si>
    <t>120 STRAND ROAD</t>
  </si>
  <si>
    <t>BT48 7NY</t>
  </si>
  <si>
    <t>256 BERRYHILL ROAD</t>
  </si>
  <si>
    <t>DUNAMANAGH</t>
  </si>
  <si>
    <t>BT82 0NB</t>
  </si>
  <si>
    <t>BT48 6LD</t>
  </si>
  <si>
    <t>ABBEY MEDICAL PRACTICE</t>
  </si>
  <si>
    <t>ABBEY STREET</t>
  </si>
  <si>
    <t>BT48 9DN</t>
  </si>
  <si>
    <t>ROSSAIR FAMILY PRACTICE</t>
  </si>
  <si>
    <t>STRABANE HEALTH CENTRE</t>
  </si>
  <si>
    <t>UPPER MAIN STREET</t>
  </si>
  <si>
    <t>BT82 8AS</t>
  </si>
  <si>
    <t>DUNGIVEN HEALTH CENTRE</t>
  </si>
  <si>
    <t>DUNGIVEN</t>
  </si>
  <si>
    <t>BT47 4RS</t>
  </si>
  <si>
    <t>BT48 7GW</t>
  </si>
  <si>
    <t>BT81 7AZ</t>
  </si>
  <si>
    <t>Drs Thompson &amp; Greene</t>
  </si>
  <si>
    <t>MEDICAL CENTRE</t>
  </si>
  <si>
    <t>5 MILLBROOK STREET</t>
  </si>
  <si>
    <t>NEWTOWNSTEWART, OMAGH</t>
  </si>
  <si>
    <t>BT78 4BW</t>
  </si>
  <si>
    <t>49 CLARENDON STREET</t>
  </si>
  <si>
    <t>BT48 7ER</t>
  </si>
  <si>
    <t>BT49 0NA</t>
  </si>
  <si>
    <t>NORTHSIDE MEDICAL PRACTICE</t>
  </si>
  <si>
    <t>SHANTALLOW HEALTH CENTRE, RACECOURSE ROAD</t>
  </si>
  <si>
    <t>BT48 8NL</t>
  </si>
  <si>
    <t>RACECOURSE MEDICAL, SHANTALLOW HEALTH CENTRE</t>
  </si>
  <si>
    <t>BRIDGE STREET, LONDONDERRY</t>
  </si>
  <si>
    <t>GLENDERMOTT MEDICAL, WATERSIDE HEALTH CENTRE</t>
  </si>
  <si>
    <t>BT48 7EE</t>
  </si>
  <si>
    <t>RIVERFRONT MEDICAL, WATERSIDE HEALTH CENTRE</t>
  </si>
  <si>
    <t>EGLINTON, LONDONDERRY</t>
  </si>
  <si>
    <t>BT47 3AB</t>
  </si>
  <si>
    <t>FINTONA GROUP PRACTICE</t>
  </si>
  <si>
    <t>33 DROMORE ROAD</t>
  </si>
  <si>
    <t>FINTONA, OMAGH</t>
  </si>
  <si>
    <t>BT78 2BB</t>
  </si>
  <si>
    <t>2H MAIN STREET</t>
  </si>
  <si>
    <t>DRUMQUIN</t>
  </si>
  <si>
    <t>BT78 4SB</t>
  </si>
  <si>
    <t>GRANGE FAMILY PRACTICE, THE HEALTH CENTRE</t>
  </si>
  <si>
    <t>MOUNTJOY ROAD</t>
  </si>
  <si>
    <t>BT79 7BA</t>
  </si>
  <si>
    <t>23 OMAGH ROAD</t>
  </si>
  <si>
    <t>BT78 4QY</t>
  </si>
  <si>
    <t>THREE SPIRES SURGERY, THE HEALTH CENTRE</t>
  </si>
  <si>
    <t>CARRICKMORE HEALTH CENTRE</t>
  </si>
  <si>
    <t>TERMON ROAD</t>
  </si>
  <si>
    <t>CARRICKMORE, OMAGH</t>
  </si>
  <si>
    <t>BT79 9JR</t>
  </si>
  <si>
    <t>DROMORE SURGERY</t>
  </si>
  <si>
    <t>DROMORE, OMAGH</t>
  </si>
  <si>
    <t>BT78 3AU</t>
  </si>
  <si>
    <t>DRUMRAGH FAMILY PRACTICE, THE HEALTH CENTRE</t>
  </si>
  <si>
    <t>STRULE MEDICAL, THE HEALTH CENTRE</t>
  </si>
  <si>
    <t>41 MAIN STREET</t>
  </si>
  <si>
    <t>PLUMBRIDGE</t>
  </si>
  <si>
    <t>BT79 8DL</t>
  </si>
  <si>
    <t>Drs Doyle &amp; Wilson</t>
  </si>
  <si>
    <t>251/263 NORTH QUEEN STREET</t>
  </si>
  <si>
    <t>Dr K Shearer</t>
  </si>
  <si>
    <t>26 SPRINGFIELD ROAD</t>
  </si>
  <si>
    <t>BT12 7AG</t>
  </si>
  <si>
    <t>Dr M Sweeney</t>
  </si>
  <si>
    <t>Closed 2015 and replaced by new practice 557</t>
  </si>
  <si>
    <t>Merged with 148 in Dec 2015 to become 148</t>
  </si>
  <si>
    <t>Merged with 009 in December 2015 (148 remains)</t>
  </si>
  <si>
    <t>Merged with 384 (389 remains)</t>
  </si>
  <si>
    <t>Merged with 479 June 2016 to become 479</t>
  </si>
  <si>
    <t>Merged with 616 and 617 to become 616 April 2016</t>
  </si>
  <si>
    <t>Merged with 578 and 617 to become 616 April 2016</t>
  </si>
  <si>
    <t>Merged with 578 and 616 to become 616 April 2016</t>
  </si>
  <si>
    <t>Merged with 584 December 2016 to become 584</t>
  </si>
  <si>
    <t>Merged with 584 April 2017 to become 584</t>
  </si>
  <si>
    <t>Closed March 2017 and patients dispersed</t>
  </si>
  <si>
    <t>Merged with 561, 569 and 574 (2017) to become 574</t>
  </si>
  <si>
    <t>Merged with 569, 574 and 579 (2017) to become 574</t>
  </si>
  <si>
    <t>Merged with 561, 574 and 579 (2017) to become 574</t>
  </si>
  <si>
    <t>Merged with 561, 569 and 579 (2017) ; 574 remains</t>
  </si>
  <si>
    <t>Merged with 58 in 2013 to become 58</t>
  </si>
  <si>
    <t>Merged with 59 in 2013; 58 remains</t>
  </si>
  <si>
    <t xml:space="preserve">Closed 2013 </t>
  </si>
  <si>
    <t>Merged with 339 to become 304</t>
  </si>
  <si>
    <t>Merged with 338 to become 304</t>
  </si>
  <si>
    <t>2011 - merged with 437 and 438 to become 438</t>
  </si>
  <si>
    <t>2011 - merged with 436 and 438 to become 438</t>
  </si>
  <si>
    <t>2011 - merged with 436 and 437; 438 remains</t>
  </si>
  <si>
    <t>Merged with 585 to become 585 (2010)</t>
  </si>
  <si>
    <t>Merged with 575 (2010); 585 remains</t>
  </si>
  <si>
    <t>1A MARBLEARCH TERRACE</t>
  </si>
  <si>
    <t>FLORENCECOURT</t>
  </si>
  <si>
    <t>BT92 1EF</t>
  </si>
  <si>
    <t>Merged with 338 in 2010 to become 328; reverse merger (split)of 328 and 338 in 2011</t>
  </si>
  <si>
    <t>Dr. DOYLE &amp; PARTNERS</t>
  </si>
  <si>
    <t>Comments</t>
  </si>
  <si>
    <t>Practice number</t>
  </si>
  <si>
    <t>These cells denote that this practice has now closed</t>
  </si>
  <si>
    <t>Comments on practice mergers or other changes are in column G</t>
  </si>
  <si>
    <t>New practice in 2011, formed from merger between 338 and 339</t>
  </si>
  <si>
    <t>Practice 389 taken over in May 2013 (due to GP retirement) by Practice 389 but did not merge them at that time; merged with 389 in Feb 2016 to become 389</t>
  </si>
  <si>
    <t>Merged with 552 in 2014; 528 remains</t>
  </si>
  <si>
    <t>Merged with 528 in 2014 to become 528</t>
  </si>
  <si>
    <t>Merged with 418 in 2015; 412 remains</t>
  </si>
  <si>
    <t>Merged with 412 in 2015 to become 412</t>
  </si>
  <si>
    <t>New practice 557 replaced 466 in 2015</t>
  </si>
  <si>
    <t>Merged with 481 June 2016; 479 remains</t>
  </si>
  <si>
    <t>Merged with 582 December 2016; 584 remains.  Merged with 586 April 2017; 584 remains</t>
  </si>
  <si>
    <t>Practice closed due to GP retirement 2017 and patients dispersed</t>
  </si>
  <si>
    <t>BT5 4ES</t>
  </si>
  <si>
    <t>BT14 7QR</t>
  </si>
  <si>
    <t>BT8 6GR</t>
  </si>
  <si>
    <t>BT7 1NP</t>
  </si>
  <si>
    <t>BT43 6HB</t>
  </si>
  <si>
    <t>BT94 4JG</t>
  </si>
  <si>
    <t>Dr. IRWIN</t>
  </si>
  <si>
    <t>Dr. MCCUTCHEON &amp; PARTNERS</t>
  </si>
  <si>
    <t>Dr. MCBRIEN</t>
  </si>
  <si>
    <t>Dr. SHARKEY &amp; PARTNERS</t>
  </si>
  <si>
    <t>Dr. WILSON</t>
  </si>
  <si>
    <t>Dr. COOGAN</t>
  </si>
  <si>
    <t>Dr. COULTER &amp; PARTNERS</t>
  </si>
  <si>
    <t>Dr. MCGARRITY &amp; PARTNERS</t>
  </si>
  <si>
    <t>Dr. ROSS &amp; PARTNERS</t>
  </si>
  <si>
    <t>Dr. SCOTT &amp; PARTNERS</t>
  </si>
  <si>
    <t>Dr. JONES &amp; PARTNERS</t>
  </si>
  <si>
    <t>BRIDGES FAMILY PRACTICE</t>
  </si>
  <si>
    <t>2-6 BRYSON STREET</t>
  </si>
  <si>
    <t>Dr. BURKE &amp; PARTNERS</t>
  </si>
  <si>
    <t>Dr. KYLE &amp; PARTNERS</t>
  </si>
  <si>
    <t>LEWIS SQUARE PRACTICE</t>
  </si>
  <si>
    <t>WESTMINSTER AVENUE, BELFAST</t>
  </si>
  <si>
    <t>Dr. HOEY &amp; PARTNERS</t>
  </si>
  <si>
    <t>Dr. MCKEE &amp; PARTNERS</t>
  </si>
  <si>
    <t>Dr. GALLAGHER &amp; PARTNER</t>
  </si>
  <si>
    <t>Dr. SAVAGE &amp; PARTNERS</t>
  </si>
  <si>
    <t>Dr. STEVENS &amp; PARTNERS</t>
  </si>
  <si>
    <t>Dr. HASLAM &amp; PARTNERS</t>
  </si>
  <si>
    <t>Dr. WILSON &amp; PARTNERS</t>
  </si>
  <si>
    <t>Dr. RODGERS &amp; PARTNERS</t>
  </si>
  <si>
    <t>Dr. MCCOMB &amp; PARTNERS</t>
  </si>
  <si>
    <t>Dr. MONCRIEFF &amp; PARTNERS</t>
  </si>
  <si>
    <t>Dr. MORRISON &amp; PARTNER</t>
  </si>
  <si>
    <t>Dr. COLGAN</t>
  </si>
  <si>
    <t>Dr. O'KANE</t>
  </si>
  <si>
    <t>Dr. CAMPBELL &amp; PARTNER</t>
  </si>
  <si>
    <t>Dr. FARNAN &amp; PARTNERS</t>
  </si>
  <si>
    <t>Dr. BURNS &amp; PARTNERS</t>
  </si>
  <si>
    <t>Dr. CROSSIN &amp; PARTNERS</t>
  </si>
  <si>
    <t>Dr. GARDINER</t>
  </si>
  <si>
    <t>GARDINER FAMILY PRACTICE</t>
  </si>
  <si>
    <t>CRUMLIN ROAD HEALTH CENTRE</t>
  </si>
  <si>
    <t>100 CRUMLIN ROAD, BELFAST</t>
  </si>
  <si>
    <t>Dr. O'DONNELL &amp; PARTNER</t>
  </si>
  <si>
    <t>WILLOW MEDICAL PRACTICE</t>
  </si>
  <si>
    <t>155 ANDERSONSTOWN ROAD</t>
  </si>
  <si>
    <t>Dr. DONAGHY &amp; PARTNERS</t>
  </si>
  <si>
    <t>Dr. MCAUGHEY &amp; PARTNERS</t>
  </si>
  <si>
    <t>Dr. CRAWFORD &amp; PARTNERS</t>
  </si>
  <si>
    <t>Dr. TAN &amp; PARTNER</t>
  </si>
  <si>
    <t>Dr. SMYTH &amp; PARTNERS</t>
  </si>
  <si>
    <t>BALLYSILLAN GROUP PRACTICE</t>
  </si>
  <si>
    <t>156-158 BALLYSILLAN ROAD</t>
  </si>
  <si>
    <t>Dr. LEAVY &amp; PARTNERS</t>
  </si>
  <si>
    <t>Dr. AGAHI</t>
  </si>
  <si>
    <t>Dr. CLULOW &amp; PARTNER</t>
  </si>
  <si>
    <t>CRUMLIN ROAD FAMILY PRACTICE</t>
  </si>
  <si>
    <t>94-100 CRUMLIN ROAD, BELFAST</t>
  </si>
  <si>
    <t>Dr. SIMPSON &amp; PARTNERS</t>
  </si>
  <si>
    <t>Dr. MCCLOSKEY &amp; PARTNERS</t>
  </si>
  <si>
    <t>Dr. O'NEILL &amp; PARTNERS</t>
  </si>
  <si>
    <t>Dr. CONWAY &amp; PARTNERS</t>
  </si>
  <si>
    <t>Dr. MCHUGH &amp; PARTNERS</t>
  </si>
  <si>
    <t>Dr. CARROLL &amp; PARTNERS</t>
  </si>
  <si>
    <t>Dr. SALTERS &amp; PARTNERS</t>
  </si>
  <si>
    <t>Dr. MACSORLEY &amp; PARTNERS</t>
  </si>
  <si>
    <t>Dr. LOUGHREY &amp; PARTNERS</t>
  </si>
  <si>
    <t>Dr. MCFERRAN &amp; PARTNERS</t>
  </si>
  <si>
    <t>Dr. MAHOOD &amp; PARTNERS</t>
  </si>
  <si>
    <t>Dr. CUMMINGS &amp; PARTNERS</t>
  </si>
  <si>
    <t>Dr. WYLIE</t>
  </si>
  <si>
    <t>Dr. MCCLEAN &amp; PARTNERS</t>
  </si>
  <si>
    <t>Dr. GILMORE &amp; PARTNER</t>
  </si>
  <si>
    <t>Dr. KELLY &amp; PARTNERS</t>
  </si>
  <si>
    <t>Dr. NEESON &amp; PARTNERS</t>
  </si>
  <si>
    <t>Dr. WRIGHT &amp; PARTNERS</t>
  </si>
  <si>
    <t>Dr. DOGGART &amp; PARTNER</t>
  </si>
  <si>
    <t>OLD CHURCH PRACTICE</t>
  </si>
  <si>
    <t>2ND FLOOR, CORNERSTONE MEDICAL CENTRE</t>
  </si>
  <si>
    <t>69 SHANKILL ROAD, BELFAST</t>
  </si>
  <si>
    <t>Dr. MCKENNA &amp; PARTNER</t>
  </si>
  <si>
    <t>Dr. DUGAN</t>
  </si>
  <si>
    <t>Dr. BONNAR &amp; PARTNERS</t>
  </si>
  <si>
    <t>Dr. DORAN &amp; PARTNERS</t>
  </si>
  <si>
    <t>Dr. MCGLADE &amp; PARTNERS</t>
  </si>
  <si>
    <t>Dr. HAIGNEY &amp; PARTNERS</t>
  </si>
  <si>
    <t>MOUNT ORIEL MEDICAL PRACTICE</t>
  </si>
  <si>
    <t>KNOCKBREDA WTC</t>
  </si>
  <si>
    <t>110 SAINTFIELD ROAD, BELFAST</t>
  </si>
  <si>
    <t>Dr. CLEMENTS &amp; PARTNERS</t>
  </si>
  <si>
    <t>Dr. STEELE &amp; PARTNERS</t>
  </si>
  <si>
    <t>Dr. HEGAN &amp; PARTNERS</t>
  </si>
  <si>
    <t>Dr. KILLINER &amp; PARTNERS</t>
  </si>
  <si>
    <t>Dr. BOYD &amp; PARTNERS</t>
  </si>
  <si>
    <t>Dr. ROWAN &amp; PARTNERS</t>
  </si>
  <si>
    <t>Dr. MORROW &amp; PARTNERS</t>
  </si>
  <si>
    <t>SOUTH EAST FAMILY PRACTICE</t>
  </si>
  <si>
    <t>370/372 CREGAGH ROAD</t>
  </si>
  <si>
    <t>Dr. IRWIN &amp; PARTNERS</t>
  </si>
  <si>
    <t>Dr. O'HARE &amp; PARTNERS</t>
  </si>
  <si>
    <t>Dr. MCCAULEY &amp; PARTNERS</t>
  </si>
  <si>
    <t>Dr. CHAKRAVARTY &amp; PARTNERS</t>
  </si>
  <si>
    <t>Dr. FAIR &amp; PARTNERS</t>
  </si>
  <si>
    <t>UNIVERSITY HEALTH CENTRE AT QUEENS</t>
  </si>
  <si>
    <t>ELMWOOD MANSE</t>
  </si>
  <si>
    <t>7 UNIVERSITY TERRACE, BELFAST</t>
  </si>
  <si>
    <t>Dr. BELL &amp; PARTNERS</t>
  </si>
  <si>
    <t>Dr. THOMPSON</t>
  </si>
  <si>
    <t>Dr. MURDOCK &amp; PARTNER</t>
  </si>
  <si>
    <t>Dr. KEANE &amp; PARTNERS</t>
  </si>
  <si>
    <t>Dr. CULLEN &amp; PARTNER</t>
  </si>
  <si>
    <t>Dr. HARRISON &amp; PARTNERS</t>
  </si>
  <si>
    <t>Dr. MCGILL &amp; PARTNERS</t>
  </si>
  <si>
    <t>Dr. GREER &amp; PARTNERS</t>
  </si>
  <si>
    <t>Dr. HYLAND &amp; PARTNER</t>
  </si>
  <si>
    <t>Dr. GILPIN &amp; PARTNER</t>
  </si>
  <si>
    <t>Dr. MURPHY &amp; PARTNER</t>
  </si>
  <si>
    <t>Dr. LEGGETT &amp; PARTNERS</t>
  </si>
  <si>
    <t>DONARD FAMILY PRACTICE</t>
  </si>
  <si>
    <t>NEWCASTLE, CO DOWN</t>
  </si>
  <si>
    <t>Dr. SMALL &amp; PARTNER</t>
  </si>
  <si>
    <t>Dr. MULHALL &amp; PARTNERS</t>
  </si>
  <si>
    <t>Dr. TRAINOR &amp; PARTNERS</t>
  </si>
  <si>
    <t>Dr. O'CONNOR &amp; PARTNER</t>
  </si>
  <si>
    <t>Dr. HARNEY &amp; PARTNER</t>
  </si>
  <si>
    <t>Dr. FLEMING &amp; PARTNERS</t>
  </si>
  <si>
    <t>Dr. MULHOLLAND &amp; PARTNERS</t>
  </si>
  <si>
    <t>Dr. CARSON &amp; PARTNERS</t>
  </si>
  <si>
    <t>Dr. CAIRNS &amp; PARTNERS</t>
  </si>
  <si>
    <t>Dr. SMITH &amp; PARTNERS</t>
  </si>
  <si>
    <t>Dr. WALES &amp; PARTNERS</t>
  </si>
  <si>
    <t>Dr. FORDE &amp; PARTNER</t>
  </si>
  <si>
    <t>Dr. RUDDELL &amp; PARTNERS</t>
  </si>
  <si>
    <t>Dr. RYAN &amp; PARTNERS</t>
  </si>
  <si>
    <t>Dr. PALMER &amp; PARTNERS</t>
  </si>
  <si>
    <t>Dr. DICK &amp; PARTNERS</t>
  </si>
  <si>
    <t>Dr. PATTERSON</t>
  </si>
  <si>
    <t>Dr. LAWSON &amp; PARTNERS</t>
  </si>
  <si>
    <t>Dr. REID &amp; PARTNERS</t>
  </si>
  <si>
    <t>Dr. MOLES &amp; PARTNER</t>
  </si>
  <si>
    <t>Dr. KENNY &amp; PARTNERS</t>
  </si>
  <si>
    <t>Dr. CRAIG &amp; PARTNER</t>
  </si>
  <si>
    <t>Dr. MCCREERY &amp; PARTNERS</t>
  </si>
  <si>
    <t>Dr. DREW &amp; PARTNERS</t>
  </si>
  <si>
    <t>Dr. DOYLE &amp; PARTNER</t>
  </si>
  <si>
    <t>CUAN FAMILY PRACTICE</t>
  </si>
  <si>
    <t>Dr. NEOH &amp; PARTNERS</t>
  </si>
  <si>
    <t>Dr. BISSETT</t>
  </si>
  <si>
    <t>Dr. KINNEAR</t>
  </si>
  <si>
    <t>Dr. HYLAND &amp; PARTNERS</t>
  </si>
  <si>
    <t>Dr. SEMPLE &amp; PARTNERS</t>
  </si>
  <si>
    <t>Dr. WINTER &amp; PARTNERS</t>
  </si>
  <si>
    <t>Dr. MCKEOWN &amp; PARTNERS</t>
  </si>
  <si>
    <t>Dr. WHITESIDE &amp; PARTNERS</t>
  </si>
  <si>
    <t>Dr. HOLMES &amp; PARTNERS</t>
  </si>
  <si>
    <t>Dr. WEBB &amp; PARTNERS</t>
  </si>
  <si>
    <t>Dr. HISCOCKS &amp; PARTNERS</t>
  </si>
  <si>
    <t>Dr. KENNEDY &amp; PARTNERS</t>
  </si>
  <si>
    <t>Dr. COULTER &amp; PARTNER</t>
  </si>
  <si>
    <t>WINDMILL SURGERY</t>
  </si>
  <si>
    <t>Dr. MCMINN &amp; PARTNERS</t>
  </si>
  <si>
    <t>Dr. ABRAHAM &amp; PARTNERS</t>
  </si>
  <si>
    <t>Dr. HUGHES &amp; PARTNERS</t>
  </si>
  <si>
    <t>Dr. MAGEEAN &amp; PARTNERS</t>
  </si>
  <si>
    <t>Dr. ARMSTRONG &amp; PARTNER</t>
  </si>
  <si>
    <t>Dr. JACKSON &amp; PARTNER</t>
  </si>
  <si>
    <t>Dr. STIRLING &amp; PARTNERS</t>
  </si>
  <si>
    <t>Dr. HYNDMAN &amp; PARTNERS</t>
  </si>
  <si>
    <t>Dr. BUTLER &amp; PARTNERS</t>
  </si>
  <si>
    <t>Dr. HARPER &amp; PARTNERS</t>
  </si>
  <si>
    <t>Dr. FIELD &amp; PARTNERS</t>
  </si>
  <si>
    <t>CASTLE MEDICAL PRACTICE, ANTRIM HEALTH CENTRE</t>
  </si>
  <si>
    <t>32A STATION ROAD</t>
  </si>
  <si>
    <t>Dr. HUNTER &amp; PARTNERS</t>
  </si>
  <si>
    <t>Dr. MCKELVEY &amp; PARTNERS</t>
  </si>
  <si>
    <t>Dr. MAGOWAN &amp; PARTNER</t>
  </si>
  <si>
    <t>Dr. HALL &amp; PARTNER</t>
  </si>
  <si>
    <t>SLEMISH VIEW MEDICAL PRACTICE</t>
  </si>
  <si>
    <t>BALLYMENA HEALTH &amp; CARE CENTRE</t>
  </si>
  <si>
    <t>86 CUSHENDALL ROAD, BALLYMENA</t>
  </si>
  <si>
    <t>Dr. RUSSELL &amp; PARTNER</t>
  </si>
  <si>
    <t>Dr. MCFARLAND &amp; PARTNERS</t>
  </si>
  <si>
    <t>Dr. WRIGHT</t>
  </si>
  <si>
    <t>Dr. REDMOND &amp; PARTNERS</t>
  </si>
  <si>
    <t>Dr. MCCUSKER &amp; PARTNERS</t>
  </si>
  <si>
    <t>Dr. MCQUILLAN &amp; PARTNER</t>
  </si>
  <si>
    <t>Dr. BROWN &amp; PARTNER</t>
  </si>
  <si>
    <t>Dr. BILL &amp; PARTNER</t>
  </si>
  <si>
    <t>Dr. KIDD &amp; PARTNER</t>
  </si>
  <si>
    <t>Dr. JOHNSTON &amp; PARTNERS</t>
  </si>
  <si>
    <t>Dr. COBAIN &amp; PARTNERS</t>
  </si>
  <si>
    <t>Dr. TURK &amp; PARTNERS</t>
  </si>
  <si>
    <t>Dr. KHANNA &amp; PARTNERS</t>
  </si>
  <si>
    <t>BRAID FAMILY PRACTICE</t>
  </si>
  <si>
    <t>Dr. MCILROY &amp; PARTNERS</t>
  </si>
  <si>
    <t>Dr. MOLES &amp; PARTNERS</t>
  </si>
  <si>
    <t>Dr. TRACEY &amp; PARTNERS</t>
  </si>
  <si>
    <t>Dr. MCCARTNEY &amp; PARTNERS</t>
  </si>
  <si>
    <t>Dr. WALLACE &amp; PARTNERS</t>
  </si>
  <si>
    <t>Dr. STERNE &amp; PARTNERS</t>
  </si>
  <si>
    <t>Dr. BROWN &amp; PARTNERS</t>
  </si>
  <si>
    <t>Dr. BAILIE &amp; PARTNERS</t>
  </si>
  <si>
    <t>Dr. ORR &amp; PARTNERS</t>
  </si>
  <si>
    <t>Dr. HARLEY &amp; PARTNERS</t>
  </si>
  <si>
    <t>Dr. MCCORMACK &amp; PARTNERS</t>
  </si>
  <si>
    <t>Dr. POLLOCK &amp; PARTNERS</t>
  </si>
  <si>
    <t>Dr. GRANT &amp; PARTNERS</t>
  </si>
  <si>
    <t>Dr. NUTT &amp; PARTNER</t>
  </si>
  <si>
    <t>"LIFFOCK"</t>
  </si>
  <si>
    <t>Dr. HENDERSON &amp; PARTNERS</t>
  </si>
  <si>
    <t>Dr. FANNIN &amp; PARTNERS</t>
  </si>
  <si>
    <t>Dr. MCLISTER &amp; PARTNERS</t>
  </si>
  <si>
    <t>Dr. MCCURDY &amp; PARTNERS</t>
  </si>
  <si>
    <t>Dr. HEGARTY &amp; PARTNERS</t>
  </si>
  <si>
    <t>Dr. O'LOAN &amp; PARTNERS</t>
  </si>
  <si>
    <t>Dr. STONE &amp; PARTNERS</t>
  </si>
  <si>
    <t>Dr. CROTHERS &amp; PARTNERS</t>
  </si>
  <si>
    <t>Dr. GLOVER &amp; PARTNER</t>
  </si>
  <si>
    <t>CARNLOUGH SURGERY</t>
  </si>
  <si>
    <t>7A HARBOUR ROAD</t>
  </si>
  <si>
    <t>CARNLOUGH, BALLYMENA</t>
  </si>
  <si>
    <t>Dr. BUCKLEY &amp; PARTNERS</t>
  </si>
  <si>
    <t>Dr. SHEPHERD &amp; PARTNERS</t>
  </si>
  <si>
    <t>Dr. BOLTON &amp; PARTNERS</t>
  </si>
  <si>
    <t>Dr. BLACK &amp; PARTNER</t>
  </si>
  <si>
    <t>Dr. HOWIE &amp; PARTNERS</t>
  </si>
  <si>
    <t>LARNE FAMILY PRACTICE, LARNE HEALTH CENTRE</t>
  </si>
  <si>
    <t>Dr. WILSON &amp; PARTNER</t>
  </si>
  <si>
    <t>Dr. VERCOE-ROGERS &amp; PARTNER</t>
  </si>
  <si>
    <t>Dr. WRAY &amp; PARTNERS</t>
  </si>
  <si>
    <t>Dr. WHITE &amp; PARTNERS</t>
  </si>
  <si>
    <t>Dr. DALZELL &amp; PARTNERS</t>
  </si>
  <si>
    <t>Dr. FLANIGAN &amp; PARTNERS</t>
  </si>
  <si>
    <t>Dr. GLANCY &amp; PARTNERS</t>
  </si>
  <si>
    <t>Dr. MCCOY &amp; PARTNERS</t>
  </si>
  <si>
    <t>Dr. COLLINS &amp; PARTNERS</t>
  </si>
  <si>
    <t>Dr. O'KANE &amp; PARTNERS</t>
  </si>
  <si>
    <t>Dr. GRAHAM</t>
  </si>
  <si>
    <t>Dr. HINDS &amp; PARTNERS</t>
  </si>
  <si>
    <t>Dr. CHARLTON &amp; PARTNER</t>
  </si>
  <si>
    <t>Dr. KURIACOSE &amp; PARTNERS</t>
  </si>
  <si>
    <t>Dr. MEENAN &amp; PARTNERS</t>
  </si>
  <si>
    <t>Dr. LOGAN &amp; PARTNERS</t>
  </si>
  <si>
    <t>Dr. HENDRON &amp; PARTNERS</t>
  </si>
  <si>
    <t>Dr. BEIRNE &amp; PARTNERS</t>
  </si>
  <si>
    <t>Dr. CLARKE &amp; PARTNERS</t>
  </si>
  <si>
    <t>Dr. HUEY &amp; PARTNERS</t>
  </si>
  <si>
    <t>Dr. MCDONALD &amp; PARTNERS</t>
  </si>
  <si>
    <t>Dr. TROUGHTON &amp; PARTNERS</t>
  </si>
  <si>
    <t>Dr. LENNON &amp; PARTNER</t>
  </si>
  <si>
    <t>Dr. CLARKE &amp; PARTNER</t>
  </si>
  <si>
    <t>Dr. EAKIN &amp; PARTNERS</t>
  </si>
  <si>
    <t>Dr. O'CONNOR &amp; PARTNERS</t>
  </si>
  <si>
    <t>Dr. SOUTHWELL &amp; PARTNERS</t>
  </si>
  <si>
    <t>Dr. MALLON &amp; PARTNERS</t>
  </si>
  <si>
    <t>Dr. SHARPE &amp; PARTNERS</t>
  </si>
  <si>
    <t>Dr. MCNIFF &amp; PARTNERS</t>
  </si>
  <si>
    <t>Dr. MULLAN &amp; PARTNER</t>
  </si>
  <si>
    <t>Dr. DAVIS &amp; PARTNERS</t>
  </si>
  <si>
    <t>Dr. ATCHISON &amp; PARTNERS</t>
  </si>
  <si>
    <t>Dr. LUTTON &amp; PARTNER</t>
  </si>
  <si>
    <t>Dr. MCCLUSKEY &amp; PARTNERS</t>
  </si>
  <si>
    <t>Dr. MEDICAL PRACTICE &amp; PARTNER</t>
  </si>
  <si>
    <t>BANNVIEW MEDICAL PRACTICE</t>
  </si>
  <si>
    <t>PORTADOWN HEALTH &amp; CARE CENTRE</t>
  </si>
  <si>
    <t>TAVANAGH AVENUE, PORTADOWN, CRAIGAVON</t>
  </si>
  <si>
    <t>Dr. BURNETT &amp; PARTNERS</t>
  </si>
  <si>
    <t>Dr. GORMLEY &amp; PARTNERS</t>
  </si>
  <si>
    <t>Dr. BECKETT &amp; PARTNERS</t>
  </si>
  <si>
    <t>Dr. CHURCH &amp; PARTNERS</t>
  </si>
  <si>
    <t>Dr. BOYD &amp; PARTNER</t>
  </si>
  <si>
    <t>Dr. MCCOLLUM &amp; PARTNERS</t>
  </si>
  <si>
    <t>Dr. MCSHANE &amp; PARTNER</t>
  </si>
  <si>
    <t>Dr. NUGENT &amp; PARTNER</t>
  </si>
  <si>
    <t>Dr. HERRON &amp; PARTNER</t>
  </si>
  <si>
    <t>Dr. MCCONVILLE &amp; PARTNER</t>
  </si>
  <si>
    <t>Dr. CARLILE &amp; PARTNERS</t>
  </si>
  <si>
    <t>Dr. MILLAR &amp; PARTNERS</t>
  </si>
  <si>
    <t>Dr. GARLAND &amp; PARTNERS</t>
  </si>
  <si>
    <t>Dr. GRIBBEN &amp; PARTNER</t>
  </si>
  <si>
    <t>Dr. WATTERS</t>
  </si>
  <si>
    <t>Dr. PICKERING &amp; PARTNERS</t>
  </si>
  <si>
    <t>Dr. MCKAY &amp; PARTNER</t>
  </si>
  <si>
    <t>Dr. O'DONNELL &amp; PARTNERS</t>
  </si>
  <si>
    <t>Dr. GARVIN &amp; PARTNERS</t>
  </si>
  <si>
    <t>Dr. LEETCH &amp; PARTNERS</t>
  </si>
  <si>
    <t>Dr. MCNALLY &amp; PARTNERS</t>
  </si>
  <si>
    <t>Dr. MURTY</t>
  </si>
  <si>
    <t>Dr. MITCHEL</t>
  </si>
  <si>
    <t>Dr. MCAREAVY &amp; PARTNERS</t>
  </si>
  <si>
    <t>Dr. FEE</t>
  </si>
  <si>
    <t>Dr. MULVANEY &amp; PARTNERS</t>
  </si>
  <si>
    <t>Dr. O'SHAUGHNESSY &amp; PARTNER</t>
  </si>
  <si>
    <t>Dr. ALLEN &amp; PARTNERS</t>
  </si>
  <si>
    <t>Dr. CHAMBERS &amp; PARTNER</t>
  </si>
  <si>
    <t>Dr. VETTIANKAL</t>
  </si>
  <si>
    <t>Dr. FEARON &amp; PARTNERS</t>
  </si>
  <si>
    <t>Dr. WADE &amp; PARTNERS</t>
  </si>
  <si>
    <t>Dr. GAW &amp; PARTNERS</t>
  </si>
  <si>
    <t>Dr. MCEVOY &amp; PARTNERS</t>
  </si>
  <si>
    <t>Dr. MCDOWELL &amp; PARTNERS</t>
  </si>
  <si>
    <t>Dr. SLOAN &amp; PARTNER</t>
  </si>
  <si>
    <t>Dr. LAMBE &amp; PARTNERS</t>
  </si>
  <si>
    <t>Dr. MURPHY &amp; PARTNERS</t>
  </si>
  <si>
    <t>Dr. O'REILLY &amp; PARTNERS</t>
  </si>
  <si>
    <t>Dr. MAGUIRE &amp; PARTNER</t>
  </si>
  <si>
    <t>Dr. MCKNIGHT &amp; PARTNER</t>
  </si>
  <si>
    <t>Dr. SHANNON &amp; PARTNER</t>
  </si>
  <si>
    <t>Dr. ALLEN &amp; PARTNER</t>
  </si>
  <si>
    <t>Dr. BONNER &amp; PARTNER</t>
  </si>
  <si>
    <t>Dr. POOTS &amp; PARTNERS</t>
  </si>
  <si>
    <t>Dr. MERCER &amp; PARTNER</t>
  </si>
  <si>
    <t>Dr. DILLON &amp; PARTNERS</t>
  </si>
  <si>
    <t>Dr. IN CHARGE &amp; PARTNER</t>
  </si>
  <si>
    <t>Dr. MAGUIRE &amp; PARTNERS</t>
  </si>
  <si>
    <t>Dr. GUETTE</t>
  </si>
  <si>
    <t>Dr. MCCAW &amp; PARTNERS</t>
  </si>
  <si>
    <t>Dr. MALLON &amp; PARTNER</t>
  </si>
  <si>
    <t>Dr. DEVLIN</t>
  </si>
  <si>
    <t>Dr. CATHCART &amp; PARTNERS</t>
  </si>
  <si>
    <t>Dr. PORTEOUS &amp; PARTNERS</t>
  </si>
  <si>
    <t>Dr. HERDMAN &amp; PARTNERS</t>
  </si>
  <si>
    <t>Dr. IN CHARGE</t>
  </si>
  <si>
    <t>Dr. KIRBY &amp; PARTNER</t>
  </si>
  <si>
    <t>Dr. KHEW</t>
  </si>
  <si>
    <t>Dr. CROMIE &amp; PARTNERS</t>
  </si>
  <si>
    <t>BROOKEBOROUGH &amp; TEMPO PRIMARY CARE SERVICES</t>
  </si>
  <si>
    <t>9 TANYARD LANE</t>
  </si>
  <si>
    <t>Dr. CUNNINGHAM &amp; PARTNER</t>
  </si>
  <si>
    <t>Dr. MCCALLION &amp; PARTNERS</t>
  </si>
  <si>
    <t>Dr. MCQUILLAN &amp; PARTNERS</t>
  </si>
  <si>
    <t>Dr. WARNOCK &amp; PARTNERS</t>
  </si>
  <si>
    <t>Dr. TEDDERS &amp; PARTNERS</t>
  </si>
  <si>
    <t>Dr. GILLESPIE &amp; PARTNERS</t>
  </si>
  <si>
    <t>1A BALLYCOLMAN AVENUE</t>
  </si>
  <si>
    <t>Dr. DOHERTY &amp; PARTNERS</t>
  </si>
  <si>
    <t>Dr. BYRNE &amp; PARTNERS</t>
  </si>
  <si>
    <t>Dr. FULLERTON</t>
  </si>
  <si>
    <t>Dr. BLACK &amp; PARTNERS</t>
  </si>
  <si>
    <t>Dr. PRATT &amp; PARTNERS</t>
  </si>
  <si>
    <t>Dr. O'FLAHERTY &amp; PARTNERS</t>
  </si>
  <si>
    <t>Dr. LALSINGH &amp; PARTNERS</t>
  </si>
  <si>
    <t>WESTERN RURAL HEALTHCARE</t>
  </si>
  <si>
    <t>CASTLEDERG GROUP SURGERY</t>
  </si>
  <si>
    <t>13A LOWER STRABANE ROAD, CASTLEDERG</t>
  </si>
  <si>
    <t>Dr. DOHERTY</t>
  </si>
  <si>
    <t>Dr. QUINN &amp; PARTNERS</t>
  </si>
  <si>
    <t>Dr. WATSON &amp; PARTNERS</t>
  </si>
  <si>
    <t>Dr. DEANE &amp; PARTNER</t>
  </si>
  <si>
    <t>Dr. LEESON &amp; PARTNERS</t>
  </si>
  <si>
    <t>Dr. MCEVOY &amp; PARTNER</t>
  </si>
  <si>
    <t>Dr. HEALY &amp; PARTNERS</t>
  </si>
  <si>
    <t>Dr. MANNING &amp; PARTNERS</t>
  </si>
  <si>
    <t>Dr. MONAGHAN &amp; PARTNERS</t>
  </si>
  <si>
    <t>Dr. RITCHIE &amp; PARTNER</t>
  </si>
  <si>
    <t>Dr. SCULLY</t>
  </si>
  <si>
    <t>Dr. CORRY &amp; PARTNERS</t>
  </si>
  <si>
    <t>Dr. REILLY</t>
  </si>
  <si>
    <t>Dr. GALLAGHER &amp; PARTNERS</t>
  </si>
  <si>
    <t>Dr. DEEHAN</t>
  </si>
  <si>
    <t>Dr. HICKS &amp; PARTNER</t>
  </si>
  <si>
    <t>Hashed cells indicate that the register has been lost due to the removal of indicators</t>
  </si>
  <si>
    <t>Shaded cells indicate that there have been changes to the register definitions.</t>
  </si>
  <si>
    <t>2017/18</t>
  </si>
  <si>
    <t>These cells denote that this practice has now closed but existed in 2017/18, so prevalence data was available for that period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</si>
</sst>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000"/>
    <numFmt numFmtId="165" formatCode="_-* #,##0_-;\-* #,##0_-;_-* &quot;-&quot;??_-;_-@_-"/>
    <numFmt numFmtId="166" formatCode="#,##0_ ;\-#,##0\ "/>
  </numFmts>
  <fonts count="19" x14ac:knownFonts="1">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sz val="11"/>
      <color rgb="FF1F497D"/>
      <name val="Calibri"/>
      <family val="2"/>
      <scheme val="minor"/>
    </font>
    <font>
      <u/>
      <sz val="11"/>
      <color theme="1"/>
      <name val="Calibri"/>
      <family val="2"/>
      <scheme val="minor"/>
    </font>
    <font>
      <b/>
      <i/>
      <sz val="10"/>
      <name val="Arial"/>
      <family val="2"/>
    </font>
    <font>
      <sz val="10"/>
      <name val="Arial"/>
      <family val="2"/>
    </font>
    <font>
      <b/>
      <sz val="10"/>
      <name val="Arial"/>
      <family val="2"/>
    </font>
    <font>
      <sz val="10"/>
      <color indexed="8"/>
      <name val="Arial"/>
      <family val="2"/>
    </font>
    <font>
      <sz val="10"/>
      <color indexed="10"/>
      <name val="Arial"/>
      <family val="2"/>
    </font>
    <font>
      <sz val="10"/>
      <color theme="0" tint="-0.34998626667073579"/>
      <name val="Arial"/>
      <family val="2"/>
    </font>
    <font>
      <sz val="8"/>
      <color indexed="8"/>
      <name val="Verdana"/>
      <family val="2"/>
    </font>
    <font>
      <sz val="11"/>
      <name val="Calibri"/>
      <family val="2"/>
      <scheme val="minor"/>
    </font>
    <font>
      <u/>
      <sz val="11"/>
      <color theme="10"/>
      <name val="Calibri"/>
      <family val="2"/>
    </font>
    <font>
      <sz val="10"/>
      <color indexed="8"/>
      <name val="MS Sans Serif"/>
      <family val="2"/>
    </font>
    <font>
      <sz val="10"/>
      <color theme="1"/>
      <name val="Arial"/>
      <family val="2"/>
    </font>
    <font>
      <b/>
      <sz val="10"/>
      <color theme="1"/>
      <name val="Arial"/>
      <family val="2"/>
    </font>
    <font>
      <sz val="11"/>
      <color theme="0" tint="-0.34998626667073579"/>
      <name val="Calibri"/>
      <family val="2"/>
      <scheme val="minor"/>
    </font>
  </fonts>
  <fills count="12">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rgb="FFFFFFCC"/>
      </patternFill>
    </fill>
    <fill>
      <patternFill patternType="solid">
        <fgColor indexed="9"/>
        <bgColor indexed="64"/>
      </patternFill>
    </fill>
    <fill>
      <patternFill patternType="lightUp"/>
    </fill>
    <fill>
      <patternFill patternType="lightUp">
        <bgColor theme="0"/>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24994659260841701"/>
        <bgColor indexed="64"/>
      </patternFill>
    </fill>
    <fill>
      <patternFill patternType="solid">
        <fgColor rgb="FFFFCCCC"/>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right/>
      <top style="thin">
        <color indexed="64"/>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style="thin">
        <color indexed="8"/>
      </right>
      <top/>
      <bottom/>
      <diagonal/>
    </border>
    <border>
      <left style="thin">
        <color rgb="FF000000"/>
      </left>
      <right style="thin">
        <color rgb="FF000000"/>
      </right>
      <top/>
      <bottom/>
      <diagonal/>
    </border>
  </borders>
  <cellStyleXfs count="8">
    <xf numFmtId="0" fontId="0" fillId="0" borderId="0"/>
    <xf numFmtId="43" fontId="3" fillId="0" borderId="0" applyFont="0" applyFill="0" applyBorder="0" applyAlignment="0" applyProtection="0"/>
    <xf numFmtId="0" fontId="7" fillId="0" borderId="0"/>
    <xf numFmtId="0" fontId="3" fillId="0" borderId="0"/>
    <xf numFmtId="0" fontId="7" fillId="0" borderId="0"/>
    <xf numFmtId="0" fontId="3" fillId="4" borderId="7" applyNumberFormat="0" applyFont="0" applyAlignment="0" applyProtection="0"/>
    <xf numFmtId="0" fontId="14" fillId="0" borderId="0" applyNumberFormat="0" applyFill="0" applyBorder="0" applyAlignment="0" applyProtection="0">
      <alignment vertical="top"/>
      <protection locked="0"/>
    </xf>
    <xf numFmtId="0" fontId="15" fillId="0" borderId="0"/>
  </cellStyleXfs>
  <cellXfs count="291">
    <xf numFmtId="0" fontId="0" fillId="0" borderId="0" xfId="0"/>
    <xf numFmtId="3" fontId="0" fillId="0" borderId="0" xfId="0" applyNumberFormat="1"/>
    <xf numFmtId="0" fontId="2" fillId="0" borderId="0" xfId="0" applyFont="1"/>
    <xf numFmtId="2" fontId="0" fillId="0" borderId="0" xfId="0" applyNumberFormat="1"/>
    <xf numFmtId="0" fontId="0" fillId="0" borderId="1" xfId="0" applyBorder="1"/>
    <xf numFmtId="0" fontId="1" fillId="0" borderId="1" xfId="0" applyFont="1" applyBorder="1"/>
    <xf numFmtId="2" fontId="0" fillId="0" borderId="1" xfId="0" applyNumberFormat="1" applyBorder="1"/>
    <xf numFmtId="0" fontId="2" fillId="0" borderId="0" xfId="0" applyFont="1" applyBorder="1" applyAlignment="1"/>
    <xf numFmtId="3" fontId="0" fillId="0" borderId="1" xfId="0" applyNumberFormat="1" applyBorder="1"/>
    <xf numFmtId="3" fontId="0" fillId="2" borderId="1" xfId="0" applyNumberFormat="1" applyFill="1" applyBorder="1"/>
    <xf numFmtId="2" fontId="0" fillId="2" borderId="1" xfId="0" applyNumberFormat="1" applyFill="1" applyBorder="1"/>
    <xf numFmtId="164" fontId="0" fillId="0" borderId="0" xfId="0" applyNumberFormat="1"/>
    <xf numFmtId="0" fontId="4" fillId="0" borderId="0" xfId="0" applyFont="1"/>
    <xf numFmtId="0" fontId="5" fillId="0" borderId="0" xfId="0" applyFont="1" applyAlignment="1">
      <alignment wrapText="1"/>
    </xf>
    <xf numFmtId="0" fontId="0" fillId="0" borderId="0" xfId="0" applyFont="1"/>
    <xf numFmtId="0" fontId="0" fillId="0" borderId="5" xfId="0" applyFill="1" applyBorder="1"/>
    <xf numFmtId="0" fontId="6" fillId="0" borderId="0" xfId="0" applyFont="1"/>
    <xf numFmtId="0" fontId="0" fillId="0" borderId="0" xfId="0" applyAlignment="1">
      <alignment wrapText="1"/>
    </xf>
    <xf numFmtId="0" fontId="0" fillId="0" borderId="0" xfId="0" applyAlignment="1">
      <alignment wrapText="1"/>
    </xf>
    <xf numFmtId="0" fontId="0" fillId="0" borderId="0" xfId="0" applyAlignment="1">
      <alignment wrapText="1"/>
    </xf>
    <xf numFmtId="3" fontId="0" fillId="0" borderId="1" xfId="0" applyNumberFormat="1" applyFill="1" applyBorder="1"/>
    <xf numFmtId="2" fontId="0" fillId="0" borderId="1" xfId="0" applyNumberFormat="1" applyFill="1" applyBorder="1"/>
    <xf numFmtId="0" fontId="0" fillId="0" borderId="0" xfId="0" applyAlignment="1">
      <alignment wrapText="1"/>
    </xf>
    <xf numFmtId="0" fontId="2" fillId="0" borderId="0" xfId="0" applyFont="1" applyFill="1" applyAlignment="1">
      <alignment vertical="top"/>
    </xf>
    <xf numFmtId="0" fontId="0" fillId="0" borderId="0" xfId="0" applyAlignment="1">
      <alignment horizontal="left" wrapText="1"/>
    </xf>
    <xf numFmtId="0" fontId="0" fillId="0" borderId="0" xfId="0" applyAlignment="1">
      <alignment wrapText="1"/>
    </xf>
    <xf numFmtId="3" fontId="7" fillId="0" borderId="0" xfId="2" applyNumberFormat="1" applyFont="1" applyAlignment="1">
      <alignment horizontal="center"/>
    </xf>
    <xf numFmtId="0" fontId="1" fillId="0" borderId="1" xfId="3" applyFont="1" applyBorder="1" applyAlignment="1">
      <alignment horizontal="center" vertical="top" wrapText="1"/>
    </xf>
    <xf numFmtId="0" fontId="1" fillId="0" borderId="1" xfId="3" applyFont="1" applyBorder="1"/>
    <xf numFmtId="3" fontId="9" fillId="5" borderId="10" xfId="2" applyNumberFormat="1" applyFont="1" applyFill="1" applyBorder="1" applyAlignment="1">
      <alignment horizontal="center" wrapText="1"/>
    </xf>
    <xf numFmtId="3" fontId="9" fillId="0" borderId="9" xfId="2" applyNumberFormat="1" applyFont="1" applyBorder="1" applyAlignment="1">
      <alignment horizontal="center" wrapText="1"/>
    </xf>
    <xf numFmtId="3" fontId="9" fillId="0" borderId="11" xfId="2" applyNumberFormat="1" applyFont="1" applyBorder="1" applyAlignment="1">
      <alignment horizontal="center" wrapText="1"/>
    </xf>
    <xf numFmtId="4" fontId="7" fillId="0" borderId="1" xfId="2" applyNumberFormat="1" applyFont="1" applyBorder="1" applyAlignment="1">
      <alignment horizontal="center"/>
    </xf>
    <xf numFmtId="3" fontId="9" fillId="5" borderId="12" xfId="2" applyNumberFormat="1" applyFont="1" applyFill="1" applyBorder="1" applyAlignment="1">
      <alignment horizontal="center" wrapText="1"/>
    </xf>
    <xf numFmtId="3" fontId="7" fillId="5" borderId="12" xfId="2" applyNumberFormat="1" applyFont="1" applyFill="1" applyBorder="1" applyAlignment="1">
      <alignment horizontal="center" wrapText="1"/>
    </xf>
    <xf numFmtId="3" fontId="10" fillId="0" borderId="0" xfId="2" applyNumberFormat="1" applyFont="1" applyAlignment="1">
      <alignment horizontal="center"/>
    </xf>
    <xf numFmtId="3" fontId="9" fillId="0" borderId="13" xfId="2" applyNumberFormat="1" applyFont="1" applyBorder="1" applyAlignment="1">
      <alignment horizontal="center" wrapText="1"/>
    </xf>
    <xf numFmtId="3" fontId="8" fillId="0" borderId="1" xfId="2" applyNumberFormat="1" applyFont="1" applyFill="1" applyBorder="1" applyAlignment="1">
      <alignment horizontal="center"/>
    </xf>
    <xf numFmtId="3" fontId="8" fillId="0" borderId="1" xfId="2" applyNumberFormat="1" applyFont="1" applyBorder="1" applyAlignment="1">
      <alignment horizontal="center"/>
    </xf>
    <xf numFmtId="3" fontId="8" fillId="0" borderId="2" xfId="2" applyNumberFormat="1" applyFont="1" applyFill="1" applyBorder="1" applyAlignment="1">
      <alignment horizontal="center"/>
    </xf>
    <xf numFmtId="4" fontId="8" fillId="0" borderId="1" xfId="2" applyNumberFormat="1" applyFont="1" applyBorder="1" applyAlignment="1">
      <alignment horizontal="center"/>
    </xf>
    <xf numFmtId="3" fontId="7" fillId="0" borderId="1" xfId="2" applyNumberFormat="1" applyFont="1" applyBorder="1" applyAlignment="1">
      <alignment horizontal="center"/>
    </xf>
    <xf numFmtId="3" fontId="7" fillId="0" borderId="0" xfId="2" applyNumberFormat="1" applyFont="1" applyBorder="1" applyAlignment="1">
      <alignment horizontal="center" wrapText="1"/>
    </xf>
    <xf numFmtId="3" fontId="7" fillId="0" borderId="0" xfId="2" applyNumberFormat="1" applyFont="1" applyBorder="1" applyAlignment="1">
      <alignment horizontal="center"/>
    </xf>
    <xf numFmtId="3" fontId="9" fillId="0" borderId="0" xfId="2" applyNumberFormat="1" applyFont="1" applyBorder="1" applyAlignment="1">
      <alignment horizontal="center" wrapText="1"/>
    </xf>
    <xf numFmtId="3" fontId="8" fillId="0" borderId="0" xfId="2" applyNumberFormat="1" applyFont="1" applyAlignment="1">
      <alignment horizontal="center"/>
    </xf>
    <xf numFmtId="3" fontId="8" fillId="0" borderId="0" xfId="2" applyNumberFormat="1" applyFont="1" applyFill="1" applyAlignment="1">
      <alignment horizontal="left"/>
    </xf>
    <xf numFmtId="3" fontId="7" fillId="0" borderId="1" xfId="2" applyNumberFormat="1" applyFont="1" applyFill="1" applyBorder="1" applyAlignment="1">
      <alignment horizontal="center"/>
    </xf>
    <xf numFmtId="3" fontId="7" fillId="0" borderId="0" xfId="2" applyNumberFormat="1" applyFont="1" applyFill="1" applyAlignment="1">
      <alignment horizontal="center"/>
    </xf>
    <xf numFmtId="0" fontId="12" fillId="0" borderId="0" xfId="2" applyFont="1" applyFill="1"/>
    <xf numFmtId="3" fontId="8" fillId="0" borderId="1" xfId="2" applyNumberFormat="1" applyFont="1" applyFill="1" applyBorder="1" applyAlignment="1">
      <alignment horizontal="center" wrapText="1"/>
    </xf>
    <xf numFmtId="3" fontId="7" fillId="0" borderId="0" xfId="2" applyNumberFormat="1" applyFont="1" applyFill="1" applyBorder="1" applyAlignment="1">
      <alignment horizontal="center" wrapText="1"/>
    </xf>
    <xf numFmtId="3" fontId="7" fillId="0" borderId="0" xfId="2" applyNumberFormat="1" applyFont="1" applyFill="1" applyBorder="1" applyAlignment="1">
      <alignment horizontal="center"/>
    </xf>
    <xf numFmtId="0" fontId="3" fillId="0" borderId="0" xfId="3"/>
    <xf numFmtId="0" fontId="3" fillId="0" borderId="0" xfId="3" applyBorder="1"/>
    <xf numFmtId="0" fontId="1" fillId="0" borderId="0" xfId="3" applyFont="1" applyBorder="1" applyAlignment="1">
      <alignment horizontal="center" vertical="center"/>
    </xf>
    <xf numFmtId="0" fontId="1" fillId="0" borderId="0" xfId="3" applyFont="1" applyBorder="1" applyAlignment="1"/>
    <xf numFmtId="0" fontId="1" fillId="0" borderId="0" xfId="3" applyFont="1" applyBorder="1" applyAlignment="1">
      <alignment horizontal="center" vertical="top" wrapText="1"/>
    </xf>
    <xf numFmtId="0" fontId="3" fillId="0" borderId="15" xfId="3" applyBorder="1" applyAlignment="1">
      <alignment horizontal="right" wrapText="1"/>
    </xf>
    <xf numFmtId="0" fontId="3" fillId="0" borderId="18" xfId="3" applyBorder="1" applyAlignment="1">
      <alignment horizontal="right" wrapText="1"/>
    </xf>
    <xf numFmtId="0" fontId="3" fillId="0" borderId="0" xfId="3" applyBorder="1" applyAlignment="1">
      <alignment horizontal="right" wrapText="1"/>
    </xf>
    <xf numFmtId="0" fontId="3" fillId="0" borderId="1" xfId="3" applyBorder="1"/>
    <xf numFmtId="2" fontId="3" fillId="0" borderId="1" xfId="3" applyNumberFormat="1" applyBorder="1"/>
    <xf numFmtId="0" fontId="3" fillId="0" borderId="20" xfId="3" applyBorder="1" applyAlignment="1">
      <alignment horizontal="right" wrapText="1"/>
    </xf>
    <xf numFmtId="3" fontId="8" fillId="0" borderId="1" xfId="3" applyNumberFormat="1" applyFont="1" applyFill="1" applyBorder="1" applyAlignment="1">
      <alignment horizontal="center"/>
    </xf>
    <xf numFmtId="2" fontId="1" fillId="0" borderId="1" xfId="3" applyNumberFormat="1" applyFont="1" applyBorder="1"/>
    <xf numFmtId="3" fontId="7" fillId="0" borderId="0" xfId="3" applyNumberFormat="1" applyFont="1" applyAlignment="1">
      <alignment horizontal="center"/>
    </xf>
    <xf numFmtId="3" fontId="7" fillId="0" borderId="0" xfId="3" applyNumberFormat="1" applyFont="1" applyBorder="1" applyAlignment="1">
      <alignment horizontal="center"/>
    </xf>
    <xf numFmtId="0" fontId="1" fillId="0" borderId="22" xfId="3" applyFont="1" applyBorder="1" applyAlignment="1"/>
    <xf numFmtId="3" fontId="7" fillId="0" borderId="1" xfId="3" applyNumberFormat="1" applyFont="1" applyFill="1" applyBorder="1" applyAlignment="1">
      <alignment horizontal="center"/>
    </xf>
    <xf numFmtId="3" fontId="7" fillId="0" borderId="0" xfId="3" applyNumberFormat="1" applyFont="1" applyFill="1" applyBorder="1" applyAlignment="1">
      <alignment horizontal="center"/>
    </xf>
    <xf numFmtId="4" fontId="7" fillId="0" borderId="1" xfId="3" applyNumberFormat="1" applyFont="1" applyFill="1" applyBorder="1" applyAlignment="1">
      <alignment horizontal="center"/>
    </xf>
    <xf numFmtId="4" fontId="8" fillId="0" borderId="1" xfId="3" applyNumberFormat="1" applyFont="1" applyFill="1" applyBorder="1" applyAlignment="1">
      <alignment horizontal="center"/>
    </xf>
    <xf numFmtId="3" fontId="7" fillId="0" borderId="0" xfId="3" applyNumberFormat="1" applyFont="1" applyFill="1" applyAlignment="1">
      <alignment horizontal="center"/>
    </xf>
    <xf numFmtId="0" fontId="12" fillId="0" borderId="0" xfId="3" applyFont="1" applyFill="1"/>
    <xf numFmtId="3" fontId="7" fillId="0" borderId="0" xfId="3" applyNumberFormat="1" applyFont="1" applyFill="1" applyBorder="1" applyAlignment="1">
      <alignment horizontal="center" wrapText="1"/>
    </xf>
    <xf numFmtId="0" fontId="3" fillId="0" borderId="0" xfId="3" applyFill="1"/>
    <xf numFmtId="0" fontId="3" fillId="0" borderId="0" xfId="3" applyFill="1" applyAlignment="1">
      <alignment horizontal="center"/>
    </xf>
    <xf numFmtId="0" fontId="3" fillId="0" borderId="16" xfId="3" applyFill="1" applyBorder="1" applyAlignment="1">
      <alignment horizontal="right" wrapText="1"/>
    </xf>
    <xf numFmtId="0" fontId="3" fillId="0" borderId="0" xfId="3" applyFill="1" applyBorder="1" applyAlignment="1">
      <alignment horizontal="right" wrapText="1"/>
    </xf>
    <xf numFmtId="2" fontId="3" fillId="0" borderId="1" xfId="3" applyNumberFormat="1" applyFill="1" applyBorder="1"/>
    <xf numFmtId="2" fontId="3" fillId="0" borderId="0" xfId="3" applyNumberFormat="1" applyFill="1" applyBorder="1"/>
    <xf numFmtId="0" fontId="3" fillId="0" borderId="19" xfId="3" applyFill="1" applyBorder="1" applyAlignment="1">
      <alignment horizontal="right" wrapText="1"/>
    </xf>
    <xf numFmtId="0" fontId="3" fillId="0" borderId="21" xfId="3" applyFill="1" applyBorder="1" applyAlignment="1">
      <alignment horizontal="right" wrapText="1"/>
    </xf>
    <xf numFmtId="0" fontId="1" fillId="0" borderId="1" xfId="3" applyFont="1" applyBorder="1" applyAlignment="1">
      <alignment horizontal="right"/>
    </xf>
    <xf numFmtId="2" fontId="1" fillId="0" borderId="1" xfId="3" applyNumberFormat="1" applyFont="1" applyFill="1" applyBorder="1"/>
    <xf numFmtId="2" fontId="1" fillId="0" borderId="0" xfId="3" applyNumberFormat="1" applyFont="1" applyFill="1" applyBorder="1"/>
    <xf numFmtId="2" fontId="3" fillId="0" borderId="0" xfId="3" applyNumberFormat="1" applyBorder="1"/>
    <xf numFmtId="2" fontId="1" fillId="0" borderId="0" xfId="3" applyNumberFormat="1" applyFont="1" applyBorder="1"/>
    <xf numFmtId="0" fontId="1" fillId="0" borderId="1" xfId="3" applyFont="1" applyBorder="1" applyAlignment="1">
      <alignment horizontal="center" vertical="center" wrapText="1"/>
    </xf>
    <xf numFmtId="3" fontId="8" fillId="0" borderId="9" xfId="2" applyNumberFormat="1" applyFont="1" applyBorder="1" applyAlignment="1">
      <alignment horizontal="center" vertical="center" wrapText="1"/>
    </xf>
    <xf numFmtId="3" fontId="8" fillId="0" borderId="9" xfId="2" applyNumberFormat="1" applyFont="1" applyBorder="1" applyAlignment="1">
      <alignment horizontal="center" vertical="center"/>
    </xf>
    <xf numFmtId="0" fontId="1" fillId="0" borderId="1" xfId="3" applyFont="1" applyBorder="1" applyAlignment="1">
      <alignment vertical="center"/>
    </xf>
    <xf numFmtId="3" fontId="9" fillId="5" borderId="27" xfId="2" applyNumberFormat="1" applyFont="1" applyFill="1" applyBorder="1" applyAlignment="1">
      <alignment horizontal="center" wrapText="1"/>
    </xf>
    <xf numFmtId="0" fontId="12" fillId="0" borderId="0" xfId="2" applyFont="1"/>
    <xf numFmtId="3" fontId="8" fillId="0" borderId="1" xfId="2" applyNumberFormat="1" applyFont="1" applyBorder="1" applyAlignment="1">
      <alignment horizontal="center" wrapText="1"/>
    </xf>
    <xf numFmtId="3" fontId="8" fillId="0" borderId="1" xfId="3" applyNumberFormat="1" applyFont="1" applyFill="1" applyBorder="1" applyAlignment="1">
      <alignment horizontal="center" wrapText="1"/>
    </xf>
    <xf numFmtId="3" fontId="8" fillId="0" borderId="1" xfId="3" applyNumberFormat="1" applyFont="1" applyBorder="1" applyAlignment="1">
      <alignment horizontal="center"/>
    </xf>
    <xf numFmtId="3" fontId="8" fillId="0" borderId="2" xfId="3" applyNumberFormat="1" applyFont="1" applyFill="1" applyBorder="1" applyAlignment="1">
      <alignment horizontal="center" vertical="center" wrapText="1"/>
    </xf>
    <xf numFmtId="3" fontId="8" fillId="0" borderId="1" xfId="3" applyNumberFormat="1" applyFont="1" applyFill="1" applyBorder="1" applyAlignment="1">
      <alignment horizontal="center" vertical="center" wrapText="1"/>
    </xf>
    <xf numFmtId="0" fontId="1" fillId="0" borderId="15" xfId="3" applyFont="1" applyBorder="1" applyAlignment="1">
      <alignment horizontal="center" vertical="center" wrapText="1"/>
    </xf>
    <xf numFmtId="0" fontId="1" fillId="0" borderId="1" xfId="3" applyFont="1" applyBorder="1" applyAlignment="1">
      <alignment horizontal="center" vertical="center"/>
    </xf>
    <xf numFmtId="165" fontId="3" fillId="0" borderId="15" xfId="1" applyNumberFormat="1" applyBorder="1" applyAlignment="1">
      <alignment horizontal="right" wrapText="1"/>
    </xf>
    <xf numFmtId="165" fontId="3" fillId="0" borderId="18" xfId="1" applyNumberFormat="1" applyBorder="1" applyAlignment="1">
      <alignment horizontal="right" wrapText="1"/>
    </xf>
    <xf numFmtId="165" fontId="3" fillId="0" borderId="19" xfId="1" applyNumberFormat="1" applyBorder="1" applyAlignment="1">
      <alignment horizontal="right" wrapText="1"/>
    </xf>
    <xf numFmtId="165" fontId="3" fillId="0" borderId="1" xfId="1" applyNumberFormat="1" applyBorder="1" applyAlignment="1">
      <alignment horizontal="right" wrapText="1"/>
    </xf>
    <xf numFmtId="165" fontId="3" fillId="0" borderId="20" xfId="1" applyNumberFormat="1" applyBorder="1" applyAlignment="1">
      <alignment horizontal="right" wrapText="1"/>
    </xf>
    <xf numFmtId="165" fontId="3" fillId="0" borderId="21" xfId="1" applyNumberFormat="1" applyBorder="1" applyAlignment="1">
      <alignment horizontal="right" wrapText="1"/>
    </xf>
    <xf numFmtId="165" fontId="3" fillId="0" borderId="8" xfId="1" applyNumberFormat="1" applyBorder="1" applyAlignment="1">
      <alignment horizontal="right" wrapText="1"/>
    </xf>
    <xf numFmtId="165" fontId="1" fillId="0" borderId="1" xfId="1" applyNumberFormat="1" applyFont="1" applyBorder="1"/>
    <xf numFmtId="165" fontId="3" fillId="0" borderId="1" xfId="1" applyNumberFormat="1" applyBorder="1"/>
    <xf numFmtId="165" fontId="3" fillId="0" borderId="1" xfId="1" applyNumberFormat="1" applyFill="1" applyBorder="1"/>
    <xf numFmtId="165" fontId="1" fillId="0" borderId="1" xfId="1" applyNumberFormat="1" applyFont="1" applyFill="1" applyBorder="1"/>
    <xf numFmtId="165" fontId="3" fillId="0" borderId="1" xfId="1" applyNumberFormat="1" applyFill="1" applyBorder="1" applyAlignment="1">
      <alignment horizontal="right" wrapText="1"/>
    </xf>
    <xf numFmtId="165" fontId="3" fillId="0" borderId="8" xfId="1" applyNumberFormat="1" applyFill="1" applyBorder="1" applyAlignment="1">
      <alignment horizontal="right" wrapText="1"/>
    </xf>
    <xf numFmtId="165" fontId="1" fillId="0" borderId="1" xfId="1" applyNumberFormat="1" applyFont="1" applyBorder="1" applyAlignment="1">
      <alignment horizontal="right"/>
    </xf>
    <xf numFmtId="0" fontId="0" fillId="0" borderId="0" xfId="3" applyFont="1"/>
    <xf numFmtId="165" fontId="0" fillId="0" borderId="1" xfId="1" applyNumberFormat="1" applyFont="1" applyBorder="1"/>
    <xf numFmtId="165" fontId="0" fillId="2" borderId="1" xfId="1" applyNumberFormat="1" applyFont="1" applyFill="1" applyBorder="1"/>
    <xf numFmtId="3" fontId="8" fillId="0" borderId="28" xfId="2" applyNumberFormat="1" applyFont="1" applyBorder="1" applyAlignment="1">
      <alignment horizontal="center" vertical="center" wrapText="1"/>
    </xf>
    <xf numFmtId="0" fontId="1" fillId="0" borderId="29" xfId="3" applyFont="1" applyBorder="1" applyAlignment="1">
      <alignment horizontal="center" vertical="center" wrapText="1"/>
    </xf>
    <xf numFmtId="0" fontId="1" fillId="0" borderId="8" xfId="3" applyFont="1" applyBorder="1" applyAlignment="1">
      <alignment horizontal="center" vertical="center" wrapText="1"/>
    </xf>
    <xf numFmtId="3" fontId="8" fillId="0" borderId="28" xfId="2" applyNumberFormat="1" applyFont="1" applyBorder="1" applyAlignment="1">
      <alignment horizontal="center" vertical="center"/>
    </xf>
    <xf numFmtId="3" fontId="8" fillId="0" borderId="0" xfId="2" applyNumberFormat="1" applyFont="1" applyBorder="1" applyAlignment="1">
      <alignment horizontal="center" vertical="center" wrapText="1"/>
    </xf>
    <xf numFmtId="0" fontId="1" fillId="0" borderId="0" xfId="3" applyFont="1" applyBorder="1" applyAlignment="1">
      <alignment horizontal="center" vertical="center" wrapText="1"/>
    </xf>
    <xf numFmtId="3" fontId="8" fillId="0" borderId="0" xfId="2" applyNumberFormat="1" applyFont="1" applyBorder="1" applyAlignment="1">
      <alignment horizontal="center" vertical="center"/>
    </xf>
    <xf numFmtId="0" fontId="0" fillId="0" borderId="0" xfId="0" applyBorder="1"/>
    <xf numFmtId="0" fontId="1" fillId="0" borderId="1" xfId="0" applyFont="1" applyFill="1" applyBorder="1"/>
    <xf numFmtId="166" fontId="0" fillId="0" borderId="1" xfId="1" applyNumberFormat="1" applyFont="1" applyBorder="1"/>
    <xf numFmtId="0" fontId="1" fillId="0" borderId="1" xfId="3" applyFont="1" applyBorder="1" applyAlignment="1"/>
    <xf numFmtId="166" fontId="1" fillId="0" borderId="1" xfId="1" applyNumberFormat="1" applyFont="1" applyBorder="1"/>
    <xf numFmtId="0" fontId="1" fillId="0" borderId="0" xfId="0" applyFont="1"/>
    <xf numFmtId="2" fontId="1" fillId="0" borderId="1" xfId="0" applyNumberFormat="1" applyFont="1" applyBorder="1"/>
    <xf numFmtId="166" fontId="0" fillId="0" borderId="1" xfId="0" applyNumberFormat="1" applyBorder="1"/>
    <xf numFmtId="166" fontId="1" fillId="0" borderId="1" xfId="0" applyNumberFormat="1" applyFont="1" applyBorder="1"/>
    <xf numFmtId="2" fontId="7" fillId="0" borderId="1" xfId="3" applyNumberFormat="1" applyFont="1" applyFill="1" applyBorder="1" applyAlignment="1">
      <alignment horizontal="center"/>
    </xf>
    <xf numFmtId="2" fontId="8" fillId="0" borderId="1" xfId="3" applyNumberFormat="1" applyFont="1" applyFill="1" applyBorder="1" applyAlignment="1">
      <alignment horizontal="center"/>
    </xf>
    <xf numFmtId="0" fontId="0" fillId="0" borderId="1" xfId="0" applyBorder="1" applyAlignment="1">
      <alignment wrapText="1"/>
    </xf>
    <xf numFmtId="3" fontId="8" fillId="0" borderId="1" xfId="2" applyNumberFormat="1" applyFont="1" applyBorder="1" applyAlignment="1">
      <alignment horizontal="center" vertical="center" wrapText="1"/>
    </xf>
    <xf numFmtId="0" fontId="0" fillId="0" borderId="0" xfId="0" applyAlignment="1">
      <alignment wrapText="1"/>
    </xf>
    <xf numFmtId="0" fontId="1" fillId="0" borderId="1" xfId="3" applyFont="1" applyBorder="1" applyAlignment="1">
      <alignment horizontal="center" vertical="center" wrapText="1"/>
    </xf>
    <xf numFmtId="3" fontId="8" fillId="0" borderId="1" xfId="3" applyNumberFormat="1" applyFont="1" applyFill="1" applyBorder="1" applyAlignment="1">
      <alignment horizontal="center" wrapText="1"/>
    </xf>
    <xf numFmtId="0" fontId="1" fillId="0" borderId="0" xfId="3" applyFont="1" applyBorder="1" applyAlignment="1">
      <alignment horizontal="center" vertical="center" wrapText="1"/>
    </xf>
    <xf numFmtId="165" fontId="0" fillId="6" borderId="1" xfId="1" applyNumberFormat="1" applyFont="1" applyFill="1" applyBorder="1"/>
    <xf numFmtId="3" fontId="0" fillId="6" borderId="1" xfId="0" applyNumberFormat="1" applyFill="1" applyBorder="1"/>
    <xf numFmtId="165" fontId="0" fillId="0" borderId="0" xfId="1" applyNumberFormat="1" applyFont="1"/>
    <xf numFmtId="2" fontId="0" fillId="6" borderId="1" xfId="0" applyNumberFormat="1" applyFill="1" applyBorder="1"/>
    <xf numFmtId="0" fontId="1" fillId="0" borderId="0" xfId="0" applyFont="1" applyAlignment="1">
      <alignment wrapText="1"/>
    </xf>
    <xf numFmtId="165" fontId="0" fillId="0" borderId="1" xfId="1" applyNumberFormat="1" applyFont="1" applyBorder="1" applyAlignment="1">
      <alignment wrapText="1"/>
    </xf>
    <xf numFmtId="166" fontId="0" fillId="0" borderId="1" xfId="1" applyNumberFormat="1" applyFont="1" applyBorder="1" applyAlignment="1">
      <alignment wrapText="1"/>
    </xf>
    <xf numFmtId="2" fontId="0" fillId="0" borderId="1" xfId="0" applyNumberFormat="1" applyBorder="1" applyAlignment="1">
      <alignment wrapText="1"/>
    </xf>
    <xf numFmtId="0" fontId="1" fillId="0" borderId="1" xfId="0" applyFont="1" applyFill="1" applyBorder="1" applyAlignment="1">
      <alignment wrapText="1"/>
    </xf>
    <xf numFmtId="166" fontId="1" fillId="0" borderId="1" xfId="1" applyNumberFormat="1" applyFont="1" applyBorder="1" applyAlignment="1">
      <alignment wrapText="1"/>
    </xf>
    <xf numFmtId="2" fontId="1" fillId="0" borderId="1" xfId="0" applyNumberFormat="1" applyFont="1" applyBorder="1" applyAlignment="1">
      <alignment wrapText="1"/>
    </xf>
    <xf numFmtId="0" fontId="0" fillId="0" borderId="0" xfId="0" applyBorder="1" applyAlignment="1">
      <alignment wrapText="1"/>
    </xf>
    <xf numFmtId="165" fontId="7" fillId="0" borderId="1" xfId="1" applyNumberFormat="1" applyFont="1" applyFill="1" applyBorder="1" applyAlignment="1">
      <alignment horizontal="center" wrapText="1"/>
    </xf>
    <xf numFmtId="2" fontId="7" fillId="0" borderId="1" xfId="3" applyNumberFormat="1" applyFont="1" applyFill="1" applyBorder="1" applyAlignment="1">
      <alignment horizontal="center" wrapText="1"/>
    </xf>
    <xf numFmtId="3" fontId="7" fillId="0" borderId="1" xfId="3" applyNumberFormat="1" applyFont="1" applyFill="1" applyBorder="1" applyAlignment="1">
      <alignment horizontal="center" wrapText="1"/>
    </xf>
    <xf numFmtId="165" fontId="8" fillId="0" borderId="1" xfId="1" applyNumberFormat="1" applyFont="1" applyFill="1" applyBorder="1" applyAlignment="1">
      <alignment horizontal="center" wrapText="1"/>
    </xf>
    <xf numFmtId="165" fontId="1" fillId="0" borderId="1" xfId="1" applyNumberFormat="1" applyFont="1" applyBorder="1" applyAlignment="1">
      <alignment wrapText="1"/>
    </xf>
    <xf numFmtId="166" fontId="1" fillId="0" borderId="1" xfId="0" applyNumberFormat="1" applyFont="1" applyBorder="1" applyAlignment="1">
      <alignment wrapText="1"/>
    </xf>
    <xf numFmtId="2" fontId="8" fillId="0" borderId="1" xfId="3" applyNumberFormat="1" applyFont="1" applyFill="1" applyBorder="1" applyAlignment="1">
      <alignment horizontal="center" wrapText="1"/>
    </xf>
    <xf numFmtId="0" fontId="1" fillId="0" borderId="0" xfId="3" applyFont="1" applyBorder="1" applyAlignment="1">
      <alignment vertical="center" wrapText="1"/>
    </xf>
    <xf numFmtId="0" fontId="1" fillId="0" borderId="0" xfId="0" applyFont="1" applyBorder="1" applyAlignment="1">
      <alignment wrapText="1"/>
    </xf>
    <xf numFmtId="0" fontId="0" fillId="0" borderId="0" xfId="0" applyBorder="1" applyAlignment="1">
      <alignment horizontal="center" vertical="center" wrapText="1"/>
    </xf>
    <xf numFmtId="2" fontId="0" fillId="6" borderId="1" xfId="0" applyNumberFormat="1" applyFill="1" applyBorder="1" applyAlignment="1"/>
    <xf numFmtId="164" fontId="0" fillId="6" borderId="1" xfId="0" applyNumberFormat="1" applyFill="1" applyBorder="1"/>
    <xf numFmtId="0" fontId="0" fillId="7" borderId="1" xfId="0" applyFill="1" applyBorder="1" applyAlignment="1"/>
    <xf numFmtId="0" fontId="0" fillId="6" borderId="1" xfId="0" applyFill="1" applyBorder="1"/>
    <xf numFmtId="164" fontId="1" fillId="0" borderId="1" xfId="0" quotePrefix="1" applyNumberFormat="1" applyFont="1" applyBorder="1"/>
    <xf numFmtId="0" fontId="0" fillId="8" borderId="0" xfId="0" applyFill="1" applyAlignment="1"/>
    <xf numFmtId="0" fontId="0" fillId="0" borderId="0" xfId="0" applyAlignment="1"/>
    <xf numFmtId="0" fontId="0" fillId="6" borderId="0" xfId="0" applyFill="1" applyAlignment="1"/>
    <xf numFmtId="2" fontId="0" fillId="6" borderId="2" xfId="0" applyNumberFormat="1" applyFill="1" applyBorder="1" applyAlignment="1"/>
    <xf numFmtId="0" fontId="0" fillId="6" borderId="4" xfId="0" applyFill="1" applyBorder="1" applyAlignment="1"/>
    <xf numFmtId="2" fontId="0" fillId="6" borderId="3" xfId="0" applyNumberFormat="1" applyFill="1" applyBorder="1" applyAlignment="1"/>
    <xf numFmtId="2" fontId="0" fillId="6" borderId="4" xfId="0" applyNumberFormat="1" applyFill="1" applyBorder="1" applyAlignment="1"/>
    <xf numFmtId="0" fontId="0" fillId="0" borderId="0" xfId="0" applyAlignment="1">
      <alignment vertical="center" wrapText="1"/>
    </xf>
    <xf numFmtId="0" fontId="1" fillId="0" borderId="1" xfId="3" applyFont="1" applyBorder="1" applyAlignment="1">
      <alignment horizontal="center" vertical="center" wrapText="1"/>
    </xf>
    <xf numFmtId="0" fontId="0" fillId="0" borderId="0" xfId="0" applyAlignment="1">
      <alignment horizontal="center" vertical="center" wrapText="1"/>
    </xf>
    <xf numFmtId="0" fontId="0" fillId="0" borderId="0" xfId="0" applyAlignment="1">
      <alignment wrapText="1"/>
    </xf>
    <xf numFmtId="0" fontId="1" fillId="0" borderId="0" xfId="0" applyFont="1" applyFill="1" applyAlignment="1">
      <alignment vertical="top"/>
    </xf>
    <xf numFmtId="0" fontId="14" fillId="0" borderId="0" xfId="6" applyAlignment="1" applyProtection="1">
      <alignment wrapText="1"/>
    </xf>
    <xf numFmtId="0" fontId="1" fillId="0" borderId="1" xfId="3" applyFont="1" applyBorder="1" applyAlignment="1">
      <alignment horizontal="center" vertical="center" wrapText="1"/>
    </xf>
    <xf numFmtId="0" fontId="1" fillId="0" borderId="1" xfId="3" applyFont="1" applyBorder="1" applyAlignment="1">
      <alignment horizontal="center" vertical="center" wrapText="1"/>
    </xf>
    <xf numFmtId="0" fontId="0" fillId="0" borderId="0" xfId="0" applyAlignment="1">
      <alignment wrapText="1"/>
    </xf>
    <xf numFmtId="0" fontId="1" fillId="0" borderId="1" xfId="3" applyFont="1" applyBorder="1" applyAlignment="1">
      <alignment horizontal="center" vertical="center" wrapText="1"/>
    </xf>
    <xf numFmtId="3" fontId="8" fillId="0" borderId="1" xfId="3" applyNumberFormat="1" applyFont="1" applyFill="1" applyBorder="1" applyAlignment="1">
      <alignment horizontal="center" wrapText="1"/>
    </xf>
    <xf numFmtId="3" fontId="1" fillId="0" borderId="1" xfId="0" applyNumberFormat="1" applyFont="1" applyBorder="1"/>
    <xf numFmtId="3" fontId="0" fillId="0" borderId="0" xfId="0" applyNumberFormat="1" applyBorder="1"/>
    <xf numFmtId="3" fontId="1" fillId="0" borderId="0" xfId="0" applyNumberFormat="1" applyFont="1" applyBorder="1"/>
    <xf numFmtId="0" fontId="0" fillId="0" borderId="1" xfId="0" applyFill="1" applyBorder="1" applyAlignment="1">
      <alignment horizontal="right" wrapText="1"/>
    </xf>
    <xf numFmtId="0" fontId="1" fillId="0" borderId="1" xfId="0" applyFont="1" applyFill="1" applyBorder="1" applyAlignment="1">
      <alignment horizontal="right" wrapText="1"/>
    </xf>
    <xf numFmtId="0" fontId="0" fillId="0" borderId="0" xfId="0" applyFill="1"/>
    <xf numFmtId="3" fontId="0" fillId="0" borderId="0" xfId="1" applyNumberFormat="1" applyFont="1" applyAlignment="1">
      <alignment horizontal="right"/>
    </xf>
    <xf numFmtId="165" fontId="1" fillId="0" borderId="1" xfId="1" quotePrefix="1" applyNumberFormat="1" applyFont="1" applyFill="1" applyBorder="1"/>
    <xf numFmtId="3" fontId="0" fillId="6" borderId="1" xfId="1" applyNumberFormat="1" applyFont="1" applyFill="1" applyBorder="1"/>
    <xf numFmtId="0" fontId="1" fillId="0" borderId="1" xfId="1" applyNumberFormat="1" applyFont="1" applyFill="1" applyBorder="1"/>
    <xf numFmtId="17" fontId="8" fillId="0" borderId="1" xfId="2" applyNumberFormat="1" applyFont="1" applyBorder="1" applyAlignment="1">
      <alignment horizontal="center" vertical="center"/>
    </xf>
    <xf numFmtId="0" fontId="0" fillId="0" borderId="0" xfId="0" applyAlignment="1">
      <alignment wrapText="1"/>
    </xf>
    <xf numFmtId="3" fontId="7" fillId="0" borderId="25" xfId="2" applyNumberFormat="1" applyFont="1" applyFill="1" applyBorder="1" applyAlignment="1">
      <alignment horizontal="left"/>
    </xf>
    <xf numFmtId="3" fontId="7" fillId="0" borderId="0" xfId="2" applyNumberFormat="1" applyFont="1" applyFill="1" applyAlignment="1">
      <alignment horizontal="left"/>
    </xf>
    <xf numFmtId="3" fontId="7" fillId="0" borderId="0" xfId="2" applyNumberFormat="1" applyFont="1" applyFill="1" applyBorder="1" applyAlignment="1">
      <alignment horizontal="left"/>
    </xf>
    <xf numFmtId="0" fontId="9" fillId="9" borderId="1" xfId="7" applyFont="1" applyFill="1" applyBorder="1" applyAlignment="1">
      <alignment horizontal="left" wrapText="1"/>
    </xf>
    <xf numFmtId="3" fontId="9" fillId="0" borderId="1" xfId="2" applyNumberFormat="1" applyFont="1" applyFill="1" applyBorder="1" applyAlignment="1">
      <alignment horizontal="left" wrapText="1"/>
    </xf>
    <xf numFmtId="3" fontId="9" fillId="9" borderId="1" xfId="2" applyNumberFormat="1" applyFont="1" applyFill="1" applyBorder="1" applyAlignment="1">
      <alignment horizontal="left" wrapText="1"/>
    </xf>
    <xf numFmtId="3" fontId="7" fillId="0" borderId="1" xfId="2" applyNumberFormat="1" applyFont="1" applyFill="1" applyBorder="1" applyAlignment="1">
      <alignment horizontal="left"/>
    </xf>
    <xf numFmtId="3" fontId="7" fillId="0" borderId="1" xfId="2" applyNumberFormat="1" applyFont="1" applyFill="1" applyBorder="1" applyAlignment="1">
      <alignment horizontal="left" wrapText="1"/>
    </xf>
    <xf numFmtId="0" fontId="7" fillId="9" borderId="1" xfId="2" applyFont="1" applyFill="1" applyBorder="1"/>
    <xf numFmtId="0" fontId="16" fillId="0" borderId="0" xfId="0" applyFont="1"/>
    <xf numFmtId="0" fontId="16" fillId="0" borderId="0" xfId="0" applyFont="1" applyFill="1"/>
    <xf numFmtId="0" fontId="17" fillId="0" borderId="1" xfId="0" applyFont="1" applyBorder="1" applyAlignment="1">
      <alignment horizontal="center" vertical="center"/>
    </xf>
    <xf numFmtId="0" fontId="16" fillId="0" borderId="0" xfId="0" applyFont="1" applyAlignment="1">
      <alignment horizontal="center" vertical="center"/>
    </xf>
    <xf numFmtId="0" fontId="16" fillId="0" borderId="1" xfId="0" applyFont="1" applyBorder="1"/>
    <xf numFmtId="0" fontId="16" fillId="9" borderId="1" xfId="0" applyFont="1" applyFill="1" applyBorder="1"/>
    <xf numFmtId="0" fontId="16" fillId="9" borderId="0" xfId="0" applyFont="1" applyFill="1"/>
    <xf numFmtId="0" fontId="16" fillId="0" borderId="1" xfId="0" applyFont="1" applyFill="1" applyBorder="1"/>
    <xf numFmtId="3" fontId="7" fillId="9" borderId="1" xfId="2" applyNumberFormat="1" applyFont="1" applyFill="1" applyBorder="1" applyAlignment="1">
      <alignment horizontal="right"/>
    </xf>
    <xf numFmtId="0" fontId="16" fillId="9" borderId="1" xfId="0" applyFont="1" applyFill="1" applyBorder="1" applyAlignment="1">
      <alignment horizontal="right"/>
    </xf>
    <xf numFmtId="0" fontId="7" fillId="0" borderId="1" xfId="0" quotePrefix="1" applyNumberFormat="1" applyFont="1" applyBorder="1"/>
    <xf numFmtId="0" fontId="7" fillId="9" borderId="1" xfId="0" quotePrefix="1" applyNumberFormat="1" applyFont="1" applyFill="1" applyBorder="1"/>
    <xf numFmtId="0" fontId="16" fillId="0" borderId="0" xfId="0" applyFont="1" applyFill="1" applyAlignment="1">
      <alignment horizontal="center" vertical="center"/>
    </xf>
    <xf numFmtId="0" fontId="0" fillId="6" borderId="0" xfId="0" applyFill="1"/>
    <xf numFmtId="0" fontId="0" fillId="10" borderId="0" xfId="0" applyFill="1"/>
    <xf numFmtId="2" fontId="0" fillId="0" borderId="0" xfId="0" applyNumberFormat="1" applyFill="1"/>
    <xf numFmtId="0" fontId="0" fillId="0" borderId="0" xfId="0" applyFont="1" applyFill="1" applyAlignment="1">
      <alignment horizontal="left"/>
    </xf>
    <xf numFmtId="0" fontId="0" fillId="0" borderId="0" xfId="0" applyFill="1" applyAlignment="1">
      <alignment wrapText="1"/>
    </xf>
    <xf numFmtId="0" fontId="0" fillId="0" borderId="1" xfId="0" applyBorder="1" applyAlignment="1">
      <alignment horizontal="right" wrapText="1"/>
    </xf>
    <xf numFmtId="0" fontId="1" fillId="0" borderId="1" xfId="3" applyFont="1" applyBorder="1" applyAlignment="1">
      <alignment horizontal="center" vertical="center" wrapText="1"/>
    </xf>
    <xf numFmtId="0" fontId="1" fillId="0" borderId="1" xfId="3" applyFont="1" applyBorder="1" applyAlignment="1">
      <alignment horizontal="center" vertical="center" wrapText="1"/>
    </xf>
    <xf numFmtId="3" fontId="8" fillId="0" borderId="1" xfId="3" applyNumberFormat="1" applyFont="1" applyFill="1" applyBorder="1" applyAlignment="1">
      <alignment horizontal="center" wrapText="1"/>
    </xf>
    <xf numFmtId="3" fontId="0" fillId="0" borderId="1" xfId="1" applyNumberFormat="1" applyFont="1" applyBorder="1"/>
    <xf numFmtId="0" fontId="0" fillId="0" borderId="0" xfId="0" applyAlignment="1">
      <alignment horizontal="right"/>
    </xf>
    <xf numFmtId="0" fontId="0" fillId="0" borderId="0" xfId="0" applyAlignment="1">
      <alignment horizontal="center" wrapText="1"/>
    </xf>
    <xf numFmtId="0" fontId="0" fillId="0" borderId="1" xfId="0" applyBorder="1" applyAlignment="1">
      <alignment horizontal="right"/>
    </xf>
    <xf numFmtId="165" fontId="8" fillId="0" borderId="1" xfId="1" applyNumberFormat="1" applyFont="1" applyFill="1" applyBorder="1" applyAlignment="1">
      <alignment horizontal="right" wrapText="1"/>
    </xf>
    <xf numFmtId="0" fontId="16" fillId="11" borderId="1" xfId="0" applyFont="1" applyFill="1" applyBorder="1"/>
    <xf numFmtId="0" fontId="7" fillId="11" borderId="1" xfId="0" quotePrefix="1" applyNumberFormat="1" applyFont="1" applyFill="1" applyBorder="1"/>
    <xf numFmtId="3" fontId="9" fillId="11" borderId="1" xfId="2" applyNumberFormat="1" applyFont="1" applyFill="1" applyBorder="1" applyAlignment="1">
      <alignment horizontal="left" wrapText="1"/>
    </xf>
    <xf numFmtId="0" fontId="16" fillId="11" borderId="0" xfId="0" applyFont="1" applyFill="1"/>
    <xf numFmtId="3" fontId="8" fillId="0" borderId="1" xfId="2" applyNumberFormat="1" applyFont="1" applyFill="1" applyBorder="1" applyAlignment="1">
      <alignment horizontal="center" vertical="center" wrapText="1"/>
    </xf>
    <xf numFmtId="3" fontId="18" fillId="0" borderId="0" xfId="0" applyNumberFormat="1" applyFont="1"/>
    <xf numFmtId="0" fontId="0" fillId="0" borderId="1" xfId="0" applyFill="1" applyBorder="1" applyAlignment="1">
      <alignment wrapText="1"/>
    </xf>
    <xf numFmtId="3" fontId="1" fillId="0" borderId="1" xfId="0" applyNumberFormat="1" applyFont="1" applyFill="1" applyBorder="1"/>
    <xf numFmtId="0" fontId="0" fillId="0" borderId="0" xfId="0" applyAlignment="1">
      <alignment wrapText="1"/>
    </xf>
    <xf numFmtId="0" fontId="13" fillId="0" borderId="0" xfId="0" applyFont="1" applyAlignment="1">
      <alignment horizontal="left" vertical="top" wrapText="1"/>
    </xf>
    <xf numFmtId="0" fontId="0" fillId="0" borderId="0" xfId="0" applyAlignment="1">
      <alignment horizontal="left" wrapText="1"/>
    </xf>
    <xf numFmtId="0" fontId="0" fillId="0" borderId="0" xfId="0" applyFill="1" applyAlignment="1">
      <alignment horizontal="left" wrapText="1"/>
    </xf>
    <xf numFmtId="2" fontId="0" fillId="3" borderId="2" xfId="0" applyNumberFormat="1" applyFill="1" applyBorder="1" applyAlignment="1"/>
    <xf numFmtId="0" fontId="0" fillId="0" borderId="4" xfId="0" applyBorder="1"/>
    <xf numFmtId="2" fontId="0" fillId="3" borderId="3" xfId="0" applyNumberFormat="1" applyFill="1" applyBorder="1" applyAlignment="1"/>
    <xf numFmtId="2" fontId="0" fillId="3" borderId="4" xfId="0" applyNumberFormat="1" applyFill="1" applyBorder="1" applyAlignment="1"/>
    <xf numFmtId="0" fontId="0" fillId="0" borderId="1" xfId="0" applyBorder="1" applyAlignment="1">
      <alignment horizontal="center"/>
    </xf>
    <xf numFmtId="3" fontId="0" fillId="0" borderId="2" xfId="0" applyNumberFormat="1" applyBorder="1" applyAlignment="1">
      <alignment horizontal="center"/>
    </xf>
    <xf numFmtId="3" fontId="0" fillId="0" borderId="3" xfId="0" applyNumberFormat="1" applyBorder="1" applyAlignment="1">
      <alignment horizontal="center"/>
    </xf>
    <xf numFmtId="3" fontId="0" fillId="0" borderId="4" xfId="0" applyNumberFormat="1" applyBorder="1" applyAlignment="1">
      <alignment horizontal="center"/>
    </xf>
    <xf numFmtId="3" fontId="8" fillId="9" borderId="0" xfId="2" applyNumberFormat="1" applyFont="1" applyFill="1" applyAlignment="1">
      <alignment horizontal="left"/>
    </xf>
    <xf numFmtId="3" fontId="8" fillId="11" borderId="0" xfId="2" applyNumberFormat="1" applyFont="1" applyFill="1" applyBorder="1" applyAlignment="1">
      <alignment horizontal="left"/>
    </xf>
    <xf numFmtId="3" fontId="8" fillId="0" borderId="0" xfId="2" applyNumberFormat="1" applyFont="1" applyFill="1" applyBorder="1" applyAlignment="1">
      <alignment horizontal="left"/>
    </xf>
    <xf numFmtId="3" fontId="8" fillId="0" borderId="1" xfId="2" applyNumberFormat="1" applyFont="1" applyBorder="1" applyAlignment="1">
      <alignment horizontal="center"/>
    </xf>
    <xf numFmtId="0" fontId="1" fillId="0" borderId="1" xfId="3" applyFont="1" applyBorder="1" applyAlignment="1">
      <alignment horizontal="center" vertical="center"/>
    </xf>
    <xf numFmtId="3" fontId="8" fillId="0" borderId="1" xfId="2" applyNumberFormat="1" applyFont="1" applyBorder="1" applyAlignment="1">
      <alignment horizontal="center" vertical="center"/>
    </xf>
    <xf numFmtId="3" fontId="8" fillId="0" borderId="8" xfId="2" applyNumberFormat="1" applyFont="1" applyBorder="1" applyAlignment="1">
      <alignment horizontal="center" vertical="center" wrapText="1"/>
    </xf>
    <xf numFmtId="3" fontId="8" fillId="0" borderId="6" xfId="2" applyNumberFormat="1" applyFont="1" applyBorder="1" applyAlignment="1">
      <alignment horizontal="center" vertical="center" wrapText="1"/>
    </xf>
    <xf numFmtId="3" fontId="8" fillId="0" borderId="8" xfId="2" applyNumberFormat="1" applyFont="1" applyFill="1" applyBorder="1" applyAlignment="1">
      <alignment horizontal="center" vertical="center"/>
    </xf>
    <xf numFmtId="3" fontId="8" fillId="0" borderId="6" xfId="2" applyNumberFormat="1" applyFont="1" applyFill="1" applyBorder="1" applyAlignment="1">
      <alignment horizontal="center" vertical="center"/>
    </xf>
    <xf numFmtId="0" fontId="1" fillId="0" borderId="1" xfId="3" applyFont="1" applyBorder="1" applyAlignment="1">
      <alignment horizontal="center"/>
    </xf>
    <xf numFmtId="3" fontId="11" fillId="0" borderId="14" xfId="2" applyNumberFormat="1" applyFont="1" applyBorder="1" applyAlignment="1">
      <alignment horizontal="center"/>
    </xf>
    <xf numFmtId="3" fontId="8" fillId="0" borderId="1" xfId="2" applyNumberFormat="1" applyFont="1" applyFill="1" applyBorder="1" applyAlignment="1">
      <alignment horizontal="center" vertical="center" wrapText="1"/>
    </xf>
    <xf numFmtId="3" fontId="8" fillId="0" borderId="8" xfId="2" applyNumberFormat="1" applyFont="1" applyBorder="1" applyAlignment="1">
      <alignment horizontal="center" vertical="center"/>
    </xf>
    <xf numFmtId="3" fontId="8" fillId="0" borderId="6" xfId="2" applyNumberFormat="1" applyFont="1" applyBorder="1" applyAlignment="1">
      <alignment horizontal="center" vertical="center"/>
    </xf>
    <xf numFmtId="3" fontId="8" fillId="0" borderId="8" xfId="3" applyNumberFormat="1" applyFont="1" applyFill="1" applyBorder="1" applyAlignment="1">
      <alignment horizontal="center" vertical="center" wrapText="1"/>
    </xf>
    <xf numFmtId="3" fontId="8" fillId="0" borderId="6" xfId="3" applyNumberFormat="1" applyFont="1" applyFill="1" applyBorder="1" applyAlignment="1">
      <alignment horizontal="center" vertical="center" wrapText="1"/>
    </xf>
    <xf numFmtId="3" fontId="8" fillId="0" borderId="8" xfId="3" applyNumberFormat="1" applyFont="1" applyFill="1" applyBorder="1" applyAlignment="1">
      <alignment horizontal="center" vertical="center"/>
    </xf>
    <xf numFmtId="3" fontId="8" fillId="0" borderId="6" xfId="3" applyNumberFormat="1" applyFont="1" applyFill="1" applyBorder="1" applyAlignment="1">
      <alignment horizontal="center" vertical="center"/>
    </xf>
    <xf numFmtId="0" fontId="1" fillId="0" borderId="1" xfId="3" applyFont="1" applyBorder="1" applyAlignment="1">
      <alignment horizontal="center" vertical="center" wrapText="1"/>
    </xf>
    <xf numFmtId="3" fontId="7" fillId="0" borderId="1" xfId="3" applyNumberFormat="1" applyFont="1" applyFill="1" applyBorder="1" applyAlignment="1">
      <alignment horizontal="center" vertical="center" wrapText="1"/>
    </xf>
    <xf numFmtId="3" fontId="8" fillId="0" borderId="5" xfId="3" applyNumberFormat="1" applyFont="1" applyFill="1" applyBorder="1" applyAlignment="1">
      <alignment horizontal="center" vertical="center" wrapText="1"/>
    </xf>
    <xf numFmtId="0" fontId="1" fillId="0" borderId="8" xfId="3" applyFont="1" applyBorder="1" applyAlignment="1">
      <alignment horizontal="center" vertical="center"/>
    </xf>
    <xf numFmtId="0" fontId="1" fillId="0" borderId="6" xfId="3" applyFont="1" applyBorder="1" applyAlignment="1">
      <alignment horizontal="center" vertical="center"/>
    </xf>
    <xf numFmtId="3" fontId="8" fillId="0" borderId="1" xfId="3" applyNumberFormat="1" applyFont="1" applyFill="1" applyBorder="1" applyAlignment="1">
      <alignment horizontal="center" vertical="center" wrapText="1"/>
    </xf>
    <xf numFmtId="3" fontId="8" fillId="0" borderId="1" xfId="3" applyNumberFormat="1" applyFont="1" applyFill="1" applyBorder="1" applyAlignment="1">
      <alignment horizontal="center" vertical="center"/>
    </xf>
    <xf numFmtId="0" fontId="3" fillId="0" borderId="1" xfId="3" applyBorder="1" applyAlignment="1">
      <alignment horizontal="center"/>
    </xf>
    <xf numFmtId="0" fontId="1" fillId="0" borderId="23" xfId="3" applyFont="1" applyBorder="1" applyAlignment="1">
      <alignment horizontal="center" vertical="center"/>
    </xf>
    <xf numFmtId="0" fontId="1" fillId="0" borderId="14" xfId="3" applyFont="1" applyBorder="1" applyAlignment="1">
      <alignment horizontal="center" vertical="center"/>
    </xf>
    <xf numFmtId="0" fontId="1" fillId="0" borderId="17" xfId="3" applyFont="1" applyBorder="1" applyAlignment="1">
      <alignment horizontal="center" vertical="center"/>
    </xf>
    <xf numFmtId="0" fontId="1" fillId="0" borderId="24" xfId="3" applyFont="1" applyBorder="1" applyAlignment="1">
      <alignment horizontal="center" vertical="center"/>
    </xf>
    <xf numFmtId="0" fontId="1" fillId="0" borderId="25" xfId="3" applyFont="1" applyBorder="1" applyAlignment="1">
      <alignment horizontal="center" vertical="center"/>
    </xf>
    <xf numFmtId="0" fontId="1" fillId="0" borderId="26" xfId="3" applyFont="1" applyBorder="1" applyAlignment="1">
      <alignment horizontal="center" vertical="center"/>
    </xf>
    <xf numFmtId="3" fontId="8" fillId="0" borderId="1" xfId="3" applyNumberFormat="1" applyFont="1" applyFill="1" applyBorder="1" applyAlignment="1">
      <alignment horizontal="center" wrapText="1"/>
    </xf>
    <xf numFmtId="0" fontId="1" fillId="0" borderId="1" xfId="3" applyFont="1" applyFill="1" applyBorder="1" applyAlignment="1">
      <alignment horizontal="center" vertical="center" wrapText="1"/>
    </xf>
  </cellXfs>
  <cellStyles count="8">
    <cellStyle name="Comma" xfId="1" builtinId="3"/>
    <cellStyle name="Hyperlink" xfId="6" builtinId="8"/>
    <cellStyle name="Normal" xfId="0" builtinId="0"/>
    <cellStyle name="Normal 2" xfId="2"/>
    <cellStyle name="Normal 2 2" xfId="3"/>
    <cellStyle name="Normal 4" xfId="4"/>
    <cellStyle name="Normal_Sheet2" xfId="7"/>
    <cellStyle name="Note 2" xfId="5"/>
  </cellStyles>
  <dxfs count="0"/>
  <tableStyles count="0" defaultTableStyle="TableStyleMedium9" defaultPivotStyle="PivotStyleLight16"/>
  <colors>
    <mruColors>
      <color rgb="FFFFCCCC"/>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480340\AppData\Local\Microsoft\Windows\Temporary%20Internet%20Files\Content.Outlook\OGX1NL4R\National%20Prevalence%20Day%20Calculations%202014%20(QA%20of%20PCAS%20Registers%20and%20ADPF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1480340\AppData\Local\Microsoft\Windows\Temporary%20Internet%20Files\Content.Outlook\OGX1NL4R\Copy%20of%20DH1%2011%2070480%20%20National%20Prevalence%20Day%20Calculations%20April%20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1480340\AppData\Local\Microsoft\Windows\Temporary%20Internet%20Files\Content.Outlook\OGX1NL4R\National%20Prevalence%20Day%20Calculations%20~%20of%20PCAS%20prevalence%20calculator)%20April%20201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sters"/>
      <sheetName val="Compare to previous year"/>
      <sheetName val="Register check"/>
      <sheetName val="ADPF summary"/>
      <sheetName val="£ per point summary"/>
      <sheetName val="£perPoint"/>
      <sheetName val="CHS"/>
      <sheetName val="CON"/>
      <sheetName val="CS"/>
      <sheetName val="MAT"/>
      <sheetName val="AF"/>
      <sheetName val="AST"/>
      <sheetName val="HYP"/>
      <sheetName val="CAN"/>
      <sheetName val="CHD"/>
      <sheetName val="CKD"/>
      <sheetName val="COPD"/>
      <sheetName val="CVDPP"/>
      <sheetName val="DEM"/>
      <sheetName val="DEP"/>
      <sheetName val="DM"/>
      <sheetName val="EP"/>
      <sheetName val="HF001"/>
      <sheetName val="HF003"/>
      <sheetName val="LD"/>
      <sheetName val="MH"/>
      <sheetName val="OB"/>
      <sheetName val="OST"/>
      <sheetName val="PAD"/>
      <sheetName val="PC"/>
      <sheetName val="SMOK002"/>
      <sheetName val="SMOK004"/>
      <sheetName val="STIA"/>
      <sheetName val="THY"/>
      <sheetName val="BP"/>
      <sheetName val="RA"/>
    </sheetNames>
    <sheetDataSet>
      <sheetData sheetId="0" refreshError="1"/>
      <sheetData sheetId="1" refreshError="1"/>
      <sheetData sheetId="2" refreshError="1"/>
      <sheetData sheetId="3" refreshError="1"/>
      <sheetData sheetId="4" refreshError="1"/>
      <sheetData sheetId="5">
        <row r="2">
          <cell r="B2">
            <v>140.91</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of Registers"/>
      <sheetName val="download from PCAS"/>
      <sheetName val="Prevalence Counts"/>
      <sheetName val="CHD"/>
      <sheetName val="HF1"/>
      <sheetName val="HF3"/>
      <sheetName val="Stroke"/>
      <sheetName val="Hypertension"/>
      <sheetName val="Diabetes"/>
      <sheetName val="Diabetes 17+"/>
      <sheetName val="COPD"/>
      <sheetName val="Epilepsy"/>
      <sheetName val="Epilepsy 18+"/>
      <sheetName val="Hypothyroidism"/>
      <sheetName val="Cancer"/>
      <sheetName val="Mental Health"/>
      <sheetName val="Asthma"/>
      <sheetName val="Dementia"/>
      <sheetName val="Depression1"/>
      <sheetName val="Depression2"/>
      <sheetName val="Depression2 18+"/>
      <sheetName val="Kidney"/>
      <sheetName val="Kidney 18+"/>
      <sheetName val="AtrialFib"/>
      <sheetName val="Obesity"/>
      <sheetName val="Obesity 16+"/>
      <sheetName val="Learning"/>
      <sheetName val="Learning 18+"/>
      <sheetName val="Smoking"/>
      <sheetName val="CVD"/>
      <sheetName val="CVD 30-74"/>
      <sheetName val="APDF by practice"/>
      <sheetName val="£ per point by practice"/>
      <sheetName val="Raw Prevalence"/>
      <sheetName val="16+, 17+, 18+, 30-74"/>
    </sheetNames>
    <sheetDataSet>
      <sheetData sheetId="0" refreshError="1"/>
      <sheetData sheetId="1">
        <row r="7">
          <cell r="A7" t="str">
            <v>Practice Id</v>
          </cell>
          <cell r="B7" t="str">
            <v>Practice List Size</v>
          </cell>
          <cell r="C7" t="str">
            <v>AF</v>
          </cell>
          <cell r="D7" t="str">
            <v>AF (%)</v>
          </cell>
          <cell r="E7" t="str">
            <v>ASTHMA</v>
          </cell>
          <cell r="F7" t="str">
            <v>ASTHMA (%)</v>
          </cell>
          <cell r="G7" t="str">
            <v>BP</v>
          </cell>
          <cell r="H7" t="str">
            <v>BP (%)</v>
          </cell>
          <cell r="I7" t="str">
            <v>CANCER</v>
          </cell>
          <cell r="J7" t="str">
            <v>CANCER (%)</v>
          </cell>
          <cell r="K7" t="str">
            <v>CHD</v>
          </cell>
          <cell r="L7" t="str">
            <v>CHD (%)</v>
          </cell>
          <cell r="M7" t="str">
            <v>CKD</v>
          </cell>
          <cell r="N7" t="str">
            <v>CKD (%)</v>
          </cell>
          <cell r="O7" t="str">
            <v>COPD</v>
          </cell>
          <cell r="P7" t="str">
            <v>COPD (%)</v>
          </cell>
          <cell r="Q7" t="str">
            <v>CVD</v>
          </cell>
          <cell r="R7" t="str">
            <v>CVD (%)</v>
          </cell>
          <cell r="S7" t="str">
            <v>DEM</v>
          </cell>
          <cell r="T7" t="str">
            <v>DEM (%)</v>
          </cell>
          <cell r="U7" t="str">
            <v>DEP01</v>
          </cell>
          <cell r="V7" t="str">
            <v>DEP01 (%)</v>
          </cell>
          <cell r="W7" t="str">
            <v>DEP02</v>
          </cell>
          <cell r="X7" t="str">
            <v>DEP02 (%)</v>
          </cell>
          <cell r="Y7" t="str">
            <v>DEP03</v>
          </cell>
          <cell r="Z7" t="str">
            <v>DEP03 (%)</v>
          </cell>
          <cell r="AA7" t="str">
            <v>DM</v>
          </cell>
          <cell r="AB7" t="str">
            <v>DM (%)</v>
          </cell>
          <cell r="AC7" t="str">
            <v>EPILEPSY</v>
          </cell>
          <cell r="AD7" t="str">
            <v>EPILEPSY (%)</v>
          </cell>
          <cell r="AE7" t="str">
            <v>HF01</v>
          </cell>
          <cell r="AF7" t="str">
            <v>HF01 (%)</v>
          </cell>
          <cell r="AG7" t="str">
            <v>HF02</v>
          </cell>
          <cell r="AH7" t="str">
            <v>HF02 (%)</v>
          </cell>
          <cell r="AI7" t="str">
            <v>HF03</v>
          </cell>
          <cell r="AJ7" t="str">
            <v>HF03 (%)</v>
          </cell>
          <cell r="AK7" t="str">
            <v>HF04</v>
          </cell>
          <cell r="AL7" t="str">
            <v>HF04 (%)</v>
          </cell>
          <cell r="AM7" t="str">
            <v>LD</v>
          </cell>
          <cell r="AN7" t="str">
            <v>LD (%)</v>
          </cell>
          <cell r="AO7" t="str">
            <v>MH</v>
          </cell>
          <cell r="AP7" t="str">
            <v>MH (%)</v>
          </cell>
          <cell r="AQ7" t="str">
            <v>OBESITY</v>
          </cell>
          <cell r="AR7" t="str">
            <v>OBESITY (%)</v>
          </cell>
          <cell r="AS7" t="str">
            <v>PC</v>
          </cell>
          <cell r="AT7" t="str">
            <v>PC (%)</v>
          </cell>
          <cell r="AU7" t="str">
            <v>SMOKING</v>
          </cell>
          <cell r="AV7" t="str">
            <v>SMOKING (%)</v>
          </cell>
          <cell r="AW7" t="str">
            <v>STROKE</v>
          </cell>
          <cell r="AX7" t="str">
            <v>STROKE (%)</v>
          </cell>
          <cell r="AY7" t="str">
            <v>THYROID</v>
          </cell>
          <cell r="AZ7" t="str">
            <v>THYROID (%)</v>
          </cell>
        </row>
        <row r="8">
          <cell r="A8" t="str">
            <v>DHSS</v>
          </cell>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row>
        <row r="9">
          <cell r="A9" t="str">
            <v>EHSSB-B</v>
          </cell>
          <cell r="B9">
            <v>0</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row>
        <row r="10">
          <cell r="A10" t="str">
            <v>EHSSB-S</v>
          </cell>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row>
        <row r="11">
          <cell r="A11" t="str">
            <v>NHSSB</v>
          </cell>
          <cell r="B11">
            <v>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row>
        <row r="12">
          <cell r="A12" t="str">
            <v>SHSSB</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row>
        <row r="13">
          <cell r="A13" t="str">
            <v>WHSSB</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row>
        <row r="14">
          <cell r="A14" t="str">
            <v>Z00001</v>
          </cell>
          <cell r="B14">
            <v>1359</v>
          </cell>
          <cell r="C14">
            <v>12</v>
          </cell>
          <cell r="D14">
            <v>8.8299999999999993E-3</v>
          </cell>
          <cell r="E14">
            <v>51</v>
          </cell>
          <cell r="F14">
            <v>3.7527600000000001E-2</v>
          </cell>
          <cell r="G14">
            <v>153</v>
          </cell>
          <cell r="H14">
            <v>0.1125828</v>
          </cell>
          <cell r="I14">
            <v>17</v>
          </cell>
          <cell r="J14">
            <v>1.25092E-2</v>
          </cell>
          <cell r="K14">
            <v>55</v>
          </cell>
          <cell r="L14">
            <v>4.0470899999999997E-2</v>
          </cell>
          <cell r="M14">
            <v>10</v>
          </cell>
          <cell r="N14">
            <v>7.3584000000000002E-3</v>
          </cell>
          <cell r="O14">
            <v>11</v>
          </cell>
          <cell r="P14">
            <v>8.0941999999999993E-3</v>
          </cell>
          <cell r="Q14">
            <v>8</v>
          </cell>
          <cell r="R14">
            <v>5.8866999999999999E-3</v>
          </cell>
          <cell r="S14">
            <v>15</v>
          </cell>
          <cell r="T14">
            <v>1.10375E-2</v>
          </cell>
          <cell r="U14">
            <v>103</v>
          </cell>
          <cell r="V14">
            <v>7.5790999999999997E-2</v>
          </cell>
          <cell r="W14">
            <v>76</v>
          </cell>
          <cell r="X14">
            <v>5.5923500000000001E-2</v>
          </cell>
          <cell r="Y14">
            <v>76</v>
          </cell>
          <cell r="Z14">
            <v>5.5923500000000001E-2</v>
          </cell>
          <cell r="AA14">
            <v>58</v>
          </cell>
          <cell r="AB14">
            <v>4.2678399999999998E-2</v>
          </cell>
          <cell r="AC14">
            <v>8</v>
          </cell>
          <cell r="AD14">
            <v>5.8866999999999999E-3</v>
          </cell>
          <cell r="AE14">
            <v>11</v>
          </cell>
          <cell r="AF14">
            <v>8.0941999999999993E-3</v>
          </cell>
          <cell r="AG14">
            <v>11</v>
          </cell>
          <cell r="AH14">
            <v>8.0941999999999993E-3</v>
          </cell>
          <cell r="AI14">
            <v>7</v>
          </cell>
          <cell r="AJ14">
            <v>5.1507999999999996E-3</v>
          </cell>
          <cell r="AK14">
            <v>7</v>
          </cell>
          <cell r="AL14">
            <v>5.1507999999999996E-3</v>
          </cell>
          <cell r="AM14">
            <v>4</v>
          </cell>
          <cell r="AN14">
            <v>2.9432999999999998E-3</v>
          </cell>
          <cell r="AO14">
            <v>11</v>
          </cell>
          <cell r="AP14">
            <v>8.0941999999999993E-3</v>
          </cell>
          <cell r="AQ14">
            <v>112</v>
          </cell>
          <cell r="AR14">
            <v>8.2413500000000001E-2</v>
          </cell>
          <cell r="AS14">
            <v>0</v>
          </cell>
          <cell r="AT14">
            <v>0</v>
          </cell>
          <cell r="AU14">
            <v>276</v>
          </cell>
          <cell r="AV14">
            <v>0.20309050000000001</v>
          </cell>
          <cell r="AW14">
            <v>24</v>
          </cell>
          <cell r="AX14">
            <v>1.7659999999999999E-2</v>
          </cell>
          <cell r="AY14">
            <v>31</v>
          </cell>
          <cell r="AZ14">
            <v>2.2810899999999999E-2</v>
          </cell>
        </row>
        <row r="15">
          <cell r="A15" t="str">
            <v>Z00003</v>
          </cell>
          <cell r="B15">
            <v>6615</v>
          </cell>
          <cell r="C15">
            <v>104</v>
          </cell>
          <cell r="D15">
            <v>1.5721800000000001E-2</v>
          </cell>
          <cell r="E15">
            <v>351</v>
          </cell>
          <cell r="F15">
            <v>5.3061200000000003E-2</v>
          </cell>
          <cell r="G15">
            <v>682</v>
          </cell>
          <cell r="H15">
            <v>0.103099</v>
          </cell>
          <cell r="I15">
            <v>96</v>
          </cell>
          <cell r="J15">
            <v>1.4512499999999999E-2</v>
          </cell>
          <cell r="K15">
            <v>336</v>
          </cell>
          <cell r="L15">
            <v>5.0793699999999997E-2</v>
          </cell>
          <cell r="M15">
            <v>162</v>
          </cell>
          <cell r="N15">
            <v>2.4489799999999999E-2</v>
          </cell>
          <cell r="O15">
            <v>128</v>
          </cell>
          <cell r="P15">
            <v>1.9349999999999999E-2</v>
          </cell>
          <cell r="Q15">
            <v>29</v>
          </cell>
          <cell r="R15">
            <v>4.3839999999999999E-3</v>
          </cell>
          <cell r="S15">
            <v>38</v>
          </cell>
          <cell r="T15">
            <v>5.7444999999999996E-3</v>
          </cell>
          <cell r="U15">
            <v>565</v>
          </cell>
          <cell r="V15">
            <v>8.5411899999999999E-2</v>
          </cell>
          <cell r="W15">
            <v>82</v>
          </cell>
          <cell r="X15">
            <v>1.23961E-2</v>
          </cell>
          <cell r="Y15">
            <v>82</v>
          </cell>
          <cell r="Z15">
            <v>1.23961E-2</v>
          </cell>
          <cell r="AA15">
            <v>290</v>
          </cell>
          <cell r="AB15">
            <v>4.3839799999999998E-2</v>
          </cell>
          <cell r="AC15">
            <v>41</v>
          </cell>
          <cell r="AD15">
            <v>6.1980000000000004E-3</v>
          </cell>
          <cell r="AE15">
            <v>29</v>
          </cell>
          <cell r="AF15">
            <v>4.3839999999999999E-3</v>
          </cell>
          <cell r="AG15">
            <v>29</v>
          </cell>
          <cell r="AH15">
            <v>4.3839999999999999E-3</v>
          </cell>
          <cell r="AI15">
            <v>12</v>
          </cell>
          <cell r="AJ15">
            <v>1.8140999999999999E-3</v>
          </cell>
          <cell r="AK15">
            <v>12</v>
          </cell>
          <cell r="AL15">
            <v>1.8140999999999999E-3</v>
          </cell>
          <cell r="AM15">
            <v>20</v>
          </cell>
          <cell r="AN15">
            <v>3.0233999999999999E-3</v>
          </cell>
          <cell r="AO15">
            <v>56</v>
          </cell>
          <cell r="AP15">
            <v>8.4656000000000002E-3</v>
          </cell>
          <cell r="AQ15">
            <v>503</v>
          </cell>
          <cell r="AR15">
            <v>7.6039300000000004E-2</v>
          </cell>
          <cell r="AS15">
            <v>3</v>
          </cell>
          <cell r="AT15">
            <v>4.5350000000000002E-4</v>
          </cell>
          <cell r="AU15">
            <v>1463</v>
          </cell>
          <cell r="AV15">
            <v>0.221164</v>
          </cell>
          <cell r="AW15">
            <v>121</v>
          </cell>
          <cell r="AX15">
            <v>1.82918E-2</v>
          </cell>
          <cell r="AY15">
            <v>198</v>
          </cell>
          <cell r="AZ15">
            <v>2.9932E-2</v>
          </cell>
        </row>
        <row r="16">
          <cell r="A16" t="str">
            <v>Z00005</v>
          </cell>
          <cell r="B16">
            <v>1969</v>
          </cell>
          <cell r="C16">
            <v>32</v>
          </cell>
          <cell r="D16">
            <v>1.62519E-2</v>
          </cell>
          <cell r="E16">
            <v>170</v>
          </cell>
          <cell r="F16">
            <v>8.6338200000000004E-2</v>
          </cell>
          <cell r="G16">
            <v>273</v>
          </cell>
          <cell r="H16">
            <v>0.1386491</v>
          </cell>
          <cell r="I16">
            <v>34</v>
          </cell>
          <cell r="J16">
            <v>1.7267600000000001E-2</v>
          </cell>
          <cell r="K16">
            <v>136</v>
          </cell>
          <cell r="L16">
            <v>6.9070599999999996E-2</v>
          </cell>
          <cell r="M16">
            <v>112</v>
          </cell>
          <cell r="N16">
            <v>5.68817E-2</v>
          </cell>
          <cell r="O16">
            <v>89</v>
          </cell>
          <cell r="P16">
            <v>4.5200600000000001E-2</v>
          </cell>
          <cell r="Q16">
            <v>21</v>
          </cell>
          <cell r="R16">
            <v>1.0665300000000001E-2</v>
          </cell>
          <cell r="S16">
            <v>11</v>
          </cell>
          <cell r="T16">
            <v>5.5865999999999997E-3</v>
          </cell>
          <cell r="U16">
            <v>214</v>
          </cell>
          <cell r="V16">
            <v>0.10868460000000001</v>
          </cell>
          <cell r="W16">
            <v>310</v>
          </cell>
          <cell r="X16">
            <v>0.15744030000000001</v>
          </cell>
          <cell r="Y16">
            <v>310</v>
          </cell>
          <cell r="Z16">
            <v>0.15744030000000001</v>
          </cell>
          <cell r="AA16">
            <v>105</v>
          </cell>
          <cell r="AB16">
            <v>5.3326600000000002E-2</v>
          </cell>
          <cell r="AC16">
            <v>35</v>
          </cell>
          <cell r="AD16">
            <v>1.77755E-2</v>
          </cell>
          <cell r="AE16">
            <v>32</v>
          </cell>
          <cell r="AF16">
            <v>1.62519E-2</v>
          </cell>
          <cell r="AG16">
            <v>32</v>
          </cell>
          <cell r="AH16">
            <v>1.62519E-2</v>
          </cell>
          <cell r="AI16">
            <v>5</v>
          </cell>
          <cell r="AJ16">
            <v>2.5393999999999998E-3</v>
          </cell>
          <cell r="AK16">
            <v>5</v>
          </cell>
          <cell r="AL16">
            <v>2.5393999999999998E-3</v>
          </cell>
          <cell r="AM16">
            <v>6</v>
          </cell>
          <cell r="AN16">
            <v>3.0471999999999999E-3</v>
          </cell>
          <cell r="AO16">
            <v>29</v>
          </cell>
          <cell r="AP16">
            <v>1.47283E-2</v>
          </cell>
          <cell r="AQ16">
            <v>225</v>
          </cell>
          <cell r="AR16">
            <v>0.1142712</v>
          </cell>
          <cell r="AS16">
            <v>8</v>
          </cell>
          <cell r="AT16">
            <v>4.0629999999999998E-3</v>
          </cell>
          <cell r="AU16">
            <v>629</v>
          </cell>
          <cell r="AV16">
            <v>0.3194515</v>
          </cell>
          <cell r="AW16">
            <v>66</v>
          </cell>
          <cell r="AX16">
            <v>3.3519599999999997E-2</v>
          </cell>
          <cell r="AY16">
            <v>62</v>
          </cell>
          <cell r="AZ16">
            <v>3.1488099999999998E-2</v>
          </cell>
        </row>
        <row r="17">
          <cell r="A17" t="str">
            <v>Z00006</v>
          </cell>
          <cell r="B17">
            <v>9828</v>
          </cell>
          <cell r="C17">
            <v>108</v>
          </cell>
          <cell r="D17">
            <v>1.0989000000000001E-2</v>
          </cell>
          <cell r="E17">
            <v>811</v>
          </cell>
          <cell r="F17">
            <v>8.2519300000000004E-2</v>
          </cell>
          <cell r="G17">
            <v>1042</v>
          </cell>
          <cell r="H17">
            <v>0.1060236</v>
          </cell>
          <cell r="I17">
            <v>140</v>
          </cell>
          <cell r="J17">
            <v>1.4245000000000001E-2</v>
          </cell>
          <cell r="K17">
            <v>249</v>
          </cell>
          <cell r="L17">
            <v>2.5335799999999999E-2</v>
          </cell>
          <cell r="M17">
            <v>293</v>
          </cell>
          <cell r="N17">
            <v>2.98128E-2</v>
          </cell>
          <cell r="O17">
            <v>66</v>
          </cell>
          <cell r="P17">
            <v>6.7155000000000001E-3</v>
          </cell>
          <cell r="Q17">
            <v>192</v>
          </cell>
          <cell r="R17">
            <v>1.9536000000000001E-2</v>
          </cell>
          <cell r="S17">
            <v>67</v>
          </cell>
          <cell r="T17">
            <v>6.8173000000000001E-3</v>
          </cell>
          <cell r="U17">
            <v>465</v>
          </cell>
          <cell r="V17">
            <v>4.7313800000000003E-2</v>
          </cell>
          <cell r="W17">
            <v>1336</v>
          </cell>
          <cell r="X17">
            <v>0.13593810000000001</v>
          </cell>
          <cell r="Y17">
            <v>1336</v>
          </cell>
          <cell r="Z17">
            <v>0.13593810000000001</v>
          </cell>
          <cell r="AA17">
            <v>265</v>
          </cell>
          <cell r="AB17">
            <v>2.69638E-2</v>
          </cell>
          <cell r="AC17">
            <v>44</v>
          </cell>
          <cell r="AD17">
            <v>4.4770000000000001E-3</v>
          </cell>
          <cell r="AE17">
            <v>68</v>
          </cell>
          <cell r="AF17">
            <v>6.9189999999999998E-3</v>
          </cell>
          <cell r="AG17">
            <v>68</v>
          </cell>
          <cell r="AH17">
            <v>6.9189999999999998E-3</v>
          </cell>
          <cell r="AI17">
            <v>31</v>
          </cell>
          <cell r="AJ17">
            <v>3.1543000000000001E-3</v>
          </cell>
          <cell r="AK17">
            <v>31</v>
          </cell>
          <cell r="AL17">
            <v>3.1543000000000001E-3</v>
          </cell>
          <cell r="AM17">
            <v>6</v>
          </cell>
          <cell r="AN17">
            <v>6.1050000000000004E-4</v>
          </cell>
          <cell r="AO17">
            <v>59</v>
          </cell>
          <cell r="AP17">
            <v>6.0032999999999996E-3</v>
          </cell>
          <cell r="AQ17">
            <v>384</v>
          </cell>
          <cell r="AR17">
            <v>3.9072000000000003E-2</v>
          </cell>
          <cell r="AS17">
            <v>1</v>
          </cell>
          <cell r="AT17">
            <v>1.0179999999999999E-4</v>
          </cell>
          <cell r="AU17">
            <v>2093</v>
          </cell>
          <cell r="AV17">
            <v>0.21296300000000001</v>
          </cell>
          <cell r="AW17">
            <v>138</v>
          </cell>
          <cell r="AX17">
            <v>1.40415E-2</v>
          </cell>
          <cell r="AY17">
            <v>218</v>
          </cell>
          <cell r="AZ17">
            <v>2.21815E-2</v>
          </cell>
        </row>
        <row r="18">
          <cell r="A18" t="str">
            <v>Z00009</v>
          </cell>
          <cell r="B18">
            <v>7182</v>
          </cell>
          <cell r="C18">
            <v>136</v>
          </cell>
          <cell r="D18">
            <v>1.89362E-2</v>
          </cell>
          <cell r="E18">
            <v>414</v>
          </cell>
          <cell r="F18">
            <v>5.7644099999999997E-2</v>
          </cell>
          <cell r="G18">
            <v>1216</v>
          </cell>
          <cell r="H18">
            <v>0.1693122</v>
          </cell>
          <cell r="I18">
            <v>169</v>
          </cell>
          <cell r="J18">
            <v>2.3531E-2</v>
          </cell>
          <cell r="K18">
            <v>347</v>
          </cell>
          <cell r="L18">
            <v>4.8315200000000003E-2</v>
          </cell>
          <cell r="M18">
            <v>274</v>
          </cell>
          <cell r="N18">
            <v>3.8150900000000001E-2</v>
          </cell>
          <cell r="O18">
            <v>98</v>
          </cell>
          <cell r="P18">
            <v>1.36452E-2</v>
          </cell>
          <cell r="Q18">
            <v>62</v>
          </cell>
          <cell r="R18">
            <v>8.6327000000000001E-3</v>
          </cell>
          <cell r="S18">
            <v>76</v>
          </cell>
          <cell r="T18">
            <v>1.0581999999999999E-2</v>
          </cell>
          <cell r="U18">
            <v>607</v>
          </cell>
          <cell r="V18">
            <v>8.4516800000000003E-2</v>
          </cell>
          <cell r="W18">
            <v>251</v>
          </cell>
          <cell r="X18">
            <v>3.49485E-2</v>
          </cell>
          <cell r="Y18">
            <v>251</v>
          </cell>
          <cell r="Z18">
            <v>3.49485E-2</v>
          </cell>
          <cell r="AA18">
            <v>340</v>
          </cell>
          <cell r="AB18">
            <v>4.7340599999999997E-2</v>
          </cell>
          <cell r="AC18">
            <v>59</v>
          </cell>
          <cell r="AD18">
            <v>8.2150000000000001E-3</v>
          </cell>
          <cell r="AE18">
            <v>72</v>
          </cell>
          <cell r="AF18">
            <v>1.00251E-2</v>
          </cell>
          <cell r="AG18">
            <v>72</v>
          </cell>
          <cell r="AH18">
            <v>1.00251E-2</v>
          </cell>
          <cell r="AI18">
            <v>41</v>
          </cell>
          <cell r="AJ18">
            <v>5.7086999999999997E-3</v>
          </cell>
          <cell r="AK18">
            <v>41</v>
          </cell>
          <cell r="AL18">
            <v>5.7086999999999997E-3</v>
          </cell>
          <cell r="AM18">
            <v>17</v>
          </cell>
          <cell r="AN18">
            <v>2.3670000000000002E-3</v>
          </cell>
          <cell r="AO18">
            <v>76</v>
          </cell>
          <cell r="AP18">
            <v>1.0581999999999999E-2</v>
          </cell>
          <cell r="AQ18">
            <v>753</v>
          </cell>
          <cell r="AR18">
            <v>0.10484540000000001</v>
          </cell>
          <cell r="AS18">
            <v>6</v>
          </cell>
          <cell r="AT18">
            <v>8.3540000000000003E-4</v>
          </cell>
          <cell r="AU18">
            <v>1887</v>
          </cell>
          <cell r="AV18">
            <v>0.26274019999999998</v>
          </cell>
          <cell r="AW18">
            <v>123</v>
          </cell>
          <cell r="AX18">
            <v>1.7126099999999998E-2</v>
          </cell>
          <cell r="AY18">
            <v>263</v>
          </cell>
          <cell r="AZ18">
            <v>3.66193E-2</v>
          </cell>
        </row>
        <row r="19">
          <cell r="A19" t="str">
            <v>Z00010</v>
          </cell>
          <cell r="B19">
            <v>2293</v>
          </cell>
          <cell r="C19">
            <v>22</v>
          </cell>
          <cell r="D19">
            <v>9.5943999999999995E-3</v>
          </cell>
          <cell r="E19">
            <v>83</v>
          </cell>
          <cell r="F19">
            <v>3.6197100000000003E-2</v>
          </cell>
          <cell r="G19">
            <v>181</v>
          </cell>
          <cell r="H19">
            <v>7.8935900000000003E-2</v>
          </cell>
          <cell r="I19">
            <v>23</v>
          </cell>
          <cell r="J19">
            <v>1.0030499999999999E-2</v>
          </cell>
          <cell r="K19">
            <v>85</v>
          </cell>
          <cell r="L19">
            <v>3.7069299999999999E-2</v>
          </cell>
          <cell r="M19">
            <v>63</v>
          </cell>
          <cell r="N19">
            <v>2.74749E-2</v>
          </cell>
          <cell r="O19">
            <v>37</v>
          </cell>
          <cell r="P19">
            <v>1.61361E-2</v>
          </cell>
          <cell r="Q19">
            <v>21</v>
          </cell>
          <cell r="R19">
            <v>9.1582999999999994E-3</v>
          </cell>
          <cell r="S19">
            <v>32</v>
          </cell>
          <cell r="T19">
            <v>1.3955499999999999E-2</v>
          </cell>
          <cell r="U19">
            <v>169</v>
          </cell>
          <cell r="V19">
            <v>7.3702599999999993E-2</v>
          </cell>
          <cell r="W19">
            <v>110</v>
          </cell>
          <cell r="X19">
            <v>4.7972099999999997E-2</v>
          </cell>
          <cell r="Y19">
            <v>110</v>
          </cell>
          <cell r="Z19">
            <v>4.7972099999999997E-2</v>
          </cell>
          <cell r="AA19">
            <v>102</v>
          </cell>
          <cell r="AB19">
            <v>4.4483200000000001E-2</v>
          </cell>
          <cell r="AC19">
            <v>23</v>
          </cell>
          <cell r="AD19">
            <v>1.0030499999999999E-2</v>
          </cell>
          <cell r="AE19">
            <v>12</v>
          </cell>
          <cell r="AF19">
            <v>5.2332999999999998E-3</v>
          </cell>
          <cell r="AG19">
            <v>12</v>
          </cell>
          <cell r="AH19">
            <v>5.2332999999999998E-3</v>
          </cell>
          <cell r="AI19">
            <v>4</v>
          </cell>
          <cell r="AJ19">
            <v>1.7443999999999999E-3</v>
          </cell>
          <cell r="AK19">
            <v>4</v>
          </cell>
          <cell r="AL19">
            <v>1.7443999999999999E-3</v>
          </cell>
          <cell r="AM19">
            <v>4</v>
          </cell>
          <cell r="AN19">
            <v>1.7443999999999999E-3</v>
          </cell>
          <cell r="AO19">
            <v>12</v>
          </cell>
          <cell r="AP19">
            <v>5.2332999999999998E-3</v>
          </cell>
          <cell r="AQ19">
            <v>106</v>
          </cell>
          <cell r="AR19">
            <v>4.6227600000000001E-2</v>
          </cell>
          <cell r="AS19">
            <v>1</v>
          </cell>
          <cell r="AT19">
            <v>4.3609999999999998E-4</v>
          </cell>
          <cell r="AU19">
            <v>410</v>
          </cell>
          <cell r="AV19">
            <v>0.17880509999999999</v>
          </cell>
          <cell r="AW19">
            <v>40</v>
          </cell>
          <cell r="AX19">
            <v>1.7444399999999999E-2</v>
          </cell>
          <cell r="AY19">
            <v>53</v>
          </cell>
          <cell r="AZ19">
            <v>2.31138E-2</v>
          </cell>
        </row>
        <row r="20">
          <cell r="A20" t="str">
            <v>Z00013</v>
          </cell>
          <cell r="B20">
            <v>2915</v>
          </cell>
          <cell r="C20">
            <v>25</v>
          </cell>
          <cell r="D20">
            <v>8.5763000000000002E-3</v>
          </cell>
          <cell r="E20">
            <v>148</v>
          </cell>
          <cell r="F20">
            <v>5.0771900000000002E-2</v>
          </cell>
          <cell r="G20">
            <v>279</v>
          </cell>
          <cell r="H20">
            <v>9.57118E-2</v>
          </cell>
          <cell r="I20">
            <v>35</v>
          </cell>
          <cell r="J20">
            <v>1.2006899999999999E-2</v>
          </cell>
          <cell r="K20">
            <v>84</v>
          </cell>
          <cell r="L20">
            <v>2.8816499999999998E-2</v>
          </cell>
          <cell r="M20">
            <v>64</v>
          </cell>
          <cell r="N20">
            <v>2.19554E-2</v>
          </cell>
          <cell r="O20">
            <v>60</v>
          </cell>
          <cell r="P20">
            <v>2.0583199999999999E-2</v>
          </cell>
          <cell r="Q20">
            <v>24</v>
          </cell>
          <cell r="R20">
            <v>8.2333000000000007E-3</v>
          </cell>
          <cell r="S20">
            <v>13</v>
          </cell>
          <cell r="T20">
            <v>4.4596999999999996E-3</v>
          </cell>
          <cell r="U20">
            <v>181</v>
          </cell>
          <cell r="V20">
            <v>6.2092599999999998E-2</v>
          </cell>
          <cell r="W20">
            <v>237</v>
          </cell>
          <cell r="X20">
            <v>8.1303600000000004E-2</v>
          </cell>
          <cell r="Y20">
            <v>237</v>
          </cell>
          <cell r="Z20">
            <v>8.1303600000000004E-2</v>
          </cell>
          <cell r="AA20">
            <v>116</v>
          </cell>
          <cell r="AB20">
            <v>3.9794200000000002E-2</v>
          </cell>
          <cell r="AC20">
            <v>22</v>
          </cell>
          <cell r="AD20">
            <v>7.5471999999999996E-3</v>
          </cell>
          <cell r="AE20">
            <v>15</v>
          </cell>
          <cell r="AF20">
            <v>5.1457999999999999E-3</v>
          </cell>
          <cell r="AG20">
            <v>15</v>
          </cell>
          <cell r="AH20">
            <v>5.1457999999999999E-3</v>
          </cell>
          <cell r="AI20">
            <v>14</v>
          </cell>
          <cell r="AJ20">
            <v>4.8027E-3</v>
          </cell>
          <cell r="AK20">
            <v>14</v>
          </cell>
          <cell r="AL20">
            <v>4.8027E-3</v>
          </cell>
          <cell r="AM20">
            <v>13</v>
          </cell>
          <cell r="AN20">
            <v>4.4596999999999996E-3</v>
          </cell>
          <cell r="AO20">
            <v>26</v>
          </cell>
          <cell r="AP20">
            <v>8.9193999999999992E-3</v>
          </cell>
          <cell r="AQ20">
            <v>172</v>
          </cell>
          <cell r="AR20">
            <v>5.9005099999999998E-2</v>
          </cell>
          <cell r="AS20">
            <v>2</v>
          </cell>
          <cell r="AT20">
            <v>6.8610000000000003E-4</v>
          </cell>
          <cell r="AU20">
            <v>562</v>
          </cell>
          <cell r="AV20">
            <v>0.19279589999999999</v>
          </cell>
          <cell r="AW20">
            <v>46</v>
          </cell>
          <cell r="AX20">
            <v>1.57804E-2</v>
          </cell>
          <cell r="AY20">
            <v>85</v>
          </cell>
          <cell r="AZ20">
            <v>2.9159500000000001E-2</v>
          </cell>
        </row>
        <row r="21">
          <cell r="A21" t="str">
            <v>Z00014</v>
          </cell>
          <cell r="B21">
            <v>7163</v>
          </cell>
          <cell r="C21">
            <v>91</v>
          </cell>
          <cell r="D21">
            <v>1.2704200000000001E-2</v>
          </cell>
          <cell r="E21">
            <v>392</v>
          </cell>
          <cell r="F21">
            <v>5.4725700000000002E-2</v>
          </cell>
          <cell r="G21">
            <v>942</v>
          </cell>
          <cell r="H21">
            <v>0.13150909999999999</v>
          </cell>
          <cell r="I21">
            <v>105</v>
          </cell>
          <cell r="J21">
            <v>1.46587E-2</v>
          </cell>
          <cell r="K21">
            <v>275</v>
          </cell>
          <cell r="L21">
            <v>3.8391700000000001E-2</v>
          </cell>
          <cell r="M21">
            <v>360</v>
          </cell>
          <cell r="N21">
            <v>5.0258299999999999E-2</v>
          </cell>
          <cell r="O21">
            <v>100</v>
          </cell>
          <cell r="P21">
            <v>1.39606E-2</v>
          </cell>
          <cell r="Q21">
            <v>44</v>
          </cell>
          <cell r="R21">
            <v>6.1427000000000001E-3</v>
          </cell>
          <cell r="S21">
            <v>56</v>
          </cell>
          <cell r="T21">
            <v>7.8180000000000003E-3</v>
          </cell>
          <cell r="U21">
            <v>498</v>
          </cell>
          <cell r="V21">
            <v>6.95239E-2</v>
          </cell>
          <cell r="W21">
            <v>1086</v>
          </cell>
          <cell r="X21">
            <v>0.15161250000000001</v>
          </cell>
          <cell r="Y21">
            <v>1086</v>
          </cell>
          <cell r="Z21">
            <v>0.15161250000000001</v>
          </cell>
          <cell r="AA21">
            <v>266</v>
          </cell>
          <cell r="AB21">
            <v>3.7135300000000003E-2</v>
          </cell>
          <cell r="AC21">
            <v>43</v>
          </cell>
          <cell r="AD21">
            <v>6.0030999999999999E-3</v>
          </cell>
          <cell r="AE21">
            <v>52</v>
          </cell>
          <cell r="AF21">
            <v>7.2595000000000003E-3</v>
          </cell>
          <cell r="AG21">
            <v>52</v>
          </cell>
          <cell r="AH21">
            <v>7.2595000000000003E-3</v>
          </cell>
          <cell r="AI21">
            <v>38</v>
          </cell>
          <cell r="AJ21">
            <v>5.3049999999999998E-3</v>
          </cell>
          <cell r="AK21">
            <v>38</v>
          </cell>
          <cell r="AL21">
            <v>5.3049999999999998E-3</v>
          </cell>
          <cell r="AM21">
            <v>20</v>
          </cell>
          <cell r="AN21">
            <v>2.7921000000000001E-3</v>
          </cell>
          <cell r="AO21">
            <v>79</v>
          </cell>
          <cell r="AP21">
            <v>1.1028899999999999E-2</v>
          </cell>
          <cell r="AQ21">
            <v>886</v>
          </cell>
          <cell r="AR21">
            <v>0.1236912</v>
          </cell>
          <cell r="AS21">
            <v>8</v>
          </cell>
          <cell r="AT21">
            <v>1.1169000000000001E-3</v>
          </cell>
          <cell r="AU21">
            <v>1628</v>
          </cell>
          <cell r="AV21">
            <v>0.22727910000000001</v>
          </cell>
          <cell r="AW21">
            <v>150</v>
          </cell>
          <cell r="AX21">
            <v>2.0940899999999998E-2</v>
          </cell>
          <cell r="AY21">
            <v>294</v>
          </cell>
          <cell r="AZ21">
            <v>4.1044299999999999E-2</v>
          </cell>
        </row>
        <row r="22">
          <cell r="A22" t="str">
            <v>Z00015</v>
          </cell>
          <cell r="B22">
            <v>5417</v>
          </cell>
          <cell r="C22">
            <v>87</v>
          </cell>
          <cell r="D22">
            <v>1.6060600000000001E-2</v>
          </cell>
          <cell r="E22">
            <v>311</v>
          </cell>
          <cell r="F22">
            <v>5.7411900000000002E-2</v>
          </cell>
          <cell r="G22">
            <v>886</v>
          </cell>
          <cell r="H22">
            <v>0.16355919999999999</v>
          </cell>
          <cell r="I22">
            <v>64</v>
          </cell>
          <cell r="J22">
            <v>1.1814699999999999E-2</v>
          </cell>
          <cell r="K22">
            <v>288</v>
          </cell>
          <cell r="L22">
            <v>5.3165999999999998E-2</v>
          </cell>
          <cell r="M22">
            <v>232</v>
          </cell>
          <cell r="N22">
            <v>4.2828100000000001E-2</v>
          </cell>
          <cell r="O22">
            <v>146</v>
          </cell>
          <cell r="P22">
            <v>2.6952199999999999E-2</v>
          </cell>
          <cell r="Q22">
            <v>62</v>
          </cell>
          <cell r="R22">
            <v>1.14454E-2</v>
          </cell>
          <cell r="S22">
            <v>31</v>
          </cell>
          <cell r="T22">
            <v>5.7226999999999998E-3</v>
          </cell>
          <cell r="U22">
            <v>490</v>
          </cell>
          <cell r="V22">
            <v>9.0455999999999995E-2</v>
          </cell>
          <cell r="W22">
            <v>392</v>
          </cell>
          <cell r="X22">
            <v>7.2364800000000007E-2</v>
          </cell>
          <cell r="Y22">
            <v>392</v>
          </cell>
          <cell r="Z22">
            <v>7.2364800000000007E-2</v>
          </cell>
          <cell r="AA22">
            <v>274</v>
          </cell>
          <cell r="AB22">
            <v>5.0581500000000001E-2</v>
          </cell>
          <cell r="AC22">
            <v>49</v>
          </cell>
          <cell r="AD22">
            <v>9.0456000000000009E-3</v>
          </cell>
          <cell r="AE22">
            <v>39</v>
          </cell>
          <cell r="AF22">
            <v>7.1995999999999996E-3</v>
          </cell>
          <cell r="AG22">
            <v>39</v>
          </cell>
          <cell r="AH22">
            <v>7.1995999999999996E-3</v>
          </cell>
          <cell r="AI22">
            <v>14</v>
          </cell>
          <cell r="AJ22">
            <v>2.5845E-3</v>
          </cell>
          <cell r="AK22">
            <v>14</v>
          </cell>
          <cell r="AL22">
            <v>2.5845E-3</v>
          </cell>
          <cell r="AM22">
            <v>24</v>
          </cell>
          <cell r="AN22">
            <v>4.4305000000000004E-3</v>
          </cell>
          <cell r="AO22">
            <v>86</v>
          </cell>
          <cell r="AP22">
            <v>1.5875899999999998E-2</v>
          </cell>
          <cell r="AQ22">
            <v>883</v>
          </cell>
          <cell r="AR22">
            <v>0.16300539999999999</v>
          </cell>
          <cell r="AS22">
            <v>9</v>
          </cell>
          <cell r="AT22">
            <v>1.6613999999999999E-3</v>
          </cell>
          <cell r="AU22">
            <v>1506</v>
          </cell>
          <cell r="AV22">
            <v>0.27801369999999997</v>
          </cell>
          <cell r="AW22">
            <v>97</v>
          </cell>
          <cell r="AX22">
            <v>1.7906600000000002E-2</v>
          </cell>
          <cell r="AY22">
            <v>237</v>
          </cell>
          <cell r="AZ22">
            <v>4.3751199999999997E-2</v>
          </cell>
        </row>
        <row r="23">
          <cell r="A23" t="str">
            <v>Z00016</v>
          </cell>
          <cell r="B23">
            <v>5494</v>
          </cell>
          <cell r="C23">
            <v>131</v>
          </cell>
          <cell r="D23">
            <v>2.3844199999999999E-2</v>
          </cell>
          <cell r="E23">
            <v>300</v>
          </cell>
          <cell r="F23">
            <v>5.4605000000000001E-2</v>
          </cell>
          <cell r="G23">
            <v>834</v>
          </cell>
          <cell r="H23">
            <v>0.15180199999999999</v>
          </cell>
          <cell r="I23">
            <v>98</v>
          </cell>
          <cell r="J23">
            <v>1.7837599999999999E-2</v>
          </cell>
          <cell r="K23">
            <v>253</v>
          </cell>
          <cell r="L23">
            <v>4.6050199999999999E-2</v>
          </cell>
          <cell r="M23">
            <v>214</v>
          </cell>
          <cell r="N23">
            <v>3.8951600000000003E-2</v>
          </cell>
          <cell r="O23">
            <v>33</v>
          </cell>
          <cell r="P23">
            <v>6.0066E-3</v>
          </cell>
          <cell r="Q23">
            <v>34</v>
          </cell>
          <cell r="R23">
            <v>6.1885999999999998E-3</v>
          </cell>
          <cell r="S23">
            <v>33</v>
          </cell>
          <cell r="T23">
            <v>6.0066E-3</v>
          </cell>
          <cell r="U23">
            <v>390</v>
          </cell>
          <cell r="V23">
            <v>7.0986499999999994E-2</v>
          </cell>
          <cell r="W23">
            <v>235</v>
          </cell>
          <cell r="X23">
            <v>4.2773899999999997E-2</v>
          </cell>
          <cell r="Y23">
            <v>235</v>
          </cell>
          <cell r="Z23">
            <v>4.2773899999999997E-2</v>
          </cell>
          <cell r="AA23">
            <v>180</v>
          </cell>
          <cell r="AB23">
            <v>3.2763E-2</v>
          </cell>
          <cell r="AC23">
            <v>26</v>
          </cell>
          <cell r="AD23">
            <v>4.7324000000000003E-3</v>
          </cell>
          <cell r="AE23">
            <v>41</v>
          </cell>
          <cell r="AF23">
            <v>7.4627000000000001E-3</v>
          </cell>
          <cell r="AG23">
            <v>41</v>
          </cell>
          <cell r="AH23">
            <v>7.4627000000000001E-3</v>
          </cell>
          <cell r="AI23">
            <v>17</v>
          </cell>
          <cell r="AJ23">
            <v>3.0942999999999999E-3</v>
          </cell>
          <cell r="AK23">
            <v>17</v>
          </cell>
          <cell r="AL23">
            <v>3.0942999999999999E-3</v>
          </cell>
          <cell r="AM23">
            <v>17</v>
          </cell>
          <cell r="AN23">
            <v>3.0942999999999999E-3</v>
          </cell>
          <cell r="AO23">
            <v>39</v>
          </cell>
          <cell r="AP23">
            <v>7.0987000000000003E-3</v>
          </cell>
          <cell r="AQ23">
            <v>305</v>
          </cell>
          <cell r="AR23">
            <v>5.5515099999999998E-2</v>
          </cell>
          <cell r="AS23">
            <v>3</v>
          </cell>
          <cell r="AT23">
            <v>5.4609999999999999E-4</v>
          </cell>
          <cell r="AU23">
            <v>1340</v>
          </cell>
          <cell r="AV23">
            <v>0.24390239999999999</v>
          </cell>
          <cell r="AW23">
            <v>136</v>
          </cell>
          <cell r="AX23">
            <v>2.47543E-2</v>
          </cell>
          <cell r="AY23">
            <v>197</v>
          </cell>
          <cell r="AZ23">
            <v>3.5857300000000002E-2</v>
          </cell>
        </row>
        <row r="24">
          <cell r="A24" t="str">
            <v>Z00017</v>
          </cell>
          <cell r="B24">
            <v>4967</v>
          </cell>
          <cell r="C24">
            <v>65</v>
          </cell>
          <cell r="D24">
            <v>1.30864E-2</v>
          </cell>
          <cell r="E24">
            <v>295</v>
          </cell>
          <cell r="F24">
            <v>5.9392E-2</v>
          </cell>
          <cell r="G24">
            <v>513</v>
          </cell>
          <cell r="H24">
            <v>0.1032817</v>
          </cell>
          <cell r="I24">
            <v>49</v>
          </cell>
          <cell r="J24">
            <v>9.8650999999999999E-3</v>
          </cell>
          <cell r="K24">
            <v>174</v>
          </cell>
          <cell r="L24">
            <v>3.5031199999999998E-2</v>
          </cell>
          <cell r="M24">
            <v>156</v>
          </cell>
          <cell r="N24">
            <v>3.1407299999999999E-2</v>
          </cell>
          <cell r="O24">
            <v>42</v>
          </cell>
          <cell r="P24">
            <v>8.4557999999999994E-3</v>
          </cell>
          <cell r="Q24">
            <v>45</v>
          </cell>
          <cell r="R24">
            <v>9.0597999999999998E-3</v>
          </cell>
          <cell r="S24">
            <v>15</v>
          </cell>
          <cell r="T24">
            <v>3.0198999999999998E-3</v>
          </cell>
          <cell r="U24">
            <v>332</v>
          </cell>
          <cell r="V24">
            <v>6.6841200000000003E-2</v>
          </cell>
          <cell r="W24">
            <v>15</v>
          </cell>
          <cell r="X24">
            <v>3.0198999999999998E-3</v>
          </cell>
          <cell r="Y24">
            <v>15</v>
          </cell>
          <cell r="Z24">
            <v>3.0198999999999998E-3</v>
          </cell>
          <cell r="AA24">
            <v>193</v>
          </cell>
          <cell r="AB24">
            <v>3.8856500000000002E-2</v>
          </cell>
          <cell r="AC24">
            <v>38</v>
          </cell>
          <cell r="AD24">
            <v>7.6505000000000002E-3</v>
          </cell>
          <cell r="AE24">
            <v>20</v>
          </cell>
          <cell r="AF24">
            <v>4.0266E-3</v>
          </cell>
          <cell r="AG24">
            <v>20</v>
          </cell>
          <cell r="AH24">
            <v>4.0266E-3</v>
          </cell>
          <cell r="AI24">
            <v>9</v>
          </cell>
          <cell r="AJ24">
            <v>1.812E-3</v>
          </cell>
          <cell r="AK24">
            <v>9</v>
          </cell>
          <cell r="AL24">
            <v>1.812E-3</v>
          </cell>
          <cell r="AM24">
            <v>6</v>
          </cell>
          <cell r="AN24">
            <v>1.2080000000000001E-3</v>
          </cell>
          <cell r="AO24">
            <v>43</v>
          </cell>
          <cell r="AP24">
            <v>8.6570999999999992E-3</v>
          </cell>
          <cell r="AQ24">
            <v>219</v>
          </cell>
          <cell r="AR24">
            <v>4.4090999999999998E-2</v>
          </cell>
          <cell r="AS24">
            <v>1</v>
          </cell>
          <cell r="AT24">
            <v>2.0129999999999999E-4</v>
          </cell>
          <cell r="AU24">
            <v>1036</v>
          </cell>
          <cell r="AV24">
            <v>0.2085766</v>
          </cell>
          <cell r="AW24">
            <v>83</v>
          </cell>
          <cell r="AX24">
            <v>1.6710300000000001E-2</v>
          </cell>
          <cell r="AY24">
            <v>127</v>
          </cell>
          <cell r="AZ24">
            <v>2.5568799999999999E-2</v>
          </cell>
        </row>
        <row r="25">
          <cell r="A25" t="str">
            <v>Z00018</v>
          </cell>
          <cell r="B25">
            <v>7169</v>
          </cell>
          <cell r="C25">
            <v>123</v>
          </cell>
          <cell r="D25">
            <v>1.7157200000000001E-2</v>
          </cell>
          <cell r="E25">
            <v>453</v>
          </cell>
          <cell r="F25">
            <v>6.31887E-2</v>
          </cell>
          <cell r="G25">
            <v>883</v>
          </cell>
          <cell r="H25">
            <v>0.12316920000000001</v>
          </cell>
          <cell r="I25">
            <v>130</v>
          </cell>
          <cell r="J25">
            <v>1.81336E-2</v>
          </cell>
          <cell r="K25">
            <v>429</v>
          </cell>
          <cell r="L25">
            <v>5.9840999999999998E-2</v>
          </cell>
          <cell r="M25">
            <v>211</v>
          </cell>
          <cell r="N25">
            <v>2.9432300000000002E-2</v>
          </cell>
          <cell r="O25">
            <v>159</v>
          </cell>
          <cell r="P25">
            <v>2.2178799999999999E-2</v>
          </cell>
          <cell r="Q25">
            <v>65</v>
          </cell>
          <cell r="R25">
            <v>9.0667999999999999E-3</v>
          </cell>
          <cell r="S25">
            <v>55</v>
          </cell>
          <cell r="T25">
            <v>7.6718999999999997E-3</v>
          </cell>
          <cell r="U25">
            <v>672</v>
          </cell>
          <cell r="V25">
            <v>9.3736899999999998E-2</v>
          </cell>
          <cell r="W25">
            <v>1425</v>
          </cell>
          <cell r="X25">
            <v>0.19877249999999999</v>
          </cell>
          <cell r="Y25">
            <v>1425</v>
          </cell>
          <cell r="Z25">
            <v>0.19877249999999999</v>
          </cell>
          <cell r="AA25">
            <v>334</v>
          </cell>
          <cell r="AB25">
            <v>4.6589499999999999E-2</v>
          </cell>
          <cell r="AC25">
            <v>86</v>
          </cell>
          <cell r="AD25">
            <v>1.1996100000000001E-2</v>
          </cell>
          <cell r="AE25">
            <v>77</v>
          </cell>
          <cell r="AF25">
            <v>1.0740700000000001E-2</v>
          </cell>
          <cell r="AG25">
            <v>77</v>
          </cell>
          <cell r="AH25">
            <v>1.0740700000000001E-2</v>
          </cell>
          <cell r="AI25">
            <v>44</v>
          </cell>
          <cell r="AJ25">
            <v>6.1374999999999997E-3</v>
          </cell>
          <cell r="AK25">
            <v>44</v>
          </cell>
          <cell r="AL25">
            <v>6.1374999999999997E-3</v>
          </cell>
          <cell r="AM25">
            <v>11</v>
          </cell>
          <cell r="AN25">
            <v>1.5344E-3</v>
          </cell>
          <cell r="AO25">
            <v>69</v>
          </cell>
          <cell r="AP25">
            <v>9.6247999999999993E-3</v>
          </cell>
          <cell r="AQ25">
            <v>734</v>
          </cell>
          <cell r="AR25">
            <v>0.1023853</v>
          </cell>
          <cell r="AS25">
            <v>20</v>
          </cell>
          <cell r="AT25">
            <v>2.7897999999999998E-3</v>
          </cell>
          <cell r="AU25">
            <v>1724</v>
          </cell>
          <cell r="AV25">
            <v>0.24047979999999999</v>
          </cell>
          <cell r="AW25">
            <v>166</v>
          </cell>
          <cell r="AX25">
            <v>2.31553E-2</v>
          </cell>
          <cell r="AY25">
            <v>221</v>
          </cell>
          <cell r="AZ25">
            <v>3.0827199999999999E-2</v>
          </cell>
        </row>
        <row r="26">
          <cell r="A26" t="str">
            <v>Z00019</v>
          </cell>
          <cell r="B26">
            <v>3143</v>
          </cell>
          <cell r="C26">
            <v>40</v>
          </cell>
          <cell r="D26">
            <v>1.2726700000000001E-2</v>
          </cell>
          <cell r="E26">
            <v>206</v>
          </cell>
          <cell r="F26">
            <v>6.5542500000000004E-2</v>
          </cell>
          <cell r="G26">
            <v>370</v>
          </cell>
          <cell r="H26">
            <v>0.1177219</v>
          </cell>
          <cell r="I26">
            <v>42</v>
          </cell>
          <cell r="J26">
            <v>1.3363E-2</v>
          </cell>
          <cell r="K26">
            <v>122</v>
          </cell>
          <cell r="L26">
            <v>3.8816400000000001E-2</v>
          </cell>
          <cell r="M26">
            <v>99</v>
          </cell>
          <cell r="N26">
            <v>3.1498600000000002E-2</v>
          </cell>
          <cell r="O26">
            <v>51</v>
          </cell>
          <cell r="P26">
            <v>1.6226500000000001E-2</v>
          </cell>
          <cell r="Q26">
            <v>38</v>
          </cell>
          <cell r="R26">
            <v>1.2090399999999999E-2</v>
          </cell>
          <cell r="S26">
            <v>14</v>
          </cell>
          <cell r="T26">
            <v>4.4542999999999996E-3</v>
          </cell>
          <cell r="U26">
            <v>228</v>
          </cell>
          <cell r="V26">
            <v>7.2542200000000001E-2</v>
          </cell>
          <cell r="W26">
            <v>398</v>
          </cell>
          <cell r="X26">
            <v>0.12663060000000001</v>
          </cell>
          <cell r="Y26">
            <v>398</v>
          </cell>
          <cell r="Z26">
            <v>0.12663060000000001</v>
          </cell>
          <cell r="AA26">
            <v>138</v>
          </cell>
          <cell r="AB26">
            <v>4.3907099999999998E-2</v>
          </cell>
          <cell r="AC26">
            <v>39</v>
          </cell>
          <cell r="AD26">
            <v>1.2408499999999999E-2</v>
          </cell>
          <cell r="AE26">
            <v>12</v>
          </cell>
          <cell r="AF26">
            <v>3.8180000000000002E-3</v>
          </cell>
          <cell r="AG26">
            <v>12</v>
          </cell>
          <cell r="AH26">
            <v>3.8180000000000002E-3</v>
          </cell>
          <cell r="AI26">
            <v>8</v>
          </cell>
          <cell r="AJ26">
            <v>2.5452999999999999E-3</v>
          </cell>
          <cell r="AK26">
            <v>8</v>
          </cell>
          <cell r="AL26">
            <v>2.5452999999999999E-3</v>
          </cell>
          <cell r="AM26">
            <v>11</v>
          </cell>
          <cell r="AN26">
            <v>3.4998E-3</v>
          </cell>
          <cell r="AO26">
            <v>22</v>
          </cell>
          <cell r="AP26">
            <v>6.9997000000000002E-3</v>
          </cell>
          <cell r="AQ26">
            <v>280</v>
          </cell>
          <cell r="AR26">
            <v>8.9086899999999997E-2</v>
          </cell>
          <cell r="AS26">
            <v>4</v>
          </cell>
          <cell r="AT26">
            <v>1.2727000000000001E-3</v>
          </cell>
          <cell r="AU26">
            <v>706</v>
          </cell>
          <cell r="AV26">
            <v>0.2246262</v>
          </cell>
          <cell r="AW26">
            <v>47</v>
          </cell>
          <cell r="AX26">
            <v>1.4953899999999999E-2</v>
          </cell>
          <cell r="AY26">
            <v>76</v>
          </cell>
          <cell r="AZ26">
            <v>2.4180699999999999E-2</v>
          </cell>
        </row>
        <row r="27">
          <cell r="A27" t="str">
            <v>Z00020</v>
          </cell>
          <cell r="B27">
            <v>2916</v>
          </cell>
          <cell r="C27">
            <v>32</v>
          </cell>
          <cell r="D27">
            <v>1.09739E-2</v>
          </cell>
          <cell r="E27">
            <v>145</v>
          </cell>
          <cell r="F27">
            <v>4.9725699999999998E-2</v>
          </cell>
          <cell r="G27">
            <v>362</v>
          </cell>
          <cell r="H27">
            <v>0.12414269999999999</v>
          </cell>
          <cell r="I27">
            <v>55</v>
          </cell>
          <cell r="J27">
            <v>1.88615E-2</v>
          </cell>
          <cell r="K27">
            <v>146</v>
          </cell>
          <cell r="L27">
            <v>5.0068599999999998E-2</v>
          </cell>
          <cell r="M27">
            <v>117</v>
          </cell>
          <cell r="N27">
            <v>4.0123499999999999E-2</v>
          </cell>
          <cell r="O27">
            <v>51</v>
          </cell>
          <cell r="P27">
            <v>1.74897E-2</v>
          </cell>
          <cell r="Q27">
            <v>23</v>
          </cell>
          <cell r="R27">
            <v>7.8875000000000004E-3</v>
          </cell>
          <cell r="S27">
            <v>32</v>
          </cell>
          <cell r="T27">
            <v>1.09739E-2</v>
          </cell>
          <cell r="U27">
            <v>240</v>
          </cell>
          <cell r="V27">
            <v>8.2304500000000003E-2</v>
          </cell>
          <cell r="W27">
            <v>236</v>
          </cell>
          <cell r="X27">
            <v>8.0932799999999999E-2</v>
          </cell>
          <cell r="Y27">
            <v>236</v>
          </cell>
          <cell r="Z27">
            <v>8.0932799999999999E-2</v>
          </cell>
          <cell r="AA27">
            <v>119</v>
          </cell>
          <cell r="AB27">
            <v>4.08093E-2</v>
          </cell>
          <cell r="AC27">
            <v>33</v>
          </cell>
          <cell r="AD27">
            <v>1.13169E-2</v>
          </cell>
          <cell r="AE27">
            <v>26</v>
          </cell>
          <cell r="AF27">
            <v>8.9163000000000003E-3</v>
          </cell>
          <cell r="AG27">
            <v>26</v>
          </cell>
          <cell r="AH27">
            <v>8.9163000000000003E-3</v>
          </cell>
          <cell r="AI27">
            <v>9</v>
          </cell>
          <cell r="AJ27">
            <v>3.0864E-3</v>
          </cell>
          <cell r="AK27">
            <v>9</v>
          </cell>
          <cell r="AL27">
            <v>3.0864E-3</v>
          </cell>
          <cell r="AM27">
            <v>19</v>
          </cell>
          <cell r="AN27">
            <v>6.5158000000000004E-3</v>
          </cell>
          <cell r="AO27">
            <v>40</v>
          </cell>
          <cell r="AP27">
            <v>1.3717399999999999E-2</v>
          </cell>
          <cell r="AQ27">
            <v>209</v>
          </cell>
          <cell r="AR27">
            <v>7.1673500000000001E-2</v>
          </cell>
          <cell r="AS27">
            <v>21</v>
          </cell>
          <cell r="AT27">
            <v>7.2015999999999998E-3</v>
          </cell>
          <cell r="AU27">
            <v>686</v>
          </cell>
          <cell r="AV27">
            <v>0.23525380000000001</v>
          </cell>
          <cell r="AW27">
            <v>70</v>
          </cell>
          <cell r="AX27">
            <v>2.4005499999999999E-2</v>
          </cell>
          <cell r="AY27">
            <v>55</v>
          </cell>
          <cell r="AZ27">
            <v>1.88615E-2</v>
          </cell>
        </row>
        <row r="28">
          <cell r="A28" t="str">
            <v>Z00023</v>
          </cell>
          <cell r="B28">
            <v>4942</v>
          </cell>
          <cell r="C28">
            <v>77</v>
          </cell>
          <cell r="D28">
            <v>1.5580699999999999E-2</v>
          </cell>
          <cell r="E28">
            <v>301</v>
          </cell>
          <cell r="F28">
            <v>6.0906500000000002E-2</v>
          </cell>
          <cell r="G28">
            <v>545</v>
          </cell>
          <cell r="H28">
            <v>0.11027919999999999</v>
          </cell>
          <cell r="I28">
            <v>76</v>
          </cell>
          <cell r="J28">
            <v>1.53784E-2</v>
          </cell>
          <cell r="K28">
            <v>197</v>
          </cell>
          <cell r="L28">
            <v>3.9862399999999999E-2</v>
          </cell>
          <cell r="M28">
            <v>158</v>
          </cell>
          <cell r="N28">
            <v>3.1970899999999997E-2</v>
          </cell>
          <cell r="O28">
            <v>59</v>
          </cell>
          <cell r="P28">
            <v>1.1938499999999999E-2</v>
          </cell>
          <cell r="Q28">
            <v>25</v>
          </cell>
          <cell r="R28">
            <v>5.0587000000000002E-3</v>
          </cell>
          <cell r="S28">
            <v>24</v>
          </cell>
          <cell r="T28">
            <v>4.8563E-3</v>
          </cell>
          <cell r="U28">
            <v>351</v>
          </cell>
          <cell r="V28">
            <v>7.1023900000000001E-2</v>
          </cell>
          <cell r="W28">
            <v>95</v>
          </cell>
          <cell r="X28">
            <v>1.9223000000000001E-2</v>
          </cell>
          <cell r="Y28">
            <v>95</v>
          </cell>
          <cell r="Z28">
            <v>1.9223000000000001E-2</v>
          </cell>
          <cell r="AA28">
            <v>201</v>
          </cell>
          <cell r="AB28">
            <v>4.0671800000000001E-2</v>
          </cell>
          <cell r="AC28">
            <v>41</v>
          </cell>
          <cell r="AD28">
            <v>8.2962000000000001E-3</v>
          </cell>
          <cell r="AE28">
            <v>18</v>
          </cell>
          <cell r="AF28">
            <v>3.6422999999999998E-3</v>
          </cell>
          <cell r="AG28">
            <v>18</v>
          </cell>
          <cell r="AH28">
            <v>3.6422999999999998E-3</v>
          </cell>
          <cell r="AI28">
            <v>11</v>
          </cell>
          <cell r="AJ28">
            <v>2.2258E-3</v>
          </cell>
          <cell r="AK28">
            <v>11</v>
          </cell>
          <cell r="AL28">
            <v>2.2258E-3</v>
          </cell>
          <cell r="AM28">
            <v>18</v>
          </cell>
          <cell r="AN28">
            <v>3.6422999999999998E-3</v>
          </cell>
          <cell r="AO28">
            <v>42</v>
          </cell>
          <cell r="AP28">
            <v>8.4986000000000003E-3</v>
          </cell>
          <cell r="AQ28">
            <v>339</v>
          </cell>
          <cell r="AR28">
            <v>6.8595699999999996E-2</v>
          </cell>
          <cell r="AS28">
            <v>4</v>
          </cell>
          <cell r="AT28">
            <v>8.0940000000000005E-4</v>
          </cell>
          <cell r="AU28">
            <v>1077</v>
          </cell>
          <cell r="AV28">
            <v>0.21792800000000001</v>
          </cell>
          <cell r="AW28">
            <v>81</v>
          </cell>
          <cell r="AX28">
            <v>1.6390100000000001E-2</v>
          </cell>
          <cell r="AY28">
            <v>154</v>
          </cell>
          <cell r="AZ28">
            <v>3.1161500000000002E-2</v>
          </cell>
        </row>
        <row r="29">
          <cell r="A29" t="str">
            <v>Z00024</v>
          </cell>
          <cell r="B29">
            <v>3127</v>
          </cell>
          <cell r="C29">
            <v>45</v>
          </cell>
          <cell r="D29">
            <v>1.43908E-2</v>
          </cell>
          <cell r="E29">
            <v>175</v>
          </cell>
          <cell r="F29">
            <v>5.5964199999999999E-2</v>
          </cell>
          <cell r="G29">
            <v>444</v>
          </cell>
          <cell r="H29">
            <v>0.14198910000000001</v>
          </cell>
          <cell r="I29">
            <v>67</v>
          </cell>
          <cell r="J29">
            <v>2.1426299999999999E-2</v>
          </cell>
          <cell r="K29">
            <v>209</v>
          </cell>
          <cell r="L29">
            <v>6.6837199999999999E-2</v>
          </cell>
          <cell r="M29">
            <v>95</v>
          </cell>
          <cell r="N29">
            <v>3.0380600000000001E-2</v>
          </cell>
          <cell r="O29">
            <v>85</v>
          </cell>
          <cell r="P29">
            <v>2.7182600000000001E-2</v>
          </cell>
          <cell r="Q29">
            <v>7</v>
          </cell>
          <cell r="R29">
            <v>2.2385999999999999E-3</v>
          </cell>
          <cell r="S29">
            <v>33</v>
          </cell>
          <cell r="T29">
            <v>1.05532E-2</v>
          </cell>
          <cell r="U29">
            <v>341</v>
          </cell>
          <cell r="V29">
            <v>0.1090502</v>
          </cell>
          <cell r="W29">
            <v>466</v>
          </cell>
          <cell r="X29">
            <v>0.14902460000000001</v>
          </cell>
          <cell r="Y29">
            <v>466</v>
          </cell>
          <cell r="Z29">
            <v>0.14902460000000001</v>
          </cell>
          <cell r="AA29">
            <v>170</v>
          </cell>
          <cell r="AB29">
            <v>5.4365200000000002E-2</v>
          </cell>
          <cell r="AC29">
            <v>37</v>
          </cell>
          <cell r="AD29">
            <v>1.18324E-2</v>
          </cell>
          <cell r="AE29">
            <v>38</v>
          </cell>
          <cell r="AF29">
            <v>1.21522E-2</v>
          </cell>
          <cell r="AG29">
            <v>38</v>
          </cell>
          <cell r="AH29">
            <v>1.21522E-2</v>
          </cell>
          <cell r="AI29">
            <v>17</v>
          </cell>
          <cell r="AJ29">
            <v>5.4365000000000004E-3</v>
          </cell>
          <cell r="AK29">
            <v>17</v>
          </cell>
          <cell r="AL29">
            <v>5.4365000000000004E-3</v>
          </cell>
          <cell r="AM29">
            <v>42</v>
          </cell>
          <cell r="AN29">
            <v>1.34314E-2</v>
          </cell>
          <cell r="AO29">
            <v>48</v>
          </cell>
          <cell r="AP29">
            <v>1.53502E-2</v>
          </cell>
          <cell r="AQ29">
            <v>524</v>
          </cell>
          <cell r="AR29">
            <v>0.16757279999999999</v>
          </cell>
          <cell r="AS29">
            <v>4</v>
          </cell>
          <cell r="AT29">
            <v>1.2792000000000001E-3</v>
          </cell>
          <cell r="AU29">
            <v>817</v>
          </cell>
          <cell r="AV29">
            <v>0.26127280000000003</v>
          </cell>
          <cell r="AW29">
            <v>74</v>
          </cell>
          <cell r="AX29">
            <v>2.3664899999999999E-2</v>
          </cell>
          <cell r="AY29">
            <v>136</v>
          </cell>
          <cell r="AZ29">
            <v>4.3492200000000002E-2</v>
          </cell>
        </row>
        <row r="30">
          <cell r="A30" t="str">
            <v>Z00028</v>
          </cell>
          <cell r="B30">
            <v>3234</v>
          </cell>
          <cell r="C30">
            <v>31</v>
          </cell>
          <cell r="D30">
            <v>9.5857000000000008E-3</v>
          </cell>
          <cell r="E30">
            <v>130</v>
          </cell>
          <cell r="F30">
            <v>4.0197900000000002E-2</v>
          </cell>
          <cell r="G30">
            <v>402</v>
          </cell>
          <cell r="H30">
            <v>0.12430430000000001</v>
          </cell>
          <cell r="I30">
            <v>49</v>
          </cell>
          <cell r="J30">
            <v>1.51515E-2</v>
          </cell>
          <cell r="K30">
            <v>118</v>
          </cell>
          <cell r="L30">
            <v>3.64873E-2</v>
          </cell>
          <cell r="M30">
            <v>67</v>
          </cell>
          <cell r="N30">
            <v>2.07174E-2</v>
          </cell>
          <cell r="O30">
            <v>61</v>
          </cell>
          <cell r="P30">
            <v>1.88621E-2</v>
          </cell>
          <cell r="Q30">
            <v>25</v>
          </cell>
          <cell r="R30">
            <v>7.7304000000000001E-3</v>
          </cell>
          <cell r="S30">
            <v>13</v>
          </cell>
          <cell r="T30">
            <v>4.0197999999999996E-3</v>
          </cell>
          <cell r="U30">
            <v>232</v>
          </cell>
          <cell r="V30">
            <v>7.1737800000000004E-2</v>
          </cell>
          <cell r="W30">
            <v>179</v>
          </cell>
          <cell r="X30">
            <v>5.53494E-2</v>
          </cell>
          <cell r="Y30">
            <v>179</v>
          </cell>
          <cell r="Z30">
            <v>5.53494E-2</v>
          </cell>
          <cell r="AA30">
            <v>149</v>
          </cell>
          <cell r="AB30">
            <v>4.6073000000000003E-2</v>
          </cell>
          <cell r="AC30">
            <v>19</v>
          </cell>
          <cell r="AD30">
            <v>5.8751000000000003E-3</v>
          </cell>
          <cell r="AE30">
            <v>21</v>
          </cell>
          <cell r="AF30">
            <v>6.4935000000000001E-3</v>
          </cell>
          <cell r="AG30">
            <v>21</v>
          </cell>
          <cell r="AH30">
            <v>6.4935000000000001E-3</v>
          </cell>
          <cell r="AI30">
            <v>4</v>
          </cell>
          <cell r="AJ30">
            <v>1.2369E-3</v>
          </cell>
          <cell r="AK30">
            <v>4</v>
          </cell>
          <cell r="AL30">
            <v>1.2369E-3</v>
          </cell>
          <cell r="AM30">
            <v>18</v>
          </cell>
          <cell r="AN30">
            <v>5.5659000000000004E-3</v>
          </cell>
          <cell r="AO30">
            <v>20</v>
          </cell>
          <cell r="AP30">
            <v>6.1843000000000002E-3</v>
          </cell>
          <cell r="AQ30">
            <v>253</v>
          </cell>
          <cell r="AR30">
            <v>7.8231300000000004E-2</v>
          </cell>
          <cell r="AS30">
            <v>0</v>
          </cell>
          <cell r="AT30">
            <v>0</v>
          </cell>
          <cell r="AU30">
            <v>718</v>
          </cell>
          <cell r="AV30">
            <v>0.22201609999999999</v>
          </cell>
          <cell r="AW30">
            <v>47</v>
          </cell>
          <cell r="AX30">
            <v>1.45331E-2</v>
          </cell>
          <cell r="AY30">
            <v>81</v>
          </cell>
          <cell r="AZ30">
            <v>2.50464E-2</v>
          </cell>
        </row>
        <row r="31">
          <cell r="A31" t="str">
            <v>Z00029</v>
          </cell>
          <cell r="B31">
            <v>4733</v>
          </cell>
          <cell r="C31">
            <v>80</v>
          </cell>
          <cell r="D31">
            <v>1.69026E-2</v>
          </cell>
          <cell r="E31">
            <v>287</v>
          </cell>
          <cell r="F31">
            <v>6.06381E-2</v>
          </cell>
          <cell r="G31">
            <v>780</v>
          </cell>
          <cell r="H31">
            <v>0.16480030000000001</v>
          </cell>
          <cell r="I31">
            <v>100</v>
          </cell>
          <cell r="J31">
            <v>2.11282E-2</v>
          </cell>
          <cell r="K31">
            <v>205</v>
          </cell>
          <cell r="L31">
            <v>4.3312900000000001E-2</v>
          </cell>
          <cell r="M31">
            <v>199</v>
          </cell>
          <cell r="N31">
            <v>4.2045199999999998E-2</v>
          </cell>
          <cell r="O31">
            <v>113</v>
          </cell>
          <cell r="P31">
            <v>2.3874900000000001E-2</v>
          </cell>
          <cell r="Q31">
            <v>64</v>
          </cell>
          <cell r="R31">
            <v>1.35221E-2</v>
          </cell>
          <cell r="S31">
            <v>38</v>
          </cell>
          <cell r="T31">
            <v>8.0286999999999997E-3</v>
          </cell>
          <cell r="U31">
            <v>403</v>
          </cell>
          <cell r="V31">
            <v>8.5146799999999995E-2</v>
          </cell>
          <cell r="W31">
            <v>403</v>
          </cell>
          <cell r="X31">
            <v>8.5146799999999995E-2</v>
          </cell>
          <cell r="Y31">
            <v>403</v>
          </cell>
          <cell r="Z31">
            <v>8.5146799999999995E-2</v>
          </cell>
          <cell r="AA31">
            <v>242</v>
          </cell>
          <cell r="AB31">
            <v>5.1130399999999999E-2</v>
          </cell>
          <cell r="AC31">
            <v>31</v>
          </cell>
          <cell r="AD31">
            <v>6.5497999999999997E-3</v>
          </cell>
          <cell r="AE31">
            <v>32</v>
          </cell>
          <cell r="AF31">
            <v>6.7609999999999996E-3</v>
          </cell>
          <cell r="AG31">
            <v>32</v>
          </cell>
          <cell r="AH31">
            <v>6.7609999999999996E-3</v>
          </cell>
          <cell r="AI31">
            <v>17</v>
          </cell>
          <cell r="AJ31">
            <v>3.5918E-3</v>
          </cell>
          <cell r="AK31">
            <v>17</v>
          </cell>
          <cell r="AL31">
            <v>3.5918E-3</v>
          </cell>
          <cell r="AM31">
            <v>23</v>
          </cell>
          <cell r="AN31">
            <v>4.8595000000000001E-3</v>
          </cell>
          <cell r="AO31">
            <v>37</v>
          </cell>
          <cell r="AP31">
            <v>7.8174999999999998E-3</v>
          </cell>
          <cell r="AQ31">
            <v>444</v>
          </cell>
          <cell r="AR31">
            <v>9.3809400000000001E-2</v>
          </cell>
          <cell r="AS31">
            <v>1</v>
          </cell>
          <cell r="AT31">
            <v>2.1130000000000001E-4</v>
          </cell>
          <cell r="AU31">
            <v>1241</v>
          </cell>
          <cell r="AV31">
            <v>0.26220159999999998</v>
          </cell>
          <cell r="AW31">
            <v>103</v>
          </cell>
          <cell r="AX31">
            <v>2.17621E-2</v>
          </cell>
          <cell r="AY31">
            <v>191</v>
          </cell>
          <cell r="AZ31">
            <v>4.0355000000000002E-2</v>
          </cell>
        </row>
        <row r="32">
          <cell r="A32" t="str">
            <v>Z00030</v>
          </cell>
          <cell r="B32">
            <v>2851</v>
          </cell>
          <cell r="C32">
            <v>53</v>
          </cell>
          <cell r="D32">
            <v>1.8589999999999999E-2</v>
          </cell>
          <cell r="E32">
            <v>229</v>
          </cell>
          <cell r="F32">
            <v>8.0322699999999997E-2</v>
          </cell>
          <cell r="G32">
            <v>396</v>
          </cell>
          <cell r="H32">
            <v>0.13889860000000001</v>
          </cell>
          <cell r="I32">
            <v>33</v>
          </cell>
          <cell r="J32">
            <v>1.1574900000000001E-2</v>
          </cell>
          <cell r="K32">
            <v>163</v>
          </cell>
          <cell r="L32">
            <v>5.7172899999999999E-2</v>
          </cell>
          <cell r="M32">
            <v>96</v>
          </cell>
          <cell r="N32">
            <v>3.3672399999999998E-2</v>
          </cell>
          <cell r="O32">
            <v>76</v>
          </cell>
          <cell r="P32">
            <v>2.6657299999999998E-2</v>
          </cell>
          <cell r="Q32">
            <v>30</v>
          </cell>
          <cell r="R32">
            <v>1.05226E-2</v>
          </cell>
          <cell r="S32">
            <v>40</v>
          </cell>
          <cell r="T32">
            <v>1.40302E-2</v>
          </cell>
          <cell r="U32">
            <v>289</v>
          </cell>
          <cell r="V32">
            <v>0.1013679</v>
          </cell>
          <cell r="W32">
            <v>491</v>
          </cell>
          <cell r="X32">
            <v>0.17222029999999999</v>
          </cell>
          <cell r="Y32">
            <v>491</v>
          </cell>
          <cell r="Z32">
            <v>0.17222029999999999</v>
          </cell>
          <cell r="AA32">
            <v>168</v>
          </cell>
          <cell r="AB32">
            <v>5.8926699999999999E-2</v>
          </cell>
          <cell r="AC32">
            <v>29</v>
          </cell>
          <cell r="AD32">
            <v>1.0171899999999999E-2</v>
          </cell>
          <cell r="AE32">
            <v>17</v>
          </cell>
          <cell r="AF32">
            <v>5.9627999999999999E-3</v>
          </cell>
          <cell r="AG32">
            <v>17</v>
          </cell>
          <cell r="AH32">
            <v>5.9627999999999999E-3</v>
          </cell>
          <cell r="AI32">
            <v>6</v>
          </cell>
          <cell r="AJ32">
            <v>2.1045E-3</v>
          </cell>
          <cell r="AK32">
            <v>6</v>
          </cell>
          <cell r="AL32">
            <v>2.1045E-3</v>
          </cell>
          <cell r="AM32">
            <v>18</v>
          </cell>
          <cell r="AN32">
            <v>6.3135999999999999E-3</v>
          </cell>
          <cell r="AO32">
            <v>42</v>
          </cell>
          <cell r="AP32">
            <v>1.47317E-2</v>
          </cell>
          <cell r="AQ32">
            <v>320</v>
          </cell>
          <cell r="AR32">
            <v>0.1122413</v>
          </cell>
          <cell r="AS32">
            <v>2</v>
          </cell>
          <cell r="AT32">
            <v>7.0149999999999998E-4</v>
          </cell>
          <cell r="AU32">
            <v>789</v>
          </cell>
          <cell r="AV32">
            <v>0.27674500000000002</v>
          </cell>
          <cell r="AW32">
            <v>72</v>
          </cell>
          <cell r="AX32">
            <v>2.52543E-2</v>
          </cell>
          <cell r="AY32">
            <v>108</v>
          </cell>
          <cell r="AZ32">
            <v>3.7881400000000003E-2</v>
          </cell>
        </row>
        <row r="33">
          <cell r="A33" t="str">
            <v>Z00031</v>
          </cell>
          <cell r="B33">
            <v>6487</v>
          </cell>
          <cell r="C33">
            <v>95</v>
          </cell>
          <cell r="D33">
            <v>1.46447E-2</v>
          </cell>
          <cell r="E33">
            <v>304</v>
          </cell>
          <cell r="F33">
            <v>4.6863000000000002E-2</v>
          </cell>
          <cell r="G33">
            <v>878</v>
          </cell>
          <cell r="H33">
            <v>0.13534760000000001</v>
          </cell>
          <cell r="I33">
            <v>102</v>
          </cell>
          <cell r="J33">
            <v>1.57238E-2</v>
          </cell>
          <cell r="K33">
            <v>297</v>
          </cell>
          <cell r="L33">
            <v>4.5783900000000002E-2</v>
          </cell>
          <cell r="M33">
            <v>259</v>
          </cell>
          <cell r="N33">
            <v>3.9926000000000003E-2</v>
          </cell>
          <cell r="O33">
            <v>92</v>
          </cell>
          <cell r="P33">
            <v>1.4182200000000001E-2</v>
          </cell>
          <cell r="Q33">
            <v>60</v>
          </cell>
          <cell r="R33">
            <v>9.2493000000000002E-3</v>
          </cell>
          <cell r="S33">
            <v>35</v>
          </cell>
          <cell r="T33">
            <v>5.3953999999999998E-3</v>
          </cell>
          <cell r="U33">
            <v>524</v>
          </cell>
          <cell r="V33">
            <v>8.0776899999999999E-2</v>
          </cell>
          <cell r="W33">
            <v>420</v>
          </cell>
          <cell r="X33">
            <v>6.4744899999999994E-2</v>
          </cell>
          <cell r="Y33">
            <v>420</v>
          </cell>
          <cell r="Z33">
            <v>6.4744899999999994E-2</v>
          </cell>
          <cell r="AA33">
            <v>307</v>
          </cell>
          <cell r="AB33">
            <v>4.7325399999999997E-2</v>
          </cell>
          <cell r="AC33">
            <v>45</v>
          </cell>
          <cell r="AD33">
            <v>6.9369999999999996E-3</v>
          </cell>
          <cell r="AE33">
            <v>32</v>
          </cell>
          <cell r="AF33">
            <v>4.9328999999999996E-3</v>
          </cell>
          <cell r="AG33">
            <v>32</v>
          </cell>
          <cell r="AH33">
            <v>4.9328999999999996E-3</v>
          </cell>
          <cell r="AI33">
            <v>16</v>
          </cell>
          <cell r="AJ33">
            <v>2.4664999999999999E-3</v>
          </cell>
          <cell r="AK33">
            <v>16</v>
          </cell>
          <cell r="AL33">
            <v>2.4664999999999999E-3</v>
          </cell>
          <cell r="AM33">
            <v>28</v>
          </cell>
          <cell r="AN33">
            <v>4.3163000000000003E-3</v>
          </cell>
          <cell r="AO33">
            <v>62</v>
          </cell>
          <cell r="AP33">
            <v>9.5575999999999994E-3</v>
          </cell>
          <cell r="AQ33">
            <v>479</v>
          </cell>
          <cell r="AR33">
            <v>7.3840000000000003E-2</v>
          </cell>
          <cell r="AS33">
            <v>14</v>
          </cell>
          <cell r="AT33">
            <v>2.1581999999999999E-3</v>
          </cell>
          <cell r="AU33">
            <v>1551</v>
          </cell>
          <cell r="AV33">
            <v>0.23909359999999999</v>
          </cell>
          <cell r="AW33">
            <v>131</v>
          </cell>
          <cell r="AX33">
            <v>2.0194199999999999E-2</v>
          </cell>
          <cell r="AY33">
            <v>203</v>
          </cell>
          <cell r="AZ33">
            <v>3.1293399999999999E-2</v>
          </cell>
        </row>
        <row r="34">
          <cell r="A34" t="str">
            <v>Z00032</v>
          </cell>
          <cell r="B34">
            <v>3725</v>
          </cell>
          <cell r="C34">
            <v>94</v>
          </cell>
          <cell r="D34">
            <v>2.5234900000000001E-2</v>
          </cell>
          <cell r="E34">
            <v>260</v>
          </cell>
          <cell r="F34">
            <v>6.9798700000000005E-2</v>
          </cell>
          <cell r="G34">
            <v>579</v>
          </cell>
          <cell r="H34">
            <v>0.1554362</v>
          </cell>
          <cell r="I34">
            <v>71</v>
          </cell>
          <cell r="J34">
            <v>1.9060400000000002E-2</v>
          </cell>
          <cell r="K34">
            <v>215</v>
          </cell>
          <cell r="L34">
            <v>5.7718100000000001E-2</v>
          </cell>
          <cell r="M34">
            <v>291</v>
          </cell>
          <cell r="N34">
            <v>7.8120800000000004E-2</v>
          </cell>
          <cell r="O34">
            <v>95</v>
          </cell>
          <cell r="P34">
            <v>2.5503399999999999E-2</v>
          </cell>
          <cell r="Q34">
            <v>33</v>
          </cell>
          <cell r="R34">
            <v>8.8591E-3</v>
          </cell>
          <cell r="S34">
            <v>32</v>
          </cell>
          <cell r="T34">
            <v>8.5906000000000003E-3</v>
          </cell>
          <cell r="U34">
            <v>357</v>
          </cell>
          <cell r="V34">
            <v>9.5838900000000005E-2</v>
          </cell>
          <cell r="W34">
            <v>423</v>
          </cell>
          <cell r="X34">
            <v>0.11355700000000001</v>
          </cell>
          <cell r="Y34">
            <v>423</v>
          </cell>
          <cell r="Z34">
            <v>0.11355700000000001</v>
          </cell>
          <cell r="AA34">
            <v>183</v>
          </cell>
          <cell r="AB34">
            <v>4.9127499999999998E-2</v>
          </cell>
          <cell r="AC34">
            <v>40</v>
          </cell>
          <cell r="AD34">
            <v>1.0738299999999999E-2</v>
          </cell>
          <cell r="AE34">
            <v>32</v>
          </cell>
          <cell r="AF34">
            <v>8.5906000000000003E-3</v>
          </cell>
          <cell r="AG34">
            <v>32</v>
          </cell>
          <cell r="AH34">
            <v>8.5906000000000003E-3</v>
          </cell>
          <cell r="AI34">
            <v>19</v>
          </cell>
          <cell r="AJ34">
            <v>5.1006999999999997E-3</v>
          </cell>
          <cell r="AK34">
            <v>19</v>
          </cell>
          <cell r="AL34">
            <v>5.1006999999999997E-3</v>
          </cell>
          <cell r="AM34">
            <v>27</v>
          </cell>
          <cell r="AN34">
            <v>7.2483000000000001E-3</v>
          </cell>
          <cell r="AO34">
            <v>25</v>
          </cell>
          <cell r="AP34">
            <v>6.7114000000000002E-3</v>
          </cell>
          <cell r="AQ34">
            <v>443</v>
          </cell>
          <cell r="AR34">
            <v>0.1189262</v>
          </cell>
          <cell r="AS34">
            <v>7</v>
          </cell>
          <cell r="AT34">
            <v>1.8791999999999999E-3</v>
          </cell>
          <cell r="AU34">
            <v>1033</v>
          </cell>
          <cell r="AV34">
            <v>0.27731539999999999</v>
          </cell>
          <cell r="AW34">
            <v>81</v>
          </cell>
          <cell r="AX34">
            <v>2.1745E-2</v>
          </cell>
          <cell r="AY34">
            <v>147</v>
          </cell>
          <cell r="AZ34">
            <v>3.9463100000000001E-2</v>
          </cell>
        </row>
        <row r="35">
          <cell r="A35" t="str">
            <v>Z00033</v>
          </cell>
          <cell r="B35">
            <v>4615</v>
          </cell>
          <cell r="C35">
            <v>58</v>
          </cell>
          <cell r="D35">
            <v>1.2567699999999999E-2</v>
          </cell>
          <cell r="E35">
            <v>279</v>
          </cell>
          <cell r="F35">
            <v>6.0455000000000002E-2</v>
          </cell>
          <cell r="G35">
            <v>457</v>
          </cell>
          <cell r="H35">
            <v>9.9024899999999999E-2</v>
          </cell>
          <cell r="I35">
            <v>74</v>
          </cell>
          <cell r="J35">
            <v>1.6034699999999999E-2</v>
          </cell>
          <cell r="K35">
            <v>197</v>
          </cell>
          <cell r="L35">
            <v>4.26869E-2</v>
          </cell>
          <cell r="M35">
            <v>127</v>
          </cell>
          <cell r="N35">
            <v>2.7518999999999998E-2</v>
          </cell>
          <cell r="O35">
            <v>84</v>
          </cell>
          <cell r="P35">
            <v>1.8201499999999999E-2</v>
          </cell>
          <cell r="Q35">
            <v>28</v>
          </cell>
          <cell r="R35">
            <v>6.0672E-3</v>
          </cell>
          <cell r="S35">
            <v>32</v>
          </cell>
          <cell r="T35">
            <v>6.9338999999999998E-3</v>
          </cell>
          <cell r="U35">
            <v>350</v>
          </cell>
          <cell r="V35">
            <v>7.5839699999999996E-2</v>
          </cell>
          <cell r="W35">
            <v>542</v>
          </cell>
          <cell r="X35">
            <v>0.11744309999999999</v>
          </cell>
          <cell r="Y35">
            <v>542</v>
          </cell>
          <cell r="Z35">
            <v>0.11744309999999999</v>
          </cell>
          <cell r="AA35">
            <v>199</v>
          </cell>
          <cell r="AB35">
            <v>4.31203E-2</v>
          </cell>
          <cell r="AC35">
            <v>40</v>
          </cell>
          <cell r="AD35">
            <v>8.6674000000000005E-3</v>
          </cell>
          <cell r="AE35">
            <v>39</v>
          </cell>
          <cell r="AF35">
            <v>8.4507000000000002E-3</v>
          </cell>
          <cell r="AG35">
            <v>39</v>
          </cell>
          <cell r="AH35">
            <v>8.4507000000000002E-3</v>
          </cell>
          <cell r="AI35">
            <v>19</v>
          </cell>
          <cell r="AJ35">
            <v>4.117E-3</v>
          </cell>
          <cell r="AK35">
            <v>19</v>
          </cell>
          <cell r="AL35">
            <v>4.117E-3</v>
          </cell>
          <cell r="AM35">
            <v>32</v>
          </cell>
          <cell r="AN35">
            <v>6.9338999999999998E-3</v>
          </cell>
          <cell r="AO35">
            <v>62</v>
          </cell>
          <cell r="AP35">
            <v>1.34345E-2</v>
          </cell>
          <cell r="AQ35">
            <v>497</v>
          </cell>
          <cell r="AR35">
            <v>0.1076923</v>
          </cell>
          <cell r="AS35">
            <v>7</v>
          </cell>
          <cell r="AT35">
            <v>1.5168E-3</v>
          </cell>
          <cell r="AU35">
            <v>1005</v>
          </cell>
          <cell r="AV35">
            <v>0.21776809999999999</v>
          </cell>
          <cell r="AW35">
            <v>90</v>
          </cell>
          <cell r="AX35">
            <v>1.9501600000000001E-2</v>
          </cell>
          <cell r="AY35">
            <v>130</v>
          </cell>
          <cell r="AZ35">
            <v>2.8169E-2</v>
          </cell>
        </row>
        <row r="36">
          <cell r="A36" t="str">
            <v>Z00036</v>
          </cell>
          <cell r="B36">
            <v>1900</v>
          </cell>
          <cell r="C36">
            <v>61</v>
          </cell>
          <cell r="D36">
            <v>3.2105300000000003E-2</v>
          </cell>
          <cell r="E36">
            <v>114</v>
          </cell>
          <cell r="F36">
            <v>0.06</v>
          </cell>
          <cell r="G36">
            <v>268</v>
          </cell>
          <cell r="H36">
            <v>0.1410526</v>
          </cell>
          <cell r="I36">
            <v>52</v>
          </cell>
          <cell r="J36">
            <v>2.7368400000000001E-2</v>
          </cell>
          <cell r="K36">
            <v>134</v>
          </cell>
          <cell r="L36">
            <v>7.05263E-2</v>
          </cell>
          <cell r="M36">
            <v>44</v>
          </cell>
          <cell r="N36">
            <v>2.3157899999999999E-2</v>
          </cell>
          <cell r="O36">
            <v>37</v>
          </cell>
          <cell r="P36">
            <v>1.94737E-2</v>
          </cell>
          <cell r="Q36">
            <v>27</v>
          </cell>
          <cell r="R36">
            <v>1.4210499999999999E-2</v>
          </cell>
          <cell r="S36">
            <v>34</v>
          </cell>
          <cell r="T36">
            <v>1.7894699999999999E-2</v>
          </cell>
          <cell r="U36">
            <v>190</v>
          </cell>
          <cell r="V36">
            <v>0.1</v>
          </cell>
          <cell r="W36">
            <v>181</v>
          </cell>
          <cell r="X36">
            <v>9.5263200000000006E-2</v>
          </cell>
          <cell r="Y36">
            <v>181</v>
          </cell>
          <cell r="Z36">
            <v>9.5263200000000006E-2</v>
          </cell>
          <cell r="AA36">
            <v>83</v>
          </cell>
          <cell r="AB36">
            <v>4.3684199999999999E-2</v>
          </cell>
          <cell r="AC36">
            <v>17</v>
          </cell>
          <cell r="AD36">
            <v>8.9473999999999995E-3</v>
          </cell>
          <cell r="AE36">
            <v>21</v>
          </cell>
          <cell r="AF36">
            <v>1.1052599999999999E-2</v>
          </cell>
          <cell r="AG36">
            <v>21</v>
          </cell>
          <cell r="AH36">
            <v>1.1052599999999999E-2</v>
          </cell>
          <cell r="AI36">
            <v>13</v>
          </cell>
          <cell r="AJ36">
            <v>6.8421000000000003E-3</v>
          </cell>
          <cell r="AK36">
            <v>13</v>
          </cell>
          <cell r="AL36">
            <v>6.8421000000000003E-3</v>
          </cell>
          <cell r="AM36">
            <v>7</v>
          </cell>
          <cell r="AN36">
            <v>3.6841999999999999E-3</v>
          </cell>
          <cell r="AO36">
            <v>23</v>
          </cell>
          <cell r="AP36">
            <v>1.2105299999999999E-2</v>
          </cell>
          <cell r="AQ36">
            <v>214</v>
          </cell>
          <cell r="AR36">
            <v>0.1126316</v>
          </cell>
          <cell r="AS36">
            <v>3</v>
          </cell>
          <cell r="AT36">
            <v>1.5789000000000001E-3</v>
          </cell>
          <cell r="AU36">
            <v>510</v>
          </cell>
          <cell r="AV36">
            <v>0.26842110000000002</v>
          </cell>
          <cell r="AW36">
            <v>52</v>
          </cell>
          <cell r="AX36">
            <v>2.7368400000000001E-2</v>
          </cell>
          <cell r="AY36">
            <v>64</v>
          </cell>
          <cell r="AZ36">
            <v>3.3684199999999997E-2</v>
          </cell>
        </row>
        <row r="37">
          <cell r="A37" t="str">
            <v>Z00037</v>
          </cell>
          <cell r="B37">
            <v>6475</v>
          </cell>
          <cell r="C37">
            <v>158</v>
          </cell>
          <cell r="D37">
            <v>2.44015E-2</v>
          </cell>
          <cell r="E37">
            <v>414</v>
          </cell>
          <cell r="F37">
            <v>6.3938200000000001E-2</v>
          </cell>
          <cell r="G37">
            <v>1019</v>
          </cell>
          <cell r="H37">
            <v>0.1573745</v>
          </cell>
          <cell r="I37">
            <v>141</v>
          </cell>
          <cell r="J37">
            <v>2.17761E-2</v>
          </cell>
          <cell r="K37">
            <v>280</v>
          </cell>
          <cell r="L37">
            <v>4.3243200000000002E-2</v>
          </cell>
          <cell r="M37">
            <v>305</v>
          </cell>
          <cell r="N37">
            <v>4.7104199999999999E-2</v>
          </cell>
          <cell r="O37">
            <v>116</v>
          </cell>
          <cell r="P37">
            <v>1.79151E-2</v>
          </cell>
          <cell r="Q37">
            <v>146</v>
          </cell>
          <cell r="R37">
            <v>2.25483E-2</v>
          </cell>
          <cell r="S37">
            <v>52</v>
          </cell>
          <cell r="T37">
            <v>8.0309000000000005E-3</v>
          </cell>
          <cell r="U37">
            <v>498</v>
          </cell>
          <cell r="V37">
            <v>7.6911199999999999E-2</v>
          </cell>
          <cell r="W37">
            <v>1107</v>
          </cell>
          <cell r="X37">
            <v>0.17096529999999999</v>
          </cell>
          <cell r="Y37">
            <v>1107</v>
          </cell>
          <cell r="Z37">
            <v>0.17096529999999999</v>
          </cell>
          <cell r="AA37">
            <v>276</v>
          </cell>
          <cell r="AB37">
            <v>4.2625499999999997E-2</v>
          </cell>
          <cell r="AC37">
            <v>52</v>
          </cell>
          <cell r="AD37">
            <v>8.0309000000000005E-3</v>
          </cell>
          <cell r="AE37">
            <v>58</v>
          </cell>
          <cell r="AF37">
            <v>8.9575000000000002E-3</v>
          </cell>
          <cell r="AG37">
            <v>58</v>
          </cell>
          <cell r="AH37">
            <v>8.9575000000000002E-3</v>
          </cell>
          <cell r="AI37">
            <v>25</v>
          </cell>
          <cell r="AJ37">
            <v>3.8609999999999998E-3</v>
          </cell>
          <cell r="AK37">
            <v>25</v>
          </cell>
          <cell r="AL37">
            <v>3.8609999999999998E-3</v>
          </cell>
          <cell r="AM37">
            <v>32</v>
          </cell>
          <cell r="AN37">
            <v>4.9420999999999996E-3</v>
          </cell>
          <cell r="AO37">
            <v>44</v>
          </cell>
          <cell r="AP37">
            <v>6.7954000000000001E-3</v>
          </cell>
          <cell r="AQ37">
            <v>419</v>
          </cell>
          <cell r="AR37">
            <v>6.4710400000000001E-2</v>
          </cell>
          <cell r="AS37">
            <v>33</v>
          </cell>
          <cell r="AT37">
            <v>5.0965000000000003E-3</v>
          </cell>
          <cell r="AU37">
            <v>1704</v>
          </cell>
          <cell r="AV37">
            <v>0.26316600000000001</v>
          </cell>
          <cell r="AW37">
            <v>205</v>
          </cell>
          <cell r="AX37">
            <v>3.1660199999999999E-2</v>
          </cell>
          <cell r="AY37">
            <v>296</v>
          </cell>
          <cell r="AZ37">
            <v>4.5714299999999999E-2</v>
          </cell>
        </row>
        <row r="38">
          <cell r="A38" t="str">
            <v>Z00038</v>
          </cell>
          <cell r="B38">
            <v>2070</v>
          </cell>
          <cell r="C38">
            <v>39</v>
          </cell>
          <cell r="D38">
            <v>1.8840599999999999E-2</v>
          </cell>
          <cell r="E38">
            <v>179</v>
          </cell>
          <cell r="F38">
            <v>8.6473400000000006E-2</v>
          </cell>
          <cell r="G38">
            <v>347</v>
          </cell>
          <cell r="H38">
            <v>0.1676329</v>
          </cell>
          <cell r="I38">
            <v>39</v>
          </cell>
          <cell r="J38">
            <v>1.8840599999999999E-2</v>
          </cell>
          <cell r="K38">
            <v>120</v>
          </cell>
          <cell r="L38">
            <v>5.7971000000000002E-2</v>
          </cell>
          <cell r="M38">
            <v>77</v>
          </cell>
          <cell r="N38">
            <v>3.7198099999999998E-2</v>
          </cell>
          <cell r="O38">
            <v>17</v>
          </cell>
          <cell r="P38">
            <v>8.2126000000000005E-3</v>
          </cell>
          <cell r="Q38">
            <v>20</v>
          </cell>
          <cell r="R38">
            <v>9.6617999999999999E-3</v>
          </cell>
          <cell r="S38">
            <v>20</v>
          </cell>
          <cell r="T38">
            <v>9.6617999999999999E-3</v>
          </cell>
          <cell r="U38">
            <v>163</v>
          </cell>
          <cell r="V38">
            <v>7.8743999999999995E-2</v>
          </cell>
          <cell r="W38">
            <v>265</v>
          </cell>
          <cell r="X38">
            <v>0.1280193</v>
          </cell>
          <cell r="Y38">
            <v>265</v>
          </cell>
          <cell r="Z38">
            <v>0.1280193</v>
          </cell>
          <cell r="AA38">
            <v>62</v>
          </cell>
          <cell r="AB38">
            <v>2.9951700000000001E-2</v>
          </cell>
          <cell r="AC38">
            <v>8</v>
          </cell>
          <cell r="AD38">
            <v>3.8647E-3</v>
          </cell>
          <cell r="AE38">
            <v>16</v>
          </cell>
          <cell r="AF38">
            <v>7.7295000000000003E-3</v>
          </cell>
          <cell r="AG38">
            <v>16</v>
          </cell>
          <cell r="AH38">
            <v>7.7295000000000003E-3</v>
          </cell>
          <cell r="AI38">
            <v>8</v>
          </cell>
          <cell r="AJ38">
            <v>3.8647E-3</v>
          </cell>
          <cell r="AK38">
            <v>8</v>
          </cell>
          <cell r="AL38">
            <v>3.8647E-3</v>
          </cell>
          <cell r="AM38">
            <v>2</v>
          </cell>
          <cell r="AN38">
            <v>9.6619999999999996E-4</v>
          </cell>
          <cell r="AO38">
            <v>23</v>
          </cell>
          <cell r="AP38">
            <v>1.11111E-2</v>
          </cell>
          <cell r="AQ38">
            <v>62</v>
          </cell>
          <cell r="AR38">
            <v>2.9951700000000001E-2</v>
          </cell>
          <cell r="AS38">
            <v>1</v>
          </cell>
          <cell r="AT38">
            <v>4.8309999999999998E-4</v>
          </cell>
          <cell r="AU38">
            <v>579</v>
          </cell>
          <cell r="AV38">
            <v>0.27971010000000002</v>
          </cell>
          <cell r="AW38">
            <v>49</v>
          </cell>
          <cell r="AX38">
            <v>2.3671500000000002E-2</v>
          </cell>
          <cell r="AY38">
            <v>60</v>
          </cell>
          <cell r="AZ38">
            <v>2.8985500000000001E-2</v>
          </cell>
        </row>
        <row r="39">
          <cell r="A39" t="str">
            <v>Z00051</v>
          </cell>
          <cell r="B39">
            <v>2347</v>
          </cell>
          <cell r="C39">
            <v>22</v>
          </cell>
          <cell r="D39">
            <v>9.3737000000000004E-3</v>
          </cell>
          <cell r="E39">
            <v>160</v>
          </cell>
          <cell r="F39">
            <v>6.8172099999999999E-2</v>
          </cell>
          <cell r="G39">
            <v>406</v>
          </cell>
          <cell r="H39">
            <v>0.1729868</v>
          </cell>
          <cell r="I39">
            <v>34</v>
          </cell>
          <cell r="J39">
            <v>1.4486600000000001E-2</v>
          </cell>
          <cell r="K39">
            <v>129</v>
          </cell>
          <cell r="L39">
            <v>5.49638E-2</v>
          </cell>
          <cell r="M39">
            <v>128</v>
          </cell>
          <cell r="N39">
            <v>5.4537700000000001E-2</v>
          </cell>
          <cell r="O39">
            <v>78</v>
          </cell>
          <cell r="P39">
            <v>3.3233899999999997E-2</v>
          </cell>
          <cell r="Q39">
            <v>35</v>
          </cell>
          <cell r="R39">
            <v>1.4912699999999999E-2</v>
          </cell>
          <cell r="S39">
            <v>20</v>
          </cell>
          <cell r="T39">
            <v>8.5214999999999996E-3</v>
          </cell>
          <cell r="U39">
            <v>241</v>
          </cell>
          <cell r="V39">
            <v>0.10268430000000001</v>
          </cell>
          <cell r="W39">
            <v>303</v>
          </cell>
          <cell r="X39">
            <v>0.12910099999999999</v>
          </cell>
          <cell r="Y39">
            <v>303</v>
          </cell>
          <cell r="Z39">
            <v>0.12910099999999999</v>
          </cell>
          <cell r="AA39">
            <v>155</v>
          </cell>
          <cell r="AB39">
            <v>6.6041799999999998E-2</v>
          </cell>
          <cell r="AC39">
            <v>24</v>
          </cell>
          <cell r="AD39">
            <v>1.02258E-2</v>
          </cell>
          <cell r="AE39">
            <v>18</v>
          </cell>
          <cell r="AF39">
            <v>7.6693999999999998E-3</v>
          </cell>
          <cell r="AG39">
            <v>18</v>
          </cell>
          <cell r="AH39">
            <v>7.6693999999999998E-3</v>
          </cell>
          <cell r="AI39">
            <v>10</v>
          </cell>
          <cell r="AJ39">
            <v>4.2608000000000004E-3</v>
          </cell>
          <cell r="AK39">
            <v>10</v>
          </cell>
          <cell r="AL39">
            <v>4.2608000000000004E-3</v>
          </cell>
          <cell r="AM39">
            <v>4</v>
          </cell>
          <cell r="AN39">
            <v>1.7043E-3</v>
          </cell>
          <cell r="AO39">
            <v>28</v>
          </cell>
          <cell r="AP39">
            <v>1.1930100000000001E-2</v>
          </cell>
          <cell r="AQ39">
            <v>237</v>
          </cell>
          <cell r="AR39">
            <v>0.10098</v>
          </cell>
          <cell r="AS39">
            <v>0</v>
          </cell>
          <cell r="AT39">
            <v>0</v>
          </cell>
          <cell r="AU39">
            <v>695</v>
          </cell>
          <cell r="AV39">
            <v>0.29612270000000002</v>
          </cell>
          <cell r="AW39">
            <v>73</v>
          </cell>
          <cell r="AX39">
            <v>3.1103499999999999E-2</v>
          </cell>
          <cell r="AY39">
            <v>104</v>
          </cell>
          <cell r="AZ39">
            <v>4.4311900000000001E-2</v>
          </cell>
        </row>
        <row r="40">
          <cell r="A40" t="str">
            <v>Z00052</v>
          </cell>
          <cell r="B40">
            <v>2797</v>
          </cell>
          <cell r="C40">
            <v>65</v>
          </cell>
          <cell r="D40">
            <v>2.3239200000000002E-2</v>
          </cell>
          <cell r="E40">
            <v>148</v>
          </cell>
          <cell r="F40">
            <v>5.2913799999999997E-2</v>
          </cell>
          <cell r="G40">
            <v>584</v>
          </cell>
          <cell r="H40">
            <v>0.20879510000000001</v>
          </cell>
          <cell r="I40">
            <v>53</v>
          </cell>
          <cell r="J40">
            <v>1.8948900000000001E-2</v>
          </cell>
          <cell r="K40">
            <v>185</v>
          </cell>
          <cell r="L40">
            <v>6.6142300000000001E-2</v>
          </cell>
          <cell r="M40">
            <v>199</v>
          </cell>
          <cell r="N40">
            <v>7.1147699999999994E-2</v>
          </cell>
          <cell r="O40">
            <v>137</v>
          </cell>
          <cell r="P40">
            <v>4.89811E-2</v>
          </cell>
          <cell r="Q40">
            <v>43</v>
          </cell>
          <cell r="R40">
            <v>1.5373599999999999E-2</v>
          </cell>
          <cell r="S40">
            <v>37</v>
          </cell>
          <cell r="T40">
            <v>1.3228500000000001E-2</v>
          </cell>
          <cell r="U40">
            <v>354</v>
          </cell>
          <cell r="V40">
            <v>0.12656419999999999</v>
          </cell>
          <cell r="W40">
            <v>193</v>
          </cell>
          <cell r="X40">
            <v>6.9002499999999994E-2</v>
          </cell>
          <cell r="Y40">
            <v>193</v>
          </cell>
          <cell r="Z40">
            <v>6.9002499999999994E-2</v>
          </cell>
          <cell r="AA40">
            <v>226</v>
          </cell>
          <cell r="AB40">
            <v>8.0800899999999995E-2</v>
          </cell>
          <cell r="AC40">
            <v>39</v>
          </cell>
          <cell r="AD40">
            <v>1.3943499999999999E-2</v>
          </cell>
          <cell r="AE40">
            <v>51</v>
          </cell>
          <cell r="AF40">
            <v>1.8233800000000001E-2</v>
          </cell>
          <cell r="AG40">
            <v>51</v>
          </cell>
          <cell r="AH40">
            <v>1.8233800000000001E-2</v>
          </cell>
          <cell r="AI40">
            <v>22</v>
          </cell>
          <cell r="AJ40">
            <v>7.8656000000000004E-3</v>
          </cell>
          <cell r="AK40">
            <v>22</v>
          </cell>
          <cell r="AL40">
            <v>7.8656000000000004E-3</v>
          </cell>
          <cell r="AM40">
            <v>19</v>
          </cell>
          <cell r="AN40">
            <v>6.7930000000000004E-3</v>
          </cell>
          <cell r="AO40">
            <v>33</v>
          </cell>
          <cell r="AP40">
            <v>1.1798400000000001E-2</v>
          </cell>
          <cell r="AQ40">
            <v>535</v>
          </cell>
          <cell r="AR40">
            <v>0.19127640000000001</v>
          </cell>
          <cell r="AS40">
            <v>9</v>
          </cell>
          <cell r="AT40">
            <v>3.2177E-3</v>
          </cell>
          <cell r="AU40">
            <v>926</v>
          </cell>
          <cell r="AV40">
            <v>0.331069</v>
          </cell>
          <cell r="AW40">
            <v>99</v>
          </cell>
          <cell r="AX40">
            <v>3.5395099999999999E-2</v>
          </cell>
          <cell r="AY40">
            <v>106</v>
          </cell>
          <cell r="AZ40">
            <v>3.7897699999999999E-2</v>
          </cell>
        </row>
        <row r="41">
          <cell r="A41" t="str">
            <v>Z00053</v>
          </cell>
          <cell r="B41">
            <v>2628</v>
          </cell>
          <cell r="C41">
            <v>15</v>
          </cell>
          <cell r="D41">
            <v>5.7077999999999999E-3</v>
          </cell>
          <cell r="E41">
            <v>141</v>
          </cell>
          <cell r="F41">
            <v>5.3652999999999999E-2</v>
          </cell>
          <cell r="G41">
            <v>208</v>
          </cell>
          <cell r="H41">
            <v>7.9147599999999999E-2</v>
          </cell>
          <cell r="I41">
            <v>22</v>
          </cell>
          <cell r="J41">
            <v>8.3713999999999993E-3</v>
          </cell>
          <cell r="K41">
            <v>87</v>
          </cell>
          <cell r="L41">
            <v>3.3105000000000002E-2</v>
          </cell>
          <cell r="M41">
            <v>10</v>
          </cell>
          <cell r="N41">
            <v>3.8051999999999999E-3</v>
          </cell>
          <cell r="O41">
            <v>61</v>
          </cell>
          <cell r="P41">
            <v>2.3211599999999999E-2</v>
          </cell>
          <cell r="Q41">
            <v>25</v>
          </cell>
          <cell r="R41">
            <v>9.5128999999999995E-3</v>
          </cell>
          <cell r="S41">
            <v>5</v>
          </cell>
          <cell r="T41">
            <v>1.9026E-3</v>
          </cell>
          <cell r="U41">
            <v>144</v>
          </cell>
          <cell r="V41">
            <v>5.4794500000000003E-2</v>
          </cell>
          <cell r="W41">
            <v>52</v>
          </cell>
          <cell r="X41">
            <v>1.97869E-2</v>
          </cell>
          <cell r="Y41">
            <v>52</v>
          </cell>
          <cell r="Z41">
            <v>1.97869E-2</v>
          </cell>
          <cell r="AA41">
            <v>80</v>
          </cell>
          <cell r="AB41">
            <v>3.04414E-2</v>
          </cell>
          <cell r="AC41">
            <v>26</v>
          </cell>
          <cell r="AD41">
            <v>9.8934999999999995E-3</v>
          </cell>
          <cell r="AE41">
            <v>8</v>
          </cell>
          <cell r="AF41">
            <v>3.0441000000000001E-3</v>
          </cell>
          <cell r="AG41">
            <v>8</v>
          </cell>
          <cell r="AH41">
            <v>3.0441000000000001E-3</v>
          </cell>
          <cell r="AI41">
            <v>4</v>
          </cell>
          <cell r="AJ41">
            <v>1.5221E-3</v>
          </cell>
          <cell r="AK41">
            <v>4</v>
          </cell>
          <cell r="AL41">
            <v>1.5221E-3</v>
          </cell>
          <cell r="AM41">
            <v>13</v>
          </cell>
          <cell r="AN41">
            <v>4.9467000000000001E-3</v>
          </cell>
          <cell r="AO41">
            <v>18</v>
          </cell>
          <cell r="AP41">
            <v>6.8493E-3</v>
          </cell>
          <cell r="AQ41">
            <v>144</v>
          </cell>
          <cell r="AR41">
            <v>5.4794500000000003E-2</v>
          </cell>
          <cell r="AS41">
            <v>3</v>
          </cell>
          <cell r="AT41">
            <v>1.1416E-3</v>
          </cell>
          <cell r="AU41">
            <v>465</v>
          </cell>
          <cell r="AV41">
            <v>0.1769406</v>
          </cell>
          <cell r="AW41">
            <v>40</v>
          </cell>
          <cell r="AX41">
            <v>1.52207E-2</v>
          </cell>
          <cell r="AY41">
            <v>51</v>
          </cell>
          <cell r="AZ41">
            <v>1.9406400000000001E-2</v>
          </cell>
        </row>
        <row r="42">
          <cell r="A42" t="str">
            <v>Z00055</v>
          </cell>
          <cell r="B42">
            <v>1273</v>
          </cell>
          <cell r="C42">
            <v>24</v>
          </cell>
          <cell r="D42">
            <v>1.8853100000000001E-2</v>
          </cell>
          <cell r="E42">
            <v>73</v>
          </cell>
          <cell r="F42">
            <v>5.7344899999999997E-2</v>
          </cell>
          <cell r="G42">
            <v>176</v>
          </cell>
          <cell r="H42">
            <v>0.13825609999999999</v>
          </cell>
          <cell r="I42">
            <v>11</v>
          </cell>
          <cell r="J42">
            <v>8.6409999999999994E-3</v>
          </cell>
          <cell r="K42">
            <v>67</v>
          </cell>
          <cell r="L42">
            <v>5.2631600000000001E-2</v>
          </cell>
          <cell r="M42">
            <v>24</v>
          </cell>
          <cell r="N42">
            <v>1.8853100000000001E-2</v>
          </cell>
          <cell r="O42">
            <v>36</v>
          </cell>
          <cell r="P42">
            <v>2.8279700000000001E-2</v>
          </cell>
          <cell r="Q42">
            <v>4</v>
          </cell>
          <cell r="R42">
            <v>3.1421999999999999E-3</v>
          </cell>
          <cell r="S42">
            <v>5</v>
          </cell>
          <cell r="T42">
            <v>3.9277000000000001E-3</v>
          </cell>
          <cell r="U42">
            <v>115</v>
          </cell>
          <cell r="V42">
            <v>9.0337799999999996E-2</v>
          </cell>
          <cell r="W42">
            <v>29</v>
          </cell>
          <cell r="X42">
            <v>2.27808E-2</v>
          </cell>
          <cell r="Y42">
            <v>29</v>
          </cell>
          <cell r="Z42">
            <v>2.27808E-2</v>
          </cell>
          <cell r="AA42">
            <v>68</v>
          </cell>
          <cell r="AB42">
            <v>5.3417100000000002E-2</v>
          </cell>
          <cell r="AC42">
            <v>8</v>
          </cell>
          <cell r="AD42">
            <v>6.2843999999999999E-3</v>
          </cell>
          <cell r="AE42">
            <v>11</v>
          </cell>
          <cell r="AF42">
            <v>8.6409999999999994E-3</v>
          </cell>
          <cell r="AG42">
            <v>11</v>
          </cell>
          <cell r="AH42">
            <v>8.6409999999999994E-3</v>
          </cell>
          <cell r="AI42">
            <v>4</v>
          </cell>
          <cell r="AJ42">
            <v>3.1421999999999999E-3</v>
          </cell>
          <cell r="AK42">
            <v>4</v>
          </cell>
          <cell r="AL42">
            <v>3.1421999999999999E-3</v>
          </cell>
          <cell r="AM42">
            <v>3</v>
          </cell>
          <cell r="AN42">
            <v>2.3565999999999999E-3</v>
          </cell>
          <cell r="AO42">
            <v>12</v>
          </cell>
          <cell r="AP42">
            <v>9.4266000000000003E-3</v>
          </cell>
          <cell r="AQ42">
            <v>157</v>
          </cell>
          <cell r="AR42">
            <v>0.1233307</v>
          </cell>
          <cell r="AS42">
            <v>1</v>
          </cell>
          <cell r="AT42">
            <v>7.8549999999999996E-4</v>
          </cell>
          <cell r="AU42">
            <v>317</v>
          </cell>
          <cell r="AV42">
            <v>0.24901809999999999</v>
          </cell>
          <cell r="AW42">
            <v>27</v>
          </cell>
          <cell r="AX42">
            <v>2.1209700000000001E-2</v>
          </cell>
          <cell r="AY42">
            <v>47</v>
          </cell>
          <cell r="AZ42">
            <v>3.6920700000000001E-2</v>
          </cell>
        </row>
        <row r="43">
          <cell r="A43" t="str">
            <v>Z00057</v>
          </cell>
          <cell r="B43">
            <v>4380</v>
          </cell>
          <cell r="C43">
            <v>65</v>
          </cell>
          <cell r="D43">
            <v>1.48402E-2</v>
          </cell>
          <cell r="E43">
            <v>303</v>
          </cell>
          <cell r="F43">
            <v>6.9178100000000006E-2</v>
          </cell>
          <cell r="G43">
            <v>586</v>
          </cell>
          <cell r="H43">
            <v>0.13378999999999999</v>
          </cell>
          <cell r="I43">
            <v>63</v>
          </cell>
          <cell r="J43">
            <v>1.43836E-2</v>
          </cell>
          <cell r="K43">
            <v>190</v>
          </cell>
          <cell r="L43">
            <v>4.3379000000000001E-2</v>
          </cell>
          <cell r="M43">
            <v>139</v>
          </cell>
          <cell r="N43">
            <v>3.1735199999999998E-2</v>
          </cell>
          <cell r="O43">
            <v>74</v>
          </cell>
          <cell r="P43">
            <v>1.6895E-2</v>
          </cell>
          <cell r="Q43">
            <v>36</v>
          </cell>
          <cell r="R43">
            <v>8.2191999999999994E-3</v>
          </cell>
          <cell r="S43">
            <v>38</v>
          </cell>
          <cell r="T43">
            <v>8.6757999999999991E-3</v>
          </cell>
          <cell r="U43">
            <v>282</v>
          </cell>
          <cell r="V43">
            <v>6.4383599999999999E-2</v>
          </cell>
          <cell r="W43">
            <v>295</v>
          </cell>
          <cell r="X43">
            <v>6.7351599999999998E-2</v>
          </cell>
          <cell r="Y43">
            <v>295</v>
          </cell>
          <cell r="Z43">
            <v>6.7351599999999998E-2</v>
          </cell>
          <cell r="AA43">
            <v>130</v>
          </cell>
          <cell r="AB43">
            <v>2.9680399999999999E-2</v>
          </cell>
          <cell r="AC43">
            <v>46</v>
          </cell>
          <cell r="AD43">
            <v>1.0502299999999999E-2</v>
          </cell>
          <cell r="AE43">
            <v>61</v>
          </cell>
          <cell r="AF43">
            <v>1.3926900000000001E-2</v>
          </cell>
          <cell r="AG43">
            <v>61</v>
          </cell>
          <cell r="AH43">
            <v>1.3926900000000001E-2</v>
          </cell>
          <cell r="AI43">
            <v>54</v>
          </cell>
          <cell r="AJ43">
            <v>1.2328799999999999E-2</v>
          </cell>
          <cell r="AK43">
            <v>54</v>
          </cell>
          <cell r="AL43">
            <v>1.2328799999999999E-2</v>
          </cell>
          <cell r="AM43">
            <v>20</v>
          </cell>
          <cell r="AN43">
            <v>4.5662000000000003E-3</v>
          </cell>
          <cell r="AO43">
            <v>40</v>
          </cell>
          <cell r="AP43">
            <v>9.1324000000000006E-3</v>
          </cell>
          <cell r="AQ43">
            <v>143</v>
          </cell>
          <cell r="AR43">
            <v>3.2648400000000001E-2</v>
          </cell>
          <cell r="AS43">
            <v>7</v>
          </cell>
          <cell r="AT43">
            <v>1.5981999999999999E-3</v>
          </cell>
          <cell r="AU43">
            <v>925</v>
          </cell>
          <cell r="AV43">
            <v>0.21118719999999999</v>
          </cell>
          <cell r="AW43">
            <v>75</v>
          </cell>
          <cell r="AX43">
            <v>1.7123300000000001E-2</v>
          </cell>
          <cell r="AY43">
            <v>102</v>
          </cell>
          <cell r="AZ43">
            <v>2.3287700000000001E-2</v>
          </cell>
        </row>
        <row r="44">
          <cell r="A44" t="str">
            <v>Z00058</v>
          </cell>
          <cell r="B44">
            <v>4371</v>
          </cell>
          <cell r="C44">
            <v>54</v>
          </cell>
          <cell r="D44">
            <v>1.2354199999999999E-2</v>
          </cell>
          <cell r="E44">
            <v>329</v>
          </cell>
          <cell r="F44">
            <v>7.5268799999999997E-2</v>
          </cell>
          <cell r="G44">
            <v>435</v>
          </cell>
          <cell r="H44">
            <v>9.95196E-2</v>
          </cell>
          <cell r="I44">
            <v>52</v>
          </cell>
          <cell r="J44">
            <v>1.18966E-2</v>
          </cell>
          <cell r="K44">
            <v>188</v>
          </cell>
          <cell r="L44">
            <v>4.3010800000000002E-2</v>
          </cell>
          <cell r="M44">
            <v>49</v>
          </cell>
          <cell r="N44">
            <v>1.12102E-2</v>
          </cell>
          <cell r="O44">
            <v>132</v>
          </cell>
          <cell r="P44">
            <v>3.0199E-2</v>
          </cell>
          <cell r="Q44">
            <v>36</v>
          </cell>
          <cell r="R44">
            <v>8.2360999999999997E-3</v>
          </cell>
          <cell r="S44">
            <v>18</v>
          </cell>
          <cell r="T44">
            <v>4.1181000000000004E-3</v>
          </cell>
          <cell r="U44">
            <v>311</v>
          </cell>
          <cell r="V44">
            <v>7.11508E-2</v>
          </cell>
          <cell r="W44">
            <v>619</v>
          </cell>
          <cell r="X44">
            <v>0.1416152</v>
          </cell>
          <cell r="Y44">
            <v>619</v>
          </cell>
          <cell r="Z44">
            <v>0.1416152</v>
          </cell>
          <cell r="AA44">
            <v>173</v>
          </cell>
          <cell r="AB44">
            <v>3.9579000000000003E-2</v>
          </cell>
          <cell r="AC44">
            <v>46</v>
          </cell>
          <cell r="AD44">
            <v>1.0523899999999999E-2</v>
          </cell>
          <cell r="AE44">
            <v>48</v>
          </cell>
          <cell r="AF44">
            <v>1.09815E-2</v>
          </cell>
          <cell r="AG44">
            <v>48</v>
          </cell>
          <cell r="AH44">
            <v>1.09815E-2</v>
          </cell>
          <cell r="AI44">
            <v>17</v>
          </cell>
          <cell r="AJ44">
            <v>3.8893E-3</v>
          </cell>
          <cell r="AK44">
            <v>17</v>
          </cell>
          <cell r="AL44">
            <v>3.8893E-3</v>
          </cell>
          <cell r="AM44">
            <v>34</v>
          </cell>
          <cell r="AN44">
            <v>7.7784999999999998E-3</v>
          </cell>
          <cell r="AO44">
            <v>38</v>
          </cell>
          <cell r="AP44">
            <v>8.6937000000000004E-3</v>
          </cell>
          <cell r="AQ44">
            <v>703</v>
          </cell>
          <cell r="AR44">
            <v>0.1608328</v>
          </cell>
          <cell r="AS44">
            <v>9</v>
          </cell>
          <cell r="AT44">
            <v>2.0590000000000001E-3</v>
          </cell>
          <cell r="AU44">
            <v>1007</v>
          </cell>
          <cell r="AV44">
            <v>0.23038210000000001</v>
          </cell>
          <cell r="AW44">
            <v>72</v>
          </cell>
          <cell r="AX44">
            <v>1.6472199999999999E-2</v>
          </cell>
          <cell r="AY44">
            <v>100</v>
          </cell>
          <cell r="AZ44">
            <v>2.2878099999999998E-2</v>
          </cell>
        </row>
        <row r="45">
          <cell r="A45" t="str">
            <v>Z00059</v>
          </cell>
          <cell r="B45">
            <v>1377</v>
          </cell>
          <cell r="C45">
            <v>13</v>
          </cell>
          <cell r="D45">
            <v>9.4407999999999992E-3</v>
          </cell>
          <cell r="E45">
            <v>83</v>
          </cell>
          <cell r="F45">
            <v>6.0276000000000003E-2</v>
          </cell>
          <cell r="G45">
            <v>190</v>
          </cell>
          <cell r="H45">
            <v>0.1379811</v>
          </cell>
          <cell r="I45">
            <v>15</v>
          </cell>
          <cell r="J45">
            <v>1.08932E-2</v>
          </cell>
          <cell r="K45">
            <v>58</v>
          </cell>
          <cell r="L45">
            <v>4.2120600000000001E-2</v>
          </cell>
          <cell r="M45">
            <v>25</v>
          </cell>
          <cell r="N45">
            <v>1.8155399999999999E-2</v>
          </cell>
          <cell r="O45">
            <v>46</v>
          </cell>
          <cell r="P45">
            <v>3.3405999999999998E-2</v>
          </cell>
          <cell r="Q45">
            <v>13</v>
          </cell>
          <cell r="R45">
            <v>9.4407999999999992E-3</v>
          </cell>
          <cell r="S45">
            <v>4</v>
          </cell>
          <cell r="T45">
            <v>2.9049000000000002E-3</v>
          </cell>
          <cell r="U45">
            <v>101</v>
          </cell>
          <cell r="V45">
            <v>7.3347899999999994E-2</v>
          </cell>
          <cell r="W45">
            <v>196</v>
          </cell>
          <cell r="X45">
            <v>0.1423384</v>
          </cell>
          <cell r="Y45">
            <v>196</v>
          </cell>
          <cell r="Z45">
            <v>0.1423384</v>
          </cell>
          <cell r="AA45">
            <v>54</v>
          </cell>
          <cell r="AB45">
            <v>3.9215699999999999E-2</v>
          </cell>
          <cell r="AC45">
            <v>16</v>
          </cell>
          <cell r="AD45">
            <v>1.16195E-2</v>
          </cell>
          <cell r="AE45">
            <v>5</v>
          </cell>
          <cell r="AF45">
            <v>3.6311E-3</v>
          </cell>
          <cell r="AG45">
            <v>5</v>
          </cell>
          <cell r="AH45">
            <v>3.6311E-3</v>
          </cell>
          <cell r="AI45">
            <v>5</v>
          </cell>
          <cell r="AJ45">
            <v>3.6311E-3</v>
          </cell>
          <cell r="AK45">
            <v>5</v>
          </cell>
          <cell r="AL45">
            <v>3.6311E-3</v>
          </cell>
          <cell r="AM45">
            <v>4</v>
          </cell>
          <cell r="AN45">
            <v>2.9049000000000002E-3</v>
          </cell>
          <cell r="AO45">
            <v>14</v>
          </cell>
          <cell r="AP45">
            <v>1.0167000000000001E-2</v>
          </cell>
          <cell r="AQ45">
            <v>182</v>
          </cell>
          <cell r="AR45">
            <v>0.13217139999999999</v>
          </cell>
          <cell r="AS45">
            <v>7</v>
          </cell>
          <cell r="AT45">
            <v>5.0835000000000003E-3</v>
          </cell>
          <cell r="AU45">
            <v>340</v>
          </cell>
          <cell r="AV45">
            <v>0.24691360000000001</v>
          </cell>
          <cell r="AW45">
            <v>27</v>
          </cell>
          <cell r="AX45">
            <v>1.9607800000000002E-2</v>
          </cell>
          <cell r="AY45">
            <v>18</v>
          </cell>
          <cell r="AZ45">
            <v>1.3071899999999999E-2</v>
          </cell>
        </row>
        <row r="46">
          <cell r="A46" t="str">
            <v>Z00060</v>
          </cell>
          <cell r="B46">
            <v>2293</v>
          </cell>
          <cell r="C46">
            <v>44</v>
          </cell>
          <cell r="D46">
            <v>1.9188799999999999E-2</v>
          </cell>
          <cell r="E46">
            <v>108</v>
          </cell>
          <cell r="F46">
            <v>4.70999E-2</v>
          </cell>
          <cell r="G46">
            <v>312</v>
          </cell>
          <cell r="H46">
            <v>0.1360663</v>
          </cell>
          <cell r="I46">
            <v>20</v>
          </cell>
          <cell r="J46">
            <v>8.7221999999999994E-3</v>
          </cell>
          <cell r="K46">
            <v>107</v>
          </cell>
          <cell r="L46">
            <v>4.6663799999999998E-2</v>
          </cell>
          <cell r="M46">
            <v>60</v>
          </cell>
          <cell r="N46">
            <v>2.6166600000000002E-2</v>
          </cell>
          <cell r="O46">
            <v>139</v>
          </cell>
          <cell r="P46">
            <v>6.0619300000000001E-2</v>
          </cell>
          <cell r="Q46">
            <v>18</v>
          </cell>
          <cell r="R46">
            <v>7.8499999999999993E-3</v>
          </cell>
          <cell r="S46">
            <v>13</v>
          </cell>
          <cell r="T46">
            <v>5.6693999999999998E-3</v>
          </cell>
          <cell r="U46">
            <v>184</v>
          </cell>
          <cell r="V46">
            <v>8.0244200000000002E-2</v>
          </cell>
          <cell r="W46">
            <v>191</v>
          </cell>
          <cell r="X46">
            <v>8.3296999999999996E-2</v>
          </cell>
          <cell r="Y46">
            <v>191</v>
          </cell>
          <cell r="Z46">
            <v>8.3296999999999996E-2</v>
          </cell>
          <cell r="AA46">
            <v>105</v>
          </cell>
          <cell r="AB46">
            <v>4.5791499999999999E-2</v>
          </cell>
          <cell r="AC46">
            <v>23</v>
          </cell>
          <cell r="AD46">
            <v>1.0030499999999999E-2</v>
          </cell>
          <cell r="AE46">
            <v>27</v>
          </cell>
          <cell r="AF46">
            <v>1.1775000000000001E-2</v>
          </cell>
          <cell r="AG46">
            <v>27</v>
          </cell>
          <cell r="AH46">
            <v>1.1775000000000001E-2</v>
          </cell>
          <cell r="AI46">
            <v>15</v>
          </cell>
          <cell r="AJ46">
            <v>6.5415999999999998E-3</v>
          </cell>
          <cell r="AK46">
            <v>15</v>
          </cell>
          <cell r="AL46">
            <v>6.5415999999999998E-3</v>
          </cell>
          <cell r="AM46">
            <v>9</v>
          </cell>
          <cell r="AN46">
            <v>3.9249999999999997E-3</v>
          </cell>
          <cell r="AO46">
            <v>36</v>
          </cell>
          <cell r="AP46">
            <v>1.5699999999999999E-2</v>
          </cell>
          <cell r="AQ46">
            <v>158</v>
          </cell>
          <cell r="AR46">
            <v>6.8905400000000006E-2</v>
          </cell>
          <cell r="AS46">
            <v>7</v>
          </cell>
          <cell r="AT46">
            <v>3.0528E-3</v>
          </cell>
          <cell r="AU46">
            <v>571</v>
          </cell>
          <cell r="AV46">
            <v>0.24901880000000001</v>
          </cell>
          <cell r="AW46">
            <v>46</v>
          </cell>
          <cell r="AX46">
            <v>2.0061099999999998E-2</v>
          </cell>
          <cell r="AY46">
            <v>57</v>
          </cell>
          <cell r="AZ46">
            <v>2.48583E-2</v>
          </cell>
        </row>
        <row r="47">
          <cell r="A47" t="str">
            <v>Z00061</v>
          </cell>
          <cell r="B47">
            <v>9875</v>
          </cell>
          <cell r="C47">
            <v>144</v>
          </cell>
          <cell r="D47">
            <v>1.4582299999999999E-2</v>
          </cell>
          <cell r="E47">
            <v>577</v>
          </cell>
          <cell r="F47">
            <v>5.84304E-2</v>
          </cell>
          <cell r="G47">
            <v>1012</v>
          </cell>
          <cell r="H47">
            <v>0.102481</v>
          </cell>
          <cell r="I47">
            <v>110</v>
          </cell>
          <cell r="J47">
            <v>1.11392E-2</v>
          </cell>
          <cell r="K47">
            <v>450</v>
          </cell>
          <cell r="L47">
            <v>4.5569600000000002E-2</v>
          </cell>
          <cell r="M47">
            <v>249</v>
          </cell>
          <cell r="N47">
            <v>2.52152E-2</v>
          </cell>
          <cell r="O47">
            <v>285</v>
          </cell>
          <cell r="P47">
            <v>2.8860799999999999E-2</v>
          </cell>
          <cell r="Q47">
            <v>90</v>
          </cell>
          <cell r="R47">
            <v>9.1138999999999994E-3</v>
          </cell>
          <cell r="S47">
            <v>66</v>
          </cell>
          <cell r="T47">
            <v>6.6835000000000002E-3</v>
          </cell>
          <cell r="U47">
            <v>696</v>
          </cell>
          <cell r="V47">
            <v>7.0481000000000002E-2</v>
          </cell>
          <cell r="W47">
            <v>1217</v>
          </cell>
          <cell r="X47">
            <v>0.1232405</v>
          </cell>
          <cell r="Y47">
            <v>1217</v>
          </cell>
          <cell r="Z47">
            <v>0.1232405</v>
          </cell>
          <cell r="AA47">
            <v>354</v>
          </cell>
          <cell r="AB47">
            <v>3.5848100000000001E-2</v>
          </cell>
          <cell r="AC47">
            <v>83</v>
          </cell>
          <cell r="AD47">
            <v>8.4051000000000004E-3</v>
          </cell>
          <cell r="AE47">
            <v>92</v>
          </cell>
          <cell r="AF47">
            <v>9.3165000000000001E-3</v>
          </cell>
          <cell r="AG47">
            <v>92</v>
          </cell>
          <cell r="AH47">
            <v>9.3165000000000001E-3</v>
          </cell>
          <cell r="AI47">
            <v>55</v>
          </cell>
          <cell r="AJ47">
            <v>5.5696000000000001E-3</v>
          </cell>
          <cell r="AK47">
            <v>55</v>
          </cell>
          <cell r="AL47">
            <v>5.5696000000000001E-3</v>
          </cell>
          <cell r="AM47">
            <v>34</v>
          </cell>
          <cell r="AN47">
            <v>3.4429999999999999E-3</v>
          </cell>
          <cell r="AO47">
            <v>89</v>
          </cell>
          <cell r="AP47">
            <v>9.0127000000000002E-3</v>
          </cell>
          <cell r="AQ47">
            <v>545</v>
          </cell>
          <cell r="AR47">
            <v>5.51899E-2</v>
          </cell>
          <cell r="AS47">
            <v>4</v>
          </cell>
          <cell r="AT47">
            <v>4.0509999999999998E-4</v>
          </cell>
          <cell r="AU47">
            <v>2080</v>
          </cell>
          <cell r="AV47">
            <v>0.21063290000000001</v>
          </cell>
          <cell r="AW47">
            <v>166</v>
          </cell>
          <cell r="AX47">
            <v>1.6810100000000001E-2</v>
          </cell>
          <cell r="AY47">
            <v>210</v>
          </cell>
          <cell r="AZ47">
            <v>2.1265800000000001E-2</v>
          </cell>
        </row>
        <row r="48">
          <cell r="A48" t="str">
            <v>Z00062</v>
          </cell>
          <cell r="B48">
            <v>1349</v>
          </cell>
          <cell r="C48">
            <v>20</v>
          </cell>
          <cell r="D48">
            <v>1.48258E-2</v>
          </cell>
          <cell r="E48">
            <v>104</v>
          </cell>
          <cell r="F48">
            <v>7.7094099999999999E-2</v>
          </cell>
          <cell r="G48">
            <v>264</v>
          </cell>
          <cell r="H48">
            <v>0.1957005</v>
          </cell>
          <cell r="I48">
            <v>29</v>
          </cell>
          <cell r="J48">
            <v>2.14974E-2</v>
          </cell>
          <cell r="K48">
            <v>110</v>
          </cell>
          <cell r="L48">
            <v>8.15419E-2</v>
          </cell>
          <cell r="M48">
            <v>53</v>
          </cell>
          <cell r="N48">
            <v>3.9288400000000001E-2</v>
          </cell>
          <cell r="O48">
            <v>60</v>
          </cell>
          <cell r="P48">
            <v>4.44774E-2</v>
          </cell>
          <cell r="Q48">
            <v>21</v>
          </cell>
          <cell r="R48">
            <v>1.55671E-2</v>
          </cell>
          <cell r="S48">
            <v>9</v>
          </cell>
          <cell r="T48">
            <v>6.6715999999999998E-3</v>
          </cell>
          <cell r="U48">
            <v>172</v>
          </cell>
          <cell r="V48">
            <v>0.1275019</v>
          </cell>
          <cell r="W48">
            <v>180</v>
          </cell>
          <cell r="X48">
            <v>0.1334322</v>
          </cell>
          <cell r="Y48">
            <v>180</v>
          </cell>
          <cell r="Z48">
            <v>0.1334322</v>
          </cell>
          <cell r="AA48">
            <v>92</v>
          </cell>
          <cell r="AB48">
            <v>6.8198700000000001E-2</v>
          </cell>
          <cell r="AC48">
            <v>20</v>
          </cell>
          <cell r="AD48">
            <v>1.48258E-2</v>
          </cell>
          <cell r="AE48">
            <v>24</v>
          </cell>
          <cell r="AF48">
            <v>1.7791000000000001E-2</v>
          </cell>
          <cell r="AG48">
            <v>24</v>
          </cell>
          <cell r="AH48">
            <v>1.7791000000000001E-2</v>
          </cell>
          <cell r="AI48">
            <v>4</v>
          </cell>
          <cell r="AJ48">
            <v>2.9651999999999999E-3</v>
          </cell>
          <cell r="AK48">
            <v>4</v>
          </cell>
          <cell r="AL48">
            <v>2.9651999999999999E-3</v>
          </cell>
          <cell r="AM48">
            <v>14</v>
          </cell>
          <cell r="AN48">
            <v>1.0378099999999999E-2</v>
          </cell>
          <cell r="AO48">
            <v>15</v>
          </cell>
          <cell r="AP48">
            <v>1.11193E-2</v>
          </cell>
          <cell r="AQ48">
            <v>207</v>
          </cell>
          <cell r="AR48">
            <v>0.153447</v>
          </cell>
          <cell r="AS48">
            <v>2</v>
          </cell>
          <cell r="AT48">
            <v>1.4825999999999999E-3</v>
          </cell>
          <cell r="AU48">
            <v>430</v>
          </cell>
          <cell r="AV48">
            <v>0.3187546</v>
          </cell>
          <cell r="AW48">
            <v>48</v>
          </cell>
          <cell r="AX48">
            <v>3.55819E-2</v>
          </cell>
          <cell r="AY48">
            <v>40</v>
          </cell>
          <cell r="AZ48">
            <v>2.96516E-2</v>
          </cell>
        </row>
        <row r="49">
          <cell r="A49" t="str">
            <v>Z00063</v>
          </cell>
          <cell r="B49">
            <v>2798</v>
          </cell>
          <cell r="C49">
            <v>26</v>
          </cell>
          <cell r="D49">
            <v>9.2923999999999993E-3</v>
          </cell>
          <cell r="E49">
            <v>197</v>
          </cell>
          <cell r="F49">
            <v>7.0407399999999995E-2</v>
          </cell>
          <cell r="G49">
            <v>309</v>
          </cell>
          <cell r="H49">
            <v>0.11043600000000001</v>
          </cell>
          <cell r="I49">
            <v>28</v>
          </cell>
          <cell r="J49">
            <v>1.00071E-2</v>
          </cell>
          <cell r="K49">
            <v>102</v>
          </cell>
          <cell r="L49">
            <v>3.6454599999999997E-2</v>
          </cell>
          <cell r="M49">
            <v>35</v>
          </cell>
          <cell r="N49">
            <v>1.25089E-2</v>
          </cell>
          <cell r="O49">
            <v>69</v>
          </cell>
          <cell r="P49">
            <v>2.4660499999999998E-2</v>
          </cell>
          <cell r="Q49">
            <v>66</v>
          </cell>
          <cell r="R49">
            <v>2.35883E-2</v>
          </cell>
          <cell r="S49">
            <v>19</v>
          </cell>
          <cell r="T49">
            <v>6.7905999999999999E-3</v>
          </cell>
          <cell r="U49">
            <v>161</v>
          </cell>
          <cell r="V49">
            <v>5.7541099999999998E-2</v>
          </cell>
          <cell r="W49">
            <v>254</v>
          </cell>
          <cell r="X49">
            <v>9.0779100000000001E-2</v>
          </cell>
          <cell r="Y49">
            <v>254</v>
          </cell>
          <cell r="Z49">
            <v>9.0779100000000001E-2</v>
          </cell>
          <cell r="AA49">
            <v>86</v>
          </cell>
          <cell r="AB49">
            <v>3.0736200000000002E-2</v>
          </cell>
          <cell r="AC49">
            <v>31</v>
          </cell>
          <cell r="AD49">
            <v>1.10793E-2</v>
          </cell>
          <cell r="AE49">
            <v>24</v>
          </cell>
          <cell r="AF49">
            <v>8.5775999999999995E-3</v>
          </cell>
          <cell r="AG49">
            <v>24</v>
          </cell>
          <cell r="AH49">
            <v>8.5775999999999995E-3</v>
          </cell>
          <cell r="AI49">
            <v>12</v>
          </cell>
          <cell r="AJ49">
            <v>4.2887999999999997E-3</v>
          </cell>
          <cell r="AK49">
            <v>12</v>
          </cell>
          <cell r="AL49">
            <v>4.2887999999999997E-3</v>
          </cell>
          <cell r="AM49">
            <v>15</v>
          </cell>
          <cell r="AN49">
            <v>5.3610000000000003E-3</v>
          </cell>
          <cell r="AO49">
            <v>49</v>
          </cell>
          <cell r="AP49">
            <v>1.75125E-2</v>
          </cell>
          <cell r="AQ49">
            <v>290</v>
          </cell>
          <cell r="AR49">
            <v>0.1036455</v>
          </cell>
          <cell r="AS49">
            <v>3</v>
          </cell>
          <cell r="AT49">
            <v>1.0721999999999999E-3</v>
          </cell>
          <cell r="AU49">
            <v>638</v>
          </cell>
          <cell r="AV49">
            <v>0.22802</v>
          </cell>
          <cell r="AW49">
            <v>55</v>
          </cell>
          <cell r="AX49">
            <v>1.9656900000000001E-2</v>
          </cell>
          <cell r="AY49">
            <v>57</v>
          </cell>
          <cell r="AZ49">
            <v>2.03717E-2</v>
          </cell>
        </row>
        <row r="50">
          <cell r="A50" t="str">
            <v>Z00064</v>
          </cell>
          <cell r="B50">
            <v>4084</v>
          </cell>
          <cell r="C50">
            <v>84</v>
          </cell>
          <cell r="D50">
            <v>2.0568099999999999E-2</v>
          </cell>
          <cell r="E50">
            <v>240</v>
          </cell>
          <cell r="F50">
            <v>5.8765900000000003E-2</v>
          </cell>
          <cell r="G50">
            <v>672</v>
          </cell>
          <cell r="H50">
            <v>0.16454460000000001</v>
          </cell>
          <cell r="I50">
            <v>68</v>
          </cell>
          <cell r="J50">
            <v>1.66503E-2</v>
          </cell>
          <cell r="K50">
            <v>180</v>
          </cell>
          <cell r="L50">
            <v>4.40744E-2</v>
          </cell>
          <cell r="M50">
            <v>111</v>
          </cell>
          <cell r="N50">
            <v>2.7179200000000001E-2</v>
          </cell>
          <cell r="O50">
            <v>129</v>
          </cell>
          <cell r="P50">
            <v>3.1586700000000002E-2</v>
          </cell>
          <cell r="Q50">
            <v>45</v>
          </cell>
          <cell r="R50">
            <v>1.10186E-2</v>
          </cell>
          <cell r="S50">
            <v>26</v>
          </cell>
          <cell r="T50">
            <v>6.3663000000000001E-3</v>
          </cell>
          <cell r="U50">
            <v>312</v>
          </cell>
          <cell r="V50">
            <v>7.6395699999999997E-2</v>
          </cell>
          <cell r="W50">
            <v>693</v>
          </cell>
          <cell r="X50">
            <v>0.16968659999999999</v>
          </cell>
          <cell r="Y50">
            <v>693</v>
          </cell>
          <cell r="Z50">
            <v>0.16968659999999999</v>
          </cell>
          <cell r="AA50">
            <v>177</v>
          </cell>
          <cell r="AB50">
            <v>4.3339900000000001E-2</v>
          </cell>
          <cell r="AC50">
            <v>37</v>
          </cell>
          <cell r="AD50">
            <v>9.0597000000000004E-3</v>
          </cell>
          <cell r="AE50">
            <v>38</v>
          </cell>
          <cell r="AF50">
            <v>9.3045999999999997E-3</v>
          </cell>
          <cell r="AG50">
            <v>38</v>
          </cell>
          <cell r="AH50">
            <v>9.3045999999999997E-3</v>
          </cell>
          <cell r="AI50">
            <v>19</v>
          </cell>
          <cell r="AJ50">
            <v>4.6522999999999998E-3</v>
          </cell>
          <cell r="AK50">
            <v>19</v>
          </cell>
          <cell r="AL50">
            <v>4.6522999999999998E-3</v>
          </cell>
          <cell r="AM50">
            <v>23</v>
          </cell>
          <cell r="AN50">
            <v>5.6316999999999999E-3</v>
          </cell>
          <cell r="AO50">
            <v>39</v>
          </cell>
          <cell r="AP50">
            <v>9.5495000000000007E-3</v>
          </cell>
          <cell r="AQ50">
            <v>528</v>
          </cell>
          <cell r="AR50">
            <v>0.12928500000000001</v>
          </cell>
          <cell r="AS50">
            <v>27</v>
          </cell>
          <cell r="AT50">
            <v>6.6112000000000002E-3</v>
          </cell>
          <cell r="AU50">
            <v>1047</v>
          </cell>
          <cell r="AV50">
            <v>0.25636629999999999</v>
          </cell>
          <cell r="AW50">
            <v>77</v>
          </cell>
          <cell r="AX50">
            <v>1.8854099999999999E-2</v>
          </cell>
          <cell r="AY50">
            <v>86</v>
          </cell>
          <cell r="AZ50">
            <v>2.1057800000000002E-2</v>
          </cell>
        </row>
        <row r="51">
          <cell r="A51" t="str">
            <v>Z00066</v>
          </cell>
          <cell r="B51">
            <v>7441</v>
          </cell>
          <cell r="C51">
            <v>112</v>
          </cell>
          <cell r="D51">
            <v>1.5051699999999999E-2</v>
          </cell>
          <cell r="E51">
            <v>499</v>
          </cell>
          <cell r="F51">
            <v>6.7060900000000007E-2</v>
          </cell>
          <cell r="G51">
            <v>939</v>
          </cell>
          <cell r="H51">
            <v>0.12619269999999999</v>
          </cell>
          <cell r="I51">
            <v>111</v>
          </cell>
          <cell r="J51">
            <v>1.49173E-2</v>
          </cell>
          <cell r="K51">
            <v>341</v>
          </cell>
          <cell r="L51">
            <v>4.5827199999999998E-2</v>
          </cell>
          <cell r="M51">
            <v>162</v>
          </cell>
          <cell r="N51">
            <v>2.17713E-2</v>
          </cell>
          <cell r="O51">
            <v>156</v>
          </cell>
          <cell r="P51">
            <v>2.0964900000000002E-2</v>
          </cell>
          <cell r="Q51">
            <v>81</v>
          </cell>
          <cell r="R51">
            <v>1.08856E-2</v>
          </cell>
          <cell r="S51">
            <v>47</v>
          </cell>
          <cell r="T51">
            <v>6.3163999999999998E-3</v>
          </cell>
          <cell r="U51">
            <v>576</v>
          </cell>
          <cell r="V51">
            <v>7.7409000000000006E-2</v>
          </cell>
          <cell r="W51">
            <v>1280</v>
          </cell>
          <cell r="X51">
            <v>0.1720199</v>
          </cell>
          <cell r="Y51">
            <v>1280</v>
          </cell>
          <cell r="Z51">
            <v>0.1720199</v>
          </cell>
          <cell r="AA51">
            <v>319</v>
          </cell>
          <cell r="AB51">
            <v>4.2870600000000002E-2</v>
          </cell>
          <cell r="AC51">
            <v>53</v>
          </cell>
          <cell r="AD51">
            <v>7.1227E-3</v>
          </cell>
          <cell r="AE51">
            <v>76</v>
          </cell>
          <cell r="AF51">
            <v>1.0213699999999999E-2</v>
          </cell>
          <cell r="AG51">
            <v>76</v>
          </cell>
          <cell r="AH51">
            <v>1.0213699999999999E-2</v>
          </cell>
          <cell r="AI51">
            <v>40</v>
          </cell>
          <cell r="AJ51">
            <v>5.3756000000000003E-3</v>
          </cell>
          <cell r="AK51">
            <v>40</v>
          </cell>
          <cell r="AL51">
            <v>5.3756000000000003E-3</v>
          </cell>
          <cell r="AM51">
            <v>41</v>
          </cell>
          <cell r="AN51">
            <v>5.5100000000000001E-3</v>
          </cell>
          <cell r="AO51">
            <v>60</v>
          </cell>
          <cell r="AP51">
            <v>8.0634000000000001E-3</v>
          </cell>
          <cell r="AQ51">
            <v>992</v>
          </cell>
          <cell r="AR51">
            <v>0.1333154</v>
          </cell>
          <cell r="AS51">
            <v>3</v>
          </cell>
          <cell r="AT51">
            <v>4.0319999999999999E-4</v>
          </cell>
          <cell r="AU51">
            <v>1723</v>
          </cell>
          <cell r="AV51">
            <v>0.23155490000000001</v>
          </cell>
          <cell r="AW51">
            <v>137</v>
          </cell>
          <cell r="AX51">
            <v>1.8411500000000001E-2</v>
          </cell>
          <cell r="AY51">
            <v>174</v>
          </cell>
          <cell r="AZ51">
            <v>2.3383999999999999E-2</v>
          </cell>
        </row>
        <row r="52">
          <cell r="A52" t="str">
            <v>Z00068</v>
          </cell>
          <cell r="B52">
            <v>2671</v>
          </cell>
          <cell r="C52">
            <v>50</v>
          </cell>
          <cell r="D52">
            <v>1.8719599999999999E-2</v>
          </cell>
          <cell r="E52">
            <v>130</v>
          </cell>
          <cell r="F52">
            <v>4.8670900000000003E-2</v>
          </cell>
          <cell r="G52">
            <v>377</v>
          </cell>
          <cell r="H52">
            <v>0.14114560000000001</v>
          </cell>
          <cell r="I52">
            <v>33</v>
          </cell>
          <cell r="J52">
            <v>1.23549E-2</v>
          </cell>
          <cell r="K52">
            <v>173</v>
          </cell>
          <cell r="L52">
            <v>6.4769699999999999E-2</v>
          </cell>
          <cell r="M52">
            <v>122</v>
          </cell>
          <cell r="N52">
            <v>4.5675800000000003E-2</v>
          </cell>
          <cell r="O52">
            <v>93</v>
          </cell>
          <cell r="P52">
            <v>3.4818399999999999E-2</v>
          </cell>
          <cell r="Q52">
            <v>27</v>
          </cell>
          <cell r="R52">
            <v>1.0108600000000001E-2</v>
          </cell>
          <cell r="S52">
            <v>17</v>
          </cell>
          <cell r="T52">
            <v>6.3647E-3</v>
          </cell>
          <cell r="U52">
            <v>275</v>
          </cell>
          <cell r="V52">
            <v>0.1029577</v>
          </cell>
          <cell r="W52">
            <v>337</v>
          </cell>
          <cell r="X52">
            <v>0.12617</v>
          </cell>
          <cell r="Y52">
            <v>337</v>
          </cell>
          <cell r="Z52">
            <v>0.12617</v>
          </cell>
          <cell r="AA52">
            <v>133</v>
          </cell>
          <cell r="AB52">
            <v>4.9794100000000001E-2</v>
          </cell>
          <cell r="AC52">
            <v>40</v>
          </cell>
          <cell r="AD52">
            <v>1.49757E-2</v>
          </cell>
          <cell r="AE52">
            <v>41</v>
          </cell>
          <cell r="AF52">
            <v>1.53501E-2</v>
          </cell>
          <cell r="AG52">
            <v>41</v>
          </cell>
          <cell r="AH52">
            <v>1.53501E-2</v>
          </cell>
          <cell r="AI52">
            <v>20</v>
          </cell>
          <cell r="AJ52">
            <v>7.4878000000000002E-3</v>
          </cell>
          <cell r="AK52">
            <v>20</v>
          </cell>
          <cell r="AL52">
            <v>7.4878000000000002E-3</v>
          </cell>
          <cell r="AM52">
            <v>5</v>
          </cell>
          <cell r="AN52">
            <v>1.872E-3</v>
          </cell>
          <cell r="AO52">
            <v>45</v>
          </cell>
          <cell r="AP52">
            <v>1.6847600000000001E-2</v>
          </cell>
          <cell r="AQ52">
            <v>353</v>
          </cell>
          <cell r="AR52">
            <v>0.13216020000000001</v>
          </cell>
          <cell r="AS52">
            <v>0</v>
          </cell>
          <cell r="AT52">
            <v>0</v>
          </cell>
          <cell r="AU52">
            <v>719</v>
          </cell>
          <cell r="AV52">
            <v>0.26918760000000003</v>
          </cell>
          <cell r="AW52">
            <v>69</v>
          </cell>
          <cell r="AX52">
            <v>2.5832999999999998E-2</v>
          </cell>
          <cell r="AY52">
            <v>79</v>
          </cell>
          <cell r="AZ52">
            <v>2.95769E-2</v>
          </cell>
        </row>
        <row r="53">
          <cell r="A53" t="str">
            <v>Z00069</v>
          </cell>
          <cell r="B53">
            <v>3229</v>
          </cell>
          <cell r="C53">
            <v>28</v>
          </cell>
          <cell r="D53">
            <v>8.6713999999999992E-3</v>
          </cell>
          <cell r="E53">
            <v>187</v>
          </cell>
          <cell r="F53">
            <v>5.7912699999999998E-2</v>
          </cell>
          <cell r="G53">
            <v>348</v>
          </cell>
          <cell r="H53">
            <v>0.1077733</v>
          </cell>
          <cell r="I53">
            <v>26</v>
          </cell>
          <cell r="J53">
            <v>8.0520000000000001E-3</v>
          </cell>
          <cell r="K53">
            <v>98</v>
          </cell>
          <cell r="L53">
            <v>3.0349999999999999E-2</v>
          </cell>
          <cell r="M53">
            <v>82</v>
          </cell>
          <cell r="N53">
            <v>2.5394900000000001E-2</v>
          </cell>
          <cell r="O53">
            <v>99</v>
          </cell>
          <cell r="P53">
            <v>3.0659599999999999E-2</v>
          </cell>
          <cell r="Q53">
            <v>44</v>
          </cell>
          <cell r="R53">
            <v>1.36265E-2</v>
          </cell>
          <cell r="S53">
            <v>6</v>
          </cell>
          <cell r="T53">
            <v>1.8582E-3</v>
          </cell>
          <cell r="U53">
            <v>169</v>
          </cell>
          <cell r="V53">
            <v>5.2338200000000001E-2</v>
          </cell>
          <cell r="W53">
            <v>38</v>
          </cell>
          <cell r="X53">
            <v>1.1768300000000001E-2</v>
          </cell>
          <cell r="Y53">
            <v>38</v>
          </cell>
          <cell r="Z53">
            <v>1.1768300000000001E-2</v>
          </cell>
          <cell r="AA53">
            <v>95</v>
          </cell>
          <cell r="AB53">
            <v>2.94209E-2</v>
          </cell>
          <cell r="AC53">
            <v>49</v>
          </cell>
          <cell r="AD53">
            <v>1.5174999999999999E-2</v>
          </cell>
          <cell r="AE53">
            <v>12</v>
          </cell>
          <cell r="AF53">
            <v>3.7163000000000001E-3</v>
          </cell>
          <cell r="AG53">
            <v>12</v>
          </cell>
          <cell r="AH53">
            <v>3.7163000000000001E-3</v>
          </cell>
          <cell r="AI53">
            <v>3</v>
          </cell>
          <cell r="AJ53">
            <v>9.2909999999999998E-4</v>
          </cell>
          <cell r="AK53">
            <v>3</v>
          </cell>
          <cell r="AL53">
            <v>9.2909999999999998E-4</v>
          </cell>
          <cell r="AM53">
            <v>24</v>
          </cell>
          <cell r="AN53">
            <v>7.4326000000000001E-3</v>
          </cell>
          <cell r="AO53">
            <v>31</v>
          </cell>
          <cell r="AP53">
            <v>9.6004999999999997E-3</v>
          </cell>
          <cell r="AQ53">
            <v>414</v>
          </cell>
          <cell r="AR53">
            <v>0.1282131</v>
          </cell>
          <cell r="AS53">
            <v>0</v>
          </cell>
          <cell r="AT53">
            <v>0</v>
          </cell>
          <cell r="AU53">
            <v>606</v>
          </cell>
          <cell r="AV53">
            <v>0.18767420000000001</v>
          </cell>
          <cell r="AW53">
            <v>43</v>
          </cell>
          <cell r="AX53">
            <v>1.33168E-2</v>
          </cell>
          <cell r="AY53">
            <v>51</v>
          </cell>
          <cell r="AZ53">
            <v>1.57944E-2</v>
          </cell>
        </row>
        <row r="54">
          <cell r="A54" t="str">
            <v>Z00070</v>
          </cell>
          <cell r="B54">
            <v>5455</v>
          </cell>
          <cell r="C54">
            <v>86</v>
          </cell>
          <cell r="D54">
            <v>1.5765399999999999E-2</v>
          </cell>
          <cell r="E54">
            <v>388</v>
          </cell>
          <cell r="F54">
            <v>7.1127399999999993E-2</v>
          </cell>
          <cell r="G54">
            <v>807</v>
          </cell>
          <cell r="H54">
            <v>0.14793770000000001</v>
          </cell>
          <cell r="I54">
            <v>71</v>
          </cell>
          <cell r="J54">
            <v>1.30156E-2</v>
          </cell>
          <cell r="K54">
            <v>251</v>
          </cell>
          <cell r="L54">
            <v>4.60128E-2</v>
          </cell>
          <cell r="M54">
            <v>104</v>
          </cell>
          <cell r="N54">
            <v>1.9065100000000001E-2</v>
          </cell>
          <cell r="O54">
            <v>128</v>
          </cell>
          <cell r="P54">
            <v>2.3464700000000002E-2</v>
          </cell>
          <cell r="Q54">
            <v>60</v>
          </cell>
          <cell r="R54">
            <v>1.09991E-2</v>
          </cell>
          <cell r="S54">
            <v>36</v>
          </cell>
          <cell r="T54">
            <v>6.5995000000000003E-3</v>
          </cell>
          <cell r="U54">
            <v>473</v>
          </cell>
          <cell r="V54">
            <v>8.6709400000000006E-2</v>
          </cell>
          <cell r="W54">
            <v>456</v>
          </cell>
          <cell r="X54">
            <v>8.3593000000000001E-2</v>
          </cell>
          <cell r="Y54">
            <v>456</v>
          </cell>
          <cell r="Z54">
            <v>8.3593000000000001E-2</v>
          </cell>
          <cell r="AA54">
            <v>286</v>
          </cell>
          <cell r="AB54">
            <v>5.2429000000000003E-2</v>
          </cell>
          <cell r="AC54">
            <v>39</v>
          </cell>
          <cell r="AD54">
            <v>7.1494000000000002E-3</v>
          </cell>
          <cell r="AE54">
            <v>32</v>
          </cell>
          <cell r="AF54">
            <v>5.8662000000000002E-3</v>
          </cell>
          <cell r="AG54">
            <v>32</v>
          </cell>
          <cell r="AH54">
            <v>5.8662000000000002E-3</v>
          </cell>
          <cell r="AI54">
            <v>22</v>
          </cell>
          <cell r="AJ54">
            <v>4.0330000000000001E-3</v>
          </cell>
          <cell r="AK54">
            <v>22</v>
          </cell>
          <cell r="AL54">
            <v>4.0330000000000001E-3</v>
          </cell>
          <cell r="AM54">
            <v>29</v>
          </cell>
          <cell r="AN54">
            <v>5.3162000000000001E-3</v>
          </cell>
          <cell r="AO54">
            <v>37</v>
          </cell>
          <cell r="AP54">
            <v>6.7828000000000003E-3</v>
          </cell>
          <cell r="AQ54">
            <v>318</v>
          </cell>
          <cell r="AR54">
            <v>5.8295100000000002E-2</v>
          </cell>
          <cell r="AS54">
            <v>14</v>
          </cell>
          <cell r="AT54">
            <v>2.5665000000000002E-3</v>
          </cell>
          <cell r="AU54">
            <v>1438</v>
          </cell>
          <cell r="AV54">
            <v>0.2636114</v>
          </cell>
          <cell r="AW54">
            <v>76</v>
          </cell>
          <cell r="AX54">
            <v>1.39322E-2</v>
          </cell>
          <cell r="AY54">
            <v>206</v>
          </cell>
          <cell r="AZ54">
            <v>3.7763499999999998E-2</v>
          </cell>
        </row>
        <row r="55">
          <cell r="A55" t="str">
            <v>Z00071</v>
          </cell>
          <cell r="B55">
            <v>6045</v>
          </cell>
          <cell r="C55">
            <v>69</v>
          </cell>
          <cell r="D55">
            <v>1.14144E-2</v>
          </cell>
          <cell r="E55">
            <v>372</v>
          </cell>
          <cell r="F55">
            <v>6.1538500000000003E-2</v>
          </cell>
          <cell r="G55">
            <v>723</v>
          </cell>
          <cell r="H55">
            <v>0.119603</v>
          </cell>
          <cell r="I55">
            <v>64</v>
          </cell>
          <cell r="J55">
            <v>1.0587299999999999E-2</v>
          </cell>
          <cell r="K55">
            <v>221</v>
          </cell>
          <cell r="L55">
            <v>3.6559099999999997E-2</v>
          </cell>
          <cell r="M55">
            <v>220</v>
          </cell>
          <cell r="N55">
            <v>3.6393700000000001E-2</v>
          </cell>
          <cell r="O55">
            <v>147</v>
          </cell>
          <cell r="P55">
            <v>2.4317600000000002E-2</v>
          </cell>
          <cell r="Q55">
            <v>54</v>
          </cell>
          <cell r="R55">
            <v>8.933E-3</v>
          </cell>
          <cell r="S55">
            <v>24</v>
          </cell>
          <cell r="T55">
            <v>3.9702000000000001E-3</v>
          </cell>
          <cell r="U55">
            <v>398</v>
          </cell>
          <cell r="V55">
            <v>6.5839499999999995E-2</v>
          </cell>
          <cell r="W55">
            <v>132</v>
          </cell>
          <cell r="X55">
            <v>2.18362E-2</v>
          </cell>
          <cell r="Y55">
            <v>132</v>
          </cell>
          <cell r="Z55">
            <v>2.18362E-2</v>
          </cell>
          <cell r="AA55">
            <v>236</v>
          </cell>
          <cell r="AB55">
            <v>3.9040499999999999E-2</v>
          </cell>
          <cell r="AC55">
            <v>78</v>
          </cell>
          <cell r="AD55">
            <v>1.29032E-2</v>
          </cell>
          <cell r="AE55">
            <v>25</v>
          </cell>
          <cell r="AF55">
            <v>4.1355999999999997E-3</v>
          </cell>
          <cell r="AG55">
            <v>25</v>
          </cell>
          <cell r="AH55">
            <v>4.1355999999999997E-3</v>
          </cell>
          <cell r="AI55">
            <v>7</v>
          </cell>
          <cell r="AJ55">
            <v>1.158E-3</v>
          </cell>
          <cell r="AK55">
            <v>7</v>
          </cell>
          <cell r="AL55">
            <v>1.158E-3</v>
          </cell>
          <cell r="AM55">
            <v>18</v>
          </cell>
          <cell r="AN55">
            <v>2.9776999999999998E-3</v>
          </cell>
          <cell r="AO55">
            <v>57</v>
          </cell>
          <cell r="AP55">
            <v>9.4292999999999998E-3</v>
          </cell>
          <cell r="AQ55">
            <v>846</v>
          </cell>
          <cell r="AR55">
            <v>0.1399504</v>
          </cell>
          <cell r="AS55">
            <v>4</v>
          </cell>
          <cell r="AT55">
            <v>6.6169999999999998E-4</v>
          </cell>
          <cell r="AU55">
            <v>1308</v>
          </cell>
          <cell r="AV55">
            <v>0.21637719999999999</v>
          </cell>
          <cell r="AW55">
            <v>102</v>
          </cell>
          <cell r="AX55">
            <v>1.68734E-2</v>
          </cell>
          <cell r="AY55">
            <v>168</v>
          </cell>
          <cell r="AZ55">
            <v>2.77916E-2</v>
          </cell>
        </row>
        <row r="56">
          <cell r="A56" t="str">
            <v>Z00072</v>
          </cell>
          <cell r="B56">
            <v>1724</v>
          </cell>
          <cell r="C56">
            <v>21</v>
          </cell>
          <cell r="D56">
            <v>1.2181000000000001E-2</v>
          </cell>
          <cell r="E56">
            <v>74</v>
          </cell>
          <cell r="F56">
            <v>4.29234E-2</v>
          </cell>
          <cell r="G56">
            <v>130</v>
          </cell>
          <cell r="H56">
            <v>7.5406000000000001E-2</v>
          </cell>
          <cell r="I56">
            <v>28</v>
          </cell>
          <cell r="J56">
            <v>1.62413E-2</v>
          </cell>
          <cell r="K56">
            <v>71</v>
          </cell>
          <cell r="L56">
            <v>4.1183299999999999E-2</v>
          </cell>
          <cell r="M56">
            <v>37</v>
          </cell>
          <cell r="N56">
            <v>2.14617E-2</v>
          </cell>
          <cell r="O56">
            <v>65</v>
          </cell>
          <cell r="P56">
            <v>3.7703E-2</v>
          </cell>
          <cell r="Q56">
            <v>10</v>
          </cell>
          <cell r="R56">
            <v>5.8005000000000001E-3</v>
          </cell>
          <cell r="S56">
            <v>15</v>
          </cell>
          <cell r="T56">
            <v>8.7007000000000004E-3</v>
          </cell>
          <cell r="U56">
            <v>119</v>
          </cell>
          <cell r="V56">
            <v>6.9025500000000004E-2</v>
          </cell>
          <cell r="W56">
            <v>17</v>
          </cell>
          <cell r="X56">
            <v>9.8607999999999994E-3</v>
          </cell>
          <cell r="Y56">
            <v>17</v>
          </cell>
          <cell r="Z56">
            <v>9.8607999999999994E-3</v>
          </cell>
          <cell r="AA56">
            <v>64</v>
          </cell>
          <cell r="AB56">
            <v>3.7123000000000003E-2</v>
          </cell>
          <cell r="AC56">
            <v>16</v>
          </cell>
          <cell r="AD56">
            <v>9.2806999999999994E-3</v>
          </cell>
          <cell r="AE56">
            <v>6</v>
          </cell>
          <cell r="AF56">
            <v>3.4803E-3</v>
          </cell>
          <cell r="AG56">
            <v>6</v>
          </cell>
          <cell r="AH56">
            <v>3.4803E-3</v>
          </cell>
          <cell r="AI56">
            <v>1</v>
          </cell>
          <cell r="AJ56">
            <v>5.8E-4</v>
          </cell>
          <cell r="AK56">
            <v>1</v>
          </cell>
          <cell r="AL56">
            <v>5.8E-4</v>
          </cell>
          <cell r="AM56">
            <v>8</v>
          </cell>
          <cell r="AN56">
            <v>4.6404000000000003E-3</v>
          </cell>
          <cell r="AO56">
            <v>24</v>
          </cell>
          <cell r="AP56">
            <v>1.39211E-2</v>
          </cell>
          <cell r="AQ56">
            <v>66</v>
          </cell>
          <cell r="AR56">
            <v>3.82831E-2</v>
          </cell>
          <cell r="AS56">
            <v>1</v>
          </cell>
          <cell r="AT56">
            <v>5.8E-4</v>
          </cell>
          <cell r="AU56">
            <v>344</v>
          </cell>
          <cell r="AV56">
            <v>0.19953599999999999</v>
          </cell>
          <cell r="AW56">
            <v>37</v>
          </cell>
          <cell r="AX56">
            <v>2.14617E-2</v>
          </cell>
          <cell r="AY56">
            <v>39</v>
          </cell>
          <cell r="AZ56">
            <v>2.2621800000000001E-2</v>
          </cell>
        </row>
        <row r="57">
          <cell r="A57" t="str">
            <v>Z00074</v>
          </cell>
          <cell r="B57">
            <v>3052</v>
          </cell>
          <cell r="C57">
            <v>42</v>
          </cell>
          <cell r="D57">
            <v>1.3761499999999999E-2</v>
          </cell>
          <cell r="E57">
            <v>146</v>
          </cell>
          <cell r="F57">
            <v>4.7837499999999998E-2</v>
          </cell>
          <cell r="G57">
            <v>424</v>
          </cell>
          <cell r="H57">
            <v>0.1389253</v>
          </cell>
          <cell r="I57">
            <v>28</v>
          </cell>
          <cell r="J57">
            <v>9.1742999999999998E-3</v>
          </cell>
          <cell r="K57">
            <v>176</v>
          </cell>
          <cell r="L57">
            <v>5.7667099999999999E-2</v>
          </cell>
          <cell r="M57">
            <v>95</v>
          </cell>
          <cell r="N57">
            <v>3.1127100000000001E-2</v>
          </cell>
          <cell r="O57">
            <v>102</v>
          </cell>
          <cell r="P57">
            <v>3.3420699999999998E-2</v>
          </cell>
          <cell r="Q57">
            <v>20</v>
          </cell>
          <cell r="R57">
            <v>6.5531000000000001E-3</v>
          </cell>
          <cell r="S57">
            <v>15</v>
          </cell>
          <cell r="T57">
            <v>4.9148000000000004E-3</v>
          </cell>
          <cell r="U57">
            <v>245</v>
          </cell>
          <cell r="V57">
            <v>8.0275200000000005E-2</v>
          </cell>
          <cell r="W57">
            <v>179</v>
          </cell>
          <cell r="X57">
            <v>5.8650099999999997E-2</v>
          </cell>
          <cell r="Y57">
            <v>179</v>
          </cell>
          <cell r="Z57">
            <v>5.8650099999999997E-2</v>
          </cell>
          <cell r="AA57">
            <v>107</v>
          </cell>
          <cell r="AB57">
            <v>3.5059E-2</v>
          </cell>
          <cell r="AC57">
            <v>23</v>
          </cell>
          <cell r="AD57">
            <v>7.5360000000000002E-3</v>
          </cell>
          <cell r="AE57">
            <v>28</v>
          </cell>
          <cell r="AF57">
            <v>9.1742999999999998E-3</v>
          </cell>
          <cell r="AG57">
            <v>28</v>
          </cell>
          <cell r="AH57">
            <v>9.1742999999999998E-3</v>
          </cell>
          <cell r="AI57">
            <v>12</v>
          </cell>
          <cell r="AJ57">
            <v>3.9318000000000001E-3</v>
          </cell>
          <cell r="AK57">
            <v>12</v>
          </cell>
          <cell r="AL57">
            <v>3.9318000000000001E-3</v>
          </cell>
          <cell r="AM57">
            <v>5</v>
          </cell>
          <cell r="AN57">
            <v>1.6383000000000001E-3</v>
          </cell>
          <cell r="AO57">
            <v>28</v>
          </cell>
          <cell r="AP57">
            <v>9.1742999999999998E-3</v>
          </cell>
          <cell r="AQ57">
            <v>245</v>
          </cell>
          <cell r="AR57">
            <v>8.0275200000000005E-2</v>
          </cell>
          <cell r="AS57">
            <v>4</v>
          </cell>
          <cell r="AT57">
            <v>1.3106000000000001E-3</v>
          </cell>
          <cell r="AU57">
            <v>759</v>
          </cell>
          <cell r="AV57">
            <v>0.2486894</v>
          </cell>
          <cell r="AW57">
            <v>61</v>
          </cell>
          <cell r="AX57">
            <v>1.9986899999999998E-2</v>
          </cell>
          <cell r="AY57">
            <v>83</v>
          </cell>
          <cell r="AZ57">
            <v>2.7195299999999999E-2</v>
          </cell>
        </row>
        <row r="58">
          <cell r="A58" t="str">
            <v>Z00075</v>
          </cell>
          <cell r="B58">
            <v>10555</v>
          </cell>
          <cell r="C58">
            <v>138</v>
          </cell>
          <cell r="D58">
            <v>1.30744E-2</v>
          </cell>
          <cell r="E58">
            <v>603</v>
          </cell>
          <cell r="F58">
            <v>5.7129300000000001E-2</v>
          </cell>
          <cell r="G58">
            <v>1109</v>
          </cell>
          <cell r="H58">
            <v>0.1050687</v>
          </cell>
          <cell r="I58">
            <v>90</v>
          </cell>
          <cell r="J58">
            <v>8.5267999999999993E-3</v>
          </cell>
          <cell r="K58">
            <v>435</v>
          </cell>
          <cell r="L58">
            <v>4.1212699999999998E-2</v>
          </cell>
          <cell r="M58">
            <v>164</v>
          </cell>
          <cell r="N58">
            <v>1.55377E-2</v>
          </cell>
          <cell r="O58">
            <v>279</v>
          </cell>
          <cell r="P58">
            <v>2.6433000000000002E-2</v>
          </cell>
          <cell r="Q58">
            <v>93</v>
          </cell>
          <cell r="R58">
            <v>8.8109999999999994E-3</v>
          </cell>
          <cell r="S58">
            <v>51</v>
          </cell>
          <cell r="T58">
            <v>4.8317999999999998E-3</v>
          </cell>
          <cell r="U58">
            <v>718</v>
          </cell>
          <cell r="V58">
            <v>6.8024600000000005E-2</v>
          </cell>
          <cell r="W58">
            <v>1475</v>
          </cell>
          <cell r="X58">
            <v>0.13974420000000001</v>
          </cell>
          <cell r="Y58">
            <v>1475</v>
          </cell>
          <cell r="Z58">
            <v>0.13974420000000001</v>
          </cell>
          <cell r="AA58">
            <v>383</v>
          </cell>
          <cell r="AB58">
            <v>3.6286100000000002E-2</v>
          </cell>
          <cell r="AC58">
            <v>106</v>
          </cell>
          <cell r="AD58">
            <v>1.00426E-2</v>
          </cell>
          <cell r="AE58">
            <v>94</v>
          </cell>
          <cell r="AF58">
            <v>8.9057000000000008E-3</v>
          </cell>
          <cell r="AG58">
            <v>94</v>
          </cell>
          <cell r="AH58">
            <v>8.9057000000000008E-3</v>
          </cell>
          <cell r="AI58">
            <v>38</v>
          </cell>
          <cell r="AJ58">
            <v>3.6002E-3</v>
          </cell>
          <cell r="AK58">
            <v>38</v>
          </cell>
          <cell r="AL58">
            <v>3.6002E-3</v>
          </cell>
          <cell r="AM58">
            <v>51</v>
          </cell>
          <cell r="AN58">
            <v>4.8317999999999998E-3</v>
          </cell>
          <cell r="AO58">
            <v>124</v>
          </cell>
          <cell r="AP58">
            <v>1.1748E-2</v>
          </cell>
          <cell r="AQ58">
            <v>1497</v>
          </cell>
          <cell r="AR58">
            <v>0.1418285</v>
          </cell>
          <cell r="AS58">
            <v>3</v>
          </cell>
          <cell r="AT58">
            <v>2.8420000000000002E-4</v>
          </cell>
          <cell r="AU58">
            <v>2240</v>
          </cell>
          <cell r="AV58">
            <v>0.21222170000000001</v>
          </cell>
          <cell r="AW58">
            <v>197</v>
          </cell>
          <cell r="AX58">
            <v>1.8664099999999999E-2</v>
          </cell>
          <cell r="AY58">
            <v>242</v>
          </cell>
          <cell r="AZ58">
            <v>2.29275E-2</v>
          </cell>
        </row>
        <row r="59">
          <cell r="A59" t="str">
            <v>Z00079</v>
          </cell>
          <cell r="B59">
            <v>8812</v>
          </cell>
          <cell r="C59">
            <v>89</v>
          </cell>
          <cell r="D59">
            <v>1.00999E-2</v>
          </cell>
          <cell r="E59">
            <v>637</v>
          </cell>
          <cell r="F59">
            <v>7.2287799999999999E-2</v>
          </cell>
          <cell r="G59">
            <v>1001</v>
          </cell>
          <cell r="H59">
            <v>0.1135951</v>
          </cell>
          <cell r="I59">
            <v>106</v>
          </cell>
          <cell r="J59">
            <v>1.2029099999999999E-2</v>
          </cell>
          <cell r="K59">
            <v>365</v>
          </cell>
          <cell r="L59">
            <v>4.1420800000000001E-2</v>
          </cell>
          <cell r="M59">
            <v>169</v>
          </cell>
          <cell r="N59">
            <v>1.9178400000000002E-2</v>
          </cell>
          <cell r="O59">
            <v>177</v>
          </cell>
          <cell r="P59">
            <v>2.0086199999999999E-2</v>
          </cell>
          <cell r="Q59">
            <v>181</v>
          </cell>
          <cell r="R59">
            <v>2.0540200000000002E-2</v>
          </cell>
          <cell r="S59">
            <v>29</v>
          </cell>
          <cell r="T59">
            <v>3.2910000000000001E-3</v>
          </cell>
          <cell r="U59">
            <v>605</v>
          </cell>
          <cell r="V59">
            <v>6.8656400000000006E-2</v>
          </cell>
          <cell r="W59">
            <v>872</v>
          </cell>
          <cell r="X59">
            <v>9.8956000000000002E-2</v>
          </cell>
          <cell r="Y59">
            <v>872</v>
          </cell>
          <cell r="Z59">
            <v>9.8956000000000002E-2</v>
          </cell>
          <cell r="AA59">
            <v>334</v>
          </cell>
          <cell r="AB59">
            <v>3.7902900000000003E-2</v>
          </cell>
          <cell r="AC59">
            <v>63</v>
          </cell>
          <cell r="AD59">
            <v>7.1492999999999999E-3</v>
          </cell>
          <cell r="AE59">
            <v>69</v>
          </cell>
          <cell r="AF59">
            <v>7.8302000000000007E-3</v>
          </cell>
          <cell r="AG59">
            <v>69</v>
          </cell>
          <cell r="AH59">
            <v>7.8302000000000007E-3</v>
          </cell>
          <cell r="AI59">
            <v>26</v>
          </cell>
          <cell r="AJ59">
            <v>2.9505E-3</v>
          </cell>
          <cell r="AK59">
            <v>26</v>
          </cell>
          <cell r="AL59">
            <v>2.9505E-3</v>
          </cell>
          <cell r="AM59">
            <v>27</v>
          </cell>
          <cell r="AN59">
            <v>3.0639999999999999E-3</v>
          </cell>
          <cell r="AO59">
            <v>93</v>
          </cell>
          <cell r="AP59">
            <v>1.05538E-2</v>
          </cell>
          <cell r="AQ59">
            <v>607</v>
          </cell>
          <cell r="AR59">
            <v>6.8883299999999995E-2</v>
          </cell>
          <cell r="AS59">
            <v>23</v>
          </cell>
          <cell r="AT59">
            <v>2.6101000000000002E-3</v>
          </cell>
          <cell r="AU59">
            <v>1931</v>
          </cell>
          <cell r="AV59">
            <v>0.21913299999999999</v>
          </cell>
          <cell r="AW59">
            <v>186</v>
          </cell>
          <cell r="AX59">
            <v>2.1107600000000001E-2</v>
          </cell>
          <cell r="AY59">
            <v>201</v>
          </cell>
          <cell r="AZ59">
            <v>2.2809800000000002E-2</v>
          </cell>
        </row>
        <row r="60">
          <cell r="A60" t="str">
            <v>Z00080</v>
          </cell>
          <cell r="B60">
            <v>4535</v>
          </cell>
          <cell r="C60">
            <v>64</v>
          </cell>
          <cell r="D60">
            <v>1.41125E-2</v>
          </cell>
          <cell r="E60">
            <v>223</v>
          </cell>
          <cell r="F60">
            <v>4.9173099999999997E-2</v>
          </cell>
          <cell r="G60">
            <v>494</v>
          </cell>
          <cell r="H60">
            <v>0.1089305</v>
          </cell>
          <cell r="I60">
            <v>61</v>
          </cell>
          <cell r="J60">
            <v>1.34509E-2</v>
          </cell>
          <cell r="K60">
            <v>182</v>
          </cell>
          <cell r="L60">
            <v>4.0132300000000003E-2</v>
          </cell>
          <cell r="M60">
            <v>133</v>
          </cell>
          <cell r="N60">
            <v>2.9327499999999999E-2</v>
          </cell>
          <cell r="O60">
            <v>106</v>
          </cell>
          <cell r="P60">
            <v>2.33738E-2</v>
          </cell>
          <cell r="Q60">
            <v>27</v>
          </cell>
          <cell r="R60">
            <v>5.9537000000000001E-3</v>
          </cell>
          <cell r="S60">
            <v>23</v>
          </cell>
          <cell r="T60">
            <v>5.0717000000000002E-3</v>
          </cell>
          <cell r="U60">
            <v>293</v>
          </cell>
          <cell r="V60">
            <v>6.4608600000000002E-2</v>
          </cell>
          <cell r="W60">
            <v>160</v>
          </cell>
          <cell r="X60">
            <v>3.5281100000000003E-2</v>
          </cell>
          <cell r="Y60">
            <v>160</v>
          </cell>
          <cell r="Z60">
            <v>3.5281100000000003E-2</v>
          </cell>
          <cell r="AA60">
            <v>148</v>
          </cell>
          <cell r="AB60">
            <v>3.26351E-2</v>
          </cell>
          <cell r="AC60">
            <v>50</v>
          </cell>
          <cell r="AD60">
            <v>1.1025399999999999E-2</v>
          </cell>
          <cell r="AE60">
            <v>24</v>
          </cell>
          <cell r="AF60">
            <v>5.2922000000000004E-3</v>
          </cell>
          <cell r="AG60">
            <v>24</v>
          </cell>
          <cell r="AH60">
            <v>5.2922000000000004E-3</v>
          </cell>
          <cell r="AI60">
            <v>11</v>
          </cell>
          <cell r="AJ60">
            <v>2.4256E-3</v>
          </cell>
          <cell r="AK60">
            <v>11</v>
          </cell>
          <cell r="AL60">
            <v>2.4256E-3</v>
          </cell>
          <cell r="AM60">
            <v>11</v>
          </cell>
          <cell r="AN60">
            <v>2.4256E-3</v>
          </cell>
          <cell r="AO60">
            <v>58</v>
          </cell>
          <cell r="AP60">
            <v>1.2789399999999999E-2</v>
          </cell>
          <cell r="AQ60">
            <v>365</v>
          </cell>
          <cell r="AR60">
            <v>8.0485100000000004E-2</v>
          </cell>
          <cell r="AS60">
            <v>2</v>
          </cell>
          <cell r="AT60">
            <v>4.4099999999999999E-4</v>
          </cell>
          <cell r="AU60">
            <v>920</v>
          </cell>
          <cell r="AV60">
            <v>0.20286660000000001</v>
          </cell>
          <cell r="AW60">
            <v>84</v>
          </cell>
          <cell r="AX60">
            <v>1.85226E-2</v>
          </cell>
          <cell r="AY60">
            <v>92</v>
          </cell>
          <cell r="AZ60">
            <v>2.0286700000000001E-2</v>
          </cell>
        </row>
        <row r="61">
          <cell r="A61" t="str">
            <v>Z00081</v>
          </cell>
          <cell r="B61">
            <v>8118</v>
          </cell>
          <cell r="C61">
            <v>99</v>
          </cell>
          <cell r="D61">
            <v>1.21951E-2</v>
          </cell>
          <cell r="E61">
            <v>421</v>
          </cell>
          <cell r="F61">
            <v>5.1860099999999999E-2</v>
          </cell>
          <cell r="G61">
            <v>904</v>
          </cell>
          <cell r="H61">
            <v>0.1113575</v>
          </cell>
          <cell r="I61">
            <v>101</v>
          </cell>
          <cell r="J61">
            <v>1.2441499999999999E-2</v>
          </cell>
          <cell r="K61">
            <v>335</v>
          </cell>
          <cell r="L61">
            <v>4.1266299999999999E-2</v>
          </cell>
          <cell r="M61">
            <v>120</v>
          </cell>
          <cell r="N61">
            <v>1.4782E-2</v>
          </cell>
          <cell r="O61">
            <v>103</v>
          </cell>
          <cell r="P61">
            <v>1.26879E-2</v>
          </cell>
          <cell r="Q61">
            <v>59</v>
          </cell>
          <cell r="R61">
            <v>7.2677999999999996E-3</v>
          </cell>
          <cell r="S61">
            <v>34</v>
          </cell>
          <cell r="T61">
            <v>4.1882000000000004E-3</v>
          </cell>
          <cell r="U61">
            <v>543</v>
          </cell>
          <cell r="V61">
            <v>6.6888400000000001E-2</v>
          </cell>
          <cell r="W61">
            <v>1070</v>
          </cell>
          <cell r="X61">
            <v>0.1318059</v>
          </cell>
          <cell r="Y61">
            <v>1070</v>
          </cell>
          <cell r="Z61">
            <v>0.1318059</v>
          </cell>
          <cell r="AA61">
            <v>286</v>
          </cell>
          <cell r="AB61">
            <v>3.5230400000000002E-2</v>
          </cell>
          <cell r="AC61">
            <v>78</v>
          </cell>
          <cell r="AD61">
            <v>9.6083000000000002E-3</v>
          </cell>
          <cell r="AE61">
            <v>36</v>
          </cell>
          <cell r="AF61">
            <v>4.4346000000000003E-3</v>
          </cell>
          <cell r="AG61">
            <v>36</v>
          </cell>
          <cell r="AH61">
            <v>4.4346000000000003E-3</v>
          </cell>
          <cell r="AI61">
            <v>11</v>
          </cell>
          <cell r="AJ61">
            <v>1.3550000000000001E-3</v>
          </cell>
          <cell r="AK61">
            <v>11</v>
          </cell>
          <cell r="AL61">
            <v>1.3550000000000001E-3</v>
          </cell>
          <cell r="AM61">
            <v>35</v>
          </cell>
          <cell r="AN61">
            <v>4.3114E-3</v>
          </cell>
          <cell r="AO61">
            <v>38</v>
          </cell>
          <cell r="AP61">
            <v>4.6810000000000003E-3</v>
          </cell>
          <cell r="AQ61">
            <v>467</v>
          </cell>
          <cell r="AR61">
            <v>5.7526500000000001E-2</v>
          </cell>
          <cell r="AS61">
            <v>3</v>
          </cell>
          <cell r="AT61">
            <v>3.6949999999999998E-4</v>
          </cell>
          <cell r="AU61">
            <v>1554</v>
          </cell>
          <cell r="AV61">
            <v>0.1914265</v>
          </cell>
          <cell r="AW61">
            <v>86</v>
          </cell>
          <cell r="AX61">
            <v>1.0593699999999999E-2</v>
          </cell>
          <cell r="AY61">
            <v>184</v>
          </cell>
          <cell r="AZ61">
            <v>2.26657E-2</v>
          </cell>
        </row>
        <row r="62">
          <cell r="A62" t="str">
            <v>Z00083</v>
          </cell>
          <cell r="B62">
            <v>6266</v>
          </cell>
          <cell r="C62">
            <v>110</v>
          </cell>
          <cell r="D62">
            <v>1.7555100000000001E-2</v>
          </cell>
          <cell r="E62">
            <v>361</v>
          </cell>
          <cell r="F62">
            <v>5.7612499999999997E-2</v>
          </cell>
          <cell r="G62">
            <v>895</v>
          </cell>
          <cell r="H62">
            <v>0.1428343</v>
          </cell>
          <cell r="I62">
            <v>105</v>
          </cell>
          <cell r="J62">
            <v>1.67571E-2</v>
          </cell>
          <cell r="K62">
            <v>307</v>
          </cell>
          <cell r="L62">
            <v>4.8994599999999999E-2</v>
          </cell>
          <cell r="M62">
            <v>159</v>
          </cell>
          <cell r="N62">
            <v>2.5375000000000002E-2</v>
          </cell>
          <cell r="O62">
            <v>122</v>
          </cell>
          <cell r="P62">
            <v>1.94702E-2</v>
          </cell>
          <cell r="Q62">
            <v>64</v>
          </cell>
          <cell r="R62">
            <v>1.02139E-2</v>
          </cell>
          <cell r="S62">
            <v>37</v>
          </cell>
          <cell r="T62">
            <v>5.9049000000000003E-3</v>
          </cell>
          <cell r="U62">
            <v>547</v>
          </cell>
          <cell r="V62">
            <v>8.7296499999999999E-2</v>
          </cell>
          <cell r="W62">
            <v>935</v>
          </cell>
          <cell r="X62">
            <v>0.14921799999999999</v>
          </cell>
          <cell r="Y62">
            <v>935</v>
          </cell>
          <cell r="Z62">
            <v>0.14921799999999999</v>
          </cell>
          <cell r="AA62">
            <v>295</v>
          </cell>
          <cell r="AB62">
            <v>4.7079500000000003E-2</v>
          </cell>
          <cell r="AC62">
            <v>55</v>
          </cell>
          <cell r="AD62">
            <v>8.7775000000000006E-3</v>
          </cell>
          <cell r="AE62">
            <v>61</v>
          </cell>
          <cell r="AF62">
            <v>9.7351E-3</v>
          </cell>
          <cell r="AG62">
            <v>61</v>
          </cell>
          <cell r="AH62">
            <v>9.7351E-3</v>
          </cell>
          <cell r="AI62">
            <v>31</v>
          </cell>
          <cell r="AJ62">
            <v>4.9473E-3</v>
          </cell>
          <cell r="AK62">
            <v>31</v>
          </cell>
          <cell r="AL62">
            <v>4.9473E-3</v>
          </cell>
          <cell r="AM62">
            <v>15</v>
          </cell>
          <cell r="AN62">
            <v>2.3939E-3</v>
          </cell>
          <cell r="AO62">
            <v>48</v>
          </cell>
          <cell r="AP62">
            <v>7.6604000000000004E-3</v>
          </cell>
          <cell r="AQ62">
            <v>862</v>
          </cell>
          <cell r="AR62">
            <v>0.13756779999999999</v>
          </cell>
          <cell r="AS62">
            <v>10</v>
          </cell>
          <cell r="AT62">
            <v>1.5958999999999999E-3</v>
          </cell>
          <cell r="AU62">
            <v>1619</v>
          </cell>
          <cell r="AV62">
            <v>0.25837860000000001</v>
          </cell>
          <cell r="AW62">
            <v>149</v>
          </cell>
          <cell r="AX62">
            <v>2.3779100000000001E-2</v>
          </cell>
          <cell r="AY62">
            <v>216</v>
          </cell>
          <cell r="AZ62">
            <v>3.4471799999999997E-2</v>
          </cell>
        </row>
        <row r="63">
          <cell r="A63" t="str">
            <v>Z00084</v>
          </cell>
          <cell r="B63">
            <v>3534</v>
          </cell>
          <cell r="C63">
            <v>38</v>
          </cell>
          <cell r="D63">
            <v>1.07527E-2</v>
          </cell>
          <cell r="E63">
            <v>211</v>
          </cell>
          <cell r="F63">
            <v>5.97057E-2</v>
          </cell>
          <cell r="G63">
            <v>402</v>
          </cell>
          <cell r="H63">
            <v>0.11375209999999999</v>
          </cell>
          <cell r="I63">
            <v>49</v>
          </cell>
          <cell r="J63">
            <v>1.3865300000000001E-2</v>
          </cell>
          <cell r="K63">
            <v>130</v>
          </cell>
          <cell r="L63">
            <v>3.6785499999999999E-2</v>
          </cell>
          <cell r="M63">
            <v>82</v>
          </cell>
          <cell r="N63">
            <v>2.32032E-2</v>
          </cell>
          <cell r="O63">
            <v>99</v>
          </cell>
          <cell r="P63">
            <v>2.80136E-2</v>
          </cell>
          <cell r="Q63">
            <v>69</v>
          </cell>
          <cell r="R63">
            <v>1.95246E-2</v>
          </cell>
          <cell r="S63">
            <v>29</v>
          </cell>
          <cell r="T63">
            <v>8.2059999999999998E-3</v>
          </cell>
          <cell r="U63">
            <v>219</v>
          </cell>
          <cell r="V63">
            <v>6.1969400000000001E-2</v>
          </cell>
          <cell r="W63">
            <v>607</v>
          </cell>
          <cell r="X63">
            <v>0.17176</v>
          </cell>
          <cell r="Y63">
            <v>607</v>
          </cell>
          <cell r="Z63">
            <v>0.17176</v>
          </cell>
          <cell r="AA63">
            <v>115</v>
          </cell>
          <cell r="AB63">
            <v>3.2541E-2</v>
          </cell>
          <cell r="AC63">
            <v>43</v>
          </cell>
          <cell r="AD63">
            <v>1.2167499999999999E-2</v>
          </cell>
          <cell r="AE63">
            <v>19</v>
          </cell>
          <cell r="AF63">
            <v>5.3762999999999997E-3</v>
          </cell>
          <cell r="AG63">
            <v>19</v>
          </cell>
          <cell r="AH63">
            <v>5.3762999999999997E-3</v>
          </cell>
          <cell r="AI63">
            <v>9</v>
          </cell>
          <cell r="AJ63">
            <v>2.5466999999999998E-3</v>
          </cell>
          <cell r="AK63">
            <v>9</v>
          </cell>
          <cell r="AL63">
            <v>2.5466999999999998E-3</v>
          </cell>
          <cell r="AM63">
            <v>29</v>
          </cell>
          <cell r="AN63">
            <v>8.2059999999999998E-3</v>
          </cell>
          <cell r="AO63">
            <v>42</v>
          </cell>
          <cell r="AP63">
            <v>1.18846E-2</v>
          </cell>
          <cell r="AQ63">
            <v>403</v>
          </cell>
          <cell r="AR63">
            <v>0.1140351</v>
          </cell>
          <cell r="AS63">
            <v>6</v>
          </cell>
          <cell r="AT63">
            <v>1.6978E-3</v>
          </cell>
          <cell r="AU63">
            <v>793</v>
          </cell>
          <cell r="AV63">
            <v>0.2243916</v>
          </cell>
          <cell r="AW63">
            <v>54</v>
          </cell>
          <cell r="AX63">
            <v>1.52801E-2</v>
          </cell>
          <cell r="AY63">
            <v>90</v>
          </cell>
          <cell r="AZ63">
            <v>2.5466900000000001E-2</v>
          </cell>
        </row>
        <row r="64">
          <cell r="A64" t="str">
            <v>Z00085</v>
          </cell>
          <cell r="B64">
            <v>4951</v>
          </cell>
          <cell r="C64">
            <v>56</v>
          </cell>
          <cell r="D64">
            <v>1.1310799999999999E-2</v>
          </cell>
          <cell r="E64">
            <v>282</v>
          </cell>
          <cell r="F64">
            <v>5.69582E-2</v>
          </cell>
          <cell r="G64">
            <v>407</v>
          </cell>
          <cell r="H64">
            <v>8.2205600000000004E-2</v>
          </cell>
          <cell r="I64">
            <v>54</v>
          </cell>
          <cell r="J64">
            <v>1.0906900000000001E-2</v>
          </cell>
          <cell r="K64">
            <v>148</v>
          </cell>
          <cell r="L64">
            <v>2.9892999999999999E-2</v>
          </cell>
          <cell r="M64">
            <v>102</v>
          </cell>
          <cell r="N64">
            <v>2.0601899999999999E-2</v>
          </cell>
          <cell r="O64">
            <v>56</v>
          </cell>
          <cell r="P64">
            <v>1.1310799999999999E-2</v>
          </cell>
          <cell r="Q64">
            <v>21</v>
          </cell>
          <cell r="R64">
            <v>4.2415999999999999E-3</v>
          </cell>
          <cell r="S64">
            <v>22</v>
          </cell>
          <cell r="T64">
            <v>4.4435000000000004E-3</v>
          </cell>
          <cell r="U64">
            <v>262</v>
          </cell>
          <cell r="V64">
            <v>5.2918600000000003E-2</v>
          </cell>
          <cell r="W64">
            <v>143</v>
          </cell>
          <cell r="X64">
            <v>2.8883099999999998E-2</v>
          </cell>
          <cell r="Y64">
            <v>143</v>
          </cell>
          <cell r="Z64">
            <v>2.8883099999999998E-2</v>
          </cell>
          <cell r="AA64">
            <v>150</v>
          </cell>
          <cell r="AB64">
            <v>3.0296900000000002E-2</v>
          </cell>
          <cell r="AC64">
            <v>42</v>
          </cell>
          <cell r="AD64">
            <v>8.4831000000000004E-3</v>
          </cell>
          <cell r="AE64">
            <v>37</v>
          </cell>
          <cell r="AF64">
            <v>7.4732000000000002E-3</v>
          </cell>
          <cell r="AG64">
            <v>37</v>
          </cell>
          <cell r="AH64">
            <v>7.4732000000000002E-3</v>
          </cell>
          <cell r="AI64">
            <v>14</v>
          </cell>
          <cell r="AJ64">
            <v>2.8276999999999998E-3</v>
          </cell>
          <cell r="AK64">
            <v>14</v>
          </cell>
          <cell r="AL64">
            <v>2.8276999999999998E-3</v>
          </cell>
          <cell r="AM64">
            <v>22</v>
          </cell>
          <cell r="AN64">
            <v>4.4435000000000004E-3</v>
          </cell>
          <cell r="AO64">
            <v>49</v>
          </cell>
          <cell r="AP64">
            <v>9.8969999999999995E-3</v>
          </cell>
          <cell r="AQ64">
            <v>472</v>
          </cell>
          <cell r="AR64">
            <v>9.5334299999999997E-2</v>
          </cell>
          <cell r="AS64">
            <v>1</v>
          </cell>
          <cell r="AT64">
            <v>2.02E-4</v>
          </cell>
          <cell r="AU64">
            <v>853</v>
          </cell>
          <cell r="AV64">
            <v>0.17228840000000001</v>
          </cell>
          <cell r="AW64">
            <v>86</v>
          </cell>
          <cell r="AX64">
            <v>1.7370199999999999E-2</v>
          </cell>
          <cell r="AY64">
            <v>128</v>
          </cell>
          <cell r="AZ64">
            <v>2.5853399999999999E-2</v>
          </cell>
        </row>
        <row r="65">
          <cell r="A65" t="str">
            <v>Z00086</v>
          </cell>
          <cell r="B65">
            <v>10242</v>
          </cell>
          <cell r="C65">
            <v>172</v>
          </cell>
          <cell r="D65">
            <v>1.6793599999999999E-2</v>
          </cell>
          <cell r="E65">
            <v>629</v>
          </cell>
          <cell r="F65">
            <v>6.1413799999999998E-2</v>
          </cell>
          <cell r="G65">
            <v>1313</v>
          </cell>
          <cell r="H65">
            <v>0.12819759999999999</v>
          </cell>
          <cell r="I65">
            <v>188</v>
          </cell>
          <cell r="J65">
            <v>1.8355799999999999E-2</v>
          </cell>
          <cell r="K65">
            <v>411</v>
          </cell>
          <cell r="L65">
            <v>4.0128900000000002E-2</v>
          </cell>
          <cell r="M65">
            <v>314</v>
          </cell>
          <cell r="N65">
            <v>3.0658100000000001E-2</v>
          </cell>
          <cell r="O65">
            <v>153</v>
          </cell>
          <cell r="P65">
            <v>1.49385E-2</v>
          </cell>
          <cell r="Q65">
            <v>126</v>
          </cell>
          <cell r="R65">
            <v>1.23023E-2</v>
          </cell>
          <cell r="S65">
            <v>79</v>
          </cell>
          <cell r="T65">
            <v>7.7133000000000002E-3</v>
          </cell>
          <cell r="U65">
            <v>701</v>
          </cell>
          <cell r="V65">
            <v>6.8443699999999996E-2</v>
          </cell>
          <cell r="W65">
            <v>216</v>
          </cell>
          <cell r="X65">
            <v>2.10896E-2</v>
          </cell>
          <cell r="Y65">
            <v>216</v>
          </cell>
          <cell r="Z65">
            <v>2.10896E-2</v>
          </cell>
          <cell r="AA65">
            <v>383</v>
          </cell>
          <cell r="AB65">
            <v>3.7394999999999998E-2</v>
          </cell>
          <cell r="AC65">
            <v>88</v>
          </cell>
          <cell r="AD65">
            <v>8.5921000000000001E-3</v>
          </cell>
          <cell r="AE65">
            <v>76</v>
          </cell>
          <cell r="AF65">
            <v>7.4203999999999997E-3</v>
          </cell>
          <cell r="AG65">
            <v>76</v>
          </cell>
          <cell r="AH65">
            <v>7.4203999999999997E-3</v>
          </cell>
          <cell r="AI65">
            <v>32</v>
          </cell>
          <cell r="AJ65">
            <v>3.1243999999999998E-3</v>
          </cell>
          <cell r="AK65">
            <v>32</v>
          </cell>
          <cell r="AL65">
            <v>3.1243999999999998E-3</v>
          </cell>
          <cell r="AM65">
            <v>60</v>
          </cell>
          <cell r="AN65">
            <v>5.8582E-3</v>
          </cell>
          <cell r="AO65">
            <v>105</v>
          </cell>
          <cell r="AP65">
            <v>1.02519E-2</v>
          </cell>
          <cell r="AQ65">
            <v>805</v>
          </cell>
          <cell r="AR65">
            <v>7.8597899999999998E-2</v>
          </cell>
          <cell r="AS65">
            <v>22</v>
          </cell>
          <cell r="AT65">
            <v>2.1480000000000002E-3</v>
          </cell>
          <cell r="AU65">
            <v>2394</v>
          </cell>
          <cell r="AV65">
            <v>0.23374339999999999</v>
          </cell>
          <cell r="AW65">
            <v>130</v>
          </cell>
          <cell r="AX65">
            <v>1.2692800000000001E-2</v>
          </cell>
          <cell r="AY65">
            <v>300</v>
          </cell>
          <cell r="AZ65">
            <v>2.92912E-2</v>
          </cell>
        </row>
        <row r="66">
          <cell r="A66" t="str">
            <v>Z00092</v>
          </cell>
          <cell r="B66">
            <v>4931</v>
          </cell>
          <cell r="C66">
            <v>72</v>
          </cell>
          <cell r="D66">
            <v>1.46015E-2</v>
          </cell>
          <cell r="E66">
            <v>358</v>
          </cell>
          <cell r="F66">
            <v>7.2601899999999997E-2</v>
          </cell>
          <cell r="G66">
            <v>614</v>
          </cell>
          <cell r="H66">
            <v>0.1245184</v>
          </cell>
          <cell r="I66">
            <v>78</v>
          </cell>
          <cell r="J66">
            <v>1.58183E-2</v>
          </cell>
          <cell r="K66">
            <v>165</v>
          </cell>
          <cell r="L66">
            <v>3.34618E-2</v>
          </cell>
          <cell r="M66">
            <v>155</v>
          </cell>
          <cell r="N66">
            <v>3.1433799999999998E-2</v>
          </cell>
          <cell r="O66">
            <v>93</v>
          </cell>
          <cell r="P66">
            <v>1.88603E-2</v>
          </cell>
          <cell r="Q66">
            <v>76</v>
          </cell>
          <cell r="R66">
            <v>1.54127E-2</v>
          </cell>
          <cell r="S66">
            <v>36</v>
          </cell>
          <cell r="T66">
            <v>7.3007999999999997E-3</v>
          </cell>
          <cell r="U66">
            <v>278</v>
          </cell>
          <cell r="V66">
            <v>5.6377999999999998E-2</v>
          </cell>
          <cell r="W66">
            <v>338</v>
          </cell>
          <cell r="X66">
            <v>6.8545900000000007E-2</v>
          </cell>
          <cell r="Y66">
            <v>338</v>
          </cell>
          <cell r="Z66">
            <v>6.8545900000000007E-2</v>
          </cell>
          <cell r="AA66">
            <v>144</v>
          </cell>
          <cell r="AB66">
            <v>2.9203E-2</v>
          </cell>
          <cell r="AC66">
            <v>50</v>
          </cell>
          <cell r="AD66">
            <v>1.01399E-2</v>
          </cell>
          <cell r="AE66">
            <v>53</v>
          </cell>
          <cell r="AF66">
            <v>1.0748300000000001E-2</v>
          </cell>
          <cell r="AG66">
            <v>53</v>
          </cell>
          <cell r="AH66">
            <v>1.0748300000000001E-2</v>
          </cell>
          <cell r="AI66">
            <v>24</v>
          </cell>
          <cell r="AJ66">
            <v>4.8672000000000003E-3</v>
          </cell>
          <cell r="AK66">
            <v>24</v>
          </cell>
          <cell r="AL66">
            <v>4.8672000000000003E-3</v>
          </cell>
          <cell r="AM66">
            <v>36</v>
          </cell>
          <cell r="AN66">
            <v>7.3007999999999997E-3</v>
          </cell>
          <cell r="AO66">
            <v>44</v>
          </cell>
          <cell r="AP66">
            <v>8.9230999999999998E-3</v>
          </cell>
          <cell r="AQ66">
            <v>162</v>
          </cell>
          <cell r="AR66">
            <v>3.2853399999999998E-2</v>
          </cell>
          <cell r="AS66">
            <v>4</v>
          </cell>
          <cell r="AT66">
            <v>8.1119999999999999E-4</v>
          </cell>
          <cell r="AU66">
            <v>1082</v>
          </cell>
          <cell r="AV66">
            <v>0.21942809999999999</v>
          </cell>
          <cell r="AW66">
            <v>78</v>
          </cell>
          <cell r="AX66">
            <v>1.58183E-2</v>
          </cell>
          <cell r="AY66">
            <v>143</v>
          </cell>
          <cell r="AZ66">
            <v>2.90002E-2</v>
          </cell>
        </row>
        <row r="67">
          <cell r="A67" t="str">
            <v>Z00093</v>
          </cell>
          <cell r="B67">
            <v>6254</v>
          </cell>
          <cell r="C67">
            <v>87</v>
          </cell>
          <cell r="D67">
            <v>1.3911099999999999E-2</v>
          </cell>
          <cell r="E67">
            <v>503</v>
          </cell>
          <cell r="F67">
            <v>8.04285E-2</v>
          </cell>
          <cell r="G67">
            <v>815</v>
          </cell>
          <cell r="H67">
            <v>0.1303166</v>
          </cell>
          <cell r="I67">
            <v>78</v>
          </cell>
          <cell r="J67">
            <v>1.2472E-2</v>
          </cell>
          <cell r="K67">
            <v>292</v>
          </cell>
          <cell r="L67">
            <v>4.6690099999999998E-2</v>
          </cell>
          <cell r="M67">
            <v>141</v>
          </cell>
          <cell r="N67">
            <v>2.2545599999999999E-2</v>
          </cell>
          <cell r="O67">
            <v>129</v>
          </cell>
          <cell r="P67">
            <v>2.0626800000000001E-2</v>
          </cell>
          <cell r="Q67">
            <v>41</v>
          </cell>
          <cell r="R67">
            <v>6.5557999999999996E-3</v>
          </cell>
          <cell r="S67">
            <v>26</v>
          </cell>
          <cell r="T67">
            <v>4.1573000000000001E-3</v>
          </cell>
          <cell r="U67">
            <v>517</v>
          </cell>
          <cell r="V67">
            <v>8.2667099999999993E-2</v>
          </cell>
          <cell r="W67">
            <v>181</v>
          </cell>
          <cell r="X67">
            <v>2.8941499999999998E-2</v>
          </cell>
          <cell r="Y67">
            <v>181</v>
          </cell>
          <cell r="Z67">
            <v>2.8941499999999998E-2</v>
          </cell>
          <cell r="AA67">
            <v>289</v>
          </cell>
          <cell r="AB67">
            <v>4.6210399999999999E-2</v>
          </cell>
          <cell r="AC67">
            <v>68</v>
          </cell>
          <cell r="AD67">
            <v>1.0873000000000001E-2</v>
          </cell>
          <cell r="AE67">
            <v>46</v>
          </cell>
          <cell r="AF67">
            <v>7.3553000000000004E-3</v>
          </cell>
          <cell r="AG67">
            <v>46</v>
          </cell>
          <cell r="AH67">
            <v>7.3553000000000004E-3</v>
          </cell>
          <cell r="AI67">
            <v>21</v>
          </cell>
          <cell r="AJ67">
            <v>3.3579E-3</v>
          </cell>
          <cell r="AK67">
            <v>21</v>
          </cell>
          <cell r="AL67">
            <v>3.3579E-3</v>
          </cell>
          <cell r="AM67">
            <v>19</v>
          </cell>
          <cell r="AN67">
            <v>3.0381000000000002E-3</v>
          </cell>
          <cell r="AO67">
            <v>48</v>
          </cell>
          <cell r="AP67">
            <v>7.6750999999999998E-3</v>
          </cell>
          <cell r="AQ67">
            <v>755</v>
          </cell>
          <cell r="AR67">
            <v>0.1207227</v>
          </cell>
          <cell r="AS67">
            <v>2</v>
          </cell>
          <cell r="AT67">
            <v>3.1980000000000002E-4</v>
          </cell>
          <cell r="AU67">
            <v>1556</v>
          </cell>
          <cell r="AV67">
            <v>0.24880079999999999</v>
          </cell>
          <cell r="AW67">
            <v>112</v>
          </cell>
          <cell r="AX67">
            <v>1.7908500000000001E-2</v>
          </cell>
          <cell r="AY67">
            <v>171</v>
          </cell>
          <cell r="AZ67">
            <v>2.7342499999999999E-2</v>
          </cell>
        </row>
        <row r="68">
          <cell r="A68" t="str">
            <v>Z00094</v>
          </cell>
          <cell r="B68">
            <v>7106</v>
          </cell>
          <cell r="C68">
            <v>79</v>
          </cell>
          <cell r="D68">
            <v>1.11174E-2</v>
          </cell>
          <cell r="E68">
            <v>773</v>
          </cell>
          <cell r="F68">
            <v>0.1087813</v>
          </cell>
          <cell r="G68">
            <v>919</v>
          </cell>
          <cell r="H68">
            <v>0.12932730000000001</v>
          </cell>
          <cell r="I68">
            <v>100</v>
          </cell>
          <cell r="J68">
            <v>1.4072599999999999E-2</v>
          </cell>
          <cell r="K68">
            <v>325</v>
          </cell>
          <cell r="L68">
            <v>4.5735999999999999E-2</v>
          </cell>
          <cell r="M68">
            <v>128</v>
          </cell>
          <cell r="N68">
            <v>1.8012899999999998E-2</v>
          </cell>
          <cell r="O68">
            <v>228</v>
          </cell>
          <cell r="P68">
            <v>3.2085599999999999E-2</v>
          </cell>
          <cell r="Q68">
            <v>51</v>
          </cell>
          <cell r="R68">
            <v>7.1770000000000002E-3</v>
          </cell>
          <cell r="S68">
            <v>41</v>
          </cell>
          <cell r="T68">
            <v>5.7698000000000003E-3</v>
          </cell>
          <cell r="U68">
            <v>493</v>
          </cell>
          <cell r="V68">
            <v>6.9377999999999995E-2</v>
          </cell>
          <cell r="W68">
            <v>1687</v>
          </cell>
          <cell r="X68">
            <v>0.237405</v>
          </cell>
          <cell r="Y68">
            <v>1687</v>
          </cell>
          <cell r="Z68">
            <v>0.237405</v>
          </cell>
          <cell r="AA68">
            <v>241</v>
          </cell>
          <cell r="AB68">
            <v>3.3915000000000001E-2</v>
          </cell>
          <cell r="AC68">
            <v>87</v>
          </cell>
          <cell r="AD68">
            <v>1.2243199999999999E-2</v>
          </cell>
          <cell r="AE68">
            <v>51</v>
          </cell>
          <cell r="AF68">
            <v>7.1770000000000002E-3</v>
          </cell>
          <cell r="AG68">
            <v>51</v>
          </cell>
          <cell r="AH68">
            <v>7.1770000000000002E-3</v>
          </cell>
          <cell r="AI68">
            <v>25</v>
          </cell>
          <cell r="AJ68">
            <v>3.5182E-3</v>
          </cell>
          <cell r="AK68">
            <v>25</v>
          </cell>
          <cell r="AL68">
            <v>3.5182E-3</v>
          </cell>
          <cell r="AM68">
            <v>66</v>
          </cell>
          <cell r="AN68">
            <v>9.2879E-3</v>
          </cell>
          <cell r="AO68">
            <v>54</v>
          </cell>
          <cell r="AP68">
            <v>7.5992000000000004E-3</v>
          </cell>
          <cell r="AQ68">
            <v>244</v>
          </cell>
          <cell r="AR68">
            <v>3.4337199999999998E-2</v>
          </cell>
          <cell r="AS68">
            <v>16</v>
          </cell>
          <cell r="AT68">
            <v>2.2515999999999999E-3</v>
          </cell>
          <cell r="AU68">
            <v>1816</v>
          </cell>
          <cell r="AV68">
            <v>0.25555870000000003</v>
          </cell>
          <cell r="AW68">
            <v>152</v>
          </cell>
          <cell r="AX68">
            <v>2.13904E-2</v>
          </cell>
          <cell r="AY68">
            <v>148</v>
          </cell>
          <cell r="AZ68">
            <v>2.0827499999999999E-2</v>
          </cell>
        </row>
        <row r="69">
          <cell r="A69" t="str">
            <v>Z00095</v>
          </cell>
          <cell r="B69">
            <v>2646</v>
          </cell>
          <cell r="C69">
            <v>25</v>
          </cell>
          <cell r="D69">
            <v>9.4482000000000003E-3</v>
          </cell>
          <cell r="E69">
            <v>126</v>
          </cell>
          <cell r="F69">
            <v>4.7619000000000002E-2</v>
          </cell>
          <cell r="G69">
            <v>277</v>
          </cell>
          <cell r="H69">
            <v>0.1046863</v>
          </cell>
          <cell r="I69">
            <v>32</v>
          </cell>
          <cell r="J69">
            <v>1.2093700000000001E-2</v>
          </cell>
          <cell r="K69">
            <v>84</v>
          </cell>
          <cell r="L69">
            <v>3.1746000000000003E-2</v>
          </cell>
          <cell r="M69">
            <v>39</v>
          </cell>
          <cell r="N69">
            <v>1.4739199999999999E-2</v>
          </cell>
          <cell r="O69">
            <v>43</v>
          </cell>
          <cell r="P69">
            <v>1.6250899999999999E-2</v>
          </cell>
          <cell r="Q69">
            <v>19</v>
          </cell>
          <cell r="R69">
            <v>7.1806999999999999E-3</v>
          </cell>
          <cell r="S69">
            <v>10</v>
          </cell>
          <cell r="T69">
            <v>3.7793000000000002E-3</v>
          </cell>
          <cell r="U69">
            <v>168</v>
          </cell>
          <cell r="V69">
            <v>6.3492099999999996E-2</v>
          </cell>
          <cell r="W69">
            <v>84</v>
          </cell>
          <cell r="X69">
            <v>3.1746000000000003E-2</v>
          </cell>
          <cell r="Y69">
            <v>84</v>
          </cell>
          <cell r="Z69">
            <v>3.1746000000000003E-2</v>
          </cell>
          <cell r="AA69">
            <v>104</v>
          </cell>
          <cell r="AB69">
            <v>3.9304600000000002E-2</v>
          </cell>
          <cell r="AC69">
            <v>19</v>
          </cell>
          <cell r="AD69">
            <v>7.1806999999999999E-3</v>
          </cell>
          <cell r="AE69">
            <v>16</v>
          </cell>
          <cell r="AF69">
            <v>6.0469E-3</v>
          </cell>
          <cell r="AG69">
            <v>16</v>
          </cell>
          <cell r="AH69">
            <v>6.0469E-3</v>
          </cell>
          <cell r="AI69">
            <v>8</v>
          </cell>
          <cell r="AJ69">
            <v>3.0233999999999999E-3</v>
          </cell>
          <cell r="AK69">
            <v>8</v>
          </cell>
          <cell r="AL69">
            <v>3.0233999999999999E-3</v>
          </cell>
          <cell r="AM69">
            <v>6</v>
          </cell>
          <cell r="AN69">
            <v>2.2675999999999998E-3</v>
          </cell>
          <cell r="AO69">
            <v>21</v>
          </cell>
          <cell r="AP69">
            <v>7.9365000000000008E-3</v>
          </cell>
          <cell r="AQ69">
            <v>189</v>
          </cell>
          <cell r="AR69">
            <v>7.1428599999999995E-2</v>
          </cell>
          <cell r="AS69">
            <v>3</v>
          </cell>
          <cell r="AT69">
            <v>1.1337999999999999E-3</v>
          </cell>
          <cell r="AU69">
            <v>506</v>
          </cell>
          <cell r="AV69">
            <v>0.19123200000000001</v>
          </cell>
          <cell r="AW69">
            <v>21</v>
          </cell>
          <cell r="AX69">
            <v>7.9365000000000008E-3</v>
          </cell>
          <cell r="AY69">
            <v>51</v>
          </cell>
          <cell r="AZ69">
            <v>1.9274400000000001E-2</v>
          </cell>
        </row>
        <row r="70">
          <cell r="A70" t="str">
            <v>Z00096</v>
          </cell>
          <cell r="B70">
            <v>6099</v>
          </cell>
          <cell r="C70">
            <v>95</v>
          </cell>
          <cell r="D70">
            <v>1.55763E-2</v>
          </cell>
          <cell r="E70">
            <v>453</v>
          </cell>
          <cell r="F70">
            <v>7.4274499999999993E-2</v>
          </cell>
          <cell r="G70">
            <v>1121</v>
          </cell>
          <cell r="H70">
            <v>0.18380060000000001</v>
          </cell>
          <cell r="I70">
            <v>116</v>
          </cell>
          <cell r="J70">
            <v>1.9019500000000002E-2</v>
          </cell>
          <cell r="K70">
            <v>378</v>
          </cell>
          <cell r="L70">
            <v>6.1977400000000002E-2</v>
          </cell>
          <cell r="M70">
            <v>221</v>
          </cell>
          <cell r="N70">
            <v>3.6235400000000001E-2</v>
          </cell>
          <cell r="O70">
            <v>313</v>
          </cell>
          <cell r="P70">
            <v>5.1319900000000002E-2</v>
          </cell>
          <cell r="Q70">
            <v>56</v>
          </cell>
          <cell r="R70">
            <v>9.1818000000000004E-3</v>
          </cell>
          <cell r="S70">
            <v>51</v>
          </cell>
          <cell r="T70">
            <v>8.3619999999999996E-3</v>
          </cell>
          <cell r="U70">
            <v>690</v>
          </cell>
          <cell r="V70">
            <v>0.11313330000000001</v>
          </cell>
          <cell r="W70">
            <v>1081</v>
          </cell>
          <cell r="X70">
            <v>0.17724219999999999</v>
          </cell>
          <cell r="Y70">
            <v>1081</v>
          </cell>
          <cell r="Z70">
            <v>0.17724219999999999</v>
          </cell>
          <cell r="AA70">
            <v>411</v>
          </cell>
          <cell r="AB70">
            <v>6.7388100000000006E-2</v>
          </cell>
          <cell r="AC70">
            <v>76</v>
          </cell>
          <cell r="AD70">
            <v>1.2461099999999999E-2</v>
          </cell>
          <cell r="AE70">
            <v>74</v>
          </cell>
          <cell r="AF70">
            <v>1.2133100000000001E-2</v>
          </cell>
          <cell r="AG70">
            <v>74</v>
          </cell>
          <cell r="AH70">
            <v>1.2133100000000001E-2</v>
          </cell>
          <cell r="AI70">
            <v>37</v>
          </cell>
          <cell r="AJ70">
            <v>6.0666000000000001E-3</v>
          </cell>
          <cell r="AK70">
            <v>37</v>
          </cell>
          <cell r="AL70">
            <v>6.0666000000000001E-3</v>
          </cell>
          <cell r="AM70">
            <v>24</v>
          </cell>
          <cell r="AN70">
            <v>3.9351000000000004E-3</v>
          </cell>
          <cell r="AO70">
            <v>61</v>
          </cell>
          <cell r="AP70">
            <v>1.0001599999999999E-2</v>
          </cell>
          <cell r="AQ70">
            <v>643</v>
          </cell>
          <cell r="AR70">
            <v>0.1054271</v>
          </cell>
          <cell r="AS70">
            <v>2</v>
          </cell>
          <cell r="AT70">
            <v>3.279E-4</v>
          </cell>
          <cell r="AU70">
            <v>1898</v>
          </cell>
          <cell r="AV70">
            <v>0.31119859999999999</v>
          </cell>
          <cell r="AW70">
            <v>156</v>
          </cell>
          <cell r="AX70">
            <v>2.5578E-2</v>
          </cell>
          <cell r="AY70">
            <v>191</v>
          </cell>
          <cell r="AZ70">
            <v>3.13166E-2</v>
          </cell>
        </row>
        <row r="71">
          <cell r="A71" t="str">
            <v>Z00098</v>
          </cell>
          <cell r="B71">
            <v>3359</v>
          </cell>
          <cell r="C71">
            <v>64</v>
          </cell>
          <cell r="D71">
            <v>1.9053299999999999E-2</v>
          </cell>
          <cell r="E71">
            <v>186</v>
          </cell>
          <cell r="F71">
            <v>5.5373600000000002E-2</v>
          </cell>
          <cell r="G71">
            <v>448</v>
          </cell>
          <cell r="H71">
            <v>0.13337299999999999</v>
          </cell>
          <cell r="I71">
            <v>51</v>
          </cell>
          <cell r="J71">
            <v>1.51831E-2</v>
          </cell>
          <cell r="K71">
            <v>137</v>
          </cell>
          <cell r="L71">
            <v>4.07859E-2</v>
          </cell>
          <cell r="M71">
            <v>157</v>
          </cell>
          <cell r="N71">
            <v>4.67401E-2</v>
          </cell>
          <cell r="O71">
            <v>64</v>
          </cell>
          <cell r="P71">
            <v>1.9053299999999999E-2</v>
          </cell>
          <cell r="Q71">
            <v>63</v>
          </cell>
          <cell r="R71">
            <v>1.8755600000000001E-2</v>
          </cell>
          <cell r="S71">
            <v>21</v>
          </cell>
          <cell r="T71">
            <v>6.2519000000000003E-3</v>
          </cell>
          <cell r="U71">
            <v>251</v>
          </cell>
          <cell r="V71">
            <v>7.4724600000000002E-2</v>
          </cell>
          <cell r="W71">
            <v>472</v>
          </cell>
          <cell r="X71">
            <v>0.140518</v>
          </cell>
          <cell r="Y71">
            <v>472</v>
          </cell>
          <cell r="Z71">
            <v>0.140518</v>
          </cell>
          <cell r="AA71">
            <v>147</v>
          </cell>
          <cell r="AB71">
            <v>4.3763000000000003E-2</v>
          </cell>
          <cell r="AC71">
            <v>26</v>
          </cell>
          <cell r="AD71">
            <v>7.7403999999999997E-3</v>
          </cell>
          <cell r="AE71">
            <v>33</v>
          </cell>
          <cell r="AF71">
            <v>9.8244000000000005E-3</v>
          </cell>
          <cell r="AG71">
            <v>33</v>
          </cell>
          <cell r="AH71">
            <v>9.8244000000000005E-3</v>
          </cell>
          <cell r="AI71">
            <v>14</v>
          </cell>
          <cell r="AJ71">
            <v>4.1679000000000004E-3</v>
          </cell>
          <cell r="AK71">
            <v>14</v>
          </cell>
          <cell r="AL71">
            <v>4.1679000000000004E-3</v>
          </cell>
          <cell r="AM71">
            <v>12</v>
          </cell>
          <cell r="AN71">
            <v>3.5725000000000002E-3</v>
          </cell>
          <cell r="AO71">
            <v>26</v>
          </cell>
          <cell r="AP71">
            <v>7.7403999999999997E-3</v>
          </cell>
          <cell r="AQ71">
            <v>302</v>
          </cell>
          <cell r="AR71">
            <v>8.9907699999999993E-2</v>
          </cell>
          <cell r="AS71">
            <v>7</v>
          </cell>
          <cell r="AT71">
            <v>2.0839999999999999E-3</v>
          </cell>
          <cell r="AU71">
            <v>779</v>
          </cell>
          <cell r="AV71">
            <v>0.23191429999999999</v>
          </cell>
          <cell r="AW71">
            <v>60</v>
          </cell>
          <cell r="AX71">
            <v>1.78625E-2</v>
          </cell>
          <cell r="AY71">
            <v>94</v>
          </cell>
          <cell r="AZ71">
            <v>2.7984499999999999E-2</v>
          </cell>
        </row>
        <row r="72">
          <cell r="A72" t="str">
            <v>Z00101</v>
          </cell>
          <cell r="B72">
            <v>4953</v>
          </cell>
          <cell r="C72">
            <v>40</v>
          </cell>
          <cell r="D72">
            <v>8.0759000000000004E-3</v>
          </cell>
          <cell r="E72">
            <v>291</v>
          </cell>
          <cell r="F72">
            <v>5.87523E-2</v>
          </cell>
          <cell r="G72">
            <v>528</v>
          </cell>
          <cell r="H72">
            <v>0.10660210000000001</v>
          </cell>
          <cell r="I72">
            <v>48</v>
          </cell>
          <cell r="J72">
            <v>9.6910999999999994E-3</v>
          </cell>
          <cell r="K72">
            <v>217</v>
          </cell>
          <cell r="L72">
            <v>4.3811799999999998E-2</v>
          </cell>
          <cell r="M72">
            <v>139</v>
          </cell>
          <cell r="N72">
            <v>2.80638E-2</v>
          </cell>
          <cell r="O72">
            <v>123</v>
          </cell>
          <cell r="P72">
            <v>2.4833399999999999E-2</v>
          </cell>
          <cell r="Q72">
            <v>24</v>
          </cell>
          <cell r="R72">
            <v>4.8455E-3</v>
          </cell>
          <cell r="S72">
            <v>19</v>
          </cell>
          <cell r="T72">
            <v>3.8360999999999998E-3</v>
          </cell>
          <cell r="U72">
            <v>334</v>
          </cell>
          <cell r="V72">
            <v>6.7433900000000005E-2</v>
          </cell>
          <cell r="W72">
            <v>253</v>
          </cell>
          <cell r="X72">
            <v>5.1080199999999999E-2</v>
          </cell>
          <cell r="Y72">
            <v>253</v>
          </cell>
          <cell r="Z72">
            <v>5.1080199999999999E-2</v>
          </cell>
          <cell r="AA72">
            <v>157</v>
          </cell>
          <cell r="AB72">
            <v>3.1697999999999997E-2</v>
          </cell>
          <cell r="AC72">
            <v>52</v>
          </cell>
          <cell r="AD72">
            <v>1.04987E-2</v>
          </cell>
          <cell r="AE72">
            <v>47</v>
          </cell>
          <cell r="AF72">
            <v>9.4891999999999997E-3</v>
          </cell>
          <cell r="AG72">
            <v>47</v>
          </cell>
          <cell r="AH72">
            <v>9.4891999999999997E-3</v>
          </cell>
          <cell r="AI72">
            <v>9</v>
          </cell>
          <cell r="AJ72">
            <v>1.8171000000000001E-3</v>
          </cell>
          <cell r="AK72">
            <v>9</v>
          </cell>
          <cell r="AL72">
            <v>1.8171000000000001E-3</v>
          </cell>
          <cell r="AM72">
            <v>7</v>
          </cell>
          <cell r="AN72">
            <v>1.4132999999999999E-3</v>
          </cell>
          <cell r="AO72">
            <v>57</v>
          </cell>
          <cell r="AP72">
            <v>1.15082E-2</v>
          </cell>
          <cell r="AQ72">
            <v>525</v>
          </cell>
          <cell r="AR72">
            <v>0.1059964</v>
          </cell>
          <cell r="AS72">
            <v>4</v>
          </cell>
          <cell r="AT72">
            <v>8.0760000000000001E-4</v>
          </cell>
          <cell r="AU72">
            <v>1085</v>
          </cell>
          <cell r="AV72">
            <v>0.21905920000000001</v>
          </cell>
          <cell r="AW72">
            <v>83</v>
          </cell>
          <cell r="AX72">
            <v>1.6757500000000002E-2</v>
          </cell>
          <cell r="AY72">
            <v>101</v>
          </cell>
          <cell r="AZ72">
            <v>2.0391699999999999E-2</v>
          </cell>
        </row>
        <row r="73">
          <cell r="A73" t="str">
            <v>Z00103</v>
          </cell>
          <cell r="B73">
            <v>9146</v>
          </cell>
          <cell r="C73">
            <v>95</v>
          </cell>
          <cell r="D73">
            <v>1.03871E-2</v>
          </cell>
          <cell r="E73">
            <v>341</v>
          </cell>
          <cell r="F73">
            <v>3.7284100000000001E-2</v>
          </cell>
          <cell r="G73">
            <v>1151</v>
          </cell>
          <cell r="H73">
            <v>0.1258474</v>
          </cell>
          <cell r="I73">
            <v>128</v>
          </cell>
          <cell r="J73">
            <v>1.3995199999999999E-2</v>
          </cell>
          <cell r="K73">
            <v>360</v>
          </cell>
          <cell r="L73">
            <v>3.9361500000000001E-2</v>
          </cell>
          <cell r="M73">
            <v>123</v>
          </cell>
          <cell r="N73">
            <v>1.34485E-2</v>
          </cell>
          <cell r="O73">
            <v>231</v>
          </cell>
          <cell r="P73">
            <v>2.5256899999999999E-2</v>
          </cell>
          <cell r="Q73">
            <v>88</v>
          </cell>
          <cell r="R73">
            <v>9.6217000000000004E-3</v>
          </cell>
          <cell r="S73">
            <v>57</v>
          </cell>
          <cell r="T73">
            <v>6.2322000000000002E-3</v>
          </cell>
          <cell r="U73">
            <v>608</v>
          </cell>
          <cell r="V73">
            <v>6.6477099999999997E-2</v>
          </cell>
          <cell r="W73">
            <v>405</v>
          </cell>
          <cell r="X73">
            <v>4.42817E-2</v>
          </cell>
          <cell r="Y73">
            <v>405</v>
          </cell>
          <cell r="Z73">
            <v>4.42817E-2</v>
          </cell>
          <cell r="AA73">
            <v>317</v>
          </cell>
          <cell r="AB73">
            <v>3.4660000000000003E-2</v>
          </cell>
          <cell r="AC73">
            <v>102</v>
          </cell>
          <cell r="AD73">
            <v>1.11524E-2</v>
          </cell>
          <cell r="AE73">
            <v>69</v>
          </cell>
          <cell r="AF73">
            <v>7.5443000000000003E-3</v>
          </cell>
          <cell r="AG73">
            <v>69</v>
          </cell>
          <cell r="AH73">
            <v>7.5443000000000003E-3</v>
          </cell>
          <cell r="AI73">
            <v>27</v>
          </cell>
          <cell r="AJ73">
            <v>2.9521E-3</v>
          </cell>
          <cell r="AK73">
            <v>27</v>
          </cell>
          <cell r="AL73">
            <v>2.9521E-3</v>
          </cell>
          <cell r="AM73">
            <v>44</v>
          </cell>
          <cell r="AN73">
            <v>4.8107999999999996E-3</v>
          </cell>
          <cell r="AO73">
            <v>90</v>
          </cell>
          <cell r="AP73">
            <v>9.8403999999999991E-3</v>
          </cell>
          <cell r="AQ73">
            <v>938</v>
          </cell>
          <cell r="AR73">
            <v>0.1025585</v>
          </cell>
          <cell r="AS73">
            <v>6</v>
          </cell>
          <cell r="AT73">
            <v>6.5600000000000001E-4</v>
          </cell>
          <cell r="AU73">
            <v>1871</v>
          </cell>
          <cell r="AV73">
            <v>0.20457030000000001</v>
          </cell>
          <cell r="AW73">
            <v>141</v>
          </cell>
          <cell r="AX73">
            <v>1.5416600000000001E-2</v>
          </cell>
          <cell r="AY73">
            <v>213</v>
          </cell>
          <cell r="AZ73">
            <v>2.3288900000000001E-2</v>
          </cell>
        </row>
        <row r="74">
          <cell r="A74" t="str">
            <v>Z00104</v>
          </cell>
          <cell r="B74">
            <v>7567</v>
          </cell>
          <cell r="C74">
            <v>105</v>
          </cell>
          <cell r="D74">
            <v>1.3875999999999999E-2</v>
          </cell>
          <cell r="E74">
            <v>580</v>
          </cell>
          <cell r="F74">
            <v>7.6648599999999997E-2</v>
          </cell>
          <cell r="G74">
            <v>1030</v>
          </cell>
          <cell r="H74">
            <v>0.1361174</v>
          </cell>
          <cell r="I74">
            <v>135</v>
          </cell>
          <cell r="J74">
            <v>1.7840600000000002E-2</v>
          </cell>
          <cell r="K74">
            <v>344</v>
          </cell>
          <cell r="L74">
            <v>4.5460599999999997E-2</v>
          </cell>
          <cell r="M74">
            <v>239</v>
          </cell>
          <cell r="N74">
            <v>3.1584500000000001E-2</v>
          </cell>
          <cell r="O74">
            <v>254</v>
          </cell>
          <cell r="P74">
            <v>3.3566800000000001E-2</v>
          </cell>
          <cell r="Q74">
            <v>113</v>
          </cell>
          <cell r="R74">
            <v>1.49333E-2</v>
          </cell>
          <cell r="S74">
            <v>67</v>
          </cell>
          <cell r="T74">
            <v>8.8541999999999996E-3</v>
          </cell>
          <cell r="U74">
            <v>624</v>
          </cell>
          <cell r="V74">
            <v>8.2463300000000003E-2</v>
          </cell>
          <cell r="W74">
            <v>772</v>
          </cell>
          <cell r="X74">
            <v>0.1020219</v>
          </cell>
          <cell r="Y74">
            <v>772</v>
          </cell>
          <cell r="Z74">
            <v>0.1020219</v>
          </cell>
          <cell r="AA74">
            <v>371</v>
          </cell>
          <cell r="AB74">
            <v>4.9028700000000001E-2</v>
          </cell>
          <cell r="AC74">
            <v>62</v>
          </cell>
          <cell r="AD74">
            <v>8.1934999999999994E-3</v>
          </cell>
          <cell r="AE74">
            <v>58</v>
          </cell>
          <cell r="AF74">
            <v>7.6648999999999997E-3</v>
          </cell>
          <cell r="AG74">
            <v>58</v>
          </cell>
          <cell r="AH74">
            <v>7.6648999999999997E-3</v>
          </cell>
          <cell r="AI74">
            <v>37</v>
          </cell>
          <cell r="AJ74">
            <v>4.8897000000000003E-3</v>
          </cell>
          <cell r="AK74">
            <v>37</v>
          </cell>
          <cell r="AL74">
            <v>4.8897000000000003E-3</v>
          </cell>
          <cell r="AM74">
            <v>35</v>
          </cell>
          <cell r="AN74">
            <v>4.6252999999999997E-3</v>
          </cell>
          <cell r="AO74">
            <v>90</v>
          </cell>
          <cell r="AP74">
            <v>1.18937E-2</v>
          </cell>
          <cell r="AQ74">
            <v>602</v>
          </cell>
          <cell r="AR74">
            <v>7.9556000000000002E-2</v>
          </cell>
          <cell r="AS74">
            <v>7</v>
          </cell>
          <cell r="AT74">
            <v>9.2509999999999999E-4</v>
          </cell>
          <cell r="AU74">
            <v>2054</v>
          </cell>
          <cell r="AV74">
            <v>0.27144180000000001</v>
          </cell>
          <cell r="AW74">
            <v>178</v>
          </cell>
          <cell r="AX74">
            <v>2.3523200000000001E-2</v>
          </cell>
          <cell r="AY74">
            <v>196</v>
          </cell>
          <cell r="AZ74">
            <v>2.5901899999999999E-2</v>
          </cell>
        </row>
        <row r="75">
          <cell r="A75" t="str">
            <v>Z00105</v>
          </cell>
          <cell r="B75">
            <v>2521</v>
          </cell>
          <cell r="C75">
            <v>29</v>
          </cell>
          <cell r="D75">
            <v>1.15034E-2</v>
          </cell>
          <cell r="E75">
            <v>120</v>
          </cell>
          <cell r="F75">
            <v>4.7600200000000002E-2</v>
          </cell>
          <cell r="G75">
            <v>298</v>
          </cell>
          <cell r="H75">
            <v>0.1182071</v>
          </cell>
          <cell r="I75">
            <v>27</v>
          </cell>
          <cell r="J75">
            <v>1.0710000000000001E-2</v>
          </cell>
          <cell r="K75">
            <v>131</v>
          </cell>
          <cell r="L75">
            <v>5.1963500000000003E-2</v>
          </cell>
          <cell r="M75">
            <v>37</v>
          </cell>
          <cell r="N75">
            <v>1.4676700000000001E-2</v>
          </cell>
          <cell r="O75">
            <v>57</v>
          </cell>
          <cell r="P75">
            <v>2.2610100000000001E-2</v>
          </cell>
          <cell r="Q75">
            <v>34</v>
          </cell>
          <cell r="R75">
            <v>1.3486700000000001E-2</v>
          </cell>
          <cell r="S75">
            <v>28</v>
          </cell>
          <cell r="T75">
            <v>1.1106700000000001E-2</v>
          </cell>
          <cell r="U75">
            <v>226</v>
          </cell>
          <cell r="V75">
            <v>8.9647000000000004E-2</v>
          </cell>
          <cell r="W75">
            <v>27</v>
          </cell>
          <cell r="X75">
            <v>1.0710000000000001E-2</v>
          </cell>
          <cell r="Y75">
            <v>27</v>
          </cell>
          <cell r="Z75">
            <v>1.0710000000000001E-2</v>
          </cell>
          <cell r="AA75">
            <v>120</v>
          </cell>
          <cell r="AB75">
            <v>4.7600200000000002E-2</v>
          </cell>
          <cell r="AC75">
            <v>18</v>
          </cell>
          <cell r="AD75">
            <v>7.1399999999999996E-3</v>
          </cell>
          <cell r="AE75">
            <v>16</v>
          </cell>
          <cell r="AF75">
            <v>6.3467000000000003E-3</v>
          </cell>
          <cell r="AG75">
            <v>16</v>
          </cell>
          <cell r="AH75">
            <v>6.3467000000000003E-3</v>
          </cell>
          <cell r="AI75">
            <v>11</v>
          </cell>
          <cell r="AJ75">
            <v>4.3632999999999996E-3</v>
          </cell>
          <cell r="AK75">
            <v>11</v>
          </cell>
          <cell r="AL75">
            <v>4.3632999999999996E-3</v>
          </cell>
          <cell r="AM75">
            <v>6</v>
          </cell>
          <cell r="AN75">
            <v>2.3800000000000002E-3</v>
          </cell>
          <cell r="AO75">
            <v>19</v>
          </cell>
          <cell r="AP75">
            <v>7.5367000000000003E-3</v>
          </cell>
          <cell r="AQ75">
            <v>163</v>
          </cell>
          <cell r="AR75">
            <v>6.4656900000000003E-2</v>
          </cell>
          <cell r="AS75">
            <v>1</v>
          </cell>
          <cell r="AT75">
            <v>3.9669999999999999E-4</v>
          </cell>
          <cell r="AU75">
            <v>573</v>
          </cell>
          <cell r="AV75">
            <v>0.22729079999999999</v>
          </cell>
          <cell r="AW75">
            <v>56</v>
          </cell>
          <cell r="AX75">
            <v>2.2213400000000001E-2</v>
          </cell>
          <cell r="AY75">
            <v>72</v>
          </cell>
          <cell r="AZ75">
            <v>2.8560100000000001E-2</v>
          </cell>
        </row>
        <row r="76">
          <cell r="A76" t="str">
            <v>Z00111</v>
          </cell>
          <cell r="B76">
            <v>2270</v>
          </cell>
          <cell r="C76">
            <v>20</v>
          </cell>
          <cell r="D76">
            <v>8.8106E-3</v>
          </cell>
          <cell r="E76">
            <v>172</v>
          </cell>
          <cell r="F76">
            <v>7.5770900000000002E-2</v>
          </cell>
          <cell r="G76">
            <v>236</v>
          </cell>
          <cell r="H76">
            <v>0.1039648</v>
          </cell>
          <cell r="I76">
            <v>30</v>
          </cell>
          <cell r="J76">
            <v>1.3215899999999999E-2</v>
          </cell>
          <cell r="K76">
            <v>103</v>
          </cell>
          <cell r="L76">
            <v>4.5374400000000002E-2</v>
          </cell>
          <cell r="M76">
            <v>41</v>
          </cell>
          <cell r="N76">
            <v>1.80617E-2</v>
          </cell>
          <cell r="O76">
            <v>62</v>
          </cell>
          <cell r="P76">
            <v>2.7312800000000002E-2</v>
          </cell>
          <cell r="Q76">
            <v>18</v>
          </cell>
          <cell r="R76">
            <v>7.9295000000000008E-3</v>
          </cell>
          <cell r="S76">
            <v>11</v>
          </cell>
          <cell r="T76">
            <v>4.8457999999999999E-3</v>
          </cell>
          <cell r="U76">
            <v>171</v>
          </cell>
          <cell r="V76">
            <v>7.5330400000000006E-2</v>
          </cell>
          <cell r="W76">
            <v>220</v>
          </cell>
          <cell r="X76">
            <v>9.6916299999999997E-2</v>
          </cell>
          <cell r="Y76">
            <v>220</v>
          </cell>
          <cell r="Z76">
            <v>9.6916299999999997E-2</v>
          </cell>
          <cell r="AA76">
            <v>99</v>
          </cell>
          <cell r="AB76">
            <v>4.36123E-2</v>
          </cell>
          <cell r="AC76">
            <v>41</v>
          </cell>
          <cell r="AD76">
            <v>1.80617E-2</v>
          </cell>
          <cell r="AE76">
            <v>15</v>
          </cell>
          <cell r="AF76">
            <v>6.6078999999999999E-3</v>
          </cell>
          <cell r="AG76">
            <v>15</v>
          </cell>
          <cell r="AH76">
            <v>6.6078999999999999E-3</v>
          </cell>
          <cell r="AI76">
            <v>5</v>
          </cell>
          <cell r="AJ76">
            <v>2.2025999999999999E-3</v>
          </cell>
          <cell r="AK76">
            <v>5</v>
          </cell>
          <cell r="AL76">
            <v>2.2025999999999999E-3</v>
          </cell>
          <cell r="AM76">
            <v>15</v>
          </cell>
          <cell r="AN76">
            <v>6.6078999999999999E-3</v>
          </cell>
          <cell r="AO76">
            <v>27</v>
          </cell>
          <cell r="AP76">
            <v>1.18943E-2</v>
          </cell>
          <cell r="AQ76">
            <v>259</v>
          </cell>
          <cell r="AR76">
            <v>0.1140969</v>
          </cell>
          <cell r="AS76">
            <v>3</v>
          </cell>
          <cell r="AT76">
            <v>1.3216E-3</v>
          </cell>
          <cell r="AU76">
            <v>526</v>
          </cell>
          <cell r="AV76">
            <v>0.23171810000000001</v>
          </cell>
          <cell r="AW76">
            <v>37</v>
          </cell>
          <cell r="AX76">
            <v>1.6299600000000001E-2</v>
          </cell>
          <cell r="AY76">
            <v>39</v>
          </cell>
          <cell r="AZ76">
            <v>1.7180600000000001E-2</v>
          </cell>
        </row>
        <row r="77">
          <cell r="A77" t="str">
            <v>Z00113</v>
          </cell>
          <cell r="B77">
            <v>4548</v>
          </cell>
          <cell r="C77">
            <v>55</v>
          </cell>
          <cell r="D77">
            <v>1.20932E-2</v>
          </cell>
          <cell r="E77">
            <v>261</v>
          </cell>
          <cell r="F77">
            <v>5.7387899999999999E-2</v>
          </cell>
          <cell r="G77">
            <v>432</v>
          </cell>
          <cell r="H77">
            <v>9.4986799999999996E-2</v>
          </cell>
          <cell r="I77">
            <v>40</v>
          </cell>
          <cell r="J77">
            <v>8.7951000000000001E-3</v>
          </cell>
          <cell r="K77">
            <v>167</v>
          </cell>
          <cell r="L77">
            <v>3.6719399999999999E-2</v>
          </cell>
          <cell r="M77">
            <v>58</v>
          </cell>
          <cell r="N77">
            <v>1.2752899999999999E-2</v>
          </cell>
          <cell r="O77">
            <v>69</v>
          </cell>
          <cell r="P77">
            <v>1.5171499999999999E-2</v>
          </cell>
          <cell r="Q77">
            <v>31</v>
          </cell>
          <cell r="R77">
            <v>6.8161999999999997E-3</v>
          </cell>
          <cell r="S77">
            <v>36</v>
          </cell>
          <cell r="T77">
            <v>7.9156000000000001E-3</v>
          </cell>
          <cell r="U77">
            <v>274</v>
          </cell>
          <cell r="V77">
            <v>6.0246300000000003E-2</v>
          </cell>
          <cell r="W77">
            <v>286</v>
          </cell>
          <cell r="X77">
            <v>6.2884800000000005E-2</v>
          </cell>
          <cell r="Y77">
            <v>286</v>
          </cell>
          <cell r="Z77">
            <v>6.2884800000000005E-2</v>
          </cell>
          <cell r="AA77">
            <v>135</v>
          </cell>
          <cell r="AB77">
            <v>2.9683399999999999E-2</v>
          </cell>
          <cell r="AC77">
            <v>43</v>
          </cell>
          <cell r="AD77">
            <v>9.4546999999999999E-3</v>
          </cell>
          <cell r="AE77">
            <v>26</v>
          </cell>
          <cell r="AF77">
            <v>5.7168000000000002E-3</v>
          </cell>
          <cell r="AG77">
            <v>26</v>
          </cell>
          <cell r="AH77">
            <v>5.7168000000000002E-3</v>
          </cell>
          <cell r="AI77">
            <v>10</v>
          </cell>
          <cell r="AJ77">
            <v>2.1987999999999999E-3</v>
          </cell>
          <cell r="AK77">
            <v>10</v>
          </cell>
          <cell r="AL77">
            <v>2.1987999999999999E-3</v>
          </cell>
          <cell r="AM77">
            <v>15</v>
          </cell>
          <cell r="AN77">
            <v>3.2981999999999998E-3</v>
          </cell>
          <cell r="AO77">
            <v>42</v>
          </cell>
          <cell r="AP77">
            <v>9.2347999999999996E-3</v>
          </cell>
          <cell r="AQ77">
            <v>208</v>
          </cell>
          <cell r="AR77">
            <v>4.5734400000000001E-2</v>
          </cell>
          <cell r="AS77">
            <v>6</v>
          </cell>
          <cell r="AT77">
            <v>1.3193E-3</v>
          </cell>
          <cell r="AU77">
            <v>863</v>
          </cell>
          <cell r="AV77">
            <v>0.1897537</v>
          </cell>
          <cell r="AW77">
            <v>68</v>
          </cell>
          <cell r="AX77">
            <v>1.4951600000000001E-2</v>
          </cell>
          <cell r="AY77">
            <v>92</v>
          </cell>
          <cell r="AZ77">
            <v>2.0228699999999999E-2</v>
          </cell>
        </row>
        <row r="78">
          <cell r="A78" t="str">
            <v>Z00114</v>
          </cell>
          <cell r="B78">
            <v>6249</v>
          </cell>
          <cell r="C78">
            <v>86</v>
          </cell>
          <cell r="D78">
            <v>1.37622E-2</v>
          </cell>
          <cell r="E78">
            <v>402</v>
          </cell>
          <cell r="F78">
            <v>6.4330300000000007E-2</v>
          </cell>
          <cell r="G78">
            <v>616</v>
          </cell>
          <cell r="H78">
            <v>9.8575800000000005E-2</v>
          </cell>
          <cell r="I78">
            <v>56</v>
          </cell>
          <cell r="J78">
            <v>8.9613999999999996E-3</v>
          </cell>
          <cell r="K78">
            <v>171</v>
          </cell>
          <cell r="L78">
            <v>2.7364400000000001E-2</v>
          </cell>
          <cell r="M78">
            <v>154</v>
          </cell>
          <cell r="N78">
            <v>2.46439E-2</v>
          </cell>
          <cell r="O78">
            <v>90</v>
          </cell>
          <cell r="P78">
            <v>1.44023E-2</v>
          </cell>
          <cell r="Q78">
            <v>62</v>
          </cell>
          <cell r="R78">
            <v>9.9215999999999992E-3</v>
          </cell>
          <cell r="S78">
            <v>23</v>
          </cell>
          <cell r="T78">
            <v>3.6806E-3</v>
          </cell>
          <cell r="U78">
            <v>317</v>
          </cell>
          <cell r="V78">
            <v>5.0728099999999998E-2</v>
          </cell>
          <cell r="W78">
            <v>533</v>
          </cell>
          <cell r="X78">
            <v>8.5293599999999997E-2</v>
          </cell>
          <cell r="Y78">
            <v>533</v>
          </cell>
          <cell r="Z78">
            <v>8.5293599999999997E-2</v>
          </cell>
          <cell r="AA78">
            <v>188</v>
          </cell>
          <cell r="AB78">
            <v>3.0084799999999998E-2</v>
          </cell>
          <cell r="AC78">
            <v>51</v>
          </cell>
          <cell r="AD78">
            <v>8.1612999999999998E-3</v>
          </cell>
          <cell r="AE78">
            <v>49</v>
          </cell>
          <cell r="AF78">
            <v>7.8413000000000007E-3</v>
          </cell>
          <cell r="AG78">
            <v>49</v>
          </cell>
          <cell r="AH78">
            <v>7.8413000000000007E-3</v>
          </cell>
          <cell r="AI78">
            <v>22</v>
          </cell>
          <cell r="AJ78">
            <v>3.5206E-3</v>
          </cell>
          <cell r="AK78">
            <v>22</v>
          </cell>
          <cell r="AL78">
            <v>3.5206E-3</v>
          </cell>
          <cell r="AM78">
            <v>22</v>
          </cell>
          <cell r="AN78">
            <v>3.5206E-3</v>
          </cell>
          <cell r="AO78">
            <v>42</v>
          </cell>
          <cell r="AP78">
            <v>6.7210999999999998E-3</v>
          </cell>
          <cell r="AQ78">
            <v>382</v>
          </cell>
          <cell r="AR78">
            <v>6.1129799999999998E-2</v>
          </cell>
          <cell r="AS78">
            <v>7</v>
          </cell>
          <cell r="AT78">
            <v>1.1202E-3</v>
          </cell>
          <cell r="AU78">
            <v>1154</v>
          </cell>
          <cell r="AV78">
            <v>0.18466949999999999</v>
          </cell>
          <cell r="AW78">
            <v>94</v>
          </cell>
          <cell r="AX78">
            <v>1.5042399999999999E-2</v>
          </cell>
          <cell r="AY78">
            <v>147</v>
          </cell>
          <cell r="AZ78">
            <v>2.3523800000000001E-2</v>
          </cell>
        </row>
        <row r="79">
          <cell r="A79" t="str">
            <v>Z00115</v>
          </cell>
          <cell r="B79">
            <v>1565</v>
          </cell>
          <cell r="C79">
            <v>15</v>
          </cell>
          <cell r="D79">
            <v>9.5846999999999998E-3</v>
          </cell>
          <cell r="E79">
            <v>42</v>
          </cell>
          <cell r="F79">
            <v>2.6837099999999999E-2</v>
          </cell>
          <cell r="G79">
            <v>181</v>
          </cell>
          <cell r="H79">
            <v>0.11565499999999999</v>
          </cell>
          <cell r="I79">
            <v>15</v>
          </cell>
          <cell r="J79">
            <v>9.5846999999999998E-3</v>
          </cell>
          <cell r="K79">
            <v>55</v>
          </cell>
          <cell r="L79">
            <v>3.5143800000000003E-2</v>
          </cell>
          <cell r="M79">
            <v>46</v>
          </cell>
          <cell r="N79">
            <v>2.9392999999999999E-2</v>
          </cell>
          <cell r="O79">
            <v>14</v>
          </cell>
          <cell r="P79">
            <v>8.9456999999999991E-3</v>
          </cell>
          <cell r="Q79">
            <v>17</v>
          </cell>
          <cell r="R79">
            <v>1.08626E-2</v>
          </cell>
          <cell r="S79">
            <v>8</v>
          </cell>
          <cell r="T79">
            <v>5.1117999999999997E-3</v>
          </cell>
          <cell r="U79">
            <v>91</v>
          </cell>
          <cell r="V79">
            <v>5.8146999999999997E-2</v>
          </cell>
          <cell r="W79">
            <v>24</v>
          </cell>
          <cell r="X79">
            <v>1.53355E-2</v>
          </cell>
          <cell r="Y79">
            <v>24</v>
          </cell>
          <cell r="Z79">
            <v>1.53355E-2</v>
          </cell>
          <cell r="AA79">
            <v>48</v>
          </cell>
          <cell r="AB79">
            <v>3.0670900000000001E-2</v>
          </cell>
          <cell r="AC79">
            <v>12</v>
          </cell>
          <cell r="AD79">
            <v>7.6677000000000004E-3</v>
          </cell>
          <cell r="AE79">
            <v>4</v>
          </cell>
          <cell r="AF79">
            <v>2.5558999999999998E-3</v>
          </cell>
          <cell r="AG79">
            <v>4</v>
          </cell>
          <cell r="AH79">
            <v>2.5558999999999998E-3</v>
          </cell>
          <cell r="AI79">
            <v>2</v>
          </cell>
          <cell r="AJ79">
            <v>1.2780000000000001E-3</v>
          </cell>
          <cell r="AK79">
            <v>2</v>
          </cell>
          <cell r="AL79">
            <v>1.2780000000000001E-3</v>
          </cell>
          <cell r="AM79">
            <v>1</v>
          </cell>
          <cell r="AN79">
            <v>6.3900000000000003E-4</v>
          </cell>
          <cell r="AO79">
            <v>15</v>
          </cell>
          <cell r="AP79">
            <v>9.5846999999999998E-3</v>
          </cell>
          <cell r="AQ79">
            <v>165</v>
          </cell>
          <cell r="AR79">
            <v>0.10543130000000001</v>
          </cell>
          <cell r="AS79">
            <v>1</v>
          </cell>
          <cell r="AT79">
            <v>6.3900000000000003E-4</v>
          </cell>
          <cell r="AU79">
            <v>292</v>
          </cell>
          <cell r="AV79">
            <v>0.18658150000000001</v>
          </cell>
          <cell r="AW79">
            <v>27</v>
          </cell>
          <cell r="AX79">
            <v>1.7252400000000001E-2</v>
          </cell>
          <cell r="AY79">
            <v>40</v>
          </cell>
          <cell r="AZ79">
            <v>2.5559100000000001E-2</v>
          </cell>
        </row>
        <row r="80">
          <cell r="A80" t="str">
            <v>Z00116</v>
          </cell>
          <cell r="B80">
            <v>4529</v>
          </cell>
          <cell r="C80">
            <v>48</v>
          </cell>
          <cell r="D80">
            <v>1.0598399999999999E-2</v>
          </cell>
          <cell r="E80">
            <v>302</v>
          </cell>
          <cell r="F80">
            <v>6.6681400000000002E-2</v>
          </cell>
          <cell r="G80">
            <v>560</v>
          </cell>
          <cell r="H80">
            <v>0.1236476</v>
          </cell>
          <cell r="I80">
            <v>72</v>
          </cell>
          <cell r="J80">
            <v>1.5897499999999998E-2</v>
          </cell>
          <cell r="K80">
            <v>163</v>
          </cell>
          <cell r="L80">
            <v>3.5990300000000003E-2</v>
          </cell>
          <cell r="M80">
            <v>119</v>
          </cell>
          <cell r="N80">
            <v>2.6275099999999999E-2</v>
          </cell>
          <cell r="O80">
            <v>98</v>
          </cell>
          <cell r="P80">
            <v>2.1638299999999999E-2</v>
          </cell>
          <cell r="Q80">
            <v>52</v>
          </cell>
          <cell r="R80">
            <v>1.14816E-2</v>
          </cell>
          <cell r="S80">
            <v>22</v>
          </cell>
          <cell r="T80">
            <v>4.8576000000000001E-3</v>
          </cell>
          <cell r="U80">
            <v>293</v>
          </cell>
          <cell r="V80">
            <v>6.4694199999999993E-2</v>
          </cell>
          <cell r="W80">
            <v>344</v>
          </cell>
          <cell r="X80">
            <v>7.5954999999999995E-2</v>
          </cell>
          <cell r="Y80">
            <v>344</v>
          </cell>
          <cell r="Z80">
            <v>7.5954999999999995E-2</v>
          </cell>
          <cell r="AA80">
            <v>169</v>
          </cell>
          <cell r="AB80">
            <v>3.7315099999999997E-2</v>
          </cell>
          <cell r="AC80">
            <v>46</v>
          </cell>
          <cell r="AD80">
            <v>1.0156800000000001E-2</v>
          </cell>
          <cell r="AE80">
            <v>25</v>
          </cell>
          <cell r="AF80">
            <v>5.5199999999999997E-3</v>
          </cell>
          <cell r="AG80">
            <v>25</v>
          </cell>
          <cell r="AH80">
            <v>5.5199999999999997E-3</v>
          </cell>
          <cell r="AI80">
            <v>9</v>
          </cell>
          <cell r="AJ80">
            <v>1.9872000000000002E-3</v>
          </cell>
          <cell r="AK80">
            <v>9</v>
          </cell>
          <cell r="AL80">
            <v>1.9872000000000002E-3</v>
          </cell>
          <cell r="AM80">
            <v>15</v>
          </cell>
          <cell r="AN80">
            <v>3.3119999999999998E-3</v>
          </cell>
          <cell r="AO80">
            <v>38</v>
          </cell>
          <cell r="AP80">
            <v>8.3903999999999992E-3</v>
          </cell>
          <cell r="AQ80">
            <v>562</v>
          </cell>
          <cell r="AR80">
            <v>0.1240892</v>
          </cell>
          <cell r="AS80">
            <v>5</v>
          </cell>
          <cell r="AT80">
            <v>1.1039999999999999E-3</v>
          </cell>
          <cell r="AU80">
            <v>998</v>
          </cell>
          <cell r="AV80">
            <v>0.22035769999999999</v>
          </cell>
          <cell r="AW80">
            <v>79</v>
          </cell>
          <cell r="AX80">
            <v>1.74431E-2</v>
          </cell>
          <cell r="AY80">
            <v>120</v>
          </cell>
          <cell r="AZ80">
            <v>2.6495899999999999E-2</v>
          </cell>
        </row>
        <row r="81">
          <cell r="A81" t="str">
            <v>Z00132</v>
          </cell>
          <cell r="B81">
            <v>4041</v>
          </cell>
          <cell r="C81">
            <v>60</v>
          </cell>
          <cell r="D81">
            <v>1.48478E-2</v>
          </cell>
          <cell r="E81">
            <v>239</v>
          </cell>
          <cell r="F81">
            <v>5.9143800000000003E-2</v>
          </cell>
          <cell r="G81">
            <v>442</v>
          </cell>
          <cell r="H81">
            <v>0.1093789</v>
          </cell>
          <cell r="I81">
            <v>46</v>
          </cell>
          <cell r="J81">
            <v>1.1383300000000001E-2</v>
          </cell>
          <cell r="K81">
            <v>141</v>
          </cell>
          <cell r="L81">
            <v>3.4892399999999997E-2</v>
          </cell>
          <cell r="M81">
            <v>117</v>
          </cell>
          <cell r="N81">
            <v>2.8953199999999998E-2</v>
          </cell>
          <cell r="O81">
            <v>73</v>
          </cell>
          <cell r="P81">
            <v>1.8064799999999999E-2</v>
          </cell>
          <cell r="Q81">
            <v>21</v>
          </cell>
          <cell r="R81">
            <v>5.1967000000000003E-3</v>
          </cell>
          <cell r="S81">
            <v>19</v>
          </cell>
          <cell r="T81">
            <v>4.7017999999999999E-3</v>
          </cell>
          <cell r="U81">
            <v>265</v>
          </cell>
          <cell r="V81">
            <v>6.5577800000000006E-2</v>
          </cell>
          <cell r="W81">
            <v>329</v>
          </cell>
          <cell r="X81">
            <v>8.1415500000000002E-2</v>
          </cell>
          <cell r="Y81">
            <v>329</v>
          </cell>
          <cell r="Z81">
            <v>8.1415500000000002E-2</v>
          </cell>
          <cell r="AA81">
            <v>154</v>
          </cell>
          <cell r="AB81">
            <v>3.8109400000000002E-2</v>
          </cell>
          <cell r="AC81">
            <v>22</v>
          </cell>
          <cell r="AD81">
            <v>5.4441999999999997E-3</v>
          </cell>
          <cell r="AE81">
            <v>25</v>
          </cell>
          <cell r="AF81">
            <v>6.1866000000000004E-3</v>
          </cell>
          <cell r="AG81">
            <v>25</v>
          </cell>
          <cell r="AH81">
            <v>6.1866000000000004E-3</v>
          </cell>
          <cell r="AI81">
            <v>8</v>
          </cell>
          <cell r="AJ81">
            <v>1.9797E-3</v>
          </cell>
          <cell r="AK81">
            <v>8</v>
          </cell>
          <cell r="AL81">
            <v>1.9797E-3</v>
          </cell>
          <cell r="AM81">
            <v>16</v>
          </cell>
          <cell r="AN81">
            <v>3.9594000000000001E-3</v>
          </cell>
          <cell r="AO81">
            <v>56</v>
          </cell>
          <cell r="AP81">
            <v>1.3858000000000001E-2</v>
          </cell>
          <cell r="AQ81">
            <v>349</v>
          </cell>
          <cell r="AR81">
            <v>8.6364800000000005E-2</v>
          </cell>
          <cell r="AS81">
            <v>5</v>
          </cell>
          <cell r="AT81">
            <v>1.2373E-3</v>
          </cell>
          <cell r="AU81">
            <v>858</v>
          </cell>
          <cell r="AV81">
            <v>0.2123237</v>
          </cell>
          <cell r="AW81">
            <v>65</v>
          </cell>
          <cell r="AX81">
            <v>1.6085100000000001E-2</v>
          </cell>
          <cell r="AY81">
            <v>95</v>
          </cell>
          <cell r="AZ81">
            <v>2.3508999999999999E-2</v>
          </cell>
        </row>
        <row r="82">
          <cell r="A82" t="str">
            <v>Z00136</v>
          </cell>
          <cell r="B82">
            <v>5499</v>
          </cell>
          <cell r="C82">
            <v>87</v>
          </cell>
          <cell r="D82">
            <v>1.5821100000000001E-2</v>
          </cell>
          <cell r="E82">
            <v>319</v>
          </cell>
          <cell r="F82">
            <v>5.80105E-2</v>
          </cell>
          <cell r="G82">
            <v>1014</v>
          </cell>
          <cell r="H82">
            <v>0.18439720000000001</v>
          </cell>
          <cell r="I82">
            <v>112</v>
          </cell>
          <cell r="J82">
            <v>2.0367300000000001E-2</v>
          </cell>
          <cell r="K82">
            <v>248</v>
          </cell>
          <cell r="L82">
            <v>4.5099100000000003E-2</v>
          </cell>
          <cell r="M82">
            <v>195</v>
          </cell>
          <cell r="N82">
            <v>3.5460999999999999E-2</v>
          </cell>
          <cell r="O82">
            <v>92</v>
          </cell>
          <cell r="P82">
            <v>1.67303E-2</v>
          </cell>
          <cell r="Q82">
            <v>70</v>
          </cell>
          <cell r="R82">
            <v>1.2729600000000001E-2</v>
          </cell>
          <cell r="S82">
            <v>38</v>
          </cell>
          <cell r="T82">
            <v>6.9103000000000003E-3</v>
          </cell>
          <cell r="U82">
            <v>435</v>
          </cell>
          <cell r="V82">
            <v>7.9105300000000003E-2</v>
          </cell>
          <cell r="W82">
            <v>840</v>
          </cell>
          <cell r="X82">
            <v>0.152755</v>
          </cell>
          <cell r="Y82">
            <v>840</v>
          </cell>
          <cell r="Z82">
            <v>0.152755</v>
          </cell>
          <cell r="AA82">
            <v>240</v>
          </cell>
          <cell r="AB82">
            <v>4.3644299999999997E-2</v>
          </cell>
          <cell r="AC82">
            <v>39</v>
          </cell>
          <cell r="AD82">
            <v>7.0921999999999999E-3</v>
          </cell>
          <cell r="AE82">
            <v>49</v>
          </cell>
          <cell r="AF82">
            <v>8.9107000000000006E-3</v>
          </cell>
          <cell r="AG82">
            <v>49</v>
          </cell>
          <cell r="AH82">
            <v>8.9107000000000006E-3</v>
          </cell>
          <cell r="AI82">
            <v>17</v>
          </cell>
          <cell r="AJ82">
            <v>3.0915000000000001E-3</v>
          </cell>
          <cell r="AK82">
            <v>17</v>
          </cell>
          <cell r="AL82">
            <v>3.0915000000000001E-3</v>
          </cell>
          <cell r="AM82">
            <v>37</v>
          </cell>
          <cell r="AN82">
            <v>6.7285000000000001E-3</v>
          </cell>
          <cell r="AO82">
            <v>60</v>
          </cell>
          <cell r="AP82">
            <v>1.09111E-2</v>
          </cell>
          <cell r="AQ82">
            <v>325</v>
          </cell>
          <cell r="AR82">
            <v>5.91017E-2</v>
          </cell>
          <cell r="AS82">
            <v>13</v>
          </cell>
          <cell r="AT82">
            <v>2.3641000000000001E-3</v>
          </cell>
          <cell r="AU82">
            <v>1550</v>
          </cell>
          <cell r="AV82">
            <v>0.28186939999999999</v>
          </cell>
          <cell r="AW82">
            <v>135</v>
          </cell>
          <cell r="AX82">
            <v>2.45499E-2</v>
          </cell>
          <cell r="AY82">
            <v>195</v>
          </cell>
          <cell r="AZ82">
            <v>3.5460999999999999E-2</v>
          </cell>
        </row>
        <row r="83">
          <cell r="A83" t="str">
            <v>Z00140</v>
          </cell>
          <cell r="B83">
            <v>8598</v>
          </cell>
          <cell r="C83">
            <v>118</v>
          </cell>
          <cell r="D83">
            <v>1.3724099999999999E-2</v>
          </cell>
          <cell r="E83">
            <v>433</v>
          </cell>
          <cell r="F83">
            <v>5.0360500000000002E-2</v>
          </cell>
          <cell r="G83">
            <v>963</v>
          </cell>
          <cell r="H83">
            <v>0.1120028</v>
          </cell>
          <cell r="I83">
            <v>144</v>
          </cell>
          <cell r="J83">
            <v>1.6748099999999998E-2</v>
          </cell>
          <cell r="K83">
            <v>295</v>
          </cell>
          <cell r="L83">
            <v>3.4310300000000002E-2</v>
          </cell>
          <cell r="M83">
            <v>264</v>
          </cell>
          <cell r="N83">
            <v>3.0704800000000001E-2</v>
          </cell>
          <cell r="O83">
            <v>134</v>
          </cell>
          <cell r="P83">
            <v>1.5585E-2</v>
          </cell>
          <cell r="Q83">
            <v>69</v>
          </cell>
          <cell r="R83">
            <v>8.0251000000000003E-3</v>
          </cell>
          <cell r="S83">
            <v>46</v>
          </cell>
          <cell r="T83">
            <v>5.3501E-3</v>
          </cell>
          <cell r="U83">
            <v>554</v>
          </cell>
          <cell r="V83">
            <v>6.4433599999999994E-2</v>
          </cell>
          <cell r="W83">
            <v>920</v>
          </cell>
          <cell r="X83">
            <v>0.1070016</v>
          </cell>
          <cell r="Y83">
            <v>920</v>
          </cell>
          <cell r="Z83">
            <v>0.1070016</v>
          </cell>
          <cell r="AA83">
            <v>329</v>
          </cell>
          <cell r="AB83">
            <v>3.8264699999999999E-2</v>
          </cell>
          <cell r="AC83">
            <v>77</v>
          </cell>
          <cell r="AD83">
            <v>8.9555999999999993E-3</v>
          </cell>
          <cell r="AE83">
            <v>84</v>
          </cell>
          <cell r="AF83">
            <v>9.7696999999999992E-3</v>
          </cell>
          <cell r="AG83">
            <v>84</v>
          </cell>
          <cell r="AH83">
            <v>9.7696999999999992E-3</v>
          </cell>
          <cell r="AI83">
            <v>56</v>
          </cell>
          <cell r="AJ83">
            <v>6.5131E-3</v>
          </cell>
          <cell r="AK83">
            <v>56</v>
          </cell>
          <cell r="AL83">
            <v>6.5131E-3</v>
          </cell>
          <cell r="AM83">
            <v>42</v>
          </cell>
          <cell r="AN83">
            <v>4.8849000000000002E-3</v>
          </cell>
          <cell r="AO83">
            <v>142</v>
          </cell>
          <cell r="AP83">
            <v>1.6515499999999999E-2</v>
          </cell>
          <cell r="AQ83">
            <v>764</v>
          </cell>
          <cell r="AR83">
            <v>8.8857900000000004E-2</v>
          </cell>
          <cell r="AS83">
            <v>7</v>
          </cell>
          <cell r="AT83">
            <v>8.141E-4</v>
          </cell>
          <cell r="AU83">
            <v>1757</v>
          </cell>
          <cell r="AV83">
            <v>0.2043498</v>
          </cell>
          <cell r="AW83">
            <v>157</v>
          </cell>
          <cell r="AX83">
            <v>1.8260100000000001E-2</v>
          </cell>
          <cell r="AY83">
            <v>203</v>
          </cell>
          <cell r="AZ83">
            <v>2.3610099999999998E-2</v>
          </cell>
        </row>
        <row r="84">
          <cell r="A84" t="str">
            <v>Z00143</v>
          </cell>
          <cell r="B84">
            <v>5918</v>
          </cell>
          <cell r="C84">
            <v>118</v>
          </cell>
          <cell r="D84">
            <v>1.9939200000000001E-2</v>
          </cell>
          <cell r="E84">
            <v>366</v>
          </cell>
          <cell r="F84">
            <v>6.1845200000000003E-2</v>
          </cell>
          <cell r="G84">
            <v>709</v>
          </cell>
          <cell r="H84">
            <v>0.11980399999999999</v>
          </cell>
          <cell r="I84">
            <v>93</v>
          </cell>
          <cell r="J84">
            <v>1.5714800000000001E-2</v>
          </cell>
          <cell r="K84">
            <v>253</v>
          </cell>
          <cell r="L84">
            <v>4.2750900000000001E-2</v>
          </cell>
          <cell r="M84">
            <v>119</v>
          </cell>
          <cell r="N84">
            <v>2.01081E-2</v>
          </cell>
          <cell r="O84">
            <v>98</v>
          </cell>
          <cell r="P84">
            <v>1.6559600000000001E-2</v>
          </cell>
          <cell r="Q84">
            <v>42</v>
          </cell>
          <cell r="R84">
            <v>7.097E-3</v>
          </cell>
          <cell r="S84">
            <v>59</v>
          </cell>
          <cell r="T84">
            <v>9.9696000000000003E-3</v>
          </cell>
          <cell r="U84">
            <v>439</v>
          </cell>
          <cell r="V84">
            <v>7.4180499999999996E-2</v>
          </cell>
          <cell r="W84">
            <v>313</v>
          </cell>
          <cell r="X84">
            <v>5.2889499999999999E-2</v>
          </cell>
          <cell r="Y84">
            <v>313</v>
          </cell>
          <cell r="Z84">
            <v>5.2889499999999999E-2</v>
          </cell>
          <cell r="AA84">
            <v>233</v>
          </cell>
          <cell r="AB84">
            <v>3.9371400000000001E-2</v>
          </cell>
          <cell r="AC84">
            <v>52</v>
          </cell>
          <cell r="AD84">
            <v>8.7868000000000009E-3</v>
          </cell>
          <cell r="AE84">
            <v>53</v>
          </cell>
          <cell r="AF84">
            <v>8.9557000000000005E-3</v>
          </cell>
          <cell r="AG84">
            <v>53</v>
          </cell>
          <cell r="AH84">
            <v>8.9557000000000005E-3</v>
          </cell>
          <cell r="AI84">
            <v>19</v>
          </cell>
          <cell r="AJ84">
            <v>3.2104999999999998E-3</v>
          </cell>
          <cell r="AK84">
            <v>19</v>
          </cell>
          <cell r="AL84">
            <v>3.2104999999999998E-3</v>
          </cell>
          <cell r="AM84">
            <v>14</v>
          </cell>
          <cell r="AN84">
            <v>2.3657000000000001E-3</v>
          </cell>
          <cell r="AO84">
            <v>45</v>
          </cell>
          <cell r="AP84">
            <v>7.6039000000000002E-3</v>
          </cell>
          <cell r="AQ84">
            <v>410</v>
          </cell>
          <cell r="AR84">
            <v>6.92802E-2</v>
          </cell>
          <cell r="AS84">
            <v>5</v>
          </cell>
          <cell r="AT84">
            <v>8.4489999999999999E-4</v>
          </cell>
          <cell r="AU84">
            <v>1369</v>
          </cell>
          <cell r="AV84">
            <v>0.23132820000000001</v>
          </cell>
          <cell r="AW84">
            <v>145</v>
          </cell>
          <cell r="AX84">
            <v>2.4501499999999999E-2</v>
          </cell>
          <cell r="AY84">
            <v>157</v>
          </cell>
          <cell r="AZ84">
            <v>2.6529199999999999E-2</v>
          </cell>
        </row>
        <row r="85">
          <cell r="A85" t="str">
            <v>Z00144</v>
          </cell>
          <cell r="B85">
            <v>1531</v>
          </cell>
          <cell r="C85">
            <v>34</v>
          </cell>
          <cell r="D85">
            <v>2.22077E-2</v>
          </cell>
          <cell r="E85">
            <v>80</v>
          </cell>
          <cell r="F85">
            <v>5.2253399999999998E-2</v>
          </cell>
          <cell r="G85">
            <v>200</v>
          </cell>
          <cell r="H85">
            <v>0.13063359999999999</v>
          </cell>
          <cell r="I85">
            <v>24</v>
          </cell>
          <cell r="J85">
            <v>1.5675999999999999E-2</v>
          </cell>
          <cell r="K85">
            <v>85</v>
          </cell>
          <cell r="L85">
            <v>5.5519300000000001E-2</v>
          </cell>
          <cell r="M85">
            <v>68</v>
          </cell>
          <cell r="N85">
            <v>4.4415400000000001E-2</v>
          </cell>
          <cell r="O85">
            <v>36</v>
          </cell>
          <cell r="P85">
            <v>2.3514E-2</v>
          </cell>
          <cell r="Q85">
            <v>10</v>
          </cell>
          <cell r="R85">
            <v>6.5316999999999997E-3</v>
          </cell>
          <cell r="S85">
            <v>8</v>
          </cell>
          <cell r="T85">
            <v>5.2253000000000004E-3</v>
          </cell>
          <cell r="U85">
            <v>151</v>
          </cell>
          <cell r="V85">
            <v>9.8628300000000002E-2</v>
          </cell>
          <cell r="W85">
            <v>368</v>
          </cell>
          <cell r="X85">
            <v>0.24036579999999999</v>
          </cell>
          <cell r="Y85">
            <v>368</v>
          </cell>
          <cell r="Z85">
            <v>0.24036579999999999</v>
          </cell>
          <cell r="AA85">
            <v>78</v>
          </cell>
          <cell r="AB85">
            <v>5.0947100000000002E-2</v>
          </cell>
          <cell r="AC85">
            <v>16</v>
          </cell>
          <cell r="AD85">
            <v>1.04507E-2</v>
          </cell>
          <cell r="AE85">
            <v>30</v>
          </cell>
          <cell r="AF85">
            <v>1.9595000000000001E-2</v>
          </cell>
          <cell r="AG85">
            <v>30</v>
          </cell>
          <cell r="AH85">
            <v>1.9595000000000001E-2</v>
          </cell>
          <cell r="AI85">
            <v>11</v>
          </cell>
          <cell r="AJ85">
            <v>7.1847999999999999E-3</v>
          </cell>
          <cell r="AK85">
            <v>11</v>
          </cell>
          <cell r="AL85">
            <v>7.1847999999999999E-3</v>
          </cell>
          <cell r="AM85">
            <v>3</v>
          </cell>
          <cell r="AN85">
            <v>1.9594999999999999E-3</v>
          </cell>
          <cell r="AO85">
            <v>14</v>
          </cell>
          <cell r="AP85">
            <v>9.1444000000000004E-3</v>
          </cell>
          <cell r="AQ85">
            <v>119</v>
          </cell>
          <cell r="AR85">
            <v>7.7727000000000004E-2</v>
          </cell>
          <cell r="AS85">
            <v>2</v>
          </cell>
          <cell r="AT85">
            <v>1.3063E-3</v>
          </cell>
          <cell r="AU85">
            <v>386</v>
          </cell>
          <cell r="AV85">
            <v>0.25212279999999998</v>
          </cell>
          <cell r="AW85">
            <v>53</v>
          </cell>
          <cell r="AX85">
            <v>3.46179E-2</v>
          </cell>
          <cell r="AY85">
            <v>64</v>
          </cell>
          <cell r="AZ85">
            <v>4.1802699999999998E-2</v>
          </cell>
        </row>
        <row r="86">
          <cell r="A86" t="str">
            <v>Z00145</v>
          </cell>
          <cell r="B86">
            <v>7040</v>
          </cell>
          <cell r="C86">
            <v>98</v>
          </cell>
          <cell r="D86">
            <v>1.3920500000000001E-2</v>
          </cell>
          <cell r="E86">
            <v>340</v>
          </cell>
          <cell r="F86">
            <v>4.8295499999999998E-2</v>
          </cell>
          <cell r="G86">
            <v>963</v>
          </cell>
          <cell r="H86">
            <v>0.13678979999999999</v>
          </cell>
          <cell r="I86">
            <v>94</v>
          </cell>
          <cell r="J86">
            <v>1.3352299999999999E-2</v>
          </cell>
          <cell r="K86">
            <v>253</v>
          </cell>
          <cell r="L86">
            <v>3.5937499999999997E-2</v>
          </cell>
          <cell r="M86">
            <v>347</v>
          </cell>
          <cell r="N86">
            <v>4.9289800000000002E-2</v>
          </cell>
          <cell r="O86">
            <v>170</v>
          </cell>
          <cell r="P86">
            <v>2.4147700000000001E-2</v>
          </cell>
          <cell r="Q86">
            <v>98</v>
          </cell>
          <cell r="R86">
            <v>1.3920500000000001E-2</v>
          </cell>
          <cell r="S86">
            <v>50</v>
          </cell>
          <cell r="T86">
            <v>7.1022999999999998E-3</v>
          </cell>
          <cell r="U86">
            <v>514</v>
          </cell>
          <cell r="V86">
            <v>7.3011400000000004E-2</v>
          </cell>
          <cell r="W86">
            <v>700</v>
          </cell>
          <cell r="X86">
            <v>9.9431800000000001E-2</v>
          </cell>
          <cell r="Y86">
            <v>700</v>
          </cell>
          <cell r="Z86">
            <v>9.9431800000000001E-2</v>
          </cell>
          <cell r="AA86">
            <v>336</v>
          </cell>
          <cell r="AB86">
            <v>4.77273E-2</v>
          </cell>
          <cell r="AC86">
            <v>62</v>
          </cell>
          <cell r="AD86">
            <v>8.8068E-3</v>
          </cell>
          <cell r="AE86">
            <v>71</v>
          </cell>
          <cell r="AF86">
            <v>1.0085200000000001E-2</v>
          </cell>
          <cell r="AG86">
            <v>71</v>
          </cell>
          <cell r="AH86">
            <v>1.0085200000000001E-2</v>
          </cell>
          <cell r="AI86">
            <v>40</v>
          </cell>
          <cell r="AJ86">
            <v>5.6817999999999999E-3</v>
          </cell>
          <cell r="AK86">
            <v>40</v>
          </cell>
          <cell r="AL86">
            <v>5.6817999999999999E-3</v>
          </cell>
          <cell r="AM86">
            <v>61</v>
          </cell>
          <cell r="AN86">
            <v>8.6648000000000003E-3</v>
          </cell>
          <cell r="AO86">
            <v>72</v>
          </cell>
          <cell r="AP86">
            <v>1.02273E-2</v>
          </cell>
          <cell r="AQ86">
            <v>1167</v>
          </cell>
          <cell r="AR86">
            <v>0.165767</v>
          </cell>
          <cell r="AS86">
            <v>6</v>
          </cell>
          <cell r="AT86">
            <v>8.5229999999999995E-4</v>
          </cell>
          <cell r="AU86">
            <v>1706</v>
          </cell>
          <cell r="AV86">
            <v>0.2423295</v>
          </cell>
          <cell r="AW86">
            <v>149</v>
          </cell>
          <cell r="AX86">
            <v>2.1164800000000001E-2</v>
          </cell>
          <cell r="AY86">
            <v>198</v>
          </cell>
          <cell r="AZ86">
            <v>2.8125000000000001E-2</v>
          </cell>
        </row>
        <row r="87">
          <cell r="A87" t="str">
            <v>Z00146</v>
          </cell>
          <cell r="B87">
            <v>3745</v>
          </cell>
          <cell r="C87">
            <v>65</v>
          </cell>
          <cell r="D87">
            <v>1.73565E-2</v>
          </cell>
          <cell r="E87">
            <v>185</v>
          </cell>
          <cell r="F87">
            <v>4.9399199999999997E-2</v>
          </cell>
          <cell r="G87">
            <v>441</v>
          </cell>
          <cell r="H87">
            <v>0.117757</v>
          </cell>
          <cell r="I87">
            <v>79</v>
          </cell>
          <cell r="J87">
            <v>2.10948E-2</v>
          </cell>
          <cell r="K87">
            <v>135</v>
          </cell>
          <cell r="L87">
            <v>3.60481E-2</v>
          </cell>
          <cell r="M87">
            <v>79</v>
          </cell>
          <cell r="N87">
            <v>2.10948E-2</v>
          </cell>
          <cell r="O87">
            <v>27</v>
          </cell>
          <cell r="P87">
            <v>7.2096E-3</v>
          </cell>
          <cell r="Q87">
            <v>37</v>
          </cell>
          <cell r="R87">
            <v>9.8797999999999993E-3</v>
          </cell>
          <cell r="S87">
            <v>31</v>
          </cell>
          <cell r="T87">
            <v>8.2777000000000007E-3</v>
          </cell>
          <cell r="U87">
            <v>200</v>
          </cell>
          <cell r="V87">
            <v>5.3404500000000001E-2</v>
          </cell>
          <cell r="W87">
            <v>161</v>
          </cell>
          <cell r="X87">
            <v>4.29907E-2</v>
          </cell>
          <cell r="Y87">
            <v>161</v>
          </cell>
          <cell r="Z87">
            <v>4.29907E-2</v>
          </cell>
          <cell r="AA87">
            <v>87</v>
          </cell>
          <cell r="AB87">
            <v>2.3231000000000002E-2</v>
          </cell>
          <cell r="AC87">
            <v>19</v>
          </cell>
          <cell r="AD87">
            <v>5.0733999999999996E-3</v>
          </cell>
          <cell r="AE87">
            <v>38</v>
          </cell>
          <cell r="AF87">
            <v>1.01469E-2</v>
          </cell>
          <cell r="AG87">
            <v>38</v>
          </cell>
          <cell r="AH87">
            <v>1.01469E-2</v>
          </cell>
          <cell r="AI87">
            <v>13</v>
          </cell>
          <cell r="AJ87">
            <v>3.4713000000000001E-3</v>
          </cell>
          <cell r="AK87">
            <v>13</v>
          </cell>
          <cell r="AL87">
            <v>3.4713000000000001E-3</v>
          </cell>
          <cell r="AM87">
            <v>5</v>
          </cell>
          <cell r="AN87">
            <v>1.3351000000000001E-3</v>
          </cell>
          <cell r="AO87">
            <v>38</v>
          </cell>
          <cell r="AP87">
            <v>1.01469E-2</v>
          </cell>
          <cell r="AQ87">
            <v>300</v>
          </cell>
          <cell r="AR87">
            <v>8.0106800000000006E-2</v>
          </cell>
          <cell r="AS87">
            <v>7</v>
          </cell>
          <cell r="AT87">
            <v>1.8691999999999999E-3</v>
          </cell>
          <cell r="AU87">
            <v>743</v>
          </cell>
          <cell r="AV87">
            <v>0.19839789999999999</v>
          </cell>
          <cell r="AW87">
            <v>82</v>
          </cell>
          <cell r="AX87">
            <v>2.1895899999999999E-2</v>
          </cell>
          <cell r="AY87">
            <v>117</v>
          </cell>
          <cell r="AZ87">
            <v>3.1241700000000001E-2</v>
          </cell>
        </row>
        <row r="88">
          <cell r="A88" t="str">
            <v>Z00147</v>
          </cell>
          <cell r="B88">
            <v>7636</v>
          </cell>
          <cell r="C88">
            <v>120</v>
          </cell>
          <cell r="D88">
            <v>1.5715E-2</v>
          </cell>
          <cell r="E88">
            <v>358</v>
          </cell>
          <cell r="F88">
            <v>4.68832E-2</v>
          </cell>
          <cell r="G88">
            <v>807</v>
          </cell>
          <cell r="H88">
            <v>0.1056836</v>
          </cell>
          <cell r="I88">
            <v>117</v>
          </cell>
          <cell r="J88">
            <v>1.5322199999999999E-2</v>
          </cell>
          <cell r="K88">
            <v>229</v>
          </cell>
          <cell r="L88">
            <v>2.9989499999999999E-2</v>
          </cell>
          <cell r="M88">
            <v>225</v>
          </cell>
          <cell r="N88">
            <v>2.9465700000000001E-2</v>
          </cell>
          <cell r="O88">
            <v>51</v>
          </cell>
          <cell r="P88">
            <v>6.6788999999999998E-3</v>
          </cell>
          <cell r="Q88">
            <v>53</v>
          </cell>
          <cell r="R88">
            <v>6.9407999999999996E-3</v>
          </cell>
          <cell r="S88">
            <v>40</v>
          </cell>
          <cell r="T88">
            <v>5.2383000000000004E-3</v>
          </cell>
          <cell r="U88">
            <v>417</v>
          </cell>
          <cell r="V88">
            <v>5.4609699999999997E-2</v>
          </cell>
          <cell r="W88">
            <v>640</v>
          </cell>
          <cell r="X88">
            <v>8.3813499999999999E-2</v>
          </cell>
          <cell r="Y88">
            <v>640</v>
          </cell>
          <cell r="Z88">
            <v>8.3813499999999999E-2</v>
          </cell>
          <cell r="AA88">
            <v>220</v>
          </cell>
          <cell r="AB88">
            <v>2.88109E-2</v>
          </cell>
          <cell r="AC88">
            <v>47</v>
          </cell>
          <cell r="AD88">
            <v>6.1551000000000002E-3</v>
          </cell>
          <cell r="AE88">
            <v>34</v>
          </cell>
          <cell r="AF88">
            <v>4.4526000000000001E-3</v>
          </cell>
          <cell r="AG88">
            <v>34</v>
          </cell>
          <cell r="AH88">
            <v>4.4526000000000001E-3</v>
          </cell>
          <cell r="AI88">
            <v>11</v>
          </cell>
          <cell r="AJ88">
            <v>1.4404999999999999E-3</v>
          </cell>
          <cell r="AK88">
            <v>11</v>
          </cell>
          <cell r="AL88">
            <v>1.4404999999999999E-3</v>
          </cell>
          <cell r="AM88">
            <v>16</v>
          </cell>
          <cell r="AN88">
            <v>2.0953E-3</v>
          </cell>
          <cell r="AO88">
            <v>59</v>
          </cell>
          <cell r="AP88">
            <v>7.7266000000000001E-3</v>
          </cell>
          <cell r="AQ88">
            <v>322</v>
          </cell>
          <cell r="AR88">
            <v>4.2168700000000003E-2</v>
          </cell>
          <cell r="AS88">
            <v>3</v>
          </cell>
          <cell r="AT88">
            <v>3.9290000000000001E-4</v>
          </cell>
          <cell r="AU88">
            <v>1496</v>
          </cell>
          <cell r="AV88">
            <v>0.19591410000000001</v>
          </cell>
          <cell r="AW88">
            <v>103</v>
          </cell>
          <cell r="AX88">
            <v>1.3488699999999999E-2</v>
          </cell>
          <cell r="AY88">
            <v>158</v>
          </cell>
          <cell r="AZ88">
            <v>2.0691500000000002E-2</v>
          </cell>
        </row>
        <row r="89">
          <cell r="A89" t="str">
            <v>Z00148</v>
          </cell>
          <cell r="B89">
            <v>2007</v>
          </cell>
          <cell r="C89">
            <v>28</v>
          </cell>
          <cell r="D89">
            <v>1.39512E-2</v>
          </cell>
          <cell r="E89">
            <v>134</v>
          </cell>
          <cell r="F89">
            <v>6.6766300000000001E-2</v>
          </cell>
          <cell r="G89">
            <v>340</v>
          </cell>
          <cell r="H89">
            <v>0.1694071</v>
          </cell>
          <cell r="I89">
            <v>39</v>
          </cell>
          <cell r="J89">
            <v>1.9432000000000001E-2</v>
          </cell>
          <cell r="K89">
            <v>96</v>
          </cell>
          <cell r="L89">
            <v>4.7832600000000003E-2</v>
          </cell>
          <cell r="M89">
            <v>111</v>
          </cell>
          <cell r="N89">
            <v>5.5306399999999999E-2</v>
          </cell>
          <cell r="O89">
            <v>47</v>
          </cell>
          <cell r="P89">
            <v>2.3418000000000001E-2</v>
          </cell>
          <cell r="Q89">
            <v>28</v>
          </cell>
          <cell r="R89">
            <v>1.39512E-2</v>
          </cell>
          <cell r="S89">
            <v>28</v>
          </cell>
          <cell r="T89">
            <v>1.39512E-2</v>
          </cell>
          <cell r="U89">
            <v>174</v>
          </cell>
          <cell r="V89">
            <v>8.6696599999999999E-2</v>
          </cell>
          <cell r="W89">
            <v>239</v>
          </cell>
          <cell r="X89">
            <v>0.1190832</v>
          </cell>
          <cell r="Y89">
            <v>239</v>
          </cell>
          <cell r="Z89">
            <v>0.1190832</v>
          </cell>
          <cell r="AA89">
            <v>103</v>
          </cell>
          <cell r="AB89">
            <v>5.1320400000000002E-2</v>
          </cell>
          <cell r="AC89">
            <v>17</v>
          </cell>
          <cell r="AD89">
            <v>8.4703999999999995E-3</v>
          </cell>
          <cell r="AE89">
            <v>22</v>
          </cell>
          <cell r="AF89">
            <v>1.09616E-2</v>
          </cell>
          <cell r="AG89">
            <v>22</v>
          </cell>
          <cell r="AH89">
            <v>1.09616E-2</v>
          </cell>
          <cell r="AI89">
            <v>8</v>
          </cell>
          <cell r="AJ89">
            <v>3.986E-3</v>
          </cell>
          <cell r="AK89">
            <v>8</v>
          </cell>
          <cell r="AL89">
            <v>3.986E-3</v>
          </cell>
          <cell r="AM89">
            <v>19</v>
          </cell>
          <cell r="AN89">
            <v>9.4669000000000003E-3</v>
          </cell>
          <cell r="AO89">
            <v>28</v>
          </cell>
          <cell r="AP89">
            <v>1.39512E-2</v>
          </cell>
          <cell r="AQ89">
            <v>179</v>
          </cell>
          <cell r="AR89">
            <v>8.9187799999999998E-2</v>
          </cell>
          <cell r="AS89">
            <v>7</v>
          </cell>
          <cell r="AT89">
            <v>3.4878000000000001E-3</v>
          </cell>
          <cell r="AU89">
            <v>606</v>
          </cell>
          <cell r="AV89">
            <v>0.30194320000000002</v>
          </cell>
          <cell r="AW89">
            <v>44</v>
          </cell>
          <cell r="AX89">
            <v>2.19233E-2</v>
          </cell>
          <cell r="AY89">
            <v>87</v>
          </cell>
          <cell r="AZ89">
            <v>4.3348299999999999E-2</v>
          </cell>
        </row>
        <row r="90">
          <cell r="A90" t="str">
            <v>Z00151</v>
          </cell>
          <cell r="B90">
            <v>12968</v>
          </cell>
          <cell r="C90">
            <v>205</v>
          </cell>
          <cell r="D90">
            <v>1.5808099999999999E-2</v>
          </cell>
          <cell r="E90">
            <v>712</v>
          </cell>
          <cell r="F90">
            <v>5.4904399999999999E-2</v>
          </cell>
          <cell r="G90">
            <v>1743</v>
          </cell>
          <cell r="H90">
            <v>0.13440779999999999</v>
          </cell>
          <cell r="I90">
            <v>214</v>
          </cell>
          <cell r="J90">
            <v>1.6502200000000002E-2</v>
          </cell>
          <cell r="K90">
            <v>481</v>
          </cell>
          <cell r="L90">
            <v>3.7091300000000001E-2</v>
          </cell>
          <cell r="M90">
            <v>483</v>
          </cell>
          <cell r="N90">
            <v>3.7245500000000001E-2</v>
          </cell>
          <cell r="O90">
            <v>196</v>
          </cell>
          <cell r="P90">
            <v>1.51141E-2</v>
          </cell>
          <cell r="Q90">
            <v>110</v>
          </cell>
          <cell r="R90">
            <v>8.4823999999999993E-3</v>
          </cell>
          <cell r="S90">
            <v>99</v>
          </cell>
          <cell r="T90">
            <v>7.6341999999999998E-3</v>
          </cell>
          <cell r="U90">
            <v>857</v>
          </cell>
          <cell r="V90">
            <v>6.6085699999999997E-2</v>
          </cell>
          <cell r="W90">
            <v>1247</v>
          </cell>
          <cell r="X90">
            <v>9.6159800000000004E-2</v>
          </cell>
          <cell r="Y90">
            <v>1247</v>
          </cell>
          <cell r="Z90">
            <v>9.6159800000000004E-2</v>
          </cell>
          <cell r="AA90">
            <v>470</v>
          </cell>
          <cell r="AB90">
            <v>3.62431E-2</v>
          </cell>
          <cell r="AC90">
            <v>101</v>
          </cell>
          <cell r="AD90">
            <v>7.7884E-3</v>
          </cell>
          <cell r="AE90">
            <v>113</v>
          </cell>
          <cell r="AF90">
            <v>8.7138000000000007E-3</v>
          </cell>
          <cell r="AG90">
            <v>113</v>
          </cell>
          <cell r="AH90">
            <v>8.7138000000000007E-3</v>
          </cell>
          <cell r="AI90">
            <v>51</v>
          </cell>
          <cell r="AJ90">
            <v>3.9328000000000002E-3</v>
          </cell>
          <cell r="AK90">
            <v>51</v>
          </cell>
          <cell r="AL90">
            <v>3.9328000000000002E-3</v>
          </cell>
          <cell r="AM90">
            <v>58</v>
          </cell>
          <cell r="AN90">
            <v>4.4724999999999999E-3</v>
          </cell>
          <cell r="AO90">
            <v>128</v>
          </cell>
          <cell r="AP90">
            <v>9.8705000000000008E-3</v>
          </cell>
          <cell r="AQ90">
            <v>742</v>
          </cell>
          <cell r="AR90">
            <v>5.7217799999999999E-2</v>
          </cell>
          <cell r="AS90">
            <v>16</v>
          </cell>
          <cell r="AT90">
            <v>1.2338E-3</v>
          </cell>
          <cell r="AU90">
            <v>2957</v>
          </cell>
          <cell r="AV90">
            <v>0.2280228</v>
          </cell>
          <cell r="AW90">
            <v>275</v>
          </cell>
          <cell r="AX90">
            <v>2.1205999999999999E-2</v>
          </cell>
          <cell r="AY90">
            <v>416</v>
          </cell>
          <cell r="AZ90">
            <v>3.2079000000000003E-2</v>
          </cell>
        </row>
        <row r="91">
          <cell r="A91" t="str">
            <v>Z00153</v>
          </cell>
          <cell r="B91">
            <v>8536</v>
          </cell>
          <cell r="C91">
            <v>71</v>
          </cell>
          <cell r="D91">
            <v>8.3177000000000008E-3</v>
          </cell>
          <cell r="E91">
            <v>598</v>
          </cell>
          <cell r="F91">
            <v>7.0056199999999999E-2</v>
          </cell>
          <cell r="G91">
            <v>957</v>
          </cell>
          <cell r="H91">
            <v>0.1121134</v>
          </cell>
          <cell r="I91">
            <v>84</v>
          </cell>
          <cell r="J91">
            <v>9.8407000000000008E-3</v>
          </cell>
          <cell r="K91">
            <v>221</v>
          </cell>
          <cell r="L91">
            <v>2.5890300000000002E-2</v>
          </cell>
          <cell r="M91">
            <v>187</v>
          </cell>
          <cell r="N91">
            <v>2.1907200000000002E-2</v>
          </cell>
          <cell r="O91">
            <v>166</v>
          </cell>
          <cell r="P91">
            <v>1.9446999999999999E-2</v>
          </cell>
          <cell r="Q91">
            <v>162</v>
          </cell>
          <cell r="R91">
            <v>1.8978399999999999E-2</v>
          </cell>
          <cell r="S91">
            <v>31</v>
          </cell>
          <cell r="T91">
            <v>3.6316999999999999E-3</v>
          </cell>
          <cell r="U91">
            <v>439</v>
          </cell>
          <cell r="V91">
            <v>5.1429200000000001E-2</v>
          </cell>
          <cell r="W91">
            <v>926</v>
          </cell>
          <cell r="X91">
            <v>0.1084817</v>
          </cell>
          <cell r="Y91">
            <v>926</v>
          </cell>
          <cell r="Z91">
            <v>0.1084817</v>
          </cell>
          <cell r="AA91">
            <v>264</v>
          </cell>
          <cell r="AB91">
            <v>3.0927799999999998E-2</v>
          </cell>
          <cell r="AC91">
            <v>52</v>
          </cell>
          <cell r="AD91">
            <v>6.0917999999999996E-3</v>
          </cell>
          <cell r="AE91">
            <v>59</v>
          </cell>
          <cell r="AF91">
            <v>6.9119000000000003E-3</v>
          </cell>
          <cell r="AG91">
            <v>59</v>
          </cell>
          <cell r="AH91">
            <v>6.9119000000000003E-3</v>
          </cell>
          <cell r="AI91">
            <v>15</v>
          </cell>
          <cell r="AJ91">
            <v>1.7573000000000001E-3</v>
          </cell>
          <cell r="AK91">
            <v>15</v>
          </cell>
          <cell r="AL91">
            <v>1.7573000000000001E-3</v>
          </cell>
          <cell r="AM91">
            <v>38</v>
          </cell>
          <cell r="AN91">
            <v>4.4517000000000003E-3</v>
          </cell>
          <cell r="AO91">
            <v>117</v>
          </cell>
          <cell r="AP91">
            <v>1.37067E-2</v>
          </cell>
          <cell r="AQ91">
            <v>664</v>
          </cell>
          <cell r="AR91">
            <v>7.7788200000000002E-2</v>
          </cell>
          <cell r="AS91">
            <v>6</v>
          </cell>
          <cell r="AT91">
            <v>7.0290000000000001E-4</v>
          </cell>
          <cell r="AU91">
            <v>1713</v>
          </cell>
          <cell r="AV91">
            <v>0.20067950000000001</v>
          </cell>
          <cell r="AW91">
            <v>103</v>
          </cell>
          <cell r="AX91">
            <v>1.2066500000000001E-2</v>
          </cell>
          <cell r="AY91">
            <v>147</v>
          </cell>
          <cell r="AZ91">
            <v>1.7221199999999999E-2</v>
          </cell>
        </row>
        <row r="92">
          <cell r="A92" t="str">
            <v>Z00154</v>
          </cell>
          <cell r="B92">
            <v>4725</v>
          </cell>
          <cell r="C92">
            <v>35</v>
          </cell>
          <cell r="D92">
            <v>7.4073999999999997E-3</v>
          </cell>
          <cell r="E92">
            <v>267</v>
          </cell>
          <cell r="F92">
            <v>5.65079E-2</v>
          </cell>
          <cell r="G92">
            <v>350</v>
          </cell>
          <cell r="H92">
            <v>7.4074100000000004E-2</v>
          </cell>
          <cell r="I92">
            <v>51</v>
          </cell>
          <cell r="J92">
            <v>1.07937E-2</v>
          </cell>
          <cell r="K92">
            <v>126</v>
          </cell>
          <cell r="L92">
            <v>2.6666700000000002E-2</v>
          </cell>
          <cell r="M92">
            <v>61</v>
          </cell>
          <cell r="N92">
            <v>1.2910100000000001E-2</v>
          </cell>
          <cell r="O92">
            <v>101</v>
          </cell>
          <cell r="P92">
            <v>2.1375700000000001E-2</v>
          </cell>
          <cell r="Q92">
            <v>45</v>
          </cell>
          <cell r="R92">
            <v>9.5238000000000007E-3</v>
          </cell>
          <cell r="S92">
            <v>22</v>
          </cell>
          <cell r="T92">
            <v>4.6560999999999998E-3</v>
          </cell>
          <cell r="U92">
            <v>197</v>
          </cell>
          <cell r="V92">
            <v>4.1693099999999997E-2</v>
          </cell>
          <cell r="W92">
            <v>462</v>
          </cell>
          <cell r="X92">
            <v>9.7777799999999998E-2</v>
          </cell>
          <cell r="Y92">
            <v>462</v>
          </cell>
          <cell r="Z92">
            <v>9.7777799999999998E-2</v>
          </cell>
          <cell r="AA92">
            <v>99</v>
          </cell>
          <cell r="AB92">
            <v>2.0952399999999999E-2</v>
          </cell>
          <cell r="AC92">
            <v>26</v>
          </cell>
          <cell r="AD92">
            <v>5.5025999999999999E-3</v>
          </cell>
          <cell r="AE92">
            <v>28</v>
          </cell>
          <cell r="AF92">
            <v>5.9258999999999996E-3</v>
          </cell>
          <cell r="AG92">
            <v>28</v>
          </cell>
          <cell r="AH92">
            <v>5.9258999999999996E-3</v>
          </cell>
          <cell r="AI92">
            <v>12</v>
          </cell>
          <cell r="AJ92">
            <v>2.5397000000000002E-3</v>
          </cell>
          <cell r="AK92">
            <v>12</v>
          </cell>
          <cell r="AL92">
            <v>2.5397000000000002E-3</v>
          </cell>
          <cell r="AM92">
            <v>10</v>
          </cell>
          <cell r="AN92">
            <v>2.1164000000000001E-3</v>
          </cell>
          <cell r="AO92">
            <v>47</v>
          </cell>
          <cell r="AP92">
            <v>9.9471000000000004E-3</v>
          </cell>
          <cell r="AQ92">
            <v>250</v>
          </cell>
          <cell r="AR92">
            <v>5.2910100000000002E-2</v>
          </cell>
          <cell r="AS92">
            <v>14</v>
          </cell>
          <cell r="AT92">
            <v>2.9629999999999999E-3</v>
          </cell>
          <cell r="AU92">
            <v>776</v>
          </cell>
          <cell r="AV92">
            <v>0.16423280000000001</v>
          </cell>
          <cell r="AW92">
            <v>41</v>
          </cell>
          <cell r="AX92">
            <v>8.6771999999999995E-3</v>
          </cell>
          <cell r="AY92">
            <v>78</v>
          </cell>
          <cell r="AZ92">
            <v>1.6507899999999999E-2</v>
          </cell>
        </row>
        <row r="93">
          <cell r="A93" t="str">
            <v>Z00156</v>
          </cell>
          <cell r="B93">
            <v>7663</v>
          </cell>
          <cell r="C93">
            <v>58</v>
          </cell>
          <cell r="D93">
            <v>7.5687999999999997E-3</v>
          </cell>
          <cell r="E93">
            <v>464</v>
          </cell>
          <cell r="F93">
            <v>6.0550699999999999E-2</v>
          </cell>
          <cell r="G93">
            <v>727</v>
          </cell>
          <cell r="H93">
            <v>9.4871499999999997E-2</v>
          </cell>
          <cell r="I93">
            <v>100</v>
          </cell>
          <cell r="J93">
            <v>1.3049699999999999E-2</v>
          </cell>
          <cell r="K93">
            <v>302</v>
          </cell>
          <cell r="L93">
            <v>3.9410199999999999E-2</v>
          </cell>
          <cell r="M93">
            <v>86</v>
          </cell>
          <cell r="N93">
            <v>1.12228E-2</v>
          </cell>
          <cell r="O93">
            <v>135</v>
          </cell>
          <cell r="P93">
            <v>1.76171E-2</v>
          </cell>
          <cell r="Q93">
            <v>52</v>
          </cell>
          <cell r="R93">
            <v>6.7859000000000001E-3</v>
          </cell>
          <cell r="S93">
            <v>26</v>
          </cell>
          <cell r="T93">
            <v>3.3928999999999999E-3</v>
          </cell>
          <cell r="U93">
            <v>457</v>
          </cell>
          <cell r="V93">
            <v>5.9637200000000001E-2</v>
          </cell>
          <cell r="W93">
            <v>926</v>
          </cell>
          <cell r="X93">
            <v>0.1208404</v>
          </cell>
          <cell r="Y93">
            <v>926</v>
          </cell>
          <cell r="Z93">
            <v>0.1208404</v>
          </cell>
          <cell r="AA93">
            <v>213</v>
          </cell>
          <cell r="AB93">
            <v>2.7795899999999998E-2</v>
          </cell>
          <cell r="AC93">
            <v>61</v>
          </cell>
          <cell r="AD93">
            <v>7.9603E-3</v>
          </cell>
          <cell r="AE93">
            <v>35</v>
          </cell>
          <cell r="AF93">
            <v>4.5674000000000001E-3</v>
          </cell>
          <cell r="AG93">
            <v>35</v>
          </cell>
          <cell r="AH93">
            <v>4.5674000000000001E-3</v>
          </cell>
          <cell r="AI93">
            <v>12</v>
          </cell>
          <cell r="AJ93">
            <v>1.5659999999999999E-3</v>
          </cell>
          <cell r="AK93">
            <v>12</v>
          </cell>
          <cell r="AL93">
            <v>1.5659999999999999E-3</v>
          </cell>
          <cell r="AM93">
            <v>11</v>
          </cell>
          <cell r="AN93">
            <v>1.4354999999999999E-3</v>
          </cell>
          <cell r="AO93">
            <v>57</v>
          </cell>
          <cell r="AP93">
            <v>7.4383000000000001E-3</v>
          </cell>
          <cell r="AQ93">
            <v>177</v>
          </cell>
          <cell r="AR93">
            <v>2.3098E-2</v>
          </cell>
          <cell r="AS93">
            <v>4</v>
          </cell>
          <cell r="AT93">
            <v>5.22E-4</v>
          </cell>
          <cell r="AU93">
            <v>1451</v>
          </cell>
          <cell r="AV93">
            <v>0.1893514</v>
          </cell>
          <cell r="AW93">
            <v>87</v>
          </cell>
          <cell r="AX93">
            <v>1.13533E-2</v>
          </cell>
          <cell r="AY93">
            <v>184</v>
          </cell>
          <cell r="AZ93">
            <v>2.4011500000000002E-2</v>
          </cell>
        </row>
        <row r="94">
          <cell r="A94" t="str">
            <v>Z00157</v>
          </cell>
          <cell r="B94">
            <v>9688</v>
          </cell>
          <cell r="C94">
            <v>10</v>
          </cell>
          <cell r="D94">
            <v>1.0322E-3</v>
          </cell>
          <cell r="E94">
            <v>397</v>
          </cell>
          <cell r="F94">
            <v>4.0978500000000001E-2</v>
          </cell>
          <cell r="G94">
            <v>100</v>
          </cell>
          <cell r="H94">
            <v>1.0322E-2</v>
          </cell>
          <cell r="I94">
            <v>26</v>
          </cell>
          <cell r="J94">
            <v>2.6836999999999998E-3</v>
          </cell>
          <cell r="K94">
            <v>21</v>
          </cell>
          <cell r="L94">
            <v>2.1676E-3</v>
          </cell>
          <cell r="M94">
            <v>8</v>
          </cell>
          <cell r="N94">
            <v>8.2580000000000001E-4</v>
          </cell>
          <cell r="O94">
            <v>3</v>
          </cell>
          <cell r="P94">
            <v>3.0969999999999999E-4</v>
          </cell>
          <cell r="Q94">
            <v>18</v>
          </cell>
          <cell r="R94">
            <v>1.8580000000000001E-3</v>
          </cell>
          <cell r="S94">
            <v>2</v>
          </cell>
          <cell r="T94">
            <v>2.064E-4</v>
          </cell>
          <cell r="U94">
            <v>87</v>
          </cell>
          <cell r="V94">
            <v>8.9802000000000007E-3</v>
          </cell>
          <cell r="W94">
            <v>530</v>
          </cell>
          <cell r="X94">
            <v>5.4706900000000003E-2</v>
          </cell>
          <cell r="Y94">
            <v>530</v>
          </cell>
          <cell r="Z94">
            <v>5.4706900000000003E-2</v>
          </cell>
          <cell r="AA94">
            <v>68</v>
          </cell>
          <cell r="AB94">
            <v>7.0190000000000001E-3</v>
          </cell>
          <cell r="AC94">
            <v>19</v>
          </cell>
          <cell r="AD94">
            <v>1.9612000000000002E-3</v>
          </cell>
          <cell r="AE94">
            <v>6</v>
          </cell>
          <cell r="AF94">
            <v>6.1930000000000004E-4</v>
          </cell>
          <cell r="AG94">
            <v>6</v>
          </cell>
          <cell r="AH94">
            <v>6.1930000000000004E-4</v>
          </cell>
          <cell r="AI94">
            <v>5</v>
          </cell>
          <cell r="AJ94">
            <v>5.1610000000000002E-4</v>
          </cell>
          <cell r="AK94">
            <v>5</v>
          </cell>
          <cell r="AL94">
            <v>5.1610000000000002E-4</v>
          </cell>
          <cell r="AM94">
            <v>0</v>
          </cell>
          <cell r="AN94">
            <v>0</v>
          </cell>
          <cell r="AO94">
            <v>22</v>
          </cell>
          <cell r="AP94">
            <v>2.2709000000000002E-3</v>
          </cell>
          <cell r="AQ94">
            <v>267</v>
          </cell>
          <cell r="AR94">
            <v>2.7559899999999998E-2</v>
          </cell>
          <cell r="AS94">
            <v>1</v>
          </cell>
          <cell r="AT94">
            <v>1.032E-4</v>
          </cell>
          <cell r="AU94">
            <v>574</v>
          </cell>
          <cell r="AV94">
            <v>5.9248599999999998E-2</v>
          </cell>
          <cell r="AW94">
            <v>17</v>
          </cell>
          <cell r="AX94">
            <v>1.7547000000000001E-3</v>
          </cell>
          <cell r="AY94">
            <v>69</v>
          </cell>
          <cell r="AZ94">
            <v>7.1222000000000004E-3</v>
          </cell>
        </row>
        <row r="95">
          <cell r="A95" t="str">
            <v>Z00159</v>
          </cell>
          <cell r="B95">
            <v>6169</v>
          </cell>
          <cell r="C95">
            <v>97</v>
          </cell>
          <cell r="D95">
            <v>1.57238E-2</v>
          </cell>
          <cell r="E95">
            <v>293</v>
          </cell>
          <cell r="F95">
            <v>4.7495500000000003E-2</v>
          </cell>
          <cell r="G95">
            <v>874</v>
          </cell>
          <cell r="H95">
            <v>0.1416761</v>
          </cell>
          <cell r="I95">
            <v>78</v>
          </cell>
          <cell r="J95">
            <v>1.26439E-2</v>
          </cell>
          <cell r="K95">
            <v>191</v>
          </cell>
          <cell r="L95">
            <v>3.0961300000000001E-2</v>
          </cell>
          <cell r="M95">
            <v>249</v>
          </cell>
          <cell r="N95">
            <v>4.0363099999999999E-2</v>
          </cell>
          <cell r="O95">
            <v>63</v>
          </cell>
          <cell r="P95">
            <v>1.02124E-2</v>
          </cell>
          <cell r="Q95">
            <v>58</v>
          </cell>
          <cell r="R95">
            <v>9.4018000000000001E-3</v>
          </cell>
          <cell r="S95">
            <v>44</v>
          </cell>
          <cell r="T95">
            <v>7.1323999999999997E-3</v>
          </cell>
          <cell r="U95">
            <v>366</v>
          </cell>
          <cell r="V95">
            <v>5.9328899999999997E-2</v>
          </cell>
          <cell r="W95">
            <v>633</v>
          </cell>
          <cell r="X95">
            <v>0.1026098</v>
          </cell>
          <cell r="Y95">
            <v>633</v>
          </cell>
          <cell r="Z95">
            <v>0.1026098</v>
          </cell>
          <cell r="AA95">
            <v>210</v>
          </cell>
          <cell r="AB95">
            <v>3.4041200000000001E-2</v>
          </cell>
          <cell r="AC95">
            <v>55</v>
          </cell>
          <cell r="AD95">
            <v>8.9154999999999998E-3</v>
          </cell>
          <cell r="AE95">
            <v>32</v>
          </cell>
          <cell r="AF95">
            <v>5.1872000000000003E-3</v>
          </cell>
          <cell r="AG95">
            <v>32</v>
          </cell>
          <cell r="AH95">
            <v>5.1872000000000003E-3</v>
          </cell>
          <cell r="AI95">
            <v>17</v>
          </cell>
          <cell r="AJ95">
            <v>2.7556999999999998E-3</v>
          </cell>
          <cell r="AK95">
            <v>17</v>
          </cell>
          <cell r="AL95">
            <v>2.7556999999999998E-3</v>
          </cell>
          <cell r="AM95">
            <v>23</v>
          </cell>
          <cell r="AN95">
            <v>3.7282999999999999E-3</v>
          </cell>
          <cell r="AO95">
            <v>84</v>
          </cell>
          <cell r="AP95">
            <v>1.36165E-2</v>
          </cell>
          <cell r="AQ95">
            <v>392</v>
          </cell>
          <cell r="AR95">
            <v>6.3543500000000003E-2</v>
          </cell>
          <cell r="AS95">
            <v>8</v>
          </cell>
          <cell r="AT95">
            <v>1.2968000000000001E-3</v>
          </cell>
          <cell r="AU95">
            <v>1445</v>
          </cell>
          <cell r="AV95">
            <v>0.23423569999999999</v>
          </cell>
          <cell r="AW95">
            <v>116</v>
          </cell>
          <cell r="AX95">
            <v>1.88037E-2</v>
          </cell>
          <cell r="AY95">
            <v>201</v>
          </cell>
          <cell r="AZ95">
            <v>3.2582300000000002E-2</v>
          </cell>
        </row>
        <row r="96">
          <cell r="A96" t="str">
            <v>Z00162</v>
          </cell>
          <cell r="B96">
            <v>2505</v>
          </cell>
          <cell r="C96">
            <v>67</v>
          </cell>
          <cell r="D96">
            <v>2.6746499999999999E-2</v>
          </cell>
          <cell r="E96">
            <v>152</v>
          </cell>
          <cell r="F96">
            <v>6.0678599999999999E-2</v>
          </cell>
          <cell r="G96">
            <v>470</v>
          </cell>
          <cell r="H96">
            <v>0.18762480000000001</v>
          </cell>
          <cell r="I96">
            <v>49</v>
          </cell>
          <cell r="J96">
            <v>1.9560899999999999E-2</v>
          </cell>
          <cell r="K96">
            <v>182</v>
          </cell>
          <cell r="L96">
            <v>7.2654700000000003E-2</v>
          </cell>
          <cell r="M96">
            <v>103</v>
          </cell>
          <cell r="N96">
            <v>4.1117800000000003E-2</v>
          </cell>
          <cell r="O96">
            <v>83</v>
          </cell>
          <cell r="P96">
            <v>3.3133700000000002E-2</v>
          </cell>
          <cell r="Q96">
            <v>29</v>
          </cell>
          <cell r="R96">
            <v>1.15768E-2</v>
          </cell>
          <cell r="S96">
            <v>16</v>
          </cell>
          <cell r="T96">
            <v>6.3872E-3</v>
          </cell>
          <cell r="U96">
            <v>332</v>
          </cell>
          <cell r="V96">
            <v>0.13253490000000001</v>
          </cell>
          <cell r="W96">
            <v>22</v>
          </cell>
          <cell r="X96">
            <v>8.7823999999999992E-3</v>
          </cell>
          <cell r="Y96">
            <v>22</v>
          </cell>
          <cell r="Z96">
            <v>8.7823999999999992E-3</v>
          </cell>
          <cell r="AA96">
            <v>204</v>
          </cell>
          <cell r="AB96">
            <v>8.1437099999999998E-2</v>
          </cell>
          <cell r="AC96">
            <v>20</v>
          </cell>
          <cell r="AD96">
            <v>7.9839999999999998E-3</v>
          </cell>
          <cell r="AE96">
            <v>47</v>
          </cell>
          <cell r="AF96">
            <v>1.8762500000000001E-2</v>
          </cell>
          <cell r="AG96">
            <v>47</v>
          </cell>
          <cell r="AH96">
            <v>1.8762500000000001E-2</v>
          </cell>
          <cell r="AI96">
            <v>15</v>
          </cell>
          <cell r="AJ96">
            <v>5.9880000000000003E-3</v>
          </cell>
          <cell r="AK96">
            <v>15</v>
          </cell>
          <cell r="AL96">
            <v>5.9880000000000003E-3</v>
          </cell>
          <cell r="AM96">
            <v>5</v>
          </cell>
          <cell r="AN96">
            <v>1.9959999999999999E-3</v>
          </cell>
          <cell r="AO96">
            <v>32</v>
          </cell>
          <cell r="AP96">
            <v>1.2774499999999999E-2</v>
          </cell>
          <cell r="AQ96">
            <v>345</v>
          </cell>
          <cell r="AR96">
            <v>0.1377246</v>
          </cell>
          <cell r="AS96">
            <v>3</v>
          </cell>
          <cell r="AT96">
            <v>1.1976000000000001E-3</v>
          </cell>
          <cell r="AU96">
            <v>750</v>
          </cell>
          <cell r="AV96">
            <v>0.29940119999999998</v>
          </cell>
          <cell r="AW96">
            <v>52</v>
          </cell>
          <cell r="AX96">
            <v>2.0758499999999999E-2</v>
          </cell>
          <cell r="AY96">
            <v>69</v>
          </cell>
          <cell r="AZ96">
            <v>2.7544900000000001E-2</v>
          </cell>
        </row>
        <row r="97">
          <cell r="A97" t="str">
            <v>Z00164</v>
          </cell>
          <cell r="B97">
            <v>2924</v>
          </cell>
          <cell r="C97">
            <v>66</v>
          </cell>
          <cell r="D97">
            <v>2.25718E-2</v>
          </cell>
          <cell r="E97">
            <v>185</v>
          </cell>
          <cell r="F97">
            <v>6.3269500000000006E-2</v>
          </cell>
          <cell r="G97">
            <v>502</v>
          </cell>
          <cell r="H97">
            <v>0.17168259999999999</v>
          </cell>
          <cell r="I97">
            <v>46</v>
          </cell>
          <cell r="J97">
            <v>1.57319E-2</v>
          </cell>
          <cell r="K97">
            <v>171</v>
          </cell>
          <cell r="L97">
            <v>5.8481499999999999E-2</v>
          </cell>
          <cell r="M97">
            <v>93</v>
          </cell>
          <cell r="N97">
            <v>3.1805699999999999E-2</v>
          </cell>
          <cell r="O97">
            <v>54</v>
          </cell>
          <cell r="P97">
            <v>1.8467899999999999E-2</v>
          </cell>
          <cell r="Q97">
            <v>53</v>
          </cell>
          <cell r="R97">
            <v>1.81259E-2</v>
          </cell>
          <cell r="S97">
            <v>42</v>
          </cell>
          <cell r="T97">
            <v>1.4363900000000001E-2</v>
          </cell>
          <cell r="U97">
            <v>282</v>
          </cell>
          <cell r="V97">
            <v>9.6443200000000007E-2</v>
          </cell>
          <cell r="W97">
            <v>502</v>
          </cell>
          <cell r="X97">
            <v>0.17168259999999999</v>
          </cell>
          <cell r="Y97">
            <v>502</v>
          </cell>
          <cell r="Z97">
            <v>0.17168259999999999</v>
          </cell>
          <cell r="AA97">
            <v>152</v>
          </cell>
          <cell r="AB97">
            <v>5.1983599999999998E-2</v>
          </cell>
          <cell r="AC97">
            <v>39</v>
          </cell>
          <cell r="AD97">
            <v>1.33379E-2</v>
          </cell>
          <cell r="AE97">
            <v>35</v>
          </cell>
          <cell r="AF97">
            <v>1.19699E-2</v>
          </cell>
          <cell r="AG97">
            <v>35</v>
          </cell>
          <cell r="AH97">
            <v>1.19699E-2</v>
          </cell>
          <cell r="AI97">
            <v>12</v>
          </cell>
          <cell r="AJ97">
            <v>4.104E-3</v>
          </cell>
          <cell r="AK97">
            <v>12</v>
          </cell>
          <cell r="AL97">
            <v>4.104E-3</v>
          </cell>
          <cell r="AM97">
            <v>10</v>
          </cell>
          <cell r="AN97">
            <v>3.4199999999999999E-3</v>
          </cell>
          <cell r="AO97">
            <v>47</v>
          </cell>
          <cell r="AP97">
            <v>1.6073899999999999E-2</v>
          </cell>
          <cell r="AQ97">
            <v>250</v>
          </cell>
          <cell r="AR97">
            <v>8.54993E-2</v>
          </cell>
          <cell r="AS97">
            <v>1</v>
          </cell>
          <cell r="AT97">
            <v>3.4200000000000002E-4</v>
          </cell>
          <cell r="AU97">
            <v>852</v>
          </cell>
          <cell r="AV97">
            <v>0.29138170000000002</v>
          </cell>
          <cell r="AW97">
            <v>84</v>
          </cell>
          <cell r="AX97">
            <v>2.8727800000000001E-2</v>
          </cell>
          <cell r="AY97">
            <v>107</v>
          </cell>
          <cell r="AZ97">
            <v>3.65937E-2</v>
          </cell>
        </row>
        <row r="98">
          <cell r="A98" t="str">
            <v>Z00165</v>
          </cell>
          <cell r="B98">
            <v>7626</v>
          </cell>
          <cell r="C98">
            <v>97</v>
          </cell>
          <cell r="D98">
            <v>1.2719599999999999E-2</v>
          </cell>
          <cell r="E98">
            <v>492</v>
          </cell>
          <cell r="F98">
            <v>6.4516100000000007E-2</v>
          </cell>
          <cell r="G98">
            <v>875</v>
          </cell>
          <cell r="H98">
            <v>0.1147391</v>
          </cell>
          <cell r="I98">
            <v>113</v>
          </cell>
          <cell r="J98">
            <v>1.48177E-2</v>
          </cell>
          <cell r="K98">
            <v>223</v>
          </cell>
          <cell r="L98">
            <v>2.92421E-2</v>
          </cell>
          <cell r="M98">
            <v>188</v>
          </cell>
          <cell r="N98">
            <v>2.4652500000000001E-2</v>
          </cell>
          <cell r="O98">
            <v>75</v>
          </cell>
          <cell r="P98">
            <v>9.8347999999999994E-3</v>
          </cell>
          <cell r="Q98">
            <v>96</v>
          </cell>
          <cell r="R98">
            <v>1.2588500000000001E-2</v>
          </cell>
          <cell r="S98">
            <v>35</v>
          </cell>
          <cell r="T98">
            <v>4.5896000000000001E-3</v>
          </cell>
          <cell r="U98">
            <v>393</v>
          </cell>
          <cell r="V98">
            <v>5.1534200000000002E-2</v>
          </cell>
          <cell r="W98">
            <v>1115</v>
          </cell>
          <cell r="X98">
            <v>0.14621029999999999</v>
          </cell>
          <cell r="Y98">
            <v>1115</v>
          </cell>
          <cell r="Z98">
            <v>0.14621029999999999</v>
          </cell>
          <cell r="AA98">
            <v>206</v>
          </cell>
          <cell r="AB98">
            <v>2.7012899999999999E-2</v>
          </cell>
          <cell r="AC98">
            <v>51</v>
          </cell>
          <cell r="AD98">
            <v>6.6876000000000001E-3</v>
          </cell>
          <cell r="AE98">
            <v>54</v>
          </cell>
          <cell r="AF98">
            <v>7.0809999999999996E-3</v>
          </cell>
          <cell r="AG98">
            <v>54</v>
          </cell>
          <cell r="AH98">
            <v>7.0809999999999996E-3</v>
          </cell>
          <cell r="AI98">
            <v>11</v>
          </cell>
          <cell r="AJ98">
            <v>1.4423999999999999E-3</v>
          </cell>
          <cell r="AK98">
            <v>11</v>
          </cell>
          <cell r="AL98">
            <v>1.4423999999999999E-3</v>
          </cell>
          <cell r="AM98">
            <v>20</v>
          </cell>
          <cell r="AN98">
            <v>2.6226000000000001E-3</v>
          </cell>
          <cell r="AO98">
            <v>103</v>
          </cell>
          <cell r="AP98">
            <v>1.35064E-2</v>
          </cell>
          <cell r="AQ98">
            <v>368</v>
          </cell>
          <cell r="AR98">
            <v>4.8256E-2</v>
          </cell>
          <cell r="AS98">
            <v>5</v>
          </cell>
          <cell r="AT98">
            <v>6.5569999999999995E-4</v>
          </cell>
          <cell r="AU98">
            <v>1576</v>
          </cell>
          <cell r="AV98">
            <v>0.2066614</v>
          </cell>
          <cell r="AW98">
            <v>121</v>
          </cell>
          <cell r="AX98">
            <v>1.58668E-2</v>
          </cell>
          <cell r="AY98">
            <v>221</v>
          </cell>
          <cell r="AZ98">
            <v>2.89798E-2</v>
          </cell>
        </row>
        <row r="99">
          <cell r="A99" t="str">
            <v>Z00166</v>
          </cell>
          <cell r="B99">
            <v>2510</v>
          </cell>
          <cell r="C99">
            <v>38</v>
          </cell>
          <cell r="D99">
            <v>1.5139400000000001E-2</v>
          </cell>
          <cell r="E99">
            <v>120</v>
          </cell>
          <cell r="F99">
            <v>4.7808799999999999E-2</v>
          </cell>
          <cell r="G99">
            <v>188</v>
          </cell>
          <cell r="H99">
            <v>7.4900400000000006E-2</v>
          </cell>
          <cell r="I99">
            <v>18</v>
          </cell>
          <cell r="J99">
            <v>7.1713000000000002E-3</v>
          </cell>
          <cell r="K99">
            <v>68</v>
          </cell>
          <cell r="L99">
            <v>2.70916E-2</v>
          </cell>
          <cell r="M99">
            <v>32</v>
          </cell>
          <cell r="N99">
            <v>1.2749E-2</v>
          </cell>
          <cell r="O99">
            <v>35</v>
          </cell>
          <cell r="P99">
            <v>1.39442E-2</v>
          </cell>
          <cell r="Q99">
            <v>25</v>
          </cell>
          <cell r="R99">
            <v>9.9602000000000007E-3</v>
          </cell>
          <cell r="S99">
            <v>10</v>
          </cell>
          <cell r="T99">
            <v>3.9841E-3</v>
          </cell>
          <cell r="U99">
            <v>141</v>
          </cell>
          <cell r="V99">
            <v>5.6175299999999997E-2</v>
          </cell>
          <cell r="W99">
            <v>218</v>
          </cell>
          <cell r="X99">
            <v>8.6852600000000002E-2</v>
          </cell>
          <cell r="Y99">
            <v>218</v>
          </cell>
          <cell r="Z99">
            <v>8.6852600000000002E-2</v>
          </cell>
          <cell r="AA99">
            <v>89</v>
          </cell>
          <cell r="AB99">
            <v>3.5458200000000002E-2</v>
          </cell>
          <cell r="AC99">
            <v>20</v>
          </cell>
          <cell r="AD99">
            <v>7.9681000000000005E-3</v>
          </cell>
          <cell r="AE99">
            <v>29</v>
          </cell>
          <cell r="AF99">
            <v>1.1553799999999999E-2</v>
          </cell>
          <cell r="AG99">
            <v>29</v>
          </cell>
          <cell r="AH99">
            <v>1.1553799999999999E-2</v>
          </cell>
          <cell r="AI99">
            <v>10</v>
          </cell>
          <cell r="AJ99">
            <v>3.9841E-3</v>
          </cell>
          <cell r="AK99">
            <v>10</v>
          </cell>
          <cell r="AL99">
            <v>3.9841E-3</v>
          </cell>
          <cell r="AM99">
            <v>7</v>
          </cell>
          <cell r="AN99">
            <v>2.7888000000000001E-3</v>
          </cell>
          <cell r="AO99">
            <v>20</v>
          </cell>
          <cell r="AP99">
            <v>7.9681000000000005E-3</v>
          </cell>
          <cell r="AQ99">
            <v>261</v>
          </cell>
          <cell r="AR99">
            <v>0.1039841</v>
          </cell>
          <cell r="AS99">
            <v>2</v>
          </cell>
          <cell r="AT99">
            <v>7.9679999999999996E-4</v>
          </cell>
          <cell r="AU99">
            <v>415</v>
          </cell>
          <cell r="AV99">
            <v>0.1653386</v>
          </cell>
          <cell r="AW99">
            <v>46</v>
          </cell>
          <cell r="AX99">
            <v>1.8326700000000001E-2</v>
          </cell>
          <cell r="AY99">
            <v>35</v>
          </cell>
          <cell r="AZ99">
            <v>1.39442E-2</v>
          </cell>
        </row>
        <row r="100">
          <cell r="A100" t="str">
            <v>Z00191</v>
          </cell>
          <cell r="B100">
            <v>10728</v>
          </cell>
          <cell r="C100">
            <v>151</v>
          </cell>
          <cell r="D100">
            <v>1.4075300000000001E-2</v>
          </cell>
          <cell r="E100">
            <v>632</v>
          </cell>
          <cell r="F100">
            <v>5.89113E-2</v>
          </cell>
          <cell r="G100">
            <v>1444</v>
          </cell>
          <cell r="H100">
            <v>0.134601</v>
          </cell>
          <cell r="I100">
            <v>199</v>
          </cell>
          <cell r="J100">
            <v>1.8549599999999999E-2</v>
          </cell>
          <cell r="K100">
            <v>386</v>
          </cell>
          <cell r="L100">
            <v>3.5980600000000001E-2</v>
          </cell>
          <cell r="M100">
            <v>138</v>
          </cell>
          <cell r="N100">
            <v>1.28635E-2</v>
          </cell>
          <cell r="O100">
            <v>119</v>
          </cell>
          <cell r="P100">
            <v>1.10925E-2</v>
          </cell>
          <cell r="Q100">
            <v>80</v>
          </cell>
          <cell r="R100">
            <v>7.4571000000000004E-3</v>
          </cell>
          <cell r="S100">
            <v>66</v>
          </cell>
          <cell r="T100">
            <v>6.1520999999999998E-3</v>
          </cell>
          <cell r="U100">
            <v>736</v>
          </cell>
          <cell r="V100">
            <v>6.86055E-2</v>
          </cell>
          <cell r="W100">
            <v>922</v>
          </cell>
          <cell r="X100">
            <v>8.59433E-2</v>
          </cell>
          <cell r="Y100">
            <v>922</v>
          </cell>
          <cell r="Z100">
            <v>8.59433E-2</v>
          </cell>
          <cell r="AA100">
            <v>441</v>
          </cell>
          <cell r="AB100">
            <v>4.1107400000000002E-2</v>
          </cell>
          <cell r="AC100">
            <v>68</v>
          </cell>
          <cell r="AD100">
            <v>6.3385999999999998E-3</v>
          </cell>
          <cell r="AE100">
            <v>40</v>
          </cell>
          <cell r="AF100">
            <v>3.7285999999999999E-3</v>
          </cell>
          <cell r="AG100">
            <v>40</v>
          </cell>
          <cell r="AH100">
            <v>3.7285999999999999E-3</v>
          </cell>
          <cell r="AI100">
            <v>11</v>
          </cell>
          <cell r="AJ100">
            <v>1.0254000000000001E-3</v>
          </cell>
          <cell r="AK100">
            <v>11</v>
          </cell>
          <cell r="AL100">
            <v>1.0254000000000001E-3</v>
          </cell>
          <cell r="AM100">
            <v>40</v>
          </cell>
          <cell r="AN100">
            <v>3.7285999999999999E-3</v>
          </cell>
          <cell r="AO100">
            <v>81</v>
          </cell>
          <cell r="AP100">
            <v>7.5503000000000002E-3</v>
          </cell>
          <cell r="AQ100">
            <v>1306</v>
          </cell>
          <cell r="AR100">
            <v>0.1217375</v>
          </cell>
          <cell r="AS100">
            <v>13</v>
          </cell>
          <cell r="AT100">
            <v>1.2118000000000001E-3</v>
          </cell>
          <cell r="AU100">
            <v>2407</v>
          </cell>
          <cell r="AV100">
            <v>0.22436610000000001</v>
          </cell>
          <cell r="AW100">
            <v>199</v>
          </cell>
          <cell r="AX100">
            <v>1.8549599999999999E-2</v>
          </cell>
          <cell r="AY100">
            <v>333</v>
          </cell>
          <cell r="AZ100">
            <v>3.10403E-2</v>
          </cell>
        </row>
        <row r="101">
          <cell r="A101" t="str">
            <v>Z00192</v>
          </cell>
          <cell r="B101">
            <v>4605</v>
          </cell>
          <cell r="C101">
            <v>51</v>
          </cell>
          <cell r="D101">
            <v>1.10749E-2</v>
          </cell>
          <cell r="E101">
            <v>287</v>
          </cell>
          <cell r="F101">
            <v>6.23236E-2</v>
          </cell>
          <cell r="G101">
            <v>743</v>
          </cell>
          <cell r="H101">
            <v>0.1613464</v>
          </cell>
          <cell r="I101">
            <v>71</v>
          </cell>
          <cell r="J101">
            <v>1.5417999999999999E-2</v>
          </cell>
          <cell r="K101">
            <v>193</v>
          </cell>
          <cell r="L101">
            <v>4.1910999999999997E-2</v>
          </cell>
          <cell r="M101">
            <v>117</v>
          </cell>
          <cell r="N101">
            <v>2.5407200000000001E-2</v>
          </cell>
          <cell r="O101">
            <v>68</v>
          </cell>
          <cell r="P101">
            <v>1.47666E-2</v>
          </cell>
          <cell r="Q101">
            <v>46</v>
          </cell>
          <cell r="R101">
            <v>9.9891000000000008E-3</v>
          </cell>
          <cell r="S101">
            <v>52</v>
          </cell>
          <cell r="T101">
            <v>1.1292099999999999E-2</v>
          </cell>
          <cell r="U101">
            <v>360</v>
          </cell>
          <cell r="V101">
            <v>7.8175900000000006E-2</v>
          </cell>
          <cell r="W101">
            <v>412</v>
          </cell>
          <cell r="X101">
            <v>8.9468000000000006E-2</v>
          </cell>
          <cell r="Y101">
            <v>412</v>
          </cell>
          <cell r="Z101">
            <v>8.9468000000000006E-2</v>
          </cell>
          <cell r="AA101">
            <v>210</v>
          </cell>
          <cell r="AB101">
            <v>4.56026E-2</v>
          </cell>
          <cell r="AC101">
            <v>22</v>
          </cell>
          <cell r="AD101">
            <v>4.7774000000000002E-3</v>
          </cell>
          <cell r="AE101">
            <v>29</v>
          </cell>
          <cell r="AF101">
            <v>6.2975000000000001E-3</v>
          </cell>
          <cell r="AG101">
            <v>29</v>
          </cell>
          <cell r="AH101">
            <v>6.2975000000000001E-3</v>
          </cell>
          <cell r="AI101">
            <v>10</v>
          </cell>
          <cell r="AJ101">
            <v>2.1716000000000001E-3</v>
          </cell>
          <cell r="AK101">
            <v>10</v>
          </cell>
          <cell r="AL101">
            <v>2.1716000000000001E-3</v>
          </cell>
          <cell r="AM101">
            <v>8</v>
          </cell>
          <cell r="AN101">
            <v>1.7371999999999999E-3</v>
          </cell>
          <cell r="AO101">
            <v>31</v>
          </cell>
          <cell r="AP101">
            <v>6.7317999999999996E-3</v>
          </cell>
          <cell r="AQ101">
            <v>368</v>
          </cell>
          <cell r="AR101">
            <v>7.9913100000000001E-2</v>
          </cell>
          <cell r="AS101">
            <v>9</v>
          </cell>
          <cell r="AT101">
            <v>1.9543999999999998E-3</v>
          </cell>
          <cell r="AU101">
            <v>1172</v>
          </cell>
          <cell r="AV101">
            <v>0.25450600000000001</v>
          </cell>
          <cell r="AW101">
            <v>83</v>
          </cell>
          <cell r="AX101">
            <v>1.8023899999999999E-2</v>
          </cell>
          <cell r="AY101">
            <v>112</v>
          </cell>
          <cell r="AZ101">
            <v>2.43214E-2</v>
          </cell>
        </row>
        <row r="102">
          <cell r="A102" t="str">
            <v>Z00193</v>
          </cell>
          <cell r="B102">
            <v>7227</v>
          </cell>
          <cell r="C102">
            <v>102</v>
          </cell>
          <cell r="D102">
            <v>1.41137E-2</v>
          </cell>
          <cell r="E102">
            <v>348</v>
          </cell>
          <cell r="F102">
            <v>4.8152800000000003E-2</v>
          </cell>
          <cell r="G102">
            <v>780</v>
          </cell>
          <cell r="H102">
            <v>0.1079286</v>
          </cell>
          <cell r="I102">
            <v>111</v>
          </cell>
          <cell r="J102">
            <v>1.5359100000000001E-2</v>
          </cell>
          <cell r="K102">
            <v>258</v>
          </cell>
          <cell r="L102">
            <v>3.5699500000000002E-2</v>
          </cell>
          <cell r="M102">
            <v>126</v>
          </cell>
          <cell r="N102">
            <v>1.7434600000000001E-2</v>
          </cell>
          <cell r="O102">
            <v>63</v>
          </cell>
          <cell r="P102">
            <v>8.7173000000000007E-3</v>
          </cell>
          <cell r="Q102">
            <v>67</v>
          </cell>
          <cell r="R102">
            <v>9.2707999999999992E-3</v>
          </cell>
          <cell r="S102">
            <v>50</v>
          </cell>
          <cell r="T102">
            <v>6.9185000000000002E-3</v>
          </cell>
          <cell r="U102">
            <v>523</v>
          </cell>
          <cell r="V102">
            <v>7.2367500000000001E-2</v>
          </cell>
          <cell r="W102">
            <v>788</v>
          </cell>
          <cell r="X102">
            <v>0.1090356</v>
          </cell>
          <cell r="Y102">
            <v>788</v>
          </cell>
          <cell r="Z102">
            <v>0.1090356</v>
          </cell>
          <cell r="AA102">
            <v>325</v>
          </cell>
          <cell r="AB102">
            <v>4.4970299999999998E-2</v>
          </cell>
          <cell r="AC102">
            <v>52</v>
          </cell>
          <cell r="AD102">
            <v>7.1951999999999997E-3</v>
          </cell>
          <cell r="AE102">
            <v>62</v>
          </cell>
          <cell r="AF102">
            <v>8.5789000000000004E-3</v>
          </cell>
          <cell r="AG102">
            <v>62</v>
          </cell>
          <cell r="AH102">
            <v>8.5789000000000004E-3</v>
          </cell>
          <cell r="AI102">
            <v>27</v>
          </cell>
          <cell r="AJ102">
            <v>3.7360000000000002E-3</v>
          </cell>
          <cell r="AK102">
            <v>27</v>
          </cell>
          <cell r="AL102">
            <v>3.7360000000000002E-3</v>
          </cell>
          <cell r="AM102">
            <v>51</v>
          </cell>
          <cell r="AN102">
            <v>7.0568999999999996E-3</v>
          </cell>
          <cell r="AO102">
            <v>63</v>
          </cell>
          <cell r="AP102">
            <v>8.7173000000000007E-3</v>
          </cell>
          <cell r="AQ102">
            <v>691</v>
          </cell>
          <cell r="AR102">
            <v>9.5613699999999996E-2</v>
          </cell>
          <cell r="AS102">
            <v>4</v>
          </cell>
          <cell r="AT102">
            <v>5.5349999999999996E-4</v>
          </cell>
          <cell r="AU102">
            <v>1457</v>
          </cell>
          <cell r="AV102">
            <v>0.20160510000000001</v>
          </cell>
          <cell r="AW102">
            <v>142</v>
          </cell>
          <cell r="AX102">
            <v>1.9648499999999999E-2</v>
          </cell>
          <cell r="AY102">
            <v>167</v>
          </cell>
          <cell r="AZ102">
            <v>2.3107800000000001E-2</v>
          </cell>
        </row>
        <row r="103">
          <cell r="A103" t="str">
            <v>Z00194</v>
          </cell>
          <cell r="B103">
            <v>1963</v>
          </cell>
          <cell r="C103">
            <v>37</v>
          </cell>
          <cell r="D103">
            <v>1.8848699999999999E-2</v>
          </cell>
          <cell r="E103">
            <v>155</v>
          </cell>
          <cell r="F103">
            <v>7.8960799999999998E-2</v>
          </cell>
          <cell r="G103">
            <v>306</v>
          </cell>
          <cell r="H103">
            <v>0.15588389999999999</v>
          </cell>
          <cell r="I103">
            <v>32</v>
          </cell>
          <cell r="J103">
            <v>1.6301599999999999E-2</v>
          </cell>
          <cell r="K103">
            <v>102</v>
          </cell>
          <cell r="L103">
            <v>5.1961300000000002E-2</v>
          </cell>
          <cell r="M103">
            <v>68</v>
          </cell>
          <cell r="N103">
            <v>3.4640900000000002E-2</v>
          </cell>
          <cell r="O103">
            <v>48</v>
          </cell>
          <cell r="P103">
            <v>2.4452399999999999E-2</v>
          </cell>
          <cell r="Q103">
            <v>18</v>
          </cell>
          <cell r="R103">
            <v>9.1696E-3</v>
          </cell>
          <cell r="S103">
            <v>12</v>
          </cell>
          <cell r="T103">
            <v>6.1130999999999998E-3</v>
          </cell>
          <cell r="U103">
            <v>152</v>
          </cell>
          <cell r="V103">
            <v>7.7432500000000001E-2</v>
          </cell>
          <cell r="W103">
            <v>338</v>
          </cell>
          <cell r="X103">
            <v>0.17218539999999999</v>
          </cell>
          <cell r="Y103">
            <v>338</v>
          </cell>
          <cell r="Z103">
            <v>0.17218539999999999</v>
          </cell>
          <cell r="AA103">
            <v>77</v>
          </cell>
          <cell r="AB103">
            <v>3.9225700000000002E-2</v>
          </cell>
          <cell r="AC103">
            <v>28</v>
          </cell>
          <cell r="AD103">
            <v>1.4263899999999999E-2</v>
          </cell>
          <cell r="AE103">
            <v>21</v>
          </cell>
          <cell r="AF103">
            <v>1.06979E-2</v>
          </cell>
          <cell r="AG103">
            <v>21</v>
          </cell>
          <cell r="AH103">
            <v>1.06979E-2</v>
          </cell>
          <cell r="AI103">
            <v>3</v>
          </cell>
          <cell r="AJ103">
            <v>1.5283E-3</v>
          </cell>
          <cell r="AK103">
            <v>3</v>
          </cell>
          <cell r="AL103">
            <v>1.5283E-3</v>
          </cell>
          <cell r="AM103">
            <v>33</v>
          </cell>
          <cell r="AN103">
            <v>1.6811E-2</v>
          </cell>
          <cell r="AO103">
            <v>28</v>
          </cell>
          <cell r="AP103">
            <v>1.4263899999999999E-2</v>
          </cell>
          <cell r="AQ103">
            <v>148</v>
          </cell>
          <cell r="AR103">
            <v>7.5394799999999998E-2</v>
          </cell>
          <cell r="AS103">
            <v>3</v>
          </cell>
          <cell r="AT103">
            <v>1.5283E-3</v>
          </cell>
          <cell r="AU103">
            <v>520</v>
          </cell>
          <cell r="AV103">
            <v>0.26490069999999999</v>
          </cell>
          <cell r="AW103">
            <v>49</v>
          </cell>
          <cell r="AX103">
            <v>2.4961799999999999E-2</v>
          </cell>
          <cell r="AY103">
            <v>88</v>
          </cell>
          <cell r="AZ103">
            <v>4.4829300000000002E-2</v>
          </cell>
        </row>
        <row r="104">
          <cell r="A104" t="str">
            <v>Z00195</v>
          </cell>
          <cell r="B104">
            <v>1677</v>
          </cell>
          <cell r="C104">
            <v>37</v>
          </cell>
          <cell r="D104">
            <v>2.2063200000000002E-2</v>
          </cell>
          <cell r="E104">
            <v>113</v>
          </cell>
          <cell r="F104">
            <v>6.7382200000000003E-2</v>
          </cell>
          <cell r="G104">
            <v>287</v>
          </cell>
          <cell r="H104">
            <v>0.17113890000000001</v>
          </cell>
          <cell r="I104">
            <v>37</v>
          </cell>
          <cell r="J104">
            <v>2.2063200000000002E-2</v>
          </cell>
          <cell r="K104">
            <v>110</v>
          </cell>
          <cell r="L104">
            <v>6.5593299999999993E-2</v>
          </cell>
          <cell r="M104">
            <v>99</v>
          </cell>
          <cell r="N104">
            <v>5.9034000000000003E-2</v>
          </cell>
          <cell r="O104">
            <v>36</v>
          </cell>
          <cell r="P104">
            <v>2.1466900000000001E-2</v>
          </cell>
          <cell r="Q104">
            <v>16</v>
          </cell>
          <cell r="R104">
            <v>9.5408000000000003E-3</v>
          </cell>
          <cell r="S104">
            <v>20</v>
          </cell>
          <cell r="T104">
            <v>1.19261E-2</v>
          </cell>
          <cell r="U104">
            <v>172</v>
          </cell>
          <cell r="V104">
            <v>0.10256410000000001</v>
          </cell>
          <cell r="W104">
            <v>293</v>
          </cell>
          <cell r="X104">
            <v>0.17471680000000001</v>
          </cell>
          <cell r="Y104">
            <v>293</v>
          </cell>
          <cell r="Z104">
            <v>0.17471680000000001</v>
          </cell>
          <cell r="AA104">
            <v>78</v>
          </cell>
          <cell r="AB104">
            <v>4.65116E-2</v>
          </cell>
          <cell r="AC104">
            <v>15</v>
          </cell>
          <cell r="AD104">
            <v>8.9444999999999993E-3</v>
          </cell>
          <cell r="AE104">
            <v>25</v>
          </cell>
          <cell r="AF104">
            <v>1.49076E-2</v>
          </cell>
          <cell r="AG104">
            <v>25</v>
          </cell>
          <cell r="AH104">
            <v>1.49076E-2</v>
          </cell>
          <cell r="AI104">
            <v>16</v>
          </cell>
          <cell r="AJ104">
            <v>9.5408000000000003E-3</v>
          </cell>
          <cell r="AK104">
            <v>16</v>
          </cell>
          <cell r="AL104">
            <v>9.5408000000000003E-3</v>
          </cell>
          <cell r="AM104">
            <v>5</v>
          </cell>
          <cell r="AN104">
            <v>2.9815000000000002E-3</v>
          </cell>
          <cell r="AO104">
            <v>25</v>
          </cell>
          <cell r="AP104">
            <v>1.49076E-2</v>
          </cell>
          <cell r="AQ104">
            <v>130</v>
          </cell>
          <cell r="AR104">
            <v>7.7519400000000002E-2</v>
          </cell>
          <cell r="AS104">
            <v>2</v>
          </cell>
          <cell r="AT104">
            <v>1.1926E-3</v>
          </cell>
          <cell r="AU104">
            <v>504</v>
          </cell>
          <cell r="AV104">
            <v>0.30053669999999999</v>
          </cell>
          <cell r="AW104">
            <v>51</v>
          </cell>
          <cell r="AX104">
            <v>3.0411400000000002E-2</v>
          </cell>
          <cell r="AY104">
            <v>58</v>
          </cell>
          <cell r="AZ104">
            <v>3.4585600000000001E-2</v>
          </cell>
        </row>
        <row r="105">
          <cell r="A105" t="str">
            <v>Z00196</v>
          </cell>
          <cell r="B105">
            <v>3126</v>
          </cell>
          <cell r="C105">
            <v>43</v>
          </cell>
          <cell r="D105">
            <v>1.37556E-2</v>
          </cell>
          <cell r="E105">
            <v>208</v>
          </cell>
          <cell r="F105">
            <v>6.6538700000000006E-2</v>
          </cell>
          <cell r="G105">
            <v>519</v>
          </cell>
          <cell r="H105">
            <v>0.16602690000000001</v>
          </cell>
          <cell r="I105">
            <v>36</v>
          </cell>
          <cell r="J105">
            <v>1.15163E-2</v>
          </cell>
          <cell r="K105">
            <v>145</v>
          </cell>
          <cell r="L105">
            <v>4.6385200000000001E-2</v>
          </cell>
          <cell r="M105">
            <v>45</v>
          </cell>
          <cell r="N105">
            <v>1.4395399999999999E-2</v>
          </cell>
          <cell r="O105">
            <v>68</v>
          </cell>
          <cell r="P105">
            <v>2.1753000000000002E-2</v>
          </cell>
          <cell r="Q105">
            <v>56</v>
          </cell>
          <cell r="R105">
            <v>1.7914300000000001E-2</v>
          </cell>
          <cell r="S105">
            <v>15</v>
          </cell>
          <cell r="T105">
            <v>4.7984999999999998E-3</v>
          </cell>
          <cell r="U105">
            <v>241</v>
          </cell>
          <cell r="V105">
            <v>7.7095300000000005E-2</v>
          </cell>
          <cell r="W105">
            <v>395</v>
          </cell>
          <cell r="X105">
            <v>0.12635959999999999</v>
          </cell>
          <cell r="Y105">
            <v>395</v>
          </cell>
          <cell r="Z105">
            <v>0.12635959999999999</v>
          </cell>
          <cell r="AA105">
            <v>125</v>
          </cell>
          <cell r="AB105">
            <v>3.9987200000000001E-2</v>
          </cell>
          <cell r="AC105">
            <v>21</v>
          </cell>
          <cell r="AD105">
            <v>6.7178999999999997E-3</v>
          </cell>
          <cell r="AE105">
            <v>19</v>
          </cell>
          <cell r="AF105">
            <v>6.0781000000000003E-3</v>
          </cell>
          <cell r="AG105">
            <v>19</v>
          </cell>
          <cell r="AH105">
            <v>6.0781000000000003E-3</v>
          </cell>
          <cell r="AI105">
            <v>10</v>
          </cell>
          <cell r="AJ105">
            <v>3.199E-3</v>
          </cell>
          <cell r="AK105">
            <v>10</v>
          </cell>
          <cell r="AL105">
            <v>3.199E-3</v>
          </cell>
          <cell r="AM105">
            <v>15</v>
          </cell>
          <cell r="AN105">
            <v>4.7984999999999998E-3</v>
          </cell>
          <cell r="AO105">
            <v>23</v>
          </cell>
          <cell r="AP105">
            <v>7.3575999999999997E-3</v>
          </cell>
          <cell r="AQ105">
            <v>177</v>
          </cell>
          <cell r="AR105">
            <v>5.6621900000000003E-2</v>
          </cell>
          <cell r="AS105">
            <v>5</v>
          </cell>
          <cell r="AT105">
            <v>1.5995E-3</v>
          </cell>
          <cell r="AU105">
            <v>807</v>
          </cell>
          <cell r="AV105">
            <v>0.25815739999999998</v>
          </cell>
          <cell r="AW105">
            <v>58</v>
          </cell>
          <cell r="AX105">
            <v>1.85541E-2</v>
          </cell>
          <cell r="AY105">
            <v>92</v>
          </cell>
          <cell r="AZ105">
            <v>2.9430600000000001E-2</v>
          </cell>
        </row>
        <row r="106">
          <cell r="A106" t="str">
            <v>Z00198</v>
          </cell>
          <cell r="B106">
            <v>8026</v>
          </cell>
          <cell r="C106">
            <v>156</v>
          </cell>
          <cell r="D106">
            <v>1.9436800000000001E-2</v>
          </cell>
          <cell r="E106">
            <v>507</v>
          </cell>
          <cell r="F106">
            <v>6.3169699999999995E-2</v>
          </cell>
          <cell r="G106">
            <v>1065</v>
          </cell>
          <cell r="H106">
            <v>0.1326937</v>
          </cell>
          <cell r="I106">
            <v>137</v>
          </cell>
          <cell r="J106">
            <v>1.7069500000000001E-2</v>
          </cell>
          <cell r="K106">
            <v>333</v>
          </cell>
          <cell r="L106">
            <v>4.1490199999999998E-2</v>
          </cell>
          <cell r="M106">
            <v>238</v>
          </cell>
          <cell r="N106">
            <v>2.9653599999999999E-2</v>
          </cell>
          <cell r="O106">
            <v>98</v>
          </cell>
          <cell r="P106">
            <v>1.22103E-2</v>
          </cell>
          <cell r="Q106">
            <v>86</v>
          </cell>
          <cell r="R106">
            <v>1.0715199999999999E-2</v>
          </cell>
          <cell r="S106">
            <v>45</v>
          </cell>
          <cell r="T106">
            <v>5.6068000000000003E-3</v>
          </cell>
          <cell r="U106">
            <v>564</v>
          </cell>
          <cell r="V106">
            <v>7.0271600000000004E-2</v>
          </cell>
          <cell r="W106">
            <v>329</v>
          </cell>
          <cell r="X106">
            <v>4.0991800000000002E-2</v>
          </cell>
          <cell r="Y106">
            <v>329</v>
          </cell>
          <cell r="Z106">
            <v>4.0991800000000002E-2</v>
          </cell>
          <cell r="AA106">
            <v>291</v>
          </cell>
          <cell r="AB106">
            <v>3.6257200000000003E-2</v>
          </cell>
          <cell r="AC106">
            <v>58</v>
          </cell>
          <cell r="AD106">
            <v>7.2265000000000003E-3</v>
          </cell>
          <cell r="AE106">
            <v>55</v>
          </cell>
          <cell r="AF106">
            <v>6.8526999999999998E-3</v>
          </cell>
          <cell r="AG106">
            <v>55</v>
          </cell>
          <cell r="AH106">
            <v>6.8526999999999998E-3</v>
          </cell>
          <cell r="AI106">
            <v>28</v>
          </cell>
          <cell r="AJ106">
            <v>3.4887E-3</v>
          </cell>
          <cell r="AK106">
            <v>28</v>
          </cell>
          <cell r="AL106">
            <v>3.4887E-3</v>
          </cell>
          <cell r="AM106">
            <v>15</v>
          </cell>
          <cell r="AN106">
            <v>1.8688999999999999E-3</v>
          </cell>
          <cell r="AO106">
            <v>45</v>
          </cell>
          <cell r="AP106">
            <v>5.6068000000000003E-3</v>
          </cell>
          <cell r="AQ106">
            <v>501</v>
          </cell>
          <cell r="AR106">
            <v>6.2422100000000001E-2</v>
          </cell>
          <cell r="AS106">
            <v>9</v>
          </cell>
          <cell r="AT106">
            <v>1.1214E-3</v>
          </cell>
          <cell r="AU106">
            <v>1855</v>
          </cell>
          <cell r="AV106">
            <v>0.23112379999999999</v>
          </cell>
          <cell r="AW106">
            <v>140</v>
          </cell>
          <cell r="AX106">
            <v>1.7443299999999998E-2</v>
          </cell>
          <cell r="AY106">
            <v>244</v>
          </cell>
          <cell r="AZ106">
            <v>3.04012E-2</v>
          </cell>
        </row>
        <row r="107">
          <cell r="A107" t="str">
            <v>Z00201</v>
          </cell>
          <cell r="B107">
            <v>11460</v>
          </cell>
          <cell r="C107">
            <v>174</v>
          </cell>
          <cell r="D107">
            <v>1.5183200000000001E-2</v>
          </cell>
          <cell r="E107">
            <v>914</v>
          </cell>
          <cell r="F107">
            <v>7.9755699999999999E-2</v>
          </cell>
          <cell r="G107">
            <v>1403</v>
          </cell>
          <cell r="H107">
            <v>0.1224258</v>
          </cell>
          <cell r="I107">
            <v>194</v>
          </cell>
          <cell r="J107">
            <v>1.69284E-2</v>
          </cell>
          <cell r="K107">
            <v>429</v>
          </cell>
          <cell r="L107">
            <v>3.7434599999999998E-2</v>
          </cell>
          <cell r="M107">
            <v>312</v>
          </cell>
          <cell r="N107">
            <v>2.7225099999999999E-2</v>
          </cell>
          <cell r="O107">
            <v>167</v>
          </cell>
          <cell r="P107">
            <v>1.4572399999999999E-2</v>
          </cell>
          <cell r="Q107">
            <v>157</v>
          </cell>
          <cell r="R107">
            <v>1.36998E-2</v>
          </cell>
          <cell r="S107">
            <v>82</v>
          </cell>
          <cell r="T107">
            <v>7.1552999999999999E-3</v>
          </cell>
          <cell r="U107">
            <v>731</v>
          </cell>
          <cell r="V107">
            <v>6.3787099999999999E-2</v>
          </cell>
          <cell r="W107">
            <v>2229</v>
          </cell>
          <cell r="X107">
            <v>0.1945026</v>
          </cell>
          <cell r="Y107">
            <v>2229</v>
          </cell>
          <cell r="Z107">
            <v>0.1945026</v>
          </cell>
          <cell r="AA107">
            <v>406</v>
          </cell>
          <cell r="AB107">
            <v>3.5427599999999997E-2</v>
          </cell>
          <cell r="AC107">
            <v>79</v>
          </cell>
          <cell r="AD107">
            <v>6.8935000000000003E-3</v>
          </cell>
          <cell r="AE107">
            <v>106</v>
          </cell>
          <cell r="AF107">
            <v>9.2496000000000002E-3</v>
          </cell>
          <cell r="AG107">
            <v>106</v>
          </cell>
          <cell r="AH107">
            <v>9.2496000000000002E-3</v>
          </cell>
          <cell r="AI107">
            <v>64</v>
          </cell>
          <cell r="AJ107">
            <v>5.5846000000000003E-3</v>
          </cell>
          <cell r="AK107">
            <v>64</v>
          </cell>
          <cell r="AL107">
            <v>5.5846000000000003E-3</v>
          </cell>
          <cell r="AM107">
            <v>62</v>
          </cell>
          <cell r="AN107">
            <v>5.4101000000000002E-3</v>
          </cell>
          <cell r="AO107">
            <v>117</v>
          </cell>
          <cell r="AP107">
            <v>1.02094E-2</v>
          </cell>
          <cell r="AQ107">
            <v>768</v>
          </cell>
          <cell r="AR107">
            <v>6.7015699999999997E-2</v>
          </cell>
          <cell r="AS107">
            <v>20</v>
          </cell>
          <cell r="AT107">
            <v>1.7451999999999999E-3</v>
          </cell>
          <cell r="AU107">
            <v>2607</v>
          </cell>
          <cell r="AV107">
            <v>0.22748689999999999</v>
          </cell>
          <cell r="AW107">
            <v>195</v>
          </cell>
          <cell r="AX107">
            <v>1.7015700000000002E-2</v>
          </cell>
          <cell r="AY107">
            <v>390</v>
          </cell>
          <cell r="AZ107">
            <v>3.4031400000000003E-2</v>
          </cell>
        </row>
        <row r="108">
          <cell r="A108" t="str">
            <v>Z00202</v>
          </cell>
          <cell r="B108">
            <v>3643</v>
          </cell>
          <cell r="C108">
            <v>64</v>
          </cell>
          <cell r="D108">
            <v>1.7567900000000001E-2</v>
          </cell>
          <cell r="E108">
            <v>327</v>
          </cell>
          <cell r="F108">
            <v>8.9761199999999999E-2</v>
          </cell>
          <cell r="G108">
            <v>536</v>
          </cell>
          <cell r="H108">
            <v>0.1471315</v>
          </cell>
          <cell r="I108">
            <v>65</v>
          </cell>
          <cell r="J108">
            <v>1.7842400000000001E-2</v>
          </cell>
          <cell r="K108">
            <v>139</v>
          </cell>
          <cell r="L108">
            <v>3.8155399999999999E-2</v>
          </cell>
          <cell r="M108">
            <v>149</v>
          </cell>
          <cell r="N108">
            <v>4.0900400000000003E-2</v>
          </cell>
          <cell r="O108">
            <v>61</v>
          </cell>
          <cell r="P108">
            <v>1.67444E-2</v>
          </cell>
          <cell r="Q108">
            <v>37</v>
          </cell>
          <cell r="R108">
            <v>1.0156500000000001E-2</v>
          </cell>
          <cell r="S108">
            <v>25</v>
          </cell>
          <cell r="T108">
            <v>6.8624999999999997E-3</v>
          </cell>
          <cell r="U108">
            <v>282</v>
          </cell>
          <cell r="V108">
            <v>7.7408699999999997E-2</v>
          </cell>
          <cell r="W108">
            <v>388</v>
          </cell>
          <cell r="X108">
            <v>0.10650560000000001</v>
          </cell>
          <cell r="Y108">
            <v>388</v>
          </cell>
          <cell r="Z108">
            <v>0.10650560000000001</v>
          </cell>
          <cell r="AA108">
            <v>170</v>
          </cell>
          <cell r="AB108">
            <v>4.6664799999999999E-2</v>
          </cell>
          <cell r="AC108">
            <v>38</v>
          </cell>
          <cell r="AD108">
            <v>1.0430999999999999E-2</v>
          </cell>
          <cell r="AE108">
            <v>40</v>
          </cell>
          <cell r="AF108">
            <v>1.098E-2</v>
          </cell>
          <cell r="AG108">
            <v>40</v>
          </cell>
          <cell r="AH108">
            <v>1.098E-2</v>
          </cell>
          <cell r="AI108">
            <v>16</v>
          </cell>
          <cell r="AJ108">
            <v>4.3920000000000001E-3</v>
          </cell>
          <cell r="AK108">
            <v>16</v>
          </cell>
          <cell r="AL108">
            <v>4.3920000000000001E-3</v>
          </cell>
          <cell r="AM108">
            <v>51</v>
          </cell>
          <cell r="AN108">
            <v>1.39995E-2</v>
          </cell>
          <cell r="AO108">
            <v>50</v>
          </cell>
          <cell r="AP108">
            <v>1.3724999999999999E-2</v>
          </cell>
          <cell r="AQ108">
            <v>398</v>
          </cell>
          <cell r="AR108">
            <v>0.1092506</v>
          </cell>
          <cell r="AS108">
            <v>7</v>
          </cell>
          <cell r="AT108">
            <v>1.9215E-3</v>
          </cell>
          <cell r="AU108">
            <v>988</v>
          </cell>
          <cell r="AV108">
            <v>0.27120509999999998</v>
          </cell>
          <cell r="AW108">
            <v>76</v>
          </cell>
          <cell r="AX108">
            <v>2.0861899999999999E-2</v>
          </cell>
          <cell r="AY108">
            <v>94</v>
          </cell>
          <cell r="AZ108">
            <v>2.58029E-2</v>
          </cell>
        </row>
        <row r="109">
          <cell r="A109" t="str">
            <v>Z00204</v>
          </cell>
          <cell r="B109">
            <v>4431</v>
          </cell>
          <cell r="C109">
            <v>72</v>
          </cell>
          <cell r="D109">
            <v>1.6249199999999998E-2</v>
          </cell>
          <cell r="E109">
            <v>242</v>
          </cell>
          <cell r="F109">
            <v>5.4615200000000003E-2</v>
          </cell>
          <cell r="G109">
            <v>528</v>
          </cell>
          <cell r="H109">
            <v>0.1191605</v>
          </cell>
          <cell r="I109">
            <v>54</v>
          </cell>
          <cell r="J109">
            <v>1.2186900000000001E-2</v>
          </cell>
          <cell r="K109">
            <v>150</v>
          </cell>
          <cell r="L109">
            <v>3.3852399999999998E-2</v>
          </cell>
          <cell r="M109">
            <v>118</v>
          </cell>
          <cell r="N109">
            <v>2.6630600000000001E-2</v>
          </cell>
          <cell r="O109">
            <v>91</v>
          </cell>
          <cell r="P109">
            <v>2.0537099999999999E-2</v>
          </cell>
          <cell r="Q109">
            <v>47</v>
          </cell>
          <cell r="R109">
            <v>1.06071E-2</v>
          </cell>
          <cell r="S109">
            <v>22</v>
          </cell>
          <cell r="T109">
            <v>4.9649999999999998E-3</v>
          </cell>
          <cell r="U109">
            <v>284</v>
          </cell>
          <cell r="V109">
            <v>6.4093899999999995E-2</v>
          </cell>
          <cell r="W109">
            <v>379</v>
          </cell>
          <cell r="X109">
            <v>8.5533700000000004E-2</v>
          </cell>
          <cell r="Y109">
            <v>379</v>
          </cell>
          <cell r="Z109">
            <v>8.5533700000000004E-2</v>
          </cell>
          <cell r="AA109">
            <v>173</v>
          </cell>
          <cell r="AB109">
            <v>3.9043099999999997E-2</v>
          </cell>
          <cell r="AC109">
            <v>45</v>
          </cell>
          <cell r="AD109">
            <v>1.01557E-2</v>
          </cell>
          <cell r="AE109">
            <v>28</v>
          </cell>
          <cell r="AF109">
            <v>6.3191000000000002E-3</v>
          </cell>
          <cell r="AG109">
            <v>28</v>
          </cell>
          <cell r="AH109">
            <v>6.3191000000000002E-3</v>
          </cell>
          <cell r="AI109">
            <v>8</v>
          </cell>
          <cell r="AJ109">
            <v>1.8055E-3</v>
          </cell>
          <cell r="AK109">
            <v>8</v>
          </cell>
          <cell r="AL109">
            <v>1.8055E-3</v>
          </cell>
          <cell r="AM109">
            <v>29</v>
          </cell>
          <cell r="AN109">
            <v>6.5447999999999999E-3</v>
          </cell>
          <cell r="AO109">
            <v>43</v>
          </cell>
          <cell r="AP109">
            <v>9.7044000000000002E-3</v>
          </cell>
          <cell r="AQ109">
            <v>335</v>
          </cell>
          <cell r="AR109">
            <v>7.5603699999999996E-2</v>
          </cell>
          <cell r="AS109">
            <v>5</v>
          </cell>
          <cell r="AT109">
            <v>1.1284000000000001E-3</v>
          </cell>
          <cell r="AU109">
            <v>951</v>
          </cell>
          <cell r="AV109">
            <v>0.21462419999999999</v>
          </cell>
          <cell r="AW109">
            <v>82</v>
          </cell>
          <cell r="AX109">
            <v>1.8506000000000002E-2</v>
          </cell>
          <cell r="AY109">
            <v>114</v>
          </cell>
          <cell r="AZ109">
            <v>2.5727799999999999E-2</v>
          </cell>
        </row>
        <row r="110">
          <cell r="A110" t="str">
            <v>Z00205</v>
          </cell>
          <cell r="B110">
            <v>4727</v>
          </cell>
          <cell r="C110">
            <v>68</v>
          </cell>
          <cell r="D110">
            <v>1.43854E-2</v>
          </cell>
          <cell r="E110">
            <v>276</v>
          </cell>
          <cell r="F110">
            <v>5.8388000000000002E-2</v>
          </cell>
          <cell r="G110">
            <v>731</v>
          </cell>
          <cell r="H110">
            <v>0.15464349999999999</v>
          </cell>
          <cell r="I110">
            <v>71</v>
          </cell>
          <cell r="J110">
            <v>1.50201E-2</v>
          </cell>
          <cell r="K110">
            <v>206</v>
          </cell>
          <cell r="L110">
            <v>4.3579399999999997E-2</v>
          </cell>
          <cell r="M110">
            <v>175</v>
          </cell>
          <cell r="N110">
            <v>3.7021400000000003E-2</v>
          </cell>
          <cell r="O110">
            <v>80</v>
          </cell>
          <cell r="P110">
            <v>1.6924100000000001E-2</v>
          </cell>
          <cell r="Q110">
            <v>79</v>
          </cell>
          <cell r="R110">
            <v>1.6712500000000002E-2</v>
          </cell>
          <cell r="S110">
            <v>23</v>
          </cell>
          <cell r="T110">
            <v>4.8656999999999997E-3</v>
          </cell>
          <cell r="U110">
            <v>353</v>
          </cell>
          <cell r="V110">
            <v>7.4677400000000005E-2</v>
          </cell>
          <cell r="W110">
            <v>383</v>
          </cell>
          <cell r="X110">
            <v>8.1023899999999996E-2</v>
          </cell>
          <cell r="Y110">
            <v>383</v>
          </cell>
          <cell r="Z110">
            <v>8.1023899999999996E-2</v>
          </cell>
          <cell r="AA110">
            <v>192</v>
          </cell>
          <cell r="AB110">
            <v>4.06177E-2</v>
          </cell>
          <cell r="AC110">
            <v>25</v>
          </cell>
          <cell r="AD110">
            <v>5.2887999999999998E-3</v>
          </cell>
          <cell r="AE110">
            <v>36</v>
          </cell>
          <cell r="AF110">
            <v>7.6157999999999998E-3</v>
          </cell>
          <cell r="AG110">
            <v>36</v>
          </cell>
          <cell r="AH110">
            <v>7.6157999999999998E-3</v>
          </cell>
          <cell r="AI110">
            <v>14</v>
          </cell>
          <cell r="AJ110">
            <v>2.9616999999999998E-3</v>
          </cell>
          <cell r="AK110">
            <v>14</v>
          </cell>
          <cell r="AL110">
            <v>2.9616999999999998E-3</v>
          </cell>
          <cell r="AM110">
            <v>8</v>
          </cell>
          <cell r="AN110">
            <v>1.6923999999999999E-3</v>
          </cell>
          <cell r="AO110">
            <v>29</v>
          </cell>
          <cell r="AP110">
            <v>6.1349999999999998E-3</v>
          </cell>
          <cell r="AQ110">
            <v>231</v>
          </cell>
          <cell r="AR110">
            <v>4.8868200000000001E-2</v>
          </cell>
          <cell r="AS110">
            <v>4</v>
          </cell>
          <cell r="AT110">
            <v>8.4619999999999997E-4</v>
          </cell>
          <cell r="AU110">
            <v>1112</v>
          </cell>
          <cell r="AV110">
            <v>0.23524429999999999</v>
          </cell>
          <cell r="AW110">
            <v>88</v>
          </cell>
          <cell r="AX110">
            <v>1.8616500000000001E-2</v>
          </cell>
          <cell r="AY110">
            <v>144</v>
          </cell>
          <cell r="AZ110">
            <v>3.0463299999999999E-2</v>
          </cell>
        </row>
        <row r="111">
          <cell r="A111" t="str">
            <v>Z00206</v>
          </cell>
          <cell r="B111">
            <v>5256</v>
          </cell>
          <cell r="C111">
            <v>70</v>
          </cell>
          <cell r="D111">
            <v>1.3318099999999999E-2</v>
          </cell>
          <cell r="E111">
            <v>313</v>
          </cell>
          <cell r="F111">
            <v>5.9551E-2</v>
          </cell>
          <cell r="G111">
            <v>796</v>
          </cell>
          <cell r="H111">
            <v>0.151446</v>
          </cell>
          <cell r="I111">
            <v>71</v>
          </cell>
          <cell r="J111">
            <v>1.35084E-2</v>
          </cell>
          <cell r="K111">
            <v>210</v>
          </cell>
          <cell r="L111">
            <v>3.9954299999999998E-2</v>
          </cell>
          <cell r="M111">
            <v>145</v>
          </cell>
          <cell r="N111">
            <v>2.7587500000000001E-2</v>
          </cell>
          <cell r="O111">
            <v>79</v>
          </cell>
          <cell r="P111">
            <v>1.5030399999999999E-2</v>
          </cell>
          <cell r="Q111">
            <v>82</v>
          </cell>
          <cell r="R111">
            <v>1.5601200000000001E-2</v>
          </cell>
          <cell r="S111">
            <v>34</v>
          </cell>
          <cell r="T111">
            <v>6.4688000000000002E-3</v>
          </cell>
          <cell r="U111">
            <v>343</v>
          </cell>
          <cell r="V111">
            <v>6.5258800000000006E-2</v>
          </cell>
          <cell r="W111">
            <v>554</v>
          </cell>
          <cell r="X111">
            <v>0.10540330000000001</v>
          </cell>
          <cell r="Y111">
            <v>554</v>
          </cell>
          <cell r="Z111">
            <v>0.10540330000000001</v>
          </cell>
          <cell r="AA111">
            <v>170</v>
          </cell>
          <cell r="AB111">
            <v>3.2343999999999998E-2</v>
          </cell>
          <cell r="AC111">
            <v>54</v>
          </cell>
          <cell r="AD111">
            <v>1.0274E-2</v>
          </cell>
          <cell r="AE111">
            <v>20</v>
          </cell>
          <cell r="AF111">
            <v>3.8051999999999999E-3</v>
          </cell>
          <cell r="AG111">
            <v>20</v>
          </cell>
          <cell r="AH111">
            <v>3.8051999999999999E-3</v>
          </cell>
          <cell r="AI111">
            <v>3</v>
          </cell>
          <cell r="AJ111">
            <v>5.708E-4</v>
          </cell>
          <cell r="AK111">
            <v>3</v>
          </cell>
          <cell r="AL111">
            <v>5.708E-4</v>
          </cell>
          <cell r="AM111">
            <v>28</v>
          </cell>
          <cell r="AN111">
            <v>5.3271999999999998E-3</v>
          </cell>
          <cell r="AO111">
            <v>33</v>
          </cell>
          <cell r="AP111">
            <v>6.2785000000000002E-3</v>
          </cell>
          <cell r="AQ111">
            <v>657</v>
          </cell>
          <cell r="AR111">
            <v>0.125</v>
          </cell>
          <cell r="AS111">
            <v>7</v>
          </cell>
          <cell r="AT111">
            <v>1.3318E-3</v>
          </cell>
          <cell r="AU111">
            <v>1278</v>
          </cell>
          <cell r="AV111">
            <v>0.2431507</v>
          </cell>
          <cell r="AW111">
            <v>70</v>
          </cell>
          <cell r="AX111">
            <v>1.3318099999999999E-2</v>
          </cell>
          <cell r="AY111">
            <v>137</v>
          </cell>
          <cell r="AZ111">
            <v>2.6065399999999999E-2</v>
          </cell>
        </row>
        <row r="112">
          <cell r="A112" t="str">
            <v>Z00207</v>
          </cell>
          <cell r="B112">
            <v>4778</v>
          </cell>
          <cell r="C112">
            <v>50</v>
          </cell>
          <cell r="D112">
            <v>1.0464599999999999E-2</v>
          </cell>
          <cell r="E112">
            <v>379</v>
          </cell>
          <cell r="F112">
            <v>7.9321900000000001E-2</v>
          </cell>
          <cell r="G112">
            <v>577</v>
          </cell>
          <cell r="H112">
            <v>0.1207618</v>
          </cell>
          <cell r="I112">
            <v>72</v>
          </cell>
          <cell r="J112">
            <v>1.50691E-2</v>
          </cell>
          <cell r="K112">
            <v>138</v>
          </cell>
          <cell r="L112">
            <v>2.8882399999999999E-2</v>
          </cell>
          <cell r="M112">
            <v>113</v>
          </cell>
          <cell r="N112">
            <v>2.36501E-2</v>
          </cell>
          <cell r="O112">
            <v>52</v>
          </cell>
          <cell r="P112">
            <v>1.0883200000000001E-2</v>
          </cell>
          <cell r="Q112">
            <v>28</v>
          </cell>
          <cell r="R112">
            <v>5.8602000000000003E-3</v>
          </cell>
          <cell r="S112">
            <v>28</v>
          </cell>
          <cell r="T112">
            <v>5.8602000000000003E-3</v>
          </cell>
          <cell r="U112">
            <v>277</v>
          </cell>
          <cell r="V112">
            <v>5.7973999999999998E-2</v>
          </cell>
          <cell r="W112">
            <v>409</v>
          </cell>
          <cell r="X112">
            <v>8.5600700000000002E-2</v>
          </cell>
          <cell r="Y112">
            <v>409</v>
          </cell>
          <cell r="Z112">
            <v>8.5600700000000002E-2</v>
          </cell>
          <cell r="AA112">
            <v>181</v>
          </cell>
          <cell r="AB112">
            <v>3.7881999999999999E-2</v>
          </cell>
          <cell r="AC112">
            <v>37</v>
          </cell>
          <cell r="AD112">
            <v>7.7438000000000003E-3</v>
          </cell>
          <cell r="AE112">
            <v>29</v>
          </cell>
          <cell r="AF112">
            <v>6.0695000000000002E-3</v>
          </cell>
          <cell r="AG112">
            <v>29</v>
          </cell>
          <cell r="AH112">
            <v>6.0695000000000002E-3</v>
          </cell>
          <cell r="AI112">
            <v>21</v>
          </cell>
          <cell r="AJ112">
            <v>4.3950999999999999E-3</v>
          </cell>
          <cell r="AK112">
            <v>21</v>
          </cell>
          <cell r="AL112">
            <v>4.3950999999999999E-3</v>
          </cell>
          <cell r="AM112">
            <v>56</v>
          </cell>
          <cell r="AN112">
            <v>1.1720400000000001E-2</v>
          </cell>
          <cell r="AO112">
            <v>49</v>
          </cell>
          <cell r="AP112">
            <v>1.02553E-2</v>
          </cell>
          <cell r="AQ112">
            <v>669</v>
          </cell>
          <cell r="AR112">
            <v>0.14001669999999999</v>
          </cell>
          <cell r="AS112">
            <v>17</v>
          </cell>
          <cell r="AT112">
            <v>3.558E-3</v>
          </cell>
          <cell r="AU112">
            <v>1089</v>
          </cell>
          <cell r="AV112">
            <v>0.2279196</v>
          </cell>
          <cell r="AW112">
            <v>70</v>
          </cell>
          <cell r="AX112">
            <v>1.46505E-2</v>
          </cell>
          <cell r="AY112">
            <v>114</v>
          </cell>
          <cell r="AZ112">
            <v>2.3859399999999999E-2</v>
          </cell>
        </row>
        <row r="113">
          <cell r="A113" t="str">
            <v>Z00221</v>
          </cell>
          <cell r="B113">
            <v>8093</v>
          </cell>
          <cell r="C113">
            <v>130</v>
          </cell>
          <cell r="D113">
            <v>1.6063299999999999E-2</v>
          </cell>
          <cell r="E113">
            <v>597</v>
          </cell>
          <cell r="F113">
            <v>7.37675E-2</v>
          </cell>
          <cell r="G113">
            <v>1110</v>
          </cell>
          <cell r="H113">
            <v>0.13715559999999999</v>
          </cell>
          <cell r="I113">
            <v>125</v>
          </cell>
          <cell r="J113">
            <v>1.54454E-2</v>
          </cell>
          <cell r="K113">
            <v>319</v>
          </cell>
          <cell r="L113">
            <v>3.9416800000000002E-2</v>
          </cell>
          <cell r="M113">
            <v>288</v>
          </cell>
          <cell r="N113">
            <v>3.5586300000000001E-2</v>
          </cell>
          <cell r="O113">
            <v>81</v>
          </cell>
          <cell r="P113">
            <v>1.0008599999999999E-2</v>
          </cell>
          <cell r="Q113">
            <v>96</v>
          </cell>
          <cell r="R113">
            <v>1.18621E-2</v>
          </cell>
          <cell r="S113">
            <v>34</v>
          </cell>
          <cell r="T113">
            <v>4.2012000000000004E-3</v>
          </cell>
          <cell r="U113">
            <v>507</v>
          </cell>
          <cell r="V113">
            <v>6.26467E-2</v>
          </cell>
          <cell r="W113">
            <v>771</v>
          </cell>
          <cell r="X113">
            <v>9.5267500000000005E-2</v>
          </cell>
          <cell r="Y113">
            <v>771</v>
          </cell>
          <cell r="Z113">
            <v>9.5267500000000005E-2</v>
          </cell>
          <cell r="AA113">
            <v>236</v>
          </cell>
          <cell r="AB113">
            <v>2.9160999999999999E-2</v>
          </cell>
          <cell r="AC113">
            <v>32</v>
          </cell>
          <cell r="AD113">
            <v>3.954E-3</v>
          </cell>
          <cell r="AE113">
            <v>66</v>
          </cell>
          <cell r="AF113">
            <v>8.1551999999999996E-3</v>
          </cell>
          <cell r="AG113">
            <v>66</v>
          </cell>
          <cell r="AH113">
            <v>8.1551999999999996E-3</v>
          </cell>
          <cell r="AI113">
            <v>21</v>
          </cell>
          <cell r="AJ113">
            <v>2.5948E-3</v>
          </cell>
          <cell r="AK113">
            <v>21</v>
          </cell>
          <cell r="AL113">
            <v>2.5948E-3</v>
          </cell>
          <cell r="AM113">
            <v>14</v>
          </cell>
          <cell r="AN113">
            <v>1.7298999999999999E-3</v>
          </cell>
          <cell r="AO113">
            <v>43</v>
          </cell>
          <cell r="AP113">
            <v>5.3131999999999997E-3</v>
          </cell>
          <cell r="AQ113">
            <v>403</v>
          </cell>
          <cell r="AR113">
            <v>4.9796100000000003E-2</v>
          </cell>
          <cell r="AS113">
            <v>2</v>
          </cell>
          <cell r="AT113">
            <v>2.4709999999999999E-4</v>
          </cell>
          <cell r="AU113">
            <v>1934</v>
          </cell>
          <cell r="AV113">
            <v>0.23897199999999999</v>
          </cell>
          <cell r="AW113">
            <v>213</v>
          </cell>
          <cell r="AX113">
            <v>2.6318999999999999E-2</v>
          </cell>
          <cell r="AY113">
            <v>252</v>
          </cell>
          <cell r="AZ113">
            <v>3.1137999999999999E-2</v>
          </cell>
        </row>
        <row r="114">
          <cell r="A114" t="str">
            <v>Z00222</v>
          </cell>
          <cell r="B114">
            <v>8097</v>
          </cell>
          <cell r="C114">
            <v>47</v>
          </cell>
          <cell r="D114">
            <v>5.8046E-3</v>
          </cell>
          <cell r="E114">
            <v>496</v>
          </cell>
          <cell r="F114">
            <v>6.1257300000000001E-2</v>
          </cell>
          <cell r="G114">
            <v>597</v>
          </cell>
          <cell r="H114">
            <v>7.3731000000000005E-2</v>
          </cell>
          <cell r="I114">
            <v>66</v>
          </cell>
          <cell r="J114">
            <v>8.1512000000000008E-3</v>
          </cell>
          <cell r="K114">
            <v>202</v>
          </cell>
          <cell r="L114">
            <v>2.4947500000000001E-2</v>
          </cell>
          <cell r="M114">
            <v>75</v>
          </cell>
          <cell r="N114">
            <v>9.2627000000000004E-3</v>
          </cell>
          <cell r="O114">
            <v>126</v>
          </cell>
          <cell r="P114">
            <v>1.55613E-2</v>
          </cell>
          <cell r="Q114">
            <v>76</v>
          </cell>
          <cell r="R114">
            <v>9.3862000000000008E-3</v>
          </cell>
          <cell r="S114">
            <v>15</v>
          </cell>
          <cell r="T114">
            <v>1.8525E-3</v>
          </cell>
          <cell r="U114">
            <v>368</v>
          </cell>
          <cell r="V114">
            <v>4.54489E-2</v>
          </cell>
          <cell r="W114">
            <v>1252</v>
          </cell>
          <cell r="X114">
            <v>0.15462519999999999</v>
          </cell>
          <cell r="Y114">
            <v>1252</v>
          </cell>
          <cell r="Z114">
            <v>0.15462519999999999</v>
          </cell>
          <cell r="AA114">
            <v>214</v>
          </cell>
          <cell r="AB114">
            <v>2.6429500000000002E-2</v>
          </cell>
          <cell r="AC114">
            <v>78</v>
          </cell>
          <cell r="AD114">
            <v>9.6331999999999997E-3</v>
          </cell>
          <cell r="AE114">
            <v>26</v>
          </cell>
          <cell r="AF114">
            <v>3.2111000000000002E-3</v>
          </cell>
          <cell r="AG114">
            <v>26</v>
          </cell>
          <cell r="AH114">
            <v>3.2111000000000002E-3</v>
          </cell>
          <cell r="AI114">
            <v>18</v>
          </cell>
          <cell r="AJ114">
            <v>2.2230000000000001E-3</v>
          </cell>
          <cell r="AK114">
            <v>18</v>
          </cell>
          <cell r="AL114">
            <v>2.2230000000000001E-3</v>
          </cell>
          <cell r="AM114">
            <v>19</v>
          </cell>
          <cell r="AN114">
            <v>2.3465000000000001E-3</v>
          </cell>
          <cell r="AO114">
            <v>74</v>
          </cell>
          <cell r="AP114">
            <v>9.1392000000000001E-3</v>
          </cell>
          <cell r="AQ114">
            <v>587</v>
          </cell>
          <cell r="AR114">
            <v>7.2496000000000005E-2</v>
          </cell>
          <cell r="AS114">
            <v>3</v>
          </cell>
          <cell r="AT114">
            <v>3.7050000000000001E-4</v>
          </cell>
          <cell r="AU114">
            <v>1311</v>
          </cell>
          <cell r="AV114">
            <v>0.16191179999999999</v>
          </cell>
          <cell r="AW114">
            <v>102</v>
          </cell>
          <cell r="AX114">
            <v>1.2597300000000001E-2</v>
          </cell>
          <cell r="AY114">
            <v>142</v>
          </cell>
          <cell r="AZ114">
            <v>1.7537400000000002E-2</v>
          </cell>
        </row>
        <row r="115">
          <cell r="A115" t="str">
            <v>Z00223</v>
          </cell>
          <cell r="B115">
            <v>3666</v>
          </cell>
          <cell r="C115">
            <v>54</v>
          </cell>
          <cell r="D115">
            <v>1.473E-2</v>
          </cell>
          <cell r="E115">
            <v>129</v>
          </cell>
          <cell r="F115">
            <v>3.5188200000000003E-2</v>
          </cell>
          <cell r="G115">
            <v>420</v>
          </cell>
          <cell r="H115">
            <v>0.1145663</v>
          </cell>
          <cell r="I115">
            <v>35</v>
          </cell>
          <cell r="J115">
            <v>9.5472000000000005E-3</v>
          </cell>
          <cell r="K115">
            <v>155</v>
          </cell>
          <cell r="L115">
            <v>4.2280400000000003E-2</v>
          </cell>
          <cell r="M115">
            <v>90</v>
          </cell>
          <cell r="N115">
            <v>2.45499E-2</v>
          </cell>
          <cell r="O115">
            <v>47</v>
          </cell>
          <cell r="P115">
            <v>1.28205E-2</v>
          </cell>
          <cell r="Q115">
            <v>31</v>
          </cell>
          <cell r="R115">
            <v>8.4560999999999994E-3</v>
          </cell>
          <cell r="S115">
            <v>16</v>
          </cell>
          <cell r="T115">
            <v>4.3644000000000001E-3</v>
          </cell>
          <cell r="U115">
            <v>274</v>
          </cell>
          <cell r="V115">
            <v>7.4740899999999999E-2</v>
          </cell>
          <cell r="W115">
            <v>383</v>
          </cell>
          <cell r="X115">
            <v>0.1044735</v>
          </cell>
          <cell r="Y115">
            <v>383</v>
          </cell>
          <cell r="Z115">
            <v>0.1044735</v>
          </cell>
          <cell r="AA115">
            <v>147</v>
          </cell>
          <cell r="AB115">
            <v>4.0098200000000001E-2</v>
          </cell>
          <cell r="AC115">
            <v>26</v>
          </cell>
          <cell r="AD115">
            <v>7.0921999999999999E-3</v>
          </cell>
          <cell r="AE115">
            <v>28</v>
          </cell>
          <cell r="AF115">
            <v>7.6378000000000001E-3</v>
          </cell>
          <cell r="AG115">
            <v>28</v>
          </cell>
          <cell r="AH115">
            <v>7.6378000000000001E-3</v>
          </cell>
          <cell r="AI115">
            <v>5</v>
          </cell>
          <cell r="AJ115">
            <v>1.3638999999999999E-3</v>
          </cell>
          <cell r="AK115">
            <v>5</v>
          </cell>
          <cell r="AL115">
            <v>1.3638999999999999E-3</v>
          </cell>
          <cell r="AM115">
            <v>20</v>
          </cell>
          <cell r="AN115">
            <v>5.4555000000000003E-3</v>
          </cell>
          <cell r="AO115">
            <v>20</v>
          </cell>
          <cell r="AP115">
            <v>5.4555000000000003E-3</v>
          </cell>
          <cell r="AQ115">
            <v>212</v>
          </cell>
          <cell r="AR115">
            <v>5.7828699999999997E-2</v>
          </cell>
          <cell r="AS115">
            <v>0</v>
          </cell>
          <cell r="AT115">
            <v>0</v>
          </cell>
          <cell r="AU115">
            <v>778</v>
          </cell>
          <cell r="AV115">
            <v>0.2122204</v>
          </cell>
          <cell r="AW115">
            <v>76</v>
          </cell>
          <cell r="AX115">
            <v>2.0730999999999999E-2</v>
          </cell>
          <cell r="AY115">
            <v>91</v>
          </cell>
          <cell r="AZ115">
            <v>2.48227E-2</v>
          </cell>
        </row>
        <row r="116">
          <cell r="A116" t="str">
            <v>Z00224</v>
          </cell>
          <cell r="B116">
            <v>6944</v>
          </cell>
          <cell r="C116">
            <v>107</v>
          </cell>
          <cell r="D116">
            <v>1.5409000000000001E-2</v>
          </cell>
          <cell r="E116">
            <v>441</v>
          </cell>
          <cell r="F116">
            <v>6.3508099999999998E-2</v>
          </cell>
          <cell r="G116">
            <v>897</v>
          </cell>
          <cell r="H116">
            <v>0.12917629999999999</v>
          </cell>
          <cell r="I116">
            <v>97</v>
          </cell>
          <cell r="J116">
            <v>1.3968899999999999E-2</v>
          </cell>
          <cell r="K116">
            <v>271</v>
          </cell>
          <cell r="L116">
            <v>3.9026499999999999E-2</v>
          </cell>
          <cell r="M116">
            <v>169</v>
          </cell>
          <cell r="N116">
            <v>2.4337600000000001E-2</v>
          </cell>
          <cell r="O116">
            <v>116</v>
          </cell>
          <cell r="P116">
            <v>1.6705100000000001E-2</v>
          </cell>
          <cell r="Q116">
            <v>96</v>
          </cell>
          <cell r="R116">
            <v>1.3824899999999999E-2</v>
          </cell>
          <cell r="S116">
            <v>50</v>
          </cell>
          <cell r="T116">
            <v>7.2005000000000003E-3</v>
          </cell>
          <cell r="U116">
            <v>502</v>
          </cell>
          <cell r="V116">
            <v>7.2292599999999999E-2</v>
          </cell>
          <cell r="W116">
            <v>1194</v>
          </cell>
          <cell r="X116">
            <v>0.17194699999999999</v>
          </cell>
          <cell r="Y116">
            <v>1194</v>
          </cell>
          <cell r="Z116">
            <v>0.17194699999999999</v>
          </cell>
          <cell r="AA116">
            <v>299</v>
          </cell>
          <cell r="AB116">
            <v>4.3058800000000001E-2</v>
          </cell>
          <cell r="AC116">
            <v>74</v>
          </cell>
          <cell r="AD116">
            <v>1.06567E-2</v>
          </cell>
          <cell r="AE116">
            <v>48</v>
          </cell>
          <cell r="AF116">
            <v>6.9124E-3</v>
          </cell>
          <cell r="AG116">
            <v>48</v>
          </cell>
          <cell r="AH116">
            <v>6.9124E-3</v>
          </cell>
          <cell r="AI116">
            <v>26</v>
          </cell>
          <cell r="AJ116">
            <v>3.7442E-3</v>
          </cell>
          <cell r="AK116">
            <v>26</v>
          </cell>
          <cell r="AL116">
            <v>3.7442E-3</v>
          </cell>
          <cell r="AM116">
            <v>23</v>
          </cell>
          <cell r="AN116">
            <v>3.3122E-3</v>
          </cell>
          <cell r="AO116">
            <v>57</v>
          </cell>
          <cell r="AP116">
            <v>8.2085000000000005E-3</v>
          </cell>
          <cell r="AQ116">
            <v>784</v>
          </cell>
          <cell r="AR116">
            <v>0.1129032</v>
          </cell>
          <cell r="AS116">
            <v>3</v>
          </cell>
          <cell r="AT116">
            <v>4.3199999999999998E-4</v>
          </cell>
          <cell r="AU116">
            <v>1612</v>
          </cell>
          <cell r="AV116">
            <v>0.23214290000000001</v>
          </cell>
          <cell r="AW116">
            <v>129</v>
          </cell>
          <cell r="AX116">
            <v>1.8577199999999999E-2</v>
          </cell>
          <cell r="AY116">
            <v>274</v>
          </cell>
          <cell r="AZ116">
            <v>3.9458500000000001E-2</v>
          </cell>
        </row>
        <row r="117">
          <cell r="A117" t="str">
            <v>Z00226</v>
          </cell>
          <cell r="B117">
            <v>8071</v>
          </cell>
          <cell r="C117">
            <v>90</v>
          </cell>
          <cell r="D117">
            <v>1.1150999999999999E-2</v>
          </cell>
          <cell r="E117">
            <v>345</v>
          </cell>
          <cell r="F117">
            <v>4.2745600000000002E-2</v>
          </cell>
          <cell r="G117">
            <v>997</v>
          </cell>
          <cell r="H117">
            <v>0.12352870000000001</v>
          </cell>
          <cell r="I117">
            <v>123</v>
          </cell>
          <cell r="J117">
            <v>1.52397E-2</v>
          </cell>
          <cell r="K117">
            <v>325</v>
          </cell>
          <cell r="L117">
            <v>4.0267600000000001E-2</v>
          </cell>
          <cell r="M117">
            <v>280</v>
          </cell>
          <cell r="N117">
            <v>3.4692099999999997E-2</v>
          </cell>
          <cell r="O117">
            <v>83</v>
          </cell>
          <cell r="P117">
            <v>1.02837E-2</v>
          </cell>
          <cell r="Q117">
            <v>79</v>
          </cell>
          <cell r="R117">
            <v>9.7880999999999992E-3</v>
          </cell>
          <cell r="S117">
            <v>40</v>
          </cell>
          <cell r="T117">
            <v>4.9560000000000003E-3</v>
          </cell>
          <cell r="U117">
            <v>540</v>
          </cell>
          <cell r="V117">
            <v>6.6906199999999999E-2</v>
          </cell>
          <cell r="W117">
            <v>499</v>
          </cell>
          <cell r="X117">
            <v>6.1826300000000001E-2</v>
          </cell>
          <cell r="Y117">
            <v>499</v>
          </cell>
          <cell r="Z117">
            <v>6.1826300000000001E-2</v>
          </cell>
          <cell r="AA117">
            <v>287</v>
          </cell>
          <cell r="AB117">
            <v>3.5559399999999998E-2</v>
          </cell>
          <cell r="AC117">
            <v>56</v>
          </cell>
          <cell r="AD117">
            <v>6.9383999999999999E-3</v>
          </cell>
          <cell r="AE117">
            <v>74</v>
          </cell>
          <cell r="AF117">
            <v>9.1686000000000007E-3</v>
          </cell>
          <cell r="AG117">
            <v>74</v>
          </cell>
          <cell r="AH117">
            <v>9.1686000000000007E-3</v>
          </cell>
          <cell r="AI117">
            <v>29</v>
          </cell>
          <cell r="AJ117">
            <v>3.5931000000000001E-3</v>
          </cell>
          <cell r="AK117">
            <v>29</v>
          </cell>
          <cell r="AL117">
            <v>3.5931000000000001E-3</v>
          </cell>
          <cell r="AM117">
            <v>62</v>
          </cell>
          <cell r="AN117">
            <v>7.6817999999999999E-3</v>
          </cell>
          <cell r="AO117">
            <v>76</v>
          </cell>
          <cell r="AP117">
            <v>9.4164000000000001E-3</v>
          </cell>
          <cell r="AQ117">
            <v>362</v>
          </cell>
          <cell r="AR117">
            <v>4.48519E-2</v>
          </cell>
          <cell r="AS117">
            <v>22</v>
          </cell>
          <cell r="AT117">
            <v>2.7258E-3</v>
          </cell>
          <cell r="AU117">
            <v>1695</v>
          </cell>
          <cell r="AV117">
            <v>0.21001120000000001</v>
          </cell>
          <cell r="AW117">
            <v>125</v>
          </cell>
          <cell r="AX117">
            <v>1.54875E-2</v>
          </cell>
          <cell r="AY117">
            <v>232</v>
          </cell>
          <cell r="AZ117">
            <v>2.87449E-2</v>
          </cell>
        </row>
        <row r="118">
          <cell r="A118" t="str">
            <v>Z00227</v>
          </cell>
          <cell r="B118">
            <v>10956</v>
          </cell>
          <cell r="C118">
            <v>152</v>
          </cell>
          <cell r="D118">
            <v>1.3873699999999999E-2</v>
          </cell>
          <cell r="E118">
            <v>868</v>
          </cell>
          <cell r="F118">
            <v>7.9226000000000005E-2</v>
          </cell>
          <cell r="G118">
            <v>1658</v>
          </cell>
          <cell r="H118">
            <v>0.15133260000000001</v>
          </cell>
          <cell r="I118">
            <v>172</v>
          </cell>
          <cell r="J118">
            <v>1.56992E-2</v>
          </cell>
          <cell r="K118">
            <v>515</v>
          </cell>
          <cell r="L118">
            <v>4.7006199999999998E-2</v>
          </cell>
          <cell r="M118">
            <v>327</v>
          </cell>
          <cell r="N118">
            <v>2.98467E-2</v>
          </cell>
          <cell r="O118">
            <v>185</v>
          </cell>
          <cell r="P118">
            <v>1.68857E-2</v>
          </cell>
          <cell r="Q118">
            <v>112</v>
          </cell>
          <cell r="R118">
            <v>1.0222699999999999E-2</v>
          </cell>
          <cell r="S118">
            <v>63</v>
          </cell>
          <cell r="T118">
            <v>5.7502999999999999E-3</v>
          </cell>
          <cell r="U118">
            <v>881</v>
          </cell>
          <cell r="V118">
            <v>8.0412600000000001E-2</v>
          </cell>
          <cell r="W118">
            <v>1224</v>
          </cell>
          <cell r="X118">
            <v>0.1117196</v>
          </cell>
          <cell r="Y118">
            <v>1224</v>
          </cell>
          <cell r="Z118">
            <v>0.1117196</v>
          </cell>
          <cell r="AA118">
            <v>481</v>
          </cell>
          <cell r="AB118">
            <v>4.3902900000000002E-2</v>
          </cell>
          <cell r="AC118">
            <v>103</v>
          </cell>
          <cell r="AD118">
            <v>9.4012000000000002E-3</v>
          </cell>
          <cell r="AE118">
            <v>73</v>
          </cell>
          <cell r="AF118">
            <v>6.6629999999999997E-3</v>
          </cell>
          <cell r="AG118">
            <v>73</v>
          </cell>
          <cell r="AH118">
            <v>6.6629999999999997E-3</v>
          </cell>
          <cell r="AI118">
            <v>34</v>
          </cell>
          <cell r="AJ118">
            <v>3.1032999999999998E-3</v>
          </cell>
          <cell r="AK118">
            <v>34</v>
          </cell>
          <cell r="AL118">
            <v>3.1032999999999998E-3</v>
          </cell>
          <cell r="AM118">
            <v>49</v>
          </cell>
          <cell r="AN118">
            <v>4.4723999999999996E-3</v>
          </cell>
          <cell r="AO118">
            <v>76</v>
          </cell>
          <cell r="AP118">
            <v>6.9367999999999999E-3</v>
          </cell>
          <cell r="AQ118">
            <v>1301</v>
          </cell>
          <cell r="AR118">
            <v>0.1187477</v>
          </cell>
          <cell r="AS118">
            <v>8</v>
          </cell>
          <cell r="AT118">
            <v>7.3019999999999997E-4</v>
          </cell>
          <cell r="AU118">
            <v>2937</v>
          </cell>
          <cell r="AV118">
            <v>0.26807229999999999</v>
          </cell>
          <cell r="AW118">
            <v>196</v>
          </cell>
          <cell r="AX118">
            <v>1.7889700000000001E-2</v>
          </cell>
          <cell r="AY118">
            <v>337</v>
          </cell>
          <cell r="AZ118">
            <v>3.0759399999999999E-2</v>
          </cell>
        </row>
        <row r="119">
          <cell r="A119" t="str">
            <v>Z00228</v>
          </cell>
          <cell r="B119">
            <v>3951</v>
          </cell>
          <cell r="C119">
            <v>56</v>
          </cell>
          <cell r="D119">
            <v>1.41736E-2</v>
          </cell>
          <cell r="E119">
            <v>255</v>
          </cell>
          <cell r="F119">
            <v>6.4540600000000004E-2</v>
          </cell>
          <cell r="G119">
            <v>521</v>
          </cell>
          <cell r="H119">
            <v>0.13186539999999999</v>
          </cell>
          <cell r="I119">
            <v>82</v>
          </cell>
          <cell r="J119">
            <v>2.07542E-2</v>
          </cell>
          <cell r="K119">
            <v>164</v>
          </cell>
          <cell r="L119">
            <v>4.1508499999999997E-2</v>
          </cell>
          <cell r="M119">
            <v>95</v>
          </cell>
          <cell r="N119">
            <v>2.40445E-2</v>
          </cell>
          <cell r="O119">
            <v>55</v>
          </cell>
          <cell r="P119">
            <v>1.3920500000000001E-2</v>
          </cell>
          <cell r="Q119">
            <v>49</v>
          </cell>
          <cell r="R119">
            <v>1.24019E-2</v>
          </cell>
          <cell r="S119">
            <v>19</v>
          </cell>
          <cell r="T119">
            <v>4.8088999999999996E-3</v>
          </cell>
          <cell r="U119">
            <v>280</v>
          </cell>
          <cell r="V119">
            <v>7.0868100000000003E-2</v>
          </cell>
          <cell r="W119">
            <v>662</v>
          </cell>
          <cell r="X119">
            <v>0.16755249999999999</v>
          </cell>
          <cell r="Y119">
            <v>662</v>
          </cell>
          <cell r="Z119">
            <v>0.16755249999999999</v>
          </cell>
          <cell r="AA119">
            <v>156</v>
          </cell>
          <cell r="AB119">
            <v>3.9483699999999997E-2</v>
          </cell>
          <cell r="AC119">
            <v>42</v>
          </cell>
          <cell r="AD119">
            <v>1.0630199999999999E-2</v>
          </cell>
          <cell r="AE119">
            <v>28</v>
          </cell>
          <cell r="AF119">
            <v>7.0867999999999999E-3</v>
          </cell>
          <cell r="AG119">
            <v>28</v>
          </cell>
          <cell r="AH119">
            <v>7.0867999999999999E-3</v>
          </cell>
          <cell r="AI119">
            <v>15</v>
          </cell>
          <cell r="AJ119">
            <v>3.7965E-3</v>
          </cell>
          <cell r="AK119">
            <v>15</v>
          </cell>
          <cell r="AL119">
            <v>3.7965E-3</v>
          </cell>
          <cell r="AM119">
            <v>16</v>
          </cell>
          <cell r="AN119">
            <v>4.0496000000000004E-3</v>
          </cell>
          <cell r="AO119">
            <v>21</v>
          </cell>
          <cell r="AP119">
            <v>5.3150999999999997E-3</v>
          </cell>
          <cell r="AQ119">
            <v>297</v>
          </cell>
          <cell r="AR119">
            <v>7.5170799999999996E-2</v>
          </cell>
          <cell r="AS119">
            <v>6</v>
          </cell>
          <cell r="AT119">
            <v>1.5185999999999999E-3</v>
          </cell>
          <cell r="AU119">
            <v>944</v>
          </cell>
          <cell r="AV119">
            <v>0.2389269</v>
          </cell>
          <cell r="AW119">
            <v>99</v>
          </cell>
          <cell r="AX119">
            <v>2.50569E-2</v>
          </cell>
          <cell r="AY119">
            <v>100</v>
          </cell>
          <cell r="AZ119">
            <v>2.5309999999999999E-2</v>
          </cell>
        </row>
        <row r="120">
          <cell r="A120" t="str">
            <v>Z00229</v>
          </cell>
          <cell r="B120">
            <v>8434</v>
          </cell>
          <cell r="C120">
            <v>113</v>
          </cell>
          <cell r="D120">
            <v>1.3398200000000001E-2</v>
          </cell>
          <cell r="E120">
            <v>484</v>
          </cell>
          <cell r="F120">
            <v>5.7386800000000002E-2</v>
          </cell>
          <cell r="G120">
            <v>1078</v>
          </cell>
          <cell r="H120">
            <v>0.12781600000000001</v>
          </cell>
          <cell r="I120">
            <v>178</v>
          </cell>
          <cell r="J120">
            <v>2.1105100000000002E-2</v>
          </cell>
          <cell r="K120">
            <v>345</v>
          </cell>
          <cell r="L120">
            <v>4.0905900000000002E-2</v>
          </cell>
          <cell r="M120">
            <v>222</v>
          </cell>
          <cell r="N120">
            <v>2.6322000000000002E-2</v>
          </cell>
          <cell r="O120">
            <v>145</v>
          </cell>
          <cell r="P120">
            <v>1.7192300000000001E-2</v>
          </cell>
          <cell r="Q120">
            <v>105</v>
          </cell>
          <cell r="R120">
            <v>1.24496E-2</v>
          </cell>
          <cell r="S120">
            <v>72</v>
          </cell>
          <cell r="T120">
            <v>8.5369E-3</v>
          </cell>
          <cell r="U120">
            <v>634</v>
          </cell>
          <cell r="V120">
            <v>7.51719E-2</v>
          </cell>
          <cell r="W120">
            <v>778</v>
          </cell>
          <cell r="X120">
            <v>9.22457E-2</v>
          </cell>
          <cell r="Y120">
            <v>778</v>
          </cell>
          <cell r="Z120">
            <v>9.22457E-2</v>
          </cell>
          <cell r="AA120">
            <v>362</v>
          </cell>
          <cell r="AB120">
            <v>4.2921500000000001E-2</v>
          </cell>
          <cell r="AC120">
            <v>51</v>
          </cell>
          <cell r="AD120">
            <v>6.0470000000000003E-3</v>
          </cell>
          <cell r="AE120">
            <v>51</v>
          </cell>
          <cell r="AF120">
            <v>6.0470000000000003E-3</v>
          </cell>
          <cell r="AG120">
            <v>51</v>
          </cell>
          <cell r="AH120">
            <v>6.0470000000000003E-3</v>
          </cell>
          <cell r="AI120">
            <v>20</v>
          </cell>
          <cell r="AJ120">
            <v>2.3714000000000001E-3</v>
          </cell>
          <cell r="AK120">
            <v>20</v>
          </cell>
          <cell r="AL120">
            <v>2.3714000000000001E-3</v>
          </cell>
          <cell r="AM120">
            <v>43</v>
          </cell>
          <cell r="AN120">
            <v>5.0984000000000003E-3</v>
          </cell>
          <cell r="AO120">
            <v>63</v>
          </cell>
          <cell r="AP120">
            <v>7.4698000000000004E-3</v>
          </cell>
          <cell r="AQ120">
            <v>781</v>
          </cell>
          <cell r="AR120">
            <v>9.26014E-2</v>
          </cell>
          <cell r="AS120">
            <v>12</v>
          </cell>
          <cell r="AT120">
            <v>1.4228000000000001E-3</v>
          </cell>
          <cell r="AU120">
            <v>1987</v>
          </cell>
          <cell r="AV120">
            <v>0.235594</v>
          </cell>
          <cell r="AW120">
            <v>173</v>
          </cell>
          <cell r="AX120">
            <v>2.0512200000000001E-2</v>
          </cell>
          <cell r="AY120">
            <v>305</v>
          </cell>
          <cell r="AZ120">
            <v>3.6163099999999997E-2</v>
          </cell>
        </row>
        <row r="121">
          <cell r="A121" t="str">
            <v>Z00230</v>
          </cell>
          <cell r="B121">
            <v>5162</v>
          </cell>
          <cell r="C121">
            <v>78</v>
          </cell>
          <cell r="D121">
            <v>1.51104E-2</v>
          </cell>
          <cell r="E121">
            <v>299</v>
          </cell>
          <cell r="F121">
            <v>5.7923299999999997E-2</v>
          </cell>
          <cell r="G121">
            <v>627</v>
          </cell>
          <cell r="H121">
            <v>0.1214645</v>
          </cell>
          <cell r="I121">
            <v>95</v>
          </cell>
          <cell r="J121">
            <v>1.8403699999999999E-2</v>
          </cell>
          <cell r="K121">
            <v>206</v>
          </cell>
          <cell r="L121">
            <v>3.9906999999999998E-2</v>
          </cell>
          <cell r="M121">
            <v>247</v>
          </cell>
          <cell r="N121">
            <v>4.7849700000000002E-2</v>
          </cell>
          <cell r="O121">
            <v>106</v>
          </cell>
          <cell r="P121">
            <v>2.0534699999999999E-2</v>
          </cell>
          <cell r="Q121">
            <v>59</v>
          </cell>
          <cell r="R121">
            <v>1.1429699999999999E-2</v>
          </cell>
          <cell r="S121">
            <v>38</v>
          </cell>
          <cell r="T121">
            <v>7.3615E-3</v>
          </cell>
          <cell r="U121">
            <v>384</v>
          </cell>
          <cell r="V121">
            <v>7.4389800000000006E-2</v>
          </cell>
          <cell r="W121">
            <v>310</v>
          </cell>
          <cell r="X121">
            <v>6.0054200000000002E-2</v>
          </cell>
          <cell r="Y121">
            <v>310</v>
          </cell>
          <cell r="Z121">
            <v>6.0054200000000002E-2</v>
          </cell>
          <cell r="AA121">
            <v>225</v>
          </cell>
          <cell r="AB121">
            <v>4.3587800000000003E-2</v>
          </cell>
          <cell r="AC121">
            <v>55</v>
          </cell>
          <cell r="AD121">
            <v>1.0654800000000001E-2</v>
          </cell>
          <cell r="AE121">
            <v>42</v>
          </cell>
          <cell r="AF121">
            <v>8.1364000000000002E-3</v>
          </cell>
          <cell r="AG121">
            <v>42</v>
          </cell>
          <cell r="AH121">
            <v>8.1364000000000002E-3</v>
          </cell>
          <cell r="AI121">
            <v>17</v>
          </cell>
          <cell r="AJ121">
            <v>3.2932999999999999E-3</v>
          </cell>
          <cell r="AK121">
            <v>17</v>
          </cell>
          <cell r="AL121">
            <v>3.2932999999999999E-3</v>
          </cell>
          <cell r="AM121">
            <v>31</v>
          </cell>
          <cell r="AN121">
            <v>6.0054000000000001E-3</v>
          </cell>
          <cell r="AO121">
            <v>43</v>
          </cell>
          <cell r="AP121">
            <v>8.3301E-3</v>
          </cell>
          <cell r="AQ121">
            <v>512</v>
          </cell>
          <cell r="AR121">
            <v>9.9186399999999994E-2</v>
          </cell>
          <cell r="AS121">
            <v>3</v>
          </cell>
          <cell r="AT121">
            <v>5.8120000000000003E-4</v>
          </cell>
          <cell r="AU121">
            <v>1225</v>
          </cell>
          <cell r="AV121">
            <v>0.2373111</v>
          </cell>
          <cell r="AW121">
            <v>91</v>
          </cell>
          <cell r="AX121">
            <v>1.76288E-2</v>
          </cell>
          <cell r="AY121">
            <v>147</v>
          </cell>
          <cell r="AZ121">
            <v>2.8477300000000001E-2</v>
          </cell>
        </row>
        <row r="122">
          <cell r="A122" t="str">
            <v>Z00231</v>
          </cell>
          <cell r="B122">
            <v>9835</v>
          </cell>
          <cell r="C122">
            <v>162</v>
          </cell>
          <cell r="D122">
            <v>1.6471800000000002E-2</v>
          </cell>
          <cell r="E122">
            <v>675</v>
          </cell>
          <cell r="F122">
            <v>6.8632399999999996E-2</v>
          </cell>
          <cell r="G122">
            <v>1567</v>
          </cell>
          <cell r="H122">
            <v>0.1593289</v>
          </cell>
          <cell r="I122">
            <v>183</v>
          </cell>
          <cell r="J122">
            <v>1.8606999999999999E-2</v>
          </cell>
          <cell r="K122">
            <v>374</v>
          </cell>
          <cell r="L122">
            <v>3.8027499999999999E-2</v>
          </cell>
          <cell r="M122">
            <v>382</v>
          </cell>
          <cell r="N122">
            <v>3.8840899999999998E-2</v>
          </cell>
          <cell r="O122">
            <v>124</v>
          </cell>
          <cell r="P122">
            <v>1.2607999999999999E-2</v>
          </cell>
          <cell r="Q122">
            <v>107</v>
          </cell>
          <cell r="R122">
            <v>1.08795E-2</v>
          </cell>
          <cell r="S122">
            <v>73</v>
          </cell>
          <cell r="T122">
            <v>7.4225000000000003E-3</v>
          </cell>
          <cell r="U122">
            <v>788</v>
          </cell>
          <cell r="V122">
            <v>8.0121999999999999E-2</v>
          </cell>
          <cell r="W122">
            <v>736</v>
          </cell>
          <cell r="X122">
            <v>7.4834800000000007E-2</v>
          </cell>
          <cell r="Y122">
            <v>736</v>
          </cell>
          <cell r="Z122">
            <v>7.4834800000000007E-2</v>
          </cell>
          <cell r="AA122">
            <v>514</v>
          </cell>
          <cell r="AB122">
            <v>5.2262299999999998E-2</v>
          </cell>
          <cell r="AC122">
            <v>82</v>
          </cell>
          <cell r="AD122">
            <v>8.3376000000000006E-3</v>
          </cell>
          <cell r="AE122">
            <v>60</v>
          </cell>
          <cell r="AF122">
            <v>6.1006999999999997E-3</v>
          </cell>
          <cell r="AG122">
            <v>60</v>
          </cell>
          <cell r="AH122">
            <v>6.1006999999999997E-3</v>
          </cell>
          <cell r="AI122">
            <v>31</v>
          </cell>
          <cell r="AJ122">
            <v>3.1519999999999999E-3</v>
          </cell>
          <cell r="AK122">
            <v>31</v>
          </cell>
          <cell r="AL122">
            <v>3.1519999999999999E-3</v>
          </cell>
          <cell r="AM122">
            <v>72</v>
          </cell>
          <cell r="AN122">
            <v>7.3207999999999997E-3</v>
          </cell>
          <cell r="AO122">
            <v>56</v>
          </cell>
          <cell r="AP122">
            <v>5.6940000000000003E-3</v>
          </cell>
          <cell r="AQ122">
            <v>1160</v>
          </cell>
          <cell r="AR122">
            <v>0.1179461</v>
          </cell>
          <cell r="AS122">
            <v>13</v>
          </cell>
          <cell r="AT122">
            <v>1.3217999999999999E-3</v>
          </cell>
          <cell r="AU122">
            <v>2560</v>
          </cell>
          <cell r="AV122">
            <v>0.2602949</v>
          </cell>
          <cell r="AW122">
            <v>203</v>
          </cell>
          <cell r="AX122">
            <v>2.0640599999999999E-2</v>
          </cell>
          <cell r="AY122">
            <v>331</v>
          </cell>
          <cell r="AZ122">
            <v>3.3655299999999999E-2</v>
          </cell>
        </row>
        <row r="123">
          <cell r="A123" t="str">
            <v>Z00232</v>
          </cell>
          <cell r="B123">
            <v>7343</v>
          </cell>
          <cell r="C123">
            <v>159</v>
          </cell>
          <cell r="D123">
            <v>2.16533E-2</v>
          </cell>
          <cell r="E123">
            <v>402</v>
          </cell>
          <cell r="F123">
            <v>5.4746000000000003E-2</v>
          </cell>
          <cell r="G123">
            <v>986</v>
          </cell>
          <cell r="H123">
            <v>0.13427749999999999</v>
          </cell>
          <cell r="I123">
            <v>150</v>
          </cell>
          <cell r="J123">
            <v>2.0427600000000001E-2</v>
          </cell>
          <cell r="K123">
            <v>298</v>
          </cell>
          <cell r="L123">
            <v>4.0582899999999998E-2</v>
          </cell>
          <cell r="M123">
            <v>226</v>
          </cell>
          <cell r="N123">
            <v>3.0777599999999999E-2</v>
          </cell>
          <cell r="O123">
            <v>116</v>
          </cell>
          <cell r="P123">
            <v>1.57974E-2</v>
          </cell>
          <cell r="Q123">
            <v>66</v>
          </cell>
          <cell r="R123">
            <v>8.9882E-3</v>
          </cell>
          <cell r="S123">
            <v>40</v>
          </cell>
          <cell r="T123">
            <v>5.4473999999999998E-3</v>
          </cell>
          <cell r="U123">
            <v>538</v>
          </cell>
          <cell r="V123">
            <v>7.3267100000000002E-2</v>
          </cell>
          <cell r="W123">
            <v>251</v>
          </cell>
          <cell r="X123">
            <v>3.4182200000000003E-2</v>
          </cell>
          <cell r="Y123">
            <v>251</v>
          </cell>
          <cell r="Z123">
            <v>3.4182200000000003E-2</v>
          </cell>
          <cell r="AA123">
            <v>288</v>
          </cell>
          <cell r="AB123">
            <v>3.9220999999999999E-2</v>
          </cell>
          <cell r="AC123">
            <v>34</v>
          </cell>
          <cell r="AD123">
            <v>4.6303000000000004E-3</v>
          </cell>
          <cell r="AE123">
            <v>65</v>
          </cell>
          <cell r="AF123">
            <v>8.8520000000000005E-3</v>
          </cell>
          <cell r="AG123">
            <v>65</v>
          </cell>
          <cell r="AH123">
            <v>8.8520000000000005E-3</v>
          </cell>
          <cell r="AI123">
            <v>43</v>
          </cell>
          <cell r="AJ123">
            <v>5.8558999999999998E-3</v>
          </cell>
          <cell r="AK123">
            <v>43</v>
          </cell>
          <cell r="AL123">
            <v>5.8558999999999998E-3</v>
          </cell>
          <cell r="AM123">
            <v>21</v>
          </cell>
          <cell r="AN123">
            <v>2.8598999999999999E-3</v>
          </cell>
          <cell r="AO123">
            <v>44</v>
          </cell>
          <cell r="AP123">
            <v>5.9921000000000002E-3</v>
          </cell>
          <cell r="AQ123">
            <v>635</v>
          </cell>
          <cell r="AR123">
            <v>8.6476899999999995E-2</v>
          </cell>
          <cell r="AS123">
            <v>4</v>
          </cell>
          <cell r="AT123">
            <v>5.4469999999999996E-4</v>
          </cell>
          <cell r="AU123">
            <v>1765</v>
          </cell>
          <cell r="AV123">
            <v>0.240365</v>
          </cell>
          <cell r="AW123">
            <v>160</v>
          </cell>
          <cell r="AX123">
            <v>2.17895E-2</v>
          </cell>
          <cell r="AY123">
            <v>147</v>
          </cell>
          <cell r="AZ123">
            <v>2.0019100000000001E-2</v>
          </cell>
        </row>
        <row r="124">
          <cell r="A124" t="str">
            <v>Z00233</v>
          </cell>
          <cell r="B124">
            <v>4416</v>
          </cell>
          <cell r="C124">
            <v>46</v>
          </cell>
          <cell r="D124">
            <v>1.0416699999999999E-2</v>
          </cell>
          <cell r="E124">
            <v>215</v>
          </cell>
          <cell r="F124">
            <v>4.8686599999999997E-2</v>
          </cell>
          <cell r="G124">
            <v>502</v>
          </cell>
          <cell r="H124">
            <v>0.1136775</v>
          </cell>
          <cell r="I124">
            <v>60</v>
          </cell>
          <cell r="J124">
            <v>1.3587E-2</v>
          </cell>
          <cell r="K124">
            <v>140</v>
          </cell>
          <cell r="L124">
            <v>3.1702899999999999E-2</v>
          </cell>
          <cell r="M124">
            <v>130</v>
          </cell>
          <cell r="N124">
            <v>2.94384E-2</v>
          </cell>
          <cell r="O124">
            <v>59</v>
          </cell>
          <cell r="P124">
            <v>1.3360500000000001E-2</v>
          </cell>
          <cell r="Q124">
            <v>27</v>
          </cell>
          <cell r="R124">
            <v>6.1140999999999999E-3</v>
          </cell>
          <cell r="S124">
            <v>13</v>
          </cell>
          <cell r="T124">
            <v>2.9437999999999999E-3</v>
          </cell>
          <cell r="U124">
            <v>218</v>
          </cell>
          <cell r="V124">
            <v>4.9365899999999997E-2</v>
          </cell>
          <cell r="W124">
            <v>712</v>
          </cell>
          <cell r="X124">
            <v>0.16123190000000001</v>
          </cell>
          <cell r="Y124">
            <v>712</v>
          </cell>
          <cell r="Z124">
            <v>0.16123190000000001</v>
          </cell>
          <cell r="AA124">
            <v>104</v>
          </cell>
          <cell r="AB124">
            <v>2.3550700000000001E-2</v>
          </cell>
          <cell r="AC124">
            <v>21</v>
          </cell>
          <cell r="AD124">
            <v>4.7553999999999999E-3</v>
          </cell>
          <cell r="AE124">
            <v>22</v>
          </cell>
          <cell r="AF124">
            <v>4.9819E-3</v>
          </cell>
          <cell r="AG124">
            <v>22</v>
          </cell>
          <cell r="AH124">
            <v>4.9819E-3</v>
          </cell>
          <cell r="AI124">
            <v>8</v>
          </cell>
          <cell r="AJ124">
            <v>1.8116E-3</v>
          </cell>
          <cell r="AK124">
            <v>8</v>
          </cell>
          <cell r="AL124">
            <v>1.8116E-3</v>
          </cell>
          <cell r="AM124">
            <v>36</v>
          </cell>
          <cell r="AN124">
            <v>8.1522000000000001E-3</v>
          </cell>
          <cell r="AO124">
            <v>41</v>
          </cell>
          <cell r="AP124">
            <v>9.2843999999999999E-3</v>
          </cell>
          <cell r="AQ124">
            <v>320</v>
          </cell>
          <cell r="AR124">
            <v>7.2463799999999995E-2</v>
          </cell>
          <cell r="AS124">
            <v>1</v>
          </cell>
          <cell r="AT124">
            <v>2.264E-4</v>
          </cell>
          <cell r="AU124">
            <v>867</v>
          </cell>
          <cell r="AV124">
            <v>0.19633149999999999</v>
          </cell>
          <cell r="AW124">
            <v>38</v>
          </cell>
          <cell r="AX124">
            <v>8.6050999999999992E-3</v>
          </cell>
          <cell r="AY124">
            <v>143</v>
          </cell>
          <cell r="AZ124">
            <v>3.23822E-2</v>
          </cell>
        </row>
        <row r="125">
          <cell r="A125" t="str">
            <v>Z00234</v>
          </cell>
          <cell r="B125">
            <v>1745</v>
          </cell>
          <cell r="C125">
            <v>35</v>
          </cell>
          <cell r="D125">
            <v>2.00573E-2</v>
          </cell>
          <cell r="E125">
            <v>88</v>
          </cell>
          <cell r="F125">
            <v>5.0429799999999997E-2</v>
          </cell>
          <cell r="G125">
            <v>204</v>
          </cell>
          <cell r="H125">
            <v>0.11690540000000001</v>
          </cell>
          <cell r="I125">
            <v>24</v>
          </cell>
          <cell r="J125">
            <v>1.37536E-2</v>
          </cell>
          <cell r="K125">
            <v>82</v>
          </cell>
          <cell r="L125">
            <v>4.6991400000000003E-2</v>
          </cell>
          <cell r="M125">
            <v>42</v>
          </cell>
          <cell r="N125">
            <v>2.4068800000000001E-2</v>
          </cell>
          <cell r="O125">
            <v>28</v>
          </cell>
          <cell r="P125">
            <v>1.6045799999999999E-2</v>
          </cell>
          <cell r="Q125">
            <v>18</v>
          </cell>
          <cell r="R125">
            <v>1.03152E-2</v>
          </cell>
          <cell r="S125">
            <v>16</v>
          </cell>
          <cell r="T125">
            <v>9.1690999999999995E-3</v>
          </cell>
          <cell r="U125">
            <v>144</v>
          </cell>
          <cell r="V125">
            <v>8.2521499999999998E-2</v>
          </cell>
          <cell r="W125">
            <v>118</v>
          </cell>
          <cell r="X125">
            <v>6.7621799999999996E-2</v>
          </cell>
          <cell r="Y125">
            <v>118</v>
          </cell>
          <cell r="Z125">
            <v>6.7621799999999996E-2</v>
          </cell>
          <cell r="AA125">
            <v>79</v>
          </cell>
          <cell r="AB125">
            <v>4.5272199999999999E-2</v>
          </cell>
          <cell r="AC125">
            <v>13</v>
          </cell>
          <cell r="AD125">
            <v>7.4498999999999998E-3</v>
          </cell>
          <cell r="AE125">
            <v>12</v>
          </cell>
          <cell r="AF125">
            <v>6.8767999999999998E-3</v>
          </cell>
          <cell r="AG125">
            <v>12</v>
          </cell>
          <cell r="AH125">
            <v>6.8767999999999998E-3</v>
          </cell>
          <cell r="AI125">
            <v>12</v>
          </cell>
          <cell r="AJ125">
            <v>6.8767999999999998E-3</v>
          </cell>
          <cell r="AK125">
            <v>12</v>
          </cell>
          <cell r="AL125">
            <v>6.8767999999999998E-3</v>
          </cell>
          <cell r="AM125">
            <v>12</v>
          </cell>
          <cell r="AN125">
            <v>6.8767999999999998E-3</v>
          </cell>
          <cell r="AO125">
            <v>8</v>
          </cell>
          <cell r="AP125">
            <v>4.5845E-3</v>
          </cell>
          <cell r="AQ125">
            <v>117</v>
          </cell>
          <cell r="AR125">
            <v>6.7048700000000003E-2</v>
          </cell>
          <cell r="AS125">
            <v>7</v>
          </cell>
          <cell r="AT125">
            <v>4.0115000000000003E-3</v>
          </cell>
          <cell r="AU125">
            <v>389</v>
          </cell>
          <cell r="AV125">
            <v>0.2229226</v>
          </cell>
          <cell r="AW125">
            <v>51</v>
          </cell>
          <cell r="AX125">
            <v>2.92264E-2</v>
          </cell>
          <cell r="AY125">
            <v>42</v>
          </cell>
          <cell r="AZ125">
            <v>2.4068800000000001E-2</v>
          </cell>
        </row>
        <row r="126">
          <cell r="A126" t="str">
            <v>Z00252</v>
          </cell>
          <cell r="B126">
            <v>14836</v>
          </cell>
          <cell r="C126">
            <v>268</v>
          </cell>
          <cell r="D126">
            <v>1.8064199999999999E-2</v>
          </cell>
          <cell r="E126">
            <v>1023</v>
          </cell>
          <cell r="F126">
            <v>6.8953899999999999E-2</v>
          </cell>
          <cell r="G126">
            <v>1867</v>
          </cell>
          <cell r="H126">
            <v>0.1258425</v>
          </cell>
          <cell r="I126">
            <v>285</v>
          </cell>
          <cell r="J126">
            <v>1.9210000000000001E-2</v>
          </cell>
          <cell r="K126">
            <v>782</v>
          </cell>
          <cell r="L126">
            <v>5.2709600000000002E-2</v>
          </cell>
          <cell r="M126">
            <v>325</v>
          </cell>
          <cell r="N126">
            <v>2.1906200000000001E-2</v>
          </cell>
          <cell r="O126">
            <v>191</v>
          </cell>
          <cell r="P126">
            <v>1.2874099999999999E-2</v>
          </cell>
          <cell r="Q126">
            <v>106</v>
          </cell>
          <cell r="R126">
            <v>7.1447999999999998E-3</v>
          </cell>
          <cell r="S126">
            <v>109</v>
          </cell>
          <cell r="T126">
            <v>7.3470000000000002E-3</v>
          </cell>
          <cell r="U126">
            <v>1185</v>
          </cell>
          <cell r="V126">
            <v>7.9873299999999994E-2</v>
          </cell>
          <cell r="W126">
            <v>849</v>
          </cell>
          <cell r="X126">
            <v>5.7225699999999997E-2</v>
          </cell>
          <cell r="Y126">
            <v>849</v>
          </cell>
          <cell r="Z126">
            <v>5.7225699999999997E-2</v>
          </cell>
          <cell r="AA126">
            <v>540</v>
          </cell>
          <cell r="AB126">
            <v>3.6398E-2</v>
          </cell>
          <cell r="AC126">
            <v>110</v>
          </cell>
          <cell r="AD126">
            <v>7.4143999999999998E-3</v>
          </cell>
          <cell r="AE126">
            <v>160</v>
          </cell>
          <cell r="AF126">
            <v>1.07846E-2</v>
          </cell>
          <cell r="AG126">
            <v>160</v>
          </cell>
          <cell r="AH126">
            <v>1.07846E-2</v>
          </cell>
          <cell r="AI126">
            <v>76</v>
          </cell>
          <cell r="AJ126">
            <v>5.1227E-3</v>
          </cell>
          <cell r="AK126">
            <v>76</v>
          </cell>
          <cell r="AL126">
            <v>5.1227E-3</v>
          </cell>
          <cell r="AM126">
            <v>90</v>
          </cell>
          <cell r="AN126">
            <v>6.0663000000000002E-3</v>
          </cell>
          <cell r="AO126">
            <v>117</v>
          </cell>
          <cell r="AP126">
            <v>7.8861999999999995E-3</v>
          </cell>
          <cell r="AQ126">
            <v>824</v>
          </cell>
          <cell r="AR126">
            <v>5.5540600000000002E-2</v>
          </cell>
          <cell r="AS126">
            <v>8</v>
          </cell>
          <cell r="AT126">
            <v>5.3919999999999999E-4</v>
          </cell>
          <cell r="AU126">
            <v>3634</v>
          </cell>
          <cell r="AV126">
            <v>0.24494469999999999</v>
          </cell>
          <cell r="AW126">
            <v>375</v>
          </cell>
          <cell r="AX126">
            <v>2.5276400000000001E-2</v>
          </cell>
          <cell r="AY126">
            <v>647</v>
          </cell>
          <cell r="AZ126">
            <v>4.3610099999999999E-2</v>
          </cell>
        </row>
        <row r="127">
          <cell r="A127" t="str">
            <v>Z00253</v>
          </cell>
          <cell r="B127">
            <v>7553</v>
          </cell>
          <cell r="C127">
            <v>86</v>
          </cell>
          <cell r="D127">
            <v>1.1386200000000001E-2</v>
          </cell>
          <cell r="E127">
            <v>339</v>
          </cell>
          <cell r="F127">
            <v>4.48828E-2</v>
          </cell>
          <cell r="G127">
            <v>1195</v>
          </cell>
          <cell r="H127">
            <v>0.1582153</v>
          </cell>
          <cell r="I127">
            <v>146</v>
          </cell>
          <cell r="J127">
            <v>1.9330099999999999E-2</v>
          </cell>
          <cell r="K127">
            <v>340</v>
          </cell>
          <cell r="L127">
            <v>4.5015199999999998E-2</v>
          </cell>
          <cell r="M127">
            <v>206</v>
          </cell>
          <cell r="N127">
            <v>2.72739E-2</v>
          </cell>
          <cell r="O127">
            <v>72</v>
          </cell>
          <cell r="P127">
            <v>9.5326000000000004E-3</v>
          </cell>
          <cell r="Q127">
            <v>76</v>
          </cell>
          <cell r="R127">
            <v>1.00622E-2</v>
          </cell>
          <cell r="S127">
            <v>53</v>
          </cell>
          <cell r="T127">
            <v>7.0171000000000001E-3</v>
          </cell>
          <cell r="U127">
            <v>599</v>
          </cell>
          <cell r="V127">
            <v>7.9306199999999993E-2</v>
          </cell>
          <cell r="W127">
            <v>796</v>
          </cell>
          <cell r="X127">
            <v>0.1053886</v>
          </cell>
          <cell r="Y127">
            <v>796</v>
          </cell>
          <cell r="Z127">
            <v>0.1053886</v>
          </cell>
          <cell r="AA127">
            <v>316</v>
          </cell>
          <cell r="AB127">
            <v>4.1837699999999999E-2</v>
          </cell>
          <cell r="AC127">
            <v>50</v>
          </cell>
          <cell r="AD127">
            <v>6.6198999999999997E-3</v>
          </cell>
          <cell r="AE127">
            <v>53</v>
          </cell>
          <cell r="AF127">
            <v>7.0171000000000001E-3</v>
          </cell>
          <cell r="AG127">
            <v>53</v>
          </cell>
          <cell r="AH127">
            <v>7.0171000000000001E-3</v>
          </cell>
          <cell r="AI127">
            <v>29</v>
          </cell>
          <cell r="AJ127">
            <v>3.8395E-3</v>
          </cell>
          <cell r="AK127">
            <v>29</v>
          </cell>
          <cell r="AL127">
            <v>3.8395E-3</v>
          </cell>
          <cell r="AM127">
            <v>31</v>
          </cell>
          <cell r="AN127">
            <v>4.1043E-3</v>
          </cell>
          <cell r="AO127">
            <v>51</v>
          </cell>
          <cell r="AP127">
            <v>6.7523000000000001E-3</v>
          </cell>
          <cell r="AQ127">
            <v>697</v>
          </cell>
          <cell r="AR127">
            <v>9.2281199999999994E-2</v>
          </cell>
          <cell r="AS127">
            <v>6</v>
          </cell>
          <cell r="AT127">
            <v>7.9440000000000001E-4</v>
          </cell>
          <cell r="AU127">
            <v>1830</v>
          </cell>
          <cell r="AV127">
            <v>0.2422878</v>
          </cell>
          <cell r="AW127">
            <v>169</v>
          </cell>
          <cell r="AX127">
            <v>2.2375200000000001E-2</v>
          </cell>
          <cell r="AY127">
            <v>261</v>
          </cell>
          <cell r="AZ127">
            <v>3.4555799999999998E-2</v>
          </cell>
        </row>
        <row r="128">
          <cell r="A128" t="str">
            <v>Z00254</v>
          </cell>
          <cell r="B128">
            <v>4020</v>
          </cell>
          <cell r="C128">
            <v>100</v>
          </cell>
          <cell r="D128">
            <v>2.4875600000000001E-2</v>
          </cell>
          <cell r="E128">
            <v>243</v>
          </cell>
          <cell r="F128">
            <v>6.0447800000000003E-2</v>
          </cell>
          <cell r="G128">
            <v>797</v>
          </cell>
          <cell r="H128">
            <v>0.19825870000000001</v>
          </cell>
          <cell r="I128">
            <v>61</v>
          </cell>
          <cell r="J128">
            <v>1.5174099999999999E-2</v>
          </cell>
          <cell r="K128">
            <v>186</v>
          </cell>
          <cell r="L128">
            <v>4.6268700000000003E-2</v>
          </cell>
          <cell r="M128">
            <v>150</v>
          </cell>
          <cell r="N128">
            <v>3.7313399999999997E-2</v>
          </cell>
          <cell r="O128">
            <v>70</v>
          </cell>
          <cell r="P128">
            <v>1.7412899999999999E-2</v>
          </cell>
          <cell r="Q128">
            <v>43</v>
          </cell>
          <cell r="R128">
            <v>1.0696499999999999E-2</v>
          </cell>
          <cell r="S128">
            <v>29</v>
          </cell>
          <cell r="T128">
            <v>7.2138999999999997E-3</v>
          </cell>
          <cell r="U128">
            <v>327</v>
          </cell>
          <cell r="V128">
            <v>8.1343299999999993E-2</v>
          </cell>
          <cell r="W128">
            <v>71</v>
          </cell>
          <cell r="X128">
            <v>1.7661699999999999E-2</v>
          </cell>
          <cell r="Y128">
            <v>71</v>
          </cell>
          <cell r="Z128">
            <v>1.7661699999999999E-2</v>
          </cell>
          <cell r="AA128">
            <v>176</v>
          </cell>
          <cell r="AB128">
            <v>4.3781100000000003E-2</v>
          </cell>
          <cell r="AC128">
            <v>30</v>
          </cell>
          <cell r="AD128">
            <v>7.4627000000000001E-3</v>
          </cell>
          <cell r="AE128">
            <v>44</v>
          </cell>
          <cell r="AF128">
            <v>1.09453E-2</v>
          </cell>
          <cell r="AG128">
            <v>44</v>
          </cell>
          <cell r="AH128">
            <v>1.09453E-2</v>
          </cell>
          <cell r="AI128">
            <v>19</v>
          </cell>
          <cell r="AJ128">
            <v>4.7264000000000004E-3</v>
          </cell>
          <cell r="AK128">
            <v>19</v>
          </cell>
          <cell r="AL128">
            <v>4.7264000000000004E-3</v>
          </cell>
          <cell r="AM128">
            <v>8</v>
          </cell>
          <cell r="AN128">
            <v>1.99E-3</v>
          </cell>
          <cell r="AO128">
            <v>12</v>
          </cell>
          <cell r="AP128">
            <v>2.9851000000000001E-3</v>
          </cell>
          <cell r="AQ128">
            <v>284</v>
          </cell>
          <cell r="AR128">
            <v>7.0646799999999996E-2</v>
          </cell>
          <cell r="AS128">
            <v>3</v>
          </cell>
          <cell r="AT128">
            <v>7.4629999999999998E-4</v>
          </cell>
          <cell r="AU128">
            <v>1144</v>
          </cell>
          <cell r="AV128">
            <v>0.28457710000000003</v>
          </cell>
          <cell r="AW128">
            <v>107</v>
          </cell>
          <cell r="AX128">
            <v>2.6616899999999999E-2</v>
          </cell>
          <cell r="AY128">
            <v>111</v>
          </cell>
          <cell r="AZ128">
            <v>2.7611900000000002E-2</v>
          </cell>
        </row>
        <row r="129">
          <cell r="A129" t="str">
            <v>Z00255</v>
          </cell>
          <cell r="B129">
            <v>5251</v>
          </cell>
          <cell r="C129">
            <v>65</v>
          </cell>
          <cell r="D129">
            <v>1.23786E-2</v>
          </cell>
          <cell r="E129">
            <v>273</v>
          </cell>
          <cell r="F129">
            <v>5.1990099999999997E-2</v>
          </cell>
          <cell r="G129">
            <v>625</v>
          </cell>
          <cell r="H129">
            <v>0.1190249</v>
          </cell>
          <cell r="I129">
            <v>105</v>
          </cell>
          <cell r="J129">
            <v>1.9996199999999999E-2</v>
          </cell>
          <cell r="K129">
            <v>208</v>
          </cell>
          <cell r="L129">
            <v>3.9611500000000001E-2</v>
          </cell>
          <cell r="M129">
            <v>122</v>
          </cell>
          <cell r="N129">
            <v>2.3233699999999999E-2</v>
          </cell>
          <cell r="O129">
            <v>63</v>
          </cell>
          <cell r="P129">
            <v>1.19977E-2</v>
          </cell>
          <cell r="Q129">
            <v>40</v>
          </cell>
          <cell r="R129">
            <v>7.6176000000000004E-3</v>
          </cell>
          <cell r="S129">
            <v>25</v>
          </cell>
          <cell r="T129">
            <v>4.7609999999999996E-3</v>
          </cell>
          <cell r="U129">
            <v>381</v>
          </cell>
          <cell r="V129">
            <v>7.25576E-2</v>
          </cell>
          <cell r="W129">
            <v>331</v>
          </cell>
          <cell r="X129">
            <v>6.3035599999999997E-2</v>
          </cell>
          <cell r="Y129">
            <v>331</v>
          </cell>
          <cell r="Z129">
            <v>6.3035599999999997E-2</v>
          </cell>
          <cell r="AA129">
            <v>221</v>
          </cell>
          <cell r="AB129">
            <v>4.2087199999999998E-2</v>
          </cell>
          <cell r="AC129">
            <v>36</v>
          </cell>
          <cell r="AD129">
            <v>6.8557999999999996E-3</v>
          </cell>
          <cell r="AE129">
            <v>13</v>
          </cell>
          <cell r="AF129">
            <v>2.4756999999999999E-3</v>
          </cell>
          <cell r="AG129">
            <v>13</v>
          </cell>
          <cell r="AH129">
            <v>2.4756999999999999E-3</v>
          </cell>
          <cell r="AI129">
            <v>7</v>
          </cell>
          <cell r="AJ129">
            <v>1.3331E-3</v>
          </cell>
          <cell r="AK129">
            <v>7</v>
          </cell>
          <cell r="AL129">
            <v>1.3331E-3</v>
          </cell>
          <cell r="AM129">
            <v>19</v>
          </cell>
          <cell r="AN129">
            <v>3.6183999999999999E-3</v>
          </cell>
          <cell r="AO129">
            <v>37</v>
          </cell>
          <cell r="AP129">
            <v>7.0463000000000001E-3</v>
          </cell>
          <cell r="AQ129">
            <v>375</v>
          </cell>
          <cell r="AR129">
            <v>7.1415000000000006E-2</v>
          </cell>
          <cell r="AS129">
            <v>6</v>
          </cell>
          <cell r="AT129">
            <v>1.1425999999999999E-3</v>
          </cell>
          <cell r="AU129">
            <v>1155</v>
          </cell>
          <cell r="AV129">
            <v>0.21995809999999999</v>
          </cell>
          <cell r="AW129">
            <v>76</v>
          </cell>
          <cell r="AX129">
            <v>1.4473400000000001E-2</v>
          </cell>
          <cell r="AY129">
            <v>149</v>
          </cell>
          <cell r="AZ129">
            <v>2.8375500000000001E-2</v>
          </cell>
        </row>
        <row r="130">
          <cell r="A130" t="str">
            <v>Z00256</v>
          </cell>
          <cell r="B130">
            <v>5186</v>
          </cell>
          <cell r="C130">
            <v>76</v>
          </cell>
          <cell r="D130">
            <v>1.4654800000000001E-2</v>
          </cell>
          <cell r="E130">
            <v>323</v>
          </cell>
          <cell r="F130">
            <v>6.2283100000000001E-2</v>
          </cell>
          <cell r="G130">
            <v>821</v>
          </cell>
          <cell r="H130">
            <v>0.1583108</v>
          </cell>
          <cell r="I130">
            <v>83</v>
          </cell>
          <cell r="J130">
            <v>1.6004600000000001E-2</v>
          </cell>
          <cell r="K130">
            <v>237</v>
          </cell>
          <cell r="L130">
            <v>4.5699999999999998E-2</v>
          </cell>
          <cell r="M130">
            <v>213</v>
          </cell>
          <cell r="N130">
            <v>4.10721E-2</v>
          </cell>
          <cell r="O130">
            <v>47</v>
          </cell>
          <cell r="P130">
            <v>9.0629000000000005E-3</v>
          </cell>
          <cell r="Q130">
            <v>73</v>
          </cell>
          <cell r="R130">
            <v>1.4076399999999999E-2</v>
          </cell>
          <cell r="S130">
            <v>59</v>
          </cell>
          <cell r="T130">
            <v>1.1376799999999999E-2</v>
          </cell>
          <cell r="U130">
            <v>380</v>
          </cell>
          <cell r="V130">
            <v>7.3274199999999998E-2</v>
          </cell>
          <cell r="W130">
            <v>29</v>
          </cell>
          <cell r="X130">
            <v>5.5919999999999997E-3</v>
          </cell>
          <cell r="Y130">
            <v>29</v>
          </cell>
          <cell r="Z130">
            <v>5.5919999999999997E-3</v>
          </cell>
          <cell r="AA130">
            <v>178</v>
          </cell>
          <cell r="AB130">
            <v>3.4323199999999998E-2</v>
          </cell>
          <cell r="AC130">
            <v>30</v>
          </cell>
          <cell r="AD130">
            <v>5.7847999999999997E-3</v>
          </cell>
          <cell r="AE130">
            <v>38</v>
          </cell>
          <cell r="AF130">
            <v>7.3274000000000004E-3</v>
          </cell>
          <cell r="AG130">
            <v>38</v>
          </cell>
          <cell r="AH130">
            <v>7.3274000000000004E-3</v>
          </cell>
          <cell r="AI130">
            <v>18</v>
          </cell>
          <cell r="AJ130">
            <v>3.4708999999999999E-3</v>
          </cell>
          <cell r="AK130">
            <v>18</v>
          </cell>
          <cell r="AL130">
            <v>3.4708999999999999E-3</v>
          </cell>
          <cell r="AM130">
            <v>30</v>
          </cell>
          <cell r="AN130">
            <v>5.7847999999999997E-3</v>
          </cell>
          <cell r="AO130">
            <v>27</v>
          </cell>
          <cell r="AP130">
            <v>5.2062999999999996E-3</v>
          </cell>
          <cell r="AQ130">
            <v>529</v>
          </cell>
          <cell r="AR130">
            <v>0.1020054</v>
          </cell>
          <cell r="AS130">
            <v>3</v>
          </cell>
          <cell r="AT130">
            <v>5.7850000000000002E-4</v>
          </cell>
          <cell r="AU130">
            <v>1391</v>
          </cell>
          <cell r="AV130">
            <v>0.26822210000000002</v>
          </cell>
          <cell r="AW130">
            <v>101</v>
          </cell>
          <cell r="AX130">
            <v>1.94755E-2</v>
          </cell>
          <cell r="AY130">
            <v>194</v>
          </cell>
          <cell r="AZ130">
            <v>3.7408400000000001E-2</v>
          </cell>
        </row>
        <row r="131">
          <cell r="A131" t="str">
            <v>Z00257</v>
          </cell>
          <cell r="B131">
            <v>6956</v>
          </cell>
          <cell r="C131">
            <v>153</v>
          </cell>
          <cell r="D131">
            <v>2.1995399999999998E-2</v>
          </cell>
          <cell r="E131">
            <v>455</v>
          </cell>
          <cell r="F131">
            <v>6.5411200000000003E-2</v>
          </cell>
          <cell r="G131">
            <v>1010</v>
          </cell>
          <cell r="H131">
            <v>0.14519840000000001</v>
          </cell>
          <cell r="I131">
            <v>154</v>
          </cell>
          <cell r="J131">
            <v>2.2139200000000001E-2</v>
          </cell>
          <cell r="K131">
            <v>296</v>
          </cell>
          <cell r="L131">
            <v>4.2553199999999999E-2</v>
          </cell>
          <cell r="M131">
            <v>318</v>
          </cell>
          <cell r="N131">
            <v>4.5715899999999997E-2</v>
          </cell>
          <cell r="O131">
            <v>100</v>
          </cell>
          <cell r="P131">
            <v>1.4376099999999999E-2</v>
          </cell>
          <cell r="Q131">
            <v>75</v>
          </cell>
          <cell r="R131">
            <v>1.0782099999999999E-2</v>
          </cell>
          <cell r="S131">
            <v>108</v>
          </cell>
          <cell r="T131">
            <v>1.55262E-2</v>
          </cell>
          <cell r="U131">
            <v>496</v>
          </cell>
          <cell r="V131">
            <v>7.1305300000000002E-2</v>
          </cell>
          <cell r="W131">
            <v>676</v>
          </cell>
          <cell r="X131">
            <v>9.7182299999999999E-2</v>
          </cell>
          <cell r="Y131">
            <v>676</v>
          </cell>
          <cell r="Z131">
            <v>9.7182299999999999E-2</v>
          </cell>
          <cell r="AA131">
            <v>258</v>
          </cell>
          <cell r="AB131">
            <v>3.70903E-2</v>
          </cell>
          <cell r="AC131">
            <v>64</v>
          </cell>
          <cell r="AD131">
            <v>9.2006999999999992E-3</v>
          </cell>
          <cell r="AE131">
            <v>70</v>
          </cell>
          <cell r="AF131">
            <v>1.0063300000000001E-2</v>
          </cell>
          <cell r="AG131">
            <v>70</v>
          </cell>
          <cell r="AH131">
            <v>1.0063300000000001E-2</v>
          </cell>
          <cell r="AI131">
            <v>56</v>
          </cell>
          <cell r="AJ131">
            <v>8.0505999999999998E-3</v>
          </cell>
          <cell r="AK131">
            <v>56</v>
          </cell>
          <cell r="AL131">
            <v>8.0505999999999998E-3</v>
          </cell>
          <cell r="AM131">
            <v>24</v>
          </cell>
          <cell r="AN131">
            <v>3.4502999999999999E-3</v>
          </cell>
          <cell r="AO131">
            <v>45</v>
          </cell>
          <cell r="AP131">
            <v>6.4691999999999996E-3</v>
          </cell>
          <cell r="AQ131">
            <v>507</v>
          </cell>
          <cell r="AR131">
            <v>7.2886699999999999E-2</v>
          </cell>
          <cell r="AS131">
            <v>8</v>
          </cell>
          <cell r="AT131">
            <v>1.1501E-3</v>
          </cell>
          <cell r="AU131">
            <v>1727</v>
          </cell>
          <cell r="AV131">
            <v>0.24827489999999999</v>
          </cell>
          <cell r="AW131">
            <v>150</v>
          </cell>
          <cell r="AX131">
            <v>2.1564099999999999E-2</v>
          </cell>
          <cell r="AY131">
            <v>236</v>
          </cell>
          <cell r="AZ131">
            <v>3.3927499999999999E-2</v>
          </cell>
        </row>
        <row r="132">
          <cell r="A132" t="str">
            <v>Z00258</v>
          </cell>
          <cell r="B132">
            <v>5036</v>
          </cell>
          <cell r="C132">
            <v>58</v>
          </cell>
          <cell r="D132">
            <v>1.1517100000000001E-2</v>
          </cell>
          <cell r="E132">
            <v>270</v>
          </cell>
          <cell r="F132">
            <v>5.3614000000000002E-2</v>
          </cell>
          <cell r="G132">
            <v>542</v>
          </cell>
          <cell r="H132">
            <v>0.1076251</v>
          </cell>
          <cell r="I132">
            <v>66</v>
          </cell>
          <cell r="J132">
            <v>1.31056E-2</v>
          </cell>
          <cell r="K132">
            <v>223</v>
          </cell>
          <cell r="L132">
            <v>4.42812E-2</v>
          </cell>
          <cell r="M132">
            <v>196</v>
          </cell>
          <cell r="N132">
            <v>3.8919799999999997E-2</v>
          </cell>
          <cell r="O132">
            <v>92</v>
          </cell>
          <cell r="P132">
            <v>1.82685E-2</v>
          </cell>
          <cell r="Q132">
            <v>37</v>
          </cell>
          <cell r="R132">
            <v>7.3470999999999996E-3</v>
          </cell>
          <cell r="S132">
            <v>70</v>
          </cell>
          <cell r="T132">
            <v>1.38999E-2</v>
          </cell>
          <cell r="U132">
            <v>385</v>
          </cell>
          <cell r="V132">
            <v>7.6449600000000006E-2</v>
          </cell>
          <cell r="W132">
            <v>211</v>
          </cell>
          <cell r="X132">
            <v>4.1898299999999999E-2</v>
          </cell>
          <cell r="Y132">
            <v>211</v>
          </cell>
          <cell r="Z132">
            <v>4.1898299999999999E-2</v>
          </cell>
          <cell r="AA132">
            <v>212</v>
          </cell>
          <cell r="AB132">
            <v>4.20969E-2</v>
          </cell>
          <cell r="AC132">
            <v>36</v>
          </cell>
          <cell r="AD132">
            <v>7.1485000000000003E-3</v>
          </cell>
          <cell r="AE132">
            <v>37</v>
          </cell>
          <cell r="AF132">
            <v>7.3470999999999996E-3</v>
          </cell>
          <cell r="AG132">
            <v>37</v>
          </cell>
          <cell r="AH132">
            <v>7.3470999999999996E-3</v>
          </cell>
          <cell r="AI132">
            <v>15</v>
          </cell>
          <cell r="AJ132">
            <v>2.9786000000000001E-3</v>
          </cell>
          <cell r="AK132">
            <v>15</v>
          </cell>
          <cell r="AL132">
            <v>2.9786000000000001E-3</v>
          </cell>
          <cell r="AM132">
            <v>37</v>
          </cell>
          <cell r="AN132">
            <v>7.3470999999999996E-3</v>
          </cell>
          <cell r="AO132">
            <v>37</v>
          </cell>
          <cell r="AP132">
            <v>7.3470999999999996E-3</v>
          </cell>
          <cell r="AQ132">
            <v>397</v>
          </cell>
          <cell r="AR132">
            <v>7.8832399999999997E-2</v>
          </cell>
          <cell r="AS132">
            <v>10</v>
          </cell>
          <cell r="AT132">
            <v>1.9857E-3</v>
          </cell>
          <cell r="AU132">
            <v>1128</v>
          </cell>
          <cell r="AV132">
            <v>0.2239873</v>
          </cell>
          <cell r="AW132">
            <v>81</v>
          </cell>
          <cell r="AX132">
            <v>1.60842E-2</v>
          </cell>
          <cell r="AY132">
            <v>147</v>
          </cell>
          <cell r="AZ132">
            <v>2.9189799999999998E-2</v>
          </cell>
        </row>
        <row r="133">
          <cell r="A133" t="str">
            <v>Z00259</v>
          </cell>
          <cell r="B133">
            <v>3891</v>
          </cell>
          <cell r="C133">
            <v>64</v>
          </cell>
          <cell r="D133">
            <v>1.64482E-2</v>
          </cell>
          <cell r="E133">
            <v>314</v>
          </cell>
          <cell r="F133">
            <v>8.0699000000000007E-2</v>
          </cell>
          <cell r="G133">
            <v>488</v>
          </cell>
          <cell r="H133">
            <v>0.12541759999999999</v>
          </cell>
          <cell r="I133">
            <v>68</v>
          </cell>
          <cell r="J133">
            <v>1.7476200000000001E-2</v>
          </cell>
          <cell r="K133">
            <v>176</v>
          </cell>
          <cell r="L133">
            <v>4.5232599999999998E-2</v>
          </cell>
          <cell r="M133">
            <v>165</v>
          </cell>
          <cell r="N133">
            <v>4.2405600000000002E-2</v>
          </cell>
          <cell r="O133">
            <v>64</v>
          </cell>
          <cell r="P133">
            <v>1.64482E-2</v>
          </cell>
          <cell r="Q133">
            <v>29</v>
          </cell>
          <cell r="R133">
            <v>7.4530999999999998E-3</v>
          </cell>
          <cell r="S133">
            <v>19</v>
          </cell>
          <cell r="T133">
            <v>4.8830999999999996E-3</v>
          </cell>
          <cell r="U133">
            <v>295</v>
          </cell>
          <cell r="V133">
            <v>7.5815999999999995E-2</v>
          </cell>
          <cell r="W133">
            <v>381</v>
          </cell>
          <cell r="X133">
            <v>9.79183E-2</v>
          </cell>
          <cell r="Y133">
            <v>381</v>
          </cell>
          <cell r="Z133">
            <v>9.79183E-2</v>
          </cell>
          <cell r="AA133">
            <v>145</v>
          </cell>
          <cell r="AB133">
            <v>3.72655E-2</v>
          </cell>
          <cell r="AC133">
            <v>33</v>
          </cell>
          <cell r="AD133">
            <v>8.4811000000000001E-3</v>
          </cell>
          <cell r="AE133">
            <v>29</v>
          </cell>
          <cell r="AF133">
            <v>7.4530999999999998E-3</v>
          </cell>
          <cell r="AG133">
            <v>29</v>
          </cell>
          <cell r="AH133">
            <v>7.4530999999999998E-3</v>
          </cell>
          <cell r="AI133">
            <v>21</v>
          </cell>
          <cell r="AJ133">
            <v>5.3971000000000002E-3</v>
          </cell>
          <cell r="AK133">
            <v>21</v>
          </cell>
          <cell r="AL133">
            <v>5.3971000000000002E-3</v>
          </cell>
          <cell r="AM133">
            <v>14</v>
          </cell>
          <cell r="AN133">
            <v>3.5980000000000001E-3</v>
          </cell>
          <cell r="AO133">
            <v>38</v>
          </cell>
          <cell r="AP133">
            <v>9.7660999999999998E-3</v>
          </cell>
          <cell r="AQ133">
            <v>513</v>
          </cell>
          <cell r="AR133">
            <v>0.13184270000000001</v>
          </cell>
          <cell r="AS133">
            <v>10</v>
          </cell>
          <cell r="AT133">
            <v>2.5699999999999998E-3</v>
          </cell>
          <cell r="AU133">
            <v>990</v>
          </cell>
          <cell r="AV133">
            <v>0.25443329999999997</v>
          </cell>
          <cell r="AW133">
            <v>85</v>
          </cell>
          <cell r="AX133">
            <v>2.1845300000000002E-2</v>
          </cell>
          <cell r="AY133">
            <v>143</v>
          </cell>
          <cell r="AZ133">
            <v>3.6751499999999999E-2</v>
          </cell>
        </row>
        <row r="134">
          <cell r="A134" t="str">
            <v>Z00260</v>
          </cell>
          <cell r="B134">
            <v>7300</v>
          </cell>
          <cell r="C134">
            <v>125</v>
          </cell>
          <cell r="D134">
            <v>1.7123300000000001E-2</v>
          </cell>
          <cell r="E134">
            <v>474</v>
          </cell>
          <cell r="F134">
            <v>6.4931500000000003E-2</v>
          </cell>
          <cell r="G134">
            <v>1019</v>
          </cell>
          <cell r="H134">
            <v>0.13958899999999999</v>
          </cell>
          <cell r="I134">
            <v>135</v>
          </cell>
          <cell r="J134">
            <v>1.8493200000000001E-2</v>
          </cell>
          <cell r="K134">
            <v>288</v>
          </cell>
          <cell r="L134">
            <v>3.9452099999999997E-2</v>
          </cell>
          <cell r="M134">
            <v>167</v>
          </cell>
          <cell r="N134">
            <v>2.28767E-2</v>
          </cell>
          <cell r="O134">
            <v>120</v>
          </cell>
          <cell r="P134">
            <v>1.6438399999999999E-2</v>
          </cell>
          <cell r="Q134">
            <v>82</v>
          </cell>
          <cell r="R134">
            <v>1.1232900000000001E-2</v>
          </cell>
          <cell r="S134">
            <v>67</v>
          </cell>
          <cell r="T134">
            <v>9.1780999999999998E-3</v>
          </cell>
          <cell r="U134">
            <v>511</v>
          </cell>
          <cell r="V134">
            <v>7.0000000000000007E-2</v>
          </cell>
          <cell r="W134">
            <v>836</v>
          </cell>
          <cell r="X134">
            <v>0.1145205</v>
          </cell>
          <cell r="Y134">
            <v>836</v>
          </cell>
          <cell r="Z134">
            <v>0.1145205</v>
          </cell>
          <cell r="AA134">
            <v>283</v>
          </cell>
          <cell r="AB134">
            <v>3.8767099999999999E-2</v>
          </cell>
          <cell r="AC134">
            <v>60</v>
          </cell>
          <cell r="AD134">
            <v>8.2191999999999994E-3</v>
          </cell>
          <cell r="AE134">
            <v>59</v>
          </cell>
          <cell r="AF134">
            <v>8.0821999999999995E-3</v>
          </cell>
          <cell r="AG134">
            <v>59</v>
          </cell>
          <cell r="AH134">
            <v>8.0821999999999995E-3</v>
          </cell>
          <cell r="AI134">
            <v>34</v>
          </cell>
          <cell r="AJ134">
            <v>4.6575000000000002E-3</v>
          </cell>
          <cell r="AK134">
            <v>34</v>
          </cell>
          <cell r="AL134">
            <v>4.6575000000000002E-3</v>
          </cell>
          <cell r="AM134">
            <v>42</v>
          </cell>
          <cell r="AN134">
            <v>5.7533999999999997E-3</v>
          </cell>
          <cell r="AO134">
            <v>50</v>
          </cell>
          <cell r="AP134">
            <v>6.8493E-3</v>
          </cell>
          <cell r="AQ134">
            <v>587</v>
          </cell>
          <cell r="AR134">
            <v>8.0410999999999996E-2</v>
          </cell>
          <cell r="AS134">
            <v>5</v>
          </cell>
          <cell r="AT134">
            <v>6.8490000000000001E-4</v>
          </cell>
          <cell r="AU134">
            <v>1733</v>
          </cell>
          <cell r="AV134">
            <v>0.23739730000000001</v>
          </cell>
          <cell r="AW134">
            <v>144</v>
          </cell>
          <cell r="AX134">
            <v>1.9726E-2</v>
          </cell>
          <cell r="AY134">
            <v>282</v>
          </cell>
          <cell r="AZ134">
            <v>3.8630100000000001E-2</v>
          </cell>
        </row>
        <row r="135">
          <cell r="A135" t="str">
            <v>Z00261</v>
          </cell>
          <cell r="B135">
            <v>6227</v>
          </cell>
          <cell r="C135">
            <v>129</v>
          </cell>
          <cell r="D135">
            <v>2.0716200000000001E-2</v>
          </cell>
          <cell r="E135">
            <v>363</v>
          </cell>
          <cell r="F135">
            <v>5.8294499999999999E-2</v>
          </cell>
          <cell r="G135">
            <v>1015</v>
          </cell>
          <cell r="H135">
            <v>0.1629998</v>
          </cell>
          <cell r="I135">
            <v>114</v>
          </cell>
          <cell r="J135">
            <v>1.8307400000000001E-2</v>
          </cell>
          <cell r="K135">
            <v>339</v>
          </cell>
          <cell r="L135">
            <v>5.4440299999999997E-2</v>
          </cell>
          <cell r="M135">
            <v>307</v>
          </cell>
          <cell r="N135">
            <v>4.9301400000000002E-2</v>
          </cell>
          <cell r="O135">
            <v>132</v>
          </cell>
          <cell r="P135">
            <v>2.1198000000000002E-2</v>
          </cell>
          <cell r="Q135">
            <v>43</v>
          </cell>
          <cell r="R135">
            <v>6.9053999999999999E-3</v>
          </cell>
          <cell r="S135">
            <v>57</v>
          </cell>
          <cell r="T135">
            <v>9.1537000000000007E-3</v>
          </cell>
          <cell r="U135">
            <v>601</v>
          </cell>
          <cell r="V135">
            <v>9.6515199999999995E-2</v>
          </cell>
          <cell r="W135">
            <v>844</v>
          </cell>
          <cell r="X135">
            <v>0.13553879999999999</v>
          </cell>
          <cell r="Y135">
            <v>844</v>
          </cell>
          <cell r="Z135">
            <v>0.13553879999999999</v>
          </cell>
          <cell r="AA135">
            <v>328</v>
          </cell>
          <cell r="AB135">
            <v>5.26738E-2</v>
          </cell>
          <cell r="AC135">
            <v>56</v>
          </cell>
          <cell r="AD135">
            <v>8.9931000000000004E-3</v>
          </cell>
          <cell r="AE135">
            <v>52</v>
          </cell>
          <cell r="AF135">
            <v>8.3507000000000008E-3</v>
          </cell>
          <cell r="AG135">
            <v>52</v>
          </cell>
          <cell r="AH135">
            <v>8.3507000000000008E-3</v>
          </cell>
          <cell r="AI135">
            <v>24</v>
          </cell>
          <cell r="AJ135">
            <v>3.8541999999999999E-3</v>
          </cell>
          <cell r="AK135">
            <v>24</v>
          </cell>
          <cell r="AL135">
            <v>3.8541999999999999E-3</v>
          </cell>
          <cell r="AM135">
            <v>27</v>
          </cell>
          <cell r="AN135">
            <v>4.3359999999999996E-3</v>
          </cell>
          <cell r="AO135">
            <v>45</v>
          </cell>
          <cell r="AP135">
            <v>7.2265999999999997E-3</v>
          </cell>
          <cell r="AQ135">
            <v>609</v>
          </cell>
          <cell r="AR135">
            <v>9.7799899999999995E-2</v>
          </cell>
          <cell r="AS135">
            <v>13</v>
          </cell>
          <cell r="AT135">
            <v>2.0877000000000001E-3</v>
          </cell>
          <cell r="AU135">
            <v>1730</v>
          </cell>
          <cell r="AV135">
            <v>0.27782240000000002</v>
          </cell>
          <cell r="AW135">
            <v>129</v>
          </cell>
          <cell r="AX135">
            <v>2.0716200000000001E-2</v>
          </cell>
          <cell r="AY135">
            <v>266</v>
          </cell>
          <cell r="AZ135">
            <v>4.2717199999999997E-2</v>
          </cell>
        </row>
        <row r="136">
          <cell r="A136" t="str">
            <v>Z00263</v>
          </cell>
          <cell r="B136">
            <v>1922</v>
          </cell>
          <cell r="C136">
            <v>31</v>
          </cell>
          <cell r="D136">
            <v>1.6129000000000001E-2</v>
          </cell>
          <cell r="E136">
            <v>151</v>
          </cell>
          <cell r="F136">
            <v>7.8563999999999995E-2</v>
          </cell>
          <cell r="G136">
            <v>296</v>
          </cell>
          <cell r="H136">
            <v>0.15400620000000001</v>
          </cell>
          <cell r="I136">
            <v>45</v>
          </cell>
          <cell r="J136">
            <v>2.3413099999999999E-2</v>
          </cell>
          <cell r="K136">
            <v>107</v>
          </cell>
          <cell r="L136">
            <v>5.5671199999999997E-2</v>
          </cell>
          <cell r="M136">
            <v>84</v>
          </cell>
          <cell r="N136">
            <v>4.37045E-2</v>
          </cell>
          <cell r="O136">
            <v>23</v>
          </cell>
          <cell r="P136">
            <v>1.19667E-2</v>
          </cell>
          <cell r="Q136">
            <v>29</v>
          </cell>
          <cell r="R136">
            <v>1.50884E-2</v>
          </cell>
          <cell r="S136">
            <v>18</v>
          </cell>
          <cell r="T136">
            <v>9.3652000000000006E-3</v>
          </cell>
          <cell r="U136">
            <v>203</v>
          </cell>
          <cell r="V136">
            <v>0.10561909999999999</v>
          </cell>
          <cell r="W136">
            <v>360</v>
          </cell>
          <cell r="X136">
            <v>0.1873049</v>
          </cell>
          <cell r="Y136">
            <v>360</v>
          </cell>
          <cell r="Z136">
            <v>0.1873049</v>
          </cell>
          <cell r="AA136">
            <v>118</v>
          </cell>
          <cell r="AB136">
            <v>6.1394400000000002E-2</v>
          </cell>
          <cell r="AC136">
            <v>29</v>
          </cell>
          <cell r="AD136">
            <v>1.50884E-2</v>
          </cell>
          <cell r="AE136">
            <v>15</v>
          </cell>
          <cell r="AF136">
            <v>7.8044000000000004E-3</v>
          </cell>
          <cell r="AG136">
            <v>15</v>
          </cell>
          <cell r="AH136">
            <v>7.8044000000000004E-3</v>
          </cell>
          <cell r="AI136">
            <v>12</v>
          </cell>
          <cell r="AJ136">
            <v>6.2434999999999999E-3</v>
          </cell>
          <cell r="AK136">
            <v>12</v>
          </cell>
          <cell r="AL136">
            <v>6.2434999999999999E-3</v>
          </cell>
          <cell r="AM136">
            <v>3</v>
          </cell>
          <cell r="AN136">
            <v>1.5609E-3</v>
          </cell>
          <cell r="AO136">
            <v>8</v>
          </cell>
          <cell r="AP136">
            <v>4.1622999999999999E-3</v>
          </cell>
          <cell r="AQ136">
            <v>175</v>
          </cell>
          <cell r="AR136">
            <v>9.1051000000000007E-2</v>
          </cell>
          <cell r="AS136">
            <v>3</v>
          </cell>
          <cell r="AT136">
            <v>1.5609E-3</v>
          </cell>
          <cell r="AU136">
            <v>578</v>
          </cell>
          <cell r="AV136">
            <v>0.30072840000000001</v>
          </cell>
          <cell r="AW136">
            <v>60</v>
          </cell>
          <cell r="AX136">
            <v>3.1217499999999999E-2</v>
          </cell>
          <cell r="AY136">
            <v>95</v>
          </cell>
          <cell r="AZ136">
            <v>4.9427699999999998E-2</v>
          </cell>
        </row>
        <row r="137">
          <cell r="A137" t="str">
            <v>Z00264</v>
          </cell>
          <cell r="B137">
            <v>2749</v>
          </cell>
          <cell r="C137">
            <v>37</v>
          </cell>
          <cell r="D137">
            <v>1.34594E-2</v>
          </cell>
          <cell r="E137">
            <v>163</v>
          </cell>
          <cell r="F137">
            <v>5.9294300000000001E-2</v>
          </cell>
          <cell r="G137">
            <v>333</v>
          </cell>
          <cell r="H137">
            <v>0.12113500000000001</v>
          </cell>
          <cell r="I137">
            <v>69</v>
          </cell>
          <cell r="J137">
            <v>2.5100000000000001E-2</v>
          </cell>
          <cell r="K137">
            <v>108</v>
          </cell>
          <cell r="L137">
            <v>3.9287000000000002E-2</v>
          </cell>
          <cell r="M137">
            <v>113</v>
          </cell>
          <cell r="N137">
            <v>4.1105900000000001E-2</v>
          </cell>
          <cell r="O137">
            <v>24</v>
          </cell>
          <cell r="P137">
            <v>8.7303999999999993E-3</v>
          </cell>
          <cell r="Q137">
            <v>32</v>
          </cell>
          <cell r="R137">
            <v>1.1640599999999999E-2</v>
          </cell>
          <cell r="S137">
            <v>22</v>
          </cell>
          <cell r="T137">
            <v>8.0029000000000003E-3</v>
          </cell>
          <cell r="U137">
            <v>179</v>
          </cell>
          <cell r="V137">
            <v>6.5114599999999995E-2</v>
          </cell>
          <cell r="W137">
            <v>290</v>
          </cell>
          <cell r="X137">
            <v>0.1054929</v>
          </cell>
          <cell r="Y137">
            <v>290</v>
          </cell>
          <cell r="Z137">
            <v>0.1054929</v>
          </cell>
          <cell r="AA137">
            <v>86</v>
          </cell>
          <cell r="AB137">
            <v>3.1284100000000002E-2</v>
          </cell>
          <cell r="AC137">
            <v>14</v>
          </cell>
          <cell r="AD137">
            <v>5.0927999999999998E-3</v>
          </cell>
          <cell r="AE137">
            <v>14</v>
          </cell>
          <cell r="AF137">
            <v>5.0927999999999998E-3</v>
          </cell>
          <cell r="AG137">
            <v>14</v>
          </cell>
          <cell r="AH137">
            <v>5.0927999999999998E-3</v>
          </cell>
          <cell r="AI137">
            <v>12</v>
          </cell>
          <cell r="AJ137">
            <v>4.3651999999999996E-3</v>
          </cell>
          <cell r="AK137">
            <v>12</v>
          </cell>
          <cell r="AL137">
            <v>4.3651999999999996E-3</v>
          </cell>
          <cell r="AM137">
            <v>8</v>
          </cell>
          <cell r="AN137">
            <v>2.9101000000000001E-3</v>
          </cell>
          <cell r="AO137">
            <v>33</v>
          </cell>
          <cell r="AP137">
            <v>1.20044E-2</v>
          </cell>
          <cell r="AQ137">
            <v>171</v>
          </cell>
          <cell r="AR137">
            <v>6.22044E-2</v>
          </cell>
          <cell r="AS137">
            <v>0</v>
          </cell>
          <cell r="AT137">
            <v>0</v>
          </cell>
          <cell r="AU137">
            <v>587</v>
          </cell>
          <cell r="AV137">
            <v>0.21353220000000001</v>
          </cell>
          <cell r="AW137">
            <v>62</v>
          </cell>
          <cell r="AX137">
            <v>2.2553699999999999E-2</v>
          </cell>
          <cell r="AY137">
            <v>112</v>
          </cell>
          <cell r="AZ137">
            <v>4.0742100000000003E-2</v>
          </cell>
        </row>
        <row r="138">
          <cell r="A138" t="str">
            <v>Z00265</v>
          </cell>
          <cell r="B138">
            <v>4128</v>
          </cell>
          <cell r="C138">
            <v>53</v>
          </cell>
          <cell r="D138">
            <v>1.2839100000000001E-2</v>
          </cell>
          <cell r="E138">
            <v>224</v>
          </cell>
          <cell r="F138">
            <v>5.4263600000000002E-2</v>
          </cell>
          <cell r="G138">
            <v>572</v>
          </cell>
          <cell r="H138">
            <v>0.13856589999999999</v>
          </cell>
          <cell r="I138">
            <v>66</v>
          </cell>
          <cell r="J138">
            <v>1.59884E-2</v>
          </cell>
          <cell r="K138">
            <v>197</v>
          </cell>
          <cell r="L138">
            <v>4.7722899999999999E-2</v>
          </cell>
          <cell r="M138">
            <v>109</v>
          </cell>
          <cell r="N138">
            <v>2.6405000000000001E-2</v>
          </cell>
          <cell r="O138">
            <v>72</v>
          </cell>
          <cell r="P138">
            <v>1.74419E-2</v>
          </cell>
          <cell r="Q138">
            <v>36</v>
          </cell>
          <cell r="R138">
            <v>8.7209000000000002E-3</v>
          </cell>
          <cell r="S138">
            <v>27</v>
          </cell>
          <cell r="T138">
            <v>6.5407E-3</v>
          </cell>
          <cell r="U138">
            <v>348</v>
          </cell>
          <cell r="V138">
            <v>8.4302299999999997E-2</v>
          </cell>
          <cell r="W138">
            <v>590</v>
          </cell>
          <cell r="X138">
            <v>0.14292640000000001</v>
          </cell>
          <cell r="Y138">
            <v>590</v>
          </cell>
          <cell r="Z138">
            <v>0.14292640000000001</v>
          </cell>
          <cell r="AA138">
            <v>197</v>
          </cell>
          <cell r="AB138">
            <v>4.7722899999999999E-2</v>
          </cell>
          <cell r="AC138">
            <v>31</v>
          </cell>
          <cell r="AD138">
            <v>7.5097000000000002E-3</v>
          </cell>
          <cell r="AE138">
            <v>25</v>
          </cell>
          <cell r="AF138">
            <v>6.0562000000000003E-3</v>
          </cell>
          <cell r="AG138">
            <v>25</v>
          </cell>
          <cell r="AH138">
            <v>6.0562000000000003E-3</v>
          </cell>
          <cell r="AI138">
            <v>13</v>
          </cell>
          <cell r="AJ138">
            <v>3.1492E-3</v>
          </cell>
          <cell r="AK138">
            <v>13</v>
          </cell>
          <cell r="AL138">
            <v>3.1492E-3</v>
          </cell>
          <cell r="AM138">
            <v>19</v>
          </cell>
          <cell r="AN138">
            <v>4.6027000000000004E-3</v>
          </cell>
          <cell r="AO138">
            <v>25</v>
          </cell>
          <cell r="AP138">
            <v>6.0562000000000003E-3</v>
          </cell>
          <cell r="AQ138">
            <v>316</v>
          </cell>
          <cell r="AR138">
            <v>7.6550400000000005E-2</v>
          </cell>
          <cell r="AS138">
            <v>2</v>
          </cell>
          <cell r="AT138">
            <v>4.8450000000000001E-4</v>
          </cell>
          <cell r="AU138">
            <v>1021</v>
          </cell>
          <cell r="AV138">
            <v>0.24733530000000001</v>
          </cell>
          <cell r="AW138">
            <v>80</v>
          </cell>
          <cell r="AX138">
            <v>1.9379799999999999E-2</v>
          </cell>
          <cell r="AY138">
            <v>151</v>
          </cell>
          <cell r="AZ138">
            <v>3.6579500000000001E-2</v>
          </cell>
        </row>
        <row r="139">
          <cell r="A139" t="str">
            <v>Z00267</v>
          </cell>
          <cell r="B139">
            <v>2599</v>
          </cell>
          <cell r="C139">
            <v>26</v>
          </cell>
          <cell r="D139">
            <v>1.00038E-2</v>
          </cell>
          <cell r="E139">
            <v>173</v>
          </cell>
          <cell r="F139">
            <v>6.6564100000000001E-2</v>
          </cell>
          <cell r="G139">
            <v>257</v>
          </cell>
          <cell r="H139">
            <v>9.8884200000000005E-2</v>
          </cell>
          <cell r="I139">
            <v>34</v>
          </cell>
          <cell r="J139">
            <v>1.3082E-2</v>
          </cell>
          <cell r="K139">
            <v>89</v>
          </cell>
          <cell r="L139">
            <v>3.4243900000000001E-2</v>
          </cell>
          <cell r="M139">
            <v>49</v>
          </cell>
          <cell r="N139">
            <v>1.8853399999999999E-2</v>
          </cell>
          <cell r="O139">
            <v>35</v>
          </cell>
          <cell r="P139">
            <v>1.34667E-2</v>
          </cell>
          <cell r="Q139">
            <v>24</v>
          </cell>
          <cell r="R139">
            <v>9.2343000000000008E-3</v>
          </cell>
          <cell r="S139">
            <v>20</v>
          </cell>
          <cell r="T139">
            <v>7.6953000000000004E-3</v>
          </cell>
          <cell r="U139">
            <v>171</v>
          </cell>
          <cell r="V139">
            <v>6.5794500000000006E-2</v>
          </cell>
          <cell r="W139">
            <v>254</v>
          </cell>
          <cell r="X139">
            <v>9.7729899999999995E-2</v>
          </cell>
          <cell r="Y139">
            <v>254</v>
          </cell>
          <cell r="Z139">
            <v>9.7729899999999995E-2</v>
          </cell>
          <cell r="AA139">
            <v>105</v>
          </cell>
          <cell r="AB139">
            <v>4.0400199999999997E-2</v>
          </cell>
          <cell r="AC139">
            <v>15</v>
          </cell>
          <cell r="AD139">
            <v>5.7714999999999997E-3</v>
          </cell>
          <cell r="AE139">
            <v>14</v>
          </cell>
          <cell r="AF139">
            <v>5.3867000000000003E-3</v>
          </cell>
          <cell r="AG139">
            <v>14</v>
          </cell>
          <cell r="AH139">
            <v>5.3867000000000003E-3</v>
          </cell>
          <cell r="AI139">
            <v>6</v>
          </cell>
          <cell r="AJ139">
            <v>2.3086000000000001E-3</v>
          </cell>
          <cell r="AK139">
            <v>6</v>
          </cell>
          <cell r="AL139">
            <v>2.3086000000000001E-3</v>
          </cell>
          <cell r="AM139">
            <v>8</v>
          </cell>
          <cell r="AN139">
            <v>3.0780999999999998E-3</v>
          </cell>
          <cell r="AO139">
            <v>12</v>
          </cell>
          <cell r="AP139">
            <v>4.6172000000000001E-3</v>
          </cell>
          <cell r="AQ139">
            <v>159</v>
          </cell>
          <cell r="AR139">
            <v>6.11774E-2</v>
          </cell>
          <cell r="AS139">
            <v>1</v>
          </cell>
          <cell r="AT139">
            <v>3.8479999999999997E-4</v>
          </cell>
          <cell r="AU139">
            <v>544</v>
          </cell>
          <cell r="AV139">
            <v>0.20931130000000001</v>
          </cell>
          <cell r="AW139">
            <v>38</v>
          </cell>
          <cell r="AX139">
            <v>1.4621E-2</v>
          </cell>
          <cell r="AY139">
            <v>52</v>
          </cell>
          <cell r="AZ139">
            <v>2.00077E-2</v>
          </cell>
        </row>
        <row r="140">
          <cell r="A140" t="str">
            <v>Z00271</v>
          </cell>
          <cell r="B140">
            <v>10046</v>
          </cell>
          <cell r="C140">
            <v>130</v>
          </cell>
          <cell r="D140">
            <v>1.2940500000000001E-2</v>
          </cell>
          <cell r="E140">
            <v>764</v>
          </cell>
          <cell r="F140">
            <v>7.6050199999999998E-2</v>
          </cell>
          <cell r="G140">
            <v>1318</v>
          </cell>
          <cell r="H140">
            <v>0.13119649999999999</v>
          </cell>
          <cell r="I140">
            <v>152</v>
          </cell>
          <cell r="J140">
            <v>1.51304E-2</v>
          </cell>
          <cell r="K140">
            <v>461</v>
          </cell>
          <cell r="L140">
            <v>4.5888900000000003E-2</v>
          </cell>
          <cell r="M140">
            <v>396</v>
          </cell>
          <cell r="N140">
            <v>3.9418700000000001E-2</v>
          </cell>
          <cell r="O140">
            <v>143</v>
          </cell>
          <cell r="P140">
            <v>1.4234500000000001E-2</v>
          </cell>
          <cell r="Q140">
            <v>128</v>
          </cell>
          <cell r="R140">
            <v>1.27414E-2</v>
          </cell>
          <cell r="S140">
            <v>78</v>
          </cell>
          <cell r="T140">
            <v>7.7643E-3</v>
          </cell>
          <cell r="U140">
            <v>808</v>
          </cell>
          <cell r="V140">
            <v>8.0430000000000001E-2</v>
          </cell>
          <cell r="W140">
            <v>1733</v>
          </cell>
          <cell r="X140">
            <v>0.17250650000000001</v>
          </cell>
          <cell r="Y140">
            <v>1733</v>
          </cell>
          <cell r="Z140">
            <v>0.17250650000000001</v>
          </cell>
          <cell r="AA140">
            <v>456</v>
          </cell>
          <cell r="AB140">
            <v>4.53912E-2</v>
          </cell>
          <cell r="AC140">
            <v>89</v>
          </cell>
          <cell r="AD140">
            <v>8.8591999999999994E-3</v>
          </cell>
          <cell r="AE140">
            <v>63</v>
          </cell>
          <cell r="AF140">
            <v>6.2712000000000002E-3</v>
          </cell>
          <cell r="AG140">
            <v>63</v>
          </cell>
          <cell r="AH140">
            <v>6.2712000000000002E-3</v>
          </cell>
          <cell r="AI140">
            <v>43</v>
          </cell>
          <cell r="AJ140">
            <v>4.2802999999999999E-3</v>
          </cell>
          <cell r="AK140">
            <v>43</v>
          </cell>
          <cell r="AL140">
            <v>4.2802999999999999E-3</v>
          </cell>
          <cell r="AM140">
            <v>32</v>
          </cell>
          <cell r="AN140">
            <v>3.1852999999999999E-3</v>
          </cell>
          <cell r="AO140">
            <v>71</v>
          </cell>
          <cell r="AP140">
            <v>7.0675E-3</v>
          </cell>
          <cell r="AQ140">
            <v>1477</v>
          </cell>
          <cell r="AR140">
            <v>0.14702370000000001</v>
          </cell>
          <cell r="AS140">
            <v>69</v>
          </cell>
          <cell r="AT140">
            <v>6.8684000000000002E-3</v>
          </cell>
          <cell r="AU140">
            <v>2484</v>
          </cell>
          <cell r="AV140">
            <v>0.2472626</v>
          </cell>
          <cell r="AW140">
            <v>172</v>
          </cell>
          <cell r="AX140">
            <v>1.71212E-2</v>
          </cell>
          <cell r="AY140">
            <v>344</v>
          </cell>
          <cell r="AZ140">
            <v>3.4242500000000002E-2</v>
          </cell>
        </row>
        <row r="141">
          <cell r="A141" t="str">
            <v>Z00272</v>
          </cell>
          <cell r="B141">
            <v>6030</v>
          </cell>
          <cell r="C141">
            <v>74</v>
          </cell>
          <cell r="D141">
            <v>1.2272E-2</v>
          </cell>
          <cell r="E141">
            <v>327</v>
          </cell>
          <cell r="F141">
            <v>5.4228899999999997E-2</v>
          </cell>
          <cell r="G141">
            <v>761</v>
          </cell>
          <cell r="H141">
            <v>0.12620229999999999</v>
          </cell>
          <cell r="I141">
            <v>94</v>
          </cell>
          <cell r="J141">
            <v>1.55887E-2</v>
          </cell>
          <cell r="K141">
            <v>296</v>
          </cell>
          <cell r="L141">
            <v>4.9087899999999997E-2</v>
          </cell>
          <cell r="M141">
            <v>225</v>
          </cell>
          <cell r="N141">
            <v>3.7313399999999997E-2</v>
          </cell>
          <cell r="O141">
            <v>68</v>
          </cell>
          <cell r="P141">
            <v>1.1276899999999999E-2</v>
          </cell>
          <cell r="Q141">
            <v>43</v>
          </cell>
          <cell r="R141">
            <v>7.1310000000000002E-3</v>
          </cell>
          <cell r="S141">
            <v>31</v>
          </cell>
          <cell r="T141">
            <v>5.1409999999999997E-3</v>
          </cell>
          <cell r="U141">
            <v>445</v>
          </cell>
          <cell r="V141">
            <v>7.3797699999999994E-2</v>
          </cell>
          <cell r="W141">
            <v>853</v>
          </cell>
          <cell r="X141">
            <v>0.14145940000000001</v>
          </cell>
          <cell r="Y141">
            <v>853</v>
          </cell>
          <cell r="Z141">
            <v>0.14145940000000001</v>
          </cell>
          <cell r="AA141">
            <v>205</v>
          </cell>
          <cell r="AB141">
            <v>3.3996699999999998E-2</v>
          </cell>
          <cell r="AC141">
            <v>40</v>
          </cell>
          <cell r="AD141">
            <v>6.6334999999999996E-3</v>
          </cell>
          <cell r="AE141">
            <v>73</v>
          </cell>
          <cell r="AF141">
            <v>1.21061E-2</v>
          </cell>
          <cell r="AG141">
            <v>73</v>
          </cell>
          <cell r="AH141">
            <v>1.21061E-2</v>
          </cell>
          <cell r="AI141">
            <v>68</v>
          </cell>
          <cell r="AJ141">
            <v>1.1276899999999999E-2</v>
          </cell>
          <cell r="AK141">
            <v>68</v>
          </cell>
          <cell r="AL141">
            <v>1.1276899999999999E-2</v>
          </cell>
          <cell r="AM141">
            <v>10</v>
          </cell>
          <cell r="AN141">
            <v>1.6584E-3</v>
          </cell>
          <cell r="AO141">
            <v>34</v>
          </cell>
          <cell r="AP141">
            <v>5.6385000000000003E-3</v>
          </cell>
          <cell r="AQ141">
            <v>347</v>
          </cell>
          <cell r="AR141">
            <v>5.7545600000000002E-2</v>
          </cell>
          <cell r="AS141">
            <v>7</v>
          </cell>
          <cell r="AT141">
            <v>1.1609000000000001E-3</v>
          </cell>
          <cell r="AU141">
            <v>1371</v>
          </cell>
          <cell r="AV141">
            <v>0.22736319999999999</v>
          </cell>
          <cell r="AW141">
            <v>129</v>
          </cell>
          <cell r="AX141">
            <v>2.1392999999999999E-2</v>
          </cell>
          <cell r="AY141">
            <v>238</v>
          </cell>
          <cell r="AZ141">
            <v>3.9469299999999999E-2</v>
          </cell>
        </row>
        <row r="142">
          <cell r="A142" t="str">
            <v>Z00273</v>
          </cell>
          <cell r="B142">
            <v>2778</v>
          </cell>
          <cell r="C142">
            <v>27</v>
          </cell>
          <cell r="D142">
            <v>9.7192000000000008E-3</v>
          </cell>
          <cell r="E142">
            <v>145</v>
          </cell>
          <cell r="F142">
            <v>5.2195800000000001E-2</v>
          </cell>
          <cell r="G142">
            <v>368</v>
          </cell>
          <cell r="H142">
            <v>0.13246939999999999</v>
          </cell>
          <cell r="I142">
            <v>49</v>
          </cell>
          <cell r="J142">
            <v>1.7638600000000001E-2</v>
          </cell>
          <cell r="K142">
            <v>141</v>
          </cell>
          <cell r="L142">
            <v>5.07559E-2</v>
          </cell>
          <cell r="M142">
            <v>47</v>
          </cell>
          <cell r="N142">
            <v>1.6918599999999999E-2</v>
          </cell>
          <cell r="O142">
            <v>29</v>
          </cell>
          <cell r="P142">
            <v>1.0439199999999999E-2</v>
          </cell>
          <cell r="Q142">
            <v>23</v>
          </cell>
          <cell r="R142">
            <v>8.2792999999999999E-3</v>
          </cell>
          <cell r="S142">
            <v>18</v>
          </cell>
          <cell r="T142">
            <v>6.4795E-3</v>
          </cell>
          <cell r="U142">
            <v>236</v>
          </cell>
          <cell r="V142">
            <v>8.4953200000000006E-2</v>
          </cell>
          <cell r="W142">
            <v>254</v>
          </cell>
          <cell r="X142">
            <v>9.1432700000000006E-2</v>
          </cell>
          <cell r="Y142">
            <v>254</v>
          </cell>
          <cell r="Z142">
            <v>9.1432700000000006E-2</v>
          </cell>
          <cell r="AA142">
            <v>124</v>
          </cell>
          <cell r="AB142">
            <v>4.46364E-2</v>
          </cell>
          <cell r="AC142">
            <v>17</v>
          </cell>
          <cell r="AD142">
            <v>6.1194999999999999E-3</v>
          </cell>
          <cell r="AE142">
            <v>25</v>
          </cell>
          <cell r="AF142">
            <v>8.9993E-3</v>
          </cell>
          <cell r="AG142">
            <v>25</v>
          </cell>
          <cell r="AH142">
            <v>8.9993E-3</v>
          </cell>
          <cell r="AI142">
            <v>9</v>
          </cell>
          <cell r="AJ142">
            <v>3.2396999999999999E-3</v>
          </cell>
          <cell r="AK142">
            <v>9</v>
          </cell>
          <cell r="AL142">
            <v>3.2396999999999999E-3</v>
          </cell>
          <cell r="AM142">
            <v>7</v>
          </cell>
          <cell r="AN142">
            <v>2.5198E-3</v>
          </cell>
          <cell r="AO142">
            <v>15</v>
          </cell>
          <cell r="AP142">
            <v>5.3996000000000001E-3</v>
          </cell>
          <cell r="AQ142">
            <v>223</v>
          </cell>
          <cell r="AR142">
            <v>8.0273600000000001E-2</v>
          </cell>
          <cell r="AS142">
            <v>2</v>
          </cell>
          <cell r="AT142">
            <v>7.1989999999999999E-4</v>
          </cell>
          <cell r="AU142">
            <v>632</v>
          </cell>
          <cell r="AV142">
            <v>0.2275018</v>
          </cell>
          <cell r="AW142">
            <v>58</v>
          </cell>
          <cell r="AX142">
            <v>2.0878299999999999E-2</v>
          </cell>
          <cell r="AY142">
            <v>93</v>
          </cell>
          <cell r="AZ142">
            <v>3.3477300000000002E-2</v>
          </cell>
        </row>
        <row r="143">
          <cell r="A143" t="str">
            <v>Z00274</v>
          </cell>
          <cell r="B143">
            <v>10386</v>
          </cell>
          <cell r="C143">
            <v>164</v>
          </cell>
          <cell r="D143">
            <v>1.5790499999999999E-2</v>
          </cell>
          <cell r="E143">
            <v>574</v>
          </cell>
          <cell r="F143">
            <v>5.5266700000000002E-2</v>
          </cell>
          <cell r="G143">
            <v>1390</v>
          </cell>
          <cell r="H143">
            <v>0.13383400000000001</v>
          </cell>
          <cell r="I143">
            <v>182</v>
          </cell>
          <cell r="J143">
            <v>1.75236E-2</v>
          </cell>
          <cell r="K143">
            <v>535</v>
          </cell>
          <cell r="L143">
            <v>5.1511700000000001E-2</v>
          </cell>
          <cell r="M143">
            <v>375</v>
          </cell>
          <cell r="N143">
            <v>3.6106300000000001E-2</v>
          </cell>
          <cell r="O143">
            <v>151</v>
          </cell>
          <cell r="P143">
            <v>1.4538799999999999E-2</v>
          </cell>
          <cell r="Q143">
            <v>70</v>
          </cell>
          <cell r="R143">
            <v>6.7397999999999998E-3</v>
          </cell>
          <cell r="S143">
            <v>82</v>
          </cell>
          <cell r="T143">
            <v>7.8951999999999998E-3</v>
          </cell>
          <cell r="U143">
            <v>873</v>
          </cell>
          <cell r="V143">
            <v>8.4055500000000005E-2</v>
          </cell>
          <cell r="W143">
            <v>605</v>
          </cell>
          <cell r="X143">
            <v>5.8251499999999998E-2</v>
          </cell>
          <cell r="Y143">
            <v>605</v>
          </cell>
          <cell r="Z143">
            <v>5.8251499999999998E-2</v>
          </cell>
          <cell r="AA143">
            <v>436</v>
          </cell>
          <cell r="AB143">
            <v>4.1979599999999999E-2</v>
          </cell>
          <cell r="AC143">
            <v>88</v>
          </cell>
          <cell r="AD143">
            <v>8.4729000000000002E-3</v>
          </cell>
          <cell r="AE143">
            <v>64</v>
          </cell>
          <cell r="AF143">
            <v>6.1621000000000002E-3</v>
          </cell>
          <cell r="AG143">
            <v>64</v>
          </cell>
          <cell r="AH143">
            <v>6.1621000000000002E-3</v>
          </cell>
          <cell r="AI143">
            <v>25</v>
          </cell>
          <cell r="AJ143">
            <v>2.4071000000000001E-3</v>
          </cell>
          <cell r="AK143">
            <v>25</v>
          </cell>
          <cell r="AL143">
            <v>2.4071000000000001E-3</v>
          </cell>
          <cell r="AM143">
            <v>47</v>
          </cell>
          <cell r="AN143">
            <v>4.5253000000000003E-3</v>
          </cell>
          <cell r="AO143">
            <v>70</v>
          </cell>
          <cell r="AP143">
            <v>6.7397999999999998E-3</v>
          </cell>
          <cell r="AQ143">
            <v>867</v>
          </cell>
          <cell r="AR143">
            <v>8.3477800000000005E-2</v>
          </cell>
          <cell r="AS143">
            <v>23</v>
          </cell>
          <cell r="AT143">
            <v>2.2144999999999999E-3</v>
          </cell>
          <cell r="AU143">
            <v>2527</v>
          </cell>
          <cell r="AV143">
            <v>0.24330830000000001</v>
          </cell>
          <cell r="AW143">
            <v>232</v>
          </cell>
          <cell r="AX143">
            <v>2.2337800000000001E-2</v>
          </cell>
          <cell r="AY143">
            <v>454</v>
          </cell>
          <cell r="AZ143">
            <v>4.37127E-2</v>
          </cell>
        </row>
        <row r="144">
          <cell r="A144" t="str">
            <v>Z00275</v>
          </cell>
          <cell r="B144">
            <v>4365</v>
          </cell>
          <cell r="C144">
            <v>57</v>
          </cell>
          <cell r="D144">
            <v>1.30584E-2</v>
          </cell>
          <cell r="E144">
            <v>270</v>
          </cell>
          <cell r="F144">
            <v>6.18557E-2</v>
          </cell>
          <cell r="G144">
            <v>627</v>
          </cell>
          <cell r="H144">
            <v>0.14364260000000001</v>
          </cell>
          <cell r="I144">
            <v>48</v>
          </cell>
          <cell r="J144">
            <v>1.09966E-2</v>
          </cell>
          <cell r="K144">
            <v>216</v>
          </cell>
          <cell r="L144">
            <v>4.9484500000000001E-2</v>
          </cell>
          <cell r="M144">
            <v>168</v>
          </cell>
          <cell r="N144">
            <v>3.8488000000000001E-2</v>
          </cell>
          <cell r="O144">
            <v>92</v>
          </cell>
          <cell r="P144">
            <v>2.10767E-2</v>
          </cell>
          <cell r="Q144">
            <v>37</v>
          </cell>
          <cell r="R144">
            <v>8.4764999999999997E-3</v>
          </cell>
          <cell r="S144">
            <v>39</v>
          </cell>
          <cell r="T144">
            <v>8.9347000000000003E-3</v>
          </cell>
          <cell r="U144">
            <v>356</v>
          </cell>
          <cell r="V144">
            <v>8.15578E-2</v>
          </cell>
          <cell r="W144">
            <v>545</v>
          </cell>
          <cell r="X144">
            <v>0.1248568</v>
          </cell>
          <cell r="Y144">
            <v>545</v>
          </cell>
          <cell r="Z144">
            <v>0.1248568</v>
          </cell>
          <cell r="AA144">
            <v>191</v>
          </cell>
          <cell r="AB144">
            <v>4.3757200000000003E-2</v>
          </cell>
          <cell r="AC144">
            <v>41</v>
          </cell>
          <cell r="AD144">
            <v>9.3928999999999992E-3</v>
          </cell>
          <cell r="AE144">
            <v>40</v>
          </cell>
          <cell r="AF144">
            <v>9.1637999999999997E-3</v>
          </cell>
          <cell r="AG144">
            <v>40</v>
          </cell>
          <cell r="AH144">
            <v>9.1637999999999997E-3</v>
          </cell>
          <cell r="AI144">
            <v>28</v>
          </cell>
          <cell r="AJ144">
            <v>6.4146999999999997E-3</v>
          </cell>
          <cell r="AK144">
            <v>28</v>
          </cell>
          <cell r="AL144">
            <v>6.4146999999999997E-3</v>
          </cell>
          <cell r="AM144">
            <v>21</v>
          </cell>
          <cell r="AN144">
            <v>4.8110000000000002E-3</v>
          </cell>
          <cell r="AO144">
            <v>29</v>
          </cell>
          <cell r="AP144">
            <v>6.6438000000000001E-3</v>
          </cell>
          <cell r="AQ144">
            <v>604</v>
          </cell>
          <cell r="AR144">
            <v>0.13837340000000001</v>
          </cell>
          <cell r="AS144">
            <v>3</v>
          </cell>
          <cell r="AT144">
            <v>6.8729999999999996E-4</v>
          </cell>
          <cell r="AU144">
            <v>1113</v>
          </cell>
          <cell r="AV144">
            <v>0.25498280000000001</v>
          </cell>
          <cell r="AW144">
            <v>96</v>
          </cell>
          <cell r="AX144">
            <v>2.1993100000000002E-2</v>
          </cell>
          <cell r="AY144">
            <v>145</v>
          </cell>
          <cell r="AZ144">
            <v>3.32188E-2</v>
          </cell>
        </row>
        <row r="145">
          <cell r="A145" t="str">
            <v>Z00276</v>
          </cell>
          <cell r="B145">
            <v>8467</v>
          </cell>
          <cell r="C145">
            <v>134</v>
          </cell>
          <cell r="D145">
            <v>1.5826099999999999E-2</v>
          </cell>
          <cell r="E145">
            <v>507</v>
          </cell>
          <cell r="F145">
            <v>5.9879500000000002E-2</v>
          </cell>
          <cell r="G145">
            <v>1295</v>
          </cell>
          <cell r="H145">
            <v>0.15294669999999999</v>
          </cell>
          <cell r="I145">
            <v>172</v>
          </cell>
          <cell r="J145">
            <v>2.0314200000000001E-2</v>
          </cell>
          <cell r="K145">
            <v>476</v>
          </cell>
          <cell r="L145">
            <v>5.6218299999999999E-2</v>
          </cell>
          <cell r="M145">
            <v>253</v>
          </cell>
          <cell r="N145">
            <v>2.98807E-2</v>
          </cell>
          <cell r="O145">
            <v>143</v>
          </cell>
          <cell r="P145">
            <v>1.6889100000000001E-2</v>
          </cell>
          <cell r="Q145">
            <v>68</v>
          </cell>
          <cell r="R145">
            <v>8.0312000000000005E-3</v>
          </cell>
          <cell r="S145">
            <v>109</v>
          </cell>
          <cell r="T145">
            <v>1.28735E-2</v>
          </cell>
          <cell r="U145">
            <v>784</v>
          </cell>
          <cell r="V145">
            <v>9.2594800000000005E-2</v>
          </cell>
          <cell r="W145">
            <v>566</v>
          </cell>
          <cell r="X145">
            <v>6.6847799999999999E-2</v>
          </cell>
          <cell r="Y145">
            <v>566</v>
          </cell>
          <cell r="Z145">
            <v>6.6847799999999999E-2</v>
          </cell>
          <cell r="AA145">
            <v>394</v>
          </cell>
          <cell r="AB145">
            <v>4.6533600000000001E-2</v>
          </cell>
          <cell r="AC145">
            <v>61</v>
          </cell>
          <cell r="AD145">
            <v>7.2043999999999997E-3</v>
          </cell>
          <cell r="AE145">
            <v>42</v>
          </cell>
          <cell r="AF145">
            <v>4.9604000000000002E-3</v>
          </cell>
          <cell r="AG145">
            <v>42</v>
          </cell>
          <cell r="AH145">
            <v>4.9604000000000002E-3</v>
          </cell>
          <cell r="AI145">
            <v>27</v>
          </cell>
          <cell r="AJ145">
            <v>3.1889000000000002E-3</v>
          </cell>
          <cell r="AK145">
            <v>27</v>
          </cell>
          <cell r="AL145">
            <v>3.1889000000000002E-3</v>
          </cell>
          <cell r="AM145">
            <v>29</v>
          </cell>
          <cell r="AN145">
            <v>3.4250999999999999E-3</v>
          </cell>
          <cell r="AO145">
            <v>47</v>
          </cell>
          <cell r="AP145">
            <v>5.5510000000000004E-3</v>
          </cell>
          <cell r="AQ145">
            <v>761</v>
          </cell>
          <cell r="AR145">
            <v>8.9878399999999997E-2</v>
          </cell>
          <cell r="AS145">
            <v>5</v>
          </cell>
          <cell r="AT145">
            <v>5.9049999999999999E-4</v>
          </cell>
          <cell r="AU145">
            <v>2243</v>
          </cell>
          <cell r="AV145">
            <v>0.2649108</v>
          </cell>
          <cell r="AW145">
            <v>227</v>
          </cell>
          <cell r="AX145">
            <v>2.681E-2</v>
          </cell>
          <cell r="AY145">
            <v>331</v>
          </cell>
          <cell r="AZ145">
            <v>3.90929E-2</v>
          </cell>
        </row>
        <row r="146">
          <cell r="A146" t="str">
            <v>Z00278</v>
          </cell>
          <cell r="B146">
            <v>4375</v>
          </cell>
          <cell r="C146">
            <v>55</v>
          </cell>
          <cell r="D146">
            <v>1.25714E-2</v>
          </cell>
          <cell r="E146">
            <v>249</v>
          </cell>
          <cell r="F146">
            <v>5.6914300000000001E-2</v>
          </cell>
          <cell r="G146">
            <v>531</v>
          </cell>
          <cell r="H146">
            <v>0.1213714</v>
          </cell>
          <cell r="I146">
            <v>70</v>
          </cell>
          <cell r="J146">
            <v>1.6E-2</v>
          </cell>
          <cell r="K146">
            <v>212</v>
          </cell>
          <cell r="L146">
            <v>4.8457100000000003E-2</v>
          </cell>
          <cell r="M146">
            <v>142</v>
          </cell>
          <cell r="N146">
            <v>3.2457100000000003E-2</v>
          </cell>
          <cell r="O146">
            <v>56</v>
          </cell>
          <cell r="P146">
            <v>1.2800000000000001E-2</v>
          </cell>
          <cell r="Q146">
            <v>50</v>
          </cell>
          <cell r="R146">
            <v>1.1428600000000001E-2</v>
          </cell>
          <cell r="S146">
            <v>30</v>
          </cell>
          <cell r="T146">
            <v>6.8570999999999997E-3</v>
          </cell>
          <cell r="U146">
            <v>359</v>
          </cell>
          <cell r="V146">
            <v>8.2057099999999994E-2</v>
          </cell>
          <cell r="W146">
            <v>429</v>
          </cell>
          <cell r="X146">
            <v>9.8057099999999994E-2</v>
          </cell>
          <cell r="Y146">
            <v>429</v>
          </cell>
          <cell r="Z146">
            <v>9.8057099999999994E-2</v>
          </cell>
          <cell r="AA146">
            <v>188</v>
          </cell>
          <cell r="AB146">
            <v>4.29714E-2</v>
          </cell>
          <cell r="AC146">
            <v>31</v>
          </cell>
          <cell r="AD146">
            <v>7.0857000000000003E-3</v>
          </cell>
          <cell r="AE146">
            <v>26</v>
          </cell>
          <cell r="AF146">
            <v>5.9429000000000001E-3</v>
          </cell>
          <cell r="AG146">
            <v>26</v>
          </cell>
          <cell r="AH146">
            <v>5.9429000000000001E-3</v>
          </cell>
          <cell r="AI146">
            <v>18</v>
          </cell>
          <cell r="AJ146">
            <v>4.1143000000000004E-3</v>
          </cell>
          <cell r="AK146">
            <v>18</v>
          </cell>
          <cell r="AL146">
            <v>4.1143000000000004E-3</v>
          </cell>
          <cell r="AM146">
            <v>21</v>
          </cell>
          <cell r="AN146">
            <v>4.7999999999999996E-3</v>
          </cell>
          <cell r="AO146">
            <v>17</v>
          </cell>
          <cell r="AP146">
            <v>3.8857000000000002E-3</v>
          </cell>
          <cell r="AQ146">
            <v>295</v>
          </cell>
          <cell r="AR146">
            <v>6.7428600000000005E-2</v>
          </cell>
          <cell r="AS146">
            <v>1</v>
          </cell>
          <cell r="AT146">
            <v>2.286E-4</v>
          </cell>
          <cell r="AU146">
            <v>1040</v>
          </cell>
          <cell r="AV146">
            <v>0.23771429999999999</v>
          </cell>
          <cell r="AW146">
            <v>91</v>
          </cell>
          <cell r="AX146">
            <v>2.0799999999999999E-2</v>
          </cell>
          <cell r="AY146">
            <v>100</v>
          </cell>
          <cell r="AZ146">
            <v>2.2857100000000002E-2</v>
          </cell>
        </row>
        <row r="147">
          <cell r="A147" t="str">
            <v>Z00279</v>
          </cell>
          <cell r="B147">
            <v>2464</v>
          </cell>
          <cell r="C147">
            <v>40</v>
          </cell>
          <cell r="D147">
            <v>1.62338E-2</v>
          </cell>
          <cell r="E147">
            <v>139</v>
          </cell>
          <cell r="F147">
            <v>5.6412299999999999E-2</v>
          </cell>
          <cell r="G147">
            <v>260</v>
          </cell>
          <cell r="H147">
            <v>0.1055195</v>
          </cell>
          <cell r="I147">
            <v>41</v>
          </cell>
          <cell r="J147">
            <v>1.6639600000000001E-2</v>
          </cell>
          <cell r="K147">
            <v>92</v>
          </cell>
          <cell r="L147">
            <v>3.7337700000000001E-2</v>
          </cell>
          <cell r="M147">
            <v>118</v>
          </cell>
          <cell r="N147">
            <v>4.7889599999999997E-2</v>
          </cell>
          <cell r="O147">
            <v>39</v>
          </cell>
          <cell r="P147">
            <v>1.5827899999999999E-2</v>
          </cell>
          <cell r="Q147">
            <v>18</v>
          </cell>
          <cell r="R147">
            <v>7.3052000000000004E-3</v>
          </cell>
          <cell r="S147">
            <v>32</v>
          </cell>
          <cell r="T147">
            <v>1.2987E-2</v>
          </cell>
          <cell r="U147">
            <v>175</v>
          </cell>
          <cell r="V147">
            <v>7.1022699999999994E-2</v>
          </cell>
          <cell r="W147">
            <v>80</v>
          </cell>
          <cell r="X147">
            <v>3.2467500000000003E-2</v>
          </cell>
          <cell r="Y147">
            <v>80</v>
          </cell>
          <cell r="Z147">
            <v>3.2467500000000003E-2</v>
          </cell>
          <cell r="AA147">
            <v>106</v>
          </cell>
          <cell r="AB147">
            <v>4.3019500000000002E-2</v>
          </cell>
          <cell r="AC147">
            <v>20</v>
          </cell>
          <cell r="AD147">
            <v>8.1168999999999998E-3</v>
          </cell>
          <cell r="AE147">
            <v>29</v>
          </cell>
          <cell r="AF147">
            <v>1.17695E-2</v>
          </cell>
          <cell r="AG147">
            <v>29</v>
          </cell>
          <cell r="AH147">
            <v>1.17695E-2</v>
          </cell>
          <cell r="AI147">
            <v>18</v>
          </cell>
          <cell r="AJ147">
            <v>7.3052000000000004E-3</v>
          </cell>
          <cell r="AK147">
            <v>18</v>
          </cell>
          <cell r="AL147">
            <v>7.3052000000000004E-3</v>
          </cell>
          <cell r="AM147">
            <v>13</v>
          </cell>
          <cell r="AN147">
            <v>5.2760000000000003E-3</v>
          </cell>
          <cell r="AO147">
            <v>13</v>
          </cell>
          <cell r="AP147">
            <v>5.2760000000000003E-3</v>
          </cell>
          <cell r="AQ147">
            <v>252</v>
          </cell>
          <cell r="AR147">
            <v>0.10227269999999999</v>
          </cell>
          <cell r="AS147">
            <v>2</v>
          </cell>
          <cell r="AT147">
            <v>8.1170000000000005E-4</v>
          </cell>
          <cell r="AU147">
            <v>544</v>
          </cell>
          <cell r="AV147">
            <v>0.22077920000000001</v>
          </cell>
          <cell r="AW147">
            <v>43</v>
          </cell>
          <cell r="AX147">
            <v>1.7451299999999999E-2</v>
          </cell>
          <cell r="AY147">
            <v>100</v>
          </cell>
          <cell r="AZ147">
            <v>4.05844E-2</v>
          </cell>
        </row>
        <row r="148">
          <cell r="A148" t="str">
            <v>Z00280</v>
          </cell>
          <cell r="B148">
            <v>5112</v>
          </cell>
          <cell r="C148">
            <v>71</v>
          </cell>
          <cell r="D148">
            <v>1.3888899999999999E-2</v>
          </cell>
          <cell r="E148">
            <v>259</v>
          </cell>
          <cell r="F148">
            <v>5.0665099999999998E-2</v>
          </cell>
          <cell r="G148">
            <v>552</v>
          </cell>
          <cell r="H148">
            <v>0.1079812</v>
          </cell>
          <cell r="I148">
            <v>71</v>
          </cell>
          <cell r="J148">
            <v>1.3888899999999999E-2</v>
          </cell>
          <cell r="K148">
            <v>203</v>
          </cell>
          <cell r="L148">
            <v>3.9710500000000003E-2</v>
          </cell>
          <cell r="M148">
            <v>153</v>
          </cell>
          <cell r="N148">
            <v>2.9929600000000001E-2</v>
          </cell>
          <cell r="O148">
            <v>80</v>
          </cell>
          <cell r="P148">
            <v>1.56495E-2</v>
          </cell>
          <cell r="Q148">
            <v>57</v>
          </cell>
          <cell r="R148">
            <v>1.1150200000000001E-2</v>
          </cell>
          <cell r="S148">
            <v>59</v>
          </cell>
          <cell r="T148">
            <v>1.15415E-2</v>
          </cell>
          <cell r="U148">
            <v>342</v>
          </cell>
          <cell r="V148">
            <v>6.69014E-2</v>
          </cell>
          <cell r="W148">
            <v>481</v>
          </cell>
          <cell r="X148">
            <v>9.4092300000000004E-2</v>
          </cell>
          <cell r="Y148">
            <v>481</v>
          </cell>
          <cell r="Z148">
            <v>9.4092300000000004E-2</v>
          </cell>
          <cell r="AA148">
            <v>177</v>
          </cell>
          <cell r="AB148">
            <v>3.46244E-2</v>
          </cell>
          <cell r="AC148">
            <v>34</v>
          </cell>
          <cell r="AD148">
            <v>6.6509999999999998E-3</v>
          </cell>
          <cell r="AE148">
            <v>29</v>
          </cell>
          <cell r="AF148">
            <v>5.6728999999999998E-3</v>
          </cell>
          <cell r="AG148">
            <v>29</v>
          </cell>
          <cell r="AH148">
            <v>5.6728999999999998E-3</v>
          </cell>
          <cell r="AI148">
            <v>14</v>
          </cell>
          <cell r="AJ148">
            <v>2.7387000000000002E-3</v>
          </cell>
          <cell r="AK148">
            <v>14</v>
          </cell>
          <cell r="AL148">
            <v>2.7387000000000002E-3</v>
          </cell>
          <cell r="AM148">
            <v>24</v>
          </cell>
          <cell r="AN148">
            <v>4.6947999999999998E-3</v>
          </cell>
          <cell r="AO148">
            <v>34</v>
          </cell>
          <cell r="AP148">
            <v>6.6509999999999998E-3</v>
          </cell>
          <cell r="AQ148">
            <v>395</v>
          </cell>
          <cell r="AR148">
            <v>7.7269199999999996E-2</v>
          </cell>
          <cell r="AS148">
            <v>2</v>
          </cell>
          <cell r="AT148">
            <v>3.9120000000000002E-4</v>
          </cell>
          <cell r="AU148">
            <v>1062</v>
          </cell>
          <cell r="AV148">
            <v>0.2077465</v>
          </cell>
          <cell r="AW148">
            <v>80</v>
          </cell>
          <cell r="AX148">
            <v>1.56495E-2</v>
          </cell>
          <cell r="AY148">
            <v>216</v>
          </cell>
          <cell r="AZ148">
            <v>4.2253499999999999E-2</v>
          </cell>
        </row>
        <row r="149">
          <cell r="A149" t="str">
            <v>Z00281</v>
          </cell>
          <cell r="B149">
            <v>5019</v>
          </cell>
          <cell r="C149">
            <v>56</v>
          </cell>
          <cell r="D149">
            <v>1.11576E-2</v>
          </cell>
          <cell r="E149">
            <v>315</v>
          </cell>
          <cell r="F149">
            <v>6.2761499999999998E-2</v>
          </cell>
          <cell r="G149">
            <v>564</v>
          </cell>
          <cell r="H149">
            <v>0.112373</v>
          </cell>
          <cell r="I149">
            <v>72</v>
          </cell>
          <cell r="J149">
            <v>1.4345500000000001E-2</v>
          </cell>
          <cell r="K149">
            <v>216</v>
          </cell>
          <cell r="L149">
            <v>4.3036499999999998E-2</v>
          </cell>
          <cell r="M149">
            <v>80</v>
          </cell>
          <cell r="N149">
            <v>1.5939399999999999E-2</v>
          </cell>
          <cell r="O149">
            <v>76</v>
          </cell>
          <cell r="P149">
            <v>1.51425E-2</v>
          </cell>
          <cell r="Q149">
            <v>34</v>
          </cell>
          <cell r="R149">
            <v>6.7742999999999996E-3</v>
          </cell>
          <cell r="S149">
            <v>57</v>
          </cell>
          <cell r="T149">
            <v>1.13568E-2</v>
          </cell>
          <cell r="U149">
            <v>361</v>
          </cell>
          <cell r="V149">
            <v>7.1926699999999996E-2</v>
          </cell>
          <cell r="W149">
            <v>542</v>
          </cell>
          <cell r="X149">
            <v>0.10798960000000001</v>
          </cell>
          <cell r="Y149">
            <v>542</v>
          </cell>
          <cell r="Z149">
            <v>0.10798960000000001</v>
          </cell>
          <cell r="AA149">
            <v>195</v>
          </cell>
          <cell r="AB149">
            <v>3.8852400000000002E-2</v>
          </cell>
          <cell r="AC149">
            <v>40</v>
          </cell>
          <cell r="AD149">
            <v>7.9696999999999997E-3</v>
          </cell>
          <cell r="AE149">
            <v>28</v>
          </cell>
          <cell r="AF149">
            <v>5.5788000000000001E-3</v>
          </cell>
          <cell r="AG149">
            <v>28</v>
          </cell>
          <cell r="AH149">
            <v>5.5788000000000001E-3</v>
          </cell>
          <cell r="AI149">
            <v>14</v>
          </cell>
          <cell r="AJ149">
            <v>2.7894E-3</v>
          </cell>
          <cell r="AK149">
            <v>14</v>
          </cell>
          <cell r="AL149">
            <v>2.7894E-3</v>
          </cell>
          <cell r="AM149">
            <v>12</v>
          </cell>
          <cell r="AN149">
            <v>2.3909000000000001E-3</v>
          </cell>
          <cell r="AO149">
            <v>34</v>
          </cell>
          <cell r="AP149">
            <v>6.7742999999999996E-3</v>
          </cell>
          <cell r="AQ149">
            <v>418</v>
          </cell>
          <cell r="AR149">
            <v>8.3283499999999996E-2</v>
          </cell>
          <cell r="AS149">
            <v>10</v>
          </cell>
          <cell r="AT149">
            <v>1.9924000000000001E-3</v>
          </cell>
          <cell r="AU149">
            <v>1113</v>
          </cell>
          <cell r="AV149">
            <v>0.22175729999999999</v>
          </cell>
          <cell r="AW149">
            <v>88</v>
          </cell>
          <cell r="AX149">
            <v>1.7533400000000001E-2</v>
          </cell>
          <cell r="AY149">
            <v>135</v>
          </cell>
          <cell r="AZ149">
            <v>2.6897799999999999E-2</v>
          </cell>
        </row>
        <row r="150">
          <cell r="A150" t="str">
            <v>Z00282</v>
          </cell>
          <cell r="B150">
            <v>4423</v>
          </cell>
          <cell r="C150">
            <v>65</v>
          </cell>
          <cell r="D150">
            <v>1.46959E-2</v>
          </cell>
          <cell r="E150">
            <v>399</v>
          </cell>
          <cell r="F150">
            <v>9.0210299999999993E-2</v>
          </cell>
          <cell r="G150">
            <v>752</v>
          </cell>
          <cell r="H150">
            <v>0.17002030000000001</v>
          </cell>
          <cell r="I150">
            <v>72</v>
          </cell>
          <cell r="J150">
            <v>1.6278500000000001E-2</v>
          </cell>
          <cell r="K150">
            <v>222</v>
          </cell>
          <cell r="L150">
            <v>5.0192199999999999E-2</v>
          </cell>
          <cell r="M150">
            <v>247</v>
          </cell>
          <cell r="N150">
            <v>5.5844400000000002E-2</v>
          </cell>
          <cell r="O150">
            <v>92</v>
          </cell>
          <cell r="P150">
            <v>2.08004E-2</v>
          </cell>
          <cell r="Q150">
            <v>67</v>
          </cell>
          <cell r="R150">
            <v>1.5148099999999999E-2</v>
          </cell>
          <cell r="S150">
            <v>22</v>
          </cell>
          <cell r="T150">
            <v>4.9740000000000001E-3</v>
          </cell>
          <cell r="U150">
            <v>376</v>
          </cell>
          <cell r="V150">
            <v>8.5010199999999994E-2</v>
          </cell>
          <cell r="W150">
            <v>920</v>
          </cell>
          <cell r="X150">
            <v>0.20800360000000001</v>
          </cell>
          <cell r="Y150">
            <v>920</v>
          </cell>
          <cell r="Z150">
            <v>0.20800360000000001</v>
          </cell>
          <cell r="AA150">
            <v>206</v>
          </cell>
          <cell r="AB150">
            <v>4.6574699999999997E-2</v>
          </cell>
          <cell r="AC150">
            <v>34</v>
          </cell>
          <cell r="AD150">
            <v>7.6870999999999997E-3</v>
          </cell>
          <cell r="AE150">
            <v>27</v>
          </cell>
          <cell r="AF150">
            <v>6.1044999999999997E-3</v>
          </cell>
          <cell r="AG150">
            <v>27</v>
          </cell>
          <cell r="AH150">
            <v>6.1044999999999997E-3</v>
          </cell>
          <cell r="AI150">
            <v>15</v>
          </cell>
          <cell r="AJ150">
            <v>3.3914000000000001E-3</v>
          </cell>
          <cell r="AK150">
            <v>15</v>
          </cell>
          <cell r="AL150">
            <v>3.3914000000000001E-3</v>
          </cell>
          <cell r="AM150">
            <v>8</v>
          </cell>
          <cell r="AN150">
            <v>1.8087000000000001E-3</v>
          </cell>
          <cell r="AO150">
            <v>31</v>
          </cell>
          <cell r="AP150">
            <v>7.0087999999999999E-3</v>
          </cell>
          <cell r="AQ150">
            <v>737</v>
          </cell>
          <cell r="AR150">
            <v>0.166629</v>
          </cell>
          <cell r="AS150">
            <v>4</v>
          </cell>
          <cell r="AT150">
            <v>9.0439999999999997E-4</v>
          </cell>
          <cell r="AU150">
            <v>1349</v>
          </cell>
          <cell r="AV150">
            <v>0.30499660000000001</v>
          </cell>
          <cell r="AW150">
            <v>94</v>
          </cell>
          <cell r="AX150">
            <v>2.1252500000000001E-2</v>
          </cell>
          <cell r="AY150">
            <v>152</v>
          </cell>
          <cell r="AZ150">
            <v>3.4365800000000002E-2</v>
          </cell>
        </row>
        <row r="151">
          <cell r="A151" t="str">
            <v>Z00283</v>
          </cell>
          <cell r="B151">
            <v>5767</v>
          </cell>
          <cell r="C151">
            <v>73</v>
          </cell>
          <cell r="D151">
            <v>1.26582E-2</v>
          </cell>
          <cell r="E151">
            <v>341</v>
          </cell>
          <cell r="F151">
            <v>5.9129500000000002E-2</v>
          </cell>
          <cell r="G151">
            <v>769</v>
          </cell>
          <cell r="H151">
            <v>0.13334489999999999</v>
          </cell>
          <cell r="I151">
            <v>86</v>
          </cell>
          <cell r="J151">
            <v>1.4912399999999999E-2</v>
          </cell>
          <cell r="K151">
            <v>253</v>
          </cell>
          <cell r="L151">
            <v>4.3870300000000001E-2</v>
          </cell>
          <cell r="M151">
            <v>134</v>
          </cell>
          <cell r="N151">
            <v>2.3235700000000001E-2</v>
          </cell>
          <cell r="O151">
            <v>80</v>
          </cell>
          <cell r="P151">
            <v>1.3872000000000001E-2</v>
          </cell>
          <cell r="Q151">
            <v>53</v>
          </cell>
          <cell r="R151">
            <v>9.1902000000000008E-3</v>
          </cell>
          <cell r="S151">
            <v>25</v>
          </cell>
          <cell r="T151">
            <v>4.3350000000000003E-3</v>
          </cell>
          <cell r="U151">
            <v>451</v>
          </cell>
          <cell r="V151">
            <v>7.8203599999999998E-2</v>
          </cell>
          <cell r="W151">
            <v>432</v>
          </cell>
          <cell r="X151">
            <v>7.4909000000000003E-2</v>
          </cell>
          <cell r="Y151">
            <v>432</v>
          </cell>
          <cell r="Z151">
            <v>7.4909000000000003E-2</v>
          </cell>
          <cell r="AA151">
            <v>248</v>
          </cell>
          <cell r="AB151">
            <v>4.3003300000000001E-2</v>
          </cell>
          <cell r="AC151">
            <v>52</v>
          </cell>
          <cell r="AD151">
            <v>9.0168000000000002E-3</v>
          </cell>
          <cell r="AE151">
            <v>52</v>
          </cell>
          <cell r="AF151">
            <v>9.0168000000000002E-3</v>
          </cell>
          <cell r="AG151">
            <v>52</v>
          </cell>
          <cell r="AH151">
            <v>9.0168000000000002E-3</v>
          </cell>
          <cell r="AI151">
            <v>28</v>
          </cell>
          <cell r="AJ151">
            <v>4.8551999999999996E-3</v>
          </cell>
          <cell r="AK151">
            <v>28</v>
          </cell>
          <cell r="AL151">
            <v>4.8551999999999996E-3</v>
          </cell>
          <cell r="AM151">
            <v>24</v>
          </cell>
          <cell r="AN151">
            <v>4.1615999999999997E-3</v>
          </cell>
          <cell r="AO151">
            <v>31</v>
          </cell>
          <cell r="AP151">
            <v>5.3753999999999998E-3</v>
          </cell>
          <cell r="AQ151">
            <v>291</v>
          </cell>
          <cell r="AR151">
            <v>5.0459499999999997E-2</v>
          </cell>
          <cell r="AS151">
            <v>12</v>
          </cell>
          <cell r="AT151">
            <v>2.0807999999999998E-3</v>
          </cell>
          <cell r="AU151">
            <v>1366</v>
          </cell>
          <cell r="AV151">
            <v>0.23686489999999999</v>
          </cell>
          <cell r="AW151">
            <v>85</v>
          </cell>
          <cell r="AX151">
            <v>1.4739E-2</v>
          </cell>
          <cell r="AY151">
            <v>183</v>
          </cell>
          <cell r="AZ151">
            <v>3.1732299999999998E-2</v>
          </cell>
        </row>
        <row r="152">
          <cell r="A152" t="str">
            <v>Z00284</v>
          </cell>
          <cell r="B152">
            <v>3077</v>
          </cell>
          <cell r="C152">
            <v>35</v>
          </cell>
          <cell r="D152">
            <v>1.13747E-2</v>
          </cell>
          <cell r="E152">
            <v>241</v>
          </cell>
          <cell r="F152">
            <v>7.8323000000000004E-2</v>
          </cell>
          <cell r="G152">
            <v>316</v>
          </cell>
          <cell r="H152">
            <v>0.10269739999999999</v>
          </cell>
          <cell r="I152">
            <v>49</v>
          </cell>
          <cell r="J152">
            <v>1.5924600000000001E-2</v>
          </cell>
          <cell r="K152">
            <v>124</v>
          </cell>
          <cell r="L152">
            <v>4.0299000000000001E-2</v>
          </cell>
          <cell r="M152">
            <v>91</v>
          </cell>
          <cell r="N152">
            <v>2.9574300000000001E-2</v>
          </cell>
          <cell r="O152">
            <v>37</v>
          </cell>
          <cell r="P152">
            <v>1.2024699999999999E-2</v>
          </cell>
          <cell r="Q152">
            <v>24</v>
          </cell>
          <cell r="R152">
            <v>7.7998E-3</v>
          </cell>
          <cell r="S152">
            <v>19</v>
          </cell>
          <cell r="T152">
            <v>6.1748000000000003E-3</v>
          </cell>
          <cell r="U152">
            <v>193</v>
          </cell>
          <cell r="V152">
            <v>6.2723399999999999E-2</v>
          </cell>
          <cell r="W152">
            <v>506</v>
          </cell>
          <cell r="X152">
            <v>0.16444590000000001</v>
          </cell>
          <cell r="Y152">
            <v>506</v>
          </cell>
          <cell r="Z152">
            <v>0.16444590000000001</v>
          </cell>
          <cell r="AA152">
            <v>90</v>
          </cell>
          <cell r="AB152">
            <v>2.9249299999999999E-2</v>
          </cell>
          <cell r="AC152">
            <v>17</v>
          </cell>
          <cell r="AD152">
            <v>5.5249000000000001E-3</v>
          </cell>
          <cell r="AE152">
            <v>20</v>
          </cell>
          <cell r="AF152">
            <v>6.4998E-3</v>
          </cell>
          <cell r="AG152">
            <v>20</v>
          </cell>
          <cell r="AH152">
            <v>6.4998E-3</v>
          </cell>
          <cell r="AI152">
            <v>5</v>
          </cell>
          <cell r="AJ152">
            <v>1.6249999999999999E-3</v>
          </cell>
          <cell r="AK152">
            <v>5</v>
          </cell>
          <cell r="AL152">
            <v>1.6249999999999999E-3</v>
          </cell>
          <cell r="AM152">
            <v>3</v>
          </cell>
          <cell r="AN152">
            <v>9.7499999999999996E-4</v>
          </cell>
          <cell r="AO152">
            <v>11</v>
          </cell>
          <cell r="AP152">
            <v>3.5749000000000002E-3</v>
          </cell>
          <cell r="AQ152">
            <v>190</v>
          </cell>
          <cell r="AR152">
            <v>6.1748499999999998E-2</v>
          </cell>
          <cell r="AS152">
            <v>2</v>
          </cell>
          <cell r="AT152">
            <v>6.4999999999999997E-4</v>
          </cell>
          <cell r="AU152">
            <v>656</v>
          </cell>
          <cell r="AV152">
            <v>0.21319469999999999</v>
          </cell>
          <cell r="AW152">
            <v>39</v>
          </cell>
          <cell r="AX152">
            <v>1.2674700000000001E-2</v>
          </cell>
          <cell r="AY152">
            <v>103</v>
          </cell>
          <cell r="AZ152">
            <v>3.3474200000000003E-2</v>
          </cell>
        </row>
        <row r="153">
          <cell r="A153" t="str">
            <v>Z00285</v>
          </cell>
          <cell r="B153">
            <v>2305</v>
          </cell>
          <cell r="C153">
            <v>12</v>
          </cell>
          <cell r="D153">
            <v>5.2061E-3</v>
          </cell>
          <cell r="E153">
            <v>146</v>
          </cell>
          <cell r="F153">
            <v>6.3340599999999997E-2</v>
          </cell>
          <cell r="G153">
            <v>185</v>
          </cell>
          <cell r="H153">
            <v>8.0260300000000007E-2</v>
          </cell>
          <cell r="I153">
            <v>17</v>
          </cell>
          <cell r="J153">
            <v>7.3753000000000004E-3</v>
          </cell>
          <cell r="K153">
            <v>42</v>
          </cell>
          <cell r="L153">
            <v>1.8221299999999999E-2</v>
          </cell>
          <cell r="M153">
            <v>46</v>
          </cell>
          <cell r="N153">
            <v>1.9956600000000001E-2</v>
          </cell>
          <cell r="O153">
            <v>16</v>
          </cell>
          <cell r="P153">
            <v>6.9414000000000003E-3</v>
          </cell>
          <cell r="Q153">
            <v>22</v>
          </cell>
          <cell r="R153">
            <v>9.5444999999999992E-3</v>
          </cell>
          <cell r="S153">
            <v>12</v>
          </cell>
          <cell r="T153">
            <v>5.2061E-3</v>
          </cell>
          <cell r="U153">
            <v>94</v>
          </cell>
          <cell r="V153">
            <v>4.0780900000000002E-2</v>
          </cell>
          <cell r="W153">
            <v>175</v>
          </cell>
          <cell r="X153">
            <v>7.59219E-2</v>
          </cell>
          <cell r="Y153">
            <v>175</v>
          </cell>
          <cell r="Z153">
            <v>7.59219E-2</v>
          </cell>
          <cell r="AA153">
            <v>63</v>
          </cell>
          <cell r="AB153">
            <v>2.7331899999999999E-2</v>
          </cell>
          <cell r="AC153">
            <v>15</v>
          </cell>
          <cell r="AD153">
            <v>6.5075999999999997E-3</v>
          </cell>
          <cell r="AE153">
            <v>5</v>
          </cell>
          <cell r="AF153">
            <v>2.1692E-3</v>
          </cell>
          <cell r="AG153">
            <v>5</v>
          </cell>
          <cell r="AH153">
            <v>2.1692E-3</v>
          </cell>
          <cell r="AI153">
            <v>3</v>
          </cell>
          <cell r="AJ153">
            <v>1.3014999999999999E-3</v>
          </cell>
          <cell r="AK153">
            <v>3</v>
          </cell>
          <cell r="AL153">
            <v>1.3014999999999999E-3</v>
          </cell>
          <cell r="AM153">
            <v>4</v>
          </cell>
          <cell r="AN153">
            <v>1.7354E-3</v>
          </cell>
          <cell r="AO153">
            <v>18</v>
          </cell>
          <cell r="AP153">
            <v>7.8091000000000002E-3</v>
          </cell>
          <cell r="AQ153">
            <v>217</v>
          </cell>
          <cell r="AR153">
            <v>9.4143199999999996E-2</v>
          </cell>
          <cell r="AS153">
            <v>1</v>
          </cell>
          <cell r="AT153">
            <v>4.3379999999999997E-4</v>
          </cell>
          <cell r="AU153">
            <v>388</v>
          </cell>
          <cell r="AV153">
            <v>0.1683297</v>
          </cell>
          <cell r="AW153">
            <v>22</v>
          </cell>
          <cell r="AX153">
            <v>9.5444999999999992E-3</v>
          </cell>
          <cell r="AY153">
            <v>45</v>
          </cell>
          <cell r="AZ153">
            <v>1.95228E-2</v>
          </cell>
        </row>
        <row r="154">
          <cell r="A154" t="str">
            <v>Z00302</v>
          </cell>
          <cell r="B154">
            <v>8611</v>
          </cell>
          <cell r="C154">
            <v>129</v>
          </cell>
          <cell r="D154">
            <v>1.4980800000000001E-2</v>
          </cell>
          <cell r="E154">
            <v>541</v>
          </cell>
          <cell r="F154">
            <v>6.2826599999999996E-2</v>
          </cell>
          <cell r="G154">
            <v>1200</v>
          </cell>
          <cell r="H154">
            <v>0.1393566</v>
          </cell>
          <cell r="I154">
            <v>143</v>
          </cell>
          <cell r="J154">
            <v>1.6606699999999999E-2</v>
          </cell>
          <cell r="K154">
            <v>330</v>
          </cell>
          <cell r="L154">
            <v>3.8323099999999999E-2</v>
          </cell>
          <cell r="M154">
            <v>390</v>
          </cell>
          <cell r="N154">
            <v>4.5290900000000002E-2</v>
          </cell>
          <cell r="O154">
            <v>140</v>
          </cell>
          <cell r="P154">
            <v>1.62583E-2</v>
          </cell>
          <cell r="Q154">
            <v>90</v>
          </cell>
          <cell r="R154">
            <v>1.04517E-2</v>
          </cell>
          <cell r="S154">
            <v>40</v>
          </cell>
          <cell r="T154">
            <v>4.6452000000000004E-3</v>
          </cell>
          <cell r="U154">
            <v>608</v>
          </cell>
          <cell r="V154">
            <v>7.0607400000000001E-2</v>
          </cell>
          <cell r="W154">
            <v>792</v>
          </cell>
          <cell r="X154">
            <v>9.1975399999999999E-2</v>
          </cell>
          <cell r="Y154">
            <v>792</v>
          </cell>
          <cell r="Z154">
            <v>9.1975399999999999E-2</v>
          </cell>
          <cell r="AA154">
            <v>339</v>
          </cell>
          <cell r="AB154">
            <v>3.9368199999999999E-2</v>
          </cell>
          <cell r="AC154">
            <v>45</v>
          </cell>
          <cell r="AD154">
            <v>5.2259000000000003E-3</v>
          </cell>
          <cell r="AE154">
            <v>64</v>
          </cell>
          <cell r="AF154">
            <v>7.4323999999999996E-3</v>
          </cell>
          <cell r="AG154">
            <v>64</v>
          </cell>
          <cell r="AH154">
            <v>7.4323999999999996E-3</v>
          </cell>
          <cell r="AI154">
            <v>34</v>
          </cell>
          <cell r="AJ154">
            <v>3.9484000000000003E-3</v>
          </cell>
          <cell r="AK154">
            <v>34</v>
          </cell>
          <cell r="AL154">
            <v>3.9484000000000003E-3</v>
          </cell>
          <cell r="AM154">
            <v>35</v>
          </cell>
          <cell r="AN154">
            <v>4.0645999999999998E-3</v>
          </cell>
          <cell r="AO154">
            <v>45</v>
          </cell>
          <cell r="AP154">
            <v>5.2259000000000003E-3</v>
          </cell>
          <cell r="AQ154">
            <v>847</v>
          </cell>
          <cell r="AR154">
            <v>9.8362599999999994E-2</v>
          </cell>
          <cell r="AS154">
            <v>8</v>
          </cell>
          <cell r="AT154">
            <v>9.2900000000000003E-4</v>
          </cell>
          <cell r="AU154">
            <v>2086</v>
          </cell>
          <cell r="AV154">
            <v>0.2422483</v>
          </cell>
          <cell r="AW154">
            <v>151</v>
          </cell>
          <cell r="AX154">
            <v>1.7535700000000001E-2</v>
          </cell>
          <cell r="AY154">
            <v>280</v>
          </cell>
          <cell r="AZ154">
            <v>3.2516499999999997E-2</v>
          </cell>
        </row>
        <row r="155">
          <cell r="A155" t="str">
            <v>Z00303</v>
          </cell>
          <cell r="B155">
            <v>6974</v>
          </cell>
          <cell r="C155">
            <v>67</v>
          </cell>
          <cell r="D155">
            <v>9.6071000000000004E-3</v>
          </cell>
          <cell r="E155">
            <v>432</v>
          </cell>
          <cell r="F155">
            <v>6.1944399999999997E-2</v>
          </cell>
          <cell r="G155">
            <v>494</v>
          </cell>
          <cell r="H155">
            <v>7.0834499999999995E-2</v>
          </cell>
          <cell r="I155">
            <v>80</v>
          </cell>
          <cell r="J155">
            <v>1.1471200000000001E-2</v>
          </cell>
          <cell r="K155">
            <v>262</v>
          </cell>
          <cell r="L155">
            <v>3.75681E-2</v>
          </cell>
          <cell r="M155">
            <v>27</v>
          </cell>
          <cell r="N155">
            <v>3.8714999999999999E-3</v>
          </cell>
          <cell r="O155">
            <v>49</v>
          </cell>
          <cell r="P155">
            <v>7.0261000000000004E-3</v>
          </cell>
          <cell r="Q155">
            <v>30</v>
          </cell>
          <cell r="R155">
            <v>4.3017000000000003E-3</v>
          </cell>
          <cell r="S155">
            <v>15</v>
          </cell>
          <cell r="T155">
            <v>2.1508E-3</v>
          </cell>
          <cell r="U155">
            <v>435</v>
          </cell>
          <cell r="V155">
            <v>6.2374499999999999E-2</v>
          </cell>
          <cell r="W155">
            <v>293</v>
          </cell>
          <cell r="X155">
            <v>4.2013200000000001E-2</v>
          </cell>
          <cell r="Y155">
            <v>293</v>
          </cell>
          <cell r="Z155">
            <v>4.2013200000000001E-2</v>
          </cell>
          <cell r="AA155">
            <v>219</v>
          </cell>
          <cell r="AB155">
            <v>3.1402399999999997E-2</v>
          </cell>
          <cell r="AC155">
            <v>36</v>
          </cell>
          <cell r="AD155">
            <v>5.1619999999999999E-3</v>
          </cell>
          <cell r="AE155">
            <v>47</v>
          </cell>
          <cell r="AF155">
            <v>6.7393000000000002E-3</v>
          </cell>
          <cell r="AG155">
            <v>47</v>
          </cell>
          <cell r="AH155">
            <v>6.7393000000000002E-3</v>
          </cell>
          <cell r="AI155">
            <v>10</v>
          </cell>
          <cell r="AJ155">
            <v>1.4339000000000001E-3</v>
          </cell>
          <cell r="AK155">
            <v>10</v>
          </cell>
          <cell r="AL155">
            <v>1.4339000000000001E-3</v>
          </cell>
          <cell r="AM155">
            <v>14</v>
          </cell>
          <cell r="AN155">
            <v>2.0075000000000002E-3</v>
          </cell>
          <cell r="AO155">
            <v>37</v>
          </cell>
          <cell r="AP155">
            <v>5.3054E-3</v>
          </cell>
          <cell r="AQ155">
            <v>483</v>
          </cell>
          <cell r="AR155">
            <v>6.9257200000000005E-2</v>
          </cell>
          <cell r="AS155">
            <v>0</v>
          </cell>
          <cell r="AT155">
            <v>0</v>
          </cell>
          <cell r="AU155">
            <v>1233</v>
          </cell>
          <cell r="AV155">
            <v>0.1767995</v>
          </cell>
          <cell r="AW155">
            <v>94</v>
          </cell>
          <cell r="AX155">
            <v>1.34786E-2</v>
          </cell>
          <cell r="AY155">
            <v>150</v>
          </cell>
          <cell r="AZ155">
            <v>2.15085E-2</v>
          </cell>
        </row>
        <row r="156">
          <cell r="A156" t="str">
            <v>Z00305</v>
          </cell>
          <cell r="B156">
            <v>3619</v>
          </cell>
          <cell r="C156">
            <v>83</v>
          </cell>
          <cell r="D156">
            <v>2.29345E-2</v>
          </cell>
          <cell r="E156">
            <v>230</v>
          </cell>
          <cell r="F156">
            <v>6.3553499999999999E-2</v>
          </cell>
          <cell r="G156">
            <v>597</v>
          </cell>
          <cell r="H156">
            <v>0.16496269999999999</v>
          </cell>
          <cell r="I156">
            <v>50</v>
          </cell>
          <cell r="J156">
            <v>1.3816E-2</v>
          </cell>
          <cell r="K156">
            <v>189</v>
          </cell>
          <cell r="L156">
            <v>5.2224399999999997E-2</v>
          </cell>
          <cell r="M156">
            <v>293</v>
          </cell>
          <cell r="N156">
            <v>8.0961599999999995E-2</v>
          </cell>
          <cell r="O156">
            <v>86</v>
          </cell>
          <cell r="P156">
            <v>2.37635E-2</v>
          </cell>
          <cell r="Q156">
            <v>46</v>
          </cell>
          <cell r="R156">
            <v>1.27107E-2</v>
          </cell>
          <cell r="S156">
            <v>34</v>
          </cell>
          <cell r="T156">
            <v>9.3948999999999994E-3</v>
          </cell>
          <cell r="U156">
            <v>305</v>
          </cell>
          <cell r="V156">
            <v>8.4277400000000002E-2</v>
          </cell>
          <cell r="W156">
            <v>385</v>
          </cell>
          <cell r="X156">
            <v>0.10638300000000001</v>
          </cell>
          <cell r="Y156">
            <v>385</v>
          </cell>
          <cell r="Z156">
            <v>0.10638300000000001</v>
          </cell>
          <cell r="AA156">
            <v>154</v>
          </cell>
          <cell r="AB156">
            <v>4.2553199999999999E-2</v>
          </cell>
          <cell r="AC156">
            <v>24</v>
          </cell>
          <cell r="AD156">
            <v>6.6316999999999999E-3</v>
          </cell>
          <cell r="AE156">
            <v>40</v>
          </cell>
          <cell r="AF156">
            <v>1.10528E-2</v>
          </cell>
          <cell r="AG156">
            <v>40</v>
          </cell>
          <cell r="AH156">
            <v>1.10528E-2</v>
          </cell>
          <cell r="AI156">
            <v>11</v>
          </cell>
          <cell r="AJ156">
            <v>3.0395000000000001E-3</v>
          </cell>
          <cell r="AK156">
            <v>11</v>
          </cell>
          <cell r="AL156">
            <v>3.0395000000000001E-3</v>
          </cell>
          <cell r="AM156">
            <v>24</v>
          </cell>
          <cell r="AN156">
            <v>6.6316999999999999E-3</v>
          </cell>
          <cell r="AO156">
            <v>22</v>
          </cell>
          <cell r="AP156">
            <v>6.0790000000000002E-3</v>
          </cell>
          <cell r="AQ156">
            <v>454</v>
          </cell>
          <cell r="AR156">
            <v>0.125449</v>
          </cell>
          <cell r="AS156">
            <v>4</v>
          </cell>
          <cell r="AT156">
            <v>1.1053E-3</v>
          </cell>
          <cell r="AU156">
            <v>1043</v>
          </cell>
          <cell r="AV156">
            <v>0.28820119999999999</v>
          </cell>
          <cell r="AW156">
            <v>96</v>
          </cell>
          <cell r="AX156">
            <v>2.65267E-2</v>
          </cell>
          <cell r="AY156">
            <v>158</v>
          </cell>
          <cell r="AZ156">
            <v>4.3658500000000003E-2</v>
          </cell>
        </row>
        <row r="157">
          <cell r="A157" t="str">
            <v>Z00307</v>
          </cell>
          <cell r="B157">
            <v>3988</v>
          </cell>
          <cell r="C157">
            <v>51</v>
          </cell>
          <cell r="D157">
            <v>1.27884E-2</v>
          </cell>
          <cell r="E157">
            <v>223</v>
          </cell>
          <cell r="F157">
            <v>5.5917799999999997E-2</v>
          </cell>
          <cell r="G157">
            <v>501</v>
          </cell>
          <cell r="H157">
            <v>0.12562690000000001</v>
          </cell>
          <cell r="I157">
            <v>55</v>
          </cell>
          <cell r="J157">
            <v>1.3791400000000001E-2</v>
          </cell>
          <cell r="K157">
            <v>176</v>
          </cell>
          <cell r="L157">
            <v>4.4132400000000002E-2</v>
          </cell>
          <cell r="M157">
            <v>98</v>
          </cell>
          <cell r="N157">
            <v>2.45737E-2</v>
          </cell>
          <cell r="O157">
            <v>80</v>
          </cell>
          <cell r="P157">
            <v>2.00602E-2</v>
          </cell>
          <cell r="Q157">
            <v>34</v>
          </cell>
          <cell r="R157">
            <v>8.5255999999999995E-3</v>
          </cell>
          <cell r="S157">
            <v>38</v>
          </cell>
          <cell r="T157">
            <v>9.5285999999999999E-3</v>
          </cell>
          <cell r="U157">
            <v>324</v>
          </cell>
          <cell r="V157">
            <v>8.1243700000000002E-2</v>
          </cell>
          <cell r="W157">
            <v>279</v>
          </cell>
          <cell r="X157">
            <v>6.9959900000000005E-2</v>
          </cell>
          <cell r="Y157">
            <v>279</v>
          </cell>
          <cell r="Z157">
            <v>6.9959900000000005E-2</v>
          </cell>
          <cell r="AA157">
            <v>192</v>
          </cell>
          <cell r="AB157">
            <v>4.8144399999999997E-2</v>
          </cell>
          <cell r="AC157">
            <v>34</v>
          </cell>
          <cell r="AD157">
            <v>8.5255999999999995E-3</v>
          </cell>
          <cell r="AE157">
            <v>28</v>
          </cell>
          <cell r="AF157">
            <v>7.0210999999999997E-3</v>
          </cell>
          <cell r="AG157">
            <v>28</v>
          </cell>
          <cell r="AH157">
            <v>7.0210999999999997E-3</v>
          </cell>
          <cell r="AI157">
            <v>8</v>
          </cell>
          <cell r="AJ157">
            <v>2.006E-3</v>
          </cell>
          <cell r="AK157">
            <v>8</v>
          </cell>
          <cell r="AL157">
            <v>2.006E-3</v>
          </cell>
          <cell r="AM157">
            <v>13</v>
          </cell>
          <cell r="AN157">
            <v>3.2598000000000002E-3</v>
          </cell>
          <cell r="AO157">
            <v>29</v>
          </cell>
          <cell r="AP157">
            <v>7.2718000000000001E-3</v>
          </cell>
          <cell r="AQ157">
            <v>318</v>
          </cell>
          <cell r="AR157">
            <v>7.9739199999999996E-2</v>
          </cell>
          <cell r="AS157">
            <v>6</v>
          </cell>
          <cell r="AT157">
            <v>1.5045E-3</v>
          </cell>
          <cell r="AU157">
            <v>945</v>
          </cell>
          <cell r="AV157">
            <v>0.2369609</v>
          </cell>
          <cell r="AW157">
            <v>81</v>
          </cell>
          <cell r="AX157">
            <v>2.03109E-2</v>
          </cell>
          <cell r="AY157">
            <v>162</v>
          </cell>
          <cell r="AZ157">
            <v>4.0621900000000002E-2</v>
          </cell>
        </row>
        <row r="158">
          <cell r="A158" t="str">
            <v>Z00308</v>
          </cell>
          <cell r="B158">
            <v>5398</v>
          </cell>
          <cell r="C158">
            <v>53</v>
          </cell>
          <cell r="D158">
            <v>9.8185000000000008E-3</v>
          </cell>
          <cell r="E158">
            <v>366</v>
          </cell>
          <cell r="F158">
            <v>6.7802899999999999E-2</v>
          </cell>
          <cell r="G158">
            <v>588</v>
          </cell>
          <cell r="H158">
            <v>0.1089292</v>
          </cell>
          <cell r="I158">
            <v>69</v>
          </cell>
          <cell r="J158">
            <v>1.27825E-2</v>
          </cell>
          <cell r="K158">
            <v>187</v>
          </cell>
          <cell r="L158">
            <v>3.46425E-2</v>
          </cell>
          <cell r="M158">
            <v>199</v>
          </cell>
          <cell r="N158">
            <v>3.6865500000000002E-2</v>
          </cell>
          <cell r="O158">
            <v>110</v>
          </cell>
          <cell r="P158">
            <v>2.0377900000000001E-2</v>
          </cell>
          <cell r="Q158">
            <v>48</v>
          </cell>
          <cell r="R158">
            <v>8.8921999999999994E-3</v>
          </cell>
          <cell r="S158">
            <v>23</v>
          </cell>
          <cell r="T158">
            <v>4.2608000000000004E-3</v>
          </cell>
          <cell r="U158">
            <v>324</v>
          </cell>
          <cell r="V158">
            <v>6.0022199999999998E-2</v>
          </cell>
          <cell r="W158">
            <v>371</v>
          </cell>
          <cell r="X158">
            <v>6.8729200000000004E-2</v>
          </cell>
          <cell r="Y158">
            <v>371</v>
          </cell>
          <cell r="Z158">
            <v>6.8729200000000004E-2</v>
          </cell>
          <cell r="AA158">
            <v>181</v>
          </cell>
          <cell r="AB158">
            <v>3.3530900000000002E-2</v>
          </cell>
          <cell r="AC158">
            <v>35</v>
          </cell>
          <cell r="AD158">
            <v>6.4838999999999999E-3</v>
          </cell>
          <cell r="AE158">
            <v>33</v>
          </cell>
          <cell r="AF158">
            <v>6.1133999999999997E-3</v>
          </cell>
          <cell r="AG158">
            <v>33</v>
          </cell>
          <cell r="AH158">
            <v>6.1133999999999997E-3</v>
          </cell>
          <cell r="AI158">
            <v>13</v>
          </cell>
          <cell r="AJ158">
            <v>2.4082999999999999E-3</v>
          </cell>
          <cell r="AK158">
            <v>13</v>
          </cell>
          <cell r="AL158">
            <v>2.4082999999999999E-3</v>
          </cell>
          <cell r="AM158">
            <v>27</v>
          </cell>
          <cell r="AN158">
            <v>5.0019000000000001E-3</v>
          </cell>
          <cell r="AO158">
            <v>37</v>
          </cell>
          <cell r="AP158">
            <v>6.8544000000000001E-3</v>
          </cell>
          <cell r="AQ158">
            <v>529</v>
          </cell>
          <cell r="AR158">
            <v>9.7999299999999998E-2</v>
          </cell>
          <cell r="AS158">
            <v>6</v>
          </cell>
          <cell r="AT158">
            <v>1.1115000000000001E-3</v>
          </cell>
          <cell r="AU158">
            <v>1132</v>
          </cell>
          <cell r="AV158">
            <v>0.20970730000000001</v>
          </cell>
          <cell r="AW158">
            <v>76</v>
          </cell>
          <cell r="AX158">
            <v>1.4079299999999999E-2</v>
          </cell>
          <cell r="AY158">
            <v>242</v>
          </cell>
          <cell r="AZ158">
            <v>4.48314E-2</v>
          </cell>
        </row>
        <row r="159">
          <cell r="A159" t="str">
            <v>Z00310</v>
          </cell>
          <cell r="B159">
            <v>7180</v>
          </cell>
          <cell r="C159">
            <v>107</v>
          </cell>
          <cell r="D159">
            <v>1.4902500000000001E-2</v>
          </cell>
          <cell r="E159">
            <v>380</v>
          </cell>
          <cell r="F159">
            <v>5.2924800000000001E-2</v>
          </cell>
          <cell r="G159">
            <v>1087</v>
          </cell>
          <cell r="H159">
            <v>0.15139279999999999</v>
          </cell>
          <cell r="I159">
            <v>140</v>
          </cell>
          <cell r="J159">
            <v>1.9498600000000001E-2</v>
          </cell>
          <cell r="K159">
            <v>359</v>
          </cell>
          <cell r="L159">
            <v>0.05</v>
          </cell>
          <cell r="M159">
            <v>294</v>
          </cell>
          <cell r="N159">
            <v>4.09471E-2</v>
          </cell>
          <cell r="O159">
            <v>56</v>
          </cell>
          <cell r="P159">
            <v>7.7993999999999997E-3</v>
          </cell>
          <cell r="Q159">
            <v>48</v>
          </cell>
          <cell r="R159">
            <v>6.6851999999999996E-3</v>
          </cell>
          <cell r="S159">
            <v>50</v>
          </cell>
          <cell r="T159">
            <v>6.9638E-3</v>
          </cell>
          <cell r="U159">
            <v>583</v>
          </cell>
          <cell r="V159">
            <v>8.1197800000000001E-2</v>
          </cell>
          <cell r="W159">
            <v>479</v>
          </cell>
          <cell r="X159">
            <v>6.6713099999999997E-2</v>
          </cell>
          <cell r="Y159">
            <v>479</v>
          </cell>
          <cell r="Z159">
            <v>6.6713099999999997E-2</v>
          </cell>
          <cell r="AA159">
            <v>281</v>
          </cell>
          <cell r="AB159">
            <v>3.9136499999999998E-2</v>
          </cell>
          <cell r="AC159">
            <v>54</v>
          </cell>
          <cell r="AD159">
            <v>7.5208999999999996E-3</v>
          </cell>
          <cell r="AE159">
            <v>70</v>
          </cell>
          <cell r="AF159">
            <v>9.7493000000000007E-3</v>
          </cell>
          <cell r="AG159">
            <v>70</v>
          </cell>
          <cell r="AH159">
            <v>9.7493000000000007E-3</v>
          </cell>
          <cell r="AI159">
            <v>36</v>
          </cell>
          <cell r="AJ159">
            <v>5.0139E-3</v>
          </cell>
          <cell r="AK159">
            <v>36</v>
          </cell>
          <cell r="AL159">
            <v>5.0139E-3</v>
          </cell>
          <cell r="AM159">
            <v>27</v>
          </cell>
          <cell r="AN159">
            <v>3.7604000000000001E-3</v>
          </cell>
          <cell r="AO159">
            <v>50</v>
          </cell>
          <cell r="AP159">
            <v>6.9638E-3</v>
          </cell>
          <cell r="AQ159">
            <v>647</v>
          </cell>
          <cell r="AR159">
            <v>9.0111399999999994E-2</v>
          </cell>
          <cell r="AS159">
            <v>11</v>
          </cell>
          <cell r="AT159">
            <v>1.5319999999999999E-3</v>
          </cell>
          <cell r="AU159">
            <v>1708</v>
          </cell>
          <cell r="AV159">
            <v>0.23788300000000001</v>
          </cell>
          <cell r="AW159">
            <v>125</v>
          </cell>
          <cell r="AX159">
            <v>1.7409500000000001E-2</v>
          </cell>
          <cell r="AY159">
            <v>327</v>
          </cell>
          <cell r="AZ159">
            <v>4.5543199999999999E-2</v>
          </cell>
        </row>
        <row r="160">
          <cell r="A160" t="str">
            <v>Z00311</v>
          </cell>
          <cell r="B160">
            <v>2870</v>
          </cell>
          <cell r="C160">
            <v>52</v>
          </cell>
          <cell r="D160">
            <v>1.8118499999999999E-2</v>
          </cell>
          <cell r="E160">
            <v>215</v>
          </cell>
          <cell r="F160">
            <v>7.4912900000000004E-2</v>
          </cell>
          <cell r="G160">
            <v>482</v>
          </cell>
          <cell r="H160">
            <v>0.16794429999999999</v>
          </cell>
          <cell r="I160">
            <v>44</v>
          </cell>
          <cell r="J160">
            <v>1.5330999999999999E-2</v>
          </cell>
          <cell r="K160">
            <v>134</v>
          </cell>
          <cell r="L160">
            <v>4.6689899999999999E-2</v>
          </cell>
          <cell r="M160">
            <v>106</v>
          </cell>
          <cell r="N160">
            <v>3.6933800000000003E-2</v>
          </cell>
          <cell r="O160">
            <v>47</v>
          </cell>
          <cell r="P160">
            <v>1.63763E-2</v>
          </cell>
          <cell r="Q160">
            <v>30</v>
          </cell>
          <cell r="R160">
            <v>1.0453E-2</v>
          </cell>
          <cell r="S160">
            <v>25</v>
          </cell>
          <cell r="T160">
            <v>8.7107999999999994E-3</v>
          </cell>
          <cell r="U160">
            <v>249</v>
          </cell>
          <cell r="V160">
            <v>8.6759600000000006E-2</v>
          </cell>
          <cell r="W160">
            <v>239</v>
          </cell>
          <cell r="X160">
            <v>8.3275299999999997E-2</v>
          </cell>
          <cell r="Y160">
            <v>239</v>
          </cell>
          <cell r="Z160">
            <v>8.3275299999999997E-2</v>
          </cell>
          <cell r="AA160">
            <v>136</v>
          </cell>
          <cell r="AB160">
            <v>4.73868E-2</v>
          </cell>
          <cell r="AC160">
            <v>20</v>
          </cell>
          <cell r="AD160">
            <v>6.9686000000000001E-3</v>
          </cell>
          <cell r="AE160">
            <v>26</v>
          </cell>
          <cell r="AF160">
            <v>9.0591999999999999E-3</v>
          </cell>
          <cell r="AG160">
            <v>26</v>
          </cell>
          <cell r="AH160">
            <v>9.0591999999999999E-3</v>
          </cell>
          <cell r="AI160">
            <v>8</v>
          </cell>
          <cell r="AJ160">
            <v>2.7875E-3</v>
          </cell>
          <cell r="AK160">
            <v>8</v>
          </cell>
          <cell r="AL160">
            <v>2.7875E-3</v>
          </cell>
          <cell r="AM160">
            <v>12</v>
          </cell>
          <cell r="AN160">
            <v>4.1812000000000004E-3</v>
          </cell>
          <cell r="AO160">
            <v>14</v>
          </cell>
          <cell r="AP160">
            <v>4.8780000000000004E-3</v>
          </cell>
          <cell r="AQ160">
            <v>192</v>
          </cell>
          <cell r="AR160">
            <v>6.6899E-2</v>
          </cell>
          <cell r="AS160">
            <v>3</v>
          </cell>
          <cell r="AT160">
            <v>1.0453000000000001E-3</v>
          </cell>
          <cell r="AU160">
            <v>788</v>
          </cell>
          <cell r="AV160">
            <v>0.27456449999999999</v>
          </cell>
          <cell r="AW160">
            <v>56</v>
          </cell>
          <cell r="AX160">
            <v>1.95122E-2</v>
          </cell>
          <cell r="AY160">
            <v>154</v>
          </cell>
          <cell r="AZ160">
            <v>5.3658499999999998E-2</v>
          </cell>
        </row>
        <row r="161">
          <cell r="A161" t="str">
            <v>Z00312</v>
          </cell>
          <cell r="B161">
            <v>2522</v>
          </cell>
          <cell r="C161">
            <v>34</v>
          </cell>
          <cell r="D161">
            <v>1.3481399999999999E-2</v>
          </cell>
          <cell r="E161">
            <v>106</v>
          </cell>
          <cell r="F161">
            <v>4.2030100000000001E-2</v>
          </cell>
          <cell r="G161">
            <v>274</v>
          </cell>
          <cell r="H161">
            <v>0.1086439</v>
          </cell>
          <cell r="I161">
            <v>39</v>
          </cell>
          <cell r="J161">
            <v>1.5463899999999999E-2</v>
          </cell>
          <cell r="K161">
            <v>157</v>
          </cell>
          <cell r="L161">
            <v>6.2252200000000001E-2</v>
          </cell>
          <cell r="M161">
            <v>63</v>
          </cell>
          <cell r="N161">
            <v>2.4980200000000001E-2</v>
          </cell>
          <cell r="O161">
            <v>64</v>
          </cell>
          <cell r="P161">
            <v>2.5376699999999999E-2</v>
          </cell>
          <cell r="Q161">
            <v>12</v>
          </cell>
          <cell r="R161">
            <v>4.7581000000000003E-3</v>
          </cell>
          <cell r="S161">
            <v>12</v>
          </cell>
          <cell r="T161">
            <v>4.7581000000000003E-3</v>
          </cell>
          <cell r="U161">
            <v>245</v>
          </cell>
          <cell r="V161">
            <v>9.7145099999999998E-2</v>
          </cell>
          <cell r="W161">
            <v>1</v>
          </cell>
          <cell r="X161">
            <v>3.9649999999999999E-4</v>
          </cell>
          <cell r="Y161">
            <v>1</v>
          </cell>
          <cell r="Z161">
            <v>3.9649999999999999E-4</v>
          </cell>
          <cell r="AA161">
            <v>120</v>
          </cell>
          <cell r="AB161">
            <v>4.75813E-2</v>
          </cell>
          <cell r="AC161">
            <v>20</v>
          </cell>
          <cell r="AD161">
            <v>7.9302000000000001E-3</v>
          </cell>
          <cell r="AE161">
            <v>19</v>
          </cell>
          <cell r="AF161">
            <v>7.5336999999999999E-3</v>
          </cell>
          <cell r="AG161">
            <v>19</v>
          </cell>
          <cell r="AH161">
            <v>7.5336999999999999E-3</v>
          </cell>
          <cell r="AI161">
            <v>12</v>
          </cell>
          <cell r="AJ161">
            <v>4.7581000000000003E-3</v>
          </cell>
          <cell r="AK161">
            <v>12</v>
          </cell>
          <cell r="AL161">
            <v>4.7581000000000003E-3</v>
          </cell>
          <cell r="AM161">
            <v>9</v>
          </cell>
          <cell r="AN161">
            <v>3.5685999999999999E-3</v>
          </cell>
          <cell r="AO161">
            <v>25</v>
          </cell>
          <cell r="AP161">
            <v>9.9127999999999994E-3</v>
          </cell>
          <cell r="AQ161">
            <v>192</v>
          </cell>
          <cell r="AR161">
            <v>7.6130100000000006E-2</v>
          </cell>
          <cell r="AS161">
            <v>0</v>
          </cell>
          <cell r="AT161">
            <v>0</v>
          </cell>
          <cell r="AU161">
            <v>557</v>
          </cell>
          <cell r="AV161">
            <v>0.22085650000000001</v>
          </cell>
          <cell r="AW161">
            <v>51</v>
          </cell>
          <cell r="AX161">
            <v>2.0222E-2</v>
          </cell>
          <cell r="AY161">
            <v>113</v>
          </cell>
          <cell r="AZ161">
            <v>4.4805699999999997E-2</v>
          </cell>
        </row>
        <row r="162">
          <cell r="A162" t="str">
            <v>Z00313</v>
          </cell>
          <cell r="B162">
            <v>3041</v>
          </cell>
          <cell r="C162">
            <v>42</v>
          </cell>
          <cell r="D162">
            <v>1.3811199999999999E-2</v>
          </cell>
          <cell r="E162">
            <v>228</v>
          </cell>
          <cell r="F162">
            <v>7.4975299999999995E-2</v>
          </cell>
          <cell r="G162">
            <v>332</v>
          </cell>
          <cell r="H162">
            <v>0.1091746</v>
          </cell>
          <cell r="I162">
            <v>40</v>
          </cell>
          <cell r="J162">
            <v>1.31536E-2</v>
          </cell>
          <cell r="K162">
            <v>120</v>
          </cell>
          <cell r="L162">
            <v>3.9460700000000001E-2</v>
          </cell>
          <cell r="M162">
            <v>99</v>
          </cell>
          <cell r="N162">
            <v>3.2555099999999997E-2</v>
          </cell>
          <cell r="O162">
            <v>73</v>
          </cell>
          <cell r="P162">
            <v>2.40053E-2</v>
          </cell>
          <cell r="Q162">
            <v>30</v>
          </cell>
          <cell r="R162">
            <v>9.8651999999999993E-3</v>
          </cell>
          <cell r="S162">
            <v>33</v>
          </cell>
          <cell r="T162">
            <v>1.0851700000000001E-2</v>
          </cell>
          <cell r="U162">
            <v>231</v>
          </cell>
          <cell r="V162">
            <v>7.5961899999999999E-2</v>
          </cell>
          <cell r="W162">
            <v>607</v>
          </cell>
          <cell r="X162">
            <v>0.19960539999999999</v>
          </cell>
          <cell r="Y162">
            <v>607</v>
          </cell>
          <cell r="Z162">
            <v>0.19960539999999999</v>
          </cell>
          <cell r="AA162">
            <v>147</v>
          </cell>
          <cell r="AB162">
            <v>4.8339399999999998E-2</v>
          </cell>
          <cell r="AC162">
            <v>34</v>
          </cell>
          <cell r="AD162">
            <v>1.1180499999999999E-2</v>
          </cell>
          <cell r="AE162">
            <v>29</v>
          </cell>
          <cell r="AF162">
            <v>9.5362999999999993E-3</v>
          </cell>
          <cell r="AG162">
            <v>29</v>
          </cell>
          <cell r="AH162">
            <v>9.5362999999999993E-3</v>
          </cell>
          <cell r="AI162">
            <v>9</v>
          </cell>
          <cell r="AJ162">
            <v>2.9596000000000002E-3</v>
          </cell>
          <cell r="AK162">
            <v>9</v>
          </cell>
          <cell r="AL162">
            <v>2.9596000000000002E-3</v>
          </cell>
          <cell r="AM162">
            <v>12</v>
          </cell>
          <cell r="AN162">
            <v>3.9461000000000001E-3</v>
          </cell>
          <cell r="AO162">
            <v>35</v>
          </cell>
          <cell r="AP162">
            <v>1.1509399999999999E-2</v>
          </cell>
          <cell r="AQ162">
            <v>317</v>
          </cell>
          <cell r="AR162">
            <v>0.104242</v>
          </cell>
          <cell r="AS162">
            <v>4</v>
          </cell>
          <cell r="AT162">
            <v>1.3154E-3</v>
          </cell>
          <cell r="AU162">
            <v>730</v>
          </cell>
          <cell r="AV162">
            <v>0.2400526</v>
          </cell>
          <cell r="AW162">
            <v>66</v>
          </cell>
          <cell r="AX162">
            <v>2.1703400000000001E-2</v>
          </cell>
          <cell r="AY162">
            <v>126</v>
          </cell>
          <cell r="AZ162">
            <v>4.1433699999999997E-2</v>
          </cell>
        </row>
        <row r="163">
          <cell r="A163" t="str">
            <v>Z00314</v>
          </cell>
          <cell r="B163">
            <v>4147</v>
          </cell>
          <cell r="C163">
            <v>47</v>
          </cell>
          <cell r="D163">
            <v>1.13335E-2</v>
          </cell>
          <cell r="E163">
            <v>190</v>
          </cell>
          <cell r="F163">
            <v>4.5816299999999997E-2</v>
          </cell>
          <cell r="G163">
            <v>506</v>
          </cell>
          <cell r="H163">
            <v>0.1220159</v>
          </cell>
          <cell r="I163">
            <v>56</v>
          </cell>
          <cell r="J163">
            <v>1.35037E-2</v>
          </cell>
          <cell r="K163">
            <v>179</v>
          </cell>
          <cell r="L163">
            <v>4.3163699999999999E-2</v>
          </cell>
          <cell r="M163">
            <v>110</v>
          </cell>
          <cell r="N163">
            <v>2.6525199999999999E-2</v>
          </cell>
          <cell r="O163">
            <v>74</v>
          </cell>
          <cell r="P163">
            <v>1.7844200000000001E-2</v>
          </cell>
          <cell r="Q163">
            <v>27</v>
          </cell>
          <cell r="R163">
            <v>6.5107000000000003E-3</v>
          </cell>
          <cell r="S163">
            <v>26</v>
          </cell>
          <cell r="T163">
            <v>6.2696000000000002E-3</v>
          </cell>
          <cell r="U163">
            <v>343</v>
          </cell>
          <cell r="V163">
            <v>8.2710400000000003E-2</v>
          </cell>
          <cell r="W163">
            <v>168</v>
          </cell>
          <cell r="X163">
            <v>4.0511199999999997E-2</v>
          </cell>
          <cell r="Y163">
            <v>168</v>
          </cell>
          <cell r="Z163">
            <v>4.0511199999999997E-2</v>
          </cell>
          <cell r="AA163">
            <v>212</v>
          </cell>
          <cell r="AB163">
            <v>5.1121300000000001E-2</v>
          </cell>
          <cell r="AC163">
            <v>27</v>
          </cell>
          <cell r="AD163">
            <v>6.5107000000000003E-3</v>
          </cell>
          <cell r="AE163">
            <v>30</v>
          </cell>
          <cell r="AF163">
            <v>7.2341000000000003E-3</v>
          </cell>
          <cell r="AG163">
            <v>30</v>
          </cell>
          <cell r="AH163">
            <v>7.2341000000000003E-3</v>
          </cell>
          <cell r="AI163">
            <v>15</v>
          </cell>
          <cell r="AJ163">
            <v>3.6170999999999998E-3</v>
          </cell>
          <cell r="AK163">
            <v>15</v>
          </cell>
          <cell r="AL163">
            <v>3.6170999999999998E-3</v>
          </cell>
          <cell r="AM163">
            <v>10</v>
          </cell>
          <cell r="AN163">
            <v>2.4114000000000002E-3</v>
          </cell>
          <cell r="AO163">
            <v>47</v>
          </cell>
          <cell r="AP163">
            <v>1.13335E-2</v>
          </cell>
          <cell r="AQ163">
            <v>393</v>
          </cell>
          <cell r="AR163">
            <v>9.4767299999999999E-2</v>
          </cell>
          <cell r="AS163">
            <v>2</v>
          </cell>
          <cell r="AT163">
            <v>4.8230000000000001E-4</v>
          </cell>
          <cell r="AU163">
            <v>934</v>
          </cell>
          <cell r="AV163">
            <v>0.22522310000000001</v>
          </cell>
          <cell r="AW163">
            <v>98</v>
          </cell>
          <cell r="AX163">
            <v>2.36315E-2</v>
          </cell>
          <cell r="AY163">
            <v>160</v>
          </cell>
          <cell r="AZ163">
            <v>3.8582100000000001E-2</v>
          </cell>
        </row>
        <row r="164">
          <cell r="A164" t="str">
            <v>Z00315</v>
          </cell>
          <cell r="B164">
            <v>2989</v>
          </cell>
          <cell r="C164">
            <v>24</v>
          </cell>
          <cell r="D164">
            <v>8.0294000000000008E-3</v>
          </cell>
          <cell r="E164">
            <v>191</v>
          </cell>
          <cell r="F164">
            <v>6.3900999999999999E-2</v>
          </cell>
          <cell r="G164">
            <v>343</v>
          </cell>
          <cell r="H164">
            <v>0.1147541</v>
          </cell>
          <cell r="I164">
            <v>31</v>
          </cell>
          <cell r="J164">
            <v>1.0371399999999999E-2</v>
          </cell>
          <cell r="K164">
            <v>105</v>
          </cell>
          <cell r="L164">
            <v>3.5128800000000002E-2</v>
          </cell>
          <cell r="M164">
            <v>60</v>
          </cell>
          <cell r="N164">
            <v>2.00736E-2</v>
          </cell>
          <cell r="O164">
            <v>42</v>
          </cell>
          <cell r="P164">
            <v>1.40515E-2</v>
          </cell>
          <cell r="Q164">
            <v>19</v>
          </cell>
          <cell r="R164">
            <v>6.3565999999999996E-3</v>
          </cell>
          <cell r="S164">
            <v>12</v>
          </cell>
          <cell r="T164">
            <v>4.0147000000000004E-3</v>
          </cell>
          <cell r="U164">
            <v>193</v>
          </cell>
          <cell r="V164">
            <v>6.4570100000000005E-2</v>
          </cell>
          <cell r="W164">
            <v>343</v>
          </cell>
          <cell r="X164">
            <v>0.1147541</v>
          </cell>
          <cell r="Y164">
            <v>343</v>
          </cell>
          <cell r="Z164">
            <v>0.1147541</v>
          </cell>
          <cell r="AA164">
            <v>105</v>
          </cell>
          <cell r="AB164">
            <v>3.5128800000000002E-2</v>
          </cell>
          <cell r="AC164">
            <v>20</v>
          </cell>
          <cell r="AD164">
            <v>6.6911999999999996E-3</v>
          </cell>
          <cell r="AE164">
            <v>16</v>
          </cell>
          <cell r="AF164">
            <v>5.3530000000000001E-3</v>
          </cell>
          <cell r="AG164">
            <v>16</v>
          </cell>
          <cell r="AH164">
            <v>5.3530000000000001E-3</v>
          </cell>
          <cell r="AI164">
            <v>7</v>
          </cell>
          <cell r="AJ164">
            <v>2.3419000000000001E-3</v>
          </cell>
          <cell r="AK164">
            <v>7</v>
          </cell>
          <cell r="AL164">
            <v>2.3419000000000001E-3</v>
          </cell>
          <cell r="AM164">
            <v>15</v>
          </cell>
          <cell r="AN164">
            <v>5.0184000000000001E-3</v>
          </cell>
          <cell r="AO164">
            <v>21</v>
          </cell>
          <cell r="AP164">
            <v>7.0257999999999996E-3</v>
          </cell>
          <cell r="AQ164">
            <v>289</v>
          </cell>
          <cell r="AR164">
            <v>9.6687899999999993E-2</v>
          </cell>
          <cell r="AS164">
            <v>2</v>
          </cell>
          <cell r="AT164">
            <v>6.6909999999999995E-4</v>
          </cell>
          <cell r="AU164">
            <v>629</v>
          </cell>
          <cell r="AV164">
            <v>0.21043829999999999</v>
          </cell>
          <cell r="AW164">
            <v>47</v>
          </cell>
          <cell r="AX164">
            <v>1.57243E-2</v>
          </cell>
          <cell r="AY164">
            <v>183</v>
          </cell>
          <cell r="AZ164">
            <v>6.1224500000000001E-2</v>
          </cell>
        </row>
        <row r="165">
          <cell r="A165" t="str">
            <v>Z00317</v>
          </cell>
          <cell r="B165">
            <v>6284</v>
          </cell>
          <cell r="C165">
            <v>111</v>
          </cell>
          <cell r="D165">
            <v>1.76639E-2</v>
          </cell>
          <cell r="E165">
            <v>346</v>
          </cell>
          <cell r="F165">
            <v>5.5060499999999998E-2</v>
          </cell>
          <cell r="G165">
            <v>1021</v>
          </cell>
          <cell r="H165">
            <v>0.16247610000000001</v>
          </cell>
          <cell r="I165">
            <v>86</v>
          </cell>
          <cell r="J165">
            <v>1.3685599999999999E-2</v>
          </cell>
          <cell r="K165">
            <v>265</v>
          </cell>
          <cell r="L165">
            <v>4.2170600000000003E-2</v>
          </cell>
          <cell r="M165">
            <v>449</v>
          </cell>
          <cell r="N165">
            <v>7.1451299999999995E-2</v>
          </cell>
          <cell r="O165">
            <v>116</v>
          </cell>
          <cell r="P165">
            <v>1.84596E-2</v>
          </cell>
          <cell r="Q165">
            <v>86</v>
          </cell>
          <cell r="R165">
            <v>1.3685599999999999E-2</v>
          </cell>
          <cell r="S165">
            <v>43</v>
          </cell>
          <cell r="T165">
            <v>6.8427999999999996E-3</v>
          </cell>
          <cell r="U165">
            <v>451</v>
          </cell>
          <cell r="V165">
            <v>7.1769600000000003E-2</v>
          </cell>
          <cell r="W165">
            <v>546</v>
          </cell>
          <cell r="X165">
            <v>8.6887300000000001E-2</v>
          </cell>
          <cell r="Y165">
            <v>546</v>
          </cell>
          <cell r="Z165">
            <v>8.6887300000000001E-2</v>
          </cell>
          <cell r="AA165">
            <v>241</v>
          </cell>
          <cell r="AB165">
            <v>3.8351400000000001E-2</v>
          </cell>
          <cell r="AC165">
            <v>45</v>
          </cell>
          <cell r="AD165">
            <v>7.1609999999999998E-3</v>
          </cell>
          <cell r="AE165">
            <v>57</v>
          </cell>
          <cell r="AF165">
            <v>9.0706999999999992E-3</v>
          </cell>
          <cell r="AG165">
            <v>57</v>
          </cell>
          <cell r="AH165">
            <v>9.0706999999999992E-3</v>
          </cell>
          <cell r="AI165">
            <v>19</v>
          </cell>
          <cell r="AJ165">
            <v>3.0236E-3</v>
          </cell>
          <cell r="AK165">
            <v>19</v>
          </cell>
          <cell r="AL165">
            <v>3.0236E-3</v>
          </cell>
          <cell r="AM165">
            <v>21</v>
          </cell>
          <cell r="AN165">
            <v>3.3417999999999998E-3</v>
          </cell>
          <cell r="AO165">
            <v>40</v>
          </cell>
          <cell r="AP165">
            <v>6.3654000000000002E-3</v>
          </cell>
          <cell r="AQ165">
            <v>512</v>
          </cell>
          <cell r="AR165">
            <v>8.1476800000000002E-2</v>
          </cell>
          <cell r="AS165">
            <v>5</v>
          </cell>
          <cell r="AT165">
            <v>7.9569999999999999E-4</v>
          </cell>
          <cell r="AU165">
            <v>1597</v>
          </cell>
          <cell r="AV165">
            <v>0.25413750000000002</v>
          </cell>
          <cell r="AW165">
            <v>156</v>
          </cell>
          <cell r="AX165">
            <v>2.4825E-2</v>
          </cell>
          <cell r="AY165">
            <v>367</v>
          </cell>
          <cell r="AZ165">
            <v>5.8402299999999997E-2</v>
          </cell>
        </row>
        <row r="166">
          <cell r="A166" t="str">
            <v>Z00319</v>
          </cell>
          <cell r="B166">
            <v>6750</v>
          </cell>
          <cell r="C166">
            <v>96</v>
          </cell>
          <cell r="D166">
            <v>1.4222200000000001E-2</v>
          </cell>
          <cell r="E166">
            <v>312</v>
          </cell>
          <cell r="F166">
            <v>4.6222199999999998E-2</v>
          </cell>
          <cell r="G166">
            <v>975</v>
          </cell>
          <cell r="H166">
            <v>0.1444444</v>
          </cell>
          <cell r="I166">
            <v>95</v>
          </cell>
          <cell r="J166">
            <v>1.4074100000000001E-2</v>
          </cell>
          <cell r="K166">
            <v>316</v>
          </cell>
          <cell r="L166">
            <v>4.6814799999999997E-2</v>
          </cell>
          <cell r="M166">
            <v>297</v>
          </cell>
          <cell r="N166">
            <v>4.3999999999999997E-2</v>
          </cell>
          <cell r="O166">
            <v>84</v>
          </cell>
          <cell r="P166">
            <v>1.24444E-2</v>
          </cell>
          <cell r="Q166">
            <v>55</v>
          </cell>
          <cell r="R166">
            <v>8.1481000000000001E-3</v>
          </cell>
          <cell r="S166">
            <v>18</v>
          </cell>
          <cell r="T166">
            <v>2.6667000000000001E-3</v>
          </cell>
          <cell r="U166">
            <v>523</v>
          </cell>
          <cell r="V166">
            <v>7.7481499999999995E-2</v>
          </cell>
          <cell r="W166">
            <v>59</v>
          </cell>
          <cell r="X166">
            <v>8.7407000000000006E-3</v>
          </cell>
          <cell r="Y166">
            <v>59</v>
          </cell>
          <cell r="Z166">
            <v>8.7407000000000006E-3</v>
          </cell>
          <cell r="AA166">
            <v>275</v>
          </cell>
          <cell r="AB166">
            <v>4.0740699999999998E-2</v>
          </cell>
          <cell r="AC166">
            <v>48</v>
          </cell>
          <cell r="AD166">
            <v>7.1111000000000004E-3</v>
          </cell>
          <cell r="AE166">
            <v>51</v>
          </cell>
          <cell r="AF166">
            <v>7.5556E-3</v>
          </cell>
          <cell r="AG166">
            <v>51</v>
          </cell>
          <cell r="AH166">
            <v>7.5556E-3</v>
          </cell>
          <cell r="AI166">
            <v>21</v>
          </cell>
          <cell r="AJ166">
            <v>3.1110999999999999E-3</v>
          </cell>
          <cell r="AK166">
            <v>21</v>
          </cell>
          <cell r="AL166">
            <v>3.1110999999999999E-3</v>
          </cell>
          <cell r="AM166">
            <v>18</v>
          </cell>
          <cell r="AN166">
            <v>2.6667000000000001E-3</v>
          </cell>
          <cell r="AO166">
            <v>33</v>
          </cell>
          <cell r="AP166">
            <v>4.8888999999999998E-3</v>
          </cell>
          <cell r="AQ166">
            <v>616</v>
          </cell>
          <cell r="AR166">
            <v>9.1259300000000002E-2</v>
          </cell>
          <cell r="AS166">
            <v>1</v>
          </cell>
          <cell r="AT166">
            <v>1.4809999999999999E-4</v>
          </cell>
          <cell r="AU166">
            <v>1546</v>
          </cell>
          <cell r="AV166">
            <v>0.22903699999999999</v>
          </cell>
          <cell r="AW166">
            <v>112</v>
          </cell>
          <cell r="AX166">
            <v>1.6592599999999999E-2</v>
          </cell>
          <cell r="AY166">
            <v>304</v>
          </cell>
          <cell r="AZ166">
            <v>4.5037000000000001E-2</v>
          </cell>
        </row>
        <row r="167">
          <cell r="A167" t="str">
            <v>Z00321</v>
          </cell>
          <cell r="B167">
            <v>3934</v>
          </cell>
          <cell r="C167">
            <v>49</v>
          </cell>
          <cell r="D167">
            <v>1.24555E-2</v>
          </cell>
          <cell r="E167">
            <v>220</v>
          </cell>
          <cell r="F167">
            <v>5.5922699999999999E-2</v>
          </cell>
          <cell r="G167">
            <v>523</v>
          </cell>
          <cell r="H167">
            <v>0.1329436</v>
          </cell>
          <cell r="I167">
            <v>57</v>
          </cell>
          <cell r="J167">
            <v>1.44891E-2</v>
          </cell>
          <cell r="K167">
            <v>141</v>
          </cell>
          <cell r="L167">
            <v>3.5841400000000002E-2</v>
          </cell>
          <cell r="M167">
            <v>161</v>
          </cell>
          <cell r="N167">
            <v>4.0925299999999998E-2</v>
          </cell>
          <cell r="O167">
            <v>69</v>
          </cell>
          <cell r="P167">
            <v>1.75394E-2</v>
          </cell>
          <cell r="Q167">
            <v>26</v>
          </cell>
          <cell r="R167">
            <v>6.6090000000000003E-3</v>
          </cell>
          <cell r="S167">
            <v>20</v>
          </cell>
          <cell r="T167">
            <v>5.0838999999999997E-3</v>
          </cell>
          <cell r="U167">
            <v>262</v>
          </cell>
          <cell r="V167">
            <v>6.6598900000000003E-2</v>
          </cell>
          <cell r="W167">
            <v>789</v>
          </cell>
          <cell r="X167">
            <v>0.20055919999999999</v>
          </cell>
          <cell r="Y167">
            <v>789</v>
          </cell>
          <cell r="Z167">
            <v>0.20055919999999999</v>
          </cell>
          <cell r="AA167">
            <v>141</v>
          </cell>
          <cell r="AB167">
            <v>3.5841400000000002E-2</v>
          </cell>
          <cell r="AC167">
            <v>34</v>
          </cell>
          <cell r="AD167">
            <v>8.6426000000000003E-3</v>
          </cell>
          <cell r="AE167">
            <v>28</v>
          </cell>
          <cell r="AF167">
            <v>7.1174000000000003E-3</v>
          </cell>
          <cell r="AG167">
            <v>28</v>
          </cell>
          <cell r="AH167">
            <v>7.1174000000000003E-3</v>
          </cell>
          <cell r="AI167">
            <v>15</v>
          </cell>
          <cell r="AJ167">
            <v>3.8129000000000001E-3</v>
          </cell>
          <cell r="AK167">
            <v>15</v>
          </cell>
          <cell r="AL167">
            <v>3.8129000000000001E-3</v>
          </cell>
          <cell r="AM167">
            <v>21</v>
          </cell>
          <cell r="AN167">
            <v>5.3381000000000001E-3</v>
          </cell>
          <cell r="AO167">
            <v>15</v>
          </cell>
          <cell r="AP167">
            <v>3.8129000000000001E-3</v>
          </cell>
          <cell r="AQ167">
            <v>411</v>
          </cell>
          <cell r="AR167">
            <v>0.10447380000000001</v>
          </cell>
          <cell r="AS167">
            <v>3</v>
          </cell>
          <cell r="AT167">
            <v>7.626E-4</v>
          </cell>
          <cell r="AU167">
            <v>882</v>
          </cell>
          <cell r="AV167">
            <v>0.22419929999999999</v>
          </cell>
          <cell r="AW167">
            <v>59</v>
          </cell>
          <cell r="AX167">
            <v>1.49975E-2</v>
          </cell>
          <cell r="AY167">
            <v>164</v>
          </cell>
          <cell r="AZ167">
            <v>4.1687799999999997E-2</v>
          </cell>
        </row>
        <row r="168">
          <cell r="A168" t="str">
            <v>Z00323</v>
          </cell>
          <cell r="B168">
            <v>2417</v>
          </cell>
          <cell r="C168">
            <v>29</v>
          </cell>
          <cell r="D168">
            <v>1.19983E-2</v>
          </cell>
          <cell r="E168">
            <v>162</v>
          </cell>
          <cell r="F168">
            <v>6.7025199999999993E-2</v>
          </cell>
          <cell r="G168">
            <v>346</v>
          </cell>
          <cell r="H168">
            <v>0.14315269999999999</v>
          </cell>
          <cell r="I168">
            <v>42</v>
          </cell>
          <cell r="J168">
            <v>1.7376900000000001E-2</v>
          </cell>
          <cell r="K168">
            <v>115</v>
          </cell>
          <cell r="L168">
            <v>4.75796E-2</v>
          </cell>
          <cell r="M168">
            <v>149</v>
          </cell>
          <cell r="N168">
            <v>6.1646699999999999E-2</v>
          </cell>
          <cell r="O168">
            <v>43</v>
          </cell>
          <cell r="P168">
            <v>1.77906E-2</v>
          </cell>
          <cell r="Q168">
            <v>28</v>
          </cell>
          <cell r="R168">
            <v>1.15846E-2</v>
          </cell>
          <cell r="S168">
            <v>23</v>
          </cell>
          <cell r="T168">
            <v>9.5159000000000007E-3</v>
          </cell>
          <cell r="U168">
            <v>213</v>
          </cell>
          <cell r="V168">
            <v>8.8125800000000004E-2</v>
          </cell>
          <cell r="W168">
            <v>185</v>
          </cell>
          <cell r="X168">
            <v>7.6541200000000004E-2</v>
          </cell>
          <cell r="Y168">
            <v>185</v>
          </cell>
          <cell r="Z168">
            <v>7.6541200000000004E-2</v>
          </cell>
          <cell r="AA168">
            <v>126</v>
          </cell>
          <cell r="AB168">
            <v>5.2130700000000002E-2</v>
          </cell>
          <cell r="AC168">
            <v>10</v>
          </cell>
          <cell r="AD168">
            <v>4.1374000000000003E-3</v>
          </cell>
          <cell r="AE168">
            <v>12</v>
          </cell>
          <cell r="AF168">
            <v>4.9648000000000001E-3</v>
          </cell>
          <cell r="AG168">
            <v>12</v>
          </cell>
          <cell r="AH168">
            <v>4.9648000000000001E-3</v>
          </cell>
          <cell r="AI168">
            <v>6</v>
          </cell>
          <cell r="AJ168">
            <v>2.4824000000000001E-3</v>
          </cell>
          <cell r="AK168">
            <v>6</v>
          </cell>
          <cell r="AL168">
            <v>2.4824000000000001E-3</v>
          </cell>
          <cell r="AM168">
            <v>3</v>
          </cell>
          <cell r="AN168">
            <v>1.2412E-3</v>
          </cell>
          <cell r="AO168">
            <v>27</v>
          </cell>
          <cell r="AP168">
            <v>1.1170899999999999E-2</v>
          </cell>
          <cell r="AQ168">
            <v>302</v>
          </cell>
          <cell r="AR168">
            <v>0.1249483</v>
          </cell>
          <cell r="AS168">
            <v>1</v>
          </cell>
          <cell r="AT168">
            <v>4.1370000000000003E-4</v>
          </cell>
          <cell r="AU168">
            <v>635</v>
          </cell>
          <cell r="AV168">
            <v>0.26272240000000002</v>
          </cell>
          <cell r="AW168">
            <v>27</v>
          </cell>
          <cell r="AX168">
            <v>1.1170899999999999E-2</v>
          </cell>
          <cell r="AY168">
            <v>85</v>
          </cell>
          <cell r="AZ168">
            <v>3.51676E-2</v>
          </cell>
        </row>
        <row r="169">
          <cell r="A169" t="str">
            <v>Z00325</v>
          </cell>
          <cell r="B169">
            <v>3815</v>
          </cell>
          <cell r="C169">
            <v>44</v>
          </cell>
          <cell r="D169">
            <v>1.1533399999999999E-2</v>
          </cell>
          <cell r="E169">
            <v>177</v>
          </cell>
          <cell r="F169">
            <v>4.6395800000000001E-2</v>
          </cell>
          <cell r="G169">
            <v>423</v>
          </cell>
          <cell r="H169">
            <v>0.11087809999999999</v>
          </cell>
          <cell r="I169">
            <v>44</v>
          </cell>
          <cell r="J169">
            <v>1.1533399999999999E-2</v>
          </cell>
          <cell r="K169">
            <v>162</v>
          </cell>
          <cell r="L169">
            <v>4.2464000000000002E-2</v>
          </cell>
          <cell r="M169">
            <v>80</v>
          </cell>
          <cell r="N169">
            <v>2.09699E-2</v>
          </cell>
          <cell r="O169">
            <v>38</v>
          </cell>
          <cell r="P169">
            <v>9.9606999999999994E-3</v>
          </cell>
          <cell r="Q169">
            <v>55</v>
          </cell>
          <cell r="R169">
            <v>1.44168E-2</v>
          </cell>
          <cell r="S169">
            <v>17</v>
          </cell>
          <cell r="T169">
            <v>4.4561000000000002E-3</v>
          </cell>
          <cell r="U169">
            <v>262</v>
          </cell>
          <cell r="V169">
            <v>6.8676299999999996E-2</v>
          </cell>
          <cell r="W169">
            <v>169</v>
          </cell>
          <cell r="X169">
            <v>4.4298799999999999E-2</v>
          </cell>
          <cell r="Y169">
            <v>169</v>
          </cell>
          <cell r="Z169">
            <v>4.4298799999999999E-2</v>
          </cell>
          <cell r="AA169">
            <v>128</v>
          </cell>
          <cell r="AB169">
            <v>3.35518E-2</v>
          </cell>
          <cell r="AC169">
            <v>16</v>
          </cell>
          <cell r="AD169">
            <v>4.1939999999999998E-3</v>
          </cell>
          <cell r="AE169">
            <v>19</v>
          </cell>
          <cell r="AF169">
            <v>4.9803E-3</v>
          </cell>
          <cell r="AG169">
            <v>19</v>
          </cell>
          <cell r="AH169">
            <v>4.9803E-3</v>
          </cell>
          <cell r="AI169">
            <v>10</v>
          </cell>
          <cell r="AJ169">
            <v>2.6212000000000002E-3</v>
          </cell>
          <cell r="AK169">
            <v>10</v>
          </cell>
          <cell r="AL169">
            <v>2.6212000000000002E-3</v>
          </cell>
          <cell r="AM169">
            <v>6</v>
          </cell>
          <cell r="AN169">
            <v>1.5727E-3</v>
          </cell>
          <cell r="AO169">
            <v>25</v>
          </cell>
          <cell r="AP169">
            <v>6.5531000000000001E-3</v>
          </cell>
          <cell r="AQ169">
            <v>276</v>
          </cell>
          <cell r="AR169">
            <v>7.2345999999999994E-2</v>
          </cell>
          <cell r="AS169">
            <v>1</v>
          </cell>
          <cell r="AT169">
            <v>2.6209999999999997E-4</v>
          </cell>
          <cell r="AU169">
            <v>774</v>
          </cell>
          <cell r="AV169">
            <v>0.20288339999999999</v>
          </cell>
          <cell r="AW169">
            <v>53</v>
          </cell>
          <cell r="AX169">
            <v>1.38925E-2</v>
          </cell>
          <cell r="AY169">
            <v>128</v>
          </cell>
          <cell r="AZ169">
            <v>3.35518E-2</v>
          </cell>
        </row>
        <row r="170">
          <cell r="A170" t="str">
            <v>Z00326</v>
          </cell>
          <cell r="B170">
            <v>5420</v>
          </cell>
          <cell r="C170">
            <v>58</v>
          </cell>
          <cell r="D170">
            <v>1.07011E-2</v>
          </cell>
          <cell r="E170">
            <v>277</v>
          </cell>
          <cell r="F170">
            <v>5.1107E-2</v>
          </cell>
          <cell r="G170">
            <v>573</v>
          </cell>
          <cell r="H170">
            <v>0.1057196</v>
          </cell>
          <cell r="I170">
            <v>58</v>
          </cell>
          <cell r="J170">
            <v>1.07011E-2</v>
          </cell>
          <cell r="K170">
            <v>145</v>
          </cell>
          <cell r="L170">
            <v>2.67528E-2</v>
          </cell>
          <cell r="M170">
            <v>118</v>
          </cell>
          <cell r="N170">
            <v>2.1771200000000001E-2</v>
          </cell>
          <cell r="O170">
            <v>94</v>
          </cell>
          <cell r="P170">
            <v>1.73432E-2</v>
          </cell>
          <cell r="Q170">
            <v>79</v>
          </cell>
          <cell r="R170">
            <v>1.4575599999999999E-2</v>
          </cell>
          <cell r="S170">
            <v>31</v>
          </cell>
          <cell r="T170">
            <v>5.7196E-3</v>
          </cell>
          <cell r="U170">
            <v>282</v>
          </cell>
          <cell r="V170">
            <v>5.2029499999999999E-2</v>
          </cell>
          <cell r="W170">
            <v>397</v>
          </cell>
          <cell r="X170">
            <v>7.3247199999999998E-2</v>
          </cell>
          <cell r="Y170">
            <v>397</v>
          </cell>
          <cell r="Z170">
            <v>7.3247199999999998E-2</v>
          </cell>
          <cell r="AA170">
            <v>175</v>
          </cell>
          <cell r="AB170">
            <v>3.2287799999999998E-2</v>
          </cell>
          <cell r="AC170">
            <v>37</v>
          </cell>
          <cell r="AD170">
            <v>6.8266000000000004E-3</v>
          </cell>
          <cell r="AE170">
            <v>19</v>
          </cell>
          <cell r="AF170">
            <v>3.5054999999999999E-3</v>
          </cell>
          <cell r="AG170">
            <v>19</v>
          </cell>
          <cell r="AH170">
            <v>3.5054999999999999E-3</v>
          </cell>
          <cell r="AI170">
            <v>11</v>
          </cell>
          <cell r="AJ170">
            <v>2.0295000000000001E-3</v>
          </cell>
          <cell r="AK170">
            <v>11</v>
          </cell>
          <cell r="AL170">
            <v>2.0295000000000001E-3</v>
          </cell>
          <cell r="AM170">
            <v>20</v>
          </cell>
          <cell r="AN170">
            <v>3.6900000000000001E-3</v>
          </cell>
          <cell r="AO170">
            <v>42</v>
          </cell>
          <cell r="AP170">
            <v>7.7491000000000001E-3</v>
          </cell>
          <cell r="AQ170">
            <v>406</v>
          </cell>
          <cell r="AR170">
            <v>7.4907699999999994E-2</v>
          </cell>
          <cell r="AS170">
            <v>3</v>
          </cell>
          <cell r="AT170">
            <v>5.5349999999999996E-4</v>
          </cell>
          <cell r="AU170">
            <v>999</v>
          </cell>
          <cell r="AV170">
            <v>0.18431729999999999</v>
          </cell>
          <cell r="AW170">
            <v>90</v>
          </cell>
          <cell r="AX170">
            <v>1.6605200000000001E-2</v>
          </cell>
          <cell r="AY170">
            <v>221</v>
          </cell>
          <cell r="AZ170">
            <v>4.0774900000000003E-2</v>
          </cell>
        </row>
        <row r="171">
          <cell r="A171" t="str">
            <v>Z00327</v>
          </cell>
          <cell r="B171">
            <v>3235</v>
          </cell>
          <cell r="C171">
            <v>52</v>
          </cell>
          <cell r="D171">
            <v>1.60742E-2</v>
          </cell>
          <cell r="E171">
            <v>184</v>
          </cell>
          <cell r="F171">
            <v>5.6877900000000002E-2</v>
          </cell>
          <cell r="G171">
            <v>403</v>
          </cell>
          <cell r="H171">
            <v>0.12457500000000001</v>
          </cell>
          <cell r="I171">
            <v>30</v>
          </cell>
          <cell r="J171">
            <v>9.2735999999999999E-3</v>
          </cell>
          <cell r="K171">
            <v>142</v>
          </cell>
          <cell r="L171">
            <v>4.3894900000000001E-2</v>
          </cell>
          <cell r="M171">
            <v>97</v>
          </cell>
          <cell r="N171">
            <v>2.9984500000000001E-2</v>
          </cell>
          <cell r="O171">
            <v>88</v>
          </cell>
          <cell r="P171">
            <v>2.7202500000000001E-2</v>
          </cell>
          <cell r="Q171">
            <v>29</v>
          </cell>
          <cell r="R171">
            <v>8.9645000000000002E-3</v>
          </cell>
          <cell r="S171">
            <v>40</v>
          </cell>
          <cell r="T171">
            <v>1.23648E-2</v>
          </cell>
          <cell r="U171">
            <v>254</v>
          </cell>
          <cell r="V171">
            <v>7.8516199999999994E-2</v>
          </cell>
          <cell r="W171">
            <v>359</v>
          </cell>
          <cell r="X171">
            <v>0.11097369999999999</v>
          </cell>
          <cell r="Y171">
            <v>359</v>
          </cell>
          <cell r="Z171">
            <v>0.11097369999999999</v>
          </cell>
          <cell r="AA171">
            <v>153</v>
          </cell>
          <cell r="AB171">
            <v>4.7295200000000003E-2</v>
          </cell>
          <cell r="AC171">
            <v>38</v>
          </cell>
          <cell r="AD171">
            <v>1.17465E-2</v>
          </cell>
          <cell r="AE171">
            <v>27</v>
          </cell>
          <cell r="AF171">
            <v>8.3461999999999998E-3</v>
          </cell>
          <cell r="AG171">
            <v>27</v>
          </cell>
          <cell r="AH171">
            <v>8.3461999999999998E-3</v>
          </cell>
          <cell r="AI171">
            <v>10</v>
          </cell>
          <cell r="AJ171">
            <v>3.0912000000000001E-3</v>
          </cell>
          <cell r="AK171">
            <v>10</v>
          </cell>
          <cell r="AL171">
            <v>3.0912000000000001E-3</v>
          </cell>
          <cell r="AM171">
            <v>49</v>
          </cell>
          <cell r="AN171">
            <v>1.51468E-2</v>
          </cell>
          <cell r="AO171">
            <v>33</v>
          </cell>
          <cell r="AP171">
            <v>1.0200900000000001E-2</v>
          </cell>
          <cell r="AQ171">
            <v>343</v>
          </cell>
          <cell r="AR171">
            <v>0.10602780000000001</v>
          </cell>
          <cell r="AS171">
            <v>1</v>
          </cell>
          <cell r="AT171">
            <v>3.0909999999999998E-4</v>
          </cell>
          <cell r="AU171">
            <v>730</v>
          </cell>
          <cell r="AV171">
            <v>0.22565689999999999</v>
          </cell>
          <cell r="AW171">
            <v>71</v>
          </cell>
          <cell r="AX171">
            <v>2.1947399999999999E-2</v>
          </cell>
          <cell r="AY171">
            <v>140</v>
          </cell>
          <cell r="AZ171">
            <v>4.3276700000000001E-2</v>
          </cell>
        </row>
        <row r="172">
          <cell r="A172" t="str">
            <v>Z00328</v>
          </cell>
          <cell r="B172">
            <v>7303</v>
          </cell>
          <cell r="C172">
            <v>122</v>
          </cell>
          <cell r="D172">
            <v>1.6705500000000002E-2</v>
          </cell>
          <cell r="E172">
            <v>377</v>
          </cell>
          <cell r="F172">
            <v>5.1622599999999998E-2</v>
          </cell>
          <cell r="G172">
            <v>1101</v>
          </cell>
          <cell r="H172">
            <v>0.15076000000000001</v>
          </cell>
          <cell r="I172">
            <v>122</v>
          </cell>
          <cell r="J172">
            <v>1.6705500000000002E-2</v>
          </cell>
          <cell r="K172">
            <v>275</v>
          </cell>
          <cell r="L172">
            <v>3.7655800000000003E-2</v>
          </cell>
          <cell r="M172">
            <v>356</v>
          </cell>
          <cell r="N172">
            <v>4.8747100000000002E-2</v>
          </cell>
          <cell r="O172">
            <v>105</v>
          </cell>
          <cell r="P172">
            <v>1.43777E-2</v>
          </cell>
          <cell r="Q172">
            <v>83</v>
          </cell>
          <cell r="R172">
            <v>1.1365200000000001E-2</v>
          </cell>
          <cell r="S172">
            <v>30</v>
          </cell>
          <cell r="T172">
            <v>4.1079000000000003E-3</v>
          </cell>
          <cell r="U172">
            <v>525</v>
          </cell>
          <cell r="V172">
            <v>7.1888300000000002E-2</v>
          </cell>
          <cell r="W172">
            <v>780</v>
          </cell>
          <cell r="X172">
            <v>0.10680539999999999</v>
          </cell>
          <cell r="Y172">
            <v>780</v>
          </cell>
          <cell r="Z172">
            <v>0.10680539999999999</v>
          </cell>
          <cell r="AA172">
            <v>303</v>
          </cell>
          <cell r="AB172">
            <v>4.14898E-2</v>
          </cell>
          <cell r="AC172">
            <v>41</v>
          </cell>
          <cell r="AD172">
            <v>5.6141000000000003E-3</v>
          </cell>
          <cell r="AE172">
            <v>51</v>
          </cell>
          <cell r="AF172">
            <v>6.9833999999999999E-3</v>
          </cell>
          <cell r="AG172">
            <v>51</v>
          </cell>
          <cell r="AH172">
            <v>6.9833999999999999E-3</v>
          </cell>
          <cell r="AI172">
            <v>23</v>
          </cell>
          <cell r="AJ172">
            <v>3.1494000000000001E-3</v>
          </cell>
          <cell r="AK172">
            <v>23</v>
          </cell>
          <cell r="AL172">
            <v>3.1494000000000001E-3</v>
          </cell>
          <cell r="AM172">
            <v>24</v>
          </cell>
          <cell r="AN172">
            <v>3.2862999999999998E-3</v>
          </cell>
          <cell r="AO172">
            <v>58</v>
          </cell>
          <cell r="AP172">
            <v>7.9419E-3</v>
          </cell>
          <cell r="AQ172">
            <v>742</v>
          </cell>
          <cell r="AR172">
            <v>0.1016021</v>
          </cell>
          <cell r="AS172">
            <v>3</v>
          </cell>
          <cell r="AT172">
            <v>4.1080000000000001E-4</v>
          </cell>
          <cell r="AU172">
            <v>1730</v>
          </cell>
          <cell r="AV172">
            <v>0.23688890000000001</v>
          </cell>
          <cell r="AW172">
            <v>113</v>
          </cell>
          <cell r="AX172">
            <v>1.54731E-2</v>
          </cell>
          <cell r="AY172">
            <v>354</v>
          </cell>
          <cell r="AZ172">
            <v>4.8473200000000001E-2</v>
          </cell>
        </row>
        <row r="173">
          <cell r="A173" t="str">
            <v>Z00329</v>
          </cell>
          <cell r="B173">
            <v>3214</v>
          </cell>
          <cell r="C173">
            <v>41</v>
          </cell>
          <cell r="D173">
            <v>1.2756699999999999E-2</v>
          </cell>
          <cell r="E173">
            <v>173</v>
          </cell>
          <cell r="F173">
            <v>5.3827E-2</v>
          </cell>
          <cell r="G173">
            <v>563</v>
          </cell>
          <cell r="H173">
            <v>0.1751711</v>
          </cell>
          <cell r="I173">
            <v>44</v>
          </cell>
          <cell r="J173">
            <v>1.36901E-2</v>
          </cell>
          <cell r="K173">
            <v>151</v>
          </cell>
          <cell r="L173">
            <v>4.6982000000000003E-2</v>
          </cell>
          <cell r="M173">
            <v>184</v>
          </cell>
          <cell r="N173">
            <v>5.7249500000000002E-2</v>
          </cell>
          <cell r="O173">
            <v>102</v>
          </cell>
          <cell r="P173">
            <v>3.1736199999999999E-2</v>
          </cell>
          <cell r="Q173">
            <v>30</v>
          </cell>
          <cell r="R173">
            <v>9.3342000000000008E-3</v>
          </cell>
          <cell r="S173">
            <v>56</v>
          </cell>
          <cell r="T173">
            <v>1.74238E-2</v>
          </cell>
          <cell r="U173">
            <v>291</v>
          </cell>
          <cell r="V173">
            <v>9.0541399999999994E-2</v>
          </cell>
          <cell r="W173">
            <v>379</v>
          </cell>
          <cell r="X173">
            <v>0.1179216</v>
          </cell>
          <cell r="Y173">
            <v>379</v>
          </cell>
          <cell r="Z173">
            <v>0.1179216</v>
          </cell>
          <cell r="AA173">
            <v>175</v>
          </cell>
          <cell r="AB173">
            <v>5.4449299999999999E-2</v>
          </cell>
          <cell r="AC173">
            <v>28</v>
          </cell>
          <cell r="AD173">
            <v>8.7118999999999999E-3</v>
          </cell>
          <cell r="AE173">
            <v>46</v>
          </cell>
          <cell r="AF173">
            <v>1.4312399999999999E-2</v>
          </cell>
          <cell r="AG173">
            <v>46</v>
          </cell>
          <cell r="AH173">
            <v>1.4312399999999999E-2</v>
          </cell>
          <cell r="AI173">
            <v>17</v>
          </cell>
          <cell r="AJ173">
            <v>5.2893999999999997E-3</v>
          </cell>
          <cell r="AK173">
            <v>17</v>
          </cell>
          <cell r="AL173">
            <v>5.2893999999999997E-3</v>
          </cell>
          <cell r="AM173">
            <v>14</v>
          </cell>
          <cell r="AN173">
            <v>4.3559000000000002E-3</v>
          </cell>
          <cell r="AO173">
            <v>87</v>
          </cell>
          <cell r="AP173">
            <v>2.7069099999999999E-2</v>
          </cell>
          <cell r="AQ173">
            <v>373</v>
          </cell>
          <cell r="AR173">
            <v>0.1160548</v>
          </cell>
          <cell r="AS173">
            <v>4</v>
          </cell>
          <cell r="AT173">
            <v>1.2446E-3</v>
          </cell>
          <cell r="AU173">
            <v>905</v>
          </cell>
          <cell r="AV173">
            <v>0.28158060000000001</v>
          </cell>
          <cell r="AW173">
            <v>57</v>
          </cell>
          <cell r="AX173">
            <v>1.7734900000000001E-2</v>
          </cell>
          <cell r="AY173">
            <v>147</v>
          </cell>
          <cell r="AZ173">
            <v>4.5737399999999998E-2</v>
          </cell>
        </row>
        <row r="174">
          <cell r="A174" t="str">
            <v>Z00330</v>
          </cell>
          <cell r="B174">
            <v>4679</v>
          </cell>
          <cell r="C174">
            <v>67</v>
          </cell>
          <cell r="D174">
            <v>1.43193E-2</v>
          </cell>
          <cell r="E174">
            <v>429</v>
          </cell>
          <cell r="F174">
            <v>9.1686299999999998E-2</v>
          </cell>
          <cell r="G174">
            <v>622</v>
          </cell>
          <cell r="H174">
            <v>0.13293440000000001</v>
          </cell>
          <cell r="I174">
            <v>76</v>
          </cell>
          <cell r="J174">
            <v>1.6242800000000002E-2</v>
          </cell>
          <cell r="K174">
            <v>182</v>
          </cell>
          <cell r="L174">
            <v>3.88972E-2</v>
          </cell>
          <cell r="M174">
            <v>177</v>
          </cell>
          <cell r="N174">
            <v>3.7828599999999997E-2</v>
          </cell>
          <cell r="O174">
            <v>89</v>
          </cell>
          <cell r="P174">
            <v>1.9021199999999999E-2</v>
          </cell>
          <cell r="Q174">
            <v>60</v>
          </cell>
          <cell r="R174">
            <v>1.2823299999999999E-2</v>
          </cell>
          <cell r="S174">
            <v>39</v>
          </cell>
          <cell r="T174">
            <v>8.3350999999999998E-3</v>
          </cell>
          <cell r="U174">
            <v>308</v>
          </cell>
          <cell r="V174">
            <v>6.5825999999999996E-2</v>
          </cell>
          <cell r="W174">
            <v>566</v>
          </cell>
          <cell r="X174">
            <v>0.120966</v>
          </cell>
          <cell r="Y174">
            <v>566</v>
          </cell>
          <cell r="Z174">
            <v>0.120966</v>
          </cell>
          <cell r="AA174">
            <v>170</v>
          </cell>
          <cell r="AB174">
            <v>3.6332499999999997E-2</v>
          </cell>
          <cell r="AC174">
            <v>52</v>
          </cell>
          <cell r="AD174">
            <v>1.11135E-2</v>
          </cell>
          <cell r="AE174">
            <v>41</v>
          </cell>
          <cell r="AF174">
            <v>8.7626000000000006E-3</v>
          </cell>
          <cell r="AG174">
            <v>41</v>
          </cell>
          <cell r="AH174">
            <v>8.7626000000000006E-3</v>
          </cell>
          <cell r="AI174">
            <v>16</v>
          </cell>
          <cell r="AJ174">
            <v>3.4194999999999998E-3</v>
          </cell>
          <cell r="AK174">
            <v>16</v>
          </cell>
          <cell r="AL174">
            <v>3.4194999999999998E-3</v>
          </cell>
          <cell r="AM174">
            <v>27</v>
          </cell>
          <cell r="AN174">
            <v>5.7704999999999996E-3</v>
          </cell>
          <cell r="AO174">
            <v>42</v>
          </cell>
          <cell r="AP174">
            <v>8.9762999999999996E-3</v>
          </cell>
          <cell r="AQ174">
            <v>427</v>
          </cell>
          <cell r="AR174">
            <v>9.1258800000000001E-2</v>
          </cell>
          <cell r="AS174">
            <v>3</v>
          </cell>
          <cell r="AT174">
            <v>6.4119999999999997E-4</v>
          </cell>
          <cell r="AU174">
            <v>1202</v>
          </cell>
          <cell r="AV174">
            <v>0.25689250000000002</v>
          </cell>
          <cell r="AW174">
            <v>97</v>
          </cell>
          <cell r="AX174">
            <v>2.07309E-2</v>
          </cell>
          <cell r="AY174">
            <v>205</v>
          </cell>
          <cell r="AZ174">
            <v>4.3812799999999999E-2</v>
          </cell>
        </row>
        <row r="175">
          <cell r="A175" t="str">
            <v>Z00331</v>
          </cell>
          <cell r="B175">
            <v>3781</v>
          </cell>
          <cell r="C175">
            <v>60</v>
          </cell>
          <cell r="D175">
            <v>1.5868799999999999E-2</v>
          </cell>
          <cell r="E175">
            <v>271</v>
          </cell>
          <cell r="F175">
            <v>7.1674199999999993E-2</v>
          </cell>
          <cell r="G175">
            <v>460</v>
          </cell>
          <cell r="H175">
            <v>0.1216609</v>
          </cell>
          <cell r="I175">
            <v>82</v>
          </cell>
          <cell r="J175">
            <v>2.1687399999999999E-2</v>
          </cell>
          <cell r="K175">
            <v>164</v>
          </cell>
          <cell r="L175">
            <v>4.3374799999999998E-2</v>
          </cell>
          <cell r="M175">
            <v>174</v>
          </cell>
          <cell r="N175">
            <v>4.6019600000000001E-2</v>
          </cell>
          <cell r="O175">
            <v>70</v>
          </cell>
          <cell r="P175">
            <v>1.8513600000000002E-2</v>
          </cell>
          <cell r="Q175">
            <v>39</v>
          </cell>
          <cell r="R175">
            <v>1.03147E-2</v>
          </cell>
          <cell r="S175">
            <v>26</v>
          </cell>
          <cell r="T175">
            <v>6.8764999999999998E-3</v>
          </cell>
          <cell r="U175">
            <v>290</v>
          </cell>
          <cell r="V175">
            <v>7.6699299999999998E-2</v>
          </cell>
          <cell r="W175">
            <v>622</v>
          </cell>
          <cell r="X175">
            <v>0.16450670000000001</v>
          </cell>
          <cell r="Y175">
            <v>622</v>
          </cell>
          <cell r="Z175">
            <v>0.16450670000000001</v>
          </cell>
          <cell r="AA175">
            <v>155</v>
          </cell>
          <cell r="AB175">
            <v>4.09944E-2</v>
          </cell>
          <cell r="AC175">
            <v>26</v>
          </cell>
          <cell r="AD175">
            <v>6.8764999999999998E-3</v>
          </cell>
          <cell r="AE175">
            <v>29</v>
          </cell>
          <cell r="AF175">
            <v>7.6699000000000003E-3</v>
          </cell>
          <cell r="AG175">
            <v>29</v>
          </cell>
          <cell r="AH175">
            <v>7.6699000000000003E-3</v>
          </cell>
          <cell r="AI175">
            <v>20</v>
          </cell>
          <cell r="AJ175">
            <v>5.2896000000000002E-3</v>
          </cell>
          <cell r="AK175">
            <v>20</v>
          </cell>
          <cell r="AL175">
            <v>5.2896000000000002E-3</v>
          </cell>
          <cell r="AM175">
            <v>34</v>
          </cell>
          <cell r="AN175">
            <v>8.9922999999999999E-3</v>
          </cell>
          <cell r="AO175">
            <v>24</v>
          </cell>
          <cell r="AP175">
            <v>6.3474999999999998E-3</v>
          </cell>
          <cell r="AQ175">
            <v>395</v>
          </cell>
          <cell r="AR175">
            <v>0.1044697</v>
          </cell>
          <cell r="AS175">
            <v>7</v>
          </cell>
          <cell r="AT175">
            <v>1.8514E-3</v>
          </cell>
          <cell r="AU175">
            <v>889</v>
          </cell>
          <cell r="AV175">
            <v>0.235123</v>
          </cell>
          <cell r="AW175">
            <v>60</v>
          </cell>
          <cell r="AX175">
            <v>1.5868799999999999E-2</v>
          </cell>
          <cell r="AY175">
            <v>204</v>
          </cell>
          <cell r="AZ175">
            <v>5.3954000000000002E-2</v>
          </cell>
        </row>
        <row r="176">
          <cell r="A176" t="str">
            <v>Z00333</v>
          </cell>
          <cell r="B176">
            <v>2695</v>
          </cell>
          <cell r="C176">
            <v>26</v>
          </cell>
          <cell r="D176">
            <v>9.6474999999999998E-3</v>
          </cell>
          <cell r="E176">
            <v>138</v>
          </cell>
          <cell r="F176">
            <v>5.1205899999999999E-2</v>
          </cell>
          <cell r="G176">
            <v>272</v>
          </cell>
          <cell r="H176">
            <v>0.10092760000000001</v>
          </cell>
          <cell r="I176">
            <v>30</v>
          </cell>
          <cell r="J176">
            <v>1.11317E-2</v>
          </cell>
          <cell r="K176">
            <v>77</v>
          </cell>
          <cell r="L176">
            <v>2.85714E-2</v>
          </cell>
          <cell r="M176">
            <v>79</v>
          </cell>
          <cell r="N176">
            <v>2.9313499999999999E-2</v>
          </cell>
          <cell r="O176">
            <v>25</v>
          </cell>
          <cell r="P176">
            <v>9.2764000000000006E-3</v>
          </cell>
          <cell r="Q176">
            <v>25</v>
          </cell>
          <cell r="R176">
            <v>9.2764000000000006E-3</v>
          </cell>
          <cell r="S176">
            <v>10</v>
          </cell>
          <cell r="T176">
            <v>3.7106000000000001E-3</v>
          </cell>
          <cell r="U176">
            <v>138</v>
          </cell>
          <cell r="V176">
            <v>5.1205899999999999E-2</v>
          </cell>
          <cell r="W176">
            <v>117</v>
          </cell>
          <cell r="X176">
            <v>4.34137E-2</v>
          </cell>
          <cell r="Y176">
            <v>117</v>
          </cell>
          <cell r="Z176">
            <v>4.34137E-2</v>
          </cell>
          <cell r="AA176">
            <v>80</v>
          </cell>
          <cell r="AB176">
            <v>2.9684599999999998E-2</v>
          </cell>
          <cell r="AC176">
            <v>37</v>
          </cell>
          <cell r="AD176">
            <v>1.3729099999999999E-2</v>
          </cell>
          <cell r="AE176">
            <v>14</v>
          </cell>
          <cell r="AF176">
            <v>5.1948000000000003E-3</v>
          </cell>
          <cell r="AG176">
            <v>14</v>
          </cell>
          <cell r="AH176">
            <v>5.1948000000000003E-3</v>
          </cell>
          <cell r="AI176">
            <v>5</v>
          </cell>
          <cell r="AJ176">
            <v>1.8553E-3</v>
          </cell>
          <cell r="AK176">
            <v>5</v>
          </cell>
          <cell r="AL176">
            <v>1.8553E-3</v>
          </cell>
          <cell r="AM176">
            <v>47</v>
          </cell>
          <cell r="AN176">
            <v>1.7439699999999999E-2</v>
          </cell>
          <cell r="AO176">
            <v>25</v>
          </cell>
          <cell r="AP176">
            <v>9.2764000000000006E-3</v>
          </cell>
          <cell r="AQ176">
            <v>226</v>
          </cell>
          <cell r="AR176">
            <v>8.3859000000000003E-2</v>
          </cell>
          <cell r="AS176">
            <v>2</v>
          </cell>
          <cell r="AT176">
            <v>7.4209999999999999E-4</v>
          </cell>
          <cell r="AU176">
            <v>501</v>
          </cell>
          <cell r="AV176">
            <v>0.1858998</v>
          </cell>
          <cell r="AW176">
            <v>36</v>
          </cell>
          <cell r="AX176">
            <v>1.3358099999999999E-2</v>
          </cell>
          <cell r="AY176">
            <v>105</v>
          </cell>
          <cell r="AZ176">
            <v>3.8961000000000003E-2</v>
          </cell>
        </row>
        <row r="177">
          <cell r="A177" t="str">
            <v>Z00334</v>
          </cell>
          <cell r="B177">
            <v>10215</v>
          </cell>
          <cell r="C177">
            <v>151</v>
          </cell>
          <cell r="D177">
            <v>1.4782200000000001E-2</v>
          </cell>
          <cell r="E177">
            <v>515</v>
          </cell>
          <cell r="F177">
            <v>5.0416099999999998E-2</v>
          </cell>
          <cell r="G177">
            <v>1208</v>
          </cell>
          <cell r="H177">
            <v>0.1182575</v>
          </cell>
          <cell r="I177">
            <v>132</v>
          </cell>
          <cell r="J177">
            <v>1.29222E-2</v>
          </cell>
          <cell r="K177">
            <v>389</v>
          </cell>
          <cell r="L177">
            <v>3.8081299999999998E-2</v>
          </cell>
          <cell r="M177">
            <v>369</v>
          </cell>
          <cell r="N177">
            <v>3.6123299999999997E-2</v>
          </cell>
          <cell r="O177">
            <v>116</v>
          </cell>
          <cell r="P177">
            <v>1.1355799999999999E-2</v>
          </cell>
          <cell r="Q177">
            <v>123</v>
          </cell>
          <cell r="R177">
            <v>1.2041100000000001E-2</v>
          </cell>
          <cell r="S177">
            <v>61</v>
          </cell>
          <cell r="T177">
            <v>5.9715999999999997E-3</v>
          </cell>
          <cell r="U177">
            <v>661</v>
          </cell>
          <cell r="V177">
            <v>6.4708799999999997E-2</v>
          </cell>
          <cell r="W177">
            <v>1018</v>
          </cell>
          <cell r="X177">
            <v>9.9657399999999993E-2</v>
          </cell>
          <cell r="Y177">
            <v>1018</v>
          </cell>
          <cell r="Z177">
            <v>9.9657399999999993E-2</v>
          </cell>
          <cell r="AA177">
            <v>358</v>
          </cell>
          <cell r="AB177">
            <v>3.5046500000000001E-2</v>
          </cell>
          <cell r="AC177">
            <v>78</v>
          </cell>
          <cell r="AD177">
            <v>7.6357999999999999E-3</v>
          </cell>
          <cell r="AE177">
            <v>75</v>
          </cell>
          <cell r="AF177">
            <v>7.3420999999999998E-3</v>
          </cell>
          <cell r="AG177">
            <v>75</v>
          </cell>
          <cell r="AH177">
            <v>7.3420999999999998E-3</v>
          </cell>
          <cell r="AI177">
            <v>25</v>
          </cell>
          <cell r="AJ177">
            <v>2.4474000000000002E-3</v>
          </cell>
          <cell r="AK177">
            <v>25</v>
          </cell>
          <cell r="AL177">
            <v>2.4474000000000002E-3</v>
          </cell>
          <cell r="AM177">
            <v>67</v>
          </cell>
          <cell r="AN177">
            <v>6.5589999999999997E-3</v>
          </cell>
          <cell r="AO177">
            <v>93</v>
          </cell>
          <cell r="AP177">
            <v>9.1042999999999992E-3</v>
          </cell>
          <cell r="AQ177">
            <v>805</v>
          </cell>
          <cell r="AR177">
            <v>7.8805700000000006E-2</v>
          </cell>
          <cell r="AS177">
            <v>5</v>
          </cell>
          <cell r="AT177">
            <v>4.8950000000000003E-4</v>
          </cell>
          <cell r="AU177">
            <v>2198</v>
          </cell>
          <cell r="AV177">
            <v>0.2151738</v>
          </cell>
          <cell r="AW177">
            <v>192</v>
          </cell>
          <cell r="AX177">
            <v>1.8795900000000001E-2</v>
          </cell>
          <cell r="AY177">
            <v>398</v>
          </cell>
          <cell r="AZ177">
            <v>3.8962299999999998E-2</v>
          </cell>
        </row>
        <row r="178">
          <cell r="A178" t="str">
            <v>Z00336</v>
          </cell>
          <cell r="B178">
            <v>7643</v>
          </cell>
          <cell r="C178">
            <v>122</v>
          </cell>
          <cell r="D178">
            <v>1.5962299999999999E-2</v>
          </cell>
          <cell r="E178">
            <v>415</v>
          </cell>
          <cell r="F178">
            <v>5.4298100000000002E-2</v>
          </cell>
          <cell r="G178">
            <v>1004</v>
          </cell>
          <cell r="H178">
            <v>0.13136200000000001</v>
          </cell>
          <cell r="I178">
            <v>111</v>
          </cell>
          <cell r="J178">
            <v>1.4523100000000001E-2</v>
          </cell>
          <cell r="K178">
            <v>294</v>
          </cell>
          <cell r="L178">
            <v>3.8466599999999997E-2</v>
          </cell>
          <cell r="M178">
            <v>312</v>
          </cell>
          <cell r="N178">
            <v>4.0821700000000002E-2</v>
          </cell>
          <cell r="O178">
            <v>117</v>
          </cell>
          <cell r="P178">
            <v>1.53081E-2</v>
          </cell>
          <cell r="Q178">
            <v>47</v>
          </cell>
          <cell r="R178">
            <v>6.1494000000000002E-3</v>
          </cell>
          <cell r="S178">
            <v>44</v>
          </cell>
          <cell r="T178">
            <v>5.7568999999999997E-3</v>
          </cell>
          <cell r="U178">
            <v>599</v>
          </cell>
          <cell r="V178">
            <v>7.8372399999999995E-2</v>
          </cell>
          <cell r="W178">
            <v>342</v>
          </cell>
          <cell r="X178">
            <v>4.4746800000000003E-2</v>
          </cell>
          <cell r="Y178">
            <v>342</v>
          </cell>
          <cell r="Z178">
            <v>4.4746800000000003E-2</v>
          </cell>
          <cell r="AA178">
            <v>387</v>
          </cell>
          <cell r="AB178">
            <v>5.0634600000000002E-2</v>
          </cell>
          <cell r="AC178">
            <v>76</v>
          </cell>
          <cell r="AD178">
            <v>9.9436999999999998E-3</v>
          </cell>
          <cell r="AE178">
            <v>56</v>
          </cell>
          <cell r="AF178">
            <v>7.3270000000000002E-3</v>
          </cell>
          <cell r="AG178">
            <v>56</v>
          </cell>
          <cell r="AH178">
            <v>7.3270000000000002E-3</v>
          </cell>
          <cell r="AI178">
            <v>23</v>
          </cell>
          <cell r="AJ178">
            <v>3.0092999999999999E-3</v>
          </cell>
          <cell r="AK178">
            <v>23</v>
          </cell>
          <cell r="AL178">
            <v>3.0092999999999999E-3</v>
          </cell>
          <cell r="AM178">
            <v>31</v>
          </cell>
          <cell r="AN178">
            <v>4.0559999999999997E-3</v>
          </cell>
          <cell r="AO178">
            <v>45</v>
          </cell>
          <cell r="AP178">
            <v>5.8877000000000001E-3</v>
          </cell>
          <cell r="AQ178">
            <v>984</v>
          </cell>
          <cell r="AR178">
            <v>0.12874530000000001</v>
          </cell>
          <cell r="AS178">
            <v>5</v>
          </cell>
          <cell r="AT178">
            <v>6.5419999999999996E-4</v>
          </cell>
          <cell r="AU178">
            <v>1712</v>
          </cell>
          <cell r="AV178">
            <v>0.22399579999999999</v>
          </cell>
          <cell r="AW178">
            <v>127</v>
          </cell>
          <cell r="AX178">
            <v>1.6616499999999999E-2</v>
          </cell>
          <cell r="AY178">
            <v>315</v>
          </cell>
          <cell r="AZ178">
            <v>4.1214199999999999E-2</v>
          </cell>
        </row>
        <row r="179">
          <cell r="A179" t="str">
            <v>Z00337</v>
          </cell>
          <cell r="B179">
            <v>8259</v>
          </cell>
          <cell r="C179">
            <v>116</v>
          </cell>
          <cell r="D179">
            <v>1.40453E-2</v>
          </cell>
          <cell r="E179">
            <v>467</v>
          </cell>
          <cell r="F179">
            <v>5.6544400000000002E-2</v>
          </cell>
          <cell r="G179">
            <v>1170</v>
          </cell>
          <cell r="H179">
            <v>0.1416636</v>
          </cell>
          <cell r="I179">
            <v>85</v>
          </cell>
          <cell r="J179">
            <v>1.02918E-2</v>
          </cell>
          <cell r="K179">
            <v>424</v>
          </cell>
          <cell r="L179">
            <v>5.1337899999999999E-2</v>
          </cell>
          <cell r="M179">
            <v>337</v>
          </cell>
          <cell r="N179">
            <v>4.0804E-2</v>
          </cell>
          <cell r="O179">
            <v>151</v>
          </cell>
          <cell r="P179">
            <v>1.82831E-2</v>
          </cell>
          <cell r="Q179">
            <v>80</v>
          </cell>
          <cell r="R179">
            <v>9.6863999999999995E-3</v>
          </cell>
          <cell r="S179">
            <v>33</v>
          </cell>
          <cell r="T179">
            <v>3.9956000000000002E-3</v>
          </cell>
          <cell r="U179">
            <v>664</v>
          </cell>
          <cell r="V179">
            <v>8.0397099999999999E-2</v>
          </cell>
          <cell r="W179">
            <v>175</v>
          </cell>
          <cell r="X179">
            <v>2.1189E-2</v>
          </cell>
          <cell r="Y179">
            <v>175</v>
          </cell>
          <cell r="Z179">
            <v>2.1189E-2</v>
          </cell>
          <cell r="AA179">
            <v>320</v>
          </cell>
          <cell r="AB179">
            <v>3.8745599999999998E-2</v>
          </cell>
          <cell r="AC179">
            <v>51</v>
          </cell>
          <cell r="AD179">
            <v>6.1751000000000002E-3</v>
          </cell>
          <cell r="AE179">
            <v>83</v>
          </cell>
          <cell r="AF179">
            <v>1.0049600000000001E-2</v>
          </cell>
          <cell r="AG179">
            <v>83</v>
          </cell>
          <cell r="AH179">
            <v>1.0049600000000001E-2</v>
          </cell>
          <cell r="AI179">
            <v>39</v>
          </cell>
          <cell r="AJ179">
            <v>4.7220999999999999E-3</v>
          </cell>
          <cell r="AK179">
            <v>39</v>
          </cell>
          <cell r="AL179">
            <v>4.7220999999999999E-3</v>
          </cell>
          <cell r="AM179">
            <v>19</v>
          </cell>
          <cell r="AN179">
            <v>2.3005E-3</v>
          </cell>
          <cell r="AO179">
            <v>61</v>
          </cell>
          <cell r="AP179">
            <v>7.3858999999999999E-3</v>
          </cell>
          <cell r="AQ179">
            <v>731</v>
          </cell>
          <cell r="AR179">
            <v>8.8509500000000005E-2</v>
          </cell>
          <cell r="AS179">
            <v>8</v>
          </cell>
          <cell r="AT179">
            <v>9.6860000000000002E-4</v>
          </cell>
          <cell r="AU179">
            <v>1943</v>
          </cell>
          <cell r="AV179">
            <v>0.23525850000000001</v>
          </cell>
          <cell r="AW179">
            <v>168</v>
          </cell>
          <cell r="AX179">
            <v>2.0341399999999999E-2</v>
          </cell>
          <cell r="AY179">
            <v>309</v>
          </cell>
          <cell r="AZ179">
            <v>3.7413700000000001E-2</v>
          </cell>
        </row>
        <row r="180">
          <cell r="A180" t="str">
            <v>Z00339</v>
          </cell>
          <cell r="B180">
            <v>1901</v>
          </cell>
          <cell r="C180">
            <v>24</v>
          </cell>
          <cell r="D180">
            <v>1.26249E-2</v>
          </cell>
          <cell r="E180">
            <v>92</v>
          </cell>
          <cell r="F180">
            <v>4.8395599999999997E-2</v>
          </cell>
          <cell r="G180">
            <v>331</v>
          </cell>
          <cell r="H180">
            <v>0.17411889999999999</v>
          </cell>
          <cell r="I180">
            <v>19</v>
          </cell>
          <cell r="J180">
            <v>9.9947000000000005E-3</v>
          </cell>
          <cell r="K180">
            <v>65</v>
          </cell>
          <cell r="L180">
            <v>3.4192500000000001E-2</v>
          </cell>
          <cell r="M180">
            <v>67</v>
          </cell>
          <cell r="N180">
            <v>3.5244600000000001E-2</v>
          </cell>
          <cell r="O180">
            <v>18</v>
          </cell>
          <cell r="P180">
            <v>9.4687E-3</v>
          </cell>
          <cell r="Q180">
            <v>12</v>
          </cell>
          <cell r="R180">
            <v>6.3125000000000004E-3</v>
          </cell>
          <cell r="S180">
            <v>15</v>
          </cell>
          <cell r="T180">
            <v>7.8905999999999994E-3</v>
          </cell>
          <cell r="U180">
            <v>129</v>
          </cell>
          <cell r="V180">
            <v>6.7859000000000003E-2</v>
          </cell>
          <cell r="W180">
            <v>257</v>
          </cell>
          <cell r="X180">
            <v>0.13519200000000001</v>
          </cell>
          <cell r="Y180">
            <v>257</v>
          </cell>
          <cell r="Z180">
            <v>0.13519200000000001</v>
          </cell>
          <cell r="AA180">
            <v>78</v>
          </cell>
          <cell r="AB180">
            <v>4.1030999999999998E-2</v>
          </cell>
          <cell r="AC180">
            <v>10</v>
          </cell>
          <cell r="AD180">
            <v>5.2604000000000001E-3</v>
          </cell>
          <cell r="AE180">
            <v>14</v>
          </cell>
          <cell r="AF180">
            <v>7.3645000000000004E-3</v>
          </cell>
          <cell r="AG180">
            <v>14</v>
          </cell>
          <cell r="AH180">
            <v>7.3645000000000004E-3</v>
          </cell>
          <cell r="AI180">
            <v>8</v>
          </cell>
          <cell r="AJ180">
            <v>4.2082999999999999E-3</v>
          </cell>
          <cell r="AK180">
            <v>8</v>
          </cell>
          <cell r="AL180">
            <v>4.2082999999999999E-3</v>
          </cell>
          <cell r="AM180">
            <v>6</v>
          </cell>
          <cell r="AN180">
            <v>3.1562000000000001E-3</v>
          </cell>
          <cell r="AO180">
            <v>11</v>
          </cell>
          <cell r="AP180">
            <v>5.7863999999999997E-3</v>
          </cell>
          <cell r="AQ180">
            <v>263</v>
          </cell>
          <cell r="AR180">
            <v>0.1383482</v>
          </cell>
          <cell r="AS180">
            <v>2</v>
          </cell>
          <cell r="AT180">
            <v>1.0521E-3</v>
          </cell>
          <cell r="AU180">
            <v>487</v>
          </cell>
          <cell r="AV180">
            <v>0.25618099999999999</v>
          </cell>
          <cell r="AW180">
            <v>25</v>
          </cell>
          <cell r="AX180">
            <v>1.3150999999999999E-2</v>
          </cell>
          <cell r="AY180">
            <v>112</v>
          </cell>
          <cell r="AZ180">
            <v>5.8916400000000001E-2</v>
          </cell>
        </row>
        <row r="181">
          <cell r="A181" t="str">
            <v>Z00341</v>
          </cell>
          <cell r="B181">
            <v>5058</v>
          </cell>
          <cell r="C181">
            <v>76</v>
          </cell>
          <cell r="D181">
            <v>1.5025699999999999E-2</v>
          </cell>
          <cell r="E181">
            <v>304</v>
          </cell>
          <cell r="F181">
            <v>6.0102799999999998E-2</v>
          </cell>
          <cell r="G181">
            <v>672</v>
          </cell>
          <cell r="H181">
            <v>0.1328588</v>
          </cell>
          <cell r="I181">
            <v>88</v>
          </cell>
          <cell r="J181">
            <v>1.7398199999999999E-2</v>
          </cell>
          <cell r="K181">
            <v>247</v>
          </cell>
          <cell r="L181">
            <v>4.8833500000000002E-2</v>
          </cell>
          <cell r="M181">
            <v>336</v>
          </cell>
          <cell r="N181">
            <v>6.64294E-2</v>
          </cell>
          <cell r="O181">
            <v>86</v>
          </cell>
          <cell r="P181">
            <v>1.7002799999999998E-2</v>
          </cell>
          <cell r="Q181">
            <v>41</v>
          </cell>
          <cell r="R181">
            <v>8.1060000000000004E-3</v>
          </cell>
          <cell r="S181">
            <v>23</v>
          </cell>
          <cell r="T181">
            <v>4.5472999999999998E-3</v>
          </cell>
          <cell r="U181">
            <v>419</v>
          </cell>
          <cell r="V181">
            <v>8.2839099999999999E-2</v>
          </cell>
          <cell r="W181">
            <v>1082</v>
          </cell>
          <cell r="X181">
            <v>0.21391850000000001</v>
          </cell>
          <cell r="Y181">
            <v>1082</v>
          </cell>
          <cell r="Z181">
            <v>0.21391850000000001</v>
          </cell>
          <cell r="AA181">
            <v>220</v>
          </cell>
          <cell r="AB181">
            <v>4.3495499999999999E-2</v>
          </cell>
          <cell r="AC181">
            <v>37</v>
          </cell>
          <cell r="AD181">
            <v>7.3150999999999997E-3</v>
          </cell>
          <cell r="AE181">
            <v>38</v>
          </cell>
          <cell r="AF181">
            <v>7.5129000000000003E-3</v>
          </cell>
          <cell r="AG181">
            <v>38</v>
          </cell>
          <cell r="AH181">
            <v>7.5129000000000003E-3</v>
          </cell>
          <cell r="AI181">
            <v>22</v>
          </cell>
          <cell r="AJ181">
            <v>4.3495000000000001E-3</v>
          </cell>
          <cell r="AK181">
            <v>22</v>
          </cell>
          <cell r="AL181">
            <v>4.3495000000000001E-3</v>
          </cell>
          <cell r="AM181">
            <v>23</v>
          </cell>
          <cell r="AN181">
            <v>4.5472999999999998E-3</v>
          </cell>
          <cell r="AO181">
            <v>39</v>
          </cell>
          <cell r="AP181">
            <v>7.7105999999999997E-3</v>
          </cell>
          <cell r="AQ181">
            <v>705</v>
          </cell>
          <cell r="AR181">
            <v>0.13938320000000001</v>
          </cell>
          <cell r="AS181">
            <v>3</v>
          </cell>
          <cell r="AT181">
            <v>5.9310000000000005E-4</v>
          </cell>
          <cell r="AU181">
            <v>1252</v>
          </cell>
          <cell r="AV181">
            <v>0.24752869999999999</v>
          </cell>
          <cell r="AW181">
            <v>91</v>
          </cell>
          <cell r="AX181">
            <v>1.7991299999999998E-2</v>
          </cell>
          <cell r="AY181">
            <v>233</v>
          </cell>
          <cell r="AZ181">
            <v>4.6065599999999998E-2</v>
          </cell>
        </row>
        <row r="182">
          <cell r="A182" t="str">
            <v>Z00344</v>
          </cell>
          <cell r="B182">
            <v>5185</v>
          </cell>
          <cell r="C182">
            <v>78</v>
          </cell>
          <cell r="D182">
            <v>1.50434E-2</v>
          </cell>
          <cell r="E182">
            <v>360</v>
          </cell>
          <cell r="F182">
            <v>6.9431099999999996E-2</v>
          </cell>
          <cell r="G182">
            <v>662</v>
          </cell>
          <cell r="H182">
            <v>0.12767600000000001</v>
          </cell>
          <cell r="I182">
            <v>71</v>
          </cell>
          <cell r="J182">
            <v>1.36933E-2</v>
          </cell>
          <cell r="K182">
            <v>183</v>
          </cell>
          <cell r="L182">
            <v>3.5294100000000002E-2</v>
          </cell>
          <cell r="M182">
            <v>257</v>
          </cell>
          <cell r="N182">
            <v>4.9566100000000002E-2</v>
          </cell>
          <cell r="O182">
            <v>76</v>
          </cell>
          <cell r="P182">
            <v>1.4657699999999999E-2</v>
          </cell>
          <cell r="Q182">
            <v>45</v>
          </cell>
          <cell r="R182">
            <v>8.6788999999999998E-3</v>
          </cell>
          <cell r="S182">
            <v>37</v>
          </cell>
          <cell r="T182">
            <v>7.136E-3</v>
          </cell>
          <cell r="U182">
            <v>361</v>
          </cell>
          <cell r="V182">
            <v>6.9623900000000002E-2</v>
          </cell>
          <cell r="W182">
            <v>730</v>
          </cell>
          <cell r="X182">
            <v>0.14079069999999999</v>
          </cell>
          <cell r="Y182">
            <v>730</v>
          </cell>
          <cell r="Z182">
            <v>0.14079069999999999</v>
          </cell>
          <cell r="AA182">
            <v>220</v>
          </cell>
          <cell r="AB182">
            <v>4.2430099999999998E-2</v>
          </cell>
          <cell r="AC182">
            <v>42</v>
          </cell>
          <cell r="AD182">
            <v>8.1002999999999995E-3</v>
          </cell>
          <cell r="AE182">
            <v>55</v>
          </cell>
          <cell r="AF182">
            <v>1.0607500000000001E-2</v>
          </cell>
          <cell r="AG182">
            <v>55</v>
          </cell>
          <cell r="AH182">
            <v>1.0607500000000001E-2</v>
          </cell>
          <cell r="AI182">
            <v>22</v>
          </cell>
          <cell r="AJ182">
            <v>4.2430000000000002E-3</v>
          </cell>
          <cell r="AK182">
            <v>22</v>
          </cell>
          <cell r="AL182">
            <v>4.2430000000000002E-3</v>
          </cell>
          <cell r="AM182">
            <v>43</v>
          </cell>
          <cell r="AN182">
            <v>8.2932000000000006E-3</v>
          </cell>
          <cell r="AO182">
            <v>45</v>
          </cell>
          <cell r="AP182">
            <v>8.6788999999999998E-3</v>
          </cell>
          <cell r="AQ182">
            <v>759</v>
          </cell>
          <cell r="AR182">
            <v>0.14638380000000001</v>
          </cell>
          <cell r="AS182">
            <v>3</v>
          </cell>
          <cell r="AT182">
            <v>5.7859999999999997E-4</v>
          </cell>
          <cell r="AU182">
            <v>1226</v>
          </cell>
          <cell r="AV182">
            <v>0.2364513</v>
          </cell>
          <cell r="AW182">
            <v>74</v>
          </cell>
          <cell r="AX182">
            <v>1.4271900000000001E-2</v>
          </cell>
          <cell r="AY182">
            <v>239</v>
          </cell>
          <cell r="AZ182">
            <v>4.6094499999999997E-2</v>
          </cell>
        </row>
        <row r="183">
          <cell r="A183" t="str">
            <v>Z00345</v>
          </cell>
          <cell r="B183">
            <v>11717</v>
          </cell>
          <cell r="C183">
            <v>152</v>
          </cell>
          <cell r="D183">
            <v>1.2972600000000001E-2</v>
          </cell>
          <cell r="E183">
            <v>605</v>
          </cell>
          <cell r="F183">
            <v>5.1634399999999997E-2</v>
          </cell>
          <cell r="G183">
            <v>1552</v>
          </cell>
          <cell r="H183">
            <v>0.13245709999999999</v>
          </cell>
          <cell r="I183">
            <v>203</v>
          </cell>
          <cell r="J183">
            <v>1.7325299999999998E-2</v>
          </cell>
          <cell r="K183">
            <v>533</v>
          </cell>
          <cell r="L183">
            <v>4.5489500000000002E-2</v>
          </cell>
          <cell r="M183">
            <v>450</v>
          </cell>
          <cell r="N183">
            <v>3.8405700000000001E-2</v>
          </cell>
          <cell r="O183">
            <v>239</v>
          </cell>
          <cell r="P183">
            <v>2.0397700000000001E-2</v>
          </cell>
          <cell r="Q183">
            <v>112</v>
          </cell>
          <cell r="R183">
            <v>9.5587999999999992E-3</v>
          </cell>
          <cell r="S183">
            <v>53</v>
          </cell>
          <cell r="T183">
            <v>4.5233000000000001E-3</v>
          </cell>
          <cell r="U183">
            <v>912</v>
          </cell>
          <cell r="V183">
            <v>7.7835600000000005E-2</v>
          </cell>
          <cell r="W183">
            <v>910</v>
          </cell>
          <cell r="X183">
            <v>7.7664899999999995E-2</v>
          </cell>
          <cell r="Y183">
            <v>910</v>
          </cell>
          <cell r="Z183">
            <v>7.7664899999999995E-2</v>
          </cell>
          <cell r="AA183">
            <v>499</v>
          </cell>
          <cell r="AB183">
            <v>4.2587699999999999E-2</v>
          </cell>
          <cell r="AC183">
            <v>106</v>
          </cell>
          <cell r="AD183">
            <v>9.0466999999999995E-3</v>
          </cell>
          <cell r="AE183">
            <v>66</v>
          </cell>
          <cell r="AF183">
            <v>5.6328000000000003E-3</v>
          </cell>
          <cell r="AG183">
            <v>66</v>
          </cell>
          <cell r="AH183">
            <v>5.6328000000000003E-3</v>
          </cell>
          <cell r="AI183">
            <v>26</v>
          </cell>
          <cell r="AJ183">
            <v>2.2190000000000001E-3</v>
          </cell>
          <cell r="AK183">
            <v>26</v>
          </cell>
          <cell r="AL183">
            <v>2.2190000000000001E-3</v>
          </cell>
          <cell r="AM183">
            <v>67</v>
          </cell>
          <cell r="AN183">
            <v>5.7181999999999997E-3</v>
          </cell>
          <cell r="AO183">
            <v>88</v>
          </cell>
          <cell r="AP183">
            <v>7.5104999999999998E-3</v>
          </cell>
          <cell r="AQ183">
            <v>1363</v>
          </cell>
          <cell r="AR183">
            <v>0.11632670000000001</v>
          </cell>
          <cell r="AS183">
            <v>11</v>
          </cell>
          <cell r="AT183">
            <v>9.3880000000000005E-4</v>
          </cell>
          <cell r="AU183">
            <v>2831</v>
          </cell>
          <cell r="AV183">
            <v>0.24161469999999999</v>
          </cell>
          <cell r="AW183">
            <v>204</v>
          </cell>
          <cell r="AX183">
            <v>1.7410599999999998E-2</v>
          </cell>
          <cell r="AY183">
            <v>618</v>
          </cell>
          <cell r="AZ183">
            <v>5.2743900000000003E-2</v>
          </cell>
        </row>
        <row r="184">
          <cell r="A184" t="str">
            <v>Z00346</v>
          </cell>
          <cell r="B184">
            <v>10271</v>
          </cell>
          <cell r="C184">
            <v>186</v>
          </cell>
          <cell r="D184">
            <v>1.8109199999999999E-2</v>
          </cell>
          <cell r="E184">
            <v>653</v>
          </cell>
          <cell r="F184">
            <v>6.3577099999999998E-2</v>
          </cell>
          <cell r="G184">
            <v>1569</v>
          </cell>
          <cell r="H184">
            <v>0.15276020000000001</v>
          </cell>
          <cell r="I184">
            <v>146</v>
          </cell>
          <cell r="J184">
            <v>1.42148E-2</v>
          </cell>
          <cell r="K184">
            <v>505</v>
          </cell>
          <cell r="L184">
            <v>4.9167599999999999E-2</v>
          </cell>
          <cell r="M184">
            <v>467</v>
          </cell>
          <cell r="N184">
            <v>4.5467800000000003E-2</v>
          </cell>
          <cell r="O184">
            <v>163</v>
          </cell>
          <cell r="P184">
            <v>1.5869899999999999E-2</v>
          </cell>
          <cell r="Q184">
            <v>92</v>
          </cell>
          <cell r="R184">
            <v>8.9572999999999996E-3</v>
          </cell>
          <cell r="S184">
            <v>54</v>
          </cell>
          <cell r="T184">
            <v>5.2575E-3</v>
          </cell>
          <cell r="U184">
            <v>862</v>
          </cell>
          <cell r="V184">
            <v>8.3925600000000003E-2</v>
          </cell>
          <cell r="W184">
            <v>1870</v>
          </cell>
          <cell r="X184">
            <v>0.18206600000000001</v>
          </cell>
          <cell r="Y184">
            <v>1870</v>
          </cell>
          <cell r="Z184">
            <v>0.18206600000000001</v>
          </cell>
          <cell r="AA184">
            <v>452</v>
          </cell>
          <cell r="AB184">
            <v>4.4007400000000002E-2</v>
          </cell>
          <cell r="AC184">
            <v>66</v>
          </cell>
          <cell r="AD184">
            <v>6.4259E-3</v>
          </cell>
          <cell r="AE184">
            <v>102</v>
          </cell>
          <cell r="AF184">
            <v>9.9308999999999995E-3</v>
          </cell>
          <cell r="AG184">
            <v>102</v>
          </cell>
          <cell r="AH184">
            <v>9.9308999999999995E-3</v>
          </cell>
          <cell r="AI184">
            <v>52</v>
          </cell>
          <cell r="AJ184">
            <v>5.0628000000000001E-3</v>
          </cell>
          <cell r="AK184">
            <v>52</v>
          </cell>
          <cell r="AL184">
            <v>5.0628000000000001E-3</v>
          </cell>
          <cell r="AM184">
            <v>45</v>
          </cell>
          <cell r="AN184">
            <v>4.3813000000000003E-3</v>
          </cell>
          <cell r="AO184">
            <v>107</v>
          </cell>
          <cell r="AP184">
            <v>1.04177E-2</v>
          </cell>
          <cell r="AQ184">
            <v>1270</v>
          </cell>
          <cell r="AR184">
            <v>0.1236491</v>
          </cell>
          <cell r="AS184">
            <v>6</v>
          </cell>
          <cell r="AT184">
            <v>5.842E-4</v>
          </cell>
          <cell r="AU184">
            <v>2640</v>
          </cell>
          <cell r="AV184">
            <v>0.2570344</v>
          </cell>
          <cell r="AW184">
            <v>213</v>
          </cell>
          <cell r="AX184">
            <v>2.0737999999999999E-2</v>
          </cell>
          <cell r="AY184">
            <v>431</v>
          </cell>
          <cell r="AZ184">
            <v>4.1962800000000001E-2</v>
          </cell>
        </row>
        <row r="185">
          <cell r="A185" t="str">
            <v>Z00349</v>
          </cell>
          <cell r="B185">
            <v>5952</v>
          </cell>
          <cell r="C185">
            <v>74</v>
          </cell>
          <cell r="D185">
            <v>1.2432800000000001E-2</v>
          </cell>
          <cell r="E185">
            <v>318</v>
          </cell>
          <cell r="F185">
            <v>5.34274E-2</v>
          </cell>
          <cell r="G185">
            <v>707</v>
          </cell>
          <cell r="H185">
            <v>0.1187836</v>
          </cell>
          <cell r="I185">
            <v>84</v>
          </cell>
          <cell r="J185">
            <v>1.4112899999999999E-2</v>
          </cell>
          <cell r="K185">
            <v>260</v>
          </cell>
          <cell r="L185">
            <v>4.3682800000000001E-2</v>
          </cell>
          <cell r="M185">
            <v>257</v>
          </cell>
          <cell r="N185">
            <v>4.3178800000000003E-2</v>
          </cell>
          <cell r="O185">
            <v>71</v>
          </cell>
          <cell r="P185">
            <v>1.19288E-2</v>
          </cell>
          <cell r="Q185">
            <v>72</v>
          </cell>
          <cell r="R185">
            <v>1.20968E-2</v>
          </cell>
          <cell r="S185">
            <v>19</v>
          </cell>
          <cell r="T185">
            <v>3.1922000000000001E-3</v>
          </cell>
          <cell r="U185">
            <v>444</v>
          </cell>
          <cell r="V185">
            <v>7.4596800000000005E-2</v>
          </cell>
          <cell r="W185">
            <v>571</v>
          </cell>
          <cell r="X185">
            <v>9.5934099999999994E-2</v>
          </cell>
          <cell r="Y185">
            <v>571</v>
          </cell>
          <cell r="Z185">
            <v>9.5934099999999994E-2</v>
          </cell>
          <cell r="AA185">
            <v>239</v>
          </cell>
          <cell r="AB185">
            <v>4.0154599999999999E-2</v>
          </cell>
          <cell r="AC185">
            <v>48</v>
          </cell>
          <cell r="AD185">
            <v>8.0645000000000005E-3</v>
          </cell>
          <cell r="AE185">
            <v>38</v>
          </cell>
          <cell r="AF185">
            <v>6.3844000000000001E-3</v>
          </cell>
          <cell r="AG185">
            <v>38</v>
          </cell>
          <cell r="AH185">
            <v>6.3844000000000001E-3</v>
          </cell>
          <cell r="AI185">
            <v>15</v>
          </cell>
          <cell r="AJ185">
            <v>2.5201999999999998E-3</v>
          </cell>
          <cell r="AK185">
            <v>15</v>
          </cell>
          <cell r="AL185">
            <v>2.5201999999999998E-3</v>
          </cell>
          <cell r="AM185">
            <v>21</v>
          </cell>
          <cell r="AN185">
            <v>3.5282E-3</v>
          </cell>
          <cell r="AO185">
            <v>38</v>
          </cell>
          <cell r="AP185">
            <v>6.3844000000000001E-3</v>
          </cell>
          <cell r="AQ185">
            <v>570</v>
          </cell>
          <cell r="AR185">
            <v>9.5766100000000007E-2</v>
          </cell>
          <cell r="AS185">
            <v>0</v>
          </cell>
          <cell r="AT185">
            <v>0</v>
          </cell>
          <cell r="AU185">
            <v>1358</v>
          </cell>
          <cell r="AV185">
            <v>0.22815859999999999</v>
          </cell>
          <cell r="AW185">
            <v>113</v>
          </cell>
          <cell r="AX185">
            <v>1.8985200000000001E-2</v>
          </cell>
          <cell r="AY185">
            <v>228</v>
          </cell>
          <cell r="AZ185">
            <v>3.83065E-2</v>
          </cell>
        </row>
        <row r="186">
          <cell r="A186" t="str">
            <v>Z00350</v>
          </cell>
          <cell r="B186">
            <v>2793</v>
          </cell>
          <cell r="C186">
            <v>52</v>
          </cell>
          <cell r="D186">
            <v>1.8617999999999999E-2</v>
          </cell>
          <cell r="E186">
            <v>184</v>
          </cell>
          <cell r="F186">
            <v>6.5878999999999993E-2</v>
          </cell>
          <cell r="G186">
            <v>468</v>
          </cell>
          <cell r="H186">
            <v>0.16756180000000001</v>
          </cell>
          <cell r="I186">
            <v>65</v>
          </cell>
          <cell r="J186">
            <v>2.3272500000000002E-2</v>
          </cell>
          <cell r="K186">
            <v>116</v>
          </cell>
          <cell r="L186">
            <v>4.1532399999999997E-2</v>
          </cell>
          <cell r="M186">
            <v>137</v>
          </cell>
          <cell r="N186">
            <v>4.9051200000000003E-2</v>
          </cell>
          <cell r="O186">
            <v>59</v>
          </cell>
          <cell r="P186">
            <v>2.1124199999999999E-2</v>
          </cell>
          <cell r="Q186">
            <v>30</v>
          </cell>
          <cell r="R186">
            <v>1.07411E-2</v>
          </cell>
          <cell r="S186">
            <v>9</v>
          </cell>
          <cell r="T186">
            <v>3.2223E-3</v>
          </cell>
          <cell r="U186">
            <v>242</v>
          </cell>
          <cell r="V186">
            <v>8.6645200000000006E-2</v>
          </cell>
          <cell r="W186">
            <v>294</v>
          </cell>
          <cell r="X186">
            <v>0.1052632</v>
          </cell>
          <cell r="Y186">
            <v>294</v>
          </cell>
          <cell r="Z186">
            <v>0.1052632</v>
          </cell>
          <cell r="AA186">
            <v>156</v>
          </cell>
          <cell r="AB186">
            <v>5.5853899999999998E-2</v>
          </cell>
          <cell r="AC186">
            <v>27</v>
          </cell>
          <cell r="AD186">
            <v>9.6670000000000002E-3</v>
          </cell>
          <cell r="AE186">
            <v>22</v>
          </cell>
          <cell r="AF186">
            <v>7.8767999999999998E-3</v>
          </cell>
          <cell r="AG186">
            <v>22</v>
          </cell>
          <cell r="AH186">
            <v>7.8767999999999998E-3</v>
          </cell>
          <cell r="AI186">
            <v>13</v>
          </cell>
          <cell r="AJ186">
            <v>4.6544999999999998E-3</v>
          </cell>
          <cell r="AK186">
            <v>13</v>
          </cell>
          <cell r="AL186">
            <v>4.6544999999999998E-3</v>
          </cell>
          <cell r="AM186">
            <v>11</v>
          </cell>
          <cell r="AN186">
            <v>3.9383999999999999E-3</v>
          </cell>
          <cell r="AO186">
            <v>15</v>
          </cell>
          <cell r="AP186">
            <v>5.3705999999999997E-3</v>
          </cell>
          <cell r="AQ186">
            <v>291</v>
          </cell>
          <cell r="AR186">
            <v>0.104189</v>
          </cell>
          <cell r="AS186">
            <v>3</v>
          </cell>
          <cell r="AT186">
            <v>1.0740999999999999E-3</v>
          </cell>
          <cell r="AU186">
            <v>761</v>
          </cell>
          <cell r="AV186">
            <v>0.27246690000000001</v>
          </cell>
          <cell r="AW186">
            <v>43</v>
          </cell>
          <cell r="AX186">
            <v>1.5395600000000001E-2</v>
          </cell>
          <cell r="AY186">
            <v>140</v>
          </cell>
          <cell r="AZ186">
            <v>5.0125299999999998E-2</v>
          </cell>
        </row>
        <row r="187">
          <cell r="A187" t="str">
            <v>Z00351</v>
          </cell>
          <cell r="B187">
            <v>7300</v>
          </cell>
          <cell r="C187">
            <v>128</v>
          </cell>
          <cell r="D187">
            <v>1.75342E-2</v>
          </cell>
          <cell r="E187">
            <v>459</v>
          </cell>
          <cell r="F187">
            <v>6.2876699999999994E-2</v>
          </cell>
          <cell r="G187">
            <v>865</v>
          </cell>
          <cell r="H187">
            <v>0.11849320000000001</v>
          </cell>
          <cell r="I187">
            <v>65</v>
          </cell>
          <cell r="J187">
            <v>8.9040999999999999E-3</v>
          </cell>
          <cell r="K187">
            <v>314</v>
          </cell>
          <cell r="L187">
            <v>4.3013700000000002E-2</v>
          </cell>
          <cell r="M187">
            <v>218</v>
          </cell>
          <cell r="N187">
            <v>2.9863000000000001E-2</v>
          </cell>
          <cell r="O187">
            <v>173</v>
          </cell>
          <cell r="P187">
            <v>2.36986E-2</v>
          </cell>
          <cell r="Q187">
            <v>45</v>
          </cell>
          <cell r="R187">
            <v>6.1643999999999996E-3</v>
          </cell>
          <cell r="S187">
            <v>46</v>
          </cell>
          <cell r="T187">
            <v>6.3014000000000004E-3</v>
          </cell>
          <cell r="U187">
            <v>512</v>
          </cell>
          <cell r="V187">
            <v>7.0137000000000005E-2</v>
          </cell>
          <cell r="W187">
            <v>766</v>
          </cell>
          <cell r="X187">
            <v>0.1049315</v>
          </cell>
          <cell r="Y187">
            <v>766</v>
          </cell>
          <cell r="Z187">
            <v>0.1049315</v>
          </cell>
          <cell r="AA187">
            <v>278</v>
          </cell>
          <cell r="AB187">
            <v>3.8082199999999997E-2</v>
          </cell>
          <cell r="AC187">
            <v>70</v>
          </cell>
          <cell r="AD187">
            <v>9.5890000000000003E-3</v>
          </cell>
          <cell r="AE187">
            <v>82</v>
          </cell>
          <cell r="AF187">
            <v>1.1232900000000001E-2</v>
          </cell>
          <cell r="AG187">
            <v>82</v>
          </cell>
          <cell r="AH187">
            <v>1.1232900000000001E-2</v>
          </cell>
          <cell r="AI187">
            <v>30</v>
          </cell>
          <cell r="AJ187">
            <v>4.1095999999999997E-3</v>
          </cell>
          <cell r="AK187">
            <v>30</v>
          </cell>
          <cell r="AL187">
            <v>4.1095999999999997E-3</v>
          </cell>
          <cell r="AM187">
            <v>37</v>
          </cell>
          <cell r="AN187">
            <v>5.0685000000000001E-3</v>
          </cell>
          <cell r="AO187">
            <v>102</v>
          </cell>
          <cell r="AP187">
            <v>1.39726E-2</v>
          </cell>
          <cell r="AQ187">
            <v>939</v>
          </cell>
          <cell r="AR187">
            <v>0.1286301</v>
          </cell>
          <cell r="AS187">
            <v>17</v>
          </cell>
          <cell r="AT187">
            <v>2.3287999999999998E-3</v>
          </cell>
          <cell r="AU187">
            <v>1742</v>
          </cell>
          <cell r="AV187">
            <v>0.23863010000000001</v>
          </cell>
          <cell r="AW187">
            <v>168</v>
          </cell>
          <cell r="AX187">
            <v>2.3013700000000002E-2</v>
          </cell>
          <cell r="AY187">
            <v>404</v>
          </cell>
          <cell r="AZ187">
            <v>5.5342500000000003E-2</v>
          </cell>
        </row>
        <row r="188">
          <cell r="A188" t="str">
            <v>Z00352</v>
          </cell>
          <cell r="B188">
            <v>5587</v>
          </cell>
          <cell r="C188">
            <v>64</v>
          </cell>
          <cell r="D188">
            <v>1.14552E-2</v>
          </cell>
          <cell r="E188">
            <v>241</v>
          </cell>
          <cell r="F188">
            <v>4.3135899999999998E-2</v>
          </cell>
          <cell r="G188">
            <v>663</v>
          </cell>
          <cell r="H188">
            <v>0.1186683</v>
          </cell>
          <cell r="I188">
            <v>96</v>
          </cell>
          <cell r="J188">
            <v>1.7182699999999999E-2</v>
          </cell>
          <cell r="K188">
            <v>228</v>
          </cell>
          <cell r="L188">
            <v>4.0808999999999998E-2</v>
          </cell>
          <cell r="M188">
            <v>279</v>
          </cell>
          <cell r="N188">
            <v>4.99374E-2</v>
          </cell>
          <cell r="O188">
            <v>55</v>
          </cell>
          <cell r="P188">
            <v>9.8443000000000003E-3</v>
          </cell>
          <cell r="Q188">
            <v>60</v>
          </cell>
          <cell r="R188">
            <v>1.0739200000000001E-2</v>
          </cell>
          <cell r="S188">
            <v>43</v>
          </cell>
          <cell r="T188">
            <v>7.6963999999999999E-3</v>
          </cell>
          <cell r="U188">
            <v>364</v>
          </cell>
          <cell r="V188">
            <v>6.5151200000000006E-2</v>
          </cell>
          <cell r="W188">
            <v>493</v>
          </cell>
          <cell r="X188">
            <v>8.8240600000000002E-2</v>
          </cell>
          <cell r="Y188">
            <v>493</v>
          </cell>
          <cell r="Z188">
            <v>8.8240600000000002E-2</v>
          </cell>
          <cell r="AA188">
            <v>177</v>
          </cell>
          <cell r="AB188">
            <v>3.1680699999999999E-2</v>
          </cell>
          <cell r="AC188">
            <v>33</v>
          </cell>
          <cell r="AD188">
            <v>5.9065999999999997E-3</v>
          </cell>
          <cell r="AE188">
            <v>48</v>
          </cell>
          <cell r="AF188">
            <v>8.5914000000000008E-3</v>
          </cell>
          <cell r="AG188">
            <v>48</v>
          </cell>
          <cell r="AH188">
            <v>8.5914000000000008E-3</v>
          </cell>
          <cell r="AI188">
            <v>21</v>
          </cell>
          <cell r="AJ188">
            <v>3.7586999999999998E-3</v>
          </cell>
          <cell r="AK188">
            <v>21</v>
          </cell>
          <cell r="AL188">
            <v>3.7586999999999998E-3</v>
          </cell>
          <cell r="AM188">
            <v>27</v>
          </cell>
          <cell r="AN188">
            <v>4.8326000000000003E-3</v>
          </cell>
          <cell r="AO188">
            <v>28</v>
          </cell>
          <cell r="AP188">
            <v>5.0115999999999997E-3</v>
          </cell>
          <cell r="AQ188">
            <v>376</v>
          </cell>
          <cell r="AR188">
            <v>6.7299100000000001E-2</v>
          </cell>
          <cell r="AS188">
            <v>17</v>
          </cell>
          <cell r="AT188">
            <v>3.0428E-3</v>
          </cell>
          <cell r="AU188">
            <v>1146</v>
          </cell>
          <cell r="AV188">
            <v>0.205119</v>
          </cell>
          <cell r="AW188">
            <v>84</v>
          </cell>
          <cell r="AX188">
            <v>1.50349E-2</v>
          </cell>
          <cell r="AY188">
            <v>237</v>
          </cell>
          <cell r="AZ188">
            <v>4.2419900000000003E-2</v>
          </cell>
        </row>
        <row r="189">
          <cell r="A189" t="str">
            <v>Z00354</v>
          </cell>
          <cell r="B189">
            <v>3086</v>
          </cell>
          <cell r="C189">
            <v>49</v>
          </cell>
          <cell r="D189">
            <v>1.5878199999999999E-2</v>
          </cell>
          <cell r="E189">
            <v>193</v>
          </cell>
          <cell r="F189">
            <v>6.2540499999999999E-2</v>
          </cell>
          <cell r="G189">
            <v>416</v>
          </cell>
          <cell r="H189">
            <v>0.13480230000000001</v>
          </cell>
          <cell r="I189">
            <v>53</v>
          </cell>
          <cell r="J189">
            <v>1.71743E-2</v>
          </cell>
          <cell r="K189">
            <v>151</v>
          </cell>
          <cell r="L189">
            <v>4.8930700000000001E-2</v>
          </cell>
          <cell r="M189">
            <v>80</v>
          </cell>
          <cell r="N189">
            <v>2.5923499999999999E-2</v>
          </cell>
          <cell r="O189">
            <v>50</v>
          </cell>
          <cell r="P189">
            <v>1.62022E-2</v>
          </cell>
          <cell r="Q189">
            <v>48</v>
          </cell>
          <cell r="R189">
            <v>1.55541E-2</v>
          </cell>
          <cell r="S189">
            <v>18</v>
          </cell>
          <cell r="T189">
            <v>5.8328E-3</v>
          </cell>
          <cell r="U189">
            <v>243</v>
          </cell>
          <cell r="V189">
            <v>7.8742699999999999E-2</v>
          </cell>
          <cell r="W189">
            <v>186</v>
          </cell>
          <cell r="X189">
            <v>6.0272199999999998E-2</v>
          </cell>
          <cell r="Y189">
            <v>186</v>
          </cell>
          <cell r="Z189">
            <v>6.0272199999999998E-2</v>
          </cell>
          <cell r="AA189">
            <v>121</v>
          </cell>
          <cell r="AB189">
            <v>3.9209300000000002E-2</v>
          </cell>
          <cell r="AC189">
            <v>25</v>
          </cell>
          <cell r="AD189">
            <v>8.1011E-3</v>
          </cell>
          <cell r="AE189">
            <v>15</v>
          </cell>
          <cell r="AF189">
            <v>4.8606999999999999E-3</v>
          </cell>
          <cell r="AG189">
            <v>15</v>
          </cell>
          <cell r="AH189">
            <v>4.8606999999999999E-3</v>
          </cell>
          <cell r="AI189">
            <v>8</v>
          </cell>
          <cell r="AJ189">
            <v>2.5923999999999999E-3</v>
          </cell>
          <cell r="AK189">
            <v>8</v>
          </cell>
          <cell r="AL189">
            <v>2.5923999999999999E-3</v>
          </cell>
          <cell r="AM189">
            <v>15</v>
          </cell>
          <cell r="AN189">
            <v>4.8606999999999999E-3</v>
          </cell>
          <cell r="AO189">
            <v>33</v>
          </cell>
          <cell r="AP189">
            <v>1.06935E-2</v>
          </cell>
          <cell r="AQ189">
            <v>232</v>
          </cell>
          <cell r="AR189">
            <v>7.5178200000000001E-2</v>
          </cell>
          <cell r="AS189">
            <v>7</v>
          </cell>
          <cell r="AT189">
            <v>2.2683E-3</v>
          </cell>
          <cell r="AU189">
            <v>767</v>
          </cell>
          <cell r="AV189">
            <v>0.24854180000000001</v>
          </cell>
          <cell r="AW189">
            <v>64</v>
          </cell>
          <cell r="AX189">
            <v>2.0738800000000002E-2</v>
          </cell>
          <cell r="AY189">
            <v>173</v>
          </cell>
          <cell r="AZ189">
            <v>5.6059600000000001E-2</v>
          </cell>
        </row>
        <row r="190">
          <cell r="A190" t="str">
            <v>Z00355</v>
          </cell>
          <cell r="B190">
            <v>6662</v>
          </cell>
          <cell r="C190">
            <v>110</v>
          </cell>
          <cell r="D190">
            <v>1.6511600000000001E-2</v>
          </cell>
          <cell r="E190">
            <v>333</v>
          </cell>
          <cell r="F190">
            <v>4.9985000000000002E-2</v>
          </cell>
          <cell r="G190">
            <v>696</v>
          </cell>
          <cell r="H190">
            <v>0.1044731</v>
          </cell>
          <cell r="I190">
            <v>91</v>
          </cell>
          <cell r="J190">
            <v>1.3659599999999999E-2</v>
          </cell>
          <cell r="K190">
            <v>258</v>
          </cell>
          <cell r="L190">
            <v>3.87271E-2</v>
          </cell>
          <cell r="M190">
            <v>269</v>
          </cell>
          <cell r="N190">
            <v>4.0378299999999999E-2</v>
          </cell>
          <cell r="O190">
            <v>140</v>
          </cell>
          <cell r="P190">
            <v>2.1014700000000001E-2</v>
          </cell>
          <cell r="Q190">
            <v>64</v>
          </cell>
          <cell r="R190">
            <v>9.6066999999999993E-3</v>
          </cell>
          <cell r="S190">
            <v>21</v>
          </cell>
          <cell r="T190">
            <v>3.1522E-3</v>
          </cell>
          <cell r="U190">
            <v>441</v>
          </cell>
          <cell r="V190">
            <v>6.61963E-2</v>
          </cell>
          <cell r="W190">
            <v>361</v>
          </cell>
          <cell r="X190">
            <v>5.4187899999999997E-2</v>
          </cell>
          <cell r="Y190">
            <v>361</v>
          </cell>
          <cell r="Z190">
            <v>5.4187899999999997E-2</v>
          </cell>
          <cell r="AA190">
            <v>237</v>
          </cell>
          <cell r="AB190">
            <v>3.55749E-2</v>
          </cell>
          <cell r="AC190">
            <v>29</v>
          </cell>
          <cell r="AD190">
            <v>4.3530000000000001E-3</v>
          </cell>
          <cell r="AE190">
            <v>43</v>
          </cell>
          <cell r="AF190">
            <v>6.4545000000000002E-3</v>
          </cell>
          <cell r="AG190">
            <v>43</v>
          </cell>
          <cell r="AH190">
            <v>6.4545000000000002E-3</v>
          </cell>
          <cell r="AI190">
            <v>15</v>
          </cell>
          <cell r="AJ190">
            <v>2.2515999999999999E-3</v>
          </cell>
          <cell r="AK190">
            <v>15</v>
          </cell>
          <cell r="AL190">
            <v>2.2515999999999999E-3</v>
          </cell>
          <cell r="AM190">
            <v>17</v>
          </cell>
          <cell r="AN190">
            <v>2.5517999999999999E-3</v>
          </cell>
          <cell r="AO190">
            <v>38</v>
          </cell>
          <cell r="AP190">
            <v>5.7039999999999999E-3</v>
          </cell>
          <cell r="AQ190">
            <v>462</v>
          </cell>
          <cell r="AR190">
            <v>6.9348499999999993E-2</v>
          </cell>
          <cell r="AS190">
            <v>3</v>
          </cell>
          <cell r="AT190">
            <v>4.5029999999999999E-4</v>
          </cell>
          <cell r="AU190">
            <v>1366</v>
          </cell>
          <cell r="AV190">
            <v>0.20504349999999999</v>
          </cell>
          <cell r="AW190">
            <v>129</v>
          </cell>
          <cell r="AX190">
            <v>1.9363600000000002E-2</v>
          </cell>
          <cell r="AY190">
            <v>303</v>
          </cell>
          <cell r="AZ190">
            <v>4.5481800000000003E-2</v>
          </cell>
        </row>
        <row r="191">
          <cell r="A191" t="str">
            <v>Z00356</v>
          </cell>
          <cell r="B191">
            <v>11402</v>
          </cell>
          <cell r="C191">
            <v>149</v>
          </cell>
          <cell r="D191">
            <v>1.30679E-2</v>
          </cell>
          <cell r="E191">
            <v>527</v>
          </cell>
          <cell r="F191">
            <v>4.6219999999999997E-2</v>
          </cell>
          <cell r="G191">
            <v>1411</v>
          </cell>
          <cell r="H191">
            <v>0.1237502</v>
          </cell>
          <cell r="I191">
            <v>154</v>
          </cell>
          <cell r="J191">
            <v>1.35064E-2</v>
          </cell>
          <cell r="K191">
            <v>437</v>
          </cell>
          <cell r="L191">
            <v>3.8326600000000002E-2</v>
          </cell>
          <cell r="M191">
            <v>396</v>
          </cell>
          <cell r="N191">
            <v>3.4730700000000003E-2</v>
          </cell>
          <cell r="O191">
            <v>190</v>
          </cell>
          <cell r="P191">
            <v>1.66637E-2</v>
          </cell>
          <cell r="Q191">
            <v>112</v>
          </cell>
          <cell r="R191">
            <v>9.8227999999999996E-3</v>
          </cell>
          <cell r="S191">
            <v>57</v>
          </cell>
          <cell r="T191">
            <v>4.9991000000000002E-3</v>
          </cell>
          <cell r="U191">
            <v>799</v>
          </cell>
          <cell r="V191">
            <v>7.0075399999999996E-2</v>
          </cell>
          <cell r="W191">
            <v>1725</v>
          </cell>
          <cell r="X191">
            <v>0.15128920000000001</v>
          </cell>
          <cell r="Y191">
            <v>1725</v>
          </cell>
          <cell r="Z191">
            <v>0.15128920000000001</v>
          </cell>
          <cell r="AA191">
            <v>457</v>
          </cell>
          <cell r="AB191">
            <v>4.0080699999999997E-2</v>
          </cell>
          <cell r="AC191">
            <v>93</v>
          </cell>
          <cell r="AD191">
            <v>8.1565000000000006E-3</v>
          </cell>
          <cell r="AE191">
            <v>87</v>
          </cell>
          <cell r="AF191">
            <v>7.6302000000000002E-3</v>
          </cell>
          <cell r="AG191">
            <v>87</v>
          </cell>
          <cell r="AH191">
            <v>7.6302000000000002E-3</v>
          </cell>
          <cell r="AI191">
            <v>29</v>
          </cell>
          <cell r="AJ191">
            <v>2.5433999999999999E-3</v>
          </cell>
          <cell r="AK191">
            <v>29</v>
          </cell>
          <cell r="AL191">
            <v>2.5433999999999999E-3</v>
          </cell>
          <cell r="AM191">
            <v>62</v>
          </cell>
          <cell r="AN191">
            <v>5.4375999999999999E-3</v>
          </cell>
          <cell r="AO191">
            <v>96</v>
          </cell>
          <cell r="AP191">
            <v>8.4195999999999993E-3</v>
          </cell>
          <cell r="AQ191">
            <v>1747</v>
          </cell>
          <cell r="AR191">
            <v>0.15321870000000001</v>
          </cell>
          <cell r="AS191">
            <v>12</v>
          </cell>
          <cell r="AT191">
            <v>1.0524E-3</v>
          </cell>
          <cell r="AU191">
            <v>2577</v>
          </cell>
          <cell r="AV191">
            <v>0.22601299999999999</v>
          </cell>
          <cell r="AW191">
            <v>208</v>
          </cell>
          <cell r="AX191">
            <v>1.8242399999999999E-2</v>
          </cell>
          <cell r="AY191">
            <v>535</v>
          </cell>
          <cell r="AZ191">
            <v>4.6921600000000001E-2</v>
          </cell>
        </row>
        <row r="192">
          <cell r="A192" t="str">
            <v>Z00357</v>
          </cell>
          <cell r="B192">
            <v>5193</v>
          </cell>
          <cell r="C192">
            <v>101</v>
          </cell>
          <cell r="D192">
            <v>1.9449299999999999E-2</v>
          </cell>
          <cell r="E192">
            <v>336</v>
          </cell>
          <cell r="F192">
            <v>6.4702499999999996E-2</v>
          </cell>
          <cell r="G192">
            <v>687</v>
          </cell>
          <cell r="H192">
            <v>0.13229350000000001</v>
          </cell>
          <cell r="I192">
            <v>100</v>
          </cell>
          <cell r="J192">
            <v>1.9256700000000002E-2</v>
          </cell>
          <cell r="K192">
            <v>257</v>
          </cell>
          <cell r="L192">
            <v>4.9489699999999998E-2</v>
          </cell>
          <cell r="M192">
            <v>230</v>
          </cell>
          <cell r="N192">
            <v>4.4290400000000001E-2</v>
          </cell>
          <cell r="O192">
            <v>149</v>
          </cell>
          <cell r="P192">
            <v>2.8692499999999999E-2</v>
          </cell>
          <cell r="Q192">
            <v>21</v>
          </cell>
          <cell r="R192">
            <v>4.0438999999999996E-3</v>
          </cell>
          <cell r="S192">
            <v>42</v>
          </cell>
          <cell r="T192">
            <v>8.0877999999999992E-3</v>
          </cell>
          <cell r="U192">
            <v>454</v>
          </cell>
          <cell r="V192">
            <v>8.74254E-2</v>
          </cell>
          <cell r="W192">
            <v>407</v>
          </cell>
          <cell r="X192">
            <v>7.8374700000000005E-2</v>
          </cell>
          <cell r="Y192">
            <v>407</v>
          </cell>
          <cell r="Z192">
            <v>7.8374700000000005E-2</v>
          </cell>
          <cell r="AA192">
            <v>280</v>
          </cell>
          <cell r="AB192">
            <v>5.39187E-2</v>
          </cell>
          <cell r="AC192">
            <v>29</v>
          </cell>
          <cell r="AD192">
            <v>5.5843999999999998E-3</v>
          </cell>
          <cell r="AE192">
            <v>32</v>
          </cell>
          <cell r="AF192">
            <v>6.1621000000000002E-3</v>
          </cell>
          <cell r="AG192">
            <v>32</v>
          </cell>
          <cell r="AH192">
            <v>6.1621000000000002E-3</v>
          </cell>
          <cell r="AI192">
            <v>12</v>
          </cell>
          <cell r="AJ192">
            <v>2.3108E-3</v>
          </cell>
          <cell r="AK192">
            <v>12</v>
          </cell>
          <cell r="AL192">
            <v>2.3108E-3</v>
          </cell>
          <cell r="AM192">
            <v>18</v>
          </cell>
          <cell r="AN192">
            <v>3.4662E-3</v>
          </cell>
          <cell r="AO192">
            <v>78</v>
          </cell>
          <cell r="AP192">
            <v>1.5020199999999999E-2</v>
          </cell>
          <cell r="AQ192">
            <v>372</v>
          </cell>
          <cell r="AR192">
            <v>7.1634900000000001E-2</v>
          </cell>
          <cell r="AS192">
            <v>8</v>
          </cell>
          <cell r="AT192">
            <v>1.5405E-3</v>
          </cell>
          <cell r="AU192">
            <v>1297</v>
          </cell>
          <cell r="AV192">
            <v>0.24975929999999999</v>
          </cell>
          <cell r="AW192">
            <v>119</v>
          </cell>
          <cell r="AX192">
            <v>2.2915499999999998E-2</v>
          </cell>
          <cell r="AY192">
            <v>267</v>
          </cell>
          <cell r="AZ192">
            <v>5.14154E-2</v>
          </cell>
        </row>
        <row r="193">
          <cell r="A193" t="str">
            <v>Z00358</v>
          </cell>
          <cell r="B193">
            <v>2683</v>
          </cell>
          <cell r="C193">
            <v>43</v>
          </cell>
          <cell r="D193">
            <v>1.6026800000000001E-2</v>
          </cell>
          <cell r="E193">
            <v>158</v>
          </cell>
          <cell r="F193">
            <v>5.8889299999999999E-2</v>
          </cell>
          <cell r="G193">
            <v>400</v>
          </cell>
          <cell r="H193">
            <v>0.14908679999999999</v>
          </cell>
          <cell r="I193">
            <v>51</v>
          </cell>
          <cell r="J193">
            <v>1.90086E-2</v>
          </cell>
          <cell r="K193">
            <v>104</v>
          </cell>
          <cell r="L193">
            <v>3.8762600000000001E-2</v>
          </cell>
          <cell r="M193">
            <v>133</v>
          </cell>
          <cell r="N193">
            <v>4.9571400000000002E-2</v>
          </cell>
          <cell r="O193">
            <v>60</v>
          </cell>
          <cell r="P193">
            <v>2.2363000000000001E-2</v>
          </cell>
          <cell r="Q193">
            <v>33</v>
          </cell>
          <cell r="R193">
            <v>1.22997E-2</v>
          </cell>
          <cell r="S193">
            <v>15</v>
          </cell>
          <cell r="T193">
            <v>5.5907999999999999E-3</v>
          </cell>
          <cell r="U193">
            <v>230</v>
          </cell>
          <cell r="V193">
            <v>8.5724900000000007E-2</v>
          </cell>
          <cell r="W193">
            <v>96</v>
          </cell>
          <cell r="X193">
            <v>3.5780800000000001E-2</v>
          </cell>
          <cell r="Y193">
            <v>96</v>
          </cell>
          <cell r="Z193">
            <v>3.5780800000000001E-2</v>
          </cell>
          <cell r="AA193">
            <v>150</v>
          </cell>
          <cell r="AB193">
            <v>5.5907600000000002E-2</v>
          </cell>
          <cell r="AC193">
            <v>14</v>
          </cell>
          <cell r="AD193">
            <v>5.2180000000000004E-3</v>
          </cell>
          <cell r="AE193">
            <v>25</v>
          </cell>
          <cell r="AF193">
            <v>9.3179000000000005E-3</v>
          </cell>
          <cell r="AG193">
            <v>25</v>
          </cell>
          <cell r="AH193">
            <v>9.3179000000000005E-3</v>
          </cell>
          <cell r="AI193">
            <v>6</v>
          </cell>
          <cell r="AJ193">
            <v>2.2363000000000001E-3</v>
          </cell>
          <cell r="AK193">
            <v>6</v>
          </cell>
          <cell r="AL193">
            <v>2.2363000000000001E-3</v>
          </cell>
          <cell r="AM193">
            <v>9</v>
          </cell>
          <cell r="AN193">
            <v>3.3544999999999998E-3</v>
          </cell>
          <cell r="AO193">
            <v>19</v>
          </cell>
          <cell r="AP193">
            <v>7.0816000000000004E-3</v>
          </cell>
          <cell r="AQ193">
            <v>308</v>
          </cell>
          <cell r="AR193">
            <v>0.11479689999999999</v>
          </cell>
          <cell r="AS193">
            <v>7</v>
          </cell>
          <cell r="AT193">
            <v>2.6090000000000002E-3</v>
          </cell>
          <cell r="AU193">
            <v>721</v>
          </cell>
          <cell r="AV193">
            <v>0.268729</v>
          </cell>
          <cell r="AW193">
            <v>44</v>
          </cell>
          <cell r="AX193">
            <v>1.63996E-2</v>
          </cell>
          <cell r="AY193">
            <v>115</v>
          </cell>
          <cell r="AZ193">
            <v>4.2862499999999998E-2</v>
          </cell>
        </row>
        <row r="194">
          <cell r="A194" t="str">
            <v>Z00360</v>
          </cell>
          <cell r="B194">
            <v>3971</v>
          </cell>
          <cell r="C194">
            <v>42</v>
          </cell>
          <cell r="D194">
            <v>1.05767E-2</v>
          </cell>
          <cell r="E194">
            <v>181</v>
          </cell>
          <cell r="F194">
            <v>4.5580500000000003E-2</v>
          </cell>
          <cell r="G194">
            <v>384</v>
          </cell>
          <cell r="H194">
            <v>9.6701099999999998E-2</v>
          </cell>
          <cell r="I194">
            <v>56</v>
          </cell>
          <cell r="J194">
            <v>1.41022E-2</v>
          </cell>
          <cell r="K194">
            <v>118</v>
          </cell>
          <cell r="L194">
            <v>2.9715399999999999E-2</v>
          </cell>
          <cell r="M194">
            <v>139</v>
          </cell>
          <cell r="N194">
            <v>3.5003800000000002E-2</v>
          </cell>
          <cell r="O194">
            <v>31</v>
          </cell>
          <cell r="P194">
            <v>7.8066000000000003E-3</v>
          </cell>
          <cell r="Q194">
            <v>17</v>
          </cell>
          <cell r="R194">
            <v>4.2810000000000001E-3</v>
          </cell>
          <cell r="S194">
            <v>23</v>
          </cell>
          <cell r="T194">
            <v>5.7920000000000003E-3</v>
          </cell>
          <cell r="U194">
            <v>202</v>
          </cell>
          <cell r="V194">
            <v>5.0868799999999999E-2</v>
          </cell>
          <cell r="W194">
            <v>416</v>
          </cell>
          <cell r="X194">
            <v>0.10475950000000001</v>
          </cell>
          <cell r="Y194">
            <v>416</v>
          </cell>
          <cell r="Z194">
            <v>0.10475950000000001</v>
          </cell>
          <cell r="AA194">
            <v>107</v>
          </cell>
          <cell r="AB194">
            <v>2.6945400000000001E-2</v>
          </cell>
          <cell r="AC194">
            <v>20</v>
          </cell>
          <cell r="AD194">
            <v>5.0365000000000002E-3</v>
          </cell>
          <cell r="AE194">
            <v>19</v>
          </cell>
          <cell r="AF194">
            <v>4.7847000000000002E-3</v>
          </cell>
          <cell r="AG194">
            <v>19</v>
          </cell>
          <cell r="AH194">
            <v>4.7847000000000002E-3</v>
          </cell>
          <cell r="AI194">
            <v>8</v>
          </cell>
          <cell r="AJ194">
            <v>2.0146000000000001E-3</v>
          </cell>
          <cell r="AK194">
            <v>8</v>
          </cell>
          <cell r="AL194">
            <v>2.0146000000000001E-3</v>
          </cell>
          <cell r="AM194">
            <v>18</v>
          </cell>
          <cell r="AN194">
            <v>4.5329000000000003E-3</v>
          </cell>
          <cell r="AO194">
            <v>26</v>
          </cell>
          <cell r="AP194">
            <v>6.5475000000000004E-3</v>
          </cell>
          <cell r="AQ194">
            <v>237</v>
          </cell>
          <cell r="AR194">
            <v>5.9682699999999998E-2</v>
          </cell>
          <cell r="AS194">
            <v>5</v>
          </cell>
          <cell r="AT194">
            <v>1.2591E-3</v>
          </cell>
          <cell r="AU194">
            <v>698</v>
          </cell>
          <cell r="AV194">
            <v>0.1757744</v>
          </cell>
          <cell r="AW194">
            <v>46</v>
          </cell>
          <cell r="AX194">
            <v>1.1584000000000001E-2</v>
          </cell>
          <cell r="AY194">
            <v>133</v>
          </cell>
          <cell r="AZ194">
            <v>3.3492800000000003E-2</v>
          </cell>
        </row>
        <row r="195">
          <cell r="A195" t="str">
            <v>Z00361</v>
          </cell>
          <cell r="B195">
            <v>5318</v>
          </cell>
          <cell r="C195">
            <v>49</v>
          </cell>
          <cell r="D195">
            <v>9.214E-3</v>
          </cell>
          <cell r="E195">
            <v>293</v>
          </cell>
          <cell r="F195">
            <v>5.5095900000000003E-2</v>
          </cell>
          <cell r="G195">
            <v>830</v>
          </cell>
          <cell r="H195">
            <v>0.15607370000000001</v>
          </cell>
          <cell r="I195">
            <v>40</v>
          </cell>
          <cell r="J195">
            <v>7.5215999999999998E-3</v>
          </cell>
          <cell r="K195">
            <v>201</v>
          </cell>
          <cell r="L195">
            <v>3.7796200000000002E-2</v>
          </cell>
          <cell r="M195">
            <v>170</v>
          </cell>
          <cell r="N195">
            <v>3.1966899999999999E-2</v>
          </cell>
          <cell r="O195">
            <v>96</v>
          </cell>
          <cell r="P195">
            <v>1.8051899999999999E-2</v>
          </cell>
          <cell r="Q195">
            <v>42</v>
          </cell>
          <cell r="R195">
            <v>7.8977000000000006E-3</v>
          </cell>
          <cell r="S195">
            <v>11</v>
          </cell>
          <cell r="T195">
            <v>2.0684000000000002E-3</v>
          </cell>
          <cell r="U195">
            <v>357</v>
          </cell>
          <cell r="V195">
            <v>6.7130499999999996E-2</v>
          </cell>
          <cell r="W195">
            <v>125</v>
          </cell>
          <cell r="X195">
            <v>2.3505100000000001E-2</v>
          </cell>
          <cell r="Y195">
            <v>125</v>
          </cell>
          <cell r="Z195">
            <v>2.3505100000000001E-2</v>
          </cell>
          <cell r="AA195">
            <v>189</v>
          </cell>
          <cell r="AB195">
            <v>3.55397E-2</v>
          </cell>
          <cell r="AC195">
            <v>46</v>
          </cell>
          <cell r="AD195">
            <v>8.6499000000000003E-3</v>
          </cell>
          <cell r="AE195">
            <v>12</v>
          </cell>
          <cell r="AF195">
            <v>2.2564999999999998E-3</v>
          </cell>
          <cell r="AG195">
            <v>12</v>
          </cell>
          <cell r="AH195">
            <v>2.2564999999999998E-3</v>
          </cell>
          <cell r="AI195">
            <v>4</v>
          </cell>
          <cell r="AJ195">
            <v>7.5219999999999996E-4</v>
          </cell>
          <cell r="AK195">
            <v>4</v>
          </cell>
          <cell r="AL195">
            <v>7.5219999999999996E-4</v>
          </cell>
          <cell r="AM195">
            <v>20</v>
          </cell>
          <cell r="AN195">
            <v>3.7607999999999999E-3</v>
          </cell>
          <cell r="AO195">
            <v>35</v>
          </cell>
          <cell r="AP195">
            <v>6.5814000000000003E-3</v>
          </cell>
          <cell r="AQ195">
            <v>603</v>
          </cell>
          <cell r="AR195">
            <v>0.1133885</v>
          </cell>
          <cell r="AS195">
            <v>9</v>
          </cell>
          <cell r="AT195">
            <v>1.6923999999999999E-3</v>
          </cell>
          <cell r="AU195">
            <v>1249</v>
          </cell>
          <cell r="AV195">
            <v>0.23486270000000001</v>
          </cell>
          <cell r="AW195">
            <v>82</v>
          </cell>
          <cell r="AX195">
            <v>1.54193E-2</v>
          </cell>
          <cell r="AY195">
            <v>247</v>
          </cell>
          <cell r="AZ195">
            <v>4.6446000000000001E-2</v>
          </cell>
        </row>
        <row r="196">
          <cell r="A196" t="str">
            <v>Z00366</v>
          </cell>
          <cell r="B196">
            <v>3859</v>
          </cell>
          <cell r="C196">
            <v>40</v>
          </cell>
          <cell r="D196">
            <v>1.03654E-2</v>
          </cell>
          <cell r="E196">
            <v>230</v>
          </cell>
          <cell r="F196">
            <v>5.9600899999999998E-2</v>
          </cell>
          <cell r="G196">
            <v>544</v>
          </cell>
          <cell r="H196">
            <v>0.14096919999999999</v>
          </cell>
          <cell r="I196">
            <v>58</v>
          </cell>
          <cell r="J196">
            <v>1.5029799999999999E-2</v>
          </cell>
          <cell r="K196">
            <v>163</v>
          </cell>
          <cell r="L196">
            <v>4.2238900000000003E-2</v>
          </cell>
          <cell r="M196">
            <v>199</v>
          </cell>
          <cell r="N196">
            <v>5.1567799999999997E-2</v>
          </cell>
          <cell r="O196">
            <v>106</v>
          </cell>
          <cell r="P196">
            <v>2.7468300000000001E-2</v>
          </cell>
          <cell r="Q196">
            <v>42</v>
          </cell>
          <cell r="R196">
            <v>1.08836E-2</v>
          </cell>
          <cell r="S196">
            <v>26</v>
          </cell>
          <cell r="T196">
            <v>6.7375000000000004E-3</v>
          </cell>
          <cell r="U196">
            <v>298</v>
          </cell>
          <cell r="V196">
            <v>7.7222100000000002E-2</v>
          </cell>
          <cell r="W196">
            <v>318</v>
          </cell>
          <cell r="X196">
            <v>8.24048E-2</v>
          </cell>
          <cell r="Y196">
            <v>318</v>
          </cell>
          <cell r="Z196">
            <v>8.24048E-2</v>
          </cell>
          <cell r="AA196">
            <v>179</v>
          </cell>
          <cell r="AB196">
            <v>4.6385099999999999E-2</v>
          </cell>
          <cell r="AC196">
            <v>35</v>
          </cell>
          <cell r="AD196">
            <v>9.0697E-3</v>
          </cell>
          <cell r="AE196">
            <v>40</v>
          </cell>
          <cell r="AF196">
            <v>1.03654E-2</v>
          </cell>
          <cell r="AG196">
            <v>40</v>
          </cell>
          <cell r="AH196">
            <v>1.03654E-2</v>
          </cell>
          <cell r="AI196">
            <v>8</v>
          </cell>
          <cell r="AJ196">
            <v>2.0731E-3</v>
          </cell>
          <cell r="AK196">
            <v>8</v>
          </cell>
          <cell r="AL196">
            <v>2.0731E-3</v>
          </cell>
          <cell r="AM196">
            <v>19</v>
          </cell>
          <cell r="AN196">
            <v>4.9236000000000002E-3</v>
          </cell>
          <cell r="AO196">
            <v>46</v>
          </cell>
          <cell r="AP196">
            <v>1.1920200000000001E-2</v>
          </cell>
          <cell r="AQ196">
            <v>501</v>
          </cell>
          <cell r="AR196">
            <v>0.12982640000000001</v>
          </cell>
          <cell r="AS196">
            <v>6</v>
          </cell>
          <cell r="AT196">
            <v>1.5548000000000001E-3</v>
          </cell>
          <cell r="AU196">
            <v>996</v>
          </cell>
          <cell r="AV196">
            <v>0.25809799999999999</v>
          </cell>
          <cell r="AW196">
            <v>74</v>
          </cell>
          <cell r="AX196">
            <v>1.9175999999999999E-2</v>
          </cell>
          <cell r="AY196">
            <v>230</v>
          </cell>
          <cell r="AZ196">
            <v>5.9600899999999998E-2</v>
          </cell>
        </row>
        <row r="197">
          <cell r="A197" t="str">
            <v>Z00367</v>
          </cell>
          <cell r="B197">
            <v>4248</v>
          </cell>
          <cell r="C197">
            <v>87</v>
          </cell>
          <cell r="D197">
            <v>2.04802E-2</v>
          </cell>
          <cell r="E197">
            <v>333</v>
          </cell>
          <cell r="F197">
            <v>7.8389799999999996E-2</v>
          </cell>
          <cell r="G197">
            <v>685</v>
          </cell>
          <cell r="H197">
            <v>0.16125239999999999</v>
          </cell>
          <cell r="I197">
            <v>80</v>
          </cell>
          <cell r="J197">
            <v>1.8832399999999999E-2</v>
          </cell>
          <cell r="K197">
            <v>185</v>
          </cell>
          <cell r="L197">
            <v>4.3549900000000002E-2</v>
          </cell>
          <cell r="M197">
            <v>231</v>
          </cell>
          <cell r="N197">
            <v>5.4378500000000003E-2</v>
          </cell>
          <cell r="O197">
            <v>107</v>
          </cell>
          <cell r="P197">
            <v>2.51883E-2</v>
          </cell>
          <cell r="Q197">
            <v>81</v>
          </cell>
          <cell r="R197">
            <v>1.9067799999999999E-2</v>
          </cell>
          <cell r="S197">
            <v>12</v>
          </cell>
          <cell r="T197">
            <v>2.8249E-3</v>
          </cell>
          <cell r="U197">
            <v>324</v>
          </cell>
          <cell r="V197">
            <v>7.6271199999999997E-2</v>
          </cell>
          <cell r="W197">
            <v>584</v>
          </cell>
          <cell r="X197">
            <v>0.1374765</v>
          </cell>
          <cell r="Y197">
            <v>584</v>
          </cell>
          <cell r="Z197">
            <v>0.1374765</v>
          </cell>
          <cell r="AA197">
            <v>177</v>
          </cell>
          <cell r="AB197">
            <v>4.1666700000000001E-2</v>
          </cell>
          <cell r="AC197">
            <v>26</v>
          </cell>
          <cell r="AD197">
            <v>6.1205000000000001E-3</v>
          </cell>
          <cell r="AE197">
            <v>55</v>
          </cell>
          <cell r="AF197">
            <v>1.29473E-2</v>
          </cell>
          <cell r="AG197">
            <v>55</v>
          </cell>
          <cell r="AH197">
            <v>1.29473E-2</v>
          </cell>
          <cell r="AI197">
            <v>26</v>
          </cell>
          <cell r="AJ197">
            <v>6.1205000000000001E-3</v>
          </cell>
          <cell r="AK197">
            <v>26</v>
          </cell>
          <cell r="AL197">
            <v>6.1205000000000001E-3</v>
          </cell>
          <cell r="AM197">
            <v>23</v>
          </cell>
          <cell r="AN197">
            <v>5.4143000000000004E-3</v>
          </cell>
          <cell r="AO197">
            <v>48</v>
          </cell>
          <cell r="AP197">
            <v>1.1299399999999999E-2</v>
          </cell>
          <cell r="AQ197">
            <v>350</v>
          </cell>
          <cell r="AR197">
            <v>8.2391699999999998E-2</v>
          </cell>
          <cell r="AS197">
            <v>6</v>
          </cell>
          <cell r="AT197">
            <v>1.4124000000000001E-3</v>
          </cell>
          <cell r="AU197">
            <v>1136</v>
          </cell>
          <cell r="AV197">
            <v>0.26741999999999999</v>
          </cell>
          <cell r="AW197">
            <v>71</v>
          </cell>
          <cell r="AX197">
            <v>1.6713700000000001E-2</v>
          </cell>
          <cell r="AY197">
            <v>215</v>
          </cell>
          <cell r="AZ197">
            <v>5.06121E-2</v>
          </cell>
        </row>
        <row r="198">
          <cell r="A198" t="str">
            <v>Z00368</v>
          </cell>
          <cell r="B198">
            <v>4631</v>
          </cell>
          <cell r="C198">
            <v>58</v>
          </cell>
          <cell r="D198">
            <v>1.25243E-2</v>
          </cell>
          <cell r="E198">
            <v>259</v>
          </cell>
          <cell r="F198">
            <v>5.5927400000000002E-2</v>
          </cell>
          <cell r="G198">
            <v>543</v>
          </cell>
          <cell r="H198">
            <v>0.1172533</v>
          </cell>
          <cell r="I198">
            <v>68</v>
          </cell>
          <cell r="J198">
            <v>1.4683699999999999E-2</v>
          </cell>
          <cell r="K198">
            <v>168</v>
          </cell>
          <cell r="L198">
            <v>3.6277299999999998E-2</v>
          </cell>
          <cell r="M198">
            <v>181</v>
          </cell>
          <cell r="N198">
            <v>3.9084399999999998E-2</v>
          </cell>
          <cell r="O198">
            <v>68</v>
          </cell>
          <cell r="P198">
            <v>1.4683699999999999E-2</v>
          </cell>
          <cell r="Q198">
            <v>53</v>
          </cell>
          <cell r="R198">
            <v>1.1444599999999999E-2</v>
          </cell>
          <cell r="S198">
            <v>10</v>
          </cell>
          <cell r="T198">
            <v>2.1594000000000001E-3</v>
          </cell>
          <cell r="U198">
            <v>309</v>
          </cell>
          <cell r="V198">
            <v>6.6724199999999997E-2</v>
          </cell>
          <cell r="W198">
            <v>330</v>
          </cell>
          <cell r="X198">
            <v>7.12589E-2</v>
          </cell>
          <cell r="Y198">
            <v>330</v>
          </cell>
          <cell r="Z198">
            <v>7.12589E-2</v>
          </cell>
          <cell r="AA198">
            <v>186</v>
          </cell>
          <cell r="AB198">
            <v>4.0164100000000001E-2</v>
          </cell>
          <cell r="AC198">
            <v>39</v>
          </cell>
          <cell r="AD198">
            <v>8.4215000000000002E-3</v>
          </cell>
          <cell r="AE198">
            <v>34</v>
          </cell>
          <cell r="AF198">
            <v>7.3417999999999999E-3</v>
          </cell>
          <cell r="AG198">
            <v>34</v>
          </cell>
          <cell r="AH198">
            <v>7.3417999999999999E-3</v>
          </cell>
          <cell r="AI198">
            <v>11</v>
          </cell>
          <cell r="AJ198">
            <v>2.3752999999999999E-3</v>
          </cell>
          <cell r="AK198">
            <v>11</v>
          </cell>
          <cell r="AL198">
            <v>2.3752999999999999E-3</v>
          </cell>
          <cell r="AM198">
            <v>27</v>
          </cell>
          <cell r="AN198">
            <v>5.8303000000000001E-3</v>
          </cell>
          <cell r="AO198">
            <v>50</v>
          </cell>
          <cell r="AP198">
            <v>1.07968E-2</v>
          </cell>
          <cell r="AQ198">
            <v>479</v>
          </cell>
          <cell r="AR198">
            <v>0.10343339999999999</v>
          </cell>
          <cell r="AS198">
            <v>8</v>
          </cell>
          <cell r="AT198">
            <v>1.7275000000000001E-3</v>
          </cell>
          <cell r="AU198">
            <v>1003</v>
          </cell>
          <cell r="AV198">
            <v>0.2165839</v>
          </cell>
          <cell r="AW198">
            <v>59</v>
          </cell>
          <cell r="AX198">
            <v>1.27402E-2</v>
          </cell>
          <cell r="AY198">
            <v>276</v>
          </cell>
          <cell r="AZ198">
            <v>5.9598400000000003E-2</v>
          </cell>
        </row>
        <row r="199">
          <cell r="A199" t="str">
            <v>Z00369</v>
          </cell>
          <cell r="B199">
            <v>4158</v>
          </cell>
          <cell r="C199">
            <v>53</v>
          </cell>
          <cell r="D199">
            <v>1.2746499999999999E-2</v>
          </cell>
          <cell r="E199">
            <v>250</v>
          </cell>
          <cell r="F199">
            <v>6.0125100000000001E-2</v>
          </cell>
          <cell r="G199">
            <v>506</v>
          </cell>
          <cell r="H199">
            <v>0.1216931</v>
          </cell>
          <cell r="I199">
            <v>33</v>
          </cell>
          <cell r="J199">
            <v>7.9365000000000008E-3</v>
          </cell>
          <cell r="K199">
            <v>149</v>
          </cell>
          <cell r="L199">
            <v>3.5834499999999998E-2</v>
          </cell>
          <cell r="M199">
            <v>151</v>
          </cell>
          <cell r="N199">
            <v>3.6315500000000001E-2</v>
          </cell>
          <cell r="O199">
            <v>42</v>
          </cell>
          <cell r="P199">
            <v>1.0101000000000001E-2</v>
          </cell>
          <cell r="Q199">
            <v>51</v>
          </cell>
          <cell r="R199">
            <v>1.22655E-2</v>
          </cell>
          <cell r="S199">
            <v>22</v>
          </cell>
          <cell r="T199">
            <v>5.2909999999999997E-3</v>
          </cell>
          <cell r="U199">
            <v>255</v>
          </cell>
          <cell r="V199">
            <v>6.1327600000000003E-2</v>
          </cell>
          <cell r="W199">
            <v>98</v>
          </cell>
          <cell r="X199">
            <v>2.3569E-2</v>
          </cell>
          <cell r="Y199">
            <v>98</v>
          </cell>
          <cell r="Z199">
            <v>2.3569E-2</v>
          </cell>
          <cell r="AA199">
            <v>138</v>
          </cell>
          <cell r="AB199">
            <v>3.3189000000000003E-2</v>
          </cell>
          <cell r="AC199">
            <v>23</v>
          </cell>
          <cell r="AD199">
            <v>5.5315E-3</v>
          </cell>
          <cell r="AE199">
            <v>35</v>
          </cell>
          <cell r="AF199">
            <v>8.4174999999999996E-3</v>
          </cell>
          <cell r="AG199">
            <v>35</v>
          </cell>
          <cell r="AH199">
            <v>8.4174999999999996E-3</v>
          </cell>
          <cell r="AI199">
            <v>20</v>
          </cell>
          <cell r="AJ199">
            <v>4.81E-3</v>
          </cell>
          <cell r="AK199">
            <v>20</v>
          </cell>
          <cell r="AL199">
            <v>4.81E-3</v>
          </cell>
          <cell r="AM199">
            <v>4</v>
          </cell>
          <cell r="AN199">
            <v>9.6199999999999996E-4</v>
          </cell>
          <cell r="AO199">
            <v>33</v>
          </cell>
          <cell r="AP199">
            <v>7.9365000000000008E-3</v>
          </cell>
          <cell r="AQ199">
            <v>210</v>
          </cell>
          <cell r="AR199">
            <v>5.0505099999999997E-2</v>
          </cell>
          <cell r="AS199">
            <v>4</v>
          </cell>
          <cell r="AT199">
            <v>9.6199999999999996E-4</v>
          </cell>
          <cell r="AU199">
            <v>875</v>
          </cell>
          <cell r="AV199">
            <v>0.21043770000000001</v>
          </cell>
          <cell r="AW199">
            <v>63</v>
          </cell>
          <cell r="AX199">
            <v>1.51515E-2</v>
          </cell>
          <cell r="AY199">
            <v>118</v>
          </cell>
          <cell r="AZ199">
            <v>2.8379000000000001E-2</v>
          </cell>
        </row>
        <row r="200">
          <cell r="A200" t="str">
            <v>Z00382</v>
          </cell>
          <cell r="B200">
            <v>8843</v>
          </cell>
          <cell r="C200">
            <v>149</v>
          </cell>
          <cell r="D200">
            <v>1.68495E-2</v>
          </cell>
          <cell r="E200">
            <v>442</v>
          </cell>
          <cell r="F200">
            <v>4.9983E-2</v>
          </cell>
          <cell r="G200">
            <v>1267</v>
          </cell>
          <cell r="H200">
            <v>0.14327719999999999</v>
          </cell>
          <cell r="I200">
            <v>142</v>
          </cell>
          <cell r="J200">
            <v>1.60579E-2</v>
          </cell>
          <cell r="K200">
            <v>359</v>
          </cell>
          <cell r="L200">
            <v>4.0597099999999997E-2</v>
          </cell>
          <cell r="M200">
            <v>301</v>
          </cell>
          <cell r="N200">
            <v>3.4038199999999998E-2</v>
          </cell>
          <cell r="O200">
            <v>157</v>
          </cell>
          <cell r="P200">
            <v>1.7754200000000001E-2</v>
          </cell>
          <cell r="Q200">
            <v>75</v>
          </cell>
          <cell r="R200">
            <v>8.4813000000000006E-3</v>
          </cell>
          <cell r="S200">
            <v>64</v>
          </cell>
          <cell r="T200">
            <v>7.2373999999999997E-3</v>
          </cell>
          <cell r="U200">
            <v>670</v>
          </cell>
          <cell r="V200">
            <v>7.5766100000000003E-2</v>
          </cell>
          <cell r="W200">
            <v>906</v>
          </cell>
          <cell r="X200">
            <v>0.1024539</v>
          </cell>
          <cell r="Y200">
            <v>906</v>
          </cell>
          <cell r="Z200">
            <v>0.1024539</v>
          </cell>
          <cell r="AA200">
            <v>375</v>
          </cell>
          <cell r="AB200">
            <v>4.2406399999999997E-2</v>
          </cell>
          <cell r="AC200">
            <v>59</v>
          </cell>
          <cell r="AD200">
            <v>6.6718999999999997E-3</v>
          </cell>
          <cell r="AE200">
            <v>52</v>
          </cell>
          <cell r="AF200">
            <v>5.8804E-3</v>
          </cell>
          <cell r="AG200">
            <v>52</v>
          </cell>
          <cell r="AH200">
            <v>5.8804E-3</v>
          </cell>
          <cell r="AI200">
            <v>20</v>
          </cell>
          <cell r="AJ200">
            <v>2.2617000000000002E-3</v>
          </cell>
          <cell r="AK200">
            <v>20</v>
          </cell>
          <cell r="AL200">
            <v>2.2617000000000002E-3</v>
          </cell>
          <cell r="AM200">
            <v>21</v>
          </cell>
          <cell r="AN200">
            <v>2.3747999999999998E-3</v>
          </cell>
          <cell r="AO200">
            <v>37</v>
          </cell>
          <cell r="AP200">
            <v>4.1840999999999996E-3</v>
          </cell>
          <cell r="AQ200">
            <v>986</v>
          </cell>
          <cell r="AR200">
            <v>0.11150060000000001</v>
          </cell>
          <cell r="AS200">
            <v>21</v>
          </cell>
          <cell r="AT200">
            <v>2.3747999999999998E-3</v>
          </cell>
          <cell r="AU200">
            <v>2148</v>
          </cell>
          <cell r="AV200">
            <v>0.24290400000000001</v>
          </cell>
          <cell r="AW200">
            <v>169</v>
          </cell>
          <cell r="AX200">
            <v>1.9111199999999998E-2</v>
          </cell>
          <cell r="AY200">
            <v>258</v>
          </cell>
          <cell r="AZ200">
            <v>2.9175599999999999E-2</v>
          </cell>
        </row>
        <row r="201">
          <cell r="A201" t="str">
            <v>Z00384</v>
          </cell>
          <cell r="B201">
            <v>2153</v>
          </cell>
          <cell r="C201">
            <v>42</v>
          </cell>
          <cell r="D201">
            <v>1.9507699999999999E-2</v>
          </cell>
          <cell r="E201">
            <v>183</v>
          </cell>
          <cell r="F201">
            <v>8.4997699999999995E-2</v>
          </cell>
          <cell r="G201">
            <v>367</v>
          </cell>
          <cell r="H201">
            <v>0.17045979999999999</v>
          </cell>
          <cell r="I201">
            <v>38</v>
          </cell>
          <cell r="J201">
            <v>1.76498E-2</v>
          </cell>
          <cell r="K201">
            <v>110</v>
          </cell>
          <cell r="L201">
            <v>5.1091499999999998E-2</v>
          </cell>
          <cell r="M201">
            <v>110</v>
          </cell>
          <cell r="N201">
            <v>5.1091499999999998E-2</v>
          </cell>
          <cell r="O201">
            <v>69</v>
          </cell>
          <cell r="P201">
            <v>3.2048300000000002E-2</v>
          </cell>
          <cell r="Q201">
            <v>20</v>
          </cell>
          <cell r="R201">
            <v>9.2893999999999997E-3</v>
          </cell>
          <cell r="S201">
            <v>13</v>
          </cell>
          <cell r="T201">
            <v>6.0381000000000002E-3</v>
          </cell>
          <cell r="U201">
            <v>184</v>
          </cell>
          <cell r="V201">
            <v>8.5462099999999999E-2</v>
          </cell>
          <cell r="W201">
            <v>161</v>
          </cell>
          <cell r="X201">
            <v>7.4779399999999996E-2</v>
          </cell>
          <cell r="Y201">
            <v>161</v>
          </cell>
          <cell r="Z201">
            <v>7.4779399999999996E-2</v>
          </cell>
          <cell r="AA201">
            <v>101</v>
          </cell>
          <cell r="AB201">
            <v>4.6911300000000003E-2</v>
          </cell>
          <cell r="AC201">
            <v>15</v>
          </cell>
          <cell r="AD201">
            <v>6.9670000000000001E-3</v>
          </cell>
          <cell r="AE201">
            <v>12</v>
          </cell>
          <cell r="AF201">
            <v>5.5735999999999997E-3</v>
          </cell>
          <cell r="AG201">
            <v>12</v>
          </cell>
          <cell r="AH201">
            <v>5.5735999999999997E-3</v>
          </cell>
          <cell r="AI201">
            <v>3</v>
          </cell>
          <cell r="AJ201">
            <v>1.3933999999999999E-3</v>
          </cell>
          <cell r="AK201">
            <v>3</v>
          </cell>
          <cell r="AL201">
            <v>1.3933999999999999E-3</v>
          </cell>
          <cell r="AM201">
            <v>6</v>
          </cell>
          <cell r="AN201">
            <v>2.7867999999999999E-3</v>
          </cell>
          <cell r="AO201">
            <v>11</v>
          </cell>
          <cell r="AP201">
            <v>5.1092000000000004E-3</v>
          </cell>
          <cell r="AQ201">
            <v>279</v>
          </cell>
          <cell r="AR201">
            <v>0.1295866</v>
          </cell>
          <cell r="AS201">
            <v>2</v>
          </cell>
          <cell r="AT201">
            <v>9.2889999999999997E-4</v>
          </cell>
          <cell r="AU201">
            <v>634</v>
          </cell>
          <cell r="AV201">
            <v>0.29447279999999998</v>
          </cell>
          <cell r="AW201">
            <v>41</v>
          </cell>
          <cell r="AX201">
            <v>1.90432E-2</v>
          </cell>
          <cell r="AY201">
            <v>84</v>
          </cell>
          <cell r="AZ201">
            <v>3.9015300000000003E-2</v>
          </cell>
        </row>
        <row r="202">
          <cell r="A202" t="str">
            <v>Z00385</v>
          </cell>
          <cell r="B202">
            <v>9277</v>
          </cell>
          <cell r="C202">
            <v>169</v>
          </cell>
          <cell r="D202">
            <v>1.82171E-2</v>
          </cell>
          <cell r="E202">
            <v>653</v>
          </cell>
          <cell r="F202">
            <v>7.0389099999999996E-2</v>
          </cell>
          <cell r="G202">
            <v>1417</v>
          </cell>
          <cell r="H202">
            <v>0.1527433</v>
          </cell>
          <cell r="I202">
            <v>129</v>
          </cell>
          <cell r="J202">
            <v>1.39054E-2</v>
          </cell>
          <cell r="K202">
            <v>408</v>
          </cell>
          <cell r="L202">
            <v>4.3979699999999997E-2</v>
          </cell>
          <cell r="M202">
            <v>490</v>
          </cell>
          <cell r="N202">
            <v>5.2818799999999999E-2</v>
          </cell>
          <cell r="O202">
            <v>195</v>
          </cell>
          <cell r="P202">
            <v>2.1019699999999999E-2</v>
          </cell>
          <cell r="Q202">
            <v>130</v>
          </cell>
          <cell r="R202">
            <v>1.40132E-2</v>
          </cell>
          <cell r="S202">
            <v>82</v>
          </cell>
          <cell r="T202">
            <v>8.8391000000000008E-3</v>
          </cell>
          <cell r="U202">
            <v>744</v>
          </cell>
          <cell r="V202">
            <v>8.01983E-2</v>
          </cell>
          <cell r="W202">
            <v>544</v>
          </cell>
          <cell r="X202">
            <v>5.86396E-2</v>
          </cell>
          <cell r="Y202">
            <v>544</v>
          </cell>
          <cell r="Z202">
            <v>5.86396E-2</v>
          </cell>
          <cell r="AA202">
            <v>465</v>
          </cell>
          <cell r="AB202">
            <v>5.0124000000000002E-2</v>
          </cell>
          <cell r="AC202">
            <v>78</v>
          </cell>
          <cell r="AD202">
            <v>8.4078999999999994E-3</v>
          </cell>
          <cell r="AE202">
            <v>84</v>
          </cell>
          <cell r="AF202">
            <v>9.0547000000000006E-3</v>
          </cell>
          <cell r="AG202">
            <v>84</v>
          </cell>
          <cell r="AH202">
            <v>9.0547000000000006E-3</v>
          </cell>
          <cell r="AI202">
            <v>48</v>
          </cell>
          <cell r="AJ202">
            <v>5.1741000000000001E-3</v>
          </cell>
          <cell r="AK202">
            <v>48</v>
          </cell>
          <cell r="AL202">
            <v>5.1741000000000001E-3</v>
          </cell>
          <cell r="AM202">
            <v>36</v>
          </cell>
          <cell r="AN202">
            <v>3.8806000000000001E-3</v>
          </cell>
          <cell r="AO202">
            <v>59</v>
          </cell>
          <cell r="AP202">
            <v>6.3597999999999997E-3</v>
          </cell>
          <cell r="AQ202">
            <v>928</v>
          </cell>
          <cell r="AR202">
            <v>0.1000323</v>
          </cell>
          <cell r="AS202">
            <v>20</v>
          </cell>
          <cell r="AT202">
            <v>2.1559000000000001E-3</v>
          </cell>
          <cell r="AU202">
            <v>2426</v>
          </cell>
          <cell r="AV202">
            <v>0.26150699999999999</v>
          </cell>
          <cell r="AW202">
            <v>187</v>
          </cell>
          <cell r="AX202">
            <v>2.0157399999999999E-2</v>
          </cell>
          <cell r="AY202">
            <v>347</v>
          </cell>
          <cell r="AZ202">
            <v>3.7404300000000001E-2</v>
          </cell>
        </row>
        <row r="203">
          <cell r="A203" t="str">
            <v>Z00386</v>
          </cell>
          <cell r="B203">
            <v>1992</v>
          </cell>
          <cell r="C203">
            <v>30</v>
          </cell>
          <cell r="D203">
            <v>1.5060199999999999E-2</v>
          </cell>
          <cell r="E203">
            <v>100</v>
          </cell>
          <cell r="F203">
            <v>5.0200799999999997E-2</v>
          </cell>
          <cell r="G203">
            <v>295</v>
          </cell>
          <cell r="H203">
            <v>0.14809240000000001</v>
          </cell>
          <cell r="I203">
            <v>32</v>
          </cell>
          <cell r="J203">
            <v>1.60643E-2</v>
          </cell>
          <cell r="K203">
            <v>60</v>
          </cell>
          <cell r="L203">
            <v>3.0120500000000001E-2</v>
          </cell>
          <cell r="M203">
            <v>49</v>
          </cell>
          <cell r="N203">
            <v>2.4598399999999999E-2</v>
          </cell>
          <cell r="O203">
            <v>14</v>
          </cell>
          <cell r="P203">
            <v>7.0280999999999998E-3</v>
          </cell>
          <cell r="Q203">
            <v>19</v>
          </cell>
          <cell r="R203">
            <v>9.5382000000000002E-3</v>
          </cell>
          <cell r="S203">
            <v>10</v>
          </cell>
          <cell r="T203">
            <v>5.0201000000000004E-3</v>
          </cell>
          <cell r="U203">
            <v>125</v>
          </cell>
          <cell r="V203">
            <v>6.2751000000000001E-2</v>
          </cell>
          <cell r="W203">
            <v>106</v>
          </cell>
          <cell r="X203">
            <v>5.32129E-2</v>
          </cell>
          <cell r="Y203">
            <v>106</v>
          </cell>
          <cell r="Z203">
            <v>5.32129E-2</v>
          </cell>
          <cell r="AA203">
            <v>72</v>
          </cell>
          <cell r="AB203">
            <v>3.6144599999999999E-2</v>
          </cell>
          <cell r="AC203">
            <v>10</v>
          </cell>
          <cell r="AD203">
            <v>5.0201000000000004E-3</v>
          </cell>
          <cell r="AE203">
            <v>10</v>
          </cell>
          <cell r="AF203">
            <v>5.0201000000000004E-3</v>
          </cell>
          <cell r="AG203">
            <v>10</v>
          </cell>
          <cell r="AH203">
            <v>5.0201000000000004E-3</v>
          </cell>
          <cell r="AI203">
            <v>6</v>
          </cell>
          <cell r="AJ203">
            <v>3.0119999999999999E-3</v>
          </cell>
          <cell r="AK203">
            <v>6</v>
          </cell>
          <cell r="AL203">
            <v>3.0119999999999999E-3</v>
          </cell>
          <cell r="AM203">
            <v>11</v>
          </cell>
          <cell r="AN203">
            <v>5.5221000000000003E-3</v>
          </cell>
          <cell r="AO203">
            <v>5</v>
          </cell>
          <cell r="AP203">
            <v>2.5100000000000001E-3</v>
          </cell>
          <cell r="AQ203">
            <v>208</v>
          </cell>
          <cell r="AR203">
            <v>0.1044177</v>
          </cell>
          <cell r="AS203">
            <v>2</v>
          </cell>
          <cell r="AT203">
            <v>1.0039999999999999E-3</v>
          </cell>
          <cell r="AU203">
            <v>436</v>
          </cell>
          <cell r="AV203">
            <v>0.2188755</v>
          </cell>
          <cell r="AW203">
            <v>32</v>
          </cell>
          <cell r="AX203">
            <v>1.60643E-2</v>
          </cell>
          <cell r="AY203">
            <v>118</v>
          </cell>
          <cell r="AZ203">
            <v>5.9236900000000002E-2</v>
          </cell>
        </row>
        <row r="204">
          <cell r="A204" t="str">
            <v>Z00387</v>
          </cell>
          <cell r="B204">
            <v>7371</v>
          </cell>
          <cell r="C204">
            <v>83</v>
          </cell>
          <cell r="D204">
            <v>1.1260300000000001E-2</v>
          </cell>
          <cell r="E204">
            <v>510</v>
          </cell>
          <cell r="F204">
            <v>6.9190100000000004E-2</v>
          </cell>
          <cell r="G204">
            <v>894</v>
          </cell>
          <cell r="H204">
            <v>0.12128609999999999</v>
          </cell>
          <cell r="I204">
            <v>99</v>
          </cell>
          <cell r="J204">
            <v>1.3431E-2</v>
          </cell>
          <cell r="K204">
            <v>309</v>
          </cell>
          <cell r="L204">
            <v>4.1921E-2</v>
          </cell>
          <cell r="M204">
            <v>254</v>
          </cell>
          <cell r="N204">
            <v>3.4459400000000001E-2</v>
          </cell>
          <cell r="O204">
            <v>151</v>
          </cell>
          <cell r="P204">
            <v>2.0485699999999999E-2</v>
          </cell>
          <cell r="Q204">
            <v>41</v>
          </cell>
          <cell r="R204">
            <v>5.5623000000000001E-3</v>
          </cell>
          <cell r="S204">
            <v>20</v>
          </cell>
          <cell r="T204">
            <v>2.7133000000000001E-3</v>
          </cell>
          <cell r="U204">
            <v>614</v>
          </cell>
          <cell r="V204">
            <v>8.3299399999999996E-2</v>
          </cell>
          <cell r="W204">
            <v>436</v>
          </cell>
          <cell r="X204">
            <v>5.9150700000000001E-2</v>
          </cell>
          <cell r="Y204">
            <v>436</v>
          </cell>
          <cell r="Z204">
            <v>5.9150700000000001E-2</v>
          </cell>
          <cell r="AA204">
            <v>380</v>
          </cell>
          <cell r="AB204">
            <v>5.1553399999999999E-2</v>
          </cell>
          <cell r="AC204">
            <v>65</v>
          </cell>
          <cell r="AD204">
            <v>8.8182999999999994E-3</v>
          </cell>
          <cell r="AE204">
            <v>41</v>
          </cell>
          <cell r="AF204">
            <v>5.5623000000000001E-3</v>
          </cell>
          <cell r="AG204">
            <v>41</v>
          </cell>
          <cell r="AH204">
            <v>5.5623000000000001E-3</v>
          </cell>
          <cell r="AI204">
            <v>15</v>
          </cell>
          <cell r="AJ204">
            <v>2.0349999999999999E-3</v>
          </cell>
          <cell r="AK204">
            <v>15</v>
          </cell>
          <cell r="AL204">
            <v>2.0349999999999999E-3</v>
          </cell>
          <cell r="AM204">
            <v>43</v>
          </cell>
          <cell r="AN204">
            <v>5.8336999999999998E-3</v>
          </cell>
          <cell r="AO204">
            <v>50</v>
          </cell>
          <cell r="AP204">
            <v>6.7832999999999999E-3</v>
          </cell>
          <cell r="AQ204">
            <v>750</v>
          </cell>
          <cell r="AR204">
            <v>0.1017501</v>
          </cell>
          <cell r="AS204">
            <v>11</v>
          </cell>
          <cell r="AT204">
            <v>1.4923E-3</v>
          </cell>
          <cell r="AU204">
            <v>1745</v>
          </cell>
          <cell r="AV204">
            <v>0.23673859999999999</v>
          </cell>
          <cell r="AW204">
            <v>143</v>
          </cell>
          <cell r="AX204">
            <v>1.9400400000000002E-2</v>
          </cell>
          <cell r="AY204">
            <v>274</v>
          </cell>
          <cell r="AZ204">
            <v>3.7172700000000003E-2</v>
          </cell>
        </row>
        <row r="205">
          <cell r="A205" t="str">
            <v>Z00388</v>
          </cell>
          <cell r="B205">
            <v>4810</v>
          </cell>
          <cell r="C205">
            <v>101</v>
          </cell>
          <cell r="D205">
            <v>2.09979E-2</v>
          </cell>
          <cell r="E205">
            <v>346</v>
          </cell>
          <cell r="F205">
            <v>7.1933499999999997E-2</v>
          </cell>
          <cell r="G205">
            <v>810</v>
          </cell>
          <cell r="H205">
            <v>0.1683992</v>
          </cell>
          <cell r="I205">
            <v>87</v>
          </cell>
          <cell r="J205">
            <v>1.8087300000000001E-2</v>
          </cell>
          <cell r="K205">
            <v>231</v>
          </cell>
          <cell r="L205">
            <v>4.8024900000000002E-2</v>
          </cell>
          <cell r="M205">
            <v>159</v>
          </cell>
          <cell r="N205">
            <v>3.3056099999999998E-2</v>
          </cell>
          <cell r="O205">
            <v>66</v>
          </cell>
          <cell r="P205">
            <v>1.37214E-2</v>
          </cell>
          <cell r="Q205">
            <v>56</v>
          </cell>
          <cell r="R205">
            <v>1.1642400000000001E-2</v>
          </cell>
          <cell r="S205">
            <v>36</v>
          </cell>
          <cell r="T205">
            <v>7.4844000000000004E-3</v>
          </cell>
          <cell r="U205">
            <v>423</v>
          </cell>
          <cell r="V205">
            <v>8.7941800000000001E-2</v>
          </cell>
          <cell r="W205">
            <v>258</v>
          </cell>
          <cell r="X205">
            <v>5.36383E-2</v>
          </cell>
          <cell r="Y205">
            <v>258</v>
          </cell>
          <cell r="Z205">
            <v>5.36383E-2</v>
          </cell>
          <cell r="AA205">
            <v>250</v>
          </cell>
          <cell r="AB205">
            <v>5.1975100000000003E-2</v>
          </cell>
          <cell r="AC205">
            <v>38</v>
          </cell>
          <cell r="AD205">
            <v>7.9001999999999996E-3</v>
          </cell>
          <cell r="AE205">
            <v>52</v>
          </cell>
          <cell r="AF205">
            <v>1.0810800000000001E-2</v>
          </cell>
          <cell r="AG205">
            <v>52</v>
          </cell>
          <cell r="AH205">
            <v>1.0810800000000001E-2</v>
          </cell>
          <cell r="AI205">
            <v>15</v>
          </cell>
          <cell r="AJ205">
            <v>3.1185000000000002E-3</v>
          </cell>
          <cell r="AK205">
            <v>15</v>
          </cell>
          <cell r="AL205">
            <v>3.1185000000000002E-3</v>
          </cell>
          <cell r="AM205">
            <v>13</v>
          </cell>
          <cell r="AN205">
            <v>2.7027000000000002E-3</v>
          </cell>
          <cell r="AO205">
            <v>22</v>
          </cell>
          <cell r="AP205">
            <v>4.5738000000000003E-3</v>
          </cell>
          <cell r="AQ205">
            <v>539</v>
          </cell>
          <cell r="AR205">
            <v>0.1120582</v>
          </cell>
          <cell r="AS205">
            <v>1</v>
          </cell>
          <cell r="AT205">
            <v>2.0790000000000001E-4</v>
          </cell>
          <cell r="AU205">
            <v>1310</v>
          </cell>
          <cell r="AV205">
            <v>0.27234930000000002</v>
          </cell>
          <cell r="AW205">
            <v>135</v>
          </cell>
          <cell r="AX205">
            <v>2.8066500000000001E-2</v>
          </cell>
          <cell r="AY205">
            <v>272</v>
          </cell>
          <cell r="AZ205">
            <v>5.6548899999999999E-2</v>
          </cell>
        </row>
        <row r="206">
          <cell r="A206" t="str">
            <v>Z00389</v>
          </cell>
          <cell r="B206">
            <v>6003</v>
          </cell>
          <cell r="C206">
            <v>105</v>
          </cell>
          <cell r="D206">
            <v>1.7491300000000001E-2</v>
          </cell>
          <cell r="E206">
            <v>430</v>
          </cell>
          <cell r="F206">
            <v>7.1630899999999997E-2</v>
          </cell>
          <cell r="G206">
            <v>1042</v>
          </cell>
          <cell r="H206">
            <v>0.17357990000000001</v>
          </cell>
          <cell r="I206">
            <v>123</v>
          </cell>
          <cell r="J206">
            <v>2.0489799999999999E-2</v>
          </cell>
          <cell r="K206">
            <v>304</v>
          </cell>
          <cell r="L206">
            <v>5.06413E-2</v>
          </cell>
          <cell r="M206">
            <v>277</v>
          </cell>
          <cell r="N206">
            <v>4.61436E-2</v>
          </cell>
          <cell r="O206">
            <v>150</v>
          </cell>
          <cell r="P206">
            <v>2.4987499999999999E-2</v>
          </cell>
          <cell r="Q206">
            <v>109</v>
          </cell>
          <cell r="R206">
            <v>1.8157599999999999E-2</v>
          </cell>
          <cell r="S206">
            <v>21</v>
          </cell>
          <cell r="T206">
            <v>3.4983000000000002E-3</v>
          </cell>
          <cell r="U206">
            <v>516</v>
          </cell>
          <cell r="V206">
            <v>8.5957000000000006E-2</v>
          </cell>
          <cell r="W206">
            <v>834</v>
          </cell>
          <cell r="X206">
            <v>0.13893050000000001</v>
          </cell>
          <cell r="Y206">
            <v>834</v>
          </cell>
          <cell r="Z206">
            <v>0.13893050000000001</v>
          </cell>
          <cell r="AA206">
            <v>275</v>
          </cell>
          <cell r="AB206">
            <v>4.5810400000000001E-2</v>
          </cell>
          <cell r="AC206">
            <v>50</v>
          </cell>
          <cell r="AD206">
            <v>8.3292000000000001E-3</v>
          </cell>
          <cell r="AE206">
            <v>57</v>
          </cell>
          <cell r="AF206">
            <v>9.4952999999999999E-3</v>
          </cell>
          <cell r="AG206">
            <v>57</v>
          </cell>
          <cell r="AH206">
            <v>9.4952999999999999E-3</v>
          </cell>
          <cell r="AI206">
            <v>27</v>
          </cell>
          <cell r="AJ206">
            <v>4.4977999999999997E-3</v>
          </cell>
          <cell r="AK206">
            <v>27</v>
          </cell>
          <cell r="AL206">
            <v>4.4977999999999997E-3</v>
          </cell>
          <cell r="AM206">
            <v>29</v>
          </cell>
          <cell r="AN206">
            <v>4.8309E-3</v>
          </cell>
          <cell r="AO206">
            <v>31</v>
          </cell>
          <cell r="AP206">
            <v>5.1640999999999996E-3</v>
          </cell>
          <cell r="AQ206">
            <v>730</v>
          </cell>
          <cell r="AR206">
            <v>0.1216059</v>
          </cell>
          <cell r="AS206">
            <v>3</v>
          </cell>
          <cell r="AT206">
            <v>4.9980000000000001E-4</v>
          </cell>
          <cell r="AU206">
            <v>1759</v>
          </cell>
          <cell r="AV206">
            <v>0.29302020000000001</v>
          </cell>
          <cell r="AW206">
            <v>109</v>
          </cell>
          <cell r="AX206">
            <v>1.8157599999999999E-2</v>
          </cell>
          <cell r="AY206">
            <v>196</v>
          </cell>
          <cell r="AZ206">
            <v>3.26503E-2</v>
          </cell>
        </row>
        <row r="207">
          <cell r="A207" t="str">
            <v>Z00390</v>
          </cell>
          <cell r="B207">
            <v>14679</v>
          </cell>
          <cell r="C207">
            <v>222</v>
          </cell>
          <cell r="D207">
            <v>1.5123599999999999E-2</v>
          </cell>
          <cell r="E207">
            <v>1148</v>
          </cell>
          <cell r="F207">
            <v>7.8206999999999999E-2</v>
          </cell>
          <cell r="G207">
            <v>2210</v>
          </cell>
          <cell r="H207">
            <v>0.1505552</v>
          </cell>
          <cell r="I207">
            <v>209</v>
          </cell>
          <cell r="J207">
            <v>1.4238000000000001E-2</v>
          </cell>
          <cell r="K207">
            <v>691</v>
          </cell>
          <cell r="L207">
            <v>4.7074100000000001E-2</v>
          </cell>
          <cell r="M207">
            <v>527</v>
          </cell>
          <cell r="N207">
            <v>3.5901599999999999E-2</v>
          </cell>
          <cell r="O207">
            <v>212</v>
          </cell>
          <cell r="P207">
            <v>1.4442399999999999E-2</v>
          </cell>
          <cell r="Q207">
            <v>154</v>
          </cell>
          <cell r="R207">
            <v>1.0491199999999999E-2</v>
          </cell>
          <cell r="S207">
            <v>70</v>
          </cell>
          <cell r="T207">
            <v>4.7686999999999998E-3</v>
          </cell>
          <cell r="U207">
            <v>1216</v>
          </cell>
          <cell r="V207">
            <v>8.2839399999999994E-2</v>
          </cell>
          <cell r="W207">
            <v>2789</v>
          </cell>
          <cell r="X207">
            <v>0.18999930000000001</v>
          </cell>
          <cell r="Y207">
            <v>2789</v>
          </cell>
          <cell r="Z207">
            <v>0.18999930000000001</v>
          </cell>
          <cell r="AA207">
            <v>695</v>
          </cell>
          <cell r="AB207">
            <v>4.73465E-2</v>
          </cell>
          <cell r="AC207">
            <v>150</v>
          </cell>
          <cell r="AD207">
            <v>1.0218700000000001E-2</v>
          </cell>
          <cell r="AE207">
            <v>119</v>
          </cell>
          <cell r="AF207">
            <v>8.1068000000000008E-3</v>
          </cell>
          <cell r="AG207">
            <v>119</v>
          </cell>
          <cell r="AH207">
            <v>8.1068000000000008E-3</v>
          </cell>
          <cell r="AI207">
            <v>50</v>
          </cell>
          <cell r="AJ207">
            <v>3.4061999999999999E-3</v>
          </cell>
          <cell r="AK207">
            <v>50</v>
          </cell>
          <cell r="AL207">
            <v>3.4061999999999999E-3</v>
          </cell>
          <cell r="AM207">
            <v>33</v>
          </cell>
          <cell r="AN207">
            <v>2.2480999999999998E-3</v>
          </cell>
          <cell r="AO207">
            <v>121</v>
          </cell>
          <cell r="AP207">
            <v>8.2430999999999997E-3</v>
          </cell>
          <cell r="AQ207">
            <v>1449</v>
          </cell>
          <cell r="AR207">
            <v>9.8712400000000006E-2</v>
          </cell>
          <cell r="AS207">
            <v>8</v>
          </cell>
          <cell r="AT207">
            <v>5.4500000000000002E-4</v>
          </cell>
          <cell r="AU207">
            <v>3808</v>
          </cell>
          <cell r="AV207">
            <v>0.25941819999999999</v>
          </cell>
          <cell r="AW207">
            <v>322</v>
          </cell>
          <cell r="AX207">
            <v>2.19361E-2</v>
          </cell>
          <cell r="AY207">
            <v>547</v>
          </cell>
          <cell r="AZ207">
            <v>3.7264100000000001E-2</v>
          </cell>
        </row>
        <row r="208">
          <cell r="A208" t="str">
            <v>Z00391</v>
          </cell>
          <cell r="B208">
            <v>5527</v>
          </cell>
          <cell r="C208">
            <v>69</v>
          </cell>
          <cell r="D208">
            <v>1.2484200000000001E-2</v>
          </cell>
          <cell r="E208">
            <v>442</v>
          </cell>
          <cell r="F208">
            <v>7.9971100000000003E-2</v>
          </cell>
          <cell r="G208">
            <v>836</v>
          </cell>
          <cell r="H208">
            <v>0.15125749999999999</v>
          </cell>
          <cell r="I208">
            <v>92</v>
          </cell>
          <cell r="J208">
            <v>1.66456E-2</v>
          </cell>
          <cell r="K208">
            <v>286</v>
          </cell>
          <cell r="L208">
            <v>5.1746E-2</v>
          </cell>
          <cell r="M208">
            <v>182</v>
          </cell>
          <cell r="N208">
            <v>3.2929300000000002E-2</v>
          </cell>
          <cell r="O208">
            <v>102</v>
          </cell>
          <cell r="P208">
            <v>1.84549E-2</v>
          </cell>
          <cell r="Q208">
            <v>59</v>
          </cell>
          <cell r="R208">
            <v>1.0674899999999999E-2</v>
          </cell>
          <cell r="S208">
            <v>32</v>
          </cell>
          <cell r="T208">
            <v>5.7898000000000003E-3</v>
          </cell>
          <cell r="U208">
            <v>469</v>
          </cell>
          <cell r="V208">
            <v>8.4856200000000007E-2</v>
          </cell>
          <cell r="W208">
            <v>459</v>
          </cell>
          <cell r="X208">
            <v>8.3046900000000007E-2</v>
          </cell>
          <cell r="Y208">
            <v>459</v>
          </cell>
          <cell r="Z208">
            <v>8.3046900000000007E-2</v>
          </cell>
          <cell r="AA208">
            <v>240</v>
          </cell>
          <cell r="AB208">
            <v>4.3423200000000002E-2</v>
          </cell>
          <cell r="AC208">
            <v>37</v>
          </cell>
          <cell r="AD208">
            <v>6.6943999999999997E-3</v>
          </cell>
          <cell r="AE208">
            <v>40</v>
          </cell>
          <cell r="AF208">
            <v>7.2372000000000001E-3</v>
          </cell>
          <cell r="AG208">
            <v>40</v>
          </cell>
          <cell r="AH208">
            <v>7.2372000000000001E-3</v>
          </cell>
          <cell r="AI208">
            <v>6</v>
          </cell>
          <cell r="AJ208">
            <v>1.0855999999999999E-3</v>
          </cell>
          <cell r="AK208">
            <v>6</v>
          </cell>
          <cell r="AL208">
            <v>1.0855999999999999E-3</v>
          </cell>
          <cell r="AM208">
            <v>34</v>
          </cell>
          <cell r="AN208">
            <v>6.1516000000000001E-3</v>
          </cell>
          <cell r="AO208">
            <v>24</v>
          </cell>
          <cell r="AP208">
            <v>4.3423000000000003E-3</v>
          </cell>
          <cell r="AQ208">
            <v>484</v>
          </cell>
          <cell r="AR208">
            <v>8.7570099999999998E-2</v>
          </cell>
          <cell r="AS208">
            <v>2</v>
          </cell>
          <cell r="AT208">
            <v>3.6190000000000001E-4</v>
          </cell>
          <cell r="AU208">
            <v>1467</v>
          </cell>
          <cell r="AV208">
            <v>0.2654243</v>
          </cell>
          <cell r="AW208">
            <v>95</v>
          </cell>
          <cell r="AX208">
            <v>1.71883E-2</v>
          </cell>
          <cell r="AY208">
            <v>173</v>
          </cell>
          <cell r="AZ208">
            <v>3.13009E-2</v>
          </cell>
        </row>
        <row r="209">
          <cell r="A209" t="str">
            <v>Z00393</v>
          </cell>
          <cell r="B209">
            <v>3094</v>
          </cell>
          <cell r="C209">
            <v>63</v>
          </cell>
          <cell r="D209">
            <v>2.0362000000000002E-2</v>
          </cell>
          <cell r="E209">
            <v>172</v>
          </cell>
          <cell r="F209">
            <v>5.5591500000000002E-2</v>
          </cell>
          <cell r="G209">
            <v>590</v>
          </cell>
          <cell r="H209">
            <v>0.19069169999999999</v>
          </cell>
          <cell r="I209">
            <v>43</v>
          </cell>
          <cell r="J209">
            <v>1.3897899999999999E-2</v>
          </cell>
          <cell r="K209">
            <v>190</v>
          </cell>
          <cell r="L209">
            <v>6.1409199999999997E-2</v>
          </cell>
          <cell r="M209">
            <v>69</v>
          </cell>
          <cell r="N209">
            <v>2.23012E-2</v>
          </cell>
          <cell r="O209">
            <v>28</v>
          </cell>
          <cell r="P209">
            <v>9.0498000000000002E-3</v>
          </cell>
          <cell r="Q209">
            <v>37</v>
          </cell>
          <cell r="R209">
            <v>1.19586E-2</v>
          </cell>
          <cell r="S209">
            <v>25</v>
          </cell>
          <cell r="T209">
            <v>8.0801999999999992E-3</v>
          </cell>
          <cell r="U209">
            <v>294</v>
          </cell>
          <cell r="V209">
            <v>9.5022599999999999E-2</v>
          </cell>
          <cell r="W209">
            <v>211</v>
          </cell>
          <cell r="X209">
            <v>6.8196499999999993E-2</v>
          </cell>
          <cell r="Y209">
            <v>211</v>
          </cell>
          <cell r="Z209">
            <v>6.8196499999999993E-2</v>
          </cell>
          <cell r="AA209">
            <v>143</v>
          </cell>
          <cell r="AB209">
            <v>4.6218500000000003E-2</v>
          </cell>
          <cell r="AC209">
            <v>40</v>
          </cell>
          <cell r="AD209">
            <v>1.2928200000000001E-2</v>
          </cell>
          <cell r="AE209">
            <v>13</v>
          </cell>
          <cell r="AF209">
            <v>4.2017000000000001E-3</v>
          </cell>
          <cell r="AG209">
            <v>13</v>
          </cell>
          <cell r="AH209">
            <v>4.2017000000000001E-3</v>
          </cell>
          <cell r="AI209">
            <v>6</v>
          </cell>
          <cell r="AJ209">
            <v>1.9392000000000001E-3</v>
          </cell>
          <cell r="AK209">
            <v>6</v>
          </cell>
          <cell r="AL209">
            <v>1.9392000000000001E-3</v>
          </cell>
          <cell r="AM209">
            <v>10</v>
          </cell>
          <cell r="AN209">
            <v>3.2320999999999999E-3</v>
          </cell>
          <cell r="AO209">
            <v>24</v>
          </cell>
          <cell r="AP209">
            <v>7.7568999999999997E-3</v>
          </cell>
          <cell r="AQ209">
            <v>457</v>
          </cell>
          <cell r="AR209">
            <v>0.14770520000000001</v>
          </cell>
          <cell r="AS209">
            <v>4</v>
          </cell>
          <cell r="AT209">
            <v>1.2928E-3</v>
          </cell>
          <cell r="AU209">
            <v>910</v>
          </cell>
          <cell r="AV209">
            <v>0.29411759999999998</v>
          </cell>
          <cell r="AW209">
            <v>70</v>
          </cell>
          <cell r="AX209">
            <v>2.2624399999999999E-2</v>
          </cell>
          <cell r="AY209">
            <v>145</v>
          </cell>
          <cell r="AZ209">
            <v>4.6864900000000001E-2</v>
          </cell>
        </row>
        <row r="210">
          <cell r="A210" t="str">
            <v>Z00394</v>
          </cell>
          <cell r="B210">
            <v>3475</v>
          </cell>
          <cell r="C210">
            <v>61</v>
          </cell>
          <cell r="D210">
            <v>1.7554E-2</v>
          </cell>
          <cell r="E210">
            <v>220</v>
          </cell>
          <cell r="F210">
            <v>6.3309400000000002E-2</v>
          </cell>
          <cell r="G210">
            <v>524</v>
          </cell>
          <cell r="H210">
            <v>0.15079139999999999</v>
          </cell>
          <cell r="I210">
            <v>39</v>
          </cell>
          <cell r="J210">
            <v>1.1223E-2</v>
          </cell>
          <cell r="K210">
            <v>139</v>
          </cell>
          <cell r="L210">
            <v>0.04</v>
          </cell>
          <cell r="M210">
            <v>89</v>
          </cell>
          <cell r="N210">
            <v>2.5611499999999999E-2</v>
          </cell>
          <cell r="O210">
            <v>68</v>
          </cell>
          <cell r="P210">
            <v>1.95683E-2</v>
          </cell>
          <cell r="Q210">
            <v>24</v>
          </cell>
          <cell r="R210">
            <v>6.9065000000000003E-3</v>
          </cell>
          <cell r="S210">
            <v>27</v>
          </cell>
          <cell r="T210">
            <v>7.7698000000000003E-3</v>
          </cell>
          <cell r="U210">
            <v>257</v>
          </cell>
          <cell r="V210">
            <v>7.3956800000000003E-2</v>
          </cell>
          <cell r="W210">
            <v>68</v>
          </cell>
          <cell r="X210">
            <v>1.95683E-2</v>
          </cell>
          <cell r="Y210">
            <v>68</v>
          </cell>
          <cell r="Z210">
            <v>1.95683E-2</v>
          </cell>
          <cell r="AA210">
            <v>149</v>
          </cell>
          <cell r="AB210">
            <v>4.2877699999999998E-2</v>
          </cell>
          <cell r="AC210">
            <v>27</v>
          </cell>
          <cell r="AD210">
            <v>7.7698000000000003E-3</v>
          </cell>
          <cell r="AE210">
            <v>31</v>
          </cell>
          <cell r="AF210">
            <v>8.9209000000000007E-3</v>
          </cell>
          <cell r="AG210">
            <v>31</v>
          </cell>
          <cell r="AH210">
            <v>8.9209000000000007E-3</v>
          </cell>
          <cell r="AI210">
            <v>10</v>
          </cell>
          <cell r="AJ210">
            <v>2.8777E-3</v>
          </cell>
          <cell r="AK210">
            <v>10</v>
          </cell>
          <cell r="AL210">
            <v>2.8777E-3</v>
          </cell>
          <cell r="AM210">
            <v>27</v>
          </cell>
          <cell r="AN210">
            <v>7.7698000000000003E-3</v>
          </cell>
          <cell r="AO210">
            <v>28</v>
          </cell>
          <cell r="AP210">
            <v>8.0575999999999998E-3</v>
          </cell>
          <cell r="AQ210">
            <v>502</v>
          </cell>
          <cell r="AR210">
            <v>0.14446039999999999</v>
          </cell>
          <cell r="AS210">
            <v>5</v>
          </cell>
          <cell r="AT210">
            <v>1.4388000000000001E-3</v>
          </cell>
          <cell r="AU210">
            <v>878</v>
          </cell>
          <cell r="AV210">
            <v>0.25266189999999999</v>
          </cell>
          <cell r="AW210">
            <v>80</v>
          </cell>
          <cell r="AX210">
            <v>2.30216E-2</v>
          </cell>
          <cell r="AY210">
            <v>135</v>
          </cell>
          <cell r="AZ210">
            <v>3.8848899999999999E-2</v>
          </cell>
        </row>
        <row r="211">
          <cell r="A211" t="str">
            <v>Z00395</v>
          </cell>
          <cell r="B211">
            <v>3506</v>
          </cell>
          <cell r="C211">
            <v>15</v>
          </cell>
          <cell r="D211">
            <v>4.2783999999999999E-3</v>
          </cell>
          <cell r="E211">
            <v>104</v>
          </cell>
          <cell r="F211">
            <v>2.9663399999999999E-2</v>
          </cell>
          <cell r="G211">
            <v>180</v>
          </cell>
          <cell r="H211">
            <v>5.13406E-2</v>
          </cell>
          <cell r="I211">
            <v>18</v>
          </cell>
          <cell r="J211">
            <v>5.1340999999999999E-3</v>
          </cell>
          <cell r="K211">
            <v>78</v>
          </cell>
          <cell r="L211">
            <v>2.2247599999999999E-2</v>
          </cell>
          <cell r="M211">
            <v>28</v>
          </cell>
          <cell r="N211">
            <v>7.9863E-3</v>
          </cell>
          <cell r="O211">
            <v>21</v>
          </cell>
          <cell r="P211">
            <v>5.9896999999999997E-3</v>
          </cell>
          <cell r="Q211">
            <v>44</v>
          </cell>
          <cell r="R211">
            <v>1.2549899999999999E-2</v>
          </cell>
          <cell r="S211">
            <v>4</v>
          </cell>
          <cell r="T211">
            <v>1.1409E-3</v>
          </cell>
          <cell r="U211">
            <v>148</v>
          </cell>
          <cell r="V211">
            <v>4.2213300000000002E-2</v>
          </cell>
          <cell r="W211">
            <v>165</v>
          </cell>
          <cell r="X211">
            <v>4.7062199999999998E-2</v>
          </cell>
          <cell r="Y211">
            <v>165</v>
          </cell>
          <cell r="Z211">
            <v>4.7062199999999998E-2</v>
          </cell>
          <cell r="AA211">
            <v>79</v>
          </cell>
          <cell r="AB211">
            <v>2.2532799999999999E-2</v>
          </cell>
          <cell r="AC211">
            <v>8</v>
          </cell>
          <cell r="AD211">
            <v>2.2818000000000001E-3</v>
          </cell>
          <cell r="AE211">
            <v>9</v>
          </cell>
          <cell r="AF211">
            <v>2.5669999999999998E-3</v>
          </cell>
          <cell r="AG211">
            <v>9</v>
          </cell>
          <cell r="AH211">
            <v>2.5669999999999998E-3</v>
          </cell>
          <cell r="AI211">
            <v>3</v>
          </cell>
          <cell r="AJ211">
            <v>8.5570000000000004E-4</v>
          </cell>
          <cell r="AK211">
            <v>3</v>
          </cell>
          <cell r="AL211">
            <v>8.5570000000000004E-4</v>
          </cell>
          <cell r="AM211">
            <v>2</v>
          </cell>
          <cell r="AN211">
            <v>5.7050000000000004E-4</v>
          </cell>
          <cell r="AO211">
            <v>9</v>
          </cell>
          <cell r="AP211">
            <v>2.5669999999999998E-3</v>
          </cell>
          <cell r="AQ211">
            <v>256</v>
          </cell>
          <cell r="AR211">
            <v>7.3017700000000005E-2</v>
          </cell>
          <cell r="AS211">
            <v>1</v>
          </cell>
          <cell r="AT211">
            <v>2.8519999999999999E-4</v>
          </cell>
          <cell r="AU211">
            <v>387</v>
          </cell>
          <cell r="AV211">
            <v>0.1103822</v>
          </cell>
          <cell r="AW211">
            <v>20</v>
          </cell>
          <cell r="AX211">
            <v>5.7045000000000004E-3</v>
          </cell>
          <cell r="AY211">
            <v>54</v>
          </cell>
          <cell r="AZ211">
            <v>1.54022E-2</v>
          </cell>
        </row>
        <row r="212">
          <cell r="A212" t="str">
            <v>Z00396</v>
          </cell>
          <cell r="B212">
            <v>3766</v>
          </cell>
          <cell r="C212">
            <v>58</v>
          </cell>
          <cell r="D212">
            <v>1.5401E-2</v>
          </cell>
          <cell r="E212">
            <v>219</v>
          </cell>
          <cell r="F212">
            <v>5.8151899999999999E-2</v>
          </cell>
          <cell r="G212">
            <v>448</v>
          </cell>
          <cell r="H212">
            <v>0.1189591</v>
          </cell>
          <cell r="I212">
            <v>42</v>
          </cell>
          <cell r="J212">
            <v>1.11524E-2</v>
          </cell>
          <cell r="K212">
            <v>166</v>
          </cell>
          <cell r="L212">
            <v>4.4078600000000003E-2</v>
          </cell>
          <cell r="M212">
            <v>163</v>
          </cell>
          <cell r="N212">
            <v>4.3282000000000001E-2</v>
          </cell>
          <cell r="O212">
            <v>94</v>
          </cell>
          <cell r="P212">
            <v>2.4960199999999998E-2</v>
          </cell>
          <cell r="Q212">
            <v>33</v>
          </cell>
          <cell r="R212">
            <v>8.7626000000000006E-3</v>
          </cell>
          <cell r="S212">
            <v>27</v>
          </cell>
          <cell r="T212">
            <v>7.1694000000000003E-3</v>
          </cell>
          <cell r="U212">
            <v>268</v>
          </cell>
          <cell r="V212">
            <v>7.1163000000000004E-2</v>
          </cell>
          <cell r="W212">
            <v>501</v>
          </cell>
          <cell r="X212">
            <v>0.1330324</v>
          </cell>
          <cell r="Y212">
            <v>501</v>
          </cell>
          <cell r="Z212">
            <v>0.1330324</v>
          </cell>
          <cell r="AA212">
            <v>143</v>
          </cell>
          <cell r="AB212">
            <v>3.7971299999999999E-2</v>
          </cell>
          <cell r="AC212">
            <v>24</v>
          </cell>
          <cell r="AD212">
            <v>6.3727999999999996E-3</v>
          </cell>
          <cell r="AE212">
            <v>35</v>
          </cell>
          <cell r="AF212">
            <v>9.2937000000000002E-3</v>
          </cell>
          <cell r="AG212">
            <v>35</v>
          </cell>
          <cell r="AH212">
            <v>9.2937000000000002E-3</v>
          </cell>
          <cell r="AI212">
            <v>10</v>
          </cell>
          <cell r="AJ212">
            <v>2.6553000000000002E-3</v>
          </cell>
          <cell r="AK212">
            <v>10</v>
          </cell>
          <cell r="AL212">
            <v>2.6553000000000002E-3</v>
          </cell>
          <cell r="AM212">
            <v>14</v>
          </cell>
          <cell r="AN212">
            <v>3.7174999999999999E-3</v>
          </cell>
          <cell r="AO212">
            <v>37</v>
          </cell>
          <cell r="AP212">
            <v>9.8247000000000004E-3</v>
          </cell>
          <cell r="AQ212">
            <v>388</v>
          </cell>
          <cell r="AR212">
            <v>0.1030271</v>
          </cell>
          <cell r="AS212">
            <v>1</v>
          </cell>
          <cell r="AT212">
            <v>2.655E-4</v>
          </cell>
          <cell r="AU212">
            <v>821</v>
          </cell>
          <cell r="AV212">
            <v>0.21800320000000001</v>
          </cell>
          <cell r="AW212">
            <v>70</v>
          </cell>
          <cell r="AX212">
            <v>1.85874E-2</v>
          </cell>
          <cell r="AY212">
            <v>146</v>
          </cell>
          <cell r="AZ212">
            <v>3.8767900000000001E-2</v>
          </cell>
        </row>
        <row r="213">
          <cell r="A213" t="str">
            <v>Z00401</v>
          </cell>
          <cell r="B213">
            <v>6321</v>
          </cell>
          <cell r="C213">
            <v>107</v>
          </cell>
          <cell r="D213">
            <v>1.69277E-2</v>
          </cell>
          <cell r="E213">
            <v>558</v>
          </cell>
          <cell r="F213">
            <v>8.82772E-2</v>
          </cell>
          <cell r="G213">
            <v>897</v>
          </cell>
          <cell r="H213">
            <v>0.1419079</v>
          </cell>
          <cell r="I213">
            <v>97</v>
          </cell>
          <cell r="J213">
            <v>1.53457E-2</v>
          </cell>
          <cell r="K213">
            <v>318</v>
          </cell>
          <cell r="L213">
            <v>5.0308499999999999E-2</v>
          </cell>
          <cell r="M213">
            <v>243</v>
          </cell>
          <cell r="N213">
            <v>3.84433E-2</v>
          </cell>
          <cell r="O213">
            <v>105</v>
          </cell>
          <cell r="P213">
            <v>1.6611299999999999E-2</v>
          </cell>
          <cell r="Q213">
            <v>106</v>
          </cell>
          <cell r="R213">
            <v>1.67695E-2</v>
          </cell>
          <cell r="S213">
            <v>29</v>
          </cell>
          <cell r="T213">
            <v>4.5878999999999998E-3</v>
          </cell>
          <cell r="U213">
            <v>488</v>
          </cell>
          <cell r="V213">
            <v>7.7202999999999994E-2</v>
          </cell>
          <cell r="W213">
            <v>722</v>
          </cell>
          <cell r="X213">
            <v>0.1142224</v>
          </cell>
          <cell r="Y213">
            <v>722</v>
          </cell>
          <cell r="Z213">
            <v>0.1142224</v>
          </cell>
          <cell r="AA213">
            <v>231</v>
          </cell>
          <cell r="AB213">
            <v>3.6544899999999998E-2</v>
          </cell>
          <cell r="AC213">
            <v>48</v>
          </cell>
          <cell r="AD213">
            <v>7.5937000000000001E-3</v>
          </cell>
          <cell r="AE213">
            <v>61</v>
          </cell>
          <cell r="AF213">
            <v>9.6504E-3</v>
          </cell>
          <cell r="AG213">
            <v>61</v>
          </cell>
          <cell r="AH213">
            <v>9.6504E-3</v>
          </cell>
          <cell r="AI213">
            <v>56</v>
          </cell>
          <cell r="AJ213">
            <v>8.8593999999999999E-3</v>
          </cell>
          <cell r="AK213">
            <v>56</v>
          </cell>
          <cell r="AL213">
            <v>8.8593999999999999E-3</v>
          </cell>
          <cell r="AM213">
            <v>22</v>
          </cell>
          <cell r="AN213">
            <v>3.4805000000000001E-3</v>
          </cell>
          <cell r="AO213">
            <v>68</v>
          </cell>
          <cell r="AP213">
            <v>1.07578E-2</v>
          </cell>
          <cell r="AQ213">
            <v>718</v>
          </cell>
          <cell r="AR213">
            <v>0.1135896</v>
          </cell>
          <cell r="AS213">
            <v>3</v>
          </cell>
          <cell r="AT213">
            <v>4.7459999999999999E-4</v>
          </cell>
          <cell r="AU213">
            <v>1660</v>
          </cell>
          <cell r="AV213">
            <v>0.26261669999999998</v>
          </cell>
          <cell r="AW213">
            <v>167</v>
          </cell>
          <cell r="AX213">
            <v>2.64199E-2</v>
          </cell>
          <cell r="AY213">
            <v>283</v>
          </cell>
          <cell r="AZ213">
            <v>4.4771400000000003E-2</v>
          </cell>
        </row>
        <row r="214">
          <cell r="A214" t="str">
            <v>Z00402</v>
          </cell>
          <cell r="B214">
            <v>7894</v>
          </cell>
          <cell r="C214">
            <v>123</v>
          </cell>
          <cell r="D214">
            <v>1.55815E-2</v>
          </cell>
          <cell r="E214">
            <v>656</v>
          </cell>
          <cell r="F214">
            <v>8.3101099999999997E-2</v>
          </cell>
          <cell r="G214">
            <v>865</v>
          </cell>
          <cell r="H214">
            <v>0.1095769</v>
          </cell>
          <cell r="I214">
            <v>134</v>
          </cell>
          <cell r="J214">
            <v>1.6974900000000001E-2</v>
          </cell>
          <cell r="K214">
            <v>327</v>
          </cell>
          <cell r="L214">
            <v>4.14239E-2</v>
          </cell>
          <cell r="M214">
            <v>272</v>
          </cell>
          <cell r="N214">
            <v>3.4456500000000001E-2</v>
          </cell>
          <cell r="O214">
            <v>163</v>
          </cell>
          <cell r="P214">
            <v>2.06486E-2</v>
          </cell>
          <cell r="Q214">
            <v>78</v>
          </cell>
          <cell r="R214">
            <v>9.8808999999999998E-3</v>
          </cell>
          <cell r="S214">
            <v>38</v>
          </cell>
          <cell r="T214">
            <v>4.8138E-3</v>
          </cell>
          <cell r="U214">
            <v>501</v>
          </cell>
          <cell r="V214">
            <v>6.3465900000000006E-2</v>
          </cell>
          <cell r="W214">
            <v>477</v>
          </cell>
          <cell r="X214">
            <v>6.0425600000000003E-2</v>
          </cell>
          <cell r="Y214">
            <v>477</v>
          </cell>
          <cell r="Z214">
            <v>6.0425600000000003E-2</v>
          </cell>
          <cell r="AA214">
            <v>258</v>
          </cell>
          <cell r="AB214">
            <v>3.26831E-2</v>
          </cell>
          <cell r="AC214">
            <v>45</v>
          </cell>
          <cell r="AD214">
            <v>5.7004999999999998E-3</v>
          </cell>
          <cell r="AE214">
            <v>62</v>
          </cell>
          <cell r="AF214">
            <v>7.8540999999999993E-3</v>
          </cell>
          <cell r="AG214">
            <v>62</v>
          </cell>
          <cell r="AH214">
            <v>7.8540999999999993E-3</v>
          </cell>
          <cell r="AI214">
            <v>28</v>
          </cell>
          <cell r="AJ214">
            <v>3.5469999999999998E-3</v>
          </cell>
          <cell r="AK214">
            <v>28</v>
          </cell>
          <cell r="AL214">
            <v>3.5469999999999998E-3</v>
          </cell>
          <cell r="AM214">
            <v>40</v>
          </cell>
          <cell r="AN214">
            <v>5.0670999999999997E-3</v>
          </cell>
          <cell r="AO214">
            <v>56</v>
          </cell>
          <cell r="AP214">
            <v>7.0939999999999996E-3</v>
          </cell>
          <cell r="AQ214">
            <v>734</v>
          </cell>
          <cell r="AR214">
            <v>9.2981999999999995E-2</v>
          </cell>
          <cell r="AS214">
            <v>13</v>
          </cell>
          <cell r="AT214">
            <v>1.6467999999999999E-3</v>
          </cell>
          <cell r="AU214">
            <v>1746</v>
          </cell>
          <cell r="AV214">
            <v>0.2211806</v>
          </cell>
          <cell r="AW214">
            <v>127</v>
          </cell>
          <cell r="AX214">
            <v>1.60882E-2</v>
          </cell>
          <cell r="AY214">
            <v>402</v>
          </cell>
          <cell r="AZ214">
            <v>5.0924799999999999E-2</v>
          </cell>
        </row>
        <row r="215">
          <cell r="A215" t="str">
            <v>Z00404</v>
          </cell>
          <cell r="B215">
            <v>4866</v>
          </cell>
          <cell r="C215">
            <v>86</v>
          </cell>
          <cell r="D215">
            <v>1.7673700000000001E-2</v>
          </cell>
          <cell r="E215">
            <v>213</v>
          </cell>
          <cell r="F215">
            <v>4.3773100000000002E-2</v>
          </cell>
          <cell r="G215">
            <v>665</v>
          </cell>
          <cell r="H215">
            <v>0.1366626</v>
          </cell>
          <cell r="I215">
            <v>65</v>
          </cell>
          <cell r="J215">
            <v>1.3358E-2</v>
          </cell>
          <cell r="K215">
            <v>200</v>
          </cell>
          <cell r="L215">
            <v>4.1101499999999999E-2</v>
          </cell>
          <cell r="M215">
            <v>155</v>
          </cell>
          <cell r="N215">
            <v>3.1853699999999999E-2</v>
          </cell>
          <cell r="O215">
            <v>102</v>
          </cell>
          <cell r="P215">
            <v>2.0961799999999999E-2</v>
          </cell>
          <cell r="Q215">
            <v>42</v>
          </cell>
          <cell r="R215">
            <v>8.6312999999999997E-3</v>
          </cell>
          <cell r="S215">
            <v>24</v>
          </cell>
          <cell r="T215">
            <v>4.9322000000000003E-3</v>
          </cell>
          <cell r="U215">
            <v>342</v>
          </cell>
          <cell r="V215">
            <v>7.0283600000000002E-2</v>
          </cell>
          <cell r="W215">
            <v>556</v>
          </cell>
          <cell r="X215">
            <v>0.11426219999999999</v>
          </cell>
          <cell r="Y215">
            <v>556</v>
          </cell>
          <cell r="Z215">
            <v>0.11426219999999999</v>
          </cell>
          <cell r="AA215">
            <v>186</v>
          </cell>
          <cell r="AB215">
            <v>3.8224399999999999E-2</v>
          </cell>
          <cell r="AC215">
            <v>35</v>
          </cell>
          <cell r="AD215">
            <v>7.1928000000000001E-3</v>
          </cell>
          <cell r="AE215">
            <v>26</v>
          </cell>
          <cell r="AF215">
            <v>5.3432000000000002E-3</v>
          </cell>
          <cell r="AG215">
            <v>26</v>
          </cell>
          <cell r="AH215">
            <v>5.3432000000000002E-3</v>
          </cell>
          <cell r="AI215">
            <v>11</v>
          </cell>
          <cell r="AJ215">
            <v>2.2606000000000002E-3</v>
          </cell>
          <cell r="AK215">
            <v>11</v>
          </cell>
          <cell r="AL215">
            <v>2.2606000000000002E-3</v>
          </cell>
          <cell r="AM215">
            <v>22</v>
          </cell>
          <cell r="AN215">
            <v>4.5212000000000004E-3</v>
          </cell>
          <cell r="AO215">
            <v>36</v>
          </cell>
          <cell r="AP215">
            <v>7.3983E-3</v>
          </cell>
          <cell r="AQ215">
            <v>445</v>
          </cell>
          <cell r="AR215">
            <v>9.1450900000000002E-2</v>
          </cell>
          <cell r="AS215">
            <v>1</v>
          </cell>
          <cell r="AT215">
            <v>2.0550000000000001E-4</v>
          </cell>
          <cell r="AU215">
            <v>1085</v>
          </cell>
          <cell r="AV215">
            <v>0.2229758</v>
          </cell>
          <cell r="AW215">
            <v>103</v>
          </cell>
          <cell r="AX215">
            <v>2.11673E-2</v>
          </cell>
          <cell r="AY215">
            <v>194</v>
          </cell>
          <cell r="AZ215">
            <v>3.9868500000000001E-2</v>
          </cell>
        </row>
        <row r="216">
          <cell r="A216" t="str">
            <v>Z00405</v>
          </cell>
          <cell r="B216">
            <v>5295</v>
          </cell>
          <cell r="C216">
            <v>89</v>
          </cell>
          <cell r="D216">
            <v>1.6808300000000002E-2</v>
          </cell>
          <cell r="E216">
            <v>197</v>
          </cell>
          <cell r="F216">
            <v>3.7204899999999999E-2</v>
          </cell>
          <cell r="G216">
            <v>679</v>
          </cell>
          <cell r="H216">
            <v>0.12823419999999999</v>
          </cell>
          <cell r="I216">
            <v>86</v>
          </cell>
          <cell r="J216">
            <v>1.6241700000000001E-2</v>
          </cell>
          <cell r="K216">
            <v>221</v>
          </cell>
          <cell r="L216">
            <v>4.1737499999999997E-2</v>
          </cell>
          <cell r="M216">
            <v>139</v>
          </cell>
          <cell r="N216">
            <v>2.6251199999999999E-2</v>
          </cell>
          <cell r="O216">
            <v>57</v>
          </cell>
          <cell r="P216">
            <v>1.0764900000000001E-2</v>
          </cell>
          <cell r="Q216">
            <v>24</v>
          </cell>
          <cell r="R216">
            <v>4.5326000000000003E-3</v>
          </cell>
          <cell r="S216">
            <v>34</v>
          </cell>
          <cell r="T216">
            <v>6.4212000000000002E-3</v>
          </cell>
          <cell r="U216">
            <v>330</v>
          </cell>
          <cell r="V216">
            <v>6.2322900000000001E-2</v>
          </cell>
          <cell r="W216">
            <v>535</v>
          </cell>
          <cell r="X216">
            <v>0.1010387</v>
          </cell>
          <cell r="Y216">
            <v>535</v>
          </cell>
          <cell r="Z216">
            <v>0.1010387</v>
          </cell>
          <cell r="AA216">
            <v>145</v>
          </cell>
          <cell r="AB216">
            <v>2.73843E-2</v>
          </cell>
          <cell r="AC216">
            <v>30</v>
          </cell>
          <cell r="AD216">
            <v>5.6657000000000001E-3</v>
          </cell>
          <cell r="AE216">
            <v>47</v>
          </cell>
          <cell r="AF216">
            <v>8.8763000000000002E-3</v>
          </cell>
          <cell r="AG216">
            <v>47</v>
          </cell>
          <cell r="AH216">
            <v>8.8763000000000002E-3</v>
          </cell>
          <cell r="AI216">
            <v>19</v>
          </cell>
          <cell r="AJ216">
            <v>3.5883E-3</v>
          </cell>
          <cell r="AK216">
            <v>19</v>
          </cell>
          <cell r="AL216">
            <v>3.5883E-3</v>
          </cell>
          <cell r="AM216">
            <v>26</v>
          </cell>
          <cell r="AN216">
            <v>4.9103000000000003E-3</v>
          </cell>
          <cell r="AO216">
            <v>40</v>
          </cell>
          <cell r="AP216">
            <v>7.5542999999999999E-3</v>
          </cell>
          <cell r="AQ216">
            <v>357</v>
          </cell>
          <cell r="AR216">
            <v>6.7422099999999999E-2</v>
          </cell>
          <cell r="AS216">
            <v>2</v>
          </cell>
          <cell r="AT216">
            <v>3.7770000000000002E-4</v>
          </cell>
          <cell r="AU216">
            <v>963</v>
          </cell>
          <cell r="AV216">
            <v>0.1818697</v>
          </cell>
          <cell r="AW216">
            <v>72</v>
          </cell>
          <cell r="AX216">
            <v>1.3597700000000001E-2</v>
          </cell>
          <cell r="AY216">
            <v>265</v>
          </cell>
          <cell r="AZ216">
            <v>5.00472E-2</v>
          </cell>
        </row>
        <row r="217">
          <cell r="A217" t="str">
            <v>Z00406</v>
          </cell>
          <cell r="B217">
            <v>8602</v>
          </cell>
          <cell r="C217">
            <v>90</v>
          </cell>
          <cell r="D217">
            <v>1.04627E-2</v>
          </cell>
          <cell r="E217">
            <v>476</v>
          </cell>
          <cell r="F217">
            <v>5.5336000000000003E-2</v>
          </cell>
          <cell r="G217">
            <v>965</v>
          </cell>
          <cell r="H217">
            <v>0.1121832</v>
          </cell>
          <cell r="I217">
            <v>94</v>
          </cell>
          <cell r="J217">
            <v>1.09277E-2</v>
          </cell>
          <cell r="K217">
            <v>267</v>
          </cell>
          <cell r="L217">
            <v>3.1039299999999999E-2</v>
          </cell>
          <cell r="M217">
            <v>229</v>
          </cell>
          <cell r="N217">
            <v>2.6621700000000002E-2</v>
          </cell>
          <cell r="O217">
            <v>84</v>
          </cell>
          <cell r="P217">
            <v>9.7651999999999999E-3</v>
          </cell>
          <cell r="Q217">
            <v>94</v>
          </cell>
          <cell r="R217">
            <v>1.09277E-2</v>
          </cell>
          <cell r="S217">
            <v>23</v>
          </cell>
          <cell r="T217">
            <v>2.6738E-3</v>
          </cell>
          <cell r="U217">
            <v>447</v>
          </cell>
          <cell r="V217">
            <v>5.1964700000000003E-2</v>
          </cell>
          <cell r="W217">
            <v>461</v>
          </cell>
          <cell r="X217">
            <v>5.35922E-2</v>
          </cell>
          <cell r="Y217">
            <v>461</v>
          </cell>
          <cell r="Z217">
            <v>5.35922E-2</v>
          </cell>
          <cell r="AA217">
            <v>232</v>
          </cell>
          <cell r="AB217">
            <v>2.6970500000000001E-2</v>
          </cell>
          <cell r="AC217">
            <v>56</v>
          </cell>
          <cell r="AD217">
            <v>6.5100999999999996E-3</v>
          </cell>
          <cell r="AE217">
            <v>40</v>
          </cell>
          <cell r="AF217">
            <v>4.6500999999999999E-3</v>
          </cell>
          <cell r="AG217">
            <v>40</v>
          </cell>
          <cell r="AH217">
            <v>4.6500999999999999E-3</v>
          </cell>
          <cell r="AI217">
            <v>15</v>
          </cell>
          <cell r="AJ217">
            <v>1.7438E-3</v>
          </cell>
          <cell r="AK217">
            <v>15</v>
          </cell>
          <cell r="AL217">
            <v>1.7438E-3</v>
          </cell>
          <cell r="AM217">
            <v>45</v>
          </cell>
          <cell r="AN217">
            <v>5.2313000000000004E-3</v>
          </cell>
          <cell r="AO217">
            <v>44</v>
          </cell>
          <cell r="AP217">
            <v>5.1151E-3</v>
          </cell>
          <cell r="AQ217">
            <v>649</v>
          </cell>
          <cell r="AR217">
            <v>7.5447600000000004E-2</v>
          </cell>
          <cell r="AS217">
            <v>3</v>
          </cell>
          <cell r="AT217">
            <v>3.4880000000000002E-4</v>
          </cell>
          <cell r="AU217">
            <v>1613</v>
          </cell>
          <cell r="AV217">
            <v>0.1875145</v>
          </cell>
          <cell r="AW217">
            <v>92</v>
          </cell>
          <cell r="AX217">
            <v>1.06952E-2</v>
          </cell>
          <cell r="AY217">
            <v>299</v>
          </cell>
          <cell r="AZ217">
            <v>3.4759400000000003E-2</v>
          </cell>
        </row>
        <row r="218">
          <cell r="A218" t="str">
            <v>Z00407</v>
          </cell>
          <cell r="B218">
            <v>7163</v>
          </cell>
          <cell r="C218">
            <v>112</v>
          </cell>
          <cell r="D218">
            <v>1.5635900000000001E-2</v>
          </cell>
          <cell r="E218">
            <v>499</v>
          </cell>
          <cell r="F218">
            <v>6.9663500000000003E-2</v>
          </cell>
          <cell r="G218">
            <v>807</v>
          </cell>
          <cell r="H218">
            <v>0.11266230000000001</v>
          </cell>
          <cell r="I218">
            <v>88</v>
          </cell>
          <cell r="J218">
            <v>1.22854E-2</v>
          </cell>
          <cell r="K218">
            <v>303</v>
          </cell>
          <cell r="L218">
            <v>4.2300699999999997E-2</v>
          </cell>
          <cell r="M218">
            <v>191</v>
          </cell>
          <cell r="N218">
            <v>2.6664799999999999E-2</v>
          </cell>
          <cell r="O218">
            <v>93</v>
          </cell>
          <cell r="P218">
            <v>1.2983400000000001E-2</v>
          </cell>
          <cell r="Q218">
            <v>56</v>
          </cell>
          <cell r="R218">
            <v>7.8180000000000003E-3</v>
          </cell>
          <cell r="S218">
            <v>41</v>
          </cell>
          <cell r="T218">
            <v>5.7238999999999996E-3</v>
          </cell>
          <cell r="U218">
            <v>475</v>
          </cell>
          <cell r="V218">
            <v>6.6312999999999997E-2</v>
          </cell>
          <cell r="W218">
            <v>939</v>
          </cell>
          <cell r="X218">
            <v>0.13109029999999999</v>
          </cell>
          <cell r="Y218">
            <v>939</v>
          </cell>
          <cell r="Z218">
            <v>0.13109029999999999</v>
          </cell>
          <cell r="AA218">
            <v>224</v>
          </cell>
          <cell r="AB218">
            <v>3.1271800000000002E-2</v>
          </cell>
          <cell r="AC218">
            <v>41</v>
          </cell>
          <cell r="AD218">
            <v>5.7238999999999996E-3</v>
          </cell>
          <cell r="AE218">
            <v>71</v>
          </cell>
          <cell r="AF218">
            <v>9.9120000000000007E-3</v>
          </cell>
          <cell r="AG218">
            <v>71</v>
          </cell>
          <cell r="AH218">
            <v>9.9120000000000007E-3</v>
          </cell>
          <cell r="AI218">
            <v>41</v>
          </cell>
          <cell r="AJ218">
            <v>5.7238999999999996E-3</v>
          </cell>
          <cell r="AK218">
            <v>41</v>
          </cell>
          <cell r="AL218">
            <v>5.7238999999999996E-3</v>
          </cell>
          <cell r="AM218">
            <v>22</v>
          </cell>
          <cell r="AN218">
            <v>3.0712999999999999E-3</v>
          </cell>
          <cell r="AO218">
            <v>52</v>
          </cell>
          <cell r="AP218">
            <v>7.2595000000000003E-3</v>
          </cell>
          <cell r="AQ218">
            <v>605</v>
          </cell>
          <cell r="AR218">
            <v>8.4461800000000004E-2</v>
          </cell>
          <cell r="AS218">
            <v>8</v>
          </cell>
          <cell r="AT218">
            <v>1.1169000000000001E-3</v>
          </cell>
          <cell r="AU218">
            <v>1516</v>
          </cell>
          <cell r="AV218">
            <v>0.2116432</v>
          </cell>
          <cell r="AW218">
            <v>101</v>
          </cell>
          <cell r="AX218">
            <v>1.41002E-2</v>
          </cell>
          <cell r="AY218">
            <v>288</v>
          </cell>
          <cell r="AZ218">
            <v>4.0206600000000002E-2</v>
          </cell>
        </row>
        <row r="219">
          <cell r="A219" t="str">
            <v>Z00409</v>
          </cell>
          <cell r="B219">
            <v>5271</v>
          </cell>
          <cell r="C219">
            <v>67</v>
          </cell>
          <cell r="D219">
            <v>1.2711099999999999E-2</v>
          </cell>
          <cell r="E219">
            <v>383</v>
          </cell>
          <cell r="F219">
            <v>7.2661699999999996E-2</v>
          </cell>
          <cell r="G219">
            <v>667</v>
          </cell>
          <cell r="H219">
            <v>0.1265415</v>
          </cell>
          <cell r="I219">
            <v>83</v>
          </cell>
          <cell r="J219">
            <v>1.57465E-2</v>
          </cell>
          <cell r="K219">
            <v>193</v>
          </cell>
          <cell r="L219">
            <v>3.6615399999999999E-2</v>
          </cell>
          <cell r="M219">
            <v>182</v>
          </cell>
          <cell r="N219">
            <v>3.45286E-2</v>
          </cell>
          <cell r="O219">
            <v>93</v>
          </cell>
          <cell r="P219">
            <v>1.7643699999999998E-2</v>
          </cell>
          <cell r="Q219">
            <v>62</v>
          </cell>
          <cell r="R219">
            <v>1.17625E-2</v>
          </cell>
          <cell r="S219">
            <v>33</v>
          </cell>
          <cell r="T219">
            <v>6.2607000000000001E-3</v>
          </cell>
          <cell r="U219">
            <v>339</v>
          </cell>
          <cell r="V219">
            <v>6.4314200000000002E-2</v>
          </cell>
          <cell r="W219">
            <v>400</v>
          </cell>
          <cell r="X219">
            <v>7.5886899999999993E-2</v>
          </cell>
          <cell r="Y219">
            <v>400</v>
          </cell>
          <cell r="Z219">
            <v>7.5886899999999993E-2</v>
          </cell>
          <cell r="AA219">
            <v>191</v>
          </cell>
          <cell r="AB219">
            <v>3.6235999999999997E-2</v>
          </cell>
          <cell r="AC219">
            <v>52</v>
          </cell>
          <cell r="AD219">
            <v>9.8653000000000005E-3</v>
          </cell>
          <cell r="AE219">
            <v>40</v>
          </cell>
          <cell r="AF219">
            <v>7.5887000000000003E-3</v>
          </cell>
          <cell r="AG219">
            <v>40</v>
          </cell>
          <cell r="AH219">
            <v>7.5887000000000003E-3</v>
          </cell>
          <cell r="AI219">
            <v>21</v>
          </cell>
          <cell r="AJ219">
            <v>3.9841E-3</v>
          </cell>
          <cell r="AK219">
            <v>21</v>
          </cell>
          <cell r="AL219">
            <v>3.9841E-3</v>
          </cell>
          <cell r="AM219">
            <v>30</v>
          </cell>
          <cell r="AN219">
            <v>5.6915000000000004E-3</v>
          </cell>
          <cell r="AO219">
            <v>45</v>
          </cell>
          <cell r="AP219">
            <v>8.5372999999999994E-3</v>
          </cell>
          <cell r="AQ219">
            <v>378</v>
          </cell>
          <cell r="AR219">
            <v>7.1713100000000002E-2</v>
          </cell>
          <cell r="AS219">
            <v>5</v>
          </cell>
          <cell r="AT219">
            <v>9.4859999999999996E-4</v>
          </cell>
          <cell r="AU219">
            <v>1213</v>
          </cell>
          <cell r="AV219">
            <v>0.2301271</v>
          </cell>
          <cell r="AW219">
            <v>106</v>
          </cell>
          <cell r="AX219">
            <v>2.0109999999999999E-2</v>
          </cell>
          <cell r="AY219">
            <v>163</v>
          </cell>
          <cell r="AZ219">
            <v>3.0923900000000001E-2</v>
          </cell>
        </row>
        <row r="220">
          <cell r="A220" t="str">
            <v>Z00410</v>
          </cell>
          <cell r="B220">
            <v>7989</v>
          </cell>
          <cell r="C220">
            <v>124</v>
          </cell>
          <cell r="D220">
            <v>1.55213E-2</v>
          </cell>
          <cell r="E220">
            <v>408</v>
          </cell>
          <cell r="F220">
            <v>5.1070200000000003E-2</v>
          </cell>
          <cell r="G220">
            <v>1020</v>
          </cell>
          <cell r="H220">
            <v>0.1276756</v>
          </cell>
          <cell r="I220">
            <v>91</v>
          </cell>
          <cell r="J220">
            <v>1.13907E-2</v>
          </cell>
          <cell r="K220">
            <v>319</v>
          </cell>
          <cell r="L220">
            <v>3.9929899999999997E-2</v>
          </cell>
          <cell r="M220">
            <v>249</v>
          </cell>
          <cell r="N220">
            <v>3.1167899999999998E-2</v>
          </cell>
          <cell r="O220">
            <v>88</v>
          </cell>
          <cell r="P220">
            <v>1.10151E-2</v>
          </cell>
          <cell r="Q220">
            <v>89</v>
          </cell>
          <cell r="R220">
            <v>1.1140300000000001E-2</v>
          </cell>
          <cell r="S220">
            <v>42</v>
          </cell>
          <cell r="T220">
            <v>5.2572000000000001E-3</v>
          </cell>
          <cell r="U220">
            <v>555</v>
          </cell>
          <cell r="V220">
            <v>6.9470500000000004E-2</v>
          </cell>
          <cell r="W220">
            <v>842</v>
          </cell>
          <cell r="X220">
            <v>0.1053949</v>
          </cell>
          <cell r="Y220">
            <v>842</v>
          </cell>
          <cell r="Z220">
            <v>0.1053949</v>
          </cell>
          <cell r="AA220">
            <v>302</v>
          </cell>
          <cell r="AB220">
            <v>3.7802000000000002E-2</v>
          </cell>
          <cell r="AC220">
            <v>54</v>
          </cell>
          <cell r="AD220">
            <v>6.7593000000000002E-3</v>
          </cell>
          <cell r="AE220">
            <v>64</v>
          </cell>
          <cell r="AF220">
            <v>8.0110000000000008E-3</v>
          </cell>
          <cell r="AG220">
            <v>64</v>
          </cell>
          <cell r="AH220">
            <v>8.0110000000000008E-3</v>
          </cell>
          <cell r="AI220">
            <v>35</v>
          </cell>
          <cell r="AJ220">
            <v>4.3810000000000003E-3</v>
          </cell>
          <cell r="AK220">
            <v>35</v>
          </cell>
          <cell r="AL220">
            <v>4.3810000000000003E-3</v>
          </cell>
          <cell r="AM220">
            <v>45</v>
          </cell>
          <cell r="AN220">
            <v>5.6327E-3</v>
          </cell>
          <cell r="AO220">
            <v>79</v>
          </cell>
          <cell r="AP220">
            <v>9.8886000000000009E-3</v>
          </cell>
          <cell r="AQ220">
            <v>495</v>
          </cell>
          <cell r="AR220">
            <v>6.19602E-2</v>
          </cell>
          <cell r="AS220">
            <v>12</v>
          </cell>
          <cell r="AT220">
            <v>1.5020999999999999E-3</v>
          </cell>
          <cell r="AU220">
            <v>1712</v>
          </cell>
          <cell r="AV220">
            <v>0.2142947</v>
          </cell>
          <cell r="AW220">
            <v>133</v>
          </cell>
          <cell r="AX220">
            <v>1.66479E-2</v>
          </cell>
          <cell r="AY220">
            <v>323</v>
          </cell>
          <cell r="AZ220">
            <v>4.0430599999999997E-2</v>
          </cell>
        </row>
        <row r="221">
          <cell r="A221" t="str">
            <v>Z00412</v>
          </cell>
          <cell r="B221">
            <v>6682</v>
          </cell>
          <cell r="C221">
            <v>100</v>
          </cell>
          <cell r="D221">
            <v>1.4965600000000001E-2</v>
          </cell>
          <cell r="E221">
            <v>409</v>
          </cell>
          <cell r="F221">
            <v>6.1209199999999998E-2</v>
          </cell>
          <cell r="G221">
            <v>691</v>
          </cell>
          <cell r="H221">
            <v>0.1034122</v>
          </cell>
          <cell r="I221">
            <v>67</v>
          </cell>
          <cell r="J221">
            <v>1.00269E-2</v>
          </cell>
          <cell r="K221">
            <v>200</v>
          </cell>
          <cell r="L221">
            <v>2.9931200000000002E-2</v>
          </cell>
          <cell r="M221">
            <v>165</v>
          </cell>
          <cell r="N221">
            <v>2.4693199999999998E-2</v>
          </cell>
          <cell r="O221">
            <v>58</v>
          </cell>
          <cell r="P221">
            <v>8.6800000000000002E-3</v>
          </cell>
          <cell r="Q221">
            <v>71</v>
          </cell>
          <cell r="R221">
            <v>1.0625600000000001E-2</v>
          </cell>
          <cell r="S221">
            <v>31</v>
          </cell>
          <cell r="T221">
            <v>4.6392999999999998E-3</v>
          </cell>
          <cell r="U221">
            <v>337</v>
          </cell>
          <cell r="V221">
            <v>5.0434E-2</v>
          </cell>
          <cell r="W221">
            <v>609</v>
          </cell>
          <cell r="X221">
            <v>9.1140399999999996E-2</v>
          </cell>
          <cell r="Y221">
            <v>609</v>
          </cell>
          <cell r="Z221">
            <v>9.1140399999999996E-2</v>
          </cell>
          <cell r="AA221">
            <v>184</v>
          </cell>
          <cell r="AB221">
            <v>2.7536700000000001E-2</v>
          </cell>
          <cell r="AC221">
            <v>39</v>
          </cell>
          <cell r="AD221">
            <v>5.8365999999999999E-3</v>
          </cell>
          <cell r="AE221">
            <v>32</v>
          </cell>
          <cell r="AF221">
            <v>4.7889999999999999E-3</v>
          </cell>
          <cell r="AG221">
            <v>32</v>
          </cell>
          <cell r="AH221">
            <v>4.7889999999999999E-3</v>
          </cell>
          <cell r="AI221">
            <v>21</v>
          </cell>
          <cell r="AJ221">
            <v>3.1427999999999998E-3</v>
          </cell>
          <cell r="AK221">
            <v>21</v>
          </cell>
          <cell r="AL221">
            <v>3.1427999999999998E-3</v>
          </cell>
          <cell r="AM221">
            <v>21</v>
          </cell>
          <cell r="AN221">
            <v>3.1427999999999998E-3</v>
          </cell>
          <cell r="AO221">
            <v>37</v>
          </cell>
          <cell r="AP221">
            <v>5.5373000000000002E-3</v>
          </cell>
          <cell r="AQ221">
            <v>554</v>
          </cell>
          <cell r="AR221">
            <v>8.2909300000000005E-2</v>
          </cell>
          <cell r="AS221">
            <v>5</v>
          </cell>
          <cell r="AT221">
            <v>7.4830000000000003E-4</v>
          </cell>
          <cell r="AU221">
            <v>1288</v>
          </cell>
          <cell r="AV221">
            <v>0.1927567</v>
          </cell>
          <cell r="AW221">
            <v>83</v>
          </cell>
          <cell r="AX221">
            <v>1.2421400000000001E-2</v>
          </cell>
          <cell r="AY221">
            <v>232</v>
          </cell>
          <cell r="AZ221">
            <v>3.4720099999999997E-2</v>
          </cell>
        </row>
        <row r="222">
          <cell r="A222" t="str">
            <v>Z00413</v>
          </cell>
          <cell r="B222">
            <v>2133</v>
          </cell>
          <cell r="C222">
            <v>44</v>
          </cell>
          <cell r="D222">
            <v>2.0628199999999999E-2</v>
          </cell>
          <cell r="E222">
            <v>99</v>
          </cell>
          <cell r="F222">
            <v>4.6413500000000003E-2</v>
          </cell>
          <cell r="G222">
            <v>284</v>
          </cell>
          <cell r="H222">
            <v>0.13314580000000001</v>
          </cell>
          <cell r="I222">
            <v>23</v>
          </cell>
          <cell r="J222">
            <v>1.07829E-2</v>
          </cell>
          <cell r="K222">
            <v>81</v>
          </cell>
          <cell r="L222">
            <v>3.79747E-2</v>
          </cell>
          <cell r="M222">
            <v>52</v>
          </cell>
          <cell r="N222">
            <v>2.4378799999999999E-2</v>
          </cell>
          <cell r="O222">
            <v>46</v>
          </cell>
          <cell r="P222">
            <v>2.1565899999999999E-2</v>
          </cell>
          <cell r="Q222">
            <v>26</v>
          </cell>
          <cell r="R222">
            <v>1.21894E-2</v>
          </cell>
          <cell r="S222">
            <v>10</v>
          </cell>
          <cell r="T222">
            <v>4.6882E-3</v>
          </cell>
          <cell r="U222">
            <v>130</v>
          </cell>
          <cell r="V222">
            <v>6.0947000000000001E-2</v>
          </cell>
          <cell r="W222">
            <v>232</v>
          </cell>
          <cell r="X222">
            <v>0.108767</v>
          </cell>
          <cell r="Y222">
            <v>232</v>
          </cell>
          <cell r="Z222">
            <v>0.108767</v>
          </cell>
          <cell r="AA222">
            <v>74</v>
          </cell>
          <cell r="AB222">
            <v>3.4692899999999999E-2</v>
          </cell>
          <cell r="AC222">
            <v>16</v>
          </cell>
          <cell r="AD222">
            <v>7.5012000000000004E-3</v>
          </cell>
          <cell r="AE222">
            <v>18</v>
          </cell>
          <cell r="AF222">
            <v>8.4387999999999998E-3</v>
          </cell>
          <cell r="AG222">
            <v>18</v>
          </cell>
          <cell r="AH222">
            <v>8.4387999999999998E-3</v>
          </cell>
          <cell r="AI222">
            <v>1</v>
          </cell>
          <cell r="AJ222">
            <v>4.6880000000000001E-4</v>
          </cell>
          <cell r="AK222">
            <v>1</v>
          </cell>
          <cell r="AL222">
            <v>4.6880000000000001E-4</v>
          </cell>
          <cell r="AM222">
            <v>11</v>
          </cell>
          <cell r="AN222">
            <v>5.1571000000000004E-3</v>
          </cell>
          <cell r="AO222">
            <v>20</v>
          </cell>
          <cell r="AP222">
            <v>9.3764999999999994E-3</v>
          </cell>
          <cell r="AQ222">
            <v>258</v>
          </cell>
          <cell r="AR222">
            <v>0.12095640000000001</v>
          </cell>
          <cell r="AS222">
            <v>1</v>
          </cell>
          <cell r="AT222">
            <v>4.6880000000000001E-4</v>
          </cell>
          <cell r="AU222">
            <v>425</v>
          </cell>
          <cell r="AV222">
            <v>0.19924990000000001</v>
          </cell>
          <cell r="AW222">
            <v>26</v>
          </cell>
          <cell r="AX222">
            <v>1.21894E-2</v>
          </cell>
          <cell r="AY222">
            <v>78</v>
          </cell>
          <cell r="AZ222">
            <v>3.6568200000000002E-2</v>
          </cell>
        </row>
        <row r="223">
          <cell r="A223" t="str">
            <v>Z00417</v>
          </cell>
          <cell r="B223">
            <v>6379</v>
          </cell>
          <cell r="C223">
            <v>98</v>
          </cell>
          <cell r="D223">
            <v>1.5362900000000001E-2</v>
          </cell>
          <cell r="E223">
            <v>410</v>
          </cell>
          <cell r="F223">
            <v>6.4273399999999994E-2</v>
          </cell>
          <cell r="G223">
            <v>717</v>
          </cell>
          <cell r="H223">
            <v>0.1124001</v>
          </cell>
          <cell r="I223">
            <v>75</v>
          </cell>
          <cell r="J223">
            <v>1.17573E-2</v>
          </cell>
          <cell r="K223">
            <v>228</v>
          </cell>
          <cell r="L223">
            <v>3.5742299999999998E-2</v>
          </cell>
          <cell r="M223">
            <v>221</v>
          </cell>
          <cell r="N223">
            <v>3.4644899999999999E-2</v>
          </cell>
          <cell r="O223">
            <v>76</v>
          </cell>
          <cell r="P223">
            <v>1.19141E-2</v>
          </cell>
          <cell r="Q223">
            <v>119</v>
          </cell>
          <cell r="R223">
            <v>1.8655000000000001E-2</v>
          </cell>
          <cell r="S223">
            <v>31</v>
          </cell>
          <cell r="T223">
            <v>4.8596999999999998E-3</v>
          </cell>
          <cell r="U223">
            <v>395</v>
          </cell>
          <cell r="V223">
            <v>6.1921900000000002E-2</v>
          </cell>
          <cell r="W223">
            <v>548</v>
          </cell>
          <cell r="X223">
            <v>8.5906899999999994E-2</v>
          </cell>
          <cell r="Y223">
            <v>548</v>
          </cell>
          <cell r="Z223">
            <v>8.5906899999999994E-2</v>
          </cell>
          <cell r="AA223">
            <v>217</v>
          </cell>
          <cell r="AB223">
            <v>3.4017899999999997E-2</v>
          </cell>
          <cell r="AC223">
            <v>61</v>
          </cell>
          <cell r="AD223">
            <v>9.5625999999999992E-3</v>
          </cell>
          <cell r="AE223">
            <v>40</v>
          </cell>
          <cell r="AF223">
            <v>6.2706000000000003E-3</v>
          </cell>
          <cell r="AG223">
            <v>40</v>
          </cell>
          <cell r="AH223">
            <v>6.2706000000000003E-3</v>
          </cell>
          <cell r="AI223">
            <v>21</v>
          </cell>
          <cell r="AJ223">
            <v>3.2921000000000001E-3</v>
          </cell>
          <cell r="AK223">
            <v>21</v>
          </cell>
          <cell r="AL223">
            <v>3.2921000000000001E-3</v>
          </cell>
          <cell r="AM223">
            <v>48</v>
          </cell>
          <cell r="AN223">
            <v>7.5246999999999996E-3</v>
          </cell>
          <cell r="AO223">
            <v>47</v>
          </cell>
          <cell r="AP223">
            <v>7.3679000000000001E-3</v>
          </cell>
          <cell r="AQ223">
            <v>401</v>
          </cell>
          <cell r="AR223">
            <v>6.2862500000000002E-2</v>
          </cell>
          <cell r="AS223">
            <v>12</v>
          </cell>
          <cell r="AT223">
            <v>1.8812E-3</v>
          </cell>
          <cell r="AU223">
            <v>1342</v>
          </cell>
          <cell r="AV223">
            <v>0.2103778</v>
          </cell>
          <cell r="AW223">
            <v>101</v>
          </cell>
          <cell r="AX223">
            <v>1.5833199999999999E-2</v>
          </cell>
          <cell r="AY223">
            <v>287</v>
          </cell>
          <cell r="AZ223">
            <v>4.4991400000000001E-2</v>
          </cell>
        </row>
        <row r="224">
          <cell r="A224" t="str">
            <v>Z00418</v>
          </cell>
          <cell r="B224">
            <v>1936</v>
          </cell>
          <cell r="C224">
            <v>39</v>
          </cell>
          <cell r="D224">
            <v>2.0144599999999999E-2</v>
          </cell>
          <cell r="E224">
            <v>100</v>
          </cell>
          <cell r="F224">
            <v>5.1652900000000002E-2</v>
          </cell>
          <cell r="G224">
            <v>269</v>
          </cell>
          <cell r="H224">
            <v>0.13894629999999999</v>
          </cell>
          <cell r="I224">
            <v>38</v>
          </cell>
          <cell r="J224">
            <v>1.9628099999999999E-2</v>
          </cell>
          <cell r="K224">
            <v>66</v>
          </cell>
          <cell r="L224">
            <v>3.40909E-2</v>
          </cell>
          <cell r="M224">
            <v>73</v>
          </cell>
          <cell r="N224">
            <v>3.77066E-2</v>
          </cell>
          <cell r="O224">
            <v>32</v>
          </cell>
          <cell r="P224">
            <v>1.6528899999999999E-2</v>
          </cell>
          <cell r="Q224">
            <v>21</v>
          </cell>
          <cell r="R224">
            <v>1.08471E-2</v>
          </cell>
          <cell r="S224">
            <v>14</v>
          </cell>
          <cell r="T224">
            <v>7.2313999999999998E-3</v>
          </cell>
          <cell r="U224">
            <v>138</v>
          </cell>
          <cell r="V224">
            <v>7.1280999999999997E-2</v>
          </cell>
          <cell r="W224">
            <v>143</v>
          </cell>
          <cell r="X224">
            <v>7.3863600000000001E-2</v>
          </cell>
          <cell r="Y224">
            <v>143</v>
          </cell>
          <cell r="Z224">
            <v>7.3863600000000001E-2</v>
          </cell>
          <cell r="AA224">
            <v>86</v>
          </cell>
          <cell r="AB224">
            <v>4.4421500000000003E-2</v>
          </cell>
          <cell r="AC224">
            <v>13</v>
          </cell>
          <cell r="AD224">
            <v>6.7149000000000002E-3</v>
          </cell>
          <cell r="AE224">
            <v>20</v>
          </cell>
          <cell r="AF224">
            <v>1.0330600000000001E-2</v>
          </cell>
          <cell r="AG224">
            <v>20</v>
          </cell>
          <cell r="AH224">
            <v>1.0330600000000001E-2</v>
          </cell>
          <cell r="AI224">
            <v>7</v>
          </cell>
          <cell r="AJ224">
            <v>3.6156999999999999E-3</v>
          </cell>
          <cell r="AK224">
            <v>7</v>
          </cell>
          <cell r="AL224">
            <v>3.6156999999999999E-3</v>
          </cell>
          <cell r="AM224">
            <v>18</v>
          </cell>
          <cell r="AN224">
            <v>9.2975000000000002E-3</v>
          </cell>
          <cell r="AO224">
            <v>20</v>
          </cell>
          <cell r="AP224">
            <v>1.0330600000000001E-2</v>
          </cell>
          <cell r="AQ224">
            <v>212</v>
          </cell>
          <cell r="AR224">
            <v>0.10950409999999999</v>
          </cell>
          <cell r="AS224">
            <v>4</v>
          </cell>
          <cell r="AT224">
            <v>2.0661E-3</v>
          </cell>
          <cell r="AU224">
            <v>443</v>
          </cell>
          <cell r="AV224">
            <v>0.22882230000000001</v>
          </cell>
          <cell r="AW224">
            <v>31</v>
          </cell>
          <cell r="AX224">
            <v>1.60124E-2</v>
          </cell>
          <cell r="AY224">
            <v>117</v>
          </cell>
          <cell r="AZ224">
            <v>6.0433899999999999E-2</v>
          </cell>
        </row>
        <row r="225">
          <cell r="A225" t="str">
            <v>Z00419</v>
          </cell>
          <cell r="B225">
            <v>1774</v>
          </cell>
          <cell r="C225">
            <v>23</v>
          </cell>
          <cell r="D225">
            <v>1.29651E-2</v>
          </cell>
          <cell r="E225">
            <v>85</v>
          </cell>
          <cell r="F225">
            <v>4.79143E-2</v>
          </cell>
          <cell r="G225">
            <v>224</v>
          </cell>
          <cell r="H225">
            <v>0.1262683</v>
          </cell>
          <cell r="I225">
            <v>30</v>
          </cell>
          <cell r="J225">
            <v>1.69109E-2</v>
          </cell>
          <cell r="K225">
            <v>66</v>
          </cell>
          <cell r="L225">
            <v>3.7204099999999997E-2</v>
          </cell>
          <cell r="M225">
            <v>85</v>
          </cell>
          <cell r="N225">
            <v>4.79143E-2</v>
          </cell>
          <cell r="O225">
            <v>11</v>
          </cell>
          <cell r="P225">
            <v>6.2007E-3</v>
          </cell>
          <cell r="Q225">
            <v>12</v>
          </cell>
          <cell r="R225">
            <v>6.7644000000000003E-3</v>
          </cell>
          <cell r="S225">
            <v>3</v>
          </cell>
          <cell r="T225">
            <v>1.6911000000000001E-3</v>
          </cell>
          <cell r="U225">
            <v>122</v>
          </cell>
          <cell r="V225">
            <v>6.8771100000000002E-2</v>
          </cell>
          <cell r="W225">
            <v>153</v>
          </cell>
          <cell r="X225">
            <v>8.6245799999999997E-2</v>
          </cell>
          <cell r="Y225">
            <v>153</v>
          </cell>
          <cell r="Z225">
            <v>8.6245799999999997E-2</v>
          </cell>
          <cell r="AA225">
            <v>76</v>
          </cell>
          <cell r="AB225">
            <v>4.2840999999999997E-2</v>
          </cell>
          <cell r="AC225">
            <v>19</v>
          </cell>
          <cell r="AD225">
            <v>1.0710300000000001E-2</v>
          </cell>
          <cell r="AE225">
            <v>10</v>
          </cell>
          <cell r="AF225">
            <v>5.6369999999999996E-3</v>
          </cell>
          <cell r="AG225">
            <v>10</v>
          </cell>
          <cell r="AH225">
            <v>5.6369999999999996E-3</v>
          </cell>
          <cell r="AI225">
            <v>3</v>
          </cell>
          <cell r="AJ225">
            <v>1.6911000000000001E-3</v>
          </cell>
          <cell r="AK225">
            <v>3</v>
          </cell>
          <cell r="AL225">
            <v>1.6911000000000001E-3</v>
          </cell>
          <cell r="AM225">
            <v>12</v>
          </cell>
          <cell r="AN225">
            <v>6.7644000000000003E-3</v>
          </cell>
          <cell r="AO225">
            <v>10</v>
          </cell>
          <cell r="AP225">
            <v>5.6369999999999996E-3</v>
          </cell>
          <cell r="AQ225">
            <v>158</v>
          </cell>
          <cell r="AR225">
            <v>8.9064299999999999E-2</v>
          </cell>
          <cell r="AS225">
            <v>2</v>
          </cell>
          <cell r="AT225">
            <v>1.1274E-3</v>
          </cell>
          <cell r="AU225">
            <v>378</v>
          </cell>
          <cell r="AV225">
            <v>0.21307780000000001</v>
          </cell>
          <cell r="AW225">
            <v>28</v>
          </cell>
          <cell r="AX225">
            <v>1.5783499999999999E-2</v>
          </cell>
          <cell r="AY225">
            <v>77</v>
          </cell>
          <cell r="AZ225">
            <v>4.3404699999999997E-2</v>
          </cell>
        </row>
        <row r="226">
          <cell r="A226" t="str">
            <v>Z00420</v>
          </cell>
          <cell r="B226">
            <v>5021</v>
          </cell>
          <cell r="C226">
            <v>56</v>
          </cell>
          <cell r="D226">
            <v>1.11532E-2</v>
          </cell>
          <cell r="E226">
            <v>336</v>
          </cell>
          <cell r="F226">
            <v>6.6918900000000003E-2</v>
          </cell>
          <cell r="G226">
            <v>700</v>
          </cell>
          <cell r="H226">
            <v>0.1394145</v>
          </cell>
          <cell r="I226">
            <v>82</v>
          </cell>
          <cell r="J226">
            <v>1.6331399999999999E-2</v>
          </cell>
          <cell r="K226">
            <v>185</v>
          </cell>
          <cell r="L226">
            <v>3.6845200000000002E-2</v>
          </cell>
          <cell r="M226">
            <v>157</v>
          </cell>
          <cell r="N226">
            <v>3.1268700000000003E-2</v>
          </cell>
          <cell r="O226">
            <v>70</v>
          </cell>
          <cell r="P226">
            <v>1.39414E-2</v>
          </cell>
          <cell r="Q226">
            <v>45</v>
          </cell>
          <cell r="R226">
            <v>8.9624000000000006E-3</v>
          </cell>
          <cell r="S226">
            <v>25</v>
          </cell>
          <cell r="T226">
            <v>4.9791000000000002E-3</v>
          </cell>
          <cell r="U226">
            <v>322</v>
          </cell>
          <cell r="V226">
            <v>6.4130699999999999E-2</v>
          </cell>
          <cell r="W226">
            <v>803</v>
          </cell>
          <cell r="X226">
            <v>0.1599283</v>
          </cell>
          <cell r="Y226">
            <v>803</v>
          </cell>
          <cell r="Z226">
            <v>0.1599283</v>
          </cell>
          <cell r="AA226">
            <v>180</v>
          </cell>
          <cell r="AB226">
            <v>3.5849399999999997E-2</v>
          </cell>
          <cell r="AC226">
            <v>34</v>
          </cell>
          <cell r="AD226">
            <v>6.7716E-3</v>
          </cell>
          <cell r="AE226">
            <v>28</v>
          </cell>
          <cell r="AF226">
            <v>5.5766000000000001E-3</v>
          </cell>
          <cell r="AG226">
            <v>28</v>
          </cell>
          <cell r="AH226">
            <v>5.5766000000000001E-3</v>
          </cell>
          <cell r="AI226">
            <v>10</v>
          </cell>
          <cell r="AJ226">
            <v>1.9916000000000001E-3</v>
          </cell>
          <cell r="AK226">
            <v>10</v>
          </cell>
          <cell r="AL226">
            <v>1.9916000000000001E-3</v>
          </cell>
          <cell r="AM226">
            <v>18</v>
          </cell>
          <cell r="AN226">
            <v>3.5848999999999998E-3</v>
          </cell>
          <cell r="AO226">
            <v>35</v>
          </cell>
          <cell r="AP226">
            <v>6.9706999999999998E-3</v>
          </cell>
          <cell r="AQ226">
            <v>354</v>
          </cell>
          <cell r="AR226">
            <v>7.0503899999999994E-2</v>
          </cell>
          <cell r="AS226">
            <v>0</v>
          </cell>
          <cell r="AT226">
            <v>0</v>
          </cell>
          <cell r="AU226">
            <v>1171</v>
          </cell>
          <cell r="AV226">
            <v>0.2332205</v>
          </cell>
          <cell r="AW226">
            <v>84</v>
          </cell>
          <cell r="AX226">
            <v>1.67297E-2</v>
          </cell>
          <cell r="AY226">
            <v>290</v>
          </cell>
          <cell r="AZ226">
            <v>5.77574E-2</v>
          </cell>
        </row>
        <row r="227">
          <cell r="A227" t="str">
            <v>Z00431</v>
          </cell>
          <cell r="B227">
            <v>8596</v>
          </cell>
          <cell r="C227">
            <v>111</v>
          </cell>
          <cell r="D227">
            <v>1.2913000000000001E-2</v>
          </cell>
          <cell r="E227">
            <v>402</v>
          </cell>
          <cell r="F227">
            <v>4.6765899999999999E-2</v>
          </cell>
          <cell r="G227">
            <v>1035</v>
          </cell>
          <cell r="H227">
            <v>0.12040480000000001</v>
          </cell>
          <cell r="I227">
            <v>85</v>
          </cell>
          <cell r="J227">
            <v>9.8882999999999992E-3</v>
          </cell>
          <cell r="K227">
            <v>321</v>
          </cell>
          <cell r="L227">
            <v>3.7343000000000001E-2</v>
          </cell>
          <cell r="M227">
            <v>178</v>
          </cell>
          <cell r="N227">
            <v>2.0707300000000001E-2</v>
          </cell>
          <cell r="O227">
            <v>230</v>
          </cell>
          <cell r="P227">
            <v>2.6756599999999998E-2</v>
          </cell>
          <cell r="Q227">
            <v>98</v>
          </cell>
          <cell r="R227">
            <v>1.14007E-2</v>
          </cell>
          <cell r="S227">
            <v>75</v>
          </cell>
          <cell r="T227">
            <v>8.7250000000000001E-3</v>
          </cell>
          <cell r="U227">
            <v>611</v>
          </cell>
          <cell r="V227">
            <v>7.1079600000000007E-2</v>
          </cell>
          <cell r="W227">
            <v>271</v>
          </cell>
          <cell r="X227">
            <v>3.15263E-2</v>
          </cell>
          <cell r="Y227">
            <v>271</v>
          </cell>
          <cell r="Z227">
            <v>3.15263E-2</v>
          </cell>
          <cell r="AA227">
            <v>370</v>
          </cell>
          <cell r="AB227">
            <v>4.30433E-2</v>
          </cell>
          <cell r="AC227">
            <v>66</v>
          </cell>
          <cell r="AD227">
            <v>7.6779999999999999E-3</v>
          </cell>
          <cell r="AE227">
            <v>57</v>
          </cell>
          <cell r="AF227">
            <v>6.6309999999999997E-3</v>
          </cell>
          <cell r="AG227">
            <v>57</v>
          </cell>
          <cell r="AH227">
            <v>6.6309999999999997E-3</v>
          </cell>
          <cell r="AI227">
            <v>21</v>
          </cell>
          <cell r="AJ227">
            <v>2.4429999999999999E-3</v>
          </cell>
          <cell r="AK227">
            <v>21</v>
          </cell>
          <cell r="AL227">
            <v>2.4429999999999999E-3</v>
          </cell>
          <cell r="AM227">
            <v>69</v>
          </cell>
          <cell r="AN227">
            <v>8.0269999999999994E-3</v>
          </cell>
          <cell r="AO227">
            <v>62</v>
          </cell>
          <cell r="AP227">
            <v>7.2126999999999998E-3</v>
          </cell>
          <cell r="AQ227">
            <v>1189</v>
          </cell>
          <cell r="AR227">
            <v>0.1383201</v>
          </cell>
          <cell r="AS227">
            <v>6</v>
          </cell>
          <cell r="AT227">
            <v>6.9800000000000005E-4</v>
          </cell>
          <cell r="AU227">
            <v>1808</v>
          </cell>
          <cell r="AV227">
            <v>0.2103304</v>
          </cell>
          <cell r="AW227">
            <v>149</v>
          </cell>
          <cell r="AX227">
            <v>1.7333600000000001E-2</v>
          </cell>
          <cell r="AY227">
            <v>393</v>
          </cell>
          <cell r="AZ227">
            <v>4.57189E-2</v>
          </cell>
        </row>
        <row r="228">
          <cell r="A228" t="str">
            <v>Z00433</v>
          </cell>
          <cell r="B228">
            <v>14839</v>
          </cell>
          <cell r="C228">
            <v>232</v>
          </cell>
          <cell r="D228">
            <v>1.5634499999999999E-2</v>
          </cell>
          <cell r="E228">
            <v>974</v>
          </cell>
          <cell r="F228">
            <v>6.5637799999999996E-2</v>
          </cell>
          <cell r="G228">
            <v>1935</v>
          </cell>
          <cell r="H228">
            <v>0.1303996</v>
          </cell>
          <cell r="I228">
            <v>225</v>
          </cell>
          <cell r="J228">
            <v>1.5162699999999999E-2</v>
          </cell>
          <cell r="K228">
            <v>618</v>
          </cell>
          <cell r="L228">
            <v>4.1647000000000003E-2</v>
          </cell>
          <cell r="M228">
            <v>512</v>
          </cell>
          <cell r="N228">
            <v>3.4503699999999998E-2</v>
          </cell>
          <cell r="O228">
            <v>176</v>
          </cell>
          <cell r="P228">
            <v>1.1860600000000001E-2</v>
          </cell>
          <cell r="Q228">
            <v>170</v>
          </cell>
          <cell r="R228">
            <v>1.1456300000000001E-2</v>
          </cell>
          <cell r="S228">
            <v>75</v>
          </cell>
          <cell r="T228">
            <v>5.0542E-3</v>
          </cell>
          <cell r="U228">
            <v>1124</v>
          </cell>
          <cell r="V228">
            <v>7.5746300000000003E-2</v>
          </cell>
          <cell r="W228">
            <v>1940</v>
          </cell>
          <cell r="X228">
            <v>0.13073660000000001</v>
          </cell>
          <cell r="Y228">
            <v>1940</v>
          </cell>
          <cell r="Z228">
            <v>0.13073660000000001</v>
          </cell>
          <cell r="AA228">
            <v>630</v>
          </cell>
          <cell r="AB228">
            <v>4.2455699999999999E-2</v>
          </cell>
          <cell r="AC228">
            <v>108</v>
          </cell>
          <cell r="AD228">
            <v>7.2781E-3</v>
          </cell>
          <cell r="AE228">
            <v>125</v>
          </cell>
          <cell r="AF228">
            <v>8.4236999999999992E-3</v>
          </cell>
          <cell r="AG228">
            <v>125</v>
          </cell>
          <cell r="AH228">
            <v>8.4236999999999992E-3</v>
          </cell>
          <cell r="AI228">
            <v>49</v>
          </cell>
          <cell r="AJ228">
            <v>3.3021000000000001E-3</v>
          </cell>
          <cell r="AK228">
            <v>49</v>
          </cell>
          <cell r="AL228">
            <v>3.3021000000000001E-3</v>
          </cell>
          <cell r="AM228">
            <v>73</v>
          </cell>
          <cell r="AN228">
            <v>4.9195000000000003E-3</v>
          </cell>
          <cell r="AO228">
            <v>90</v>
          </cell>
          <cell r="AP228">
            <v>6.0651000000000004E-3</v>
          </cell>
          <cell r="AQ228">
            <v>851</v>
          </cell>
          <cell r="AR228">
            <v>5.7348900000000001E-2</v>
          </cell>
          <cell r="AS228">
            <v>8</v>
          </cell>
          <cell r="AT228">
            <v>5.3910000000000004E-4</v>
          </cell>
          <cell r="AU228">
            <v>3477</v>
          </cell>
          <cell r="AV228">
            <v>0.234315</v>
          </cell>
          <cell r="AW228">
            <v>268</v>
          </cell>
          <cell r="AX228">
            <v>1.80605E-2</v>
          </cell>
          <cell r="AY228">
            <v>474</v>
          </cell>
          <cell r="AZ228">
            <v>3.1942900000000003E-2</v>
          </cell>
        </row>
        <row r="229">
          <cell r="A229" t="str">
            <v>Z00434</v>
          </cell>
          <cell r="B229">
            <v>7250</v>
          </cell>
          <cell r="C229">
            <v>100</v>
          </cell>
          <cell r="D229">
            <v>1.3793100000000001E-2</v>
          </cell>
          <cell r="E229">
            <v>499</v>
          </cell>
          <cell r="F229">
            <v>6.8827600000000003E-2</v>
          </cell>
          <cell r="G229">
            <v>922</v>
          </cell>
          <cell r="H229">
            <v>0.12717239999999999</v>
          </cell>
          <cell r="I229">
            <v>85</v>
          </cell>
          <cell r="J229">
            <v>1.1724099999999999E-2</v>
          </cell>
          <cell r="K229">
            <v>309</v>
          </cell>
          <cell r="L229">
            <v>4.2620699999999997E-2</v>
          </cell>
          <cell r="M229">
            <v>275</v>
          </cell>
          <cell r="N229">
            <v>3.7930999999999999E-2</v>
          </cell>
          <cell r="O229">
            <v>109</v>
          </cell>
          <cell r="P229">
            <v>1.5034499999999999E-2</v>
          </cell>
          <cell r="Q229">
            <v>85</v>
          </cell>
          <cell r="R229">
            <v>1.1724099999999999E-2</v>
          </cell>
          <cell r="S229">
            <v>48</v>
          </cell>
          <cell r="T229">
            <v>6.6207000000000002E-3</v>
          </cell>
          <cell r="U229">
            <v>550</v>
          </cell>
          <cell r="V229">
            <v>7.5862100000000002E-2</v>
          </cell>
          <cell r="W229">
            <v>1173</v>
          </cell>
          <cell r="X229">
            <v>0.1617931</v>
          </cell>
          <cell r="Y229">
            <v>1173</v>
          </cell>
          <cell r="Z229">
            <v>0.1617931</v>
          </cell>
          <cell r="AA229">
            <v>306</v>
          </cell>
          <cell r="AB229">
            <v>4.2206899999999999E-2</v>
          </cell>
          <cell r="AC229">
            <v>45</v>
          </cell>
          <cell r="AD229">
            <v>6.2068999999999996E-3</v>
          </cell>
          <cell r="AE229">
            <v>41</v>
          </cell>
          <cell r="AF229">
            <v>5.6552E-3</v>
          </cell>
          <cell r="AG229">
            <v>41</v>
          </cell>
          <cell r="AH229">
            <v>5.6552E-3</v>
          </cell>
          <cell r="AI229">
            <v>19</v>
          </cell>
          <cell r="AJ229">
            <v>2.6207000000000001E-3</v>
          </cell>
          <cell r="AK229">
            <v>19</v>
          </cell>
          <cell r="AL229">
            <v>2.6207000000000001E-3</v>
          </cell>
          <cell r="AM229">
            <v>30</v>
          </cell>
          <cell r="AN229">
            <v>4.1378999999999999E-3</v>
          </cell>
          <cell r="AO229">
            <v>64</v>
          </cell>
          <cell r="AP229">
            <v>8.8275999999999997E-3</v>
          </cell>
          <cell r="AQ229">
            <v>710</v>
          </cell>
          <cell r="AR229">
            <v>9.7931000000000004E-2</v>
          </cell>
          <cell r="AS229">
            <v>4</v>
          </cell>
          <cell r="AT229">
            <v>5.5170000000000002E-4</v>
          </cell>
          <cell r="AU229">
            <v>1690</v>
          </cell>
          <cell r="AV229">
            <v>0.23310339999999999</v>
          </cell>
          <cell r="AW229">
            <v>116</v>
          </cell>
          <cell r="AX229">
            <v>1.6E-2</v>
          </cell>
          <cell r="AY229">
            <v>280</v>
          </cell>
          <cell r="AZ229">
            <v>3.8620700000000001E-2</v>
          </cell>
        </row>
        <row r="230">
          <cell r="A230" t="str">
            <v>Z00436</v>
          </cell>
          <cell r="B230">
            <v>2003</v>
          </cell>
          <cell r="C230">
            <v>16</v>
          </cell>
          <cell r="D230">
            <v>7.9880000000000003E-3</v>
          </cell>
          <cell r="E230">
            <v>144</v>
          </cell>
          <cell r="F230">
            <v>7.1892200000000003E-2</v>
          </cell>
          <cell r="G230">
            <v>378</v>
          </cell>
          <cell r="H230">
            <v>0.18871689999999999</v>
          </cell>
          <cell r="I230">
            <v>29</v>
          </cell>
          <cell r="J230">
            <v>1.44783E-2</v>
          </cell>
          <cell r="K230">
            <v>122</v>
          </cell>
          <cell r="L230">
            <v>6.09086E-2</v>
          </cell>
          <cell r="M230">
            <v>80</v>
          </cell>
          <cell r="N230">
            <v>3.9940099999999999E-2</v>
          </cell>
          <cell r="O230">
            <v>27</v>
          </cell>
          <cell r="P230">
            <v>1.34798E-2</v>
          </cell>
          <cell r="Q230">
            <v>20</v>
          </cell>
          <cell r="R230">
            <v>9.9850000000000008E-3</v>
          </cell>
          <cell r="S230">
            <v>15</v>
          </cell>
          <cell r="T230">
            <v>7.4888000000000003E-3</v>
          </cell>
          <cell r="U230">
            <v>180</v>
          </cell>
          <cell r="V230">
            <v>8.9865200000000006E-2</v>
          </cell>
          <cell r="W230">
            <v>183</v>
          </cell>
          <cell r="X230">
            <v>9.1363E-2</v>
          </cell>
          <cell r="Y230">
            <v>183</v>
          </cell>
          <cell r="Z230">
            <v>9.1363E-2</v>
          </cell>
          <cell r="AA230">
            <v>84</v>
          </cell>
          <cell r="AB230">
            <v>4.1937099999999998E-2</v>
          </cell>
          <cell r="AC230">
            <v>6</v>
          </cell>
          <cell r="AD230">
            <v>2.9954999999999999E-3</v>
          </cell>
          <cell r="AE230">
            <v>9</v>
          </cell>
          <cell r="AF230">
            <v>4.4933000000000004E-3</v>
          </cell>
          <cell r="AG230">
            <v>9</v>
          </cell>
          <cell r="AH230">
            <v>4.4933000000000004E-3</v>
          </cell>
          <cell r="AI230">
            <v>5</v>
          </cell>
          <cell r="AJ230">
            <v>2.4962999999999999E-3</v>
          </cell>
          <cell r="AK230">
            <v>5</v>
          </cell>
          <cell r="AL230">
            <v>2.4962999999999999E-3</v>
          </cell>
          <cell r="AM230">
            <v>9</v>
          </cell>
          <cell r="AN230">
            <v>4.4933000000000004E-3</v>
          </cell>
          <cell r="AO230">
            <v>11</v>
          </cell>
          <cell r="AP230">
            <v>5.4917999999999998E-3</v>
          </cell>
          <cell r="AQ230">
            <v>131</v>
          </cell>
          <cell r="AR230">
            <v>6.5401899999999999E-2</v>
          </cell>
          <cell r="AS230">
            <v>0</v>
          </cell>
          <cell r="AT230">
            <v>0</v>
          </cell>
          <cell r="AU230">
            <v>593</v>
          </cell>
          <cell r="AV230">
            <v>0.29605589999999998</v>
          </cell>
          <cell r="AW230">
            <v>29</v>
          </cell>
          <cell r="AX230">
            <v>1.44783E-2</v>
          </cell>
          <cell r="AY230">
            <v>51</v>
          </cell>
          <cell r="AZ230">
            <v>2.54618E-2</v>
          </cell>
        </row>
        <row r="231">
          <cell r="A231" t="str">
            <v>Z00437</v>
          </cell>
          <cell r="B231">
            <v>2003</v>
          </cell>
          <cell r="C231">
            <v>40</v>
          </cell>
          <cell r="D231">
            <v>1.9970000000000002E-2</v>
          </cell>
          <cell r="E231">
            <v>141</v>
          </cell>
          <cell r="F231">
            <v>7.0394399999999996E-2</v>
          </cell>
          <cell r="G231">
            <v>322</v>
          </cell>
          <cell r="H231">
            <v>0.16075890000000001</v>
          </cell>
          <cell r="I231">
            <v>46</v>
          </cell>
          <cell r="J231">
            <v>2.2965599999999999E-2</v>
          </cell>
          <cell r="K231">
            <v>134</v>
          </cell>
          <cell r="L231">
            <v>6.6899700000000006E-2</v>
          </cell>
          <cell r="M231">
            <v>98</v>
          </cell>
          <cell r="N231">
            <v>4.8926600000000001E-2</v>
          </cell>
          <cell r="O231">
            <v>20</v>
          </cell>
          <cell r="P231">
            <v>9.9850000000000008E-3</v>
          </cell>
          <cell r="Q231">
            <v>12</v>
          </cell>
          <cell r="R231">
            <v>5.9909999999999998E-3</v>
          </cell>
          <cell r="S231">
            <v>13</v>
          </cell>
          <cell r="T231">
            <v>6.4903000000000001E-3</v>
          </cell>
          <cell r="U231">
            <v>204</v>
          </cell>
          <cell r="V231">
            <v>0.1018472</v>
          </cell>
          <cell r="W231">
            <v>124</v>
          </cell>
          <cell r="X231">
            <v>6.19071E-2</v>
          </cell>
          <cell r="Y231">
            <v>124</v>
          </cell>
          <cell r="Z231">
            <v>6.19071E-2</v>
          </cell>
          <cell r="AA231">
            <v>99</v>
          </cell>
          <cell r="AB231">
            <v>4.9425900000000002E-2</v>
          </cell>
          <cell r="AC231">
            <v>22</v>
          </cell>
          <cell r="AD231">
            <v>1.09835E-2</v>
          </cell>
          <cell r="AE231">
            <v>24</v>
          </cell>
          <cell r="AF231">
            <v>1.1982E-2</v>
          </cell>
          <cell r="AG231">
            <v>24</v>
          </cell>
          <cell r="AH231">
            <v>1.1982E-2</v>
          </cell>
          <cell r="AI231">
            <v>10</v>
          </cell>
          <cell r="AJ231">
            <v>4.9925000000000004E-3</v>
          </cell>
          <cell r="AK231">
            <v>10</v>
          </cell>
          <cell r="AL231">
            <v>4.9925000000000004E-3</v>
          </cell>
          <cell r="AM231">
            <v>5</v>
          </cell>
          <cell r="AN231">
            <v>2.4962999999999999E-3</v>
          </cell>
          <cell r="AO231">
            <v>13</v>
          </cell>
          <cell r="AP231">
            <v>6.4903000000000001E-3</v>
          </cell>
          <cell r="AQ231">
            <v>132</v>
          </cell>
          <cell r="AR231">
            <v>6.5901100000000004E-2</v>
          </cell>
          <cell r="AS231">
            <v>0</v>
          </cell>
          <cell r="AT231">
            <v>0</v>
          </cell>
          <cell r="AU231">
            <v>574</v>
          </cell>
          <cell r="AV231">
            <v>0.28657009999999999</v>
          </cell>
          <cell r="AW231">
            <v>55</v>
          </cell>
          <cell r="AX231">
            <v>2.7458799999999998E-2</v>
          </cell>
          <cell r="AY231">
            <v>89</v>
          </cell>
          <cell r="AZ231">
            <v>4.4433300000000002E-2</v>
          </cell>
        </row>
        <row r="232">
          <cell r="A232" t="str">
            <v>Z00438</v>
          </cell>
          <cell r="B232">
            <v>6020</v>
          </cell>
          <cell r="C232">
            <v>92</v>
          </cell>
          <cell r="D232">
            <v>1.52824E-2</v>
          </cell>
          <cell r="E232">
            <v>306</v>
          </cell>
          <cell r="F232">
            <v>5.0830599999999997E-2</v>
          </cell>
          <cell r="G232">
            <v>762</v>
          </cell>
          <cell r="H232">
            <v>0.1265781</v>
          </cell>
          <cell r="I232">
            <v>80</v>
          </cell>
          <cell r="J232">
            <v>1.3289E-2</v>
          </cell>
          <cell r="K232">
            <v>271</v>
          </cell>
          <cell r="L232">
            <v>4.5016599999999997E-2</v>
          </cell>
          <cell r="M232">
            <v>155</v>
          </cell>
          <cell r="N232">
            <v>2.57475E-2</v>
          </cell>
          <cell r="O232">
            <v>77</v>
          </cell>
          <cell r="P232">
            <v>1.27907E-2</v>
          </cell>
          <cell r="Q232">
            <v>49</v>
          </cell>
          <cell r="R232">
            <v>8.1394999999999992E-3</v>
          </cell>
          <cell r="S232">
            <v>23</v>
          </cell>
          <cell r="T232">
            <v>3.8206E-3</v>
          </cell>
          <cell r="U232">
            <v>420</v>
          </cell>
          <cell r="V232">
            <v>6.9767399999999993E-2</v>
          </cell>
          <cell r="W232">
            <v>623</v>
          </cell>
          <cell r="X232">
            <v>0.10348839999999999</v>
          </cell>
          <cell r="Y232">
            <v>623</v>
          </cell>
          <cell r="Z232">
            <v>0.10348839999999999</v>
          </cell>
          <cell r="AA232">
            <v>227</v>
          </cell>
          <cell r="AB232">
            <v>3.7707600000000001E-2</v>
          </cell>
          <cell r="AC232">
            <v>43</v>
          </cell>
          <cell r="AD232">
            <v>7.1428999999999998E-3</v>
          </cell>
          <cell r="AE232">
            <v>44</v>
          </cell>
          <cell r="AF232">
            <v>7.3090000000000004E-3</v>
          </cell>
          <cell r="AG232">
            <v>44</v>
          </cell>
          <cell r="AH232">
            <v>7.3090000000000004E-3</v>
          </cell>
          <cell r="AI232">
            <v>14</v>
          </cell>
          <cell r="AJ232">
            <v>2.3256000000000001E-3</v>
          </cell>
          <cell r="AK232">
            <v>14</v>
          </cell>
          <cell r="AL232">
            <v>2.3256000000000001E-3</v>
          </cell>
          <cell r="AM232">
            <v>20</v>
          </cell>
          <cell r="AN232">
            <v>3.3222999999999998E-3</v>
          </cell>
          <cell r="AO232">
            <v>39</v>
          </cell>
          <cell r="AP232">
            <v>6.4783999999999996E-3</v>
          </cell>
          <cell r="AQ232">
            <v>341</v>
          </cell>
          <cell r="AR232">
            <v>5.66445E-2</v>
          </cell>
          <cell r="AS232">
            <v>3</v>
          </cell>
          <cell r="AT232">
            <v>4.9830000000000002E-4</v>
          </cell>
          <cell r="AU232">
            <v>1284</v>
          </cell>
          <cell r="AV232">
            <v>0.21328900000000001</v>
          </cell>
          <cell r="AW232">
            <v>91</v>
          </cell>
          <cell r="AX232">
            <v>1.5116299999999999E-2</v>
          </cell>
          <cell r="AY232">
            <v>257</v>
          </cell>
          <cell r="AZ232">
            <v>4.2691E-2</v>
          </cell>
        </row>
        <row r="233">
          <cell r="A233" t="str">
            <v>Z00440</v>
          </cell>
          <cell r="B233">
            <v>10681</v>
          </cell>
          <cell r="C233">
            <v>198</v>
          </cell>
          <cell r="D233">
            <v>1.8537600000000001E-2</v>
          </cell>
          <cell r="E233">
            <v>681</v>
          </cell>
          <cell r="F233">
            <v>6.3758099999999998E-2</v>
          </cell>
          <cell r="G233">
            <v>1820</v>
          </cell>
          <cell r="H233">
            <v>0.17039599999999999</v>
          </cell>
          <cell r="I233">
            <v>219</v>
          </cell>
          <cell r="J233">
            <v>2.05037E-2</v>
          </cell>
          <cell r="K233">
            <v>583</v>
          </cell>
          <cell r="L233">
            <v>5.4582899999999997E-2</v>
          </cell>
          <cell r="M233">
            <v>562</v>
          </cell>
          <cell r="N233">
            <v>5.2616799999999998E-2</v>
          </cell>
          <cell r="O233">
            <v>247</v>
          </cell>
          <cell r="P233">
            <v>2.3125199999999999E-2</v>
          </cell>
          <cell r="Q233">
            <v>159</v>
          </cell>
          <cell r="R233">
            <v>1.48862E-2</v>
          </cell>
          <cell r="S233">
            <v>81</v>
          </cell>
          <cell r="T233">
            <v>7.5836000000000002E-3</v>
          </cell>
          <cell r="U233">
            <v>984</v>
          </cell>
          <cell r="V233">
            <v>9.2126200000000005E-2</v>
          </cell>
          <cell r="W233">
            <v>1893</v>
          </cell>
          <cell r="X233">
            <v>0.17723059999999999</v>
          </cell>
          <cell r="Y233">
            <v>1893</v>
          </cell>
          <cell r="Z233">
            <v>0.17723059999999999</v>
          </cell>
          <cell r="AA233">
            <v>552</v>
          </cell>
          <cell r="AB233">
            <v>5.16806E-2</v>
          </cell>
          <cell r="AC233">
            <v>50</v>
          </cell>
          <cell r="AD233">
            <v>4.6811999999999999E-3</v>
          </cell>
          <cell r="AE233">
            <v>123</v>
          </cell>
          <cell r="AF233">
            <v>1.15158E-2</v>
          </cell>
          <cell r="AG233">
            <v>123</v>
          </cell>
          <cell r="AH233">
            <v>1.15158E-2</v>
          </cell>
          <cell r="AI233">
            <v>50</v>
          </cell>
          <cell r="AJ233">
            <v>4.6811999999999999E-3</v>
          </cell>
          <cell r="AK233">
            <v>50</v>
          </cell>
          <cell r="AL233">
            <v>4.6811999999999999E-3</v>
          </cell>
          <cell r="AM233">
            <v>42</v>
          </cell>
          <cell r="AN233">
            <v>3.9322000000000003E-3</v>
          </cell>
          <cell r="AO233">
            <v>84</v>
          </cell>
          <cell r="AP233">
            <v>7.8644000000000006E-3</v>
          </cell>
          <cell r="AQ233">
            <v>1181</v>
          </cell>
          <cell r="AR233">
            <v>0.11057019999999999</v>
          </cell>
          <cell r="AS233">
            <v>12</v>
          </cell>
          <cell r="AT233">
            <v>1.1234999999999999E-3</v>
          </cell>
          <cell r="AU233">
            <v>2912</v>
          </cell>
          <cell r="AV233">
            <v>0.27263359999999998</v>
          </cell>
          <cell r="AW233">
            <v>240</v>
          </cell>
          <cell r="AX233">
            <v>2.2469800000000002E-2</v>
          </cell>
          <cell r="AY233">
            <v>477</v>
          </cell>
          <cell r="AZ233">
            <v>4.4658700000000003E-2</v>
          </cell>
        </row>
        <row r="234">
          <cell r="A234" t="str">
            <v>Z00451</v>
          </cell>
          <cell r="B234">
            <v>5224</v>
          </cell>
          <cell r="C234">
            <v>34</v>
          </cell>
          <cell r="D234">
            <v>6.5084000000000001E-3</v>
          </cell>
          <cell r="E234">
            <v>368</v>
          </cell>
          <cell r="F234">
            <v>7.0444099999999996E-2</v>
          </cell>
          <cell r="G234">
            <v>502</v>
          </cell>
          <cell r="H234">
            <v>9.6094899999999997E-2</v>
          </cell>
          <cell r="I234">
            <v>65</v>
          </cell>
          <cell r="J234">
            <v>1.24426E-2</v>
          </cell>
          <cell r="K234">
            <v>198</v>
          </cell>
          <cell r="L234">
            <v>3.7901999999999998E-2</v>
          </cell>
          <cell r="M234">
            <v>80</v>
          </cell>
          <cell r="N234">
            <v>1.53139E-2</v>
          </cell>
          <cell r="O234">
            <v>102</v>
          </cell>
          <cell r="P234">
            <v>1.9525299999999999E-2</v>
          </cell>
          <cell r="Q234">
            <v>62</v>
          </cell>
          <cell r="R234">
            <v>1.18683E-2</v>
          </cell>
          <cell r="S234">
            <v>19</v>
          </cell>
          <cell r="T234">
            <v>3.6370999999999999E-3</v>
          </cell>
          <cell r="U234">
            <v>307</v>
          </cell>
          <cell r="V234">
            <v>5.8767199999999999E-2</v>
          </cell>
          <cell r="W234">
            <v>872</v>
          </cell>
          <cell r="X234">
            <v>0.16692190000000001</v>
          </cell>
          <cell r="Y234">
            <v>872</v>
          </cell>
          <cell r="Z234">
            <v>0.16692190000000001</v>
          </cell>
          <cell r="AA234">
            <v>146</v>
          </cell>
          <cell r="AB234">
            <v>2.7947900000000001E-2</v>
          </cell>
          <cell r="AC234">
            <v>47</v>
          </cell>
          <cell r="AD234">
            <v>8.9969000000000004E-3</v>
          </cell>
          <cell r="AE234">
            <v>28</v>
          </cell>
          <cell r="AF234">
            <v>5.3598999999999999E-3</v>
          </cell>
          <cell r="AG234">
            <v>28</v>
          </cell>
          <cell r="AH234">
            <v>5.3598999999999999E-3</v>
          </cell>
          <cell r="AI234">
            <v>4</v>
          </cell>
          <cell r="AJ234">
            <v>7.6570000000000002E-4</v>
          </cell>
          <cell r="AK234">
            <v>4</v>
          </cell>
          <cell r="AL234">
            <v>7.6570000000000002E-4</v>
          </cell>
          <cell r="AM234">
            <v>19</v>
          </cell>
          <cell r="AN234">
            <v>3.6370999999999999E-3</v>
          </cell>
          <cell r="AO234">
            <v>46</v>
          </cell>
          <cell r="AP234">
            <v>8.8055000000000008E-3</v>
          </cell>
          <cell r="AQ234">
            <v>448</v>
          </cell>
          <cell r="AR234">
            <v>8.5758000000000001E-2</v>
          </cell>
          <cell r="AS234">
            <v>10</v>
          </cell>
          <cell r="AT234">
            <v>1.9142E-3</v>
          </cell>
          <cell r="AU234">
            <v>1045</v>
          </cell>
          <cell r="AV234">
            <v>0.2000383</v>
          </cell>
          <cell r="AW234">
            <v>88</v>
          </cell>
          <cell r="AX234">
            <v>1.6845300000000001E-2</v>
          </cell>
          <cell r="AY234">
            <v>110</v>
          </cell>
          <cell r="AZ234">
            <v>2.1056700000000001E-2</v>
          </cell>
        </row>
        <row r="235">
          <cell r="A235" t="str">
            <v>Z00453</v>
          </cell>
          <cell r="B235">
            <v>3644</v>
          </cell>
          <cell r="C235">
            <v>63</v>
          </cell>
          <cell r="D235">
            <v>1.7288700000000001E-2</v>
          </cell>
          <cell r="E235">
            <v>192</v>
          </cell>
          <cell r="F235">
            <v>5.2689399999999997E-2</v>
          </cell>
          <cell r="G235">
            <v>548</v>
          </cell>
          <cell r="H235">
            <v>0.1503842</v>
          </cell>
          <cell r="I235">
            <v>52</v>
          </cell>
          <cell r="J235">
            <v>1.427E-2</v>
          </cell>
          <cell r="K235">
            <v>187</v>
          </cell>
          <cell r="L235">
            <v>5.13172E-2</v>
          </cell>
          <cell r="M235">
            <v>131</v>
          </cell>
          <cell r="N235">
            <v>3.5949500000000002E-2</v>
          </cell>
          <cell r="O235">
            <v>69</v>
          </cell>
          <cell r="P235">
            <v>1.8935199999999999E-2</v>
          </cell>
          <cell r="Q235">
            <v>71</v>
          </cell>
          <cell r="R235">
            <v>1.9484100000000001E-2</v>
          </cell>
          <cell r="S235">
            <v>22</v>
          </cell>
          <cell r="T235">
            <v>6.0372999999999998E-3</v>
          </cell>
          <cell r="U235">
            <v>283</v>
          </cell>
          <cell r="V235">
            <v>7.7661900000000006E-2</v>
          </cell>
          <cell r="W235">
            <v>151</v>
          </cell>
          <cell r="X235">
            <v>4.1438000000000003E-2</v>
          </cell>
          <cell r="Y235">
            <v>151</v>
          </cell>
          <cell r="Z235">
            <v>4.1438000000000003E-2</v>
          </cell>
          <cell r="AA235">
            <v>127</v>
          </cell>
          <cell r="AB235">
            <v>3.4851800000000002E-2</v>
          </cell>
          <cell r="AC235">
            <v>26</v>
          </cell>
          <cell r="AD235">
            <v>7.1349999999999998E-3</v>
          </cell>
          <cell r="AE235">
            <v>46</v>
          </cell>
          <cell r="AF235">
            <v>1.2623499999999999E-2</v>
          </cell>
          <cell r="AG235">
            <v>46</v>
          </cell>
          <cell r="AH235">
            <v>1.2623499999999999E-2</v>
          </cell>
          <cell r="AI235">
            <v>8</v>
          </cell>
          <cell r="AJ235">
            <v>2.1954000000000001E-3</v>
          </cell>
          <cell r="AK235">
            <v>8</v>
          </cell>
          <cell r="AL235">
            <v>2.1954000000000001E-3</v>
          </cell>
          <cell r="AM235">
            <v>16</v>
          </cell>
          <cell r="AN235">
            <v>4.3908000000000003E-3</v>
          </cell>
          <cell r="AO235">
            <v>19</v>
          </cell>
          <cell r="AP235">
            <v>5.2141000000000002E-3</v>
          </cell>
          <cell r="AQ235">
            <v>282</v>
          </cell>
          <cell r="AR235">
            <v>7.7387499999999998E-2</v>
          </cell>
          <cell r="AS235">
            <v>2</v>
          </cell>
          <cell r="AT235">
            <v>5.488E-4</v>
          </cell>
          <cell r="AU235">
            <v>926</v>
          </cell>
          <cell r="AV235">
            <v>0.25411640000000002</v>
          </cell>
          <cell r="AW235">
            <v>78</v>
          </cell>
          <cell r="AX235">
            <v>2.1405E-2</v>
          </cell>
          <cell r="AY235">
            <v>144</v>
          </cell>
          <cell r="AZ235">
            <v>3.9516999999999997E-2</v>
          </cell>
        </row>
        <row r="236">
          <cell r="A236" t="str">
            <v>Z00454</v>
          </cell>
          <cell r="B236">
            <v>8375</v>
          </cell>
          <cell r="C236">
            <v>89</v>
          </cell>
          <cell r="D236">
            <v>1.06269E-2</v>
          </cell>
          <cell r="E236">
            <v>491</v>
          </cell>
          <cell r="F236">
            <v>5.8626900000000003E-2</v>
          </cell>
          <cell r="G236">
            <v>1050</v>
          </cell>
          <cell r="H236">
            <v>0.12537309999999999</v>
          </cell>
          <cell r="I236">
            <v>134</v>
          </cell>
          <cell r="J236">
            <v>1.6E-2</v>
          </cell>
          <cell r="K236">
            <v>317</v>
          </cell>
          <cell r="L236">
            <v>3.7850700000000001E-2</v>
          </cell>
          <cell r="M236">
            <v>310</v>
          </cell>
          <cell r="N236">
            <v>3.7014900000000003E-2</v>
          </cell>
          <cell r="O236">
            <v>96</v>
          </cell>
          <cell r="P236">
            <v>1.1462699999999999E-2</v>
          </cell>
          <cell r="Q236">
            <v>104</v>
          </cell>
          <cell r="R236">
            <v>1.2417900000000001E-2</v>
          </cell>
          <cell r="S236">
            <v>36</v>
          </cell>
          <cell r="T236">
            <v>4.2985000000000002E-3</v>
          </cell>
          <cell r="U236">
            <v>539</v>
          </cell>
          <cell r="V236">
            <v>6.4358200000000004E-2</v>
          </cell>
          <cell r="W236">
            <v>448</v>
          </cell>
          <cell r="X236">
            <v>5.3492499999999998E-2</v>
          </cell>
          <cell r="Y236">
            <v>448</v>
          </cell>
          <cell r="Z236">
            <v>5.3492499999999998E-2</v>
          </cell>
          <cell r="AA236">
            <v>288</v>
          </cell>
          <cell r="AB236">
            <v>3.4388099999999998E-2</v>
          </cell>
          <cell r="AC236">
            <v>57</v>
          </cell>
          <cell r="AD236">
            <v>6.8060000000000004E-3</v>
          </cell>
          <cell r="AE236">
            <v>73</v>
          </cell>
          <cell r="AF236">
            <v>8.7163999999999991E-3</v>
          </cell>
          <cell r="AG236">
            <v>73</v>
          </cell>
          <cell r="AH236">
            <v>8.7163999999999991E-3</v>
          </cell>
          <cell r="AI236">
            <v>42</v>
          </cell>
          <cell r="AJ236">
            <v>5.0149000000000001E-3</v>
          </cell>
          <cell r="AK236">
            <v>42</v>
          </cell>
          <cell r="AL236">
            <v>5.0149000000000001E-3</v>
          </cell>
          <cell r="AM236">
            <v>41</v>
          </cell>
          <cell r="AN236">
            <v>4.8954999999999997E-3</v>
          </cell>
          <cell r="AO236">
            <v>50</v>
          </cell>
          <cell r="AP236">
            <v>5.9700999999999999E-3</v>
          </cell>
          <cell r="AQ236">
            <v>917</v>
          </cell>
          <cell r="AR236">
            <v>0.10949250000000001</v>
          </cell>
          <cell r="AS236">
            <v>4</v>
          </cell>
          <cell r="AT236">
            <v>4.7760000000000001E-4</v>
          </cell>
          <cell r="AU236">
            <v>1796</v>
          </cell>
          <cell r="AV236">
            <v>0.21444779999999999</v>
          </cell>
          <cell r="AW236">
            <v>124</v>
          </cell>
          <cell r="AX236">
            <v>1.4806E-2</v>
          </cell>
          <cell r="AY236">
            <v>214</v>
          </cell>
          <cell r="AZ236">
            <v>2.5552200000000001E-2</v>
          </cell>
        </row>
        <row r="237">
          <cell r="A237" t="str">
            <v>Z00455</v>
          </cell>
          <cell r="B237">
            <v>4955</v>
          </cell>
          <cell r="C237">
            <v>45</v>
          </cell>
          <cell r="D237">
            <v>9.0816999999999998E-3</v>
          </cell>
          <cell r="E237">
            <v>279</v>
          </cell>
          <cell r="F237">
            <v>5.6306799999999997E-2</v>
          </cell>
          <cell r="G237">
            <v>613</v>
          </cell>
          <cell r="H237">
            <v>0.1237134</v>
          </cell>
          <cell r="I237">
            <v>82</v>
          </cell>
          <cell r="J237">
            <v>1.6548899999999998E-2</v>
          </cell>
          <cell r="K237">
            <v>207</v>
          </cell>
          <cell r="L237">
            <v>4.1776000000000001E-2</v>
          </cell>
          <cell r="M237">
            <v>24</v>
          </cell>
          <cell r="N237">
            <v>4.8436E-3</v>
          </cell>
          <cell r="O237">
            <v>46</v>
          </cell>
          <cell r="P237">
            <v>9.2835999999999995E-3</v>
          </cell>
          <cell r="Q237">
            <v>37</v>
          </cell>
          <cell r="R237">
            <v>7.4672000000000002E-3</v>
          </cell>
          <cell r="S237">
            <v>18</v>
          </cell>
          <cell r="T237">
            <v>3.6327E-3</v>
          </cell>
          <cell r="U237">
            <v>356</v>
          </cell>
          <cell r="V237">
            <v>7.1846599999999997E-2</v>
          </cell>
          <cell r="W237">
            <v>138</v>
          </cell>
          <cell r="X237">
            <v>2.7850699999999999E-2</v>
          </cell>
          <cell r="Y237">
            <v>138</v>
          </cell>
          <cell r="Z237">
            <v>2.7850699999999999E-2</v>
          </cell>
          <cell r="AA237">
            <v>189</v>
          </cell>
          <cell r="AB237">
            <v>3.8143299999999998E-2</v>
          </cell>
          <cell r="AC237">
            <v>40</v>
          </cell>
          <cell r="AD237">
            <v>8.0727000000000004E-3</v>
          </cell>
          <cell r="AE237">
            <v>33</v>
          </cell>
          <cell r="AF237">
            <v>6.6598999999999998E-3</v>
          </cell>
          <cell r="AG237">
            <v>33</v>
          </cell>
          <cell r="AH237">
            <v>6.6598999999999998E-3</v>
          </cell>
          <cell r="AI237">
            <v>16</v>
          </cell>
          <cell r="AJ237">
            <v>3.2290999999999999E-3</v>
          </cell>
          <cell r="AK237">
            <v>16</v>
          </cell>
          <cell r="AL237">
            <v>3.2290999999999999E-3</v>
          </cell>
          <cell r="AM237">
            <v>15</v>
          </cell>
          <cell r="AN237">
            <v>3.0271999999999999E-3</v>
          </cell>
          <cell r="AO237">
            <v>17</v>
          </cell>
          <cell r="AP237">
            <v>3.4309000000000002E-3</v>
          </cell>
          <cell r="AQ237">
            <v>301</v>
          </cell>
          <cell r="AR237">
            <v>6.0746700000000001E-2</v>
          </cell>
          <cell r="AS237">
            <v>2</v>
          </cell>
          <cell r="AT237">
            <v>4.036E-4</v>
          </cell>
          <cell r="AU237">
            <v>1046</v>
          </cell>
          <cell r="AV237">
            <v>0.21109990000000001</v>
          </cell>
          <cell r="AW237">
            <v>64</v>
          </cell>
          <cell r="AX237">
            <v>1.2916199999999999E-2</v>
          </cell>
          <cell r="AY237">
            <v>112</v>
          </cell>
          <cell r="AZ237">
            <v>2.2603399999999999E-2</v>
          </cell>
        </row>
        <row r="238">
          <cell r="A238" t="str">
            <v>Z00457</v>
          </cell>
          <cell r="B238">
            <v>11374</v>
          </cell>
          <cell r="C238">
            <v>117</v>
          </cell>
          <cell r="D238">
            <v>1.02866E-2</v>
          </cell>
          <cell r="E238">
            <v>559</v>
          </cell>
          <cell r="F238">
            <v>4.9147200000000002E-2</v>
          </cell>
          <cell r="G238">
            <v>1273</v>
          </cell>
          <cell r="H238">
            <v>0.1119219</v>
          </cell>
          <cell r="I238">
            <v>134</v>
          </cell>
          <cell r="J238">
            <v>1.17813E-2</v>
          </cell>
          <cell r="K238">
            <v>401</v>
          </cell>
          <cell r="L238">
            <v>3.5255799999999997E-2</v>
          </cell>
          <cell r="M238">
            <v>239</v>
          </cell>
          <cell r="N238">
            <v>2.1012800000000002E-2</v>
          </cell>
          <cell r="O238">
            <v>175</v>
          </cell>
          <cell r="P238">
            <v>1.5386E-2</v>
          </cell>
          <cell r="Q238">
            <v>112</v>
          </cell>
          <cell r="R238">
            <v>9.8469999999999999E-3</v>
          </cell>
          <cell r="S238">
            <v>63</v>
          </cell>
          <cell r="T238">
            <v>5.5389000000000002E-3</v>
          </cell>
          <cell r="U238">
            <v>678</v>
          </cell>
          <cell r="V238">
            <v>5.9609599999999999E-2</v>
          </cell>
          <cell r="W238">
            <v>1768</v>
          </cell>
          <cell r="X238">
            <v>0.1554422</v>
          </cell>
          <cell r="Y238">
            <v>1768</v>
          </cell>
          <cell r="Z238">
            <v>0.1554422</v>
          </cell>
          <cell r="AA238">
            <v>376</v>
          </cell>
          <cell r="AB238">
            <v>3.3057900000000001E-2</v>
          </cell>
          <cell r="AC238">
            <v>82</v>
          </cell>
          <cell r="AD238">
            <v>7.2094000000000004E-3</v>
          </cell>
          <cell r="AE238">
            <v>60</v>
          </cell>
          <cell r="AF238">
            <v>5.2751999999999999E-3</v>
          </cell>
          <cell r="AG238">
            <v>60</v>
          </cell>
          <cell r="AH238">
            <v>5.2751999999999999E-3</v>
          </cell>
          <cell r="AI238">
            <v>47</v>
          </cell>
          <cell r="AJ238">
            <v>4.1321999999999999E-3</v>
          </cell>
          <cell r="AK238">
            <v>47</v>
          </cell>
          <cell r="AL238">
            <v>4.1321999999999999E-3</v>
          </cell>
          <cell r="AM238">
            <v>41</v>
          </cell>
          <cell r="AN238">
            <v>3.6047000000000002E-3</v>
          </cell>
          <cell r="AO238">
            <v>66</v>
          </cell>
          <cell r="AP238">
            <v>5.8027E-3</v>
          </cell>
          <cell r="AQ238">
            <v>1020</v>
          </cell>
          <cell r="AR238">
            <v>8.96782E-2</v>
          </cell>
          <cell r="AS238">
            <v>19</v>
          </cell>
          <cell r="AT238">
            <v>1.6704999999999999E-3</v>
          </cell>
          <cell r="AU238">
            <v>2217</v>
          </cell>
          <cell r="AV238">
            <v>0.19491820000000001</v>
          </cell>
          <cell r="AW238">
            <v>221</v>
          </cell>
          <cell r="AX238">
            <v>1.9430300000000001E-2</v>
          </cell>
          <cell r="AY238">
            <v>243</v>
          </cell>
          <cell r="AZ238">
            <v>2.1364500000000002E-2</v>
          </cell>
        </row>
        <row r="239">
          <cell r="A239" t="str">
            <v>Z00458</v>
          </cell>
          <cell r="B239">
            <v>5074</v>
          </cell>
          <cell r="C239">
            <v>80</v>
          </cell>
          <cell r="D239">
            <v>1.5766700000000002E-2</v>
          </cell>
          <cell r="E239">
            <v>249</v>
          </cell>
          <cell r="F239">
            <v>4.9073699999999998E-2</v>
          </cell>
          <cell r="G239">
            <v>1030</v>
          </cell>
          <cell r="H239">
            <v>0.2029957</v>
          </cell>
          <cell r="I239">
            <v>110</v>
          </cell>
          <cell r="J239">
            <v>2.16791E-2</v>
          </cell>
          <cell r="K239">
            <v>201</v>
          </cell>
          <cell r="L239">
            <v>3.9613700000000002E-2</v>
          </cell>
          <cell r="M239">
            <v>154</v>
          </cell>
          <cell r="N239">
            <v>3.0350800000000001E-2</v>
          </cell>
          <cell r="O239">
            <v>99</v>
          </cell>
          <cell r="P239">
            <v>1.9511199999999999E-2</v>
          </cell>
          <cell r="Q239">
            <v>17</v>
          </cell>
          <cell r="R239">
            <v>3.3503999999999999E-3</v>
          </cell>
          <cell r="S239">
            <v>42</v>
          </cell>
          <cell r="T239">
            <v>8.2775000000000001E-3</v>
          </cell>
          <cell r="U239">
            <v>398</v>
          </cell>
          <cell r="V239">
            <v>7.8439099999999998E-2</v>
          </cell>
          <cell r="W239">
            <v>447</v>
          </cell>
          <cell r="X239">
            <v>8.80962E-2</v>
          </cell>
          <cell r="Y239">
            <v>447</v>
          </cell>
          <cell r="Z239">
            <v>8.80962E-2</v>
          </cell>
          <cell r="AA239">
            <v>246</v>
          </cell>
          <cell r="AB239">
            <v>4.8482499999999998E-2</v>
          </cell>
          <cell r="AC239">
            <v>37</v>
          </cell>
          <cell r="AD239">
            <v>7.2921000000000001E-3</v>
          </cell>
          <cell r="AE239">
            <v>42</v>
          </cell>
          <cell r="AF239">
            <v>8.2775000000000001E-3</v>
          </cell>
          <cell r="AG239">
            <v>42</v>
          </cell>
          <cell r="AH239">
            <v>8.2775000000000001E-3</v>
          </cell>
          <cell r="AI239">
            <v>22</v>
          </cell>
          <cell r="AJ239">
            <v>4.3357999999999999E-3</v>
          </cell>
          <cell r="AK239">
            <v>22</v>
          </cell>
          <cell r="AL239">
            <v>4.3357999999999999E-3</v>
          </cell>
          <cell r="AM239">
            <v>11</v>
          </cell>
          <cell r="AN239">
            <v>2.1678999999999999E-3</v>
          </cell>
          <cell r="AO239">
            <v>31</v>
          </cell>
          <cell r="AP239">
            <v>6.1095999999999998E-3</v>
          </cell>
          <cell r="AQ239">
            <v>656</v>
          </cell>
          <cell r="AR239">
            <v>0.1292866</v>
          </cell>
          <cell r="AS239">
            <v>0</v>
          </cell>
          <cell r="AT239">
            <v>0</v>
          </cell>
          <cell r="AU239">
            <v>1401</v>
          </cell>
          <cell r="AV239">
            <v>0.27611350000000001</v>
          </cell>
          <cell r="AW239">
            <v>108</v>
          </cell>
          <cell r="AX239">
            <v>2.1284999999999998E-2</v>
          </cell>
          <cell r="AY239">
            <v>156</v>
          </cell>
          <cell r="AZ239">
            <v>3.0745000000000001E-2</v>
          </cell>
        </row>
        <row r="240">
          <cell r="A240" t="str">
            <v>Z00460</v>
          </cell>
          <cell r="B240">
            <v>4240</v>
          </cell>
          <cell r="C240">
            <v>71</v>
          </cell>
          <cell r="D240">
            <v>1.6745300000000001E-2</v>
          </cell>
          <cell r="E240">
            <v>179</v>
          </cell>
          <cell r="F240">
            <v>4.2216999999999998E-2</v>
          </cell>
          <cell r="G240">
            <v>557</v>
          </cell>
          <cell r="H240">
            <v>0.13136790000000001</v>
          </cell>
          <cell r="I240">
            <v>71</v>
          </cell>
          <cell r="J240">
            <v>1.6745300000000001E-2</v>
          </cell>
          <cell r="K240">
            <v>190</v>
          </cell>
          <cell r="L240">
            <v>4.4811299999999998E-2</v>
          </cell>
          <cell r="M240">
            <v>137</v>
          </cell>
          <cell r="N240">
            <v>3.2311300000000001E-2</v>
          </cell>
          <cell r="O240">
            <v>29</v>
          </cell>
          <cell r="P240">
            <v>6.8396000000000004E-3</v>
          </cell>
          <cell r="Q240">
            <v>54</v>
          </cell>
          <cell r="R240">
            <v>1.27358E-2</v>
          </cell>
          <cell r="S240">
            <v>19</v>
          </cell>
          <cell r="T240">
            <v>4.4811E-3</v>
          </cell>
          <cell r="U240">
            <v>325</v>
          </cell>
          <cell r="V240">
            <v>7.6650899999999994E-2</v>
          </cell>
          <cell r="W240">
            <v>337</v>
          </cell>
          <cell r="X240">
            <v>7.9481099999999999E-2</v>
          </cell>
          <cell r="Y240">
            <v>337</v>
          </cell>
          <cell r="Z240">
            <v>7.9481099999999999E-2</v>
          </cell>
          <cell r="AA240">
            <v>183</v>
          </cell>
          <cell r="AB240">
            <v>4.3160400000000002E-2</v>
          </cell>
          <cell r="AC240">
            <v>28</v>
          </cell>
          <cell r="AD240">
            <v>6.6037999999999999E-3</v>
          </cell>
          <cell r="AE240">
            <v>33</v>
          </cell>
          <cell r="AF240">
            <v>7.783E-3</v>
          </cell>
          <cell r="AG240">
            <v>33</v>
          </cell>
          <cell r="AH240">
            <v>7.783E-3</v>
          </cell>
          <cell r="AI240">
            <v>13</v>
          </cell>
          <cell r="AJ240">
            <v>3.0660000000000001E-3</v>
          </cell>
          <cell r="AK240">
            <v>13</v>
          </cell>
          <cell r="AL240">
            <v>3.0660000000000001E-3</v>
          </cell>
          <cell r="AM240">
            <v>2</v>
          </cell>
          <cell r="AN240">
            <v>4.7169999999999997E-4</v>
          </cell>
          <cell r="AO240">
            <v>19</v>
          </cell>
          <cell r="AP240">
            <v>4.4811E-3</v>
          </cell>
          <cell r="AQ240">
            <v>221</v>
          </cell>
          <cell r="AR240">
            <v>5.2122599999999998E-2</v>
          </cell>
          <cell r="AS240">
            <v>5</v>
          </cell>
          <cell r="AT240">
            <v>1.1792E-3</v>
          </cell>
          <cell r="AU240">
            <v>896</v>
          </cell>
          <cell r="AV240">
            <v>0.2113208</v>
          </cell>
          <cell r="AW240">
            <v>67</v>
          </cell>
          <cell r="AX240">
            <v>1.5801900000000001E-2</v>
          </cell>
          <cell r="AY240">
            <v>113</v>
          </cell>
          <cell r="AZ240">
            <v>2.6650900000000002E-2</v>
          </cell>
        </row>
        <row r="241">
          <cell r="A241" t="str">
            <v>Z00461</v>
          </cell>
          <cell r="B241">
            <v>2951</v>
          </cell>
          <cell r="C241">
            <v>42</v>
          </cell>
          <cell r="D241">
            <v>1.42325E-2</v>
          </cell>
          <cell r="E241">
            <v>184</v>
          </cell>
          <cell r="F241">
            <v>6.2351700000000003E-2</v>
          </cell>
          <cell r="G241">
            <v>395</v>
          </cell>
          <cell r="H241">
            <v>0.1338529</v>
          </cell>
          <cell r="I241">
            <v>47</v>
          </cell>
          <cell r="J241">
            <v>1.5926800000000001E-2</v>
          </cell>
          <cell r="K241">
            <v>102</v>
          </cell>
          <cell r="L241">
            <v>3.4564600000000001E-2</v>
          </cell>
          <cell r="M241">
            <v>114</v>
          </cell>
          <cell r="N241">
            <v>3.8630999999999999E-2</v>
          </cell>
          <cell r="O241">
            <v>42</v>
          </cell>
          <cell r="P241">
            <v>1.42325E-2</v>
          </cell>
          <cell r="Q241">
            <v>35</v>
          </cell>
          <cell r="R241">
            <v>1.18604E-2</v>
          </cell>
          <cell r="S241">
            <v>25</v>
          </cell>
          <cell r="T241">
            <v>8.4717000000000004E-3</v>
          </cell>
          <cell r="U241">
            <v>189</v>
          </cell>
          <cell r="V241">
            <v>6.4046099999999995E-2</v>
          </cell>
          <cell r="W241">
            <v>149</v>
          </cell>
          <cell r="X241">
            <v>5.0491399999999999E-2</v>
          </cell>
          <cell r="Y241">
            <v>149</v>
          </cell>
          <cell r="Z241">
            <v>5.0491399999999999E-2</v>
          </cell>
          <cell r="AA241">
            <v>111</v>
          </cell>
          <cell r="AB241">
            <v>3.7614399999999999E-2</v>
          </cell>
          <cell r="AC241">
            <v>30</v>
          </cell>
          <cell r="AD241">
            <v>1.0166E-2</v>
          </cell>
          <cell r="AE241">
            <v>30</v>
          </cell>
          <cell r="AF241">
            <v>1.0166E-2</v>
          </cell>
          <cell r="AG241">
            <v>30</v>
          </cell>
          <cell r="AH241">
            <v>1.0166E-2</v>
          </cell>
          <cell r="AI241">
            <v>15</v>
          </cell>
          <cell r="AJ241">
            <v>5.0829999999999998E-3</v>
          </cell>
          <cell r="AK241">
            <v>15</v>
          </cell>
          <cell r="AL241">
            <v>5.0829999999999998E-3</v>
          </cell>
          <cell r="AM241">
            <v>17</v>
          </cell>
          <cell r="AN241">
            <v>5.7607999999999999E-3</v>
          </cell>
          <cell r="AO241">
            <v>25</v>
          </cell>
          <cell r="AP241">
            <v>8.4717000000000004E-3</v>
          </cell>
          <cell r="AQ241">
            <v>202</v>
          </cell>
          <cell r="AR241">
            <v>6.8451399999999996E-2</v>
          </cell>
          <cell r="AS241">
            <v>5</v>
          </cell>
          <cell r="AT241">
            <v>1.6942999999999999E-3</v>
          </cell>
          <cell r="AU241">
            <v>680</v>
          </cell>
          <cell r="AV241">
            <v>0.23043040000000001</v>
          </cell>
          <cell r="AW241">
            <v>46</v>
          </cell>
          <cell r="AX241">
            <v>1.55879E-2</v>
          </cell>
          <cell r="AY241">
            <v>80</v>
          </cell>
          <cell r="AZ241">
            <v>2.7109500000000002E-2</v>
          </cell>
        </row>
        <row r="242">
          <cell r="A242" t="str">
            <v>Z00462</v>
          </cell>
          <cell r="B242">
            <v>9263</v>
          </cell>
          <cell r="C242">
            <v>146</v>
          </cell>
          <cell r="D242">
            <v>1.5761600000000001E-2</v>
          </cell>
          <cell r="E242">
            <v>520</v>
          </cell>
          <cell r="F242">
            <v>5.6137300000000001E-2</v>
          </cell>
          <cell r="G242">
            <v>1296</v>
          </cell>
          <cell r="H242">
            <v>0.13991149999999999</v>
          </cell>
          <cell r="I242">
            <v>153</v>
          </cell>
          <cell r="J242">
            <v>1.6517299999999999E-2</v>
          </cell>
          <cell r="K242">
            <v>398</v>
          </cell>
          <cell r="L242">
            <v>4.2966600000000001E-2</v>
          </cell>
          <cell r="M242">
            <v>347</v>
          </cell>
          <cell r="N242">
            <v>3.7460899999999998E-2</v>
          </cell>
          <cell r="O242">
            <v>157</v>
          </cell>
          <cell r="P242">
            <v>1.6949200000000001E-2</v>
          </cell>
          <cell r="Q242">
            <v>128</v>
          </cell>
          <cell r="R242">
            <v>1.38184E-2</v>
          </cell>
          <cell r="S242">
            <v>61</v>
          </cell>
          <cell r="T242">
            <v>6.5852999999999997E-3</v>
          </cell>
          <cell r="U242">
            <v>750</v>
          </cell>
          <cell r="V242">
            <v>8.0967300000000006E-2</v>
          </cell>
          <cell r="W242">
            <v>815</v>
          </cell>
          <cell r="X242">
            <v>8.7984499999999993E-2</v>
          </cell>
          <cell r="Y242">
            <v>815</v>
          </cell>
          <cell r="Z242">
            <v>8.7984499999999993E-2</v>
          </cell>
          <cell r="AA242">
            <v>444</v>
          </cell>
          <cell r="AB242">
            <v>4.7932599999999999E-2</v>
          </cell>
          <cell r="AC242">
            <v>73</v>
          </cell>
          <cell r="AD242">
            <v>7.8808000000000003E-3</v>
          </cell>
          <cell r="AE242">
            <v>89</v>
          </cell>
          <cell r="AF242">
            <v>9.6080999999999996E-3</v>
          </cell>
          <cell r="AG242">
            <v>89</v>
          </cell>
          <cell r="AH242">
            <v>9.6080999999999996E-3</v>
          </cell>
          <cell r="AI242">
            <v>43</v>
          </cell>
          <cell r="AJ242">
            <v>4.6420999999999997E-3</v>
          </cell>
          <cell r="AK242">
            <v>43</v>
          </cell>
          <cell r="AL242">
            <v>4.6420999999999997E-3</v>
          </cell>
          <cell r="AM242">
            <v>39</v>
          </cell>
          <cell r="AN242">
            <v>4.2103000000000002E-3</v>
          </cell>
          <cell r="AO242">
            <v>97</v>
          </cell>
          <cell r="AP242">
            <v>1.04718E-2</v>
          </cell>
          <cell r="AQ242">
            <v>881</v>
          </cell>
          <cell r="AR242">
            <v>9.5109600000000002E-2</v>
          </cell>
          <cell r="AS242">
            <v>13</v>
          </cell>
          <cell r="AT242">
            <v>1.4034E-3</v>
          </cell>
          <cell r="AU242">
            <v>2263</v>
          </cell>
          <cell r="AV242">
            <v>0.2443053</v>
          </cell>
          <cell r="AW242">
            <v>187</v>
          </cell>
          <cell r="AX242">
            <v>2.0187799999999999E-2</v>
          </cell>
          <cell r="AY242">
            <v>314</v>
          </cell>
          <cell r="AZ242">
            <v>3.3898299999999999E-2</v>
          </cell>
        </row>
        <row r="243">
          <cell r="A243" t="str">
            <v>Z00463</v>
          </cell>
          <cell r="B243">
            <v>4564</v>
          </cell>
          <cell r="C243">
            <v>117</v>
          </cell>
          <cell r="D243">
            <v>2.5635399999999999E-2</v>
          </cell>
          <cell r="E243">
            <v>236</v>
          </cell>
          <cell r="F243">
            <v>5.1708999999999998E-2</v>
          </cell>
          <cell r="G243">
            <v>822</v>
          </cell>
          <cell r="H243">
            <v>0.18010519999999999</v>
          </cell>
          <cell r="I243">
            <v>84</v>
          </cell>
          <cell r="J243">
            <v>1.8404899999999998E-2</v>
          </cell>
          <cell r="K243">
            <v>243</v>
          </cell>
          <cell r="L243">
            <v>5.32428E-2</v>
          </cell>
          <cell r="M243">
            <v>152</v>
          </cell>
          <cell r="N243">
            <v>3.3304100000000003E-2</v>
          </cell>
          <cell r="O243">
            <v>47</v>
          </cell>
          <cell r="P243">
            <v>1.0298E-2</v>
          </cell>
          <cell r="Q243">
            <v>71</v>
          </cell>
          <cell r="R243">
            <v>1.5556499999999999E-2</v>
          </cell>
          <cell r="S243">
            <v>43</v>
          </cell>
          <cell r="T243">
            <v>9.4216000000000005E-3</v>
          </cell>
          <cell r="U243">
            <v>434</v>
          </cell>
          <cell r="V243">
            <v>9.5091999999999996E-2</v>
          </cell>
          <cell r="W243">
            <v>732</v>
          </cell>
          <cell r="X243">
            <v>0.16038559999999999</v>
          </cell>
          <cell r="Y243">
            <v>732</v>
          </cell>
          <cell r="Z243">
            <v>0.16038559999999999</v>
          </cell>
          <cell r="AA243">
            <v>252</v>
          </cell>
          <cell r="AB243">
            <v>5.5214699999999999E-2</v>
          </cell>
          <cell r="AC243">
            <v>35</v>
          </cell>
          <cell r="AD243">
            <v>7.6686999999999996E-3</v>
          </cell>
          <cell r="AE243">
            <v>58</v>
          </cell>
          <cell r="AF243">
            <v>1.2708199999999999E-2</v>
          </cell>
          <cell r="AG243">
            <v>58</v>
          </cell>
          <cell r="AH243">
            <v>1.2708199999999999E-2</v>
          </cell>
          <cell r="AI243">
            <v>24</v>
          </cell>
          <cell r="AJ243">
            <v>5.2585000000000002E-3</v>
          </cell>
          <cell r="AK243">
            <v>24</v>
          </cell>
          <cell r="AL243">
            <v>5.2585000000000002E-3</v>
          </cell>
          <cell r="AM243">
            <v>19</v>
          </cell>
          <cell r="AN243">
            <v>4.163E-3</v>
          </cell>
          <cell r="AO243">
            <v>31</v>
          </cell>
          <cell r="AP243">
            <v>6.7923000000000002E-3</v>
          </cell>
          <cell r="AQ243">
            <v>356</v>
          </cell>
          <cell r="AR243">
            <v>7.8001799999999996E-2</v>
          </cell>
          <cell r="AS243">
            <v>1</v>
          </cell>
          <cell r="AT243">
            <v>2.1910000000000001E-4</v>
          </cell>
          <cell r="AU243">
            <v>1240</v>
          </cell>
          <cell r="AV243">
            <v>0.27169149999999997</v>
          </cell>
          <cell r="AW243">
            <v>115</v>
          </cell>
          <cell r="AX243">
            <v>2.5197199999999999E-2</v>
          </cell>
          <cell r="AY243">
            <v>136</v>
          </cell>
          <cell r="AZ243">
            <v>2.9798399999999999E-2</v>
          </cell>
        </row>
        <row r="244">
          <cell r="A244" t="str">
            <v>Z00464</v>
          </cell>
          <cell r="B244">
            <v>4887</v>
          </cell>
          <cell r="C244">
            <v>53</v>
          </cell>
          <cell r="D244">
            <v>1.08451E-2</v>
          </cell>
          <cell r="E244">
            <v>241</v>
          </cell>
          <cell r="F244">
            <v>4.9314499999999997E-2</v>
          </cell>
          <cell r="G244">
            <v>632</v>
          </cell>
          <cell r="H244">
            <v>0.12932270000000001</v>
          </cell>
          <cell r="I244">
            <v>80</v>
          </cell>
          <cell r="J244">
            <v>1.6369999999999999E-2</v>
          </cell>
          <cell r="K244">
            <v>177</v>
          </cell>
          <cell r="L244">
            <v>3.6218500000000001E-2</v>
          </cell>
          <cell r="M244">
            <v>127</v>
          </cell>
          <cell r="N244">
            <v>2.5987300000000001E-2</v>
          </cell>
          <cell r="O244">
            <v>53</v>
          </cell>
          <cell r="P244">
            <v>1.08451E-2</v>
          </cell>
          <cell r="Q244">
            <v>40</v>
          </cell>
          <cell r="R244">
            <v>8.1849999999999996E-3</v>
          </cell>
          <cell r="S244">
            <v>31</v>
          </cell>
          <cell r="T244">
            <v>6.3433999999999999E-3</v>
          </cell>
          <cell r="U244">
            <v>324</v>
          </cell>
          <cell r="V244">
            <v>6.6298300000000004E-2</v>
          </cell>
          <cell r="W244">
            <v>429</v>
          </cell>
          <cell r="X244">
            <v>8.7783899999999998E-2</v>
          </cell>
          <cell r="Y244">
            <v>429</v>
          </cell>
          <cell r="Z244">
            <v>8.7783899999999998E-2</v>
          </cell>
          <cell r="AA244">
            <v>188</v>
          </cell>
          <cell r="AB244">
            <v>3.8469400000000001E-2</v>
          </cell>
          <cell r="AC244">
            <v>38</v>
          </cell>
          <cell r="AD244">
            <v>7.7757E-3</v>
          </cell>
          <cell r="AE244">
            <v>54</v>
          </cell>
          <cell r="AF244">
            <v>1.1049700000000001E-2</v>
          </cell>
          <cell r="AG244">
            <v>54</v>
          </cell>
          <cell r="AH244">
            <v>1.1049700000000001E-2</v>
          </cell>
          <cell r="AI244">
            <v>29</v>
          </cell>
          <cell r="AJ244">
            <v>5.9341000000000003E-3</v>
          </cell>
          <cell r="AK244">
            <v>29</v>
          </cell>
          <cell r="AL244">
            <v>5.9341000000000003E-3</v>
          </cell>
          <cell r="AM244">
            <v>34</v>
          </cell>
          <cell r="AN244">
            <v>6.9572000000000002E-3</v>
          </cell>
          <cell r="AO244">
            <v>41</v>
          </cell>
          <cell r="AP244">
            <v>8.3896000000000005E-3</v>
          </cell>
          <cell r="AQ244">
            <v>589</v>
          </cell>
          <cell r="AR244">
            <v>0.1205238</v>
          </cell>
          <cell r="AS244">
            <v>7</v>
          </cell>
          <cell r="AT244">
            <v>1.4323999999999999E-3</v>
          </cell>
          <cell r="AU244">
            <v>1047</v>
          </cell>
          <cell r="AV244">
            <v>0.21424190000000001</v>
          </cell>
          <cell r="AW244">
            <v>93</v>
          </cell>
          <cell r="AX244">
            <v>1.9030100000000001E-2</v>
          </cell>
          <cell r="AY244">
            <v>134</v>
          </cell>
          <cell r="AZ244">
            <v>2.7419700000000002E-2</v>
          </cell>
        </row>
        <row r="245">
          <cell r="A245" t="str">
            <v>Z00465</v>
          </cell>
          <cell r="B245">
            <v>8005</v>
          </cell>
          <cell r="C245">
            <v>118</v>
          </cell>
          <cell r="D245">
            <v>1.47408E-2</v>
          </cell>
          <cell r="E245">
            <v>528</v>
          </cell>
          <cell r="F245">
            <v>6.5958799999999998E-2</v>
          </cell>
          <cell r="G245">
            <v>960</v>
          </cell>
          <cell r="H245">
            <v>0.119925</v>
          </cell>
          <cell r="I245">
            <v>104</v>
          </cell>
          <cell r="J245">
            <v>1.2991900000000001E-2</v>
          </cell>
          <cell r="K245">
            <v>255</v>
          </cell>
          <cell r="L245">
            <v>3.1855099999999997E-2</v>
          </cell>
          <cell r="M245">
            <v>258</v>
          </cell>
          <cell r="N245">
            <v>3.2229899999999999E-2</v>
          </cell>
          <cell r="O245">
            <v>185</v>
          </cell>
          <cell r="P245">
            <v>2.3110599999999999E-2</v>
          </cell>
          <cell r="Q245">
            <v>96</v>
          </cell>
          <cell r="R245">
            <v>1.19925E-2</v>
          </cell>
          <cell r="S245">
            <v>43</v>
          </cell>
          <cell r="T245">
            <v>5.3715999999999998E-3</v>
          </cell>
          <cell r="U245">
            <v>466</v>
          </cell>
          <cell r="V245">
            <v>5.8213599999999997E-2</v>
          </cell>
          <cell r="W245">
            <v>998</v>
          </cell>
          <cell r="X245">
            <v>0.12467209999999999</v>
          </cell>
          <cell r="Y245">
            <v>998</v>
          </cell>
          <cell r="Z245">
            <v>0.12467209999999999</v>
          </cell>
          <cell r="AA245">
            <v>276</v>
          </cell>
          <cell r="AB245">
            <v>3.4478500000000002E-2</v>
          </cell>
          <cell r="AC245">
            <v>58</v>
          </cell>
          <cell r="AD245">
            <v>7.2455000000000002E-3</v>
          </cell>
          <cell r="AE245">
            <v>60</v>
          </cell>
          <cell r="AF245">
            <v>7.4952999999999999E-3</v>
          </cell>
          <cell r="AG245">
            <v>60</v>
          </cell>
          <cell r="AH245">
            <v>7.4952999999999999E-3</v>
          </cell>
          <cell r="AI245">
            <v>31</v>
          </cell>
          <cell r="AJ245">
            <v>3.8725999999999999E-3</v>
          </cell>
          <cell r="AK245">
            <v>31</v>
          </cell>
          <cell r="AL245">
            <v>3.8725999999999999E-3</v>
          </cell>
          <cell r="AM245">
            <v>45</v>
          </cell>
          <cell r="AN245">
            <v>5.6214999999999998E-3</v>
          </cell>
          <cell r="AO245">
            <v>53</v>
          </cell>
          <cell r="AP245">
            <v>6.6208999999999999E-3</v>
          </cell>
          <cell r="AQ245">
            <v>910</v>
          </cell>
          <cell r="AR245">
            <v>0.113679</v>
          </cell>
          <cell r="AS245">
            <v>2</v>
          </cell>
          <cell r="AT245">
            <v>2.498E-4</v>
          </cell>
          <cell r="AU245">
            <v>1763</v>
          </cell>
          <cell r="AV245">
            <v>0.2202374</v>
          </cell>
          <cell r="AW245">
            <v>123</v>
          </cell>
          <cell r="AX245">
            <v>1.53654E-2</v>
          </cell>
          <cell r="AY245">
            <v>204</v>
          </cell>
          <cell r="AZ245">
            <v>2.5484099999999999E-2</v>
          </cell>
        </row>
        <row r="246">
          <cell r="A246" t="str">
            <v>Z00466</v>
          </cell>
          <cell r="B246">
            <v>3086</v>
          </cell>
          <cell r="C246">
            <v>16</v>
          </cell>
          <cell r="D246">
            <v>5.1847000000000004E-3</v>
          </cell>
          <cell r="E246">
            <v>215</v>
          </cell>
          <cell r="F246">
            <v>6.9669499999999995E-2</v>
          </cell>
          <cell r="G246">
            <v>331</v>
          </cell>
          <cell r="H246">
            <v>0.1072586</v>
          </cell>
          <cell r="I246">
            <v>25</v>
          </cell>
          <cell r="J246">
            <v>8.1011E-3</v>
          </cell>
          <cell r="K246">
            <v>87</v>
          </cell>
          <cell r="L246">
            <v>2.8191799999999999E-2</v>
          </cell>
          <cell r="M246">
            <v>32</v>
          </cell>
          <cell r="N246">
            <v>1.0369400000000001E-2</v>
          </cell>
          <cell r="O246">
            <v>68</v>
          </cell>
          <cell r="P246">
            <v>2.2034999999999999E-2</v>
          </cell>
          <cell r="Q246">
            <v>22</v>
          </cell>
          <cell r="R246">
            <v>7.1289999999999999E-3</v>
          </cell>
          <cell r="S246">
            <v>8</v>
          </cell>
          <cell r="T246">
            <v>2.5923999999999999E-3</v>
          </cell>
          <cell r="U246">
            <v>164</v>
          </cell>
          <cell r="V246">
            <v>5.3143200000000002E-2</v>
          </cell>
          <cell r="W246">
            <v>204</v>
          </cell>
          <cell r="X246">
            <v>6.6104999999999997E-2</v>
          </cell>
          <cell r="Y246">
            <v>204</v>
          </cell>
          <cell r="Z246">
            <v>6.6104999999999997E-2</v>
          </cell>
          <cell r="AA246">
            <v>99</v>
          </cell>
          <cell r="AB246">
            <v>3.2080400000000002E-2</v>
          </cell>
          <cell r="AC246">
            <v>28</v>
          </cell>
          <cell r="AD246">
            <v>9.0732E-3</v>
          </cell>
          <cell r="AE246">
            <v>16</v>
          </cell>
          <cell r="AF246">
            <v>5.1847000000000004E-3</v>
          </cell>
          <cell r="AG246">
            <v>16</v>
          </cell>
          <cell r="AH246">
            <v>5.1847000000000004E-3</v>
          </cell>
          <cell r="AI246">
            <v>6</v>
          </cell>
          <cell r="AJ246">
            <v>1.9442999999999999E-3</v>
          </cell>
          <cell r="AK246">
            <v>6</v>
          </cell>
          <cell r="AL246">
            <v>1.9442999999999999E-3</v>
          </cell>
          <cell r="AM246">
            <v>15</v>
          </cell>
          <cell r="AN246">
            <v>4.8606999999999999E-3</v>
          </cell>
          <cell r="AO246">
            <v>21</v>
          </cell>
          <cell r="AP246">
            <v>6.8049E-3</v>
          </cell>
          <cell r="AQ246">
            <v>388</v>
          </cell>
          <cell r="AR246">
            <v>0.12572910000000001</v>
          </cell>
          <cell r="AS246">
            <v>1</v>
          </cell>
          <cell r="AT246">
            <v>3.2400000000000001E-4</v>
          </cell>
          <cell r="AU246">
            <v>600</v>
          </cell>
          <cell r="AV246">
            <v>0.1944264</v>
          </cell>
          <cell r="AW246">
            <v>35</v>
          </cell>
          <cell r="AX246">
            <v>1.1341499999999999E-2</v>
          </cell>
          <cell r="AY246">
            <v>68</v>
          </cell>
          <cell r="AZ246">
            <v>2.2034999999999999E-2</v>
          </cell>
        </row>
        <row r="247">
          <cell r="A247" t="str">
            <v>Z00467</v>
          </cell>
          <cell r="B247">
            <v>5148</v>
          </cell>
          <cell r="C247">
            <v>55</v>
          </cell>
          <cell r="D247">
            <v>1.06838E-2</v>
          </cell>
          <cell r="E247">
            <v>233</v>
          </cell>
          <cell r="F247">
            <v>4.5260300000000003E-2</v>
          </cell>
          <cell r="G247">
            <v>546</v>
          </cell>
          <cell r="H247">
            <v>0.1060606</v>
          </cell>
          <cell r="I247">
            <v>97</v>
          </cell>
          <cell r="J247">
            <v>1.8842299999999999E-2</v>
          </cell>
          <cell r="K247">
            <v>185</v>
          </cell>
          <cell r="L247">
            <v>3.5936299999999997E-2</v>
          </cell>
          <cell r="M247">
            <v>124</v>
          </cell>
          <cell r="N247">
            <v>2.4087000000000001E-2</v>
          </cell>
          <cell r="O247">
            <v>79</v>
          </cell>
          <cell r="P247">
            <v>1.53458E-2</v>
          </cell>
          <cell r="Q247">
            <v>59</v>
          </cell>
          <cell r="R247">
            <v>1.14608E-2</v>
          </cell>
          <cell r="S247">
            <v>10</v>
          </cell>
          <cell r="T247">
            <v>1.9425E-3</v>
          </cell>
          <cell r="U247">
            <v>311</v>
          </cell>
          <cell r="V247">
            <v>6.0411800000000002E-2</v>
          </cell>
          <cell r="W247">
            <v>368</v>
          </cell>
          <cell r="X247">
            <v>7.1484099999999995E-2</v>
          </cell>
          <cell r="Y247">
            <v>368</v>
          </cell>
          <cell r="Z247">
            <v>7.1484099999999995E-2</v>
          </cell>
          <cell r="AA247">
            <v>168</v>
          </cell>
          <cell r="AB247">
            <v>3.2634000000000003E-2</v>
          </cell>
          <cell r="AC247">
            <v>33</v>
          </cell>
          <cell r="AD247">
            <v>6.4102999999999999E-3</v>
          </cell>
          <cell r="AE247">
            <v>29</v>
          </cell>
          <cell r="AF247">
            <v>5.6332999999999999E-3</v>
          </cell>
          <cell r="AG247">
            <v>29</v>
          </cell>
          <cell r="AH247">
            <v>5.6332999999999999E-3</v>
          </cell>
          <cell r="AI247">
            <v>10</v>
          </cell>
          <cell r="AJ247">
            <v>1.9425E-3</v>
          </cell>
          <cell r="AK247">
            <v>10</v>
          </cell>
          <cell r="AL247">
            <v>1.9425E-3</v>
          </cell>
          <cell r="AM247">
            <v>22</v>
          </cell>
          <cell r="AN247">
            <v>4.2735000000000004E-3</v>
          </cell>
          <cell r="AO247">
            <v>28</v>
          </cell>
          <cell r="AP247">
            <v>5.4390000000000003E-3</v>
          </cell>
          <cell r="AQ247">
            <v>151</v>
          </cell>
          <cell r="AR247">
            <v>2.9331800000000002E-2</v>
          </cell>
          <cell r="AS247">
            <v>1</v>
          </cell>
          <cell r="AT247">
            <v>1.9430000000000001E-4</v>
          </cell>
          <cell r="AU247">
            <v>978</v>
          </cell>
          <cell r="AV247">
            <v>0.1899767</v>
          </cell>
          <cell r="AW247">
            <v>46</v>
          </cell>
          <cell r="AX247">
            <v>8.9355000000000007E-3</v>
          </cell>
          <cell r="AY247">
            <v>127</v>
          </cell>
          <cell r="AZ247">
            <v>2.4669799999999999E-2</v>
          </cell>
        </row>
        <row r="248">
          <cell r="A248" t="str">
            <v>Z00469</v>
          </cell>
          <cell r="B248">
            <v>7917</v>
          </cell>
          <cell r="C248">
            <v>132</v>
          </cell>
          <cell r="D248">
            <v>1.6673E-2</v>
          </cell>
          <cell r="E248">
            <v>446</v>
          </cell>
          <cell r="F248">
            <v>5.6334500000000003E-2</v>
          </cell>
          <cell r="G248">
            <v>950</v>
          </cell>
          <cell r="H248">
            <v>0.1199949</v>
          </cell>
          <cell r="I248">
            <v>109</v>
          </cell>
          <cell r="J248">
            <v>1.37678E-2</v>
          </cell>
          <cell r="K248">
            <v>353</v>
          </cell>
          <cell r="L248">
            <v>4.4587599999999998E-2</v>
          </cell>
          <cell r="M248">
            <v>255</v>
          </cell>
          <cell r="N248">
            <v>3.22092E-2</v>
          </cell>
          <cell r="O248">
            <v>98</v>
          </cell>
          <cell r="P248">
            <v>1.2378399999999999E-2</v>
          </cell>
          <cell r="Q248">
            <v>34</v>
          </cell>
          <cell r="R248">
            <v>4.2946E-3</v>
          </cell>
          <cell r="S248">
            <v>51</v>
          </cell>
          <cell r="T248">
            <v>6.4418000000000001E-3</v>
          </cell>
          <cell r="U248">
            <v>579</v>
          </cell>
          <cell r="V248">
            <v>7.3133799999999999E-2</v>
          </cell>
          <cell r="W248">
            <v>448</v>
          </cell>
          <cell r="X248">
            <v>5.6587100000000001E-2</v>
          </cell>
          <cell r="Y248">
            <v>448</v>
          </cell>
          <cell r="Z248">
            <v>5.6587100000000001E-2</v>
          </cell>
          <cell r="AA248">
            <v>297</v>
          </cell>
          <cell r="AB248">
            <v>3.7514199999999998E-2</v>
          </cell>
          <cell r="AC248">
            <v>52</v>
          </cell>
          <cell r="AD248">
            <v>6.5681000000000003E-3</v>
          </cell>
          <cell r="AE248">
            <v>70</v>
          </cell>
          <cell r="AF248">
            <v>8.8416999999999992E-3</v>
          </cell>
          <cell r="AG248">
            <v>70</v>
          </cell>
          <cell r="AH248">
            <v>8.8416999999999992E-3</v>
          </cell>
          <cell r="AI248">
            <v>38</v>
          </cell>
          <cell r="AJ248">
            <v>4.7997999999999999E-3</v>
          </cell>
          <cell r="AK248">
            <v>38</v>
          </cell>
          <cell r="AL248">
            <v>4.7997999999999999E-3</v>
          </cell>
          <cell r="AM248">
            <v>23</v>
          </cell>
          <cell r="AN248">
            <v>2.9050999999999999E-3</v>
          </cell>
          <cell r="AO248">
            <v>59</v>
          </cell>
          <cell r="AP248">
            <v>7.4523000000000002E-3</v>
          </cell>
          <cell r="AQ248">
            <v>705</v>
          </cell>
          <cell r="AR248">
            <v>8.90489E-2</v>
          </cell>
          <cell r="AS248">
            <v>2</v>
          </cell>
          <cell r="AT248">
            <v>2.5260000000000001E-4</v>
          </cell>
          <cell r="AU248">
            <v>1688</v>
          </cell>
          <cell r="AV248">
            <v>0.21321209999999999</v>
          </cell>
          <cell r="AW248">
            <v>145</v>
          </cell>
          <cell r="AX248">
            <v>1.8315000000000001E-2</v>
          </cell>
          <cell r="AY248">
            <v>245</v>
          </cell>
          <cell r="AZ248">
            <v>3.0946100000000001E-2</v>
          </cell>
        </row>
        <row r="249">
          <cell r="A249" t="str">
            <v>Z00470</v>
          </cell>
          <cell r="B249">
            <v>11416</v>
          </cell>
          <cell r="C249">
            <v>150</v>
          </cell>
          <cell r="D249">
            <v>1.31395E-2</v>
          </cell>
          <cell r="E249">
            <v>648</v>
          </cell>
          <cell r="F249">
            <v>5.6762399999999998E-2</v>
          </cell>
          <cell r="G249">
            <v>1247</v>
          </cell>
          <cell r="H249">
            <v>0.1092327</v>
          </cell>
          <cell r="I249">
            <v>203</v>
          </cell>
          <cell r="J249">
            <v>1.7782099999999999E-2</v>
          </cell>
          <cell r="K249">
            <v>429</v>
          </cell>
          <cell r="L249">
            <v>3.7578800000000002E-2</v>
          </cell>
          <cell r="M249">
            <v>419</v>
          </cell>
          <cell r="N249">
            <v>3.6702899999999997E-2</v>
          </cell>
          <cell r="O249">
            <v>69</v>
          </cell>
          <cell r="P249">
            <v>6.0441000000000002E-3</v>
          </cell>
          <cell r="Q249">
            <v>123</v>
          </cell>
          <cell r="R249">
            <v>1.07744E-2</v>
          </cell>
          <cell r="S249">
            <v>67</v>
          </cell>
          <cell r="T249">
            <v>5.8690000000000001E-3</v>
          </cell>
          <cell r="U249">
            <v>729</v>
          </cell>
          <cell r="V249">
            <v>6.3857700000000003E-2</v>
          </cell>
          <cell r="W249">
            <v>274</v>
          </cell>
          <cell r="X249">
            <v>2.4001399999999999E-2</v>
          </cell>
          <cell r="Y249">
            <v>274</v>
          </cell>
          <cell r="Z249">
            <v>2.4001399999999999E-2</v>
          </cell>
          <cell r="AA249">
            <v>381</v>
          </cell>
          <cell r="AB249">
            <v>3.33742E-2</v>
          </cell>
          <cell r="AC249">
            <v>87</v>
          </cell>
          <cell r="AD249">
            <v>7.6208999999999999E-3</v>
          </cell>
          <cell r="AE249">
            <v>62</v>
          </cell>
          <cell r="AF249">
            <v>5.4310000000000001E-3</v>
          </cell>
          <cell r="AG249">
            <v>62</v>
          </cell>
          <cell r="AH249">
            <v>5.4310000000000001E-3</v>
          </cell>
          <cell r="AI249">
            <v>22</v>
          </cell>
          <cell r="AJ249">
            <v>1.9271E-3</v>
          </cell>
          <cell r="AK249">
            <v>22</v>
          </cell>
          <cell r="AL249">
            <v>1.9271E-3</v>
          </cell>
          <cell r="AM249">
            <v>29</v>
          </cell>
          <cell r="AN249">
            <v>2.5403000000000001E-3</v>
          </cell>
          <cell r="AO249">
            <v>91</v>
          </cell>
          <cell r="AP249">
            <v>7.9713000000000006E-3</v>
          </cell>
          <cell r="AQ249">
            <v>775</v>
          </cell>
          <cell r="AR249">
            <v>6.7887199999999995E-2</v>
          </cell>
          <cell r="AS249">
            <v>9</v>
          </cell>
          <cell r="AT249">
            <v>7.8839999999999997E-4</v>
          </cell>
          <cell r="AU249">
            <v>2322</v>
          </cell>
          <cell r="AV249">
            <v>0.20339869999999999</v>
          </cell>
          <cell r="AW249">
            <v>192</v>
          </cell>
          <cell r="AX249">
            <v>1.68185E-2</v>
          </cell>
          <cell r="AY249">
            <v>293</v>
          </cell>
          <cell r="AZ249">
            <v>2.56657E-2</v>
          </cell>
        </row>
        <row r="250">
          <cell r="A250" t="str">
            <v>Z00471</v>
          </cell>
          <cell r="B250">
            <v>7129</v>
          </cell>
          <cell r="C250">
            <v>89</v>
          </cell>
          <cell r="D250">
            <v>1.2484200000000001E-2</v>
          </cell>
          <cell r="E250">
            <v>401</v>
          </cell>
          <cell r="F250">
            <v>5.6249100000000003E-2</v>
          </cell>
          <cell r="G250">
            <v>901</v>
          </cell>
          <cell r="H250">
            <v>0.1263852</v>
          </cell>
          <cell r="I250">
            <v>93</v>
          </cell>
          <cell r="J250">
            <v>1.3045299999999999E-2</v>
          </cell>
          <cell r="K250">
            <v>259</v>
          </cell>
          <cell r="L250">
            <v>3.6330500000000002E-2</v>
          </cell>
          <cell r="M250">
            <v>235</v>
          </cell>
          <cell r="N250">
            <v>3.2964E-2</v>
          </cell>
          <cell r="O250">
            <v>146</v>
          </cell>
          <cell r="P250">
            <v>2.04797E-2</v>
          </cell>
          <cell r="Q250">
            <v>76</v>
          </cell>
          <cell r="R250">
            <v>1.06607E-2</v>
          </cell>
          <cell r="S250">
            <v>42</v>
          </cell>
          <cell r="T250">
            <v>5.8913999999999998E-3</v>
          </cell>
          <cell r="U250">
            <v>447</v>
          </cell>
          <cell r="V250">
            <v>6.2701599999999996E-2</v>
          </cell>
          <cell r="W250">
            <v>748</v>
          </cell>
          <cell r="X250">
            <v>0.10492360000000001</v>
          </cell>
          <cell r="Y250">
            <v>748</v>
          </cell>
          <cell r="Z250">
            <v>0.10492360000000001</v>
          </cell>
          <cell r="AA250">
            <v>234</v>
          </cell>
          <cell r="AB250">
            <v>3.2823699999999997E-2</v>
          </cell>
          <cell r="AC250">
            <v>56</v>
          </cell>
          <cell r="AD250">
            <v>7.8551999999999997E-3</v>
          </cell>
          <cell r="AE250">
            <v>49</v>
          </cell>
          <cell r="AF250">
            <v>6.8732999999999997E-3</v>
          </cell>
          <cell r="AG250">
            <v>49</v>
          </cell>
          <cell r="AH250">
            <v>6.8732999999999997E-3</v>
          </cell>
          <cell r="AI250">
            <v>35</v>
          </cell>
          <cell r="AJ250">
            <v>4.9094999999999998E-3</v>
          </cell>
          <cell r="AK250">
            <v>35</v>
          </cell>
          <cell r="AL250">
            <v>4.9094999999999998E-3</v>
          </cell>
          <cell r="AM250">
            <v>32</v>
          </cell>
          <cell r="AN250">
            <v>4.4887E-3</v>
          </cell>
          <cell r="AO250">
            <v>47</v>
          </cell>
          <cell r="AP250">
            <v>6.5928000000000002E-3</v>
          </cell>
          <cell r="AQ250">
            <v>584</v>
          </cell>
          <cell r="AR250">
            <v>8.1918900000000003E-2</v>
          </cell>
          <cell r="AS250">
            <v>2</v>
          </cell>
          <cell r="AT250">
            <v>2.8049999999999999E-4</v>
          </cell>
          <cell r="AU250">
            <v>1519</v>
          </cell>
          <cell r="AV250">
            <v>0.2130734</v>
          </cell>
          <cell r="AW250">
            <v>88</v>
          </cell>
          <cell r="AX250">
            <v>1.23439E-2</v>
          </cell>
          <cell r="AY250">
            <v>200</v>
          </cell>
          <cell r="AZ250">
            <v>2.80544E-2</v>
          </cell>
        </row>
        <row r="251">
          <cell r="A251" t="str">
            <v>Z00472</v>
          </cell>
          <cell r="B251">
            <v>2632</v>
          </cell>
          <cell r="C251">
            <v>36</v>
          </cell>
          <cell r="D251">
            <v>1.36778E-2</v>
          </cell>
          <cell r="E251">
            <v>163</v>
          </cell>
          <cell r="F251">
            <v>6.1930100000000002E-2</v>
          </cell>
          <cell r="G251">
            <v>322</v>
          </cell>
          <cell r="H251">
            <v>0.1223404</v>
          </cell>
          <cell r="I251">
            <v>28</v>
          </cell>
          <cell r="J251">
            <v>1.06383E-2</v>
          </cell>
          <cell r="K251">
            <v>131</v>
          </cell>
          <cell r="L251">
            <v>4.9771999999999997E-2</v>
          </cell>
          <cell r="M251">
            <v>72</v>
          </cell>
          <cell r="N251">
            <v>2.7355600000000001E-2</v>
          </cell>
          <cell r="O251">
            <v>47</v>
          </cell>
          <cell r="P251">
            <v>1.7857100000000001E-2</v>
          </cell>
          <cell r="Q251">
            <v>54</v>
          </cell>
          <cell r="R251">
            <v>2.0516699999999999E-2</v>
          </cell>
          <cell r="S251">
            <v>15</v>
          </cell>
          <cell r="T251">
            <v>5.6991000000000003E-3</v>
          </cell>
          <cell r="U251">
            <v>223</v>
          </cell>
          <cell r="V251">
            <v>8.4726399999999993E-2</v>
          </cell>
          <cell r="W251">
            <v>256</v>
          </cell>
          <cell r="X251">
            <v>9.7264400000000001E-2</v>
          </cell>
          <cell r="Y251">
            <v>256</v>
          </cell>
          <cell r="Z251">
            <v>9.7264400000000001E-2</v>
          </cell>
          <cell r="AA251">
            <v>116</v>
          </cell>
          <cell r="AB251">
            <v>4.4072899999999998E-2</v>
          </cell>
          <cell r="AC251">
            <v>12</v>
          </cell>
          <cell r="AD251">
            <v>4.5592999999999996E-3</v>
          </cell>
          <cell r="AE251">
            <v>28</v>
          </cell>
          <cell r="AF251">
            <v>1.06383E-2</v>
          </cell>
          <cell r="AG251">
            <v>28</v>
          </cell>
          <cell r="AH251">
            <v>1.06383E-2</v>
          </cell>
          <cell r="AI251">
            <v>13</v>
          </cell>
          <cell r="AJ251">
            <v>4.9392000000000004E-3</v>
          </cell>
          <cell r="AK251">
            <v>13</v>
          </cell>
          <cell r="AL251">
            <v>4.9392000000000004E-3</v>
          </cell>
          <cell r="AM251">
            <v>15</v>
          </cell>
          <cell r="AN251">
            <v>5.6991000000000003E-3</v>
          </cell>
          <cell r="AO251">
            <v>24</v>
          </cell>
          <cell r="AP251">
            <v>9.1184999999999999E-3</v>
          </cell>
          <cell r="AQ251">
            <v>310</v>
          </cell>
          <cell r="AR251">
            <v>0.1177812</v>
          </cell>
          <cell r="AS251">
            <v>3</v>
          </cell>
          <cell r="AT251">
            <v>1.1398000000000001E-3</v>
          </cell>
          <cell r="AU251">
            <v>615</v>
          </cell>
          <cell r="AV251">
            <v>0.2336626</v>
          </cell>
          <cell r="AW251">
            <v>43</v>
          </cell>
          <cell r="AX251">
            <v>1.6337399999999998E-2</v>
          </cell>
          <cell r="AY251">
            <v>66</v>
          </cell>
          <cell r="AZ251">
            <v>2.5076000000000001E-2</v>
          </cell>
        </row>
        <row r="252">
          <cell r="A252" t="str">
            <v>Z00473</v>
          </cell>
          <cell r="B252">
            <v>8167</v>
          </cell>
          <cell r="C252">
            <v>91</v>
          </cell>
          <cell r="D252">
            <v>1.11424E-2</v>
          </cell>
          <cell r="E252">
            <v>421</v>
          </cell>
          <cell r="F252">
            <v>5.1548900000000002E-2</v>
          </cell>
          <cell r="G252">
            <v>1062</v>
          </cell>
          <cell r="H252">
            <v>0.1300355</v>
          </cell>
          <cell r="I252">
            <v>77</v>
          </cell>
          <cell r="J252">
            <v>9.4281999999999994E-3</v>
          </cell>
          <cell r="K252">
            <v>268</v>
          </cell>
          <cell r="L252">
            <v>3.2814999999999997E-2</v>
          </cell>
          <cell r="M252">
            <v>238</v>
          </cell>
          <cell r="N252">
            <v>2.91417E-2</v>
          </cell>
          <cell r="O252">
            <v>88</v>
          </cell>
          <cell r="P252">
            <v>1.0775099999999999E-2</v>
          </cell>
          <cell r="Q252">
            <v>124</v>
          </cell>
          <cell r="R252">
            <v>1.51831E-2</v>
          </cell>
          <cell r="S252">
            <v>47</v>
          </cell>
          <cell r="T252">
            <v>5.7549000000000003E-3</v>
          </cell>
          <cell r="U252">
            <v>468</v>
          </cell>
          <cell r="V252">
            <v>5.7303800000000002E-2</v>
          </cell>
          <cell r="W252">
            <v>461</v>
          </cell>
          <cell r="X252">
            <v>5.6446700000000002E-2</v>
          </cell>
          <cell r="Y252">
            <v>461</v>
          </cell>
          <cell r="Z252">
            <v>5.6446700000000002E-2</v>
          </cell>
          <cell r="AA252">
            <v>258</v>
          </cell>
          <cell r="AB252">
            <v>3.1590500000000001E-2</v>
          </cell>
          <cell r="AC252">
            <v>44</v>
          </cell>
          <cell r="AD252">
            <v>5.3874999999999999E-3</v>
          </cell>
          <cell r="AE252">
            <v>43</v>
          </cell>
          <cell r="AF252">
            <v>5.2651E-3</v>
          </cell>
          <cell r="AG252">
            <v>43</v>
          </cell>
          <cell r="AH252">
            <v>5.2651E-3</v>
          </cell>
          <cell r="AI252">
            <v>12</v>
          </cell>
          <cell r="AJ252">
            <v>1.4693E-3</v>
          </cell>
          <cell r="AK252">
            <v>12</v>
          </cell>
          <cell r="AL252">
            <v>1.4693E-3</v>
          </cell>
          <cell r="AM252">
            <v>24</v>
          </cell>
          <cell r="AN252">
            <v>2.9386999999999998E-3</v>
          </cell>
          <cell r="AO252">
            <v>35</v>
          </cell>
          <cell r="AP252">
            <v>4.2855000000000002E-3</v>
          </cell>
          <cell r="AQ252">
            <v>738</v>
          </cell>
          <cell r="AR252">
            <v>9.0363700000000005E-2</v>
          </cell>
          <cell r="AS252">
            <v>5</v>
          </cell>
          <cell r="AT252">
            <v>6.1220000000000003E-4</v>
          </cell>
          <cell r="AU252">
            <v>1694</v>
          </cell>
          <cell r="AV252">
            <v>0.2074201</v>
          </cell>
          <cell r="AW252">
            <v>128</v>
          </cell>
          <cell r="AX252">
            <v>1.5672800000000001E-2</v>
          </cell>
          <cell r="AY252">
            <v>253</v>
          </cell>
          <cell r="AZ252">
            <v>3.09783E-2</v>
          </cell>
        </row>
        <row r="253">
          <cell r="A253" t="str">
            <v>Z00474</v>
          </cell>
          <cell r="B253">
            <v>7776</v>
          </cell>
          <cell r="C253">
            <v>115</v>
          </cell>
          <cell r="D253">
            <v>1.4789099999999999E-2</v>
          </cell>
          <cell r="E253">
            <v>428</v>
          </cell>
          <cell r="F253">
            <v>5.5041199999999998E-2</v>
          </cell>
          <cell r="G253">
            <v>922</v>
          </cell>
          <cell r="H253">
            <v>0.11856999999999999</v>
          </cell>
          <cell r="I253">
            <v>95</v>
          </cell>
          <cell r="J253">
            <v>1.22171E-2</v>
          </cell>
          <cell r="K253">
            <v>280</v>
          </cell>
          <cell r="L253">
            <v>3.6008199999999997E-2</v>
          </cell>
          <cell r="M253">
            <v>124</v>
          </cell>
          <cell r="N253">
            <v>1.5946499999999999E-2</v>
          </cell>
          <cell r="O253">
            <v>83</v>
          </cell>
          <cell r="P253">
            <v>1.06739E-2</v>
          </cell>
          <cell r="Q253">
            <v>72</v>
          </cell>
          <cell r="R253">
            <v>9.2592999999999998E-3</v>
          </cell>
          <cell r="S253">
            <v>40</v>
          </cell>
          <cell r="T253">
            <v>5.1440000000000001E-3</v>
          </cell>
          <cell r="U253">
            <v>494</v>
          </cell>
          <cell r="V253">
            <v>6.3528799999999996E-2</v>
          </cell>
          <cell r="W253">
            <v>639</v>
          </cell>
          <cell r="X253">
            <v>8.2175899999999996E-2</v>
          </cell>
          <cell r="Y253">
            <v>639</v>
          </cell>
          <cell r="Z253">
            <v>8.2175899999999996E-2</v>
          </cell>
          <cell r="AA253">
            <v>274</v>
          </cell>
          <cell r="AB253">
            <v>3.52366E-2</v>
          </cell>
          <cell r="AC253">
            <v>41</v>
          </cell>
          <cell r="AD253">
            <v>5.2725999999999997E-3</v>
          </cell>
          <cell r="AE253">
            <v>44</v>
          </cell>
          <cell r="AF253">
            <v>5.6584000000000001E-3</v>
          </cell>
          <cell r="AG253">
            <v>44</v>
          </cell>
          <cell r="AH253">
            <v>5.6584000000000001E-3</v>
          </cell>
          <cell r="AI253">
            <v>14</v>
          </cell>
          <cell r="AJ253">
            <v>1.8004E-3</v>
          </cell>
          <cell r="AK253">
            <v>14</v>
          </cell>
          <cell r="AL253">
            <v>1.8004E-3</v>
          </cell>
          <cell r="AM253">
            <v>28</v>
          </cell>
          <cell r="AN253">
            <v>3.6007999999999999E-3</v>
          </cell>
          <cell r="AO253">
            <v>48</v>
          </cell>
          <cell r="AP253">
            <v>6.1728E-3</v>
          </cell>
          <cell r="AQ253">
            <v>554</v>
          </cell>
          <cell r="AR253">
            <v>7.12449E-2</v>
          </cell>
          <cell r="AS253">
            <v>6</v>
          </cell>
          <cell r="AT253">
            <v>7.716E-4</v>
          </cell>
          <cell r="AU253">
            <v>1571</v>
          </cell>
          <cell r="AV253">
            <v>0.20203189999999999</v>
          </cell>
          <cell r="AW253">
            <v>118</v>
          </cell>
          <cell r="AX253">
            <v>1.51749E-2</v>
          </cell>
          <cell r="AY253">
            <v>278</v>
          </cell>
          <cell r="AZ253">
            <v>3.5750999999999998E-2</v>
          </cell>
        </row>
        <row r="254">
          <cell r="A254" t="str">
            <v>Z00475</v>
          </cell>
          <cell r="B254">
            <v>4670</v>
          </cell>
          <cell r="C254">
            <v>53</v>
          </cell>
          <cell r="D254">
            <v>1.1349E-2</v>
          </cell>
          <cell r="E254">
            <v>232</v>
          </cell>
          <cell r="F254">
            <v>4.9678800000000002E-2</v>
          </cell>
          <cell r="G254">
            <v>520</v>
          </cell>
          <cell r="H254">
            <v>0.111349</v>
          </cell>
          <cell r="I254">
            <v>62</v>
          </cell>
          <cell r="J254">
            <v>1.32762E-2</v>
          </cell>
          <cell r="K254">
            <v>138</v>
          </cell>
          <cell r="L254">
            <v>2.9550300000000002E-2</v>
          </cell>
          <cell r="M254">
            <v>102</v>
          </cell>
          <cell r="N254">
            <v>2.18415E-2</v>
          </cell>
          <cell r="O254">
            <v>63</v>
          </cell>
          <cell r="P254">
            <v>1.34904E-2</v>
          </cell>
          <cell r="Q254">
            <v>33</v>
          </cell>
          <cell r="R254">
            <v>7.0663999999999996E-3</v>
          </cell>
          <cell r="S254">
            <v>19</v>
          </cell>
          <cell r="T254">
            <v>4.0685000000000001E-3</v>
          </cell>
          <cell r="U254">
            <v>266</v>
          </cell>
          <cell r="V254">
            <v>5.6959299999999997E-2</v>
          </cell>
          <cell r="W254">
            <v>264</v>
          </cell>
          <cell r="X254">
            <v>5.6530999999999998E-2</v>
          </cell>
          <cell r="Y254">
            <v>264</v>
          </cell>
          <cell r="Z254">
            <v>5.6530999999999998E-2</v>
          </cell>
          <cell r="AA254">
            <v>155</v>
          </cell>
          <cell r="AB254">
            <v>3.3190600000000001E-2</v>
          </cell>
          <cell r="AC254">
            <v>45</v>
          </cell>
          <cell r="AD254">
            <v>9.6360000000000005E-3</v>
          </cell>
          <cell r="AE254">
            <v>20</v>
          </cell>
          <cell r="AF254">
            <v>4.2827000000000004E-3</v>
          </cell>
          <cell r="AG254">
            <v>20</v>
          </cell>
          <cell r="AH254">
            <v>4.2827000000000004E-3</v>
          </cell>
          <cell r="AI254">
            <v>7</v>
          </cell>
          <cell r="AJ254">
            <v>1.4989000000000001E-3</v>
          </cell>
          <cell r="AK254">
            <v>7</v>
          </cell>
          <cell r="AL254">
            <v>1.4989000000000001E-3</v>
          </cell>
          <cell r="AM254">
            <v>44</v>
          </cell>
          <cell r="AN254">
            <v>9.4217999999999993E-3</v>
          </cell>
          <cell r="AO254">
            <v>21</v>
          </cell>
          <cell r="AP254">
            <v>4.4967999999999996E-3</v>
          </cell>
          <cell r="AQ254">
            <v>405</v>
          </cell>
          <cell r="AR254">
            <v>8.6723800000000004E-2</v>
          </cell>
          <cell r="AS254">
            <v>3</v>
          </cell>
          <cell r="AT254">
            <v>6.424E-4</v>
          </cell>
          <cell r="AU254">
            <v>882</v>
          </cell>
          <cell r="AV254">
            <v>0.18886510000000001</v>
          </cell>
          <cell r="AW254">
            <v>58</v>
          </cell>
          <cell r="AX254">
            <v>1.2419700000000001E-2</v>
          </cell>
          <cell r="AY254">
            <v>153</v>
          </cell>
          <cell r="AZ254">
            <v>3.2762300000000001E-2</v>
          </cell>
        </row>
        <row r="255">
          <cell r="A255" t="str">
            <v>Z00476</v>
          </cell>
          <cell r="B255">
            <v>2331</v>
          </cell>
          <cell r="C255">
            <v>30</v>
          </cell>
          <cell r="D255">
            <v>1.2869999999999999E-2</v>
          </cell>
          <cell r="E255">
            <v>104</v>
          </cell>
          <cell r="F255">
            <v>4.4616000000000003E-2</v>
          </cell>
          <cell r="G255">
            <v>274</v>
          </cell>
          <cell r="H255">
            <v>0.1175461</v>
          </cell>
          <cell r="I255">
            <v>27</v>
          </cell>
          <cell r="J255">
            <v>1.1583E-2</v>
          </cell>
          <cell r="K255">
            <v>116</v>
          </cell>
          <cell r="L255">
            <v>4.9764000000000003E-2</v>
          </cell>
          <cell r="M255">
            <v>85</v>
          </cell>
          <cell r="N255">
            <v>3.6464999999999997E-2</v>
          </cell>
          <cell r="O255">
            <v>16</v>
          </cell>
          <cell r="P255">
            <v>6.8640000000000003E-3</v>
          </cell>
          <cell r="Q255">
            <v>19</v>
          </cell>
          <cell r="R255">
            <v>8.1510000000000003E-3</v>
          </cell>
          <cell r="S255">
            <v>8</v>
          </cell>
          <cell r="T255">
            <v>3.4320000000000002E-3</v>
          </cell>
          <cell r="U255">
            <v>172</v>
          </cell>
          <cell r="V255">
            <v>7.3788099999999995E-2</v>
          </cell>
          <cell r="W255">
            <v>115</v>
          </cell>
          <cell r="X255">
            <v>4.9334999999999997E-2</v>
          </cell>
          <cell r="Y255">
            <v>115</v>
          </cell>
          <cell r="Z255">
            <v>4.9334999999999997E-2</v>
          </cell>
          <cell r="AA255">
            <v>83</v>
          </cell>
          <cell r="AB255">
            <v>3.5607E-2</v>
          </cell>
          <cell r="AC255">
            <v>16</v>
          </cell>
          <cell r="AD255">
            <v>6.8640000000000003E-3</v>
          </cell>
          <cell r="AE255">
            <v>27</v>
          </cell>
          <cell r="AF255">
            <v>1.1583E-2</v>
          </cell>
          <cell r="AG255">
            <v>27</v>
          </cell>
          <cell r="AH255">
            <v>1.1583E-2</v>
          </cell>
          <cell r="AI255">
            <v>9</v>
          </cell>
          <cell r="AJ255">
            <v>3.8609999999999998E-3</v>
          </cell>
          <cell r="AK255">
            <v>9</v>
          </cell>
          <cell r="AL255">
            <v>3.8609999999999998E-3</v>
          </cell>
          <cell r="AM255">
            <v>17</v>
          </cell>
          <cell r="AN255">
            <v>7.293E-3</v>
          </cell>
          <cell r="AO255">
            <v>12</v>
          </cell>
          <cell r="AP255">
            <v>5.1479999999999998E-3</v>
          </cell>
          <cell r="AQ255">
            <v>223</v>
          </cell>
          <cell r="AR255">
            <v>9.5667100000000005E-2</v>
          </cell>
          <cell r="AS255">
            <v>3</v>
          </cell>
          <cell r="AT255">
            <v>1.2869999999999999E-3</v>
          </cell>
          <cell r="AU255">
            <v>476</v>
          </cell>
          <cell r="AV255">
            <v>0.2042042</v>
          </cell>
          <cell r="AW255">
            <v>43</v>
          </cell>
          <cell r="AX255">
            <v>1.8447000000000002E-2</v>
          </cell>
          <cell r="AY255">
            <v>56</v>
          </cell>
          <cell r="AZ255">
            <v>2.4024E-2</v>
          </cell>
        </row>
        <row r="256">
          <cell r="A256" t="str">
            <v>Z00477</v>
          </cell>
          <cell r="B256">
            <v>4828</v>
          </cell>
          <cell r="C256">
            <v>55</v>
          </cell>
          <cell r="D256">
            <v>1.13919E-2</v>
          </cell>
          <cell r="E256">
            <v>339</v>
          </cell>
          <cell r="F256">
            <v>7.0215399999999997E-2</v>
          </cell>
          <cell r="G256">
            <v>573</v>
          </cell>
          <cell r="H256">
            <v>0.1186827</v>
          </cell>
          <cell r="I256">
            <v>77</v>
          </cell>
          <cell r="J256">
            <v>1.59486E-2</v>
          </cell>
          <cell r="K256">
            <v>214</v>
          </cell>
          <cell r="L256">
            <v>4.4324799999999998E-2</v>
          </cell>
          <cell r="M256">
            <v>181</v>
          </cell>
          <cell r="N256">
            <v>3.7489599999999998E-2</v>
          </cell>
          <cell r="O256">
            <v>69</v>
          </cell>
          <cell r="P256">
            <v>1.42916E-2</v>
          </cell>
          <cell r="Q256">
            <v>63</v>
          </cell>
          <cell r="R256">
            <v>1.30489E-2</v>
          </cell>
          <cell r="S256">
            <v>39</v>
          </cell>
          <cell r="T256">
            <v>8.0779000000000007E-3</v>
          </cell>
          <cell r="U256">
            <v>340</v>
          </cell>
          <cell r="V256">
            <v>7.0422499999999999E-2</v>
          </cell>
          <cell r="W256">
            <v>271</v>
          </cell>
          <cell r="X256">
            <v>5.6130899999999997E-2</v>
          </cell>
          <cell r="Y256">
            <v>271</v>
          </cell>
          <cell r="Z256">
            <v>5.6130899999999997E-2</v>
          </cell>
          <cell r="AA256">
            <v>165</v>
          </cell>
          <cell r="AB256">
            <v>3.41756E-2</v>
          </cell>
          <cell r="AC256">
            <v>26</v>
          </cell>
          <cell r="AD256">
            <v>5.3853E-3</v>
          </cell>
          <cell r="AE256">
            <v>62</v>
          </cell>
          <cell r="AF256">
            <v>1.28418E-2</v>
          </cell>
          <cell r="AG256">
            <v>62</v>
          </cell>
          <cell r="AH256">
            <v>1.28418E-2</v>
          </cell>
          <cell r="AI256">
            <v>31</v>
          </cell>
          <cell r="AJ256">
            <v>6.4209000000000002E-3</v>
          </cell>
          <cell r="AK256">
            <v>31</v>
          </cell>
          <cell r="AL256">
            <v>6.4209000000000002E-3</v>
          </cell>
          <cell r="AM256">
            <v>23</v>
          </cell>
          <cell r="AN256">
            <v>4.7638999999999997E-3</v>
          </cell>
          <cell r="AO256">
            <v>29</v>
          </cell>
          <cell r="AP256">
            <v>6.0066E-3</v>
          </cell>
          <cell r="AQ256">
            <v>398</v>
          </cell>
          <cell r="AR256">
            <v>8.2435800000000004E-2</v>
          </cell>
          <cell r="AS256">
            <v>6</v>
          </cell>
          <cell r="AT256">
            <v>1.2428000000000001E-3</v>
          </cell>
          <cell r="AU256">
            <v>1080</v>
          </cell>
          <cell r="AV256">
            <v>0.22369510000000001</v>
          </cell>
          <cell r="AW256">
            <v>81</v>
          </cell>
          <cell r="AX256">
            <v>1.67771E-2</v>
          </cell>
          <cell r="AY256">
            <v>135</v>
          </cell>
          <cell r="AZ256">
            <v>2.7961900000000001E-2</v>
          </cell>
        </row>
        <row r="257">
          <cell r="A257" t="str">
            <v>Z00478</v>
          </cell>
          <cell r="B257">
            <v>4429</v>
          </cell>
          <cell r="C257">
            <v>47</v>
          </cell>
          <cell r="D257">
            <v>1.06119E-2</v>
          </cell>
          <cell r="E257">
            <v>207</v>
          </cell>
          <cell r="F257">
            <v>4.6737399999999998E-2</v>
          </cell>
          <cell r="G257">
            <v>463</v>
          </cell>
          <cell r="H257">
            <v>0.1045383</v>
          </cell>
          <cell r="I257">
            <v>65</v>
          </cell>
          <cell r="J257">
            <v>1.4676E-2</v>
          </cell>
          <cell r="K257">
            <v>178</v>
          </cell>
          <cell r="L257">
            <v>4.0189700000000002E-2</v>
          </cell>
          <cell r="M257">
            <v>128</v>
          </cell>
          <cell r="N257">
            <v>2.89004E-2</v>
          </cell>
          <cell r="O257">
            <v>95</v>
          </cell>
          <cell r="P257">
            <v>2.14495E-2</v>
          </cell>
          <cell r="Q257">
            <v>39</v>
          </cell>
          <cell r="R257">
            <v>8.8056000000000002E-3</v>
          </cell>
          <cell r="S257">
            <v>24</v>
          </cell>
          <cell r="T257">
            <v>5.4187999999999997E-3</v>
          </cell>
          <cell r="U257">
            <v>311</v>
          </cell>
          <cell r="V257">
            <v>7.0219000000000004E-2</v>
          </cell>
          <cell r="W257">
            <v>496</v>
          </cell>
          <cell r="X257">
            <v>0.1119892</v>
          </cell>
          <cell r="Y257">
            <v>496</v>
          </cell>
          <cell r="Z257">
            <v>0.1119892</v>
          </cell>
          <cell r="AA257">
            <v>191</v>
          </cell>
          <cell r="AB257">
            <v>4.3124900000000001E-2</v>
          </cell>
          <cell r="AC257">
            <v>50</v>
          </cell>
          <cell r="AD257">
            <v>1.1289199999999999E-2</v>
          </cell>
          <cell r="AE257">
            <v>26</v>
          </cell>
          <cell r="AF257">
            <v>5.8703999999999996E-3</v>
          </cell>
          <cell r="AG257">
            <v>26</v>
          </cell>
          <cell r="AH257">
            <v>5.8703999999999996E-3</v>
          </cell>
          <cell r="AI257">
            <v>7</v>
          </cell>
          <cell r="AJ257">
            <v>1.5805000000000001E-3</v>
          </cell>
          <cell r="AK257">
            <v>7</v>
          </cell>
          <cell r="AL257">
            <v>1.5805000000000001E-3</v>
          </cell>
          <cell r="AM257">
            <v>19</v>
          </cell>
          <cell r="AN257">
            <v>4.2899000000000001E-3</v>
          </cell>
          <cell r="AO257">
            <v>40</v>
          </cell>
          <cell r="AP257">
            <v>9.0314000000000002E-3</v>
          </cell>
          <cell r="AQ257">
            <v>374</v>
          </cell>
          <cell r="AR257">
            <v>8.4443400000000002E-2</v>
          </cell>
          <cell r="AS257">
            <v>2</v>
          </cell>
          <cell r="AT257">
            <v>4.5160000000000003E-4</v>
          </cell>
          <cell r="AU257">
            <v>897</v>
          </cell>
          <cell r="AV257">
            <v>0.20252880000000001</v>
          </cell>
          <cell r="AW257">
            <v>66</v>
          </cell>
          <cell r="AX257">
            <v>1.49018E-2</v>
          </cell>
          <cell r="AY257">
            <v>116</v>
          </cell>
          <cell r="AZ257">
            <v>2.6190999999999999E-2</v>
          </cell>
        </row>
        <row r="258">
          <cell r="A258" t="str">
            <v>Z00479</v>
          </cell>
          <cell r="B258">
            <v>4333</v>
          </cell>
          <cell r="C258">
            <v>44</v>
          </cell>
          <cell r="D258">
            <v>1.01546E-2</v>
          </cell>
          <cell r="E258">
            <v>226</v>
          </cell>
          <cell r="F258">
            <v>5.21579E-2</v>
          </cell>
          <cell r="G258">
            <v>503</v>
          </cell>
          <cell r="H258">
            <v>0.11608590000000001</v>
          </cell>
          <cell r="I258">
            <v>58</v>
          </cell>
          <cell r="J258">
            <v>1.3385599999999999E-2</v>
          </cell>
          <cell r="K258">
            <v>137</v>
          </cell>
          <cell r="L258">
            <v>3.1617800000000001E-2</v>
          </cell>
          <cell r="M258">
            <v>160</v>
          </cell>
          <cell r="N258">
            <v>3.6925899999999998E-2</v>
          </cell>
          <cell r="O258">
            <v>52</v>
          </cell>
          <cell r="P258">
            <v>1.20009E-2</v>
          </cell>
          <cell r="Q258">
            <v>41</v>
          </cell>
          <cell r="R258">
            <v>9.4622999999999999E-3</v>
          </cell>
          <cell r="S258">
            <v>25</v>
          </cell>
          <cell r="T258">
            <v>5.7697E-3</v>
          </cell>
          <cell r="U258">
            <v>261</v>
          </cell>
          <cell r="V258">
            <v>6.0235400000000001E-2</v>
          </cell>
          <cell r="W258">
            <v>181</v>
          </cell>
          <cell r="X258">
            <v>4.1772400000000001E-2</v>
          </cell>
          <cell r="Y258">
            <v>181</v>
          </cell>
          <cell r="Z258">
            <v>4.1772400000000001E-2</v>
          </cell>
          <cell r="AA258">
            <v>158</v>
          </cell>
          <cell r="AB258">
            <v>3.6464299999999998E-2</v>
          </cell>
          <cell r="AC258">
            <v>20</v>
          </cell>
          <cell r="AD258">
            <v>4.6157000000000004E-3</v>
          </cell>
          <cell r="AE258">
            <v>20</v>
          </cell>
          <cell r="AF258">
            <v>4.6157000000000004E-3</v>
          </cell>
          <cell r="AG258">
            <v>20</v>
          </cell>
          <cell r="AH258">
            <v>4.6157000000000004E-3</v>
          </cell>
          <cell r="AI258">
            <v>12</v>
          </cell>
          <cell r="AJ258">
            <v>2.7694E-3</v>
          </cell>
          <cell r="AK258">
            <v>12</v>
          </cell>
          <cell r="AL258">
            <v>2.7694E-3</v>
          </cell>
          <cell r="AM258">
            <v>9</v>
          </cell>
          <cell r="AN258">
            <v>2.0771000000000001E-3</v>
          </cell>
          <cell r="AO258">
            <v>22</v>
          </cell>
          <cell r="AP258">
            <v>5.0772999999999999E-3</v>
          </cell>
          <cell r="AQ258">
            <v>495</v>
          </cell>
          <cell r="AR258">
            <v>0.1142396</v>
          </cell>
          <cell r="AS258">
            <v>4</v>
          </cell>
          <cell r="AT258">
            <v>9.2310000000000005E-4</v>
          </cell>
          <cell r="AU258">
            <v>891</v>
          </cell>
          <cell r="AV258">
            <v>0.20563119999999999</v>
          </cell>
          <cell r="AW258">
            <v>64</v>
          </cell>
          <cell r="AX258">
            <v>1.47704E-2</v>
          </cell>
          <cell r="AY258">
            <v>150</v>
          </cell>
          <cell r="AZ258">
            <v>3.4618000000000003E-2</v>
          </cell>
        </row>
        <row r="259">
          <cell r="A259" t="str">
            <v>Z00481</v>
          </cell>
          <cell r="B259">
            <v>2702</v>
          </cell>
          <cell r="C259">
            <v>40</v>
          </cell>
          <cell r="D259">
            <v>1.4803800000000001E-2</v>
          </cell>
          <cell r="E259">
            <v>130</v>
          </cell>
          <cell r="F259">
            <v>4.8112500000000002E-2</v>
          </cell>
          <cell r="G259">
            <v>374</v>
          </cell>
          <cell r="H259">
            <v>0.13841600000000001</v>
          </cell>
          <cell r="I259">
            <v>57</v>
          </cell>
          <cell r="J259">
            <v>2.10955E-2</v>
          </cell>
          <cell r="K259">
            <v>129</v>
          </cell>
          <cell r="L259">
            <v>4.7742399999999997E-2</v>
          </cell>
          <cell r="M259">
            <v>86</v>
          </cell>
          <cell r="N259">
            <v>3.1828299999999997E-2</v>
          </cell>
          <cell r="O259">
            <v>35</v>
          </cell>
          <cell r="P259">
            <v>1.29534E-2</v>
          </cell>
          <cell r="Q259">
            <v>14</v>
          </cell>
          <cell r="R259">
            <v>5.1812999999999998E-3</v>
          </cell>
          <cell r="S259">
            <v>20</v>
          </cell>
          <cell r="T259">
            <v>7.4019000000000003E-3</v>
          </cell>
          <cell r="U259">
            <v>216</v>
          </cell>
          <cell r="V259">
            <v>7.9940800000000006E-2</v>
          </cell>
          <cell r="W259">
            <v>197</v>
          </cell>
          <cell r="X259">
            <v>7.2909000000000002E-2</v>
          </cell>
          <cell r="Y259">
            <v>197</v>
          </cell>
          <cell r="Z259">
            <v>7.2909000000000002E-2</v>
          </cell>
          <cell r="AA259">
            <v>113</v>
          </cell>
          <cell r="AB259">
            <v>4.1820900000000001E-2</v>
          </cell>
          <cell r="AC259">
            <v>16</v>
          </cell>
          <cell r="AD259">
            <v>5.9214999999999997E-3</v>
          </cell>
          <cell r="AE259">
            <v>27</v>
          </cell>
          <cell r="AF259">
            <v>9.9926000000000008E-3</v>
          </cell>
          <cell r="AG259">
            <v>27</v>
          </cell>
          <cell r="AH259">
            <v>9.9926000000000008E-3</v>
          </cell>
          <cell r="AI259">
            <v>4</v>
          </cell>
          <cell r="AJ259">
            <v>1.4804E-3</v>
          </cell>
          <cell r="AK259">
            <v>4</v>
          </cell>
          <cell r="AL259">
            <v>1.4804E-3</v>
          </cell>
          <cell r="AM259">
            <v>10</v>
          </cell>
          <cell r="AN259">
            <v>3.7009999999999999E-3</v>
          </cell>
          <cell r="AO259">
            <v>17</v>
          </cell>
          <cell r="AP259">
            <v>6.2915999999999996E-3</v>
          </cell>
          <cell r="AQ259">
            <v>234</v>
          </cell>
          <cell r="AR259">
            <v>8.6602499999999999E-2</v>
          </cell>
          <cell r="AS259">
            <v>8</v>
          </cell>
          <cell r="AT259">
            <v>2.9608E-3</v>
          </cell>
          <cell r="AU259">
            <v>629</v>
          </cell>
          <cell r="AV259">
            <v>0.23279050000000001</v>
          </cell>
          <cell r="AW259">
            <v>37</v>
          </cell>
          <cell r="AX259">
            <v>1.36936E-2</v>
          </cell>
          <cell r="AY259">
            <v>77</v>
          </cell>
          <cell r="AZ259">
            <v>2.8497399999999999E-2</v>
          </cell>
        </row>
        <row r="260">
          <cell r="A260" t="str">
            <v>Z00482</v>
          </cell>
          <cell r="B260">
            <v>3734</v>
          </cell>
          <cell r="C260">
            <v>24</v>
          </cell>
          <cell r="D260">
            <v>6.4273999999999998E-3</v>
          </cell>
          <cell r="E260">
            <v>223</v>
          </cell>
          <cell r="F260">
            <v>5.9721499999999997E-2</v>
          </cell>
          <cell r="G260">
            <v>337</v>
          </cell>
          <cell r="H260">
            <v>9.0251700000000004E-2</v>
          </cell>
          <cell r="I260">
            <v>40</v>
          </cell>
          <cell r="J260">
            <v>1.07124E-2</v>
          </cell>
          <cell r="K260">
            <v>147</v>
          </cell>
          <cell r="L260">
            <v>3.9368E-2</v>
          </cell>
          <cell r="M260">
            <v>57</v>
          </cell>
          <cell r="N260">
            <v>1.52651E-2</v>
          </cell>
          <cell r="O260">
            <v>33</v>
          </cell>
          <cell r="P260">
            <v>8.8377000000000004E-3</v>
          </cell>
          <cell r="Q260">
            <v>46</v>
          </cell>
          <cell r="R260">
            <v>1.2319200000000001E-2</v>
          </cell>
          <cell r="S260">
            <v>12</v>
          </cell>
          <cell r="T260">
            <v>3.2136999999999999E-3</v>
          </cell>
          <cell r="U260">
            <v>226</v>
          </cell>
          <cell r="V260">
            <v>6.05249E-2</v>
          </cell>
          <cell r="W260">
            <v>575</v>
          </cell>
          <cell r="X260">
            <v>0.1539904</v>
          </cell>
          <cell r="Y260">
            <v>575</v>
          </cell>
          <cell r="Z260">
            <v>0.1539904</v>
          </cell>
          <cell r="AA260">
            <v>115</v>
          </cell>
          <cell r="AB260">
            <v>3.0798099999999998E-2</v>
          </cell>
          <cell r="AC260">
            <v>20</v>
          </cell>
          <cell r="AD260">
            <v>5.3562000000000002E-3</v>
          </cell>
          <cell r="AE260">
            <v>18</v>
          </cell>
          <cell r="AF260">
            <v>4.8206000000000004E-3</v>
          </cell>
          <cell r="AG260">
            <v>18</v>
          </cell>
          <cell r="AH260">
            <v>4.8206000000000004E-3</v>
          </cell>
          <cell r="AI260">
            <v>3</v>
          </cell>
          <cell r="AJ260">
            <v>8.0340000000000001E-4</v>
          </cell>
          <cell r="AK260">
            <v>3</v>
          </cell>
          <cell r="AL260">
            <v>8.0340000000000001E-4</v>
          </cell>
          <cell r="AM260">
            <v>9</v>
          </cell>
          <cell r="AN260">
            <v>2.4103000000000002E-3</v>
          </cell>
          <cell r="AO260">
            <v>34</v>
          </cell>
          <cell r="AP260">
            <v>9.1055000000000007E-3</v>
          </cell>
          <cell r="AQ260">
            <v>318</v>
          </cell>
          <cell r="AR260">
            <v>8.51634E-2</v>
          </cell>
          <cell r="AS260">
            <v>3</v>
          </cell>
          <cell r="AT260">
            <v>8.0340000000000001E-4</v>
          </cell>
          <cell r="AU260">
            <v>680</v>
          </cell>
          <cell r="AV260">
            <v>0.1821103</v>
          </cell>
          <cell r="AW260">
            <v>55</v>
          </cell>
          <cell r="AX260">
            <v>1.47295E-2</v>
          </cell>
          <cell r="AY260">
            <v>78</v>
          </cell>
          <cell r="AZ260">
            <v>2.0889100000000001E-2</v>
          </cell>
        </row>
        <row r="261">
          <cell r="A261" t="str">
            <v>Z00491</v>
          </cell>
          <cell r="B261">
            <v>7022</v>
          </cell>
          <cell r="C261">
            <v>70</v>
          </cell>
          <cell r="D261">
            <v>9.9687000000000005E-3</v>
          </cell>
          <cell r="E261">
            <v>281</v>
          </cell>
          <cell r="F261">
            <v>4.00171E-2</v>
          </cell>
          <cell r="G261">
            <v>623</v>
          </cell>
          <cell r="H261">
            <v>8.87212E-2</v>
          </cell>
          <cell r="I261">
            <v>73</v>
          </cell>
          <cell r="J261">
            <v>1.03959E-2</v>
          </cell>
          <cell r="K261">
            <v>198</v>
          </cell>
          <cell r="L261">
            <v>2.8197099999999999E-2</v>
          </cell>
          <cell r="M261">
            <v>137</v>
          </cell>
          <cell r="N261">
            <v>1.9510099999999999E-2</v>
          </cell>
          <cell r="O261">
            <v>119</v>
          </cell>
          <cell r="P261">
            <v>1.6946699999999999E-2</v>
          </cell>
          <cell r="Q261">
            <v>39</v>
          </cell>
          <cell r="R261">
            <v>5.5539999999999999E-3</v>
          </cell>
          <cell r="S261">
            <v>49</v>
          </cell>
          <cell r="T261">
            <v>6.9781000000000001E-3</v>
          </cell>
          <cell r="U261">
            <v>377</v>
          </cell>
          <cell r="V261">
            <v>5.3688399999999997E-2</v>
          </cell>
          <cell r="W261">
            <v>649</v>
          </cell>
          <cell r="X261">
            <v>9.24238E-2</v>
          </cell>
          <cell r="Y261">
            <v>649</v>
          </cell>
          <cell r="Z261">
            <v>9.24238E-2</v>
          </cell>
          <cell r="AA261">
            <v>212</v>
          </cell>
          <cell r="AB261">
            <v>3.01908E-2</v>
          </cell>
          <cell r="AC261">
            <v>41</v>
          </cell>
          <cell r="AD261">
            <v>5.8387999999999999E-3</v>
          </cell>
          <cell r="AE261">
            <v>37</v>
          </cell>
          <cell r="AF261">
            <v>5.2691999999999999E-3</v>
          </cell>
          <cell r="AG261">
            <v>37</v>
          </cell>
          <cell r="AH261">
            <v>5.2691999999999999E-3</v>
          </cell>
          <cell r="AI261">
            <v>11</v>
          </cell>
          <cell r="AJ261">
            <v>1.5665E-3</v>
          </cell>
          <cell r="AK261">
            <v>11</v>
          </cell>
          <cell r="AL261">
            <v>1.5665E-3</v>
          </cell>
          <cell r="AM261">
            <v>40</v>
          </cell>
          <cell r="AN261">
            <v>5.6963999999999999E-3</v>
          </cell>
          <cell r="AO261">
            <v>83</v>
          </cell>
          <cell r="AP261">
            <v>1.1820000000000001E-2</v>
          </cell>
          <cell r="AQ261">
            <v>516</v>
          </cell>
          <cell r="AR261">
            <v>7.3483300000000001E-2</v>
          </cell>
          <cell r="AS261">
            <v>3</v>
          </cell>
          <cell r="AT261">
            <v>4.2719999999999998E-4</v>
          </cell>
          <cell r="AU261">
            <v>1253</v>
          </cell>
          <cell r="AV261">
            <v>0.17843919999999999</v>
          </cell>
          <cell r="AW261">
            <v>102</v>
          </cell>
          <cell r="AX261">
            <v>1.45258E-2</v>
          </cell>
          <cell r="AY261">
            <v>136</v>
          </cell>
          <cell r="AZ261">
            <v>1.9367700000000002E-2</v>
          </cell>
        </row>
        <row r="262">
          <cell r="A262" t="str">
            <v>Z00493</v>
          </cell>
          <cell r="B262">
            <v>8214</v>
          </cell>
          <cell r="C262">
            <v>89</v>
          </cell>
          <cell r="D262">
            <v>1.08352E-2</v>
          </cell>
          <cell r="E262">
            <v>361</v>
          </cell>
          <cell r="F262">
            <v>4.39494E-2</v>
          </cell>
          <cell r="G262">
            <v>890</v>
          </cell>
          <cell r="H262">
            <v>0.10835160000000001</v>
          </cell>
          <cell r="I262">
            <v>141</v>
          </cell>
          <cell r="J262">
            <v>1.7165799999999998E-2</v>
          </cell>
          <cell r="K262">
            <v>275</v>
          </cell>
          <cell r="L262">
            <v>3.3479399999999999E-2</v>
          </cell>
          <cell r="M262">
            <v>261</v>
          </cell>
          <cell r="N262">
            <v>3.1774999999999998E-2</v>
          </cell>
          <cell r="O262">
            <v>98</v>
          </cell>
          <cell r="P262">
            <v>1.19308E-2</v>
          </cell>
          <cell r="Q262">
            <v>88</v>
          </cell>
          <cell r="R262">
            <v>1.07134E-2</v>
          </cell>
          <cell r="S262">
            <v>33</v>
          </cell>
          <cell r="T262">
            <v>4.0175000000000002E-3</v>
          </cell>
          <cell r="U262">
            <v>476</v>
          </cell>
          <cell r="V262">
            <v>5.7949800000000003E-2</v>
          </cell>
          <cell r="W262">
            <v>747</v>
          </cell>
          <cell r="X262">
            <v>9.0942300000000004E-2</v>
          </cell>
          <cell r="Y262">
            <v>747</v>
          </cell>
          <cell r="Z262">
            <v>9.0942300000000004E-2</v>
          </cell>
          <cell r="AA262">
            <v>252</v>
          </cell>
          <cell r="AB262">
            <v>3.06793E-2</v>
          </cell>
          <cell r="AC262">
            <v>52</v>
          </cell>
          <cell r="AD262">
            <v>6.3306999999999999E-3</v>
          </cell>
          <cell r="AE262">
            <v>56</v>
          </cell>
          <cell r="AF262">
            <v>6.8176E-3</v>
          </cell>
          <cell r="AG262">
            <v>56</v>
          </cell>
          <cell r="AH262">
            <v>6.8176E-3</v>
          </cell>
          <cell r="AI262">
            <v>16</v>
          </cell>
          <cell r="AJ262">
            <v>1.9479E-3</v>
          </cell>
          <cell r="AK262">
            <v>16</v>
          </cell>
          <cell r="AL262">
            <v>1.9479E-3</v>
          </cell>
          <cell r="AM262">
            <v>12</v>
          </cell>
          <cell r="AN262">
            <v>1.4609E-3</v>
          </cell>
          <cell r="AO262">
            <v>67</v>
          </cell>
          <cell r="AP262">
            <v>8.1568000000000005E-3</v>
          </cell>
          <cell r="AQ262">
            <v>673</v>
          </cell>
          <cell r="AR262">
            <v>8.1933300000000001E-2</v>
          </cell>
          <cell r="AS262">
            <v>2</v>
          </cell>
          <cell r="AT262">
            <v>2.4350000000000001E-4</v>
          </cell>
          <cell r="AU262">
            <v>1622</v>
          </cell>
          <cell r="AV262">
            <v>0.1974677</v>
          </cell>
          <cell r="AW262">
            <v>120</v>
          </cell>
          <cell r="AX262">
            <v>1.4609199999999999E-2</v>
          </cell>
          <cell r="AY262">
            <v>218</v>
          </cell>
          <cell r="AZ262">
            <v>2.65401E-2</v>
          </cell>
        </row>
        <row r="263">
          <cell r="A263" t="str">
            <v>Z00494</v>
          </cell>
          <cell r="B263">
            <v>4158</v>
          </cell>
          <cell r="C263">
            <v>58</v>
          </cell>
          <cell r="D263">
            <v>1.3949E-2</v>
          </cell>
          <cell r="E263">
            <v>225</v>
          </cell>
          <cell r="F263">
            <v>5.4112599999999997E-2</v>
          </cell>
          <cell r="G263">
            <v>553</v>
          </cell>
          <cell r="H263">
            <v>0.13299659999999999</v>
          </cell>
          <cell r="I263">
            <v>72</v>
          </cell>
          <cell r="J263">
            <v>1.7316000000000002E-2</v>
          </cell>
          <cell r="K263">
            <v>223</v>
          </cell>
          <cell r="L263">
            <v>5.3631600000000001E-2</v>
          </cell>
          <cell r="M263">
            <v>141</v>
          </cell>
          <cell r="N263">
            <v>3.3910500000000003E-2</v>
          </cell>
          <cell r="O263">
            <v>40</v>
          </cell>
          <cell r="P263">
            <v>9.6200000000000001E-3</v>
          </cell>
          <cell r="Q263">
            <v>49</v>
          </cell>
          <cell r="R263">
            <v>1.17845E-2</v>
          </cell>
          <cell r="S263">
            <v>47</v>
          </cell>
          <cell r="T263">
            <v>1.1303499999999999E-2</v>
          </cell>
          <cell r="U263">
            <v>349</v>
          </cell>
          <cell r="V263">
            <v>8.3934599999999998E-2</v>
          </cell>
          <cell r="W263">
            <v>169</v>
          </cell>
          <cell r="X263">
            <v>4.06445E-2</v>
          </cell>
          <cell r="Y263">
            <v>169</v>
          </cell>
          <cell r="Z263">
            <v>4.06445E-2</v>
          </cell>
          <cell r="AA263">
            <v>154</v>
          </cell>
          <cell r="AB263">
            <v>3.7037E-2</v>
          </cell>
          <cell r="AC263">
            <v>34</v>
          </cell>
          <cell r="AD263">
            <v>8.1770000000000002E-3</v>
          </cell>
          <cell r="AE263">
            <v>23</v>
          </cell>
          <cell r="AF263">
            <v>5.5315E-3</v>
          </cell>
          <cell r="AG263">
            <v>23</v>
          </cell>
          <cell r="AH263">
            <v>5.5315E-3</v>
          </cell>
          <cell r="AI263">
            <v>2</v>
          </cell>
          <cell r="AJ263">
            <v>4.8099999999999998E-4</v>
          </cell>
          <cell r="AK263">
            <v>2</v>
          </cell>
          <cell r="AL263">
            <v>4.8099999999999998E-4</v>
          </cell>
          <cell r="AM263">
            <v>22</v>
          </cell>
          <cell r="AN263">
            <v>5.2909999999999997E-3</v>
          </cell>
          <cell r="AO263">
            <v>33</v>
          </cell>
          <cell r="AP263">
            <v>7.9365000000000008E-3</v>
          </cell>
          <cell r="AQ263">
            <v>626</v>
          </cell>
          <cell r="AR263">
            <v>0.1505532</v>
          </cell>
          <cell r="AS263">
            <v>3</v>
          </cell>
          <cell r="AT263">
            <v>7.2150000000000003E-4</v>
          </cell>
          <cell r="AU263">
            <v>975</v>
          </cell>
          <cell r="AV263">
            <v>0.23448769999999999</v>
          </cell>
          <cell r="AW263">
            <v>93</v>
          </cell>
          <cell r="AX263">
            <v>2.2366500000000001E-2</v>
          </cell>
          <cell r="AY263">
            <v>92</v>
          </cell>
          <cell r="AZ263">
            <v>2.2126E-2</v>
          </cell>
        </row>
        <row r="264">
          <cell r="A264" t="str">
            <v>Z00495</v>
          </cell>
          <cell r="B264">
            <v>9529</v>
          </cell>
          <cell r="C264">
            <v>131</v>
          </cell>
          <cell r="D264">
            <v>1.3747499999999999E-2</v>
          </cell>
          <cell r="E264">
            <v>483</v>
          </cell>
          <cell r="F264">
            <v>5.0687400000000001E-2</v>
          </cell>
          <cell r="G264">
            <v>1323</v>
          </cell>
          <cell r="H264">
            <v>0.1388393</v>
          </cell>
          <cell r="I264">
            <v>153</v>
          </cell>
          <cell r="J264">
            <v>1.60562E-2</v>
          </cell>
          <cell r="K264">
            <v>361</v>
          </cell>
          <cell r="L264">
            <v>3.7884399999999999E-2</v>
          </cell>
          <cell r="M264">
            <v>235</v>
          </cell>
          <cell r="N264">
            <v>2.4661599999999999E-2</v>
          </cell>
          <cell r="O264">
            <v>141</v>
          </cell>
          <cell r="P264">
            <v>1.47969E-2</v>
          </cell>
          <cell r="Q264">
            <v>127</v>
          </cell>
          <cell r="R264">
            <v>1.33277E-2</v>
          </cell>
          <cell r="S264">
            <v>50</v>
          </cell>
          <cell r="T264">
            <v>5.2471000000000002E-3</v>
          </cell>
          <cell r="U264">
            <v>639</v>
          </cell>
          <cell r="V264">
            <v>6.7058499999999993E-2</v>
          </cell>
          <cell r="W264">
            <v>825</v>
          </cell>
          <cell r="X264">
            <v>8.6577799999999996E-2</v>
          </cell>
          <cell r="Y264">
            <v>825</v>
          </cell>
          <cell r="Z264">
            <v>8.6577799999999996E-2</v>
          </cell>
          <cell r="AA264">
            <v>368</v>
          </cell>
          <cell r="AB264">
            <v>3.8619000000000001E-2</v>
          </cell>
          <cell r="AC264">
            <v>64</v>
          </cell>
          <cell r="AD264">
            <v>6.7162999999999997E-3</v>
          </cell>
          <cell r="AE264">
            <v>73</v>
          </cell>
          <cell r="AF264">
            <v>7.6607999999999997E-3</v>
          </cell>
          <cell r="AG264">
            <v>73</v>
          </cell>
          <cell r="AH264">
            <v>7.6607999999999997E-3</v>
          </cell>
          <cell r="AI264">
            <v>20</v>
          </cell>
          <cell r="AJ264">
            <v>2.0988999999999999E-3</v>
          </cell>
          <cell r="AK264">
            <v>20</v>
          </cell>
          <cell r="AL264">
            <v>2.0988999999999999E-3</v>
          </cell>
          <cell r="AM264">
            <v>35</v>
          </cell>
          <cell r="AN264">
            <v>3.673E-3</v>
          </cell>
          <cell r="AO264">
            <v>66</v>
          </cell>
          <cell r="AP264">
            <v>6.9262000000000004E-3</v>
          </cell>
          <cell r="AQ264">
            <v>742</v>
          </cell>
          <cell r="AR264">
            <v>7.7867599999999995E-2</v>
          </cell>
          <cell r="AS264">
            <v>4</v>
          </cell>
          <cell r="AT264">
            <v>4.1980000000000001E-4</v>
          </cell>
          <cell r="AU264">
            <v>2022</v>
          </cell>
          <cell r="AV264">
            <v>0.21219440000000001</v>
          </cell>
          <cell r="AW264">
            <v>115</v>
          </cell>
          <cell r="AX264">
            <v>1.20684E-2</v>
          </cell>
          <cell r="AY264">
            <v>274</v>
          </cell>
          <cell r="AZ264">
            <v>2.87543E-2</v>
          </cell>
        </row>
        <row r="265">
          <cell r="A265" t="str">
            <v>Z00497</v>
          </cell>
          <cell r="B265">
            <v>9004</v>
          </cell>
          <cell r="C265">
            <v>88</v>
          </cell>
          <cell r="D265">
            <v>9.7733999999999998E-3</v>
          </cell>
          <cell r="E265">
            <v>538</v>
          </cell>
          <cell r="F265">
            <v>5.9751199999999997E-2</v>
          </cell>
          <cell r="G265">
            <v>919</v>
          </cell>
          <cell r="H265">
            <v>0.1020657</v>
          </cell>
          <cell r="I265">
            <v>90</v>
          </cell>
          <cell r="J265">
            <v>9.9956000000000003E-3</v>
          </cell>
          <cell r="K265">
            <v>244</v>
          </cell>
          <cell r="L265">
            <v>2.7099100000000001E-2</v>
          </cell>
          <cell r="M265">
            <v>205</v>
          </cell>
          <cell r="N265">
            <v>2.2767699999999998E-2</v>
          </cell>
          <cell r="O265">
            <v>119</v>
          </cell>
          <cell r="P265">
            <v>1.32163E-2</v>
          </cell>
          <cell r="Q265">
            <v>95</v>
          </cell>
          <cell r="R265">
            <v>1.05509E-2</v>
          </cell>
          <cell r="S265">
            <v>34</v>
          </cell>
          <cell r="T265">
            <v>3.7761000000000001E-3</v>
          </cell>
          <cell r="U265">
            <v>446</v>
          </cell>
          <cell r="V265">
            <v>4.9533500000000001E-2</v>
          </cell>
          <cell r="W265">
            <v>1103</v>
          </cell>
          <cell r="X265">
            <v>0.1225011</v>
          </cell>
          <cell r="Y265">
            <v>1103</v>
          </cell>
          <cell r="Z265">
            <v>0.1225011</v>
          </cell>
          <cell r="AA265">
            <v>258</v>
          </cell>
          <cell r="AB265">
            <v>2.86539E-2</v>
          </cell>
          <cell r="AC265">
            <v>59</v>
          </cell>
          <cell r="AD265">
            <v>6.5525999999999996E-3</v>
          </cell>
          <cell r="AE265">
            <v>86</v>
          </cell>
          <cell r="AF265">
            <v>9.5513000000000004E-3</v>
          </cell>
          <cell r="AG265">
            <v>86</v>
          </cell>
          <cell r="AH265">
            <v>9.5513000000000004E-3</v>
          </cell>
          <cell r="AI265">
            <v>54</v>
          </cell>
          <cell r="AJ265">
            <v>5.9972999999999997E-3</v>
          </cell>
          <cell r="AK265">
            <v>54</v>
          </cell>
          <cell r="AL265">
            <v>5.9972999999999997E-3</v>
          </cell>
          <cell r="AM265">
            <v>54</v>
          </cell>
          <cell r="AN265">
            <v>5.9972999999999997E-3</v>
          </cell>
          <cell r="AO265">
            <v>48</v>
          </cell>
          <cell r="AP265">
            <v>5.3309999999999998E-3</v>
          </cell>
          <cell r="AQ265">
            <v>520</v>
          </cell>
          <cell r="AR265">
            <v>5.7752100000000001E-2</v>
          </cell>
          <cell r="AS265">
            <v>7</v>
          </cell>
          <cell r="AT265">
            <v>7.7740000000000003E-4</v>
          </cell>
          <cell r="AU265">
            <v>1663</v>
          </cell>
          <cell r="AV265">
            <v>0.18469569999999999</v>
          </cell>
          <cell r="AW265">
            <v>126</v>
          </cell>
          <cell r="AX265">
            <v>1.3993800000000001E-2</v>
          </cell>
          <cell r="AY265">
            <v>219</v>
          </cell>
          <cell r="AZ265">
            <v>2.43225E-2</v>
          </cell>
        </row>
        <row r="266">
          <cell r="A266" t="str">
            <v>Z00498</v>
          </cell>
          <cell r="B266">
            <v>3340</v>
          </cell>
          <cell r="C266">
            <v>52</v>
          </cell>
          <cell r="D266">
            <v>1.55689E-2</v>
          </cell>
          <cell r="E266">
            <v>130</v>
          </cell>
          <cell r="F266">
            <v>3.8922199999999997E-2</v>
          </cell>
          <cell r="G266">
            <v>466</v>
          </cell>
          <cell r="H266">
            <v>0.13952100000000001</v>
          </cell>
          <cell r="I266">
            <v>44</v>
          </cell>
          <cell r="J266">
            <v>1.31737E-2</v>
          </cell>
          <cell r="K266">
            <v>127</v>
          </cell>
          <cell r="L266">
            <v>3.8024000000000002E-2</v>
          </cell>
          <cell r="M266">
            <v>140</v>
          </cell>
          <cell r="N266">
            <v>4.1916200000000001E-2</v>
          </cell>
          <cell r="O266">
            <v>63</v>
          </cell>
          <cell r="P266">
            <v>1.8862299999999999E-2</v>
          </cell>
          <cell r="Q266">
            <v>41</v>
          </cell>
          <cell r="R266">
            <v>1.2275400000000001E-2</v>
          </cell>
          <cell r="S266">
            <v>22</v>
          </cell>
          <cell r="T266">
            <v>6.5868000000000003E-3</v>
          </cell>
          <cell r="U266">
            <v>240</v>
          </cell>
          <cell r="V266">
            <v>7.1856299999999998E-2</v>
          </cell>
          <cell r="W266">
            <v>380</v>
          </cell>
          <cell r="X266">
            <v>0.1137725</v>
          </cell>
          <cell r="Y266">
            <v>380</v>
          </cell>
          <cell r="Z266">
            <v>0.1137725</v>
          </cell>
          <cell r="AA266">
            <v>146</v>
          </cell>
          <cell r="AB266">
            <v>4.3712599999999997E-2</v>
          </cell>
          <cell r="AC266">
            <v>18</v>
          </cell>
          <cell r="AD266">
            <v>5.3892000000000002E-3</v>
          </cell>
          <cell r="AE266">
            <v>25</v>
          </cell>
          <cell r="AF266">
            <v>7.4850000000000003E-3</v>
          </cell>
          <cell r="AG266">
            <v>25</v>
          </cell>
          <cell r="AH266">
            <v>7.4850000000000003E-3</v>
          </cell>
          <cell r="AI266">
            <v>9</v>
          </cell>
          <cell r="AJ266">
            <v>2.6946000000000001E-3</v>
          </cell>
          <cell r="AK266">
            <v>9</v>
          </cell>
          <cell r="AL266">
            <v>2.6946000000000001E-3</v>
          </cell>
          <cell r="AM266">
            <v>15</v>
          </cell>
          <cell r="AN266">
            <v>4.4910000000000002E-3</v>
          </cell>
          <cell r="AO266">
            <v>20</v>
          </cell>
          <cell r="AP266">
            <v>5.9880000000000003E-3</v>
          </cell>
          <cell r="AQ266">
            <v>371</v>
          </cell>
          <cell r="AR266">
            <v>0.1110778</v>
          </cell>
          <cell r="AS266">
            <v>3</v>
          </cell>
          <cell r="AT266">
            <v>8.9820000000000004E-4</v>
          </cell>
          <cell r="AU266">
            <v>728</v>
          </cell>
          <cell r="AV266">
            <v>0.21796409999999999</v>
          </cell>
          <cell r="AW266">
            <v>54</v>
          </cell>
          <cell r="AX266">
            <v>1.61677E-2</v>
          </cell>
          <cell r="AY266">
            <v>93</v>
          </cell>
          <cell r="AZ266">
            <v>2.7844299999999999E-2</v>
          </cell>
        </row>
        <row r="267">
          <cell r="A267" t="str">
            <v>Z00499</v>
          </cell>
          <cell r="B267">
            <v>3048</v>
          </cell>
          <cell r="C267">
            <v>27</v>
          </cell>
          <cell r="D267">
            <v>8.8582999999999995E-3</v>
          </cell>
          <cell r="E267">
            <v>175</v>
          </cell>
          <cell r="F267">
            <v>5.7414699999999999E-2</v>
          </cell>
          <cell r="G267">
            <v>307</v>
          </cell>
          <cell r="H267">
            <v>0.1007218</v>
          </cell>
          <cell r="I267">
            <v>28</v>
          </cell>
          <cell r="J267">
            <v>9.1864000000000008E-3</v>
          </cell>
          <cell r="K267">
            <v>93</v>
          </cell>
          <cell r="L267">
            <v>3.0511799999999999E-2</v>
          </cell>
          <cell r="M267">
            <v>66</v>
          </cell>
          <cell r="N267">
            <v>2.1653499999999999E-2</v>
          </cell>
          <cell r="O267">
            <v>32</v>
          </cell>
          <cell r="P267">
            <v>1.04987E-2</v>
          </cell>
          <cell r="Q267">
            <v>32</v>
          </cell>
          <cell r="R267">
            <v>1.04987E-2</v>
          </cell>
          <cell r="S267">
            <v>28</v>
          </cell>
          <cell r="T267">
            <v>9.1864000000000008E-3</v>
          </cell>
          <cell r="U267">
            <v>149</v>
          </cell>
          <cell r="V267">
            <v>4.8884499999999997E-2</v>
          </cell>
          <cell r="W267">
            <v>111</v>
          </cell>
          <cell r="X267">
            <v>3.64173E-2</v>
          </cell>
          <cell r="Y267">
            <v>111</v>
          </cell>
          <cell r="Z267">
            <v>3.64173E-2</v>
          </cell>
          <cell r="AA267">
            <v>73</v>
          </cell>
          <cell r="AB267">
            <v>2.3950099999999998E-2</v>
          </cell>
          <cell r="AC267">
            <v>18</v>
          </cell>
          <cell r="AD267">
            <v>5.9055000000000002E-3</v>
          </cell>
          <cell r="AE267">
            <v>22</v>
          </cell>
          <cell r="AF267">
            <v>7.2177999999999999E-3</v>
          </cell>
          <cell r="AG267">
            <v>22</v>
          </cell>
          <cell r="AH267">
            <v>7.2177999999999999E-3</v>
          </cell>
          <cell r="AI267">
            <v>9</v>
          </cell>
          <cell r="AJ267">
            <v>2.9528000000000002E-3</v>
          </cell>
          <cell r="AK267">
            <v>9</v>
          </cell>
          <cell r="AL267">
            <v>2.9528000000000002E-3</v>
          </cell>
          <cell r="AM267">
            <v>22</v>
          </cell>
          <cell r="AN267">
            <v>7.2177999999999999E-3</v>
          </cell>
          <cell r="AO267">
            <v>14</v>
          </cell>
          <cell r="AP267">
            <v>4.5932000000000004E-3</v>
          </cell>
          <cell r="AQ267">
            <v>107</v>
          </cell>
          <cell r="AR267">
            <v>3.5104999999999997E-2</v>
          </cell>
          <cell r="AS267">
            <v>1</v>
          </cell>
          <cell r="AT267">
            <v>3.2810000000000001E-4</v>
          </cell>
          <cell r="AU267">
            <v>557</v>
          </cell>
          <cell r="AV267">
            <v>0.18274280000000001</v>
          </cell>
          <cell r="AW267">
            <v>41</v>
          </cell>
          <cell r="AX267">
            <v>1.3451400000000001E-2</v>
          </cell>
          <cell r="AY267">
            <v>67</v>
          </cell>
          <cell r="AZ267">
            <v>2.19816E-2</v>
          </cell>
        </row>
        <row r="268">
          <cell r="A268" t="str">
            <v>Z00500</v>
          </cell>
          <cell r="B268">
            <v>1820</v>
          </cell>
          <cell r="C268">
            <v>37</v>
          </cell>
          <cell r="D268">
            <v>2.0329699999999999E-2</v>
          </cell>
          <cell r="E268">
            <v>96</v>
          </cell>
          <cell r="F268">
            <v>5.2747299999999997E-2</v>
          </cell>
          <cell r="G268">
            <v>267</v>
          </cell>
          <cell r="H268">
            <v>0.14670330000000001</v>
          </cell>
          <cell r="I268">
            <v>22</v>
          </cell>
          <cell r="J268">
            <v>1.20879E-2</v>
          </cell>
          <cell r="K268">
            <v>105</v>
          </cell>
          <cell r="L268">
            <v>5.7692300000000002E-2</v>
          </cell>
          <cell r="M268">
            <v>49</v>
          </cell>
          <cell r="N268">
            <v>2.6923099999999998E-2</v>
          </cell>
          <cell r="O268">
            <v>41</v>
          </cell>
          <cell r="P268">
            <v>2.2527499999999999E-2</v>
          </cell>
          <cell r="Q268">
            <v>30</v>
          </cell>
          <cell r="R268">
            <v>1.6483500000000002E-2</v>
          </cell>
          <cell r="S268">
            <v>18</v>
          </cell>
          <cell r="T268">
            <v>9.8901000000000006E-3</v>
          </cell>
          <cell r="U268">
            <v>151</v>
          </cell>
          <cell r="V268">
            <v>8.2966999999999999E-2</v>
          </cell>
          <cell r="W268">
            <v>133</v>
          </cell>
          <cell r="X268">
            <v>7.30769E-2</v>
          </cell>
          <cell r="Y268">
            <v>133</v>
          </cell>
          <cell r="Z268">
            <v>7.30769E-2</v>
          </cell>
          <cell r="AA268">
            <v>70</v>
          </cell>
          <cell r="AB268">
            <v>3.8461500000000003E-2</v>
          </cell>
          <cell r="AC268">
            <v>22</v>
          </cell>
          <cell r="AD268">
            <v>1.20879E-2</v>
          </cell>
          <cell r="AE268">
            <v>15</v>
          </cell>
          <cell r="AF268">
            <v>8.2418000000000005E-3</v>
          </cell>
          <cell r="AG268">
            <v>15</v>
          </cell>
          <cell r="AH268">
            <v>8.2418000000000005E-3</v>
          </cell>
          <cell r="AI268">
            <v>6</v>
          </cell>
          <cell r="AJ268">
            <v>3.2967000000000001E-3</v>
          </cell>
          <cell r="AK268">
            <v>6</v>
          </cell>
          <cell r="AL268">
            <v>3.2967000000000001E-3</v>
          </cell>
          <cell r="AM268">
            <v>29</v>
          </cell>
          <cell r="AN268">
            <v>1.59341E-2</v>
          </cell>
          <cell r="AO268">
            <v>21</v>
          </cell>
          <cell r="AP268">
            <v>1.15385E-2</v>
          </cell>
          <cell r="AQ268">
            <v>130</v>
          </cell>
          <cell r="AR268">
            <v>7.1428599999999995E-2</v>
          </cell>
          <cell r="AS268">
            <v>2</v>
          </cell>
          <cell r="AT268">
            <v>1.0989000000000001E-3</v>
          </cell>
          <cell r="AU268">
            <v>452</v>
          </cell>
          <cell r="AV268">
            <v>0.24835160000000001</v>
          </cell>
          <cell r="AW268">
            <v>38</v>
          </cell>
          <cell r="AX268">
            <v>2.0879100000000001E-2</v>
          </cell>
          <cell r="AY268">
            <v>53</v>
          </cell>
          <cell r="AZ268">
            <v>2.9120900000000002E-2</v>
          </cell>
        </row>
        <row r="269">
          <cell r="A269" t="str">
            <v>Z00501</v>
          </cell>
          <cell r="B269">
            <v>2122</v>
          </cell>
          <cell r="C269">
            <v>32</v>
          </cell>
          <cell r="D269">
            <v>1.5080100000000001E-2</v>
          </cell>
          <cell r="E269">
            <v>96</v>
          </cell>
          <cell r="F269">
            <v>4.5240299999999997E-2</v>
          </cell>
          <cell r="G269">
            <v>256</v>
          </cell>
          <cell r="H269">
            <v>0.1206409</v>
          </cell>
          <cell r="I269">
            <v>32</v>
          </cell>
          <cell r="J269">
            <v>1.5080100000000001E-2</v>
          </cell>
          <cell r="K269">
            <v>104</v>
          </cell>
          <cell r="L269">
            <v>4.9010400000000003E-2</v>
          </cell>
          <cell r="M269">
            <v>80</v>
          </cell>
          <cell r="N269">
            <v>3.7700299999999999E-2</v>
          </cell>
          <cell r="O269">
            <v>37</v>
          </cell>
          <cell r="P269">
            <v>1.7436400000000001E-2</v>
          </cell>
          <cell r="Q269">
            <v>13</v>
          </cell>
          <cell r="R269">
            <v>6.1263000000000003E-3</v>
          </cell>
          <cell r="S269">
            <v>14</v>
          </cell>
          <cell r="T269">
            <v>6.5975000000000001E-3</v>
          </cell>
          <cell r="U269">
            <v>174</v>
          </cell>
          <cell r="V269">
            <v>8.1998100000000004E-2</v>
          </cell>
          <cell r="W269">
            <v>199</v>
          </cell>
          <cell r="X269">
            <v>9.3779500000000002E-2</v>
          </cell>
          <cell r="Y269">
            <v>199</v>
          </cell>
          <cell r="Z269">
            <v>9.3779500000000002E-2</v>
          </cell>
          <cell r="AA269">
            <v>99</v>
          </cell>
          <cell r="AB269">
            <v>4.6654099999999997E-2</v>
          </cell>
          <cell r="AC269">
            <v>21</v>
          </cell>
          <cell r="AD269">
            <v>9.8963000000000002E-3</v>
          </cell>
          <cell r="AE269">
            <v>25</v>
          </cell>
          <cell r="AF269">
            <v>1.17813E-2</v>
          </cell>
          <cell r="AG269">
            <v>25</v>
          </cell>
          <cell r="AH269">
            <v>1.17813E-2</v>
          </cell>
          <cell r="AI269">
            <v>7</v>
          </cell>
          <cell r="AJ269">
            <v>3.2988000000000002E-3</v>
          </cell>
          <cell r="AK269">
            <v>7</v>
          </cell>
          <cell r="AL269">
            <v>3.2988000000000002E-3</v>
          </cell>
          <cell r="AM269">
            <v>14</v>
          </cell>
          <cell r="AN269">
            <v>6.5975000000000001E-3</v>
          </cell>
          <cell r="AO269">
            <v>6</v>
          </cell>
          <cell r="AP269">
            <v>2.8275000000000002E-3</v>
          </cell>
          <cell r="AQ269">
            <v>244</v>
          </cell>
          <cell r="AR269">
            <v>0.1149859</v>
          </cell>
          <cell r="AS269">
            <v>0</v>
          </cell>
          <cell r="AT269">
            <v>0</v>
          </cell>
          <cell r="AU269">
            <v>444</v>
          </cell>
          <cell r="AV269">
            <v>0.20923659999999999</v>
          </cell>
          <cell r="AW269">
            <v>30</v>
          </cell>
          <cell r="AX269">
            <v>1.41376E-2</v>
          </cell>
          <cell r="AY269">
            <v>76</v>
          </cell>
          <cell r="AZ269">
            <v>3.5815300000000001E-2</v>
          </cell>
        </row>
        <row r="270">
          <cell r="A270" t="str">
            <v>Z00502</v>
          </cell>
          <cell r="B270">
            <v>5213</v>
          </cell>
          <cell r="C270">
            <v>59</v>
          </cell>
          <cell r="D270">
            <v>1.1317900000000001E-2</v>
          </cell>
          <cell r="E270">
            <v>275</v>
          </cell>
          <cell r="F270">
            <v>5.27527E-2</v>
          </cell>
          <cell r="G270">
            <v>716</v>
          </cell>
          <cell r="H270">
            <v>0.1373489</v>
          </cell>
          <cell r="I270">
            <v>76</v>
          </cell>
          <cell r="J270">
            <v>1.4578900000000001E-2</v>
          </cell>
          <cell r="K270">
            <v>167</v>
          </cell>
          <cell r="L270">
            <v>3.2035300000000003E-2</v>
          </cell>
          <cell r="M270">
            <v>161</v>
          </cell>
          <cell r="N270">
            <v>3.08843E-2</v>
          </cell>
          <cell r="O270">
            <v>39</v>
          </cell>
          <cell r="P270">
            <v>7.4812999999999998E-3</v>
          </cell>
          <cell r="Q270">
            <v>70</v>
          </cell>
          <cell r="R270">
            <v>1.3428000000000001E-2</v>
          </cell>
          <cell r="S270">
            <v>22</v>
          </cell>
          <cell r="T270">
            <v>4.2202000000000003E-3</v>
          </cell>
          <cell r="U270">
            <v>322</v>
          </cell>
          <cell r="V270">
            <v>6.1768700000000003E-2</v>
          </cell>
          <cell r="W270">
            <v>556</v>
          </cell>
          <cell r="X270">
            <v>0.1066564</v>
          </cell>
          <cell r="Y270">
            <v>556</v>
          </cell>
          <cell r="Z270">
            <v>0.1066564</v>
          </cell>
          <cell r="AA270">
            <v>200</v>
          </cell>
          <cell r="AB270">
            <v>3.83656E-2</v>
          </cell>
          <cell r="AC270">
            <v>29</v>
          </cell>
          <cell r="AD270">
            <v>5.5630000000000002E-3</v>
          </cell>
          <cell r="AE270">
            <v>39</v>
          </cell>
          <cell r="AF270">
            <v>7.4812999999999998E-3</v>
          </cell>
          <cell r="AG270">
            <v>39</v>
          </cell>
          <cell r="AH270">
            <v>7.4812999999999998E-3</v>
          </cell>
          <cell r="AI270">
            <v>7</v>
          </cell>
          <cell r="AJ270">
            <v>1.3427999999999999E-3</v>
          </cell>
          <cell r="AK270">
            <v>7</v>
          </cell>
          <cell r="AL270">
            <v>1.3427999999999999E-3</v>
          </cell>
          <cell r="AM270">
            <v>11</v>
          </cell>
          <cell r="AN270">
            <v>2.1101000000000002E-3</v>
          </cell>
          <cell r="AO270">
            <v>22</v>
          </cell>
          <cell r="AP270">
            <v>4.2202000000000003E-3</v>
          </cell>
          <cell r="AQ270">
            <v>483</v>
          </cell>
          <cell r="AR270">
            <v>9.2652999999999999E-2</v>
          </cell>
          <cell r="AS270">
            <v>11</v>
          </cell>
          <cell r="AT270">
            <v>2.1101000000000002E-3</v>
          </cell>
          <cell r="AU270">
            <v>1141</v>
          </cell>
          <cell r="AV270">
            <v>0.21887590000000001</v>
          </cell>
          <cell r="AW270">
            <v>101</v>
          </cell>
          <cell r="AX270">
            <v>1.9374599999999999E-2</v>
          </cell>
          <cell r="AY270">
            <v>169</v>
          </cell>
          <cell r="AZ270">
            <v>3.2419000000000003E-2</v>
          </cell>
        </row>
        <row r="271">
          <cell r="A271" t="str">
            <v>Z00503</v>
          </cell>
          <cell r="B271">
            <v>6048</v>
          </cell>
          <cell r="C271">
            <v>111</v>
          </cell>
          <cell r="D271">
            <v>1.83532E-2</v>
          </cell>
          <cell r="E271">
            <v>274</v>
          </cell>
          <cell r="F271">
            <v>4.5304200000000003E-2</v>
          </cell>
          <cell r="G271">
            <v>1055</v>
          </cell>
          <cell r="H271">
            <v>0.1744378</v>
          </cell>
          <cell r="I271">
            <v>97</v>
          </cell>
          <cell r="J271">
            <v>1.6038400000000001E-2</v>
          </cell>
          <cell r="K271">
            <v>296</v>
          </cell>
          <cell r="L271">
            <v>4.8941800000000001E-2</v>
          </cell>
          <cell r="M271">
            <v>241</v>
          </cell>
          <cell r="N271">
            <v>3.9847899999999999E-2</v>
          </cell>
          <cell r="O271">
            <v>96</v>
          </cell>
          <cell r="P271">
            <v>1.5873000000000002E-2</v>
          </cell>
          <cell r="Q271">
            <v>71</v>
          </cell>
          <cell r="R271">
            <v>1.1739400000000001E-2</v>
          </cell>
          <cell r="S271">
            <v>20</v>
          </cell>
          <cell r="T271">
            <v>3.3069000000000002E-3</v>
          </cell>
          <cell r="U271">
            <v>487</v>
          </cell>
          <cell r="V271">
            <v>8.0522499999999997E-2</v>
          </cell>
          <cell r="W271">
            <v>358</v>
          </cell>
          <cell r="X271">
            <v>5.9193099999999998E-2</v>
          </cell>
          <cell r="Y271">
            <v>358</v>
          </cell>
          <cell r="Z271">
            <v>5.9193099999999998E-2</v>
          </cell>
          <cell r="AA271">
            <v>256</v>
          </cell>
          <cell r="AB271">
            <v>4.2327999999999998E-2</v>
          </cell>
          <cell r="AC271">
            <v>59</v>
          </cell>
          <cell r="AD271">
            <v>9.7552999999999997E-3</v>
          </cell>
          <cell r="AE271">
            <v>61</v>
          </cell>
          <cell r="AF271">
            <v>1.0085999999999999E-2</v>
          </cell>
          <cell r="AG271">
            <v>61</v>
          </cell>
          <cell r="AH271">
            <v>1.0085999999999999E-2</v>
          </cell>
          <cell r="AI271">
            <v>18</v>
          </cell>
          <cell r="AJ271">
            <v>2.9762E-3</v>
          </cell>
          <cell r="AK271">
            <v>18</v>
          </cell>
          <cell r="AL271">
            <v>2.9762E-3</v>
          </cell>
          <cell r="AM271">
            <v>46</v>
          </cell>
          <cell r="AN271">
            <v>7.6058000000000002E-3</v>
          </cell>
          <cell r="AO271">
            <v>41</v>
          </cell>
          <cell r="AP271">
            <v>6.7790999999999997E-3</v>
          </cell>
          <cell r="AQ271">
            <v>555</v>
          </cell>
          <cell r="AR271">
            <v>9.1765899999999997E-2</v>
          </cell>
          <cell r="AS271">
            <v>3</v>
          </cell>
          <cell r="AT271">
            <v>4.9600000000000002E-4</v>
          </cell>
          <cell r="AU271">
            <v>1509</v>
          </cell>
          <cell r="AV271">
            <v>0.249504</v>
          </cell>
          <cell r="AW271">
            <v>121</v>
          </cell>
          <cell r="AX271">
            <v>2.0006599999999999E-2</v>
          </cell>
          <cell r="AY271">
            <v>228</v>
          </cell>
          <cell r="AZ271">
            <v>3.76984E-2</v>
          </cell>
        </row>
        <row r="272">
          <cell r="A272" t="str">
            <v>Z00504</v>
          </cell>
          <cell r="B272">
            <v>3116</v>
          </cell>
          <cell r="C272">
            <v>37</v>
          </cell>
          <cell r="D272">
            <v>1.18742E-2</v>
          </cell>
          <cell r="E272">
            <v>112</v>
          </cell>
          <cell r="F272">
            <v>3.5943500000000003E-2</v>
          </cell>
          <cell r="G272">
            <v>346</v>
          </cell>
          <cell r="H272">
            <v>0.11103979999999999</v>
          </cell>
          <cell r="I272">
            <v>53</v>
          </cell>
          <cell r="J272">
            <v>1.7009E-2</v>
          </cell>
          <cell r="K272">
            <v>105</v>
          </cell>
          <cell r="L272">
            <v>3.3696999999999998E-2</v>
          </cell>
          <cell r="M272">
            <v>101</v>
          </cell>
          <cell r="N272">
            <v>3.2413400000000002E-2</v>
          </cell>
          <cell r="O272">
            <v>44</v>
          </cell>
          <cell r="P272">
            <v>1.41207E-2</v>
          </cell>
          <cell r="Q272">
            <v>30</v>
          </cell>
          <cell r="R272">
            <v>9.6276999999999995E-3</v>
          </cell>
          <cell r="S272">
            <v>14</v>
          </cell>
          <cell r="T272">
            <v>4.4929000000000002E-3</v>
          </cell>
          <cell r="U272">
            <v>188</v>
          </cell>
          <cell r="V272">
            <v>6.03338E-2</v>
          </cell>
          <cell r="W272">
            <v>313</v>
          </cell>
          <cell r="X272">
            <v>0.10044930000000001</v>
          </cell>
          <cell r="Y272">
            <v>313</v>
          </cell>
          <cell r="Z272">
            <v>0.10044930000000001</v>
          </cell>
          <cell r="AA272">
            <v>111</v>
          </cell>
          <cell r="AB272">
            <v>3.5622599999999997E-2</v>
          </cell>
          <cell r="AC272">
            <v>27</v>
          </cell>
          <cell r="AD272">
            <v>8.6650000000000008E-3</v>
          </cell>
          <cell r="AE272">
            <v>24</v>
          </cell>
          <cell r="AF272">
            <v>7.7022000000000002E-3</v>
          </cell>
          <cell r="AG272">
            <v>24</v>
          </cell>
          <cell r="AH272">
            <v>7.7022000000000002E-3</v>
          </cell>
          <cell r="AI272">
            <v>12</v>
          </cell>
          <cell r="AJ272">
            <v>3.8511000000000001E-3</v>
          </cell>
          <cell r="AK272">
            <v>12</v>
          </cell>
          <cell r="AL272">
            <v>3.8511000000000001E-3</v>
          </cell>
          <cell r="AM272">
            <v>15</v>
          </cell>
          <cell r="AN272">
            <v>4.8139000000000003E-3</v>
          </cell>
          <cell r="AO272">
            <v>11</v>
          </cell>
          <cell r="AP272">
            <v>3.5301999999999998E-3</v>
          </cell>
          <cell r="AQ272">
            <v>279</v>
          </cell>
          <cell r="AR272">
            <v>8.9537900000000004E-2</v>
          </cell>
          <cell r="AS272">
            <v>2</v>
          </cell>
          <cell r="AT272">
            <v>6.4179999999999999E-4</v>
          </cell>
          <cell r="AU272">
            <v>589</v>
          </cell>
          <cell r="AV272">
            <v>0.18902440000000001</v>
          </cell>
          <cell r="AW272">
            <v>59</v>
          </cell>
          <cell r="AX272">
            <v>1.89345E-2</v>
          </cell>
          <cell r="AY272">
            <v>105</v>
          </cell>
          <cell r="AZ272">
            <v>3.3696999999999998E-2</v>
          </cell>
        </row>
        <row r="273">
          <cell r="A273" t="str">
            <v>Z00505</v>
          </cell>
          <cell r="B273">
            <v>8816</v>
          </cell>
          <cell r="C273">
            <v>64</v>
          </cell>
          <cell r="D273">
            <v>7.2595000000000003E-3</v>
          </cell>
          <cell r="E273">
            <v>310</v>
          </cell>
          <cell r="F273">
            <v>3.5163300000000001E-2</v>
          </cell>
          <cell r="G273">
            <v>773</v>
          </cell>
          <cell r="H273">
            <v>8.7681499999999996E-2</v>
          </cell>
          <cell r="I273">
            <v>98</v>
          </cell>
          <cell r="J273">
            <v>1.11162E-2</v>
          </cell>
          <cell r="K273">
            <v>248</v>
          </cell>
          <cell r="L273">
            <v>2.8130700000000002E-2</v>
          </cell>
          <cell r="M273">
            <v>164</v>
          </cell>
          <cell r="N273">
            <v>1.8602500000000001E-2</v>
          </cell>
          <cell r="O273">
            <v>159</v>
          </cell>
          <cell r="P273">
            <v>1.80354E-2</v>
          </cell>
          <cell r="Q273">
            <v>89</v>
          </cell>
          <cell r="R273">
            <v>1.00953E-2</v>
          </cell>
          <cell r="S273">
            <v>30</v>
          </cell>
          <cell r="T273">
            <v>3.4028999999999999E-3</v>
          </cell>
          <cell r="U273">
            <v>480</v>
          </cell>
          <cell r="V273">
            <v>5.4446500000000002E-2</v>
          </cell>
          <cell r="W273">
            <v>479</v>
          </cell>
          <cell r="X273">
            <v>5.4332999999999999E-2</v>
          </cell>
          <cell r="Y273">
            <v>479</v>
          </cell>
          <cell r="Z273">
            <v>5.4332999999999999E-2</v>
          </cell>
          <cell r="AA273">
            <v>292</v>
          </cell>
          <cell r="AB273">
            <v>3.3121600000000001E-2</v>
          </cell>
          <cell r="AC273">
            <v>55</v>
          </cell>
          <cell r="AD273">
            <v>6.2386999999999998E-3</v>
          </cell>
          <cell r="AE273">
            <v>34</v>
          </cell>
          <cell r="AF273">
            <v>3.8566E-3</v>
          </cell>
          <cell r="AG273">
            <v>34</v>
          </cell>
          <cell r="AH273">
            <v>3.8566E-3</v>
          </cell>
          <cell r="AI273">
            <v>16</v>
          </cell>
          <cell r="AJ273">
            <v>1.8148999999999999E-3</v>
          </cell>
          <cell r="AK273">
            <v>16</v>
          </cell>
          <cell r="AL273">
            <v>1.8148999999999999E-3</v>
          </cell>
          <cell r="AM273">
            <v>19</v>
          </cell>
          <cell r="AN273">
            <v>2.1551999999999999E-3</v>
          </cell>
          <cell r="AO273">
            <v>70</v>
          </cell>
          <cell r="AP273">
            <v>7.9401000000000003E-3</v>
          </cell>
          <cell r="AQ273">
            <v>592</v>
          </cell>
          <cell r="AR273">
            <v>6.7150600000000005E-2</v>
          </cell>
          <cell r="AS273">
            <v>21</v>
          </cell>
          <cell r="AT273">
            <v>2.382E-3</v>
          </cell>
          <cell r="AU273">
            <v>1407</v>
          </cell>
          <cell r="AV273">
            <v>0.15959619999999999</v>
          </cell>
          <cell r="AW273">
            <v>82</v>
          </cell>
          <cell r="AX273">
            <v>9.3013000000000002E-3</v>
          </cell>
          <cell r="AY273">
            <v>238</v>
          </cell>
          <cell r="AZ273">
            <v>2.69964E-2</v>
          </cell>
        </row>
        <row r="274">
          <cell r="A274" t="str">
            <v>Z00506</v>
          </cell>
          <cell r="B274">
            <v>4405</v>
          </cell>
          <cell r="C274">
            <v>44</v>
          </cell>
          <cell r="D274">
            <v>9.9886000000000003E-3</v>
          </cell>
          <cell r="E274">
            <v>170</v>
          </cell>
          <cell r="F274">
            <v>3.8592500000000002E-2</v>
          </cell>
          <cell r="G274">
            <v>463</v>
          </cell>
          <cell r="H274">
            <v>0.1051078</v>
          </cell>
          <cell r="I274">
            <v>57</v>
          </cell>
          <cell r="J274">
            <v>1.29398E-2</v>
          </cell>
          <cell r="K274">
            <v>149</v>
          </cell>
          <cell r="L274">
            <v>3.38252E-2</v>
          </cell>
          <cell r="M274">
            <v>134</v>
          </cell>
          <cell r="N274">
            <v>3.0419999999999999E-2</v>
          </cell>
          <cell r="O274">
            <v>39</v>
          </cell>
          <cell r="P274">
            <v>8.8535999999999997E-3</v>
          </cell>
          <cell r="Q274">
            <v>28</v>
          </cell>
          <cell r="R274">
            <v>6.3563999999999999E-3</v>
          </cell>
          <cell r="S274">
            <v>15</v>
          </cell>
          <cell r="T274">
            <v>3.4052000000000002E-3</v>
          </cell>
          <cell r="U274">
            <v>273</v>
          </cell>
          <cell r="V274">
            <v>6.1975000000000002E-2</v>
          </cell>
          <cell r="W274">
            <v>334</v>
          </cell>
          <cell r="X274">
            <v>7.5822899999999999E-2</v>
          </cell>
          <cell r="Y274">
            <v>334</v>
          </cell>
          <cell r="Z274">
            <v>7.5822899999999999E-2</v>
          </cell>
          <cell r="AA274">
            <v>144</v>
          </cell>
          <cell r="AB274">
            <v>3.26901E-2</v>
          </cell>
          <cell r="AC274">
            <v>27</v>
          </cell>
          <cell r="AD274">
            <v>6.1294000000000001E-3</v>
          </cell>
          <cell r="AE274">
            <v>39</v>
          </cell>
          <cell r="AF274">
            <v>8.8535999999999997E-3</v>
          </cell>
          <cell r="AG274">
            <v>39</v>
          </cell>
          <cell r="AH274">
            <v>8.8535999999999997E-3</v>
          </cell>
          <cell r="AI274">
            <v>20</v>
          </cell>
          <cell r="AJ274">
            <v>4.5402999999999997E-3</v>
          </cell>
          <cell r="AK274">
            <v>20</v>
          </cell>
          <cell r="AL274">
            <v>4.5402999999999997E-3</v>
          </cell>
          <cell r="AM274">
            <v>17</v>
          </cell>
          <cell r="AN274">
            <v>3.8593E-3</v>
          </cell>
          <cell r="AO274">
            <v>17</v>
          </cell>
          <cell r="AP274">
            <v>3.8593E-3</v>
          </cell>
          <cell r="AQ274">
            <v>279</v>
          </cell>
          <cell r="AR274">
            <v>6.3337099999999993E-2</v>
          </cell>
          <cell r="AS274">
            <v>2</v>
          </cell>
          <cell r="AT274">
            <v>4.5399999999999998E-4</v>
          </cell>
          <cell r="AU274">
            <v>798</v>
          </cell>
          <cell r="AV274">
            <v>0.18115780000000001</v>
          </cell>
          <cell r="AW274">
            <v>64</v>
          </cell>
          <cell r="AX274">
            <v>1.4528900000000001E-2</v>
          </cell>
          <cell r="AY274">
            <v>100</v>
          </cell>
          <cell r="AZ274">
            <v>2.2701499999999999E-2</v>
          </cell>
        </row>
        <row r="275">
          <cell r="A275" t="str">
            <v>Z00507</v>
          </cell>
          <cell r="B275">
            <v>2385</v>
          </cell>
          <cell r="C275">
            <v>32</v>
          </cell>
          <cell r="D275">
            <v>1.3417200000000001E-2</v>
          </cell>
          <cell r="E275">
            <v>130</v>
          </cell>
          <cell r="F275">
            <v>5.4507300000000002E-2</v>
          </cell>
          <cell r="G275">
            <v>307</v>
          </cell>
          <cell r="H275">
            <v>0.12872120000000001</v>
          </cell>
          <cell r="I275">
            <v>25</v>
          </cell>
          <cell r="J275">
            <v>1.0482200000000001E-2</v>
          </cell>
          <cell r="K275">
            <v>86</v>
          </cell>
          <cell r="L275">
            <v>3.6058699999999999E-2</v>
          </cell>
          <cell r="M275">
            <v>73</v>
          </cell>
          <cell r="N275">
            <v>3.0608E-2</v>
          </cell>
          <cell r="O275">
            <v>41</v>
          </cell>
          <cell r="P275">
            <v>1.7190799999999999E-2</v>
          </cell>
          <cell r="Q275">
            <v>14</v>
          </cell>
          <cell r="R275">
            <v>5.8700000000000002E-3</v>
          </cell>
          <cell r="S275">
            <v>10</v>
          </cell>
          <cell r="T275">
            <v>4.1929000000000003E-3</v>
          </cell>
          <cell r="U275">
            <v>149</v>
          </cell>
          <cell r="V275">
            <v>6.2473800000000003E-2</v>
          </cell>
          <cell r="W275">
            <v>255</v>
          </cell>
          <cell r="X275">
            <v>0.1069182</v>
          </cell>
          <cell r="Y275">
            <v>255</v>
          </cell>
          <cell r="Z275">
            <v>0.1069182</v>
          </cell>
          <cell r="AA275">
            <v>82</v>
          </cell>
          <cell r="AB275">
            <v>3.4381599999999998E-2</v>
          </cell>
          <cell r="AC275">
            <v>19</v>
          </cell>
          <cell r="AD275">
            <v>7.9664999999999996E-3</v>
          </cell>
          <cell r="AE275">
            <v>23</v>
          </cell>
          <cell r="AF275">
            <v>9.6436000000000004E-3</v>
          </cell>
          <cell r="AG275">
            <v>23</v>
          </cell>
          <cell r="AH275">
            <v>9.6436000000000004E-3</v>
          </cell>
          <cell r="AI275">
            <v>8</v>
          </cell>
          <cell r="AJ275">
            <v>3.3543000000000002E-3</v>
          </cell>
          <cell r="AK275">
            <v>8</v>
          </cell>
          <cell r="AL275">
            <v>3.3543000000000002E-3</v>
          </cell>
          <cell r="AM275">
            <v>12</v>
          </cell>
          <cell r="AN275">
            <v>5.0314000000000001E-3</v>
          </cell>
          <cell r="AO275">
            <v>26</v>
          </cell>
          <cell r="AP275">
            <v>1.09015E-2</v>
          </cell>
          <cell r="AQ275">
            <v>130</v>
          </cell>
          <cell r="AR275">
            <v>5.4507300000000002E-2</v>
          </cell>
          <cell r="AS275">
            <v>1</v>
          </cell>
          <cell r="AT275">
            <v>4.193E-4</v>
          </cell>
          <cell r="AU275">
            <v>510</v>
          </cell>
          <cell r="AV275">
            <v>0.21383650000000001</v>
          </cell>
          <cell r="AW275">
            <v>46</v>
          </cell>
          <cell r="AX275">
            <v>1.9287200000000001E-2</v>
          </cell>
          <cell r="AY275">
            <v>78</v>
          </cell>
          <cell r="AZ275">
            <v>3.2704400000000002E-2</v>
          </cell>
        </row>
        <row r="276">
          <cell r="A276" t="str">
            <v>Z00508</v>
          </cell>
          <cell r="B276">
            <v>3196</v>
          </cell>
          <cell r="C276">
            <v>37</v>
          </cell>
          <cell r="D276">
            <v>1.1577E-2</v>
          </cell>
          <cell r="E276">
            <v>132</v>
          </cell>
          <cell r="F276">
            <v>4.1301600000000001E-2</v>
          </cell>
          <cell r="G276">
            <v>416</v>
          </cell>
          <cell r="H276">
            <v>0.13016269999999999</v>
          </cell>
          <cell r="I276">
            <v>49</v>
          </cell>
          <cell r="J276">
            <v>1.53317E-2</v>
          </cell>
          <cell r="K276">
            <v>144</v>
          </cell>
          <cell r="L276">
            <v>4.5056300000000001E-2</v>
          </cell>
          <cell r="M276">
            <v>80</v>
          </cell>
          <cell r="N276">
            <v>2.5031299999999999E-2</v>
          </cell>
          <cell r="O276">
            <v>34</v>
          </cell>
          <cell r="P276">
            <v>1.06383E-2</v>
          </cell>
          <cell r="Q276">
            <v>67</v>
          </cell>
          <cell r="R276">
            <v>2.0963699999999998E-2</v>
          </cell>
          <cell r="S276">
            <v>21</v>
          </cell>
          <cell r="T276">
            <v>6.5706999999999996E-3</v>
          </cell>
          <cell r="U276">
            <v>239</v>
          </cell>
          <cell r="V276">
            <v>7.4781E-2</v>
          </cell>
          <cell r="W276">
            <v>384</v>
          </cell>
          <cell r="X276">
            <v>0.1201502</v>
          </cell>
          <cell r="Y276">
            <v>384</v>
          </cell>
          <cell r="Z276">
            <v>0.1201502</v>
          </cell>
          <cell r="AA276">
            <v>124</v>
          </cell>
          <cell r="AB276">
            <v>3.87985E-2</v>
          </cell>
          <cell r="AC276">
            <v>30</v>
          </cell>
          <cell r="AD276">
            <v>9.3866999999999996E-3</v>
          </cell>
          <cell r="AE276">
            <v>18</v>
          </cell>
          <cell r="AF276">
            <v>5.6319999999999999E-3</v>
          </cell>
          <cell r="AG276">
            <v>18</v>
          </cell>
          <cell r="AH276">
            <v>5.6319999999999999E-3</v>
          </cell>
          <cell r="AI276">
            <v>8</v>
          </cell>
          <cell r="AJ276">
            <v>2.5030999999999999E-3</v>
          </cell>
          <cell r="AK276">
            <v>8</v>
          </cell>
          <cell r="AL276">
            <v>2.5030999999999999E-3</v>
          </cell>
          <cell r="AM276">
            <v>8</v>
          </cell>
          <cell r="AN276">
            <v>2.5030999999999999E-3</v>
          </cell>
          <cell r="AO276">
            <v>15</v>
          </cell>
          <cell r="AP276">
            <v>4.6934000000000003E-3</v>
          </cell>
          <cell r="AQ276">
            <v>352</v>
          </cell>
          <cell r="AR276">
            <v>0.11013770000000001</v>
          </cell>
          <cell r="AS276">
            <v>4</v>
          </cell>
          <cell r="AT276">
            <v>1.2516000000000001E-3</v>
          </cell>
          <cell r="AU276">
            <v>707</v>
          </cell>
          <cell r="AV276">
            <v>0.22121399999999999</v>
          </cell>
          <cell r="AW276">
            <v>77</v>
          </cell>
          <cell r="AX276">
            <v>2.4092599999999999E-2</v>
          </cell>
          <cell r="AY276">
            <v>112</v>
          </cell>
          <cell r="AZ276">
            <v>3.50438E-2</v>
          </cell>
        </row>
        <row r="277">
          <cell r="A277" t="str">
            <v>Z00509</v>
          </cell>
          <cell r="B277">
            <v>6041</v>
          </cell>
          <cell r="C277">
            <v>52</v>
          </cell>
          <cell r="D277">
            <v>8.6078000000000005E-3</v>
          </cell>
          <cell r="E277">
            <v>303</v>
          </cell>
          <cell r="F277">
            <v>5.0157300000000002E-2</v>
          </cell>
          <cell r="G277">
            <v>800</v>
          </cell>
          <cell r="H277">
            <v>0.1324284</v>
          </cell>
          <cell r="I277">
            <v>100</v>
          </cell>
          <cell r="J277">
            <v>1.6553600000000002E-2</v>
          </cell>
          <cell r="K277">
            <v>203</v>
          </cell>
          <cell r="L277">
            <v>3.36037E-2</v>
          </cell>
          <cell r="M277">
            <v>190</v>
          </cell>
          <cell r="N277">
            <v>3.1451699999999999E-2</v>
          </cell>
          <cell r="O277">
            <v>54</v>
          </cell>
          <cell r="P277">
            <v>8.9388999999999996E-3</v>
          </cell>
          <cell r="Q277">
            <v>66</v>
          </cell>
          <cell r="R277">
            <v>1.0925300000000001E-2</v>
          </cell>
          <cell r="S277">
            <v>31</v>
          </cell>
          <cell r="T277">
            <v>5.1316000000000001E-3</v>
          </cell>
          <cell r="U277">
            <v>361</v>
          </cell>
          <cell r="V277">
            <v>5.97583E-2</v>
          </cell>
          <cell r="W277">
            <v>377</v>
          </cell>
          <cell r="X277">
            <v>6.2406900000000001E-2</v>
          </cell>
          <cell r="Y277">
            <v>377</v>
          </cell>
          <cell r="Z277">
            <v>6.2406900000000001E-2</v>
          </cell>
          <cell r="AA277">
            <v>197</v>
          </cell>
          <cell r="AB277">
            <v>3.2610500000000001E-2</v>
          </cell>
          <cell r="AC277">
            <v>40</v>
          </cell>
          <cell r="AD277">
            <v>6.6214000000000004E-3</v>
          </cell>
          <cell r="AE277">
            <v>45</v>
          </cell>
          <cell r="AF277">
            <v>7.4491000000000002E-3</v>
          </cell>
          <cell r="AG277">
            <v>45</v>
          </cell>
          <cell r="AH277">
            <v>7.4491000000000002E-3</v>
          </cell>
          <cell r="AI277">
            <v>42</v>
          </cell>
          <cell r="AJ277">
            <v>6.9525000000000003E-3</v>
          </cell>
          <cell r="AK277">
            <v>42</v>
          </cell>
          <cell r="AL277">
            <v>6.9525000000000003E-3</v>
          </cell>
          <cell r="AM277">
            <v>31</v>
          </cell>
          <cell r="AN277">
            <v>5.1316000000000001E-3</v>
          </cell>
          <cell r="AO277">
            <v>40</v>
          </cell>
          <cell r="AP277">
            <v>6.6214000000000004E-3</v>
          </cell>
          <cell r="AQ277">
            <v>654</v>
          </cell>
          <cell r="AR277">
            <v>0.1082602</v>
          </cell>
          <cell r="AS277">
            <v>5</v>
          </cell>
          <cell r="AT277">
            <v>8.2770000000000001E-4</v>
          </cell>
          <cell r="AU277">
            <v>1241</v>
          </cell>
          <cell r="AV277">
            <v>0.20542959999999999</v>
          </cell>
          <cell r="AW277">
            <v>67</v>
          </cell>
          <cell r="AX277">
            <v>1.1090900000000001E-2</v>
          </cell>
          <cell r="AY277">
            <v>191</v>
          </cell>
          <cell r="AZ277">
            <v>3.1617300000000001E-2</v>
          </cell>
        </row>
        <row r="278">
          <cell r="A278" t="str">
            <v>Z00512</v>
          </cell>
          <cell r="B278">
            <v>3838</v>
          </cell>
          <cell r="C278">
            <v>46</v>
          </cell>
          <cell r="D278">
            <v>1.19854E-2</v>
          </cell>
          <cell r="E278">
            <v>228</v>
          </cell>
          <cell r="F278">
            <v>5.9405899999999998E-2</v>
          </cell>
          <cell r="G278">
            <v>426</v>
          </cell>
          <cell r="H278">
            <v>0.11099530000000001</v>
          </cell>
          <cell r="I278">
            <v>22</v>
          </cell>
          <cell r="J278">
            <v>5.7321999999999998E-3</v>
          </cell>
          <cell r="K278">
            <v>165</v>
          </cell>
          <cell r="L278">
            <v>4.2991099999999997E-2</v>
          </cell>
          <cell r="M278">
            <v>78</v>
          </cell>
          <cell r="N278">
            <v>2.03231E-2</v>
          </cell>
          <cell r="O278">
            <v>118</v>
          </cell>
          <cell r="P278">
            <v>3.07452E-2</v>
          </cell>
          <cell r="Q278">
            <v>35</v>
          </cell>
          <cell r="R278">
            <v>9.1193000000000003E-3</v>
          </cell>
          <cell r="S278">
            <v>4</v>
          </cell>
          <cell r="T278">
            <v>1.0422000000000001E-3</v>
          </cell>
          <cell r="U278">
            <v>243</v>
          </cell>
          <cell r="V278">
            <v>6.3314200000000001E-2</v>
          </cell>
          <cell r="W278">
            <v>449</v>
          </cell>
          <cell r="X278">
            <v>0.11698799999999999</v>
          </cell>
          <cell r="Y278">
            <v>449</v>
          </cell>
          <cell r="Z278">
            <v>0.11698799999999999</v>
          </cell>
          <cell r="AA278">
            <v>105</v>
          </cell>
          <cell r="AB278">
            <v>2.7358E-2</v>
          </cell>
          <cell r="AC278">
            <v>33</v>
          </cell>
          <cell r="AD278">
            <v>8.5982000000000003E-3</v>
          </cell>
          <cell r="AE278">
            <v>21</v>
          </cell>
          <cell r="AF278">
            <v>5.4716000000000001E-3</v>
          </cell>
          <cell r="AG278">
            <v>21</v>
          </cell>
          <cell r="AH278">
            <v>5.4716000000000001E-3</v>
          </cell>
          <cell r="AI278">
            <v>14</v>
          </cell>
          <cell r="AJ278">
            <v>3.6476999999999998E-3</v>
          </cell>
          <cell r="AK278">
            <v>14</v>
          </cell>
          <cell r="AL278">
            <v>3.6476999999999998E-3</v>
          </cell>
          <cell r="AM278">
            <v>4</v>
          </cell>
          <cell r="AN278">
            <v>1.0422000000000001E-3</v>
          </cell>
          <cell r="AO278">
            <v>29</v>
          </cell>
          <cell r="AP278">
            <v>7.5560000000000002E-3</v>
          </cell>
          <cell r="AQ278">
            <v>450</v>
          </cell>
          <cell r="AR278">
            <v>0.11724859999999999</v>
          </cell>
          <cell r="AS278">
            <v>0</v>
          </cell>
          <cell r="AT278">
            <v>0</v>
          </cell>
          <cell r="AU278">
            <v>757</v>
          </cell>
          <cell r="AV278">
            <v>0.1972381</v>
          </cell>
          <cell r="AW278">
            <v>60</v>
          </cell>
          <cell r="AX278">
            <v>1.56331E-2</v>
          </cell>
          <cell r="AY278">
            <v>87</v>
          </cell>
          <cell r="AZ278">
            <v>2.26681E-2</v>
          </cell>
        </row>
        <row r="279">
          <cell r="A279" t="str">
            <v>Z00514</v>
          </cell>
          <cell r="B279">
            <v>7545</v>
          </cell>
          <cell r="C279">
            <v>136</v>
          </cell>
          <cell r="D279">
            <v>1.8025200000000002E-2</v>
          </cell>
          <cell r="E279">
            <v>394</v>
          </cell>
          <cell r="F279">
            <v>5.2220000000000003E-2</v>
          </cell>
          <cell r="G279">
            <v>857</v>
          </cell>
          <cell r="H279">
            <v>0.1135852</v>
          </cell>
          <cell r="I279">
            <v>98</v>
          </cell>
          <cell r="J279">
            <v>1.2988700000000001E-2</v>
          </cell>
          <cell r="K279">
            <v>313</v>
          </cell>
          <cell r="L279">
            <v>4.1484399999999998E-2</v>
          </cell>
          <cell r="M279">
            <v>191</v>
          </cell>
          <cell r="N279">
            <v>2.5314799999999998E-2</v>
          </cell>
          <cell r="O279">
            <v>139</v>
          </cell>
          <cell r="P279">
            <v>1.84228E-2</v>
          </cell>
          <cell r="Q279">
            <v>52</v>
          </cell>
          <cell r="R279">
            <v>6.8919999999999997E-3</v>
          </cell>
          <cell r="S279">
            <v>82</v>
          </cell>
          <cell r="T279">
            <v>1.08681E-2</v>
          </cell>
          <cell r="U279">
            <v>524</v>
          </cell>
          <cell r="V279">
            <v>6.9449999999999998E-2</v>
          </cell>
          <cell r="W279">
            <v>800</v>
          </cell>
          <cell r="X279">
            <v>0.1060305</v>
          </cell>
          <cell r="Y279">
            <v>800</v>
          </cell>
          <cell r="Z279">
            <v>0.1060305</v>
          </cell>
          <cell r="AA279">
            <v>287</v>
          </cell>
          <cell r="AB279">
            <v>3.80384E-2</v>
          </cell>
          <cell r="AC279">
            <v>40</v>
          </cell>
          <cell r="AD279">
            <v>5.3014999999999998E-3</v>
          </cell>
          <cell r="AE279">
            <v>69</v>
          </cell>
          <cell r="AF279">
            <v>9.1450999999999998E-3</v>
          </cell>
          <cell r="AG279">
            <v>69</v>
          </cell>
          <cell r="AH279">
            <v>9.1450999999999998E-3</v>
          </cell>
          <cell r="AI279">
            <v>27</v>
          </cell>
          <cell r="AJ279">
            <v>3.5785000000000001E-3</v>
          </cell>
          <cell r="AK279">
            <v>27</v>
          </cell>
          <cell r="AL279">
            <v>3.5785000000000001E-3</v>
          </cell>
          <cell r="AM279">
            <v>52</v>
          </cell>
          <cell r="AN279">
            <v>6.8919999999999997E-3</v>
          </cell>
          <cell r="AO279">
            <v>62</v>
          </cell>
          <cell r="AP279">
            <v>8.2173999999999997E-3</v>
          </cell>
          <cell r="AQ279">
            <v>725</v>
          </cell>
          <cell r="AR279">
            <v>9.6090099999999998E-2</v>
          </cell>
          <cell r="AS279">
            <v>6</v>
          </cell>
          <cell r="AT279">
            <v>7.9520000000000003E-4</v>
          </cell>
          <cell r="AU279">
            <v>1611</v>
          </cell>
          <cell r="AV279">
            <v>0.21351890000000001</v>
          </cell>
          <cell r="AW279">
            <v>158</v>
          </cell>
          <cell r="AX279">
            <v>2.0941000000000001E-2</v>
          </cell>
          <cell r="AY279">
            <v>155</v>
          </cell>
          <cell r="AZ279">
            <v>2.05434E-2</v>
          </cell>
        </row>
        <row r="280">
          <cell r="A280" t="str">
            <v>Z00515</v>
          </cell>
          <cell r="B280">
            <v>5090</v>
          </cell>
          <cell r="C280">
            <v>61</v>
          </cell>
          <cell r="D280">
            <v>1.19843E-2</v>
          </cell>
          <cell r="E280">
            <v>238</v>
          </cell>
          <cell r="F280">
            <v>4.6758300000000003E-2</v>
          </cell>
          <cell r="G280">
            <v>694</v>
          </cell>
          <cell r="H280">
            <v>0.13634579999999999</v>
          </cell>
          <cell r="I280">
            <v>57</v>
          </cell>
          <cell r="J280">
            <v>1.1198400000000001E-2</v>
          </cell>
          <cell r="K280">
            <v>195</v>
          </cell>
          <cell r="L280">
            <v>3.8310400000000001E-2</v>
          </cell>
          <cell r="M280">
            <v>179</v>
          </cell>
          <cell r="N280">
            <v>3.5166999999999997E-2</v>
          </cell>
          <cell r="O280">
            <v>60</v>
          </cell>
          <cell r="P280">
            <v>1.1787799999999999E-2</v>
          </cell>
          <cell r="Q280">
            <v>57</v>
          </cell>
          <cell r="R280">
            <v>1.1198400000000001E-2</v>
          </cell>
          <cell r="S280">
            <v>34</v>
          </cell>
          <cell r="T280">
            <v>6.6797999999999996E-3</v>
          </cell>
          <cell r="U280">
            <v>336</v>
          </cell>
          <cell r="V280">
            <v>6.6011799999999995E-2</v>
          </cell>
          <cell r="W280">
            <v>395</v>
          </cell>
          <cell r="X280">
            <v>7.7603099999999994E-2</v>
          </cell>
          <cell r="Y280">
            <v>395</v>
          </cell>
          <cell r="Z280">
            <v>7.7603099999999994E-2</v>
          </cell>
          <cell r="AA280">
            <v>191</v>
          </cell>
          <cell r="AB280">
            <v>3.7524599999999998E-2</v>
          </cell>
          <cell r="AC280">
            <v>33</v>
          </cell>
          <cell r="AD280">
            <v>6.4833E-3</v>
          </cell>
          <cell r="AE280">
            <v>51</v>
          </cell>
          <cell r="AF280">
            <v>1.00196E-2</v>
          </cell>
          <cell r="AG280">
            <v>51</v>
          </cell>
          <cell r="AH280">
            <v>1.00196E-2</v>
          </cell>
          <cell r="AI280">
            <v>21</v>
          </cell>
          <cell r="AJ280">
            <v>4.1257000000000004E-3</v>
          </cell>
          <cell r="AK280">
            <v>21</v>
          </cell>
          <cell r="AL280">
            <v>4.1257000000000004E-3</v>
          </cell>
          <cell r="AM280">
            <v>57</v>
          </cell>
          <cell r="AN280">
            <v>1.1198400000000001E-2</v>
          </cell>
          <cell r="AO280">
            <v>29</v>
          </cell>
          <cell r="AP280">
            <v>5.6974E-3</v>
          </cell>
          <cell r="AQ280">
            <v>357</v>
          </cell>
          <cell r="AR280">
            <v>7.0137500000000005E-2</v>
          </cell>
          <cell r="AS280">
            <v>6</v>
          </cell>
          <cell r="AT280">
            <v>1.1788E-3</v>
          </cell>
          <cell r="AU280">
            <v>1135</v>
          </cell>
          <cell r="AV280">
            <v>0.2229862</v>
          </cell>
          <cell r="AW280">
            <v>71</v>
          </cell>
          <cell r="AX280">
            <v>1.39489E-2</v>
          </cell>
          <cell r="AY280">
            <v>200</v>
          </cell>
          <cell r="AZ280">
            <v>3.92927E-2</v>
          </cell>
        </row>
        <row r="281">
          <cell r="A281" t="str">
            <v>Z00516</v>
          </cell>
          <cell r="B281">
            <v>9110</v>
          </cell>
          <cell r="C281">
            <v>109</v>
          </cell>
          <cell r="D281">
            <v>1.1964900000000001E-2</v>
          </cell>
          <cell r="E281">
            <v>535</v>
          </cell>
          <cell r="F281">
            <v>5.87267E-2</v>
          </cell>
          <cell r="G281">
            <v>1295</v>
          </cell>
          <cell r="H281">
            <v>0.14215149999999999</v>
          </cell>
          <cell r="I281">
            <v>143</v>
          </cell>
          <cell r="J281">
            <v>1.5696999999999999E-2</v>
          </cell>
          <cell r="K281">
            <v>320</v>
          </cell>
          <cell r="L281">
            <v>3.5126200000000003E-2</v>
          </cell>
          <cell r="M281">
            <v>343</v>
          </cell>
          <cell r="N281">
            <v>3.7650900000000001E-2</v>
          </cell>
          <cell r="O281">
            <v>110</v>
          </cell>
          <cell r="P281">
            <v>1.20746E-2</v>
          </cell>
          <cell r="Q281">
            <v>87</v>
          </cell>
          <cell r="R281">
            <v>9.5499000000000001E-3</v>
          </cell>
          <cell r="S281">
            <v>71</v>
          </cell>
          <cell r="T281">
            <v>7.7936000000000004E-3</v>
          </cell>
          <cell r="U281">
            <v>578</v>
          </cell>
          <cell r="V281">
            <v>6.3446799999999998E-2</v>
          </cell>
          <cell r="W281">
            <v>1016</v>
          </cell>
          <cell r="X281">
            <v>0.11152579999999999</v>
          </cell>
          <cell r="Y281">
            <v>1016</v>
          </cell>
          <cell r="Z281">
            <v>0.11152579999999999</v>
          </cell>
          <cell r="AA281">
            <v>328</v>
          </cell>
          <cell r="AB281">
            <v>3.6004399999999999E-2</v>
          </cell>
          <cell r="AC281">
            <v>74</v>
          </cell>
          <cell r="AD281">
            <v>8.1229000000000006E-3</v>
          </cell>
          <cell r="AE281">
            <v>72</v>
          </cell>
          <cell r="AF281">
            <v>7.9033999999999997E-3</v>
          </cell>
          <cell r="AG281">
            <v>72</v>
          </cell>
          <cell r="AH281">
            <v>7.9033999999999997E-3</v>
          </cell>
          <cell r="AI281">
            <v>31</v>
          </cell>
          <cell r="AJ281">
            <v>3.4028999999999999E-3</v>
          </cell>
          <cell r="AK281">
            <v>31</v>
          </cell>
          <cell r="AL281">
            <v>3.4028999999999999E-3</v>
          </cell>
          <cell r="AM281">
            <v>51</v>
          </cell>
          <cell r="AN281">
            <v>5.5982000000000002E-3</v>
          </cell>
          <cell r="AO281">
            <v>97</v>
          </cell>
          <cell r="AP281">
            <v>1.06476E-2</v>
          </cell>
          <cell r="AQ281">
            <v>784</v>
          </cell>
          <cell r="AR281">
            <v>8.6059300000000005E-2</v>
          </cell>
          <cell r="AS281">
            <v>14</v>
          </cell>
          <cell r="AT281">
            <v>1.5368000000000001E-3</v>
          </cell>
          <cell r="AU281">
            <v>2102</v>
          </cell>
          <cell r="AV281">
            <v>0.23073550000000001</v>
          </cell>
          <cell r="AW281">
            <v>179</v>
          </cell>
          <cell r="AX281">
            <v>1.9648700000000002E-2</v>
          </cell>
          <cell r="AY281">
            <v>304</v>
          </cell>
          <cell r="AZ281">
            <v>3.3369900000000001E-2</v>
          </cell>
        </row>
        <row r="282">
          <cell r="A282" t="str">
            <v>Z00517</v>
          </cell>
          <cell r="B282">
            <v>2261</v>
          </cell>
          <cell r="C282">
            <v>14</v>
          </cell>
          <cell r="D282">
            <v>6.1919999999999996E-3</v>
          </cell>
          <cell r="E282">
            <v>74</v>
          </cell>
          <cell r="F282">
            <v>3.2728899999999998E-2</v>
          </cell>
          <cell r="G282">
            <v>177</v>
          </cell>
          <cell r="H282">
            <v>7.8283900000000003E-2</v>
          </cell>
          <cell r="I282">
            <v>25</v>
          </cell>
          <cell r="J282">
            <v>1.10571E-2</v>
          </cell>
          <cell r="K282">
            <v>75</v>
          </cell>
          <cell r="L282">
            <v>3.3171199999999998E-2</v>
          </cell>
          <cell r="M282">
            <v>43</v>
          </cell>
          <cell r="N282">
            <v>1.90181E-2</v>
          </cell>
          <cell r="O282">
            <v>27</v>
          </cell>
          <cell r="P282">
            <v>1.19416E-2</v>
          </cell>
          <cell r="Q282">
            <v>16</v>
          </cell>
          <cell r="R282">
            <v>7.0765000000000003E-3</v>
          </cell>
          <cell r="S282">
            <v>10</v>
          </cell>
          <cell r="T282">
            <v>4.4228000000000002E-3</v>
          </cell>
          <cell r="U282">
            <v>122</v>
          </cell>
          <cell r="V282">
            <v>5.3958399999999997E-2</v>
          </cell>
          <cell r="W282">
            <v>117</v>
          </cell>
          <cell r="X282">
            <v>5.1747000000000001E-2</v>
          </cell>
          <cell r="Y282">
            <v>117</v>
          </cell>
          <cell r="Z282">
            <v>5.1747000000000001E-2</v>
          </cell>
          <cell r="AA282">
            <v>61</v>
          </cell>
          <cell r="AB282">
            <v>2.6979199999999998E-2</v>
          </cell>
          <cell r="AC282">
            <v>28</v>
          </cell>
          <cell r="AD282">
            <v>1.23839E-2</v>
          </cell>
          <cell r="AE282">
            <v>13</v>
          </cell>
          <cell r="AF282">
            <v>5.7496999999999999E-3</v>
          </cell>
          <cell r="AG282">
            <v>13</v>
          </cell>
          <cell r="AH282">
            <v>5.7496999999999999E-3</v>
          </cell>
          <cell r="AI282">
            <v>5</v>
          </cell>
          <cell r="AJ282">
            <v>2.2114000000000001E-3</v>
          </cell>
          <cell r="AK282">
            <v>5</v>
          </cell>
          <cell r="AL282">
            <v>2.2114000000000001E-3</v>
          </cell>
          <cell r="AM282">
            <v>35</v>
          </cell>
          <cell r="AN282">
            <v>1.54799E-2</v>
          </cell>
          <cell r="AO282">
            <v>20</v>
          </cell>
          <cell r="AP282">
            <v>8.8456000000000003E-3</v>
          </cell>
          <cell r="AQ282">
            <v>171</v>
          </cell>
          <cell r="AR282">
            <v>7.5630299999999998E-2</v>
          </cell>
          <cell r="AS282">
            <v>2</v>
          </cell>
          <cell r="AT282">
            <v>8.8460000000000003E-4</v>
          </cell>
          <cell r="AU282">
            <v>329</v>
          </cell>
          <cell r="AV282">
            <v>0.1455108</v>
          </cell>
          <cell r="AW282">
            <v>28</v>
          </cell>
          <cell r="AX282">
            <v>1.23839E-2</v>
          </cell>
          <cell r="AY282">
            <v>56</v>
          </cell>
          <cell r="AZ282">
            <v>2.47678E-2</v>
          </cell>
        </row>
        <row r="283">
          <cell r="A283" t="str">
            <v>Z00519</v>
          </cell>
          <cell r="B283">
            <v>3527</v>
          </cell>
          <cell r="C283">
            <v>39</v>
          </cell>
          <cell r="D283">
            <v>1.1057600000000001E-2</v>
          </cell>
          <cell r="E283">
            <v>116</v>
          </cell>
          <cell r="F283">
            <v>3.2889099999999998E-2</v>
          </cell>
          <cell r="G283">
            <v>433</v>
          </cell>
          <cell r="H283">
            <v>0.12276720000000001</v>
          </cell>
          <cell r="I283">
            <v>42</v>
          </cell>
          <cell r="J283">
            <v>1.19081E-2</v>
          </cell>
          <cell r="K283">
            <v>119</v>
          </cell>
          <cell r="L283">
            <v>3.3739699999999997E-2</v>
          </cell>
          <cell r="M283">
            <v>54</v>
          </cell>
          <cell r="N283">
            <v>1.5310499999999999E-2</v>
          </cell>
          <cell r="O283">
            <v>37</v>
          </cell>
          <cell r="P283">
            <v>1.04905E-2</v>
          </cell>
          <cell r="Q283">
            <v>40</v>
          </cell>
          <cell r="R283">
            <v>1.13411E-2</v>
          </cell>
          <cell r="S283">
            <v>13</v>
          </cell>
          <cell r="T283">
            <v>3.6859000000000002E-3</v>
          </cell>
          <cell r="U283">
            <v>186</v>
          </cell>
          <cell r="V283">
            <v>5.2735999999999998E-2</v>
          </cell>
          <cell r="W283">
            <v>209</v>
          </cell>
          <cell r="X283">
            <v>5.9257200000000003E-2</v>
          </cell>
          <cell r="Y283">
            <v>209</v>
          </cell>
          <cell r="Z283">
            <v>5.9257200000000003E-2</v>
          </cell>
          <cell r="AA283">
            <v>100</v>
          </cell>
          <cell r="AB283">
            <v>2.8352700000000002E-2</v>
          </cell>
          <cell r="AC283">
            <v>23</v>
          </cell>
          <cell r="AD283">
            <v>6.5211000000000002E-3</v>
          </cell>
          <cell r="AE283">
            <v>24</v>
          </cell>
          <cell r="AF283">
            <v>6.8046000000000001E-3</v>
          </cell>
          <cell r="AG283">
            <v>24</v>
          </cell>
          <cell r="AH283">
            <v>6.8046000000000001E-3</v>
          </cell>
          <cell r="AI283">
            <v>13</v>
          </cell>
          <cell r="AJ283">
            <v>3.6859000000000002E-3</v>
          </cell>
          <cell r="AK283">
            <v>13</v>
          </cell>
          <cell r="AL283">
            <v>3.6859000000000002E-3</v>
          </cell>
          <cell r="AM283">
            <v>15</v>
          </cell>
          <cell r="AN283">
            <v>4.2529000000000004E-3</v>
          </cell>
          <cell r="AO283">
            <v>26</v>
          </cell>
          <cell r="AP283">
            <v>7.3717000000000001E-3</v>
          </cell>
          <cell r="AQ283">
            <v>221</v>
          </cell>
          <cell r="AR283">
            <v>6.2659500000000007E-2</v>
          </cell>
          <cell r="AS283">
            <v>5</v>
          </cell>
          <cell r="AT283">
            <v>1.4176E-3</v>
          </cell>
          <cell r="AU283">
            <v>622</v>
          </cell>
          <cell r="AV283">
            <v>0.1763538</v>
          </cell>
          <cell r="AW283">
            <v>27</v>
          </cell>
          <cell r="AX283">
            <v>7.6552E-3</v>
          </cell>
          <cell r="AY283">
            <v>102</v>
          </cell>
          <cell r="AZ283">
            <v>2.8919799999999999E-2</v>
          </cell>
        </row>
        <row r="284">
          <cell r="A284" t="str">
            <v>Z00526</v>
          </cell>
          <cell r="B284">
            <v>4695</v>
          </cell>
          <cell r="C284">
            <v>46</v>
          </cell>
          <cell r="D284">
            <v>9.7976999999999995E-3</v>
          </cell>
          <cell r="E284">
            <v>205</v>
          </cell>
          <cell r="F284">
            <v>4.3663500000000001E-2</v>
          </cell>
          <cell r="G284">
            <v>480</v>
          </cell>
          <cell r="H284">
            <v>0.10223640000000001</v>
          </cell>
          <cell r="I284">
            <v>47</v>
          </cell>
          <cell r="J284">
            <v>1.00106E-2</v>
          </cell>
          <cell r="K284">
            <v>162</v>
          </cell>
          <cell r="L284">
            <v>3.4504800000000002E-2</v>
          </cell>
          <cell r="M284">
            <v>62</v>
          </cell>
          <cell r="N284">
            <v>1.32055E-2</v>
          </cell>
          <cell r="O284">
            <v>75</v>
          </cell>
          <cell r="P284">
            <v>1.59744E-2</v>
          </cell>
          <cell r="Q284">
            <v>33</v>
          </cell>
          <cell r="R284">
            <v>7.0288E-3</v>
          </cell>
          <cell r="S284">
            <v>21</v>
          </cell>
          <cell r="T284">
            <v>4.4727999999999999E-3</v>
          </cell>
          <cell r="U284">
            <v>260</v>
          </cell>
          <cell r="V284">
            <v>5.53781E-2</v>
          </cell>
          <cell r="W284">
            <v>620</v>
          </cell>
          <cell r="X284">
            <v>0.13205539999999999</v>
          </cell>
          <cell r="Y284">
            <v>620</v>
          </cell>
          <cell r="Z284">
            <v>0.13205539999999999</v>
          </cell>
          <cell r="AA284">
            <v>126</v>
          </cell>
          <cell r="AB284">
            <v>2.6837099999999999E-2</v>
          </cell>
          <cell r="AC284">
            <v>29</v>
          </cell>
          <cell r="AD284">
            <v>6.1767999999999997E-3</v>
          </cell>
          <cell r="AE284">
            <v>32</v>
          </cell>
          <cell r="AF284">
            <v>6.8158000000000003E-3</v>
          </cell>
          <cell r="AG284">
            <v>32</v>
          </cell>
          <cell r="AH284">
            <v>6.8158000000000003E-3</v>
          </cell>
          <cell r="AI284">
            <v>14</v>
          </cell>
          <cell r="AJ284">
            <v>2.9819E-3</v>
          </cell>
          <cell r="AK284">
            <v>14</v>
          </cell>
          <cell r="AL284">
            <v>2.9819E-3</v>
          </cell>
          <cell r="AM284">
            <v>7</v>
          </cell>
          <cell r="AN284">
            <v>1.4909000000000001E-3</v>
          </cell>
          <cell r="AO284">
            <v>38</v>
          </cell>
          <cell r="AP284">
            <v>8.0937000000000005E-3</v>
          </cell>
          <cell r="AQ284">
            <v>414</v>
          </cell>
          <cell r="AR284">
            <v>8.8178900000000004E-2</v>
          </cell>
          <cell r="AS284">
            <v>5</v>
          </cell>
          <cell r="AT284">
            <v>1.065E-3</v>
          </cell>
          <cell r="AU284">
            <v>852</v>
          </cell>
          <cell r="AV284">
            <v>0.18146960000000001</v>
          </cell>
          <cell r="AW284">
            <v>53</v>
          </cell>
          <cell r="AX284">
            <v>1.1288599999999999E-2</v>
          </cell>
          <cell r="AY284">
            <v>102</v>
          </cell>
          <cell r="AZ284">
            <v>2.17252E-2</v>
          </cell>
        </row>
        <row r="285">
          <cell r="A285" t="str">
            <v>Z00528</v>
          </cell>
          <cell r="B285">
            <v>2871</v>
          </cell>
          <cell r="C285">
            <v>33</v>
          </cell>
          <cell r="D285">
            <v>1.1494300000000001E-2</v>
          </cell>
          <cell r="E285">
            <v>177</v>
          </cell>
          <cell r="F285">
            <v>6.1650999999999997E-2</v>
          </cell>
          <cell r="G285">
            <v>377</v>
          </cell>
          <cell r="H285">
            <v>0.13131309999999999</v>
          </cell>
          <cell r="I285">
            <v>31</v>
          </cell>
          <cell r="J285">
            <v>1.0797599999999999E-2</v>
          </cell>
          <cell r="K285">
            <v>92</v>
          </cell>
          <cell r="L285">
            <v>3.2044599999999999E-2</v>
          </cell>
          <cell r="M285">
            <v>77</v>
          </cell>
          <cell r="N285">
            <v>2.6819900000000001E-2</v>
          </cell>
          <cell r="O285">
            <v>45</v>
          </cell>
          <cell r="P285">
            <v>1.5674E-2</v>
          </cell>
          <cell r="Q285">
            <v>64</v>
          </cell>
          <cell r="R285">
            <v>2.22919E-2</v>
          </cell>
          <cell r="S285">
            <v>11</v>
          </cell>
          <cell r="T285">
            <v>3.8314E-3</v>
          </cell>
          <cell r="U285">
            <v>155</v>
          </cell>
          <cell r="V285">
            <v>5.39882E-2</v>
          </cell>
          <cell r="W285">
            <v>138</v>
          </cell>
          <cell r="X285">
            <v>4.8066900000000003E-2</v>
          </cell>
          <cell r="Y285">
            <v>138</v>
          </cell>
          <cell r="Z285">
            <v>4.8066900000000003E-2</v>
          </cell>
          <cell r="AA285">
            <v>83</v>
          </cell>
          <cell r="AB285">
            <v>2.8909799999999999E-2</v>
          </cell>
          <cell r="AC285">
            <v>18</v>
          </cell>
          <cell r="AD285">
            <v>6.2696000000000002E-3</v>
          </cell>
          <cell r="AE285">
            <v>18</v>
          </cell>
          <cell r="AF285">
            <v>6.2696000000000002E-3</v>
          </cell>
          <cell r="AG285">
            <v>18</v>
          </cell>
          <cell r="AH285">
            <v>6.2696000000000002E-3</v>
          </cell>
          <cell r="AI285">
            <v>10</v>
          </cell>
          <cell r="AJ285">
            <v>3.4830999999999998E-3</v>
          </cell>
          <cell r="AK285">
            <v>10</v>
          </cell>
          <cell r="AL285">
            <v>3.4830999999999998E-3</v>
          </cell>
          <cell r="AM285">
            <v>14</v>
          </cell>
          <cell r="AN285">
            <v>4.8763000000000001E-3</v>
          </cell>
          <cell r="AO285">
            <v>24</v>
          </cell>
          <cell r="AP285">
            <v>8.3595000000000006E-3</v>
          </cell>
          <cell r="AQ285">
            <v>260</v>
          </cell>
          <cell r="AR285">
            <v>9.0560799999999997E-2</v>
          </cell>
          <cell r="AS285">
            <v>1</v>
          </cell>
          <cell r="AT285">
            <v>3.4830000000000001E-4</v>
          </cell>
          <cell r="AU285">
            <v>601</v>
          </cell>
          <cell r="AV285">
            <v>0.20933470000000001</v>
          </cell>
          <cell r="AW285">
            <v>32</v>
          </cell>
          <cell r="AX285">
            <v>1.11459E-2</v>
          </cell>
          <cell r="AY285">
            <v>82</v>
          </cell>
          <cell r="AZ285">
            <v>2.85615E-2</v>
          </cell>
        </row>
        <row r="286">
          <cell r="A286" t="str">
            <v>Z00529</v>
          </cell>
          <cell r="B286">
            <v>5938</v>
          </cell>
          <cell r="C286">
            <v>72</v>
          </cell>
          <cell r="D286">
            <v>1.21253E-2</v>
          </cell>
          <cell r="E286">
            <v>433</v>
          </cell>
          <cell r="F286">
            <v>7.2920200000000004E-2</v>
          </cell>
          <cell r="G286">
            <v>714</v>
          </cell>
          <cell r="H286">
            <v>0.1202425</v>
          </cell>
          <cell r="I286">
            <v>51</v>
          </cell>
          <cell r="J286">
            <v>8.5888000000000006E-3</v>
          </cell>
          <cell r="K286">
            <v>198</v>
          </cell>
          <cell r="L286">
            <v>3.3344600000000002E-2</v>
          </cell>
          <cell r="M286">
            <v>110</v>
          </cell>
          <cell r="N286">
            <v>1.8524800000000001E-2</v>
          </cell>
          <cell r="O286">
            <v>82</v>
          </cell>
          <cell r="P286">
            <v>1.3809399999999999E-2</v>
          </cell>
          <cell r="Q286">
            <v>60</v>
          </cell>
          <cell r="R286">
            <v>1.0104399999999999E-2</v>
          </cell>
          <cell r="S286">
            <v>25</v>
          </cell>
          <cell r="T286">
            <v>4.2101999999999999E-3</v>
          </cell>
          <cell r="U286">
            <v>327</v>
          </cell>
          <cell r="V286">
            <v>5.5069E-2</v>
          </cell>
          <cell r="W286">
            <v>707</v>
          </cell>
          <cell r="X286">
            <v>0.11906369999999999</v>
          </cell>
          <cell r="Y286">
            <v>707</v>
          </cell>
          <cell r="Z286">
            <v>0.11906369999999999</v>
          </cell>
          <cell r="AA286">
            <v>169</v>
          </cell>
          <cell r="AB286">
            <v>2.8460800000000001E-2</v>
          </cell>
          <cell r="AC286">
            <v>41</v>
          </cell>
          <cell r="AD286">
            <v>6.9046999999999997E-3</v>
          </cell>
          <cell r="AE286">
            <v>48</v>
          </cell>
          <cell r="AF286">
            <v>8.0835000000000004E-3</v>
          </cell>
          <cell r="AG286">
            <v>48</v>
          </cell>
          <cell r="AH286">
            <v>8.0835000000000004E-3</v>
          </cell>
          <cell r="AI286">
            <v>29</v>
          </cell>
          <cell r="AJ286">
            <v>4.8837999999999998E-3</v>
          </cell>
          <cell r="AK286">
            <v>29</v>
          </cell>
          <cell r="AL286">
            <v>4.8837999999999998E-3</v>
          </cell>
          <cell r="AM286">
            <v>23</v>
          </cell>
          <cell r="AN286">
            <v>3.8733999999999999E-3</v>
          </cell>
          <cell r="AO286">
            <v>70</v>
          </cell>
          <cell r="AP286">
            <v>1.17885E-2</v>
          </cell>
          <cell r="AQ286">
            <v>558</v>
          </cell>
          <cell r="AR286">
            <v>9.3970999999999999E-2</v>
          </cell>
          <cell r="AS286">
            <v>11</v>
          </cell>
          <cell r="AT286">
            <v>1.8525E-3</v>
          </cell>
          <cell r="AU286">
            <v>1276</v>
          </cell>
          <cell r="AV286">
            <v>0.2148872</v>
          </cell>
          <cell r="AW286">
            <v>91</v>
          </cell>
          <cell r="AX286">
            <v>1.5325E-2</v>
          </cell>
          <cell r="AY286">
            <v>159</v>
          </cell>
          <cell r="AZ286">
            <v>2.6776700000000001E-2</v>
          </cell>
        </row>
        <row r="287">
          <cell r="A287" t="str">
            <v>Z00530</v>
          </cell>
          <cell r="B287">
            <v>2017</v>
          </cell>
          <cell r="C287">
            <v>21</v>
          </cell>
          <cell r="D287">
            <v>1.0411500000000001E-2</v>
          </cell>
          <cell r="E287">
            <v>72</v>
          </cell>
          <cell r="F287">
            <v>3.5696600000000002E-2</v>
          </cell>
          <cell r="G287">
            <v>213</v>
          </cell>
          <cell r="H287">
            <v>0.1056024</v>
          </cell>
          <cell r="I287">
            <v>17</v>
          </cell>
          <cell r="J287">
            <v>8.4284000000000008E-3</v>
          </cell>
          <cell r="K287">
            <v>79</v>
          </cell>
          <cell r="L287">
            <v>3.9167100000000003E-2</v>
          </cell>
          <cell r="M287">
            <v>32</v>
          </cell>
          <cell r="N287">
            <v>1.58651E-2</v>
          </cell>
          <cell r="O287">
            <v>27</v>
          </cell>
          <cell r="P287">
            <v>1.3386199999999999E-2</v>
          </cell>
          <cell r="Q287">
            <v>15</v>
          </cell>
          <cell r="R287">
            <v>7.4368000000000004E-3</v>
          </cell>
          <cell r="S287">
            <v>8</v>
          </cell>
          <cell r="T287">
            <v>3.9662999999999999E-3</v>
          </cell>
          <cell r="U287">
            <v>123</v>
          </cell>
          <cell r="V287">
            <v>6.09817E-2</v>
          </cell>
          <cell r="W287">
            <v>67</v>
          </cell>
          <cell r="X287">
            <v>3.32176E-2</v>
          </cell>
          <cell r="Y287">
            <v>67</v>
          </cell>
          <cell r="Z287">
            <v>3.32176E-2</v>
          </cell>
          <cell r="AA287">
            <v>63</v>
          </cell>
          <cell r="AB287">
            <v>3.1234499999999998E-2</v>
          </cell>
          <cell r="AC287">
            <v>13</v>
          </cell>
          <cell r="AD287">
            <v>6.4451999999999999E-3</v>
          </cell>
          <cell r="AE287">
            <v>27</v>
          </cell>
          <cell r="AF287">
            <v>1.3386199999999999E-2</v>
          </cell>
          <cell r="AG287">
            <v>27</v>
          </cell>
          <cell r="AH287">
            <v>1.3386199999999999E-2</v>
          </cell>
          <cell r="AI287">
            <v>17</v>
          </cell>
          <cell r="AJ287">
            <v>8.4284000000000008E-3</v>
          </cell>
          <cell r="AK287">
            <v>17</v>
          </cell>
          <cell r="AL287">
            <v>8.4284000000000008E-3</v>
          </cell>
          <cell r="AM287">
            <v>10</v>
          </cell>
          <cell r="AN287">
            <v>4.9579000000000003E-3</v>
          </cell>
          <cell r="AO287">
            <v>9</v>
          </cell>
          <cell r="AP287">
            <v>4.4621000000000001E-3</v>
          </cell>
          <cell r="AQ287">
            <v>142</v>
          </cell>
          <cell r="AR287">
            <v>7.0401599999999995E-2</v>
          </cell>
          <cell r="AS287">
            <v>0</v>
          </cell>
          <cell r="AT287">
            <v>0</v>
          </cell>
          <cell r="AU287">
            <v>342</v>
          </cell>
          <cell r="AV287">
            <v>0.16955880000000001</v>
          </cell>
          <cell r="AW287">
            <v>27</v>
          </cell>
          <cell r="AX287">
            <v>1.3386199999999999E-2</v>
          </cell>
          <cell r="AY287">
            <v>31</v>
          </cell>
          <cell r="AZ287">
            <v>1.53694E-2</v>
          </cell>
        </row>
        <row r="288">
          <cell r="A288" t="str">
            <v>Z00531</v>
          </cell>
          <cell r="B288">
            <v>3849</v>
          </cell>
          <cell r="C288">
            <v>54</v>
          </cell>
          <cell r="D288">
            <v>1.40296E-2</v>
          </cell>
          <cell r="E288">
            <v>257</v>
          </cell>
          <cell r="F288">
            <v>6.6770599999999999E-2</v>
          </cell>
          <cell r="G288">
            <v>539</v>
          </cell>
          <cell r="H288">
            <v>0.14003640000000001</v>
          </cell>
          <cell r="I288">
            <v>50</v>
          </cell>
          <cell r="J288">
            <v>1.2990399999999999E-2</v>
          </cell>
          <cell r="K288">
            <v>170</v>
          </cell>
          <cell r="L288">
            <v>4.41673E-2</v>
          </cell>
          <cell r="M288">
            <v>61</v>
          </cell>
          <cell r="N288">
            <v>1.5848299999999999E-2</v>
          </cell>
          <cell r="O288">
            <v>55</v>
          </cell>
          <cell r="P288">
            <v>1.4289400000000001E-2</v>
          </cell>
          <cell r="Q288">
            <v>41</v>
          </cell>
          <cell r="R288">
            <v>1.0652099999999999E-2</v>
          </cell>
          <cell r="S288">
            <v>17</v>
          </cell>
          <cell r="T288">
            <v>4.4167E-3</v>
          </cell>
          <cell r="U288">
            <v>271</v>
          </cell>
          <cell r="V288">
            <v>7.0407899999999995E-2</v>
          </cell>
          <cell r="W288">
            <v>318</v>
          </cell>
          <cell r="X288">
            <v>8.2618899999999995E-2</v>
          </cell>
          <cell r="Y288">
            <v>318</v>
          </cell>
          <cell r="Z288">
            <v>8.2618899999999995E-2</v>
          </cell>
          <cell r="AA288">
            <v>139</v>
          </cell>
          <cell r="AB288">
            <v>3.6113300000000001E-2</v>
          </cell>
          <cell r="AC288">
            <v>14</v>
          </cell>
          <cell r="AD288">
            <v>3.6373E-3</v>
          </cell>
          <cell r="AE288">
            <v>28</v>
          </cell>
          <cell r="AF288">
            <v>7.2746E-3</v>
          </cell>
          <cell r="AG288">
            <v>28</v>
          </cell>
          <cell r="AH288">
            <v>7.2746E-3</v>
          </cell>
          <cell r="AI288">
            <v>9</v>
          </cell>
          <cell r="AJ288">
            <v>2.3383000000000002E-3</v>
          </cell>
          <cell r="AK288">
            <v>9</v>
          </cell>
          <cell r="AL288">
            <v>2.3383000000000002E-3</v>
          </cell>
          <cell r="AM288">
            <v>13</v>
          </cell>
          <cell r="AN288">
            <v>3.3774999999999999E-3</v>
          </cell>
          <cell r="AO288">
            <v>13</v>
          </cell>
          <cell r="AP288">
            <v>3.3774999999999999E-3</v>
          </cell>
          <cell r="AQ288">
            <v>345</v>
          </cell>
          <cell r="AR288">
            <v>8.9633699999999997E-2</v>
          </cell>
          <cell r="AS288">
            <v>1</v>
          </cell>
          <cell r="AT288">
            <v>2.5980000000000003E-4</v>
          </cell>
          <cell r="AU288">
            <v>875</v>
          </cell>
          <cell r="AV288">
            <v>0.2273318</v>
          </cell>
          <cell r="AW288">
            <v>50</v>
          </cell>
          <cell r="AX288">
            <v>1.2990399999999999E-2</v>
          </cell>
          <cell r="AY288">
            <v>172</v>
          </cell>
          <cell r="AZ288">
            <v>4.4686900000000002E-2</v>
          </cell>
        </row>
        <row r="289">
          <cell r="A289" t="str">
            <v>Z00532</v>
          </cell>
          <cell r="B289">
            <v>3681</v>
          </cell>
          <cell r="C289">
            <v>42</v>
          </cell>
          <cell r="D289">
            <v>1.1409900000000001E-2</v>
          </cell>
          <cell r="E289">
            <v>215</v>
          </cell>
          <cell r="F289">
            <v>5.8408000000000002E-2</v>
          </cell>
          <cell r="G289">
            <v>558</v>
          </cell>
          <cell r="H289">
            <v>0.15158920000000001</v>
          </cell>
          <cell r="I289">
            <v>32</v>
          </cell>
          <cell r="J289">
            <v>8.6932999999999993E-3</v>
          </cell>
          <cell r="K289">
            <v>166</v>
          </cell>
          <cell r="L289">
            <v>4.5096400000000002E-2</v>
          </cell>
          <cell r="M289">
            <v>140</v>
          </cell>
          <cell r="N289">
            <v>3.80331E-2</v>
          </cell>
          <cell r="O289">
            <v>42</v>
          </cell>
          <cell r="P289">
            <v>1.1409900000000001E-2</v>
          </cell>
          <cell r="Q289">
            <v>50</v>
          </cell>
          <cell r="R289">
            <v>1.35833E-2</v>
          </cell>
          <cell r="S289">
            <v>27</v>
          </cell>
          <cell r="T289">
            <v>7.3350000000000004E-3</v>
          </cell>
          <cell r="U289">
            <v>316</v>
          </cell>
          <cell r="V289">
            <v>8.5846199999999998E-2</v>
          </cell>
          <cell r="W289">
            <v>556</v>
          </cell>
          <cell r="X289">
            <v>0.15104590000000001</v>
          </cell>
          <cell r="Y289">
            <v>556</v>
          </cell>
          <cell r="Z289">
            <v>0.15104590000000001</v>
          </cell>
          <cell r="AA289">
            <v>195</v>
          </cell>
          <cell r="AB289">
            <v>5.29747E-2</v>
          </cell>
          <cell r="AC289">
            <v>28</v>
          </cell>
          <cell r="AD289">
            <v>7.6065999999999998E-3</v>
          </cell>
          <cell r="AE289">
            <v>45</v>
          </cell>
          <cell r="AF289">
            <v>1.22249E-2</v>
          </cell>
          <cell r="AG289">
            <v>45</v>
          </cell>
          <cell r="AH289">
            <v>1.22249E-2</v>
          </cell>
          <cell r="AI289">
            <v>33</v>
          </cell>
          <cell r="AJ289">
            <v>8.9650000000000007E-3</v>
          </cell>
          <cell r="AK289">
            <v>33</v>
          </cell>
          <cell r="AL289">
            <v>8.9650000000000007E-3</v>
          </cell>
          <cell r="AM289">
            <v>34</v>
          </cell>
          <cell r="AN289">
            <v>9.2365999999999993E-3</v>
          </cell>
          <cell r="AO289">
            <v>21</v>
          </cell>
          <cell r="AP289">
            <v>5.705E-3</v>
          </cell>
          <cell r="AQ289">
            <v>443</v>
          </cell>
          <cell r="AR289">
            <v>0.1203477</v>
          </cell>
          <cell r="AS289">
            <v>2</v>
          </cell>
          <cell r="AT289">
            <v>5.4330000000000003E-4</v>
          </cell>
          <cell r="AU289">
            <v>901</v>
          </cell>
          <cell r="AV289">
            <v>0.2447704</v>
          </cell>
          <cell r="AW289">
            <v>85</v>
          </cell>
          <cell r="AX289">
            <v>2.30916E-2</v>
          </cell>
          <cell r="AY289">
            <v>141</v>
          </cell>
          <cell r="AZ289">
            <v>3.83048E-2</v>
          </cell>
        </row>
        <row r="290">
          <cell r="A290" t="str">
            <v>Z00533</v>
          </cell>
          <cell r="B290">
            <v>2619</v>
          </cell>
          <cell r="C290">
            <v>18</v>
          </cell>
          <cell r="D290">
            <v>6.8729000000000004E-3</v>
          </cell>
          <cell r="E290">
            <v>95</v>
          </cell>
          <cell r="F290">
            <v>3.6273399999999997E-2</v>
          </cell>
          <cell r="G290">
            <v>292</v>
          </cell>
          <cell r="H290">
            <v>0.11149290000000001</v>
          </cell>
          <cell r="I290">
            <v>32</v>
          </cell>
          <cell r="J290">
            <v>1.2218400000000001E-2</v>
          </cell>
          <cell r="K290">
            <v>78</v>
          </cell>
          <cell r="L290">
            <v>2.9782400000000001E-2</v>
          </cell>
          <cell r="M290">
            <v>33</v>
          </cell>
          <cell r="N290">
            <v>1.2600200000000001E-2</v>
          </cell>
          <cell r="O290">
            <v>34</v>
          </cell>
          <cell r="P290">
            <v>1.29821E-2</v>
          </cell>
          <cell r="Q290">
            <v>25</v>
          </cell>
          <cell r="R290">
            <v>9.5455999999999996E-3</v>
          </cell>
          <cell r="S290">
            <v>7</v>
          </cell>
          <cell r="T290">
            <v>2.6727999999999999E-3</v>
          </cell>
          <cell r="U290">
            <v>147</v>
          </cell>
          <cell r="V290">
            <v>5.6128299999999999E-2</v>
          </cell>
          <cell r="W290">
            <v>212</v>
          </cell>
          <cell r="X290">
            <v>8.0946900000000002E-2</v>
          </cell>
          <cell r="Y290">
            <v>212</v>
          </cell>
          <cell r="Z290">
            <v>8.0946900000000002E-2</v>
          </cell>
          <cell r="AA290">
            <v>82</v>
          </cell>
          <cell r="AB290">
            <v>3.1309700000000003E-2</v>
          </cell>
          <cell r="AC290">
            <v>16</v>
          </cell>
          <cell r="AD290">
            <v>6.1092000000000004E-3</v>
          </cell>
          <cell r="AE290">
            <v>8</v>
          </cell>
          <cell r="AF290">
            <v>3.0546000000000002E-3</v>
          </cell>
          <cell r="AG290">
            <v>8</v>
          </cell>
          <cell r="AH290">
            <v>3.0546000000000002E-3</v>
          </cell>
          <cell r="AI290">
            <v>5</v>
          </cell>
          <cell r="AJ290">
            <v>1.9090999999999999E-3</v>
          </cell>
          <cell r="AK290">
            <v>5</v>
          </cell>
          <cell r="AL290">
            <v>1.9090999999999999E-3</v>
          </cell>
          <cell r="AM290">
            <v>15</v>
          </cell>
          <cell r="AN290">
            <v>5.7273999999999997E-3</v>
          </cell>
          <cell r="AO290">
            <v>15</v>
          </cell>
          <cell r="AP290">
            <v>5.7273999999999997E-3</v>
          </cell>
          <cell r="AQ290">
            <v>249</v>
          </cell>
          <cell r="AR290">
            <v>9.5074500000000006E-2</v>
          </cell>
          <cell r="AS290">
            <v>10</v>
          </cell>
          <cell r="AT290">
            <v>3.8183000000000002E-3</v>
          </cell>
          <cell r="AU290">
            <v>455</v>
          </cell>
          <cell r="AV290">
            <v>0.17373040000000001</v>
          </cell>
          <cell r="AW290">
            <v>26</v>
          </cell>
          <cell r="AX290">
            <v>9.9275000000000006E-3</v>
          </cell>
          <cell r="AY290">
            <v>120</v>
          </cell>
          <cell r="AZ290">
            <v>4.5818999999999999E-2</v>
          </cell>
        </row>
        <row r="291">
          <cell r="A291" t="str">
            <v>Z00534</v>
          </cell>
          <cell r="B291">
            <v>8499</v>
          </cell>
          <cell r="C291">
            <v>101</v>
          </cell>
          <cell r="D291">
            <v>1.18838E-2</v>
          </cell>
          <cell r="E291">
            <v>456</v>
          </cell>
          <cell r="F291">
            <v>5.3653399999999997E-2</v>
          </cell>
          <cell r="G291">
            <v>906</v>
          </cell>
          <cell r="H291">
            <v>0.1066008</v>
          </cell>
          <cell r="I291">
            <v>115</v>
          </cell>
          <cell r="J291">
            <v>1.3531E-2</v>
          </cell>
          <cell r="K291">
            <v>242</v>
          </cell>
          <cell r="L291">
            <v>2.84739E-2</v>
          </cell>
          <cell r="M291">
            <v>219</v>
          </cell>
          <cell r="N291">
            <v>2.5767700000000001E-2</v>
          </cell>
          <cell r="O291">
            <v>85</v>
          </cell>
          <cell r="P291">
            <v>1.00012E-2</v>
          </cell>
          <cell r="Q291">
            <v>77</v>
          </cell>
          <cell r="R291">
            <v>9.0598999999999992E-3</v>
          </cell>
          <cell r="S291">
            <v>37</v>
          </cell>
          <cell r="T291">
            <v>4.3534999999999997E-3</v>
          </cell>
          <cell r="U291">
            <v>493</v>
          </cell>
          <cell r="V291">
            <v>5.8006799999999997E-2</v>
          </cell>
          <cell r="W291">
            <v>648</v>
          </cell>
          <cell r="X291">
            <v>7.6244300000000001E-2</v>
          </cell>
          <cell r="Y291">
            <v>648</v>
          </cell>
          <cell r="Z291">
            <v>7.6244300000000001E-2</v>
          </cell>
          <cell r="AA291">
            <v>326</v>
          </cell>
          <cell r="AB291">
            <v>3.8357500000000003E-2</v>
          </cell>
          <cell r="AC291">
            <v>62</v>
          </cell>
          <cell r="AD291">
            <v>7.2950000000000003E-3</v>
          </cell>
          <cell r="AE291">
            <v>51</v>
          </cell>
          <cell r="AF291">
            <v>6.0007000000000003E-3</v>
          </cell>
          <cell r="AG291">
            <v>51</v>
          </cell>
          <cell r="AH291">
            <v>6.0007000000000003E-3</v>
          </cell>
          <cell r="AI291">
            <v>35</v>
          </cell>
          <cell r="AJ291">
            <v>4.1181000000000004E-3</v>
          </cell>
          <cell r="AK291">
            <v>35</v>
          </cell>
          <cell r="AL291">
            <v>4.1181000000000004E-3</v>
          </cell>
          <cell r="AM291">
            <v>36</v>
          </cell>
          <cell r="AN291">
            <v>4.2357999999999996E-3</v>
          </cell>
          <cell r="AO291">
            <v>82</v>
          </cell>
          <cell r="AP291">
            <v>9.6481999999999991E-3</v>
          </cell>
          <cell r="AQ291">
            <v>666</v>
          </cell>
          <cell r="AR291">
            <v>7.8362200000000007E-2</v>
          </cell>
          <cell r="AS291">
            <v>13</v>
          </cell>
          <cell r="AT291">
            <v>1.5296000000000001E-3</v>
          </cell>
          <cell r="AU291">
            <v>1592</v>
          </cell>
          <cell r="AV291">
            <v>0.18731619999999999</v>
          </cell>
          <cell r="AW291">
            <v>127</v>
          </cell>
          <cell r="AX291">
            <v>1.49429E-2</v>
          </cell>
          <cell r="AY291">
            <v>248</v>
          </cell>
          <cell r="AZ291">
            <v>2.9179900000000002E-2</v>
          </cell>
        </row>
        <row r="292">
          <cell r="A292" t="str">
            <v>Z00535</v>
          </cell>
          <cell r="B292">
            <v>3542</v>
          </cell>
          <cell r="C292">
            <v>45</v>
          </cell>
          <cell r="D292">
            <v>1.2704699999999999E-2</v>
          </cell>
          <cell r="E292">
            <v>185</v>
          </cell>
          <cell r="F292">
            <v>5.2230400000000003E-2</v>
          </cell>
          <cell r="G292">
            <v>356</v>
          </cell>
          <cell r="H292">
            <v>0.10050820000000001</v>
          </cell>
          <cell r="I292">
            <v>47</v>
          </cell>
          <cell r="J292">
            <v>1.3269299999999999E-2</v>
          </cell>
          <cell r="K292">
            <v>133</v>
          </cell>
          <cell r="L292">
            <v>3.7549399999999997E-2</v>
          </cell>
          <cell r="M292">
            <v>29</v>
          </cell>
          <cell r="N292">
            <v>8.1875000000000003E-3</v>
          </cell>
          <cell r="O292">
            <v>34</v>
          </cell>
          <cell r="P292">
            <v>9.5990999999999993E-3</v>
          </cell>
          <cell r="Q292">
            <v>35</v>
          </cell>
          <cell r="R292">
            <v>9.8814000000000003E-3</v>
          </cell>
          <cell r="S292">
            <v>14</v>
          </cell>
          <cell r="T292">
            <v>3.9525999999999997E-3</v>
          </cell>
          <cell r="U292">
            <v>224</v>
          </cell>
          <cell r="V292">
            <v>6.3241099999999995E-2</v>
          </cell>
          <cell r="W292">
            <v>245</v>
          </cell>
          <cell r="X292">
            <v>6.9169999999999995E-2</v>
          </cell>
          <cell r="Y292">
            <v>245</v>
          </cell>
          <cell r="Z292">
            <v>6.9169999999999995E-2</v>
          </cell>
          <cell r="AA292">
            <v>125</v>
          </cell>
          <cell r="AB292">
            <v>3.5290799999999997E-2</v>
          </cell>
          <cell r="AC292">
            <v>24</v>
          </cell>
          <cell r="AD292">
            <v>6.7758000000000002E-3</v>
          </cell>
          <cell r="AE292">
            <v>34</v>
          </cell>
          <cell r="AF292">
            <v>9.5990999999999993E-3</v>
          </cell>
          <cell r="AG292">
            <v>34</v>
          </cell>
          <cell r="AH292">
            <v>9.5990999999999993E-3</v>
          </cell>
          <cell r="AI292">
            <v>14</v>
          </cell>
          <cell r="AJ292">
            <v>3.9525999999999997E-3</v>
          </cell>
          <cell r="AK292">
            <v>14</v>
          </cell>
          <cell r="AL292">
            <v>3.9525999999999997E-3</v>
          </cell>
          <cell r="AM292">
            <v>8</v>
          </cell>
          <cell r="AN292">
            <v>2.2585999999999999E-3</v>
          </cell>
          <cell r="AO292">
            <v>19</v>
          </cell>
          <cell r="AP292">
            <v>5.3642000000000004E-3</v>
          </cell>
          <cell r="AQ292">
            <v>350</v>
          </cell>
          <cell r="AR292">
            <v>9.8814200000000005E-2</v>
          </cell>
          <cell r="AS292">
            <v>3</v>
          </cell>
          <cell r="AT292">
            <v>8.4699999999999999E-4</v>
          </cell>
          <cell r="AU292">
            <v>630</v>
          </cell>
          <cell r="AV292">
            <v>0.17786560000000001</v>
          </cell>
          <cell r="AW292">
            <v>42</v>
          </cell>
          <cell r="AX292">
            <v>1.1857700000000001E-2</v>
          </cell>
          <cell r="AY292">
            <v>88</v>
          </cell>
          <cell r="AZ292">
            <v>2.4844700000000001E-2</v>
          </cell>
        </row>
        <row r="293">
          <cell r="A293" t="str">
            <v>Z00536</v>
          </cell>
          <cell r="B293">
            <v>7281</v>
          </cell>
          <cell r="C293">
            <v>119</v>
          </cell>
          <cell r="D293">
            <v>1.6343900000000001E-2</v>
          </cell>
          <cell r="E293">
            <v>427</v>
          </cell>
          <cell r="F293">
            <v>5.8645799999999998E-2</v>
          </cell>
          <cell r="G293">
            <v>913</v>
          </cell>
          <cell r="H293">
            <v>0.1253949</v>
          </cell>
          <cell r="I293">
            <v>120</v>
          </cell>
          <cell r="J293">
            <v>1.6481300000000001E-2</v>
          </cell>
          <cell r="K293">
            <v>264</v>
          </cell>
          <cell r="L293">
            <v>3.6258800000000001E-2</v>
          </cell>
          <cell r="M293">
            <v>230</v>
          </cell>
          <cell r="N293">
            <v>3.1589100000000002E-2</v>
          </cell>
          <cell r="O293">
            <v>120</v>
          </cell>
          <cell r="P293">
            <v>1.6481300000000001E-2</v>
          </cell>
          <cell r="Q293">
            <v>97</v>
          </cell>
          <cell r="R293">
            <v>1.33223E-2</v>
          </cell>
          <cell r="S293">
            <v>52</v>
          </cell>
          <cell r="T293">
            <v>7.1418999999999996E-3</v>
          </cell>
          <cell r="U293">
            <v>459</v>
          </cell>
          <cell r="V293">
            <v>6.3040799999999994E-2</v>
          </cell>
          <cell r="W293">
            <v>534</v>
          </cell>
          <cell r="X293">
            <v>7.3341600000000007E-2</v>
          </cell>
          <cell r="Y293">
            <v>534</v>
          </cell>
          <cell r="Z293">
            <v>7.3341600000000007E-2</v>
          </cell>
          <cell r="AA293">
            <v>241</v>
          </cell>
          <cell r="AB293">
            <v>3.3099799999999999E-2</v>
          </cell>
          <cell r="AC293">
            <v>63</v>
          </cell>
          <cell r="AD293">
            <v>8.6526999999999993E-3</v>
          </cell>
          <cell r="AE293">
            <v>96</v>
          </cell>
          <cell r="AF293">
            <v>1.3185000000000001E-2</v>
          </cell>
          <cell r="AG293">
            <v>96</v>
          </cell>
          <cell r="AH293">
            <v>1.3185000000000001E-2</v>
          </cell>
          <cell r="AI293">
            <v>51</v>
          </cell>
          <cell r="AJ293">
            <v>7.0045000000000003E-3</v>
          </cell>
          <cell r="AK293">
            <v>51</v>
          </cell>
          <cell r="AL293">
            <v>7.0045000000000003E-3</v>
          </cell>
          <cell r="AM293">
            <v>34</v>
          </cell>
          <cell r="AN293">
            <v>4.6696999999999997E-3</v>
          </cell>
          <cell r="AO293">
            <v>68</v>
          </cell>
          <cell r="AP293">
            <v>9.3393999999999994E-3</v>
          </cell>
          <cell r="AQ293">
            <v>506</v>
          </cell>
          <cell r="AR293">
            <v>6.9495899999999999E-2</v>
          </cell>
          <cell r="AS293">
            <v>4</v>
          </cell>
          <cell r="AT293">
            <v>5.4940000000000002E-4</v>
          </cell>
          <cell r="AU293">
            <v>1592</v>
          </cell>
          <cell r="AV293">
            <v>0.21865129999999999</v>
          </cell>
          <cell r="AW293">
            <v>110</v>
          </cell>
          <cell r="AX293">
            <v>1.5107799999999999E-2</v>
          </cell>
          <cell r="AY293">
            <v>255</v>
          </cell>
          <cell r="AZ293">
            <v>3.5022699999999997E-2</v>
          </cell>
        </row>
        <row r="294">
          <cell r="A294" t="str">
            <v>Z00537</v>
          </cell>
          <cell r="B294">
            <v>9338</v>
          </cell>
          <cell r="C294">
            <v>121</v>
          </cell>
          <cell r="D294">
            <v>1.29578E-2</v>
          </cell>
          <cell r="E294">
            <v>564</v>
          </cell>
          <cell r="F294">
            <v>6.0398399999999998E-2</v>
          </cell>
          <cell r="G294">
            <v>1296</v>
          </cell>
          <cell r="H294">
            <v>0.13878770000000001</v>
          </cell>
          <cell r="I294">
            <v>107</v>
          </cell>
          <cell r="J294">
            <v>1.1458599999999999E-2</v>
          </cell>
          <cell r="K294">
            <v>311</v>
          </cell>
          <cell r="L294">
            <v>3.3304800000000002E-2</v>
          </cell>
          <cell r="M294">
            <v>196</v>
          </cell>
          <cell r="N294">
            <v>2.0989500000000001E-2</v>
          </cell>
          <cell r="O294">
            <v>102</v>
          </cell>
          <cell r="P294">
            <v>1.09231E-2</v>
          </cell>
          <cell r="Q294">
            <v>97</v>
          </cell>
          <cell r="R294">
            <v>1.03877E-2</v>
          </cell>
          <cell r="S294">
            <v>41</v>
          </cell>
          <cell r="T294">
            <v>4.3907E-3</v>
          </cell>
          <cell r="U294">
            <v>537</v>
          </cell>
          <cell r="V294">
            <v>5.7507000000000003E-2</v>
          </cell>
          <cell r="W294">
            <v>1085</v>
          </cell>
          <cell r="X294">
            <v>0.1161919</v>
          </cell>
          <cell r="Y294">
            <v>1085</v>
          </cell>
          <cell r="Z294">
            <v>0.1161919</v>
          </cell>
          <cell r="AA294">
            <v>283</v>
          </cell>
          <cell r="AB294">
            <v>3.0306300000000001E-2</v>
          </cell>
          <cell r="AC294">
            <v>76</v>
          </cell>
          <cell r="AD294">
            <v>8.1387999999999999E-3</v>
          </cell>
          <cell r="AE294">
            <v>65</v>
          </cell>
          <cell r="AF294">
            <v>6.9607999999999996E-3</v>
          </cell>
          <cell r="AG294">
            <v>65</v>
          </cell>
          <cell r="AH294">
            <v>6.9607999999999996E-3</v>
          </cell>
          <cell r="AI294">
            <v>44</v>
          </cell>
          <cell r="AJ294">
            <v>4.7118999999999998E-3</v>
          </cell>
          <cell r="AK294">
            <v>44</v>
          </cell>
          <cell r="AL294">
            <v>4.7118999999999998E-3</v>
          </cell>
          <cell r="AM294">
            <v>54</v>
          </cell>
          <cell r="AN294">
            <v>5.7828000000000003E-3</v>
          </cell>
          <cell r="AO294">
            <v>69</v>
          </cell>
          <cell r="AP294">
            <v>7.3892000000000003E-3</v>
          </cell>
          <cell r="AQ294">
            <v>1082</v>
          </cell>
          <cell r="AR294">
            <v>0.1158706</v>
          </cell>
          <cell r="AS294">
            <v>9</v>
          </cell>
          <cell r="AT294">
            <v>9.6380000000000001E-4</v>
          </cell>
          <cell r="AU294">
            <v>2077</v>
          </cell>
          <cell r="AV294">
            <v>0.2224245</v>
          </cell>
          <cell r="AW294">
            <v>88</v>
          </cell>
          <cell r="AX294">
            <v>9.4239000000000007E-3</v>
          </cell>
          <cell r="AY294">
            <v>261</v>
          </cell>
          <cell r="AZ294">
            <v>2.7950300000000001E-2</v>
          </cell>
        </row>
        <row r="295">
          <cell r="A295" t="str">
            <v>Z00539</v>
          </cell>
          <cell r="B295">
            <v>4099</v>
          </cell>
          <cell r="C295">
            <v>35</v>
          </cell>
          <cell r="D295">
            <v>8.5386999999999998E-3</v>
          </cell>
          <cell r="E295">
            <v>322</v>
          </cell>
          <cell r="F295">
            <v>7.8555700000000006E-2</v>
          </cell>
          <cell r="G295">
            <v>400</v>
          </cell>
          <cell r="H295">
            <v>9.7584799999999999E-2</v>
          </cell>
          <cell r="I295">
            <v>49</v>
          </cell>
          <cell r="J295">
            <v>1.19541E-2</v>
          </cell>
          <cell r="K295">
            <v>96</v>
          </cell>
          <cell r="L295">
            <v>2.3420300000000002E-2</v>
          </cell>
          <cell r="M295">
            <v>67</v>
          </cell>
          <cell r="N295">
            <v>1.6345499999999999E-2</v>
          </cell>
          <cell r="O295">
            <v>64</v>
          </cell>
          <cell r="P295">
            <v>1.56136E-2</v>
          </cell>
          <cell r="Q295">
            <v>58</v>
          </cell>
          <cell r="R295">
            <v>1.4149800000000001E-2</v>
          </cell>
          <cell r="S295">
            <v>20</v>
          </cell>
          <cell r="T295">
            <v>4.8792000000000002E-3</v>
          </cell>
          <cell r="U295">
            <v>225</v>
          </cell>
          <cell r="V295">
            <v>5.48914E-2</v>
          </cell>
          <cell r="W295">
            <v>470</v>
          </cell>
          <cell r="X295">
            <v>0.1146621</v>
          </cell>
          <cell r="Y295">
            <v>470</v>
          </cell>
          <cell r="Z295">
            <v>0.1146621</v>
          </cell>
          <cell r="AA295">
            <v>156</v>
          </cell>
          <cell r="AB295">
            <v>3.8058099999999997E-2</v>
          </cell>
          <cell r="AC295">
            <v>46</v>
          </cell>
          <cell r="AD295">
            <v>1.12222E-2</v>
          </cell>
          <cell r="AE295">
            <v>17</v>
          </cell>
          <cell r="AF295">
            <v>4.1473999999999999E-3</v>
          </cell>
          <cell r="AG295">
            <v>17</v>
          </cell>
          <cell r="AH295">
            <v>4.1473999999999999E-3</v>
          </cell>
          <cell r="AI295">
            <v>9</v>
          </cell>
          <cell r="AJ295">
            <v>2.1957000000000001E-3</v>
          </cell>
          <cell r="AK295">
            <v>9</v>
          </cell>
          <cell r="AL295">
            <v>2.1957000000000001E-3</v>
          </cell>
          <cell r="AM295">
            <v>40</v>
          </cell>
          <cell r="AN295">
            <v>9.7584999999999998E-3</v>
          </cell>
          <cell r="AO295">
            <v>46</v>
          </cell>
          <cell r="AP295">
            <v>1.12222E-2</v>
          </cell>
          <cell r="AQ295">
            <v>214</v>
          </cell>
          <cell r="AR295">
            <v>5.2207900000000002E-2</v>
          </cell>
          <cell r="AS295">
            <v>3</v>
          </cell>
          <cell r="AT295">
            <v>7.3189999999999996E-4</v>
          </cell>
          <cell r="AU295">
            <v>856</v>
          </cell>
          <cell r="AV295">
            <v>0.2088314</v>
          </cell>
          <cell r="AW295">
            <v>39</v>
          </cell>
          <cell r="AX295">
            <v>9.5145000000000004E-3</v>
          </cell>
          <cell r="AY295">
            <v>118</v>
          </cell>
          <cell r="AZ295">
            <v>2.8787500000000001E-2</v>
          </cell>
        </row>
        <row r="296">
          <cell r="A296" t="str">
            <v>Z00540</v>
          </cell>
          <cell r="B296">
            <v>7256</v>
          </cell>
          <cell r="C296">
            <v>104</v>
          </cell>
          <cell r="D296">
            <v>1.4333E-2</v>
          </cell>
          <cell r="E296">
            <v>421</v>
          </cell>
          <cell r="F296">
            <v>5.80209E-2</v>
          </cell>
          <cell r="G296">
            <v>876</v>
          </cell>
          <cell r="H296">
            <v>0.12072769999999999</v>
          </cell>
          <cell r="I296">
            <v>108</v>
          </cell>
          <cell r="J296">
            <v>1.48842E-2</v>
          </cell>
          <cell r="K296">
            <v>299</v>
          </cell>
          <cell r="L296">
            <v>4.1207300000000002E-2</v>
          </cell>
          <cell r="M296">
            <v>365</v>
          </cell>
          <cell r="N296">
            <v>5.0303199999999999E-2</v>
          </cell>
          <cell r="O296">
            <v>77</v>
          </cell>
          <cell r="P296">
            <v>1.06119E-2</v>
          </cell>
          <cell r="Q296">
            <v>59</v>
          </cell>
          <cell r="R296">
            <v>8.1311999999999999E-3</v>
          </cell>
          <cell r="S296">
            <v>36</v>
          </cell>
          <cell r="T296">
            <v>4.9614000000000004E-3</v>
          </cell>
          <cell r="U296">
            <v>523</v>
          </cell>
          <cell r="V296">
            <v>7.2078299999999998E-2</v>
          </cell>
          <cell r="W296">
            <v>603</v>
          </cell>
          <cell r="X296">
            <v>8.31036E-2</v>
          </cell>
          <cell r="Y296">
            <v>603</v>
          </cell>
          <cell r="Z296">
            <v>8.31036E-2</v>
          </cell>
          <cell r="AA296">
            <v>283</v>
          </cell>
          <cell r="AB296">
            <v>3.9002200000000001E-2</v>
          </cell>
          <cell r="AC296">
            <v>64</v>
          </cell>
          <cell r="AD296">
            <v>8.8202999999999997E-3</v>
          </cell>
          <cell r="AE296">
            <v>86</v>
          </cell>
          <cell r="AF296">
            <v>1.18523E-2</v>
          </cell>
          <cell r="AG296">
            <v>86</v>
          </cell>
          <cell r="AH296">
            <v>1.18523E-2</v>
          </cell>
          <cell r="AI296">
            <v>66</v>
          </cell>
          <cell r="AJ296">
            <v>9.0959000000000005E-3</v>
          </cell>
          <cell r="AK296">
            <v>66</v>
          </cell>
          <cell r="AL296">
            <v>9.0959000000000005E-3</v>
          </cell>
          <cell r="AM296">
            <v>38</v>
          </cell>
          <cell r="AN296">
            <v>5.2370000000000003E-3</v>
          </cell>
          <cell r="AO296">
            <v>80</v>
          </cell>
          <cell r="AP296">
            <v>1.1025399999999999E-2</v>
          </cell>
          <cell r="AQ296">
            <v>416</v>
          </cell>
          <cell r="AR296">
            <v>5.7331899999999998E-2</v>
          </cell>
          <cell r="AS296">
            <v>12</v>
          </cell>
          <cell r="AT296">
            <v>1.6538E-3</v>
          </cell>
          <cell r="AU296">
            <v>1653</v>
          </cell>
          <cell r="AV296">
            <v>0.2278115</v>
          </cell>
          <cell r="AW296">
            <v>192</v>
          </cell>
          <cell r="AX296">
            <v>2.6460899999999999E-2</v>
          </cell>
          <cell r="AY296">
            <v>287</v>
          </cell>
          <cell r="AZ296">
            <v>3.9553499999999998E-2</v>
          </cell>
        </row>
        <row r="297">
          <cell r="A297" t="str">
            <v>Z00541</v>
          </cell>
          <cell r="B297">
            <v>2252</v>
          </cell>
          <cell r="C297">
            <v>31</v>
          </cell>
          <cell r="D297">
            <v>1.37655E-2</v>
          </cell>
          <cell r="E297">
            <v>165</v>
          </cell>
          <cell r="F297">
            <v>7.3268200000000006E-2</v>
          </cell>
          <cell r="G297">
            <v>280</v>
          </cell>
          <cell r="H297">
            <v>0.1243339</v>
          </cell>
          <cell r="I297">
            <v>23</v>
          </cell>
          <cell r="J297">
            <v>1.0213099999999999E-2</v>
          </cell>
          <cell r="K297">
            <v>56</v>
          </cell>
          <cell r="L297">
            <v>2.4866800000000001E-2</v>
          </cell>
          <cell r="M297">
            <v>70</v>
          </cell>
          <cell r="N297">
            <v>3.10835E-2</v>
          </cell>
          <cell r="O297">
            <v>32</v>
          </cell>
          <cell r="P297">
            <v>1.4209599999999999E-2</v>
          </cell>
          <cell r="Q297">
            <v>27</v>
          </cell>
          <cell r="R297">
            <v>1.19893E-2</v>
          </cell>
          <cell r="S297">
            <v>12</v>
          </cell>
          <cell r="T297">
            <v>5.3286000000000002E-3</v>
          </cell>
          <cell r="U297">
            <v>122</v>
          </cell>
          <cell r="V297">
            <v>5.4174100000000003E-2</v>
          </cell>
          <cell r="W297">
            <v>196</v>
          </cell>
          <cell r="X297">
            <v>8.7033700000000006E-2</v>
          </cell>
          <cell r="Y297">
            <v>196</v>
          </cell>
          <cell r="Z297">
            <v>8.7033700000000006E-2</v>
          </cell>
          <cell r="AA297">
            <v>80</v>
          </cell>
          <cell r="AB297">
            <v>3.5524E-2</v>
          </cell>
          <cell r="AC297">
            <v>12</v>
          </cell>
          <cell r="AD297">
            <v>5.3286000000000002E-3</v>
          </cell>
          <cell r="AE297">
            <v>14</v>
          </cell>
          <cell r="AF297">
            <v>6.2167000000000004E-3</v>
          </cell>
          <cell r="AG297">
            <v>14</v>
          </cell>
          <cell r="AH297">
            <v>6.2167000000000004E-3</v>
          </cell>
          <cell r="AI297">
            <v>3</v>
          </cell>
          <cell r="AJ297">
            <v>1.3320999999999999E-3</v>
          </cell>
          <cell r="AK297">
            <v>3</v>
          </cell>
          <cell r="AL297">
            <v>1.3320999999999999E-3</v>
          </cell>
          <cell r="AM297">
            <v>13</v>
          </cell>
          <cell r="AN297">
            <v>5.7726000000000001E-3</v>
          </cell>
          <cell r="AO297">
            <v>25</v>
          </cell>
          <cell r="AP297">
            <v>1.11012E-2</v>
          </cell>
          <cell r="AQ297">
            <v>171</v>
          </cell>
          <cell r="AR297">
            <v>7.59325E-2</v>
          </cell>
          <cell r="AS297">
            <v>0</v>
          </cell>
          <cell r="AT297">
            <v>0</v>
          </cell>
          <cell r="AU297">
            <v>494</v>
          </cell>
          <cell r="AV297">
            <v>0.21936059999999999</v>
          </cell>
          <cell r="AW297">
            <v>27</v>
          </cell>
          <cell r="AX297">
            <v>1.19893E-2</v>
          </cell>
          <cell r="AY297">
            <v>64</v>
          </cell>
          <cell r="AZ297">
            <v>2.8419199999999999E-2</v>
          </cell>
        </row>
        <row r="298">
          <cell r="A298" t="str">
            <v>Z00542</v>
          </cell>
          <cell r="B298">
            <v>3324</v>
          </cell>
          <cell r="C298">
            <v>32</v>
          </cell>
          <cell r="D298">
            <v>9.6270000000000001E-3</v>
          </cell>
          <cell r="E298">
            <v>212</v>
          </cell>
          <cell r="F298">
            <v>6.3778600000000005E-2</v>
          </cell>
          <cell r="G298">
            <v>403</v>
          </cell>
          <cell r="H298">
            <v>0.1212395</v>
          </cell>
          <cell r="I298">
            <v>43</v>
          </cell>
          <cell r="J298">
            <v>1.29362E-2</v>
          </cell>
          <cell r="K298">
            <v>110</v>
          </cell>
          <cell r="L298">
            <v>3.3092700000000003E-2</v>
          </cell>
          <cell r="M298">
            <v>107</v>
          </cell>
          <cell r="N298">
            <v>3.2190099999999999E-2</v>
          </cell>
          <cell r="O298">
            <v>65</v>
          </cell>
          <cell r="P298">
            <v>1.9554800000000001E-2</v>
          </cell>
          <cell r="Q298">
            <v>30</v>
          </cell>
          <cell r="R298">
            <v>9.0253E-3</v>
          </cell>
          <cell r="S298">
            <v>8</v>
          </cell>
          <cell r="T298">
            <v>2.4066999999999999E-3</v>
          </cell>
          <cell r="U298">
            <v>215</v>
          </cell>
          <cell r="V298">
            <v>6.4681100000000005E-2</v>
          </cell>
          <cell r="W298">
            <v>223</v>
          </cell>
          <cell r="X298">
            <v>6.7087800000000003E-2</v>
          </cell>
          <cell r="Y298">
            <v>223</v>
          </cell>
          <cell r="Z298">
            <v>6.7087800000000003E-2</v>
          </cell>
          <cell r="AA298">
            <v>129</v>
          </cell>
          <cell r="AB298">
            <v>3.8808700000000002E-2</v>
          </cell>
          <cell r="AC298">
            <v>24</v>
          </cell>
          <cell r="AD298">
            <v>7.2202000000000004E-3</v>
          </cell>
          <cell r="AE298">
            <v>33</v>
          </cell>
          <cell r="AF298">
            <v>9.9278000000000005E-3</v>
          </cell>
          <cell r="AG298">
            <v>33</v>
          </cell>
          <cell r="AH298">
            <v>9.9278000000000005E-3</v>
          </cell>
          <cell r="AI298">
            <v>13</v>
          </cell>
          <cell r="AJ298">
            <v>3.9110000000000004E-3</v>
          </cell>
          <cell r="AK298">
            <v>13</v>
          </cell>
          <cell r="AL298">
            <v>3.9110000000000004E-3</v>
          </cell>
          <cell r="AM298">
            <v>20</v>
          </cell>
          <cell r="AN298">
            <v>6.0168000000000001E-3</v>
          </cell>
          <cell r="AO298">
            <v>31</v>
          </cell>
          <cell r="AP298">
            <v>9.3261000000000004E-3</v>
          </cell>
          <cell r="AQ298">
            <v>400</v>
          </cell>
          <cell r="AR298">
            <v>0.1203369</v>
          </cell>
          <cell r="AS298">
            <v>8</v>
          </cell>
          <cell r="AT298">
            <v>2.4066999999999999E-3</v>
          </cell>
          <cell r="AU298">
            <v>703</v>
          </cell>
          <cell r="AV298">
            <v>0.21149219999999999</v>
          </cell>
          <cell r="AW298">
            <v>48</v>
          </cell>
          <cell r="AX298">
            <v>1.4440400000000001E-2</v>
          </cell>
          <cell r="AY298">
            <v>92</v>
          </cell>
          <cell r="AZ298">
            <v>2.7677500000000001E-2</v>
          </cell>
        </row>
        <row r="299">
          <cell r="A299" t="str">
            <v>Z00543</v>
          </cell>
          <cell r="B299">
            <v>4106</v>
          </cell>
          <cell r="C299">
            <v>50</v>
          </cell>
          <cell r="D299">
            <v>1.21773E-2</v>
          </cell>
          <cell r="E299">
            <v>276</v>
          </cell>
          <cell r="F299">
            <v>6.7218700000000006E-2</v>
          </cell>
          <cell r="G299">
            <v>435</v>
          </cell>
          <cell r="H299">
            <v>0.1059425</v>
          </cell>
          <cell r="I299">
            <v>47</v>
          </cell>
          <cell r="J299">
            <v>1.1446700000000001E-2</v>
          </cell>
          <cell r="K299">
            <v>134</v>
          </cell>
          <cell r="L299">
            <v>3.2635200000000003E-2</v>
          </cell>
          <cell r="M299">
            <v>91</v>
          </cell>
          <cell r="N299">
            <v>2.21627E-2</v>
          </cell>
          <cell r="O299">
            <v>58</v>
          </cell>
          <cell r="P299">
            <v>1.41257E-2</v>
          </cell>
          <cell r="Q299">
            <v>30</v>
          </cell>
          <cell r="R299">
            <v>7.3064000000000002E-3</v>
          </cell>
          <cell r="S299">
            <v>21</v>
          </cell>
          <cell r="T299">
            <v>5.1145000000000001E-3</v>
          </cell>
          <cell r="U299">
            <v>249</v>
          </cell>
          <cell r="V299">
            <v>6.0643000000000002E-2</v>
          </cell>
          <cell r="W299">
            <v>450</v>
          </cell>
          <cell r="X299">
            <v>0.1095957</v>
          </cell>
          <cell r="Y299">
            <v>450</v>
          </cell>
          <cell r="Z299">
            <v>0.1095957</v>
          </cell>
          <cell r="AA299">
            <v>142</v>
          </cell>
          <cell r="AB299">
            <v>3.4583500000000003E-2</v>
          </cell>
          <cell r="AC299">
            <v>31</v>
          </cell>
          <cell r="AD299">
            <v>7.5499E-3</v>
          </cell>
          <cell r="AE299">
            <v>29</v>
          </cell>
          <cell r="AF299">
            <v>7.0628000000000002E-3</v>
          </cell>
          <cell r="AG299">
            <v>29</v>
          </cell>
          <cell r="AH299">
            <v>7.0628000000000002E-3</v>
          </cell>
          <cell r="AI299">
            <v>18</v>
          </cell>
          <cell r="AJ299">
            <v>4.3838000000000002E-3</v>
          </cell>
          <cell r="AK299">
            <v>18</v>
          </cell>
          <cell r="AL299">
            <v>4.3838000000000002E-3</v>
          </cell>
          <cell r="AM299">
            <v>25</v>
          </cell>
          <cell r="AN299">
            <v>6.0886999999999998E-3</v>
          </cell>
          <cell r="AO299">
            <v>47</v>
          </cell>
          <cell r="AP299">
            <v>1.1446700000000001E-2</v>
          </cell>
          <cell r="AQ299">
            <v>276</v>
          </cell>
          <cell r="AR299">
            <v>6.7218700000000006E-2</v>
          </cell>
          <cell r="AS299">
            <v>14</v>
          </cell>
          <cell r="AT299">
            <v>3.4096E-3</v>
          </cell>
          <cell r="AU299">
            <v>863</v>
          </cell>
          <cell r="AV299">
            <v>0.21018020000000001</v>
          </cell>
          <cell r="AW299">
            <v>57</v>
          </cell>
          <cell r="AX299">
            <v>1.38821E-2</v>
          </cell>
          <cell r="AY299">
            <v>120</v>
          </cell>
          <cell r="AZ299">
            <v>2.9225500000000001E-2</v>
          </cell>
        </row>
        <row r="300">
          <cell r="A300" t="str">
            <v>Z00544</v>
          </cell>
          <cell r="B300">
            <v>6685</v>
          </cell>
          <cell r="C300">
            <v>50</v>
          </cell>
          <cell r="D300">
            <v>7.4793999999999998E-3</v>
          </cell>
          <cell r="E300">
            <v>370</v>
          </cell>
          <cell r="F300">
            <v>5.5347800000000003E-2</v>
          </cell>
          <cell r="G300">
            <v>659</v>
          </cell>
          <cell r="H300">
            <v>9.8578899999999997E-2</v>
          </cell>
          <cell r="I300">
            <v>88</v>
          </cell>
          <cell r="J300">
            <v>1.31638E-2</v>
          </cell>
          <cell r="K300">
            <v>201</v>
          </cell>
          <cell r="L300">
            <v>3.0067300000000002E-2</v>
          </cell>
          <cell r="M300">
            <v>124</v>
          </cell>
          <cell r="N300">
            <v>1.8549E-2</v>
          </cell>
          <cell r="O300">
            <v>70</v>
          </cell>
          <cell r="P300">
            <v>1.04712E-2</v>
          </cell>
          <cell r="Q300">
            <v>67</v>
          </cell>
          <cell r="R300">
            <v>1.0022400000000001E-2</v>
          </cell>
          <cell r="S300">
            <v>37</v>
          </cell>
          <cell r="T300">
            <v>5.5348000000000003E-3</v>
          </cell>
          <cell r="U300">
            <v>354</v>
          </cell>
          <cell r="V300">
            <v>5.2954399999999999E-2</v>
          </cell>
          <cell r="W300">
            <v>921</v>
          </cell>
          <cell r="X300">
            <v>0.13777110000000001</v>
          </cell>
          <cell r="Y300">
            <v>921</v>
          </cell>
          <cell r="Z300">
            <v>0.13777110000000001</v>
          </cell>
          <cell r="AA300">
            <v>184</v>
          </cell>
          <cell r="AB300">
            <v>2.7524300000000002E-2</v>
          </cell>
          <cell r="AC300">
            <v>42</v>
          </cell>
          <cell r="AD300">
            <v>6.2826999999999996E-3</v>
          </cell>
          <cell r="AE300">
            <v>64</v>
          </cell>
          <cell r="AF300">
            <v>9.5736999999999992E-3</v>
          </cell>
          <cell r="AG300">
            <v>64</v>
          </cell>
          <cell r="AH300">
            <v>9.5736999999999992E-3</v>
          </cell>
          <cell r="AI300">
            <v>26</v>
          </cell>
          <cell r="AJ300">
            <v>3.8893E-3</v>
          </cell>
          <cell r="AK300">
            <v>26</v>
          </cell>
          <cell r="AL300">
            <v>3.8893E-3</v>
          </cell>
          <cell r="AM300">
            <v>28</v>
          </cell>
          <cell r="AN300">
            <v>4.1885000000000004E-3</v>
          </cell>
          <cell r="AO300">
            <v>76</v>
          </cell>
          <cell r="AP300">
            <v>1.1368700000000001E-2</v>
          </cell>
          <cell r="AQ300">
            <v>625</v>
          </cell>
          <cell r="AR300">
            <v>9.3492900000000004E-2</v>
          </cell>
          <cell r="AS300">
            <v>5</v>
          </cell>
          <cell r="AT300">
            <v>7.4790000000000002E-4</v>
          </cell>
          <cell r="AU300">
            <v>1227</v>
          </cell>
          <cell r="AV300">
            <v>0.18354529999999999</v>
          </cell>
          <cell r="AW300">
            <v>82</v>
          </cell>
          <cell r="AX300">
            <v>1.2266300000000001E-2</v>
          </cell>
          <cell r="AY300">
            <v>188</v>
          </cell>
          <cell r="AZ300">
            <v>2.81227E-2</v>
          </cell>
        </row>
        <row r="301">
          <cell r="A301" t="str">
            <v>Z00545</v>
          </cell>
          <cell r="B301">
            <v>4680</v>
          </cell>
          <cell r="C301">
            <v>21</v>
          </cell>
          <cell r="D301">
            <v>4.4872000000000002E-3</v>
          </cell>
          <cell r="E301">
            <v>225</v>
          </cell>
          <cell r="F301">
            <v>4.8076899999999999E-2</v>
          </cell>
          <cell r="G301">
            <v>456</v>
          </cell>
          <cell r="H301">
            <v>9.7435900000000006E-2</v>
          </cell>
          <cell r="I301">
            <v>64</v>
          </cell>
          <cell r="J301">
            <v>1.36752E-2</v>
          </cell>
          <cell r="K301">
            <v>116</v>
          </cell>
          <cell r="L301">
            <v>2.4786300000000001E-2</v>
          </cell>
          <cell r="M301">
            <v>100</v>
          </cell>
          <cell r="N301">
            <v>2.1367500000000001E-2</v>
          </cell>
          <cell r="O301">
            <v>77</v>
          </cell>
          <cell r="P301">
            <v>1.6452999999999999E-2</v>
          </cell>
          <cell r="Q301">
            <v>19</v>
          </cell>
          <cell r="R301">
            <v>4.0597999999999997E-3</v>
          </cell>
          <cell r="S301">
            <v>18</v>
          </cell>
          <cell r="T301">
            <v>3.8462000000000001E-3</v>
          </cell>
          <cell r="U301">
            <v>201</v>
          </cell>
          <cell r="V301">
            <v>4.2948699999999999E-2</v>
          </cell>
          <cell r="W301">
            <v>147</v>
          </cell>
          <cell r="X301">
            <v>3.1410300000000002E-2</v>
          </cell>
          <cell r="Y301">
            <v>147</v>
          </cell>
          <cell r="Z301">
            <v>3.1410300000000002E-2</v>
          </cell>
          <cell r="AA301">
            <v>101</v>
          </cell>
          <cell r="AB301">
            <v>2.1581199999999998E-2</v>
          </cell>
          <cell r="AC301">
            <v>28</v>
          </cell>
          <cell r="AD301">
            <v>5.9829000000000002E-3</v>
          </cell>
          <cell r="AE301">
            <v>17</v>
          </cell>
          <cell r="AF301">
            <v>3.6324999999999999E-3</v>
          </cell>
          <cell r="AG301">
            <v>17</v>
          </cell>
          <cell r="AH301">
            <v>3.6324999999999999E-3</v>
          </cell>
          <cell r="AI301">
            <v>8</v>
          </cell>
          <cell r="AJ301">
            <v>1.7094E-3</v>
          </cell>
          <cell r="AK301">
            <v>8</v>
          </cell>
          <cell r="AL301">
            <v>1.7094E-3</v>
          </cell>
          <cell r="AM301">
            <v>18</v>
          </cell>
          <cell r="AN301">
            <v>3.8462000000000001E-3</v>
          </cell>
          <cell r="AO301">
            <v>27</v>
          </cell>
          <cell r="AP301">
            <v>5.7692000000000004E-3</v>
          </cell>
          <cell r="AQ301">
            <v>141</v>
          </cell>
          <cell r="AR301">
            <v>3.0128200000000001E-2</v>
          </cell>
          <cell r="AS301">
            <v>2</v>
          </cell>
          <cell r="AT301">
            <v>4.2739999999999998E-4</v>
          </cell>
          <cell r="AU301">
            <v>798</v>
          </cell>
          <cell r="AV301">
            <v>0.17051279999999999</v>
          </cell>
          <cell r="AW301">
            <v>61</v>
          </cell>
          <cell r="AX301">
            <v>1.3034199999999999E-2</v>
          </cell>
          <cell r="AY301">
            <v>154</v>
          </cell>
          <cell r="AZ301">
            <v>3.2905999999999998E-2</v>
          </cell>
        </row>
        <row r="302">
          <cell r="A302" t="str">
            <v>Z00546</v>
          </cell>
          <cell r="B302">
            <v>2308</v>
          </cell>
          <cell r="C302">
            <v>30</v>
          </cell>
          <cell r="D302">
            <v>1.2998300000000001E-2</v>
          </cell>
          <cell r="E302">
            <v>166</v>
          </cell>
          <cell r="F302">
            <v>7.1923699999999993E-2</v>
          </cell>
          <cell r="G302">
            <v>314</v>
          </cell>
          <cell r="H302">
            <v>0.13604849999999999</v>
          </cell>
          <cell r="I302">
            <v>37</v>
          </cell>
          <cell r="J302">
            <v>1.6031199999999999E-2</v>
          </cell>
          <cell r="K302">
            <v>91</v>
          </cell>
          <cell r="L302">
            <v>3.9428100000000001E-2</v>
          </cell>
          <cell r="M302">
            <v>98</v>
          </cell>
          <cell r="N302">
            <v>4.2460999999999999E-2</v>
          </cell>
          <cell r="O302">
            <v>42</v>
          </cell>
          <cell r="P302">
            <v>1.8197600000000001E-2</v>
          </cell>
          <cell r="Q302">
            <v>22</v>
          </cell>
          <cell r="R302">
            <v>9.5320999999999999E-3</v>
          </cell>
          <cell r="S302">
            <v>5</v>
          </cell>
          <cell r="T302">
            <v>2.1664000000000002E-3</v>
          </cell>
          <cell r="U302">
            <v>154</v>
          </cell>
          <cell r="V302">
            <v>6.6724400000000003E-2</v>
          </cell>
          <cell r="W302">
            <v>98</v>
          </cell>
          <cell r="X302">
            <v>4.2460999999999999E-2</v>
          </cell>
          <cell r="Y302">
            <v>98</v>
          </cell>
          <cell r="Z302">
            <v>4.2460999999999999E-2</v>
          </cell>
          <cell r="AA302">
            <v>77</v>
          </cell>
          <cell r="AB302">
            <v>3.3362200000000002E-2</v>
          </cell>
          <cell r="AC302">
            <v>12</v>
          </cell>
          <cell r="AD302">
            <v>5.1992999999999996E-3</v>
          </cell>
          <cell r="AE302">
            <v>14</v>
          </cell>
          <cell r="AF302">
            <v>6.0658999999999999E-3</v>
          </cell>
          <cell r="AG302">
            <v>14</v>
          </cell>
          <cell r="AH302">
            <v>6.0658999999999999E-3</v>
          </cell>
          <cell r="AI302">
            <v>3</v>
          </cell>
          <cell r="AJ302">
            <v>1.2998E-3</v>
          </cell>
          <cell r="AK302">
            <v>3</v>
          </cell>
          <cell r="AL302">
            <v>1.2998E-3</v>
          </cell>
          <cell r="AM302">
            <v>10</v>
          </cell>
          <cell r="AN302">
            <v>4.3328000000000004E-3</v>
          </cell>
          <cell r="AO302">
            <v>12</v>
          </cell>
          <cell r="AP302">
            <v>5.1992999999999996E-3</v>
          </cell>
          <cell r="AQ302">
            <v>204</v>
          </cell>
          <cell r="AR302">
            <v>8.83882E-2</v>
          </cell>
          <cell r="AS302">
            <v>2</v>
          </cell>
          <cell r="AT302">
            <v>8.6660000000000003E-4</v>
          </cell>
          <cell r="AU302">
            <v>542</v>
          </cell>
          <cell r="AV302">
            <v>0.2348354</v>
          </cell>
          <cell r="AW302">
            <v>42</v>
          </cell>
          <cell r="AX302">
            <v>1.8197600000000001E-2</v>
          </cell>
          <cell r="AY302">
            <v>103</v>
          </cell>
          <cell r="AZ302">
            <v>4.4627399999999998E-2</v>
          </cell>
        </row>
        <row r="303">
          <cell r="A303" t="str">
            <v>Z00547</v>
          </cell>
          <cell r="B303">
            <v>2890</v>
          </cell>
          <cell r="C303">
            <v>39</v>
          </cell>
          <cell r="D303">
            <v>1.34948E-2</v>
          </cell>
          <cell r="E303">
            <v>211</v>
          </cell>
          <cell r="F303">
            <v>7.3010400000000003E-2</v>
          </cell>
          <cell r="G303">
            <v>460</v>
          </cell>
          <cell r="H303">
            <v>0.15916959999999999</v>
          </cell>
          <cell r="I303">
            <v>27</v>
          </cell>
          <cell r="J303">
            <v>9.3425999999999995E-3</v>
          </cell>
          <cell r="K303">
            <v>125</v>
          </cell>
          <cell r="L303">
            <v>4.3252600000000002E-2</v>
          </cell>
          <cell r="M303">
            <v>78</v>
          </cell>
          <cell r="N303">
            <v>2.6989599999999999E-2</v>
          </cell>
          <cell r="O303">
            <v>40</v>
          </cell>
          <cell r="P303">
            <v>1.38408E-2</v>
          </cell>
          <cell r="Q303">
            <v>25</v>
          </cell>
          <cell r="R303">
            <v>8.6505000000000002E-3</v>
          </cell>
          <cell r="S303">
            <v>19</v>
          </cell>
          <cell r="T303">
            <v>6.5744000000000002E-3</v>
          </cell>
          <cell r="U303">
            <v>223</v>
          </cell>
          <cell r="V303">
            <v>7.7162599999999998E-2</v>
          </cell>
          <cell r="W303">
            <v>137</v>
          </cell>
          <cell r="X303">
            <v>4.7404799999999997E-2</v>
          </cell>
          <cell r="Y303">
            <v>137</v>
          </cell>
          <cell r="Z303">
            <v>4.7404799999999997E-2</v>
          </cell>
          <cell r="AA303">
            <v>128</v>
          </cell>
          <cell r="AB303">
            <v>4.4290700000000002E-2</v>
          </cell>
          <cell r="AC303">
            <v>19</v>
          </cell>
          <cell r="AD303">
            <v>6.5744000000000002E-3</v>
          </cell>
          <cell r="AE303">
            <v>23</v>
          </cell>
          <cell r="AF303">
            <v>7.9585000000000003E-3</v>
          </cell>
          <cell r="AG303">
            <v>23</v>
          </cell>
          <cell r="AH303">
            <v>7.9585000000000003E-3</v>
          </cell>
          <cell r="AI303">
            <v>9</v>
          </cell>
          <cell r="AJ303">
            <v>3.1142000000000001E-3</v>
          </cell>
          <cell r="AK303">
            <v>9</v>
          </cell>
          <cell r="AL303">
            <v>3.1142000000000001E-3</v>
          </cell>
          <cell r="AM303">
            <v>8</v>
          </cell>
          <cell r="AN303">
            <v>2.7682000000000002E-3</v>
          </cell>
          <cell r="AO303">
            <v>16</v>
          </cell>
          <cell r="AP303">
            <v>5.5363000000000001E-3</v>
          </cell>
          <cell r="AQ303">
            <v>287</v>
          </cell>
          <cell r="AR303">
            <v>9.9307999999999994E-2</v>
          </cell>
          <cell r="AS303">
            <v>0</v>
          </cell>
          <cell r="AT303">
            <v>0</v>
          </cell>
          <cell r="AU303">
            <v>736</v>
          </cell>
          <cell r="AV303">
            <v>0.25467129999999999</v>
          </cell>
          <cell r="AW303">
            <v>44</v>
          </cell>
          <cell r="AX303">
            <v>1.52249E-2</v>
          </cell>
          <cell r="AY303">
            <v>97</v>
          </cell>
          <cell r="AZ303">
            <v>3.3563999999999997E-2</v>
          </cell>
        </row>
        <row r="304">
          <cell r="A304" t="str">
            <v>Z00549</v>
          </cell>
          <cell r="B304">
            <v>3736</v>
          </cell>
          <cell r="C304">
            <v>36</v>
          </cell>
          <cell r="D304">
            <v>9.6360000000000005E-3</v>
          </cell>
          <cell r="E304">
            <v>253</v>
          </cell>
          <cell r="F304">
            <v>6.7719500000000002E-2</v>
          </cell>
          <cell r="G304">
            <v>441</v>
          </cell>
          <cell r="H304">
            <v>0.1180407</v>
          </cell>
          <cell r="I304">
            <v>44</v>
          </cell>
          <cell r="J304">
            <v>1.1777299999999999E-2</v>
          </cell>
          <cell r="K304">
            <v>89</v>
          </cell>
          <cell r="L304">
            <v>2.3822300000000001E-2</v>
          </cell>
          <cell r="M304">
            <v>87</v>
          </cell>
          <cell r="N304">
            <v>2.3286899999999999E-2</v>
          </cell>
          <cell r="O304">
            <v>75</v>
          </cell>
          <cell r="P304">
            <v>2.00749E-2</v>
          </cell>
          <cell r="Q304">
            <v>38</v>
          </cell>
          <cell r="R304">
            <v>1.0171299999999999E-2</v>
          </cell>
          <cell r="S304">
            <v>14</v>
          </cell>
          <cell r="T304">
            <v>3.7472999999999998E-3</v>
          </cell>
          <cell r="U304">
            <v>175</v>
          </cell>
          <cell r="V304">
            <v>4.6841500000000001E-2</v>
          </cell>
          <cell r="W304">
            <v>286</v>
          </cell>
          <cell r="X304">
            <v>7.6552499999999996E-2</v>
          </cell>
          <cell r="Y304">
            <v>286</v>
          </cell>
          <cell r="Z304">
            <v>7.6552499999999996E-2</v>
          </cell>
          <cell r="AA304">
            <v>108</v>
          </cell>
          <cell r="AB304">
            <v>2.89079E-2</v>
          </cell>
          <cell r="AC304">
            <v>18</v>
          </cell>
          <cell r="AD304">
            <v>4.8180000000000002E-3</v>
          </cell>
          <cell r="AE304">
            <v>12</v>
          </cell>
          <cell r="AF304">
            <v>3.212E-3</v>
          </cell>
          <cell r="AG304">
            <v>12</v>
          </cell>
          <cell r="AH304">
            <v>3.212E-3</v>
          </cell>
          <cell r="AI304">
            <v>8</v>
          </cell>
          <cell r="AJ304">
            <v>2.1413000000000001E-3</v>
          </cell>
          <cell r="AK304">
            <v>8</v>
          </cell>
          <cell r="AL304">
            <v>2.1413000000000001E-3</v>
          </cell>
          <cell r="AM304">
            <v>17</v>
          </cell>
          <cell r="AN304">
            <v>4.5503000000000002E-3</v>
          </cell>
          <cell r="AO304">
            <v>34</v>
          </cell>
          <cell r="AP304">
            <v>9.1006000000000004E-3</v>
          </cell>
          <cell r="AQ304">
            <v>481</v>
          </cell>
          <cell r="AR304">
            <v>0.12874730000000001</v>
          </cell>
          <cell r="AS304">
            <v>5</v>
          </cell>
          <cell r="AT304">
            <v>1.3382999999999999E-3</v>
          </cell>
          <cell r="AU304">
            <v>772</v>
          </cell>
          <cell r="AV304">
            <v>0.20663809999999999</v>
          </cell>
          <cell r="AW304">
            <v>51</v>
          </cell>
          <cell r="AX304">
            <v>1.3651E-2</v>
          </cell>
          <cell r="AY304">
            <v>134</v>
          </cell>
          <cell r="AZ304">
            <v>3.5867200000000002E-2</v>
          </cell>
        </row>
        <row r="305">
          <cell r="A305" t="str">
            <v>Z00551</v>
          </cell>
          <cell r="B305">
            <v>2910</v>
          </cell>
          <cell r="C305">
            <v>27</v>
          </cell>
          <cell r="D305">
            <v>9.2783999999999991E-3</v>
          </cell>
          <cell r="E305">
            <v>182</v>
          </cell>
          <cell r="F305">
            <v>6.2543000000000001E-2</v>
          </cell>
          <cell r="G305">
            <v>267</v>
          </cell>
          <cell r="H305">
            <v>9.1752600000000004E-2</v>
          </cell>
          <cell r="I305">
            <v>30</v>
          </cell>
          <cell r="J305">
            <v>1.03093E-2</v>
          </cell>
          <cell r="K305">
            <v>44</v>
          </cell>
          <cell r="L305">
            <v>1.51203E-2</v>
          </cell>
          <cell r="M305">
            <v>41</v>
          </cell>
          <cell r="N305">
            <v>1.4089300000000001E-2</v>
          </cell>
          <cell r="O305">
            <v>41</v>
          </cell>
          <cell r="P305">
            <v>1.4089300000000001E-2</v>
          </cell>
          <cell r="Q305">
            <v>66</v>
          </cell>
          <cell r="R305">
            <v>2.26804E-2</v>
          </cell>
          <cell r="S305">
            <v>12</v>
          </cell>
          <cell r="T305">
            <v>4.1237000000000001E-3</v>
          </cell>
          <cell r="U305">
            <v>113</v>
          </cell>
          <cell r="V305">
            <v>3.8831600000000001E-2</v>
          </cell>
          <cell r="W305">
            <v>214</v>
          </cell>
          <cell r="X305">
            <v>7.3539499999999994E-2</v>
          </cell>
          <cell r="Y305">
            <v>214</v>
          </cell>
          <cell r="Z305">
            <v>7.3539499999999994E-2</v>
          </cell>
          <cell r="AA305">
            <v>80</v>
          </cell>
          <cell r="AB305">
            <v>2.7491399999999999E-2</v>
          </cell>
          <cell r="AC305">
            <v>17</v>
          </cell>
          <cell r="AD305">
            <v>5.8418999999999997E-3</v>
          </cell>
          <cell r="AE305">
            <v>25</v>
          </cell>
          <cell r="AF305">
            <v>8.5911000000000008E-3</v>
          </cell>
          <cell r="AG305">
            <v>25</v>
          </cell>
          <cell r="AH305">
            <v>8.5911000000000008E-3</v>
          </cell>
          <cell r="AI305">
            <v>4</v>
          </cell>
          <cell r="AJ305">
            <v>1.3745999999999999E-3</v>
          </cell>
          <cell r="AK305">
            <v>4</v>
          </cell>
          <cell r="AL305">
            <v>1.3745999999999999E-3</v>
          </cell>
          <cell r="AM305">
            <v>31</v>
          </cell>
          <cell r="AN305">
            <v>1.06529E-2</v>
          </cell>
          <cell r="AO305">
            <v>26</v>
          </cell>
          <cell r="AP305">
            <v>8.9347000000000003E-3</v>
          </cell>
          <cell r="AQ305">
            <v>246</v>
          </cell>
          <cell r="AR305">
            <v>8.4536100000000003E-2</v>
          </cell>
          <cell r="AS305">
            <v>7</v>
          </cell>
          <cell r="AT305">
            <v>2.4055000000000001E-3</v>
          </cell>
          <cell r="AU305">
            <v>500</v>
          </cell>
          <cell r="AV305">
            <v>0.17182130000000001</v>
          </cell>
          <cell r="AW305">
            <v>32</v>
          </cell>
          <cell r="AX305">
            <v>1.09966E-2</v>
          </cell>
          <cell r="AY305">
            <v>66</v>
          </cell>
          <cell r="AZ305">
            <v>2.26804E-2</v>
          </cell>
        </row>
        <row r="306">
          <cell r="A306" t="str">
            <v>Z00552</v>
          </cell>
          <cell r="B306">
            <v>2161</v>
          </cell>
          <cell r="C306">
            <v>25</v>
          </cell>
          <cell r="D306">
            <v>1.1568699999999999E-2</v>
          </cell>
          <cell r="E306">
            <v>75</v>
          </cell>
          <cell r="F306">
            <v>3.47062E-2</v>
          </cell>
          <cell r="G306">
            <v>275</v>
          </cell>
          <cell r="H306">
            <v>0.12725590000000001</v>
          </cell>
          <cell r="I306">
            <v>24</v>
          </cell>
          <cell r="J306">
            <v>1.1106E-2</v>
          </cell>
          <cell r="K306">
            <v>69</v>
          </cell>
          <cell r="L306">
            <v>3.1929699999999998E-2</v>
          </cell>
          <cell r="M306">
            <v>36</v>
          </cell>
          <cell r="N306">
            <v>1.6659E-2</v>
          </cell>
          <cell r="O306">
            <v>32</v>
          </cell>
          <cell r="P306">
            <v>1.4808E-2</v>
          </cell>
          <cell r="Q306">
            <v>34</v>
          </cell>
          <cell r="R306">
            <v>1.5733500000000001E-2</v>
          </cell>
          <cell r="S306">
            <v>12</v>
          </cell>
          <cell r="T306">
            <v>5.5529999999999998E-3</v>
          </cell>
          <cell r="U306">
            <v>108</v>
          </cell>
          <cell r="V306">
            <v>4.9976899999999998E-2</v>
          </cell>
          <cell r="W306">
            <v>144</v>
          </cell>
          <cell r="X306">
            <v>6.6635799999999995E-2</v>
          </cell>
          <cell r="Y306">
            <v>144</v>
          </cell>
          <cell r="Z306">
            <v>6.6635799999999995E-2</v>
          </cell>
          <cell r="AA306">
            <v>49</v>
          </cell>
          <cell r="AB306">
            <v>2.2674699999999999E-2</v>
          </cell>
          <cell r="AC306">
            <v>19</v>
          </cell>
          <cell r="AD306">
            <v>8.7922E-3</v>
          </cell>
          <cell r="AE306">
            <v>12</v>
          </cell>
          <cell r="AF306">
            <v>5.5529999999999998E-3</v>
          </cell>
          <cell r="AG306">
            <v>12</v>
          </cell>
          <cell r="AH306">
            <v>5.5529999999999998E-3</v>
          </cell>
          <cell r="AI306">
            <v>5</v>
          </cell>
          <cell r="AJ306">
            <v>2.3137000000000001E-3</v>
          </cell>
          <cell r="AK306">
            <v>5</v>
          </cell>
          <cell r="AL306">
            <v>2.3137000000000001E-3</v>
          </cell>
          <cell r="AM306">
            <v>10</v>
          </cell>
          <cell r="AN306">
            <v>4.6274999999999997E-3</v>
          </cell>
          <cell r="AO306">
            <v>20</v>
          </cell>
          <cell r="AP306">
            <v>9.2549999999999993E-3</v>
          </cell>
          <cell r="AQ306">
            <v>245</v>
          </cell>
          <cell r="AR306">
            <v>0.1133734</v>
          </cell>
          <cell r="AS306">
            <v>2</v>
          </cell>
          <cell r="AT306">
            <v>9.255E-4</v>
          </cell>
          <cell r="AU306">
            <v>405</v>
          </cell>
          <cell r="AV306">
            <v>0.1874132</v>
          </cell>
          <cell r="AW306">
            <v>25</v>
          </cell>
          <cell r="AX306">
            <v>1.1568699999999999E-2</v>
          </cell>
          <cell r="AY306">
            <v>79</v>
          </cell>
          <cell r="AZ306">
            <v>3.6557100000000002E-2</v>
          </cell>
        </row>
        <row r="307">
          <cell r="A307" t="str">
            <v>Z00553</v>
          </cell>
          <cell r="B307">
            <v>2291</v>
          </cell>
          <cell r="C307">
            <v>25</v>
          </cell>
          <cell r="D307">
            <v>1.09123E-2</v>
          </cell>
          <cell r="E307">
            <v>134</v>
          </cell>
          <cell r="F307">
            <v>5.8489699999999999E-2</v>
          </cell>
          <cell r="G307">
            <v>218</v>
          </cell>
          <cell r="H307">
            <v>9.5155000000000003E-2</v>
          </cell>
          <cell r="I307">
            <v>30</v>
          </cell>
          <cell r="J307">
            <v>1.3094700000000001E-2</v>
          </cell>
          <cell r="K307">
            <v>54</v>
          </cell>
          <cell r="L307">
            <v>2.3570500000000001E-2</v>
          </cell>
          <cell r="M307">
            <v>22</v>
          </cell>
          <cell r="N307">
            <v>9.6027999999999999E-3</v>
          </cell>
          <cell r="O307">
            <v>14</v>
          </cell>
          <cell r="P307">
            <v>6.1108999999999998E-3</v>
          </cell>
          <cell r="Q307">
            <v>39</v>
          </cell>
          <cell r="R307">
            <v>1.7023099999999999E-2</v>
          </cell>
          <cell r="S307">
            <v>7</v>
          </cell>
          <cell r="T307">
            <v>3.0554000000000002E-3</v>
          </cell>
          <cell r="U307">
            <v>82</v>
          </cell>
          <cell r="V307">
            <v>3.5792200000000003E-2</v>
          </cell>
          <cell r="W307">
            <v>181</v>
          </cell>
          <cell r="X307">
            <v>7.90048E-2</v>
          </cell>
          <cell r="Y307">
            <v>181</v>
          </cell>
          <cell r="Z307">
            <v>7.90048E-2</v>
          </cell>
          <cell r="AA307">
            <v>39</v>
          </cell>
          <cell r="AB307">
            <v>1.7023099999999999E-2</v>
          </cell>
          <cell r="AC307">
            <v>9</v>
          </cell>
          <cell r="AD307">
            <v>3.9284000000000003E-3</v>
          </cell>
          <cell r="AE307">
            <v>14</v>
          </cell>
          <cell r="AF307">
            <v>6.1108999999999998E-3</v>
          </cell>
          <cell r="AG307">
            <v>14</v>
          </cell>
          <cell r="AH307">
            <v>6.1108999999999998E-3</v>
          </cell>
          <cell r="AI307">
            <v>5</v>
          </cell>
          <cell r="AJ307">
            <v>2.1825E-3</v>
          </cell>
          <cell r="AK307">
            <v>5</v>
          </cell>
          <cell r="AL307">
            <v>2.1825E-3</v>
          </cell>
          <cell r="AM307">
            <v>16</v>
          </cell>
          <cell r="AN307">
            <v>6.9838000000000001E-3</v>
          </cell>
          <cell r="AO307">
            <v>15</v>
          </cell>
          <cell r="AP307">
            <v>6.5474000000000001E-3</v>
          </cell>
          <cell r="AQ307">
            <v>79</v>
          </cell>
          <cell r="AR307">
            <v>3.4482800000000001E-2</v>
          </cell>
          <cell r="AS307">
            <v>3</v>
          </cell>
          <cell r="AT307">
            <v>1.3094999999999999E-3</v>
          </cell>
          <cell r="AU307">
            <v>378</v>
          </cell>
          <cell r="AV307">
            <v>0.16499349999999999</v>
          </cell>
          <cell r="AW307">
            <v>23</v>
          </cell>
          <cell r="AX307">
            <v>1.0039299999999999E-2</v>
          </cell>
          <cell r="AY307">
            <v>62</v>
          </cell>
          <cell r="AZ307">
            <v>2.70624E-2</v>
          </cell>
        </row>
        <row r="308">
          <cell r="A308" t="str">
            <v>Z00554</v>
          </cell>
          <cell r="B308">
            <v>3875</v>
          </cell>
          <cell r="C308">
            <v>62</v>
          </cell>
          <cell r="D308">
            <v>1.6E-2</v>
          </cell>
          <cell r="E308">
            <v>265</v>
          </cell>
          <cell r="F308">
            <v>6.8387100000000006E-2</v>
          </cell>
          <cell r="G308">
            <v>397</v>
          </cell>
          <cell r="H308">
            <v>0.1024516</v>
          </cell>
          <cell r="I308">
            <v>41</v>
          </cell>
          <cell r="J308">
            <v>1.0580600000000001E-2</v>
          </cell>
          <cell r="K308">
            <v>116</v>
          </cell>
          <cell r="L308">
            <v>2.99355E-2</v>
          </cell>
          <cell r="M308">
            <v>161</v>
          </cell>
          <cell r="N308">
            <v>4.1548399999999999E-2</v>
          </cell>
          <cell r="O308">
            <v>37</v>
          </cell>
          <cell r="P308">
            <v>9.5484000000000003E-3</v>
          </cell>
          <cell r="Q308">
            <v>37</v>
          </cell>
          <cell r="R308">
            <v>9.5484000000000003E-3</v>
          </cell>
          <cell r="S308">
            <v>23</v>
          </cell>
          <cell r="T308">
            <v>5.9354999999999998E-3</v>
          </cell>
          <cell r="U308">
            <v>212</v>
          </cell>
          <cell r="V308">
            <v>5.47097E-2</v>
          </cell>
          <cell r="W308">
            <v>325</v>
          </cell>
          <cell r="X308">
            <v>8.3871000000000001E-2</v>
          </cell>
          <cell r="Y308">
            <v>325</v>
          </cell>
          <cell r="Z308">
            <v>8.3871000000000001E-2</v>
          </cell>
          <cell r="AA308">
            <v>121</v>
          </cell>
          <cell r="AB308">
            <v>3.1225800000000001E-2</v>
          </cell>
          <cell r="AC308">
            <v>33</v>
          </cell>
          <cell r="AD308">
            <v>8.5161000000000004E-3</v>
          </cell>
          <cell r="AE308">
            <v>44</v>
          </cell>
          <cell r="AF308">
            <v>1.13548E-2</v>
          </cell>
          <cell r="AG308">
            <v>44</v>
          </cell>
          <cell r="AH308">
            <v>1.13548E-2</v>
          </cell>
          <cell r="AI308">
            <v>24</v>
          </cell>
          <cell r="AJ308">
            <v>6.1935000000000002E-3</v>
          </cell>
          <cell r="AK308">
            <v>24</v>
          </cell>
          <cell r="AL308">
            <v>6.1935000000000002E-3</v>
          </cell>
          <cell r="AM308">
            <v>55</v>
          </cell>
          <cell r="AN308">
            <v>1.41935E-2</v>
          </cell>
          <cell r="AO308">
            <v>16</v>
          </cell>
          <cell r="AP308">
            <v>4.1289999999999999E-3</v>
          </cell>
          <cell r="AQ308">
            <v>215</v>
          </cell>
          <cell r="AR308">
            <v>5.5483900000000003E-2</v>
          </cell>
          <cell r="AS308">
            <v>57</v>
          </cell>
          <cell r="AT308">
            <v>1.4709699999999999E-2</v>
          </cell>
          <cell r="AU308">
            <v>776</v>
          </cell>
          <cell r="AV308">
            <v>0.20025809999999999</v>
          </cell>
          <cell r="AW308">
            <v>59</v>
          </cell>
          <cell r="AX308">
            <v>1.5225799999999999E-2</v>
          </cell>
          <cell r="AY308">
            <v>134</v>
          </cell>
          <cell r="AZ308">
            <v>3.4580600000000003E-2</v>
          </cell>
        </row>
        <row r="309">
          <cell r="A309" t="str">
            <v>Z00555</v>
          </cell>
          <cell r="B309">
            <v>1845</v>
          </cell>
          <cell r="C309">
            <v>18</v>
          </cell>
          <cell r="D309">
            <v>9.7561000000000002E-3</v>
          </cell>
          <cell r="E309">
            <v>94</v>
          </cell>
          <cell r="F309">
            <v>5.0948500000000001E-2</v>
          </cell>
          <cell r="G309">
            <v>168</v>
          </cell>
          <cell r="H309">
            <v>9.1056899999999996E-2</v>
          </cell>
          <cell r="I309">
            <v>16</v>
          </cell>
          <cell r="J309">
            <v>8.6721000000000003E-3</v>
          </cell>
          <cell r="K309">
            <v>53</v>
          </cell>
          <cell r="L309">
            <v>2.87263E-2</v>
          </cell>
          <cell r="M309">
            <v>34</v>
          </cell>
          <cell r="N309">
            <v>1.8428199999999999E-2</v>
          </cell>
          <cell r="O309">
            <v>25</v>
          </cell>
          <cell r="P309">
            <v>1.3550100000000001E-2</v>
          </cell>
          <cell r="Q309">
            <v>33</v>
          </cell>
          <cell r="R309">
            <v>1.7886200000000001E-2</v>
          </cell>
          <cell r="S309">
            <v>11</v>
          </cell>
          <cell r="T309">
            <v>5.9620999999999997E-3</v>
          </cell>
          <cell r="U309">
            <v>90</v>
          </cell>
          <cell r="V309">
            <v>4.8780499999999997E-2</v>
          </cell>
          <cell r="W309">
            <v>247</v>
          </cell>
          <cell r="X309">
            <v>0.1338753</v>
          </cell>
          <cell r="Y309">
            <v>247</v>
          </cell>
          <cell r="Z309">
            <v>0.1338753</v>
          </cell>
          <cell r="AA309">
            <v>44</v>
          </cell>
          <cell r="AB309">
            <v>2.38482E-2</v>
          </cell>
          <cell r="AC309">
            <v>11</v>
          </cell>
          <cell r="AD309">
            <v>5.9620999999999997E-3</v>
          </cell>
          <cell r="AE309">
            <v>9</v>
          </cell>
          <cell r="AF309">
            <v>4.8780000000000004E-3</v>
          </cell>
          <cell r="AG309">
            <v>9</v>
          </cell>
          <cell r="AH309">
            <v>4.8780000000000004E-3</v>
          </cell>
          <cell r="AI309">
            <v>6</v>
          </cell>
          <cell r="AJ309">
            <v>3.2520000000000001E-3</v>
          </cell>
          <cell r="AK309">
            <v>6</v>
          </cell>
          <cell r="AL309">
            <v>3.2520000000000001E-3</v>
          </cell>
          <cell r="AM309">
            <v>8</v>
          </cell>
          <cell r="AN309">
            <v>4.3359999999999996E-3</v>
          </cell>
          <cell r="AO309">
            <v>20</v>
          </cell>
          <cell r="AP309">
            <v>1.08401E-2</v>
          </cell>
          <cell r="AQ309">
            <v>73</v>
          </cell>
          <cell r="AR309">
            <v>3.9566400000000002E-2</v>
          </cell>
          <cell r="AS309">
            <v>0</v>
          </cell>
          <cell r="AT309">
            <v>0</v>
          </cell>
          <cell r="AU309">
            <v>338</v>
          </cell>
          <cell r="AV309">
            <v>0.18319779999999999</v>
          </cell>
          <cell r="AW309">
            <v>21</v>
          </cell>
          <cell r="AX309">
            <v>1.1382099999999999E-2</v>
          </cell>
          <cell r="AY309">
            <v>88</v>
          </cell>
          <cell r="AZ309">
            <v>4.7696500000000003E-2</v>
          </cell>
        </row>
        <row r="310">
          <cell r="A310" t="str">
            <v>Z00556</v>
          </cell>
          <cell r="B310">
            <v>3314</v>
          </cell>
          <cell r="C310">
            <v>70</v>
          </cell>
          <cell r="D310">
            <v>2.1122499999999999E-2</v>
          </cell>
          <cell r="E310">
            <v>176</v>
          </cell>
          <cell r="F310">
            <v>5.3108000000000002E-2</v>
          </cell>
          <cell r="G310">
            <v>471</v>
          </cell>
          <cell r="H310">
            <v>0.14212430000000001</v>
          </cell>
          <cell r="I310">
            <v>61</v>
          </cell>
          <cell r="J310">
            <v>1.8406800000000001E-2</v>
          </cell>
          <cell r="K310">
            <v>141</v>
          </cell>
          <cell r="L310">
            <v>4.2546800000000003E-2</v>
          </cell>
          <cell r="M310">
            <v>135</v>
          </cell>
          <cell r="N310">
            <v>4.0736300000000003E-2</v>
          </cell>
          <cell r="O310">
            <v>55</v>
          </cell>
          <cell r="P310">
            <v>1.6596300000000001E-2</v>
          </cell>
          <cell r="Q310">
            <v>38</v>
          </cell>
          <cell r="R310">
            <v>1.1466499999999999E-2</v>
          </cell>
          <cell r="S310">
            <v>18</v>
          </cell>
          <cell r="T310">
            <v>5.4314999999999997E-3</v>
          </cell>
          <cell r="U310">
            <v>265</v>
          </cell>
          <cell r="V310">
            <v>7.9963800000000002E-2</v>
          </cell>
          <cell r="W310">
            <v>394</v>
          </cell>
          <cell r="X310">
            <v>0.1188896</v>
          </cell>
          <cell r="Y310">
            <v>394</v>
          </cell>
          <cell r="Z310">
            <v>0.1188896</v>
          </cell>
          <cell r="AA310">
            <v>160</v>
          </cell>
          <cell r="AB310">
            <v>4.8280000000000003E-2</v>
          </cell>
          <cell r="AC310">
            <v>13</v>
          </cell>
          <cell r="AD310">
            <v>3.9227999999999997E-3</v>
          </cell>
          <cell r="AE310">
            <v>32</v>
          </cell>
          <cell r="AF310">
            <v>9.6559999999999997E-3</v>
          </cell>
          <cell r="AG310">
            <v>32</v>
          </cell>
          <cell r="AH310">
            <v>9.6559999999999997E-3</v>
          </cell>
          <cell r="AI310">
            <v>21</v>
          </cell>
          <cell r="AJ310">
            <v>6.3368000000000001E-3</v>
          </cell>
          <cell r="AK310">
            <v>21</v>
          </cell>
          <cell r="AL310">
            <v>6.3368000000000001E-3</v>
          </cell>
          <cell r="AM310">
            <v>16</v>
          </cell>
          <cell r="AN310">
            <v>4.8279999999999998E-3</v>
          </cell>
          <cell r="AO310">
            <v>20</v>
          </cell>
          <cell r="AP310">
            <v>6.0350000000000004E-3</v>
          </cell>
          <cell r="AQ310">
            <v>364</v>
          </cell>
          <cell r="AR310">
            <v>0.10983709999999999</v>
          </cell>
          <cell r="AS310">
            <v>2</v>
          </cell>
          <cell r="AT310">
            <v>6.0349999999999998E-4</v>
          </cell>
          <cell r="AU310">
            <v>774</v>
          </cell>
          <cell r="AV310">
            <v>0.2335546</v>
          </cell>
          <cell r="AW310">
            <v>60</v>
          </cell>
          <cell r="AX310">
            <v>1.8105E-2</v>
          </cell>
          <cell r="AY310">
            <v>133</v>
          </cell>
          <cell r="AZ310">
            <v>4.0132800000000003E-2</v>
          </cell>
        </row>
        <row r="311">
          <cell r="A311" t="str">
            <v>Z00561</v>
          </cell>
          <cell r="B311">
            <v>2138</v>
          </cell>
          <cell r="C311">
            <v>31</v>
          </cell>
          <cell r="D311">
            <v>1.44995E-2</v>
          </cell>
          <cell r="E311">
            <v>108</v>
          </cell>
          <cell r="F311">
            <v>5.0514499999999997E-2</v>
          </cell>
          <cell r="G311">
            <v>333</v>
          </cell>
          <cell r="H311">
            <v>0.155753</v>
          </cell>
          <cell r="I311">
            <v>33</v>
          </cell>
          <cell r="J311">
            <v>1.5435000000000001E-2</v>
          </cell>
          <cell r="K311">
            <v>101</v>
          </cell>
          <cell r="L311">
            <v>4.7240400000000002E-2</v>
          </cell>
          <cell r="M311">
            <v>145</v>
          </cell>
          <cell r="N311">
            <v>6.7820400000000003E-2</v>
          </cell>
          <cell r="O311">
            <v>30</v>
          </cell>
          <cell r="P311">
            <v>1.4031800000000001E-2</v>
          </cell>
          <cell r="Q311">
            <v>40</v>
          </cell>
          <cell r="R311">
            <v>1.8709099999999999E-2</v>
          </cell>
          <cell r="S311">
            <v>14</v>
          </cell>
          <cell r="T311">
            <v>6.5481999999999997E-3</v>
          </cell>
          <cell r="U311">
            <v>170</v>
          </cell>
          <cell r="V311">
            <v>7.9513600000000004E-2</v>
          </cell>
          <cell r="W311">
            <v>184</v>
          </cell>
          <cell r="X311">
            <v>8.6061700000000005E-2</v>
          </cell>
          <cell r="Y311">
            <v>184</v>
          </cell>
          <cell r="Z311">
            <v>8.6061700000000005E-2</v>
          </cell>
          <cell r="AA311">
            <v>88</v>
          </cell>
          <cell r="AB311">
            <v>4.1160000000000002E-2</v>
          </cell>
          <cell r="AC311">
            <v>16</v>
          </cell>
          <cell r="AD311">
            <v>7.4836E-3</v>
          </cell>
          <cell r="AE311">
            <v>34</v>
          </cell>
          <cell r="AF311">
            <v>1.5902699999999999E-2</v>
          </cell>
          <cell r="AG311">
            <v>34</v>
          </cell>
          <cell r="AH311">
            <v>1.5902699999999999E-2</v>
          </cell>
          <cell r="AI311">
            <v>10</v>
          </cell>
          <cell r="AJ311">
            <v>4.6772999999999997E-3</v>
          </cell>
          <cell r="AK311">
            <v>10</v>
          </cell>
          <cell r="AL311">
            <v>4.6772999999999997E-3</v>
          </cell>
          <cell r="AM311">
            <v>11</v>
          </cell>
          <cell r="AN311">
            <v>5.1450000000000003E-3</v>
          </cell>
          <cell r="AO311">
            <v>14</v>
          </cell>
          <cell r="AP311">
            <v>6.5481999999999997E-3</v>
          </cell>
          <cell r="AQ311">
            <v>185</v>
          </cell>
          <cell r="AR311">
            <v>8.6529499999999995E-2</v>
          </cell>
          <cell r="AS311">
            <v>1</v>
          </cell>
          <cell r="AT311">
            <v>4.6769999999999998E-4</v>
          </cell>
          <cell r="AU311">
            <v>532</v>
          </cell>
          <cell r="AV311">
            <v>0.24883069999999999</v>
          </cell>
          <cell r="AW311">
            <v>49</v>
          </cell>
          <cell r="AX311">
            <v>2.2918600000000001E-2</v>
          </cell>
          <cell r="AY311">
            <v>57</v>
          </cell>
          <cell r="AZ311">
            <v>2.6660400000000001E-2</v>
          </cell>
        </row>
        <row r="312">
          <cell r="A312" t="str">
            <v>Z00562</v>
          </cell>
          <cell r="B312">
            <v>4120</v>
          </cell>
          <cell r="C312">
            <v>60</v>
          </cell>
          <cell r="D312">
            <v>1.4563100000000001E-2</v>
          </cell>
          <cell r="E312">
            <v>165</v>
          </cell>
          <cell r="F312">
            <v>4.0048500000000001E-2</v>
          </cell>
          <cell r="G312">
            <v>495</v>
          </cell>
          <cell r="H312">
            <v>0.12014560000000001</v>
          </cell>
          <cell r="I312">
            <v>50</v>
          </cell>
          <cell r="J312">
            <v>1.21359E-2</v>
          </cell>
          <cell r="K312">
            <v>148</v>
          </cell>
          <cell r="L312">
            <v>3.5922299999999997E-2</v>
          </cell>
          <cell r="M312">
            <v>211</v>
          </cell>
          <cell r="N312">
            <v>5.1213599999999998E-2</v>
          </cell>
          <cell r="O312">
            <v>81</v>
          </cell>
          <cell r="P312">
            <v>1.9660199999999999E-2</v>
          </cell>
          <cell r="Q312">
            <v>42</v>
          </cell>
          <cell r="R312">
            <v>1.01942E-2</v>
          </cell>
          <cell r="S312">
            <v>22</v>
          </cell>
          <cell r="T312">
            <v>5.3397999999999996E-3</v>
          </cell>
          <cell r="U312">
            <v>262</v>
          </cell>
          <cell r="V312">
            <v>6.3592200000000002E-2</v>
          </cell>
          <cell r="W312">
            <v>598</v>
          </cell>
          <cell r="X312">
            <v>0.14514560000000001</v>
          </cell>
          <cell r="Y312">
            <v>598</v>
          </cell>
          <cell r="Z312">
            <v>0.14514560000000001</v>
          </cell>
          <cell r="AA312">
            <v>143</v>
          </cell>
          <cell r="AB312">
            <v>3.4708700000000002E-2</v>
          </cell>
          <cell r="AC312">
            <v>28</v>
          </cell>
          <cell r="AD312">
            <v>6.7961000000000002E-3</v>
          </cell>
          <cell r="AE312">
            <v>37</v>
          </cell>
          <cell r="AF312">
            <v>8.9806E-3</v>
          </cell>
          <cell r="AG312">
            <v>37</v>
          </cell>
          <cell r="AH312">
            <v>8.9806E-3</v>
          </cell>
          <cell r="AI312">
            <v>18</v>
          </cell>
          <cell r="AJ312">
            <v>4.3689000000000002E-3</v>
          </cell>
          <cell r="AK312">
            <v>18</v>
          </cell>
          <cell r="AL312">
            <v>4.3689000000000002E-3</v>
          </cell>
          <cell r="AM312">
            <v>16</v>
          </cell>
          <cell r="AN312">
            <v>3.8834999999999998E-3</v>
          </cell>
          <cell r="AO312">
            <v>30</v>
          </cell>
          <cell r="AP312">
            <v>7.2816000000000001E-3</v>
          </cell>
          <cell r="AQ312">
            <v>354</v>
          </cell>
          <cell r="AR312">
            <v>8.5922299999999993E-2</v>
          </cell>
          <cell r="AS312">
            <v>6</v>
          </cell>
          <cell r="AT312">
            <v>1.4563E-3</v>
          </cell>
          <cell r="AU312">
            <v>855</v>
          </cell>
          <cell r="AV312">
            <v>0.20752429999999999</v>
          </cell>
          <cell r="AW312">
            <v>99</v>
          </cell>
          <cell r="AX312">
            <v>2.4029100000000001E-2</v>
          </cell>
          <cell r="AY312">
            <v>96</v>
          </cell>
          <cell r="AZ312">
            <v>2.3300999999999999E-2</v>
          </cell>
        </row>
        <row r="313">
          <cell r="A313" t="str">
            <v>Z00563</v>
          </cell>
          <cell r="B313">
            <v>3939</v>
          </cell>
          <cell r="C313">
            <v>47</v>
          </cell>
          <cell r="D313">
            <v>1.1932E-2</v>
          </cell>
          <cell r="E313">
            <v>276</v>
          </cell>
          <cell r="F313">
            <v>7.0068500000000006E-2</v>
          </cell>
          <cell r="G313">
            <v>472</v>
          </cell>
          <cell r="H313">
            <v>0.1198274</v>
          </cell>
          <cell r="I313">
            <v>69</v>
          </cell>
          <cell r="J313">
            <v>1.7517100000000001E-2</v>
          </cell>
          <cell r="K313">
            <v>130</v>
          </cell>
          <cell r="L313">
            <v>3.3003299999999999E-2</v>
          </cell>
          <cell r="M313">
            <v>186</v>
          </cell>
          <cell r="N313">
            <v>4.7220100000000001E-2</v>
          </cell>
          <cell r="O313">
            <v>57</v>
          </cell>
          <cell r="P313">
            <v>1.44707E-2</v>
          </cell>
          <cell r="Q313">
            <v>60</v>
          </cell>
          <cell r="R313">
            <v>1.5232300000000001E-2</v>
          </cell>
          <cell r="S313">
            <v>43</v>
          </cell>
          <cell r="T313">
            <v>1.0916500000000001E-2</v>
          </cell>
          <cell r="U313">
            <v>237</v>
          </cell>
          <cell r="V313">
            <v>6.0167600000000002E-2</v>
          </cell>
          <cell r="W313">
            <v>452</v>
          </cell>
          <cell r="X313">
            <v>0.1147499</v>
          </cell>
          <cell r="Y313">
            <v>452</v>
          </cell>
          <cell r="Z313">
            <v>0.1147499</v>
          </cell>
          <cell r="AA313">
            <v>139</v>
          </cell>
          <cell r="AB313">
            <v>3.5288100000000003E-2</v>
          </cell>
          <cell r="AC313">
            <v>27</v>
          </cell>
          <cell r="AD313">
            <v>6.8545000000000003E-3</v>
          </cell>
          <cell r="AE313">
            <v>27</v>
          </cell>
          <cell r="AF313">
            <v>6.8545000000000003E-3</v>
          </cell>
          <cell r="AG313">
            <v>27</v>
          </cell>
          <cell r="AH313">
            <v>6.8545000000000003E-3</v>
          </cell>
          <cell r="AI313">
            <v>11</v>
          </cell>
          <cell r="AJ313">
            <v>2.7926000000000001E-3</v>
          </cell>
          <cell r="AK313">
            <v>11</v>
          </cell>
          <cell r="AL313">
            <v>2.7926000000000001E-3</v>
          </cell>
          <cell r="AM313">
            <v>21</v>
          </cell>
          <cell r="AN313">
            <v>5.3312999999999998E-3</v>
          </cell>
          <cell r="AO313">
            <v>30</v>
          </cell>
          <cell r="AP313">
            <v>7.6160999999999998E-3</v>
          </cell>
          <cell r="AQ313">
            <v>467</v>
          </cell>
          <cell r="AR313">
            <v>0.118558</v>
          </cell>
          <cell r="AS313">
            <v>2</v>
          </cell>
          <cell r="AT313">
            <v>5.0770000000000003E-4</v>
          </cell>
          <cell r="AU313">
            <v>890</v>
          </cell>
          <cell r="AV313">
            <v>0.2259457</v>
          </cell>
          <cell r="AW313">
            <v>57</v>
          </cell>
          <cell r="AX313">
            <v>1.44707E-2</v>
          </cell>
          <cell r="AY313">
            <v>124</v>
          </cell>
          <cell r="AZ313">
            <v>3.1480099999999997E-2</v>
          </cell>
        </row>
        <row r="314">
          <cell r="A314" t="str">
            <v>Z00564</v>
          </cell>
          <cell r="B314">
            <v>6767</v>
          </cell>
          <cell r="C314">
            <v>88</v>
          </cell>
          <cell r="D314">
            <v>1.30043E-2</v>
          </cell>
          <cell r="E314">
            <v>368</v>
          </cell>
          <cell r="F314">
            <v>5.4381600000000002E-2</v>
          </cell>
          <cell r="G314">
            <v>906</v>
          </cell>
          <cell r="H314">
            <v>0.133885</v>
          </cell>
          <cell r="I314">
            <v>127</v>
          </cell>
          <cell r="J314">
            <v>1.8767499999999999E-2</v>
          </cell>
          <cell r="K314">
            <v>273</v>
          </cell>
          <cell r="L314">
            <v>4.0342799999999998E-2</v>
          </cell>
          <cell r="M314">
            <v>356</v>
          </cell>
          <cell r="N314">
            <v>5.2608200000000001E-2</v>
          </cell>
          <cell r="O314">
            <v>157</v>
          </cell>
          <cell r="P314">
            <v>2.3200800000000001E-2</v>
          </cell>
          <cell r="Q314">
            <v>101</v>
          </cell>
          <cell r="R314">
            <v>1.49254E-2</v>
          </cell>
          <cell r="S314">
            <v>54</v>
          </cell>
          <cell r="T314">
            <v>7.9798999999999998E-3</v>
          </cell>
          <cell r="U314">
            <v>462</v>
          </cell>
          <cell r="V314">
            <v>6.82725E-2</v>
          </cell>
          <cell r="W314">
            <v>575</v>
          </cell>
          <cell r="X314">
            <v>8.4971199999999997E-2</v>
          </cell>
          <cell r="Y314">
            <v>575</v>
          </cell>
          <cell r="Z314">
            <v>8.4971199999999997E-2</v>
          </cell>
          <cell r="AA314">
            <v>257</v>
          </cell>
          <cell r="AB314">
            <v>3.7978400000000002E-2</v>
          </cell>
          <cell r="AC314">
            <v>49</v>
          </cell>
          <cell r="AD314">
            <v>7.241E-3</v>
          </cell>
          <cell r="AE314">
            <v>58</v>
          </cell>
          <cell r="AF314">
            <v>8.5710000000000005E-3</v>
          </cell>
          <cell r="AG314">
            <v>58</v>
          </cell>
          <cell r="AH314">
            <v>8.5710000000000005E-3</v>
          </cell>
          <cell r="AI314">
            <v>38</v>
          </cell>
          <cell r="AJ314">
            <v>5.6154999999999998E-3</v>
          </cell>
          <cell r="AK314">
            <v>38</v>
          </cell>
          <cell r="AL314">
            <v>5.6154999999999998E-3</v>
          </cell>
          <cell r="AM314">
            <v>33</v>
          </cell>
          <cell r="AN314">
            <v>4.8766E-3</v>
          </cell>
          <cell r="AO314">
            <v>77</v>
          </cell>
          <cell r="AP314">
            <v>1.13787E-2</v>
          </cell>
          <cell r="AQ314">
            <v>755</v>
          </cell>
          <cell r="AR314">
            <v>0.1115709</v>
          </cell>
          <cell r="AS314">
            <v>13</v>
          </cell>
          <cell r="AT314">
            <v>1.9211E-3</v>
          </cell>
          <cell r="AU314">
            <v>1575</v>
          </cell>
          <cell r="AV314">
            <v>0.23274719999999999</v>
          </cell>
          <cell r="AW314">
            <v>131</v>
          </cell>
          <cell r="AX314">
            <v>1.93587E-2</v>
          </cell>
          <cell r="AY314">
            <v>192</v>
          </cell>
          <cell r="AZ314">
            <v>2.8372999999999999E-2</v>
          </cell>
        </row>
        <row r="315">
          <cell r="A315" t="str">
            <v>Z00566</v>
          </cell>
          <cell r="B315">
            <v>7637</v>
          </cell>
          <cell r="C315">
            <v>154</v>
          </cell>
          <cell r="D315">
            <v>2.0164999999999999E-2</v>
          </cell>
          <cell r="E315">
            <v>438</v>
          </cell>
          <cell r="F315">
            <v>5.7352399999999998E-2</v>
          </cell>
          <cell r="G315">
            <v>1273</v>
          </cell>
          <cell r="H315">
            <v>0.16668849999999999</v>
          </cell>
          <cell r="I315">
            <v>119</v>
          </cell>
          <cell r="J315">
            <v>1.5582E-2</v>
          </cell>
          <cell r="K315">
            <v>344</v>
          </cell>
          <cell r="L315">
            <v>4.5043899999999998E-2</v>
          </cell>
          <cell r="M315">
            <v>364</v>
          </cell>
          <cell r="N315">
            <v>4.7662700000000002E-2</v>
          </cell>
          <cell r="O315">
            <v>100</v>
          </cell>
          <cell r="P315">
            <v>1.3094099999999999E-2</v>
          </cell>
          <cell r="Q315">
            <v>66</v>
          </cell>
          <cell r="R315">
            <v>8.6420999999999998E-3</v>
          </cell>
          <cell r="S315">
            <v>44</v>
          </cell>
          <cell r="T315">
            <v>5.7613999999999999E-3</v>
          </cell>
          <cell r="U315">
            <v>607</v>
          </cell>
          <cell r="V315">
            <v>7.9481499999999997E-2</v>
          </cell>
          <cell r="W315">
            <v>1086</v>
          </cell>
          <cell r="X315">
            <v>0.14220240000000001</v>
          </cell>
          <cell r="Y315">
            <v>1086</v>
          </cell>
          <cell r="Z315">
            <v>0.14220240000000001</v>
          </cell>
          <cell r="AA315">
            <v>334</v>
          </cell>
          <cell r="AB315">
            <v>4.3734500000000003E-2</v>
          </cell>
          <cell r="AC315">
            <v>72</v>
          </cell>
          <cell r="AD315">
            <v>9.4278000000000001E-3</v>
          </cell>
          <cell r="AE315">
            <v>75</v>
          </cell>
          <cell r="AF315">
            <v>9.8206000000000005E-3</v>
          </cell>
          <cell r="AG315">
            <v>75</v>
          </cell>
          <cell r="AH315">
            <v>9.8206000000000005E-3</v>
          </cell>
          <cell r="AI315">
            <v>25</v>
          </cell>
          <cell r="AJ315">
            <v>3.2734999999999999E-3</v>
          </cell>
          <cell r="AK315">
            <v>25</v>
          </cell>
          <cell r="AL315">
            <v>3.2734999999999999E-3</v>
          </cell>
          <cell r="AM315">
            <v>46</v>
          </cell>
          <cell r="AN315">
            <v>6.0232999999999997E-3</v>
          </cell>
          <cell r="AO315">
            <v>50</v>
          </cell>
          <cell r="AP315">
            <v>6.5471000000000001E-3</v>
          </cell>
          <cell r="AQ315">
            <v>455</v>
          </cell>
          <cell r="AR315">
            <v>5.9578399999999997E-2</v>
          </cell>
          <cell r="AS315">
            <v>23</v>
          </cell>
          <cell r="AT315">
            <v>3.0117E-3</v>
          </cell>
          <cell r="AU315">
            <v>1982</v>
          </cell>
          <cell r="AV315">
            <v>0.25952599999999998</v>
          </cell>
          <cell r="AW315">
            <v>159</v>
          </cell>
          <cell r="AX315">
            <v>2.08197E-2</v>
          </cell>
          <cell r="AY315">
            <v>285</v>
          </cell>
          <cell r="AZ315">
            <v>3.7318299999999999E-2</v>
          </cell>
        </row>
        <row r="316">
          <cell r="A316" t="str">
            <v>Z00568</v>
          </cell>
          <cell r="B316">
            <v>3055</v>
          </cell>
          <cell r="C316">
            <v>56</v>
          </cell>
          <cell r="D316">
            <v>1.8330599999999999E-2</v>
          </cell>
          <cell r="E316">
            <v>202</v>
          </cell>
          <cell r="F316">
            <v>6.6121100000000002E-2</v>
          </cell>
          <cell r="G316">
            <v>420</v>
          </cell>
          <cell r="H316">
            <v>0.1374795</v>
          </cell>
          <cell r="I316">
            <v>54</v>
          </cell>
          <cell r="J316">
            <v>1.7675900000000001E-2</v>
          </cell>
          <cell r="K316">
            <v>113</v>
          </cell>
          <cell r="L316">
            <v>3.6988500000000001E-2</v>
          </cell>
          <cell r="M316">
            <v>226</v>
          </cell>
          <cell r="N316">
            <v>7.3977100000000004E-2</v>
          </cell>
          <cell r="O316">
            <v>86</v>
          </cell>
          <cell r="P316">
            <v>2.8150600000000001E-2</v>
          </cell>
          <cell r="Q316">
            <v>49</v>
          </cell>
          <cell r="R316">
            <v>1.6039299999999999E-2</v>
          </cell>
          <cell r="S316">
            <v>37</v>
          </cell>
          <cell r="T316">
            <v>1.21113E-2</v>
          </cell>
          <cell r="U316">
            <v>219</v>
          </cell>
          <cell r="V316">
            <v>7.1685799999999994E-2</v>
          </cell>
          <cell r="W316">
            <v>383</v>
          </cell>
          <cell r="X316">
            <v>0.12536820000000001</v>
          </cell>
          <cell r="Y316">
            <v>383</v>
          </cell>
          <cell r="Z316">
            <v>0.12536820000000001</v>
          </cell>
          <cell r="AA316">
            <v>130</v>
          </cell>
          <cell r="AB316">
            <v>4.2553199999999999E-2</v>
          </cell>
          <cell r="AC316">
            <v>22</v>
          </cell>
          <cell r="AD316">
            <v>7.2012999999999999E-3</v>
          </cell>
          <cell r="AE316">
            <v>29</v>
          </cell>
          <cell r="AF316">
            <v>9.4926000000000003E-3</v>
          </cell>
          <cell r="AG316">
            <v>29</v>
          </cell>
          <cell r="AH316">
            <v>9.4926000000000003E-3</v>
          </cell>
          <cell r="AI316">
            <v>9</v>
          </cell>
          <cell r="AJ316">
            <v>2.9459999999999998E-3</v>
          </cell>
          <cell r="AK316">
            <v>9</v>
          </cell>
          <cell r="AL316">
            <v>2.9459999999999998E-3</v>
          </cell>
          <cell r="AM316">
            <v>28</v>
          </cell>
          <cell r="AN316">
            <v>9.1652999999999995E-3</v>
          </cell>
          <cell r="AO316">
            <v>43</v>
          </cell>
          <cell r="AP316">
            <v>1.4075300000000001E-2</v>
          </cell>
          <cell r="AQ316">
            <v>335</v>
          </cell>
          <cell r="AR316">
            <v>0.1096563</v>
          </cell>
          <cell r="AS316">
            <v>5</v>
          </cell>
          <cell r="AT316">
            <v>1.6367E-3</v>
          </cell>
          <cell r="AU316">
            <v>757</v>
          </cell>
          <cell r="AV316">
            <v>0.2477905</v>
          </cell>
          <cell r="AW316">
            <v>57</v>
          </cell>
          <cell r="AX316">
            <v>1.8657900000000002E-2</v>
          </cell>
          <cell r="AY316">
            <v>92</v>
          </cell>
          <cell r="AZ316">
            <v>3.0114599999999998E-2</v>
          </cell>
        </row>
        <row r="317">
          <cell r="A317" t="str">
            <v>Z00569</v>
          </cell>
          <cell r="B317">
            <v>1844</v>
          </cell>
          <cell r="C317">
            <v>30</v>
          </cell>
          <cell r="D317">
            <v>1.6268999999999999E-2</v>
          </cell>
          <cell r="E317">
            <v>161</v>
          </cell>
          <cell r="F317">
            <v>8.7310200000000004E-2</v>
          </cell>
          <cell r="G317">
            <v>214</v>
          </cell>
          <cell r="H317">
            <v>0.11605210000000001</v>
          </cell>
          <cell r="I317">
            <v>24</v>
          </cell>
          <cell r="J317">
            <v>1.3015199999999999E-2</v>
          </cell>
          <cell r="K317">
            <v>86</v>
          </cell>
          <cell r="L317">
            <v>4.6637699999999997E-2</v>
          </cell>
          <cell r="M317">
            <v>116</v>
          </cell>
          <cell r="N317">
            <v>6.2906699999999996E-2</v>
          </cell>
          <cell r="O317">
            <v>51</v>
          </cell>
          <cell r="P317">
            <v>2.7657299999999999E-2</v>
          </cell>
          <cell r="Q317">
            <v>8</v>
          </cell>
          <cell r="R317">
            <v>4.3384000000000001E-3</v>
          </cell>
          <cell r="S317">
            <v>8</v>
          </cell>
          <cell r="T317">
            <v>4.3384000000000001E-3</v>
          </cell>
          <cell r="U317">
            <v>159</v>
          </cell>
          <cell r="V317">
            <v>8.6225599999999999E-2</v>
          </cell>
          <cell r="W317">
            <v>98</v>
          </cell>
          <cell r="X317">
            <v>5.3145299999999999E-2</v>
          </cell>
          <cell r="Y317">
            <v>98</v>
          </cell>
          <cell r="Z317">
            <v>5.3145299999999999E-2</v>
          </cell>
          <cell r="AA317">
            <v>94</v>
          </cell>
          <cell r="AB317">
            <v>5.0976100000000003E-2</v>
          </cell>
          <cell r="AC317">
            <v>9</v>
          </cell>
          <cell r="AD317">
            <v>4.8807E-3</v>
          </cell>
          <cell r="AE317">
            <v>27</v>
          </cell>
          <cell r="AF317">
            <v>1.46421E-2</v>
          </cell>
          <cell r="AG317">
            <v>27</v>
          </cell>
          <cell r="AH317">
            <v>1.46421E-2</v>
          </cell>
          <cell r="AI317">
            <v>7</v>
          </cell>
          <cell r="AJ317">
            <v>3.7961000000000002E-3</v>
          </cell>
          <cell r="AK317">
            <v>7</v>
          </cell>
          <cell r="AL317">
            <v>3.7961000000000002E-3</v>
          </cell>
          <cell r="AM317">
            <v>6</v>
          </cell>
          <cell r="AN317">
            <v>3.2537999999999998E-3</v>
          </cell>
          <cell r="AO317">
            <v>21</v>
          </cell>
          <cell r="AP317">
            <v>1.1388300000000001E-2</v>
          </cell>
          <cell r="AQ317">
            <v>166</v>
          </cell>
          <cell r="AR317">
            <v>9.0021699999999996E-2</v>
          </cell>
          <cell r="AS317">
            <v>1</v>
          </cell>
          <cell r="AT317">
            <v>5.4230000000000001E-4</v>
          </cell>
          <cell r="AU317">
            <v>486</v>
          </cell>
          <cell r="AV317">
            <v>0.2635575</v>
          </cell>
          <cell r="AW317">
            <v>41</v>
          </cell>
          <cell r="AX317">
            <v>2.2234299999999999E-2</v>
          </cell>
          <cell r="AY317">
            <v>43</v>
          </cell>
          <cell r="AZ317">
            <v>2.33189E-2</v>
          </cell>
        </row>
        <row r="318">
          <cell r="A318" t="str">
            <v>Z00571</v>
          </cell>
          <cell r="B318">
            <v>6933</v>
          </cell>
          <cell r="C318">
            <v>112</v>
          </cell>
          <cell r="D318">
            <v>1.6154600000000002E-2</v>
          </cell>
          <cell r="E318">
            <v>432</v>
          </cell>
          <cell r="F318">
            <v>6.2310699999999997E-2</v>
          </cell>
          <cell r="G318">
            <v>906</v>
          </cell>
          <cell r="H318">
            <v>0.1306794</v>
          </cell>
          <cell r="I318">
            <v>98</v>
          </cell>
          <cell r="J318">
            <v>1.41353E-2</v>
          </cell>
          <cell r="K318">
            <v>263</v>
          </cell>
          <cell r="L318">
            <v>3.7934500000000003E-2</v>
          </cell>
          <cell r="M318">
            <v>415</v>
          </cell>
          <cell r="N318">
            <v>5.9858599999999998E-2</v>
          </cell>
          <cell r="O318">
            <v>164</v>
          </cell>
          <cell r="P318">
            <v>2.3654999999999999E-2</v>
          </cell>
          <cell r="Q318">
            <v>69</v>
          </cell>
          <cell r="R318">
            <v>9.9524000000000001E-3</v>
          </cell>
          <cell r="S318">
            <v>54</v>
          </cell>
          <cell r="T318">
            <v>7.7888000000000002E-3</v>
          </cell>
          <cell r="U318">
            <v>485</v>
          </cell>
          <cell r="V318">
            <v>6.9955299999999998E-2</v>
          </cell>
          <cell r="W318">
            <v>517</v>
          </cell>
          <cell r="X318">
            <v>7.4570899999999996E-2</v>
          </cell>
          <cell r="Y318">
            <v>517</v>
          </cell>
          <cell r="Z318">
            <v>7.4570899999999996E-2</v>
          </cell>
          <cell r="AA318">
            <v>280</v>
          </cell>
          <cell r="AB318">
            <v>4.0386600000000002E-2</v>
          </cell>
          <cell r="AC318">
            <v>61</v>
          </cell>
          <cell r="AD318">
            <v>8.7985000000000008E-3</v>
          </cell>
          <cell r="AE318">
            <v>36</v>
          </cell>
          <cell r="AF318">
            <v>5.1926000000000003E-3</v>
          </cell>
          <cell r="AG318">
            <v>36</v>
          </cell>
          <cell r="AH318">
            <v>5.1926000000000003E-3</v>
          </cell>
          <cell r="AI318">
            <v>12</v>
          </cell>
          <cell r="AJ318">
            <v>1.7309000000000001E-3</v>
          </cell>
          <cell r="AK318">
            <v>12</v>
          </cell>
          <cell r="AL318">
            <v>1.7309000000000001E-3</v>
          </cell>
          <cell r="AM318">
            <v>35</v>
          </cell>
          <cell r="AN318">
            <v>5.0483000000000004E-3</v>
          </cell>
          <cell r="AO318">
            <v>70</v>
          </cell>
          <cell r="AP318">
            <v>1.0096600000000001E-2</v>
          </cell>
          <cell r="AQ318">
            <v>825</v>
          </cell>
          <cell r="AR318">
            <v>0.11899609999999999</v>
          </cell>
          <cell r="AS318">
            <v>3</v>
          </cell>
          <cell r="AT318">
            <v>4.327E-4</v>
          </cell>
          <cell r="AU318">
            <v>1730</v>
          </cell>
          <cell r="AV318">
            <v>0.24953120000000001</v>
          </cell>
          <cell r="AW318">
            <v>156</v>
          </cell>
          <cell r="AX318">
            <v>2.25011E-2</v>
          </cell>
          <cell r="AY318">
            <v>200</v>
          </cell>
          <cell r="AZ318">
            <v>2.8847500000000002E-2</v>
          </cell>
        </row>
        <row r="319">
          <cell r="A319" t="str">
            <v>Z00574</v>
          </cell>
          <cell r="B319">
            <v>8769</v>
          </cell>
          <cell r="C319">
            <v>101</v>
          </cell>
          <cell r="D319">
            <v>1.15178E-2</v>
          </cell>
          <cell r="E319">
            <v>469</v>
          </cell>
          <cell r="F319">
            <v>5.3483900000000001E-2</v>
          </cell>
          <cell r="G319">
            <v>1141</v>
          </cell>
          <cell r="H319">
            <v>0.1301175</v>
          </cell>
          <cell r="I319">
            <v>113</v>
          </cell>
          <cell r="J319">
            <v>1.28863E-2</v>
          </cell>
          <cell r="K319">
            <v>301</v>
          </cell>
          <cell r="L319">
            <v>3.4325500000000002E-2</v>
          </cell>
          <cell r="M319">
            <v>260</v>
          </cell>
          <cell r="N319">
            <v>2.96499E-2</v>
          </cell>
          <cell r="O319">
            <v>111</v>
          </cell>
          <cell r="P319">
            <v>1.26582E-2</v>
          </cell>
          <cell r="Q319">
            <v>98</v>
          </cell>
          <cell r="R319">
            <v>1.11757E-2</v>
          </cell>
          <cell r="S319">
            <v>37</v>
          </cell>
          <cell r="T319">
            <v>4.2193999999999999E-3</v>
          </cell>
          <cell r="U319">
            <v>580</v>
          </cell>
          <cell r="V319">
            <v>6.6142099999999995E-2</v>
          </cell>
          <cell r="W319">
            <v>655</v>
          </cell>
          <cell r="X319">
            <v>7.4694899999999995E-2</v>
          </cell>
          <cell r="Y319">
            <v>655</v>
          </cell>
          <cell r="Z319">
            <v>7.4694899999999995E-2</v>
          </cell>
          <cell r="AA319">
            <v>355</v>
          </cell>
          <cell r="AB319">
            <v>4.0483499999999999E-2</v>
          </cell>
          <cell r="AC319">
            <v>52</v>
          </cell>
          <cell r="AD319">
            <v>5.9300000000000004E-3</v>
          </cell>
          <cell r="AE319">
            <v>70</v>
          </cell>
          <cell r="AF319">
            <v>7.9827000000000006E-3</v>
          </cell>
          <cell r="AG319">
            <v>70</v>
          </cell>
          <cell r="AH319">
            <v>7.9827000000000006E-3</v>
          </cell>
          <cell r="AI319">
            <v>24</v>
          </cell>
          <cell r="AJ319">
            <v>2.7369E-3</v>
          </cell>
          <cell r="AK319">
            <v>24</v>
          </cell>
          <cell r="AL319">
            <v>2.7369E-3</v>
          </cell>
          <cell r="AM319">
            <v>73</v>
          </cell>
          <cell r="AN319">
            <v>8.3248000000000003E-3</v>
          </cell>
          <cell r="AO319">
            <v>91</v>
          </cell>
          <cell r="AP319">
            <v>1.03775E-2</v>
          </cell>
          <cell r="AQ319">
            <v>847</v>
          </cell>
          <cell r="AR319">
            <v>9.6590300000000004E-2</v>
          </cell>
          <cell r="AS319">
            <v>16</v>
          </cell>
          <cell r="AT319">
            <v>1.8246E-3</v>
          </cell>
          <cell r="AU319">
            <v>1916</v>
          </cell>
          <cell r="AV319">
            <v>0.218497</v>
          </cell>
          <cell r="AW319">
            <v>121</v>
          </cell>
          <cell r="AX319">
            <v>1.3798599999999999E-2</v>
          </cell>
          <cell r="AY319">
            <v>258</v>
          </cell>
          <cell r="AZ319">
            <v>2.9421800000000001E-2</v>
          </cell>
        </row>
        <row r="320">
          <cell r="A320" t="str">
            <v>Z00576</v>
          </cell>
          <cell r="B320">
            <v>4057</v>
          </cell>
          <cell r="C320">
            <v>49</v>
          </cell>
          <cell r="D320">
            <v>1.2077900000000001E-2</v>
          </cell>
          <cell r="E320">
            <v>246</v>
          </cell>
          <cell r="F320">
            <v>6.06359E-2</v>
          </cell>
          <cell r="G320">
            <v>451</v>
          </cell>
          <cell r="H320">
            <v>0.1111659</v>
          </cell>
          <cell r="I320">
            <v>69</v>
          </cell>
          <cell r="J320">
            <v>1.7007600000000001E-2</v>
          </cell>
          <cell r="K320">
            <v>130</v>
          </cell>
          <cell r="L320">
            <v>3.20434E-2</v>
          </cell>
          <cell r="M320">
            <v>95</v>
          </cell>
          <cell r="N320">
            <v>2.3416300000000001E-2</v>
          </cell>
          <cell r="O320">
            <v>52</v>
          </cell>
          <cell r="P320">
            <v>1.28174E-2</v>
          </cell>
          <cell r="Q320">
            <v>38</v>
          </cell>
          <cell r="R320">
            <v>9.3664999999999998E-3</v>
          </cell>
          <cell r="S320">
            <v>22</v>
          </cell>
          <cell r="T320">
            <v>5.4226999999999999E-3</v>
          </cell>
          <cell r="U320">
            <v>246</v>
          </cell>
          <cell r="V320">
            <v>6.06359E-2</v>
          </cell>
          <cell r="W320">
            <v>220</v>
          </cell>
          <cell r="X320">
            <v>5.4227299999999999E-2</v>
          </cell>
          <cell r="Y320">
            <v>220</v>
          </cell>
          <cell r="Z320">
            <v>5.4227299999999999E-2</v>
          </cell>
          <cell r="AA320">
            <v>146</v>
          </cell>
          <cell r="AB320">
            <v>3.5987199999999997E-2</v>
          </cell>
          <cell r="AC320">
            <v>20</v>
          </cell>
          <cell r="AD320">
            <v>4.9297999999999998E-3</v>
          </cell>
          <cell r="AE320">
            <v>21</v>
          </cell>
          <cell r="AF320">
            <v>5.1761999999999997E-3</v>
          </cell>
          <cell r="AG320">
            <v>21</v>
          </cell>
          <cell r="AH320">
            <v>5.1761999999999997E-3</v>
          </cell>
          <cell r="AI320">
            <v>5</v>
          </cell>
          <cell r="AJ320">
            <v>1.2324E-3</v>
          </cell>
          <cell r="AK320">
            <v>5</v>
          </cell>
          <cell r="AL320">
            <v>1.2324E-3</v>
          </cell>
          <cell r="AM320">
            <v>11</v>
          </cell>
          <cell r="AN320">
            <v>2.7114000000000001E-3</v>
          </cell>
          <cell r="AO320">
            <v>32</v>
          </cell>
          <cell r="AP320">
            <v>7.8875999999999998E-3</v>
          </cell>
          <cell r="AQ320">
            <v>280</v>
          </cell>
          <cell r="AR320">
            <v>6.9016499999999995E-2</v>
          </cell>
          <cell r="AS320">
            <v>15</v>
          </cell>
          <cell r="AT320">
            <v>3.6973000000000002E-3</v>
          </cell>
          <cell r="AU320">
            <v>844</v>
          </cell>
          <cell r="AV320">
            <v>0.20803550000000001</v>
          </cell>
          <cell r="AW320">
            <v>58</v>
          </cell>
          <cell r="AX320">
            <v>1.42963E-2</v>
          </cell>
          <cell r="AY320">
            <v>162</v>
          </cell>
          <cell r="AZ320">
            <v>3.9931000000000001E-2</v>
          </cell>
        </row>
        <row r="321">
          <cell r="A321" t="str">
            <v>Z00578</v>
          </cell>
          <cell r="B321">
            <v>1507</v>
          </cell>
          <cell r="C321">
            <v>16</v>
          </cell>
          <cell r="D321">
            <v>1.0617100000000001E-2</v>
          </cell>
          <cell r="E321">
            <v>64</v>
          </cell>
          <cell r="F321">
            <v>4.2468499999999999E-2</v>
          </cell>
          <cell r="G321">
            <v>215</v>
          </cell>
          <cell r="H321">
            <v>0.14266760000000001</v>
          </cell>
          <cell r="I321">
            <v>22</v>
          </cell>
          <cell r="J321">
            <v>1.45985E-2</v>
          </cell>
          <cell r="K321">
            <v>55</v>
          </cell>
          <cell r="L321">
            <v>3.6496399999999998E-2</v>
          </cell>
          <cell r="M321">
            <v>35</v>
          </cell>
          <cell r="N321">
            <v>2.3224999999999999E-2</v>
          </cell>
          <cell r="O321">
            <v>25</v>
          </cell>
          <cell r="P321">
            <v>1.6589300000000001E-2</v>
          </cell>
          <cell r="Q321">
            <v>3</v>
          </cell>
          <cell r="R321">
            <v>1.9907000000000002E-3</v>
          </cell>
          <cell r="S321">
            <v>7</v>
          </cell>
          <cell r="T321">
            <v>4.6449999999999998E-3</v>
          </cell>
          <cell r="U321">
            <v>143</v>
          </cell>
          <cell r="V321">
            <v>9.4890500000000003E-2</v>
          </cell>
          <cell r="W321">
            <v>126</v>
          </cell>
          <cell r="X321">
            <v>8.3609799999999998E-2</v>
          </cell>
          <cell r="Y321">
            <v>126</v>
          </cell>
          <cell r="Z321">
            <v>8.3609799999999998E-2</v>
          </cell>
          <cell r="AA321">
            <v>103</v>
          </cell>
          <cell r="AB321">
            <v>6.8347699999999997E-2</v>
          </cell>
          <cell r="AC321">
            <v>15</v>
          </cell>
          <cell r="AD321">
            <v>9.9535999999999999E-3</v>
          </cell>
          <cell r="AE321">
            <v>12</v>
          </cell>
          <cell r="AF321">
            <v>7.9628000000000008E-3</v>
          </cell>
          <cell r="AG321">
            <v>12</v>
          </cell>
          <cell r="AH321">
            <v>7.9628000000000008E-3</v>
          </cell>
          <cell r="AI321">
            <v>2</v>
          </cell>
          <cell r="AJ321">
            <v>1.3270999999999999E-3</v>
          </cell>
          <cell r="AK321">
            <v>2</v>
          </cell>
          <cell r="AL321">
            <v>1.3270999999999999E-3</v>
          </cell>
          <cell r="AM321">
            <v>16</v>
          </cell>
          <cell r="AN321">
            <v>1.0617100000000001E-2</v>
          </cell>
          <cell r="AO321">
            <v>18</v>
          </cell>
          <cell r="AP321">
            <v>1.19443E-2</v>
          </cell>
          <cell r="AQ321">
            <v>203</v>
          </cell>
          <cell r="AR321">
            <v>0.13470470000000001</v>
          </cell>
          <cell r="AS321">
            <v>0</v>
          </cell>
          <cell r="AT321">
            <v>0</v>
          </cell>
          <cell r="AU321">
            <v>374</v>
          </cell>
          <cell r="AV321">
            <v>0.24817520000000001</v>
          </cell>
          <cell r="AW321">
            <v>28</v>
          </cell>
          <cell r="AX321">
            <v>1.8579999999999999E-2</v>
          </cell>
          <cell r="AY321">
            <v>93</v>
          </cell>
          <cell r="AZ321">
            <v>6.1712000000000003E-2</v>
          </cell>
        </row>
        <row r="322">
          <cell r="A322" t="str">
            <v>Z00579</v>
          </cell>
          <cell r="B322">
            <v>1476</v>
          </cell>
          <cell r="C322">
            <v>12</v>
          </cell>
          <cell r="D322">
            <v>8.1300999999999995E-3</v>
          </cell>
          <cell r="E322">
            <v>81</v>
          </cell>
          <cell r="F322">
            <v>5.4878000000000003E-2</v>
          </cell>
          <cell r="G322">
            <v>189</v>
          </cell>
          <cell r="H322">
            <v>0.12804879999999999</v>
          </cell>
          <cell r="I322">
            <v>24</v>
          </cell>
          <cell r="J322">
            <v>1.6260199999999999E-2</v>
          </cell>
          <cell r="K322">
            <v>57</v>
          </cell>
          <cell r="L322">
            <v>3.8617899999999997E-2</v>
          </cell>
          <cell r="M322">
            <v>56</v>
          </cell>
          <cell r="N322">
            <v>3.7940399999999999E-2</v>
          </cell>
          <cell r="O322">
            <v>24</v>
          </cell>
          <cell r="P322">
            <v>1.6260199999999999E-2</v>
          </cell>
          <cell r="Q322">
            <v>7</v>
          </cell>
          <cell r="R322">
            <v>4.7425000000000002E-3</v>
          </cell>
          <cell r="S322">
            <v>3</v>
          </cell>
          <cell r="T322">
            <v>2.0325E-3</v>
          </cell>
          <cell r="U322">
            <v>110</v>
          </cell>
          <cell r="V322">
            <v>7.45257E-2</v>
          </cell>
          <cell r="W322">
            <v>35</v>
          </cell>
          <cell r="X322">
            <v>2.37127E-2</v>
          </cell>
          <cell r="Y322">
            <v>35</v>
          </cell>
          <cell r="Z322">
            <v>2.37127E-2</v>
          </cell>
          <cell r="AA322">
            <v>70</v>
          </cell>
          <cell r="AB322">
            <v>4.7425500000000002E-2</v>
          </cell>
          <cell r="AC322">
            <v>16</v>
          </cell>
          <cell r="AD322">
            <v>1.08401E-2</v>
          </cell>
          <cell r="AE322">
            <v>8</v>
          </cell>
          <cell r="AF322">
            <v>5.4200999999999997E-3</v>
          </cell>
          <cell r="AG322">
            <v>8</v>
          </cell>
          <cell r="AH322">
            <v>5.4200999999999997E-3</v>
          </cell>
          <cell r="AI322">
            <v>4</v>
          </cell>
          <cell r="AJ322">
            <v>2.7100000000000002E-3</v>
          </cell>
          <cell r="AK322">
            <v>4</v>
          </cell>
          <cell r="AL322">
            <v>2.7100000000000002E-3</v>
          </cell>
          <cell r="AM322">
            <v>15</v>
          </cell>
          <cell r="AN322">
            <v>1.0162600000000001E-2</v>
          </cell>
          <cell r="AO322">
            <v>9</v>
          </cell>
          <cell r="AP322">
            <v>6.0975999999999999E-3</v>
          </cell>
          <cell r="AQ322">
            <v>189</v>
          </cell>
          <cell r="AR322">
            <v>0.12804879999999999</v>
          </cell>
          <cell r="AS322">
            <v>4</v>
          </cell>
          <cell r="AT322">
            <v>2.7100000000000002E-3</v>
          </cell>
          <cell r="AU322">
            <v>333</v>
          </cell>
          <cell r="AV322">
            <v>0.2256098</v>
          </cell>
          <cell r="AW322">
            <v>18</v>
          </cell>
          <cell r="AX322">
            <v>1.21951E-2</v>
          </cell>
          <cell r="AY322">
            <v>41</v>
          </cell>
          <cell r="AZ322">
            <v>2.7777799999999998E-2</v>
          </cell>
        </row>
        <row r="323">
          <cell r="A323" t="str">
            <v>Z00581</v>
          </cell>
          <cell r="B323">
            <v>2151</v>
          </cell>
          <cell r="C323">
            <v>41</v>
          </cell>
          <cell r="D323">
            <v>1.9060899999999999E-2</v>
          </cell>
          <cell r="E323">
            <v>100</v>
          </cell>
          <cell r="F323">
            <v>4.6489999999999997E-2</v>
          </cell>
          <cell r="G323">
            <v>315</v>
          </cell>
          <cell r="H323">
            <v>0.1464435</v>
          </cell>
          <cell r="I323">
            <v>27</v>
          </cell>
          <cell r="J323">
            <v>1.2552300000000001E-2</v>
          </cell>
          <cell r="K323">
            <v>54</v>
          </cell>
          <cell r="L323">
            <v>2.5104600000000001E-2</v>
          </cell>
          <cell r="M323">
            <v>96</v>
          </cell>
          <cell r="N323">
            <v>4.4630400000000001E-2</v>
          </cell>
          <cell r="O323">
            <v>53</v>
          </cell>
          <cell r="P323">
            <v>2.46397E-2</v>
          </cell>
          <cell r="Q323">
            <v>46</v>
          </cell>
          <cell r="R323">
            <v>2.1385399999999999E-2</v>
          </cell>
          <cell r="S323">
            <v>7</v>
          </cell>
          <cell r="T323">
            <v>3.2542999999999999E-3</v>
          </cell>
          <cell r="U323">
            <v>125</v>
          </cell>
          <cell r="V323">
            <v>5.8112499999999997E-2</v>
          </cell>
          <cell r="W323">
            <v>218</v>
          </cell>
          <cell r="X323">
            <v>0.1013482</v>
          </cell>
          <cell r="Y323">
            <v>218</v>
          </cell>
          <cell r="Z323">
            <v>0.1013482</v>
          </cell>
          <cell r="AA323">
            <v>83</v>
          </cell>
          <cell r="AB323">
            <v>3.8586700000000002E-2</v>
          </cell>
          <cell r="AC323">
            <v>9</v>
          </cell>
          <cell r="AD323">
            <v>4.1840999999999996E-3</v>
          </cell>
          <cell r="AE323">
            <v>31</v>
          </cell>
          <cell r="AF323">
            <v>1.44119E-2</v>
          </cell>
          <cell r="AG323">
            <v>31</v>
          </cell>
          <cell r="AH323">
            <v>1.44119E-2</v>
          </cell>
          <cell r="AI323">
            <v>11</v>
          </cell>
          <cell r="AJ323">
            <v>5.1139000000000002E-3</v>
          </cell>
          <cell r="AK323">
            <v>11</v>
          </cell>
          <cell r="AL323">
            <v>5.1139000000000002E-3</v>
          </cell>
          <cell r="AM323">
            <v>23</v>
          </cell>
          <cell r="AN323">
            <v>1.0692699999999999E-2</v>
          </cell>
          <cell r="AO323">
            <v>13</v>
          </cell>
          <cell r="AP323">
            <v>6.0436999999999999E-3</v>
          </cell>
          <cell r="AQ323">
            <v>330</v>
          </cell>
          <cell r="AR323">
            <v>0.153417</v>
          </cell>
          <cell r="AS323">
            <v>3</v>
          </cell>
          <cell r="AT323">
            <v>1.3947E-3</v>
          </cell>
          <cell r="AU323">
            <v>495</v>
          </cell>
          <cell r="AV323">
            <v>0.23012550000000001</v>
          </cell>
          <cell r="AW323">
            <v>27</v>
          </cell>
          <cell r="AX323">
            <v>1.2552300000000001E-2</v>
          </cell>
          <cell r="AY323">
            <v>68</v>
          </cell>
          <cell r="AZ323">
            <v>3.1613200000000001E-2</v>
          </cell>
        </row>
        <row r="324">
          <cell r="A324" t="str">
            <v>Z00582</v>
          </cell>
          <cell r="B324">
            <v>1978</v>
          </cell>
          <cell r="C324">
            <v>40</v>
          </cell>
          <cell r="D324">
            <v>2.0222400000000001E-2</v>
          </cell>
          <cell r="E324">
            <v>105</v>
          </cell>
          <cell r="F324">
            <v>5.3083900000000003E-2</v>
          </cell>
          <cell r="G324">
            <v>302</v>
          </cell>
          <cell r="H324">
            <v>0.1526795</v>
          </cell>
          <cell r="I324">
            <v>18</v>
          </cell>
          <cell r="J324">
            <v>9.1000999999999999E-3</v>
          </cell>
          <cell r="K324">
            <v>90</v>
          </cell>
          <cell r="L324">
            <v>4.5500499999999999E-2</v>
          </cell>
          <cell r="M324">
            <v>81</v>
          </cell>
          <cell r="N324">
            <v>4.0950500000000001E-2</v>
          </cell>
          <cell r="O324">
            <v>32</v>
          </cell>
          <cell r="P324">
            <v>1.6178000000000001E-2</v>
          </cell>
          <cell r="Q324">
            <v>26</v>
          </cell>
          <cell r="R324">
            <v>1.3144599999999999E-2</v>
          </cell>
          <cell r="S324">
            <v>8</v>
          </cell>
          <cell r="T324">
            <v>4.0445000000000004E-3</v>
          </cell>
          <cell r="U324">
            <v>163</v>
          </cell>
          <cell r="V324">
            <v>8.2406499999999994E-2</v>
          </cell>
          <cell r="W324">
            <v>255</v>
          </cell>
          <cell r="X324">
            <v>0.12891810000000001</v>
          </cell>
          <cell r="Y324">
            <v>255</v>
          </cell>
          <cell r="Z324">
            <v>0.12891810000000001</v>
          </cell>
          <cell r="AA324">
            <v>99</v>
          </cell>
          <cell r="AB324">
            <v>5.0050600000000001E-2</v>
          </cell>
          <cell r="AC324">
            <v>17</v>
          </cell>
          <cell r="AD324">
            <v>8.5944999999999997E-3</v>
          </cell>
          <cell r="AE324">
            <v>22</v>
          </cell>
          <cell r="AF324">
            <v>1.11223E-2</v>
          </cell>
          <cell r="AG324">
            <v>22</v>
          </cell>
          <cell r="AH324">
            <v>1.11223E-2</v>
          </cell>
          <cell r="AI324">
            <v>10</v>
          </cell>
          <cell r="AJ324">
            <v>5.0556000000000004E-3</v>
          </cell>
          <cell r="AK324">
            <v>10</v>
          </cell>
          <cell r="AL324">
            <v>5.0556000000000004E-3</v>
          </cell>
          <cell r="AM324">
            <v>26</v>
          </cell>
          <cell r="AN324">
            <v>1.3144599999999999E-2</v>
          </cell>
          <cell r="AO324">
            <v>6</v>
          </cell>
          <cell r="AP324">
            <v>3.0333999999999999E-3</v>
          </cell>
          <cell r="AQ324">
            <v>182</v>
          </cell>
          <cell r="AR324">
            <v>9.2012099999999999E-2</v>
          </cell>
          <cell r="AS324">
            <v>1</v>
          </cell>
          <cell r="AT324">
            <v>5.0560000000000004E-4</v>
          </cell>
          <cell r="AU324">
            <v>476</v>
          </cell>
          <cell r="AV324">
            <v>0.2406471</v>
          </cell>
          <cell r="AW324">
            <v>41</v>
          </cell>
          <cell r="AX324">
            <v>2.0728E-2</v>
          </cell>
          <cell r="AY324">
            <v>47</v>
          </cell>
          <cell r="AZ324">
            <v>2.3761399999999998E-2</v>
          </cell>
        </row>
        <row r="325">
          <cell r="A325" t="str">
            <v>Z00583</v>
          </cell>
          <cell r="B325">
            <v>1805</v>
          </cell>
          <cell r="C325">
            <v>45</v>
          </cell>
          <cell r="D325">
            <v>2.49307E-2</v>
          </cell>
          <cell r="E325">
            <v>102</v>
          </cell>
          <cell r="F325">
            <v>5.6509700000000003E-2</v>
          </cell>
          <cell r="G325">
            <v>294</v>
          </cell>
          <cell r="H325">
            <v>0.1628809</v>
          </cell>
          <cell r="I325">
            <v>35</v>
          </cell>
          <cell r="J325">
            <v>1.9390600000000001E-2</v>
          </cell>
          <cell r="K325">
            <v>87</v>
          </cell>
          <cell r="L325">
            <v>4.8199400000000003E-2</v>
          </cell>
          <cell r="M325">
            <v>130</v>
          </cell>
          <cell r="N325">
            <v>7.2022199999999995E-2</v>
          </cell>
          <cell r="O325">
            <v>44</v>
          </cell>
          <cell r="P325">
            <v>2.4376700000000001E-2</v>
          </cell>
          <cell r="Q325">
            <v>37</v>
          </cell>
          <cell r="R325">
            <v>2.0498599999999999E-2</v>
          </cell>
          <cell r="S325">
            <v>29</v>
          </cell>
          <cell r="T325">
            <v>1.6066500000000001E-2</v>
          </cell>
          <cell r="U325">
            <v>150</v>
          </cell>
          <cell r="V325">
            <v>8.3102499999999996E-2</v>
          </cell>
          <cell r="W325">
            <v>132</v>
          </cell>
          <cell r="X325">
            <v>7.3130200000000006E-2</v>
          </cell>
          <cell r="Y325">
            <v>132</v>
          </cell>
          <cell r="Z325">
            <v>7.3130200000000006E-2</v>
          </cell>
          <cell r="AA325">
            <v>85</v>
          </cell>
          <cell r="AB325">
            <v>4.7091399999999999E-2</v>
          </cell>
          <cell r="AC325">
            <v>13</v>
          </cell>
          <cell r="AD325">
            <v>7.2021999999999997E-3</v>
          </cell>
          <cell r="AE325">
            <v>24</v>
          </cell>
          <cell r="AF325">
            <v>1.32964E-2</v>
          </cell>
          <cell r="AG325">
            <v>24</v>
          </cell>
          <cell r="AH325">
            <v>1.32964E-2</v>
          </cell>
          <cell r="AI325">
            <v>8</v>
          </cell>
          <cell r="AJ325">
            <v>4.4320999999999996E-3</v>
          </cell>
          <cell r="AK325">
            <v>8</v>
          </cell>
          <cell r="AL325">
            <v>4.4320999999999996E-3</v>
          </cell>
          <cell r="AM325">
            <v>14</v>
          </cell>
          <cell r="AN325">
            <v>7.7562000000000004E-3</v>
          </cell>
          <cell r="AO325">
            <v>20</v>
          </cell>
          <cell r="AP325">
            <v>1.10803E-2</v>
          </cell>
          <cell r="AQ325">
            <v>160</v>
          </cell>
          <cell r="AR325">
            <v>8.8642700000000005E-2</v>
          </cell>
          <cell r="AS325">
            <v>4</v>
          </cell>
          <cell r="AT325">
            <v>2.2160999999999999E-3</v>
          </cell>
          <cell r="AU325">
            <v>493</v>
          </cell>
          <cell r="AV325">
            <v>0.27313019999999999</v>
          </cell>
          <cell r="AW325">
            <v>38</v>
          </cell>
          <cell r="AX325">
            <v>2.1052600000000001E-2</v>
          </cell>
          <cell r="AY325">
            <v>68</v>
          </cell>
          <cell r="AZ325">
            <v>3.7673100000000001E-2</v>
          </cell>
        </row>
        <row r="326">
          <cell r="A326" t="str">
            <v>Z00584</v>
          </cell>
          <cell r="B326">
            <v>3058</v>
          </cell>
          <cell r="C326">
            <v>61</v>
          </cell>
          <cell r="D326">
            <v>1.9947699999999999E-2</v>
          </cell>
          <cell r="E326">
            <v>191</v>
          </cell>
          <cell r="F326">
            <v>6.2459099999999997E-2</v>
          </cell>
          <cell r="G326">
            <v>441</v>
          </cell>
          <cell r="H326">
            <v>0.1442119</v>
          </cell>
          <cell r="I326">
            <v>49</v>
          </cell>
          <cell r="J326">
            <v>1.60235E-2</v>
          </cell>
          <cell r="K326">
            <v>151</v>
          </cell>
          <cell r="L326">
            <v>4.9378699999999998E-2</v>
          </cell>
          <cell r="M326">
            <v>93</v>
          </cell>
          <cell r="N326">
            <v>3.0412000000000002E-2</v>
          </cell>
          <cell r="O326">
            <v>32</v>
          </cell>
          <cell r="P326">
            <v>1.04644E-2</v>
          </cell>
          <cell r="Q326">
            <v>21</v>
          </cell>
          <cell r="R326">
            <v>6.8672000000000004E-3</v>
          </cell>
          <cell r="S326">
            <v>22</v>
          </cell>
          <cell r="T326">
            <v>7.1942000000000004E-3</v>
          </cell>
          <cell r="U326">
            <v>257</v>
          </cell>
          <cell r="V326">
            <v>8.4041900000000003E-2</v>
          </cell>
          <cell r="W326">
            <v>502</v>
          </cell>
          <cell r="X326">
            <v>0.16415959999999999</v>
          </cell>
          <cell r="Y326">
            <v>502</v>
          </cell>
          <cell r="Z326">
            <v>0.16415959999999999</v>
          </cell>
          <cell r="AA326">
            <v>135</v>
          </cell>
          <cell r="AB326">
            <v>4.4146499999999998E-2</v>
          </cell>
          <cell r="AC326">
            <v>20</v>
          </cell>
          <cell r="AD326">
            <v>6.5402000000000004E-3</v>
          </cell>
          <cell r="AE326">
            <v>20</v>
          </cell>
          <cell r="AF326">
            <v>6.5402000000000004E-3</v>
          </cell>
          <cell r="AG326">
            <v>20</v>
          </cell>
          <cell r="AH326">
            <v>6.5402000000000004E-3</v>
          </cell>
          <cell r="AI326">
            <v>6</v>
          </cell>
          <cell r="AJ326">
            <v>1.9621E-3</v>
          </cell>
          <cell r="AK326">
            <v>6</v>
          </cell>
          <cell r="AL326">
            <v>1.9621E-3</v>
          </cell>
          <cell r="AM326">
            <v>7</v>
          </cell>
          <cell r="AN326">
            <v>2.2891000000000001E-3</v>
          </cell>
          <cell r="AO326">
            <v>23</v>
          </cell>
          <cell r="AP326">
            <v>7.5212999999999999E-3</v>
          </cell>
          <cell r="AQ326">
            <v>208</v>
          </cell>
          <cell r="AR326">
            <v>6.8018300000000004E-2</v>
          </cell>
          <cell r="AS326">
            <v>9</v>
          </cell>
          <cell r="AT326">
            <v>2.9431000000000001E-3</v>
          </cell>
          <cell r="AU326">
            <v>746</v>
          </cell>
          <cell r="AV326">
            <v>0.24395030000000001</v>
          </cell>
          <cell r="AW326">
            <v>77</v>
          </cell>
          <cell r="AX326">
            <v>2.5179900000000002E-2</v>
          </cell>
          <cell r="AY326">
            <v>113</v>
          </cell>
          <cell r="AZ326">
            <v>3.69523E-2</v>
          </cell>
        </row>
        <row r="327">
          <cell r="A327" t="str">
            <v>Z00585</v>
          </cell>
          <cell r="B327">
            <v>3020</v>
          </cell>
          <cell r="C327">
            <v>50</v>
          </cell>
          <cell r="D327">
            <v>1.6556299999999999E-2</v>
          </cell>
          <cell r="E327">
            <v>146</v>
          </cell>
          <cell r="F327">
            <v>4.8344400000000003E-2</v>
          </cell>
          <cell r="G327">
            <v>505</v>
          </cell>
          <cell r="H327">
            <v>0.16721849999999999</v>
          </cell>
          <cell r="I327">
            <v>55</v>
          </cell>
          <cell r="J327">
            <v>1.82119E-2</v>
          </cell>
          <cell r="K327">
            <v>118</v>
          </cell>
          <cell r="L327">
            <v>3.9072799999999998E-2</v>
          </cell>
          <cell r="M327">
            <v>108</v>
          </cell>
          <cell r="N327">
            <v>3.5761599999999998E-2</v>
          </cell>
          <cell r="O327">
            <v>50</v>
          </cell>
          <cell r="P327">
            <v>1.6556299999999999E-2</v>
          </cell>
          <cell r="Q327">
            <v>41</v>
          </cell>
          <cell r="R327">
            <v>1.35762E-2</v>
          </cell>
          <cell r="S327">
            <v>30</v>
          </cell>
          <cell r="T327">
            <v>9.9337999999999996E-3</v>
          </cell>
          <cell r="U327">
            <v>203</v>
          </cell>
          <cell r="V327">
            <v>6.72185E-2</v>
          </cell>
          <cell r="W327">
            <v>310</v>
          </cell>
          <cell r="X327">
            <v>0.102649</v>
          </cell>
          <cell r="Y327">
            <v>310</v>
          </cell>
          <cell r="Z327">
            <v>0.102649</v>
          </cell>
          <cell r="AA327">
            <v>108</v>
          </cell>
          <cell r="AB327">
            <v>3.5761599999999998E-2</v>
          </cell>
          <cell r="AC327">
            <v>21</v>
          </cell>
          <cell r="AD327">
            <v>6.9535999999999999E-3</v>
          </cell>
          <cell r="AE327">
            <v>28</v>
          </cell>
          <cell r="AF327">
            <v>9.2715000000000002E-3</v>
          </cell>
          <cell r="AG327">
            <v>28</v>
          </cell>
          <cell r="AH327">
            <v>9.2715000000000002E-3</v>
          </cell>
          <cell r="AI327">
            <v>8</v>
          </cell>
          <cell r="AJ327">
            <v>2.6489999999999999E-3</v>
          </cell>
          <cell r="AK327">
            <v>8</v>
          </cell>
          <cell r="AL327">
            <v>2.6489999999999999E-3</v>
          </cell>
          <cell r="AM327">
            <v>5</v>
          </cell>
          <cell r="AN327">
            <v>1.6555999999999999E-3</v>
          </cell>
          <cell r="AO327">
            <v>20</v>
          </cell>
          <cell r="AP327">
            <v>6.6224999999999999E-3</v>
          </cell>
          <cell r="AQ327">
            <v>282</v>
          </cell>
          <cell r="AR327">
            <v>9.3377500000000002E-2</v>
          </cell>
          <cell r="AS327">
            <v>1</v>
          </cell>
          <cell r="AT327">
            <v>3.3110000000000002E-4</v>
          </cell>
          <cell r="AU327">
            <v>739</v>
          </cell>
          <cell r="AV327">
            <v>0.244702</v>
          </cell>
          <cell r="AW327">
            <v>60</v>
          </cell>
          <cell r="AX327">
            <v>1.98675E-2</v>
          </cell>
          <cell r="AY327">
            <v>112</v>
          </cell>
          <cell r="AZ327">
            <v>3.7086099999999997E-2</v>
          </cell>
        </row>
        <row r="328">
          <cell r="A328" t="str">
            <v>Z00586</v>
          </cell>
          <cell r="B328">
            <v>1282</v>
          </cell>
          <cell r="C328">
            <v>20</v>
          </cell>
          <cell r="D328">
            <v>1.5600599999999999E-2</v>
          </cell>
          <cell r="E328">
            <v>77</v>
          </cell>
          <cell r="F328">
            <v>6.0062400000000002E-2</v>
          </cell>
          <cell r="G328">
            <v>169</v>
          </cell>
          <cell r="H328">
            <v>0.13182530000000001</v>
          </cell>
          <cell r="I328">
            <v>17</v>
          </cell>
          <cell r="J328">
            <v>1.32605E-2</v>
          </cell>
          <cell r="K328">
            <v>48</v>
          </cell>
          <cell r="L328">
            <v>3.7441500000000003E-2</v>
          </cell>
          <cell r="M328">
            <v>54</v>
          </cell>
          <cell r="N328">
            <v>4.2121699999999998E-2</v>
          </cell>
          <cell r="O328">
            <v>36</v>
          </cell>
          <cell r="P328">
            <v>2.8081100000000001E-2</v>
          </cell>
          <cell r="Q328">
            <v>30</v>
          </cell>
          <cell r="R328">
            <v>2.3400899999999999E-2</v>
          </cell>
          <cell r="S328">
            <v>14</v>
          </cell>
          <cell r="T328">
            <v>1.09204E-2</v>
          </cell>
          <cell r="U328">
            <v>113</v>
          </cell>
          <cell r="V328">
            <v>8.81435E-2</v>
          </cell>
          <cell r="W328">
            <v>104</v>
          </cell>
          <cell r="X328">
            <v>8.1123200000000006E-2</v>
          </cell>
          <cell r="Y328">
            <v>104</v>
          </cell>
          <cell r="Z328">
            <v>8.1123200000000006E-2</v>
          </cell>
          <cell r="AA328">
            <v>78</v>
          </cell>
          <cell r="AB328">
            <v>6.0842399999999998E-2</v>
          </cell>
          <cell r="AC328">
            <v>13</v>
          </cell>
          <cell r="AD328">
            <v>1.0140400000000001E-2</v>
          </cell>
          <cell r="AE328">
            <v>9</v>
          </cell>
          <cell r="AF328">
            <v>7.0203000000000002E-3</v>
          </cell>
          <cell r="AG328">
            <v>9</v>
          </cell>
          <cell r="AH328">
            <v>7.0203000000000002E-3</v>
          </cell>
          <cell r="AI328">
            <v>2</v>
          </cell>
          <cell r="AJ328">
            <v>1.5601E-3</v>
          </cell>
          <cell r="AK328">
            <v>2</v>
          </cell>
          <cell r="AL328">
            <v>1.5601E-3</v>
          </cell>
          <cell r="AM328">
            <v>6</v>
          </cell>
          <cell r="AN328">
            <v>4.6801999999999998E-3</v>
          </cell>
          <cell r="AO328">
            <v>6</v>
          </cell>
          <cell r="AP328">
            <v>4.6801999999999998E-3</v>
          </cell>
          <cell r="AQ328">
            <v>165</v>
          </cell>
          <cell r="AR328">
            <v>0.12870509999999999</v>
          </cell>
          <cell r="AS328">
            <v>3</v>
          </cell>
          <cell r="AT328">
            <v>2.3400999999999999E-3</v>
          </cell>
          <cell r="AU328">
            <v>317</v>
          </cell>
          <cell r="AV328">
            <v>0.24726989999999999</v>
          </cell>
          <cell r="AW328">
            <v>19</v>
          </cell>
          <cell r="AX328">
            <v>1.48206E-2</v>
          </cell>
          <cell r="AY328">
            <v>66</v>
          </cell>
          <cell r="AZ328">
            <v>5.1482100000000003E-2</v>
          </cell>
        </row>
        <row r="329">
          <cell r="A329" t="str">
            <v>Z00596</v>
          </cell>
          <cell r="B329">
            <v>9863</v>
          </cell>
          <cell r="C329">
            <v>100</v>
          </cell>
          <cell r="D329">
            <v>1.0138899999999999E-2</v>
          </cell>
          <cell r="E329">
            <v>485</v>
          </cell>
          <cell r="F329">
            <v>4.9173700000000001E-2</v>
          </cell>
          <cell r="G329">
            <v>1176</v>
          </cell>
          <cell r="H329">
            <v>0.11923350000000001</v>
          </cell>
          <cell r="I329">
            <v>122</v>
          </cell>
          <cell r="J329">
            <v>1.23695E-2</v>
          </cell>
          <cell r="K329">
            <v>301</v>
          </cell>
          <cell r="L329">
            <v>3.0518099999999999E-2</v>
          </cell>
          <cell r="M329">
            <v>406</v>
          </cell>
          <cell r="N329">
            <v>4.1163900000000003E-2</v>
          </cell>
          <cell r="O329">
            <v>187</v>
          </cell>
          <cell r="P329">
            <v>1.8959699999999999E-2</v>
          </cell>
          <cell r="Q329">
            <v>81</v>
          </cell>
          <cell r="R329">
            <v>8.2124999999999993E-3</v>
          </cell>
          <cell r="S329">
            <v>38</v>
          </cell>
          <cell r="T329">
            <v>3.8528E-3</v>
          </cell>
          <cell r="U329">
            <v>614</v>
          </cell>
          <cell r="V329">
            <v>6.22529E-2</v>
          </cell>
          <cell r="W329">
            <v>1409</v>
          </cell>
          <cell r="X329">
            <v>0.14285709999999999</v>
          </cell>
          <cell r="Y329">
            <v>1409</v>
          </cell>
          <cell r="Z329">
            <v>0.14285709999999999</v>
          </cell>
          <cell r="AA329">
            <v>372</v>
          </cell>
          <cell r="AB329">
            <v>3.7716699999999999E-2</v>
          </cell>
          <cell r="AC329">
            <v>62</v>
          </cell>
          <cell r="AD329">
            <v>6.2861000000000002E-3</v>
          </cell>
          <cell r="AE329">
            <v>53</v>
          </cell>
          <cell r="AF329">
            <v>5.3736000000000001E-3</v>
          </cell>
          <cell r="AG329">
            <v>53</v>
          </cell>
          <cell r="AH329">
            <v>5.3736000000000001E-3</v>
          </cell>
          <cell r="AI329">
            <v>26</v>
          </cell>
          <cell r="AJ329">
            <v>2.6361000000000002E-3</v>
          </cell>
          <cell r="AK329">
            <v>26</v>
          </cell>
          <cell r="AL329">
            <v>2.6361000000000002E-3</v>
          </cell>
          <cell r="AM329">
            <v>47</v>
          </cell>
          <cell r="AN329">
            <v>4.7653000000000001E-3</v>
          </cell>
          <cell r="AO329">
            <v>72</v>
          </cell>
          <cell r="AP329">
            <v>7.3000000000000001E-3</v>
          </cell>
          <cell r="AQ329">
            <v>747</v>
          </cell>
          <cell r="AR329">
            <v>7.5737600000000002E-2</v>
          </cell>
          <cell r="AS329">
            <v>4</v>
          </cell>
          <cell r="AT329">
            <v>4.0559999999999999E-4</v>
          </cell>
          <cell r="AU329">
            <v>2006</v>
          </cell>
          <cell r="AV329">
            <v>0.20338639999999999</v>
          </cell>
          <cell r="AW329">
            <v>143</v>
          </cell>
          <cell r="AX329">
            <v>1.44986E-2</v>
          </cell>
          <cell r="AY329">
            <v>301</v>
          </cell>
          <cell r="AZ329">
            <v>3.0518099999999999E-2</v>
          </cell>
        </row>
        <row r="330">
          <cell r="A330" t="str">
            <v>Z00597</v>
          </cell>
          <cell r="B330">
            <v>5828</v>
          </cell>
          <cell r="C330">
            <v>98</v>
          </cell>
          <cell r="D330">
            <v>1.6815400000000001E-2</v>
          </cell>
          <cell r="E330">
            <v>287</v>
          </cell>
          <cell r="F330">
            <v>4.9244999999999997E-2</v>
          </cell>
          <cell r="G330">
            <v>703</v>
          </cell>
          <cell r="H330">
            <v>0.1206246</v>
          </cell>
          <cell r="I330">
            <v>98</v>
          </cell>
          <cell r="J330">
            <v>1.6815400000000001E-2</v>
          </cell>
          <cell r="K330">
            <v>233</v>
          </cell>
          <cell r="L330">
            <v>3.9979399999999998E-2</v>
          </cell>
          <cell r="M330">
            <v>209</v>
          </cell>
          <cell r="N330">
            <v>3.5861400000000002E-2</v>
          </cell>
          <cell r="O330">
            <v>89</v>
          </cell>
          <cell r="P330">
            <v>1.5271099999999999E-2</v>
          </cell>
          <cell r="Q330">
            <v>97</v>
          </cell>
          <cell r="R330">
            <v>1.66438E-2</v>
          </cell>
          <cell r="S330">
            <v>39</v>
          </cell>
          <cell r="T330">
            <v>6.6918000000000004E-3</v>
          </cell>
          <cell r="U330">
            <v>463</v>
          </cell>
          <cell r="V330">
            <v>7.9444100000000004E-2</v>
          </cell>
          <cell r="W330">
            <v>299</v>
          </cell>
          <cell r="X330">
            <v>5.1304000000000002E-2</v>
          </cell>
          <cell r="Y330">
            <v>299</v>
          </cell>
          <cell r="Z330">
            <v>5.1304000000000002E-2</v>
          </cell>
          <cell r="AA330">
            <v>292</v>
          </cell>
          <cell r="AB330">
            <v>5.0103000000000002E-2</v>
          </cell>
          <cell r="AC330">
            <v>56</v>
          </cell>
          <cell r="AD330">
            <v>9.6088000000000007E-3</v>
          </cell>
          <cell r="AE330">
            <v>39</v>
          </cell>
          <cell r="AF330">
            <v>6.6918000000000004E-3</v>
          </cell>
          <cell r="AG330">
            <v>39</v>
          </cell>
          <cell r="AH330">
            <v>6.6918000000000004E-3</v>
          </cell>
          <cell r="AI330">
            <v>21</v>
          </cell>
          <cell r="AJ330">
            <v>3.6032999999999998E-3</v>
          </cell>
          <cell r="AK330">
            <v>21</v>
          </cell>
          <cell r="AL330">
            <v>3.6032999999999998E-3</v>
          </cell>
          <cell r="AM330">
            <v>40</v>
          </cell>
          <cell r="AN330">
            <v>6.8634000000000004E-3</v>
          </cell>
          <cell r="AO330">
            <v>52</v>
          </cell>
          <cell r="AP330">
            <v>8.9224000000000005E-3</v>
          </cell>
          <cell r="AQ330">
            <v>496</v>
          </cell>
          <cell r="AR330">
            <v>8.5106399999999999E-2</v>
          </cell>
          <cell r="AS330">
            <v>4</v>
          </cell>
          <cell r="AT330">
            <v>6.8630000000000004E-4</v>
          </cell>
          <cell r="AU330">
            <v>1305</v>
          </cell>
          <cell r="AV330">
            <v>0.22391900000000001</v>
          </cell>
          <cell r="AW330">
            <v>104</v>
          </cell>
          <cell r="AX330">
            <v>1.78449E-2</v>
          </cell>
          <cell r="AY330">
            <v>198</v>
          </cell>
          <cell r="AZ330">
            <v>3.3973900000000001E-2</v>
          </cell>
        </row>
        <row r="331">
          <cell r="A331" t="str">
            <v>Z00598</v>
          </cell>
          <cell r="B331">
            <v>11831</v>
          </cell>
          <cell r="C331">
            <v>147</v>
          </cell>
          <cell r="D331">
            <v>1.2425E-2</v>
          </cell>
          <cell r="E331">
            <v>804</v>
          </cell>
          <cell r="F331">
            <v>6.7957100000000006E-2</v>
          </cell>
          <cell r="G331">
            <v>1141</v>
          </cell>
          <cell r="H331">
            <v>9.6441600000000002E-2</v>
          </cell>
          <cell r="I331">
            <v>87</v>
          </cell>
          <cell r="J331">
            <v>7.3536000000000001E-3</v>
          </cell>
          <cell r="K331">
            <v>373</v>
          </cell>
          <cell r="L331">
            <v>3.1527300000000001E-2</v>
          </cell>
          <cell r="M331">
            <v>283</v>
          </cell>
          <cell r="N331">
            <v>2.3920199999999999E-2</v>
          </cell>
          <cell r="O331">
            <v>174</v>
          </cell>
          <cell r="P331">
            <v>1.4707100000000001E-2</v>
          </cell>
          <cell r="Q331">
            <v>120</v>
          </cell>
          <cell r="R331">
            <v>1.01428E-2</v>
          </cell>
          <cell r="S331">
            <v>57</v>
          </cell>
          <cell r="T331">
            <v>4.8179E-3</v>
          </cell>
          <cell r="U331">
            <v>684</v>
          </cell>
          <cell r="V331">
            <v>5.7814200000000003E-2</v>
          </cell>
          <cell r="W331">
            <v>1264</v>
          </cell>
          <cell r="X331">
            <v>0.106838</v>
          </cell>
          <cell r="Y331">
            <v>1264</v>
          </cell>
          <cell r="Z331">
            <v>0.106838</v>
          </cell>
          <cell r="AA331">
            <v>409</v>
          </cell>
          <cell r="AB331">
            <v>3.4570200000000002E-2</v>
          </cell>
          <cell r="AC331">
            <v>78</v>
          </cell>
          <cell r="AD331">
            <v>6.5928000000000002E-3</v>
          </cell>
          <cell r="AE331">
            <v>78</v>
          </cell>
          <cell r="AF331">
            <v>6.5928000000000002E-3</v>
          </cell>
          <cell r="AG331">
            <v>78</v>
          </cell>
          <cell r="AH331">
            <v>6.5928000000000002E-3</v>
          </cell>
          <cell r="AI331">
            <v>32</v>
          </cell>
          <cell r="AJ331">
            <v>2.7047999999999998E-3</v>
          </cell>
          <cell r="AK331">
            <v>32</v>
          </cell>
          <cell r="AL331">
            <v>2.7047999999999998E-3</v>
          </cell>
          <cell r="AM331">
            <v>50</v>
          </cell>
          <cell r="AN331">
            <v>4.2262000000000003E-3</v>
          </cell>
          <cell r="AO331">
            <v>113</v>
          </cell>
          <cell r="AP331">
            <v>9.5511999999999993E-3</v>
          </cell>
          <cell r="AQ331">
            <v>1563</v>
          </cell>
          <cell r="AR331">
            <v>0.13211059999999999</v>
          </cell>
          <cell r="AS331">
            <v>14</v>
          </cell>
          <cell r="AT331">
            <v>1.1833E-3</v>
          </cell>
          <cell r="AU331">
            <v>2340</v>
          </cell>
          <cell r="AV331">
            <v>0.1977855</v>
          </cell>
          <cell r="AW331">
            <v>138</v>
          </cell>
          <cell r="AX331">
            <v>1.1664300000000001E-2</v>
          </cell>
          <cell r="AY331">
            <v>365</v>
          </cell>
          <cell r="AZ331">
            <v>3.0851199999999999E-2</v>
          </cell>
        </row>
        <row r="332">
          <cell r="A332" t="str">
            <v>Z00599</v>
          </cell>
          <cell r="B332">
            <v>8192</v>
          </cell>
          <cell r="C332">
            <v>72</v>
          </cell>
          <cell r="D332">
            <v>8.7890999999999993E-3</v>
          </cell>
          <cell r="E332">
            <v>570</v>
          </cell>
          <cell r="F332">
            <v>6.9580100000000006E-2</v>
          </cell>
          <cell r="G332">
            <v>634</v>
          </cell>
          <cell r="H332">
            <v>7.7392600000000006E-2</v>
          </cell>
          <cell r="I332">
            <v>101</v>
          </cell>
          <cell r="J332">
            <v>1.2329100000000001E-2</v>
          </cell>
          <cell r="K332">
            <v>183</v>
          </cell>
          <cell r="L332">
            <v>2.2338899999999998E-2</v>
          </cell>
          <cell r="M332">
            <v>157</v>
          </cell>
          <cell r="N332">
            <v>1.9165000000000001E-2</v>
          </cell>
          <cell r="O332">
            <v>202</v>
          </cell>
          <cell r="P332">
            <v>2.4658200000000002E-2</v>
          </cell>
          <cell r="Q332">
            <v>70</v>
          </cell>
          <cell r="R332">
            <v>8.5448999999999994E-3</v>
          </cell>
          <cell r="S332">
            <v>25</v>
          </cell>
          <cell r="T332">
            <v>3.0517999999999999E-3</v>
          </cell>
          <cell r="U332">
            <v>331</v>
          </cell>
          <cell r="V332">
            <v>4.0405299999999998E-2</v>
          </cell>
          <cell r="W332">
            <v>517</v>
          </cell>
          <cell r="X332">
            <v>6.3110399999999997E-2</v>
          </cell>
          <cell r="Y332">
            <v>517</v>
          </cell>
          <cell r="Z332">
            <v>6.3110399999999997E-2</v>
          </cell>
          <cell r="AA332">
            <v>184</v>
          </cell>
          <cell r="AB332">
            <v>2.2460899999999999E-2</v>
          </cell>
          <cell r="AC332">
            <v>75</v>
          </cell>
          <cell r="AD332">
            <v>9.1552999999999999E-3</v>
          </cell>
          <cell r="AE332">
            <v>39</v>
          </cell>
          <cell r="AF332">
            <v>4.7606999999999997E-3</v>
          </cell>
          <cell r="AG332">
            <v>39</v>
          </cell>
          <cell r="AH332">
            <v>4.7606999999999997E-3</v>
          </cell>
          <cell r="AI332">
            <v>22</v>
          </cell>
          <cell r="AJ332">
            <v>2.6855E-3</v>
          </cell>
          <cell r="AK332">
            <v>22</v>
          </cell>
          <cell r="AL332">
            <v>2.6855E-3</v>
          </cell>
          <cell r="AM332">
            <v>37</v>
          </cell>
          <cell r="AN332">
            <v>4.5166E-3</v>
          </cell>
          <cell r="AO332">
            <v>73</v>
          </cell>
          <cell r="AP332">
            <v>8.9110999999999999E-3</v>
          </cell>
          <cell r="AQ332">
            <v>606</v>
          </cell>
          <cell r="AR332">
            <v>7.3974600000000001E-2</v>
          </cell>
          <cell r="AS332">
            <v>2</v>
          </cell>
          <cell r="AT332">
            <v>2.441E-4</v>
          </cell>
          <cell r="AU332">
            <v>1404</v>
          </cell>
          <cell r="AV332">
            <v>0.1713867</v>
          </cell>
          <cell r="AW332">
            <v>84</v>
          </cell>
          <cell r="AX332">
            <v>1.02539E-2</v>
          </cell>
          <cell r="AY332">
            <v>150</v>
          </cell>
          <cell r="AZ332">
            <v>1.83105E-2</v>
          </cell>
        </row>
        <row r="333">
          <cell r="A333" t="str">
            <v>Z00600</v>
          </cell>
          <cell r="B333">
            <v>4626</v>
          </cell>
          <cell r="C333">
            <v>74</v>
          </cell>
          <cell r="D333">
            <v>1.59965E-2</v>
          </cell>
          <cell r="E333">
            <v>274</v>
          </cell>
          <cell r="F333">
            <v>5.9230400000000002E-2</v>
          </cell>
          <cell r="G333">
            <v>589</v>
          </cell>
          <cell r="H333">
            <v>0.12732379999999999</v>
          </cell>
          <cell r="I333">
            <v>51</v>
          </cell>
          <cell r="J333">
            <v>1.1024600000000001E-2</v>
          </cell>
          <cell r="K333">
            <v>158</v>
          </cell>
          <cell r="L333">
            <v>3.4154799999999999E-2</v>
          </cell>
          <cell r="M333">
            <v>218</v>
          </cell>
          <cell r="N333">
            <v>4.7124899999999997E-2</v>
          </cell>
          <cell r="O333">
            <v>78</v>
          </cell>
          <cell r="P333">
            <v>1.68612E-2</v>
          </cell>
          <cell r="Q333">
            <v>27</v>
          </cell>
          <cell r="R333">
            <v>5.8365999999999999E-3</v>
          </cell>
          <cell r="S333">
            <v>22</v>
          </cell>
          <cell r="T333">
            <v>4.7556999999999999E-3</v>
          </cell>
          <cell r="U333">
            <v>305</v>
          </cell>
          <cell r="V333">
            <v>6.5931699999999996E-2</v>
          </cell>
          <cell r="W333">
            <v>175</v>
          </cell>
          <cell r="X333">
            <v>3.7829700000000001E-2</v>
          </cell>
          <cell r="Y333">
            <v>175</v>
          </cell>
          <cell r="Z333">
            <v>3.7829700000000001E-2</v>
          </cell>
          <cell r="AA333">
            <v>181</v>
          </cell>
          <cell r="AB333">
            <v>3.91267E-2</v>
          </cell>
          <cell r="AC333">
            <v>30</v>
          </cell>
          <cell r="AD333">
            <v>6.4850999999999997E-3</v>
          </cell>
          <cell r="AE333">
            <v>52</v>
          </cell>
          <cell r="AF333">
            <v>1.12408E-2</v>
          </cell>
          <cell r="AG333">
            <v>52</v>
          </cell>
          <cell r="AH333">
            <v>1.12408E-2</v>
          </cell>
          <cell r="AI333">
            <v>8</v>
          </cell>
          <cell r="AJ333">
            <v>1.7294000000000001E-3</v>
          </cell>
          <cell r="AK333">
            <v>8</v>
          </cell>
          <cell r="AL333">
            <v>1.7294000000000001E-3</v>
          </cell>
          <cell r="AM333">
            <v>25</v>
          </cell>
          <cell r="AN333">
            <v>5.4041999999999996E-3</v>
          </cell>
          <cell r="AO333">
            <v>39</v>
          </cell>
          <cell r="AP333">
            <v>8.4305999999999999E-3</v>
          </cell>
          <cell r="AQ333">
            <v>512</v>
          </cell>
          <cell r="AR333">
            <v>0.11067879999999999</v>
          </cell>
          <cell r="AS333">
            <v>23</v>
          </cell>
          <cell r="AT333">
            <v>4.9718999999999996E-3</v>
          </cell>
          <cell r="AU333">
            <v>987</v>
          </cell>
          <cell r="AV333">
            <v>0.2133593</v>
          </cell>
          <cell r="AW333">
            <v>75</v>
          </cell>
          <cell r="AX333">
            <v>1.62127E-2</v>
          </cell>
          <cell r="AY333">
            <v>145</v>
          </cell>
          <cell r="AZ333">
            <v>3.13446E-2</v>
          </cell>
        </row>
        <row r="334">
          <cell r="A334" t="str">
            <v>Z00601</v>
          </cell>
          <cell r="B334">
            <v>10721</v>
          </cell>
          <cell r="C334">
            <v>123</v>
          </cell>
          <cell r="D334">
            <v>1.14728E-2</v>
          </cell>
          <cell r="E334">
            <v>579</v>
          </cell>
          <cell r="F334">
            <v>5.4006199999999997E-2</v>
          </cell>
          <cell r="G334">
            <v>1153</v>
          </cell>
          <cell r="H334">
            <v>0.1075459</v>
          </cell>
          <cell r="I334">
            <v>110</v>
          </cell>
          <cell r="J334">
            <v>1.0260200000000001E-2</v>
          </cell>
          <cell r="K334">
            <v>360</v>
          </cell>
          <cell r="L334">
            <v>3.3578999999999998E-2</v>
          </cell>
          <cell r="M334">
            <v>338</v>
          </cell>
          <cell r="N334">
            <v>3.1526899999999997E-2</v>
          </cell>
          <cell r="O334">
            <v>243</v>
          </cell>
          <cell r="P334">
            <v>2.26658E-2</v>
          </cell>
          <cell r="Q334">
            <v>67</v>
          </cell>
          <cell r="R334">
            <v>6.2493999999999996E-3</v>
          </cell>
          <cell r="S334">
            <v>40</v>
          </cell>
          <cell r="T334">
            <v>3.7309999999999999E-3</v>
          </cell>
          <cell r="U334">
            <v>664</v>
          </cell>
          <cell r="V334">
            <v>6.1934500000000003E-2</v>
          </cell>
          <cell r="W334">
            <v>497</v>
          </cell>
          <cell r="X334">
            <v>4.6357599999999999E-2</v>
          </cell>
          <cell r="Y334">
            <v>497</v>
          </cell>
          <cell r="Z334">
            <v>4.6357599999999999E-2</v>
          </cell>
          <cell r="AA334">
            <v>393</v>
          </cell>
          <cell r="AB334">
            <v>3.6657000000000002E-2</v>
          </cell>
          <cell r="AC334">
            <v>75</v>
          </cell>
          <cell r="AD334">
            <v>6.9956000000000003E-3</v>
          </cell>
          <cell r="AE334">
            <v>52</v>
          </cell>
          <cell r="AF334">
            <v>4.8503000000000001E-3</v>
          </cell>
          <cell r="AG334">
            <v>52</v>
          </cell>
          <cell r="AH334">
            <v>4.8503000000000001E-3</v>
          </cell>
          <cell r="AI334">
            <v>23</v>
          </cell>
          <cell r="AJ334">
            <v>2.1453000000000002E-3</v>
          </cell>
          <cell r="AK334">
            <v>23</v>
          </cell>
          <cell r="AL334">
            <v>2.1453000000000002E-3</v>
          </cell>
          <cell r="AM334">
            <v>50</v>
          </cell>
          <cell r="AN334">
            <v>4.6636999999999998E-3</v>
          </cell>
          <cell r="AO334">
            <v>82</v>
          </cell>
          <cell r="AP334">
            <v>7.6484999999999999E-3</v>
          </cell>
          <cell r="AQ334">
            <v>1333</v>
          </cell>
          <cell r="AR334">
            <v>0.1243354</v>
          </cell>
          <cell r="AS334">
            <v>39</v>
          </cell>
          <cell r="AT334">
            <v>3.6376999999999998E-3</v>
          </cell>
          <cell r="AU334">
            <v>2098</v>
          </cell>
          <cell r="AV334">
            <v>0.1956907</v>
          </cell>
          <cell r="AW334">
            <v>117</v>
          </cell>
          <cell r="AX334">
            <v>1.09132E-2</v>
          </cell>
          <cell r="AY334">
            <v>371</v>
          </cell>
          <cell r="AZ334">
            <v>3.4604999999999997E-2</v>
          </cell>
        </row>
        <row r="335">
          <cell r="A335" t="str">
            <v>Z00602</v>
          </cell>
          <cell r="B335">
            <v>10568</v>
          </cell>
          <cell r="C335">
            <v>118</v>
          </cell>
          <cell r="D335">
            <v>1.11658E-2</v>
          </cell>
          <cell r="E335">
            <v>869</v>
          </cell>
          <cell r="F335">
            <v>8.2229399999999994E-2</v>
          </cell>
          <cell r="G335">
            <v>1288</v>
          </cell>
          <cell r="H335">
            <v>0.1218774</v>
          </cell>
          <cell r="I335">
            <v>125</v>
          </cell>
          <cell r="J335">
            <v>1.1828200000000001E-2</v>
          </cell>
          <cell r="K335">
            <v>360</v>
          </cell>
          <cell r="L335">
            <v>3.4065100000000001E-2</v>
          </cell>
          <cell r="M335">
            <v>137</v>
          </cell>
          <cell r="N335">
            <v>1.29637E-2</v>
          </cell>
          <cell r="O335">
            <v>324</v>
          </cell>
          <cell r="P335">
            <v>3.0658600000000001E-2</v>
          </cell>
          <cell r="Q335">
            <v>171</v>
          </cell>
          <cell r="R335">
            <v>1.6180900000000002E-2</v>
          </cell>
          <cell r="S335">
            <v>47</v>
          </cell>
          <cell r="T335">
            <v>4.4473999999999998E-3</v>
          </cell>
          <cell r="U335">
            <v>603</v>
          </cell>
          <cell r="V335">
            <v>5.7058999999999999E-2</v>
          </cell>
          <cell r="W335">
            <v>454</v>
          </cell>
          <cell r="X335">
            <v>4.2959900000000002E-2</v>
          </cell>
          <cell r="Y335">
            <v>454</v>
          </cell>
          <cell r="Z335">
            <v>4.2959900000000002E-2</v>
          </cell>
          <cell r="AA335">
            <v>328</v>
          </cell>
          <cell r="AB335">
            <v>3.1037100000000001E-2</v>
          </cell>
          <cell r="AC335">
            <v>84</v>
          </cell>
          <cell r="AD335">
            <v>7.9485000000000007E-3</v>
          </cell>
          <cell r="AE335">
            <v>66</v>
          </cell>
          <cell r="AF335">
            <v>6.2452999999999996E-3</v>
          </cell>
          <cell r="AG335">
            <v>66</v>
          </cell>
          <cell r="AH335">
            <v>6.2452999999999996E-3</v>
          </cell>
          <cell r="AI335">
            <v>22</v>
          </cell>
          <cell r="AJ335">
            <v>2.0818E-3</v>
          </cell>
          <cell r="AK335">
            <v>22</v>
          </cell>
          <cell r="AL335">
            <v>2.0818E-3</v>
          </cell>
          <cell r="AM335">
            <v>48</v>
          </cell>
          <cell r="AN335">
            <v>4.542E-3</v>
          </cell>
          <cell r="AO335">
            <v>126</v>
          </cell>
          <cell r="AP335">
            <v>1.1922800000000001E-2</v>
          </cell>
          <cell r="AQ335">
            <v>895</v>
          </cell>
          <cell r="AR335">
            <v>8.4689600000000004E-2</v>
          </cell>
          <cell r="AS335">
            <v>21</v>
          </cell>
          <cell r="AT335">
            <v>1.9870999999999999E-3</v>
          </cell>
          <cell r="AU335">
            <v>2361</v>
          </cell>
          <cell r="AV335">
            <v>0.22341030000000001</v>
          </cell>
          <cell r="AW335">
            <v>165</v>
          </cell>
          <cell r="AX335">
            <v>1.5613200000000001E-2</v>
          </cell>
          <cell r="AY335">
            <v>310</v>
          </cell>
          <cell r="AZ335">
            <v>2.93338E-2</v>
          </cell>
        </row>
        <row r="336">
          <cell r="A336" t="str">
            <v>Z00603</v>
          </cell>
          <cell r="B336">
            <v>5219</v>
          </cell>
          <cell r="C336">
            <v>72</v>
          </cell>
          <cell r="D336">
            <v>1.3795699999999999E-2</v>
          </cell>
          <cell r="E336">
            <v>343</v>
          </cell>
          <cell r="F336">
            <v>6.5721399999999999E-2</v>
          </cell>
          <cell r="G336">
            <v>453</v>
          </cell>
          <cell r="H336">
            <v>8.6798200000000006E-2</v>
          </cell>
          <cell r="I336">
            <v>21</v>
          </cell>
          <cell r="J336">
            <v>4.0238000000000001E-3</v>
          </cell>
          <cell r="K336">
            <v>166</v>
          </cell>
          <cell r="L336">
            <v>3.1806899999999999E-2</v>
          </cell>
          <cell r="M336">
            <v>90</v>
          </cell>
          <cell r="N336">
            <v>1.7244700000000002E-2</v>
          </cell>
          <cell r="O336">
            <v>50</v>
          </cell>
          <cell r="P336">
            <v>9.5803999999999993E-3</v>
          </cell>
          <cell r="Q336">
            <v>45</v>
          </cell>
          <cell r="R336">
            <v>8.6222999999999994E-3</v>
          </cell>
          <cell r="S336">
            <v>13</v>
          </cell>
          <cell r="T336">
            <v>2.4908999999999999E-3</v>
          </cell>
          <cell r="U336">
            <v>309</v>
          </cell>
          <cell r="V336">
            <v>5.9206700000000001E-2</v>
          </cell>
          <cell r="W336">
            <v>44</v>
          </cell>
          <cell r="X336">
            <v>8.4306999999999993E-3</v>
          </cell>
          <cell r="Y336">
            <v>44</v>
          </cell>
          <cell r="Z336">
            <v>8.4306999999999993E-3</v>
          </cell>
          <cell r="AA336">
            <v>183</v>
          </cell>
          <cell r="AB336">
            <v>3.5064199999999997E-2</v>
          </cell>
          <cell r="AC336">
            <v>37</v>
          </cell>
          <cell r="AD336">
            <v>7.0895000000000003E-3</v>
          </cell>
          <cell r="AE336">
            <v>33</v>
          </cell>
          <cell r="AF336">
            <v>6.3230999999999999E-3</v>
          </cell>
          <cell r="AG336">
            <v>33</v>
          </cell>
          <cell r="AH336">
            <v>6.3230999999999999E-3</v>
          </cell>
          <cell r="AI336">
            <v>20</v>
          </cell>
          <cell r="AJ336">
            <v>3.8322E-3</v>
          </cell>
          <cell r="AK336">
            <v>20</v>
          </cell>
          <cell r="AL336">
            <v>3.8322E-3</v>
          </cell>
          <cell r="AM336">
            <v>15</v>
          </cell>
          <cell r="AN336">
            <v>2.8741000000000001E-3</v>
          </cell>
          <cell r="AO336">
            <v>29</v>
          </cell>
          <cell r="AP336">
            <v>5.5566000000000001E-3</v>
          </cell>
          <cell r="AQ336">
            <v>438</v>
          </cell>
          <cell r="AR336">
            <v>8.3924100000000001E-2</v>
          </cell>
          <cell r="AS336">
            <v>13</v>
          </cell>
          <cell r="AT336">
            <v>2.4908999999999999E-3</v>
          </cell>
          <cell r="AU336">
            <v>990</v>
          </cell>
          <cell r="AV336">
            <v>0.18969150000000001</v>
          </cell>
          <cell r="AW336">
            <v>67</v>
          </cell>
          <cell r="AX336">
            <v>1.28377E-2</v>
          </cell>
          <cell r="AY336">
            <v>174</v>
          </cell>
          <cell r="AZ336">
            <v>3.33397E-2</v>
          </cell>
        </row>
        <row r="337">
          <cell r="A337" t="str">
            <v>Z00604</v>
          </cell>
          <cell r="B337">
            <v>11363</v>
          </cell>
          <cell r="C337">
            <v>168</v>
          </cell>
          <cell r="D337">
            <v>1.4784800000000001E-2</v>
          </cell>
          <cell r="E337">
            <v>626</v>
          </cell>
          <cell r="F337">
            <v>5.5091099999999997E-2</v>
          </cell>
          <cell r="G337">
            <v>1189</v>
          </cell>
          <cell r="H337">
            <v>0.10463790000000001</v>
          </cell>
          <cell r="I337">
            <v>184</v>
          </cell>
          <cell r="J337">
            <v>1.61929E-2</v>
          </cell>
          <cell r="K337">
            <v>373</v>
          </cell>
          <cell r="L337">
            <v>3.2825800000000002E-2</v>
          </cell>
          <cell r="M337">
            <v>273</v>
          </cell>
          <cell r="N337">
            <v>2.4025299999999999E-2</v>
          </cell>
          <cell r="O337">
            <v>198</v>
          </cell>
          <cell r="P337">
            <v>1.7425E-2</v>
          </cell>
          <cell r="Q337">
            <v>130</v>
          </cell>
          <cell r="R337">
            <v>1.14406E-2</v>
          </cell>
          <cell r="S337">
            <v>52</v>
          </cell>
          <cell r="T337">
            <v>4.5763000000000002E-3</v>
          </cell>
          <cell r="U337">
            <v>660</v>
          </cell>
          <cell r="V337">
            <v>5.8083299999999997E-2</v>
          </cell>
          <cell r="W337">
            <v>1752</v>
          </cell>
          <cell r="X337">
            <v>0.1541846</v>
          </cell>
          <cell r="Y337">
            <v>1752</v>
          </cell>
          <cell r="Z337">
            <v>0.1541846</v>
          </cell>
          <cell r="AA337">
            <v>368</v>
          </cell>
          <cell r="AB337">
            <v>3.2385799999999999E-2</v>
          </cell>
          <cell r="AC337">
            <v>91</v>
          </cell>
          <cell r="AD337">
            <v>8.0084000000000006E-3</v>
          </cell>
          <cell r="AE337">
            <v>71</v>
          </cell>
          <cell r="AF337">
            <v>6.2483E-3</v>
          </cell>
          <cell r="AG337">
            <v>71</v>
          </cell>
          <cell r="AH337">
            <v>6.2483E-3</v>
          </cell>
          <cell r="AI337">
            <v>39</v>
          </cell>
          <cell r="AJ337">
            <v>3.4321999999999998E-3</v>
          </cell>
          <cell r="AK337">
            <v>39</v>
          </cell>
          <cell r="AL337">
            <v>3.4321999999999998E-3</v>
          </cell>
          <cell r="AM337">
            <v>54</v>
          </cell>
          <cell r="AN337">
            <v>4.7523000000000001E-3</v>
          </cell>
          <cell r="AO337">
            <v>127</v>
          </cell>
          <cell r="AP337">
            <v>1.11766E-2</v>
          </cell>
          <cell r="AQ337">
            <v>682</v>
          </cell>
          <cell r="AR337">
            <v>6.0019400000000001E-2</v>
          </cell>
          <cell r="AS337">
            <v>5</v>
          </cell>
          <cell r="AT337">
            <v>4.4000000000000002E-4</v>
          </cell>
          <cell r="AU337">
            <v>2301</v>
          </cell>
          <cell r="AV337">
            <v>0.20249929999999999</v>
          </cell>
          <cell r="AW337">
            <v>198</v>
          </cell>
          <cell r="AX337">
            <v>1.7425E-2</v>
          </cell>
          <cell r="AY337">
            <v>392</v>
          </cell>
          <cell r="AZ337">
            <v>3.4497899999999998E-2</v>
          </cell>
        </row>
        <row r="338">
          <cell r="A338" t="str">
            <v>Z00605</v>
          </cell>
          <cell r="B338">
            <v>3615</v>
          </cell>
          <cell r="C338">
            <v>54</v>
          </cell>
          <cell r="D338">
            <v>1.4937799999999999E-2</v>
          </cell>
          <cell r="E338">
            <v>196</v>
          </cell>
          <cell r="F338">
            <v>5.4218500000000003E-2</v>
          </cell>
          <cell r="G338">
            <v>686</v>
          </cell>
          <cell r="H338">
            <v>0.18976489999999999</v>
          </cell>
          <cell r="I338">
            <v>57</v>
          </cell>
          <cell r="J338">
            <v>1.57676E-2</v>
          </cell>
          <cell r="K338">
            <v>148</v>
          </cell>
          <cell r="L338">
            <v>4.0940499999999998E-2</v>
          </cell>
          <cell r="M338">
            <v>209</v>
          </cell>
          <cell r="N338">
            <v>5.7814699999999997E-2</v>
          </cell>
          <cell r="O338">
            <v>74</v>
          </cell>
          <cell r="P338">
            <v>2.04703E-2</v>
          </cell>
          <cell r="Q338">
            <v>68</v>
          </cell>
          <cell r="R338">
            <v>1.8810500000000001E-2</v>
          </cell>
          <cell r="S338">
            <v>38</v>
          </cell>
          <cell r="T338">
            <v>1.05118E-2</v>
          </cell>
          <cell r="U338">
            <v>311</v>
          </cell>
          <cell r="V338">
            <v>8.6030400000000007E-2</v>
          </cell>
          <cell r="W338">
            <v>227</v>
          </cell>
          <cell r="X338">
            <v>6.27939E-2</v>
          </cell>
          <cell r="Y338">
            <v>227</v>
          </cell>
          <cell r="Z338">
            <v>6.27939E-2</v>
          </cell>
          <cell r="AA338">
            <v>206</v>
          </cell>
          <cell r="AB338">
            <v>5.6984800000000002E-2</v>
          </cell>
          <cell r="AC338">
            <v>21</v>
          </cell>
          <cell r="AD338">
            <v>5.8091000000000002E-3</v>
          </cell>
          <cell r="AE338">
            <v>38</v>
          </cell>
          <cell r="AF338">
            <v>1.05118E-2</v>
          </cell>
          <cell r="AG338">
            <v>38</v>
          </cell>
          <cell r="AH338">
            <v>1.05118E-2</v>
          </cell>
          <cell r="AI338">
            <v>11</v>
          </cell>
          <cell r="AJ338">
            <v>3.0428999999999999E-3</v>
          </cell>
          <cell r="AK338">
            <v>11</v>
          </cell>
          <cell r="AL338">
            <v>3.0428999999999999E-3</v>
          </cell>
          <cell r="AM338">
            <v>27</v>
          </cell>
          <cell r="AN338">
            <v>7.4688999999999997E-3</v>
          </cell>
          <cell r="AO338">
            <v>41</v>
          </cell>
          <cell r="AP338">
            <v>1.13416E-2</v>
          </cell>
          <cell r="AQ338">
            <v>850</v>
          </cell>
          <cell r="AR338">
            <v>0.23513139999999999</v>
          </cell>
          <cell r="AS338">
            <v>11</v>
          </cell>
          <cell r="AT338">
            <v>3.0428999999999999E-3</v>
          </cell>
          <cell r="AU338">
            <v>946</v>
          </cell>
          <cell r="AV338">
            <v>0.26168740000000001</v>
          </cell>
          <cell r="AW338">
            <v>69</v>
          </cell>
          <cell r="AX338">
            <v>1.9087099999999999E-2</v>
          </cell>
          <cell r="AY338">
            <v>131</v>
          </cell>
          <cell r="AZ338">
            <v>3.6237900000000003E-2</v>
          </cell>
        </row>
        <row r="339">
          <cell r="A339" t="str">
            <v>Z00606</v>
          </cell>
          <cell r="B339">
            <v>4958</v>
          </cell>
          <cell r="C339">
            <v>69</v>
          </cell>
          <cell r="D339">
            <v>1.3916899999999999E-2</v>
          </cell>
          <cell r="E339">
            <v>332</v>
          </cell>
          <cell r="F339">
            <v>6.6962499999999994E-2</v>
          </cell>
          <cell r="G339">
            <v>609</v>
          </cell>
          <cell r="H339">
            <v>0.1228318</v>
          </cell>
          <cell r="I339">
            <v>46</v>
          </cell>
          <cell r="J339">
            <v>9.2779000000000004E-3</v>
          </cell>
          <cell r="K339">
            <v>185</v>
          </cell>
          <cell r="L339">
            <v>3.7313399999999997E-2</v>
          </cell>
          <cell r="M339">
            <v>142</v>
          </cell>
          <cell r="N339">
            <v>2.8640599999999999E-2</v>
          </cell>
          <cell r="O339">
            <v>119</v>
          </cell>
          <cell r="P339">
            <v>2.4001600000000001E-2</v>
          </cell>
          <cell r="Q339">
            <v>50</v>
          </cell>
          <cell r="R339">
            <v>1.00847E-2</v>
          </cell>
          <cell r="S339">
            <v>26</v>
          </cell>
          <cell r="T339">
            <v>5.2440999999999998E-3</v>
          </cell>
          <cell r="U339">
            <v>325</v>
          </cell>
          <cell r="V339">
            <v>6.5550600000000001E-2</v>
          </cell>
          <cell r="W339">
            <v>315</v>
          </cell>
          <cell r="X339">
            <v>6.3533699999999999E-2</v>
          </cell>
          <cell r="Y339">
            <v>315</v>
          </cell>
          <cell r="Z339">
            <v>6.3533699999999999E-2</v>
          </cell>
          <cell r="AA339">
            <v>172</v>
          </cell>
          <cell r="AB339">
            <v>3.4691399999999997E-2</v>
          </cell>
          <cell r="AC339">
            <v>57</v>
          </cell>
          <cell r="AD339">
            <v>1.1496599999999999E-2</v>
          </cell>
          <cell r="AE339">
            <v>40</v>
          </cell>
          <cell r="AF339">
            <v>8.0678E-3</v>
          </cell>
          <cell r="AG339">
            <v>40</v>
          </cell>
          <cell r="AH339">
            <v>8.0678E-3</v>
          </cell>
          <cell r="AI339">
            <v>19</v>
          </cell>
          <cell r="AJ339">
            <v>3.8322E-3</v>
          </cell>
          <cell r="AK339">
            <v>19</v>
          </cell>
          <cell r="AL339">
            <v>3.8322E-3</v>
          </cell>
          <cell r="AM339">
            <v>19</v>
          </cell>
          <cell r="AN339">
            <v>3.8322E-3</v>
          </cell>
          <cell r="AO339">
            <v>44</v>
          </cell>
          <cell r="AP339">
            <v>8.8745000000000004E-3</v>
          </cell>
          <cell r="AQ339">
            <v>494</v>
          </cell>
          <cell r="AR339">
            <v>9.9637000000000003E-2</v>
          </cell>
          <cell r="AS339">
            <v>3</v>
          </cell>
          <cell r="AT339">
            <v>6.0510000000000002E-4</v>
          </cell>
          <cell r="AU339">
            <v>1116</v>
          </cell>
          <cell r="AV339">
            <v>0.22509080000000001</v>
          </cell>
          <cell r="AW339">
            <v>87</v>
          </cell>
          <cell r="AX339">
            <v>1.7547400000000001E-2</v>
          </cell>
          <cell r="AY339">
            <v>178</v>
          </cell>
          <cell r="AZ339">
            <v>3.5901599999999999E-2</v>
          </cell>
        </row>
        <row r="340">
          <cell r="A340" t="str">
            <v>Z00608</v>
          </cell>
          <cell r="B340">
            <v>6885</v>
          </cell>
          <cell r="C340">
            <v>51</v>
          </cell>
          <cell r="D340">
            <v>7.4073999999999997E-3</v>
          </cell>
          <cell r="E340">
            <v>293</v>
          </cell>
          <cell r="F340">
            <v>4.2556299999999998E-2</v>
          </cell>
          <cell r="G340">
            <v>532</v>
          </cell>
          <cell r="H340">
            <v>7.7269400000000002E-2</v>
          </cell>
          <cell r="I340">
            <v>72</v>
          </cell>
          <cell r="J340">
            <v>1.04575E-2</v>
          </cell>
          <cell r="K340">
            <v>214</v>
          </cell>
          <cell r="L340">
            <v>3.1082100000000001E-2</v>
          </cell>
          <cell r="M340">
            <v>75</v>
          </cell>
          <cell r="N340">
            <v>1.08932E-2</v>
          </cell>
          <cell r="O340">
            <v>119</v>
          </cell>
          <cell r="P340">
            <v>1.7284000000000001E-2</v>
          </cell>
          <cell r="Q340">
            <v>29</v>
          </cell>
          <cell r="R340">
            <v>4.2120999999999999E-3</v>
          </cell>
          <cell r="S340">
            <v>34</v>
          </cell>
          <cell r="T340">
            <v>4.9382999999999996E-3</v>
          </cell>
          <cell r="U340">
            <v>368</v>
          </cell>
          <cell r="V340">
            <v>5.3449499999999997E-2</v>
          </cell>
          <cell r="W340">
            <v>311</v>
          </cell>
          <cell r="X340">
            <v>4.5170700000000001E-2</v>
          </cell>
          <cell r="Y340">
            <v>311</v>
          </cell>
          <cell r="Z340">
            <v>4.5170700000000001E-2</v>
          </cell>
          <cell r="AA340">
            <v>203</v>
          </cell>
          <cell r="AB340">
            <v>2.9484400000000001E-2</v>
          </cell>
          <cell r="AC340">
            <v>60</v>
          </cell>
          <cell r="AD340">
            <v>8.7145999999999994E-3</v>
          </cell>
          <cell r="AE340">
            <v>37</v>
          </cell>
          <cell r="AF340">
            <v>5.3740000000000003E-3</v>
          </cell>
          <cell r="AG340">
            <v>37</v>
          </cell>
          <cell r="AH340">
            <v>5.3740000000000003E-3</v>
          </cell>
          <cell r="AI340">
            <v>14</v>
          </cell>
          <cell r="AJ340">
            <v>2.0333999999999999E-3</v>
          </cell>
          <cell r="AK340">
            <v>14</v>
          </cell>
          <cell r="AL340">
            <v>2.0333999999999999E-3</v>
          </cell>
          <cell r="AM340">
            <v>14</v>
          </cell>
          <cell r="AN340">
            <v>2.0333999999999999E-3</v>
          </cell>
          <cell r="AO340">
            <v>46</v>
          </cell>
          <cell r="AP340">
            <v>6.6812E-3</v>
          </cell>
          <cell r="AQ340">
            <v>499</v>
          </cell>
          <cell r="AR340">
            <v>7.2476399999999996E-2</v>
          </cell>
          <cell r="AS340">
            <v>1</v>
          </cell>
          <cell r="AT340">
            <v>1.4520000000000001E-4</v>
          </cell>
          <cell r="AU340">
            <v>1113</v>
          </cell>
          <cell r="AV340">
            <v>0.16165579999999999</v>
          </cell>
          <cell r="AW340">
            <v>74</v>
          </cell>
          <cell r="AX340">
            <v>1.0748000000000001E-2</v>
          </cell>
          <cell r="AY340">
            <v>204</v>
          </cell>
          <cell r="AZ340">
            <v>2.9629599999999999E-2</v>
          </cell>
        </row>
        <row r="341">
          <cell r="A341" t="str">
            <v>Z00609</v>
          </cell>
          <cell r="B341">
            <v>6435</v>
          </cell>
          <cell r="C341">
            <v>64</v>
          </cell>
          <cell r="D341">
            <v>9.9456000000000006E-3</v>
          </cell>
          <cell r="E341">
            <v>335</v>
          </cell>
          <cell r="F341">
            <v>5.2059099999999997E-2</v>
          </cell>
          <cell r="G341">
            <v>778</v>
          </cell>
          <cell r="H341">
            <v>0.1209013</v>
          </cell>
          <cell r="I341">
            <v>114</v>
          </cell>
          <cell r="J341">
            <v>1.7715600000000001E-2</v>
          </cell>
          <cell r="K341">
            <v>239</v>
          </cell>
          <cell r="L341">
            <v>3.7140600000000003E-2</v>
          </cell>
          <cell r="M341">
            <v>204</v>
          </cell>
          <cell r="N341">
            <v>3.1701600000000003E-2</v>
          </cell>
          <cell r="O341">
            <v>110</v>
          </cell>
          <cell r="P341">
            <v>1.7094000000000002E-2</v>
          </cell>
          <cell r="Q341">
            <v>62</v>
          </cell>
          <cell r="R341">
            <v>9.6348000000000007E-3</v>
          </cell>
          <cell r="S341">
            <v>41</v>
          </cell>
          <cell r="T341">
            <v>6.3714000000000002E-3</v>
          </cell>
          <cell r="U341">
            <v>471</v>
          </cell>
          <cell r="V341">
            <v>7.3193499999999995E-2</v>
          </cell>
          <cell r="W341">
            <v>912</v>
          </cell>
          <cell r="X341">
            <v>0.14172489999999999</v>
          </cell>
          <cell r="Y341">
            <v>912</v>
          </cell>
          <cell r="Z341">
            <v>0.14172489999999999</v>
          </cell>
          <cell r="AA341">
            <v>300</v>
          </cell>
          <cell r="AB341">
            <v>4.6620000000000002E-2</v>
          </cell>
          <cell r="AC341">
            <v>59</v>
          </cell>
          <cell r="AD341">
            <v>9.1686000000000007E-3</v>
          </cell>
          <cell r="AE341">
            <v>52</v>
          </cell>
          <cell r="AF341">
            <v>8.0808000000000008E-3</v>
          </cell>
          <cell r="AG341">
            <v>52</v>
          </cell>
          <cell r="AH341">
            <v>8.0808000000000008E-3</v>
          </cell>
          <cell r="AI341">
            <v>19</v>
          </cell>
          <cell r="AJ341">
            <v>2.9526000000000001E-3</v>
          </cell>
          <cell r="AK341">
            <v>19</v>
          </cell>
          <cell r="AL341">
            <v>2.9526000000000001E-3</v>
          </cell>
          <cell r="AM341">
            <v>36</v>
          </cell>
          <cell r="AN341">
            <v>5.5944000000000002E-3</v>
          </cell>
          <cell r="AO341">
            <v>34</v>
          </cell>
          <cell r="AP341">
            <v>5.2836000000000003E-3</v>
          </cell>
          <cell r="AQ341">
            <v>602</v>
          </cell>
          <cell r="AR341">
            <v>9.3550900000000006E-2</v>
          </cell>
          <cell r="AS341">
            <v>7</v>
          </cell>
          <cell r="AT341">
            <v>1.0878000000000001E-3</v>
          </cell>
          <cell r="AU341">
            <v>1347</v>
          </cell>
          <cell r="AV341">
            <v>0.20932400000000001</v>
          </cell>
          <cell r="AW341">
            <v>116</v>
          </cell>
          <cell r="AX341">
            <v>1.8026400000000001E-2</v>
          </cell>
          <cell r="AY341">
            <v>259</v>
          </cell>
          <cell r="AZ341">
            <v>4.0248600000000002E-2</v>
          </cell>
        </row>
        <row r="342">
          <cell r="A342" t="str">
            <v>Z00610</v>
          </cell>
          <cell r="B342">
            <v>7596</v>
          </cell>
          <cell r="C342">
            <v>83</v>
          </cell>
          <cell r="D342">
            <v>1.09268E-2</v>
          </cell>
          <cell r="E342">
            <v>550</v>
          </cell>
          <cell r="F342">
            <v>7.2406499999999999E-2</v>
          </cell>
          <cell r="G342">
            <v>939</v>
          </cell>
          <cell r="H342">
            <v>0.1236177</v>
          </cell>
          <cell r="I342">
            <v>108</v>
          </cell>
          <cell r="J342">
            <v>1.4218E-2</v>
          </cell>
          <cell r="K342">
            <v>274</v>
          </cell>
          <cell r="L342">
            <v>3.6071600000000002E-2</v>
          </cell>
          <cell r="M342">
            <v>197</v>
          </cell>
          <cell r="N342">
            <v>2.5934700000000002E-2</v>
          </cell>
          <cell r="O342">
            <v>159</v>
          </cell>
          <cell r="P342">
            <v>2.0932099999999999E-2</v>
          </cell>
          <cell r="Q342">
            <v>112</v>
          </cell>
          <cell r="R342">
            <v>1.47446E-2</v>
          </cell>
          <cell r="S342">
            <v>45</v>
          </cell>
          <cell r="T342">
            <v>5.9242000000000001E-3</v>
          </cell>
          <cell r="U342">
            <v>501</v>
          </cell>
          <cell r="V342">
            <v>6.5955799999999995E-2</v>
          </cell>
          <cell r="W342">
            <v>1269</v>
          </cell>
          <cell r="X342">
            <v>0.1670616</v>
          </cell>
          <cell r="Y342">
            <v>1269</v>
          </cell>
          <cell r="Z342">
            <v>0.1670616</v>
          </cell>
          <cell r="AA342">
            <v>301</v>
          </cell>
          <cell r="AB342">
            <v>3.9626099999999997E-2</v>
          </cell>
          <cell r="AC342">
            <v>53</v>
          </cell>
          <cell r="AD342">
            <v>6.9773999999999999E-3</v>
          </cell>
          <cell r="AE342">
            <v>41</v>
          </cell>
          <cell r="AF342">
            <v>5.3975999999999998E-3</v>
          </cell>
          <cell r="AG342">
            <v>41</v>
          </cell>
          <cell r="AH342">
            <v>5.3975999999999998E-3</v>
          </cell>
          <cell r="AI342">
            <v>23</v>
          </cell>
          <cell r="AJ342">
            <v>3.0279E-3</v>
          </cell>
          <cell r="AK342">
            <v>23</v>
          </cell>
          <cell r="AL342">
            <v>3.0279E-3</v>
          </cell>
          <cell r="AM342">
            <v>40</v>
          </cell>
          <cell r="AN342">
            <v>5.2658999999999996E-3</v>
          </cell>
          <cell r="AO342">
            <v>53</v>
          </cell>
          <cell r="AP342">
            <v>6.9773999999999999E-3</v>
          </cell>
          <cell r="AQ342">
            <v>917</v>
          </cell>
          <cell r="AR342">
            <v>0.12072140000000001</v>
          </cell>
          <cell r="AS342">
            <v>3</v>
          </cell>
          <cell r="AT342">
            <v>3.949E-4</v>
          </cell>
          <cell r="AU342">
            <v>1687</v>
          </cell>
          <cell r="AV342">
            <v>0.2220906</v>
          </cell>
          <cell r="AW342">
            <v>88</v>
          </cell>
          <cell r="AX342">
            <v>1.1585E-2</v>
          </cell>
          <cell r="AY342">
            <v>269</v>
          </cell>
          <cell r="AZ342">
            <v>3.5413399999999998E-2</v>
          </cell>
        </row>
        <row r="343">
          <cell r="A343" t="str">
            <v>Z00614</v>
          </cell>
          <cell r="B343">
            <v>3443</v>
          </cell>
          <cell r="C343">
            <v>39</v>
          </cell>
          <cell r="D343">
            <v>1.13273E-2</v>
          </cell>
          <cell r="E343">
            <v>163</v>
          </cell>
          <cell r="F343">
            <v>4.73424E-2</v>
          </cell>
          <cell r="G343">
            <v>272</v>
          </cell>
          <cell r="H343">
            <v>7.9000899999999999E-2</v>
          </cell>
          <cell r="I343">
            <v>63</v>
          </cell>
          <cell r="J343">
            <v>1.8297999999999998E-2</v>
          </cell>
          <cell r="K343">
            <v>75</v>
          </cell>
          <cell r="L343">
            <v>2.1783299999999998E-2</v>
          </cell>
          <cell r="M343">
            <v>90</v>
          </cell>
          <cell r="N343">
            <v>2.614E-2</v>
          </cell>
          <cell r="O343">
            <v>41</v>
          </cell>
          <cell r="P343">
            <v>1.1908200000000001E-2</v>
          </cell>
          <cell r="Q343">
            <v>28</v>
          </cell>
          <cell r="R343">
            <v>8.1323999999999997E-3</v>
          </cell>
          <cell r="S343">
            <v>15</v>
          </cell>
          <cell r="T343">
            <v>4.3566999999999998E-3</v>
          </cell>
          <cell r="U343">
            <v>153</v>
          </cell>
          <cell r="V343">
            <v>4.4437999999999998E-2</v>
          </cell>
          <cell r="W343">
            <v>132</v>
          </cell>
          <cell r="X343">
            <v>3.8338700000000003E-2</v>
          </cell>
          <cell r="Y343">
            <v>132</v>
          </cell>
          <cell r="Z343">
            <v>3.8338700000000003E-2</v>
          </cell>
          <cell r="AA343">
            <v>97</v>
          </cell>
          <cell r="AB343">
            <v>2.81731E-2</v>
          </cell>
          <cell r="AC343">
            <v>19</v>
          </cell>
          <cell r="AD343">
            <v>5.5183999999999997E-3</v>
          </cell>
          <cell r="AE343">
            <v>15</v>
          </cell>
          <cell r="AF343">
            <v>4.3566999999999998E-3</v>
          </cell>
          <cell r="AG343">
            <v>15</v>
          </cell>
          <cell r="AH343">
            <v>4.3566999999999998E-3</v>
          </cell>
          <cell r="AI343">
            <v>8</v>
          </cell>
          <cell r="AJ343">
            <v>2.3235999999999999E-3</v>
          </cell>
          <cell r="AK343">
            <v>8</v>
          </cell>
          <cell r="AL343">
            <v>2.3235999999999999E-3</v>
          </cell>
          <cell r="AM343">
            <v>9</v>
          </cell>
          <cell r="AN343">
            <v>2.614E-3</v>
          </cell>
          <cell r="AO343">
            <v>18</v>
          </cell>
          <cell r="AP343">
            <v>5.228E-3</v>
          </cell>
          <cell r="AQ343">
            <v>89</v>
          </cell>
          <cell r="AR343">
            <v>2.5849500000000001E-2</v>
          </cell>
          <cell r="AS343">
            <v>2</v>
          </cell>
          <cell r="AT343">
            <v>5.8089999999999997E-4</v>
          </cell>
          <cell r="AU343">
            <v>536</v>
          </cell>
          <cell r="AV343">
            <v>0.15567819999999999</v>
          </cell>
          <cell r="AW343">
            <v>51</v>
          </cell>
          <cell r="AX343">
            <v>1.48127E-2</v>
          </cell>
          <cell r="AY343">
            <v>115</v>
          </cell>
          <cell r="AZ343">
            <v>3.3401100000000003E-2</v>
          </cell>
        </row>
        <row r="344">
          <cell r="A344" t="str">
            <v>Z00615</v>
          </cell>
          <cell r="B344">
            <v>10791</v>
          </cell>
          <cell r="C344">
            <v>110</v>
          </cell>
          <cell r="D344">
            <v>1.01937E-2</v>
          </cell>
          <cell r="E344">
            <v>781</v>
          </cell>
          <cell r="F344">
            <v>7.2375099999999998E-2</v>
          </cell>
          <cell r="G344">
            <v>1244</v>
          </cell>
          <cell r="H344">
            <v>0.1152813</v>
          </cell>
          <cell r="I344">
            <v>142</v>
          </cell>
          <cell r="J344">
            <v>1.31591E-2</v>
          </cell>
          <cell r="K344">
            <v>384</v>
          </cell>
          <cell r="L344">
            <v>3.5585199999999997E-2</v>
          </cell>
          <cell r="M344">
            <v>213</v>
          </cell>
          <cell r="N344">
            <v>1.9738700000000001E-2</v>
          </cell>
          <cell r="O344">
            <v>248</v>
          </cell>
          <cell r="P344">
            <v>2.2982099999999998E-2</v>
          </cell>
          <cell r="Q344">
            <v>124</v>
          </cell>
          <cell r="R344">
            <v>1.1491100000000001E-2</v>
          </cell>
          <cell r="S344">
            <v>55</v>
          </cell>
          <cell r="T344">
            <v>5.0968000000000003E-3</v>
          </cell>
          <cell r="U344">
            <v>665</v>
          </cell>
          <cell r="V344">
            <v>6.1625399999999997E-2</v>
          </cell>
          <cell r="W344">
            <v>817</v>
          </cell>
          <cell r="X344">
            <v>7.5711200000000006E-2</v>
          </cell>
          <cell r="Y344">
            <v>817</v>
          </cell>
          <cell r="Z344">
            <v>7.5711200000000006E-2</v>
          </cell>
          <cell r="AA344">
            <v>369</v>
          </cell>
          <cell r="AB344">
            <v>3.4195200000000002E-2</v>
          </cell>
          <cell r="AC344">
            <v>97</v>
          </cell>
          <cell r="AD344">
            <v>8.9890000000000005E-3</v>
          </cell>
          <cell r="AE344">
            <v>77</v>
          </cell>
          <cell r="AF344">
            <v>7.1355999999999998E-3</v>
          </cell>
          <cell r="AG344">
            <v>77</v>
          </cell>
          <cell r="AH344">
            <v>7.1355999999999998E-3</v>
          </cell>
          <cell r="AI344">
            <v>39</v>
          </cell>
          <cell r="AJ344">
            <v>3.6140999999999999E-3</v>
          </cell>
          <cell r="AK344">
            <v>39</v>
          </cell>
          <cell r="AL344">
            <v>3.6140999999999999E-3</v>
          </cell>
          <cell r="AM344">
            <v>46</v>
          </cell>
          <cell r="AN344">
            <v>4.2627999999999997E-3</v>
          </cell>
          <cell r="AO344">
            <v>108</v>
          </cell>
          <cell r="AP344">
            <v>1.0008299999999999E-2</v>
          </cell>
          <cell r="AQ344">
            <v>1013</v>
          </cell>
          <cell r="AR344">
            <v>9.38745E-2</v>
          </cell>
          <cell r="AS344">
            <v>2</v>
          </cell>
          <cell r="AT344">
            <v>1.853E-4</v>
          </cell>
          <cell r="AU344">
            <v>2351</v>
          </cell>
          <cell r="AV344">
            <v>0.2178667</v>
          </cell>
          <cell r="AW344">
            <v>164</v>
          </cell>
          <cell r="AX344">
            <v>1.51979E-2</v>
          </cell>
          <cell r="AY344">
            <v>345</v>
          </cell>
          <cell r="AZ344">
            <v>3.1971100000000002E-2</v>
          </cell>
        </row>
        <row r="345">
          <cell r="A345" t="str">
            <v>Z00616</v>
          </cell>
          <cell r="B345">
            <v>8488</v>
          </cell>
          <cell r="C345">
            <v>108</v>
          </cell>
          <cell r="D345">
            <v>1.27238E-2</v>
          </cell>
          <cell r="E345">
            <v>496</v>
          </cell>
          <cell r="F345">
            <v>5.8435399999999998E-2</v>
          </cell>
          <cell r="G345">
            <v>1185</v>
          </cell>
          <cell r="H345">
            <v>0.13960890000000001</v>
          </cell>
          <cell r="I345">
            <v>128</v>
          </cell>
          <cell r="J345">
            <v>1.5080100000000001E-2</v>
          </cell>
          <cell r="K345">
            <v>345</v>
          </cell>
          <cell r="L345">
            <v>4.0645599999999997E-2</v>
          </cell>
          <cell r="M345">
            <v>306</v>
          </cell>
          <cell r="N345">
            <v>3.6050899999999997E-2</v>
          </cell>
          <cell r="O345">
            <v>111</v>
          </cell>
          <cell r="P345">
            <v>1.30773E-2</v>
          </cell>
          <cell r="Q345">
            <v>123</v>
          </cell>
          <cell r="R345">
            <v>1.4491E-2</v>
          </cell>
          <cell r="S345">
            <v>62</v>
          </cell>
          <cell r="T345">
            <v>7.3044E-3</v>
          </cell>
          <cell r="U345">
            <v>655</v>
          </cell>
          <cell r="V345">
            <v>7.7167799999999995E-2</v>
          </cell>
          <cell r="W345">
            <v>718</v>
          </cell>
          <cell r="X345">
            <v>8.4589999999999999E-2</v>
          </cell>
          <cell r="Y345">
            <v>718</v>
          </cell>
          <cell r="Z345">
            <v>8.4589999999999999E-2</v>
          </cell>
          <cell r="AA345">
            <v>382</v>
          </cell>
          <cell r="AB345">
            <v>4.5004700000000002E-2</v>
          </cell>
          <cell r="AC345">
            <v>70</v>
          </cell>
          <cell r="AD345">
            <v>8.2468999999999997E-3</v>
          </cell>
          <cell r="AE345">
            <v>76</v>
          </cell>
          <cell r="AF345">
            <v>8.9537999999999996E-3</v>
          </cell>
          <cell r="AG345">
            <v>76</v>
          </cell>
          <cell r="AH345">
            <v>8.9537999999999996E-3</v>
          </cell>
          <cell r="AI345">
            <v>49</v>
          </cell>
          <cell r="AJ345">
            <v>5.7729000000000001E-3</v>
          </cell>
          <cell r="AK345">
            <v>49</v>
          </cell>
          <cell r="AL345">
            <v>5.7729000000000001E-3</v>
          </cell>
          <cell r="AM345">
            <v>51</v>
          </cell>
          <cell r="AN345">
            <v>6.0085E-3</v>
          </cell>
          <cell r="AO345">
            <v>54</v>
          </cell>
          <cell r="AP345">
            <v>6.3619000000000002E-3</v>
          </cell>
          <cell r="AQ345">
            <v>1155</v>
          </cell>
          <cell r="AR345">
            <v>0.13607449999999999</v>
          </cell>
          <cell r="AS345">
            <v>2</v>
          </cell>
          <cell r="AT345">
            <v>2.3560000000000001E-4</v>
          </cell>
          <cell r="AU345">
            <v>1930</v>
          </cell>
          <cell r="AV345">
            <v>0.22737979999999999</v>
          </cell>
          <cell r="AW345">
            <v>139</v>
          </cell>
          <cell r="AX345">
            <v>1.6376100000000001E-2</v>
          </cell>
          <cell r="AY345">
            <v>214</v>
          </cell>
          <cell r="AZ345">
            <v>2.5212100000000001E-2</v>
          </cell>
        </row>
        <row r="346">
          <cell r="A346" t="str">
            <v>Z00617</v>
          </cell>
          <cell r="B346">
            <v>3968</v>
          </cell>
          <cell r="C346">
            <v>74</v>
          </cell>
          <cell r="D346">
            <v>1.8649200000000001E-2</v>
          </cell>
          <cell r="E346">
            <v>208</v>
          </cell>
          <cell r="F346">
            <v>5.2419399999999998E-2</v>
          </cell>
          <cell r="G346">
            <v>562</v>
          </cell>
          <cell r="H346">
            <v>0.14163310000000001</v>
          </cell>
          <cell r="I346">
            <v>62</v>
          </cell>
          <cell r="J346">
            <v>1.5625E-2</v>
          </cell>
          <cell r="K346">
            <v>175</v>
          </cell>
          <cell r="L346">
            <v>4.4102799999999998E-2</v>
          </cell>
          <cell r="M346">
            <v>167</v>
          </cell>
          <cell r="N346">
            <v>4.2086699999999998E-2</v>
          </cell>
          <cell r="O346">
            <v>82</v>
          </cell>
          <cell r="P346">
            <v>2.0665300000000001E-2</v>
          </cell>
          <cell r="Q346">
            <v>15</v>
          </cell>
          <cell r="R346">
            <v>3.7802000000000001E-3</v>
          </cell>
          <cell r="S346">
            <v>13</v>
          </cell>
          <cell r="T346">
            <v>3.2761999999999999E-3</v>
          </cell>
          <cell r="U346">
            <v>322</v>
          </cell>
          <cell r="V346">
            <v>8.1149200000000005E-2</v>
          </cell>
          <cell r="W346">
            <v>21</v>
          </cell>
          <cell r="X346">
            <v>5.2922999999999998E-3</v>
          </cell>
          <cell r="Y346">
            <v>21</v>
          </cell>
          <cell r="Z346">
            <v>5.2922999999999998E-3</v>
          </cell>
          <cell r="AA346">
            <v>189</v>
          </cell>
          <cell r="AB346">
            <v>4.7631E-2</v>
          </cell>
          <cell r="AC346">
            <v>31</v>
          </cell>
          <cell r="AD346">
            <v>7.8125E-3</v>
          </cell>
          <cell r="AE346">
            <v>22</v>
          </cell>
          <cell r="AF346">
            <v>5.5443999999999997E-3</v>
          </cell>
          <cell r="AG346">
            <v>22</v>
          </cell>
          <cell r="AH346">
            <v>5.5443999999999997E-3</v>
          </cell>
          <cell r="AI346">
            <v>15</v>
          </cell>
          <cell r="AJ346">
            <v>3.7802000000000001E-3</v>
          </cell>
          <cell r="AK346">
            <v>15</v>
          </cell>
          <cell r="AL346">
            <v>3.7802000000000001E-3</v>
          </cell>
          <cell r="AM346">
            <v>20</v>
          </cell>
          <cell r="AN346">
            <v>5.0403000000000002E-3</v>
          </cell>
          <cell r="AO346">
            <v>24</v>
          </cell>
          <cell r="AP346">
            <v>6.0483999999999998E-3</v>
          </cell>
          <cell r="AQ346">
            <v>369</v>
          </cell>
          <cell r="AR346">
            <v>9.2993999999999993E-2</v>
          </cell>
          <cell r="AS346">
            <v>2</v>
          </cell>
          <cell r="AT346">
            <v>5.04E-4</v>
          </cell>
          <cell r="AU346">
            <v>956</v>
          </cell>
          <cell r="AV346">
            <v>0.24092740000000001</v>
          </cell>
          <cell r="AW346">
            <v>70</v>
          </cell>
          <cell r="AX346">
            <v>1.76411E-2</v>
          </cell>
          <cell r="AY346">
            <v>166</v>
          </cell>
          <cell r="AZ346">
            <v>4.1834700000000002E-2</v>
          </cell>
        </row>
        <row r="347">
          <cell r="A347" t="str">
            <v>Z00618</v>
          </cell>
          <cell r="B347">
            <v>2990</v>
          </cell>
          <cell r="C347">
            <v>23</v>
          </cell>
          <cell r="D347">
            <v>7.6923E-3</v>
          </cell>
          <cell r="E347">
            <v>200</v>
          </cell>
          <cell r="F347">
            <v>6.6889599999999994E-2</v>
          </cell>
          <cell r="G347">
            <v>282</v>
          </cell>
          <cell r="H347">
            <v>9.4314400000000007E-2</v>
          </cell>
          <cell r="I347">
            <v>25</v>
          </cell>
          <cell r="J347">
            <v>8.3611999999999992E-3</v>
          </cell>
          <cell r="K347">
            <v>63</v>
          </cell>
          <cell r="L347">
            <v>2.1070200000000001E-2</v>
          </cell>
          <cell r="M347">
            <v>63</v>
          </cell>
          <cell r="N347">
            <v>2.1070200000000001E-2</v>
          </cell>
          <cell r="O347">
            <v>81</v>
          </cell>
          <cell r="P347">
            <v>2.7090300000000001E-2</v>
          </cell>
          <cell r="Q347">
            <v>39</v>
          </cell>
          <cell r="R347">
            <v>1.30435E-2</v>
          </cell>
          <cell r="S347">
            <v>9</v>
          </cell>
          <cell r="T347">
            <v>3.0100000000000001E-3</v>
          </cell>
          <cell r="U347">
            <v>122</v>
          </cell>
          <cell r="V347">
            <v>4.0802699999999997E-2</v>
          </cell>
          <cell r="W347">
            <v>387</v>
          </cell>
          <cell r="X347">
            <v>0.1294314</v>
          </cell>
          <cell r="Y347">
            <v>387</v>
          </cell>
          <cell r="Z347">
            <v>0.1294314</v>
          </cell>
          <cell r="AA347">
            <v>77</v>
          </cell>
          <cell r="AB347">
            <v>2.5752500000000001E-2</v>
          </cell>
          <cell r="AC347">
            <v>22</v>
          </cell>
          <cell r="AD347">
            <v>7.3578999999999997E-3</v>
          </cell>
          <cell r="AE347">
            <v>53</v>
          </cell>
          <cell r="AF347">
            <v>1.77258E-2</v>
          </cell>
          <cell r="AG347">
            <v>53</v>
          </cell>
          <cell r="AH347">
            <v>1.77258E-2</v>
          </cell>
          <cell r="AI347">
            <v>37</v>
          </cell>
          <cell r="AJ347">
            <v>1.2374599999999999E-2</v>
          </cell>
          <cell r="AK347">
            <v>37</v>
          </cell>
          <cell r="AL347">
            <v>1.2374599999999999E-2</v>
          </cell>
          <cell r="AM347">
            <v>19</v>
          </cell>
          <cell r="AN347">
            <v>6.3544999999999999E-3</v>
          </cell>
          <cell r="AO347">
            <v>32</v>
          </cell>
          <cell r="AP347">
            <v>1.07023E-2</v>
          </cell>
          <cell r="AQ347">
            <v>274</v>
          </cell>
          <cell r="AR347">
            <v>9.1638800000000006E-2</v>
          </cell>
          <cell r="AS347">
            <v>3</v>
          </cell>
          <cell r="AT347">
            <v>1.0032999999999999E-3</v>
          </cell>
          <cell r="AU347">
            <v>542</v>
          </cell>
          <cell r="AV347">
            <v>0.18127090000000001</v>
          </cell>
          <cell r="AW347">
            <v>40</v>
          </cell>
          <cell r="AX347">
            <v>1.33779E-2</v>
          </cell>
          <cell r="AY347">
            <v>55</v>
          </cell>
          <cell r="AZ347">
            <v>1.8394600000000001E-2</v>
          </cell>
        </row>
        <row r="348">
          <cell r="A348" t="str">
            <v>Z00619</v>
          </cell>
          <cell r="B348">
            <v>5713</v>
          </cell>
          <cell r="C348">
            <v>94</v>
          </cell>
          <cell r="D348">
            <v>1.6453700000000002E-2</v>
          </cell>
          <cell r="E348">
            <v>388</v>
          </cell>
          <cell r="F348">
            <v>6.7915299999999998E-2</v>
          </cell>
          <cell r="G348">
            <v>751</v>
          </cell>
          <cell r="H348">
            <v>0.1314546</v>
          </cell>
          <cell r="I348">
            <v>67</v>
          </cell>
          <cell r="J348">
            <v>1.1727599999999999E-2</v>
          </cell>
          <cell r="K348">
            <v>227</v>
          </cell>
          <cell r="L348">
            <v>3.9733900000000003E-2</v>
          </cell>
          <cell r="M348">
            <v>192</v>
          </cell>
          <cell r="N348">
            <v>3.3607600000000001E-2</v>
          </cell>
          <cell r="O348">
            <v>96</v>
          </cell>
          <cell r="P348">
            <v>1.6803800000000001E-2</v>
          </cell>
          <cell r="Q348">
            <v>50</v>
          </cell>
          <cell r="R348">
            <v>8.7519999999999994E-3</v>
          </cell>
          <cell r="S348">
            <v>30</v>
          </cell>
          <cell r="T348">
            <v>5.2512000000000001E-3</v>
          </cell>
          <cell r="U348">
            <v>429</v>
          </cell>
          <cell r="V348">
            <v>7.5091900000000003E-2</v>
          </cell>
          <cell r="W348">
            <v>106</v>
          </cell>
          <cell r="X348">
            <v>1.85542E-2</v>
          </cell>
          <cell r="Y348">
            <v>106</v>
          </cell>
          <cell r="Z348">
            <v>1.85542E-2</v>
          </cell>
          <cell r="AA348">
            <v>260</v>
          </cell>
          <cell r="AB348">
            <v>4.5510200000000001E-2</v>
          </cell>
          <cell r="AC348">
            <v>44</v>
          </cell>
          <cell r="AD348">
            <v>7.7016999999999997E-3</v>
          </cell>
          <cell r="AE348">
            <v>60</v>
          </cell>
          <cell r="AF348">
            <v>1.05024E-2</v>
          </cell>
          <cell r="AG348">
            <v>60</v>
          </cell>
          <cell r="AH348">
            <v>1.05024E-2</v>
          </cell>
          <cell r="AI348">
            <v>35</v>
          </cell>
          <cell r="AJ348">
            <v>6.1263999999999997E-3</v>
          </cell>
          <cell r="AK348">
            <v>35</v>
          </cell>
          <cell r="AL348">
            <v>6.1263999999999997E-3</v>
          </cell>
          <cell r="AM348">
            <v>28</v>
          </cell>
          <cell r="AN348">
            <v>4.9011000000000002E-3</v>
          </cell>
          <cell r="AO348">
            <v>46</v>
          </cell>
          <cell r="AP348">
            <v>8.0517999999999996E-3</v>
          </cell>
          <cell r="AQ348">
            <v>610</v>
          </cell>
          <cell r="AR348">
            <v>0.10677399999999999</v>
          </cell>
          <cell r="AS348">
            <v>1</v>
          </cell>
          <cell r="AT348">
            <v>1.75E-4</v>
          </cell>
          <cell r="AU348">
            <v>1286</v>
          </cell>
          <cell r="AV348">
            <v>0.22510060000000001</v>
          </cell>
          <cell r="AW348">
            <v>87</v>
          </cell>
          <cell r="AX348">
            <v>1.52284E-2</v>
          </cell>
          <cell r="AY348">
            <v>159</v>
          </cell>
          <cell r="AZ348">
            <v>2.78313E-2</v>
          </cell>
        </row>
        <row r="349">
          <cell r="A349" t="str">
            <v>Z00620</v>
          </cell>
          <cell r="B349">
            <v>6355</v>
          </cell>
          <cell r="C349">
            <v>132</v>
          </cell>
          <cell r="D349">
            <v>2.0771000000000001E-2</v>
          </cell>
          <cell r="E349">
            <v>536</v>
          </cell>
          <cell r="F349">
            <v>8.4343000000000001E-2</v>
          </cell>
          <cell r="G349">
            <v>769</v>
          </cell>
          <cell r="H349">
            <v>0.12100710000000001</v>
          </cell>
          <cell r="I349">
            <v>86</v>
          </cell>
          <cell r="J349">
            <v>1.35327E-2</v>
          </cell>
          <cell r="K349">
            <v>260</v>
          </cell>
          <cell r="L349">
            <v>4.0912700000000003E-2</v>
          </cell>
          <cell r="M349">
            <v>226</v>
          </cell>
          <cell r="N349">
            <v>3.5562499999999997E-2</v>
          </cell>
          <cell r="O349">
            <v>136</v>
          </cell>
          <cell r="P349">
            <v>2.1400499999999999E-2</v>
          </cell>
          <cell r="Q349">
            <v>50</v>
          </cell>
          <cell r="R349">
            <v>7.8677999999999994E-3</v>
          </cell>
          <cell r="S349">
            <v>36</v>
          </cell>
          <cell r="T349">
            <v>5.6648000000000002E-3</v>
          </cell>
          <cell r="U349">
            <v>482</v>
          </cell>
          <cell r="V349">
            <v>7.5845800000000005E-2</v>
          </cell>
          <cell r="W349">
            <v>968</v>
          </cell>
          <cell r="X349">
            <v>0.15232100000000001</v>
          </cell>
          <cell r="Y349">
            <v>968</v>
          </cell>
          <cell r="Z349">
            <v>0.15232100000000001</v>
          </cell>
          <cell r="AA349">
            <v>286</v>
          </cell>
          <cell r="AB349">
            <v>4.5003899999999999E-2</v>
          </cell>
          <cell r="AC349">
            <v>52</v>
          </cell>
          <cell r="AD349">
            <v>8.1825000000000005E-3</v>
          </cell>
          <cell r="AE349">
            <v>61</v>
          </cell>
          <cell r="AF349">
            <v>9.5986999999999999E-3</v>
          </cell>
          <cell r="AG349">
            <v>61</v>
          </cell>
          <cell r="AH349">
            <v>9.5986999999999999E-3</v>
          </cell>
          <cell r="AI349">
            <v>36</v>
          </cell>
          <cell r="AJ349">
            <v>5.6648000000000002E-3</v>
          </cell>
          <cell r="AK349">
            <v>36</v>
          </cell>
          <cell r="AL349">
            <v>5.6648000000000002E-3</v>
          </cell>
          <cell r="AM349">
            <v>45</v>
          </cell>
          <cell r="AN349">
            <v>7.0809999999999996E-3</v>
          </cell>
          <cell r="AO349">
            <v>52</v>
          </cell>
          <cell r="AP349">
            <v>8.1825000000000005E-3</v>
          </cell>
          <cell r="AQ349">
            <v>785</v>
          </cell>
          <cell r="AR349">
            <v>0.1235248</v>
          </cell>
          <cell r="AS349">
            <v>4</v>
          </cell>
          <cell r="AT349">
            <v>6.2940000000000001E-4</v>
          </cell>
          <cell r="AU349">
            <v>1569</v>
          </cell>
          <cell r="AV349">
            <v>0.24689220000000001</v>
          </cell>
          <cell r="AW349">
            <v>96</v>
          </cell>
          <cell r="AX349">
            <v>1.51062E-2</v>
          </cell>
          <cell r="AY349">
            <v>226</v>
          </cell>
          <cell r="AZ349">
            <v>3.5562499999999997E-2</v>
          </cell>
        </row>
        <row r="350">
          <cell r="A350" t="str">
            <v>Z00621</v>
          </cell>
          <cell r="B350">
            <v>3318</v>
          </cell>
          <cell r="C350">
            <v>41</v>
          </cell>
          <cell r="D350">
            <v>1.2356799999999999E-2</v>
          </cell>
          <cell r="E350">
            <v>173</v>
          </cell>
          <cell r="F350">
            <v>5.21398E-2</v>
          </cell>
          <cell r="G350">
            <v>408</v>
          </cell>
          <cell r="H350">
            <v>0.12296559999999999</v>
          </cell>
          <cell r="I350">
            <v>50</v>
          </cell>
          <cell r="J350">
            <v>1.5069300000000001E-2</v>
          </cell>
          <cell r="K350">
            <v>143</v>
          </cell>
          <cell r="L350">
            <v>4.3098299999999999E-2</v>
          </cell>
          <cell r="M350">
            <v>81</v>
          </cell>
          <cell r="N350">
            <v>2.4412300000000001E-2</v>
          </cell>
          <cell r="O350">
            <v>75</v>
          </cell>
          <cell r="P350">
            <v>2.2603999999999999E-2</v>
          </cell>
          <cell r="Q350">
            <v>32</v>
          </cell>
          <cell r="R350">
            <v>9.6443999999999992E-3</v>
          </cell>
          <cell r="S350">
            <v>19</v>
          </cell>
          <cell r="T350">
            <v>5.7263000000000001E-3</v>
          </cell>
          <cell r="U350">
            <v>241</v>
          </cell>
          <cell r="V350">
            <v>7.2634099999999993E-2</v>
          </cell>
          <cell r="W350">
            <v>196</v>
          </cell>
          <cell r="X350">
            <v>5.9071699999999998E-2</v>
          </cell>
          <cell r="Y350">
            <v>196</v>
          </cell>
          <cell r="Z350">
            <v>5.9071699999999998E-2</v>
          </cell>
          <cell r="AA350">
            <v>132</v>
          </cell>
          <cell r="AB350">
            <v>3.9782999999999999E-2</v>
          </cell>
          <cell r="AC350">
            <v>31</v>
          </cell>
          <cell r="AD350">
            <v>9.3430000000000006E-3</v>
          </cell>
          <cell r="AE350">
            <v>37</v>
          </cell>
          <cell r="AF350">
            <v>1.1151299999999999E-2</v>
          </cell>
          <cell r="AG350">
            <v>37</v>
          </cell>
          <cell r="AH350">
            <v>1.1151299999999999E-2</v>
          </cell>
          <cell r="AI350">
            <v>19</v>
          </cell>
          <cell r="AJ350">
            <v>5.7263000000000001E-3</v>
          </cell>
          <cell r="AK350">
            <v>19</v>
          </cell>
          <cell r="AL350">
            <v>5.7263000000000001E-3</v>
          </cell>
          <cell r="AM350">
            <v>13</v>
          </cell>
          <cell r="AN350">
            <v>3.9179999999999996E-3</v>
          </cell>
          <cell r="AO350">
            <v>39</v>
          </cell>
          <cell r="AP350">
            <v>1.17541E-2</v>
          </cell>
          <cell r="AQ350">
            <v>233</v>
          </cell>
          <cell r="AR350">
            <v>7.0222999999999994E-2</v>
          </cell>
          <cell r="AS350">
            <v>5</v>
          </cell>
          <cell r="AT350">
            <v>1.5069E-3</v>
          </cell>
          <cell r="AU350">
            <v>754</v>
          </cell>
          <cell r="AV350">
            <v>0.22724530000000001</v>
          </cell>
          <cell r="AW350">
            <v>42</v>
          </cell>
          <cell r="AX350">
            <v>1.26582E-2</v>
          </cell>
          <cell r="AY350">
            <v>118</v>
          </cell>
          <cell r="AZ350">
            <v>3.5563600000000001E-2</v>
          </cell>
        </row>
        <row r="351">
          <cell r="A351" t="str">
            <v>Z00622</v>
          </cell>
          <cell r="B351">
            <v>4318</v>
          </cell>
          <cell r="C351">
            <v>27</v>
          </cell>
          <cell r="D351">
            <v>6.2528999999999996E-3</v>
          </cell>
          <cell r="E351">
            <v>408</v>
          </cell>
          <cell r="F351">
            <v>9.4488199999999994E-2</v>
          </cell>
          <cell r="G351">
            <v>402</v>
          </cell>
          <cell r="H351">
            <v>9.3098700000000006E-2</v>
          </cell>
          <cell r="I351">
            <v>46</v>
          </cell>
          <cell r="J351">
            <v>1.06531E-2</v>
          </cell>
          <cell r="K351">
            <v>95</v>
          </cell>
          <cell r="L351">
            <v>2.20009E-2</v>
          </cell>
          <cell r="M351">
            <v>23</v>
          </cell>
          <cell r="N351">
            <v>5.3264999999999996E-3</v>
          </cell>
          <cell r="O351">
            <v>86</v>
          </cell>
          <cell r="P351">
            <v>1.99166E-2</v>
          </cell>
          <cell r="Q351">
            <v>48</v>
          </cell>
          <cell r="R351">
            <v>1.1116300000000001E-2</v>
          </cell>
          <cell r="S351">
            <v>8</v>
          </cell>
          <cell r="T351">
            <v>1.8527000000000001E-3</v>
          </cell>
          <cell r="U351">
            <v>192</v>
          </cell>
          <cell r="V351">
            <v>4.4464999999999998E-2</v>
          </cell>
          <cell r="W351">
            <v>504</v>
          </cell>
          <cell r="X351">
            <v>0.1167207</v>
          </cell>
          <cell r="Y351">
            <v>504</v>
          </cell>
          <cell r="Z351">
            <v>0.1167207</v>
          </cell>
          <cell r="AA351">
            <v>115</v>
          </cell>
          <cell r="AB351">
            <v>2.6632699999999999E-2</v>
          </cell>
          <cell r="AC351">
            <v>29</v>
          </cell>
          <cell r="AD351">
            <v>6.7161E-3</v>
          </cell>
          <cell r="AE351">
            <v>14</v>
          </cell>
          <cell r="AF351">
            <v>3.2422000000000002E-3</v>
          </cell>
          <cell r="AG351">
            <v>14</v>
          </cell>
          <cell r="AH351">
            <v>3.2422000000000002E-3</v>
          </cell>
          <cell r="AI351">
            <v>8</v>
          </cell>
          <cell r="AJ351">
            <v>1.8527000000000001E-3</v>
          </cell>
          <cell r="AK351">
            <v>8</v>
          </cell>
          <cell r="AL351">
            <v>1.8527000000000001E-3</v>
          </cell>
          <cell r="AM351">
            <v>27</v>
          </cell>
          <cell r="AN351">
            <v>6.2528999999999996E-3</v>
          </cell>
          <cell r="AO351">
            <v>33</v>
          </cell>
          <cell r="AP351">
            <v>7.6423999999999997E-3</v>
          </cell>
          <cell r="AQ351">
            <v>382</v>
          </cell>
          <cell r="AR351">
            <v>8.8466900000000001E-2</v>
          </cell>
          <cell r="AS351">
            <v>2</v>
          </cell>
          <cell r="AT351">
            <v>4.6319999999999998E-4</v>
          </cell>
          <cell r="AU351">
            <v>921</v>
          </cell>
          <cell r="AV351">
            <v>0.21329319999999999</v>
          </cell>
          <cell r="AW351">
            <v>39</v>
          </cell>
          <cell r="AX351">
            <v>9.0320000000000001E-3</v>
          </cell>
          <cell r="AY351">
            <v>112</v>
          </cell>
          <cell r="AZ351">
            <v>2.59379E-2</v>
          </cell>
        </row>
        <row r="352">
          <cell r="A352" t="str">
            <v>Z00623</v>
          </cell>
          <cell r="B352">
            <v>5892</v>
          </cell>
          <cell r="C352">
            <v>117</v>
          </cell>
          <cell r="D352">
            <v>1.9857400000000001E-2</v>
          </cell>
          <cell r="E352">
            <v>287</v>
          </cell>
          <cell r="F352">
            <v>4.8710099999999999E-2</v>
          </cell>
          <cell r="G352">
            <v>827</v>
          </cell>
          <cell r="H352">
            <v>0.14035980000000001</v>
          </cell>
          <cell r="I352">
            <v>86</v>
          </cell>
          <cell r="J352">
            <v>1.4596100000000001E-2</v>
          </cell>
          <cell r="K352">
            <v>260</v>
          </cell>
          <cell r="L352">
            <v>4.4127600000000003E-2</v>
          </cell>
          <cell r="M352">
            <v>237</v>
          </cell>
          <cell r="N352">
            <v>4.0224000000000003E-2</v>
          </cell>
          <cell r="O352">
            <v>116</v>
          </cell>
          <cell r="P352">
            <v>1.9687699999999999E-2</v>
          </cell>
          <cell r="Q352">
            <v>33</v>
          </cell>
          <cell r="R352">
            <v>5.6008000000000004E-3</v>
          </cell>
          <cell r="S352">
            <v>42</v>
          </cell>
          <cell r="T352">
            <v>7.1282999999999997E-3</v>
          </cell>
          <cell r="U352">
            <v>446</v>
          </cell>
          <cell r="V352">
            <v>7.5695899999999997E-2</v>
          </cell>
          <cell r="W352">
            <v>394</v>
          </cell>
          <cell r="X352">
            <v>6.6870299999999994E-2</v>
          </cell>
          <cell r="Y352">
            <v>394</v>
          </cell>
          <cell r="Z352">
            <v>6.6870299999999994E-2</v>
          </cell>
          <cell r="AA352">
            <v>237</v>
          </cell>
          <cell r="AB352">
            <v>4.0224000000000003E-2</v>
          </cell>
          <cell r="AC352">
            <v>46</v>
          </cell>
          <cell r="AD352">
            <v>7.8072000000000003E-3</v>
          </cell>
          <cell r="AE352">
            <v>44</v>
          </cell>
          <cell r="AF352">
            <v>7.4678000000000001E-3</v>
          </cell>
          <cell r="AG352">
            <v>44</v>
          </cell>
          <cell r="AH352">
            <v>7.4678000000000001E-3</v>
          </cell>
          <cell r="AI352">
            <v>24</v>
          </cell>
          <cell r="AJ352">
            <v>4.0733000000000002E-3</v>
          </cell>
          <cell r="AK352">
            <v>24</v>
          </cell>
          <cell r="AL352">
            <v>4.0733000000000002E-3</v>
          </cell>
          <cell r="AM352">
            <v>33</v>
          </cell>
          <cell r="AN352">
            <v>5.6008000000000004E-3</v>
          </cell>
          <cell r="AO352">
            <v>54</v>
          </cell>
          <cell r="AP352">
            <v>9.1649999999999995E-3</v>
          </cell>
          <cell r="AQ352">
            <v>842</v>
          </cell>
          <cell r="AR352">
            <v>0.14290559999999999</v>
          </cell>
          <cell r="AS352">
            <v>3</v>
          </cell>
          <cell r="AT352">
            <v>5.0920000000000002E-4</v>
          </cell>
          <cell r="AU352">
            <v>1309</v>
          </cell>
          <cell r="AV352">
            <v>0.22216559999999999</v>
          </cell>
          <cell r="AW352">
            <v>111</v>
          </cell>
          <cell r="AX352">
            <v>1.8839100000000001E-2</v>
          </cell>
          <cell r="AY352">
            <v>199</v>
          </cell>
          <cell r="AZ352">
            <v>3.3774600000000002E-2</v>
          </cell>
        </row>
        <row r="353">
          <cell r="A353" t="str">
            <v>Z00624</v>
          </cell>
          <cell r="B353">
            <v>7553</v>
          </cell>
          <cell r="C353">
            <v>105</v>
          </cell>
          <cell r="D353">
            <v>1.3901800000000001E-2</v>
          </cell>
          <cell r="E353">
            <v>352</v>
          </cell>
          <cell r="F353">
            <v>4.6604E-2</v>
          </cell>
          <cell r="G353">
            <v>943</v>
          </cell>
          <cell r="H353">
            <v>0.12485110000000001</v>
          </cell>
          <cell r="I353">
            <v>92</v>
          </cell>
          <cell r="J353">
            <v>1.21806E-2</v>
          </cell>
          <cell r="K353">
            <v>274</v>
          </cell>
          <cell r="L353">
            <v>3.6276999999999997E-2</v>
          </cell>
          <cell r="M353">
            <v>235</v>
          </cell>
          <cell r="N353">
            <v>3.1113499999999999E-2</v>
          </cell>
          <cell r="O353">
            <v>83</v>
          </cell>
          <cell r="P353">
            <v>1.0989000000000001E-2</v>
          </cell>
          <cell r="Q353">
            <v>73</v>
          </cell>
          <cell r="R353">
            <v>9.665E-3</v>
          </cell>
          <cell r="S353">
            <v>59</v>
          </cell>
          <cell r="T353">
            <v>7.8114999999999999E-3</v>
          </cell>
          <cell r="U353">
            <v>520</v>
          </cell>
          <cell r="V353">
            <v>6.88468E-2</v>
          </cell>
          <cell r="W353">
            <v>1274</v>
          </cell>
          <cell r="X353">
            <v>0.16867470000000001</v>
          </cell>
          <cell r="Y353">
            <v>1274</v>
          </cell>
          <cell r="Z353">
            <v>0.16867470000000001</v>
          </cell>
          <cell r="AA353">
            <v>313</v>
          </cell>
          <cell r="AB353">
            <v>4.1440499999999998E-2</v>
          </cell>
          <cell r="AC353">
            <v>97</v>
          </cell>
          <cell r="AD353">
            <v>1.2842599999999999E-2</v>
          </cell>
          <cell r="AE353">
            <v>46</v>
          </cell>
          <cell r="AF353">
            <v>6.0902999999999999E-3</v>
          </cell>
          <cell r="AG353">
            <v>46</v>
          </cell>
          <cell r="AH353">
            <v>6.0902999999999999E-3</v>
          </cell>
          <cell r="AI353">
            <v>21</v>
          </cell>
          <cell r="AJ353">
            <v>2.7804000000000001E-3</v>
          </cell>
          <cell r="AK353">
            <v>21</v>
          </cell>
          <cell r="AL353">
            <v>2.7804000000000001E-3</v>
          </cell>
          <cell r="AM353">
            <v>86</v>
          </cell>
          <cell r="AN353">
            <v>1.1386200000000001E-2</v>
          </cell>
          <cell r="AO353">
            <v>69</v>
          </cell>
          <cell r="AP353">
            <v>9.1354000000000001E-3</v>
          </cell>
          <cell r="AQ353">
            <v>872</v>
          </cell>
          <cell r="AR353">
            <v>0.11545080000000001</v>
          </cell>
          <cell r="AS353">
            <v>2</v>
          </cell>
          <cell r="AT353">
            <v>2.6479999999999999E-4</v>
          </cell>
          <cell r="AU353">
            <v>1639</v>
          </cell>
          <cell r="AV353">
            <v>0.2169999</v>
          </cell>
          <cell r="AW353">
            <v>140</v>
          </cell>
          <cell r="AX353">
            <v>1.8535699999999999E-2</v>
          </cell>
          <cell r="AY353">
            <v>309</v>
          </cell>
          <cell r="AZ353">
            <v>4.09109E-2</v>
          </cell>
        </row>
        <row r="354">
          <cell r="A354" t="str">
            <v>Z00625</v>
          </cell>
          <cell r="B354">
            <v>3534</v>
          </cell>
          <cell r="C354">
            <v>34</v>
          </cell>
          <cell r="D354">
            <v>9.6208000000000005E-3</v>
          </cell>
          <cell r="E354">
            <v>336</v>
          </cell>
          <cell r="F354">
            <v>9.5076400000000005E-2</v>
          </cell>
          <cell r="G354">
            <v>446</v>
          </cell>
          <cell r="H354">
            <v>0.1262026</v>
          </cell>
          <cell r="I354">
            <v>46</v>
          </cell>
          <cell r="J354">
            <v>1.3016399999999999E-2</v>
          </cell>
          <cell r="K354">
            <v>126</v>
          </cell>
          <cell r="L354">
            <v>3.5653700000000003E-2</v>
          </cell>
          <cell r="M354">
            <v>90</v>
          </cell>
          <cell r="N354">
            <v>2.5466900000000001E-2</v>
          </cell>
          <cell r="O354">
            <v>113</v>
          </cell>
          <cell r="P354">
            <v>3.1975099999999999E-2</v>
          </cell>
          <cell r="Q354">
            <v>29</v>
          </cell>
          <cell r="R354">
            <v>8.2059999999999998E-3</v>
          </cell>
          <cell r="S354">
            <v>20</v>
          </cell>
          <cell r="T354">
            <v>5.6592999999999999E-3</v>
          </cell>
          <cell r="U354">
            <v>214</v>
          </cell>
          <cell r="V354">
            <v>6.05546E-2</v>
          </cell>
          <cell r="W354">
            <v>359</v>
          </cell>
          <cell r="X354">
            <v>0.1015846</v>
          </cell>
          <cell r="Y354">
            <v>359</v>
          </cell>
          <cell r="Z354">
            <v>0.1015846</v>
          </cell>
          <cell r="AA354">
            <v>116</v>
          </cell>
          <cell r="AB354">
            <v>3.2823999999999999E-2</v>
          </cell>
          <cell r="AC354">
            <v>26</v>
          </cell>
          <cell r="AD354">
            <v>7.3571000000000001E-3</v>
          </cell>
          <cell r="AE354">
            <v>34</v>
          </cell>
          <cell r="AF354">
            <v>9.6208000000000005E-3</v>
          </cell>
          <cell r="AG354">
            <v>34</v>
          </cell>
          <cell r="AH354">
            <v>9.6208000000000005E-3</v>
          </cell>
          <cell r="AI354">
            <v>17</v>
          </cell>
          <cell r="AJ354">
            <v>4.8104000000000003E-3</v>
          </cell>
          <cell r="AK354">
            <v>17</v>
          </cell>
          <cell r="AL354">
            <v>4.8104000000000003E-3</v>
          </cell>
          <cell r="AM354">
            <v>25</v>
          </cell>
          <cell r="AN354">
            <v>7.0740999999999998E-3</v>
          </cell>
          <cell r="AO354">
            <v>49</v>
          </cell>
          <cell r="AP354">
            <v>1.3865300000000001E-2</v>
          </cell>
          <cell r="AQ354">
            <v>294</v>
          </cell>
          <cell r="AR354">
            <v>8.3191899999999999E-2</v>
          </cell>
          <cell r="AS354">
            <v>12</v>
          </cell>
          <cell r="AT354">
            <v>3.3955999999999999E-3</v>
          </cell>
          <cell r="AU354">
            <v>887</v>
          </cell>
          <cell r="AV354">
            <v>0.2509904</v>
          </cell>
          <cell r="AW354">
            <v>71</v>
          </cell>
          <cell r="AX354">
            <v>2.0090500000000001E-2</v>
          </cell>
          <cell r="AY354">
            <v>129</v>
          </cell>
          <cell r="AZ354">
            <v>3.65025E-2</v>
          </cell>
        </row>
        <row r="355">
          <cell r="A355" t="str">
            <v>Z00626</v>
          </cell>
          <cell r="B355">
            <v>8891</v>
          </cell>
          <cell r="C355">
            <v>124</v>
          </cell>
          <cell r="D355">
            <v>1.3946699999999999E-2</v>
          </cell>
          <cell r="E355">
            <v>487</v>
          </cell>
          <cell r="F355">
            <v>5.4774499999999997E-2</v>
          </cell>
          <cell r="G355">
            <v>985</v>
          </cell>
          <cell r="H355">
            <v>0.1107862</v>
          </cell>
          <cell r="I355">
            <v>122</v>
          </cell>
          <cell r="J355">
            <v>1.37217E-2</v>
          </cell>
          <cell r="K355">
            <v>361</v>
          </cell>
          <cell r="L355">
            <v>4.0602899999999997E-2</v>
          </cell>
          <cell r="M355">
            <v>305</v>
          </cell>
          <cell r="N355">
            <v>3.4304399999999999E-2</v>
          </cell>
          <cell r="O355">
            <v>157</v>
          </cell>
          <cell r="P355">
            <v>1.7658299999999998E-2</v>
          </cell>
          <cell r="Q355">
            <v>83</v>
          </cell>
          <cell r="R355">
            <v>9.3352999999999995E-3</v>
          </cell>
          <cell r="S355">
            <v>40</v>
          </cell>
          <cell r="T355">
            <v>4.4989000000000001E-3</v>
          </cell>
          <cell r="U355">
            <v>650</v>
          </cell>
          <cell r="V355">
            <v>7.3107599999999995E-2</v>
          </cell>
          <cell r="W355">
            <v>816</v>
          </cell>
          <cell r="X355">
            <v>9.1778200000000004E-2</v>
          </cell>
          <cell r="Y355">
            <v>816</v>
          </cell>
          <cell r="Z355">
            <v>9.1778200000000004E-2</v>
          </cell>
          <cell r="AA355">
            <v>370</v>
          </cell>
          <cell r="AB355">
            <v>4.1615100000000002E-2</v>
          </cell>
          <cell r="AC355">
            <v>66</v>
          </cell>
          <cell r="AD355">
            <v>7.4231999999999996E-3</v>
          </cell>
          <cell r="AE355">
            <v>77</v>
          </cell>
          <cell r="AF355">
            <v>8.6604000000000004E-3</v>
          </cell>
          <cell r="AG355">
            <v>77</v>
          </cell>
          <cell r="AH355">
            <v>8.6604000000000004E-3</v>
          </cell>
          <cell r="AI355">
            <v>36</v>
          </cell>
          <cell r="AJ355">
            <v>4.0489999999999996E-3</v>
          </cell>
          <cell r="AK355">
            <v>36</v>
          </cell>
          <cell r="AL355">
            <v>4.0489999999999996E-3</v>
          </cell>
          <cell r="AM355">
            <v>21</v>
          </cell>
          <cell r="AN355">
            <v>2.3619000000000001E-3</v>
          </cell>
          <cell r="AO355">
            <v>75</v>
          </cell>
          <cell r="AP355">
            <v>8.4355000000000003E-3</v>
          </cell>
          <cell r="AQ355">
            <v>670</v>
          </cell>
          <cell r="AR355">
            <v>7.5357099999999996E-2</v>
          </cell>
          <cell r="AS355">
            <v>8</v>
          </cell>
          <cell r="AT355">
            <v>8.9979999999999997E-4</v>
          </cell>
          <cell r="AU355">
            <v>1909</v>
          </cell>
          <cell r="AV355">
            <v>0.2147115</v>
          </cell>
          <cell r="AW355">
            <v>170</v>
          </cell>
          <cell r="AX355">
            <v>1.9120499999999999E-2</v>
          </cell>
          <cell r="AY355">
            <v>281</v>
          </cell>
          <cell r="AZ355">
            <v>3.1605000000000001E-2</v>
          </cell>
        </row>
        <row r="356">
          <cell r="A356" t="str">
            <v>Z00627</v>
          </cell>
          <cell r="B356">
            <v>6626</v>
          </cell>
          <cell r="C356">
            <v>60</v>
          </cell>
          <cell r="D356">
            <v>9.0551999999999994E-3</v>
          </cell>
          <cell r="E356">
            <v>326</v>
          </cell>
          <cell r="F356">
            <v>4.9200099999999997E-2</v>
          </cell>
          <cell r="G356">
            <v>811</v>
          </cell>
          <cell r="H356">
            <v>0.12239659999999999</v>
          </cell>
          <cell r="I356">
            <v>64</v>
          </cell>
          <cell r="J356">
            <v>9.6588999999999998E-3</v>
          </cell>
          <cell r="K356">
            <v>208</v>
          </cell>
          <cell r="L356">
            <v>3.1391500000000003E-2</v>
          </cell>
          <cell r="M356">
            <v>117</v>
          </cell>
          <cell r="N356">
            <v>1.7657699999999998E-2</v>
          </cell>
          <cell r="O356">
            <v>70</v>
          </cell>
          <cell r="P356">
            <v>1.05644E-2</v>
          </cell>
          <cell r="Q356">
            <v>83</v>
          </cell>
          <cell r="R356">
            <v>1.25264E-2</v>
          </cell>
          <cell r="S356">
            <v>31</v>
          </cell>
          <cell r="T356">
            <v>4.6785000000000004E-3</v>
          </cell>
          <cell r="U356">
            <v>378</v>
          </cell>
          <cell r="V356">
            <v>5.7048000000000001E-2</v>
          </cell>
          <cell r="W356">
            <v>151</v>
          </cell>
          <cell r="X356">
            <v>2.2789E-2</v>
          </cell>
          <cell r="Y356">
            <v>151</v>
          </cell>
          <cell r="Z356">
            <v>2.2789E-2</v>
          </cell>
          <cell r="AA356">
            <v>208</v>
          </cell>
          <cell r="AB356">
            <v>3.1391500000000003E-2</v>
          </cell>
          <cell r="AC356">
            <v>38</v>
          </cell>
          <cell r="AD356">
            <v>5.7349999999999996E-3</v>
          </cell>
          <cell r="AE356">
            <v>26</v>
          </cell>
          <cell r="AF356">
            <v>3.9239000000000001E-3</v>
          </cell>
          <cell r="AG356">
            <v>26</v>
          </cell>
          <cell r="AH356">
            <v>3.9239000000000001E-3</v>
          </cell>
          <cell r="AI356">
            <v>7</v>
          </cell>
          <cell r="AJ356">
            <v>1.0564000000000001E-3</v>
          </cell>
          <cell r="AK356">
            <v>7</v>
          </cell>
          <cell r="AL356">
            <v>1.0564000000000001E-3</v>
          </cell>
          <cell r="AM356">
            <v>22</v>
          </cell>
          <cell r="AN356">
            <v>3.3203E-3</v>
          </cell>
          <cell r="AO356">
            <v>40</v>
          </cell>
          <cell r="AP356">
            <v>6.0368000000000002E-3</v>
          </cell>
          <cell r="AQ356">
            <v>721</v>
          </cell>
          <cell r="AR356">
            <v>0.1088138</v>
          </cell>
          <cell r="AS356">
            <v>2</v>
          </cell>
          <cell r="AT356">
            <v>3.0180000000000002E-4</v>
          </cell>
          <cell r="AU356">
            <v>1311</v>
          </cell>
          <cell r="AV356">
            <v>0.1978569</v>
          </cell>
          <cell r="AW356">
            <v>110</v>
          </cell>
          <cell r="AX356">
            <v>1.6601299999999999E-2</v>
          </cell>
          <cell r="AY356">
            <v>174</v>
          </cell>
          <cell r="AZ356">
            <v>2.6260200000000001E-2</v>
          </cell>
        </row>
        <row r="357">
          <cell r="A357" t="str">
            <v>Z00629</v>
          </cell>
          <cell r="B357">
            <v>6798</v>
          </cell>
          <cell r="C357">
            <v>105</v>
          </cell>
          <cell r="D357">
            <v>1.54457E-2</v>
          </cell>
          <cell r="E357">
            <v>391</v>
          </cell>
          <cell r="F357">
            <v>5.7516900000000003E-2</v>
          </cell>
          <cell r="G357">
            <v>756</v>
          </cell>
          <cell r="H357">
            <v>0.11120919999999999</v>
          </cell>
          <cell r="I357">
            <v>96</v>
          </cell>
          <cell r="J357">
            <v>1.41218E-2</v>
          </cell>
          <cell r="K357">
            <v>249</v>
          </cell>
          <cell r="L357">
            <v>3.6628399999999998E-2</v>
          </cell>
          <cell r="M357">
            <v>257</v>
          </cell>
          <cell r="N357">
            <v>3.7805199999999997E-2</v>
          </cell>
          <cell r="O357">
            <v>83</v>
          </cell>
          <cell r="P357">
            <v>1.22095E-2</v>
          </cell>
          <cell r="Q357">
            <v>53</v>
          </cell>
          <cell r="R357">
            <v>7.7964000000000002E-3</v>
          </cell>
          <cell r="S357">
            <v>32</v>
          </cell>
          <cell r="T357">
            <v>4.7073000000000002E-3</v>
          </cell>
          <cell r="U357">
            <v>518</v>
          </cell>
          <cell r="V357">
            <v>7.61989E-2</v>
          </cell>
          <cell r="W357">
            <v>56</v>
          </cell>
          <cell r="X357">
            <v>8.2377000000000006E-3</v>
          </cell>
          <cell r="Y357">
            <v>56</v>
          </cell>
          <cell r="Z357">
            <v>8.2377000000000006E-3</v>
          </cell>
          <cell r="AA357">
            <v>337</v>
          </cell>
          <cell r="AB357">
            <v>4.9573399999999997E-2</v>
          </cell>
          <cell r="AC357">
            <v>51</v>
          </cell>
          <cell r="AD357">
            <v>7.5021999999999997E-3</v>
          </cell>
          <cell r="AE357">
            <v>47</v>
          </cell>
          <cell r="AF357">
            <v>6.9138000000000003E-3</v>
          </cell>
          <cell r="AG357">
            <v>47</v>
          </cell>
          <cell r="AH357">
            <v>6.9138000000000003E-3</v>
          </cell>
          <cell r="AI357">
            <v>17</v>
          </cell>
          <cell r="AJ357">
            <v>2.5006999999999998E-3</v>
          </cell>
          <cell r="AK357">
            <v>17</v>
          </cell>
          <cell r="AL357">
            <v>2.5006999999999998E-3</v>
          </cell>
          <cell r="AM357">
            <v>20</v>
          </cell>
          <cell r="AN357">
            <v>2.9420000000000002E-3</v>
          </cell>
          <cell r="AO357">
            <v>38</v>
          </cell>
          <cell r="AP357">
            <v>5.5899000000000001E-3</v>
          </cell>
          <cell r="AQ357">
            <v>953</v>
          </cell>
          <cell r="AR357">
            <v>0.14018829999999999</v>
          </cell>
          <cell r="AS357">
            <v>2</v>
          </cell>
          <cell r="AT357">
            <v>2.942E-4</v>
          </cell>
          <cell r="AU357">
            <v>1494</v>
          </cell>
          <cell r="AV357">
            <v>0.21977050000000001</v>
          </cell>
          <cell r="AW357">
            <v>113</v>
          </cell>
          <cell r="AX357">
            <v>1.6622499999999998E-2</v>
          </cell>
          <cell r="AY357">
            <v>243</v>
          </cell>
          <cell r="AZ357">
            <v>3.5745800000000001E-2</v>
          </cell>
        </row>
        <row r="358">
          <cell r="A358" t="str">
            <v>Z00651</v>
          </cell>
          <cell r="B358">
            <v>6480</v>
          </cell>
          <cell r="C358">
            <v>82</v>
          </cell>
          <cell r="D358">
            <v>1.26543E-2</v>
          </cell>
          <cell r="E358">
            <v>295</v>
          </cell>
          <cell r="F358">
            <v>4.5524700000000001E-2</v>
          </cell>
          <cell r="G358">
            <v>864</v>
          </cell>
          <cell r="H358">
            <v>0.13333329999999999</v>
          </cell>
          <cell r="I358">
            <v>65</v>
          </cell>
          <cell r="J358">
            <v>1.0030900000000001E-2</v>
          </cell>
          <cell r="K358">
            <v>247</v>
          </cell>
          <cell r="L358">
            <v>3.81173E-2</v>
          </cell>
          <cell r="M358">
            <v>169</v>
          </cell>
          <cell r="N358">
            <v>2.6080200000000001E-2</v>
          </cell>
          <cell r="O358">
            <v>109</v>
          </cell>
          <cell r="P358">
            <v>1.6820999999999999E-2</v>
          </cell>
          <cell r="Q358">
            <v>71</v>
          </cell>
          <cell r="R358">
            <v>1.0956799999999999E-2</v>
          </cell>
          <cell r="S358">
            <v>19</v>
          </cell>
          <cell r="T358">
            <v>2.9321E-3</v>
          </cell>
          <cell r="U358">
            <v>415</v>
          </cell>
          <cell r="V358">
            <v>6.4043199999999995E-2</v>
          </cell>
          <cell r="W358">
            <v>770</v>
          </cell>
          <cell r="X358">
            <v>0.11882719999999999</v>
          </cell>
          <cell r="Y358">
            <v>770</v>
          </cell>
          <cell r="Z358">
            <v>0.11882719999999999</v>
          </cell>
          <cell r="AA358">
            <v>219</v>
          </cell>
          <cell r="AB358">
            <v>3.3796300000000001E-2</v>
          </cell>
          <cell r="AC358">
            <v>44</v>
          </cell>
          <cell r="AD358">
            <v>6.7901000000000003E-3</v>
          </cell>
          <cell r="AE358">
            <v>38</v>
          </cell>
          <cell r="AF358">
            <v>5.8642E-3</v>
          </cell>
          <cell r="AG358">
            <v>38</v>
          </cell>
          <cell r="AH358">
            <v>5.8642E-3</v>
          </cell>
          <cell r="AI358">
            <v>7</v>
          </cell>
          <cell r="AJ358">
            <v>1.0801999999999999E-3</v>
          </cell>
          <cell r="AK358">
            <v>7</v>
          </cell>
          <cell r="AL358">
            <v>1.0801999999999999E-3</v>
          </cell>
          <cell r="AM358">
            <v>13</v>
          </cell>
          <cell r="AN358">
            <v>2.0062000000000001E-3</v>
          </cell>
          <cell r="AO358">
            <v>49</v>
          </cell>
          <cell r="AP358">
            <v>7.5617000000000002E-3</v>
          </cell>
          <cell r="AQ358">
            <v>440</v>
          </cell>
          <cell r="AR358">
            <v>6.7901199999999995E-2</v>
          </cell>
          <cell r="AS358">
            <v>4</v>
          </cell>
          <cell r="AT358">
            <v>6.1729999999999999E-4</v>
          </cell>
          <cell r="AU358">
            <v>1362</v>
          </cell>
          <cell r="AV358">
            <v>0.21018519999999999</v>
          </cell>
          <cell r="AW358">
            <v>88</v>
          </cell>
          <cell r="AX358">
            <v>1.3580200000000001E-2</v>
          </cell>
          <cell r="AY358">
            <v>176</v>
          </cell>
          <cell r="AZ358">
            <v>2.7160500000000001E-2</v>
          </cell>
        </row>
        <row r="359">
          <cell r="A359" t="str">
            <v>Z00652</v>
          </cell>
          <cell r="B359">
            <v>1956</v>
          </cell>
          <cell r="C359">
            <v>33</v>
          </cell>
          <cell r="D359">
            <v>1.6871199999999999E-2</v>
          </cell>
          <cell r="E359">
            <v>84</v>
          </cell>
          <cell r="F359">
            <v>4.2944799999999998E-2</v>
          </cell>
          <cell r="G359">
            <v>327</v>
          </cell>
          <cell r="H359">
            <v>0.16717789999999999</v>
          </cell>
          <cell r="I359">
            <v>28</v>
          </cell>
          <cell r="J359">
            <v>1.43149E-2</v>
          </cell>
          <cell r="K359">
            <v>68</v>
          </cell>
          <cell r="L359">
            <v>3.4764799999999998E-2</v>
          </cell>
          <cell r="M359">
            <v>91</v>
          </cell>
          <cell r="N359">
            <v>4.6523500000000002E-2</v>
          </cell>
          <cell r="O359">
            <v>32</v>
          </cell>
          <cell r="P359">
            <v>1.63599E-2</v>
          </cell>
          <cell r="Q359">
            <v>43</v>
          </cell>
          <cell r="R359">
            <v>2.1983599999999999E-2</v>
          </cell>
          <cell r="S359">
            <v>10</v>
          </cell>
          <cell r="T359">
            <v>5.1124999999999999E-3</v>
          </cell>
          <cell r="U359">
            <v>121</v>
          </cell>
          <cell r="V359">
            <v>6.1860900000000003E-2</v>
          </cell>
          <cell r="W359">
            <v>248</v>
          </cell>
          <cell r="X359">
            <v>0.1267894</v>
          </cell>
          <cell r="Y359">
            <v>248</v>
          </cell>
          <cell r="Z359">
            <v>0.1267894</v>
          </cell>
          <cell r="AA359">
            <v>72</v>
          </cell>
          <cell r="AB359">
            <v>3.6809799999999997E-2</v>
          </cell>
          <cell r="AC359">
            <v>15</v>
          </cell>
          <cell r="AD359">
            <v>7.6686999999999996E-3</v>
          </cell>
          <cell r="AE359">
            <v>20</v>
          </cell>
          <cell r="AF359">
            <v>1.02249E-2</v>
          </cell>
          <cell r="AG359">
            <v>20</v>
          </cell>
          <cell r="AH359">
            <v>1.02249E-2</v>
          </cell>
          <cell r="AI359">
            <v>14</v>
          </cell>
          <cell r="AJ359">
            <v>7.1574999999999998E-3</v>
          </cell>
          <cell r="AK359">
            <v>14</v>
          </cell>
          <cell r="AL359">
            <v>7.1574999999999998E-3</v>
          </cell>
          <cell r="AM359">
            <v>16</v>
          </cell>
          <cell r="AN359">
            <v>8.1799999999999998E-3</v>
          </cell>
          <cell r="AO359">
            <v>5</v>
          </cell>
          <cell r="AP359">
            <v>2.5561999999999998E-3</v>
          </cell>
          <cell r="AQ359">
            <v>111</v>
          </cell>
          <cell r="AR359">
            <v>5.67485E-2</v>
          </cell>
          <cell r="AS359">
            <v>2</v>
          </cell>
          <cell r="AT359">
            <v>1.0225E-3</v>
          </cell>
          <cell r="AU359">
            <v>461</v>
          </cell>
          <cell r="AV359">
            <v>0.23568510000000001</v>
          </cell>
          <cell r="AW359">
            <v>20</v>
          </cell>
          <cell r="AX359">
            <v>1.02249E-2</v>
          </cell>
          <cell r="AY359">
            <v>50</v>
          </cell>
          <cell r="AZ359">
            <v>2.5562399999999999E-2</v>
          </cell>
        </row>
        <row r="360">
          <cell r="A360" t="str">
            <v>Z00654</v>
          </cell>
          <cell r="B360">
            <v>6106</v>
          </cell>
          <cell r="C360">
            <v>87</v>
          </cell>
          <cell r="D360">
            <v>1.42483E-2</v>
          </cell>
          <cell r="E360">
            <v>338</v>
          </cell>
          <cell r="F360">
            <v>5.5355399999999999E-2</v>
          </cell>
          <cell r="G360">
            <v>746</v>
          </cell>
          <cell r="H360">
            <v>0.1221749</v>
          </cell>
          <cell r="I360">
            <v>82</v>
          </cell>
          <cell r="J360">
            <v>1.3429399999999999E-2</v>
          </cell>
          <cell r="K360">
            <v>257</v>
          </cell>
          <cell r="L360">
            <v>4.2089700000000001E-2</v>
          </cell>
          <cell r="M360">
            <v>286</v>
          </cell>
          <cell r="N360">
            <v>4.6839199999999998E-2</v>
          </cell>
          <cell r="O360">
            <v>79</v>
          </cell>
          <cell r="P360">
            <v>1.2938099999999999E-2</v>
          </cell>
          <cell r="Q360">
            <v>70</v>
          </cell>
          <cell r="R360">
            <v>1.14641E-2</v>
          </cell>
          <cell r="S360">
            <v>42</v>
          </cell>
          <cell r="T360">
            <v>6.8785000000000001E-3</v>
          </cell>
          <cell r="U360">
            <v>423</v>
          </cell>
          <cell r="V360">
            <v>6.9276099999999993E-2</v>
          </cell>
          <cell r="W360">
            <v>417</v>
          </cell>
          <cell r="X360">
            <v>6.8293499999999993E-2</v>
          </cell>
          <cell r="Y360">
            <v>417</v>
          </cell>
          <cell r="Z360">
            <v>6.8293499999999993E-2</v>
          </cell>
          <cell r="AA360">
            <v>225</v>
          </cell>
          <cell r="AB360">
            <v>3.6849E-2</v>
          </cell>
          <cell r="AC360">
            <v>53</v>
          </cell>
          <cell r="AD360">
            <v>8.6800000000000002E-3</v>
          </cell>
          <cell r="AE360">
            <v>46</v>
          </cell>
          <cell r="AF360">
            <v>7.5335999999999997E-3</v>
          </cell>
          <cell r="AG360">
            <v>46</v>
          </cell>
          <cell r="AH360">
            <v>7.5335999999999997E-3</v>
          </cell>
          <cell r="AI360">
            <v>21</v>
          </cell>
          <cell r="AJ360">
            <v>3.4391999999999999E-3</v>
          </cell>
          <cell r="AK360">
            <v>21</v>
          </cell>
          <cell r="AL360">
            <v>3.4391999999999999E-3</v>
          </cell>
          <cell r="AM360">
            <v>22</v>
          </cell>
          <cell r="AN360">
            <v>3.6029999999999999E-3</v>
          </cell>
          <cell r="AO360">
            <v>64</v>
          </cell>
          <cell r="AP360">
            <v>1.0481499999999999E-2</v>
          </cell>
          <cell r="AQ360">
            <v>639</v>
          </cell>
          <cell r="AR360">
            <v>0.1046512</v>
          </cell>
          <cell r="AS360">
            <v>10</v>
          </cell>
          <cell r="AT360">
            <v>1.6377E-3</v>
          </cell>
          <cell r="AU360">
            <v>1346</v>
          </cell>
          <cell r="AV360">
            <v>0.22043889999999999</v>
          </cell>
          <cell r="AW360">
            <v>101</v>
          </cell>
          <cell r="AX360">
            <v>1.65411E-2</v>
          </cell>
          <cell r="AY360">
            <v>152</v>
          </cell>
          <cell r="AZ360">
            <v>2.4893499999999999E-2</v>
          </cell>
        </row>
        <row r="361">
          <cell r="A361" t="str">
            <v>Z00655</v>
          </cell>
          <cell r="B361">
            <v>1665</v>
          </cell>
          <cell r="C361">
            <v>21</v>
          </cell>
          <cell r="D361">
            <v>1.26126E-2</v>
          </cell>
          <cell r="E361">
            <v>89</v>
          </cell>
          <cell r="F361">
            <v>5.3453500000000001E-2</v>
          </cell>
          <cell r="G361">
            <v>193</v>
          </cell>
          <cell r="H361">
            <v>0.1159159</v>
          </cell>
          <cell r="I361">
            <v>27</v>
          </cell>
          <cell r="J361">
            <v>1.62162E-2</v>
          </cell>
          <cell r="K361">
            <v>65</v>
          </cell>
          <cell r="L361">
            <v>3.9038999999999997E-2</v>
          </cell>
          <cell r="M361">
            <v>65</v>
          </cell>
          <cell r="N361">
            <v>3.9038999999999997E-2</v>
          </cell>
          <cell r="O361">
            <v>21</v>
          </cell>
          <cell r="P361">
            <v>1.26126E-2</v>
          </cell>
          <cell r="Q361">
            <v>13</v>
          </cell>
          <cell r="R361">
            <v>7.8078000000000002E-3</v>
          </cell>
          <cell r="S361">
            <v>8</v>
          </cell>
          <cell r="T361">
            <v>4.8047999999999997E-3</v>
          </cell>
          <cell r="U361">
            <v>102</v>
          </cell>
          <cell r="V361">
            <v>6.1261299999999998E-2</v>
          </cell>
          <cell r="W361">
            <v>106</v>
          </cell>
          <cell r="X361">
            <v>6.3663700000000004E-2</v>
          </cell>
          <cell r="Y361">
            <v>106</v>
          </cell>
          <cell r="Z361">
            <v>6.3663700000000004E-2</v>
          </cell>
          <cell r="AA361">
            <v>51</v>
          </cell>
          <cell r="AB361">
            <v>3.0630600000000001E-2</v>
          </cell>
          <cell r="AC361">
            <v>7</v>
          </cell>
          <cell r="AD361">
            <v>4.2042E-3</v>
          </cell>
          <cell r="AE361">
            <v>10</v>
          </cell>
          <cell r="AF361">
            <v>6.0060000000000001E-3</v>
          </cell>
          <cell r="AG361">
            <v>10</v>
          </cell>
          <cell r="AH361">
            <v>6.0060000000000001E-3</v>
          </cell>
          <cell r="AI361">
            <v>3</v>
          </cell>
          <cell r="AJ361">
            <v>1.8018000000000001E-3</v>
          </cell>
          <cell r="AK361">
            <v>3</v>
          </cell>
          <cell r="AL361">
            <v>1.8018000000000001E-3</v>
          </cell>
          <cell r="AM361">
            <v>10</v>
          </cell>
          <cell r="AN361">
            <v>6.0060000000000001E-3</v>
          </cell>
          <cell r="AO361">
            <v>23</v>
          </cell>
          <cell r="AP361">
            <v>1.3813799999999999E-2</v>
          </cell>
          <cell r="AQ361">
            <v>161</v>
          </cell>
          <cell r="AR361">
            <v>9.6696699999999997E-2</v>
          </cell>
          <cell r="AS361">
            <v>2</v>
          </cell>
          <cell r="AT361">
            <v>1.2011999999999999E-3</v>
          </cell>
          <cell r="AU361">
            <v>334</v>
          </cell>
          <cell r="AV361">
            <v>0.20060059999999999</v>
          </cell>
          <cell r="AW361">
            <v>28</v>
          </cell>
          <cell r="AX361">
            <v>1.68168E-2</v>
          </cell>
          <cell r="AY361">
            <v>60</v>
          </cell>
          <cell r="AZ361">
            <v>3.6035999999999999E-2</v>
          </cell>
        </row>
        <row r="362">
          <cell r="A362" t="str">
            <v>Z00657</v>
          </cell>
          <cell r="B362">
            <v>10149</v>
          </cell>
          <cell r="C362">
            <v>149</v>
          </cell>
          <cell r="D362">
            <v>1.46812E-2</v>
          </cell>
          <cell r="E362">
            <v>514</v>
          </cell>
          <cell r="F362">
            <v>5.06454E-2</v>
          </cell>
          <cell r="G362">
            <v>1218</v>
          </cell>
          <cell r="H362">
            <v>0.1200118</v>
          </cell>
          <cell r="I362">
            <v>144</v>
          </cell>
          <cell r="J362">
            <v>1.4188600000000001E-2</v>
          </cell>
          <cell r="K362">
            <v>422</v>
          </cell>
          <cell r="L362">
            <v>4.1580499999999999E-2</v>
          </cell>
          <cell r="M362">
            <v>383</v>
          </cell>
          <cell r="N362">
            <v>3.7737699999999999E-2</v>
          </cell>
          <cell r="O362">
            <v>217</v>
          </cell>
          <cell r="P362">
            <v>2.1381399999999998E-2</v>
          </cell>
          <cell r="Q362">
            <v>122</v>
          </cell>
          <cell r="R362">
            <v>1.2020899999999999E-2</v>
          </cell>
          <cell r="S362">
            <v>58</v>
          </cell>
          <cell r="T362">
            <v>5.7147999999999999E-3</v>
          </cell>
          <cell r="U362">
            <v>682</v>
          </cell>
          <cell r="V362">
            <v>6.71987E-2</v>
          </cell>
          <cell r="W362">
            <v>827</v>
          </cell>
          <cell r="X362">
            <v>8.14859E-2</v>
          </cell>
          <cell r="Y362">
            <v>827</v>
          </cell>
          <cell r="Z362">
            <v>8.14859E-2</v>
          </cell>
          <cell r="AA362">
            <v>355</v>
          </cell>
          <cell r="AB362">
            <v>3.4978799999999997E-2</v>
          </cell>
          <cell r="AC362">
            <v>100</v>
          </cell>
          <cell r="AD362">
            <v>9.8531999999999995E-3</v>
          </cell>
          <cell r="AE362">
            <v>75</v>
          </cell>
          <cell r="AF362">
            <v>7.3898999999999996E-3</v>
          </cell>
          <cell r="AG362">
            <v>75</v>
          </cell>
          <cell r="AH362">
            <v>7.3898999999999996E-3</v>
          </cell>
          <cell r="AI362">
            <v>28</v>
          </cell>
          <cell r="AJ362">
            <v>2.7588999999999999E-3</v>
          </cell>
          <cell r="AK362">
            <v>28</v>
          </cell>
          <cell r="AL362">
            <v>2.7588999999999999E-3</v>
          </cell>
          <cell r="AM362">
            <v>66</v>
          </cell>
          <cell r="AN362">
            <v>6.5031000000000004E-3</v>
          </cell>
          <cell r="AO362">
            <v>128</v>
          </cell>
          <cell r="AP362">
            <v>1.2612099999999999E-2</v>
          </cell>
          <cell r="AQ362">
            <v>1132</v>
          </cell>
          <cell r="AR362">
            <v>0.1115381</v>
          </cell>
          <cell r="AS362">
            <v>3</v>
          </cell>
          <cell r="AT362">
            <v>2.9559999999999998E-4</v>
          </cell>
          <cell r="AU362">
            <v>2133</v>
          </cell>
          <cell r="AV362">
            <v>0.21016850000000001</v>
          </cell>
          <cell r="AW362">
            <v>166</v>
          </cell>
          <cell r="AX362">
            <v>1.6356300000000001E-2</v>
          </cell>
          <cell r="AY362">
            <v>271</v>
          </cell>
          <cell r="AZ362">
            <v>2.6702099999999999E-2</v>
          </cell>
        </row>
        <row r="363">
          <cell r="A363" t="str">
            <v>Z00660</v>
          </cell>
          <cell r="B363">
            <v>8433</v>
          </cell>
          <cell r="C363">
            <v>99</v>
          </cell>
          <cell r="D363">
            <v>1.1739599999999999E-2</v>
          </cell>
          <cell r="E363">
            <v>426</v>
          </cell>
          <cell r="F363">
            <v>5.05158E-2</v>
          </cell>
          <cell r="G363">
            <v>906</v>
          </cell>
          <cell r="H363">
            <v>0.10743510000000001</v>
          </cell>
          <cell r="I363">
            <v>109</v>
          </cell>
          <cell r="J363">
            <v>1.29254E-2</v>
          </cell>
          <cell r="K363">
            <v>338</v>
          </cell>
          <cell r="L363">
            <v>4.0080600000000001E-2</v>
          </cell>
          <cell r="M363">
            <v>184</v>
          </cell>
          <cell r="N363">
            <v>2.1819000000000002E-2</v>
          </cell>
          <cell r="O363">
            <v>114</v>
          </cell>
          <cell r="P363">
            <v>1.35183E-2</v>
          </cell>
          <cell r="Q363">
            <v>81</v>
          </cell>
          <cell r="R363">
            <v>9.6051000000000001E-3</v>
          </cell>
          <cell r="S363">
            <v>25</v>
          </cell>
          <cell r="T363">
            <v>2.9645000000000001E-3</v>
          </cell>
          <cell r="U363">
            <v>492</v>
          </cell>
          <cell r="V363">
            <v>5.8342199999999997E-2</v>
          </cell>
          <cell r="W363">
            <v>141</v>
          </cell>
          <cell r="X363">
            <v>1.6719999999999999E-2</v>
          </cell>
          <cell r="Y363">
            <v>141</v>
          </cell>
          <cell r="Z363">
            <v>1.6719999999999999E-2</v>
          </cell>
          <cell r="AA363">
            <v>231</v>
          </cell>
          <cell r="AB363">
            <v>2.7392400000000001E-2</v>
          </cell>
          <cell r="AC363">
            <v>66</v>
          </cell>
          <cell r="AD363">
            <v>7.8264000000000007E-3</v>
          </cell>
          <cell r="AE363">
            <v>62</v>
          </cell>
          <cell r="AF363">
            <v>7.3521000000000003E-3</v>
          </cell>
          <cell r="AG363">
            <v>62</v>
          </cell>
          <cell r="AH363">
            <v>7.3521000000000003E-3</v>
          </cell>
          <cell r="AI363">
            <v>29</v>
          </cell>
          <cell r="AJ363">
            <v>3.4388999999999999E-3</v>
          </cell>
          <cell r="AK363">
            <v>29</v>
          </cell>
          <cell r="AL363">
            <v>3.4388999999999999E-3</v>
          </cell>
          <cell r="AM363">
            <v>30</v>
          </cell>
          <cell r="AN363">
            <v>3.5574999999999999E-3</v>
          </cell>
          <cell r="AO363">
            <v>67</v>
          </cell>
          <cell r="AP363">
            <v>7.9450000000000007E-3</v>
          </cell>
          <cell r="AQ363">
            <v>764</v>
          </cell>
          <cell r="AR363">
            <v>9.0596499999999996E-2</v>
          </cell>
          <cell r="AS363">
            <v>8</v>
          </cell>
          <cell r="AT363">
            <v>9.4870000000000002E-4</v>
          </cell>
          <cell r="AU363">
            <v>1601</v>
          </cell>
          <cell r="AV363">
            <v>0.1898494</v>
          </cell>
          <cell r="AW363">
            <v>134</v>
          </cell>
          <cell r="AX363">
            <v>1.5890000000000001E-2</v>
          </cell>
          <cell r="AY363">
            <v>208</v>
          </cell>
          <cell r="AZ363">
            <v>2.4664999999999999E-2</v>
          </cell>
        </row>
        <row r="364">
          <cell r="A364" t="str">
            <v>Z00661</v>
          </cell>
          <cell r="B364">
            <v>5419</v>
          </cell>
          <cell r="C364">
            <v>67</v>
          </cell>
          <cell r="D364">
            <v>1.2363900000000001E-2</v>
          </cell>
          <cell r="E364">
            <v>227</v>
          </cell>
          <cell r="F364">
            <v>4.1889599999999999E-2</v>
          </cell>
          <cell r="G364">
            <v>616</v>
          </cell>
          <cell r="H364">
            <v>0.1136741</v>
          </cell>
          <cell r="I364">
            <v>66</v>
          </cell>
          <cell r="J364">
            <v>1.21794E-2</v>
          </cell>
          <cell r="K364">
            <v>242</v>
          </cell>
          <cell r="L364">
            <v>4.4657700000000002E-2</v>
          </cell>
          <cell r="M364">
            <v>118</v>
          </cell>
          <cell r="N364">
            <v>2.1775200000000001E-2</v>
          </cell>
          <cell r="O364">
            <v>73</v>
          </cell>
          <cell r="P364">
            <v>1.34711E-2</v>
          </cell>
          <cell r="Q364">
            <v>30</v>
          </cell>
          <cell r="R364">
            <v>5.5361000000000004E-3</v>
          </cell>
          <cell r="S364">
            <v>21</v>
          </cell>
          <cell r="T364">
            <v>3.8752999999999999E-3</v>
          </cell>
          <cell r="U364">
            <v>376</v>
          </cell>
          <cell r="V364">
            <v>6.9385500000000003E-2</v>
          </cell>
          <cell r="W364">
            <v>344</v>
          </cell>
          <cell r="X364">
            <v>6.3480300000000003E-2</v>
          </cell>
          <cell r="Y364">
            <v>344</v>
          </cell>
          <cell r="Z364">
            <v>6.3480300000000003E-2</v>
          </cell>
          <cell r="AA364">
            <v>186</v>
          </cell>
          <cell r="AB364">
            <v>3.4323699999999999E-2</v>
          </cell>
          <cell r="AC364">
            <v>45</v>
          </cell>
          <cell r="AD364">
            <v>8.3041E-3</v>
          </cell>
          <cell r="AE364">
            <v>34</v>
          </cell>
          <cell r="AF364">
            <v>6.2741999999999997E-3</v>
          </cell>
          <cell r="AG364">
            <v>34</v>
          </cell>
          <cell r="AH364">
            <v>6.2741999999999997E-3</v>
          </cell>
          <cell r="AI364">
            <v>15</v>
          </cell>
          <cell r="AJ364">
            <v>2.7680000000000001E-3</v>
          </cell>
          <cell r="AK364">
            <v>15</v>
          </cell>
          <cell r="AL364">
            <v>2.7680000000000001E-3</v>
          </cell>
          <cell r="AM364">
            <v>11</v>
          </cell>
          <cell r="AN364">
            <v>2.0298999999999998E-3</v>
          </cell>
          <cell r="AO364">
            <v>35</v>
          </cell>
          <cell r="AP364">
            <v>6.4587999999999998E-3</v>
          </cell>
          <cell r="AQ364">
            <v>471</v>
          </cell>
          <cell r="AR364">
            <v>8.6916400000000005E-2</v>
          </cell>
          <cell r="AS364">
            <v>4</v>
          </cell>
          <cell r="AT364">
            <v>7.381E-4</v>
          </cell>
          <cell r="AU364">
            <v>1055</v>
          </cell>
          <cell r="AV364">
            <v>0.19468540000000001</v>
          </cell>
          <cell r="AW364">
            <v>85</v>
          </cell>
          <cell r="AX364">
            <v>1.5685600000000001E-2</v>
          </cell>
          <cell r="AY364">
            <v>171</v>
          </cell>
          <cell r="AZ364">
            <v>3.1555600000000003E-2</v>
          </cell>
        </row>
        <row r="365">
          <cell r="A365" t="str">
            <v>Z00662</v>
          </cell>
          <cell r="B365">
            <v>10892</v>
          </cell>
          <cell r="C365">
            <v>139</v>
          </cell>
          <cell r="D365">
            <v>1.2761700000000001E-2</v>
          </cell>
          <cell r="E365">
            <v>605</v>
          </cell>
          <cell r="F365">
            <v>5.5545400000000002E-2</v>
          </cell>
          <cell r="G365">
            <v>1322</v>
          </cell>
          <cell r="H365">
            <v>0.1213735</v>
          </cell>
          <cell r="I365">
            <v>158</v>
          </cell>
          <cell r="J365">
            <v>1.4506099999999999E-2</v>
          </cell>
          <cell r="K365">
            <v>387</v>
          </cell>
          <cell r="L365">
            <v>3.5530699999999998E-2</v>
          </cell>
          <cell r="M365">
            <v>438</v>
          </cell>
          <cell r="N365">
            <v>4.0212999999999999E-2</v>
          </cell>
          <cell r="O365">
            <v>129</v>
          </cell>
          <cell r="P365">
            <v>1.1843599999999999E-2</v>
          </cell>
          <cell r="Q365">
            <v>127</v>
          </cell>
          <cell r="R365">
            <v>1.1659900000000001E-2</v>
          </cell>
          <cell r="S365">
            <v>82</v>
          </cell>
          <cell r="T365">
            <v>7.5284999999999996E-3</v>
          </cell>
          <cell r="U365">
            <v>777</v>
          </cell>
          <cell r="V365">
            <v>7.1336800000000006E-2</v>
          </cell>
          <cell r="W365">
            <v>1079</v>
          </cell>
          <cell r="X365">
            <v>9.9063499999999999E-2</v>
          </cell>
          <cell r="Y365">
            <v>1079</v>
          </cell>
          <cell r="Z365">
            <v>9.9063499999999999E-2</v>
          </cell>
          <cell r="AA365">
            <v>476</v>
          </cell>
          <cell r="AB365">
            <v>4.3701799999999999E-2</v>
          </cell>
          <cell r="AC365">
            <v>100</v>
          </cell>
          <cell r="AD365">
            <v>9.1810999999999993E-3</v>
          </cell>
          <cell r="AE365">
            <v>60</v>
          </cell>
          <cell r="AF365">
            <v>5.5085999999999998E-3</v>
          </cell>
          <cell r="AG365">
            <v>60</v>
          </cell>
          <cell r="AH365">
            <v>5.5085999999999998E-3</v>
          </cell>
          <cell r="AI365">
            <v>21</v>
          </cell>
          <cell r="AJ365">
            <v>1.928E-3</v>
          </cell>
          <cell r="AK365">
            <v>21</v>
          </cell>
          <cell r="AL365">
            <v>1.928E-3</v>
          </cell>
          <cell r="AM365">
            <v>96</v>
          </cell>
          <cell r="AN365">
            <v>8.8138000000000001E-3</v>
          </cell>
          <cell r="AO365">
            <v>92</v>
          </cell>
          <cell r="AP365">
            <v>8.4466000000000003E-3</v>
          </cell>
          <cell r="AQ365">
            <v>1094</v>
          </cell>
          <cell r="AR365">
            <v>0.10044069999999999</v>
          </cell>
          <cell r="AS365">
            <v>9</v>
          </cell>
          <cell r="AT365">
            <v>8.2629999999999997E-4</v>
          </cell>
          <cell r="AU365">
            <v>2404</v>
          </cell>
          <cell r="AV365">
            <v>0.2207124</v>
          </cell>
          <cell r="AW365">
            <v>182</v>
          </cell>
          <cell r="AX365">
            <v>1.6709499999999999E-2</v>
          </cell>
          <cell r="AY365">
            <v>300</v>
          </cell>
          <cell r="AZ365">
            <v>2.75432E-2</v>
          </cell>
        </row>
        <row r="366">
          <cell r="A366" t="str">
            <v>Z00663</v>
          </cell>
          <cell r="B366">
            <v>3008</v>
          </cell>
          <cell r="C366">
            <v>49</v>
          </cell>
          <cell r="D366">
            <v>1.62899E-2</v>
          </cell>
          <cell r="E366">
            <v>128</v>
          </cell>
          <cell r="F366">
            <v>4.2553199999999999E-2</v>
          </cell>
          <cell r="G366">
            <v>446</v>
          </cell>
          <cell r="H366">
            <v>0.14827129999999999</v>
          </cell>
          <cell r="I366">
            <v>54</v>
          </cell>
          <cell r="J366">
            <v>1.7952099999999999E-2</v>
          </cell>
          <cell r="K366">
            <v>125</v>
          </cell>
          <cell r="L366">
            <v>4.15559E-2</v>
          </cell>
          <cell r="M366">
            <v>156</v>
          </cell>
          <cell r="N366">
            <v>5.1861699999999997E-2</v>
          </cell>
          <cell r="O366">
            <v>63</v>
          </cell>
          <cell r="P366">
            <v>2.09441E-2</v>
          </cell>
          <cell r="Q366">
            <v>34</v>
          </cell>
          <cell r="R366">
            <v>1.1303199999999999E-2</v>
          </cell>
          <cell r="S366">
            <v>39</v>
          </cell>
          <cell r="T366">
            <v>1.29654E-2</v>
          </cell>
          <cell r="U366">
            <v>225</v>
          </cell>
          <cell r="V366">
            <v>7.4800500000000006E-2</v>
          </cell>
          <cell r="W366">
            <v>644</v>
          </cell>
          <cell r="X366">
            <v>0.2140957</v>
          </cell>
          <cell r="Y366">
            <v>644</v>
          </cell>
          <cell r="Z366">
            <v>0.2140957</v>
          </cell>
          <cell r="AA366">
            <v>130</v>
          </cell>
          <cell r="AB366">
            <v>4.3218100000000002E-2</v>
          </cell>
          <cell r="AC366">
            <v>54</v>
          </cell>
          <cell r="AD366">
            <v>1.7952099999999999E-2</v>
          </cell>
          <cell r="AE366">
            <v>35</v>
          </cell>
          <cell r="AF366">
            <v>1.1635599999999999E-2</v>
          </cell>
          <cell r="AG366">
            <v>35</v>
          </cell>
          <cell r="AH366">
            <v>1.1635599999999999E-2</v>
          </cell>
          <cell r="AI366">
            <v>3</v>
          </cell>
          <cell r="AJ366">
            <v>9.9730000000000001E-4</v>
          </cell>
          <cell r="AK366">
            <v>3</v>
          </cell>
          <cell r="AL366">
            <v>9.9730000000000001E-4</v>
          </cell>
          <cell r="AM366">
            <v>37</v>
          </cell>
          <cell r="AN366">
            <v>1.2300500000000001E-2</v>
          </cell>
          <cell r="AO366">
            <v>61</v>
          </cell>
          <cell r="AP366">
            <v>2.02793E-2</v>
          </cell>
          <cell r="AQ366">
            <v>473</v>
          </cell>
          <cell r="AR366">
            <v>0.15724730000000001</v>
          </cell>
          <cell r="AS366">
            <v>4</v>
          </cell>
          <cell r="AT366">
            <v>1.3297999999999999E-3</v>
          </cell>
          <cell r="AU366">
            <v>743</v>
          </cell>
          <cell r="AV366">
            <v>0.24700800000000001</v>
          </cell>
          <cell r="AW366">
            <v>65</v>
          </cell>
          <cell r="AX366">
            <v>2.1609E-2</v>
          </cell>
          <cell r="AY366">
            <v>133</v>
          </cell>
          <cell r="AZ366">
            <v>4.4215400000000002E-2</v>
          </cell>
        </row>
        <row r="367">
          <cell r="A367" t="str">
            <v>Z00664</v>
          </cell>
          <cell r="B367">
            <v>3229</v>
          </cell>
          <cell r="C367">
            <v>49</v>
          </cell>
          <cell r="D367">
            <v>1.5174999999999999E-2</v>
          </cell>
          <cell r="E367">
            <v>112</v>
          </cell>
          <cell r="F367">
            <v>3.46857E-2</v>
          </cell>
          <cell r="G367">
            <v>497</v>
          </cell>
          <cell r="H367">
            <v>0.15391759999999999</v>
          </cell>
          <cell r="I367">
            <v>57</v>
          </cell>
          <cell r="J367">
            <v>1.7652500000000002E-2</v>
          </cell>
          <cell r="K367">
            <v>155</v>
          </cell>
          <cell r="L367">
            <v>4.8002499999999997E-2</v>
          </cell>
          <cell r="M367">
            <v>126</v>
          </cell>
          <cell r="N367">
            <v>3.9021399999999998E-2</v>
          </cell>
          <cell r="O367">
            <v>65</v>
          </cell>
          <cell r="P367">
            <v>2.0130100000000001E-2</v>
          </cell>
          <cell r="Q367">
            <v>30</v>
          </cell>
          <cell r="R367">
            <v>9.2908000000000001E-3</v>
          </cell>
          <cell r="S367">
            <v>25</v>
          </cell>
          <cell r="T367">
            <v>7.7422999999999997E-3</v>
          </cell>
          <cell r="U367">
            <v>244</v>
          </cell>
          <cell r="V367">
            <v>7.5565199999999999E-2</v>
          </cell>
          <cell r="W367">
            <v>203</v>
          </cell>
          <cell r="X367">
            <v>6.2867800000000001E-2</v>
          </cell>
          <cell r="Y367">
            <v>203</v>
          </cell>
          <cell r="Z367">
            <v>6.2867800000000001E-2</v>
          </cell>
          <cell r="AA367">
            <v>129</v>
          </cell>
          <cell r="AB367">
            <v>3.9950399999999997E-2</v>
          </cell>
          <cell r="AC367">
            <v>16</v>
          </cell>
          <cell r="AD367">
            <v>4.9550999999999996E-3</v>
          </cell>
          <cell r="AE367">
            <v>38</v>
          </cell>
          <cell r="AF367">
            <v>1.1768300000000001E-2</v>
          </cell>
          <cell r="AG367">
            <v>38</v>
          </cell>
          <cell r="AH367">
            <v>1.1768300000000001E-2</v>
          </cell>
          <cell r="AI367">
            <v>22</v>
          </cell>
          <cell r="AJ367">
            <v>6.8133000000000004E-3</v>
          </cell>
          <cell r="AK367">
            <v>22</v>
          </cell>
          <cell r="AL367">
            <v>6.8133000000000004E-3</v>
          </cell>
          <cell r="AM367">
            <v>17</v>
          </cell>
          <cell r="AN367">
            <v>5.2648E-3</v>
          </cell>
          <cell r="AO367">
            <v>33</v>
          </cell>
          <cell r="AP367">
            <v>1.0219900000000001E-2</v>
          </cell>
          <cell r="AQ367">
            <v>244</v>
          </cell>
          <cell r="AR367">
            <v>7.5565199999999999E-2</v>
          </cell>
          <cell r="AS367">
            <v>2</v>
          </cell>
          <cell r="AT367">
            <v>6.1939999999999999E-4</v>
          </cell>
          <cell r="AU367">
            <v>691</v>
          </cell>
          <cell r="AV367">
            <v>0.2139981</v>
          </cell>
          <cell r="AW367">
            <v>68</v>
          </cell>
          <cell r="AX367">
            <v>2.10592E-2</v>
          </cell>
          <cell r="AY367">
            <v>123</v>
          </cell>
          <cell r="AZ367">
            <v>3.8092300000000003E-2</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of Registers"/>
      <sheetName val="download from PCAS"/>
      <sheetName val="Prevalence Counts"/>
      <sheetName val="CHD"/>
      <sheetName val="HF1"/>
      <sheetName val="HF3"/>
      <sheetName val="Stroke"/>
      <sheetName val="Hypertension"/>
      <sheetName val="Diabetes"/>
      <sheetName val="COPD"/>
      <sheetName val="Epilepsy"/>
      <sheetName val="Hypothyroidism"/>
      <sheetName val="Cancer"/>
      <sheetName val="Mental Health"/>
      <sheetName val="Asthma"/>
      <sheetName val="Dementia"/>
      <sheetName val="Depression1"/>
      <sheetName val="Depression4"/>
      <sheetName val="Kidney"/>
      <sheetName val="AtrialFib"/>
      <sheetName val="Obesity"/>
      <sheetName val="Learning"/>
      <sheetName val="Smoking"/>
      <sheetName val="CVD"/>
      <sheetName val="PC"/>
      <sheetName val="Learning 18+"/>
      <sheetName val="Diabetes 17+"/>
      <sheetName val="Epilepsy 18+"/>
      <sheetName val="Depression2 18+"/>
      <sheetName val="Kidney 18+"/>
      <sheetName val="Obesity 16+"/>
      <sheetName val="CVD 30-74"/>
      <sheetName val="APDF by practice"/>
      <sheetName val="£ per point by practice"/>
      <sheetName val="Raw Prevalence"/>
      <sheetName val="16+, 17+, 18+, 30-74"/>
    </sheetNames>
    <sheetDataSet>
      <sheetData sheetId="0"/>
      <sheetData sheetId="1">
        <row r="7">
          <cell r="A7" t="str">
            <v>Practice Id</v>
          </cell>
          <cell r="B7" t="str">
            <v>Practice List Size</v>
          </cell>
          <cell r="C7" t="str">
            <v>AF</v>
          </cell>
          <cell r="D7" t="str">
            <v>AF (%)</v>
          </cell>
          <cell r="E7" t="str">
            <v>ASTHMA</v>
          </cell>
          <cell r="F7" t="str">
            <v>ASTHMA (%)</v>
          </cell>
          <cell r="G7" t="str">
            <v>BP</v>
          </cell>
          <cell r="H7" t="str">
            <v>BP (%)</v>
          </cell>
          <cell r="I7" t="str">
            <v>CANCER</v>
          </cell>
          <cell r="J7" t="str">
            <v>CANCER (%)</v>
          </cell>
          <cell r="K7" t="str">
            <v>CHD</v>
          </cell>
          <cell r="L7" t="str">
            <v>CHD (%)</v>
          </cell>
          <cell r="M7" t="str">
            <v>CKD</v>
          </cell>
          <cell r="N7" t="str">
            <v>CKD (%)</v>
          </cell>
          <cell r="O7" t="str">
            <v>COPD</v>
          </cell>
          <cell r="P7" t="str">
            <v>COPD (%)</v>
          </cell>
          <cell r="Q7" t="str">
            <v>CVD</v>
          </cell>
          <cell r="R7" t="str">
            <v>CVD (%)</v>
          </cell>
          <cell r="S7" t="str">
            <v>DEM</v>
          </cell>
          <cell r="T7" t="str">
            <v>DEM (%)</v>
          </cell>
          <cell r="U7" t="str">
            <v>DEP01</v>
          </cell>
          <cell r="V7" t="str">
            <v>DEP01 (%)</v>
          </cell>
          <cell r="W7" t="str">
            <v>DEP04</v>
          </cell>
          <cell r="X7" t="str">
            <v>DEP04 (%)</v>
          </cell>
          <cell r="Y7" t="str">
            <v>DEP05</v>
          </cell>
          <cell r="Z7" t="str">
            <v>DEP05 (%)</v>
          </cell>
          <cell r="AA7" t="str">
            <v>DM</v>
          </cell>
          <cell r="AB7" t="str">
            <v>DM (%)</v>
          </cell>
          <cell r="AC7" t="str">
            <v>EPILEPSY</v>
          </cell>
          <cell r="AD7" t="str">
            <v>EPILEPSY (%)</v>
          </cell>
          <cell r="AE7" t="str">
            <v>HF01</v>
          </cell>
          <cell r="AF7" t="str">
            <v>HF01 (%)</v>
          </cell>
          <cell r="AG7" t="str">
            <v>HF02</v>
          </cell>
          <cell r="AH7" t="str">
            <v>HF02 (%)</v>
          </cell>
          <cell r="AI7" t="str">
            <v>HF03</v>
          </cell>
          <cell r="AJ7" t="str">
            <v>HF03 (%)</v>
          </cell>
          <cell r="AK7" t="str">
            <v>HF04</v>
          </cell>
          <cell r="AL7" t="str">
            <v>HF04 (%)</v>
          </cell>
          <cell r="AM7" t="str">
            <v>LD</v>
          </cell>
          <cell r="AN7" t="str">
            <v>LD (%)</v>
          </cell>
          <cell r="AO7" t="str">
            <v>MH</v>
          </cell>
          <cell r="AP7" t="str">
            <v>MH (%)</v>
          </cell>
          <cell r="AQ7" t="str">
            <v>OBESITY</v>
          </cell>
          <cell r="AR7" t="str">
            <v>OBESITY (%)</v>
          </cell>
          <cell r="AS7" t="str">
            <v>PC</v>
          </cell>
          <cell r="AT7" t="str">
            <v>PC (%)</v>
          </cell>
          <cell r="AU7" t="str">
            <v>SMOKING</v>
          </cell>
          <cell r="AV7" t="str">
            <v>SMOKING (%)</v>
          </cell>
          <cell r="AW7" t="str">
            <v>STROKE</v>
          </cell>
          <cell r="AX7" t="str">
            <v>STROKE (%)</v>
          </cell>
          <cell r="AY7" t="str">
            <v>THYROID</v>
          </cell>
          <cell r="AZ7" t="str">
            <v>THYROID (%)</v>
          </cell>
        </row>
        <row r="8">
          <cell r="A8" t="str">
            <v>DHSS</v>
          </cell>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row>
        <row r="9">
          <cell r="A9" t="str">
            <v>EHSSB-B</v>
          </cell>
          <cell r="B9">
            <v>0</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row>
        <row r="10">
          <cell r="A10" t="str">
            <v>EHSSB-S</v>
          </cell>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row>
        <row r="11">
          <cell r="A11" t="str">
            <v>NHSSB</v>
          </cell>
          <cell r="B11">
            <v>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row>
        <row r="12">
          <cell r="A12" t="str">
            <v>SHSSB</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row>
        <row r="13">
          <cell r="A13" t="str">
            <v>WHSSB</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row>
        <row r="14">
          <cell r="A14" t="str">
            <v>Z00001</v>
          </cell>
          <cell r="B14">
            <v>1379</v>
          </cell>
          <cell r="C14">
            <v>14</v>
          </cell>
          <cell r="D14">
            <v>1.01523E-2</v>
          </cell>
          <cell r="E14">
            <v>52</v>
          </cell>
          <cell r="F14">
            <v>3.7708499999999999E-2</v>
          </cell>
          <cell r="G14">
            <v>148</v>
          </cell>
          <cell r="H14">
            <v>0.10732410000000001</v>
          </cell>
          <cell r="I14">
            <v>18</v>
          </cell>
          <cell r="J14">
            <v>1.3052899999999999E-2</v>
          </cell>
          <cell r="K14">
            <v>55</v>
          </cell>
          <cell r="L14">
            <v>3.9884000000000003E-2</v>
          </cell>
          <cell r="M14">
            <v>10</v>
          </cell>
          <cell r="N14">
            <v>7.2516000000000004E-3</v>
          </cell>
          <cell r="O14">
            <v>13</v>
          </cell>
          <cell r="P14">
            <v>9.4271000000000008E-3</v>
          </cell>
          <cell r="Q14">
            <v>9</v>
          </cell>
          <cell r="R14">
            <v>6.5265000000000002E-3</v>
          </cell>
          <cell r="S14">
            <v>11</v>
          </cell>
          <cell r="T14">
            <v>7.9767999999999992E-3</v>
          </cell>
          <cell r="U14">
            <v>105</v>
          </cell>
          <cell r="V14">
            <v>7.6142100000000004E-2</v>
          </cell>
          <cell r="W14">
            <v>75</v>
          </cell>
          <cell r="X14">
            <v>5.4387199999999997E-2</v>
          </cell>
          <cell r="Y14">
            <v>75</v>
          </cell>
          <cell r="Z14">
            <v>5.4387199999999997E-2</v>
          </cell>
          <cell r="AA14">
            <v>59</v>
          </cell>
          <cell r="AB14">
            <v>4.2784599999999999E-2</v>
          </cell>
          <cell r="AC14">
            <v>8</v>
          </cell>
          <cell r="AD14">
            <v>5.8012999999999997E-3</v>
          </cell>
          <cell r="AE14">
            <v>9</v>
          </cell>
          <cell r="AF14">
            <v>6.5265000000000002E-3</v>
          </cell>
          <cell r="AG14">
            <v>9</v>
          </cell>
          <cell r="AH14">
            <v>6.5265000000000002E-3</v>
          </cell>
          <cell r="AI14">
            <v>5</v>
          </cell>
          <cell r="AJ14">
            <v>3.6258000000000002E-3</v>
          </cell>
          <cell r="AK14">
            <v>5</v>
          </cell>
          <cell r="AL14">
            <v>3.6258000000000002E-3</v>
          </cell>
          <cell r="AM14">
            <v>4</v>
          </cell>
          <cell r="AN14">
            <v>2.9007E-3</v>
          </cell>
          <cell r="AO14">
            <v>10</v>
          </cell>
          <cell r="AP14">
            <v>7.2516000000000004E-3</v>
          </cell>
          <cell r="AQ14">
            <v>122</v>
          </cell>
          <cell r="AR14">
            <v>8.8469900000000004E-2</v>
          </cell>
          <cell r="AS14">
            <v>1</v>
          </cell>
          <cell r="AT14">
            <v>7.2519999999999995E-4</v>
          </cell>
          <cell r="AU14">
            <v>274</v>
          </cell>
          <cell r="AV14">
            <v>0.1986947</v>
          </cell>
          <cell r="AW14">
            <v>22</v>
          </cell>
          <cell r="AX14">
            <v>1.5953599999999998E-2</v>
          </cell>
          <cell r="AY14">
            <v>33</v>
          </cell>
          <cell r="AZ14">
            <v>2.3930400000000001E-2</v>
          </cell>
        </row>
        <row r="15">
          <cell r="A15" t="str">
            <v>Z00003</v>
          </cell>
          <cell r="B15">
            <v>6649</v>
          </cell>
          <cell r="C15">
            <v>102</v>
          </cell>
          <cell r="D15">
            <v>1.5340700000000001E-2</v>
          </cell>
          <cell r="E15">
            <v>345</v>
          </cell>
          <cell r="F15">
            <v>5.1887500000000003E-2</v>
          </cell>
          <cell r="G15">
            <v>688</v>
          </cell>
          <cell r="H15">
            <v>0.1034742</v>
          </cell>
          <cell r="I15">
            <v>104</v>
          </cell>
          <cell r="J15">
            <v>1.56414E-2</v>
          </cell>
          <cell r="K15">
            <v>339</v>
          </cell>
          <cell r="L15">
            <v>5.0985099999999998E-2</v>
          </cell>
          <cell r="M15">
            <v>174</v>
          </cell>
          <cell r="N15">
            <v>2.61693E-2</v>
          </cell>
          <cell r="O15">
            <v>126</v>
          </cell>
          <cell r="P15">
            <v>1.89502E-2</v>
          </cell>
          <cell r="Q15">
            <v>49</v>
          </cell>
          <cell r="R15">
            <v>7.3695000000000002E-3</v>
          </cell>
          <cell r="S15">
            <v>34</v>
          </cell>
          <cell r="T15">
            <v>5.1136000000000003E-3</v>
          </cell>
          <cell r="U15">
            <v>572</v>
          </cell>
          <cell r="V15">
            <v>8.6027999999999993E-2</v>
          </cell>
          <cell r="W15">
            <v>81</v>
          </cell>
          <cell r="X15">
            <v>1.21823E-2</v>
          </cell>
          <cell r="Y15">
            <v>81</v>
          </cell>
          <cell r="Z15">
            <v>1.21823E-2</v>
          </cell>
          <cell r="AA15">
            <v>296</v>
          </cell>
          <cell r="AB15">
            <v>4.4518000000000002E-2</v>
          </cell>
          <cell r="AC15">
            <v>43</v>
          </cell>
          <cell r="AD15">
            <v>6.4670999999999999E-3</v>
          </cell>
          <cell r="AE15">
            <v>30</v>
          </cell>
          <cell r="AF15">
            <v>4.5120000000000004E-3</v>
          </cell>
          <cell r="AG15">
            <v>30</v>
          </cell>
          <cell r="AH15">
            <v>4.5120000000000004E-3</v>
          </cell>
          <cell r="AI15">
            <v>10</v>
          </cell>
          <cell r="AJ15">
            <v>1.5039999999999999E-3</v>
          </cell>
          <cell r="AK15">
            <v>10</v>
          </cell>
          <cell r="AL15">
            <v>1.5039999999999999E-3</v>
          </cell>
          <cell r="AM15">
            <v>20</v>
          </cell>
          <cell r="AN15">
            <v>3.0079999999999998E-3</v>
          </cell>
          <cell r="AO15">
            <v>57</v>
          </cell>
          <cell r="AP15">
            <v>8.5727000000000008E-3</v>
          </cell>
          <cell r="AQ15">
            <v>475</v>
          </cell>
          <cell r="AR15">
            <v>7.1439299999999997E-2</v>
          </cell>
          <cell r="AS15">
            <v>3</v>
          </cell>
          <cell r="AT15">
            <v>4.5120000000000002E-4</v>
          </cell>
          <cell r="AU15">
            <v>1469</v>
          </cell>
          <cell r="AV15">
            <v>0.22093550000000001</v>
          </cell>
          <cell r="AW15">
            <v>121</v>
          </cell>
          <cell r="AX15">
            <v>1.8198200000000001E-2</v>
          </cell>
          <cell r="AY15">
            <v>197</v>
          </cell>
          <cell r="AZ15">
            <v>2.9628499999999999E-2</v>
          </cell>
        </row>
        <row r="16">
          <cell r="A16" t="str">
            <v>Z00005</v>
          </cell>
          <cell r="B16">
            <v>1775</v>
          </cell>
          <cell r="C16">
            <v>25</v>
          </cell>
          <cell r="D16">
            <v>1.40845E-2</v>
          </cell>
          <cell r="E16">
            <v>136</v>
          </cell>
          <cell r="F16">
            <v>7.6619699999999999E-2</v>
          </cell>
          <cell r="G16">
            <v>249</v>
          </cell>
          <cell r="H16">
            <v>0.14028170000000001</v>
          </cell>
          <cell r="I16">
            <v>28</v>
          </cell>
          <cell r="J16">
            <v>1.57746E-2</v>
          </cell>
          <cell r="K16">
            <v>116</v>
          </cell>
          <cell r="L16">
            <v>6.5352099999999996E-2</v>
          </cell>
          <cell r="M16">
            <v>98</v>
          </cell>
          <cell r="N16">
            <v>5.5211299999999998E-2</v>
          </cell>
          <cell r="O16">
            <v>78</v>
          </cell>
          <cell r="P16">
            <v>4.3943700000000002E-2</v>
          </cell>
          <cell r="Q16">
            <v>26</v>
          </cell>
          <cell r="R16">
            <v>1.46479E-2</v>
          </cell>
          <cell r="S16">
            <v>14</v>
          </cell>
          <cell r="T16">
            <v>7.8872999999999999E-3</v>
          </cell>
          <cell r="U16">
            <v>195</v>
          </cell>
          <cell r="V16">
            <v>0.1098592</v>
          </cell>
          <cell r="W16">
            <v>256</v>
          </cell>
          <cell r="X16">
            <v>0.1442254</v>
          </cell>
          <cell r="Y16">
            <v>256</v>
          </cell>
          <cell r="Z16">
            <v>0.1442254</v>
          </cell>
          <cell r="AA16">
            <v>103</v>
          </cell>
          <cell r="AB16">
            <v>5.8028200000000002E-2</v>
          </cell>
          <cell r="AC16">
            <v>32</v>
          </cell>
          <cell r="AD16">
            <v>1.8028200000000001E-2</v>
          </cell>
          <cell r="AE16">
            <v>23</v>
          </cell>
          <cell r="AF16">
            <v>1.2957700000000001E-2</v>
          </cell>
          <cell r="AG16">
            <v>23</v>
          </cell>
          <cell r="AH16">
            <v>1.2957700000000001E-2</v>
          </cell>
          <cell r="AI16">
            <v>5</v>
          </cell>
          <cell r="AJ16">
            <v>2.8168999999999998E-3</v>
          </cell>
          <cell r="AK16">
            <v>5</v>
          </cell>
          <cell r="AL16">
            <v>2.8168999999999998E-3</v>
          </cell>
          <cell r="AM16">
            <v>7</v>
          </cell>
          <cell r="AN16">
            <v>3.9436999999999996E-3</v>
          </cell>
          <cell r="AO16">
            <v>26</v>
          </cell>
          <cell r="AP16">
            <v>1.46479E-2</v>
          </cell>
          <cell r="AQ16">
            <v>224</v>
          </cell>
          <cell r="AR16">
            <v>0.12619720000000001</v>
          </cell>
          <cell r="AS16">
            <v>2</v>
          </cell>
          <cell r="AT16">
            <v>1.1268000000000001E-3</v>
          </cell>
          <cell r="AU16">
            <v>543</v>
          </cell>
          <cell r="AV16">
            <v>0.30591550000000001</v>
          </cell>
          <cell r="AW16">
            <v>62</v>
          </cell>
          <cell r="AX16">
            <v>3.4929599999999998E-2</v>
          </cell>
          <cell r="AY16">
            <v>58</v>
          </cell>
          <cell r="AZ16">
            <v>3.26761E-2</v>
          </cell>
        </row>
        <row r="17">
          <cell r="A17" t="str">
            <v>Z00006</v>
          </cell>
          <cell r="B17">
            <v>10005</v>
          </cell>
          <cell r="C17">
            <v>113</v>
          </cell>
          <cell r="D17">
            <v>1.12944E-2</v>
          </cell>
          <cell r="E17">
            <v>833</v>
          </cell>
          <cell r="F17">
            <v>8.3258399999999996E-2</v>
          </cell>
          <cell r="G17">
            <v>1078</v>
          </cell>
          <cell r="H17">
            <v>0.1077461</v>
          </cell>
          <cell r="I17">
            <v>144</v>
          </cell>
          <cell r="J17">
            <v>1.4392800000000001E-2</v>
          </cell>
          <cell r="K17">
            <v>266</v>
          </cell>
          <cell r="L17">
            <v>2.6586700000000001E-2</v>
          </cell>
          <cell r="M17">
            <v>317</v>
          </cell>
          <cell r="N17">
            <v>3.1684200000000003E-2</v>
          </cell>
          <cell r="O17">
            <v>69</v>
          </cell>
          <cell r="P17">
            <v>6.8966000000000001E-3</v>
          </cell>
          <cell r="Q17">
            <v>244</v>
          </cell>
          <cell r="R17">
            <v>2.4387800000000001E-2</v>
          </cell>
          <cell r="S17">
            <v>72</v>
          </cell>
          <cell r="T17">
            <v>7.1964000000000004E-3</v>
          </cell>
          <cell r="U17">
            <v>492</v>
          </cell>
          <cell r="V17">
            <v>4.9175400000000001E-2</v>
          </cell>
          <cell r="W17">
            <v>1417</v>
          </cell>
          <cell r="X17">
            <v>0.14162920000000001</v>
          </cell>
          <cell r="Y17">
            <v>1417</v>
          </cell>
          <cell r="Z17">
            <v>0.14162920000000001</v>
          </cell>
          <cell r="AA17">
            <v>284</v>
          </cell>
          <cell r="AB17">
            <v>2.8385799999999999E-2</v>
          </cell>
          <cell r="AC17">
            <v>45</v>
          </cell>
          <cell r="AD17">
            <v>4.4977999999999997E-3</v>
          </cell>
          <cell r="AE17">
            <v>72</v>
          </cell>
          <cell r="AF17">
            <v>7.1964000000000004E-3</v>
          </cell>
          <cell r="AG17">
            <v>72</v>
          </cell>
          <cell r="AH17">
            <v>7.1964000000000004E-3</v>
          </cell>
          <cell r="AI17">
            <v>29</v>
          </cell>
          <cell r="AJ17">
            <v>2.8985999999999999E-3</v>
          </cell>
          <cell r="AK17">
            <v>29</v>
          </cell>
          <cell r="AL17">
            <v>2.8985999999999999E-3</v>
          </cell>
          <cell r="AM17">
            <v>9</v>
          </cell>
          <cell r="AN17">
            <v>8.9959999999999997E-4</v>
          </cell>
          <cell r="AO17">
            <v>69</v>
          </cell>
          <cell r="AP17">
            <v>6.8966000000000001E-3</v>
          </cell>
          <cell r="AQ17">
            <v>486</v>
          </cell>
          <cell r="AR17">
            <v>4.8575699999999999E-2</v>
          </cell>
          <cell r="AS17">
            <v>0</v>
          </cell>
          <cell r="AT17">
            <v>0</v>
          </cell>
          <cell r="AU17">
            <v>2169</v>
          </cell>
          <cell r="AV17">
            <v>0.2167916</v>
          </cell>
          <cell r="AW17">
            <v>145</v>
          </cell>
          <cell r="AX17">
            <v>1.44928E-2</v>
          </cell>
          <cell r="AY17">
            <v>233</v>
          </cell>
          <cell r="AZ17">
            <v>2.3288400000000001E-2</v>
          </cell>
        </row>
        <row r="18">
          <cell r="A18" t="str">
            <v>Z00009</v>
          </cell>
          <cell r="B18">
            <v>7120</v>
          </cell>
          <cell r="C18">
            <v>135</v>
          </cell>
          <cell r="D18">
            <v>1.89607E-2</v>
          </cell>
          <cell r="E18">
            <v>407</v>
          </cell>
          <cell r="F18">
            <v>5.7162900000000003E-2</v>
          </cell>
          <cell r="G18">
            <v>1175</v>
          </cell>
          <cell r="H18">
            <v>0.16502810000000001</v>
          </cell>
          <cell r="I18">
            <v>185</v>
          </cell>
          <cell r="J18">
            <v>2.5983099999999999E-2</v>
          </cell>
          <cell r="K18">
            <v>331</v>
          </cell>
          <cell r="L18">
            <v>4.6488799999999997E-2</v>
          </cell>
          <cell r="M18">
            <v>298</v>
          </cell>
          <cell r="N18">
            <v>4.1853899999999999E-2</v>
          </cell>
          <cell r="O18">
            <v>114</v>
          </cell>
          <cell r="P18">
            <v>1.60112E-2</v>
          </cell>
          <cell r="Q18">
            <v>84</v>
          </cell>
          <cell r="R18">
            <v>1.1797800000000001E-2</v>
          </cell>
          <cell r="S18">
            <v>70</v>
          </cell>
          <cell r="T18">
            <v>9.8315E-3</v>
          </cell>
          <cell r="U18">
            <v>600</v>
          </cell>
          <cell r="V18">
            <v>8.4269700000000003E-2</v>
          </cell>
          <cell r="W18">
            <v>296</v>
          </cell>
          <cell r="X18">
            <v>4.1572999999999999E-2</v>
          </cell>
          <cell r="Y18">
            <v>296</v>
          </cell>
          <cell r="Z18">
            <v>4.1572999999999999E-2</v>
          </cell>
          <cell r="AA18">
            <v>347</v>
          </cell>
          <cell r="AB18">
            <v>4.8736000000000002E-2</v>
          </cell>
          <cell r="AC18">
            <v>60</v>
          </cell>
          <cell r="AD18">
            <v>8.4270000000000005E-3</v>
          </cell>
          <cell r="AE18">
            <v>64</v>
          </cell>
          <cell r="AF18">
            <v>8.9887999999999999E-3</v>
          </cell>
          <cell r="AG18">
            <v>64</v>
          </cell>
          <cell r="AH18">
            <v>8.9887999999999999E-3</v>
          </cell>
          <cell r="AI18">
            <v>36</v>
          </cell>
          <cell r="AJ18">
            <v>5.0562000000000003E-3</v>
          </cell>
          <cell r="AK18">
            <v>36</v>
          </cell>
          <cell r="AL18">
            <v>5.0562000000000003E-3</v>
          </cell>
          <cell r="AM18">
            <v>22</v>
          </cell>
          <cell r="AN18">
            <v>3.0899E-3</v>
          </cell>
          <cell r="AO18">
            <v>78</v>
          </cell>
          <cell r="AP18">
            <v>1.0955100000000001E-2</v>
          </cell>
          <cell r="AQ18">
            <v>744</v>
          </cell>
          <cell r="AR18">
            <v>0.1044944</v>
          </cell>
          <cell r="AS18">
            <v>16</v>
          </cell>
          <cell r="AT18">
            <v>2.2472E-3</v>
          </cell>
          <cell r="AU18">
            <v>1864</v>
          </cell>
          <cell r="AV18">
            <v>0.26179780000000002</v>
          </cell>
          <cell r="AW18">
            <v>127</v>
          </cell>
          <cell r="AX18">
            <v>1.7837100000000002E-2</v>
          </cell>
          <cell r="AY18">
            <v>265</v>
          </cell>
          <cell r="AZ18">
            <v>3.7219099999999998E-2</v>
          </cell>
        </row>
        <row r="19">
          <cell r="A19" t="str">
            <v>Z00010</v>
          </cell>
          <cell r="B19">
            <v>2370</v>
          </cell>
          <cell r="C19">
            <v>25</v>
          </cell>
          <cell r="D19">
            <v>1.0548500000000001E-2</v>
          </cell>
          <cell r="E19">
            <v>94</v>
          </cell>
          <cell r="F19">
            <v>3.96624E-2</v>
          </cell>
          <cell r="G19">
            <v>196</v>
          </cell>
          <cell r="H19">
            <v>8.2700399999999993E-2</v>
          </cell>
          <cell r="I19">
            <v>20</v>
          </cell>
          <cell r="J19">
            <v>8.4387999999999998E-3</v>
          </cell>
          <cell r="K19">
            <v>88</v>
          </cell>
          <cell r="L19">
            <v>3.7130799999999999E-2</v>
          </cell>
          <cell r="M19">
            <v>58</v>
          </cell>
          <cell r="N19">
            <v>2.4472600000000001E-2</v>
          </cell>
          <cell r="O19">
            <v>38</v>
          </cell>
          <cell r="P19">
            <v>1.6033800000000001E-2</v>
          </cell>
          <cell r="Q19">
            <v>29</v>
          </cell>
          <cell r="R19">
            <v>1.22363E-2</v>
          </cell>
          <cell r="S19">
            <v>35</v>
          </cell>
          <cell r="T19">
            <v>1.47679E-2</v>
          </cell>
          <cell r="U19">
            <v>173</v>
          </cell>
          <cell r="V19">
            <v>7.29958E-2</v>
          </cell>
          <cell r="W19">
            <v>112</v>
          </cell>
          <cell r="X19">
            <v>4.7257399999999998E-2</v>
          </cell>
          <cell r="Y19">
            <v>112</v>
          </cell>
          <cell r="Z19">
            <v>4.7257399999999998E-2</v>
          </cell>
          <cell r="AA19">
            <v>106</v>
          </cell>
          <cell r="AB19">
            <v>4.47257E-2</v>
          </cell>
          <cell r="AC19">
            <v>25</v>
          </cell>
          <cell r="AD19">
            <v>1.0548500000000001E-2</v>
          </cell>
          <cell r="AE19">
            <v>12</v>
          </cell>
          <cell r="AF19">
            <v>5.0632999999999997E-3</v>
          </cell>
          <cell r="AG19">
            <v>12</v>
          </cell>
          <cell r="AH19">
            <v>5.0632999999999997E-3</v>
          </cell>
          <cell r="AI19">
            <v>4</v>
          </cell>
          <cell r="AJ19">
            <v>1.6877999999999999E-3</v>
          </cell>
          <cell r="AK19">
            <v>4</v>
          </cell>
          <cell r="AL19">
            <v>1.6877999999999999E-3</v>
          </cell>
          <cell r="AM19">
            <v>6</v>
          </cell>
          <cell r="AN19">
            <v>2.5316000000000002E-3</v>
          </cell>
          <cell r="AO19">
            <v>10</v>
          </cell>
          <cell r="AP19">
            <v>4.2193999999999999E-3</v>
          </cell>
          <cell r="AQ19">
            <v>133</v>
          </cell>
          <cell r="AR19">
            <v>5.6118099999999997E-2</v>
          </cell>
          <cell r="AS19">
            <v>0</v>
          </cell>
          <cell r="AT19">
            <v>0</v>
          </cell>
          <cell r="AU19">
            <v>431</v>
          </cell>
          <cell r="AV19">
            <v>0.1818565</v>
          </cell>
          <cell r="AW19">
            <v>44</v>
          </cell>
          <cell r="AX19">
            <v>1.8565399999999999E-2</v>
          </cell>
          <cell r="AY19">
            <v>53</v>
          </cell>
          <cell r="AZ19">
            <v>2.2362900000000002E-2</v>
          </cell>
        </row>
        <row r="20">
          <cell r="A20" t="str">
            <v>Z00013</v>
          </cell>
          <cell r="B20">
            <v>3078</v>
          </cell>
          <cell r="C20">
            <v>24</v>
          </cell>
          <cell r="D20">
            <v>7.7973000000000001E-3</v>
          </cell>
          <cell r="E20">
            <v>160</v>
          </cell>
          <cell r="F20">
            <v>5.1981800000000002E-2</v>
          </cell>
          <cell r="G20">
            <v>296</v>
          </cell>
          <cell r="H20">
            <v>9.6166299999999996E-2</v>
          </cell>
          <cell r="I20">
            <v>43</v>
          </cell>
          <cell r="J20">
            <v>1.3970099999999999E-2</v>
          </cell>
          <cell r="K20">
            <v>81</v>
          </cell>
          <cell r="L20">
            <v>2.63158E-2</v>
          </cell>
          <cell r="M20">
            <v>57</v>
          </cell>
          <cell r="N20">
            <v>1.85185E-2</v>
          </cell>
          <cell r="O20">
            <v>60</v>
          </cell>
          <cell r="P20">
            <v>1.9493199999999999E-2</v>
          </cell>
          <cell r="Q20">
            <v>40</v>
          </cell>
          <cell r="R20">
            <v>1.29955E-2</v>
          </cell>
          <cell r="S20">
            <v>12</v>
          </cell>
          <cell r="T20">
            <v>3.8985999999999999E-3</v>
          </cell>
          <cell r="U20">
            <v>184</v>
          </cell>
          <cell r="V20">
            <v>5.9779100000000002E-2</v>
          </cell>
          <cell r="W20">
            <v>256</v>
          </cell>
          <cell r="X20">
            <v>8.3170900000000006E-2</v>
          </cell>
          <cell r="Y20">
            <v>256</v>
          </cell>
          <cell r="Z20">
            <v>8.3170900000000006E-2</v>
          </cell>
          <cell r="AA20">
            <v>121</v>
          </cell>
          <cell r="AB20">
            <v>3.9311199999999998E-2</v>
          </cell>
          <cell r="AC20">
            <v>25</v>
          </cell>
          <cell r="AD20">
            <v>8.1221999999999996E-3</v>
          </cell>
          <cell r="AE20">
            <v>13</v>
          </cell>
          <cell r="AF20">
            <v>4.2234999999999998E-3</v>
          </cell>
          <cell r="AG20">
            <v>13</v>
          </cell>
          <cell r="AH20">
            <v>4.2234999999999998E-3</v>
          </cell>
          <cell r="AI20">
            <v>12</v>
          </cell>
          <cell r="AJ20">
            <v>3.8985999999999999E-3</v>
          </cell>
          <cell r="AK20">
            <v>12</v>
          </cell>
          <cell r="AL20">
            <v>3.8985999999999999E-3</v>
          </cell>
          <cell r="AM20">
            <v>15</v>
          </cell>
          <cell r="AN20">
            <v>4.8732999999999997E-3</v>
          </cell>
          <cell r="AO20">
            <v>26</v>
          </cell>
          <cell r="AP20">
            <v>8.4469999999999996E-3</v>
          </cell>
          <cell r="AQ20">
            <v>170</v>
          </cell>
          <cell r="AR20">
            <v>5.5230700000000001E-2</v>
          </cell>
          <cell r="AS20">
            <v>1</v>
          </cell>
          <cell r="AT20">
            <v>3.2489999999999998E-4</v>
          </cell>
          <cell r="AU20">
            <v>587</v>
          </cell>
          <cell r="AV20">
            <v>0.1907083</v>
          </cell>
          <cell r="AW20">
            <v>45</v>
          </cell>
          <cell r="AX20">
            <v>1.46199E-2</v>
          </cell>
          <cell r="AY20">
            <v>92</v>
          </cell>
          <cell r="AZ20">
            <v>2.9889499999999999E-2</v>
          </cell>
        </row>
        <row r="21">
          <cell r="A21" t="str">
            <v>Z00014</v>
          </cell>
          <cell r="B21">
            <v>7315</v>
          </cell>
          <cell r="C21">
            <v>99</v>
          </cell>
          <cell r="D21">
            <v>1.35338E-2</v>
          </cell>
          <cell r="E21">
            <v>406</v>
          </cell>
          <cell r="F21">
            <v>5.55024E-2</v>
          </cell>
          <cell r="G21">
            <v>944</v>
          </cell>
          <cell r="H21">
            <v>0.1290499</v>
          </cell>
          <cell r="I21">
            <v>120</v>
          </cell>
          <cell r="J21">
            <v>1.6404599999999998E-2</v>
          </cell>
          <cell r="K21">
            <v>267</v>
          </cell>
          <cell r="L21">
            <v>3.6500299999999999E-2</v>
          </cell>
          <cell r="M21">
            <v>415</v>
          </cell>
          <cell r="N21">
            <v>5.6732699999999997E-2</v>
          </cell>
          <cell r="O21">
            <v>100</v>
          </cell>
          <cell r="P21">
            <v>1.36705E-2</v>
          </cell>
          <cell r="Q21">
            <v>62</v>
          </cell>
          <cell r="R21">
            <v>8.4756999999999992E-3</v>
          </cell>
          <cell r="S21">
            <v>66</v>
          </cell>
          <cell r="T21">
            <v>9.0226000000000004E-3</v>
          </cell>
          <cell r="U21">
            <v>502</v>
          </cell>
          <cell r="V21">
            <v>6.8626099999999995E-2</v>
          </cell>
          <cell r="W21">
            <v>1114</v>
          </cell>
          <cell r="X21">
            <v>0.1522898</v>
          </cell>
          <cell r="Y21">
            <v>1114</v>
          </cell>
          <cell r="Z21">
            <v>0.1522898</v>
          </cell>
          <cell r="AA21">
            <v>280</v>
          </cell>
          <cell r="AB21">
            <v>3.8277499999999999E-2</v>
          </cell>
          <cell r="AC21">
            <v>48</v>
          </cell>
          <cell r="AD21">
            <v>6.5618999999999999E-3</v>
          </cell>
          <cell r="AE21">
            <v>64</v>
          </cell>
          <cell r="AF21">
            <v>8.7490999999999992E-3</v>
          </cell>
          <cell r="AG21">
            <v>64</v>
          </cell>
          <cell r="AH21">
            <v>8.7490999999999992E-3</v>
          </cell>
          <cell r="AI21">
            <v>44</v>
          </cell>
          <cell r="AJ21">
            <v>6.0150000000000004E-3</v>
          </cell>
          <cell r="AK21">
            <v>44</v>
          </cell>
          <cell r="AL21">
            <v>6.0150000000000004E-3</v>
          </cell>
          <cell r="AM21">
            <v>23</v>
          </cell>
          <cell r="AN21">
            <v>3.1442000000000002E-3</v>
          </cell>
          <cell r="AO21">
            <v>74</v>
          </cell>
          <cell r="AP21">
            <v>1.0116200000000001E-2</v>
          </cell>
          <cell r="AQ21">
            <v>920</v>
          </cell>
          <cell r="AR21">
            <v>0.12576899999999999</v>
          </cell>
          <cell r="AS21">
            <v>16</v>
          </cell>
          <cell r="AT21">
            <v>2.1873000000000001E-3</v>
          </cell>
          <cell r="AU21">
            <v>1668</v>
          </cell>
          <cell r="AV21">
            <v>0.22802459999999999</v>
          </cell>
          <cell r="AW21">
            <v>152</v>
          </cell>
          <cell r="AX21">
            <v>2.0779200000000001E-2</v>
          </cell>
          <cell r="AY21">
            <v>312</v>
          </cell>
          <cell r="AZ21">
            <v>4.2652099999999998E-2</v>
          </cell>
        </row>
        <row r="22">
          <cell r="A22" t="str">
            <v>Z00015</v>
          </cell>
          <cell r="B22">
            <v>5343</v>
          </cell>
          <cell r="C22">
            <v>85</v>
          </cell>
          <cell r="D22">
            <v>1.5908700000000001E-2</v>
          </cell>
          <cell r="E22">
            <v>296</v>
          </cell>
          <cell r="F22">
            <v>5.53996E-2</v>
          </cell>
          <cell r="G22">
            <v>900</v>
          </cell>
          <cell r="H22">
            <v>0.1684447</v>
          </cell>
          <cell r="I22">
            <v>66</v>
          </cell>
          <cell r="J22">
            <v>1.23526E-2</v>
          </cell>
          <cell r="K22">
            <v>282</v>
          </cell>
          <cell r="L22">
            <v>5.2779300000000001E-2</v>
          </cell>
          <cell r="M22">
            <v>215</v>
          </cell>
          <cell r="N22">
            <v>4.02396E-2</v>
          </cell>
          <cell r="O22">
            <v>157</v>
          </cell>
          <cell r="P22">
            <v>2.9384199999999999E-2</v>
          </cell>
          <cell r="Q22">
            <v>94</v>
          </cell>
          <cell r="R22">
            <v>1.75931E-2</v>
          </cell>
          <cell r="S22">
            <v>30</v>
          </cell>
          <cell r="T22">
            <v>5.6147999999999997E-3</v>
          </cell>
          <cell r="U22">
            <v>477</v>
          </cell>
          <cell r="V22">
            <v>8.92757E-2</v>
          </cell>
          <cell r="W22">
            <v>491</v>
          </cell>
          <cell r="X22">
            <v>9.1895900000000003E-2</v>
          </cell>
          <cell r="Y22">
            <v>491</v>
          </cell>
          <cell r="Z22">
            <v>9.1895900000000003E-2</v>
          </cell>
          <cell r="AA22">
            <v>269</v>
          </cell>
          <cell r="AB22">
            <v>5.0346200000000001E-2</v>
          </cell>
          <cell r="AC22">
            <v>46</v>
          </cell>
          <cell r="AD22">
            <v>8.6093999999999997E-3</v>
          </cell>
          <cell r="AE22">
            <v>38</v>
          </cell>
          <cell r="AF22">
            <v>7.1120999999999997E-3</v>
          </cell>
          <cell r="AG22">
            <v>38</v>
          </cell>
          <cell r="AH22">
            <v>7.1120999999999997E-3</v>
          </cell>
          <cell r="AI22">
            <v>15</v>
          </cell>
          <cell r="AJ22">
            <v>2.8073999999999998E-3</v>
          </cell>
          <cell r="AK22">
            <v>15</v>
          </cell>
          <cell r="AL22">
            <v>2.8073999999999998E-3</v>
          </cell>
          <cell r="AM22">
            <v>25</v>
          </cell>
          <cell r="AN22">
            <v>4.679E-3</v>
          </cell>
          <cell r="AO22">
            <v>90</v>
          </cell>
          <cell r="AP22">
            <v>1.6844499999999998E-2</v>
          </cell>
          <cell r="AQ22">
            <v>731</v>
          </cell>
          <cell r="AR22">
            <v>0.13681450000000001</v>
          </cell>
          <cell r="AS22">
            <v>7</v>
          </cell>
          <cell r="AT22">
            <v>1.3101E-3</v>
          </cell>
          <cell r="AU22">
            <v>1503</v>
          </cell>
          <cell r="AV22">
            <v>0.28130260000000001</v>
          </cell>
          <cell r="AW22">
            <v>90</v>
          </cell>
          <cell r="AX22">
            <v>1.6844499999999998E-2</v>
          </cell>
          <cell r="AY22">
            <v>233</v>
          </cell>
          <cell r="AZ22">
            <v>4.3608500000000001E-2</v>
          </cell>
        </row>
        <row r="23">
          <cell r="A23" t="str">
            <v>Z00016</v>
          </cell>
          <cell r="B23">
            <v>5502</v>
          </cell>
          <cell r="C23">
            <v>122</v>
          </cell>
          <cell r="D23">
            <v>2.21738E-2</v>
          </cell>
          <cell r="E23">
            <v>308</v>
          </cell>
          <cell r="F23">
            <v>5.5979599999999997E-2</v>
          </cell>
          <cell r="G23">
            <v>798</v>
          </cell>
          <cell r="H23">
            <v>0.14503820000000001</v>
          </cell>
          <cell r="I23">
            <v>105</v>
          </cell>
          <cell r="J23">
            <v>1.9084E-2</v>
          </cell>
          <cell r="K23">
            <v>235</v>
          </cell>
          <cell r="L23">
            <v>4.2711699999999998E-2</v>
          </cell>
          <cell r="M23">
            <v>186</v>
          </cell>
          <cell r="N23">
            <v>3.38059E-2</v>
          </cell>
          <cell r="O23">
            <v>32</v>
          </cell>
          <cell r="P23">
            <v>5.8161000000000003E-3</v>
          </cell>
          <cell r="Q23">
            <v>47</v>
          </cell>
          <cell r="R23">
            <v>8.5422999999999992E-3</v>
          </cell>
          <cell r="S23">
            <v>38</v>
          </cell>
          <cell r="T23">
            <v>6.9065999999999997E-3</v>
          </cell>
          <cell r="U23">
            <v>379</v>
          </cell>
          <cell r="V23">
            <v>6.8884000000000001E-2</v>
          </cell>
          <cell r="W23">
            <v>251</v>
          </cell>
          <cell r="X23">
            <v>4.5619800000000002E-2</v>
          </cell>
          <cell r="Y23">
            <v>251</v>
          </cell>
          <cell r="Z23">
            <v>4.5619800000000002E-2</v>
          </cell>
          <cell r="AA23">
            <v>184</v>
          </cell>
          <cell r="AB23">
            <v>3.3442399999999997E-2</v>
          </cell>
          <cell r="AC23">
            <v>26</v>
          </cell>
          <cell r="AD23">
            <v>4.7255999999999999E-3</v>
          </cell>
          <cell r="AE23">
            <v>37</v>
          </cell>
          <cell r="AF23">
            <v>6.7248000000000004E-3</v>
          </cell>
          <cell r="AG23">
            <v>37</v>
          </cell>
          <cell r="AH23">
            <v>6.7248000000000004E-3</v>
          </cell>
          <cell r="AI23">
            <v>14</v>
          </cell>
          <cell r="AJ23">
            <v>2.5444999999999999E-3</v>
          </cell>
          <cell r="AK23">
            <v>14</v>
          </cell>
          <cell r="AL23">
            <v>2.5444999999999999E-3</v>
          </cell>
          <cell r="AM23">
            <v>16</v>
          </cell>
          <cell r="AN23">
            <v>2.908E-3</v>
          </cell>
          <cell r="AO23">
            <v>40</v>
          </cell>
          <cell r="AP23">
            <v>7.2700999999999998E-3</v>
          </cell>
          <cell r="AQ23">
            <v>263</v>
          </cell>
          <cell r="AR23">
            <v>4.7800799999999997E-2</v>
          </cell>
          <cell r="AS23">
            <v>7</v>
          </cell>
          <cell r="AT23">
            <v>1.2723000000000001E-3</v>
          </cell>
          <cell r="AU23">
            <v>1310</v>
          </cell>
          <cell r="AV23">
            <v>0.23809520000000001</v>
          </cell>
          <cell r="AW23">
            <v>141</v>
          </cell>
          <cell r="AX23">
            <v>2.5627E-2</v>
          </cell>
          <cell r="AY23">
            <v>199</v>
          </cell>
          <cell r="AZ23">
            <v>3.6168699999999998E-2</v>
          </cell>
        </row>
        <row r="24">
          <cell r="A24" t="str">
            <v>Z00017</v>
          </cell>
          <cell r="B24">
            <v>5099</v>
          </cell>
          <cell r="C24">
            <v>71</v>
          </cell>
          <cell r="D24">
            <v>1.3924300000000001E-2</v>
          </cell>
          <cell r="E24">
            <v>321</v>
          </cell>
          <cell r="F24">
            <v>6.2953499999999996E-2</v>
          </cell>
          <cell r="G24">
            <v>524</v>
          </cell>
          <cell r="H24">
            <v>0.1027652</v>
          </cell>
          <cell r="I24">
            <v>55</v>
          </cell>
          <cell r="J24">
            <v>1.07864E-2</v>
          </cell>
          <cell r="K24">
            <v>183</v>
          </cell>
          <cell r="L24">
            <v>3.5889400000000002E-2</v>
          </cell>
          <cell r="M24">
            <v>145</v>
          </cell>
          <cell r="N24">
            <v>2.8436900000000001E-2</v>
          </cell>
          <cell r="O24">
            <v>39</v>
          </cell>
          <cell r="P24">
            <v>7.6486000000000002E-3</v>
          </cell>
          <cell r="Q24">
            <v>63</v>
          </cell>
          <cell r="R24">
            <v>1.2355400000000001E-2</v>
          </cell>
          <cell r="S24">
            <v>17</v>
          </cell>
          <cell r="T24">
            <v>3.3340000000000002E-3</v>
          </cell>
          <cell r="U24">
            <v>345</v>
          </cell>
          <cell r="V24">
            <v>6.7660300000000007E-2</v>
          </cell>
          <cell r="W24">
            <v>19</v>
          </cell>
          <cell r="X24">
            <v>3.7261999999999998E-3</v>
          </cell>
          <cell r="Y24">
            <v>19</v>
          </cell>
          <cell r="Z24">
            <v>3.7261999999999998E-3</v>
          </cell>
          <cell r="AA24">
            <v>195</v>
          </cell>
          <cell r="AB24">
            <v>3.82428E-2</v>
          </cell>
          <cell r="AC24">
            <v>37</v>
          </cell>
          <cell r="AD24">
            <v>7.2563000000000002E-3</v>
          </cell>
          <cell r="AE24">
            <v>22</v>
          </cell>
          <cell r="AF24">
            <v>4.3146E-3</v>
          </cell>
          <cell r="AG24">
            <v>22</v>
          </cell>
          <cell r="AH24">
            <v>4.3146E-3</v>
          </cell>
          <cell r="AI24">
            <v>5</v>
          </cell>
          <cell r="AJ24">
            <v>9.8060000000000009E-4</v>
          </cell>
          <cell r="AK24">
            <v>5</v>
          </cell>
          <cell r="AL24">
            <v>9.8060000000000009E-4</v>
          </cell>
          <cell r="AM24">
            <v>7</v>
          </cell>
          <cell r="AN24">
            <v>1.3728E-3</v>
          </cell>
          <cell r="AO24">
            <v>43</v>
          </cell>
          <cell r="AP24">
            <v>8.4329999999999995E-3</v>
          </cell>
          <cell r="AQ24">
            <v>257</v>
          </cell>
          <cell r="AR24">
            <v>5.0402000000000002E-2</v>
          </cell>
          <cell r="AS24">
            <v>1</v>
          </cell>
          <cell r="AT24">
            <v>1.961E-4</v>
          </cell>
          <cell r="AU24">
            <v>1073</v>
          </cell>
          <cell r="AV24">
            <v>0.21043339999999999</v>
          </cell>
          <cell r="AW24">
            <v>84</v>
          </cell>
          <cell r="AX24">
            <v>1.64738E-2</v>
          </cell>
          <cell r="AY24">
            <v>146</v>
          </cell>
          <cell r="AZ24">
            <v>2.8633100000000002E-2</v>
          </cell>
        </row>
        <row r="25">
          <cell r="A25" t="str">
            <v>Z00018</v>
          </cell>
          <cell r="B25">
            <v>7079</v>
          </cell>
          <cell r="C25">
            <v>121</v>
          </cell>
          <cell r="D25">
            <v>1.7092799999999998E-2</v>
          </cell>
          <cell r="E25">
            <v>463</v>
          </cell>
          <cell r="F25">
            <v>6.5404699999999996E-2</v>
          </cell>
          <cell r="G25">
            <v>876</v>
          </cell>
          <cell r="H25">
            <v>0.1237463</v>
          </cell>
          <cell r="I25">
            <v>141</v>
          </cell>
          <cell r="J25">
            <v>1.9918100000000001E-2</v>
          </cell>
          <cell r="K25">
            <v>426</v>
          </cell>
          <cell r="L25">
            <v>6.0178000000000002E-2</v>
          </cell>
          <cell r="M25">
            <v>237</v>
          </cell>
          <cell r="N25">
            <v>3.3479299999999997E-2</v>
          </cell>
          <cell r="O25">
            <v>177</v>
          </cell>
          <cell r="P25">
            <v>2.5003500000000001E-2</v>
          </cell>
          <cell r="Q25">
            <v>95</v>
          </cell>
          <cell r="R25">
            <v>1.342E-2</v>
          </cell>
          <cell r="S25">
            <v>60</v>
          </cell>
          <cell r="T25">
            <v>8.4758000000000003E-3</v>
          </cell>
          <cell r="U25">
            <v>666</v>
          </cell>
          <cell r="V25">
            <v>9.4081100000000001E-2</v>
          </cell>
          <cell r="W25">
            <v>1401</v>
          </cell>
          <cell r="X25">
            <v>0.19790930000000001</v>
          </cell>
          <cell r="Y25">
            <v>1401</v>
          </cell>
          <cell r="Z25">
            <v>0.19790930000000001</v>
          </cell>
          <cell r="AA25">
            <v>339</v>
          </cell>
          <cell r="AB25">
            <v>4.7888100000000003E-2</v>
          </cell>
          <cell r="AC25">
            <v>82</v>
          </cell>
          <cell r="AD25">
            <v>1.1583599999999999E-2</v>
          </cell>
          <cell r="AE25">
            <v>79</v>
          </cell>
          <cell r="AF25">
            <v>1.1159799999999999E-2</v>
          </cell>
          <cell r="AG25">
            <v>79</v>
          </cell>
          <cell r="AH25">
            <v>1.1159799999999999E-2</v>
          </cell>
          <cell r="AI25">
            <v>45</v>
          </cell>
          <cell r="AJ25">
            <v>6.3568000000000001E-3</v>
          </cell>
          <cell r="AK25">
            <v>45</v>
          </cell>
          <cell r="AL25">
            <v>6.3568000000000001E-3</v>
          </cell>
          <cell r="AM25">
            <v>25</v>
          </cell>
          <cell r="AN25">
            <v>3.5316000000000002E-3</v>
          </cell>
          <cell r="AO25">
            <v>62</v>
          </cell>
          <cell r="AP25">
            <v>8.7583000000000001E-3</v>
          </cell>
          <cell r="AQ25">
            <v>700</v>
          </cell>
          <cell r="AR25">
            <v>9.8884E-2</v>
          </cell>
          <cell r="AS25">
            <v>19</v>
          </cell>
          <cell r="AT25">
            <v>2.6840000000000002E-3</v>
          </cell>
          <cell r="AU25">
            <v>1718</v>
          </cell>
          <cell r="AV25">
            <v>0.24268960000000001</v>
          </cell>
          <cell r="AW25">
            <v>164</v>
          </cell>
          <cell r="AX25">
            <v>2.3167099999999999E-2</v>
          </cell>
          <cell r="AY25">
            <v>244</v>
          </cell>
          <cell r="AZ25">
            <v>3.4468100000000002E-2</v>
          </cell>
        </row>
        <row r="26">
          <cell r="A26" t="str">
            <v>Z00019</v>
          </cell>
          <cell r="B26">
            <v>3264</v>
          </cell>
          <cell r="C26">
            <v>35</v>
          </cell>
          <cell r="D26">
            <v>1.0723E-2</v>
          </cell>
          <cell r="E26">
            <v>214</v>
          </cell>
          <cell r="F26">
            <v>6.5563700000000003E-2</v>
          </cell>
          <cell r="G26">
            <v>371</v>
          </cell>
          <cell r="H26">
            <v>0.11366420000000001</v>
          </cell>
          <cell r="I26">
            <v>46</v>
          </cell>
          <cell r="J26">
            <v>1.4093100000000001E-2</v>
          </cell>
          <cell r="K26">
            <v>125</v>
          </cell>
          <cell r="L26">
            <v>3.82966E-2</v>
          </cell>
          <cell r="M26">
            <v>98</v>
          </cell>
          <cell r="N26">
            <v>3.0024499999999999E-2</v>
          </cell>
          <cell r="O26">
            <v>57</v>
          </cell>
          <cell r="P26">
            <v>1.7463200000000002E-2</v>
          </cell>
          <cell r="Q26">
            <v>45</v>
          </cell>
          <cell r="R26">
            <v>1.37868E-2</v>
          </cell>
          <cell r="S26">
            <v>21</v>
          </cell>
          <cell r="T26">
            <v>6.4337999999999999E-3</v>
          </cell>
          <cell r="U26">
            <v>233</v>
          </cell>
          <cell r="V26">
            <v>7.1384799999999998E-2</v>
          </cell>
          <cell r="W26">
            <v>427</v>
          </cell>
          <cell r="X26">
            <v>0.1308211</v>
          </cell>
          <cell r="Y26">
            <v>427</v>
          </cell>
          <cell r="Z26">
            <v>0.1308211</v>
          </cell>
          <cell r="AA26">
            <v>140</v>
          </cell>
          <cell r="AB26">
            <v>4.2892199999999998E-2</v>
          </cell>
          <cell r="AC26">
            <v>41</v>
          </cell>
          <cell r="AD26">
            <v>1.2561299999999999E-2</v>
          </cell>
          <cell r="AE26">
            <v>11</v>
          </cell>
          <cell r="AF26">
            <v>3.3701E-3</v>
          </cell>
          <cell r="AG26">
            <v>11</v>
          </cell>
          <cell r="AH26">
            <v>3.3701E-3</v>
          </cell>
          <cell r="AI26">
            <v>9</v>
          </cell>
          <cell r="AJ26">
            <v>2.7574000000000001E-3</v>
          </cell>
          <cell r="AK26">
            <v>9</v>
          </cell>
          <cell r="AL26">
            <v>2.7574000000000001E-3</v>
          </cell>
          <cell r="AM26">
            <v>10</v>
          </cell>
          <cell r="AN26">
            <v>3.0636999999999999E-3</v>
          </cell>
          <cell r="AO26">
            <v>24</v>
          </cell>
          <cell r="AP26">
            <v>7.3528999999999999E-3</v>
          </cell>
          <cell r="AQ26">
            <v>272</v>
          </cell>
          <cell r="AR26">
            <v>8.3333299999999999E-2</v>
          </cell>
          <cell r="AS26">
            <v>3</v>
          </cell>
          <cell r="AT26">
            <v>9.1909999999999995E-4</v>
          </cell>
          <cell r="AU26">
            <v>718</v>
          </cell>
          <cell r="AV26">
            <v>0.21997549999999999</v>
          </cell>
          <cell r="AW26">
            <v>48</v>
          </cell>
          <cell r="AX26">
            <v>1.4705899999999999E-2</v>
          </cell>
          <cell r="AY26">
            <v>80</v>
          </cell>
          <cell r="AZ26">
            <v>2.4509800000000002E-2</v>
          </cell>
        </row>
        <row r="27">
          <cell r="A27" t="str">
            <v>Z00020</v>
          </cell>
          <cell r="B27">
            <v>2953</v>
          </cell>
          <cell r="C27">
            <v>32</v>
          </cell>
          <cell r="D27">
            <v>1.08364E-2</v>
          </cell>
          <cell r="E27">
            <v>148</v>
          </cell>
          <cell r="F27">
            <v>5.0118500000000003E-2</v>
          </cell>
          <cell r="G27">
            <v>365</v>
          </cell>
          <cell r="H27">
            <v>0.12360309999999999</v>
          </cell>
          <cell r="I27">
            <v>55</v>
          </cell>
          <cell r="J27">
            <v>1.8625099999999999E-2</v>
          </cell>
          <cell r="K27">
            <v>143</v>
          </cell>
          <cell r="L27">
            <v>4.8425299999999998E-2</v>
          </cell>
          <cell r="M27">
            <v>104</v>
          </cell>
          <cell r="N27">
            <v>3.5218399999999997E-2</v>
          </cell>
          <cell r="O27">
            <v>57</v>
          </cell>
          <cell r="P27">
            <v>1.9302400000000001E-2</v>
          </cell>
          <cell r="Q27">
            <v>34</v>
          </cell>
          <cell r="R27">
            <v>1.15137E-2</v>
          </cell>
          <cell r="S27">
            <v>29</v>
          </cell>
          <cell r="T27">
            <v>9.8204999999999994E-3</v>
          </cell>
          <cell r="U27">
            <v>241</v>
          </cell>
          <cell r="V27">
            <v>8.1611900000000001E-2</v>
          </cell>
          <cell r="W27">
            <v>231</v>
          </cell>
          <cell r="X27">
            <v>7.8225500000000003E-2</v>
          </cell>
          <cell r="Y27">
            <v>231</v>
          </cell>
          <cell r="Z27">
            <v>7.8225500000000003E-2</v>
          </cell>
          <cell r="AA27">
            <v>122</v>
          </cell>
          <cell r="AB27">
            <v>4.1313900000000001E-2</v>
          </cell>
          <cell r="AC27">
            <v>32</v>
          </cell>
          <cell r="AD27">
            <v>1.08364E-2</v>
          </cell>
          <cell r="AE27">
            <v>20</v>
          </cell>
          <cell r="AF27">
            <v>6.7727999999999998E-3</v>
          </cell>
          <cell r="AG27">
            <v>20</v>
          </cell>
          <cell r="AH27">
            <v>6.7727999999999998E-3</v>
          </cell>
          <cell r="AI27">
            <v>7</v>
          </cell>
          <cell r="AJ27">
            <v>2.3705000000000002E-3</v>
          </cell>
          <cell r="AK27">
            <v>7</v>
          </cell>
          <cell r="AL27">
            <v>2.3705000000000002E-3</v>
          </cell>
          <cell r="AM27">
            <v>21</v>
          </cell>
          <cell r="AN27">
            <v>7.1114000000000004E-3</v>
          </cell>
          <cell r="AO27">
            <v>39</v>
          </cell>
          <cell r="AP27">
            <v>1.3206900000000001E-2</v>
          </cell>
          <cell r="AQ27">
            <v>227</v>
          </cell>
          <cell r="AR27">
            <v>7.6870999999999995E-2</v>
          </cell>
          <cell r="AS27">
            <v>11</v>
          </cell>
          <cell r="AT27">
            <v>3.725E-3</v>
          </cell>
          <cell r="AU27">
            <v>690</v>
          </cell>
          <cell r="AV27">
            <v>0.2336607</v>
          </cell>
          <cell r="AW27">
            <v>71</v>
          </cell>
          <cell r="AX27">
            <v>2.40433E-2</v>
          </cell>
          <cell r="AY27">
            <v>60</v>
          </cell>
          <cell r="AZ27">
            <v>2.0318300000000001E-2</v>
          </cell>
        </row>
        <row r="28">
          <cell r="A28" t="str">
            <v>Z00023</v>
          </cell>
          <cell r="B28">
            <v>5056</v>
          </cell>
          <cell r="C28">
            <v>71</v>
          </cell>
          <cell r="D28">
            <v>1.40427E-2</v>
          </cell>
          <cell r="E28">
            <v>300</v>
          </cell>
          <cell r="F28">
            <v>5.9335400000000003E-2</v>
          </cell>
          <cell r="G28">
            <v>535</v>
          </cell>
          <cell r="H28">
            <v>0.1058149</v>
          </cell>
          <cell r="I28">
            <v>89</v>
          </cell>
          <cell r="J28">
            <v>1.7602799999999998E-2</v>
          </cell>
          <cell r="K28">
            <v>191</v>
          </cell>
          <cell r="L28">
            <v>3.7776900000000002E-2</v>
          </cell>
          <cell r="M28">
            <v>163</v>
          </cell>
          <cell r="N28">
            <v>3.2238900000000001E-2</v>
          </cell>
          <cell r="O28">
            <v>59</v>
          </cell>
          <cell r="P28">
            <v>1.1669300000000001E-2</v>
          </cell>
          <cell r="Q28">
            <v>37</v>
          </cell>
          <cell r="R28">
            <v>7.3179999999999999E-3</v>
          </cell>
          <cell r="S28">
            <v>23</v>
          </cell>
          <cell r="T28">
            <v>4.5491000000000004E-3</v>
          </cell>
          <cell r="U28">
            <v>347</v>
          </cell>
          <cell r="V28">
            <v>6.8631300000000006E-2</v>
          </cell>
          <cell r="W28">
            <v>113</v>
          </cell>
          <cell r="X28">
            <v>2.23497E-2</v>
          </cell>
          <cell r="Y28">
            <v>113</v>
          </cell>
          <cell r="Z28">
            <v>2.23497E-2</v>
          </cell>
          <cell r="AA28">
            <v>201</v>
          </cell>
          <cell r="AB28">
            <v>3.9754699999999997E-2</v>
          </cell>
          <cell r="AC28">
            <v>39</v>
          </cell>
          <cell r="AD28">
            <v>7.7136000000000001E-3</v>
          </cell>
          <cell r="AE28">
            <v>22</v>
          </cell>
          <cell r="AF28">
            <v>4.3512999999999998E-3</v>
          </cell>
          <cell r="AG28">
            <v>22</v>
          </cell>
          <cell r="AH28">
            <v>4.3512999999999998E-3</v>
          </cell>
          <cell r="AI28">
            <v>10</v>
          </cell>
          <cell r="AJ28">
            <v>1.9778E-3</v>
          </cell>
          <cell r="AK28">
            <v>10</v>
          </cell>
          <cell r="AL28">
            <v>1.9778E-3</v>
          </cell>
          <cell r="AM28">
            <v>19</v>
          </cell>
          <cell r="AN28">
            <v>3.7579000000000002E-3</v>
          </cell>
          <cell r="AO28">
            <v>36</v>
          </cell>
          <cell r="AP28">
            <v>7.1203000000000004E-3</v>
          </cell>
          <cell r="AQ28">
            <v>345</v>
          </cell>
          <cell r="AR28">
            <v>6.8235799999999999E-2</v>
          </cell>
          <cell r="AS28">
            <v>5</v>
          </cell>
          <cell r="AT28">
            <v>9.8890000000000002E-4</v>
          </cell>
          <cell r="AU28">
            <v>1063</v>
          </cell>
          <cell r="AV28">
            <v>0.2102453</v>
          </cell>
          <cell r="AW28">
            <v>92</v>
          </cell>
          <cell r="AX28">
            <v>1.8196199999999999E-2</v>
          </cell>
          <cell r="AY28">
            <v>158</v>
          </cell>
          <cell r="AZ28">
            <v>3.125E-2</v>
          </cell>
        </row>
        <row r="29">
          <cell r="A29" t="str">
            <v>Z00024</v>
          </cell>
          <cell r="B29">
            <v>3125</v>
          </cell>
          <cell r="C29">
            <v>47</v>
          </cell>
          <cell r="D29">
            <v>1.504E-2</v>
          </cell>
          <cell r="E29">
            <v>173</v>
          </cell>
          <cell r="F29">
            <v>5.5359999999999999E-2</v>
          </cell>
          <cell r="G29">
            <v>442</v>
          </cell>
          <cell r="H29">
            <v>0.14144000000000001</v>
          </cell>
          <cell r="I29">
            <v>74</v>
          </cell>
          <cell r="J29">
            <v>2.368E-2</v>
          </cell>
          <cell r="K29">
            <v>209</v>
          </cell>
          <cell r="L29">
            <v>6.6879999999999995E-2</v>
          </cell>
          <cell r="M29">
            <v>93</v>
          </cell>
          <cell r="N29">
            <v>2.9760000000000002E-2</v>
          </cell>
          <cell r="O29">
            <v>91</v>
          </cell>
          <cell r="P29">
            <v>2.912E-2</v>
          </cell>
          <cell r="Q29">
            <v>16</v>
          </cell>
          <cell r="R29">
            <v>5.1200000000000004E-3</v>
          </cell>
          <cell r="S29">
            <v>31</v>
          </cell>
          <cell r="T29">
            <v>9.92E-3</v>
          </cell>
          <cell r="U29">
            <v>340</v>
          </cell>
          <cell r="V29">
            <v>0.10879999999999999</v>
          </cell>
          <cell r="W29">
            <v>504</v>
          </cell>
          <cell r="X29">
            <v>0.16128000000000001</v>
          </cell>
          <cell r="Y29">
            <v>504</v>
          </cell>
          <cell r="Z29">
            <v>0.16128000000000001</v>
          </cell>
          <cell r="AA29">
            <v>172</v>
          </cell>
          <cell r="AB29">
            <v>5.5039999999999999E-2</v>
          </cell>
          <cell r="AC29">
            <v>35</v>
          </cell>
          <cell r="AD29">
            <v>1.12E-2</v>
          </cell>
          <cell r="AE29">
            <v>33</v>
          </cell>
          <cell r="AF29">
            <v>1.056E-2</v>
          </cell>
          <cell r="AG29">
            <v>33</v>
          </cell>
          <cell r="AH29">
            <v>1.056E-2</v>
          </cell>
          <cell r="AI29">
            <v>16</v>
          </cell>
          <cell r="AJ29">
            <v>5.1200000000000004E-3</v>
          </cell>
          <cell r="AK29">
            <v>16</v>
          </cell>
          <cell r="AL29">
            <v>5.1200000000000004E-3</v>
          </cell>
          <cell r="AM29">
            <v>44</v>
          </cell>
          <cell r="AN29">
            <v>1.4080000000000001E-2</v>
          </cell>
          <cell r="AO29">
            <v>57</v>
          </cell>
          <cell r="AP29">
            <v>1.8239999999999999E-2</v>
          </cell>
          <cell r="AQ29">
            <v>597</v>
          </cell>
          <cell r="AR29">
            <v>0.19103999999999999</v>
          </cell>
          <cell r="AS29">
            <v>8</v>
          </cell>
          <cell r="AT29">
            <v>2.5600000000000002E-3</v>
          </cell>
          <cell r="AU29">
            <v>825</v>
          </cell>
          <cell r="AV29">
            <v>0.26400000000000001</v>
          </cell>
          <cell r="AW29">
            <v>71</v>
          </cell>
          <cell r="AX29">
            <v>2.2720000000000001E-2</v>
          </cell>
          <cell r="AY29">
            <v>134</v>
          </cell>
          <cell r="AZ29">
            <v>4.2880000000000001E-2</v>
          </cell>
        </row>
        <row r="30">
          <cell r="A30" t="str">
            <v>Z00028</v>
          </cell>
          <cell r="B30">
            <v>3258</v>
          </cell>
          <cell r="C30">
            <v>35</v>
          </cell>
          <cell r="D30">
            <v>1.07428E-2</v>
          </cell>
          <cell r="E30">
            <v>123</v>
          </cell>
          <cell r="F30">
            <v>3.7753200000000001E-2</v>
          </cell>
          <cell r="G30">
            <v>407</v>
          </cell>
          <cell r="H30">
            <v>0.1249233</v>
          </cell>
          <cell r="I30">
            <v>58</v>
          </cell>
          <cell r="J30">
            <v>1.78023E-2</v>
          </cell>
          <cell r="K30">
            <v>120</v>
          </cell>
          <cell r="L30">
            <v>3.6832400000000001E-2</v>
          </cell>
          <cell r="M30">
            <v>62</v>
          </cell>
          <cell r="N30">
            <v>1.9030100000000001E-2</v>
          </cell>
          <cell r="O30">
            <v>64</v>
          </cell>
          <cell r="P30">
            <v>1.9643999999999998E-2</v>
          </cell>
          <cell r="Q30">
            <v>30</v>
          </cell>
          <cell r="R30">
            <v>9.2081000000000003E-3</v>
          </cell>
          <cell r="S30">
            <v>17</v>
          </cell>
          <cell r="T30">
            <v>5.2179000000000001E-3</v>
          </cell>
          <cell r="U30">
            <v>238</v>
          </cell>
          <cell r="V30">
            <v>7.3051000000000005E-2</v>
          </cell>
          <cell r="W30">
            <v>188</v>
          </cell>
          <cell r="X30">
            <v>5.7704100000000001E-2</v>
          </cell>
          <cell r="Y30">
            <v>188</v>
          </cell>
          <cell r="Z30">
            <v>5.7704100000000001E-2</v>
          </cell>
          <cell r="AA30">
            <v>153</v>
          </cell>
          <cell r="AB30">
            <v>4.6961299999999997E-2</v>
          </cell>
          <cell r="AC30">
            <v>17</v>
          </cell>
          <cell r="AD30">
            <v>5.2179000000000001E-3</v>
          </cell>
          <cell r="AE30">
            <v>19</v>
          </cell>
          <cell r="AF30">
            <v>5.8317999999999998E-3</v>
          </cell>
          <cell r="AG30">
            <v>19</v>
          </cell>
          <cell r="AH30">
            <v>5.8317999999999998E-3</v>
          </cell>
          <cell r="AI30">
            <v>5</v>
          </cell>
          <cell r="AJ30">
            <v>1.5347E-3</v>
          </cell>
          <cell r="AK30">
            <v>5</v>
          </cell>
          <cell r="AL30">
            <v>1.5347E-3</v>
          </cell>
          <cell r="AM30">
            <v>19</v>
          </cell>
          <cell r="AN30">
            <v>5.8317999999999998E-3</v>
          </cell>
          <cell r="AO30">
            <v>23</v>
          </cell>
          <cell r="AP30">
            <v>7.0594999999999998E-3</v>
          </cell>
          <cell r="AQ30">
            <v>210</v>
          </cell>
          <cell r="AR30">
            <v>6.4456700000000006E-2</v>
          </cell>
          <cell r="AS30">
            <v>0</v>
          </cell>
          <cell r="AT30">
            <v>0</v>
          </cell>
          <cell r="AU30">
            <v>731</v>
          </cell>
          <cell r="AV30">
            <v>0.22437080000000001</v>
          </cell>
          <cell r="AW30">
            <v>53</v>
          </cell>
          <cell r="AX30">
            <v>1.62676E-2</v>
          </cell>
          <cell r="AY30">
            <v>80</v>
          </cell>
          <cell r="AZ30">
            <v>2.4554900000000001E-2</v>
          </cell>
        </row>
        <row r="31">
          <cell r="A31" t="str">
            <v>Z00029</v>
          </cell>
          <cell r="B31">
            <v>4789</v>
          </cell>
          <cell r="C31">
            <v>83</v>
          </cell>
          <cell r="D31">
            <v>1.73314E-2</v>
          </cell>
          <cell r="E31">
            <v>294</v>
          </cell>
          <cell r="F31">
            <v>6.1390699999999999E-2</v>
          </cell>
          <cell r="G31">
            <v>770</v>
          </cell>
          <cell r="H31">
            <v>0.16078509999999999</v>
          </cell>
          <cell r="I31">
            <v>112</v>
          </cell>
          <cell r="J31">
            <v>2.3386899999999999E-2</v>
          </cell>
          <cell r="K31">
            <v>207</v>
          </cell>
          <cell r="L31">
            <v>4.3224100000000001E-2</v>
          </cell>
          <cell r="M31">
            <v>216</v>
          </cell>
          <cell r="N31">
            <v>4.5103400000000002E-2</v>
          </cell>
          <cell r="O31">
            <v>110</v>
          </cell>
          <cell r="P31">
            <v>2.2969300000000002E-2</v>
          </cell>
          <cell r="Q31">
            <v>75</v>
          </cell>
          <cell r="R31">
            <v>1.5660899999999998E-2</v>
          </cell>
          <cell r="S31">
            <v>37</v>
          </cell>
          <cell r="T31">
            <v>7.7260000000000002E-3</v>
          </cell>
          <cell r="U31">
            <v>408</v>
          </cell>
          <cell r="V31">
            <v>8.5195199999999999E-2</v>
          </cell>
          <cell r="W31">
            <v>405</v>
          </cell>
          <cell r="X31">
            <v>8.45688E-2</v>
          </cell>
          <cell r="Y31">
            <v>405</v>
          </cell>
          <cell r="Z31">
            <v>8.45688E-2</v>
          </cell>
          <cell r="AA31">
            <v>245</v>
          </cell>
          <cell r="AB31">
            <v>5.11589E-2</v>
          </cell>
          <cell r="AC31">
            <v>31</v>
          </cell>
          <cell r="AD31">
            <v>6.4732000000000001E-3</v>
          </cell>
          <cell r="AE31">
            <v>31</v>
          </cell>
          <cell r="AF31">
            <v>6.4732000000000001E-3</v>
          </cell>
          <cell r="AG31">
            <v>31</v>
          </cell>
          <cell r="AH31">
            <v>6.4732000000000001E-3</v>
          </cell>
          <cell r="AI31">
            <v>16</v>
          </cell>
          <cell r="AJ31">
            <v>3.3409999999999998E-3</v>
          </cell>
          <cell r="AK31">
            <v>16</v>
          </cell>
          <cell r="AL31">
            <v>3.3409999999999998E-3</v>
          </cell>
          <cell r="AM31">
            <v>23</v>
          </cell>
          <cell r="AN31">
            <v>4.8027E-3</v>
          </cell>
          <cell r="AO31">
            <v>37</v>
          </cell>
          <cell r="AP31">
            <v>7.7260000000000002E-3</v>
          </cell>
          <cell r="AQ31">
            <v>354</v>
          </cell>
          <cell r="AR31">
            <v>7.3919399999999996E-2</v>
          </cell>
          <cell r="AS31">
            <v>5</v>
          </cell>
          <cell r="AT31">
            <v>1.0441000000000001E-3</v>
          </cell>
          <cell r="AU31">
            <v>1254</v>
          </cell>
          <cell r="AV31">
            <v>0.26185009999999997</v>
          </cell>
          <cell r="AW31">
            <v>104</v>
          </cell>
          <cell r="AX31">
            <v>2.17164E-2</v>
          </cell>
          <cell r="AY31">
            <v>192</v>
          </cell>
          <cell r="AZ31">
            <v>4.00919E-2</v>
          </cell>
        </row>
        <row r="32">
          <cell r="A32" t="str">
            <v>Z00030</v>
          </cell>
          <cell r="B32">
            <v>2861</v>
          </cell>
          <cell r="C32">
            <v>57</v>
          </cell>
          <cell r="D32">
            <v>1.9923099999999999E-2</v>
          </cell>
          <cell r="E32">
            <v>240</v>
          </cell>
          <cell r="F32">
            <v>8.3886799999999997E-2</v>
          </cell>
          <cell r="G32">
            <v>397</v>
          </cell>
          <cell r="H32">
            <v>0.13876269999999999</v>
          </cell>
          <cell r="I32">
            <v>40</v>
          </cell>
          <cell r="J32">
            <v>1.39811E-2</v>
          </cell>
          <cell r="K32">
            <v>163</v>
          </cell>
          <cell r="L32">
            <v>5.6973099999999999E-2</v>
          </cell>
          <cell r="M32">
            <v>112</v>
          </cell>
          <cell r="N32">
            <v>3.91472E-2</v>
          </cell>
          <cell r="O32">
            <v>79</v>
          </cell>
          <cell r="P32">
            <v>2.76127E-2</v>
          </cell>
          <cell r="Q32">
            <v>38</v>
          </cell>
          <cell r="R32">
            <v>1.32821E-2</v>
          </cell>
          <cell r="S32">
            <v>35</v>
          </cell>
          <cell r="T32">
            <v>1.22335E-2</v>
          </cell>
          <cell r="U32">
            <v>291</v>
          </cell>
          <cell r="V32">
            <v>0.1017127</v>
          </cell>
          <cell r="W32">
            <v>496</v>
          </cell>
          <cell r="X32">
            <v>0.17336599999999999</v>
          </cell>
          <cell r="Y32">
            <v>496</v>
          </cell>
          <cell r="Z32">
            <v>0.17336599999999999</v>
          </cell>
          <cell r="AA32">
            <v>176</v>
          </cell>
          <cell r="AB32">
            <v>6.1517000000000002E-2</v>
          </cell>
          <cell r="AC32">
            <v>32</v>
          </cell>
          <cell r="AD32">
            <v>1.1184899999999999E-2</v>
          </cell>
          <cell r="AE32">
            <v>18</v>
          </cell>
          <cell r="AF32">
            <v>6.2915000000000002E-3</v>
          </cell>
          <cell r="AG32">
            <v>18</v>
          </cell>
          <cell r="AH32">
            <v>6.2915000000000002E-3</v>
          </cell>
          <cell r="AI32">
            <v>5</v>
          </cell>
          <cell r="AJ32">
            <v>1.7476E-3</v>
          </cell>
          <cell r="AK32">
            <v>5</v>
          </cell>
          <cell r="AL32">
            <v>1.7476E-3</v>
          </cell>
          <cell r="AM32">
            <v>17</v>
          </cell>
          <cell r="AN32">
            <v>5.9420000000000002E-3</v>
          </cell>
          <cell r="AO32">
            <v>42</v>
          </cell>
          <cell r="AP32">
            <v>1.4680199999999999E-2</v>
          </cell>
          <cell r="AQ32">
            <v>354</v>
          </cell>
          <cell r="AR32">
            <v>0.123733</v>
          </cell>
          <cell r="AS32">
            <v>1</v>
          </cell>
          <cell r="AT32">
            <v>3.4949999999999998E-4</v>
          </cell>
          <cell r="AU32">
            <v>804</v>
          </cell>
          <cell r="AV32">
            <v>0.28102060000000001</v>
          </cell>
          <cell r="AW32">
            <v>72</v>
          </cell>
          <cell r="AX32">
            <v>2.5166000000000001E-2</v>
          </cell>
          <cell r="AY32">
            <v>113</v>
          </cell>
          <cell r="AZ32">
            <v>3.9496700000000003E-2</v>
          </cell>
        </row>
        <row r="33">
          <cell r="A33" t="str">
            <v>Z00031</v>
          </cell>
          <cell r="B33">
            <v>6642</v>
          </cell>
          <cell r="C33">
            <v>109</v>
          </cell>
          <cell r="D33">
            <v>1.64107E-2</v>
          </cell>
          <cell r="E33">
            <v>300</v>
          </cell>
          <cell r="F33">
            <v>4.5167100000000002E-2</v>
          </cell>
          <cell r="G33">
            <v>900</v>
          </cell>
          <cell r="H33">
            <v>0.13550139999999999</v>
          </cell>
          <cell r="I33">
            <v>115</v>
          </cell>
          <cell r="J33">
            <v>1.7314099999999999E-2</v>
          </cell>
          <cell r="K33">
            <v>289</v>
          </cell>
          <cell r="L33">
            <v>4.3511000000000001E-2</v>
          </cell>
          <cell r="M33">
            <v>286</v>
          </cell>
          <cell r="N33">
            <v>4.3059300000000002E-2</v>
          </cell>
          <cell r="O33">
            <v>104</v>
          </cell>
          <cell r="P33">
            <v>1.5657899999999999E-2</v>
          </cell>
          <cell r="Q33">
            <v>90</v>
          </cell>
          <cell r="R33">
            <v>1.3550100000000001E-2</v>
          </cell>
          <cell r="S33">
            <v>49</v>
          </cell>
          <cell r="T33">
            <v>7.3772999999999998E-3</v>
          </cell>
          <cell r="U33">
            <v>520</v>
          </cell>
          <cell r="V33">
            <v>7.8289700000000004E-2</v>
          </cell>
          <cell r="W33">
            <v>454</v>
          </cell>
          <cell r="X33">
            <v>6.8352899999999994E-2</v>
          </cell>
          <cell r="Y33">
            <v>454</v>
          </cell>
          <cell r="Z33">
            <v>6.8352899999999994E-2</v>
          </cell>
          <cell r="AA33">
            <v>312</v>
          </cell>
          <cell r="AB33">
            <v>4.6973800000000003E-2</v>
          </cell>
          <cell r="AC33">
            <v>46</v>
          </cell>
          <cell r="AD33">
            <v>6.9255999999999996E-3</v>
          </cell>
          <cell r="AE33">
            <v>32</v>
          </cell>
          <cell r="AF33">
            <v>4.8177999999999997E-3</v>
          </cell>
          <cell r="AG33">
            <v>32</v>
          </cell>
          <cell r="AH33">
            <v>4.8177999999999997E-3</v>
          </cell>
          <cell r="AI33">
            <v>14</v>
          </cell>
          <cell r="AJ33">
            <v>2.1078E-3</v>
          </cell>
          <cell r="AK33">
            <v>14</v>
          </cell>
          <cell r="AL33">
            <v>2.1078E-3</v>
          </cell>
          <cell r="AM33">
            <v>30</v>
          </cell>
          <cell r="AN33">
            <v>4.5167000000000002E-3</v>
          </cell>
          <cell r="AO33">
            <v>65</v>
          </cell>
          <cell r="AP33">
            <v>9.7862000000000001E-3</v>
          </cell>
          <cell r="AQ33">
            <v>519</v>
          </cell>
          <cell r="AR33">
            <v>7.8139100000000003E-2</v>
          </cell>
          <cell r="AS33">
            <v>16</v>
          </cell>
          <cell r="AT33">
            <v>2.4088999999999998E-3</v>
          </cell>
          <cell r="AU33">
            <v>1579</v>
          </cell>
          <cell r="AV33">
            <v>0.23772960000000001</v>
          </cell>
          <cell r="AW33">
            <v>149</v>
          </cell>
          <cell r="AX33">
            <v>2.2433000000000002E-2</v>
          </cell>
          <cell r="AY33">
            <v>211</v>
          </cell>
          <cell r="AZ33">
            <v>3.1767499999999997E-2</v>
          </cell>
        </row>
        <row r="34">
          <cell r="A34" t="str">
            <v>Z00032</v>
          </cell>
          <cell r="B34">
            <v>3697</v>
          </cell>
          <cell r="C34">
            <v>86</v>
          </cell>
          <cell r="D34">
            <v>2.3262100000000001E-2</v>
          </cell>
          <cell r="E34">
            <v>273</v>
          </cell>
          <cell r="F34">
            <v>7.3843699999999998E-2</v>
          </cell>
          <cell r="G34">
            <v>563</v>
          </cell>
          <cell r="H34">
            <v>0.15228559999999999</v>
          </cell>
          <cell r="I34">
            <v>78</v>
          </cell>
          <cell r="J34">
            <v>2.1098200000000001E-2</v>
          </cell>
          <cell r="K34">
            <v>205</v>
          </cell>
          <cell r="L34">
            <v>5.5450399999999997E-2</v>
          </cell>
          <cell r="M34">
            <v>282</v>
          </cell>
          <cell r="N34">
            <v>7.6278100000000001E-2</v>
          </cell>
          <cell r="O34">
            <v>107</v>
          </cell>
          <cell r="P34">
            <v>2.89424E-2</v>
          </cell>
          <cell r="Q34">
            <v>44</v>
          </cell>
          <cell r="R34">
            <v>1.1901500000000001E-2</v>
          </cell>
          <cell r="S34">
            <v>30</v>
          </cell>
          <cell r="T34">
            <v>8.1147000000000007E-3</v>
          </cell>
          <cell r="U34">
            <v>345</v>
          </cell>
          <cell r="V34">
            <v>9.3318899999999996E-2</v>
          </cell>
          <cell r="W34">
            <v>472</v>
          </cell>
          <cell r="X34">
            <v>0.12767110000000001</v>
          </cell>
          <cell r="Y34">
            <v>472</v>
          </cell>
          <cell r="Z34">
            <v>0.12767110000000001</v>
          </cell>
          <cell r="AA34">
            <v>184</v>
          </cell>
          <cell r="AB34">
            <v>4.9770099999999998E-2</v>
          </cell>
          <cell r="AC34">
            <v>38</v>
          </cell>
          <cell r="AD34">
            <v>1.0278600000000001E-2</v>
          </cell>
          <cell r="AE34">
            <v>35</v>
          </cell>
          <cell r="AF34">
            <v>9.4671000000000009E-3</v>
          </cell>
          <cell r="AG34">
            <v>35</v>
          </cell>
          <cell r="AH34">
            <v>9.4671000000000009E-3</v>
          </cell>
          <cell r="AI34">
            <v>17</v>
          </cell>
          <cell r="AJ34">
            <v>4.5982999999999996E-3</v>
          </cell>
          <cell r="AK34">
            <v>17</v>
          </cell>
          <cell r="AL34">
            <v>4.5982999999999996E-3</v>
          </cell>
          <cell r="AM34">
            <v>26</v>
          </cell>
          <cell r="AN34">
            <v>7.0327000000000002E-3</v>
          </cell>
          <cell r="AO34">
            <v>27</v>
          </cell>
          <cell r="AP34">
            <v>7.3032000000000001E-3</v>
          </cell>
          <cell r="AQ34">
            <v>441</v>
          </cell>
          <cell r="AR34">
            <v>0.1192859</v>
          </cell>
          <cell r="AS34">
            <v>4</v>
          </cell>
          <cell r="AT34">
            <v>1.0820000000000001E-3</v>
          </cell>
          <cell r="AU34">
            <v>1034</v>
          </cell>
          <cell r="AV34">
            <v>0.2796862</v>
          </cell>
          <cell r="AW34">
            <v>81</v>
          </cell>
          <cell r="AX34">
            <v>2.1909700000000001E-2</v>
          </cell>
          <cell r="AY34">
            <v>156</v>
          </cell>
          <cell r="AZ34">
            <v>4.2196400000000002E-2</v>
          </cell>
        </row>
        <row r="35">
          <cell r="A35" t="str">
            <v>Z00033</v>
          </cell>
          <cell r="B35">
            <v>4569</v>
          </cell>
          <cell r="C35">
            <v>57</v>
          </cell>
          <cell r="D35">
            <v>1.2475399999999999E-2</v>
          </cell>
          <cell r="E35">
            <v>303</v>
          </cell>
          <cell r="F35">
            <v>6.63165E-2</v>
          </cell>
          <cell r="G35">
            <v>455</v>
          </cell>
          <cell r="H35">
            <v>9.9584199999999998E-2</v>
          </cell>
          <cell r="I35">
            <v>74</v>
          </cell>
          <cell r="J35">
            <v>1.6196100000000001E-2</v>
          </cell>
          <cell r="K35">
            <v>192</v>
          </cell>
          <cell r="L35">
            <v>4.2022299999999999E-2</v>
          </cell>
          <cell r="M35">
            <v>145</v>
          </cell>
          <cell r="N35">
            <v>3.1735600000000003E-2</v>
          </cell>
          <cell r="O35">
            <v>88</v>
          </cell>
          <cell r="P35">
            <v>1.9260200000000002E-2</v>
          </cell>
          <cell r="Q35">
            <v>45</v>
          </cell>
          <cell r="R35">
            <v>9.8490000000000001E-3</v>
          </cell>
          <cell r="S35">
            <v>31</v>
          </cell>
          <cell r="T35">
            <v>6.7849E-3</v>
          </cell>
          <cell r="U35">
            <v>342</v>
          </cell>
          <cell r="V35">
            <v>7.4852299999999997E-2</v>
          </cell>
          <cell r="W35">
            <v>542</v>
          </cell>
          <cell r="X35">
            <v>0.11862549999999999</v>
          </cell>
          <cell r="Y35">
            <v>542</v>
          </cell>
          <cell r="Z35">
            <v>0.11862549999999999</v>
          </cell>
          <cell r="AA35">
            <v>193</v>
          </cell>
          <cell r="AB35">
            <v>4.22412E-2</v>
          </cell>
          <cell r="AC35">
            <v>36</v>
          </cell>
          <cell r="AD35">
            <v>7.8791999999999994E-3</v>
          </cell>
          <cell r="AE35">
            <v>36</v>
          </cell>
          <cell r="AF35">
            <v>7.8791999999999994E-3</v>
          </cell>
          <cell r="AG35">
            <v>36</v>
          </cell>
          <cell r="AH35">
            <v>7.8791999999999994E-3</v>
          </cell>
          <cell r="AI35">
            <v>16</v>
          </cell>
          <cell r="AJ35">
            <v>3.5019000000000001E-3</v>
          </cell>
          <cell r="AK35">
            <v>16</v>
          </cell>
          <cell r="AL35">
            <v>3.5019000000000001E-3</v>
          </cell>
          <cell r="AM35">
            <v>33</v>
          </cell>
          <cell r="AN35">
            <v>7.2226E-3</v>
          </cell>
          <cell r="AO35">
            <v>65</v>
          </cell>
          <cell r="AP35">
            <v>1.4226300000000001E-2</v>
          </cell>
          <cell r="AQ35">
            <v>530</v>
          </cell>
          <cell r="AR35">
            <v>0.11599909999999999</v>
          </cell>
          <cell r="AS35">
            <v>5</v>
          </cell>
          <cell r="AT35">
            <v>1.0943000000000001E-3</v>
          </cell>
          <cell r="AU35">
            <v>1036</v>
          </cell>
          <cell r="AV35">
            <v>0.22674549999999999</v>
          </cell>
          <cell r="AW35">
            <v>90</v>
          </cell>
          <cell r="AX35">
            <v>1.9698E-2</v>
          </cell>
          <cell r="AY35">
            <v>134</v>
          </cell>
          <cell r="AZ35">
            <v>2.9328099999999999E-2</v>
          </cell>
        </row>
        <row r="36">
          <cell r="A36" t="str">
            <v>Z00036</v>
          </cell>
          <cell r="B36">
            <v>1911</v>
          </cell>
          <cell r="C36">
            <v>60</v>
          </cell>
          <cell r="D36">
            <v>3.13972E-2</v>
          </cell>
          <cell r="E36">
            <v>117</v>
          </cell>
          <cell r="F36">
            <v>6.1224500000000001E-2</v>
          </cell>
          <cell r="G36">
            <v>276</v>
          </cell>
          <cell r="H36">
            <v>0.144427</v>
          </cell>
          <cell r="I36">
            <v>53</v>
          </cell>
          <cell r="J36">
            <v>2.7734200000000001E-2</v>
          </cell>
          <cell r="K36">
            <v>132</v>
          </cell>
          <cell r="L36">
            <v>6.9073800000000005E-2</v>
          </cell>
          <cell r="M36">
            <v>40</v>
          </cell>
          <cell r="N36">
            <v>2.0931399999999999E-2</v>
          </cell>
          <cell r="O36">
            <v>39</v>
          </cell>
          <cell r="P36">
            <v>2.0408200000000001E-2</v>
          </cell>
          <cell r="Q36">
            <v>41</v>
          </cell>
          <cell r="R36">
            <v>2.14547E-2</v>
          </cell>
          <cell r="S36">
            <v>28</v>
          </cell>
          <cell r="T36">
            <v>1.4652E-2</v>
          </cell>
          <cell r="U36">
            <v>192</v>
          </cell>
          <cell r="V36">
            <v>0.100471</v>
          </cell>
          <cell r="W36">
            <v>186</v>
          </cell>
          <cell r="X36">
            <v>9.7331200000000007E-2</v>
          </cell>
          <cell r="Y36">
            <v>186</v>
          </cell>
          <cell r="Z36">
            <v>9.7331200000000007E-2</v>
          </cell>
          <cell r="AA36">
            <v>88</v>
          </cell>
          <cell r="AB36">
            <v>4.6049199999999998E-2</v>
          </cell>
          <cell r="AC36">
            <v>15</v>
          </cell>
          <cell r="AD36">
            <v>7.8493E-3</v>
          </cell>
          <cell r="AE36">
            <v>25</v>
          </cell>
          <cell r="AF36">
            <v>1.30822E-2</v>
          </cell>
          <cell r="AG36">
            <v>25</v>
          </cell>
          <cell r="AH36">
            <v>1.30822E-2</v>
          </cell>
          <cell r="AI36">
            <v>16</v>
          </cell>
          <cell r="AJ36">
            <v>8.3725999999999991E-3</v>
          </cell>
          <cell r="AK36">
            <v>16</v>
          </cell>
          <cell r="AL36">
            <v>8.3725999999999991E-3</v>
          </cell>
          <cell r="AM36">
            <v>7</v>
          </cell>
          <cell r="AN36">
            <v>3.663E-3</v>
          </cell>
          <cell r="AO36">
            <v>21</v>
          </cell>
          <cell r="AP36">
            <v>1.0989000000000001E-2</v>
          </cell>
          <cell r="AQ36">
            <v>169</v>
          </cell>
          <cell r="AR36">
            <v>8.8435399999999997E-2</v>
          </cell>
          <cell r="AS36">
            <v>2</v>
          </cell>
          <cell r="AT36">
            <v>1.0466E-3</v>
          </cell>
          <cell r="AU36">
            <v>522</v>
          </cell>
          <cell r="AV36">
            <v>0.27315539999999999</v>
          </cell>
          <cell r="AW36">
            <v>52</v>
          </cell>
          <cell r="AX36">
            <v>2.72109E-2</v>
          </cell>
          <cell r="AY36">
            <v>67</v>
          </cell>
          <cell r="AZ36">
            <v>3.50602E-2</v>
          </cell>
        </row>
        <row r="37">
          <cell r="A37" t="str">
            <v>Z00037</v>
          </cell>
          <cell r="B37">
            <v>6547</v>
          </cell>
          <cell r="C37">
            <v>160</v>
          </cell>
          <cell r="D37">
            <v>2.4438700000000001E-2</v>
          </cell>
          <cell r="E37">
            <v>427</v>
          </cell>
          <cell r="F37">
            <v>6.5220700000000006E-2</v>
          </cell>
          <cell r="G37">
            <v>1024</v>
          </cell>
          <cell r="H37">
            <v>0.1564075</v>
          </cell>
          <cell r="I37">
            <v>142</v>
          </cell>
          <cell r="J37">
            <v>2.1689300000000002E-2</v>
          </cell>
          <cell r="K37">
            <v>278</v>
          </cell>
          <cell r="L37">
            <v>4.2462199999999999E-2</v>
          </cell>
          <cell r="M37">
            <v>335</v>
          </cell>
          <cell r="N37">
            <v>5.1168499999999999E-2</v>
          </cell>
          <cell r="O37">
            <v>110</v>
          </cell>
          <cell r="P37">
            <v>1.68016E-2</v>
          </cell>
          <cell r="Q37">
            <v>126</v>
          </cell>
          <cell r="R37">
            <v>1.9245499999999999E-2</v>
          </cell>
          <cell r="S37">
            <v>68</v>
          </cell>
          <cell r="T37">
            <v>1.03864E-2</v>
          </cell>
          <cell r="U37">
            <v>509</v>
          </cell>
          <cell r="V37">
            <v>7.7745499999999995E-2</v>
          </cell>
          <cell r="W37">
            <v>1134</v>
          </cell>
          <cell r="X37">
            <v>0.1732091</v>
          </cell>
          <cell r="Y37">
            <v>1134</v>
          </cell>
          <cell r="Z37">
            <v>0.1732091</v>
          </cell>
          <cell r="AA37">
            <v>291</v>
          </cell>
          <cell r="AB37">
            <v>4.4447800000000003E-2</v>
          </cell>
          <cell r="AC37">
            <v>55</v>
          </cell>
          <cell r="AD37">
            <v>8.4007999999999999E-3</v>
          </cell>
          <cell r="AE37">
            <v>60</v>
          </cell>
          <cell r="AF37">
            <v>9.1645000000000008E-3</v>
          </cell>
          <cell r="AG37">
            <v>60</v>
          </cell>
          <cell r="AH37">
            <v>9.1645000000000008E-3</v>
          </cell>
          <cell r="AI37">
            <v>25</v>
          </cell>
          <cell r="AJ37">
            <v>3.8184999999999998E-3</v>
          </cell>
          <cell r="AK37">
            <v>25</v>
          </cell>
          <cell r="AL37">
            <v>3.8184999999999998E-3</v>
          </cell>
          <cell r="AM37">
            <v>32</v>
          </cell>
          <cell r="AN37">
            <v>4.8877E-3</v>
          </cell>
          <cell r="AO37">
            <v>43</v>
          </cell>
          <cell r="AP37">
            <v>6.5678999999999998E-3</v>
          </cell>
          <cell r="AQ37">
            <v>401</v>
          </cell>
          <cell r="AR37">
            <v>6.1249400000000002E-2</v>
          </cell>
          <cell r="AS37">
            <v>34</v>
          </cell>
          <cell r="AT37">
            <v>5.1932000000000002E-3</v>
          </cell>
          <cell r="AU37">
            <v>1728</v>
          </cell>
          <cell r="AV37">
            <v>0.2639377</v>
          </cell>
          <cell r="AW37">
            <v>203</v>
          </cell>
          <cell r="AX37">
            <v>3.1006599999999999E-2</v>
          </cell>
          <cell r="AY37">
            <v>313</v>
          </cell>
          <cell r="AZ37">
            <v>4.7808200000000002E-2</v>
          </cell>
        </row>
        <row r="38">
          <cell r="A38" t="str">
            <v>Z00038</v>
          </cell>
          <cell r="B38">
            <v>2079</v>
          </cell>
          <cell r="C38">
            <v>43</v>
          </cell>
          <cell r="D38">
            <v>2.0683E-2</v>
          </cell>
          <cell r="E38">
            <v>167</v>
          </cell>
          <cell r="F38">
            <v>8.0327099999999999E-2</v>
          </cell>
          <cell r="G38">
            <v>343</v>
          </cell>
          <cell r="H38">
            <v>0.1649832</v>
          </cell>
          <cell r="I38">
            <v>39</v>
          </cell>
          <cell r="J38">
            <v>1.8759000000000001E-2</v>
          </cell>
          <cell r="K38">
            <v>121</v>
          </cell>
          <cell r="L38">
            <v>5.8201099999999999E-2</v>
          </cell>
          <cell r="M38">
            <v>86</v>
          </cell>
          <cell r="N38">
            <v>4.1366E-2</v>
          </cell>
          <cell r="O38">
            <v>18</v>
          </cell>
          <cell r="P38">
            <v>8.6580000000000008E-3</v>
          </cell>
          <cell r="Q38">
            <v>33</v>
          </cell>
          <cell r="R38">
            <v>1.5873000000000002E-2</v>
          </cell>
          <cell r="S38">
            <v>28</v>
          </cell>
          <cell r="T38">
            <v>1.3468000000000001E-2</v>
          </cell>
          <cell r="U38">
            <v>165</v>
          </cell>
          <cell r="V38">
            <v>7.9365099999999994E-2</v>
          </cell>
          <cell r="W38">
            <v>271</v>
          </cell>
          <cell r="X38">
            <v>0.1303511</v>
          </cell>
          <cell r="Y38">
            <v>271</v>
          </cell>
          <cell r="Z38">
            <v>0.1303511</v>
          </cell>
          <cell r="AA38">
            <v>64</v>
          </cell>
          <cell r="AB38">
            <v>3.0783999999999999E-2</v>
          </cell>
          <cell r="AC38">
            <v>9</v>
          </cell>
          <cell r="AD38">
            <v>4.3290000000000004E-3</v>
          </cell>
          <cell r="AE38">
            <v>18</v>
          </cell>
          <cell r="AF38">
            <v>8.6580000000000008E-3</v>
          </cell>
          <cell r="AG38">
            <v>18</v>
          </cell>
          <cell r="AH38">
            <v>8.6580000000000008E-3</v>
          </cell>
          <cell r="AI38">
            <v>9</v>
          </cell>
          <cell r="AJ38">
            <v>4.3290000000000004E-3</v>
          </cell>
          <cell r="AK38">
            <v>9</v>
          </cell>
          <cell r="AL38">
            <v>4.3290000000000004E-3</v>
          </cell>
          <cell r="AM38">
            <v>2</v>
          </cell>
          <cell r="AN38">
            <v>9.6199999999999996E-4</v>
          </cell>
          <cell r="AO38">
            <v>23</v>
          </cell>
          <cell r="AP38">
            <v>1.1063E-2</v>
          </cell>
          <cell r="AQ38">
            <v>51</v>
          </cell>
          <cell r="AR38">
            <v>2.4531000000000001E-2</v>
          </cell>
          <cell r="AS38">
            <v>2</v>
          </cell>
          <cell r="AT38">
            <v>9.6199999999999996E-4</v>
          </cell>
          <cell r="AU38">
            <v>569</v>
          </cell>
          <cell r="AV38">
            <v>0.27368930000000002</v>
          </cell>
          <cell r="AW38">
            <v>48</v>
          </cell>
          <cell r="AX38">
            <v>2.3088000000000001E-2</v>
          </cell>
          <cell r="AY38">
            <v>59</v>
          </cell>
          <cell r="AZ38">
            <v>2.8379000000000001E-2</v>
          </cell>
        </row>
        <row r="39">
          <cell r="A39" t="str">
            <v>Z00051</v>
          </cell>
          <cell r="B39">
            <v>2339</v>
          </cell>
          <cell r="C39">
            <v>31</v>
          </cell>
          <cell r="D39">
            <v>1.32535E-2</v>
          </cell>
          <cell r="E39">
            <v>189</v>
          </cell>
          <cell r="F39">
            <v>8.0803799999999995E-2</v>
          </cell>
          <cell r="G39">
            <v>414</v>
          </cell>
          <cell r="H39">
            <v>0.17699870000000001</v>
          </cell>
          <cell r="I39">
            <v>37</v>
          </cell>
          <cell r="J39">
            <v>1.5818700000000002E-2</v>
          </cell>
          <cell r="K39">
            <v>129</v>
          </cell>
          <cell r="L39">
            <v>5.5151800000000001E-2</v>
          </cell>
          <cell r="M39">
            <v>128</v>
          </cell>
          <cell r="N39">
            <v>5.4724200000000001E-2</v>
          </cell>
          <cell r="O39">
            <v>92</v>
          </cell>
          <cell r="P39">
            <v>3.9333E-2</v>
          </cell>
          <cell r="Q39">
            <v>47</v>
          </cell>
          <cell r="R39">
            <v>2.00941E-2</v>
          </cell>
          <cell r="S39">
            <v>23</v>
          </cell>
          <cell r="T39">
            <v>9.8332999999999997E-3</v>
          </cell>
          <cell r="U39">
            <v>245</v>
          </cell>
          <cell r="V39">
            <v>0.10474559999999999</v>
          </cell>
          <cell r="W39">
            <v>302</v>
          </cell>
          <cell r="X39">
            <v>0.12911500000000001</v>
          </cell>
          <cell r="Y39">
            <v>302</v>
          </cell>
          <cell r="Z39">
            <v>0.12911500000000001</v>
          </cell>
          <cell r="AA39">
            <v>157</v>
          </cell>
          <cell r="AB39">
            <v>6.7122699999999993E-2</v>
          </cell>
          <cell r="AC39">
            <v>24</v>
          </cell>
          <cell r="AD39">
            <v>1.02608E-2</v>
          </cell>
          <cell r="AE39">
            <v>18</v>
          </cell>
          <cell r="AF39">
            <v>7.6956000000000004E-3</v>
          </cell>
          <cell r="AG39">
            <v>18</v>
          </cell>
          <cell r="AH39">
            <v>7.6956000000000004E-3</v>
          </cell>
          <cell r="AI39">
            <v>10</v>
          </cell>
          <cell r="AJ39">
            <v>4.2753000000000001E-3</v>
          </cell>
          <cell r="AK39">
            <v>10</v>
          </cell>
          <cell r="AL39">
            <v>4.2753000000000001E-3</v>
          </cell>
          <cell r="AM39">
            <v>6</v>
          </cell>
          <cell r="AN39">
            <v>2.5652000000000001E-3</v>
          </cell>
          <cell r="AO39">
            <v>25</v>
          </cell>
          <cell r="AP39">
            <v>1.06883E-2</v>
          </cell>
          <cell r="AQ39">
            <v>254</v>
          </cell>
          <cell r="AR39">
            <v>0.10859340000000001</v>
          </cell>
          <cell r="AS39">
            <v>2</v>
          </cell>
          <cell r="AT39">
            <v>8.5510000000000002E-4</v>
          </cell>
          <cell r="AU39">
            <v>722</v>
          </cell>
          <cell r="AV39">
            <v>0.30867889999999998</v>
          </cell>
          <cell r="AW39">
            <v>70</v>
          </cell>
          <cell r="AX39">
            <v>2.99273E-2</v>
          </cell>
          <cell r="AY39">
            <v>104</v>
          </cell>
          <cell r="AZ39">
            <v>4.44634E-2</v>
          </cell>
        </row>
        <row r="40">
          <cell r="A40" t="str">
            <v>Z00052</v>
          </cell>
          <cell r="B40">
            <v>2780</v>
          </cell>
          <cell r="C40">
            <v>64</v>
          </cell>
          <cell r="D40">
            <v>2.30216E-2</v>
          </cell>
          <cell r="E40">
            <v>153</v>
          </cell>
          <cell r="F40">
            <v>5.5036000000000002E-2</v>
          </cell>
          <cell r="G40">
            <v>562</v>
          </cell>
          <cell r="H40">
            <v>0.20215830000000001</v>
          </cell>
          <cell r="I40">
            <v>56</v>
          </cell>
          <cell r="J40">
            <v>2.0143899999999999E-2</v>
          </cell>
          <cell r="K40">
            <v>182</v>
          </cell>
          <cell r="L40">
            <v>6.5467600000000001E-2</v>
          </cell>
          <cell r="M40">
            <v>202</v>
          </cell>
          <cell r="N40">
            <v>7.2661900000000001E-2</v>
          </cell>
          <cell r="O40">
            <v>130</v>
          </cell>
          <cell r="P40">
            <v>4.6762600000000001E-2</v>
          </cell>
          <cell r="Q40">
            <v>51</v>
          </cell>
          <cell r="R40">
            <v>1.8345299999999998E-2</v>
          </cell>
          <cell r="S40">
            <v>34</v>
          </cell>
          <cell r="T40">
            <v>1.22302E-2</v>
          </cell>
          <cell r="U40">
            <v>346</v>
          </cell>
          <cell r="V40">
            <v>0.1244604</v>
          </cell>
          <cell r="W40">
            <v>202</v>
          </cell>
          <cell r="X40">
            <v>7.2661900000000001E-2</v>
          </cell>
          <cell r="Y40">
            <v>202</v>
          </cell>
          <cell r="Z40">
            <v>7.2661900000000001E-2</v>
          </cell>
          <cell r="AA40">
            <v>218</v>
          </cell>
          <cell r="AB40">
            <v>7.8417299999999995E-2</v>
          </cell>
          <cell r="AC40">
            <v>40</v>
          </cell>
          <cell r="AD40">
            <v>1.43885E-2</v>
          </cell>
          <cell r="AE40">
            <v>41</v>
          </cell>
          <cell r="AF40">
            <v>1.47482E-2</v>
          </cell>
          <cell r="AG40">
            <v>41</v>
          </cell>
          <cell r="AH40">
            <v>1.47482E-2</v>
          </cell>
          <cell r="AI40">
            <v>17</v>
          </cell>
          <cell r="AJ40">
            <v>6.1151E-3</v>
          </cell>
          <cell r="AK40">
            <v>17</v>
          </cell>
          <cell r="AL40">
            <v>6.1151E-3</v>
          </cell>
          <cell r="AM40">
            <v>21</v>
          </cell>
          <cell r="AN40">
            <v>7.554E-3</v>
          </cell>
          <cell r="AO40">
            <v>34</v>
          </cell>
          <cell r="AP40">
            <v>1.22302E-2</v>
          </cell>
          <cell r="AQ40">
            <v>504</v>
          </cell>
          <cell r="AR40">
            <v>0.18129500000000001</v>
          </cell>
          <cell r="AS40">
            <v>8</v>
          </cell>
          <cell r="AT40">
            <v>2.8777E-3</v>
          </cell>
          <cell r="AU40">
            <v>900</v>
          </cell>
          <cell r="AV40">
            <v>0.323741</v>
          </cell>
          <cell r="AW40">
            <v>97</v>
          </cell>
          <cell r="AX40">
            <v>3.4892100000000002E-2</v>
          </cell>
          <cell r="AY40">
            <v>107</v>
          </cell>
          <cell r="AZ40">
            <v>3.8489200000000001E-2</v>
          </cell>
        </row>
        <row r="41">
          <cell r="A41" t="str">
            <v>Z00053</v>
          </cell>
          <cell r="B41">
            <v>2707</v>
          </cell>
          <cell r="C41">
            <v>13</v>
          </cell>
          <cell r="D41">
            <v>4.8024000000000001E-3</v>
          </cell>
          <cell r="E41">
            <v>139</v>
          </cell>
          <cell r="F41">
            <v>5.1348400000000002E-2</v>
          </cell>
          <cell r="G41">
            <v>211</v>
          </cell>
          <cell r="H41">
            <v>7.7946100000000004E-2</v>
          </cell>
          <cell r="I41">
            <v>27</v>
          </cell>
          <cell r="J41">
            <v>9.9740999999999996E-3</v>
          </cell>
          <cell r="K41">
            <v>93</v>
          </cell>
          <cell r="L41">
            <v>3.4355400000000001E-2</v>
          </cell>
          <cell r="M41">
            <v>6</v>
          </cell>
          <cell r="N41">
            <v>2.2165000000000002E-3</v>
          </cell>
          <cell r="O41">
            <v>59</v>
          </cell>
          <cell r="P41">
            <v>2.17953E-2</v>
          </cell>
          <cell r="Q41">
            <v>35</v>
          </cell>
          <cell r="R41">
            <v>1.2929400000000001E-2</v>
          </cell>
          <cell r="S41">
            <v>5</v>
          </cell>
          <cell r="T41">
            <v>1.8471E-3</v>
          </cell>
          <cell r="U41">
            <v>144</v>
          </cell>
          <cell r="V41">
            <v>5.3195399999999997E-2</v>
          </cell>
          <cell r="W41">
            <v>57</v>
          </cell>
          <cell r="X41">
            <v>2.1056499999999999E-2</v>
          </cell>
          <cell r="Y41">
            <v>57</v>
          </cell>
          <cell r="Z41">
            <v>2.1056499999999999E-2</v>
          </cell>
          <cell r="AA41">
            <v>76</v>
          </cell>
          <cell r="AB41">
            <v>2.80754E-2</v>
          </cell>
          <cell r="AC41">
            <v>25</v>
          </cell>
          <cell r="AD41">
            <v>9.2353000000000001E-3</v>
          </cell>
          <cell r="AE41">
            <v>10</v>
          </cell>
          <cell r="AF41">
            <v>3.6941000000000001E-3</v>
          </cell>
          <cell r="AG41">
            <v>10</v>
          </cell>
          <cell r="AH41">
            <v>3.6941000000000001E-3</v>
          </cell>
          <cell r="AI41">
            <v>4</v>
          </cell>
          <cell r="AJ41">
            <v>1.4777E-3</v>
          </cell>
          <cell r="AK41">
            <v>4</v>
          </cell>
          <cell r="AL41">
            <v>1.4777E-3</v>
          </cell>
          <cell r="AM41">
            <v>12</v>
          </cell>
          <cell r="AN41">
            <v>4.4330000000000003E-3</v>
          </cell>
          <cell r="AO41">
            <v>18</v>
          </cell>
          <cell r="AP41">
            <v>6.6493999999999998E-3</v>
          </cell>
          <cell r="AQ41">
            <v>127</v>
          </cell>
          <cell r="AR41">
            <v>4.6915400000000003E-2</v>
          </cell>
          <cell r="AS41">
            <v>3</v>
          </cell>
          <cell r="AT41">
            <v>1.1081999999999999E-3</v>
          </cell>
          <cell r="AU41">
            <v>469</v>
          </cell>
          <cell r="AV41">
            <v>0.17325450000000001</v>
          </cell>
          <cell r="AW41">
            <v>38</v>
          </cell>
          <cell r="AX41">
            <v>1.40377E-2</v>
          </cell>
          <cell r="AY41">
            <v>56</v>
          </cell>
          <cell r="AZ41">
            <v>2.06871E-2</v>
          </cell>
        </row>
        <row r="42">
          <cell r="A42" t="str">
            <v>Z00055</v>
          </cell>
          <cell r="B42">
            <v>1259</v>
          </cell>
          <cell r="C42">
            <v>25</v>
          </cell>
          <cell r="D42">
            <v>1.9857E-2</v>
          </cell>
          <cell r="E42">
            <v>80</v>
          </cell>
          <cell r="F42">
            <v>6.3542500000000002E-2</v>
          </cell>
          <cell r="G42">
            <v>168</v>
          </cell>
          <cell r="H42">
            <v>0.13343920000000001</v>
          </cell>
          <cell r="I42">
            <v>14</v>
          </cell>
          <cell r="J42">
            <v>1.11199E-2</v>
          </cell>
          <cell r="K42">
            <v>62</v>
          </cell>
          <cell r="L42">
            <v>4.9245400000000002E-2</v>
          </cell>
          <cell r="M42">
            <v>20</v>
          </cell>
          <cell r="N42">
            <v>1.58856E-2</v>
          </cell>
          <cell r="O42">
            <v>39</v>
          </cell>
          <cell r="P42">
            <v>3.0977000000000001E-2</v>
          </cell>
          <cell r="Q42">
            <v>5</v>
          </cell>
          <cell r="R42">
            <v>3.9713999999999999E-3</v>
          </cell>
          <cell r="S42">
            <v>5</v>
          </cell>
          <cell r="T42">
            <v>3.9713999999999999E-3</v>
          </cell>
          <cell r="U42">
            <v>111</v>
          </cell>
          <cell r="V42">
            <v>8.8165199999999999E-2</v>
          </cell>
          <cell r="W42">
            <v>32</v>
          </cell>
          <cell r="X42">
            <v>2.5416999999999999E-2</v>
          </cell>
          <cell r="Y42">
            <v>32</v>
          </cell>
          <cell r="Z42">
            <v>2.5416999999999999E-2</v>
          </cell>
          <cell r="AA42">
            <v>66</v>
          </cell>
          <cell r="AB42">
            <v>5.24226E-2</v>
          </cell>
          <cell r="AC42">
            <v>10</v>
          </cell>
          <cell r="AD42">
            <v>7.9427999999999999E-3</v>
          </cell>
          <cell r="AE42">
            <v>11</v>
          </cell>
          <cell r="AF42">
            <v>8.7370999999999994E-3</v>
          </cell>
          <cell r="AG42">
            <v>11</v>
          </cell>
          <cell r="AH42">
            <v>8.7370999999999994E-3</v>
          </cell>
          <cell r="AI42">
            <v>5</v>
          </cell>
          <cell r="AJ42">
            <v>3.9713999999999999E-3</v>
          </cell>
          <cell r="AK42">
            <v>5</v>
          </cell>
          <cell r="AL42">
            <v>3.9713999999999999E-3</v>
          </cell>
          <cell r="AM42">
            <v>3</v>
          </cell>
          <cell r="AN42">
            <v>2.3828E-3</v>
          </cell>
          <cell r="AO42">
            <v>14</v>
          </cell>
          <cell r="AP42">
            <v>1.11199E-2</v>
          </cell>
          <cell r="AQ42">
            <v>151</v>
          </cell>
          <cell r="AR42">
            <v>0.1199365</v>
          </cell>
          <cell r="AS42">
            <v>1</v>
          </cell>
          <cell r="AT42">
            <v>7.9429999999999995E-4</v>
          </cell>
          <cell r="AU42">
            <v>321</v>
          </cell>
          <cell r="AV42">
            <v>0.25496429999999998</v>
          </cell>
          <cell r="AW42">
            <v>27</v>
          </cell>
          <cell r="AX42">
            <v>2.1445599999999999E-2</v>
          </cell>
          <cell r="AY42">
            <v>45</v>
          </cell>
          <cell r="AZ42">
            <v>3.5742700000000002E-2</v>
          </cell>
        </row>
        <row r="43">
          <cell r="A43" t="str">
            <v>Z00057</v>
          </cell>
          <cell r="B43">
            <v>4451</v>
          </cell>
          <cell r="C43">
            <v>63</v>
          </cell>
          <cell r="D43">
            <v>1.4154099999999999E-2</v>
          </cell>
          <cell r="E43">
            <v>293</v>
          </cell>
          <cell r="F43">
            <v>6.5827899999999995E-2</v>
          </cell>
          <cell r="G43">
            <v>594</v>
          </cell>
          <cell r="H43">
            <v>0.13345319999999999</v>
          </cell>
          <cell r="I43">
            <v>68</v>
          </cell>
          <cell r="J43">
            <v>1.5277499999999999E-2</v>
          </cell>
          <cell r="K43">
            <v>183</v>
          </cell>
          <cell r="L43">
            <v>4.1114400000000002E-2</v>
          </cell>
          <cell r="M43">
            <v>139</v>
          </cell>
          <cell r="N43">
            <v>3.12289E-2</v>
          </cell>
          <cell r="O43">
            <v>77</v>
          </cell>
          <cell r="P43">
            <v>1.7299499999999999E-2</v>
          </cell>
          <cell r="Q43">
            <v>53</v>
          </cell>
          <cell r="R43">
            <v>1.19074E-2</v>
          </cell>
          <cell r="S43">
            <v>38</v>
          </cell>
          <cell r="T43">
            <v>8.5374000000000005E-3</v>
          </cell>
          <cell r="U43">
            <v>271</v>
          </cell>
          <cell r="V43">
            <v>6.08852E-2</v>
          </cell>
          <cell r="W43">
            <v>299</v>
          </cell>
          <cell r="X43">
            <v>6.7175899999999997E-2</v>
          </cell>
          <cell r="Y43">
            <v>299</v>
          </cell>
          <cell r="Z43">
            <v>6.7175899999999997E-2</v>
          </cell>
          <cell r="AA43">
            <v>130</v>
          </cell>
          <cell r="AB43">
            <v>2.9206900000000001E-2</v>
          </cell>
          <cell r="AC43">
            <v>48</v>
          </cell>
          <cell r="AD43">
            <v>1.07841E-2</v>
          </cell>
          <cell r="AE43">
            <v>55</v>
          </cell>
          <cell r="AF43">
            <v>1.2356799999999999E-2</v>
          </cell>
          <cell r="AG43">
            <v>55</v>
          </cell>
          <cell r="AH43">
            <v>1.2356799999999999E-2</v>
          </cell>
          <cell r="AI43">
            <v>47</v>
          </cell>
          <cell r="AJ43">
            <v>1.05594E-2</v>
          </cell>
          <cell r="AK43">
            <v>47</v>
          </cell>
          <cell r="AL43">
            <v>1.05594E-2</v>
          </cell>
          <cell r="AM43">
            <v>20</v>
          </cell>
          <cell r="AN43">
            <v>4.4933999999999998E-3</v>
          </cell>
          <cell r="AO43">
            <v>39</v>
          </cell>
          <cell r="AP43">
            <v>8.7621000000000001E-3</v>
          </cell>
          <cell r="AQ43">
            <v>159</v>
          </cell>
          <cell r="AR43">
            <v>3.5722299999999998E-2</v>
          </cell>
          <cell r="AS43">
            <v>8</v>
          </cell>
          <cell r="AT43">
            <v>1.7972999999999999E-3</v>
          </cell>
          <cell r="AU43">
            <v>924</v>
          </cell>
          <cell r="AV43">
            <v>0.20759379999999999</v>
          </cell>
          <cell r="AW43">
            <v>81</v>
          </cell>
          <cell r="AX43">
            <v>1.8198200000000001E-2</v>
          </cell>
          <cell r="AY43">
            <v>103</v>
          </cell>
          <cell r="AZ43">
            <v>2.3140899999999999E-2</v>
          </cell>
        </row>
        <row r="44">
          <cell r="A44" t="str">
            <v>Z00058</v>
          </cell>
          <cell r="B44">
            <v>4387</v>
          </cell>
          <cell r="C44">
            <v>55</v>
          </cell>
          <cell r="D44">
            <v>1.2537E-2</v>
          </cell>
          <cell r="E44">
            <v>319</v>
          </cell>
          <cell r="F44">
            <v>7.2714799999999996E-2</v>
          </cell>
          <cell r="G44">
            <v>434</v>
          </cell>
          <cell r="H44">
            <v>9.8928699999999994E-2</v>
          </cell>
          <cell r="I44">
            <v>52</v>
          </cell>
          <cell r="J44">
            <v>1.18532E-2</v>
          </cell>
          <cell r="K44">
            <v>173</v>
          </cell>
          <cell r="L44">
            <v>3.9434700000000003E-2</v>
          </cell>
          <cell r="M44">
            <v>46</v>
          </cell>
          <cell r="N44">
            <v>1.04855E-2</v>
          </cell>
          <cell r="O44">
            <v>136</v>
          </cell>
          <cell r="P44">
            <v>3.1000699999999999E-2</v>
          </cell>
          <cell r="Q44">
            <v>49</v>
          </cell>
          <cell r="R44">
            <v>1.1169399999999999E-2</v>
          </cell>
          <cell r="S44">
            <v>21</v>
          </cell>
          <cell r="T44">
            <v>4.7869000000000002E-3</v>
          </cell>
          <cell r="U44">
            <v>300</v>
          </cell>
          <cell r="V44">
            <v>6.8383899999999997E-2</v>
          </cell>
          <cell r="W44">
            <v>607</v>
          </cell>
          <cell r="X44">
            <v>0.13836329999999999</v>
          </cell>
          <cell r="Y44">
            <v>607</v>
          </cell>
          <cell r="Z44">
            <v>0.13836329999999999</v>
          </cell>
          <cell r="AA44">
            <v>174</v>
          </cell>
          <cell r="AB44">
            <v>3.9662599999999999E-2</v>
          </cell>
          <cell r="AC44">
            <v>45</v>
          </cell>
          <cell r="AD44">
            <v>1.02576E-2</v>
          </cell>
          <cell r="AE44">
            <v>38</v>
          </cell>
          <cell r="AF44">
            <v>8.6619999999999996E-3</v>
          </cell>
          <cell r="AG44">
            <v>38</v>
          </cell>
          <cell r="AH44">
            <v>8.6619999999999996E-3</v>
          </cell>
          <cell r="AI44">
            <v>12</v>
          </cell>
          <cell r="AJ44">
            <v>2.7353999999999998E-3</v>
          </cell>
          <cell r="AK44">
            <v>12</v>
          </cell>
          <cell r="AL44">
            <v>2.7353999999999998E-3</v>
          </cell>
          <cell r="AM44">
            <v>34</v>
          </cell>
          <cell r="AN44">
            <v>7.7501999999999996E-3</v>
          </cell>
          <cell r="AO44">
            <v>42</v>
          </cell>
          <cell r="AP44">
            <v>9.5736999999999992E-3</v>
          </cell>
          <cell r="AQ44">
            <v>696</v>
          </cell>
          <cell r="AR44">
            <v>0.1586506</v>
          </cell>
          <cell r="AS44">
            <v>3</v>
          </cell>
          <cell r="AT44">
            <v>6.8380000000000003E-4</v>
          </cell>
          <cell r="AU44">
            <v>991</v>
          </cell>
          <cell r="AV44">
            <v>0.2258947</v>
          </cell>
          <cell r="AW44">
            <v>65</v>
          </cell>
          <cell r="AX44">
            <v>1.48165E-2</v>
          </cell>
          <cell r="AY44">
            <v>103</v>
          </cell>
          <cell r="AZ44">
            <v>2.3478499999999999E-2</v>
          </cell>
        </row>
        <row r="45">
          <cell r="A45" t="str">
            <v>Z00059</v>
          </cell>
          <cell r="B45">
            <v>1401</v>
          </cell>
          <cell r="C45">
            <v>10</v>
          </cell>
          <cell r="D45">
            <v>7.1377999999999997E-3</v>
          </cell>
          <cell r="E45">
            <v>82</v>
          </cell>
          <cell r="F45">
            <v>5.8529600000000001E-2</v>
          </cell>
          <cell r="G45">
            <v>190</v>
          </cell>
          <cell r="H45">
            <v>0.1356174</v>
          </cell>
          <cell r="I45">
            <v>18</v>
          </cell>
          <cell r="J45">
            <v>1.2848E-2</v>
          </cell>
          <cell r="K45">
            <v>57</v>
          </cell>
          <cell r="L45">
            <v>4.0685199999999998E-2</v>
          </cell>
          <cell r="M45">
            <v>32</v>
          </cell>
          <cell r="N45">
            <v>2.2840800000000001E-2</v>
          </cell>
          <cell r="O45">
            <v>51</v>
          </cell>
          <cell r="P45">
            <v>3.64026E-2</v>
          </cell>
          <cell r="Q45">
            <v>15</v>
          </cell>
          <cell r="R45">
            <v>1.07066E-2</v>
          </cell>
          <cell r="S45">
            <v>8</v>
          </cell>
          <cell r="T45">
            <v>5.7102000000000003E-3</v>
          </cell>
          <cell r="U45">
            <v>103</v>
          </cell>
          <cell r="V45">
            <v>7.3518899999999998E-2</v>
          </cell>
          <cell r="W45">
            <v>195</v>
          </cell>
          <cell r="X45">
            <v>0.13918630000000001</v>
          </cell>
          <cell r="Y45">
            <v>195</v>
          </cell>
          <cell r="Z45">
            <v>0.13918630000000001</v>
          </cell>
          <cell r="AA45">
            <v>56</v>
          </cell>
          <cell r="AB45">
            <v>3.9971399999999997E-2</v>
          </cell>
          <cell r="AC45">
            <v>15</v>
          </cell>
          <cell r="AD45">
            <v>1.07066E-2</v>
          </cell>
          <cell r="AE45">
            <v>5</v>
          </cell>
          <cell r="AF45">
            <v>3.5688999999999999E-3</v>
          </cell>
          <cell r="AG45">
            <v>5</v>
          </cell>
          <cell r="AH45">
            <v>3.5688999999999999E-3</v>
          </cell>
          <cell r="AI45">
            <v>5</v>
          </cell>
          <cell r="AJ45">
            <v>3.5688999999999999E-3</v>
          </cell>
          <cell r="AK45">
            <v>5</v>
          </cell>
          <cell r="AL45">
            <v>3.5688999999999999E-3</v>
          </cell>
          <cell r="AM45">
            <v>5</v>
          </cell>
          <cell r="AN45">
            <v>3.5688999999999999E-3</v>
          </cell>
          <cell r="AO45">
            <v>14</v>
          </cell>
          <cell r="AP45">
            <v>9.9929000000000007E-3</v>
          </cell>
          <cell r="AQ45">
            <v>193</v>
          </cell>
          <cell r="AR45">
            <v>0.13775870000000001</v>
          </cell>
          <cell r="AS45">
            <v>5</v>
          </cell>
          <cell r="AT45">
            <v>3.5688999999999999E-3</v>
          </cell>
          <cell r="AU45">
            <v>345</v>
          </cell>
          <cell r="AV45">
            <v>0.24625269999999999</v>
          </cell>
          <cell r="AW45">
            <v>27</v>
          </cell>
          <cell r="AX45">
            <v>1.9271900000000002E-2</v>
          </cell>
          <cell r="AY45">
            <v>20</v>
          </cell>
          <cell r="AZ45">
            <v>1.42755E-2</v>
          </cell>
        </row>
        <row r="46">
          <cell r="A46" t="str">
            <v>Z00060</v>
          </cell>
          <cell r="B46">
            <v>2358</v>
          </cell>
          <cell r="C46">
            <v>44</v>
          </cell>
          <cell r="D46">
            <v>1.86599E-2</v>
          </cell>
          <cell r="E46">
            <v>114</v>
          </cell>
          <cell r="F46">
            <v>4.8346100000000003E-2</v>
          </cell>
          <cell r="G46">
            <v>315</v>
          </cell>
          <cell r="H46">
            <v>0.13358780000000001</v>
          </cell>
          <cell r="I46">
            <v>24</v>
          </cell>
          <cell r="J46">
            <v>1.0178100000000001E-2</v>
          </cell>
          <cell r="K46">
            <v>101</v>
          </cell>
          <cell r="L46">
            <v>4.28329E-2</v>
          </cell>
          <cell r="M46">
            <v>65</v>
          </cell>
          <cell r="N46">
            <v>2.7565699999999999E-2</v>
          </cell>
          <cell r="O46">
            <v>139</v>
          </cell>
          <cell r="P46">
            <v>5.8948300000000002E-2</v>
          </cell>
          <cell r="Q46">
            <v>28</v>
          </cell>
          <cell r="R46">
            <v>1.18745E-2</v>
          </cell>
          <cell r="S46">
            <v>14</v>
          </cell>
          <cell r="T46">
            <v>5.9372000000000001E-3</v>
          </cell>
          <cell r="U46">
            <v>178</v>
          </cell>
          <cell r="V46">
            <v>7.5487700000000005E-2</v>
          </cell>
          <cell r="W46">
            <v>236</v>
          </cell>
          <cell r="X46">
            <v>0.1000848</v>
          </cell>
          <cell r="Y46">
            <v>236</v>
          </cell>
          <cell r="Z46">
            <v>0.1000848</v>
          </cell>
          <cell r="AA46">
            <v>105</v>
          </cell>
          <cell r="AB46">
            <v>4.4529300000000001E-2</v>
          </cell>
          <cell r="AC46">
            <v>23</v>
          </cell>
          <cell r="AD46">
            <v>9.7540000000000005E-3</v>
          </cell>
          <cell r="AE46">
            <v>28</v>
          </cell>
          <cell r="AF46">
            <v>1.18745E-2</v>
          </cell>
          <cell r="AG46">
            <v>28</v>
          </cell>
          <cell r="AH46">
            <v>1.18745E-2</v>
          </cell>
          <cell r="AI46">
            <v>15</v>
          </cell>
          <cell r="AJ46">
            <v>6.3613000000000003E-3</v>
          </cell>
          <cell r="AK46">
            <v>15</v>
          </cell>
          <cell r="AL46">
            <v>6.3613000000000003E-3</v>
          </cell>
          <cell r="AM46">
            <v>11</v>
          </cell>
          <cell r="AN46">
            <v>4.6649999999999999E-3</v>
          </cell>
          <cell r="AO46">
            <v>36</v>
          </cell>
          <cell r="AP46">
            <v>1.52672E-2</v>
          </cell>
          <cell r="AQ46">
            <v>127</v>
          </cell>
          <cell r="AR46">
            <v>5.3859200000000003E-2</v>
          </cell>
          <cell r="AS46">
            <v>8</v>
          </cell>
          <cell r="AT46">
            <v>3.3926999999999998E-3</v>
          </cell>
          <cell r="AU46">
            <v>583</v>
          </cell>
          <cell r="AV46">
            <v>0.2472434</v>
          </cell>
          <cell r="AW46">
            <v>50</v>
          </cell>
          <cell r="AX46">
            <v>2.1204400000000002E-2</v>
          </cell>
          <cell r="AY46">
            <v>57</v>
          </cell>
          <cell r="AZ46">
            <v>2.4173E-2</v>
          </cell>
        </row>
        <row r="47">
          <cell r="A47" t="str">
            <v>Z00061</v>
          </cell>
          <cell r="B47">
            <v>9944</v>
          </cell>
          <cell r="C47">
            <v>145</v>
          </cell>
          <cell r="D47">
            <v>1.45817E-2</v>
          </cell>
          <cell r="E47">
            <v>548</v>
          </cell>
          <cell r="F47">
            <v>5.5108600000000001E-2</v>
          </cell>
          <cell r="G47">
            <v>1022</v>
          </cell>
          <cell r="H47">
            <v>0.10277550000000001</v>
          </cell>
          <cell r="I47">
            <v>124</v>
          </cell>
          <cell r="J47">
            <v>1.24698E-2</v>
          </cell>
          <cell r="K47">
            <v>441</v>
          </cell>
          <cell r="L47">
            <v>4.4348400000000003E-2</v>
          </cell>
          <cell r="M47">
            <v>275</v>
          </cell>
          <cell r="N47">
            <v>2.76549E-2</v>
          </cell>
          <cell r="O47">
            <v>284</v>
          </cell>
          <cell r="P47">
            <v>2.8559899999999999E-2</v>
          </cell>
          <cell r="Q47">
            <v>130</v>
          </cell>
          <cell r="R47">
            <v>1.30732E-2</v>
          </cell>
          <cell r="S47">
            <v>68</v>
          </cell>
          <cell r="T47">
            <v>6.8383000000000003E-3</v>
          </cell>
          <cell r="U47">
            <v>704</v>
          </cell>
          <cell r="V47">
            <v>7.0796499999999998E-2</v>
          </cell>
          <cell r="W47">
            <v>1260</v>
          </cell>
          <cell r="X47">
            <v>0.12670960000000001</v>
          </cell>
          <cell r="Y47">
            <v>1260</v>
          </cell>
          <cell r="Z47">
            <v>0.12670960000000001</v>
          </cell>
          <cell r="AA47">
            <v>373</v>
          </cell>
          <cell r="AB47">
            <v>3.7510099999999998E-2</v>
          </cell>
          <cell r="AC47">
            <v>90</v>
          </cell>
          <cell r="AD47">
            <v>9.0507000000000001E-3</v>
          </cell>
          <cell r="AE47">
            <v>98</v>
          </cell>
          <cell r="AF47">
            <v>9.8551999999999997E-3</v>
          </cell>
          <cell r="AG47">
            <v>98</v>
          </cell>
          <cell r="AH47">
            <v>9.8551999999999997E-3</v>
          </cell>
          <cell r="AI47">
            <v>55</v>
          </cell>
          <cell r="AJ47">
            <v>5.5310000000000003E-3</v>
          </cell>
          <cell r="AK47">
            <v>55</v>
          </cell>
          <cell r="AL47">
            <v>5.5310000000000003E-3</v>
          </cell>
          <cell r="AM47">
            <v>38</v>
          </cell>
          <cell r="AN47">
            <v>3.8214E-3</v>
          </cell>
          <cell r="AO47">
            <v>85</v>
          </cell>
          <cell r="AP47">
            <v>8.5479000000000006E-3</v>
          </cell>
          <cell r="AQ47">
            <v>520</v>
          </cell>
          <cell r="AR47">
            <v>5.22928E-2</v>
          </cell>
          <cell r="AS47">
            <v>21</v>
          </cell>
          <cell r="AT47">
            <v>2.1118E-3</v>
          </cell>
          <cell r="AU47">
            <v>2094</v>
          </cell>
          <cell r="AV47">
            <v>0.21057919999999999</v>
          </cell>
          <cell r="AW47">
            <v>173</v>
          </cell>
          <cell r="AX47">
            <v>1.73974E-2</v>
          </cell>
          <cell r="AY47">
            <v>223</v>
          </cell>
          <cell r="AZ47">
            <v>2.24256E-2</v>
          </cell>
        </row>
        <row r="48">
          <cell r="A48" t="str">
            <v>Z00062</v>
          </cell>
          <cell r="B48">
            <v>1317</v>
          </cell>
          <cell r="C48">
            <v>19</v>
          </cell>
          <cell r="D48">
            <v>1.4426700000000001E-2</v>
          </cell>
          <cell r="E48">
            <v>103</v>
          </cell>
          <cell r="F48">
            <v>7.8208E-2</v>
          </cell>
          <cell r="G48">
            <v>256</v>
          </cell>
          <cell r="H48">
            <v>0.1943812</v>
          </cell>
          <cell r="I48">
            <v>28</v>
          </cell>
          <cell r="J48">
            <v>2.1260399999999999E-2</v>
          </cell>
          <cell r="K48">
            <v>104</v>
          </cell>
          <cell r="L48">
            <v>7.8967399999999993E-2</v>
          </cell>
          <cell r="M48">
            <v>53</v>
          </cell>
          <cell r="N48">
            <v>4.0243000000000001E-2</v>
          </cell>
          <cell r="O48">
            <v>58</v>
          </cell>
          <cell r="P48">
            <v>4.4039500000000002E-2</v>
          </cell>
          <cell r="Q48">
            <v>32</v>
          </cell>
          <cell r="R48">
            <v>2.4297599999999999E-2</v>
          </cell>
          <cell r="S48">
            <v>10</v>
          </cell>
          <cell r="T48">
            <v>7.5929999999999999E-3</v>
          </cell>
          <cell r="U48">
            <v>171</v>
          </cell>
          <cell r="V48">
            <v>0.1298405</v>
          </cell>
          <cell r="W48">
            <v>186</v>
          </cell>
          <cell r="X48">
            <v>0.1412301</v>
          </cell>
          <cell r="Y48">
            <v>186</v>
          </cell>
          <cell r="Z48">
            <v>0.1412301</v>
          </cell>
          <cell r="AA48">
            <v>96</v>
          </cell>
          <cell r="AB48">
            <v>7.2892899999999997E-2</v>
          </cell>
          <cell r="AC48">
            <v>21</v>
          </cell>
          <cell r="AD48">
            <v>1.5945299999999999E-2</v>
          </cell>
          <cell r="AE48">
            <v>22</v>
          </cell>
          <cell r="AF48">
            <v>1.67046E-2</v>
          </cell>
          <cell r="AG48">
            <v>22</v>
          </cell>
          <cell r="AH48">
            <v>1.67046E-2</v>
          </cell>
          <cell r="AI48">
            <v>4</v>
          </cell>
          <cell r="AJ48">
            <v>3.0371999999999999E-3</v>
          </cell>
          <cell r="AK48">
            <v>4</v>
          </cell>
          <cell r="AL48">
            <v>3.0371999999999999E-3</v>
          </cell>
          <cell r="AM48">
            <v>15</v>
          </cell>
          <cell r="AN48">
            <v>1.13895E-2</v>
          </cell>
          <cell r="AO48">
            <v>14</v>
          </cell>
          <cell r="AP48">
            <v>1.0630199999999999E-2</v>
          </cell>
          <cell r="AQ48">
            <v>215</v>
          </cell>
          <cell r="AR48">
            <v>0.1632498</v>
          </cell>
          <cell r="AS48">
            <v>2</v>
          </cell>
          <cell r="AT48">
            <v>1.5185999999999999E-3</v>
          </cell>
          <cell r="AU48">
            <v>423</v>
          </cell>
          <cell r="AV48">
            <v>0.32118449999999998</v>
          </cell>
          <cell r="AW48">
            <v>43</v>
          </cell>
          <cell r="AX48">
            <v>3.2649999999999998E-2</v>
          </cell>
          <cell r="AY48">
            <v>39</v>
          </cell>
          <cell r="AZ48">
            <v>2.9612800000000002E-2</v>
          </cell>
        </row>
        <row r="49">
          <cell r="A49" t="str">
            <v>Z00063</v>
          </cell>
          <cell r="B49">
            <v>2833</v>
          </cell>
          <cell r="C49">
            <v>25</v>
          </cell>
          <cell r="D49">
            <v>8.8246000000000002E-3</v>
          </cell>
          <cell r="E49">
            <v>202</v>
          </cell>
          <cell r="F49">
            <v>7.1302500000000005E-2</v>
          </cell>
          <cell r="G49">
            <v>310</v>
          </cell>
          <cell r="H49">
            <v>0.1094246</v>
          </cell>
          <cell r="I49">
            <v>27</v>
          </cell>
          <cell r="J49">
            <v>9.5305000000000008E-3</v>
          </cell>
          <cell r="K49">
            <v>106</v>
          </cell>
          <cell r="L49">
            <v>3.7416199999999997E-2</v>
          </cell>
          <cell r="M49">
            <v>33</v>
          </cell>
          <cell r="N49">
            <v>1.16484E-2</v>
          </cell>
          <cell r="O49">
            <v>88</v>
          </cell>
          <cell r="P49">
            <v>3.10625E-2</v>
          </cell>
          <cell r="Q49">
            <v>73</v>
          </cell>
          <cell r="R49">
            <v>2.5767700000000001E-2</v>
          </cell>
          <cell r="S49">
            <v>21</v>
          </cell>
          <cell r="T49">
            <v>7.4126000000000001E-3</v>
          </cell>
          <cell r="U49">
            <v>165</v>
          </cell>
          <cell r="V49">
            <v>5.8242099999999998E-2</v>
          </cell>
          <cell r="W49">
            <v>289</v>
          </cell>
          <cell r="X49">
            <v>0.10201200000000001</v>
          </cell>
          <cell r="Y49">
            <v>289</v>
          </cell>
          <cell r="Z49">
            <v>0.10201200000000001</v>
          </cell>
          <cell r="AA49">
            <v>86</v>
          </cell>
          <cell r="AB49">
            <v>3.0356500000000002E-2</v>
          </cell>
          <cell r="AC49">
            <v>29</v>
          </cell>
          <cell r="AD49">
            <v>1.0236500000000001E-2</v>
          </cell>
          <cell r="AE49">
            <v>21</v>
          </cell>
          <cell r="AF49">
            <v>7.4126000000000001E-3</v>
          </cell>
          <cell r="AG49">
            <v>21</v>
          </cell>
          <cell r="AH49">
            <v>7.4126000000000001E-3</v>
          </cell>
          <cell r="AI49">
            <v>12</v>
          </cell>
          <cell r="AJ49">
            <v>4.2357999999999996E-3</v>
          </cell>
          <cell r="AK49">
            <v>12</v>
          </cell>
          <cell r="AL49">
            <v>4.2357999999999996E-3</v>
          </cell>
          <cell r="AM49">
            <v>15</v>
          </cell>
          <cell r="AN49">
            <v>5.2947000000000003E-3</v>
          </cell>
          <cell r="AO49">
            <v>45</v>
          </cell>
          <cell r="AP49">
            <v>1.5884200000000001E-2</v>
          </cell>
          <cell r="AQ49">
            <v>263</v>
          </cell>
          <cell r="AR49">
            <v>9.28345E-2</v>
          </cell>
          <cell r="AS49">
            <v>1</v>
          </cell>
          <cell r="AT49">
            <v>3.5300000000000002E-4</v>
          </cell>
          <cell r="AU49">
            <v>647</v>
          </cell>
          <cell r="AV49">
            <v>0.22837979999999999</v>
          </cell>
          <cell r="AW49">
            <v>53</v>
          </cell>
          <cell r="AX49">
            <v>1.8708099999999998E-2</v>
          </cell>
          <cell r="AY49">
            <v>59</v>
          </cell>
          <cell r="AZ49">
            <v>2.0826000000000001E-2</v>
          </cell>
        </row>
        <row r="50">
          <cell r="A50" t="str">
            <v>Z00064</v>
          </cell>
          <cell r="B50">
            <v>4149</v>
          </cell>
          <cell r="C50">
            <v>82</v>
          </cell>
          <cell r="D50">
            <v>1.9763800000000002E-2</v>
          </cell>
          <cell r="E50">
            <v>236</v>
          </cell>
          <cell r="F50">
            <v>5.68812E-2</v>
          </cell>
          <cell r="G50">
            <v>687</v>
          </cell>
          <cell r="H50">
            <v>0.16558210000000001</v>
          </cell>
          <cell r="I50">
            <v>70</v>
          </cell>
          <cell r="J50">
            <v>1.6871500000000001E-2</v>
          </cell>
          <cell r="K50">
            <v>180</v>
          </cell>
          <cell r="L50">
            <v>4.3383900000000003E-2</v>
          </cell>
          <cell r="M50">
            <v>112</v>
          </cell>
          <cell r="N50">
            <v>2.6994500000000001E-2</v>
          </cell>
          <cell r="O50">
            <v>128</v>
          </cell>
          <cell r="P50">
            <v>3.0850800000000001E-2</v>
          </cell>
          <cell r="Q50">
            <v>72</v>
          </cell>
          <cell r="R50">
            <v>1.73536E-2</v>
          </cell>
          <cell r="S50">
            <v>26</v>
          </cell>
          <cell r="T50">
            <v>6.2665999999999998E-3</v>
          </cell>
          <cell r="U50">
            <v>323</v>
          </cell>
          <cell r="V50">
            <v>7.7850100000000005E-2</v>
          </cell>
          <cell r="W50">
            <v>716</v>
          </cell>
          <cell r="X50">
            <v>0.17257169999999999</v>
          </cell>
          <cell r="Y50">
            <v>716</v>
          </cell>
          <cell r="Z50">
            <v>0.17257169999999999</v>
          </cell>
          <cell r="AA50">
            <v>192</v>
          </cell>
          <cell r="AB50">
            <v>4.6276200000000003E-2</v>
          </cell>
          <cell r="AC50">
            <v>34</v>
          </cell>
          <cell r="AD50">
            <v>8.1946999999999992E-3</v>
          </cell>
          <cell r="AE50">
            <v>37</v>
          </cell>
          <cell r="AF50">
            <v>8.9178E-3</v>
          </cell>
          <cell r="AG50">
            <v>37</v>
          </cell>
          <cell r="AH50">
            <v>8.9178E-3</v>
          </cell>
          <cell r="AI50">
            <v>18</v>
          </cell>
          <cell r="AJ50">
            <v>4.3384000000000001E-3</v>
          </cell>
          <cell r="AK50">
            <v>18</v>
          </cell>
          <cell r="AL50">
            <v>4.3384000000000001E-3</v>
          </cell>
          <cell r="AM50">
            <v>24</v>
          </cell>
          <cell r="AN50">
            <v>5.7844999999999997E-3</v>
          </cell>
          <cell r="AO50">
            <v>35</v>
          </cell>
          <cell r="AP50">
            <v>8.4358000000000002E-3</v>
          </cell>
          <cell r="AQ50">
            <v>569</v>
          </cell>
          <cell r="AR50">
            <v>0.1371415</v>
          </cell>
          <cell r="AS50">
            <v>21</v>
          </cell>
          <cell r="AT50">
            <v>5.0615E-3</v>
          </cell>
          <cell r="AU50">
            <v>1062</v>
          </cell>
          <cell r="AV50">
            <v>0.25596530000000001</v>
          </cell>
          <cell r="AW50">
            <v>74</v>
          </cell>
          <cell r="AX50">
            <v>1.78356E-2</v>
          </cell>
          <cell r="AY50">
            <v>91</v>
          </cell>
          <cell r="AZ50">
            <v>2.1933000000000001E-2</v>
          </cell>
        </row>
        <row r="51">
          <cell r="A51" t="str">
            <v>Z00066</v>
          </cell>
          <cell r="B51">
            <v>7364</v>
          </cell>
          <cell r="C51">
            <v>106</v>
          </cell>
          <cell r="D51">
            <v>1.43944E-2</v>
          </cell>
          <cell r="E51">
            <v>480</v>
          </cell>
          <cell r="F51">
            <v>6.5182000000000004E-2</v>
          </cell>
          <cell r="G51">
            <v>940</v>
          </cell>
          <cell r="H51">
            <v>0.12764800000000001</v>
          </cell>
          <cell r="I51">
            <v>117</v>
          </cell>
          <cell r="J51">
            <v>1.5888099999999999E-2</v>
          </cell>
          <cell r="K51">
            <v>327</v>
          </cell>
          <cell r="L51">
            <v>4.4405199999999999E-2</v>
          </cell>
          <cell r="M51">
            <v>168</v>
          </cell>
          <cell r="N51">
            <v>2.2813699999999999E-2</v>
          </cell>
          <cell r="O51">
            <v>159</v>
          </cell>
          <cell r="P51">
            <v>2.15915E-2</v>
          </cell>
          <cell r="Q51">
            <v>108</v>
          </cell>
          <cell r="R51">
            <v>1.4665900000000001E-2</v>
          </cell>
          <cell r="S51">
            <v>56</v>
          </cell>
          <cell r="T51">
            <v>7.6046000000000004E-3</v>
          </cell>
          <cell r="U51">
            <v>562</v>
          </cell>
          <cell r="V51">
            <v>7.6317200000000002E-2</v>
          </cell>
          <cell r="W51">
            <v>1324</v>
          </cell>
          <cell r="X51">
            <v>0.1797936</v>
          </cell>
          <cell r="Y51">
            <v>1324</v>
          </cell>
          <cell r="Z51">
            <v>0.1797936</v>
          </cell>
          <cell r="AA51">
            <v>322</v>
          </cell>
          <cell r="AB51">
            <v>4.37262E-2</v>
          </cell>
          <cell r="AC51">
            <v>58</v>
          </cell>
          <cell r="AD51">
            <v>7.8761999999999999E-3</v>
          </cell>
          <cell r="AE51">
            <v>72</v>
          </cell>
          <cell r="AF51">
            <v>9.7772999999999992E-3</v>
          </cell>
          <cell r="AG51">
            <v>72</v>
          </cell>
          <cell r="AH51">
            <v>9.7772999999999992E-3</v>
          </cell>
          <cell r="AI51">
            <v>39</v>
          </cell>
          <cell r="AJ51">
            <v>5.2960000000000004E-3</v>
          </cell>
          <cell r="AK51">
            <v>39</v>
          </cell>
          <cell r="AL51">
            <v>5.2960000000000004E-3</v>
          </cell>
          <cell r="AM51">
            <v>41</v>
          </cell>
          <cell r="AN51">
            <v>5.5675999999999998E-3</v>
          </cell>
          <cell r="AO51">
            <v>62</v>
          </cell>
          <cell r="AP51">
            <v>8.4192999999999994E-3</v>
          </cell>
          <cell r="AQ51">
            <v>911</v>
          </cell>
          <cell r="AR51">
            <v>0.1237099</v>
          </cell>
          <cell r="AS51">
            <v>7</v>
          </cell>
          <cell r="AT51">
            <v>9.5060000000000001E-4</v>
          </cell>
          <cell r="AU51">
            <v>1693</v>
          </cell>
          <cell r="AV51">
            <v>0.2299022</v>
          </cell>
          <cell r="AW51">
            <v>136</v>
          </cell>
          <cell r="AX51">
            <v>1.8468200000000001E-2</v>
          </cell>
          <cell r="AY51">
            <v>178</v>
          </cell>
          <cell r="AZ51">
            <v>2.4171600000000001E-2</v>
          </cell>
        </row>
        <row r="52">
          <cell r="A52" t="str">
            <v>Z00068</v>
          </cell>
          <cell r="B52">
            <v>2673</v>
          </cell>
          <cell r="C52">
            <v>55</v>
          </cell>
          <cell r="D52">
            <v>2.05761E-2</v>
          </cell>
          <cell r="E52">
            <v>132</v>
          </cell>
          <cell r="F52">
            <v>4.9382700000000002E-2</v>
          </cell>
          <cell r="G52">
            <v>386</v>
          </cell>
          <cell r="H52">
            <v>0.14440700000000001</v>
          </cell>
          <cell r="I52">
            <v>39</v>
          </cell>
          <cell r="J52">
            <v>1.45903E-2</v>
          </cell>
          <cell r="K52">
            <v>174</v>
          </cell>
          <cell r="L52">
            <v>6.5095399999999998E-2</v>
          </cell>
          <cell r="M52">
            <v>127</v>
          </cell>
          <cell r="N52">
            <v>4.7512199999999997E-2</v>
          </cell>
          <cell r="O52">
            <v>101</v>
          </cell>
          <cell r="P52">
            <v>3.7785300000000001E-2</v>
          </cell>
          <cell r="Q52">
            <v>45</v>
          </cell>
          <cell r="R52">
            <v>1.6834999999999999E-2</v>
          </cell>
          <cell r="S52">
            <v>20</v>
          </cell>
          <cell r="T52">
            <v>7.4821999999999996E-3</v>
          </cell>
          <cell r="U52">
            <v>283</v>
          </cell>
          <cell r="V52">
            <v>0.1058736</v>
          </cell>
          <cell r="W52">
            <v>338</v>
          </cell>
          <cell r="X52">
            <v>0.1264497</v>
          </cell>
          <cell r="Y52">
            <v>338</v>
          </cell>
          <cell r="Z52">
            <v>0.1264497</v>
          </cell>
          <cell r="AA52">
            <v>144</v>
          </cell>
          <cell r="AB52">
            <v>5.3872099999999999E-2</v>
          </cell>
          <cell r="AC52">
            <v>41</v>
          </cell>
          <cell r="AD52">
            <v>1.5338600000000001E-2</v>
          </cell>
          <cell r="AE52">
            <v>40</v>
          </cell>
          <cell r="AF52">
            <v>1.49645E-2</v>
          </cell>
          <cell r="AG52">
            <v>40</v>
          </cell>
          <cell r="AH52">
            <v>1.49645E-2</v>
          </cell>
          <cell r="AI52">
            <v>18</v>
          </cell>
          <cell r="AJ52">
            <v>6.7340000000000004E-3</v>
          </cell>
          <cell r="AK52">
            <v>18</v>
          </cell>
          <cell r="AL52">
            <v>6.7340000000000004E-3</v>
          </cell>
          <cell r="AM52">
            <v>5</v>
          </cell>
          <cell r="AN52">
            <v>1.8706E-3</v>
          </cell>
          <cell r="AO52">
            <v>52</v>
          </cell>
          <cell r="AP52">
            <v>1.94538E-2</v>
          </cell>
          <cell r="AQ52">
            <v>324</v>
          </cell>
          <cell r="AR52">
            <v>0.1212121</v>
          </cell>
          <cell r="AS52">
            <v>1</v>
          </cell>
          <cell r="AT52">
            <v>3.7409999999999999E-4</v>
          </cell>
          <cell r="AU52">
            <v>737</v>
          </cell>
          <cell r="AV52">
            <v>0.27572020000000003</v>
          </cell>
          <cell r="AW52">
            <v>69</v>
          </cell>
          <cell r="AX52">
            <v>2.5813699999999998E-2</v>
          </cell>
          <cell r="AY52">
            <v>76</v>
          </cell>
          <cell r="AZ52">
            <v>2.8432499999999999E-2</v>
          </cell>
        </row>
        <row r="53">
          <cell r="A53" t="str">
            <v>Z00069</v>
          </cell>
          <cell r="B53">
            <v>3242</v>
          </cell>
          <cell r="C53">
            <v>25</v>
          </cell>
          <cell r="D53">
            <v>7.7112999999999999E-3</v>
          </cell>
          <cell r="E53">
            <v>179</v>
          </cell>
          <cell r="F53">
            <v>5.5212799999999999E-2</v>
          </cell>
          <cell r="G53">
            <v>344</v>
          </cell>
          <cell r="H53">
            <v>0.1061073</v>
          </cell>
          <cell r="I53">
            <v>33</v>
          </cell>
          <cell r="J53">
            <v>1.0178899999999999E-2</v>
          </cell>
          <cell r="K53">
            <v>95</v>
          </cell>
          <cell r="L53">
            <v>2.93029E-2</v>
          </cell>
          <cell r="M53">
            <v>70</v>
          </cell>
          <cell r="N53">
            <v>2.1591599999999999E-2</v>
          </cell>
          <cell r="O53">
            <v>104</v>
          </cell>
          <cell r="P53">
            <v>3.2079000000000003E-2</v>
          </cell>
          <cell r="Q53">
            <v>54</v>
          </cell>
          <cell r="R53">
            <v>1.6656399999999998E-2</v>
          </cell>
          <cell r="S53">
            <v>6</v>
          </cell>
          <cell r="T53">
            <v>1.8507E-3</v>
          </cell>
          <cell r="U53">
            <v>165</v>
          </cell>
          <cell r="V53">
            <v>5.0894500000000002E-2</v>
          </cell>
          <cell r="W53">
            <v>52</v>
          </cell>
          <cell r="X53">
            <v>1.6039500000000002E-2</v>
          </cell>
          <cell r="Y53">
            <v>52</v>
          </cell>
          <cell r="Z53">
            <v>1.6039500000000002E-2</v>
          </cell>
          <cell r="AA53">
            <v>91</v>
          </cell>
          <cell r="AB53">
            <v>2.80691E-2</v>
          </cell>
          <cell r="AC53">
            <v>47</v>
          </cell>
          <cell r="AD53">
            <v>1.44972E-2</v>
          </cell>
          <cell r="AE53">
            <v>13</v>
          </cell>
          <cell r="AF53">
            <v>4.0099000000000003E-3</v>
          </cell>
          <cell r="AG53">
            <v>13</v>
          </cell>
          <cell r="AH53">
            <v>4.0099000000000003E-3</v>
          </cell>
          <cell r="AI53">
            <v>2</v>
          </cell>
          <cell r="AJ53">
            <v>6.1689999999999998E-4</v>
          </cell>
          <cell r="AK53">
            <v>2</v>
          </cell>
          <cell r="AL53">
            <v>6.1689999999999998E-4</v>
          </cell>
          <cell r="AM53">
            <v>27</v>
          </cell>
          <cell r="AN53">
            <v>8.3281999999999991E-3</v>
          </cell>
          <cell r="AO53">
            <v>30</v>
          </cell>
          <cell r="AP53">
            <v>9.2534999999999996E-3</v>
          </cell>
          <cell r="AQ53">
            <v>354</v>
          </cell>
          <cell r="AR53">
            <v>0.10919189999999999</v>
          </cell>
          <cell r="AS53">
            <v>0</v>
          </cell>
          <cell r="AT53">
            <v>0</v>
          </cell>
          <cell r="AU53">
            <v>594</v>
          </cell>
          <cell r="AV53">
            <v>0.1832202</v>
          </cell>
          <cell r="AW53">
            <v>44</v>
          </cell>
          <cell r="AX53">
            <v>1.35719E-2</v>
          </cell>
          <cell r="AY53">
            <v>48</v>
          </cell>
          <cell r="AZ53">
            <v>1.48057E-2</v>
          </cell>
        </row>
        <row r="54">
          <cell r="A54" t="str">
            <v>Z00070</v>
          </cell>
          <cell r="B54">
            <v>5419</v>
          </cell>
          <cell r="C54">
            <v>93</v>
          </cell>
          <cell r="D54">
            <v>1.7161800000000001E-2</v>
          </cell>
          <cell r="E54">
            <v>392</v>
          </cell>
          <cell r="F54">
            <v>7.2338100000000002E-2</v>
          </cell>
          <cell r="G54">
            <v>790</v>
          </cell>
          <cell r="H54">
            <v>0.14578340000000001</v>
          </cell>
          <cell r="I54">
            <v>83</v>
          </cell>
          <cell r="J54">
            <v>1.53165E-2</v>
          </cell>
          <cell r="K54">
            <v>243</v>
          </cell>
          <cell r="L54">
            <v>4.4842199999999999E-2</v>
          </cell>
          <cell r="M54">
            <v>99</v>
          </cell>
          <cell r="N54">
            <v>1.82691E-2</v>
          </cell>
          <cell r="O54">
            <v>132</v>
          </cell>
          <cell r="P54">
            <v>2.43587E-2</v>
          </cell>
          <cell r="Q54">
            <v>76</v>
          </cell>
          <cell r="R54">
            <v>1.4024699999999999E-2</v>
          </cell>
          <cell r="S54">
            <v>32</v>
          </cell>
          <cell r="T54">
            <v>5.9050999999999999E-3</v>
          </cell>
          <cell r="U54">
            <v>473</v>
          </cell>
          <cell r="V54">
            <v>8.7285500000000002E-2</v>
          </cell>
          <cell r="W54">
            <v>492</v>
          </cell>
          <cell r="X54">
            <v>9.0791700000000003E-2</v>
          </cell>
          <cell r="Y54">
            <v>492</v>
          </cell>
          <cell r="Z54">
            <v>9.0791700000000003E-2</v>
          </cell>
          <cell r="AA54">
            <v>294</v>
          </cell>
          <cell r="AB54">
            <v>5.4253599999999999E-2</v>
          </cell>
          <cell r="AC54">
            <v>40</v>
          </cell>
          <cell r="AD54">
            <v>7.3813999999999998E-3</v>
          </cell>
          <cell r="AE54">
            <v>31</v>
          </cell>
          <cell r="AF54">
            <v>5.7206000000000002E-3</v>
          </cell>
          <cell r="AG54">
            <v>31</v>
          </cell>
          <cell r="AH54">
            <v>5.7206000000000002E-3</v>
          </cell>
          <cell r="AI54">
            <v>22</v>
          </cell>
          <cell r="AJ54">
            <v>4.0597999999999997E-3</v>
          </cell>
          <cell r="AK54">
            <v>22</v>
          </cell>
          <cell r="AL54">
            <v>4.0597999999999997E-3</v>
          </cell>
          <cell r="AM54">
            <v>34</v>
          </cell>
          <cell r="AN54">
            <v>6.2741999999999997E-3</v>
          </cell>
          <cell r="AO54">
            <v>33</v>
          </cell>
          <cell r="AP54">
            <v>6.0897E-3</v>
          </cell>
          <cell r="AQ54">
            <v>336</v>
          </cell>
          <cell r="AR54">
            <v>6.2004099999999999E-2</v>
          </cell>
          <cell r="AS54">
            <v>23</v>
          </cell>
          <cell r="AT54">
            <v>4.2443000000000003E-3</v>
          </cell>
          <cell r="AU54">
            <v>1442</v>
          </cell>
          <cell r="AV54">
            <v>0.26610080000000003</v>
          </cell>
          <cell r="AW54">
            <v>82</v>
          </cell>
          <cell r="AX54">
            <v>1.51319E-2</v>
          </cell>
          <cell r="AY54">
            <v>206</v>
          </cell>
          <cell r="AZ54">
            <v>3.8014399999999997E-2</v>
          </cell>
        </row>
        <row r="55">
          <cell r="A55" t="str">
            <v>Z00071</v>
          </cell>
          <cell r="B55">
            <v>6128</v>
          </cell>
          <cell r="C55">
            <v>71</v>
          </cell>
          <cell r="D55">
            <v>1.15862E-2</v>
          </cell>
          <cell r="E55">
            <v>399</v>
          </cell>
          <cell r="F55">
            <v>6.5111000000000002E-2</v>
          </cell>
          <cell r="G55">
            <v>728</v>
          </cell>
          <cell r="H55">
            <v>0.118799</v>
          </cell>
          <cell r="I55">
            <v>68</v>
          </cell>
          <cell r="J55">
            <v>1.10966E-2</v>
          </cell>
          <cell r="K55">
            <v>217</v>
          </cell>
          <cell r="L55">
            <v>3.5411199999999997E-2</v>
          </cell>
          <cell r="M55">
            <v>233</v>
          </cell>
          <cell r="N55">
            <v>3.8022199999999999E-2</v>
          </cell>
          <cell r="O55">
            <v>149</v>
          </cell>
          <cell r="P55">
            <v>2.4314599999999999E-2</v>
          </cell>
          <cell r="Q55">
            <v>78</v>
          </cell>
          <cell r="R55">
            <v>1.27285E-2</v>
          </cell>
          <cell r="S55">
            <v>29</v>
          </cell>
          <cell r="T55">
            <v>4.7324000000000003E-3</v>
          </cell>
          <cell r="U55">
            <v>394</v>
          </cell>
          <cell r="V55">
            <v>6.4295000000000005E-2</v>
          </cell>
          <cell r="W55">
            <v>141</v>
          </cell>
          <cell r="X55">
            <v>2.3009100000000001E-2</v>
          </cell>
          <cell r="Y55">
            <v>141</v>
          </cell>
          <cell r="Z55">
            <v>2.3009100000000001E-2</v>
          </cell>
          <cell r="AA55">
            <v>238</v>
          </cell>
          <cell r="AB55">
            <v>3.88381E-2</v>
          </cell>
          <cell r="AC55">
            <v>82</v>
          </cell>
          <cell r="AD55">
            <v>1.3381199999999999E-2</v>
          </cell>
          <cell r="AE55">
            <v>19</v>
          </cell>
          <cell r="AF55">
            <v>3.1005E-3</v>
          </cell>
          <cell r="AG55">
            <v>19</v>
          </cell>
          <cell r="AH55">
            <v>3.1005E-3</v>
          </cell>
          <cell r="AI55">
            <v>6</v>
          </cell>
          <cell r="AJ55">
            <v>9.7909999999999989E-4</v>
          </cell>
          <cell r="AK55">
            <v>6</v>
          </cell>
          <cell r="AL55">
            <v>9.7909999999999989E-4</v>
          </cell>
          <cell r="AM55">
            <v>22</v>
          </cell>
          <cell r="AN55">
            <v>3.5901000000000001E-3</v>
          </cell>
          <cell r="AO55">
            <v>61</v>
          </cell>
          <cell r="AP55">
            <v>9.9542999999999993E-3</v>
          </cell>
          <cell r="AQ55">
            <v>794</v>
          </cell>
          <cell r="AR55">
            <v>0.1295692</v>
          </cell>
          <cell r="AS55">
            <v>5</v>
          </cell>
          <cell r="AT55">
            <v>8.1590000000000005E-4</v>
          </cell>
          <cell r="AU55">
            <v>1340</v>
          </cell>
          <cell r="AV55">
            <v>0.21866840000000001</v>
          </cell>
          <cell r="AW55">
            <v>103</v>
          </cell>
          <cell r="AX55">
            <v>1.6808099999999999E-2</v>
          </cell>
          <cell r="AY55">
            <v>168</v>
          </cell>
          <cell r="AZ55">
            <v>2.7415100000000001E-2</v>
          </cell>
        </row>
        <row r="56">
          <cell r="A56" t="str">
            <v>Z00072</v>
          </cell>
          <cell r="B56">
            <v>1739</v>
          </cell>
          <cell r="C56">
            <v>20</v>
          </cell>
          <cell r="D56">
            <v>1.15009E-2</v>
          </cell>
          <cell r="E56">
            <v>85</v>
          </cell>
          <cell r="F56">
            <v>4.8878699999999997E-2</v>
          </cell>
          <cell r="G56">
            <v>137</v>
          </cell>
          <cell r="H56">
            <v>7.8780900000000001E-2</v>
          </cell>
          <cell r="I56">
            <v>26</v>
          </cell>
          <cell r="J56">
            <v>1.49511E-2</v>
          </cell>
          <cell r="K56">
            <v>74</v>
          </cell>
          <cell r="L56">
            <v>4.2553199999999999E-2</v>
          </cell>
          <cell r="M56">
            <v>36</v>
          </cell>
          <cell r="N56">
            <v>2.0701600000000001E-2</v>
          </cell>
          <cell r="O56">
            <v>63</v>
          </cell>
          <cell r="P56">
            <v>3.6227700000000002E-2</v>
          </cell>
          <cell r="Q56">
            <v>16</v>
          </cell>
          <cell r="R56">
            <v>9.2006999999999992E-3</v>
          </cell>
          <cell r="S56">
            <v>17</v>
          </cell>
          <cell r="T56">
            <v>9.7757E-3</v>
          </cell>
          <cell r="U56">
            <v>127</v>
          </cell>
          <cell r="V56">
            <v>7.3030499999999998E-2</v>
          </cell>
          <cell r="W56">
            <v>16</v>
          </cell>
          <cell r="X56">
            <v>9.2006999999999992E-3</v>
          </cell>
          <cell r="Y56">
            <v>16</v>
          </cell>
          <cell r="Z56">
            <v>9.2006999999999992E-3</v>
          </cell>
          <cell r="AA56">
            <v>69</v>
          </cell>
          <cell r="AB56">
            <v>3.9677999999999998E-2</v>
          </cell>
          <cell r="AC56">
            <v>16</v>
          </cell>
          <cell r="AD56">
            <v>9.2006999999999992E-3</v>
          </cell>
          <cell r="AE56">
            <v>7</v>
          </cell>
          <cell r="AF56">
            <v>4.0252999999999999E-3</v>
          </cell>
          <cell r="AG56">
            <v>7</v>
          </cell>
          <cell r="AH56">
            <v>4.0252999999999999E-3</v>
          </cell>
          <cell r="AI56">
            <v>2</v>
          </cell>
          <cell r="AJ56">
            <v>1.1501E-3</v>
          </cell>
          <cell r="AK56">
            <v>2</v>
          </cell>
          <cell r="AL56">
            <v>1.1501E-3</v>
          </cell>
          <cell r="AM56">
            <v>13</v>
          </cell>
          <cell r="AN56">
            <v>7.4755999999999998E-3</v>
          </cell>
          <cell r="AO56">
            <v>24</v>
          </cell>
          <cell r="AP56">
            <v>1.3801000000000001E-2</v>
          </cell>
          <cell r="AQ56">
            <v>51</v>
          </cell>
          <cell r="AR56">
            <v>2.9327200000000001E-2</v>
          </cell>
          <cell r="AS56">
            <v>1</v>
          </cell>
          <cell r="AT56">
            <v>5.7499999999999999E-4</v>
          </cell>
          <cell r="AU56">
            <v>366</v>
          </cell>
          <cell r="AV56">
            <v>0.21046580000000001</v>
          </cell>
          <cell r="AW56">
            <v>39</v>
          </cell>
          <cell r="AX56">
            <v>2.2426700000000001E-2</v>
          </cell>
          <cell r="AY56">
            <v>40</v>
          </cell>
          <cell r="AZ56">
            <v>2.30017E-2</v>
          </cell>
        </row>
        <row r="57">
          <cell r="A57" t="str">
            <v>Z00073</v>
          </cell>
          <cell r="B57">
            <v>2323</v>
          </cell>
          <cell r="C57">
            <v>33</v>
          </cell>
          <cell r="D57">
            <v>1.4205799999999999E-2</v>
          </cell>
          <cell r="E57">
            <v>176</v>
          </cell>
          <cell r="F57">
            <v>7.5764100000000001E-2</v>
          </cell>
          <cell r="G57">
            <v>382</v>
          </cell>
          <cell r="H57">
            <v>0.16444249999999999</v>
          </cell>
          <cell r="I57">
            <v>35</v>
          </cell>
          <cell r="J57">
            <v>1.5066700000000001E-2</v>
          </cell>
          <cell r="K57">
            <v>115</v>
          </cell>
          <cell r="L57">
            <v>4.9505E-2</v>
          </cell>
          <cell r="M57">
            <v>81</v>
          </cell>
          <cell r="N57">
            <v>3.4868700000000002E-2</v>
          </cell>
          <cell r="O57">
            <v>72</v>
          </cell>
          <cell r="P57">
            <v>3.0994399999999998E-2</v>
          </cell>
          <cell r="Q57">
            <v>32</v>
          </cell>
          <cell r="R57">
            <v>1.3775300000000001E-2</v>
          </cell>
          <cell r="S57">
            <v>19</v>
          </cell>
          <cell r="T57">
            <v>8.1790999999999999E-3</v>
          </cell>
          <cell r="U57">
            <v>231</v>
          </cell>
          <cell r="V57">
            <v>9.9440399999999998E-2</v>
          </cell>
          <cell r="W57">
            <v>196</v>
          </cell>
          <cell r="X57">
            <v>8.4373699999999996E-2</v>
          </cell>
          <cell r="Y57">
            <v>196</v>
          </cell>
          <cell r="Z57">
            <v>8.4373699999999996E-2</v>
          </cell>
          <cell r="AA57">
            <v>143</v>
          </cell>
          <cell r="AB57">
            <v>6.1558300000000003E-2</v>
          </cell>
          <cell r="AC57">
            <v>27</v>
          </cell>
          <cell r="AD57">
            <v>1.16229E-2</v>
          </cell>
          <cell r="AE57">
            <v>20</v>
          </cell>
          <cell r="AF57">
            <v>8.6096000000000002E-3</v>
          </cell>
          <cell r="AG57">
            <v>20</v>
          </cell>
          <cell r="AH57">
            <v>8.6096000000000002E-3</v>
          </cell>
          <cell r="AI57">
            <v>6</v>
          </cell>
          <cell r="AJ57">
            <v>2.5829E-3</v>
          </cell>
          <cell r="AK57">
            <v>6</v>
          </cell>
          <cell r="AL57">
            <v>2.5829E-3</v>
          </cell>
          <cell r="AM57">
            <v>14</v>
          </cell>
          <cell r="AN57">
            <v>6.0267000000000003E-3</v>
          </cell>
          <cell r="AO57">
            <v>16</v>
          </cell>
          <cell r="AP57">
            <v>6.8875999999999998E-3</v>
          </cell>
          <cell r="AQ57">
            <v>232</v>
          </cell>
          <cell r="AR57">
            <v>9.9870899999999999E-2</v>
          </cell>
          <cell r="AS57">
            <v>1</v>
          </cell>
          <cell r="AT57">
            <v>4.305E-4</v>
          </cell>
          <cell r="AU57">
            <v>650</v>
          </cell>
          <cell r="AV57">
            <v>0.27981060000000002</v>
          </cell>
          <cell r="AW57">
            <v>45</v>
          </cell>
          <cell r="AX57">
            <v>1.93715E-2</v>
          </cell>
          <cell r="AY57">
            <v>72</v>
          </cell>
          <cell r="AZ57">
            <v>3.0994399999999998E-2</v>
          </cell>
        </row>
        <row r="58">
          <cell r="A58" t="str">
            <v>Z00074</v>
          </cell>
          <cell r="B58">
            <v>3019</v>
          </cell>
          <cell r="C58">
            <v>44</v>
          </cell>
          <cell r="D58">
            <v>1.45744E-2</v>
          </cell>
          <cell r="E58">
            <v>133</v>
          </cell>
          <cell r="F58">
            <v>4.4054299999999998E-2</v>
          </cell>
          <cell r="G58">
            <v>413</v>
          </cell>
          <cell r="H58">
            <v>0.13680030000000001</v>
          </cell>
          <cell r="I58">
            <v>35</v>
          </cell>
          <cell r="J58">
            <v>1.15932E-2</v>
          </cell>
          <cell r="K58">
            <v>179</v>
          </cell>
          <cell r="L58">
            <v>5.9291200000000002E-2</v>
          </cell>
          <cell r="M58">
            <v>96</v>
          </cell>
          <cell r="N58">
            <v>3.1798600000000003E-2</v>
          </cell>
          <cell r="O58">
            <v>98</v>
          </cell>
          <cell r="P58">
            <v>3.24611E-2</v>
          </cell>
          <cell r="Q58">
            <v>28</v>
          </cell>
          <cell r="R58">
            <v>9.2745999999999992E-3</v>
          </cell>
          <cell r="S58">
            <v>13</v>
          </cell>
          <cell r="T58">
            <v>4.3061000000000002E-3</v>
          </cell>
          <cell r="U58">
            <v>257</v>
          </cell>
          <cell r="V58">
            <v>8.5127499999999995E-2</v>
          </cell>
          <cell r="W58">
            <v>168</v>
          </cell>
          <cell r="X58">
            <v>5.5647599999999998E-2</v>
          </cell>
          <cell r="Y58">
            <v>168</v>
          </cell>
          <cell r="Z58">
            <v>5.5647599999999998E-2</v>
          </cell>
          <cell r="AA58">
            <v>117</v>
          </cell>
          <cell r="AB58">
            <v>3.87546E-2</v>
          </cell>
          <cell r="AC58">
            <v>22</v>
          </cell>
          <cell r="AD58">
            <v>7.2871999999999998E-3</v>
          </cell>
          <cell r="AE58">
            <v>23</v>
          </cell>
          <cell r="AF58">
            <v>7.6184E-3</v>
          </cell>
          <cell r="AG58">
            <v>23</v>
          </cell>
          <cell r="AH58">
            <v>7.6184E-3</v>
          </cell>
          <cell r="AI58">
            <v>9</v>
          </cell>
          <cell r="AJ58">
            <v>2.9811E-3</v>
          </cell>
          <cell r="AK58">
            <v>9</v>
          </cell>
          <cell r="AL58">
            <v>2.9811E-3</v>
          </cell>
          <cell r="AM58">
            <v>6</v>
          </cell>
          <cell r="AN58">
            <v>1.9873999999999998E-3</v>
          </cell>
          <cell r="AO58">
            <v>28</v>
          </cell>
          <cell r="AP58">
            <v>9.2745999999999992E-3</v>
          </cell>
          <cell r="AQ58">
            <v>267</v>
          </cell>
          <cell r="AR58">
            <v>8.8439900000000002E-2</v>
          </cell>
          <cell r="AS58">
            <v>3</v>
          </cell>
          <cell r="AT58">
            <v>9.9369999999999992E-4</v>
          </cell>
          <cell r="AU58">
            <v>736</v>
          </cell>
          <cell r="AV58">
            <v>0.24378929999999999</v>
          </cell>
          <cell r="AW58">
            <v>56</v>
          </cell>
          <cell r="AX58">
            <v>1.8549199999999998E-2</v>
          </cell>
          <cell r="AY58">
            <v>85</v>
          </cell>
          <cell r="AZ58">
            <v>2.8154999999999999E-2</v>
          </cell>
        </row>
        <row r="59">
          <cell r="A59" t="str">
            <v>Z00075</v>
          </cell>
          <cell r="B59">
            <v>10287</v>
          </cell>
          <cell r="C59">
            <v>149</v>
          </cell>
          <cell r="D59">
            <v>1.44843E-2</v>
          </cell>
          <cell r="E59">
            <v>639</v>
          </cell>
          <cell r="F59">
            <v>6.2117199999999997E-2</v>
          </cell>
          <cell r="G59">
            <v>1116</v>
          </cell>
          <cell r="H59">
            <v>0.1084864</v>
          </cell>
          <cell r="I59">
            <v>100</v>
          </cell>
          <cell r="J59">
            <v>9.7210000000000005E-3</v>
          </cell>
          <cell r="K59">
            <v>423</v>
          </cell>
          <cell r="L59">
            <v>4.1119900000000001E-2</v>
          </cell>
          <cell r="M59">
            <v>156</v>
          </cell>
          <cell r="N59">
            <v>1.5164800000000001E-2</v>
          </cell>
          <cell r="O59">
            <v>280</v>
          </cell>
          <cell r="P59">
            <v>2.7218800000000001E-2</v>
          </cell>
          <cell r="Q59">
            <v>142</v>
          </cell>
          <cell r="R59">
            <v>1.38038E-2</v>
          </cell>
          <cell r="S59">
            <v>63</v>
          </cell>
          <cell r="T59">
            <v>6.1241999999999998E-3</v>
          </cell>
          <cell r="U59">
            <v>713</v>
          </cell>
          <cell r="V59">
            <v>6.9310800000000006E-2</v>
          </cell>
          <cell r="W59">
            <v>1456</v>
          </cell>
          <cell r="X59">
            <v>0.14153789999999999</v>
          </cell>
          <cell r="Y59">
            <v>1456</v>
          </cell>
          <cell r="Z59">
            <v>0.14153789999999999</v>
          </cell>
          <cell r="AA59">
            <v>393</v>
          </cell>
          <cell r="AB59">
            <v>3.8203599999999997E-2</v>
          </cell>
          <cell r="AC59">
            <v>104</v>
          </cell>
          <cell r="AD59">
            <v>1.01098E-2</v>
          </cell>
          <cell r="AE59">
            <v>87</v>
          </cell>
          <cell r="AF59">
            <v>8.4572999999999992E-3</v>
          </cell>
          <cell r="AG59">
            <v>87</v>
          </cell>
          <cell r="AH59">
            <v>8.4572999999999992E-3</v>
          </cell>
          <cell r="AI59">
            <v>34</v>
          </cell>
          <cell r="AJ59">
            <v>3.3051000000000001E-3</v>
          </cell>
          <cell r="AK59">
            <v>34</v>
          </cell>
          <cell r="AL59">
            <v>3.3051000000000001E-3</v>
          </cell>
          <cell r="AM59">
            <v>49</v>
          </cell>
          <cell r="AN59">
            <v>4.7632999999999998E-3</v>
          </cell>
          <cell r="AO59">
            <v>128</v>
          </cell>
          <cell r="AP59">
            <v>1.24429E-2</v>
          </cell>
          <cell r="AQ59">
            <v>1394</v>
          </cell>
          <cell r="AR59">
            <v>0.13551079999999999</v>
          </cell>
          <cell r="AS59">
            <v>12</v>
          </cell>
          <cell r="AT59">
            <v>1.1665E-3</v>
          </cell>
          <cell r="AU59">
            <v>2281</v>
          </cell>
          <cell r="AV59">
            <v>0.22173619999999999</v>
          </cell>
          <cell r="AW59">
            <v>201</v>
          </cell>
          <cell r="AX59">
            <v>1.95392E-2</v>
          </cell>
          <cell r="AY59">
            <v>244</v>
          </cell>
          <cell r="AZ59">
            <v>2.3719299999999999E-2</v>
          </cell>
        </row>
        <row r="60">
          <cell r="A60" t="str">
            <v>Z00079</v>
          </cell>
          <cell r="B60">
            <v>8810</v>
          </cell>
          <cell r="C60">
            <v>102</v>
          </cell>
          <cell r="D60">
            <v>1.1577799999999999E-2</v>
          </cell>
          <cell r="E60">
            <v>663</v>
          </cell>
          <cell r="F60">
            <v>7.52554E-2</v>
          </cell>
          <cell r="G60">
            <v>1075</v>
          </cell>
          <cell r="H60">
            <v>0.1220204</v>
          </cell>
          <cell r="I60">
            <v>125</v>
          </cell>
          <cell r="J60">
            <v>1.41884E-2</v>
          </cell>
          <cell r="K60">
            <v>364</v>
          </cell>
          <cell r="L60">
            <v>4.1316699999999998E-2</v>
          </cell>
          <cell r="M60">
            <v>153</v>
          </cell>
          <cell r="N60">
            <v>1.7366599999999999E-2</v>
          </cell>
          <cell r="O60">
            <v>188</v>
          </cell>
          <cell r="P60">
            <v>2.1339400000000001E-2</v>
          </cell>
          <cell r="Q60">
            <v>258</v>
          </cell>
          <cell r="R60">
            <v>2.9284899999999999E-2</v>
          </cell>
          <cell r="S60">
            <v>41</v>
          </cell>
          <cell r="T60">
            <v>4.6537999999999996E-3</v>
          </cell>
          <cell r="U60">
            <v>618</v>
          </cell>
          <cell r="V60">
            <v>7.0147600000000004E-2</v>
          </cell>
          <cell r="W60">
            <v>897</v>
          </cell>
          <cell r="X60">
            <v>0.10181610000000001</v>
          </cell>
          <cell r="Y60">
            <v>897</v>
          </cell>
          <cell r="Z60">
            <v>0.10181610000000001</v>
          </cell>
          <cell r="AA60">
            <v>348</v>
          </cell>
          <cell r="AB60">
            <v>3.9500599999999997E-2</v>
          </cell>
          <cell r="AC60">
            <v>71</v>
          </cell>
          <cell r="AD60">
            <v>8.0590000000000002E-3</v>
          </cell>
          <cell r="AE60">
            <v>76</v>
          </cell>
          <cell r="AF60">
            <v>8.6265999999999999E-3</v>
          </cell>
          <cell r="AG60">
            <v>76</v>
          </cell>
          <cell r="AH60">
            <v>8.6265999999999999E-3</v>
          </cell>
          <cell r="AI60">
            <v>28</v>
          </cell>
          <cell r="AJ60">
            <v>3.1781999999999999E-3</v>
          </cell>
          <cell r="AK60">
            <v>28</v>
          </cell>
          <cell r="AL60">
            <v>3.1781999999999999E-3</v>
          </cell>
          <cell r="AM60">
            <v>34</v>
          </cell>
          <cell r="AN60">
            <v>3.8593E-3</v>
          </cell>
          <cell r="AO60">
            <v>97</v>
          </cell>
          <cell r="AP60">
            <v>1.10102E-2</v>
          </cell>
          <cell r="AQ60">
            <v>605</v>
          </cell>
          <cell r="AR60">
            <v>6.8671999999999997E-2</v>
          </cell>
          <cell r="AS60">
            <v>27</v>
          </cell>
          <cell r="AT60">
            <v>3.0647000000000001E-3</v>
          </cell>
          <cell r="AU60">
            <v>1999</v>
          </cell>
          <cell r="AV60">
            <v>0.2269012</v>
          </cell>
          <cell r="AW60">
            <v>194</v>
          </cell>
          <cell r="AX60">
            <v>2.2020399999999999E-2</v>
          </cell>
          <cell r="AY60">
            <v>211</v>
          </cell>
          <cell r="AZ60">
            <v>2.3950099999999998E-2</v>
          </cell>
        </row>
        <row r="61">
          <cell r="A61" t="str">
            <v>Z00080</v>
          </cell>
          <cell r="B61">
            <v>4546</v>
          </cell>
          <cell r="C61">
            <v>70</v>
          </cell>
          <cell r="D61">
            <v>1.5398200000000001E-2</v>
          </cell>
          <cell r="E61">
            <v>230</v>
          </cell>
          <cell r="F61">
            <v>5.0593899999999997E-2</v>
          </cell>
          <cell r="G61">
            <v>484</v>
          </cell>
          <cell r="H61">
            <v>0.1064672</v>
          </cell>
          <cell r="I61">
            <v>68</v>
          </cell>
          <cell r="J61">
            <v>1.49582E-2</v>
          </cell>
          <cell r="K61">
            <v>183</v>
          </cell>
          <cell r="L61">
            <v>4.0255199999999998E-2</v>
          </cell>
          <cell r="M61">
            <v>135</v>
          </cell>
          <cell r="N61">
            <v>2.9696400000000001E-2</v>
          </cell>
          <cell r="O61">
            <v>112</v>
          </cell>
          <cell r="P61">
            <v>2.4636999999999999E-2</v>
          </cell>
          <cell r="Q61">
            <v>33</v>
          </cell>
          <cell r="R61">
            <v>7.2591000000000001E-3</v>
          </cell>
          <cell r="S61">
            <v>22</v>
          </cell>
          <cell r="T61">
            <v>4.8393999999999998E-3</v>
          </cell>
          <cell r="U61">
            <v>294</v>
          </cell>
          <cell r="V61">
            <v>6.4672199999999999E-2</v>
          </cell>
          <cell r="W61">
            <v>185</v>
          </cell>
          <cell r="X61">
            <v>4.0695099999999998E-2</v>
          </cell>
          <cell r="Y61">
            <v>185</v>
          </cell>
          <cell r="Z61">
            <v>4.0695099999999998E-2</v>
          </cell>
          <cell r="AA61">
            <v>150</v>
          </cell>
          <cell r="AB61">
            <v>3.2995999999999998E-2</v>
          </cell>
          <cell r="AC61">
            <v>52</v>
          </cell>
          <cell r="AD61">
            <v>1.14386E-2</v>
          </cell>
          <cell r="AE61">
            <v>27</v>
          </cell>
          <cell r="AF61">
            <v>5.9392999999999998E-3</v>
          </cell>
          <cell r="AG61">
            <v>27</v>
          </cell>
          <cell r="AH61">
            <v>5.9392999999999998E-3</v>
          </cell>
          <cell r="AI61">
            <v>12</v>
          </cell>
          <cell r="AJ61">
            <v>2.6397E-3</v>
          </cell>
          <cell r="AK61">
            <v>12</v>
          </cell>
          <cell r="AL61">
            <v>2.6397E-3</v>
          </cell>
          <cell r="AM61">
            <v>13</v>
          </cell>
          <cell r="AN61">
            <v>2.8597000000000002E-3</v>
          </cell>
          <cell r="AO61">
            <v>60</v>
          </cell>
          <cell r="AP61">
            <v>1.3198400000000001E-2</v>
          </cell>
          <cell r="AQ61">
            <v>377</v>
          </cell>
          <cell r="AR61">
            <v>8.2930000000000004E-2</v>
          </cell>
          <cell r="AS61">
            <v>2</v>
          </cell>
          <cell r="AT61">
            <v>4.3990000000000001E-4</v>
          </cell>
          <cell r="AU61">
            <v>929</v>
          </cell>
          <cell r="AV61">
            <v>0.2043555</v>
          </cell>
          <cell r="AW61">
            <v>91</v>
          </cell>
          <cell r="AX61">
            <v>2.00176E-2</v>
          </cell>
          <cell r="AY61">
            <v>102</v>
          </cell>
          <cell r="AZ61">
            <v>2.24373E-2</v>
          </cell>
        </row>
        <row r="62">
          <cell r="A62" t="str">
            <v>Z00081</v>
          </cell>
          <cell r="B62">
            <v>8030</v>
          </cell>
          <cell r="C62">
            <v>108</v>
          </cell>
          <cell r="D62">
            <v>1.3449600000000001E-2</v>
          </cell>
          <cell r="E62">
            <v>436</v>
          </cell>
          <cell r="F62">
            <v>5.4296400000000002E-2</v>
          </cell>
          <cell r="G62">
            <v>908</v>
          </cell>
          <cell r="H62">
            <v>0.113076</v>
          </cell>
          <cell r="I62">
            <v>119</v>
          </cell>
          <cell r="J62">
            <v>1.48194E-2</v>
          </cell>
          <cell r="K62">
            <v>329</v>
          </cell>
          <cell r="L62">
            <v>4.0971399999999998E-2</v>
          </cell>
          <cell r="M62">
            <v>111</v>
          </cell>
          <cell r="N62">
            <v>1.3823200000000001E-2</v>
          </cell>
          <cell r="O62">
            <v>108</v>
          </cell>
          <cell r="P62">
            <v>1.3449600000000001E-2</v>
          </cell>
          <cell r="Q62">
            <v>85</v>
          </cell>
          <cell r="R62">
            <v>1.0585300000000001E-2</v>
          </cell>
          <cell r="S62">
            <v>43</v>
          </cell>
          <cell r="T62">
            <v>5.3549000000000001E-3</v>
          </cell>
          <cell r="U62">
            <v>552</v>
          </cell>
          <cell r="V62">
            <v>6.8742200000000003E-2</v>
          </cell>
          <cell r="W62">
            <v>1084</v>
          </cell>
          <cell r="X62">
            <v>0.1349938</v>
          </cell>
          <cell r="Y62">
            <v>1084</v>
          </cell>
          <cell r="Z62">
            <v>0.1349938</v>
          </cell>
          <cell r="AA62">
            <v>300</v>
          </cell>
          <cell r="AB62">
            <v>3.7359900000000001E-2</v>
          </cell>
          <cell r="AC62">
            <v>78</v>
          </cell>
          <cell r="AD62">
            <v>9.7135999999999993E-3</v>
          </cell>
          <cell r="AE62">
            <v>36</v>
          </cell>
          <cell r="AF62">
            <v>4.4831999999999997E-3</v>
          </cell>
          <cell r="AG62">
            <v>36</v>
          </cell>
          <cell r="AH62">
            <v>4.4831999999999997E-3</v>
          </cell>
          <cell r="AI62">
            <v>13</v>
          </cell>
          <cell r="AJ62">
            <v>1.6188999999999999E-3</v>
          </cell>
          <cell r="AK62">
            <v>13</v>
          </cell>
          <cell r="AL62">
            <v>1.6188999999999999E-3</v>
          </cell>
          <cell r="AM62">
            <v>36</v>
          </cell>
          <cell r="AN62">
            <v>4.4831999999999997E-3</v>
          </cell>
          <cell r="AO62">
            <v>39</v>
          </cell>
          <cell r="AP62">
            <v>4.8567999999999997E-3</v>
          </cell>
          <cell r="AQ62">
            <v>516</v>
          </cell>
          <cell r="AR62">
            <v>6.4258999999999997E-2</v>
          </cell>
          <cell r="AS62">
            <v>8</v>
          </cell>
          <cell r="AT62">
            <v>9.9630000000000009E-4</v>
          </cell>
          <cell r="AU62">
            <v>1574</v>
          </cell>
          <cell r="AV62">
            <v>0.19601489999999999</v>
          </cell>
          <cell r="AW62">
            <v>92</v>
          </cell>
          <cell r="AX62">
            <v>1.1457E-2</v>
          </cell>
          <cell r="AY62">
            <v>181</v>
          </cell>
          <cell r="AZ62">
            <v>2.2540500000000002E-2</v>
          </cell>
        </row>
        <row r="63">
          <cell r="A63" t="str">
            <v>Z00083</v>
          </cell>
          <cell r="B63">
            <v>6239</v>
          </cell>
          <cell r="C63">
            <v>101</v>
          </cell>
          <cell r="D63">
            <v>1.6188500000000001E-2</v>
          </cell>
          <cell r="E63">
            <v>372</v>
          </cell>
          <cell r="F63">
            <v>5.9624900000000002E-2</v>
          </cell>
          <cell r="G63">
            <v>885</v>
          </cell>
          <cell r="H63">
            <v>0.1418497</v>
          </cell>
          <cell r="I63">
            <v>110</v>
          </cell>
          <cell r="J63">
            <v>1.7631000000000001E-2</v>
          </cell>
          <cell r="K63">
            <v>285</v>
          </cell>
          <cell r="L63">
            <v>4.5680400000000003E-2</v>
          </cell>
          <cell r="M63">
            <v>145</v>
          </cell>
          <cell r="N63">
            <v>2.3240899999999998E-2</v>
          </cell>
          <cell r="O63">
            <v>128</v>
          </cell>
          <cell r="P63">
            <v>2.0516099999999999E-2</v>
          </cell>
          <cell r="Q63">
            <v>96</v>
          </cell>
          <cell r="R63">
            <v>1.5387100000000001E-2</v>
          </cell>
          <cell r="S63">
            <v>41</v>
          </cell>
          <cell r="T63">
            <v>6.5716000000000004E-3</v>
          </cell>
          <cell r="U63">
            <v>515</v>
          </cell>
          <cell r="V63">
            <v>8.2545300000000002E-2</v>
          </cell>
          <cell r="W63">
            <v>943</v>
          </cell>
          <cell r="X63">
            <v>0.151146</v>
          </cell>
          <cell r="Y63">
            <v>943</v>
          </cell>
          <cell r="Z63">
            <v>0.151146</v>
          </cell>
          <cell r="AA63">
            <v>280</v>
          </cell>
          <cell r="AB63">
            <v>4.4879000000000002E-2</v>
          </cell>
          <cell r="AC63">
            <v>59</v>
          </cell>
          <cell r="AD63">
            <v>9.4566000000000008E-3</v>
          </cell>
          <cell r="AE63">
            <v>62</v>
          </cell>
          <cell r="AF63">
            <v>9.9375000000000002E-3</v>
          </cell>
          <cell r="AG63">
            <v>62</v>
          </cell>
          <cell r="AH63">
            <v>9.9375000000000002E-3</v>
          </cell>
          <cell r="AI63">
            <v>32</v>
          </cell>
          <cell r="AJ63">
            <v>5.1289999999999999E-3</v>
          </cell>
          <cell r="AK63">
            <v>32</v>
          </cell>
          <cell r="AL63">
            <v>5.1289999999999999E-3</v>
          </cell>
          <cell r="AM63">
            <v>16</v>
          </cell>
          <cell r="AN63">
            <v>2.5644999999999999E-3</v>
          </cell>
          <cell r="AO63">
            <v>47</v>
          </cell>
          <cell r="AP63">
            <v>7.5332999999999997E-3</v>
          </cell>
          <cell r="AQ63">
            <v>717</v>
          </cell>
          <cell r="AR63">
            <v>0.11492230000000001</v>
          </cell>
          <cell r="AS63">
            <v>5</v>
          </cell>
          <cell r="AT63">
            <v>8.0139999999999996E-4</v>
          </cell>
          <cell r="AU63">
            <v>1586</v>
          </cell>
          <cell r="AV63">
            <v>0.25420739999999997</v>
          </cell>
          <cell r="AW63">
            <v>146</v>
          </cell>
          <cell r="AX63">
            <v>2.34012E-2</v>
          </cell>
          <cell r="AY63">
            <v>216</v>
          </cell>
          <cell r="AZ63">
            <v>3.4620900000000003E-2</v>
          </cell>
        </row>
        <row r="64">
          <cell r="A64" t="str">
            <v>Z00084</v>
          </cell>
          <cell r="B64">
            <v>3529</v>
          </cell>
          <cell r="C64">
            <v>41</v>
          </cell>
          <cell r="D64">
            <v>1.1618E-2</v>
          </cell>
          <cell r="E64">
            <v>196</v>
          </cell>
          <cell r="F64">
            <v>5.55398E-2</v>
          </cell>
          <cell r="G64">
            <v>425</v>
          </cell>
          <cell r="H64">
            <v>0.1204307</v>
          </cell>
          <cell r="I64">
            <v>57</v>
          </cell>
          <cell r="J64">
            <v>1.61519E-2</v>
          </cell>
          <cell r="K64">
            <v>135</v>
          </cell>
          <cell r="L64">
            <v>3.8254499999999997E-2</v>
          </cell>
          <cell r="M64">
            <v>77</v>
          </cell>
          <cell r="N64">
            <v>2.18192E-2</v>
          </cell>
          <cell r="O64">
            <v>105</v>
          </cell>
          <cell r="P64">
            <v>2.9753499999999999E-2</v>
          </cell>
          <cell r="Q64">
            <v>99</v>
          </cell>
          <cell r="R64">
            <v>2.80533E-2</v>
          </cell>
          <cell r="S64">
            <v>34</v>
          </cell>
          <cell r="T64">
            <v>9.6345000000000007E-3</v>
          </cell>
          <cell r="U64">
            <v>233</v>
          </cell>
          <cell r="V64">
            <v>6.6024399999999997E-2</v>
          </cell>
          <cell r="W64">
            <v>627</v>
          </cell>
          <cell r="X64">
            <v>0.17767069999999999</v>
          </cell>
          <cell r="Y64">
            <v>627</v>
          </cell>
          <cell r="Z64">
            <v>0.17767069999999999</v>
          </cell>
          <cell r="AA64">
            <v>124</v>
          </cell>
          <cell r="AB64">
            <v>3.5137399999999999E-2</v>
          </cell>
          <cell r="AC64">
            <v>47</v>
          </cell>
          <cell r="AD64">
            <v>1.3318200000000001E-2</v>
          </cell>
          <cell r="AE64">
            <v>21</v>
          </cell>
          <cell r="AF64">
            <v>5.9506999999999997E-3</v>
          </cell>
          <cell r="AG64">
            <v>21</v>
          </cell>
          <cell r="AH64">
            <v>5.9506999999999997E-3</v>
          </cell>
          <cell r="AI64">
            <v>11</v>
          </cell>
          <cell r="AJ64">
            <v>3.117E-3</v>
          </cell>
          <cell r="AK64">
            <v>11</v>
          </cell>
          <cell r="AL64">
            <v>3.117E-3</v>
          </cell>
          <cell r="AM64">
            <v>24</v>
          </cell>
          <cell r="AN64">
            <v>6.8008000000000001E-3</v>
          </cell>
          <cell r="AO64">
            <v>44</v>
          </cell>
          <cell r="AP64">
            <v>1.2468099999999999E-2</v>
          </cell>
          <cell r="AQ64">
            <v>339</v>
          </cell>
          <cell r="AR64">
            <v>9.6061199999999999E-2</v>
          </cell>
          <cell r="AS64">
            <v>5</v>
          </cell>
          <cell r="AT64">
            <v>1.4168E-3</v>
          </cell>
          <cell r="AU64">
            <v>803</v>
          </cell>
          <cell r="AV64">
            <v>0.2275432</v>
          </cell>
          <cell r="AW64">
            <v>60</v>
          </cell>
          <cell r="AX64">
            <v>1.7002E-2</v>
          </cell>
          <cell r="AY64">
            <v>91</v>
          </cell>
          <cell r="AZ64">
            <v>2.5786300000000002E-2</v>
          </cell>
        </row>
        <row r="65">
          <cell r="A65" t="str">
            <v>Z00085</v>
          </cell>
          <cell r="B65">
            <v>5019</v>
          </cell>
          <cell r="C65">
            <v>52</v>
          </cell>
          <cell r="D65">
            <v>1.0360599999999999E-2</v>
          </cell>
          <cell r="E65">
            <v>311</v>
          </cell>
          <cell r="F65">
            <v>6.1964499999999999E-2</v>
          </cell>
          <cell r="G65">
            <v>405</v>
          </cell>
          <cell r="H65">
            <v>8.0693399999999998E-2</v>
          </cell>
          <cell r="I65">
            <v>68</v>
          </cell>
          <cell r="J65">
            <v>1.35485E-2</v>
          </cell>
          <cell r="K65">
            <v>153</v>
          </cell>
          <cell r="L65">
            <v>3.0484199999999999E-2</v>
          </cell>
          <cell r="M65">
            <v>105</v>
          </cell>
          <cell r="N65">
            <v>2.0920500000000002E-2</v>
          </cell>
          <cell r="O65">
            <v>58</v>
          </cell>
          <cell r="P65">
            <v>1.15561E-2</v>
          </cell>
          <cell r="Q65">
            <v>29</v>
          </cell>
          <cell r="R65">
            <v>5.7780000000000001E-3</v>
          </cell>
          <cell r="S65">
            <v>21</v>
          </cell>
          <cell r="T65">
            <v>4.1840999999999996E-3</v>
          </cell>
          <cell r="U65">
            <v>276</v>
          </cell>
          <cell r="V65">
            <v>5.4990999999999998E-2</v>
          </cell>
          <cell r="W65">
            <v>160</v>
          </cell>
          <cell r="X65">
            <v>3.1878900000000002E-2</v>
          </cell>
          <cell r="Y65">
            <v>160</v>
          </cell>
          <cell r="Z65">
            <v>3.1878900000000002E-2</v>
          </cell>
          <cell r="AA65">
            <v>160</v>
          </cell>
          <cell r="AB65">
            <v>3.1878900000000002E-2</v>
          </cell>
          <cell r="AC65">
            <v>36</v>
          </cell>
          <cell r="AD65">
            <v>7.1726999999999997E-3</v>
          </cell>
          <cell r="AE65">
            <v>32</v>
          </cell>
          <cell r="AF65">
            <v>6.3758E-3</v>
          </cell>
          <cell r="AG65">
            <v>32</v>
          </cell>
          <cell r="AH65">
            <v>6.3758E-3</v>
          </cell>
          <cell r="AI65">
            <v>12</v>
          </cell>
          <cell r="AJ65">
            <v>2.3909000000000001E-3</v>
          </cell>
          <cell r="AK65">
            <v>12</v>
          </cell>
          <cell r="AL65">
            <v>2.3909000000000001E-3</v>
          </cell>
          <cell r="AM65">
            <v>21</v>
          </cell>
          <cell r="AN65">
            <v>4.1840999999999996E-3</v>
          </cell>
          <cell r="AO65">
            <v>52</v>
          </cell>
          <cell r="AP65">
            <v>1.0360599999999999E-2</v>
          </cell>
          <cell r="AQ65">
            <v>364</v>
          </cell>
          <cell r="AR65">
            <v>7.2524400000000003E-2</v>
          </cell>
          <cell r="AS65">
            <v>2</v>
          </cell>
          <cell r="AT65">
            <v>3.9849999999999998E-4</v>
          </cell>
          <cell r="AU65">
            <v>897</v>
          </cell>
          <cell r="AV65">
            <v>0.17872089999999999</v>
          </cell>
          <cell r="AW65">
            <v>84</v>
          </cell>
          <cell r="AX65">
            <v>1.6736399999999999E-2</v>
          </cell>
          <cell r="AY65">
            <v>129</v>
          </cell>
          <cell r="AZ65">
            <v>2.5702300000000001E-2</v>
          </cell>
        </row>
        <row r="66">
          <cell r="A66" t="str">
            <v>Z00086</v>
          </cell>
          <cell r="B66">
            <v>10311</v>
          </cell>
          <cell r="C66">
            <v>181</v>
          </cell>
          <cell r="D66">
            <v>1.75541E-2</v>
          </cell>
          <cell r="E66">
            <v>624</v>
          </cell>
          <cell r="F66">
            <v>6.0517899999999999E-2</v>
          </cell>
          <cell r="G66">
            <v>1343</v>
          </cell>
          <cell r="H66">
            <v>0.13024920000000001</v>
          </cell>
          <cell r="I66">
            <v>209</v>
          </cell>
          <cell r="J66">
            <v>2.0269599999999999E-2</v>
          </cell>
          <cell r="K66">
            <v>407</v>
          </cell>
          <cell r="L66">
            <v>3.9472399999999998E-2</v>
          </cell>
          <cell r="M66">
            <v>344</v>
          </cell>
          <cell r="N66">
            <v>3.33624E-2</v>
          </cell>
          <cell r="O66">
            <v>163</v>
          </cell>
          <cell r="P66">
            <v>1.58084E-2</v>
          </cell>
          <cell r="Q66">
            <v>177</v>
          </cell>
          <cell r="R66">
            <v>1.71661E-2</v>
          </cell>
          <cell r="S66">
            <v>86</v>
          </cell>
          <cell r="T66">
            <v>8.3406000000000001E-3</v>
          </cell>
          <cell r="U66">
            <v>723</v>
          </cell>
          <cell r="V66">
            <v>7.0119299999999996E-2</v>
          </cell>
          <cell r="W66">
            <v>238</v>
          </cell>
          <cell r="X66">
            <v>2.3082100000000001E-2</v>
          </cell>
          <cell r="Y66">
            <v>238</v>
          </cell>
          <cell r="Z66">
            <v>2.3082100000000001E-2</v>
          </cell>
          <cell r="AA66">
            <v>413</v>
          </cell>
          <cell r="AB66">
            <v>4.0054300000000001E-2</v>
          </cell>
          <cell r="AC66">
            <v>90</v>
          </cell>
          <cell r="AD66">
            <v>8.7285000000000001E-3</v>
          </cell>
          <cell r="AE66">
            <v>76</v>
          </cell>
          <cell r="AF66">
            <v>7.3708000000000003E-3</v>
          </cell>
          <cell r="AG66">
            <v>76</v>
          </cell>
          <cell r="AH66">
            <v>7.3708000000000003E-3</v>
          </cell>
          <cell r="AI66">
            <v>28</v>
          </cell>
          <cell r="AJ66">
            <v>2.7155E-3</v>
          </cell>
          <cell r="AK66">
            <v>28</v>
          </cell>
          <cell r="AL66">
            <v>2.7155E-3</v>
          </cell>
          <cell r="AM66">
            <v>65</v>
          </cell>
          <cell r="AN66">
            <v>6.3039000000000003E-3</v>
          </cell>
          <cell r="AO66">
            <v>100</v>
          </cell>
          <cell r="AP66">
            <v>9.6983999999999994E-3</v>
          </cell>
          <cell r="AQ66">
            <v>803</v>
          </cell>
          <cell r="AR66">
            <v>7.7878000000000003E-2</v>
          </cell>
          <cell r="AS66">
            <v>12</v>
          </cell>
          <cell r="AT66">
            <v>1.1638E-3</v>
          </cell>
          <cell r="AU66">
            <v>2432</v>
          </cell>
          <cell r="AV66">
            <v>0.23586460000000001</v>
          </cell>
          <cell r="AW66">
            <v>143</v>
          </cell>
          <cell r="AX66">
            <v>1.3868699999999999E-2</v>
          </cell>
          <cell r="AY66">
            <v>308</v>
          </cell>
          <cell r="AZ66">
            <v>2.9871000000000002E-2</v>
          </cell>
        </row>
        <row r="67">
          <cell r="A67" t="str">
            <v>Z00092</v>
          </cell>
          <cell r="B67">
            <v>4946</v>
          </cell>
          <cell r="C67">
            <v>80</v>
          </cell>
          <cell r="D67">
            <v>1.61747E-2</v>
          </cell>
          <cell r="E67">
            <v>364</v>
          </cell>
          <cell r="F67">
            <v>7.3594800000000002E-2</v>
          </cell>
          <cell r="G67">
            <v>636</v>
          </cell>
          <cell r="H67">
            <v>0.1285888</v>
          </cell>
          <cell r="I67">
            <v>82</v>
          </cell>
          <cell r="J67">
            <v>1.6579099999999999E-2</v>
          </cell>
          <cell r="K67">
            <v>165</v>
          </cell>
          <cell r="L67">
            <v>3.3360300000000002E-2</v>
          </cell>
          <cell r="M67">
            <v>164</v>
          </cell>
          <cell r="N67">
            <v>3.3158100000000003E-2</v>
          </cell>
          <cell r="O67">
            <v>97</v>
          </cell>
          <cell r="P67">
            <v>1.9611799999999999E-2</v>
          </cell>
          <cell r="Q67">
            <v>107</v>
          </cell>
          <cell r="R67">
            <v>2.1633599999999999E-2</v>
          </cell>
          <cell r="S67">
            <v>38</v>
          </cell>
          <cell r="T67">
            <v>7.6829999999999997E-3</v>
          </cell>
          <cell r="U67">
            <v>293</v>
          </cell>
          <cell r="V67">
            <v>5.9239800000000002E-2</v>
          </cell>
          <cell r="W67">
            <v>417</v>
          </cell>
          <cell r="X67">
            <v>8.4310599999999999E-2</v>
          </cell>
          <cell r="Y67">
            <v>417</v>
          </cell>
          <cell r="Z67">
            <v>8.4310599999999999E-2</v>
          </cell>
          <cell r="AA67">
            <v>162</v>
          </cell>
          <cell r="AB67">
            <v>3.2753699999999997E-2</v>
          </cell>
          <cell r="AC67">
            <v>49</v>
          </cell>
          <cell r="AD67">
            <v>9.9069999999999991E-3</v>
          </cell>
          <cell r="AE67">
            <v>56</v>
          </cell>
          <cell r="AF67">
            <v>1.13223E-2</v>
          </cell>
          <cell r="AG67">
            <v>56</v>
          </cell>
          <cell r="AH67">
            <v>1.13223E-2</v>
          </cell>
          <cell r="AI67">
            <v>28</v>
          </cell>
          <cell r="AJ67">
            <v>5.6610999999999996E-3</v>
          </cell>
          <cell r="AK67">
            <v>28</v>
          </cell>
          <cell r="AL67">
            <v>5.6610999999999996E-3</v>
          </cell>
          <cell r="AM67">
            <v>37</v>
          </cell>
          <cell r="AN67">
            <v>7.4808000000000001E-3</v>
          </cell>
          <cell r="AO67">
            <v>46</v>
          </cell>
          <cell r="AP67">
            <v>9.3004000000000003E-3</v>
          </cell>
          <cell r="AQ67">
            <v>211</v>
          </cell>
          <cell r="AR67">
            <v>4.2660700000000003E-2</v>
          </cell>
          <cell r="AS67">
            <v>3</v>
          </cell>
          <cell r="AT67">
            <v>6.066E-4</v>
          </cell>
          <cell r="AU67">
            <v>1121</v>
          </cell>
          <cell r="AV67">
            <v>0.22664780000000001</v>
          </cell>
          <cell r="AW67">
            <v>93</v>
          </cell>
          <cell r="AX67">
            <v>1.88031E-2</v>
          </cell>
          <cell r="AY67">
            <v>154</v>
          </cell>
          <cell r="AZ67">
            <v>3.1136299999999999E-2</v>
          </cell>
        </row>
        <row r="68">
          <cell r="A68" t="str">
            <v>Z00093</v>
          </cell>
          <cell r="B68">
            <v>6220</v>
          </cell>
          <cell r="C68">
            <v>93</v>
          </cell>
          <cell r="D68">
            <v>1.4951799999999999E-2</v>
          </cell>
          <cell r="E68">
            <v>493</v>
          </cell>
          <cell r="F68">
            <v>7.9260499999999998E-2</v>
          </cell>
          <cell r="G68">
            <v>774</v>
          </cell>
          <cell r="H68">
            <v>0.1244373</v>
          </cell>
          <cell r="I68">
            <v>84</v>
          </cell>
          <cell r="J68">
            <v>1.3504800000000001E-2</v>
          </cell>
          <cell r="K68">
            <v>274</v>
          </cell>
          <cell r="L68">
            <v>4.4051399999999998E-2</v>
          </cell>
          <cell r="M68">
            <v>135</v>
          </cell>
          <cell r="N68">
            <v>2.17042E-2</v>
          </cell>
          <cell r="O68">
            <v>136</v>
          </cell>
          <cell r="P68">
            <v>2.1864999999999999E-2</v>
          </cell>
          <cell r="Q68">
            <v>47</v>
          </cell>
          <cell r="R68">
            <v>7.5563000000000002E-3</v>
          </cell>
          <cell r="S68">
            <v>22</v>
          </cell>
          <cell r="T68">
            <v>3.5370000000000002E-3</v>
          </cell>
          <cell r="U68">
            <v>504</v>
          </cell>
          <cell r="V68">
            <v>8.1028900000000001E-2</v>
          </cell>
          <cell r="W68">
            <v>211</v>
          </cell>
          <cell r="X68">
            <v>3.3922800000000003E-2</v>
          </cell>
          <cell r="Y68">
            <v>211</v>
          </cell>
          <cell r="Z68">
            <v>3.3922800000000003E-2</v>
          </cell>
          <cell r="AA68">
            <v>292</v>
          </cell>
          <cell r="AB68">
            <v>4.6945300000000002E-2</v>
          </cell>
          <cell r="AC68">
            <v>66</v>
          </cell>
          <cell r="AD68">
            <v>1.0610899999999999E-2</v>
          </cell>
          <cell r="AE68">
            <v>46</v>
          </cell>
          <cell r="AF68">
            <v>7.3955000000000002E-3</v>
          </cell>
          <cell r="AG68">
            <v>46</v>
          </cell>
          <cell r="AH68">
            <v>7.3955000000000002E-3</v>
          </cell>
          <cell r="AI68">
            <v>20</v>
          </cell>
          <cell r="AJ68">
            <v>3.2154000000000002E-3</v>
          </cell>
          <cell r="AK68">
            <v>20</v>
          </cell>
          <cell r="AL68">
            <v>3.2154000000000002E-3</v>
          </cell>
          <cell r="AM68">
            <v>23</v>
          </cell>
          <cell r="AN68">
            <v>3.6976999999999999E-3</v>
          </cell>
          <cell r="AO68">
            <v>47</v>
          </cell>
          <cell r="AP68">
            <v>7.5563000000000002E-3</v>
          </cell>
          <cell r="AQ68">
            <v>782</v>
          </cell>
          <cell r="AR68">
            <v>0.12572349999999999</v>
          </cell>
          <cell r="AS68">
            <v>1</v>
          </cell>
          <cell r="AT68">
            <v>1.6080000000000001E-4</v>
          </cell>
          <cell r="AU68">
            <v>1517</v>
          </cell>
          <cell r="AV68">
            <v>0.24389069999999999</v>
          </cell>
          <cell r="AW68">
            <v>109</v>
          </cell>
          <cell r="AX68">
            <v>1.7524100000000001E-2</v>
          </cell>
          <cell r="AY68">
            <v>168</v>
          </cell>
          <cell r="AZ68">
            <v>2.7009600000000002E-2</v>
          </cell>
        </row>
        <row r="69">
          <cell r="A69" t="str">
            <v>Z00094</v>
          </cell>
          <cell r="B69">
            <v>7134</v>
          </cell>
          <cell r="C69">
            <v>91</v>
          </cell>
          <cell r="D69">
            <v>1.2755799999999999E-2</v>
          </cell>
          <cell r="E69">
            <v>801</v>
          </cell>
          <cell r="F69">
            <v>0.1122792</v>
          </cell>
          <cell r="G69">
            <v>939</v>
          </cell>
          <cell r="H69">
            <v>0.1316232</v>
          </cell>
          <cell r="I69">
            <v>119</v>
          </cell>
          <cell r="J69">
            <v>1.66807E-2</v>
          </cell>
          <cell r="K69">
            <v>333</v>
          </cell>
          <cell r="L69">
            <v>4.6677900000000001E-2</v>
          </cell>
          <cell r="M69">
            <v>149</v>
          </cell>
          <cell r="N69">
            <v>2.0885899999999999E-2</v>
          </cell>
          <cell r="O69">
            <v>231</v>
          </cell>
          <cell r="P69">
            <v>3.2380199999999998E-2</v>
          </cell>
          <cell r="Q69">
            <v>83</v>
          </cell>
          <cell r="R69">
            <v>1.16344E-2</v>
          </cell>
          <cell r="S69">
            <v>52</v>
          </cell>
          <cell r="T69">
            <v>7.2890000000000003E-3</v>
          </cell>
          <cell r="U69">
            <v>511</v>
          </cell>
          <cell r="V69">
            <v>7.1628800000000006E-2</v>
          </cell>
          <cell r="W69">
            <v>1830</v>
          </cell>
          <cell r="X69">
            <v>0.25651810000000003</v>
          </cell>
          <cell r="Y69">
            <v>1830</v>
          </cell>
          <cell r="Z69">
            <v>0.25651810000000003</v>
          </cell>
          <cell r="AA69">
            <v>252</v>
          </cell>
          <cell r="AB69">
            <v>3.5323800000000002E-2</v>
          </cell>
          <cell r="AC69">
            <v>95</v>
          </cell>
          <cell r="AD69">
            <v>1.33165E-2</v>
          </cell>
          <cell r="AE69">
            <v>52</v>
          </cell>
          <cell r="AF69">
            <v>7.2890000000000003E-3</v>
          </cell>
          <cell r="AG69">
            <v>52</v>
          </cell>
          <cell r="AH69">
            <v>7.2890000000000003E-3</v>
          </cell>
          <cell r="AI69">
            <v>24</v>
          </cell>
          <cell r="AJ69">
            <v>3.3641999999999999E-3</v>
          </cell>
          <cell r="AK69">
            <v>24</v>
          </cell>
          <cell r="AL69">
            <v>3.3641999999999999E-3</v>
          </cell>
          <cell r="AM69">
            <v>78</v>
          </cell>
          <cell r="AN69">
            <v>1.09336E-2</v>
          </cell>
          <cell r="AO69">
            <v>57</v>
          </cell>
          <cell r="AP69">
            <v>7.9898999999999994E-3</v>
          </cell>
          <cell r="AQ69">
            <v>244</v>
          </cell>
          <cell r="AR69">
            <v>3.4202400000000001E-2</v>
          </cell>
          <cell r="AS69">
            <v>13</v>
          </cell>
          <cell r="AT69">
            <v>1.8223E-3</v>
          </cell>
          <cell r="AU69">
            <v>1876</v>
          </cell>
          <cell r="AV69">
            <v>0.26296609999999998</v>
          </cell>
          <cell r="AW69">
            <v>160</v>
          </cell>
          <cell r="AX69">
            <v>2.2427800000000001E-2</v>
          </cell>
          <cell r="AY69">
            <v>155</v>
          </cell>
          <cell r="AZ69">
            <v>2.17269E-2</v>
          </cell>
        </row>
        <row r="70">
          <cell r="A70" t="str">
            <v>Z00095</v>
          </cell>
          <cell r="B70">
            <v>2650</v>
          </cell>
          <cell r="C70">
            <v>25</v>
          </cell>
          <cell r="D70">
            <v>9.4339999999999997E-3</v>
          </cell>
          <cell r="E70">
            <v>122</v>
          </cell>
          <cell r="F70">
            <v>4.6037700000000001E-2</v>
          </cell>
          <cell r="G70">
            <v>282</v>
          </cell>
          <cell r="H70">
            <v>0.1064151</v>
          </cell>
          <cell r="I70">
            <v>30</v>
          </cell>
          <cell r="J70">
            <v>1.1320800000000001E-2</v>
          </cell>
          <cell r="K70">
            <v>85</v>
          </cell>
          <cell r="L70">
            <v>3.20755E-2</v>
          </cell>
          <cell r="M70">
            <v>40</v>
          </cell>
          <cell r="N70">
            <v>1.50943E-2</v>
          </cell>
          <cell r="O70">
            <v>40</v>
          </cell>
          <cell r="P70">
            <v>1.50943E-2</v>
          </cell>
          <cell r="Q70">
            <v>31</v>
          </cell>
          <cell r="R70">
            <v>1.1698099999999999E-2</v>
          </cell>
          <cell r="S70">
            <v>14</v>
          </cell>
          <cell r="T70">
            <v>5.2830000000000004E-3</v>
          </cell>
          <cell r="U70">
            <v>169</v>
          </cell>
          <cell r="V70">
            <v>6.37736E-2</v>
          </cell>
          <cell r="W70">
            <v>94</v>
          </cell>
          <cell r="X70">
            <v>3.5471700000000002E-2</v>
          </cell>
          <cell r="Y70">
            <v>94</v>
          </cell>
          <cell r="Z70">
            <v>3.5471700000000002E-2</v>
          </cell>
          <cell r="AA70">
            <v>104</v>
          </cell>
          <cell r="AB70">
            <v>3.9245299999999997E-2</v>
          </cell>
          <cell r="AC70">
            <v>20</v>
          </cell>
          <cell r="AD70">
            <v>7.5471999999999996E-3</v>
          </cell>
          <cell r="AE70">
            <v>16</v>
          </cell>
          <cell r="AF70">
            <v>6.0377E-3</v>
          </cell>
          <cell r="AG70">
            <v>16</v>
          </cell>
          <cell r="AH70">
            <v>6.0377E-3</v>
          </cell>
          <cell r="AI70">
            <v>7</v>
          </cell>
          <cell r="AJ70">
            <v>2.6415000000000002E-3</v>
          </cell>
          <cell r="AK70">
            <v>7</v>
          </cell>
          <cell r="AL70">
            <v>2.6415000000000002E-3</v>
          </cell>
          <cell r="AM70">
            <v>7</v>
          </cell>
          <cell r="AN70">
            <v>2.6415000000000002E-3</v>
          </cell>
          <cell r="AO70">
            <v>17</v>
          </cell>
          <cell r="AP70">
            <v>6.4151E-3</v>
          </cell>
          <cell r="AQ70">
            <v>179</v>
          </cell>
          <cell r="AR70">
            <v>6.7547200000000002E-2</v>
          </cell>
          <cell r="AS70">
            <v>0</v>
          </cell>
          <cell r="AT70">
            <v>0</v>
          </cell>
          <cell r="AU70">
            <v>505</v>
          </cell>
          <cell r="AV70">
            <v>0.19056600000000001</v>
          </cell>
          <cell r="AW70">
            <v>23</v>
          </cell>
          <cell r="AX70">
            <v>8.6791999999999998E-3</v>
          </cell>
          <cell r="AY70">
            <v>54</v>
          </cell>
          <cell r="AZ70">
            <v>2.03774E-2</v>
          </cell>
        </row>
        <row r="71">
          <cell r="A71" t="str">
            <v>Z00096</v>
          </cell>
          <cell r="B71">
            <v>6012</v>
          </cell>
          <cell r="C71">
            <v>105</v>
          </cell>
          <cell r="D71">
            <v>1.7465100000000001E-2</v>
          </cell>
          <cell r="E71">
            <v>450</v>
          </cell>
          <cell r="F71">
            <v>7.4850299999999995E-2</v>
          </cell>
          <cell r="G71">
            <v>1111</v>
          </cell>
          <cell r="H71">
            <v>0.18479709999999999</v>
          </cell>
          <cell r="I71">
            <v>128</v>
          </cell>
          <cell r="J71">
            <v>2.1290799999999999E-2</v>
          </cell>
          <cell r="K71">
            <v>373</v>
          </cell>
          <cell r="L71">
            <v>6.2042600000000003E-2</v>
          </cell>
          <cell r="M71">
            <v>245</v>
          </cell>
          <cell r="N71">
            <v>4.0751799999999998E-2</v>
          </cell>
          <cell r="O71">
            <v>311</v>
          </cell>
          <cell r="P71">
            <v>5.1729900000000002E-2</v>
          </cell>
          <cell r="Q71">
            <v>91</v>
          </cell>
          <cell r="R71">
            <v>1.51364E-2</v>
          </cell>
          <cell r="S71">
            <v>50</v>
          </cell>
          <cell r="T71">
            <v>8.3166999999999998E-3</v>
          </cell>
          <cell r="U71">
            <v>703</v>
          </cell>
          <cell r="V71">
            <v>0.1169328</v>
          </cell>
          <cell r="W71">
            <v>1083</v>
          </cell>
          <cell r="X71">
            <v>0.18013970000000001</v>
          </cell>
          <cell r="Y71">
            <v>1083</v>
          </cell>
          <cell r="Z71">
            <v>0.18013970000000001</v>
          </cell>
          <cell r="AA71">
            <v>431</v>
          </cell>
          <cell r="AB71">
            <v>7.1690000000000004E-2</v>
          </cell>
          <cell r="AC71">
            <v>73</v>
          </cell>
          <cell r="AD71">
            <v>1.2142399999999999E-2</v>
          </cell>
          <cell r="AE71">
            <v>73</v>
          </cell>
          <cell r="AF71">
            <v>1.2142399999999999E-2</v>
          </cell>
          <cell r="AG71">
            <v>73</v>
          </cell>
          <cell r="AH71">
            <v>1.2142399999999999E-2</v>
          </cell>
          <cell r="AI71">
            <v>40</v>
          </cell>
          <cell r="AJ71">
            <v>6.6534000000000003E-3</v>
          </cell>
          <cell r="AK71">
            <v>40</v>
          </cell>
          <cell r="AL71">
            <v>6.6534000000000003E-3</v>
          </cell>
          <cell r="AM71">
            <v>24</v>
          </cell>
          <cell r="AN71">
            <v>3.9919999999999999E-3</v>
          </cell>
          <cell r="AO71">
            <v>60</v>
          </cell>
          <cell r="AP71">
            <v>9.9799999999999993E-3</v>
          </cell>
          <cell r="AQ71">
            <v>648</v>
          </cell>
          <cell r="AR71">
            <v>0.1077844</v>
          </cell>
          <cell r="AS71">
            <v>10</v>
          </cell>
          <cell r="AT71">
            <v>1.6632999999999999E-3</v>
          </cell>
          <cell r="AU71">
            <v>1908</v>
          </cell>
          <cell r="AV71">
            <v>0.31736530000000002</v>
          </cell>
          <cell r="AW71">
            <v>164</v>
          </cell>
          <cell r="AX71">
            <v>2.7278799999999999E-2</v>
          </cell>
          <cell r="AY71">
            <v>208</v>
          </cell>
          <cell r="AZ71">
            <v>3.4597500000000003E-2</v>
          </cell>
        </row>
        <row r="72">
          <cell r="A72" t="str">
            <v>Z00098</v>
          </cell>
          <cell r="B72">
            <v>3465</v>
          </cell>
          <cell r="C72">
            <v>62</v>
          </cell>
          <cell r="D72">
            <v>1.7893200000000001E-2</v>
          </cell>
          <cell r="E72">
            <v>188</v>
          </cell>
          <cell r="F72">
            <v>5.4256899999999997E-2</v>
          </cell>
          <cell r="G72">
            <v>471</v>
          </cell>
          <cell r="H72">
            <v>0.13593069999999999</v>
          </cell>
          <cell r="I72">
            <v>50</v>
          </cell>
          <cell r="J72">
            <v>1.443E-2</v>
          </cell>
          <cell r="K72">
            <v>138</v>
          </cell>
          <cell r="L72">
            <v>3.9826800000000002E-2</v>
          </cell>
          <cell r="M72">
            <v>152</v>
          </cell>
          <cell r="N72">
            <v>4.3867200000000002E-2</v>
          </cell>
          <cell r="O72">
            <v>74</v>
          </cell>
          <cell r="P72">
            <v>2.1356400000000001E-2</v>
          </cell>
          <cell r="Q72">
            <v>97</v>
          </cell>
          <cell r="R72">
            <v>2.79942E-2</v>
          </cell>
          <cell r="S72">
            <v>21</v>
          </cell>
          <cell r="T72">
            <v>6.0606000000000002E-3</v>
          </cell>
          <cell r="U72">
            <v>263</v>
          </cell>
          <cell r="V72">
            <v>7.5901899999999994E-2</v>
          </cell>
          <cell r="W72">
            <v>500</v>
          </cell>
          <cell r="X72">
            <v>0.14430009999999999</v>
          </cell>
          <cell r="Y72">
            <v>500</v>
          </cell>
          <cell r="Z72">
            <v>0.14430009999999999</v>
          </cell>
          <cell r="AA72">
            <v>160</v>
          </cell>
          <cell r="AB72">
            <v>4.6176000000000002E-2</v>
          </cell>
          <cell r="AC72">
            <v>28</v>
          </cell>
          <cell r="AD72">
            <v>8.0808000000000008E-3</v>
          </cell>
          <cell r="AE72">
            <v>35</v>
          </cell>
          <cell r="AF72">
            <v>1.0101000000000001E-2</v>
          </cell>
          <cell r="AG72">
            <v>35</v>
          </cell>
          <cell r="AH72">
            <v>1.0101000000000001E-2</v>
          </cell>
          <cell r="AI72">
            <v>15</v>
          </cell>
          <cell r="AJ72">
            <v>4.3290000000000004E-3</v>
          </cell>
          <cell r="AK72">
            <v>15</v>
          </cell>
          <cell r="AL72">
            <v>4.3290000000000004E-3</v>
          </cell>
          <cell r="AM72">
            <v>15</v>
          </cell>
          <cell r="AN72">
            <v>4.3290000000000004E-3</v>
          </cell>
          <cell r="AO72">
            <v>32</v>
          </cell>
          <cell r="AP72">
            <v>9.2352000000000007E-3</v>
          </cell>
          <cell r="AQ72">
            <v>272</v>
          </cell>
          <cell r="AR72">
            <v>7.8499299999999994E-2</v>
          </cell>
          <cell r="AS72">
            <v>12</v>
          </cell>
          <cell r="AT72">
            <v>3.4632E-3</v>
          </cell>
          <cell r="AU72">
            <v>816</v>
          </cell>
          <cell r="AV72">
            <v>0.23549780000000001</v>
          </cell>
          <cell r="AW72">
            <v>61</v>
          </cell>
          <cell r="AX72">
            <v>1.7604600000000001E-2</v>
          </cell>
          <cell r="AY72">
            <v>92</v>
          </cell>
          <cell r="AZ72">
            <v>2.65512E-2</v>
          </cell>
        </row>
        <row r="73">
          <cell r="A73" t="str">
            <v>Z00101</v>
          </cell>
          <cell r="B73">
            <v>4891</v>
          </cell>
          <cell r="C73">
            <v>48</v>
          </cell>
          <cell r="D73">
            <v>9.8139000000000004E-3</v>
          </cell>
          <cell r="E73">
            <v>280</v>
          </cell>
          <cell r="F73">
            <v>5.7248E-2</v>
          </cell>
          <cell r="G73">
            <v>549</v>
          </cell>
          <cell r="H73">
            <v>0.112247</v>
          </cell>
          <cell r="I73">
            <v>53</v>
          </cell>
          <cell r="J73">
            <v>1.0836200000000001E-2</v>
          </cell>
          <cell r="K73">
            <v>216</v>
          </cell>
          <cell r="L73">
            <v>4.4162699999999999E-2</v>
          </cell>
          <cell r="M73">
            <v>127</v>
          </cell>
          <cell r="N73">
            <v>2.5966099999999999E-2</v>
          </cell>
          <cell r="O73">
            <v>127</v>
          </cell>
          <cell r="P73">
            <v>2.5966099999999999E-2</v>
          </cell>
          <cell r="Q73">
            <v>53</v>
          </cell>
          <cell r="R73">
            <v>1.0836200000000001E-2</v>
          </cell>
          <cell r="S73">
            <v>21</v>
          </cell>
          <cell r="T73">
            <v>4.2935999999999998E-3</v>
          </cell>
          <cell r="U73">
            <v>346</v>
          </cell>
          <cell r="V73">
            <v>7.0742200000000005E-2</v>
          </cell>
          <cell r="W73">
            <v>241</v>
          </cell>
          <cell r="X73">
            <v>4.9274199999999997E-2</v>
          </cell>
          <cell r="Y73">
            <v>241</v>
          </cell>
          <cell r="Z73">
            <v>4.9274199999999997E-2</v>
          </cell>
          <cell r="AA73">
            <v>169</v>
          </cell>
          <cell r="AB73">
            <v>3.4553300000000002E-2</v>
          </cell>
          <cell r="AC73">
            <v>51</v>
          </cell>
          <cell r="AD73">
            <v>1.04273E-2</v>
          </cell>
          <cell r="AE73">
            <v>53</v>
          </cell>
          <cell r="AF73">
            <v>1.0836200000000001E-2</v>
          </cell>
          <cell r="AG73">
            <v>53</v>
          </cell>
          <cell r="AH73">
            <v>1.0836200000000001E-2</v>
          </cell>
          <cell r="AI73">
            <v>10</v>
          </cell>
          <cell r="AJ73">
            <v>2.0446000000000001E-3</v>
          </cell>
          <cell r="AK73">
            <v>10</v>
          </cell>
          <cell r="AL73">
            <v>2.0446000000000001E-3</v>
          </cell>
          <cell r="AM73">
            <v>5</v>
          </cell>
          <cell r="AN73">
            <v>1.0223000000000001E-3</v>
          </cell>
          <cell r="AO73">
            <v>59</v>
          </cell>
          <cell r="AP73">
            <v>1.2063000000000001E-2</v>
          </cell>
          <cell r="AQ73">
            <v>553</v>
          </cell>
          <cell r="AR73">
            <v>0.11306479999999999</v>
          </cell>
          <cell r="AS73">
            <v>2</v>
          </cell>
          <cell r="AT73">
            <v>4.0890000000000002E-4</v>
          </cell>
          <cell r="AU73">
            <v>1100</v>
          </cell>
          <cell r="AV73">
            <v>0.22490289999999999</v>
          </cell>
          <cell r="AW73">
            <v>78</v>
          </cell>
          <cell r="AX73">
            <v>1.5947699999999999E-2</v>
          </cell>
          <cell r="AY73">
            <v>105</v>
          </cell>
          <cell r="AZ73">
            <v>2.1468000000000001E-2</v>
          </cell>
        </row>
        <row r="74">
          <cell r="A74" t="str">
            <v>Z00103</v>
          </cell>
          <cell r="B74">
            <v>9110</v>
          </cell>
          <cell r="C74">
            <v>104</v>
          </cell>
          <cell r="D74">
            <v>1.1416000000000001E-2</v>
          </cell>
          <cell r="E74">
            <v>340</v>
          </cell>
          <cell r="F74">
            <v>3.7321600000000003E-2</v>
          </cell>
          <cell r="G74">
            <v>1158</v>
          </cell>
          <cell r="H74">
            <v>0.12711310000000001</v>
          </cell>
          <cell r="I74">
            <v>151</v>
          </cell>
          <cell r="J74">
            <v>1.6575199999999998E-2</v>
          </cell>
          <cell r="K74">
            <v>349</v>
          </cell>
          <cell r="L74">
            <v>3.8309500000000003E-2</v>
          </cell>
          <cell r="M74">
            <v>137</v>
          </cell>
          <cell r="N74">
            <v>1.50384E-2</v>
          </cell>
          <cell r="O74">
            <v>239</v>
          </cell>
          <cell r="P74">
            <v>2.6234899999999998E-2</v>
          </cell>
          <cell r="Q74">
            <v>127</v>
          </cell>
          <cell r="R74">
            <v>1.39407E-2</v>
          </cell>
          <cell r="S74">
            <v>63</v>
          </cell>
          <cell r="T74">
            <v>6.9154999999999998E-3</v>
          </cell>
          <cell r="U74">
            <v>616</v>
          </cell>
          <cell r="V74">
            <v>6.7617999999999998E-2</v>
          </cell>
          <cell r="W74">
            <v>446</v>
          </cell>
          <cell r="X74">
            <v>4.8957199999999999E-2</v>
          </cell>
          <cell r="Y74">
            <v>446</v>
          </cell>
          <cell r="Z74">
            <v>4.8957199999999999E-2</v>
          </cell>
          <cell r="AA74">
            <v>341</v>
          </cell>
          <cell r="AB74">
            <v>3.7431399999999997E-2</v>
          </cell>
          <cell r="AC74">
            <v>112</v>
          </cell>
          <cell r="AD74">
            <v>1.22942E-2</v>
          </cell>
          <cell r="AE74">
            <v>72</v>
          </cell>
          <cell r="AF74">
            <v>7.9033999999999997E-3</v>
          </cell>
          <cell r="AG74">
            <v>72</v>
          </cell>
          <cell r="AH74">
            <v>7.9033999999999997E-3</v>
          </cell>
          <cell r="AI74">
            <v>23</v>
          </cell>
          <cell r="AJ74">
            <v>2.5246999999999999E-3</v>
          </cell>
          <cell r="AK74">
            <v>23</v>
          </cell>
          <cell r="AL74">
            <v>2.5246999999999999E-3</v>
          </cell>
          <cell r="AM74">
            <v>44</v>
          </cell>
          <cell r="AN74">
            <v>4.8298999999999998E-3</v>
          </cell>
          <cell r="AO74">
            <v>95</v>
          </cell>
          <cell r="AP74">
            <v>1.0428099999999999E-2</v>
          </cell>
          <cell r="AQ74">
            <v>851</v>
          </cell>
          <cell r="AR74">
            <v>9.3413800000000005E-2</v>
          </cell>
          <cell r="AS74">
            <v>6</v>
          </cell>
          <cell r="AT74">
            <v>6.5859999999999996E-4</v>
          </cell>
          <cell r="AU74">
            <v>1863</v>
          </cell>
          <cell r="AV74">
            <v>0.2045005</v>
          </cell>
          <cell r="AW74">
            <v>142</v>
          </cell>
          <cell r="AX74">
            <v>1.55873E-2</v>
          </cell>
          <cell r="AY74">
            <v>222</v>
          </cell>
          <cell r="AZ74">
            <v>2.4368799999999999E-2</v>
          </cell>
        </row>
        <row r="75">
          <cell r="A75" t="str">
            <v>Z00104</v>
          </cell>
          <cell r="B75">
            <v>7622</v>
          </cell>
          <cell r="C75">
            <v>111</v>
          </cell>
          <cell r="D75">
            <v>1.4563100000000001E-2</v>
          </cell>
          <cell r="E75">
            <v>574</v>
          </cell>
          <cell r="F75">
            <v>7.5308299999999995E-2</v>
          </cell>
          <cell r="G75">
            <v>1023</v>
          </cell>
          <cell r="H75">
            <v>0.13421669999999999</v>
          </cell>
          <cell r="I75">
            <v>148</v>
          </cell>
          <cell r="J75">
            <v>1.9417500000000001E-2</v>
          </cell>
          <cell r="K75">
            <v>340</v>
          </cell>
          <cell r="L75">
            <v>4.46077E-2</v>
          </cell>
          <cell r="M75">
            <v>226</v>
          </cell>
          <cell r="N75">
            <v>2.9651E-2</v>
          </cell>
          <cell r="O75">
            <v>270</v>
          </cell>
          <cell r="P75">
            <v>3.5423799999999998E-2</v>
          </cell>
          <cell r="Q75">
            <v>139</v>
          </cell>
          <cell r="R75">
            <v>1.8236700000000002E-2</v>
          </cell>
          <cell r="S75">
            <v>73</v>
          </cell>
          <cell r="T75">
            <v>9.5774999999999992E-3</v>
          </cell>
          <cell r="U75">
            <v>636</v>
          </cell>
          <cell r="V75">
            <v>8.3442699999999995E-2</v>
          </cell>
          <cell r="W75">
            <v>767</v>
          </cell>
          <cell r="X75">
            <v>0.10062980000000001</v>
          </cell>
          <cell r="Y75">
            <v>767</v>
          </cell>
          <cell r="Z75">
            <v>0.10062980000000001</v>
          </cell>
          <cell r="AA75">
            <v>383</v>
          </cell>
          <cell r="AB75">
            <v>5.0249299999999997E-2</v>
          </cell>
          <cell r="AC75">
            <v>68</v>
          </cell>
          <cell r="AD75">
            <v>8.9215000000000006E-3</v>
          </cell>
          <cell r="AE75">
            <v>54</v>
          </cell>
          <cell r="AF75">
            <v>7.0847999999999996E-3</v>
          </cell>
          <cell r="AG75">
            <v>54</v>
          </cell>
          <cell r="AH75">
            <v>7.0847999999999996E-3</v>
          </cell>
          <cell r="AI75">
            <v>34</v>
          </cell>
          <cell r="AJ75">
            <v>4.4608E-3</v>
          </cell>
          <cell r="AK75">
            <v>34</v>
          </cell>
          <cell r="AL75">
            <v>4.4608E-3</v>
          </cell>
          <cell r="AM75">
            <v>37</v>
          </cell>
          <cell r="AN75">
            <v>4.8544E-3</v>
          </cell>
          <cell r="AO75">
            <v>90</v>
          </cell>
          <cell r="AP75">
            <v>1.18079E-2</v>
          </cell>
          <cell r="AQ75">
            <v>724</v>
          </cell>
          <cell r="AR75">
            <v>9.4988199999999995E-2</v>
          </cell>
          <cell r="AS75">
            <v>11</v>
          </cell>
          <cell r="AT75">
            <v>1.4432E-3</v>
          </cell>
          <cell r="AU75">
            <v>2065</v>
          </cell>
          <cell r="AV75">
            <v>0.27092630000000001</v>
          </cell>
          <cell r="AW75">
            <v>181</v>
          </cell>
          <cell r="AX75">
            <v>2.3747000000000001E-2</v>
          </cell>
          <cell r="AY75">
            <v>202</v>
          </cell>
          <cell r="AZ75">
            <v>2.65022E-2</v>
          </cell>
        </row>
        <row r="76">
          <cell r="A76" t="str">
            <v>Z00105</v>
          </cell>
          <cell r="B76">
            <v>2521</v>
          </cell>
          <cell r="C76">
            <v>29</v>
          </cell>
          <cell r="D76">
            <v>1.15034E-2</v>
          </cell>
          <cell r="E76">
            <v>114</v>
          </cell>
          <cell r="F76">
            <v>4.5220200000000002E-2</v>
          </cell>
          <cell r="G76">
            <v>288</v>
          </cell>
          <cell r="H76">
            <v>0.11424040000000001</v>
          </cell>
          <cell r="I76">
            <v>27</v>
          </cell>
          <cell r="J76">
            <v>1.0710000000000001E-2</v>
          </cell>
          <cell r="K76">
            <v>128</v>
          </cell>
          <cell r="L76">
            <v>5.0773499999999999E-2</v>
          </cell>
          <cell r="M76">
            <v>33</v>
          </cell>
          <cell r="N76">
            <v>1.3089999999999999E-2</v>
          </cell>
          <cell r="O76">
            <v>56</v>
          </cell>
          <cell r="P76">
            <v>2.2213400000000001E-2</v>
          </cell>
          <cell r="Q76">
            <v>45</v>
          </cell>
          <cell r="R76">
            <v>1.7850100000000001E-2</v>
          </cell>
          <cell r="S76">
            <v>26</v>
          </cell>
          <cell r="T76">
            <v>1.03134E-2</v>
          </cell>
          <cell r="U76">
            <v>223</v>
          </cell>
          <cell r="V76">
            <v>8.8456999999999994E-2</v>
          </cell>
          <cell r="W76">
            <v>28</v>
          </cell>
          <cell r="X76">
            <v>1.1106700000000001E-2</v>
          </cell>
          <cell r="Y76">
            <v>28</v>
          </cell>
          <cell r="Z76">
            <v>1.1106700000000001E-2</v>
          </cell>
          <cell r="AA76">
            <v>121</v>
          </cell>
          <cell r="AB76">
            <v>4.7996799999999999E-2</v>
          </cell>
          <cell r="AC76">
            <v>23</v>
          </cell>
          <cell r="AD76">
            <v>9.1234000000000003E-3</v>
          </cell>
          <cell r="AE76">
            <v>18</v>
          </cell>
          <cell r="AF76">
            <v>7.1399999999999996E-3</v>
          </cell>
          <cell r="AG76">
            <v>18</v>
          </cell>
          <cell r="AH76">
            <v>7.1399999999999996E-3</v>
          </cell>
          <cell r="AI76">
            <v>12</v>
          </cell>
          <cell r="AJ76">
            <v>4.7600000000000003E-3</v>
          </cell>
          <cell r="AK76">
            <v>12</v>
          </cell>
          <cell r="AL76">
            <v>4.7600000000000003E-3</v>
          </cell>
          <cell r="AM76">
            <v>6</v>
          </cell>
          <cell r="AN76">
            <v>2.3800000000000002E-3</v>
          </cell>
          <cell r="AO76">
            <v>20</v>
          </cell>
          <cell r="AP76">
            <v>7.9334000000000002E-3</v>
          </cell>
          <cell r="AQ76">
            <v>270</v>
          </cell>
          <cell r="AR76">
            <v>0.1071004</v>
          </cell>
          <cell r="AS76">
            <v>1</v>
          </cell>
          <cell r="AT76">
            <v>3.9669999999999999E-4</v>
          </cell>
          <cell r="AU76">
            <v>571</v>
          </cell>
          <cell r="AV76">
            <v>0.22649739999999999</v>
          </cell>
          <cell r="AW76">
            <v>59</v>
          </cell>
          <cell r="AX76">
            <v>2.3403400000000001E-2</v>
          </cell>
          <cell r="AY76">
            <v>72</v>
          </cell>
          <cell r="AZ76">
            <v>2.8560100000000001E-2</v>
          </cell>
        </row>
        <row r="77">
          <cell r="A77" t="str">
            <v>Z00111</v>
          </cell>
          <cell r="B77">
            <v>2317</v>
          </cell>
          <cell r="C77">
            <v>20</v>
          </cell>
          <cell r="D77">
            <v>8.6318999999999996E-3</v>
          </cell>
          <cell r="E77">
            <v>190</v>
          </cell>
          <cell r="F77">
            <v>8.2002599999999995E-2</v>
          </cell>
          <cell r="G77">
            <v>234</v>
          </cell>
          <cell r="H77">
            <v>0.1009927</v>
          </cell>
          <cell r="I77">
            <v>33</v>
          </cell>
          <cell r="J77">
            <v>1.4242599999999999E-2</v>
          </cell>
          <cell r="K77">
            <v>92</v>
          </cell>
          <cell r="L77">
            <v>3.9706499999999999E-2</v>
          </cell>
          <cell r="M77">
            <v>39</v>
          </cell>
          <cell r="N77">
            <v>1.6832099999999999E-2</v>
          </cell>
          <cell r="O77">
            <v>65</v>
          </cell>
          <cell r="P77">
            <v>2.8053499999999999E-2</v>
          </cell>
          <cell r="Q77">
            <v>26</v>
          </cell>
          <cell r="R77">
            <v>1.1221399999999999E-2</v>
          </cell>
          <cell r="S77">
            <v>15</v>
          </cell>
          <cell r="T77">
            <v>6.4739000000000003E-3</v>
          </cell>
          <cell r="U77">
            <v>163</v>
          </cell>
          <cell r="V77">
            <v>7.0349599999999998E-2</v>
          </cell>
          <cell r="W77">
            <v>250</v>
          </cell>
          <cell r="X77">
            <v>0.1078981</v>
          </cell>
          <cell r="Y77">
            <v>250</v>
          </cell>
          <cell r="Z77">
            <v>0.1078981</v>
          </cell>
          <cell r="AA77">
            <v>96</v>
          </cell>
          <cell r="AB77">
            <v>4.1432900000000002E-2</v>
          </cell>
          <cell r="AC77">
            <v>43</v>
          </cell>
          <cell r="AD77">
            <v>1.8558499999999999E-2</v>
          </cell>
          <cell r="AE77">
            <v>16</v>
          </cell>
          <cell r="AF77">
            <v>6.9055000000000002E-3</v>
          </cell>
          <cell r="AG77">
            <v>16</v>
          </cell>
          <cell r="AH77">
            <v>6.9055000000000002E-3</v>
          </cell>
          <cell r="AI77">
            <v>7</v>
          </cell>
          <cell r="AJ77">
            <v>3.0211000000000001E-3</v>
          </cell>
          <cell r="AK77">
            <v>7</v>
          </cell>
          <cell r="AL77">
            <v>3.0211000000000001E-3</v>
          </cell>
          <cell r="AM77">
            <v>16</v>
          </cell>
          <cell r="AN77">
            <v>6.9055000000000002E-3</v>
          </cell>
          <cell r="AO77">
            <v>30</v>
          </cell>
          <cell r="AP77">
            <v>1.2947800000000001E-2</v>
          </cell>
          <cell r="AQ77">
            <v>215</v>
          </cell>
          <cell r="AR77">
            <v>9.2792399999999997E-2</v>
          </cell>
          <cell r="AS77">
            <v>2</v>
          </cell>
          <cell r="AT77">
            <v>8.6319999999999995E-4</v>
          </cell>
          <cell r="AU77">
            <v>540</v>
          </cell>
          <cell r="AV77">
            <v>0.23305999999999999</v>
          </cell>
          <cell r="AW77">
            <v>35</v>
          </cell>
          <cell r="AX77">
            <v>1.51057E-2</v>
          </cell>
          <cell r="AY77">
            <v>41</v>
          </cell>
          <cell r="AZ77">
            <v>1.7695300000000001E-2</v>
          </cell>
        </row>
        <row r="78">
          <cell r="A78" t="str">
            <v>Z00113</v>
          </cell>
          <cell r="B78">
            <v>4563</v>
          </cell>
          <cell r="C78">
            <v>61</v>
          </cell>
          <cell r="D78">
            <v>1.3368400000000001E-2</v>
          </cell>
          <cell r="E78">
            <v>277</v>
          </cell>
          <cell r="F78">
            <v>6.0705700000000001E-2</v>
          </cell>
          <cell r="G78">
            <v>452</v>
          </cell>
          <cell r="H78">
            <v>9.9057599999999996E-2</v>
          </cell>
          <cell r="I78">
            <v>47</v>
          </cell>
          <cell r="J78">
            <v>1.0300200000000001E-2</v>
          </cell>
          <cell r="K78">
            <v>176</v>
          </cell>
          <cell r="L78">
            <v>3.8571099999999997E-2</v>
          </cell>
          <cell r="M78">
            <v>55</v>
          </cell>
          <cell r="N78">
            <v>1.20535E-2</v>
          </cell>
          <cell r="O78">
            <v>73</v>
          </cell>
          <cell r="P78">
            <v>1.5998200000000001E-2</v>
          </cell>
          <cell r="Q78">
            <v>53</v>
          </cell>
          <cell r="R78">
            <v>1.1615199999999999E-2</v>
          </cell>
          <cell r="S78">
            <v>34</v>
          </cell>
          <cell r="T78">
            <v>7.4511999999999998E-3</v>
          </cell>
          <cell r="U78">
            <v>287</v>
          </cell>
          <cell r="V78">
            <v>6.28972E-2</v>
          </cell>
          <cell r="W78">
            <v>324</v>
          </cell>
          <cell r="X78">
            <v>7.1005899999999997E-2</v>
          </cell>
          <cell r="Y78">
            <v>324</v>
          </cell>
          <cell r="Z78">
            <v>7.1005899999999997E-2</v>
          </cell>
          <cell r="AA78">
            <v>145</v>
          </cell>
          <cell r="AB78">
            <v>3.1777300000000001E-2</v>
          </cell>
          <cell r="AC78">
            <v>45</v>
          </cell>
          <cell r="AD78">
            <v>9.8618999999999998E-3</v>
          </cell>
          <cell r="AE78">
            <v>28</v>
          </cell>
          <cell r="AF78">
            <v>6.1362999999999999E-3</v>
          </cell>
          <cell r="AG78">
            <v>28</v>
          </cell>
          <cell r="AH78">
            <v>6.1362999999999999E-3</v>
          </cell>
          <cell r="AI78">
            <v>12</v>
          </cell>
          <cell r="AJ78">
            <v>2.6297999999999998E-3</v>
          </cell>
          <cell r="AK78">
            <v>12</v>
          </cell>
          <cell r="AL78">
            <v>2.6297999999999998E-3</v>
          </cell>
          <cell r="AM78">
            <v>17</v>
          </cell>
          <cell r="AN78">
            <v>3.7255999999999999E-3</v>
          </cell>
          <cell r="AO78">
            <v>41</v>
          </cell>
          <cell r="AP78">
            <v>8.9852999999999999E-3</v>
          </cell>
          <cell r="AQ78">
            <v>275</v>
          </cell>
          <cell r="AR78">
            <v>6.0267399999999999E-2</v>
          </cell>
          <cell r="AS78">
            <v>8</v>
          </cell>
          <cell r="AT78">
            <v>1.7531999999999999E-3</v>
          </cell>
          <cell r="AU78">
            <v>900</v>
          </cell>
          <cell r="AV78">
            <v>0.19723869999999999</v>
          </cell>
          <cell r="AW78">
            <v>74</v>
          </cell>
          <cell r="AX78">
            <v>1.62174E-2</v>
          </cell>
          <cell r="AY78">
            <v>97</v>
          </cell>
          <cell r="AZ78">
            <v>2.12579E-2</v>
          </cell>
        </row>
        <row r="79">
          <cell r="A79" t="str">
            <v>Z00114</v>
          </cell>
          <cell r="B79">
            <v>6346</v>
          </cell>
          <cell r="C79">
            <v>83</v>
          </cell>
          <cell r="D79">
            <v>1.30791E-2</v>
          </cell>
          <cell r="E79">
            <v>409</v>
          </cell>
          <cell r="F79">
            <v>6.4449999999999993E-2</v>
          </cell>
          <cell r="G79">
            <v>674</v>
          </cell>
          <cell r="H79">
            <v>0.1062086</v>
          </cell>
          <cell r="I79">
            <v>74</v>
          </cell>
          <cell r="J79">
            <v>1.16609E-2</v>
          </cell>
          <cell r="K79">
            <v>168</v>
          </cell>
          <cell r="L79">
            <v>2.6473400000000001E-2</v>
          </cell>
          <cell r="M79">
            <v>169</v>
          </cell>
          <cell r="N79">
            <v>2.6630899999999999E-2</v>
          </cell>
          <cell r="O79">
            <v>97</v>
          </cell>
          <cell r="P79">
            <v>1.5285200000000001E-2</v>
          </cell>
          <cell r="Q79">
            <v>115</v>
          </cell>
          <cell r="R79">
            <v>1.8121700000000001E-2</v>
          </cell>
          <cell r="S79">
            <v>26</v>
          </cell>
          <cell r="T79">
            <v>4.0971000000000002E-3</v>
          </cell>
          <cell r="U79">
            <v>328</v>
          </cell>
          <cell r="V79">
            <v>5.1686099999999999E-2</v>
          </cell>
          <cell r="W79">
            <v>560</v>
          </cell>
          <cell r="X79">
            <v>8.8244600000000006E-2</v>
          </cell>
          <cell r="Y79">
            <v>560</v>
          </cell>
          <cell r="Z79">
            <v>8.8244600000000006E-2</v>
          </cell>
          <cell r="AA79">
            <v>203</v>
          </cell>
          <cell r="AB79">
            <v>3.1988700000000002E-2</v>
          </cell>
          <cell r="AC79">
            <v>55</v>
          </cell>
          <cell r="AD79">
            <v>8.6669E-3</v>
          </cell>
          <cell r="AE79">
            <v>51</v>
          </cell>
          <cell r="AF79">
            <v>8.0365999999999996E-3</v>
          </cell>
          <cell r="AG79">
            <v>51</v>
          </cell>
          <cell r="AH79">
            <v>8.0365999999999996E-3</v>
          </cell>
          <cell r="AI79">
            <v>23</v>
          </cell>
          <cell r="AJ79">
            <v>3.6243E-3</v>
          </cell>
          <cell r="AK79">
            <v>23</v>
          </cell>
          <cell r="AL79">
            <v>3.6243E-3</v>
          </cell>
          <cell r="AM79">
            <v>26</v>
          </cell>
          <cell r="AN79">
            <v>4.0971000000000002E-3</v>
          </cell>
          <cell r="AO79">
            <v>48</v>
          </cell>
          <cell r="AP79">
            <v>7.5637999999999999E-3</v>
          </cell>
          <cell r="AQ79">
            <v>395</v>
          </cell>
          <cell r="AR79">
            <v>6.2243899999999998E-2</v>
          </cell>
          <cell r="AS79">
            <v>13</v>
          </cell>
          <cell r="AT79">
            <v>2.0485E-3</v>
          </cell>
          <cell r="AU79">
            <v>1201</v>
          </cell>
          <cell r="AV79">
            <v>0.18925310000000001</v>
          </cell>
          <cell r="AW79">
            <v>98</v>
          </cell>
          <cell r="AX79">
            <v>1.54428E-2</v>
          </cell>
          <cell r="AY79">
            <v>150</v>
          </cell>
          <cell r="AZ79">
            <v>2.3636899999999999E-2</v>
          </cell>
        </row>
        <row r="80">
          <cell r="A80" t="str">
            <v>Z00115</v>
          </cell>
          <cell r="B80">
            <v>1544</v>
          </cell>
          <cell r="C80">
            <v>16</v>
          </cell>
          <cell r="D80">
            <v>1.0362700000000001E-2</v>
          </cell>
          <cell r="E80">
            <v>43</v>
          </cell>
          <cell r="F80">
            <v>2.7849700000000002E-2</v>
          </cell>
          <cell r="G80">
            <v>178</v>
          </cell>
          <cell r="H80">
            <v>0.115285</v>
          </cell>
          <cell r="I80">
            <v>19</v>
          </cell>
          <cell r="J80">
            <v>1.2305699999999999E-2</v>
          </cell>
          <cell r="K80">
            <v>59</v>
          </cell>
          <cell r="L80">
            <v>3.8212400000000001E-2</v>
          </cell>
          <cell r="M80">
            <v>42</v>
          </cell>
          <cell r="N80">
            <v>2.72021E-2</v>
          </cell>
          <cell r="O80">
            <v>17</v>
          </cell>
          <cell r="P80">
            <v>1.10104E-2</v>
          </cell>
          <cell r="Q80">
            <v>23</v>
          </cell>
          <cell r="R80">
            <v>1.4896400000000001E-2</v>
          </cell>
          <cell r="S80">
            <v>9</v>
          </cell>
          <cell r="T80">
            <v>5.829E-3</v>
          </cell>
          <cell r="U80">
            <v>106</v>
          </cell>
          <cell r="V80">
            <v>6.86528E-2</v>
          </cell>
          <cell r="W80">
            <v>25</v>
          </cell>
          <cell r="X80">
            <v>1.61917E-2</v>
          </cell>
          <cell r="Y80">
            <v>25</v>
          </cell>
          <cell r="Z80">
            <v>1.61917E-2</v>
          </cell>
          <cell r="AA80">
            <v>63</v>
          </cell>
          <cell r="AB80">
            <v>4.0803100000000002E-2</v>
          </cell>
          <cell r="AC80">
            <v>13</v>
          </cell>
          <cell r="AD80">
            <v>8.4197000000000004E-3</v>
          </cell>
          <cell r="AE80">
            <v>6</v>
          </cell>
          <cell r="AF80">
            <v>3.8860000000000001E-3</v>
          </cell>
          <cell r="AG80">
            <v>6</v>
          </cell>
          <cell r="AH80">
            <v>3.8860000000000001E-3</v>
          </cell>
          <cell r="AI80">
            <v>2</v>
          </cell>
          <cell r="AJ80">
            <v>1.2953000000000001E-3</v>
          </cell>
          <cell r="AK80">
            <v>2</v>
          </cell>
          <cell r="AL80">
            <v>1.2953000000000001E-3</v>
          </cell>
          <cell r="AM80">
            <v>7</v>
          </cell>
          <cell r="AN80">
            <v>4.5336999999999999E-3</v>
          </cell>
          <cell r="AO80">
            <v>16</v>
          </cell>
          <cell r="AP80">
            <v>1.0362700000000001E-2</v>
          </cell>
          <cell r="AQ80">
            <v>156</v>
          </cell>
          <cell r="AR80">
            <v>0.1010363</v>
          </cell>
          <cell r="AS80">
            <v>0</v>
          </cell>
          <cell r="AT80">
            <v>0</v>
          </cell>
          <cell r="AU80">
            <v>299</v>
          </cell>
          <cell r="AV80">
            <v>0.19365280000000001</v>
          </cell>
          <cell r="AW80">
            <v>30</v>
          </cell>
          <cell r="AX80">
            <v>1.9430099999999999E-2</v>
          </cell>
          <cell r="AY80">
            <v>40</v>
          </cell>
          <cell r="AZ80">
            <v>2.5906700000000001E-2</v>
          </cell>
        </row>
        <row r="81">
          <cell r="A81" t="str">
            <v>Z00116</v>
          </cell>
          <cell r="B81">
            <v>4507</v>
          </cell>
          <cell r="C81">
            <v>54</v>
          </cell>
          <cell r="D81">
            <v>1.19814E-2</v>
          </cell>
          <cell r="E81">
            <v>308</v>
          </cell>
          <cell r="F81">
            <v>6.8338099999999999E-2</v>
          </cell>
          <cell r="G81">
            <v>566</v>
          </cell>
          <cell r="H81">
            <v>0.12558240000000001</v>
          </cell>
          <cell r="I81">
            <v>77</v>
          </cell>
          <cell r="J81">
            <v>1.7084499999999999E-2</v>
          </cell>
          <cell r="K81">
            <v>165</v>
          </cell>
          <cell r="L81">
            <v>3.6609700000000002E-2</v>
          </cell>
          <cell r="M81">
            <v>109</v>
          </cell>
          <cell r="N81">
            <v>2.4184600000000001E-2</v>
          </cell>
          <cell r="O81">
            <v>98</v>
          </cell>
          <cell r="P81">
            <v>2.1743999999999999E-2</v>
          </cell>
          <cell r="Q81">
            <v>76</v>
          </cell>
          <cell r="R81">
            <v>1.6862700000000001E-2</v>
          </cell>
          <cell r="S81">
            <v>18</v>
          </cell>
          <cell r="T81">
            <v>3.9937999999999996E-3</v>
          </cell>
          <cell r="U81">
            <v>299</v>
          </cell>
          <cell r="V81">
            <v>6.6341200000000003E-2</v>
          </cell>
          <cell r="W81">
            <v>392</v>
          </cell>
          <cell r="X81">
            <v>8.6975800000000006E-2</v>
          </cell>
          <cell r="Y81">
            <v>392</v>
          </cell>
          <cell r="Z81">
            <v>8.6975800000000006E-2</v>
          </cell>
          <cell r="AA81">
            <v>176</v>
          </cell>
          <cell r="AB81">
            <v>3.9050399999999999E-2</v>
          </cell>
          <cell r="AC81">
            <v>43</v>
          </cell>
          <cell r="AD81">
            <v>9.5406999999999992E-3</v>
          </cell>
          <cell r="AE81">
            <v>24</v>
          </cell>
          <cell r="AF81">
            <v>5.3249999999999999E-3</v>
          </cell>
          <cell r="AG81">
            <v>24</v>
          </cell>
          <cell r="AH81">
            <v>5.3249999999999999E-3</v>
          </cell>
          <cell r="AI81">
            <v>8</v>
          </cell>
          <cell r="AJ81">
            <v>1.7750000000000001E-3</v>
          </cell>
          <cell r="AK81">
            <v>8</v>
          </cell>
          <cell r="AL81">
            <v>1.7750000000000001E-3</v>
          </cell>
          <cell r="AM81">
            <v>15</v>
          </cell>
          <cell r="AN81">
            <v>3.3281999999999999E-3</v>
          </cell>
          <cell r="AO81">
            <v>41</v>
          </cell>
          <cell r="AP81">
            <v>9.0969999999999992E-3</v>
          </cell>
          <cell r="AQ81">
            <v>361</v>
          </cell>
          <cell r="AR81">
            <v>8.0097600000000005E-2</v>
          </cell>
          <cell r="AS81">
            <v>2</v>
          </cell>
          <cell r="AT81">
            <v>4.438E-4</v>
          </cell>
          <cell r="AU81">
            <v>1006</v>
          </cell>
          <cell r="AV81">
            <v>0.2232083</v>
          </cell>
          <cell r="AW81">
            <v>77</v>
          </cell>
          <cell r="AX81">
            <v>1.7084499999999999E-2</v>
          </cell>
          <cell r="AY81">
            <v>119</v>
          </cell>
          <cell r="AZ81">
            <v>2.64034E-2</v>
          </cell>
        </row>
        <row r="82">
          <cell r="A82" t="str">
            <v>Z00132</v>
          </cell>
          <cell r="B82">
            <v>4003</v>
          </cell>
          <cell r="C82">
            <v>59</v>
          </cell>
          <cell r="D82">
            <v>1.4738899999999999E-2</v>
          </cell>
          <cell r="E82">
            <v>245</v>
          </cell>
          <cell r="F82">
            <v>6.1204099999999997E-2</v>
          </cell>
          <cell r="G82">
            <v>434</v>
          </cell>
          <cell r="H82">
            <v>0.10841870000000001</v>
          </cell>
          <cell r="I82">
            <v>54</v>
          </cell>
          <cell r="J82">
            <v>1.3489900000000001E-2</v>
          </cell>
          <cell r="K82">
            <v>158</v>
          </cell>
          <cell r="L82">
            <v>3.9470400000000003E-2</v>
          </cell>
          <cell r="M82">
            <v>121</v>
          </cell>
          <cell r="N82">
            <v>3.0227299999999999E-2</v>
          </cell>
          <cell r="O82">
            <v>76</v>
          </cell>
          <cell r="P82">
            <v>1.8985800000000001E-2</v>
          </cell>
          <cell r="Q82">
            <v>30</v>
          </cell>
          <cell r="R82">
            <v>7.4944E-3</v>
          </cell>
          <cell r="S82">
            <v>19</v>
          </cell>
          <cell r="T82">
            <v>4.7463999999999996E-3</v>
          </cell>
          <cell r="U82">
            <v>271</v>
          </cell>
          <cell r="V82">
            <v>6.7699200000000001E-2</v>
          </cell>
          <cell r="W82">
            <v>357</v>
          </cell>
          <cell r="X82">
            <v>8.9183100000000001E-2</v>
          </cell>
          <cell r="Y82">
            <v>357</v>
          </cell>
          <cell r="Z82">
            <v>8.9183100000000001E-2</v>
          </cell>
          <cell r="AA82">
            <v>147</v>
          </cell>
          <cell r="AB82">
            <v>3.6722499999999998E-2</v>
          </cell>
          <cell r="AC82">
            <v>22</v>
          </cell>
          <cell r="AD82">
            <v>5.4958999999999997E-3</v>
          </cell>
          <cell r="AE82">
            <v>27</v>
          </cell>
          <cell r="AF82">
            <v>6.7448999999999999E-3</v>
          </cell>
          <cell r="AG82">
            <v>27</v>
          </cell>
          <cell r="AH82">
            <v>6.7448999999999999E-3</v>
          </cell>
          <cell r="AI82">
            <v>9</v>
          </cell>
          <cell r="AJ82">
            <v>2.2483E-3</v>
          </cell>
          <cell r="AK82">
            <v>9</v>
          </cell>
          <cell r="AL82">
            <v>2.2483E-3</v>
          </cell>
          <cell r="AM82">
            <v>17</v>
          </cell>
          <cell r="AN82">
            <v>4.2468000000000002E-3</v>
          </cell>
          <cell r="AO82">
            <v>60</v>
          </cell>
          <cell r="AP82">
            <v>1.49888E-2</v>
          </cell>
          <cell r="AQ82">
            <v>325</v>
          </cell>
          <cell r="AR82">
            <v>8.11891E-2</v>
          </cell>
          <cell r="AS82">
            <v>8</v>
          </cell>
          <cell r="AT82">
            <v>1.9984999999999998E-3</v>
          </cell>
          <cell r="AU82">
            <v>868</v>
          </cell>
          <cell r="AV82">
            <v>0.21683740000000001</v>
          </cell>
          <cell r="AW82">
            <v>67</v>
          </cell>
          <cell r="AX82">
            <v>1.67374E-2</v>
          </cell>
          <cell r="AY82">
            <v>98</v>
          </cell>
          <cell r="AZ82">
            <v>2.4481599999999999E-2</v>
          </cell>
        </row>
        <row r="83">
          <cell r="A83" t="str">
            <v>Z00136</v>
          </cell>
          <cell r="B83">
            <v>5606</v>
          </cell>
          <cell r="C83">
            <v>96</v>
          </cell>
          <cell r="D83">
            <v>1.7124500000000001E-2</v>
          </cell>
          <cell r="E83">
            <v>326</v>
          </cell>
          <cell r="F83">
            <v>5.8152000000000002E-2</v>
          </cell>
          <cell r="G83">
            <v>1014</v>
          </cell>
          <cell r="H83">
            <v>0.1808776</v>
          </cell>
          <cell r="I83">
            <v>128</v>
          </cell>
          <cell r="J83">
            <v>2.2832700000000001E-2</v>
          </cell>
          <cell r="K83">
            <v>241</v>
          </cell>
          <cell r="L83">
            <v>4.2989699999999999E-2</v>
          </cell>
          <cell r="M83">
            <v>215</v>
          </cell>
          <cell r="N83">
            <v>3.8351799999999998E-2</v>
          </cell>
          <cell r="O83">
            <v>97</v>
          </cell>
          <cell r="P83">
            <v>1.73029E-2</v>
          </cell>
          <cell r="Q83">
            <v>102</v>
          </cell>
          <cell r="R83">
            <v>1.8194800000000001E-2</v>
          </cell>
          <cell r="S83">
            <v>46</v>
          </cell>
          <cell r="T83">
            <v>8.2054999999999993E-3</v>
          </cell>
          <cell r="U83">
            <v>437</v>
          </cell>
          <cell r="V83">
            <v>7.7952199999999999E-2</v>
          </cell>
          <cell r="W83">
            <v>850</v>
          </cell>
          <cell r="X83">
            <v>0.15162329999999999</v>
          </cell>
          <cell r="Y83">
            <v>850</v>
          </cell>
          <cell r="Z83">
            <v>0.15162329999999999</v>
          </cell>
          <cell r="AA83">
            <v>253</v>
          </cell>
          <cell r="AB83">
            <v>4.5130200000000002E-2</v>
          </cell>
          <cell r="AC83">
            <v>40</v>
          </cell>
          <cell r="AD83">
            <v>7.1352000000000004E-3</v>
          </cell>
          <cell r="AE83">
            <v>42</v>
          </cell>
          <cell r="AF83">
            <v>7.4920000000000004E-3</v>
          </cell>
          <cell r="AG83">
            <v>42</v>
          </cell>
          <cell r="AH83">
            <v>7.4920000000000004E-3</v>
          </cell>
          <cell r="AI83">
            <v>14</v>
          </cell>
          <cell r="AJ83">
            <v>2.4973E-3</v>
          </cell>
          <cell r="AK83">
            <v>14</v>
          </cell>
          <cell r="AL83">
            <v>2.4973E-3</v>
          </cell>
          <cell r="AM83">
            <v>37</v>
          </cell>
          <cell r="AN83">
            <v>6.6001000000000002E-3</v>
          </cell>
          <cell r="AO83">
            <v>60</v>
          </cell>
          <cell r="AP83">
            <v>1.07028E-2</v>
          </cell>
          <cell r="AQ83">
            <v>280</v>
          </cell>
          <cell r="AR83">
            <v>4.9946499999999998E-2</v>
          </cell>
          <cell r="AS83">
            <v>10</v>
          </cell>
          <cell r="AT83">
            <v>1.7838000000000001E-3</v>
          </cell>
          <cell r="AU83">
            <v>1555</v>
          </cell>
          <cell r="AV83">
            <v>0.2773814</v>
          </cell>
          <cell r="AW83">
            <v>133</v>
          </cell>
          <cell r="AX83">
            <v>2.3724599999999998E-2</v>
          </cell>
          <cell r="AY83">
            <v>201</v>
          </cell>
          <cell r="AZ83">
            <v>3.5854400000000002E-2</v>
          </cell>
        </row>
        <row r="84">
          <cell r="A84" t="str">
            <v>Z00140</v>
          </cell>
          <cell r="B84">
            <v>8587</v>
          </cell>
          <cell r="C84">
            <v>128</v>
          </cell>
          <cell r="D84">
            <v>1.4906300000000001E-2</v>
          </cell>
          <cell r="E84">
            <v>448</v>
          </cell>
          <cell r="F84">
            <v>5.21719E-2</v>
          </cell>
          <cell r="G84">
            <v>948</v>
          </cell>
          <cell r="H84">
            <v>0.11039939999999999</v>
          </cell>
          <cell r="I84">
            <v>143</v>
          </cell>
          <cell r="J84">
            <v>1.6653100000000001E-2</v>
          </cell>
          <cell r="K84">
            <v>290</v>
          </cell>
          <cell r="L84">
            <v>3.3772000000000003E-2</v>
          </cell>
          <cell r="M84">
            <v>252</v>
          </cell>
          <cell r="N84">
            <v>2.93467E-2</v>
          </cell>
          <cell r="O84">
            <v>132</v>
          </cell>
          <cell r="P84">
            <v>1.53721E-2</v>
          </cell>
          <cell r="Q84">
            <v>98</v>
          </cell>
          <cell r="R84">
            <v>1.14126E-2</v>
          </cell>
          <cell r="S84">
            <v>39</v>
          </cell>
          <cell r="T84">
            <v>4.5417000000000001E-3</v>
          </cell>
          <cell r="U84">
            <v>558</v>
          </cell>
          <cell r="V84">
            <v>6.4981899999999995E-2</v>
          </cell>
          <cell r="W84">
            <v>958</v>
          </cell>
          <cell r="X84">
            <v>0.111564</v>
          </cell>
          <cell r="Y84">
            <v>958</v>
          </cell>
          <cell r="Z84">
            <v>0.111564</v>
          </cell>
          <cell r="AA84">
            <v>336</v>
          </cell>
          <cell r="AB84">
            <v>3.9128900000000001E-2</v>
          </cell>
          <cell r="AC84">
            <v>78</v>
          </cell>
          <cell r="AD84">
            <v>9.0834999999999996E-3</v>
          </cell>
          <cell r="AE84">
            <v>77</v>
          </cell>
          <cell r="AF84">
            <v>8.9669999999999993E-3</v>
          </cell>
          <cell r="AG84">
            <v>77</v>
          </cell>
          <cell r="AH84">
            <v>8.9669999999999993E-3</v>
          </cell>
          <cell r="AI84">
            <v>50</v>
          </cell>
          <cell r="AJ84">
            <v>5.8228000000000004E-3</v>
          </cell>
          <cell r="AK84">
            <v>50</v>
          </cell>
          <cell r="AL84">
            <v>5.8228000000000004E-3</v>
          </cell>
          <cell r="AM84">
            <v>40</v>
          </cell>
          <cell r="AN84">
            <v>4.6582000000000004E-3</v>
          </cell>
          <cell r="AO84">
            <v>146</v>
          </cell>
          <cell r="AP84">
            <v>1.7002400000000001E-2</v>
          </cell>
          <cell r="AQ84">
            <v>770</v>
          </cell>
          <cell r="AR84">
            <v>8.9670399999999997E-2</v>
          </cell>
          <cell r="AS84">
            <v>6</v>
          </cell>
          <cell r="AT84">
            <v>6.9870000000000002E-4</v>
          </cell>
          <cell r="AU84">
            <v>1771</v>
          </cell>
          <cell r="AV84">
            <v>0.20624200000000001</v>
          </cell>
          <cell r="AW84">
            <v>165</v>
          </cell>
          <cell r="AX84">
            <v>1.9215099999999999E-2</v>
          </cell>
          <cell r="AY84">
            <v>206</v>
          </cell>
          <cell r="AZ84">
            <v>2.3989799999999999E-2</v>
          </cell>
        </row>
        <row r="85">
          <cell r="A85" t="str">
            <v>Z00143</v>
          </cell>
          <cell r="B85">
            <v>5836</v>
          </cell>
          <cell r="C85">
            <v>130</v>
          </cell>
          <cell r="D85">
            <v>2.22755E-2</v>
          </cell>
          <cell r="E85">
            <v>342</v>
          </cell>
          <cell r="F85">
            <v>5.8601800000000002E-2</v>
          </cell>
          <cell r="G85">
            <v>691</v>
          </cell>
          <cell r="H85">
            <v>0.11840299999999999</v>
          </cell>
          <cell r="I85">
            <v>98</v>
          </cell>
          <cell r="J85">
            <v>1.67923E-2</v>
          </cell>
          <cell r="K85">
            <v>249</v>
          </cell>
          <cell r="L85">
            <v>4.2666200000000001E-2</v>
          </cell>
          <cell r="M85">
            <v>233</v>
          </cell>
          <cell r="N85">
            <v>3.9924599999999998E-2</v>
          </cell>
          <cell r="O85">
            <v>100</v>
          </cell>
          <cell r="P85">
            <v>1.7135000000000001E-2</v>
          </cell>
          <cell r="Q85">
            <v>57</v>
          </cell>
          <cell r="R85">
            <v>9.7669999999999996E-3</v>
          </cell>
          <cell r="S85">
            <v>60</v>
          </cell>
          <cell r="T85">
            <v>1.0281E-2</v>
          </cell>
          <cell r="U85">
            <v>445</v>
          </cell>
          <cell r="V85">
            <v>7.6250899999999996E-2</v>
          </cell>
          <cell r="W85">
            <v>302</v>
          </cell>
          <cell r="X85">
            <v>5.1747799999999997E-2</v>
          </cell>
          <cell r="Y85">
            <v>302</v>
          </cell>
          <cell r="Z85">
            <v>5.1747799999999997E-2</v>
          </cell>
          <cell r="AA85">
            <v>244</v>
          </cell>
          <cell r="AB85">
            <v>4.1809499999999999E-2</v>
          </cell>
          <cell r="AC85">
            <v>49</v>
          </cell>
          <cell r="AD85">
            <v>8.3961999999999995E-3</v>
          </cell>
          <cell r="AE85">
            <v>51</v>
          </cell>
          <cell r="AF85">
            <v>8.7389000000000008E-3</v>
          </cell>
          <cell r="AG85">
            <v>51</v>
          </cell>
          <cell r="AH85">
            <v>8.7389000000000008E-3</v>
          </cell>
          <cell r="AI85">
            <v>20</v>
          </cell>
          <cell r="AJ85">
            <v>3.4269999999999999E-3</v>
          </cell>
          <cell r="AK85">
            <v>20</v>
          </cell>
          <cell r="AL85">
            <v>3.4269999999999999E-3</v>
          </cell>
          <cell r="AM85">
            <v>15</v>
          </cell>
          <cell r="AN85">
            <v>2.5703000000000002E-3</v>
          </cell>
          <cell r="AO85">
            <v>47</v>
          </cell>
          <cell r="AP85">
            <v>8.0534999999999999E-3</v>
          </cell>
          <cell r="AQ85">
            <v>438</v>
          </cell>
          <cell r="AR85">
            <v>7.5051400000000004E-2</v>
          </cell>
          <cell r="AS85">
            <v>1</v>
          </cell>
          <cell r="AT85">
            <v>1.7139999999999999E-4</v>
          </cell>
          <cell r="AU85">
            <v>1347</v>
          </cell>
          <cell r="AV85">
            <v>0.23080880000000001</v>
          </cell>
          <cell r="AW85">
            <v>154</v>
          </cell>
          <cell r="AX85">
            <v>2.6387899999999999E-2</v>
          </cell>
          <cell r="AY85">
            <v>158</v>
          </cell>
          <cell r="AZ85">
            <v>2.7073300000000002E-2</v>
          </cell>
        </row>
        <row r="86">
          <cell r="A86" t="str">
            <v>Z00144</v>
          </cell>
          <cell r="B86">
            <v>1527</v>
          </cell>
          <cell r="C86">
            <v>30</v>
          </cell>
          <cell r="D86">
            <v>1.9646400000000001E-2</v>
          </cell>
          <cell r="E86">
            <v>80</v>
          </cell>
          <cell r="F86">
            <v>5.2390300000000001E-2</v>
          </cell>
          <cell r="G86">
            <v>190</v>
          </cell>
          <cell r="H86">
            <v>0.124427</v>
          </cell>
          <cell r="I86">
            <v>32</v>
          </cell>
          <cell r="J86">
            <v>2.0956099999999998E-2</v>
          </cell>
          <cell r="K86">
            <v>80</v>
          </cell>
          <cell r="L86">
            <v>5.2390300000000001E-2</v>
          </cell>
          <cell r="M86">
            <v>64</v>
          </cell>
          <cell r="N86">
            <v>4.1912199999999997E-2</v>
          </cell>
          <cell r="O86">
            <v>33</v>
          </cell>
          <cell r="P86">
            <v>2.1610999999999998E-2</v>
          </cell>
          <cell r="Q86">
            <v>14</v>
          </cell>
          <cell r="R86">
            <v>9.1683000000000008E-3</v>
          </cell>
          <cell r="S86">
            <v>9</v>
          </cell>
          <cell r="T86">
            <v>5.8938999999999997E-3</v>
          </cell>
          <cell r="U86">
            <v>147</v>
          </cell>
          <cell r="V86">
            <v>9.6267199999999997E-2</v>
          </cell>
          <cell r="W86">
            <v>372</v>
          </cell>
          <cell r="X86">
            <v>0.2436149</v>
          </cell>
          <cell r="Y86">
            <v>372</v>
          </cell>
          <cell r="Z86">
            <v>0.2436149</v>
          </cell>
          <cell r="AA86">
            <v>78</v>
          </cell>
          <cell r="AB86">
            <v>5.1080599999999997E-2</v>
          </cell>
          <cell r="AC86">
            <v>14</v>
          </cell>
          <cell r="AD86">
            <v>9.1683000000000008E-3</v>
          </cell>
          <cell r="AE86">
            <v>30</v>
          </cell>
          <cell r="AF86">
            <v>1.9646400000000001E-2</v>
          </cell>
          <cell r="AG86">
            <v>30</v>
          </cell>
          <cell r="AH86">
            <v>1.9646400000000001E-2</v>
          </cell>
          <cell r="AI86">
            <v>10</v>
          </cell>
          <cell r="AJ86">
            <v>6.5487999999999996E-3</v>
          </cell>
          <cell r="AK86">
            <v>10</v>
          </cell>
          <cell r="AL86">
            <v>6.5487999999999996E-3</v>
          </cell>
          <cell r="AM86">
            <v>2</v>
          </cell>
          <cell r="AN86">
            <v>1.3098000000000001E-3</v>
          </cell>
          <cell r="AO86">
            <v>13</v>
          </cell>
          <cell r="AP86">
            <v>8.5134000000000008E-3</v>
          </cell>
          <cell r="AQ86">
            <v>127</v>
          </cell>
          <cell r="AR86">
            <v>8.3169599999999996E-2</v>
          </cell>
          <cell r="AS86">
            <v>0</v>
          </cell>
          <cell r="AT86">
            <v>0</v>
          </cell>
          <cell r="AU86">
            <v>369</v>
          </cell>
          <cell r="AV86">
            <v>0.24165030000000001</v>
          </cell>
          <cell r="AW86">
            <v>51</v>
          </cell>
          <cell r="AX86">
            <v>3.3398799999999999E-2</v>
          </cell>
          <cell r="AY86">
            <v>66</v>
          </cell>
          <cell r="AZ86">
            <v>4.3221999999999997E-2</v>
          </cell>
        </row>
        <row r="87">
          <cell r="A87" t="str">
            <v>Z00145</v>
          </cell>
          <cell r="B87">
            <v>7115</v>
          </cell>
          <cell r="C87">
            <v>99</v>
          </cell>
          <cell r="D87">
            <v>1.3914299999999999E-2</v>
          </cell>
          <cell r="E87">
            <v>352</v>
          </cell>
          <cell r="F87">
            <v>4.94729E-2</v>
          </cell>
          <cell r="G87">
            <v>992</v>
          </cell>
          <cell r="H87">
            <v>0.13942379999999999</v>
          </cell>
          <cell r="I87">
            <v>112</v>
          </cell>
          <cell r="J87">
            <v>1.5741399999999999E-2</v>
          </cell>
          <cell r="K87">
            <v>246</v>
          </cell>
          <cell r="L87">
            <v>3.4574800000000003E-2</v>
          </cell>
          <cell r="M87">
            <v>341</v>
          </cell>
          <cell r="N87">
            <v>4.7926900000000001E-2</v>
          </cell>
          <cell r="O87">
            <v>173</v>
          </cell>
          <cell r="P87">
            <v>2.4314800000000001E-2</v>
          </cell>
          <cell r="Q87">
            <v>144</v>
          </cell>
          <cell r="R87">
            <v>2.0238900000000001E-2</v>
          </cell>
          <cell r="S87">
            <v>55</v>
          </cell>
          <cell r="T87">
            <v>7.7301000000000002E-3</v>
          </cell>
          <cell r="U87">
            <v>530</v>
          </cell>
          <cell r="V87">
            <v>7.4490500000000001E-2</v>
          </cell>
          <cell r="W87">
            <v>756</v>
          </cell>
          <cell r="X87">
            <v>0.1062544</v>
          </cell>
          <cell r="Y87">
            <v>756</v>
          </cell>
          <cell r="Z87">
            <v>0.1062544</v>
          </cell>
          <cell r="AA87">
            <v>356</v>
          </cell>
          <cell r="AB87">
            <v>5.0035099999999999E-2</v>
          </cell>
          <cell r="AC87">
            <v>61</v>
          </cell>
          <cell r="AD87">
            <v>8.5734000000000001E-3</v>
          </cell>
          <cell r="AE87">
            <v>67</v>
          </cell>
          <cell r="AF87">
            <v>9.4167000000000001E-3</v>
          </cell>
          <cell r="AG87">
            <v>67</v>
          </cell>
          <cell r="AH87">
            <v>9.4167000000000001E-3</v>
          </cell>
          <cell r="AI87">
            <v>33</v>
          </cell>
          <cell r="AJ87">
            <v>4.6381E-3</v>
          </cell>
          <cell r="AK87">
            <v>33</v>
          </cell>
          <cell r="AL87">
            <v>4.6381E-3</v>
          </cell>
          <cell r="AM87">
            <v>51</v>
          </cell>
          <cell r="AN87">
            <v>7.1679999999999999E-3</v>
          </cell>
          <cell r="AO87">
            <v>75</v>
          </cell>
          <cell r="AP87">
            <v>1.0541099999999999E-2</v>
          </cell>
          <cell r="AQ87">
            <v>1083</v>
          </cell>
          <cell r="AR87">
            <v>0.1522136</v>
          </cell>
          <cell r="AS87">
            <v>9</v>
          </cell>
          <cell r="AT87">
            <v>1.2649E-3</v>
          </cell>
          <cell r="AU87">
            <v>1747</v>
          </cell>
          <cell r="AV87">
            <v>0.24553759999999999</v>
          </cell>
          <cell r="AW87">
            <v>151</v>
          </cell>
          <cell r="AX87">
            <v>2.12228E-2</v>
          </cell>
          <cell r="AY87">
            <v>223</v>
          </cell>
          <cell r="AZ87">
            <v>3.1342200000000001E-2</v>
          </cell>
        </row>
        <row r="88">
          <cell r="A88" t="str">
            <v>Z00146</v>
          </cell>
          <cell r="B88">
            <v>3779</v>
          </cell>
          <cell r="C88">
            <v>59</v>
          </cell>
          <cell r="D88">
            <v>1.5612600000000001E-2</v>
          </cell>
          <cell r="E88">
            <v>171</v>
          </cell>
          <cell r="F88">
            <v>4.5250100000000001E-2</v>
          </cell>
          <cell r="G88">
            <v>442</v>
          </cell>
          <cell r="H88">
            <v>0.1169622</v>
          </cell>
          <cell r="I88">
            <v>86</v>
          </cell>
          <cell r="J88">
            <v>2.2757300000000001E-2</v>
          </cell>
          <cell r="K88">
            <v>130</v>
          </cell>
          <cell r="L88">
            <v>3.4400600000000003E-2</v>
          </cell>
          <cell r="M88">
            <v>68</v>
          </cell>
          <cell r="N88">
            <v>1.7994199999999998E-2</v>
          </cell>
          <cell r="O88">
            <v>27</v>
          </cell>
          <cell r="P88">
            <v>7.1447000000000004E-3</v>
          </cell>
          <cell r="Q88">
            <v>46</v>
          </cell>
          <cell r="R88">
            <v>1.2172499999999999E-2</v>
          </cell>
          <cell r="S88">
            <v>27</v>
          </cell>
          <cell r="T88">
            <v>7.1447000000000004E-3</v>
          </cell>
          <cell r="U88">
            <v>198</v>
          </cell>
          <cell r="V88">
            <v>5.2394799999999998E-2</v>
          </cell>
          <cell r="W88">
            <v>150</v>
          </cell>
          <cell r="X88">
            <v>3.9692999999999999E-2</v>
          </cell>
          <cell r="Y88">
            <v>150</v>
          </cell>
          <cell r="Z88">
            <v>3.9692999999999999E-2</v>
          </cell>
          <cell r="AA88">
            <v>86</v>
          </cell>
          <cell r="AB88">
            <v>2.2757300000000001E-2</v>
          </cell>
          <cell r="AC88">
            <v>19</v>
          </cell>
          <cell r="AD88">
            <v>5.0277999999999998E-3</v>
          </cell>
          <cell r="AE88">
            <v>37</v>
          </cell>
          <cell r="AF88">
            <v>9.7909E-3</v>
          </cell>
          <cell r="AG88">
            <v>37</v>
          </cell>
          <cell r="AH88">
            <v>9.7909E-3</v>
          </cell>
          <cell r="AI88">
            <v>9</v>
          </cell>
          <cell r="AJ88">
            <v>2.3816000000000002E-3</v>
          </cell>
          <cell r="AK88">
            <v>9</v>
          </cell>
          <cell r="AL88">
            <v>2.3816000000000002E-3</v>
          </cell>
          <cell r="AM88">
            <v>6</v>
          </cell>
          <cell r="AN88">
            <v>1.5877E-3</v>
          </cell>
          <cell r="AO88">
            <v>34</v>
          </cell>
          <cell r="AP88">
            <v>8.9970999999999992E-3</v>
          </cell>
          <cell r="AQ88">
            <v>263</v>
          </cell>
          <cell r="AR88">
            <v>6.9595099999999993E-2</v>
          </cell>
          <cell r="AS88">
            <v>6</v>
          </cell>
          <cell r="AT88">
            <v>1.5877E-3</v>
          </cell>
          <cell r="AU88">
            <v>727</v>
          </cell>
          <cell r="AV88">
            <v>0.19237889999999999</v>
          </cell>
          <cell r="AW88">
            <v>78</v>
          </cell>
          <cell r="AX88">
            <v>2.06404E-2</v>
          </cell>
          <cell r="AY88">
            <v>117</v>
          </cell>
          <cell r="AZ88">
            <v>3.0960600000000001E-2</v>
          </cell>
        </row>
        <row r="89">
          <cell r="A89" t="str">
            <v>Z00147</v>
          </cell>
          <cell r="B89">
            <v>7610</v>
          </cell>
          <cell r="C89">
            <v>116</v>
          </cell>
          <cell r="D89">
            <v>1.5243100000000001E-2</v>
          </cell>
          <cell r="E89">
            <v>337</v>
          </cell>
          <cell r="F89">
            <v>4.4283799999999998E-2</v>
          </cell>
          <cell r="G89">
            <v>816</v>
          </cell>
          <cell r="H89">
            <v>0.1072273</v>
          </cell>
          <cell r="I89">
            <v>135</v>
          </cell>
          <cell r="J89">
            <v>1.77398E-2</v>
          </cell>
          <cell r="K89">
            <v>224</v>
          </cell>
          <cell r="L89">
            <v>2.9434999999999999E-2</v>
          </cell>
          <cell r="M89">
            <v>275</v>
          </cell>
          <cell r="N89">
            <v>3.6136700000000001E-2</v>
          </cell>
          <cell r="O89">
            <v>59</v>
          </cell>
          <cell r="P89">
            <v>7.7530000000000003E-3</v>
          </cell>
          <cell r="Q89">
            <v>90</v>
          </cell>
          <cell r="R89">
            <v>1.18265E-2</v>
          </cell>
          <cell r="S89">
            <v>38</v>
          </cell>
          <cell r="T89">
            <v>4.9934000000000003E-3</v>
          </cell>
          <cell r="U89">
            <v>418</v>
          </cell>
          <cell r="V89">
            <v>5.4927700000000003E-2</v>
          </cell>
          <cell r="W89">
            <v>662</v>
          </cell>
          <cell r="X89">
            <v>8.6990799999999993E-2</v>
          </cell>
          <cell r="Y89">
            <v>662</v>
          </cell>
          <cell r="Z89">
            <v>8.6990799999999993E-2</v>
          </cell>
          <cell r="AA89">
            <v>227</v>
          </cell>
          <cell r="AB89">
            <v>2.98292E-2</v>
          </cell>
          <cell r="AC89">
            <v>49</v>
          </cell>
          <cell r="AD89">
            <v>6.4389E-3</v>
          </cell>
          <cell r="AE89">
            <v>27</v>
          </cell>
          <cell r="AF89">
            <v>3.5479999999999999E-3</v>
          </cell>
          <cell r="AG89">
            <v>27</v>
          </cell>
          <cell r="AH89">
            <v>3.5479999999999999E-3</v>
          </cell>
          <cell r="AI89">
            <v>11</v>
          </cell>
          <cell r="AJ89">
            <v>1.4455E-3</v>
          </cell>
          <cell r="AK89">
            <v>11</v>
          </cell>
          <cell r="AL89">
            <v>1.4455E-3</v>
          </cell>
          <cell r="AM89">
            <v>16</v>
          </cell>
          <cell r="AN89">
            <v>2.1025000000000002E-3</v>
          </cell>
          <cell r="AO89">
            <v>57</v>
          </cell>
          <cell r="AP89">
            <v>7.4901000000000004E-3</v>
          </cell>
          <cell r="AQ89">
            <v>291</v>
          </cell>
          <cell r="AR89">
            <v>3.8239200000000001E-2</v>
          </cell>
          <cell r="AS89">
            <v>4</v>
          </cell>
          <cell r="AT89">
            <v>5.2559999999999998E-4</v>
          </cell>
          <cell r="AU89">
            <v>1496</v>
          </cell>
          <cell r="AV89">
            <v>0.19658339999999999</v>
          </cell>
          <cell r="AW89">
            <v>105</v>
          </cell>
          <cell r="AX89">
            <v>1.37976E-2</v>
          </cell>
          <cell r="AY89">
            <v>197</v>
          </cell>
          <cell r="AZ89">
            <v>2.5887E-2</v>
          </cell>
        </row>
        <row r="90">
          <cell r="A90" t="str">
            <v>Z00148</v>
          </cell>
          <cell r="B90">
            <v>2030</v>
          </cell>
          <cell r="C90">
            <v>24</v>
          </cell>
          <cell r="D90">
            <v>1.18227E-2</v>
          </cell>
          <cell r="E90">
            <v>138</v>
          </cell>
          <cell r="F90">
            <v>6.7980299999999994E-2</v>
          </cell>
          <cell r="G90">
            <v>339</v>
          </cell>
          <cell r="H90">
            <v>0.16699510000000001</v>
          </cell>
          <cell r="I90">
            <v>33</v>
          </cell>
          <cell r="J90">
            <v>1.6256199999999998E-2</v>
          </cell>
          <cell r="K90">
            <v>87</v>
          </cell>
          <cell r="L90">
            <v>4.2857100000000002E-2</v>
          </cell>
          <cell r="M90">
            <v>135</v>
          </cell>
          <cell r="N90">
            <v>6.6502500000000006E-2</v>
          </cell>
          <cell r="O90">
            <v>51</v>
          </cell>
          <cell r="P90">
            <v>2.5123199999999998E-2</v>
          </cell>
          <cell r="Q90">
            <v>38</v>
          </cell>
          <cell r="R90">
            <v>1.8719199999999998E-2</v>
          </cell>
          <cell r="S90">
            <v>25</v>
          </cell>
          <cell r="T90">
            <v>1.23153E-2</v>
          </cell>
          <cell r="U90">
            <v>176</v>
          </cell>
          <cell r="V90">
            <v>8.6699499999999999E-2</v>
          </cell>
          <cell r="W90">
            <v>250</v>
          </cell>
          <cell r="X90">
            <v>0.1231527</v>
          </cell>
          <cell r="Y90">
            <v>250</v>
          </cell>
          <cell r="Z90">
            <v>0.1231527</v>
          </cell>
          <cell r="AA90">
            <v>116</v>
          </cell>
          <cell r="AB90">
            <v>5.7142900000000003E-2</v>
          </cell>
          <cell r="AC90">
            <v>17</v>
          </cell>
          <cell r="AD90">
            <v>8.3744000000000006E-3</v>
          </cell>
          <cell r="AE90">
            <v>18</v>
          </cell>
          <cell r="AF90">
            <v>8.8669999999999999E-3</v>
          </cell>
          <cell r="AG90">
            <v>18</v>
          </cell>
          <cell r="AH90">
            <v>8.8669999999999999E-3</v>
          </cell>
          <cell r="AI90">
            <v>8</v>
          </cell>
          <cell r="AJ90">
            <v>3.9408999999999998E-3</v>
          </cell>
          <cell r="AK90">
            <v>8</v>
          </cell>
          <cell r="AL90">
            <v>3.9408999999999998E-3</v>
          </cell>
          <cell r="AM90">
            <v>16</v>
          </cell>
          <cell r="AN90">
            <v>7.8817999999999996E-3</v>
          </cell>
          <cell r="AO90">
            <v>26</v>
          </cell>
          <cell r="AP90">
            <v>1.2807900000000001E-2</v>
          </cell>
          <cell r="AQ90">
            <v>151</v>
          </cell>
          <cell r="AR90">
            <v>7.4384199999999998E-2</v>
          </cell>
          <cell r="AS90">
            <v>3</v>
          </cell>
          <cell r="AT90">
            <v>1.4778E-3</v>
          </cell>
          <cell r="AU90">
            <v>609</v>
          </cell>
          <cell r="AV90">
            <v>0.3</v>
          </cell>
          <cell r="AW90">
            <v>45</v>
          </cell>
          <cell r="AX90">
            <v>2.21675E-2</v>
          </cell>
          <cell r="AY90">
            <v>90</v>
          </cell>
          <cell r="AZ90">
            <v>4.4334999999999999E-2</v>
          </cell>
        </row>
        <row r="91">
          <cell r="A91" t="str">
            <v>Z00151</v>
          </cell>
          <cell r="B91">
            <v>13053</v>
          </cell>
          <cell r="C91">
            <v>210</v>
          </cell>
          <cell r="D91">
            <v>1.60883E-2</v>
          </cell>
          <cell r="E91">
            <v>706</v>
          </cell>
          <cell r="F91">
            <v>5.4087200000000002E-2</v>
          </cell>
          <cell r="G91">
            <v>1758</v>
          </cell>
          <cell r="H91">
            <v>0.13468169999999999</v>
          </cell>
          <cell r="I91">
            <v>231</v>
          </cell>
          <cell r="J91">
            <v>1.76971E-2</v>
          </cell>
          <cell r="K91">
            <v>479</v>
          </cell>
          <cell r="L91">
            <v>3.66965E-2</v>
          </cell>
          <cell r="M91">
            <v>512</v>
          </cell>
          <cell r="N91">
            <v>3.9224700000000001E-2</v>
          </cell>
          <cell r="O91">
            <v>211</v>
          </cell>
          <cell r="P91">
            <v>1.6164899999999999E-2</v>
          </cell>
          <cell r="Q91">
            <v>163</v>
          </cell>
          <cell r="R91">
            <v>1.24876E-2</v>
          </cell>
          <cell r="S91">
            <v>140</v>
          </cell>
          <cell r="T91">
            <v>1.0725500000000001E-2</v>
          </cell>
          <cell r="U91">
            <v>862</v>
          </cell>
          <cell r="V91">
            <v>6.60385E-2</v>
          </cell>
          <cell r="W91">
            <v>1269</v>
          </cell>
          <cell r="X91">
            <v>9.7219E-2</v>
          </cell>
          <cell r="Y91">
            <v>1269</v>
          </cell>
          <cell r="Z91">
            <v>9.7219E-2</v>
          </cell>
          <cell r="AA91">
            <v>481</v>
          </cell>
          <cell r="AB91">
            <v>3.6849800000000002E-2</v>
          </cell>
          <cell r="AC91">
            <v>111</v>
          </cell>
          <cell r="AD91">
            <v>8.5038000000000006E-3</v>
          </cell>
          <cell r="AE91">
            <v>109</v>
          </cell>
          <cell r="AF91">
            <v>8.3505999999999997E-3</v>
          </cell>
          <cell r="AG91">
            <v>109</v>
          </cell>
          <cell r="AH91">
            <v>8.3505999999999997E-3</v>
          </cell>
          <cell r="AI91">
            <v>46</v>
          </cell>
          <cell r="AJ91">
            <v>3.5241000000000001E-3</v>
          </cell>
          <cell r="AK91">
            <v>46</v>
          </cell>
          <cell r="AL91">
            <v>3.5241000000000001E-3</v>
          </cell>
          <cell r="AM91">
            <v>54</v>
          </cell>
          <cell r="AN91">
            <v>4.1370000000000001E-3</v>
          </cell>
          <cell r="AO91">
            <v>133</v>
          </cell>
          <cell r="AP91">
            <v>1.0189200000000001E-2</v>
          </cell>
          <cell r="AQ91">
            <v>733</v>
          </cell>
          <cell r="AR91">
            <v>5.6155700000000003E-2</v>
          </cell>
          <cell r="AS91">
            <v>13</v>
          </cell>
          <cell r="AT91">
            <v>9.9590000000000008E-4</v>
          </cell>
          <cell r="AU91">
            <v>2994</v>
          </cell>
          <cell r="AV91">
            <v>0.22937260000000001</v>
          </cell>
          <cell r="AW91">
            <v>289</v>
          </cell>
          <cell r="AX91">
            <v>2.21405E-2</v>
          </cell>
          <cell r="AY91">
            <v>433</v>
          </cell>
          <cell r="AZ91">
            <v>3.3172500000000001E-2</v>
          </cell>
        </row>
        <row r="92">
          <cell r="A92" t="str">
            <v>Z00153</v>
          </cell>
          <cell r="B92">
            <v>8604</v>
          </cell>
          <cell r="C92">
            <v>73</v>
          </cell>
          <cell r="D92">
            <v>8.4843999999999996E-3</v>
          </cell>
          <cell r="E92">
            <v>610</v>
          </cell>
          <cell r="F92">
            <v>7.0897299999999996E-2</v>
          </cell>
          <cell r="G92">
            <v>1193</v>
          </cell>
          <cell r="H92">
            <v>0.13865640000000001</v>
          </cell>
          <cell r="I92">
            <v>116</v>
          </cell>
          <cell r="J92">
            <v>1.34821E-2</v>
          </cell>
          <cell r="K92">
            <v>216</v>
          </cell>
          <cell r="L92">
            <v>2.5104600000000001E-2</v>
          </cell>
          <cell r="M92">
            <v>210</v>
          </cell>
          <cell r="N92">
            <v>2.44073E-2</v>
          </cell>
          <cell r="O92">
            <v>164</v>
          </cell>
          <cell r="P92">
            <v>1.9060899999999999E-2</v>
          </cell>
          <cell r="Q92">
            <v>300</v>
          </cell>
          <cell r="R92">
            <v>3.4867500000000003E-2</v>
          </cell>
          <cell r="S92">
            <v>41</v>
          </cell>
          <cell r="T92">
            <v>4.7651999999999998E-3</v>
          </cell>
          <cell r="U92">
            <v>452</v>
          </cell>
          <cell r="V92">
            <v>5.2533700000000003E-2</v>
          </cell>
          <cell r="W92">
            <v>1095</v>
          </cell>
          <cell r="X92">
            <v>0.1272664</v>
          </cell>
          <cell r="Y92">
            <v>1095</v>
          </cell>
          <cell r="Z92">
            <v>0.1272664</v>
          </cell>
          <cell r="AA92">
            <v>284</v>
          </cell>
          <cell r="AB92">
            <v>3.30079E-2</v>
          </cell>
          <cell r="AC92">
            <v>53</v>
          </cell>
          <cell r="AD92">
            <v>6.1599000000000003E-3</v>
          </cell>
          <cell r="AE92">
            <v>51</v>
          </cell>
          <cell r="AF92">
            <v>5.9274999999999996E-3</v>
          </cell>
          <cell r="AG92">
            <v>51</v>
          </cell>
          <cell r="AH92">
            <v>5.9274999999999996E-3</v>
          </cell>
          <cell r="AI92">
            <v>12</v>
          </cell>
          <cell r="AJ92">
            <v>1.3947E-3</v>
          </cell>
          <cell r="AK92">
            <v>12</v>
          </cell>
          <cell r="AL92">
            <v>1.3947E-3</v>
          </cell>
          <cell r="AM92">
            <v>43</v>
          </cell>
          <cell r="AN92">
            <v>4.9976999999999999E-3</v>
          </cell>
          <cell r="AO92">
            <v>118</v>
          </cell>
          <cell r="AP92">
            <v>1.37146E-2</v>
          </cell>
          <cell r="AQ92">
            <v>680</v>
          </cell>
          <cell r="AR92">
            <v>7.9033000000000006E-2</v>
          </cell>
          <cell r="AS92">
            <v>6</v>
          </cell>
          <cell r="AT92">
            <v>6.9740000000000004E-4</v>
          </cell>
          <cell r="AU92">
            <v>1909</v>
          </cell>
          <cell r="AV92">
            <v>0.2218735</v>
          </cell>
          <cell r="AW92">
            <v>103</v>
          </cell>
          <cell r="AX92">
            <v>1.19712E-2</v>
          </cell>
          <cell r="AY92">
            <v>156</v>
          </cell>
          <cell r="AZ92">
            <v>1.8131100000000001E-2</v>
          </cell>
        </row>
        <row r="93">
          <cell r="A93" t="str">
            <v>Z00154</v>
          </cell>
          <cell r="B93">
            <v>4739</v>
          </cell>
          <cell r="C93">
            <v>34</v>
          </cell>
          <cell r="D93">
            <v>7.1745000000000003E-3</v>
          </cell>
          <cell r="E93">
            <v>255</v>
          </cell>
          <cell r="F93">
            <v>5.3808799999999997E-2</v>
          </cell>
          <cell r="G93">
            <v>361</v>
          </cell>
          <cell r="H93">
            <v>7.6176400000000005E-2</v>
          </cell>
          <cell r="I93">
            <v>62</v>
          </cell>
          <cell r="J93">
            <v>1.30829E-2</v>
          </cell>
          <cell r="K93">
            <v>116</v>
          </cell>
          <cell r="L93">
            <v>2.4477700000000002E-2</v>
          </cell>
          <cell r="M93">
            <v>68</v>
          </cell>
          <cell r="N93">
            <v>1.4349000000000001E-2</v>
          </cell>
          <cell r="O93">
            <v>107</v>
          </cell>
          <cell r="P93">
            <v>2.2578600000000001E-2</v>
          </cell>
          <cell r="Q93">
            <v>64</v>
          </cell>
          <cell r="R93">
            <v>1.3505E-2</v>
          </cell>
          <cell r="S93">
            <v>23</v>
          </cell>
          <cell r="T93">
            <v>4.8532999999999996E-3</v>
          </cell>
          <cell r="U93">
            <v>191</v>
          </cell>
          <cell r="V93">
            <v>4.0303899999999997E-2</v>
          </cell>
          <cell r="W93">
            <v>480</v>
          </cell>
          <cell r="X93">
            <v>0.10128719999999999</v>
          </cell>
          <cell r="Y93">
            <v>480</v>
          </cell>
          <cell r="Z93">
            <v>0.10128719999999999</v>
          </cell>
          <cell r="AA93">
            <v>102</v>
          </cell>
          <cell r="AB93">
            <v>2.1523500000000001E-2</v>
          </cell>
          <cell r="AC93">
            <v>25</v>
          </cell>
          <cell r="AD93">
            <v>5.2754000000000004E-3</v>
          </cell>
          <cell r="AE93">
            <v>25</v>
          </cell>
          <cell r="AF93">
            <v>5.2754000000000004E-3</v>
          </cell>
          <cell r="AG93">
            <v>25</v>
          </cell>
          <cell r="AH93">
            <v>5.2754000000000004E-3</v>
          </cell>
          <cell r="AI93">
            <v>10</v>
          </cell>
          <cell r="AJ93">
            <v>2.1101000000000002E-3</v>
          </cell>
          <cell r="AK93">
            <v>10</v>
          </cell>
          <cell r="AL93">
            <v>2.1101000000000002E-3</v>
          </cell>
          <cell r="AM93">
            <v>12</v>
          </cell>
          <cell r="AN93">
            <v>2.5322000000000001E-3</v>
          </cell>
          <cell r="AO93">
            <v>54</v>
          </cell>
          <cell r="AP93">
            <v>1.13948E-2</v>
          </cell>
          <cell r="AQ93">
            <v>234</v>
          </cell>
          <cell r="AR93">
            <v>4.9377499999999998E-2</v>
          </cell>
          <cell r="AS93">
            <v>17</v>
          </cell>
          <cell r="AT93">
            <v>3.5872999999999999E-3</v>
          </cell>
          <cell r="AU93">
            <v>779</v>
          </cell>
          <cell r="AV93">
            <v>0.16438069999999999</v>
          </cell>
          <cell r="AW93">
            <v>42</v>
          </cell>
          <cell r="AX93">
            <v>8.8626E-3</v>
          </cell>
          <cell r="AY93">
            <v>78</v>
          </cell>
          <cell r="AZ93">
            <v>1.64592E-2</v>
          </cell>
        </row>
        <row r="94">
          <cell r="A94" t="str">
            <v>Z00156</v>
          </cell>
          <cell r="B94">
            <v>7632</v>
          </cell>
          <cell r="C94">
            <v>67</v>
          </cell>
          <cell r="D94">
            <v>8.7787999999999998E-3</v>
          </cell>
          <cell r="E94">
            <v>516</v>
          </cell>
          <cell r="F94">
            <v>6.7610100000000006E-2</v>
          </cell>
          <cell r="G94">
            <v>745</v>
          </cell>
          <cell r="H94">
            <v>9.7615300000000002E-2</v>
          </cell>
          <cell r="I94">
            <v>113</v>
          </cell>
          <cell r="J94">
            <v>1.4806100000000001E-2</v>
          </cell>
          <cell r="K94">
            <v>302</v>
          </cell>
          <cell r="L94">
            <v>3.95702E-2</v>
          </cell>
          <cell r="M94">
            <v>79</v>
          </cell>
          <cell r="N94">
            <v>1.03512E-2</v>
          </cell>
          <cell r="O94">
            <v>134</v>
          </cell>
          <cell r="P94">
            <v>1.7557699999999999E-2</v>
          </cell>
          <cell r="Q94">
            <v>77</v>
          </cell>
          <cell r="R94">
            <v>1.00891E-2</v>
          </cell>
          <cell r="S94">
            <v>38</v>
          </cell>
          <cell r="T94">
            <v>4.9789999999999999E-3</v>
          </cell>
          <cell r="U94">
            <v>464</v>
          </cell>
          <cell r="V94">
            <v>6.0796599999999999E-2</v>
          </cell>
          <cell r="W94">
            <v>918</v>
          </cell>
          <cell r="X94">
            <v>0.120283</v>
          </cell>
          <cell r="Y94">
            <v>918</v>
          </cell>
          <cell r="Z94">
            <v>0.120283</v>
          </cell>
          <cell r="AA94">
            <v>217</v>
          </cell>
          <cell r="AB94">
            <v>2.8432900000000001E-2</v>
          </cell>
          <cell r="AC94">
            <v>57</v>
          </cell>
          <cell r="AD94">
            <v>7.4685999999999997E-3</v>
          </cell>
          <cell r="AE94">
            <v>41</v>
          </cell>
          <cell r="AF94">
            <v>5.3721000000000003E-3</v>
          </cell>
          <cell r="AG94">
            <v>41</v>
          </cell>
          <cell r="AH94">
            <v>5.3721000000000003E-3</v>
          </cell>
          <cell r="AI94">
            <v>13</v>
          </cell>
          <cell r="AJ94">
            <v>1.7034000000000001E-3</v>
          </cell>
          <cell r="AK94">
            <v>13</v>
          </cell>
          <cell r="AL94">
            <v>1.7034000000000001E-3</v>
          </cell>
          <cell r="AM94">
            <v>15</v>
          </cell>
          <cell r="AN94">
            <v>1.9654E-3</v>
          </cell>
          <cell r="AO94">
            <v>62</v>
          </cell>
          <cell r="AP94">
            <v>8.1236999999999993E-3</v>
          </cell>
          <cell r="AQ94">
            <v>177</v>
          </cell>
          <cell r="AR94">
            <v>2.3191799999999999E-2</v>
          </cell>
          <cell r="AS94">
            <v>4</v>
          </cell>
          <cell r="AT94">
            <v>5.241E-4</v>
          </cell>
          <cell r="AU94">
            <v>1533</v>
          </cell>
          <cell r="AV94">
            <v>0.20086480000000001</v>
          </cell>
          <cell r="AW94">
            <v>93</v>
          </cell>
          <cell r="AX94">
            <v>1.21855E-2</v>
          </cell>
          <cell r="AY94">
            <v>185</v>
          </cell>
          <cell r="AZ94">
            <v>2.4240000000000001E-2</v>
          </cell>
        </row>
        <row r="95">
          <cell r="A95" t="str">
            <v>Z00157</v>
          </cell>
          <cell r="B95">
            <v>9792</v>
          </cell>
          <cell r="C95">
            <v>10</v>
          </cell>
          <cell r="D95">
            <v>1.0212000000000001E-3</v>
          </cell>
          <cell r="E95">
            <v>413</v>
          </cell>
          <cell r="F95">
            <v>4.2177300000000001E-2</v>
          </cell>
          <cell r="G95">
            <v>103</v>
          </cell>
          <cell r="H95">
            <v>1.05188E-2</v>
          </cell>
          <cell r="I95">
            <v>27</v>
          </cell>
          <cell r="J95">
            <v>2.7574000000000001E-3</v>
          </cell>
          <cell r="K95">
            <v>19</v>
          </cell>
          <cell r="L95">
            <v>1.9403999999999999E-3</v>
          </cell>
          <cell r="M95">
            <v>11</v>
          </cell>
          <cell r="N95">
            <v>1.1234000000000001E-3</v>
          </cell>
          <cell r="O95">
            <v>5</v>
          </cell>
          <cell r="P95">
            <v>5.1060000000000005E-4</v>
          </cell>
          <cell r="Q95">
            <v>21</v>
          </cell>
          <cell r="R95">
            <v>2.1446E-3</v>
          </cell>
          <cell r="S95">
            <v>1</v>
          </cell>
          <cell r="T95">
            <v>1.021E-4</v>
          </cell>
          <cell r="U95">
            <v>86</v>
          </cell>
          <cell r="V95">
            <v>8.7826999999999992E-3</v>
          </cell>
          <cell r="W95">
            <v>550</v>
          </cell>
          <cell r="X95">
            <v>5.6168299999999997E-2</v>
          </cell>
          <cell r="Y95">
            <v>550</v>
          </cell>
          <cell r="Z95">
            <v>5.6168299999999997E-2</v>
          </cell>
          <cell r="AA95">
            <v>69</v>
          </cell>
          <cell r="AB95">
            <v>7.0466000000000001E-3</v>
          </cell>
          <cell r="AC95">
            <v>19</v>
          </cell>
          <cell r="AD95">
            <v>1.9403999999999999E-3</v>
          </cell>
          <cell r="AE95">
            <v>4</v>
          </cell>
          <cell r="AF95">
            <v>4.0850000000000001E-4</v>
          </cell>
          <cell r="AG95">
            <v>4</v>
          </cell>
          <cell r="AH95">
            <v>4.0850000000000001E-4</v>
          </cell>
          <cell r="AI95">
            <v>3</v>
          </cell>
          <cell r="AJ95">
            <v>3.0640000000000002E-4</v>
          </cell>
          <cell r="AK95">
            <v>3</v>
          </cell>
          <cell r="AL95">
            <v>3.0640000000000002E-4</v>
          </cell>
          <cell r="AM95">
            <v>0</v>
          </cell>
          <cell r="AN95">
            <v>0</v>
          </cell>
          <cell r="AO95">
            <v>23</v>
          </cell>
          <cell r="AP95">
            <v>2.3489000000000001E-3</v>
          </cell>
          <cell r="AQ95">
            <v>275</v>
          </cell>
          <cell r="AR95">
            <v>2.80842E-2</v>
          </cell>
          <cell r="AS95">
            <v>1</v>
          </cell>
          <cell r="AT95">
            <v>1.021E-4</v>
          </cell>
          <cell r="AU95">
            <v>594</v>
          </cell>
          <cell r="AV95">
            <v>6.0661800000000002E-2</v>
          </cell>
          <cell r="AW95">
            <v>18</v>
          </cell>
          <cell r="AX95">
            <v>1.8381999999999999E-3</v>
          </cell>
          <cell r="AY95">
            <v>68</v>
          </cell>
          <cell r="AZ95">
            <v>6.9443999999999999E-3</v>
          </cell>
        </row>
        <row r="96">
          <cell r="A96" t="str">
            <v>Z00159</v>
          </cell>
          <cell r="B96">
            <v>6115</v>
          </cell>
          <cell r="C96">
            <v>94</v>
          </cell>
          <cell r="D96">
            <v>1.5372E-2</v>
          </cell>
          <cell r="E96">
            <v>331</v>
          </cell>
          <cell r="F96">
            <v>5.4129200000000002E-2</v>
          </cell>
          <cell r="G96">
            <v>879</v>
          </cell>
          <cell r="H96">
            <v>0.14374490000000001</v>
          </cell>
          <cell r="I96">
            <v>106</v>
          </cell>
          <cell r="J96">
            <v>1.73344E-2</v>
          </cell>
          <cell r="K96">
            <v>198</v>
          </cell>
          <cell r="L96">
            <v>3.2379400000000003E-2</v>
          </cell>
          <cell r="M96">
            <v>254</v>
          </cell>
          <cell r="N96">
            <v>4.1537200000000003E-2</v>
          </cell>
          <cell r="O96">
            <v>69</v>
          </cell>
          <cell r="P96">
            <v>1.1283700000000001E-2</v>
          </cell>
          <cell r="Q96">
            <v>80</v>
          </cell>
          <cell r="R96">
            <v>1.30826E-2</v>
          </cell>
          <cell r="S96">
            <v>46</v>
          </cell>
          <cell r="T96">
            <v>7.5224999999999997E-3</v>
          </cell>
          <cell r="U96">
            <v>384</v>
          </cell>
          <cell r="V96">
            <v>6.2796400000000002E-2</v>
          </cell>
          <cell r="W96">
            <v>642</v>
          </cell>
          <cell r="X96">
            <v>0.1049877</v>
          </cell>
          <cell r="Y96">
            <v>642</v>
          </cell>
          <cell r="Z96">
            <v>0.1049877</v>
          </cell>
          <cell r="AA96">
            <v>224</v>
          </cell>
          <cell r="AB96">
            <v>3.6631200000000003E-2</v>
          </cell>
          <cell r="AC96">
            <v>56</v>
          </cell>
          <cell r="AD96">
            <v>9.1578000000000007E-3</v>
          </cell>
          <cell r="AE96">
            <v>36</v>
          </cell>
          <cell r="AF96">
            <v>5.8872000000000004E-3</v>
          </cell>
          <cell r="AG96">
            <v>36</v>
          </cell>
          <cell r="AH96">
            <v>5.8872000000000004E-3</v>
          </cell>
          <cell r="AI96">
            <v>21</v>
          </cell>
          <cell r="AJ96">
            <v>3.4342000000000001E-3</v>
          </cell>
          <cell r="AK96">
            <v>21</v>
          </cell>
          <cell r="AL96">
            <v>3.4342000000000001E-3</v>
          </cell>
          <cell r="AM96">
            <v>29</v>
          </cell>
          <cell r="AN96">
            <v>4.7423999999999999E-3</v>
          </cell>
          <cell r="AO96">
            <v>87</v>
          </cell>
          <cell r="AP96">
            <v>1.42273E-2</v>
          </cell>
          <cell r="AQ96">
            <v>334</v>
          </cell>
          <cell r="AR96">
            <v>5.4619800000000003E-2</v>
          </cell>
          <cell r="AS96">
            <v>9</v>
          </cell>
          <cell r="AT96">
            <v>1.4718000000000001E-3</v>
          </cell>
          <cell r="AU96">
            <v>1476</v>
          </cell>
          <cell r="AV96">
            <v>0.2413737</v>
          </cell>
          <cell r="AW96">
            <v>122</v>
          </cell>
          <cell r="AX96">
            <v>1.9950900000000001E-2</v>
          </cell>
          <cell r="AY96">
            <v>196</v>
          </cell>
          <cell r="AZ96">
            <v>3.2052299999999999E-2</v>
          </cell>
        </row>
        <row r="97">
          <cell r="A97" t="str">
            <v>Z00162</v>
          </cell>
          <cell r="B97">
            <v>2424</v>
          </cell>
          <cell r="C97">
            <v>66</v>
          </cell>
          <cell r="D97">
            <v>2.7227700000000001E-2</v>
          </cell>
          <cell r="E97">
            <v>153</v>
          </cell>
          <cell r="F97">
            <v>6.3118800000000003E-2</v>
          </cell>
          <cell r="G97">
            <v>459</v>
          </cell>
          <cell r="H97">
            <v>0.18935640000000001</v>
          </cell>
          <cell r="I97">
            <v>57</v>
          </cell>
          <cell r="J97">
            <v>2.3514899999999998E-2</v>
          </cell>
          <cell r="K97">
            <v>169</v>
          </cell>
          <cell r="L97">
            <v>6.9719500000000004E-2</v>
          </cell>
          <cell r="M97">
            <v>89</v>
          </cell>
          <cell r="N97">
            <v>3.6716199999999997E-2</v>
          </cell>
          <cell r="O97">
            <v>78</v>
          </cell>
          <cell r="P97">
            <v>3.2178199999999997E-2</v>
          </cell>
          <cell r="Q97">
            <v>43</v>
          </cell>
          <cell r="R97">
            <v>1.77393E-2</v>
          </cell>
          <cell r="S97">
            <v>15</v>
          </cell>
          <cell r="T97">
            <v>6.1881000000000002E-3</v>
          </cell>
          <cell r="U97">
            <v>314</v>
          </cell>
          <cell r="V97">
            <v>0.12953799999999999</v>
          </cell>
          <cell r="W97">
            <v>37</v>
          </cell>
          <cell r="X97">
            <v>1.5264E-2</v>
          </cell>
          <cell r="Y97">
            <v>37</v>
          </cell>
          <cell r="Z97">
            <v>1.5264E-2</v>
          </cell>
          <cell r="AA97">
            <v>195</v>
          </cell>
          <cell r="AB97">
            <v>8.0445500000000003E-2</v>
          </cell>
          <cell r="AC97">
            <v>23</v>
          </cell>
          <cell r="AD97">
            <v>9.4883999999999993E-3</v>
          </cell>
          <cell r="AE97">
            <v>45</v>
          </cell>
          <cell r="AF97">
            <v>1.8564400000000002E-2</v>
          </cell>
          <cell r="AG97">
            <v>45</v>
          </cell>
          <cell r="AH97">
            <v>1.8564400000000002E-2</v>
          </cell>
          <cell r="AI97">
            <v>14</v>
          </cell>
          <cell r="AJ97">
            <v>5.7755999999999997E-3</v>
          </cell>
          <cell r="AK97">
            <v>14</v>
          </cell>
          <cell r="AL97">
            <v>5.7755999999999997E-3</v>
          </cell>
          <cell r="AM97">
            <v>5</v>
          </cell>
          <cell r="AN97">
            <v>2.0627000000000002E-3</v>
          </cell>
          <cell r="AO97">
            <v>35</v>
          </cell>
          <cell r="AP97">
            <v>1.4438899999999999E-2</v>
          </cell>
          <cell r="AQ97">
            <v>347</v>
          </cell>
          <cell r="AR97">
            <v>0.1431518</v>
          </cell>
          <cell r="AS97">
            <v>8</v>
          </cell>
          <cell r="AT97">
            <v>3.3002999999999999E-3</v>
          </cell>
          <cell r="AU97">
            <v>736</v>
          </cell>
          <cell r="AV97">
            <v>0.30363040000000002</v>
          </cell>
          <cell r="AW97">
            <v>51</v>
          </cell>
          <cell r="AX97">
            <v>2.1039599999999999E-2</v>
          </cell>
          <cell r="AY97">
            <v>68</v>
          </cell>
          <cell r="AZ97">
            <v>2.8052799999999999E-2</v>
          </cell>
        </row>
        <row r="98">
          <cell r="A98" t="str">
            <v>Z00164</v>
          </cell>
          <cell r="B98">
            <v>3027</v>
          </cell>
          <cell r="C98">
            <v>66</v>
          </cell>
          <cell r="D98">
            <v>2.1803800000000002E-2</v>
          </cell>
          <cell r="E98">
            <v>204</v>
          </cell>
          <cell r="F98">
            <v>6.7393499999999995E-2</v>
          </cell>
          <cell r="G98">
            <v>511</v>
          </cell>
          <cell r="H98">
            <v>0.16881399999999999</v>
          </cell>
          <cell r="I98">
            <v>60</v>
          </cell>
          <cell r="J98">
            <v>1.9821600000000002E-2</v>
          </cell>
          <cell r="K98">
            <v>169</v>
          </cell>
          <cell r="L98">
            <v>5.5830900000000003E-2</v>
          </cell>
          <cell r="M98">
            <v>91</v>
          </cell>
          <cell r="N98">
            <v>3.0062800000000001E-2</v>
          </cell>
          <cell r="O98">
            <v>52</v>
          </cell>
          <cell r="P98">
            <v>1.7178700000000002E-2</v>
          </cell>
          <cell r="Q98">
            <v>70</v>
          </cell>
          <cell r="R98">
            <v>2.3125199999999999E-2</v>
          </cell>
          <cell r="S98">
            <v>45</v>
          </cell>
          <cell r="T98">
            <v>1.48662E-2</v>
          </cell>
          <cell r="U98">
            <v>284</v>
          </cell>
          <cell r="V98">
            <v>9.3822299999999997E-2</v>
          </cell>
          <cell r="W98">
            <v>544</v>
          </cell>
          <cell r="X98">
            <v>0.17971590000000001</v>
          </cell>
          <cell r="Y98">
            <v>544</v>
          </cell>
          <cell r="Z98">
            <v>0.17971590000000001</v>
          </cell>
          <cell r="AA98">
            <v>157</v>
          </cell>
          <cell r="AB98">
            <v>5.1866500000000003E-2</v>
          </cell>
          <cell r="AC98">
            <v>46</v>
          </cell>
          <cell r="AD98">
            <v>1.5196599999999999E-2</v>
          </cell>
          <cell r="AE98">
            <v>36</v>
          </cell>
          <cell r="AF98">
            <v>1.1893000000000001E-2</v>
          </cell>
          <cell r="AG98">
            <v>36</v>
          </cell>
          <cell r="AH98">
            <v>1.1893000000000001E-2</v>
          </cell>
          <cell r="AI98">
            <v>12</v>
          </cell>
          <cell r="AJ98">
            <v>3.9642999999999996E-3</v>
          </cell>
          <cell r="AK98">
            <v>12</v>
          </cell>
          <cell r="AL98">
            <v>3.9642999999999996E-3</v>
          </cell>
          <cell r="AM98">
            <v>10</v>
          </cell>
          <cell r="AN98">
            <v>3.3035999999999999E-3</v>
          </cell>
          <cell r="AO98">
            <v>47</v>
          </cell>
          <cell r="AP98">
            <v>1.55269E-2</v>
          </cell>
          <cell r="AQ98">
            <v>280</v>
          </cell>
          <cell r="AR98">
            <v>9.2500799999999994E-2</v>
          </cell>
          <cell r="AS98">
            <v>2</v>
          </cell>
          <cell r="AT98">
            <v>6.6069999999999996E-4</v>
          </cell>
          <cell r="AU98">
            <v>874</v>
          </cell>
          <cell r="AV98">
            <v>0.28873470000000001</v>
          </cell>
          <cell r="AW98">
            <v>87</v>
          </cell>
          <cell r="AX98">
            <v>2.8741300000000001E-2</v>
          </cell>
          <cell r="AY98">
            <v>116</v>
          </cell>
          <cell r="AZ98">
            <v>3.8321800000000003E-2</v>
          </cell>
        </row>
        <row r="99">
          <cell r="A99" t="str">
            <v>Z00165</v>
          </cell>
          <cell r="B99">
            <v>7816</v>
          </cell>
          <cell r="C99">
            <v>104</v>
          </cell>
          <cell r="D99">
            <v>1.3306E-2</v>
          </cell>
          <cell r="E99">
            <v>515</v>
          </cell>
          <cell r="F99">
            <v>6.5890500000000005E-2</v>
          </cell>
          <cell r="G99">
            <v>894</v>
          </cell>
          <cell r="H99">
            <v>0.1143808</v>
          </cell>
          <cell r="I99">
            <v>134</v>
          </cell>
          <cell r="J99">
            <v>1.7144300000000001E-2</v>
          </cell>
          <cell r="K99">
            <v>206</v>
          </cell>
          <cell r="L99">
            <v>2.63562E-2</v>
          </cell>
          <cell r="M99">
            <v>183</v>
          </cell>
          <cell r="N99">
            <v>2.34135E-2</v>
          </cell>
          <cell r="O99">
            <v>86</v>
          </cell>
          <cell r="P99">
            <v>1.10031E-2</v>
          </cell>
          <cell r="Q99">
            <v>135</v>
          </cell>
          <cell r="R99">
            <v>1.7272300000000001E-2</v>
          </cell>
          <cell r="S99">
            <v>38</v>
          </cell>
          <cell r="T99">
            <v>4.8618000000000003E-3</v>
          </cell>
          <cell r="U99">
            <v>384</v>
          </cell>
          <cell r="V99">
            <v>4.913E-2</v>
          </cell>
          <cell r="W99">
            <v>1187</v>
          </cell>
          <cell r="X99">
            <v>0.151868</v>
          </cell>
          <cell r="Y99">
            <v>1187</v>
          </cell>
          <cell r="Z99">
            <v>0.151868</v>
          </cell>
          <cell r="AA99">
            <v>216</v>
          </cell>
          <cell r="AB99">
            <v>2.76356E-2</v>
          </cell>
          <cell r="AC99">
            <v>50</v>
          </cell>
          <cell r="AD99">
            <v>6.3971000000000002E-3</v>
          </cell>
          <cell r="AE99">
            <v>51</v>
          </cell>
          <cell r="AF99">
            <v>6.5250999999999998E-3</v>
          </cell>
          <cell r="AG99">
            <v>51</v>
          </cell>
          <cell r="AH99">
            <v>6.5250999999999998E-3</v>
          </cell>
          <cell r="AI99">
            <v>11</v>
          </cell>
          <cell r="AJ99">
            <v>1.4074000000000001E-3</v>
          </cell>
          <cell r="AK99">
            <v>11</v>
          </cell>
          <cell r="AL99">
            <v>1.4074000000000001E-3</v>
          </cell>
          <cell r="AM99">
            <v>33</v>
          </cell>
          <cell r="AN99">
            <v>4.2221000000000003E-3</v>
          </cell>
          <cell r="AO99">
            <v>103</v>
          </cell>
          <cell r="AP99">
            <v>1.31781E-2</v>
          </cell>
          <cell r="AQ99">
            <v>374</v>
          </cell>
          <cell r="AR99">
            <v>4.78506E-2</v>
          </cell>
          <cell r="AS99">
            <v>4</v>
          </cell>
          <cell r="AT99">
            <v>5.1179999999999997E-4</v>
          </cell>
          <cell r="AU99">
            <v>1611</v>
          </cell>
          <cell r="AV99">
            <v>0.20611570000000001</v>
          </cell>
          <cell r="AW99">
            <v>126</v>
          </cell>
          <cell r="AX99">
            <v>1.6120800000000001E-2</v>
          </cell>
          <cell r="AY99">
            <v>231</v>
          </cell>
          <cell r="AZ99">
            <v>2.9554799999999999E-2</v>
          </cell>
        </row>
        <row r="100">
          <cell r="A100" t="str">
            <v>Z00166</v>
          </cell>
          <cell r="B100">
            <v>2554</v>
          </cell>
          <cell r="C100">
            <v>38</v>
          </cell>
          <cell r="D100">
            <v>1.4878600000000001E-2</v>
          </cell>
          <cell r="E100">
            <v>115</v>
          </cell>
          <cell r="F100">
            <v>4.5027400000000002E-2</v>
          </cell>
          <cell r="G100">
            <v>197</v>
          </cell>
          <cell r="H100">
            <v>7.7133900000000005E-2</v>
          </cell>
          <cell r="I100">
            <v>20</v>
          </cell>
          <cell r="J100">
            <v>7.8309E-3</v>
          </cell>
          <cell r="K100">
            <v>70</v>
          </cell>
          <cell r="L100">
            <v>2.7407999999999998E-2</v>
          </cell>
          <cell r="M100">
            <v>29</v>
          </cell>
          <cell r="N100">
            <v>1.1354700000000001E-2</v>
          </cell>
          <cell r="O100">
            <v>38</v>
          </cell>
          <cell r="P100">
            <v>1.4878600000000001E-2</v>
          </cell>
          <cell r="Q100">
            <v>33</v>
          </cell>
          <cell r="R100">
            <v>1.2920900000000001E-2</v>
          </cell>
          <cell r="S100">
            <v>16</v>
          </cell>
          <cell r="T100">
            <v>6.2646999999999998E-3</v>
          </cell>
          <cell r="U100">
            <v>146</v>
          </cell>
          <cell r="V100">
            <v>5.7165199999999999E-2</v>
          </cell>
          <cell r="W100">
            <v>218</v>
          </cell>
          <cell r="X100">
            <v>8.5356299999999996E-2</v>
          </cell>
          <cell r="Y100">
            <v>218</v>
          </cell>
          <cell r="Z100">
            <v>8.5356299999999996E-2</v>
          </cell>
          <cell r="AA100">
            <v>91</v>
          </cell>
          <cell r="AB100">
            <v>3.56304E-2</v>
          </cell>
          <cell r="AC100">
            <v>18</v>
          </cell>
          <cell r="AD100">
            <v>7.0477999999999999E-3</v>
          </cell>
          <cell r="AE100">
            <v>29</v>
          </cell>
          <cell r="AF100">
            <v>1.1354700000000001E-2</v>
          </cell>
          <cell r="AG100">
            <v>29</v>
          </cell>
          <cell r="AH100">
            <v>1.1354700000000001E-2</v>
          </cell>
          <cell r="AI100">
            <v>10</v>
          </cell>
          <cell r="AJ100">
            <v>3.9154000000000003E-3</v>
          </cell>
          <cell r="AK100">
            <v>10</v>
          </cell>
          <cell r="AL100">
            <v>3.9154000000000003E-3</v>
          </cell>
          <cell r="AM100">
            <v>8</v>
          </cell>
          <cell r="AN100">
            <v>3.1323000000000002E-3</v>
          </cell>
          <cell r="AO100">
            <v>16</v>
          </cell>
          <cell r="AP100">
            <v>6.2646999999999998E-3</v>
          </cell>
          <cell r="AQ100">
            <v>223</v>
          </cell>
          <cell r="AR100">
            <v>8.7314000000000003E-2</v>
          </cell>
          <cell r="AS100">
            <v>2</v>
          </cell>
          <cell r="AT100">
            <v>7.8310000000000001E-4</v>
          </cell>
          <cell r="AU100">
            <v>416</v>
          </cell>
          <cell r="AV100">
            <v>0.16288179999999999</v>
          </cell>
          <cell r="AW100">
            <v>51</v>
          </cell>
          <cell r="AX100">
            <v>1.9968699999999999E-2</v>
          </cell>
          <cell r="AY100">
            <v>41</v>
          </cell>
          <cell r="AZ100">
            <v>1.60532E-2</v>
          </cell>
        </row>
        <row r="101">
          <cell r="A101" t="str">
            <v>Z00191</v>
          </cell>
          <cell r="B101">
            <v>10718</v>
          </cell>
          <cell r="C101">
            <v>152</v>
          </cell>
          <cell r="D101">
            <v>1.41818E-2</v>
          </cell>
          <cell r="E101">
            <v>613</v>
          </cell>
          <cell r="F101">
            <v>5.7193500000000001E-2</v>
          </cell>
          <cell r="G101">
            <v>1454</v>
          </cell>
          <cell r="H101">
            <v>0.13565959999999999</v>
          </cell>
          <cell r="I101">
            <v>213</v>
          </cell>
          <cell r="J101">
            <v>1.9873100000000001E-2</v>
          </cell>
          <cell r="K101">
            <v>389</v>
          </cell>
          <cell r="L101">
            <v>3.6294100000000003E-2</v>
          </cell>
          <cell r="M101">
            <v>136</v>
          </cell>
          <cell r="N101">
            <v>1.2688899999999999E-2</v>
          </cell>
          <cell r="O101">
            <v>115</v>
          </cell>
          <cell r="P101">
            <v>1.0729600000000001E-2</v>
          </cell>
          <cell r="Q101">
            <v>115</v>
          </cell>
          <cell r="R101">
            <v>1.0729600000000001E-2</v>
          </cell>
          <cell r="S101">
            <v>71</v>
          </cell>
          <cell r="T101">
            <v>6.6243999999999999E-3</v>
          </cell>
          <cell r="U101">
            <v>757</v>
          </cell>
          <cell r="V101">
            <v>7.0628800000000005E-2</v>
          </cell>
          <cell r="W101">
            <v>905</v>
          </cell>
          <cell r="X101">
            <v>8.4437399999999996E-2</v>
          </cell>
          <cell r="Y101">
            <v>905</v>
          </cell>
          <cell r="Z101">
            <v>8.4437399999999996E-2</v>
          </cell>
          <cell r="AA101">
            <v>467</v>
          </cell>
          <cell r="AB101">
            <v>4.3571600000000002E-2</v>
          </cell>
          <cell r="AC101">
            <v>71</v>
          </cell>
          <cell r="AD101">
            <v>6.6243999999999999E-3</v>
          </cell>
          <cell r="AE101">
            <v>38</v>
          </cell>
          <cell r="AF101">
            <v>3.5454000000000002E-3</v>
          </cell>
          <cell r="AG101">
            <v>38</v>
          </cell>
          <cell r="AH101">
            <v>3.5454000000000002E-3</v>
          </cell>
          <cell r="AI101">
            <v>9</v>
          </cell>
          <cell r="AJ101">
            <v>8.3969999999999997E-4</v>
          </cell>
          <cell r="AK101">
            <v>9</v>
          </cell>
          <cell r="AL101">
            <v>8.3969999999999997E-4</v>
          </cell>
          <cell r="AM101">
            <v>36</v>
          </cell>
          <cell r="AN101">
            <v>3.3587999999999999E-3</v>
          </cell>
          <cell r="AO101">
            <v>84</v>
          </cell>
          <cell r="AP101">
            <v>7.8373000000000002E-3</v>
          </cell>
          <cell r="AQ101">
            <v>1382</v>
          </cell>
          <cell r="AR101">
            <v>0.128942</v>
          </cell>
          <cell r="AS101">
            <v>16</v>
          </cell>
          <cell r="AT101">
            <v>1.4928000000000001E-3</v>
          </cell>
          <cell r="AU101">
            <v>2415</v>
          </cell>
          <cell r="AV101">
            <v>0.22532189999999999</v>
          </cell>
          <cell r="AW101">
            <v>197</v>
          </cell>
          <cell r="AX101">
            <v>1.8380299999999999E-2</v>
          </cell>
          <cell r="AY101">
            <v>332</v>
          </cell>
          <cell r="AZ101">
            <v>3.0975900000000001E-2</v>
          </cell>
        </row>
        <row r="102">
          <cell r="A102" t="str">
            <v>Z00192</v>
          </cell>
          <cell r="B102">
            <v>4620</v>
          </cell>
          <cell r="C102">
            <v>65</v>
          </cell>
          <cell r="D102">
            <v>1.40693E-2</v>
          </cell>
          <cell r="E102">
            <v>302</v>
          </cell>
          <cell r="F102">
            <v>6.5367999999999996E-2</v>
          </cell>
          <cell r="G102">
            <v>742</v>
          </cell>
          <cell r="H102">
            <v>0.1606061</v>
          </cell>
          <cell r="I102">
            <v>84</v>
          </cell>
          <cell r="J102">
            <v>1.8181800000000001E-2</v>
          </cell>
          <cell r="K102">
            <v>196</v>
          </cell>
          <cell r="L102">
            <v>4.2424200000000002E-2</v>
          </cell>
          <cell r="M102">
            <v>110</v>
          </cell>
          <cell r="N102">
            <v>2.3809500000000001E-2</v>
          </cell>
          <cell r="O102">
            <v>69</v>
          </cell>
          <cell r="P102">
            <v>1.49351E-2</v>
          </cell>
          <cell r="Q102">
            <v>66</v>
          </cell>
          <cell r="R102">
            <v>1.42857E-2</v>
          </cell>
          <cell r="S102">
            <v>55</v>
          </cell>
          <cell r="T102">
            <v>1.19048E-2</v>
          </cell>
          <cell r="U102">
            <v>374</v>
          </cell>
          <cell r="V102">
            <v>8.0952399999999994E-2</v>
          </cell>
          <cell r="W102">
            <v>426</v>
          </cell>
          <cell r="X102">
            <v>9.2207800000000006E-2</v>
          </cell>
          <cell r="Y102">
            <v>426</v>
          </cell>
          <cell r="Z102">
            <v>9.2207800000000006E-2</v>
          </cell>
          <cell r="AA102">
            <v>221</v>
          </cell>
          <cell r="AB102">
            <v>4.7835500000000003E-2</v>
          </cell>
          <cell r="AC102">
            <v>24</v>
          </cell>
          <cell r="AD102">
            <v>5.1948000000000003E-3</v>
          </cell>
          <cell r="AE102">
            <v>33</v>
          </cell>
          <cell r="AF102">
            <v>7.1428999999999998E-3</v>
          </cell>
          <cell r="AG102">
            <v>33</v>
          </cell>
          <cell r="AH102">
            <v>7.1428999999999998E-3</v>
          </cell>
          <cell r="AI102">
            <v>9</v>
          </cell>
          <cell r="AJ102">
            <v>1.9480999999999999E-3</v>
          </cell>
          <cell r="AK102">
            <v>9</v>
          </cell>
          <cell r="AL102">
            <v>1.9480999999999999E-3</v>
          </cell>
          <cell r="AM102">
            <v>10</v>
          </cell>
          <cell r="AN102">
            <v>2.1645000000000002E-3</v>
          </cell>
          <cell r="AO102">
            <v>30</v>
          </cell>
          <cell r="AP102">
            <v>6.4935000000000001E-3</v>
          </cell>
          <cell r="AQ102">
            <v>353</v>
          </cell>
          <cell r="AR102">
            <v>7.64069E-2</v>
          </cell>
          <cell r="AS102">
            <v>8</v>
          </cell>
          <cell r="AT102">
            <v>1.7316E-3</v>
          </cell>
          <cell r="AU102">
            <v>1198</v>
          </cell>
          <cell r="AV102">
            <v>0.25930740000000002</v>
          </cell>
          <cell r="AW102">
            <v>94</v>
          </cell>
          <cell r="AX102">
            <v>2.0346300000000001E-2</v>
          </cell>
          <cell r="AY102">
            <v>116</v>
          </cell>
          <cell r="AZ102">
            <v>2.5108200000000001E-2</v>
          </cell>
        </row>
        <row r="103">
          <cell r="A103" t="str">
            <v>Z00193</v>
          </cell>
          <cell r="B103">
            <v>7423</v>
          </cell>
          <cell r="C103">
            <v>103</v>
          </cell>
          <cell r="D103">
            <v>1.3875800000000001E-2</v>
          </cell>
          <cell r="E103">
            <v>354</v>
          </cell>
          <cell r="F103">
            <v>4.7689599999999999E-2</v>
          </cell>
          <cell r="G103">
            <v>797</v>
          </cell>
          <cell r="H103">
            <v>0.10736900000000001</v>
          </cell>
          <cell r="I103">
            <v>127</v>
          </cell>
          <cell r="J103">
            <v>1.7108999999999999E-2</v>
          </cell>
          <cell r="K103">
            <v>265</v>
          </cell>
          <cell r="L103">
            <v>3.56999E-2</v>
          </cell>
          <cell r="M103">
            <v>122</v>
          </cell>
          <cell r="N103">
            <v>1.6435399999999999E-2</v>
          </cell>
          <cell r="O103">
            <v>67</v>
          </cell>
          <cell r="P103">
            <v>9.0259999999999993E-3</v>
          </cell>
          <cell r="Q103">
            <v>92</v>
          </cell>
          <cell r="R103">
            <v>1.2393899999999999E-2</v>
          </cell>
          <cell r="S103">
            <v>53</v>
          </cell>
          <cell r="T103">
            <v>7.1399999999999996E-3</v>
          </cell>
          <cell r="U103">
            <v>537</v>
          </cell>
          <cell r="V103">
            <v>7.2342699999999996E-2</v>
          </cell>
          <cell r="W103">
            <v>842</v>
          </cell>
          <cell r="X103">
            <v>0.1134312</v>
          </cell>
          <cell r="Y103">
            <v>842</v>
          </cell>
          <cell r="Z103">
            <v>0.1134312</v>
          </cell>
          <cell r="AA103">
            <v>334</v>
          </cell>
          <cell r="AB103">
            <v>4.4995300000000002E-2</v>
          </cell>
          <cell r="AC103">
            <v>59</v>
          </cell>
          <cell r="AD103">
            <v>7.9483000000000002E-3</v>
          </cell>
          <cell r="AE103">
            <v>62</v>
          </cell>
          <cell r="AF103">
            <v>8.3523999999999994E-3</v>
          </cell>
          <cell r="AG103">
            <v>62</v>
          </cell>
          <cell r="AH103">
            <v>8.3523999999999994E-3</v>
          </cell>
          <cell r="AI103">
            <v>26</v>
          </cell>
          <cell r="AJ103">
            <v>3.5025999999999998E-3</v>
          </cell>
          <cell r="AK103">
            <v>26</v>
          </cell>
          <cell r="AL103">
            <v>3.5025999999999998E-3</v>
          </cell>
          <cell r="AM103">
            <v>61</v>
          </cell>
          <cell r="AN103">
            <v>8.2176999999999997E-3</v>
          </cell>
          <cell r="AO103">
            <v>70</v>
          </cell>
          <cell r="AP103">
            <v>9.4301000000000003E-3</v>
          </cell>
          <cell r="AQ103">
            <v>756</v>
          </cell>
          <cell r="AR103">
            <v>0.10184559999999999</v>
          </cell>
          <cell r="AS103">
            <v>8</v>
          </cell>
          <cell r="AT103">
            <v>1.0777E-3</v>
          </cell>
          <cell r="AU103">
            <v>1493</v>
          </cell>
          <cell r="AV103">
            <v>0.20113159999999999</v>
          </cell>
          <cell r="AW103">
            <v>145</v>
          </cell>
          <cell r="AX103">
            <v>1.95339E-2</v>
          </cell>
          <cell r="AY103">
            <v>181</v>
          </cell>
          <cell r="AZ103">
            <v>2.4383700000000001E-2</v>
          </cell>
        </row>
        <row r="104">
          <cell r="A104" t="str">
            <v>Z00194</v>
          </cell>
          <cell r="B104">
            <v>1959</v>
          </cell>
          <cell r="C104">
            <v>36</v>
          </cell>
          <cell r="D104">
            <v>1.8376699999999999E-2</v>
          </cell>
          <cell r="E104">
            <v>162</v>
          </cell>
          <cell r="F104">
            <v>8.2695299999999999E-2</v>
          </cell>
          <cell r="G104">
            <v>309</v>
          </cell>
          <cell r="H104">
            <v>0.1577335</v>
          </cell>
          <cell r="I104">
            <v>35</v>
          </cell>
          <cell r="J104">
            <v>1.7866300000000002E-2</v>
          </cell>
          <cell r="K104">
            <v>100</v>
          </cell>
          <cell r="L104">
            <v>5.1046500000000002E-2</v>
          </cell>
          <cell r="M104">
            <v>71</v>
          </cell>
          <cell r="N104">
            <v>3.6242999999999997E-2</v>
          </cell>
          <cell r="O104">
            <v>46</v>
          </cell>
          <cell r="P104">
            <v>2.3481399999999999E-2</v>
          </cell>
          <cell r="Q104">
            <v>27</v>
          </cell>
          <cell r="R104">
            <v>1.37825E-2</v>
          </cell>
          <cell r="S104">
            <v>17</v>
          </cell>
          <cell r="T104">
            <v>8.6779000000000005E-3</v>
          </cell>
          <cell r="U104">
            <v>146</v>
          </cell>
          <cell r="V104">
            <v>7.4527800000000005E-2</v>
          </cell>
          <cell r="W104">
            <v>338</v>
          </cell>
          <cell r="X104">
            <v>0.172537</v>
          </cell>
          <cell r="Y104">
            <v>338</v>
          </cell>
          <cell r="Z104">
            <v>0.172537</v>
          </cell>
          <cell r="AA104">
            <v>75</v>
          </cell>
          <cell r="AB104">
            <v>3.8284800000000001E-2</v>
          </cell>
          <cell r="AC104">
            <v>26</v>
          </cell>
          <cell r="AD104">
            <v>1.32721E-2</v>
          </cell>
          <cell r="AE104">
            <v>19</v>
          </cell>
          <cell r="AF104">
            <v>9.6988000000000005E-3</v>
          </cell>
          <cell r="AG104">
            <v>19</v>
          </cell>
          <cell r="AH104">
            <v>9.6988000000000005E-3</v>
          </cell>
          <cell r="AI104">
            <v>3</v>
          </cell>
          <cell r="AJ104">
            <v>1.5314E-3</v>
          </cell>
          <cell r="AK104">
            <v>3</v>
          </cell>
          <cell r="AL104">
            <v>1.5314E-3</v>
          </cell>
          <cell r="AM104">
            <v>33</v>
          </cell>
          <cell r="AN104">
            <v>1.6845300000000001E-2</v>
          </cell>
          <cell r="AO104">
            <v>26</v>
          </cell>
          <cell r="AP104">
            <v>1.32721E-2</v>
          </cell>
          <cell r="AQ104">
            <v>165</v>
          </cell>
          <cell r="AR104">
            <v>8.4226599999999999E-2</v>
          </cell>
          <cell r="AS104">
            <v>3</v>
          </cell>
          <cell r="AT104">
            <v>1.5314E-3</v>
          </cell>
          <cell r="AU104">
            <v>531</v>
          </cell>
          <cell r="AV104">
            <v>0.27105669999999998</v>
          </cell>
          <cell r="AW104">
            <v>56</v>
          </cell>
          <cell r="AX104">
            <v>2.8586E-2</v>
          </cell>
          <cell r="AY104">
            <v>87</v>
          </cell>
          <cell r="AZ104">
            <v>4.4410400000000003E-2</v>
          </cell>
        </row>
        <row r="105">
          <cell r="A105" t="str">
            <v>Z00195</v>
          </cell>
          <cell r="B105">
            <v>1674</v>
          </cell>
          <cell r="C105">
            <v>38</v>
          </cell>
          <cell r="D105">
            <v>2.2700100000000001E-2</v>
          </cell>
          <cell r="E105">
            <v>116</v>
          </cell>
          <cell r="F105">
            <v>6.9295099999999998E-2</v>
          </cell>
          <cell r="G105">
            <v>285</v>
          </cell>
          <cell r="H105">
            <v>0.17025090000000001</v>
          </cell>
          <cell r="I105">
            <v>48</v>
          </cell>
          <cell r="J105">
            <v>2.8673799999999999E-2</v>
          </cell>
          <cell r="K105">
            <v>116</v>
          </cell>
          <cell r="L105">
            <v>6.9295099999999998E-2</v>
          </cell>
          <cell r="M105">
            <v>102</v>
          </cell>
          <cell r="N105">
            <v>6.0931899999999997E-2</v>
          </cell>
          <cell r="O105">
            <v>36</v>
          </cell>
          <cell r="P105">
            <v>2.1505400000000001E-2</v>
          </cell>
          <cell r="Q105">
            <v>27</v>
          </cell>
          <cell r="R105">
            <v>1.6129000000000001E-2</v>
          </cell>
          <cell r="S105">
            <v>24</v>
          </cell>
          <cell r="T105">
            <v>1.43369E-2</v>
          </cell>
          <cell r="U105">
            <v>180</v>
          </cell>
          <cell r="V105">
            <v>0.10752689999999999</v>
          </cell>
          <cell r="W105">
            <v>286</v>
          </cell>
          <cell r="X105">
            <v>0.17084830000000001</v>
          </cell>
          <cell r="Y105">
            <v>286</v>
          </cell>
          <cell r="Z105">
            <v>0.17084830000000001</v>
          </cell>
          <cell r="AA105">
            <v>84</v>
          </cell>
          <cell r="AB105">
            <v>5.01792E-2</v>
          </cell>
          <cell r="AC105">
            <v>15</v>
          </cell>
          <cell r="AD105">
            <v>8.9606000000000009E-3</v>
          </cell>
          <cell r="AE105">
            <v>26</v>
          </cell>
          <cell r="AF105">
            <v>1.5531700000000001E-2</v>
          </cell>
          <cell r="AG105">
            <v>26</v>
          </cell>
          <cell r="AH105">
            <v>1.5531700000000001E-2</v>
          </cell>
          <cell r="AI105">
            <v>18</v>
          </cell>
          <cell r="AJ105">
            <v>1.07527E-2</v>
          </cell>
          <cell r="AK105">
            <v>18</v>
          </cell>
          <cell r="AL105">
            <v>1.07527E-2</v>
          </cell>
          <cell r="AM105">
            <v>6</v>
          </cell>
          <cell r="AN105">
            <v>3.5842000000000001E-3</v>
          </cell>
          <cell r="AO105">
            <v>22</v>
          </cell>
          <cell r="AP105">
            <v>1.31422E-2</v>
          </cell>
          <cell r="AQ105">
            <v>134</v>
          </cell>
          <cell r="AR105">
            <v>8.0047800000000002E-2</v>
          </cell>
          <cell r="AS105">
            <v>4</v>
          </cell>
          <cell r="AT105">
            <v>2.3895000000000001E-3</v>
          </cell>
          <cell r="AU105">
            <v>501</v>
          </cell>
          <cell r="AV105">
            <v>0.29928320000000003</v>
          </cell>
          <cell r="AW105">
            <v>54</v>
          </cell>
          <cell r="AX105">
            <v>3.2258099999999998E-2</v>
          </cell>
          <cell r="AY105">
            <v>65</v>
          </cell>
          <cell r="AZ105">
            <v>3.8829200000000001E-2</v>
          </cell>
        </row>
        <row r="106">
          <cell r="A106" t="str">
            <v>Z00196</v>
          </cell>
          <cell r="B106">
            <v>3146</v>
          </cell>
          <cell r="C106">
            <v>47</v>
          </cell>
          <cell r="D106">
            <v>1.4939600000000001E-2</v>
          </cell>
          <cell r="E106">
            <v>216</v>
          </cell>
          <cell r="F106">
            <v>6.86586E-2</v>
          </cell>
          <cell r="G106">
            <v>517</v>
          </cell>
          <cell r="H106">
            <v>0.1643357</v>
          </cell>
          <cell r="I106">
            <v>36</v>
          </cell>
          <cell r="J106">
            <v>1.1443099999999999E-2</v>
          </cell>
          <cell r="K106">
            <v>137</v>
          </cell>
          <cell r="L106">
            <v>4.35474E-2</v>
          </cell>
          <cell r="M106">
            <v>42</v>
          </cell>
          <cell r="N106">
            <v>1.3350300000000001E-2</v>
          </cell>
          <cell r="O106">
            <v>67</v>
          </cell>
          <cell r="P106">
            <v>2.1296900000000001E-2</v>
          </cell>
          <cell r="Q106">
            <v>67</v>
          </cell>
          <cell r="R106">
            <v>2.1296900000000001E-2</v>
          </cell>
          <cell r="S106">
            <v>18</v>
          </cell>
          <cell r="T106">
            <v>5.7216000000000003E-3</v>
          </cell>
          <cell r="U106">
            <v>236</v>
          </cell>
          <cell r="V106">
            <v>7.5015899999999996E-2</v>
          </cell>
          <cell r="W106">
            <v>428</v>
          </cell>
          <cell r="X106">
            <v>0.13604579999999999</v>
          </cell>
          <cell r="Y106">
            <v>428</v>
          </cell>
          <cell r="Z106">
            <v>0.13604579999999999</v>
          </cell>
          <cell r="AA106">
            <v>129</v>
          </cell>
          <cell r="AB106">
            <v>4.1004499999999999E-2</v>
          </cell>
          <cell r="AC106">
            <v>24</v>
          </cell>
          <cell r="AD106">
            <v>7.6287000000000004E-3</v>
          </cell>
          <cell r="AE106">
            <v>20</v>
          </cell>
          <cell r="AF106">
            <v>6.3572999999999998E-3</v>
          </cell>
          <cell r="AG106">
            <v>20</v>
          </cell>
          <cell r="AH106">
            <v>6.3572999999999998E-3</v>
          </cell>
          <cell r="AI106">
            <v>8</v>
          </cell>
          <cell r="AJ106">
            <v>2.5428999999999998E-3</v>
          </cell>
          <cell r="AK106">
            <v>8</v>
          </cell>
          <cell r="AL106">
            <v>2.5428999999999998E-3</v>
          </cell>
          <cell r="AM106">
            <v>21</v>
          </cell>
          <cell r="AN106">
            <v>6.6750999999999998E-3</v>
          </cell>
          <cell r="AO106">
            <v>23</v>
          </cell>
          <cell r="AP106">
            <v>7.3109000000000004E-3</v>
          </cell>
          <cell r="AQ106">
            <v>217</v>
          </cell>
          <cell r="AR106">
            <v>6.8976499999999996E-2</v>
          </cell>
          <cell r="AS106">
            <v>3</v>
          </cell>
          <cell r="AT106">
            <v>9.5359999999999998E-4</v>
          </cell>
          <cell r="AU106">
            <v>816</v>
          </cell>
          <cell r="AV106">
            <v>0.25937700000000002</v>
          </cell>
          <cell r="AW106">
            <v>54</v>
          </cell>
          <cell r="AX106">
            <v>1.7164700000000001E-2</v>
          </cell>
          <cell r="AY106">
            <v>91</v>
          </cell>
          <cell r="AZ106">
            <v>2.8925599999999999E-2</v>
          </cell>
        </row>
        <row r="107">
          <cell r="A107" t="str">
            <v>Z00198</v>
          </cell>
          <cell r="B107">
            <v>8110</v>
          </cell>
          <cell r="C107">
            <v>150</v>
          </cell>
          <cell r="D107">
            <v>1.84957E-2</v>
          </cell>
          <cell r="E107">
            <v>524</v>
          </cell>
          <cell r="F107">
            <v>6.4611600000000005E-2</v>
          </cell>
          <cell r="G107">
            <v>1088</v>
          </cell>
          <cell r="H107">
            <v>0.13415540000000001</v>
          </cell>
          <cell r="I107">
            <v>156</v>
          </cell>
          <cell r="J107">
            <v>1.9235499999999999E-2</v>
          </cell>
          <cell r="K107">
            <v>330</v>
          </cell>
          <cell r="L107">
            <v>4.0690499999999998E-2</v>
          </cell>
          <cell r="M107">
            <v>279</v>
          </cell>
          <cell r="N107">
            <v>3.4402000000000002E-2</v>
          </cell>
          <cell r="O107">
            <v>93</v>
          </cell>
          <cell r="P107">
            <v>1.14673E-2</v>
          </cell>
          <cell r="Q107">
            <v>130</v>
          </cell>
          <cell r="R107">
            <v>1.6029600000000001E-2</v>
          </cell>
          <cell r="S107">
            <v>57</v>
          </cell>
          <cell r="T107">
            <v>7.0283999999999998E-3</v>
          </cell>
          <cell r="U107">
            <v>578</v>
          </cell>
          <cell r="V107">
            <v>7.127E-2</v>
          </cell>
          <cell r="W107">
            <v>338</v>
          </cell>
          <cell r="X107">
            <v>4.1676900000000003E-2</v>
          </cell>
          <cell r="Y107">
            <v>338</v>
          </cell>
          <cell r="Z107">
            <v>4.1676900000000003E-2</v>
          </cell>
          <cell r="AA107">
            <v>307</v>
          </cell>
          <cell r="AB107">
            <v>3.7854499999999999E-2</v>
          </cell>
          <cell r="AC107">
            <v>55</v>
          </cell>
          <cell r="AD107">
            <v>6.7818000000000002E-3</v>
          </cell>
          <cell r="AE107">
            <v>53</v>
          </cell>
          <cell r="AF107">
            <v>6.5351000000000003E-3</v>
          </cell>
          <cell r="AG107">
            <v>53</v>
          </cell>
          <cell r="AH107">
            <v>6.5351000000000003E-3</v>
          </cell>
          <cell r="AI107">
            <v>26</v>
          </cell>
          <cell r="AJ107">
            <v>3.2058999999999998E-3</v>
          </cell>
          <cell r="AK107">
            <v>26</v>
          </cell>
          <cell r="AL107">
            <v>3.2058999999999998E-3</v>
          </cell>
          <cell r="AM107">
            <v>16</v>
          </cell>
          <cell r="AN107">
            <v>1.9729000000000001E-3</v>
          </cell>
          <cell r="AO107">
            <v>49</v>
          </cell>
          <cell r="AP107">
            <v>6.0419000000000002E-3</v>
          </cell>
          <cell r="AQ107">
            <v>487</v>
          </cell>
          <cell r="AR107">
            <v>6.00493E-2</v>
          </cell>
          <cell r="AS107">
            <v>10</v>
          </cell>
          <cell r="AT107">
            <v>1.2329999999999999E-3</v>
          </cell>
          <cell r="AU107">
            <v>1918</v>
          </cell>
          <cell r="AV107">
            <v>0.23649819999999999</v>
          </cell>
          <cell r="AW107">
            <v>146</v>
          </cell>
          <cell r="AX107">
            <v>1.8002500000000001E-2</v>
          </cell>
          <cell r="AY107">
            <v>254</v>
          </cell>
          <cell r="AZ107">
            <v>3.1319399999999997E-2</v>
          </cell>
        </row>
        <row r="108">
          <cell r="A108" t="str">
            <v>Z00201</v>
          </cell>
          <cell r="B108">
            <v>11584</v>
          </cell>
          <cell r="C108">
            <v>172</v>
          </cell>
          <cell r="D108">
            <v>1.4848099999999999E-2</v>
          </cell>
          <cell r="E108">
            <v>911</v>
          </cell>
          <cell r="F108">
            <v>7.8643000000000005E-2</v>
          </cell>
          <cell r="G108">
            <v>1420</v>
          </cell>
          <cell r="H108">
            <v>0.12258289999999999</v>
          </cell>
          <cell r="I108">
            <v>203</v>
          </cell>
          <cell r="J108">
            <v>1.75242E-2</v>
          </cell>
          <cell r="K108">
            <v>421</v>
          </cell>
          <cell r="L108">
            <v>3.6343199999999999E-2</v>
          </cell>
          <cell r="M108">
            <v>306</v>
          </cell>
          <cell r="N108">
            <v>2.64157E-2</v>
          </cell>
          <cell r="O108">
            <v>174</v>
          </cell>
          <cell r="P108">
            <v>1.50207E-2</v>
          </cell>
          <cell r="Q108">
            <v>197</v>
          </cell>
          <cell r="R108">
            <v>1.7006199999999999E-2</v>
          </cell>
          <cell r="S108">
            <v>94</v>
          </cell>
          <cell r="T108">
            <v>8.1145999999999996E-3</v>
          </cell>
          <cell r="U108">
            <v>750</v>
          </cell>
          <cell r="V108">
            <v>6.4744499999999996E-2</v>
          </cell>
          <cell r="W108">
            <v>2281</v>
          </cell>
          <cell r="X108">
            <v>0.19690949999999999</v>
          </cell>
          <cell r="Y108">
            <v>2281</v>
          </cell>
          <cell r="Z108">
            <v>0.19690949999999999</v>
          </cell>
          <cell r="AA108">
            <v>441</v>
          </cell>
          <cell r="AB108">
            <v>3.8069800000000001E-2</v>
          </cell>
          <cell r="AC108">
            <v>84</v>
          </cell>
          <cell r="AD108">
            <v>7.2513999999999999E-3</v>
          </cell>
          <cell r="AE108">
            <v>100</v>
          </cell>
          <cell r="AF108">
            <v>8.6326000000000007E-3</v>
          </cell>
          <cell r="AG108">
            <v>100</v>
          </cell>
          <cell r="AH108">
            <v>8.6326000000000007E-3</v>
          </cell>
          <cell r="AI108">
            <v>59</v>
          </cell>
          <cell r="AJ108">
            <v>5.0932E-3</v>
          </cell>
          <cell r="AK108">
            <v>59</v>
          </cell>
          <cell r="AL108">
            <v>5.0932E-3</v>
          </cell>
          <cell r="AM108">
            <v>69</v>
          </cell>
          <cell r="AN108">
            <v>5.9565E-3</v>
          </cell>
          <cell r="AO108">
            <v>120</v>
          </cell>
          <cell r="AP108">
            <v>1.03591E-2</v>
          </cell>
          <cell r="AQ108">
            <v>687</v>
          </cell>
          <cell r="AR108">
            <v>5.9305900000000002E-2</v>
          </cell>
          <cell r="AS108">
            <v>16</v>
          </cell>
          <cell r="AT108">
            <v>1.3812E-3</v>
          </cell>
          <cell r="AU108">
            <v>2616</v>
          </cell>
          <cell r="AV108">
            <v>0.22582869999999999</v>
          </cell>
          <cell r="AW108">
            <v>195</v>
          </cell>
          <cell r="AX108">
            <v>1.6833600000000001E-2</v>
          </cell>
          <cell r="AY108">
            <v>400</v>
          </cell>
          <cell r="AZ108">
            <v>3.4530400000000003E-2</v>
          </cell>
        </row>
        <row r="109">
          <cell r="A109" t="str">
            <v>Z00202</v>
          </cell>
          <cell r="B109">
            <v>3661</v>
          </cell>
          <cell r="C109">
            <v>68</v>
          </cell>
          <cell r="D109">
            <v>1.8574199999999999E-2</v>
          </cell>
          <cell r="E109">
            <v>335</v>
          </cell>
          <cell r="F109">
            <v>9.1505100000000006E-2</v>
          </cell>
          <cell r="G109">
            <v>550</v>
          </cell>
          <cell r="H109">
            <v>0.15023220000000001</v>
          </cell>
          <cell r="I109">
            <v>73</v>
          </cell>
          <cell r="J109">
            <v>1.99399E-2</v>
          </cell>
          <cell r="K109">
            <v>132</v>
          </cell>
          <cell r="L109">
            <v>3.6055700000000003E-2</v>
          </cell>
          <cell r="M109">
            <v>155</v>
          </cell>
          <cell r="N109">
            <v>4.2338199999999999E-2</v>
          </cell>
          <cell r="O109">
            <v>62</v>
          </cell>
          <cell r="P109">
            <v>1.69353E-2</v>
          </cell>
          <cell r="Q109">
            <v>66</v>
          </cell>
          <cell r="R109">
            <v>1.8027899999999999E-2</v>
          </cell>
          <cell r="S109">
            <v>23</v>
          </cell>
          <cell r="T109">
            <v>6.2823999999999996E-3</v>
          </cell>
          <cell r="U109">
            <v>277</v>
          </cell>
          <cell r="V109">
            <v>7.5662400000000005E-2</v>
          </cell>
          <cell r="W109">
            <v>414</v>
          </cell>
          <cell r="X109">
            <v>0.1130839</v>
          </cell>
          <cell r="Y109">
            <v>414</v>
          </cell>
          <cell r="Z109">
            <v>0.1130839</v>
          </cell>
          <cell r="AA109">
            <v>171</v>
          </cell>
          <cell r="AB109">
            <v>4.67085E-2</v>
          </cell>
          <cell r="AC109">
            <v>36</v>
          </cell>
          <cell r="AD109">
            <v>9.8334000000000008E-3</v>
          </cell>
          <cell r="AE109">
            <v>34</v>
          </cell>
          <cell r="AF109">
            <v>9.2870999999999995E-3</v>
          </cell>
          <cell r="AG109">
            <v>34</v>
          </cell>
          <cell r="AH109">
            <v>9.2870999999999995E-3</v>
          </cell>
          <cell r="AI109">
            <v>13</v>
          </cell>
          <cell r="AJ109">
            <v>3.5509000000000001E-3</v>
          </cell>
          <cell r="AK109">
            <v>13</v>
          </cell>
          <cell r="AL109">
            <v>3.5509000000000001E-3</v>
          </cell>
          <cell r="AM109">
            <v>58</v>
          </cell>
          <cell r="AN109">
            <v>1.5842700000000001E-2</v>
          </cell>
          <cell r="AO109">
            <v>50</v>
          </cell>
          <cell r="AP109">
            <v>1.36575E-2</v>
          </cell>
          <cell r="AQ109">
            <v>450</v>
          </cell>
          <cell r="AR109">
            <v>0.1229172</v>
          </cell>
          <cell r="AS109">
            <v>8</v>
          </cell>
          <cell r="AT109">
            <v>2.1852E-3</v>
          </cell>
          <cell r="AU109">
            <v>1003</v>
          </cell>
          <cell r="AV109">
            <v>0.27396890000000002</v>
          </cell>
          <cell r="AW109">
            <v>70</v>
          </cell>
          <cell r="AX109">
            <v>1.9120499999999999E-2</v>
          </cell>
          <cell r="AY109">
            <v>93</v>
          </cell>
          <cell r="AZ109">
            <v>2.5402899999999999E-2</v>
          </cell>
        </row>
        <row r="110">
          <cell r="A110" t="str">
            <v>Z00204</v>
          </cell>
          <cell r="B110">
            <v>4467</v>
          </cell>
          <cell r="C110">
            <v>71</v>
          </cell>
          <cell r="D110">
            <v>1.58943E-2</v>
          </cell>
          <cell r="E110">
            <v>236</v>
          </cell>
          <cell r="F110">
            <v>5.2831900000000001E-2</v>
          </cell>
          <cell r="G110">
            <v>538</v>
          </cell>
          <cell r="H110">
            <v>0.1204388</v>
          </cell>
          <cell r="I110">
            <v>60</v>
          </cell>
          <cell r="J110">
            <v>1.3431800000000001E-2</v>
          </cell>
          <cell r="K110">
            <v>154</v>
          </cell>
          <cell r="L110">
            <v>3.4474999999999999E-2</v>
          </cell>
          <cell r="M110">
            <v>116</v>
          </cell>
          <cell r="N110">
            <v>2.59682E-2</v>
          </cell>
          <cell r="O110">
            <v>92</v>
          </cell>
          <cell r="P110">
            <v>2.0595499999999999E-2</v>
          </cell>
          <cell r="Q110">
            <v>66</v>
          </cell>
          <cell r="R110">
            <v>1.4775E-2</v>
          </cell>
          <cell r="S110">
            <v>32</v>
          </cell>
          <cell r="T110">
            <v>7.1636E-3</v>
          </cell>
          <cell r="U110">
            <v>302</v>
          </cell>
          <cell r="V110">
            <v>6.7606899999999998E-2</v>
          </cell>
          <cell r="W110">
            <v>382</v>
          </cell>
          <cell r="X110">
            <v>8.5515999999999995E-2</v>
          </cell>
          <cell r="Y110">
            <v>382</v>
          </cell>
          <cell r="Z110">
            <v>8.5515999999999995E-2</v>
          </cell>
          <cell r="AA110">
            <v>188</v>
          </cell>
          <cell r="AB110">
            <v>4.2086400000000003E-2</v>
          </cell>
          <cell r="AC110">
            <v>43</v>
          </cell>
          <cell r="AD110">
            <v>9.6261000000000003E-3</v>
          </cell>
          <cell r="AE110">
            <v>27</v>
          </cell>
          <cell r="AF110">
            <v>6.0442999999999998E-3</v>
          </cell>
          <cell r="AG110">
            <v>27</v>
          </cell>
          <cell r="AH110">
            <v>6.0442999999999998E-3</v>
          </cell>
          <cell r="AI110">
            <v>9</v>
          </cell>
          <cell r="AJ110">
            <v>2.0148000000000002E-3</v>
          </cell>
          <cell r="AK110">
            <v>9</v>
          </cell>
          <cell r="AL110">
            <v>2.0148000000000002E-3</v>
          </cell>
          <cell r="AM110">
            <v>31</v>
          </cell>
          <cell r="AN110">
            <v>6.9398000000000003E-3</v>
          </cell>
          <cell r="AO110">
            <v>45</v>
          </cell>
          <cell r="AP110">
            <v>1.00739E-2</v>
          </cell>
          <cell r="AQ110">
            <v>355</v>
          </cell>
          <cell r="AR110">
            <v>7.9471700000000006E-2</v>
          </cell>
          <cell r="AS110">
            <v>2</v>
          </cell>
          <cell r="AT110">
            <v>4.4769999999999999E-4</v>
          </cell>
          <cell r="AU110">
            <v>956</v>
          </cell>
          <cell r="AV110">
            <v>0.21401390000000001</v>
          </cell>
          <cell r="AW110">
            <v>83</v>
          </cell>
          <cell r="AX110">
            <v>1.8580699999999999E-2</v>
          </cell>
          <cell r="AY110">
            <v>125</v>
          </cell>
          <cell r="AZ110">
            <v>2.7983000000000001E-2</v>
          </cell>
        </row>
        <row r="111">
          <cell r="A111" t="str">
            <v>Z00205</v>
          </cell>
          <cell r="B111">
            <v>4749</v>
          </cell>
          <cell r="C111">
            <v>71</v>
          </cell>
          <cell r="D111">
            <v>1.49505E-2</v>
          </cell>
          <cell r="E111">
            <v>271</v>
          </cell>
          <cell r="F111">
            <v>5.70646E-2</v>
          </cell>
          <cell r="G111">
            <v>749</v>
          </cell>
          <cell r="H111">
            <v>0.15771740000000001</v>
          </cell>
          <cell r="I111">
            <v>93</v>
          </cell>
          <cell r="J111">
            <v>1.9583099999999999E-2</v>
          </cell>
          <cell r="K111">
            <v>206</v>
          </cell>
          <cell r="L111">
            <v>4.3377600000000002E-2</v>
          </cell>
          <cell r="M111">
            <v>189</v>
          </cell>
          <cell r="N111">
            <v>3.9797899999999997E-2</v>
          </cell>
          <cell r="O111">
            <v>81</v>
          </cell>
          <cell r="P111">
            <v>1.7056200000000001E-2</v>
          </cell>
          <cell r="Q111">
            <v>106</v>
          </cell>
          <cell r="R111">
            <v>2.23205E-2</v>
          </cell>
          <cell r="S111">
            <v>27</v>
          </cell>
          <cell r="T111">
            <v>5.6854000000000002E-3</v>
          </cell>
          <cell r="U111">
            <v>356</v>
          </cell>
          <cell r="V111">
            <v>7.4963199999999994E-2</v>
          </cell>
          <cell r="W111">
            <v>414</v>
          </cell>
          <cell r="X111">
            <v>8.7176199999999995E-2</v>
          </cell>
          <cell r="Y111">
            <v>414</v>
          </cell>
          <cell r="Z111">
            <v>8.7176199999999995E-2</v>
          </cell>
          <cell r="AA111">
            <v>198</v>
          </cell>
          <cell r="AB111">
            <v>4.1693000000000001E-2</v>
          </cell>
          <cell r="AC111">
            <v>24</v>
          </cell>
          <cell r="AD111">
            <v>5.0537000000000004E-3</v>
          </cell>
          <cell r="AE111">
            <v>35</v>
          </cell>
          <cell r="AF111">
            <v>7.3699999999999998E-3</v>
          </cell>
          <cell r="AG111">
            <v>35</v>
          </cell>
          <cell r="AH111">
            <v>7.3699999999999998E-3</v>
          </cell>
          <cell r="AI111">
            <v>12</v>
          </cell>
          <cell r="AJ111">
            <v>2.5268000000000001E-3</v>
          </cell>
          <cell r="AK111">
            <v>12</v>
          </cell>
          <cell r="AL111">
            <v>2.5268000000000001E-3</v>
          </cell>
          <cell r="AM111">
            <v>10</v>
          </cell>
          <cell r="AN111">
            <v>2.1056999999999998E-3</v>
          </cell>
          <cell r="AO111">
            <v>28</v>
          </cell>
          <cell r="AP111">
            <v>5.8960000000000002E-3</v>
          </cell>
          <cell r="AQ111">
            <v>273</v>
          </cell>
          <cell r="AR111">
            <v>5.7485799999999997E-2</v>
          </cell>
          <cell r="AS111">
            <v>6</v>
          </cell>
          <cell r="AT111">
            <v>1.2634E-3</v>
          </cell>
          <cell r="AU111">
            <v>1125</v>
          </cell>
          <cell r="AV111">
            <v>0.23689199999999999</v>
          </cell>
          <cell r="AW111">
            <v>90</v>
          </cell>
          <cell r="AX111">
            <v>1.89514E-2</v>
          </cell>
          <cell r="AY111">
            <v>150</v>
          </cell>
          <cell r="AZ111">
            <v>3.1585599999999998E-2</v>
          </cell>
        </row>
        <row r="112">
          <cell r="A112" t="str">
            <v>Z00206</v>
          </cell>
          <cell r="B112">
            <v>5083</v>
          </cell>
          <cell r="C112">
            <v>73</v>
          </cell>
          <cell r="D112">
            <v>1.43616E-2</v>
          </cell>
          <cell r="E112">
            <v>332</v>
          </cell>
          <cell r="F112">
            <v>6.5315799999999993E-2</v>
          </cell>
          <cell r="G112">
            <v>783</v>
          </cell>
          <cell r="H112">
            <v>0.15404290000000001</v>
          </cell>
          <cell r="I112">
            <v>82</v>
          </cell>
          <cell r="J112">
            <v>1.6132199999999999E-2</v>
          </cell>
          <cell r="K112">
            <v>199</v>
          </cell>
          <cell r="L112">
            <v>3.91501E-2</v>
          </cell>
          <cell r="M112">
            <v>197</v>
          </cell>
          <cell r="N112">
            <v>3.8756600000000002E-2</v>
          </cell>
          <cell r="O112">
            <v>91</v>
          </cell>
          <cell r="P112">
            <v>1.79028E-2</v>
          </cell>
          <cell r="Q112">
            <v>97</v>
          </cell>
          <cell r="R112">
            <v>1.9083200000000002E-2</v>
          </cell>
          <cell r="S112">
            <v>32</v>
          </cell>
          <cell r="T112">
            <v>6.2954999999999999E-3</v>
          </cell>
          <cell r="U112">
            <v>353</v>
          </cell>
          <cell r="V112">
            <v>6.9447200000000001E-2</v>
          </cell>
          <cell r="W112">
            <v>564</v>
          </cell>
          <cell r="X112">
            <v>0.1109581</v>
          </cell>
          <cell r="Y112">
            <v>564</v>
          </cell>
          <cell r="Z112">
            <v>0.1109581</v>
          </cell>
          <cell r="AA112">
            <v>195</v>
          </cell>
          <cell r="AB112">
            <v>3.83632E-2</v>
          </cell>
          <cell r="AC112">
            <v>51</v>
          </cell>
          <cell r="AD112">
            <v>1.00334E-2</v>
          </cell>
          <cell r="AE112">
            <v>57</v>
          </cell>
          <cell r="AF112">
            <v>1.1213900000000001E-2</v>
          </cell>
          <cell r="AG112">
            <v>57</v>
          </cell>
          <cell r="AH112">
            <v>1.1213900000000001E-2</v>
          </cell>
          <cell r="AI112">
            <v>4</v>
          </cell>
          <cell r="AJ112">
            <v>7.8689999999999999E-4</v>
          </cell>
          <cell r="AK112">
            <v>4</v>
          </cell>
          <cell r="AL112">
            <v>7.8689999999999999E-4</v>
          </cell>
          <cell r="AM112">
            <v>34</v>
          </cell>
          <cell r="AN112">
            <v>6.6889999999999996E-3</v>
          </cell>
          <cell r="AO112">
            <v>39</v>
          </cell>
          <cell r="AP112">
            <v>7.6725999999999999E-3</v>
          </cell>
          <cell r="AQ112">
            <v>204</v>
          </cell>
          <cell r="AR112">
            <v>4.0133799999999997E-2</v>
          </cell>
          <cell r="AS112">
            <v>8</v>
          </cell>
          <cell r="AT112">
            <v>1.5739E-3</v>
          </cell>
          <cell r="AU112">
            <v>1311</v>
          </cell>
          <cell r="AV112">
            <v>0.2579186</v>
          </cell>
          <cell r="AW112">
            <v>75</v>
          </cell>
          <cell r="AX112">
            <v>1.47551E-2</v>
          </cell>
          <cell r="AY112">
            <v>135</v>
          </cell>
          <cell r="AZ112">
            <v>2.6559099999999999E-2</v>
          </cell>
        </row>
        <row r="113">
          <cell r="A113" t="str">
            <v>Z00207</v>
          </cell>
          <cell r="B113">
            <v>4820</v>
          </cell>
          <cell r="C113">
            <v>53</v>
          </cell>
          <cell r="D113">
            <v>1.0995899999999999E-2</v>
          </cell>
          <cell r="E113">
            <v>398</v>
          </cell>
          <cell r="F113">
            <v>8.2572599999999996E-2</v>
          </cell>
          <cell r="G113">
            <v>591</v>
          </cell>
          <cell r="H113">
            <v>0.1226141</v>
          </cell>
          <cell r="I113">
            <v>74</v>
          </cell>
          <cell r="J113">
            <v>1.53527E-2</v>
          </cell>
          <cell r="K113">
            <v>146</v>
          </cell>
          <cell r="L113">
            <v>3.0290500000000001E-2</v>
          </cell>
          <cell r="M113">
            <v>119</v>
          </cell>
          <cell r="N113">
            <v>2.46888E-2</v>
          </cell>
          <cell r="O113">
            <v>53</v>
          </cell>
          <cell r="P113">
            <v>1.0995899999999999E-2</v>
          </cell>
          <cell r="Q113">
            <v>48</v>
          </cell>
          <cell r="R113">
            <v>9.9585000000000003E-3</v>
          </cell>
          <cell r="S113">
            <v>31</v>
          </cell>
          <cell r="T113">
            <v>6.4314999999999997E-3</v>
          </cell>
          <cell r="U113">
            <v>297</v>
          </cell>
          <cell r="V113">
            <v>6.1618300000000001E-2</v>
          </cell>
          <cell r="W113">
            <v>446</v>
          </cell>
          <cell r="X113">
            <v>9.2531100000000005E-2</v>
          </cell>
          <cell r="Y113">
            <v>446</v>
          </cell>
          <cell r="Z113">
            <v>9.2531100000000005E-2</v>
          </cell>
          <cell r="AA113">
            <v>196</v>
          </cell>
          <cell r="AB113">
            <v>4.0663900000000003E-2</v>
          </cell>
          <cell r="AC113">
            <v>38</v>
          </cell>
          <cell r="AD113">
            <v>7.8837999999999998E-3</v>
          </cell>
          <cell r="AE113">
            <v>30</v>
          </cell>
          <cell r="AF113">
            <v>6.2240999999999998E-3</v>
          </cell>
          <cell r="AG113">
            <v>30</v>
          </cell>
          <cell r="AH113">
            <v>6.2240999999999998E-3</v>
          </cell>
          <cell r="AI113">
            <v>21</v>
          </cell>
          <cell r="AJ113">
            <v>4.3568000000000001E-3</v>
          </cell>
          <cell r="AK113">
            <v>21</v>
          </cell>
          <cell r="AL113">
            <v>4.3568000000000001E-3</v>
          </cell>
          <cell r="AM113">
            <v>63</v>
          </cell>
          <cell r="AN113">
            <v>1.3070500000000001E-2</v>
          </cell>
          <cell r="AO113">
            <v>49</v>
          </cell>
          <cell r="AP113">
            <v>1.0166E-2</v>
          </cell>
          <cell r="AQ113">
            <v>464</v>
          </cell>
          <cell r="AR113">
            <v>9.6265600000000007E-2</v>
          </cell>
          <cell r="AS113">
            <v>23</v>
          </cell>
          <cell r="AT113">
            <v>4.7717999999999997E-3</v>
          </cell>
          <cell r="AU113">
            <v>1122</v>
          </cell>
          <cell r="AV113">
            <v>0.23278009999999999</v>
          </cell>
          <cell r="AW113">
            <v>75</v>
          </cell>
          <cell r="AX113">
            <v>1.55602E-2</v>
          </cell>
          <cell r="AY113">
            <v>121</v>
          </cell>
          <cell r="AZ113">
            <v>2.51037E-2</v>
          </cell>
        </row>
        <row r="114">
          <cell r="A114" t="str">
            <v>Z00221</v>
          </cell>
          <cell r="B114">
            <v>8314</v>
          </cell>
          <cell r="C114">
            <v>142</v>
          </cell>
          <cell r="D114">
            <v>1.70796E-2</v>
          </cell>
          <cell r="E114">
            <v>599</v>
          </cell>
          <cell r="F114">
            <v>7.2047100000000003E-2</v>
          </cell>
          <cell r="G114">
            <v>1132</v>
          </cell>
          <cell r="H114">
            <v>0.1361559</v>
          </cell>
          <cell r="I114">
            <v>152</v>
          </cell>
          <cell r="J114">
            <v>1.8282400000000001E-2</v>
          </cell>
          <cell r="K114">
            <v>325</v>
          </cell>
          <cell r="L114">
            <v>3.9090699999999999E-2</v>
          </cell>
          <cell r="M114">
            <v>307</v>
          </cell>
          <cell r="N114">
            <v>3.6925699999999999E-2</v>
          </cell>
          <cell r="O114">
            <v>83</v>
          </cell>
          <cell r="P114">
            <v>9.9831999999999994E-3</v>
          </cell>
          <cell r="Q114">
            <v>148</v>
          </cell>
          <cell r="R114">
            <v>1.7801299999999999E-2</v>
          </cell>
          <cell r="S114">
            <v>47</v>
          </cell>
          <cell r="T114">
            <v>5.6531000000000003E-3</v>
          </cell>
          <cell r="U114">
            <v>525</v>
          </cell>
          <cell r="V114">
            <v>6.3146499999999994E-2</v>
          </cell>
          <cell r="W114">
            <v>797</v>
          </cell>
          <cell r="X114">
            <v>9.58624E-2</v>
          </cell>
          <cell r="Y114">
            <v>797</v>
          </cell>
          <cell r="Z114">
            <v>9.58624E-2</v>
          </cell>
          <cell r="AA114">
            <v>256</v>
          </cell>
          <cell r="AB114">
            <v>3.07914E-2</v>
          </cell>
          <cell r="AC114">
            <v>37</v>
          </cell>
          <cell r="AD114">
            <v>4.4502999999999999E-3</v>
          </cell>
          <cell r="AE114">
            <v>60</v>
          </cell>
          <cell r="AF114">
            <v>7.2167000000000004E-3</v>
          </cell>
          <cell r="AG114">
            <v>60</v>
          </cell>
          <cell r="AH114">
            <v>7.2167000000000004E-3</v>
          </cell>
          <cell r="AI114">
            <v>21</v>
          </cell>
          <cell r="AJ114">
            <v>2.5259000000000002E-3</v>
          </cell>
          <cell r="AK114">
            <v>21</v>
          </cell>
          <cell r="AL114">
            <v>2.5259000000000002E-3</v>
          </cell>
          <cell r="AM114">
            <v>20</v>
          </cell>
          <cell r="AN114">
            <v>2.4055999999999999E-3</v>
          </cell>
          <cell r="AO114">
            <v>41</v>
          </cell>
          <cell r="AP114">
            <v>4.9313999999999998E-3</v>
          </cell>
          <cell r="AQ114">
            <v>458</v>
          </cell>
          <cell r="AR114">
            <v>5.5087799999999999E-2</v>
          </cell>
          <cell r="AS114">
            <v>3</v>
          </cell>
          <cell r="AT114">
            <v>3.6079999999999999E-4</v>
          </cell>
          <cell r="AU114">
            <v>1976</v>
          </cell>
          <cell r="AV114">
            <v>0.2376714</v>
          </cell>
          <cell r="AW114">
            <v>205</v>
          </cell>
          <cell r="AX114">
            <v>2.4657200000000001E-2</v>
          </cell>
          <cell r="AY114">
            <v>269</v>
          </cell>
          <cell r="AZ114">
            <v>3.2355099999999998E-2</v>
          </cell>
        </row>
        <row r="115">
          <cell r="A115" t="str">
            <v>Z00222</v>
          </cell>
          <cell r="B115">
            <v>8208</v>
          </cell>
          <cell r="C115">
            <v>56</v>
          </cell>
          <cell r="D115">
            <v>6.8225999999999998E-3</v>
          </cell>
          <cell r="E115">
            <v>477</v>
          </cell>
          <cell r="F115">
            <v>5.8113999999999999E-2</v>
          </cell>
          <cell r="G115">
            <v>622</v>
          </cell>
          <cell r="H115">
            <v>7.5779700000000005E-2</v>
          </cell>
          <cell r="I115">
            <v>70</v>
          </cell>
          <cell r="J115">
            <v>8.5283000000000008E-3</v>
          </cell>
          <cell r="K115">
            <v>196</v>
          </cell>
          <cell r="L115">
            <v>2.38791E-2</v>
          </cell>
          <cell r="M115">
            <v>95</v>
          </cell>
          <cell r="N115">
            <v>1.15741E-2</v>
          </cell>
          <cell r="O115">
            <v>143</v>
          </cell>
          <cell r="P115">
            <v>1.7422E-2</v>
          </cell>
          <cell r="Q115">
            <v>113</v>
          </cell>
          <cell r="R115">
            <v>1.3767100000000001E-2</v>
          </cell>
          <cell r="S115">
            <v>16</v>
          </cell>
          <cell r="T115">
            <v>1.9492999999999999E-3</v>
          </cell>
          <cell r="U115">
            <v>367</v>
          </cell>
          <cell r="V115">
            <v>4.4712500000000002E-2</v>
          </cell>
          <cell r="W115">
            <v>1295</v>
          </cell>
          <cell r="X115">
            <v>0.15777289999999999</v>
          </cell>
          <cell r="Y115">
            <v>1295</v>
          </cell>
          <cell r="Z115">
            <v>0.15777289999999999</v>
          </cell>
          <cell r="AA115">
            <v>220</v>
          </cell>
          <cell r="AB115">
            <v>2.68031E-2</v>
          </cell>
          <cell r="AC115">
            <v>84</v>
          </cell>
          <cell r="AD115">
            <v>1.0233900000000001E-2</v>
          </cell>
          <cell r="AE115">
            <v>28</v>
          </cell>
          <cell r="AF115">
            <v>3.4112999999999999E-3</v>
          </cell>
          <cell r="AG115">
            <v>28</v>
          </cell>
          <cell r="AH115">
            <v>3.4112999999999999E-3</v>
          </cell>
          <cell r="AI115">
            <v>20</v>
          </cell>
          <cell r="AJ115">
            <v>2.4366000000000001E-3</v>
          </cell>
          <cell r="AK115">
            <v>20</v>
          </cell>
          <cell r="AL115">
            <v>2.4366000000000001E-3</v>
          </cell>
          <cell r="AM115">
            <v>26</v>
          </cell>
          <cell r="AN115">
            <v>3.1676E-3</v>
          </cell>
          <cell r="AO115">
            <v>79</v>
          </cell>
          <cell r="AP115">
            <v>9.6247999999999993E-3</v>
          </cell>
          <cell r="AQ115">
            <v>617</v>
          </cell>
          <cell r="AR115">
            <v>7.5170600000000004E-2</v>
          </cell>
          <cell r="AS115">
            <v>3</v>
          </cell>
          <cell r="AT115">
            <v>3.6549999999999999E-4</v>
          </cell>
          <cell r="AU115">
            <v>1336</v>
          </cell>
          <cell r="AV115">
            <v>0.162768</v>
          </cell>
          <cell r="AW115">
            <v>108</v>
          </cell>
          <cell r="AX115">
            <v>1.31579E-2</v>
          </cell>
          <cell r="AY115">
            <v>154</v>
          </cell>
          <cell r="AZ115">
            <v>1.87622E-2</v>
          </cell>
        </row>
        <row r="116">
          <cell r="A116" t="str">
            <v>Z00223</v>
          </cell>
          <cell r="B116">
            <v>3733</v>
          </cell>
          <cell r="C116">
            <v>58</v>
          </cell>
          <cell r="D116">
            <v>1.55371E-2</v>
          </cell>
          <cell r="E116">
            <v>151</v>
          </cell>
          <cell r="F116">
            <v>4.045E-2</v>
          </cell>
          <cell r="G116">
            <v>438</v>
          </cell>
          <cell r="H116">
            <v>0.1173319</v>
          </cell>
          <cell r="I116">
            <v>43</v>
          </cell>
          <cell r="J116">
            <v>1.15189E-2</v>
          </cell>
          <cell r="K116">
            <v>157</v>
          </cell>
          <cell r="L116">
            <v>4.2057299999999999E-2</v>
          </cell>
          <cell r="M116">
            <v>108</v>
          </cell>
          <cell r="N116">
            <v>2.8931200000000001E-2</v>
          </cell>
          <cell r="O116">
            <v>49</v>
          </cell>
          <cell r="P116">
            <v>1.3126199999999999E-2</v>
          </cell>
          <cell r="Q116">
            <v>49</v>
          </cell>
          <cell r="R116">
            <v>1.3126199999999999E-2</v>
          </cell>
          <cell r="S116">
            <v>17</v>
          </cell>
          <cell r="T116">
            <v>4.5539999999999999E-3</v>
          </cell>
          <cell r="U116">
            <v>281</v>
          </cell>
          <cell r="V116">
            <v>7.5274599999999997E-2</v>
          </cell>
          <cell r="W116">
            <v>427</v>
          </cell>
          <cell r="X116">
            <v>0.11438520000000001</v>
          </cell>
          <cell r="Y116">
            <v>427</v>
          </cell>
          <cell r="Z116">
            <v>0.11438520000000001</v>
          </cell>
          <cell r="AA116">
            <v>154</v>
          </cell>
          <cell r="AB116">
            <v>4.1253699999999997E-2</v>
          </cell>
          <cell r="AC116">
            <v>27</v>
          </cell>
          <cell r="AD116">
            <v>7.2328000000000002E-3</v>
          </cell>
          <cell r="AE116">
            <v>30</v>
          </cell>
          <cell r="AF116">
            <v>8.0364000000000008E-3</v>
          </cell>
          <cell r="AG116">
            <v>30</v>
          </cell>
          <cell r="AH116">
            <v>8.0364000000000008E-3</v>
          </cell>
          <cell r="AI116">
            <v>5</v>
          </cell>
          <cell r="AJ116">
            <v>1.3393999999999999E-3</v>
          </cell>
          <cell r="AK116">
            <v>5</v>
          </cell>
          <cell r="AL116">
            <v>1.3393999999999999E-3</v>
          </cell>
          <cell r="AM116">
            <v>23</v>
          </cell>
          <cell r="AN116">
            <v>6.1612999999999998E-3</v>
          </cell>
          <cell r="AO116">
            <v>20</v>
          </cell>
          <cell r="AP116">
            <v>5.3575999999999997E-3</v>
          </cell>
          <cell r="AQ116">
            <v>309</v>
          </cell>
          <cell r="AR116">
            <v>8.2775199999999993E-2</v>
          </cell>
          <cell r="AS116">
            <v>1</v>
          </cell>
          <cell r="AT116">
            <v>2.6790000000000001E-4</v>
          </cell>
          <cell r="AU116">
            <v>811</v>
          </cell>
          <cell r="AV116">
            <v>0.21725149999999999</v>
          </cell>
          <cell r="AW116">
            <v>79</v>
          </cell>
          <cell r="AX116">
            <v>2.11626E-2</v>
          </cell>
          <cell r="AY116">
            <v>102</v>
          </cell>
          <cell r="AZ116">
            <v>2.7323900000000002E-2</v>
          </cell>
        </row>
        <row r="117">
          <cell r="A117" t="str">
            <v>Z00224</v>
          </cell>
          <cell r="B117">
            <v>6958</v>
          </cell>
          <cell r="C117">
            <v>104</v>
          </cell>
          <cell r="D117">
            <v>1.49468E-2</v>
          </cell>
          <cell r="E117">
            <v>455</v>
          </cell>
          <cell r="F117">
            <v>6.5392400000000003E-2</v>
          </cell>
          <cell r="G117">
            <v>902</v>
          </cell>
          <cell r="H117">
            <v>0.129635</v>
          </cell>
          <cell r="I117">
            <v>104</v>
          </cell>
          <cell r="J117">
            <v>1.49468E-2</v>
          </cell>
          <cell r="K117">
            <v>258</v>
          </cell>
          <cell r="L117">
            <v>3.7079599999999997E-2</v>
          </cell>
          <cell r="M117">
            <v>162</v>
          </cell>
          <cell r="N117">
            <v>2.3282600000000001E-2</v>
          </cell>
          <cell r="O117">
            <v>118</v>
          </cell>
          <cell r="P117">
            <v>1.6958899999999999E-2</v>
          </cell>
          <cell r="Q117">
            <v>128</v>
          </cell>
          <cell r="R117">
            <v>1.8396099999999999E-2</v>
          </cell>
          <cell r="S117">
            <v>47</v>
          </cell>
          <cell r="T117">
            <v>6.7548E-3</v>
          </cell>
          <cell r="U117">
            <v>495</v>
          </cell>
          <cell r="V117">
            <v>7.1141099999999999E-2</v>
          </cell>
          <cell r="W117">
            <v>1162</v>
          </cell>
          <cell r="X117">
            <v>0.16700200000000001</v>
          </cell>
          <cell r="Y117">
            <v>1162</v>
          </cell>
          <cell r="Z117">
            <v>0.16700200000000001</v>
          </cell>
          <cell r="AA117">
            <v>298</v>
          </cell>
          <cell r="AB117">
            <v>4.2828400000000003E-2</v>
          </cell>
          <cell r="AC117">
            <v>70</v>
          </cell>
          <cell r="AD117">
            <v>1.0060400000000001E-2</v>
          </cell>
          <cell r="AE117">
            <v>47</v>
          </cell>
          <cell r="AF117">
            <v>6.7548E-3</v>
          </cell>
          <cell r="AG117">
            <v>47</v>
          </cell>
          <cell r="AH117">
            <v>6.7548E-3</v>
          </cell>
          <cell r="AI117">
            <v>24</v>
          </cell>
          <cell r="AJ117">
            <v>3.4493000000000002E-3</v>
          </cell>
          <cell r="AK117">
            <v>24</v>
          </cell>
          <cell r="AL117">
            <v>3.4493000000000002E-3</v>
          </cell>
          <cell r="AM117">
            <v>26</v>
          </cell>
          <cell r="AN117">
            <v>3.7366999999999999E-3</v>
          </cell>
          <cell r="AO117">
            <v>55</v>
          </cell>
          <cell r="AP117">
            <v>7.9045999999999995E-3</v>
          </cell>
          <cell r="AQ117">
            <v>756</v>
          </cell>
          <cell r="AR117">
            <v>0.1086519</v>
          </cell>
          <cell r="AS117">
            <v>5</v>
          </cell>
          <cell r="AT117">
            <v>7.1860000000000001E-4</v>
          </cell>
          <cell r="AU117">
            <v>1628</v>
          </cell>
          <cell r="AV117">
            <v>0.2339753</v>
          </cell>
          <cell r="AW117">
            <v>130</v>
          </cell>
          <cell r="AX117">
            <v>1.8683499999999999E-2</v>
          </cell>
          <cell r="AY117">
            <v>274</v>
          </cell>
          <cell r="AZ117">
            <v>3.93791E-2</v>
          </cell>
        </row>
        <row r="118">
          <cell r="A118" t="str">
            <v>Z00226</v>
          </cell>
          <cell r="B118">
            <v>8050</v>
          </cell>
          <cell r="C118">
            <v>86</v>
          </cell>
          <cell r="D118">
            <v>1.06832E-2</v>
          </cell>
          <cell r="E118">
            <v>340</v>
          </cell>
          <cell r="F118">
            <v>4.2236000000000003E-2</v>
          </cell>
          <cell r="G118">
            <v>992</v>
          </cell>
          <cell r="H118">
            <v>0.1232298</v>
          </cell>
          <cell r="I118">
            <v>135</v>
          </cell>
          <cell r="J118">
            <v>1.6770199999999999E-2</v>
          </cell>
          <cell r="K118">
            <v>309</v>
          </cell>
          <cell r="L118">
            <v>3.8385099999999998E-2</v>
          </cell>
          <cell r="M118">
            <v>280</v>
          </cell>
          <cell r="N118">
            <v>3.4782599999999997E-2</v>
          </cell>
          <cell r="O118">
            <v>84</v>
          </cell>
          <cell r="P118">
            <v>1.0434799999999999E-2</v>
          </cell>
          <cell r="Q118">
            <v>100</v>
          </cell>
          <cell r="R118">
            <v>1.24224E-2</v>
          </cell>
          <cell r="S118">
            <v>45</v>
          </cell>
          <cell r="T118">
            <v>5.5900999999999998E-3</v>
          </cell>
          <cell r="U118">
            <v>533</v>
          </cell>
          <cell r="V118">
            <v>6.6211199999999998E-2</v>
          </cell>
          <cell r="W118">
            <v>533</v>
          </cell>
          <cell r="X118">
            <v>6.6211199999999998E-2</v>
          </cell>
          <cell r="Y118">
            <v>533</v>
          </cell>
          <cell r="Z118">
            <v>6.6211199999999998E-2</v>
          </cell>
          <cell r="AA118">
            <v>295</v>
          </cell>
          <cell r="AB118">
            <v>3.6645999999999998E-2</v>
          </cell>
          <cell r="AC118">
            <v>50</v>
          </cell>
          <cell r="AD118">
            <v>6.2112000000000001E-3</v>
          </cell>
          <cell r="AE118">
            <v>69</v>
          </cell>
          <cell r="AF118">
            <v>8.5713999999999999E-3</v>
          </cell>
          <cell r="AG118">
            <v>69</v>
          </cell>
          <cell r="AH118">
            <v>8.5713999999999999E-3</v>
          </cell>
          <cell r="AI118">
            <v>26</v>
          </cell>
          <cell r="AJ118">
            <v>3.2298000000000001E-3</v>
          </cell>
          <cell r="AK118">
            <v>26</v>
          </cell>
          <cell r="AL118">
            <v>3.2298000000000001E-3</v>
          </cell>
          <cell r="AM118">
            <v>60</v>
          </cell>
          <cell r="AN118">
            <v>7.4533999999999998E-3</v>
          </cell>
          <cell r="AO118">
            <v>77</v>
          </cell>
          <cell r="AP118">
            <v>9.5651999999999994E-3</v>
          </cell>
          <cell r="AQ118">
            <v>392</v>
          </cell>
          <cell r="AR118">
            <v>4.8695700000000001E-2</v>
          </cell>
          <cell r="AS118">
            <v>22</v>
          </cell>
          <cell r="AT118">
            <v>2.7328999999999999E-3</v>
          </cell>
          <cell r="AU118">
            <v>1682</v>
          </cell>
          <cell r="AV118">
            <v>0.20894409999999999</v>
          </cell>
          <cell r="AW118">
            <v>126</v>
          </cell>
          <cell r="AX118">
            <v>1.5652200000000002E-2</v>
          </cell>
          <cell r="AY118">
            <v>232</v>
          </cell>
          <cell r="AZ118">
            <v>2.8819899999999999E-2</v>
          </cell>
        </row>
        <row r="119">
          <cell r="A119" t="str">
            <v>Z00227</v>
          </cell>
          <cell r="B119">
            <v>11035</v>
          </cell>
          <cell r="C119">
            <v>169</v>
          </cell>
          <cell r="D119">
            <v>1.5314899999999999E-2</v>
          </cell>
          <cell r="E119">
            <v>900</v>
          </cell>
          <cell r="F119">
            <v>8.1558699999999998E-2</v>
          </cell>
          <cell r="G119">
            <v>1689</v>
          </cell>
          <cell r="H119">
            <v>0.15305849999999999</v>
          </cell>
          <cell r="I119">
            <v>210</v>
          </cell>
          <cell r="J119">
            <v>1.9030399999999999E-2</v>
          </cell>
          <cell r="K119">
            <v>500</v>
          </cell>
          <cell r="L119">
            <v>4.5310400000000001E-2</v>
          </cell>
          <cell r="M119">
            <v>340</v>
          </cell>
          <cell r="N119">
            <v>3.0811100000000001E-2</v>
          </cell>
          <cell r="O119">
            <v>187</v>
          </cell>
          <cell r="P119">
            <v>1.6946099999999999E-2</v>
          </cell>
          <cell r="Q119">
            <v>165</v>
          </cell>
          <cell r="R119">
            <v>1.4952399999999999E-2</v>
          </cell>
          <cell r="S119">
            <v>78</v>
          </cell>
          <cell r="T119">
            <v>7.0683999999999999E-3</v>
          </cell>
          <cell r="U119">
            <v>887</v>
          </cell>
          <cell r="V119">
            <v>8.0380599999999996E-2</v>
          </cell>
          <cell r="W119">
            <v>1264</v>
          </cell>
          <cell r="X119">
            <v>0.1145446</v>
          </cell>
          <cell r="Y119">
            <v>1264</v>
          </cell>
          <cell r="Z119">
            <v>0.1145446</v>
          </cell>
          <cell r="AA119">
            <v>507</v>
          </cell>
          <cell r="AB119">
            <v>4.5944699999999998E-2</v>
          </cell>
          <cell r="AC119">
            <v>100</v>
          </cell>
          <cell r="AD119">
            <v>9.0621E-3</v>
          </cell>
          <cell r="AE119">
            <v>86</v>
          </cell>
          <cell r="AF119">
            <v>7.7933999999999998E-3</v>
          </cell>
          <cell r="AG119">
            <v>86</v>
          </cell>
          <cell r="AH119">
            <v>7.7933999999999998E-3</v>
          </cell>
          <cell r="AI119">
            <v>35</v>
          </cell>
          <cell r="AJ119">
            <v>3.1717E-3</v>
          </cell>
          <cell r="AK119">
            <v>35</v>
          </cell>
          <cell r="AL119">
            <v>3.1717E-3</v>
          </cell>
          <cell r="AM119">
            <v>95</v>
          </cell>
          <cell r="AN119">
            <v>8.6090000000000003E-3</v>
          </cell>
          <cell r="AO119">
            <v>79</v>
          </cell>
          <cell r="AP119">
            <v>7.1590000000000004E-3</v>
          </cell>
          <cell r="AQ119">
            <v>1224</v>
          </cell>
          <cell r="AR119">
            <v>0.1109198</v>
          </cell>
          <cell r="AS119">
            <v>9</v>
          </cell>
          <cell r="AT119">
            <v>8.1559999999999998E-4</v>
          </cell>
          <cell r="AU119">
            <v>2988</v>
          </cell>
          <cell r="AV119">
            <v>0.27077479999999998</v>
          </cell>
          <cell r="AW119">
            <v>214</v>
          </cell>
          <cell r="AX119">
            <v>1.9392800000000002E-2</v>
          </cell>
          <cell r="AY119">
            <v>345</v>
          </cell>
          <cell r="AZ119">
            <v>3.1264199999999999E-2</v>
          </cell>
        </row>
        <row r="120">
          <cell r="A120" t="str">
            <v>Z00228</v>
          </cell>
          <cell r="B120">
            <v>3991</v>
          </cell>
          <cell r="C120">
            <v>64</v>
          </cell>
          <cell r="D120">
            <v>1.6036100000000001E-2</v>
          </cell>
          <cell r="E120">
            <v>254</v>
          </cell>
          <cell r="F120">
            <v>6.3643199999999997E-2</v>
          </cell>
          <cell r="G120">
            <v>539</v>
          </cell>
          <cell r="H120">
            <v>0.1350539</v>
          </cell>
          <cell r="I120">
            <v>87</v>
          </cell>
          <cell r="J120">
            <v>2.1798999999999999E-2</v>
          </cell>
          <cell r="K120">
            <v>169</v>
          </cell>
          <cell r="L120">
            <v>4.2345300000000002E-2</v>
          </cell>
          <cell r="M120">
            <v>98</v>
          </cell>
          <cell r="N120">
            <v>2.4555199999999999E-2</v>
          </cell>
          <cell r="O120">
            <v>58</v>
          </cell>
          <cell r="P120">
            <v>1.4532700000000001E-2</v>
          </cell>
          <cell r="Q120">
            <v>74</v>
          </cell>
          <cell r="R120">
            <v>1.8541700000000001E-2</v>
          </cell>
          <cell r="S120">
            <v>24</v>
          </cell>
          <cell r="T120">
            <v>6.0134999999999997E-3</v>
          </cell>
          <cell r="U120">
            <v>288</v>
          </cell>
          <cell r="V120">
            <v>7.2162400000000002E-2</v>
          </cell>
          <cell r="W120">
            <v>660</v>
          </cell>
          <cell r="X120">
            <v>0.16537209999999999</v>
          </cell>
          <cell r="Y120">
            <v>660</v>
          </cell>
          <cell r="Z120">
            <v>0.16537209999999999</v>
          </cell>
          <cell r="AA120">
            <v>158</v>
          </cell>
          <cell r="AB120">
            <v>3.9589100000000002E-2</v>
          </cell>
          <cell r="AC120">
            <v>42</v>
          </cell>
          <cell r="AD120">
            <v>1.05237E-2</v>
          </cell>
          <cell r="AE120">
            <v>26</v>
          </cell>
          <cell r="AF120">
            <v>6.5147E-3</v>
          </cell>
          <cell r="AG120">
            <v>26</v>
          </cell>
          <cell r="AH120">
            <v>6.5147E-3</v>
          </cell>
          <cell r="AI120">
            <v>15</v>
          </cell>
          <cell r="AJ120">
            <v>3.7585000000000001E-3</v>
          </cell>
          <cell r="AK120">
            <v>15</v>
          </cell>
          <cell r="AL120">
            <v>3.7585000000000001E-3</v>
          </cell>
          <cell r="AM120">
            <v>16</v>
          </cell>
          <cell r="AN120">
            <v>4.0090000000000004E-3</v>
          </cell>
          <cell r="AO120">
            <v>22</v>
          </cell>
          <cell r="AP120">
            <v>5.5123999999999998E-3</v>
          </cell>
          <cell r="AQ120">
            <v>320</v>
          </cell>
          <cell r="AR120">
            <v>8.0180399999999999E-2</v>
          </cell>
          <cell r="AS120">
            <v>5</v>
          </cell>
          <cell r="AT120">
            <v>1.2528000000000001E-3</v>
          </cell>
          <cell r="AU120">
            <v>963</v>
          </cell>
          <cell r="AV120">
            <v>0.2412929</v>
          </cell>
          <cell r="AW120">
            <v>102</v>
          </cell>
          <cell r="AX120">
            <v>2.55575E-2</v>
          </cell>
          <cell r="AY120">
            <v>108</v>
          </cell>
          <cell r="AZ120">
            <v>2.7060899999999999E-2</v>
          </cell>
        </row>
        <row r="121">
          <cell r="A121" t="str">
            <v>Z00229</v>
          </cell>
          <cell r="B121">
            <v>8544</v>
          </cell>
          <cell r="C121">
            <v>121</v>
          </cell>
          <cell r="D121">
            <v>1.4161999999999999E-2</v>
          </cell>
          <cell r="E121">
            <v>492</v>
          </cell>
          <cell r="F121">
            <v>5.7584299999999998E-2</v>
          </cell>
          <cell r="G121">
            <v>1102</v>
          </cell>
          <cell r="H121">
            <v>0.12897939999999999</v>
          </cell>
          <cell r="I121">
            <v>193</v>
          </cell>
          <cell r="J121">
            <v>2.2589000000000001E-2</v>
          </cell>
          <cell r="K121">
            <v>344</v>
          </cell>
          <cell r="L121">
            <v>4.0262199999999998E-2</v>
          </cell>
          <cell r="M121">
            <v>253</v>
          </cell>
          <cell r="N121">
            <v>2.96114E-2</v>
          </cell>
          <cell r="O121">
            <v>154</v>
          </cell>
          <cell r="P121">
            <v>1.80243E-2</v>
          </cell>
          <cell r="Q121">
            <v>144</v>
          </cell>
          <cell r="R121">
            <v>1.6853900000000002E-2</v>
          </cell>
          <cell r="S121">
            <v>75</v>
          </cell>
          <cell r="T121">
            <v>8.7781000000000005E-3</v>
          </cell>
          <cell r="U121">
            <v>643</v>
          </cell>
          <cell r="V121">
            <v>7.5257500000000005E-2</v>
          </cell>
          <cell r="W121">
            <v>802</v>
          </cell>
          <cell r="X121">
            <v>9.3867000000000006E-2</v>
          </cell>
          <cell r="Y121">
            <v>802</v>
          </cell>
          <cell r="Z121">
            <v>9.3867000000000006E-2</v>
          </cell>
          <cell r="AA121">
            <v>370</v>
          </cell>
          <cell r="AB121">
            <v>4.3305200000000002E-2</v>
          </cell>
          <cell r="AC121">
            <v>57</v>
          </cell>
          <cell r="AD121">
            <v>6.6712999999999998E-3</v>
          </cell>
          <cell r="AE121">
            <v>56</v>
          </cell>
          <cell r="AF121">
            <v>6.5542999999999999E-3</v>
          </cell>
          <cell r="AG121">
            <v>56</v>
          </cell>
          <cell r="AH121">
            <v>6.5542999999999999E-3</v>
          </cell>
          <cell r="AI121">
            <v>21</v>
          </cell>
          <cell r="AJ121">
            <v>2.4578999999999998E-3</v>
          </cell>
          <cell r="AK121">
            <v>21</v>
          </cell>
          <cell r="AL121">
            <v>2.4578999999999998E-3</v>
          </cell>
          <cell r="AM121">
            <v>49</v>
          </cell>
          <cell r="AN121">
            <v>5.7349999999999996E-3</v>
          </cell>
          <cell r="AO121">
            <v>67</v>
          </cell>
          <cell r="AP121">
            <v>7.8417999999999995E-3</v>
          </cell>
          <cell r="AQ121">
            <v>824</v>
          </cell>
          <cell r="AR121">
            <v>9.6441899999999997E-2</v>
          </cell>
          <cell r="AS121">
            <v>6</v>
          </cell>
          <cell r="AT121">
            <v>7.0220000000000005E-4</v>
          </cell>
          <cell r="AU121">
            <v>2037</v>
          </cell>
          <cell r="AV121">
            <v>0.23841290000000001</v>
          </cell>
          <cell r="AW121">
            <v>180</v>
          </cell>
          <cell r="AX121">
            <v>2.10674E-2</v>
          </cell>
          <cell r="AY121">
            <v>310</v>
          </cell>
          <cell r="AZ121">
            <v>3.6282799999999997E-2</v>
          </cell>
        </row>
        <row r="122">
          <cell r="A122" t="str">
            <v>Z00230</v>
          </cell>
          <cell r="B122">
            <v>5147</v>
          </cell>
          <cell r="C122">
            <v>76</v>
          </cell>
          <cell r="D122">
            <v>1.47659E-2</v>
          </cell>
          <cell r="E122">
            <v>310</v>
          </cell>
          <cell r="F122">
            <v>6.02293E-2</v>
          </cell>
          <cell r="G122">
            <v>634</v>
          </cell>
          <cell r="H122">
            <v>0.1231786</v>
          </cell>
          <cell r="I122">
            <v>106</v>
          </cell>
          <cell r="J122">
            <v>2.0594500000000002E-2</v>
          </cell>
          <cell r="K122">
            <v>201</v>
          </cell>
          <cell r="L122">
            <v>3.9051900000000001E-2</v>
          </cell>
          <cell r="M122">
            <v>227</v>
          </cell>
          <cell r="N122">
            <v>4.4103400000000001E-2</v>
          </cell>
          <cell r="O122">
            <v>107</v>
          </cell>
          <cell r="P122">
            <v>2.07888E-2</v>
          </cell>
          <cell r="Q122">
            <v>86</v>
          </cell>
          <cell r="R122">
            <v>1.6708799999999999E-2</v>
          </cell>
          <cell r="S122">
            <v>33</v>
          </cell>
          <cell r="T122">
            <v>6.4114999999999997E-3</v>
          </cell>
          <cell r="U122">
            <v>381</v>
          </cell>
          <cell r="V122">
            <v>7.4023699999999998E-2</v>
          </cell>
          <cell r="W122">
            <v>319</v>
          </cell>
          <cell r="X122">
            <v>6.1977900000000002E-2</v>
          </cell>
          <cell r="Y122">
            <v>319</v>
          </cell>
          <cell r="Z122">
            <v>6.1977900000000002E-2</v>
          </cell>
          <cell r="AA122">
            <v>227</v>
          </cell>
          <cell r="AB122">
            <v>4.4103400000000001E-2</v>
          </cell>
          <cell r="AC122">
            <v>54</v>
          </cell>
          <cell r="AD122">
            <v>1.0491500000000001E-2</v>
          </cell>
          <cell r="AE122">
            <v>43</v>
          </cell>
          <cell r="AF122">
            <v>8.3543999999999997E-3</v>
          </cell>
          <cell r="AG122">
            <v>43</v>
          </cell>
          <cell r="AH122">
            <v>8.3543999999999997E-3</v>
          </cell>
          <cell r="AI122">
            <v>16</v>
          </cell>
          <cell r="AJ122">
            <v>3.1086E-3</v>
          </cell>
          <cell r="AK122">
            <v>16</v>
          </cell>
          <cell r="AL122">
            <v>3.1086E-3</v>
          </cell>
          <cell r="AM122">
            <v>24</v>
          </cell>
          <cell r="AN122">
            <v>4.6629000000000002E-3</v>
          </cell>
          <cell r="AO122">
            <v>44</v>
          </cell>
          <cell r="AP122">
            <v>8.5486999999999994E-3</v>
          </cell>
          <cell r="AQ122">
            <v>557</v>
          </cell>
          <cell r="AR122">
            <v>0.10821840000000001</v>
          </cell>
          <cell r="AS122">
            <v>10</v>
          </cell>
          <cell r="AT122">
            <v>1.9429E-3</v>
          </cell>
          <cell r="AU122">
            <v>1229</v>
          </cell>
          <cell r="AV122">
            <v>0.23877989999999999</v>
          </cell>
          <cell r="AW122">
            <v>89</v>
          </cell>
          <cell r="AX122">
            <v>1.7291600000000001E-2</v>
          </cell>
          <cell r="AY122">
            <v>152</v>
          </cell>
          <cell r="AZ122">
            <v>2.95318E-2</v>
          </cell>
        </row>
        <row r="123">
          <cell r="A123" t="str">
            <v>Z00231</v>
          </cell>
          <cell r="B123">
            <v>9868</v>
          </cell>
          <cell r="C123">
            <v>176</v>
          </cell>
          <cell r="D123">
            <v>1.7835400000000001E-2</v>
          </cell>
          <cell r="E123">
            <v>675</v>
          </cell>
          <cell r="F123">
            <v>6.8402900000000003E-2</v>
          </cell>
          <cell r="G123">
            <v>1580</v>
          </cell>
          <cell r="H123">
            <v>0.16011349999999999</v>
          </cell>
          <cell r="I123">
            <v>205</v>
          </cell>
          <cell r="J123">
            <v>2.07742E-2</v>
          </cell>
          <cell r="K123">
            <v>371</v>
          </cell>
          <cell r="L123">
            <v>3.7596299999999999E-2</v>
          </cell>
          <cell r="M123">
            <v>477</v>
          </cell>
          <cell r="N123">
            <v>4.8338100000000002E-2</v>
          </cell>
          <cell r="O123">
            <v>137</v>
          </cell>
          <cell r="P123">
            <v>1.3883299999999999E-2</v>
          </cell>
          <cell r="Q123">
            <v>145</v>
          </cell>
          <cell r="R123">
            <v>1.4694E-2</v>
          </cell>
          <cell r="S123">
            <v>70</v>
          </cell>
          <cell r="T123">
            <v>7.0936000000000003E-3</v>
          </cell>
          <cell r="U123">
            <v>814</v>
          </cell>
          <cell r="V123">
            <v>8.2488900000000004E-2</v>
          </cell>
          <cell r="W123">
            <v>779</v>
          </cell>
          <cell r="X123">
            <v>7.8941999999999998E-2</v>
          </cell>
          <cell r="Y123">
            <v>779</v>
          </cell>
          <cell r="Z123">
            <v>7.8941999999999998E-2</v>
          </cell>
          <cell r="AA123">
            <v>543</v>
          </cell>
          <cell r="AB123">
            <v>5.50263E-2</v>
          </cell>
          <cell r="AC123">
            <v>84</v>
          </cell>
          <cell r="AD123">
            <v>8.5123999999999998E-3</v>
          </cell>
          <cell r="AE123">
            <v>55</v>
          </cell>
          <cell r="AF123">
            <v>5.5735999999999997E-3</v>
          </cell>
          <cell r="AG123">
            <v>55</v>
          </cell>
          <cell r="AH123">
            <v>5.5735999999999997E-3</v>
          </cell>
          <cell r="AI123">
            <v>28</v>
          </cell>
          <cell r="AJ123">
            <v>2.8375000000000002E-3</v>
          </cell>
          <cell r="AK123">
            <v>28</v>
          </cell>
          <cell r="AL123">
            <v>2.8375000000000002E-3</v>
          </cell>
          <cell r="AM123">
            <v>74</v>
          </cell>
          <cell r="AN123">
            <v>7.4989999999999996E-3</v>
          </cell>
          <cell r="AO123">
            <v>59</v>
          </cell>
          <cell r="AP123">
            <v>5.9788999999999997E-3</v>
          </cell>
          <cell r="AQ123">
            <v>1255</v>
          </cell>
          <cell r="AR123">
            <v>0.12717880000000001</v>
          </cell>
          <cell r="AS123">
            <v>17</v>
          </cell>
          <cell r="AT123">
            <v>1.7227E-3</v>
          </cell>
          <cell r="AU123">
            <v>2580</v>
          </cell>
          <cell r="AV123">
            <v>0.26145119999999999</v>
          </cell>
          <cell r="AW123">
            <v>219</v>
          </cell>
          <cell r="AX123">
            <v>2.2192900000000002E-2</v>
          </cell>
          <cell r="AY123">
            <v>351</v>
          </cell>
          <cell r="AZ123">
            <v>3.5569499999999997E-2</v>
          </cell>
        </row>
        <row r="124">
          <cell r="A124" t="str">
            <v>Z00232</v>
          </cell>
          <cell r="B124">
            <v>7390</v>
          </cell>
          <cell r="C124">
            <v>167</v>
          </cell>
          <cell r="D124">
            <v>2.2598099999999999E-2</v>
          </cell>
          <cell r="E124">
            <v>397</v>
          </cell>
          <cell r="F124">
            <v>5.3721199999999997E-2</v>
          </cell>
          <cell r="G124">
            <v>1026</v>
          </cell>
          <cell r="H124">
            <v>0.1388363</v>
          </cell>
          <cell r="I124">
            <v>149</v>
          </cell>
          <cell r="J124">
            <v>2.01624E-2</v>
          </cell>
          <cell r="K124">
            <v>293</v>
          </cell>
          <cell r="L124">
            <v>3.9648200000000001E-2</v>
          </cell>
          <cell r="M124">
            <v>231</v>
          </cell>
          <cell r="N124">
            <v>3.1258500000000002E-2</v>
          </cell>
          <cell r="O124">
            <v>114</v>
          </cell>
          <cell r="P124">
            <v>1.54263E-2</v>
          </cell>
          <cell r="Q124">
            <v>118</v>
          </cell>
          <cell r="R124">
            <v>1.5967499999999999E-2</v>
          </cell>
          <cell r="S124">
            <v>41</v>
          </cell>
          <cell r="T124">
            <v>5.548E-3</v>
          </cell>
          <cell r="U124">
            <v>550</v>
          </cell>
          <cell r="V124">
            <v>7.4424900000000002E-2</v>
          </cell>
          <cell r="W124">
            <v>342</v>
          </cell>
          <cell r="X124">
            <v>4.6278800000000002E-2</v>
          </cell>
          <cell r="Y124">
            <v>342</v>
          </cell>
          <cell r="Z124">
            <v>4.6278800000000002E-2</v>
          </cell>
          <cell r="AA124">
            <v>313</v>
          </cell>
          <cell r="AB124">
            <v>4.2354500000000003E-2</v>
          </cell>
          <cell r="AC124">
            <v>36</v>
          </cell>
          <cell r="AD124">
            <v>4.8713999999999997E-3</v>
          </cell>
          <cell r="AE124">
            <v>65</v>
          </cell>
          <cell r="AF124">
            <v>8.7957E-3</v>
          </cell>
          <cell r="AG124">
            <v>65</v>
          </cell>
          <cell r="AH124">
            <v>8.7957E-3</v>
          </cell>
          <cell r="AI124">
            <v>37</v>
          </cell>
          <cell r="AJ124">
            <v>5.0067999999999996E-3</v>
          </cell>
          <cell r="AK124">
            <v>37</v>
          </cell>
          <cell r="AL124">
            <v>5.0067999999999996E-3</v>
          </cell>
          <cell r="AM124">
            <v>21</v>
          </cell>
          <cell r="AN124">
            <v>2.8417E-3</v>
          </cell>
          <cell r="AO124">
            <v>47</v>
          </cell>
          <cell r="AP124">
            <v>6.3598999999999999E-3</v>
          </cell>
          <cell r="AQ124">
            <v>664</v>
          </cell>
          <cell r="AR124">
            <v>8.9851200000000006E-2</v>
          </cell>
          <cell r="AS124">
            <v>5</v>
          </cell>
          <cell r="AT124">
            <v>6.7659999999999997E-4</v>
          </cell>
          <cell r="AU124">
            <v>1804</v>
          </cell>
          <cell r="AV124">
            <v>0.24411369999999999</v>
          </cell>
          <cell r="AW124">
            <v>160</v>
          </cell>
          <cell r="AX124">
            <v>2.1650900000000001E-2</v>
          </cell>
          <cell r="AY124">
            <v>161</v>
          </cell>
          <cell r="AZ124">
            <v>2.1786199999999999E-2</v>
          </cell>
        </row>
        <row r="125">
          <cell r="A125" t="str">
            <v>Z00233</v>
          </cell>
          <cell r="B125">
            <v>4525</v>
          </cell>
          <cell r="C125">
            <v>54</v>
          </cell>
          <cell r="D125">
            <v>1.19337E-2</v>
          </cell>
          <cell r="E125">
            <v>224</v>
          </cell>
          <cell r="F125">
            <v>4.95028E-2</v>
          </cell>
          <cell r="G125">
            <v>502</v>
          </cell>
          <cell r="H125">
            <v>0.1109392</v>
          </cell>
          <cell r="I125">
            <v>73</v>
          </cell>
          <cell r="J125">
            <v>1.61326E-2</v>
          </cell>
          <cell r="K125">
            <v>140</v>
          </cell>
          <cell r="L125">
            <v>3.09392E-2</v>
          </cell>
          <cell r="M125">
            <v>122</v>
          </cell>
          <cell r="N125">
            <v>2.6961300000000001E-2</v>
          </cell>
          <cell r="O125">
            <v>58</v>
          </cell>
          <cell r="P125">
            <v>1.28177E-2</v>
          </cell>
          <cell r="Q125">
            <v>36</v>
          </cell>
          <cell r="R125">
            <v>7.9558000000000007E-3</v>
          </cell>
          <cell r="S125">
            <v>17</v>
          </cell>
          <cell r="T125">
            <v>3.7569000000000001E-3</v>
          </cell>
          <cell r="U125">
            <v>233</v>
          </cell>
          <cell r="V125">
            <v>5.1491700000000001E-2</v>
          </cell>
          <cell r="W125">
            <v>721</v>
          </cell>
          <cell r="X125">
            <v>0.15933700000000001</v>
          </cell>
          <cell r="Y125">
            <v>721</v>
          </cell>
          <cell r="Z125">
            <v>0.15933700000000001</v>
          </cell>
          <cell r="AA125">
            <v>122</v>
          </cell>
          <cell r="AB125">
            <v>2.6961300000000001E-2</v>
          </cell>
          <cell r="AC125">
            <v>21</v>
          </cell>
          <cell r="AD125">
            <v>4.6408999999999999E-3</v>
          </cell>
          <cell r="AE125">
            <v>21</v>
          </cell>
          <cell r="AF125">
            <v>4.6408999999999999E-3</v>
          </cell>
          <cell r="AG125">
            <v>21</v>
          </cell>
          <cell r="AH125">
            <v>4.6408999999999999E-3</v>
          </cell>
          <cell r="AI125">
            <v>8</v>
          </cell>
          <cell r="AJ125">
            <v>1.768E-3</v>
          </cell>
          <cell r="AK125">
            <v>8</v>
          </cell>
          <cell r="AL125">
            <v>1.768E-3</v>
          </cell>
          <cell r="AM125">
            <v>39</v>
          </cell>
          <cell r="AN125">
            <v>8.6187999999999994E-3</v>
          </cell>
          <cell r="AO125">
            <v>45</v>
          </cell>
          <cell r="AP125">
            <v>9.9448000000000002E-3</v>
          </cell>
          <cell r="AQ125">
            <v>333</v>
          </cell>
          <cell r="AR125">
            <v>7.3591199999999996E-2</v>
          </cell>
          <cell r="AS125">
            <v>2</v>
          </cell>
          <cell r="AT125">
            <v>4.4200000000000001E-4</v>
          </cell>
          <cell r="AU125">
            <v>889</v>
          </cell>
          <cell r="AV125">
            <v>0.1964641</v>
          </cell>
          <cell r="AW125">
            <v>38</v>
          </cell>
          <cell r="AX125">
            <v>8.3978000000000004E-3</v>
          </cell>
          <cell r="AY125">
            <v>156</v>
          </cell>
          <cell r="AZ125">
            <v>3.4475100000000002E-2</v>
          </cell>
        </row>
        <row r="126">
          <cell r="A126" t="str">
            <v>Z00234</v>
          </cell>
          <cell r="B126">
            <v>1759</v>
          </cell>
          <cell r="C126">
            <v>34</v>
          </cell>
          <cell r="D126">
            <v>1.9329200000000001E-2</v>
          </cell>
          <cell r="E126">
            <v>81</v>
          </cell>
          <cell r="F126">
            <v>4.6048899999999997E-2</v>
          </cell>
          <cell r="G126">
            <v>208</v>
          </cell>
          <cell r="H126">
            <v>0.11824900000000001</v>
          </cell>
          <cell r="I126">
            <v>25</v>
          </cell>
          <cell r="J126">
            <v>1.4212600000000001E-2</v>
          </cell>
          <cell r="K126">
            <v>83</v>
          </cell>
          <cell r="L126">
            <v>4.7185900000000003E-2</v>
          </cell>
          <cell r="M126">
            <v>40</v>
          </cell>
          <cell r="N126">
            <v>2.2740199999999999E-2</v>
          </cell>
          <cell r="O126">
            <v>30</v>
          </cell>
          <cell r="P126">
            <v>1.70551E-2</v>
          </cell>
          <cell r="Q126">
            <v>24</v>
          </cell>
          <cell r="R126">
            <v>1.3644099999999999E-2</v>
          </cell>
          <cell r="S126">
            <v>18</v>
          </cell>
          <cell r="T126">
            <v>1.02331E-2</v>
          </cell>
          <cell r="U126">
            <v>144</v>
          </cell>
          <cell r="V126">
            <v>8.1864699999999999E-2</v>
          </cell>
          <cell r="W126">
            <v>127</v>
          </cell>
          <cell r="X126">
            <v>7.2200100000000003E-2</v>
          </cell>
          <cell r="Y126">
            <v>127</v>
          </cell>
          <cell r="Z126">
            <v>7.2200100000000003E-2</v>
          </cell>
          <cell r="AA126">
            <v>79</v>
          </cell>
          <cell r="AB126">
            <v>4.4911899999999998E-2</v>
          </cell>
          <cell r="AC126">
            <v>14</v>
          </cell>
          <cell r="AD126">
            <v>7.9591000000000002E-3</v>
          </cell>
          <cell r="AE126">
            <v>11</v>
          </cell>
          <cell r="AF126">
            <v>6.2535999999999998E-3</v>
          </cell>
          <cell r="AG126">
            <v>11</v>
          </cell>
          <cell r="AH126">
            <v>6.2535999999999998E-3</v>
          </cell>
          <cell r="AI126">
            <v>11</v>
          </cell>
          <cell r="AJ126">
            <v>6.2535999999999998E-3</v>
          </cell>
          <cell r="AK126">
            <v>11</v>
          </cell>
          <cell r="AL126">
            <v>6.2535999999999998E-3</v>
          </cell>
          <cell r="AM126">
            <v>10</v>
          </cell>
          <cell r="AN126">
            <v>5.6849999999999999E-3</v>
          </cell>
          <cell r="AO126">
            <v>8</v>
          </cell>
          <cell r="AP126">
            <v>4.548E-3</v>
          </cell>
          <cell r="AQ126">
            <v>112</v>
          </cell>
          <cell r="AR126">
            <v>6.3672500000000007E-2</v>
          </cell>
          <cell r="AS126">
            <v>9</v>
          </cell>
          <cell r="AT126">
            <v>5.1165000000000004E-3</v>
          </cell>
          <cell r="AU126">
            <v>391</v>
          </cell>
          <cell r="AV126">
            <v>0.22228539999999999</v>
          </cell>
          <cell r="AW126">
            <v>50</v>
          </cell>
          <cell r="AX126">
            <v>2.8425200000000001E-2</v>
          </cell>
          <cell r="AY126">
            <v>41</v>
          </cell>
          <cell r="AZ126">
            <v>2.3308700000000002E-2</v>
          </cell>
        </row>
        <row r="127">
          <cell r="A127" t="str">
            <v>Z00252</v>
          </cell>
          <cell r="B127">
            <v>14905</v>
          </cell>
          <cell r="C127">
            <v>298</v>
          </cell>
          <cell r="D127">
            <v>1.9993299999999999E-2</v>
          </cell>
          <cell r="E127">
            <v>1018</v>
          </cell>
          <cell r="F127">
            <v>6.8299200000000004E-2</v>
          </cell>
          <cell r="G127">
            <v>1878</v>
          </cell>
          <cell r="H127">
            <v>0.125998</v>
          </cell>
          <cell r="I127">
            <v>319</v>
          </cell>
          <cell r="J127">
            <v>2.14022E-2</v>
          </cell>
          <cell r="K127">
            <v>770</v>
          </cell>
          <cell r="L127">
            <v>5.1660499999999998E-2</v>
          </cell>
          <cell r="M127">
            <v>323</v>
          </cell>
          <cell r="N127">
            <v>2.1670600000000002E-2</v>
          </cell>
          <cell r="O127">
            <v>200</v>
          </cell>
          <cell r="P127">
            <v>1.3418299999999999E-2</v>
          </cell>
          <cell r="Q127">
            <v>161</v>
          </cell>
          <cell r="R127">
            <v>1.0801699999999999E-2</v>
          </cell>
          <cell r="S127">
            <v>122</v>
          </cell>
          <cell r="T127">
            <v>8.1852000000000001E-3</v>
          </cell>
          <cell r="U127">
            <v>1206</v>
          </cell>
          <cell r="V127">
            <v>8.0912399999999995E-2</v>
          </cell>
          <cell r="W127">
            <v>832</v>
          </cell>
          <cell r="X127">
            <v>5.58202E-2</v>
          </cell>
          <cell r="Y127">
            <v>832</v>
          </cell>
          <cell r="Z127">
            <v>5.58202E-2</v>
          </cell>
          <cell r="AA127">
            <v>575</v>
          </cell>
          <cell r="AB127">
            <v>3.8577699999999999E-2</v>
          </cell>
          <cell r="AC127">
            <v>113</v>
          </cell>
          <cell r="AD127">
            <v>7.5813E-3</v>
          </cell>
          <cell r="AE127">
            <v>159</v>
          </cell>
          <cell r="AF127">
            <v>1.0667599999999999E-2</v>
          </cell>
          <cell r="AG127">
            <v>159</v>
          </cell>
          <cell r="AH127">
            <v>1.0667599999999999E-2</v>
          </cell>
          <cell r="AI127">
            <v>67</v>
          </cell>
          <cell r="AJ127">
            <v>4.4951000000000001E-3</v>
          </cell>
          <cell r="AK127">
            <v>67</v>
          </cell>
          <cell r="AL127">
            <v>4.4951000000000001E-3</v>
          </cell>
          <cell r="AM127">
            <v>94</v>
          </cell>
          <cell r="AN127">
            <v>6.3065999999999999E-3</v>
          </cell>
          <cell r="AO127">
            <v>125</v>
          </cell>
          <cell r="AP127">
            <v>8.3864000000000005E-3</v>
          </cell>
          <cell r="AQ127">
            <v>747</v>
          </cell>
          <cell r="AR127">
            <v>5.0117399999999999E-2</v>
          </cell>
          <cell r="AS127">
            <v>9</v>
          </cell>
          <cell r="AT127">
            <v>6.0380000000000004E-4</v>
          </cell>
          <cell r="AU127">
            <v>3690</v>
          </cell>
          <cell r="AV127">
            <v>0.24756790000000001</v>
          </cell>
          <cell r="AW127">
            <v>381</v>
          </cell>
          <cell r="AX127">
            <v>2.5561899999999999E-2</v>
          </cell>
          <cell r="AY127">
            <v>652</v>
          </cell>
          <cell r="AZ127">
            <v>4.3743700000000003E-2</v>
          </cell>
        </row>
        <row r="128">
          <cell r="A128" t="str">
            <v>Z00253</v>
          </cell>
          <cell r="B128">
            <v>7607</v>
          </cell>
          <cell r="C128">
            <v>105</v>
          </cell>
          <cell r="D128">
            <v>1.38031E-2</v>
          </cell>
          <cell r="E128">
            <v>341</v>
          </cell>
          <cell r="F128">
            <v>4.4827100000000002E-2</v>
          </cell>
          <cell r="G128">
            <v>1185</v>
          </cell>
          <cell r="H128">
            <v>0.15577759999999999</v>
          </cell>
          <cell r="I128">
            <v>168</v>
          </cell>
          <cell r="J128">
            <v>2.2084900000000001E-2</v>
          </cell>
          <cell r="K128">
            <v>342</v>
          </cell>
          <cell r="L128">
            <v>4.4958600000000001E-2</v>
          </cell>
          <cell r="M128">
            <v>192</v>
          </cell>
          <cell r="N128">
            <v>2.5239899999999999E-2</v>
          </cell>
          <cell r="O128">
            <v>77</v>
          </cell>
          <cell r="P128">
            <v>1.0122300000000001E-2</v>
          </cell>
          <cell r="Q128">
            <v>102</v>
          </cell>
          <cell r="R128">
            <v>1.3408700000000001E-2</v>
          </cell>
          <cell r="S128">
            <v>61</v>
          </cell>
          <cell r="T128">
            <v>8.0189000000000007E-3</v>
          </cell>
          <cell r="U128">
            <v>604</v>
          </cell>
          <cell r="V128">
            <v>7.9400600000000002E-2</v>
          </cell>
          <cell r="W128">
            <v>813</v>
          </cell>
          <cell r="X128">
            <v>0.1068752</v>
          </cell>
          <cell r="Y128">
            <v>813</v>
          </cell>
          <cell r="Z128">
            <v>0.1068752</v>
          </cell>
          <cell r="AA128">
            <v>320</v>
          </cell>
          <cell r="AB128">
            <v>4.20665E-2</v>
          </cell>
          <cell r="AC128">
            <v>55</v>
          </cell>
          <cell r="AD128">
            <v>7.2302E-3</v>
          </cell>
          <cell r="AE128">
            <v>49</v>
          </cell>
          <cell r="AF128">
            <v>6.4413999999999999E-3</v>
          </cell>
          <cell r="AG128">
            <v>49</v>
          </cell>
          <cell r="AH128">
            <v>6.4413999999999999E-3</v>
          </cell>
          <cell r="AI128">
            <v>24</v>
          </cell>
          <cell r="AJ128">
            <v>3.1549999999999998E-3</v>
          </cell>
          <cell r="AK128">
            <v>24</v>
          </cell>
          <cell r="AL128">
            <v>3.1549999999999998E-3</v>
          </cell>
          <cell r="AM128">
            <v>35</v>
          </cell>
          <cell r="AN128">
            <v>4.6010000000000001E-3</v>
          </cell>
          <cell r="AO128">
            <v>49</v>
          </cell>
          <cell r="AP128">
            <v>6.4413999999999999E-3</v>
          </cell>
          <cell r="AQ128">
            <v>659</v>
          </cell>
          <cell r="AR128">
            <v>8.6630700000000005E-2</v>
          </cell>
          <cell r="AS128">
            <v>8</v>
          </cell>
          <cell r="AT128">
            <v>1.0517E-3</v>
          </cell>
          <cell r="AU128">
            <v>1833</v>
          </cell>
          <cell r="AV128">
            <v>0.24096229999999999</v>
          </cell>
          <cell r="AW128">
            <v>172</v>
          </cell>
          <cell r="AX128">
            <v>2.26108E-2</v>
          </cell>
          <cell r="AY128">
            <v>271</v>
          </cell>
          <cell r="AZ128">
            <v>3.56251E-2</v>
          </cell>
        </row>
        <row r="129">
          <cell r="A129" t="str">
            <v>Z00254</v>
          </cell>
          <cell r="B129">
            <v>4027</v>
          </cell>
          <cell r="C129">
            <v>96</v>
          </cell>
          <cell r="D129">
            <v>2.3839099999999998E-2</v>
          </cell>
          <cell r="E129">
            <v>226</v>
          </cell>
          <cell r="F129">
            <v>5.6121200000000003E-2</v>
          </cell>
          <cell r="G129">
            <v>793</v>
          </cell>
          <cell r="H129">
            <v>0.19692080000000001</v>
          </cell>
          <cell r="I129">
            <v>67</v>
          </cell>
          <cell r="J129">
            <v>1.6637699999999998E-2</v>
          </cell>
          <cell r="K129">
            <v>189</v>
          </cell>
          <cell r="L129">
            <v>4.6933200000000001E-2</v>
          </cell>
          <cell r="M129">
            <v>163</v>
          </cell>
          <cell r="N129">
            <v>4.04768E-2</v>
          </cell>
          <cell r="O129">
            <v>73</v>
          </cell>
          <cell r="P129">
            <v>1.8127600000000001E-2</v>
          </cell>
          <cell r="Q129">
            <v>58</v>
          </cell>
          <cell r="R129">
            <v>1.44028E-2</v>
          </cell>
          <cell r="S129">
            <v>32</v>
          </cell>
          <cell r="T129">
            <v>7.9463999999999993E-3</v>
          </cell>
          <cell r="U129">
            <v>331</v>
          </cell>
          <cell r="V129">
            <v>8.2195199999999996E-2</v>
          </cell>
          <cell r="W129">
            <v>70</v>
          </cell>
          <cell r="X129">
            <v>1.7382700000000001E-2</v>
          </cell>
          <cell r="Y129">
            <v>70</v>
          </cell>
          <cell r="Z129">
            <v>1.7382700000000001E-2</v>
          </cell>
          <cell r="AA129">
            <v>180</v>
          </cell>
          <cell r="AB129">
            <v>4.4698300000000003E-2</v>
          </cell>
          <cell r="AC129">
            <v>38</v>
          </cell>
          <cell r="AD129">
            <v>9.4362999999999999E-3</v>
          </cell>
          <cell r="AE129">
            <v>44</v>
          </cell>
          <cell r="AF129">
            <v>1.09262E-2</v>
          </cell>
          <cell r="AG129">
            <v>44</v>
          </cell>
          <cell r="AH129">
            <v>1.09262E-2</v>
          </cell>
          <cell r="AI129">
            <v>18</v>
          </cell>
          <cell r="AJ129">
            <v>4.4698000000000003E-3</v>
          </cell>
          <cell r="AK129">
            <v>18</v>
          </cell>
          <cell r="AL129">
            <v>4.4698000000000003E-3</v>
          </cell>
          <cell r="AM129">
            <v>11</v>
          </cell>
          <cell r="AN129">
            <v>2.7315999999999998E-3</v>
          </cell>
          <cell r="AO129">
            <v>14</v>
          </cell>
          <cell r="AP129">
            <v>3.4765E-3</v>
          </cell>
          <cell r="AQ129">
            <v>321</v>
          </cell>
          <cell r="AR129">
            <v>7.9711900000000002E-2</v>
          </cell>
          <cell r="AS129">
            <v>2</v>
          </cell>
          <cell r="AT129">
            <v>4.9660000000000004E-4</v>
          </cell>
          <cell r="AU129">
            <v>1138</v>
          </cell>
          <cell r="AV129">
            <v>0.28259250000000002</v>
          </cell>
          <cell r="AW129">
            <v>99</v>
          </cell>
          <cell r="AX129">
            <v>2.4584100000000001E-2</v>
          </cell>
          <cell r="AY129">
            <v>119</v>
          </cell>
          <cell r="AZ129">
            <v>2.95505E-2</v>
          </cell>
        </row>
        <row r="130">
          <cell r="A130" t="str">
            <v>Z00255</v>
          </cell>
          <cell r="B130">
            <v>5264</v>
          </cell>
          <cell r="C130">
            <v>69</v>
          </cell>
          <cell r="D130">
            <v>1.31079E-2</v>
          </cell>
          <cell r="E130">
            <v>281</v>
          </cell>
          <cell r="F130">
            <v>5.3381499999999998E-2</v>
          </cell>
          <cell r="G130">
            <v>624</v>
          </cell>
          <cell r="H130">
            <v>0.11854099999999999</v>
          </cell>
          <cell r="I130">
            <v>105</v>
          </cell>
          <cell r="J130">
            <v>1.9946800000000001E-2</v>
          </cell>
          <cell r="K130">
            <v>207</v>
          </cell>
          <cell r="L130">
            <v>3.9323700000000003E-2</v>
          </cell>
          <cell r="M130">
            <v>111</v>
          </cell>
          <cell r="N130">
            <v>2.10866E-2</v>
          </cell>
          <cell r="O130">
            <v>68</v>
          </cell>
          <cell r="P130">
            <v>1.29179E-2</v>
          </cell>
          <cell r="Q130">
            <v>54</v>
          </cell>
          <cell r="R130">
            <v>1.0258400000000001E-2</v>
          </cell>
          <cell r="S130">
            <v>24</v>
          </cell>
          <cell r="T130">
            <v>4.5592999999999996E-3</v>
          </cell>
          <cell r="U130">
            <v>389</v>
          </cell>
          <cell r="V130">
            <v>7.3898199999999997E-2</v>
          </cell>
          <cell r="W130">
            <v>328</v>
          </cell>
          <cell r="X130">
            <v>6.2309999999999997E-2</v>
          </cell>
          <cell r="Y130">
            <v>328</v>
          </cell>
          <cell r="Z130">
            <v>6.2309999999999997E-2</v>
          </cell>
          <cell r="AA130">
            <v>232</v>
          </cell>
          <cell r="AB130">
            <v>4.4072899999999998E-2</v>
          </cell>
          <cell r="AC130">
            <v>32</v>
          </cell>
          <cell r="AD130">
            <v>6.0790000000000002E-3</v>
          </cell>
          <cell r="AE130">
            <v>13</v>
          </cell>
          <cell r="AF130">
            <v>2.4696000000000002E-3</v>
          </cell>
          <cell r="AG130">
            <v>13</v>
          </cell>
          <cell r="AH130">
            <v>2.4696000000000002E-3</v>
          </cell>
          <cell r="AI130">
            <v>8</v>
          </cell>
          <cell r="AJ130">
            <v>1.5198E-3</v>
          </cell>
          <cell r="AK130">
            <v>8</v>
          </cell>
          <cell r="AL130">
            <v>1.5198E-3</v>
          </cell>
          <cell r="AM130">
            <v>18</v>
          </cell>
          <cell r="AN130">
            <v>3.4194999999999998E-3</v>
          </cell>
          <cell r="AO130">
            <v>34</v>
          </cell>
          <cell r="AP130">
            <v>6.4590000000000003E-3</v>
          </cell>
          <cell r="AQ130">
            <v>400</v>
          </cell>
          <cell r="AR130">
            <v>7.5987799999999994E-2</v>
          </cell>
          <cell r="AS130">
            <v>2</v>
          </cell>
          <cell r="AT130">
            <v>3.7990000000000002E-4</v>
          </cell>
          <cell r="AU130">
            <v>1154</v>
          </cell>
          <cell r="AV130">
            <v>0.2192249</v>
          </cell>
          <cell r="AW130">
            <v>67</v>
          </cell>
          <cell r="AX130">
            <v>1.2728E-2</v>
          </cell>
          <cell r="AY130">
            <v>149</v>
          </cell>
          <cell r="AZ130">
            <v>2.8305500000000001E-2</v>
          </cell>
        </row>
        <row r="131">
          <cell r="A131" t="str">
            <v>Z00256</v>
          </cell>
          <cell r="B131">
            <v>5218</v>
          </cell>
          <cell r="C131">
            <v>88</v>
          </cell>
          <cell r="D131">
            <v>1.68647E-2</v>
          </cell>
          <cell r="E131">
            <v>338</v>
          </cell>
          <cell r="F131">
            <v>6.4775799999999994E-2</v>
          </cell>
          <cell r="G131">
            <v>808</v>
          </cell>
          <cell r="H131">
            <v>0.1548486</v>
          </cell>
          <cell r="I131">
            <v>87</v>
          </cell>
          <cell r="J131">
            <v>1.66731E-2</v>
          </cell>
          <cell r="K131">
            <v>237</v>
          </cell>
          <cell r="L131">
            <v>4.54197E-2</v>
          </cell>
          <cell r="M131">
            <v>192</v>
          </cell>
          <cell r="N131">
            <v>3.6795700000000001E-2</v>
          </cell>
          <cell r="O131">
            <v>46</v>
          </cell>
          <cell r="P131">
            <v>8.8155999999999998E-3</v>
          </cell>
          <cell r="Q131">
            <v>92</v>
          </cell>
          <cell r="R131">
            <v>1.7631299999999999E-2</v>
          </cell>
          <cell r="S131">
            <v>64</v>
          </cell>
          <cell r="T131">
            <v>1.22652E-2</v>
          </cell>
          <cell r="U131">
            <v>385</v>
          </cell>
          <cell r="V131">
            <v>7.3783100000000004E-2</v>
          </cell>
          <cell r="W131">
            <v>32</v>
          </cell>
          <cell r="X131">
            <v>6.1326000000000002E-3</v>
          </cell>
          <cell r="Y131">
            <v>32</v>
          </cell>
          <cell r="Z131">
            <v>6.1326000000000002E-3</v>
          </cell>
          <cell r="AA131">
            <v>181</v>
          </cell>
          <cell r="AB131">
            <v>3.4687599999999999E-2</v>
          </cell>
          <cell r="AC131">
            <v>29</v>
          </cell>
          <cell r="AD131">
            <v>5.5576999999999996E-3</v>
          </cell>
          <cell r="AE131">
            <v>39</v>
          </cell>
          <cell r="AF131">
            <v>7.4741E-3</v>
          </cell>
          <cell r="AG131">
            <v>39</v>
          </cell>
          <cell r="AH131">
            <v>7.4741E-3</v>
          </cell>
          <cell r="AI131">
            <v>18</v>
          </cell>
          <cell r="AJ131">
            <v>3.4496000000000001E-3</v>
          </cell>
          <cell r="AK131">
            <v>18</v>
          </cell>
          <cell r="AL131">
            <v>3.4496000000000001E-3</v>
          </cell>
          <cell r="AM131">
            <v>33</v>
          </cell>
          <cell r="AN131">
            <v>6.3242999999999997E-3</v>
          </cell>
          <cell r="AO131">
            <v>30</v>
          </cell>
          <cell r="AP131">
            <v>5.7492999999999997E-3</v>
          </cell>
          <cell r="AQ131">
            <v>392</v>
          </cell>
          <cell r="AR131">
            <v>7.51246E-2</v>
          </cell>
          <cell r="AS131">
            <v>4</v>
          </cell>
          <cell r="AT131">
            <v>7.6659999999999999E-4</v>
          </cell>
          <cell r="AU131">
            <v>1384</v>
          </cell>
          <cell r="AV131">
            <v>0.26523570000000002</v>
          </cell>
          <cell r="AW131">
            <v>100</v>
          </cell>
          <cell r="AX131">
            <v>1.9164400000000002E-2</v>
          </cell>
          <cell r="AY131">
            <v>187</v>
          </cell>
          <cell r="AZ131">
            <v>3.5837500000000001E-2</v>
          </cell>
        </row>
        <row r="132">
          <cell r="A132" t="str">
            <v>Z00257</v>
          </cell>
          <cell r="B132">
            <v>7029</v>
          </cell>
          <cell r="C132">
            <v>152</v>
          </cell>
          <cell r="D132">
            <v>2.16247E-2</v>
          </cell>
          <cell r="E132">
            <v>478</v>
          </cell>
          <cell r="F132">
            <v>6.8003999999999995E-2</v>
          </cell>
          <cell r="G132">
            <v>1002</v>
          </cell>
          <cell r="H132">
            <v>0.14255229999999999</v>
          </cell>
          <cell r="I132">
            <v>173</v>
          </cell>
          <cell r="J132">
            <v>2.46123E-2</v>
          </cell>
          <cell r="K132">
            <v>283</v>
          </cell>
          <cell r="L132">
            <v>4.02618E-2</v>
          </cell>
          <cell r="M132">
            <v>342</v>
          </cell>
          <cell r="N132">
            <v>4.86556E-2</v>
          </cell>
          <cell r="O132">
            <v>95</v>
          </cell>
          <cell r="P132">
            <v>1.35154E-2</v>
          </cell>
          <cell r="Q132">
            <v>115</v>
          </cell>
          <cell r="R132">
            <v>1.6360800000000002E-2</v>
          </cell>
          <cell r="S132">
            <v>112</v>
          </cell>
          <cell r="T132">
            <v>1.5934E-2</v>
          </cell>
          <cell r="U132">
            <v>492</v>
          </cell>
          <cell r="V132">
            <v>6.9995699999999994E-2</v>
          </cell>
          <cell r="W132">
            <v>668</v>
          </cell>
          <cell r="X132">
            <v>9.5034900000000005E-2</v>
          </cell>
          <cell r="Y132">
            <v>668</v>
          </cell>
          <cell r="Z132">
            <v>9.5034900000000005E-2</v>
          </cell>
          <cell r="AA132">
            <v>264</v>
          </cell>
          <cell r="AB132">
            <v>3.75587E-2</v>
          </cell>
          <cell r="AC132">
            <v>65</v>
          </cell>
          <cell r="AD132">
            <v>9.2473999999999994E-3</v>
          </cell>
          <cell r="AE132">
            <v>70</v>
          </cell>
          <cell r="AF132">
            <v>9.9586999999999992E-3</v>
          </cell>
          <cell r="AG132">
            <v>70</v>
          </cell>
          <cell r="AH132">
            <v>9.9586999999999992E-3</v>
          </cell>
          <cell r="AI132">
            <v>54</v>
          </cell>
          <cell r="AJ132">
            <v>7.6825000000000001E-3</v>
          </cell>
          <cell r="AK132">
            <v>54</v>
          </cell>
          <cell r="AL132">
            <v>7.6825000000000001E-3</v>
          </cell>
          <cell r="AM132">
            <v>23</v>
          </cell>
          <cell r="AN132">
            <v>3.2721999999999998E-3</v>
          </cell>
          <cell r="AO132">
            <v>41</v>
          </cell>
          <cell r="AP132">
            <v>5.8329999999999996E-3</v>
          </cell>
          <cell r="AQ132">
            <v>506</v>
          </cell>
          <cell r="AR132">
            <v>7.1987499999999996E-2</v>
          </cell>
          <cell r="AS132">
            <v>7</v>
          </cell>
          <cell r="AT132">
            <v>9.9590000000000008E-4</v>
          </cell>
          <cell r="AU132">
            <v>1759</v>
          </cell>
          <cell r="AV132">
            <v>0.250249</v>
          </cell>
          <cell r="AW132">
            <v>146</v>
          </cell>
          <cell r="AX132">
            <v>2.0771100000000001E-2</v>
          </cell>
          <cell r="AY132">
            <v>250</v>
          </cell>
          <cell r="AZ132">
            <v>3.5566899999999999E-2</v>
          </cell>
        </row>
        <row r="133">
          <cell r="A133" t="str">
            <v>Z00258</v>
          </cell>
          <cell r="B133">
            <v>5006</v>
          </cell>
          <cell r="C133">
            <v>58</v>
          </cell>
          <cell r="D133">
            <v>1.15861E-2</v>
          </cell>
          <cell r="E133">
            <v>282</v>
          </cell>
          <cell r="F133">
            <v>5.6332399999999998E-2</v>
          </cell>
          <cell r="G133">
            <v>553</v>
          </cell>
          <cell r="H133">
            <v>0.11046739999999999</v>
          </cell>
          <cell r="I133">
            <v>76</v>
          </cell>
          <cell r="J133">
            <v>1.5181800000000001E-2</v>
          </cell>
          <cell r="K133">
            <v>223</v>
          </cell>
          <cell r="L133">
            <v>4.4546500000000003E-2</v>
          </cell>
          <cell r="M133">
            <v>197</v>
          </cell>
          <cell r="N133">
            <v>3.93528E-2</v>
          </cell>
          <cell r="O133">
            <v>87</v>
          </cell>
          <cell r="P133">
            <v>1.7379100000000001E-2</v>
          </cell>
          <cell r="Q133">
            <v>56</v>
          </cell>
          <cell r="R133">
            <v>1.11866E-2</v>
          </cell>
          <cell r="S133">
            <v>58</v>
          </cell>
          <cell r="T133">
            <v>1.15861E-2</v>
          </cell>
          <cell r="U133">
            <v>398</v>
          </cell>
          <cell r="V133">
            <v>7.9504599999999995E-2</v>
          </cell>
          <cell r="W133">
            <v>215</v>
          </cell>
          <cell r="X133">
            <v>4.2948500000000001E-2</v>
          </cell>
          <cell r="Y133">
            <v>215</v>
          </cell>
          <cell r="Z133">
            <v>4.2948500000000001E-2</v>
          </cell>
          <cell r="AA133">
            <v>225</v>
          </cell>
          <cell r="AB133">
            <v>4.4946100000000003E-2</v>
          </cell>
          <cell r="AC133">
            <v>40</v>
          </cell>
          <cell r="AD133">
            <v>7.9903999999999999E-3</v>
          </cell>
          <cell r="AE133">
            <v>33</v>
          </cell>
          <cell r="AF133">
            <v>6.5921E-3</v>
          </cell>
          <cell r="AG133">
            <v>33</v>
          </cell>
          <cell r="AH133">
            <v>6.5921E-3</v>
          </cell>
          <cell r="AI133">
            <v>15</v>
          </cell>
          <cell r="AJ133">
            <v>2.9964000000000002E-3</v>
          </cell>
          <cell r="AK133">
            <v>15</v>
          </cell>
          <cell r="AL133">
            <v>2.9964000000000002E-3</v>
          </cell>
          <cell r="AM133">
            <v>37</v>
          </cell>
          <cell r="AN133">
            <v>7.3911000000000003E-3</v>
          </cell>
          <cell r="AO133">
            <v>39</v>
          </cell>
          <cell r="AP133">
            <v>7.7907000000000002E-3</v>
          </cell>
          <cell r="AQ133">
            <v>428</v>
          </cell>
          <cell r="AR133">
            <v>8.5497400000000001E-2</v>
          </cell>
          <cell r="AS133">
            <v>7</v>
          </cell>
          <cell r="AT133">
            <v>1.3983000000000001E-3</v>
          </cell>
          <cell r="AU133">
            <v>1157</v>
          </cell>
          <cell r="AV133">
            <v>0.23112269999999999</v>
          </cell>
          <cell r="AW133">
            <v>79</v>
          </cell>
          <cell r="AX133">
            <v>1.5781099999999999E-2</v>
          </cell>
          <cell r="AY133">
            <v>151</v>
          </cell>
          <cell r="AZ133">
            <v>3.0163800000000001E-2</v>
          </cell>
        </row>
        <row r="134">
          <cell r="A134" t="str">
            <v>Z00259</v>
          </cell>
          <cell r="B134">
            <v>3873</v>
          </cell>
          <cell r="C134">
            <v>68</v>
          </cell>
          <cell r="D134">
            <v>1.7557400000000001E-2</v>
          </cell>
          <cell r="E134">
            <v>339</v>
          </cell>
          <cell r="F134">
            <v>8.7528999999999996E-2</v>
          </cell>
          <cell r="G134">
            <v>496</v>
          </cell>
          <cell r="H134">
            <v>0.12806609999999999</v>
          </cell>
          <cell r="I134">
            <v>79</v>
          </cell>
          <cell r="J134">
            <v>2.0397599999999998E-2</v>
          </cell>
          <cell r="K134">
            <v>179</v>
          </cell>
          <cell r="L134">
            <v>4.6217399999999999E-2</v>
          </cell>
          <cell r="M134">
            <v>182</v>
          </cell>
          <cell r="N134">
            <v>4.6991999999999999E-2</v>
          </cell>
          <cell r="O134">
            <v>61</v>
          </cell>
          <cell r="P134">
            <v>1.57501E-2</v>
          </cell>
          <cell r="Q134">
            <v>45</v>
          </cell>
          <cell r="R134">
            <v>1.16189E-2</v>
          </cell>
          <cell r="S134">
            <v>21</v>
          </cell>
          <cell r="T134">
            <v>5.4222000000000003E-3</v>
          </cell>
          <cell r="U134">
            <v>305</v>
          </cell>
          <cell r="V134">
            <v>7.8750299999999995E-2</v>
          </cell>
          <cell r="W134">
            <v>399</v>
          </cell>
          <cell r="X134">
            <v>0.1030209</v>
          </cell>
          <cell r="Y134">
            <v>399</v>
          </cell>
          <cell r="Z134">
            <v>0.1030209</v>
          </cell>
          <cell r="AA134">
            <v>158</v>
          </cell>
          <cell r="AB134">
            <v>4.0795199999999997E-2</v>
          </cell>
          <cell r="AC134">
            <v>34</v>
          </cell>
          <cell r="AD134">
            <v>8.7787000000000004E-3</v>
          </cell>
          <cell r="AE134">
            <v>31</v>
          </cell>
          <cell r="AF134">
            <v>8.0041000000000001E-3</v>
          </cell>
          <cell r="AG134">
            <v>31</v>
          </cell>
          <cell r="AH134">
            <v>8.0041000000000001E-3</v>
          </cell>
          <cell r="AI134">
            <v>23</v>
          </cell>
          <cell r="AJ134">
            <v>5.9385000000000002E-3</v>
          </cell>
          <cell r="AK134">
            <v>23</v>
          </cell>
          <cell r="AL134">
            <v>5.9385000000000002E-3</v>
          </cell>
          <cell r="AM134">
            <v>21</v>
          </cell>
          <cell r="AN134">
            <v>5.4222000000000003E-3</v>
          </cell>
          <cell r="AO134">
            <v>39</v>
          </cell>
          <cell r="AP134">
            <v>1.0069699999999999E-2</v>
          </cell>
          <cell r="AQ134">
            <v>432</v>
          </cell>
          <cell r="AR134">
            <v>0.1115414</v>
          </cell>
          <cell r="AS134">
            <v>9</v>
          </cell>
          <cell r="AT134">
            <v>2.3238E-3</v>
          </cell>
          <cell r="AU134">
            <v>1026</v>
          </cell>
          <cell r="AV134">
            <v>0.2649109</v>
          </cell>
          <cell r="AW134">
            <v>85</v>
          </cell>
          <cell r="AX134">
            <v>2.1946799999999999E-2</v>
          </cell>
          <cell r="AY134">
            <v>148</v>
          </cell>
          <cell r="AZ134">
            <v>3.8213299999999999E-2</v>
          </cell>
        </row>
        <row r="135">
          <cell r="A135" t="str">
            <v>Z00260</v>
          </cell>
          <cell r="B135">
            <v>7328</v>
          </cell>
          <cell r="C135">
            <v>132</v>
          </cell>
          <cell r="D135">
            <v>1.8013100000000001E-2</v>
          </cell>
          <cell r="E135">
            <v>479</v>
          </cell>
          <cell r="F135">
            <v>6.5365699999999999E-2</v>
          </cell>
          <cell r="G135">
            <v>1024</v>
          </cell>
          <cell r="H135">
            <v>0.139738</v>
          </cell>
          <cell r="I135">
            <v>145</v>
          </cell>
          <cell r="J135">
            <v>1.9787099999999998E-2</v>
          </cell>
          <cell r="K135">
            <v>290</v>
          </cell>
          <cell r="L135">
            <v>3.9574199999999997E-2</v>
          </cell>
          <cell r="M135">
            <v>172</v>
          </cell>
          <cell r="N135">
            <v>2.3471599999999999E-2</v>
          </cell>
          <cell r="O135">
            <v>127</v>
          </cell>
          <cell r="P135">
            <v>1.73308E-2</v>
          </cell>
          <cell r="Q135">
            <v>117</v>
          </cell>
          <cell r="R135">
            <v>1.59662E-2</v>
          </cell>
          <cell r="S135">
            <v>63</v>
          </cell>
          <cell r="T135">
            <v>8.5971999999999993E-3</v>
          </cell>
          <cell r="U135">
            <v>524</v>
          </cell>
          <cell r="V135">
            <v>7.1506600000000003E-2</v>
          </cell>
          <cell r="W135">
            <v>861</v>
          </cell>
          <cell r="X135">
            <v>0.1174945</v>
          </cell>
          <cell r="Y135">
            <v>861</v>
          </cell>
          <cell r="Z135">
            <v>0.1174945</v>
          </cell>
          <cell r="AA135">
            <v>295</v>
          </cell>
          <cell r="AB135">
            <v>4.0256599999999997E-2</v>
          </cell>
          <cell r="AC135">
            <v>61</v>
          </cell>
          <cell r="AD135">
            <v>8.3242000000000003E-3</v>
          </cell>
          <cell r="AE135">
            <v>55</v>
          </cell>
          <cell r="AF135">
            <v>7.5055E-3</v>
          </cell>
          <cell r="AG135">
            <v>55</v>
          </cell>
          <cell r="AH135">
            <v>7.5055E-3</v>
          </cell>
          <cell r="AI135">
            <v>30</v>
          </cell>
          <cell r="AJ135">
            <v>4.0939000000000001E-3</v>
          </cell>
          <cell r="AK135">
            <v>30</v>
          </cell>
          <cell r="AL135">
            <v>4.0939000000000001E-3</v>
          </cell>
          <cell r="AM135">
            <v>38</v>
          </cell>
          <cell r="AN135">
            <v>5.1856000000000003E-3</v>
          </cell>
          <cell r="AO135">
            <v>51</v>
          </cell>
          <cell r="AP135">
            <v>6.9595999999999998E-3</v>
          </cell>
          <cell r="AQ135">
            <v>531</v>
          </cell>
          <cell r="AR135">
            <v>7.2461800000000007E-2</v>
          </cell>
          <cell r="AS135">
            <v>5</v>
          </cell>
          <cell r="AT135">
            <v>6.8230000000000005E-4</v>
          </cell>
          <cell r="AU135">
            <v>1758</v>
          </cell>
          <cell r="AV135">
            <v>0.2399017</v>
          </cell>
          <cell r="AW135">
            <v>148</v>
          </cell>
          <cell r="AX135">
            <v>2.0196499999999999E-2</v>
          </cell>
          <cell r="AY135">
            <v>280</v>
          </cell>
          <cell r="AZ135">
            <v>3.8209600000000003E-2</v>
          </cell>
        </row>
        <row r="136">
          <cell r="A136" t="str">
            <v>Z00261</v>
          </cell>
          <cell r="B136">
            <v>6185</v>
          </cell>
          <cell r="C136">
            <v>139</v>
          </cell>
          <cell r="D136">
            <v>2.2473699999999999E-2</v>
          </cell>
          <cell r="E136">
            <v>396</v>
          </cell>
          <cell r="F136">
            <v>6.4025899999999997E-2</v>
          </cell>
          <cell r="G136">
            <v>1030</v>
          </cell>
          <cell r="H136">
            <v>0.16653190000000001</v>
          </cell>
          <cell r="I136">
            <v>120</v>
          </cell>
          <cell r="J136">
            <v>1.94018E-2</v>
          </cell>
          <cell r="K136">
            <v>328</v>
          </cell>
          <cell r="L136">
            <v>5.3031500000000002E-2</v>
          </cell>
          <cell r="M136">
            <v>364</v>
          </cell>
          <cell r="N136">
            <v>5.8852099999999997E-2</v>
          </cell>
          <cell r="O136">
            <v>126</v>
          </cell>
          <cell r="P136">
            <v>2.0371899999999998E-2</v>
          </cell>
          <cell r="Q136">
            <v>85</v>
          </cell>
          <cell r="R136">
            <v>1.3742900000000001E-2</v>
          </cell>
          <cell r="S136">
            <v>53</v>
          </cell>
          <cell r="T136">
            <v>8.5690999999999996E-3</v>
          </cell>
          <cell r="U136">
            <v>593</v>
          </cell>
          <cell r="V136">
            <v>9.5877100000000007E-2</v>
          </cell>
          <cell r="W136">
            <v>870</v>
          </cell>
          <cell r="X136">
            <v>0.14066290000000001</v>
          </cell>
          <cell r="Y136">
            <v>870</v>
          </cell>
          <cell r="Z136">
            <v>0.14066290000000001</v>
          </cell>
          <cell r="AA136">
            <v>339</v>
          </cell>
          <cell r="AB136">
            <v>5.4809999999999998E-2</v>
          </cell>
          <cell r="AC136">
            <v>55</v>
          </cell>
          <cell r="AD136">
            <v>8.8924999999999994E-3</v>
          </cell>
          <cell r="AE136">
            <v>52</v>
          </cell>
          <cell r="AF136">
            <v>8.4074000000000006E-3</v>
          </cell>
          <cell r="AG136">
            <v>52</v>
          </cell>
          <cell r="AH136">
            <v>8.4074000000000006E-3</v>
          </cell>
          <cell r="AI136">
            <v>22</v>
          </cell>
          <cell r="AJ136">
            <v>3.5569999999999998E-3</v>
          </cell>
          <cell r="AK136">
            <v>22</v>
          </cell>
          <cell r="AL136">
            <v>3.5569999999999998E-3</v>
          </cell>
          <cell r="AM136">
            <v>28</v>
          </cell>
          <cell r="AN136">
            <v>4.5271E-3</v>
          </cell>
          <cell r="AO136">
            <v>48</v>
          </cell>
          <cell r="AP136">
            <v>7.7606999999999997E-3</v>
          </cell>
          <cell r="AQ136">
            <v>643</v>
          </cell>
          <cell r="AR136">
            <v>0.1039612</v>
          </cell>
          <cell r="AS136">
            <v>10</v>
          </cell>
          <cell r="AT136">
            <v>1.6168000000000001E-3</v>
          </cell>
          <cell r="AU136">
            <v>1780</v>
          </cell>
          <cell r="AV136">
            <v>0.28779300000000002</v>
          </cell>
          <cell r="AW136">
            <v>139</v>
          </cell>
          <cell r="AX136">
            <v>2.2473699999999999E-2</v>
          </cell>
          <cell r="AY136">
            <v>281</v>
          </cell>
          <cell r="AZ136">
            <v>4.5432500000000001E-2</v>
          </cell>
        </row>
        <row r="137">
          <cell r="A137" t="str">
            <v>Z00263</v>
          </cell>
          <cell r="B137">
            <v>1933</v>
          </cell>
          <cell r="C137">
            <v>33</v>
          </cell>
          <cell r="D137">
            <v>1.7071900000000001E-2</v>
          </cell>
          <cell r="E137">
            <v>154</v>
          </cell>
          <cell r="F137">
            <v>7.9668900000000001E-2</v>
          </cell>
          <cell r="G137">
            <v>306</v>
          </cell>
          <cell r="H137">
            <v>0.15830320000000001</v>
          </cell>
          <cell r="I137">
            <v>54</v>
          </cell>
          <cell r="J137">
            <v>2.79359E-2</v>
          </cell>
          <cell r="K137">
            <v>108</v>
          </cell>
          <cell r="L137">
            <v>5.5871700000000003E-2</v>
          </cell>
          <cell r="M137">
            <v>77</v>
          </cell>
          <cell r="N137">
            <v>3.9834500000000002E-2</v>
          </cell>
          <cell r="O137">
            <v>21</v>
          </cell>
          <cell r="P137">
            <v>1.0863899999999999E-2</v>
          </cell>
          <cell r="Q137">
            <v>39</v>
          </cell>
          <cell r="R137">
            <v>2.01759E-2</v>
          </cell>
          <cell r="S137">
            <v>26</v>
          </cell>
          <cell r="T137">
            <v>1.34506E-2</v>
          </cell>
          <cell r="U137">
            <v>209</v>
          </cell>
          <cell r="V137">
            <v>0.1081221</v>
          </cell>
          <cell r="W137">
            <v>383</v>
          </cell>
          <cell r="X137">
            <v>0.1981376</v>
          </cell>
          <cell r="Y137">
            <v>383</v>
          </cell>
          <cell r="Z137">
            <v>0.1981376</v>
          </cell>
          <cell r="AA137">
            <v>119</v>
          </cell>
          <cell r="AB137">
            <v>6.15623E-2</v>
          </cell>
          <cell r="AC137">
            <v>34</v>
          </cell>
          <cell r="AD137">
            <v>1.7589199999999999E-2</v>
          </cell>
          <cell r="AE137">
            <v>19</v>
          </cell>
          <cell r="AF137">
            <v>9.8292999999999991E-3</v>
          </cell>
          <cell r="AG137">
            <v>19</v>
          </cell>
          <cell r="AH137">
            <v>9.8292999999999991E-3</v>
          </cell>
          <cell r="AI137">
            <v>14</v>
          </cell>
          <cell r="AJ137">
            <v>7.2426000000000001E-3</v>
          </cell>
          <cell r="AK137">
            <v>14</v>
          </cell>
          <cell r="AL137">
            <v>7.2426000000000001E-3</v>
          </cell>
          <cell r="AM137">
            <v>9</v>
          </cell>
          <cell r="AN137">
            <v>4.6560000000000004E-3</v>
          </cell>
          <cell r="AO137">
            <v>8</v>
          </cell>
          <cell r="AP137">
            <v>4.1386000000000001E-3</v>
          </cell>
          <cell r="AQ137">
            <v>185</v>
          </cell>
          <cell r="AR137">
            <v>9.5706200000000005E-2</v>
          </cell>
          <cell r="AS137">
            <v>4</v>
          </cell>
          <cell r="AT137">
            <v>2.0693E-3</v>
          </cell>
          <cell r="AU137">
            <v>575</v>
          </cell>
          <cell r="AV137">
            <v>0.29746509999999998</v>
          </cell>
          <cell r="AW137">
            <v>58</v>
          </cell>
          <cell r="AX137">
            <v>3.0005199999999999E-2</v>
          </cell>
          <cell r="AY137">
            <v>98</v>
          </cell>
          <cell r="AZ137">
            <v>5.0698399999999998E-2</v>
          </cell>
        </row>
        <row r="138">
          <cell r="A138" t="str">
            <v>Z00264</v>
          </cell>
          <cell r="B138">
            <v>2758</v>
          </cell>
          <cell r="C138">
            <v>40</v>
          </cell>
          <cell r="D138">
            <v>1.45033E-2</v>
          </cell>
          <cell r="E138">
            <v>159</v>
          </cell>
          <cell r="F138">
            <v>5.76505E-2</v>
          </cell>
          <cell r="G138">
            <v>347</v>
          </cell>
          <cell r="H138">
            <v>0.12581580000000001</v>
          </cell>
          <cell r="I138">
            <v>70</v>
          </cell>
          <cell r="J138">
            <v>2.5380699999999999E-2</v>
          </cell>
          <cell r="K138">
            <v>116</v>
          </cell>
          <cell r="L138">
            <v>4.20595E-2</v>
          </cell>
          <cell r="M138">
            <v>104</v>
          </cell>
          <cell r="N138">
            <v>3.7708499999999999E-2</v>
          </cell>
          <cell r="O138">
            <v>26</v>
          </cell>
          <cell r="P138">
            <v>9.4271000000000008E-3</v>
          </cell>
          <cell r="Q138">
            <v>49</v>
          </cell>
          <cell r="R138">
            <v>1.7766500000000001E-2</v>
          </cell>
          <cell r="S138">
            <v>27</v>
          </cell>
          <cell r="T138">
            <v>9.7897000000000001E-3</v>
          </cell>
          <cell r="U138">
            <v>196</v>
          </cell>
          <cell r="V138">
            <v>7.1066000000000004E-2</v>
          </cell>
          <cell r="W138">
            <v>301</v>
          </cell>
          <cell r="X138">
            <v>0.1091371</v>
          </cell>
          <cell r="Y138">
            <v>301</v>
          </cell>
          <cell r="Z138">
            <v>0.1091371</v>
          </cell>
          <cell r="AA138">
            <v>95</v>
          </cell>
          <cell r="AB138">
            <v>3.4445299999999998E-2</v>
          </cell>
          <cell r="AC138">
            <v>16</v>
          </cell>
          <cell r="AD138">
            <v>5.8012999999999997E-3</v>
          </cell>
          <cell r="AE138">
            <v>13</v>
          </cell>
          <cell r="AF138">
            <v>4.7136000000000001E-3</v>
          </cell>
          <cell r="AG138">
            <v>13</v>
          </cell>
          <cell r="AH138">
            <v>4.7136000000000001E-3</v>
          </cell>
          <cell r="AI138">
            <v>11</v>
          </cell>
          <cell r="AJ138">
            <v>3.9883999999999996E-3</v>
          </cell>
          <cell r="AK138">
            <v>11</v>
          </cell>
          <cell r="AL138">
            <v>3.9883999999999996E-3</v>
          </cell>
          <cell r="AM138">
            <v>8</v>
          </cell>
          <cell r="AN138">
            <v>2.9007E-3</v>
          </cell>
          <cell r="AO138">
            <v>34</v>
          </cell>
          <cell r="AP138">
            <v>1.23278E-2</v>
          </cell>
          <cell r="AQ138">
            <v>127</v>
          </cell>
          <cell r="AR138">
            <v>4.6047900000000003E-2</v>
          </cell>
          <cell r="AS138">
            <v>2</v>
          </cell>
          <cell r="AT138">
            <v>7.2519999999999995E-4</v>
          </cell>
          <cell r="AU138">
            <v>612</v>
          </cell>
          <cell r="AV138">
            <v>0.22189990000000001</v>
          </cell>
          <cell r="AW138">
            <v>62</v>
          </cell>
          <cell r="AX138">
            <v>2.2480099999999999E-2</v>
          </cell>
          <cell r="AY138">
            <v>118</v>
          </cell>
          <cell r="AZ138">
            <v>4.2784599999999999E-2</v>
          </cell>
        </row>
        <row r="139">
          <cell r="A139" t="str">
            <v>Z00265</v>
          </cell>
          <cell r="B139">
            <v>4165</v>
          </cell>
          <cell r="C139">
            <v>52</v>
          </cell>
          <cell r="D139">
            <v>1.2485E-2</v>
          </cell>
          <cell r="E139">
            <v>242</v>
          </cell>
          <cell r="F139">
            <v>5.8103200000000001E-2</v>
          </cell>
          <cell r="G139">
            <v>570</v>
          </cell>
          <cell r="H139">
            <v>0.1368547</v>
          </cell>
          <cell r="I139">
            <v>66</v>
          </cell>
          <cell r="J139">
            <v>1.5846300000000001E-2</v>
          </cell>
          <cell r="K139">
            <v>189</v>
          </cell>
          <cell r="L139">
            <v>4.53782E-2</v>
          </cell>
          <cell r="M139">
            <v>120</v>
          </cell>
          <cell r="N139">
            <v>2.88115E-2</v>
          </cell>
          <cell r="O139">
            <v>78</v>
          </cell>
          <cell r="P139">
            <v>1.8727500000000001E-2</v>
          </cell>
          <cell r="Q139">
            <v>52</v>
          </cell>
          <cell r="R139">
            <v>1.2485E-2</v>
          </cell>
          <cell r="S139">
            <v>25</v>
          </cell>
          <cell r="T139">
            <v>6.0023999999999997E-3</v>
          </cell>
          <cell r="U139">
            <v>346</v>
          </cell>
          <cell r="V139">
            <v>8.30732E-2</v>
          </cell>
          <cell r="W139">
            <v>600</v>
          </cell>
          <cell r="X139">
            <v>0.14405760000000001</v>
          </cell>
          <cell r="Y139">
            <v>600</v>
          </cell>
          <cell r="Z139">
            <v>0.14405760000000001</v>
          </cell>
          <cell r="AA139">
            <v>205</v>
          </cell>
          <cell r="AB139">
            <v>4.9219699999999998E-2</v>
          </cell>
          <cell r="AC139">
            <v>32</v>
          </cell>
          <cell r="AD139">
            <v>7.6831E-3</v>
          </cell>
          <cell r="AE139">
            <v>23</v>
          </cell>
          <cell r="AF139">
            <v>5.5221999999999997E-3</v>
          </cell>
          <cell r="AG139">
            <v>23</v>
          </cell>
          <cell r="AH139">
            <v>5.5221999999999997E-3</v>
          </cell>
          <cell r="AI139">
            <v>13</v>
          </cell>
          <cell r="AJ139">
            <v>3.1212000000000002E-3</v>
          </cell>
          <cell r="AK139">
            <v>13</v>
          </cell>
          <cell r="AL139">
            <v>3.1212000000000002E-3</v>
          </cell>
          <cell r="AM139">
            <v>20</v>
          </cell>
          <cell r="AN139">
            <v>4.8018999999999996E-3</v>
          </cell>
          <cell r="AO139">
            <v>30</v>
          </cell>
          <cell r="AP139">
            <v>7.2028999999999999E-3</v>
          </cell>
          <cell r="AQ139">
            <v>324</v>
          </cell>
          <cell r="AR139">
            <v>7.7791100000000002E-2</v>
          </cell>
          <cell r="AS139">
            <v>1</v>
          </cell>
          <cell r="AT139">
            <v>2.4010000000000001E-4</v>
          </cell>
          <cell r="AU139">
            <v>1040</v>
          </cell>
          <cell r="AV139">
            <v>0.2496999</v>
          </cell>
          <cell r="AW139">
            <v>84</v>
          </cell>
          <cell r="AX139">
            <v>2.0168100000000001E-2</v>
          </cell>
          <cell r="AY139">
            <v>155</v>
          </cell>
          <cell r="AZ139">
            <v>3.7214900000000002E-2</v>
          </cell>
        </row>
        <row r="140">
          <cell r="A140" t="str">
            <v>Z00267</v>
          </cell>
          <cell r="B140">
            <v>2576</v>
          </cell>
          <cell r="C140">
            <v>32</v>
          </cell>
          <cell r="D140">
            <v>1.24224E-2</v>
          </cell>
          <cell r="E140">
            <v>179</v>
          </cell>
          <cell r="F140">
            <v>6.9487599999999997E-2</v>
          </cell>
          <cell r="G140">
            <v>258</v>
          </cell>
          <cell r="H140">
            <v>0.1001553</v>
          </cell>
          <cell r="I140">
            <v>37</v>
          </cell>
          <cell r="J140">
            <v>1.43634E-2</v>
          </cell>
          <cell r="K140">
            <v>92</v>
          </cell>
          <cell r="L140">
            <v>3.5714299999999997E-2</v>
          </cell>
          <cell r="M140">
            <v>53</v>
          </cell>
          <cell r="N140">
            <v>2.0574499999999999E-2</v>
          </cell>
          <cell r="O140">
            <v>34</v>
          </cell>
          <cell r="P140">
            <v>1.31988E-2</v>
          </cell>
          <cell r="Q140">
            <v>28</v>
          </cell>
          <cell r="R140">
            <v>1.08696E-2</v>
          </cell>
          <cell r="S140">
            <v>16</v>
          </cell>
          <cell r="T140">
            <v>6.2112000000000001E-3</v>
          </cell>
          <cell r="U140">
            <v>175</v>
          </cell>
          <cell r="V140">
            <v>6.7934800000000004E-2</v>
          </cell>
          <cell r="W140">
            <v>254</v>
          </cell>
          <cell r="X140">
            <v>9.8602499999999996E-2</v>
          </cell>
          <cell r="Y140">
            <v>254</v>
          </cell>
          <cell r="Z140">
            <v>9.8602499999999996E-2</v>
          </cell>
          <cell r="AA140">
            <v>107</v>
          </cell>
          <cell r="AB140">
            <v>4.1537299999999999E-2</v>
          </cell>
          <cell r="AC140">
            <v>16</v>
          </cell>
          <cell r="AD140">
            <v>6.2112000000000001E-3</v>
          </cell>
          <cell r="AE140">
            <v>13</v>
          </cell>
          <cell r="AF140">
            <v>5.0466E-3</v>
          </cell>
          <cell r="AG140">
            <v>13</v>
          </cell>
          <cell r="AH140">
            <v>5.0466E-3</v>
          </cell>
          <cell r="AI140">
            <v>5</v>
          </cell>
          <cell r="AJ140">
            <v>1.941E-3</v>
          </cell>
          <cell r="AK140">
            <v>5</v>
          </cell>
          <cell r="AL140">
            <v>1.941E-3</v>
          </cell>
          <cell r="AM140">
            <v>7</v>
          </cell>
          <cell r="AN140">
            <v>2.7174E-3</v>
          </cell>
          <cell r="AO140">
            <v>14</v>
          </cell>
          <cell r="AP140">
            <v>5.4348E-3</v>
          </cell>
          <cell r="AQ140">
            <v>162</v>
          </cell>
          <cell r="AR140">
            <v>6.2888200000000005E-2</v>
          </cell>
          <cell r="AS140">
            <v>1</v>
          </cell>
          <cell r="AT140">
            <v>3.882E-4</v>
          </cell>
          <cell r="AU140">
            <v>552</v>
          </cell>
          <cell r="AV140">
            <v>0.2142857</v>
          </cell>
          <cell r="AW140">
            <v>39</v>
          </cell>
          <cell r="AX140">
            <v>1.51398E-2</v>
          </cell>
          <cell r="AY140">
            <v>55</v>
          </cell>
          <cell r="AZ140">
            <v>2.1350899999999999E-2</v>
          </cell>
        </row>
        <row r="141">
          <cell r="A141" t="str">
            <v>Z00271</v>
          </cell>
          <cell r="B141">
            <v>10125</v>
          </cell>
          <cell r="C141">
            <v>130</v>
          </cell>
          <cell r="D141">
            <v>1.28395E-2</v>
          </cell>
          <cell r="E141">
            <v>788</v>
          </cell>
          <cell r="F141">
            <v>7.7827199999999999E-2</v>
          </cell>
          <cell r="G141">
            <v>1360</v>
          </cell>
          <cell r="H141">
            <v>0.134321</v>
          </cell>
          <cell r="I141">
            <v>186</v>
          </cell>
          <cell r="J141">
            <v>1.8370399999999999E-2</v>
          </cell>
          <cell r="K141">
            <v>454</v>
          </cell>
          <cell r="L141">
            <v>4.4839499999999997E-2</v>
          </cell>
          <cell r="M141">
            <v>447</v>
          </cell>
          <cell r="N141">
            <v>4.4148100000000003E-2</v>
          </cell>
          <cell r="O141">
            <v>159</v>
          </cell>
          <cell r="P141">
            <v>1.5703700000000001E-2</v>
          </cell>
          <cell r="Q141">
            <v>178</v>
          </cell>
          <cell r="R141">
            <v>1.7580200000000001E-2</v>
          </cell>
          <cell r="S141">
            <v>84</v>
          </cell>
          <cell r="T141">
            <v>8.2962999999999995E-3</v>
          </cell>
          <cell r="U141">
            <v>812</v>
          </cell>
          <cell r="V141">
            <v>8.0197500000000005E-2</v>
          </cell>
          <cell r="W141">
            <v>1718</v>
          </cell>
          <cell r="X141">
            <v>0.169679</v>
          </cell>
          <cell r="Y141">
            <v>1718</v>
          </cell>
          <cell r="Z141">
            <v>0.169679</v>
          </cell>
          <cell r="AA141">
            <v>462</v>
          </cell>
          <cell r="AB141">
            <v>4.5629599999999999E-2</v>
          </cell>
          <cell r="AC141">
            <v>90</v>
          </cell>
          <cell r="AD141">
            <v>8.8888999999999999E-3</v>
          </cell>
          <cell r="AE141">
            <v>68</v>
          </cell>
          <cell r="AF141">
            <v>6.7159999999999997E-3</v>
          </cell>
          <cell r="AG141">
            <v>68</v>
          </cell>
          <cell r="AH141">
            <v>6.7159999999999997E-3</v>
          </cell>
          <cell r="AI141">
            <v>44</v>
          </cell>
          <cell r="AJ141">
            <v>4.3457000000000001E-3</v>
          </cell>
          <cell r="AK141">
            <v>44</v>
          </cell>
          <cell r="AL141">
            <v>4.3457000000000001E-3</v>
          </cell>
          <cell r="AM141">
            <v>34</v>
          </cell>
          <cell r="AN141">
            <v>3.3579999999999999E-3</v>
          </cell>
          <cell r="AO141">
            <v>71</v>
          </cell>
          <cell r="AP141">
            <v>7.0123E-3</v>
          </cell>
          <cell r="AQ141">
            <v>1489</v>
          </cell>
          <cell r="AR141">
            <v>0.14706169999999999</v>
          </cell>
          <cell r="AS141">
            <v>101</v>
          </cell>
          <cell r="AT141">
            <v>9.9752999999999994E-3</v>
          </cell>
          <cell r="AU141">
            <v>2559</v>
          </cell>
          <cell r="AV141">
            <v>0.25274069999999998</v>
          </cell>
          <cell r="AW141">
            <v>166</v>
          </cell>
          <cell r="AX141">
            <v>1.6395099999999999E-2</v>
          </cell>
          <cell r="AY141">
            <v>358</v>
          </cell>
          <cell r="AZ141">
            <v>3.5358000000000001E-2</v>
          </cell>
        </row>
        <row r="142">
          <cell r="A142" t="str">
            <v>Z00272</v>
          </cell>
          <cell r="B142">
            <v>6072</v>
          </cell>
          <cell r="C142">
            <v>74</v>
          </cell>
          <cell r="D142">
            <v>1.2187099999999999E-2</v>
          </cell>
          <cell r="E142">
            <v>346</v>
          </cell>
          <cell r="F142">
            <v>5.6982900000000003E-2</v>
          </cell>
          <cell r="G142">
            <v>764</v>
          </cell>
          <cell r="H142">
            <v>0.1258235</v>
          </cell>
          <cell r="I142">
            <v>111</v>
          </cell>
          <cell r="J142">
            <v>1.8280600000000001E-2</v>
          </cell>
          <cell r="K142">
            <v>298</v>
          </cell>
          <cell r="L142">
            <v>4.9077700000000002E-2</v>
          </cell>
          <cell r="M142">
            <v>221</v>
          </cell>
          <cell r="N142">
            <v>3.6396600000000001E-2</v>
          </cell>
          <cell r="O142">
            <v>77</v>
          </cell>
          <cell r="P142">
            <v>1.26812E-2</v>
          </cell>
          <cell r="Q142">
            <v>59</v>
          </cell>
          <cell r="R142">
            <v>9.7167E-3</v>
          </cell>
          <cell r="S142">
            <v>33</v>
          </cell>
          <cell r="T142">
            <v>5.4348E-3</v>
          </cell>
          <cell r="U142">
            <v>457</v>
          </cell>
          <cell r="V142">
            <v>7.5263499999999997E-2</v>
          </cell>
          <cell r="W142">
            <v>859</v>
          </cell>
          <cell r="X142">
            <v>0.14146900000000001</v>
          </cell>
          <cell r="Y142">
            <v>859</v>
          </cell>
          <cell r="Z142">
            <v>0.14146900000000001</v>
          </cell>
          <cell r="AA142">
            <v>214</v>
          </cell>
          <cell r="AB142">
            <v>3.5243700000000003E-2</v>
          </cell>
          <cell r="AC142">
            <v>40</v>
          </cell>
          <cell r="AD142">
            <v>6.5875999999999999E-3</v>
          </cell>
          <cell r="AE142">
            <v>70</v>
          </cell>
          <cell r="AF142">
            <v>1.15283E-2</v>
          </cell>
          <cell r="AG142">
            <v>70</v>
          </cell>
          <cell r="AH142">
            <v>1.15283E-2</v>
          </cell>
          <cell r="AI142">
            <v>64</v>
          </cell>
          <cell r="AJ142">
            <v>1.05402E-2</v>
          </cell>
          <cell r="AK142">
            <v>64</v>
          </cell>
          <cell r="AL142">
            <v>1.05402E-2</v>
          </cell>
          <cell r="AM142">
            <v>10</v>
          </cell>
          <cell r="AN142">
            <v>1.6469E-3</v>
          </cell>
          <cell r="AO142">
            <v>30</v>
          </cell>
          <cell r="AP142">
            <v>4.9407000000000001E-3</v>
          </cell>
          <cell r="AQ142">
            <v>347</v>
          </cell>
          <cell r="AR142">
            <v>5.71476E-2</v>
          </cell>
          <cell r="AS142">
            <v>7</v>
          </cell>
          <cell r="AT142">
            <v>1.1528E-3</v>
          </cell>
          <cell r="AU142">
            <v>1394</v>
          </cell>
          <cell r="AV142">
            <v>0.22957839999999999</v>
          </cell>
          <cell r="AW142">
            <v>123</v>
          </cell>
          <cell r="AX142">
            <v>2.0256900000000001E-2</v>
          </cell>
          <cell r="AY142">
            <v>261</v>
          </cell>
          <cell r="AZ142">
            <v>4.29842E-2</v>
          </cell>
        </row>
        <row r="143">
          <cell r="A143" t="str">
            <v>Z00273</v>
          </cell>
          <cell r="B143">
            <v>2796</v>
          </cell>
          <cell r="C143">
            <v>26</v>
          </cell>
          <cell r="D143">
            <v>9.299E-3</v>
          </cell>
          <cell r="E143">
            <v>156</v>
          </cell>
          <cell r="F143">
            <v>5.5794000000000003E-2</v>
          </cell>
          <cell r="G143">
            <v>367</v>
          </cell>
          <cell r="H143">
            <v>0.13125890000000001</v>
          </cell>
          <cell r="I143">
            <v>55</v>
          </cell>
          <cell r="J143">
            <v>1.9671000000000001E-2</v>
          </cell>
          <cell r="K143">
            <v>134</v>
          </cell>
          <cell r="L143">
            <v>4.7925599999999999E-2</v>
          </cell>
          <cell r="M143">
            <v>51</v>
          </cell>
          <cell r="N143">
            <v>1.8240300000000001E-2</v>
          </cell>
          <cell r="O143">
            <v>33</v>
          </cell>
          <cell r="P143">
            <v>1.18026E-2</v>
          </cell>
          <cell r="Q143">
            <v>30</v>
          </cell>
          <cell r="R143">
            <v>1.0729600000000001E-2</v>
          </cell>
          <cell r="S143">
            <v>19</v>
          </cell>
          <cell r="T143">
            <v>6.7954000000000001E-3</v>
          </cell>
          <cell r="U143">
            <v>236</v>
          </cell>
          <cell r="V143">
            <v>8.4406300000000004E-2</v>
          </cell>
          <cell r="W143">
            <v>257</v>
          </cell>
          <cell r="X143">
            <v>9.1916999999999999E-2</v>
          </cell>
          <cell r="Y143">
            <v>257</v>
          </cell>
          <cell r="Z143">
            <v>9.1916999999999999E-2</v>
          </cell>
          <cell r="AA143">
            <v>129</v>
          </cell>
          <cell r="AB143">
            <v>4.6137299999999999E-2</v>
          </cell>
          <cell r="AC143">
            <v>16</v>
          </cell>
          <cell r="AD143">
            <v>5.7225000000000002E-3</v>
          </cell>
          <cell r="AE143">
            <v>23</v>
          </cell>
          <cell r="AF143">
            <v>8.2260000000000007E-3</v>
          </cell>
          <cell r="AG143">
            <v>23</v>
          </cell>
          <cell r="AH143">
            <v>8.2260000000000007E-3</v>
          </cell>
          <cell r="AI143">
            <v>8</v>
          </cell>
          <cell r="AJ143">
            <v>2.8611999999999999E-3</v>
          </cell>
          <cell r="AK143">
            <v>8</v>
          </cell>
          <cell r="AL143">
            <v>2.8611999999999999E-3</v>
          </cell>
          <cell r="AM143">
            <v>7</v>
          </cell>
          <cell r="AN143">
            <v>2.5035999999999999E-3</v>
          </cell>
          <cell r="AO143">
            <v>15</v>
          </cell>
          <cell r="AP143">
            <v>5.3648000000000003E-3</v>
          </cell>
          <cell r="AQ143">
            <v>211</v>
          </cell>
          <cell r="AR143">
            <v>7.5464900000000001E-2</v>
          </cell>
          <cell r="AS143">
            <v>4</v>
          </cell>
          <cell r="AT143">
            <v>1.4306E-3</v>
          </cell>
          <cell r="AU143">
            <v>648</v>
          </cell>
          <cell r="AV143">
            <v>0.23175970000000001</v>
          </cell>
          <cell r="AW143">
            <v>58</v>
          </cell>
          <cell r="AX143">
            <v>2.0743899999999999E-2</v>
          </cell>
          <cell r="AY143">
            <v>104</v>
          </cell>
          <cell r="AZ143">
            <v>3.7196E-2</v>
          </cell>
        </row>
        <row r="144">
          <cell r="A144" t="str">
            <v>Z00274</v>
          </cell>
          <cell r="B144">
            <v>10338</v>
          </cell>
          <cell r="C144">
            <v>159</v>
          </cell>
          <cell r="D144">
            <v>1.53802E-2</v>
          </cell>
          <cell r="E144">
            <v>563</v>
          </cell>
          <cell r="F144">
            <v>5.4459300000000002E-2</v>
          </cell>
          <cell r="G144">
            <v>1380</v>
          </cell>
          <cell r="H144">
            <v>0.1334881</v>
          </cell>
          <cell r="I144">
            <v>193</v>
          </cell>
          <cell r="J144">
            <v>1.8669000000000002E-2</v>
          </cell>
          <cell r="K144">
            <v>514</v>
          </cell>
          <cell r="L144">
            <v>4.97195E-2</v>
          </cell>
          <cell r="M144">
            <v>341</v>
          </cell>
          <cell r="N144">
            <v>3.2985100000000003E-2</v>
          </cell>
          <cell r="O144">
            <v>150</v>
          </cell>
          <cell r="P144">
            <v>1.4509599999999999E-2</v>
          </cell>
          <cell r="Q144">
            <v>103</v>
          </cell>
          <cell r="R144">
            <v>9.9632000000000002E-3</v>
          </cell>
          <cell r="S144">
            <v>98</v>
          </cell>
          <cell r="T144">
            <v>9.4795999999999995E-3</v>
          </cell>
          <cell r="U144">
            <v>866</v>
          </cell>
          <cell r="V144">
            <v>8.3768599999999999E-2</v>
          </cell>
          <cell r="W144">
            <v>669</v>
          </cell>
          <cell r="X144">
            <v>6.4712699999999998E-2</v>
          </cell>
          <cell r="Y144">
            <v>669</v>
          </cell>
          <cell r="Z144">
            <v>6.4712699999999998E-2</v>
          </cell>
          <cell r="AA144">
            <v>450</v>
          </cell>
          <cell r="AB144">
            <v>4.3528699999999997E-2</v>
          </cell>
          <cell r="AC144">
            <v>94</v>
          </cell>
          <cell r="AD144">
            <v>9.0927000000000004E-3</v>
          </cell>
          <cell r="AE144">
            <v>59</v>
          </cell>
          <cell r="AF144">
            <v>5.7070999999999997E-3</v>
          </cell>
          <cell r="AG144">
            <v>59</v>
          </cell>
          <cell r="AH144">
            <v>5.7070999999999997E-3</v>
          </cell>
          <cell r="AI144">
            <v>20</v>
          </cell>
          <cell r="AJ144">
            <v>1.9346000000000001E-3</v>
          </cell>
          <cell r="AK144">
            <v>20</v>
          </cell>
          <cell r="AL144">
            <v>1.9346000000000001E-3</v>
          </cell>
          <cell r="AM144">
            <v>89</v>
          </cell>
          <cell r="AN144">
            <v>8.6090000000000003E-3</v>
          </cell>
          <cell r="AO144">
            <v>65</v>
          </cell>
          <cell r="AP144">
            <v>6.2874999999999997E-3</v>
          </cell>
          <cell r="AQ144">
            <v>936</v>
          </cell>
          <cell r="AR144">
            <v>9.0539800000000004E-2</v>
          </cell>
          <cell r="AS144">
            <v>38</v>
          </cell>
          <cell r="AT144">
            <v>3.6757999999999999E-3</v>
          </cell>
          <cell r="AU144">
            <v>2502</v>
          </cell>
          <cell r="AV144">
            <v>0.2420197</v>
          </cell>
          <cell r="AW144">
            <v>222</v>
          </cell>
          <cell r="AX144">
            <v>2.1474199999999999E-2</v>
          </cell>
          <cell r="AY144">
            <v>452</v>
          </cell>
          <cell r="AZ144">
            <v>4.3722200000000003E-2</v>
          </cell>
        </row>
        <row r="145">
          <cell r="A145" t="str">
            <v>Z00275</v>
          </cell>
          <cell r="B145">
            <v>4494</v>
          </cell>
          <cell r="C145">
            <v>63</v>
          </cell>
          <cell r="D145">
            <v>1.40187E-2</v>
          </cell>
          <cell r="E145">
            <v>275</v>
          </cell>
          <cell r="F145">
            <v>6.1192700000000003E-2</v>
          </cell>
          <cell r="G145">
            <v>634</v>
          </cell>
          <cell r="H145">
            <v>0.14107700000000001</v>
          </cell>
          <cell r="I145">
            <v>60</v>
          </cell>
          <cell r="J145">
            <v>1.3351099999999999E-2</v>
          </cell>
          <cell r="K145">
            <v>221</v>
          </cell>
          <cell r="L145">
            <v>4.9176699999999997E-2</v>
          </cell>
          <cell r="M145">
            <v>184</v>
          </cell>
          <cell r="N145">
            <v>4.0943500000000001E-2</v>
          </cell>
          <cell r="O145">
            <v>108</v>
          </cell>
          <cell r="P145">
            <v>2.4032000000000001E-2</v>
          </cell>
          <cell r="Q145">
            <v>58</v>
          </cell>
          <cell r="R145">
            <v>1.29061E-2</v>
          </cell>
          <cell r="S145">
            <v>37</v>
          </cell>
          <cell r="T145">
            <v>8.2331999999999995E-3</v>
          </cell>
          <cell r="U145">
            <v>368</v>
          </cell>
          <cell r="V145">
            <v>8.1887000000000001E-2</v>
          </cell>
          <cell r="W145">
            <v>595</v>
          </cell>
          <cell r="X145">
            <v>0.13239880000000001</v>
          </cell>
          <cell r="Y145">
            <v>595</v>
          </cell>
          <cell r="Z145">
            <v>0.13239880000000001</v>
          </cell>
          <cell r="AA145">
            <v>200</v>
          </cell>
          <cell r="AB145">
            <v>4.4503800000000003E-2</v>
          </cell>
          <cell r="AC145">
            <v>43</v>
          </cell>
          <cell r="AD145">
            <v>9.5683000000000001E-3</v>
          </cell>
          <cell r="AE145">
            <v>40</v>
          </cell>
          <cell r="AF145">
            <v>8.9008000000000004E-3</v>
          </cell>
          <cell r="AG145">
            <v>40</v>
          </cell>
          <cell r="AH145">
            <v>8.9008000000000004E-3</v>
          </cell>
          <cell r="AI145">
            <v>26</v>
          </cell>
          <cell r="AJ145">
            <v>5.7854999999999998E-3</v>
          </cell>
          <cell r="AK145">
            <v>26</v>
          </cell>
          <cell r="AL145">
            <v>5.7854999999999998E-3</v>
          </cell>
          <cell r="AM145">
            <v>24</v>
          </cell>
          <cell r="AN145">
            <v>5.3404999999999998E-3</v>
          </cell>
          <cell r="AO145">
            <v>33</v>
          </cell>
          <cell r="AP145">
            <v>7.3431E-3</v>
          </cell>
          <cell r="AQ145">
            <v>528</v>
          </cell>
          <cell r="AR145">
            <v>0.11749</v>
          </cell>
          <cell r="AS145">
            <v>4</v>
          </cell>
          <cell r="AT145">
            <v>8.9010000000000001E-4</v>
          </cell>
          <cell r="AU145">
            <v>1139</v>
          </cell>
          <cell r="AV145">
            <v>0.25344899999999998</v>
          </cell>
          <cell r="AW145">
            <v>100</v>
          </cell>
          <cell r="AX145">
            <v>2.2251900000000002E-2</v>
          </cell>
          <cell r="AY145">
            <v>150</v>
          </cell>
          <cell r="AZ145">
            <v>3.3377799999999999E-2</v>
          </cell>
        </row>
        <row r="146">
          <cell r="A146" t="str">
            <v>Z00276</v>
          </cell>
          <cell r="B146">
            <v>8528</v>
          </cell>
          <cell r="C146">
            <v>158</v>
          </cell>
          <cell r="D146">
            <v>1.8527200000000001E-2</v>
          </cell>
          <cell r="E146">
            <v>517</v>
          </cell>
          <cell r="F146">
            <v>6.0623799999999999E-2</v>
          </cell>
          <cell r="G146">
            <v>1315</v>
          </cell>
          <cell r="H146">
            <v>0.1541979</v>
          </cell>
          <cell r="I146">
            <v>180</v>
          </cell>
          <cell r="J146">
            <v>2.1106900000000001E-2</v>
          </cell>
          <cell r="K146">
            <v>461</v>
          </cell>
          <cell r="L146">
            <v>5.40572E-2</v>
          </cell>
          <cell r="M146">
            <v>245</v>
          </cell>
          <cell r="N146">
            <v>2.8728900000000002E-2</v>
          </cell>
          <cell r="O146">
            <v>153</v>
          </cell>
          <cell r="P146">
            <v>1.7940899999999999E-2</v>
          </cell>
          <cell r="Q146">
            <v>100</v>
          </cell>
          <cell r="R146">
            <v>1.17261E-2</v>
          </cell>
          <cell r="S146">
            <v>124</v>
          </cell>
          <cell r="T146">
            <v>1.4540300000000001E-2</v>
          </cell>
          <cell r="U146">
            <v>800</v>
          </cell>
          <cell r="V146">
            <v>9.3808600000000006E-2</v>
          </cell>
          <cell r="W146">
            <v>587</v>
          </cell>
          <cell r="X146">
            <v>6.8832099999999993E-2</v>
          </cell>
          <cell r="Y146">
            <v>587</v>
          </cell>
          <cell r="Z146">
            <v>6.8832099999999993E-2</v>
          </cell>
          <cell r="AA146">
            <v>421</v>
          </cell>
          <cell r="AB146">
            <v>4.9366800000000002E-2</v>
          </cell>
          <cell r="AC146">
            <v>60</v>
          </cell>
          <cell r="AD146">
            <v>7.0356000000000004E-3</v>
          </cell>
          <cell r="AE146">
            <v>48</v>
          </cell>
          <cell r="AF146">
            <v>5.6284999999999998E-3</v>
          </cell>
          <cell r="AG146">
            <v>48</v>
          </cell>
          <cell r="AH146">
            <v>5.6284999999999998E-3</v>
          </cell>
          <cell r="AI146">
            <v>23</v>
          </cell>
          <cell r="AJ146">
            <v>2.6970000000000002E-3</v>
          </cell>
          <cell r="AK146">
            <v>23</v>
          </cell>
          <cell r="AL146">
            <v>2.6970000000000002E-3</v>
          </cell>
          <cell r="AM146">
            <v>34</v>
          </cell>
          <cell r="AN146">
            <v>3.9868999999999998E-3</v>
          </cell>
          <cell r="AO146">
            <v>50</v>
          </cell>
          <cell r="AP146">
            <v>5.8630000000000002E-3</v>
          </cell>
          <cell r="AQ146">
            <v>779</v>
          </cell>
          <cell r="AR146">
            <v>9.1346200000000002E-2</v>
          </cell>
          <cell r="AS146">
            <v>16</v>
          </cell>
          <cell r="AT146">
            <v>1.8762E-3</v>
          </cell>
          <cell r="AU146">
            <v>2284</v>
          </cell>
          <cell r="AV146">
            <v>0.2678236</v>
          </cell>
          <cell r="AW146">
            <v>222</v>
          </cell>
          <cell r="AX146">
            <v>2.60319E-2</v>
          </cell>
          <cell r="AY146">
            <v>337</v>
          </cell>
          <cell r="AZ146">
            <v>3.9516900000000001E-2</v>
          </cell>
        </row>
        <row r="147">
          <cell r="A147" t="str">
            <v>Z00278</v>
          </cell>
          <cell r="B147">
            <v>4394</v>
          </cell>
          <cell r="C147">
            <v>58</v>
          </cell>
          <cell r="D147">
            <v>1.3199799999999999E-2</v>
          </cell>
          <cell r="E147">
            <v>255</v>
          </cell>
          <cell r="F147">
            <v>5.8033700000000001E-2</v>
          </cell>
          <cell r="G147">
            <v>553</v>
          </cell>
          <cell r="H147">
            <v>0.1258534</v>
          </cell>
          <cell r="I147">
            <v>81</v>
          </cell>
          <cell r="J147">
            <v>1.8434200000000001E-2</v>
          </cell>
          <cell r="K147">
            <v>206</v>
          </cell>
          <cell r="L147">
            <v>4.6882100000000003E-2</v>
          </cell>
          <cell r="M147">
            <v>168</v>
          </cell>
          <cell r="N147">
            <v>3.8233999999999997E-2</v>
          </cell>
          <cell r="O147">
            <v>56</v>
          </cell>
          <cell r="P147">
            <v>1.2744699999999999E-2</v>
          </cell>
          <cell r="Q147">
            <v>73</v>
          </cell>
          <cell r="R147">
            <v>1.6613599999999999E-2</v>
          </cell>
          <cell r="S147">
            <v>37</v>
          </cell>
          <cell r="T147">
            <v>8.4206000000000003E-3</v>
          </cell>
          <cell r="U147">
            <v>362</v>
          </cell>
          <cell r="V147">
            <v>8.2385100000000003E-2</v>
          </cell>
          <cell r="W147">
            <v>459</v>
          </cell>
          <cell r="X147">
            <v>0.1044606</v>
          </cell>
          <cell r="Y147">
            <v>459</v>
          </cell>
          <cell r="Z147">
            <v>0.1044606</v>
          </cell>
          <cell r="AA147">
            <v>197</v>
          </cell>
          <cell r="AB147">
            <v>4.4833900000000003E-2</v>
          </cell>
          <cell r="AC147">
            <v>31</v>
          </cell>
          <cell r="AD147">
            <v>7.0550999999999999E-3</v>
          </cell>
          <cell r="AE147">
            <v>26</v>
          </cell>
          <cell r="AF147">
            <v>5.9172000000000001E-3</v>
          </cell>
          <cell r="AG147">
            <v>26</v>
          </cell>
          <cell r="AH147">
            <v>5.9172000000000001E-3</v>
          </cell>
          <cell r="AI147">
            <v>18</v>
          </cell>
          <cell r="AJ147">
            <v>4.0965000000000003E-3</v>
          </cell>
          <cell r="AK147">
            <v>18</v>
          </cell>
          <cell r="AL147">
            <v>4.0965000000000003E-3</v>
          </cell>
          <cell r="AM147">
            <v>22</v>
          </cell>
          <cell r="AN147">
            <v>5.0067999999999996E-3</v>
          </cell>
          <cell r="AO147">
            <v>16</v>
          </cell>
          <cell r="AP147">
            <v>3.6413000000000001E-3</v>
          </cell>
          <cell r="AQ147">
            <v>318</v>
          </cell>
          <cell r="AR147">
            <v>7.2371400000000002E-2</v>
          </cell>
          <cell r="AS147">
            <v>0</v>
          </cell>
          <cell r="AT147">
            <v>0</v>
          </cell>
          <cell r="AU147">
            <v>1070</v>
          </cell>
          <cell r="AV147">
            <v>0.24351390000000001</v>
          </cell>
          <cell r="AW147">
            <v>84</v>
          </cell>
          <cell r="AX147">
            <v>1.9116999999999999E-2</v>
          </cell>
          <cell r="AY147">
            <v>111</v>
          </cell>
          <cell r="AZ147">
            <v>2.5261700000000002E-2</v>
          </cell>
        </row>
        <row r="148">
          <cell r="A148" t="str">
            <v>Z00279</v>
          </cell>
          <cell r="B148">
            <v>2458</v>
          </cell>
          <cell r="C148">
            <v>49</v>
          </cell>
          <cell r="D148">
            <v>1.9934899999999998E-2</v>
          </cell>
          <cell r="E148">
            <v>146</v>
          </cell>
          <cell r="F148">
            <v>5.9397899999999997E-2</v>
          </cell>
          <cell r="G148">
            <v>277</v>
          </cell>
          <cell r="H148">
            <v>0.11269319999999999</v>
          </cell>
          <cell r="I148">
            <v>52</v>
          </cell>
          <cell r="J148">
            <v>2.1155400000000001E-2</v>
          </cell>
          <cell r="K148">
            <v>90</v>
          </cell>
          <cell r="L148">
            <v>3.6615099999999998E-2</v>
          </cell>
          <cell r="M148">
            <v>126</v>
          </cell>
          <cell r="N148">
            <v>5.12612E-2</v>
          </cell>
          <cell r="O148">
            <v>46</v>
          </cell>
          <cell r="P148">
            <v>1.8714399999999999E-2</v>
          </cell>
          <cell r="Q148">
            <v>31</v>
          </cell>
          <cell r="R148">
            <v>1.2611900000000001E-2</v>
          </cell>
          <cell r="S148">
            <v>32</v>
          </cell>
          <cell r="T148">
            <v>1.3018699999999999E-2</v>
          </cell>
          <cell r="U148">
            <v>178</v>
          </cell>
          <cell r="V148">
            <v>7.2416599999999998E-2</v>
          </cell>
          <cell r="W148">
            <v>89</v>
          </cell>
          <cell r="X148">
            <v>3.6208299999999999E-2</v>
          </cell>
          <cell r="Y148">
            <v>89</v>
          </cell>
          <cell r="Z148">
            <v>3.6208299999999999E-2</v>
          </cell>
          <cell r="AA148">
            <v>110</v>
          </cell>
          <cell r="AB148">
            <v>4.4751800000000001E-2</v>
          </cell>
          <cell r="AC148">
            <v>22</v>
          </cell>
          <cell r="AD148">
            <v>8.9504000000000007E-3</v>
          </cell>
          <cell r="AE148">
            <v>29</v>
          </cell>
          <cell r="AF148">
            <v>1.17982E-2</v>
          </cell>
          <cell r="AG148">
            <v>29</v>
          </cell>
          <cell r="AH148">
            <v>1.17982E-2</v>
          </cell>
          <cell r="AI148">
            <v>18</v>
          </cell>
          <cell r="AJ148">
            <v>7.3229999999999996E-3</v>
          </cell>
          <cell r="AK148">
            <v>18</v>
          </cell>
          <cell r="AL148">
            <v>7.3229999999999996E-3</v>
          </cell>
          <cell r="AM148">
            <v>13</v>
          </cell>
          <cell r="AN148">
            <v>5.2889E-3</v>
          </cell>
          <cell r="AO148">
            <v>13</v>
          </cell>
          <cell r="AP148">
            <v>5.2889E-3</v>
          </cell>
          <cell r="AQ148">
            <v>229</v>
          </cell>
          <cell r="AR148">
            <v>9.3165200000000004E-2</v>
          </cell>
          <cell r="AS148">
            <v>3</v>
          </cell>
          <cell r="AT148">
            <v>1.2205E-3</v>
          </cell>
          <cell r="AU148">
            <v>567</v>
          </cell>
          <cell r="AV148">
            <v>0.2306753</v>
          </cell>
          <cell r="AW148">
            <v>48</v>
          </cell>
          <cell r="AX148">
            <v>1.95281E-2</v>
          </cell>
          <cell r="AY148">
            <v>103</v>
          </cell>
          <cell r="AZ148">
            <v>4.1903999999999997E-2</v>
          </cell>
        </row>
        <row r="149">
          <cell r="A149" t="str">
            <v>Z00280</v>
          </cell>
          <cell r="B149">
            <v>5136</v>
          </cell>
          <cell r="C149">
            <v>68</v>
          </cell>
          <cell r="D149">
            <v>1.3239900000000001E-2</v>
          </cell>
          <cell r="E149">
            <v>257</v>
          </cell>
          <cell r="F149">
            <v>5.0038899999999997E-2</v>
          </cell>
          <cell r="G149">
            <v>554</v>
          </cell>
          <cell r="H149">
            <v>0.107866</v>
          </cell>
          <cell r="I149">
            <v>90</v>
          </cell>
          <cell r="J149">
            <v>1.7523400000000001E-2</v>
          </cell>
          <cell r="K149">
            <v>193</v>
          </cell>
          <cell r="L149">
            <v>3.7577899999999997E-2</v>
          </cell>
          <cell r="M149">
            <v>134</v>
          </cell>
          <cell r="N149">
            <v>2.60903E-2</v>
          </cell>
          <cell r="O149">
            <v>81</v>
          </cell>
          <cell r="P149">
            <v>1.5771E-2</v>
          </cell>
          <cell r="Q149">
            <v>91</v>
          </cell>
          <cell r="R149">
            <v>1.7718100000000001E-2</v>
          </cell>
          <cell r="S149">
            <v>52</v>
          </cell>
          <cell r="T149">
            <v>1.0124599999999999E-2</v>
          </cell>
          <cell r="U149">
            <v>341</v>
          </cell>
          <cell r="V149">
            <v>6.6394099999999998E-2</v>
          </cell>
          <cell r="W149">
            <v>502</v>
          </cell>
          <cell r="X149">
            <v>9.7741400000000006E-2</v>
          </cell>
          <cell r="Y149">
            <v>502</v>
          </cell>
          <cell r="Z149">
            <v>9.7741400000000006E-2</v>
          </cell>
          <cell r="AA149">
            <v>185</v>
          </cell>
          <cell r="AB149">
            <v>3.6020200000000002E-2</v>
          </cell>
          <cell r="AC149">
            <v>34</v>
          </cell>
          <cell r="AD149">
            <v>6.6198999999999997E-3</v>
          </cell>
          <cell r="AE149">
            <v>25</v>
          </cell>
          <cell r="AF149">
            <v>4.8675999999999997E-3</v>
          </cell>
          <cell r="AG149">
            <v>25</v>
          </cell>
          <cell r="AH149">
            <v>4.8675999999999997E-3</v>
          </cell>
          <cell r="AI149">
            <v>14</v>
          </cell>
          <cell r="AJ149">
            <v>2.7258999999999999E-3</v>
          </cell>
          <cell r="AK149">
            <v>14</v>
          </cell>
          <cell r="AL149">
            <v>2.7258999999999999E-3</v>
          </cell>
          <cell r="AM149">
            <v>22</v>
          </cell>
          <cell r="AN149">
            <v>4.2835E-3</v>
          </cell>
          <cell r="AO149">
            <v>34</v>
          </cell>
          <cell r="AP149">
            <v>6.6198999999999997E-3</v>
          </cell>
          <cell r="AQ149">
            <v>404</v>
          </cell>
          <cell r="AR149">
            <v>7.8660400000000005E-2</v>
          </cell>
          <cell r="AS149">
            <v>10</v>
          </cell>
          <cell r="AT149">
            <v>1.9469999999999999E-3</v>
          </cell>
          <cell r="AU149">
            <v>1061</v>
          </cell>
          <cell r="AV149">
            <v>0.20658099999999999</v>
          </cell>
          <cell r="AW149">
            <v>85</v>
          </cell>
          <cell r="AX149">
            <v>1.65498E-2</v>
          </cell>
          <cell r="AY149">
            <v>218</v>
          </cell>
          <cell r="AZ149">
            <v>4.2445499999999997E-2</v>
          </cell>
        </row>
        <row r="150">
          <cell r="A150" t="str">
            <v>Z00281</v>
          </cell>
          <cell r="B150">
            <v>5200</v>
          </cell>
          <cell r="C150">
            <v>67</v>
          </cell>
          <cell r="D150">
            <v>1.28846E-2</v>
          </cell>
          <cell r="E150">
            <v>347</v>
          </cell>
          <cell r="F150">
            <v>6.6730800000000007E-2</v>
          </cell>
          <cell r="G150">
            <v>585</v>
          </cell>
          <cell r="H150">
            <v>0.1125</v>
          </cell>
          <cell r="I150">
            <v>114</v>
          </cell>
          <cell r="J150">
            <v>2.1923100000000001E-2</v>
          </cell>
          <cell r="K150">
            <v>221</v>
          </cell>
          <cell r="L150">
            <v>4.2500000000000003E-2</v>
          </cell>
          <cell r="M150">
            <v>86</v>
          </cell>
          <cell r="N150">
            <v>1.6538500000000001E-2</v>
          </cell>
          <cell r="O150">
            <v>81</v>
          </cell>
          <cell r="P150">
            <v>1.5576899999999999E-2</v>
          </cell>
          <cell r="Q150">
            <v>50</v>
          </cell>
          <cell r="R150">
            <v>9.6153999999999996E-3</v>
          </cell>
          <cell r="S150">
            <v>67</v>
          </cell>
          <cell r="T150">
            <v>1.28846E-2</v>
          </cell>
          <cell r="U150">
            <v>378</v>
          </cell>
          <cell r="V150">
            <v>7.2692300000000001E-2</v>
          </cell>
          <cell r="W150">
            <v>563</v>
          </cell>
          <cell r="X150">
            <v>0.1082692</v>
          </cell>
          <cell r="Y150">
            <v>563</v>
          </cell>
          <cell r="Z150">
            <v>0.1082692</v>
          </cell>
          <cell r="AA150">
            <v>208</v>
          </cell>
          <cell r="AB150">
            <v>0.04</v>
          </cell>
          <cell r="AC150">
            <v>39</v>
          </cell>
          <cell r="AD150">
            <v>7.4999999999999997E-3</v>
          </cell>
          <cell r="AE150">
            <v>27</v>
          </cell>
          <cell r="AF150">
            <v>5.1923000000000004E-3</v>
          </cell>
          <cell r="AG150">
            <v>27</v>
          </cell>
          <cell r="AH150">
            <v>5.1923000000000004E-3</v>
          </cell>
          <cell r="AI150">
            <v>15</v>
          </cell>
          <cell r="AJ150">
            <v>2.8846000000000002E-3</v>
          </cell>
          <cell r="AK150">
            <v>15</v>
          </cell>
          <cell r="AL150">
            <v>2.8846000000000002E-3</v>
          </cell>
          <cell r="AM150">
            <v>17</v>
          </cell>
          <cell r="AN150">
            <v>3.2691999999999999E-3</v>
          </cell>
          <cell r="AO150">
            <v>35</v>
          </cell>
          <cell r="AP150">
            <v>6.7308000000000003E-3</v>
          </cell>
          <cell r="AQ150">
            <v>493</v>
          </cell>
          <cell r="AR150">
            <v>9.4807699999999995E-2</v>
          </cell>
          <cell r="AS150">
            <v>9</v>
          </cell>
          <cell r="AT150">
            <v>1.7308E-3</v>
          </cell>
          <cell r="AU150">
            <v>1176</v>
          </cell>
          <cell r="AV150">
            <v>0.22615379999999999</v>
          </cell>
          <cell r="AW150">
            <v>98</v>
          </cell>
          <cell r="AX150">
            <v>1.88462E-2</v>
          </cell>
          <cell r="AY150">
            <v>156</v>
          </cell>
          <cell r="AZ150">
            <v>0.03</v>
          </cell>
        </row>
        <row r="151">
          <cell r="A151" t="str">
            <v>Z00282</v>
          </cell>
          <cell r="B151">
            <v>4495</v>
          </cell>
          <cell r="C151">
            <v>66</v>
          </cell>
          <cell r="D151">
            <v>1.4683E-2</v>
          </cell>
          <cell r="E151">
            <v>400</v>
          </cell>
          <cell r="F151">
            <v>8.8987800000000006E-2</v>
          </cell>
          <cell r="G151">
            <v>765</v>
          </cell>
          <cell r="H151">
            <v>0.17018910000000001</v>
          </cell>
          <cell r="I151">
            <v>83</v>
          </cell>
          <cell r="J151">
            <v>1.8464999999999999E-2</v>
          </cell>
          <cell r="K151">
            <v>223</v>
          </cell>
          <cell r="L151">
            <v>4.9610700000000001E-2</v>
          </cell>
          <cell r="M151">
            <v>260</v>
          </cell>
          <cell r="N151">
            <v>5.7841999999999998E-2</v>
          </cell>
          <cell r="O151">
            <v>94</v>
          </cell>
          <cell r="P151">
            <v>2.0912099999999999E-2</v>
          </cell>
          <cell r="Q151">
            <v>90</v>
          </cell>
          <cell r="R151">
            <v>2.00222E-2</v>
          </cell>
          <cell r="S151">
            <v>25</v>
          </cell>
          <cell r="T151">
            <v>5.5617000000000002E-3</v>
          </cell>
          <cell r="U151">
            <v>392</v>
          </cell>
          <cell r="V151">
            <v>8.7207999999999994E-2</v>
          </cell>
          <cell r="W151">
            <v>918</v>
          </cell>
          <cell r="X151">
            <v>0.20422689999999999</v>
          </cell>
          <cell r="Y151">
            <v>918</v>
          </cell>
          <cell r="Z151">
            <v>0.20422689999999999</v>
          </cell>
          <cell r="AA151">
            <v>220</v>
          </cell>
          <cell r="AB151">
            <v>4.8943300000000002E-2</v>
          </cell>
          <cell r="AC151">
            <v>34</v>
          </cell>
          <cell r="AD151">
            <v>7.5640000000000004E-3</v>
          </cell>
          <cell r="AE151">
            <v>28</v>
          </cell>
          <cell r="AF151">
            <v>6.2290999999999996E-3</v>
          </cell>
          <cell r="AG151">
            <v>28</v>
          </cell>
          <cell r="AH151">
            <v>6.2290999999999996E-3</v>
          </cell>
          <cell r="AI151">
            <v>16</v>
          </cell>
          <cell r="AJ151">
            <v>3.5595000000000002E-3</v>
          </cell>
          <cell r="AK151">
            <v>16</v>
          </cell>
          <cell r="AL151">
            <v>3.5595000000000002E-3</v>
          </cell>
          <cell r="AM151">
            <v>11</v>
          </cell>
          <cell r="AN151">
            <v>2.4472000000000001E-3</v>
          </cell>
          <cell r="AO151">
            <v>34</v>
          </cell>
          <cell r="AP151">
            <v>7.5640000000000004E-3</v>
          </cell>
          <cell r="AQ151">
            <v>721</v>
          </cell>
          <cell r="AR151">
            <v>0.1604004</v>
          </cell>
          <cell r="AS151">
            <v>7</v>
          </cell>
          <cell r="AT151">
            <v>1.5573E-3</v>
          </cell>
          <cell r="AU151">
            <v>1366</v>
          </cell>
          <cell r="AV151">
            <v>0.30389319999999997</v>
          </cell>
          <cell r="AW151">
            <v>100</v>
          </cell>
          <cell r="AX151">
            <v>2.22469E-2</v>
          </cell>
          <cell r="AY151">
            <v>158</v>
          </cell>
          <cell r="AZ151">
            <v>3.51502E-2</v>
          </cell>
        </row>
        <row r="152">
          <cell r="A152" t="str">
            <v>Z00283</v>
          </cell>
          <cell r="B152">
            <v>5760</v>
          </cell>
          <cell r="C152">
            <v>78</v>
          </cell>
          <cell r="D152">
            <v>1.35417E-2</v>
          </cell>
          <cell r="E152">
            <v>346</v>
          </cell>
          <cell r="F152">
            <v>6.0069400000000002E-2</v>
          </cell>
          <cell r="G152">
            <v>769</v>
          </cell>
          <cell r="H152">
            <v>0.13350690000000001</v>
          </cell>
          <cell r="I152">
            <v>97</v>
          </cell>
          <cell r="J152">
            <v>1.6840299999999999E-2</v>
          </cell>
          <cell r="K152">
            <v>253</v>
          </cell>
          <cell r="L152">
            <v>4.39236E-2</v>
          </cell>
          <cell r="M152">
            <v>124</v>
          </cell>
          <cell r="N152">
            <v>2.15278E-2</v>
          </cell>
          <cell r="O152">
            <v>77</v>
          </cell>
          <cell r="P152">
            <v>1.3368100000000001E-2</v>
          </cell>
          <cell r="Q152">
            <v>81</v>
          </cell>
          <cell r="R152">
            <v>1.40625E-2</v>
          </cell>
          <cell r="S152">
            <v>23</v>
          </cell>
          <cell r="T152">
            <v>3.9931000000000003E-3</v>
          </cell>
          <cell r="U152">
            <v>456</v>
          </cell>
          <cell r="V152">
            <v>7.9166700000000007E-2</v>
          </cell>
          <cell r="W152">
            <v>470</v>
          </cell>
          <cell r="X152">
            <v>8.1597199999999995E-2</v>
          </cell>
          <cell r="Y152">
            <v>470</v>
          </cell>
          <cell r="Z152">
            <v>8.1597199999999995E-2</v>
          </cell>
          <cell r="AA152">
            <v>252</v>
          </cell>
          <cell r="AB152">
            <v>4.3749999999999997E-2</v>
          </cell>
          <cell r="AC152">
            <v>52</v>
          </cell>
          <cell r="AD152">
            <v>9.0278000000000008E-3</v>
          </cell>
          <cell r="AE152">
            <v>55</v>
          </cell>
          <cell r="AF152">
            <v>9.5486000000000008E-3</v>
          </cell>
          <cell r="AG152">
            <v>55</v>
          </cell>
          <cell r="AH152">
            <v>9.5486000000000008E-3</v>
          </cell>
          <cell r="AI152">
            <v>33</v>
          </cell>
          <cell r="AJ152">
            <v>5.7292000000000003E-3</v>
          </cell>
          <cell r="AK152">
            <v>33</v>
          </cell>
          <cell r="AL152">
            <v>5.7292000000000003E-3</v>
          </cell>
          <cell r="AM152">
            <v>25</v>
          </cell>
          <cell r="AN152">
            <v>4.3403000000000001E-3</v>
          </cell>
          <cell r="AO152">
            <v>30</v>
          </cell>
          <cell r="AP152">
            <v>5.2082999999999999E-3</v>
          </cell>
          <cell r="AQ152">
            <v>357</v>
          </cell>
          <cell r="AR152">
            <v>6.1979199999999998E-2</v>
          </cell>
          <cell r="AS152">
            <v>7</v>
          </cell>
          <cell r="AT152">
            <v>1.2153000000000001E-3</v>
          </cell>
          <cell r="AU152">
            <v>1379</v>
          </cell>
          <cell r="AV152">
            <v>0.2394097</v>
          </cell>
          <cell r="AW152">
            <v>82</v>
          </cell>
          <cell r="AX152">
            <v>1.42361E-2</v>
          </cell>
          <cell r="AY152">
            <v>190</v>
          </cell>
          <cell r="AZ152">
            <v>3.2986099999999997E-2</v>
          </cell>
        </row>
        <row r="153">
          <cell r="A153" t="str">
            <v>Z00284</v>
          </cell>
          <cell r="B153">
            <v>2995</v>
          </cell>
          <cell r="C153">
            <v>41</v>
          </cell>
          <cell r="D153">
            <v>1.36895E-2</v>
          </cell>
          <cell r="E153">
            <v>233</v>
          </cell>
          <cell r="F153">
            <v>7.7796299999999999E-2</v>
          </cell>
          <cell r="G153">
            <v>331</v>
          </cell>
          <cell r="H153">
            <v>0.1105175</v>
          </cell>
          <cell r="I153">
            <v>51</v>
          </cell>
          <cell r="J153">
            <v>1.7028399999999999E-2</v>
          </cell>
          <cell r="K153">
            <v>122</v>
          </cell>
          <cell r="L153">
            <v>4.0734600000000003E-2</v>
          </cell>
          <cell r="M153">
            <v>105</v>
          </cell>
          <cell r="N153">
            <v>3.5058400000000003E-2</v>
          </cell>
          <cell r="O153">
            <v>37</v>
          </cell>
          <cell r="P153">
            <v>1.2353899999999999E-2</v>
          </cell>
          <cell r="Q153">
            <v>41</v>
          </cell>
          <cell r="R153">
            <v>1.36895E-2</v>
          </cell>
          <cell r="S153">
            <v>19</v>
          </cell>
          <cell r="T153">
            <v>6.3439000000000004E-3</v>
          </cell>
          <cell r="U153">
            <v>196</v>
          </cell>
          <cell r="V153">
            <v>6.5442399999999998E-2</v>
          </cell>
          <cell r="W153">
            <v>513</v>
          </cell>
          <cell r="X153">
            <v>0.17128550000000001</v>
          </cell>
          <cell r="Y153">
            <v>513</v>
          </cell>
          <cell r="Z153">
            <v>0.17128550000000001</v>
          </cell>
          <cell r="AA153">
            <v>96</v>
          </cell>
          <cell r="AB153">
            <v>3.2053400000000003E-2</v>
          </cell>
          <cell r="AC153">
            <v>14</v>
          </cell>
          <cell r="AD153">
            <v>4.6744999999999998E-3</v>
          </cell>
          <cell r="AE153">
            <v>21</v>
          </cell>
          <cell r="AF153">
            <v>7.0117000000000001E-3</v>
          </cell>
          <cell r="AG153">
            <v>21</v>
          </cell>
          <cell r="AH153">
            <v>7.0117000000000001E-3</v>
          </cell>
          <cell r="AI153">
            <v>5</v>
          </cell>
          <cell r="AJ153">
            <v>1.6693999999999999E-3</v>
          </cell>
          <cell r="AK153">
            <v>5</v>
          </cell>
          <cell r="AL153">
            <v>1.6693999999999999E-3</v>
          </cell>
          <cell r="AM153">
            <v>3</v>
          </cell>
          <cell r="AN153">
            <v>1.0016999999999999E-3</v>
          </cell>
          <cell r="AO153">
            <v>13</v>
          </cell>
          <cell r="AP153">
            <v>4.3406E-3</v>
          </cell>
          <cell r="AQ153">
            <v>201</v>
          </cell>
          <cell r="AR153">
            <v>6.7111900000000002E-2</v>
          </cell>
          <cell r="AS153">
            <v>4</v>
          </cell>
          <cell r="AT153">
            <v>1.3355999999999999E-3</v>
          </cell>
          <cell r="AU153">
            <v>664</v>
          </cell>
          <cell r="AV153">
            <v>0.22170280000000001</v>
          </cell>
          <cell r="AW153">
            <v>40</v>
          </cell>
          <cell r="AX153">
            <v>1.33556E-2</v>
          </cell>
          <cell r="AY153">
            <v>106</v>
          </cell>
          <cell r="AZ153">
            <v>3.5392300000000002E-2</v>
          </cell>
        </row>
        <row r="154">
          <cell r="A154" t="str">
            <v>Z00285</v>
          </cell>
          <cell r="B154">
            <v>2437</v>
          </cell>
          <cell r="C154">
            <v>15</v>
          </cell>
          <cell r="D154">
            <v>6.1551000000000002E-3</v>
          </cell>
          <cell r="E154">
            <v>145</v>
          </cell>
          <cell r="F154">
            <v>5.9499400000000001E-2</v>
          </cell>
          <cell r="G154">
            <v>196</v>
          </cell>
          <cell r="H154">
            <v>8.0426800000000007E-2</v>
          </cell>
          <cell r="I154">
            <v>21</v>
          </cell>
          <cell r="J154">
            <v>8.6172000000000002E-3</v>
          </cell>
          <cell r="K154">
            <v>43</v>
          </cell>
          <cell r="L154">
            <v>1.76446E-2</v>
          </cell>
          <cell r="M154">
            <v>56</v>
          </cell>
          <cell r="N154">
            <v>2.2979099999999999E-2</v>
          </cell>
          <cell r="O154">
            <v>18</v>
          </cell>
          <cell r="P154">
            <v>7.3860999999999996E-3</v>
          </cell>
          <cell r="Q154">
            <v>28</v>
          </cell>
          <cell r="R154">
            <v>1.14895E-2</v>
          </cell>
          <cell r="S154">
            <v>15</v>
          </cell>
          <cell r="T154">
            <v>6.1551000000000002E-3</v>
          </cell>
          <cell r="U154">
            <v>103</v>
          </cell>
          <cell r="V154">
            <v>4.22651E-2</v>
          </cell>
          <cell r="W154">
            <v>193</v>
          </cell>
          <cell r="X154">
            <v>7.9195699999999994E-2</v>
          </cell>
          <cell r="Y154">
            <v>193</v>
          </cell>
          <cell r="Z154">
            <v>7.9195699999999994E-2</v>
          </cell>
          <cell r="AA154">
            <v>71</v>
          </cell>
          <cell r="AB154">
            <v>2.9134199999999999E-2</v>
          </cell>
          <cell r="AC154">
            <v>13</v>
          </cell>
          <cell r="AD154">
            <v>5.3344000000000004E-3</v>
          </cell>
          <cell r="AE154">
            <v>4</v>
          </cell>
          <cell r="AF154">
            <v>1.6414000000000001E-3</v>
          </cell>
          <cell r="AG154">
            <v>4</v>
          </cell>
          <cell r="AH154">
            <v>1.6414000000000001E-3</v>
          </cell>
          <cell r="AI154">
            <v>2</v>
          </cell>
          <cell r="AJ154">
            <v>8.2070000000000005E-4</v>
          </cell>
          <cell r="AK154">
            <v>2</v>
          </cell>
          <cell r="AL154">
            <v>8.2070000000000005E-4</v>
          </cell>
          <cell r="AM154">
            <v>3</v>
          </cell>
          <cell r="AN154">
            <v>1.2310000000000001E-3</v>
          </cell>
          <cell r="AO154">
            <v>19</v>
          </cell>
          <cell r="AP154">
            <v>7.7964999999999996E-3</v>
          </cell>
          <cell r="AQ154">
            <v>170</v>
          </cell>
          <cell r="AR154">
            <v>6.9757899999999998E-2</v>
          </cell>
          <cell r="AS154">
            <v>2</v>
          </cell>
          <cell r="AT154">
            <v>8.2070000000000005E-4</v>
          </cell>
          <cell r="AU154">
            <v>403</v>
          </cell>
          <cell r="AV154">
            <v>0.16536729999999999</v>
          </cell>
          <cell r="AW154">
            <v>24</v>
          </cell>
          <cell r="AX154">
            <v>9.8481999999999997E-3</v>
          </cell>
          <cell r="AY154">
            <v>57</v>
          </cell>
          <cell r="AZ154">
            <v>2.3389400000000001E-2</v>
          </cell>
        </row>
        <row r="155">
          <cell r="A155" t="str">
            <v>Z00302</v>
          </cell>
          <cell r="B155">
            <v>8676</v>
          </cell>
          <cell r="C155">
            <v>140</v>
          </cell>
          <cell r="D155">
            <v>1.6136500000000002E-2</v>
          </cell>
          <cell r="E155">
            <v>585</v>
          </cell>
          <cell r="F155">
            <v>6.7427399999999998E-2</v>
          </cell>
          <cell r="G155">
            <v>1221</v>
          </cell>
          <cell r="H155">
            <v>0.1407331</v>
          </cell>
          <cell r="I155">
            <v>157</v>
          </cell>
          <cell r="J155">
            <v>1.8095900000000002E-2</v>
          </cell>
          <cell r="K155">
            <v>342</v>
          </cell>
          <cell r="L155">
            <v>3.9419099999999999E-2</v>
          </cell>
          <cell r="M155">
            <v>393</v>
          </cell>
          <cell r="N155">
            <v>4.5297400000000002E-2</v>
          </cell>
          <cell r="O155">
            <v>151</v>
          </cell>
          <cell r="P155">
            <v>1.7404300000000001E-2</v>
          </cell>
          <cell r="Q155">
            <v>126</v>
          </cell>
          <cell r="R155">
            <v>1.4522800000000001E-2</v>
          </cell>
          <cell r="S155">
            <v>47</v>
          </cell>
          <cell r="T155">
            <v>5.4171999999999996E-3</v>
          </cell>
          <cell r="U155">
            <v>620</v>
          </cell>
          <cell r="V155">
            <v>7.1461499999999997E-2</v>
          </cell>
          <cell r="W155">
            <v>833</v>
          </cell>
          <cell r="X155">
            <v>9.6012E-2</v>
          </cell>
          <cell r="Y155">
            <v>833</v>
          </cell>
          <cell r="Z155">
            <v>9.6012E-2</v>
          </cell>
          <cell r="AA155">
            <v>341</v>
          </cell>
          <cell r="AB155">
            <v>3.93038E-2</v>
          </cell>
          <cell r="AC155">
            <v>42</v>
          </cell>
          <cell r="AD155">
            <v>4.8409000000000004E-3</v>
          </cell>
          <cell r="AE155">
            <v>67</v>
          </cell>
          <cell r="AF155">
            <v>7.7225000000000002E-3</v>
          </cell>
          <cell r="AG155">
            <v>67</v>
          </cell>
          <cell r="AH155">
            <v>7.7225000000000002E-3</v>
          </cell>
          <cell r="AI155">
            <v>40</v>
          </cell>
          <cell r="AJ155">
            <v>4.6103999999999997E-3</v>
          </cell>
          <cell r="AK155">
            <v>40</v>
          </cell>
          <cell r="AL155">
            <v>4.6103999999999997E-3</v>
          </cell>
          <cell r="AM155">
            <v>35</v>
          </cell>
          <cell r="AN155">
            <v>4.0340999999999997E-3</v>
          </cell>
          <cell r="AO155">
            <v>47</v>
          </cell>
          <cell r="AP155">
            <v>5.4171999999999996E-3</v>
          </cell>
          <cell r="AQ155">
            <v>800</v>
          </cell>
          <cell r="AR155">
            <v>9.2208399999999996E-2</v>
          </cell>
          <cell r="AS155">
            <v>11</v>
          </cell>
          <cell r="AT155">
            <v>1.2679E-3</v>
          </cell>
          <cell r="AU155">
            <v>2136</v>
          </cell>
          <cell r="AV155">
            <v>0.24619640000000001</v>
          </cell>
          <cell r="AW155">
            <v>159</v>
          </cell>
          <cell r="AX155">
            <v>1.83264E-2</v>
          </cell>
          <cell r="AY155">
            <v>311</v>
          </cell>
          <cell r="AZ155">
            <v>3.5846000000000003E-2</v>
          </cell>
        </row>
        <row r="156">
          <cell r="A156" t="str">
            <v>Z00303</v>
          </cell>
          <cell r="B156">
            <v>7074</v>
          </cell>
          <cell r="C156">
            <v>74</v>
          </cell>
          <cell r="D156">
            <v>1.0460799999999999E-2</v>
          </cell>
          <cell r="E156">
            <v>445</v>
          </cell>
          <cell r="F156">
            <v>6.2906400000000001E-2</v>
          </cell>
          <cell r="G156">
            <v>493</v>
          </cell>
          <cell r="H156">
            <v>6.9691799999999998E-2</v>
          </cell>
          <cell r="I156">
            <v>99</v>
          </cell>
          <cell r="J156">
            <v>1.3994899999999999E-2</v>
          </cell>
          <cell r="K156">
            <v>274</v>
          </cell>
          <cell r="L156">
            <v>3.8733400000000001E-2</v>
          </cell>
          <cell r="M156">
            <v>24</v>
          </cell>
          <cell r="N156">
            <v>3.3926999999999998E-3</v>
          </cell>
          <cell r="O156">
            <v>50</v>
          </cell>
          <cell r="P156">
            <v>7.0680999999999999E-3</v>
          </cell>
          <cell r="Q156">
            <v>40</v>
          </cell>
          <cell r="R156">
            <v>5.6544999999999998E-3</v>
          </cell>
          <cell r="S156">
            <v>13</v>
          </cell>
          <cell r="T156">
            <v>1.8377000000000001E-3</v>
          </cell>
          <cell r="U156">
            <v>453</v>
          </cell>
          <cell r="V156">
            <v>6.4037300000000005E-2</v>
          </cell>
          <cell r="W156">
            <v>319</v>
          </cell>
          <cell r="X156">
            <v>4.5094700000000001E-2</v>
          </cell>
          <cell r="Y156">
            <v>319</v>
          </cell>
          <cell r="Z156">
            <v>4.5094700000000001E-2</v>
          </cell>
          <cell r="AA156">
            <v>225</v>
          </cell>
          <cell r="AB156">
            <v>3.1806599999999997E-2</v>
          </cell>
          <cell r="AC156">
            <v>38</v>
          </cell>
          <cell r="AD156">
            <v>5.3718000000000004E-3</v>
          </cell>
          <cell r="AE156">
            <v>41</v>
          </cell>
          <cell r="AF156">
            <v>5.7958999999999997E-3</v>
          </cell>
          <cell r="AG156">
            <v>41</v>
          </cell>
          <cell r="AH156">
            <v>5.7958999999999997E-3</v>
          </cell>
          <cell r="AI156">
            <v>9</v>
          </cell>
          <cell r="AJ156">
            <v>1.2723000000000001E-3</v>
          </cell>
          <cell r="AK156">
            <v>9</v>
          </cell>
          <cell r="AL156">
            <v>1.2723000000000001E-3</v>
          </cell>
          <cell r="AM156">
            <v>15</v>
          </cell>
          <cell r="AN156">
            <v>2.1204000000000001E-3</v>
          </cell>
          <cell r="AO156">
            <v>36</v>
          </cell>
          <cell r="AP156">
            <v>5.0891E-3</v>
          </cell>
          <cell r="AQ156">
            <v>530</v>
          </cell>
          <cell r="AR156">
            <v>7.4922299999999997E-2</v>
          </cell>
          <cell r="AS156">
            <v>0</v>
          </cell>
          <cell r="AT156">
            <v>0</v>
          </cell>
          <cell r="AU156">
            <v>1259</v>
          </cell>
          <cell r="AV156">
            <v>0.17797569999999999</v>
          </cell>
          <cell r="AW156">
            <v>102</v>
          </cell>
          <cell r="AX156">
            <v>1.4419E-2</v>
          </cell>
          <cell r="AY156">
            <v>161</v>
          </cell>
          <cell r="AZ156">
            <v>2.2759399999999999E-2</v>
          </cell>
        </row>
        <row r="157">
          <cell r="A157" t="str">
            <v>Z00304</v>
          </cell>
          <cell r="B157">
            <v>4608</v>
          </cell>
          <cell r="C157">
            <v>103</v>
          </cell>
          <cell r="D157">
            <v>2.2352400000000001E-2</v>
          </cell>
          <cell r="E157">
            <v>219</v>
          </cell>
          <cell r="F157">
            <v>4.7525999999999999E-2</v>
          </cell>
          <cell r="G157">
            <v>783</v>
          </cell>
          <cell r="H157">
            <v>0.16992189999999999</v>
          </cell>
          <cell r="I157">
            <v>96</v>
          </cell>
          <cell r="J157">
            <v>2.0833299999999999E-2</v>
          </cell>
          <cell r="K157">
            <v>186</v>
          </cell>
          <cell r="L157">
            <v>4.03646E-2</v>
          </cell>
          <cell r="M157">
            <v>210</v>
          </cell>
          <cell r="N157">
            <v>4.55729E-2</v>
          </cell>
          <cell r="O157">
            <v>70</v>
          </cell>
          <cell r="P157">
            <v>1.5191E-2</v>
          </cell>
          <cell r="Q157">
            <v>61</v>
          </cell>
          <cell r="R157">
            <v>1.3237799999999999E-2</v>
          </cell>
          <cell r="S157">
            <v>29</v>
          </cell>
          <cell r="T157">
            <v>6.2934000000000002E-3</v>
          </cell>
          <cell r="U157">
            <v>360</v>
          </cell>
          <cell r="V157">
            <v>7.8125E-2</v>
          </cell>
          <cell r="W157">
            <v>561</v>
          </cell>
          <cell r="X157">
            <v>0.1217448</v>
          </cell>
          <cell r="Y157">
            <v>561</v>
          </cell>
          <cell r="Z157">
            <v>0.1217448</v>
          </cell>
          <cell r="AA157">
            <v>209</v>
          </cell>
          <cell r="AB157">
            <v>4.5355899999999998E-2</v>
          </cell>
          <cell r="AC157">
            <v>34</v>
          </cell>
          <cell r="AD157">
            <v>7.3784999999999996E-3</v>
          </cell>
          <cell r="AE157">
            <v>47</v>
          </cell>
          <cell r="AF157">
            <v>1.0199700000000001E-2</v>
          </cell>
          <cell r="AG157">
            <v>47</v>
          </cell>
          <cell r="AH157">
            <v>1.0199700000000001E-2</v>
          </cell>
          <cell r="AI157">
            <v>25</v>
          </cell>
          <cell r="AJ157">
            <v>5.4253000000000001E-3</v>
          </cell>
          <cell r="AK157">
            <v>25</v>
          </cell>
          <cell r="AL157">
            <v>5.4253000000000001E-3</v>
          </cell>
          <cell r="AM157">
            <v>17</v>
          </cell>
          <cell r="AN157">
            <v>3.6892000000000001E-3</v>
          </cell>
          <cell r="AO157">
            <v>31</v>
          </cell>
          <cell r="AP157">
            <v>6.7273999999999997E-3</v>
          </cell>
          <cell r="AQ157">
            <v>483</v>
          </cell>
          <cell r="AR157">
            <v>0.1048177</v>
          </cell>
          <cell r="AS157">
            <v>0</v>
          </cell>
          <cell r="AT157">
            <v>0</v>
          </cell>
          <cell r="AU157">
            <v>1185</v>
          </cell>
          <cell r="AV157">
            <v>0.25716149999999999</v>
          </cell>
          <cell r="AW157">
            <v>79</v>
          </cell>
          <cell r="AX157">
            <v>1.7144099999999999E-2</v>
          </cell>
          <cell r="AY157">
            <v>255</v>
          </cell>
          <cell r="AZ157">
            <v>5.5338499999999999E-2</v>
          </cell>
        </row>
        <row r="158">
          <cell r="A158" t="str">
            <v>Z00305</v>
          </cell>
          <cell r="B158">
            <v>3573</v>
          </cell>
          <cell r="C158">
            <v>93</v>
          </cell>
          <cell r="D158">
            <v>2.60285E-2</v>
          </cell>
          <cell r="E158">
            <v>223</v>
          </cell>
          <cell r="F158">
            <v>6.2412500000000003E-2</v>
          </cell>
          <cell r="G158">
            <v>601</v>
          </cell>
          <cell r="H158">
            <v>0.16820599999999999</v>
          </cell>
          <cell r="I158">
            <v>50</v>
          </cell>
          <cell r="J158">
            <v>1.3993800000000001E-2</v>
          </cell>
          <cell r="K158">
            <v>192</v>
          </cell>
          <cell r="L158">
            <v>5.3736399999999997E-2</v>
          </cell>
          <cell r="M158">
            <v>288</v>
          </cell>
          <cell r="N158">
            <v>8.0604499999999996E-2</v>
          </cell>
          <cell r="O158">
            <v>87</v>
          </cell>
          <cell r="P158">
            <v>2.4349300000000001E-2</v>
          </cell>
          <cell r="Q158">
            <v>67</v>
          </cell>
          <cell r="R158">
            <v>1.87517E-2</v>
          </cell>
          <cell r="S158">
            <v>32</v>
          </cell>
          <cell r="T158">
            <v>8.9560999999999998E-3</v>
          </cell>
          <cell r="U158">
            <v>303</v>
          </cell>
          <cell r="V158">
            <v>8.4802699999999995E-2</v>
          </cell>
          <cell r="W158">
            <v>406</v>
          </cell>
          <cell r="X158">
            <v>0.11362999999999999</v>
          </cell>
          <cell r="Y158">
            <v>406</v>
          </cell>
          <cell r="Z158">
            <v>0.11362999999999999</v>
          </cell>
          <cell r="AA158">
            <v>152</v>
          </cell>
          <cell r="AB158">
            <v>4.2541299999999997E-2</v>
          </cell>
          <cell r="AC158">
            <v>23</v>
          </cell>
          <cell r="AD158">
            <v>6.4371999999999997E-3</v>
          </cell>
          <cell r="AE158">
            <v>35</v>
          </cell>
          <cell r="AF158">
            <v>9.7956999999999992E-3</v>
          </cell>
          <cell r="AG158">
            <v>35</v>
          </cell>
          <cell r="AH158">
            <v>9.7956999999999992E-3</v>
          </cell>
          <cell r="AI158">
            <v>10</v>
          </cell>
          <cell r="AJ158">
            <v>2.7988000000000002E-3</v>
          </cell>
          <cell r="AK158">
            <v>10</v>
          </cell>
          <cell r="AL158">
            <v>2.7988000000000002E-3</v>
          </cell>
          <cell r="AM158">
            <v>24</v>
          </cell>
          <cell r="AN158">
            <v>6.7169999999999999E-3</v>
          </cell>
          <cell r="AO158">
            <v>26</v>
          </cell>
          <cell r="AP158">
            <v>7.2767999999999999E-3</v>
          </cell>
          <cell r="AQ158">
            <v>408</v>
          </cell>
          <cell r="AR158">
            <v>0.11418979999999999</v>
          </cell>
          <cell r="AS158">
            <v>6</v>
          </cell>
          <cell r="AT158">
            <v>1.6793000000000001E-3</v>
          </cell>
          <cell r="AU158">
            <v>1044</v>
          </cell>
          <cell r="AV158">
            <v>0.29219139999999999</v>
          </cell>
          <cell r="AW158">
            <v>97</v>
          </cell>
          <cell r="AX158">
            <v>2.7148100000000001E-2</v>
          </cell>
          <cell r="AY158">
            <v>153</v>
          </cell>
          <cell r="AZ158">
            <v>4.2821199999999997E-2</v>
          </cell>
        </row>
        <row r="159">
          <cell r="A159" t="str">
            <v>Z00307</v>
          </cell>
          <cell r="B159">
            <v>3990</v>
          </cell>
          <cell r="C159">
            <v>50</v>
          </cell>
          <cell r="D159">
            <v>1.25313E-2</v>
          </cell>
          <cell r="E159">
            <v>240</v>
          </cell>
          <cell r="F159">
            <v>6.01504E-2</v>
          </cell>
          <cell r="G159">
            <v>510</v>
          </cell>
          <cell r="H159">
            <v>0.1278195</v>
          </cell>
          <cell r="I159">
            <v>68</v>
          </cell>
          <cell r="J159">
            <v>1.7042600000000001E-2</v>
          </cell>
          <cell r="K159">
            <v>180</v>
          </cell>
          <cell r="L159">
            <v>4.5112800000000002E-2</v>
          </cell>
          <cell r="M159">
            <v>101</v>
          </cell>
          <cell r="N159">
            <v>2.53133E-2</v>
          </cell>
          <cell r="O159">
            <v>86</v>
          </cell>
          <cell r="P159">
            <v>2.1553900000000001E-2</v>
          </cell>
          <cell r="Q159">
            <v>54</v>
          </cell>
          <cell r="R159">
            <v>1.35338E-2</v>
          </cell>
          <cell r="S159">
            <v>42</v>
          </cell>
          <cell r="T159">
            <v>1.0526300000000001E-2</v>
          </cell>
          <cell r="U159">
            <v>351</v>
          </cell>
          <cell r="V159">
            <v>8.7969900000000004E-2</v>
          </cell>
          <cell r="W159">
            <v>302</v>
          </cell>
          <cell r="X159">
            <v>7.5689199999999998E-2</v>
          </cell>
          <cell r="Y159">
            <v>302</v>
          </cell>
          <cell r="Z159">
            <v>7.5689199999999998E-2</v>
          </cell>
          <cell r="AA159">
            <v>214</v>
          </cell>
          <cell r="AB159">
            <v>5.3634099999999997E-2</v>
          </cell>
          <cell r="AC159">
            <v>31</v>
          </cell>
          <cell r="AD159">
            <v>7.7694000000000001E-3</v>
          </cell>
          <cell r="AE159">
            <v>32</v>
          </cell>
          <cell r="AF159">
            <v>8.0201000000000005E-3</v>
          </cell>
          <cell r="AG159">
            <v>32</v>
          </cell>
          <cell r="AH159">
            <v>8.0201000000000005E-3</v>
          </cell>
          <cell r="AI159">
            <v>11</v>
          </cell>
          <cell r="AJ159">
            <v>2.7569000000000001E-3</v>
          </cell>
          <cell r="AK159">
            <v>11</v>
          </cell>
          <cell r="AL159">
            <v>2.7569000000000001E-3</v>
          </cell>
          <cell r="AM159">
            <v>15</v>
          </cell>
          <cell r="AN159">
            <v>3.7594E-3</v>
          </cell>
          <cell r="AO159">
            <v>28</v>
          </cell>
          <cell r="AP159">
            <v>7.0175000000000003E-3</v>
          </cell>
          <cell r="AQ159">
            <v>367</v>
          </cell>
          <cell r="AR159">
            <v>9.1979900000000003E-2</v>
          </cell>
          <cell r="AS159">
            <v>2</v>
          </cell>
          <cell r="AT159">
            <v>5.0129999999999999E-4</v>
          </cell>
          <cell r="AU159">
            <v>972</v>
          </cell>
          <cell r="AV159">
            <v>0.24360899999999999</v>
          </cell>
          <cell r="AW159">
            <v>85</v>
          </cell>
          <cell r="AX159">
            <v>2.1303300000000001E-2</v>
          </cell>
          <cell r="AY159">
            <v>170</v>
          </cell>
          <cell r="AZ159">
            <v>4.2606499999999999E-2</v>
          </cell>
        </row>
        <row r="160">
          <cell r="A160" t="str">
            <v>Z00308</v>
          </cell>
          <cell r="B160">
            <v>5470</v>
          </cell>
          <cell r="C160">
            <v>59</v>
          </cell>
          <cell r="D160">
            <v>1.07861E-2</v>
          </cell>
          <cell r="E160">
            <v>388</v>
          </cell>
          <cell r="F160">
            <v>7.0932400000000007E-2</v>
          </cell>
          <cell r="G160">
            <v>613</v>
          </cell>
          <cell r="H160">
            <v>0.11206579999999999</v>
          </cell>
          <cell r="I160">
            <v>79</v>
          </cell>
          <cell r="J160">
            <v>1.4442399999999999E-2</v>
          </cell>
          <cell r="K160">
            <v>196</v>
          </cell>
          <cell r="L160">
            <v>3.5831799999999997E-2</v>
          </cell>
          <cell r="M160">
            <v>234</v>
          </cell>
          <cell r="N160">
            <v>4.2778799999999999E-2</v>
          </cell>
          <cell r="O160">
            <v>117</v>
          </cell>
          <cell r="P160">
            <v>2.1389399999999999E-2</v>
          </cell>
          <cell r="Q160">
            <v>78</v>
          </cell>
          <cell r="R160">
            <v>1.4259600000000001E-2</v>
          </cell>
          <cell r="S160">
            <v>32</v>
          </cell>
          <cell r="T160">
            <v>5.8500999999999996E-3</v>
          </cell>
          <cell r="U160">
            <v>348</v>
          </cell>
          <cell r="V160">
            <v>6.3619700000000001E-2</v>
          </cell>
          <cell r="W160">
            <v>392</v>
          </cell>
          <cell r="X160">
            <v>7.1663599999999994E-2</v>
          </cell>
          <cell r="Y160">
            <v>392</v>
          </cell>
          <cell r="Z160">
            <v>7.1663599999999994E-2</v>
          </cell>
          <cell r="AA160">
            <v>193</v>
          </cell>
          <cell r="AB160">
            <v>3.5283399999999999E-2</v>
          </cell>
          <cell r="AC160">
            <v>31</v>
          </cell>
          <cell r="AD160">
            <v>5.6673000000000001E-3</v>
          </cell>
          <cell r="AE160">
            <v>31</v>
          </cell>
          <cell r="AF160">
            <v>5.6673000000000001E-3</v>
          </cell>
          <cell r="AG160">
            <v>31</v>
          </cell>
          <cell r="AH160">
            <v>5.6673000000000001E-3</v>
          </cell>
          <cell r="AI160">
            <v>10</v>
          </cell>
          <cell r="AJ160">
            <v>1.8282000000000001E-3</v>
          </cell>
          <cell r="AK160">
            <v>10</v>
          </cell>
          <cell r="AL160">
            <v>1.8282000000000001E-3</v>
          </cell>
          <cell r="AM160">
            <v>27</v>
          </cell>
          <cell r="AN160">
            <v>4.9360000000000003E-3</v>
          </cell>
          <cell r="AO160">
            <v>39</v>
          </cell>
          <cell r="AP160">
            <v>7.1298000000000004E-3</v>
          </cell>
          <cell r="AQ160">
            <v>513</v>
          </cell>
          <cell r="AR160">
            <v>9.3784300000000001E-2</v>
          </cell>
          <cell r="AS160">
            <v>5</v>
          </cell>
          <cell r="AT160">
            <v>9.1410000000000005E-4</v>
          </cell>
          <cell r="AU160">
            <v>1187</v>
          </cell>
          <cell r="AV160">
            <v>0.21700179999999999</v>
          </cell>
          <cell r="AW160">
            <v>74</v>
          </cell>
          <cell r="AX160">
            <v>1.35283E-2</v>
          </cell>
          <cell r="AY160">
            <v>254</v>
          </cell>
          <cell r="AZ160">
            <v>4.64351E-2</v>
          </cell>
        </row>
        <row r="161">
          <cell r="A161" t="str">
            <v>Z00310</v>
          </cell>
          <cell r="B161">
            <v>7243</v>
          </cell>
          <cell r="C161">
            <v>105</v>
          </cell>
          <cell r="D161">
            <v>1.4496800000000001E-2</v>
          </cell>
          <cell r="E161">
            <v>362</v>
          </cell>
          <cell r="F161">
            <v>4.9979299999999997E-2</v>
          </cell>
          <cell r="G161">
            <v>1086</v>
          </cell>
          <cell r="H161">
            <v>0.14993790000000001</v>
          </cell>
          <cell r="I161">
            <v>130</v>
          </cell>
          <cell r="J161">
            <v>1.79484E-2</v>
          </cell>
          <cell r="K161">
            <v>354</v>
          </cell>
          <cell r="L161">
            <v>4.8874800000000003E-2</v>
          </cell>
          <cell r="M161">
            <v>269</v>
          </cell>
          <cell r="N161">
            <v>3.71393E-2</v>
          </cell>
          <cell r="O161">
            <v>57</v>
          </cell>
          <cell r="P161">
            <v>7.8697000000000003E-3</v>
          </cell>
          <cell r="Q161">
            <v>89</v>
          </cell>
          <cell r="R161">
            <v>1.22877E-2</v>
          </cell>
          <cell r="S161">
            <v>41</v>
          </cell>
          <cell r="T161">
            <v>5.6606E-3</v>
          </cell>
          <cell r="U161">
            <v>595</v>
          </cell>
          <cell r="V161">
            <v>8.2148299999999994E-2</v>
          </cell>
          <cell r="W161">
            <v>480</v>
          </cell>
          <cell r="X161">
            <v>6.6270899999999994E-2</v>
          </cell>
          <cell r="Y161">
            <v>480</v>
          </cell>
          <cell r="Z161">
            <v>6.6270899999999994E-2</v>
          </cell>
          <cell r="AA161">
            <v>302</v>
          </cell>
          <cell r="AB161">
            <v>4.1695400000000001E-2</v>
          </cell>
          <cell r="AC161">
            <v>53</v>
          </cell>
          <cell r="AD161">
            <v>7.3173999999999999E-3</v>
          </cell>
          <cell r="AE161">
            <v>65</v>
          </cell>
          <cell r="AF161">
            <v>8.9741999999999999E-3</v>
          </cell>
          <cell r="AG161">
            <v>65</v>
          </cell>
          <cell r="AH161">
            <v>8.9741999999999999E-3</v>
          </cell>
          <cell r="AI161">
            <v>32</v>
          </cell>
          <cell r="AJ161">
            <v>4.4181000000000003E-3</v>
          </cell>
          <cell r="AK161">
            <v>32</v>
          </cell>
          <cell r="AL161">
            <v>4.4181000000000003E-3</v>
          </cell>
          <cell r="AM161">
            <v>29</v>
          </cell>
          <cell r="AN161">
            <v>4.0039000000000003E-3</v>
          </cell>
          <cell r="AO161">
            <v>50</v>
          </cell>
          <cell r="AP161">
            <v>6.9032E-3</v>
          </cell>
          <cell r="AQ161">
            <v>567</v>
          </cell>
          <cell r="AR161">
            <v>7.8282500000000005E-2</v>
          </cell>
          <cell r="AS161">
            <v>7</v>
          </cell>
          <cell r="AT161">
            <v>9.6650000000000002E-4</v>
          </cell>
          <cell r="AU161">
            <v>1690</v>
          </cell>
          <cell r="AV161">
            <v>0.2333287</v>
          </cell>
          <cell r="AW161">
            <v>120</v>
          </cell>
          <cell r="AX161">
            <v>1.6567700000000001E-2</v>
          </cell>
          <cell r="AY161">
            <v>337</v>
          </cell>
          <cell r="AZ161">
            <v>4.6527699999999998E-2</v>
          </cell>
        </row>
        <row r="162">
          <cell r="A162" t="str">
            <v>Z00311</v>
          </cell>
          <cell r="B162">
            <v>2769</v>
          </cell>
          <cell r="C162">
            <v>55</v>
          </cell>
          <cell r="D162">
            <v>1.98628E-2</v>
          </cell>
          <cell r="E162">
            <v>193</v>
          </cell>
          <cell r="F162">
            <v>6.9700300000000007E-2</v>
          </cell>
          <cell r="G162">
            <v>467</v>
          </cell>
          <cell r="H162">
            <v>0.16865289999999999</v>
          </cell>
          <cell r="I162">
            <v>46</v>
          </cell>
          <cell r="J162">
            <v>1.6612499999999999E-2</v>
          </cell>
          <cell r="K162">
            <v>132</v>
          </cell>
          <cell r="L162">
            <v>4.76706E-2</v>
          </cell>
          <cell r="M162">
            <v>97</v>
          </cell>
          <cell r="N162">
            <v>3.5030699999999998E-2</v>
          </cell>
          <cell r="O162">
            <v>51</v>
          </cell>
          <cell r="P162">
            <v>1.8418199999999999E-2</v>
          </cell>
          <cell r="Q162">
            <v>39</v>
          </cell>
          <cell r="R162">
            <v>1.40845E-2</v>
          </cell>
          <cell r="S162">
            <v>26</v>
          </cell>
          <cell r="T162">
            <v>9.3897000000000008E-3</v>
          </cell>
          <cell r="U162">
            <v>246</v>
          </cell>
          <cell r="V162">
            <v>8.8840699999999995E-2</v>
          </cell>
          <cell r="W162">
            <v>238</v>
          </cell>
          <cell r="X162">
            <v>8.5951600000000003E-2</v>
          </cell>
          <cell r="Y162">
            <v>238</v>
          </cell>
          <cell r="Z162">
            <v>8.5951600000000003E-2</v>
          </cell>
          <cell r="AA162">
            <v>136</v>
          </cell>
          <cell r="AB162">
            <v>4.9115199999999998E-2</v>
          </cell>
          <cell r="AC162">
            <v>20</v>
          </cell>
          <cell r="AD162">
            <v>7.2227999999999997E-3</v>
          </cell>
          <cell r="AE162">
            <v>24</v>
          </cell>
          <cell r="AF162">
            <v>8.6674000000000005E-3</v>
          </cell>
          <cell r="AG162">
            <v>24</v>
          </cell>
          <cell r="AH162">
            <v>8.6674000000000005E-3</v>
          </cell>
          <cell r="AI162">
            <v>7</v>
          </cell>
          <cell r="AJ162">
            <v>2.5279999999999999E-3</v>
          </cell>
          <cell r="AK162">
            <v>7</v>
          </cell>
          <cell r="AL162">
            <v>2.5279999999999999E-3</v>
          </cell>
          <cell r="AM162">
            <v>13</v>
          </cell>
          <cell r="AN162">
            <v>4.6947999999999998E-3</v>
          </cell>
          <cell r="AO162">
            <v>13</v>
          </cell>
          <cell r="AP162">
            <v>4.6947999999999998E-3</v>
          </cell>
          <cell r="AQ162">
            <v>183</v>
          </cell>
          <cell r="AR162">
            <v>6.6088800000000003E-2</v>
          </cell>
          <cell r="AS162">
            <v>0</v>
          </cell>
          <cell r="AT162">
            <v>0</v>
          </cell>
          <cell r="AU162">
            <v>743</v>
          </cell>
          <cell r="AV162">
            <v>0.26832790000000001</v>
          </cell>
          <cell r="AW162">
            <v>52</v>
          </cell>
          <cell r="AX162">
            <v>1.8779299999999999E-2</v>
          </cell>
          <cell r="AY162">
            <v>161</v>
          </cell>
          <cell r="AZ162">
            <v>5.81437E-2</v>
          </cell>
        </row>
        <row r="163">
          <cell r="A163" t="str">
            <v>Z00312</v>
          </cell>
          <cell r="B163">
            <v>2517</v>
          </cell>
          <cell r="C163">
            <v>34</v>
          </cell>
          <cell r="D163">
            <v>1.35081E-2</v>
          </cell>
          <cell r="E163">
            <v>113</v>
          </cell>
          <cell r="F163">
            <v>4.4894700000000003E-2</v>
          </cell>
          <cell r="G163">
            <v>275</v>
          </cell>
          <cell r="H163">
            <v>0.1092571</v>
          </cell>
          <cell r="I163">
            <v>45</v>
          </cell>
          <cell r="J163">
            <v>1.7878399999999999E-2</v>
          </cell>
          <cell r="K163">
            <v>153</v>
          </cell>
          <cell r="L163">
            <v>6.0786699999999999E-2</v>
          </cell>
          <cell r="M163">
            <v>69</v>
          </cell>
          <cell r="N163">
            <v>2.74136E-2</v>
          </cell>
          <cell r="O163">
            <v>71</v>
          </cell>
          <cell r="P163">
            <v>2.8208199999999999E-2</v>
          </cell>
          <cell r="Q163">
            <v>17</v>
          </cell>
          <cell r="R163">
            <v>6.7540999999999999E-3</v>
          </cell>
          <cell r="S163">
            <v>13</v>
          </cell>
          <cell r="T163">
            <v>5.1649E-3</v>
          </cell>
          <cell r="U163">
            <v>248</v>
          </cell>
          <cell r="V163">
            <v>9.8530000000000006E-2</v>
          </cell>
          <cell r="W163">
            <v>2</v>
          </cell>
          <cell r="X163">
            <v>7.9460000000000002E-4</v>
          </cell>
          <cell r="Y163">
            <v>2</v>
          </cell>
          <cell r="Z163">
            <v>7.9460000000000002E-4</v>
          </cell>
          <cell r="AA163">
            <v>127</v>
          </cell>
          <cell r="AB163">
            <v>5.0456899999999999E-2</v>
          </cell>
          <cell r="AC163">
            <v>21</v>
          </cell>
          <cell r="AD163">
            <v>8.3432999999999997E-3</v>
          </cell>
          <cell r="AE163">
            <v>21</v>
          </cell>
          <cell r="AF163">
            <v>8.3432999999999997E-3</v>
          </cell>
          <cell r="AG163">
            <v>21</v>
          </cell>
          <cell r="AH163">
            <v>8.3432999999999997E-3</v>
          </cell>
          <cell r="AI163">
            <v>10</v>
          </cell>
          <cell r="AJ163">
            <v>3.973E-3</v>
          </cell>
          <cell r="AK163">
            <v>10</v>
          </cell>
          <cell r="AL163">
            <v>3.973E-3</v>
          </cell>
          <cell r="AM163">
            <v>9</v>
          </cell>
          <cell r="AN163">
            <v>3.5756999999999998E-3</v>
          </cell>
          <cell r="AO163">
            <v>24</v>
          </cell>
          <cell r="AP163">
            <v>9.5352000000000006E-3</v>
          </cell>
          <cell r="AQ163">
            <v>193</v>
          </cell>
          <cell r="AR163">
            <v>7.66786E-2</v>
          </cell>
          <cell r="AS163">
            <v>0</v>
          </cell>
          <cell r="AT163">
            <v>0</v>
          </cell>
          <cell r="AU163">
            <v>568</v>
          </cell>
          <cell r="AV163">
            <v>0.22566549999999999</v>
          </cell>
          <cell r="AW163">
            <v>49</v>
          </cell>
          <cell r="AX163">
            <v>1.9467600000000002E-2</v>
          </cell>
          <cell r="AY163">
            <v>122</v>
          </cell>
          <cell r="AZ163">
            <v>4.8470399999999997E-2</v>
          </cell>
        </row>
        <row r="164">
          <cell r="A164" t="str">
            <v>Z00313</v>
          </cell>
          <cell r="B164">
            <v>3109</v>
          </cell>
          <cell r="C164">
            <v>40</v>
          </cell>
          <cell r="D164">
            <v>1.28659E-2</v>
          </cell>
          <cell r="E164">
            <v>249</v>
          </cell>
          <cell r="F164">
            <v>8.0090099999999997E-2</v>
          </cell>
          <cell r="G164">
            <v>343</v>
          </cell>
          <cell r="H164">
            <v>0.1103249</v>
          </cell>
          <cell r="I164">
            <v>43</v>
          </cell>
          <cell r="J164">
            <v>1.3830800000000001E-2</v>
          </cell>
          <cell r="K164">
            <v>119</v>
          </cell>
          <cell r="L164">
            <v>3.8275999999999998E-2</v>
          </cell>
          <cell r="M164">
            <v>103</v>
          </cell>
          <cell r="N164">
            <v>3.3129600000000002E-2</v>
          </cell>
          <cell r="O164">
            <v>74</v>
          </cell>
          <cell r="P164">
            <v>2.3801900000000001E-2</v>
          </cell>
          <cell r="Q164">
            <v>46</v>
          </cell>
          <cell r="R164">
            <v>1.47958E-2</v>
          </cell>
          <cell r="S164">
            <v>30</v>
          </cell>
          <cell r="T164">
            <v>9.6494000000000007E-3</v>
          </cell>
          <cell r="U164">
            <v>226</v>
          </cell>
          <cell r="V164">
            <v>7.2692199999999998E-2</v>
          </cell>
          <cell r="W164">
            <v>612</v>
          </cell>
          <cell r="X164">
            <v>0.19684789999999999</v>
          </cell>
          <cell r="Y164">
            <v>612</v>
          </cell>
          <cell r="Z164">
            <v>0.19684789999999999</v>
          </cell>
          <cell r="AA164">
            <v>142</v>
          </cell>
          <cell r="AB164">
            <v>4.5673900000000003E-2</v>
          </cell>
          <cell r="AC164">
            <v>34</v>
          </cell>
          <cell r="AD164">
            <v>1.0936E-2</v>
          </cell>
          <cell r="AE164">
            <v>27</v>
          </cell>
          <cell r="AF164">
            <v>8.6844999999999995E-3</v>
          </cell>
          <cell r="AG164">
            <v>27</v>
          </cell>
          <cell r="AH164">
            <v>8.6844999999999995E-3</v>
          </cell>
          <cell r="AI164">
            <v>8</v>
          </cell>
          <cell r="AJ164">
            <v>2.5731999999999999E-3</v>
          </cell>
          <cell r="AK164">
            <v>8</v>
          </cell>
          <cell r="AL164">
            <v>2.5731999999999999E-3</v>
          </cell>
          <cell r="AM164">
            <v>17</v>
          </cell>
          <cell r="AN164">
            <v>5.4679999999999998E-3</v>
          </cell>
          <cell r="AO164">
            <v>38</v>
          </cell>
          <cell r="AP164">
            <v>1.22226E-2</v>
          </cell>
          <cell r="AQ164">
            <v>329</v>
          </cell>
          <cell r="AR164">
            <v>0.10582179999999999</v>
          </cell>
          <cell r="AS164">
            <v>6</v>
          </cell>
          <cell r="AT164">
            <v>1.9299E-3</v>
          </cell>
          <cell r="AU164">
            <v>755</v>
          </cell>
          <cell r="AV164">
            <v>0.24284339999999999</v>
          </cell>
          <cell r="AW164">
            <v>69</v>
          </cell>
          <cell r="AX164">
            <v>2.2193600000000001E-2</v>
          </cell>
          <cell r="AY164">
            <v>130</v>
          </cell>
          <cell r="AZ164">
            <v>4.18141E-2</v>
          </cell>
        </row>
        <row r="165">
          <cell r="A165" t="str">
            <v>Z00314</v>
          </cell>
          <cell r="B165">
            <v>4203</v>
          </cell>
          <cell r="C165">
            <v>51</v>
          </cell>
          <cell r="D165">
            <v>1.21342E-2</v>
          </cell>
          <cell r="E165">
            <v>208</v>
          </cell>
          <cell r="F165">
            <v>4.9488499999999998E-2</v>
          </cell>
          <cell r="G165">
            <v>513</v>
          </cell>
          <cell r="H165">
            <v>0.1220557</v>
          </cell>
          <cell r="I165">
            <v>72</v>
          </cell>
          <cell r="J165">
            <v>1.7130599999999999E-2</v>
          </cell>
          <cell r="K165">
            <v>190</v>
          </cell>
          <cell r="L165">
            <v>4.5205799999999997E-2</v>
          </cell>
          <cell r="M165">
            <v>133</v>
          </cell>
          <cell r="N165">
            <v>3.1644100000000001E-2</v>
          </cell>
          <cell r="O165">
            <v>81</v>
          </cell>
          <cell r="P165">
            <v>1.9271900000000002E-2</v>
          </cell>
          <cell r="Q165">
            <v>33</v>
          </cell>
          <cell r="R165">
            <v>7.8515000000000008E-3</v>
          </cell>
          <cell r="S165">
            <v>29</v>
          </cell>
          <cell r="T165">
            <v>6.8998000000000002E-3</v>
          </cell>
          <cell r="U165">
            <v>355</v>
          </cell>
          <cell r="V165">
            <v>8.4463499999999997E-2</v>
          </cell>
          <cell r="W165">
            <v>169</v>
          </cell>
          <cell r="X165">
            <v>4.0209399999999999E-2</v>
          </cell>
          <cell r="Y165">
            <v>169</v>
          </cell>
          <cell r="Z165">
            <v>4.0209399999999999E-2</v>
          </cell>
          <cell r="AA165">
            <v>213</v>
          </cell>
          <cell r="AB165">
            <v>5.0678099999999997E-2</v>
          </cell>
          <cell r="AC165">
            <v>25</v>
          </cell>
          <cell r="AD165">
            <v>5.9480999999999996E-3</v>
          </cell>
          <cell r="AE165">
            <v>26</v>
          </cell>
          <cell r="AF165">
            <v>6.1860999999999999E-3</v>
          </cell>
          <cell r="AG165">
            <v>26</v>
          </cell>
          <cell r="AH165">
            <v>6.1860999999999999E-3</v>
          </cell>
          <cell r="AI165">
            <v>14</v>
          </cell>
          <cell r="AJ165">
            <v>3.3310000000000002E-3</v>
          </cell>
          <cell r="AK165">
            <v>14</v>
          </cell>
          <cell r="AL165">
            <v>3.3310000000000002E-3</v>
          </cell>
          <cell r="AM165">
            <v>18</v>
          </cell>
          <cell r="AN165">
            <v>4.2827000000000004E-3</v>
          </cell>
          <cell r="AO165">
            <v>45</v>
          </cell>
          <cell r="AP165">
            <v>1.07066E-2</v>
          </cell>
          <cell r="AQ165">
            <v>332</v>
          </cell>
          <cell r="AR165">
            <v>7.8991199999999998E-2</v>
          </cell>
          <cell r="AS165">
            <v>1</v>
          </cell>
          <cell r="AT165">
            <v>2.3790000000000001E-4</v>
          </cell>
          <cell r="AU165">
            <v>967</v>
          </cell>
          <cell r="AV165">
            <v>0.23007379999999999</v>
          </cell>
          <cell r="AW165">
            <v>101</v>
          </cell>
          <cell r="AX165">
            <v>2.40305E-2</v>
          </cell>
          <cell r="AY165">
            <v>181</v>
          </cell>
          <cell r="AZ165">
            <v>4.3064499999999999E-2</v>
          </cell>
        </row>
        <row r="166">
          <cell r="A166" t="str">
            <v>Z00315</v>
          </cell>
          <cell r="B166">
            <v>3032</v>
          </cell>
          <cell r="C166">
            <v>27</v>
          </cell>
          <cell r="D166">
            <v>8.9049999999999997E-3</v>
          </cell>
          <cell r="E166">
            <v>187</v>
          </cell>
          <cell r="F166">
            <v>6.1675500000000001E-2</v>
          </cell>
          <cell r="G166">
            <v>345</v>
          </cell>
          <cell r="H166">
            <v>0.11378630000000001</v>
          </cell>
          <cell r="I166">
            <v>31</v>
          </cell>
          <cell r="J166">
            <v>1.02243E-2</v>
          </cell>
          <cell r="K166">
            <v>108</v>
          </cell>
          <cell r="L166">
            <v>3.5620100000000002E-2</v>
          </cell>
          <cell r="M166">
            <v>56</v>
          </cell>
          <cell r="N166">
            <v>1.8469699999999999E-2</v>
          </cell>
          <cell r="O166">
            <v>47</v>
          </cell>
          <cell r="P166">
            <v>1.5501300000000001E-2</v>
          </cell>
          <cell r="Q166">
            <v>30</v>
          </cell>
          <cell r="R166">
            <v>9.8945000000000005E-3</v>
          </cell>
          <cell r="S166">
            <v>15</v>
          </cell>
          <cell r="T166">
            <v>4.9471999999999997E-3</v>
          </cell>
          <cell r="U166">
            <v>192</v>
          </cell>
          <cell r="V166">
            <v>6.3324500000000006E-2</v>
          </cell>
          <cell r="W166">
            <v>334</v>
          </cell>
          <cell r="X166">
            <v>0.1101583</v>
          </cell>
          <cell r="Y166">
            <v>334</v>
          </cell>
          <cell r="Z166">
            <v>0.1101583</v>
          </cell>
          <cell r="AA166">
            <v>105</v>
          </cell>
          <cell r="AB166">
            <v>3.4630599999999997E-2</v>
          </cell>
          <cell r="AC166">
            <v>20</v>
          </cell>
          <cell r="AD166">
            <v>6.5963000000000003E-3</v>
          </cell>
          <cell r="AE166">
            <v>16</v>
          </cell>
          <cell r="AF166">
            <v>5.2769999999999996E-3</v>
          </cell>
          <cell r="AG166">
            <v>16</v>
          </cell>
          <cell r="AH166">
            <v>5.2769999999999996E-3</v>
          </cell>
          <cell r="AI166">
            <v>7</v>
          </cell>
          <cell r="AJ166">
            <v>2.3086999999999999E-3</v>
          </cell>
          <cell r="AK166">
            <v>7</v>
          </cell>
          <cell r="AL166">
            <v>2.3086999999999999E-3</v>
          </cell>
          <cell r="AM166">
            <v>18</v>
          </cell>
          <cell r="AN166">
            <v>5.9366999999999996E-3</v>
          </cell>
          <cell r="AO166">
            <v>20</v>
          </cell>
          <cell r="AP166">
            <v>6.5963000000000003E-3</v>
          </cell>
          <cell r="AQ166">
            <v>188</v>
          </cell>
          <cell r="AR166">
            <v>6.2005299999999999E-2</v>
          </cell>
          <cell r="AS166">
            <v>4</v>
          </cell>
          <cell r="AT166">
            <v>1.3193E-3</v>
          </cell>
          <cell r="AU166">
            <v>629</v>
          </cell>
          <cell r="AV166">
            <v>0.20745379999999999</v>
          </cell>
          <cell r="AW166">
            <v>52</v>
          </cell>
          <cell r="AX166">
            <v>1.71504E-2</v>
          </cell>
          <cell r="AY166">
            <v>191</v>
          </cell>
          <cell r="AZ166">
            <v>6.2994700000000001E-2</v>
          </cell>
        </row>
        <row r="167">
          <cell r="A167" t="str">
            <v>Z00317</v>
          </cell>
          <cell r="B167">
            <v>6395</v>
          </cell>
          <cell r="C167">
            <v>106</v>
          </cell>
          <cell r="D167">
            <v>1.6575400000000001E-2</v>
          </cell>
          <cell r="E167">
            <v>362</v>
          </cell>
          <cell r="F167">
            <v>5.6606700000000003E-2</v>
          </cell>
          <cell r="G167">
            <v>1031</v>
          </cell>
          <cell r="H167">
            <v>0.16121969999999999</v>
          </cell>
          <cell r="I167">
            <v>95</v>
          </cell>
          <cell r="J167">
            <v>1.48554E-2</v>
          </cell>
          <cell r="K167">
            <v>271</v>
          </cell>
          <cell r="L167">
            <v>4.2376900000000002E-2</v>
          </cell>
          <cell r="M167">
            <v>444</v>
          </cell>
          <cell r="N167">
            <v>6.9429199999999996E-2</v>
          </cell>
          <cell r="O167">
            <v>117</v>
          </cell>
          <cell r="P167">
            <v>1.8295499999999999E-2</v>
          </cell>
          <cell r="Q167">
            <v>107</v>
          </cell>
          <cell r="R167">
            <v>1.6731800000000002E-2</v>
          </cell>
          <cell r="S167">
            <v>45</v>
          </cell>
          <cell r="T167">
            <v>7.0366999999999999E-3</v>
          </cell>
          <cell r="U167">
            <v>464</v>
          </cell>
          <cell r="V167">
            <v>7.2556700000000002E-2</v>
          </cell>
          <cell r="W167">
            <v>604</v>
          </cell>
          <cell r="X167">
            <v>9.4448799999999999E-2</v>
          </cell>
          <cell r="Y167">
            <v>604</v>
          </cell>
          <cell r="Z167">
            <v>9.4448799999999999E-2</v>
          </cell>
          <cell r="AA167">
            <v>256</v>
          </cell>
          <cell r="AB167">
            <v>4.0031299999999999E-2</v>
          </cell>
          <cell r="AC167">
            <v>46</v>
          </cell>
          <cell r="AD167">
            <v>7.1931E-3</v>
          </cell>
          <cell r="AE167">
            <v>56</v>
          </cell>
          <cell r="AF167">
            <v>8.7568000000000003E-3</v>
          </cell>
          <cell r="AG167">
            <v>56</v>
          </cell>
          <cell r="AH167">
            <v>8.7568000000000003E-3</v>
          </cell>
          <cell r="AI167">
            <v>19</v>
          </cell>
          <cell r="AJ167">
            <v>2.9711E-3</v>
          </cell>
          <cell r="AK167">
            <v>19</v>
          </cell>
          <cell r="AL167">
            <v>2.9711E-3</v>
          </cell>
          <cell r="AM167">
            <v>25</v>
          </cell>
          <cell r="AN167">
            <v>3.9093000000000001E-3</v>
          </cell>
          <cell r="AO167">
            <v>39</v>
          </cell>
          <cell r="AP167">
            <v>6.0984999999999998E-3</v>
          </cell>
          <cell r="AQ167">
            <v>541</v>
          </cell>
          <cell r="AR167">
            <v>8.45973E-2</v>
          </cell>
          <cell r="AS167">
            <v>4</v>
          </cell>
          <cell r="AT167">
            <v>6.2549999999999997E-4</v>
          </cell>
          <cell r="AU167">
            <v>1616</v>
          </cell>
          <cell r="AV167">
            <v>0.25269740000000002</v>
          </cell>
          <cell r="AW167">
            <v>155</v>
          </cell>
          <cell r="AX167">
            <v>2.4237700000000001E-2</v>
          </cell>
          <cell r="AY167">
            <v>371</v>
          </cell>
          <cell r="AZ167">
            <v>5.8014099999999999E-2</v>
          </cell>
        </row>
        <row r="168">
          <cell r="A168" t="str">
            <v>Z00319</v>
          </cell>
          <cell r="B168">
            <v>6742</v>
          </cell>
          <cell r="C168">
            <v>115</v>
          </cell>
          <cell r="D168">
            <v>1.7057300000000001E-2</v>
          </cell>
          <cell r="E168">
            <v>319</v>
          </cell>
          <cell r="F168">
            <v>4.7315299999999998E-2</v>
          </cell>
          <cell r="G168">
            <v>994</v>
          </cell>
          <cell r="H168">
            <v>0.14743400000000001</v>
          </cell>
          <cell r="I168">
            <v>102</v>
          </cell>
          <cell r="J168">
            <v>1.5129E-2</v>
          </cell>
          <cell r="K168">
            <v>318</v>
          </cell>
          <cell r="L168">
            <v>4.7167000000000001E-2</v>
          </cell>
          <cell r="M168">
            <v>343</v>
          </cell>
          <cell r="N168">
            <v>5.0875099999999999E-2</v>
          </cell>
          <cell r="O168">
            <v>83</v>
          </cell>
          <cell r="P168">
            <v>1.23109E-2</v>
          </cell>
          <cell r="Q168">
            <v>79</v>
          </cell>
          <cell r="R168">
            <v>1.17176E-2</v>
          </cell>
          <cell r="S168">
            <v>20</v>
          </cell>
          <cell r="T168">
            <v>2.9665E-3</v>
          </cell>
          <cell r="U168">
            <v>535</v>
          </cell>
          <cell r="V168">
            <v>7.9353300000000002E-2</v>
          </cell>
          <cell r="W168">
            <v>65</v>
          </cell>
          <cell r="X168">
            <v>9.6410999999999997E-3</v>
          </cell>
          <cell r="Y168">
            <v>65</v>
          </cell>
          <cell r="Z168">
            <v>9.6410999999999997E-3</v>
          </cell>
          <cell r="AA168">
            <v>286</v>
          </cell>
          <cell r="AB168">
            <v>4.2420600000000003E-2</v>
          </cell>
          <cell r="AC168">
            <v>49</v>
          </cell>
          <cell r="AD168">
            <v>7.2678999999999999E-3</v>
          </cell>
          <cell r="AE168">
            <v>55</v>
          </cell>
          <cell r="AF168">
            <v>8.1577999999999998E-3</v>
          </cell>
          <cell r="AG168">
            <v>55</v>
          </cell>
          <cell r="AH168">
            <v>8.1577999999999998E-3</v>
          </cell>
          <cell r="AI168">
            <v>21</v>
          </cell>
          <cell r="AJ168">
            <v>3.1148E-3</v>
          </cell>
          <cell r="AK168">
            <v>21</v>
          </cell>
          <cell r="AL168">
            <v>3.1148E-3</v>
          </cell>
          <cell r="AM168">
            <v>24</v>
          </cell>
          <cell r="AN168">
            <v>3.5598000000000001E-3</v>
          </cell>
          <cell r="AO168">
            <v>32</v>
          </cell>
          <cell r="AP168">
            <v>4.7463999999999996E-3</v>
          </cell>
          <cell r="AQ168">
            <v>679</v>
          </cell>
          <cell r="AR168">
            <v>0.100712</v>
          </cell>
          <cell r="AS168">
            <v>1</v>
          </cell>
          <cell r="AT168">
            <v>1.483E-4</v>
          </cell>
          <cell r="AU168">
            <v>1580</v>
          </cell>
          <cell r="AV168">
            <v>0.2343518</v>
          </cell>
          <cell r="AW168">
            <v>113</v>
          </cell>
          <cell r="AX168">
            <v>1.67606E-2</v>
          </cell>
          <cell r="AY168">
            <v>308</v>
          </cell>
          <cell r="AZ168">
            <v>4.5683799999999997E-2</v>
          </cell>
        </row>
        <row r="169">
          <cell r="A169" t="str">
            <v>Z00321</v>
          </cell>
          <cell r="B169">
            <v>3965</v>
          </cell>
          <cell r="C169">
            <v>48</v>
          </cell>
          <cell r="D169">
            <v>1.2105899999999999E-2</v>
          </cell>
          <cell r="E169">
            <v>216</v>
          </cell>
          <cell r="F169">
            <v>5.4476700000000003E-2</v>
          </cell>
          <cell r="G169">
            <v>528</v>
          </cell>
          <cell r="H169">
            <v>0.13316520000000001</v>
          </cell>
          <cell r="I169">
            <v>59</v>
          </cell>
          <cell r="J169">
            <v>1.48802E-2</v>
          </cell>
          <cell r="K169">
            <v>136</v>
          </cell>
          <cell r="L169">
            <v>3.43001E-2</v>
          </cell>
          <cell r="M169">
            <v>166</v>
          </cell>
          <cell r="N169">
            <v>4.1866300000000002E-2</v>
          </cell>
          <cell r="O169">
            <v>67</v>
          </cell>
          <cell r="P169">
            <v>1.68979E-2</v>
          </cell>
          <cell r="Q169">
            <v>43</v>
          </cell>
          <cell r="R169">
            <v>1.0844899999999999E-2</v>
          </cell>
          <cell r="S169">
            <v>21</v>
          </cell>
          <cell r="T169">
            <v>5.2963000000000003E-3</v>
          </cell>
          <cell r="U169">
            <v>266</v>
          </cell>
          <cell r="V169">
            <v>6.7086999999999994E-2</v>
          </cell>
          <cell r="W169">
            <v>788</v>
          </cell>
          <cell r="X169">
            <v>0.198739</v>
          </cell>
          <cell r="Y169">
            <v>788</v>
          </cell>
          <cell r="Z169">
            <v>0.198739</v>
          </cell>
          <cell r="AA169">
            <v>151</v>
          </cell>
          <cell r="AB169">
            <v>3.8083199999999998E-2</v>
          </cell>
          <cell r="AC169">
            <v>30</v>
          </cell>
          <cell r="AD169">
            <v>7.5662000000000004E-3</v>
          </cell>
          <cell r="AE169">
            <v>24</v>
          </cell>
          <cell r="AF169">
            <v>6.0530000000000002E-3</v>
          </cell>
          <cell r="AG169">
            <v>24</v>
          </cell>
          <cell r="AH169">
            <v>6.0530000000000002E-3</v>
          </cell>
          <cell r="AI169">
            <v>13</v>
          </cell>
          <cell r="AJ169">
            <v>3.2786999999999998E-3</v>
          </cell>
          <cell r="AK169">
            <v>13</v>
          </cell>
          <cell r="AL169">
            <v>3.2786999999999998E-3</v>
          </cell>
          <cell r="AM169">
            <v>21</v>
          </cell>
          <cell r="AN169">
            <v>5.2963000000000003E-3</v>
          </cell>
          <cell r="AO169">
            <v>17</v>
          </cell>
          <cell r="AP169">
            <v>4.2874999999999996E-3</v>
          </cell>
          <cell r="AQ169">
            <v>429</v>
          </cell>
          <cell r="AR169">
            <v>0.10819670000000001</v>
          </cell>
          <cell r="AS169">
            <v>1</v>
          </cell>
          <cell r="AT169">
            <v>2.522E-4</v>
          </cell>
          <cell r="AU169">
            <v>888</v>
          </cell>
          <cell r="AV169">
            <v>0.22395960000000001</v>
          </cell>
          <cell r="AW169">
            <v>61</v>
          </cell>
          <cell r="AX169">
            <v>1.53846E-2</v>
          </cell>
          <cell r="AY169">
            <v>170</v>
          </cell>
          <cell r="AZ169">
            <v>4.2875200000000002E-2</v>
          </cell>
        </row>
        <row r="170">
          <cell r="A170" t="str">
            <v>Z00323</v>
          </cell>
          <cell r="B170">
            <v>2371</v>
          </cell>
          <cell r="C170">
            <v>35</v>
          </cell>
          <cell r="D170">
            <v>1.4761700000000001E-2</v>
          </cell>
          <cell r="E170">
            <v>144</v>
          </cell>
          <cell r="F170">
            <v>6.07339E-2</v>
          </cell>
          <cell r="G170">
            <v>338</v>
          </cell>
          <cell r="H170">
            <v>0.14255590000000001</v>
          </cell>
          <cell r="I170">
            <v>45</v>
          </cell>
          <cell r="J170">
            <v>1.8979300000000001E-2</v>
          </cell>
          <cell r="K170">
            <v>110</v>
          </cell>
          <cell r="L170">
            <v>4.6393900000000002E-2</v>
          </cell>
          <cell r="M170">
            <v>140</v>
          </cell>
          <cell r="N170">
            <v>5.9046800000000003E-2</v>
          </cell>
          <cell r="O170">
            <v>54</v>
          </cell>
          <cell r="P170">
            <v>2.2775199999999999E-2</v>
          </cell>
          <cell r="Q170">
            <v>32</v>
          </cell>
          <cell r="R170">
            <v>1.34964E-2</v>
          </cell>
          <cell r="S170">
            <v>21</v>
          </cell>
          <cell r="T170">
            <v>8.8570000000000003E-3</v>
          </cell>
          <cell r="U170">
            <v>212</v>
          </cell>
          <cell r="V170">
            <v>8.9413699999999999E-2</v>
          </cell>
          <cell r="W170">
            <v>183</v>
          </cell>
          <cell r="X170">
            <v>7.7182600000000004E-2</v>
          </cell>
          <cell r="Y170">
            <v>183</v>
          </cell>
          <cell r="Z170">
            <v>7.7182600000000004E-2</v>
          </cell>
          <cell r="AA170">
            <v>129</v>
          </cell>
          <cell r="AB170">
            <v>5.4407400000000002E-2</v>
          </cell>
          <cell r="AC170">
            <v>11</v>
          </cell>
          <cell r="AD170">
            <v>4.6394000000000001E-3</v>
          </cell>
          <cell r="AE170">
            <v>9</v>
          </cell>
          <cell r="AF170">
            <v>3.7959000000000001E-3</v>
          </cell>
          <cell r="AG170">
            <v>9</v>
          </cell>
          <cell r="AH170">
            <v>3.7959000000000001E-3</v>
          </cell>
          <cell r="AI170">
            <v>4</v>
          </cell>
          <cell r="AJ170">
            <v>1.6871E-3</v>
          </cell>
          <cell r="AK170">
            <v>4</v>
          </cell>
          <cell r="AL170">
            <v>1.6871E-3</v>
          </cell>
          <cell r="AM170">
            <v>5</v>
          </cell>
          <cell r="AN170">
            <v>2.1088000000000001E-3</v>
          </cell>
          <cell r="AO170">
            <v>24</v>
          </cell>
          <cell r="AP170">
            <v>1.0122300000000001E-2</v>
          </cell>
          <cell r="AQ170">
            <v>274</v>
          </cell>
          <cell r="AR170">
            <v>0.1155631</v>
          </cell>
          <cell r="AS170">
            <v>0</v>
          </cell>
          <cell r="AT170">
            <v>0</v>
          </cell>
          <cell r="AU170">
            <v>603</v>
          </cell>
          <cell r="AV170">
            <v>0.25432310000000002</v>
          </cell>
          <cell r="AW170">
            <v>30</v>
          </cell>
          <cell r="AX170">
            <v>1.26529E-2</v>
          </cell>
          <cell r="AY170">
            <v>91</v>
          </cell>
          <cell r="AZ170">
            <v>3.8380400000000002E-2</v>
          </cell>
        </row>
        <row r="171">
          <cell r="A171" t="str">
            <v>Z00325</v>
          </cell>
          <cell r="B171">
            <v>3810</v>
          </cell>
          <cell r="C171">
            <v>45</v>
          </cell>
          <cell r="D171">
            <v>1.1811E-2</v>
          </cell>
          <cell r="E171">
            <v>194</v>
          </cell>
          <cell r="F171">
            <v>5.0918600000000001E-2</v>
          </cell>
          <cell r="G171">
            <v>423</v>
          </cell>
          <cell r="H171">
            <v>0.1110236</v>
          </cell>
          <cell r="I171">
            <v>49</v>
          </cell>
          <cell r="J171">
            <v>1.28609E-2</v>
          </cell>
          <cell r="K171">
            <v>151</v>
          </cell>
          <cell r="L171">
            <v>3.9632500000000001E-2</v>
          </cell>
          <cell r="M171">
            <v>72</v>
          </cell>
          <cell r="N171">
            <v>1.8897600000000001E-2</v>
          </cell>
          <cell r="O171">
            <v>43</v>
          </cell>
          <cell r="P171">
            <v>1.12861E-2</v>
          </cell>
          <cell r="Q171">
            <v>74</v>
          </cell>
          <cell r="R171">
            <v>1.9422600000000002E-2</v>
          </cell>
          <cell r="S171">
            <v>15</v>
          </cell>
          <cell r="T171">
            <v>3.9370000000000004E-3</v>
          </cell>
          <cell r="U171">
            <v>254</v>
          </cell>
          <cell r="V171">
            <v>6.6666699999999995E-2</v>
          </cell>
          <cell r="W171">
            <v>172</v>
          </cell>
          <cell r="X171">
            <v>4.5144400000000001E-2</v>
          </cell>
          <cell r="Y171">
            <v>172</v>
          </cell>
          <cell r="Z171">
            <v>4.5144400000000001E-2</v>
          </cell>
          <cell r="AA171">
            <v>126</v>
          </cell>
          <cell r="AB171">
            <v>3.30709E-2</v>
          </cell>
          <cell r="AC171">
            <v>16</v>
          </cell>
          <cell r="AD171">
            <v>4.1995000000000001E-3</v>
          </cell>
          <cell r="AE171">
            <v>23</v>
          </cell>
          <cell r="AF171">
            <v>6.0366999999999999E-3</v>
          </cell>
          <cell r="AG171">
            <v>23</v>
          </cell>
          <cell r="AH171">
            <v>6.0366999999999999E-3</v>
          </cell>
          <cell r="AI171">
            <v>10</v>
          </cell>
          <cell r="AJ171">
            <v>2.6247000000000002E-3</v>
          </cell>
          <cell r="AK171">
            <v>10</v>
          </cell>
          <cell r="AL171">
            <v>2.6247000000000002E-3</v>
          </cell>
          <cell r="AM171">
            <v>10</v>
          </cell>
          <cell r="AN171">
            <v>2.6247000000000002E-3</v>
          </cell>
          <cell r="AO171">
            <v>25</v>
          </cell>
          <cell r="AP171">
            <v>6.5617000000000002E-3</v>
          </cell>
          <cell r="AQ171">
            <v>300</v>
          </cell>
          <cell r="AR171">
            <v>7.8740199999999996E-2</v>
          </cell>
          <cell r="AS171">
            <v>2</v>
          </cell>
          <cell r="AT171">
            <v>5.2490000000000002E-4</v>
          </cell>
          <cell r="AU171">
            <v>793</v>
          </cell>
          <cell r="AV171">
            <v>0.2081365</v>
          </cell>
          <cell r="AW171">
            <v>55</v>
          </cell>
          <cell r="AX171">
            <v>1.4435699999999999E-2</v>
          </cell>
          <cell r="AY171">
            <v>139</v>
          </cell>
          <cell r="AZ171">
            <v>3.6482899999999999E-2</v>
          </cell>
        </row>
        <row r="172">
          <cell r="A172" t="str">
            <v>Z00326</v>
          </cell>
          <cell r="B172">
            <v>5534</v>
          </cell>
          <cell r="C172">
            <v>60</v>
          </cell>
          <cell r="D172">
            <v>1.08421E-2</v>
          </cell>
          <cell r="E172">
            <v>285</v>
          </cell>
          <cell r="F172">
            <v>5.1499799999999998E-2</v>
          </cell>
          <cell r="G172">
            <v>585</v>
          </cell>
          <cell r="H172">
            <v>0.1057102</v>
          </cell>
          <cell r="I172">
            <v>61</v>
          </cell>
          <cell r="J172">
            <v>1.1022799999999999E-2</v>
          </cell>
          <cell r="K172">
            <v>149</v>
          </cell>
          <cell r="L172">
            <v>2.6924500000000001E-2</v>
          </cell>
          <cell r="M172">
            <v>125</v>
          </cell>
          <cell r="N172">
            <v>2.2587599999999999E-2</v>
          </cell>
          <cell r="O172">
            <v>104</v>
          </cell>
          <cell r="P172">
            <v>1.8792900000000001E-2</v>
          </cell>
          <cell r="Q172">
            <v>108</v>
          </cell>
          <cell r="R172">
            <v>1.95157E-2</v>
          </cell>
          <cell r="S172">
            <v>34</v>
          </cell>
          <cell r="T172">
            <v>6.1437999999999996E-3</v>
          </cell>
          <cell r="U172">
            <v>290</v>
          </cell>
          <cell r="V172">
            <v>5.24033E-2</v>
          </cell>
          <cell r="W172">
            <v>453</v>
          </cell>
          <cell r="X172">
            <v>8.1857600000000003E-2</v>
          </cell>
          <cell r="Y172">
            <v>453</v>
          </cell>
          <cell r="Z172">
            <v>8.1857600000000003E-2</v>
          </cell>
          <cell r="AA172">
            <v>178</v>
          </cell>
          <cell r="AB172">
            <v>3.21648E-2</v>
          </cell>
          <cell r="AC172">
            <v>42</v>
          </cell>
          <cell r="AD172">
            <v>7.5893999999999996E-3</v>
          </cell>
          <cell r="AE172">
            <v>20</v>
          </cell>
          <cell r="AF172">
            <v>3.614E-3</v>
          </cell>
          <cell r="AG172">
            <v>20</v>
          </cell>
          <cell r="AH172">
            <v>3.614E-3</v>
          </cell>
          <cell r="AI172">
            <v>12</v>
          </cell>
          <cell r="AJ172">
            <v>2.1684E-3</v>
          </cell>
          <cell r="AK172">
            <v>12</v>
          </cell>
          <cell r="AL172">
            <v>2.1684E-3</v>
          </cell>
          <cell r="AM172">
            <v>22</v>
          </cell>
          <cell r="AN172">
            <v>3.9753999999999996E-3</v>
          </cell>
          <cell r="AO172">
            <v>44</v>
          </cell>
          <cell r="AP172">
            <v>7.9507999999999992E-3</v>
          </cell>
          <cell r="AQ172">
            <v>413</v>
          </cell>
          <cell r="AR172">
            <v>7.4629600000000004E-2</v>
          </cell>
          <cell r="AS172">
            <v>3</v>
          </cell>
          <cell r="AT172">
            <v>5.421E-4</v>
          </cell>
          <cell r="AU172">
            <v>1031</v>
          </cell>
          <cell r="AV172">
            <v>0.18630289999999999</v>
          </cell>
          <cell r="AW172">
            <v>91</v>
          </cell>
          <cell r="AX172">
            <v>1.6443800000000001E-2</v>
          </cell>
          <cell r="AY172">
            <v>225</v>
          </cell>
          <cell r="AZ172">
            <v>4.0657800000000001E-2</v>
          </cell>
        </row>
        <row r="173">
          <cell r="A173" t="str">
            <v>Z00327</v>
          </cell>
          <cell r="B173">
            <v>3309</v>
          </cell>
          <cell r="C173">
            <v>54</v>
          </cell>
          <cell r="D173">
            <v>1.63191E-2</v>
          </cell>
          <cell r="E173">
            <v>205</v>
          </cell>
          <cell r="F173">
            <v>6.1952300000000002E-2</v>
          </cell>
          <cell r="G173">
            <v>421</v>
          </cell>
          <cell r="H173">
            <v>0.1272288</v>
          </cell>
          <cell r="I173">
            <v>38</v>
          </cell>
          <cell r="J173">
            <v>1.1483800000000001E-2</v>
          </cell>
          <cell r="K173">
            <v>148</v>
          </cell>
          <cell r="L173">
            <v>4.4726500000000002E-2</v>
          </cell>
          <cell r="M173">
            <v>105</v>
          </cell>
          <cell r="N173">
            <v>3.1731599999999999E-2</v>
          </cell>
          <cell r="O173">
            <v>82</v>
          </cell>
          <cell r="P173">
            <v>2.4780900000000002E-2</v>
          </cell>
          <cell r="Q173">
            <v>45</v>
          </cell>
          <cell r="R173">
            <v>1.35993E-2</v>
          </cell>
          <cell r="S173">
            <v>45</v>
          </cell>
          <cell r="T173">
            <v>1.35993E-2</v>
          </cell>
          <cell r="U173">
            <v>273</v>
          </cell>
          <cell r="V173">
            <v>8.2502300000000001E-2</v>
          </cell>
          <cell r="W173">
            <v>363</v>
          </cell>
          <cell r="X173">
            <v>0.1097008</v>
          </cell>
          <cell r="Y173">
            <v>363</v>
          </cell>
          <cell r="Z173">
            <v>0.1097008</v>
          </cell>
          <cell r="AA173">
            <v>169</v>
          </cell>
          <cell r="AB173">
            <v>5.1072800000000002E-2</v>
          </cell>
          <cell r="AC173">
            <v>34</v>
          </cell>
          <cell r="AD173">
            <v>1.0274999999999999E-2</v>
          </cell>
          <cell r="AE173">
            <v>31</v>
          </cell>
          <cell r="AF173">
            <v>9.3684000000000007E-3</v>
          </cell>
          <cell r="AG173">
            <v>31</v>
          </cell>
          <cell r="AH173">
            <v>9.3684000000000007E-3</v>
          </cell>
          <cell r="AI173">
            <v>10</v>
          </cell>
          <cell r="AJ173">
            <v>3.0220999999999998E-3</v>
          </cell>
          <cell r="AK173">
            <v>10</v>
          </cell>
          <cell r="AL173">
            <v>3.0220999999999998E-3</v>
          </cell>
          <cell r="AM173">
            <v>44</v>
          </cell>
          <cell r="AN173">
            <v>1.3297099999999999E-2</v>
          </cell>
          <cell r="AO173">
            <v>34</v>
          </cell>
          <cell r="AP173">
            <v>1.0274999999999999E-2</v>
          </cell>
          <cell r="AQ173">
            <v>329</v>
          </cell>
          <cell r="AR173">
            <v>9.9425799999999995E-2</v>
          </cell>
          <cell r="AS173">
            <v>2</v>
          </cell>
          <cell r="AT173">
            <v>6.0439999999999995E-4</v>
          </cell>
          <cell r="AU173">
            <v>768</v>
          </cell>
          <cell r="AV173">
            <v>0.2320943</v>
          </cell>
          <cell r="AW173">
            <v>75</v>
          </cell>
          <cell r="AX173">
            <v>2.2665500000000002E-2</v>
          </cell>
          <cell r="AY173">
            <v>145</v>
          </cell>
          <cell r="AZ173">
            <v>4.3819900000000002E-2</v>
          </cell>
        </row>
        <row r="174">
          <cell r="A174" t="str">
            <v>Z00328</v>
          </cell>
          <cell r="B174">
            <v>4708</v>
          </cell>
          <cell r="C174">
            <v>54</v>
          </cell>
          <cell r="D174">
            <v>1.14698E-2</v>
          </cell>
          <cell r="E174">
            <v>273</v>
          </cell>
          <cell r="F174">
            <v>5.79864E-2</v>
          </cell>
          <cell r="G174">
            <v>652</v>
          </cell>
          <cell r="H174">
            <v>0.13848769999999999</v>
          </cell>
          <cell r="I174">
            <v>65</v>
          </cell>
          <cell r="J174">
            <v>1.3806300000000001E-2</v>
          </cell>
          <cell r="K174">
            <v>152</v>
          </cell>
          <cell r="L174">
            <v>3.2285500000000002E-2</v>
          </cell>
          <cell r="M174">
            <v>225</v>
          </cell>
          <cell r="N174">
            <v>4.7791E-2</v>
          </cell>
          <cell r="O174">
            <v>55</v>
          </cell>
          <cell r="P174">
            <v>1.16822E-2</v>
          </cell>
          <cell r="Q174">
            <v>91</v>
          </cell>
          <cell r="R174">
            <v>1.93288E-2</v>
          </cell>
          <cell r="S174">
            <v>18</v>
          </cell>
          <cell r="T174">
            <v>3.8233E-3</v>
          </cell>
          <cell r="U174">
            <v>302</v>
          </cell>
          <cell r="V174">
            <v>6.4146099999999998E-2</v>
          </cell>
          <cell r="W174">
            <v>457</v>
          </cell>
          <cell r="X174">
            <v>9.7068799999999997E-2</v>
          </cell>
          <cell r="Y174">
            <v>457</v>
          </cell>
          <cell r="Z174">
            <v>9.7068799999999997E-2</v>
          </cell>
          <cell r="AA174">
            <v>183</v>
          </cell>
          <cell r="AB174">
            <v>3.8870000000000002E-2</v>
          </cell>
          <cell r="AC174">
            <v>21</v>
          </cell>
          <cell r="AD174">
            <v>4.4605000000000001E-3</v>
          </cell>
          <cell r="AE174">
            <v>21</v>
          </cell>
          <cell r="AF174">
            <v>4.4605000000000001E-3</v>
          </cell>
          <cell r="AG174">
            <v>21</v>
          </cell>
          <cell r="AH174">
            <v>4.4605000000000001E-3</v>
          </cell>
          <cell r="AI174">
            <v>5</v>
          </cell>
          <cell r="AJ174">
            <v>1.062E-3</v>
          </cell>
          <cell r="AK174">
            <v>5</v>
          </cell>
          <cell r="AL174">
            <v>1.062E-3</v>
          </cell>
          <cell r="AM174">
            <v>13</v>
          </cell>
          <cell r="AN174">
            <v>2.7613E-3</v>
          </cell>
          <cell r="AO174">
            <v>37</v>
          </cell>
          <cell r="AP174">
            <v>7.8589999999999997E-3</v>
          </cell>
          <cell r="AQ174">
            <v>464</v>
          </cell>
          <cell r="AR174">
            <v>9.8555599999999993E-2</v>
          </cell>
          <cell r="AS174">
            <v>1</v>
          </cell>
          <cell r="AT174">
            <v>2.1240000000000001E-4</v>
          </cell>
          <cell r="AU174">
            <v>1062</v>
          </cell>
          <cell r="AV174">
            <v>0.22557350000000001</v>
          </cell>
          <cell r="AW174">
            <v>68</v>
          </cell>
          <cell r="AX174">
            <v>1.44435E-2</v>
          </cell>
          <cell r="AY174">
            <v>251</v>
          </cell>
          <cell r="AZ174">
            <v>5.33135E-2</v>
          </cell>
        </row>
        <row r="175">
          <cell r="A175" t="str">
            <v>Z00329</v>
          </cell>
          <cell r="B175">
            <v>3266</v>
          </cell>
          <cell r="C175">
            <v>42</v>
          </cell>
          <cell r="D175">
            <v>1.2859799999999999E-2</v>
          </cell>
          <cell r="E175">
            <v>189</v>
          </cell>
          <cell r="F175">
            <v>5.7868999999999997E-2</v>
          </cell>
          <cell r="G175">
            <v>569</v>
          </cell>
          <cell r="H175">
            <v>0.17421919999999999</v>
          </cell>
          <cell r="I175">
            <v>51</v>
          </cell>
          <cell r="J175">
            <v>1.56154E-2</v>
          </cell>
          <cell r="K175">
            <v>165</v>
          </cell>
          <cell r="L175">
            <v>5.0520500000000003E-2</v>
          </cell>
          <cell r="M175">
            <v>202</v>
          </cell>
          <cell r="N175">
            <v>6.1849399999999999E-2</v>
          </cell>
          <cell r="O175">
            <v>107</v>
          </cell>
          <cell r="P175">
            <v>3.2761800000000001E-2</v>
          </cell>
          <cell r="Q175">
            <v>44</v>
          </cell>
          <cell r="R175">
            <v>1.3472100000000001E-2</v>
          </cell>
          <cell r="S175">
            <v>73</v>
          </cell>
          <cell r="T175">
            <v>2.23515E-2</v>
          </cell>
          <cell r="U175">
            <v>306</v>
          </cell>
          <cell r="V175">
            <v>9.3692600000000001E-2</v>
          </cell>
          <cell r="W175">
            <v>396</v>
          </cell>
          <cell r="X175">
            <v>0.1212492</v>
          </cell>
          <cell r="Y175">
            <v>396</v>
          </cell>
          <cell r="Z175">
            <v>0.1212492</v>
          </cell>
          <cell r="AA175">
            <v>176</v>
          </cell>
          <cell r="AB175">
            <v>5.3888499999999999E-2</v>
          </cell>
          <cell r="AC175">
            <v>35</v>
          </cell>
          <cell r="AD175">
            <v>1.07165E-2</v>
          </cell>
          <cell r="AE175">
            <v>49</v>
          </cell>
          <cell r="AF175">
            <v>1.50031E-2</v>
          </cell>
          <cell r="AG175">
            <v>49</v>
          </cell>
          <cell r="AH175">
            <v>1.50031E-2</v>
          </cell>
          <cell r="AI175">
            <v>14</v>
          </cell>
          <cell r="AJ175">
            <v>4.2865999999999998E-3</v>
          </cell>
          <cell r="AK175">
            <v>14</v>
          </cell>
          <cell r="AL175">
            <v>4.2865999999999998E-3</v>
          </cell>
          <cell r="AM175">
            <v>17</v>
          </cell>
          <cell r="AN175">
            <v>5.2050999999999998E-3</v>
          </cell>
          <cell r="AO175">
            <v>84</v>
          </cell>
          <cell r="AP175">
            <v>2.5719499999999999E-2</v>
          </cell>
          <cell r="AQ175">
            <v>357</v>
          </cell>
          <cell r="AR175">
            <v>0.109308</v>
          </cell>
          <cell r="AS175">
            <v>5</v>
          </cell>
          <cell r="AT175">
            <v>1.5309E-3</v>
          </cell>
          <cell r="AU175">
            <v>947</v>
          </cell>
          <cell r="AV175">
            <v>0.28995710000000002</v>
          </cell>
          <cell r="AW175">
            <v>68</v>
          </cell>
          <cell r="AX175">
            <v>2.0820600000000002E-2</v>
          </cell>
          <cell r="AY175">
            <v>159</v>
          </cell>
          <cell r="AZ175">
            <v>4.8683400000000002E-2</v>
          </cell>
        </row>
        <row r="176">
          <cell r="A176" t="str">
            <v>Z00330</v>
          </cell>
          <cell r="B176">
            <v>4741</v>
          </cell>
          <cell r="C176">
            <v>70</v>
          </cell>
          <cell r="D176">
            <v>1.47648E-2</v>
          </cell>
          <cell r="E176">
            <v>442</v>
          </cell>
          <cell r="F176">
            <v>9.3229300000000001E-2</v>
          </cell>
          <cell r="G176">
            <v>632</v>
          </cell>
          <cell r="H176">
            <v>0.13330520000000001</v>
          </cell>
          <cell r="I176">
            <v>74</v>
          </cell>
          <cell r="J176">
            <v>1.5608500000000001E-2</v>
          </cell>
          <cell r="K176">
            <v>180</v>
          </cell>
          <cell r="L176">
            <v>3.7966699999999999E-2</v>
          </cell>
          <cell r="M176">
            <v>176</v>
          </cell>
          <cell r="N176">
            <v>3.7123000000000003E-2</v>
          </cell>
          <cell r="O176">
            <v>97</v>
          </cell>
          <cell r="P176">
            <v>2.04598E-2</v>
          </cell>
          <cell r="Q176">
            <v>88</v>
          </cell>
          <cell r="R176">
            <v>1.8561500000000002E-2</v>
          </cell>
          <cell r="S176">
            <v>36</v>
          </cell>
          <cell r="T176">
            <v>7.5932999999999999E-3</v>
          </cell>
          <cell r="U176">
            <v>313</v>
          </cell>
          <cell r="V176">
            <v>6.6019800000000003E-2</v>
          </cell>
          <cell r="W176">
            <v>562</v>
          </cell>
          <cell r="X176">
            <v>0.1185404</v>
          </cell>
          <cell r="Y176">
            <v>562</v>
          </cell>
          <cell r="Z176">
            <v>0.1185404</v>
          </cell>
          <cell r="AA176">
            <v>185</v>
          </cell>
          <cell r="AB176">
            <v>3.9021300000000002E-2</v>
          </cell>
          <cell r="AC176">
            <v>51</v>
          </cell>
          <cell r="AD176">
            <v>1.07572E-2</v>
          </cell>
          <cell r="AE176">
            <v>42</v>
          </cell>
          <cell r="AF176">
            <v>8.8588999999999994E-3</v>
          </cell>
          <cell r="AG176">
            <v>42</v>
          </cell>
          <cell r="AH176">
            <v>8.8588999999999994E-3</v>
          </cell>
          <cell r="AI176">
            <v>14</v>
          </cell>
          <cell r="AJ176">
            <v>2.9529999999999999E-3</v>
          </cell>
          <cell r="AK176">
            <v>14</v>
          </cell>
          <cell r="AL176">
            <v>2.9529999999999999E-3</v>
          </cell>
          <cell r="AM176">
            <v>31</v>
          </cell>
          <cell r="AN176">
            <v>6.5386999999999997E-3</v>
          </cell>
          <cell r="AO176">
            <v>38</v>
          </cell>
          <cell r="AP176">
            <v>8.0152000000000001E-3</v>
          </cell>
          <cell r="AQ176">
            <v>448</v>
          </cell>
          <cell r="AR176">
            <v>9.4494800000000004E-2</v>
          </cell>
          <cell r="AS176">
            <v>1</v>
          </cell>
          <cell r="AT176">
            <v>2.109E-4</v>
          </cell>
          <cell r="AU176">
            <v>1224</v>
          </cell>
          <cell r="AV176">
            <v>0.2581734</v>
          </cell>
          <cell r="AW176">
            <v>91</v>
          </cell>
          <cell r="AX176">
            <v>1.9194300000000001E-2</v>
          </cell>
          <cell r="AY176">
            <v>205</v>
          </cell>
          <cell r="AZ176">
            <v>4.3239800000000002E-2</v>
          </cell>
        </row>
        <row r="177">
          <cell r="A177" t="str">
            <v>Z00331</v>
          </cell>
          <cell r="B177">
            <v>3806</v>
          </cell>
          <cell r="C177">
            <v>64</v>
          </cell>
          <cell r="D177">
            <v>1.68156E-2</v>
          </cell>
          <cell r="E177">
            <v>288</v>
          </cell>
          <cell r="F177">
            <v>7.5670000000000001E-2</v>
          </cell>
          <cell r="G177">
            <v>472</v>
          </cell>
          <cell r="H177">
            <v>0.12401470000000001</v>
          </cell>
          <cell r="I177">
            <v>89</v>
          </cell>
          <cell r="J177">
            <v>2.3384100000000001E-2</v>
          </cell>
          <cell r="K177">
            <v>165</v>
          </cell>
          <cell r="L177">
            <v>4.3352599999999998E-2</v>
          </cell>
          <cell r="M177">
            <v>176</v>
          </cell>
          <cell r="N177">
            <v>4.6242800000000001E-2</v>
          </cell>
          <cell r="O177">
            <v>68</v>
          </cell>
          <cell r="P177">
            <v>1.78665E-2</v>
          </cell>
          <cell r="Q177">
            <v>59</v>
          </cell>
          <cell r="R177">
            <v>1.55018E-2</v>
          </cell>
          <cell r="S177">
            <v>24</v>
          </cell>
          <cell r="T177">
            <v>6.3058000000000003E-3</v>
          </cell>
          <cell r="U177">
            <v>300</v>
          </cell>
          <cell r="V177">
            <v>7.8822900000000001E-2</v>
          </cell>
          <cell r="W177">
            <v>662</v>
          </cell>
          <cell r="X177">
            <v>0.1739359</v>
          </cell>
          <cell r="Y177">
            <v>662</v>
          </cell>
          <cell r="Z177">
            <v>0.1739359</v>
          </cell>
          <cell r="AA177">
            <v>168</v>
          </cell>
          <cell r="AB177">
            <v>4.4140800000000001E-2</v>
          </cell>
          <cell r="AC177">
            <v>28</v>
          </cell>
          <cell r="AD177">
            <v>7.3568000000000001E-3</v>
          </cell>
          <cell r="AE177">
            <v>25</v>
          </cell>
          <cell r="AF177">
            <v>6.5686E-3</v>
          </cell>
          <cell r="AG177">
            <v>25</v>
          </cell>
          <cell r="AH177">
            <v>6.5686E-3</v>
          </cell>
          <cell r="AI177">
            <v>16</v>
          </cell>
          <cell r="AJ177">
            <v>4.2039E-3</v>
          </cell>
          <cell r="AK177">
            <v>16</v>
          </cell>
          <cell r="AL177">
            <v>4.2039E-3</v>
          </cell>
          <cell r="AM177">
            <v>32</v>
          </cell>
          <cell r="AN177">
            <v>8.4078E-3</v>
          </cell>
          <cell r="AO177">
            <v>28</v>
          </cell>
          <cell r="AP177">
            <v>7.3568000000000001E-3</v>
          </cell>
          <cell r="AQ177">
            <v>389</v>
          </cell>
          <cell r="AR177">
            <v>0.10220700000000001</v>
          </cell>
          <cell r="AS177">
            <v>4</v>
          </cell>
          <cell r="AT177">
            <v>1.0510000000000001E-3</v>
          </cell>
          <cell r="AU177">
            <v>924</v>
          </cell>
          <cell r="AV177">
            <v>0.24277460000000001</v>
          </cell>
          <cell r="AW177">
            <v>63</v>
          </cell>
          <cell r="AX177">
            <v>1.6552799999999999E-2</v>
          </cell>
          <cell r="AY177">
            <v>206</v>
          </cell>
          <cell r="AZ177">
            <v>5.4125100000000002E-2</v>
          </cell>
        </row>
        <row r="178">
          <cell r="A178" t="str">
            <v>Z00333</v>
          </cell>
          <cell r="B178">
            <v>2802</v>
          </cell>
          <cell r="C178">
            <v>34</v>
          </cell>
          <cell r="D178">
            <v>1.21342E-2</v>
          </cell>
          <cell r="E178">
            <v>139</v>
          </cell>
          <cell r="F178">
            <v>4.9607400000000003E-2</v>
          </cell>
          <cell r="G178">
            <v>317</v>
          </cell>
          <cell r="H178">
            <v>0.1131335</v>
          </cell>
          <cell r="I178">
            <v>39</v>
          </cell>
          <cell r="J178">
            <v>1.39186E-2</v>
          </cell>
          <cell r="K178">
            <v>84</v>
          </cell>
          <cell r="L178">
            <v>2.9978600000000001E-2</v>
          </cell>
          <cell r="M178">
            <v>88</v>
          </cell>
          <cell r="N178">
            <v>3.1406099999999999E-2</v>
          </cell>
          <cell r="O178">
            <v>26</v>
          </cell>
          <cell r="P178">
            <v>9.2791000000000002E-3</v>
          </cell>
          <cell r="Q178">
            <v>51</v>
          </cell>
          <cell r="R178">
            <v>1.82013E-2</v>
          </cell>
          <cell r="S178">
            <v>11</v>
          </cell>
          <cell r="T178">
            <v>3.9258000000000001E-3</v>
          </cell>
          <cell r="U178">
            <v>147</v>
          </cell>
          <cell r="V178">
            <v>5.2462500000000002E-2</v>
          </cell>
          <cell r="W178">
            <v>169</v>
          </cell>
          <cell r="X178">
            <v>6.0314100000000002E-2</v>
          </cell>
          <cell r="Y178">
            <v>169</v>
          </cell>
          <cell r="Z178">
            <v>6.0314100000000002E-2</v>
          </cell>
          <cell r="AA178">
            <v>85</v>
          </cell>
          <cell r="AB178">
            <v>3.0335500000000001E-2</v>
          </cell>
          <cell r="AC178">
            <v>41</v>
          </cell>
          <cell r="AD178">
            <v>1.46324E-2</v>
          </cell>
          <cell r="AE178">
            <v>15</v>
          </cell>
          <cell r="AF178">
            <v>5.3533000000000001E-3</v>
          </cell>
          <cell r="AG178">
            <v>15</v>
          </cell>
          <cell r="AH178">
            <v>5.3533000000000001E-3</v>
          </cell>
          <cell r="AI178">
            <v>5</v>
          </cell>
          <cell r="AJ178">
            <v>1.7844E-3</v>
          </cell>
          <cell r="AK178">
            <v>5</v>
          </cell>
          <cell r="AL178">
            <v>1.7844E-3</v>
          </cell>
          <cell r="AM178">
            <v>48</v>
          </cell>
          <cell r="AN178">
            <v>1.7130599999999999E-2</v>
          </cell>
          <cell r="AO178">
            <v>27</v>
          </cell>
          <cell r="AP178">
            <v>9.6360000000000005E-3</v>
          </cell>
          <cell r="AQ178">
            <v>298</v>
          </cell>
          <cell r="AR178">
            <v>0.10635260000000001</v>
          </cell>
          <cell r="AS178">
            <v>2</v>
          </cell>
          <cell r="AT178">
            <v>7.138E-4</v>
          </cell>
          <cell r="AU178">
            <v>526</v>
          </cell>
          <cell r="AV178">
            <v>0.1877231</v>
          </cell>
          <cell r="AW178">
            <v>42</v>
          </cell>
          <cell r="AX178">
            <v>1.4989300000000001E-2</v>
          </cell>
          <cell r="AY178">
            <v>114</v>
          </cell>
          <cell r="AZ178">
            <v>4.0685199999999998E-2</v>
          </cell>
        </row>
        <row r="179">
          <cell r="A179" t="str">
            <v>Z00334</v>
          </cell>
          <cell r="B179">
            <v>10293</v>
          </cell>
          <cell r="C179">
            <v>158</v>
          </cell>
          <cell r="D179">
            <v>1.53502E-2</v>
          </cell>
          <cell r="E179">
            <v>515</v>
          </cell>
          <cell r="F179">
            <v>5.0034000000000002E-2</v>
          </cell>
          <cell r="G179">
            <v>1234</v>
          </cell>
          <cell r="H179">
            <v>0.1198873</v>
          </cell>
          <cell r="I179">
            <v>159</v>
          </cell>
          <cell r="J179">
            <v>1.54474E-2</v>
          </cell>
          <cell r="K179">
            <v>403</v>
          </cell>
          <cell r="L179">
            <v>3.9152800000000001E-2</v>
          </cell>
          <cell r="M179">
            <v>344</v>
          </cell>
          <cell r="N179">
            <v>3.3420800000000001E-2</v>
          </cell>
          <cell r="O179">
            <v>113</v>
          </cell>
          <cell r="P179">
            <v>1.09783E-2</v>
          </cell>
          <cell r="Q179">
            <v>171</v>
          </cell>
          <cell r="R179">
            <v>1.6613200000000002E-2</v>
          </cell>
          <cell r="S179">
            <v>62</v>
          </cell>
          <cell r="T179">
            <v>6.0235000000000002E-3</v>
          </cell>
          <cell r="U179">
            <v>693</v>
          </cell>
          <cell r="V179">
            <v>6.7327300000000007E-2</v>
          </cell>
          <cell r="W179">
            <v>994</v>
          </cell>
          <cell r="X179">
            <v>9.6570500000000004E-2</v>
          </cell>
          <cell r="Y179">
            <v>994</v>
          </cell>
          <cell r="Z179">
            <v>9.6570500000000004E-2</v>
          </cell>
          <cell r="AA179">
            <v>376</v>
          </cell>
          <cell r="AB179">
            <v>3.6529699999999998E-2</v>
          </cell>
          <cell r="AC179">
            <v>82</v>
          </cell>
          <cell r="AD179">
            <v>7.9666000000000008E-3</v>
          </cell>
          <cell r="AE179">
            <v>68</v>
          </cell>
          <cell r="AF179">
            <v>6.6064000000000001E-3</v>
          </cell>
          <cell r="AG179">
            <v>68</v>
          </cell>
          <cell r="AH179">
            <v>6.6064000000000001E-3</v>
          </cell>
          <cell r="AI179">
            <v>21</v>
          </cell>
          <cell r="AJ179">
            <v>2.0401999999999998E-3</v>
          </cell>
          <cell r="AK179">
            <v>21</v>
          </cell>
          <cell r="AL179">
            <v>2.0401999999999998E-3</v>
          </cell>
          <cell r="AM179">
            <v>65</v>
          </cell>
          <cell r="AN179">
            <v>6.3150000000000003E-3</v>
          </cell>
          <cell r="AO179">
            <v>91</v>
          </cell>
          <cell r="AP179">
            <v>8.8409999999999999E-3</v>
          </cell>
          <cell r="AQ179">
            <v>900</v>
          </cell>
          <cell r="AR179">
            <v>8.7438100000000005E-2</v>
          </cell>
          <cell r="AS179">
            <v>9</v>
          </cell>
          <cell r="AT179">
            <v>8.744E-4</v>
          </cell>
          <cell r="AU179">
            <v>2223</v>
          </cell>
          <cell r="AV179">
            <v>0.215972</v>
          </cell>
          <cell r="AW179">
            <v>187</v>
          </cell>
          <cell r="AX179">
            <v>1.8167699999999998E-2</v>
          </cell>
          <cell r="AY179">
            <v>427</v>
          </cell>
          <cell r="AZ179">
            <v>4.1484500000000001E-2</v>
          </cell>
        </row>
        <row r="180">
          <cell r="A180" t="str">
            <v>Z00336</v>
          </cell>
          <cell r="B180">
            <v>7852</v>
          </cell>
          <cell r="C180">
            <v>126</v>
          </cell>
          <cell r="D180">
            <v>1.6046899999999999E-2</v>
          </cell>
          <cell r="E180">
            <v>420</v>
          </cell>
          <cell r="F180">
            <v>5.3489599999999998E-2</v>
          </cell>
          <cell r="G180">
            <v>1000</v>
          </cell>
          <cell r="H180">
            <v>0.1273561</v>
          </cell>
          <cell r="I180">
            <v>118</v>
          </cell>
          <cell r="J180">
            <v>1.5028E-2</v>
          </cell>
          <cell r="K180">
            <v>284</v>
          </cell>
          <cell r="L180">
            <v>3.6169100000000003E-2</v>
          </cell>
          <cell r="M180">
            <v>300</v>
          </cell>
          <cell r="N180">
            <v>3.8206799999999999E-2</v>
          </cell>
          <cell r="O180">
            <v>116</v>
          </cell>
          <cell r="P180">
            <v>1.47733E-2</v>
          </cell>
          <cell r="Q180">
            <v>74</v>
          </cell>
          <cell r="R180">
            <v>9.4243999999999994E-3</v>
          </cell>
          <cell r="S180">
            <v>35</v>
          </cell>
          <cell r="T180">
            <v>4.4574999999999997E-3</v>
          </cell>
          <cell r="U180">
            <v>604</v>
          </cell>
          <cell r="V180">
            <v>7.6923099999999994E-2</v>
          </cell>
          <cell r="W180">
            <v>397</v>
          </cell>
          <cell r="X180">
            <v>5.0560399999999998E-2</v>
          </cell>
          <cell r="Y180">
            <v>397</v>
          </cell>
          <cell r="Z180">
            <v>5.0560399999999998E-2</v>
          </cell>
          <cell r="AA180">
            <v>395</v>
          </cell>
          <cell r="AB180">
            <v>5.0305700000000002E-2</v>
          </cell>
          <cell r="AC180">
            <v>77</v>
          </cell>
          <cell r="AD180">
            <v>9.8063999999999998E-3</v>
          </cell>
          <cell r="AE180">
            <v>49</v>
          </cell>
          <cell r="AF180">
            <v>6.2404000000000001E-3</v>
          </cell>
          <cell r="AG180">
            <v>49</v>
          </cell>
          <cell r="AH180">
            <v>6.2404000000000001E-3</v>
          </cell>
          <cell r="AI180">
            <v>19</v>
          </cell>
          <cell r="AJ180">
            <v>2.4198000000000002E-3</v>
          </cell>
          <cell r="AK180">
            <v>19</v>
          </cell>
          <cell r="AL180">
            <v>2.4198000000000002E-3</v>
          </cell>
          <cell r="AM180">
            <v>34</v>
          </cell>
          <cell r="AN180">
            <v>4.3300999999999999E-3</v>
          </cell>
          <cell r="AO180">
            <v>44</v>
          </cell>
          <cell r="AP180">
            <v>5.6036999999999997E-3</v>
          </cell>
          <cell r="AQ180">
            <v>912</v>
          </cell>
          <cell r="AR180">
            <v>0.1161488</v>
          </cell>
          <cell r="AS180">
            <v>2</v>
          </cell>
          <cell r="AT180">
            <v>2.5470000000000001E-4</v>
          </cell>
          <cell r="AU180">
            <v>1722</v>
          </cell>
          <cell r="AV180">
            <v>0.21930720000000001</v>
          </cell>
          <cell r="AW180">
            <v>120</v>
          </cell>
          <cell r="AX180">
            <v>1.52827E-2</v>
          </cell>
          <cell r="AY180">
            <v>327</v>
          </cell>
          <cell r="AZ180">
            <v>4.1645399999999999E-2</v>
          </cell>
        </row>
        <row r="181">
          <cell r="A181" t="str">
            <v>Z00337</v>
          </cell>
          <cell r="B181">
            <v>8291</v>
          </cell>
          <cell r="C181">
            <v>124</v>
          </cell>
          <cell r="D181">
            <v>1.4956000000000001E-2</v>
          </cell>
          <cell r="E181">
            <v>512</v>
          </cell>
          <cell r="F181">
            <v>6.1753700000000002E-2</v>
          </cell>
          <cell r="G181">
            <v>1179</v>
          </cell>
          <cell r="H181">
            <v>0.14220240000000001</v>
          </cell>
          <cell r="I181">
            <v>120</v>
          </cell>
          <cell r="J181">
            <v>1.44735E-2</v>
          </cell>
          <cell r="K181">
            <v>429</v>
          </cell>
          <cell r="L181">
            <v>5.1742900000000001E-2</v>
          </cell>
          <cell r="M181">
            <v>365</v>
          </cell>
          <cell r="N181">
            <v>4.4023600000000003E-2</v>
          </cell>
          <cell r="O181">
            <v>160</v>
          </cell>
          <cell r="P181">
            <v>1.9297999999999999E-2</v>
          </cell>
          <cell r="Q181">
            <v>110</v>
          </cell>
          <cell r="R181">
            <v>1.32674E-2</v>
          </cell>
          <cell r="S181">
            <v>33</v>
          </cell>
          <cell r="T181">
            <v>3.9801999999999997E-3</v>
          </cell>
          <cell r="U181">
            <v>708</v>
          </cell>
          <cell r="V181">
            <v>8.5393800000000006E-2</v>
          </cell>
          <cell r="W181">
            <v>248</v>
          </cell>
          <cell r="X181">
            <v>2.9912000000000001E-2</v>
          </cell>
          <cell r="Y181">
            <v>248</v>
          </cell>
          <cell r="Z181">
            <v>2.9912000000000001E-2</v>
          </cell>
          <cell r="AA181">
            <v>360</v>
          </cell>
          <cell r="AB181">
            <v>4.3420599999999997E-2</v>
          </cell>
          <cell r="AC181">
            <v>52</v>
          </cell>
          <cell r="AD181">
            <v>6.2719000000000004E-3</v>
          </cell>
          <cell r="AE181">
            <v>86</v>
          </cell>
          <cell r="AF181">
            <v>1.03727E-2</v>
          </cell>
          <cell r="AG181">
            <v>86</v>
          </cell>
          <cell r="AH181">
            <v>1.03727E-2</v>
          </cell>
          <cell r="AI181">
            <v>38</v>
          </cell>
          <cell r="AJ181">
            <v>4.5833000000000002E-3</v>
          </cell>
          <cell r="AK181">
            <v>38</v>
          </cell>
          <cell r="AL181">
            <v>4.5833000000000002E-3</v>
          </cell>
          <cell r="AM181">
            <v>20</v>
          </cell>
          <cell r="AN181">
            <v>2.4123E-3</v>
          </cell>
          <cell r="AO181">
            <v>67</v>
          </cell>
          <cell r="AP181">
            <v>8.0811000000000008E-3</v>
          </cell>
          <cell r="AQ181">
            <v>767</v>
          </cell>
          <cell r="AR181">
            <v>9.2509999999999995E-2</v>
          </cell>
          <cell r="AS181">
            <v>13</v>
          </cell>
          <cell r="AT181">
            <v>1.5679999999999999E-3</v>
          </cell>
          <cell r="AU181">
            <v>2038</v>
          </cell>
          <cell r="AV181">
            <v>0.24580869999999999</v>
          </cell>
          <cell r="AW181">
            <v>179</v>
          </cell>
          <cell r="AX181">
            <v>2.15897E-2</v>
          </cell>
          <cell r="AY181">
            <v>320</v>
          </cell>
          <cell r="AZ181">
            <v>3.8596100000000001E-2</v>
          </cell>
        </row>
        <row r="182">
          <cell r="A182" t="str">
            <v>Z00341</v>
          </cell>
          <cell r="B182">
            <v>5055</v>
          </cell>
          <cell r="C182">
            <v>78</v>
          </cell>
          <cell r="D182">
            <v>1.5430299999999999E-2</v>
          </cell>
          <cell r="E182">
            <v>365</v>
          </cell>
          <cell r="F182">
            <v>7.2205699999999998E-2</v>
          </cell>
          <cell r="G182">
            <v>665</v>
          </cell>
          <cell r="H182">
            <v>0.1315529</v>
          </cell>
          <cell r="I182">
            <v>90</v>
          </cell>
          <cell r="J182">
            <v>1.7804199999999999E-2</v>
          </cell>
          <cell r="K182">
            <v>240</v>
          </cell>
          <cell r="L182">
            <v>4.7477699999999998E-2</v>
          </cell>
          <cell r="M182">
            <v>350</v>
          </cell>
          <cell r="N182">
            <v>6.9238400000000005E-2</v>
          </cell>
          <cell r="O182">
            <v>112</v>
          </cell>
          <cell r="P182">
            <v>2.21563E-2</v>
          </cell>
          <cell r="Q182">
            <v>57</v>
          </cell>
          <cell r="R182">
            <v>1.1276E-2</v>
          </cell>
          <cell r="S182">
            <v>25</v>
          </cell>
          <cell r="T182">
            <v>4.9455999999999996E-3</v>
          </cell>
          <cell r="U182">
            <v>424</v>
          </cell>
          <cell r="V182">
            <v>8.3877300000000002E-2</v>
          </cell>
          <cell r="W182">
            <v>1083</v>
          </cell>
          <cell r="X182">
            <v>0.2142433</v>
          </cell>
          <cell r="Y182">
            <v>1083</v>
          </cell>
          <cell r="Z182">
            <v>0.2142433</v>
          </cell>
          <cell r="AA182">
            <v>231</v>
          </cell>
          <cell r="AB182">
            <v>4.5697300000000003E-2</v>
          </cell>
          <cell r="AC182">
            <v>38</v>
          </cell>
          <cell r="AD182">
            <v>7.5173000000000002E-3</v>
          </cell>
          <cell r="AE182">
            <v>36</v>
          </cell>
          <cell r="AF182">
            <v>7.1216999999999999E-3</v>
          </cell>
          <cell r="AG182">
            <v>36</v>
          </cell>
          <cell r="AH182">
            <v>7.1216999999999999E-3</v>
          </cell>
          <cell r="AI182">
            <v>21</v>
          </cell>
          <cell r="AJ182">
            <v>4.1542999999999997E-3</v>
          </cell>
          <cell r="AK182">
            <v>21</v>
          </cell>
          <cell r="AL182">
            <v>4.1542999999999997E-3</v>
          </cell>
          <cell r="AM182">
            <v>22</v>
          </cell>
          <cell r="AN182">
            <v>4.3521000000000002E-3</v>
          </cell>
          <cell r="AO182">
            <v>43</v>
          </cell>
          <cell r="AP182">
            <v>8.5064000000000008E-3</v>
          </cell>
          <cell r="AQ182">
            <v>745</v>
          </cell>
          <cell r="AR182">
            <v>0.1473788</v>
          </cell>
          <cell r="AS182">
            <v>2</v>
          </cell>
          <cell r="AT182">
            <v>3.9560000000000002E-4</v>
          </cell>
          <cell r="AU182">
            <v>1323</v>
          </cell>
          <cell r="AV182">
            <v>0.26172109999999998</v>
          </cell>
          <cell r="AW182">
            <v>87</v>
          </cell>
          <cell r="AX182">
            <v>1.7210699999999999E-2</v>
          </cell>
          <cell r="AY182">
            <v>231</v>
          </cell>
          <cell r="AZ182">
            <v>4.5697300000000003E-2</v>
          </cell>
        </row>
        <row r="183">
          <cell r="A183" t="str">
            <v>Z00344</v>
          </cell>
          <cell r="B183">
            <v>5223</v>
          </cell>
          <cell r="C183">
            <v>77</v>
          </cell>
          <cell r="D183">
            <v>1.47425E-2</v>
          </cell>
          <cell r="E183">
            <v>356</v>
          </cell>
          <cell r="F183">
            <v>6.8160100000000001E-2</v>
          </cell>
          <cell r="G183">
            <v>663</v>
          </cell>
          <cell r="H183">
            <v>0.12693850000000001</v>
          </cell>
          <cell r="I183">
            <v>79</v>
          </cell>
          <cell r="J183">
            <v>1.5125400000000001E-2</v>
          </cell>
          <cell r="K183">
            <v>181</v>
          </cell>
          <cell r="L183">
            <v>3.4654400000000002E-2</v>
          </cell>
          <cell r="M183">
            <v>244</v>
          </cell>
          <cell r="N183">
            <v>4.6716399999999998E-2</v>
          </cell>
          <cell r="O183">
            <v>78</v>
          </cell>
          <cell r="P183">
            <v>1.49339E-2</v>
          </cell>
          <cell r="Q183">
            <v>62</v>
          </cell>
          <cell r="R183">
            <v>1.18706E-2</v>
          </cell>
          <cell r="S183">
            <v>36</v>
          </cell>
          <cell r="T183">
            <v>6.8925999999999996E-3</v>
          </cell>
          <cell r="U183">
            <v>363</v>
          </cell>
          <cell r="V183">
            <v>6.9500300000000001E-2</v>
          </cell>
          <cell r="W183">
            <v>715</v>
          </cell>
          <cell r="X183">
            <v>0.1368945</v>
          </cell>
          <cell r="Y183">
            <v>715</v>
          </cell>
          <cell r="Z183">
            <v>0.1368945</v>
          </cell>
          <cell r="AA183">
            <v>222</v>
          </cell>
          <cell r="AB183">
            <v>4.2504300000000002E-2</v>
          </cell>
          <cell r="AC183">
            <v>42</v>
          </cell>
          <cell r="AD183">
            <v>8.0414000000000006E-3</v>
          </cell>
          <cell r="AE183">
            <v>55</v>
          </cell>
          <cell r="AF183">
            <v>1.0530299999999999E-2</v>
          </cell>
          <cell r="AG183">
            <v>55</v>
          </cell>
          <cell r="AH183">
            <v>1.0530299999999999E-2</v>
          </cell>
          <cell r="AI183">
            <v>20</v>
          </cell>
          <cell r="AJ183">
            <v>3.8292000000000001E-3</v>
          </cell>
          <cell r="AK183">
            <v>20</v>
          </cell>
          <cell r="AL183">
            <v>3.8292000000000001E-3</v>
          </cell>
          <cell r="AM183">
            <v>43</v>
          </cell>
          <cell r="AN183">
            <v>8.2328000000000002E-3</v>
          </cell>
          <cell r="AO183">
            <v>43</v>
          </cell>
          <cell r="AP183">
            <v>8.2328000000000002E-3</v>
          </cell>
          <cell r="AQ183">
            <v>738</v>
          </cell>
          <cell r="AR183">
            <v>0.14129810000000001</v>
          </cell>
          <cell r="AS183">
            <v>2</v>
          </cell>
          <cell r="AT183">
            <v>3.8289999999999998E-4</v>
          </cell>
          <cell r="AU183">
            <v>1218</v>
          </cell>
          <cell r="AV183">
            <v>0.2331993</v>
          </cell>
          <cell r="AW183">
            <v>70</v>
          </cell>
          <cell r="AX183">
            <v>1.3402300000000001E-2</v>
          </cell>
          <cell r="AY183">
            <v>258</v>
          </cell>
          <cell r="AZ183">
            <v>4.9396900000000001E-2</v>
          </cell>
        </row>
        <row r="184">
          <cell r="A184" t="str">
            <v>Z00345</v>
          </cell>
          <cell r="B184">
            <v>11758</v>
          </cell>
          <cell r="C184">
            <v>164</v>
          </cell>
          <cell r="D184">
            <v>1.3948E-2</v>
          </cell>
          <cell r="E184">
            <v>590</v>
          </cell>
          <cell r="F184">
            <v>5.0178599999999997E-2</v>
          </cell>
          <cell r="G184">
            <v>1584</v>
          </cell>
          <cell r="H184">
            <v>0.1347168</v>
          </cell>
          <cell r="I184">
            <v>210</v>
          </cell>
          <cell r="J184">
            <v>1.78602E-2</v>
          </cell>
          <cell r="K184">
            <v>518</v>
          </cell>
          <cell r="L184">
            <v>4.40551E-2</v>
          </cell>
          <cell r="M184">
            <v>432</v>
          </cell>
          <cell r="N184">
            <v>3.67409E-2</v>
          </cell>
          <cell r="O184">
            <v>246</v>
          </cell>
          <cell r="P184">
            <v>2.09219E-2</v>
          </cell>
          <cell r="Q184">
            <v>178</v>
          </cell>
          <cell r="R184">
            <v>1.51386E-2</v>
          </cell>
          <cell r="S184">
            <v>53</v>
          </cell>
          <cell r="T184">
            <v>4.5075999999999996E-3</v>
          </cell>
          <cell r="U184">
            <v>926</v>
          </cell>
          <cell r="V184">
            <v>7.8754900000000003E-2</v>
          </cell>
          <cell r="W184">
            <v>338</v>
          </cell>
          <cell r="X184">
            <v>2.8746399999999998E-2</v>
          </cell>
          <cell r="Y184">
            <v>338</v>
          </cell>
          <cell r="Z184">
            <v>2.8746399999999998E-2</v>
          </cell>
          <cell r="AA184">
            <v>534</v>
          </cell>
          <cell r="AB184">
            <v>4.5415900000000002E-2</v>
          </cell>
          <cell r="AC184">
            <v>114</v>
          </cell>
          <cell r="AD184">
            <v>9.6954999999999993E-3</v>
          </cell>
          <cell r="AE184">
            <v>67</v>
          </cell>
          <cell r="AF184">
            <v>5.6981999999999996E-3</v>
          </cell>
          <cell r="AG184">
            <v>67</v>
          </cell>
          <cell r="AH184">
            <v>5.6981999999999996E-3</v>
          </cell>
          <cell r="AI184">
            <v>29</v>
          </cell>
          <cell r="AJ184">
            <v>2.4664000000000001E-3</v>
          </cell>
          <cell r="AK184">
            <v>29</v>
          </cell>
          <cell r="AL184">
            <v>2.4664000000000001E-3</v>
          </cell>
          <cell r="AM184">
            <v>86</v>
          </cell>
          <cell r="AN184">
            <v>7.3141999999999999E-3</v>
          </cell>
          <cell r="AO184">
            <v>91</v>
          </cell>
          <cell r="AP184">
            <v>7.7393999999999996E-3</v>
          </cell>
          <cell r="AQ184">
            <v>1127</v>
          </cell>
          <cell r="AR184">
            <v>9.5849599999999993E-2</v>
          </cell>
          <cell r="AS184">
            <v>14</v>
          </cell>
          <cell r="AT184">
            <v>1.1907E-3</v>
          </cell>
          <cell r="AU184">
            <v>2847</v>
          </cell>
          <cell r="AV184">
            <v>0.24213299999999999</v>
          </cell>
          <cell r="AW184">
            <v>212</v>
          </cell>
          <cell r="AX184">
            <v>1.8030299999999999E-2</v>
          </cell>
          <cell r="AY184">
            <v>632</v>
          </cell>
          <cell r="AZ184">
            <v>5.3750600000000003E-2</v>
          </cell>
        </row>
        <row r="185">
          <cell r="A185" t="str">
            <v>Z00346</v>
          </cell>
          <cell r="B185">
            <v>10305</v>
          </cell>
          <cell r="C185">
            <v>198</v>
          </cell>
          <cell r="D185">
            <v>1.9213999999999998E-2</v>
          </cell>
          <cell r="E185">
            <v>709</v>
          </cell>
          <cell r="F185">
            <v>6.8801600000000004E-2</v>
          </cell>
          <cell r="G185">
            <v>1610</v>
          </cell>
          <cell r="H185">
            <v>0.15623480000000001</v>
          </cell>
          <cell r="I185">
            <v>163</v>
          </cell>
          <cell r="J185">
            <v>1.5817600000000001E-2</v>
          </cell>
          <cell r="K185">
            <v>492</v>
          </cell>
          <cell r="L185">
            <v>4.7743800000000003E-2</v>
          </cell>
          <cell r="M185">
            <v>482</v>
          </cell>
          <cell r="N185">
            <v>4.67734E-2</v>
          </cell>
          <cell r="O185">
            <v>167</v>
          </cell>
          <cell r="P185">
            <v>1.62057E-2</v>
          </cell>
          <cell r="Q185">
            <v>156</v>
          </cell>
          <cell r="R185">
            <v>1.51383E-2</v>
          </cell>
          <cell r="S185">
            <v>57</v>
          </cell>
          <cell r="T185">
            <v>5.5313000000000003E-3</v>
          </cell>
          <cell r="U185">
            <v>859</v>
          </cell>
          <cell r="V185">
            <v>8.3357600000000004E-2</v>
          </cell>
          <cell r="W185">
            <v>1829</v>
          </cell>
          <cell r="X185">
            <v>0.1774867</v>
          </cell>
          <cell r="Y185">
            <v>1829</v>
          </cell>
          <cell r="Z185">
            <v>0.1774867</v>
          </cell>
          <cell r="AA185">
            <v>463</v>
          </cell>
          <cell r="AB185">
            <v>4.49296E-2</v>
          </cell>
          <cell r="AC185">
            <v>70</v>
          </cell>
          <cell r="AD185">
            <v>6.7927999999999999E-3</v>
          </cell>
          <cell r="AE185">
            <v>98</v>
          </cell>
          <cell r="AF185">
            <v>9.5099E-3</v>
          </cell>
          <cell r="AG185">
            <v>98</v>
          </cell>
          <cell r="AH185">
            <v>9.5099E-3</v>
          </cell>
          <cell r="AI185">
            <v>51</v>
          </cell>
          <cell r="AJ185">
            <v>4.9490999999999997E-3</v>
          </cell>
          <cell r="AK185">
            <v>51</v>
          </cell>
          <cell r="AL185">
            <v>4.9490999999999997E-3</v>
          </cell>
          <cell r="AM185">
            <v>46</v>
          </cell>
          <cell r="AN185">
            <v>4.4638999999999998E-3</v>
          </cell>
          <cell r="AO185">
            <v>105</v>
          </cell>
          <cell r="AP185">
            <v>1.0189200000000001E-2</v>
          </cell>
          <cell r="AQ185">
            <v>1266</v>
          </cell>
          <cell r="AR185">
            <v>0.122853</v>
          </cell>
          <cell r="AS185">
            <v>5</v>
          </cell>
          <cell r="AT185">
            <v>4.8519999999999998E-4</v>
          </cell>
          <cell r="AU185">
            <v>2707</v>
          </cell>
          <cell r="AV185">
            <v>0.26268799999999998</v>
          </cell>
          <cell r="AW185">
            <v>202</v>
          </cell>
          <cell r="AX185">
            <v>1.9602100000000001E-2</v>
          </cell>
          <cell r="AY185">
            <v>452</v>
          </cell>
          <cell r="AZ185">
            <v>4.3862199999999997E-2</v>
          </cell>
        </row>
        <row r="186">
          <cell r="A186" t="str">
            <v>Z00349</v>
          </cell>
          <cell r="B186">
            <v>6012</v>
          </cell>
          <cell r="C186">
            <v>69</v>
          </cell>
          <cell r="D186">
            <v>1.1476999999999999E-2</v>
          </cell>
          <cell r="E186">
            <v>316</v>
          </cell>
          <cell r="F186">
            <v>5.2561499999999997E-2</v>
          </cell>
          <cell r="G186">
            <v>724</v>
          </cell>
          <cell r="H186">
            <v>0.1204258</v>
          </cell>
          <cell r="I186">
            <v>100</v>
          </cell>
          <cell r="J186">
            <v>1.66334E-2</v>
          </cell>
          <cell r="K186">
            <v>264</v>
          </cell>
          <cell r="L186">
            <v>4.3912199999999998E-2</v>
          </cell>
          <cell r="M186">
            <v>274</v>
          </cell>
          <cell r="N186">
            <v>4.5575499999999998E-2</v>
          </cell>
          <cell r="O186">
            <v>71</v>
          </cell>
          <cell r="P186">
            <v>1.1809699999999999E-2</v>
          </cell>
          <cell r="Q186">
            <v>108</v>
          </cell>
          <cell r="R186">
            <v>1.79641E-2</v>
          </cell>
          <cell r="S186">
            <v>19</v>
          </cell>
          <cell r="T186">
            <v>3.1603E-3</v>
          </cell>
          <cell r="U186">
            <v>464</v>
          </cell>
          <cell r="V186">
            <v>7.7178999999999998E-2</v>
          </cell>
          <cell r="W186">
            <v>586</v>
          </cell>
          <cell r="X186">
            <v>9.7471699999999994E-2</v>
          </cell>
          <cell r="Y186">
            <v>586</v>
          </cell>
          <cell r="Z186">
            <v>9.7471699999999994E-2</v>
          </cell>
          <cell r="AA186">
            <v>259</v>
          </cell>
          <cell r="AB186">
            <v>4.3080500000000001E-2</v>
          </cell>
          <cell r="AC186">
            <v>50</v>
          </cell>
          <cell r="AD186">
            <v>8.3166999999999998E-3</v>
          </cell>
          <cell r="AE186">
            <v>36</v>
          </cell>
          <cell r="AF186">
            <v>5.9880000000000003E-3</v>
          </cell>
          <cell r="AG186">
            <v>36</v>
          </cell>
          <cell r="AH186">
            <v>5.9880000000000003E-3</v>
          </cell>
          <cell r="AI186">
            <v>14</v>
          </cell>
          <cell r="AJ186">
            <v>2.3287E-3</v>
          </cell>
          <cell r="AK186">
            <v>14</v>
          </cell>
          <cell r="AL186">
            <v>2.3287E-3</v>
          </cell>
          <cell r="AM186">
            <v>22</v>
          </cell>
          <cell r="AN186">
            <v>3.6592999999999999E-3</v>
          </cell>
          <cell r="AO186">
            <v>38</v>
          </cell>
          <cell r="AP186">
            <v>6.3207000000000003E-3</v>
          </cell>
          <cell r="AQ186">
            <v>543</v>
          </cell>
          <cell r="AR186">
            <v>9.0319399999999994E-2</v>
          </cell>
          <cell r="AS186">
            <v>0</v>
          </cell>
          <cell r="AT186">
            <v>0</v>
          </cell>
          <cell r="AU186">
            <v>1391</v>
          </cell>
          <cell r="AV186">
            <v>0.23137060000000001</v>
          </cell>
          <cell r="AW186">
            <v>121</v>
          </cell>
          <cell r="AX186">
            <v>2.0126399999999999E-2</v>
          </cell>
          <cell r="AY186">
            <v>235</v>
          </cell>
          <cell r="AZ186">
            <v>3.9088499999999998E-2</v>
          </cell>
        </row>
        <row r="187">
          <cell r="A187" t="str">
            <v>Z00350</v>
          </cell>
          <cell r="B187">
            <v>2766</v>
          </cell>
          <cell r="C187">
            <v>54</v>
          </cell>
          <cell r="D187">
            <v>1.95228E-2</v>
          </cell>
          <cell r="E187">
            <v>180</v>
          </cell>
          <cell r="F187">
            <v>6.5075900000000006E-2</v>
          </cell>
          <cell r="G187">
            <v>462</v>
          </cell>
          <cell r="H187">
            <v>0.16702819999999999</v>
          </cell>
          <cell r="I187">
            <v>65</v>
          </cell>
          <cell r="J187">
            <v>2.3499599999999999E-2</v>
          </cell>
          <cell r="K187">
            <v>114</v>
          </cell>
          <cell r="L187">
            <v>4.1214800000000003E-2</v>
          </cell>
          <cell r="M187">
            <v>138</v>
          </cell>
          <cell r="N187">
            <v>4.9891499999999998E-2</v>
          </cell>
          <cell r="O187">
            <v>59</v>
          </cell>
          <cell r="P187">
            <v>2.1330399999999999E-2</v>
          </cell>
          <cell r="Q187">
            <v>45</v>
          </cell>
          <cell r="R187">
            <v>1.6268999999999999E-2</v>
          </cell>
          <cell r="S187">
            <v>9</v>
          </cell>
          <cell r="T187">
            <v>3.2537999999999998E-3</v>
          </cell>
          <cell r="U187">
            <v>256</v>
          </cell>
          <cell r="V187">
            <v>9.2552400000000007E-2</v>
          </cell>
          <cell r="W187">
            <v>282</v>
          </cell>
          <cell r="X187">
            <v>0.1019523</v>
          </cell>
          <cell r="Y187">
            <v>282</v>
          </cell>
          <cell r="Z187">
            <v>0.1019523</v>
          </cell>
          <cell r="AA187">
            <v>172</v>
          </cell>
          <cell r="AB187">
            <v>6.2183700000000001E-2</v>
          </cell>
          <cell r="AC187">
            <v>23</v>
          </cell>
          <cell r="AD187">
            <v>8.3152999999999994E-3</v>
          </cell>
          <cell r="AE187">
            <v>24</v>
          </cell>
          <cell r="AF187">
            <v>8.6768000000000001E-3</v>
          </cell>
          <cell r="AG187">
            <v>24</v>
          </cell>
          <cell r="AH187">
            <v>8.6768000000000001E-3</v>
          </cell>
          <cell r="AI187">
            <v>11</v>
          </cell>
          <cell r="AJ187">
            <v>3.9769000000000002E-3</v>
          </cell>
          <cell r="AK187">
            <v>11</v>
          </cell>
          <cell r="AL187">
            <v>3.9769000000000002E-3</v>
          </cell>
          <cell r="AM187">
            <v>12</v>
          </cell>
          <cell r="AN187">
            <v>4.3384000000000001E-3</v>
          </cell>
          <cell r="AO187">
            <v>17</v>
          </cell>
          <cell r="AP187">
            <v>6.1460999999999998E-3</v>
          </cell>
          <cell r="AQ187">
            <v>329</v>
          </cell>
          <cell r="AR187">
            <v>0.1189443</v>
          </cell>
          <cell r="AS187">
            <v>0</v>
          </cell>
          <cell r="AT187">
            <v>0</v>
          </cell>
          <cell r="AU187">
            <v>764</v>
          </cell>
          <cell r="AV187">
            <v>0.27621109999999999</v>
          </cell>
          <cell r="AW187">
            <v>41</v>
          </cell>
          <cell r="AX187">
            <v>1.4822800000000001E-2</v>
          </cell>
          <cell r="AY187">
            <v>142</v>
          </cell>
          <cell r="AZ187">
            <v>5.13377E-2</v>
          </cell>
        </row>
        <row r="188">
          <cell r="A188" t="str">
            <v>Z00351</v>
          </cell>
          <cell r="B188">
            <v>7268</v>
          </cell>
          <cell r="C188">
            <v>138</v>
          </cell>
          <cell r="D188">
            <v>1.8987299999999999E-2</v>
          </cell>
          <cell r="E188">
            <v>477</v>
          </cell>
          <cell r="F188">
            <v>6.56302E-2</v>
          </cell>
          <cell r="G188">
            <v>857</v>
          </cell>
          <cell r="H188">
            <v>0.11791409999999999</v>
          </cell>
          <cell r="I188">
            <v>76</v>
          </cell>
          <cell r="J188">
            <v>1.04568E-2</v>
          </cell>
          <cell r="K188">
            <v>310</v>
          </cell>
          <cell r="L188">
            <v>4.2652700000000002E-2</v>
          </cell>
          <cell r="M188">
            <v>206</v>
          </cell>
          <cell r="N188">
            <v>2.8343400000000001E-2</v>
          </cell>
          <cell r="O188">
            <v>169</v>
          </cell>
          <cell r="P188">
            <v>2.3252599999999998E-2</v>
          </cell>
          <cell r="Q188">
            <v>69</v>
          </cell>
          <cell r="R188">
            <v>9.4937000000000007E-3</v>
          </cell>
          <cell r="S188">
            <v>45</v>
          </cell>
          <cell r="T188">
            <v>6.1915E-3</v>
          </cell>
          <cell r="U188">
            <v>522</v>
          </cell>
          <cell r="V188">
            <v>7.1821700000000002E-2</v>
          </cell>
          <cell r="W188">
            <v>750</v>
          </cell>
          <cell r="X188">
            <v>0.10319209999999999</v>
          </cell>
          <cell r="Y188">
            <v>750</v>
          </cell>
          <cell r="Z188">
            <v>0.10319209999999999</v>
          </cell>
          <cell r="AA188">
            <v>295</v>
          </cell>
          <cell r="AB188">
            <v>4.0588899999999997E-2</v>
          </cell>
          <cell r="AC188">
            <v>68</v>
          </cell>
          <cell r="AD188">
            <v>9.3560999999999991E-3</v>
          </cell>
          <cell r="AE188">
            <v>79</v>
          </cell>
          <cell r="AF188">
            <v>1.08696E-2</v>
          </cell>
          <cell r="AG188">
            <v>79</v>
          </cell>
          <cell r="AH188">
            <v>1.08696E-2</v>
          </cell>
          <cell r="AI188">
            <v>28</v>
          </cell>
          <cell r="AJ188">
            <v>3.8525E-3</v>
          </cell>
          <cell r="AK188">
            <v>28</v>
          </cell>
          <cell r="AL188">
            <v>3.8525E-3</v>
          </cell>
          <cell r="AM188">
            <v>41</v>
          </cell>
          <cell r="AN188">
            <v>5.6411999999999999E-3</v>
          </cell>
          <cell r="AO188">
            <v>102</v>
          </cell>
          <cell r="AP188">
            <v>1.4034100000000001E-2</v>
          </cell>
          <cell r="AQ188">
            <v>743</v>
          </cell>
          <cell r="AR188">
            <v>0.1022289</v>
          </cell>
          <cell r="AS188">
            <v>10</v>
          </cell>
          <cell r="AT188">
            <v>1.3759E-3</v>
          </cell>
          <cell r="AU188">
            <v>1749</v>
          </cell>
          <cell r="AV188">
            <v>0.24064389999999999</v>
          </cell>
          <cell r="AW188">
            <v>160</v>
          </cell>
          <cell r="AX188">
            <v>2.2014300000000001E-2</v>
          </cell>
          <cell r="AY188">
            <v>405</v>
          </cell>
          <cell r="AZ188">
            <v>5.5723700000000001E-2</v>
          </cell>
        </row>
        <row r="189">
          <cell r="A189" t="str">
            <v>Z00352</v>
          </cell>
          <cell r="B189">
            <v>5682</v>
          </cell>
          <cell r="C189">
            <v>67</v>
          </cell>
          <cell r="D189">
            <v>1.1791599999999999E-2</v>
          </cell>
          <cell r="E189">
            <v>243</v>
          </cell>
          <cell r="F189">
            <v>4.2766600000000002E-2</v>
          </cell>
          <cell r="G189">
            <v>664</v>
          </cell>
          <cell r="H189">
            <v>0.1168603</v>
          </cell>
          <cell r="I189">
            <v>117</v>
          </cell>
          <cell r="J189">
            <v>2.05913E-2</v>
          </cell>
          <cell r="K189">
            <v>233</v>
          </cell>
          <cell r="L189">
            <v>4.10067E-2</v>
          </cell>
          <cell r="M189">
            <v>261</v>
          </cell>
          <cell r="N189">
            <v>4.5934500000000003E-2</v>
          </cell>
          <cell r="O189">
            <v>64</v>
          </cell>
          <cell r="P189">
            <v>1.12636E-2</v>
          </cell>
          <cell r="Q189">
            <v>76</v>
          </cell>
          <cell r="R189">
            <v>1.33756E-2</v>
          </cell>
          <cell r="S189">
            <v>35</v>
          </cell>
          <cell r="T189">
            <v>6.1598E-3</v>
          </cell>
          <cell r="U189">
            <v>384</v>
          </cell>
          <cell r="V189">
            <v>6.7581799999999997E-2</v>
          </cell>
          <cell r="W189">
            <v>520</v>
          </cell>
          <cell r="X189">
            <v>9.1517100000000004E-2</v>
          </cell>
          <cell r="Y189">
            <v>520</v>
          </cell>
          <cell r="Z189">
            <v>9.1517100000000004E-2</v>
          </cell>
          <cell r="AA189">
            <v>197</v>
          </cell>
          <cell r="AB189">
            <v>3.4670899999999998E-2</v>
          </cell>
          <cell r="AC189">
            <v>34</v>
          </cell>
          <cell r="AD189">
            <v>5.9838000000000001E-3</v>
          </cell>
          <cell r="AE189">
            <v>46</v>
          </cell>
          <cell r="AF189">
            <v>8.0957000000000008E-3</v>
          </cell>
          <cell r="AG189">
            <v>46</v>
          </cell>
          <cell r="AH189">
            <v>8.0957000000000008E-3</v>
          </cell>
          <cell r="AI189">
            <v>22</v>
          </cell>
          <cell r="AJ189">
            <v>3.8719000000000002E-3</v>
          </cell>
          <cell r="AK189">
            <v>22</v>
          </cell>
          <cell r="AL189">
            <v>3.8719000000000002E-3</v>
          </cell>
          <cell r="AM189">
            <v>30</v>
          </cell>
          <cell r="AN189">
            <v>5.2798000000000003E-3</v>
          </cell>
          <cell r="AO189">
            <v>30</v>
          </cell>
          <cell r="AP189">
            <v>5.2798000000000003E-3</v>
          </cell>
          <cell r="AQ189">
            <v>369</v>
          </cell>
          <cell r="AR189">
            <v>6.4941899999999997E-2</v>
          </cell>
          <cell r="AS189">
            <v>23</v>
          </cell>
          <cell r="AT189">
            <v>4.0479000000000001E-3</v>
          </cell>
          <cell r="AU189">
            <v>1164</v>
          </cell>
          <cell r="AV189">
            <v>0.2048574</v>
          </cell>
          <cell r="AW189">
            <v>95</v>
          </cell>
          <cell r="AX189">
            <v>1.6719500000000002E-2</v>
          </cell>
          <cell r="AY189">
            <v>266</v>
          </cell>
          <cell r="AZ189">
            <v>4.6814500000000002E-2</v>
          </cell>
        </row>
        <row r="190">
          <cell r="A190" t="str">
            <v>Z00354</v>
          </cell>
          <cell r="B190">
            <v>3091</v>
          </cell>
          <cell r="C190">
            <v>50</v>
          </cell>
          <cell r="D190">
            <v>1.6175999999999999E-2</v>
          </cell>
          <cell r="E190">
            <v>185</v>
          </cell>
          <cell r="F190">
            <v>5.98512E-2</v>
          </cell>
          <cell r="G190">
            <v>490</v>
          </cell>
          <cell r="H190">
            <v>0.15852469999999999</v>
          </cell>
          <cell r="I190">
            <v>64</v>
          </cell>
          <cell r="J190">
            <v>2.0705299999999999E-2</v>
          </cell>
          <cell r="K190">
            <v>150</v>
          </cell>
          <cell r="L190">
            <v>4.8528000000000002E-2</v>
          </cell>
          <cell r="M190">
            <v>76</v>
          </cell>
          <cell r="N190">
            <v>2.4587500000000002E-2</v>
          </cell>
          <cell r="O190">
            <v>63</v>
          </cell>
          <cell r="P190">
            <v>2.0381799999999999E-2</v>
          </cell>
          <cell r="Q190">
            <v>72</v>
          </cell>
          <cell r="R190">
            <v>2.3293399999999999E-2</v>
          </cell>
          <cell r="S190">
            <v>17</v>
          </cell>
          <cell r="T190">
            <v>5.4998E-3</v>
          </cell>
          <cell r="U190">
            <v>251</v>
          </cell>
          <cell r="V190">
            <v>8.1203499999999998E-2</v>
          </cell>
          <cell r="W190">
            <v>188</v>
          </cell>
          <cell r="X190">
            <v>6.0821699999999999E-2</v>
          </cell>
          <cell r="Y190">
            <v>188</v>
          </cell>
          <cell r="Z190">
            <v>6.0821699999999999E-2</v>
          </cell>
          <cell r="AA190">
            <v>132</v>
          </cell>
          <cell r="AB190">
            <v>4.2704600000000002E-2</v>
          </cell>
          <cell r="AC190">
            <v>24</v>
          </cell>
          <cell r="AD190">
            <v>7.7644999999999997E-3</v>
          </cell>
          <cell r="AE190">
            <v>18</v>
          </cell>
          <cell r="AF190">
            <v>5.8234000000000003E-3</v>
          </cell>
          <cell r="AG190">
            <v>18</v>
          </cell>
          <cell r="AH190">
            <v>5.8234000000000003E-3</v>
          </cell>
          <cell r="AI190">
            <v>8</v>
          </cell>
          <cell r="AJ190">
            <v>2.5882000000000001E-3</v>
          </cell>
          <cell r="AK190">
            <v>8</v>
          </cell>
          <cell r="AL190">
            <v>2.5882000000000001E-3</v>
          </cell>
          <cell r="AM190">
            <v>15</v>
          </cell>
          <cell r="AN190">
            <v>4.8528E-3</v>
          </cell>
          <cell r="AO190">
            <v>32</v>
          </cell>
          <cell r="AP190">
            <v>1.03526E-2</v>
          </cell>
          <cell r="AQ190">
            <v>254</v>
          </cell>
          <cell r="AR190">
            <v>8.21741E-2</v>
          </cell>
          <cell r="AS190">
            <v>7</v>
          </cell>
          <cell r="AT190">
            <v>2.2645999999999999E-3</v>
          </cell>
          <cell r="AU190">
            <v>795</v>
          </cell>
          <cell r="AV190">
            <v>0.25719829999999999</v>
          </cell>
          <cell r="AW190">
            <v>63</v>
          </cell>
          <cell r="AX190">
            <v>2.0381799999999999E-2</v>
          </cell>
          <cell r="AY190">
            <v>185</v>
          </cell>
          <cell r="AZ190">
            <v>5.98512E-2</v>
          </cell>
        </row>
        <row r="191">
          <cell r="A191" t="str">
            <v>Z00355</v>
          </cell>
          <cell r="B191">
            <v>6713</v>
          </cell>
          <cell r="C191">
            <v>118</v>
          </cell>
          <cell r="D191">
            <v>1.7577800000000001E-2</v>
          </cell>
          <cell r="E191">
            <v>328</v>
          </cell>
          <cell r="F191">
            <v>4.8860399999999998E-2</v>
          </cell>
          <cell r="G191">
            <v>720</v>
          </cell>
          <cell r="H191">
            <v>0.10725460000000001</v>
          </cell>
          <cell r="I191">
            <v>102</v>
          </cell>
          <cell r="J191">
            <v>1.51944E-2</v>
          </cell>
          <cell r="K191">
            <v>256</v>
          </cell>
          <cell r="L191">
            <v>3.8135000000000002E-2</v>
          </cell>
          <cell r="M191">
            <v>271</v>
          </cell>
          <cell r="N191">
            <v>4.03694E-2</v>
          </cell>
          <cell r="O191">
            <v>140</v>
          </cell>
          <cell r="P191">
            <v>2.0855100000000001E-2</v>
          </cell>
          <cell r="Q191">
            <v>100</v>
          </cell>
          <cell r="R191">
            <v>1.48965E-2</v>
          </cell>
          <cell r="S191">
            <v>18</v>
          </cell>
          <cell r="T191">
            <v>2.6814E-3</v>
          </cell>
          <cell r="U191">
            <v>460</v>
          </cell>
          <cell r="V191">
            <v>6.8523799999999996E-2</v>
          </cell>
          <cell r="W191">
            <v>367</v>
          </cell>
          <cell r="X191">
            <v>5.4670000000000003E-2</v>
          </cell>
          <cell r="Y191">
            <v>367</v>
          </cell>
          <cell r="Z191">
            <v>5.4670000000000003E-2</v>
          </cell>
          <cell r="AA191">
            <v>259</v>
          </cell>
          <cell r="AB191">
            <v>3.8581900000000002E-2</v>
          </cell>
          <cell r="AC191">
            <v>33</v>
          </cell>
          <cell r="AD191">
            <v>4.9157999999999997E-3</v>
          </cell>
          <cell r="AE191">
            <v>47</v>
          </cell>
          <cell r="AF191">
            <v>7.0013000000000002E-3</v>
          </cell>
          <cell r="AG191">
            <v>47</v>
          </cell>
          <cell r="AH191">
            <v>7.0013000000000002E-3</v>
          </cell>
          <cell r="AI191">
            <v>17</v>
          </cell>
          <cell r="AJ191">
            <v>2.5324000000000002E-3</v>
          </cell>
          <cell r="AK191">
            <v>17</v>
          </cell>
          <cell r="AL191">
            <v>2.5324000000000002E-3</v>
          </cell>
          <cell r="AM191">
            <v>18</v>
          </cell>
          <cell r="AN191">
            <v>2.6814E-3</v>
          </cell>
          <cell r="AO191">
            <v>40</v>
          </cell>
          <cell r="AP191">
            <v>5.9585999999999997E-3</v>
          </cell>
          <cell r="AQ191">
            <v>498</v>
          </cell>
          <cell r="AR191">
            <v>7.4184399999999998E-2</v>
          </cell>
          <cell r="AS191">
            <v>5</v>
          </cell>
          <cell r="AT191">
            <v>7.448E-4</v>
          </cell>
          <cell r="AU191">
            <v>1383</v>
          </cell>
          <cell r="AV191">
            <v>0.20601820000000001</v>
          </cell>
          <cell r="AW191">
            <v>137</v>
          </cell>
          <cell r="AX191">
            <v>2.0408200000000001E-2</v>
          </cell>
          <cell r="AY191">
            <v>304</v>
          </cell>
          <cell r="AZ191">
            <v>4.5285300000000001E-2</v>
          </cell>
        </row>
        <row r="192">
          <cell r="A192" t="str">
            <v>Z00356</v>
          </cell>
          <cell r="B192">
            <v>11431</v>
          </cell>
          <cell r="C192">
            <v>160</v>
          </cell>
          <cell r="D192">
            <v>1.3997000000000001E-2</v>
          </cell>
          <cell r="E192">
            <v>531</v>
          </cell>
          <cell r="F192">
            <v>4.6452599999999997E-2</v>
          </cell>
          <cell r="G192">
            <v>1452</v>
          </cell>
          <cell r="H192">
            <v>0.127023</v>
          </cell>
          <cell r="I192">
            <v>171</v>
          </cell>
          <cell r="J192">
            <v>1.49593E-2</v>
          </cell>
          <cell r="K192">
            <v>450</v>
          </cell>
          <cell r="L192">
            <v>3.9366600000000002E-2</v>
          </cell>
          <cell r="M192">
            <v>403</v>
          </cell>
          <cell r="N192">
            <v>3.5255000000000002E-2</v>
          </cell>
          <cell r="O192">
            <v>194</v>
          </cell>
          <cell r="P192">
            <v>1.6971400000000001E-2</v>
          </cell>
          <cell r="Q192">
            <v>176</v>
          </cell>
          <cell r="R192">
            <v>1.5396699999999999E-2</v>
          </cell>
          <cell r="S192">
            <v>68</v>
          </cell>
          <cell r="T192">
            <v>5.9487000000000003E-3</v>
          </cell>
          <cell r="U192">
            <v>833</v>
          </cell>
          <cell r="V192">
            <v>7.2872000000000006E-2</v>
          </cell>
          <cell r="W192">
            <v>1705</v>
          </cell>
          <cell r="X192">
            <v>0.14915580000000001</v>
          </cell>
          <cell r="Y192">
            <v>1705</v>
          </cell>
          <cell r="Z192">
            <v>0.14915580000000001</v>
          </cell>
          <cell r="AA192">
            <v>486</v>
          </cell>
          <cell r="AB192">
            <v>4.2515999999999998E-2</v>
          </cell>
          <cell r="AC192">
            <v>95</v>
          </cell>
          <cell r="AD192">
            <v>8.3107000000000007E-3</v>
          </cell>
          <cell r="AE192">
            <v>94</v>
          </cell>
          <cell r="AF192">
            <v>8.2232999999999994E-3</v>
          </cell>
          <cell r="AG192">
            <v>94</v>
          </cell>
          <cell r="AH192">
            <v>8.2232999999999994E-3</v>
          </cell>
          <cell r="AI192">
            <v>28</v>
          </cell>
          <cell r="AJ192">
            <v>2.4494999999999999E-3</v>
          </cell>
          <cell r="AK192">
            <v>28</v>
          </cell>
          <cell r="AL192">
            <v>2.4494999999999999E-3</v>
          </cell>
          <cell r="AM192">
            <v>51</v>
          </cell>
          <cell r="AN192">
            <v>4.4615999999999996E-3</v>
          </cell>
          <cell r="AO192">
            <v>91</v>
          </cell>
          <cell r="AP192">
            <v>7.9608000000000005E-3</v>
          </cell>
          <cell r="AQ192">
            <v>1747</v>
          </cell>
          <cell r="AR192">
            <v>0.15282999999999999</v>
          </cell>
          <cell r="AS192">
            <v>12</v>
          </cell>
          <cell r="AT192">
            <v>1.0498E-3</v>
          </cell>
          <cell r="AU192">
            <v>2628</v>
          </cell>
          <cell r="AV192">
            <v>0.2299011</v>
          </cell>
          <cell r="AW192">
            <v>221</v>
          </cell>
          <cell r="AX192">
            <v>1.9333400000000001E-2</v>
          </cell>
          <cell r="AY192">
            <v>551</v>
          </cell>
          <cell r="AZ192">
            <v>4.8202299999999997E-2</v>
          </cell>
        </row>
        <row r="193">
          <cell r="A193" t="str">
            <v>Z00357</v>
          </cell>
          <cell r="B193">
            <v>5201</v>
          </cell>
          <cell r="C193">
            <v>102</v>
          </cell>
          <cell r="D193">
            <v>1.96116E-2</v>
          </cell>
          <cell r="E193">
            <v>336</v>
          </cell>
          <cell r="F193">
            <v>6.4602999999999994E-2</v>
          </cell>
          <cell r="G193">
            <v>680</v>
          </cell>
          <cell r="H193">
            <v>0.1307441</v>
          </cell>
          <cell r="I193">
            <v>103</v>
          </cell>
          <cell r="J193">
            <v>1.9803899999999999E-2</v>
          </cell>
          <cell r="K193">
            <v>250</v>
          </cell>
          <cell r="L193">
            <v>4.8067699999999998E-2</v>
          </cell>
          <cell r="M193">
            <v>233</v>
          </cell>
          <cell r="N193">
            <v>4.4799100000000001E-2</v>
          </cell>
          <cell r="O193">
            <v>149</v>
          </cell>
          <cell r="P193">
            <v>2.8648300000000002E-2</v>
          </cell>
          <cell r="Q193">
            <v>33</v>
          </cell>
          <cell r="R193">
            <v>6.3448999999999997E-3</v>
          </cell>
          <cell r="S193">
            <v>46</v>
          </cell>
          <cell r="T193">
            <v>8.8444999999999999E-3</v>
          </cell>
          <cell r="U193">
            <v>448</v>
          </cell>
          <cell r="V193">
            <v>8.61373E-2</v>
          </cell>
          <cell r="W193">
            <v>411</v>
          </cell>
          <cell r="X193">
            <v>7.9023300000000005E-2</v>
          </cell>
          <cell r="Y193">
            <v>411</v>
          </cell>
          <cell r="Z193">
            <v>7.9023300000000005E-2</v>
          </cell>
          <cell r="AA193">
            <v>279</v>
          </cell>
          <cell r="AB193">
            <v>5.3643499999999997E-2</v>
          </cell>
          <cell r="AC193">
            <v>27</v>
          </cell>
          <cell r="AD193">
            <v>5.1913000000000003E-3</v>
          </cell>
          <cell r="AE193">
            <v>35</v>
          </cell>
          <cell r="AF193">
            <v>6.7295000000000002E-3</v>
          </cell>
          <cell r="AG193">
            <v>35</v>
          </cell>
          <cell r="AH193">
            <v>6.7295000000000002E-3</v>
          </cell>
          <cell r="AI193">
            <v>10</v>
          </cell>
          <cell r="AJ193">
            <v>1.9227000000000001E-3</v>
          </cell>
          <cell r="AK193">
            <v>10</v>
          </cell>
          <cell r="AL193">
            <v>1.9227000000000001E-3</v>
          </cell>
          <cell r="AM193">
            <v>22</v>
          </cell>
          <cell r="AN193">
            <v>4.2300000000000003E-3</v>
          </cell>
          <cell r="AO193">
            <v>65</v>
          </cell>
          <cell r="AP193">
            <v>1.2497599999999999E-2</v>
          </cell>
          <cell r="AQ193">
            <v>354</v>
          </cell>
          <cell r="AR193">
            <v>6.8063799999999994E-2</v>
          </cell>
          <cell r="AS193">
            <v>10</v>
          </cell>
          <cell r="AT193">
            <v>1.9227000000000001E-3</v>
          </cell>
          <cell r="AU193">
            <v>1275</v>
          </cell>
          <cell r="AV193">
            <v>0.24514520000000001</v>
          </cell>
          <cell r="AW193">
            <v>110</v>
          </cell>
          <cell r="AX193">
            <v>2.11498E-2</v>
          </cell>
          <cell r="AY193">
            <v>275</v>
          </cell>
          <cell r="AZ193">
            <v>5.2874400000000002E-2</v>
          </cell>
        </row>
        <row r="194">
          <cell r="A194" t="str">
            <v>Z00358</v>
          </cell>
          <cell r="B194">
            <v>2657</v>
          </cell>
          <cell r="C194">
            <v>42</v>
          </cell>
          <cell r="D194">
            <v>1.58073E-2</v>
          </cell>
          <cell r="E194">
            <v>169</v>
          </cell>
          <cell r="F194">
            <v>6.3605599999999998E-2</v>
          </cell>
          <cell r="G194">
            <v>413</v>
          </cell>
          <cell r="H194">
            <v>0.15543850000000001</v>
          </cell>
          <cell r="I194">
            <v>54</v>
          </cell>
          <cell r="J194">
            <v>2.03237E-2</v>
          </cell>
          <cell r="K194">
            <v>107</v>
          </cell>
          <cell r="L194">
            <v>4.0271000000000001E-2</v>
          </cell>
          <cell r="M194">
            <v>129</v>
          </cell>
          <cell r="N194">
            <v>4.8550999999999997E-2</v>
          </cell>
          <cell r="O194">
            <v>56</v>
          </cell>
          <cell r="P194">
            <v>2.1076399999999999E-2</v>
          </cell>
          <cell r="Q194">
            <v>53</v>
          </cell>
          <cell r="R194">
            <v>1.9947300000000001E-2</v>
          </cell>
          <cell r="S194">
            <v>14</v>
          </cell>
          <cell r="T194">
            <v>5.2690999999999997E-3</v>
          </cell>
          <cell r="U194">
            <v>232</v>
          </cell>
          <cell r="V194">
            <v>8.7316500000000005E-2</v>
          </cell>
          <cell r="W194">
            <v>99</v>
          </cell>
          <cell r="X194">
            <v>3.7260099999999997E-2</v>
          </cell>
          <cell r="Y194">
            <v>99</v>
          </cell>
          <cell r="Z194">
            <v>3.7260099999999997E-2</v>
          </cell>
          <cell r="AA194">
            <v>152</v>
          </cell>
          <cell r="AB194">
            <v>5.7207399999999999E-2</v>
          </cell>
          <cell r="AC194">
            <v>14</v>
          </cell>
          <cell r="AD194">
            <v>5.2690999999999997E-3</v>
          </cell>
          <cell r="AE194">
            <v>24</v>
          </cell>
          <cell r="AF194">
            <v>9.0326999999999994E-3</v>
          </cell>
          <cell r="AG194">
            <v>24</v>
          </cell>
          <cell r="AH194">
            <v>9.0326999999999994E-3</v>
          </cell>
          <cell r="AI194">
            <v>6</v>
          </cell>
          <cell r="AJ194">
            <v>2.2582000000000001E-3</v>
          </cell>
          <cell r="AK194">
            <v>6</v>
          </cell>
          <cell r="AL194">
            <v>2.2582000000000001E-3</v>
          </cell>
          <cell r="AM194">
            <v>9</v>
          </cell>
          <cell r="AN194">
            <v>3.3873000000000002E-3</v>
          </cell>
          <cell r="AO194">
            <v>20</v>
          </cell>
          <cell r="AP194">
            <v>7.5272999999999998E-3</v>
          </cell>
          <cell r="AQ194">
            <v>320</v>
          </cell>
          <cell r="AR194">
            <v>0.1204366</v>
          </cell>
          <cell r="AS194">
            <v>6</v>
          </cell>
          <cell r="AT194">
            <v>2.2582000000000001E-3</v>
          </cell>
          <cell r="AU194">
            <v>736</v>
          </cell>
          <cell r="AV194">
            <v>0.27700409999999998</v>
          </cell>
          <cell r="AW194">
            <v>46</v>
          </cell>
          <cell r="AX194">
            <v>1.73128E-2</v>
          </cell>
          <cell r="AY194">
            <v>127</v>
          </cell>
          <cell r="AZ194">
            <v>4.7798300000000002E-2</v>
          </cell>
        </row>
        <row r="195">
          <cell r="A195" t="str">
            <v>Z00360</v>
          </cell>
          <cell r="B195">
            <v>4068</v>
          </cell>
          <cell r="C195">
            <v>49</v>
          </cell>
          <cell r="D195">
            <v>1.2045200000000001E-2</v>
          </cell>
          <cell r="E195">
            <v>195</v>
          </cell>
          <cell r="F195">
            <v>4.7935100000000001E-2</v>
          </cell>
          <cell r="G195">
            <v>390</v>
          </cell>
          <cell r="H195">
            <v>9.5870200000000003E-2</v>
          </cell>
          <cell r="I195">
            <v>55</v>
          </cell>
          <cell r="J195">
            <v>1.35202E-2</v>
          </cell>
          <cell r="K195">
            <v>119</v>
          </cell>
          <cell r="L195">
            <v>2.92527E-2</v>
          </cell>
          <cell r="M195">
            <v>138</v>
          </cell>
          <cell r="N195">
            <v>3.3923300000000003E-2</v>
          </cell>
          <cell r="O195">
            <v>42</v>
          </cell>
          <cell r="P195">
            <v>1.03245E-2</v>
          </cell>
          <cell r="Q195">
            <v>25</v>
          </cell>
          <cell r="R195">
            <v>6.1454999999999999E-3</v>
          </cell>
          <cell r="S195">
            <v>29</v>
          </cell>
          <cell r="T195">
            <v>7.1288000000000002E-3</v>
          </cell>
          <cell r="U195">
            <v>215</v>
          </cell>
          <cell r="V195">
            <v>5.2851500000000003E-2</v>
          </cell>
          <cell r="W195">
            <v>419</v>
          </cell>
          <cell r="X195">
            <v>0.10299899999999999</v>
          </cell>
          <cell r="Y195">
            <v>419</v>
          </cell>
          <cell r="Z195">
            <v>0.10299899999999999</v>
          </cell>
          <cell r="AA195">
            <v>119</v>
          </cell>
          <cell r="AB195">
            <v>2.92527E-2</v>
          </cell>
          <cell r="AC195">
            <v>22</v>
          </cell>
          <cell r="AD195">
            <v>5.4080999999999999E-3</v>
          </cell>
          <cell r="AE195">
            <v>40</v>
          </cell>
          <cell r="AF195">
            <v>9.8327999999999992E-3</v>
          </cell>
          <cell r="AG195">
            <v>40</v>
          </cell>
          <cell r="AH195">
            <v>9.8327999999999992E-3</v>
          </cell>
          <cell r="AI195">
            <v>13</v>
          </cell>
          <cell r="AJ195">
            <v>3.1957000000000001E-3</v>
          </cell>
          <cell r="AK195">
            <v>13</v>
          </cell>
          <cell r="AL195">
            <v>3.1957000000000001E-3</v>
          </cell>
          <cell r="AM195">
            <v>19</v>
          </cell>
          <cell r="AN195">
            <v>4.6705999999999996E-3</v>
          </cell>
          <cell r="AO195">
            <v>28</v>
          </cell>
          <cell r="AP195">
            <v>6.8830000000000002E-3</v>
          </cell>
          <cell r="AQ195">
            <v>210</v>
          </cell>
          <cell r="AR195">
            <v>5.1622399999999999E-2</v>
          </cell>
          <cell r="AS195">
            <v>8</v>
          </cell>
          <cell r="AT195">
            <v>1.9666000000000002E-3</v>
          </cell>
          <cell r="AU195">
            <v>731</v>
          </cell>
          <cell r="AV195">
            <v>0.1796952</v>
          </cell>
          <cell r="AW195">
            <v>49</v>
          </cell>
          <cell r="AX195">
            <v>1.2045200000000001E-2</v>
          </cell>
          <cell r="AY195">
            <v>137</v>
          </cell>
          <cell r="AZ195">
            <v>3.3677499999999999E-2</v>
          </cell>
        </row>
        <row r="196">
          <cell r="A196" t="str">
            <v>Z00361</v>
          </cell>
          <cell r="B196">
            <v>5309</v>
          </cell>
          <cell r="C196">
            <v>54</v>
          </cell>
          <cell r="D196">
            <v>1.0171400000000001E-2</v>
          </cell>
          <cell r="E196">
            <v>290</v>
          </cell>
          <cell r="F196">
            <v>5.4624199999999998E-2</v>
          </cell>
          <cell r="G196">
            <v>838</v>
          </cell>
          <cell r="H196">
            <v>0.15784519999999999</v>
          </cell>
          <cell r="I196">
            <v>60</v>
          </cell>
          <cell r="J196">
            <v>1.13016E-2</v>
          </cell>
          <cell r="K196">
            <v>201</v>
          </cell>
          <cell r="L196">
            <v>3.7860199999999997E-2</v>
          </cell>
          <cell r="M196">
            <v>161</v>
          </cell>
          <cell r="N196">
            <v>3.0325899999999999E-2</v>
          </cell>
          <cell r="O196">
            <v>97</v>
          </cell>
          <cell r="P196">
            <v>1.82709E-2</v>
          </cell>
          <cell r="Q196">
            <v>70</v>
          </cell>
          <cell r="R196">
            <v>1.3185199999999999E-2</v>
          </cell>
          <cell r="S196">
            <v>9</v>
          </cell>
          <cell r="T196">
            <v>1.6952E-3</v>
          </cell>
          <cell r="U196">
            <v>374</v>
          </cell>
          <cell r="V196">
            <v>7.0446400000000006E-2</v>
          </cell>
          <cell r="W196">
            <v>130</v>
          </cell>
          <cell r="X196">
            <v>2.44867E-2</v>
          </cell>
          <cell r="Y196">
            <v>130</v>
          </cell>
          <cell r="Z196">
            <v>2.44867E-2</v>
          </cell>
          <cell r="AA196">
            <v>206</v>
          </cell>
          <cell r="AB196">
            <v>3.8802000000000003E-2</v>
          </cell>
          <cell r="AC196">
            <v>50</v>
          </cell>
          <cell r="AD196">
            <v>9.4179999999999993E-3</v>
          </cell>
          <cell r="AE196">
            <v>14</v>
          </cell>
          <cell r="AF196">
            <v>2.637E-3</v>
          </cell>
          <cell r="AG196">
            <v>14</v>
          </cell>
          <cell r="AH196">
            <v>2.637E-3</v>
          </cell>
          <cell r="AI196">
            <v>3</v>
          </cell>
          <cell r="AJ196">
            <v>5.6510000000000002E-4</v>
          </cell>
          <cell r="AK196">
            <v>3</v>
          </cell>
          <cell r="AL196">
            <v>5.6510000000000002E-4</v>
          </cell>
          <cell r="AM196">
            <v>21</v>
          </cell>
          <cell r="AN196">
            <v>3.9554999999999998E-3</v>
          </cell>
          <cell r="AO196">
            <v>34</v>
          </cell>
          <cell r="AP196">
            <v>6.4041999999999996E-3</v>
          </cell>
          <cell r="AQ196">
            <v>612</v>
          </cell>
          <cell r="AR196">
            <v>0.1152759</v>
          </cell>
          <cell r="AS196">
            <v>7</v>
          </cell>
          <cell r="AT196">
            <v>1.3185E-3</v>
          </cell>
          <cell r="AU196">
            <v>1261</v>
          </cell>
          <cell r="AV196">
            <v>0.23752119999999999</v>
          </cell>
          <cell r="AW196">
            <v>80</v>
          </cell>
          <cell r="AX196">
            <v>1.50688E-2</v>
          </cell>
          <cell r="AY196">
            <v>251</v>
          </cell>
          <cell r="AZ196">
            <v>4.7278199999999999E-2</v>
          </cell>
        </row>
        <row r="197">
          <cell r="A197" t="str">
            <v>Z00366</v>
          </cell>
          <cell r="B197">
            <v>3900</v>
          </cell>
          <cell r="C197">
            <v>43</v>
          </cell>
          <cell r="D197">
            <v>1.10256E-2</v>
          </cell>
          <cell r="E197">
            <v>227</v>
          </cell>
          <cell r="F197">
            <v>5.8205100000000003E-2</v>
          </cell>
          <cell r="G197">
            <v>546</v>
          </cell>
          <cell r="H197">
            <v>0.14000000000000001</v>
          </cell>
          <cell r="I197">
            <v>62</v>
          </cell>
          <cell r="J197">
            <v>1.5897399999999999E-2</v>
          </cell>
          <cell r="K197">
            <v>156</v>
          </cell>
          <cell r="L197">
            <v>0.04</v>
          </cell>
          <cell r="M197">
            <v>187</v>
          </cell>
          <cell r="N197">
            <v>4.7948699999999997E-2</v>
          </cell>
          <cell r="O197">
            <v>109</v>
          </cell>
          <cell r="P197">
            <v>2.79487E-2</v>
          </cell>
          <cell r="Q197">
            <v>57</v>
          </cell>
          <cell r="R197">
            <v>1.4615400000000001E-2</v>
          </cell>
          <cell r="S197">
            <v>28</v>
          </cell>
          <cell r="T197">
            <v>7.1795000000000001E-3</v>
          </cell>
          <cell r="U197">
            <v>299</v>
          </cell>
          <cell r="V197">
            <v>7.6666700000000004E-2</v>
          </cell>
          <cell r="W197">
            <v>322</v>
          </cell>
          <cell r="X197">
            <v>8.2564100000000001E-2</v>
          </cell>
          <cell r="Y197">
            <v>322</v>
          </cell>
          <cell r="Z197">
            <v>8.2564100000000001E-2</v>
          </cell>
          <cell r="AA197">
            <v>185</v>
          </cell>
          <cell r="AB197">
            <v>4.7435900000000003E-2</v>
          </cell>
          <cell r="AC197">
            <v>33</v>
          </cell>
          <cell r="AD197">
            <v>8.4615000000000003E-3</v>
          </cell>
          <cell r="AE197">
            <v>32</v>
          </cell>
          <cell r="AF197">
            <v>8.2050999999999999E-3</v>
          </cell>
          <cell r="AG197">
            <v>32</v>
          </cell>
          <cell r="AH197">
            <v>8.2050999999999999E-3</v>
          </cell>
          <cell r="AI197">
            <v>6</v>
          </cell>
          <cell r="AJ197">
            <v>1.5384999999999999E-3</v>
          </cell>
          <cell r="AK197">
            <v>6</v>
          </cell>
          <cell r="AL197">
            <v>1.5384999999999999E-3</v>
          </cell>
          <cell r="AM197">
            <v>19</v>
          </cell>
          <cell r="AN197">
            <v>4.8717999999999999E-3</v>
          </cell>
          <cell r="AO197">
            <v>49</v>
          </cell>
          <cell r="AP197">
            <v>1.25641E-2</v>
          </cell>
          <cell r="AQ197">
            <v>575</v>
          </cell>
          <cell r="AR197">
            <v>0.14743590000000001</v>
          </cell>
          <cell r="AS197">
            <v>4</v>
          </cell>
          <cell r="AT197">
            <v>1.0256E-3</v>
          </cell>
          <cell r="AU197">
            <v>1009</v>
          </cell>
          <cell r="AV197">
            <v>0.2587179</v>
          </cell>
          <cell r="AW197">
            <v>76</v>
          </cell>
          <cell r="AX197">
            <v>1.94872E-2</v>
          </cell>
          <cell r="AY197">
            <v>255</v>
          </cell>
          <cell r="AZ197">
            <v>6.5384600000000001E-2</v>
          </cell>
        </row>
        <row r="198">
          <cell r="A198" t="str">
            <v>Z00367</v>
          </cell>
          <cell r="B198">
            <v>4317</v>
          </cell>
          <cell r="C198">
            <v>84</v>
          </cell>
          <cell r="D198">
            <v>1.9458E-2</v>
          </cell>
          <cell r="E198">
            <v>308</v>
          </cell>
          <cell r="F198">
            <v>7.1345800000000001E-2</v>
          </cell>
          <cell r="G198">
            <v>695</v>
          </cell>
          <cell r="H198">
            <v>0.16099140000000001</v>
          </cell>
          <cell r="I198">
            <v>96</v>
          </cell>
          <cell r="J198">
            <v>2.2237699999999999E-2</v>
          </cell>
          <cell r="K198">
            <v>183</v>
          </cell>
          <cell r="L198">
            <v>4.2390499999999998E-2</v>
          </cell>
          <cell r="M198">
            <v>235</v>
          </cell>
          <cell r="N198">
            <v>5.4435999999999998E-2</v>
          </cell>
          <cell r="O198">
            <v>104</v>
          </cell>
          <cell r="P198">
            <v>2.4090799999999999E-2</v>
          </cell>
          <cell r="Q198">
            <v>110</v>
          </cell>
          <cell r="R198">
            <v>2.5480699999999998E-2</v>
          </cell>
          <cell r="S198">
            <v>22</v>
          </cell>
          <cell r="T198">
            <v>5.0961000000000001E-3</v>
          </cell>
          <cell r="U198">
            <v>323</v>
          </cell>
          <cell r="V198">
            <v>7.4820499999999998E-2</v>
          </cell>
          <cell r="W198">
            <v>623</v>
          </cell>
          <cell r="X198">
            <v>0.1443132</v>
          </cell>
          <cell r="Y198">
            <v>623</v>
          </cell>
          <cell r="Z198">
            <v>0.1443132</v>
          </cell>
          <cell r="AA198">
            <v>179</v>
          </cell>
          <cell r="AB198">
            <v>4.1464000000000001E-2</v>
          </cell>
          <cell r="AC198">
            <v>29</v>
          </cell>
          <cell r="AD198">
            <v>6.7175999999999998E-3</v>
          </cell>
          <cell r="AE198">
            <v>52</v>
          </cell>
          <cell r="AF198">
            <v>1.20454E-2</v>
          </cell>
          <cell r="AG198">
            <v>52</v>
          </cell>
          <cell r="AH198">
            <v>1.20454E-2</v>
          </cell>
          <cell r="AI198">
            <v>23</v>
          </cell>
          <cell r="AJ198">
            <v>5.3277999999999997E-3</v>
          </cell>
          <cell r="AK198">
            <v>23</v>
          </cell>
          <cell r="AL198">
            <v>5.3277999999999997E-3</v>
          </cell>
          <cell r="AM198">
            <v>25</v>
          </cell>
          <cell r="AN198">
            <v>5.7911000000000004E-3</v>
          </cell>
          <cell r="AO198">
            <v>53</v>
          </cell>
          <cell r="AP198">
            <v>1.2277E-2</v>
          </cell>
          <cell r="AQ198">
            <v>357</v>
          </cell>
          <cell r="AR198">
            <v>8.26963E-2</v>
          </cell>
          <cell r="AS198">
            <v>5</v>
          </cell>
          <cell r="AT198">
            <v>1.1582000000000001E-3</v>
          </cell>
          <cell r="AU198">
            <v>1132</v>
          </cell>
          <cell r="AV198">
            <v>0.26221909999999998</v>
          </cell>
          <cell r="AW198">
            <v>75</v>
          </cell>
          <cell r="AX198">
            <v>1.7373199999999998E-2</v>
          </cell>
          <cell r="AY198">
            <v>228</v>
          </cell>
          <cell r="AZ198">
            <v>5.28145E-2</v>
          </cell>
        </row>
        <row r="199">
          <cell r="A199" t="str">
            <v>Z00368</v>
          </cell>
          <cell r="B199">
            <v>4668</v>
          </cell>
          <cell r="C199">
            <v>67</v>
          </cell>
          <cell r="D199">
            <v>1.4352999999999999E-2</v>
          </cell>
          <cell r="E199">
            <v>245</v>
          </cell>
          <cell r="F199">
            <v>5.2484999999999997E-2</v>
          </cell>
          <cell r="G199">
            <v>541</v>
          </cell>
          <cell r="H199">
            <v>0.1158955</v>
          </cell>
          <cell r="I199">
            <v>74</v>
          </cell>
          <cell r="J199">
            <v>1.5852600000000001E-2</v>
          </cell>
          <cell r="K199">
            <v>168</v>
          </cell>
          <cell r="L199">
            <v>3.5989699999999999E-2</v>
          </cell>
          <cell r="M199">
            <v>167</v>
          </cell>
          <cell r="N199">
            <v>3.5775500000000002E-2</v>
          </cell>
          <cell r="O199">
            <v>70</v>
          </cell>
          <cell r="P199">
            <v>1.4995700000000001E-2</v>
          </cell>
          <cell r="Q199">
            <v>69</v>
          </cell>
          <cell r="R199">
            <v>1.47815E-2</v>
          </cell>
          <cell r="S199">
            <v>10</v>
          </cell>
          <cell r="T199">
            <v>2.1421999999999999E-3</v>
          </cell>
          <cell r="U199">
            <v>318</v>
          </cell>
          <cell r="V199">
            <v>6.8123400000000001E-2</v>
          </cell>
          <cell r="W199">
            <v>317</v>
          </cell>
          <cell r="X199">
            <v>6.7909200000000003E-2</v>
          </cell>
          <cell r="Y199">
            <v>317</v>
          </cell>
          <cell r="Z199">
            <v>6.7909200000000003E-2</v>
          </cell>
          <cell r="AA199">
            <v>192</v>
          </cell>
          <cell r="AB199">
            <v>4.1131099999999997E-2</v>
          </cell>
          <cell r="AC199">
            <v>40</v>
          </cell>
          <cell r="AD199">
            <v>8.5690000000000002E-3</v>
          </cell>
          <cell r="AE199">
            <v>32</v>
          </cell>
          <cell r="AF199">
            <v>6.8551999999999997E-3</v>
          </cell>
          <cell r="AG199">
            <v>32</v>
          </cell>
          <cell r="AH199">
            <v>6.8551999999999997E-3</v>
          </cell>
          <cell r="AI199">
            <v>9</v>
          </cell>
          <cell r="AJ199">
            <v>1.928E-3</v>
          </cell>
          <cell r="AK199">
            <v>9</v>
          </cell>
          <cell r="AL199">
            <v>1.928E-3</v>
          </cell>
          <cell r="AM199">
            <v>28</v>
          </cell>
          <cell r="AN199">
            <v>5.9982999999999998E-3</v>
          </cell>
          <cell r="AO199">
            <v>49</v>
          </cell>
          <cell r="AP199">
            <v>1.0496999999999999E-2</v>
          </cell>
          <cell r="AQ199">
            <v>423</v>
          </cell>
          <cell r="AR199">
            <v>9.0617000000000003E-2</v>
          </cell>
          <cell r="AS199">
            <v>10</v>
          </cell>
          <cell r="AT199">
            <v>2.1421999999999999E-3</v>
          </cell>
          <cell r="AU199">
            <v>994</v>
          </cell>
          <cell r="AV199">
            <v>0.2129392</v>
          </cell>
          <cell r="AW199">
            <v>64</v>
          </cell>
          <cell r="AX199">
            <v>1.3710399999999999E-2</v>
          </cell>
          <cell r="AY199">
            <v>281</v>
          </cell>
          <cell r="AZ199">
            <v>6.0197100000000003E-2</v>
          </cell>
        </row>
        <row r="200">
          <cell r="A200" t="str">
            <v>Z00369</v>
          </cell>
          <cell r="B200">
            <v>4150</v>
          </cell>
          <cell r="C200">
            <v>56</v>
          </cell>
          <cell r="D200">
            <v>1.3494000000000001E-2</v>
          </cell>
          <cell r="E200">
            <v>232</v>
          </cell>
          <cell r="F200">
            <v>5.5903599999999998E-2</v>
          </cell>
          <cell r="G200">
            <v>513</v>
          </cell>
          <cell r="H200">
            <v>0.1236145</v>
          </cell>
          <cell r="I200">
            <v>33</v>
          </cell>
          <cell r="J200">
            <v>7.9518000000000002E-3</v>
          </cell>
          <cell r="K200">
            <v>153</v>
          </cell>
          <cell r="L200">
            <v>3.6867499999999997E-2</v>
          </cell>
          <cell r="M200">
            <v>146</v>
          </cell>
          <cell r="N200">
            <v>3.5180700000000002E-2</v>
          </cell>
          <cell r="O200">
            <v>42</v>
          </cell>
          <cell r="P200">
            <v>1.0120499999999999E-2</v>
          </cell>
          <cell r="Q200">
            <v>70</v>
          </cell>
          <cell r="R200">
            <v>1.6867500000000001E-2</v>
          </cell>
          <cell r="S200">
            <v>21</v>
          </cell>
          <cell r="T200">
            <v>5.0601999999999999E-3</v>
          </cell>
          <cell r="U200">
            <v>259</v>
          </cell>
          <cell r="V200">
            <v>6.2409600000000003E-2</v>
          </cell>
          <cell r="W200">
            <v>104</v>
          </cell>
          <cell r="X200">
            <v>2.5060200000000001E-2</v>
          </cell>
          <cell r="Y200">
            <v>104</v>
          </cell>
          <cell r="Z200">
            <v>2.5060200000000001E-2</v>
          </cell>
          <cell r="AA200">
            <v>140</v>
          </cell>
          <cell r="AB200">
            <v>3.3734899999999998E-2</v>
          </cell>
          <cell r="AC200">
            <v>26</v>
          </cell>
          <cell r="AD200">
            <v>6.2651E-3</v>
          </cell>
          <cell r="AE200">
            <v>33</v>
          </cell>
          <cell r="AF200">
            <v>7.9518000000000002E-3</v>
          </cell>
          <cell r="AG200">
            <v>33</v>
          </cell>
          <cell r="AH200">
            <v>7.9518000000000002E-3</v>
          </cell>
          <cell r="AI200">
            <v>19</v>
          </cell>
          <cell r="AJ200">
            <v>4.5783000000000004E-3</v>
          </cell>
          <cell r="AK200">
            <v>19</v>
          </cell>
          <cell r="AL200">
            <v>4.5783000000000004E-3</v>
          </cell>
          <cell r="AM200">
            <v>4</v>
          </cell>
          <cell r="AN200">
            <v>9.6389999999999996E-4</v>
          </cell>
          <cell r="AO200">
            <v>37</v>
          </cell>
          <cell r="AP200">
            <v>8.9157000000000004E-3</v>
          </cell>
          <cell r="AQ200">
            <v>207</v>
          </cell>
          <cell r="AR200">
            <v>4.98795E-2</v>
          </cell>
          <cell r="AS200">
            <v>3</v>
          </cell>
          <cell r="AT200">
            <v>7.2289999999999995E-4</v>
          </cell>
          <cell r="AU200">
            <v>863</v>
          </cell>
          <cell r="AV200">
            <v>0.20795179999999999</v>
          </cell>
          <cell r="AW200">
            <v>62</v>
          </cell>
          <cell r="AX200">
            <v>1.49398E-2</v>
          </cell>
          <cell r="AY200">
            <v>122</v>
          </cell>
          <cell r="AZ200">
            <v>2.9397599999999999E-2</v>
          </cell>
        </row>
        <row r="201">
          <cell r="A201" t="str">
            <v>Z00382</v>
          </cell>
          <cell r="B201">
            <v>8816</v>
          </cell>
          <cell r="C201">
            <v>154</v>
          </cell>
          <cell r="D201">
            <v>1.74682E-2</v>
          </cell>
          <cell r="E201">
            <v>432</v>
          </cell>
          <cell r="F201">
            <v>4.9001799999999998E-2</v>
          </cell>
          <cell r="G201">
            <v>1266</v>
          </cell>
          <cell r="H201">
            <v>0.14360249999999999</v>
          </cell>
          <cell r="I201">
            <v>163</v>
          </cell>
          <cell r="J201">
            <v>1.8489100000000001E-2</v>
          </cell>
          <cell r="K201">
            <v>367</v>
          </cell>
          <cell r="L201">
            <v>4.1628900000000003E-2</v>
          </cell>
          <cell r="M201">
            <v>301</v>
          </cell>
          <cell r="N201">
            <v>3.4142499999999999E-2</v>
          </cell>
          <cell r="O201">
            <v>169</v>
          </cell>
          <cell r="P201">
            <v>1.9169700000000001E-2</v>
          </cell>
          <cell r="Q201">
            <v>105</v>
          </cell>
          <cell r="R201">
            <v>1.1910199999999999E-2</v>
          </cell>
          <cell r="S201">
            <v>63</v>
          </cell>
          <cell r="T201">
            <v>7.1460999999999998E-3</v>
          </cell>
          <cell r="U201">
            <v>689</v>
          </cell>
          <cell r="V201">
            <v>7.8153399999999998E-2</v>
          </cell>
          <cell r="W201">
            <v>897</v>
          </cell>
          <cell r="X201">
            <v>0.1017468</v>
          </cell>
          <cell r="Y201">
            <v>897</v>
          </cell>
          <cell r="Z201">
            <v>0.1017468</v>
          </cell>
          <cell r="AA201">
            <v>397</v>
          </cell>
          <cell r="AB201">
            <v>4.5031799999999997E-2</v>
          </cell>
          <cell r="AC201">
            <v>60</v>
          </cell>
          <cell r="AD201">
            <v>6.8057999999999999E-3</v>
          </cell>
          <cell r="AE201">
            <v>51</v>
          </cell>
          <cell r="AF201">
            <v>5.7848999999999999E-3</v>
          </cell>
          <cell r="AG201">
            <v>51</v>
          </cell>
          <cell r="AH201">
            <v>5.7848999999999999E-3</v>
          </cell>
          <cell r="AI201">
            <v>16</v>
          </cell>
          <cell r="AJ201">
            <v>1.8148999999999999E-3</v>
          </cell>
          <cell r="AK201">
            <v>16</v>
          </cell>
          <cell r="AL201">
            <v>1.8148999999999999E-3</v>
          </cell>
          <cell r="AM201">
            <v>31</v>
          </cell>
          <cell r="AN201">
            <v>3.5163E-3</v>
          </cell>
          <cell r="AO201">
            <v>37</v>
          </cell>
          <cell r="AP201">
            <v>4.1968999999999999E-3</v>
          </cell>
          <cell r="AQ201">
            <v>1051</v>
          </cell>
          <cell r="AR201">
            <v>0.1192151</v>
          </cell>
          <cell r="AS201">
            <v>16</v>
          </cell>
          <cell r="AT201">
            <v>1.8148999999999999E-3</v>
          </cell>
          <cell r="AU201">
            <v>2151</v>
          </cell>
          <cell r="AV201">
            <v>0.24398819999999999</v>
          </cell>
          <cell r="AW201">
            <v>182</v>
          </cell>
          <cell r="AX201">
            <v>2.0644300000000001E-2</v>
          </cell>
          <cell r="AY201">
            <v>265</v>
          </cell>
          <cell r="AZ201">
            <v>3.0058999999999999E-2</v>
          </cell>
        </row>
        <row r="202">
          <cell r="A202" t="str">
            <v>Z00384</v>
          </cell>
          <cell r="B202">
            <v>2119</v>
          </cell>
          <cell r="C202">
            <v>40</v>
          </cell>
          <cell r="D202">
            <v>1.8876799999999999E-2</v>
          </cell>
          <cell r="E202">
            <v>172</v>
          </cell>
          <cell r="F202">
            <v>8.1170400000000004E-2</v>
          </cell>
          <cell r="G202">
            <v>357</v>
          </cell>
          <cell r="H202">
            <v>0.16847570000000001</v>
          </cell>
          <cell r="I202">
            <v>41</v>
          </cell>
          <cell r="J202">
            <v>1.93487E-2</v>
          </cell>
          <cell r="K202">
            <v>109</v>
          </cell>
          <cell r="L202">
            <v>5.1439400000000003E-2</v>
          </cell>
          <cell r="M202">
            <v>108</v>
          </cell>
          <cell r="N202">
            <v>5.0967400000000003E-2</v>
          </cell>
          <cell r="O202">
            <v>72</v>
          </cell>
          <cell r="P202">
            <v>3.3978300000000003E-2</v>
          </cell>
          <cell r="Q202">
            <v>24</v>
          </cell>
          <cell r="R202">
            <v>1.13261E-2</v>
          </cell>
          <cell r="S202">
            <v>17</v>
          </cell>
          <cell r="T202">
            <v>8.0227000000000007E-3</v>
          </cell>
          <cell r="U202">
            <v>188</v>
          </cell>
          <cell r="V202">
            <v>8.8721099999999997E-2</v>
          </cell>
          <cell r="W202">
            <v>165</v>
          </cell>
          <cell r="X202">
            <v>7.7866900000000003E-2</v>
          </cell>
          <cell r="Y202">
            <v>165</v>
          </cell>
          <cell r="Z202">
            <v>7.7866900000000003E-2</v>
          </cell>
          <cell r="AA202">
            <v>104</v>
          </cell>
          <cell r="AB202">
            <v>4.90798E-2</v>
          </cell>
          <cell r="AC202">
            <v>17</v>
          </cell>
          <cell r="AD202">
            <v>8.0227000000000007E-3</v>
          </cell>
          <cell r="AE202">
            <v>11</v>
          </cell>
          <cell r="AF202">
            <v>5.1910999999999997E-3</v>
          </cell>
          <cell r="AG202">
            <v>11</v>
          </cell>
          <cell r="AH202">
            <v>5.1910999999999997E-3</v>
          </cell>
          <cell r="AI202">
            <v>2</v>
          </cell>
          <cell r="AJ202">
            <v>9.4379999999999996E-4</v>
          </cell>
          <cell r="AK202">
            <v>2</v>
          </cell>
          <cell r="AL202">
            <v>9.4379999999999996E-4</v>
          </cell>
          <cell r="AM202">
            <v>9</v>
          </cell>
          <cell r="AN202">
            <v>4.2472999999999999E-3</v>
          </cell>
          <cell r="AO202">
            <v>13</v>
          </cell>
          <cell r="AP202">
            <v>6.1349999999999998E-3</v>
          </cell>
          <cell r="AQ202">
            <v>281</v>
          </cell>
          <cell r="AR202">
            <v>0.1326097</v>
          </cell>
          <cell r="AS202">
            <v>1</v>
          </cell>
          <cell r="AT202">
            <v>4.7189999999999998E-4</v>
          </cell>
          <cell r="AU202">
            <v>615</v>
          </cell>
          <cell r="AV202">
            <v>0.29023120000000002</v>
          </cell>
          <cell r="AW202">
            <v>45</v>
          </cell>
          <cell r="AX202">
            <v>2.1236399999999999E-2</v>
          </cell>
          <cell r="AY202">
            <v>86</v>
          </cell>
          <cell r="AZ202">
            <v>4.0585200000000002E-2</v>
          </cell>
        </row>
        <row r="203">
          <cell r="A203" t="str">
            <v>Z00385</v>
          </cell>
          <cell r="B203">
            <v>9362</v>
          </cell>
          <cell r="C203">
            <v>180</v>
          </cell>
          <cell r="D203">
            <v>1.9226699999999999E-2</v>
          </cell>
          <cell r="E203">
            <v>693</v>
          </cell>
          <cell r="F203">
            <v>7.4022599999999994E-2</v>
          </cell>
          <cell r="G203">
            <v>1431</v>
          </cell>
          <cell r="H203">
            <v>0.15285199999999999</v>
          </cell>
          <cell r="I203">
            <v>177</v>
          </cell>
          <cell r="J203">
            <v>1.8906200000000001E-2</v>
          </cell>
          <cell r="K203">
            <v>406</v>
          </cell>
          <cell r="L203">
            <v>4.3366799999999997E-2</v>
          </cell>
          <cell r="M203">
            <v>520</v>
          </cell>
          <cell r="N203">
            <v>5.5543700000000001E-2</v>
          </cell>
          <cell r="O203">
            <v>200</v>
          </cell>
          <cell r="P203">
            <v>2.1363E-2</v>
          </cell>
          <cell r="Q203">
            <v>162</v>
          </cell>
          <cell r="R203">
            <v>1.7304E-2</v>
          </cell>
          <cell r="S203">
            <v>89</v>
          </cell>
          <cell r="T203">
            <v>9.5064999999999993E-3</v>
          </cell>
          <cell r="U203">
            <v>760</v>
          </cell>
          <cell r="V203">
            <v>8.1179200000000007E-2</v>
          </cell>
          <cell r="W203">
            <v>638</v>
          </cell>
          <cell r="X203">
            <v>6.8147799999999994E-2</v>
          </cell>
          <cell r="Y203">
            <v>638</v>
          </cell>
          <cell r="Z203">
            <v>6.8147799999999994E-2</v>
          </cell>
          <cell r="AA203">
            <v>488</v>
          </cell>
          <cell r="AB203">
            <v>5.2125600000000001E-2</v>
          </cell>
          <cell r="AC203">
            <v>83</v>
          </cell>
          <cell r="AD203">
            <v>8.8655999999999995E-3</v>
          </cell>
          <cell r="AE203">
            <v>84</v>
          </cell>
          <cell r="AF203">
            <v>8.9724000000000002E-3</v>
          </cell>
          <cell r="AG203">
            <v>84</v>
          </cell>
          <cell r="AH203">
            <v>8.9724000000000002E-3</v>
          </cell>
          <cell r="AI203">
            <v>48</v>
          </cell>
          <cell r="AJ203">
            <v>5.1270999999999999E-3</v>
          </cell>
          <cell r="AK203">
            <v>48</v>
          </cell>
          <cell r="AL203">
            <v>5.1270999999999999E-3</v>
          </cell>
          <cell r="AM203">
            <v>44</v>
          </cell>
          <cell r="AN203">
            <v>4.6998999999999999E-3</v>
          </cell>
          <cell r="AO203">
            <v>63</v>
          </cell>
          <cell r="AP203">
            <v>6.7292999999999997E-3</v>
          </cell>
          <cell r="AQ203">
            <v>895</v>
          </cell>
          <cell r="AR203">
            <v>9.5599199999999995E-2</v>
          </cell>
          <cell r="AS203">
            <v>22</v>
          </cell>
          <cell r="AT203">
            <v>2.3498999999999998E-3</v>
          </cell>
          <cell r="AU203">
            <v>2491</v>
          </cell>
          <cell r="AV203">
            <v>0.26607560000000002</v>
          </cell>
          <cell r="AW203">
            <v>199</v>
          </cell>
          <cell r="AX203">
            <v>2.12561E-2</v>
          </cell>
          <cell r="AY203">
            <v>361</v>
          </cell>
          <cell r="AZ203">
            <v>3.85601E-2</v>
          </cell>
        </row>
        <row r="204">
          <cell r="A204" t="str">
            <v>Z00386</v>
          </cell>
          <cell r="B204">
            <v>1996</v>
          </cell>
          <cell r="C204">
            <v>31</v>
          </cell>
          <cell r="D204">
            <v>1.5531100000000001E-2</v>
          </cell>
          <cell r="E204">
            <v>96</v>
          </cell>
          <cell r="F204">
            <v>4.8096199999999999E-2</v>
          </cell>
          <cell r="G204">
            <v>290</v>
          </cell>
          <cell r="H204">
            <v>0.14529059999999999</v>
          </cell>
          <cell r="I204">
            <v>35</v>
          </cell>
          <cell r="J204">
            <v>1.7535100000000001E-2</v>
          </cell>
          <cell r="K204">
            <v>64</v>
          </cell>
          <cell r="L204">
            <v>3.2064099999999998E-2</v>
          </cell>
          <cell r="M204">
            <v>50</v>
          </cell>
          <cell r="N204">
            <v>2.5050099999999999E-2</v>
          </cell>
          <cell r="O204">
            <v>15</v>
          </cell>
          <cell r="P204">
            <v>7.515E-3</v>
          </cell>
          <cell r="Q204">
            <v>23</v>
          </cell>
          <cell r="R204">
            <v>1.1523E-2</v>
          </cell>
          <cell r="S204">
            <v>12</v>
          </cell>
          <cell r="T204">
            <v>6.012E-3</v>
          </cell>
          <cell r="U204">
            <v>131</v>
          </cell>
          <cell r="V204">
            <v>6.5631300000000004E-2</v>
          </cell>
          <cell r="W204">
            <v>106</v>
          </cell>
          <cell r="X204">
            <v>5.3106199999999999E-2</v>
          </cell>
          <cell r="Y204">
            <v>106</v>
          </cell>
          <cell r="Z204">
            <v>5.3106199999999999E-2</v>
          </cell>
          <cell r="AA204">
            <v>77</v>
          </cell>
          <cell r="AB204">
            <v>3.8577199999999999E-2</v>
          </cell>
          <cell r="AC204">
            <v>10</v>
          </cell>
          <cell r="AD204">
            <v>5.0099999999999997E-3</v>
          </cell>
          <cell r="AE204">
            <v>11</v>
          </cell>
          <cell r="AF204">
            <v>5.5110000000000003E-3</v>
          </cell>
          <cell r="AG204">
            <v>11</v>
          </cell>
          <cell r="AH204">
            <v>5.5110000000000003E-3</v>
          </cell>
          <cell r="AI204">
            <v>5</v>
          </cell>
          <cell r="AJ204">
            <v>2.5049999999999998E-3</v>
          </cell>
          <cell r="AK204">
            <v>5</v>
          </cell>
          <cell r="AL204">
            <v>2.5049999999999998E-3</v>
          </cell>
          <cell r="AM204">
            <v>12</v>
          </cell>
          <cell r="AN204">
            <v>6.012E-3</v>
          </cell>
          <cell r="AO204">
            <v>4</v>
          </cell>
          <cell r="AP204">
            <v>2.0040000000000001E-3</v>
          </cell>
          <cell r="AQ204">
            <v>204</v>
          </cell>
          <cell r="AR204">
            <v>0.1022044</v>
          </cell>
          <cell r="AS204">
            <v>2</v>
          </cell>
          <cell r="AT204">
            <v>1.0020000000000001E-3</v>
          </cell>
          <cell r="AU204">
            <v>434</v>
          </cell>
          <cell r="AV204">
            <v>0.21743489999999999</v>
          </cell>
          <cell r="AW204">
            <v>31</v>
          </cell>
          <cell r="AX204">
            <v>1.5531100000000001E-2</v>
          </cell>
          <cell r="AY204">
            <v>118</v>
          </cell>
          <cell r="AZ204">
            <v>5.9118200000000003E-2</v>
          </cell>
        </row>
        <row r="205">
          <cell r="A205" t="str">
            <v>Z00387</v>
          </cell>
          <cell r="B205">
            <v>7320</v>
          </cell>
          <cell r="C205">
            <v>88</v>
          </cell>
          <cell r="D205">
            <v>1.20219E-2</v>
          </cell>
          <cell r="E205">
            <v>501</v>
          </cell>
          <cell r="F205">
            <v>6.8442600000000006E-2</v>
          </cell>
          <cell r="G205">
            <v>892</v>
          </cell>
          <cell r="H205">
            <v>0.12185790000000001</v>
          </cell>
          <cell r="I205">
            <v>101</v>
          </cell>
          <cell r="J205">
            <v>1.3797800000000001E-2</v>
          </cell>
          <cell r="K205">
            <v>295</v>
          </cell>
          <cell r="L205">
            <v>4.0300500000000003E-2</v>
          </cell>
          <cell r="M205">
            <v>239</v>
          </cell>
          <cell r="N205">
            <v>3.26503E-2</v>
          </cell>
          <cell r="O205">
            <v>155</v>
          </cell>
          <cell r="P205">
            <v>2.11749E-2</v>
          </cell>
          <cell r="Q205">
            <v>62</v>
          </cell>
          <cell r="R205">
            <v>8.4699000000000007E-3</v>
          </cell>
          <cell r="S205">
            <v>34</v>
          </cell>
          <cell r="T205">
            <v>4.6448000000000001E-3</v>
          </cell>
          <cell r="U205">
            <v>626</v>
          </cell>
          <cell r="V205">
            <v>8.5519100000000001E-2</v>
          </cell>
          <cell r="W205">
            <v>515</v>
          </cell>
          <cell r="X205">
            <v>7.0355200000000007E-2</v>
          </cell>
          <cell r="Y205">
            <v>515</v>
          </cell>
          <cell r="Z205">
            <v>7.0355200000000007E-2</v>
          </cell>
          <cell r="AA205">
            <v>410</v>
          </cell>
          <cell r="AB205">
            <v>5.6010900000000002E-2</v>
          </cell>
          <cell r="AC205">
            <v>66</v>
          </cell>
          <cell r="AD205">
            <v>9.0164000000000008E-3</v>
          </cell>
          <cell r="AE205">
            <v>41</v>
          </cell>
          <cell r="AF205">
            <v>5.6011000000000003E-3</v>
          </cell>
          <cell r="AG205">
            <v>41</v>
          </cell>
          <cell r="AH205">
            <v>5.6011000000000003E-3</v>
          </cell>
          <cell r="AI205">
            <v>13</v>
          </cell>
          <cell r="AJ205">
            <v>1.776E-3</v>
          </cell>
          <cell r="AK205">
            <v>13</v>
          </cell>
          <cell r="AL205">
            <v>1.776E-3</v>
          </cell>
          <cell r="AM205">
            <v>47</v>
          </cell>
          <cell r="AN205">
            <v>6.4207999999999999E-3</v>
          </cell>
          <cell r="AO205">
            <v>51</v>
          </cell>
          <cell r="AP205">
            <v>6.9671999999999998E-3</v>
          </cell>
          <cell r="AQ205">
            <v>861</v>
          </cell>
          <cell r="AR205">
            <v>0.11762300000000001</v>
          </cell>
          <cell r="AS205">
            <v>6</v>
          </cell>
          <cell r="AT205">
            <v>8.1970000000000003E-4</v>
          </cell>
          <cell r="AU205">
            <v>1746</v>
          </cell>
          <cell r="AV205">
            <v>0.2385246</v>
          </cell>
          <cell r="AW205">
            <v>140</v>
          </cell>
          <cell r="AX205">
            <v>1.9125699999999999E-2</v>
          </cell>
          <cell r="AY205">
            <v>277</v>
          </cell>
          <cell r="AZ205">
            <v>3.78415E-2</v>
          </cell>
        </row>
        <row r="206">
          <cell r="A206" t="str">
            <v>Z00388</v>
          </cell>
          <cell r="B206">
            <v>4877</v>
          </cell>
          <cell r="C206">
            <v>105</v>
          </cell>
          <cell r="D206">
            <v>2.1529599999999999E-2</v>
          </cell>
          <cell r="E206">
            <v>365</v>
          </cell>
          <cell r="F206">
            <v>7.4841099999999994E-2</v>
          </cell>
          <cell r="G206">
            <v>826</v>
          </cell>
          <cell r="H206">
            <v>0.1693664</v>
          </cell>
          <cell r="I206">
            <v>92</v>
          </cell>
          <cell r="J206">
            <v>1.8864100000000002E-2</v>
          </cell>
          <cell r="K206">
            <v>231</v>
          </cell>
          <cell r="L206">
            <v>4.7365200000000003E-2</v>
          </cell>
          <cell r="M206">
            <v>219</v>
          </cell>
          <cell r="N206">
            <v>4.4904699999999999E-2</v>
          </cell>
          <cell r="O206">
            <v>72</v>
          </cell>
          <cell r="P206">
            <v>1.4763200000000001E-2</v>
          </cell>
          <cell r="Q206">
            <v>87</v>
          </cell>
          <cell r="R206">
            <v>1.7838799999999998E-2</v>
          </cell>
          <cell r="S206">
            <v>37</v>
          </cell>
          <cell r="T206">
            <v>7.5865999999999998E-3</v>
          </cell>
          <cell r="U206">
            <v>433</v>
          </cell>
          <cell r="V206">
            <v>8.8784100000000005E-2</v>
          </cell>
          <cell r="W206">
            <v>262</v>
          </cell>
          <cell r="X206">
            <v>5.3721600000000001E-2</v>
          </cell>
          <cell r="Y206">
            <v>262</v>
          </cell>
          <cell r="Z206">
            <v>5.3721600000000001E-2</v>
          </cell>
          <cell r="AA206">
            <v>263</v>
          </cell>
          <cell r="AB206">
            <v>5.3926599999999998E-2</v>
          </cell>
          <cell r="AC206">
            <v>39</v>
          </cell>
          <cell r="AD206">
            <v>7.9967000000000007E-3</v>
          </cell>
          <cell r="AE206">
            <v>49</v>
          </cell>
          <cell r="AF206">
            <v>1.0047199999999999E-2</v>
          </cell>
          <cell r="AG206">
            <v>49</v>
          </cell>
          <cell r="AH206">
            <v>1.0047199999999999E-2</v>
          </cell>
          <cell r="AI206">
            <v>16</v>
          </cell>
          <cell r="AJ206">
            <v>3.2807000000000001E-3</v>
          </cell>
          <cell r="AK206">
            <v>16</v>
          </cell>
          <cell r="AL206">
            <v>3.2807000000000001E-3</v>
          </cell>
          <cell r="AM206">
            <v>16</v>
          </cell>
          <cell r="AN206">
            <v>3.2807000000000001E-3</v>
          </cell>
          <cell r="AO206">
            <v>24</v>
          </cell>
          <cell r="AP206">
            <v>4.9211000000000003E-3</v>
          </cell>
          <cell r="AQ206">
            <v>472</v>
          </cell>
          <cell r="AR206">
            <v>9.67808E-2</v>
          </cell>
          <cell r="AS206">
            <v>5</v>
          </cell>
          <cell r="AT206">
            <v>1.0252E-3</v>
          </cell>
          <cell r="AU206">
            <v>1348</v>
          </cell>
          <cell r="AV206">
            <v>0.27639940000000002</v>
          </cell>
          <cell r="AW206">
            <v>129</v>
          </cell>
          <cell r="AX206">
            <v>2.6450700000000001E-2</v>
          </cell>
          <cell r="AY206">
            <v>282</v>
          </cell>
          <cell r="AZ206">
            <v>5.7822400000000003E-2</v>
          </cell>
        </row>
        <row r="207">
          <cell r="A207" t="str">
            <v>Z00389</v>
          </cell>
          <cell r="B207">
            <v>5999</v>
          </cell>
          <cell r="C207">
            <v>108</v>
          </cell>
          <cell r="D207">
            <v>1.8003000000000002E-2</v>
          </cell>
          <cell r="E207">
            <v>423</v>
          </cell>
          <cell r="F207">
            <v>7.0511799999999999E-2</v>
          </cell>
          <cell r="G207">
            <v>1050</v>
          </cell>
          <cell r="H207">
            <v>0.1750292</v>
          </cell>
          <cell r="I207">
            <v>135</v>
          </cell>
          <cell r="J207">
            <v>2.2503800000000001E-2</v>
          </cell>
          <cell r="K207">
            <v>302</v>
          </cell>
          <cell r="L207">
            <v>5.0341700000000003E-2</v>
          </cell>
          <cell r="M207">
            <v>286</v>
          </cell>
          <cell r="N207">
            <v>4.7674599999999998E-2</v>
          </cell>
          <cell r="O207">
            <v>149</v>
          </cell>
          <cell r="P207">
            <v>2.4837499999999998E-2</v>
          </cell>
          <cell r="Q207">
            <v>135</v>
          </cell>
          <cell r="R207">
            <v>2.2503800000000001E-2</v>
          </cell>
          <cell r="S207">
            <v>22</v>
          </cell>
          <cell r="T207">
            <v>3.6673000000000001E-3</v>
          </cell>
          <cell r="U207">
            <v>522</v>
          </cell>
          <cell r="V207">
            <v>8.7014499999999995E-2</v>
          </cell>
          <cell r="W207">
            <v>832</v>
          </cell>
          <cell r="X207">
            <v>0.1386898</v>
          </cell>
          <cell r="Y207">
            <v>832</v>
          </cell>
          <cell r="Z207">
            <v>0.1386898</v>
          </cell>
          <cell r="AA207">
            <v>282</v>
          </cell>
          <cell r="AB207">
            <v>4.7007800000000002E-2</v>
          </cell>
          <cell r="AC207">
            <v>46</v>
          </cell>
          <cell r="AD207">
            <v>7.6679000000000001E-3</v>
          </cell>
          <cell r="AE207">
            <v>60</v>
          </cell>
          <cell r="AF207">
            <v>1.0001700000000001E-2</v>
          </cell>
          <cell r="AG207">
            <v>60</v>
          </cell>
          <cell r="AH207">
            <v>1.0001700000000001E-2</v>
          </cell>
          <cell r="AI207">
            <v>26</v>
          </cell>
          <cell r="AJ207">
            <v>4.3340999999999996E-3</v>
          </cell>
          <cell r="AK207">
            <v>26</v>
          </cell>
          <cell r="AL207">
            <v>4.3340999999999996E-3</v>
          </cell>
          <cell r="AM207">
            <v>28</v>
          </cell>
          <cell r="AN207">
            <v>4.6674000000000004E-3</v>
          </cell>
          <cell r="AO207">
            <v>36</v>
          </cell>
          <cell r="AP207">
            <v>6.0010000000000003E-3</v>
          </cell>
          <cell r="AQ207">
            <v>690</v>
          </cell>
          <cell r="AR207">
            <v>0.1150192</v>
          </cell>
          <cell r="AS207">
            <v>11</v>
          </cell>
          <cell r="AT207">
            <v>1.8335999999999999E-3</v>
          </cell>
          <cell r="AU207">
            <v>1764</v>
          </cell>
          <cell r="AV207">
            <v>0.294049</v>
          </cell>
          <cell r="AW207">
            <v>109</v>
          </cell>
          <cell r="AX207">
            <v>1.81697E-2</v>
          </cell>
          <cell r="AY207">
            <v>201</v>
          </cell>
          <cell r="AZ207">
            <v>3.3505600000000003E-2</v>
          </cell>
        </row>
        <row r="208">
          <cell r="A208" t="str">
            <v>Z00390</v>
          </cell>
          <cell r="B208">
            <v>14651</v>
          </cell>
          <cell r="C208">
            <v>219</v>
          </cell>
          <cell r="D208">
            <v>1.4947800000000001E-2</v>
          </cell>
          <cell r="E208">
            <v>1131</v>
          </cell>
          <cell r="F208">
            <v>7.7196100000000004E-2</v>
          </cell>
          <cell r="G208">
            <v>2226</v>
          </cell>
          <cell r="H208">
            <v>0.15193499999999999</v>
          </cell>
          <cell r="I208">
            <v>257</v>
          </cell>
          <cell r="J208">
            <v>1.7541500000000002E-2</v>
          </cell>
          <cell r="K208">
            <v>683</v>
          </cell>
          <cell r="L208">
            <v>4.6618E-2</v>
          </cell>
          <cell r="M208">
            <v>508</v>
          </cell>
          <cell r="N208">
            <v>3.46734E-2</v>
          </cell>
          <cell r="O208">
            <v>225</v>
          </cell>
          <cell r="P208">
            <v>1.5357300000000001E-2</v>
          </cell>
          <cell r="Q208">
            <v>232</v>
          </cell>
          <cell r="R208">
            <v>1.5835100000000001E-2</v>
          </cell>
          <cell r="S208">
            <v>77</v>
          </cell>
          <cell r="T208">
            <v>5.2556E-3</v>
          </cell>
          <cell r="U208">
            <v>1256</v>
          </cell>
          <cell r="V208">
            <v>8.5727899999999996E-2</v>
          </cell>
          <cell r="W208">
            <v>2779</v>
          </cell>
          <cell r="X208">
            <v>0.18967990000000001</v>
          </cell>
          <cell r="Y208">
            <v>2779</v>
          </cell>
          <cell r="Z208">
            <v>0.18967990000000001</v>
          </cell>
          <cell r="AA208">
            <v>737</v>
          </cell>
          <cell r="AB208">
            <v>5.03037E-2</v>
          </cell>
          <cell r="AC208">
            <v>153</v>
          </cell>
          <cell r="AD208">
            <v>1.0442999999999999E-2</v>
          </cell>
          <cell r="AE208">
            <v>119</v>
          </cell>
          <cell r="AF208">
            <v>8.1223000000000007E-3</v>
          </cell>
          <cell r="AG208">
            <v>119</v>
          </cell>
          <cell r="AH208">
            <v>8.1223000000000007E-3</v>
          </cell>
          <cell r="AI208">
            <v>47</v>
          </cell>
          <cell r="AJ208">
            <v>3.2079999999999999E-3</v>
          </cell>
          <cell r="AK208">
            <v>47</v>
          </cell>
          <cell r="AL208">
            <v>3.2079999999999999E-3</v>
          </cell>
          <cell r="AM208">
            <v>47</v>
          </cell>
          <cell r="AN208">
            <v>3.2079999999999999E-3</v>
          </cell>
          <cell r="AO208">
            <v>122</v>
          </cell>
          <cell r="AP208">
            <v>8.3271000000000005E-3</v>
          </cell>
          <cell r="AQ208">
            <v>1590</v>
          </cell>
          <cell r="AR208">
            <v>0.108525</v>
          </cell>
          <cell r="AS208">
            <v>12</v>
          </cell>
          <cell r="AT208">
            <v>8.1910000000000001E-4</v>
          </cell>
          <cell r="AU208">
            <v>3819</v>
          </cell>
          <cell r="AV208">
            <v>0.26066479999999997</v>
          </cell>
          <cell r="AW208">
            <v>322</v>
          </cell>
          <cell r="AX208">
            <v>2.1978000000000001E-2</v>
          </cell>
          <cell r="AY208">
            <v>568</v>
          </cell>
          <cell r="AZ208">
            <v>3.8768700000000003E-2</v>
          </cell>
        </row>
        <row r="209">
          <cell r="A209" t="str">
            <v>Z00391</v>
          </cell>
          <cell r="B209">
            <v>5543</v>
          </cell>
          <cell r="C209">
            <v>72</v>
          </cell>
          <cell r="D209">
            <v>1.29894E-2</v>
          </cell>
          <cell r="E209">
            <v>427</v>
          </cell>
          <cell r="F209">
            <v>7.7034099999999994E-2</v>
          </cell>
          <cell r="G209">
            <v>827</v>
          </cell>
          <cell r="H209">
            <v>0.1491972</v>
          </cell>
          <cell r="I209">
            <v>101</v>
          </cell>
          <cell r="J209">
            <v>1.82212E-2</v>
          </cell>
          <cell r="K209">
            <v>280</v>
          </cell>
          <cell r="L209">
            <v>5.0514200000000002E-2</v>
          </cell>
          <cell r="M209">
            <v>191</v>
          </cell>
          <cell r="N209">
            <v>3.44579E-2</v>
          </cell>
          <cell r="O209">
            <v>117</v>
          </cell>
          <cell r="P209">
            <v>2.11077E-2</v>
          </cell>
          <cell r="Q209">
            <v>78</v>
          </cell>
          <cell r="R209">
            <v>1.4071800000000001E-2</v>
          </cell>
          <cell r="S209">
            <v>38</v>
          </cell>
          <cell r="T209">
            <v>6.8554999999999996E-3</v>
          </cell>
          <cell r="U209">
            <v>465</v>
          </cell>
          <cell r="V209">
            <v>8.3889599999999995E-2</v>
          </cell>
          <cell r="W209">
            <v>463</v>
          </cell>
          <cell r="X209">
            <v>8.35288E-2</v>
          </cell>
          <cell r="Y209">
            <v>463</v>
          </cell>
          <cell r="Z209">
            <v>8.35288E-2</v>
          </cell>
          <cell r="AA209">
            <v>237</v>
          </cell>
          <cell r="AB209">
            <v>4.2756599999999999E-2</v>
          </cell>
          <cell r="AC209">
            <v>37</v>
          </cell>
          <cell r="AD209">
            <v>6.6750999999999998E-3</v>
          </cell>
          <cell r="AE209">
            <v>34</v>
          </cell>
          <cell r="AF209">
            <v>6.1339000000000003E-3</v>
          </cell>
          <cell r="AG209">
            <v>34</v>
          </cell>
          <cell r="AH209">
            <v>6.1339000000000003E-3</v>
          </cell>
          <cell r="AI209">
            <v>4</v>
          </cell>
          <cell r="AJ209">
            <v>7.2159999999999998E-4</v>
          </cell>
          <cell r="AK209">
            <v>4</v>
          </cell>
          <cell r="AL209">
            <v>7.2159999999999998E-4</v>
          </cell>
          <cell r="AM209">
            <v>35</v>
          </cell>
          <cell r="AN209">
            <v>6.3143000000000001E-3</v>
          </cell>
          <cell r="AO209">
            <v>26</v>
          </cell>
          <cell r="AP209">
            <v>4.6905999999999996E-3</v>
          </cell>
          <cell r="AQ209">
            <v>482</v>
          </cell>
          <cell r="AR209">
            <v>8.6956500000000006E-2</v>
          </cell>
          <cell r="AS209">
            <v>4</v>
          </cell>
          <cell r="AT209">
            <v>7.2159999999999998E-4</v>
          </cell>
          <cell r="AU209">
            <v>1454</v>
          </cell>
          <cell r="AV209">
            <v>0.26231280000000001</v>
          </cell>
          <cell r="AW209">
            <v>92</v>
          </cell>
          <cell r="AX209">
            <v>1.6597500000000001E-2</v>
          </cell>
          <cell r="AY209">
            <v>180</v>
          </cell>
          <cell r="AZ209">
            <v>3.2473399999999999E-2</v>
          </cell>
        </row>
        <row r="210">
          <cell r="A210" t="str">
            <v>Z00393</v>
          </cell>
          <cell r="B210">
            <v>3076</v>
          </cell>
          <cell r="C210">
            <v>77</v>
          </cell>
          <cell r="D210">
            <v>2.5032499999999999E-2</v>
          </cell>
          <cell r="E210">
            <v>182</v>
          </cell>
          <cell r="F210">
            <v>5.91678E-2</v>
          </cell>
          <cell r="G210">
            <v>587</v>
          </cell>
          <cell r="H210">
            <v>0.19083220000000001</v>
          </cell>
          <cell r="I210">
            <v>47</v>
          </cell>
          <cell r="J210">
            <v>1.5279600000000001E-2</v>
          </cell>
          <cell r="K210">
            <v>184</v>
          </cell>
          <cell r="L210">
            <v>5.98179E-2</v>
          </cell>
          <cell r="M210">
            <v>75</v>
          </cell>
          <cell r="N210">
            <v>2.4382299999999999E-2</v>
          </cell>
          <cell r="O210">
            <v>29</v>
          </cell>
          <cell r="P210">
            <v>9.4278000000000001E-3</v>
          </cell>
          <cell r="Q210">
            <v>56</v>
          </cell>
          <cell r="R210">
            <v>1.8205499999999999E-2</v>
          </cell>
          <cell r="S210">
            <v>23</v>
          </cell>
          <cell r="T210">
            <v>7.4771999999999998E-3</v>
          </cell>
          <cell r="U210">
            <v>298</v>
          </cell>
          <cell r="V210">
            <v>9.6879099999999996E-2</v>
          </cell>
          <cell r="W210">
            <v>207</v>
          </cell>
          <cell r="X210">
            <v>6.7295199999999999E-2</v>
          </cell>
          <cell r="Y210">
            <v>207</v>
          </cell>
          <cell r="Z210">
            <v>6.7295199999999999E-2</v>
          </cell>
          <cell r="AA210">
            <v>155</v>
          </cell>
          <cell r="AB210">
            <v>5.03901E-2</v>
          </cell>
          <cell r="AC210">
            <v>37</v>
          </cell>
          <cell r="AD210">
            <v>1.20286E-2</v>
          </cell>
          <cell r="AE210">
            <v>21</v>
          </cell>
          <cell r="AF210">
            <v>6.8269999999999997E-3</v>
          </cell>
          <cell r="AG210">
            <v>21</v>
          </cell>
          <cell r="AH210">
            <v>6.8269999999999997E-3</v>
          </cell>
          <cell r="AI210">
            <v>8</v>
          </cell>
          <cell r="AJ210">
            <v>2.6007999999999999E-3</v>
          </cell>
          <cell r="AK210">
            <v>8</v>
          </cell>
          <cell r="AL210">
            <v>2.6007999999999999E-3</v>
          </cell>
          <cell r="AM210">
            <v>19</v>
          </cell>
          <cell r="AN210">
            <v>6.1768999999999999E-3</v>
          </cell>
          <cell r="AO210">
            <v>22</v>
          </cell>
          <cell r="AP210">
            <v>7.1520999999999998E-3</v>
          </cell>
          <cell r="AQ210">
            <v>427</v>
          </cell>
          <cell r="AR210">
            <v>0.13881660000000001</v>
          </cell>
          <cell r="AS210">
            <v>2</v>
          </cell>
          <cell r="AT210">
            <v>6.5019999999999998E-4</v>
          </cell>
          <cell r="AU210">
            <v>921</v>
          </cell>
          <cell r="AV210">
            <v>0.29941479999999998</v>
          </cell>
          <cell r="AW210">
            <v>72</v>
          </cell>
          <cell r="AX210">
            <v>2.3407000000000001E-2</v>
          </cell>
          <cell r="AY210">
            <v>155</v>
          </cell>
          <cell r="AZ210">
            <v>5.03901E-2</v>
          </cell>
        </row>
        <row r="211">
          <cell r="A211" t="str">
            <v>Z00394</v>
          </cell>
          <cell r="B211">
            <v>3523</v>
          </cell>
          <cell r="C211">
            <v>67</v>
          </cell>
          <cell r="D211">
            <v>1.9017900000000001E-2</v>
          </cell>
          <cell r="E211">
            <v>227</v>
          </cell>
          <cell r="F211">
            <v>6.4433699999999997E-2</v>
          </cell>
          <cell r="G211">
            <v>534</v>
          </cell>
          <cell r="H211">
            <v>0.1515754</v>
          </cell>
          <cell r="I211">
            <v>43</v>
          </cell>
          <cell r="J211">
            <v>1.2205499999999999E-2</v>
          </cell>
          <cell r="K211">
            <v>139</v>
          </cell>
          <cell r="L211">
            <v>3.9454999999999997E-2</v>
          </cell>
          <cell r="M211">
            <v>87</v>
          </cell>
          <cell r="N211">
            <v>2.4694899999999999E-2</v>
          </cell>
          <cell r="O211">
            <v>65</v>
          </cell>
          <cell r="P211">
            <v>1.84502E-2</v>
          </cell>
          <cell r="Q211">
            <v>52</v>
          </cell>
          <cell r="R211">
            <v>1.47601E-2</v>
          </cell>
          <cell r="S211">
            <v>25</v>
          </cell>
          <cell r="T211">
            <v>7.0962000000000004E-3</v>
          </cell>
          <cell r="U211">
            <v>261</v>
          </cell>
          <cell r="V211">
            <v>7.40846E-2</v>
          </cell>
          <cell r="W211">
            <v>73</v>
          </cell>
          <cell r="X211">
            <v>2.0721E-2</v>
          </cell>
          <cell r="Y211">
            <v>73</v>
          </cell>
          <cell r="Z211">
            <v>2.0721E-2</v>
          </cell>
          <cell r="AA211">
            <v>151</v>
          </cell>
          <cell r="AB211">
            <v>4.2861200000000002E-2</v>
          </cell>
          <cell r="AC211">
            <v>26</v>
          </cell>
          <cell r="AD211">
            <v>7.3800999999999997E-3</v>
          </cell>
          <cell r="AE211">
            <v>38</v>
          </cell>
          <cell r="AF211">
            <v>1.07863E-2</v>
          </cell>
          <cell r="AG211">
            <v>38</v>
          </cell>
          <cell r="AH211">
            <v>1.07863E-2</v>
          </cell>
          <cell r="AI211">
            <v>11</v>
          </cell>
          <cell r="AJ211">
            <v>3.1223000000000002E-3</v>
          </cell>
          <cell r="AK211">
            <v>11</v>
          </cell>
          <cell r="AL211">
            <v>3.1223000000000002E-3</v>
          </cell>
          <cell r="AM211">
            <v>28</v>
          </cell>
          <cell r="AN211">
            <v>7.9477999999999997E-3</v>
          </cell>
          <cell r="AO211">
            <v>31</v>
          </cell>
          <cell r="AP211">
            <v>8.7992999999999995E-3</v>
          </cell>
          <cell r="AQ211">
            <v>416</v>
          </cell>
          <cell r="AR211">
            <v>0.1180812</v>
          </cell>
          <cell r="AS211">
            <v>8</v>
          </cell>
          <cell r="AT211">
            <v>2.2707999999999999E-3</v>
          </cell>
          <cell r="AU211">
            <v>895</v>
          </cell>
          <cell r="AV211">
            <v>0.25404480000000002</v>
          </cell>
          <cell r="AW211">
            <v>74</v>
          </cell>
          <cell r="AX211">
            <v>2.1004800000000001E-2</v>
          </cell>
          <cell r="AY211">
            <v>145</v>
          </cell>
          <cell r="AZ211">
            <v>4.1158100000000003E-2</v>
          </cell>
        </row>
        <row r="212">
          <cell r="A212" t="str">
            <v>Z00395</v>
          </cell>
          <cell r="B212">
            <v>3638</v>
          </cell>
          <cell r="C212">
            <v>15</v>
          </cell>
          <cell r="D212">
            <v>4.1231000000000002E-3</v>
          </cell>
          <cell r="E212">
            <v>142</v>
          </cell>
          <cell r="F212">
            <v>3.9032400000000002E-2</v>
          </cell>
          <cell r="G212">
            <v>270</v>
          </cell>
          <cell r="H212">
            <v>7.4216599999999994E-2</v>
          </cell>
          <cell r="I212">
            <v>24</v>
          </cell>
          <cell r="J212">
            <v>6.5970000000000004E-3</v>
          </cell>
          <cell r="K212">
            <v>76</v>
          </cell>
          <cell r="L212">
            <v>2.0890599999999999E-2</v>
          </cell>
          <cell r="M212">
            <v>28</v>
          </cell>
          <cell r="N212">
            <v>7.6965000000000002E-3</v>
          </cell>
          <cell r="O212">
            <v>25</v>
          </cell>
          <cell r="P212">
            <v>6.8719000000000002E-3</v>
          </cell>
          <cell r="Q212">
            <v>97</v>
          </cell>
          <cell r="R212">
            <v>2.6662999999999999E-2</v>
          </cell>
          <cell r="S212">
            <v>4</v>
          </cell>
          <cell r="T212">
            <v>1.0995E-3</v>
          </cell>
          <cell r="U212">
            <v>149</v>
          </cell>
          <cell r="V212">
            <v>4.0956600000000003E-2</v>
          </cell>
          <cell r="W212">
            <v>157</v>
          </cell>
          <cell r="X212">
            <v>4.3155600000000002E-2</v>
          </cell>
          <cell r="Y212">
            <v>157</v>
          </cell>
          <cell r="Z212">
            <v>4.3155600000000002E-2</v>
          </cell>
          <cell r="AA212">
            <v>87</v>
          </cell>
          <cell r="AB212">
            <v>2.39142E-2</v>
          </cell>
          <cell r="AC212">
            <v>7</v>
          </cell>
          <cell r="AD212">
            <v>1.9241E-3</v>
          </cell>
          <cell r="AE212">
            <v>8</v>
          </cell>
          <cell r="AF212">
            <v>2.199E-3</v>
          </cell>
          <cell r="AG212">
            <v>8</v>
          </cell>
          <cell r="AH212">
            <v>2.199E-3</v>
          </cell>
          <cell r="AI212">
            <v>2</v>
          </cell>
          <cell r="AJ212">
            <v>5.4980000000000003E-4</v>
          </cell>
          <cell r="AK212">
            <v>2</v>
          </cell>
          <cell r="AL212">
            <v>5.4980000000000003E-4</v>
          </cell>
          <cell r="AM212">
            <v>3</v>
          </cell>
          <cell r="AN212">
            <v>8.2459999999999999E-4</v>
          </cell>
          <cell r="AO212">
            <v>10</v>
          </cell>
          <cell r="AP212">
            <v>2.7488E-3</v>
          </cell>
          <cell r="AQ212">
            <v>268</v>
          </cell>
          <cell r="AR212">
            <v>7.3666800000000005E-2</v>
          </cell>
          <cell r="AS212">
            <v>1</v>
          </cell>
          <cell r="AT212">
            <v>2.7490000000000001E-4</v>
          </cell>
          <cell r="AU212">
            <v>463</v>
          </cell>
          <cell r="AV212">
            <v>0.12726770000000001</v>
          </cell>
          <cell r="AW212">
            <v>22</v>
          </cell>
          <cell r="AX212">
            <v>6.0473000000000002E-3</v>
          </cell>
          <cell r="AY212">
            <v>54</v>
          </cell>
          <cell r="AZ212">
            <v>1.48433E-2</v>
          </cell>
        </row>
        <row r="213">
          <cell r="A213" t="str">
            <v>Z00396</v>
          </cell>
          <cell r="B213">
            <v>3756</v>
          </cell>
          <cell r="C213">
            <v>63</v>
          </cell>
          <cell r="D213">
            <v>1.6773199999999999E-2</v>
          </cell>
          <cell r="E213">
            <v>213</v>
          </cell>
          <cell r="F213">
            <v>5.6709299999999997E-2</v>
          </cell>
          <cell r="G213">
            <v>441</v>
          </cell>
          <cell r="H213">
            <v>0.11741210000000001</v>
          </cell>
          <cell r="I213">
            <v>45</v>
          </cell>
          <cell r="J213">
            <v>1.19808E-2</v>
          </cell>
          <cell r="K213">
            <v>168</v>
          </cell>
          <cell r="L213">
            <v>4.4728400000000001E-2</v>
          </cell>
          <cell r="M213">
            <v>150</v>
          </cell>
          <cell r="N213">
            <v>3.9936100000000002E-2</v>
          </cell>
          <cell r="O213">
            <v>91</v>
          </cell>
          <cell r="P213">
            <v>2.42279E-2</v>
          </cell>
          <cell r="Q213">
            <v>44</v>
          </cell>
          <cell r="R213">
            <v>1.17146E-2</v>
          </cell>
          <cell r="S213">
            <v>25</v>
          </cell>
          <cell r="T213">
            <v>6.6559999999999996E-3</v>
          </cell>
          <cell r="U213">
            <v>270</v>
          </cell>
          <cell r="V213">
            <v>7.1885000000000004E-2</v>
          </cell>
          <cell r="W213">
            <v>518</v>
          </cell>
          <cell r="X213">
            <v>0.1379127</v>
          </cell>
          <cell r="Y213">
            <v>518</v>
          </cell>
          <cell r="Z213">
            <v>0.1379127</v>
          </cell>
          <cell r="AA213">
            <v>146</v>
          </cell>
          <cell r="AB213">
            <v>3.8871099999999999E-2</v>
          </cell>
          <cell r="AC213">
            <v>24</v>
          </cell>
          <cell r="AD213">
            <v>6.3898000000000002E-3</v>
          </cell>
          <cell r="AE213">
            <v>39</v>
          </cell>
          <cell r="AF213">
            <v>1.0383399999999999E-2</v>
          </cell>
          <cell r="AG213">
            <v>39</v>
          </cell>
          <cell r="AH213">
            <v>1.0383399999999999E-2</v>
          </cell>
          <cell r="AI213">
            <v>8</v>
          </cell>
          <cell r="AJ213">
            <v>2.1299000000000001E-3</v>
          </cell>
          <cell r="AK213">
            <v>8</v>
          </cell>
          <cell r="AL213">
            <v>2.1299000000000001E-3</v>
          </cell>
          <cell r="AM213">
            <v>13</v>
          </cell>
          <cell r="AN213">
            <v>3.4610999999999999E-3</v>
          </cell>
          <cell r="AO213">
            <v>33</v>
          </cell>
          <cell r="AP213">
            <v>8.7858999999999993E-3</v>
          </cell>
          <cell r="AQ213">
            <v>422</v>
          </cell>
          <cell r="AR213">
            <v>0.1123536</v>
          </cell>
          <cell r="AS213">
            <v>1</v>
          </cell>
          <cell r="AT213">
            <v>2.6620000000000002E-4</v>
          </cell>
          <cell r="AU213">
            <v>806</v>
          </cell>
          <cell r="AV213">
            <v>0.21459</v>
          </cell>
          <cell r="AW213">
            <v>68</v>
          </cell>
          <cell r="AX213">
            <v>1.81044E-2</v>
          </cell>
          <cell r="AY213">
            <v>154</v>
          </cell>
          <cell r="AZ213">
            <v>4.1001099999999999E-2</v>
          </cell>
        </row>
        <row r="214">
          <cell r="A214" t="str">
            <v>Z00401</v>
          </cell>
          <cell r="B214">
            <v>6320</v>
          </cell>
          <cell r="C214">
            <v>105</v>
          </cell>
          <cell r="D214">
            <v>1.6613900000000001E-2</v>
          </cell>
          <cell r="E214">
            <v>548</v>
          </cell>
          <cell r="F214">
            <v>8.6708900000000005E-2</v>
          </cell>
          <cell r="G214">
            <v>915</v>
          </cell>
          <cell r="H214">
            <v>0.1447785</v>
          </cell>
          <cell r="I214">
            <v>121</v>
          </cell>
          <cell r="J214">
            <v>1.9145599999999999E-2</v>
          </cell>
          <cell r="K214">
            <v>317</v>
          </cell>
          <cell r="L214">
            <v>5.01582E-2</v>
          </cell>
          <cell r="M214">
            <v>239</v>
          </cell>
          <cell r="N214">
            <v>3.7816500000000003E-2</v>
          </cell>
          <cell r="O214">
            <v>109</v>
          </cell>
          <cell r="P214">
            <v>1.72468E-2</v>
          </cell>
          <cell r="Q214">
            <v>142</v>
          </cell>
          <cell r="R214">
            <v>2.2468399999999999E-2</v>
          </cell>
          <cell r="S214">
            <v>25</v>
          </cell>
          <cell r="T214">
            <v>3.9557000000000004E-3</v>
          </cell>
          <cell r="U214">
            <v>496</v>
          </cell>
          <cell r="V214">
            <v>7.8480999999999995E-2</v>
          </cell>
          <cell r="W214">
            <v>716</v>
          </cell>
          <cell r="X214">
            <v>0.11329110000000001</v>
          </cell>
          <cell r="Y214">
            <v>716</v>
          </cell>
          <cell r="Z214">
            <v>0.11329110000000001</v>
          </cell>
          <cell r="AA214">
            <v>240</v>
          </cell>
          <cell r="AB214">
            <v>3.79747E-2</v>
          </cell>
          <cell r="AC214">
            <v>49</v>
          </cell>
          <cell r="AD214">
            <v>7.7532E-3</v>
          </cell>
          <cell r="AE214">
            <v>55</v>
          </cell>
          <cell r="AF214">
            <v>8.7025000000000002E-3</v>
          </cell>
          <cell r="AG214">
            <v>55</v>
          </cell>
          <cell r="AH214">
            <v>8.7025000000000002E-3</v>
          </cell>
          <cell r="AI214">
            <v>51</v>
          </cell>
          <cell r="AJ214">
            <v>8.0695999999999997E-3</v>
          </cell>
          <cell r="AK214">
            <v>51</v>
          </cell>
          <cell r="AL214">
            <v>8.0695999999999997E-3</v>
          </cell>
          <cell r="AM214">
            <v>23</v>
          </cell>
          <cell r="AN214">
            <v>3.6392E-3</v>
          </cell>
          <cell r="AO214">
            <v>68</v>
          </cell>
          <cell r="AP214">
            <v>1.07595E-2</v>
          </cell>
          <cell r="AQ214">
            <v>665</v>
          </cell>
          <cell r="AR214">
            <v>0.1052215</v>
          </cell>
          <cell r="AS214">
            <v>5</v>
          </cell>
          <cell r="AT214">
            <v>7.9109999999999998E-4</v>
          </cell>
          <cell r="AU214">
            <v>1661</v>
          </cell>
          <cell r="AV214">
            <v>0.26281650000000001</v>
          </cell>
          <cell r="AW214">
            <v>166</v>
          </cell>
          <cell r="AX214">
            <v>2.6265799999999999E-2</v>
          </cell>
          <cell r="AY214">
            <v>284</v>
          </cell>
          <cell r="AZ214">
            <v>4.4936700000000003E-2</v>
          </cell>
        </row>
        <row r="215">
          <cell r="A215" t="str">
            <v>Z00402</v>
          </cell>
          <cell r="B215">
            <v>7973</v>
          </cell>
          <cell r="C215">
            <v>124</v>
          </cell>
          <cell r="D215">
            <v>1.55525E-2</v>
          </cell>
          <cell r="E215">
            <v>681</v>
          </cell>
          <cell r="F215">
            <v>8.5413299999999998E-2</v>
          </cell>
          <cell r="G215">
            <v>855</v>
          </cell>
          <cell r="H215">
            <v>0.1072369</v>
          </cell>
          <cell r="I215">
            <v>159</v>
          </cell>
          <cell r="J215">
            <v>1.99423E-2</v>
          </cell>
          <cell r="K215">
            <v>317</v>
          </cell>
          <cell r="L215">
            <v>3.9759200000000001E-2</v>
          </cell>
          <cell r="M215">
            <v>270</v>
          </cell>
          <cell r="N215">
            <v>3.38643E-2</v>
          </cell>
          <cell r="O215">
            <v>159</v>
          </cell>
          <cell r="P215">
            <v>1.99423E-2</v>
          </cell>
          <cell r="Q215">
            <v>101</v>
          </cell>
          <cell r="R215">
            <v>1.26678E-2</v>
          </cell>
          <cell r="S215">
            <v>40</v>
          </cell>
          <cell r="T215">
            <v>5.0169000000000004E-3</v>
          </cell>
          <cell r="U215">
            <v>496</v>
          </cell>
          <cell r="V215">
            <v>6.2210000000000001E-2</v>
          </cell>
          <cell r="W215">
            <v>493</v>
          </cell>
          <cell r="X215">
            <v>6.1833699999999998E-2</v>
          </cell>
          <cell r="Y215">
            <v>493</v>
          </cell>
          <cell r="Z215">
            <v>6.1833699999999998E-2</v>
          </cell>
          <cell r="AA215">
            <v>264</v>
          </cell>
          <cell r="AB215">
            <v>3.3111799999999997E-2</v>
          </cell>
          <cell r="AC215">
            <v>46</v>
          </cell>
          <cell r="AD215">
            <v>5.7695000000000003E-3</v>
          </cell>
          <cell r="AE215">
            <v>59</v>
          </cell>
          <cell r="AF215">
            <v>7.4000000000000003E-3</v>
          </cell>
          <cell r="AG215">
            <v>59</v>
          </cell>
          <cell r="AH215">
            <v>7.4000000000000003E-3</v>
          </cell>
          <cell r="AI215">
            <v>25</v>
          </cell>
          <cell r="AJ215">
            <v>3.1356000000000001E-3</v>
          </cell>
          <cell r="AK215">
            <v>25</v>
          </cell>
          <cell r="AL215">
            <v>3.1356000000000001E-3</v>
          </cell>
          <cell r="AM215">
            <v>47</v>
          </cell>
          <cell r="AN215">
            <v>5.8948999999999998E-3</v>
          </cell>
          <cell r="AO215">
            <v>55</v>
          </cell>
          <cell r="AP215">
            <v>6.8982999999999996E-3</v>
          </cell>
          <cell r="AQ215">
            <v>844</v>
          </cell>
          <cell r="AR215">
            <v>0.1058573</v>
          </cell>
          <cell r="AS215">
            <v>16</v>
          </cell>
          <cell r="AT215">
            <v>2.0068E-3</v>
          </cell>
          <cell r="AU215">
            <v>1778</v>
          </cell>
          <cell r="AV215">
            <v>0.2230026</v>
          </cell>
          <cell r="AW215">
            <v>130</v>
          </cell>
          <cell r="AX215">
            <v>1.6305E-2</v>
          </cell>
          <cell r="AY215">
            <v>421</v>
          </cell>
          <cell r="AZ215">
            <v>5.2803200000000002E-2</v>
          </cell>
        </row>
        <row r="216">
          <cell r="A216" t="str">
            <v>Z00404</v>
          </cell>
          <cell r="B216">
            <v>4937</v>
          </cell>
          <cell r="C216">
            <v>89</v>
          </cell>
          <cell r="D216">
            <v>1.8027100000000001E-2</v>
          </cell>
          <cell r="E216">
            <v>230</v>
          </cell>
          <cell r="F216">
            <v>4.6587000000000003E-2</v>
          </cell>
          <cell r="G216">
            <v>682</v>
          </cell>
          <cell r="H216">
            <v>0.1381406</v>
          </cell>
          <cell r="I216">
            <v>83</v>
          </cell>
          <cell r="J216">
            <v>1.6811799999999998E-2</v>
          </cell>
          <cell r="K216">
            <v>195</v>
          </cell>
          <cell r="L216">
            <v>3.9497699999999997E-2</v>
          </cell>
          <cell r="M216">
            <v>165</v>
          </cell>
          <cell r="N216">
            <v>3.3421100000000002E-2</v>
          </cell>
          <cell r="O216">
            <v>106</v>
          </cell>
          <cell r="P216">
            <v>2.14705E-2</v>
          </cell>
          <cell r="Q216">
            <v>71</v>
          </cell>
          <cell r="R216">
            <v>1.43812E-2</v>
          </cell>
          <cell r="S216">
            <v>22</v>
          </cell>
          <cell r="T216">
            <v>4.4561000000000002E-3</v>
          </cell>
          <cell r="U216">
            <v>347</v>
          </cell>
          <cell r="V216">
            <v>7.0285600000000004E-2</v>
          </cell>
          <cell r="W216">
            <v>595</v>
          </cell>
          <cell r="X216">
            <v>0.1205185</v>
          </cell>
          <cell r="Y216">
            <v>595</v>
          </cell>
          <cell r="Z216">
            <v>0.1205185</v>
          </cell>
          <cell r="AA216">
            <v>194</v>
          </cell>
          <cell r="AB216">
            <v>3.9295099999999999E-2</v>
          </cell>
          <cell r="AC216">
            <v>36</v>
          </cell>
          <cell r="AD216">
            <v>7.2918999999999996E-3</v>
          </cell>
          <cell r="AE216">
            <v>28</v>
          </cell>
          <cell r="AF216">
            <v>5.6715000000000003E-3</v>
          </cell>
          <cell r="AG216">
            <v>28</v>
          </cell>
          <cell r="AH216">
            <v>5.6715000000000003E-3</v>
          </cell>
          <cell r="AI216">
            <v>12</v>
          </cell>
          <cell r="AJ216">
            <v>2.4306000000000002E-3</v>
          </cell>
          <cell r="AK216">
            <v>12</v>
          </cell>
          <cell r="AL216">
            <v>2.4306000000000002E-3</v>
          </cell>
          <cell r="AM216">
            <v>22</v>
          </cell>
          <cell r="AN216">
            <v>4.4561000000000002E-3</v>
          </cell>
          <cell r="AO216">
            <v>40</v>
          </cell>
          <cell r="AP216">
            <v>8.1020999999999992E-3</v>
          </cell>
          <cell r="AQ216">
            <v>460</v>
          </cell>
          <cell r="AR216">
            <v>9.3174000000000007E-2</v>
          </cell>
          <cell r="AS216">
            <v>2</v>
          </cell>
          <cell r="AT216">
            <v>4.0509999999999998E-4</v>
          </cell>
          <cell r="AU216">
            <v>1114</v>
          </cell>
          <cell r="AV216">
            <v>0.22564310000000001</v>
          </cell>
          <cell r="AW216">
            <v>103</v>
          </cell>
          <cell r="AX216">
            <v>2.08629E-2</v>
          </cell>
          <cell r="AY216">
            <v>203</v>
          </cell>
          <cell r="AZ216">
            <v>4.1118099999999998E-2</v>
          </cell>
        </row>
        <row r="217">
          <cell r="A217" t="str">
            <v>Z00405</v>
          </cell>
          <cell r="B217">
            <v>5358</v>
          </cell>
          <cell r="C217">
            <v>96</v>
          </cell>
          <cell r="D217">
            <v>1.7917099999999998E-2</v>
          </cell>
          <cell r="E217">
            <v>213</v>
          </cell>
          <cell r="F217">
            <v>3.97536E-2</v>
          </cell>
          <cell r="G217">
            <v>753</v>
          </cell>
          <cell r="H217">
            <v>0.14053750000000001</v>
          </cell>
          <cell r="I217">
            <v>101</v>
          </cell>
          <cell r="J217">
            <v>1.88503E-2</v>
          </cell>
          <cell r="K217">
            <v>234</v>
          </cell>
          <cell r="L217">
            <v>4.3672999999999997E-2</v>
          </cell>
          <cell r="M217">
            <v>151</v>
          </cell>
          <cell r="N217">
            <v>2.8182200000000001E-2</v>
          </cell>
          <cell r="O217">
            <v>60</v>
          </cell>
          <cell r="P217">
            <v>1.11982E-2</v>
          </cell>
          <cell r="Q217">
            <v>83</v>
          </cell>
          <cell r="R217">
            <v>1.54909E-2</v>
          </cell>
          <cell r="S217">
            <v>33</v>
          </cell>
          <cell r="T217">
            <v>6.1590000000000004E-3</v>
          </cell>
          <cell r="U217">
            <v>344</v>
          </cell>
          <cell r="V217">
            <v>6.4203099999999999E-2</v>
          </cell>
          <cell r="W217">
            <v>566</v>
          </cell>
          <cell r="X217">
            <v>0.10563640000000001</v>
          </cell>
          <cell r="Y217">
            <v>566</v>
          </cell>
          <cell r="Z217">
            <v>0.10563640000000001</v>
          </cell>
          <cell r="AA217">
            <v>148</v>
          </cell>
          <cell r="AB217">
            <v>2.76222E-2</v>
          </cell>
          <cell r="AC217">
            <v>34</v>
          </cell>
          <cell r="AD217">
            <v>6.3457000000000001E-3</v>
          </cell>
          <cell r="AE217">
            <v>44</v>
          </cell>
          <cell r="AF217">
            <v>8.2120000000000005E-3</v>
          </cell>
          <cell r="AG217">
            <v>44</v>
          </cell>
          <cell r="AH217">
            <v>8.2120000000000005E-3</v>
          </cell>
          <cell r="AI217">
            <v>18</v>
          </cell>
          <cell r="AJ217">
            <v>3.3595000000000001E-3</v>
          </cell>
          <cell r="AK217">
            <v>18</v>
          </cell>
          <cell r="AL217">
            <v>3.3595000000000001E-3</v>
          </cell>
          <cell r="AM217">
            <v>29</v>
          </cell>
          <cell r="AN217">
            <v>5.4124999999999998E-3</v>
          </cell>
          <cell r="AO217">
            <v>39</v>
          </cell>
          <cell r="AP217">
            <v>7.2788000000000002E-3</v>
          </cell>
          <cell r="AQ217">
            <v>209</v>
          </cell>
          <cell r="AR217">
            <v>3.9007100000000003E-2</v>
          </cell>
          <cell r="AS217">
            <v>3</v>
          </cell>
          <cell r="AT217">
            <v>5.599E-4</v>
          </cell>
          <cell r="AU217">
            <v>1051</v>
          </cell>
          <cell r="AV217">
            <v>0.1961553</v>
          </cell>
          <cell r="AW217">
            <v>71</v>
          </cell>
          <cell r="AX217">
            <v>1.3251199999999999E-2</v>
          </cell>
          <cell r="AY217">
            <v>271</v>
          </cell>
          <cell r="AZ217">
            <v>5.0578600000000001E-2</v>
          </cell>
        </row>
        <row r="218">
          <cell r="A218" t="str">
            <v>Z00406</v>
          </cell>
          <cell r="B218">
            <v>8683</v>
          </cell>
          <cell r="C218">
            <v>93</v>
          </cell>
          <cell r="D218">
            <v>1.0710600000000001E-2</v>
          </cell>
          <cell r="E218">
            <v>508</v>
          </cell>
          <cell r="F218">
            <v>5.8505099999999997E-2</v>
          </cell>
          <cell r="G218">
            <v>979</v>
          </cell>
          <cell r="H218">
            <v>0.112749</v>
          </cell>
          <cell r="I218">
            <v>111</v>
          </cell>
          <cell r="J218">
            <v>1.2783600000000001E-2</v>
          </cell>
          <cell r="K218">
            <v>269</v>
          </cell>
          <cell r="L218">
            <v>3.09801E-2</v>
          </cell>
          <cell r="M218">
            <v>216</v>
          </cell>
          <cell r="N218">
            <v>2.4876200000000001E-2</v>
          </cell>
          <cell r="O218">
            <v>90</v>
          </cell>
          <cell r="P218">
            <v>1.03651E-2</v>
          </cell>
          <cell r="Q218">
            <v>117</v>
          </cell>
          <cell r="R218">
            <v>1.34746E-2</v>
          </cell>
          <cell r="S218">
            <v>25</v>
          </cell>
          <cell r="T218">
            <v>2.8792000000000002E-3</v>
          </cell>
          <cell r="U218">
            <v>470</v>
          </cell>
          <cell r="V218">
            <v>5.4128799999999998E-2</v>
          </cell>
          <cell r="W218">
            <v>518</v>
          </cell>
          <cell r="X218">
            <v>5.9656800000000003E-2</v>
          </cell>
          <cell r="Y218">
            <v>518</v>
          </cell>
          <cell r="Z218">
            <v>5.9656800000000003E-2</v>
          </cell>
          <cell r="AA218">
            <v>258</v>
          </cell>
          <cell r="AB218">
            <v>2.9713199999999999E-2</v>
          </cell>
          <cell r="AC218">
            <v>56</v>
          </cell>
          <cell r="AD218">
            <v>6.4494000000000001E-3</v>
          </cell>
          <cell r="AE218">
            <v>46</v>
          </cell>
          <cell r="AF218">
            <v>5.2976999999999998E-3</v>
          </cell>
          <cell r="AG218">
            <v>46</v>
          </cell>
          <cell r="AH218">
            <v>5.2976999999999998E-3</v>
          </cell>
          <cell r="AI218">
            <v>15</v>
          </cell>
          <cell r="AJ218">
            <v>1.7275000000000001E-3</v>
          </cell>
          <cell r="AK218">
            <v>15</v>
          </cell>
          <cell r="AL218">
            <v>1.7275000000000001E-3</v>
          </cell>
          <cell r="AM218">
            <v>47</v>
          </cell>
          <cell r="AN218">
            <v>5.4129E-3</v>
          </cell>
          <cell r="AO218">
            <v>46</v>
          </cell>
          <cell r="AP218">
            <v>5.2976999999999998E-3</v>
          </cell>
          <cell r="AQ218">
            <v>612</v>
          </cell>
          <cell r="AR218">
            <v>7.0482600000000006E-2</v>
          </cell>
          <cell r="AS218">
            <v>3</v>
          </cell>
          <cell r="AT218">
            <v>3.455E-4</v>
          </cell>
          <cell r="AU218">
            <v>1672</v>
          </cell>
          <cell r="AV218">
            <v>0.19256019999999999</v>
          </cell>
          <cell r="AW218">
            <v>103</v>
          </cell>
          <cell r="AX218">
            <v>1.1862299999999999E-2</v>
          </cell>
          <cell r="AY218">
            <v>312</v>
          </cell>
          <cell r="AZ218">
            <v>3.59323E-2</v>
          </cell>
        </row>
        <row r="219">
          <cell r="A219" t="str">
            <v>Z00407</v>
          </cell>
          <cell r="B219">
            <v>7273</v>
          </cell>
          <cell r="C219">
            <v>115</v>
          </cell>
          <cell r="D219">
            <v>1.58119E-2</v>
          </cell>
          <cell r="E219">
            <v>508</v>
          </cell>
          <cell r="F219">
            <v>6.9847400000000004E-2</v>
          </cell>
          <cell r="G219">
            <v>827</v>
          </cell>
          <cell r="H219">
            <v>0.1137082</v>
          </cell>
          <cell r="I219">
            <v>103</v>
          </cell>
          <cell r="J219">
            <v>1.4161999999999999E-2</v>
          </cell>
          <cell r="K219">
            <v>304</v>
          </cell>
          <cell r="L219">
            <v>4.1798399999999999E-2</v>
          </cell>
          <cell r="M219">
            <v>206</v>
          </cell>
          <cell r="N219">
            <v>2.8323899999999999E-2</v>
          </cell>
          <cell r="O219">
            <v>112</v>
          </cell>
          <cell r="P219">
            <v>1.5399400000000001E-2</v>
          </cell>
          <cell r="Q219">
            <v>98</v>
          </cell>
          <cell r="R219">
            <v>1.34745E-2</v>
          </cell>
          <cell r="S219">
            <v>42</v>
          </cell>
          <cell r="T219">
            <v>5.7748000000000001E-3</v>
          </cell>
          <cell r="U219">
            <v>485</v>
          </cell>
          <cell r="V219">
            <v>6.6684999999999994E-2</v>
          </cell>
          <cell r="W219">
            <v>986</v>
          </cell>
          <cell r="X219">
            <v>0.13556989999999999</v>
          </cell>
          <cell r="Y219">
            <v>986</v>
          </cell>
          <cell r="Z219">
            <v>0.13556989999999999</v>
          </cell>
          <cell r="AA219">
            <v>237</v>
          </cell>
          <cell r="AB219">
            <v>3.2586299999999999E-2</v>
          </cell>
          <cell r="AC219">
            <v>43</v>
          </cell>
          <cell r="AD219">
            <v>5.9122999999999997E-3</v>
          </cell>
          <cell r="AE219">
            <v>75</v>
          </cell>
          <cell r="AF219">
            <v>1.0312099999999999E-2</v>
          </cell>
          <cell r="AG219">
            <v>75</v>
          </cell>
          <cell r="AH219">
            <v>1.0312099999999999E-2</v>
          </cell>
          <cell r="AI219">
            <v>41</v>
          </cell>
          <cell r="AJ219">
            <v>5.6372999999999996E-3</v>
          </cell>
          <cell r="AK219">
            <v>41</v>
          </cell>
          <cell r="AL219">
            <v>5.6372999999999996E-3</v>
          </cell>
          <cell r="AM219">
            <v>23</v>
          </cell>
          <cell r="AN219">
            <v>3.1624000000000001E-3</v>
          </cell>
          <cell r="AO219">
            <v>58</v>
          </cell>
          <cell r="AP219">
            <v>7.9746999999999995E-3</v>
          </cell>
          <cell r="AQ219">
            <v>614</v>
          </cell>
          <cell r="AR219">
            <v>8.4421800000000005E-2</v>
          </cell>
          <cell r="AS219">
            <v>12</v>
          </cell>
          <cell r="AT219">
            <v>1.6498999999999999E-3</v>
          </cell>
          <cell r="AU219">
            <v>1553</v>
          </cell>
          <cell r="AV219">
            <v>0.21352950000000001</v>
          </cell>
          <cell r="AW219">
            <v>109</v>
          </cell>
          <cell r="AX219">
            <v>1.4986899999999999E-2</v>
          </cell>
          <cell r="AY219">
            <v>305</v>
          </cell>
          <cell r="AZ219">
            <v>4.1935899999999998E-2</v>
          </cell>
        </row>
        <row r="220">
          <cell r="A220" t="str">
            <v>Z00409</v>
          </cell>
          <cell r="B220">
            <v>5327</v>
          </cell>
          <cell r="C220">
            <v>74</v>
          </cell>
          <cell r="D220">
            <v>1.3891499999999999E-2</v>
          </cell>
          <cell r="E220">
            <v>378</v>
          </cell>
          <cell r="F220">
            <v>7.0959300000000003E-2</v>
          </cell>
          <cell r="G220">
            <v>686</v>
          </cell>
          <cell r="H220">
            <v>0.1287779</v>
          </cell>
          <cell r="I220">
            <v>92</v>
          </cell>
          <cell r="J220">
            <v>1.7270500000000001E-2</v>
          </cell>
          <cell r="K220">
            <v>190</v>
          </cell>
          <cell r="L220">
            <v>3.5667400000000002E-2</v>
          </cell>
          <cell r="M220">
            <v>201</v>
          </cell>
          <cell r="N220">
            <v>3.7732300000000003E-2</v>
          </cell>
          <cell r="O220">
            <v>98</v>
          </cell>
          <cell r="P220">
            <v>1.8396800000000001E-2</v>
          </cell>
          <cell r="Q220">
            <v>86</v>
          </cell>
          <cell r="R220">
            <v>1.6144200000000001E-2</v>
          </cell>
          <cell r="S220">
            <v>30</v>
          </cell>
          <cell r="T220">
            <v>5.6316999999999999E-3</v>
          </cell>
          <cell r="U220">
            <v>345</v>
          </cell>
          <cell r="V220">
            <v>6.47644E-2</v>
          </cell>
          <cell r="W220">
            <v>457</v>
          </cell>
          <cell r="X220">
            <v>8.5789400000000002E-2</v>
          </cell>
          <cell r="Y220">
            <v>457</v>
          </cell>
          <cell r="Z220">
            <v>8.5789400000000002E-2</v>
          </cell>
          <cell r="AA220">
            <v>205</v>
          </cell>
          <cell r="AB220">
            <v>3.8483200000000002E-2</v>
          </cell>
          <cell r="AC220">
            <v>51</v>
          </cell>
          <cell r="AD220">
            <v>9.5738999999999998E-3</v>
          </cell>
          <cell r="AE220">
            <v>41</v>
          </cell>
          <cell r="AF220">
            <v>7.6965999999999996E-3</v>
          </cell>
          <cell r="AG220">
            <v>41</v>
          </cell>
          <cell r="AH220">
            <v>7.6965999999999996E-3</v>
          </cell>
          <cell r="AI220">
            <v>23</v>
          </cell>
          <cell r="AJ220">
            <v>4.3176000000000004E-3</v>
          </cell>
          <cell r="AK220">
            <v>23</v>
          </cell>
          <cell r="AL220">
            <v>4.3176000000000004E-3</v>
          </cell>
          <cell r="AM220">
            <v>32</v>
          </cell>
          <cell r="AN220">
            <v>6.0070999999999996E-3</v>
          </cell>
          <cell r="AO220">
            <v>38</v>
          </cell>
          <cell r="AP220">
            <v>7.1335000000000001E-3</v>
          </cell>
          <cell r="AQ220">
            <v>325</v>
          </cell>
          <cell r="AR220">
            <v>6.1009899999999999E-2</v>
          </cell>
          <cell r="AS220">
            <v>4</v>
          </cell>
          <cell r="AT220">
            <v>7.5089999999999998E-4</v>
          </cell>
          <cell r="AU220">
            <v>1213</v>
          </cell>
          <cell r="AV220">
            <v>0.22770789999999999</v>
          </cell>
          <cell r="AW220">
            <v>111</v>
          </cell>
          <cell r="AX220">
            <v>2.08372E-2</v>
          </cell>
          <cell r="AY220">
            <v>178</v>
          </cell>
          <cell r="AZ220">
            <v>3.3414699999999999E-2</v>
          </cell>
        </row>
        <row r="221">
          <cell r="A221" t="str">
            <v>Z00410</v>
          </cell>
          <cell r="B221">
            <v>8004</v>
          </cell>
          <cell r="C221">
            <v>129</v>
          </cell>
          <cell r="D221">
            <v>1.61169E-2</v>
          </cell>
          <cell r="E221">
            <v>414</v>
          </cell>
          <cell r="F221">
            <v>5.1724100000000002E-2</v>
          </cell>
          <cell r="G221">
            <v>1026</v>
          </cell>
          <cell r="H221">
            <v>0.12818589999999999</v>
          </cell>
          <cell r="I221">
            <v>102</v>
          </cell>
          <cell r="J221">
            <v>1.2743600000000001E-2</v>
          </cell>
          <cell r="K221">
            <v>307</v>
          </cell>
          <cell r="L221">
            <v>3.8355800000000002E-2</v>
          </cell>
          <cell r="M221">
            <v>272</v>
          </cell>
          <cell r="N221">
            <v>3.3982999999999999E-2</v>
          </cell>
          <cell r="O221">
            <v>99</v>
          </cell>
          <cell r="P221">
            <v>1.2368799999999999E-2</v>
          </cell>
          <cell r="Q221">
            <v>123</v>
          </cell>
          <cell r="R221">
            <v>1.53673E-2</v>
          </cell>
          <cell r="S221">
            <v>36</v>
          </cell>
          <cell r="T221">
            <v>4.4977999999999997E-3</v>
          </cell>
          <cell r="U221">
            <v>553</v>
          </cell>
          <cell r="V221">
            <v>6.9090499999999999E-2</v>
          </cell>
          <cell r="W221">
            <v>816</v>
          </cell>
          <cell r="X221">
            <v>0.101949</v>
          </cell>
          <cell r="Y221">
            <v>816</v>
          </cell>
          <cell r="Z221">
            <v>0.101949</v>
          </cell>
          <cell r="AA221">
            <v>311</v>
          </cell>
          <cell r="AB221">
            <v>3.8855599999999997E-2</v>
          </cell>
          <cell r="AC221">
            <v>57</v>
          </cell>
          <cell r="AD221">
            <v>7.1214E-3</v>
          </cell>
          <cell r="AE221">
            <v>57</v>
          </cell>
          <cell r="AF221">
            <v>7.1214E-3</v>
          </cell>
          <cell r="AG221">
            <v>57</v>
          </cell>
          <cell r="AH221">
            <v>7.1214E-3</v>
          </cell>
          <cell r="AI221">
            <v>32</v>
          </cell>
          <cell r="AJ221">
            <v>3.9979999999999998E-3</v>
          </cell>
          <cell r="AK221">
            <v>32</v>
          </cell>
          <cell r="AL221">
            <v>3.9979999999999998E-3</v>
          </cell>
          <cell r="AM221">
            <v>44</v>
          </cell>
          <cell r="AN221">
            <v>5.4973000000000001E-3</v>
          </cell>
          <cell r="AO221">
            <v>80</v>
          </cell>
          <cell r="AP221">
            <v>9.9950000000000004E-3</v>
          </cell>
          <cell r="AQ221">
            <v>546</v>
          </cell>
          <cell r="AR221">
            <v>6.8215899999999996E-2</v>
          </cell>
          <cell r="AS221">
            <v>7</v>
          </cell>
          <cell r="AT221">
            <v>8.7460000000000001E-4</v>
          </cell>
          <cell r="AU221">
            <v>1755</v>
          </cell>
          <cell r="AV221">
            <v>0.2192654</v>
          </cell>
          <cell r="AW221">
            <v>138</v>
          </cell>
          <cell r="AX221">
            <v>1.72414E-2</v>
          </cell>
          <cell r="AY221">
            <v>346</v>
          </cell>
          <cell r="AZ221">
            <v>4.32284E-2</v>
          </cell>
        </row>
        <row r="222">
          <cell r="A222" t="str">
            <v>Z00412</v>
          </cell>
          <cell r="B222">
            <v>6755</v>
          </cell>
          <cell r="C222">
            <v>111</v>
          </cell>
          <cell r="D222">
            <v>1.64323E-2</v>
          </cell>
          <cell r="E222">
            <v>397</v>
          </cell>
          <cell r="F222">
            <v>5.8771299999999999E-2</v>
          </cell>
          <cell r="G222">
            <v>711</v>
          </cell>
          <cell r="H222">
            <v>0.1052554</v>
          </cell>
          <cell r="I222">
            <v>76</v>
          </cell>
          <cell r="J222">
            <v>1.1250899999999999E-2</v>
          </cell>
          <cell r="K222">
            <v>204</v>
          </cell>
          <cell r="L222">
            <v>3.0199899999999998E-2</v>
          </cell>
          <cell r="M222">
            <v>167</v>
          </cell>
          <cell r="N222">
            <v>2.4722399999999999E-2</v>
          </cell>
          <cell r="O222">
            <v>55</v>
          </cell>
          <cell r="P222">
            <v>8.1420999999999993E-3</v>
          </cell>
          <cell r="Q222">
            <v>102</v>
          </cell>
          <cell r="R222">
            <v>1.5099899999999999E-2</v>
          </cell>
          <cell r="S222">
            <v>29</v>
          </cell>
          <cell r="T222">
            <v>4.2931000000000002E-3</v>
          </cell>
          <cell r="U222">
            <v>358</v>
          </cell>
          <cell r="V222">
            <v>5.2997799999999998E-2</v>
          </cell>
          <cell r="W222">
            <v>622</v>
          </cell>
          <cell r="X222">
            <v>9.2079900000000006E-2</v>
          </cell>
          <cell r="Y222">
            <v>622</v>
          </cell>
          <cell r="Z222">
            <v>9.2079900000000006E-2</v>
          </cell>
          <cell r="AA222">
            <v>198</v>
          </cell>
          <cell r="AB222">
            <v>2.93116E-2</v>
          </cell>
          <cell r="AC222">
            <v>42</v>
          </cell>
          <cell r="AD222">
            <v>6.2176000000000002E-3</v>
          </cell>
          <cell r="AE222">
            <v>32</v>
          </cell>
          <cell r="AF222">
            <v>4.7371999999999996E-3</v>
          </cell>
          <cell r="AG222">
            <v>32</v>
          </cell>
          <cell r="AH222">
            <v>4.7371999999999996E-3</v>
          </cell>
          <cell r="AI222">
            <v>21</v>
          </cell>
          <cell r="AJ222">
            <v>3.1088000000000001E-3</v>
          </cell>
          <cell r="AK222">
            <v>21</v>
          </cell>
          <cell r="AL222">
            <v>3.1088000000000001E-3</v>
          </cell>
          <cell r="AM222">
            <v>22</v>
          </cell>
          <cell r="AN222">
            <v>3.2567999999999998E-3</v>
          </cell>
          <cell r="AO222">
            <v>43</v>
          </cell>
          <cell r="AP222">
            <v>6.3657000000000002E-3</v>
          </cell>
          <cell r="AQ222">
            <v>479</v>
          </cell>
          <cell r="AR222">
            <v>7.0910399999999998E-2</v>
          </cell>
          <cell r="AS222">
            <v>3</v>
          </cell>
          <cell r="AT222">
            <v>4.4410000000000001E-4</v>
          </cell>
          <cell r="AU222">
            <v>1307</v>
          </cell>
          <cell r="AV222">
            <v>0.1934863</v>
          </cell>
          <cell r="AW222">
            <v>92</v>
          </cell>
          <cell r="AX222">
            <v>1.36195E-2</v>
          </cell>
          <cell r="AY222">
            <v>245</v>
          </cell>
          <cell r="AZ222">
            <v>3.62694E-2</v>
          </cell>
        </row>
        <row r="223">
          <cell r="A223" t="str">
            <v>Z00413</v>
          </cell>
          <cell r="B223">
            <v>2188</v>
          </cell>
          <cell r="C223">
            <v>41</v>
          </cell>
          <cell r="D223">
            <v>1.8738600000000001E-2</v>
          </cell>
          <cell r="E223">
            <v>114</v>
          </cell>
          <cell r="F223">
            <v>5.21024E-2</v>
          </cell>
          <cell r="G223">
            <v>289</v>
          </cell>
          <cell r="H223">
            <v>0.13208410000000001</v>
          </cell>
          <cell r="I223">
            <v>27</v>
          </cell>
          <cell r="J223">
            <v>1.234E-2</v>
          </cell>
          <cell r="K223">
            <v>85</v>
          </cell>
          <cell r="L223">
            <v>3.8848300000000002E-2</v>
          </cell>
          <cell r="M223">
            <v>66</v>
          </cell>
          <cell r="N223">
            <v>3.01645E-2</v>
          </cell>
          <cell r="O223">
            <v>46</v>
          </cell>
          <cell r="P223">
            <v>2.1023799999999999E-2</v>
          </cell>
          <cell r="Q223">
            <v>34</v>
          </cell>
          <cell r="R223">
            <v>1.5539300000000001E-2</v>
          </cell>
          <cell r="S223">
            <v>13</v>
          </cell>
          <cell r="T223">
            <v>5.9414999999999997E-3</v>
          </cell>
          <cell r="U223">
            <v>147</v>
          </cell>
          <cell r="V223">
            <v>6.7184599999999997E-2</v>
          </cell>
          <cell r="W223">
            <v>235</v>
          </cell>
          <cell r="X223">
            <v>0.107404</v>
          </cell>
          <cell r="Y223">
            <v>235</v>
          </cell>
          <cell r="Z223">
            <v>0.107404</v>
          </cell>
          <cell r="AA223">
            <v>85</v>
          </cell>
          <cell r="AB223">
            <v>3.8848300000000002E-2</v>
          </cell>
          <cell r="AC223">
            <v>17</v>
          </cell>
          <cell r="AD223">
            <v>7.7697E-3</v>
          </cell>
          <cell r="AE223">
            <v>20</v>
          </cell>
          <cell r="AF223">
            <v>9.1407999999999993E-3</v>
          </cell>
          <cell r="AG223">
            <v>20</v>
          </cell>
          <cell r="AH223">
            <v>9.1407999999999993E-3</v>
          </cell>
          <cell r="AI223">
            <v>4</v>
          </cell>
          <cell r="AJ223">
            <v>1.8282000000000001E-3</v>
          </cell>
          <cell r="AK223">
            <v>4</v>
          </cell>
          <cell r="AL223">
            <v>1.8282000000000001E-3</v>
          </cell>
          <cell r="AM223">
            <v>12</v>
          </cell>
          <cell r="AN223">
            <v>5.4844999999999998E-3</v>
          </cell>
          <cell r="AO223">
            <v>23</v>
          </cell>
          <cell r="AP223">
            <v>1.0511899999999999E-2</v>
          </cell>
          <cell r="AQ223">
            <v>270</v>
          </cell>
          <cell r="AR223">
            <v>0.12340039999999999</v>
          </cell>
          <cell r="AS223">
            <v>1</v>
          </cell>
          <cell r="AT223">
            <v>4.57E-4</v>
          </cell>
          <cell r="AU223">
            <v>456</v>
          </cell>
          <cell r="AV223">
            <v>0.2084095</v>
          </cell>
          <cell r="AW223">
            <v>33</v>
          </cell>
          <cell r="AX223">
            <v>1.50823E-2</v>
          </cell>
          <cell r="AY223">
            <v>84</v>
          </cell>
          <cell r="AZ223">
            <v>3.83912E-2</v>
          </cell>
        </row>
        <row r="224">
          <cell r="A224" t="str">
            <v>Z00417</v>
          </cell>
          <cell r="B224">
            <v>6458</v>
          </cell>
          <cell r="C224">
            <v>105</v>
          </cell>
          <cell r="D224">
            <v>1.62589E-2</v>
          </cell>
          <cell r="E224">
            <v>428</v>
          </cell>
          <cell r="F224">
            <v>6.6274399999999997E-2</v>
          </cell>
          <cell r="G224">
            <v>753</v>
          </cell>
          <cell r="H224">
            <v>0.1165996</v>
          </cell>
          <cell r="I224">
            <v>112</v>
          </cell>
          <cell r="J224">
            <v>1.7342799999999998E-2</v>
          </cell>
          <cell r="K224">
            <v>228</v>
          </cell>
          <cell r="L224">
            <v>3.5305000000000003E-2</v>
          </cell>
          <cell r="M224">
            <v>232</v>
          </cell>
          <cell r="N224">
            <v>3.5924400000000002E-2</v>
          </cell>
          <cell r="O224">
            <v>79</v>
          </cell>
          <cell r="P224">
            <v>1.22329E-2</v>
          </cell>
          <cell r="Q224">
            <v>159</v>
          </cell>
          <cell r="R224">
            <v>2.4620599999999999E-2</v>
          </cell>
          <cell r="S224">
            <v>32</v>
          </cell>
          <cell r="T224">
            <v>4.9550999999999996E-3</v>
          </cell>
          <cell r="U224">
            <v>408</v>
          </cell>
          <cell r="V224">
            <v>6.3177499999999998E-2</v>
          </cell>
          <cell r="W224">
            <v>575</v>
          </cell>
          <cell r="X224">
            <v>8.9036900000000002E-2</v>
          </cell>
          <cell r="Y224">
            <v>575</v>
          </cell>
          <cell r="Z224">
            <v>8.9036900000000002E-2</v>
          </cell>
          <cell r="AA224">
            <v>230</v>
          </cell>
          <cell r="AB224">
            <v>3.5614699999999999E-2</v>
          </cell>
          <cell r="AC224">
            <v>68</v>
          </cell>
          <cell r="AD224">
            <v>1.05296E-2</v>
          </cell>
          <cell r="AE224">
            <v>44</v>
          </cell>
          <cell r="AF224">
            <v>6.8133000000000004E-3</v>
          </cell>
          <cell r="AG224">
            <v>44</v>
          </cell>
          <cell r="AH224">
            <v>6.8133000000000004E-3</v>
          </cell>
          <cell r="AI224">
            <v>24</v>
          </cell>
          <cell r="AJ224">
            <v>3.7163000000000001E-3</v>
          </cell>
          <cell r="AK224">
            <v>24</v>
          </cell>
          <cell r="AL224">
            <v>3.7163000000000001E-3</v>
          </cell>
          <cell r="AM224">
            <v>48</v>
          </cell>
          <cell r="AN224">
            <v>7.4326000000000001E-3</v>
          </cell>
          <cell r="AO224">
            <v>43</v>
          </cell>
          <cell r="AP224">
            <v>6.6584000000000001E-3</v>
          </cell>
          <cell r="AQ224">
            <v>377</v>
          </cell>
          <cell r="AR224">
            <v>5.8377199999999997E-2</v>
          </cell>
          <cell r="AS224">
            <v>14</v>
          </cell>
          <cell r="AT224">
            <v>2.1678999999999999E-3</v>
          </cell>
          <cell r="AU224">
            <v>1396</v>
          </cell>
          <cell r="AV224">
            <v>0.216166</v>
          </cell>
          <cell r="AW224">
            <v>105</v>
          </cell>
          <cell r="AX224">
            <v>1.62589E-2</v>
          </cell>
          <cell r="AY224">
            <v>301</v>
          </cell>
          <cell r="AZ224">
            <v>4.6608900000000002E-2</v>
          </cell>
        </row>
        <row r="225">
          <cell r="A225" t="str">
            <v>Z00418</v>
          </cell>
          <cell r="B225">
            <v>1924</v>
          </cell>
          <cell r="C225">
            <v>42</v>
          </cell>
          <cell r="D225">
            <v>2.1829500000000002E-2</v>
          </cell>
          <cell r="E225">
            <v>89</v>
          </cell>
          <cell r="F225">
            <v>4.6257800000000002E-2</v>
          </cell>
          <cell r="G225">
            <v>272</v>
          </cell>
          <cell r="H225">
            <v>0.1413721</v>
          </cell>
          <cell r="I225">
            <v>40</v>
          </cell>
          <cell r="J225">
            <v>2.0789999999999999E-2</v>
          </cell>
          <cell r="K225">
            <v>68</v>
          </cell>
          <cell r="L225">
            <v>3.5342999999999999E-2</v>
          </cell>
          <cell r="M225">
            <v>67</v>
          </cell>
          <cell r="N225">
            <v>3.4823300000000001E-2</v>
          </cell>
          <cell r="O225">
            <v>37</v>
          </cell>
          <cell r="P225">
            <v>1.9230799999999999E-2</v>
          </cell>
          <cell r="Q225">
            <v>29</v>
          </cell>
          <cell r="R225">
            <v>1.5072800000000001E-2</v>
          </cell>
          <cell r="S225">
            <v>14</v>
          </cell>
          <cell r="T225">
            <v>7.2765E-3</v>
          </cell>
          <cell r="U225">
            <v>145</v>
          </cell>
          <cell r="V225">
            <v>7.5363799999999995E-2</v>
          </cell>
          <cell r="W225">
            <v>149</v>
          </cell>
          <cell r="X225">
            <v>7.7442800000000006E-2</v>
          </cell>
          <cell r="Y225">
            <v>149</v>
          </cell>
          <cell r="Z225">
            <v>7.7442800000000006E-2</v>
          </cell>
          <cell r="AA225">
            <v>92</v>
          </cell>
          <cell r="AB225">
            <v>4.7816999999999998E-2</v>
          </cell>
          <cell r="AC225">
            <v>13</v>
          </cell>
          <cell r="AD225">
            <v>6.7568000000000003E-3</v>
          </cell>
          <cell r="AE225">
            <v>20</v>
          </cell>
          <cell r="AF225">
            <v>1.0395E-2</v>
          </cell>
          <cell r="AG225">
            <v>20</v>
          </cell>
          <cell r="AH225">
            <v>1.0395E-2</v>
          </cell>
          <cell r="AI225">
            <v>6</v>
          </cell>
          <cell r="AJ225">
            <v>3.1185000000000002E-3</v>
          </cell>
          <cell r="AK225">
            <v>6</v>
          </cell>
          <cell r="AL225">
            <v>3.1185000000000002E-3</v>
          </cell>
          <cell r="AM225">
            <v>19</v>
          </cell>
          <cell r="AN225">
            <v>9.8753000000000001E-3</v>
          </cell>
          <cell r="AO225">
            <v>22</v>
          </cell>
          <cell r="AP225">
            <v>1.14345E-2</v>
          </cell>
          <cell r="AQ225">
            <v>201</v>
          </cell>
          <cell r="AR225">
            <v>0.1044699</v>
          </cell>
          <cell r="AS225">
            <v>3</v>
          </cell>
          <cell r="AT225">
            <v>1.5593E-3</v>
          </cell>
          <cell r="AU225">
            <v>440</v>
          </cell>
          <cell r="AV225">
            <v>0.22869020000000001</v>
          </cell>
          <cell r="AW225">
            <v>33</v>
          </cell>
          <cell r="AX225">
            <v>1.7151799999999998E-2</v>
          </cell>
          <cell r="AY225">
            <v>112</v>
          </cell>
          <cell r="AZ225">
            <v>5.8212100000000003E-2</v>
          </cell>
        </row>
        <row r="226">
          <cell r="A226" t="str">
            <v>Z00419</v>
          </cell>
          <cell r="B226">
            <v>1754</v>
          </cell>
          <cell r="C226">
            <v>23</v>
          </cell>
          <cell r="D226">
            <v>1.31129E-2</v>
          </cell>
          <cell r="E226">
            <v>86</v>
          </cell>
          <cell r="F226">
            <v>4.9030799999999999E-2</v>
          </cell>
          <cell r="G226">
            <v>221</v>
          </cell>
          <cell r="H226">
            <v>0.12599769999999999</v>
          </cell>
          <cell r="I226">
            <v>36</v>
          </cell>
          <cell r="J226">
            <v>2.0524500000000001E-2</v>
          </cell>
          <cell r="K226">
            <v>61</v>
          </cell>
          <cell r="L226">
            <v>3.4777700000000002E-2</v>
          </cell>
          <cell r="M226">
            <v>81</v>
          </cell>
          <cell r="N226">
            <v>4.6180199999999998E-2</v>
          </cell>
          <cell r="O226">
            <v>12</v>
          </cell>
          <cell r="P226">
            <v>6.8415000000000004E-3</v>
          </cell>
          <cell r="Q226">
            <v>16</v>
          </cell>
          <cell r="R226">
            <v>9.1219999999999999E-3</v>
          </cell>
          <cell r="S226">
            <v>3</v>
          </cell>
          <cell r="T226">
            <v>1.7103999999999999E-3</v>
          </cell>
          <cell r="U226">
            <v>127</v>
          </cell>
          <cell r="V226">
            <v>7.2405899999999995E-2</v>
          </cell>
          <cell r="W226">
            <v>169</v>
          </cell>
          <cell r="X226">
            <v>9.6351199999999998E-2</v>
          </cell>
          <cell r="Y226">
            <v>169</v>
          </cell>
          <cell r="Z226">
            <v>9.6351199999999998E-2</v>
          </cell>
          <cell r="AA226">
            <v>84</v>
          </cell>
          <cell r="AB226">
            <v>4.7890500000000003E-2</v>
          </cell>
          <cell r="AC226">
            <v>18</v>
          </cell>
          <cell r="AD226">
            <v>1.02623E-2</v>
          </cell>
          <cell r="AE226">
            <v>7</v>
          </cell>
          <cell r="AF226">
            <v>3.9909000000000003E-3</v>
          </cell>
          <cell r="AG226">
            <v>7</v>
          </cell>
          <cell r="AH226">
            <v>3.9909000000000003E-3</v>
          </cell>
          <cell r="AI226">
            <v>3</v>
          </cell>
          <cell r="AJ226">
            <v>1.7103999999999999E-3</v>
          </cell>
          <cell r="AK226">
            <v>3</v>
          </cell>
          <cell r="AL226">
            <v>1.7103999999999999E-3</v>
          </cell>
          <cell r="AM226">
            <v>13</v>
          </cell>
          <cell r="AN226">
            <v>7.4116E-3</v>
          </cell>
          <cell r="AO226">
            <v>10</v>
          </cell>
          <cell r="AP226">
            <v>5.7013000000000003E-3</v>
          </cell>
          <cell r="AQ226">
            <v>160</v>
          </cell>
          <cell r="AR226">
            <v>9.1220099999999998E-2</v>
          </cell>
          <cell r="AS226">
            <v>0</v>
          </cell>
          <cell r="AT226">
            <v>0</v>
          </cell>
          <cell r="AU226">
            <v>377</v>
          </cell>
          <cell r="AV226">
            <v>0.2149373</v>
          </cell>
          <cell r="AW226">
            <v>30</v>
          </cell>
          <cell r="AX226">
            <v>1.7103799999999999E-2</v>
          </cell>
          <cell r="AY226">
            <v>75</v>
          </cell>
          <cell r="AZ226">
            <v>4.2759400000000003E-2</v>
          </cell>
        </row>
        <row r="227">
          <cell r="A227" t="str">
            <v>Z00420</v>
          </cell>
          <cell r="B227">
            <v>5132</v>
          </cell>
          <cell r="C227">
            <v>62</v>
          </cell>
          <cell r="D227">
            <v>1.2081100000000001E-2</v>
          </cell>
          <cell r="E227">
            <v>366</v>
          </cell>
          <cell r="F227">
            <v>7.1317199999999997E-2</v>
          </cell>
          <cell r="G227">
            <v>710</v>
          </cell>
          <cell r="H227">
            <v>0.13834759999999999</v>
          </cell>
          <cell r="I227">
            <v>96</v>
          </cell>
          <cell r="J227">
            <v>1.8706199999999999E-2</v>
          </cell>
          <cell r="K227">
            <v>192</v>
          </cell>
          <cell r="L227">
            <v>3.7412300000000002E-2</v>
          </cell>
          <cell r="M227">
            <v>174</v>
          </cell>
          <cell r="N227">
            <v>3.3904900000000002E-2</v>
          </cell>
          <cell r="O227">
            <v>72</v>
          </cell>
          <cell r="P227">
            <v>1.40296E-2</v>
          </cell>
          <cell r="Q227">
            <v>64</v>
          </cell>
          <cell r="R227">
            <v>1.2470800000000001E-2</v>
          </cell>
          <cell r="S227">
            <v>28</v>
          </cell>
          <cell r="T227">
            <v>5.4559999999999999E-3</v>
          </cell>
          <cell r="U227">
            <v>336</v>
          </cell>
          <cell r="V227">
            <v>6.5471600000000005E-2</v>
          </cell>
          <cell r="W227">
            <v>853</v>
          </cell>
          <cell r="X227">
            <v>0.166212</v>
          </cell>
          <cell r="Y227">
            <v>853</v>
          </cell>
          <cell r="Z227">
            <v>0.166212</v>
          </cell>
          <cell r="AA227">
            <v>193</v>
          </cell>
          <cell r="AB227">
            <v>3.76072E-2</v>
          </cell>
          <cell r="AC227">
            <v>32</v>
          </cell>
          <cell r="AD227">
            <v>6.2354000000000003E-3</v>
          </cell>
          <cell r="AE227">
            <v>32</v>
          </cell>
          <cell r="AF227">
            <v>6.2354000000000003E-3</v>
          </cell>
          <cell r="AG227">
            <v>32</v>
          </cell>
          <cell r="AH227">
            <v>6.2354000000000003E-3</v>
          </cell>
          <cell r="AI227">
            <v>11</v>
          </cell>
          <cell r="AJ227">
            <v>2.1434000000000002E-3</v>
          </cell>
          <cell r="AK227">
            <v>11</v>
          </cell>
          <cell r="AL227">
            <v>2.1434000000000002E-3</v>
          </cell>
          <cell r="AM227">
            <v>20</v>
          </cell>
          <cell r="AN227">
            <v>3.8971000000000001E-3</v>
          </cell>
          <cell r="AO227">
            <v>34</v>
          </cell>
          <cell r="AP227">
            <v>6.6251000000000001E-3</v>
          </cell>
          <cell r="AQ227">
            <v>393</v>
          </cell>
          <cell r="AR227">
            <v>7.6578300000000002E-2</v>
          </cell>
          <cell r="AS227">
            <v>1</v>
          </cell>
          <cell r="AT227">
            <v>1.9489999999999999E-4</v>
          </cell>
          <cell r="AU227">
            <v>1189</v>
          </cell>
          <cell r="AV227">
            <v>0.23168359999999999</v>
          </cell>
          <cell r="AW227">
            <v>84</v>
          </cell>
          <cell r="AX227">
            <v>1.6367900000000001E-2</v>
          </cell>
          <cell r="AY227">
            <v>303</v>
          </cell>
          <cell r="AZ227">
            <v>5.9041299999999998E-2</v>
          </cell>
        </row>
        <row r="228">
          <cell r="A228" t="str">
            <v>Z00431</v>
          </cell>
          <cell r="B228">
            <v>8620</v>
          </cell>
          <cell r="C228">
            <v>108</v>
          </cell>
          <cell r="D228">
            <v>1.2529E-2</v>
          </cell>
          <cell r="E228">
            <v>426</v>
          </cell>
          <cell r="F228">
            <v>4.9419999999999999E-2</v>
          </cell>
          <cell r="G228">
            <v>1041</v>
          </cell>
          <cell r="H228">
            <v>0.1207657</v>
          </cell>
          <cell r="I228">
            <v>90</v>
          </cell>
          <cell r="J228">
            <v>1.04408E-2</v>
          </cell>
          <cell r="K228">
            <v>297</v>
          </cell>
          <cell r="L228">
            <v>3.4454800000000001E-2</v>
          </cell>
          <cell r="M228">
            <v>175</v>
          </cell>
          <cell r="N228">
            <v>2.03016E-2</v>
          </cell>
          <cell r="O228">
            <v>231</v>
          </cell>
          <cell r="P228">
            <v>2.6798099999999998E-2</v>
          </cell>
          <cell r="Q228">
            <v>136</v>
          </cell>
          <cell r="R228">
            <v>1.5777300000000001E-2</v>
          </cell>
          <cell r="S228">
            <v>57</v>
          </cell>
          <cell r="T228">
            <v>6.6125000000000003E-3</v>
          </cell>
          <cell r="U228">
            <v>604</v>
          </cell>
          <cell r="V228">
            <v>7.0069599999999996E-2</v>
          </cell>
          <cell r="W228">
            <v>303</v>
          </cell>
          <cell r="X228">
            <v>3.5150800000000003E-2</v>
          </cell>
          <cell r="Y228">
            <v>303</v>
          </cell>
          <cell r="Z228">
            <v>3.5150800000000003E-2</v>
          </cell>
          <cell r="AA228">
            <v>381</v>
          </cell>
          <cell r="AB228">
            <v>4.4199500000000003E-2</v>
          </cell>
          <cell r="AC228">
            <v>65</v>
          </cell>
          <cell r="AD228">
            <v>7.5405999999999997E-3</v>
          </cell>
          <cell r="AE228">
            <v>54</v>
          </cell>
          <cell r="AF228">
            <v>6.2645000000000001E-3</v>
          </cell>
          <cell r="AG228">
            <v>54</v>
          </cell>
          <cell r="AH228">
            <v>6.2645000000000001E-3</v>
          </cell>
          <cell r="AI228">
            <v>19</v>
          </cell>
          <cell r="AJ228">
            <v>2.2041999999999999E-3</v>
          </cell>
          <cell r="AK228">
            <v>19</v>
          </cell>
          <cell r="AL228">
            <v>2.2041999999999999E-3</v>
          </cell>
          <cell r="AM228">
            <v>68</v>
          </cell>
          <cell r="AN228">
            <v>7.8886000000000008E-3</v>
          </cell>
          <cell r="AO228">
            <v>61</v>
          </cell>
          <cell r="AP228">
            <v>7.0765999999999997E-3</v>
          </cell>
          <cell r="AQ228">
            <v>1005</v>
          </cell>
          <cell r="AR228">
            <v>0.11658930000000001</v>
          </cell>
          <cell r="AS228">
            <v>8</v>
          </cell>
          <cell r="AT228">
            <v>9.2809999999999995E-4</v>
          </cell>
          <cell r="AU228">
            <v>1835</v>
          </cell>
          <cell r="AV228">
            <v>0.21287700000000001</v>
          </cell>
          <cell r="AW228">
            <v>147</v>
          </cell>
          <cell r="AX228">
            <v>1.70534E-2</v>
          </cell>
          <cell r="AY228">
            <v>389</v>
          </cell>
          <cell r="AZ228">
            <v>4.5127599999999997E-2</v>
          </cell>
        </row>
        <row r="229">
          <cell r="A229" t="str">
            <v>Z00433</v>
          </cell>
          <cell r="B229">
            <v>14875</v>
          </cell>
          <cell r="C229">
            <v>241</v>
          </cell>
          <cell r="D229">
            <v>1.6201699999999999E-2</v>
          </cell>
          <cell r="E229">
            <v>977</v>
          </cell>
          <cell r="F229">
            <v>6.5680699999999995E-2</v>
          </cell>
          <cell r="G229">
            <v>1934</v>
          </cell>
          <cell r="H229">
            <v>0.13001679999999999</v>
          </cell>
          <cell r="I229">
            <v>256</v>
          </cell>
          <cell r="J229">
            <v>1.7210099999999999E-2</v>
          </cell>
          <cell r="K229">
            <v>626</v>
          </cell>
          <cell r="L229">
            <v>4.2084000000000003E-2</v>
          </cell>
          <cell r="M229">
            <v>531</v>
          </cell>
          <cell r="N229">
            <v>3.56975E-2</v>
          </cell>
          <cell r="O229">
            <v>188</v>
          </cell>
          <cell r="P229">
            <v>1.2638699999999999E-2</v>
          </cell>
          <cell r="Q229">
            <v>230</v>
          </cell>
          <cell r="R229">
            <v>1.5462200000000001E-2</v>
          </cell>
          <cell r="S229">
            <v>99</v>
          </cell>
          <cell r="T229">
            <v>6.6555E-3</v>
          </cell>
          <cell r="U229">
            <v>1144</v>
          </cell>
          <cell r="V229">
            <v>7.6907600000000007E-2</v>
          </cell>
          <cell r="W229">
            <v>1971</v>
          </cell>
          <cell r="X229">
            <v>0.13250419999999999</v>
          </cell>
          <cell r="Y229">
            <v>1971</v>
          </cell>
          <cell r="Z229">
            <v>0.13250419999999999</v>
          </cell>
          <cell r="AA229">
            <v>647</v>
          </cell>
          <cell r="AB229">
            <v>4.3495800000000001E-2</v>
          </cell>
          <cell r="AC229">
            <v>102</v>
          </cell>
          <cell r="AD229">
            <v>6.8570999999999997E-3</v>
          </cell>
          <cell r="AE229">
            <v>110</v>
          </cell>
          <cell r="AF229">
            <v>7.3949999999999997E-3</v>
          </cell>
          <cell r="AG229">
            <v>110</v>
          </cell>
          <cell r="AH229">
            <v>7.3949999999999997E-3</v>
          </cell>
          <cell r="AI229">
            <v>42</v>
          </cell>
          <cell r="AJ229">
            <v>2.8235000000000001E-3</v>
          </cell>
          <cell r="AK229">
            <v>42</v>
          </cell>
          <cell r="AL229">
            <v>2.8235000000000001E-3</v>
          </cell>
          <cell r="AM229">
            <v>71</v>
          </cell>
          <cell r="AN229">
            <v>4.7730999999999997E-3</v>
          </cell>
          <cell r="AO229">
            <v>93</v>
          </cell>
          <cell r="AP229">
            <v>6.2521E-3</v>
          </cell>
          <cell r="AQ229">
            <v>904</v>
          </cell>
          <cell r="AR229">
            <v>6.0773099999999997E-2</v>
          </cell>
          <cell r="AS229">
            <v>10</v>
          </cell>
          <cell r="AT229">
            <v>6.7230000000000002E-4</v>
          </cell>
          <cell r="AU229">
            <v>3491</v>
          </cell>
          <cell r="AV229">
            <v>0.23468910000000001</v>
          </cell>
          <cell r="AW229">
            <v>270</v>
          </cell>
          <cell r="AX229">
            <v>1.8151299999999999E-2</v>
          </cell>
          <cell r="AY229">
            <v>488</v>
          </cell>
          <cell r="AZ229">
            <v>3.2806700000000001E-2</v>
          </cell>
        </row>
        <row r="230">
          <cell r="A230" t="str">
            <v>Z00434</v>
          </cell>
          <cell r="B230">
            <v>7327</v>
          </cell>
          <cell r="C230">
            <v>94</v>
          </cell>
          <cell r="D230">
            <v>1.28293E-2</v>
          </cell>
          <cell r="E230">
            <v>479</v>
          </cell>
          <cell r="F230">
            <v>6.5374600000000005E-2</v>
          </cell>
          <cell r="G230">
            <v>948</v>
          </cell>
          <cell r="H230">
            <v>0.12938450000000001</v>
          </cell>
          <cell r="I230">
            <v>108</v>
          </cell>
          <cell r="J230">
            <v>1.474E-2</v>
          </cell>
          <cell r="K230">
            <v>313</v>
          </cell>
          <cell r="L230">
            <v>4.2718699999999998E-2</v>
          </cell>
          <cell r="M230">
            <v>284</v>
          </cell>
          <cell r="N230">
            <v>3.8760700000000002E-2</v>
          </cell>
          <cell r="O230">
            <v>110</v>
          </cell>
          <cell r="P230">
            <v>1.5013E-2</v>
          </cell>
          <cell r="Q230">
            <v>110</v>
          </cell>
          <cell r="R230">
            <v>1.5013E-2</v>
          </cell>
          <cell r="S230">
            <v>47</v>
          </cell>
          <cell r="T230">
            <v>6.4146000000000003E-3</v>
          </cell>
          <cell r="U230">
            <v>575</v>
          </cell>
          <cell r="V230">
            <v>7.8476900000000002E-2</v>
          </cell>
          <cell r="W230">
            <v>1192</v>
          </cell>
          <cell r="X230">
            <v>0.162686</v>
          </cell>
          <cell r="Y230">
            <v>1192</v>
          </cell>
          <cell r="Z230">
            <v>0.162686</v>
          </cell>
          <cell r="AA230">
            <v>327</v>
          </cell>
          <cell r="AB230">
            <v>4.4629500000000003E-2</v>
          </cell>
          <cell r="AC230">
            <v>43</v>
          </cell>
          <cell r="AD230">
            <v>5.8687000000000001E-3</v>
          </cell>
          <cell r="AE230">
            <v>40</v>
          </cell>
          <cell r="AF230">
            <v>5.4593000000000003E-3</v>
          </cell>
          <cell r="AG230">
            <v>40</v>
          </cell>
          <cell r="AH230">
            <v>5.4593000000000003E-3</v>
          </cell>
          <cell r="AI230">
            <v>16</v>
          </cell>
          <cell r="AJ230">
            <v>2.1836999999999998E-3</v>
          </cell>
          <cell r="AK230">
            <v>16</v>
          </cell>
          <cell r="AL230">
            <v>2.1836999999999998E-3</v>
          </cell>
          <cell r="AM230">
            <v>28</v>
          </cell>
          <cell r="AN230">
            <v>3.8214999999999998E-3</v>
          </cell>
          <cell r="AO230">
            <v>62</v>
          </cell>
          <cell r="AP230">
            <v>8.4618999999999996E-3</v>
          </cell>
          <cell r="AQ230">
            <v>666</v>
          </cell>
          <cell r="AR230">
            <v>9.0896699999999997E-2</v>
          </cell>
          <cell r="AS230">
            <v>9</v>
          </cell>
          <cell r="AT230">
            <v>1.2283000000000001E-3</v>
          </cell>
          <cell r="AU230">
            <v>1713</v>
          </cell>
          <cell r="AV230">
            <v>0.2337928</v>
          </cell>
          <cell r="AW230">
            <v>117</v>
          </cell>
          <cell r="AX230">
            <v>1.5968300000000001E-2</v>
          </cell>
          <cell r="AY230">
            <v>289</v>
          </cell>
          <cell r="AZ230">
            <v>3.9443199999999998E-2</v>
          </cell>
        </row>
        <row r="231">
          <cell r="A231" t="str">
            <v>Z00438</v>
          </cell>
          <cell r="B231">
            <v>10103</v>
          </cell>
          <cell r="C231">
            <v>161</v>
          </cell>
          <cell r="D231">
            <v>1.5935899999999999E-2</v>
          </cell>
          <cell r="E231">
            <v>603</v>
          </cell>
          <cell r="F231">
            <v>5.9685200000000001E-2</v>
          </cell>
          <cell r="G231">
            <v>1495</v>
          </cell>
          <cell r="H231">
            <v>0.14797579999999999</v>
          </cell>
          <cell r="I231">
            <v>187</v>
          </cell>
          <cell r="J231">
            <v>1.8509399999999999E-2</v>
          </cell>
          <cell r="K231">
            <v>527</v>
          </cell>
          <cell r="L231">
            <v>5.2162699999999999E-2</v>
          </cell>
          <cell r="M231">
            <v>311</v>
          </cell>
          <cell r="N231">
            <v>3.0782899999999998E-2</v>
          </cell>
          <cell r="O231">
            <v>145</v>
          </cell>
          <cell r="P231">
            <v>1.4352200000000001E-2</v>
          </cell>
          <cell r="Q231">
            <v>149</v>
          </cell>
          <cell r="R231">
            <v>1.47481E-2</v>
          </cell>
          <cell r="S231">
            <v>52</v>
          </cell>
          <cell r="T231">
            <v>5.1469999999999997E-3</v>
          </cell>
          <cell r="U231">
            <v>822</v>
          </cell>
          <cell r="V231">
            <v>8.1362000000000004E-2</v>
          </cell>
          <cell r="W231">
            <v>955</v>
          </cell>
          <cell r="X231">
            <v>9.4526399999999997E-2</v>
          </cell>
          <cell r="Y231">
            <v>955</v>
          </cell>
          <cell r="Z231">
            <v>9.4526399999999997E-2</v>
          </cell>
          <cell r="AA231">
            <v>429</v>
          </cell>
          <cell r="AB231">
            <v>4.2462600000000003E-2</v>
          </cell>
          <cell r="AC231">
            <v>71</v>
          </cell>
          <cell r="AD231">
            <v>7.0276000000000002E-3</v>
          </cell>
          <cell r="AE231">
            <v>83</v>
          </cell>
          <cell r="AF231">
            <v>8.2153999999999994E-3</v>
          </cell>
          <cell r="AG231">
            <v>83</v>
          </cell>
          <cell r="AH231">
            <v>8.2153999999999994E-3</v>
          </cell>
          <cell r="AI231">
            <v>34</v>
          </cell>
          <cell r="AJ231">
            <v>3.3652999999999999E-3</v>
          </cell>
          <cell r="AK231">
            <v>34</v>
          </cell>
          <cell r="AL231">
            <v>3.3652999999999999E-3</v>
          </cell>
          <cell r="AM231">
            <v>33</v>
          </cell>
          <cell r="AN231">
            <v>3.2664E-3</v>
          </cell>
          <cell r="AO231">
            <v>68</v>
          </cell>
          <cell r="AP231">
            <v>6.7307000000000001E-3</v>
          </cell>
          <cell r="AQ231">
            <v>554</v>
          </cell>
          <cell r="AR231">
            <v>5.4835200000000001E-2</v>
          </cell>
          <cell r="AS231">
            <v>1</v>
          </cell>
          <cell r="AT231">
            <v>9.8999999999999994E-5</v>
          </cell>
          <cell r="AU231">
            <v>2506</v>
          </cell>
          <cell r="AV231">
            <v>0.24804509999999999</v>
          </cell>
          <cell r="AW231">
            <v>195</v>
          </cell>
          <cell r="AX231">
            <v>1.9301200000000001E-2</v>
          </cell>
          <cell r="AY231">
            <v>423</v>
          </cell>
          <cell r="AZ231">
            <v>4.1868799999999998E-2</v>
          </cell>
        </row>
        <row r="232">
          <cell r="A232" t="str">
            <v>Z00440</v>
          </cell>
          <cell r="B232">
            <v>10616</v>
          </cell>
          <cell r="C232">
            <v>200</v>
          </cell>
          <cell r="D232">
            <v>1.8839499999999999E-2</v>
          </cell>
          <cell r="E232">
            <v>695</v>
          </cell>
          <cell r="F232">
            <v>6.5467200000000003E-2</v>
          </cell>
          <cell r="G232">
            <v>1831</v>
          </cell>
          <cell r="H232">
            <v>0.1724755</v>
          </cell>
          <cell r="I232">
            <v>238</v>
          </cell>
          <cell r="J232">
            <v>2.2419000000000001E-2</v>
          </cell>
          <cell r="K232">
            <v>571</v>
          </cell>
          <cell r="L232">
            <v>5.37867E-2</v>
          </cell>
          <cell r="M232">
            <v>577</v>
          </cell>
          <cell r="N232">
            <v>5.4351900000000002E-2</v>
          </cell>
          <cell r="O232">
            <v>259</v>
          </cell>
          <cell r="P232">
            <v>2.4397100000000001E-2</v>
          </cell>
          <cell r="Q232">
            <v>211</v>
          </cell>
          <cell r="R232">
            <v>1.98757E-2</v>
          </cell>
          <cell r="S232">
            <v>86</v>
          </cell>
          <cell r="T232">
            <v>8.1010000000000006E-3</v>
          </cell>
          <cell r="U232">
            <v>986</v>
          </cell>
          <cell r="V232">
            <v>9.2878699999999995E-2</v>
          </cell>
          <cell r="W232">
            <v>1864</v>
          </cell>
          <cell r="X232">
            <v>0.17558399999999999</v>
          </cell>
          <cell r="Y232">
            <v>1864</v>
          </cell>
          <cell r="Z232">
            <v>0.17558399999999999</v>
          </cell>
          <cell r="AA232">
            <v>565</v>
          </cell>
          <cell r="AB232">
            <v>5.3221600000000001E-2</v>
          </cell>
          <cell r="AC232">
            <v>52</v>
          </cell>
          <cell r="AD232">
            <v>4.8983000000000004E-3</v>
          </cell>
          <cell r="AE232">
            <v>114</v>
          </cell>
          <cell r="AF232">
            <v>1.07385E-2</v>
          </cell>
          <cell r="AG232">
            <v>114</v>
          </cell>
          <cell r="AH232">
            <v>1.07385E-2</v>
          </cell>
          <cell r="AI232">
            <v>48</v>
          </cell>
          <cell r="AJ232">
            <v>4.5215000000000003E-3</v>
          </cell>
          <cell r="AK232">
            <v>48</v>
          </cell>
          <cell r="AL232">
            <v>4.5215000000000003E-3</v>
          </cell>
          <cell r="AM232">
            <v>42</v>
          </cell>
          <cell r="AN232">
            <v>3.9563000000000003E-3</v>
          </cell>
          <cell r="AO232">
            <v>87</v>
          </cell>
          <cell r="AP232">
            <v>8.1951999999999997E-3</v>
          </cell>
          <cell r="AQ232">
            <v>1147</v>
          </cell>
          <cell r="AR232">
            <v>0.1080445</v>
          </cell>
          <cell r="AS232">
            <v>25</v>
          </cell>
          <cell r="AT232">
            <v>2.3549E-3</v>
          </cell>
          <cell r="AU232">
            <v>2944</v>
          </cell>
          <cell r="AV232">
            <v>0.27731729999999999</v>
          </cell>
          <cell r="AW232">
            <v>253</v>
          </cell>
          <cell r="AX232">
            <v>2.3831999999999999E-2</v>
          </cell>
          <cell r="AY232">
            <v>477</v>
          </cell>
          <cell r="AZ232">
            <v>4.4932199999999999E-2</v>
          </cell>
        </row>
        <row r="233">
          <cell r="A233" t="str">
            <v>Z00451</v>
          </cell>
          <cell r="B233">
            <v>5221</v>
          </cell>
          <cell r="C233">
            <v>37</v>
          </cell>
          <cell r="D233">
            <v>7.0867999999999999E-3</v>
          </cell>
          <cell r="E233">
            <v>344</v>
          </cell>
          <cell r="F233">
            <v>6.5887799999999996E-2</v>
          </cell>
          <cell r="G233">
            <v>576</v>
          </cell>
          <cell r="H233">
            <v>0.1103237</v>
          </cell>
          <cell r="I233">
            <v>73</v>
          </cell>
          <cell r="J233">
            <v>1.3982E-2</v>
          </cell>
          <cell r="K233">
            <v>198</v>
          </cell>
          <cell r="L233">
            <v>3.7923800000000001E-2</v>
          </cell>
          <cell r="M233">
            <v>117</v>
          </cell>
          <cell r="N233">
            <v>2.2409499999999999E-2</v>
          </cell>
          <cell r="O233">
            <v>115</v>
          </cell>
          <cell r="P233">
            <v>2.2026400000000002E-2</v>
          </cell>
          <cell r="Q233">
            <v>106</v>
          </cell>
          <cell r="R233">
            <v>2.0302600000000001E-2</v>
          </cell>
          <cell r="S233">
            <v>24</v>
          </cell>
          <cell r="T233">
            <v>4.5967999999999998E-3</v>
          </cell>
          <cell r="U233">
            <v>308</v>
          </cell>
          <cell r="V233">
            <v>5.8992500000000003E-2</v>
          </cell>
          <cell r="W233">
            <v>873</v>
          </cell>
          <cell r="X233">
            <v>0.16720930000000001</v>
          </cell>
          <cell r="Y233">
            <v>873</v>
          </cell>
          <cell r="Z233">
            <v>0.16720930000000001</v>
          </cell>
          <cell r="AA233">
            <v>148</v>
          </cell>
          <cell r="AB233">
            <v>2.83471E-2</v>
          </cell>
          <cell r="AC233">
            <v>47</v>
          </cell>
          <cell r="AD233">
            <v>9.0021000000000007E-3</v>
          </cell>
          <cell r="AE233">
            <v>31</v>
          </cell>
          <cell r="AF233">
            <v>5.9376000000000003E-3</v>
          </cell>
          <cell r="AG233">
            <v>31</v>
          </cell>
          <cell r="AH233">
            <v>5.9376000000000003E-3</v>
          </cell>
          <cell r="AI233">
            <v>20</v>
          </cell>
          <cell r="AJ233">
            <v>3.8306999999999998E-3</v>
          </cell>
          <cell r="AK233">
            <v>20</v>
          </cell>
          <cell r="AL233">
            <v>3.8306999999999998E-3</v>
          </cell>
          <cell r="AM233">
            <v>16</v>
          </cell>
          <cell r="AN233">
            <v>3.0644999999999999E-3</v>
          </cell>
          <cell r="AO233">
            <v>44</v>
          </cell>
          <cell r="AP233">
            <v>8.4274999999999992E-3</v>
          </cell>
          <cell r="AQ233">
            <v>482</v>
          </cell>
          <cell r="AR233">
            <v>9.2319499999999999E-2</v>
          </cell>
          <cell r="AS233">
            <v>10</v>
          </cell>
          <cell r="AT233">
            <v>1.9153E-3</v>
          </cell>
          <cell r="AU233">
            <v>1078</v>
          </cell>
          <cell r="AV233">
            <v>0.20647389999999999</v>
          </cell>
          <cell r="AW233">
            <v>84</v>
          </cell>
          <cell r="AX233">
            <v>1.60889E-2</v>
          </cell>
          <cell r="AY233">
            <v>140</v>
          </cell>
          <cell r="AZ233">
            <v>2.68148E-2</v>
          </cell>
        </row>
        <row r="234">
          <cell r="A234" t="str">
            <v>Z00453</v>
          </cell>
          <cell r="B234">
            <v>3711</v>
          </cell>
          <cell r="C234">
            <v>77</v>
          </cell>
          <cell r="D234">
            <v>2.0749099999999999E-2</v>
          </cell>
          <cell r="E234">
            <v>189</v>
          </cell>
          <cell r="F234">
            <v>5.0929700000000001E-2</v>
          </cell>
          <cell r="G234">
            <v>570</v>
          </cell>
          <cell r="H234">
            <v>0.1535974</v>
          </cell>
          <cell r="I234">
            <v>76</v>
          </cell>
          <cell r="J234">
            <v>2.04797E-2</v>
          </cell>
          <cell r="K234">
            <v>196</v>
          </cell>
          <cell r="L234">
            <v>5.2816000000000002E-2</v>
          </cell>
          <cell r="M234">
            <v>126</v>
          </cell>
          <cell r="N234">
            <v>3.39531E-2</v>
          </cell>
          <cell r="O234">
            <v>69</v>
          </cell>
          <cell r="P234">
            <v>1.85934E-2</v>
          </cell>
          <cell r="Q234">
            <v>100</v>
          </cell>
          <cell r="R234">
            <v>2.6946899999999999E-2</v>
          </cell>
          <cell r="S234">
            <v>32</v>
          </cell>
          <cell r="T234">
            <v>8.6230000000000005E-3</v>
          </cell>
          <cell r="U234">
            <v>303</v>
          </cell>
          <cell r="V234">
            <v>8.1649200000000005E-2</v>
          </cell>
          <cell r="W234">
            <v>182</v>
          </cell>
          <cell r="X234">
            <v>4.9043400000000001E-2</v>
          </cell>
          <cell r="Y234">
            <v>182</v>
          </cell>
          <cell r="Z234">
            <v>4.9043400000000001E-2</v>
          </cell>
          <cell r="AA234">
            <v>142</v>
          </cell>
          <cell r="AB234">
            <v>3.8264600000000003E-2</v>
          </cell>
          <cell r="AC234">
            <v>25</v>
          </cell>
          <cell r="AD234">
            <v>6.7367E-3</v>
          </cell>
          <cell r="AE234">
            <v>44</v>
          </cell>
          <cell r="AF234">
            <v>1.18566E-2</v>
          </cell>
          <cell r="AG234">
            <v>44</v>
          </cell>
          <cell r="AH234">
            <v>1.18566E-2</v>
          </cell>
          <cell r="AI234">
            <v>8</v>
          </cell>
          <cell r="AJ234">
            <v>2.1557999999999998E-3</v>
          </cell>
          <cell r="AK234">
            <v>8</v>
          </cell>
          <cell r="AL234">
            <v>2.1557999999999998E-3</v>
          </cell>
          <cell r="AM234">
            <v>15</v>
          </cell>
          <cell r="AN234">
            <v>4.0419999999999996E-3</v>
          </cell>
          <cell r="AO234">
            <v>19</v>
          </cell>
          <cell r="AP234">
            <v>5.1199000000000001E-3</v>
          </cell>
          <cell r="AQ234">
            <v>270</v>
          </cell>
          <cell r="AR234">
            <v>7.2756699999999994E-2</v>
          </cell>
          <cell r="AS234">
            <v>0</v>
          </cell>
          <cell r="AT234">
            <v>0</v>
          </cell>
          <cell r="AU234">
            <v>945</v>
          </cell>
          <cell r="AV234">
            <v>0.25464829999999999</v>
          </cell>
          <cell r="AW234">
            <v>87</v>
          </cell>
          <cell r="AX234">
            <v>2.3443800000000001E-2</v>
          </cell>
          <cell r="AY234">
            <v>150</v>
          </cell>
          <cell r="AZ234">
            <v>4.0420400000000002E-2</v>
          </cell>
        </row>
        <row r="235">
          <cell r="A235" t="str">
            <v>Z00454</v>
          </cell>
          <cell r="B235">
            <v>8482</v>
          </cell>
          <cell r="C235">
            <v>98</v>
          </cell>
          <cell r="D235">
            <v>1.1553900000000001E-2</v>
          </cell>
          <cell r="E235">
            <v>574</v>
          </cell>
          <cell r="F235">
            <v>6.7672700000000002E-2</v>
          </cell>
          <cell r="G235">
            <v>1082</v>
          </cell>
          <cell r="H235">
            <v>0.12756429999999999</v>
          </cell>
          <cell r="I235">
            <v>155</v>
          </cell>
          <cell r="J235">
            <v>1.8273999999999999E-2</v>
          </cell>
          <cell r="K235">
            <v>327</v>
          </cell>
          <cell r="L235">
            <v>3.8552200000000002E-2</v>
          </cell>
          <cell r="M235">
            <v>350</v>
          </cell>
          <cell r="N235">
            <v>4.1263899999999999E-2</v>
          </cell>
          <cell r="O235">
            <v>107</v>
          </cell>
          <cell r="P235">
            <v>1.26149E-2</v>
          </cell>
          <cell r="Q235">
            <v>151</v>
          </cell>
          <cell r="R235">
            <v>1.7802399999999999E-2</v>
          </cell>
          <cell r="S235">
            <v>40</v>
          </cell>
          <cell r="T235">
            <v>4.7159000000000003E-3</v>
          </cell>
          <cell r="U235">
            <v>565</v>
          </cell>
          <cell r="V235">
            <v>6.6611600000000007E-2</v>
          </cell>
          <cell r="W235">
            <v>456</v>
          </cell>
          <cell r="X235">
            <v>5.37609E-2</v>
          </cell>
          <cell r="Y235">
            <v>456</v>
          </cell>
          <cell r="Z235">
            <v>5.37609E-2</v>
          </cell>
          <cell r="AA235">
            <v>312</v>
          </cell>
          <cell r="AB235">
            <v>3.6783799999999998E-2</v>
          </cell>
          <cell r="AC235">
            <v>63</v>
          </cell>
          <cell r="AD235">
            <v>7.4275000000000001E-3</v>
          </cell>
          <cell r="AE235">
            <v>77</v>
          </cell>
          <cell r="AF235">
            <v>9.0779999999999993E-3</v>
          </cell>
          <cell r="AG235">
            <v>77</v>
          </cell>
          <cell r="AH235">
            <v>9.0779999999999993E-3</v>
          </cell>
          <cell r="AI235">
            <v>43</v>
          </cell>
          <cell r="AJ235">
            <v>5.0695999999999996E-3</v>
          </cell>
          <cell r="AK235">
            <v>43</v>
          </cell>
          <cell r="AL235">
            <v>5.0695999999999996E-3</v>
          </cell>
          <cell r="AM235">
            <v>45</v>
          </cell>
          <cell r="AN235">
            <v>5.3054E-3</v>
          </cell>
          <cell r="AO235">
            <v>51</v>
          </cell>
          <cell r="AP235">
            <v>6.0127000000000002E-3</v>
          </cell>
          <cell r="AQ235">
            <v>885</v>
          </cell>
          <cell r="AR235">
            <v>0.1043386</v>
          </cell>
          <cell r="AS235">
            <v>8</v>
          </cell>
          <cell r="AT235">
            <v>9.4320000000000005E-4</v>
          </cell>
          <cell r="AU235">
            <v>1930</v>
          </cell>
          <cell r="AV235">
            <v>0.22754070000000001</v>
          </cell>
          <cell r="AW235">
            <v>128</v>
          </cell>
          <cell r="AX235">
            <v>1.50908E-2</v>
          </cell>
          <cell r="AY235">
            <v>237</v>
          </cell>
          <cell r="AZ235">
            <v>2.7941500000000001E-2</v>
          </cell>
        </row>
        <row r="236">
          <cell r="A236" t="str">
            <v>Z00455</v>
          </cell>
          <cell r="B236">
            <v>5024</v>
          </cell>
          <cell r="C236">
            <v>48</v>
          </cell>
          <cell r="D236">
            <v>9.5540999999999994E-3</v>
          </cell>
          <cell r="E236">
            <v>266</v>
          </cell>
          <cell r="F236">
            <v>5.2945899999999997E-2</v>
          </cell>
          <cell r="G236">
            <v>631</v>
          </cell>
          <cell r="H236">
            <v>0.12559709999999999</v>
          </cell>
          <cell r="I236">
            <v>81</v>
          </cell>
          <cell r="J236">
            <v>1.6122600000000001E-2</v>
          </cell>
          <cell r="K236">
            <v>214</v>
          </cell>
          <cell r="L236">
            <v>4.2595500000000001E-2</v>
          </cell>
          <cell r="M236">
            <v>23</v>
          </cell>
          <cell r="N236">
            <v>4.5779999999999996E-3</v>
          </cell>
          <cell r="O236">
            <v>51</v>
          </cell>
          <cell r="P236">
            <v>1.01513E-2</v>
          </cell>
          <cell r="Q236">
            <v>61</v>
          </cell>
          <cell r="R236">
            <v>1.21417E-2</v>
          </cell>
          <cell r="S236">
            <v>22</v>
          </cell>
          <cell r="T236">
            <v>4.3790000000000001E-3</v>
          </cell>
          <cell r="U236">
            <v>374</v>
          </cell>
          <cell r="V236">
            <v>7.4442700000000001E-2</v>
          </cell>
          <cell r="W236">
            <v>163</v>
          </cell>
          <cell r="X236">
            <v>3.2444300000000002E-2</v>
          </cell>
          <cell r="Y236">
            <v>163</v>
          </cell>
          <cell r="Z236">
            <v>3.2444300000000002E-2</v>
          </cell>
          <cell r="AA236">
            <v>204</v>
          </cell>
          <cell r="AB236">
            <v>4.0605099999999998E-2</v>
          </cell>
          <cell r="AC236">
            <v>35</v>
          </cell>
          <cell r="AD236">
            <v>6.9665999999999999E-3</v>
          </cell>
          <cell r="AE236">
            <v>39</v>
          </cell>
          <cell r="AF236">
            <v>7.7627E-3</v>
          </cell>
          <cell r="AG236">
            <v>39</v>
          </cell>
          <cell r="AH236">
            <v>7.7627E-3</v>
          </cell>
          <cell r="AI236">
            <v>14</v>
          </cell>
          <cell r="AJ236">
            <v>2.7866000000000002E-3</v>
          </cell>
          <cell r="AK236">
            <v>14</v>
          </cell>
          <cell r="AL236">
            <v>2.7866000000000002E-3</v>
          </cell>
          <cell r="AM236">
            <v>14</v>
          </cell>
          <cell r="AN236">
            <v>2.7866000000000002E-3</v>
          </cell>
          <cell r="AO236">
            <v>22</v>
          </cell>
          <cell r="AP236">
            <v>4.3790000000000001E-3</v>
          </cell>
          <cell r="AQ236">
            <v>290</v>
          </cell>
          <cell r="AR236">
            <v>5.7722900000000001E-2</v>
          </cell>
          <cell r="AS236">
            <v>3</v>
          </cell>
          <cell r="AT236">
            <v>5.9710000000000004E-4</v>
          </cell>
          <cell r="AU236">
            <v>1074</v>
          </cell>
          <cell r="AV236">
            <v>0.21377389999999999</v>
          </cell>
          <cell r="AW236">
            <v>70</v>
          </cell>
          <cell r="AX236">
            <v>1.39331E-2</v>
          </cell>
          <cell r="AY236">
            <v>109</v>
          </cell>
          <cell r="AZ236">
            <v>2.1695900000000001E-2</v>
          </cell>
        </row>
        <row r="237">
          <cell r="A237" t="str">
            <v>Z00457</v>
          </cell>
          <cell r="B237">
            <v>11471</v>
          </cell>
          <cell r="C237">
            <v>128</v>
          </cell>
          <cell r="D237">
            <v>1.1158599999999999E-2</v>
          </cell>
          <cell r="E237">
            <v>600</v>
          </cell>
          <cell r="F237">
            <v>5.23058E-2</v>
          </cell>
          <cell r="G237">
            <v>1305</v>
          </cell>
          <cell r="H237">
            <v>0.11376509999999999</v>
          </cell>
          <cell r="I237">
            <v>153</v>
          </cell>
          <cell r="J237">
            <v>1.3337999999999999E-2</v>
          </cell>
          <cell r="K237">
            <v>420</v>
          </cell>
          <cell r="L237">
            <v>3.6614099999999997E-2</v>
          </cell>
          <cell r="M237">
            <v>279</v>
          </cell>
          <cell r="N237">
            <v>2.4322199999999999E-2</v>
          </cell>
          <cell r="O237">
            <v>201</v>
          </cell>
          <cell r="P237">
            <v>1.75224E-2</v>
          </cell>
          <cell r="Q237">
            <v>169</v>
          </cell>
          <cell r="R237">
            <v>1.4732800000000001E-2</v>
          </cell>
          <cell r="S237">
            <v>53</v>
          </cell>
          <cell r="T237">
            <v>4.6202999999999999E-3</v>
          </cell>
          <cell r="U237">
            <v>699</v>
          </cell>
          <cell r="V237">
            <v>6.0936299999999999E-2</v>
          </cell>
          <cell r="W237">
            <v>1803</v>
          </cell>
          <cell r="X237">
            <v>0.15717900000000001</v>
          </cell>
          <cell r="Y237">
            <v>1803</v>
          </cell>
          <cell r="Z237">
            <v>0.15717900000000001</v>
          </cell>
          <cell r="AA237">
            <v>383</v>
          </cell>
          <cell r="AB237">
            <v>3.3388500000000002E-2</v>
          </cell>
          <cell r="AC237">
            <v>93</v>
          </cell>
          <cell r="AD237">
            <v>8.1074000000000007E-3</v>
          </cell>
          <cell r="AE237">
            <v>66</v>
          </cell>
          <cell r="AF237">
            <v>5.7536000000000002E-3</v>
          </cell>
          <cell r="AG237">
            <v>66</v>
          </cell>
          <cell r="AH237">
            <v>5.7536000000000002E-3</v>
          </cell>
          <cell r="AI237">
            <v>55</v>
          </cell>
          <cell r="AJ237">
            <v>4.7946999999999998E-3</v>
          </cell>
          <cell r="AK237">
            <v>55</v>
          </cell>
          <cell r="AL237">
            <v>4.7946999999999998E-3</v>
          </cell>
          <cell r="AM237">
            <v>42</v>
          </cell>
          <cell r="AN237">
            <v>3.6614E-3</v>
          </cell>
          <cell r="AO237">
            <v>70</v>
          </cell>
          <cell r="AP237">
            <v>6.1022999999999997E-3</v>
          </cell>
          <cell r="AQ237">
            <v>914</v>
          </cell>
          <cell r="AR237">
            <v>7.9679200000000006E-2</v>
          </cell>
          <cell r="AS237">
            <v>12</v>
          </cell>
          <cell r="AT237">
            <v>1.0460999999999999E-3</v>
          </cell>
          <cell r="AU237">
            <v>2300</v>
          </cell>
          <cell r="AV237">
            <v>0.20050560000000001</v>
          </cell>
          <cell r="AW237">
            <v>225</v>
          </cell>
          <cell r="AX237">
            <v>1.9614699999999999E-2</v>
          </cell>
          <cell r="AY237">
            <v>258</v>
          </cell>
          <cell r="AZ237">
            <v>2.2491500000000001E-2</v>
          </cell>
        </row>
        <row r="238">
          <cell r="A238" t="str">
            <v>Z00458</v>
          </cell>
          <cell r="B238">
            <v>5071</v>
          </cell>
          <cell r="C238">
            <v>81</v>
          </cell>
          <cell r="D238">
            <v>1.59732E-2</v>
          </cell>
          <cell r="E238">
            <v>240</v>
          </cell>
          <cell r="F238">
            <v>4.7327899999999999E-2</v>
          </cell>
          <cell r="G238">
            <v>983</v>
          </cell>
          <cell r="H238">
            <v>0.1938474</v>
          </cell>
          <cell r="I238">
            <v>132</v>
          </cell>
          <cell r="J238">
            <v>2.6030399999999999E-2</v>
          </cell>
          <cell r="K238">
            <v>198</v>
          </cell>
          <cell r="L238">
            <v>3.90456E-2</v>
          </cell>
          <cell r="M238">
            <v>148</v>
          </cell>
          <cell r="N238">
            <v>2.9185599999999999E-2</v>
          </cell>
          <cell r="O238">
            <v>97</v>
          </cell>
          <cell r="P238">
            <v>1.91284E-2</v>
          </cell>
          <cell r="Q238">
            <v>23</v>
          </cell>
          <cell r="R238">
            <v>4.5355999999999999E-3</v>
          </cell>
          <cell r="S238">
            <v>49</v>
          </cell>
          <cell r="T238">
            <v>9.6627999999999992E-3</v>
          </cell>
          <cell r="U238">
            <v>400</v>
          </cell>
          <cell r="V238">
            <v>7.8879900000000003E-2</v>
          </cell>
          <cell r="W238">
            <v>443</v>
          </cell>
          <cell r="X238">
            <v>8.7359500000000007E-2</v>
          </cell>
          <cell r="Y238">
            <v>443</v>
          </cell>
          <cell r="Z238">
            <v>8.7359500000000007E-2</v>
          </cell>
          <cell r="AA238">
            <v>252</v>
          </cell>
          <cell r="AB238">
            <v>4.9694299999999997E-2</v>
          </cell>
          <cell r="AC238">
            <v>36</v>
          </cell>
          <cell r="AD238">
            <v>7.0992E-3</v>
          </cell>
          <cell r="AE238">
            <v>45</v>
          </cell>
          <cell r="AF238">
            <v>8.8739999999999999E-3</v>
          </cell>
          <cell r="AG238">
            <v>45</v>
          </cell>
          <cell r="AH238">
            <v>8.8739999999999999E-3</v>
          </cell>
          <cell r="AI238">
            <v>23</v>
          </cell>
          <cell r="AJ238">
            <v>4.5355999999999999E-3</v>
          </cell>
          <cell r="AK238">
            <v>23</v>
          </cell>
          <cell r="AL238">
            <v>4.5355999999999999E-3</v>
          </cell>
          <cell r="AM238">
            <v>15</v>
          </cell>
          <cell r="AN238">
            <v>2.9580000000000001E-3</v>
          </cell>
          <cell r="AO238">
            <v>29</v>
          </cell>
          <cell r="AP238">
            <v>5.7187999999999996E-3</v>
          </cell>
          <cell r="AQ238">
            <v>600</v>
          </cell>
          <cell r="AR238">
            <v>0.11831990000000001</v>
          </cell>
          <cell r="AS238">
            <v>0</v>
          </cell>
          <cell r="AT238">
            <v>0</v>
          </cell>
          <cell r="AU238">
            <v>1348</v>
          </cell>
          <cell r="AV238">
            <v>0.26582529999999999</v>
          </cell>
          <cell r="AW238">
            <v>111</v>
          </cell>
          <cell r="AX238">
            <v>2.1889200000000001E-2</v>
          </cell>
          <cell r="AY238">
            <v>164</v>
          </cell>
          <cell r="AZ238">
            <v>3.2340800000000003E-2</v>
          </cell>
        </row>
        <row r="239">
          <cell r="A239" t="str">
            <v>Z00460</v>
          </cell>
          <cell r="B239">
            <v>4319</v>
          </cell>
          <cell r="C239">
            <v>77</v>
          </cell>
          <cell r="D239">
            <v>1.7828199999999999E-2</v>
          </cell>
          <cell r="E239">
            <v>166</v>
          </cell>
          <cell r="F239">
            <v>3.8434799999999998E-2</v>
          </cell>
          <cell r="G239">
            <v>565</v>
          </cell>
          <cell r="H239">
            <v>0.1308173</v>
          </cell>
          <cell r="I239">
            <v>81</v>
          </cell>
          <cell r="J239">
            <v>1.8754300000000002E-2</v>
          </cell>
          <cell r="K239">
            <v>182</v>
          </cell>
          <cell r="L239">
            <v>4.21394E-2</v>
          </cell>
          <cell r="M239">
            <v>167</v>
          </cell>
          <cell r="N239">
            <v>3.8666399999999997E-2</v>
          </cell>
          <cell r="O239">
            <v>35</v>
          </cell>
          <cell r="P239">
            <v>8.1037000000000001E-3</v>
          </cell>
          <cell r="Q239">
            <v>74</v>
          </cell>
          <cell r="R239">
            <v>1.7133599999999999E-2</v>
          </cell>
          <cell r="S239">
            <v>17</v>
          </cell>
          <cell r="T239">
            <v>3.9360999999999997E-3</v>
          </cell>
          <cell r="U239">
            <v>315</v>
          </cell>
          <cell r="V239">
            <v>7.2933499999999998E-2</v>
          </cell>
          <cell r="W239">
            <v>375</v>
          </cell>
          <cell r="X239">
            <v>8.6825700000000006E-2</v>
          </cell>
          <cell r="Y239">
            <v>375</v>
          </cell>
          <cell r="Z239">
            <v>8.6825700000000006E-2</v>
          </cell>
          <cell r="AA239">
            <v>178</v>
          </cell>
          <cell r="AB239">
            <v>4.1213199999999998E-2</v>
          </cell>
          <cell r="AC239">
            <v>29</v>
          </cell>
          <cell r="AD239">
            <v>6.7145E-3</v>
          </cell>
          <cell r="AE239">
            <v>34</v>
          </cell>
          <cell r="AF239">
            <v>7.8721999999999993E-3</v>
          </cell>
          <cell r="AG239">
            <v>34</v>
          </cell>
          <cell r="AH239">
            <v>7.8721999999999993E-3</v>
          </cell>
          <cell r="AI239">
            <v>13</v>
          </cell>
          <cell r="AJ239">
            <v>3.0100000000000001E-3</v>
          </cell>
          <cell r="AK239">
            <v>13</v>
          </cell>
          <cell r="AL239">
            <v>3.0100000000000001E-3</v>
          </cell>
          <cell r="AM239">
            <v>2</v>
          </cell>
          <cell r="AN239">
            <v>4.6309999999999998E-4</v>
          </cell>
          <cell r="AO239">
            <v>18</v>
          </cell>
          <cell r="AP239">
            <v>4.1675999999999996E-3</v>
          </cell>
          <cell r="AQ239">
            <v>206</v>
          </cell>
          <cell r="AR239">
            <v>4.7696200000000001E-2</v>
          </cell>
          <cell r="AS239">
            <v>3</v>
          </cell>
          <cell r="AT239">
            <v>6.9459999999999997E-4</v>
          </cell>
          <cell r="AU239">
            <v>900</v>
          </cell>
          <cell r="AV239">
            <v>0.2083816</v>
          </cell>
          <cell r="AW239">
            <v>65</v>
          </cell>
          <cell r="AX239">
            <v>1.50498E-2</v>
          </cell>
          <cell r="AY239">
            <v>115</v>
          </cell>
          <cell r="AZ239">
            <v>2.6626500000000001E-2</v>
          </cell>
        </row>
        <row r="240">
          <cell r="A240" t="str">
            <v>Z00461</v>
          </cell>
          <cell r="B240">
            <v>2987</v>
          </cell>
          <cell r="C240">
            <v>48</v>
          </cell>
          <cell r="D240">
            <v>1.60696E-2</v>
          </cell>
          <cell r="E240">
            <v>197</v>
          </cell>
          <cell r="F240">
            <v>6.5952499999999997E-2</v>
          </cell>
          <cell r="G240">
            <v>390</v>
          </cell>
          <cell r="H240">
            <v>0.13056580000000001</v>
          </cell>
          <cell r="I240">
            <v>56</v>
          </cell>
          <cell r="J240">
            <v>1.8747900000000001E-2</v>
          </cell>
          <cell r="K240">
            <v>103</v>
          </cell>
          <cell r="L240">
            <v>3.4482800000000001E-2</v>
          </cell>
          <cell r="M240">
            <v>124</v>
          </cell>
          <cell r="N240">
            <v>4.15132E-2</v>
          </cell>
          <cell r="O240">
            <v>46</v>
          </cell>
          <cell r="P240">
            <v>1.54001E-2</v>
          </cell>
          <cell r="Q240">
            <v>45</v>
          </cell>
          <cell r="R240">
            <v>1.50653E-2</v>
          </cell>
          <cell r="S240">
            <v>29</v>
          </cell>
          <cell r="T240">
            <v>9.7087000000000007E-3</v>
          </cell>
          <cell r="U240">
            <v>193</v>
          </cell>
          <cell r="V240">
            <v>6.4613299999999999E-2</v>
          </cell>
          <cell r="W240">
            <v>176</v>
          </cell>
          <cell r="X240">
            <v>5.8922000000000002E-2</v>
          </cell>
          <cell r="Y240">
            <v>176</v>
          </cell>
          <cell r="Z240">
            <v>5.8922000000000002E-2</v>
          </cell>
          <cell r="AA240">
            <v>113</v>
          </cell>
          <cell r="AB240">
            <v>3.7830599999999999E-2</v>
          </cell>
          <cell r="AC240">
            <v>30</v>
          </cell>
          <cell r="AD240">
            <v>1.00435E-2</v>
          </cell>
          <cell r="AE240">
            <v>31</v>
          </cell>
          <cell r="AF240">
            <v>1.03783E-2</v>
          </cell>
          <cell r="AG240">
            <v>31</v>
          </cell>
          <cell r="AH240">
            <v>1.03783E-2</v>
          </cell>
          <cell r="AI240">
            <v>16</v>
          </cell>
          <cell r="AJ240">
            <v>5.3565000000000002E-3</v>
          </cell>
          <cell r="AK240">
            <v>16</v>
          </cell>
          <cell r="AL240">
            <v>5.3565000000000002E-3</v>
          </cell>
          <cell r="AM240">
            <v>21</v>
          </cell>
          <cell r="AN240">
            <v>7.0305000000000003E-3</v>
          </cell>
          <cell r="AO240">
            <v>31</v>
          </cell>
          <cell r="AP240">
            <v>1.03783E-2</v>
          </cell>
          <cell r="AQ240">
            <v>241</v>
          </cell>
          <cell r="AR240">
            <v>8.0683000000000005E-2</v>
          </cell>
          <cell r="AS240">
            <v>37</v>
          </cell>
          <cell r="AT240">
            <v>1.2387E-2</v>
          </cell>
          <cell r="AU240">
            <v>696</v>
          </cell>
          <cell r="AV240">
            <v>0.23300969999999999</v>
          </cell>
          <cell r="AW240">
            <v>44</v>
          </cell>
          <cell r="AX240">
            <v>1.4730500000000001E-2</v>
          </cell>
          <cell r="AY240">
            <v>79</v>
          </cell>
          <cell r="AZ240">
            <v>2.64479E-2</v>
          </cell>
        </row>
        <row r="241">
          <cell r="A241" t="str">
            <v>Z00462</v>
          </cell>
          <cell r="B241">
            <v>9281</v>
          </cell>
          <cell r="C241">
            <v>162</v>
          </cell>
          <cell r="D241">
            <v>1.7454999999999998E-2</v>
          </cell>
          <cell r="E241">
            <v>510</v>
          </cell>
          <cell r="F241">
            <v>5.4951E-2</v>
          </cell>
          <cell r="G241">
            <v>1309</v>
          </cell>
          <cell r="H241">
            <v>0.14104079999999999</v>
          </cell>
          <cell r="I241">
            <v>185</v>
          </cell>
          <cell r="J241">
            <v>1.9933200000000002E-2</v>
          </cell>
          <cell r="K241">
            <v>393</v>
          </cell>
          <cell r="L241">
            <v>4.2344600000000003E-2</v>
          </cell>
          <cell r="M241">
            <v>371</v>
          </cell>
          <cell r="N241">
            <v>3.9974099999999999E-2</v>
          </cell>
          <cell r="O241">
            <v>174</v>
          </cell>
          <cell r="P241">
            <v>1.8748000000000001E-2</v>
          </cell>
          <cell r="Q241">
            <v>168</v>
          </cell>
          <cell r="R241">
            <v>1.81015E-2</v>
          </cell>
          <cell r="S241">
            <v>60</v>
          </cell>
          <cell r="T241">
            <v>6.4647999999999997E-3</v>
          </cell>
          <cell r="U241">
            <v>753</v>
          </cell>
          <cell r="V241">
            <v>8.1133499999999997E-2</v>
          </cell>
          <cell r="W241">
            <v>805</v>
          </cell>
          <cell r="X241">
            <v>8.6736300000000002E-2</v>
          </cell>
          <cell r="Y241">
            <v>805</v>
          </cell>
          <cell r="Z241">
            <v>8.6736300000000002E-2</v>
          </cell>
          <cell r="AA241">
            <v>452</v>
          </cell>
          <cell r="AB241">
            <v>4.8701599999999998E-2</v>
          </cell>
          <cell r="AC241">
            <v>65</v>
          </cell>
          <cell r="AD241">
            <v>7.0035999999999996E-3</v>
          </cell>
          <cell r="AE241">
            <v>88</v>
          </cell>
          <cell r="AF241">
            <v>9.4816999999999992E-3</v>
          </cell>
          <cell r="AG241">
            <v>88</v>
          </cell>
          <cell r="AH241">
            <v>9.4816999999999992E-3</v>
          </cell>
          <cell r="AI241">
            <v>38</v>
          </cell>
          <cell r="AJ241">
            <v>4.0943999999999998E-3</v>
          </cell>
          <cell r="AK241">
            <v>38</v>
          </cell>
          <cell r="AL241">
            <v>4.0943999999999998E-3</v>
          </cell>
          <cell r="AM241">
            <v>44</v>
          </cell>
          <cell r="AN241">
            <v>4.7409000000000001E-3</v>
          </cell>
          <cell r="AO241">
            <v>97</v>
          </cell>
          <cell r="AP241">
            <v>1.0451500000000001E-2</v>
          </cell>
          <cell r="AQ241">
            <v>883</v>
          </cell>
          <cell r="AR241">
            <v>9.5140600000000006E-2</v>
          </cell>
          <cell r="AS241">
            <v>21</v>
          </cell>
          <cell r="AT241">
            <v>2.2626999999999999E-3</v>
          </cell>
          <cell r="AU241">
            <v>2282</v>
          </cell>
          <cell r="AV241">
            <v>0.24587870000000001</v>
          </cell>
          <cell r="AW241">
            <v>203</v>
          </cell>
          <cell r="AX241">
            <v>2.1872599999999999E-2</v>
          </cell>
          <cell r="AY241">
            <v>324</v>
          </cell>
          <cell r="AZ241">
            <v>3.4909999999999997E-2</v>
          </cell>
        </row>
        <row r="242">
          <cell r="A242" t="str">
            <v>Z00463</v>
          </cell>
          <cell r="B242">
            <v>4566</v>
          </cell>
          <cell r="C242">
            <v>120</v>
          </cell>
          <cell r="D242">
            <v>2.6281200000000001E-2</v>
          </cell>
          <cell r="E242">
            <v>227</v>
          </cell>
          <cell r="F242">
            <v>4.9715299999999997E-2</v>
          </cell>
          <cell r="G242">
            <v>825</v>
          </cell>
          <cell r="H242">
            <v>0.18068329999999999</v>
          </cell>
          <cell r="I242">
            <v>101</v>
          </cell>
          <cell r="J242">
            <v>2.2120000000000001E-2</v>
          </cell>
          <cell r="K242">
            <v>238</v>
          </cell>
          <cell r="L242">
            <v>5.2124400000000001E-2</v>
          </cell>
          <cell r="M242">
            <v>165</v>
          </cell>
          <cell r="N242">
            <v>3.6136700000000001E-2</v>
          </cell>
          <cell r="O242">
            <v>54</v>
          </cell>
          <cell r="P242">
            <v>1.18265E-2</v>
          </cell>
          <cell r="Q242">
            <v>94</v>
          </cell>
          <cell r="R242">
            <v>2.0586900000000002E-2</v>
          </cell>
          <cell r="S242">
            <v>43</v>
          </cell>
          <cell r="T242">
            <v>9.4173999999999994E-3</v>
          </cell>
          <cell r="U242">
            <v>440</v>
          </cell>
          <cell r="V242">
            <v>9.6364400000000003E-2</v>
          </cell>
          <cell r="W242">
            <v>758</v>
          </cell>
          <cell r="X242">
            <v>0.16600960000000001</v>
          </cell>
          <cell r="Y242">
            <v>758</v>
          </cell>
          <cell r="Z242">
            <v>0.16600960000000001</v>
          </cell>
          <cell r="AA242">
            <v>265</v>
          </cell>
          <cell r="AB242">
            <v>5.8037699999999998E-2</v>
          </cell>
          <cell r="AC242">
            <v>37</v>
          </cell>
          <cell r="AD242">
            <v>8.1034000000000002E-3</v>
          </cell>
          <cell r="AE242">
            <v>57</v>
          </cell>
          <cell r="AF242">
            <v>1.2483599999999999E-2</v>
          </cell>
          <cell r="AG242">
            <v>57</v>
          </cell>
          <cell r="AH242">
            <v>1.2483599999999999E-2</v>
          </cell>
          <cell r="AI242">
            <v>22</v>
          </cell>
          <cell r="AJ242">
            <v>4.8181999999999999E-3</v>
          </cell>
          <cell r="AK242">
            <v>22</v>
          </cell>
          <cell r="AL242">
            <v>4.8181999999999999E-3</v>
          </cell>
          <cell r="AM242">
            <v>19</v>
          </cell>
          <cell r="AN242">
            <v>4.1612000000000003E-3</v>
          </cell>
          <cell r="AO242">
            <v>34</v>
          </cell>
          <cell r="AP242">
            <v>7.4463000000000003E-3</v>
          </cell>
          <cell r="AQ242">
            <v>331</v>
          </cell>
          <cell r="AR242">
            <v>7.2492299999999996E-2</v>
          </cell>
          <cell r="AS242">
            <v>2</v>
          </cell>
          <cell r="AT242">
            <v>4.3800000000000002E-4</v>
          </cell>
          <cell r="AU242">
            <v>1243</v>
          </cell>
          <cell r="AV242">
            <v>0.27222950000000001</v>
          </cell>
          <cell r="AW242">
            <v>114</v>
          </cell>
          <cell r="AX242">
            <v>2.4967099999999999E-2</v>
          </cell>
          <cell r="AY242">
            <v>143</v>
          </cell>
          <cell r="AZ242">
            <v>3.1318400000000003E-2</v>
          </cell>
        </row>
        <row r="243">
          <cell r="A243" t="str">
            <v>Z00464</v>
          </cell>
          <cell r="B243">
            <v>4924</v>
          </cell>
          <cell r="C243">
            <v>51</v>
          </cell>
          <cell r="D243">
            <v>1.0357399999999999E-2</v>
          </cell>
          <cell r="E243">
            <v>242</v>
          </cell>
          <cell r="F243">
            <v>4.9147000000000003E-2</v>
          </cell>
          <cell r="G243">
            <v>628</v>
          </cell>
          <cell r="H243">
            <v>0.1275386</v>
          </cell>
          <cell r="I243">
            <v>85</v>
          </cell>
          <cell r="J243">
            <v>1.7262400000000001E-2</v>
          </cell>
          <cell r="K243">
            <v>180</v>
          </cell>
          <cell r="L243">
            <v>3.6555600000000001E-2</v>
          </cell>
          <cell r="M243">
            <v>145</v>
          </cell>
          <cell r="N243">
            <v>2.9447600000000001E-2</v>
          </cell>
          <cell r="O243">
            <v>60</v>
          </cell>
          <cell r="P243">
            <v>1.21852E-2</v>
          </cell>
          <cell r="Q243">
            <v>58</v>
          </cell>
          <cell r="R243">
            <v>1.1779E-2</v>
          </cell>
          <cell r="S243">
            <v>29</v>
          </cell>
          <cell r="T243">
            <v>5.8894999999999998E-3</v>
          </cell>
          <cell r="U243">
            <v>327</v>
          </cell>
          <cell r="V243">
            <v>6.6409399999999993E-2</v>
          </cell>
          <cell r="W243">
            <v>461</v>
          </cell>
          <cell r="X243">
            <v>9.3623100000000001E-2</v>
          </cell>
          <cell r="Y243">
            <v>461</v>
          </cell>
          <cell r="Z243">
            <v>9.3623100000000001E-2</v>
          </cell>
          <cell r="AA243">
            <v>186</v>
          </cell>
          <cell r="AB243">
            <v>3.7774200000000001E-2</v>
          </cell>
          <cell r="AC243">
            <v>41</v>
          </cell>
          <cell r="AD243">
            <v>8.3266E-3</v>
          </cell>
          <cell r="AE243">
            <v>52</v>
          </cell>
          <cell r="AF243">
            <v>1.05605E-2</v>
          </cell>
          <cell r="AG243">
            <v>52</v>
          </cell>
          <cell r="AH243">
            <v>1.05605E-2</v>
          </cell>
          <cell r="AI243">
            <v>29</v>
          </cell>
          <cell r="AJ243">
            <v>5.8894999999999998E-3</v>
          </cell>
          <cell r="AK243">
            <v>29</v>
          </cell>
          <cell r="AL243">
            <v>5.8894999999999998E-3</v>
          </cell>
          <cell r="AM243">
            <v>34</v>
          </cell>
          <cell r="AN243">
            <v>6.9049999999999997E-3</v>
          </cell>
          <cell r="AO243">
            <v>43</v>
          </cell>
          <cell r="AP243">
            <v>8.7326999999999995E-3</v>
          </cell>
          <cell r="AQ243">
            <v>538</v>
          </cell>
          <cell r="AR243">
            <v>0.10926080000000001</v>
          </cell>
          <cell r="AS243">
            <v>0</v>
          </cell>
          <cell r="AT243">
            <v>0</v>
          </cell>
          <cell r="AU243">
            <v>1064</v>
          </cell>
          <cell r="AV243">
            <v>0.21608450000000001</v>
          </cell>
          <cell r="AW243">
            <v>100</v>
          </cell>
          <cell r="AX243">
            <v>2.0308699999999999E-2</v>
          </cell>
          <cell r="AY243">
            <v>132</v>
          </cell>
          <cell r="AZ243">
            <v>2.6807500000000001E-2</v>
          </cell>
        </row>
        <row r="244">
          <cell r="A244" t="str">
            <v>Z00465</v>
          </cell>
          <cell r="B244">
            <v>8066</v>
          </cell>
          <cell r="C244">
            <v>120</v>
          </cell>
          <cell r="D244">
            <v>1.48773E-2</v>
          </cell>
          <cell r="E244">
            <v>552</v>
          </cell>
          <cell r="F244">
            <v>6.8435399999999993E-2</v>
          </cell>
          <cell r="G244">
            <v>991</v>
          </cell>
          <cell r="H244">
            <v>0.1228614</v>
          </cell>
          <cell r="I244">
            <v>131</v>
          </cell>
          <cell r="J244">
            <v>1.6240999999999998E-2</v>
          </cell>
          <cell r="K244">
            <v>256</v>
          </cell>
          <cell r="L244">
            <v>3.1738200000000001E-2</v>
          </cell>
          <cell r="M244">
            <v>287</v>
          </cell>
          <cell r="N244">
            <v>3.5581500000000002E-2</v>
          </cell>
          <cell r="O244">
            <v>190</v>
          </cell>
          <cell r="P244">
            <v>2.3555699999999999E-2</v>
          </cell>
          <cell r="Q244">
            <v>145</v>
          </cell>
          <cell r="R244">
            <v>1.7976700000000002E-2</v>
          </cell>
          <cell r="S244">
            <v>47</v>
          </cell>
          <cell r="T244">
            <v>5.8269000000000003E-3</v>
          </cell>
          <cell r="U244">
            <v>479</v>
          </cell>
          <cell r="V244">
            <v>5.9385100000000003E-2</v>
          </cell>
          <cell r="W244">
            <v>1055</v>
          </cell>
          <cell r="X244">
            <v>0.13079589999999999</v>
          </cell>
          <cell r="Y244">
            <v>1055</v>
          </cell>
          <cell r="Z244">
            <v>0.13079589999999999</v>
          </cell>
          <cell r="AA244">
            <v>289</v>
          </cell>
          <cell r="AB244">
            <v>3.5829399999999997E-2</v>
          </cell>
          <cell r="AC244">
            <v>58</v>
          </cell>
          <cell r="AD244">
            <v>7.1907000000000004E-3</v>
          </cell>
          <cell r="AE244">
            <v>59</v>
          </cell>
          <cell r="AF244">
            <v>7.3147000000000004E-3</v>
          </cell>
          <cell r="AG244">
            <v>59</v>
          </cell>
          <cell r="AH244">
            <v>7.3147000000000004E-3</v>
          </cell>
          <cell r="AI244">
            <v>30</v>
          </cell>
          <cell r="AJ244">
            <v>3.7193E-3</v>
          </cell>
          <cell r="AK244">
            <v>30</v>
          </cell>
          <cell r="AL244">
            <v>3.7193E-3</v>
          </cell>
          <cell r="AM244">
            <v>46</v>
          </cell>
          <cell r="AN244">
            <v>5.7029999999999997E-3</v>
          </cell>
          <cell r="AO244">
            <v>55</v>
          </cell>
          <cell r="AP244">
            <v>6.8186999999999996E-3</v>
          </cell>
          <cell r="AQ244">
            <v>886</v>
          </cell>
          <cell r="AR244">
            <v>0.10984380000000001</v>
          </cell>
          <cell r="AS244">
            <v>4</v>
          </cell>
          <cell r="AT244">
            <v>4.9589999999999996E-4</v>
          </cell>
          <cell r="AU244">
            <v>1831</v>
          </cell>
          <cell r="AV244">
            <v>0.22700219999999999</v>
          </cell>
          <cell r="AW244">
            <v>124</v>
          </cell>
          <cell r="AX244">
            <v>1.53732E-2</v>
          </cell>
          <cell r="AY244">
            <v>220</v>
          </cell>
          <cell r="AZ244">
            <v>2.7275000000000001E-2</v>
          </cell>
        </row>
        <row r="245">
          <cell r="A245" t="str">
            <v>Z00466</v>
          </cell>
          <cell r="B245">
            <v>3156</v>
          </cell>
          <cell r="C245">
            <v>14</v>
          </cell>
          <cell r="D245">
            <v>4.4359999999999998E-3</v>
          </cell>
          <cell r="E245">
            <v>246</v>
          </cell>
          <cell r="F245">
            <v>7.7946799999999997E-2</v>
          </cell>
          <cell r="G245">
            <v>341</v>
          </cell>
          <cell r="H245">
            <v>0.1080482</v>
          </cell>
          <cell r="I245">
            <v>35</v>
          </cell>
          <cell r="J245">
            <v>1.1089999999999999E-2</v>
          </cell>
          <cell r="K245">
            <v>94</v>
          </cell>
          <cell r="L245">
            <v>2.9784499999999998E-2</v>
          </cell>
          <cell r="M245">
            <v>38</v>
          </cell>
          <cell r="N245">
            <v>1.20406E-2</v>
          </cell>
          <cell r="O245">
            <v>77</v>
          </cell>
          <cell r="P245">
            <v>2.4398E-2</v>
          </cell>
          <cell r="Q245">
            <v>33</v>
          </cell>
          <cell r="R245">
            <v>1.04563E-2</v>
          </cell>
          <cell r="S245">
            <v>11</v>
          </cell>
          <cell r="T245">
            <v>3.4854E-3</v>
          </cell>
          <cell r="U245">
            <v>174</v>
          </cell>
          <cell r="V245">
            <v>5.5133099999999997E-2</v>
          </cell>
          <cell r="W245">
            <v>208</v>
          </cell>
          <cell r="X245">
            <v>6.5906199999999998E-2</v>
          </cell>
          <cell r="Y245">
            <v>208</v>
          </cell>
          <cell r="Z245">
            <v>6.5906199999999998E-2</v>
          </cell>
          <cell r="AA245">
            <v>102</v>
          </cell>
          <cell r="AB245">
            <v>3.2319399999999998E-2</v>
          </cell>
          <cell r="AC245">
            <v>28</v>
          </cell>
          <cell r="AD245">
            <v>8.8719999999999997E-3</v>
          </cell>
          <cell r="AE245">
            <v>18</v>
          </cell>
          <cell r="AF245">
            <v>5.7034E-3</v>
          </cell>
          <cell r="AG245">
            <v>18</v>
          </cell>
          <cell r="AH245">
            <v>5.7034E-3</v>
          </cell>
          <cell r="AI245">
            <v>7</v>
          </cell>
          <cell r="AJ245">
            <v>2.2179999999999999E-3</v>
          </cell>
          <cell r="AK245">
            <v>7</v>
          </cell>
          <cell r="AL245">
            <v>2.2179999999999999E-3</v>
          </cell>
          <cell r="AM245">
            <v>17</v>
          </cell>
          <cell r="AN245">
            <v>5.3866000000000001E-3</v>
          </cell>
          <cell r="AO245">
            <v>21</v>
          </cell>
          <cell r="AP245">
            <v>6.6540000000000002E-3</v>
          </cell>
          <cell r="AQ245">
            <v>377</v>
          </cell>
          <cell r="AR245">
            <v>0.11945500000000001</v>
          </cell>
          <cell r="AS245">
            <v>3</v>
          </cell>
          <cell r="AT245">
            <v>9.5060000000000001E-4</v>
          </cell>
          <cell r="AU245">
            <v>646</v>
          </cell>
          <cell r="AV245">
            <v>0.2046895</v>
          </cell>
          <cell r="AW245">
            <v>35</v>
          </cell>
          <cell r="AX245">
            <v>1.1089999999999999E-2</v>
          </cell>
          <cell r="AY245">
            <v>75</v>
          </cell>
          <cell r="AZ245">
            <v>2.3764299999999999E-2</v>
          </cell>
        </row>
        <row r="246">
          <cell r="A246" t="str">
            <v>Z00467</v>
          </cell>
          <cell r="B246">
            <v>5217</v>
          </cell>
          <cell r="C246">
            <v>60</v>
          </cell>
          <cell r="D246">
            <v>1.15009E-2</v>
          </cell>
          <cell r="E246">
            <v>280</v>
          </cell>
          <cell r="F246">
            <v>5.3670700000000002E-2</v>
          </cell>
          <cell r="G246">
            <v>556</v>
          </cell>
          <cell r="H246">
            <v>0.10657469999999999</v>
          </cell>
          <cell r="I246">
            <v>105</v>
          </cell>
          <cell r="J246">
            <v>2.0126499999999999E-2</v>
          </cell>
          <cell r="K246">
            <v>189</v>
          </cell>
          <cell r="L246">
            <v>3.6227700000000002E-2</v>
          </cell>
          <cell r="M246">
            <v>132</v>
          </cell>
          <cell r="N246">
            <v>2.5301899999999999E-2</v>
          </cell>
          <cell r="O246">
            <v>78</v>
          </cell>
          <cell r="P246">
            <v>1.49511E-2</v>
          </cell>
          <cell r="Q246">
            <v>74</v>
          </cell>
          <cell r="R246">
            <v>1.41844E-2</v>
          </cell>
          <cell r="S246">
            <v>9</v>
          </cell>
          <cell r="T246">
            <v>1.7251E-3</v>
          </cell>
          <cell r="U246">
            <v>321</v>
          </cell>
          <cell r="V246">
            <v>6.1529599999999997E-2</v>
          </cell>
          <cell r="W246">
            <v>417</v>
          </cell>
          <cell r="X246">
            <v>7.9931000000000002E-2</v>
          </cell>
          <cell r="Y246">
            <v>417</v>
          </cell>
          <cell r="Z246">
            <v>7.9931000000000002E-2</v>
          </cell>
          <cell r="AA246">
            <v>175</v>
          </cell>
          <cell r="AB246">
            <v>3.3544200000000003E-2</v>
          </cell>
          <cell r="AC246">
            <v>31</v>
          </cell>
          <cell r="AD246">
            <v>5.9420999999999996E-3</v>
          </cell>
          <cell r="AE246">
            <v>28</v>
          </cell>
          <cell r="AF246">
            <v>5.3670999999999996E-3</v>
          </cell>
          <cell r="AG246">
            <v>28</v>
          </cell>
          <cell r="AH246">
            <v>5.3670999999999996E-3</v>
          </cell>
          <cell r="AI246">
            <v>11</v>
          </cell>
          <cell r="AJ246">
            <v>2.1085000000000001E-3</v>
          </cell>
          <cell r="AK246">
            <v>11</v>
          </cell>
          <cell r="AL246">
            <v>2.1085000000000001E-3</v>
          </cell>
          <cell r="AM246">
            <v>22</v>
          </cell>
          <cell r="AN246">
            <v>4.2170000000000003E-3</v>
          </cell>
          <cell r="AO246">
            <v>26</v>
          </cell>
          <cell r="AP246">
            <v>4.9836999999999998E-3</v>
          </cell>
          <cell r="AQ246">
            <v>162</v>
          </cell>
          <cell r="AR246">
            <v>3.1052300000000001E-2</v>
          </cell>
          <cell r="AS246">
            <v>1</v>
          </cell>
          <cell r="AT246">
            <v>1.917E-4</v>
          </cell>
          <cell r="AU246">
            <v>1015</v>
          </cell>
          <cell r="AV246">
            <v>0.19455629999999999</v>
          </cell>
          <cell r="AW246">
            <v>43</v>
          </cell>
          <cell r="AX246">
            <v>8.2422999999999993E-3</v>
          </cell>
          <cell r="AY246">
            <v>127</v>
          </cell>
          <cell r="AZ246">
            <v>2.4343500000000001E-2</v>
          </cell>
        </row>
        <row r="247">
          <cell r="A247" t="str">
            <v>Z00469</v>
          </cell>
          <cell r="B247">
            <v>8067</v>
          </cell>
          <cell r="C247">
            <v>138</v>
          </cell>
          <cell r="D247">
            <v>1.7106699999999999E-2</v>
          </cell>
          <cell r="E247">
            <v>433</v>
          </cell>
          <cell r="F247">
            <v>5.3675500000000001E-2</v>
          </cell>
          <cell r="G247">
            <v>960</v>
          </cell>
          <cell r="H247">
            <v>0.11900330000000001</v>
          </cell>
          <cell r="I247">
            <v>148</v>
          </cell>
          <cell r="J247">
            <v>1.8346299999999999E-2</v>
          </cell>
          <cell r="K247">
            <v>363</v>
          </cell>
          <cell r="L247">
            <v>4.4998099999999999E-2</v>
          </cell>
          <cell r="M247">
            <v>287</v>
          </cell>
          <cell r="N247">
            <v>3.5576999999999998E-2</v>
          </cell>
          <cell r="O247">
            <v>101</v>
          </cell>
          <cell r="P247">
            <v>1.2520099999999999E-2</v>
          </cell>
          <cell r="Q247">
            <v>60</v>
          </cell>
          <cell r="R247">
            <v>7.4377000000000002E-3</v>
          </cell>
          <cell r="S247">
            <v>54</v>
          </cell>
          <cell r="T247">
            <v>6.6939E-3</v>
          </cell>
          <cell r="U247">
            <v>603</v>
          </cell>
          <cell r="V247">
            <v>7.4748999999999996E-2</v>
          </cell>
          <cell r="W247">
            <v>440</v>
          </cell>
          <cell r="X247">
            <v>5.45432E-2</v>
          </cell>
          <cell r="Y247">
            <v>440</v>
          </cell>
          <cell r="Z247">
            <v>5.45432E-2</v>
          </cell>
          <cell r="AA247">
            <v>316</v>
          </cell>
          <cell r="AB247">
            <v>3.9171900000000003E-2</v>
          </cell>
          <cell r="AC247">
            <v>50</v>
          </cell>
          <cell r="AD247">
            <v>6.1980999999999998E-3</v>
          </cell>
          <cell r="AE247">
            <v>67</v>
          </cell>
          <cell r="AF247">
            <v>8.3053999999999992E-3</v>
          </cell>
          <cell r="AG247">
            <v>67</v>
          </cell>
          <cell r="AH247">
            <v>8.3053999999999992E-3</v>
          </cell>
          <cell r="AI247">
            <v>37</v>
          </cell>
          <cell r="AJ247">
            <v>4.5865999999999997E-3</v>
          </cell>
          <cell r="AK247">
            <v>37</v>
          </cell>
          <cell r="AL247">
            <v>4.5865999999999997E-3</v>
          </cell>
          <cell r="AM247">
            <v>24</v>
          </cell>
          <cell r="AN247">
            <v>2.9751000000000001E-3</v>
          </cell>
          <cell r="AO247">
            <v>64</v>
          </cell>
          <cell r="AP247">
            <v>7.9336000000000007E-3</v>
          </cell>
          <cell r="AQ247">
            <v>548</v>
          </cell>
          <cell r="AR247">
            <v>6.7931099999999994E-2</v>
          </cell>
          <cell r="AS247">
            <v>0</v>
          </cell>
          <cell r="AT247">
            <v>0</v>
          </cell>
          <cell r="AU247">
            <v>1711</v>
          </cell>
          <cell r="AV247">
            <v>0.2120987</v>
          </cell>
          <cell r="AW247">
            <v>147</v>
          </cell>
          <cell r="AX247">
            <v>1.82224E-2</v>
          </cell>
          <cell r="AY247">
            <v>249</v>
          </cell>
          <cell r="AZ247">
            <v>3.0866500000000002E-2</v>
          </cell>
        </row>
        <row r="248">
          <cell r="A248" t="str">
            <v>Z00470</v>
          </cell>
          <cell r="B248">
            <v>11782</v>
          </cell>
          <cell r="C248">
            <v>160</v>
          </cell>
          <cell r="D248">
            <v>1.358E-2</v>
          </cell>
          <cell r="E248">
            <v>663</v>
          </cell>
          <cell r="F248">
            <v>5.6272299999999997E-2</v>
          </cell>
          <cell r="G248">
            <v>1245</v>
          </cell>
          <cell r="H248">
            <v>0.10566970000000001</v>
          </cell>
          <cell r="I248">
            <v>240</v>
          </cell>
          <cell r="J248">
            <v>2.0370099999999999E-2</v>
          </cell>
          <cell r="K248">
            <v>437</v>
          </cell>
          <cell r="L248">
            <v>3.7090499999999998E-2</v>
          </cell>
          <cell r="M248">
            <v>368</v>
          </cell>
          <cell r="N248">
            <v>3.1234100000000001E-2</v>
          </cell>
          <cell r="O248">
            <v>70</v>
          </cell>
          <cell r="P248">
            <v>5.9413000000000001E-3</v>
          </cell>
          <cell r="Q248">
            <v>161</v>
          </cell>
          <cell r="R248">
            <v>1.3664900000000001E-2</v>
          </cell>
          <cell r="S248">
            <v>65</v>
          </cell>
          <cell r="T248">
            <v>5.5168999999999999E-3</v>
          </cell>
          <cell r="U248">
            <v>766</v>
          </cell>
          <cell r="V248">
            <v>6.50144E-2</v>
          </cell>
          <cell r="W248">
            <v>285</v>
          </cell>
          <cell r="X248">
            <v>2.41894E-2</v>
          </cell>
          <cell r="Y248">
            <v>285</v>
          </cell>
          <cell r="Z248">
            <v>2.41894E-2</v>
          </cell>
          <cell r="AA248">
            <v>412</v>
          </cell>
          <cell r="AB248">
            <v>3.4968600000000002E-2</v>
          </cell>
          <cell r="AC248">
            <v>85</v>
          </cell>
          <cell r="AD248">
            <v>7.2144000000000002E-3</v>
          </cell>
          <cell r="AE248">
            <v>57</v>
          </cell>
          <cell r="AF248">
            <v>4.8379E-3</v>
          </cell>
          <cell r="AG248">
            <v>57</v>
          </cell>
          <cell r="AH248">
            <v>4.8379E-3</v>
          </cell>
          <cell r="AI248">
            <v>19</v>
          </cell>
          <cell r="AJ248">
            <v>1.6126000000000001E-3</v>
          </cell>
          <cell r="AK248">
            <v>19</v>
          </cell>
          <cell r="AL248">
            <v>1.6126000000000001E-3</v>
          </cell>
          <cell r="AM248">
            <v>29</v>
          </cell>
          <cell r="AN248">
            <v>2.4613999999999999E-3</v>
          </cell>
          <cell r="AO248">
            <v>91</v>
          </cell>
          <cell r="AP248">
            <v>7.7235999999999997E-3</v>
          </cell>
          <cell r="AQ248">
            <v>794</v>
          </cell>
          <cell r="AR248">
            <v>6.7390900000000004E-2</v>
          </cell>
          <cell r="AS248">
            <v>17</v>
          </cell>
          <cell r="AT248">
            <v>1.4429E-3</v>
          </cell>
          <cell r="AU248">
            <v>2358</v>
          </cell>
          <cell r="AV248">
            <v>0.2001358</v>
          </cell>
          <cell r="AW248">
            <v>191</v>
          </cell>
          <cell r="AX248">
            <v>1.6211199999999999E-2</v>
          </cell>
          <cell r="AY248">
            <v>296</v>
          </cell>
          <cell r="AZ248">
            <v>2.5123099999999999E-2</v>
          </cell>
        </row>
        <row r="249">
          <cell r="A249" t="str">
            <v>Z00471</v>
          </cell>
          <cell r="B249">
            <v>7249</v>
          </cell>
          <cell r="C249">
            <v>96</v>
          </cell>
          <cell r="D249">
            <v>1.32432E-2</v>
          </cell>
          <cell r="E249">
            <v>374</v>
          </cell>
          <cell r="F249">
            <v>5.1593300000000002E-2</v>
          </cell>
          <cell r="G249">
            <v>923</v>
          </cell>
          <cell r="H249">
            <v>0.12732789999999999</v>
          </cell>
          <cell r="I249">
            <v>117</v>
          </cell>
          <cell r="J249">
            <v>1.61402E-2</v>
          </cell>
          <cell r="K249">
            <v>273</v>
          </cell>
          <cell r="L249">
            <v>3.7660399999999997E-2</v>
          </cell>
          <cell r="M249">
            <v>279</v>
          </cell>
          <cell r="N249">
            <v>3.8488099999999997E-2</v>
          </cell>
          <cell r="O249">
            <v>151</v>
          </cell>
          <cell r="P249">
            <v>2.0830499999999998E-2</v>
          </cell>
          <cell r="Q249">
            <v>113</v>
          </cell>
          <cell r="R249">
            <v>1.5588400000000001E-2</v>
          </cell>
          <cell r="S249">
            <v>52</v>
          </cell>
          <cell r="T249">
            <v>7.1733999999999999E-3</v>
          </cell>
          <cell r="U249">
            <v>465</v>
          </cell>
          <cell r="V249">
            <v>6.4146800000000004E-2</v>
          </cell>
          <cell r="W249">
            <v>1031</v>
          </cell>
          <cell r="X249">
            <v>0.14222650000000001</v>
          </cell>
          <cell r="Y249">
            <v>1031</v>
          </cell>
          <cell r="Z249">
            <v>0.14222650000000001</v>
          </cell>
          <cell r="AA249">
            <v>245</v>
          </cell>
          <cell r="AB249">
            <v>3.3797800000000003E-2</v>
          </cell>
          <cell r="AC249">
            <v>64</v>
          </cell>
          <cell r="AD249">
            <v>8.8287999999999995E-3</v>
          </cell>
          <cell r="AE249">
            <v>47</v>
          </cell>
          <cell r="AF249">
            <v>6.4837000000000002E-3</v>
          </cell>
          <cell r="AG249">
            <v>47</v>
          </cell>
          <cell r="AH249">
            <v>6.4837000000000002E-3</v>
          </cell>
          <cell r="AI249">
            <v>33</v>
          </cell>
          <cell r="AJ249">
            <v>4.5523999999999998E-3</v>
          </cell>
          <cell r="AK249">
            <v>33</v>
          </cell>
          <cell r="AL249">
            <v>4.5523999999999998E-3</v>
          </cell>
          <cell r="AM249">
            <v>34</v>
          </cell>
          <cell r="AN249">
            <v>4.6902999999999997E-3</v>
          </cell>
          <cell r="AO249">
            <v>53</v>
          </cell>
          <cell r="AP249">
            <v>7.3114E-3</v>
          </cell>
          <cell r="AQ249">
            <v>546</v>
          </cell>
          <cell r="AR249">
            <v>7.5320700000000004E-2</v>
          </cell>
          <cell r="AS249">
            <v>9</v>
          </cell>
          <cell r="AT249">
            <v>1.2416E-3</v>
          </cell>
          <cell r="AU249">
            <v>1544</v>
          </cell>
          <cell r="AV249">
            <v>0.21299489999999999</v>
          </cell>
          <cell r="AW249">
            <v>93</v>
          </cell>
          <cell r="AX249">
            <v>1.2829399999999999E-2</v>
          </cell>
          <cell r="AY249">
            <v>218</v>
          </cell>
          <cell r="AZ249">
            <v>3.0073099999999998E-2</v>
          </cell>
        </row>
        <row r="250">
          <cell r="A250" t="str">
            <v>Z00472</v>
          </cell>
          <cell r="B250">
            <v>2643</v>
          </cell>
          <cell r="C250">
            <v>42</v>
          </cell>
          <cell r="D250">
            <v>1.5890999999999999E-2</v>
          </cell>
          <cell r="E250">
            <v>174</v>
          </cell>
          <cell r="F250">
            <v>6.5834299999999998E-2</v>
          </cell>
          <cell r="G250">
            <v>330</v>
          </cell>
          <cell r="H250">
            <v>0.1248581</v>
          </cell>
          <cell r="I250">
            <v>37</v>
          </cell>
          <cell r="J250">
            <v>1.39992E-2</v>
          </cell>
          <cell r="K250">
            <v>132</v>
          </cell>
          <cell r="L250">
            <v>4.99432E-2</v>
          </cell>
          <cell r="M250">
            <v>66</v>
          </cell>
          <cell r="N250">
            <v>2.49716E-2</v>
          </cell>
          <cell r="O250">
            <v>44</v>
          </cell>
          <cell r="P250">
            <v>1.6647700000000001E-2</v>
          </cell>
          <cell r="Q250">
            <v>63</v>
          </cell>
          <cell r="R250">
            <v>2.38365E-2</v>
          </cell>
          <cell r="S250">
            <v>18</v>
          </cell>
          <cell r="T250">
            <v>6.8104000000000003E-3</v>
          </cell>
          <cell r="U250">
            <v>232</v>
          </cell>
          <cell r="V250">
            <v>8.7778999999999996E-2</v>
          </cell>
          <cell r="W250">
            <v>250</v>
          </cell>
          <cell r="X250">
            <v>9.4589500000000007E-2</v>
          </cell>
          <cell r="Y250">
            <v>250</v>
          </cell>
          <cell r="Z250">
            <v>9.4589500000000007E-2</v>
          </cell>
          <cell r="AA250">
            <v>123</v>
          </cell>
          <cell r="AB250">
            <v>4.6538000000000003E-2</v>
          </cell>
          <cell r="AC250">
            <v>16</v>
          </cell>
          <cell r="AD250">
            <v>6.0537000000000004E-3</v>
          </cell>
          <cell r="AE250">
            <v>29</v>
          </cell>
          <cell r="AF250">
            <v>1.09724E-2</v>
          </cell>
          <cell r="AG250">
            <v>29</v>
          </cell>
          <cell r="AH250">
            <v>1.09724E-2</v>
          </cell>
          <cell r="AI250">
            <v>13</v>
          </cell>
          <cell r="AJ250">
            <v>4.9186999999999998E-3</v>
          </cell>
          <cell r="AK250">
            <v>13</v>
          </cell>
          <cell r="AL250">
            <v>4.9186999999999998E-3</v>
          </cell>
          <cell r="AM250">
            <v>15</v>
          </cell>
          <cell r="AN250">
            <v>5.6753999999999997E-3</v>
          </cell>
          <cell r="AO250">
            <v>23</v>
          </cell>
          <cell r="AP250">
            <v>8.7022000000000002E-3</v>
          </cell>
          <cell r="AQ250">
            <v>232</v>
          </cell>
          <cell r="AR250">
            <v>8.7778999999999996E-2</v>
          </cell>
          <cell r="AS250">
            <v>5</v>
          </cell>
          <cell r="AT250">
            <v>1.8917999999999999E-3</v>
          </cell>
          <cell r="AU250">
            <v>634</v>
          </cell>
          <cell r="AV250">
            <v>0.23987890000000001</v>
          </cell>
          <cell r="AW250">
            <v>44</v>
          </cell>
          <cell r="AX250">
            <v>1.6647700000000001E-2</v>
          </cell>
          <cell r="AY250">
            <v>71</v>
          </cell>
          <cell r="AZ250">
            <v>2.6863399999999999E-2</v>
          </cell>
        </row>
        <row r="251">
          <cell r="A251" t="str">
            <v>Z00473</v>
          </cell>
          <cell r="B251">
            <v>8285</v>
          </cell>
          <cell r="C251">
            <v>109</v>
          </cell>
          <cell r="D251">
            <v>1.3156299999999999E-2</v>
          </cell>
          <cell r="E251">
            <v>493</v>
          </cell>
          <cell r="F251">
            <v>5.9505099999999998E-2</v>
          </cell>
          <cell r="G251">
            <v>1092</v>
          </cell>
          <cell r="H251">
            <v>0.13180449999999999</v>
          </cell>
          <cell r="I251">
            <v>88</v>
          </cell>
          <cell r="J251">
            <v>1.06216E-2</v>
          </cell>
          <cell r="K251">
            <v>271</v>
          </cell>
          <cell r="L251">
            <v>3.2709700000000001E-2</v>
          </cell>
          <cell r="M251">
            <v>258</v>
          </cell>
          <cell r="N251">
            <v>3.1140600000000001E-2</v>
          </cell>
          <cell r="O251">
            <v>89</v>
          </cell>
          <cell r="P251">
            <v>1.07423E-2</v>
          </cell>
          <cell r="Q251">
            <v>161</v>
          </cell>
          <cell r="R251">
            <v>1.9432700000000001E-2</v>
          </cell>
          <cell r="S251">
            <v>49</v>
          </cell>
          <cell r="T251">
            <v>5.9142999999999999E-3</v>
          </cell>
          <cell r="U251">
            <v>489</v>
          </cell>
          <cell r="V251">
            <v>5.90223E-2</v>
          </cell>
          <cell r="W251">
            <v>488</v>
          </cell>
          <cell r="X251">
            <v>5.8901599999999998E-2</v>
          </cell>
          <cell r="Y251">
            <v>488</v>
          </cell>
          <cell r="Z251">
            <v>5.8901599999999998E-2</v>
          </cell>
          <cell r="AA251">
            <v>280</v>
          </cell>
          <cell r="AB251">
            <v>3.3796E-2</v>
          </cell>
          <cell r="AC251">
            <v>50</v>
          </cell>
          <cell r="AD251">
            <v>6.0350000000000004E-3</v>
          </cell>
          <cell r="AE251">
            <v>53</v>
          </cell>
          <cell r="AF251">
            <v>6.3971000000000002E-3</v>
          </cell>
          <cell r="AG251">
            <v>53</v>
          </cell>
          <cell r="AH251">
            <v>6.3971000000000002E-3</v>
          </cell>
          <cell r="AI251">
            <v>17</v>
          </cell>
          <cell r="AJ251">
            <v>2.0519000000000002E-3</v>
          </cell>
          <cell r="AK251">
            <v>17</v>
          </cell>
          <cell r="AL251">
            <v>2.0519000000000002E-3</v>
          </cell>
          <cell r="AM251">
            <v>27</v>
          </cell>
          <cell r="AN251">
            <v>3.2588999999999999E-3</v>
          </cell>
          <cell r="AO251">
            <v>35</v>
          </cell>
          <cell r="AP251">
            <v>4.2245E-3</v>
          </cell>
          <cell r="AQ251">
            <v>581</v>
          </cell>
          <cell r="AR251">
            <v>7.01267E-2</v>
          </cell>
          <cell r="AS251">
            <v>7</v>
          </cell>
          <cell r="AT251">
            <v>8.4489999999999999E-4</v>
          </cell>
          <cell r="AU251">
            <v>1805</v>
          </cell>
          <cell r="AV251">
            <v>0.21786359999999999</v>
          </cell>
          <cell r="AW251">
            <v>141</v>
          </cell>
          <cell r="AX251">
            <v>1.7018700000000001E-2</v>
          </cell>
          <cell r="AY251">
            <v>273</v>
          </cell>
          <cell r="AZ251">
            <v>3.2951099999999997E-2</v>
          </cell>
        </row>
        <row r="252">
          <cell r="A252" t="str">
            <v>Z00474</v>
          </cell>
          <cell r="B252">
            <v>7664</v>
          </cell>
          <cell r="C252">
            <v>101</v>
          </cell>
          <cell r="D252">
            <v>1.3178499999999999E-2</v>
          </cell>
          <cell r="E252">
            <v>422</v>
          </cell>
          <cell r="F252">
            <v>5.5062600000000003E-2</v>
          </cell>
          <cell r="G252">
            <v>918</v>
          </cell>
          <cell r="H252">
            <v>0.11978080000000001</v>
          </cell>
          <cell r="I252">
            <v>103</v>
          </cell>
          <cell r="J252">
            <v>1.34395E-2</v>
          </cell>
          <cell r="K252">
            <v>274</v>
          </cell>
          <cell r="L252">
            <v>3.5751600000000001E-2</v>
          </cell>
          <cell r="M252">
            <v>266</v>
          </cell>
          <cell r="N252">
            <v>3.4707700000000001E-2</v>
          </cell>
          <cell r="O252">
            <v>81</v>
          </cell>
          <cell r="P252">
            <v>1.0568900000000001E-2</v>
          </cell>
          <cell r="Q252">
            <v>110</v>
          </cell>
          <cell r="R252">
            <v>1.4352800000000001E-2</v>
          </cell>
          <cell r="S252">
            <v>45</v>
          </cell>
          <cell r="T252">
            <v>5.8716000000000003E-3</v>
          </cell>
          <cell r="U252">
            <v>501</v>
          </cell>
          <cell r="V252">
            <v>6.5370600000000001E-2</v>
          </cell>
          <cell r="W252">
            <v>644</v>
          </cell>
          <cell r="X252">
            <v>8.4029199999999998E-2</v>
          </cell>
          <cell r="Y252">
            <v>644</v>
          </cell>
          <cell r="Z252">
            <v>8.4029199999999998E-2</v>
          </cell>
          <cell r="AA252">
            <v>286</v>
          </cell>
          <cell r="AB252">
            <v>3.7317299999999998E-2</v>
          </cell>
          <cell r="AC252">
            <v>40</v>
          </cell>
          <cell r="AD252">
            <v>5.2192000000000002E-3</v>
          </cell>
          <cell r="AE252">
            <v>42</v>
          </cell>
          <cell r="AF252">
            <v>5.4802000000000002E-3</v>
          </cell>
          <cell r="AG252">
            <v>42</v>
          </cell>
          <cell r="AH252">
            <v>5.4802000000000002E-3</v>
          </cell>
          <cell r="AI252">
            <v>13</v>
          </cell>
          <cell r="AJ252">
            <v>1.6961999999999999E-3</v>
          </cell>
          <cell r="AK252">
            <v>13</v>
          </cell>
          <cell r="AL252">
            <v>1.6961999999999999E-3</v>
          </cell>
          <cell r="AM252">
            <v>26</v>
          </cell>
          <cell r="AN252">
            <v>3.3925000000000001E-3</v>
          </cell>
          <cell r="AO252">
            <v>49</v>
          </cell>
          <cell r="AP252">
            <v>6.3934999999999999E-3</v>
          </cell>
          <cell r="AQ252">
            <v>563</v>
          </cell>
          <cell r="AR252">
            <v>7.3460300000000006E-2</v>
          </cell>
          <cell r="AS252">
            <v>7</v>
          </cell>
          <cell r="AT252">
            <v>9.1339999999999998E-4</v>
          </cell>
          <cell r="AU252">
            <v>1599</v>
          </cell>
          <cell r="AV252">
            <v>0.20863780000000001</v>
          </cell>
          <cell r="AW252">
            <v>117</v>
          </cell>
          <cell r="AX252">
            <v>1.5266200000000001E-2</v>
          </cell>
          <cell r="AY252">
            <v>273</v>
          </cell>
          <cell r="AZ252">
            <v>3.5621100000000003E-2</v>
          </cell>
        </row>
        <row r="253">
          <cell r="A253" t="str">
            <v>Z00475</v>
          </cell>
          <cell r="B253">
            <v>4772</v>
          </cell>
          <cell r="C253">
            <v>58</v>
          </cell>
          <cell r="D253">
            <v>1.21542E-2</v>
          </cell>
          <cell r="E253">
            <v>273</v>
          </cell>
          <cell r="F253">
            <v>5.7208700000000001E-2</v>
          </cell>
          <cell r="G253">
            <v>531</v>
          </cell>
          <cell r="H253">
            <v>0.1112741</v>
          </cell>
          <cell r="I253">
            <v>70</v>
          </cell>
          <cell r="J253">
            <v>1.46689E-2</v>
          </cell>
          <cell r="K253">
            <v>143</v>
          </cell>
          <cell r="L253">
            <v>2.99665E-2</v>
          </cell>
          <cell r="M253">
            <v>103</v>
          </cell>
          <cell r="N253">
            <v>2.1584200000000001E-2</v>
          </cell>
          <cell r="O253">
            <v>66</v>
          </cell>
          <cell r="P253">
            <v>1.38307E-2</v>
          </cell>
          <cell r="Q253">
            <v>59</v>
          </cell>
          <cell r="R253">
            <v>1.2363799999999999E-2</v>
          </cell>
          <cell r="S253">
            <v>20</v>
          </cell>
          <cell r="T253">
            <v>4.1910999999999997E-3</v>
          </cell>
          <cell r="U253">
            <v>284</v>
          </cell>
          <cell r="V253">
            <v>5.9513799999999999E-2</v>
          </cell>
          <cell r="W253">
            <v>269</v>
          </cell>
          <cell r="X253">
            <v>5.6370499999999997E-2</v>
          </cell>
          <cell r="Y253">
            <v>269</v>
          </cell>
          <cell r="Z253">
            <v>5.6370499999999997E-2</v>
          </cell>
          <cell r="AA253">
            <v>168</v>
          </cell>
          <cell r="AB253">
            <v>3.5205399999999998E-2</v>
          </cell>
          <cell r="AC253">
            <v>42</v>
          </cell>
          <cell r="AD253">
            <v>8.8012999999999997E-3</v>
          </cell>
          <cell r="AE253">
            <v>17</v>
          </cell>
          <cell r="AF253">
            <v>3.5623999999999999E-3</v>
          </cell>
          <cell r="AG253">
            <v>17</v>
          </cell>
          <cell r="AH253">
            <v>3.5623999999999999E-3</v>
          </cell>
          <cell r="AI253">
            <v>9</v>
          </cell>
          <cell r="AJ253">
            <v>1.8860000000000001E-3</v>
          </cell>
          <cell r="AK253">
            <v>9</v>
          </cell>
          <cell r="AL253">
            <v>1.8860000000000001E-3</v>
          </cell>
          <cell r="AM253">
            <v>43</v>
          </cell>
          <cell r="AN253">
            <v>9.0109000000000005E-3</v>
          </cell>
          <cell r="AO253">
            <v>22</v>
          </cell>
          <cell r="AP253">
            <v>4.6102000000000001E-3</v>
          </cell>
          <cell r="AQ253">
            <v>395</v>
          </cell>
          <cell r="AR253">
            <v>8.2774500000000001E-2</v>
          </cell>
          <cell r="AS253">
            <v>10</v>
          </cell>
          <cell r="AT253">
            <v>2.0956E-3</v>
          </cell>
          <cell r="AU253">
            <v>943</v>
          </cell>
          <cell r="AV253">
            <v>0.19761110000000001</v>
          </cell>
          <cell r="AW253">
            <v>57</v>
          </cell>
          <cell r="AX253">
            <v>1.1944700000000001E-2</v>
          </cell>
          <cell r="AY253">
            <v>176</v>
          </cell>
          <cell r="AZ253">
            <v>3.6881799999999999E-2</v>
          </cell>
        </row>
        <row r="254">
          <cell r="A254" t="str">
            <v>Z00476</v>
          </cell>
          <cell r="B254">
            <v>2353</v>
          </cell>
          <cell r="C254">
            <v>32</v>
          </cell>
          <cell r="D254">
            <v>1.3599699999999999E-2</v>
          </cell>
          <cell r="E254">
            <v>96</v>
          </cell>
          <cell r="F254">
            <v>4.0799000000000002E-2</v>
          </cell>
          <cell r="G254">
            <v>278</v>
          </cell>
          <cell r="H254">
            <v>0.118147</v>
          </cell>
          <cell r="I254">
            <v>36</v>
          </cell>
          <cell r="J254">
            <v>1.52996E-2</v>
          </cell>
          <cell r="K254">
            <v>114</v>
          </cell>
          <cell r="L254">
            <v>4.84488E-2</v>
          </cell>
          <cell r="M254">
            <v>85</v>
          </cell>
          <cell r="N254">
            <v>3.6124099999999999E-2</v>
          </cell>
          <cell r="O254">
            <v>17</v>
          </cell>
          <cell r="P254">
            <v>7.2248E-3</v>
          </cell>
          <cell r="Q254">
            <v>32</v>
          </cell>
          <cell r="R254">
            <v>1.3599699999999999E-2</v>
          </cell>
          <cell r="S254">
            <v>20</v>
          </cell>
          <cell r="T254">
            <v>8.4998000000000001E-3</v>
          </cell>
          <cell r="U254">
            <v>178</v>
          </cell>
          <cell r="V254">
            <v>7.5648099999999996E-2</v>
          </cell>
          <cell r="W254">
            <v>117</v>
          </cell>
          <cell r="X254">
            <v>4.9723799999999999E-2</v>
          </cell>
          <cell r="Y254">
            <v>117</v>
          </cell>
          <cell r="Z254">
            <v>4.9723799999999999E-2</v>
          </cell>
          <cell r="AA254">
            <v>98</v>
          </cell>
          <cell r="AB254">
            <v>4.1648999999999999E-2</v>
          </cell>
          <cell r="AC254">
            <v>16</v>
          </cell>
          <cell r="AD254">
            <v>6.7997999999999999E-3</v>
          </cell>
          <cell r="AE254">
            <v>29</v>
          </cell>
          <cell r="AF254">
            <v>1.2324699999999999E-2</v>
          </cell>
          <cell r="AG254">
            <v>29</v>
          </cell>
          <cell r="AH254">
            <v>1.2324699999999999E-2</v>
          </cell>
          <cell r="AI254">
            <v>7</v>
          </cell>
          <cell r="AJ254">
            <v>2.9748999999999999E-3</v>
          </cell>
          <cell r="AK254">
            <v>7</v>
          </cell>
          <cell r="AL254">
            <v>2.9748999999999999E-3</v>
          </cell>
          <cell r="AM254">
            <v>18</v>
          </cell>
          <cell r="AN254">
            <v>7.6498E-3</v>
          </cell>
          <cell r="AO254">
            <v>13</v>
          </cell>
          <cell r="AP254">
            <v>5.5249000000000001E-3</v>
          </cell>
          <cell r="AQ254">
            <v>206</v>
          </cell>
          <cell r="AR254">
            <v>8.7547799999999995E-2</v>
          </cell>
          <cell r="AS254">
            <v>5</v>
          </cell>
          <cell r="AT254">
            <v>2.1248999999999999E-3</v>
          </cell>
          <cell r="AU254">
            <v>474</v>
          </cell>
          <cell r="AV254">
            <v>0.20144500000000001</v>
          </cell>
          <cell r="AW254">
            <v>43</v>
          </cell>
          <cell r="AX254">
            <v>1.8274499999999999E-2</v>
          </cell>
          <cell r="AY254">
            <v>62</v>
          </cell>
          <cell r="AZ254">
            <v>2.6349299999999999E-2</v>
          </cell>
        </row>
        <row r="255">
          <cell r="A255" t="str">
            <v>Z00477</v>
          </cell>
          <cell r="B255">
            <v>4965</v>
          </cell>
          <cell r="C255">
            <v>65</v>
          </cell>
          <cell r="D255">
            <v>1.30916E-2</v>
          </cell>
          <cell r="E255">
            <v>341</v>
          </cell>
          <cell r="F255">
            <v>6.86808E-2</v>
          </cell>
          <cell r="G255">
            <v>583</v>
          </cell>
          <cell r="H255">
            <v>0.117422</v>
          </cell>
          <cell r="I255">
            <v>80</v>
          </cell>
          <cell r="J255">
            <v>1.61128E-2</v>
          </cell>
          <cell r="K255">
            <v>214</v>
          </cell>
          <cell r="L255">
            <v>4.31017E-2</v>
          </cell>
          <cell r="M255">
            <v>202</v>
          </cell>
          <cell r="N255">
            <v>4.06848E-2</v>
          </cell>
          <cell r="O255">
            <v>71</v>
          </cell>
          <cell r="P255">
            <v>1.43001E-2</v>
          </cell>
          <cell r="Q255">
            <v>87</v>
          </cell>
          <cell r="R255">
            <v>1.7522699999999999E-2</v>
          </cell>
          <cell r="S255">
            <v>41</v>
          </cell>
          <cell r="T255">
            <v>8.2577999999999992E-3</v>
          </cell>
          <cell r="U255">
            <v>343</v>
          </cell>
          <cell r="V255">
            <v>6.9083599999999995E-2</v>
          </cell>
          <cell r="W255">
            <v>291</v>
          </cell>
          <cell r="X255">
            <v>5.8610299999999997E-2</v>
          </cell>
          <cell r="Y255">
            <v>291</v>
          </cell>
          <cell r="Z255">
            <v>5.8610299999999997E-2</v>
          </cell>
          <cell r="AA255">
            <v>167</v>
          </cell>
          <cell r="AB255">
            <v>3.3635400000000003E-2</v>
          </cell>
          <cell r="AC255">
            <v>31</v>
          </cell>
          <cell r="AD255">
            <v>6.2436999999999996E-3</v>
          </cell>
          <cell r="AE255">
            <v>58</v>
          </cell>
          <cell r="AF255">
            <v>1.1681800000000001E-2</v>
          </cell>
          <cell r="AG255">
            <v>58</v>
          </cell>
          <cell r="AH255">
            <v>1.1681800000000001E-2</v>
          </cell>
          <cell r="AI255">
            <v>32</v>
          </cell>
          <cell r="AJ255">
            <v>6.4450999999999996E-3</v>
          </cell>
          <cell r="AK255">
            <v>32</v>
          </cell>
          <cell r="AL255">
            <v>6.4450999999999996E-3</v>
          </cell>
          <cell r="AM255">
            <v>25</v>
          </cell>
          <cell r="AN255">
            <v>5.0352000000000001E-3</v>
          </cell>
          <cell r="AO255">
            <v>29</v>
          </cell>
          <cell r="AP255">
            <v>5.8409000000000004E-3</v>
          </cell>
          <cell r="AQ255">
            <v>405</v>
          </cell>
          <cell r="AR255">
            <v>8.1571000000000005E-2</v>
          </cell>
          <cell r="AS255">
            <v>9</v>
          </cell>
          <cell r="AT255">
            <v>1.8127E-3</v>
          </cell>
          <cell r="AU255">
            <v>1092</v>
          </cell>
          <cell r="AV255">
            <v>0.21993960000000001</v>
          </cell>
          <cell r="AW255">
            <v>76</v>
          </cell>
          <cell r="AX255">
            <v>1.53072E-2</v>
          </cell>
          <cell r="AY255">
            <v>129</v>
          </cell>
          <cell r="AZ255">
            <v>2.5981899999999999E-2</v>
          </cell>
        </row>
        <row r="256">
          <cell r="A256" t="str">
            <v>Z00478</v>
          </cell>
          <cell r="B256">
            <v>4462</v>
          </cell>
          <cell r="C256">
            <v>61</v>
          </cell>
          <cell r="D256">
            <v>1.3671000000000001E-2</v>
          </cell>
          <cell r="E256">
            <v>197</v>
          </cell>
          <cell r="F256">
            <v>4.4150599999999998E-2</v>
          </cell>
          <cell r="G256">
            <v>470</v>
          </cell>
          <cell r="H256">
            <v>0.10533389999999999</v>
          </cell>
          <cell r="I256">
            <v>83</v>
          </cell>
          <cell r="J256">
            <v>1.86015E-2</v>
          </cell>
          <cell r="K256">
            <v>181</v>
          </cell>
          <cell r="L256">
            <v>4.0564799999999998E-2</v>
          </cell>
          <cell r="M256">
            <v>138</v>
          </cell>
          <cell r="N256">
            <v>3.0927799999999998E-2</v>
          </cell>
          <cell r="O256">
            <v>94</v>
          </cell>
          <cell r="P256">
            <v>2.10668E-2</v>
          </cell>
          <cell r="Q256">
            <v>54</v>
          </cell>
          <cell r="R256">
            <v>1.21022E-2</v>
          </cell>
          <cell r="S256">
            <v>34</v>
          </cell>
          <cell r="T256">
            <v>7.6198999999999998E-3</v>
          </cell>
          <cell r="U256">
            <v>322</v>
          </cell>
          <cell r="V256">
            <v>7.2164900000000004E-2</v>
          </cell>
          <cell r="W256">
            <v>557</v>
          </cell>
          <cell r="X256">
            <v>0.1248319</v>
          </cell>
          <cell r="Y256">
            <v>557</v>
          </cell>
          <cell r="Z256">
            <v>0.1248319</v>
          </cell>
          <cell r="AA256">
            <v>204</v>
          </cell>
          <cell r="AB256">
            <v>4.57194E-2</v>
          </cell>
          <cell r="AC256">
            <v>49</v>
          </cell>
          <cell r="AD256">
            <v>1.0981599999999999E-2</v>
          </cell>
          <cell r="AE256">
            <v>31</v>
          </cell>
          <cell r="AF256">
            <v>6.9476E-3</v>
          </cell>
          <cell r="AG256">
            <v>31</v>
          </cell>
          <cell r="AH256">
            <v>6.9476E-3</v>
          </cell>
          <cell r="AI256">
            <v>9</v>
          </cell>
          <cell r="AJ256">
            <v>2.0170000000000001E-3</v>
          </cell>
          <cell r="AK256">
            <v>9</v>
          </cell>
          <cell r="AL256">
            <v>2.0170000000000001E-3</v>
          </cell>
          <cell r="AM256">
            <v>21</v>
          </cell>
          <cell r="AN256">
            <v>4.7064000000000003E-3</v>
          </cell>
          <cell r="AO256">
            <v>39</v>
          </cell>
          <cell r="AP256">
            <v>8.7405E-3</v>
          </cell>
          <cell r="AQ256">
            <v>382</v>
          </cell>
          <cell r="AR256">
            <v>8.5611800000000002E-2</v>
          </cell>
          <cell r="AS256">
            <v>5</v>
          </cell>
          <cell r="AT256">
            <v>1.1206E-3</v>
          </cell>
          <cell r="AU256">
            <v>906</v>
          </cell>
          <cell r="AV256">
            <v>0.20304800000000001</v>
          </cell>
          <cell r="AW256">
            <v>69</v>
          </cell>
          <cell r="AX256">
            <v>1.5463899999999999E-2</v>
          </cell>
          <cell r="AY256">
            <v>118</v>
          </cell>
          <cell r="AZ256">
            <v>2.64455E-2</v>
          </cell>
        </row>
        <row r="257">
          <cell r="A257" t="str">
            <v>Z00479</v>
          </cell>
          <cell r="B257">
            <v>4444</v>
          </cell>
          <cell r="C257">
            <v>45</v>
          </cell>
          <cell r="D257">
            <v>1.0126E-2</v>
          </cell>
          <cell r="E257">
            <v>264</v>
          </cell>
          <cell r="F257">
            <v>5.9405899999999998E-2</v>
          </cell>
          <cell r="G257">
            <v>504</v>
          </cell>
          <cell r="H257">
            <v>0.11341130000000001</v>
          </cell>
          <cell r="I257">
            <v>71</v>
          </cell>
          <cell r="J257">
            <v>1.5976600000000001E-2</v>
          </cell>
          <cell r="K257">
            <v>143</v>
          </cell>
          <cell r="L257">
            <v>3.2178199999999997E-2</v>
          </cell>
          <cell r="M257">
            <v>175</v>
          </cell>
          <cell r="N257">
            <v>3.9378900000000001E-2</v>
          </cell>
          <cell r="O257">
            <v>57</v>
          </cell>
          <cell r="P257">
            <v>1.2826300000000001E-2</v>
          </cell>
          <cell r="Q257">
            <v>50</v>
          </cell>
          <cell r="R257">
            <v>1.12511E-2</v>
          </cell>
          <cell r="S257">
            <v>30</v>
          </cell>
          <cell r="T257">
            <v>6.7507000000000001E-3</v>
          </cell>
          <cell r="U257">
            <v>273</v>
          </cell>
          <cell r="V257">
            <v>6.1431100000000002E-2</v>
          </cell>
          <cell r="W257">
            <v>223</v>
          </cell>
          <cell r="X257">
            <v>5.0180000000000002E-2</v>
          </cell>
          <cell r="Y257">
            <v>223</v>
          </cell>
          <cell r="Z257">
            <v>5.0180000000000002E-2</v>
          </cell>
          <cell r="AA257">
            <v>168</v>
          </cell>
          <cell r="AB257">
            <v>3.7803799999999999E-2</v>
          </cell>
          <cell r="AC257">
            <v>21</v>
          </cell>
          <cell r="AD257">
            <v>4.7254999999999997E-3</v>
          </cell>
          <cell r="AE257">
            <v>20</v>
          </cell>
          <cell r="AF257">
            <v>4.5005000000000002E-3</v>
          </cell>
          <cell r="AG257">
            <v>20</v>
          </cell>
          <cell r="AH257">
            <v>4.5005000000000002E-3</v>
          </cell>
          <cell r="AI257">
            <v>12</v>
          </cell>
          <cell r="AJ257">
            <v>2.7003000000000001E-3</v>
          </cell>
          <cell r="AK257">
            <v>12</v>
          </cell>
          <cell r="AL257">
            <v>2.7003000000000001E-3</v>
          </cell>
          <cell r="AM257">
            <v>12</v>
          </cell>
          <cell r="AN257">
            <v>2.7003000000000001E-3</v>
          </cell>
          <cell r="AO257">
            <v>23</v>
          </cell>
          <cell r="AP257">
            <v>5.1755000000000004E-3</v>
          </cell>
          <cell r="AQ257">
            <v>590</v>
          </cell>
          <cell r="AR257">
            <v>0.1327633</v>
          </cell>
          <cell r="AS257">
            <v>6</v>
          </cell>
          <cell r="AT257">
            <v>1.3500999999999999E-3</v>
          </cell>
          <cell r="AU257">
            <v>931</v>
          </cell>
          <cell r="AV257">
            <v>0.20949590000000001</v>
          </cell>
          <cell r="AW257">
            <v>68</v>
          </cell>
          <cell r="AX257">
            <v>1.5301500000000001E-2</v>
          </cell>
          <cell r="AY257">
            <v>148</v>
          </cell>
          <cell r="AZ257">
            <v>3.3303300000000001E-2</v>
          </cell>
        </row>
        <row r="258">
          <cell r="A258" t="str">
            <v>Z00481</v>
          </cell>
          <cell r="B258">
            <v>2720</v>
          </cell>
          <cell r="C258">
            <v>41</v>
          </cell>
          <cell r="D258">
            <v>1.50735E-2</v>
          </cell>
          <cell r="E258">
            <v>136</v>
          </cell>
          <cell r="F258">
            <v>0.05</v>
          </cell>
          <cell r="G258">
            <v>372</v>
          </cell>
          <cell r="H258">
            <v>0.13676469999999999</v>
          </cell>
          <cell r="I258">
            <v>61</v>
          </cell>
          <cell r="J258">
            <v>2.2426499999999999E-2</v>
          </cell>
          <cell r="K258">
            <v>130</v>
          </cell>
          <cell r="L258">
            <v>4.7794099999999999E-2</v>
          </cell>
          <cell r="M258">
            <v>81</v>
          </cell>
          <cell r="N258">
            <v>2.9779400000000001E-2</v>
          </cell>
          <cell r="O258">
            <v>40</v>
          </cell>
          <cell r="P258">
            <v>1.4705899999999999E-2</v>
          </cell>
          <cell r="Q258">
            <v>21</v>
          </cell>
          <cell r="R258">
            <v>7.7206000000000002E-3</v>
          </cell>
          <cell r="S258">
            <v>18</v>
          </cell>
          <cell r="T258">
            <v>6.6176000000000004E-3</v>
          </cell>
          <cell r="U258">
            <v>218</v>
          </cell>
          <cell r="V258">
            <v>8.0147099999999999E-2</v>
          </cell>
          <cell r="W258">
            <v>196</v>
          </cell>
          <cell r="X258">
            <v>7.2058800000000006E-2</v>
          </cell>
          <cell r="Y258">
            <v>196</v>
          </cell>
          <cell r="Z258">
            <v>7.2058800000000006E-2</v>
          </cell>
          <cell r="AA258">
            <v>116</v>
          </cell>
          <cell r="AB258">
            <v>4.26471E-2</v>
          </cell>
          <cell r="AC258">
            <v>16</v>
          </cell>
          <cell r="AD258">
            <v>5.8824000000000003E-3</v>
          </cell>
          <cell r="AE258">
            <v>25</v>
          </cell>
          <cell r="AF258">
            <v>9.1912000000000001E-3</v>
          </cell>
          <cell r="AG258">
            <v>25</v>
          </cell>
          <cell r="AH258">
            <v>9.1912000000000001E-3</v>
          </cell>
          <cell r="AI258">
            <v>4</v>
          </cell>
          <cell r="AJ258">
            <v>1.4706000000000001E-3</v>
          </cell>
          <cell r="AK258">
            <v>4</v>
          </cell>
          <cell r="AL258">
            <v>1.4706000000000001E-3</v>
          </cell>
          <cell r="AM258">
            <v>9</v>
          </cell>
          <cell r="AN258">
            <v>3.3088000000000002E-3</v>
          </cell>
          <cell r="AO258">
            <v>17</v>
          </cell>
          <cell r="AP258">
            <v>6.2500000000000003E-3</v>
          </cell>
          <cell r="AQ258">
            <v>235</v>
          </cell>
          <cell r="AR258">
            <v>8.6397100000000004E-2</v>
          </cell>
          <cell r="AS258">
            <v>9</v>
          </cell>
          <cell r="AT258">
            <v>3.3088000000000002E-3</v>
          </cell>
          <cell r="AU258">
            <v>634</v>
          </cell>
          <cell r="AV258">
            <v>0.2330882</v>
          </cell>
          <cell r="AW258">
            <v>43</v>
          </cell>
          <cell r="AX258">
            <v>1.5808800000000001E-2</v>
          </cell>
          <cell r="AY258">
            <v>74</v>
          </cell>
          <cell r="AZ258">
            <v>2.7205900000000002E-2</v>
          </cell>
        </row>
        <row r="259">
          <cell r="A259" t="str">
            <v>Z00482</v>
          </cell>
          <cell r="B259">
            <v>3851</v>
          </cell>
          <cell r="C259">
            <v>30</v>
          </cell>
          <cell r="D259">
            <v>7.7901999999999997E-3</v>
          </cell>
          <cell r="E259">
            <v>259</v>
          </cell>
          <cell r="F259">
            <v>6.7255300000000004E-2</v>
          </cell>
          <cell r="G259">
            <v>356</v>
          </cell>
          <cell r="H259">
            <v>9.2443499999999998E-2</v>
          </cell>
          <cell r="I259">
            <v>47</v>
          </cell>
          <cell r="J259">
            <v>1.2204599999999999E-2</v>
          </cell>
          <cell r="K259">
            <v>146</v>
          </cell>
          <cell r="L259">
            <v>3.79122E-2</v>
          </cell>
          <cell r="M259">
            <v>64</v>
          </cell>
          <cell r="N259">
            <v>1.6619100000000001E-2</v>
          </cell>
          <cell r="O259">
            <v>44</v>
          </cell>
          <cell r="P259">
            <v>1.1425599999999999E-2</v>
          </cell>
          <cell r="Q259">
            <v>67</v>
          </cell>
          <cell r="R259">
            <v>1.73981E-2</v>
          </cell>
          <cell r="S259">
            <v>10</v>
          </cell>
          <cell r="T259">
            <v>2.5967E-3</v>
          </cell>
          <cell r="U259">
            <v>231</v>
          </cell>
          <cell r="V259">
            <v>5.99844E-2</v>
          </cell>
          <cell r="W259">
            <v>585</v>
          </cell>
          <cell r="X259">
            <v>0.1519086</v>
          </cell>
          <cell r="Y259">
            <v>585</v>
          </cell>
          <cell r="Z259">
            <v>0.1519086</v>
          </cell>
          <cell r="AA259">
            <v>119</v>
          </cell>
          <cell r="AB259">
            <v>3.0901100000000001E-2</v>
          </cell>
          <cell r="AC259">
            <v>18</v>
          </cell>
          <cell r="AD259">
            <v>4.6740999999999996E-3</v>
          </cell>
          <cell r="AE259">
            <v>18</v>
          </cell>
          <cell r="AF259">
            <v>4.6740999999999996E-3</v>
          </cell>
          <cell r="AG259">
            <v>18</v>
          </cell>
          <cell r="AH259">
            <v>4.6740999999999996E-3</v>
          </cell>
          <cell r="AI259">
            <v>4</v>
          </cell>
          <cell r="AJ259">
            <v>1.0387E-3</v>
          </cell>
          <cell r="AK259">
            <v>4</v>
          </cell>
          <cell r="AL259">
            <v>1.0387E-3</v>
          </cell>
          <cell r="AM259">
            <v>10</v>
          </cell>
          <cell r="AN259">
            <v>2.5967E-3</v>
          </cell>
          <cell r="AO259">
            <v>37</v>
          </cell>
          <cell r="AP259">
            <v>9.6079000000000008E-3</v>
          </cell>
          <cell r="AQ259">
            <v>302</v>
          </cell>
          <cell r="AR259">
            <v>7.8421199999999996E-2</v>
          </cell>
          <cell r="AS259">
            <v>7</v>
          </cell>
          <cell r="AT259">
            <v>1.8177E-3</v>
          </cell>
          <cell r="AU259">
            <v>736</v>
          </cell>
          <cell r="AV259">
            <v>0.19111919999999999</v>
          </cell>
          <cell r="AW259">
            <v>55</v>
          </cell>
          <cell r="AX259">
            <v>1.4282E-2</v>
          </cell>
          <cell r="AY259">
            <v>82</v>
          </cell>
          <cell r="AZ259">
            <v>2.1293200000000002E-2</v>
          </cell>
        </row>
        <row r="260">
          <cell r="A260" t="str">
            <v>Z00491</v>
          </cell>
          <cell r="B260">
            <v>7159</v>
          </cell>
          <cell r="C260">
            <v>77</v>
          </cell>
          <cell r="D260">
            <v>1.07557E-2</v>
          </cell>
          <cell r="E260">
            <v>282</v>
          </cell>
          <cell r="F260">
            <v>3.9391000000000002E-2</v>
          </cell>
          <cell r="G260">
            <v>636</v>
          </cell>
          <cell r="H260">
            <v>8.8839199999999993E-2</v>
          </cell>
          <cell r="I260">
            <v>87</v>
          </cell>
          <cell r="J260">
            <v>1.21525E-2</v>
          </cell>
          <cell r="K260">
            <v>204</v>
          </cell>
          <cell r="L260">
            <v>2.8495599999999999E-2</v>
          </cell>
          <cell r="M260">
            <v>176</v>
          </cell>
          <cell r="N260">
            <v>2.4584399999999999E-2</v>
          </cell>
          <cell r="O260">
            <v>127</v>
          </cell>
          <cell r="P260">
            <v>1.7739899999999999E-2</v>
          </cell>
          <cell r="Q260">
            <v>65</v>
          </cell>
          <cell r="R260">
            <v>9.0795000000000008E-3</v>
          </cell>
          <cell r="S260">
            <v>44</v>
          </cell>
          <cell r="T260">
            <v>6.1460999999999998E-3</v>
          </cell>
          <cell r="U260">
            <v>387</v>
          </cell>
          <cell r="V260">
            <v>5.4057800000000003E-2</v>
          </cell>
          <cell r="W260">
            <v>690</v>
          </cell>
          <cell r="X260">
            <v>9.6382200000000001E-2</v>
          </cell>
          <cell r="Y260">
            <v>690</v>
          </cell>
          <cell r="Z260">
            <v>9.6382200000000001E-2</v>
          </cell>
          <cell r="AA260">
            <v>213</v>
          </cell>
          <cell r="AB260">
            <v>2.9752799999999999E-2</v>
          </cell>
          <cell r="AC260">
            <v>40</v>
          </cell>
          <cell r="AD260">
            <v>5.5874000000000002E-3</v>
          </cell>
          <cell r="AE260">
            <v>36</v>
          </cell>
          <cell r="AF260">
            <v>5.0286000000000003E-3</v>
          </cell>
          <cell r="AG260">
            <v>36</v>
          </cell>
          <cell r="AH260">
            <v>5.0286000000000003E-3</v>
          </cell>
          <cell r="AI260">
            <v>12</v>
          </cell>
          <cell r="AJ260">
            <v>1.6762000000000001E-3</v>
          </cell>
          <cell r="AK260">
            <v>12</v>
          </cell>
          <cell r="AL260">
            <v>1.6762000000000001E-3</v>
          </cell>
          <cell r="AM260">
            <v>41</v>
          </cell>
          <cell r="AN260">
            <v>5.7270999999999997E-3</v>
          </cell>
          <cell r="AO260">
            <v>84</v>
          </cell>
          <cell r="AP260">
            <v>1.1733499999999999E-2</v>
          </cell>
          <cell r="AQ260">
            <v>560</v>
          </cell>
          <cell r="AR260">
            <v>7.8223200000000007E-2</v>
          </cell>
          <cell r="AS260">
            <v>3</v>
          </cell>
          <cell r="AT260">
            <v>4.191E-4</v>
          </cell>
          <cell r="AU260">
            <v>1282</v>
          </cell>
          <cell r="AV260">
            <v>0.17907529999999999</v>
          </cell>
          <cell r="AW260">
            <v>104</v>
          </cell>
          <cell r="AX260">
            <v>1.4527200000000001E-2</v>
          </cell>
          <cell r="AY260">
            <v>139</v>
          </cell>
          <cell r="AZ260">
            <v>1.9416099999999999E-2</v>
          </cell>
        </row>
        <row r="261">
          <cell r="A261" t="str">
            <v>Z00493</v>
          </cell>
          <cell r="B261">
            <v>8351</v>
          </cell>
          <cell r="C261">
            <v>90</v>
          </cell>
          <cell r="D261">
            <v>1.0777200000000001E-2</v>
          </cell>
          <cell r="E261">
            <v>357</v>
          </cell>
          <cell r="F261">
            <v>4.27494E-2</v>
          </cell>
          <cell r="G261">
            <v>911</v>
          </cell>
          <cell r="H261">
            <v>0.1090887</v>
          </cell>
          <cell r="I261">
            <v>158</v>
          </cell>
          <cell r="J261">
            <v>1.89199E-2</v>
          </cell>
          <cell r="K261">
            <v>265</v>
          </cell>
          <cell r="L261">
            <v>3.1732700000000003E-2</v>
          </cell>
          <cell r="M261">
            <v>298</v>
          </cell>
          <cell r="N261">
            <v>3.5684300000000002E-2</v>
          </cell>
          <cell r="O261">
            <v>106</v>
          </cell>
          <cell r="P261">
            <v>1.2693100000000001E-2</v>
          </cell>
          <cell r="Q261">
            <v>118</v>
          </cell>
          <cell r="R261">
            <v>1.413E-2</v>
          </cell>
          <cell r="S261">
            <v>41</v>
          </cell>
          <cell r="T261">
            <v>4.9096000000000001E-3</v>
          </cell>
          <cell r="U261">
            <v>478</v>
          </cell>
          <cell r="V261">
            <v>5.7238700000000003E-2</v>
          </cell>
          <cell r="W261">
            <v>730</v>
          </cell>
          <cell r="X261">
            <v>8.7414699999999998E-2</v>
          </cell>
          <cell r="Y261">
            <v>730</v>
          </cell>
          <cell r="Z261">
            <v>8.7414699999999998E-2</v>
          </cell>
          <cell r="AA261">
            <v>265</v>
          </cell>
          <cell r="AB261">
            <v>3.1732700000000003E-2</v>
          </cell>
          <cell r="AC261">
            <v>49</v>
          </cell>
          <cell r="AD261">
            <v>5.8675999999999997E-3</v>
          </cell>
          <cell r="AE261">
            <v>50</v>
          </cell>
          <cell r="AF261">
            <v>5.9873000000000001E-3</v>
          </cell>
          <cell r="AG261">
            <v>50</v>
          </cell>
          <cell r="AH261">
            <v>5.9873000000000001E-3</v>
          </cell>
          <cell r="AI261">
            <v>14</v>
          </cell>
          <cell r="AJ261">
            <v>1.6764E-3</v>
          </cell>
          <cell r="AK261">
            <v>14</v>
          </cell>
          <cell r="AL261">
            <v>1.6764E-3</v>
          </cell>
          <cell r="AM261">
            <v>16</v>
          </cell>
          <cell r="AN261">
            <v>1.9158999999999999E-3</v>
          </cell>
          <cell r="AO261">
            <v>65</v>
          </cell>
          <cell r="AP261">
            <v>7.7834999999999996E-3</v>
          </cell>
          <cell r="AQ261">
            <v>659</v>
          </cell>
          <cell r="AR261">
            <v>7.8912700000000002E-2</v>
          </cell>
          <cell r="AS261">
            <v>2</v>
          </cell>
          <cell r="AT261">
            <v>2.3949999999999999E-4</v>
          </cell>
          <cell r="AU261">
            <v>1638</v>
          </cell>
          <cell r="AV261">
            <v>0.19614419999999999</v>
          </cell>
          <cell r="AW261">
            <v>123</v>
          </cell>
          <cell r="AX261">
            <v>1.47288E-2</v>
          </cell>
          <cell r="AY261">
            <v>231</v>
          </cell>
          <cell r="AZ261">
            <v>2.7661399999999999E-2</v>
          </cell>
        </row>
        <row r="262">
          <cell r="A262" t="str">
            <v>Z00494</v>
          </cell>
          <cell r="B262">
            <v>4172</v>
          </cell>
          <cell r="C262">
            <v>57</v>
          </cell>
          <cell r="D262">
            <v>1.3662499999999999E-2</v>
          </cell>
          <cell r="E262">
            <v>234</v>
          </cell>
          <cell r="F262">
            <v>5.6088199999999998E-2</v>
          </cell>
          <cell r="G262">
            <v>540</v>
          </cell>
          <cell r="H262">
            <v>0.1294343</v>
          </cell>
          <cell r="I262">
            <v>70</v>
          </cell>
          <cell r="J262">
            <v>1.6778499999999998E-2</v>
          </cell>
          <cell r="K262">
            <v>212</v>
          </cell>
          <cell r="L262">
            <v>5.0814999999999999E-2</v>
          </cell>
          <cell r="M262">
            <v>129</v>
          </cell>
          <cell r="N262">
            <v>3.0920400000000001E-2</v>
          </cell>
          <cell r="O262">
            <v>50</v>
          </cell>
          <cell r="P262">
            <v>1.1984699999999999E-2</v>
          </cell>
          <cell r="Q262">
            <v>63</v>
          </cell>
          <cell r="R262">
            <v>1.51007E-2</v>
          </cell>
          <cell r="S262">
            <v>44</v>
          </cell>
          <cell r="T262">
            <v>1.05465E-2</v>
          </cell>
          <cell r="U262">
            <v>335</v>
          </cell>
          <cell r="V262">
            <v>8.0297199999999999E-2</v>
          </cell>
          <cell r="W262">
            <v>186</v>
          </cell>
          <cell r="X262">
            <v>4.4582900000000002E-2</v>
          </cell>
          <cell r="Y262">
            <v>186</v>
          </cell>
          <cell r="Z262">
            <v>4.4582900000000002E-2</v>
          </cell>
          <cell r="AA262">
            <v>151</v>
          </cell>
          <cell r="AB262">
            <v>3.6193700000000002E-2</v>
          </cell>
          <cell r="AC262">
            <v>36</v>
          </cell>
          <cell r="AD262">
            <v>8.6289999999999995E-3</v>
          </cell>
          <cell r="AE262">
            <v>26</v>
          </cell>
          <cell r="AF262">
            <v>6.2319999999999997E-3</v>
          </cell>
          <cell r="AG262">
            <v>26</v>
          </cell>
          <cell r="AH262">
            <v>6.2319999999999997E-3</v>
          </cell>
          <cell r="AI262">
            <v>3</v>
          </cell>
          <cell r="AJ262">
            <v>7.1909999999999997E-4</v>
          </cell>
          <cell r="AK262">
            <v>3</v>
          </cell>
          <cell r="AL262">
            <v>7.1909999999999997E-4</v>
          </cell>
          <cell r="AM262">
            <v>21</v>
          </cell>
          <cell r="AN262">
            <v>5.0336000000000001E-3</v>
          </cell>
          <cell r="AO262">
            <v>33</v>
          </cell>
          <cell r="AP262">
            <v>7.9098999999999992E-3</v>
          </cell>
          <cell r="AQ262">
            <v>561</v>
          </cell>
          <cell r="AR262">
            <v>0.1344679</v>
          </cell>
          <cell r="AS262">
            <v>1</v>
          </cell>
          <cell r="AT262">
            <v>2.397E-4</v>
          </cell>
          <cell r="AU262">
            <v>970</v>
          </cell>
          <cell r="AV262">
            <v>0.2325024</v>
          </cell>
          <cell r="AW262">
            <v>87</v>
          </cell>
          <cell r="AX262">
            <v>2.0853300000000002E-2</v>
          </cell>
          <cell r="AY262">
            <v>93</v>
          </cell>
          <cell r="AZ262">
            <v>2.2291499999999999E-2</v>
          </cell>
        </row>
        <row r="263">
          <cell r="A263" t="str">
            <v>Z00495</v>
          </cell>
          <cell r="B263">
            <v>9629</v>
          </cell>
          <cell r="C263">
            <v>125</v>
          </cell>
          <cell r="D263">
            <v>1.2981599999999999E-2</v>
          </cell>
          <cell r="E263">
            <v>466</v>
          </cell>
          <cell r="F263">
            <v>4.8395500000000001E-2</v>
          </cell>
          <cell r="G263">
            <v>1323</v>
          </cell>
          <cell r="H263">
            <v>0.1373974</v>
          </cell>
          <cell r="I263">
            <v>169</v>
          </cell>
          <cell r="J263">
            <v>1.75511E-2</v>
          </cell>
          <cell r="K263">
            <v>365</v>
          </cell>
          <cell r="L263">
            <v>3.7906299999999997E-2</v>
          </cell>
          <cell r="M263">
            <v>334</v>
          </cell>
          <cell r="N263">
            <v>3.46869E-2</v>
          </cell>
          <cell r="O263">
            <v>157</v>
          </cell>
          <cell r="P263">
            <v>1.6304900000000001E-2</v>
          </cell>
          <cell r="Q263">
            <v>159</v>
          </cell>
          <cell r="R263">
            <v>1.6512599999999999E-2</v>
          </cell>
          <cell r="S263">
            <v>49</v>
          </cell>
          <cell r="T263">
            <v>5.0888000000000001E-3</v>
          </cell>
          <cell r="U263">
            <v>642</v>
          </cell>
          <cell r="V263">
            <v>6.66736E-2</v>
          </cell>
          <cell r="W263">
            <v>884</v>
          </cell>
          <cell r="X263">
            <v>9.1805999999999999E-2</v>
          </cell>
          <cell r="Y263">
            <v>884</v>
          </cell>
          <cell r="Z263">
            <v>9.1805999999999999E-2</v>
          </cell>
          <cell r="AA263">
            <v>369</v>
          </cell>
          <cell r="AB263">
            <v>3.83217E-2</v>
          </cell>
          <cell r="AC263">
            <v>68</v>
          </cell>
          <cell r="AD263">
            <v>7.0619999999999997E-3</v>
          </cell>
          <cell r="AE263">
            <v>77</v>
          </cell>
          <cell r="AF263">
            <v>7.9967000000000007E-3</v>
          </cell>
          <cell r="AG263">
            <v>77</v>
          </cell>
          <cell r="AH263">
            <v>7.9967000000000007E-3</v>
          </cell>
          <cell r="AI263">
            <v>26</v>
          </cell>
          <cell r="AJ263">
            <v>2.7001999999999998E-3</v>
          </cell>
          <cell r="AK263">
            <v>26</v>
          </cell>
          <cell r="AL263">
            <v>2.7001999999999998E-3</v>
          </cell>
          <cell r="AM263">
            <v>37</v>
          </cell>
          <cell r="AN263">
            <v>3.8425999999999998E-3</v>
          </cell>
          <cell r="AO263">
            <v>62</v>
          </cell>
          <cell r="AP263">
            <v>6.4389E-3</v>
          </cell>
          <cell r="AQ263">
            <v>690</v>
          </cell>
          <cell r="AR263">
            <v>7.16585E-2</v>
          </cell>
          <cell r="AS263">
            <v>4</v>
          </cell>
          <cell r="AT263">
            <v>4.1540000000000001E-4</v>
          </cell>
          <cell r="AU263">
            <v>2049</v>
          </cell>
          <cell r="AV263">
            <v>0.2127947</v>
          </cell>
          <cell r="AW263">
            <v>135</v>
          </cell>
          <cell r="AX263">
            <v>1.4020100000000001E-2</v>
          </cell>
          <cell r="AY263">
            <v>275</v>
          </cell>
          <cell r="AZ263">
            <v>2.8559600000000001E-2</v>
          </cell>
        </row>
        <row r="264">
          <cell r="A264" t="str">
            <v>Z00497</v>
          </cell>
          <cell r="B264">
            <v>9069</v>
          </cell>
          <cell r="C264">
            <v>91</v>
          </cell>
          <cell r="D264">
            <v>1.00342E-2</v>
          </cell>
          <cell r="E264">
            <v>531</v>
          </cell>
          <cell r="F264">
            <v>5.8551100000000002E-2</v>
          </cell>
          <cell r="G264">
            <v>930</v>
          </cell>
          <cell r="H264">
            <v>0.1025471</v>
          </cell>
          <cell r="I264">
            <v>96</v>
          </cell>
          <cell r="J264">
            <v>1.0585499999999999E-2</v>
          </cell>
          <cell r="K264">
            <v>237</v>
          </cell>
          <cell r="L264">
            <v>2.6133E-2</v>
          </cell>
          <cell r="M264">
            <v>219</v>
          </cell>
          <cell r="N264">
            <v>2.4148200000000002E-2</v>
          </cell>
          <cell r="O264">
            <v>115</v>
          </cell>
          <cell r="P264">
            <v>1.26806E-2</v>
          </cell>
          <cell r="Q264">
            <v>133</v>
          </cell>
          <cell r="R264">
            <v>1.4665299999999999E-2</v>
          </cell>
          <cell r="S264">
            <v>34</v>
          </cell>
          <cell r="T264">
            <v>3.7490000000000002E-3</v>
          </cell>
          <cell r="U264">
            <v>446</v>
          </cell>
          <cell r="V264">
            <v>4.91785E-2</v>
          </cell>
          <cell r="W264">
            <v>1136</v>
          </cell>
          <cell r="X264">
            <v>0.12526190000000001</v>
          </cell>
          <cell r="Y264">
            <v>1136</v>
          </cell>
          <cell r="Z264">
            <v>0.12526190000000001</v>
          </cell>
          <cell r="AA264">
            <v>261</v>
          </cell>
          <cell r="AB264">
            <v>2.87794E-2</v>
          </cell>
          <cell r="AC264">
            <v>52</v>
          </cell>
          <cell r="AD264">
            <v>5.7337999999999998E-3</v>
          </cell>
          <cell r="AE264">
            <v>79</v>
          </cell>
          <cell r="AF264">
            <v>8.711E-3</v>
          </cell>
          <cell r="AG264">
            <v>79</v>
          </cell>
          <cell r="AH264">
            <v>8.711E-3</v>
          </cell>
          <cell r="AI264">
            <v>50</v>
          </cell>
          <cell r="AJ264">
            <v>5.5132999999999996E-3</v>
          </cell>
          <cell r="AK264">
            <v>50</v>
          </cell>
          <cell r="AL264">
            <v>5.5132999999999996E-3</v>
          </cell>
          <cell r="AM264">
            <v>57</v>
          </cell>
          <cell r="AN264">
            <v>6.2851000000000001E-3</v>
          </cell>
          <cell r="AO264">
            <v>50</v>
          </cell>
          <cell r="AP264">
            <v>5.5132999999999996E-3</v>
          </cell>
          <cell r="AQ264">
            <v>494</v>
          </cell>
          <cell r="AR264">
            <v>5.44713E-2</v>
          </cell>
          <cell r="AS264">
            <v>12</v>
          </cell>
          <cell r="AT264">
            <v>1.3232000000000001E-3</v>
          </cell>
          <cell r="AU264">
            <v>1664</v>
          </cell>
          <cell r="AV264">
            <v>0.18348220000000001</v>
          </cell>
          <cell r="AW264">
            <v>128</v>
          </cell>
          <cell r="AX264">
            <v>1.4114E-2</v>
          </cell>
          <cell r="AY264">
            <v>221</v>
          </cell>
          <cell r="AZ264">
            <v>2.43687E-2</v>
          </cell>
        </row>
        <row r="265">
          <cell r="A265" t="str">
            <v>Z00498</v>
          </cell>
          <cell r="B265">
            <v>3427</v>
          </cell>
          <cell r="C265">
            <v>51</v>
          </cell>
          <cell r="D265">
            <v>1.4881800000000001E-2</v>
          </cell>
          <cell r="E265">
            <v>130</v>
          </cell>
          <cell r="F265">
            <v>3.7934099999999998E-2</v>
          </cell>
          <cell r="G265">
            <v>474</v>
          </cell>
          <cell r="H265">
            <v>0.1383134</v>
          </cell>
          <cell r="I265">
            <v>53</v>
          </cell>
          <cell r="J265">
            <v>1.5465400000000001E-2</v>
          </cell>
          <cell r="K265">
            <v>131</v>
          </cell>
          <cell r="L265">
            <v>3.82259E-2</v>
          </cell>
          <cell r="M265">
            <v>156</v>
          </cell>
          <cell r="N265">
            <v>4.5520900000000003E-2</v>
          </cell>
          <cell r="O265">
            <v>65</v>
          </cell>
          <cell r="P265">
            <v>1.8967000000000001E-2</v>
          </cell>
          <cell r="Q265">
            <v>57</v>
          </cell>
          <cell r="R265">
            <v>1.6632600000000001E-2</v>
          </cell>
          <cell r="S265">
            <v>23</v>
          </cell>
          <cell r="T265">
            <v>6.7114000000000002E-3</v>
          </cell>
          <cell r="U265">
            <v>250</v>
          </cell>
          <cell r="V265">
            <v>7.2950100000000004E-2</v>
          </cell>
          <cell r="W265">
            <v>397</v>
          </cell>
          <cell r="X265">
            <v>0.1158448</v>
          </cell>
          <cell r="Y265">
            <v>397</v>
          </cell>
          <cell r="Z265">
            <v>0.1158448</v>
          </cell>
          <cell r="AA265">
            <v>154</v>
          </cell>
          <cell r="AB265">
            <v>4.4937299999999999E-2</v>
          </cell>
          <cell r="AC265">
            <v>17</v>
          </cell>
          <cell r="AD265">
            <v>4.9605999999999999E-3</v>
          </cell>
          <cell r="AE265">
            <v>31</v>
          </cell>
          <cell r="AF265">
            <v>9.0457999999999997E-3</v>
          </cell>
          <cell r="AG265">
            <v>31</v>
          </cell>
          <cell r="AH265">
            <v>9.0457999999999997E-3</v>
          </cell>
          <cell r="AI265">
            <v>11</v>
          </cell>
          <cell r="AJ265">
            <v>3.2098000000000001E-3</v>
          </cell>
          <cell r="AK265">
            <v>11</v>
          </cell>
          <cell r="AL265">
            <v>3.2098000000000001E-3</v>
          </cell>
          <cell r="AM265">
            <v>17</v>
          </cell>
          <cell r="AN265">
            <v>4.9605999999999999E-3</v>
          </cell>
          <cell r="AO265">
            <v>19</v>
          </cell>
          <cell r="AP265">
            <v>5.5442E-3</v>
          </cell>
          <cell r="AQ265">
            <v>355</v>
          </cell>
          <cell r="AR265">
            <v>0.1035891</v>
          </cell>
          <cell r="AS265">
            <v>4</v>
          </cell>
          <cell r="AT265">
            <v>1.1672E-3</v>
          </cell>
          <cell r="AU265">
            <v>741</v>
          </cell>
          <cell r="AV265">
            <v>0.2162241</v>
          </cell>
          <cell r="AW265">
            <v>57</v>
          </cell>
          <cell r="AX265">
            <v>1.6632600000000001E-2</v>
          </cell>
          <cell r="AY265">
            <v>99</v>
          </cell>
          <cell r="AZ265">
            <v>2.8888199999999999E-2</v>
          </cell>
        </row>
        <row r="266">
          <cell r="A266" t="str">
            <v>Z00499</v>
          </cell>
          <cell r="B266">
            <v>3128</v>
          </cell>
          <cell r="C266">
            <v>34</v>
          </cell>
          <cell r="D266">
            <v>1.08696E-2</v>
          </cell>
          <cell r="E266">
            <v>175</v>
          </cell>
          <cell r="F266">
            <v>5.5946299999999997E-2</v>
          </cell>
          <cell r="G266">
            <v>314</v>
          </cell>
          <cell r="H266">
            <v>0.1003836</v>
          </cell>
          <cell r="I266">
            <v>34</v>
          </cell>
          <cell r="J266">
            <v>1.08696E-2</v>
          </cell>
          <cell r="K266">
            <v>99</v>
          </cell>
          <cell r="L266">
            <v>3.16496E-2</v>
          </cell>
          <cell r="M266">
            <v>75</v>
          </cell>
          <cell r="N266">
            <v>2.3976999999999998E-2</v>
          </cell>
          <cell r="O266">
            <v>32</v>
          </cell>
          <cell r="P266">
            <v>1.02302E-2</v>
          </cell>
          <cell r="Q266">
            <v>45</v>
          </cell>
          <cell r="R266">
            <v>1.43862E-2</v>
          </cell>
          <cell r="S266">
            <v>28</v>
          </cell>
          <cell r="T266">
            <v>8.9514E-3</v>
          </cell>
          <cell r="U266">
            <v>159</v>
          </cell>
          <cell r="V266">
            <v>5.08312E-2</v>
          </cell>
          <cell r="W266">
            <v>114</v>
          </cell>
          <cell r="X266">
            <v>3.6444999999999998E-2</v>
          </cell>
          <cell r="Y266">
            <v>114</v>
          </cell>
          <cell r="Z266">
            <v>3.6444999999999998E-2</v>
          </cell>
          <cell r="AA266">
            <v>79</v>
          </cell>
          <cell r="AB266">
            <v>2.5255799999999998E-2</v>
          </cell>
          <cell r="AC266">
            <v>19</v>
          </cell>
          <cell r="AD266">
            <v>6.0742000000000001E-3</v>
          </cell>
          <cell r="AE266">
            <v>27</v>
          </cell>
          <cell r="AF266">
            <v>8.6317000000000008E-3</v>
          </cell>
          <cell r="AG266">
            <v>27</v>
          </cell>
          <cell r="AH266">
            <v>8.6317000000000008E-3</v>
          </cell>
          <cell r="AI266">
            <v>9</v>
          </cell>
          <cell r="AJ266">
            <v>2.8771999999999999E-3</v>
          </cell>
          <cell r="AK266">
            <v>9</v>
          </cell>
          <cell r="AL266">
            <v>2.8771999999999999E-3</v>
          </cell>
          <cell r="AM266">
            <v>21</v>
          </cell>
          <cell r="AN266">
            <v>6.7136000000000001E-3</v>
          </cell>
          <cell r="AO266">
            <v>15</v>
          </cell>
          <cell r="AP266">
            <v>4.7954E-3</v>
          </cell>
          <cell r="AQ266">
            <v>111</v>
          </cell>
          <cell r="AR266">
            <v>3.5485900000000001E-2</v>
          </cell>
          <cell r="AS266">
            <v>2</v>
          </cell>
          <cell r="AT266">
            <v>6.3940000000000004E-4</v>
          </cell>
          <cell r="AU266">
            <v>571</v>
          </cell>
          <cell r="AV266">
            <v>0.18254480000000001</v>
          </cell>
          <cell r="AW266">
            <v>41</v>
          </cell>
          <cell r="AX266">
            <v>1.31074E-2</v>
          </cell>
          <cell r="AY266">
            <v>69</v>
          </cell>
          <cell r="AZ266">
            <v>2.20588E-2</v>
          </cell>
        </row>
        <row r="267">
          <cell r="A267" t="str">
            <v>Z00500</v>
          </cell>
          <cell r="B267">
            <v>1889</v>
          </cell>
          <cell r="C267">
            <v>33</v>
          </cell>
          <cell r="D267">
            <v>1.7469599999999998E-2</v>
          </cell>
          <cell r="E267">
            <v>109</v>
          </cell>
          <cell r="F267">
            <v>5.7702499999999997E-2</v>
          </cell>
          <cell r="G267">
            <v>271</v>
          </cell>
          <cell r="H267">
            <v>0.14346210000000001</v>
          </cell>
          <cell r="I267">
            <v>28</v>
          </cell>
          <cell r="J267">
            <v>1.4822699999999999E-2</v>
          </cell>
          <cell r="K267">
            <v>103</v>
          </cell>
          <cell r="L267">
            <v>5.4526199999999997E-2</v>
          </cell>
          <cell r="M267">
            <v>53</v>
          </cell>
          <cell r="N267">
            <v>2.8057200000000001E-2</v>
          </cell>
          <cell r="O267">
            <v>41</v>
          </cell>
          <cell r="P267">
            <v>2.1704600000000001E-2</v>
          </cell>
          <cell r="Q267">
            <v>38</v>
          </cell>
          <cell r="R267">
            <v>2.0116499999999999E-2</v>
          </cell>
          <cell r="S267">
            <v>18</v>
          </cell>
          <cell r="T267">
            <v>9.5288999999999999E-3</v>
          </cell>
          <cell r="U267">
            <v>149</v>
          </cell>
          <cell r="V267">
            <v>7.8877699999999995E-2</v>
          </cell>
          <cell r="W267">
            <v>134</v>
          </cell>
          <cell r="X267">
            <v>7.0937E-2</v>
          </cell>
          <cell r="Y267">
            <v>134</v>
          </cell>
          <cell r="Z267">
            <v>7.0937E-2</v>
          </cell>
          <cell r="AA267">
            <v>70</v>
          </cell>
          <cell r="AB267">
            <v>3.7056600000000002E-2</v>
          </cell>
          <cell r="AC267">
            <v>21</v>
          </cell>
          <cell r="AD267">
            <v>1.1117E-2</v>
          </cell>
          <cell r="AE267">
            <v>16</v>
          </cell>
          <cell r="AF267">
            <v>8.4700999999999995E-3</v>
          </cell>
          <cell r="AG267">
            <v>16</v>
          </cell>
          <cell r="AH267">
            <v>8.4700999999999995E-3</v>
          </cell>
          <cell r="AI267">
            <v>8</v>
          </cell>
          <cell r="AJ267">
            <v>4.235E-3</v>
          </cell>
          <cell r="AK267">
            <v>8</v>
          </cell>
          <cell r="AL267">
            <v>4.235E-3</v>
          </cell>
          <cell r="AM267">
            <v>27</v>
          </cell>
          <cell r="AN267">
            <v>1.42933E-2</v>
          </cell>
          <cell r="AO267">
            <v>18</v>
          </cell>
          <cell r="AP267">
            <v>9.5288999999999999E-3</v>
          </cell>
          <cell r="AQ267">
            <v>118</v>
          </cell>
          <cell r="AR267">
            <v>6.2466899999999999E-2</v>
          </cell>
          <cell r="AS267">
            <v>4</v>
          </cell>
          <cell r="AT267">
            <v>2.1175E-3</v>
          </cell>
          <cell r="AU267">
            <v>465</v>
          </cell>
          <cell r="AV267">
            <v>0.24616199999999999</v>
          </cell>
          <cell r="AW267">
            <v>41</v>
          </cell>
          <cell r="AX267">
            <v>2.1704600000000001E-2</v>
          </cell>
          <cell r="AY267">
            <v>62</v>
          </cell>
          <cell r="AZ267">
            <v>3.2821599999999999E-2</v>
          </cell>
        </row>
        <row r="268">
          <cell r="A268" t="str">
            <v>Z00501</v>
          </cell>
          <cell r="B268">
            <v>2172</v>
          </cell>
          <cell r="C268">
            <v>34</v>
          </cell>
          <cell r="D268">
            <v>1.5653799999999999E-2</v>
          </cell>
          <cell r="E268">
            <v>115</v>
          </cell>
          <cell r="F268">
            <v>5.2946600000000003E-2</v>
          </cell>
          <cell r="G268">
            <v>262</v>
          </cell>
          <cell r="H268">
            <v>0.1206262</v>
          </cell>
          <cell r="I268">
            <v>44</v>
          </cell>
          <cell r="J268">
            <v>2.0257799999999999E-2</v>
          </cell>
          <cell r="K268">
            <v>105</v>
          </cell>
          <cell r="L268">
            <v>4.8342499999999997E-2</v>
          </cell>
          <cell r="M268">
            <v>92</v>
          </cell>
          <cell r="N268">
            <v>4.2357300000000001E-2</v>
          </cell>
          <cell r="O268">
            <v>36</v>
          </cell>
          <cell r="P268">
            <v>1.6574599999999998E-2</v>
          </cell>
          <cell r="Q268">
            <v>15</v>
          </cell>
          <cell r="R268">
            <v>6.9061000000000001E-3</v>
          </cell>
          <cell r="S268">
            <v>17</v>
          </cell>
          <cell r="T268">
            <v>7.8268999999999995E-3</v>
          </cell>
          <cell r="U268">
            <v>174</v>
          </cell>
          <cell r="V268">
            <v>8.0110500000000001E-2</v>
          </cell>
          <cell r="W268">
            <v>225</v>
          </cell>
          <cell r="X268">
            <v>0.10359119999999999</v>
          </cell>
          <cell r="Y268">
            <v>225</v>
          </cell>
          <cell r="Z268">
            <v>0.10359119999999999</v>
          </cell>
          <cell r="AA268">
            <v>98</v>
          </cell>
          <cell r="AB268">
            <v>4.5119699999999999E-2</v>
          </cell>
          <cell r="AC268">
            <v>20</v>
          </cell>
          <cell r="AD268">
            <v>9.2081000000000003E-3</v>
          </cell>
          <cell r="AE268">
            <v>22</v>
          </cell>
          <cell r="AF268">
            <v>1.01289E-2</v>
          </cell>
          <cell r="AG268">
            <v>22</v>
          </cell>
          <cell r="AH268">
            <v>1.01289E-2</v>
          </cell>
          <cell r="AI268">
            <v>6</v>
          </cell>
          <cell r="AJ268">
            <v>2.7623999999999999E-3</v>
          </cell>
          <cell r="AK268">
            <v>6</v>
          </cell>
          <cell r="AL268">
            <v>2.7623999999999999E-3</v>
          </cell>
          <cell r="AM268">
            <v>11</v>
          </cell>
          <cell r="AN268">
            <v>5.0645000000000004E-3</v>
          </cell>
          <cell r="AO268">
            <v>5</v>
          </cell>
          <cell r="AP268">
            <v>2.3019999999999998E-3</v>
          </cell>
          <cell r="AQ268">
            <v>243</v>
          </cell>
          <cell r="AR268">
            <v>0.11187850000000001</v>
          </cell>
          <cell r="AS268">
            <v>1</v>
          </cell>
          <cell r="AT268">
            <v>4.6040000000000002E-4</v>
          </cell>
          <cell r="AU268">
            <v>464</v>
          </cell>
          <cell r="AV268">
            <v>0.21362800000000001</v>
          </cell>
          <cell r="AW268">
            <v>31</v>
          </cell>
          <cell r="AX268">
            <v>1.42726E-2</v>
          </cell>
          <cell r="AY268">
            <v>78</v>
          </cell>
          <cell r="AZ268">
            <v>3.5911600000000002E-2</v>
          </cell>
        </row>
        <row r="269">
          <cell r="A269" t="str">
            <v>Z00502</v>
          </cell>
          <cell r="B269">
            <v>5273</v>
          </cell>
          <cell r="C269">
            <v>63</v>
          </cell>
          <cell r="D269">
            <v>1.19477E-2</v>
          </cell>
          <cell r="E269">
            <v>276</v>
          </cell>
          <cell r="F269">
            <v>5.2342100000000003E-2</v>
          </cell>
          <cell r="G269">
            <v>720</v>
          </cell>
          <cell r="H269">
            <v>0.13654469999999999</v>
          </cell>
          <cell r="I269">
            <v>89</v>
          </cell>
          <cell r="J269">
            <v>1.6878400000000002E-2</v>
          </cell>
          <cell r="K269">
            <v>172</v>
          </cell>
          <cell r="L269">
            <v>3.2619000000000002E-2</v>
          </cell>
          <cell r="M269">
            <v>155</v>
          </cell>
          <cell r="N269">
            <v>2.9395000000000001E-2</v>
          </cell>
          <cell r="O269">
            <v>42</v>
          </cell>
          <cell r="P269">
            <v>7.9650999999999993E-3</v>
          </cell>
          <cell r="Q269">
            <v>94</v>
          </cell>
          <cell r="R269">
            <v>1.7826700000000001E-2</v>
          </cell>
          <cell r="S269">
            <v>18</v>
          </cell>
          <cell r="T269">
            <v>3.4136000000000001E-3</v>
          </cell>
          <cell r="U269">
            <v>331</v>
          </cell>
          <cell r="V269">
            <v>6.2772599999999998E-2</v>
          </cell>
          <cell r="W269">
            <v>547</v>
          </cell>
          <cell r="X269">
            <v>0.10373599999999999</v>
          </cell>
          <cell r="Y269">
            <v>547</v>
          </cell>
          <cell r="Z269">
            <v>0.10373599999999999</v>
          </cell>
          <cell r="AA269">
            <v>201</v>
          </cell>
          <cell r="AB269">
            <v>3.8118699999999998E-2</v>
          </cell>
          <cell r="AC269">
            <v>29</v>
          </cell>
          <cell r="AD269">
            <v>5.4996999999999997E-3</v>
          </cell>
          <cell r="AE269">
            <v>42</v>
          </cell>
          <cell r="AF269">
            <v>7.9650999999999993E-3</v>
          </cell>
          <cell r="AG269">
            <v>42</v>
          </cell>
          <cell r="AH269">
            <v>7.9650999999999993E-3</v>
          </cell>
          <cell r="AI269">
            <v>9</v>
          </cell>
          <cell r="AJ269">
            <v>1.7068000000000001E-3</v>
          </cell>
          <cell r="AK269">
            <v>9</v>
          </cell>
          <cell r="AL269">
            <v>1.7068000000000001E-3</v>
          </cell>
          <cell r="AM269">
            <v>10</v>
          </cell>
          <cell r="AN269">
            <v>1.8965E-3</v>
          </cell>
          <cell r="AO269">
            <v>22</v>
          </cell>
          <cell r="AP269">
            <v>4.1722E-3</v>
          </cell>
          <cell r="AQ269">
            <v>399</v>
          </cell>
          <cell r="AR269">
            <v>7.56685E-2</v>
          </cell>
          <cell r="AS269">
            <v>10</v>
          </cell>
          <cell r="AT269">
            <v>1.8965E-3</v>
          </cell>
          <cell r="AU269">
            <v>1144</v>
          </cell>
          <cell r="AV269">
            <v>0.21695429999999999</v>
          </cell>
          <cell r="AW269">
            <v>101</v>
          </cell>
          <cell r="AX269">
            <v>1.91542E-2</v>
          </cell>
          <cell r="AY269">
            <v>195</v>
          </cell>
          <cell r="AZ269">
            <v>3.6980800000000001E-2</v>
          </cell>
        </row>
        <row r="270">
          <cell r="A270" t="str">
            <v>Z00503</v>
          </cell>
          <cell r="B270">
            <v>6031</v>
          </cell>
          <cell r="C270">
            <v>107</v>
          </cell>
          <cell r="D270">
            <v>1.7741699999999999E-2</v>
          </cell>
          <cell r="E270">
            <v>284</v>
          </cell>
          <cell r="F270">
            <v>4.709E-2</v>
          </cell>
          <cell r="G270">
            <v>1052</v>
          </cell>
          <cell r="H270">
            <v>0.17443210000000001</v>
          </cell>
          <cell r="I270">
            <v>116</v>
          </cell>
          <cell r="J270">
            <v>1.9234000000000001E-2</v>
          </cell>
          <cell r="K270">
            <v>287</v>
          </cell>
          <cell r="L270">
            <v>4.7587499999999998E-2</v>
          </cell>
          <cell r="M270">
            <v>232</v>
          </cell>
          <cell r="N270">
            <v>3.8467899999999999E-2</v>
          </cell>
          <cell r="O270">
            <v>97</v>
          </cell>
          <cell r="P270">
            <v>1.60836E-2</v>
          </cell>
          <cell r="Q270">
            <v>108</v>
          </cell>
          <cell r="R270">
            <v>1.79075E-2</v>
          </cell>
          <cell r="S270">
            <v>21</v>
          </cell>
          <cell r="T270">
            <v>3.4819999999999999E-3</v>
          </cell>
          <cell r="U270">
            <v>482</v>
          </cell>
          <cell r="V270">
            <v>7.9920400000000003E-2</v>
          </cell>
          <cell r="W270">
            <v>390</v>
          </cell>
          <cell r="X270">
            <v>6.4665899999999998E-2</v>
          </cell>
          <cell r="Y270">
            <v>390</v>
          </cell>
          <cell r="Z270">
            <v>6.4665899999999998E-2</v>
          </cell>
          <cell r="AA270">
            <v>259</v>
          </cell>
          <cell r="AB270">
            <v>4.2944799999999998E-2</v>
          </cell>
          <cell r="AC270">
            <v>60</v>
          </cell>
          <cell r="AD270">
            <v>9.9486000000000002E-3</v>
          </cell>
          <cell r="AE270">
            <v>54</v>
          </cell>
          <cell r="AF270">
            <v>8.9537000000000002E-3</v>
          </cell>
          <cell r="AG270">
            <v>54</v>
          </cell>
          <cell r="AH270">
            <v>8.9537000000000002E-3</v>
          </cell>
          <cell r="AI270">
            <v>15</v>
          </cell>
          <cell r="AJ270">
            <v>2.4870999999999999E-3</v>
          </cell>
          <cell r="AK270">
            <v>15</v>
          </cell>
          <cell r="AL270">
            <v>2.4870999999999999E-3</v>
          </cell>
          <cell r="AM270">
            <v>47</v>
          </cell>
          <cell r="AN270">
            <v>7.7930999999999999E-3</v>
          </cell>
          <cell r="AO270">
            <v>46</v>
          </cell>
          <cell r="AP270">
            <v>7.6273000000000001E-3</v>
          </cell>
          <cell r="AQ270">
            <v>599</v>
          </cell>
          <cell r="AR270">
            <v>9.9320199999999997E-2</v>
          </cell>
          <cell r="AS270">
            <v>5</v>
          </cell>
          <cell r="AT270">
            <v>8.2899999999999998E-4</v>
          </cell>
          <cell r="AU270">
            <v>1521</v>
          </cell>
          <cell r="AV270">
            <v>0.252197</v>
          </cell>
          <cell r="AW270">
            <v>115</v>
          </cell>
          <cell r="AX270">
            <v>1.9068100000000001E-2</v>
          </cell>
          <cell r="AY270">
            <v>232</v>
          </cell>
          <cell r="AZ270">
            <v>3.8467899999999999E-2</v>
          </cell>
        </row>
        <row r="271">
          <cell r="A271" t="str">
            <v>Z00504</v>
          </cell>
          <cell r="B271">
            <v>3220</v>
          </cell>
          <cell r="C271">
            <v>39</v>
          </cell>
          <cell r="D271">
            <v>1.2111800000000001E-2</v>
          </cell>
          <cell r="E271">
            <v>114</v>
          </cell>
          <cell r="F271">
            <v>3.5403700000000003E-2</v>
          </cell>
          <cell r="G271">
            <v>360</v>
          </cell>
          <cell r="H271">
            <v>0.1118012</v>
          </cell>
          <cell r="I271">
            <v>61</v>
          </cell>
          <cell r="J271">
            <v>1.8944099999999998E-2</v>
          </cell>
          <cell r="K271">
            <v>109</v>
          </cell>
          <cell r="L271">
            <v>3.3850900000000003E-2</v>
          </cell>
          <cell r="M271">
            <v>116</v>
          </cell>
          <cell r="N271">
            <v>3.6024800000000003E-2</v>
          </cell>
          <cell r="O271">
            <v>47</v>
          </cell>
          <cell r="P271">
            <v>1.45963E-2</v>
          </cell>
          <cell r="Q271">
            <v>45</v>
          </cell>
          <cell r="R271">
            <v>1.39752E-2</v>
          </cell>
          <cell r="S271">
            <v>16</v>
          </cell>
          <cell r="T271">
            <v>4.9689000000000001E-3</v>
          </cell>
          <cell r="U271">
            <v>205</v>
          </cell>
          <cell r="V271">
            <v>6.3664600000000002E-2</v>
          </cell>
          <cell r="W271">
            <v>340</v>
          </cell>
          <cell r="X271">
            <v>0.10559010000000001</v>
          </cell>
          <cell r="Y271">
            <v>340</v>
          </cell>
          <cell r="Z271">
            <v>0.10559010000000001</v>
          </cell>
          <cell r="AA271">
            <v>122</v>
          </cell>
          <cell r="AB271">
            <v>3.7888199999999997E-2</v>
          </cell>
          <cell r="AC271">
            <v>29</v>
          </cell>
          <cell r="AD271">
            <v>9.0062000000000007E-3</v>
          </cell>
          <cell r="AE271">
            <v>24</v>
          </cell>
          <cell r="AF271">
            <v>7.4533999999999998E-3</v>
          </cell>
          <cell r="AG271">
            <v>24</v>
          </cell>
          <cell r="AH271">
            <v>7.4533999999999998E-3</v>
          </cell>
          <cell r="AI271">
            <v>11</v>
          </cell>
          <cell r="AJ271">
            <v>3.4161E-3</v>
          </cell>
          <cell r="AK271">
            <v>11</v>
          </cell>
          <cell r="AL271">
            <v>3.4161E-3</v>
          </cell>
          <cell r="AM271">
            <v>15</v>
          </cell>
          <cell r="AN271">
            <v>4.6584E-3</v>
          </cell>
          <cell r="AO271">
            <v>14</v>
          </cell>
          <cell r="AP271">
            <v>4.3477999999999998E-3</v>
          </cell>
          <cell r="AQ271">
            <v>255</v>
          </cell>
          <cell r="AR271">
            <v>7.9192499999999999E-2</v>
          </cell>
          <cell r="AS271">
            <v>7</v>
          </cell>
          <cell r="AT271">
            <v>2.1738999999999999E-3</v>
          </cell>
          <cell r="AU271">
            <v>620</v>
          </cell>
          <cell r="AV271">
            <v>0.19254660000000001</v>
          </cell>
          <cell r="AW271">
            <v>67</v>
          </cell>
          <cell r="AX271">
            <v>2.08075E-2</v>
          </cell>
          <cell r="AY271">
            <v>108</v>
          </cell>
          <cell r="AZ271">
            <v>3.3540399999999998E-2</v>
          </cell>
        </row>
        <row r="272">
          <cell r="A272" t="str">
            <v>Z00505</v>
          </cell>
          <cell r="B272">
            <v>8793</v>
          </cell>
          <cell r="C272">
            <v>68</v>
          </cell>
          <cell r="D272">
            <v>7.7333999999999996E-3</v>
          </cell>
          <cell r="E272">
            <v>316</v>
          </cell>
          <cell r="F272">
            <v>3.5937700000000003E-2</v>
          </cell>
          <cell r="G272">
            <v>768</v>
          </cell>
          <cell r="H272">
            <v>8.7342199999999995E-2</v>
          </cell>
          <cell r="I272">
            <v>107</v>
          </cell>
          <cell r="J272">
            <v>1.21688E-2</v>
          </cell>
          <cell r="K272">
            <v>250</v>
          </cell>
          <cell r="L272">
            <v>2.8431700000000001E-2</v>
          </cell>
          <cell r="M272">
            <v>190</v>
          </cell>
          <cell r="N272">
            <v>2.1608100000000002E-2</v>
          </cell>
          <cell r="O272">
            <v>168</v>
          </cell>
          <cell r="P272">
            <v>1.9106100000000001E-2</v>
          </cell>
          <cell r="Q272">
            <v>109</v>
          </cell>
          <cell r="R272">
            <v>1.23962E-2</v>
          </cell>
          <cell r="S272">
            <v>33</v>
          </cell>
          <cell r="T272">
            <v>3.7529999999999998E-3</v>
          </cell>
          <cell r="U272">
            <v>495</v>
          </cell>
          <cell r="V272">
            <v>5.6294799999999999E-2</v>
          </cell>
          <cell r="W272">
            <v>503</v>
          </cell>
          <cell r="X272">
            <v>5.7204600000000001E-2</v>
          </cell>
          <cell r="Y272">
            <v>503</v>
          </cell>
          <cell r="Z272">
            <v>5.7204600000000001E-2</v>
          </cell>
          <cell r="AA272">
            <v>306</v>
          </cell>
          <cell r="AB272">
            <v>3.4800400000000002E-2</v>
          </cell>
          <cell r="AC272">
            <v>63</v>
          </cell>
          <cell r="AD272">
            <v>7.1647999999999998E-3</v>
          </cell>
          <cell r="AE272">
            <v>34</v>
          </cell>
          <cell r="AF272">
            <v>3.8666999999999998E-3</v>
          </cell>
          <cell r="AG272">
            <v>34</v>
          </cell>
          <cell r="AH272">
            <v>3.8666999999999998E-3</v>
          </cell>
          <cell r="AI272">
            <v>15</v>
          </cell>
          <cell r="AJ272">
            <v>1.7059E-3</v>
          </cell>
          <cell r="AK272">
            <v>15</v>
          </cell>
          <cell r="AL272">
            <v>1.7059E-3</v>
          </cell>
          <cell r="AM272">
            <v>24</v>
          </cell>
          <cell r="AN272">
            <v>2.7293999999999999E-3</v>
          </cell>
          <cell r="AO272">
            <v>73</v>
          </cell>
          <cell r="AP272">
            <v>8.3020999999999998E-3</v>
          </cell>
          <cell r="AQ272">
            <v>631</v>
          </cell>
          <cell r="AR272">
            <v>7.1761599999999995E-2</v>
          </cell>
          <cell r="AS272">
            <v>28</v>
          </cell>
          <cell r="AT272">
            <v>3.1844E-3</v>
          </cell>
          <cell r="AU272">
            <v>1430</v>
          </cell>
          <cell r="AV272">
            <v>0.16262940000000001</v>
          </cell>
          <cell r="AW272">
            <v>85</v>
          </cell>
          <cell r="AX272">
            <v>9.6667999999999997E-3</v>
          </cell>
          <cell r="AY272">
            <v>240</v>
          </cell>
          <cell r="AZ272">
            <v>2.72944E-2</v>
          </cell>
        </row>
        <row r="273">
          <cell r="A273" t="str">
            <v>Z00506</v>
          </cell>
          <cell r="B273">
            <v>4584</v>
          </cell>
          <cell r="C273">
            <v>45</v>
          </cell>
          <cell r="D273">
            <v>9.8168000000000005E-3</v>
          </cell>
          <cell r="E273">
            <v>182</v>
          </cell>
          <cell r="F273">
            <v>3.9703299999999997E-2</v>
          </cell>
          <cell r="G273">
            <v>460</v>
          </cell>
          <cell r="H273">
            <v>0.10034899999999999</v>
          </cell>
          <cell r="I273">
            <v>63</v>
          </cell>
          <cell r="J273">
            <v>1.3743500000000001E-2</v>
          </cell>
          <cell r="K273">
            <v>154</v>
          </cell>
          <cell r="L273">
            <v>3.3595100000000003E-2</v>
          </cell>
          <cell r="M273">
            <v>135</v>
          </cell>
          <cell r="N273">
            <v>2.9450299999999999E-2</v>
          </cell>
          <cell r="O273">
            <v>44</v>
          </cell>
          <cell r="P273">
            <v>9.5986000000000005E-3</v>
          </cell>
          <cell r="Q273">
            <v>37</v>
          </cell>
          <cell r="R273">
            <v>8.0716E-3</v>
          </cell>
          <cell r="S273">
            <v>17</v>
          </cell>
          <cell r="T273">
            <v>3.7085999999999998E-3</v>
          </cell>
          <cell r="U273">
            <v>282</v>
          </cell>
          <cell r="V273">
            <v>6.1518299999999998E-2</v>
          </cell>
          <cell r="W273">
            <v>357</v>
          </cell>
          <cell r="X273">
            <v>7.7879599999999993E-2</v>
          </cell>
          <cell r="Y273">
            <v>357</v>
          </cell>
          <cell r="Z273">
            <v>7.7879599999999993E-2</v>
          </cell>
          <cell r="AA273">
            <v>149</v>
          </cell>
          <cell r="AB273">
            <v>3.2504400000000003E-2</v>
          </cell>
          <cell r="AC273">
            <v>29</v>
          </cell>
          <cell r="AD273">
            <v>6.3264000000000003E-3</v>
          </cell>
          <cell r="AE273">
            <v>35</v>
          </cell>
          <cell r="AF273">
            <v>7.6353000000000002E-3</v>
          </cell>
          <cell r="AG273">
            <v>35</v>
          </cell>
          <cell r="AH273">
            <v>7.6353000000000002E-3</v>
          </cell>
          <cell r="AI273">
            <v>19</v>
          </cell>
          <cell r="AJ273">
            <v>4.1449E-3</v>
          </cell>
          <cell r="AK273">
            <v>19</v>
          </cell>
          <cell r="AL273">
            <v>4.1449E-3</v>
          </cell>
          <cell r="AM273">
            <v>18</v>
          </cell>
          <cell r="AN273">
            <v>3.9267E-3</v>
          </cell>
          <cell r="AO273">
            <v>17</v>
          </cell>
          <cell r="AP273">
            <v>3.7085999999999998E-3</v>
          </cell>
          <cell r="AQ273">
            <v>283</v>
          </cell>
          <cell r="AR273">
            <v>6.17365E-2</v>
          </cell>
          <cell r="AS273">
            <v>2</v>
          </cell>
          <cell r="AT273">
            <v>4.3629999999999998E-4</v>
          </cell>
          <cell r="AU273">
            <v>816</v>
          </cell>
          <cell r="AV273">
            <v>0.17801049999999999</v>
          </cell>
          <cell r="AW273">
            <v>68</v>
          </cell>
          <cell r="AX273">
            <v>1.4834200000000001E-2</v>
          </cell>
          <cell r="AY273">
            <v>102</v>
          </cell>
          <cell r="AZ273">
            <v>2.2251300000000002E-2</v>
          </cell>
        </row>
        <row r="274">
          <cell r="A274" t="str">
            <v>Z00507</v>
          </cell>
          <cell r="B274">
            <v>2411</v>
          </cell>
          <cell r="C274">
            <v>36</v>
          </cell>
          <cell r="D274">
            <v>1.49316E-2</v>
          </cell>
          <cell r="E274">
            <v>148</v>
          </cell>
          <cell r="F274">
            <v>6.1385299999999997E-2</v>
          </cell>
          <cell r="G274">
            <v>313</v>
          </cell>
          <cell r="H274">
            <v>0.12982170000000001</v>
          </cell>
          <cell r="I274">
            <v>46</v>
          </cell>
          <cell r="J274">
            <v>1.9079200000000001E-2</v>
          </cell>
          <cell r="K274">
            <v>92</v>
          </cell>
          <cell r="L274">
            <v>3.8158400000000002E-2</v>
          </cell>
          <cell r="M274">
            <v>80</v>
          </cell>
          <cell r="N274">
            <v>3.3181299999999997E-2</v>
          </cell>
          <cell r="O274">
            <v>54</v>
          </cell>
          <cell r="P274">
            <v>2.2397299999999998E-2</v>
          </cell>
          <cell r="Q274">
            <v>28</v>
          </cell>
          <cell r="R274">
            <v>1.1613399999999999E-2</v>
          </cell>
          <cell r="S274">
            <v>16</v>
          </cell>
          <cell r="T274">
            <v>6.6363000000000004E-3</v>
          </cell>
          <cell r="U274">
            <v>166</v>
          </cell>
          <cell r="V274">
            <v>6.8851099999999998E-2</v>
          </cell>
          <cell r="W274">
            <v>282</v>
          </cell>
          <cell r="X274">
            <v>0.1169639</v>
          </cell>
          <cell r="Y274">
            <v>282</v>
          </cell>
          <cell r="Z274">
            <v>0.1169639</v>
          </cell>
          <cell r="AA274">
            <v>96</v>
          </cell>
          <cell r="AB274">
            <v>3.9817499999999999E-2</v>
          </cell>
          <cell r="AC274">
            <v>19</v>
          </cell>
          <cell r="AD274">
            <v>7.8805000000000004E-3</v>
          </cell>
          <cell r="AE274">
            <v>28</v>
          </cell>
          <cell r="AF274">
            <v>1.1613399999999999E-2</v>
          </cell>
          <cell r="AG274">
            <v>28</v>
          </cell>
          <cell r="AH274">
            <v>1.1613399999999999E-2</v>
          </cell>
          <cell r="AI274">
            <v>11</v>
          </cell>
          <cell r="AJ274">
            <v>4.5624000000000003E-3</v>
          </cell>
          <cell r="AK274">
            <v>11</v>
          </cell>
          <cell r="AL274">
            <v>4.5624000000000003E-3</v>
          </cell>
          <cell r="AM274">
            <v>16</v>
          </cell>
          <cell r="AN274">
            <v>6.6363000000000004E-3</v>
          </cell>
          <cell r="AO274">
            <v>36</v>
          </cell>
          <cell r="AP274">
            <v>1.49316E-2</v>
          </cell>
          <cell r="AQ274">
            <v>237</v>
          </cell>
          <cell r="AR274">
            <v>9.8299499999999998E-2</v>
          </cell>
          <cell r="AS274">
            <v>6</v>
          </cell>
          <cell r="AT274">
            <v>2.4886000000000001E-3</v>
          </cell>
          <cell r="AU274">
            <v>548</v>
          </cell>
          <cell r="AV274">
            <v>0.22729160000000001</v>
          </cell>
          <cell r="AW274">
            <v>48</v>
          </cell>
          <cell r="AX274">
            <v>1.9908800000000001E-2</v>
          </cell>
          <cell r="AY274">
            <v>89</v>
          </cell>
          <cell r="AZ274">
            <v>3.6914099999999998E-2</v>
          </cell>
        </row>
        <row r="275">
          <cell r="A275" t="str">
            <v>Z00508</v>
          </cell>
          <cell r="B275">
            <v>3300</v>
          </cell>
          <cell r="C275">
            <v>40</v>
          </cell>
          <cell r="D275">
            <v>1.21212E-2</v>
          </cell>
          <cell r="E275">
            <v>160</v>
          </cell>
          <cell r="F275">
            <v>4.8484800000000002E-2</v>
          </cell>
          <cell r="G275">
            <v>431</v>
          </cell>
          <cell r="H275">
            <v>0.1306061</v>
          </cell>
          <cell r="I275">
            <v>59</v>
          </cell>
          <cell r="J275">
            <v>1.78788E-2</v>
          </cell>
          <cell r="K275">
            <v>142</v>
          </cell>
          <cell r="L275">
            <v>4.30303E-2</v>
          </cell>
          <cell r="M275">
            <v>88</v>
          </cell>
          <cell r="N275">
            <v>2.6666700000000002E-2</v>
          </cell>
          <cell r="O275">
            <v>36</v>
          </cell>
          <cell r="P275">
            <v>1.09091E-2</v>
          </cell>
          <cell r="Q275">
            <v>89</v>
          </cell>
          <cell r="R275">
            <v>2.6969699999999999E-2</v>
          </cell>
          <cell r="S275">
            <v>19</v>
          </cell>
          <cell r="T275">
            <v>5.7575999999999999E-3</v>
          </cell>
          <cell r="U275">
            <v>238</v>
          </cell>
          <cell r="V275">
            <v>7.2121199999999996E-2</v>
          </cell>
          <cell r="W275">
            <v>421</v>
          </cell>
          <cell r="X275">
            <v>0.12757579999999999</v>
          </cell>
          <cell r="Y275">
            <v>421</v>
          </cell>
          <cell r="Z275">
            <v>0.12757579999999999</v>
          </cell>
          <cell r="AA275">
            <v>121</v>
          </cell>
          <cell r="AB275">
            <v>3.6666700000000003E-2</v>
          </cell>
          <cell r="AC275">
            <v>29</v>
          </cell>
          <cell r="AD275">
            <v>8.7878999999999995E-3</v>
          </cell>
          <cell r="AE275">
            <v>18</v>
          </cell>
          <cell r="AF275">
            <v>5.4545000000000001E-3</v>
          </cell>
          <cell r="AG275">
            <v>18</v>
          </cell>
          <cell r="AH275">
            <v>5.4545000000000001E-3</v>
          </cell>
          <cell r="AI275">
            <v>9</v>
          </cell>
          <cell r="AJ275">
            <v>2.7273000000000002E-3</v>
          </cell>
          <cell r="AK275">
            <v>9</v>
          </cell>
          <cell r="AL275">
            <v>2.7273000000000002E-3</v>
          </cell>
          <cell r="AM275">
            <v>9</v>
          </cell>
          <cell r="AN275">
            <v>2.7273000000000002E-3</v>
          </cell>
          <cell r="AO275">
            <v>16</v>
          </cell>
          <cell r="AP275">
            <v>4.8485000000000004E-3</v>
          </cell>
          <cell r="AQ275">
            <v>366</v>
          </cell>
          <cell r="AR275">
            <v>0.1109091</v>
          </cell>
          <cell r="AS275">
            <v>3</v>
          </cell>
          <cell r="AT275">
            <v>9.0910000000000003E-4</v>
          </cell>
          <cell r="AU275">
            <v>745</v>
          </cell>
          <cell r="AV275">
            <v>0.2257576</v>
          </cell>
          <cell r="AW275">
            <v>75</v>
          </cell>
          <cell r="AX275">
            <v>2.2727299999999999E-2</v>
          </cell>
          <cell r="AY275">
            <v>126</v>
          </cell>
          <cell r="AZ275">
            <v>3.8181800000000002E-2</v>
          </cell>
        </row>
        <row r="276">
          <cell r="A276" t="str">
            <v>Z00509</v>
          </cell>
          <cell r="B276">
            <v>6047</v>
          </cell>
          <cell r="C276">
            <v>59</v>
          </cell>
          <cell r="D276">
            <v>9.7569000000000006E-3</v>
          </cell>
          <cell r="E276">
            <v>299</v>
          </cell>
          <cell r="F276">
            <v>4.9445999999999997E-2</v>
          </cell>
          <cell r="G276">
            <v>798</v>
          </cell>
          <cell r="H276">
            <v>0.13196630000000001</v>
          </cell>
          <cell r="I276">
            <v>106</v>
          </cell>
          <cell r="J276">
            <v>1.7529400000000001E-2</v>
          </cell>
          <cell r="K276">
            <v>208</v>
          </cell>
          <cell r="L276">
            <v>3.4397200000000003E-2</v>
          </cell>
          <cell r="M276">
            <v>202</v>
          </cell>
          <cell r="N276">
            <v>3.3404999999999997E-2</v>
          </cell>
          <cell r="O276">
            <v>51</v>
          </cell>
          <cell r="P276">
            <v>8.4338999999999994E-3</v>
          </cell>
          <cell r="Q276">
            <v>85</v>
          </cell>
          <cell r="R276">
            <v>1.4056600000000001E-2</v>
          </cell>
          <cell r="S276">
            <v>31</v>
          </cell>
          <cell r="T276">
            <v>5.1265E-3</v>
          </cell>
          <cell r="U276">
            <v>364</v>
          </cell>
          <cell r="V276">
            <v>6.0195100000000001E-2</v>
          </cell>
          <cell r="W276">
            <v>397</v>
          </cell>
          <cell r="X276">
            <v>6.56524E-2</v>
          </cell>
          <cell r="Y276">
            <v>397</v>
          </cell>
          <cell r="Z276">
            <v>6.56524E-2</v>
          </cell>
          <cell r="AA276">
            <v>196</v>
          </cell>
          <cell r="AB276">
            <v>3.2412799999999999E-2</v>
          </cell>
          <cell r="AC276">
            <v>43</v>
          </cell>
          <cell r="AD276">
            <v>7.1110000000000001E-3</v>
          </cell>
          <cell r="AE276">
            <v>45</v>
          </cell>
          <cell r="AF276">
            <v>7.4416999999999999E-3</v>
          </cell>
          <cell r="AG276">
            <v>45</v>
          </cell>
          <cell r="AH276">
            <v>7.4416999999999999E-3</v>
          </cell>
          <cell r="AI276">
            <v>41</v>
          </cell>
          <cell r="AJ276">
            <v>6.7802000000000001E-3</v>
          </cell>
          <cell r="AK276">
            <v>41</v>
          </cell>
          <cell r="AL276">
            <v>6.7802000000000001E-3</v>
          </cell>
          <cell r="AM276">
            <v>32</v>
          </cell>
          <cell r="AN276">
            <v>5.2919000000000004E-3</v>
          </cell>
          <cell r="AO276">
            <v>41</v>
          </cell>
          <cell r="AP276">
            <v>6.7802000000000001E-3</v>
          </cell>
          <cell r="AQ276">
            <v>631</v>
          </cell>
          <cell r="AR276">
            <v>0.10434930000000001</v>
          </cell>
          <cell r="AS276">
            <v>6</v>
          </cell>
          <cell r="AT276">
            <v>9.9219999999999994E-4</v>
          </cell>
          <cell r="AU276">
            <v>1240</v>
          </cell>
          <cell r="AV276">
            <v>0.2050604</v>
          </cell>
          <cell r="AW276">
            <v>76</v>
          </cell>
          <cell r="AX276">
            <v>1.25682E-2</v>
          </cell>
          <cell r="AY276">
            <v>191</v>
          </cell>
          <cell r="AZ276">
            <v>3.15859E-2</v>
          </cell>
        </row>
        <row r="277">
          <cell r="A277" t="str">
            <v>Z00512</v>
          </cell>
          <cell r="B277">
            <v>3917</v>
          </cell>
          <cell r="C277">
            <v>25</v>
          </cell>
          <cell r="D277">
            <v>6.3823999999999999E-3</v>
          </cell>
          <cell r="E277">
            <v>229</v>
          </cell>
          <cell r="F277">
            <v>5.8463099999999997E-2</v>
          </cell>
          <cell r="G277">
            <v>432</v>
          </cell>
          <cell r="H277">
            <v>0.1102885</v>
          </cell>
          <cell r="I277">
            <v>35</v>
          </cell>
          <cell r="J277">
            <v>8.9353999999999996E-3</v>
          </cell>
          <cell r="K277">
            <v>165</v>
          </cell>
          <cell r="L277">
            <v>4.2124099999999998E-2</v>
          </cell>
          <cell r="M277">
            <v>86</v>
          </cell>
          <cell r="N277">
            <v>2.1955599999999999E-2</v>
          </cell>
          <cell r="O277">
            <v>120</v>
          </cell>
          <cell r="P277">
            <v>3.0635699999999998E-2</v>
          </cell>
          <cell r="Q277">
            <v>42</v>
          </cell>
          <cell r="R277">
            <v>1.0722499999999999E-2</v>
          </cell>
          <cell r="S277">
            <v>5</v>
          </cell>
          <cell r="T277">
            <v>1.2765000000000001E-3</v>
          </cell>
          <cell r="U277">
            <v>247</v>
          </cell>
          <cell r="V277">
            <v>6.3058500000000003E-2</v>
          </cell>
          <cell r="W277">
            <v>477</v>
          </cell>
          <cell r="X277">
            <v>0.12177689999999999</v>
          </cell>
          <cell r="Y277">
            <v>477</v>
          </cell>
          <cell r="Z277">
            <v>0.12177689999999999</v>
          </cell>
          <cell r="AA277">
            <v>112</v>
          </cell>
          <cell r="AB277">
            <v>2.8593299999999999E-2</v>
          </cell>
          <cell r="AC277">
            <v>30</v>
          </cell>
          <cell r="AD277">
            <v>7.6588999999999997E-3</v>
          </cell>
          <cell r="AE277">
            <v>22</v>
          </cell>
          <cell r="AF277">
            <v>5.6165E-3</v>
          </cell>
          <cell r="AG277">
            <v>22</v>
          </cell>
          <cell r="AH277">
            <v>5.6165E-3</v>
          </cell>
          <cell r="AI277">
            <v>14</v>
          </cell>
          <cell r="AJ277">
            <v>3.5742E-3</v>
          </cell>
          <cell r="AK277">
            <v>14</v>
          </cell>
          <cell r="AL277">
            <v>3.5742E-3</v>
          </cell>
          <cell r="AM277">
            <v>8</v>
          </cell>
          <cell r="AN277">
            <v>2.0424000000000002E-3</v>
          </cell>
          <cell r="AO277">
            <v>28</v>
          </cell>
          <cell r="AP277">
            <v>7.1482999999999998E-3</v>
          </cell>
          <cell r="AQ277">
            <v>450</v>
          </cell>
          <cell r="AR277">
            <v>0.11488379999999999</v>
          </cell>
          <cell r="AS277">
            <v>4</v>
          </cell>
          <cell r="AT277">
            <v>1.0212000000000001E-3</v>
          </cell>
          <cell r="AU277">
            <v>770</v>
          </cell>
          <cell r="AV277">
            <v>0.196579</v>
          </cell>
          <cell r="AW277">
            <v>56</v>
          </cell>
          <cell r="AX277">
            <v>1.4296700000000001E-2</v>
          </cell>
          <cell r="AY277">
            <v>90</v>
          </cell>
          <cell r="AZ277">
            <v>2.2976799999999999E-2</v>
          </cell>
        </row>
        <row r="278">
          <cell r="A278" t="str">
            <v>Z00514</v>
          </cell>
          <cell r="B278">
            <v>7652</v>
          </cell>
          <cell r="C278">
            <v>132</v>
          </cell>
          <cell r="D278">
            <v>1.7250399999999999E-2</v>
          </cell>
          <cell r="E278">
            <v>417</v>
          </cell>
          <cell r="F278">
            <v>5.4495599999999998E-2</v>
          </cell>
          <cell r="G278">
            <v>865</v>
          </cell>
          <cell r="H278">
            <v>0.1130423</v>
          </cell>
          <cell r="I278">
            <v>126</v>
          </cell>
          <cell r="J278">
            <v>1.64663E-2</v>
          </cell>
          <cell r="K278">
            <v>312</v>
          </cell>
          <cell r="L278">
            <v>4.0773700000000003E-2</v>
          </cell>
          <cell r="M278">
            <v>246</v>
          </cell>
          <cell r="N278">
            <v>3.2148500000000003E-2</v>
          </cell>
          <cell r="O278">
            <v>140</v>
          </cell>
          <cell r="P278">
            <v>1.82959E-2</v>
          </cell>
          <cell r="Q278">
            <v>81</v>
          </cell>
          <cell r="R278">
            <v>1.0585499999999999E-2</v>
          </cell>
          <cell r="S278">
            <v>72</v>
          </cell>
          <cell r="T278">
            <v>9.4093000000000006E-3</v>
          </cell>
          <cell r="U278">
            <v>525</v>
          </cell>
          <cell r="V278">
            <v>6.8609500000000004E-2</v>
          </cell>
          <cell r="W278">
            <v>819</v>
          </cell>
          <cell r="X278">
            <v>0.1070308</v>
          </cell>
          <cell r="Y278">
            <v>819</v>
          </cell>
          <cell r="Z278">
            <v>0.1070308</v>
          </cell>
          <cell r="AA278">
            <v>286</v>
          </cell>
          <cell r="AB278">
            <v>3.7375800000000001E-2</v>
          </cell>
          <cell r="AC278">
            <v>43</v>
          </cell>
          <cell r="AD278">
            <v>5.6194000000000001E-3</v>
          </cell>
          <cell r="AE278">
            <v>70</v>
          </cell>
          <cell r="AF278">
            <v>9.1479000000000005E-3</v>
          </cell>
          <cell r="AG278">
            <v>70</v>
          </cell>
          <cell r="AH278">
            <v>9.1479000000000005E-3</v>
          </cell>
          <cell r="AI278">
            <v>26</v>
          </cell>
          <cell r="AJ278">
            <v>3.3977999999999999E-3</v>
          </cell>
          <cell r="AK278">
            <v>26</v>
          </cell>
          <cell r="AL278">
            <v>3.3977999999999999E-3</v>
          </cell>
          <cell r="AM278">
            <v>51</v>
          </cell>
          <cell r="AN278">
            <v>6.6648999999999996E-3</v>
          </cell>
          <cell r="AO278">
            <v>61</v>
          </cell>
          <cell r="AP278">
            <v>7.9717999999999994E-3</v>
          </cell>
          <cell r="AQ278">
            <v>824</v>
          </cell>
          <cell r="AR278">
            <v>0.1076843</v>
          </cell>
          <cell r="AS278">
            <v>7</v>
          </cell>
          <cell r="AT278">
            <v>9.1480000000000001E-4</v>
          </cell>
          <cell r="AU278">
            <v>1657</v>
          </cell>
          <cell r="AV278">
            <v>0.21654470000000001</v>
          </cell>
          <cell r="AW278">
            <v>167</v>
          </cell>
          <cell r="AX278">
            <v>2.1824400000000001E-2</v>
          </cell>
          <cell r="AY278">
            <v>157</v>
          </cell>
          <cell r="AZ278">
            <v>2.0517500000000001E-2</v>
          </cell>
        </row>
        <row r="279">
          <cell r="A279" t="str">
            <v>Z00515</v>
          </cell>
          <cell r="B279">
            <v>5160</v>
          </cell>
          <cell r="C279">
            <v>67</v>
          </cell>
          <cell r="D279">
            <v>1.29845E-2</v>
          </cell>
          <cell r="E279">
            <v>256</v>
          </cell>
          <cell r="F279">
            <v>4.9612400000000001E-2</v>
          </cell>
          <cell r="G279">
            <v>736</v>
          </cell>
          <cell r="H279">
            <v>0.1426357</v>
          </cell>
          <cell r="I279">
            <v>74</v>
          </cell>
          <cell r="J279">
            <v>1.4341100000000001E-2</v>
          </cell>
          <cell r="K279">
            <v>194</v>
          </cell>
          <cell r="L279">
            <v>3.7596900000000003E-2</v>
          </cell>
          <cell r="M279">
            <v>207</v>
          </cell>
          <cell r="N279">
            <v>4.0116300000000001E-2</v>
          </cell>
          <cell r="O279">
            <v>69</v>
          </cell>
          <cell r="P279">
            <v>1.33721E-2</v>
          </cell>
          <cell r="Q279">
            <v>83</v>
          </cell>
          <cell r="R279">
            <v>1.60853E-2</v>
          </cell>
          <cell r="S279">
            <v>31</v>
          </cell>
          <cell r="T279">
            <v>6.0077999999999998E-3</v>
          </cell>
          <cell r="U279">
            <v>339</v>
          </cell>
          <cell r="V279">
            <v>6.5697699999999998E-2</v>
          </cell>
          <cell r="W279">
            <v>431</v>
          </cell>
          <cell r="X279">
            <v>8.3527100000000007E-2</v>
          </cell>
          <cell r="Y279">
            <v>431</v>
          </cell>
          <cell r="Z279">
            <v>8.3527100000000007E-2</v>
          </cell>
          <cell r="AA279">
            <v>196</v>
          </cell>
          <cell r="AB279">
            <v>3.7984499999999997E-2</v>
          </cell>
          <cell r="AC279">
            <v>32</v>
          </cell>
          <cell r="AD279">
            <v>6.2015999999999998E-3</v>
          </cell>
          <cell r="AE279">
            <v>55</v>
          </cell>
          <cell r="AF279">
            <v>1.0658900000000001E-2</v>
          </cell>
          <cell r="AG279">
            <v>55</v>
          </cell>
          <cell r="AH279">
            <v>1.0658900000000001E-2</v>
          </cell>
          <cell r="AI279">
            <v>26</v>
          </cell>
          <cell r="AJ279">
            <v>5.0388000000000004E-3</v>
          </cell>
          <cell r="AK279">
            <v>26</v>
          </cell>
          <cell r="AL279">
            <v>5.0388000000000004E-3</v>
          </cell>
          <cell r="AM279">
            <v>57</v>
          </cell>
          <cell r="AN279">
            <v>1.1046500000000001E-2</v>
          </cell>
          <cell r="AO279">
            <v>29</v>
          </cell>
          <cell r="AP279">
            <v>5.6201999999999997E-3</v>
          </cell>
          <cell r="AQ279">
            <v>350</v>
          </cell>
          <cell r="AR279">
            <v>6.7829500000000001E-2</v>
          </cell>
          <cell r="AS279">
            <v>5</v>
          </cell>
          <cell r="AT279">
            <v>9.6900000000000003E-4</v>
          </cell>
          <cell r="AU279">
            <v>1211</v>
          </cell>
          <cell r="AV279">
            <v>0.23468990000000001</v>
          </cell>
          <cell r="AW279">
            <v>80</v>
          </cell>
          <cell r="AX279">
            <v>1.5503899999999999E-2</v>
          </cell>
          <cell r="AY279">
            <v>202</v>
          </cell>
          <cell r="AZ279">
            <v>3.9147300000000003E-2</v>
          </cell>
        </row>
        <row r="280">
          <cell r="A280" t="str">
            <v>Z00516</v>
          </cell>
          <cell r="B280">
            <v>9111</v>
          </cell>
          <cell r="C280">
            <v>114</v>
          </cell>
          <cell r="D280">
            <v>1.2512300000000001E-2</v>
          </cell>
          <cell r="E280">
            <v>532</v>
          </cell>
          <cell r="F280">
            <v>5.8390999999999998E-2</v>
          </cell>
          <cell r="G280">
            <v>1294</v>
          </cell>
          <cell r="H280">
            <v>0.14202609999999999</v>
          </cell>
          <cell r="I280">
            <v>151</v>
          </cell>
          <cell r="J280">
            <v>1.6573399999999999E-2</v>
          </cell>
          <cell r="K280">
            <v>321</v>
          </cell>
          <cell r="L280">
            <v>3.5232100000000002E-2</v>
          </cell>
          <cell r="M280">
            <v>370</v>
          </cell>
          <cell r="N280">
            <v>4.0610300000000002E-2</v>
          </cell>
          <cell r="O280">
            <v>124</v>
          </cell>
          <cell r="P280">
            <v>1.3609899999999999E-2</v>
          </cell>
          <cell r="Q280">
            <v>121</v>
          </cell>
          <cell r="R280">
            <v>1.32806E-2</v>
          </cell>
          <cell r="S280">
            <v>63</v>
          </cell>
          <cell r="T280">
            <v>6.9147000000000002E-3</v>
          </cell>
          <cell r="U280">
            <v>587</v>
          </cell>
          <cell r="V280">
            <v>6.4427600000000002E-2</v>
          </cell>
          <cell r="W280">
            <v>1061</v>
          </cell>
          <cell r="X280">
            <v>0.1164526</v>
          </cell>
          <cell r="Y280">
            <v>1061</v>
          </cell>
          <cell r="Z280">
            <v>0.1164526</v>
          </cell>
          <cell r="AA280">
            <v>332</v>
          </cell>
          <cell r="AB280">
            <v>3.64395E-2</v>
          </cell>
          <cell r="AC280">
            <v>85</v>
          </cell>
          <cell r="AD280">
            <v>9.3293999999999998E-3</v>
          </cell>
          <cell r="AE280">
            <v>66</v>
          </cell>
          <cell r="AF280">
            <v>7.2439999999999996E-3</v>
          </cell>
          <cell r="AG280">
            <v>66</v>
          </cell>
          <cell r="AH280">
            <v>7.2439999999999996E-3</v>
          </cell>
          <cell r="AI280">
            <v>23</v>
          </cell>
          <cell r="AJ280">
            <v>2.5244E-3</v>
          </cell>
          <cell r="AK280">
            <v>23</v>
          </cell>
          <cell r="AL280">
            <v>2.5244E-3</v>
          </cell>
          <cell r="AM280">
            <v>51</v>
          </cell>
          <cell r="AN280">
            <v>5.5976000000000003E-3</v>
          </cell>
          <cell r="AO280">
            <v>102</v>
          </cell>
          <cell r="AP280">
            <v>1.11953E-2</v>
          </cell>
          <cell r="AQ280">
            <v>762</v>
          </cell>
          <cell r="AR280">
            <v>8.3635200000000007E-2</v>
          </cell>
          <cell r="AS280">
            <v>11</v>
          </cell>
          <cell r="AT280">
            <v>1.2072999999999999E-3</v>
          </cell>
          <cell r="AU280">
            <v>2118</v>
          </cell>
          <cell r="AV280">
            <v>0.23246620000000001</v>
          </cell>
          <cell r="AW280">
            <v>176</v>
          </cell>
          <cell r="AX280">
            <v>1.9317299999999999E-2</v>
          </cell>
          <cell r="AY280">
            <v>309</v>
          </cell>
          <cell r="AZ280">
            <v>3.3915000000000001E-2</v>
          </cell>
        </row>
        <row r="281">
          <cell r="A281" t="str">
            <v>Z00517</v>
          </cell>
          <cell r="B281">
            <v>2253</v>
          </cell>
          <cell r="C281">
            <v>19</v>
          </cell>
          <cell r="D281">
            <v>8.4332000000000001E-3</v>
          </cell>
          <cell r="E281">
            <v>80</v>
          </cell>
          <cell r="F281">
            <v>3.5508199999999997E-2</v>
          </cell>
          <cell r="G281">
            <v>191</v>
          </cell>
          <cell r="H281">
            <v>8.4775900000000001E-2</v>
          </cell>
          <cell r="I281">
            <v>33</v>
          </cell>
          <cell r="J281">
            <v>1.46471E-2</v>
          </cell>
          <cell r="K281">
            <v>80</v>
          </cell>
          <cell r="L281">
            <v>3.5508199999999997E-2</v>
          </cell>
          <cell r="M281">
            <v>50</v>
          </cell>
          <cell r="N281">
            <v>2.21926E-2</v>
          </cell>
          <cell r="O281">
            <v>33</v>
          </cell>
          <cell r="P281">
            <v>1.46471E-2</v>
          </cell>
          <cell r="Q281">
            <v>29</v>
          </cell>
          <cell r="R281">
            <v>1.28717E-2</v>
          </cell>
          <cell r="S281">
            <v>12</v>
          </cell>
          <cell r="T281">
            <v>5.3261999999999997E-3</v>
          </cell>
          <cell r="U281">
            <v>128</v>
          </cell>
          <cell r="V281">
            <v>5.6813099999999998E-2</v>
          </cell>
          <cell r="W281">
            <v>128</v>
          </cell>
          <cell r="X281">
            <v>5.6813099999999998E-2</v>
          </cell>
          <cell r="Y281">
            <v>128</v>
          </cell>
          <cell r="Z281">
            <v>5.6813099999999998E-2</v>
          </cell>
          <cell r="AA281">
            <v>62</v>
          </cell>
          <cell r="AB281">
            <v>2.7518899999999999E-2</v>
          </cell>
          <cell r="AC281">
            <v>32</v>
          </cell>
          <cell r="AD281">
            <v>1.42033E-2</v>
          </cell>
          <cell r="AE281">
            <v>16</v>
          </cell>
          <cell r="AF281">
            <v>7.1015999999999996E-3</v>
          </cell>
          <cell r="AG281">
            <v>16</v>
          </cell>
          <cell r="AH281">
            <v>7.1015999999999996E-3</v>
          </cell>
          <cell r="AI281">
            <v>5</v>
          </cell>
          <cell r="AJ281">
            <v>2.2193E-3</v>
          </cell>
          <cell r="AK281">
            <v>5</v>
          </cell>
          <cell r="AL281">
            <v>2.2193E-3</v>
          </cell>
          <cell r="AM281">
            <v>43</v>
          </cell>
          <cell r="AN281">
            <v>1.9085700000000001E-2</v>
          </cell>
          <cell r="AO281">
            <v>21</v>
          </cell>
          <cell r="AP281">
            <v>9.3209E-3</v>
          </cell>
          <cell r="AQ281">
            <v>175</v>
          </cell>
          <cell r="AR281">
            <v>7.7674199999999999E-2</v>
          </cell>
          <cell r="AS281">
            <v>1</v>
          </cell>
          <cell r="AT281">
            <v>4.439E-4</v>
          </cell>
          <cell r="AU281">
            <v>358</v>
          </cell>
          <cell r="AV281">
            <v>0.15889919999999999</v>
          </cell>
          <cell r="AW281">
            <v>37</v>
          </cell>
          <cell r="AX281">
            <v>1.64225E-2</v>
          </cell>
          <cell r="AY281">
            <v>57</v>
          </cell>
          <cell r="AZ281">
            <v>2.5299599999999998E-2</v>
          </cell>
        </row>
        <row r="282">
          <cell r="A282" t="str">
            <v>Z00519</v>
          </cell>
          <cell r="B282">
            <v>3612</v>
          </cell>
          <cell r="C282">
            <v>39</v>
          </cell>
          <cell r="D282">
            <v>1.0797299999999999E-2</v>
          </cell>
          <cell r="E282">
            <v>110</v>
          </cell>
          <cell r="F282">
            <v>3.0453999999999998E-2</v>
          </cell>
          <cell r="G282">
            <v>445</v>
          </cell>
          <cell r="H282">
            <v>0.1232004</v>
          </cell>
          <cell r="I282">
            <v>47</v>
          </cell>
          <cell r="J282">
            <v>1.30122E-2</v>
          </cell>
          <cell r="K282">
            <v>122</v>
          </cell>
          <cell r="L282">
            <v>3.3776300000000002E-2</v>
          </cell>
          <cell r="M282">
            <v>63</v>
          </cell>
          <cell r="N282">
            <v>1.74419E-2</v>
          </cell>
          <cell r="O282">
            <v>38</v>
          </cell>
          <cell r="P282">
            <v>1.05205E-2</v>
          </cell>
          <cell r="Q282">
            <v>57</v>
          </cell>
          <cell r="R282">
            <v>1.5780700000000002E-2</v>
          </cell>
          <cell r="S282">
            <v>12</v>
          </cell>
          <cell r="T282">
            <v>3.3222999999999998E-3</v>
          </cell>
          <cell r="U282">
            <v>190</v>
          </cell>
          <cell r="V282">
            <v>5.2602400000000001E-2</v>
          </cell>
          <cell r="W282">
            <v>207</v>
          </cell>
          <cell r="X282">
            <v>5.7308999999999999E-2</v>
          </cell>
          <cell r="Y282">
            <v>207</v>
          </cell>
          <cell r="Z282">
            <v>5.7308999999999999E-2</v>
          </cell>
          <cell r="AA282">
            <v>98</v>
          </cell>
          <cell r="AB282">
            <v>2.7131800000000001E-2</v>
          </cell>
          <cell r="AC282">
            <v>24</v>
          </cell>
          <cell r="AD282">
            <v>6.6445000000000002E-3</v>
          </cell>
          <cell r="AE282">
            <v>25</v>
          </cell>
          <cell r="AF282">
            <v>6.9214000000000003E-3</v>
          </cell>
          <cell r="AG282">
            <v>25</v>
          </cell>
          <cell r="AH282">
            <v>6.9214000000000003E-3</v>
          </cell>
          <cell r="AI282">
            <v>13</v>
          </cell>
          <cell r="AJ282">
            <v>3.5991E-3</v>
          </cell>
          <cell r="AK282">
            <v>13</v>
          </cell>
          <cell r="AL282">
            <v>3.5991E-3</v>
          </cell>
          <cell r="AM282">
            <v>16</v>
          </cell>
          <cell r="AN282">
            <v>4.4297E-3</v>
          </cell>
          <cell r="AO282">
            <v>28</v>
          </cell>
          <cell r="AP282">
            <v>7.7518999999999999E-3</v>
          </cell>
          <cell r="AQ282">
            <v>270</v>
          </cell>
          <cell r="AR282">
            <v>7.4750800000000006E-2</v>
          </cell>
          <cell r="AS282">
            <v>13</v>
          </cell>
          <cell r="AT282">
            <v>3.5991E-3</v>
          </cell>
          <cell r="AU282">
            <v>631</v>
          </cell>
          <cell r="AV282">
            <v>0.1746955</v>
          </cell>
          <cell r="AW282">
            <v>27</v>
          </cell>
          <cell r="AX282">
            <v>7.4751000000000001E-3</v>
          </cell>
          <cell r="AY282">
            <v>108</v>
          </cell>
          <cell r="AZ282">
            <v>2.9900300000000001E-2</v>
          </cell>
        </row>
        <row r="283">
          <cell r="A283" t="str">
            <v>Z00526</v>
          </cell>
          <cell r="B283">
            <v>4747</v>
          </cell>
          <cell r="C283">
            <v>45</v>
          </cell>
          <cell r="D283">
            <v>9.4797000000000006E-3</v>
          </cell>
          <cell r="E283">
            <v>214</v>
          </cell>
          <cell r="F283">
            <v>4.5081099999999999E-2</v>
          </cell>
          <cell r="G283">
            <v>493</v>
          </cell>
          <cell r="H283">
            <v>0.10385510000000001</v>
          </cell>
          <cell r="I283">
            <v>54</v>
          </cell>
          <cell r="J283">
            <v>1.13756E-2</v>
          </cell>
          <cell r="K283">
            <v>159</v>
          </cell>
          <cell r="L283">
            <v>3.3494799999999998E-2</v>
          </cell>
          <cell r="M283">
            <v>82</v>
          </cell>
          <cell r="N283">
            <v>1.7274100000000001E-2</v>
          </cell>
          <cell r="O283">
            <v>79</v>
          </cell>
          <cell r="P283">
            <v>1.66421E-2</v>
          </cell>
          <cell r="Q283">
            <v>54</v>
          </cell>
          <cell r="R283">
            <v>1.13756E-2</v>
          </cell>
          <cell r="S283">
            <v>22</v>
          </cell>
          <cell r="T283">
            <v>4.6344999999999997E-3</v>
          </cell>
          <cell r="U283">
            <v>268</v>
          </cell>
          <cell r="V283">
            <v>5.6456699999999999E-2</v>
          </cell>
          <cell r="W283">
            <v>625</v>
          </cell>
          <cell r="X283">
            <v>0.1316621</v>
          </cell>
          <cell r="Y283">
            <v>625</v>
          </cell>
          <cell r="Z283">
            <v>0.1316621</v>
          </cell>
          <cell r="AA283">
            <v>135</v>
          </cell>
          <cell r="AB283">
            <v>2.8438999999999999E-2</v>
          </cell>
          <cell r="AC283">
            <v>30</v>
          </cell>
          <cell r="AD283">
            <v>6.3198000000000004E-3</v>
          </cell>
          <cell r="AE283">
            <v>29</v>
          </cell>
          <cell r="AF283">
            <v>6.1091000000000001E-3</v>
          </cell>
          <cell r="AG283">
            <v>29</v>
          </cell>
          <cell r="AH283">
            <v>6.1091000000000001E-3</v>
          </cell>
          <cell r="AI283">
            <v>14</v>
          </cell>
          <cell r="AJ283">
            <v>2.9491999999999999E-3</v>
          </cell>
          <cell r="AK283">
            <v>14</v>
          </cell>
          <cell r="AL283">
            <v>2.9491999999999999E-3</v>
          </cell>
          <cell r="AM283">
            <v>8</v>
          </cell>
          <cell r="AN283">
            <v>1.6853E-3</v>
          </cell>
          <cell r="AO283">
            <v>37</v>
          </cell>
          <cell r="AP283">
            <v>7.7943999999999999E-3</v>
          </cell>
          <cell r="AQ283">
            <v>361</v>
          </cell>
          <cell r="AR283">
            <v>7.6048000000000004E-2</v>
          </cell>
          <cell r="AS283">
            <v>5</v>
          </cell>
          <cell r="AT283">
            <v>1.0533000000000001E-3</v>
          </cell>
          <cell r="AU283">
            <v>875</v>
          </cell>
          <cell r="AV283">
            <v>0.18432689999999999</v>
          </cell>
          <cell r="AW283">
            <v>51</v>
          </cell>
          <cell r="AX283">
            <v>1.0743600000000001E-2</v>
          </cell>
          <cell r="AY283">
            <v>109</v>
          </cell>
          <cell r="AZ283">
            <v>2.29619E-2</v>
          </cell>
        </row>
        <row r="284">
          <cell r="A284" t="str">
            <v>Z00528</v>
          </cell>
          <cell r="B284">
            <v>2895</v>
          </cell>
          <cell r="C284">
            <v>32</v>
          </cell>
          <cell r="D284">
            <v>1.1053500000000001E-2</v>
          </cell>
          <cell r="E284">
            <v>153</v>
          </cell>
          <cell r="F284">
            <v>5.2849699999999999E-2</v>
          </cell>
          <cell r="G284">
            <v>381</v>
          </cell>
          <cell r="H284">
            <v>0.13160620000000001</v>
          </cell>
          <cell r="I284">
            <v>37</v>
          </cell>
          <cell r="J284">
            <v>1.2780700000000001E-2</v>
          </cell>
          <cell r="K284">
            <v>88</v>
          </cell>
          <cell r="L284">
            <v>3.0397199999999999E-2</v>
          </cell>
          <cell r="M284">
            <v>67</v>
          </cell>
          <cell r="N284">
            <v>2.3143400000000001E-2</v>
          </cell>
          <cell r="O284">
            <v>46</v>
          </cell>
          <cell r="P284">
            <v>1.5889500000000001E-2</v>
          </cell>
          <cell r="Q284">
            <v>89</v>
          </cell>
          <cell r="R284">
            <v>3.0742700000000001E-2</v>
          </cell>
          <cell r="S284">
            <v>11</v>
          </cell>
          <cell r="T284">
            <v>3.7997E-3</v>
          </cell>
          <cell r="U284">
            <v>154</v>
          </cell>
          <cell r="V284">
            <v>5.3195199999999998E-2</v>
          </cell>
          <cell r="W284">
            <v>144</v>
          </cell>
          <cell r="X284">
            <v>4.9740899999999998E-2</v>
          </cell>
          <cell r="Y284">
            <v>144</v>
          </cell>
          <cell r="Z284">
            <v>4.9740899999999998E-2</v>
          </cell>
          <cell r="AA284">
            <v>85</v>
          </cell>
          <cell r="AB284">
            <v>2.9361000000000002E-2</v>
          </cell>
          <cell r="AC284">
            <v>15</v>
          </cell>
          <cell r="AD284">
            <v>5.1812999999999998E-3</v>
          </cell>
          <cell r="AE284">
            <v>17</v>
          </cell>
          <cell r="AF284">
            <v>5.8722000000000002E-3</v>
          </cell>
          <cell r="AG284">
            <v>17</v>
          </cell>
          <cell r="AH284">
            <v>5.8722000000000002E-3</v>
          </cell>
          <cell r="AI284">
            <v>9</v>
          </cell>
          <cell r="AJ284">
            <v>3.1088000000000001E-3</v>
          </cell>
          <cell r="AK284">
            <v>9</v>
          </cell>
          <cell r="AL284">
            <v>3.1088000000000001E-3</v>
          </cell>
          <cell r="AM284">
            <v>15</v>
          </cell>
          <cell r="AN284">
            <v>5.1812999999999998E-3</v>
          </cell>
          <cell r="AO284">
            <v>22</v>
          </cell>
          <cell r="AP284">
            <v>7.5992999999999998E-3</v>
          </cell>
          <cell r="AQ284">
            <v>269</v>
          </cell>
          <cell r="AR284">
            <v>9.2918799999999996E-2</v>
          </cell>
          <cell r="AS284">
            <v>10</v>
          </cell>
          <cell r="AT284">
            <v>3.4542000000000002E-3</v>
          </cell>
          <cell r="AU284">
            <v>585</v>
          </cell>
          <cell r="AV284">
            <v>0.20207249999999999</v>
          </cell>
          <cell r="AW284">
            <v>31</v>
          </cell>
          <cell r="AX284">
            <v>1.07081E-2</v>
          </cell>
          <cell r="AY284">
            <v>90</v>
          </cell>
          <cell r="AZ284">
            <v>3.10881E-2</v>
          </cell>
        </row>
        <row r="285">
          <cell r="A285" t="str">
            <v>Z00529</v>
          </cell>
          <cell r="B285">
            <v>6099</v>
          </cell>
          <cell r="C285">
            <v>70</v>
          </cell>
          <cell r="D285">
            <v>1.1477299999999999E-2</v>
          </cell>
          <cell r="E285">
            <v>419</v>
          </cell>
          <cell r="F285">
            <v>6.8699800000000005E-2</v>
          </cell>
          <cell r="G285">
            <v>738</v>
          </cell>
          <cell r="H285">
            <v>0.1210034</v>
          </cell>
          <cell r="I285">
            <v>59</v>
          </cell>
          <cell r="J285">
            <v>9.6737000000000004E-3</v>
          </cell>
          <cell r="K285">
            <v>201</v>
          </cell>
          <cell r="L285">
            <v>3.2956199999999998E-2</v>
          </cell>
          <cell r="M285">
            <v>131</v>
          </cell>
          <cell r="N285">
            <v>2.1478899999999999E-2</v>
          </cell>
          <cell r="O285">
            <v>86</v>
          </cell>
          <cell r="P285">
            <v>1.4100700000000001E-2</v>
          </cell>
          <cell r="Q285">
            <v>79</v>
          </cell>
          <cell r="R285">
            <v>1.29529E-2</v>
          </cell>
          <cell r="S285">
            <v>25</v>
          </cell>
          <cell r="T285">
            <v>4.0990000000000002E-3</v>
          </cell>
          <cell r="U285">
            <v>351</v>
          </cell>
          <cell r="V285">
            <v>5.7550400000000002E-2</v>
          </cell>
          <cell r="W285">
            <v>708</v>
          </cell>
          <cell r="X285">
            <v>0.1160846</v>
          </cell>
          <cell r="Y285">
            <v>708</v>
          </cell>
          <cell r="Z285">
            <v>0.1160846</v>
          </cell>
          <cell r="AA285">
            <v>193</v>
          </cell>
          <cell r="AB285">
            <v>3.1644499999999999E-2</v>
          </cell>
          <cell r="AC285">
            <v>45</v>
          </cell>
          <cell r="AD285">
            <v>7.3783E-3</v>
          </cell>
          <cell r="AE285">
            <v>48</v>
          </cell>
          <cell r="AF285">
            <v>7.8700999999999997E-3</v>
          </cell>
          <cell r="AG285">
            <v>48</v>
          </cell>
          <cell r="AH285">
            <v>7.8700999999999997E-3</v>
          </cell>
          <cell r="AI285">
            <v>29</v>
          </cell>
          <cell r="AJ285">
            <v>4.7549000000000003E-3</v>
          </cell>
          <cell r="AK285">
            <v>29</v>
          </cell>
          <cell r="AL285">
            <v>4.7549000000000003E-3</v>
          </cell>
          <cell r="AM285">
            <v>23</v>
          </cell>
          <cell r="AN285">
            <v>3.7710999999999999E-3</v>
          </cell>
          <cell r="AO285">
            <v>72</v>
          </cell>
          <cell r="AP285">
            <v>1.18052E-2</v>
          </cell>
          <cell r="AQ285">
            <v>494</v>
          </cell>
          <cell r="AR285">
            <v>8.0996899999999997E-2</v>
          </cell>
          <cell r="AS285">
            <v>8</v>
          </cell>
          <cell r="AT285">
            <v>1.3117000000000001E-3</v>
          </cell>
          <cell r="AU285">
            <v>1287</v>
          </cell>
          <cell r="AV285">
            <v>0.21101819999999999</v>
          </cell>
          <cell r="AW285">
            <v>95</v>
          </cell>
          <cell r="AX285">
            <v>1.55763E-2</v>
          </cell>
          <cell r="AY285">
            <v>164</v>
          </cell>
          <cell r="AZ285">
            <v>2.6889699999999999E-2</v>
          </cell>
        </row>
        <row r="286">
          <cell r="A286" t="str">
            <v>Z00530</v>
          </cell>
          <cell r="B286">
            <v>2013</v>
          </cell>
          <cell r="C286">
            <v>25</v>
          </cell>
          <cell r="D286">
            <v>1.2419299999999999E-2</v>
          </cell>
          <cell r="E286">
            <v>73</v>
          </cell>
          <cell r="F286">
            <v>3.6264299999999999E-2</v>
          </cell>
          <cell r="G286">
            <v>222</v>
          </cell>
          <cell r="H286">
            <v>0.1102832</v>
          </cell>
          <cell r="I286">
            <v>18</v>
          </cell>
          <cell r="J286">
            <v>8.9418999999999992E-3</v>
          </cell>
          <cell r="K286">
            <v>81</v>
          </cell>
          <cell r="L286">
            <v>4.0238500000000003E-2</v>
          </cell>
          <cell r="M286">
            <v>32</v>
          </cell>
          <cell r="N286">
            <v>1.58967E-2</v>
          </cell>
          <cell r="O286">
            <v>26</v>
          </cell>
          <cell r="P286">
            <v>1.2916E-2</v>
          </cell>
          <cell r="Q286">
            <v>29</v>
          </cell>
          <cell r="R286">
            <v>1.44064E-2</v>
          </cell>
          <cell r="S286">
            <v>8</v>
          </cell>
          <cell r="T286">
            <v>3.9741999999999998E-3</v>
          </cell>
          <cell r="U286">
            <v>124</v>
          </cell>
          <cell r="V286">
            <v>6.1599599999999997E-2</v>
          </cell>
          <cell r="W286">
            <v>70</v>
          </cell>
          <cell r="X286">
            <v>3.4773999999999999E-2</v>
          </cell>
          <cell r="Y286">
            <v>70</v>
          </cell>
          <cell r="Z286">
            <v>3.4773999999999999E-2</v>
          </cell>
          <cell r="AA286">
            <v>61</v>
          </cell>
          <cell r="AB286">
            <v>3.0303E-2</v>
          </cell>
          <cell r="AC286">
            <v>14</v>
          </cell>
          <cell r="AD286">
            <v>6.9547999999999997E-3</v>
          </cell>
          <cell r="AE286">
            <v>26</v>
          </cell>
          <cell r="AF286">
            <v>1.2916E-2</v>
          </cell>
          <cell r="AG286">
            <v>26</v>
          </cell>
          <cell r="AH286">
            <v>1.2916E-2</v>
          </cell>
          <cell r="AI286">
            <v>18</v>
          </cell>
          <cell r="AJ286">
            <v>8.9418999999999992E-3</v>
          </cell>
          <cell r="AK286">
            <v>18</v>
          </cell>
          <cell r="AL286">
            <v>8.9418999999999992E-3</v>
          </cell>
          <cell r="AM286">
            <v>10</v>
          </cell>
          <cell r="AN286">
            <v>4.9677000000000002E-3</v>
          </cell>
          <cell r="AO286">
            <v>9</v>
          </cell>
          <cell r="AP286">
            <v>4.4708999999999999E-3</v>
          </cell>
          <cell r="AQ286">
            <v>143</v>
          </cell>
          <cell r="AR286">
            <v>7.1038299999999999E-2</v>
          </cell>
          <cell r="AS286">
            <v>0</v>
          </cell>
          <cell r="AT286">
            <v>0</v>
          </cell>
          <cell r="AU286">
            <v>353</v>
          </cell>
          <cell r="AV286">
            <v>0.17536019999999999</v>
          </cell>
          <cell r="AW286">
            <v>27</v>
          </cell>
          <cell r="AX286">
            <v>1.3412800000000001E-2</v>
          </cell>
          <cell r="AY286">
            <v>37</v>
          </cell>
          <cell r="AZ286">
            <v>1.8380500000000001E-2</v>
          </cell>
        </row>
        <row r="287">
          <cell r="A287" t="str">
            <v>Z00531</v>
          </cell>
          <cell r="B287">
            <v>3897</v>
          </cell>
          <cell r="C287">
            <v>52</v>
          </cell>
          <cell r="D287">
            <v>1.3343600000000001E-2</v>
          </cell>
          <cell r="E287">
            <v>264</v>
          </cell>
          <cell r="F287">
            <v>6.7744399999999996E-2</v>
          </cell>
          <cell r="G287">
            <v>535</v>
          </cell>
          <cell r="H287">
            <v>0.13728509999999999</v>
          </cell>
          <cell r="I287">
            <v>57</v>
          </cell>
          <cell r="J287">
            <v>1.46266E-2</v>
          </cell>
          <cell r="K287">
            <v>166</v>
          </cell>
          <cell r="L287">
            <v>4.25969E-2</v>
          </cell>
          <cell r="M287">
            <v>58</v>
          </cell>
          <cell r="N287">
            <v>1.4883199999999999E-2</v>
          </cell>
          <cell r="O287">
            <v>58</v>
          </cell>
          <cell r="P287">
            <v>1.4883199999999999E-2</v>
          </cell>
          <cell r="Q287">
            <v>57</v>
          </cell>
          <cell r="R287">
            <v>1.46266E-2</v>
          </cell>
          <cell r="S287">
            <v>16</v>
          </cell>
          <cell r="T287">
            <v>4.1057000000000003E-3</v>
          </cell>
          <cell r="U287">
            <v>269</v>
          </cell>
          <cell r="V287">
            <v>6.9027500000000006E-2</v>
          </cell>
          <cell r="W287">
            <v>321</v>
          </cell>
          <cell r="X287">
            <v>8.2371100000000003E-2</v>
          </cell>
          <cell r="Y287">
            <v>321</v>
          </cell>
          <cell r="Z287">
            <v>8.2371100000000003E-2</v>
          </cell>
          <cell r="AA287">
            <v>139</v>
          </cell>
          <cell r="AB287">
            <v>3.5668499999999999E-2</v>
          </cell>
          <cell r="AC287">
            <v>14</v>
          </cell>
          <cell r="AD287">
            <v>3.5925000000000002E-3</v>
          </cell>
          <cell r="AE287">
            <v>28</v>
          </cell>
          <cell r="AF287">
            <v>7.1850000000000004E-3</v>
          </cell>
          <cell r="AG287">
            <v>28</v>
          </cell>
          <cell r="AH287">
            <v>7.1850000000000004E-3</v>
          </cell>
          <cell r="AI287">
            <v>8</v>
          </cell>
          <cell r="AJ287">
            <v>2.0528999999999999E-3</v>
          </cell>
          <cell r="AK287">
            <v>8</v>
          </cell>
          <cell r="AL287">
            <v>2.0528999999999999E-3</v>
          </cell>
          <cell r="AM287">
            <v>14</v>
          </cell>
          <cell r="AN287">
            <v>3.5925000000000002E-3</v>
          </cell>
          <cell r="AO287">
            <v>14</v>
          </cell>
          <cell r="AP287">
            <v>3.5925000000000002E-3</v>
          </cell>
          <cell r="AQ287">
            <v>318</v>
          </cell>
          <cell r="AR287">
            <v>8.1601199999999999E-2</v>
          </cell>
          <cell r="AS287">
            <v>1</v>
          </cell>
          <cell r="AT287">
            <v>2.566E-4</v>
          </cell>
          <cell r="AU287">
            <v>875</v>
          </cell>
          <cell r="AV287">
            <v>0.2245317</v>
          </cell>
          <cell r="AW287">
            <v>50</v>
          </cell>
          <cell r="AX287">
            <v>1.28304E-2</v>
          </cell>
          <cell r="AY287">
            <v>161</v>
          </cell>
          <cell r="AZ287">
            <v>4.1313799999999998E-2</v>
          </cell>
        </row>
        <row r="288">
          <cell r="A288" t="str">
            <v>Z00532</v>
          </cell>
          <cell r="B288">
            <v>3706</v>
          </cell>
          <cell r="C288">
            <v>41</v>
          </cell>
          <cell r="D288">
            <v>1.1063099999999999E-2</v>
          </cell>
          <cell r="E288">
            <v>209</v>
          </cell>
          <cell r="F288">
            <v>5.6395000000000001E-2</v>
          </cell>
          <cell r="G288">
            <v>546</v>
          </cell>
          <cell r="H288">
            <v>0.14732870000000001</v>
          </cell>
          <cell r="I288">
            <v>36</v>
          </cell>
          <cell r="J288">
            <v>9.7140000000000004E-3</v>
          </cell>
          <cell r="K288">
            <v>167</v>
          </cell>
          <cell r="L288">
            <v>4.5062100000000001E-2</v>
          </cell>
          <cell r="M288">
            <v>148</v>
          </cell>
          <cell r="N288">
            <v>3.9935199999999997E-2</v>
          </cell>
          <cell r="O288">
            <v>50</v>
          </cell>
          <cell r="P288">
            <v>1.3491599999999999E-2</v>
          </cell>
          <cell r="Q288">
            <v>58</v>
          </cell>
          <cell r="R288">
            <v>1.5650299999999999E-2</v>
          </cell>
          <cell r="S288">
            <v>26</v>
          </cell>
          <cell r="T288">
            <v>7.0156999999999997E-3</v>
          </cell>
          <cell r="U288">
            <v>317</v>
          </cell>
          <cell r="V288">
            <v>8.5537000000000002E-2</v>
          </cell>
          <cell r="W288">
            <v>580</v>
          </cell>
          <cell r="X288">
            <v>0.156503</v>
          </cell>
          <cell r="Y288">
            <v>580</v>
          </cell>
          <cell r="Z288">
            <v>0.156503</v>
          </cell>
          <cell r="AA288">
            <v>197</v>
          </cell>
          <cell r="AB288">
            <v>5.3157000000000003E-2</v>
          </cell>
          <cell r="AC288">
            <v>27</v>
          </cell>
          <cell r="AD288">
            <v>7.2855000000000003E-3</v>
          </cell>
          <cell r="AE288">
            <v>44</v>
          </cell>
          <cell r="AF288">
            <v>1.1872600000000001E-2</v>
          </cell>
          <cell r="AG288">
            <v>44</v>
          </cell>
          <cell r="AH288">
            <v>1.1872600000000001E-2</v>
          </cell>
          <cell r="AI288">
            <v>29</v>
          </cell>
          <cell r="AJ288">
            <v>7.8250999999999998E-3</v>
          </cell>
          <cell r="AK288">
            <v>29</v>
          </cell>
          <cell r="AL288">
            <v>7.8250999999999998E-3</v>
          </cell>
          <cell r="AM288">
            <v>35</v>
          </cell>
          <cell r="AN288">
            <v>9.4441000000000004E-3</v>
          </cell>
          <cell r="AO288">
            <v>25</v>
          </cell>
          <cell r="AP288">
            <v>6.7457999999999997E-3</v>
          </cell>
          <cell r="AQ288">
            <v>427</v>
          </cell>
          <cell r="AR288">
            <v>0.1152186</v>
          </cell>
          <cell r="AS288">
            <v>2</v>
          </cell>
          <cell r="AT288">
            <v>5.3970000000000005E-4</v>
          </cell>
          <cell r="AU288">
            <v>894</v>
          </cell>
          <cell r="AV288">
            <v>0.24123040000000001</v>
          </cell>
          <cell r="AW288">
            <v>85</v>
          </cell>
          <cell r="AX288">
            <v>2.2935799999999999E-2</v>
          </cell>
          <cell r="AY288">
            <v>142</v>
          </cell>
          <cell r="AZ288">
            <v>3.8316200000000002E-2</v>
          </cell>
        </row>
        <row r="289">
          <cell r="A289" t="str">
            <v>Z00533</v>
          </cell>
          <cell r="B289">
            <v>2665</v>
          </cell>
          <cell r="C289">
            <v>18</v>
          </cell>
          <cell r="D289">
            <v>6.7542000000000001E-3</v>
          </cell>
          <cell r="E289">
            <v>106</v>
          </cell>
          <cell r="F289">
            <v>3.9774900000000002E-2</v>
          </cell>
          <cell r="G289">
            <v>288</v>
          </cell>
          <cell r="H289">
            <v>0.1080675</v>
          </cell>
          <cell r="I289">
            <v>36</v>
          </cell>
          <cell r="J289">
            <v>1.35084E-2</v>
          </cell>
          <cell r="K289">
            <v>83</v>
          </cell>
          <cell r="L289">
            <v>3.1144499999999999E-2</v>
          </cell>
          <cell r="M289">
            <v>31</v>
          </cell>
          <cell r="N289">
            <v>1.16323E-2</v>
          </cell>
          <cell r="O289">
            <v>34</v>
          </cell>
          <cell r="P289">
            <v>1.2758E-2</v>
          </cell>
          <cell r="Q289">
            <v>33</v>
          </cell>
          <cell r="R289">
            <v>1.23827E-2</v>
          </cell>
          <cell r="S289">
            <v>8</v>
          </cell>
          <cell r="T289">
            <v>3.0019000000000001E-3</v>
          </cell>
          <cell r="U289">
            <v>157</v>
          </cell>
          <cell r="V289">
            <v>5.89118E-2</v>
          </cell>
          <cell r="W289">
            <v>257</v>
          </cell>
          <cell r="X289">
            <v>9.6435300000000002E-2</v>
          </cell>
          <cell r="Y289">
            <v>257</v>
          </cell>
          <cell r="Z289">
            <v>9.6435300000000002E-2</v>
          </cell>
          <cell r="AA289">
            <v>87</v>
          </cell>
          <cell r="AB289">
            <v>3.2645399999999998E-2</v>
          </cell>
          <cell r="AC289">
            <v>17</v>
          </cell>
          <cell r="AD289">
            <v>6.3790000000000001E-3</v>
          </cell>
          <cell r="AE289">
            <v>10</v>
          </cell>
          <cell r="AF289">
            <v>3.7523000000000001E-3</v>
          </cell>
          <cell r="AG289">
            <v>10</v>
          </cell>
          <cell r="AH289">
            <v>3.7523000000000001E-3</v>
          </cell>
          <cell r="AI289">
            <v>7</v>
          </cell>
          <cell r="AJ289">
            <v>2.6266000000000002E-3</v>
          </cell>
          <cell r="AK289">
            <v>7</v>
          </cell>
          <cell r="AL289">
            <v>2.6266000000000002E-3</v>
          </cell>
          <cell r="AM289">
            <v>15</v>
          </cell>
          <cell r="AN289">
            <v>5.6284999999999998E-3</v>
          </cell>
          <cell r="AO289">
            <v>15</v>
          </cell>
          <cell r="AP289">
            <v>5.6284999999999998E-3</v>
          </cell>
          <cell r="AQ289">
            <v>192</v>
          </cell>
          <cell r="AR289">
            <v>7.2044999999999998E-2</v>
          </cell>
          <cell r="AS289">
            <v>10</v>
          </cell>
          <cell r="AT289">
            <v>3.7523000000000001E-3</v>
          </cell>
          <cell r="AU289">
            <v>469</v>
          </cell>
          <cell r="AV289">
            <v>0.175985</v>
          </cell>
          <cell r="AW289">
            <v>30</v>
          </cell>
          <cell r="AX289">
            <v>1.1257E-2</v>
          </cell>
          <cell r="AY289">
            <v>122</v>
          </cell>
          <cell r="AZ289">
            <v>4.5778600000000003E-2</v>
          </cell>
        </row>
        <row r="290">
          <cell r="A290" t="str">
            <v>Z00534</v>
          </cell>
          <cell r="B290">
            <v>8593</v>
          </cell>
          <cell r="C290">
            <v>122</v>
          </cell>
          <cell r="D290">
            <v>1.4197599999999999E-2</v>
          </cell>
          <cell r="E290">
            <v>454</v>
          </cell>
          <cell r="F290">
            <v>5.2833699999999997E-2</v>
          </cell>
          <cell r="G290">
            <v>905</v>
          </cell>
          <cell r="H290">
            <v>0.1053183</v>
          </cell>
          <cell r="I290">
            <v>127</v>
          </cell>
          <cell r="J290">
            <v>1.4779499999999999E-2</v>
          </cell>
          <cell r="K290">
            <v>242</v>
          </cell>
          <cell r="L290">
            <v>2.81625E-2</v>
          </cell>
          <cell r="M290">
            <v>249</v>
          </cell>
          <cell r="N290">
            <v>2.8977099999999999E-2</v>
          </cell>
          <cell r="O290">
            <v>94</v>
          </cell>
          <cell r="P290">
            <v>1.09391E-2</v>
          </cell>
          <cell r="Q290">
            <v>102</v>
          </cell>
          <cell r="R290">
            <v>1.18701E-2</v>
          </cell>
          <cell r="S290">
            <v>39</v>
          </cell>
          <cell r="T290">
            <v>4.5386000000000003E-3</v>
          </cell>
          <cell r="U290">
            <v>490</v>
          </cell>
          <cell r="V290">
            <v>5.7023200000000003E-2</v>
          </cell>
          <cell r="W290">
            <v>658</v>
          </cell>
          <cell r="X290">
            <v>7.6574000000000003E-2</v>
          </cell>
          <cell r="Y290">
            <v>658</v>
          </cell>
          <cell r="Z290">
            <v>7.6574000000000003E-2</v>
          </cell>
          <cell r="AA290">
            <v>323</v>
          </cell>
          <cell r="AB290">
            <v>3.7588700000000003E-2</v>
          </cell>
          <cell r="AC290">
            <v>62</v>
          </cell>
          <cell r="AD290">
            <v>7.2151999999999997E-3</v>
          </cell>
          <cell r="AE290">
            <v>48</v>
          </cell>
          <cell r="AF290">
            <v>5.5859000000000004E-3</v>
          </cell>
          <cell r="AG290">
            <v>48</v>
          </cell>
          <cell r="AH290">
            <v>5.5859000000000004E-3</v>
          </cell>
          <cell r="AI290">
            <v>34</v>
          </cell>
          <cell r="AJ290">
            <v>3.9566999999999996E-3</v>
          </cell>
          <cell r="AK290">
            <v>34</v>
          </cell>
          <cell r="AL290">
            <v>3.9566999999999996E-3</v>
          </cell>
          <cell r="AM290">
            <v>38</v>
          </cell>
          <cell r="AN290">
            <v>4.4222000000000003E-3</v>
          </cell>
          <cell r="AO290">
            <v>81</v>
          </cell>
          <cell r="AP290">
            <v>9.4263000000000003E-3</v>
          </cell>
          <cell r="AQ290">
            <v>736</v>
          </cell>
          <cell r="AR290">
            <v>8.5651099999999994E-2</v>
          </cell>
          <cell r="AS290">
            <v>10</v>
          </cell>
          <cell r="AT290">
            <v>1.1636999999999999E-3</v>
          </cell>
          <cell r="AU290">
            <v>1601</v>
          </cell>
          <cell r="AV290">
            <v>0.18631439999999999</v>
          </cell>
          <cell r="AW290">
            <v>128</v>
          </cell>
          <cell r="AX290">
            <v>1.4895800000000001E-2</v>
          </cell>
          <cell r="AY290">
            <v>251</v>
          </cell>
          <cell r="AZ290">
            <v>2.9209800000000001E-2</v>
          </cell>
        </row>
        <row r="291">
          <cell r="A291" t="str">
            <v>Z00535</v>
          </cell>
          <cell r="B291">
            <v>3569</v>
          </cell>
          <cell r="C291">
            <v>46</v>
          </cell>
          <cell r="D291">
            <v>1.2888800000000001E-2</v>
          </cell>
          <cell r="E291">
            <v>192</v>
          </cell>
          <cell r="F291">
            <v>5.37966E-2</v>
          </cell>
          <cell r="G291">
            <v>365</v>
          </cell>
          <cell r="H291">
            <v>0.1022695</v>
          </cell>
          <cell r="I291">
            <v>56</v>
          </cell>
          <cell r="J291">
            <v>1.5690699999999998E-2</v>
          </cell>
          <cell r="K291">
            <v>127</v>
          </cell>
          <cell r="L291">
            <v>3.5584200000000003E-2</v>
          </cell>
          <cell r="M291">
            <v>36</v>
          </cell>
          <cell r="N291">
            <v>1.0086899999999999E-2</v>
          </cell>
          <cell r="O291">
            <v>39</v>
          </cell>
          <cell r="P291">
            <v>1.09274E-2</v>
          </cell>
          <cell r="Q291">
            <v>53</v>
          </cell>
          <cell r="R291">
            <v>1.48501E-2</v>
          </cell>
          <cell r="S291">
            <v>16</v>
          </cell>
          <cell r="T291">
            <v>4.483E-3</v>
          </cell>
          <cell r="U291">
            <v>231</v>
          </cell>
          <cell r="V291">
            <v>6.4724000000000004E-2</v>
          </cell>
          <cell r="W291">
            <v>253</v>
          </cell>
          <cell r="X291">
            <v>7.0888199999999998E-2</v>
          </cell>
          <cell r="Y291">
            <v>253</v>
          </cell>
          <cell r="Z291">
            <v>7.0888199999999998E-2</v>
          </cell>
          <cell r="AA291">
            <v>138</v>
          </cell>
          <cell r="AB291">
            <v>3.8666300000000001E-2</v>
          </cell>
          <cell r="AC291">
            <v>24</v>
          </cell>
          <cell r="AD291">
            <v>6.7245999999999998E-3</v>
          </cell>
          <cell r="AE291">
            <v>35</v>
          </cell>
          <cell r="AF291">
            <v>9.8066999999999998E-3</v>
          </cell>
          <cell r="AG291">
            <v>35</v>
          </cell>
          <cell r="AH291">
            <v>9.8066999999999998E-3</v>
          </cell>
          <cell r="AI291">
            <v>13</v>
          </cell>
          <cell r="AJ291">
            <v>3.6424999999999999E-3</v>
          </cell>
          <cell r="AK291">
            <v>13</v>
          </cell>
          <cell r="AL291">
            <v>3.6424999999999999E-3</v>
          </cell>
          <cell r="AM291">
            <v>11</v>
          </cell>
          <cell r="AN291">
            <v>3.0820999999999999E-3</v>
          </cell>
          <cell r="AO291">
            <v>19</v>
          </cell>
          <cell r="AP291">
            <v>5.3236000000000004E-3</v>
          </cell>
          <cell r="AQ291">
            <v>406</v>
          </cell>
          <cell r="AR291">
            <v>0.11375739999999999</v>
          </cell>
          <cell r="AS291">
            <v>3</v>
          </cell>
          <cell r="AT291">
            <v>8.4060000000000005E-4</v>
          </cell>
          <cell r="AU291">
            <v>656</v>
          </cell>
          <cell r="AV291">
            <v>0.183805</v>
          </cell>
          <cell r="AW291">
            <v>44</v>
          </cell>
          <cell r="AX291">
            <v>1.23284E-2</v>
          </cell>
          <cell r="AY291">
            <v>110</v>
          </cell>
          <cell r="AZ291">
            <v>3.0821000000000001E-2</v>
          </cell>
        </row>
        <row r="292">
          <cell r="A292" t="str">
            <v>Z00536</v>
          </cell>
          <cell r="B292">
            <v>7383</v>
          </cell>
          <cell r="C292">
            <v>120</v>
          </cell>
          <cell r="D292">
            <v>1.62536E-2</v>
          </cell>
          <cell r="E292">
            <v>437</v>
          </cell>
          <cell r="F292">
            <v>5.919E-2</v>
          </cell>
          <cell r="G292">
            <v>941</v>
          </cell>
          <cell r="H292">
            <v>0.12745500000000001</v>
          </cell>
          <cell r="I292">
            <v>140</v>
          </cell>
          <cell r="J292">
            <v>1.89625E-2</v>
          </cell>
          <cell r="K292">
            <v>261</v>
          </cell>
          <cell r="L292">
            <v>3.5351500000000001E-2</v>
          </cell>
          <cell r="M292">
            <v>253</v>
          </cell>
          <cell r="N292">
            <v>3.4267899999999997E-2</v>
          </cell>
          <cell r="O292">
            <v>125</v>
          </cell>
          <cell r="P292">
            <v>1.6930799999999999E-2</v>
          </cell>
          <cell r="Q292">
            <v>133</v>
          </cell>
          <cell r="R292">
            <v>1.80144E-2</v>
          </cell>
          <cell r="S292">
            <v>48</v>
          </cell>
          <cell r="T292">
            <v>6.5014000000000001E-3</v>
          </cell>
          <cell r="U292">
            <v>463</v>
          </cell>
          <cell r="V292">
            <v>6.2711600000000006E-2</v>
          </cell>
          <cell r="W292">
            <v>642</v>
          </cell>
          <cell r="X292">
            <v>8.6956500000000006E-2</v>
          </cell>
          <cell r="Y292">
            <v>642</v>
          </cell>
          <cell r="Z292">
            <v>8.6956500000000006E-2</v>
          </cell>
          <cell r="AA292">
            <v>259</v>
          </cell>
          <cell r="AB292">
            <v>3.5080600000000003E-2</v>
          </cell>
          <cell r="AC292">
            <v>58</v>
          </cell>
          <cell r="AD292">
            <v>7.8559000000000007E-3</v>
          </cell>
          <cell r="AE292">
            <v>97</v>
          </cell>
          <cell r="AF292">
            <v>1.31383E-2</v>
          </cell>
          <cell r="AG292">
            <v>97</v>
          </cell>
          <cell r="AH292">
            <v>1.31383E-2</v>
          </cell>
          <cell r="AI292">
            <v>54</v>
          </cell>
          <cell r="AJ292">
            <v>7.3140999999999996E-3</v>
          </cell>
          <cell r="AK292">
            <v>54</v>
          </cell>
          <cell r="AL292">
            <v>7.3140999999999996E-3</v>
          </cell>
          <cell r="AM292">
            <v>34</v>
          </cell>
          <cell r="AN292">
            <v>4.6052000000000003E-3</v>
          </cell>
          <cell r="AO292">
            <v>71</v>
          </cell>
          <cell r="AP292">
            <v>9.6167000000000006E-3</v>
          </cell>
          <cell r="AQ292">
            <v>532</v>
          </cell>
          <cell r="AR292">
            <v>7.2057399999999994E-2</v>
          </cell>
          <cell r="AS292">
            <v>8</v>
          </cell>
          <cell r="AT292">
            <v>1.0836000000000001E-3</v>
          </cell>
          <cell r="AU292">
            <v>1629</v>
          </cell>
          <cell r="AV292">
            <v>0.220642</v>
          </cell>
          <cell r="AW292">
            <v>116</v>
          </cell>
          <cell r="AX292">
            <v>1.5711800000000001E-2</v>
          </cell>
          <cell r="AY292">
            <v>257</v>
          </cell>
          <cell r="AZ292">
            <v>3.4809699999999999E-2</v>
          </cell>
        </row>
        <row r="293">
          <cell r="A293" t="str">
            <v>Z00537</v>
          </cell>
          <cell r="B293">
            <v>9272</v>
          </cell>
          <cell r="C293">
            <v>116</v>
          </cell>
          <cell r="D293">
            <v>1.2510800000000001E-2</v>
          </cell>
          <cell r="E293">
            <v>557</v>
          </cell>
          <cell r="F293">
            <v>6.0073300000000003E-2</v>
          </cell>
          <cell r="G293">
            <v>1326</v>
          </cell>
          <cell r="H293">
            <v>0.1430112</v>
          </cell>
          <cell r="I293">
            <v>125</v>
          </cell>
          <cell r="J293">
            <v>1.3481399999999999E-2</v>
          </cell>
          <cell r="K293">
            <v>302</v>
          </cell>
          <cell r="L293">
            <v>3.2571200000000002E-2</v>
          </cell>
          <cell r="M293">
            <v>213</v>
          </cell>
          <cell r="N293">
            <v>2.29724E-2</v>
          </cell>
          <cell r="O293">
            <v>93</v>
          </cell>
          <cell r="P293">
            <v>1.00302E-2</v>
          </cell>
          <cell r="Q293">
            <v>159</v>
          </cell>
          <cell r="R293">
            <v>1.7148400000000001E-2</v>
          </cell>
          <cell r="S293">
            <v>44</v>
          </cell>
          <cell r="T293">
            <v>4.7454999999999997E-3</v>
          </cell>
          <cell r="U293">
            <v>530</v>
          </cell>
          <cell r="V293">
            <v>5.7161299999999998E-2</v>
          </cell>
          <cell r="W293">
            <v>1147</v>
          </cell>
          <cell r="X293">
            <v>0.1237058</v>
          </cell>
          <cell r="Y293">
            <v>1147</v>
          </cell>
          <cell r="Z293">
            <v>0.1237058</v>
          </cell>
          <cell r="AA293">
            <v>281</v>
          </cell>
          <cell r="AB293">
            <v>3.0306300000000001E-2</v>
          </cell>
          <cell r="AC293">
            <v>73</v>
          </cell>
          <cell r="AD293">
            <v>7.8732000000000003E-3</v>
          </cell>
          <cell r="AE293">
            <v>58</v>
          </cell>
          <cell r="AF293">
            <v>6.2554000000000004E-3</v>
          </cell>
          <cell r="AG293">
            <v>58</v>
          </cell>
          <cell r="AH293">
            <v>6.2554000000000004E-3</v>
          </cell>
          <cell r="AI293">
            <v>39</v>
          </cell>
          <cell r="AJ293">
            <v>4.2062000000000002E-3</v>
          </cell>
          <cell r="AK293">
            <v>39</v>
          </cell>
          <cell r="AL293">
            <v>4.2062000000000002E-3</v>
          </cell>
          <cell r="AM293">
            <v>57</v>
          </cell>
          <cell r="AN293">
            <v>6.1475000000000002E-3</v>
          </cell>
          <cell r="AO293">
            <v>68</v>
          </cell>
          <cell r="AP293">
            <v>7.3339E-3</v>
          </cell>
          <cell r="AQ293">
            <v>1027</v>
          </cell>
          <cell r="AR293">
            <v>0.1107636</v>
          </cell>
          <cell r="AS293">
            <v>17</v>
          </cell>
          <cell r="AT293">
            <v>1.8335000000000001E-3</v>
          </cell>
          <cell r="AU293">
            <v>2083</v>
          </cell>
          <cell r="AV293">
            <v>0.22465489999999999</v>
          </cell>
          <cell r="AW293">
            <v>98</v>
          </cell>
          <cell r="AX293">
            <v>1.0569500000000001E-2</v>
          </cell>
          <cell r="AY293">
            <v>270</v>
          </cell>
          <cell r="AZ293">
            <v>2.9119900000000001E-2</v>
          </cell>
        </row>
        <row r="294">
          <cell r="A294" t="str">
            <v>Z00539</v>
          </cell>
          <cell r="B294">
            <v>4263</v>
          </cell>
          <cell r="C294">
            <v>37</v>
          </cell>
          <cell r="D294">
            <v>8.6792999999999992E-3</v>
          </cell>
          <cell r="E294">
            <v>337</v>
          </cell>
          <cell r="F294">
            <v>7.9052300000000006E-2</v>
          </cell>
          <cell r="G294">
            <v>433</v>
          </cell>
          <cell r="H294">
            <v>0.1015717</v>
          </cell>
          <cell r="I294">
            <v>59</v>
          </cell>
          <cell r="J294">
            <v>1.384E-2</v>
          </cell>
          <cell r="K294">
            <v>96</v>
          </cell>
          <cell r="L294">
            <v>2.2519399999999998E-2</v>
          </cell>
          <cell r="M294">
            <v>85</v>
          </cell>
          <cell r="N294">
            <v>1.9938999999999998E-2</v>
          </cell>
          <cell r="O294">
            <v>63</v>
          </cell>
          <cell r="P294">
            <v>1.4778299999999999E-2</v>
          </cell>
          <cell r="Q294">
            <v>83</v>
          </cell>
          <cell r="R294">
            <v>1.9469899999999998E-2</v>
          </cell>
          <cell r="S294">
            <v>20</v>
          </cell>
          <cell r="T294">
            <v>4.6915000000000004E-3</v>
          </cell>
          <cell r="U294">
            <v>234</v>
          </cell>
          <cell r="V294">
            <v>5.4890899999999999E-2</v>
          </cell>
          <cell r="W294">
            <v>493</v>
          </cell>
          <cell r="X294">
            <v>0.11564629999999999</v>
          </cell>
          <cell r="Y294">
            <v>493</v>
          </cell>
          <cell r="Z294">
            <v>0.11564629999999999</v>
          </cell>
          <cell r="AA294">
            <v>168</v>
          </cell>
          <cell r="AB294">
            <v>3.9408899999999997E-2</v>
          </cell>
          <cell r="AC294">
            <v>51</v>
          </cell>
          <cell r="AD294">
            <v>1.1963400000000001E-2</v>
          </cell>
          <cell r="AE294">
            <v>20</v>
          </cell>
          <cell r="AF294">
            <v>4.6915000000000004E-3</v>
          </cell>
          <cell r="AG294">
            <v>20</v>
          </cell>
          <cell r="AH294">
            <v>4.6915000000000004E-3</v>
          </cell>
          <cell r="AI294">
            <v>10</v>
          </cell>
          <cell r="AJ294">
            <v>2.3457999999999999E-3</v>
          </cell>
          <cell r="AK294">
            <v>10</v>
          </cell>
          <cell r="AL294">
            <v>2.3457999999999999E-3</v>
          </cell>
          <cell r="AM294">
            <v>40</v>
          </cell>
          <cell r="AN294">
            <v>9.3831000000000001E-3</v>
          </cell>
          <cell r="AO294">
            <v>45</v>
          </cell>
          <cell r="AP294">
            <v>1.05559E-2</v>
          </cell>
          <cell r="AQ294">
            <v>246</v>
          </cell>
          <cell r="AR294">
            <v>5.7705800000000002E-2</v>
          </cell>
          <cell r="AS294">
            <v>2</v>
          </cell>
          <cell r="AT294">
            <v>4.6920000000000002E-4</v>
          </cell>
          <cell r="AU294">
            <v>893</v>
          </cell>
          <cell r="AV294">
            <v>0.20947689999999999</v>
          </cell>
          <cell r="AW294">
            <v>42</v>
          </cell>
          <cell r="AX294">
            <v>9.8522000000000002E-3</v>
          </cell>
          <cell r="AY294">
            <v>137</v>
          </cell>
          <cell r="AZ294">
            <v>3.2136999999999999E-2</v>
          </cell>
        </row>
        <row r="295">
          <cell r="A295" t="str">
            <v>Z00540</v>
          </cell>
          <cell r="B295">
            <v>7290</v>
          </cell>
          <cell r="C295">
            <v>109</v>
          </cell>
          <cell r="D295">
            <v>1.4952E-2</v>
          </cell>
          <cell r="E295">
            <v>462</v>
          </cell>
          <cell r="F295">
            <v>6.33745E-2</v>
          </cell>
          <cell r="G295">
            <v>901</v>
          </cell>
          <cell r="H295">
            <v>0.123594</v>
          </cell>
          <cell r="I295">
            <v>134</v>
          </cell>
          <cell r="J295">
            <v>1.83813E-2</v>
          </cell>
          <cell r="K295">
            <v>295</v>
          </cell>
          <cell r="L295">
            <v>4.04664E-2</v>
          </cell>
          <cell r="M295">
            <v>424</v>
          </cell>
          <cell r="N295">
            <v>5.8161900000000002E-2</v>
          </cell>
          <cell r="O295">
            <v>82</v>
          </cell>
          <cell r="P295">
            <v>1.1248299999999999E-2</v>
          </cell>
          <cell r="Q295">
            <v>93</v>
          </cell>
          <cell r="R295">
            <v>1.27572E-2</v>
          </cell>
          <cell r="S295">
            <v>36</v>
          </cell>
          <cell r="T295">
            <v>4.9382999999999996E-3</v>
          </cell>
          <cell r="U295">
            <v>531</v>
          </cell>
          <cell r="V295">
            <v>7.2839500000000001E-2</v>
          </cell>
          <cell r="W295">
            <v>610</v>
          </cell>
          <cell r="X295">
            <v>8.3676299999999995E-2</v>
          </cell>
          <cell r="Y295">
            <v>610</v>
          </cell>
          <cell r="Z295">
            <v>8.3676299999999995E-2</v>
          </cell>
          <cell r="AA295">
            <v>294</v>
          </cell>
          <cell r="AB295">
            <v>4.0329200000000003E-2</v>
          </cell>
          <cell r="AC295">
            <v>67</v>
          </cell>
          <cell r="AD295">
            <v>9.1906999999999996E-3</v>
          </cell>
          <cell r="AE295">
            <v>98</v>
          </cell>
          <cell r="AF295">
            <v>1.3443099999999999E-2</v>
          </cell>
          <cell r="AG295">
            <v>98</v>
          </cell>
          <cell r="AH295">
            <v>1.3443099999999999E-2</v>
          </cell>
          <cell r="AI295">
            <v>78</v>
          </cell>
          <cell r="AJ295">
            <v>1.06996E-2</v>
          </cell>
          <cell r="AK295">
            <v>78</v>
          </cell>
          <cell r="AL295">
            <v>1.06996E-2</v>
          </cell>
          <cell r="AM295">
            <v>36</v>
          </cell>
          <cell r="AN295">
            <v>4.9382999999999996E-3</v>
          </cell>
          <cell r="AO295">
            <v>82</v>
          </cell>
          <cell r="AP295">
            <v>1.1248299999999999E-2</v>
          </cell>
          <cell r="AQ295">
            <v>397</v>
          </cell>
          <cell r="AR295">
            <v>5.4458199999999998E-2</v>
          </cell>
          <cell r="AS295">
            <v>14</v>
          </cell>
          <cell r="AT295">
            <v>1.9204000000000001E-3</v>
          </cell>
          <cell r="AU295">
            <v>1736</v>
          </cell>
          <cell r="AV295">
            <v>0.2381344</v>
          </cell>
          <cell r="AW295">
            <v>194</v>
          </cell>
          <cell r="AX295">
            <v>2.6611800000000001E-2</v>
          </cell>
          <cell r="AY295">
            <v>301</v>
          </cell>
          <cell r="AZ295">
            <v>4.1289399999999997E-2</v>
          </cell>
        </row>
        <row r="296">
          <cell r="A296" t="str">
            <v>Z00541</v>
          </cell>
          <cell r="B296">
            <v>2332</v>
          </cell>
          <cell r="C296">
            <v>35</v>
          </cell>
          <cell r="D296">
            <v>1.50086E-2</v>
          </cell>
          <cell r="E296">
            <v>168</v>
          </cell>
          <cell r="F296">
            <v>7.20412E-2</v>
          </cell>
          <cell r="G296">
            <v>282</v>
          </cell>
          <cell r="H296">
            <v>0.1209262</v>
          </cell>
          <cell r="I296">
            <v>22</v>
          </cell>
          <cell r="J296">
            <v>9.4339999999999997E-3</v>
          </cell>
          <cell r="K296">
            <v>60</v>
          </cell>
          <cell r="L296">
            <v>2.5728999999999998E-2</v>
          </cell>
          <cell r="M296">
            <v>70</v>
          </cell>
          <cell r="N296">
            <v>3.0017200000000001E-2</v>
          </cell>
          <cell r="O296">
            <v>34</v>
          </cell>
          <cell r="P296">
            <v>1.45798E-2</v>
          </cell>
          <cell r="Q296">
            <v>27</v>
          </cell>
          <cell r="R296">
            <v>1.1578E-2</v>
          </cell>
          <cell r="S296">
            <v>15</v>
          </cell>
          <cell r="T296">
            <v>6.4321999999999999E-3</v>
          </cell>
          <cell r="U296">
            <v>131</v>
          </cell>
          <cell r="V296">
            <v>5.6175000000000003E-2</v>
          </cell>
          <cell r="W296">
            <v>199</v>
          </cell>
          <cell r="X296">
            <v>8.5334499999999994E-2</v>
          </cell>
          <cell r="Y296">
            <v>199</v>
          </cell>
          <cell r="Z296">
            <v>8.5334499999999994E-2</v>
          </cell>
          <cell r="AA296">
            <v>86</v>
          </cell>
          <cell r="AB296">
            <v>3.68782E-2</v>
          </cell>
          <cell r="AC296">
            <v>11</v>
          </cell>
          <cell r="AD296">
            <v>4.7169999999999998E-3</v>
          </cell>
          <cell r="AE296">
            <v>17</v>
          </cell>
          <cell r="AF296">
            <v>7.2899000000000002E-3</v>
          </cell>
          <cell r="AG296">
            <v>17</v>
          </cell>
          <cell r="AH296">
            <v>7.2899000000000002E-3</v>
          </cell>
          <cell r="AI296">
            <v>3</v>
          </cell>
          <cell r="AJ296">
            <v>1.2864E-3</v>
          </cell>
          <cell r="AK296">
            <v>3</v>
          </cell>
          <cell r="AL296">
            <v>1.2864E-3</v>
          </cell>
          <cell r="AM296">
            <v>12</v>
          </cell>
          <cell r="AN296">
            <v>5.1457999999999999E-3</v>
          </cell>
          <cell r="AO296">
            <v>27</v>
          </cell>
          <cell r="AP296">
            <v>1.1578E-2</v>
          </cell>
          <cell r="AQ296">
            <v>158</v>
          </cell>
          <cell r="AR296">
            <v>6.7752999999999994E-2</v>
          </cell>
          <cell r="AS296">
            <v>1</v>
          </cell>
          <cell r="AT296">
            <v>4.2880000000000001E-4</v>
          </cell>
          <cell r="AU296">
            <v>501</v>
          </cell>
          <cell r="AV296">
            <v>0.214837</v>
          </cell>
          <cell r="AW296">
            <v>31</v>
          </cell>
          <cell r="AX296">
            <v>1.3293299999999999E-2</v>
          </cell>
          <cell r="AY296">
            <v>62</v>
          </cell>
          <cell r="AZ296">
            <v>2.6586599999999998E-2</v>
          </cell>
        </row>
        <row r="297">
          <cell r="A297" t="str">
            <v>Z00542</v>
          </cell>
          <cell r="B297">
            <v>3397</v>
          </cell>
          <cell r="C297">
            <v>38</v>
          </cell>
          <cell r="D297">
            <v>1.11863E-2</v>
          </cell>
          <cell r="E297">
            <v>221</v>
          </cell>
          <cell r="F297">
            <v>6.5057400000000001E-2</v>
          </cell>
          <cell r="G297">
            <v>410</v>
          </cell>
          <cell r="H297">
            <v>0.1206947</v>
          </cell>
          <cell r="I297">
            <v>42</v>
          </cell>
          <cell r="J297">
            <v>1.2363900000000001E-2</v>
          </cell>
          <cell r="K297">
            <v>114</v>
          </cell>
          <cell r="L297">
            <v>3.3558999999999999E-2</v>
          </cell>
          <cell r="M297">
            <v>116</v>
          </cell>
          <cell r="N297">
            <v>3.4147799999999999E-2</v>
          </cell>
          <cell r="O297">
            <v>62</v>
          </cell>
          <cell r="P297">
            <v>1.8251400000000001E-2</v>
          </cell>
          <cell r="Q297">
            <v>41</v>
          </cell>
          <cell r="R297">
            <v>1.20695E-2</v>
          </cell>
          <cell r="S297">
            <v>18</v>
          </cell>
          <cell r="T297">
            <v>5.2988000000000002E-3</v>
          </cell>
          <cell r="U297">
            <v>221</v>
          </cell>
          <cell r="V297">
            <v>6.5057400000000001E-2</v>
          </cell>
          <cell r="W297">
            <v>245</v>
          </cell>
          <cell r="X297">
            <v>7.2122500000000006E-2</v>
          </cell>
          <cell r="Y297">
            <v>245</v>
          </cell>
          <cell r="Z297">
            <v>7.2122500000000006E-2</v>
          </cell>
          <cell r="AA297">
            <v>134</v>
          </cell>
          <cell r="AB297">
            <v>3.9446599999999998E-2</v>
          </cell>
          <cell r="AC297">
            <v>25</v>
          </cell>
          <cell r="AD297">
            <v>7.3594000000000003E-3</v>
          </cell>
          <cell r="AE297">
            <v>39</v>
          </cell>
          <cell r="AF297">
            <v>1.14807E-2</v>
          </cell>
          <cell r="AG297">
            <v>39</v>
          </cell>
          <cell r="AH297">
            <v>1.14807E-2</v>
          </cell>
          <cell r="AI297">
            <v>17</v>
          </cell>
          <cell r="AJ297">
            <v>5.0044E-3</v>
          </cell>
          <cell r="AK297">
            <v>17</v>
          </cell>
          <cell r="AL297">
            <v>5.0044E-3</v>
          </cell>
          <cell r="AM297">
            <v>20</v>
          </cell>
          <cell r="AN297">
            <v>5.8875000000000004E-3</v>
          </cell>
          <cell r="AO297">
            <v>33</v>
          </cell>
          <cell r="AP297">
            <v>9.7144999999999992E-3</v>
          </cell>
          <cell r="AQ297">
            <v>395</v>
          </cell>
          <cell r="AR297">
            <v>0.1162791</v>
          </cell>
          <cell r="AS297">
            <v>6</v>
          </cell>
          <cell r="AT297">
            <v>1.7662999999999999E-3</v>
          </cell>
          <cell r="AU297">
            <v>726</v>
          </cell>
          <cell r="AV297">
            <v>0.21371799999999999</v>
          </cell>
          <cell r="AW297">
            <v>50</v>
          </cell>
          <cell r="AX297">
            <v>1.47189E-2</v>
          </cell>
          <cell r="AY297">
            <v>92</v>
          </cell>
          <cell r="AZ297">
            <v>2.7082700000000001E-2</v>
          </cell>
        </row>
        <row r="298">
          <cell r="A298" t="str">
            <v>Z00543</v>
          </cell>
          <cell r="B298">
            <v>4164</v>
          </cell>
          <cell r="C298">
            <v>49</v>
          </cell>
          <cell r="D298">
            <v>1.17675E-2</v>
          </cell>
          <cell r="E298">
            <v>267</v>
          </cell>
          <cell r="F298">
            <v>6.4120999999999997E-2</v>
          </cell>
          <cell r="G298">
            <v>443</v>
          </cell>
          <cell r="H298">
            <v>0.1063881</v>
          </cell>
          <cell r="I298">
            <v>55</v>
          </cell>
          <cell r="J298">
            <v>1.32085E-2</v>
          </cell>
          <cell r="K298">
            <v>142</v>
          </cell>
          <cell r="L298">
            <v>3.4101800000000002E-2</v>
          </cell>
          <cell r="M298">
            <v>92</v>
          </cell>
          <cell r="N298">
            <v>2.2094099999999998E-2</v>
          </cell>
          <cell r="O298">
            <v>61</v>
          </cell>
          <cell r="P298">
            <v>1.46494E-2</v>
          </cell>
          <cell r="Q298">
            <v>48</v>
          </cell>
          <cell r="R298">
            <v>1.15274E-2</v>
          </cell>
          <cell r="S298">
            <v>24</v>
          </cell>
          <cell r="T298">
            <v>5.7637000000000001E-3</v>
          </cell>
          <cell r="U298">
            <v>264</v>
          </cell>
          <cell r="V298">
            <v>6.3400600000000001E-2</v>
          </cell>
          <cell r="W298">
            <v>460</v>
          </cell>
          <cell r="X298">
            <v>0.11047070000000001</v>
          </cell>
          <cell r="Y298">
            <v>460</v>
          </cell>
          <cell r="Z298">
            <v>0.11047070000000001</v>
          </cell>
          <cell r="AA298">
            <v>152</v>
          </cell>
          <cell r="AB298">
            <v>3.6503399999999998E-2</v>
          </cell>
          <cell r="AC298">
            <v>28</v>
          </cell>
          <cell r="AD298">
            <v>6.7242999999999999E-3</v>
          </cell>
          <cell r="AE298">
            <v>31</v>
          </cell>
          <cell r="AF298">
            <v>7.4447999999999997E-3</v>
          </cell>
          <cell r="AG298">
            <v>31</v>
          </cell>
          <cell r="AH298">
            <v>7.4447999999999997E-3</v>
          </cell>
          <cell r="AI298">
            <v>18</v>
          </cell>
          <cell r="AJ298">
            <v>4.3227999999999999E-3</v>
          </cell>
          <cell r="AK298">
            <v>18</v>
          </cell>
          <cell r="AL298">
            <v>4.3227999999999999E-3</v>
          </cell>
          <cell r="AM298">
            <v>25</v>
          </cell>
          <cell r="AN298">
            <v>6.0038000000000001E-3</v>
          </cell>
          <cell r="AO298">
            <v>44</v>
          </cell>
          <cell r="AP298">
            <v>1.0566799999999999E-2</v>
          </cell>
          <cell r="AQ298">
            <v>281</v>
          </cell>
          <cell r="AR298">
            <v>6.7483199999999993E-2</v>
          </cell>
          <cell r="AS298">
            <v>12</v>
          </cell>
          <cell r="AT298">
            <v>2.8817999999999999E-3</v>
          </cell>
          <cell r="AU298">
            <v>865</v>
          </cell>
          <cell r="AV298">
            <v>0.2077329</v>
          </cell>
          <cell r="AW298">
            <v>60</v>
          </cell>
          <cell r="AX298">
            <v>1.44092E-2</v>
          </cell>
          <cell r="AY298">
            <v>123</v>
          </cell>
          <cell r="AZ298">
            <v>2.95389E-2</v>
          </cell>
        </row>
        <row r="299">
          <cell r="A299" t="str">
            <v>Z00544</v>
          </cell>
          <cell r="B299">
            <v>6779</v>
          </cell>
          <cell r="C299">
            <v>57</v>
          </cell>
          <cell r="D299">
            <v>8.4083000000000005E-3</v>
          </cell>
          <cell r="E299">
            <v>392</v>
          </cell>
          <cell r="F299">
            <v>5.7825599999999998E-2</v>
          </cell>
          <cell r="G299">
            <v>668</v>
          </cell>
          <cell r="H299">
            <v>9.8539600000000005E-2</v>
          </cell>
          <cell r="I299">
            <v>103</v>
          </cell>
          <cell r="J299">
            <v>1.5193999999999999E-2</v>
          </cell>
          <cell r="K299">
            <v>204</v>
          </cell>
          <cell r="L299">
            <v>3.0092899999999999E-2</v>
          </cell>
          <cell r="M299">
            <v>149</v>
          </cell>
          <cell r="N299">
            <v>2.1979599999999998E-2</v>
          </cell>
          <cell r="O299">
            <v>79</v>
          </cell>
          <cell r="P299">
            <v>1.16536E-2</v>
          </cell>
          <cell r="Q299">
            <v>95</v>
          </cell>
          <cell r="R299">
            <v>1.4013899999999999E-2</v>
          </cell>
          <cell r="S299">
            <v>37</v>
          </cell>
          <cell r="T299">
            <v>5.4580000000000002E-3</v>
          </cell>
          <cell r="U299">
            <v>359</v>
          </cell>
          <cell r="V299">
            <v>5.2957700000000003E-2</v>
          </cell>
          <cell r="W299">
            <v>941</v>
          </cell>
          <cell r="X299">
            <v>0.13881099999999999</v>
          </cell>
          <cell r="Y299">
            <v>941</v>
          </cell>
          <cell r="Z299">
            <v>0.13881099999999999</v>
          </cell>
          <cell r="AA299">
            <v>187</v>
          </cell>
          <cell r="AB299">
            <v>2.7585200000000001E-2</v>
          </cell>
          <cell r="AC299">
            <v>45</v>
          </cell>
          <cell r="AD299">
            <v>6.6381000000000001E-3</v>
          </cell>
          <cell r="AE299">
            <v>64</v>
          </cell>
          <cell r="AF299">
            <v>9.4409000000000003E-3</v>
          </cell>
          <cell r="AG299">
            <v>64</v>
          </cell>
          <cell r="AH299">
            <v>9.4409000000000003E-3</v>
          </cell>
          <cell r="AI299">
            <v>32</v>
          </cell>
          <cell r="AJ299">
            <v>4.7204999999999999E-3</v>
          </cell>
          <cell r="AK299">
            <v>32</v>
          </cell>
          <cell r="AL299">
            <v>4.7204999999999999E-3</v>
          </cell>
          <cell r="AM299">
            <v>30</v>
          </cell>
          <cell r="AN299">
            <v>4.4254000000000003E-3</v>
          </cell>
          <cell r="AO299">
            <v>75</v>
          </cell>
          <cell r="AP299">
            <v>1.10636E-2</v>
          </cell>
          <cell r="AQ299">
            <v>683</v>
          </cell>
          <cell r="AR299">
            <v>0.1007523</v>
          </cell>
          <cell r="AS299">
            <v>15</v>
          </cell>
          <cell r="AT299">
            <v>2.2127000000000002E-3</v>
          </cell>
          <cell r="AU299">
            <v>1249</v>
          </cell>
          <cell r="AV299">
            <v>0.18424550000000001</v>
          </cell>
          <cell r="AW299">
            <v>84</v>
          </cell>
          <cell r="AX299">
            <v>1.23912E-2</v>
          </cell>
          <cell r="AY299">
            <v>196</v>
          </cell>
          <cell r="AZ299">
            <v>2.8912799999999999E-2</v>
          </cell>
        </row>
        <row r="300">
          <cell r="A300" t="str">
            <v>Z00545</v>
          </cell>
          <cell r="B300">
            <v>4717</v>
          </cell>
          <cell r="C300">
            <v>28</v>
          </cell>
          <cell r="D300">
            <v>5.9360000000000003E-3</v>
          </cell>
          <cell r="E300">
            <v>229</v>
          </cell>
          <cell r="F300">
            <v>4.8547800000000002E-2</v>
          </cell>
          <cell r="G300">
            <v>471</v>
          </cell>
          <cell r="H300">
            <v>9.9851599999999999E-2</v>
          </cell>
          <cell r="I300">
            <v>79</v>
          </cell>
          <cell r="J300">
            <v>1.67479E-2</v>
          </cell>
          <cell r="K300">
            <v>116</v>
          </cell>
          <cell r="L300">
            <v>2.45919E-2</v>
          </cell>
          <cell r="M300">
            <v>105</v>
          </cell>
          <cell r="N300">
            <v>2.2259899999999999E-2</v>
          </cell>
          <cell r="O300">
            <v>86</v>
          </cell>
          <cell r="P300">
            <v>1.8231899999999999E-2</v>
          </cell>
          <cell r="Q300">
            <v>56</v>
          </cell>
          <cell r="R300">
            <v>1.1872000000000001E-2</v>
          </cell>
          <cell r="S300">
            <v>12</v>
          </cell>
          <cell r="T300">
            <v>2.5439999999999998E-3</v>
          </cell>
          <cell r="U300">
            <v>217</v>
          </cell>
          <cell r="V300">
            <v>4.6003799999999997E-2</v>
          </cell>
          <cell r="W300">
            <v>168</v>
          </cell>
          <cell r="X300">
            <v>3.5615899999999999E-2</v>
          </cell>
          <cell r="Y300">
            <v>168</v>
          </cell>
          <cell r="Z300">
            <v>3.5615899999999999E-2</v>
          </cell>
          <cell r="AA300">
            <v>120</v>
          </cell>
          <cell r="AB300">
            <v>2.5439900000000001E-2</v>
          </cell>
          <cell r="AC300">
            <v>32</v>
          </cell>
          <cell r="AD300">
            <v>6.7840000000000001E-3</v>
          </cell>
          <cell r="AE300">
            <v>19</v>
          </cell>
          <cell r="AF300">
            <v>4.0280000000000003E-3</v>
          </cell>
          <cell r="AG300">
            <v>19</v>
          </cell>
          <cell r="AH300">
            <v>4.0280000000000003E-3</v>
          </cell>
          <cell r="AI300">
            <v>8</v>
          </cell>
          <cell r="AJ300">
            <v>1.696E-3</v>
          </cell>
          <cell r="AK300">
            <v>8</v>
          </cell>
          <cell r="AL300">
            <v>1.696E-3</v>
          </cell>
          <cell r="AM300">
            <v>24</v>
          </cell>
          <cell r="AN300">
            <v>5.0879999999999996E-3</v>
          </cell>
          <cell r="AO300">
            <v>28</v>
          </cell>
          <cell r="AP300">
            <v>5.9360000000000003E-3</v>
          </cell>
          <cell r="AQ300">
            <v>180</v>
          </cell>
          <cell r="AR300">
            <v>3.8159800000000001E-2</v>
          </cell>
          <cell r="AS300">
            <v>4</v>
          </cell>
          <cell r="AT300">
            <v>8.4800000000000001E-4</v>
          </cell>
          <cell r="AU300">
            <v>822</v>
          </cell>
          <cell r="AV300">
            <v>0.17426330000000001</v>
          </cell>
          <cell r="AW300">
            <v>63</v>
          </cell>
          <cell r="AX300">
            <v>1.33559E-2</v>
          </cell>
          <cell r="AY300">
            <v>164</v>
          </cell>
          <cell r="AZ300">
            <v>3.4767899999999997E-2</v>
          </cell>
        </row>
        <row r="301">
          <cell r="A301" t="str">
            <v>Z00546</v>
          </cell>
          <cell r="B301">
            <v>2325</v>
          </cell>
          <cell r="C301">
            <v>36</v>
          </cell>
          <cell r="D301">
            <v>1.54839E-2</v>
          </cell>
          <cell r="E301">
            <v>187</v>
          </cell>
          <cell r="F301">
            <v>8.0430100000000004E-2</v>
          </cell>
          <cell r="G301">
            <v>322</v>
          </cell>
          <cell r="H301">
            <v>0.1384946</v>
          </cell>
          <cell r="I301">
            <v>45</v>
          </cell>
          <cell r="J301">
            <v>1.9354799999999998E-2</v>
          </cell>
          <cell r="K301">
            <v>97</v>
          </cell>
          <cell r="L301">
            <v>4.1720399999999998E-2</v>
          </cell>
          <cell r="M301">
            <v>103</v>
          </cell>
          <cell r="N301">
            <v>4.4301100000000003E-2</v>
          </cell>
          <cell r="O301">
            <v>51</v>
          </cell>
          <cell r="P301">
            <v>2.19355E-2</v>
          </cell>
          <cell r="Q301">
            <v>36</v>
          </cell>
          <cell r="R301">
            <v>1.54839E-2</v>
          </cell>
          <cell r="S301">
            <v>7</v>
          </cell>
          <cell r="T301">
            <v>3.0108000000000001E-3</v>
          </cell>
          <cell r="U301">
            <v>167</v>
          </cell>
          <cell r="V301">
            <v>7.1828000000000003E-2</v>
          </cell>
          <cell r="W301">
            <v>113</v>
          </cell>
          <cell r="X301">
            <v>4.8602199999999998E-2</v>
          </cell>
          <cell r="Y301">
            <v>113</v>
          </cell>
          <cell r="Z301">
            <v>4.8602199999999998E-2</v>
          </cell>
          <cell r="AA301">
            <v>84</v>
          </cell>
          <cell r="AB301">
            <v>3.6129000000000001E-2</v>
          </cell>
          <cell r="AC301">
            <v>13</v>
          </cell>
          <cell r="AD301">
            <v>5.5913999999999998E-3</v>
          </cell>
          <cell r="AE301">
            <v>16</v>
          </cell>
          <cell r="AF301">
            <v>6.8817000000000001E-3</v>
          </cell>
          <cell r="AG301">
            <v>16</v>
          </cell>
          <cell r="AH301">
            <v>6.8817000000000001E-3</v>
          </cell>
          <cell r="AI301">
            <v>2</v>
          </cell>
          <cell r="AJ301">
            <v>8.6019999999999998E-4</v>
          </cell>
          <cell r="AK301">
            <v>2</v>
          </cell>
          <cell r="AL301">
            <v>8.6019999999999998E-4</v>
          </cell>
          <cell r="AM301">
            <v>10</v>
          </cell>
          <cell r="AN301">
            <v>4.3011000000000004E-3</v>
          </cell>
          <cell r="AO301">
            <v>10</v>
          </cell>
          <cell r="AP301">
            <v>4.3011000000000004E-3</v>
          </cell>
          <cell r="AQ301">
            <v>229</v>
          </cell>
          <cell r="AR301">
            <v>9.8494600000000002E-2</v>
          </cell>
          <cell r="AS301">
            <v>3</v>
          </cell>
          <cell r="AT301">
            <v>1.2903000000000001E-3</v>
          </cell>
          <cell r="AU301">
            <v>580</v>
          </cell>
          <cell r="AV301">
            <v>0.2494624</v>
          </cell>
          <cell r="AW301">
            <v>43</v>
          </cell>
          <cell r="AX301">
            <v>1.84946E-2</v>
          </cell>
          <cell r="AY301">
            <v>107</v>
          </cell>
          <cell r="AZ301">
            <v>4.60215E-2</v>
          </cell>
        </row>
        <row r="302">
          <cell r="A302" t="str">
            <v>Z00547</v>
          </cell>
          <cell r="B302">
            <v>2946</v>
          </cell>
          <cell r="C302">
            <v>39</v>
          </cell>
          <cell r="D302">
            <v>1.32383E-2</v>
          </cell>
          <cell r="E302">
            <v>246</v>
          </cell>
          <cell r="F302">
            <v>8.3503099999999997E-2</v>
          </cell>
          <cell r="G302">
            <v>451</v>
          </cell>
          <cell r="H302">
            <v>0.1530889</v>
          </cell>
          <cell r="I302">
            <v>31</v>
          </cell>
          <cell r="J302">
            <v>1.0522699999999999E-2</v>
          </cell>
          <cell r="K302">
            <v>118</v>
          </cell>
          <cell r="L302">
            <v>4.0054300000000001E-2</v>
          </cell>
          <cell r="M302">
            <v>72</v>
          </cell>
          <cell r="N302">
            <v>2.4439900000000001E-2</v>
          </cell>
          <cell r="O302">
            <v>42</v>
          </cell>
          <cell r="P302">
            <v>1.4256599999999999E-2</v>
          </cell>
          <cell r="Q302">
            <v>34</v>
          </cell>
          <cell r="R302">
            <v>1.15411E-2</v>
          </cell>
          <cell r="S302">
            <v>22</v>
          </cell>
          <cell r="T302">
            <v>7.4678000000000001E-3</v>
          </cell>
          <cell r="U302">
            <v>217</v>
          </cell>
          <cell r="V302">
            <v>7.3659199999999994E-2</v>
          </cell>
          <cell r="W302">
            <v>154</v>
          </cell>
          <cell r="X302">
            <v>5.2274300000000003E-2</v>
          </cell>
          <cell r="Y302">
            <v>154</v>
          </cell>
          <cell r="Z302">
            <v>5.2274300000000003E-2</v>
          </cell>
          <cell r="AA302">
            <v>128</v>
          </cell>
          <cell r="AB302">
            <v>4.34487E-2</v>
          </cell>
          <cell r="AC302">
            <v>17</v>
          </cell>
          <cell r="AD302">
            <v>5.7704999999999996E-3</v>
          </cell>
          <cell r="AE302">
            <v>28</v>
          </cell>
          <cell r="AF302">
            <v>9.5043999999999997E-3</v>
          </cell>
          <cell r="AG302">
            <v>28</v>
          </cell>
          <cell r="AH302">
            <v>9.5043999999999997E-3</v>
          </cell>
          <cell r="AI302">
            <v>14</v>
          </cell>
          <cell r="AJ302">
            <v>4.7521999999999998E-3</v>
          </cell>
          <cell r="AK302">
            <v>14</v>
          </cell>
          <cell r="AL302">
            <v>4.7521999999999998E-3</v>
          </cell>
          <cell r="AM302">
            <v>9</v>
          </cell>
          <cell r="AN302">
            <v>3.055E-3</v>
          </cell>
          <cell r="AO302">
            <v>15</v>
          </cell>
          <cell r="AP302">
            <v>5.0915999999999999E-3</v>
          </cell>
          <cell r="AQ302">
            <v>303</v>
          </cell>
          <cell r="AR302">
            <v>0.10285130000000001</v>
          </cell>
          <cell r="AS302">
            <v>1</v>
          </cell>
          <cell r="AT302">
            <v>3.3940000000000001E-4</v>
          </cell>
          <cell r="AU302">
            <v>756</v>
          </cell>
          <cell r="AV302">
            <v>0.25661909999999999</v>
          </cell>
          <cell r="AW302">
            <v>44</v>
          </cell>
          <cell r="AX302">
            <v>1.4935500000000001E-2</v>
          </cell>
          <cell r="AY302">
            <v>97</v>
          </cell>
          <cell r="AZ302">
            <v>3.2925999999999997E-2</v>
          </cell>
        </row>
        <row r="303">
          <cell r="A303" t="str">
            <v>Z00549</v>
          </cell>
          <cell r="B303">
            <v>3842</v>
          </cell>
          <cell r="C303">
            <v>37</v>
          </cell>
          <cell r="D303">
            <v>9.6304000000000008E-3</v>
          </cell>
          <cell r="E303">
            <v>276</v>
          </cell>
          <cell r="F303">
            <v>7.1837600000000001E-2</v>
          </cell>
          <cell r="G303">
            <v>458</v>
          </cell>
          <cell r="H303">
            <v>0.1192087</v>
          </cell>
          <cell r="I303">
            <v>44</v>
          </cell>
          <cell r="J303">
            <v>1.14524E-2</v>
          </cell>
          <cell r="K303">
            <v>88</v>
          </cell>
          <cell r="L303">
            <v>2.29047E-2</v>
          </cell>
          <cell r="M303">
            <v>113</v>
          </cell>
          <cell r="N303">
            <v>2.9411799999999998E-2</v>
          </cell>
          <cell r="O303">
            <v>73</v>
          </cell>
          <cell r="P303">
            <v>1.90005E-2</v>
          </cell>
          <cell r="Q303">
            <v>68</v>
          </cell>
          <cell r="R303">
            <v>1.7699099999999999E-2</v>
          </cell>
          <cell r="S303">
            <v>13</v>
          </cell>
          <cell r="T303">
            <v>3.3836999999999999E-3</v>
          </cell>
          <cell r="U303">
            <v>188</v>
          </cell>
          <cell r="V303">
            <v>4.8932799999999999E-2</v>
          </cell>
          <cell r="W303">
            <v>286</v>
          </cell>
          <cell r="X303">
            <v>7.4440400000000004E-2</v>
          </cell>
          <cell r="Y303">
            <v>286</v>
          </cell>
          <cell r="Z303">
            <v>7.4440400000000004E-2</v>
          </cell>
          <cell r="AA303">
            <v>122</v>
          </cell>
          <cell r="AB303">
            <v>3.1754299999999999E-2</v>
          </cell>
          <cell r="AC303">
            <v>18</v>
          </cell>
          <cell r="AD303">
            <v>4.6851000000000002E-3</v>
          </cell>
          <cell r="AE303">
            <v>8</v>
          </cell>
          <cell r="AF303">
            <v>2.0822000000000002E-3</v>
          </cell>
          <cell r="AG303">
            <v>8</v>
          </cell>
          <cell r="AH303">
            <v>2.0822000000000002E-3</v>
          </cell>
          <cell r="AI303">
            <v>6</v>
          </cell>
          <cell r="AJ303">
            <v>1.5617000000000001E-3</v>
          </cell>
          <cell r="AK303">
            <v>6</v>
          </cell>
          <cell r="AL303">
            <v>1.5617000000000001E-3</v>
          </cell>
          <cell r="AM303">
            <v>22</v>
          </cell>
          <cell r="AN303">
            <v>5.7261999999999999E-3</v>
          </cell>
          <cell r="AO303">
            <v>35</v>
          </cell>
          <cell r="AP303">
            <v>9.1097999999999995E-3</v>
          </cell>
          <cell r="AQ303">
            <v>476</v>
          </cell>
          <cell r="AR303">
            <v>0.1238938</v>
          </cell>
          <cell r="AS303">
            <v>7</v>
          </cell>
          <cell r="AT303">
            <v>1.8220000000000001E-3</v>
          </cell>
          <cell r="AU303">
            <v>817</v>
          </cell>
          <cell r="AV303">
            <v>0.2126497</v>
          </cell>
          <cell r="AW303">
            <v>50</v>
          </cell>
          <cell r="AX303">
            <v>1.3014100000000001E-2</v>
          </cell>
          <cell r="AY303">
            <v>142</v>
          </cell>
          <cell r="AZ303">
            <v>3.6959899999999997E-2</v>
          </cell>
        </row>
        <row r="304">
          <cell r="A304" t="str">
            <v>Z00551</v>
          </cell>
          <cell r="B304">
            <v>3046</v>
          </cell>
          <cell r="C304">
            <v>28</v>
          </cell>
          <cell r="D304">
            <v>9.1923999999999999E-3</v>
          </cell>
          <cell r="E304">
            <v>205</v>
          </cell>
          <cell r="F304">
            <v>6.7301399999999997E-2</v>
          </cell>
          <cell r="G304">
            <v>279</v>
          </cell>
          <cell r="H304">
            <v>9.1595499999999996E-2</v>
          </cell>
          <cell r="I304">
            <v>33</v>
          </cell>
          <cell r="J304">
            <v>1.08339E-2</v>
          </cell>
          <cell r="K304">
            <v>47</v>
          </cell>
          <cell r="L304">
            <v>1.54301E-2</v>
          </cell>
          <cell r="M304">
            <v>48</v>
          </cell>
          <cell r="N304">
            <v>1.5758399999999999E-2</v>
          </cell>
          <cell r="O304">
            <v>44</v>
          </cell>
          <cell r="P304">
            <v>1.44452E-2</v>
          </cell>
          <cell r="Q304">
            <v>85</v>
          </cell>
          <cell r="R304">
            <v>2.79054E-2</v>
          </cell>
          <cell r="S304">
            <v>12</v>
          </cell>
          <cell r="T304">
            <v>3.9395999999999997E-3</v>
          </cell>
          <cell r="U304">
            <v>122</v>
          </cell>
          <cell r="V304">
            <v>4.0052499999999998E-2</v>
          </cell>
          <cell r="W304">
            <v>226</v>
          </cell>
          <cell r="X304">
            <v>7.4195700000000003E-2</v>
          </cell>
          <cell r="Y304">
            <v>226</v>
          </cell>
          <cell r="Z304">
            <v>7.4195700000000003E-2</v>
          </cell>
          <cell r="AA304">
            <v>90</v>
          </cell>
          <cell r="AB304">
            <v>2.9546900000000001E-2</v>
          </cell>
          <cell r="AC304">
            <v>16</v>
          </cell>
          <cell r="AD304">
            <v>5.2528000000000002E-3</v>
          </cell>
          <cell r="AE304">
            <v>24</v>
          </cell>
          <cell r="AF304">
            <v>7.8791999999999994E-3</v>
          </cell>
          <cell r="AG304">
            <v>24</v>
          </cell>
          <cell r="AH304">
            <v>7.8791999999999994E-3</v>
          </cell>
          <cell r="AI304">
            <v>5</v>
          </cell>
          <cell r="AJ304">
            <v>1.6414999999999999E-3</v>
          </cell>
          <cell r="AK304">
            <v>5</v>
          </cell>
          <cell r="AL304">
            <v>1.6414999999999999E-3</v>
          </cell>
          <cell r="AM304">
            <v>32</v>
          </cell>
          <cell r="AN304">
            <v>1.05056E-2</v>
          </cell>
          <cell r="AO304">
            <v>27</v>
          </cell>
          <cell r="AP304">
            <v>8.8640999999999998E-3</v>
          </cell>
          <cell r="AQ304">
            <v>247</v>
          </cell>
          <cell r="AR304">
            <v>8.1089999999999995E-2</v>
          </cell>
          <cell r="AS304">
            <v>3</v>
          </cell>
          <cell r="AT304">
            <v>9.8489999999999992E-4</v>
          </cell>
          <cell r="AU304">
            <v>543</v>
          </cell>
          <cell r="AV304">
            <v>0.1782666</v>
          </cell>
          <cell r="AW304">
            <v>34</v>
          </cell>
          <cell r="AX304">
            <v>1.1162200000000001E-2</v>
          </cell>
          <cell r="AY304">
            <v>74</v>
          </cell>
          <cell r="AZ304">
            <v>2.4294199999999998E-2</v>
          </cell>
        </row>
        <row r="305">
          <cell r="A305" t="str">
            <v>Z00552</v>
          </cell>
          <cell r="B305">
            <v>2219</v>
          </cell>
          <cell r="C305">
            <v>24</v>
          </cell>
          <cell r="D305">
            <v>1.0815699999999999E-2</v>
          </cell>
          <cell r="E305">
            <v>94</v>
          </cell>
          <cell r="F305">
            <v>4.23614E-2</v>
          </cell>
          <cell r="G305">
            <v>268</v>
          </cell>
          <cell r="H305">
            <v>0.1207751</v>
          </cell>
          <cell r="I305">
            <v>29</v>
          </cell>
          <cell r="J305">
            <v>1.30689E-2</v>
          </cell>
          <cell r="K305">
            <v>67</v>
          </cell>
          <cell r="L305">
            <v>3.01938E-2</v>
          </cell>
          <cell r="M305">
            <v>35</v>
          </cell>
          <cell r="N305">
            <v>1.5772899999999999E-2</v>
          </cell>
          <cell r="O305">
            <v>40</v>
          </cell>
          <cell r="P305">
            <v>1.80261E-2</v>
          </cell>
          <cell r="Q305">
            <v>39</v>
          </cell>
          <cell r="R305">
            <v>1.7575500000000001E-2</v>
          </cell>
          <cell r="S305">
            <v>11</v>
          </cell>
          <cell r="T305">
            <v>4.9572000000000001E-3</v>
          </cell>
          <cell r="U305">
            <v>111</v>
          </cell>
          <cell r="V305">
            <v>5.0022499999999998E-2</v>
          </cell>
          <cell r="W305">
            <v>163</v>
          </cell>
          <cell r="X305">
            <v>7.3456499999999994E-2</v>
          </cell>
          <cell r="Y305">
            <v>163</v>
          </cell>
          <cell r="Z305">
            <v>7.3456499999999994E-2</v>
          </cell>
          <cell r="AA305">
            <v>52</v>
          </cell>
          <cell r="AB305">
            <v>2.3434E-2</v>
          </cell>
          <cell r="AC305">
            <v>18</v>
          </cell>
          <cell r="AD305">
            <v>8.1118000000000006E-3</v>
          </cell>
          <cell r="AE305">
            <v>12</v>
          </cell>
          <cell r="AF305">
            <v>5.4077999999999999E-3</v>
          </cell>
          <cell r="AG305">
            <v>12</v>
          </cell>
          <cell r="AH305">
            <v>5.4077999999999999E-3</v>
          </cell>
          <cell r="AI305">
            <v>5</v>
          </cell>
          <cell r="AJ305">
            <v>2.2533000000000002E-3</v>
          </cell>
          <cell r="AK305">
            <v>5</v>
          </cell>
          <cell r="AL305">
            <v>2.2533000000000002E-3</v>
          </cell>
          <cell r="AM305">
            <v>10</v>
          </cell>
          <cell r="AN305">
            <v>4.5065000000000001E-3</v>
          </cell>
          <cell r="AO305">
            <v>18</v>
          </cell>
          <cell r="AP305">
            <v>8.1118000000000006E-3</v>
          </cell>
          <cell r="AQ305">
            <v>264</v>
          </cell>
          <cell r="AR305">
            <v>0.11897249999999999</v>
          </cell>
          <cell r="AS305">
            <v>4</v>
          </cell>
          <cell r="AT305">
            <v>1.8025999999999999E-3</v>
          </cell>
          <cell r="AU305">
            <v>419</v>
          </cell>
          <cell r="AV305">
            <v>0.18882380000000001</v>
          </cell>
          <cell r="AW305">
            <v>26</v>
          </cell>
          <cell r="AX305">
            <v>1.1717E-2</v>
          </cell>
          <cell r="AY305">
            <v>81</v>
          </cell>
          <cell r="AZ305">
            <v>3.6502899999999998E-2</v>
          </cell>
        </row>
        <row r="306">
          <cell r="A306" t="str">
            <v>Z00553</v>
          </cell>
          <cell r="B306">
            <v>2339</v>
          </cell>
          <cell r="C306">
            <v>24</v>
          </cell>
          <cell r="D306">
            <v>1.02608E-2</v>
          </cell>
          <cell r="E306">
            <v>133</v>
          </cell>
          <cell r="F306">
            <v>5.68619E-2</v>
          </cell>
          <cell r="G306">
            <v>210</v>
          </cell>
          <cell r="H306">
            <v>8.9782000000000001E-2</v>
          </cell>
          <cell r="I306">
            <v>29</v>
          </cell>
          <cell r="J306">
            <v>1.23985E-2</v>
          </cell>
          <cell r="K306">
            <v>52</v>
          </cell>
          <cell r="L306">
            <v>2.22317E-2</v>
          </cell>
          <cell r="M306">
            <v>33</v>
          </cell>
          <cell r="N306">
            <v>1.4108600000000001E-2</v>
          </cell>
          <cell r="O306">
            <v>16</v>
          </cell>
          <cell r="P306">
            <v>6.8405000000000002E-3</v>
          </cell>
          <cell r="Q306">
            <v>42</v>
          </cell>
          <cell r="R306">
            <v>1.7956400000000001E-2</v>
          </cell>
          <cell r="S306">
            <v>11</v>
          </cell>
          <cell r="T306">
            <v>4.7029000000000003E-3</v>
          </cell>
          <cell r="U306">
            <v>93</v>
          </cell>
          <cell r="V306">
            <v>3.97606E-2</v>
          </cell>
          <cell r="W306">
            <v>183</v>
          </cell>
          <cell r="X306">
            <v>7.8238600000000005E-2</v>
          </cell>
          <cell r="Y306">
            <v>183</v>
          </cell>
          <cell r="Z306">
            <v>7.8238600000000005E-2</v>
          </cell>
          <cell r="AA306">
            <v>53</v>
          </cell>
          <cell r="AB306">
            <v>2.26593E-2</v>
          </cell>
          <cell r="AC306">
            <v>10</v>
          </cell>
          <cell r="AD306">
            <v>4.2753000000000001E-3</v>
          </cell>
          <cell r="AE306">
            <v>9</v>
          </cell>
          <cell r="AF306">
            <v>3.8478000000000002E-3</v>
          </cell>
          <cell r="AG306">
            <v>9</v>
          </cell>
          <cell r="AH306">
            <v>3.8478000000000002E-3</v>
          </cell>
          <cell r="AI306">
            <v>3</v>
          </cell>
          <cell r="AJ306">
            <v>1.2826000000000001E-3</v>
          </cell>
          <cell r="AK306">
            <v>3</v>
          </cell>
          <cell r="AL306">
            <v>1.2826000000000001E-3</v>
          </cell>
          <cell r="AM306">
            <v>18</v>
          </cell>
          <cell r="AN306">
            <v>7.6956000000000004E-3</v>
          </cell>
          <cell r="AO306">
            <v>15</v>
          </cell>
          <cell r="AP306">
            <v>6.4130000000000003E-3</v>
          </cell>
          <cell r="AQ306">
            <v>96</v>
          </cell>
          <cell r="AR306">
            <v>4.1043200000000002E-2</v>
          </cell>
          <cell r="AS306">
            <v>3</v>
          </cell>
          <cell r="AT306">
            <v>1.2826000000000001E-3</v>
          </cell>
          <cell r="AU306">
            <v>380</v>
          </cell>
          <cell r="AV306">
            <v>0.16246260000000001</v>
          </cell>
          <cell r="AW306">
            <v>24</v>
          </cell>
          <cell r="AX306">
            <v>1.02608E-2</v>
          </cell>
          <cell r="AY306">
            <v>63</v>
          </cell>
          <cell r="AZ306">
            <v>2.69346E-2</v>
          </cell>
        </row>
        <row r="307">
          <cell r="A307" t="str">
            <v>Z00554</v>
          </cell>
          <cell r="B307">
            <v>3904</v>
          </cell>
          <cell r="C307">
            <v>65</v>
          </cell>
          <cell r="D307">
            <v>1.6649600000000001E-2</v>
          </cell>
          <cell r="E307">
            <v>251</v>
          </cell>
          <cell r="F307">
            <v>6.4293000000000003E-2</v>
          </cell>
          <cell r="G307">
            <v>406</v>
          </cell>
          <cell r="H307">
            <v>0.1039959</v>
          </cell>
          <cell r="I307">
            <v>45</v>
          </cell>
          <cell r="J307">
            <v>1.15266E-2</v>
          </cell>
          <cell r="K307">
            <v>118</v>
          </cell>
          <cell r="L307">
            <v>3.0225399999999999E-2</v>
          </cell>
          <cell r="M307">
            <v>174</v>
          </cell>
          <cell r="N307">
            <v>4.4569699999999997E-2</v>
          </cell>
          <cell r="O307">
            <v>38</v>
          </cell>
          <cell r="P307">
            <v>9.7336000000000002E-3</v>
          </cell>
          <cell r="Q307">
            <v>59</v>
          </cell>
          <cell r="R307">
            <v>1.51127E-2</v>
          </cell>
          <cell r="S307">
            <v>20</v>
          </cell>
          <cell r="T307">
            <v>5.1229999999999999E-3</v>
          </cell>
          <cell r="U307">
            <v>213</v>
          </cell>
          <cell r="V307">
            <v>5.4559400000000001E-2</v>
          </cell>
          <cell r="W307">
            <v>336</v>
          </cell>
          <cell r="X307">
            <v>8.6065600000000006E-2</v>
          </cell>
          <cell r="Y307">
            <v>336</v>
          </cell>
          <cell r="Z307">
            <v>8.6065600000000006E-2</v>
          </cell>
          <cell r="AA307">
            <v>120</v>
          </cell>
          <cell r="AB307">
            <v>3.07377E-2</v>
          </cell>
          <cell r="AC307">
            <v>33</v>
          </cell>
          <cell r="AD307">
            <v>8.4528999999999993E-3</v>
          </cell>
          <cell r="AE307">
            <v>43</v>
          </cell>
          <cell r="AF307">
            <v>1.1014299999999999E-2</v>
          </cell>
          <cell r="AG307">
            <v>43</v>
          </cell>
          <cell r="AH307">
            <v>1.1014299999999999E-2</v>
          </cell>
          <cell r="AI307">
            <v>25</v>
          </cell>
          <cell r="AJ307">
            <v>6.4037E-3</v>
          </cell>
          <cell r="AK307">
            <v>25</v>
          </cell>
          <cell r="AL307">
            <v>6.4037E-3</v>
          </cell>
          <cell r="AM307">
            <v>56</v>
          </cell>
          <cell r="AN307">
            <v>1.4344300000000001E-2</v>
          </cell>
          <cell r="AO307">
            <v>16</v>
          </cell>
          <cell r="AP307">
            <v>4.0984000000000003E-3</v>
          </cell>
          <cell r="AQ307">
            <v>228</v>
          </cell>
          <cell r="AR307">
            <v>5.8401599999999998E-2</v>
          </cell>
          <cell r="AS307">
            <v>49</v>
          </cell>
          <cell r="AT307">
            <v>1.25512E-2</v>
          </cell>
          <cell r="AU307">
            <v>781</v>
          </cell>
          <cell r="AV307">
            <v>0.20005120000000001</v>
          </cell>
          <cell r="AW307">
            <v>54</v>
          </cell>
          <cell r="AX307">
            <v>1.3832000000000001E-2</v>
          </cell>
          <cell r="AY307">
            <v>141</v>
          </cell>
          <cell r="AZ307">
            <v>3.6116799999999998E-2</v>
          </cell>
        </row>
        <row r="308">
          <cell r="A308" t="str">
            <v>Z00555</v>
          </cell>
          <cell r="B308">
            <v>1856</v>
          </cell>
          <cell r="C308">
            <v>17</v>
          </cell>
          <cell r="D308">
            <v>9.1594999999999992E-3</v>
          </cell>
          <cell r="E308">
            <v>90</v>
          </cell>
          <cell r="F308">
            <v>4.8491399999999997E-2</v>
          </cell>
          <cell r="G308">
            <v>182</v>
          </cell>
          <cell r="H308">
            <v>9.8060300000000003E-2</v>
          </cell>
          <cell r="I308">
            <v>19</v>
          </cell>
          <cell r="J308">
            <v>1.0237100000000001E-2</v>
          </cell>
          <cell r="K308">
            <v>54</v>
          </cell>
          <cell r="L308">
            <v>2.9094800000000001E-2</v>
          </cell>
          <cell r="M308">
            <v>49</v>
          </cell>
          <cell r="N308">
            <v>2.6400900000000001E-2</v>
          </cell>
          <cell r="O308">
            <v>26</v>
          </cell>
          <cell r="P308">
            <v>1.40086E-2</v>
          </cell>
          <cell r="Q308">
            <v>51</v>
          </cell>
          <cell r="R308">
            <v>2.74784E-2</v>
          </cell>
          <cell r="S308">
            <v>11</v>
          </cell>
          <cell r="T308">
            <v>5.9267E-3</v>
          </cell>
          <cell r="U308">
            <v>92</v>
          </cell>
          <cell r="V308">
            <v>4.9569000000000002E-2</v>
          </cell>
          <cell r="W308">
            <v>256</v>
          </cell>
          <cell r="X308">
            <v>0.137931</v>
          </cell>
          <cell r="Y308">
            <v>256</v>
          </cell>
          <cell r="Z308">
            <v>0.137931</v>
          </cell>
          <cell r="AA308">
            <v>47</v>
          </cell>
          <cell r="AB308">
            <v>2.53233E-2</v>
          </cell>
          <cell r="AC308">
            <v>14</v>
          </cell>
          <cell r="AD308">
            <v>7.5430999999999996E-3</v>
          </cell>
          <cell r="AE308">
            <v>9</v>
          </cell>
          <cell r="AF308">
            <v>4.8491000000000003E-3</v>
          </cell>
          <cell r="AG308">
            <v>9</v>
          </cell>
          <cell r="AH308">
            <v>4.8491000000000003E-3</v>
          </cell>
          <cell r="AI308">
            <v>6</v>
          </cell>
          <cell r="AJ308">
            <v>3.2328000000000001E-3</v>
          </cell>
          <cell r="AK308">
            <v>6</v>
          </cell>
          <cell r="AL308">
            <v>3.2328000000000001E-3</v>
          </cell>
          <cell r="AM308">
            <v>8</v>
          </cell>
          <cell r="AN308">
            <v>4.3103000000000004E-3</v>
          </cell>
          <cell r="AO308">
            <v>19</v>
          </cell>
          <cell r="AP308">
            <v>1.0237100000000001E-2</v>
          </cell>
          <cell r="AQ308">
            <v>68</v>
          </cell>
          <cell r="AR308">
            <v>3.6637900000000001E-2</v>
          </cell>
          <cell r="AS308">
            <v>0</v>
          </cell>
          <cell r="AT308">
            <v>0</v>
          </cell>
          <cell r="AU308">
            <v>348</v>
          </cell>
          <cell r="AV308">
            <v>0.1875</v>
          </cell>
          <cell r="AW308">
            <v>23</v>
          </cell>
          <cell r="AX308">
            <v>1.2392200000000001E-2</v>
          </cell>
          <cell r="AY308">
            <v>90</v>
          </cell>
          <cell r="AZ308">
            <v>4.8491399999999997E-2</v>
          </cell>
        </row>
        <row r="309">
          <cell r="A309" t="str">
            <v>Z00556</v>
          </cell>
          <cell r="B309">
            <v>3347</v>
          </cell>
          <cell r="C309">
            <v>70</v>
          </cell>
          <cell r="D309">
            <v>2.09143E-2</v>
          </cell>
          <cell r="E309">
            <v>189</v>
          </cell>
          <cell r="F309">
            <v>5.6468499999999998E-2</v>
          </cell>
          <cell r="G309">
            <v>472</v>
          </cell>
          <cell r="H309">
            <v>0.1410218</v>
          </cell>
          <cell r="I309">
            <v>67</v>
          </cell>
          <cell r="J309">
            <v>2.0017900000000002E-2</v>
          </cell>
          <cell r="K309">
            <v>138</v>
          </cell>
          <cell r="L309">
            <v>4.1230999999999997E-2</v>
          </cell>
          <cell r="M309">
            <v>123</v>
          </cell>
          <cell r="N309">
            <v>3.6749299999999999E-2</v>
          </cell>
          <cell r="O309">
            <v>56</v>
          </cell>
          <cell r="P309">
            <v>1.67314E-2</v>
          </cell>
          <cell r="Q309">
            <v>50</v>
          </cell>
          <cell r="R309">
            <v>1.49388E-2</v>
          </cell>
          <cell r="S309">
            <v>17</v>
          </cell>
          <cell r="T309">
            <v>5.0791999999999999E-3</v>
          </cell>
          <cell r="U309">
            <v>265</v>
          </cell>
          <cell r="V309">
            <v>7.9175400000000007E-2</v>
          </cell>
          <cell r="W309">
            <v>400</v>
          </cell>
          <cell r="X309">
            <v>0.11951000000000001</v>
          </cell>
          <cell r="Y309">
            <v>400</v>
          </cell>
          <cell r="Z309">
            <v>0.11951000000000001</v>
          </cell>
          <cell r="AA309">
            <v>161</v>
          </cell>
          <cell r="AB309">
            <v>4.8102800000000001E-2</v>
          </cell>
          <cell r="AC309">
            <v>14</v>
          </cell>
          <cell r="AD309">
            <v>4.1828999999999998E-3</v>
          </cell>
          <cell r="AE309">
            <v>39</v>
          </cell>
          <cell r="AF309">
            <v>1.16522E-2</v>
          </cell>
          <cell r="AG309">
            <v>39</v>
          </cell>
          <cell r="AH309">
            <v>1.16522E-2</v>
          </cell>
          <cell r="AI309">
            <v>30</v>
          </cell>
          <cell r="AJ309">
            <v>8.9633000000000004E-3</v>
          </cell>
          <cell r="AK309">
            <v>30</v>
          </cell>
          <cell r="AL309">
            <v>8.9633000000000004E-3</v>
          </cell>
          <cell r="AM309">
            <v>17</v>
          </cell>
          <cell r="AN309">
            <v>5.0791999999999999E-3</v>
          </cell>
          <cell r="AO309">
            <v>19</v>
          </cell>
          <cell r="AP309">
            <v>5.6766999999999998E-3</v>
          </cell>
          <cell r="AQ309">
            <v>367</v>
          </cell>
          <cell r="AR309">
            <v>0.1096504</v>
          </cell>
          <cell r="AS309">
            <v>3</v>
          </cell>
          <cell r="AT309">
            <v>8.9630000000000005E-4</v>
          </cell>
          <cell r="AU309">
            <v>788</v>
          </cell>
          <cell r="AV309">
            <v>0.2354347</v>
          </cell>
          <cell r="AW309">
            <v>64</v>
          </cell>
          <cell r="AX309">
            <v>1.9121599999999999E-2</v>
          </cell>
          <cell r="AY309">
            <v>134</v>
          </cell>
          <cell r="AZ309">
            <v>4.0035899999999999E-2</v>
          </cell>
        </row>
        <row r="310">
          <cell r="A310" t="str">
            <v>Z00561</v>
          </cell>
          <cell r="B310">
            <v>2141</v>
          </cell>
          <cell r="C310">
            <v>42</v>
          </cell>
          <cell r="D310">
            <v>1.9616999999999999E-2</v>
          </cell>
          <cell r="E310">
            <v>90</v>
          </cell>
          <cell r="F310">
            <v>4.2036400000000002E-2</v>
          </cell>
          <cell r="G310">
            <v>337</v>
          </cell>
          <cell r="H310">
            <v>0.15740309999999999</v>
          </cell>
          <cell r="I310">
            <v>32</v>
          </cell>
          <cell r="J310">
            <v>1.4946299999999999E-2</v>
          </cell>
          <cell r="K310">
            <v>107</v>
          </cell>
          <cell r="L310">
            <v>4.9976600000000003E-2</v>
          </cell>
          <cell r="M310">
            <v>147</v>
          </cell>
          <cell r="N310">
            <v>6.8659499999999998E-2</v>
          </cell>
          <cell r="O310">
            <v>31</v>
          </cell>
          <cell r="P310">
            <v>1.4479199999999999E-2</v>
          </cell>
          <cell r="Q310">
            <v>48</v>
          </cell>
          <cell r="R310">
            <v>2.2419399999999999E-2</v>
          </cell>
          <cell r="S310">
            <v>17</v>
          </cell>
          <cell r="T310">
            <v>7.9401999999999997E-3</v>
          </cell>
          <cell r="U310">
            <v>178</v>
          </cell>
          <cell r="V310">
            <v>8.3138699999999996E-2</v>
          </cell>
          <cell r="W310">
            <v>188</v>
          </cell>
          <cell r="X310">
            <v>8.7809399999999996E-2</v>
          </cell>
          <cell r="Y310">
            <v>188</v>
          </cell>
          <cell r="Z310">
            <v>8.7809399999999996E-2</v>
          </cell>
          <cell r="AA310">
            <v>91</v>
          </cell>
          <cell r="AB310">
            <v>4.25035E-2</v>
          </cell>
          <cell r="AC310">
            <v>13</v>
          </cell>
          <cell r="AD310">
            <v>6.0718999999999999E-3</v>
          </cell>
          <cell r="AE310">
            <v>37</v>
          </cell>
          <cell r="AF310">
            <v>1.7281600000000001E-2</v>
          </cell>
          <cell r="AG310">
            <v>37</v>
          </cell>
          <cell r="AH310">
            <v>1.7281600000000001E-2</v>
          </cell>
          <cell r="AI310">
            <v>9</v>
          </cell>
          <cell r="AJ310">
            <v>4.2036E-3</v>
          </cell>
          <cell r="AK310">
            <v>9</v>
          </cell>
          <cell r="AL310">
            <v>4.2036E-3</v>
          </cell>
          <cell r="AM310">
            <v>11</v>
          </cell>
          <cell r="AN310">
            <v>5.1377999999999997E-3</v>
          </cell>
          <cell r="AO310">
            <v>17</v>
          </cell>
          <cell r="AP310">
            <v>7.9401999999999997E-3</v>
          </cell>
          <cell r="AQ310">
            <v>189</v>
          </cell>
          <cell r="AR310">
            <v>8.8276499999999994E-2</v>
          </cell>
          <cell r="AS310">
            <v>1</v>
          </cell>
          <cell r="AT310">
            <v>4.6710000000000002E-4</v>
          </cell>
          <cell r="AU310">
            <v>524</v>
          </cell>
          <cell r="AV310">
            <v>0.2447454</v>
          </cell>
          <cell r="AW310">
            <v>51</v>
          </cell>
          <cell r="AX310">
            <v>2.3820600000000001E-2</v>
          </cell>
          <cell r="AY310">
            <v>60</v>
          </cell>
          <cell r="AZ310">
            <v>2.8024299999999999E-2</v>
          </cell>
        </row>
        <row r="311">
          <cell r="A311" t="str">
            <v>Z00562</v>
          </cell>
          <cell r="B311">
            <v>4187</v>
          </cell>
          <cell r="C311">
            <v>66</v>
          </cell>
          <cell r="D311">
            <v>1.5763099999999999E-2</v>
          </cell>
          <cell r="E311">
            <v>158</v>
          </cell>
          <cell r="F311">
            <v>3.77358E-2</v>
          </cell>
          <cell r="G311">
            <v>498</v>
          </cell>
          <cell r="H311">
            <v>0.11893960000000001</v>
          </cell>
          <cell r="I311">
            <v>58</v>
          </cell>
          <cell r="J311">
            <v>1.3852400000000001E-2</v>
          </cell>
          <cell r="K311">
            <v>147</v>
          </cell>
          <cell r="L311">
            <v>3.51087E-2</v>
          </cell>
          <cell r="M311">
            <v>205</v>
          </cell>
          <cell r="N311">
            <v>4.89611E-2</v>
          </cell>
          <cell r="O311">
            <v>80</v>
          </cell>
          <cell r="P311">
            <v>1.91068E-2</v>
          </cell>
          <cell r="Q311">
            <v>53</v>
          </cell>
          <cell r="R311">
            <v>1.26582E-2</v>
          </cell>
          <cell r="S311">
            <v>22</v>
          </cell>
          <cell r="T311">
            <v>5.2544000000000002E-3</v>
          </cell>
          <cell r="U311">
            <v>260</v>
          </cell>
          <cell r="V311">
            <v>6.2096999999999999E-2</v>
          </cell>
          <cell r="W311">
            <v>618</v>
          </cell>
          <cell r="X311">
            <v>0.1475997</v>
          </cell>
          <cell r="Y311">
            <v>618</v>
          </cell>
          <cell r="Z311">
            <v>0.1475997</v>
          </cell>
          <cell r="AA311">
            <v>143</v>
          </cell>
          <cell r="AB311">
            <v>3.4153299999999998E-2</v>
          </cell>
          <cell r="AC311">
            <v>30</v>
          </cell>
          <cell r="AD311">
            <v>7.1650000000000004E-3</v>
          </cell>
          <cell r="AE311">
            <v>33</v>
          </cell>
          <cell r="AF311">
            <v>7.8814999999999996E-3</v>
          </cell>
          <cell r="AG311">
            <v>33</v>
          </cell>
          <cell r="AH311">
            <v>7.8814999999999996E-3</v>
          </cell>
          <cell r="AI311">
            <v>18</v>
          </cell>
          <cell r="AJ311">
            <v>4.2989999999999999E-3</v>
          </cell>
          <cell r="AK311">
            <v>18</v>
          </cell>
          <cell r="AL311">
            <v>4.2989999999999999E-3</v>
          </cell>
          <cell r="AM311">
            <v>16</v>
          </cell>
          <cell r="AN311">
            <v>3.8214E-3</v>
          </cell>
          <cell r="AO311">
            <v>35</v>
          </cell>
          <cell r="AP311">
            <v>8.3592000000000007E-3</v>
          </cell>
          <cell r="AQ311">
            <v>354</v>
          </cell>
          <cell r="AR311">
            <v>8.4547399999999995E-2</v>
          </cell>
          <cell r="AS311">
            <v>5</v>
          </cell>
          <cell r="AT311">
            <v>1.1942000000000001E-3</v>
          </cell>
          <cell r="AU311">
            <v>846</v>
          </cell>
          <cell r="AV311">
            <v>0.20205400000000001</v>
          </cell>
          <cell r="AW311">
            <v>95</v>
          </cell>
          <cell r="AX311">
            <v>2.2689299999999999E-2</v>
          </cell>
          <cell r="AY311">
            <v>117</v>
          </cell>
          <cell r="AZ311">
            <v>2.7943599999999999E-2</v>
          </cell>
        </row>
        <row r="312">
          <cell r="A312" t="str">
            <v>Z00563</v>
          </cell>
          <cell r="B312">
            <v>3961</v>
          </cell>
          <cell r="C312">
            <v>53</v>
          </cell>
          <cell r="D312">
            <v>1.33805E-2</v>
          </cell>
          <cell r="E312">
            <v>285</v>
          </cell>
          <cell r="F312">
            <v>7.1951500000000002E-2</v>
          </cell>
          <cell r="G312">
            <v>495</v>
          </cell>
          <cell r="H312">
            <v>0.12496839999999999</v>
          </cell>
          <cell r="I312">
            <v>77</v>
          </cell>
          <cell r="J312">
            <v>1.9439499999999998E-2</v>
          </cell>
          <cell r="K312">
            <v>135</v>
          </cell>
          <cell r="L312">
            <v>3.4082300000000003E-2</v>
          </cell>
          <cell r="M312">
            <v>186</v>
          </cell>
          <cell r="N312">
            <v>4.6957800000000001E-2</v>
          </cell>
          <cell r="O312">
            <v>61</v>
          </cell>
          <cell r="P312">
            <v>1.5400199999999999E-2</v>
          </cell>
          <cell r="Q312">
            <v>78</v>
          </cell>
          <cell r="R312">
            <v>1.9692000000000001E-2</v>
          </cell>
          <cell r="S312">
            <v>51</v>
          </cell>
          <cell r="T312">
            <v>1.28755E-2</v>
          </cell>
          <cell r="U312">
            <v>243</v>
          </cell>
          <cell r="V312">
            <v>6.1348100000000003E-2</v>
          </cell>
          <cell r="W312">
            <v>479</v>
          </cell>
          <cell r="X312">
            <v>0.1209291</v>
          </cell>
          <cell r="Y312">
            <v>479</v>
          </cell>
          <cell r="Z312">
            <v>0.1209291</v>
          </cell>
          <cell r="AA312">
            <v>140</v>
          </cell>
          <cell r="AB312">
            <v>3.5344599999999997E-2</v>
          </cell>
          <cell r="AC312">
            <v>29</v>
          </cell>
          <cell r="AD312">
            <v>7.3213999999999996E-3</v>
          </cell>
          <cell r="AE312">
            <v>29</v>
          </cell>
          <cell r="AF312">
            <v>7.3213999999999996E-3</v>
          </cell>
          <cell r="AG312">
            <v>29</v>
          </cell>
          <cell r="AH312">
            <v>7.3213999999999996E-3</v>
          </cell>
          <cell r="AI312">
            <v>11</v>
          </cell>
          <cell r="AJ312">
            <v>2.7770999999999998E-3</v>
          </cell>
          <cell r="AK312">
            <v>11</v>
          </cell>
          <cell r="AL312">
            <v>2.7770999999999998E-3</v>
          </cell>
          <cell r="AM312">
            <v>24</v>
          </cell>
          <cell r="AN312">
            <v>6.0591000000000004E-3</v>
          </cell>
          <cell r="AO312">
            <v>29</v>
          </cell>
          <cell r="AP312">
            <v>7.3213999999999996E-3</v>
          </cell>
          <cell r="AQ312">
            <v>438</v>
          </cell>
          <cell r="AR312">
            <v>0.1105781</v>
          </cell>
          <cell r="AS312">
            <v>9</v>
          </cell>
          <cell r="AT312">
            <v>2.2721999999999998E-3</v>
          </cell>
          <cell r="AU312">
            <v>917</v>
          </cell>
          <cell r="AV312">
            <v>0.2315072</v>
          </cell>
          <cell r="AW312">
            <v>65</v>
          </cell>
          <cell r="AX312">
            <v>1.6410000000000001E-2</v>
          </cell>
          <cell r="AY312">
            <v>124</v>
          </cell>
          <cell r="AZ312">
            <v>3.1305199999999998E-2</v>
          </cell>
        </row>
        <row r="313">
          <cell r="A313" t="str">
            <v>Z00564</v>
          </cell>
          <cell r="B313">
            <v>6852</v>
          </cell>
          <cell r="C313">
            <v>89</v>
          </cell>
          <cell r="D313">
            <v>1.2988899999999999E-2</v>
          </cell>
          <cell r="E313">
            <v>413</v>
          </cell>
          <cell r="F313">
            <v>6.0274399999999999E-2</v>
          </cell>
          <cell r="G313">
            <v>961</v>
          </cell>
          <cell r="H313">
            <v>0.14025099999999999</v>
          </cell>
          <cell r="I313">
            <v>134</v>
          </cell>
          <cell r="J313">
            <v>1.9556299999999999E-2</v>
          </cell>
          <cell r="K313">
            <v>277</v>
          </cell>
          <cell r="L313">
            <v>4.0426200000000002E-2</v>
          </cell>
          <cell r="M313">
            <v>374</v>
          </cell>
          <cell r="N313">
            <v>5.4582600000000002E-2</v>
          </cell>
          <cell r="O313">
            <v>162</v>
          </cell>
          <cell r="P313">
            <v>2.3642699999999999E-2</v>
          </cell>
          <cell r="Q313">
            <v>145</v>
          </cell>
          <cell r="R313">
            <v>2.1161699999999999E-2</v>
          </cell>
          <cell r="S313">
            <v>55</v>
          </cell>
          <cell r="T313">
            <v>8.0269E-3</v>
          </cell>
          <cell r="U313">
            <v>462</v>
          </cell>
          <cell r="V313">
            <v>6.7425600000000002E-2</v>
          </cell>
          <cell r="W313">
            <v>631</v>
          </cell>
          <cell r="X313">
            <v>9.2089900000000002E-2</v>
          </cell>
          <cell r="Y313">
            <v>631</v>
          </cell>
          <cell r="Z313">
            <v>9.2089900000000002E-2</v>
          </cell>
          <cell r="AA313">
            <v>255</v>
          </cell>
          <cell r="AB313">
            <v>3.7215400000000003E-2</v>
          </cell>
          <cell r="AC313">
            <v>48</v>
          </cell>
          <cell r="AD313">
            <v>7.0052999999999999E-3</v>
          </cell>
          <cell r="AE313">
            <v>58</v>
          </cell>
          <cell r="AF313">
            <v>8.4647000000000003E-3</v>
          </cell>
          <cell r="AG313">
            <v>58</v>
          </cell>
          <cell r="AH313">
            <v>8.4647000000000003E-3</v>
          </cell>
          <cell r="AI313">
            <v>32</v>
          </cell>
          <cell r="AJ313">
            <v>4.6702000000000002E-3</v>
          </cell>
          <cell r="AK313">
            <v>32</v>
          </cell>
          <cell r="AL313">
            <v>4.6702000000000002E-3</v>
          </cell>
          <cell r="AM313">
            <v>34</v>
          </cell>
          <cell r="AN313">
            <v>4.9620999999999997E-3</v>
          </cell>
          <cell r="AO313">
            <v>83</v>
          </cell>
          <cell r="AP313">
            <v>1.21133E-2</v>
          </cell>
          <cell r="AQ313">
            <v>748</v>
          </cell>
          <cell r="AR313">
            <v>0.1091652</v>
          </cell>
          <cell r="AS313">
            <v>12</v>
          </cell>
          <cell r="AT313">
            <v>1.7512999999999999E-3</v>
          </cell>
          <cell r="AU313">
            <v>1647</v>
          </cell>
          <cell r="AV313">
            <v>0.24036779999999999</v>
          </cell>
          <cell r="AW313">
            <v>142</v>
          </cell>
          <cell r="AX313">
            <v>2.07239E-2</v>
          </cell>
          <cell r="AY313">
            <v>224</v>
          </cell>
          <cell r="AZ313">
            <v>3.2691199999999997E-2</v>
          </cell>
        </row>
        <row r="314">
          <cell r="A314" t="str">
            <v>Z00566</v>
          </cell>
          <cell r="B314">
            <v>7672</v>
          </cell>
          <cell r="C314">
            <v>161</v>
          </cell>
          <cell r="D314">
            <v>2.0985400000000001E-2</v>
          </cell>
          <cell r="E314">
            <v>447</v>
          </cell>
          <cell r="F314">
            <v>5.8263799999999998E-2</v>
          </cell>
          <cell r="G314">
            <v>1273</v>
          </cell>
          <cell r="H314">
            <v>0.1659281</v>
          </cell>
          <cell r="I314">
            <v>146</v>
          </cell>
          <cell r="J314">
            <v>1.9030200000000001E-2</v>
          </cell>
          <cell r="K314">
            <v>351</v>
          </cell>
          <cell r="L314">
            <v>4.5750800000000001E-2</v>
          </cell>
          <cell r="M314">
            <v>394</v>
          </cell>
          <cell r="N314">
            <v>5.1355600000000001E-2</v>
          </cell>
          <cell r="O314">
            <v>113</v>
          </cell>
          <cell r="P314">
            <v>1.47289E-2</v>
          </cell>
          <cell r="Q314">
            <v>94</v>
          </cell>
          <cell r="R314">
            <v>1.2252300000000001E-2</v>
          </cell>
          <cell r="S314">
            <v>50</v>
          </cell>
          <cell r="T314">
            <v>6.5171999999999999E-3</v>
          </cell>
          <cell r="U314">
            <v>636</v>
          </cell>
          <cell r="V314">
            <v>8.2898899999999998E-2</v>
          </cell>
          <cell r="W314">
            <v>1131</v>
          </cell>
          <cell r="X314">
            <v>0.1474192</v>
          </cell>
          <cell r="Y314">
            <v>1131</v>
          </cell>
          <cell r="Z314">
            <v>0.1474192</v>
          </cell>
          <cell r="AA314">
            <v>358</v>
          </cell>
          <cell r="AB314">
            <v>4.6663200000000002E-2</v>
          </cell>
          <cell r="AC314">
            <v>69</v>
          </cell>
          <cell r="AD314">
            <v>8.9937000000000003E-3</v>
          </cell>
          <cell r="AE314">
            <v>72</v>
          </cell>
          <cell r="AF314">
            <v>9.3848000000000004E-3</v>
          </cell>
          <cell r="AG314">
            <v>72</v>
          </cell>
          <cell r="AH314">
            <v>9.3848000000000004E-3</v>
          </cell>
          <cell r="AI314">
            <v>25</v>
          </cell>
          <cell r="AJ314">
            <v>3.2586E-3</v>
          </cell>
          <cell r="AK314">
            <v>25</v>
          </cell>
          <cell r="AL314">
            <v>3.2586E-3</v>
          </cell>
          <cell r="AM314">
            <v>46</v>
          </cell>
          <cell r="AN314">
            <v>5.9957999999999999E-3</v>
          </cell>
          <cell r="AO314">
            <v>50</v>
          </cell>
          <cell r="AP314">
            <v>6.5171999999999999E-3</v>
          </cell>
          <cell r="AQ314">
            <v>480</v>
          </cell>
          <cell r="AR314">
            <v>6.2565200000000001E-2</v>
          </cell>
          <cell r="AS314">
            <v>17</v>
          </cell>
          <cell r="AT314">
            <v>2.2158E-3</v>
          </cell>
          <cell r="AU314">
            <v>2026</v>
          </cell>
          <cell r="AV314">
            <v>0.26407720000000001</v>
          </cell>
          <cell r="AW314">
            <v>168</v>
          </cell>
          <cell r="AX314">
            <v>2.1897799999999999E-2</v>
          </cell>
          <cell r="AY314">
            <v>311</v>
          </cell>
          <cell r="AZ314">
            <v>4.0536999999999997E-2</v>
          </cell>
        </row>
        <row r="315">
          <cell r="A315" t="str">
            <v>Z00568</v>
          </cell>
          <cell r="B315">
            <v>3039</v>
          </cell>
          <cell r="C315">
            <v>58</v>
          </cell>
          <cell r="D315">
            <v>1.90852E-2</v>
          </cell>
          <cell r="E315">
            <v>210</v>
          </cell>
          <cell r="F315">
            <v>6.9101700000000002E-2</v>
          </cell>
          <cell r="G315">
            <v>423</v>
          </cell>
          <cell r="H315">
            <v>0.13919049999999999</v>
          </cell>
          <cell r="I315">
            <v>58</v>
          </cell>
          <cell r="J315">
            <v>1.90852E-2</v>
          </cell>
          <cell r="K315">
            <v>103</v>
          </cell>
          <cell r="L315">
            <v>3.3892699999999998E-2</v>
          </cell>
          <cell r="M315">
            <v>210</v>
          </cell>
          <cell r="N315">
            <v>6.9101700000000002E-2</v>
          </cell>
          <cell r="O315">
            <v>83</v>
          </cell>
          <cell r="P315">
            <v>2.7311599999999998E-2</v>
          </cell>
          <cell r="Q315">
            <v>62</v>
          </cell>
          <cell r="R315">
            <v>2.04014E-2</v>
          </cell>
          <cell r="S315">
            <v>43</v>
          </cell>
          <cell r="T315">
            <v>1.4149399999999999E-2</v>
          </cell>
          <cell r="U315">
            <v>210</v>
          </cell>
          <cell r="V315">
            <v>6.9101700000000002E-2</v>
          </cell>
          <cell r="W315">
            <v>392</v>
          </cell>
          <cell r="X315">
            <v>0.12898979999999999</v>
          </cell>
          <cell r="Y315">
            <v>392</v>
          </cell>
          <cell r="Z315">
            <v>0.12898979999999999</v>
          </cell>
          <cell r="AA315">
            <v>127</v>
          </cell>
          <cell r="AB315">
            <v>4.1790099999999997E-2</v>
          </cell>
          <cell r="AC315">
            <v>21</v>
          </cell>
          <cell r="AD315">
            <v>6.9102E-3</v>
          </cell>
          <cell r="AE315">
            <v>34</v>
          </cell>
          <cell r="AF315">
            <v>1.1187900000000001E-2</v>
          </cell>
          <cell r="AG315">
            <v>34</v>
          </cell>
          <cell r="AH315">
            <v>1.1187900000000001E-2</v>
          </cell>
          <cell r="AI315">
            <v>13</v>
          </cell>
          <cell r="AJ315">
            <v>4.2776999999999997E-3</v>
          </cell>
          <cell r="AK315">
            <v>13</v>
          </cell>
          <cell r="AL315">
            <v>4.2776999999999997E-3</v>
          </cell>
          <cell r="AM315">
            <v>28</v>
          </cell>
          <cell r="AN315">
            <v>9.2136000000000006E-3</v>
          </cell>
          <cell r="AO315">
            <v>43</v>
          </cell>
          <cell r="AP315">
            <v>1.4149399999999999E-2</v>
          </cell>
          <cell r="AQ315">
            <v>325</v>
          </cell>
          <cell r="AR315">
            <v>0.1069431</v>
          </cell>
          <cell r="AS315">
            <v>4</v>
          </cell>
          <cell r="AT315">
            <v>1.3162E-3</v>
          </cell>
          <cell r="AU315">
            <v>754</v>
          </cell>
          <cell r="AV315">
            <v>0.24810789999999999</v>
          </cell>
          <cell r="AW315">
            <v>54</v>
          </cell>
          <cell r="AX315">
            <v>1.7769E-2</v>
          </cell>
          <cell r="AY315">
            <v>92</v>
          </cell>
          <cell r="AZ315">
            <v>3.0273100000000001E-2</v>
          </cell>
        </row>
        <row r="316">
          <cell r="A316" t="str">
            <v>Z00569</v>
          </cell>
          <cell r="B316">
            <v>1863</v>
          </cell>
          <cell r="C316">
            <v>29</v>
          </cell>
          <cell r="D316">
            <v>1.55663E-2</v>
          </cell>
          <cell r="E316">
            <v>170</v>
          </cell>
          <cell r="F316">
            <v>9.1250700000000004E-2</v>
          </cell>
          <cell r="G316">
            <v>219</v>
          </cell>
          <cell r="H316">
            <v>0.1175523</v>
          </cell>
          <cell r="I316">
            <v>30</v>
          </cell>
          <cell r="J316">
            <v>1.6103099999999999E-2</v>
          </cell>
          <cell r="K316">
            <v>81</v>
          </cell>
          <cell r="L316">
            <v>4.3478299999999998E-2</v>
          </cell>
          <cell r="M316">
            <v>117</v>
          </cell>
          <cell r="N316">
            <v>6.2801899999999994E-2</v>
          </cell>
          <cell r="O316">
            <v>51</v>
          </cell>
          <cell r="P316">
            <v>2.7375199999999999E-2</v>
          </cell>
          <cell r="Q316">
            <v>19</v>
          </cell>
          <cell r="R316">
            <v>1.01986E-2</v>
          </cell>
          <cell r="S316">
            <v>11</v>
          </cell>
          <cell r="T316">
            <v>5.9045E-3</v>
          </cell>
          <cell r="U316">
            <v>156</v>
          </cell>
          <cell r="V316">
            <v>8.3735900000000002E-2</v>
          </cell>
          <cell r="W316">
            <v>115</v>
          </cell>
          <cell r="X316">
            <v>6.1728400000000003E-2</v>
          </cell>
          <cell r="Y316">
            <v>115</v>
          </cell>
          <cell r="Z316">
            <v>6.1728400000000003E-2</v>
          </cell>
          <cell r="AA316">
            <v>95</v>
          </cell>
          <cell r="AB316">
            <v>5.0992999999999997E-2</v>
          </cell>
          <cell r="AC316">
            <v>10</v>
          </cell>
          <cell r="AD316">
            <v>5.3677000000000004E-3</v>
          </cell>
          <cell r="AE316">
            <v>26</v>
          </cell>
          <cell r="AF316">
            <v>1.3956E-2</v>
          </cell>
          <cell r="AG316">
            <v>26</v>
          </cell>
          <cell r="AH316">
            <v>1.3956E-2</v>
          </cell>
          <cell r="AI316">
            <v>6</v>
          </cell>
          <cell r="AJ316">
            <v>3.2206000000000001E-3</v>
          </cell>
          <cell r="AK316">
            <v>6</v>
          </cell>
          <cell r="AL316">
            <v>3.2206000000000001E-3</v>
          </cell>
          <cell r="AM316">
            <v>13</v>
          </cell>
          <cell r="AN316">
            <v>6.9779999999999998E-3</v>
          </cell>
          <cell r="AO316">
            <v>23</v>
          </cell>
          <cell r="AP316">
            <v>1.2345699999999999E-2</v>
          </cell>
          <cell r="AQ316">
            <v>148</v>
          </cell>
          <cell r="AR316">
            <v>7.9441800000000007E-2</v>
          </cell>
          <cell r="AS316">
            <v>6</v>
          </cell>
          <cell r="AT316">
            <v>3.2206000000000001E-3</v>
          </cell>
          <cell r="AU316">
            <v>500</v>
          </cell>
          <cell r="AV316">
            <v>0.26838430000000002</v>
          </cell>
          <cell r="AW316">
            <v>41</v>
          </cell>
          <cell r="AX316">
            <v>2.2007499999999999E-2</v>
          </cell>
          <cell r="AY316">
            <v>51</v>
          </cell>
          <cell r="AZ316">
            <v>2.7375199999999999E-2</v>
          </cell>
        </row>
        <row r="317">
          <cell r="A317" t="str">
            <v>Z00571</v>
          </cell>
          <cell r="B317">
            <v>7014</v>
          </cell>
          <cell r="C317">
            <v>114</v>
          </cell>
          <cell r="D317">
            <v>1.6253199999999999E-2</v>
          </cell>
          <cell r="E317">
            <v>411</v>
          </cell>
          <cell r="F317">
            <v>5.8597099999999999E-2</v>
          </cell>
          <cell r="G317">
            <v>941</v>
          </cell>
          <cell r="H317">
            <v>0.13416030000000001</v>
          </cell>
          <cell r="I317">
            <v>107</v>
          </cell>
          <cell r="J317">
            <v>1.52552E-2</v>
          </cell>
          <cell r="K317">
            <v>259</v>
          </cell>
          <cell r="L317">
            <v>3.6926100000000003E-2</v>
          </cell>
          <cell r="M317">
            <v>413</v>
          </cell>
          <cell r="N317">
            <v>5.8882200000000003E-2</v>
          </cell>
          <cell r="O317">
            <v>159</v>
          </cell>
          <cell r="P317">
            <v>2.2668899999999999E-2</v>
          </cell>
          <cell r="Q317">
            <v>105</v>
          </cell>
          <cell r="R317">
            <v>1.49701E-2</v>
          </cell>
          <cell r="S317">
            <v>63</v>
          </cell>
          <cell r="T317">
            <v>8.9820000000000004E-3</v>
          </cell>
          <cell r="U317">
            <v>489</v>
          </cell>
          <cell r="V317">
            <v>6.9717699999999994E-2</v>
          </cell>
          <cell r="W317">
            <v>532</v>
          </cell>
          <cell r="X317">
            <v>7.5848299999999994E-2</v>
          </cell>
          <cell r="Y317">
            <v>532</v>
          </cell>
          <cell r="Z317">
            <v>7.5848299999999994E-2</v>
          </cell>
          <cell r="AA317">
            <v>285</v>
          </cell>
          <cell r="AB317">
            <v>4.0633000000000002E-2</v>
          </cell>
          <cell r="AC317">
            <v>66</v>
          </cell>
          <cell r="AD317">
            <v>9.4097999999999994E-3</v>
          </cell>
          <cell r="AE317">
            <v>38</v>
          </cell>
          <cell r="AF317">
            <v>5.4177000000000001E-3</v>
          </cell>
          <cell r="AG317">
            <v>38</v>
          </cell>
          <cell r="AH317">
            <v>5.4177000000000001E-3</v>
          </cell>
          <cell r="AI317">
            <v>13</v>
          </cell>
          <cell r="AJ317">
            <v>1.8534000000000001E-3</v>
          </cell>
          <cell r="AK317">
            <v>13</v>
          </cell>
          <cell r="AL317">
            <v>1.8534000000000001E-3</v>
          </cell>
          <cell r="AM317">
            <v>36</v>
          </cell>
          <cell r="AN317">
            <v>5.1326000000000002E-3</v>
          </cell>
          <cell r="AO317">
            <v>69</v>
          </cell>
          <cell r="AP317">
            <v>9.8375000000000008E-3</v>
          </cell>
          <cell r="AQ317">
            <v>763</v>
          </cell>
          <cell r="AR317">
            <v>0.1087824</v>
          </cell>
          <cell r="AS317">
            <v>4</v>
          </cell>
          <cell r="AT317">
            <v>5.7030000000000004E-4</v>
          </cell>
          <cell r="AU317">
            <v>1735</v>
          </cell>
          <cell r="AV317">
            <v>0.24736240000000001</v>
          </cell>
          <cell r="AW317">
            <v>159</v>
          </cell>
          <cell r="AX317">
            <v>2.2668899999999999E-2</v>
          </cell>
          <cell r="AY317">
            <v>222</v>
          </cell>
          <cell r="AZ317">
            <v>3.1650999999999999E-2</v>
          </cell>
        </row>
        <row r="318">
          <cell r="A318" t="str">
            <v>Z00574</v>
          </cell>
          <cell r="B318">
            <v>8766</v>
          </cell>
          <cell r="C318">
            <v>115</v>
          </cell>
          <cell r="D318">
            <v>1.3118899999999999E-2</v>
          </cell>
          <cell r="E318">
            <v>517</v>
          </cell>
          <cell r="F318">
            <v>5.89779E-2</v>
          </cell>
          <cell r="G318">
            <v>1156</v>
          </cell>
          <cell r="H318">
            <v>0.13187309999999999</v>
          </cell>
          <cell r="I318">
            <v>127</v>
          </cell>
          <cell r="J318">
            <v>1.44878E-2</v>
          </cell>
          <cell r="K318">
            <v>310</v>
          </cell>
          <cell r="L318">
            <v>3.5363899999999997E-2</v>
          </cell>
          <cell r="M318">
            <v>272</v>
          </cell>
          <cell r="N318">
            <v>3.1029000000000001E-2</v>
          </cell>
          <cell r="O318">
            <v>123</v>
          </cell>
          <cell r="P318">
            <v>1.4031500000000001E-2</v>
          </cell>
          <cell r="Q318">
            <v>136</v>
          </cell>
          <cell r="R318">
            <v>1.5514500000000001E-2</v>
          </cell>
          <cell r="S318">
            <v>28</v>
          </cell>
          <cell r="T318">
            <v>3.1941999999999999E-3</v>
          </cell>
          <cell r="U318">
            <v>589</v>
          </cell>
          <cell r="V318">
            <v>6.7191399999999998E-2</v>
          </cell>
          <cell r="W318">
            <v>676</v>
          </cell>
          <cell r="X318">
            <v>7.7116100000000007E-2</v>
          </cell>
          <cell r="Y318">
            <v>676</v>
          </cell>
          <cell r="Z318">
            <v>7.7116100000000007E-2</v>
          </cell>
          <cell r="AA318">
            <v>357</v>
          </cell>
          <cell r="AB318">
            <v>4.0725499999999998E-2</v>
          </cell>
          <cell r="AC318">
            <v>53</v>
          </cell>
          <cell r="AD318">
            <v>6.0461000000000004E-3</v>
          </cell>
          <cell r="AE318">
            <v>77</v>
          </cell>
          <cell r="AF318">
            <v>8.7839000000000007E-3</v>
          </cell>
          <cell r="AG318">
            <v>77</v>
          </cell>
          <cell r="AH318">
            <v>8.7839000000000007E-3</v>
          </cell>
          <cell r="AI318">
            <v>23</v>
          </cell>
          <cell r="AJ318">
            <v>2.6237999999999999E-3</v>
          </cell>
          <cell r="AK318">
            <v>23</v>
          </cell>
          <cell r="AL318">
            <v>2.6237999999999999E-3</v>
          </cell>
          <cell r="AM318">
            <v>74</v>
          </cell>
          <cell r="AN318">
            <v>8.4416999999999999E-3</v>
          </cell>
          <cell r="AO318">
            <v>90</v>
          </cell>
          <cell r="AP318">
            <v>1.0266900000000001E-2</v>
          </cell>
          <cell r="AQ318">
            <v>807</v>
          </cell>
          <cell r="AR318">
            <v>9.2060199999999995E-2</v>
          </cell>
          <cell r="AS318">
            <v>16</v>
          </cell>
          <cell r="AT318">
            <v>1.8251999999999999E-3</v>
          </cell>
          <cell r="AU318">
            <v>1971</v>
          </cell>
          <cell r="AV318">
            <v>0.22484599999999999</v>
          </cell>
          <cell r="AW318">
            <v>127</v>
          </cell>
          <cell r="AX318">
            <v>1.44878E-2</v>
          </cell>
          <cell r="AY318">
            <v>280</v>
          </cell>
          <cell r="AZ318">
            <v>3.1941600000000001E-2</v>
          </cell>
        </row>
        <row r="319">
          <cell r="A319" t="str">
            <v>Z00576</v>
          </cell>
          <cell r="B319">
            <v>4057</v>
          </cell>
          <cell r="C319">
            <v>58</v>
          </cell>
          <cell r="D319">
            <v>1.42963E-2</v>
          </cell>
          <cell r="E319">
            <v>238</v>
          </cell>
          <cell r="F319">
            <v>5.8664000000000001E-2</v>
          </cell>
          <cell r="G319">
            <v>463</v>
          </cell>
          <cell r="H319">
            <v>0.11412369999999999</v>
          </cell>
          <cell r="I319">
            <v>88</v>
          </cell>
          <cell r="J319">
            <v>2.1690899999999999E-2</v>
          </cell>
          <cell r="K319">
            <v>132</v>
          </cell>
          <cell r="L319">
            <v>3.25364E-2</v>
          </cell>
          <cell r="M319">
            <v>89</v>
          </cell>
          <cell r="N319">
            <v>2.1937399999999999E-2</v>
          </cell>
          <cell r="O319">
            <v>53</v>
          </cell>
          <cell r="P319">
            <v>1.30638E-2</v>
          </cell>
          <cell r="Q319">
            <v>59</v>
          </cell>
          <cell r="R319">
            <v>1.45428E-2</v>
          </cell>
          <cell r="S319">
            <v>25</v>
          </cell>
          <cell r="T319">
            <v>6.1621999999999996E-3</v>
          </cell>
          <cell r="U319">
            <v>258</v>
          </cell>
          <cell r="V319">
            <v>6.3593800000000006E-2</v>
          </cell>
          <cell r="W319">
            <v>228</v>
          </cell>
          <cell r="X319">
            <v>5.6199199999999998E-2</v>
          </cell>
          <cell r="Y319">
            <v>228</v>
          </cell>
          <cell r="Z319">
            <v>5.6199199999999998E-2</v>
          </cell>
          <cell r="AA319">
            <v>157</v>
          </cell>
          <cell r="AB319">
            <v>3.8698499999999997E-2</v>
          </cell>
          <cell r="AC319">
            <v>22</v>
          </cell>
          <cell r="AD319">
            <v>5.4226999999999999E-3</v>
          </cell>
          <cell r="AE319">
            <v>22</v>
          </cell>
          <cell r="AF319">
            <v>5.4226999999999999E-3</v>
          </cell>
          <cell r="AG319">
            <v>22</v>
          </cell>
          <cell r="AH319">
            <v>5.4226999999999999E-3</v>
          </cell>
          <cell r="AI319">
            <v>2</v>
          </cell>
          <cell r="AJ319">
            <v>4.9299999999999995E-4</v>
          </cell>
          <cell r="AK319">
            <v>2</v>
          </cell>
          <cell r="AL319">
            <v>4.9299999999999995E-4</v>
          </cell>
          <cell r="AM319">
            <v>9</v>
          </cell>
          <cell r="AN319">
            <v>2.2184000000000001E-3</v>
          </cell>
          <cell r="AO319">
            <v>29</v>
          </cell>
          <cell r="AP319">
            <v>7.1481000000000001E-3</v>
          </cell>
          <cell r="AQ319">
            <v>297</v>
          </cell>
          <cell r="AR319">
            <v>7.3206800000000002E-2</v>
          </cell>
          <cell r="AS319">
            <v>19</v>
          </cell>
          <cell r="AT319">
            <v>4.6832999999999996E-3</v>
          </cell>
          <cell r="AU319">
            <v>864</v>
          </cell>
          <cell r="AV319">
            <v>0.21296519999999999</v>
          </cell>
          <cell r="AW319">
            <v>61</v>
          </cell>
          <cell r="AX319">
            <v>1.5035700000000001E-2</v>
          </cell>
          <cell r="AY319">
            <v>173</v>
          </cell>
          <cell r="AZ319">
            <v>4.2642300000000001E-2</v>
          </cell>
        </row>
        <row r="320">
          <cell r="A320" t="str">
            <v>Z00578</v>
          </cell>
          <cell r="B320">
            <v>1502</v>
          </cell>
          <cell r="C320">
            <v>21</v>
          </cell>
          <cell r="D320">
            <v>1.39814E-2</v>
          </cell>
          <cell r="E320">
            <v>72</v>
          </cell>
          <cell r="F320">
            <v>4.7936100000000002E-2</v>
          </cell>
          <cell r="G320">
            <v>232</v>
          </cell>
          <cell r="H320">
            <v>0.15446070000000001</v>
          </cell>
          <cell r="I320">
            <v>29</v>
          </cell>
          <cell r="J320">
            <v>1.9307600000000001E-2</v>
          </cell>
          <cell r="K320">
            <v>57</v>
          </cell>
          <cell r="L320">
            <v>3.7949400000000001E-2</v>
          </cell>
          <cell r="M320">
            <v>64</v>
          </cell>
          <cell r="N320">
            <v>4.2609899999999999E-2</v>
          </cell>
          <cell r="O320">
            <v>36</v>
          </cell>
          <cell r="P320">
            <v>2.3968E-2</v>
          </cell>
          <cell r="Q320">
            <v>16</v>
          </cell>
          <cell r="R320">
            <v>1.0652500000000001E-2</v>
          </cell>
          <cell r="S320">
            <v>9</v>
          </cell>
          <cell r="T320">
            <v>5.9919999999999999E-3</v>
          </cell>
          <cell r="U320">
            <v>143</v>
          </cell>
          <cell r="V320">
            <v>9.5206399999999997E-2</v>
          </cell>
          <cell r="W320">
            <v>159</v>
          </cell>
          <cell r="X320">
            <v>0.10585890000000001</v>
          </cell>
          <cell r="Y320">
            <v>159</v>
          </cell>
          <cell r="Z320">
            <v>0.10585890000000001</v>
          </cell>
          <cell r="AA320">
            <v>104</v>
          </cell>
          <cell r="AB320">
            <v>6.9240999999999997E-2</v>
          </cell>
          <cell r="AC320">
            <v>15</v>
          </cell>
          <cell r="AD320">
            <v>9.9866999999999994E-3</v>
          </cell>
          <cell r="AE320">
            <v>15</v>
          </cell>
          <cell r="AF320">
            <v>9.9866999999999994E-3</v>
          </cell>
          <cell r="AG320">
            <v>15</v>
          </cell>
          <cell r="AH320">
            <v>9.9866999999999994E-3</v>
          </cell>
          <cell r="AI320">
            <v>3</v>
          </cell>
          <cell r="AJ320">
            <v>1.9973E-3</v>
          </cell>
          <cell r="AK320">
            <v>3</v>
          </cell>
          <cell r="AL320">
            <v>1.9973E-3</v>
          </cell>
          <cell r="AM320">
            <v>33</v>
          </cell>
          <cell r="AN320">
            <v>2.1970699999999999E-2</v>
          </cell>
          <cell r="AO320">
            <v>19</v>
          </cell>
          <cell r="AP320">
            <v>1.2649799999999999E-2</v>
          </cell>
          <cell r="AQ320">
            <v>213</v>
          </cell>
          <cell r="AR320">
            <v>0.14181089999999999</v>
          </cell>
          <cell r="AS320">
            <v>2</v>
          </cell>
          <cell r="AT320">
            <v>1.3316000000000001E-3</v>
          </cell>
          <cell r="AU320">
            <v>403</v>
          </cell>
          <cell r="AV320">
            <v>0.26830890000000002</v>
          </cell>
          <cell r="AW320">
            <v>28</v>
          </cell>
          <cell r="AX320">
            <v>1.86418E-2</v>
          </cell>
          <cell r="AY320">
            <v>100</v>
          </cell>
          <cell r="AZ320">
            <v>6.6577899999999995E-2</v>
          </cell>
        </row>
        <row r="321">
          <cell r="A321" t="str">
            <v>Z00579</v>
          </cell>
          <cell r="B321">
            <v>1480</v>
          </cell>
          <cell r="C321">
            <v>14</v>
          </cell>
          <cell r="D321">
            <v>9.4594999999999992E-3</v>
          </cell>
          <cell r="E321">
            <v>76</v>
          </cell>
          <cell r="F321">
            <v>5.1351399999999998E-2</v>
          </cell>
          <cell r="G321">
            <v>183</v>
          </cell>
          <cell r="H321">
            <v>0.1236486</v>
          </cell>
          <cell r="I321">
            <v>33</v>
          </cell>
          <cell r="J321">
            <v>2.2297299999999999E-2</v>
          </cell>
          <cell r="K321">
            <v>59</v>
          </cell>
          <cell r="L321">
            <v>3.9864900000000002E-2</v>
          </cell>
          <cell r="M321">
            <v>52</v>
          </cell>
          <cell r="N321">
            <v>3.5135100000000002E-2</v>
          </cell>
          <cell r="O321">
            <v>24</v>
          </cell>
          <cell r="P321">
            <v>1.62162E-2</v>
          </cell>
          <cell r="Q321">
            <v>9</v>
          </cell>
          <cell r="R321">
            <v>6.0810999999999999E-3</v>
          </cell>
          <cell r="S321">
            <v>3</v>
          </cell>
          <cell r="T321">
            <v>2.0270000000000002E-3</v>
          </cell>
          <cell r="U321">
            <v>109</v>
          </cell>
          <cell r="V321">
            <v>7.3648599999999995E-2</v>
          </cell>
          <cell r="W321">
            <v>36</v>
          </cell>
          <cell r="X321">
            <v>2.43243E-2</v>
          </cell>
          <cell r="Y321">
            <v>36</v>
          </cell>
          <cell r="Z321">
            <v>2.43243E-2</v>
          </cell>
          <cell r="AA321">
            <v>69</v>
          </cell>
          <cell r="AB321">
            <v>4.6621599999999999E-2</v>
          </cell>
          <cell r="AC321">
            <v>14</v>
          </cell>
          <cell r="AD321">
            <v>9.4594999999999992E-3</v>
          </cell>
          <cell r="AE321">
            <v>6</v>
          </cell>
          <cell r="AF321">
            <v>4.0540999999999997E-3</v>
          </cell>
          <cell r="AG321">
            <v>6</v>
          </cell>
          <cell r="AH321">
            <v>4.0540999999999997E-3</v>
          </cell>
          <cell r="AI321">
            <v>4</v>
          </cell>
          <cell r="AJ321">
            <v>2.7027000000000002E-3</v>
          </cell>
          <cell r="AK321">
            <v>4</v>
          </cell>
          <cell r="AL321">
            <v>2.7027000000000002E-3</v>
          </cell>
          <cell r="AM321">
            <v>15</v>
          </cell>
          <cell r="AN321">
            <v>1.0135099999999999E-2</v>
          </cell>
          <cell r="AO321">
            <v>10</v>
          </cell>
          <cell r="AP321">
            <v>6.7568000000000003E-3</v>
          </cell>
          <cell r="AQ321">
            <v>203</v>
          </cell>
          <cell r="AR321">
            <v>0.13716220000000001</v>
          </cell>
          <cell r="AS321">
            <v>7</v>
          </cell>
          <cell r="AT321">
            <v>4.7296999999999999E-3</v>
          </cell>
          <cell r="AU321">
            <v>326</v>
          </cell>
          <cell r="AV321">
            <v>0.2202703</v>
          </cell>
          <cell r="AW321">
            <v>23</v>
          </cell>
          <cell r="AX321">
            <v>1.55405E-2</v>
          </cell>
          <cell r="AY321">
            <v>45</v>
          </cell>
          <cell r="AZ321">
            <v>3.0405399999999999E-2</v>
          </cell>
        </row>
        <row r="322">
          <cell r="A322" t="str">
            <v>Z00581</v>
          </cell>
          <cell r="B322">
            <v>2163</v>
          </cell>
          <cell r="C322">
            <v>40</v>
          </cell>
          <cell r="D322">
            <v>1.84928E-2</v>
          </cell>
          <cell r="E322">
            <v>110</v>
          </cell>
          <cell r="F322">
            <v>5.0855299999999999E-2</v>
          </cell>
          <cell r="G322">
            <v>335</v>
          </cell>
          <cell r="H322">
            <v>0.1548775</v>
          </cell>
          <cell r="I322">
            <v>34</v>
          </cell>
          <cell r="J322">
            <v>1.5718900000000001E-2</v>
          </cell>
          <cell r="K322">
            <v>52</v>
          </cell>
          <cell r="L322">
            <v>2.4040700000000002E-2</v>
          </cell>
          <cell r="M322">
            <v>92</v>
          </cell>
          <cell r="N322">
            <v>4.2533500000000002E-2</v>
          </cell>
          <cell r="O322">
            <v>56</v>
          </cell>
          <cell r="P322">
            <v>2.589E-2</v>
          </cell>
          <cell r="Q322">
            <v>65</v>
          </cell>
          <cell r="R322">
            <v>3.0050899999999998E-2</v>
          </cell>
          <cell r="S322">
            <v>10</v>
          </cell>
          <cell r="T322">
            <v>4.6232000000000001E-3</v>
          </cell>
          <cell r="U322">
            <v>129</v>
          </cell>
          <cell r="V322">
            <v>5.9639400000000002E-2</v>
          </cell>
          <cell r="W322">
            <v>233</v>
          </cell>
          <cell r="X322">
            <v>0.10772080000000001</v>
          </cell>
          <cell r="Y322">
            <v>233</v>
          </cell>
          <cell r="Z322">
            <v>0.10772080000000001</v>
          </cell>
          <cell r="AA322">
            <v>88</v>
          </cell>
          <cell r="AB322">
            <v>4.0684199999999997E-2</v>
          </cell>
          <cell r="AC322">
            <v>10</v>
          </cell>
          <cell r="AD322">
            <v>4.6232000000000001E-3</v>
          </cell>
          <cell r="AE322">
            <v>32</v>
          </cell>
          <cell r="AF322">
            <v>1.47943E-2</v>
          </cell>
          <cell r="AG322">
            <v>32</v>
          </cell>
          <cell r="AH322">
            <v>1.47943E-2</v>
          </cell>
          <cell r="AI322">
            <v>14</v>
          </cell>
          <cell r="AJ322">
            <v>6.4725E-3</v>
          </cell>
          <cell r="AK322">
            <v>14</v>
          </cell>
          <cell r="AL322">
            <v>6.4725E-3</v>
          </cell>
          <cell r="AM322">
            <v>22</v>
          </cell>
          <cell r="AN322">
            <v>1.0171100000000001E-2</v>
          </cell>
          <cell r="AO322">
            <v>14</v>
          </cell>
          <cell r="AP322">
            <v>6.4725E-3</v>
          </cell>
          <cell r="AQ322">
            <v>315</v>
          </cell>
          <cell r="AR322">
            <v>0.14563110000000001</v>
          </cell>
          <cell r="AS322">
            <v>6</v>
          </cell>
          <cell r="AT322">
            <v>2.7739000000000002E-3</v>
          </cell>
          <cell r="AU322">
            <v>520</v>
          </cell>
          <cell r="AV322">
            <v>0.2404068</v>
          </cell>
          <cell r="AW322">
            <v>31</v>
          </cell>
          <cell r="AX322">
            <v>1.43319E-2</v>
          </cell>
          <cell r="AY322">
            <v>81</v>
          </cell>
          <cell r="AZ322">
            <v>3.7448000000000002E-2</v>
          </cell>
        </row>
        <row r="323">
          <cell r="A323" t="str">
            <v>Z00582</v>
          </cell>
          <cell r="B323">
            <v>1958</v>
          </cell>
          <cell r="C323">
            <v>44</v>
          </cell>
          <cell r="D323">
            <v>2.24719E-2</v>
          </cell>
          <cell r="E323">
            <v>106</v>
          </cell>
          <cell r="F323">
            <v>5.4136900000000002E-2</v>
          </cell>
          <cell r="G323">
            <v>306</v>
          </cell>
          <cell r="H323">
            <v>0.1562819</v>
          </cell>
          <cell r="I323">
            <v>25</v>
          </cell>
          <cell r="J323">
            <v>1.2768099999999999E-2</v>
          </cell>
          <cell r="K323">
            <v>87</v>
          </cell>
          <cell r="L323">
            <v>4.4433100000000003E-2</v>
          </cell>
          <cell r="M323">
            <v>77</v>
          </cell>
          <cell r="N323">
            <v>3.9325800000000001E-2</v>
          </cell>
          <cell r="O323">
            <v>32</v>
          </cell>
          <cell r="P323">
            <v>1.6343199999999999E-2</v>
          </cell>
          <cell r="Q323">
            <v>37</v>
          </cell>
          <cell r="R323">
            <v>1.8896799999999998E-2</v>
          </cell>
          <cell r="S323">
            <v>9</v>
          </cell>
          <cell r="T323">
            <v>4.5964999999999999E-3</v>
          </cell>
          <cell r="U323">
            <v>160</v>
          </cell>
          <cell r="V323">
            <v>8.1715999999999997E-2</v>
          </cell>
          <cell r="W323">
            <v>248</v>
          </cell>
          <cell r="X323">
            <v>0.12665989999999999</v>
          </cell>
          <cell r="Y323">
            <v>248</v>
          </cell>
          <cell r="Z323">
            <v>0.12665989999999999</v>
          </cell>
          <cell r="AA323">
            <v>98</v>
          </cell>
          <cell r="AB323">
            <v>5.0051100000000001E-2</v>
          </cell>
          <cell r="AC323">
            <v>15</v>
          </cell>
          <cell r="AD323">
            <v>7.6609E-3</v>
          </cell>
          <cell r="AE323">
            <v>20</v>
          </cell>
          <cell r="AF323">
            <v>1.02145E-2</v>
          </cell>
          <cell r="AG323">
            <v>20</v>
          </cell>
          <cell r="AH323">
            <v>1.02145E-2</v>
          </cell>
          <cell r="AI323">
            <v>9</v>
          </cell>
          <cell r="AJ323">
            <v>4.5964999999999999E-3</v>
          </cell>
          <cell r="AK323">
            <v>9</v>
          </cell>
          <cell r="AL323">
            <v>4.5964999999999999E-3</v>
          </cell>
          <cell r="AM323">
            <v>25</v>
          </cell>
          <cell r="AN323">
            <v>1.2768099999999999E-2</v>
          </cell>
          <cell r="AO323">
            <v>6</v>
          </cell>
          <cell r="AP323">
            <v>3.0644000000000001E-3</v>
          </cell>
          <cell r="AQ323">
            <v>148</v>
          </cell>
          <cell r="AR323">
            <v>7.5587299999999996E-2</v>
          </cell>
          <cell r="AS323">
            <v>3</v>
          </cell>
          <cell r="AT323">
            <v>1.5322000000000001E-3</v>
          </cell>
          <cell r="AU323">
            <v>479</v>
          </cell>
          <cell r="AV323">
            <v>0.2446374</v>
          </cell>
          <cell r="AW323">
            <v>43</v>
          </cell>
          <cell r="AX323">
            <v>2.19612E-2</v>
          </cell>
          <cell r="AY323">
            <v>49</v>
          </cell>
          <cell r="AZ323">
            <v>2.5025499999999999E-2</v>
          </cell>
        </row>
        <row r="324">
          <cell r="A324" t="str">
            <v>Z00583</v>
          </cell>
          <cell r="B324">
            <v>1815</v>
          </cell>
          <cell r="C324">
            <v>46</v>
          </cell>
          <cell r="D324">
            <v>2.53444E-2</v>
          </cell>
          <cell r="E324">
            <v>91</v>
          </cell>
          <cell r="F324">
            <v>5.01377E-2</v>
          </cell>
          <cell r="G324">
            <v>292</v>
          </cell>
          <cell r="H324">
            <v>0.16088150000000001</v>
          </cell>
          <cell r="I324">
            <v>37</v>
          </cell>
          <cell r="J324">
            <v>2.03857E-2</v>
          </cell>
          <cell r="K324">
            <v>85</v>
          </cell>
          <cell r="L324">
            <v>4.6831999999999999E-2</v>
          </cell>
          <cell r="M324">
            <v>130</v>
          </cell>
          <cell r="N324">
            <v>7.1625300000000003E-2</v>
          </cell>
          <cell r="O324">
            <v>46</v>
          </cell>
          <cell r="P324">
            <v>2.53444E-2</v>
          </cell>
          <cell r="Q324">
            <v>48</v>
          </cell>
          <cell r="R324">
            <v>2.6446299999999999E-2</v>
          </cell>
          <cell r="S324">
            <v>24</v>
          </cell>
          <cell r="T324">
            <v>1.32231E-2</v>
          </cell>
          <cell r="U324">
            <v>157</v>
          </cell>
          <cell r="V324">
            <v>8.6501400000000006E-2</v>
          </cell>
          <cell r="W324">
            <v>148</v>
          </cell>
          <cell r="X324">
            <v>8.1542699999999996E-2</v>
          </cell>
          <cell r="Y324">
            <v>148</v>
          </cell>
          <cell r="Z324">
            <v>8.1542699999999996E-2</v>
          </cell>
          <cell r="AA324">
            <v>92</v>
          </cell>
          <cell r="AB324">
            <v>5.0688700000000003E-2</v>
          </cell>
          <cell r="AC324">
            <v>13</v>
          </cell>
          <cell r="AD324">
            <v>7.1624999999999996E-3</v>
          </cell>
          <cell r="AE324">
            <v>25</v>
          </cell>
          <cell r="AF324">
            <v>1.3774099999999999E-2</v>
          </cell>
          <cell r="AG324">
            <v>25</v>
          </cell>
          <cell r="AH324">
            <v>1.3774099999999999E-2</v>
          </cell>
          <cell r="AI324">
            <v>7</v>
          </cell>
          <cell r="AJ324">
            <v>3.8566999999999998E-3</v>
          </cell>
          <cell r="AK324">
            <v>7</v>
          </cell>
          <cell r="AL324">
            <v>3.8566999999999998E-3</v>
          </cell>
          <cell r="AM324">
            <v>27</v>
          </cell>
          <cell r="AN324">
            <v>1.4876E-2</v>
          </cell>
          <cell r="AO324">
            <v>20</v>
          </cell>
          <cell r="AP324">
            <v>1.1019299999999999E-2</v>
          </cell>
          <cell r="AQ324">
            <v>139</v>
          </cell>
          <cell r="AR324">
            <v>7.6583999999999999E-2</v>
          </cell>
          <cell r="AS324">
            <v>4</v>
          </cell>
          <cell r="AT324">
            <v>2.2039E-3</v>
          </cell>
          <cell r="AU324">
            <v>489</v>
          </cell>
          <cell r="AV324">
            <v>0.26942149999999998</v>
          </cell>
          <cell r="AW324">
            <v>36</v>
          </cell>
          <cell r="AX324">
            <v>1.98347E-2</v>
          </cell>
          <cell r="AY324">
            <v>79</v>
          </cell>
          <cell r="AZ324">
            <v>4.3526200000000001E-2</v>
          </cell>
        </row>
        <row r="325">
          <cell r="A325" t="str">
            <v>Z00584</v>
          </cell>
          <cell r="B325">
            <v>3106</v>
          </cell>
          <cell r="C325">
            <v>65</v>
          </cell>
          <cell r="D325">
            <v>2.09272E-2</v>
          </cell>
          <cell r="E325">
            <v>170</v>
          </cell>
          <cell r="F325">
            <v>5.4732799999999998E-2</v>
          </cell>
          <cell r="G325">
            <v>440</v>
          </cell>
          <cell r="H325">
            <v>0.14166129999999999</v>
          </cell>
          <cell r="I325">
            <v>47</v>
          </cell>
          <cell r="J325">
            <v>1.5132E-2</v>
          </cell>
          <cell r="K325">
            <v>146</v>
          </cell>
          <cell r="L325">
            <v>4.70058E-2</v>
          </cell>
          <cell r="M325">
            <v>127</v>
          </cell>
          <cell r="N325">
            <v>4.0888599999999997E-2</v>
          </cell>
          <cell r="O325">
            <v>35</v>
          </cell>
          <cell r="P325">
            <v>1.1268500000000001E-2</v>
          </cell>
          <cell r="Q325">
            <v>33</v>
          </cell>
          <cell r="R325">
            <v>1.06246E-2</v>
          </cell>
          <cell r="S325">
            <v>21</v>
          </cell>
          <cell r="T325">
            <v>6.7610999999999999E-3</v>
          </cell>
          <cell r="U325">
            <v>252</v>
          </cell>
          <cell r="V325">
            <v>8.1133300000000005E-2</v>
          </cell>
          <cell r="W325">
            <v>492</v>
          </cell>
          <cell r="X325">
            <v>0.15840309999999999</v>
          </cell>
          <cell r="Y325">
            <v>492</v>
          </cell>
          <cell r="Z325">
            <v>0.15840309999999999</v>
          </cell>
          <cell r="AA325">
            <v>135</v>
          </cell>
          <cell r="AB325">
            <v>4.3464299999999997E-2</v>
          </cell>
          <cell r="AC325">
            <v>18</v>
          </cell>
          <cell r="AD325">
            <v>5.7952000000000004E-3</v>
          </cell>
          <cell r="AE325">
            <v>23</v>
          </cell>
          <cell r="AF325">
            <v>7.4050000000000001E-3</v>
          </cell>
          <cell r="AG325">
            <v>23</v>
          </cell>
          <cell r="AH325">
            <v>7.4050000000000001E-3</v>
          </cell>
          <cell r="AI325">
            <v>6</v>
          </cell>
          <cell r="AJ325">
            <v>1.9317E-3</v>
          </cell>
          <cell r="AK325">
            <v>6</v>
          </cell>
          <cell r="AL325">
            <v>1.9317E-3</v>
          </cell>
          <cell r="AM325">
            <v>14</v>
          </cell>
          <cell r="AN325">
            <v>4.5073999999999999E-3</v>
          </cell>
          <cell r="AO325">
            <v>22</v>
          </cell>
          <cell r="AP325">
            <v>7.0831000000000002E-3</v>
          </cell>
          <cell r="AQ325">
            <v>232</v>
          </cell>
          <cell r="AR325">
            <v>7.4694099999999999E-2</v>
          </cell>
          <cell r="AS325">
            <v>8</v>
          </cell>
          <cell r="AT325">
            <v>2.5757000000000002E-3</v>
          </cell>
          <cell r="AU325">
            <v>740</v>
          </cell>
          <cell r="AV325">
            <v>0.2382486</v>
          </cell>
          <cell r="AW325">
            <v>83</v>
          </cell>
          <cell r="AX325">
            <v>2.67225E-2</v>
          </cell>
          <cell r="AY325">
            <v>128</v>
          </cell>
          <cell r="AZ325">
            <v>4.12106E-2</v>
          </cell>
        </row>
        <row r="326">
          <cell r="A326" t="str">
            <v>Z00585</v>
          </cell>
          <cell r="B326">
            <v>3043</v>
          </cell>
          <cell r="C326">
            <v>50</v>
          </cell>
          <cell r="D326">
            <v>1.64312E-2</v>
          </cell>
          <cell r="E326">
            <v>139</v>
          </cell>
          <cell r="F326">
            <v>4.56786E-2</v>
          </cell>
          <cell r="G326">
            <v>506</v>
          </cell>
          <cell r="H326">
            <v>0.1662833</v>
          </cell>
          <cell r="I326">
            <v>61</v>
          </cell>
          <cell r="J326">
            <v>2.0046000000000001E-2</v>
          </cell>
          <cell r="K326">
            <v>127</v>
          </cell>
          <cell r="L326">
            <v>4.1735099999999997E-2</v>
          </cell>
          <cell r="M326">
            <v>103</v>
          </cell>
          <cell r="N326">
            <v>3.3848200000000002E-2</v>
          </cell>
          <cell r="O326">
            <v>56</v>
          </cell>
          <cell r="P326">
            <v>1.84029E-2</v>
          </cell>
          <cell r="Q326">
            <v>52</v>
          </cell>
          <cell r="R326">
            <v>1.70884E-2</v>
          </cell>
          <cell r="S326">
            <v>26</v>
          </cell>
          <cell r="T326">
            <v>8.5442000000000001E-3</v>
          </cell>
          <cell r="U326">
            <v>216</v>
          </cell>
          <cell r="V326">
            <v>7.0982600000000007E-2</v>
          </cell>
          <cell r="W326">
            <v>351</v>
          </cell>
          <cell r="X326">
            <v>0.1153467</v>
          </cell>
          <cell r="Y326">
            <v>351</v>
          </cell>
          <cell r="Z326">
            <v>0.1153467</v>
          </cell>
          <cell r="AA326">
            <v>113</v>
          </cell>
          <cell r="AB326">
            <v>3.7134399999999998E-2</v>
          </cell>
          <cell r="AC326">
            <v>15</v>
          </cell>
          <cell r="AD326">
            <v>4.9293000000000002E-3</v>
          </cell>
          <cell r="AE326">
            <v>22</v>
          </cell>
          <cell r="AF326">
            <v>7.2297000000000004E-3</v>
          </cell>
          <cell r="AG326">
            <v>22</v>
          </cell>
          <cell r="AH326">
            <v>7.2297000000000004E-3</v>
          </cell>
          <cell r="AI326">
            <v>7</v>
          </cell>
          <cell r="AJ326">
            <v>2.3004000000000002E-3</v>
          </cell>
          <cell r="AK326">
            <v>7</v>
          </cell>
          <cell r="AL326">
            <v>2.3004000000000002E-3</v>
          </cell>
          <cell r="AM326">
            <v>5</v>
          </cell>
          <cell r="AN326">
            <v>1.6431E-3</v>
          </cell>
          <cell r="AO326">
            <v>22</v>
          </cell>
          <cell r="AP326">
            <v>7.2297000000000004E-3</v>
          </cell>
          <cell r="AQ326">
            <v>281</v>
          </cell>
          <cell r="AR326">
            <v>9.2343099999999997E-2</v>
          </cell>
          <cell r="AS326">
            <v>3</v>
          </cell>
          <cell r="AT326">
            <v>9.8590000000000006E-4</v>
          </cell>
          <cell r="AU326">
            <v>739</v>
          </cell>
          <cell r="AV326">
            <v>0.2428524</v>
          </cell>
          <cell r="AW326">
            <v>56</v>
          </cell>
          <cell r="AX326">
            <v>1.84029E-2</v>
          </cell>
          <cell r="AY326">
            <v>140</v>
          </cell>
          <cell r="AZ326">
            <v>4.6007199999999998E-2</v>
          </cell>
        </row>
        <row r="327">
          <cell r="A327" t="str">
            <v>Z00586</v>
          </cell>
          <cell r="B327">
            <v>1301</v>
          </cell>
          <cell r="C327">
            <v>17</v>
          </cell>
          <cell r="D327">
            <v>1.3066899999999999E-2</v>
          </cell>
          <cell r="E327">
            <v>89</v>
          </cell>
          <cell r="F327">
            <v>6.8408899999999995E-2</v>
          </cell>
          <cell r="G327">
            <v>174</v>
          </cell>
          <cell r="H327">
            <v>0.13374330000000001</v>
          </cell>
          <cell r="I327">
            <v>18</v>
          </cell>
          <cell r="J327">
            <v>1.3835500000000001E-2</v>
          </cell>
          <cell r="K327">
            <v>50</v>
          </cell>
          <cell r="L327">
            <v>3.8432000000000001E-2</v>
          </cell>
          <cell r="M327">
            <v>58</v>
          </cell>
          <cell r="N327">
            <v>4.4581099999999999E-2</v>
          </cell>
          <cell r="O327">
            <v>36</v>
          </cell>
          <cell r="P327">
            <v>2.7671000000000001E-2</v>
          </cell>
          <cell r="Q327">
            <v>37</v>
          </cell>
          <cell r="R327">
            <v>2.8439699999999998E-2</v>
          </cell>
          <cell r="S327">
            <v>14</v>
          </cell>
          <cell r="T327">
            <v>1.0761E-2</v>
          </cell>
          <cell r="U327">
            <v>118</v>
          </cell>
          <cell r="V327">
            <v>9.0699500000000002E-2</v>
          </cell>
          <cell r="W327">
            <v>109</v>
          </cell>
          <cell r="X327">
            <v>8.3781700000000001E-2</v>
          </cell>
          <cell r="Y327">
            <v>109</v>
          </cell>
          <cell r="Z327">
            <v>8.3781700000000001E-2</v>
          </cell>
          <cell r="AA327">
            <v>81</v>
          </cell>
          <cell r="AB327">
            <v>6.2259799999999997E-2</v>
          </cell>
          <cell r="AC327">
            <v>13</v>
          </cell>
          <cell r="AD327">
            <v>9.9923000000000008E-3</v>
          </cell>
          <cell r="AE327">
            <v>7</v>
          </cell>
          <cell r="AF327">
            <v>5.3804999999999999E-3</v>
          </cell>
          <cell r="AG327">
            <v>7</v>
          </cell>
          <cell r="AH327">
            <v>5.3804999999999999E-3</v>
          </cell>
          <cell r="AI327">
            <v>1</v>
          </cell>
          <cell r="AJ327">
            <v>7.6860000000000003E-4</v>
          </cell>
          <cell r="AK327">
            <v>1</v>
          </cell>
          <cell r="AL327">
            <v>7.6860000000000003E-4</v>
          </cell>
          <cell r="AM327">
            <v>8</v>
          </cell>
          <cell r="AN327">
            <v>6.1491000000000002E-3</v>
          </cell>
          <cell r="AO327">
            <v>6</v>
          </cell>
          <cell r="AP327">
            <v>4.6118000000000001E-3</v>
          </cell>
          <cell r="AQ327">
            <v>169</v>
          </cell>
          <cell r="AR327">
            <v>0.12990009999999999</v>
          </cell>
          <cell r="AS327">
            <v>3</v>
          </cell>
          <cell r="AT327">
            <v>2.3059000000000001E-3</v>
          </cell>
          <cell r="AU327">
            <v>336</v>
          </cell>
          <cell r="AV327">
            <v>0.25826290000000002</v>
          </cell>
          <cell r="AW327">
            <v>24</v>
          </cell>
          <cell r="AX327">
            <v>1.84473E-2</v>
          </cell>
          <cell r="AY327">
            <v>68</v>
          </cell>
          <cell r="AZ327">
            <v>5.2267500000000001E-2</v>
          </cell>
        </row>
        <row r="328">
          <cell r="A328" t="str">
            <v>Z00596</v>
          </cell>
          <cell r="B328">
            <v>9898</v>
          </cell>
          <cell r="C328">
            <v>111</v>
          </cell>
          <cell r="D328">
            <v>1.1214399999999999E-2</v>
          </cell>
          <cell r="E328">
            <v>484</v>
          </cell>
          <cell r="F328">
            <v>4.8898799999999999E-2</v>
          </cell>
          <cell r="G328">
            <v>1177</v>
          </cell>
          <cell r="H328">
            <v>0.1189129</v>
          </cell>
          <cell r="I328">
            <v>148</v>
          </cell>
          <cell r="J328">
            <v>1.4952500000000001E-2</v>
          </cell>
          <cell r="K328">
            <v>302</v>
          </cell>
          <cell r="L328">
            <v>3.0511199999999999E-2</v>
          </cell>
          <cell r="M328">
            <v>439</v>
          </cell>
          <cell r="N328">
            <v>4.43524E-2</v>
          </cell>
          <cell r="O328">
            <v>195</v>
          </cell>
          <cell r="P328">
            <v>1.97009E-2</v>
          </cell>
          <cell r="Q328">
            <v>116</v>
          </cell>
          <cell r="R328">
            <v>1.1719500000000001E-2</v>
          </cell>
          <cell r="S328">
            <v>43</v>
          </cell>
          <cell r="T328">
            <v>4.3442999999999997E-3</v>
          </cell>
          <cell r="U328">
            <v>636</v>
          </cell>
          <cell r="V328">
            <v>6.4255400000000004E-2</v>
          </cell>
          <cell r="W328">
            <v>1426</v>
          </cell>
          <cell r="X328">
            <v>0.14406949999999999</v>
          </cell>
          <cell r="Y328">
            <v>1426</v>
          </cell>
          <cell r="Z328">
            <v>0.14406949999999999</v>
          </cell>
          <cell r="AA328">
            <v>390</v>
          </cell>
          <cell r="AB328">
            <v>3.9401899999999997E-2</v>
          </cell>
          <cell r="AC328">
            <v>69</v>
          </cell>
          <cell r="AD328">
            <v>6.9711E-3</v>
          </cell>
          <cell r="AE328">
            <v>55</v>
          </cell>
          <cell r="AF328">
            <v>5.5567000000000004E-3</v>
          </cell>
          <cell r="AG328">
            <v>55</v>
          </cell>
          <cell r="AH328">
            <v>5.5567000000000004E-3</v>
          </cell>
          <cell r="AI328">
            <v>25</v>
          </cell>
          <cell r="AJ328">
            <v>2.5257999999999999E-3</v>
          </cell>
          <cell r="AK328">
            <v>25</v>
          </cell>
          <cell r="AL328">
            <v>2.5257999999999999E-3</v>
          </cell>
          <cell r="AM328">
            <v>60</v>
          </cell>
          <cell r="AN328">
            <v>6.0618E-3</v>
          </cell>
          <cell r="AO328">
            <v>77</v>
          </cell>
          <cell r="AP328">
            <v>7.7793000000000003E-3</v>
          </cell>
          <cell r="AQ328">
            <v>617</v>
          </cell>
          <cell r="AR328">
            <v>6.2335799999999997E-2</v>
          </cell>
          <cell r="AS328">
            <v>7</v>
          </cell>
          <cell r="AT328">
            <v>7.0719999999999995E-4</v>
          </cell>
          <cell r="AU328">
            <v>2046</v>
          </cell>
          <cell r="AV328">
            <v>0.20670839999999999</v>
          </cell>
          <cell r="AW328">
            <v>154</v>
          </cell>
          <cell r="AX328">
            <v>1.55587E-2</v>
          </cell>
          <cell r="AY328">
            <v>316</v>
          </cell>
          <cell r="AZ328">
            <v>3.1925599999999998E-2</v>
          </cell>
        </row>
        <row r="329">
          <cell r="A329" t="str">
            <v>Z00597</v>
          </cell>
          <cell r="B329">
            <v>5904</v>
          </cell>
          <cell r="C329">
            <v>114</v>
          </cell>
          <cell r="D329">
            <v>1.93089E-2</v>
          </cell>
          <cell r="E329">
            <v>302</v>
          </cell>
          <cell r="F329">
            <v>5.1151799999999997E-2</v>
          </cell>
          <cell r="G329">
            <v>735</v>
          </cell>
          <cell r="H329">
            <v>0.1244919</v>
          </cell>
          <cell r="I329">
            <v>106</v>
          </cell>
          <cell r="J329">
            <v>1.7953899999999998E-2</v>
          </cell>
          <cell r="K329">
            <v>236</v>
          </cell>
          <cell r="L329">
            <v>3.9972899999999999E-2</v>
          </cell>
          <cell r="M329">
            <v>215</v>
          </cell>
          <cell r="N329">
            <v>3.6415999999999997E-2</v>
          </cell>
          <cell r="O329">
            <v>85</v>
          </cell>
          <cell r="P329">
            <v>1.4397E-2</v>
          </cell>
          <cell r="Q329">
            <v>140</v>
          </cell>
          <cell r="R329">
            <v>2.37127E-2</v>
          </cell>
          <cell r="S329">
            <v>43</v>
          </cell>
          <cell r="T329">
            <v>7.2832000000000001E-3</v>
          </cell>
          <cell r="U329">
            <v>478</v>
          </cell>
          <cell r="V329">
            <v>8.0962099999999995E-2</v>
          </cell>
          <cell r="W329">
            <v>307</v>
          </cell>
          <cell r="X329">
            <v>5.1998599999999999E-2</v>
          </cell>
          <cell r="Y329">
            <v>307</v>
          </cell>
          <cell r="Z329">
            <v>5.1998599999999999E-2</v>
          </cell>
          <cell r="AA329">
            <v>308</v>
          </cell>
          <cell r="AB329">
            <v>5.2167999999999999E-2</v>
          </cell>
          <cell r="AC329">
            <v>54</v>
          </cell>
          <cell r="AD329">
            <v>9.1462999999999996E-3</v>
          </cell>
          <cell r="AE329">
            <v>42</v>
          </cell>
          <cell r="AF329">
            <v>7.1138E-3</v>
          </cell>
          <cell r="AG329">
            <v>42</v>
          </cell>
          <cell r="AH329">
            <v>7.1138E-3</v>
          </cell>
          <cell r="AI329">
            <v>22</v>
          </cell>
          <cell r="AJ329">
            <v>3.7263000000000001E-3</v>
          </cell>
          <cell r="AK329">
            <v>22</v>
          </cell>
          <cell r="AL329">
            <v>3.7263000000000001E-3</v>
          </cell>
          <cell r="AM329">
            <v>44</v>
          </cell>
          <cell r="AN329">
            <v>7.4526000000000002E-3</v>
          </cell>
          <cell r="AO329">
            <v>55</v>
          </cell>
          <cell r="AP329">
            <v>9.3156999999999997E-3</v>
          </cell>
          <cell r="AQ329">
            <v>471</v>
          </cell>
          <cell r="AR329">
            <v>7.9776399999999997E-2</v>
          </cell>
          <cell r="AS329">
            <v>5</v>
          </cell>
          <cell r="AT329">
            <v>8.4690000000000004E-4</v>
          </cell>
          <cell r="AU329">
            <v>1356</v>
          </cell>
          <cell r="AV329">
            <v>0.22967480000000001</v>
          </cell>
          <cell r="AW329">
            <v>105</v>
          </cell>
          <cell r="AX329">
            <v>1.7784600000000001E-2</v>
          </cell>
          <cell r="AY329">
            <v>208</v>
          </cell>
          <cell r="AZ329">
            <v>3.5230400000000002E-2</v>
          </cell>
        </row>
        <row r="330">
          <cell r="A330" t="str">
            <v>Z00598</v>
          </cell>
          <cell r="B330">
            <v>11800</v>
          </cell>
          <cell r="C330">
            <v>141</v>
          </cell>
          <cell r="D330">
            <v>1.19492E-2</v>
          </cell>
          <cell r="E330">
            <v>831</v>
          </cell>
          <cell r="F330">
            <v>7.0423700000000006E-2</v>
          </cell>
          <cell r="G330">
            <v>1137</v>
          </cell>
          <cell r="H330">
            <v>9.6355899999999994E-2</v>
          </cell>
          <cell r="I330">
            <v>92</v>
          </cell>
          <cell r="J330">
            <v>7.7965999999999999E-3</v>
          </cell>
          <cell r="K330">
            <v>368</v>
          </cell>
          <cell r="L330">
            <v>3.11864E-2</v>
          </cell>
          <cell r="M330">
            <v>260</v>
          </cell>
          <cell r="N330">
            <v>2.2033899999999999E-2</v>
          </cell>
          <cell r="O330">
            <v>195</v>
          </cell>
          <cell r="P330">
            <v>1.6525399999999999E-2</v>
          </cell>
          <cell r="Q330">
            <v>155</v>
          </cell>
          <cell r="R330">
            <v>1.3135600000000001E-2</v>
          </cell>
          <cell r="S330">
            <v>51</v>
          </cell>
          <cell r="T330">
            <v>4.3220000000000003E-3</v>
          </cell>
          <cell r="U330">
            <v>679</v>
          </cell>
          <cell r="V330">
            <v>5.75424E-2</v>
          </cell>
          <cell r="W330">
            <v>1266</v>
          </cell>
          <cell r="X330">
            <v>0.1072881</v>
          </cell>
          <cell r="Y330">
            <v>1266</v>
          </cell>
          <cell r="Z330">
            <v>0.1072881</v>
          </cell>
          <cell r="AA330">
            <v>408</v>
          </cell>
          <cell r="AB330">
            <v>3.4576299999999997E-2</v>
          </cell>
          <cell r="AC330">
            <v>76</v>
          </cell>
          <cell r="AD330">
            <v>6.4406999999999997E-3</v>
          </cell>
          <cell r="AE330">
            <v>73</v>
          </cell>
          <cell r="AF330">
            <v>6.1863999999999999E-3</v>
          </cell>
          <cell r="AG330">
            <v>73</v>
          </cell>
          <cell r="AH330">
            <v>6.1863999999999999E-3</v>
          </cell>
          <cell r="AI330">
            <v>29</v>
          </cell>
          <cell r="AJ330">
            <v>2.4575999999999999E-3</v>
          </cell>
          <cell r="AK330">
            <v>29</v>
          </cell>
          <cell r="AL330">
            <v>2.4575999999999999E-3</v>
          </cell>
          <cell r="AM330">
            <v>50</v>
          </cell>
          <cell r="AN330">
            <v>4.2373000000000003E-3</v>
          </cell>
          <cell r="AO330">
            <v>108</v>
          </cell>
          <cell r="AP330">
            <v>9.1524999999999992E-3</v>
          </cell>
          <cell r="AQ330">
            <v>1067</v>
          </cell>
          <cell r="AR330">
            <v>9.0423699999999996E-2</v>
          </cell>
          <cell r="AS330">
            <v>12</v>
          </cell>
          <cell r="AT330">
            <v>1.0169000000000001E-3</v>
          </cell>
          <cell r="AU330">
            <v>2360</v>
          </cell>
          <cell r="AV330">
            <v>0.2</v>
          </cell>
          <cell r="AW330">
            <v>140</v>
          </cell>
          <cell r="AX330">
            <v>1.1864400000000001E-2</v>
          </cell>
          <cell r="AY330">
            <v>369</v>
          </cell>
          <cell r="AZ330">
            <v>3.1271199999999999E-2</v>
          </cell>
        </row>
        <row r="331">
          <cell r="A331" t="str">
            <v>Z00599</v>
          </cell>
          <cell r="B331">
            <v>8158</v>
          </cell>
          <cell r="C331">
            <v>78</v>
          </cell>
          <cell r="D331">
            <v>9.5612000000000006E-3</v>
          </cell>
          <cell r="E331">
            <v>593</v>
          </cell>
          <cell r="F331">
            <v>7.2689400000000001E-2</v>
          </cell>
          <cell r="G331">
            <v>660</v>
          </cell>
          <cell r="H331">
            <v>8.0902199999999994E-2</v>
          </cell>
          <cell r="I331">
            <v>107</v>
          </cell>
          <cell r="J331">
            <v>1.3115999999999999E-2</v>
          </cell>
          <cell r="K331">
            <v>192</v>
          </cell>
          <cell r="L331">
            <v>2.3535199999999999E-2</v>
          </cell>
          <cell r="M331">
            <v>179</v>
          </cell>
          <cell r="N331">
            <v>2.1941700000000001E-2</v>
          </cell>
          <cell r="O331">
            <v>209</v>
          </cell>
          <cell r="P331">
            <v>2.5618999999999999E-2</v>
          </cell>
          <cell r="Q331">
            <v>100</v>
          </cell>
          <cell r="R331">
            <v>1.22579E-2</v>
          </cell>
          <cell r="S331">
            <v>24</v>
          </cell>
          <cell r="T331">
            <v>2.9418999999999999E-3</v>
          </cell>
          <cell r="U331">
            <v>362</v>
          </cell>
          <cell r="V331">
            <v>4.4373599999999999E-2</v>
          </cell>
          <cell r="W331">
            <v>579</v>
          </cell>
          <cell r="X331">
            <v>7.0973300000000003E-2</v>
          </cell>
          <cell r="Y331">
            <v>579</v>
          </cell>
          <cell r="Z331">
            <v>7.0973300000000003E-2</v>
          </cell>
          <cell r="AA331">
            <v>206</v>
          </cell>
          <cell r="AB331">
            <v>2.5251300000000001E-2</v>
          </cell>
          <cell r="AC331">
            <v>79</v>
          </cell>
          <cell r="AD331">
            <v>9.6836999999999999E-3</v>
          </cell>
          <cell r="AE331">
            <v>41</v>
          </cell>
          <cell r="AF331">
            <v>5.0257000000000001E-3</v>
          </cell>
          <cell r="AG331">
            <v>41</v>
          </cell>
          <cell r="AH331">
            <v>5.0257000000000001E-3</v>
          </cell>
          <cell r="AI331">
            <v>25</v>
          </cell>
          <cell r="AJ331">
            <v>3.0644999999999999E-3</v>
          </cell>
          <cell r="AK331">
            <v>25</v>
          </cell>
          <cell r="AL331">
            <v>3.0644999999999999E-3</v>
          </cell>
          <cell r="AM331">
            <v>41</v>
          </cell>
          <cell r="AN331">
            <v>5.0257000000000001E-3</v>
          </cell>
          <cell r="AO331">
            <v>73</v>
          </cell>
          <cell r="AP331">
            <v>8.9482999999999993E-3</v>
          </cell>
          <cell r="AQ331">
            <v>598</v>
          </cell>
          <cell r="AR331">
            <v>7.3302300000000001E-2</v>
          </cell>
          <cell r="AS331">
            <v>7</v>
          </cell>
          <cell r="AT331">
            <v>8.5809999999999999E-4</v>
          </cell>
          <cell r="AU331">
            <v>1467</v>
          </cell>
          <cell r="AV331">
            <v>0.1798235</v>
          </cell>
          <cell r="AW331">
            <v>87</v>
          </cell>
          <cell r="AX331">
            <v>1.0664399999999999E-2</v>
          </cell>
          <cell r="AY331">
            <v>166</v>
          </cell>
          <cell r="AZ331">
            <v>2.0348100000000001E-2</v>
          </cell>
        </row>
        <row r="332">
          <cell r="A332" t="str">
            <v>Z00600</v>
          </cell>
          <cell r="B332">
            <v>4645</v>
          </cell>
          <cell r="C332">
            <v>75</v>
          </cell>
          <cell r="D332">
            <v>1.6146400000000002E-2</v>
          </cell>
          <cell r="E332">
            <v>260</v>
          </cell>
          <cell r="F332">
            <v>5.5974200000000002E-2</v>
          </cell>
          <cell r="G332">
            <v>597</v>
          </cell>
          <cell r="H332">
            <v>0.12852530000000001</v>
          </cell>
          <cell r="I332">
            <v>55</v>
          </cell>
          <cell r="J332">
            <v>1.1840699999999999E-2</v>
          </cell>
          <cell r="K332">
            <v>153</v>
          </cell>
          <cell r="L332">
            <v>3.2938599999999998E-2</v>
          </cell>
          <cell r="M332">
            <v>278</v>
          </cell>
          <cell r="N332">
            <v>5.9849300000000001E-2</v>
          </cell>
          <cell r="O332">
            <v>81</v>
          </cell>
          <cell r="P332">
            <v>1.7438100000000002E-2</v>
          </cell>
          <cell r="Q332">
            <v>45</v>
          </cell>
          <cell r="R332">
            <v>9.6877999999999999E-3</v>
          </cell>
          <cell r="S332">
            <v>22</v>
          </cell>
          <cell r="T332">
            <v>4.7362999999999997E-3</v>
          </cell>
          <cell r="U332">
            <v>311</v>
          </cell>
          <cell r="V332">
            <v>6.6953700000000005E-2</v>
          </cell>
          <cell r="W332">
            <v>214</v>
          </cell>
          <cell r="X332">
            <v>4.6071000000000001E-2</v>
          </cell>
          <cell r="Y332">
            <v>214</v>
          </cell>
          <cell r="Z332">
            <v>4.6071000000000001E-2</v>
          </cell>
          <cell r="AA332">
            <v>194</v>
          </cell>
          <cell r="AB332">
            <v>4.1765299999999998E-2</v>
          </cell>
          <cell r="AC332">
            <v>30</v>
          </cell>
          <cell r="AD332">
            <v>6.4586000000000001E-3</v>
          </cell>
          <cell r="AE332">
            <v>48</v>
          </cell>
          <cell r="AF332">
            <v>1.0333699999999999E-2</v>
          </cell>
          <cell r="AG332">
            <v>48</v>
          </cell>
          <cell r="AH332">
            <v>1.0333699999999999E-2</v>
          </cell>
          <cell r="AI332">
            <v>10</v>
          </cell>
          <cell r="AJ332">
            <v>2.1529000000000001E-3</v>
          </cell>
          <cell r="AK332">
            <v>10</v>
          </cell>
          <cell r="AL332">
            <v>2.1529000000000001E-3</v>
          </cell>
          <cell r="AM332">
            <v>27</v>
          </cell>
          <cell r="AN332">
            <v>5.8126999999999996E-3</v>
          </cell>
          <cell r="AO332">
            <v>40</v>
          </cell>
          <cell r="AP332">
            <v>8.6114E-3</v>
          </cell>
          <cell r="AQ332">
            <v>470</v>
          </cell>
          <cell r="AR332">
            <v>0.1011841</v>
          </cell>
          <cell r="AS332">
            <v>34</v>
          </cell>
          <cell r="AT332">
            <v>7.3197000000000002E-3</v>
          </cell>
          <cell r="AU332">
            <v>1003</v>
          </cell>
          <cell r="AV332">
            <v>0.21593109999999999</v>
          </cell>
          <cell r="AW332">
            <v>72</v>
          </cell>
          <cell r="AX332">
            <v>1.55005E-2</v>
          </cell>
          <cell r="AY332">
            <v>153</v>
          </cell>
          <cell r="AZ332">
            <v>3.2938599999999998E-2</v>
          </cell>
        </row>
        <row r="333">
          <cell r="A333" t="str">
            <v>Z00601</v>
          </cell>
          <cell r="B333">
            <v>10764</v>
          </cell>
          <cell r="C333">
            <v>139</v>
          </cell>
          <cell r="D333">
            <v>1.29134E-2</v>
          </cell>
          <cell r="E333">
            <v>608</v>
          </cell>
          <cell r="F333">
            <v>5.6484600000000003E-2</v>
          </cell>
          <cell r="G333">
            <v>1186</v>
          </cell>
          <cell r="H333">
            <v>0.11018210000000001</v>
          </cell>
          <cell r="I333">
            <v>131</v>
          </cell>
          <cell r="J333">
            <v>1.2170200000000001E-2</v>
          </cell>
          <cell r="K333">
            <v>360</v>
          </cell>
          <cell r="L333">
            <v>3.3444799999999997E-2</v>
          </cell>
          <cell r="M333">
            <v>380</v>
          </cell>
          <cell r="N333">
            <v>3.5302899999999998E-2</v>
          </cell>
          <cell r="O333">
            <v>256</v>
          </cell>
          <cell r="P333">
            <v>2.3782999999999999E-2</v>
          </cell>
          <cell r="Q333">
            <v>112</v>
          </cell>
          <cell r="R333">
            <v>1.04051E-2</v>
          </cell>
          <cell r="S333">
            <v>42</v>
          </cell>
          <cell r="T333">
            <v>3.9018999999999998E-3</v>
          </cell>
          <cell r="U333">
            <v>684</v>
          </cell>
          <cell r="V333">
            <v>6.3545199999999996E-2</v>
          </cell>
          <cell r="W333">
            <v>559</v>
          </cell>
          <cell r="X333">
            <v>5.1932399999999997E-2</v>
          </cell>
          <cell r="Y333">
            <v>559</v>
          </cell>
          <cell r="Z333">
            <v>5.1932399999999997E-2</v>
          </cell>
          <cell r="AA333">
            <v>417</v>
          </cell>
          <cell r="AB333">
            <v>3.8740200000000002E-2</v>
          </cell>
          <cell r="AC333">
            <v>80</v>
          </cell>
          <cell r="AD333">
            <v>7.4321999999999999E-3</v>
          </cell>
          <cell r="AE333">
            <v>62</v>
          </cell>
          <cell r="AF333">
            <v>5.7599000000000001E-3</v>
          </cell>
          <cell r="AG333">
            <v>62</v>
          </cell>
          <cell r="AH333">
            <v>5.7599000000000001E-3</v>
          </cell>
          <cell r="AI333">
            <v>32</v>
          </cell>
          <cell r="AJ333">
            <v>2.9729000000000001E-3</v>
          </cell>
          <cell r="AK333">
            <v>32</v>
          </cell>
          <cell r="AL333">
            <v>2.9729000000000001E-3</v>
          </cell>
          <cell r="AM333">
            <v>65</v>
          </cell>
          <cell r="AN333">
            <v>6.0385999999999999E-3</v>
          </cell>
          <cell r="AO333">
            <v>84</v>
          </cell>
          <cell r="AP333">
            <v>7.8037999999999996E-3</v>
          </cell>
          <cell r="AQ333">
            <v>1153</v>
          </cell>
          <cell r="AR333">
            <v>0.1071163</v>
          </cell>
          <cell r="AS333">
            <v>72</v>
          </cell>
          <cell r="AT333">
            <v>6.6889999999999996E-3</v>
          </cell>
          <cell r="AU333">
            <v>2183</v>
          </cell>
          <cell r="AV333">
            <v>0.2028056</v>
          </cell>
          <cell r="AW333">
            <v>121</v>
          </cell>
          <cell r="AX333">
            <v>1.12412E-2</v>
          </cell>
          <cell r="AY333">
            <v>389</v>
          </cell>
          <cell r="AZ333">
            <v>3.6138999999999998E-2</v>
          </cell>
        </row>
        <row r="334">
          <cell r="A334" t="str">
            <v>Z00602</v>
          </cell>
          <cell r="B334">
            <v>10618</v>
          </cell>
          <cell r="C334">
            <v>121</v>
          </cell>
          <cell r="D334">
            <v>1.13957E-2</v>
          </cell>
          <cell r="E334">
            <v>919</v>
          </cell>
          <cell r="F334">
            <v>8.6551100000000006E-2</v>
          </cell>
          <cell r="G334">
            <v>1294</v>
          </cell>
          <cell r="H334">
            <v>0.1218685</v>
          </cell>
          <cell r="I334">
            <v>139</v>
          </cell>
          <cell r="J334">
            <v>1.3091E-2</v>
          </cell>
          <cell r="K334">
            <v>349</v>
          </cell>
          <cell r="L334">
            <v>3.2868700000000001E-2</v>
          </cell>
          <cell r="M334">
            <v>136</v>
          </cell>
          <cell r="N334">
            <v>1.2808399999999999E-2</v>
          </cell>
          <cell r="O334">
            <v>333</v>
          </cell>
          <cell r="P334">
            <v>3.1361800000000002E-2</v>
          </cell>
          <cell r="Q334">
            <v>211</v>
          </cell>
          <cell r="R334">
            <v>1.9871900000000001E-2</v>
          </cell>
          <cell r="S334">
            <v>48</v>
          </cell>
          <cell r="T334">
            <v>4.5205999999999996E-3</v>
          </cell>
          <cell r="U334">
            <v>601</v>
          </cell>
          <cell r="V334">
            <v>5.6602E-2</v>
          </cell>
          <cell r="W334">
            <v>523</v>
          </cell>
          <cell r="X334">
            <v>4.9256000000000001E-2</v>
          </cell>
          <cell r="Y334">
            <v>523</v>
          </cell>
          <cell r="Z334">
            <v>4.9256000000000001E-2</v>
          </cell>
          <cell r="AA334">
            <v>341</v>
          </cell>
          <cell r="AB334">
            <v>3.2115299999999999E-2</v>
          </cell>
          <cell r="AC334">
            <v>92</v>
          </cell>
          <cell r="AD334">
            <v>8.6645000000000003E-3</v>
          </cell>
          <cell r="AE334">
            <v>63</v>
          </cell>
          <cell r="AF334">
            <v>5.9332999999999999E-3</v>
          </cell>
          <cell r="AG334">
            <v>63</v>
          </cell>
          <cell r="AH334">
            <v>5.9332999999999999E-3</v>
          </cell>
          <cell r="AI334">
            <v>23</v>
          </cell>
          <cell r="AJ334">
            <v>2.1660999999999998E-3</v>
          </cell>
          <cell r="AK334">
            <v>23</v>
          </cell>
          <cell r="AL334">
            <v>2.1660999999999998E-3</v>
          </cell>
          <cell r="AM334">
            <v>51</v>
          </cell>
          <cell r="AN334">
            <v>4.8031999999999997E-3</v>
          </cell>
          <cell r="AO334">
            <v>130</v>
          </cell>
          <cell r="AP334">
            <v>1.22434E-2</v>
          </cell>
          <cell r="AQ334">
            <v>896</v>
          </cell>
          <cell r="AR334">
            <v>8.4385000000000002E-2</v>
          </cell>
          <cell r="AS334">
            <v>13</v>
          </cell>
          <cell r="AT334">
            <v>1.2243E-3</v>
          </cell>
          <cell r="AU334">
            <v>2408</v>
          </cell>
          <cell r="AV334">
            <v>0.22678470000000001</v>
          </cell>
          <cell r="AW334">
            <v>181</v>
          </cell>
          <cell r="AX334">
            <v>1.7046499999999999E-2</v>
          </cell>
          <cell r="AY334">
            <v>330</v>
          </cell>
          <cell r="AZ334">
            <v>3.1079300000000001E-2</v>
          </cell>
        </row>
        <row r="335">
          <cell r="A335" t="str">
            <v>Z00603</v>
          </cell>
          <cell r="B335">
            <v>5322</v>
          </cell>
          <cell r="C335">
            <v>73</v>
          </cell>
          <cell r="D335">
            <v>1.3716600000000001E-2</v>
          </cell>
          <cell r="E335">
            <v>305</v>
          </cell>
          <cell r="F335">
            <v>5.7309300000000001E-2</v>
          </cell>
          <cell r="G335">
            <v>471</v>
          </cell>
          <cell r="H335">
            <v>8.8500599999999999E-2</v>
          </cell>
          <cell r="I335">
            <v>50</v>
          </cell>
          <cell r="J335">
            <v>9.3950000000000006E-3</v>
          </cell>
          <cell r="K335">
            <v>162</v>
          </cell>
          <cell r="L335">
            <v>3.04397E-2</v>
          </cell>
          <cell r="M335">
            <v>119</v>
          </cell>
          <cell r="N335">
            <v>2.2360000000000001E-2</v>
          </cell>
          <cell r="O335">
            <v>50</v>
          </cell>
          <cell r="P335">
            <v>9.3950000000000006E-3</v>
          </cell>
          <cell r="Q335">
            <v>69</v>
          </cell>
          <cell r="R335">
            <v>1.29651E-2</v>
          </cell>
          <cell r="S335">
            <v>12</v>
          </cell>
          <cell r="T335">
            <v>2.2547999999999999E-3</v>
          </cell>
          <cell r="U335">
            <v>299</v>
          </cell>
          <cell r="V335">
            <v>5.61819E-2</v>
          </cell>
          <cell r="W335">
            <v>45</v>
          </cell>
          <cell r="X335">
            <v>8.4554999999999995E-3</v>
          </cell>
          <cell r="Y335">
            <v>45</v>
          </cell>
          <cell r="Z335">
            <v>8.4554999999999995E-3</v>
          </cell>
          <cell r="AA335">
            <v>177</v>
          </cell>
          <cell r="AB335">
            <v>3.3258200000000002E-2</v>
          </cell>
          <cell r="AC335">
            <v>39</v>
          </cell>
          <cell r="AD335">
            <v>7.3280999999999997E-3</v>
          </cell>
          <cell r="AE335">
            <v>31</v>
          </cell>
          <cell r="AF335">
            <v>5.8249E-3</v>
          </cell>
          <cell r="AG335">
            <v>31</v>
          </cell>
          <cell r="AH335">
            <v>5.8249E-3</v>
          </cell>
          <cell r="AI335">
            <v>19</v>
          </cell>
          <cell r="AJ335">
            <v>3.5701000000000001E-3</v>
          </cell>
          <cell r="AK335">
            <v>19</v>
          </cell>
          <cell r="AL335">
            <v>3.5701000000000001E-3</v>
          </cell>
          <cell r="AM335">
            <v>15</v>
          </cell>
          <cell r="AN335">
            <v>2.8184999999999998E-3</v>
          </cell>
          <cell r="AO335">
            <v>34</v>
          </cell>
          <cell r="AP335">
            <v>6.3886000000000004E-3</v>
          </cell>
          <cell r="AQ335">
            <v>429</v>
          </cell>
          <cell r="AR335">
            <v>8.0608799999999994E-2</v>
          </cell>
          <cell r="AS335">
            <v>16</v>
          </cell>
          <cell r="AT335">
            <v>3.0063999999999998E-3</v>
          </cell>
          <cell r="AU335">
            <v>977</v>
          </cell>
          <cell r="AV335">
            <v>0.18357760000000001</v>
          </cell>
          <cell r="AW335">
            <v>75</v>
          </cell>
          <cell r="AX335">
            <v>1.40924E-2</v>
          </cell>
          <cell r="AY335">
            <v>195</v>
          </cell>
          <cell r="AZ335">
            <v>3.6640399999999997E-2</v>
          </cell>
        </row>
        <row r="336">
          <cell r="A336" t="str">
            <v>Z00604</v>
          </cell>
          <cell r="B336">
            <v>11383</v>
          </cell>
          <cell r="C336">
            <v>171</v>
          </cell>
          <cell r="D336">
            <v>1.50224E-2</v>
          </cell>
          <cell r="E336">
            <v>641</v>
          </cell>
          <cell r="F336">
            <v>5.6312000000000001E-2</v>
          </cell>
          <cell r="G336">
            <v>1217</v>
          </cell>
          <cell r="H336">
            <v>0.1069138</v>
          </cell>
          <cell r="I336">
            <v>200</v>
          </cell>
          <cell r="J336">
            <v>1.7570100000000002E-2</v>
          </cell>
          <cell r="K336">
            <v>378</v>
          </cell>
          <cell r="L336">
            <v>3.3207399999999998E-2</v>
          </cell>
          <cell r="M336">
            <v>300</v>
          </cell>
          <cell r="N336">
            <v>2.6355099999999999E-2</v>
          </cell>
          <cell r="O336">
            <v>200</v>
          </cell>
          <cell r="P336">
            <v>1.7570100000000002E-2</v>
          </cell>
          <cell r="Q336">
            <v>189</v>
          </cell>
          <cell r="R336">
            <v>1.6603699999999999E-2</v>
          </cell>
          <cell r="S336">
            <v>62</v>
          </cell>
          <cell r="T336">
            <v>5.4466999999999996E-3</v>
          </cell>
          <cell r="U336">
            <v>683</v>
          </cell>
          <cell r="V336">
            <v>6.0001800000000001E-2</v>
          </cell>
          <cell r="W336">
            <v>1752</v>
          </cell>
          <cell r="X336">
            <v>0.15391369999999999</v>
          </cell>
          <cell r="Y336">
            <v>1752</v>
          </cell>
          <cell r="Z336">
            <v>0.15391369999999999</v>
          </cell>
          <cell r="AA336">
            <v>383</v>
          </cell>
          <cell r="AB336">
            <v>3.3646700000000002E-2</v>
          </cell>
          <cell r="AC336">
            <v>88</v>
          </cell>
          <cell r="AD336">
            <v>7.7308000000000003E-3</v>
          </cell>
          <cell r="AE336">
            <v>75</v>
          </cell>
          <cell r="AF336">
            <v>6.5887999999999997E-3</v>
          </cell>
          <cell r="AG336">
            <v>75</v>
          </cell>
          <cell r="AH336">
            <v>6.5887999999999997E-3</v>
          </cell>
          <cell r="AI336">
            <v>42</v>
          </cell>
          <cell r="AJ336">
            <v>3.6897000000000002E-3</v>
          </cell>
          <cell r="AK336">
            <v>42</v>
          </cell>
          <cell r="AL336">
            <v>3.6897000000000002E-3</v>
          </cell>
          <cell r="AM336">
            <v>54</v>
          </cell>
          <cell r="AN336">
            <v>4.7438999999999997E-3</v>
          </cell>
          <cell r="AO336">
            <v>127</v>
          </cell>
          <cell r="AP336">
            <v>1.1157E-2</v>
          </cell>
          <cell r="AQ336">
            <v>687</v>
          </cell>
          <cell r="AR336">
            <v>6.0353200000000003E-2</v>
          </cell>
          <cell r="AS336">
            <v>2</v>
          </cell>
          <cell r="AT336">
            <v>1.7569999999999999E-4</v>
          </cell>
          <cell r="AU336">
            <v>2343</v>
          </cell>
          <cell r="AV336">
            <v>0.2058333</v>
          </cell>
          <cell r="AW336">
            <v>201</v>
          </cell>
          <cell r="AX336">
            <v>1.7657900000000001E-2</v>
          </cell>
          <cell r="AY336">
            <v>425</v>
          </cell>
          <cell r="AZ336">
            <v>3.7336399999999999E-2</v>
          </cell>
        </row>
        <row r="337">
          <cell r="A337" t="str">
            <v>Z00605</v>
          </cell>
          <cell r="B337">
            <v>3656</v>
          </cell>
          <cell r="C337">
            <v>59</v>
          </cell>
          <cell r="D337">
            <v>1.61379E-2</v>
          </cell>
          <cell r="E337">
            <v>192</v>
          </cell>
          <cell r="F337">
            <v>5.2516399999999998E-2</v>
          </cell>
          <cell r="G337">
            <v>707</v>
          </cell>
          <cell r="H337">
            <v>0.19338069999999999</v>
          </cell>
          <cell r="I337">
            <v>74</v>
          </cell>
          <cell r="J337">
            <v>2.02407E-2</v>
          </cell>
          <cell r="K337">
            <v>147</v>
          </cell>
          <cell r="L337">
            <v>4.0207899999999998E-2</v>
          </cell>
          <cell r="M337">
            <v>219</v>
          </cell>
          <cell r="N337">
            <v>5.9901500000000003E-2</v>
          </cell>
          <cell r="O337">
            <v>81</v>
          </cell>
          <cell r="P337">
            <v>2.2155399999999999E-2</v>
          </cell>
          <cell r="Q337">
            <v>99</v>
          </cell>
          <cell r="R337">
            <v>2.70788E-2</v>
          </cell>
          <cell r="S337">
            <v>36</v>
          </cell>
          <cell r="T337">
            <v>9.8467999999999993E-3</v>
          </cell>
          <cell r="U337">
            <v>312</v>
          </cell>
          <cell r="V337">
            <v>8.5339200000000004E-2</v>
          </cell>
          <cell r="W337">
            <v>241</v>
          </cell>
          <cell r="X337">
            <v>6.5919000000000005E-2</v>
          </cell>
          <cell r="Y337">
            <v>241</v>
          </cell>
          <cell r="Z337">
            <v>6.5919000000000005E-2</v>
          </cell>
          <cell r="AA337">
            <v>210</v>
          </cell>
          <cell r="AB337">
            <v>5.7439799999999999E-2</v>
          </cell>
          <cell r="AC337">
            <v>20</v>
          </cell>
          <cell r="AD337">
            <v>5.4704999999999997E-3</v>
          </cell>
          <cell r="AE337">
            <v>40</v>
          </cell>
          <cell r="AF337">
            <v>1.09409E-2</v>
          </cell>
          <cell r="AG337">
            <v>40</v>
          </cell>
          <cell r="AH337">
            <v>1.09409E-2</v>
          </cell>
          <cell r="AI337">
            <v>10</v>
          </cell>
          <cell r="AJ337">
            <v>2.7352000000000001E-3</v>
          </cell>
          <cell r="AK337">
            <v>10</v>
          </cell>
          <cell r="AL337">
            <v>2.7352000000000001E-3</v>
          </cell>
          <cell r="AM337">
            <v>32</v>
          </cell>
          <cell r="AN337">
            <v>8.7527000000000004E-3</v>
          </cell>
          <cell r="AO337">
            <v>42</v>
          </cell>
          <cell r="AP337">
            <v>1.1488E-2</v>
          </cell>
          <cell r="AQ337">
            <v>830</v>
          </cell>
          <cell r="AR337">
            <v>0.22702410000000001</v>
          </cell>
          <cell r="AS337">
            <v>9</v>
          </cell>
          <cell r="AT337">
            <v>2.4616999999999998E-3</v>
          </cell>
          <cell r="AU337">
            <v>962</v>
          </cell>
          <cell r="AV337">
            <v>0.2631291</v>
          </cell>
          <cell r="AW337">
            <v>75</v>
          </cell>
          <cell r="AX337">
            <v>2.05142E-2</v>
          </cell>
          <cell r="AY337">
            <v>165</v>
          </cell>
          <cell r="AZ337">
            <v>4.5131299999999999E-2</v>
          </cell>
        </row>
        <row r="338">
          <cell r="A338" t="str">
            <v>Z00606</v>
          </cell>
          <cell r="B338">
            <v>4931</v>
          </cell>
          <cell r="C338">
            <v>71</v>
          </cell>
          <cell r="D338">
            <v>1.43987E-2</v>
          </cell>
          <cell r="E338">
            <v>325</v>
          </cell>
          <cell r="F338">
            <v>6.5909599999999999E-2</v>
          </cell>
          <cell r="G338">
            <v>623</v>
          </cell>
          <cell r="H338">
            <v>0.1263435</v>
          </cell>
          <cell r="I338">
            <v>57</v>
          </cell>
          <cell r="J338">
            <v>1.15595E-2</v>
          </cell>
          <cell r="K338">
            <v>187</v>
          </cell>
          <cell r="L338">
            <v>3.79233E-2</v>
          </cell>
          <cell r="M338">
            <v>170</v>
          </cell>
          <cell r="N338">
            <v>3.4475800000000001E-2</v>
          </cell>
          <cell r="O338">
            <v>120</v>
          </cell>
          <cell r="P338">
            <v>2.4335800000000001E-2</v>
          </cell>
          <cell r="Q338">
            <v>85</v>
          </cell>
          <cell r="R338">
            <v>1.72379E-2</v>
          </cell>
          <cell r="S338">
            <v>28</v>
          </cell>
          <cell r="T338">
            <v>5.6784000000000001E-3</v>
          </cell>
          <cell r="U338">
            <v>332</v>
          </cell>
          <cell r="V338">
            <v>6.7329100000000003E-2</v>
          </cell>
          <cell r="W338">
            <v>364</v>
          </cell>
          <cell r="X338">
            <v>7.3818700000000001E-2</v>
          </cell>
          <cell r="Y338">
            <v>364</v>
          </cell>
          <cell r="Z338">
            <v>7.3818700000000001E-2</v>
          </cell>
          <cell r="AA338">
            <v>178</v>
          </cell>
          <cell r="AB338">
            <v>3.6098199999999997E-2</v>
          </cell>
          <cell r="AC338">
            <v>59</v>
          </cell>
          <cell r="AD338">
            <v>1.1965099999999999E-2</v>
          </cell>
          <cell r="AE338">
            <v>39</v>
          </cell>
          <cell r="AF338">
            <v>7.9091000000000005E-3</v>
          </cell>
          <cell r="AG338">
            <v>39</v>
          </cell>
          <cell r="AH338">
            <v>7.9091000000000005E-3</v>
          </cell>
          <cell r="AI338">
            <v>20</v>
          </cell>
          <cell r="AJ338">
            <v>4.0559999999999997E-3</v>
          </cell>
          <cell r="AK338">
            <v>20</v>
          </cell>
          <cell r="AL338">
            <v>4.0559999999999997E-3</v>
          </cell>
          <cell r="AM338">
            <v>19</v>
          </cell>
          <cell r="AN338">
            <v>3.8532000000000002E-3</v>
          </cell>
          <cell r="AO338">
            <v>49</v>
          </cell>
          <cell r="AP338">
            <v>9.9371000000000008E-3</v>
          </cell>
          <cell r="AQ338">
            <v>500</v>
          </cell>
          <cell r="AR338">
            <v>0.1013993</v>
          </cell>
          <cell r="AS338">
            <v>4</v>
          </cell>
          <cell r="AT338">
            <v>8.1119999999999999E-4</v>
          </cell>
          <cell r="AU338">
            <v>1140</v>
          </cell>
          <cell r="AV338">
            <v>0.23119039999999999</v>
          </cell>
          <cell r="AW338">
            <v>88</v>
          </cell>
          <cell r="AX338">
            <v>1.7846299999999999E-2</v>
          </cell>
          <cell r="AY338">
            <v>193</v>
          </cell>
          <cell r="AZ338">
            <v>3.9140099999999997E-2</v>
          </cell>
        </row>
        <row r="339">
          <cell r="A339" t="str">
            <v>Z00608</v>
          </cell>
          <cell r="B339">
            <v>6940</v>
          </cell>
          <cell r="C339">
            <v>55</v>
          </cell>
          <cell r="D339">
            <v>7.9250999999999992E-3</v>
          </cell>
          <cell r="E339">
            <v>291</v>
          </cell>
          <cell r="F339">
            <v>4.1930799999999997E-2</v>
          </cell>
          <cell r="G339">
            <v>535</v>
          </cell>
          <cell r="H339">
            <v>7.7089299999999999E-2</v>
          </cell>
          <cell r="I339">
            <v>87</v>
          </cell>
          <cell r="J339">
            <v>1.2536E-2</v>
          </cell>
          <cell r="K339">
            <v>208</v>
          </cell>
          <cell r="L339">
            <v>2.99712E-2</v>
          </cell>
          <cell r="M339">
            <v>75</v>
          </cell>
          <cell r="N339">
            <v>1.0806899999999999E-2</v>
          </cell>
          <cell r="O339">
            <v>130</v>
          </cell>
          <cell r="P339">
            <v>1.8731999999999999E-2</v>
          </cell>
          <cell r="Q339">
            <v>41</v>
          </cell>
          <cell r="R339">
            <v>5.9078000000000004E-3</v>
          </cell>
          <cell r="S339">
            <v>30</v>
          </cell>
          <cell r="T339">
            <v>4.3227999999999999E-3</v>
          </cell>
          <cell r="U339">
            <v>369</v>
          </cell>
          <cell r="V339">
            <v>5.3170000000000002E-2</v>
          </cell>
          <cell r="W339">
            <v>323</v>
          </cell>
          <cell r="X339">
            <v>4.6541800000000001E-2</v>
          </cell>
          <cell r="Y339">
            <v>323</v>
          </cell>
          <cell r="Z339">
            <v>4.6541800000000001E-2</v>
          </cell>
          <cell r="AA339">
            <v>211</v>
          </cell>
          <cell r="AB339">
            <v>3.04035E-2</v>
          </cell>
          <cell r="AC339">
            <v>59</v>
          </cell>
          <cell r="AD339">
            <v>8.5013999999999992E-3</v>
          </cell>
          <cell r="AE339">
            <v>40</v>
          </cell>
          <cell r="AF339">
            <v>5.7637000000000001E-3</v>
          </cell>
          <cell r="AG339">
            <v>40</v>
          </cell>
          <cell r="AH339">
            <v>5.7637000000000001E-3</v>
          </cell>
          <cell r="AI339">
            <v>15</v>
          </cell>
          <cell r="AJ339">
            <v>2.1614E-3</v>
          </cell>
          <cell r="AK339">
            <v>15</v>
          </cell>
          <cell r="AL339">
            <v>2.1614E-3</v>
          </cell>
          <cell r="AM339">
            <v>38</v>
          </cell>
          <cell r="AN339">
            <v>5.4755000000000003E-3</v>
          </cell>
          <cell r="AO339">
            <v>49</v>
          </cell>
          <cell r="AP339">
            <v>7.0604999999999999E-3</v>
          </cell>
          <cell r="AQ339">
            <v>512</v>
          </cell>
          <cell r="AR339">
            <v>7.3775199999999999E-2</v>
          </cell>
          <cell r="AS339">
            <v>4</v>
          </cell>
          <cell r="AT339">
            <v>5.7640000000000002E-4</v>
          </cell>
          <cell r="AU339">
            <v>1121</v>
          </cell>
          <cell r="AV339">
            <v>0.16152739999999999</v>
          </cell>
          <cell r="AW339">
            <v>76</v>
          </cell>
          <cell r="AX339">
            <v>1.0951000000000001E-2</v>
          </cell>
          <cell r="AY339">
            <v>210</v>
          </cell>
          <cell r="AZ339">
            <v>3.0259399999999999E-2</v>
          </cell>
        </row>
        <row r="340">
          <cell r="A340" t="str">
            <v>Z00609</v>
          </cell>
          <cell r="B340">
            <v>6484</v>
          </cell>
          <cell r="C340">
            <v>72</v>
          </cell>
          <cell r="D340">
            <v>1.1104299999999999E-2</v>
          </cell>
          <cell r="E340">
            <v>343</v>
          </cell>
          <cell r="F340">
            <v>5.2899399999999999E-2</v>
          </cell>
          <cell r="G340">
            <v>799</v>
          </cell>
          <cell r="H340">
            <v>0.1232264</v>
          </cell>
          <cell r="I340">
            <v>137</v>
          </cell>
          <cell r="J340">
            <v>2.1128899999999999E-2</v>
          </cell>
          <cell r="K340">
            <v>231</v>
          </cell>
          <cell r="L340">
            <v>3.5626199999999997E-2</v>
          </cell>
          <cell r="M340">
            <v>232</v>
          </cell>
          <cell r="N340">
            <v>3.5780399999999997E-2</v>
          </cell>
          <cell r="O340">
            <v>117</v>
          </cell>
          <cell r="P340">
            <v>1.8044399999999999E-2</v>
          </cell>
          <cell r="Q340">
            <v>97</v>
          </cell>
          <cell r="R340">
            <v>1.49599E-2</v>
          </cell>
          <cell r="S340">
            <v>54</v>
          </cell>
          <cell r="T340">
            <v>8.3281999999999991E-3</v>
          </cell>
          <cell r="U340">
            <v>478</v>
          </cell>
          <cell r="V340">
            <v>7.3719900000000005E-2</v>
          </cell>
          <cell r="W340">
            <v>932</v>
          </cell>
          <cell r="X340">
            <v>0.14373839999999999</v>
          </cell>
          <cell r="Y340">
            <v>932</v>
          </cell>
          <cell r="Z340">
            <v>0.14373839999999999</v>
          </cell>
          <cell r="AA340">
            <v>318</v>
          </cell>
          <cell r="AB340">
            <v>4.9043799999999999E-2</v>
          </cell>
          <cell r="AC340">
            <v>60</v>
          </cell>
          <cell r="AD340">
            <v>9.2534999999999996E-3</v>
          </cell>
          <cell r="AE340">
            <v>58</v>
          </cell>
          <cell r="AF340">
            <v>8.9450999999999992E-3</v>
          </cell>
          <cell r="AG340">
            <v>58</v>
          </cell>
          <cell r="AH340">
            <v>8.9450999999999992E-3</v>
          </cell>
          <cell r="AI340">
            <v>16</v>
          </cell>
          <cell r="AJ340">
            <v>2.4675999999999999E-3</v>
          </cell>
          <cell r="AK340">
            <v>16</v>
          </cell>
          <cell r="AL340">
            <v>2.4675999999999999E-3</v>
          </cell>
          <cell r="AM340">
            <v>36</v>
          </cell>
          <cell r="AN340">
            <v>5.5520999999999999E-3</v>
          </cell>
          <cell r="AO340">
            <v>33</v>
          </cell>
          <cell r="AP340">
            <v>5.0895000000000003E-3</v>
          </cell>
          <cell r="AQ340">
            <v>671</v>
          </cell>
          <cell r="AR340">
            <v>0.10348549999999999</v>
          </cell>
          <cell r="AS340">
            <v>9</v>
          </cell>
          <cell r="AT340">
            <v>1.3879999999999999E-3</v>
          </cell>
          <cell r="AU340">
            <v>1381</v>
          </cell>
          <cell r="AV340">
            <v>0.2129858</v>
          </cell>
          <cell r="AW340">
            <v>124</v>
          </cell>
          <cell r="AX340">
            <v>1.9123999999999999E-2</v>
          </cell>
          <cell r="AY340">
            <v>285</v>
          </cell>
          <cell r="AZ340">
            <v>4.3954300000000002E-2</v>
          </cell>
        </row>
        <row r="341">
          <cell r="A341" t="str">
            <v>Z00610</v>
          </cell>
          <cell r="B341">
            <v>7578</v>
          </cell>
          <cell r="C341">
            <v>91</v>
          </cell>
          <cell r="D341">
            <v>1.2008400000000001E-2</v>
          </cell>
          <cell r="E341">
            <v>554</v>
          </cell>
          <cell r="F341">
            <v>7.3106400000000002E-2</v>
          </cell>
          <cell r="G341">
            <v>975</v>
          </cell>
          <cell r="H341">
            <v>0.1286619</v>
          </cell>
          <cell r="I341">
            <v>110</v>
          </cell>
          <cell r="J341">
            <v>1.4515699999999999E-2</v>
          </cell>
          <cell r="K341">
            <v>276</v>
          </cell>
          <cell r="L341">
            <v>3.6421200000000001E-2</v>
          </cell>
          <cell r="M341">
            <v>233</v>
          </cell>
          <cell r="N341">
            <v>3.0746900000000001E-2</v>
          </cell>
          <cell r="O341">
            <v>152</v>
          </cell>
          <cell r="P341">
            <v>2.0058099999999999E-2</v>
          </cell>
          <cell r="Q341">
            <v>159</v>
          </cell>
          <cell r="R341">
            <v>2.0981799999999998E-2</v>
          </cell>
          <cell r="S341">
            <v>45</v>
          </cell>
          <cell r="T341">
            <v>5.9382000000000002E-3</v>
          </cell>
          <cell r="U341">
            <v>512</v>
          </cell>
          <cell r="V341">
            <v>6.7563999999999999E-2</v>
          </cell>
          <cell r="W341">
            <v>1294</v>
          </cell>
          <cell r="X341">
            <v>0.17075750000000001</v>
          </cell>
          <cell r="Y341">
            <v>1294</v>
          </cell>
          <cell r="Z341">
            <v>0.17075750000000001</v>
          </cell>
          <cell r="AA341">
            <v>312</v>
          </cell>
          <cell r="AB341">
            <v>4.1171800000000001E-2</v>
          </cell>
          <cell r="AC341">
            <v>47</v>
          </cell>
          <cell r="AD341">
            <v>6.2021999999999997E-3</v>
          </cell>
          <cell r="AE341">
            <v>45</v>
          </cell>
          <cell r="AF341">
            <v>5.9382000000000002E-3</v>
          </cell>
          <cell r="AG341">
            <v>45</v>
          </cell>
          <cell r="AH341">
            <v>5.9382000000000002E-3</v>
          </cell>
          <cell r="AI341">
            <v>24</v>
          </cell>
          <cell r="AJ341">
            <v>3.1670999999999999E-3</v>
          </cell>
          <cell r="AK341">
            <v>24</v>
          </cell>
          <cell r="AL341">
            <v>3.1670999999999999E-3</v>
          </cell>
          <cell r="AM341">
            <v>51</v>
          </cell>
          <cell r="AN341">
            <v>6.7299999999999999E-3</v>
          </cell>
          <cell r="AO341">
            <v>55</v>
          </cell>
          <cell r="AP341">
            <v>7.2579000000000003E-3</v>
          </cell>
          <cell r="AQ341">
            <v>924</v>
          </cell>
          <cell r="AR341">
            <v>0.1219319</v>
          </cell>
          <cell r="AS341">
            <v>3</v>
          </cell>
          <cell r="AT341">
            <v>3.9589999999999997E-4</v>
          </cell>
          <cell r="AU341">
            <v>1719</v>
          </cell>
          <cell r="AV341">
            <v>0.22684090000000001</v>
          </cell>
          <cell r="AW341">
            <v>99</v>
          </cell>
          <cell r="AX341">
            <v>1.30641E-2</v>
          </cell>
          <cell r="AY341">
            <v>276</v>
          </cell>
          <cell r="AZ341">
            <v>3.6421200000000001E-2</v>
          </cell>
        </row>
        <row r="342">
          <cell r="A342" t="str">
            <v>Z00614</v>
          </cell>
          <cell r="B342">
            <v>3470</v>
          </cell>
          <cell r="C342">
            <v>40</v>
          </cell>
          <cell r="D342">
            <v>1.15274E-2</v>
          </cell>
          <cell r="E342">
            <v>173</v>
          </cell>
          <cell r="F342">
            <v>4.9855900000000002E-2</v>
          </cell>
          <cell r="G342">
            <v>273</v>
          </cell>
          <cell r="H342">
            <v>7.8674400000000005E-2</v>
          </cell>
          <cell r="I342">
            <v>69</v>
          </cell>
          <cell r="J342">
            <v>1.9884700000000002E-2</v>
          </cell>
          <cell r="K342">
            <v>74</v>
          </cell>
          <cell r="L342">
            <v>2.13256E-2</v>
          </cell>
          <cell r="M342">
            <v>86</v>
          </cell>
          <cell r="N342">
            <v>2.4783900000000001E-2</v>
          </cell>
          <cell r="O342">
            <v>39</v>
          </cell>
          <cell r="P342">
            <v>1.12392E-2</v>
          </cell>
          <cell r="Q342">
            <v>41</v>
          </cell>
          <cell r="R342">
            <v>1.1815600000000001E-2</v>
          </cell>
          <cell r="S342">
            <v>13</v>
          </cell>
          <cell r="T342">
            <v>3.7464E-3</v>
          </cell>
          <cell r="U342">
            <v>160</v>
          </cell>
          <cell r="V342">
            <v>4.6109499999999998E-2</v>
          </cell>
          <cell r="W342">
            <v>138</v>
          </cell>
          <cell r="X342">
            <v>3.9769499999999999E-2</v>
          </cell>
          <cell r="Y342">
            <v>138</v>
          </cell>
          <cell r="Z342">
            <v>3.9769499999999999E-2</v>
          </cell>
          <cell r="AA342">
            <v>105</v>
          </cell>
          <cell r="AB342">
            <v>3.0259399999999999E-2</v>
          </cell>
          <cell r="AC342">
            <v>20</v>
          </cell>
          <cell r="AD342">
            <v>5.7637000000000001E-3</v>
          </cell>
          <cell r="AE342">
            <v>17</v>
          </cell>
          <cell r="AF342">
            <v>4.8991E-3</v>
          </cell>
          <cell r="AG342">
            <v>17</v>
          </cell>
          <cell r="AH342">
            <v>4.8991E-3</v>
          </cell>
          <cell r="AI342">
            <v>8</v>
          </cell>
          <cell r="AJ342">
            <v>2.3054999999999998E-3</v>
          </cell>
          <cell r="AK342">
            <v>8</v>
          </cell>
          <cell r="AL342">
            <v>2.3054999999999998E-3</v>
          </cell>
          <cell r="AM342">
            <v>9</v>
          </cell>
          <cell r="AN342">
            <v>2.5937E-3</v>
          </cell>
          <cell r="AO342">
            <v>18</v>
          </cell>
          <cell r="AP342">
            <v>5.1872999999999997E-3</v>
          </cell>
          <cell r="AQ342">
            <v>112</v>
          </cell>
          <cell r="AR342">
            <v>3.2276699999999998E-2</v>
          </cell>
          <cell r="AS342">
            <v>5</v>
          </cell>
          <cell r="AT342">
            <v>1.4408999999999999E-3</v>
          </cell>
          <cell r="AU342">
            <v>544</v>
          </cell>
          <cell r="AV342">
            <v>0.1567723</v>
          </cell>
          <cell r="AW342">
            <v>50</v>
          </cell>
          <cell r="AX342">
            <v>1.44092E-2</v>
          </cell>
          <cell r="AY342">
            <v>122</v>
          </cell>
          <cell r="AZ342">
            <v>3.5158500000000002E-2</v>
          </cell>
        </row>
        <row r="343">
          <cell r="A343" t="str">
            <v>Z00615</v>
          </cell>
          <cell r="B343">
            <v>10725</v>
          </cell>
          <cell r="C343">
            <v>113</v>
          </cell>
          <cell r="D343">
            <v>1.05361E-2</v>
          </cell>
          <cell r="E343">
            <v>793</v>
          </cell>
          <cell r="F343">
            <v>7.3939400000000002E-2</v>
          </cell>
          <cell r="G343">
            <v>1266</v>
          </cell>
          <cell r="H343">
            <v>0.11804199999999999</v>
          </cell>
          <cell r="I343">
            <v>160</v>
          </cell>
          <cell r="J343">
            <v>1.49184E-2</v>
          </cell>
          <cell r="K343">
            <v>380</v>
          </cell>
          <cell r="L343">
            <v>3.5431200000000003E-2</v>
          </cell>
          <cell r="M343">
            <v>265</v>
          </cell>
          <cell r="N343">
            <v>2.4708600000000001E-2</v>
          </cell>
          <cell r="O343">
            <v>254</v>
          </cell>
          <cell r="P343">
            <v>2.3682999999999999E-2</v>
          </cell>
          <cell r="Q343">
            <v>177</v>
          </cell>
          <cell r="R343">
            <v>1.6503500000000001E-2</v>
          </cell>
          <cell r="S343">
            <v>53</v>
          </cell>
          <cell r="T343">
            <v>4.9417000000000003E-3</v>
          </cell>
          <cell r="U343">
            <v>673</v>
          </cell>
          <cell r="V343">
            <v>6.2750600000000004E-2</v>
          </cell>
          <cell r="W343">
            <v>1071</v>
          </cell>
          <cell r="X343">
            <v>9.9860099999999993E-2</v>
          </cell>
          <cell r="Y343">
            <v>1071</v>
          </cell>
          <cell r="Z343">
            <v>9.9860099999999993E-2</v>
          </cell>
          <cell r="AA343">
            <v>380</v>
          </cell>
          <cell r="AB343">
            <v>3.5431200000000003E-2</v>
          </cell>
          <cell r="AC343">
            <v>108</v>
          </cell>
          <cell r="AD343">
            <v>1.00699E-2</v>
          </cell>
          <cell r="AE343">
            <v>76</v>
          </cell>
          <cell r="AF343">
            <v>7.0862E-3</v>
          </cell>
          <cell r="AG343">
            <v>76</v>
          </cell>
          <cell r="AH343">
            <v>7.0862E-3</v>
          </cell>
          <cell r="AI343">
            <v>40</v>
          </cell>
          <cell r="AJ343">
            <v>3.7296E-3</v>
          </cell>
          <cell r="AK343">
            <v>40</v>
          </cell>
          <cell r="AL343">
            <v>3.7296E-3</v>
          </cell>
          <cell r="AM343">
            <v>47</v>
          </cell>
          <cell r="AN343">
            <v>4.3823000000000004E-3</v>
          </cell>
          <cell r="AO343">
            <v>108</v>
          </cell>
          <cell r="AP343">
            <v>1.00699E-2</v>
          </cell>
          <cell r="AQ343">
            <v>943</v>
          </cell>
          <cell r="AR343">
            <v>8.7925400000000001E-2</v>
          </cell>
          <cell r="AS343">
            <v>3</v>
          </cell>
          <cell r="AT343">
            <v>2.7970000000000002E-4</v>
          </cell>
          <cell r="AU343">
            <v>2389</v>
          </cell>
          <cell r="AV343">
            <v>0.22275059999999999</v>
          </cell>
          <cell r="AW343">
            <v>170</v>
          </cell>
          <cell r="AX343">
            <v>1.5850800000000002E-2</v>
          </cell>
          <cell r="AY343">
            <v>345</v>
          </cell>
          <cell r="AZ343">
            <v>3.2167800000000003E-2</v>
          </cell>
        </row>
        <row r="344">
          <cell r="A344" t="str">
            <v>Z00616</v>
          </cell>
          <cell r="B344">
            <v>8601</v>
          </cell>
          <cell r="C344">
            <v>115</v>
          </cell>
          <cell r="D344">
            <v>1.33705E-2</v>
          </cell>
          <cell r="E344">
            <v>502</v>
          </cell>
          <cell r="F344">
            <v>5.8365300000000002E-2</v>
          </cell>
          <cell r="G344">
            <v>1201</v>
          </cell>
          <cell r="H344">
            <v>0.13963490000000001</v>
          </cell>
          <cell r="I344">
            <v>142</v>
          </cell>
          <cell r="J344">
            <v>1.6509699999999999E-2</v>
          </cell>
          <cell r="K344">
            <v>344</v>
          </cell>
          <cell r="L344">
            <v>3.9995299999999998E-2</v>
          </cell>
          <cell r="M344">
            <v>298</v>
          </cell>
          <cell r="N344">
            <v>3.46471E-2</v>
          </cell>
          <cell r="O344">
            <v>116</v>
          </cell>
          <cell r="P344">
            <v>1.34868E-2</v>
          </cell>
          <cell r="Q344">
            <v>162</v>
          </cell>
          <cell r="R344">
            <v>1.8835000000000001E-2</v>
          </cell>
          <cell r="S344">
            <v>59</v>
          </cell>
          <cell r="T344">
            <v>6.8596999999999998E-3</v>
          </cell>
          <cell r="U344">
            <v>665</v>
          </cell>
          <cell r="V344">
            <v>7.7316599999999999E-2</v>
          </cell>
          <cell r="W344">
            <v>754</v>
          </cell>
          <cell r="X344">
            <v>8.7664199999999998E-2</v>
          </cell>
          <cell r="Y344">
            <v>754</v>
          </cell>
          <cell r="Z344">
            <v>8.7664199999999998E-2</v>
          </cell>
          <cell r="AA344">
            <v>390</v>
          </cell>
          <cell r="AB344">
            <v>4.5343599999999998E-2</v>
          </cell>
          <cell r="AC344">
            <v>76</v>
          </cell>
          <cell r="AD344">
            <v>8.8362000000000007E-3</v>
          </cell>
          <cell r="AE344">
            <v>66</v>
          </cell>
          <cell r="AF344">
            <v>7.6734999999999998E-3</v>
          </cell>
          <cell r="AG344">
            <v>66</v>
          </cell>
          <cell r="AH344">
            <v>7.6734999999999998E-3</v>
          </cell>
          <cell r="AI344">
            <v>47</v>
          </cell>
          <cell r="AJ344">
            <v>5.4644999999999997E-3</v>
          </cell>
          <cell r="AK344">
            <v>47</v>
          </cell>
          <cell r="AL344">
            <v>5.4644999999999997E-3</v>
          </cell>
          <cell r="AM344">
            <v>50</v>
          </cell>
          <cell r="AN344">
            <v>5.8133000000000004E-3</v>
          </cell>
          <cell r="AO344">
            <v>57</v>
          </cell>
          <cell r="AP344">
            <v>6.6271000000000004E-3</v>
          </cell>
          <cell r="AQ344">
            <v>1219</v>
          </cell>
          <cell r="AR344">
            <v>0.14172770000000001</v>
          </cell>
          <cell r="AS344">
            <v>3</v>
          </cell>
          <cell r="AT344">
            <v>3.4880000000000002E-4</v>
          </cell>
          <cell r="AU344">
            <v>1974</v>
          </cell>
          <cell r="AV344">
            <v>0.2295082</v>
          </cell>
          <cell r="AW344">
            <v>137</v>
          </cell>
          <cell r="AX344">
            <v>1.5928399999999999E-2</v>
          </cell>
          <cell r="AY344">
            <v>242</v>
          </cell>
          <cell r="AZ344">
            <v>2.81363E-2</v>
          </cell>
        </row>
        <row r="345">
          <cell r="A345" t="str">
            <v>Z00617</v>
          </cell>
          <cell r="B345">
            <v>3987</v>
          </cell>
          <cell r="C345">
            <v>72</v>
          </cell>
          <cell r="D345">
            <v>1.80587E-2</v>
          </cell>
          <cell r="E345">
            <v>197</v>
          </cell>
          <cell r="F345">
            <v>4.9410599999999999E-2</v>
          </cell>
          <cell r="G345">
            <v>571</v>
          </cell>
          <cell r="H345">
            <v>0.1432155</v>
          </cell>
          <cell r="I345">
            <v>67</v>
          </cell>
          <cell r="J345">
            <v>1.6804599999999999E-2</v>
          </cell>
          <cell r="K345">
            <v>176</v>
          </cell>
          <cell r="L345">
            <v>4.4143500000000002E-2</v>
          </cell>
          <cell r="M345">
            <v>162</v>
          </cell>
          <cell r="N345">
            <v>4.0632099999999997E-2</v>
          </cell>
          <cell r="O345">
            <v>87</v>
          </cell>
          <cell r="P345">
            <v>2.1820900000000001E-2</v>
          </cell>
          <cell r="Q345">
            <v>30</v>
          </cell>
          <cell r="R345">
            <v>7.5244999999999999E-3</v>
          </cell>
          <cell r="S345">
            <v>19</v>
          </cell>
          <cell r="T345">
            <v>4.7654999999999998E-3</v>
          </cell>
          <cell r="U345">
            <v>322</v>
          </cell>
          <cell r="V345">
            <v>8.0762500000000001E-2</v>
          </cell>
          <cell r="W345">
            <v>24</v>
          </cell>
          <cell r="X345">
            <v>6.0196E-3</v>
          </cell>
          <cell r="Y345">
            <v>24</v>
          </cell>
          <cell r="Z345">
            <v>6.0196E-3</v>
          </cell>
          <cell r="AA345">
            <v>186</v>
          </cell>
          <cell r="AB345">
            <v>4.6651600000000001E-2</v>
          </cell>
          <cell r="AC345">
            <v>34</v>
          </cell>
          <cell r="AD345">
            <v>8.5276999999999992E-3</v>
          </cell>
          <cell r="AE345">
            <v>26</v>
          </cell>
          <cell r="AF345">
            <v>6.5211999999999996E-3</v>
          </cell>
          <cell r="AG345">
            <v>26</v>
          </cell>
          <cell r="AH345">
            <v>6.5211999999999996E-3</v>
          </cell>
          <cell r="AI345">
            <v>17</v>
          </cell>
          <cell r="AJ345">
            <v>4.2639000000000002E-3</v>
          </cell>
          <cell r="AK345">
            <v>17</v>
          </cell>
          <cell r="AL345">
            <v>4.2639000000000002E-3</v>
          </cell>
          <cell r="AM345">
            <v>25</v>
          </cell>
          <cell r="AN345">
            <v>6.2703999999999998E-3</v>
          </cell>
          <cell r="AO345">
            <v>25</v>
          </cell>
          <cell r="AP345">
            <v>6.2703999999999998E-3</v>
          </cell>
          <cell r="AQ345">
            <v>275</v>
          </cell>
          <cell r="AR345">
            <v>6.8974199999999999E-2</v>
          </cell>
          <cell r="AS345">
            <v>2</v>
          </cell>
          <cell r="AT345">
            <v>5.0160000000000005E-4</v>
          </cell>
          <cell r="AU345">
            <v>955</v>
          </cell>
          <cell r="AV345">
            <v>0.23952850000000001</v>
          </cell>
          <cell r="AW345">
            <v>73</v>
          </cell>
          <cell r="AX345">
            <v>1.8309499999999999E-2</v>
          </cell>
          <cell r="AY345">
            <v>179</v>
          </cell>
          <cell r="AZ345">
            <v>4.4895900000000002E-2</v>
          </cell>
        </row>
        <row r="346">
          <cell r="A346" t="str">
            <v>Z00618</v>
          </cell>
          <cell r="B346">
            <v>3012</v>
          </cell>
          <cell r="C346">
            <v>26</v>
          </cell>
          <cell r="D346">
            <v>8.6321000000000002E-3</v>
          </cell>
          <cell r="E346">
            <v>192</v>
          </cell>
          <cell r="F346">
            <v>6.3744999999999996E-2</v>
          </cell>
          <cell r="G346">
            <v>308</v>
          </cell>
          <cell r="H346">
            <v>0.1022576</v>
          </cell>
          <cell r="I346">
            <v>28</v>
          </cell>
          <cell r="J346">
            <v>9.2960999999999998E-3</v>
          </cell>
          <cell r="K346">
            <v>65</v>
          </cell>
          <cell r="L346">
            <v>2.15803E-2</v>
          </cell>
          <cell r="M346">
            <v>70</v>
          </cell>
          <cell r="N346">
            <v>2.3240400000000001E-2</v>
          </cell>
          <cell r="O346">
            <v>95</v>
          </cell>
          <cell r="P346">
            <v>3.1540499999999999E-2</v>
          </cell>
          <cell r="Q346">
            <v>61</v>
          </cell>
          <cell r="R346">
            <v>2.0252300000000001E-2</v>
          </cell>
          <cell r="S346">
            <v>8</v>
          </cell>
          <cell r="T346">
            <v>2.6559999999999999E-3</v>
          </cell>
          <cell r="U346">
            <v>129</v>
          </cell>
          <cell r="V346">
            <v>4.2828699999999997E-2</v>
          </cell>
          <cell r="W346">
            <v>384</v>
          </cell>
          <cell r="X346">
            <v>0.12748999999999999</v>
          </cell>
          <cell r="Y346">
            <v>384</v>
          </cell>
          <cell r="Z346">
            <v>0.12748999999999999</v>
          </cell>
          <cell r="AA346">
            <v>81</v>
          </cell>
          <cell r="AB346">
            <v>2.68924E-2</v>
          </cell>
          <cell r="AC346">
            <v>26</v>
          </cell>
          <cell r="AD346">
            <v>8.6321000000000002E-3</v>
          </cell>
          <cell r="AE346">
            <v>50</v>
          </cell>
          <cell r="AF346">
            <v>1.6600299999999998E-2</v>
          </cell>
          <cell r="AG346">
            <v>50</v>
          </cell>
          <cell r="AH346">
            <v>1.6600299999999998E-2</v>
          </cell>
          <cell r="AI346">
            <v>34</v>
          </cell>
          <cell r="AJ346">
            <v>1.12882E-2</v>
          </cell>
          <cell r="AK346">
            <v>34</v>
          </cell>
          <cell r="AL346">
            <v>1.12882E-2</v>
          </cell>
          <cell r="AM346">
            <v>21</v>
          </cell>
          <cell r="AN346">
            <v>6.9721000000000002E-3</v>
          </cell>
          <cell r="AO346">
            <v>34</v>
          </cell>
          <cell r="AP346">
            <v>1.12882E-2</v>
          </cell>
          <cell r="AQ346">
            <v>310</v>
          </cell>
          <cell r="AR346">
            <v>0.1029216</v>
          </cell>
          <cell r="AS346">
            <v>3</v>
          </cell>
          <cell r="AT346">
            <v>9.9599999999999992E-4</v>
          </cell>
          <cell r="AU346">
            <v>562</v>
          </cell>
          <cell r="AV346">
            <v>0.186587</v>
          </cell>
          <cell r="AW346">
            <v>43</v>
          </cell>
          <cell r="AX346">
            <v>1.4276199999999999E-2</v>
          </cell>
          <cell r="AY346">
            <v>58</v>
          </cell>
          <cell r="AZ346">
            <v>1.92563E-2</v>
          </cell>
        </row>
        <row r="347">
          <cell r="A347" t="str">
            <v>Z00619</v>
          </cell>
          <cell r="B347">
            <v>5793</v>
          </cell>
          <cell r="C347">
            <v>89</v>
          </cell>
          <cell r="D347">
            <v>1.5363399999999999E-2</v>
          </cell>
          <cell r="E347">
            <v>413</v>
          </cell>
          <cell r="F347">
            <v>7.1292900000000006E-2</v>
          </cell>
          <cell r="G347">
            <v>766</v>
          </cell>
          <cell r="H347">
            <v>0.1322286</v>
          </cell>
          <cell r="I347">
            <v>79</v>
          </cell>
          <cell r="J347">
            <v>1.3637099999999999E-2</v>
          </cell>
          <cell r="K347">
            <v>219</v>
          </cell>
          <cell r="L347">
            <v>3.7804200000000003E-2</v>
          </cell>
          <cell r="M347">
            <v>219</v>
          </cell>
          <cell r="N347">
            <v>3.7804200000000003E-2</v>
          </cell>
          <cell r="O347">
            <v>106</v>
          </cell>
          <cell r="P347">
            <v>1.8297899999999999E-2</v>
          </cell>
          <cell r="Q347">
            <v>92</v>
          </cell>
          <cell r="R347">
            <v>1.5881200000000002E-2</v>
          </cell>
          <cell r="S347">
            <v>34</v>
          </cell>
          <cell r="T347">
            <v>5.8691999999999998E-3</v>
          </cell>
          <cell r="U347">
            <v>422</v>
          </cell>
          <cell r="V347">
            <v>7.2846499999999995E-2</v>
          </cell>
          <cell r="W347">
            <v>106</v>
          </cell>
          <cell r="X347">
            <v>1.8297899999999999E-2</v>
          </cell>
          <cell r="Y347">
            <v>106</v>
          </cell>
          <cell r="Z347">
            <v>1.8297899999999999E-2</v>
          </cell>
          <cell r="AA347">
            <v>261</v>
          </cell>
          <cell r="AB347">
            <v>4.5054400000000001E-2</v>
          </cell>
          <cell r="AC347">
            <v>43</v>
          </cell>
          <cell r="AD347">
            <v>7.4228000000000002E-3</v>
          </cell>
          <cell r="AE347">
            <v>57</v>
          </cell>
          <cell r="AF347">
            <v>9.8394999999999993E-3</v>
          </cell>
          <cell r="AG347">
            <v>57</v>
          </cell>
          <cell r="AH347">
            <v>9.8394999999999993E-3</v>
          </cell>
          <cell r="AI347">
            <v>30</v>
          </cell>
          <cell r="AJ347">
            <v>5.1786999999999996E-3</v>
          </cell>
          <cell r="AK347">
            <v>30</v>
          </cell>
          <cell r="AL347">
            <v>5.1786999999999996E-3</v>
          </cell>
          <cell r="AM347">
            <v>36</v>
          </cell>
          <cell r="AN347">
            <v>6.2144000000000001E-3</v>
          </cell>
          <cell r="AO347">
            <v>49</v>
          </cell>
          <cell r="AP347">
            <v>8.4585000000000007E-3</v>
          </cell>
          <cell r="AQ347">
            <v>608</v>
          </cell>
          <cell r="AR347">
            <v>0.1049543</v>
          </cell>
          <cell r="AS347">
            <v>2</v>
          </cell>
          <cell r="AT347">
            <v>3.4519999999999999E-4</v>
          </cell>
          <cell r="AU347">
            <v>1329</v>
          </cell>
          <cell r="AV347">
            <v>0.2294148</v>
          </cell>
          <cell r="AW347">
            <v>89</v>
          </cell>
          <cell r="AX347">
            <v>1.5363399999999999E-2</v>
          </cell>
          <cell r="AY347">
            <v>167</v>
          </cell>
          <cell r="AZ347">
            <v>2.88279E-2</v>
          </cell>
        </row>
        <row r="348">
          <cell r="A348" t="str">
            <v>Z00620</v>
          </cell>
          <cell r="B348">
            <v>6327</v>
          </cell>
          <cell r="C348">
            <v>132</v>
          </cell>
          <cell r="D348">
            <v>2.0863E-2</v>
          </cell>
          <cell r="E348">
            <v>573</v>
          </cell>
          <cell r="F348">
            <v>9.0564199999999997E-2</v>
          </cell>
          <cell r="G348">
            <v>790</v>
          </cell>
          <cell r="H348">
            <v>0.12486170000000001</v>
          </cell>
          <cell r="I348">
            <v>92</v>
          </cell>
          <cell r="J348">
            <v>1.4540900000000001E-2</v>
          </cell>
          <cell r="K348">
            <v>265</v>
          </cell>
          <cell r="L348">
            <v>4.1883999999999998E-2</v>
          </cell>
          <cell r="M348">
            <v>221</v>
          </cell>
          <cell r="N348">
            <v>3.4929700000000001E-2</v>
          </cell>
          <cell r="O348">
            <v>142</v>
          </cell>
          <cell r="P348">
            <v>2.2443500000000002E-2</v>
          </cell>
          <cell r="Q348">
            <v>90</v>
          </cell>
          <cell r="R348">
            <v>1.4224799999999999E-2</v>
          </cell>
          <cell r="S348">
            <v>37</v>
          </cell>
          <cell r="T348">
            <v>5.8479999999999999E-3</v>
          </cell>
          <cell r="U348">
            <v>493</v>
          </cell>
          <cell r="V348">
            <v>7.7920000000000003E-2</v>
          </cell>
          <cell r="W348">
            <v>999</v>
          </cell>
          <cell r="X348">
            <v>0.1578947</v>
          </cell>
          <cell r="Y348">
            <v>999</v>
          </cell>
          <cell r="Z348">
            <v>0.1578947</v>
          </cell>
          <cell r="AA348">
            <v>297</v>
          </cell>
          <cell r="AB348">
            <v>4.6941700000000003E-2</v>
          </cell>
          <cell r="AC348">
            <v>51</v>
          </cell>
          <cell r="AD348">
            <v>8.0607000000000005E-3</v>
          </cell>
          <cell r="AE348">
            <v>60</v>
          </cell>
          <cell r="AF348">
            <v>9.4832000000000007E-3</v>
          </cell>
          <cell r="AG348">
            <v>60</v>
          </cell>
          <cell r="AH348">
            <v>9.4832000000000007E-3</v>
          </cell>
          <cell r="AI348">
            <v>35</v>
          </cell>
          <cell r="AJ348">
            <v>5.5317999999999999E-3</v>
          </cell>
          <cell r="AK348">
            <v>35</v>
          </cell>
          <cell r="AL348">
            <v>5.5317999999999999E-3</v>
          </cell>
          <cell r="AM348">
            <v>46</v>
          </cell>
          <cell r="AN348">
            <v>7.2703999999999998E-3</v>
          </cell>
          <cell r="AO348">
            <v>50</v>
          </cell>
          <cell r="AP348">
            <v>7.9025999999999992E-3</v>
          </cell>
          <cell r="AQ348">
            <v>793</v>
          </cell>
          <cell r="AR348">
            <v>0.1253359</v>
          </cell>
          <cell r="AS348">
            <v>6</v>
          </cell>
          <cell r="AT348">
            <v>9.4830000000000001E-4</v>
          </cell>
          <cell r="AU348">
            <v>1613</v>
          </cell>
          <cell r="AV348">
            <v>0.25493909999999997</v>
          </cell>
          <cell r="AW348">
            <v>97</v>
          </cell>
          <cell r="AX348">
            <v>1.53311E-2</v>
          </cell>
          <cell r="AY348">
            <v>240</v>
          </cell>
          <cell r="AZ348">
            <v>3.79327E-2</v>
          </cell>
        </row>
        <row r="349">
          <cell r="A349" t="str">
            <v>Z00621</v>
          </cell>
          <cell r="B349">
            <v>3355</v>
          </cell>
          <cell r="C349">
            <v>46</v>
          </cell>
          <cell r="D349">
            <v>1.37109E-2</v>
          </cell>
          <cell r="E349">
            <v>184</v>
          </cell>
          <cell r="F349">
            <v>5.4843500000000003E-2</v>
          </cell>
          <cell r="G349">
            <v>410</v>
          </cell>
          <cell r="H349">
            <v>0.1222057</v>
          </cell>
          <cell r="I349">
            <v>54</v>
          </cell>
          <cell r="J349">
            <v>1.6095399999999999E-2</v>
          </cell>
          <cell r="K349">
            <v>141</v>
          </cell>
          <cell r="L349">
            <v>4.2026800000000003E-2</v>
          </cell>
          <cell r="M349">
            <v>86</v>
          </cell>
          <cell r="N349">
            <v>2.5633400000000001E-2</v>
          </cell>
          <cell r="O349">
            <v>67</v>
          </cell>
          <cell r="P349">
            <v>1.99702E-2</v>
          </cell>
          <cell r="Q349">
            <v>48</v>
          </cell>
          <cell r="R349">
            <v>1.4307E-2</v>
          </cell>
          <cell r="S349">
            <v>15</v>
          </cell>
          <cell r="T349">
            <v>4.4708999999999999E-3</v>
          </cell>
          <cell r="U349">
            <v>237</v>
          </cell>
          <cell r="V349">
            <v>7.0640800000000004E-2</v>
          </cell>
          <cell r="W349">
            <v>198</v>
          </cell>
          <cell r="X349">
            <v>5.9016399999999997E-2</v>
          </cell>
          <cell r="Y349">
            <v>198</v>
          </cell>
          <cell r="Z349">
            <v>5.9016399999999997E-2</v>
          </cell>
          <cell r="AA349">
            <v>130</v>
          </cell>
          <cell r="AB349">
            <v>3.8748100000000001E-2</v>
          </cell>
          <cell r="AC349">
            <v>29</v>
          </cell>
          <cell r="AD349">
            <v>8.6438000000000001E-3</v>
          </cell>
          <cell r="AE349">
            <v>33</v>
          </cell>
          <cell r="AF349">
            <v>9.8361000000000004E-3</v>
          </cell>
          <cell r="AG349">
            <v>33</v>
          </cell>
          <cell r="AH349">
            <v>9.8361000000000004E-3</v>
          </cell>
          <cell r="AI349">
            <v>17</v>
          </cell>
          <cell r="AJ349">
            <v>5.0670999999999997E-3</v>
          </cell>
          <cell r="AK349">
            <v>17</v>
          </cell>
          <cell r="AL349">
            <v>5.0670999999999997E-3</v>
          </cell>
          <cell r="AM349">
            <v>12</v>
          </cell>
          <cell r="AN349">
            <v>3.5768000000000002E-3</v>
          </cell>
          <cell r="AO349">
            <v>37</v>
          </cell>
          <cell r="AP349">
            <v>1.10283E-2</v>
          </cell>
          <cell r="AQ349">
            <v>227</v>
          </cell>
          <cell r="AR349">
            <v>6.7660200000000004E-2</v>
          </cell>
          <cell r="AS349">
            <v>6</v>
          </cell>
          <cell r="AT349">
            <v>1.7884000000000001E-3</v>
          </cell>
          <cell r="AU349">
            <v>755</v>
          </cell>
          <cell r="AV349">
            <v>0.2250373</v>
          </cell>
          <cell r="AW349">
            <v>42</v>
          </cell>
          <cell r="AX349">
            <v>1.25186E-2</v>
          </cell>
          <cell r="AY349">
            <v>118</v>
          </cell>
          <cell r="AZ349">
            <v>3.5171399999999998E-2</v>
          </cell>
        </row>
        <row r="350">
          <cell r="A350" t="str">
            <v>Z00622</v>
          </cell>
          <cell r="B350">
            <v>4369</v>
          </cell>
          <cell r="C350">
            <v>28</v>
          </cell>
          <cell r="D350">
            <v>6.4088000000000001E-3</v>
          </cell>
          <cell r="E350">
            <v>404</v>
          </cell>
          <cell r="F350">
            <v>9.2469700000000002E-2</v>
          </cell>
          <cell r="G350">
            <v>421</v>
          </cell>
          <cell r="H350">
            <v>9.6360699999999994E-2</v>
          </cell>
          <cell r="I350">
            <v>56</v>
          </cell>
          <cell r="J350">
            <v>1.28176E-2</v>
          </cell>
          <cell r="K350">
            <v>99</v>
          </cell>
          <cell r="L350">
            <v>2.2659599999999998E-2</v>
          </cell>
          <cell r="M350">
            <v>38</v>
          </cell>
          <cell r="N350">
            <v>8.6975999999999998E-3</v>
          </cell>
          <cell r="O350">
            <v>83</v>
          </cell>
          <cell r="P350">
            <v>1.89975E-2</v>
          </cell>
          <cell r="Q350">
            <v>74</v>
          </cell>
          <cell r="R350">
            <v>1.6937500000000001E-2</v>
          </cell>
          <cell r="S350">
            <v>8</v>
          </cell>
          <cell r="T350">
            <v>1.8311E-3</v>
          </cell>
          <cell r="U350">
            <v>209</v>
          </cell>
          <cell r="V350">
            <v>4.7836999999999998E-2</v>
          </cell>
          <cell r="W350">
            <v>508</v>
          </cell>
          <cell r="X350">
            <v>0.11627369999999999</v>
          </cell>
          <cell r="Y350">
            <v>508</v>
          </cell>
          <cell r="Z350">
            <v>0.11627369999999999</v>
          </cell>
          <cell r="AA350">
            <v>129</v>
          </cell>
          <cell r="AB350">
            <v>2.9526199999999999E-2</v>
          </cell>
          <cell r="AC350">
            <v>31</v>
          </cell>
          <cell r="AD350">
            <v>7.0954E-3</v>
          </cell>
          <cell r="AE350">
            <v>15</v>
          </cell>
          <cell r="AF350">
            <v>3.4332999999999998E-3</v>
          </cell>
          <cell r="AG350">
            <v>15</v>
          </cell>
          <cell r="AH350">
            <v>3.4332999999999998E-3</v>
          </cell>
          <cell r="AI350">
            <v>8</v>
          </cell>
          <cell r="AJ350">
            <v>1.8311E-3</v>
          </cell>
          <cell r="AK350">
            <v>8</v>
          </cell>
          <cell r="AL350">
            <v>1.8311E-3</v>
          </cell>
          <cell r="AM350">
            <v>18</v>
          </cell>
          <cell r="AN350">
            <v>4.1199000000000001E-3</v>
          </cell>
          <cell r="AO350">
            <v>33</v>
          </cell>
          <cell r="AP350">
            <v>7.5532000000000004E-3</v>
          </cell>
          <cell r="AQ350">
            <v>324</v>
          </cell>
          <cell r="AR350">
            <v>7.4158799999999997E-2</v>
          </cell>
          <cell r="AS350">
            <v>1</v>
          </cell>
          <cell r="AT350">
            <v>2.2890000000000001E-4</v>
          </cell>
          <cell r="AU350">
            <v>938</v>
          </cell>
          <cell r="AV350">
            <v>0.21469440000000001</v>
          </cell>
          <cell r="AW350">
            <v>37</v>
          </cell>
          <cell r="AX350">
            <v>8.4688000000000003E-3</v>
          </cell>
          <cell r="AY350">
            <v>123</v>
          </cell>
          <cell r="AZ350">
            <v>2.8152900000000002E-2</v>
          </cell>
        </row>
        <row r="351">
          <cell r="A351" t="str">
            <v>Z00623</v>
          </cell>
          <cell r="B351">
            <v>5925</v>
          </cell>
          <cell r="C351">
            <v>113</v>
          </cell>
          <cell r="D351">
            <v>1.90717E-2</v>
          </cell>
          <cell r="E351">
            <v>294</v>
          </cell>
          <cell r="F351">
            <v>4.9620299999999999E-2</v>
          </cell>
          <cell r="G351">
            <v>818</v>
          </cell>
          <cell r="H351">
            <v>0.13805909999999999</v>
          </cell>
          <cell r="I351">
            <v>100</v>
          </cell>
          <cell r="J351">
            <v>1.68776E-2</v>
          </cell>
          <cell r="K351">
            <v>250</v>
          </cell>
          <cell r="L351">
            <v>4.2194099999999998E-2</v>
          </cell>
          <cell r="M351">
            <v>248</v>
          </cell>
          <cell r="N351">
            <v>4.1856499999999998E-2</v>
          </cell>
          <cell r="O351">
            <v>122</v>
          </cell>
          <cell r="P351">
            <v>2.05907E-2</v>
          </cell>
          <cell r="Q351">
            <v>52</v>
          </cell>
          <cell r="R351">
            <v>8.7764000000000002E-3</v>
          </cell>
          <cell r="S351">
            <v>36</v>
          </cell>
          <cell r="T351">
            <v>6.0759000000000004E-3</v>
          </cell>
          <cell r="U351">
            <v>456</v>
          </cell>
          <cell r="V351">
            <v>7.6962000000000003E-2</v>
          </cell>
          <cell r="W351">
            <v>405</v>
          </cell>
          <cell r="X351">
            <v>6.8354399999999996E-2</v>
          </cell>
          <cell r="Y351">
            <v>405</v>
          </cell>
          <cell r="Z351">
            <v>6.8354399999999996E-2</v>
          </cell>
          <cell r="AA351">
            <v>255</v>
          </cell>
          <cell r="AB351">
            <v>4.3038E-2</v>
          </cell>
          <cell r="AC351">
            <v>50</v>
          </cell>
          <cell r="AD351">
            <v>8.4387999999999998E-3</v>
          </cell>
          <cell r="AE351">
            <v>41</v>
          </cell>
          <cell r="AF351">
            <v>6.9198000000000003E-3</v>
          </cell>
          <cell r="AG351">
            <v>41</v>
          </cell>
          <cell r="AH351">
            <v>6.9198000000000003E-3</v>
          </cell>
          <cell r="AI351">
            <v>19</v>
          </cell>
          <cell r="AJ351">
            <v>3.2068000000000001E-3</v>
          </cell>
          <cell r="AK351">
            <v>19</v>
          </cell>
          <cell r="AL351">
            <v>3.2068000000000001E-3</v>
          </cell>
          <cell r="AM351">
            <v>35</v>
          </cell>
          <cell r="AN351">
            <v>5.9071999999999996E-3</v>
          </cell>
          <cell r="AO351">
            <v>57</v>
          </cell>
          <cell r="AP351">
            <v>9.6203E-3</v>
          </cell>
          <cell r="AQ351">
            <v>714</v>
          </cell>
          <cell r="AR351">
            <v>0.1205063</v>
          </cell>
          <cell r="AS351">
            <v>4</v>
          </cell>
          <cell r="AT351">
            <v>6.7509999999999998E-4</v>
          </cell>
          <cell r="AU351">
            <v>1311</v>
          </cell>
          <cell r="AV351">
            <v>0.22126580000000001</v>
          </cell>
          <cell r="AW351">
            <v>109</v>
          </cell>
          <cell r="AX351">
            <v>1.8396599999999999E-2</v>
          </cell>
          <cell r="AY351">
            <v>208</v>
          </cell>
          <cell r="AZ351">
            <v>3.5105499999999998E-2</v>
          </cell>
        </row>
        <row r="352">
          <cell r="A352" t="str">
            <v>Z00624</v>
          </cell>
          <cell r="B352">
            <v>7550</v>
          </cell>
          <cell r="C352">
            <v>106</v>
          </cell>
          <cell r="D352">
            <v>1.40397E-2</v>
          </cell>
          <cell r="E352">
            <v>369</v>
          </cell>
          <cell r="F352">
            <v>4.88742E-2</v>
          </cell>
          <cell r="G352">
            <v>967</v>
          </cell>
          <cell r="H352">
            <v>0.12807950000000001</v>
          </cell>
          <cell r="I352">
            <v>101</v>
          </cell>
          <cell r="J352">
            <v>1.3377500000000001E-2</v>
          </cell>
          <cell r="K352">
            <v>269</v>
          </cell>
          <cell r="L352">
            <v>3.5629099999999997E-2</v>
          </cell>
          <cell r="M352">
            <v>295</v>
          </cell>
          <cell r="N352">
            <v>3.9072799999999998E-2</v>
          </cell>
          <cell r="O352">
            <v>84</v>
          </cell>
          <cell r="P352">
            <v>1.11258E-2</v>
          </cell>
          <cell r="Q352">
            <v>115</v>
          </cell>
          <cell r="R352">
            <v>1.52318E-2</v>
          </cell>
          <cell r="S352">
            <v>52</v>
          </cell>
          <cell r="T352">
            <v>6.8874000000000001E-3</v>
          </cell>
          <cell r="U352">
            <v>542</v>
          </cell>
          <cell r="V352">
            <v>7.1788099999999994E-2</v>
          </cell>
          <cell r="W352">
            <v>1261</v>
          </cell>
          <cell r="X352">
            <v>0.1670199</v>
          </cell>
          <cell r="Y352">
            <v>1261</v>
          </cell>
          <cell r="Z352">
            <v>0.1670199</v>
          </cell>
          <cell r="AA352">
            <v>346</v>
          </cell>
          <cell r="AB352">
            <v>4.5827800000000002E-2</v>
          </cell>
          <cell r="AC352">
            <v>94</v>
          </cell>
          <cell r="AD352">
            <v>1.2450299999999999E-2</v>
          </cell>
          <cell r="AE352">
            <v>41</v>
          </cell>
          <cell r="AF352">
            <v>5.4305000000000004E-3</v>
          </cell>
          <cell r="AG352">
            <v>41</v>
          </cell>
          <cell r="AH352">
            <v>5.4305000000000004E-3</v>
          </cell>
          <cell r="AI352">
            <v>16</v>
          </cell>
          <cell r="AJ352">
            <v>2.1191999999999999E-3</v>
          </cell>
          <cell r="AK352">
            <v>16</v>
          </cell>
          <cell r="AL352">
            <v>2.1191999999999999E-3</v>
          </cell>
          <cell r="AM352">
            <v>99</v>
          </cell>
          <cell r="AN352">
            <v>1.31126E-2</v>
          </cell>
          <cell r="AO352">
            <v>67</v>
          </cell>
          <cell r="AP352">
            <v>8.8742000000000005E-3</v>
          </cell>
          <cell r="AQ352">
            <v>793</v>
          </cell>
          <cell r="AR352">
            <v>0.1050331</v>
          </cell>
          <cell r="AS352">
            <v>7</v>
          </cell>
          <cell r="AT352">
            <v>9.2719999999999999E-4</v>
          </cell>
          <cell r="AU352">
            <v>1688</v>
          </cell>
          <cell r="AV352">
            <v>0.2235762</v>
          </cell>
          <cell r="AW352">
            <v>140</v>
          </cell>
          <cell r="AX352">
            <v>1.8543E-2</v>
          </cell>
          <cell r="AY352">
            <v>334</v>
          </cell>
          <cell r="AZ352">
            <v>4.4238399999999997E-2</v>
          </cell>
        </row>
        <row r="353">
          <cell r="A353" t="str">
            <v>Z00625</v>
          </cell>
          <cell r="B353">
            <v>3554</v>
          </cell>
          <cell r="C353">
            <v>33</v>
          </cell>
          <cell r="D353">
            <v>9.2852999999999998E-3</v>
          </cell>
          <cell r="E353">
            <v>327</v>
          </cell>
          <cell r="F353">
            <v>9.2008999999999994E-2</v>
          </cell>
          <cell r="G353">
            <v>454</v>
          </cell>
          <cell r="H353">
            <v>0.12774340000000001</v>
          </cell>
          <cell r="I353">
            <v>51</v>
          </cell>
          <cell r="J353">
            <v>1.435E-2</v>
          </cell>
          <cell r="K353">
            <v>122</v>
          </cell>
          <cell r="L353">
            <v>3.4327499999999997E-2</v>
          </cell>
          <cell r="M353">
            <v>98</v>
          </cell>
          <cell r="N353">
            <v>2.7574600000000001E-2</v>
          </cell>
          <cell r="O353">
            <v>111</v>
          </cell>
          <cell r="P353">
            <v>3.12324E-2</v>
          </cell>
          <cell r="Q353">
            <v>41</v>
          </cell>
          <cell r="R353">
            <v>1.1536299999999999E-2</v>
          </cell>
          <cell r="S353">
            <v>15</v>
          </cell>
          <cell r="T353">
            <v>4.2205999999999997E-3</v>
          </cell>
          <cell r="U353">
            <v>219</v>
          </cell>
          <cell r="V353">
            <v>6.16207E-2</v>
          </cell>
          <cell r="W353">
            <v>409</v>
          </cell>
          <cell r="X353">
            <v>0.11508160000000001</v>
          </cell>
          <cell r="Y353">
            <v>409</v>
          </cell>
          <cell r="Z353">
            <v>0.11508160000000001</v>
          </cell>
          <cell r="AA353">
            <v>125</v>
          </cell>
          <cell r="AB353">
            <v>3.5171599999999997E-2</v>
          </cell>
          <cell r="AC353">
            <v>28</v>
          </cell>
          <cell r="AD353">
            <v>7.8784000000000007E-3</v>
          </cell>
          <cell r="AE353">
            <v>34</v>
          </cell>
          <cell r="AF353">
            <v>9.5666999999999992E-3</v>
          </cell>
          <cell r="AG353">
            <v>34</v>
          </cell>
          <cell r="AH353">
            <v>9.5666999999999992E-3</v>
          </cell>
          <cell r="AI353">
            <v>17</v>
          </cell>
          <cell r="AJ353">
            <v>4.7832999999999999E-3</v>
          </cell>
          <cell r="AK353">
            <v>17</v>
          </cell>
          <cell r="AL353">
            <v>4.7832999999999999E-3</v>
          </cell>
          <cell r="AM353">
            <v>17</v>
          </cell>
          <cell r="AN353">
            <v>4.7832999999999999E-3</v>
          </cell>
          <cell r="AO353">
            <v>51</v>
          </cell>
          <cell r="AP353">
            <v>1.435E-2</v>
          </cell>
          <cell r="AQ353">
            <v>297</v>
          </cell>
          <cell r="AR353">
            <v>8.3567799999999998E-2</v>
          </cell>
          <cell r="AS353">
            <v>19</v>
          </cell>
          <cell r="AT353">
            <v>5.3461000000000003E-3</v>
          </cell>
          <cell r="AU353">
            <v>888</v>
          </cell>
          <cell r="AV353">
            <v>0.24985930000000001</v>
          </cell>
          <cell r="AW353">
            <v>77</v>
          </cell>
          <cell r="AX353">
            <v>2.16657E-2</v>
          </cell>
          <cell r="AY353">
            <v>157</v>
          </cell>
          <cell r="AZ353">
            <v>4.4175600000000002E-2</v>
          </cell>
        </row>
        <row r="354">
          <cell r="A354" t="str">
            <v>Z00626</v>
          </cell>
          <cell r="B354">
            <v>8908</v>
          </cell>
          <cell r="C354">
            <v>122</v>
          </cell>
          <cell r="D354">
            <v>1.36956E-2</v>
          </cell>
          <cell r="E354">
            <v>459</v>
          </cell>
          <cell r="F354">
            <v>5.1526700000000002E-2</v>
          </cell>
          <cell r="G354">
            <v>1013</v>
          </cell>
          <cell r="H354">
            <v>0.113718</v>
          </cell>
          <cell r="I354">
            <v>137</v>
          </cell>
          <cell r="J354">
            <v>1.53794E-2</v>
          </cell>
          <cell r="K354">
            <v>353</v>
          </cell>
          <cell r="L354">
            <v>3.9627299999999997E-2</v>
          </cell>
          <cell r="M354">
            <v>337</v>
          </cell>
          <cell r="N354">
            <v>3.7831200000000002E-2</v>
          </cell>
          <cell r="O354">
            <v>175</v>
          </cell>
          <cell r="P354">
            <v>1.9645300000000001E-2</v>
          </cell>
          <cell r="Q354">
            <v>131</v>
          </cell>
          <cell r="R354">
            <v>1.4705899999999999E-2</v>
          </cell>
          <cell r="S354">
            <v>40</v>
          </cell>
          <cell r="T354">
            <v>4.4903E-3</v>
          </cell>
          <cell r="U354">
            <v>657</v>
          </cell>
          <cell r="V354">
            <v>7.3753899999999997E-2</v>
          </cell>
          <cell r="W354">
            <v>819</v>
          </cell>
          <cell r="X354">
            <v>9.1939800000000002E-2</v>
          </cell>
          <cell r="Y354">
            <v>819</v>
          </cell>
          <cell r="Z354">
            <v>9.1939800000000002E-2</v>
          </cell>
          <cell r="AA354">
            <v>385</v>
          </cell>
          <cell r="AB354">
            <v>4.3219599999999997E-2</v>
          </cell>
          <cell r="AC354">
            <v>69</v>
          </cell>
          <cell r="AD354">
            <v>7.7457999999999997E-3</v>
          </cell>
          <cell r="AE354">
            <v>72</v>
          </cell>
          <cell r="AF354">
            <v>8.0826000000000005E-3</v>
          </cell>
          <cell r="AG354">
            <v>72</v>
          </cell>
          <cell r="AH354">
            <v>8.0826000000000005E-3</v>
          </cell>
          <cell r="AI354">
            <v>33</v>
          </cell>
          <cell r="AJ354">
            <v>3.7044999999999999E-3</v>
          </cell>
          <cell r="AK354">
            <v>33</v>
          </cell>
          <cell r="AL354">
            <v>3.7044999999999999E-3</v>
          </cell>
          <cell r="AM354">
            <v>23</v>
          </cell>
          <cell r="AN354">
            <v>2.5818999999999998E-3</v>
          </cell>
          <cell r="AO354">
            <v>80</v>
          </cell>
          <cell r="AP354">
            <v>8.9806999999999994E-3</v>
          </cell>
          <cell r="AQ354">
            <v>559</v>
          </cell>
          <cell r="AR354">
            <v>6.2752600000000006E-2</v>
          </cell>
          <cell r="AS354">
            <v>10</v>
          </cell>
          <cell r="AT354">
            <v>1.1226000000000001E-3</v>
          </cell>
          <cell r="AU354">
            <v>1937</v>
          </cell>
          <cell r="AV354">
            <v>0.217445</v>
          </cell>
          <cell r="AW354">
            <v>163</v>
          </cell>
          <cell r="AX354">
            <v>1.8298200000000001E-2</v>
          </cell>
          <cell r="AY354">
            <v>283</v>
          </cell>
          <cell r="AZ354">
            <v>3.1769199999999997E-2</v>
          </cell>
        </row>
        <row r="355">
          <cell r="A355" t="str">
            <v>Z00627</v>
          </cell>
          <cell r="B355">
            <v>6741</v>
          </cell>
          <cell r="C355">
            <v>63</v>
          </cell>
          <cell r="D355">
            <v>9.3457999999999996E-3</v>
          </cell>
          <cell r="E355">
            <v>327</v>
          </cell>
          <cell r="F355">
            <v>4.8509099999999999E-2</v>
          </cell>
          <cell r="G355">
            <v>833</v>
          </cell>
          <cell r="H355">
            <v>0.12357219999999999</v>
          </cell>
          <cell r="I355">
            <v>93</v>
          </cell>
          <cell r="J355">
            <v>1.37962E-2</v>
          </cell>
          <cell r="K355">
            <v>210</v>
          </cell>
          <cell r="L355">
            <v>3.1152599999999999E-2</v>
          </cell>
          <cell r="M355">
            <v>137</v>
          </cell>
          <cell r="N355">
            <v>2.0323399999999998E-2</v>
          </cell>
          <cell r="O355">
            <v>73</v>
          </cell>
          <cell r="P355">
            <v>1.08293E-2</v>
          </cell>
          <cell r="Q355">
            <v>109</v>
          </cell>
          <cell r="R355">
            <v>1.6169699999999999E-2</v>
          </cell>
          <cell r="S355">
            <v>26</v>
          </cell>
          <cell r="T355">
            <v>3.8570000000000002E-3</v>
          </cell>
          <cell r="U355">
            <v>388</v>
          </cell>
          <cell r="V355">
            <v>5.7558199999999997E-2</v>
          </cell>
          <cell r="W355">
            <v>416</v>
          </cell>
          <cell r="X355">
            <v>6.17119E-2</v>
          </cell>
          <cell r="Y355">
            <v>416</v>
          </cell>
          <cell r="Z355">
            <v>6.17119E-2</v>
          </cell>
          <cell r="AA355">
            <v>220</v>
          </cell>
          <cell r="AB355">
            <v>3.2636100000000001E-2</v>
          </cell>
          <cell r="AC355">
            <v>43</v>
          </cell>
          <cell r="AD355">
            <v>6.3788999999999998E-3</v>
          </cell>
          <cell r="AE355">
            <v>31</v>
          </cell>
          <cell r="AF355">
            <v>4.5986999999999998E-3</v>
          </cell>
          <cell r="AG355">
            <v>31</v>
          </cell>
          <cell r="AH355">
            <v>4.5986999999999998E-3</v>
          </cell>
          <cell r="AI355">
            <v>7</v>
          </cell>
          <cell r="AJ355">
            <v>1.0384000000000001E-3</v>
          </cell>
          <cell r="AK355">
            <v>7</v>
          </cell>
          <cell r="AL355">
            <v>1.0384000000000001E-3</v>
          </cell>
          <cell r="AM355">
            <v>23</v>
          </cell>
          <cell r="AN355">
            <v>3.4120000000000001E-3</v>
          </cell>
          <cell r="AO355">
            <v>46</v>
          </cell>
          <cell r="AP355">
            <v>6.8238999999999999E-3</v>
          </cell>
          <cell r="AQ355">
            <v>702</v>
          </cell>
          <cell r="AR355">
            <v>0.10413890000000001</v>
          </cell>
          <cell r="AS355">
            <v>4</v>
          </cell>
          <cell r="AT355">
            <v>5.934E-4</v>
          </cell>
          <cell r="AU355">
            <v>1348</v>
          </cell>
          <cell r="AV355">
            <v>0.19997029999999999</v>
          </cell>
          <cell r="AW355">
            <v>120</v>
          </cell>
          <cell r="AX355">
            <v>1.7801500000000001E-2</v>
          </cell>
          <cell r="AY355">
            <v>196</v>
          </cell>
          <cell r="AZ355">
            <v>2.9075799999999999E-2</v>
          </cell>
        </row>
        <row r="356">
          <cell r="A356" t="str">
            <v>Z00629</v>
          </cell>
          <cell r="B356">
            <v>6896</v>
          </cell>
          <cell r="C356">
            <v>108</v>
          </cell>
          <cell r="D356">
            <v>1.56613E-2</v>
          </cell>
          <cell r="E356">
            <v>436</v>
          </cell>
          <cell r="F356">
            <v>6.3225100000000006E-2</v>
          </cell>
          <cell r="G356">
            <v>830</v>
          </cell>
          <cell r="H356">
            <v>0.1203596</v>
          </cell>
          <cell r="I356">
            <v>115</v>
          </cell>
          <cell r="J356">
            <v>1.6676300000000002E-2</v>
          </cell>
          <cell r="K356">
            <v>255</v>
          </cell>
          <cell r="L356">
            <v>3.6977999999999997E-2</v>
          </cell>
          <cell r="M356">
            <v>279</v>
          </cell>
          <cell r="N356">
            <v>4.04582E-2</v>
          </cell>
          <cell r="O356">
            <v>102</v>
          </cell>
          <cell r="P356">
            <v>1.4791199999999999E-2</v>
          </cell>
          <cell r="Q356">
            <v>88</v>
          </cell>
          <cell r="R356">
            <v>1.2761E-2</v>
          </cell>
          <cell r="S356">
            <v>41</v>
          </cell>
          <cell r="T356">
            <v>5.9455000000000003E-3</v>
          </cell>
          <cell r="U356">
            <v>543</v>
          </cell>
          <cell r="V356">
            <v>7.87413E-2</v>
          </cell>
          <cell r="W356">
            <v>57</v>
          </cell>
          <cell r="X356">
            <v>8.2657000000000008E-3</v>
          </cell>
          <cell r="Y356">
            <v>57</v>
          </cell>
          <cell r="Z356">
            <v>8.2657000000000008E-3</v>
          </cell>
          <cell r="AA356">
            <v>357</v>
          </cell>
          <cell r="AB356">
            <v>5.1769099999999998E-2</v>
          </cell>
          <cell r="AC356">
            <v>58</v>
          </cell>
          <cell r="AD356">
            <v>8.4107000000000001E-3</v>
          </cell>
          <cell r="AE356">
            <v>45</v>
          </cell>
          <cell r="AF356">
            <v>6.5255000000000001E-3</v>
          </cell>
          <cell r="AG356">
            <v>45</v>
          </cell>
          <cell r="AH356">
            <v>6.5255000000000001E-3</v>
          </cell>
          <cell r="AI356">
            <v>16</v>
          </cell>
          <cell r="AJ356">
            <v>2.3202000000000001E-3</v>
          </cell>
          <cell r="AK356">
            <v>16</v>
          </cell>
          <cell r="AL356">
            <v>2.3202000000000001E-3</v>
          </cell>
          <cell r="AM356">
            <v>34</v>
          </cell>
          <cell r="AN356">
            <v>4.9303999999999997E-3</v>
          </cell>
          <cell r="AO356">
            <v>41</v>
          </cell>
          <cell r="AP356">
            <v>5.9455000000000003E-3</v>
          </cell>
          <cell r="AQ356">
            <v>814</v>
          </cell>
          <cell r="AR356">
            <v>0.1180394</v>
          </cell>
          <cell r="AS356">
            <v>5</v>
          </cell>
          <cell r="AT356">
            <v>7.2510000000000001E-4</v>
          </cell>
          <cell r="AU356">
            <v>1610</v>
          </cell>
          <cell r="AV356">
            <v>0.2334687</v>
          </cell>
          <cell r="AW356">
            <v>130</v>
          </cell>
          <cell r="AX356">
            <v>1.88515E-2</v>
          </cell>
          <cell r="AY356">
            <v>251</v>
          </cell>
          <cell r="AZ356">
            <v>3.6397899999999997E-2</v>
          </cell>
        </row>
        <row r="357">
          <cell r="A357" t="str">
            <v>Z00651</v>
          </cell>
          <cell r="B357">
            <v>6510</v>
          </cell>
          <cell r="C357">
            <v>91</v>
          </cell>
          <cell r="D357">
            <v>1.39785E-2</v>
          </cell>
          <cell r="E357">
            <v>253</v>
          </cell>
          <cell r="F357">
            <v>3.8863300000000003E-2</v>
          </cell>
          <cell r="G357">
            <v>889</v>
          </cell>
          <cell r="H357">
            <v>0.13655909999999999</v>
          </cell>
          <cell r="I357">
            <v>83</v>
          </cell>
          <cell r="J357">
            <v>1.27496E-2</v>
          </cell>
          <cell r="K357">
            <v>247</v>
          </cell>
          <cell r="L357">
            <v>3.7941599999999999E-2</v>
          </cell>
          <cell r="M357">
            <v>175</v>
          </cell>
          <cell r="N357">
            <v>2.6881700000000001E-2</v>
          </cell>
          <cell r="O357">
            <v>110</v>
          </cell>
          <cell r="P357">
            <v>1.6897100000000002E-2</v>
          </cell>
          <cell r="Q357">
            <v>100</v>
          </cell>
          <cell r="R357">
            <v>1.5361E-2</v>
          </cell>
          <cell r="S357">
            <v>32</v>
          </cell>
          <cell r="T357">
            <v>4.9154999999999997E-3</v>
          </cell>
          <cell r="U357">
            <v>430</v>
          </cell>
          <cell r="V357">
            <v>6.6052200000000005E-2</v>
          </cell>
          <cell r="W357">
            <v>781</v>
          </cell>
          <cell r="X357">
            <v>0.1199693</v>
          </cell>
          <cell r="Y357">
            <v>781</v>
          </cell>
          <cell r="Z357">
            <v>0.1199693</v>
          </cell>
          <cell r="AA357">
            <v>234</v>
          </cell>
          <cell r="AB357">
            <v>3.5944700000000003E-2</v>
          </cell>
          <cell r="AC357">
            <v>49</v>
          </cell>
          <cell r="AD357">
            <v>7.5269000000000004E-3</v>
          </cell>
          <cell r="AE357">
            <v>40</v>
          </cell>
          <cell r="AF357">
            <v>6.1444000000000004E-3</v>
          </cell>
          <cell r="AG357">
            <v>40</v>
          </cell>
          <cell r="AH357">
            <v>6.1444000000000004E-3</v>
          </cell>
          <cell r="AI357">
            <v>21</v>
          </cell>
          <cell r="AJ357">
            <v>3.2258E-3</v>
          </cell>
          <cell r="AK357">
            <v>21</v>
          </cell>
          <cell r="AL357">
            <v>3.2258E-3</v>
          </cell>
          <cell r="AM357">
            <v>16</v>
          </cell>
          <cell r="AN357">
            <v>2.4578E-3</v>
          </cell>
          <cell r="AO357">
            <v>44</v>
          </cell>
          <cell r="AP357">
            <v>6.7587999999999997E-3</v>
          </cell>
          <cell r="AQ357">
            <v>511</v>
          </cell>
          <cell r="AR357">
            <v>7.8494599999999998E-2</v>
          </cell>
          <cell r="AS357">
            <v>5</v>
          </cell>
          <cell r="AT357">
            <v>7.6800000000000002E-4</v>
          </cell>
          <cell r="AU357">
            <v>1366</v>
          </cell>
          <cell r="AV357">
            <v>0.20983099999999999</v>
          </cell>
          <cell r="AW357">
            <v>93</v>
          </cell>
          <cell r="AX357">
            <v>1.42857E-2</v>
          </cell>
          <cell r="AY357">
            <v>191</v>
          </cell>
          <cell r="AZ357">
            <v>2.9339500000000001E-2</v>
          </cell>
        </row>
        <row r="358">
          <cell r="A358" t="str">
            <v>Z00652</v>
          </cell>
          <cell r="B358">
            <v>1952</v>
          </cell>
          <cell r="C358">
            <v>30</v>
          </cell>
          <cell r="D358">
            <v>1.53689E-2</v>
          </cell>
          <cell r="E358">
            <v>83</v>
          </cell>
          <cell r="F358">
            <v>4.2520500000000003E-2</v>
          </cell>
          <cell r="G358">
            <v>334</v>
          </cell>
          <cell r="H358">
            <v>0.1711066</v>
          </cell>
          <cell r="I358">
            <v>35</v>
          </cell>
          <cell r="J358">
            <v>1.79303E-2</v>
          </cell>
          <cell r="K358">
            <v>72</v>
          </cell>
          <cell r="L358">
            <v>3.68852E-2</v>
          </cell>
          <cell r="M358">
            <v>96</v>
          </cell>
          <cell r="N358">
            <v>4.9180300000000003E-2</v>
          </cell>
          <cell r="O358">
            <v>31</v>
          </cell>
          <cell r="P358">
            <v>1.5881099999999999E-2</v>
          </cell>
          <cell r="Q358">
            <v>57</v>
          </cell>
          <cell r="R358">
            <v>2.9200799999999999E-2</v>
          </cell>
          <cell r="S358">
            <v>10</v>
          </cell>
          <cell r="T358">
            <v>5.1229999999999999E-3</v>
          </cell>
          <cell r="U358">
            <v>129</v>
          </cell>
          <cell r="V358">
            <v>6.6086099999999995E-2</v>
          </cell>
          <cell r="W358">
            <v>255</v>
          </cell>
          <cell r="X358">
            <v>0.13063520000000001</v>
          </cell>
          <cell r="Y358">
            <v>255</v>
          </cell>
          <cell r="Z358">
            <v>0.13063520000000001</v>
          </cell>
          <cell r="AA358">
            <v>76</v>
          </cell>
          <cell r="AB358">
            <v>3.8934400000000001E-2</v>
          </cell>
          <cell r="AC358">
            <v>13</v>
          </cell>
          <cell r="AD358">
            <v>6.6597999999999996E-3</v>
          </cell>
          <cell r="AE358">
            <v>20</v>
          </cell>
          <cell r="AF358">
            <v>1.02459E-2</v>
          </cell>
          <cell r="AG358">
            <v>20</v>
          </cell>
          <cell r="AH358">
            <v>1.02459E-2</v>
          </cell>
          <cell r="AI358">
            <v>14</v>
          </cell>
          <cell r="AJ358">
            <v>7.1720999999999998E-3</v>
          </cell>
          <cell r="AK358">
            <v>14</v>
          </cell>
          <cell r="AL358">
            <v>7.1720999999999998E-3</v>
          </cell>
          <cell r="AM358">
            <v>16</v>
          </cell>
          <cell r="AN358">
            <v>8.1966999999999995E-3</v>
          </cell>
          <cell r="AO358">
            <v>5</v>
          </cell>
          <cell r="AP358">
            <v>2.5615E-3</v>
          </cell>
          <cell r="AQ358">
            <v>110</v>
          </cell>
          <cell r="AR358">
            <v>5.63525E-2</v>
          </cell>
          <cell r="AS358">
            <v>3</v>
          </cell>
          <cell r="AT358">
            <v>1.5368999999999999E-3</v>
          </cell>
          <cell r="AU358">
            <v>463</v>
          </cell>
          <cell r="AV358">
            <v>0.2371926</v>
          </cell>
          <cell r="AW358">
            <v>17</v>
          </cell>
          <cell r="AX358">
            <v>8.7089999999999997E-3</v>
          </cell>
          <cell r="AY358">
            <v>55</v>
          </cell>
          <cell r="AZ358">
            <v>2.8176199999999998E-2</v>
          </cell>
        </row>
        <row r="359">
          <cell r="A359" t="str">
            <v>Z00654</v>
          </cell>
          <cell r="B359">
            <v>6265</v>
          </cell>
          <cell r="C359">
            <v>90</v>
          </cell>
          <cell r="D359">
            <v>1.43655E-2</v>
          </cell>
          <cell r="E359">
            <v>373</v>
          </cell>
          <cell r="F359">
            <v>5.9537100000000003E-2</v>
          </cell>
          <cell r="G359">
            <v>768</v>
          </cell>
          <cell r="H359">
            <v>0.12258579999999999</v>
          </cell>
          <cell r="I359">
            <v>76</v>
          </cell>
          <cell r="J359">
            <v>1.21309E-2</v>
          </cell>
          <cell r="K359">
            <v>262</v>
          </cell>
          <cell r="L359">
            <v>4.1819599999999998E-2</v>
          </cell>
          <cell r="M359">
            <v>284</v>
          </cell>
          <cell r="N359">
            <v>4.5331200000000002E-2</v>
          </cell>
          <cell r="O359">
            <v>83</v>
          </cell>
          <cell r="P359">
            <v>1.32482E-2</v>
          </cell>
          <cell r="Q359">
            <v>100</v>
          </cell>
          <cell r="R359">
            <v>1.5961699999999999E-2</v>
          </cell>
          <cell r="S359">
            <v>37</v>
          </cell>
          <cell r="T359">
            <v>5.9058000000000001E-3</v>
          </cell>
          <cell r="U359">
            <v>434</v>
          </cell>
          <cell r="V359">
            <v>6.9273699999999994E-2</v>
          </cell>
          <cell r="W359">
            <v>485</v>
          </cell>
          <cell r="X359">
            <v>7.7414200000000002E-2</v>
          </cell>
          <cell r="Y359">
            <v>485</v>
          </cell>
          <cell r="Z359">
            <v>7.7414200000000002E-2</v>
          </cell>
          <cell r="AA359">
            <v>238</v>
          </cell>
          <cell r="AB359">
            <v>3.7988800000000003E-2</v>
          </cell>
          <cell r="AC359">
            <v>52</v>
          </cell>
          <cell r="AD359">
            <v>8.3000999999999995E-3</v>
          </cell>
          <cell r="AE359">
            <v>46</v>
          </cell>
          <cell r="AF359">
            <v>7.3423999999999998E-3</v>
          </cell>
          <cell r="AG359">
            <v>46</v>
          </cell>
          <cell r="AH359">
            <v>7.3423999999999998E-3</v>
          </cell>
          <cell r="AI359">
            <v>21</v>
          </cell>
          <cell r="AJ359">
            <v>3.3519999999999999E-3</v>
          </cell>
          <cell r="AK359">
            <v>21</v>
          </cell>
          <cell r="AL359">
            <v>3.3519999999999999E-3</v>
          </cell>
          <cell r="AM359">
            <v>31</v>
          </cell>
          <cell r="AN359">
            <v>4.9481000000000004E-3</v>
          </cell>
          <cell r="AO359">
            <v>64</v>
          </cell>
          <cell r="AP359">
            <v>1.0215500000000001E-2</v>
          </cell>
          <cell r="AQ359">
            <v>564</v>
          </cell>
          <cell r="AR359">
            <v>9.0023900000000004E-2</v>
          </cell>
          <cell r="AS359">
            <v>6</v>
          </cell>
          <cell r="AT359">
            <v>9.5770000000000002E-4</v>
          </cell>
          <cell r="AU359">
            <v>1410</v>
          </cell>
          <cell r="AV359">
            <v>0.22505990000000001</v>
          </cell>
          <cell r="AW359">
            <v>103</v>
          </cell>
          <cell r="AX359">
            <v>1.64405E-2</v>
          </cell>
          <cell r="AY359">
            <v>166</v>
          </cell>
          <cell r="AZ359">
            <v>2.64964E-2</v>
          </cell>
        </row>
        <row r="360">
          <cell r="A360" t="str">
            <v>Z00655</v>
          </cell>
          <cell r="B360">
            <v>1628</v>
          </cell>
          <cell r="C360">
            <v>24</v>
          </cell>
          <cell r="D360">
            <v>1.4742E-2</v>
          </cell>
          <cell r="E360">
            <v>97</v>
          </cell>
          <cell r="F360">
            <v>5.9582299999999998E-2</v>
          </cell>
          <cell r="G360">
            <v>196</v>
          </cell>
          <cell r="H360">
            <v>0.1203931</v>
          </cell>
          <cell r="I360">
            <v>25</v>
          </cell>
          <cell r="J360">
            <v>1.53563E-2</v>
          </cell>
          <cell r="K360">
            <v>71</v>
          </cell>
          <cell r="L360">
            <v>4.3611799999999999E-2</v>
          </cell>
          <cell r="M360">
            <v>79</v>
          </cell>
          <cell r="N360">
            <v>4.8525800000000001E-2</v>
          </cell>
          <cell r="O360">
            <v>24</v>
          </cell>
          <cell r="P360">
            <v>1.4742E-2</v>
          </cell>
          <cell r="Q360">
            <v>18</v>
          </cell>
          <cell r="R360">
            <v>1.10565E-2</v>
          </cell>
          <cell r="S360">
            <v>14</v>
          </cell>
          <cell r="T360">
            <v>8.5994999999999995E-3</v>
          </cell>
          <cell r="U360">
            <v>113</v>
          </cell>
          <cell r="V360">
            <v>6.9410299999999994E-2</v>
          </cell>
          <cell r="W360">
            <v>153</v>
          </cell>
          <cell r="X360">
            <v>9.3980300000000003E-2</v>
          </cell>
          <cell r="Y360">
            <v>153</v>
          </cell>
          <cell r="Z360">
            <v>9.3980300000000003E-2</v>
          </cell>
          <cell r="AA360">
            <v>56</v>
          </cell>
          <cell r="AB360">
            <v>3.4397999999999998E-2</v>
          </cell>
          <cell r="AC360">
            <v>7</v>
          </cell>
          <cell r="AD360">
            <v>4.2998000000000003E-3</v>
          </cell>
          <cell r="AE360">
            <v>11</v>
          </cell>
          <cell r="AF360">
            <v>6.7568000000000003E-3</v>
          </cell>
          <cell r="AG360">
            <v>11</v>
          </cell>
          <cell r="AH360">
            <v>6.7568000000000003E-3</v>
          </cell>
          <cell r="AI360">
            <v>3</v>
          </cell>
          <cell r="AJ360">
            <v>1.8427999999999999E-3</v>
          </cell>
          <cell r="AK360">
            <v>3</v>
          </cell>
          <cell r="AL360">
            <v>1.8427999999999999E-3</v>
          </cell>
          <cell r="AM360">
            <v>14</v>
          </cell>
          <cell r="AN360">
            <v>8.5994999999999995E-3</v>
          </cell>
          <cell r="AO360">
            <v>25</v>
          </cell>
          <cell r="AP360">
            <v>1.53563E-2</v>
          </cell>
          <cell r="AQ360">
            <v>154</v>
          </cell>
          <cell r="AR360">
            <v>9.4594600000000001E-2</v>
          </cell>
          <cell r="AS360">
            <v>1</v>
          </cell>
          <cell r="AT360">
            <v>6.1430000000000002E-4</v>
          </cell>
          <cell r="AU360">
            <v>354</v>
          </cell>
          <cell r="AV360">
            <v>0.21744469999999999</v>
          </cell>
          <cell r="AW360">
            <v>36</v>
          </cell>
          <cell r="AX360">
            <v>2.2113000000000001E-2</v>
          </cell>
          <cell r="AY360">
            <v>61</v>
          </cell>
          <cell r="AZ360">
            <v>3.7469299999999997E-2</v>
          </cell>
        </row>
        <row r="361">
          <cell r="A361" t="str">
            <v>Z00657</v>
          </cell>
          <cell r="B361">
            <v>10176</v>
          </cell>
          <cell r="C361">
            <v>161</v>
          </cell>
          <cell r="D361">
            <v>1.5821499999999999E-2</v>
          </cell>
          <cell r="E361">
            <v>525</v>
          </cell>
          <cell r="F361">
            <v>5.1591999999999999E-2</v>
          </cell>
          <cell r="G361">
            <v>1264</v>
          </cell>
          <cell r="H361">
            <v>0.1242138</v>
          </cell>
          <cell r="I361">
            <v>181</v>
          </cell>
          <cell r="J361">
            <v>1.7786900000000001E-2</v>
          </cell>
          <cell r="K361">
            <v>428</v>
          </cell>
          <cell r="L361">
            <v>4.2059699999999998E-2</v>
          </cell>
          <cell r="M361">
            <v>403</v>
          </cell>
          <cell r="N361">
            <v>3.9602999999999999E-2</v>
          </cell>
          <cell r="O361">
            <v>216</v>
          </cell>
          <cell r="P361">
            <v>2.1226399999999999E-2</v>
          </cell>
          <cell r="Q361">
            <v>175</v>
          </cell>
          <cell r="R361">
            <v>1.7197299999999999E-2</v>
          </cell>
          <cell r="S361">
            <v>61</v>
          </cell>
          <cell r="T361">
            <v>5.9944999999999998E-3</v>
          </cell>
          <cell r="U361">
            <v>715</v>
          </cell>
          <cell r="V361">
            <v>7.0263400000000004E-2</v>
          </cell>
          <cell r="W361">
            <v>837</v>
          </cell>
          <cell r="X361">
            <v>8.2252400000000003E-2</v>
          </cell>
          <cell r="Y361">
            <v>837</v>
          </cell>
          <cell r="Z361">
            <v>8.2252400000000003E-2</v>
          </cell>
          <cell r="AA361">
            <v>384</v>
          </cell>
          <cell r="AB361">
            <v>3.77358E-2</v>
          </cell>
          <cell r="AC361">
            <v>102</v>
          </cell>
          <cell r="AD361">
            <v>1.0023600000000001E-2</v>
          </cell>
          <cell r="AE361">
            <v>74</v>
          </cell>
          <cell r="AF361">
            <v>7.2719999999999998E-3</v>
          </cell>
          <cell r="AG361">
            <v>74</v>
          </cell>
          <cell r="AH361">
            <v>7.2719999999999998E-3</v>
          </cell>
          <cell r="AI361">
            <v>25</v>
          </cell>
          <cell r="AJ361">
            <v>2.4567999999999999E-3</v>
          </cell>
          <cell r="AK361">
            <v>25</v>
          </cell>
          <cell r="AL361">
            <v>2.4567999999999999E-3</v>
          </cell>
          <cell r="AM361">
            <v>73</v>
          </cell>
          <cell r="AN361">
            <v>7.1736999999999999E-3</v>
          </cell>
          <cell r="AO361">
            <v>133</v>
          </cell>
          <cell r="AP361">
            <v>1.307E-2</v>
          </cell>
          <cell r="AQ361">
            <v>1145</v>
          </cell>
          <cell r="AR361">
            <v>0.1125197</v>
          </cell>
          <cell r="AS361">
            <v>5</v>
          </cell>
          <cell r="AT361">
            <v>4.9140000000000002E-4</v>
          </cell>
          <cell r="AU361">
            <v>2216</v>
          </cell>
          <cell r="AV361">
            <v>0.2177673</v>
          </cell>
          <cell r="AW361">
            <v>163</v>
          </cell>
          <cell r="AX361">
            <v>1.60181E-2</v>
          </cell>
          <cell r="AY361">
            <v>289</v>
          </cell>
          <cell r="AZ361">
            <v>2.84002E-2</v>
          </cell>
        </row>
        <row r="362">
          <cell r="A362" t="str">
            <v>Z00660</v>
          </cell>
          <cell r="B362">
            <v>8557</v>
          </cell>
          <cell r="C362">
            <v>103</v>
          </cell>
          <cell r="D362">
            <v>1.20369E-2</v>
          </cell>
          <cell r="E362">
            <v>453</v>
          </cell>
          <cell r="F362">
            <v>5.2939100000000003E-2</v>
          </cell>
          <cell r="G362">
            <v>938</v>
          </cell>
          <cell r="H362">
            <v>0.1096179</v>
          </cell>
          <cell r="I362">
            <v>126</v>
          </cell>
          <cell r="J362">
            <v>1.47248E-2</v>
          </cell>
          <cell r="K362">
            <v>332</v>
          </cell>
          <cell r="L362">
            <v>3.8798600000000003E-2</v>
          </cell>
          <cell r="M362">
            <v>189</v>
          </cell>
          <cell r="N362">
            <v>2.2087200000000001E-2</v>
          </cell>
          <cell r="O362">
            <v>124</v>
          </cell>
          <cell r="P362">
            <v>1.44911E-2</v>
          </cell>
          <cell r="Q362">
            <v>127</v>
          </cell>
          <cell r="R362">
            <v>1.4841699999999999E-2</v>
          </cell>
          <cell r="S362">
            <v>30</v>
          </cell>
          <cell r="T362">
            <v>3.5059000000000002E-3</v>
          </cell>
          <cell r="U362">
            <v>503</v>
          </cell>
          <cell r="V362">
            <v>5.8782300000000003E-2</v>
          </cell>
          <cell r="W362">
            <v>152</v>
          </cell>
          <cell r="X362">
            <v>1.77632E-2</v>
          </cell>
          <cell r="Y362">
            <v>152</v>
          </cell>
          <cell r="Z362">
            <v>1.77632E-2</v>
          </cell>
          <cell r="AA362">
            <v>247</v>
          </cell>
          <cell r="AB362">
            <v>2.88653E-2</v>
          </cell>
          <cell r="AC362">
            <v>65</v>
          </cell>
          <cell r="AD362">
            <v>7.5960999999999997E-3</v>
          </cell>
          <cell r="AE362">
            <v>60</v>
          </cell>
          <cell r="AF362">
            <v>7.0118000000000003E-3</v>
          </cell>
          <cell r="AG362">
            <v>60</v>
          </cell>
          <cell r="AH362">
            <v>7.0118000000000003E-3</v>
          </cell>
          <cell r="AI362">
            <v>25</v>
          </cell>
          <cell r="AJ362">
            <v>2.9215999999999999E-3</v>
          </cell>
          <cell r="AK362">
            <v>25</v>
          </cell>
          <cell r="AL362">
            <v>2.9215999999999999E-3</v>
          </cell>
          <cell r="AM362">
            <v>34</v>
          </cell>
          <cell r="AN362">
            <v>3.9734000000000002E-3</v>
          </cell>
          <cell r="AO362">
            <v>65</v>
          </cell>
          <cell r="AP362">
            <v>7.5960999999999997E-3</v>
          </cell>
          <cell r="AQ362">
            <v>800</v>
          </cell>
          <cell r="AR362">
            <v>9.3490699999999996E-2</v>
          </cell>
          <cell r="AS362">
            <v>7</v>
          </cell>
          <cell r="AT362">
            <v>8.1800000000000004E-4</v>
          </cell>
          <cell r="AU362">
            <v>1661</v>
          </cell>
          <cell r="AV362">
            <v>0.19411010000000001</v>
          </cell>
          <cell r="AW362">
            <v>145</v>
          </cell>
          <cell r="AX362">
            <v>1.6945200000000001E-2</v>
          </cell>
          <cell r="AY362">
            <v>227</v>
          </cell>
          <cell r="AZ362">
            <v>2.6527999999999999E-2</v>
          </cell>
        </row>
        <row r="363">
          <cell r="A363" t="str">
            <v>Z00661</v>
          </cell>
          <cell r="B363">
            <v>5447</v>
          </cell>
          <cell r="C363">
            <v>62</v>
          </cell>
          <cell r="D363">
            <v>1.1382400000000001E-2</v>
          </cell>
          <cell r="E363">
            <v>236</v>
          </cell>
          <cell r="F363">
            <v>4.33266E-2</v>
          </cell>
          <cell r="G363">
            <v>605</v>
          </cell>
          <cell r="H363">
            <v>0.1110703</v>
          </cell>
          <cell r="I363">
            <v>76</v>
          </cell>
          <cell r="J363">
            <v>1.3952600000000001E-2</v>
          </cell>
          <cell r="K363">
            <v>231</v>
          </cell>
          <cell r="L363">
            <v>4.2408700000000001E-2</v>
          </cell>
          <cell r="M363">
            <v>109</v>
          </cell>
          <cell r="N363">
            <v>2.0011000000000001E-2</v>
          </cell>
          <cell r="O363">
            <v>72</v>
          </cell>
          <cell r="P363">
            <v>1.3218300000000001E-2</v>
          </cell>
          <cell r="Q363">
            <v>46</v>
          </cell>
          <cell r="R363">
            <v>8.4449999999999994E-3</v>
          </cell>
          <cell r="S363">
            <v>18</v>
          </cell>
          <cell r="T363">
            <v>3.3046E-3</v>
          </cell>
          <cell r="U363">
            <v>363</v>
          </cell>
          <cell r="V363">
            <v>6.6642199999999999E-2</v>
          </cell>
          <cell r="W363">
            <v>352</v>
          </cell>
          <cell r="X363">
            <v>6.4622700000000005E-2</v>
          </cell>
          <cell r="Y363">
            <v>352</v>
          </cell>
          <cell r="Z363">
            <v>6.4622700000000005E-2</v>
          </cell>
          <cell r="AA363">
            <v>179</v>
          </cell>
          <cell r="AB363">
            <v>3.2862099999999998E-2</v>
          </cell>
          <cell r="AC363">
            <v>46</v>
          </cell>
          <cell r="AD363">
            <v>8.4449999999999994E-3</v>
          </cell>
          <cell r="AE363">
            <v>29</v>
          </cell>
          <cell r="AF363">
            <v>5.3239999999999997E-3</v>
          </cell>
          <cell r="AG363">
            <v>29</v>
          </cell>
          <cell r="AH363">
            <v>5.3239999999999997E-3</v>
          </cell>
          <cell r="AI363">
            <v>15</v>
          </cell>
          <cell r="AJ363">
            <v>2.7537999999999998E-3</v>
          </cell>
          <cell r="AK363">
            <v>15</v>
          </cell>
          <cell r="AL363">
            <v>2.7537999999999998E-3</v>
          </cell>
          <cell r="AM363">
            <v>18</v>
          </cell>
          <cell r="AN363">
            <v>3.3046E-3</v>
          </cell>
          <cell r="AO363">
            <v>28</v>
          </cell>
          <cell r="AP363">
            <v>5.1403999999999998E-3</v>
          </cell>
          <cell r="AQ363">
            <v>468</v>
          </cell>
          <cell r="AR363">
            <v>8.5918900000000006E-2</v>
          </cell>
          <cell r="AS363">
            <v>10</v>
          </cell>
          <cell r="AT363">
            <v>1.8358999999999999E-3</v>
          </cell>
          <cell r="AU363">
            <v>1053</v>
          </cell>
          <cell r="AV363">
            <v>0.1933174</v>
          </cell>
          <cell r="AW363">
            <v>85</v>
          </cell>
          <cell r="AX363">
            <v>1.56049E-2</v>
          </cell>
          <cell r="AY363">
            <v>188</v>
          </cell>
          <cell r="AZ363">
            <v>3.4514400000000001E-2</v>
          </cell>
        </row>
        <row r="364">
          <cell r="A364" t="str">
            <v>Z00662</v>
          </cell>
          <cell r="B364">
            <v>10932</v>
          </cell>
          <cell r="C364">
            <v>156</v>
          </cell>
          <cell r="D364">
            <v>1.427E-2</v>
          </cell>
          <cell r="E364">
            <v>620</v>
          </cell>
          <cell r="F364">
            <v>5.6714199999999999E-2</v>
          </cell>
          <cell r="G364">
            <v>1387</v>
          </cell>
          <cell r="H364">
            <v>0.12687519999999999</v>
          </cell>
          <cell r="I364">
            <v>200</v>
          </cell>
          <cell r="J364">
            <v>1.8294899999999999E-2</v>
          </cell>
          <cell r="K364">
            <v>394</v>
          </cell>
          <cell r="L364">
            <v>3.6040999999999997E-2</v>
          </cell>
          <cell r="M364">
            <v>474</v>
          </cell>
          <cell r="N364">
            <v>4.3358899999999999E-2</v>
          </cell>
          <cell r="O364">
            <v>141</v>
          </cell>
          <cell r="P364">
            <v>1.28979E-2</v>
          </cell>
          <cell r="Q364">
            <v>188</v>
          </cell>
          <cell r="R364">
            <v>1.7197199999999999E-2</v>
          </cell>
          <cell r="S364">
            <v>87</v>
          </cell>
          <cell r="T364">
            <v>7.9582999999999997E-3</v>
          </cell>
          <cell r="U364">
            <v>796</v>
          </cell>
          <cell r="V364">
            <v>7.2813799999999998E-2</v>
          </cell>
          <cell r="W364">
            <v>1096</v>
          </cell>
          <cell r="X364">
            <v>0.1002561</v>
          </cell>
          <cell r="Y364">
            <v>1096</v>
          </cell>
          <cell r="Z364">
            <v>0.1002561</v>
          </cell>
          <cell r="AA364">
            <v>490</v>
          </cell>
          <cell r="AB364">
            <v>4.4822500000000001E-2</v>
          </cell>
          <cell r="AC364">
            <v>101</v>
          </cell>
          <cell r="AD364">
            <v>9.2388999999999995E-3</v>
          </cell>
          <cell r="AE364">
            <v>67</v>
          </cell>
          <cell r="AF364">
            <v>6.1288000000000002E-3</v>
          </cell>
          <cell r="AG364">
            <v>67</v>
          </cell>
          <cell r="AH364">
            <v>6.1288000000000002E-3</v>
          </cell>
          <cell r="AI364">
            <v>23</v>
          </cell>
          <cell r="AJ364">
            <v>2.1039000000000001E-3</v>
          </cell>
          <cell r="AK364">
            <v>23</v>
          </cell>
          <cell r="AL364">
            <v>2.1039000000000001E-3</v>
          </cell>
          <cell r="AM364">
            <v>100</v>
          </cell>
          <cell r="AN364">
            <v>9.1474999999999994E-3</v>
          </cell>
          <cell r="AO364">
            <v>90</v>
          </cell>
          <cell r="AP364">
            <v>8.2327000000000008E-3</v>
          </cell>
          <cell r="AQ364">
            <v>1054</v>
          </cell>
          <cell r="AR364">
            <v>9.6414200000000005E-2</v>
          </cell>
          <cell r="AS364">
            <v>14</v>
          </cell>
          <cell r="AT364">
            <v>1.2806E-3</v>
          </cell>
          <cell r="AU364">
            <v>2482</v>
          </cell>
          <cell r="AV364">
            <v>0.22703989999999999</v>
          </cell>
          <cell r="AW364">
            <v>195</v>
          </cell>
          <cell r="AX364">
            <v>1.7837499999999999E-2</v>
          </cell>
          <cell r="AY364">
            <v>331</v>
          </cell>
          <cell r="AZ364">
            <v>3.0278099999999999E-2</v>
          </cell>
        </row>
        <row r="365">
          <cell r="A365" t="str">
            <v>Z00663</v>
          </cell>
          <cell r="B365">
            <v>3021</v>
          </cell>
          <cell r="C365">
            <v>52</v>
          </cell>
          <cell r="D365">
            <v>1.72128E-2</v>
          </cell>
          <cell r="E365">
            <v>142</v>
          </cell>
          <cell r="F365">
            <v>4.7004299999999999E-2</v>
          </cell>
          <cell r="G365">
            <v>486</v>
          </cell>
          <cell r="H365">
            <v>0.16087389999999999</v>
          </cell>
          <cell r="I365">
            <v>65</v>
          </cell>
          <cell r="J365">
            <v>2.15161E-2</v>
          </cell>
          <cell r="K365">
            <v>122</v>
          </cell>
          <cell r="L365">
            <v>4.0384000000000003E-2</v>
          </cell>
          <cell r="M365">
            <v>151</v>
          </cell>
          <cell r="N365">
            <v>4.9983399999999997E-2</v>
          </cell>
          <cell r="O365">
            <v>73</v>
          </cell>
          <cell r="P365">
            <v>2.41642E-2</v>
          </cell>
          <cell r="Q365">
            <v>51</v>
          </cell>
          <cell r="R365">
            <v>1.6881799999999999E-2</v>
          </cell>
          <cell r="S365">
            <v>41</v>
          </cell>
          <cell r="T365">
            <v>1.3571700000000001E-2</v>
          </cell>
          <cell r="U365">
            <v>233</v>
          </cell>
          <cell r="V365">
            <v>7.7126799999999995E-2</v>
          </cell>
          <cell r="W365">
            <v>472</v>
          </cell>
          <cell r="X365">
            <v>0.15623970000000001</v>
          </cell>
          <cell r="Y365">
            <v>472</v>
          </cell>
          <cell r="Z365">
            <v>0.15623970000000001</v>
          </cell>
          <cell r="AA365">
            <v>142</v>
          </cell>
          <cell r="AB365">
            <v>4.7004299999999999E-2</v>
          </cell>
          <cell r="AC365">
            <v>58</v>
          </cell>
          <cell r="AD365">
            <v>1.9198900000000001E-2</v>
          </cell>
          <cell r="AE365">
            <v>32</v>
          </cell>
          <cell r="AF365">
            <v>1.0592499999999999E-2</v>
          </cell>
          <cell r="AG365">
            <v>32</v>
          </cell>
          <cell r="AH365">
            <v>1.0592499999999999E-2</v>
          </cell>
          <cell r="AI365">
            <v>2</v>
          </cell>
          <cell r="AJ365">
            <v>6.6200000000000005E-4</v>
          </cell>
          <cell r="AK365">
            <v>2</v>
          </cell>
          <cell r="AL365">
            <v>6.6200000000000005E-4</v>
          </cell>
          <cell r="AM365">
            <v>36</v>
          </cell>
          <cell r="AN365">
            <v>1.1916599999999999E-2</v>
          </cell>
          <cell r="AO365">
            <v>61</v>
          </cell>
          <cell r="AP365">
            <v>2.0192000000000002E-2</v>
          </cell>
          <cell r="AQ365">
            <v>472</v>
          </cell>
          <cell r="AR365">
            <v>0.15623970000000001</v>
          </cell>
          <cell r="AS365">
            <v>9</v>
          </cell>
          <cell r="AT365">
            <v>2.9791000000000002E-3</v>
          </cell>
          <cell r="AU365">
            <v>761</v>
          </cell>
          <cell r="AV365">
            <v>0.2519033</v>
          </cell>
          <cell r="AW365">
            <v>72</v>
          </cell>
          <cell r="AX365">
            <v>2.3833199999999999E-2</v>
          </cell>
          <cell r="AY365">
            <v>132</v>
          </cell>
          <cell r="AZ365">
            <v>4.36941E-2</v>
          </cell>
        </row>
        <row r="366">
          <cell r="A366" t="str">
            <v>Z00664</v>
          </cell>
          <cell r="B366">
            <v>3250</v>
          </cell>
          <cell r="C366">
            <v>50</v>
          </cell>
          <cell r="D366">
            <v>1.53846E-2</v>
          </cell>
          <cell r="E366">
            <v>101</v>
          </cell>
          <cell r="F366">
            <v>3.1076900000000001E-2</v>
          </cell>
          <cell r="G366">
            <v>497</v>
          </cell>
          <cell r="H366">
            <v>0.15292310000000001</v>
          </cell>
          <cell r="I366">
            <v>55</v>
          </cell>
          <cell r="J366">
            <v>1.69231E-2</v>
          </cell>
          <cell r="K366">
            <v>156</v>
          </cell>
          <cell r="L366">
            <v>4.8000000000000001E-2</v>
          </cell>
          <cell r="M366">
            <v>124</v>
          </cell>
          <cell r="N366">
            <v>3.8153800000000002E-2</v>
          </cell>
          <cell r="O366">
            <v>64</v>
          </cell>
          <cell r="P366">
            <v>1.9692299999999999E-2</v>
          </cell>
          <cell r="Q366">
            <v>54</v>
          </cell>
          <cell r="R366">
            <v>1.6615399999999999E-2</v>
          </cell>
          <cell r="S366">
            <v>23</v>
          </cell>
          <cell r="T366">
            <v>7.0768999999999997E-3</v>
          </cell>
          <cell r="U366">
            <v>244</v>
          </cell>
          <cell r="V366">
            <v>7.5076900000000002E-2</v>
          </cell>
          <cell r="W366">
            <v>196</v>
          </cell>
          <cell r="X366">
            <v>6.0307699999999999E-2</v>
          </cell>
          <cell r="Y366">
            <v>196</v>
          </cell>
          <cell r="Z366">
            <v>6.0307699999999999E-2</v>
          </cell>
          <cell r="AA366">
            <v>128</v>
          </cell>
          <cell r="AB366">
            <v>3.9384599999999999E-2</v>
          </cell>
          <cell r="AC366">
            <v>15</v>
          </cell>
          <cell r="AD366">
            <v>4.6154000000000004E-3</v>
          </cell>
          <cell r="AE366">
            <v>43</v>
          </cell>
          <cell r="AF366">
            <v>1.3230799999999999E-2</v>
          </cell>
          <cell r="AG366">
            <v>43</v>
          </cell>
          <cell r="AH366">
            <v>1.3230799999999999E-2</v>
          </cell>
          <cell r="AI366">
            <v>23</v>
          </cell>
          <cell r="AJ366">
            <v>7.0768999999999997E-3</v>
          </cell>
          <cell r="AK366">
            <v>23</v>
          </cell>
          <cell r="AL366">
            <v>7.0768999999999997E-3</v>
          </cell>
          <cell r="AM366">
            <v>17</v>
          </cell>
          <cell r="AN366">
            <v>5.2307999999999999E-3</v>
          </cell>
          <cell r="AO366">
            <v>32</v>
          </cell>
          <cell r="AP366">
            <v>9.8461999999999994E-3</v>
          </cell>
          <cell r="AQ366">
            <v>252</v>
          </cell>
          <cell r="AR366">
            <v>7.7538499999999996E-2</v>
          </cell>
          <cell r="AS366">
            <v>1</v>
          </cell>
          <cell r="AT366">
            <v>3.077E-4</v>
          </cell>
          <cell r="AU366">
            <v>688</v>
          </cell>
          <cell r="AV366">
            <v>0.2116923</v>
          </cell>
          <cell r="AW366">
            <v>71</v>
          </cell>
          <cell r="AX366">
            <v>2.18462E-2</v>
          </cell>
          <cell r="AY366">
            <v>139</v>
          </cell>
          <cell r="AZ366">
            <v>4.27692E-2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health-ni.gov.uk/publications/gp-contract-statements-financial-entitleme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18"/>
  <sheetViews>
    <sheetView showGridLines="0" zoomScaleNormal="100" workbookViewId="0">
      <selection activeCell="A13" sqref="A13"/>
    </sheetView>
  </sheetViews>
  <sheetFormatPr defaultRowHeight="15" x14ac:dyDescent="0.25"/>
  <cols>
    <col min="1" max="1" width="156.7109375" customWidth="1"/>
    <col min="2" max="3" width="8.85546875" customWidth="1"/>
  </cols>
  <sheetData>
    <row r="1" spans="1:1" x14ac:dyDescent="0.25">
      <c r="A1" s="17"/>
    </row>
    <row r="2" spans="1:1" x14ac:dyDescent="0.25">
      <c r="A2" s="2" t="s">
        <v>58</v>
      </c>
    </row>
    <row r="3" spans="1:1" x14ac:dyDescent="0.25">
      <c r="A3" s="2"/>
    </row>
    <row r="4" spans="1:1" ht="45" x14ac:dyDescent="0.25">
      <c r="A4" s="17" t="s">
        <v>59</v>
      </c>
    </row>
    <row r="5" spans="1:1" x14ac:dyDescent="0.25">
      <c r="A5" s="17"/>
    </row>
    <row r="6" spans="1:1" x14ac:dyDescent="0.25">
      <c r="A6" s="180" t="s">
        <v>657</v>
      </c>
    </row>
    <row r="7" spans="1:1" x14ac:dyDescent="0.25">
      <c r="A7" s="182" t="s">
        <v>656</v>
      </c>
    </row>
    <row r="9" spans="1:1" x14ac:dyDescent="0.25">
      <c r="A9" s="13" t="s">
        <v>60</v>
      </c>
    </row>
    <row r="10" spans="1:1" x14ac:dyDescent="0.25">
      <c r="A10" s="13"/>
    </row>
    <row r="11" spans="1:1" ht="45" x14ac:dyDescent="0.25">
      <c r="A11" s="17" t="s">
        <v>39</v>
      </c>
    </row>
    <row r="12" spans="1:1" ht="45" x14ac:dyDescent="0.25">
      <c r="A12" s="17" t="s">
        <v>57</v>
      </c>
    </row>
    <row r="13" spans="1:1" ht="45" x14ac:dyDescent="0.25">
      <c r="A13" s="17" t="s">
        <v>56</v>
      </c>
    </row>
    <row r="14" spans="1:1" ht="30" x14ac:dyDescent="0.25">
      <c r="A14" s="17" t="s">
        <v>40</v>
      </c>
    </row>
    <row r="16" spans="1:1" x14ac:dyDescent="0.25">
      <c r="A16" s="13" t="s">
        <v>61</v>
      </c>
    </row>
    <row r="17" spans="1:1" x14ac:dyDescent="0.25">
      <c r="A17" s="13"/>
    </row>
    <row r="18" spans="1:1" ht="90" x14ac:dyDescent="0.25">
      <c r="A18" s="17" t="s">
        <v>62</v>
      </c>
    </row>
  </sheetData>
  <hyperlinks>
    <hyperlink ref="A7" r:id="rId1"/>
  </hyperlinks>
  <pageMargins left="0.70866141732283472" right="0.70866141732283472" top="0.74803149606299213" bottom="0.74803149606299213" header="0.31496062992125984" footer="0.31496062992125984"/>
  <pageSetup paperSize="9"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78"/>
  <sheetViews>
    <sheetView showGridLines="0" zoomScaleNormal="100" workbookViewId="0">
      <selection activeCell="N59" sqref="N59"/>
    </sheetView>
  </sheetViews>
  <sheetFormatPr defaultRowHeight="15" x14ac:dyDescent="0.25"/>
  <cols>
    <col min="1" max="1" width="46.85546875" style="181" customWidth="1"/>
    <col min="2" max="2" width="9.140625" style="14"/>
  </cols>
  <sheetData>
    <row r="2" spans="1:14" x14ac:dyDescent="0.25">
      <c r="A2" s="23" t="s">
        <v>88</v>
      </c>
    </row>
    <row r="4" spans="1:14" ht="30" customHeight="1" x14ac:dyDescent="0.25">
      <c r="A4" s="181" t="s">
        <v>4</v>
      </c>
      <c r="B4" s="244" t="s">
        <v>73</v>
      </c>
      <c r="C4" s="244"/>
      <c r="D4" s="244"/>
      <c r="E4" s="244"/>
      <c r="F4" s="244"/>
      <c r="G4" s="244"/>
      <c r="H4" s="244"/>
      <c r="I4" s="244"/>
      <c r="J4" s="244"/>
      <c r="K4" s="244"/>
      <c r="L4" s="244"/>
      <c r="M4" s="244"/>
    </row>
    <row r="5" spans="1:14" x14ac:dyDescent="0.25">
      <c r="A5" s="181" t="s">
        <v>71</v>
      </c>
      <c r="B5" s="14" t="s">
        <v>71</v>
      </c>
    </row>
    <row r="6" spans="1:14" x14ac:dyDescent="0.25">
      <c r="A6" s="181" t="s">
        <v>25</v>
      </c>
      <c r="B6" s="244" t="s">
        <v>74</v>
      </c>
      <c r="C6" s="244"/>
      <c r="D6" s="244"/>
      <c r="E6" s="244"/>
      <c r="F6" s="244"/>
      <c r="G6" s="244"/>
      <c r="H6" s="244"/>
      <c r="I6" s="244"/>
      <c r="J6" s="244"/>
      <c r="K6" s="244"/>
      <c r="L6" s="244"/>
      <c r="M6" s="244"/>
    </row>
    <row r="7" spans="1:14" x14ac:dyDescent="0.25">
      <c r="A7" s="181" t="s">
        <v>71</v>
      </c>
      <c r="B7" s="14" t="s">
        <v>71</v>
      </c>
    </row>
    <row r="8" spans="1:14" x14ac:dyDescent="0.25">
      <c r="A8" s="181" t="s">
        <v>3</v>
      </c>
      <c r="B8" s="244" t="s">
        <v>75</v>
      </c>
      <c r="C8" s="244"/>
      <c r="D8" s="244"/>
      <c r="E8" s="244"/>
      <c r="F8" s="244"/>
      <c r="G8" s="244"/>
      <c r="H8" s="244"/>
      <c r="I8" s="244"/>
      <c r="J8" s="244"/>
      <c r="K8" s="244"/>
      <c r="L8" s="244"/>
      <c r="M8" s="244"/>
    </row>
    <row r="9" spans="1:14" ht="30" customHeight="1" x14ac:dyDescent="0.25">
      <c r="B9" s="244" t="s">
        <v>48</v>
      </c>
      <c r="C9" s="244"/>
      <c r="D9" s="244"/>
      <c r="E9" s="244"/>
      <c r="F9" s="244"/>
      <c r="G9" s="244"/>
      <c r="H9" s="244"/>
      <c r="I9" s="244"/>
      <c r="J9" s="244"/>
      <c r="K9" s="244"/>
      <c r="L9" s="244"/>
      <c r="M9" s="244"/>
    </row>
    <row r="10" spans="1:14" x14ac:dyDescent="0.25">
      <c r="A10" s="181" t="s">
        <v>71</v>
      </c>
      <c r="B10" s="14" t="s">
        <v>71</v>
      </c>
    </row>
    <row r="11" spans="1:14" ht="87.75" customHeight="1" x14ac:dyDescent="0.25">
      <c r="A11" s="181" t="s">
        <v>63</v>
      </c>
      <c r="B11" s="244" t="s">
        <v>525</v>
      </c>
      <c r="C11" s="244"/>
      <c r="D11" s="244"/>
      <c r="E11" s="244"/>
      <c r="F11" s="244"/>
      <c r="G11" s="244"/>
      <c r="H11" s="244"/>
      <c r="I11" s="244"/>
      <c r="J11" s="244"/>
      <c r="K11" s="244"/>
      <c r="L11" s="244"/>
      <c r="M11" s="244"/>
    </row>
    <row r="12" spans="1:14" ht="30" customHeight="1" x14ac:dyDescent="0.25">
      <c r="B12" s="244"/>
      <c r="C12" s="244"/>
      <c r="D12" s="244"/>
      <c r="E12" s="244"/>
      <c r="F12" s="244"/>
      <c r="G12" s="244"/>
      <c r="H12" s="244"/>
      <c r="I12" s="244"/>
      <c r="J12" s="244"/>
      <c r="K12" s="244"/>
      <c r="L12" s="244"/>
      <c r="M12" s="244"/>
      <c r="N12" s="16"/>
    </row>
    <row r="13" spans="1:14" x14ac:dyDescent="0.25">
      <c r="A13" s="181" t="s">
        <v>71</v>
      </c>
      <c r="B13" s="18" t="s">
        <v>71</v>
      </c>
      <c r="N13" s="16"/>
    </row>
    <row r="14" spans="1:14" x14ac:dyDescent="0.25">
      <c r="A14" s="181" t="s">
        <v>30</v>
      </c>
      <c r="B14" s="244" t="s">
        <v>76</v>
      </c>
      <c r="C14" s="244"/>
      <c r="D14" s="244"/>
      <c r="E14" s="244"/>
      <c r="F14" s="244"/>
      <c r="G14" s="244"/>
      <c r="H14" s="244"/>
      <c r="I14" s="244"/>
      <c r="J14" s="244"/>
      <c r="K14" s="244"/>
      <c r="L14" s="244"/>
      <c r="M14" s="244"/>
    </row>
    <row r="15" spans="1:14" ht="15" customHeight="1" x14ac:dyDescent="0.25">
      <c r="A15" s="181" t="s">
        <v>71</v>
      </c>
      <c r="B15" s="18" t="s">
        <v>71</v>
      </c>
    </row>
    <row r="16" spans="1:14" ht="14.25" customHeight="1" x14ac:dyDescent="0.25">
      <c r="A16" s="181" t="s">
        <v>26</v>
      </c>
      <c r="B16" s="244" t="s">
        <v>87</v>
      </c>
      <c r="C16" s="244" t="s">
        <v>64</v>
      </c>
      <c r="D16" s="244"/>
      <c r="E16" s="244"/>
      <c r="F16" s="244"/>
      <c r="G16" s="244"/>
      <c r="H16" s="244"/>
      <c r="I16" s="244"/>
      <c r="J16" s="244"/>
      <c r="K16" s="244"/>
      <c r="L16" s="244"/>
      <c r="M16" s="244"/>
    </row>
    <row r="17" spans="1:13" ht="30" customHeight="1" x14ac:dyDescent="0.25">
      <c r="B17" s="244" t="s">
        <v>49</v>
      </c>
      <c r="C17" s="244"/>
      <c r="D17" s="244"/>
      <c r="E17" s="244"/>
      <c r="F17" s="244"/>
      <c r="G17" s="244"/>
      <c r="H17" s="244"/>
      <c r="I17" s="244"/>
      <c r="J17" s="244"/>
      <c r="K17" s="244"/>
      <c r="L17" s="244"/>
      <c r="M17" s="244"/>
    </row>
    <row r="18" spans="1:13" ht="15" customHeight="1" x14ac:dyDescent="0.25">
      <c r="A18" s="181" t="s">
        <v>71</v>
      </c>
      <c r="B18" s="18" t="s">
        <v>71</v>
      </c>
    </row>
    <row r="19" spans="1:13" ht="15.75" customHeight="1" x14ac:dyDescent="0.25">
      <c r="A19" s="181" t="s">
        <v>65</v>
      </c>
      <c r="B19" s="244" t="s">
        <v>77</v>
      </c>
      <c r="C19" s="244"/>
      <c r="D19" s="244"/>
      <c r="E19" s="244"/>
      <c r="F19" s="244"/>
      <c r="G19" s="244"/>
      <c r="H19" s="244"/>
      <c r="I19" s="244"/>
      <c r="J19" s="244"/>
      <c r="K19" s="244"/>
      <c r="L19" s="244"/>
      <c r="M19" s="244"/>
    </row>
    <row r="20" spans="1:13" ht="60" customHeight="1" x14ac:dyDescent="0.25">
      <c r="B20" s="244" t="s">
        <v>50</v>
      </c>
      <c r="C20" s="244"/>
      <c r="D20" s="244"/>
      <c r="E20" s="244"/>
      <c r="F20" s="244"/>
      <c r="G20" s="244"/>
      <c r="H20" s="244"/>
      <c r="I20" s="244"/>
      <c r="J20" s="244"/>
      <c r="K20" s="244"/>
      <c r="L20" s="244"/>
      <c r="M20" s="244"/>
    </row>
    <row r="21" spans="1:13" ht="15" customHeight="1" x14ac:dyDescent="0.25">
      <c r="A21" s="181" t="s">
        <v>71</v>
      </c>
      <c r="B21" s="18" t="s">
        <v>71</v>
      </c>
    </row>
    <row r="22" spans="1:13" ht="15" customHeight="1" x14ac:dyDescent="0.25">
      <c r="A22" s="181" t="s">
        <v>5</v>
      </c>
      <c r="B22" s="244" t="s">
        <v>78</v>
      </c>
      <c r="C22" s="244"/>
      <c r="D22" s="244"/>
      <c r="E22" s="244"/>
      <c r="F22" s="244"/>
      <c r="G22" s="244"/>
      <c r="H22" s="244"/>
      <c r="I22" s="244"/>
      <c r="J22" s="244"/>
      <c r="K22" s="244"/>
      <c r="L22" s="244"/>
      <c r="M22" s="244"/>
    </row>
    <row r="23" spans="1:13" ht="15" customHeight="1" x14ac:dyDescent="0.25">
      <c r="B23" s="244" t="s">
        <v>51</v>
      </c>
      <c r="C23" s="244"/>
      <c r="D23" s="244"/>
      <c r="E23" s="244"/>
      <c r="F23" s="244"/>
      <c r="G23" s="244"/>
      <c r="H23" s="244"/>
      <c r="I23" s="244"/>
      <c r="J23" s="244"/>
      <c r="K23" s="244"/>
      <c r="L23" s="244"/>
      <c r="M23" s="244"/>
    </row>
    <row r="24" spans="1:13" ht="15" customHeight="1" x14ac:dyDescent="0.25">
      <c r="A24" s="181" t="s">
        <v>71</v>
      </c>
      <c r="B24" s="18" t="s">
        <v>71</v>
      </c>
    </row>
    <row r="25" spans="1:13" ht="15.75" customHeight="1" x14ac:dyDescent="0.25">
      <c r="A25" s="181" t="s">
        <v>102</v>
      </c>
      <c r="B25" s="244" t="s">
        <v>112</v>
      </c>
      <c r="C25" s="244"/>
      <c r="D25" s="244"/>
      <c r="E25" s="244"/>
      <c r="F25" s="244"/>
      <c r="G25" s="244"/>
      <c r="H25" s="244"/>
      <c r="I25" s="244"/>
      <c r="J25" s="244"/>
      <c r="K25" s="244"/>
      <c r="L25" s="244"/>
      <c r="M25" s="244"/>
    </row>
    <row r="26" spans="1:13" ht="58.5" customHeight="1" x14ac:dyDescent="0.25">
      <c r="B26" s="244" t="s">
        <v>114</v>
      </c>
      <c r="C26" s="244"/>
      <c r="D26" s="244"/>
      <c r="E26" s="244"/>
      <c r="F26" s="244"/>
      <c r="G26" s="244"/>
      <c r="H26" s="244"/>
      <c r="I26" s="244"/>
      <c r="J26" s="244"/>
      <c r="K26" s="244"/>
      <c r="L26" s="244"/>
      <c r="M26" s="244"/>
    </row>
    <row r="27" spans="1:13" ht="15" customHeight="1" x14ac:dyDescent="0.25">
      <c r="A27" s="181" t="s">
        <v>71</v>
      </c>
      <c r="B27" s="18" t="s">
        <v>71</v>
      </c>
    </row>
    <row r="28" spans="1:13" ht="14.25" customHeight="1" x14ac:dyDescent="0.25">
      <c r="A28" s="181" t="s">
        <v>103</v>
      </c>
      <c r="B28" s="244" t="s">
        <v>93</v>
      </c>
      <c r="C28" s="244"/>
      <c r="D28" s="244"/>
      <c r="E28" s="244"/>
      <c r="F28" s="244"/>
      <c r="G28" s="244"/>
      <c r="H28" s="244"/>
      <c r="I28" s="244"/>
      <c r="J28" s="244"/>
      <c r="K28" s="244"/>
      <c r="L28" s="244"/>
      <c r="M28" s="244"/>
    </row>
    <row r="29" spans="1:13" ht="45.75" customHeight="1" x14ac:dyDescent="0.25">
      <c r="B29" s="244" t="s">
        <v>113</v>
      </c>
      <c r="C29" s="244"/>
      <c r="D29" s="244"/>
      <c r="E29" s="244"/>
      <c r="F29" s="244"/>
      <c r="G29" s="244"/>
      <c r="H29" s="244"/>
      <c r="I29" s="244"/>
      <c r="J29" s="244"/>
      <c r="K29" s="244"/>
      <c r="L29" s="244"/>
      <c r="M29" s="244"/>
    </row>
    <row r="30" spans="1:13" ht="77.25" customHeight="1" x14ac:dyDescent="0.25">
      <c r="B30" s="244" t="s">
        <v>120</v>
      </c>
      <c r="C30" s="244"/>
      <c r="D30" s="244"/>
      <c r="E30" s="244"/>
      <c r="F30" s="244"/>
      <c r="G30" s="244"/>
      <c r="H30" s="244"/>
      <c r="I30" s="244"/>
      <c r="J30" s="244"/>
      <c r="K30" s="244"/>
      <c r="L30" s="244"/>
      <c r="M30" s="244"/>
    </row>
    <row r="31" spans="1:13" ht="120.75" customHeight="1" x14ac:dyDescent="0.25">
      <c r="B31" s="244" t="s">
        <v>121</v>
      </c>
      <c r="C31" s="244"/>
      <c r="D31" s="244"/>
      <c r="E31" s="244"/>
      <c r="F31" s="244"/>
      <c r="G31" s="244"/>
      <c r="H31" s="244"/>
      <c r="I31" s="244"/>
      <c r="J31" s="244"/>
      <c r="K31" s="244"/>
      <c r="L31" s="244"/>
      <c r="M31" s="244"/>
    </row>
    <row r="32" spans="1:13" ht="15" customHeight="1" x14ac:dyDescent="0.25">
      <c r="A32" s="181" t="s">
        <v>71</v>
      </c>
      <c r="B32" s="18" t="s">
        <v>71</v>
      </c>
    </row>
    <row r="33" spans="1:13" ht="15" customHeight="1" x14ac:dyDescent="0.25">
      <c r="A33" s="181" t="s">
        <v>66</v>
      </c>
      <c r="B33" s="244" t="s">
        <v>79</v>
      </c>
      <c r="C33" s="244"/>
      <c r="D33" s="244"/>
      <c r="E33" s="244"/>
      <c r="F33" s="244"/>
      <c r="G33" s="244"/>
      <c r="H33" s="244"/>
      <c r="I33" s="244"/>
      <c r="J33" s="244"/>
      <c r="K33" s="244"/>
      <c r="L33" s="244"/>
      <c r="M33" s="244"/>
    </row>
    <row r="34" spans="1:13" ht="62.25" customHeight="1" x14ac:dyDescent="0.25">
      <c r="B34" s="244" t="s">
        <v>52</v>
      </c>
      <c r="C34" s="244"/>
      <c r="D34" s="244"/>
      <c r="E34" s="244"/>
      <c r="F34" s="244"/>
      <c r="G34" s="244"/>
      <c r="H34" s="244"/>
      <c r="I34" s="244"/>
      <c r="J34" s="244"/>
      <c r="K34" s="244"/>
      <c r="L34" s="244"/>
      <c r="M34" s="244"/>
    </row>
    <row r="35" spans="1:13" ht="32.25" customHeight="1" x14ac:dyDescent="0.25">
      <c r="B35" s="244" t="s">
        <v>53</v>
      </c>
      <c r="C35" s="244"/>
      <c r="D35" s="244"/>
      <c r="E35" s="244"/>
      <c r="F35" s="244"/>
      <c r="G35" s="244"/>
      <c r="H35" s="244"/>
      <c r="I35" s="244"/>
      <c r="J35" s="244"/>
      <c r="K35" s="244"/>
      <c r="L35" s="244"/>
      <c r="M35" s="244"/>
    </row>
    <row r="36" spans="1:13" ht="15" customHeight="1" x14ac:dyDescent="0.25">
      <c r="A36" s="181" t="s">
        <v>71</v>
      </c>
      <c r="B36" s="18" t="s">
        <v>71</v>
      </c>
    </row>
    <row r="37" spans="1:13" ht="15.75" customHeight="1" x14ac:dyDescent="0.25">
      <c r="A37" s="181" t="s">
        <v>2</v>
      </c>
      <c r="B37" s="244" t="s">
        <v>80</v>
      </c>
      <c r="C37" s="244"/>
      <c r="D37" s="244"/>
      <c r="E37" s="244"/>
      <c r="F37" s="244"/>
      <c r="G37" s="244"/>
      <c r="H37" s="244"/>
      <c r="I37" s="244"/>
      <c r="J37" s="244"/>
      <c r="K37" s="244"/>
      <c r="L37" s="244"/>
      <c r="M37" s="244"/>
    </row>
    <row r="38" spans="1:13" ht="45.75" customHeight="1" x14ac:dyDescent="0.25">
      <c r="B38" s="244" t="s">
        <v>54</v>
      </c>
      <c r="C38" s="244"/>
      <c r="D38" s="244"/>
      <c r="E38" s="244"/>
      <c r="F38" s="244"/>
      <c r="G38" s="244"/>
      <c r="H38" s="244"/>
      <c r="I38" s="244"/>
      <c r="J38" s="244"/>
      <c r="K38" s="244"/>
      <c r="L38" s="244"/>
      <c r="M38" s="244"/>
    </row>
    <row r="39" spans="1:13" ht="15" customHeight="1" x14ac:dyDescent="0.25">
      <c r="A39" s="181" t="s">
        <v>71</v>
      </c>
      <c r="B39" s="18" t="s">
        <v>71</v>
      </c>
    </row>
    <row r="40" spans="1:13" ht="15" customHeight="1" x14ac:dyDescent="0.25">
      <c r="A40" s="181" t="s">
        <v>0</v>
      </c>
      <c r="B40" s="244" t="s">
        <v>81</v>
      </c>
      <c r="C40" s="244"/>
      <c r="D40" s="244"/>
      <c r="E40" s="244"/>
      <c r="F40" s="244"/>
      <c r="G40" s="244"/>
      <c r="H40" s="244"/>
      <c r="I40" s="244"/>
      <c r="J40" s="244"/>
      <c r="K40" s="244"/>
      <c r="L40" s="244"/>
      <c r="M40" s="244"/>
    </row>
    <row r="41" spans="1:13" ht="15" customHeight="1" x14ac:dyDescent="0.25">
      <c r="A41" s="181" t="s">
        <v>71</v>
      </c>
      <c r="B41" s="18" t="s">
        <v>71</v>
      </c>
    </row>
    <row r="42" spans="1:13" ht="15" customHeight="1" x14ac:dyDescent="0.25">
      <c r="A42" s="181" t="s">
        <v>67</v>
      </c>
      <c r="B42" s="245" t="s">
        <v>523</v>
      </c>
      <c r="C42" s="245"/>
      <c r="D42" s="245"/>
      <c r="E42" s="245"/>
      <c r="F42" s="245"/>
      <c r="G42" s="245"/>
      <c r="H42" s="245"/>
      <c r="I42" s="245"/>
      <c r="J42" s="245"/>
      <c r="K42" s="245"/>
      <c r="L42" s="245"/>
      <c r="M42" s="25"/>
    </row>
    <row r="43" spans="1:13" ht="21.75" customHeight="1" x14ac:dyDescent="0.25">
      <c r="B43" s="245"/>
      <c r="C43" s="245"/>
      <c r="D43" s="245"/>
      <c r="E43" s="245"/>
      <c r="F43" s="245"/>
      <c r="G43" s="245"/>
      <c r="H43" s="245"/>
      <c r="I43" s="245"/>
      <c r="J43" s="245"/>
      <c r="K43" s="245"/>
      <c r="L43" s="245"/>
      <c r="M43" s="25"/>
    </row>
    <row r="44" spans="1:13" ht="29.25" customHeight="1" x14ac:dyDescent="0.25">
      <c r="B44" s="244" t="s">
        <v>55</v>
      </c>
      <c r="C44" s="244"/>
      <c r="D44" s="244"/>
      <c r="E44" s="244"/>
      <c r="F44" s="244"/>
      <c r="G44" s="244"/>
      <c r="H44" s="244"/>
      <c r="I44" s="244"/>
      <c r="J44" s="244"/>
      <c r="K44" s="244"/>
      <c r="L44" s="244"/>
      <c r="M44" s="244"/>
    </row>
    <row r="45" spans="1:13" ht="44.25" customHeight="1" x14ac:dyDescent="0.25">
      <c r="A45" s="181" t="s">
        <v>71</v>
      </c>
      <c r="B45" s="246" t="s">
        <v>117</v>
      </c>
      <c r="C45" s="246"/>
      <c r="D45" s="246"/>
      <c r="E45" s="246"/>
      <c r="F45" s="246"/>
      <c r="G45" s="246"/>
      <c r="H45" s="246"/>
      <c r="I45" s="246"/>
      <c r="J45" s="246"/>
      <c r="K45" s="246"/>
      <c r="L45" s="246"/>
      <c r="M45" s="246"/>
    </row>
    <row r="46" spans="1:13" ht="15" customHeight="1" x14ac:dyDescent="0.25">
      <c r="B46" s="24"/>
      <c r="C46" s="24"/>
      <c r="D46" s="24"/>
      <c r="E46" s="24"/>
      <c r="F46" s="24"/>
      <c r="G46" s="24"/>
      <c r="H46" s="24"/>
      <c r="I46" s="24"/>
      <c r="J46" s="24"/>
      <c r="K46" s="24"/>
      <c r="L46" s="24"/>
      <c r="M46" s="24"/>
    </row>
    <row r="47" spans="1:13" ht="15" customHeight="1" x14ac:dyDescent="0.25">
      <c r="A47" s="181" t="s">
        <v>22</v>
      </c>
      <c r="B47" s="244" t="s">
        <v>82</v>
      </c>
      <c r="C47" s="244"/>
      <c r="D47" s="244"/>
      <c r="E47" s="244"/>
      <c r="F47" s="244"/>
      <c r="G47" s="244"/>
      <c r="H47" s="244"/>
      <c r="I47" s="244"/>
      <c r="J47" s="244"/>
      <c r="K47" s="244"/>
      <c r="L47" s="244"/>
      <c r="M47" s="244"/>
    </row>
    <row r="48" spans="1:13" ht="15" customHeight="1" x14ac:dyDescent="0.25">
      <c r="A48" s="181" t="s">
        <v>71</v>
      </c>
      <c r="B48" s="18" t="s">
        <v>71</v>
      </c>
    </row>
    <row r="49" spans="1:13" ht="15" customHeight="1" x14ac:dyDescent="0.25">
      <c r="A49" s="181" t="s">
        <v>28</v>
      </c>
      <c r="B49" s="244" t="s">
        <v>111</v>
      </c>
      <c r="C49" s="244"/>
      <c r="D49" s="244"/>
      <c r="E49" s="244"/>
      <c r="F49" s="244"/>
      <c r="G49" s="244"/>
      <c r="H49" s="244"/>
      <c r="I49" s="244"/>
      <c r="J49" s="244"/>
      <c r="K49" s="244"/>
      <c r="L49" s="244"/>
      <c r="M49" s="244"/>
    </row>
    <row r="50" spans="1:13" ht="30" customHeight="1" x14ac:dyDescent="0.25">
      <c r="B50" s="246" t="s">
        <v>119</v>
      </c>
      <c r="C50" s="246"/>
      <c r="D50" s="246"/>
      <c r="E50" s="246"/>
      <c r="F50" s="246"/>
      <c r="G50" s="246"/>
      <c r="H50" s="246"/>
      <c r="I50" s="246"/>
      <c r="J50" s="246"/>
      <c r="K50" s="246"/>
      <c r="L50" s="246"/>
      <c r="M50" s="246"/>
    </row>
    <row r="51" spans="1:13" ht="15" customHeight="1" x14ac:dyDescent="0.25">
      <c r="A51" s="181" t="s">
        <v>71</v>
      </c>
      <c r="B51" s="18" t="s">
        <v>71</v>
      </c>
    </row>
    <row r="52" spans="1:13" ht="15" customHeight="1" x14ac:dyDescent="0.25">
      <c r="A52" s="181" t="s">
        <v>24</v>
      </c>
      <c r="B52" s="244" t="s">
        <v>83</v>
      </c>
      <c r="C52" s="244"/>
      <c r="D52" s="244"/>
      <c r="E52" s="244"/>
      <c r="F52" s="244"/>
      <c r="G52" s="244"/>
      <c r="H52" s="244"/>
      <c r="I52" s="244"/>
      <c r="J52" s="244"/>
      <c r="K52" s="244"/>
      <c r="L52" s="244"/>
      <c r="M52" s="244"/>
    </row>
    <row r="53" spans="1:13" ht="15" customHeight="1" x14ac:dyDescent="0.25">
      <c r="A53" s="181" t="s">
        <v>71</v>
      </c>
      <c r="B53" s="18" t="s">
        <v>71</v>
      </c>
    </row>
    <row r="54" spans="1:13" ht="31.5" customHeight="1" x14ac:dyDescent="0.25">
      <c r="A54" s="181" t="s">
        <v>27</v>
      </c>
      <c r="B54" s="244" t="s">
        <v>115</v>
      </c>
      <c r="C54" s="244"/>
      <c r="D54" s="244"/>
      <c r="E54" s="244"/>
      <c r="F54" s="244"/>
      <c r="G54" s="244"/>
      <c r="H54" s="244"/>
      <c r="I54" s="244"/>
      <c r="J54" s="244"/>
      <c r="K54" s="244"/>
      <c r="L54" s="244"/>
      <c r="M54" s="244"/>
    </row>
    <row r="55" spans="1:13" ht="90.75" customHeight="1" x14ac:dyDescent="0.25">
      <c r="B55" s="244" t="s">
        <v>122</v>
      </c>
      <c r="C55" s="244"/>
      <c r="D55" s="244"/>
      <c r="E55" s="244"/>
      <c r="F55" s="244"/>
      <c r="G55" s="244"/>
      <c r="H55" s="244"/>
      <c r="I55" s="244"/>
      <c r="J55" s="244"/>
      <c r="K55" s="244"/>
      <c r="L55" s="244"/>
      <c r="M55" s="244"/>
    </row>
    <row r="56" spans="1:13" x14ac:dyDescent="0.25">
      <c r="A56" s="181" t="s">
        <v>71</v>
      </c>
      <c r="B56" s="18" t="s">
        <v>71</v>
      </c>
    </row>
    <row r="57" spans="1:13" ht="30" customHeight="1" x14ac:dyDescent="0.25">
      <c r="A57" s="181" t="s">
        <v>6</v>
      </c>
      <c r="B57" s="244" t="s">
        <v>84</v>
      </c>
      <c r="C57" s="244"/>
      <c r="D57" s="244"/>
      <c r="E57" s="244"/>
      <c r="F57" s="244"/>
      <c r="G57" s="244"/>
      <c r="H57" s="244"/>
      <c r="I57" s="244"/>
      <c r="J57" s="244"/>
      <c r="K57" s="244"/>
      <c r="L57" s="244"/>
      <c r="M57" s="244"/>
    </row>
    <row r="58" spans="1:13" ht="61.5" customHeight="1" x14ac:dyDescent="0.25">
      <c r="B58" s="244" t="s">
        <v>72</v>
      </c>
      <c r="C58" s="244"/>
      <c r="D58" s="244"/>
      <c r="E58" s="244"/>
      <c r="F58" s="244"/>
      <c r="G58" s="244"/>
      <c r="H58" s="244"/>
      <c r="I58" s="244"/>
      <c r="J58" s="244"/>
      <c r="K58" s="244"/>
      <c r="L58" s="244"/>
      <c r="M58" s="244"/>
    </row>
    <row r="59" spans="1:13" x14ac:dyDescent="0.25">
      <c r="B59" s="19"/>
      <c r="C59" s="19"/>
      <c r="D59" s="19"/>
      <c r="E59" s="19"/>
      <c r="F59" s="19"/>
      <c r="G59" s="19"/>
      <c r="H59" s="19"/>
      <c r="I59" s="19"/>
      <c r="J59" s="19"/>
      <c r="K59" s="19"/>
      <c r="L59" s="19"/>
      <c r="M59" s="19"/>
    </row>
    <row r="60" spans="1:13" ht="28.5" customHeight="1" x14ac:dyDescent="0.25">
      <c r="A60" s="181" t="s">
        <v>95</v>
      </c>
      <c r="B60" s="244" t="s">
        <v>116</v>
      </c>
      <c r="C60" s="244"/>
      <c r="D60" s="244"/>
      <c r="E60" s="244"/>
      <c r="F60" s="244"/>
      <c r="G60" s="244"/>
      <c r="H60" s="244"/>
      <c r="I60" s="244"/>
      <c r="J60" s="244"/>
      <c r="K60" s="244"/>
      <c r="L60" s="244"/>
      <c r="M60" s="244"/>
    </row>
    <row r="61" spans="1:13" ht="30" customHeight="1" x14ac:dyDescent="0.25">
      <c r="A61" s="181" t="s">
        <v>71</v>
      </c>
      <c r="B61" s="246" t="s">
        <v>92</v>
      </c>
      <c r="C61" s="246"/>
      <c r="D61" s="246"/>
      <c r="E61" s="246"/>
      <c r="F61" s="246"/>
      <c r="G61" s="246"/>
      <c r="H61" s="246"/>
      <c r="I61" s="246"/>
      <c r="J61" s="246"/>
      <c r="K61" s="246"/>
      <c r="L61" s="246"/>
      <c r="M61" s="246"/>
    </row>
    <row r="62" spans="1:13" x14ac:dyDescent="0.25">
      <c r="B62" s="24"/>
      <c r="C62" s="24"/>
      <c r="D62" s="24"/>
      <c r="E62" s="24"/>
      <c r="F62" s="24"/>
      <c r="G62" s="24"/>
      <c r="H62" s="24"/>
      <c r="I62" s="24"/>
      <c r="J62" s="24"/>
      <c r="K62" s="24"/>
      <c r="L62" s="24"/>
      <c r="M62" s="24"/>
    </row>
    <row r="63" spans="1:13" x14ac:dyDescent="0.25">
      <c r="A63" s="181" t="s">
        <v>23</v>
      </c>
      <c r="B63" s="244" t="s">
        <v>85</v>
      </c>
      <c r="C63" s="244"/>
      <c r="D63" s="244"/>
      <c r="E63" s="244"/>
      <c r="F63" s="244"/>
      <c r="G63" s="244"/>
      <c r="H63" s="244"/>
      <c r="I63" s="244"/>
      <c r="J63" s="244"/>
      <c r="K63" s="244"/>
      <c r="L63" s="244"/>
      <c r="M63" s="244"/>
    </row>
    <row r="64" spans="1:13" ht="74.25" customHeight="1" x14ac:dyDescent="0.25">
      <c r="B64" s="244" t="s">
        <v>123</v>
      </c>
      <c r="C64" s="244"/>
      <c r="D64" s="244"/>
      <c r="E64" s="244"/>
      <c r="F64" s="244"/>
      <c r="G64" s="244"/>
      <c r="H64" s="244"/>
      <c r="I64" s="244"/>
      <c r="J64" s="244"/>
      <c r="K64" s="244"/>
      <c r="L64" s="244"/>
      <c r="M64" s="244"/>
    </row>
    <row r="65" spans="1:13" x14ac:dyDescent="0.25">
      <c r="B65" s="19"/>
      <c r="C65" s="19"/>
      <c r="D65" s="19"/>
      <c r="E65" s="19"/>
      <c r="F65" s="19"/>
      <c r="G65" s="19"/>
      <c r="H65" s="19"/>
      <c r="I65" s="19"/>
      <c r="J65" s="19"/>
      <c r="K65" s="19"/>
      <c r="L65" s="19"/>
      <c r="M65" s="19"/>
    </row>
    <row r="66" spans="1:13" x14ac:dyDescent="0.25">
      <c r="A66" s="181" t="s">
        <v>96</v>
      </c>
      <c r="B66" s="244" t="s">
        <v>97</v>
      </c>
      <c r="C66" s="244"/>
      <c r="D66" s="244"/>
      <c r="E66" s="244"/>
      <c r="F66" s="244"/>
      <c r="G66" s="244"/>
      <c r="H66" s="244"/>
      <c r="I66" s="244"/>
      <c r="J66" s="244"/>
      <c r="K66" s="244"/>
      <c r="L66" s="244"/>
      <c r="M66" s="244"/>
    </row>
    <row r="67" spans="1:13" x14ac:dyDescent="0.25">
      <c r="B67" s="22"/>
      <c r="C67" s="22"/>
      <c r="D67" s="22"/>
      <c r="E67" s="22"/>
      <c r="F67" s="22"/>
      <c r="G67" s="22"/>
      <c r="H67" s="22"/>
      <c r="I67" s="22"/>
      <c r="J67" s="22"/>
      <c r="K67" s="22"/>
      <c r="L67" s="22"/>
      <c r="M67" s="22"/>
    </row>
    <row r="68" spans="1:13" x14ac:dyDescent="0.25">
      <c r="A68" s="181" t="s">
        <v>110</v>
      </c>
      <c r="B68" t="s">
        <v>101</v>
      </c>
    </row>
    <row r="69" spans="1:13" x14ac:dyDescent="0.25">
      <c r="A69" s="181" t="s">
        <v>71</v>
      </c>
      <c r="B69" s="18" t="s">
        <v>71</v>
      </c>
    </row>
    <row r="70" spans="1:13" ht="45.75" customHeight="1" x14ac:dyDescent="0.25">
      <c r="A70" s="181" t="s">
        <v>35</v>
      </c>
      <c r="B70" s="244" t="s">
        <v>124</v>
      </c>
      <c r="C70" s="244" t="s">
        <v>68</v>
      </c>
      <c r="D70" s="244"/>
      <c r="E70" s="244"/>
      <c r="F70" s="244"/>
      <c r="G70" s="244"/>
      <c r="H70" s="244"/>
      <c r="I70" s="244"/>
      <c r="J70" s="244"/>
      <c r="K70" s="244"/>
      <c r="L70" s="244"/>
      <c r="M70" s="244"/>
    </row>
    <row r="71" spans="1:13" ht="61.5" customHeight="1" x14ac:dyDescent="0.25">
      <c r="B71" s="244" t="s">
        <v>118</v>
      </c>
      <c r="C71" s="244"/>
      <c r="D71" s="244"/>
      <c r="E71" s="244"/>
      <c r="F71" s="244"/>
      <c r="G71" s="244"/>
      <c r="H71" s="244"/>
      <c r="I71" s="244"/>
      <c r="J71" s="244"/>
      <c r="K71" s="244"/>
      <c r="L71" s="244"/>
      <c r="M71" s="244"/>
    </row>
    <row r="72" spans="1:13" ht="89.25" customHeight="1" x14ac:dyDescent="0.25">
      <c r="B72" s="244" t="s">
        <v>125</v>
      </c>
      <c r="C72" s="244" t="s">
        <v>69</v>
      </c>
      <c r="D72" s="244"/>
      <c r="E72" s="244"/>
      <c r="F72" s="244"/>
      <c r="G72" s="244"/>
      <c r="H72" s="244"/>
      <c r="I72" s="244"/>
      <c r="J72" s="244"/>
      <c r="K72" s="244"/>
      <c r="L72" s="244"/>
      <c r="M72" s="244"/>
    </row>
    <row r="73" spans="1:13" ht="15" customHeight="1" x14ac:dyDescent="0.25">
      <c r="A73" s="181" t="s">
        <v>71</v>
      </c>
      <c r="B73" s="18" t="s">
        <v>71</v>
      </c>
    </row>
    <row r="74" spans="1:13" ht="15" customHeight="1" x14ac:dyDescent="0.25">
      <c r="A74" s="181" t="s">
        <v>70</v>
      </c>
      <c r="B74" s="244" t="s">
        <v>86</v>
      </c>
      <c r="C74" s="244"/>
      <c r="D74" s="244"/>
      <c r="E74" s="244"/>
      <c r="F74" s="244"/>
      <c r="G74" s="244"/>
      <c r="H74" s="244"/>
      <c r="I74" s="244"/>
      <c r="J74" s="244"/>
      <c r="K74" s="244"/>
      <c r="L74" s="244"/>
      <c r="M74" s="244"/>
    </row>
    <row r="78" spans="1:13" x14ac:dyDescent="0.25">
      <c r="B78"/>
    </row>
  </sheetData>
  <mergeCells count="45">
    <mergeCell ref="B52:M52"/>
    <mergeCell ref="B30:M30"/>
    <mergeCell ref="B16:M16"/>
    <mergeCell ref="B19:M19"/>
    <mergeCell ref="B22:M22"/>
    <mergeCell ref="B25:M25"/>
    <mergeCell ref="B28:M28"/>
    <mergeCell ref="B47:M47"/>
    <mergeCell ref="B49:M49"/>
    <mergeCell ref="B29:M29"/>
    <mergeCell ref="B26:M26"/>
    <mergeCell ref="B45:M45"/>
    <mergeCell ref="B50:M50"/>
    <mergeCell ref="B31:M31"/>
    <mergeCell ref="B35:M35"/>
    <mergeCell ref="B38:M38"/>
    <mergeCell ref="B12:M12"/>
    <mergeCell ref="B14:M14"/>
    <mergeCell ref="B17:M17"/>
    <mergeCell ref="B20:M20"/>
    <mergeCell ref="B23:M23"/>
    <mergeCell ref="B4:M4"/>
    <mergeCell ref="B6:M6"/>
    <mergeCell ref="B8:M8"/>
    <mergeCell ref="B9:M9"/>
    <mergeCell ref="B11:M11"/>
    <mergeCell ref="B74:M74"/>
    <mergeCell ref="B70:M70"/>
    <mergeCell ref="B71:M71"/>
    <mergeCell ref="B54:M54"/>
    <mergeCell ref="B57:M57"/>
    <mergeCell ref="B63:M63"/>
    <mergeCell ref="B55:M55"/>
    <mergeCell ref="B58:M58"/>
    <mergeCell ref="B64:M64"/>
    <mergeCell ref="B72:M72"/>
    <mergeCell ref="B61:M61"/>
    <mergeCell ref="B60:M60"/>
    <mergeCell ref="B66:M66"/>
    <mergeCell ref="B40:M40"/>
    <mergeCell ref="B44:M44"/>
    <mergeCell ref="B33:M33"/>
    <mergeCell ref="B34:M34"/>
    <mergeCell ref="B37:M37"/>
    <mergeCell ref="B42:L43"/>
  </mergeCells>
  <pageMargins left="0.70866141732283472" right="0.70866141732283472" top="0.74803149606299213" bottom="0.74803149606299213" header="0.31496062992125984" footer="0.31496062992125984"/>
  <pageSetup paperSize="9" scale="76" fitToHeight="3" orientation="landscape" r:id="rId1"/>
  <rowBreaks count="1" manualBreakCount="1">
    <brk id="27"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39"/>
  <sheetViews>
    <sheetView zoomScale="115" zoomScaleNormal="115" workbookViewId="0">
      <pane xSplit="2" topLeftCell="J1" activePane="topRight" state="frozen"/>
      <selection pane="topRight" activeCell="P5" sqref="P5"/>
    </sheetView>
  </sheetViews>
  <sheetFormatPr defaultRowHeight="15" x14ac:dyDescent="0.25"/>
  <cols>
    <col min="2" max="2" width="52.140625" customWidth="1"/>
    <col min="12" max="12" width="9.5703125" customWidth="1"/>
    <col min="13" max="13" width="9.42578125" customWidth="1"/>
    <col min="14" max="14" width="10.28515625" style="145" customWidth="1"/>
    <col min="15" max="15" width="10.140625" customWidth="1"/>
    <col min="16" max="16" width="10" bestFit="1" customWidth="1"/>
  </cols>
  <sheetData>
    <row r="2" spans="2:17" x14ac:dyDescent="0.25">
      <c r="B2" s="2" t="s">
        <v>47</v>
      </c>
    </row>
    <row r="3" spans="2:17" x14ac:dyDescent="0.25">
      <c r="B3" s="2"/>
    </row>
    <row r="4" spans="2:17" x14ac:dyDescent="0.25">
      <c r="B4" s="4"/>
      <c r="C4" s="5" t="s">
        <v>14</v>
      </c>
      <c r="D4" s="5" t="s">
        <v>13</v>
      </c>
      <c r="E4" s="5" t="s">
        <v>12</v>
      </c>
      <c r="F4" s="5" t="s">
        <v>11</v>
      </c>
      <c r="G4" s="5" t="s">
        <v>10</v>
      </c>
      <c r="H4" s="5" t="s">
        <v>9</v>
      </c>
      <c r="I4" s="5" t="s">
        <v>8</v>
      </c>
      <c r="J4" s="5" t="s">
        <v>89</v>
      </c>
      <c r="K4" s="5" t="s">
        <v>94</v>
      </c>
      <c r="L4" s="5" t="s">
        <v>100</v>
      </c>
      <c r="M4" s="5" t="s">
        <v>524</v>
      </c>
      <c r="N4" s="112" t="s">
        <v>653</v>
      </c>
      <c r="O4" s="195" t="s">
        <v>662</v>
      </c>
      <c r="P4" s="195" t="s">
        <v>1769</v>
      </c>
    </row>
    <row r="5" spans="2:17" x14ac:dyDescent="0.25">
      <c r="B5" s="4" t="s">
        <v>30</v>
      </c>
      <c r="C5" s="8">
        <v>74921</v>
      </c>
      <c r="D5" s="8">
        <v>75988</v>
      </c>
      <c r="E5" s="8">
        <v>76126</v>
      </c>
      <c r="F5" s="8">
        <v>75984</v>
      </c>
      <c r="G5" s="8">
        <v>75278</v>
      </c>
      <c r="H5" s="8">
        <v>75123</v>
      </c>
      <c r="I5" s="8">
        <v>75027</v>
      </c>
      <c r="J5" s="8">
        <v>74788</v>
      </c>
      <c r="K5" s="8">
        <v>74648</v>
      </c>
      <c r="L5" s="8">
        <v>74568</v>
      </c>
      <c r="M5" s="117">
        <v>74395</v>
      </c>
      <c r="N5" s="117">
        <v>74525</v>
      </c>
      <c r="O5" s="8">
        <v>74320</v>
      </c>
      <c r="P5" s="8">
        <v>73835</v>
      </c>
      <c r="Q5" s="241"/>
    </row>
    <row r="6" spans="2:17" x14ac:dyDescent="0.25">
      <c r="B6" s="4" t="s">
        <v>37</v>
      </c>
      <c r="C6" s="8">
        <v>25402</v>
      </c>
      <c r="D6" s="8">
        <v>28142</v>
      </c>
      <c r="E6" s="8">
        <v>29376</v>
      </c>
      <c r="F6" s="8">
        <v>30210</v>
      </c>
      <c r="G6" s="8">
        <v>31063</v>
      </c>
      <c r="H6" s="8">
        <v>31947</v>
      </c>
      <c r="I6" s="8">
        <v>32998</v>
      </c>
      <c r="J6" s="8">
        <v>33842</v>
      </c>
      <c r="K6" s="8">
        <v>33470</v>
      </c>
      <c r="L6" s="8">
        <v>34467</v>
      </c>
      <c r="M6" s="117">
        <v>35100</v>
      </c>
      <c r="N6" s="117">
        <v>36020</v>
      </c>
      <c r="O6" s="8">
        <v>36741</v>
      </c>
      <c r="P6" s="8">
        <v>37199</v>
      </c>
      <c r="Q6" s="241"/>
    </row>
    <row r="7" spans="2:17" x14ac:dyDescent="0.25">
      <c r="B7" s="4" t="s">
        <v>22</v>
      </c>
      <c r="C7" s="8">
        <v>184824</v>
      </c>
      <c r="D7" s="8">
        <v>199956</v>
      </c>
      <c r="E7" s="8">
        <v>211382</v>
      </c>
      <c r="F7" s="8">
        <v>218184</v>
      </c>
      <c r="G7" s="8">
        <v>225093</v>
      </c>
      <c r="H7" s="8">
        <v>231939</v>
      </c>
      <c r="I7" s="8">
        <v>237834</v>
      </c>
      <c r="J7" s="8">
        <v>241783</v>
      </c>
      <c r="K7" s="8">
        <v>245730</v>
      </c>
      <c r="L7" s="8">
        <v>250718</v>
      </c>
      <c r="M7" s="117">
        <v>255386</v>
      </c>
      <c r="N7" s="117">
        <v>260032</v>
      </c>
      <c r="O7" s="8">
        <v>264174</v>
      </c>
      <c r="P7" s="8">
        <v>268400</v>
      </c>
      <c r="Q7" s="241"/>
    </row>
    <row r="8" spans="2:17" x14ac:dyDescent="0.25">
      <c r="B8" s="4" t="s">
        <v>29</v>
      </c>
      <c r="C8" s="9">
        <v>51541</v>
      </c>
      <c r="D8" s="9">
        <v>54950</v>
      </c>
      <c r="E8" s="8">
        <v>56924</v>
      </c>
      <c r="F8" s="8">
        <v>60822</v>
      </c>
      <c r="G8" s="8">
        <v>65066</v>
      </c>
      <c r="H8" s="8">
        <v>68980</v>
      </c>
      <c r="I8" s="8">
        <v>72693</v>
      </c>
      <c r="J8" s="8">
        <v>75837</v>
      </c>
      <c r="K8" s="8">
        <v>79072</v>
      </c>
      <c r="L8" s="8">
        <v>81867</v>
      </c>
      <c r="M8" s="117">
        <v>84836</v>
      </c>
      <c r="N8" s="117">
        <v>88305</v>
      </c>
      <c r="O8" s="8">
        <v>92480</v>
      </c>
      <c r="P8" s="8">
        <v>96114</v>
      </c>
      <c r="Q8" s="241"/>
    </row>
    <row r="9" spans="2:17" x14ac:dyDescent="0.25">
      <c r="B9" s="4" t="s">
        <v>1</v>
      </c>
      <c r="C9" s="8">
        <v>26173</v>
      </c>
      <c r="D9" s="8">
        <v>26968</v>
      </c>
      <c r="E9" s="8">
        <v>27815</v>
      </c>
      <c r="F9" s="8">
        <v>28198</v>
      </c>
      <c r="G9" s="8">
        <v>29099</v>
      </c>
      <c r="H9" s="8">
        <v>30282</v>
      </c>
      <c r="I9" s="8">
        <v>31574</v>
      </c>
      <c r="J9" s="8">
        <v>32973</v>
      </c>
      <c r="K9" s="8">
        <v>34522</v>
      </c>
      <c r="L9" s="8">
        <v>35663</v>
      </c>
      <c r="M9" s="117">
        <v>36988</v>
      </c>
      <c r="N9" s="117">
        <v>38530</v>
      </c>
      <c r="O9" s="8">
        <v>39965</v>
      </c>
      <c r="P9" s="8">
        <v>40955</v>
      </c>
      <c r="Q9" s="241"/>
    </row>
    <row r="10" spans="2:17" x14ac:dyDescent="0.25">
      <c r="B10" s="4" t="s">
        <v>2</v>
      </c>
      <c r="C10" s="9">
        <v>13202</v>
      </c>
      <c r="D10" s="9">
        <v>13679</v>
      </c>
      <c r="E10" s="8">
        <v>13514</v>
      </c>
      <c r="F10" s="8">
        <v>13782</v>
      </c>
      <c r="G10" s="8">
        <v>13983</v>
      </c>
      <c r="H10" s="8">
        <v>14194</v>
      </c>
      <c r="I10" s="8">
        <v>14587</v>
      </c>
      <c r="J10" s="8">
        <v>14885</v>
      </c>
      <c r="K10" s="8">
        <v>15115</v>
      </c>
      <c r="L10" s="8">
        <v>15378</v>
      </c>
      <c r="M10" s="117">
        <v>15649</v>
      </c>
      <c r="N10" s="143"/>
      <c r="O10" s="196"/>
      <c r="P10" s="196"/>
      <c r="Q10" s="241"/>
    </row>
    <row r="11" spans="2:17" x14ac:dyDescent="0.25">
      <c r="B11" s="4" t="s">
        <v>28</v>
      </c>
      <c r="C11" s="9">
        <v>45215</v>
      </c>
      <c r="D11" s="9">
        <v>48598</v>
      </c>
      <c r="E11" s="9">
        <v>52105</v>
      </c>
      <c r="F11" s="9">
        <v>55112</v>
      </c>
      <c r="G11" s="9">
        <v>57599</v>
      </c>
      <c r="H11" s="9">
        <v>59398</v>
      </c>
      <c r="I11" s="9">
        <v>61714</v>
      </c>
      <c r="J11" s="9">
        <v>64502</v>
      </c>
      <c r="K11" s="9">
        <v>68621</v>
      </c>
      <c r="L11" s="8">
        <v>71719</v>
      </c>
      <c r="M11" s="143"/>
      <c r="N11" s="143"/>
      <c r="O11" s="196"/>
      <c r="P11" s="196"/>
      <c r="Q11" s="241"/>
    </row>
    <row r="12" spans="2:17" x14ac:dyDescent="0.25">
      <c r="B12" s="4" t="s">
        <v>3</v>
      </c>
      <c r="C12" s="8">
        <v>7885</v>
      </c>
      <c r="D12" s="8">
        <v>11382</v>
      </c>
      <c r="E12" s="8">
        <v>14118</v>
      </c>
      <c r="F12" s="8">
        <v>17501</v>
      </c>
      <c r="G12" s="8">
        <v>20741</v>
      </c>
      <c r="H12" s="8">
        <v>23992</v>
      </c>
      <c r="I12" s="8">
        <v>27008</v>
      </c>
      <c r="J12" s="8">
        <v>30702</v>
      </c>
      <c r="K12" s="8">
        <v>33781</v>
      </c>
      <c r="L12" s="8">
        <v>36735</v>
      </c>
      <c r="M12" s="117">
        <v>39461</v>
      </c>
      <c r="N12" s="117">
        <v>42454</v>
      </c>
      <c r="O12" s="8">
        <v>45200</v>
      </c>
      <c r="P12" s="8">
        <v>48025</v>
      </c>
      <c r="Q12" s="241"/>
    </row>
    <row r="13" spans="2:17" x14ac:dyDescent="0.25">
      <c r="B13" s="4" t="s">
        <v>27</v>
      </c>
      <c r="C13" s="9">
        <v>11586</v>
      </c>
      <c r="D13" s="9">
        <v>13391</v>
      </c>
      <c r="E13" s="9">
        <v>13665</v>
      </c>
      <c r="F13" s="9">
        <v>14055</v>
      </c>
      <c r="G13" s="9">
        <v>14407</v>
      </c>
      <c r="H13" s="9">
        <v>14958</v>
      </c>
      <c r="I13" s="9">
        <v>15415</v>
      </c>
      <c r="J13" s="9">
        <v>15709</v>
      </c>
      <c r="K13" s="9">
        <v>16110</v>
      </c>
      <c r="L13" s="8">
        <v>16401</v>
      </c>
      <c r="M13" s="117">
        <v>16696</v>
      </c>
      <c r="N13" s="117">
        <v>17114</v>
      </c>
      <c r="O13" s="8">
        <v>17499</v>
      </c>
      <c r="P13" s="8">
        <v>17849</v>
      </c>
      <c r="Q13" s="241"/>
    </row>
    <row r="14" spans="2:17" x14ac:dyDescent="0.25">
      <c r="B14" s="4" t="s">
        <v>4</v>
      </c>
      <c r="C14" s="8">
        <v>102334</v>
      </c>
      <c r="D14" s="8">
        <v>104609</v>
      </c>
      <c r="E14" s="8">
        <v>104868</v>
      </c>
      <c r="F14" s="8">
        <v>103095</v>
      </c>
      <c r="G14" s="8">
        <v>104527</v>
      </c>
      <c r="H14" s="8">
        <v>109234</v>
      </c>
      <c r="I14" s="8">
        <v>111125</v>
      </c>
      <c r="J14" s="8">
        <v>113518</v>
      </c>
      <c r="K14" s="8">
        <v>115389</v>
      </c>
      <c r="L14" s="8">
        <v>116204</v>
      </c>
      <c r="M14" s="117">
        <v>116817</v>
      </c>
      <c r="N14" s="117">
        <v>117613</v>
      </c>
      <c r="O14" s="8">
        <v>120018</v>
      </c>
      <c r="P14" s="8">
        <v>122178</v>
      </c>
      <c r="Q14" s="241"/>
    </row>
    <row r="15" spans="2:17" x14ac:dyDescent="0.25">
      <c r="B15" s="4" t="s">
        <v>104</v>
      </c>
      <c r="C15" s="248"/>
      <c r="D15" s="249"/>
      <c r="E15" s="8">
        <v>14847</v>
      </c>
      <c r="F15" s="8">
        <v>14664</v>
      </c>
      <c r="G15" s="8">
        <v>13903</v>
      </c>
      <c r="H15" s="8">
        <v>14090</v>
      </c>
      <c r="I15" s="8">
        <v>14264</v>
      </c>
      <c r="J15" s="8">
        <v>14263</v>
      </c>
      <c r="K15" s="8">
        <v>14410</v>
      </c>
      <c r="L15" s="8">
        <v>14683</v>
      </c>
      <c r="M15" s="117">
        <v>15142</v>
      </c>
      <c r="N15" s="117">
        <v>15702</v>
      </c>
      <c r="O15" s="8">
        <v>16763</v>
      </c>
      <c r="P15" s="8">
        <v>17402</v>
      </c>
      <c r="Q15" s="241"/>
    </row>
    <row r="16" spans="2:17" x14ac:dyDescent="0.25">
      <c r="B16" s="4" t="s">
        <v>105</v>
      </c>
      <c r="C16" s="248"/>
      <c r="D16" s="249"/>
      <c r="E16" s="9">
        <v>7116</v>
      </c>
      <c r="F16" s="9">
        <v>6891</v>
      </c>
      <c r="G16" s="9">
        <v>6573</v>
      </c>
      <c r="H16" s="9">
        <v>6585</v>
      </c>
      <c r="I16" s="9">
        <v>6554</v>
      </c>
      <c r="J16" s="9">
        <v>6414</v>
      </c>
      <c r="K16" s="9">
        <v>6306</v>
      </c>
      <c r="L16" s="8">
        <v>3337</v>
      </c>
      <c r="M16" s="117">
        <v>3806</v>
      </c>
      <c r="N16" s="117">
        <v>4237</v>
      </c>
      <c r="O16" s="8">
        <v>5654</v>
      </c>
      <c r="P16" s="8">
        <v>6212</v>
      </c>
      <c r="Q16" s="241"/>
    </row>
    <row r="17" spans="2:17" x14ac:dyDescent="0.25">
      <c r="B17" s="4" t="s">
        <v>5</v>
      </c>
      <c r="C17" s="248"/>
      <c r="D17" s="249"/>
      <c r="E17" s="8">
        <v>9550</v>
      </c>
      <c r="F17" s="8">
        <v>9751</v>
      </c>
      <c r="G17" s="8">
        <v>9971</v>
      </c>
      <c r="H17" s="8">
        <v>10637</v>
      </c>
      <c r="I17" s="8">
        <v>11246</v>
      </c>
      <c r="J17" s="8">
        <v>11882</v>
      </c>
      <c r="K17" s="8">
        <v>12278</v>
      </c>
      <c r="L17" s="8">
        <v>12811</v>
      </c>
      <c r="M17" s="117">
        <v>13221</v>
      </c>
      <c r="N17" s="117">
        <v>13617</v>
      </c>
      <c r="O17" s="8">
        <v>13807</v>
      </c>
      <c r="P17" s="8">
        <v>14137</v>
      </c>
      <c r="Q17" s="241"/>
    </row>
    <row r="18" spans="2:17" x14ac:dyDescent="0.25">
      <c r="B18" s="4" t="s">
        <v>107</v>
      </c>
      <c r="C18" s="248"/>
      <c r="D18" s="249"/>
      <c r="E18" s="8">
        <v>118855</v>
      </c>
      <c r="F18" s="8">
        <v>122010</v>
      </c>
      <c r="G18" s="8">
        <v>124948</v>
      </c>
      <c r="H18" s="8">
        <v>128174</v>
      </c>
      <c r="I18" s="8">
        <v>131247</v>
      </c>
      <c r="J18" s="8">
        <v>133834</v>
      </c>
      <c r="K18" s="8">
        <v>136506</v>
      </c>
      <c r="L18" s="144"/>
      <c r="M18" s="143"/>
      <c r="N18" s="143"/>
      <c r="O18" s="196"/>
      <c r="P18" s="196"/>
      <c r="Q18" s="241"/>
    </row>
    <row r="19" spans="2:17" x14ac:dyDescent="0.25">
      <c r="B19" s="4" t="s">
        <v>103</v>
      </c>
      <c r="C19" s="248"/>
      <c r="D19" s="249"/>
      <c r="E19" s="9">
        <v>118637</v>
      </c>
      <c r="F19" s="9">
        <v>138970</v>
      </c>
      <c r="G19" s="9">
        <v>152901</v>
      </c>
      <c r="H19" s="9">
        <v>165530</v>
      </c>
      <c r="I19" s="9">
        <v>176068</v>
      </c>
      <c r="J19" s="9">
        <v>182525</v>
      </c>
      <c r="K19" s="20">
        <v>96287</v>
      </c>
      <c r="L19" s="8">
        <v>105026</v>
      </c>
      <c r="M19" s="117">
        <v>117452</v>
      </c>
      <c r="N19" s="117">
        <v>131776</v>
      </c>
      <c r="O19" s="8">
        <v>145067</v>
      </c>
      <c r="P19" s="8">
        <v>157507</v>
      </c>
      <c r="Q19" s="241"/>
    </row>
    <row r="20" spans="2:17" x14ac:dyDescent="0.25">
      <c r="B20" s="4" t="s">
        <v>26</v>
      </c>
      <c r="C20" s="248"/>
      <c r="D20" s="249"/>
      <c r="E20" s="8">
        <v>41852</v>
      </c>
      <c r="F20" s="8">
        <v>51976</v>
      </c>
      <c r="G20" s="8">
        <v>55150</v>
      </c>
      <c r="H20" s="8">
        <v>56919</v>
      </c>
      <c r="I20" s="8">
        <v>59260</v>
      </c>
      <c r="J20" s="8">
        <v>62238</v>
      </c>
      <c r="K20" s="8">
        <v>67259</v>
      </c>
      <c r="L20" s="8">
        <v>72302</v>
      </c>
      <c r="M20" s="143"/>
      <c r="N20" s="143"/>
      <c r="O20" s="196"/>
      <c r="P20" s="196"/>
      <c r="Q20" s="241"/>
    </row>
    <row r="21" spans="2:17" x14ac:dyDescent="0.25">
      <c r="B21" s="4" t="s">
        <v>25</v>
      </c>
      <c r="C21" s="248"/>
      <c r="D21" s="249"/>
      <c r="E21" s="8">
        <v>22722</v>
      </c>
      <c r="F21" s="8">
        <v>23021</v>
      </c>
      <c r="G21" s="8">
        <v>23827</v>
      </c>
      <c r="H21" s="8">
        <v>24850</v>
      </c>
      <c r="I21" s="8">
        <v>26044</v>
      </c>
      <c r="J21" s="8">
        <v>27213</v>
      </c>
      <c r="K21" s="8">
        <v>27760</v>
      </c>
      <c r="L21" s="8">
        <v>29041</v>
      </c>
      <c r="M21" s="117">
        <v>30758</v>
      </c>
      <c r="N21" s="117">
        <v>32701</v>
      </c>
      <c r="O21" s="8">
        <v>34777</v>
      </c>
      <c r="P21" s="8">
        <v>37325</v>
      </c>
      <c r="Q21" s="241"/>
    </row>
    <row r="22" spans="2:17" x14ac:dyDescent="0.25">
      <c r="B22" s="4" t="s">
        <v>6</v>
      </c>
      <c r="C22" s="248"/>
      <c r="D22" s="249"/>
      <c r="E22" s="8">
        <v>144945</v>
      </c>
      <c r="F22" s="8">
        <v>161871</v>
      </c>
      <c r="G22" s="8">
        <v>165956</v>
      </c>
      <c r="H22" s="8">
        <v>174180</v>
      </c>
      <c r="I22" s="8">
        <v>170840</v>
      </c>
      <c r="J22" s="8">
        <v>167150</v>
      </c>
      <c r="K22" s="8">
        <v>168976</v>
      </c>
      <c r="L22" s="8">
        <v>172859</v>
      </c>
      <c r="M22" s="117">
        <v>168964</v>
      </c>
      <c r="N22" s="143"/>
      <c r="O22" s="196"/>
      <c r="P22" s="196"/>
      <c r="Q22" s="241"/>
    </row>
    <row r="23" spans="2:17" x14ac:dyDescent="0.25">
      <c r="B23" s="4" t="s">
        <v>24</v>
      </c>
      <c r="C23" s="248"/>
      <c r="D23" s="249"/>
      <c r="E23" s="8">
        <v>5736</v>
      </c>
      <c r="F23" s="8">
        <v>6247</v>
      </c>
      <c r="G23" s="8">
        <v>6912</v>
      </c>
      <c r="H23" s="8">
        <v>8071</v>
      </c>
      <c r="I23" s="8">
        <v>8679</v>
      </c>
      <c r="J23" s="8">
        <v>9427</v>
      </c>
      <c r="K23" s="8">
        <v>9852</v>
      </c>
      <c r="L23" s="8">
        <v>10231</v>
      </c>
      <c r="M23" s="117">
        <v>12548</v>
      </c>
      <c r="N23" s="143"/>
      <c r="O23" s="196"/>
      <c r="P23" s="196"/>
      <c r="Q23" s="241"/>
    </row>
    <row r="24" spans="2:17" x14ac:dyDescent="0.25">
      <c r="B24" s="4" t="s">
        <v>35</v>
      </c>
      <c r="C24" s="248"/>
      <c r="D24" s="249"/>
      <c r="E24" s="9">
        <v>336559</v>
      </c>
      <c r="F24" s="9">
        <v>377068</v>
      </c>
      <c r="G24" s="9">
        <v>401285</v>
      </c>
      <c r="H24" s="9">
        <v>413203</v>
      </c>
      <c r="I24" s="9">
        <v>422343</v>
      </c>
      <c r="J24" s="9">
        <v>430258</v>
      </c>
      <c r="K24" s="8">
        <v>440110</v>
      </c>
      <c r="L24" s="8">
        <v>448206</v>
      </c>
      <c r="M24" s="143"/>
      <c r="N24" s="143"/>
      <c r="O24" s="196"/>
      <c r="P24" s="196"/>
      <c r="Q24" s="241"/>
    </row>
    <row r="25" spans="2:17" x14ac:dyDescent="0.25">
      <c r="B25" s="4" t="s">
        <v>23</v>
      </c>
      <c r="C25" s="248"/>
      <c r="D25" s="249"/>
      <c r="E25" s="9">
        <v>1636</v>
      </c>
      <c r="F25" s="9">
        <v>1938</v>
      </c>
      <c r="G25" s="8">
        <v>1419</v>
      </c>
      <c r="H25" s="8">
        <v>1814</v>
      </c>
      <c r="I25" s="8">
        <v>2133</v>
      </c>
      <c r="J25" s="8">
        <v>2510</v>
      </c>
      <c r="K25" s="8">
        <v>4852</v>
      </c>
      <c r="L25" s="8">
        <v>5568</v>
      </c>
      <c r="M25" s="117">
        <v>5862</v>
      </c>
      <c r="N25" s="117">
        <v>5426</v>
      </c>
      <c r="O25" s="8">
        <v>5090</v>
      </c>
      <c r="P25" s="8">
        <v>4797</v>
      </c>
      <c r="Q25" s="241"/>
    </row>
    <row r="26" spans="2:17" x14ac:dyDescent="0.25">
      <c r="B26" s="4" t="s">
        <v>31</v>
      </c>
      <c r="C26" s="248"/>
      <c r="D26" s="250"/>
      <c r="E26" s="250"/>
      <c r="F26" s="250"/>
      <c r="G26" s="251"/>
      <c r="H26" s="8">
        <v>10092</v>
      </c>
      <c r="I26" s="8">
        <v>19525</v>
      </c>
      <c r="J26" s="8">
        <v>28054</v>
      </c>
      <c r="K26" s="8">
        <v>37781</v>
      </c>
      <c r="L26" s="8">
        <v>48859</v>
      </c>
      <c r="M26" s="118">
        <v>11510</v>
      </c>
      <c r="N26" s="117">
        <v>19712</v>
      </c>
      <c r="O26" s="8">
        <v>29890</v>
      </c>
      <c r="P26" s="20">
        <v>40286</v>
      </c>
      <c r="Q26" s="241"/>
    </row>
    <row r="27" spans="2:17" x14ac:dyDescent="0.25">
      <c r="B27" s="4" t="s">
        <v>95</v>
      </c>
      <c r="C27" s="252"/>
      <c r="D27" s="252"/>
      <c r="E27" s="252"/>
      <c r="F27" s="252"/>
      <c r="G27" s="252"/>
      <c r="H27" s="252"/>
      <c r="I27" s="252"/>
      <c r="J27" s="252"/>
      <c r="K27" s="8">
        <v>2060</v>
      </c>
      <c r="L27" s="8">
        <v>3400</v>
      </c>
      <c r="M27" s="117">
        <v>4627</v>
      </c>
      <c r="N27" s="117">
        <v>4104</v>
      </c>
      <c r="O27" s="8">
        <v>5077</v>
      </c>
      <c r="P27" s="8">
        <v>5785</v>
      </c>
      <c r="Q27" s="241"/>
    </row>
    <row r="28" spans="2:17" x14ac:dyDescent="0.25">
      <c r="B28" s="4" t="s">
        <v>96</v>
      </c>
      <c r="C28" s="252"/>
      <c r="D28" s="252"/>
      <c r="E28" s="252"/>
      <c r="F28" s="252"/>
      <c r="G28" s="252"/>
      <c r="H28" s="252"/>
      <c r="I28" s="252"/>
      <c r="J28" s="252"/>
      <c r="K28" s="8">
        <v>13814</v>
      </c>
      <c r="L28" s="8">
        <v>13786</v>
      </c>
      <c r="M28" s="117">
        <v>13679</v>
      </c>
      <c r="N28" s="143"/>
      <c r="O28" s="196"/>
      <c r="P28" s="196"/>
      <c r="Q28" s="241"/>
    </row>
    <row r="29" spans="2:17" x14ac:dyDescent="0.25">
      <c r="B29" s="4" t="s">
        <v>106</v>
      </c>
      <c r="C29" s="253"/>
      <c r="D29" s="254"/>
      <c r="E29" s="254"/>
      <c r="F29" s="254"/>
      <c r="G29" s="254"/>
      <c r="H29" s="254"/>
      <c r="I29" s="254"/>
      <c r="J29" s="254"/>
      <c r="K29" s="255"/>
      <c r="L29" s="8">
        <v>11559</v>
      </c>
      <c r="M29" s="117">
        <v>11552</v>
      </c>
      <c r="N29" s="117">
        <v>11899</v>
      </c>
      <c r="O29" s="8">
        <v>12147</v>
      </c>
      <c r="P29" s="8">
        <v>12381</v>
      </c>
      <c r="Q29" s="241"/>
    </row>
    <row r="31" spans="2:17" x14ac:dyDescent="0.25">
      <c r="M31" t="s">
        <v>510</v>
      </c>
    </row>
    <row r="32" spans="2:17" ht="30" customHeight="1" x14ac:dyDescent="0.25">
      <c r="B32" s="244" t="s">
        <v>38</v>
      </c>
      <c r="C32" s="244"/>
      <c r="D32" s="244"/>
      <c r="E32" s="244"/>
      <c r="F32" s="244"/>
      <c r="G32" s="244"/>
      <c r="H32" s="244"/>
      <c r="I32" s="244"/>
      <c r="J32" s="244"/>
    </row>
    <row r="33" spans="1:10" x14ac:dyDescent="0.25">
      <c r="B33" s="193"/>
      <c r="C33" s="193"/>
      <c r="D33" s="193"/>
      <c r="E33" s="193"/>
      <c r="F33" s="193"/>
      <c r="G33" s="193"/>
      <c r="H33" s="193"/>
      <c r="I33" s="193"/>
      <c r="J33" s="193"/>
    </row>
    <row r="34" spans="1:10" ht="15" customHeight="1" x14ac:dyDescent="0.25">
      <c r="A34" s="223"/>
      <c r="B34" s="247" t="s">
        <v>1768</v>
      </c>
      <c r="C34" s="247"/>
      <c r="D34" s="247"/>
      <c r="E34" s="247"/>
      <c r="F34" s="226"/>
      <c r="G34" s="226"/>
      <c r="H34" s="226"/>
      <c r="I34" s="226"/>
      <c r="J34" s="226"/>
    </row>
    <row r="35" spans="1:10" x14ac:dyDescent="0.25">
      <c r="A35" s="222"/>
      <c r="B35" s="225" t="s">
        <v>1767</v>
      </c>
      <c r="C35" s="225"/>
      <c r="D35" s="225"/>
      <c r="E35" s="225"/>
      <c r="F35" s="224"/>
      <c r="G35" s="193"/>
      <c r="H35" s="193"/>
      <c r="I35" s="193"/>
      <c r="J35" s="193"/>
    </row>
    <row r="36" spans="1:10" x14ac:dyDescent="0.25">
      <c r="D36" s="1"/>
      <c r="E36" s="3"/>
      <c r="F36" s="3"/>
    </row>
    <row r="37" spans="1:10" x14ac:dyDescent="0.25">
      <c r="D37" s="1"/>
      <c r="E37" s="3"/>
      <c r="F37" s="3"/>
    </row>
    <row r="38" spans="1:10" x14ac:dyDescent="0.25">
      <c r="D38" s="1"/>
      <c r="E38" s="3"/>
      <c r="F38" s="3"/>
    </row>
    <row r="39" spans="1:10" x14ac:dyDescent="0.25">
      <c r="D39" s="1"/>
      <c r="E39" s="3"/>
      <c r="F39" s="3"/>
    </row>
  </sheetData>
  <mergeCells count="17">
    <mergeCell ref="C20:D20"/>
    <mergeCell ref="C21:D21"/>
    <mergeCell ref="C22:D22"/>
    <mergeCell ref="C23:D23"/>
    <mergeCell ref="C15:D15"/>
    <mergeCell ref="C16:D16"/>
    <mergeCell ref="C17:D17"/>
    <mergeCell ref="C18:D18"/>
    <mergeCell ref="C19:D19"/>
    <mergeCell ref="B34:E34"/>
    <mergeCell ref="B32:J32"/>
    <mergeCell ref="C24:D24"/>
    <mergeCell ref="C25:D25"/>
    <mergeCell ref="C26:G26"/>
    <mergeCell ref="C27:J27"/>
    <mergeCell ref="C28:J28"/>
    <mergeCell ref="C29:K29"/>
  </mergeCells>
  <pageMargins left="0.70866141732283472" right="0.70866141732283472" top="0.74803149606299213" bottom="0.74803149606299213" header="0.31496062992125984" footer="0.31496062992125984"/>
  <pageSetup paperSize="9" scale="68"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51"/>
  <sheetViews>
    <sheetView topLeftCell="C3" zoomScaleNormal="100" workbookViewId="0">
      <selection activeCell="R9" sqref="R9"/>
    </sheetView>
  </sheetViews>
  <sheetFormatPr defaultRowHeight="15" x14ac:dyDescent="0.25"/>
  <cols>
    <col min="1" max="1" width="9.140625" customWidth="1"/>
    <col min="2" max="2" width="52.42578125" customWidth="1"/>
    <col min="12" max="12" width="9.5703125" bestFit="1" customWidth="1"/>
  </cols>
  <sheetData>
    <row r="2" spans="2:17" x14ac:dyDescent="0.25">
      <c r="B2" s="7" t="s">
        <v>45</v>
      </c>
    </row>
    <row r="3" spans="2:17" x14ac:dyDescent="0.25">
      <c r="B3" s="7"/>
    </row>
    <row r="4" spans="2:17" x14ac:dyDescent="0.25">
      <c r="B4" s="4"/>
      <c r="C4" s="5" t="s">
        <v>14</v>
      </c>
      <c r="D4" s="5" t="s">
        <v>13</v>
      </c>
      <c r="E4" s="5" t="s">
        <v>12</v>
      </c>
      <c r="F4" s="5" t="s">
        <v>11</v>
      </c>
      <c r="G4" s="5" t="s">
        <v>10</v>
      </c>
      <c r="H4" s="5" t="s">
        <v>9</v>
      </c>
      <c r="I4" s="5" t="s">
        <v>8</v>
      </c>
      <c r="J4" s="5" t="s">
        <v>89</v>
      </c>
      <c r="K4" s="5" t="s">
        <v>94</v>
      </c>
      <c r="L4" s="5" t="s">
        <v>100</v>
      </c>
      <c r="M4" s="5" t="s">
        <v>524</v>
      </c>
      <c r="N4" s="127" t="s">
        <v>653</v>
      </c>
      <c r="O4" s="127" t="s">
        <v>662</v>
      </c>
      <c r="P4" s="195" t="s">
        <v>1769</v>
      </c>
    </row>
    <row r="5" spans="2:17" x14ac:dyDescent="0.25">
      <c r="B5" s="4" t="s">
        <v>30</v>
      </c>
      <c r="C5" s="6">
        <f>'Prevalence Registers'!C5/'List populations'!C$6*1000</f>
        <v>41.714712368870728</v>
      </c>
      <c r="D5" s="6">
        <f>'Prevalence Registers'!D5/'List populations'!D$6*1000</f>
        <v>42.286573506505654</v>
      </c>
      <c r="E5" s="6">
        <f>'Prevalence Registers'!E5/'List populations'!E$6*1000</f>
        <v>41.958697200254868</v>
      </c>
      <c r="F5" s="6">
        <f>'Prevalence Registers'!F5/'List populations'!F$6*1000</f>
        <v>41.443180888488918</v>
      </c>
      <c r="G5" s="6">
        <f>'Prevalence Registers'!G5/'List populations'!G$6*1000</f>
        <v>40.646275675246635</v>
      </c>
      <c r="H5" s="6">
        <f>'Prevalence Registers'!H5/'List populations'!H$6*1000</f>
        <v>40.308504422114922</v>
      </c>
      <c r="I5" s="6">
        <f>'Prevalence Registers'!I5/'List populations'!I$6*1000</f>
        <v>39.851211943837448</v>
      </c>
      <c r="J5" s="6">
        <f>'Prevalence Registers'!J5/'List populations'!J$6*1000</f>
        <v>39.401527528332295</v>
      </c>
      <c r="K5" s="6">
        <f>'Prevalence Registers'!K5/'List populations'!K$6*1000</f>
        <v>39.096273158550247</v>
      </c>
      <c r="L5" s="6">
        <f>'Prevalence Registers'!L5/'List populations'!L$6*1000</f>
        <v>38.812938687236979</v>
      </c>
      <c r="M5" s="6">
        <f>'Prevalence Registers'!M5/'List populations'!M$6*1000</f>
        <v>38.420441875105553</v>
      </c>
      <c r="N5" s="6">
        <f>'Prevalence Registers'!N5/'List populations'!N$6*1000</f>
        <v>38.197028499262963</v>
      </c>
      <c r="O5" s="6">
        <f>'Prevalence Registers'!O5/'List populations'!O$6*1000</f>
        <v>37.837114074927875</v>
      </c>
      <c r="P5" s="6">
        <f>'Prevalence Registers'!P5/'List populations'!P$6*1000</f>
        <v>37.465717105546915</v>
      </c>
    </row>
    <row r="6" spans="2:17" x14ac:dyDescent="0.25">
      <c r="B6" s="4" t="s">
        <v>37</v>
      </c>
      <c r="C6" s="6">
        <f>'Prevalence Registers'!C6/'List populations'!C$6*1000</f>
        <v>14.143392688218981</v>
      </c>
      <c r="D6" s="6">
        <f>'Prevalence Registers'!D6/'List populations'!D$6*1000</f>
        <v>15.660745796969023</v>
      </c>
      <c r="E6" s="6">
        <f>'Prevalence Registers'!E6/'List populations'!E$6*1000</f>
        <v>16.191297177766952</v>
      </c>
      <c r="F6" s="6">
        <f>'Prevalence Registers'!F6/'List populations'!F$6*1000</f>
        <v>16.477133273337152</v>
      </c>
      <c r="G6" s="6">
        <f>'Prevalence Registers'!G6/'List populations'!G$6*1000</f>
        <v>16.772433663224131</v>
      </c>
      <c r="H6" s="6">
        <f>'Prevalence Registers'!H6/'List populations'!H$6*1000</f>
        <v>17.141698158663864</v>
      </c>
      <c r="I6" s="6">
        <f>'Prevalence Registers'!I6/'List populations'!I$6*1000</f>
        <v>17.527160778423077</v>
      </c>
      <c r="J6" s="6">
        <f>'Prevalence Registers'!J6/'List populations'!J$6*1000</f>
        <v>17.829417749021523</v>
      </c>
      <c r="K6" s="6">
        <f>'Prevalence Registers'!K6/'List populations'!K$6*1000</f>
        <v>17.529635926169174</v>
      </c>
      <c r="L6" s="6">
        <f>'Prevalence Registers'!L6/'List populations'!L$6*1000</f>
        <v>17.940209711042229</v>
      </c>
      <c r="M6" s="6">
        <f>'Prevalence Registers'!M6/'List populations'!M$6*1000</f>
        <v>18.126991193174337</v>
      </c>
      <c r="N6" s="6">
        <f>'Prevalence Registers'!N6/'List populations'!N$6*1000</f>
        <v>18.461683549727638</v>
      </c>
      <c r="O6" s="6">
        <f>'Prevalence Registers'!O6/'List populations'!O$6*1000</f>
        <v>18.705239615539895</v>
      </c>
      <c r="P6" s="6">
        <f>'Prevalence Registers'!P6/'List populations'!P$6*1000</f>
        <v>18.875698660651992</v>
      </c>
    </row>
    <row r="7" spans="2:17" x14ac:dyDescent="0.25">
      <c r="B7" s="4" t="s">
        <v>22</v>
      </c>
      <c r="C7" s="6">
        <f>'Prevalence Registers'!C7/'List populations'!C$6*1000</f>
        <v>102.90679514240551</v>
      </c>
      <c r="D7" s="6">
        <f>'Prevalence Registers'!D7/'List populations'!D$6*1000</f>
        <v>111.27354440262729</v>
      </c>
      <c r="E7" s="6">
        <f>'Prevalence Registers'!E7/'List populations'!E$6*1000</f>
        <v>116.50833265355166</v>
      </c>
      <c r="F7" s="6">
        <f>'Prevalence Registers'!F7/'List populations'!F$6*1000</f>
        <v>119.00188169843737</v>
      </c>
      <c r="G7" s="6">
        <f>'Prevalence Registers'!G7/'List populations'!G$6*1000</f>
        <v>121.53872486740204</v>
      </c>
      <c r="H7" s="6">
        <f>'Prevalence Registers'!H7/'List populations'!H$6*1000</f>
        <v>124.45075685423788</v>
      </c>
      <c r="I7" s="6">
        <f>'Prevalence Registers'!I7/'List populations'!I$6*1000</f>
        <v>126.32749732030649</v>
      </c>
      <c r="J7" s="6">
        <f>'Prevalence Registers'!J7/'List populations'!J$6*1000</f>
        <v>127.38165922852285</v>
      </c>
      <c r="K7" s="6">
        <f>'Prevalence Registers'!K7/'List populations'!K$6*1000</f>
        <v>128.69905695062897</v>
      </c>
      <c r="L7" s="6">
        <f>'Prevalence Registers'!L7/'List populations'!L$6*1000</f>
        <v>130.49970981904679</v>
      </c>
      <c r="M7" s="6">
        <f>'Prevalence Registers'!M7/'List populations'!M$6*1000</f>
        <v>131.8911616199436</v>
      </c>
      <c r="N7" s="6">
        <f>'Prevalence Registers'!N7/'List populations'!N$6*1000</f>
        <v>133.27674893955515</v>
      </c>
      <c r="O7" s="6">
        <f>'Prevalence Registers'!O7/'List populations'!O$6*1000</f>
        <v>134.4938344137513</v>
      </c>
      <c r="P7" s="6">
        <f>'Prevalence Registers'!P7/'List populations'!P$6*1000</f>
        <v>136.19284175700943</v>
      </c>
    </row>
    <row r="8" spans="2:17" x14ac:dyDescent="0.25">
      <c r="B8" s="4" t="s">
        <v>29</v>
      </c>
      <c r="C8" s="10">
        <f>'Prevalence Registers'!C8/'List populations'!C$6*1000</f>
        <v>28.697134184060094</v>
      </c>
      <c r="D8" s="10">
        <f>'Prevalence Registers'!D8/'List populations'!D$6*1000</f>
        <v>30.579133734043342</v>
      </c>
      <c r="E8" s="6">
        <f>'Prevalence Registers'!E8/'List populations'!E$6*1000</f>
        <v>31.375047676579719</v>
      </c>
      <c r="F8" s="6">
        <f>'Prevalence Registers'!F8/'List populations'!F$6*1000</f>
        <v>33.173525321115925</v>
      </c>
      <c r="G8" s="6">
        <f>'Prevalence Registers'!G8/'List populations'!G$6*1000</f>
        <v>35.132317185440606</v>
      </c>
      <c r="H8" s="6">
        <f>'Prevalence Registers'!H8/'List populations'!H$6*1000</f>
        <v>37.012374839097042</v>
      </c>
      <c r="I8" s="6">
        <f>'Prevalence Registers'!I8/'List populations'!I$6*1000</f>
        <v>38.611488528574725</v>
      </c>
      <c r="J8" s="6">
        <f>'Prevalence Registers'!J8/'List populations'!J$6*1000</f>
        <v>39.954185740575177</v>
      </c>
      <c r="K8" s="6">
        <f>'Prevalence Registers'!K8/'List populations'!K$6*1000</f>
        <v>41.413306601555092</v>
      </c>
      <c r="L8" s="6">
        <f>'Prevalence Registers'!L8/'List populations'!L$6*1000</f>
        <v>42.612097032346718</v>
      </c>
      <c r="M8" s="6">
        <f>'Prevalence Registers'!M8/'List populations'!M$6*1000</f>
        <v>43.812576206955498</v>
      </c>
      <c r="N8" s="6">
        <f>'Prevalence Registers'!N8/'List populations'!N$6*1000</f>
        <v>45.259826925560773</v>
      </c>
      <c r="O8" s="6">
        <f>'Prevalence Registers'!O8/'List populations'!O$6*1000</f>
        <v>47.08256606094362</v>
      </c>
      <c r="P8" s="6">
        <f>'Prevalence Registers'!P8/'List populations'!P$6*1000</f>
        <v>48.770636336189291</v>
      </c>
      <c r="Q8" s="3"/>
    </row>
    <row r="9" spans="2:17" x14ac:dyDescent="0.25">
      <c r="B9" s="4" t="s">
        <v>1</v>
      </c>
      <c r="C9" s="6">
        <f>'Prevalence Registers'!C9/'List populations'!C$6*1000</f>
        <v>14.572672105690708</v>
      </c>
      <c r="D9" s="6">
        <f>'Prevalence Registers'!D9/'List populations'!D$6*1000</f>
        <v>15.007426361049696</v>
      </c>
      <c r="E9" s="6">
        <f>'Prevalence Registers'!E9/'List populations'!E$6*1000</f>
        <v>15.330914045465269</v>
      </c>
      <c r="F9" s="6">
        <f>'Prevalence Registers'!F9/'List populations'!F$6*1000</f>
        <v>15.37974856145518</v>
      </c>
      <c r="G9" s="6">
        <f>'Prevalence Registers'!G9/'List populations'!G$6*1000</f>
        <v>15.711973961502721</v>
      </c>
      <c r="H9" s="6">
        <f>'Prevalence Registers'!H9/'List populations'!H$6*1000</f>
        <v>16.248314509677247</v>
      </c>
      <c r="I9" s="6">
        <f>'Prevalence Registers'!I9/'List populations'!I$6*1000</f>
        <v>16.770791393961154</v>
      </c>
      <c r="J9" s="6">
        <f>'Prevalence Registers'!J9/'List populations'!J$6*1000</f>
        <v>17.371591260519079</v>
      </c>
      <c r="K9" s="6">
        <f>'Prevalence Registers'!K9/'List populations'!K$6*1000</f>
        <v>18.080612233140492</v>
      </c>
      <c r="L9" s="6">
        <f>'Prevalence Registers'!L9/'List populations'!L$6*1000</f>
        <v>18.562732437546032</v>
      </c>
      <c r="M9" s="6">
        <f>'Prevalence Registers'!M9/'List populations'!M$6*1000</f>
        <v>19.102027072738814</v>
      </c>
      <c r="N9" s="6">
        <f>'Prevalence Registers'!N9/'List populations'!N$6*1000</f>
        <v>19.748158444503218</v>
      </c>
      <c r="O9" s="6">
        <f>'Prevalence Registers'!O9/'List populations'!O$6*1000</f>
        <v>20.346612809532996</v>
      </c>
      <c r="P9" s="6">
        <f>'Prevalence Registers'!P9/'List populations'!P$6*1000</f>
        <v>20.781586565418486</v>
      </c>
    </row>
    <row r="10" spans="2:17" x14ac:dyDescent="0.25">
      <c r="B10" s="4" t="s">
        <v>2</v>
      </c>
      <c r="C10" s="10">
        <f>'Prevalence Registers'!C10/'List populations'!C$6*1000</f>
        <v>7.3506444480697182</v>
      </c>
      <c r="D10" s="10">
        <f>'Prevalence Registers'!D10/'List populations'!D$6*1000</f>
        <v>7.6122287597448377</v>
      </c>
      <c r="E10" s="6">
        <f>'Prevalence Registers'!E10/'List populations'!E$6*1000</f>
        <v>7.4485699230781099</v>
      </c>
      <c r="F10" s="6">
        <f>'Prevalence Registers'!F10/'List populations'!F$6*1000</f>
        <v>7.5169761924241181</v>
      </c>
      <c r="G10" s="6">
        <f>'Prevalence Registers'!G10/'List populations'!G$6*1000</f>
        <v>7.5501059109829392</v>
      </c>
      <c r="H10" s="6">
        <f>'Prevalence Registers'!H10/'List populations'!H$6*1000</f>
        <v>7.6160285367663594</v>
      </c>
      <c r="I10" s="6">
        <f>'Prevalence Registers'!I10/'List populations'!I$6*1000</f>
        <v>7.7480057662542405</v>
      </c>
      <c r="J10" s="6">
        <f>'Prevalence Registers'!J10/'List populations'!J$6*1000</f>
        <v>7.8420567104244832</v>
      </c>
      <c r="K10" s="6">
        <f>'Prevalence Registers'!K10/'List populations'!K$6*1000</f>
        <v>7.9163563496876934</v>
      </c>
      <c r="L10" s="6">
        <f>'Prevalence Registers'!L10/'List populations'!L$6*1000</f>
        <v>8.0043097727219497</v>
      </c>
      <c r="M10" s="6">
        <f>'Prevalence Registers'!M10/'List populations'!M$6*1000</f>
        <v>8.0817460165807748</v>
      </c>
      <c r="N10" s="146"/>
      <c r="O10" s="146"/>
      <c r="P10" s="146"/>
    </row>
    <row r="11" spans="2:17" x14ac:dyDescent="0.25">
      <c r="B11" s="4" t="s">
        <v>28</v>
      </c>
      <c r="C11" s="10">
        <f>'Prevalence Registers'!C11/'List populations'!C$6*1000</f>
        <v>25.174927186749912</v>
      </c>
      <c r="D11" s="10">
        <f>'Prevalence Registers'!D11/'List populations'!D$6*1000</f>
        <v>27.044308302220898</v>
      </c>
      <c r="E11" s="10">
        <f>'Prevalence Registers'!E11/'List populations'!E$6*1000</f>
        <v>28.718938570518347</v>
      </c>
      <c r="F11" s="10">
        <f>'Prevalence Registers'!F11/'List populations'!F$6*1000</f>
        <v>30.059178052305764</v>
      </c>
      <c r="G11" s="10">
        <f>'Prevalence Registers'!G11/'List populations'!G$6*1000</f>
        <v>31.100518512959045</v>
      </c>
      <c r="H11" s="10">
        <f>'Prevalence Registers'!H11/'List populations'!H$6*1000</f>
        <v>31.8709921816858</v>
      </c>
      <c r="I11" s="10">
        <f>'Prevalence Registers'!I11/'List populations'!I$6*1000</f>
        <v>32.779901820704339</v>
      </c>
      <c r="J11" s="10">
        <f>'Prevalence Registers'!J11/'List populations'!J$6*1000</f>
        <v>33.982421359475985</v>
      </c>
      <c r="K11" s="10">
        <f>'Prevalence Registers'!K11/'List populations'!K$6*1000</f>
        <v>35.939681711671795</v>
      </c>
      <c r="L11" s="6">
        <f>'Prevalence Registers'!L11/'List populations'!L$6*1000</f>
        <v>37.330022928199085</v>
      </c>
      <c r="M11" s="146"/>
      <c r="N11" s="146"/>
      <c r="O11" s="146"/>
      <c r="P11" s="146"/>
    </row>
    <row r="12" spans="2:17" x14ac:dyDescent="0.25">
      <c r="B12" s="4" t="s">
        <v>3</v>
      </c>
      <c r="C12" s="6">
        <f>'Prevalence Registers'!C12/'List populations'!C$6*1000</f>
        <v>4.3902311371784375</v>
      </c>
      <c r="D12" s="6">
        <f>'Prevalence Registers'!D12/'List populations'!D$6*1000</f>
        <v>6.3339708855483412</v>
      </c>
      <c r="E12" s="6">
        <f>'Prevalence Registers'!E12/'List populations'!E$6*1000</f>
        <v>7.781479219625334</v>
      </c>
      <c r="F12" s="6">
        <f>'Prevalence Registers'!F12/'List populations'!F$6*1000</f>
        <v>9.5453925659276226</v>
      </c>
      <c r="G12" s="6">
        <f>'Prevalence Registers'!G12/'List populations'!G$6*1000</f>
        <v>11.199080790938794</v>
      </c>
      <c r="H12" s="6">
        <f>'Prevalence Registers'!H12/'List populations'!H$6*1000</f>
        <v>12.873309613505599</v>
      </c>
      <c r="I12" s="6">
        <f>'Prevalence Registers'!I12/'List populations'!I$6*1000</f>
        <v>14.34552270754744</v>
      </c>
      <c r="J12" s="6">
        <f>'Prevalence Registers'!J12/'List populations'!J$6*1000</f>
        <v>16.175131012660561</v>
      </c>
      <c r="K12" s="6">
        <f>'Prevalence Registers'!K12/'List populations'!K$6*1000</f>
        <v>17.692519606271912</v>
      </c>
      <c r="L12" s="6">
        <f>'Prevalence Registers'!L12/'List populations'!L$6*1000</f>
        <v>19.120712674010978</v>
      </c>
      <c r="M12" s="6">
        <f>'Prevalence Registers'!M12/'List populations'!M$6*1000</f>
        <v>20.379179472189527</v>
      </c>
      <c r="N12" s="6">
        <f>'Prevalence Registers'!N12/'List populations'!N$6*1000</f>
        <v>21.759364614662328</v>
      </c>
      <c r="O12" s="6">
        <f>'Prevalence Registers'!O12/'List populations'!O$6*1000</f>
        <v>23.011807806603063</v>
      </c>
      <c r="P12" s="6">
        <f>'Prevalence Registers'!P12/'List populations'!P$6*1000</f>
        <v>24.369080571461918</v>
      </c>
    </row>
    <row r="13" spans="2:17" x14ac:dyDescent="0.25">
      <c r="B13" s="4" t="s">
        <v>27</v>
      </c>
      <c r="C13" s="10">
        <f>'Prevalence Registers'!C13/'List populations'!C$6*1000</f>
        <v>6.4508836975712587</v>
      </c>
      <c r="D13" s="10">
        <f>'Prevalence Registers'!D13/'List populations'!D$6*1000</f>
        <v>7.4519595965891599</v>
      </c>
      <c r="E13" s="10">
        <f>'Prevalence Registers'!E13/'List populations'!E$6*1000</f>
        <v>7.5317972472149162</v>
      </c>
      <c r="F13" s="10">
        <f>'Prevalence Registers'!F13/'List populations'!F$6*1000</f>
        <v>7.6658758079031335</v>
      </c>
      <c r="G13" s="10">
        <f>'Prevalence Registers'!G13/'List populations'!G$6*1000</f>
        <v>7.7790442579940793</v>
      </c>
      <c r="H13" s="10">
        <f>'Prevalence Registers'!H13/'List populations'!H$6*1000</f>
        <v>8.0259655384635202</v>
      </c>
      <c r="I13" s="10">
        <f>'Prevalence Registers'!I13/'List populations'!I$6*1000</f>
        <v>8.1878048184554135</v>
      </c>
      <c r="J13" s="10">
        <f>'Prevalence Registers'!J13/'List populations'!J$6*1000</f>
        <v>8.2761752679918157</v>
      </c>
      <c r="K13" s="10">
        <f>'Prevalence Registers'!K13/'List populations'!K$6*1000</f>
        <v>8.4374793776691188</v>
      </c>
      <c r="L13" s="6">
        <f>'Prevalence Registers'!L13/'List populations'!L$6*1000</f>
        <v>8.5367853155425095</v>
      </c>
      <c r="M13" s="6">
        <f>'Prevalence Registers'!M13/'List populations'!M$6*1000</f>
        <v>8.6224571214028121</v>
      </c>
      <c r="N13" s="6">
        <f>'Prevalence Registers'!N13/'List populations'!N$6*1000</f>
        <v>8.7716061152148459</v>
      </c>
      <c r="O13" s="6">
        <f>'Prevalence Registers'!O13/'List populations'!O$6*1000</f>
        <v>8.9089297523837825</v>
      </c>
      <c r="P13" s="6">
        <f>'Prevalence Registers'!P13/'List populations'!P$6*1000</f>
        <v>9.0570269467990379</v>
      </c>
    </row>
    <row r="14" spans="2:17" x14ac:dyDescent="0.25">
      <c r="B14" s="4" t="s">
        <v>4</v>
      </c>
      <c r="C14" s="6">
        <f>'Prevalence Registers'!C14/'List populations'!C$6*1000</f>
        <v>56.977794951429068</v>
      </c>
      <c r="D14" s="6">
        <f>'Prevalence Registers'!D14/'List populations'!D$6*1000</f>
        <v>58.213878085250947</v>
      </c>
      <c r="E14" s="6">
        <f>'Prevalence Registers'!E14/'List populations'!E$6*1000</f>
        <v>57.800549851513637</v>
      </c>
      <c r="F14" s="6">
        <f>'Prevalence Registers'!F14/'List populations'!F$6*1000</f>
        <v>56.230058087212633</v>
      </c>
      <c r="G14" s="6">
        <f>'Prevalence Registers'!G14/'List populations'!G$6*1000</f>
        <v>56.439241976493868</v>
      </c>
      <c r="H14" s="6">
        <f>'Prevalence Registers'!H14/'List populations'!H$6*1000</f>
        <v>58.611333041083306</v>
      </c>
      <c r="I14" s="6">
        <f>'Prevalence Registers'!I14/'List populations'!I$6*1000</f>
        <v>59.024963376636897</v>
      </c>
      <c r="J14" s="6">
        <f>'Prevalence Registers'!J14/'List populations'!J$6*1000</f>
        <v>59.806153419816354</v>
      </c>
      <c r="K14" s="6">
        <f>'Prevalence Registers'!K14/'List populations'!K$6*1000</f>
        <v>60.434035252008812</v>
      </c>
      <c r="L14" s="6">
        <f>'Prevalence Registers'!L14/'List populations'!L$6*1000</f>
        <v>60.484641229638534</v>
      </c>
      <c r="M14" s="6">
        <f>'Prevalence Registers'!M14/'List populations'!M$6*1000</f>
        <v>60.328795732565425</v>
      </c>
      <c r="N14" s="6">
        <f>'Prevalence Registers'!N14/'List populations'!N$6*1000</f>
        <v>60.281343346310841</v>
      </c>
      <c r="O14" s="6">
        <f>'Prevalence Registers'!O14/'List populations'!O$6*1000</f>
        <v>61.102459056037318</v>
      </c>
      <c r="P14" s="6">
        <f>'Prevalence Registers'!P14/'List populations'!P$6*1000</f>
        <v>61.99615879354657</v>
      </c>
    </row>
    <row r="15" spans="2:17" x14ac:dyDescent="0.25">
      <c r="B15" s="4" t="s">
        <v>104</v>
      </c>
      <c r="C15" s="173"/>
      <c r="D15" s="174"/>
      <c r="E15" s="6">
        <f>'Prevalence Registers'!E15/'List populations'!E$6*1000</f>
        <v>8.1832853076765346</v>
      </c>
      <c r="F15" s="6">
        <f>'Prevalence Registers'!F15/'List populations'!F$6*1000</f>
        <v>7.9980364885870889</v>
      </c>
      <c r="G15" s="6">
        <f>'Prevalence Registers'!G15/'List populations'!G$6*1000</f>
        <v>7.5069099964525359</v>
      </c>
      <c r="H15" s="6">
        <f>'Prevalence Registers'!H15/'List populations'!H$6*1000</f>
        <v>7.5602255941269547</v>
      </c>
      <c r="I15" s="6">
        <f>'Prevalence Registers'!I15/'List populations'!I$6*1000</f>
        <v>7.5764416432337338</v>
      </c>
      <c r="J15" s="6">
        <f>'Prevalence Registers'!J15/'List populations'!J$6*1000</f>
        <v>7.5143604206103056</v>
      </c>
      <c r="K15" s="6">
        <f>'Prevalence Registers'!K15/'List populations'!K$6*1000</f>
        <v>7.5471184253390442</v>
      </c>
      <c r="L15" s="6">
        <f>'Prevalence Registers'!L15/'List populations'!L$6*1000</f>
        <v>7.6425595261332022</v>
      </c>
      <c r="M15" s="6">
        <f>'Prevalence Registers'!M15/'List populations'!M$6*1000</f>
        <v>7.8199116993460347</v>
      </c>
      <c r="N15" s="6">
        <f>'Prevalence Registers'!N15/'List populations'!N$6*1000</f>
        <v>8.0478999194287439</v>
      </c>
      <c r="O15" s="6">
        <f>'Prevalence Registers'!O15/'List populations'!O$6*1000</f>
        <v>8.5342242093382108</v>
      </c>
      <c r="P15" s="6">
        <f>'Prevalence Registers'!P15/'List populations'!P$6*1000</f>
        <v>8.8302080188356129</v>
      </c>
    </row>
    <row r="16" spans="2:17" x14ac:dyDescent="0.25">
      <c r="B16" s="4" t="s">
        <v>105</v>
      </c>
      <c r="C16" s="173"/>
      <c r="D16" s="174"/>
      <c r="E16" s="10">
        <f>'Prevalence Registers'!E16/'List populations'!E$6*1000</f>
        <v>3.9221565467384814</v>
      </c>
      <c r="F16" s="10">
        <f>'Prevalence Registers'!F16/'List populations'!F$6*1000</f>
        <v>3.758488096212059</v>
      </c>
      <c r="G16" s="10">
        <f>'Prevalence Registers'!G16/'List populations'!G$6*1000</f>
        <v>3.5490843276042954</v>
      </c>
      <c r="H16" s="10">
        <f>'Prevalence Registers'!H16/'List populations'!H$6*1000</f>
        <v>3.5332920892353439</v>
      </c>
      <c r="I16" s="10">
        <f>'Prevalence Registers'!I16/'List populations'!I$6*1000</f>
        <v>3.4812113383170145</v>
      </c>
      <c r="J16" s="10">
        <f>'Prevalence Registers'!J16/'List populations'!J$6*1000</f>
        <v>3.3791704226175767</v>
      </c>
      <c r="K16" s="10">
        <f>'Prevalence Registers'!K16/'List populations'!K$6*1000</f>
        <v>3.3027153914079119</v>
      </c>
      <c r="L16" s="6">
        <f>'Prevalence Registers'!L16/'List populations'!L$6*1000</f>
        <v>1.736921687577913</v>
      </c>
      <c r="M16" s="6">
        <f>'Prevalence Registers'!M16/'List populations'!M$6*1000</f>
        <v>1.9655649139949152</v>
      </c>
      <c r="N16" s="6">
        <f>'Prevalence Registers'!N16/'List populations'!N$6*1000</f>
        <v>2.1716311271570237</v>
      </c>
      <c r="O16" s="6">
        <f>'Prevalence Registers'!O16/'List populations'!O$6*1000</f>
        <v>2.8785124189941089</v>
      </c>
      <c r="P16" s="6">
        <f>'Prevalence Registers'!P16/'List populations'!P$6*1000</f>
        <v>3.1521234463284</v>
      </c>
    </row>
    <row r="17" spans="2:16" x14ac:dyDescent="0.25">
      <c r="B17" s="4" t="s">
        <v>5</v>
      </c>
      <c r="C17" s="173"/>
      <c r="D17" s="174"/>
      <c r="E17" s="6">
        <f>'Prevalence Registers'!E17/'List populations'!E$6*1000</f>
        <v>5.2637148709039483</v>
      </c>
      <c r="F17" s="6">
        <f>'Prevalence Registers'!F17/'List populations'!F$6*1000</f>
        <v>5.3183888298017399</v>
      </c>
      <c r="G17" s="6">
        <f>'Prevalence Registers'!G17/'List populations'!G$6*1000</f>
        <v>5.3838307972831929</v>
      </c>
      <c r="H17" s="6">
        <f>'Prevalence Registers'!H17/'List populations'!H$6*1000</f>
        <v>5.7074605851475102</v>
      </c>
      <c r="I17" s="6">
        <f>'Prevalence Registers'!I17/'List populations'!I$6*1000</f>
        <v>5.973405967456995</v>
      </c>
      <c r="J17" s="6">
        <f>'Prevalence Registers'!J17/'List populations'!J$6*1000</f>
        <v>6.2599474526881895</v>
      </c>
      <c r="K17" s="6">
        <f>'Prevalence Registers'!K17/'List populations'!K$6*1000</f>
        <v>6.4305010427697979</v>
      </c>
      <c r="L17" s="6">
        <f>'Prevalence Registers'!L17/'List populations'!L$6*1000</f>
        <v>6.6681761281272536</v>
      </c>
      <c r="M17" s="6">
        <f>'Prevalence Registers'!M17/'List populations'!M$6*1000</f>
        <v>6.8278333494289996</v>
      </c>
      <c r="N17" s="6">
        <f>'Prevalence Registers'!N17/'List populations'!N$6*1000</f>
        <v>6.9792544391071969</v>
      </c>
      <c r="O17" s="6">
        <f>'Prevalence Registers'!O17/'List populations'!O$6*1000</f>
        <v>7.0292927076497467</v>
      </c>
      <c r="P17" s="6">
        <f>'Prevalence Registers'!P17/'List populations'!P$6*1000</f>
        <v>7.1734657374025428</v>
      </c>
    </row>
    <row r="18" spans="2:16" x14ac:dyDescent="0.25">
      <c r="B18" s="4" t="s">
        <v>107</v>
      </c>
      <c r="C18" s="173"/>
      <c r="D18" s="174"/>
      <c r="E18" s="6">
        <f>'Prevalence Registers'!E18/'List populations'!E$6*1000</f>
        <v>65.5098252336428</v>
      </c>
      <c r="F18" s="6">
        <f>'Prevalence Registers'!F18/'List populations'!F$6*1000</f>
        <v>66.546674302544375</v>
      </c>
      <c r="G18" s="6">
        <f>'Prevalence Registers'!G18/'List populations'!G$6*1000</f>
        <v>67.465539109311038</v>
      </c>
      <c r="H18" s="6">
        <f>'Prevalence Registers'!H18/'List populations'!H$6*1000</f>
        <v>68.773907402528636</v>
      </c>
      <c r="I18" s="6">
        <f>'Prevalence Registers'!I18/'List populations'!I$6*1000</f>
        <v>69.712930198366365</v>
      </c>
      <c r="J18" s="6">
        <f>'Prevalence Registers'!J18/'List populations'!J$6*1000</f>
        <v>70.509493972653686</v>
      </c>
      <c r="K18" s="6">
        <f>'Prevalence Registers'!K18/'List populations'!K$6*1000</f>
        <v>71.493889505158336</v>
      </c>
      <c r="L18" s="146"/>
      <c r="M18" s="146"/>
      <c r="N18" s="146"/>
      <c r="O18" s="146"/>
      <c r="P18" s="146"/>
    </row>
    <row r="19" spans="2:16" x14ac:dyDescent="0.25">
      <c r="B19" s="4" t="s">
        <v>103</v>
      </c>
      <c r="C19" s="173"/>
      <c r="D19" s="174"/>
      <c r="E19" s="10">
        <f>'Prevalence Registers'!E19/'List populations'!E$6*1000</f>
        <v>65.389669229259852</v>
      </c>
      <c r="F19" s="10">
        <f>'Prevalence Registers'!F19/'List populations'!F$6*1000</f>
        <v>75.796994736698565</v>
      </c>
      <c r="G19" s="10">
        <f>'Prevalence Registers'!G19/'List populations'!G$6*1000</f>
        <v>82.558731595165739</v>
      </c>
      <c r="H19" s="10">
        <f>'Prevalence Registers'!H19/'List populations'!H$6*1000</f>
        <v>88.817895145197653</v>
      </c>
      <c r="I19" s="10">
        <f>'Prevalence Registers'!I19/'List populations'!I$6*1000</f>
        <v>93.519975269270688</v>
      </c>
      <c r="J19" s="10">
        <f>'Prevalence Registers'!J19/'List populations'!J$6*1000</f>
        <v>96.16200208735161</v>
      </c>
      <c r="K19" s="21">
        <f>'Prevalence Registers'!K19/'List populations'!K$6*1000</f>
        <v>50.42952059823876</v>
      </c>
      <c r="L19" s="6">
        <f>'Prevalence Registers'!L19/'List populations'!L$6*1000</f>
        <v>54.66644805500686</v>
      </c>
      <c r="M19" s="6">
        <f>'Prevalence Registers'!M19/'List populations'!M$6*1000</f>
        <v>60.656734177228266</v>
      </c>
      <c r="N19" s="6">
        <f>'Prevalence Registers'!N19/'List populations'!N$6*1000</f>
        <v>67.54044451551664</v>
      </c>
      <c r="O19" s="6">
        <f>'Prevalence Registers'!O19/'List populations'!O$6*1000</f>
        <v>73.855175289391298</v>
      </c>
      <c r="P19" s="6">
        <f>'Prevalence Registers'!P19/'List populations'!P$6*1000</f>
        <v>79.922972900973505</v>
      </c>
    </row>
    <row r="20" spans="2:16" x14ac:dyDescent="0.25">
      <c r="B20" s="4" t="s">
        <v>26</v>
      </c>
      <c r="C20" s="173"/>
      <c r="D20" s="174"/>
      <c r="E20" s="6">
        <f>'Prevalence Registers'!E20/'List populations'!E$6*1000</f>
        <v>23.067748144196024</v>
      </c>
      <c r="F20" s="6">
        <f>'Prevalence Registers'!F20/'List populations'!F$6*1000</f>
        <v>28.348741443726308</v>
      </c>
      <c r="G20" s="6">
        <f>'Prevalence Registers'!G20/'List populations'!G$6*1000</f>
        <v>29.778183579397062</v>
      </c>
      <c r="H20" s="6">
        <f>'Prevalence Registers'!H20/'List populations'!H$6*1000</f>
        <v>30.540843193194618</v>
      </c>
      <c r="I20" s="6">
        <f>'Prevalence Registers'!I20/'List populations'!I$6*1000</f>
        <v>31.476439412368975</v>
      </c>
      <c r="J20" s="6">
        <f>'Prevalence Registers'!J20/'List populations'!J$6*1000</f>
        <v>32.789649011985148</v>
      </c>
      <c r="K20" s="6">
        <f>'Prevalence Registers'!K20/'List populations'!K$6*1000</f>
        <v>35.226345466334408</v>
      </c>
      <c r="L20" s="6">
        <f>'Prevalence Registers'!L20/'List populations'!L$6*1000</f>
        <v>37.633476732172085</v>
      </c>
      <c r="M20" s="146"/>
      <c r="N20" s="146"/>
      <c r="O20" s="146"/>
      <c r="P20" s="146"/>
    </row>
    <row r="21" spans="2:16" x14ac:dyDescent="0.25">
      <c r="B21" s="4" t="s">
        <v>25</v>
      </c>
      <c r="C21" s="173"/>
      <c r="D21" s="174"/>
      <c r="E21" s="6">
        <f>'Prevalence Registers'!E21/'List populations'!E$6*1000</f>
        <v>12.523783172427173</v>
      </c>
      <c r="F21" s="6">
        <f>'Prevalence Registers'!F21/'List populations'!F$6*1000</f>
        <v>12.556110065723091</v>
      </c>
      <c r="G21" s="6">
        <f>'Prevalence Registers'!G21/'List populations'!G$6*1000</f>
        <v>12.865363193949117</v>
      </c>
      <c r="H21" s="6">
        <f>'Prevalence Registers'!H21/'List populations'!H$6*1000</f>
        <v>13.333683890280684</v>
      </c>
      <c r="I21" s="6">
        <f>'Prevalence Registers'!I21/'List populations'!I$6*1000</f>
        <v>13.833486129863948</v>
      </c>
      <c r="J21" s="6">
        <f>'Prevalence Registers'!J21/'List populations'!J$6*1000</f>
        <v>14.336976100825089</v>
      </c>
      <c r="K21" s="6">
        <f>'Prevalence Registers'!K21/'List populations'!K$6*1000</f>
        <v>14.539070609813454</v>
      </c>
      <c r="L21" s="6">
        <f>'Prevalence Registers'!L21/'List populations'!L$6*1000</f>
        <v>15.115955267890373</v>
      </c>
      <c r="M21" s="6">
        <f>'Prevalence Registers'!M21/'List populations'!M$6*1000</f>
        <v>15.884615245574249</v>
      </c>
      <c r="N21" s="6">
        <f>'Prevalence Registers'!N21/'List populations'!N$6*1000</f>
        <v>16.760563957791319</v>
      </c>
      <c r="O21" s="6">
        <f>'Prevalence Registers'!O21/'List populations'!O$6*1000</f>
        <v>17.705346019695462</v>
      </c>
      <c r="P21" s="6">
        <f>'Prevalence Registers'!P21/'List populations'!P$6*1000</f>
        <v>18.93963419739336</v>
      </c>
    </row>
    <row r="22" spans="2:16" x14ac:dyDescent="0.25">
      <c r="B22" s="4" t="s">
        <v>6</v>
      </c>
      <c r="C22" s="173"/>
      <c r="D22" s="174"/>
      <c r="E22" s="6">
        <f>'Prevalence Registers'!E22/'List populations'!E$6*1000</f>
        <v>79.889963556353166</v>
      </c>
      <c r="F22" s="6">
        <f>'Prevalence Registers'!F22/'List populations'!F$6*1000</f>
        <v>88.28765442199132</v>
      </c>
      <c r="G22" s="6">
        <f>'Prevalence Registers'!G22/'List populations'!G$6*1000</f>
        <v>89.607764897595985</v>
      </c>
      <c r="H22" s="6">
        <f>'Prevalence Registers'!H22/'List populations'!H$6*1000</f>
        <v>93.459197585878854</v>
      </c>
      <c r="I22" s="6">
        <f>'Prevalence Registers'!I22/'List populations'!I$6*1000</f>
        <v>90.743079804406278</v>
      </c>
      <c r="J22" s="6">
        <f>'Prevalence Registers'!J22/'List populations'!J$6*1000</f>
        <v>88.061792351189268</v>
      </c>
      <c r="K22" s="6">
        <f>'Prevalence Registers'!K22/'List populations'!K$6*1000</f>
        <v>88.499783694662753</v>
      </c>
      <c r="L22" s="6">
        <f>'Prevalence Registers'!L22/'List populations'!L$6*1000</f>
        <v>89.973792626020511</v>
      </c>
      <c r="M22" s="6">
        <f>'Prevalence Registers'!M22/'List populations'!M$6*1000</f>
        <v>87.259513959074312</v>
      </c>
      <c r="N22" s="146"/>
      <c r="O22" s="146"/>
      <c r="P22" s="146"/>
    </row>
    <row r="23" spans="2:16" x14ac:dyDescent="0.25">
      <c r="B23" s="4" t="s">
        <v>24</v>
      </c>
      <c r="C23" s="173"/>
      <c r="D23" s="174"/>
      <c r="E23" s="6">
        <f>'Prevalence Registers'!E23/'List populations'!E$6*1000</f>
        <v>3.1615359685345599</v>
      </c>
      <c r="F23" s="6">
        <f>'Prevalence Registers'!F23/'List populations'!F$6*1000</f>
        <v>3.4072377212359211</v>
      </c>
      <c r="G23" s="6">
        <f>'Prevalence Registers'!G23/'List populations'!G$6*1000</f>
        <v>3.7321270154268813</v>
      </c>
      <c r="H23" s="6">
        <f>'Prevalence Registers'!H23/'List populations'!H$6*1000</f>
        <v>4.3306302888714443</v>
      </c>
      <c r="I23" s="6">
        <f>'Prevalence Registers'!I23/'List populations'!I$6*1000</f>
        <v>4.6099226739782377</v>
      </c>
      <c r="J23" s="6">
        <f>'Prevalence Registers'!J23/'List populations'!J$6*1000</f>
        <v>4.966548109450561</v>
      </c>
      <c r="K23" s="6">
        <f>'Prevalence Registers'!K23/'List populations'!K$6*1000</f>
        <v>5.1599035896211145</v>
      </c>
      <c r="L23" s="6">
        <f>'Prevalence Registers'!L23/'List populations'!L$6*1000</f>
        <v>5.3252759321575152</v>
      </c>
      <c r="M23" s="6">
        <f>'Prevalence Registers'!M23/'List populations'!M$6*1000</f>
        <v>6.4802702419359424</v>
      </c>
      <c r="N23" s="146"/>
      <c r="O23" s="146"/>
      <c r="P23" s="146"/>
    </row>
    <row r="24" spans="2:16" x14ac:dyDescent="0.25">
      <c r="B24" s="4" t="s">
        <v>35</v>
      </c>
      <c r="C24" s="173"/>
      <c r="D24" s="174"/>
      <c r="E24" s="10">
        <f>'Prevalence Registers'!E24/'List populations'!E$6*1000</f>
        <v>185.50268201429967</v>
      </c>
      <c r="F24" s="10">
        <f>'Prevalence Registers'!F24/'List populations'!F$6*1000</f>
        <v>205.66036706755025</v>
      </c>
      <c r="G24" s="10">
        <f>'Prevalence Registers'!G24/'List populations'!G$6*1000</f>
        <v>216.67340702916317</v>
      </c>
      <c r="H24" s="10">
        <f>'Prevalence Registers'!H24/'List populations'!H$6*1000</f>
        <v>221.71099334067</v>
      </c>
      <c r="I24" s="10">
        <f>'Prevalence Registers'!I24/'List populations'!I$6*1000</f>
        <v>224.33097959396136</v>
      </c>
      <c r="J24" s="10">
        <f>'Prevalence Registers'!J24/'List populations'!J$6*1000</f>
        <v>226.67837662840557</v>
      </c>
      <c r="K24" s="6">
        <f>'Prevalence Registers'!K24/'List populations'!K$6*1000</f>
        <v>230.50397572352301</v>
      </c>
      <c r="L24" s="6">
        <f>'Prevalence Registers'!L24/'List populations'!L$6*1000</f>
        <v>233.29299427705905</v>
      </c>
      <c r="M24" s="146"/>
      <c r="N24" s="146"/>
      <c r="O24" s="146"/>
      <c r="P24" s="146"/>
    </row>
    <row r="25" spans="2:16" x14ac:dyDescent="0.25">
      <c r="B25" s="4" t="s">
        <v>23</v>
      </c>
      <c r="C25" s="173"/>
      <c r="D25" s="174"/>
      <c r="E25" s="10">
        <f>'Prevalence Registers'!E25/'List populations'!E$6*1000</f>
        <v>0.90172120720406901</v>
      </c>
      <c r="F25" s="10">
        <f>'Prevalence Registers'!F25/'List populations'!F$6*1000</f>
        <v>1.0570236439499305</v>
      </c>
      <c r="G25" s="6">
        <f>'Prevalence Registers'!G25/'List populations'!G$6*1000</f>
        <v>0.76618753398303585</v>
      </c>
      <c r="H25" s="6">
        <f>'Prevalence Registers'!H25/'List populations'!H$6*1000</f>
        <v>0.97333209565268253</v>
      </c>
      <c r="I25" s="6">
        <f>'Prevalence Registers'!I25/'List populations'!I$6*1000</f>
        <v>1.1329606018660652</v>
      </c>
      <c r="J25" s="6">
        <f>'Prevalence Registers'!J25/'List populations'!J$6*1000</f>
        <v>1.322375703269429</v>
      </c>
      <c r="K25" s="6">
        <f>'Prevalence Registers'!K25/'List populations'!K$6*1000</f>
        <v>2.541194906297366</v>
      </c>
      <c r="L25" s="6">
        <f>'Prevalence Registers'!L25/'List populations'!L$6*1000</f>
        <v>2.8981660043253878</v>
      </c>
      <c r="M25" s="6">
        <f>'Prevalence Registers'!M25/'List populations'!M$6*1000</f>
        <v>3.0273624608087735</v>
      </c>
      <c r="N25" s="6">
        <f>'Prevalence Registers'!N25/'List populations'!N$6*1000</f>
        <v>2.7810409478295988</v>
      </c>
      <c r="O25" s="6">
        <f>'Prevalence Registers'!O25/'List populations'!O$6*1000</f>
        <v>2.5913739322037523</v>
      </c>
      <c r="P25" s="6">
        <f>'Prevalence Registers'!P25/'List populations'!P$6*1000</f>
        <v>2.4341172202249415</v>
      </c>
    </row>
    <row r="26" spans="2:16" x14ac:dyDescent="0.25">
      <c r="B26" s="4" t="s">
        <v>31</v>
      </c>
      <c r="C26" s="173"/>
      <c r="D26" s="175"/>
      <c r="E26" s="175"/>
      <c r="F26" s="175"/>
      <c r="G26" s="176"/>
      <c r="H26" s="6">
        <f>'Prevalence Registers'!H26/'List populations'!H$6*1000</f>
        <v>5.4150317030467869</v>
      </c>
      <c r="I26" s="6">
        <f>'Prevalence Registers'!I26/'List populations'!I$6*1000</f>
        <v>10.370865331193119</v>
      </c>
      <c r="J26" s="6">
        <f>'Prevalence Registers'!J26/'List populations'!J$6*1000</f>
        <v>14.780050987856798</v>
      </c>
      <c r="K26" s="6">
        <f>'Prevalence Registers'!K26/'List populations'!K$6*1000</f>
        <v>19.787486552930911</v>
      </c>
      <c r="L26" s="6">
        <f>'Prevalence Registers'!L26/'List populations'!L$6*1000</f>
        <v>25.431302587164893</v>
      </c>
      <c r="M26" s="10">
        <f>'Prevalence Registers'!M26/'List populations'!M$6*1000</f>
        <v>5.9442070835736924</v>
      </c>
      <c r="N26" s="21">
        <f>'Prevalence Registers'!N26/'List populations'!N$6*1000</f>
        <v>10.103184512277378</v>
      </c>
      <c r="O26" s="21">
        <f>'Prevalence Registers'!O26/'List populations'!O$6*1000</f>
        <v>15.217321578304549</v>
      </c>
      <c r="P26" s="21">
        <f>'Prevalence Registers'!P26/'List populations'!P$6*1000</f>
        <v>20.442119310815507</v>
      </c>
    </row>
    <row r="27" spans="2:16" x14ac:dyDescent="0.25">
      <c r="B27" s="4" t="s">
        <v>95</v>
      </c>
      <c r="C27" s="173"/>
      <c r="D27" s="175"/>
      <c r="E27" s="175"/>
      <c r="F27" s="175"/>
      <c r="G27" s="175"/>
      <c r="H27" s="175"/>
      <c r="I27" s="175"/>
      <c r="J27" s="176"/>
      <c r="K27" s="6">
        <f>'Prevalence Registers'!K27/'List populations'!K$6*1000</f>
        <v>1.0789079775293846</v>
      </c>
      <c r="L27" s="6">
        <f>'Prevalence Registers'!L27/'List populations'!L$6*1000</f>
        <v>1.769713436549267</v>
      </c>
      <c r="M27" s="6">
        <f>'Prevalence Registers'!M27/'List populations'!M$6*1000</f>
        <v>2.3895609188267137</v>
      </c>
      <c r="N27" s="6">
        <f>'Prevalence Registers'!N27/'List populations'!N$6*1000</f>
        <v>2.1034633339278797</v>
      </c>
      <c r="O27" s="6">
        <f>'Prevalence Registers'!O27/'List populations'!O$6*1000</f>
        <v>2.5847554919053928</v>
      </c>
      <c r="P27" s="6">
        <f>'Prevalence Registers'!P27/'List populations'!P$6*1000</f>
        <v>2.9354530162604306</v>
      </c>
    </row>
    <row r="28" spans="2:16" x14ac:dyDescent="0.25">
      <c r="B28" s="4" t="s">
        <v>96</v>
      </c>
      <c r="C28" s="173"/>
      <c r="D28" s="175"/>
      <c r="E28" s="175"/>
      <c r="F28" s="175"/>
      <c r="G28" s="175"/>
      <c r="H28" s="175"/>
      <c r="I28" s="175"/>
      <c r="J28" s="176"/>
      <c r="K28" s="6">
        <f>'Prevalence Registers'!K28/'List populations'!K$6*1000</f>
        <v>7.2349683502868531</v>
      </c>
      <c r="L28" s="6">
        <f>'Prevalence Registers'!L28/'List populations'!L$6*1000</f>
        <v>7.1756674812553518</v>
      </c>
      <c r="M28" s="6">
        <f>'Prevalence Registers'!M28/'List populations'!M$6*1000</f>
        <v>7.0643621803826706</v>
      </c>
      <c r="N28" s="146"/>
      <c r="O28" s="146"/>
      <c r="P28" s="146"/>
    </row>
    <row r="29" spans="2:16" x14ac:dyDescent="0.25">
      <c r="B29" s="4" t="s">
        <v>106</v>
      </c>
      <c r="C29" s="173"/>
      <c r="D29" s="175"/>
      <c r="E29" s="175"/>
      <c r="F29" s="175"/>
      <c r="G29" s="175"/>
      <c r="H29" s="175"/>
      <c r="I29" s="175"/>
      <c r="J29" s="175"/>
      <c r="K29" s="176"/>
      <c r="L29" s="6">
        <f>'Prevalence Registers'!L29/'List populations'!L$6*1000</f>
        <v>6.0165051803155816</v>
      </c>
      <c r="M29" s="6">
        <f>'Prevalence Registers'!M29/'List populations'!M$6*1000</f>
        <v>5.9658975003860375</v>
      </c>
      <c r="N29" s="6">
        <f>'Prevalence Registers'!N29/'List populations'!N$6*1000</f>
        <v>6.0987110649141911</v>
      </c>
      <c r="O29" s="6">
        <f>'Prevalence Registers'!O29/'List populations'!O$6*1000</f>
        <v>6.1841687926284834</v>
      </c>
      <c r="P29" s="6">
        <f>'Prevalence Registers'!P29/'List populations'!P$6*1000</f>
        <v>6.2824276221815722</v>
      </c>
    </row>
    <row r="30" spans="2:16" x14ac:dyDescent="0.25">
      <c r="K30" s="11"/>
      <c r="L30" s="11"/>
      <c r="M30" s="11"/>
      <c r="N30" s="11"/>
    </row>
    <row r="31" spans="2:16" x14ac:dyDescent="0.25">
      <c r="B31" s="7" t="s">
        <v>46</v>
      </c>
      <c r="K31" s="11"/>
      <c r="L31" s="11"/>
      <c r="M31" s="11"/>
      <c r="N31" s="11"/>
    </row>
    <row r="32" spans="2:16" x14ac:dyDescent="0.25">
      <c r="B32" s="7"/>
      <c r="K32" s="11"/>
      <c r="L32" s="11"/>
      <c r="M32" s="11"/>
      <c r="N32" s="11"/>
    </row>
    <row r="33" spans="2:16" x14ac:dyDescent="0.25">
      <c r="B33" s="4"/>
      <c r="C33" s="5" t="s">
        <v>14</v>
      </c>
      <c r="D33" s="5" t="s">
        <v>13</v>
      </c>
      <c r="E33" s="5" t="s">
        <v>12</v>
      </c>
      <c r="F33" s="5" t="s">
        <v>11</v>
      </c>
      <c r="G33" s="5" t="s">
        <v>10</v>
      </c>
      <c r="H33" s="5" t="s">
        <v>9</v>
      </c>
      <c r="I33" s="5" t="s">
        <v>8</v>
      </c>
      <c r="J33" s="5" t="s">
        <v>89</v>
      </c>
      <c r="K33" s="5" t="s">
        <v>94</v>
      </c>
      <c r="L33" s="5" t="s">
        <v>100</v>
      </c>
      <c r="M33" s="5" t="s">
        <v>524</v>
      </c>
      <c r="N33" s="169" t="s">
        <v>653</v>
      </c>
      <c r="O33" s="127" t="s">
        <v>662</v>
      </c>
      <c r="P33" s="195" t="s">
        <v>1769</v>
      </c>
    </row>
    <row r="34" spans="2:16" x14ac:dyDescent="0.25">
      <c r="B34" s="4" t="s">
        <v>19</v>
      </c>
      <c r="C34" s="10">
        <f>'Prevalence Registers'!C8/'List populations'!C$8*1000</f>
        <v>37.190705823183777</v>
      </c>
      <c r="D34" s="10">
        <f>'Prevalence Registers'!D8/'List populations'!D$8*1000</f>
        <v>39.46664368336188</v>
      </c>
      <c r="E34" s="6">
        <f>'Prevalence Registers'!E8/'List populations'!E$8*1000</f>
        <v>40.353658087036415</v>
      </c>
      <c r="F34" s="6">
        <f>'Prevalence Registers'!F8/'List populations'!F$8*1000</f>
        <v>42.546970114569447</v>
      </c>
      <c r="G34" s="6">
        <f>'Prevalence Registers'!G8/'List populations'!G$8*1000</f>
        <v>44.966820504527369</v>
      </c>
      <c r="H34" s="6">
        <f>'Prevalence Registers'!H8/'List populations'!H$8*1000</f>
        <v>47.250361844065587</v>
      </c>
      <c r="I34" s="6">
        <f>'Prevalence Registers'!I8/'List populations'!I$8*1000</f>
        <v>49.207726695494657</v>
      </c>
      <c r="J34" s="6">
        <f>'Prevalence Registers'!J8/'List populations'!J$8*1000</f>
        <v>50.870105051190741</v>
      </c>
      <c r="K34" s="6">
        <f>'Prevalence Registers'!K8/'List populations'!K$8*1000</f>
        <v>52.699559459621575</v>
      </c>
      <c r="L34" s="6">
        <f>'Prevalence Registers'!L8/'List populations'!L$8*1000</f>
        <v>54.16006483303839</v>
      </c>
      <c r="M34" s="6">
        <f>'Prevalence Registers'!M8/'List populations'!M$8*1000</f>
        <v>55.626224503445002</v>
      </c>
      <c r="N34" s="6">
        <f>'Prevalence Registers'!N8/'List populations'!N$8*1000</f>
        <v>57.399911727444511</v>
      </c>
      <c r="O34" s="6">
        <f>'Prevalence Registers'!O8/'List populations'!O$8*1000</f>
        <v>59.680264018053798</v>
      </c>
      <c r="P34" s="6">
        <f>'Prevalence Registers'!P8/'List populations'!P$8*1000</f>
        <v>61.819744189726165</v>
      </c>
    </row>
    <row r="35" spans="2:16" x14ac:dyDescent="0.25">
      <c r="B35" s="4" t="s">
        <v>34</v>
      </c>
      <c r="C35" s="6">
        <f>'Prevalence Registers'!C10/'List populations'!C$7*1000</f>
        <v>9.3387801298035278</v>
      </c>
      <c r="D35" s="6">
        <f>'Prevalence Registers'!D10/'List populations'!D$7*1000</f>
        <v>9.6398804511060945</v>
      </c>
      <c r="E35" s="165"/>
      <c r="F35" s="165"/>
      <c r="G35" s="165"/>
      <c r="H35" s="165"/>
      <c r="I35" s="165"/>
      <c r="J35" s="165"/>
      <c r="K35" s="165"/>
      <c r="L35" s="165"/>
      <c r="M35" s="165"/>
      <c r="N35" s="166"/>
      <c r="O35" s="166"/>
      <c r="P35" s="166"/>
    </row>
    <row r="36" spans="2:16" x14ac:dyDescent="0.25">
      <c r="B36" s="4" t="s">
        <v>20</v>
      </c>
      <c r="C36" s="165"/>
      <c r="D36" s="165"/>
      <c r="E36" s="6">
        <f>'Prevalence Registers'!E10/'List populations'!E$9*1000</f>
        <v>9.7648459764267912</v>
      </c>
      <c r="F36" s="6">
        <f>'Prevalence Registers'!F10/'List populations'!F$9*1000</f>
        <v>9.8265067559907688</v>
      </c>
      <c r="G36" s="6">
        <f>'Prevalence Registers'!G10/'List populations'!G$9*1000</f>
        <v>9.843502183338483</v>
      </c>
      <c r="H36" s="6">
        <f>'Prevalence Registers'!H10/'List populations'!H$9*1000</f>
        <v>9.8990221629579622</v>
      </c>
      <c r="I36" s="6">
        <f>'Prevalence Registers'!I10/'List populations'!I$9*1000</f>
        <v>10.047395715306108</v>
      </c>
      <c r="J36" s="6">
        <f>'Prevalence Registers'!J10/'List populations'!J$9*1000</f>
        <v>10.154400092232105</v>
      </c>
      <c r="K36" s="6">
        <f>'Prevalence Registers'!K10/'List populations'!K$9*1000</f>
        <v>10.241708383361747</v>
      </c>
      <c r="L36" s="6">
        <f>'Prevalence Registers'!L10/'List populations'!L$9*1000</f>
        <v>10.345119872344261</v>
      </c>
      <c r="M36" s="6">
        <f>'Prevalence Registers'!M10/'List populations'!M$9*1000</f>
        <v>10.432047698503222</v>
      </c>
      <c r="N36" s="168"/>
      <c r="O36" s="168"/>
      <c r="P36" s="168"/>
    </row>
    <row r="37" spans="2:16" x14ac:dyDescent="0.25">
      <c r="B37" s="4" t="s">
        <v>108</v>
      </c>
      <c r="C37" s="165"/>
      <c r="D37" s="165"/>
      <c r="E37" s="10">
        <f>'Prevalence Registers'!E19/'List populations'!E$9*1000</f>
        <v>85.723844317400122</v>
      </c>
      <c r="F37" s="10">
        <f>'Prevalence Registers'!F19/'List populations'!F$9*1000</f>
        <v>99.08501261645894</v>
      </c>
      <c r="G37" s="10">
        <f>'Prevalence Registers'!G19/'List populations'!G$9*1000</f>
        <v>107.63651057245495</v>
      </c>
      <c r="H37" s="10">
        <f>'Prevalence Registers'!H19/'List populations'!H$9*1000</f>
        <v>115.44209797339943</v>
      </c>
      <c r="I37" s="10">
        <f>'Prevalence Registers'!I19/'List populations'!I$9*1000</f>
        <v>121.27407066583369</v>
      </c>
      <c r="J37" s="10">
        <f>'Prevalence Registers'!J19/'List populations'!J$9*1000</f>
        <v>124.51675356631945</v>
      </c>
      <c r="K37" s="6">
        <f>'Prevalence Registers'!K19/'List populations'!K$9*1000</f>
        <v>65.242697658534723</v>
      </c>
      <c r="L37" s="6">
        <f>'Prevalence Registers'!L19/'List populations'!L$9*1000</f>
        <v>70.653307303474335</v>
      </c>
      <c r="M37" s="6">
        <f>'Prevalence Registers'!M19/'List populations'!M$9*1000</f>
        <v>78.296687729861361</v>
      </c>
      <c r="N37" s="6">
        <f>'Prevalence Registers'!N19/'List populations'!N$9*1000</f>
        <v>87.068098596481491</v>
      </c>
      <c r="O37" s="6">
        <f>'Prevalence Registers'!O19/'List populations'!O$9*1000</f>
        <v>95.102640468921379</v>
      </c>
      <c r="P37" s="6">
        <f>'Prevalence Registers'!P19/'List populations'!P$9*1000</f>
        <v>102.82901046328449</v>
      </c>
    </row>
    <row r="38" spans="2:16" x14ac:dyDescent="0.25">
      <c r="B38" s="4" t="s">
        <v>32</v>
      </c>
      <c r="C38" s="165"/>
      <c r="D38" s="165"/>
      <c r="E38" s="6">
        <f>'Prevalence Registers'!E20/'List populations'!E$9*1000</f>
        <v>30.24110802171186</v>
      </c>
      <c r="F38" s="6">
        <f>'Prevalence Registers'!F20/'List populations'!F$9*1000</f>
        <v>37.058664573311283</v>
      </c>
      <c r="G38" s="6">
        <f>'Prevalence Registers'!G20/'List populations'!G$9*1000</f>
        <v>38.823510363378205</v>
      </c>
      <c r="H38" s="6">
        <f>'Prevalence Registers'!H20/'List populations'!H$9*1000</f>
        <v>39.695818126913075</v>
      </c>
      <c r="I38" s="6">
        <f>'Prevalence Registers'!I20/'List populations'!I$9*1000</f>
        <v>40.817760340648526</v>
      </c>
      <c r="J38" s="6">
        <f>'Prevalence Registers'!J20/'List populations'!J$9*1000</f>
        <v>42.458149340970223</v>
      </c>
      <c r="K38" s="6">
        <f>'Prevalence Registers'!K20/'List populations'!K$9*1000</f>
        <v>45.573738945188737</v>
      </c>
      <c r="L38" s="6">
        <f>'Prevalence Registers'!L20/'List populations'!L$9*1000</f>
        <v>48.639150540397637</v>
      </c>
      <c r="M38" s="146"/>
      <c r="N38" s="168"/>
      <c r="O38" s="168"/>
      <c r="P38" s="168"/>
    </row>
    <row r="39" spans="2:16" x14ac:dyDescent="0.25">
      <c r="B39" s="4" t="s">
        <v>21</v>
      </c>
      <c r="C39" s="165"/>
      <c r="D39" s="165"/>
      <c r="E39" s="6">
        <f>'Prevalence Registers'!E22/'List populations'!E$7*1000</f>
        <v>100.82393981656992</v>
      </c>
      <c r="F39" s="6">
        <f>'Prevalence Registers'!F22/'List populations'!F$7*1000</f>
        <v>111.17842079127337</v>
      </c>
      <c r="G39" s="6">
        <f>'Prevalence Registers'!G22/'List populations'!G$7*1000</f>
        <v>112.66309081491268</v>
      </c>
      <c r="H39" s="6">
        <f>'Prevalence Registers'!H22/'List populations'!H$7*1000</f>
        <v>117.27350216731773</v>
      </c>
      <c r="I39" s="6">
        <f>'Prevalence Registers'!I22/'List populations'!I$7*1000</f>
        <v>113.73274270064003</v>
      </c>
      <c r="J39" s="6">
        <f>'Prevalence Registers'!J22/'List populations'!J$7*1000</f>
        <v>110.30178409753806</v>
      </c>
      <c r="K39" s="6">
        <f>'Prevalence Registers'!K22/'List populations'!K$7*1000</f>
        <v>110.77023122145131</v>
      </c>
      <c r="L39" s="6">
        <f>'Prevalence Registers'!L22/'List populations'!L$7*1000</f>
        <v>112.49878786182731</v>
      </c>
      <c r="M39" s="6">
        <f>'Prevalence Registers'!M22/'List populations'!M$7*1000</f>
        <v>109.01142347638593</v>
      </c>
      <c r="N39" s="168"/>
      <c r="O39" s="168"/>
      <c r="P39" s="168"/>
    </row>
    <row r="40" spans="2:16" x14ac:dyDescent="0.25">
      <c r="B40" s="4" t="s">
        <v>33</v>
      </c>
      <c r="C40" s="165"/>
      <c r="D40" s="165"/>
      <c r="E40" s="6">
        <f>'Prevalence Registers'!E23/'List populations'!E$9*1000</f>
        <v>4.1446763741885508</v>
      </c>
      <c r="F40" s="6">
        <f>'Prevalence Registers'!F23/'List populations'!F$9*1000</f>
        <v>4.4540841463266823</v>
      </c>
      <c r="G40" s="6">
        <f>'Prevalence Registers'!G23/'List populations'!G$9*1000</f>
        <v>4.865786103928742</v>
      </c>
      <c r="H40" s="6">
        <f>'Prevalence Registers'!H23/'List populations'!H$9*1000</f>
        <v>5.6287873662979937</v>
      </c>
      <c r="I40" s="6">
        <f>'Prevalence Registers'!I23/'List populations'!I$9*1000</f>
        <v>5.9780179209667317</v>
      </c>
      <c r="J40" s="6">
        <f>'Prevalence Registers'!J23/'List populations'!J$9*1000</f>
        <v>6.4310063600585865</v>
      </c>
      <c r="K40" s="6">
        <f>'Prevalence Registers'!K23/'List populations'!K$9*1000</f>
        <v>6.6755746604617885</v>
      </c>
      <c r="L40" s="6">
        <f>'Prevalence Registers'!L23/'List populations'!L$9*1000</f>
        <v>6.8826194182568701</v>
      </c>
      <c r="M40" s="6">
        <f>'Prevalence Registers'!M23/'List populations'!M$9*1000</f>
        <v>8.3648370196701674</v>
      </c>
      <c r="N40" s="168"/>
      <c r="O40" s="168"/>
      <c r="P40" s="168"/>
    </row>
    <row r="41" spans="2:16" x14ac:dyDescent="0.25">
      <c r="B41" s="4" t="s">
        <v>36</v>
      </c>
      <c r="C41" s="165"/>
      <c r="D41" s="165"/>
      <c r="E41" s="6">
        <f>'Prevalence Registers'!E25/'List populations'!E$9*1000</f>
        <v>1.1821287566548937</v>
      </c>
      <c r="F41" s="6">
        <f>'Prevalence Registers'!F25/'List populations'!F$9*1000</f>
        <v>1.3817856692142003</v>
      </c>
      <c r="G41" s="167"/>
      <c r="H41" s="167"/>
      <c r="I41" s="167"/>
      <c r="J41" s="167"/>
      <c r="K41" s="167"/>
      <c r="L41" s="167"/>
      <c r="M41" s="167"/>
      <c r="N41" s="168"/>
      <c r="O41" s="168"/>
      <c r="P41" s="168"/>
    </row>
    <row r="42" spans="2:16" x14ac:dyDescent="0.25">
      <c r="B42" s="4" t="s">
        <v>99</v>
      </c>
      <c r="C42" s="165"/>
      <c r="D42" s="165"/>
      <c r="E42" s="165"/>
      <c r="F42" s="165"/>
      <c r="G42" s="165"/>
      <c r="H42" s="165"/>
      <c r="I42" s="165"/>
      <c r="J42" s="165"/>
      <c r="K42" s="6">
        <f>'Prevalence Registers'!K27/'List populations'!K$10*1000</f>
        <v>3.377049180327869</v>
      </c>
      <c r="L42" s="6">
        <f>'Prevalence Registers'!L27/'List populations'!L$10*1000</f>
        <v>5.4505085805432874</v>
      </c>
      <c r="M42" s="6">
        <f>'Prevalence Registers'!M27/'List populations'!M$10*1000</f>
        <v>7.2422482743508274</v>
      </c>
      <c r="N42" s="6">
        <f>'Prevalence Registers'!N27/'List populations'!N$10*1000</f>
        <v>6.2874003805531808</v>
      </c>
      <c r="O42" s="6">
        <f>'Prevalence Registers'!O27/'List populations'!O$10*1000</f>
        <v>7.6183187779478407</v>
      </c>
      <c r="P42" s="6">
        <f>'Prevalence Registers'!P27/'List populations'!P$10*1000</f>
        <v>8.5150164559868582</v>
      </c>
    </row>
    <row r="43" spans="2:16" x14ac:dyDescent="0.25">
      <c r="B43" s="4" t="s">
        <v>109</v>
      </c>
      <c r="C43" s="165"/>
      <c r="D43" s="165"/>
      <c r="E43" s="165"/>
      <c r="F43" s="165"/>
      <c r="G43" s="165"/>
      <c r="H43" s="165"/>
      <c r="I43" s="165"/>
      <c r="J43" s="165"/>
      <c r="K43" s="165"/>
      <c r="L43" s="6">
        <f>'Prevalence Registers'!L29/'List populations'!L$7*1000</f>
        <v>7.5227410137445077</v>
      </c>
      <c r="M43" s="6">
        <f>'Prevalence Registers'!M29/'List populations'!M$7*1000</f>
        <v>7.4530667124311112</v>
      </c>
      <c r="N43" s="6">
        <f>'Prevalence Registers'!N29/'List populations'!N$7*1000</f>
        <v>7.6146533601681767</v>
      </c>
      <c r="O43" s="6">
        <f>'Prevalence Registers'!O29/'List populations'!O$7*1000</f>
        <v>7.7241019706093699</v>
      </c>
      <c r="P43" s="6">
        <f>'Prevalence Registers'!P29/'List populations'!P$7*1000</f>
        <v>7.8463407508430336</v>
      </c>
    </row>
    <row r="45" spans="2:16" x14ac:dyDescent="0.25">
      <c r="B45" s="244" t="s">
        <v>43</v>
      </c>
      <c r="C45" s="244"/>
      <c r="D45" s="244"/>
      <c r="E45" s="244"/>
      <c r="F45" s="244"/>
      <c r="G45" s="244"/>
      <c r="H45" s="244"/>
      <c r="I45" s="244"/>
      <c r="J45" s="244"/>
    </row>
    <row r="47" spans="2:16" ht="15" customHeight="1" x14ac:dyDescent="0.25">
      <c r="B47" s="139"/>
      <c r="C47" s="170"/>
      <c r="D47" s="171" t="s">
        <v>654</v>
      </c>
      <c r="E47" s="139"/>
      <c r="F47" s="139"/>
      <c r="G47" s="139"/>
      <c r="H47" s="199"/>
      <c r="I47" s="199"/>
      <c r="J47" s="193"/>
      <c r="K47" s="247"/>
      <c r="L47" s="247"/>
      <c r="M47" s="247"/>
      <c r="N47" s="247"/>
    </row>
    <row r="48" spans="2:16" x14ac:dyDescent="0.25">
      <c r="B48" s="139"/>
      <c r="C48" s="172"/>
      <c r="D48" s="171" t="s">
        <v>655</v>
      </c>
      <c r="E48" s="139"/>
      <c r="F48" s="139"/>
      <c r="G48" s="139"/>
      <c r="H48" s="139"/>
      <c r="I48" s="139"/>
      <c r="J48" s="193"/>
      <c r="K48" s="225"/>
      <c r="L48" s="225"/>
      <c r="M48" s="225"/>
      <c r="N48" s="225"/>
    </row>
    <row r="49" spans="2:10" x14ac:dyDescent="0.25">
      <c r="B49" s="19"/>
      <c r="C49" s="19"/>
      <c r="D49" s="19"/>
      <c r="E49" s="19"/>
      <c r="F49" s="19"/>
      <c r="G49" s="19"/>
      <c r="H49" s="19"/>
      <c r="I49" s="19"/>
      <c r="J49" s="19"/>
    </row>
    <row r="50" spans="2:10" ht="90" customHeight="1" x14ac:dyDescent="0.25">
      <c r="B50" s="244" t="s">
        <v>41</v>
      </c>
      <c r="C50" s="244"/>
      <c r="D50" s="244"/>
      <c r="E50" s="244"/>
      <c r="F50" s="244"/>
      <c r="G50" s="244"/>
      <c r="H50" s="244"/>
      <c r="I50" s="244"/>
      <c r="J50" s="244"/>
    </row>
    <row r="51" spans="2:10" ht="90.75" customHeight="1" x14ac:dyDescent="0.25">
      <c r="B51" s="244" t="s">
        <v>42</v>
      </c>
      <c r="C51" s="244"/>
      <c r="D51" s="244"/>
      <c r="E51" s="244"/>
      <c r="F51" s="244"/>
      <c r="G51" s="244"/>
      <c r="H51" s="244"/>
      <c r="I51" s="244"/>
      <c r="J51" s="244"/>
    </row>
  </sheetData>
  <mergeCells count="4">
    <mergeCell ref="B45:J45"/>
    <mergeCell ref="B50:J50"/>
    <mergeCell ref="B51:J51"/>
    <mergeCell ref="K47:N47"/>
  </mergeCells>
  <pageMargins left="0.7" right="0.7" top="0.75" bottom="0.75" header="0.3" footer="0.3"/>
  <pageSetup paperSize="9" scale="69" fitToHeight="2" orientation="landscape" r:id="rId1"/>
  <rowBreaks count="1" manualBreakCount="1">
    <brk id="30"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P34"/>
  <sheetViews>
    <sheetView topLeftCell="C1" zoomScaleNormal="100" workbookViewId="0">
      <selection activeCell="P7" sqref="P7"/>
    </sheetView>
  </sheetViews>
  <sheetFormatPr defaultRowHeight="15" x14ac:dyDescent="0.25"/>
  <cols>
    <col min="2" max="2" width="31.140625" bestFit="1" customWidth="1"/>
    <col min="3" max="12" width="10.7109375" customWidth="1"/>
    <col min="13" max="13" width="12" customWidth="1"/>
    <col min="14" max="14" width="13.28515625" bestFit="1" customWidth="1"/>
    <col min="15" max="15" width="12.28515625" customWidth="1"/>
    <col min="16" max="16" width="13.28515625" bestFit="1" customWidth="1"/>
  </cols>
  <sheetData>
    <row r="2" spans="2:16" x14ac:dyDescent="0.25">
      <c r="B2" s="2" t="s">
        <v>44</v>
      </c>
    </row>
    <row r="4" spans="2:16" x14ac:dyDescent="0.25">
      <c r="B4" s="4"/>
      <c r="C4" s="5" t="s">
        <v>14</v>
      </c>
      <c r="D4" s="5" t="s">
        <v>13</v>
      </c>
      <c r="E4" s="5" t="s">
        <v>12</v>
      </c>
      <c r="F4" s="5" t="s">
        <v>11</v>
      </c>
      <c r="G4" s="5" t="s">
        <v>10</v>
      </c>
      <c r="H4" s="5" t="s">
        <v>9</v>
      </c>
      <c r="I4" s="5" t="s">
        <v>8</v>
      </c>
      <c r="J4" s="5" t="s">
        <v>89</v>
      </c>
      <c r="K4" s="5" t="s">
        <v>94</v>
      </c>
      <c r="L4" s="5" t="s">
        <v>100</v>
      </c>
      <c r="M4" s="5" t="s">
        <v>524</v>
      </c>
      <c r="N4" s="112" t="s">
        <v>653</v>
      </c>
      <c r="O4" s="197" t="s">
        <v>662</v>
      </c>
      <c r="P4" s="195" t="s">
        <v>1769</v>
      </c>
    </row>
    <row r="5" spans="2:16" x14ac:dyDescent="0.25">
      <c r="B5" s="4" t="s">
        <v>7</v>
      </c>
      <c r="C5" s="4">
        <v>363</v>
      </c>
      <c r="D5" s="4">
        <v>364</v>
      </c>
      <c r="E5" s="4">
        <v>363</v>
      </c>
      <c r="F5" s="4">
        <v>361</v>
      </c>
      <c r="G5" s="4">
        <v>358</v>
      </c>
      <c r="H5" s="4">
        <v>356</v>
      </c>
      <c r="I5" s="4">
        <v>354</v>
      </c>
      <c r="J5" s="15">
        <v>353</v>
      </c>
      <c r="K5" s="15">
        <v>353</v>
      </c>
      <c r="L5" s="15">
        <v>351</v>
      </c>
      <c r="M5" s="4">
        <v>350</v>
      </c>
      <c r="N5" s="117">
        <v>347</v>
      </c>
      <c r="O5" s="20">
        <v>343</v>
      </c>
      <c r="P5" s="4">
        <v>336</v>
      </c>
    </row>
    <row r="6" spans="2:16" x14ac:dyDescent="0.25">
      <c r="B6" s="4" t="s">
        <v>15</v>
      </c>
      <c r="C6" s="8">
        <v>1796033</v>
      </c>
      <c r="D6" s="8">
        <v>1796977</v>
      </c>
      <c r="E6" s="8">
        <v>1814308</v>
      </c>
      <c r="F6" s="8">
        <v>1833450</v>
      </c>
      <c r="G6" s="8">
        <v>1852027</v>
      </c>
      <c r="H6" s="8">
        <v>1863701</v>
      </c>
      <c r="I6" s="8">
        <v>1882678</v>
      </c>
      <c r="J6" s="8">
        <v>1898099</v>
      </c>
      <c r="K6" s="8">
        <v>1909338</v>
      </c>
      <c r="L6" s="8">
        <v>1921215</v>
      </c>
      <c r="M6" s="117">
        <v>1936339</v>
      </c>
      <c r="N6" s="117">
        <v>1951068</v>
      </c>
      <c r="O6" s="8">
        <v>1964209</v>
      </c>
      <c r="P6" s="231">
        <v>1970735</v>
      </c>
    </row>
    <row r="7" spans="2:16" x14ac:dyDescent="0.25">
      <c r="B7" s="4" t="s">
        <v>16</v>
      </c>
      <c r="C7" s="8">
        <v>1413675</v>
      </c>
      <c r="D7" s="8">
        <v>1419001</v>
      </c>
      <c r="E7" s="8">
        <v>1437605</v>
      </c>
      <c r="F7" s="8">
        <v>1455957</v>
      </c>
      <c r="G7" s="8">
        <v>1473029</v>
      </c>
      <c r="H7" s="8">
        <v>1485246</v>
      </c>
      <c r="I7" s="8">
        <v>1502118</v>
      </c>
      <c r="J7" s="8">
        <v>1515388</v>
      </c>
      <c r="K7" s="8">
        <v>1525464</v>
      </c>
      <c r="L7" s="8">
        <v>1536541</v>
      </c>
      <c r="M7" s="117">
        <v>1549966</v>
      </c>
      <c r="N7" s="117">
        <v>1562645</v>
      </c>
      <c r="O7" s="8">
        <v>1572610</v>
      </c>
      <c r="P7" s="8">
        <v>1577933</v>
      </c>
    </row>
    <row r="8" spans="2:16" x14ac:dyDescent="0.25">
      <c r="B8" s="4" t="s">
        <v>17</v>
      </c>
      <c r="C8" s="8">
        <v>1385857</v>
      </c>
      <c r="D8" s="8">
        <v>1392315</v>
      </c>
      <c r="E8" s="8">
        <v>1410628</v>
      </c>
      <c r="F8" s="8">
        <v>1429526</v>
      </c>
      <c r="G8" s="8">
        <v>1446978</v>
      </c>
      <c r="H8" s="8">
        <v>1459883</v>
      </c>
      <c r="I8" s="8">
        <v>1477268</v>
      </c>
      <c r="J8" s="8">
        <v>1490797</v>
      </c>
      <c r="K8" s="8">
        <v>1500430</v>
      </c>
      <c r="L8" s="8">
        <v>1511575</v>
      </c>
      <c r="M8" s="117">
        <v>1525108</v>
      </c>
      <c r="N8" s="117">
        <v>1538417</v>
      </c>
      <c r="O8" s="8">
        <v>1549591</v>
      </c>
      <c r="P8" s="8">
        <v>1554746</v>
      </c>
    </row>
    <row r="9" spans="2:16" x14ac:dyDescent="0.25">
      <c r="B9" s="4" t="s">
        <v>18</v>
      </c>
      <c r="C9" s="8">
        <v>1357815</v>
      </c>
      <c r="D9" s="8">
        <v>1364647</v>
      </c>
      <c r="E9" s="8">
        <v>1383944</v>
      </c>
      <c r="F9" s="8">
        <v>1402533</v>
      </c>
      <c r="G9" s="8">
        <v>1420531</v>
      </c>
      <c r="H9" s="8">
        <v>1433879</v>
      </c>
      <c r="I9" s="8">
        <v>1451819</v>
      </c>
      <c r="J9" s="8">
        <v>1465867</v>
      </c>
      <c r="K9" s="8">
        <v>1475828</v>
      </c>
      <c r="L9" s="8">
        <v>1486498</v>
      </c>
      <c r="M9" s="117">
        <v>1500089</v>
      </c>
      <c r="N9" s="117">
        <v>1513482</v>
      </c>
      <c r="O9" s="8">
        <v>1525373</v>
      </c>
      <c r="P9" s="8">
        <v>1531737</v>
      </c>
    </row>
    <row r="10" spans="2:16" x14ac:dyDescent="0.25">
      <c r="B10" s="4" t="s">
        <v>98</v>
      </c>
      <c r="C10" s="8"/>
      <c r="D10" s="4"/>
      <c r="E10" s="8"/>
      <c r="F10" s="8"/>
      <c r="G10" s="8"/>
      <c r="H10" s="8"/>
      <c r="I10" s="8"/>
      <c r="J10" s="8"/>
      <c r="K10" s="8">
        <v>610000</v>
      </c>
      <c r="L10" s="8">
        <v>623795</v>
      </c>
      <c r="M10" s="117">
        <v>638890</v>
      </c>
      <c r="N10" s="117">
        <v>652734</v>
      </c>
      <c r="O10" s="8">
        <v>666420</v>
      </c>
      <c r="P10" s="8">
        <v>679388</v>
      </c>
    </row>
    <row r="12" spans="2:16" ht="30" customHeight="1" x14ac:dyDescent="0.25">
      <c r="B12" s="246" t="s">
        <v>90</v>
      </c>
      <c r="C12" s="246"/>
      <c r="D12" s="246"/>
      <c r="E12" s="246"/>
      <c r="F12" s="246"/>
      <c r="G12" s="246"/>
      <c r="H12" s="246"/>
      <c r="I12" s="246"/>
      <c r="J12" s="246"/>
      <c r="K12" s="246"/>
    </row>
    <row r="14" spans="2:16" ht="75" customHeight="1" x14ac:dyDescent="0.25">
      <c r="B14" s="246" t="s">
        <v>91</v>
      </c>
      <c r="C14" s="246"/>
      <c r="D14" s="246"/>
      <c r="E14" s="246"/>
      <c r="F14" s="246"/>
      <c r="G14" s="246"/>
      <c r="H14" s="246"/>
      <c r="I14" s="246"/>
      <c r="J14" s="246"/>
      <c r="K14" s="246"/>
    </row>
    <row r="15" spans="2:16" x14ac:dyDescent="0.25">
      <c r="B15" s="12"/>
    </row>
    <row r="34" spans="3:9" x14ac:dyDescent="0.25">
      <c r="C34" s="1"/>
      <c r="D34" s="1"/>
      <c r="E34" s="1"/>
      <c r="F34" s="1"/>
      <c r="G34" s="1"/>
      <c r="H34" s="1"/>
      <c r="I34" s="1"/>
    </row>
  </sheetData>
  <mergeCells count="2">
    <mergeCell ref="B12:K12"/>
    <mergeCell ref="B14:K14"/>
  </mergeCells>
  <pageMargins left="0.70866141732283472" right="0.70866141732283472" top="0.74803149606299213" bottom="0.74803149606299213" header="0.31496062992125984" footer="0.31496062992125984"/>
  <pageSetup paperSize="9" scale="66"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N368"/>
  <sheetViews>
    <sheetView topLeftCell="A145" workbookViewId="0">
      <selection activeCell="C6" sqref="C6"/>
    </sheetView>
  </sheetViews>
  <sheetFormatPr defaultRowHeight="12.75" x14ac:dyDescent="0.2"/>
  <cols>
    <col min="1" max="1" width="18.42578125" style="26" customWidth="1"/>
    <col min="2" max="2" width="31" style="209" customWidth="1"/>
    <col min="3" max="3" width="55" style="209" customWidth="1"/>
    <col min="4" max="4" width="31" style="209" customWidth="1"/>
    <col min="5" max="5" width="46" style="209" bestFit="1" customWidth="1"/>
    <col min="6" max="6" width="15.5703125" style="209" customWidth="1"/>
    <col min="7" max="7" width="35.7109375" style="26" customWidth="1"/>
    <col min="8" max="794" width="9.140625" style="210"/>
    <col min="795" max="16384" width="9.140625" style="209"/>
  </cols>
  <sheetData>
    <row r="1" spans="1:794" x14ac:dyDescent="0.2">
      <c r="A1" s="256" t="s">
        <v>1393</v>
      </c>
      <c r="B1" s="256"/>
      <c r="C1" s="209" t="s">
        <v>510</v>
      </c>
      <c r="D1" s="209" t="s">
        <v>510</v>
      </c>
    </row>
    <row r="2" spans="1:794" s="210" customFormat="1" x14ac:dyDescent="0.2">
      <c r="A2" s="201"/>
      <c r="B2" s="201"/>
      <c r="G2" s="48"/>
    </row>
    <row r="3" spans="1:794" x14ac:dyDescent="0.2">
      <c r="A3" s="257" t="s">
        <v>1770</v>
      </c>
      <c r="B3" s="257"/>
      <c r="C3" s="257"/>
      <c r="D3" s="257"/>
    </row>
    <row r="4" spans="1:794" s="210" customFormat="1" x14ac:dyDescent="0.2">
      <c r="A4" s="202"/>
      <c r="B4" s="202"/>
      <c r="C4" s="202"/>
      <c r="D4" s="202"/>
      <c r="G4" s="48"/>
    </row>
    <row r="5" spans="1:794" s="210" customFormat="1" x14ac:dyDescent="0.2">
      <c r="A5" s="258" t="s">
        <v>1394</v>
      </c>
      <c r="B5" s="258"/>
      <c r="C5" s="258"/>
      <c r="D5" s="202"/>
      <c r="G5" s="48"/>
    </row>
    <row r="6" spans="1:794" s="210" customFormat="1" x14ac:dyDescent="0.2">
      <c r="A6" s="200"/>
      <c r="B6" s="200"/>
      <c r="C6" s="200"/>
      <c r="D6" s="200"/>
      <c r="G6" s="48"/>
    </row>
    <row r="7" spans="1:794" s="212" customFormat="1" ht="31.5" customHeight="1" x14ac:dyDescent="0.25">
      <c r="A7" s="198" t="s">
        <v>1392</v>
      </c>
      <c r="B7" s="211" t="s">
        <v>663</v>
      </c>
      <c r="C7" s="211" t="s">
        <v>664</v>
      </c>
      <c r="D7" s="211" t="s">
        <v>665</v>
      </c>
      <c r="E7" s="211" t="s">
        <v>666</v>
      </c>
      <c r="F7" s="211" t="s">
        <v>526</v>
      </c>
      <c r="G7" s="138" t="s">
        <v>1391</v>
      </c>
      <c r="H7" s="221"/>
      <c r="I7" s="221"/>
      <c r="J7" s="221"/>
      <c r="K7" s="221"/>
      <c r="L7" s="221"/>
      <c r="M7" s="221"/>
      <c r="N7" s="221"/>
      <c r="O7" s="221"/>
      <c r="P7" s="221"/>
      <c r="Q7" s="221"/>
      <c r="R7" s="221"/>
      <c r="S7" s="221"/>
      <c r="T7" s="221"/>
      <c r="U7" s="221"/>
      <c r="V7" s="221"/>
      <c r="W7" s="221"/>
      <c r="X7" s="221"/>
      <c r="Y7" s="221"/>
      <c r="Z7" s="221"/>
      <c r="AA7" s="221"/>
      <c r="AB7" s="221"/>
      <c r="AC7" s="221"/>
      <c r="AD7" s="221"/>
      <c r="AE7" s="221"/>
      <c r="AF7" s="221"/>
      <c r="AG7" s="221"/>
      <c r="AH7" s="221"/>
      <c r="AI7" s="221"/>
      <c r="AJ7" s="221"/>
      <c r="AK7" s="221"/>
      <c r="AL7" s="221"/>
      <c r="AM7" s="221"/>
      <c r="AN7" s="221"/>
      <c r="AO7" s="221"/>
      <c r="AP7" s="221"/>
      <c r="AQ7" s="221"/>
      <c r="AR7" s="221"/>
      <c r="AS7" s="221"/>
      <c r="AT7" s="221"/>
      <c r="AU7" s="221"/>
      <c r="AV7" s="221"/>
      <c r="AW7" s="221"/>
      <c r="AX7" s="221"/>
      <c r="AY7" s="221"/>
      <c r="AZ7" s="221"/>
      <c r="BA7" s="221"/>
      <c r="BB7" s="221"/>
      <c r="BC7" s="221"/>
      <c r="BD7" s="221"/>
      <c r="BE7" s="221"/>
      <c r="BF7" s="221"/>
      <c r="BG7" s="221"/>
      <c r="BH7" s="221"/>
      <c r="BI7" s="221"/>
      <c r="BJ7" s="221"/>
      <c r="BK7" s="221"/>
      <c r="BL7" s="221"/>
      <c r="BM7" s="221"/>
      <c r="BN7" s="221"/>
      <c r="BO7" s="221"/>
      <c r="BP7" s="221"/>
      <c r="BQ7" s="221"/>
      <c r="BR7" s="221"/>
      <c r="BS7" s="221"/>
      <c r="BT7" s="221"/>
      <c r="BU7" s="221"/>
      <c r="BV7" s="221"/>
      <c r="BW7" s="221"/>
      <c r="BX7" s="221"/>
      <c r="BY7" s="221"/>
      <c r="BZ7" s="221"/>
      <c r="CA7" s="221"/>
      <c r="CB7" s="221"/>
      <c r="CC7" s="221"/>
      <c r="CD7" s="221"/>
      <c r="CE7" s="221"/>
      <c r="CF7" s="221"/>
      <c r="CG7" s="221"/>
      <c r="CH7" s="221"/>
      <c r="CI7" s="221"/>
      <c r="CJ7" s="221"/>
      <c r="CK7" s="221"/>
      <c r="CL7" s="221"/>
      <c r="CM7" s="221"/>
      <c r="CN7" s="221"/>
      <c r="CO7" s="221"/>
      <c r="CP7" s="221"/>
      <c r="CQ7" s="221"/>
      <c r="CR7" s="221"/>
      <c r="CS7" s="221"/>
      <c r="CT7" s="221"/>
      <c r="CU7" s="221"/>
      <c r="CV7" s="221"/>
      <c r="CW7" s="221"/>
      <c r="CX7" s="221"/>
      <c r="CY7" s="221"/>
      <c r="CZ7" s="221"/>
      <c r="DA7" s="221"/>
      <c r="DB7" s="221"/>
      <c r="DC7" s="221"/>
      <c r="DD7" s="221"/>
      <c r="DE7" s="221"/>
      <c r="DF7" s="221"/>
      <c r="DG7" s="221"/>
      <c r="DH7" s="221"/>
      <c r="DI7" s="221"/>
      <c r="DJ7" s="221"/>
      <c r="DK7" s="221"/>
      <c r="DL7" s="221"/>
      <c r="DM7" s="221"/>
      <c r="DN7" s="221"/>
      <c r="DO7" s="221"/>
      <c r="DP7" s="221"/>
      <c r="DQ7" s="221"/>
      <c r="DR7" s="221"/>
      <c r="DS7" s="221"/>
      <c r="DT7" s="221"/>
      <c r="DU7" s="221"/>
      <c r="DV7" s="221"/>
      <c r="DW7" s="221"/>
      <c r="DX7" s="221"/>
      <c r="DY7" s="221"/>
      <c r="DZ7" s="221"/>
      <c r="EA7" s="221"/>
      <c r="EB7" s="221"/>
      <c r="EC7" s="221"/>
      <c r="ED7" s="221"/>
      <c r="EE7" s="221"/>
      <c r="EF7" s="221"/>
      <c r="EG7" s="221"/>
      <c r="EH7" s="221"/>
      <c r="EI7" s="221"/>
      <c r="EJ7" s="221"/>
      <c r="EK7" s="221"/>
      <c r="EL7" s="221"/>
      <c r="EM7" s="221"/>
      <c r="EN7" s="221"/>
      <c r="EO7" s="221"/>
      <c r="EP7" s="221"/>
      <c r="EQ7" s="221"/>
      <c r="ER7" s="221"/>
      <c r="ES7" s="221"/>
      <c r="ET7" s="221"/>
      <c r="EU7" s="221"/>
      <c r="EV7" s="221"/>
      <c r="EW7" s="221"/>
      <c r="EX7" s="221"/>
      <c r="EY7" s="221"/>
      <c r="EZ7" s="221"/>
      <c r="FA7" s="221"/>
      <c r="FB7" s="221"/>
      <c r="FC7" s="221"/>
      <c r="FD7" s="221"/>
      <c r="FE7" s="221"/>
      <c r="FF7" s="221"/>
      <c r="FG7" s="221"/>
      <c r="FH7" s="221"/>
      <c r="FI7" s="221"/>
      <c r="FJ7" s="221"/>
      <c r="FK7" s="221"/>
      <c r="FL7" s="221"/>
      <c r="FM7" s="221"/>
      <c r="FN7" s="221"/>
      <c r="FO7" s="221"/>
      <c r="FP7" s="221"/>
      <c r="FQ7" s="221"/>
      <c r="FR7" s="221"/>
      <c r="FS7" s="221"/>
      <c r="FT7" s="221"/>
      <c r="FU7" s="221"/>
      <c r="FV7" s="221"/>
      <c r="FW7" s="221"/>
      <c r="FX7" s="221"/>
      <c r="FY7" s="221"/>
      <c r="FZ7" s="221"/>
      <c r="GA7" s="221"/>
      <c r="GB7" s="221"/>
      <c r="GC7" s="221"/>
      <c r="GD7" s="221"/>
      <c r="GE7" s="221"/>
      <c r="GF7" s="221"/>
      <c r="GG7" s="221"/>
      <c r="GH7" s="221"/>
      <c r="GI7" s="221"/>
      <c r="GJ7" s="221"/>
      <c r="GK7" s="221"/>
      <c r="GL7" s="221"/>
      <c r="GM7" s="221"/>
      <c r="GN7" s="221"/>
      <c r="GO7" s="221"/>
      <c r="GP7" s="221"/>
      <c r="GQ7" s="221"/>
      <c r="GR7" s="221"/>
      <c r="GS7" s="221"/>
      <c r="GT7" s="221"/>
      <c r="GU7" s="221"/>
      <c r="GV7" s="221"/>
      <c r="GW7" s="221"/>
      <c r="GX7" s="221"/>
      <c r="GY7" s="221"/>
      <c r="GZ7" s="221"/>
      <c r="HA7" s="221"/>
      <c r="HB7" s="221"/>
      <c r="HC7" s="221"/>
      <c r="HD7" s="221"/>
      <c r="HE7" s="221"/>
      <c r="HF7" s="221"/>
      <c r="HG7" s="221"/>
      <c r="HH7" s="221"/>
      <c r="HI7" s="221"/>
      <c r="HJ7" s="221"/>
      <c r="HK7" s="221"/>
      <c r="HL7" s="221"/>
      <c r="HM7" s="221"/>
      <c r="HN7" s="221"/>
      <c r="HO7" s="221"/>
      <c r="HP7" s="221"/>
      <c r="HQ7" s="221"/>
      <c r="HR7" s="221"/>
      <c r="HS7" s="221"/>
      <c r="HT7" s="221"/>
      <c r="HU7" s="221"/>
      <c r="HV7" s="221"/>
      <c r="HW7" s="221"/>
      <c r="HX7" s="221"/>
      <c r="HY7" s="221"/>
      <c r="HZ7" s="221"/>
      <c r="IA7" s="221"/>
      <c r="IB7" s="221"/>
      <c r="IC7" s="221"/>
      <c r="ID7" s="221"/>
      <c r="IE7" s="221"/>
      <c r="IF7" s="221"/>
      <c r="IG7" s="221"/>
      <c r="IH7" s="221"/>
      <c r="II7" s="221"/>
      <c r="IJ7" s="221"/>
      <c r="IK7" s="221"/>
      <c r="IL7" s="221"/>
      <c r="IM7" s="221"/>
      <c r="IN7" s="221"/>
      <c r="IO7" s="221"/>
      <c r="IP7" s="221"/>
      <c r="IQ7" s="221"/>
      <c r="IR7" s="221"/>
      <c r="IS7" s="221"/>
      <c r="IT7" s="221"/>
      <c r="IU7" s="221"/>
      <c r="IV7" s="221"/>
      <c r="IW7" s="221"/>
      <c r="IX7" s="221"/>
      <c r="IY7" s="221"/>
      <c r="IZ7" s="221"/>
      <c r="JA7" s="221"/>
      <c r="JB7" s="221"/>
      <c r="JC7" s="221"/>
      <c r="JD7" s="221"/>
      <c r="JE7" s="221"/>
      <c r="JF7" s="221"/>
      <c r="JG7" s="221"/>
      <c r="JH7" s="221"/>
      <c r="JI7" s="221"/>
      <c r="JJ7" s="221"/>
      <c r="JK7" s="221"/>
      <c r="JL7" s="221"/>
      <c r="JM7" s="221"/>
      <c r="JN7" s="221"/>
      <c r="JO7" s="221"/>
      <c r="JP7" s="221"/>
      <c r="JQ7" s="221"/>
      <c r="JR7" s="221"/>
      <c r="JS7" s="221"/>
      <c r="JT7" s="221"/>
      <c r="JU7" s="221"/>
      <c r="JV7" s="221"/>
      <c r="JW7" s="221"/>
      <c r="JX7" s="221"/>
      <c r="JY7" s="221"/>
      <c r="JZ7" s="221"/>
      <c r="KA7" s="221"/>
      <c r="KB7" s="221"/>
      <c r="KC7" s="221"/>
      <c r="KD7" s="221"/>
      <c r="KE7" s="221"/>
      <c r="KF7" s="221"/>
      <c r="KG7" s="221"/>
      <c r="KH7" s="221"/>
      <c r="KI7" s="221"/>
      <c r="KJ7" s="221"/>
      <c r="KK7" s="221"/>
      <c r="KL7" s="221"/>
      <c r="KM7" s="221"/>
      <c r="KN7" s="221"/>
      <c r="KO7" s="221"/>
      <c r="KP7" s="221"/>
      <c r="KQ7" s="221"/>
      <c r="KR7" s="221"/>
      <c r="KS7" s="221"/>
      <c r="KT7" s="221"/>
      <c r="KU7" s="221"/>
      <c r="KV7" s="221"/>
      <c r="KW7" s="221"/>
      <c r="KX7" s="221"/>
      <c r="KY7" s="221"/>
      <c r="KZ7" s="221"/>
      <c r="LA7" s="221"/>
      <c r="LB7" s="221"/>
      <c r="LC7" s="221"/>
      <c r="LD7" s="221"/>
      <c r="LE7" s="221"/>
      <c r="LF7" s="221"/>
      <c r="LG7" s="221"/>
      <c r="LH7" s="221"/>
      <c r="LI7" s="221"/>
      <c r="LJ7" s="221"/>
      <c r="LK7" s="221"/>
      <c r="LL7" s="221"/>
      <c r="LM7" s="221"/>
      <c r="LN7" s="221"/>
      <c r="LO7" s="221"/>
      <c r="LP7" s="221"/>
      <c r="LQ7" s="221"/>
      <c r="LR7" s="221"/>
      <c r="LS7" s="221"/>
      <c r="LT7" s="221"/>
      <c r="LU7" s="221"/>
      <c r="LV7" s="221"/>
      <c r="LW7" s="221"/>
      <c r="LX7" s="221"/>
      <c r="LY7" s="221"/>
      <c r="LZ7" s="221"/>
      <c r="MA7" s="221"/>
      <c r="MB7" s="221"/>
      <c r="MC7" s="221"/>
      <c r="MD7" s="221"/>
      <c r="ME7" s="221"/>
      <c r="MF7" s="221"/>
      <c r="MG7" s="221"/>
      <c r="MH7" s="221"/>
      <c r="MI7" s="221"/>
      <c r="MJ7" s="221"/>
      <c r="MK7" s="221"/>
      <c r="ML7" s="221"/>
      <c r="MM7" s="221"/>
      <c r="MN7" s="221"/>
      <c r="MO7" s="221"/>
      <c r="MP7" s="221"/>
      <c r="MQ7" s="221"/>
      <c r="MR7" s="221"/>
      <c r="MS7" s="221"/>
      <c r="MT7" s="221"/>
      <c r="MU7" s="221"/>
      <c r="MV7" s="221"/>
      <c r="MW7" s="221"/>
      <c r="MX7" s="221"/>
      <c r="MY7" s="221"/>
      <c r="MZ7" s="221"/>
      <c r="NA7" s="221"/>
      <c r="NB7" s="221"/>
      <c r="NC7" s="221"/>
      <c r="ND7" s="221"/>
      <c r="NE7" s="221"/>
      <c r="NF7" s="221"/>
      <c r="NG7" s="221"/>
      <c r="NH7" s="221"/>
      <c r="NI7" s="221"/>
      <c r="NJ7" s="221"/>
      <c r="NK7" s="221"/>
      <c r="NL7" s="221"/>
      <c r="NM7" s="221"/>
      <c r="NN7" s="221"/>
      <c r="NO7" s="221"/>
      <c r="NP7" s="221"/>
      <c r="NQ7" s="221"/>
      <c r="NR7" s="221"/>
      <c r="NS7" s="221"/>
      <c r="NT7" s="221"/>
      <c r="NU7" s="221"/>
      <c r="NV7" s="221"/>
      <c r="NW7" s="221"/>
      <c r="NX7" s="221"/>
      <c r="NY7" s="221"/>
      <c r="NZ7" s="221"/>
      <c r="OA7" s="221"/>
      <c r="OB7" s="221"/>
      <c r="OC7" s="221"/>
      <c r="OD7" s="221"/>
      <c r="OE7" s="221"/>
      <c r="OF7" s="221"/>
      <c r="OG7" s="221"/>
      <c r="OH7" s="221"/>
      <c r="OI7" s="221"/>
      <c r="OJ7" s="221"/>
      <c r="OK7" s="221"/>
      <c r="OL7" s="221"/>
      <c r="OM7" s="221"/>
      <c r="ON7" s="221"/>
      <c r="OO7" s="221"/>
      <c r="OP7" s="221"/>
      <c r="OQ7" s="221"/>
      <c r="OR7" s="221"/>
      <c r="OS7" s="221"/>
      <c r="OT7" s="221"/>
      <c r="OU7" s="221"/>
      <c r="OV7" s="221"/>
      <c r="OW7" s="221"/>
      <c r="OX7" s="221"/>
      <c r="OY7" s="221"/>
      <c r="OZ7" s="221"/>
      <c r="PA7" s="221"/>
      <c r="PB7" s="221"/>
      <c r="PC7" s="221"/>
      <c r="PD7" s="221"/>
      <c r="PE7" s="221"/>
      <c r="PF7" s="221"/>
      <c r="PG7" s="221"/>
      <c r="PH7" s="221"/>
      <c r="PI7" s="221"/>
      <c r="PJ7" s="221"/>
      <c r="PK7" s="221"/>
      <c r="PL7" s="221"/>
      <c r="PM7" s="221"/>
      <c r="PN7" s="221"/>
      <c r="PO7" s="221"/>
      <c r="PP7" s="221"/>
      <c r="PQ7" s="221"/>
      <c r="PR7" s="221"/>
      <c r="PS7" s="221"/>
      <c r="PT7" s="221"/>
      <c r="PU7" s="221"/>
      <c r="PV7" s="221"/>
      <c r="PW7" s="221"/>
      <c r="PX7" s="221"/>
      <c r="PY7" s="221"/>
      <c r="PZ7" s="221"/>
      <c r="QA7" s="221"/>
      <c r="QB7" s="221"/>
      <c r="QC7" s="221"/>
      <c r="QD7" s="221"/>
      <c r="QE7" s="221"/>
      <c r="QF7" s="221"/>
      <c r="QG7" s="221"/>
      <c r="QH7" s="221"/>
      <c r="QI7" s="221"/>
      <c r="QJ7" s="221"/>
      <c r="QK7" s="221"/>
      <c r="QL7" s="221"/>
      <c r="QM7" s="221"/>
      <c r="QN7" s="221"/>
      <c r="QO7" s="221"/>
      <c r="QP7" s="221"/>
      <c r="QQ7" s="221"/>
      <c r="QR7" s="221"/>
      <c r="QS7" s="221"/>
      <c r="QT7" s="221"/>
      <c r="QU7" s="221"/>
      <c r="QV7" s="221"/>
      <c r="QW7" s="221"/>
      <c r="QX7" s="221"/>
      <c r="QY7" s="221"/>
      <c r="QZ7" s="221"/>
      <c r="RA7" s="221"/>
      <c r="RB7" s="221"/>
      <c r="RC7" s="221"/>
      <c r="RD7" s="221"/>
      <c r="RE7" s="221"/>
      <c r="RF7" s="221"/>
      <c r="RG7" s="221"/>
      <c r="RH7" s="221"/>
      <c r="RI7" s="221"/>
      <c r="RJ7" s="221"/>
      <c r="RK7" s="221"/>
      <c r="RL7" s="221"/>
      <c r="RM7" s="221"/>
      <c r="RN7" s="221"/>
      <c r="RO7" s="221"/>
      <c r="RP7" s="221"/>
      <c r="RQ7" s="221"/>
      <c r="RR7" s="221"/>
      <c r="RS7" s="221"/>
      <c r="RT7" s="221"/>
      <c r="RU7" s="221"/>
      <c r="RV7" s="221"/>
      <c r="RW7" s="221"/>
      <c r="RX7" s="221"/>
      <c r="RY7" s="221"/>
      <c r="RZ7" s="221"/>
      <c r="SA7" s="221"/>
      <c r="SB7" s="221"/>
      <c r="SC7" s="221"/>
      <c r="SD7" s="221"/>
      <c r="SE7" s="221"/>
      <c r="SF7" s="221"/>
      <c r="SG7" s="221"/>
      <c r="SH7" s="221"/>
      <c r="SI7" s="221"/>
      <c r="SJ7" s="221"/>
      <c r="SK7" s="221"/>
      <c r="SL7" s="221"/>
      <c r="SM7" s="221"/>
      <c r="SN7" s="221"/>
      <c r="SO7" s="221"/>
      <c r="SP7" s="221"/>
      <c r="SQ7" s="221"/>
      <c r="SR7" s="221"/>
      <c r="SS7" s="221"/>
      <c r="ST7" s="221"/>
      <c r="SU7" s="221"/>
      <c r="SV7" s="221"/>
      <c r="SW7" s="221"/>
      <c r="SX7" s="221"/>
      <c r="SY7" s="221"/>
      <c r="SZ7" s="221"/>
      <c r="TA7" s="221"/>
      <c r="TB7" s="221"/>
      <c r="TC7" s="221"/>
      <c r="TD7" s="221"/>
      <c r="TE7" s="221"/>
      <c r="TF7" s="221"/>
      <c r="TG7" s="221"/>
      <c r="TH7" s="221"/>
      <c r="TI7" s="221"/>
      <c r="TJ7" s="221"/>
      <c r="TK7" s="221"/>
      <c r="TL7" s="221"/>
      <c r="TM7" s="221"/>
      <c r="TN7" s="221"/>
      <c r="TO7" s="221"/>
      <c r="TP7" s="221"/>
      <c r="TQ7" s="221"/>
      <c r="TR7" s="221"/>
      <c r="TS7" s="221"/>
      <c r="TT7" s="221"/>
      <c r="TU7" s="221"/>
      <c r="TV7" s="221"/>
      <c r="TW7" s="221"/>
      <c r="TX7" s="221"/>
      <c r="TY7" s="221"/>
      <c r="TZ7" s="221"/>
      <c r="UA7" s="221"/>
      <c r="UB7" s="221"/>
      <c r="UC7" s="221"/>
      <c r="UD7" s="221"/>
      <c r="UE7" s="221"/>
      <c r="UF7" s="221"/>
      <c r="UG7" s="221"/>
      <c r="UH7" s="221"/>
      <c r="UI7" s="221"/>
      <c r="UJ7" s="221"/>
      <c r="UK7" s="221"/>
      <c r="UL7" s="221"/>
      <c r="UM7" s="221"/>
      <c r="UN7" s="221"/>
      <c r="UO7" s="221"/>
      <c r="UP7" s="221"/>
      <c r="UQ7" s="221"/>
      <c r="UR7" s="221"/>
      <c r="US7" s="221"/>
      <c r="UT7" s="221"/>
      <c r="UU7" s="221"/>
      <c r="UV7" s="221"/>
      <c r="UW7" s="221"/>
      <c r="UX7" s="221"/>
      <c r="UY7" s="221"/>
      <c r="UZ7" s="221"/>
      <c r="VA7" s="221"/>
      <c r="VB7" s="221"/>
      <c r="VC7" s="221"/>
      <c r="VD7" s="221"/>
      <c r="VE7" s="221"/>
      <c r="VF7" s="221"/>
      <c r="VG7" s="221"/>
      <c r="VH7" s="221"/>
      <c r="VI7" s="221"/>
      <c r="VJ7" s="221"/>
      <c r="VK7" s="221"/>
      <c r="VL7" s="221"/>
      <c r="VM7" s="221"/>
      <c r="VN7" s="221"/>
      <c r="VO7" s="221"/>
      <c r="VP7" s="221"/>
      <c r="VQ7" s="221"/>
      <c r="VR7" s="221"/>
      <c r="VS7" s="221"/>
      <c r="VT7" s="221"/>
      <c r="VU7" s="221"/>
      <c r="VV7" s="221"/>
      <c r="VW7" s="221"/>
      <c r="VX7" s="221"/>
      <c r="VY7" s="221"/>
      <c r="VZ7" s="221"/>
      <c r="WA7" s="221"/>
      <c r="WB7" s="221"/>
      <c r="WC7" s="221"/>
      <c r="WD7" s="221"/>
      <c r="WE7" s="221"/>
      <c r="WF7" s="221"/>
      <c r="WG7" s="221"/>
      <c r="WH7" s="221"/>
      <c r="WI7" s="221"/>
      <c r="WJ7" s="221"/>
      <c r="WK7" s="221"/>
      <c r="WL7" s="221"/>
      <c r="WM7" s="221"/>
      <c r="WN7" s="221"/>
      <c r="WO7" s="221"/>
      <c r="WP7" s="221"/>
      <c r="WQ7" s="221"/>
      <c r="WR7" s="221"/>
      <c r="WS7" s="221"/>
      <c r="WT7" s="221"/>
      <c r="WU7" s="221"/>
      <c r="WV7" s="221"/>
      <c r="WW7" s="221"/>
      <c r="WX7" s="221"/>
      <c r="WY7" s="221"/>
      <c r="WZ7" s="221"/>
      <c r="XA7" s="221"/>
      <c r="XB7" s="221"/>
      <c r="XC7" s="221"/>
      <c r="XD7" s="221"/>
      <c r="XE7" s="221"/>
      <c r="XF7" s="221"/>
      <c r="XG7" s="221"/>
      <c r="XH7" s="221"/>
      <c r="XI7" s="221"/>
      <c r="XJ7" s="221"/>
      <c r="XK7" s="221"/>
      <c r="XL7" s="221"/>
      <c r="XM7" s="221"/>
      <c r="XN7" s="221"/>
      <c r="XO7" s="221"/>
      <c r="XP7" s="221"/>
      <c r="XQ7" s="221"/>
      <c r="XR7" s="221"/>
      <c r="XS7" s="221"/>
      <c r="XT7" s="221"/>
      <c r="XU7" s="221"/>
      <c r="XV7" s="221"/>
      <c r="XW7" s="221"/>
      <c r="XX7" s="221"/>
      <c r="XY7" s="221"/>
      <c r="XZ7" s="221"/>
      <c r="YA7" s="221"/>
      <c r="YB7" s="221"/>
      <c r="YC7" s="221"/>
      <c r="YD7" s="221"/>
      <c r="YE7" s="221"/>
      <c r="YF7" s="221"/>
      <c r="YG7" s="221"/>
      <c r="YH7" s="221"/>
      <c r="YI7" s="221"/>
      <c r="YJ7" s="221"/>
      <c r="YK7" s="221"/>
      <c r="YL7" s="221"/>
      <c r="YM7" s="221"/>
      <c r="YN7" s="221"/>
      <c r="YO7" s="221"/>
      <c r="YP7" s="221"/>
      <c r="YQ7" s="221"/>
      <c r="YR7" s="221"/>
      <c r="YS7" s="221"/>
      <c r="YT7" s="221"/>
      <c r="YU7" s="221"/>
      <c r="YV7" s="221"/>
      <c r="YW7" s="221"/>
      <c r="YX7" s="221"/>
      <c r="YY7" s="221"/>
      <c r="YZ7" s="221"/>
      <c r="ZA7" s="221"/>
      <c r="ZB7" s="221"/>
      <c r="ZC7" s="221"/>
      <c r="ZD7" s="221"/>
      <c r="ZE7" s="221"/>
      <c r="ZF7" s="221"/>
      <c r="ZG7" s="221"/>
      <c r="ZH7" s="221"/>
      <c r="ZI7" s="221"/>
      <c r="ZJ7" s="221"/>
      <c r="ZK7" s="221"/>
      <c r="ZL7" s="221"/>
      <c r="ZM7" s="221"/>
      <c r="ZN7" s="221"/>
      <c r="ZO7" s="221"/>
      <c r="ZP7" s="221"/>
      <c r="ZQ7" s="221"/>
      <c r="ZR7" s="221"/>
      <c r="ZS7" s="221"/>
      <c r="ZT7" s="221"/>
      <c r="ZU7" s="221"/>
      <c r="ZV7" s="221"/>
      <c r="ZW7" s="221"/>
      <c r="ZX7" s="221"/>
      <c r="ZY7" s="221"/>
      <c r="ZZ7" s="221"/>
      <c r="AAA7" s="221"/>
      <c r="AAB7" s="221"/>
      <c r="AAC7" s="221"/>
      <c r="AAD7" s="221"/>
      <c r="AAE7" s="221"/>
      <c r="AAF7" s="221"/>
      <c r="AAG7" s="221"/>
      <c r="AAH7" s="221"/>
      <c r="AAI7" s="221"/>
      <c r="AAJ7" s="221"/>
      <c r="AAK7" s="221"/>
      <c r="AAL7" s="221"/>
      <c r="AAM7" s="221"/>
      <c r="AAN7" s="221"/>
      <c r="AAO7" s="221"/>
      <c r="AAP7" s="221"/>
      <c r="AAQ7" s="221"/>
      <c r="AAR7" s="221"/>
      <c r="AAS7" s="221"/>
      <c r="AAT7" s="221"/>
      <c r="AAU7" s="221"/>
      <c r="AAV7" s="221"/>
      <c r="AAW7" s="221"/>
      <c r="AAX7" s="221"/>
      <c r="AAY7" s="221"/>
      <c r="AAZ7" s="221"/>
      <c r="ABA7" s="221"/>
      <c r="ABB7" s="221"/>
      <c r="ABC7" s="221"/>
      <c r="ABD7" s="221"/>
      <c r="ABE7" s="221"/>
      <c r="ABF7" s="221"/>
      <c r="ABG7" s="221"/>
      <c r="ABH7" s="221"/>
      <c r="ABI7" s="221"/>
      <c r="ABJ7" s="221"/>
      <c r="ABK7" s="221"/>
      <c r="ABL7" s="221"/>
      <c r="ABM7" s="221"/>
      <c r="ABN7" s="221"/>
      <c r="ABO7" s="221"/>
      <c r="ABP7" s="221"/>
      <c r="ABQ7" s="221"/>
      <c r="ABR7" s="221"/>
      <c r="ABS7" s="221"/>
      <c r="ABT7" s="221"/>
      <c r="ABU7" s="221"/>
      <c r="ABV7" s="221"/>
      <c r="ABW7" s="221"/>
      <c r="ABX7" s="221"/>
      <c r="ABY7" s="221"/>
      <c r="ABZ7" s="221"/>
      <c r="ACA7" s="221"/>
      <c r="ACB7" s="221"/>
      <c r="ACC7" s="221"/>
      <c r="ACD7" s="221"/>
      <c r="ACE7" s="221"/>
      <c r="ACF7" s="221"/>
      <c r="ACG7" s="221"/>
      <c r="ACH7" s="221"/>
      <c r="ACI7" s="221"/>
      <c r="ACJ7" s="221"/>
      <c r="ACK7" s="221"/>
      <c r="ACL7" s="221"/>
      <c r="ACM7" s="221"/>
      <c r="ACN7" s="221"/>
      <c r="ACO7" s="221"/>
      <c r="ACP7" s="221"/>
      <c r="ACQ7" s="221"/>
      <c r="ACR7" s="221"/>
      <c r="ACS7" s="221"/>
      <c r="ACT7" s="221"/>
      <c r="ACU7" s="221"/>
      <c r="ACV7" s="221"/>
      <c r="ACW7" s="221"/>
      <c r="ACX7" s="221"/>
      <c r="ACY7" s="221"/>
      <c r="ACZ7" s="221"/>
      <c r="ADA7" s="221"/>
      <c r="ADB7" s="221"/>
      <c r="ADC7" s="221"/>
      <c r="ADD7" s="221"/>
      <c r="ADE7" s="221"/>
      <c r="ADF7" s="221"/>
      <c r="ADG7" s="221"/>
      <c r="ADH7" s="221"/>
      <c r="ADI7" s="221"/>
      <c r="ADJ7" s="221"/>
      <c r="ADK7" s="221"/>
      <c r="ADL7" s="221"/>
      <c r="ADM7" s="221"/>
      <c r="ADN7" s="221"/>
    </row>
    <row r="8" spans="1:794" x14ac:dyDescent="0.2">
      <c r="A8" s="213">
        <v>1</v>
      </c>
      <c r="B8" s="219" t="s">
        <v>1411</v>
      </c>
      <c r="C8" s="219" t="s">
        <v>527</v>
      </c>
      <c r="D8" s="219" t="s">
        <v>528</v>
      </c>
      <c r="E8" s="219" t="s">
        <v>529</v>
      </c>
      <c r="F8" s="219" t="s">
        <v>667</v>
      </c>
      <c r="G8" s="204"/>
    </row>
    <row r="9" spans="1:794" x14ac:dyDescent="0.2">
      <c r="A9" s="213">
        <v>3</v>
      </c>
      <c r="B9" s="219" t="s">
        <v>1412</v>
      </c>
      <c r="C9" s="219" t="s">
        <v>527</v>
      </c>
      <c r="D9" s="219" t="s">
        <v>668</v>
      </c>
      <c r="E9" s="219" t="s">
        <v>529</v>
      </c>
      <c r="F9" s="219" t="s">
        <v>667</v>
      </c>
      <c r="G9" s="204"/>
    </row>
    <row r="10" spans="1:794" x14ac:dyDescent="0.2">
      <c r="A10" s="213">
        <v>5</v>
      </c>
      <c r="B10" s="219" t="s">
        <v>1413</v>
      </c>
      <c r="C10" s="219" t="s">
        <v>669</v>
      </c>
      <c r="D10" s="219" t="s">
        <v>670</v>
      </c>
      <c r="E10" s="219" t="s">
        <v>529</v>
      </c>
      <c r="F10" s="219" t="s">
        <v>671</v>
      </c>
      <c r="G10" s="204"/>
    </row>
    <row r="11" spans="1:794" x14ac:dyDescent="0.2">
      <c r="A11" s="213">
        <v>6</v>
      </c>
      <c r="B11" s="219" t="s">
        <v>1414</v>
      </c>
      <c r="C11" s="219" t="s">
        <v>530</v>
      </c>
      <c r="D11" s="219" t="s">
        <v>672</v>
      </c>
      <c r="E11" s="219" t="s">
        <v>673</v>
      </c>
      <c r="F11" s="219" t="s">
        <v>674</v>
      </c>
      <c r="G11" s="204"/>
    </row>
    <row r="12" spans="1:794" s="215" customFormat="1" ht="25.5" x14ac:dyDescent="0.2">
      <c r="A12" s="214">
        <v>9</v>
      </c>
      <c r="B12" s="214" t="s">
        <v>675</v>
      </c>
      <c r="C12" s="214" t="s">
        <v>676</v>
      </c>
      <c r="D12" s="214" t="s">
        <v>529</v>
      </c>
      <c r="E12" s="214" t="s">
        <v>677</v>
      </c>
      <c r="F12" s="214" t="s">
        <v>678</v>
      </c>
      <c r="G12" s="205" t="s">
        <v>1362</v>
      </c>
      <c r="H12" s="210"/>
      <c r="I12" s="210"/>
      <c r="J12" s="210"/>
      <c r="K12" s="210"/>
      <c r="L12" s="210"/>
      <c r="M12" s="210"/>
      <c r="N12" s="210"/>
      <c r="O12" s="210"/>
      <c r="P12" s="210"/>
      <c r="Q12" s="210"/>
      <c r="R12" s="210"/>
      <c r="S12" s="210"/>
      <c r="T12" s="210"/>
      <c r="U12" s="210"/>
      <c r="V12" s="210"/>
      <c r="W12" s="210"/>
      <c r="X12" s="210"/>
      <c r="Y12" s="210"/>
      <c r="Z12" s="210"/>
      <c r="AA12" s="210"/>
      <c r="AB12" s="210"/>
      <c r="AC12" s="210"/>
      <c r="AD12" s="210"/>
      <c r="AE12" s="210"/>
      <c r="AF12" s="210"/>
      <c r="AG12" s="210"/>
      <c r="AH12" s="210"/>
      <c r="AI12" s="210"/>
      <c r="AJ12" s="210"/>
      <c r="AK12" s="210"/>
      <c r="AL12" s="210"/>
      <c r="AM12" s="210"/>
      <c r="AN12" s="210"/>
      <c r="AO12" s="210"/>
      <c r="AP12" s="210"/>
      <c r="AQ12" s="210"/>
      <c r="AR12" s="210"/>
      <c r="AS12" s="210"/>
      <c r="AT12" s="210"/>
      <c r="AU12" s="210"/>
      <c r="AV12" s="210"/>
      <c r="AW12" s="210"/>
      <c r="AX12" s="210"/>
      <c r="AY12" s="210"/>
      <c r="AZ12" s="210"/>
      <c r="BA12" s="210"/>
      <c r="BB12" s="210"/>
      <c r="BC12" s="210"/>
      <c r="BD12" s="210"/>
      <c r="BE12" s="210"/>
      <c r="BF12" s="210"/>
      <c r="BG12" s="210"/>
      <c r="BH12" s="210"/>
      <c r="BI12" s="210"/>
      <c r="BJ12" s="210"/>
      <c r="BK12" s="210"/>
      <c r="BL12" s="210"/>
      <c r="BM12" s="210"/>
      <c r="BN12" s="210"/>
      <c r="BO12" s="210"/>
      <c r="BP12" s="210"/>
      <c r="BQ12" s="210"/>
      <c r="BR12" s="210"/>
      <c r="BS12" s="210"/>
      <c r="BT12" s="210"/>
      <c r="BU12" s="210"/>
      <c r="BV12" s="210"/>
      <c r="BW12" s="210"/>
      <c r="BX12" s="210"/>
      <c r="BY12" s="210"/>
      <c r="BZ12" s="210"/>
      <c r="CA12" s="210"/>
      <c r="CB12" s="210"/>
      <c r="CC12" s="210"/>
      <c r="CD12" s="210"/>
      <c r="CE12" s="210"/>
      <c r="CF12" s="210"/>
      <c r="CG12" s="210"/>
      <c r="CH12" s="210"/>
      <c r="CI12" s="210"/>
      <c r="CJ12" s="210"/>
      <c r="CK12" s="210"/>
      <c r="CL12" s="210"/>
      <c r="CM12" s="210"/>
      <c r="CN12" s="210"/>
      <c r="CO12" s="210"/>
      <c r="CP12" s="210"/>
      <c r="CQ12" s="210"/>
      <c r="CR12" s="210"/>
      <c r="CS12" s="210"/>
      <c r="CT12" s="210"/>
      <c r="CU12" s="210"/>
      <c r="CV12" s="210"/>
      <c r="CW12" s="210"/>
      <c r="CX12" s="210"/>
      <c r="CY12" s="210"/>
      <c r="CZ12" s="210"/>
      <c r="DA12" s="210"/>
      <c r="DB12" s="210"/>
      <c r="DC12" s="210"/>
      <c r="DD12" s="210"/>
      <c r="DE12" s="210"/>
      <c r="DF12" s="210"/>
      <c r="DG12" s="210"/>
      <c r="DH12" s="210"/>
      <c r="DI12" s="210"/>
      <c r="DJ12" s="210"/>
      <c r="DK12" s="210"/>
      <c r="DL12" s="210"/>
      <c r="DM12" s="210"/>
      <c r="DN12" s="210"/>
      <c r="DO12" s="210"/>
      <c r="DP12" s="210"/>
      <c r="DQ12" s="210"/>
      <c r="DR12" s="210"/>
      <c r="DS12" s="210"/>
      <c r="DT12" s="210"/>
      <c r="DU12" s="210"/>
      <c r="DV12" s="210"/>
      <c r="DW12" s="210"/>
      <c r="DX12" s="210"/>
      <c r="DY12" s="210"/>
      <c r="DZ12" s="210"/>
      <c r="EA12" s="210"/>
      <c r="EB12" s="210"/>
      <c r="EC12" s="210"/>
      <c r="ED12" s="210"/>
      <c r="EE12" s="210"/>
      <c r="EF12" s="210"/>
      <c r="EG12" s="210"/>
      <c r="EH12" s="210"/>
      <c r="EI12" s="210"/>
      <c r="EJ12" s="210"/>
      <c r="EK12" s="210"/>
      <c r="EL12" s="210"/>
      <c r="EM12" s="210"/>
      <c r="EN12" s="210"/>
      <c r="EO12" s="210"/>
      <c r="EP12" s="210"/>
      <c r="EQ12" s="210"/>
      <c r="ER12" s="210"/>
      <c r="ES12" s="210"/>
      <c r="ET12" s="210"/>
      <c r="EU12" s="210"/>
      <c r="EV12" s="210"/>
      <c r="EW12" s="210"/>
      <c r="EX12" s="210"/>
      <c r="EY12" s="210"/>
      <c r="EZ12" s="210"/>
      <c r="FA12" s="210"/>
      <c r="FB12" s="210"/>
      <c r="FC12" s="210"/>
      <c r="FD12" s="210"/>
      <c r="FE12" s="210"/>
      <c r="FF12" s="210"/>
      <c r="FG12" s="210"/>
      <c r="FH12" s="210"/>
      <c r="FI12" s="210"/>
      <c r="FJ12" s="210"/>
      <c r="FK12" s="210"/>
      <c r="FL12" s="210"/>
      <c r="FM12" s="210"/>
      <c r="FN12" s="210"/>
      <c r="FO12" s="210"/>
      <c r="FP12" s="210"/>
      <c r="FQ12" s="210"/>
      <c r="FR12" s="210"/>
      <c r="FS12" s="210"/>
      <c r="FT12" s="210"/>
      <c r="FU12" s="210"/>
      <c r="FV12" s="210"/>
      <c r="FW12" s="210"/>
      <c r="FX12" s="210"/>
      <c r="FY12" s="210"/>
      <c r="FZ12" s="210"/>
      <c r="GA12" s="210"/>
      <c r="GB12" s="210"/>
      <c r="GC12" s="210"/>
      <c r="GD12" s="210"/>
      <c r="GE12" s="210"/>
      <c r="GF12" s="210"/>
      <c r="GG12" s="210"/>
      <c r="GH12" s="210"/>
      <c r="GI12" s="210"/>
      <c r="GJ12" s="210"/>
      <c r="GK12" s="210"/>
      <c r="GL12" s="210"/>
      <c r="GM12" s="210"/>
      <c r="GN12" s="210"/>
      <c r="GO12" s="210"/>
      <c r="GP12" s="210"/>
      <c r="GQ12" s="210"/>
      <c r="GR12" s="210"/>
      <c r="GS12" s="210"/>
      <c r="GT12" s="210"/>
      <c r="GU12" s="210"/>
      <c r="GV12" s="210"/>
      <c r="GW12" s="210"/>
      <c r="GX12" s="210"/>
      <c r="GY12" s="210"/>
      <c r="GZ12" s="210"/>
      <c r="HA12" s="210"/>
      <c r="HB12" s="210"/>
      <c r="HC12" s="210"/>
      <c r="HD12" s="210"/>
      <c r="HE12" s="210"/>
      <c r="HF12" s="210"/>
      <c r="HG12" s="210"/>
      <c r="HH12" s="210"/>
      <c r="HI12" s="210"/>
      <c r="HJ12" s="210"/>
      <c r="HK12" s="210"/>
      <c r="HL12" s="210"/>
      <c r="HM12" s="210"/>
      <c r="HN12" s="210"/>
      <c r="HO12" s="210"/>
      <c r="HP12" s="210"/>
      <c r="HQ12" s="210"/>
      <c r="HR12" s="210"/>
      <c r="HS12" s="210"/>
      <c r="HT12" s="210"/>
      <c r="HU12" s="210"/>
      <c r="HV12" s="210"/>
      <c r="HW12" s="210"/>
      <c r="HX12" s="210"/>
      <c r="HY12" s="210"/>
      <c r="HZ12" s="210"/>
      <c r="IA12" s="210"/>
      <c r="IB12" s="210"/>
      <c r="IC12" s="210"/>
      <c r="ID12" s="210"/>
      <c r="IE12" s="210"/>
      <c r="IF12" s="210"/>
      <c r="IG12" s="210"/>
      <c r="IH12" s="210"/>
      <c r="II12" s="210"/>
      <c r="IJ12" s="210"/>
      <c r="IK12" s="210"/>
      <c r="IL12" s="210"/>
      <c r="IM12" s="210"/>
      <c r="IN12" s="210"/>
      <c r="IO12" s="210"/>
      <c r="IP12" s="210"/>
      <c r="IQ12" s="210"/>
      <c r="IR12" s="210"/>
      <c r="IS12" s="210"/>
      <c r="IT12" s="210"/>
      <c r="IU12" s="210"/>
      <c r="IV12" s="210"/>
      <c r="IW12" s="210"/>
      <c r="IX12" s="210"/>
      <c r="IY12" s="210"/>
      <c r="IZ12" s="210"/>
      <c r="JA12" s="210"/>
      <c r="JB12" s="210"/>
      <c r="JC12" s="210"/>
      <c r="JD12" s="210"/>
      <c r="JE12" s="210"/>
      <c r="JF12" s="210"/>
      <c r="JG12" s="210"/>
      <c r="JH12" s="210"/>
      <c r="JI12" s="210"/>
      <c r="JJ12" s="210"/>
      <c r="JK12" s="210"/>
      <c r="JL12" s="210"/>
      <c r="JM12" s="210"/>
      <c r="JN12" s="210"/>
      <c r="JO12" s="210"/>
      <c r="JP12" s="210"/>
      <c r="JQ12" s="210"/>
      <c r="JR12" s="210"/>
      <c r="JS12" s="210"/>
      <c r="JT12" s="210"/>
      <c r="JU12" s="210"/>
      <c r="JV12" s="210"/>
      <c r="JW12" s="210"/>
      <c r="JX12" s="210"/>
      <c r="JY12" s="210"/>
      <c r="JZ12" s="210"/>
      <c r="KA12" s="210"/>
      <c r="KB12" s="210"/>
      <c r="KC12" s="210"/>
      <c r="KD12" s="210"/>
      <c r="KE12" s="210"/>
      <c r="KF12" s="210"/>
      <c r="KG12" s="210"/>
      <c r="KH12" s="210"/>
      <c r="KI12" s="210"/>
      <c r="KJ12" s="210"/>
      <c r="KK12" s="210"/>
      <c r="KL12" s="210"/>
      <c r="KM12" s="210"/>
      <c r="KN12" s="210"/>
      <c r="KO12" s="210"/>
      <c r="KP12" s="210"/>
      <c r="KQ12" s="210"/>
      <c r="KR12" s="210"/>
      <c r="KS12" s="210"/>
      <c r="KT12" s="210"/>
      <c r="KU12" s="210"/>
      <c r="KV12" s="210"/>
      <c r="KW12" s="210"/>
      <c r="KX12" s="210"/>
      <c r="KY12" s="210"/>
      <c r="KZ12" s="210"/>
      <c r="LA12" s="210"/>
      <c r="LB12" s="210"/>
      <c r="LC12" s="210"/>
      <c r="LD12" s="210"/>
      <c r="LE12" s="210"/>
      <c r="LF12" s="210"/>
      <c r="LG12" s="210"/>
      <c r="LH12" s="210"/>
      <c r="LI12" s="210"/>
      <c r="LJ12" s="210"/>
      <c r="LK12" s="210"/>
      <c r="LL12" s="210"/>
      <c r="LM12" s="210"/>
      <c r="LN12" s="210"/>
      <c r="LO12" s="210"/>
      <c r="LP12" s="210"/>
      <c r="LQ12" s="210"/>
      <c r="LR12" s="210"/>
      <c r="LS12" s="210"/>
      <c r="LT12" s="210"/>
      <c r="LU12" s="210"/>
      <c r="LV12" s="210"/>
      <c r="LW12" s="210"/>
      <c r="LX12" s="210"/>
      <c r="LY12" s="210"/>
      <c r="LZ12" s="210"/>
      <c r="MA12" s="210"/>
      <c r="MB12" s="210"/>
      <c r="MC12" s="210"/>
      <c r="MD12" s="210"/>
      <c r="ME12" s="210"/>
      <c r="MF12" s="210"/>
      <c r="MG12" s="210"/>
      <c r="MH12" s="210"/>
      <c r="MI12" s="210"/>
      <c r="MJ12" s="210"/>
      <c r="MK12" s="210"/>
      <c r="ML12" s="210"/>
      <c r="MM12" s="210"/>
      <c r="MN12" s="210"/>
      <c r="MO12" s="210"/>
      <c r="MP12" s="210"/>
      <c r="MQ12" s="210"/>
      <c r="MR12" s="210"/>
      <c r="MS12" s="210"/>
      <c r="MT12" s="210"/>
      <c r="MU12" s="210"/>
      <c r="MV12" s="210"/>
      <c r="MW12" s="210"/>
      <c r="MX12" s="210"/>
      <c r="MY12" s="210"/>
      <c r="MZ12" s="210"/>
      <c r="NA12" s="210"/>
      <c r="NB12" s="210"/>
      <c r="NC12" s="210"/>
      <c r="ND12" s="210"/>
      <c r="NE12" s="210"/>
      <c r="NF12" s="210"/>
      <c r="NG12" s="210"/>
      <c r="NH12" s="210"/>
      <c r="NI12" s="210"/>
      <c r="NJ12" s="210"/>
      <c r="NK12" s="210"/>
      <c r="NL12" s="210"/>
      <c r="NM12" s="210"/>
      <c r="NN12" s="210"/>
      <c r="NO12" s="210"/>
      <c r="NP12" s="210"/>
      <c r="NQ12" s="210"/>
      <c r="NR12" s="210"/>
      <c r="NS12" s="210"/>
      <c r="NT12" s="210"/>
      <c r="NU12" s="210"/>
      <c r="NV12" s="210"/>
      <c r="NW12" s="210"/>
      <c r="NX12" s="210"/>
      <c r="NY12" s="210"/>
      <c r="NZ12" s="210"/>
      <c r="OA12" s="210"/>
      <c r="OB12" s="210"/>
      <c r="OC12" s="210"/>
      <c r="OD12" s="210"/>
      <c r="OE12" s="210"/>
      <c r="OF12" s="210"/>
      <c r="OG12" s="210"/>
      <c r="OH12" s="210"/>
      <c r="OI12" s="210"/>
      <c r="OJ12" s="210"/>
      <c r="OK12" s="210"/>
      <c r="OL12" s="210"/>
      <c r="OM12" s="210"/>
      <c r="ON12" s="210"/>
      <c r="OO12" s="210"/>
      <c r="OP12" s="210"/>
      <c r="OQ12" s="210"/>
      <c r="OR12" s="210"/>
      <c r="OS12" s="210"/>
      <c r="OT12" s="210"/>
      <c r="OU12" s="210"/>
      <c r="OV12" s="210"/>
      <c r="OW12" s="210"/>
      <c r="OX12" s="210"/>
      <c r="OY12" s="210"/>
      <c r="OZ12" s="210"/>
      <c r="PA12" s="210"/>
      <c r="PB12" s="210"/>
      <c r="PC12" s="210"/>
      <c r="PD12" s="210"/>
      <c r="PE12" s="210"/>
      <c r="PF12" s="210"/>
      <c r="PG12" s="210"/>
      <c r="PH12" s="210"/>
      <c r="PI12" s="210"/>
      <c r="PJ12" s="210"/>
      <c r="PK12" s="210"/>
      <c r="PL12" s="210"/>
      <c r="PM12" s="210"/>
      <c r="PN12" s="210"/>
      <c r="PO12" s="210"/>
      <c r="PP12" s="210"/>
      <c r="PQ12" s="210"/>
      <c r="PR12" s="210"/>
      <c r="PS12" s="210"/>
      <c r="PT12" s="210"/>
      <c r="PU12" s="210"/>
      <c r="PV12" s="210"/>
      <c r="PW12" s="210"/>
      <c r="PX12" s="210"/>
      <c r="PY12" s="210"/>
      <c r="PZ12" s="210"/>
      <c r="QA12" s="210"/>
      <c r="QB12" s="210"/>
      <c r="QC12" s="210"/>
      <c r="QD12" s="210"/>
      <c r="QE12" s="210"/>
      <c r="QF12" s="210"/>
      <c r="QG12" s="210"/>
      <c r="QH12" s="210"/>
      <c r="QI12" s="210"/>
      <c r="QJ12" s="210"/>
      <c r="QK12" s="210"/>
      <c r="QL12" s="210"/>
      <c r="QM12" s="210"/>
      <c r="QN12" s="210"/>
      <c r="QO12" s="210"/>
      <c r="QP12" s="210"/>
      <c r="QQ12" s="210"/>
      <c r="QR12" s="210"/>
      <c r="QS12" s="210"/>
      <c r="QT12" s="210"/>
      <c r="QU12" s="210"/>
      <c r="QV12" s="210"/>
      <c r="QW12" s="210"/>
      <c r="QX12" s="210"/>
      <c r="QY12" s="210"/>
      <c r="QZ12" s="210"/>
      <c r="RA12" s="210"/>
      <c r="RB12" s="210"/>
      <c r="RC12" s="210"/>
      <c r="RD12" s="210"/>
      <c r="RE12" s="210"/>
      <c r="RF12" s="210"/>
      <c r="RG12" s="210"/>
      <c r="RH12" s="210"/>
      <c r="RI12" s="210"/>
      <c r="RJ12" s="210"/>
      <c r="RK12" s="210"/>
      <c r="RL12" s="210"/>
      <c r="RM12" s="210"/>
      <c r="RN12" s="210"/>
      <c r="RO12" s="210"/>
      <c r="RP12" s="210"/>
      <c r="RQ12" s="210"/>
      <c r="RR12" s="210"/>
      <c r="RS12" s="210"/>
      <c r="RT12" s="210"/>
      <c r="RU12" s="210"/>
      <c r="RV12" s="210"/>
      <c r="RW12" s="210"/>
      <c r="RX12" s="210"/>
      <c r="RY12" s="210"/>
      <c r="RZ12" s="210"/>
      <c r="SA12" s="210"/>
      <c r="SB12" s="210"/>
      <c r="SC12" s="210"/>
      <c r="SD12" s="210"/>
      <c r="SE12" s="210"/>
      <c r="SF12" s="210"/>
      <c r="SG12" s="210"/>
      <c r="SH12" s="210"/>
      <c r="SI12" s="210"/>
      <c r="SJ12" s="210"/>
      <c r="SK12" s="210"/>
      <c r="SL12" s="210"/>
      <c r="SM12" s="210"/>
      <c r="SN12" s="210"/>
      <c r="SO12" s="210"/>
      <c r="SP12" s="210"/>
      <c r="SQ12" s="210"/>
      <c r="SR12" s="210"/>
      <c r="SS12" s="210"/>
      <c r="ST12" s="210"/>
      <c r="SU12" s="210"/>
      <c r="SV12" s="210"/>
      <c r="SW12" s="210"/>
      <c r="SX12" s="210"/>
      <c r="SY12" s="210"/>
      <c r="SZ12" s="210"/>
      <c r="TA12" s="210"/>
      <c r="TB12" s="210"/>
      <c r="TC12" s="210"/>
      <c r="TD12" s="210"/>
      <c r="TE12" s="210"/>
      <c r="TF12" s="210"/>
      <c r="TG12" s="210"/>
      <c r="TH12" s="210"/>
      <c r="TI12" s="210"/>
      <c r="TJ12" s="210"/>
      <c r="TK12" s="210"/>
      <c r="TL12" s="210"/>
      <c r="TM12" s="210"/>
      <c r="TN12" s="210"/>
      <c r="TO12" s="210"/>
      <c r="TP12" s="210"/>
      <c r="TQ12" s="210"/>
      <c r="TR12" s="210"/>
      <c r="TS12" s="210"/>
      <c r="TT12" s="210"/>
      <c r="TU12" s="210"/>
      <c r="TV12" s="210"/>
      <c r="TW12" s="210"/>
      <c r="TX12" s="210"/>
      <c r="TY12" s="210"/>
      <c r="TZ12" s="210"/>
      <c r="UA12" s="210"/>
      <c r="UB12" s="210"/>
      <c r="UC12" s="210"/>
      <c r="UD12" s="210"/>
      <c r="UE12" s="210"/>
      <c r="UF12" s="210"/>
      <c r="UG12" s="210"/>
      <c r="UH12" s="210"/>
      <c r="UI12" s="210"/>
      <c r="UJ12" s="210"/>
      <c r="UK12" s="210"/>
      <c r="UL12" s="210"/>
      <c r="UM12" s="210"/>
      <c r="UN12" s="210"/>
      <c r="UO12" s="210"/>
      <c r="UP12" s="210"/>
      <c r="UQ12" s="210"/>
      <c r="UR12" s="210"/>
      <c r="US12" s="210"/>
      <c r="UT12" s="210"/>
      <c r="UU12" s="210"/>
      <c r="UV12" s="210"/>
      <c r="UW12" s="210"/>
      <c r="UX12" s="210"/>
      <c r="UY12" s="210"/>
      <c r="UZ12" s="210"/>
      <c r="VA12" s="210"/>
      <c r="VB12" s="210"/>
      <c r="VC12" s="210"/>
      <c r="VD12" s="210"/>
      <c r="VE12" s="210"/>
      <c r="VF12" s="210"/>
      <c r="VG12" s="210"/>
      <c r="VH12" s="210"/>
      <c r="VI12" s="210"/>
      <c r="VJ12" s="210"/>
      <c r="VK12" s="210"/>
      <c r="VL12" s="210"/>
      <c r="VM12" s="210"/>
      <c r="VN12" s="210"/>
      <c r="VO12" s="210"/>
      <c r="VP12" s="210"/>
      <c r="VQ12" s="210"/>
      <c r="VR12" s="210"/>
      <c r="VS12" s="210"/>
      <c r="VT12" s="210"/>
      <c r="VU12" s="210"/>
      <c r="VV12" s="210"/>
      <c r="VW12" s="210"/>
      <c r="VX12" s="210"/>
      <c r="VY12" s="210"/>
      <c r="VZ12" s="210"/>
      <c r="WA12" s="210"/>
      <c r="WB12" s="210"/>
      <c r="WC12" s="210"/>
      <c r="WD12" s="210"/>
      <c r="WE12" s="210"/>
      <c r="WF12" s="210"/>
      <c r="WG12" s="210"/>
      <c r="WH12" s="210"/>
      <c r="WI12" s="210"/>
      <c r="WJ12" s="210"/>
      <c r="WK12" s="210"/>
      <c r="WL12" s="210"/>
      <c r="WM12" s="210"/>
      <c r="WN12" s="210"/>
      <c r="WO12" s="210"/>
      <c r="WP12" s="210"/>
      <c r="WQ12" s="210"/>
      <c r="WR12" s="210"/>
      <c r="WS12" s="210"/>
      <c r="WT12" s="210"/>
      <c r="WU12" s="210"/>
      <c r="WV12" s="210"/>
      <c r="WW12" s="210"/>
      <c r="WX12" s="210"/>
      <c r="WY12" s="210"/>
      <c r="WZ12" s="210"/>
      <c r="XA12" s="210"/>
      <c r="XB12" s="210"/>
      <c r="XC12" s="210"/>
      <c r="XD12" s="210"/>
      <c r="XE12" s="210"/>
      <c r="XF12" s="210"/>
      <c r="XG12" s="210"/>
      <c r="XH12" s="210"/>
      <c r="XI12" s="210"/>
      <c r="XJ12" s="210"/>
      <c r="XK12" s="210"/>
      <c r="XL12" s="210"/>
      <c r="XM12" s="210"/>
      <c r="XN12" s="210"/>
      <c r="XO12" s="210"/>
      <c r="XP12" s="210"/>
      <c r="XQ12" s="210"/>
      <c r="XR12" s="210"/>
      <c r="XS12" s="210"/>
      <c r="XT12" s="210"/>
      <c r="XU12" s="210"/>
      <c r="XV12" s="210"/>
      <c r="XW12" s="210"/>
      <c r="XX12" s="210"/>
      <c r="XY12" s="210"/>
      <c r="XZ12" s="210"/>
      <c r="YA12" s="210"/>
      <c r="YB12" s="210"/>
      <c r="YC12" s="210"/>
      <c r="YD12" s="210"/>
      <c r="YE12" s="210"/>
      <c r="YF12" s="210"/>
      <c r="YG12" s="210"/>
      <c r="YH12" s="210"/>
      <c r="YI12" s="210"/>
      <c r="YJ12" s="210"/>
      <c r="YK12" s="210"/>
      <c r="YL12" s="210"/>
      <c r="YM12" s="210"/>
      <c r="YN12" s="210"/>
      <c r="YO12" s="210"/>
      <c r="YP12" s="210"/>
      <c r="YQ12" s="210"/>
      <c r="YR12" s="210"/>
      <c r="YS12" s="210"/>
      <c r="YT12" s="210"/>
      <c r="YU12" s="210"/>
      <c r="YV12" s="210"/>
      <c r="YW12" s="210"/>
      <c r="YX12" s="210"/>
      <c r="YY12" s="210"/>
      <c r="YZ12" s="210"/>
      <c r="ZA12" s="210"/>
      <c r="ZB12" s="210"/>
      <c r="ZC12" s="210"/>
      <c r="ZD12" s="210"/>
      <c r="ZE12" s="210"/>
      <c r="ZF12" s="210"/>
      <c r="ZG12" s="210"/>
      <c r="ZH12" s="210"/>
      <c r="ZI12" s="210"/>
      <c r="ZJ12" s="210"/>
      <c r="ZK12" s="210"/>
      <c r="ZL12" s="210"/>
      <c r="ZM12" s="210"/>
      <c r="ZN12" s="210"/>
      <c r="ZO12" s="210"/>
      <c r="ZP12" s="210"/>
      <c r="ZQ12" s="210"/>
      <c r="ZR12" s="210"/>
      <c r="ZS12" s="210"/>
      <c r="ZT12" s="210"/>
      <c r="ZU12" s="210"/>
      <c r="ZV12" s="210"/>
      <c r="ZW12" s="210"/>
      <c r="ZX12" s="210"/>
      <c r="ZY12" s="210"/>
      <c r="ZZ12" s="210"/>
      <c r="AAA12" s="210"/>
      <c r="AAB12" s="210"/>
      <c r="AAC12" s="210"/>
      <c r="AAD12" s="210"/>
      <c r="AAE12" s="210"/>
      <c r="AAF12" s="210"/>
      <c r="AAG12" s="210"/>
      <c r="AAH12" s="210"/>
      <c r="AAI12" s="210"/>
      <c r="AAJ12" s="210"/>
      <c r="AAK12" s="210"/>
      <c r="AAL12" s="210"/>
      <c r="AAM12" s="210"/>
      <c r="AAN12" s="210"/>
      <c r="AAO12" s="210"/>
      <c r="AAP12" s="210"/>
      <c r="AAQ12" s="210"/>
      <c r="AAR12" s="210"/>
      <c r="AAS12" s="210"/>
      <c r="AAT12" s="210"/>
      <c r="AAU12" s="210"/>
      <c r="AAV12" s="210"/>
      <c r="AAW12" s="210"/>
      <c r="AAX12" s="210"/>
      <c r="AAY12" s="210"/>
      <c r="AAZ12" s="210"/>
      <c r="ABA12" s="210"/>
      <c r="ABB12" s="210"/>
      <c r="ABC12" s="210"/>
      <c r="ABD12" s="210"/>
      <c r="ABE12" s="210"/>
      <c r="ABF12" s="210"/>
      <c r="ABG12" s="210"/>
      <c r="ABH12" s="210"/>
      <c r="ABI12" s="210"/>
      <c r="ABJ12" s="210"/>
      <c r="ABK12" s="210"/>
      <c r="ABL12" s="210"/>
      <c r="ABM12" s="210"/>
      <c r="ABN12" s="210"/>
      <c r="ABO12" s="210"/>
      <c r="ABP12" s="210"/>
      <c r="ABQ12" s="210"/>
      <c r="ABR12" s="210"/>
      <c r="ABS12" s="210"/>
      <c r="ABT12" s="210"/>
      <c r="ABU12" s="210"/>
      <c r="ABV12" s="210"/>
      <c r="ABW12" s="210"/>
      <c r="ABX12" s="210"/>
      <c r="ABY12" s="210"/>
      <c r="ABZ12" s="210"/>
      <c r="ACA12" s="210"/>
      <c r="ACB12" s="210"/>
      <c r="ACC12" s="210"/>
      <c r="ACD12" s="210"/>
      <c r="ACE12" s="210"/>
      <c r="ACF12" s="210"/>
      <c r="ACG12" s="210"/>
      <c r="ACH12" s="210"/>
      <c r="ACI12" s="210"/>
      <c r="ACJ12" s="210"/>
      <c r="ACK12" s="210"/>
      <c r="ACL12" s="210"/>
      <c r="ACM12" s="210"/>
      <c r="ACN12" s="210"/>
      <c r="ACO12" s="210"/>
      <c r="ACP12" s="210"/>
      <c r="ACQ12" s="210"/>
      <c r="ACR12" s="210"/>
      <c r="ACS12" s="210"/>
      <c r="ACT12" s="210"/>
      <c r="ACU12" s="210"/>
      <c r="ACV12" s="210"/>
      <c r="ACW12" s="210"/>
      <c r="ACX12" s="210"/>
      <c r="ACY12" s="210"/>
      <c r="ACZ12" s="210"/>
      <c r="ADA12" s="210"/>
      <c r="ADB12" s="210"/>
      <c r="ADC12" s="210"/>
      <c r="ADD12" s="210"/>
      <c r="ADE12" s="210"/>
      <c r="ADF12" s="210"/>
      <c r="ADG12" s="210"/>
      <c r="ADH12" s="210"/>
      <c r="ADI12" s="210"/>
      <c r="ADJ12" s="210"/>
      <c r="ADK12" s="210"/>
      <c r="ADL12" s="210"/>
      <c r="ADM12" s="210"/>
      <c r="ADN12" s="210"/>
    </row>
    <row r="13" spans="1:794" x14ac:dyDescent="0.2">
      <c r="A13" s="213">
        <v>10</v>
      </c>
      <c r="B13" s="219" t="s">
        <v>1415</v>
      </c>
      <c r="C13" s="219" t="s">
        <v>679</v>
      </c>
      <c r="D13" s="219" t="s">
        <v>680</v>
      </c>
      <c r="E13" s="219" t="s">
        <v>529</v>
      </c>
      <c r="F13" s="219" t="s">
        <v>681</v>
      </c>
      <c r="G13" s="204"/>
    </row>
    <row r="14" spans="1:794" x14ac:dyDescent="0.2">
      <c r="A14" s="213">
        <v>13</v>
      </c>
      <c r="B14" s="219" t="s">
        <v>1416</v>
      </c>
      <c r="C14" s="219" t="s">
        <v>679</v>
      </c>
      <c r="D14" s="219" t="s">
        <v>680</v>
      </c>
      <c r="E14" s="219" t="s">
        <v>529</v>
      </c>
      <c r="F14" s="219" t="s">
        <v>681</v>
      </c>
      <c r="G14" s="204"/>
    </row>
    <row r="15" spans="1:794" x14ac:dyDescent="0.2">
      <c r="A15" s="213">
        <v>14</v>
      </c>
      <c r="B15" s="219" t="s">
        <v>1417</v>
      </c>
      <c r="C15" s="219" t="s">
        <v>682</v>
      </c>
      <c r="D15" s="219" t="s">
        <v>683</v>
      </c>
      <c r="E15" s="219" t="s">
        <v>529</v>
      </c>
      <c r="F15" s="219" t="s">
        <v>684</v>
      </c>
      <c r="G15" s="204"/>
    </row>
    <row r="16" spans="1:794" x14ac:dyDescent="0.2">
      <c r="A16" s="213">
        <v>15</v>
      </c>
      <c r="B16" s="219" t="s">
        <v>1418</v>
      </c>
      <c r="C16" s="219" t="s">
        <v>531</v>
      </c>
      <c r="D16" s="219" t="s">
        <v>529</v>
      </c>
      <c r="E16" s="213"/>
      <c r="F16" s="219" t="s">
        <v>685</v>
      </c>
      <c r="G16" s="204"/>
    </row>
    <row r="17" spans="1:794" x14ac:dyDescent="0.2">
      <c r="A17" s="213">
        <v>16</v>
      </c>
      <c r="B17" s="219" t="s">
        <v>1419</v>
      </c>
      <c r="C17" s="219" t="s">
        <v>686</v>
      </c>
      <c r="D17" s="219" t="s">
        <v>687</v>
      </c>
      <c r="E17" s="213" t="s">
        <v>529</v>
      </c>
      <c r="F17" s="219" t="s">
        <v>688</v>
      </c>
      <c r="G17" s="204"/>
    </row>
    <row r="18" spans="1:794" x14ac:dyDescent="0.2">
      <c r="A18" s="213">
        <v>17</v>
      </c>
      <c r="B18" s="219" t="s">
        <v>1420</v>
      </c>
      <c r="C18" s="219" t="s">
        <v>527</v>
      </c>
      <c r="D18" s="219" t="s">
        <v>528</v>
      </c>
      <c r="E18" s="213" t="s">
        <v>529</v>
      </c>
      <c r="F18" s="219" t="s">
        <v>667</v>
      </c>
      <c r="G18" s="204"/>
    </row>
    <row r="19" spans="1:794" x14ac:dyDescent="0.2">
      <c r="A19" s="213">
        <v>18</v>
      </c>
      <c r="B19" s="219" t="s">
        <v>1421</v>
      </c>
      <c r="C19" s="219" t="s">
        <v>1422</v>
      </c>
      <c r="D19" s="219" t="s">
        <v>1423</v>
      </c>
      <c r="E19" s="213" t="s">
        <v>529</v>
      </c>
      <c r="F19" s="219" t="s">
        <v>1405</v>
      </c>
      <c r="G19" s="204"/>
    </row>
    <row r="20" spans="1:794" x14ac:dyDescent="0.2">
      <c r="A20" s="213">
        <v>19</v>
      </c>
      <c r="B20" s="219" t="s">
        <v>1424</v>
      </c>
      <c r="C20" s="219" t="s">
        <v>689</v>
      </c>
      <c r="D20" s="219" t="s">
        <v>690</v>
      </c>
      <c r="E20" s="213" t="s">
        <v>529</v>
      </c>
      <c r="F20" s="219" t="s">
        <v>691</v>
      </c>
      <c r="G20" s="204"/>
    </row>
    <row r="21" spans="1:794" x14ac:dyDescent="0.2">
      <c r="A21" s="213">
        <v>20</v>
      </c>
      <c r="B21" s="219" t="s">
        <v>1425</v>
      </c>
      <c r="C21" s="219" t="s">
        <v>1426</v>
      </c>
      <c r="D21" s="219" t="s">
        <v>527</v>
      </c>
      <c r="E21" s="213" t="s">
        <v>1427</v>
      </c>
      <c r="F21" s="219" t="s">
        <v>667</v>
      </c>
      <c r="G21" s="204"/>
    </row>
    <row r="22" spans="1:794" s="215" customFormat="1" x14ac:dyDescent="0.2">
      <c r="A22" s="214">
        <v>23</v>
      </c>
      <c r="B22" s="220" t="s">
        <v>1428</v>
      </c>
      <c r="C22" s="220" t="s">
        <v>692</v>
      </c>
      <c r="D22" s="220" t="s">
        <v>528</v>
      </c>
      <c r="E22" s="214" t="s">
        <v>529</v>
      </c>
      <c r="F22" s="220" t="s">
        <v>667</v>
      </c>
      <c r="G22" s="205"/>
      <c r="H22" s="210"/>
      <c r="I22" s="210"/>
      <c r="J22" s="210"/>
      <c r="K22" s="210"/>
      <c r="L22" s="210"/>
      <c r="M22" s="210"/>
      <c r="N22" s="210"/>
      <c r="O22" s="210"/>
      <c r="P22" s="210"/>
      <c r="Q22" s="210"/>
      <c r="R22" s="210"/>
      <c r="S22" s="210"/>
      <c r="T22" s="210"/>
      <c r="U22" s="210"/>
      <c r="V22" s="210"/>
      <c r="W22" s="210"/>
      <c r="X22" s="210"/>
      <c r="Y22" s="210"/>
      <c r="Z22" s="210"/>
      <c r="AA22" s="210"/>
      <c r="AB22" s="210"/>
      <c r="AC22" s="210"/>
      <c r="AD22" s="210"/>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210"/>
      <c r="BF22" s="210"/>
      <c r="BG22" s="210"/>
      <c r="BH22" s="210"/>
      <c r="BI22" s="210"/>
      <c r="BJ22" s="210"/>
      <c r="BK22" s="210"/>
      <c r="BL22" s="210"/>
      <c r="BM22" s="210"/>
      <c r="BN22" s="210"/>
      <c r="BO22" s="210"/>
      <c r="BP22" s="210"/>
      <c r="BQ22" s="210"/>
      <c r="BR22" s="210"/>
      <c r="BS22" s="210"/>
      <c r="BT22" s="210"/>
      <c r="BU22" s="210"/>
      <c r="BV22" s="210"/>
      <c r="BW22" s="210"/>
      <c r="BX22" s="210"/>
      <c r="BY22" s="210"/>
      <c r="BZ22" s="210"/>
      <c r="CA22" s="210"/>
      <c r="CB22" s="210"/>
      <c r="CC22" s="210"/>
      <c r="CD22" s="210"/>
      <c r="CE22" s="210"/>
      <c r="CF22" s="210"/>
      <c r="CG22" s="210"/>
      <c r="CH22" s="210"/>
      <c r="CI22" s="210"/>
      <c r="CJ22" s="210"/>
      <c r="CK22" s="210"/>
      <c r="CL22" s="210"/>
      <c r="CM22" s="210"/>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c r="DP22" s="210"/>
      <c r="DQ22" s="210"/>
      <c r="DR22" s="210"/>
      <c r="DS22" s="210"/>
      <c r="DT22" s="210"/>
      <c r="DU22" s="210"/>
      <c r="DV22" s="210"/>
      <c r="DW22" s="210"/>
      <c r="DX22" s="210"/>
      <c r="DY22" s="210"/>
      <c r="DZ22" s="210"/>
      <c r="EA22" s="210"/>
      <c r="EB22" s="210"/>
      <c r="EC22" s="210"/>
      <c r="ED22" s="210"/>
      <c r="EE22" s="210"/>
      <c r="EF22" s="210"/>
      <c r="EG22" s="210"/>
      <c r="EH22" s="210"/>
      <c r="EI22" s="210"/>
      <c r="EJ22" s="210"/>
      <c r="EK22" s="210"/>
      <c r="EL22" s="210"/>
      <c r="EM22" s="210"/>
      <c r="EN22" s="210"/>
      <c r="EO22" s="210"/>
      <c r="EP22" s="210"/>
      <c r="EQ22" s="210"/>
      <c r="ER22" s="210"/>
      <c r="ES22" s="210"/>
      <c r="ET22" s="210"/>
      <c r="EU22" s="210"/>
      <c r="EV22" s="210"/>
      <c r="EW22" s="210"/>
      <c r="EX22" s="210"/>
      <c r="EY22" s="210"/>
      <c r="EZ22" s="210"/>
      <c r="FA22" s="210"/>
      <c r="FB22" s="210"/>
      <c r="FC22" s="210"/>
      <c r="FD22" s="210"/>
      <c r="FE22" s="210"/>
      <c r="FF22" s="210"/>
      <c r="FG22" s="210"/>
      <c r="FH22" s="210"/>
      <c r="FI22" s="210"/>
      <c r="FJ22" s="210"/>
      <c r="FK22" s="210"/>
      <c r="FL22" s="210"/>
      <c r="FM22" s="210"/>
      <c r="FN22" s="210"/>
      <c r="FO22" s="210"/>
      <c r="FP22" s="210"/>
      <c r="FQ22" s="210"/>
      <c r="FR22" s="210"/>
      <c r="FS22" s="210"/>
      <c r="FT22" s="210"/>
      <c r="FU22" s="210"/>
      <c r="FV22" s="210"/>
      <c r="FW22" s="210"/>
      <c r="FX22" s="210"/>
      <c r="FY22" s="210"/>
      <c r="FZ22" s="210"/>
      <c r="GA22" s="210"/>
      <c r="GB22" s="210"/>
      <c r="GC22" s="210"/>
      <c r="GD22" s="210"/>
      <c r="GE22" s="210"/>
      <c r="GF22" s="210"/>
      <c r="GG22" s="210"/>
      <c r="GH22" s="210"/>
      <c r="GI22" s="210"/>
      <c r="GJ22" s="210"/>
      <c r="GK22" s="210"/>
      <c r="GL22" s="210"/>
      <c r="GM22" s="210"/>
      <c r="GN22" s="210"/>
      <c r="GO22" s="210"/>
      <c r="GP22" s="210"/>
      <c r="GQ22" s="210"/>
      <c r="GR22" s="210"/>
      <c r="GS22" s="210"/>
      <c r="GT22" s="210"/>
      <c r="GU22" s="210"/>
      <c r="GV22" s="210"/>
      <c r="GW22" s="210"/>
      <c r="GX22" s="210"/>
      <c r="GY22" s="210"/>
      <c r="GZ22" s="210"/>
      <c r="HA22" s="210"/>
      <c r="HB22" s="210"/>
      <c r="HC22" s="210"/>
      <c r="HD22" s="210"/>
      <c r="HE22" s="210"/>
      <c r="HF22" s="210"/>
      <c r="HG22" s="210"/>
      <c r="HH22" s="210"/>
      <c r="HI22" s="210"/>
      <c r="HJ22" s="210"/>
      <c r="HK22" s="210"/>
      <c r="HL22" s="210"/>
      <c r="HM22" s="210"/>
      <c r="HN22" s="210"/>
      <c r="HO22" s="210"/>
      <c r="HP22" s="210"/>
      <c r="HQ22" s="210"/>
      <c r="HR22" s="210"/>
      <c r="HS22" s="210"/>
      <c r="HT22" s="210"/>
      <c r="HU22" s="210"/>
      <c r="HV22" s="210"/>
      <c r="HW22" s="210"/>
      <c r="HX22" s="210"/>
      <c r="HY22" s="210"/>
      <c r="HZ22" s="210"/>
      <c r="IA22" s="210"/>
      <c r="IB22" s="210"/>
      <c r="IC22" s="210"/>
      <c r="ID22" s="210"/>
      <c r="IE22" s="210"/>
      <c r="IF22" s="210"/>
      <c r="IG22" s="210"/>
      <c r="IH22" s="210"/>
      <c r="II22" s="210"/>
      <c r="IJ22" s="210"/>
      <c r="IK22" s="210"/>
      <c r="IL22" s="210"/>
      <c r="IM22" s="210"/>
      <c r="IN22" s="210"/>
      <c r="IO22" s="210"/>
      <c r="IP22" s="210"/>
      <c r="IQ22" s="210"/>
      <c r="IR22" s="210"/>
      <c r="IS22" s="210"/>
      <c r="IT22" s="210"/>
      <c r="IU22" s="210"/>
      <c r="IV22" s="210"/>
      <c r="IW22" s="210"/>
      <c r="IX22" s="210"/>
      <c r="IY22" s="210"/>
      <c r="IZ22" s="210"/>
      <c r="JA22" s="210"/>
      <c r="JB22" s="210"/>
      <c r="JC22" s="210"/>
      <c r="JD22" s="210"/>
      <c r="JE22" s="210"/>
      <c r="JF22" s="210"/>
      <c r="JG22" s="210"/>
      <c r="JH22" s="210"/>
      <c r="JI22" s="210"/>
      <c r="JJ22" s="210"/>
      <c r="JK22" s="210"/>
      <c r="JL22" s="210"/>
      <c r="JM22" s="210"/>
      <c r="JN22" s="210"/>
      <c r="JO22" s="210"/>
      <c r="JP22" s="210"/>
      <c r="JQ22" s="210"/>
      <c r="JR22" s="210"/>
      <c r="JS22" s="210"/>
      <c r="JT22" s="210"/>
      <c r="JU22" s="210"/>
      <c r="JV22" s="210"/>
      <c r="JW22" s="210"/>
      <c r="JX22" s="210"/>
      <c r="JY22" s="210"/>
      <c r="JZ22" s="210"/>
      <c r="KA22" s="210"/>
      <c r="KB22" s="210"/>
      <c r="KC22" s="210"/>
      <c r="KD22" s="210"/>
      <c r="KE22" s="210"/>
      <c r="KF22" s="210"/>
      <c r="KG22" s="210"/>
      <c r="KH22" s="210"/>
      <c r="KI22" s="210"/>
      <c r="KJ22" s="210"/>
      <c r="KK22" s="210"/>
      <c r="KL22" s="210"/>
      <c r="KM22" s="210"/>
      <c r="KN22" s="210"/>
      <c r="KO22" s="210"/>
      <c r="KP22" s="210"/>
      <c r="KQ22" s="210"/>
      <c r="KR22" s="210"/>
      <c r="KS22" s="210"/>
      <c r="KT22" s="210"/>
      <c r="KU22" s="210"/>
      <c r="KV22" s="210"/>
      <c r="KW22" s="210"/>
      <c r="KX22" s="210"/>
      <c r="KY22" s="210"/>
      <c r="KZ22" s="210"/>
      <c r="LA22" s="210"/>
      <c r="LB22" s="210"/>
      <c r="LC22" s="210"/>
      <c r="LD22" s="210"/>
      <c r="LE22" s="210"/>
      <c r="LF22" s="210"/>
      <c r="LG22" s="210"/>
      <c r="LH22" s="210"/>
      <c r="LI22" s="210"/>
      <c r="LJ22" s="210"/>
      <c r="LK22" s="210"/>
      <c r="LL22" s="210"/>
      <c r="LM22" s="210"/>
      <c r="LN22" s="210"/>
      <c r="LO22" s="210"/>
      <c r="LP22" s="210"/>
      <c r="LQ22" s="210"/>
      <c r="LR22" s="210"/>
      <c r="LS22" s="210"/>
      <c r="LT22" s="210"/>
      <c r="LU22" s="210"/>
      <c r="LV22" s="210"/>
      <c r="LW22" s="210"/>
      <c r="LX22" s="210"/>
      <c r="LY22" s="210"/>
      <c r="LZ22" s="210"/>
      <c r="MA22" s="210"/>
      <c r="MB22" s="210"/>
      <c r="MC22" s="210"/>
      <c r="MD22" s="210"/>
      <c r="ME22" s="210"/>
      <c r="MF22" s="210"/>
      <c r="MG22" s="210"/>
      <c r="MH22" s="210"/>
      <c r="MI22" s="210"/>
      <c r="MJ22" s="210"/>
      <c r="MK22" s="210"/>
      <c r="ML22" s="210"/>
      <c r="MM22" s="210"/>
      <c r="MN22" s="210"/>
      <c r="MO22" s="210"/>
      <c r="MP22" s="210"/>
      <c r="MQ22" s="210"/>
      <c r="MR22" s="210"/>
      <c r="MS22" s="210"/>
      <c r="MT22" s="210"/>
      <c r="MU22" s="210"/>
      <c r="MV22" s="210"/>
      <c r="MW22" s="210"/>
      <c r="MX22" s="210"/>
      <c r="MY22" s="210"/>
      <c r="MZ22" s="210"/>
      <c r="NA22" s="210"/>
      <c r="NB22" s="210"/>
      <c r="NC22" s="210"/>
      <c r="ND22" s="210"/>
      <c r="NE22" s="210"/>
      <c r="NF22" s="210"/>
      <c r="NG22" s="210"/>
      <c r="NH22" s="210"/>
      <c r="NI22" s="210"/>
      <c r="NJ22" s="210"/>
      <c r="NK22" s="210"/>
      <c r="NL22" s="210"/>
      <c r="NM22" s="210"/>
      <c r="NN22" s="210"/>
      <c r="NO22" s="210"/>
      <c r="NP22" s="210"/>
      <c r="NQ22" s="210"/>
      <c r="NR22" s="210"/>
      <c r="NS22" s="210"/>
      <c r="NT22" s="210"/>
      <c r="NU22" s="210"/>
      <c r="NV22" s="210"/>
      <c r="NW22" s="210"/>
      <c r="NX22" s="210"/>
      <c r="NY22" s="210"/>
      <c r="NZ22" s="210"/>
      <c r="OA22" s="210"/>
      <c r="OB22" s="210"/>
      <c r="OC22" s="210"/>
      <c r="OD22" s="210"/>
      <c r="OE22" s="210"/>
      <c r="OF22" s="210"/>
      <c r="OG22" s="210"/>
      <c r="OH22" s="210"/>
      <c r="OI22" s="210"/>
      <c r="OJ22" s="210"/>
      <c r="OK22" s="210"/>
      <c r="OL22" s="210"/>
      <c r="OM22" s="210"/>
      <c r="ON22" s="210"/>
      <c r="OO22" s="210"/>
      <c r="OP22" s="210"/>
      <c r="OQ22" s="210"/>
      <c r="OR22" s="210"/>
      <c r="OS22" s="210"/>
      <c r="OT22" s="210"/>
      <c r="OU22" s="210"/>
      <c r="OV22" s="210"/>
      <c r="OW22" s="210"/>
      <c r="OX22" s="210"/>
      <c r="OY22" s="210"/>
      <c r="OZ22" s="210"/>
      <c r="PA22" s="210"/>
      <c r="PB22" s="210"/>
      <c r="PC22" s="210"/>
      <c r="PD22" s="210"/>
      <c r="PE22" s="210"/>
      <c r="PF22" s="210"/>
      <c r="PG22" s="210"/>
      <c r="PH22" s="210"/>
      <c r="PI22" s="210"/>
      <c r="PJ22" s="210"/>
      <c r="PK22" s="210"/>
      <c r="PL22" s="210"/>
      <c r="PM22" s="210"/>
      <c r="PN22" s="210"/>
      <c r="PO22" s="210"/>
      <c r="PP22" s="210"/>
      <c r="PQ22" s="210"/>
      <c r="PR22" s="210"/>
      <c r="PS22" s="210"/>
      <c r="PT22" s="210"/>
      <c r="PU22" s="210"/>
      <c r="PV22" s="210"/>
      <c r="PW22" s="210"/>
      <c r="PX22" s="210"/>
      <c r="PY22" s="210"/>
      <c r="PZ22" s="210"/>
      <c r="QA22" s="210"/>
      <c r="QB22" s="210"/>
      <c r="QC22" s="210"/>
      <c r="QD22" s="210"/>
      <c r="QE22" s="210"/>
      <c r="QF22" s="210"/>
      <c r="QG22" s="210"/>
      <c r="QH22" s="210"/>
      <c r="QI22" s="210"/>
      <c r="QJ22" s="210"/>
      <c r="QK22" s="210"/>
      <c r="QL22" s="210"/>
      <c r="QM22" s="210"/>
      <c r="QN22" s="210"/>
      <c r="QO22" s="210"/>
      <c r="QP22" s="210"/>
      <c r="QQ22" s="210"/>
      <c r="QR22" s="210"/>
      <c r="QS22" s="210"/>
      <c r="QT22" s="210"/>
      <c r="QU22" s="210"/>
      <c r="QV22" s="210"/>
      <c r="QW22" s="210"/>
      <c r="QX22" s="210"/>
      <c r="QY22" s="210"/>
      <c r="QZ22" s="210"/>
      <c r="RA22" s="210"/>
      <c r="RB22" s="210"/>
      <c r="RC22" s="210"/>
      <c r="RD22" s="210"/>
      <c r="RE22" s="210"/>
      <c r="RF22" s="210"/>
      <c r="RG22" s="210"/>
      <c r="RH22" s="210"/>
      <c r="RI22" s="210"/>
      <c r="RJ22" s="210"/>
      <c r="RK22" s="210"/>
      <c r="RL22" s="210"/>
      <c r="RM22" s="210"/>
      <c r="RN22" s="210"/>
      <c r="RO22" s="210"/>
      <c r="RP22" s="210"/>
      <c r="RQ22" s="210"/>
      <c r="RR22" s="210"/>
      <c r="RS22" s="210"/>
      <c r="RT22" s="210"/>
      <c r="RU22" s="210"/>
      <c r="RV22" s="210"/>
      <c r="RW22" s="210"/>
      <c r="RX22" s="210"/>
      <c r="RY22" s="210"/>
      <c r="RZ22" s="210"/>
      <c r="SA22" s="210"/>
      <c r="SB22" s="210"/>
      <c r="SC22" s="210"/>
      <c r="SD22" s="210"/>
      <c r="SE22" s="210"/>
      <c r="SF22" s="210"/>
      <c r="SG22" s="210"/>
      <c r="SH22" s="210"/>
      <c r="SI22" s="210"/>
      <c r="SJ22" s="210"/>
      <c r="SK22" s="210"/>
      <c r="SL22" s="210"/>
      <c r="SM22" s="210"/>
      <c r="SN22" s="210"/>
      <c r="SO22" s="210"/>
      <c r="SP22" s="210"/>
      <c r="SQ22" s="210"/>
      <c r="SR22" s="210"/>
      <c r="SS22" s="210"/>
      <c r="ST22" s="210"/>
      <c r="SU22" s="210"/>
      <c r="SV22" s="210"/>
      <c r="SW22" s="210"/>
      <c r="SX22" s="210"/>
      <c r="SY22" s="210"/>
      <c r="SZ22" s="210"/>
      <c r="TA22" s="210"/>
      <c r="TB22" s="210"/>
      <c r="TC22" s="210"/>
      <c r="TD22" s="210"/>
      <c r="TE22" s="210"/>
      <c r="TF22" s="210"/>
      <c r="TG22" s="210"/>
      <c r="TH22" s="210"/>
      <c r="TI22" s="210"/>
      <c r="TJ22" s="210"/>
      <c r="TK22" s="210"/>
      <c r="TL22" s="210"/>
      <c r="TM22" s="210"/>
      <c r="TN22" s="210"/>
      <c r="TO22" s="210"/>
      <c r="TP22" s="210"/>
      <c r="TQ22" s="210"/>
      <c r="TR22" s="210"/>
      <c r="TS22" s="210"/>
      <c r="TT22" s="210"/>
      <c r="TU22" s="210"/>
      <c r="TV22" s="210"/>
      <c r="TW22" s="210"/>
      <c r="TX22" s="210"/>
      <c r="TY22" s="210"/>
      <c r="TZ22" s="210"/>
      <c r="UA22" s="210"/>
      <c r="UB22" s="210"/>
      <c r="UC22" s="210"/>
      <c r="UD22" s="210"/>
      <c r="UE22" s="210"/>
      <c r="UF22" s="210"/>
      <c r="UG22" s="210"/>
      <c r="UH22" s="210"/>
      <c r="UI22" s="210"/>
      <c r="UJ22" s="210"/>
      <c r="UK22" s="210"/>
      <c r="UL22" s="210"/>
      <c r="UM22" s="210"/>
      <c r="UN22" s="210"/>
      <c r="UO22" s="210"/>
      <c r="UP22" s="210"/>
      <c r="UQ22" s="210"/>
      <c r="UR22" s="210"/>
      <c r="US22" s="210"/>
      <c r="UT22" s="210"/>
      <c r="UU22" s="210"/>
      <c r="UV22" s="210"/>
      <c r="UW22" s="210"/>
      <c r="UX22" s="210"/>
      <c r="UY22" s="210"/>
      <c r="UZ22" s="210"/>
      <c r="VA22" s="210"/>
      <c r="VB22" s="210"/>
      <c r="VC22" s="210"/>
      <c r="VD22" s="210"/>
      <c r="VE22" s="210"/>
      <c r="VF22" s="210"/>
      <c r="VG22" s="210"/>
      <c r="VH22" s="210"/>
      <c r="VI22" s="210"/>
      <c r="VJ22" s="210"/>
      <c r="VK22" s="210"/>
      <c r="VL22" s="210"/>
      <c r="VM22" s="210"/>
      <c r="VN22" s="210"/>
      <c r="VO22" s="210"/>
      <c r="VP22" s="210"/>
      <c r="VQ22" s="210"/>
      <c r="VR22" s="210"/>
      <c r="VS22" s="210"/>
      <c r="VT22" s="210"/>
      <c r="VU22" s="210"/>
      <c r="VV22" s="210"/>
      <c r="VW22" s="210"/>
      <c r="VX22" s="210"/>
      <c r="VY22" s="210"/>
      <c r="VZ22" s="210"/>
      <c r="WA22" s="210"/>
      <c r="WB22" s="210"/>
      <c r="WC22" s="210"/>
      <c r="WD22" s="210"/>
      <c r="WE22" s="210"/>
      <c r="WF22" s="210"/>
      <c r="WG22" s="210"/>
      <c r="WH22" s="210"/>
      <c r="WI22" s="210"/>
      <c r="WJ22" s="210"/>
      <c r="WK22" s="210"/>
      <c r="WL22" s="210"/>
      <c r="WM22" s="210"/>
      <c r="WN22" s="210"/>
      <c r="WO22" s="210"/>
      <c r="WP22" s="210"/>
      <c r="WQ22" s="210"/>
      <c r="WR22" s="210"/>
      <c r="WS22" s="210"/>
      <c r="WT22" s="210"/>
      <c r="WU22" s="210"/>
      <c r="WV22" s="210"/>
      <c r="WW22" s="210"/>
      <c r="WX22" s="210"/>
      <c r="WY22" s="210"/>
      <c r="WZ22" s="210"/>
      <c r="XA22" s="210"/>
      <c r="XB22" s="210"/>
      <c r="XC22" s="210"/>
      <c r="XD22" s="210"/>
      <c r="XE22" s="210"/>
      <c r="XF22" s="210"/>
      <c r="XG22" s="210"/>
      <c r="XH22" s="210"/>
      <c r="XI22" s="210"/>
      <c r="XJ22" s="210"/>
      <c r="XK22" s="210"/>
      <c r="XL22" s="210"/>
      <c r="XM22" s="210"/>
      <c r="XN22" s="210"/>
      <c r="XO22" s="210"/>
      <c r="XP22" s="210"/>
      <c r="XQ22" s="210"/>
      <c r="XR22" s="210"/>
      <c r="XS22" s="210"/>
      <c r="XT22" s="210"/>
      <c r="XU22" s="210"/>
      <c r="XV22" s="210"/>
      <c r="XW22" s="210"/>
      <c r="XX22" s="210"/>
      <c r="XY22" s="210"/>
      <c r="XZ22" s="210"/>
      <c r="YA22" s="210"/>
      <c r="YB22" s="210"/>
      <c r="YC22" s="210"/>
      <c r="YD22" s="210"/>
      <c r="YE22" s="210"/>
      <c r="YF22" s="210"/>
      <c r="YG22" s="210"/>
      <c r="YH22" s="210"/>
      <c r="YI22" s="210"/>
      <c r="YJ22" s="210"/>
      <c r="YK22" s="210"/>
      <c r="YL22" s="210"/>
      <c r="YM22" s="210"/>
      <c r="YN22" s="210"/>
      <c r="YO22" s="210"/>
      <c r="YP22" s="210"/>
      <c r="YQ22" s="210"/>
      <c r="YR22" s="210"/>
      <c r="YS22" s="210"/>
      <c r="YT22" s="210"/>
      <c r="YU22" s="210"/>
      <c r="YV22" s="210"/>
      <c r="YW22" s="210"/>
      <c r="YX22" s="210"/>
      <c r="YY22" s="210"/>
      <c r="YZ22" s="210"/>
      <c r="ZA22" s="210"/>
      <c r="ZB22" s="210"/>
      <c r="ZC22" s="210"/>
      <c r="ZD22" s="210"/>
      <c r="ZE22" s="210"/>
      <c r="ZF22" s="210"/>
      <c r="ZG22" s="210"/>
      <c r="ZH22" s="210"/>
      <c r="ZI22" s="210"/>
      <c r="ZJ22" s="210"/>
      <c r="ZK22" s="210"/>
      <c r="ZL22" s="210"/>
      <c r="ZM22" s="210"/>
      <c r="ZN22" s="210"/>
      <c r="ZO22" s="210"/>
      <c r="ZP22" s="210"/>
      <c r="ZQ22" s="210"/>
      <c r="ZR22" s="210"/>
      <c r="ZS22" s="210"/>
      <c r="ZT22" s="210"/>
      <c r="ZU22" s="210"/>
      <c r="ZV22" s="210"/>
      <c r="ZW22" s="210"/>
      <c r="ZX22" s="210"/>
      <c r="ZY22" s="210"/>
      <c r="ZZ22" s="210"/>
      <c r="AAA22" s="210"/>
      <c r="AAB22" s="210"/>
      <c r="AAC22" s="210"/>
      <c r="AAD22" s="210"/>
      <c r="AAE22" s="210"/>
      <c r="AAF22" s="210"/>
      <c r="AAG22" s="210"/>
      <c r="AAH22" s="210"/>
      <c r="AAI22" s="210"/>
      <c r="AAJ22" s="210"/>
      <c r="AAK22" s="210"/>
      <c r="AAL22" s="210"/>
      <c r="AAM22" s="210"/>
      <c r="AAN22" s="210"/>
      <c r="AAO22" s="210"/>
      <c r="AAP22" s="210"/>
      <c r="AAQ22" s="210"/>
      <c r="AAR22" s="210"/>
      <c r="AAS22" s="210"/>
      <c r="AAT22" s="210"/>
      <c r="AAU22" s="210"/>
      <c r="AAV22" s="210"/>
      <c r="AAW22" s="210"/>
      <c r="AAX22" s="210"/>
      <c r="AAY22" s="210"/>
      <c r="AAZ22" s="210"/>
      <c r="ABA22" s="210"/>
      <c r="ABB22" s="210"/>
      <c r="ABC22" s="210"/>
      <c r="ABD22" s="210"/>
      <c r="ABE22" s="210"/>
      <c r="ABF22" s="210"/>
      <c r="ABG22" s="210"/>
      <c r="ABH22" s="210"/>
      <c r="ABI22" s="210"/>
      <c r="ABJ22" s="210"/>
      <c r="ABK22" s="210"/>
      <c r="ABL22" s="210"/>
      <c r="ABM22" s="210"/>
      <c r="ABN22" s="210"/>
      <c r="ABO22" s="210"/>
      <c r="ABP22" s="210"/>
      <c r="ABQ22" s="210"/>
      <c r="ABR22" s="210"/>
      <c r="ABS22" s="210"/>
      <c r="ABT22" s="210"/>
      <c r="ABU22" s="210"/>
      <c r="ABV22" s="210"/>
      <c r="ABW22" s="210"/>
      <c r="ABX22" s="210"/>
      <c r="ABY22" s="210"/>
      <c r="ABZ22" s="210"/>
      <c r="ACA22" s="210"/>
      <c r="ACB22" s="210"/>
      <c r="ACC22" s="210"/>
      <c r="ACD22" s="210"/>
      <c r="ACE22" s="210"/>
      <c r="ACF22" s="210"/>
      <c r="ACG22" s="210"/>
      <c r="ACH22" s="210"/>
      <c r="ACI22" s="210"/>
      <c r="ACJ22" s="210"/>
      <c r="ACK22" s="210"/>
      <c r="ACL22" s="210"/>
      <c r="ACM22" s="210"/>
      <c r="ACN22" s="210"/>
      <c r="ACO22" s="210"/>
      <c r="ACP22" s="210"/>
      <c r="ACQ22" s="210"/>
      <c r="ACR22" s="210"/>
      <c r="ACS22" s="210"/>
      <c r="ACT22" s="210"/>
      <c r="ACU22" s="210"/>
      <c r="ACV22" s="210"/>
      <c r="ACW22" s="210"/>
      <c r="ACX22" s="210"/>
      <c r="ACY22" s="210"/>
      <c r="ACZ22" s="210"/>
      <c r="ADA22" s="210"/>
      <c r="ADB22" s="210"/>
      <c r="ADC22" s="210"/>
      <c r="ADD22" s="210"/>
      <c r="ADE22" s="210"/>
      <c r="ADF22" s="210"/>
      <c r="ADG22" s="210"/>
      <c r="ADH22" s="210"/>
      <c r="ADI22" s="210"/>
      <c r="ADJ22" s="210"/>
      <c r="ADK22" s="210"/>
      <c r="ADL22" s="210"/>
      <c r="ADM22" s="210"/>
      <c r="ADN22" s="210"/>
    </row>
    <row r="23" spans="1:794" x14ac:dyDescent="0.2">
      <c r="A23" s="213">
        <v>24</v>
      </c>
      <c r="B23" s="219" t="s">
        <v>1429</v>
      </c>
      <c r="C23" s="219" t="s">
        <v>532</v>
      </c>
      <c r="D23" s="219" t="s">
        <v>533</v>
      </c>
      <c r="E23" s="213" t="s">
        <v>529</v>
      </c>
      <c r="F23" s="219" t="s">
        <v>693</v>
      </c>
      <c r="G23" s="204"/>
    </row>
    <row r="24" spans="1:794" x14ac:dyDescent="0.2">
      <c r="A24" s="213">
        <v>28</v>
      </c>
      <c r="B24" s="219" t="s">
        <v>1430</v>
      </c>
      <c r="C24" s="219" t="s">
        <v>527</v>
      </c>
      <c r="D24" s="219" t="s">
        <v>528</v>
      </c>
      <c r="E24" s="213" t="s">
        <v>529</v>
      </c>
      <c r="F24" s="219" t="s">
        <v>667</v>
      </c>
      <c r="G24" s="204"/>
    </row>
    <row r="25" spans="1:794" x14ac:dyDescent="0.2">
      <c r="A25" s="213">
        <v>29</v>
      </c>
      <c r="B25" s="219" t="s">
        <v>1431</v>
      </c>
      <c r="C25" s="219" t="s">
        <v>534</v>
      </c>
      <c r="D25" s="219" t="s">
        <v>694</v>
      </c>
      <c r="E25" s="213" t="s">
        <v>529</v>
      </c>
      <c r="F25" s="219" t="s">
        <v>695</v>
      </c>
      <c r="G25" s="204"/>
    </row>
    <row r="26" spans="1:794" x14ac:dyDescent="0.2">
      <c r="A26" s="213">
        <v>30</v>
      </c>
      <c r="B26" s="219" t="s">
        <v>1432</v>
      </c>
      <c r="C26" s="219" t="s">
        <v>535</v>
      </c>
      <c r="D26" s="219" t="s">
        <v>536</v>
      </c>
      <c r="E26" s="213" t="s">
        <v>529</v>
      </c>
      <c r="F26" s="219" t="s">
        <v>696</v>
      </c>
      <c r="G26" s="204"/>
    </row>
    <row r="27" spans="1:794" x14ac:dyDescent="0.2">
      <c r="A27" s="213">
        <v>31</v>
      </c>
      <c r="B27" s="219" t="s">
        <v>1433</v>
      </c>
      <c r="C27" s="219" t="s">
        <v>697</v>
      </c>
      <c r="D27" s="219" t="s">
        <v>698</v>
      </c>
      <c r="E27" s="213" t="s">
        <v>699</v>
      </c>
      <c r="F27" s="219" t="s">
        <v>700</v>
      </c>
      <c r="G27" s="204"/>
    </row>
    <row r="28" spans="1:794" x14ac:dyDescent="0.2">
      <c r="A28" s="213">
        <v>32</v>
      </c>
      <c r="B28" s="219" t="s">
        <v>1434</v>
      </c>
      <c r="C28" s="219" t="s">
        <v>537</v>
      </c>
      <c r="D28" s="219" t="s">
        <v>538</v>
      </c>
      <c r="E28" s="213" t="s">
        <v>529</v>
      </c>
      <c r="F28" s="219" t="s">
        <v>701</v>
      </c>
      <c r="G28" s="204"/>
    </row>
    <row r="29" spans="1:794" x14ac:dyDescent="0.2">
      <c r="A29" s="213">
        <v>33</v>
      </c>
      <c r="B29" s="219" t="s">
        <v>1435</v>
      </c>
      <c r="C29" s="219" t="s">
        <v>539</v>
      </c>
      <c r="D29" s="219" t="s">
        <v>529</v>
      </c>
      <c r="E29" s="213"/>
      <c r="F29" s="219" t="s">
        <v>702</v>
      </c>
      <c r="G29" s="204"/>
    </row>
    <row r="30" spans="1:794" s="215" customFormat="1" ht="25.5" x14ac:dyDescent="0.2">
      <c r="A30" s="214">
        <v>36</v>
      </c>
      <c r="B30" s="220" t="s">
        <v>1436</v>
      </c>
      <c r="C30" s="220" t="s">
        <v>527</v>
      </c>
      <c r="D30" s="220" t="s">
        <v>528</v>
      </c>
      <c r="E30" s="214" t="s">
        <v>529</v>
      </c>
      <c r="F30" s="220" t="s">
        <v>667</v>
      </c>
      <c r="G30" s="205" t="s">
        <v>1371</v>
      </c>
      <c r="H30" s="210"/>
      <c r="I30" s="210"/>
      <c r="J30" s="210"/>
      <c r="K30" s="210"/>
      <c r="L30" s="210"/>
      <c r="M30" s="210"/>
      <c r="N30" s="210"/>
      <c r="O30" s="210"/>
      <c r="P30" s="210"/>
      <c r="Q30" s="210"/>
      <c r="R30" s="210"/>
      <c r="S30" s="210"/>
      <c r="T30" s="210"/>
      <c r="U30" s="210"/>
      <c r="V30" s="210"/>
      <c r="W30" s="210"/>
      <c r="X30" s="210"/>
      <c r="Y30" s="210"/>
      <c r="Z30" s="210"/>
      <c r="AA30" s="210"/>
      <c r="AB30" s="210"/>
      <c r="AC30" s="210"/>
      <c r="AD30" s="210"/>
      <c r="AE30" s="210"/>
      <c r="AF30" s="210"/>
      <c r="AG30" s="210"/>
      <c r="AH30" s="210"/>
      <c r="AI30" s="210"/>
      <c r="AJ30" s="210"/>
      <c r="AK30" s="210"/>
      <c r="AL30" s="210"/>
      <c r="AM30" s="210"/>
      <c r="AN30" s="210"/>
      <c r="AO30" s="210"/>
      <c r="AP30" s="210"/>
      <c r="AQ30" s="210"/>
      <c r="AR30" s="210"/>
      <c r="AS30" s="210"/>
      <c r="AT30" s="210"/>
      <c r="AU30" s="210"/>
      <c r="AV30" s="210"/>
      <c r="AW30" s="210"/>
      <c r="AX30" s="210"/>
      <c r="AY30" s="210"/>
      <c r="AZ30" s="210"/>
      <c r="BA30" s="210"/>
      <c r="BB30" s="210"/>
      <c r="BC30" s="210"/>
      <c r="BD30" s="210"/>
      <c r="BE30" s="210"/>
      <c r="BF30" s="210"/>
      <c r="BG30" s="210"/>
      <c r="BH30" s="210"/>
      <c r="BI30" s="210"/>
      <c r="BJ30" s="210"/>
      <c r="BK30" s="210"/>
      <c r="BL30" s="210"/>
      <c r="BM30" s="210"/>
      <c r="BN30" s="210"/>
      <c r="BO30" s="210"/>
      <c r="BP30" s="210"/>
      <c r="BQ30" s="210"/>
      <c r="BR30" s="210"/>
      <c r="BS30" s="210"/>
      <c r="BT30" s="210"/>
      <c r="BU30" s="210"/>
      <c r="BV30" s="210"/>
      <c r="BW30" s="210"/>
      <c r="BX30" s="210"/>
      <c r="BY30" s="210"/>
      <c r="BZ30" s="210"/>
      <c r="CA30" s="210"/>
      <c r="CB30" s="210"/>
      <c r="CC30" s="210"/>
      <c r="CD30" s="210"/>
      <c r="CE30" s="210"/>
      <c r="CF30" s="210"/>
      <c r="CG30" s="210"/>
      <c r="CH30" s="210"/>
      <c r="CI30" s="210"/>
      <c r="CJ30" s="210"/>
      <c r="CK30" s="210"/>
      <c r="CL30" s="210"/>
      <c r="CM30" s="210"/>
      <c r="CN30" s="210"/>
      <c r="CO30" s="210"/>
      <c r="CP30" s="210"/>
      <c r="CQ30" s="210"/>
      <c r="CR30" s="210"/>
      <c r="CS30" s="210"/>
      <c r="CT30" s="210"/>
      <c r="CU30" s="210"/>
      <c r="CV30" s="210"/>
      <c r="CW30" s="210"/>
      <c r="CX30" s="210"/>
      <c r="CY30" s="210"/>
      <c r="CZ30" s="210"/>
      <c r="DA30" s="210"/>
      <c r="DB30" s="210"/>
      <c r="DC30" s="210"/>
      <c r="DD30" s="210"/>
      <c r="DE30" s="210"/>
      <c r="DF30" s="210"/>
      <c r="DG30" s="210"/>
      <c r="DH30" s="210"/>
      <c r="DI30" s="210"/>
      <c r="DJ30" s="210"/>
      <c r="DK30" s="210"/>
      <c r="DL30" s="210"/>
      <c r="DM30" s="210"/>
      <c r="DN30" s="210"/>
      <c r="DO30" s="210"/>
      <c r="DP30" s="210"/>
      <c r="DQ30" s="210"/>
      <c r="DR30" s="210"/>
      <c r="DS30" s="210"/>
      <c r="DT30" s="210"/>
      <c r="DU30" s="210"/>
      <c r="DV30" s="210"/>
      <c r="DW30" s="210"/>
      <c r="DX30" s="210"/>
      <c r="DY30" s="210"/>
      <c r="DZ30" s="210"/>
      <c r="EA30" s="210"/>
      <c r="EB30" s="210"/>
      <c r="EC30" s="210"/>
      <c r="ED30" s="210"/>
      <c r="EE30" s="210"/>
      <c r="EF30" s="210"/>
      <c r="EG30" s="210"/>
      <c r="EH30" s="210"/>
      <c r="EI30" s="210"/>
      <c r="EJ30" s="210"/>
      <c r="EK30" s="210"/>
      <c r="EL30" s="210"/>
      <c r="EM30" s="210"/>
      <c r="EN30" s="210"/>
      <c r="EO30" s="210"/>
      <c r="EP30" s="210"/>
      <c r="EQ30" s="210"/>
      <c r="ER30" s="210"/>
      <c r="ES30" s="210"/>
      <c r="ET30" s="210"/>
      <c r="EU30" s="210"/>
      <c r="EV30" s="210"/>
      <c r="EW30" s="210"/>
      <c r="EX30" s="210"/>
      <c r="EY30" s="210"/>
      <c r="EZ30" s="210"/>
      <c r="FA30" s="210"/>
      <c r="FB30" s="210"/>
      <c r="FC30" s="210"/>
      <c r="FD30" s="210"/>
      <c r="FE30" s="210"/>
      <c r="FF30" s="210"/>
      <c r="FG30" s="210"/>
      <c r="FH30" s="210"/>
      <c r="FI30" s="210"/>
      <c r="FJ30" s="210"/>
      <c r="FK30" s="210"/>
      <c r="FL30" s="210"/>
      <c r="FM30" s="210"/>
      <c r="FN30" s="210"/>
      <c r="FO30" s="210"/>
      <c r="FP30" s="210"/>
      <c r="FQ30" s="210"/>
      <c r="FR30" s="210"/>
      <c r="FS30" s="210"/>
      <c r="FT30" s="210"/>
      <c r="FU30" s="210"/>
      <c r="FV30" s="210"/>
      <c r="FW30" s="210"/>
      <c r="FX30" s="210"/>
      <c r="FY30" s="210"/>
      <c r="FZ30" s="210"/>
      <c r="GA30" s="210"/>
      <c r="GB30" s="210"/>
      <c r="GC30" s="210"/>
      <c r="GD30" s="210"/>
      <c r="GE30" s="210"/>
      <c r="GF30" s="210"/>
      <c r="GG30" s="210"/>
      <c r="GH30" s="210"/>
      <c r="GI30" s="210"/>
      <c r="GJ30" s="210"/>
      <c r="GK30" s="210"/>
      <c r="GL30" s="210"/>
      <c r="GM30" s="210"/>
      <c r="GN30" s="210"/>
      <c r="GO30" s="210"/>
      <c r="GP30" s="210"/>
      <c r="GQ30" s="210"/>
      <c r="GR30" s="210"/>
      <c r="GS30" s="210"/>
      <c r="GT30" s="210"/>
      <c r="GU30" s="210"/>
      <c r="GV30" s="210"/>
      <c r="GW30" s="210"/>
      <c r="GX30" s="210"/>
      <c r="GY30" s="210"/>
      <c r="GZ30" s="210"/>
      <c r="HA30" s="210"/>
      <c r="HB30" s="210"/>
      <c r="HC30" s="210"/>
      <c r="HD30" s="210"/>
      <c r="HE30" s="210"/>
      <c r="HF30" s="210"/>
      <c r="HG30" s="210"/>
      <c r="HH30" s="210"/>
      <c r="HI30" s="210"/>
      <c r="HJ30" s="210"/>
      <c r="HK30" s="210"/>
      <c r="HL30" s="210"/>
      <c r="HM30" s="210"/>
      <c r="HN30" s="210"/>
      <c r="HO30" s="210"/>
      <c r="HP30" s="210"/>
      <c r="HQ30" s="210"/>
      <c r="HR30" s="210"/>
      <c r="HS30" s="210"/>
      <c r="HT30" s="210"/>
      <c r="HU30" s="210"/>
      <c r="HV30" s="210"/>
      <c r="HW30" s="210"/>
      <c r="HX30" s="210"/>
      <c r="HY30" s="210"/>
      <c r="HZ30" s="210"/>
      <c r="IA30" s="210"/>
      <c r="IB30" s="210"/>
      <c r="IC30" s="210"/>
      <c r="ID30" s="210"/>
      <c r="IE30" s="210"/>
      <c r="IF30" s="210"/>
      <c r="IG30" s="210"/>
      <c r="IH30" s="210"/>
      <c r="II30" s="210"/>
      <c r="IJ30" s="210"/>
      <c r="IK30" s="210"/>
      <c r="IL30" s="210"/>
      <c r="IM30" s="210"/>
      <c r="IN30" s="210"/>
      <c r="IO30" s="210"/>
      <c r="IP30" s="210"/>
      <c r="IQ30" s="210"/>
      <c r="IR30" s="210"/>
      <c r="IS30" s="210"/>
      <c r="IT30" s="210"/>
      <c r="IU30" s="210"/>
      <c r="IV30" s="210"/>
      <c r="IW30" s="210"/>
      <c r="IX30" s="210"/>
      <c r="IY30" s="210"/>
      <c r="IZ30" s="210"/>
      <c r="JA30" s="210"/>
      <c r="JB30" s="210"/>
      <c r="JC30" s="210"/>
      <c r="JD30" s="210"/>
      <c r="JE30" s="210"/>
      <c r="JF30" s="210"/>
      <c r="JG30" s="210"/>
      <c r="JH30" s="210"/>
      <c r="JI30" s="210"/>
      <c r="JJ30" s="210"/>
      <c r="JK30" s="210"/>
      <c r="JL30" s="210"/>
      <c r="JM30" s="210"/>
      <c r="JN30" s="210"/>
      <c r="JO30" s="210"/>
      <c r="JP30" s="210"/>
      <c r="JQ30" s="210"/>
      <c r="JR30" s="210"/>
      <c r="JS30" s="210"/>
      <c r="JT30" s="210"/>
      <c r="JU30" s="210"/>
      <c r="JV30" s="210"/>
      <c r="JW30" s="210"/>
      <c r="JX30" s="210"/>
      <c r="JY30" s="210"/>
      <c r="JZ30" s="210"/>
      <c r="KA30" s="210"/>
      <c r="KB30" s="210"/>
      <c r="KC30" s="210"/>
      <c r="KD30" s="210"/>
      <c r="KE30" s="210"/>
      <c r="KF30" s="210"/>
      <c r="KG30" s="210"/>
      <c r="KH30" s="210"/>
      <c r="KI30" s="210"/>
      <c r="KJ30" s="210"/>
      <c r="KK30" s="210"/>
      <c r="KL30" s="210"/>
      <c r="KM30" s="210"/>
      <c r="KN30" s="210"/>
      <c r="KO30" s="210"/>
      <c r="KP30" s="210"/>
      <c r="KQ30" s="210"/>
      <c r="KR30" s="210"/>
      <c r="KS30" s="210"/>
      <c r="KT30" s="210"/>
      <c r="KU30" s="210"/>
      <c r="KV30" s="210"/>
      <c r="KW30" s="210"/>
      <c r="KX30" s="210"/>
      <c r="KY30" s="210"/>
      <c r="KZ30" s="210"/>
      <c r="LA30" s="210"/>
      <c r="LB30" s="210"/>
      <c r="LC30" s="210"/>
      <c r="LD30" s="210"/>
      <c r="LE30" s="210"/>
      <c r="LF30" s="210"/>
      <c r="LG30" s="210"/>
      <c r="LH30" s="210"/>
      <c r="LI30" s="210"/>
      <c r="LJ30" s="210"/>
      <c r="LK30" s="210"/>
      <c r="LL30" s="210"/>
      <c r="LM30" s="210"/>
      <c r="LN30" s="210"/>
      <c r="LO30" s="210"/>
      <c r="LP30" s="210"/>
      <c r="LQ30" s="210"/>
      <c r="LR30" s="210"/>
      <c r="LS30" s="210"/>
      <c r="LT30" s="210"/>
      <c r="LU30" s="210"/>
      <c r="LV30" s="210"/>
      <c r="LW30" s="210"/>
      <c r="LX30" s="210"/>
      <c r="LY30" s="210"/>
      <c r="LZ30" s="210"/>
      <c r="MA30" s="210"/>
      <c r="MB30" s="210"/>
      <c r="MC30" s="210"/>
      <c r="MD30" s="210"/>
      <c r="ME30" s="210"/>
      <c r="MF30" s="210"/>
      <c r="MG30" s="210"/>
      <c r="MH30" s="210"/>
      <c r="MI30" s="210"/>
      <c r="MJ30" s="210"/>
      <c r="MK30" s="210"/>
      <c r="ML30" s="210"/>
      <c r="MM30" s="210"/>
      <c r="MN30" s="210"/>
      <c r="MO30" s="210"/>
      <c r="MP30" s="210"/>
      <c r="MQ30" s="210"/>
      <c r="MR30" s="210"/>
      <c r="MS30" s="210"/>
      <c r="MT30" s="210"/>
      <c r="MU30" s="210"/>
      <c r="MV30" s="210"/>
      <c r="MW30" s="210"/>
      <c r="MX30" s="210"/>
      <c r="MY30" s="210"/>
      <c r="MZ30" s="210"/>
      <c r="NA30" s="210"/>
      <c r="NB30" s="210"/>
      <c r="NC30" s="210"/>
      <c r="ND30" s="210"/>
      <c r="NE30" s="210"/>
      <c r="NF30" s="210"/>
      <c r="NG30" s="210"/>
      <c r="NH30" s="210"/>
      <c r="NI30" s="210"/>
      <c r="NJ30" s="210"/>
      <c r="NK30" s="210"/>
      <c r="NL30" s="210"/>
      <c r="NM30" s="210"/>
      <c r="NN30" s="210"/>
      <c r="NO30" s="210"/>
      <c r="NP30" s="210"/>
      <c r="NQ30" s="210"/>
      <c r="NR30" s="210"/>
      <c r="NS30" s="210"/>
      <c r="NT30" s="210"/>
      <c r="NU30" s="210"/>
      <c r="NV30" s="210"/>
      <c r="NW30" s="210"/>
      <c r="NX30" s="210"/>
      <c r="NY30" s="210"/>
      <c r="NZ30" s="210"/>
      <c r="OA30" s="210"/>
      <c r="OB30" s="210"/>
      <c r="OC30" s="210"/>
      <c r="OD30" s="210"/>
      <c r="OE30" s="210"/>
      <c r="OF30" s="210"/>
      <c r="OG30" s="210"/>
      <c r="OH30" s="210"/>
      <c r="OI30" s="210"/>
      <c r="OJ30" s="210"/>
      <c r="OK30" s="210"/>
      <c r="OL30" s="210"/>
      <c r="OM30" s="210"/>
      <c r="ON30" s="210"/>
      <c r="OO30" s="210"/>
      <c r="OP30" s="210"/>
      <c r="OQ30" s="210"/>
      <c r="OR30" s="210"/>
      <c r="OS30" s="210"/>
      <c r="OT30" s="210"/>
      <c r="OU30" s="210"/>
      <c r="OV30" s="210"/>
      <c r="OW30" s="210"/>
      <c r="OX30" s="210"/>
      <c r="OY30" s="210"/>
      <c r="OZ30" s="210"/>
      <c r="PA30" s="210"/>
      <c r="PB30" s="210"/>
      <c r="PC30" s="210"/>
      <c r="PD30" s="210"/>
      <c r="PE30" s="210"/>
      <c r="PF30" s="210"/>
      <c r="PG30" s="210"/>
      <c r="PH30" s="210"/>
      <c r="PI30" s="210"/>
      <c r="PJ30" s="210"/>
      <c r="PK30" s="210"/>
      <c r="PL30" s="210"/>
      <c r="PM30" s="210"/>
      <c r="PN30" s="210"/>
      <c r="PO30" s="210"/>
      <c r="PP30" s="210"/>
      <c r="PQ30" s="210"/>
      <c r="PR30" s="210"/>
      <c r="PS30" s="210"/>
      <c r="PT30" s="210"/>
      <c r="PU30" s="210"/>
      <c r="PV30" s="210"/>
      <c r="PW30" s="210"/>
      <c r="PX30" s="210"/>
      <c r="PY30" s="210"/>
      <c r="PZ30" s="210"/>
      <c r="QA30" s="210"/>
      <c r="QB30" s="210"/>
      <c r="QC30" s="210"/>
      <c r="QD30" s="210"/>
      <c r="QE30" s="210"/>
      <c r="QF30" s="210"/>
      <c r="QG30" s="210"/>
      <c r="QH30" s="210"/>
      <c r="QI30" s="210"/>
      <c r="QJ30" s="210"/>
      <c r="QK30" s="210"/>
      <c r="QL30" s="210"/>
      <c r="QM30" s="210"/>
      <c r="QN30" s="210"/>
      <c r="QO30" s="210"/>
      <c r="QP30" s="210"/>
      <c r="QQ30" s="210"/>
      <c r="QR30" s="210"/>
      <c r="QS30" s="210"/>
      <c r="QT30" s="210"/>
      <c r="QU30" s="210"/>
      <c r="QV30" s="210"/>
      <c r="QW30" s="210"/>
      <c r="QX30" s="210"/>
      <c r="QY30" s="210"/>
      <c r="QZ30" s="210"/>
      <c r="RA30" s="210"/>
      <c r="RB30" s="210"/>
      <c r="RC30" s="210"/>
      <c r="RD30" s="210"/>
      <c r="RE30" s="210"/>
      <c r="RF30" s="210"/>
      <c r="RG30" s="210"/>
      <c r="RH30" s="210"/>
      <c r="RI30" s="210"/>
      <c r="RJ30" s="210"/>
      <c r="RK30" s="210"/>
      <c r="RL30" s="210"/>
      <c r="RM30" s="210"/>
      <c r="RN30" s="210"/>
      <c r="RO30" s="210"/>
      <c r="RP30" s="210"/>
      <c r="RQ30" s="210"/>
      <c r="RR30" s="210"/>
      <c r="RS30" s="210"/>
      <c r="RT30" s="210"/>
      <c r="RU30" s="210"/>
      <c r="RV30" s="210"/>
      <c r="RW30" s="210"/>
      <c r="RX30" s="210"/>
      <c r="RY30" s="210"/>
      <c r="RZ30" s="210"/>
      <c r="SA30" s="210"/>
      <c r="SB30" s="210"/>
      <c r="SC30" s="210"/>
      <c r="SD30" s="210"/>
      <c r="SE30" s="210"/>
      <c r="SF30" s="210"/>
      <c r="SG30" s="210"/>
      <c r="SH30" s="210"/>
      <c r="SI30" s="210"/>
      <c r="SJ30" s="210"/>
      <c r="SK30" s="210"/>
      <c r="SL30" s="210"/>
      <c r="SM30" s="210"/>
      <c r="SN30" s="210"/>
      <c r="SO30" s="210"/>
      <c r="SP30" s="210"/>
      <c r="SQ30" s="210"/>
      <c r="SR30" s="210"/>
      <c r="SS30" s="210"/>
      <c r="ST30" s="210"/>
      <c r="SU30" s="210"/>
      <c r="SV30" s="210"/>
      <c r="SW30" s="210"/>
      <c r="SX30" s="210"/>
      <c r="SY30" s="210"/>
      <c r="SZ30" s="210"/>
      <c r="TA30" s="210"/>
      <c r="TB30" s="210"/>
      <c r="TC30" s="210"/>
      <c r="TD30" s="210"/>
      <c r="TE30" s="210"/>
      <c r="TF30" s="210"/>
      <c r="TG30" s="210"/>
      <c r="TH30" s="210"/>
      <c r="TI30" s="210"/>
      <c r="TJ30" s="210"/>
      <c r="TK30" s="210"/>
      <c r="TL30" s="210"/>
      <c r="TM30" s="210"/>
      <c r="TN30" s="210"/>
      <c r="TO30" s="210"/>
      <c r="TP30" s="210"/>
      <c r="TQ30" s="210"/>
      <c r="TR30" s="210"/>
      <c r="TS30" s="210"/>
      <c r="TT30" s="210"/>
      <c r="TU30" s="210"/>
      <c r="TV30" s="210"/>
      <c r="TW30" s="210"/>
      <c r="TX30" s="210"/>
      <c r="TY30" s="210"/>
      <c r="TZ30" s="210"/>
      <c r="UA30" s="210"/>
      <c r="UB30" s="210"/>
      <c r="UC30" s="210"/>
      <c r="UD30" s="210"/>
      <c r="UE30" s="210"/>
      <c r="UF30" s="210"/>
      <c r="UG30" s="210"/>
      <c r="UH30" s="210"/>
      <c r="UI30" s="210"/>
      <c r="UJ30" s="210"/>
      <c r="UK30" s="210"/>
      <c r="UL30" s="210"/>
      <c r="UM30" s="210"/>
      <c r="UN30" s="210"/>
      <c r="UO30" s="210"/>
      <c r="UP30" s="210"/>
      <c r="UQ30" s="210"/>
      <c r="UR30" s="210"/>
      <c r="US30" s="210"/>
      <c r="UT30" s="210"/>
      <c r="UU30" s="210"/>
      <c r="UV30" s="210"/>
      <c r="UW30" s="210"/>
      <c r="UX30" s="210"/>
      <c r="UY30" s="210"/>
      <c r="UZ30" s="210"/>
      <c r="VA30" s="210"/>
      <c r="VB30" s="210"/>
      <c r="VC30" s="210"/>
      <c r="VD30" s="210"/>
      <c r="VE30" s="210"/>
      <c r="VF30" s="210"/>
      <c r="VG30" s="210"/>
      <c r="VH30" s="210"/>
      <c r="VI30" s="210"/>
      <c r="VJ30" s="210"/>
      <c r="VK30" s="210"/>
      <c r="VL30" s="210"/>
      <c r="VM30" s="210"/>
      <c r="VN30" s="210"/>
      <c r="VO30" s="210"/>
      <c r="VP30" s="210"/>
      <c r="VQ30" s="210"/>
      <c r="VR30" s="210"/>
      <c r="VS30" s="210"/>
      <c r="VT30" s="210"/>
      <c r="VU30" s="210"/>
      <c r="VV30" s="210"/>
      <c r="VW30" s="210"/>
      <c r="VX30" s="210"/>
      <c r="VY30" s="210"/>
      <c r="VZ30" s="210"/>
      <c r="WA30" s="210"/>
      <c r="WB30" s="210"/>
      <c r="WC30" s="210"/>
      <c r="WD30" s="210"/>
      <c r="WE30" s="210"/>
      <c r="WF30" s="210"/>
      <c r="WG30" s="210"/>
      <c r="WH30" s="210"/>
      <c r="WI30" s="210"/>
      <c r="WJ30" s="210"/>
      <c r="WK30" s="210"/>
      <c r="WL30" s="210"/>
      <c r="WM30" s="210"/>
      <c r="WN30" s="210"/>
      <c r="WO30" s="210"/>
      <c r="WP30" s="210"/>
      <c r="WQ30" s="210"/>
      <c r="WR30" s="210"/>
      <c r="WS30" s="210"/>
      <c r="WT30" s="210"/>
      <c r="WU30" s="210"/>
      <c r="WV30" s="210"/>
      <c r="WW30" s="210"/>
      <c r="WX30" s="210"/>
      <c r="WY30" s="210"/>
      <c r="WZ30" s="210"/>
      <c r="XA30" s="210"/>
      <c r="XB30" s="210"/>
      <c r="XC30" s="210"/>
      <c r="XD30" s="210"/>
      <c r="XE30" s="210"/>
      <c r="XF30" s="210"/>
      <c r="XG30" s="210"/>
      <c r="XH30" s="210"/>
      <c r="XI30" s="210"/>
      <c r="XJ30" s="210"/>
      <c r="XK30" s="210"/>
      <c r="XL30" s="210"/>
      <c r="XM30" s="210"/>
      <c r="XN30" s="210"/>
      <c r="XO30" s="210"/>
      <c r="XP30" s="210"/>
      <c r="XQ30" s="210"/>
      <c r="XR30" s="210"/>
      <c r="XS30" s="210"/>
      <c r="XT30" s="210"/>
      <c r="XU30" s="210"/>
      <c r="XV30" s="210"/>
      <c r="XW30" s="210"/>
      <c r="XX30" s="210"/>
      <c r="XY30" s="210"/>
      <c r="XZ30" s="210"/>
      <c r="YA30" s="210"/>
      <c r="YB30" s="210"/>
      <c r="YC30" s="210"/>
      <c r="YD30" s="210"/>
      <c r="YE30" s="210"/>
      <c r="YF30" s="210"/>
      <c r="YG30" s="210"/>
      <c r="YH30" s="210"/>
      <c r="YI30" s="210"/>
      <c r="YJ30" s="210"/>
      <c r="YK30" s="210"/>
      <c r="YL30" s="210"/>
      <c r="YM30" s="210"/>
      <c r="YN30" s="210"/>
      <c r="YO30" s="210"/>
      <c r="YP30" s="210"/>
      <c r="YQ30" s="210"/>
      <c r="YR30" s="210"/>
      <c r="YS30" s="210"/>
      <c r="YT30" s="210"/>
      <c r="YU30" s="210"/>
      <c r="YV30" s="210"/>
      <c r="YW30" s="210"/>
      <c r="YX30" s="210"/>
      <c r="YY30" s="210"/>
      <c r="YZ30" s="210"/>
      <c r="ZA30" s="210"/>
      <c r="ZB30" s="210"/>
      <c r="ZC30" s="210"/>
      <c r="ZD30" s="210"/>
      <c r="ZE30" s="210"/>
      <c r="ZF30" s="210"/>
      <c r="ZG30" s="210"/>
      <c r="ZH30" s="210"/>
      <c r="ZI30" s="210"/>
      <c r="ZJ30" s="210"/>
      <c r="ZK30" s="210"/>
      <c r="ZL30" s="210"/>
      <c r="ZM30" s="210"/>
      <c r="ZN30" s="210"/>
      <c r="ZO30" s="210"/>
      <c r="ZP30" s="210"/>
      <c r="ZQ30" s="210"/>
      <c r="ZR30" s="210"/>
      <c r="ZS30" s="210"/>
      <c r="ZT30" s="210"/>
      <c r="ZU30" s="210"/>
      <c r="ZV30" s="210"/>
      <c r="ZW30" s="210"/>
      <c r="ZX30" s="210"/>
      <c r="ZY30" s="210"/>
      <c r="ZZ30" s="210"/>
      <c r="AAA30" s="210"/>
      <c r="AAB30" s="210"/>
      <c r="AAC30" s="210"/>
      <c r="AAD30" s="210"/>
      <c r="AAE30" s="210"/>
      <c r="AAF30" s="210"/>
      <c r="AAG30" s="210"/>
      <c r="AAH30" s="210"/>
      <c r="AAI30" s="210"/>
      <c r="AAJ30" s="210"/>
      <c r="AAK30" s="210"/>
      <c r="AAL30" s="210"/>
      <c r="AAM30" s="210"/>
      <c r="AAN30" s="210"/>
      <c r="AAO30" s="210"/>
      <c r="AAP30" s="210"/>
      <c r="AAQ30" s="210"/>
      <c r="AAR30" s="210"/>
      <c r="AAS30" s="210"/>
      <c r="AAT30" s="210"/>
      <c r="AAU30" s="210"/>
      <c r="AAV30" s="210"/>
      <c r="AAW30" s="210"/>
      <c r="AAX30" s="210"/>
      <c r="AAY30" s="210"/>
      <c r="AAZ30" s="210"/>
      <c r="ABA30" s="210"/>
      <c r="ABB30" s="210"/>
      <c r="ABC30" s="210"/>
      <c r="ABD30" s="210"/>
      <c r="ABE30" s="210"/>
      <c r="ABF30" s="210"/>
      <c r="ABG30" s="210"/>
      <c r="ABH30" s="210"/>
      <c r="ABI30" s="210"/>
      <c r="ABJ30" s="210"/>
      <c r="ABK30" s="210"/>
      <c r="ABL30" s="210"/>
      <c r="ABM30" s="210"/>
      <c r="ABN30" s="210"/>
      <c r="ABO30" s="210"/>
      <c r="ABP30" s="210"/>
      <c r="ABQ30" s="210"/>
      <c r="ABR30" s="210"/>
      <c r="ABS30" s="210"/>
      <c r="ABT30" s="210"/>
      <c r="ABU30" s="210"/>
      <c r="ABV30" s="210"/>
      <c r="ABW30" s="210"/>
      <c r="ABX30" s="210"/>
      <c r="ABY30" s="210"/>
      <c r="ABZ30" s="210"/>
      <c r="ACA30" s="210"/>
      <c r="ACB30" s="210"/>
      <c r="ACC30" s="210"/>
      <c r="ACD30" s="210"/>
      <c r="ACE30" s="210"/>
      <c r="ACF30" s="210"/>
      <c r="ACG30" s="210"/>
      <c r="ACH30" s="210"/>
      <c r="ACI30" s="210"/>
      <c r="ACJ30" s="210"/>
      <c r="ACK30" s="210"/>
      <c r="ACL30" s="210"/>
      <c r="ACM30" s="210"/>
      <c r="ACN30" s="210"/>
      <c r="ACO30" s="210"/>
      <c r="ACP30" s="210"/>
      <c r="ACQ30" s="210"/>
      <c r="ACR30" s="210"/>
      <c r="ACS30" s="210"/>
      <c r="ACT30" s="210"/>
      <c r="ACU30" s="210"/>
      <c r="ACV30" s="210"/>
      <c r="ACW30" s="210"/>
      <c r="ACX30" s="210"/>
      <c r="ACY30" s="210"/>
      <c r="ACZ30" s="210"/>
      <c r="ADA30" s="210"/>
      <c r="ADB30" s="210"/>
      <c r="ADC30" s="210"/>
      <c r="ADD30" s="210"/>
      <c r="ADE30" s="210"/>
      <c r="ADF30" s="210"/>
      <c r="ADG30" s="210"/>
      <c r="ADH30" s="210"/>
      <c r="ADI30" s="210"/>
      <c r="ADJ30" s="210"/>
      <c r="ADK30" s="210"/>
      <c r="ADL30" s="210"/>
      <c r="ADM30" s="210"/>
      <c r="ADN30" s="210"/>
    </row>
    <row r="31" spans="1:794" x14ac:dyDescent="0.2">
      <c r="A31" s="213">
        <v>37</v>
      </c>
      <c r="B31" s="219" t="s">
        <v>1437</v>
      </c>
      <c r="C31" s="219" t="s">
        <v>540</v>
      </c>
      <c r="D31" s="219" t="s">
        <v>541</v>
      </c>
      <c r="E31" s="213" t="s">
        <v>529</v>
      </c>
      <c r="F31" s="219" t="s">
        <v>703</v>
      </c>
      <c r="G31" s="204"/>
    </row>
    <row r="32" spans="1:794" x14ac:dyDescent="0.2">
      <c r="A32" s="213">
        <v>38</v>
      </c>
      <c r="B32" s="219" t="s">
        <v>1438</v>
      </c>
      <c r="C32" s="219" t="s">
        <v>540</v>
      </c>
      <c r="D32" s="219" t="s">
        <v>541</v>
      </c>
      <c r="E32" s="213" t="s">
        <v>529</v>
      </c>
      <c r="F32" s="219" t="s">
        <v>703</v>
      </c>
      <c r="G32" s="204"/>
    </row>
    <row r="33" spans="1:794" x14ac:dyDescent="0.2">
      <c r="A33" s="213">
        <v>51</v>
      </c>
      <c r="B33" s="219" t="s">
        <v>1419</v>
      </c>
      <c r="C33" s="219" t="s">
        <v>659</v>
      </c>
      <c r="D33" s="219" t="s">
        <v>660</v>
      </c>
      <c r="E33" s="213" t="s">
        <v>529</v>
      </c>
      <c r="F33" s="219" t="s">
        <v>661</v>
      </c>
      <c r="G33" s="204"/>
    </row>
    <row r="34" spans="1:794" x14ac:dyDescent="0.2">
      <c r="A34" s="213">
        <v>52</v>
      </c>
      <c r="B34" s="219" t="s">
        <v>1431</v>
      </c>
      <c r="C34" s="219" t="s">
        <v>542</v>
      </c>
      <c r="D34" s="219" t="s">
        <v>704</v>
      </c>
      <c r="E34" s="213" t="s">
        <v>529</v>
      </c>
      <c r="F34" s="219" t="s">
        <v>705</v>
      </c>
      <c r="G34" s="204"/>
    </row>
    <row r="35" spans="1:794" x14ac:dyDescent="0.2">
      <c r="A35" s="213">
        <v>53</v>
      </c>
      <c r="B35" s="219" t="s">
        <v>1439</v>
      </c>
      <c r="C35" s="219" t="s">
        <v>706</v>
      </c>
      <c r="D35" s="219" t="s">
        <v>529</v>
      </c>
      <c r="E35" s="213"/>
      <c r="F35" s="219" t="s">
        <v>707</v>
      </c>
      <c r="G35" s="204"/>
    </row>
    <row r="36" spans="1:794" x14ac:dyDescent="0.2">
      <c r="A36" s="213">
        <v>55</v>
      </c>
      <c r="B36" s="219" t="s">
        <v>1440</v>
      </c>
      <c r="C36" s="219" t="s">
        <v>543</v>
      </c>
      <c r="D36" s="219" t="s">
        <v>708</v>
      </c>
      <c r="E36" s="213" t="s">
        <v>529</v>
      </c>
      <c r="F36" s="219" t="s">
        <v>709</v>
      </c>
      <c r="G36" s="204"/>
    </row>
    <row r="37" spans="1:794" x14ac:dyDescent="0.2">
      <c r="A37" s="213">
        <v>57</v>
      </c>
      <c r="B37" s="219" t="s">
        <v>1441</v>
      </c>
      <c r="C37" s="219" t="s">
        <v>710</v>
      </c>
      <c r="D37" s="219" t="s">
        <v>711</v>
      </c>
      <c r="E37" s="213" t="s">
        <v>529</v>
      </c>
      <c r="F37" s="219" t="s">
        <v>712</v>
      </c>
      <c r="G37" s="204"/>
    </row>
    <row r="38" spans="1:794" x14ac:dyDescent="0.2">
      <c r="A38" s="213">
        <v>58</v>
      </c>
      <c r="B38" s="219" t="s">
        <v>1442</v>
      </c>
      <c r="C38" s="219" t="s">
        <v>544</v>
      </c>
      <c r="D38" s="219" t="s">
        <v>545</v>
      </c>
      <c r="E38" s="213" t="s">
        <v>529</v>
      </c>
      <c r="F38" s="219" t="s">
        <v>713</v>
      </c>
      <c r="G38" s="204" t="s">
        <v>1377</v>
      </c>
    </row>
    <row r="39" spans="1:794" s="215" customFormat="1" x14ac:dyDescent="0.2">
      <c r="A39" s="208">
        <v>59</v>
      </c>
      <c r="B39" s="208" t="s">
        <v>1355</v>
      </c>
      <c r="C39" s="208" t="s">
        <v>1356</v>
      </c>
      <c r="D39" s="208" t="s">
        <v>529</v>
      </c>
      <c r="E39" s="208" t="s">
        <v>677</v>
      </c>
      <c r="F39" s="220" t="s">
        <v>713</v>
      </c>
      <c r="G39" s="205" t="s">
        <v>1376</v>
      </c>
      <c r="H39" s="210"/>
      <c r="I39" s="210"/>
      <c r="J39" s="210"/>
      <c r="K39" s="210"/>
      <c r="L39" s="210"/>
      <c r="M39" s="210"/>
      <c r="N39" s="210"/>
      <c r="O39" s="210"/>
      <c r="P39" s="210"/>
      <c r="Q39" s="210"/>
      <c r="R39" s="210"/>
      <c r="S39" s="210"/>
      <c r="T39" s="210"/>
      <c r="U39" s="210"/>
      <c r="V39" s="210"/>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210"/>
      <c r="BF39" s="210"/>
      <c r="BG39" s="210"/>
      <c r="BH39" s="210"/>
      <c r="BI39" s="210"/>
      <c r="BJ39" s="210"/>
      <c r="BK39" s="210"/>
      <c r="BL39" s="210"/>
      <c r="BM39" s="210"/>
      <c r="BN39" s="210"/>
      <c r="BO39" s="210"/>
      <c r="BP39" s="210"/>
      <c r="BQ39" s="210"/>
      <c r="BR39" s="210"/>
      <c r="BS39" s="210"/>
      <c r="BT39" s="210"/>
      <c r="BU39" s="210"/>
      <c r="BV39" s="210"/>
      <c r="BW39" s="210"/>
      <c r="BX39" s="210"/>
      <c r="BY39" s="210"/>
      <c r="BZ39" s="210"/>
      <c r="CA39" s="210"/>
      <c r="CB39" s="210"/>
      <c r="CC39" s="210"/>
      <c r="CD39" s="210"/>
      <c r="CE39" s="210"/>
      <c r="CF39" s="210"/>
      <c r="CG39" s="210"/>
      <c r="CH39" s="210"/>
      <c r="CI39" s="210"/>
      <c r="CJ39" s="210"/>
      <c r="CK39" s="210"/>
      <c r="CL39" s="210"/>
      <c r="CM39" s="210"/>
      <c r="CN39" s="210"/>
      <c r="CO39" s="210"/>
      <c r="CP39" s="210"/>
      <c r="CQ39" s="210"/>
      <c r="CR39" s="210"/>
      <c r="CS39" s="210"/>
      <c r="CT39" s="210"/>
      <c r="CU39" s="210"/>
      <c r="CV39" s="210"/>
      <c r="CW39" s="210"/>
      <c r="CX39" s="210"/>
      <c r="CY39" s="210"/>
      <c r="CZ39" s="210"/>
      <c r="DA39" s="210"/>
      <c r="DB39" s="210"/>
      <c r="DC39" s="210"/>
      <c r="DD39" s="210"/>
      <c r="DE39" s="210"/>
      <c r="DF39" s="210"/>
      <c r="DG39" s="210"/>
      <c r="DH39" s="210"/>
      <c r="DI39" s="210"/>
      <c r="DJ39" s="210"/>
      <c r="DK39" s="210"/>
      <c r="DL39" s="210"/>
      <c r="DM39" s="210"/>
      <c r="DN39" s="210"/>
      <c r="DO39" s="210"/>
      <c r="DP39" s="210"/>
      <c r="DQ39" s="210"/>
      <c r="DR39" s="210"/>
      <c r="DS39" s="210"/>
      <c r="DT39" s="210"/>
      <c r="DU39" s="210"/>
      <c r="DV39" s="210"/>
      <c r="DW39" s="210"/>
      <c r="DX39" s="210"/>
      <c r="DY39" s="210"/>
      <c r="DZ39" s="210"/>
      <c r="EA39" s="210"/>
      <c r="EB39" s="210"/>
      <c r="EC39" s="210"/>
      <c r="ED39" s="210"/>
      <c r="EE39" s="210"/>
      <c r="EF39" s="210"/>
      <c r="EG39" s="210"/>
      <c r="EH39" s="210"/>
      <c r="EI39" s="210"/>
      <c r="EJ39" s="210"/>
      <c r="EK39" s="210"/>
      <c r="EL39" s="210"/>
      <c r="EM39" s="210"/>
      <c r="EN39" s="210"/>
      <c r="EO39" s="210"/>
      <c r="EP39" s="210"/>
      <c r="EQ39" s="210"/>
      <c r="ER39" s="210"/>
      <c r="ES39" s="210"/>
      <c r="ET39" s="210"/>
      <c r="EU39" s="210"/>
      <c r="EV39" s="210"/>
      <c r="EW39" s="210"/>
      <c r="EX39" s="210"/>
      <c r="EY39" s="210"/>
      <c r="EZ39" s="210"/>
      <c r="FA39" s="210"/>
      <c r="FB39" s="210"/>
      <c r="FC39" s="210"/>
      <c r="FD39" s="210"/>
      <c r="FE39" s="210"/>
      <c r="FF39" s="210"/>
      <c r="FG39" s="210"/>
      <c r="FH39" s="210"/>
      <c r="FI39" s="210"/>
      <c r="FJ39" s="210"/>
      <c r="FK39" s="210"/>
      <c r="FL39" s="210"/>
      <c r="FM39" s="210"/>
      <c r="FN39" s="210"/>
      <c r="FO39" s="210"/>
      <c r="FP39" s="210"/>
      <c r="FQ39" s="210"/>
      <c r="FR39" s="210"/>
      <c r="FS39" s="210"/>
      <c r="FT39" s="210"/>
      <c r="FU39" s="210"/>
      <c r="FV39" s="210"/>
      <c r="FW39" s="210"/>
      <c r="FX39" s="210"/>
      <c r="FY39" s="210"/>
      <c r="FZ39" s="210"/>
      <c r="GA39" s="210"/>
      <c r="GB39" s="210"/>
      <c r="GC39" s="210"/>
      <c r="GD39" s="210"/>
      <c r="GE39" s="210"/>
      <c r="GF39" s="210"/>
      <c r="GG39" s="210"/>
      <c r="GH39" s="210"/>
      <c r="GI39" s="210"/>
      <c r="GJ39" s="210"/>
      <c r="GK39" s="210"/>
      <c r="GL39" s="210"/>
      <c r="GM39" s="210"/>
      <c r="GN39" s="210"/>
      <c r="GO39" s="210"/>
      <c r="GP39" s="210"/>
      <c r="GQ39" s="210"/>
      <c r="GR39" s="210"/>
      <c r="GS39" s="210"/>
      <c r="GT39" s="210"/>
      <c r="GU39" s="210"/>
      <c r="GV39" s="210"/>
      <c r="GW39" s="210"/>
      <c r="GX39" s="210"/>
      <c r="GY39" s="210"/>
      <c r="GZ39" s="210"/>
      <c r="HA39" s="210"/>
      <c r="HB39" s="210"/>
      <c r="HC39" s="210"/>
      <c r="HD39" s="210"/>
      <c r="HE39" s="210"/>
      <c r="HF39" s="210"/>
      <c r="HG39" s="210"/>
      <c r="HH39" s="210"/>
      <c r="HI39" s="210"/>
      <c r="HJ39" s="210"/>
      <c r="HK39" s="210"/>
      <c r="HL39" s="210"/>
      <c r="HM39" s="210"/>
      <c r="HN39" s="210"/>
      <c r="HO39" s="210"/>
      <c r="HP39" s="210"/>
      <c r="HQ39" s="210"/>
      <c r="HR39" s="210"/>
      <c r="HS39" s="210"/>
      <c r="HT39" s="210"/>
      <c r="HU39" s="210"/>
      <c r="HV39" s="210"/>
      <c r="HW39" s="210"/>
      <c r="HX39" s="210"/>
      <c r="HY39" s="210"/>
      <c r="HZ39" s="210"/>
      <c r="IA39" s="210"/>
      <c r="IB39" s="210"/>
      <c r="IC39" s="210"/>
      <c r="ID39" s="210"/>
      <c r="IE39" s="210"/>
      <c r="IF39" s="210"/>
      <c r="IG39" s="210"/>
      <c r="IH39" s="210"/>
      <c r="II39" s="210"/>
      <c r="IJ39" s="210"/>
      <c r="IK39" s="210"/>
      <c r="IL39" s="210"/>
      <c r="IM39" s="210"/>
      <c r="IN39" s="210"/>
      <c r="IO39" s="210"/>
      <c r="IP39" s="210"/>
      <c r="IQ39" s="210"/>
      <c r="IR39" s="210"/>
      <c r="IS39" s="210"/>
      <c r="IT39" s="210"/>
      <c r="IU39" s="210"/>
      <c r="IV39" s="210"/>
      <c r="IW39" s="210"/>
      <c r="IX39" s="210"/>
      <c r="IY39" s="210"/>
      <c r="IZ39" s="210"/>
      <c r="JA39" s="210"/>
      <c r="JB39" s="210"/>
      <c r="JC39" s="210"/>
      <c r="JD39" s="210"/>
      <c r="JE39" s="210"/>
      <c r="JF39" s="210"/>
      <c r="JG39" s="210"/>
      <c r="JH39" s="210"/>
      <c r="JI39" s="210"/>
      <c r="JJ39" s="210"/>
      <c r="JK39" s="210"/>
      <c r="JL39" s="210"/>
      <c r="JM39" s="210"/>
      <c r="JN39" s="210"/>
      <c r="JO39" s="210"/>
      <c r="JP39" s="210"/>
      <c r="JQ39" s="210"/>
      <c r="JR39" s="210"/>
      <c r="JS39" s="210"/>
      <c r="JT39" s="210"/>
      <c r="JU39" s="210"/>
      <c r="JV39" s="210"/>
      <c r="JW39" s="210"/>
      <c r="JX39" s="210"/>
      <c r="JY39" s="210"/>
      <c r="JZ39" s="210"/>
      <c r="KA39" s="210"/>
      <c r="KB39" s="210"/>
      <c r="KC39" s="210"/>
      <c r="KD39" s="210"/>
      <c r="KE39" s="210"/>
      <c r="KF39" s="210"/>
      <c r="KG39" s="210"/>
      <c r="KH39" s="210"/>
      <c r="KI39" s="210"/>
      <c r="KJ39" s="210"/>
      <c r="KK39" s="210"/>
      <c r="KL39" s="210"/>
      <c r="KM39" s="210"/>
      <c r="KN39" s="210"/>
      <c r="KO39" s="210"/>
      <c r="KP39" s="210"/>
      <c r="KQ39" s="210"/>
      <c r="KR39" s="210"/>
      <c r="KS39" s="210"/>
      <c r="KT39" s="210"/>
      <c r="KU39" s="210"/>
      <c r="KV39" s="210"/>
      <c r="KW39" s="210"/>
      <c r="KX39" s="210"/>
      <c r="KY39" s="210"/>
      <c r="KZ39" s="210"/>
      <c r="LA39" s="210"/>
      <c r="LB39" s="210"/>
      <c r="LC39" s="210"/>
      <c r="LD39" s="210"/>
      <c r="LE39" s="210"/>
      <c r="LF39" s="210"/>
      <c r="LG39" s="210"/>
      <c r="LH39" s="210"/>
      <c r="LI39" s="210"/>
      <c r="LJ39" s="210"/>
      <c r="LK39" s="210"/>
      <c r="LL39" s="210"/>
      <c r="LM39" s="210"/>
      <c r="LN39" s="210"/>
      <c r="LO39" s="210"/>
      <c r="LP39" s="210"/>
      <c r="LQ39" s="210"/>
      <c r="LR39" s="210"/>
      <c r="LS39" s="210"/>
      <c r="LT39" s="210"/>
      <c r="LU39" s="210"/>
      <c r="LV39" s="210"/>
      <c r="LW39" s="210"/>
      <c r="LX39" s="210"/>
      <c r="LY39" s="210"/>
      <c r="LZ39" s="210"/>
      <c r="MA39" s="210"/>
      <c r="MB39" s="210"/>
      <c r="MC39" s="210"/>
      <c r="MD39" s="210"/>
      <c r="ME39" s="210"/>
      <c r="MF39" s="210"/>
      <c r="MG39" s="210"/>
      <c r="MH39" s="210"/>
      <c r="MI39" s="210"/>
      <c r="MJ39" s="210"/>
      <c r="MK39" s="210"/>
      <c r="ML39" s="210"/>
      <c r="MM39" s="210"/>
      <c r="MN39" s="210"/>
      <c r="MO39" s="210"/>
      <c r="MP39" s="210"/>
      <c r="MQ39" s="210"/>
      <c r="MR39" s="210"/>
      <c r="MS39" s="210"/>
      <c r="MT39" s="210"/>
      <c r="MU39" s="210"/>
      <c r="MV39" s="210"/>
      <c r="MW39" s="210"/>
      <c r="MX39" s="210"/>
      <c r="MY39" s="210"/>
      <c r="MZ39" s="210"/>
      <c r="NA39" s="210"/>
      <c r="NB39" s="210"/>
      <c r="NC39" s="210"/>
      <c r="ND39" s="210"/>
      <c r="NE39" s="210"/>
      <c r="NF39" s="210"/>
      <c r="NG39" s="210"/>
      <c r="NH39" s="210"/>
      <c r="NI39" s="210"/>
      <c r="NJ39" s="210"/>
      <c r="NK39" s="210"/>
      <c r="NL39" s="210"/>
      <c r="NM39" s="210"/>
      <c r="NN39" s="210"/>
      <c r="NO39" s="210"/>
      <c r="NP39" s="210"/>
      <c r="NQ39" s="210"/>
      <c r="NR39" s="210"/>
      <c r="NS39" s="210"/>
      <c r="NT39" s="210"/>
      <c r="NU39" s="210"/>
      <c r="NV39" s="210"/>
      <c r="NW39" s="210"/>
      <c r="NX39" s="210"/>
      <c r="NY39" s="210"/>
      <c r="NZ39" s="210"/>
      <c r="OA39" s="210"/>
      <c r="OB39" s="210"/>
      <c r="OC39" s="210"/>
      <c r="OD39" s="210"/>
      <c r="OE39" s="210"/>
      <c r="OF39" s="210"/>
      <c r="OG39" s="210"/>
      <c r="OH39" s="210"/>
      <c r="OI39" s="210"/>
      <c r="OJ39" s="210"/>
      <c r="OK39" s="210"/>
      <c r="OL39" s="210"/>
      <c r="OM39" s="210"/>
      <c r="ON39" s="210"/>
      <c r="OO39" s="210"/>
      <c r="OP39" s="210"/>
      <c r="OQ39" s="210"/>
      <c r="OR39" s="210"/>
      <c r="OS39" s="210"/>
      <c r="OT39" s="210"/>
      <c r="OU39" s="210"/>
      <c r="OV39" s="210"/>
      <c r="OW39" s="210"/>
      <c r="OX39" s="210"/>
      <c r="OY39" s="210"/>
      <c r="OZ39" s="210"/>
      <c r="PA39" s="210"/>
      <c r="PB39" s="210"/>
      <c r="PC39" s="210"/>
      <c r="PD39" s="210"/>
      <c r="PE39" s="210"/>
      <c r="PF39" s="210"/>
      <c r="PG39" s="210"/>
      <c r="PH39" s="210"/>
      <c r="PI39" s="210"/>
      <c r="PJ39" s="210"/>
      <c r="PK39" s="210"/>
      <c r="PL39" s="210"/>
      <c r="PM39" s="210"/>
      <c r="PN39" s="210"/>
      <c r="PO39" s="210"/>
      <c r="PP39" s="210"/>
      <c r="PQ39" s="210"/>
      <c r="PR39" s="210"/>
      <c r="PS39" s="210"/>
      <c r="PT39" s="210"/>
      <c r="PU39" s="210"/>
      <c r="PV39" s="210"/>
      <c r="PW39" s="210"/>
      <c r="PX39" s="210"/>
      <c r="PY39" s="210"/>
      <c r="PZ39" s="210"/>
      <c r="QA39" s="210"/>
      <c r="QB39" s="210"/>
      <c r="QC39" s="210"/>
      <c r="QD39" s="210"/>
      <c r="QE39" s="210"/>
      <c r="QF39" s="210"/>
      <c r="QG39" s="210"/>
      <c r="QH39" s="210"/>
      <c r="QI39" s="210"/>
      <c r="QJ39" s="210"/>
      <c r="QK39" s="210"/>
      <c r="QL39" s="210"/>
      <c r="QM39" s="210"/>
      <c r="QN39" s="210"/>
      <c r="QO39" s="210"/>
      <c r="QP39" s="210"/>
      <c r="QQ39" s="210"/>
      <c r="QR39" s="210"/>
      <c r="QS39" s="210"/>
      <c r="QT39" s="210"/>
      <c r="QU39" s="210"/>
      <c r="QV39" s="210"/>
      <c r="QW39" s="210"/>
      <c r="QX39" s="210"/>
      <c r="QY39" s="210"/>
      <c r="QZ39" s="210"/>
      <c r="RA39" s="210"/>
      <c r="RB39" s="210"/>
      <c r="RC39" s="210"/>
      <c r="RD39" s="210"/>
      <c r="RE39" s="210"/>
      <c r="RF39" s="210"/>
      <c r="RG39" s="210"/>
      <c r="RH39" s="210"/>
      <c r="RI39" s="210"/>
      <c r="RJ39" s="210"/>
      <c r="RK39" s="210"/>
      <c r="RL39" s="210"/>
      <c r="RM39" s="210"/>
      <c r="RN39" s="210"/>
      <c r="RO39" s="210"/>
      <c r="RP39" s="210"/>
      <c r="RQ39" s="210"/>
      <c r="RR39" s="210"/>
      <c r="RS39" s="210"/>
      <c r="RT39" s="210"/>
      <c r="RU39" s="210"/>
      <c r="RV39" s="210"/>
      <c r="RW39" s="210"/>
      <c r="RX39" s="210"/>
      <c r="RY39" s="210"/>
      <c r="RZ39" s="210"/>
      <c r="SA39" s="210"/>
      <c r="SB39" s="210"/>
      <c r="SC39" s="210"/>
      <c r="SD39" s="210"/>
      <c r="SE39" s="210"/>
      <c r="SF39" s="210"/>
      <c r="SG39" s="210"/>
      <c r="SH39" s="210"/>
      <c r="SI39" s="210"/>
      <c r="SJ39" s="210"/>
      <c r="SK39" s="210"/>
      <c r="SL39" s="210"/>
      <c r="SM39" s="210"/>
      <c r="SN39" s="210"/>
      <c r="SO39" s="210"/>
      <c r="SP39" s="210"/>
      <c r="SQ39" s="210"/>
      <c r="SR39" s="210"/>
      <c r="SS39" s="210"/>
      <c r="ST39" s="210"/>
      <c r="SU39" s="210"/>
      <c r="SV39" s="210"/>
      <c r="SW39" s="210"/>
      <c r="SX39" s="210"/>
      <c r="SY39" s="210"/>
      <c r="SZ39" s="210"/>
      <c r="TA39" s="210"/>
      <c r="TB39" s="210"/>
      <c r="TC39" s="210"/>
      <c r="TD39" s="210"/>
      <c r="TE39" s="210"/>
      <c r="TF39" s="210"/>
      <c r="TG39" s="210"/>
      <c r="TH39" s="210"/>
      <c r="TI39" s="210"/>
      <c r="TJ39" s="210"/>
      <c r="TK39" s="210"/>
      <c r="TL39" s="210"/>
      <c r="TM39" s="210"/>
      <c r="TN39" s="210"/>
      <c r="TO39" s="210"/>
      <c r="TP39" s="210"/>
      <c r="TQ39" s="210"/>
      <c r="TR39" s="210"/>
      <c r="TS39" s="210"/>
      <c r="TT39" s="210"/>
      <c r="TU39" s="210"/>
      <c r="TV39" s="210"/>
      <c r="TW39" s="210"/>
      <c r="TX39" s="210"/>
      <c r="TY39" s="210"/>
      <c r="TZ39" s="210"/>
      <c r="UA39" s="210"/>
      <c r="UB39" s="210"/>
      <c r="UC39" s="210"/>
      <c r="UD39" s="210"/>
      <c r="UE39" s="210"/>
      <c r="UF39" s="210"/>
      <c r="UG39" s="210"/>
      <c r="UH39" s="210"/>
      <c r="UI39" s="210"/>
      <c r="UJ39" s="210"/>
      <c r="UK39" s="210"/>
      <c r="UL39" s="210"/>
      <c r="UM39" s="210"/>
      <c r="UN39" s="210"/>
      <c r="UO39" s="210"/>
      <c r="UP39" s="210"/>
      <c r="UQ39" s="210"/>
      <c r="UR39" s="210"/>
      <c r="US39" s="210"/>
      <c r="UT39" s="210"/>
      <c r="UU39" s="210"/>
      <c r="UV39" s="210"/>
      <c r="UW39" s="210"/>
      <c r="UX39" s="210"/>
      <c r="UY39" s="210"/>
      <c r="UZ39" s="210"/>
      <c r="VA39" s="210"/>
      <c r="VB39" s="210"/>
      <c r="VC39" s="210"/>
      <c r="VD39" s="210"/>
      <c r="VE39" s="210"/>
      <c r="VF39" s="210"/>
      <c r="VG39" s="210"/>
      <c r="VH39" s="210"/>
      <c r="VI39" s="210"/>
      <c r="VJ39" s="210"/>
      <c r="VK39" s="210"/>
      <c r="VL39" s="210"/>
      <c r="VM39" s="210"/>
      <c r="VN39" s="210"/>
      <c r="VO39" s="210"/>
      <c r="VP39" s="210"/>
      <c r="VQ39" s="210"/>
      <c r="VR39" s="210"/>
      <c r="VS39" s="210"/>
      <c r="VT39" s="210"/>
      <c r="VU39" s="210"/>
      <c r="VV39" s="210"/>
      <c r="VW39" s="210"/>
      <c r="VX39" s="210"/>
      <c r="VY39" s="210"/>
      <c r="VZ39" s="210"/>
      <c r="WA39" s="210"/>
      <c r="WB39" s="210"/>
      <c r="WC39" s="210"/>
      <c r="WD39" s="210"/>
      <c r="WE39" s="210"/>
      <c r="WF39" s="210"/>
      <c r="WG39" s="210"/>
      <c r="WH39" s="210"/>
      <c r="WI39" s="210"/>
      <c r="WJ39" s="210"/>
      <c r="WK39" s="210"/>
      <c r="WL39" s="210"/>
      <c r="WM39" s="210"/>
      <c r="WN39" s="210"/>
      <c r="WO39" s="210"/>
      <c r="WP39" s="210"/>
      <c r="WQ39" s="210"/>
      <c r="WR39" s="210"/>
      <c r="WS39" s="210"/>
      <c r="WT39" s="210"/>
      <c r="WU39" s="210"/>
      <c r="WV39" s="210"/>
      <c r="WW39" s="210"/>
      <c r="WX39" s="210"/>
      <c r="WY39" s="210"/>
      <c r="WZ39" s="210"/>
      <c r="XA39" s="210"/>
      <c r="XB39" s="210"/>
      <c r="XC39" s="210"/>
      <c r="XD39" s="210"/>
      <c r="XE39" s="210"/>
      <c r="XF39" s="210"/>
      <c r="XG39" s="210"/>
      <c r="XH39" s="210"/>
      <c r="XI39" s="210"/>
      <c r="XJ39" s="210"/>
      <c r="XK39" s="210"/>
      <c r="XL39" s="210"/>
      <c r="XM39" s="210"/>
      <c r="XN39" s="210"/>
      <c r="XO39" s="210"/>
      <c r="XP39" s="210"/>
      <c r="XQ39" s="210"/>
      <c r="XR39" s="210"/>
      <c r="XS39" s="210"/>
      <c r="XT39" s="210"/>
      <c r="XU39" s="210"/>
      <c r="XV39" s="210"/>
      <c r="XW39" s="210"/>
      <c r="XX39" s="210"/>
      <c r="XY39" s="210"/>
      <c r="XZ39" s="210"/>
      <c r="YA39" s="210"/>
      <c r="YB39" s="210"/>
      <c r="YC39" s="210"/>
      <c r="YD39" s="210"/>
      <c r="YE39" s="210"/>
      <c r="YF39" s="210"/>
      <c r="YG39" s="210"/>
      <c r="YH39" s="210"/>
      <c r="YI39" s="210"/>
      <c r="YJ39" s="210"/>
      <c r="YK39" s="210"/>
      <c r="YL39" s="210"/>
      <c r="YM39" s="210"/>
      <c r="YN39" s="210"/>
      <c r="YO39" s="210"/>
      <c r="YP39" s="210"/>
      <c r="YQ39" s="210"/>
      <c r="YR39" s="210"/>
      <c r="YS39" s="210"/>
      <c r="YT39" s="210"/>
      <c r="YU39" s="210"/>
      <c r="YV39" s="210"/>
      <c r="YW39" s="210"/>
      <c r="YX39" s="210"/>
      <c r="YY39" s="210"/>
      <c r="YZ39" s="210"/>
      <c r="ZA39" s="210"/>
      <c r="ZB39" s="210"/>
      <c r="ZC39" s="210"/>
      <c r="ZD39" s="210"/>
      <c r="ZE39" s="210"/>
      <c r="ZF39" s="210"/>
      <c r="ZG39" s="210"/>
      <c r="ZH39" s="210"/>
      <c r="ZI39" s="210"/>
      <c r="ZJ39" s="210"/>
      <c r="ZK39" s="210"/>
      <c r="ZL39" s="210"/>
      <c r="ZM39" s="210"/>
      <c r="ZN39" s="210"/>
      <c r="ZO39" s="210"/>
      <c r="ZP39" s="210"/>
      <c r="ZQ39" s="210"/>
      <c r="ZR39" s="210"/>
      <c r="ZS39" s="210"/>
      <c r="ZT39" s="210"/>
      <c r="ZU39" s="210"/>
      <c r="ZV39" s="210"/>
      <c r="ZW39" s="210"/>
      <c r="ZX39" s="210"/>
      <c r="ZY39" s="210"/>
      <c r="ZZ39" s="210"/>
      <c r="AAA39" s="210"/>
      <c r="AAB39" s="210"/>
      <c r="AAC39" s="210"/>
      <c r="AAD39" s="210"/>
      <c r="AAE39" s="210"/>
      <c r="AAF39" s="210"/>
      <c r="AAG39" s="210"/>
      <c r="AAH39" s="210"/>
      <c r="AAI39" s="210"/>
      <c r="AAJ39" s="210"/>
      <c r="AAK39" s="210"/>
      <c r="AAL39" s="210"/>
      <c r="AAM39" s="210"/>
      <c r="AAN39" s="210"/>
      <c r="AAO39" s="210"/>
      <c r="AAP39" s="210"/>
      <c r="AAQ39" s="210"/>
      <c r="AAR39" s="210"/>
      <c r="AAS39" s="210"/>
      <c r="AAT39" s="210"/>
      <c r="AAU39" s="210"/>
      <c r="AAV39" s="210"/>
      <c r="AAW39" s="210"/>
      <c r="AAX39" s="210"/>
      <c r="AAY39" s="210"/>
      <c r="AAZ39" s="210"/>
      <c r="ABA39" s="210"/>
      <c r="ABB39" s="210"/>
      <c r="ABC39" s="210"/>
      <c r="ABD39" s="210"/>
      <c r="ABE39" s="210"/>
      <c r="ABF39" s="210"/>
      <c r="ABG39" s="210"/>
      <c r="ABH39" s="210"/>
      <c r="ABI39" s="210"/>
      <c r="ABJ39" s="210"/>
      <c r="ABK39" s="210"/>
      <c r="ABL39" s="210"/>
      <c r="ABM39" s="210"/>
      <c r="ABN39" s="210"/>
      <c r="ABO39" s="210"/>
      <c r="ABP39" s="210"/>
      <c r="ABQ39" s="210"/>
      <c r="ABR39" s="210"/>
      <c r="ABS39" s="210"/>
      <c r="ABT39" s="210"/>
      <c r="ABU39" s="210"/>
      <c r="ABV39" s="210"/>
      <c r="ABW39" s="210"/>
      <c r="ABX39" s="210"/>
      <c r="ABY39" s="210"/>
      <c r="ABZ39" s="210"/>
      <c r="ACA39" s="210"/>
      <c r="ACB39" s="210"/>
      <c r="ACC39" s="210"/>
      <c r="ACD39" s="210"/>
      <c r="ACE39" s="210"/>
      <c r="ACF39" s="210"/>
      <c r="ACG39" s="210"/>
      <c r="ACH39" s="210"/>
      <c r="ACI39" s="210"/>
      <c r="ACJ39" s="210"/>
      <c r="ACK39" s="210"/>
      <c r="ACL39" s="210"/>
      <c r="ACM39" s="210"/>
      <c r="ACN39" s="210"/>
      <c r="ACO39" s="210"/>
      <c r="ACP39" s="210"/>
      <c r="ACQ39" s="210"/>
      <c r="ACR39" s="210"/>
      <c r="ACS39" s="210"/>
      <c r="ACT39" s="210"/>
      <c r="ACU39" s="210"/>
      <c r="ACV39" s="210"/>
      <c r="ACW39" s="210"/>
      <c r="ACX39" s="210"/>
      <c r="ACY39" s="210"/>
      <c r="ACZ39" s="210"/>
      <c r="ADA39" s="210"/>
      <c r="ADB39" s="210"/>
      <c r="ADC39" s="210"/>
      <c r="ADD39" s="210"/>
      <c r="ADE39" s="210"/>
      <c r="ADF39" s="210"/>
      <c r="ADG39" s="210"/>
      <c r="ADH39" s="210"/>
      <c r="ADI39" s="210"/>
      <c r="ADJ39" s="210"/>
      <c r="ADK39" s="210"/>
      <c r="ADL39" s="210"/>
      <c r="ADM39" s="210"/>
      <c r="ADN39" s="210"/>
    </row>
    <row r="40" spans="1:794" x14ac:dyDescent="0.2">
      <c r="A40" s="213">
        <v>60</v>
      </c>
      <c r="B40" s="219" t="s">
        <v>1443</v>
      </c>
      <c r="C40" s="219" t="s">
        <v>714</v>
      </c>
      <c r="D40" s="219" t="s">
        <v>529</v>
      </c>
      <c r="E40" s="213" t="s">
        <v>715</v>
      </c>
      <c r="F40" s="219" t="s">
        <v>716</v>
      </c>
      <c r="G40" s="204"/>
    </row>
    <row r="41" spans="1:794" x14ac:dyDescent="0.2">
      <c r="A41" s="213">
        <v>61</v>
      </c>
      <c r="B41" s="219" t="s">
        <v>1444</v>
      </c>
      <c r="C41" s="219" t="s">
        <v>717</v>
      </c>
      <c r="D41" s="219" t="s">
        <v>711</v>
      </c>
      <c r="E41" s="213" t="s">
        <v>529</v>
      </c>
      <c r="F41" s="219" t="s">
        <v>712</v>
      </c>
      <c r="G41" s="204"/>
    </row>
    <row r="42" spans="1:794" x14ac:dyDescent="0.2">
      <c r="A42" s="213">
        <v>62</v>
      </c>
      <c r="B42" s="219" t="s">
        <v>1445</v>
      </c>
      <c r="C42" s="219" t="s">
        <v>1446</v>
      </c>
      <c r="D42" s="219" t="s">
        <v>1447</v>
      </c>
      <c r="E42" s="213" t="s">
        <v>1448</v>
      </c>
      <c r="F42" s="219" t="s">
        <v>709</v>
      </c>
      <c r="G42" s="204"/>
    </row>
    <row r="43" spans="1:794" x14ac:dyDescent="0.2">
      <c r="A43" s="213">
        <v>63</v>
      </c>
      <c r="B43" s="219" t="s">
        <v>1449</v>
      </c>
      <c r="C43" s="219" t="s">
        <v>1450</v>
      </c>
      <c r="D43" s="219" t="s">
        <v>1451</v>
      </c>
      <c r="E43" s="213" t="s">
        <v>529</v>
      </c>
      <c r="F43" s="219" t="s">
        <v>747</v>
      </c>
      <c r="G43" s="204"/>
    </row>
    <row r="44" spans="1:794" x14ac:dyDescent="0.2">
      <c r="A44" s="213">
        <v>64</v>
      </c>
      <c r="B44" s="219" t="s">
        <v>1452</v>
      </c>
      <c r="C44" s="219" t="s">
        <v>718</v>
      </c>
      <c r="D44" s="219" t="s">
        <v>719</v>
      </c>
      <c r="E44" s="213" t="s">
        <v>529</v>
      </c>
      <c r="F44" s="219" t="s">
        <v>720</v>
      </c>
      <c r="G44" s="204"/>
    </row>
    <row r="45" spans="1:794" x14ac:dyDescent="0.2">
      <c r="A45" s="213">
        <v>66</v>
      </c>
      <c r="B45" s="219" t="s">
        <v>1453</v>
      </c>
      <c r="C45" s="219" t="s">
        <v>721</v>
      </c>
      <c r="D45" s="219" t="s">
        <v>722</v>
      </c>
      <c r="E45" s="213" t="s">
        <v>529</v>
      </c>
      <c r="F45" s="219" t="s">
        <v>723</v>
      </c>
      <c r="G45" s="204"/>
    </row>
    <row r="46" spans="1:794" x14ac:dyDescent="0.2">
      <c r="A46" s="213">
        <v>68</v>
      </c>
      <c r="B46" s="219" t="s">
        <v>1454</v>
      </c>
      <c r="C46" s="219" t="s">
        <v>724</v>
      </c>
      <c r="D46" s="219" t="s">
        <v>529</v>
      </c>
      <c r="E46" s="213"/>
      <c r="F46" s="219" t="s">
        <v>725</v>
      </c>
      <c r="G46" s="204"/>
    </row>
    <row r="47" spans="1:794" x14ac:dyDescent="0.2">
      <c r="A47" s="213">
        <v>69</v>
      </c>
      <c r="B47" s="219" t="s">
        <v>1455</v>
      </c>
      <c r="C47" s="219" t="s">
        <v>547</v>
      </c>
      <c r="D47" s="219" t="s">
        <v>548</v>
      </c>
      <c r="E47" s="213" t="s">
        <v>529</v>
      </c>
      <c r="F47" s="219" t="s">
        <v>726</v>
      </c>
      <c r="G47" s="204"/>
    </row>
    <row r="48" spans="1:794" x14ac:dyDescent="0.2">
      <c r="A48" s="213">
        <v>70</v>
      </c>
      <c r="B48" s="219" t="s">
        <v>1456</v>
      </c>
      <c r="C48" s="219" t="s">
        <v>1457</v>
      </c>
      <c r="D48" s="219" t="s">
        <v>1458</v>
      </c>
      <c r="E48" s="213" t="s">
        <v>529</v>
      </c>
      <c r="F48" s="219" t="s">
        <v>1406</v>
      </c>
      <c r="G48" s="204"/>
    </row>
    <row r="49" spans="1:7" x14ac:dyDescent="0.2">
      <c r="A49" s="213">
        <v>71</v>
      </c>
      <c r="B49" s="219" t="s">
        <v>1459</v>
      </c>
      <c r="C49" s="219" t="s">
        <v>727</v>
      </c>
      <c r="D49" s="219" t="s">
        <v>529</v>
      </c>
      <c r="E49" s="213"/>
      <c r="F49" s="219" t="s">
        <v>728</v>
      </c>
      <c r="G49" s="204"/>
    </row>
    <row r="50" spans="1:7" x14ac:dyDescent="0.2">
      <c r="A50" s="213">
        <v>72</v>
      </c>
      <c r="B50" s="219" t="s">
        <v>1460</v>
      </c>
      <c r="C50" s="219" t="s">
        <v>729</v>
      </c>
      <c r="D50" s="219" t="s">
        <v>730</v>
      </c>
      <c r="E50" s="213" t="s">
        <v>529</v>
      </c>
      <c r="F50" s="219" t="s">
        <v>731</v>
      </c>
      <c r="G50" s="204"/>
    </row>
    <row r="51" spans="1:7" x14ac:dyDescent="0.2">
      <c r="A51" s="213">
        <v>73</v>
      </c>
      <c r="B51" s="219" t="s">
        <v>1461</v>
      </c>
      <c r="C51" s="219" t="s">
        <v>1462</v>
      </c>
      <c r="D51" s="219" t="s">
        <v>1447</v>
      </c>
      <c r="E51" s="213" t="s">
        <v>1463</v>
      </c>
      <c r="F51" s="219" t="s">
        <v>709</v>
      </c>
      <c r="G51" s="204"/>
    </row>
    <row r="52" spans="1:7" x14ac:dyDescent="0.2">
      <c r="A52" s="213">
        <v>74</v>
      </c>
      <c r="B52" s="219" t="s">
        <v>1464</v>
      </c>
      <c r="C52" s="219" t="s">
        <v>732</v>
      </c>
      <c r="D52" s="219" t="s">
        <v>733</v>
      </c>
      <c r="E52" s="213" t="s">
        <v>734</v>
      </c>
      <c r="F52" s="219" t="s">
        <v>735</v>
      </c>
      <c r="G52" s="204"/>
    </row>
    <row r="53" spans="1:7" x14ac:dyDescent="0.2">
      <c r="A53" s="213">
        <v>75</v>
      </c>
      <c r="B53" s="219" t="s">
        <v>1465</v>
      </c>
      <c r="C53" s="219" t="s">
        <v>549</v>
      </c>
      <c r="D53" s="219" t="s">
        <v>550</v>
      </c>
      <c r="E53" s="213" t="s">
        <v>529</v>
      </c>
      <c r="F53" s="219" t="s">
        <v>736</v>
      </c>
      <c r="G53" s="204"/>
    </row>
    <row r="54" spans="1:7" x14ac:dyDescent="0.2">
      <c r="A54" s="213">
        <v>79</v>
      </c>
      <c r="B54" s="219" t="s">
        <v>1466</v>
      </c>
      <c r="C54" s="219" t="s">
        <v>551</v>
      </c>
      <c r="D54" s="219" t="s">
        <v>529</v>
      </c>
      <c r="E54" s="213" t="s">
        <v>715</v>
      </c>
      <c r="F54" s="219" t="s">
        <v>737</v>
      </c>
      <c r="G54" s="204"/>
    </row>
    <row r="55" spans="1:7" x14ac:dyDescent="0.2">
      <c r="A55" s="213">
        <v>80</v>
      </c>
      <c r="B55" s="219" t="s">
        <v>1467</v>
      </c>
      <c r="C55" s="219" t="s">
        <v>552</v>
      </c>
      <c r="D55" s="219" t="s">
        <v>529</v>
      </c>
      <c r="E55" s="213"/>
      <c r="F55" s="219" t="s">
        <v>738</v>
      </c>
      <c r="G55" s="204"/>
    </row>
    <row r="56" spans="1:7" x14ac:dyDescent="0.2">
      <c r="A56" s="213">
        <v>81</v>
      </c>
      <c r="B56" s="219" t="s">
        <v>1468</v>
      </c>
      <c r="C56" s="219" t="s">
        <v>739</v>
      </c>
      <c r="D56" s="219" t="s">
        <v>529</v>
      </c>
      <c r="E56" s="213"/>
      <c r="F56" s="219" t="s">
        <v>737</v>
      </c>
      <c r="G56" s="204"/>
    </row>
    <row r="57" spans="1:7" x14ac:dyDescent="0.2">
      <c r="A57" s="213">
        <v>83</v>
      </c>
      <c r="B57" s="219" t="s">
        <v>1469</v>
      </c>
      <c r="C57" s="219" t="s">
        <v>740</v>
      </c>
      <c r="D57" s="219" t="s">
        <v>722</v>
      </c>
      <c r="E57" s="213" t="s">
        <v>529</v>
      </c>
      <c r="F57" s="219" t="s">
        <v>723</v>
      </c>
      <c r="G57" s="204"/>
    </row>
    <row r="58" spans="1:7" x14ac:dyDescent="0.2">
      <c r="A58" s="213">
        <v>84</v>
      </c>
      <c r="B58" s="219" t="s">
        <v>1470</v>
      </c>
      <c r="C58" s="219" t="s">
        <v>741</v>
      </c>
      <c r="D58" s="219" t="s">
        <v>529</v>
      </c>
      <c r="E58" s="213"/>
      <c r="F58" s="219" t="s">
        <v>742</v>
      </c>
      <c r="G58" s="204"/>
    </row>
    <row r="59" spans="1:7" x14ac:dyDescent="0.2">
      <c r="A59" s="213">
        <v>85</v>
      </c>
      <c r="B59" s="219" t="s">
        <v>1471</v>
      </c>
      <c r="C59" s="219" t="s">
        <v>553</v>
      </c>
      <c r="D59" s="219" t="s">
        <v>529</v>
      </c>
      <c r="E59" s="213"/>
      <c r="F59" s="219" t="s">
        <v>743</v>
      </c>
      <c r="G59" s="204"/>
    </row>
    <row r="60" spans="1:7" x14ac:dyDescent="0.2">
      <c r="A60" s="213">
        <v>86</v>
      </c>
      <c r="B60" s="219" t="s">
        <v>1472</v>
      </c>
      <c r="C60" s="219" t="s">
        <v>554</v>
      </c>
      <c r="D60" s="219" t="s">
        <v>555</v>
      </c>
      <c r="E60" s="213" t="s">
        <v>529</v>
      </c>
      <c r="F60" s="219" t="s">
        <v>744</v>
      </c>
      <c r="G60" s="204"/>
    </row>
    <row r="61" spans="1:7" x14ac:dyDescent="0.2">
      <c r="A61" s="213">
        <v>92</v>
      </c>
      <c r="B61" s="219" t="s">
        <v>1473</v>
      </c>
      <c r="C61" s="219" t="s">
        <v>745</v>
      </c>
      <c r="D61" s="219" t="s">
        <v>746</v>
      </c>
      <c r="E61" s="213" t="s">
        <v>529</v>
      </c>
      <c r="F61" s="219" t="s">
        <v>747</v>
      </c>
      <c r="G61" s="204"/>
    </row>
    <row r="62" spans="1:7" x14ac:dyDescent="0.2">
      <c r="A62" s="213">
        <v>93</v>
      </c>
      <c r="B62" s="219" t="s">
        <v>1474</v>
      </c>
      <c r="C62" s="219" t="s">
        <v>556</v>
      </c>
      <c r="D62" s="219" t="s">
        <v>529</v>
      </c>
      <c r="E62" s="213"/>
      <c r="F62" s="219" t="s">
        <v>748</v>
      </c>
      <c r="G62" s="204"/>
    </row>
    <row r="63" spans="1:7" x14ac:dyDescent="0.2">
      <c r="A63" s="213">
        <v>94</v>
      </c>
      <c r="B63" s="219" t="s">
        <v>1475</v>
      </c>
      <c r="C63" s="219" t="s">
        <v>557</v>
      </c>
      <c r="D63" s="219" t="s">
        <v>529</v>
      </c>
      <c r="E63" s="213"/>
      <c r="F63" s="219" t="s">
        <v>749</v>
      </c>
      <c r="G63" s="204"/>
    </row>
    <row r="64" spans="1:7" x14ac:dyDescent="0.2">
      <c r="A64" s="213">
        <v>95</v>
      </c>
      <c r="B64" s="219" t="s">
        <v>1476</v>
      </c>
      <c r="C64" s="219" t="s">
        <v>745</v>
      </c>
      <c r="D64" s="219" t="s">
        <v>746</v>
      </c>
      <c r="E64" s="213" t="s">
        <v>529</v>
      </c>
      <c r="F64" s="219" t="s">
        <v>747</v>
      </c>
      <c r="G64" s="204"/>
    </row>
    <row r="65" spans="1:794" x14ac:dyDescent="0.2">
      <c r="A65" s="213">
        <v>96</v>
      </c>
      <c r="B65" s="219" t="s">
        <v>1477</v>
      </c>
      <c r="C65" s="219" t="s">
        <v>658</v>
      </c>
      <c r="D65" s="219" t="s">
        <v>660</v>
      </c>
      <c r="E65" s="213" t="s">
        <v>529</v>
      </c>
      <c r="F65" s="219" t="s">
        <v>661</v>
      </c>
      <c r="G65" s="204"/>
    </row>
    <row r="66" spans="1:794" x14ac:dyDescent="0.2">
      <c r="A66" s="213">
        <v>98</v>
      </c>
      <c r="B66" s="219" t="s">
        <v>1478</v>
      </c>
      <c r="C66" s="219" t="s">
        <v>558</v>
      </c>
      <c r="D66" s="219" t="s">
        <v>559</v>
      </c>
      <c r="E66" s="213" t="s">
        <v>529</v>
      </c>
      <c r="F66" s="219" t="s">
        <v>750</v>
      </c>
      <c r="G66" s="204"/>
    </row>
    <row r="67" spans="1:794" x14ac:dyDescent="0.2">
      <c r="A67" s="213">
        <v>101</v>
      </c>
      <c r="B67" s="219" t="s">
        <v>1479</v>
      </c>
      <c r="C67" s="219" t="s">
        <v>751</v>
      </c>
      <c r="D67" s="219" t="s">
        <v>529</v>
      </c>
      <c r="E67" s="213" t="s">
        <v>715</v>
      </c>
      <c r="F67" s="219" t="s">
        <v>752</v>
      </c>
      <c r="G67" s="204"/>
    </row>
    <row r="68" spans="1:794" x14ac:dyDescent="0.2">
      <c r="A68" s="213">
        <v>103</v>
      </c>
      <c r="B68" s="219" t="s">
        <v>1480</v>
      </c>
      <c r="C68" s="219" t="s">
        <v>560</v>
      </c>
      <c r="D68" s="219" t="s">
        <v>529</v>
      </c>
      <c r="E68" s="213"/>
      <c r="F68" s="219" t="s">
        <v>753</v>
      </c>
      <c r="G68" s="204"/>
    </row>
    <row r="69" spans="1:794" x14ac:dyDescent="0.2">
      <c r="A69" s="213">
        <v>104</v>
      </c>
      <c r="B69" s="219" t="s">
        <v>1481</v>
      </c>
      <c r="C69" s="219" t="s">
        <v>754</v>
      </c>
      <c r="D69" s="219" t="s">
        <v>529</v>
      </c>
      <c r="E69" s="213"/>
      <c r="F69" s="219" t="s">
        <v>755</v>
      </c>
      <c r="G69" s="204"/>
    </row>
    <row r="70" spans="1:794" x14ac:dyDescent="0.2">
      <c r="A70" s="213">
        <v>105</v>
      </c>
      <c r="B70" s="219" t="s">
        <v>1482</v>
      </c>
      <c r="C70" s="219" t="s">
        <v>1483</v>
      </c>
      <c r="D70" s="219" t="s">
        <v>1484</v>
      </c>
      <c r="E70" s="213" t="s">
        <v>1485</v>
      </c>
      <c r="F70" s="219" t="s">
        <v>661</v>
      </c>
      <c r="G70" s="204"/>
    </row>
    <row r="71" spans="1:794" x14ac:dyDescent="0.2">
      <c r="A71" s="213">
        <v>111</v>
      </c>
      <c r="B71" s="219" t="s">
        <v>1486</v>
      </c>
      <c r="C71" s="219" t="s">
        <v>756</v>
      </c>
      <c r="D71" s="219" t="s">
        <v>529</v>
      </c>
      <c r="E71" s="213" t="s">
        <v>715</v>
      </c>
      <c r="F71" s="219" t="s">
        <v>757</v>
      </c>
      <c r="G71" s="204"/>
    </row>
    <row r="72" spans="1:794" x14ac:dyDescent="0.2">
      <c r="A72" s="213">
        <v>113</v>
      </c>
      <c r="B72" s="219" t="s">
        <v>1487</v>
      </c>
      <c r="C72" s="219" t="s">
        <v>758</v>
      </c>
      <c r="D72" s="219" t="s">
        <v>529</v>
      </c>
      <c r="E72" s="213"/>
      <c r="F72" s="219" t="s">
        <v>747</v>
      </c>
      <c r="G72" s="204"/>
    </row>
    <row r="73" spans="1:794" x14ac:dyDescent="0.2">
      <c r="A73" s="213">
        <v>114</v>
      </c>
      <c r="B73" s="219" t="s">
        <v>1488</v>
      </c>
      <c r="C73" s="219" t="s">
        <v>759</v>
      </c>
      <c r="D73" s="219" t="s">
        <v>529</v>
      </c>
      <c r="E73" s="213"/>
      <c r="F73" s="219" t="s">
        <v>760</v>
      </c>
      <c r="G73" s="204"/>
    </row>
    <row r="74" spans="1:794" s="215" customFormat="1" x14ac:dyDescent="0.2">
      <c r="A74" s="208">
        <v>115</v>
      </c>
      <c r="B74" s="208" t="s">
        <v>1357</v>
      </c>
      <c r="C74" s="208" t="s">
        <v>1358</v>
      </c>
      <c r="D74" s="208" t="s">
        <v>529</v>
      </c>
      <c r="E74" s="208" t="s">
        <v>677</v>
      </c>
      <c r="F74" s="208" t="s">
        <v>1359</v>
      </c>
      <c r="G74" s="205" t="s">
        <v>1378</v>
      </c>
      <c r="H74" s="210"/>
      <c r="I74" s="210"/>
      <c r="J74" s="210"/>
      <c r="K74" s="210"/>
      <c r="L74" s="210"/>
      <c r="M74" s="210"/>
      <c r="N74" s="210"/>
      <c r="O74" s="210"/>
      <c r="P74" s="210"/>
      <c r="Q74" s="210"/>
      <c r="R74" s="210"/>
      <c r="S74" s="210"/>
      <c r="T74" s="210"/>
      <c r="U74" s="210"/>
      <c r="V74" s="210"/>
      <c r="W74" s="210"/>
      <c r="X74" s="210"/>
      <c r="Y74" s="210"/>
      <c r="Z74" s="210"/>
      <c r="AA74" s="210"/>
      <c r="AB74" s="210"/>
      <c r="AC74" s="210"/>
      <c r="AD74" s="210"/>
      <c r="AE74" s="210"/>
      <c r="AF74" s="210"/>
      <c r="AG74" s="210"/>
      <c r="AH74" s="210"/>
      <c r="AI74" s="210"/>
      <c r="AJ74" s="210"/>
      <c r="AK74" s="210"/>
      <c r="AL74" s="210"/>
      <c r="AM74" s="210"/>
      <c r="AN74" s="210"/>
      <c r="AO74" s="210"/>
      <c r="AP74" s="210"/>
      <c r="AQ74" s="210"/>
      <c r="AR74" s="210"/>
      <c r="AS74" s="210"/>
      <c r="AT74" s="210"/>
      <c r="AU74" s="210"/>
      <c r="AV74" s="210"/>
      <c r="AW74" s="210"/>
      <c r="AX74" s="210"/>
      <c r="AY74" s="210"/>
      <c r="AZ74" s="210"/>
      <c r="BA74" s="210"/>
      <c r="BB74" s="210"/>
      <c r="BC74" s="210"/>
      <c r="BD74" s="210"/>
      <c r="BE74" s="210"/>
      <c r="BF74" s="210"/>
      <c r="BG74" s="210"/>
      <c r="BH74" s="210"/>
      <c r="BI74" s="210"/>
      <c r="BJ74" s="210"/>
      <c r="BK74" s="210"/>
      <c r="BL74" s="210"/>
      <c r="BM74" s="210"/>
      <c r="BN74" s="210"/>
      <c r="BO74" s="210"/>
      <c r="BP74" s="210"/>
      <c r="BQ74" s="210"/>
      <c r="BR74" s="210"/>
      <c r="BS74" s="210"/>
      <c r="BT74" s="210"/>
      <c r="BU74" s="210"/>
      <c r="BV74" s="210"/>
      <c r="BW74" s="210"/>
      <c r="BX74" s="210"/>
      <c r="BY74" s="210"/>
      <c r="BZ74" s="210"/>
      <c r="CA74" s="210"/>
      <c r="CB74" s="210"/>
      <c r="CC74" s="210"/>
      <c r="CD74" s="210"/>
      <c r="CE74" s="210"/>
      <c r="CF74" s="210"/>
      <c r="CG74" s="210"/>
      <c r="CH74" s="210"/>
      <c r="CI74" s="210"/>
      <c r="CJ74" s="210"/>
      <c r="CK74" s="210"/>
      <c r="CL74" s="210"/>
      <c r="CM74" s="210"/>
      <c r="CN74" s="210"/>
      <c r="CO74" s="210"/>
      <c r="CP74" s="210"/>
      <c r="CQ74" s="210"/>
      <c r="CR74" s="210"/>
      <c r="CS74" s="210"/>
      <c r="CT74" s="210"/>
      <c r="CU74" s="210"/>
      <c r="CV74" s="210"/>
      <c r="CW74" s="210"/>
      <c r="CX74" s="210"/>
      <c r="CY74" s="210"/>
      <c r="CZ74" s="210"/>
      <c r="DA74" s="210"/>
      <c r="DB74" s="210"/>
      <c r="DC74" s="210"/>
      <c r="DD74" s="210"/>
      <c r="DE74" s="210"/>
      <c r="DF74" s="210"/>
      <c r="DG74" s="210"/>
      <c r="DH74" s="210"/>
      <c r="DI74" s="210"/>
      <c r="DJ74" s="210"/>
      <c r="DK74" s="210"/>
      <c r="DL74" s="210"/>
      <c r="DM74" s="210"/>
      <c r="DN74" s="210"/>
      <c r="DO74" s="210"/>
      <c r="DP74" s="210"/>
      <c r="DQ74" s="210"/>
      <c r="DR74" s="210"/>
      <c r="DS74" s="210"/>
      <c r="DT74" s="210"/>
      <c r="DU74" s="210"/>
      <c r="DV74" s="210"/>
      <c r="DW74" s="210"/>
      <c r="DX74" s="210"/>
      <c r="DY74" s="210"/>
      <c r="DZ74" s="210"/>
      <c r="EA74" s="210"/>
      <c r="EB74" s="210"/>
      <c r="EC74" s="210"/>
      <c r="ED74" s="210"/>
      <c r="EE74" s="210"/>
      <c r="EF74" s="210"/>
      <c r="EG74" s="210"/>
      <c r="EH74" s="210"/>
      <c r="EI74" s="210"/>
      <c r="EJ74" s="210"/>
      <c r="EK74" s="210"/>
      <c r="EL74" s="210"/>
      <c r="EM74" s="210"/>
      <c r="EN74" s="210"/>
      <c r="EO74" s="210"/>
      <c r="EP74" s="210"/>
      <c r="EQ74" s="210"/>
      <c r="ER74" s="210"/>
      <c r="ES74" s="210"/>
      <c r="ET74" s="210"/>
      <c r="EU74" s="210"/>
      <c r="EV74" s="210"/>
      <c r="EW74" s="210"/>
      <c r="EX74" s="210"/>
      <c r="EY74" s="210"/>
      <c r="EZ74" s="210"/>
      <c r="FA74" s="210"/>
      <c r="FB74" s="210"/>
      <c r="FC74" s="210"/>
      <c r="FD74" s="210"/>
      <c r="FE74" s="210"/>
      <c r="FF74" s="210"/>
      <c r="FG74" s="210"/>
      <c r="FH74" s="210"/>
      <c r="FI74" s="210"/>
      <c r="FJ74" s="210"/>
      <c r="FK74" s="210"/>
      <c r="FL74" s="210"/>
      <c r="FM74" s="210"/>
      <c r="FN74" s="210"/>
      <c r="FO74" s="210"/>
      <c r="FP74" s="210"/>
      <c r="FQ74" s="210"/>
      <c r="FR74" s="210"/>
      <c r="FS74" s="210"/>
      <c r="FT74" s="210"/>
      <c r="FU74" s="210"/>
      <c r="FV74" s="210"/>
      <c r="FW74" s="210"/>
      <c r="FX74" s="210"/>
      <c r="FY74" s="210"/>
      <c r="FZ74" s="210"/>
      <c r="GA74" s="210"/>
      <c r="GB74" s="210"/>
      <c r="GC74" s="210"/>
      <c r="GD74" s="210"/>
      <c r="GE74" s="210"/>
      <c r="GF74" s="210"/>
      <c r="GG74" s="210"/>
      <c r="GH74" s="210"/>
      <c r="GI74" s="210"/>
      <c r="GJ74" s="210"/>
      <c r="GK74" s="210"/>
      <c r="GL74" s="210"/>
      <c r="GM74" s="210"/>
      <c r="GN74" s="210"/>
      <c r="GO74" s="210"/>
      <c r="GP74" s="210"/>
      <c r="GQ74" s="210"/>
      <c r="GR74" s="210"/>
      <c r="GS74" s="210"/>
      <c r="GT74" s="210"/>
      <c r="GU74" s="210"/>
      <c r="GV74" s="210"/>
      <c r="GW74" s="210"/>
      <c r="GX74" s="210"/>
      <c r="GY74" s="210"/>
      <c r="GZ74" s="210"/>
      <c r="HA74" s="210"/>
      <c r="HB74" s="210"/>
      <c r="HC74" s="210"/>
      <c r="HD74" s="210"/>
      <c r="HE74" s="210"/>
      <c r="HF74" s="210"/>
      <c r="HG74" s="210"/>
      <c r="HH74" s="210"/>
      <c r="HI74" s="210"/>
      <c r="HJ74" s="210"/>
      <c r="HK74" s="210"/>
      <c r="HL74" s="210"/>
      <c r="HM74" s="210"/>
      <c r="HN74" s="210"/>
      <c r="HO74" s="210"/>
      <c r="HP74" s="210"/>
      <c r="HQ74" s="210"/>
      <c r="HR74" s="210"/>
      <c r="HS74" s="210"/>
      <c r="HT74" s="210"/>
      <c r="HU74" s="210"/>
      <c r="HV74" s="210"/>
      <c r="HW74" s="210"/>
      <c r="HX74" s="210"/>
      <c r="HY74" s="210"/>
      <c r="HZ74" s="210"/>
      <c r="IA74" s="210"/>
      <c r="IB74" s="210"/>
      <c r="IC74" s="210"/>
      <c r="ID74" s="210"/>
      <c r="IE74" s="210"/>
      <c r="IF74" s="210"/>
      <c r="IG74" s="210"/>
      <c r="IH74" s="210"/>
      <c r="II74" s="210"/>
      <c r="IJ74" s="210"/>
      <c r="IK74" s="210"/>
      <c r="IL74" s="210"/>
      <c r="IM74" s="210"/>
      <c r="IN74" s="210"/>
      <c r="IO74" s="210"/>
      <c r="IP74" s="210"/>
      <c r="IQ74" s="210"/>
      <c r="IR74" s="210"/>
      <c r="IS74" s="210"/>
      <c r="IT74" s="210"/>
      <c r="IU74" s="210"/>
      <c r="IV74" s="210"/>
      <c r="IW74" s="210"/>
      <c r="IX74" s="210"/>
      <c r="IY74" s="210"/>
      <c r="IZ74" s="210"/>
      <c r="JA74" s="210"/>
      <c r="JB74" s="210"/>
      <c r="JC74" s="210"/>
      <c r="JD74" s="210"/>
      <c r="JE74" s="210"/>
      <c r="JF74" s="210"/>
      <c r="JG74" s="210"/>
      <c r="JH74" s="210"/>
      <c r="JI74" s="210"/>
      <c r="JJ74" s="210"/>
      <c r="JK74" s="210"/>
      <c r="JL74" s="210"/>
      <c r="JM74" s="210"/>
      <c r="JN74" s="210"/>
      <c r="JO74" s="210"/>
      <c r="JP74" s="210"/>
      <c r="JQ74" s="210"/>
      <c r="JR74" s="210"/>
      <c r="JS74" s="210"/>
      <c r="JT74" s="210"/>
      <c r="JU74" s="210"/>
      <c r="JV74" s="210"/>
      <c r="JW74" s="210"/>
      <c r="JX74" s="210"/>
      <c r="JY74" s="210"/>
      <c r="JZ74" s="210"/>
      <c r="KA74" s="210"/>
      <c r="KB74" s="210"/>
      <c r="KC74" s="210"/>
      <c r="KD74" s="210"/>
      <c r="KE74" s="210"/>
      <c r="KF74" s="210"/>
      <c r="KG74" s="210"/>
      <c r="KH74" s="210"/>
      <c r="KI74" s="210"/>
      <c r="KJ74" s="210"/>
      <c r="KK74" s="210"/>
      <c r="KL74" s="210"/>
      <c r="KM74" s="210"/>
      <c r="KN74" s="210"/>
      <c r="KO74" s="210"/>
      <c r="KP74" s="210"/>
      <c r="KQ74" s="210"/>
      <c r="KR74" s="210"/>
      <c r="KS74" s="210"/>
      <c r="KT74" s="210"/>
      <c r="KU74" s="210"/>
      <c r="KV74" s="210"/>
      <c r="KW74" s="210"/>
      <c r="KX74" s="210"/>
      <c r="KY74" s="210"/>
      <c r="KZ74" s="210"/>
      <c r="LA74" s="210"/>
      <c r="LB74" s="210"/>
      <c r="LC74" s="210"/>
      <c r="LD74" s="210"/>
      <c r="LE74" s="210"/>
      <c r="LF74" s="210"/>
      <c r="LG74" s="210"/>
      <c r="LH74" s="210"/>
      <c r="LI74" s="210"/>
      <c r="LJ74" s="210"/>
      <c r="LK74" s="210"/>
      <c r="LL74" s="210"/>
      <c r="LM74" s="210"/>
      <c r="LN74" s="210"/>
      <c r="LO74" s="210"/>
      <c r="LP74" s="210"/>
      <c r="LQ74" s="210"/>
      <c r="LR74" s="210"/>
      <c r="LS74" s="210"/>
      <c r="LT74" s="210"/>
      <c r="LU74" s="210"/>
      <c r="LV74" s="210"/>
      <c r="LW74" s="210"/>
      <c r="LX74" s="210"/>
      <c r="LY74" s="210"/>
      <c r="LZ74" s="210"/>
      <c r="MA74" s="210"/>
      <c r="MB74" s="210"/>
      <c r="MC74" s="210"/>
      <c r="MD74" s="210"/>
      <c r="ME74" s="210"/>
      <c r="MF74" s="210"/>
      <c r="MG74" s="210"/>
      <c r="MH74" s="210"/>
      <c r="MI74" s="210"/>
      <c r="MJ74" s="210"/>
      <c r="MK74" s="210"/>
      <c r="ML74" s="210"/>
      <c r="MM74" s="210"/>
      <c r="MN74" s="210"/>
      <c r="MO74" s="210"/>
      <c r="MP74" s="210"/>
      <c r="MQ74" s="210"/>
      <c r="MR74" s="210"/>
      <c r="MS74" s="210"/>
      <c r="MT74" s="210"/>
      <c r="MU74" s="210"/>
      <c r="MV74" s="210"/>
      <c r="MW74" s="210"/>
      <c r="MX74" s="210"/>
      <c r="MY74" s="210"/>
      <c r="MZ74" s="210"/>
      <c r="NA74" s="210"/>
      <c r="NB74" s="210"/>
      <c r="NC74" s="210"/>
      <c r="ND74" s="210"/>
      <c r="NE74" s="210"/>
      <c r="NF74" s="210"/>
      <c r="NG74" s="210"/>
      <c r="NH74" s="210"/>
      <c r="NI74" s="210"/>
      <c r="NJ74" s="210"/>
      <c r="NK74" s="210"/>
      <c r="NL74" s="210"/>
      <c r="NM74" s="210"/>
      <c r="NN74" s="210"/>
      <c r="NO74" s="210"/>
      <c r="NP74" s="210"/>
      <c r="NQ74" s="210"/>
      <c r="NR74" s="210"/>
      <c r="NS74" s="210"/>
      <c r="NT74" s="210"/>
      <c r="NU74" s="210"/>
      <c r="NV74" s="210"/>
      <c r="NW74" s="210"/>
      <c r="NX74" s="210"/>
      <c r="NY74" s="210"/>
      <c r="NZ74" s="210"/>
      <c r="OA74" s="210"/>
      <c r="OB74" s="210"/>
      <c r="OC74" s="210"/>
      <c r="OD74" s="210"/>
      <c r="OE74" s="210"/>
      <c r="OF74" s="210"/>
      <c r="OG74" s="210"/>
      <c r="OH74" s="210"/>
      <c r="OI74" s="210"/>
      <c r="OJ74" s="210"/>
      <c r="OK74" s="210"/>
      <c r="OL74" s="210"/>
      <c r="OM74" s="210"/>
      <c r="ON74" s="210"/>
      <c r="OO74" s="210"/>
      <c r="OP74" s="210"/>
      <c r="OQ74" s="210"/>
      <c r="OR74" s="210"/>
      <c r="OS74" s="210"/>
      <c r="OT74" s="210"/>
      <c r="OU74" s="210"/>
      <c r="OV74" s="210"/>
      <c r="OW74" s="210"/>
      <c r="OX74" s="210"/>
      <c r="OY74" s="210"/>
      <c r="OZ74" s="210"/>
      <c r="PA74" s="210"/>
      <c r="PB74" s="210"/>
      <c r="PC74" s="210"/>
      <c r="PD74" s="210"/>
      <c r="PE74" s="210"/>
      <c r="PF74" s="210"/>
      <c r="PG74" s="210"/>
      <c r="PH74" s="210"/>
      <c r="PI74" s="210"/>
      <c r="PJ74" s="210"/>
      <c r="PK74" s="210"/>
      <c r="PL74" s="210"/>
      <c r="PM74" s="210"/>
      <c r="PN74" s="210"/>
      <c r="PO74" s="210"/>
      <c r="PP74" s="210"/>
      <c r="PQ74" s="210"/>
      <c r="PR74" s="210"/>
      <c r="PS74" s="210"/>
      <c r="PT74" s="210"/>
      <c r="PU74" s="210"/>
      <c r="PV74" s="210"/>
      <c r="PW74" s="210"/>
      <c r="PX74" s="210"/>
      <c r="PY74" s="210"/>
      <c r="PZ74" s="210"/>
      <c r="QA74" s="210"/>
      <c r="QB74" s="210"/>
      <c r="QC74" s="210"/>
      <c r="QD74" s="210"/>
      <c r="QE74" s="210"/>
      <c r="QF74" s="210"/>
      <c r="QG74" s="210"/>
      <c r="QH74" s="210"/>
      <c r="QI74" s="210"/>
      <c r="QJ74" s="210"/>
      <c r="QK74" s="210"/>
      <c r="QL74" s="210"/>
      <c r="QM74" s="210"/>
      <c r="QN74" s="210"/>
      <c r="QO74" s="210"/>
      <c r="QP74" s="210"/>
      <c r="QQ74" s="210"/>
      <c r="QR74" s="210"/>
      <c r="QS74" s="210"/>
      <c r="QT74" s="210"/>
      <c r="QU74" s="210"/>
      <c r="QV74" s="210"/>
      <c r="QW74" s="210"/>
      <c r="QX74" s="210"/>
      <c r="QY74" s="210"/>
      <c r="QZ74" s="210"/>
      <c r="RA74" s="210"/>
      <c r="RB74" s="210"/>
      <c r="RC74" s="210"/>
      <c r="RD74" s="210"/>
      <c r="RE74" s="210"/>
      <c r="RF74" s="210"/>
      <c r="RG74" s="210"/>
      <c r="RH74" s="210"/>
      <c r="RI74" s="210"/>
      <c r="RJ74" s="210"/>
      <c r="RK74" s="210"/>
      <c r="RL74" s="210"/>
      <c r="RM74" s="210"/>
      <c r="RN74" s="210"/>
      <c r="RO74" s="210"/>
      <c r="RP74" s="210"/>
      <c r="RQ74" s="210"/>
      <c r="RR74" s="210"/>
      <c r="RS74" s="210"/>
      <c r="RT74" s="210"/>
      <c r="RU74" s="210"/>
      <c r="RV74" s="210"/>
      <c r="RW74" s="210"/>
      <c r="RX74" s="210"/>
      <c r="RY74" s="210"/>
      <c r="RZ74" s="210"/>
      <c r="SA74" s="210"/>
      <c r="SB74" s="210"/>
      <c r="SC74" s="210"/>
      <c r="SD74" s="210"/>
      <c r="SE74" s="210"/>
      <c r="SF74" s="210"/>
      <c r="SG74" s="210"/>
      <c r="SH74" s="210"/>
      <c r="SI74" s="210"/>
      <c r="SJ74" s="210"/>
      <c r="SK74" s="210"/>
      <c r="SL74" s="210"/>
      <c r="SM74" s="210"/>
      <c r="SN74" s="210"/>
      <c r="SO74" s="210"/>
      <c r="SP74" s="210"/>
      <c r="SQ74" s="210"/>
      <c r="SR74" s="210"/>
      <c r="SS74" s="210"/>
      <c r="ST74" s="210"/>
      <c r="SU74" s="210"/>
      <c r="SV74" s="210"/>
      <c r="SW74" s="210"/>
      <c r="SX74" s="210"/>
      <c r="SY74" s="210"/>
      <c r="SZ74" s="210"/>
      <c r="TA74" s="210"/>
      <c r="TB74" s="210"/>
      <c r="TC74" s="210"/>
      <c r="TD74" s="210"/>
      <c r="TE74" s="210"/>
      <c r="TF74" s="210"/>
      <c r="TG74" s="210"/>
      <c r="TH74" s="210"/>
      <c r="TI74" s="210"/>
      <c r="TJ74" s="210"/>
      <c r="TK74" s="210"/>
      <c r="TL74" s="210"/>
      <c r="TM74" s="210"/>
      <c r="TN74" s="210"/>
      <c r="TO74" s="210"/>
      <c r="TP74" s="210"/>
      <c r="TQ74" s="210"/>
      <c r="TR74" s="210"/>
      <c r="TS74" s="210"/>
      <c r="TT74" s="210"/>
      <c r="TU74" s="210"/>
      <c r="TV74" s="210"/>
      <c r="TW74" s="210"/>
      <c r="TX74" s="210"/>
      <c r="TY74" s="210"/>
      <c r="TZ74" s="210"/>
      <c r="UA74" s="210"/>
      <c r="UB74" s="210"/>
      <c r="UC74" s="210"/>
      <c r="UD74" s="210"/>
      <c r="UE74" s="210"/>
      <c r="UF74" s="210"/>
      <c r="UG74" s="210"/>
      <c r="UH74" s="210"/>
      <c r="UI74" s="210"/>
      <c r="UJ74" s="210"/>
      <c r="UK74" s="210"/>
      <c r="UL74" s="210"/>
      <c r="UM74" s="210"/>
      <c r="UN74" s="210"/>
      <c r="UO74" s="210"/>
      <c r="UP74" s="210"/>
      <c r="UQ74" s="210"/>
      <c r="UR74" s="210"/>
      <c r="US74" s="210"/>
      <c r="UT74" s="210"/>
      <c r="UU74" s="210"/>
      <c r="UV74" s="210"/>
      <c r="UW74" s="210"/>
      <c r="UX74" s="210"/>
      <c r="UY74" s="210"/>
      <c r="UZ74" s="210"/>
      <c r="VA74" s="210"/>
      <c r="VB74" s="210"/>
      <c r="VC74" s="210"/>
      <c r="VD74" s="210"/>
      <c r="VE74" s="210"/>
      <c r="VF74" s="210"/>
      <c r="VG74" s="210"/>
      <c r="VH74" s="210"/>
      <c r="VI74" s="210"/>
      <c r="VJ74" s="210"/>
      <c r="VK74" s="210"/>
      <c r="VL74" s="210"/>
      <c r="VM74" s="210"/>
      <c r="VN74" s="210"/>
      <c r="VO74" s="210"/>
      <c r="VP74" s="210"/>
      <c r="VQ74" s="210"/>
      <c r="VR74" s="210"/>
      <c r="VS74" s="210"/>
      <c r="VT74" s="210"/>
      <c r="VU74" s="210"/>
      <c r="VV74" s="210"/>
      <c r="VW74" s="210"/>
      <c r="VX74" s="210"/>
      <c r="VY74" s="210"/>
      <c r="VZ74" s="210"/>
      <c r="WA74" s="210"/>
      <c r="WB74" s="210"/>
      <c r="WC74" s="210"/>
      <c r="WD74" s="210"/>
      <c r="WE74" s="210"/>
      <c r="WF74" s="210"/>
      <c r="WG74" s="210"/>
      <c r="WH74" s="210"/>
      <c r="WI74" s="210"/>
      <c r="WJ74" s="210"/>
      <c r="WK74" s="210"/>
      <c r="WL74" s="210"/>
      <c r="WM74" s="210"/>
      <c r="WN74" s="210"/>
      <c r="WO74" s="210"/>
      <c r="WP74" s="210"/>
      <c r="WQ74" s="210"/>
      <c r="WR74" s="210"/>
      <c r="WS74" s="210"/>
      <c r="WT74" s="210"/>
      <c r="WU74" s="210"/>
      <c r="WV74" s="210"/>
      <c r="WW74" s="210"/>
      <c r="WX74" s="210"/>
      <c r="WY74" s="210"/>
      <c r="WZ74" s="210"/>
      <c r="XA74" s="210"/>
      <c r="XB74" s="210"/>
      <c r="XC74" s="210"/>
      <c r="XD74" s="210"/>
      <c r="XE74" s="210"/>
      <c r="XF74" s="210"/>
      <c r="XG74" s="210"/>
      <c r="XH74" s="210"/>
      <c r="XI74" s="210"/>
      <c r="XJ74" s="210"/>
      <c r="XK74" s="210"/>
      <c r="XL74" s="210"/>
      <c r="XM74" s="210"/>
      <c r="XN74" s="210"/>
      <c r="XO74" s="210"/>
      <c r="XP74" s="210"/>
      <c r="XQ74" s="210"/>
      <c r="XR74" s="210"/>
      <c r="XS74" s="210"/>
      <c r="XT74" s="210"/>
      <c r="XU74" s="210"/>
      <c r="XV74" s="210"/>
      <c r="XW74" s="210"/>
      <c r="XX74" s="210"/>
      <c r="XY74" s="210"/>
      <c r="XZ74" s="210"/>
      <c r="YA74" s="210"/>
      <c r="YB74" s="210"/>
      <c r="YC74" s="210"/>
      <c r="YD74" s="210"/>
      <c r="YE74" s="210"/>
      <c r="YF74" s="210"/>
      <c r="YG74" s="210"/>
      <c r="YH74" s="210"/>
      <c r="YI74" s="210"/>
      <c r="YJ74" s="210"/>
      <c r="YK74" s="210"/>
      <c r="YL74" s="210"/>
      <c r="YM74" s="210"/>
      <c r="YN74" s="210"/>
      <c r="YO74" s="210"/>
      <c r="YP74" s="210"/>
      <c r="YQ74" s="210"/>
      <c r="YR74" s="210"/>
      <c r="YS74" s="210"/>
      <c r="YT74" s="210"/>
      <c r="YU74" s="210"/>
      <c r="YV74" s="210"/>
      <c r="YW74" s="210"/>
      <c r="YX74" s="210"/>
      <c r="YY74" s="210"/>
      <c r="YZ74" s="210"/>
      <c r="ZA74" s="210"/>
      <c r="ZB74" s="210"/>
      <c r="ZC74" s="210"/>
      <c r="ZD74" s="210"/>
      <c r="ZE74" s="210"/>
      <c r="ZF74" s="210"/>
      <c r="ZG74" s="210"/>
      <c r="ZH74" s="210"/>
      <c r="ZI74" s="210"/>
      <c r="ZJ74" s="210"/>
      <c r="ZK74" s="210"/>
      <c r="ZL74" s="210"/>
      <c r="ZM74" s="210"/>
      <c r="ZN74" s="210"/>
      <c r="ZO74" s="210"/>
      <c r="ZP74" s="210"/>
      <c r="ZQ74" s="210"/>
      <c r="ZR74" s="210"/>
      <c r="ZS74" s="210"/>
      <c r="ZT74" s="210"/>
      <c r="ZU74" s="210"/>
      <c r="ZV74" s="210"/>
      <c r="ZW74" s="210"/>
      <c r="ZX74" s="210"/>
      <c r="ZY74" s="210"/>
      <c r="ZZ74" s="210"/>
      <c r="AAA74" s="210"/>
      <c r="AAB74" s="210"/>
      <c r="AAC74" s="210"/>
      <c r="AAD74" s="210"/>
      <c r="AAE74" s="210"/>
      <c r="AAF74" s="210"/>
      <c r="AAG74" s="210"/>
      <c r="AAH74" s="210"/>
      <c r="AAI74" s="210"/>
      <c r="AAJ74" s="210"/>
      <c r="AAK74" s="210"/>
      <c r="AAL74" s="210"/>
      <c r="AAM74" s="210"/>
      <c r="AAN74" s="210"/>
      <c r="AAO74" s="210"/>
      <c r="AAP74" s="210"/>
      <c r="AAQ74" s="210"/>
      <c r="AAR74" s="210"/>
      <c r="AAS74" s="210"/>
      <c r="AAT74" s="210"/>
      <c r="AAU74" s="210"/>
      <c r="AAV74" s="210"/>
      <c r="AAW74" s="210"/>
      <c r="AAX74" s="210"/>
      <c r="AAY74" s="210"/>
      <c r="AAZ74" s="210"/>
      <c r="ABA74" s="210"/>
      <c r="ABB74" s="210"/>
      <c r="ABC74" s="210"/>
      <c r="ABD74" s="210"/>
      <c r="ABE74" s="210"/>
      <c r="ABF74" s="210"/>
      <c r="ABG74" s="210"/>
      <c r="ABH74" s="210"/>
      <c r="ABI74" s="210"/>
      <c r="ABJ74" s="210"/>
      <c r="ABK74" s="210"/>
      <c r="ABL74" s="210"/>
      <c r="ABM74" s="210"/>
      <c r="ABN74" s="210"/>
      <c r="ABO74" s="210"/>
      <c r="ABP74" s="210"/>
      <c r="ABQ74" s="210"/>
      <c r="ABR74" s="210"/>
      <c r="ABS74" s="210"/>
      <c r="ABT74" s="210"/>
      <c r="ABU74" s="210"/>
      <c r="ABV74" s="210"/>
      <c r="ABW74" s="210"/>
      <c r="ABX74" s="210"/>
      <c r="ABY74" s="210"/>
      <c r="ABZ74" s="210"/>
      <c r="ACA74" s="210"/>
      <c r="ACB74" s="210"/>
      <c r="ACC74" s="210"/>
      <c r="ACD74" s="210"/>
      <c r="ACE74" s="210"/>
      <c r="ACF74" s="210"/>
      <c r="ACG74" s="210"/>
      <c r="ACH74" s="210"/>
      <c r="ACI74" s="210"/>
      <c r="ACJ74" s="210"/>
      <c r="ACK74" s="210"/>
      <c r="ACL74" s="210"/>
      <c r="ACM74" s="210"/>
      <c r="ACN74" s="210"/>
      <c r="ACO74" s="210"/>
      <c r="ACP74" s="210"/>
      <c r="ACQ74" s="210"/>
      <c r="ACR74" s="210"/>
      <c r="ACS74" s="210"/>
      <c r="ACT74" s="210"/>
      <c r="ACU74" s="210"/>
      <c r="ACV74" s="210"/>
      <c r="ACW74" s="210"/>
      <c r="ACX74" s="210"/>
      <c r="ACY74" s="210"/>
      <c r="ACZ74" s="210"/>
      <c r="ADA74" s="210"/>
      <c r="ADB74" s="210"/>
      <c r="ADC74" s="210"/>
      <c r="ADD74" s="210"/>
      <c r="ADE74" s="210"/>
      <c r="ADF74" s="210"/>
      <c r="ADG74" s="210"/>
      <c r="ADH74" s="210"/>
      <c r="ADI74" s="210"/>
      <c r="ADJ74" s="210"/>
      <c r="ADK74" s="210"/>
      <c r="ADL74" s="210"/>
      <c r="ADM74" s="210"/>
      <c r="ADN74" s="210"/>
    </row>
    <row r="75" spans="1:794" s="210" customFormat="1" x14ac:dyDescent="0.2">
      <c r="A75" s="216">
        <v>116</v>
      </c>
      <c r="B75" s="219" t="s">
        <v>1489</v>
      </c>
      <c r="C75" s="219" t="s">
        <v>761</v>
      </c>
      <c r="D75" s="219" t="s">
        <v>762</v>
      </c>
      <c r="E75" s="213" t="s">
        <v>529</v>
      </c>
      <c r="F75" s="219" t="s">
        <v>763</v>
      </c>
      <c r="G75" s="204"/>
    </row>
    <row r="76" spans="1:794" x14ac:dyDescent="0.2">
      <c r="A76" s="213">
        <v>132</v>
      </c>
      <c r="B76" s="219" t="s">
        <v>1490</v>
      </c>
      <c r="C76" s="219" t="s">
        <v>764</v>
      </c>
      <c r="D76" s="219" t="s">
        <v>561</v>
      </c>
      <c r="E76" s="213" t="s">
        <v>529</v>
      </c>
      <c r="F76" s="219" t="s">
        <v>765</v>
      </c>
      <c r="G76" s="204"/>
    </row>
    <row r="77" spans="1:794" x14ac:dyDescent="0.2">
      <c r="A77" s="213">
        <v>136</v>
      </c>
      <c r="B77" s="219" t="s">
        <v>1491</v>
      </c>
      <c r="C77" s="219" t="s">
        <v>1492</v>
      </c>
      <c r="D77" s="219" t="s">
        <v>1493</v>
      </c>
      <c r="E77" s="213" t="s">
        <v>1494</v>
      </c>
      <c r="F77" s="219" t="s">
        <v>1407</v>
      </c>
      <c r="G77" s="204"/>
    </row>
    <row r="78" spans="1:794" x14ac:dyDescent="0.2">
      <c r="A78" s="213">
        <v>140</v>
      </c>
      <c r="B78" s="219" t="s">
        <v>1495</v>
      </c>
      <c r="C78" s="219" t="s">
        <v>543</v>
      </c>
      <c r="D78" s="219" t="s">
        <v>561</v>
      </c>
      <c r="E78" s="213" t="s">
        <v>529</v>
      </c>
      <c r="F78" s="219" t="s">
        <v>765</v>
      </c>
      <c r="G78" s="204"/>
    </row>
    <row r="79" spans="1:794" x14ac:dyDescent="0.2">
      <c r="A79" s="213">
        <v>143</v>
      </c>
      <c r="B79" s="219" t="s">
        <v>1496</v>
      </c>
      <c r="C79" s="219" t="s">
        <v>766</v>
      </c>
      <c r="D79" s="219" t="s">
        <v>561</v>
      </c>
      <c r="E79" s="213" t="s">
        <v>529</v>
      </c>
      <c r="F79" s="219" t="s">
        <v>765</v>
      </c>
      <c r="G79" s="204"/>
    </row>
    <row r="80" spans="1:794" x14ac:dyDescent="0.2">
      <c r="A80" s="213">
        <v>144</v>
      </c>
      <c r="B80" s="219" t="s">
        <v>1497</v>
      </c>
      <c r="C80" s="219" t="s">
        <v>562</v>
      </c>
      <c r="D80" s="219" t="s">
        <v>563</v>
      </c>
      <c r="E80" s="213" t="s">
        <v>529</v>
      </c>
      <c r="F80" s="219" t="s">
        <v>767</v>
      </c>
      <c r="G80" s="204"/>
    </row>
    <row r="81" spans="1:7" x14ac:dyDescent="0.2">
      <c r="A81" s="213">
        <v>145</v>
      </c>
      <c r="B81" s="219" t="s">
        <v>1498</v>
      </c>
      <c r="C81" s="219" t="s">
        <v>564</v>
      </c>
      <c r="D81" s="219" t="s">
        <v>529</v>
      </c>
      <c r="E81" s="213"/>
      <c r="F81" s="219" t="s">
        <v>768</v>
      </c>
      <c r="G81" s="204"/>
    </row>
    <row r="82" spans="1:7" x14ac:dyDescent="0.2">
      <c r="A82" s="213">
        <v>146</v>
      </c>
      <c r="B82" s="219" t="s">
        <v>1499</v>
      </c>
      <c r="C82" s="219" t="s">
        <v>769</v>
      </c>
      <c r="D82" s="219" t="s">
        <v>770</v>
      </c>
      <c r="E82" s="213" t="s">
        <v>529</v>
      </c>
      <c r="F82" s="219" t="s">
        <v>771</v>
      </c>
      <c r="G82" s="204"/>
    </row>
    <row r="83" spans="1:7" x14ac:dyDescent="0.2">
      <c r="A83" s="213">
        <v>147</v>
      </c>
      <c r="B83" s="219" t="s">
        <v>1500</v>
      </c>
      <c r="C83" s="219" t="s">
        <v>565</v>
      </c>
      <c r="D83" s="219" t="s">
        <v>529</v>
      </c>
      <c r="E83" s="213"/>
      <c r="F83" s="219" t="s">
        <v>772</v>
      </c>
      <c r="G83" s="204"/>
    </row>
    <row r="84" spans="1:7" ht="25.5" x14ac:dyDescent="0.2">
      <c r="A84" s="213">
        <v>148</v>
      </c>
      <c r="B84" s="219" t="s">
        <v>1501</v>
      </c>
      <c r="C84" s="219" t="s">
        <v>1502</v>
      </c>
      <c r="D84" s="219" t="s">
        <v>1503</v>
      </c>
      <c r="E84" s="213" t="s">
        <v>529</v>
      </c>
      <c r="F84" s="219" t="s">
        <v>678</v>
      </c>
      <c r="G84" s="204" t="s">
        <v>1363</v>
      </c>
    </row>
    <row r="85" spans="1:7" x14ac:dyDescent="0.2">
      <c r="A85" s="213">
        <v>151</v>
      </c>
      <c r="B85" s="219" t="s">
        <v>1504</v>
      </c>
      <c r="C85" s="219" t="s">
        <v>543</v>
      </c>
      <c r="D85" s="219" t="s">
        <v>773</v>
      </c>
      <c r="E85" s="213" t="s">
        <v>529</v>
      </c>
      <c r="F85" s="219" t="s">
        <v>774</v>
      </c>
      <c r="G85" s="204"/>
    </row>
    <row r="86" spans="1:7" x14ac:dyDescent="0.2">
      <c r="A86" s="213">
        <v>153</v>
      </c>
      <c r="B86" s="219" t="s">
        <v>1505</v>
      </c>
      <c r="C86" s="219" t="s">
        <v>775</v>
      </c>
      <c r="D86" s="219" t="s">
        <v>776</v>
      </c>
      <c r="E86" s="213" t="s">
        <v>529</v>
      </c>
      <c r="F86" s="219" t="s">
        <v>777</v>
      </c>
      <c r="G86" s="204"/>
    </row>
    <row r="87" spans="1:7" x14ac:dyDescent="0.2">
      <c r="A87" s="213">
        <v>154</v>
      </c>
      <c r="B87" s="219" t="s">
        <v>1506</v>
      </c>
      <c r="C87" s="219" t="s">
        <v>778</v>
      </c>
      <c r="D87" s="219" t="s">
        <v>529</v>
      </c>
      <c r="E87" s="213"/>
      <c r="F87" s="219" t="s">
        <v>779</v>
      </c>
      <c r="G87" s="204"/>
    </row>
    <row r="88" spans="1:7" x14ac:dyDescent="0.2">
      <c r="A88" s="213">
        <v>156</v>
      </c>
      <c r="B88" s="219" t="s">
        <v>1507</v>
      </c>
      <c r="C88" s="219" t="s">
        <v>745</v>
      </c>
      <c r="D88" s="219" t="s">
        <v>746</v>
      </c>
      <c r="E88" s="213" t="s">
        <v>529</v>
      </c>
      <c r="F88" s="219" t="s">
        <v>747</v>
      </c>
      <c r="G88" s="204"/>
    </row>
    <row r="89" spans="1:7" x14ac:dyDescent="0.2">
      <c r="A89" s="213">
        <v>157</v>
      </c>
      <c r="B89" s="219" t="s">
        <v>1508</v>
      </c>
      <c r="C89" s="219" t="s">
        <v>1509</v>
      </c>
      <c r="D89" s="219" t="s">
        <v>1510</v>
      </c>
      <c r="E89" s="213" t="s">
        <v>1511</v>
      </c>
      <c r="F89" s="219" t="s">
        <v>1408</v>
      </c>
      <c r="G89" s="204"/>
    </row>
    <row r="90" spans="1:7" x14ac:dyDescent="0.2">
      <c r="A90" s="213">
        <v>159</v>
      </c>
      <c r="B90" s="219" t="s">
        <v>1512</v>
      </c>
      <c r="C90" s="219" t="s">
        <v>566</v>
      </c>
      <c r="D90" s="219" t="s">
        <v>529</v>
      </c>
      <c r="E90" s="213"/>
      <c r="F90" s="219" t="s">
        <v>780</v>
      </c>
      <c r="G90" s="204"/>
    </row>
    <row r="91" spans="1:7" x14ac:dyDescent="0.2">
      <c r="A91" s="213">
        <v>162</v>
      </c>
      <c r="B91" s="219" t="s">
        <v>1513</v>
      </c>
      <c r="C91" s="219" t="s">
        <v>567</v>
      </c>
      <c r="D91" s="219" t="s">
        <v>529</v>
      </c>
      <c r="E91" s="213" t="s">
        <v>715</v>
      </c>
      <c r="F91" s="219" t="s">
        <v>781</v>
      </c>
      <c r="G91" s="204"/>
    </row>
    <row r="92" spans="1:7" x14ac:dyDescent="0.2">
      <c r="A92" s="213">
        <v>164</v>
      </c>
      <c r="B92" s="219" t="s">
        <v>1514</v>
      </c>
      <c r="C92" s="219" t="s">
        <v>568</v>
      </c>
      <c r="D92" s="219" t="s">
        <v>569</v>
      </c>
      <c r="E92" s="213" t="s">
        <v>529</v>
      </c>
      <c r="F92" s="219" t="s">
        <v>782</v>
      </c>
      <c r="G92" s="204"/>
    </row>
    <row r="93" spans="1:7" x14ac:dyDescent="0.2">
      <c r="A93" s="213">
        <v>165</v>
      </c>
      <c r="B93" s="219" t="s">
        <v>1515</v>
      </c>
      <c r="C93" s="219" t="s">
        <v>570</v>
      </c>
      <c r="D93" s="219" t="s">
        <v>529</v>
      </c>
      <c r="E93" s="213"/>
      <c r="F93" s="219" t="s">
        <v>783</v>
      </c>
      <c r="G93" s="204"/>
    </row>
    <row r="94" spans="1:7" x14ac:dyDescent="0.2">
      <c r="A94" s="213">
        <v>166</v>
      </c>
      <c r="B94" s="219" t="s">
        <v>1516</v>
      </c>
      <c r="C94" s="219" t="s">
        <v>784</v>
      </c>
      <c r="D94" s="219" t="s">
        <v>785</v>
      </c>
      <c r="E94" s="213" t="s">
        <v>529</v>
      </c>
      <c r="F94" s="219" t="s">
        <v>786</v>
      </c>
      <c r="G94" s="204"/>
    </row>
    <row r="95" spans="1:7" x14ac:dyDescent="0.2">
      <c r="A95" s="213">
        <v>191</v>
      </c>
      <c r="B95" s="219" t="s">
        <v>1517</v>
      </c>
      <c r="C95" s="219" t="s">
        <v>787</v>
      </c>
      <c r="D95" s="219" t="s">
        <v>788</v>
      </c>
      <c r="E95" s="213" t="s">
        <v>571</v>
      </c>
      <c r="F95" s="219" t="s">
        <v>789</v>
      </c>
      <c r="G95" s="204"/>
    </row>
    <row r="96" spans="1:7" x14ac:dyDescent="0.2">
      <c r="A96" s="213">
        <v>192</v>
      </c>
      <c r="B96" s="219" t="s">
        <v>1518</v>
      </c>
      <c r="C96" s="219" t="s">
        <v>790</v>
      </c>
      <c r="D96" s="219" t="s">
        <v>791</v>
      </c>
      <c r="E96" s="213" t="s">
        <v>792</v>
      </c>
      <c r="F96" s="219" t="s">
        <v>793</v>
      </c>
      <c r="G96" s="204"/>
    </row>
    <row r="97" spans="1:7" x14ac:dyDescent="0.2">
      <c r="A97" s="213">
        <v>193</v>
      </c>
      <c r="B97" s="219" t="s">
        <v>1519</v>
      </c>
      <c r="C97" s="219" t="s">
        <v>794</v>
      </c>
      <c r="D97" s="219" t="s">
        <v>795</v>
      </c>
      <c r="E97" s="213" t="s">
        <v>572</v>
      </c>
      <c r="F97" s="219" t="s">
        <v>796</v>
      </c>
      <c r="G97" s="204"/>
    </row>
    <row r="98" spans="1:7" x14ac:dyDescent="0.2">
      <c r="A98" s="213">
        <v>194</v>
      </c>
      <c r="B98" s="219" t="s">
        <v>1520</v>
      </c>
      <c r="C98" s="219" t="s">
        <v>546</v>
      </c>
      <c r="D98" s="219" t="s">
        <v>797</v>
      </c>
      <c r="E98" s="213" t="s">
        <v>572</v>
      </c>
      <c r="F98" s="219" t="s">
        <v>798</v>
      </c>
      <c r="G98" s="204"/>
    </row>
    <row r="99" spans="1:7" x14ac:dyDescent="0.2">
      <c r="A99" s="213">
        <v>195</v>
      </c>
      <c r="B99" s="219" t="s">
        <v>1521</v>
      </c>
      <c r="C99" s="219" t="s">
        <v>546</v>
      </c>
      <c r="D99" s="219" t="s">
        <v>797</v>
      </c>
      <c r="E99" s="213" t="s">
        <v>572</v>
      </c>
      <c r="F99" s="219" t="s">
        <v>798</v>
      </c>
      <c r="G99" s="204"/>
    </row>
    <row r="100" spans="1:7" x14ac:dyDescent="0.2">
      <c r="A100" s="213">
        <v>196</v>
      </c>
      <c r="B100" s="219" t="s">
        <v>1522</v>
      </c>
      <c r="C100" s="219" t="s">
        <v>543</v>
      </c>
      <c r="D100" s="219" t="s">
        <v>799</v>
      </c>
      <c r="E100" s="213" t="s">
        <v>800</v>
      </c>
      <c r="F100" s="219" t="s">
        <v>801</v>
      </c>
      <c r="G100" s="204"/>
    </row>
    <row r="101" spans="1:7" x14ac:dyDescent="0.2">
      <c r="A101" s="213">
        <v>198</v>
      </c>
      <c r="B101" s="219" t="s">
        <v>1419</v>
      </c>
      <c r="C101" s="219" t="s">
        <v>543</v>
      </c>
      <c r="D101" s="219" t="s">
        <v>802</v>
      </c>
      <c r="E101" s="213" t="s">
        <v>803</v>
      </c>
      <c r="F101" s="219" t="s">
        <v>804</v>
      </c>
      <c r="G101" s="204"/>
    </row>
    <row r="102" spans="1:7" x14ac:dyDescent="0.2">
      <c r="A102" s="213">
        <v>201</v>
      </c>
      <c r="B102" s="219" t="s">
        <v>1523</v>
      </c>
      <c r="C102" s="219" t="s">
        <v>1524</v>
      </c>
      <c r="D102" s="219" t="s">
        <v>805</v>
      </c>
      <c r="E102" s="213" t="s">
        <v>1525</v>
      </c>
      <c r="F102" s="219" t="s">
        <v>807</v>
      </c>
      <c r="G102" s="204"/>
    </row>
    <row r="103" spans="1:7" x14ac:dyDescent="0.2">
      <c r="A103" s="213">
        <v>202</v>
      </c>
      <c r="B103" s="219" t="s">
        <v>1526</v>
      </c>
      <c r="C103" s="219" t="s">
        <v>808</v>
      </c>
      <c r="D103" s="219" t="s">
        <v>809</v>
      </c>
      <c r="E103" s="213" t="s">
        <v>810</v>
      </c>
      <c r="F103" s="219" t="s">
        <v>811</v>
      </c>
      <c r="G103" s="204"/>
    </row>
    <row r="104" spans="1:7" x14ac:dyDescent="0.2">
      <c r="A104" s="213">
        <v>204</v>
      </c>
      <c r="B104" s="219" t="s">
        <v>1527</v>
      </c>
      <c r="C104" s="219" t="s">
        <v>546</v>
      </c>
      <c r="D104" s="219" t="s">
        <v>812</v>
      </c>
      <c r="E104" s="213" t="s">
        <v>813</v>
      </c>
      <c r="F104" s="219" t="s">
        <v>814</v>
      </c>
      <c r="G104" s="204"/>
    </row>
    <row r="105" spans="1:7" x14ac:dyDescent="0.2">
      <c r="A105" s="213">
        <v>205</v>
      </c>
      <c r="B105" s="219" t="s">
        <v>1528</v>
      </c>
      <c r="C105" s="219" t="s">
        <v>546</v>
      </c>
      <c r="D105" s="219" t="s">
        <v>815</v>
      </c>
      <c r="E105" s="213" t="s">
        <v>816</v>
      </c>
      <c r="F105" s="219" t="s">
        <v>817</v>
      </c>
      <c r="G105" s="204"/>
    </row>
    <row r="106" spans="1:7" x14ac:dyDescent="0.2">
      <c r="A106" s="213">
        <v>206</v>
      </c>
      <c r="B106" s="219" t="s">
        <v>1529</v>
      </c>
      <c r="C106" s="219" t="s">
        <v>808</v>
      </c>
      <c r="D106" s="219" t="s">
        <v>809</v>
      </c>
      <c r="E106" s="213" t="s">
        <v>810</v>
      </c>
      <c r="F106" s="219" t="s">
        <v>811</v>
      </c>
      <c r="G106" s="206"/>
    </row>
    <row r="107" spans="1:7" x14ac:dyDescent="0.2">
      <c r="A107" s="213">
        <v>207</v>
      </c>
      <c r="B107" s="219" t="s">
        <v>1530</v>
      </c>
      <c r="C107" s="219" t="s">
        <v>818</v>
      </c>
      <c r="D107" s="219" t="s">
        <v>819</v>
      </c>
      <c r="E107" s="213" t="s">
        <v>573</v>
      </c>
      <c r="F107" s="219" t="s">
        <v>820</v>
      </c>
      <c r="G107" s="204"/>
    </row>
    <row r="108" spans="1:7" x14ac:dyDescent="0.2">
      <c r="A108" s="213">
        <v>221</v>
      </c>
      <c r="B108" s="219" t="s">
        <v>1531</v>
      </c>
      <c r="C108" s="219" t="s">
        <v>821</v>
      </c>
      <c r="D108" s="219" t="s">
        <v>822</v>
      </c>
      <c r="E108" s="213" t="s">
        <v>574</v>
      </c>
      <c r="F108" s="219" t="s">
        <v>823</v>
      </c>
      <c r="G108" s="204"/>
    </row>
    <row r="109" spans="1:7" x14ac:dyDescent="0.2">
      <c r="A109" s="213">
        <v>222</v>
      </c>
      <c r="B109" s="219" t="s">
        <v>1532</v>
      </c>
      <c r="C109" s="219" t="s">
        <v>824</v>
      </c>
      <c r="D109" s="219" t="s">
        <v>825</v>
      </c>
      <c r="E109" s="213" t="s">
        <v>826</v>
      </c>
      <c r="F109" s="219" t="s">
        <v>827</v>
      </c>
      <c r="G109" s="204"/>
    </row>
    <row r="110" spans="1:7" x14ac:dyDescent="0.2">
      <c r="A110" s="213">
        <v>223</v>
      </c>
      <c r="B110" s="219" t="s">
        <v>1533</v>
      </c>
      <c r="C110" s="219" t="s">
        <v>543</v>
      </c>
      <c r="D110" s="219" t="s">
        <v>828</v>
      </c>
      <c r="E110" s="213" t="s">
        <v>575</v>
      </c>
      <c r="F110" s="219" t="s">
        <v>829</v>
      </c>
      <c r="G110" s="204"/>
    </row>
    <row r="111" spans="1:7" x14ac:dyDescent="0.2">
      <c r="A111" s="213">
        <v>224</v>
      </c>
      <c r="B111" s="219" t="s">
        <v>1534</v>
      </c>
      <c r="C111" s="219" t="s">
        <v>543</v>
      </c>
      <c r="D111" s="219" t="s">
        <v>828</v>
      </c>
      <c r="E111" s="213" t="s">
        <v>575</v>
      </c>
      <c r="F111" s="219" t="s">
        <v>829</v>
      </c>
      <c r="G111" s="204"/>
    </row>
    <row r="112" spans="1:7" x14ac:dyDescent="0.2">
      <c r="A112" s="213">
        <v>226</v>
      </c>
      <c r="B112" s="219" t="s">
        <v>1535</v>
      </c>
      <c r="C112" s="219" t="s">
        <v>546</v>
      </c>
      <c r="D112" s="219" t="s">
        <v>830</v>
      </c>
      <c r="E112" s="213" t="s">
        <v>576</v>
      </c>
      <c r="F112" s="219" t="s">
        <v>831</v>
      </c>
      <c r="G112" s="204"/>
    </row>
    <row r="113" spans="1:7" x14ac:dyDescent="0.2">
      <c r="A113" s="213">
        <v>227</v>
      </c>
      <c r="B113" s="219" t="s">
        <v>1536</v>
      </c>
      <c r="C113" s="219" t="s">
        <v>543</v>
      </c>
      <c r="D113" s="219" t="s">
        <v>828</v>
      </c>
      <c r="E113" s="213" t="s">
        <v>575</v>
      </c>
      <c r="F113" s="219" t="s">
        <v>829</v>
      </c>
      <c r="G113" s="204"/>
    </row>
    <row r="114" spans="1:7" x14ac:dyDescent="0.2">
      <c r="A114" s="213">
        <v>228</v>
      </c>
      <c r="B114" s="219" t="s">
        <v>1537</v>
      </c>
      <c r="C114" s="219" t="s">
        <v>543</v>
      </c>
      <c r="D114" s="219" t="s">
        <v>828</v>
      </c>
      <c r="E114" s="213" t="s">
        <v>575</v>
      </c>
      <c r="F114" s="219" t="s">
        <v>829</v>
      </c>
      <c r="G114" s="204"/>
    </row>
    <row r="115" spans="1:7" x14ac:dyDescent="0.2">
      <c r="A115" s="213">
        <v>229</v>
      </c>
      <c r="B115" s="219" t="s">
        <v>1538</v>
      </c>
      <c r="C115" s="219" t="s">
        <v>543</v>
      </c>
      <c r="D115" s="219" t="s">
        <v>828</v>
      </c>
      <c r="E115" s="213" t="s">
        <v>575</v>
      </c>
      <c r="F115" s="219" t="s">
        <v>829</v>
      </c>
      <c r="G115" s="204"/>
    </row>
    <row r="116" spans="1:7" x14ac:dyDescent="0.2">
      <c r="A116" s="213">
        <v>230</v>
      </c>
      <c r="B116" s="219" t="s">
        <v>1539</v>
      </c>
      <c r="C116" s="219" t="s">
        <v>543</v>
      </c>
      <c r="D116" s="219" t="s">
        <v>828</v>
      </c>
      <c r="E116" s="213" t="s">
        <v>575</v>
      </c>
      <c r="F116" s="219" t="s">
        <v>829</v>
      </c>
      <c r="G116" s="204"/>
    </row>
    <row r="117" spans="1:7" x14ac:dyDescent="0.2">
      <c r="A117" s="213">
        <v>231</v>
      </c>
      <c r="B117" s="219" t="s">
        <v>1540</v>
      </c>
      <c r="C117" s="219" t="s">
        <v>543</v>
      </c>
      <c r="D117" s="219" t="s">
        <v>828</v>
      </c>
      <c r="E117" s="213" t="s">
        <v>575</v>
      </c>
      <c r="F117" s="219" t="s">
        <v>829</v>
      </c>
      <c r="G117" s="204"/>
    </row>
    <row r="118" spans="1:7" x14ac:dyDescent="0.2">
      <c r="A118" s="213">
        <v>232</v>
      </c>
      <c r="B118" s="219" t="s">
        <v>1541</v>
      </c>
      <c r="C118" s="219" t="s">
        <v>832</v>
      </c>
      <c r="D118" s="219" t="s">
        <v>577</v>
      </c>
      <c r="E118" s="213" t="s">
        <v>529</v>
      </c>
      <c r="F118" s="219" t="s">
        <v>833</v>
      </c>
      <c r="G118" s="204"/>
    </row>
    <row r="119" spans="1:7" x14ac:dyDescent="0.2">
      <c r="A119" s="213">
        <v>233</v>
      </c>
      <c r="B119" s="219" t="s">
        <v>1430</v>
      </c>
      <c r="C119" s="219" t="s">
        <v>834</v>
      </c>
      <c r="D119" s="219" t="s">
        <v>835</v>
      </c>
      <c r="E119" s="213" t="s">
        <v>836</v>
      </c>
      <c r="F119" s="219" t="s">
        <v>837</v>
      </c>
      <c r="G119" s="204"/>
    </row>
    <row r="120" spans="1:7" x14ac:dyDescent="0.2">
      <c r="A120" s="213">
        <v>234</v>
      </c>
      <c r="B120" s="219" t="s">
        <v>1542</v>
      </c>
      <c r="C120" s="219" t="s">
        <v>543</v>
      </c>
      <c r="D120" s="219" t="s">
        <v>828</v>
      </c>
      <c r="E120" s="213" t="s">
        <v>575</v>
      </c>
      <c r="F120" s="219" t="s">
        <v>829</v>
      </c>
      <c r="G120" s="204"/>
    </row>
    <row r="121" spans="1:7" x14ac:dyDescent="0.2">
      <c r="A121" s="213">
        <v>252</v>
      </c>
      <c r="B121" s="219" t="s">
        <v>1543</v>
      </c>
      <c r="C121" s="219" t="s">
        <v>838</v>
      </c>
      <c r="D121" s="219" t="s">
        <v>839</v>
      </c>
      <c r="E121" s="213" t="s">
        <v>578</v>
      </c>
      <c r="F121" s="219" t="s">
        <v>840</v>
      </c>
      <c r="G121" s="204"/>
    </row>
    <row r="122" spans="1:7" x14ac:dyDescent="0.2">
      <c r="A122" s="213">
        <v>253</v>
      </c>
      <c r="B122" s="219" t="s">
        <v>1544</v>
      </c>
      <c r="C122" s="219" t="s">
        <v>543</v>
      </c>
      <c r="D122" s="219" t="s">
        <v>841</v>
      </c>
      <c r="E122" s="213" t="s">
        <v>579</v>
      </c>
      <c r="F122" s="219" t="s">
        <v>842</v>
      </c>
      <c r="G122" s="204"/>
    </row>
    <row r="123" spans="1:7" x14ac:dyDescent="0.2">
      <c r="A123" s="213">
        <v>254</v>
      </c>
      <c r="B123" s="219" t="s">
        <v>1545</v>
      </c>
      <c r="C123" s="219" t="s">
        <v>843</v>
      </c>
      <c r="D123" s="219" t="s">
        <v>844</v>
      </c>
      <c r="E123" s="213" t="s">
        <v>580</v>
      </c>
      <c r="F123" s="219" t="s">
        <v>845</v>
      </c>
      <c r="G123" s="204"/>
    </row>
    <row r="124" spans="1:7" x14ac:dyDescent="0.2">
      <c r="A124" s="213">
        <v>255</v>
      </c>
      <c r="B124" s="219" t="s">
        <v>1546</v>
      </c>
      <c r="C124" s="219" t="s">
        <v>543</v>
      </c>
      <c r="D124" s="219" t="s">
        <v>841</v>
      </c>
      <c r="E124" s="213" t="s">
        <v>579</v>
      </c>
      <c r="F124" s="219" t="s">
        <v>842</v>
      </c>
      <c r="G124" s="204"/>
    </row>
    <row r="125" spans="1:7" x14ac:dyDescent="0.2">
      <c r="A125" s="213">
        <v>256</v>
      </c>
      <c r="B125" s="219" t="s">
        <v>1547</v>
      </c>
      <c r="C125" s="219" t="s">
        <v>846</v>
      </c>
      <c r="D125" s="219" t="s">
        <v>579</v>
      </c>
      <c r="E125" s="213" t="s">
        <v>806</v>
      </c>
      <c r="F125" s="219" t="s">
        <v>847</v>
      </c>
      <c r="G125" s="204"/>
    </row>
    <row r="126" spans="1:7" x14ac:dyDescent="0.2">
      <c r="A126" s="213">
        <v>257</v>
      </c>
      <c r="B126" s="219" t="s">
        <v>1548</v>
      </c>
      <c r="C126" s="219" t="s">
        <v>546</v>
      </c>
      <c r="D126" s="219" t="s">
        <v>848</v>
      </c>
      <c r="E126" s="213" t="s">
        <v>578</v>
      </c>
      <c r="F126" s="219" t="s">
        <v>849</v>
      </c>
      <c r="G126" s="204"/>
    </row>
    <row r="127" spans="1:7" x14ac:dyDescent="0.2">
      <c r="A127" s="213">
        <v>258</v>
      </c>
      <c r="B127" s="219" t="s">
        <v>1549</v>
      </c>
      <c r="C127" s="219" t="s">
        <v>543</v>
      </c>
      <c r="D127" s="219" t="s">
        <v>841</v>
      </c>
      <c r="E127" s="213" t="s">
        <v>579</v>
      </c>
      <c r="F127" s="219" t="s">
        <v>842</v>
      </c>
      <c r="G127" s="204"/>
    </row>
    <row r="128" spans="1:7" x14ac:dyDescent="0.2">
      <c r="A128" s="213">
        <v>259</v>
      </c>
      <c r="B128" s="219" t="s">
        <v>1550</v>
      </c>
      <c r="C128" s="219" t="s">
        <v>1551</v>
      </c>
      <c r="D128" s="219" t="s">
        <v>850</v>
      </c>
      <c r="E128" s="213" t="s">
        <v>851</v>
      </c>
      <c r="F128" s="219" t="s">
        <v>852</v>
      </c>
      <c r="G128" s="204"/>
    </row>
    <row r="129" spans="1:7" x14ac:dyDescent="0.2">
      <c r="A129" s="213">
        <v>260</v>
      </c>
      <c r="B129" s="219" t="s">
        <v>1454</v>
      </c>
      <c r="C129" s="219" t="s">
        <v>543</v>
      </c>
      <c r="D129" s="219" t="s">
        <v>841</v>
      </c>
      <c r="E129" s="213" t="s">
        <v>579</v>
      </c>
      <c r="F129" s="219" t="s">
        <v>842</v>
      </c>
      <c r="G129" s="204"/>
    </row>
    <row r="130" spans="1:7" x14ac:dyDescent="0.2">
      <c r="A130" s="213">
        <v>261</v>
      </c>
      <c r="B130" s="219" t="s">
        <v>1552</v>
      </c>
      <c r="C130" s="219" t="s">
        <v>853</v>
      </c>
      <c r="D130" s="219" t="s">
        <v>854</v>
      </c>
      <c r="E130" s="213" t="s">
        <v>580</v>
      </c>
      <c r="F130" s="219" t="s">
        <v>855</v>
      </c>
      <c r="G130" s="204"/>
    </row>
    <row r="131" spans="1:7" x14ac:dyDescent="0.2">
      <c r="A131" s="213">
        <v>263</v>
      </c>
      <c r="B131" s="219" t="s">
        <v>1553</v>
      </c>
      <c r="C131" s="219" t="s">
        <v>856</v>
      </c>
      <c r="D131" s="219" t="s">
        <v>857</v>
      </c>
      <c r="E131" s="213" t="s">
        <v>858</v>
      </c>
      <c r="F131" s="219" t="s">
        <v>859</v>
      </c>
      <c r="G131" s="204"/>
    </row>
    <row r="132" spans="1:7" x14ac:dyDescent="0.2">
      <c r="A132" s="213">
        <v>264</v>
      </c>
      <c r="B132" s="219" t="s">
        <v>1554</v>
      </c>
      <c r="C132" s="219" t="s">
        <v>860</v>
      </c>
      <c r="D132" s="219" t="s">
        <v>861</v>
      </c>
      <c r="E132" s="213" t="s">
        <v>579</v>
      </c>
      <c r="F132" s="219" t="s">
        <v>862</v>
      </c>
      <c r="G132" s="204"/>
    </row>
    <row r="133" spans="1:7" x14ac:dyDescent="0.2">
      <c r="A133" s="213">
        <v>265</v>
      </c>
      <c r="B133" s="219" t="s">
        <v>1555</v>
      </c>
      <c r="C133" s="219" t="s">
        <v>546</v>
      </c>
      <c r="D133" s="219" t="s">
        <v>863</v>
      </c>
      <c r="E133" s="213" t="s">
        <v>580</v>
      </c>
      <c r="F133" s="219" t="s">
        <v>864</v>
      </c>
      <c r="G133" s="204"/>
    </row>
    <row r="134" spans="1:7" x14ac:dyDescent="0.2">
      <c r="A134" s="213">
        <v>267</v>
      </c>
      <c r="B134" s="219" t="s">
        <v>1556</v>
      </c>
      <c r="C134" s="219" t="s">
        <v>543</v>
      </c>
      <c r="D134" s="219" t="s">
        <v>865</v>
      </c>
      <c r="E134" s="213" t="s">
        <v>858</v>
      </c>
      <c r="F134" s="219" t="s">
        <v>866</v>
      </c>
      <c r="G134" s="204"/>
    </row>
    <row r="135" spans="1:7" x14ac:dyDescent="0.2">
      <c r="A135" s="213">
        <v>271</v>
      </c>
      <c r="B135" s="219" t="s">
        <v>1557</v>
      </c>
      <c r="C135" s="219" t="s">
        <v>867</v>
      </c>
      <c r="D135" s="219" t="s">
        <v>581</v>
      </c>
      <c r="E135" s="213" t="s">
        <v>580</v>
      </c>
      <c r="F135" s="219" t="s">
        <v>868</v>
      </c>
      <c r="G135" s="204"/>
    </row>
    <row r="136" spans="1:7" x14ac:dyDescent="0.2">
      <c r="A136" s="213">
        <v>272</v>
      </c>
      <c r="B136" s="219" t="s">
        <v>1558</v>
      </c>
      <c r="C136" s="219" t="s">
        <v>869</v>
      </c>
      <c r="D136" s="219" t="s">
        <v>582</v>
      </c>
      <c r="E136" s="213" t="s">
        <v>580</v>
      </c>
      <c r="F136" s="219" t="s">
        <v>870</v>
      </c>
      <c r="G136" s="204"/>
    </row>
    <row r="137" spans="1:7" x14ac:dyDescent="0.2">
      <c r="A137" s="213">
        <v>273</v>
      </c>
      <c r="B137" s="219" t="s">
        <v>1559</v>
      </c>
      <c r="C137" s="219" t="s">
        <v>543</v>
      </c>
      <c r="D137" s="219" t="s">
        <v>865</v>
      </c>
      <c r="E137" s="213" t="s">
        <v>858</v>
      </c>
      <c r="F137" s="219" t="s">
        <v>866</v>
      </c>
      <c r="G137" s="204"/>
    </row>
    <row r="138" spans="1:7" x14ac:dyDescent="0.2">
      <c r="A138" s="213">
        <v>274</v>
      </c>
      <c r="B138" s="219" t="s">
        <v>1560</v>
      </c>
      <c r="C138" s="219" t="s">
        <v>871</v>
      </c>
      <c r="D138" s="219" t="s">
        <v>872</v>
      </c>
      <c r="E138" s="213" t="s">
        <v>579</v>
      </c>
      <c r="F138" s="219" t="s">
        <v>873</v>
      </c>
      <c r="G138" s="204"/>
    </row>
    <row r="139" spans="1:7" x14ac:dyDescent="0.2">
      <c r="A139" s="213">
        <v>275</v>
      </c>
      <c r="B139" s="219" t="s">
        <v>1561</v>
      </c>
      <c r="C139" s="219" t="s">
        <v>874</v>
      </c>
      <c r="D139" s="219" t="s">
        <v>854</v>
      </c>
      <c r="E139" s="213" t="s">
        <v>580</v>
      </c>
      <c r="F139" s="219" t="s">
        <v>855</v>
      </c>
      <c r="G139" s="204"/>
    </row>
    <row r="140" spans="1:7" x14ac:dyDescent="0.2">
      <c r="A140" s="213">
        <v>276</v>
      </c>
      <c r="B140" s="219" t="s">
        <v>1562</v>
      </c>
      <c r="C140" s="219" t="s">
        <v>875</v>
      </c>
      <c r="D140" s="219" t="s">
        <v>876</v>
      </c>
      <c r="E140" s="213" t="s">
        <v>583</v>
      </c>
      <c r="F140" s="219" t="s">
        <v>877</v>
      </c>
      <c r="G140" s="204"/>
    </row>
    <row r="141" spans="1:7" x14ac:dyDescent="0.2">
      <c r="A141" s="213">
        <v>278</v>
      </c>
      <c r="B141" s="219" t="s">
        <v>1563</v>
      </c>
      <c r="C141" s="219" t="s">
        <v>546</v>
      </c>
      <c r="D141" s="219" t="s">
        <v>863</v>
      </c>
      <c r="E141" s="213" t="s">
        <v>580</v>
      </c>
      <c r="F141" s="219" t="s">
        <v>864</v>
      </c>
      <c r="G141" s="204"/>
    </row>
    <row r="142" spans="1:7" x14ac:dyDescent="0.2">
      <c r="A142" s="213">
        <v>279</v>
      </c>
      <c r="B142" s="219" t="s">
        <v>1564</v>
      </c>
      <c r="C142" s="219" t="s">
        <v>1565</v>
      </c>
      <c r="D142" s="219" t="s">
        <v>850</v>
      </c>
      <c r="E142" s="213" t="s">
        <v>851</v>
      </c>
      <c r="F142" s="219" t="s">
        <v>852</v>
      </c>
      <c r="G142" s="204"/>
    </row>
    <row r="143" spans="1:7" x14ac:dyDescent="0.2">
      <c r="A143" s="213">
        <v>280</v>
      </c>
      <c r="B143" s="219" t="s">
        <v>1566</v>
      </c>
      <c r="C143" s="219" t="s">
        <v>543</v>
      </c>
      <c r="D143" s="219" t="s">
        <v>841</v>
      </c>
      <c r="E143" s="213" t="s">
        <v>579</v>
      </c>
      <c r="F143" s="219" t="s">
        <v>842</v>
      </c>
      <c r="G143" s="204"/>
    </row>
    <row r="144" spans="1:7" x14ac:dyDescent="0.2">
      <c r="A144" s="213">
        <v>281</v>
      </c>
      <c r="B144" s="219" t="s">
        <v>1567</v>
      </c>
      <c r="C144" s="219" t="s">
        <v>878</v>
      </c>
      <c r="D144" s="219" t="s">
        <v>879</v>
      </c>
      <c r="E144" s="213" t="s">
        <v>579</v>
      </c>
      <c r="F144" s="219" t="s">
        <v>880</v>
      </c>
      <c r="G144" s="204"/>
    </row>
    <row r="145" spans="1:7" x14ac:dyDescent="0.2">
      <c r="A145" s="213">
        <v>282</v>
      </c>
      <c r="B145" s="219" t="s">
        <v>1568</v>
      </c>
      <c r="C145" s="219" t="s">
        <v>543</v>
      </c>
      <c r="D145" s="219" t="s">
        <v>881</v>
      </c>
      <c r="E145" s="213" t="s">
        <v>882</v>
      </c>
      <c r="F145" s="219" t="s">
        <v>883</v>
      </c>
      <c r="G145" s="204"/>
    </row>
    <row r="146" spans="1:7" x14ac:dyDescent="0.2">
      <c r="A146" s="213">
        <v>283</v>
      </c>
      <c r="B146" s="219" t="s">
        <v>1569</v>
      </c>
      <c r="C146" s="219" t="s">
        <v>884</v>
      </c>
      <c r="D146" s="219" t="s">
        <v>885</v>
      </c>
      <c r="E146" s="213" t="s">
        <v>886</v>
      </c>
      <c r="F146" s="219" t="s">
        <v>887</v>
      </c>
      <c r="G146" s="204"/>
    </row>
    <row r="147" spans="1:7" x14ac:dyDescent="0.2">
      <c r="A147" s="213">
        <v>284</v>
      </c>
      <c r="B147" s="219" t="s">
        <v>1570</v>
      </c>
      <c r="C147" s="219" t="s">
        <v>546</v>
      </c>
      <c r="D147" s="219" t="s">
        <v>863</v>
      </c>
      <c r="E147" s="213" t="s">
        <v>580</v>
      </c>
      <c r="F147" s="219" t="s">
        <v>864</v>
      </c>
      <c r="G147" s="204"/>
    </row>
    <row r="148" spans="1:7" x14ac:dyDescent="0.2">
      <c r="A148" s="213">
        <v>285</v>
      </c>
      <c r="B148" s="219" t="s">
        <v>1571</v>
      </c>
      <c r="C148" s="219" t="s">
        <v>888</v>
      </c>
      <c r="D148" s="219" t="s">
        <v>889</v>
      </c>
      <c r="E148" s="213" t="s">
        <v>890</v>
      </c>
      <c r="F148" s="219" t="s">
        <v>891</v>
      </c>
      <c r="G148" s="204"/>
    </row>
    <row r="149" spans="1:7" x14ac:dyDescent="0.2">
      <c r="A149" s="213">
        <v>302</v>
      </c>
      <c r="B149" s="219" t="s">
        <v>1572</v>
      </c>
      <c r="C149" s="219" t="s">
        <v>546</v>
      </c>
      <c r="D149" s="219" t="s">
        <v>892</v>
      </c>
      <c r="E149" s="213" t="s">
        <v>893</v>
      </c>
      <c r="F149" s="219" t="s">
        <v>894</v>
      </c>
      <c r="G149" s="204"/>
    </row>
    <row r="150" spans="1:7" x14ac:dyDescent="0.2">
      <c r="A150" s="213">
        <v>303</v>
      </c>
      <c r="B150" s="219" t="s">
        <v>1573</v>
      </c>
      <c r="C150" s="219" t="s">
        <v>895</v>
      </c>
      <c r="D150" s="219" t="s">
        <v>896</v>
      </c>
      <c r="E150" s="213" t="s">
        <v>715</v>
      </c>
      <c r="F150" s="219" t="s">
        <v>897</v>
      </c>
      <c r="G150" s="204"/>
    </row>
    <row r="151" spans="1:7" ht="25.5" x14ac:dyDescent="0.2">
      <c r="A151" s="213">
        <v>304</v>
      </c>
      <c r="B151" s="219" t="s">
        <v>1574</v>
      </c>
      <c r="C151" s="219" t="s">
        <v>898</v>
      </c>
      <c r="D151" s="219" t="s">
        <v>584</v>
      </c>
      <c r="E151" s="213" t="s">
        <v>899</v>
      </c>
      <c r="F151" s="219" t="s">
        <v>900</v>
      </c>
      <c r="G151" s="207" t="s">
        <v>1395</v>
      </c>
    </row>
    <row r="152" spans="1:7" x14ac:dyDescent="0.2">
      <c r="A152" s="213">
        <v>305</v>
      </c>
      <c r="B152" s="219" t="s">
        <v>1575</v>
      </c>
      <c r="C152" s="219" t="s">
        <v>543</v>
      </c>
      <c r="D152" s="219" t="s">
        <v>585</v>
      </c>
      <c r="E152" s="213" t="s">
        <v>586</v>
      </c>
      <c r="F152" s="219" t="s">
        <v>901</v>
      </c>
      <c r="G152" s="204"/>
    </row>
    <row r="153" spans="1:7" x14ac:dyDescent="0.2">
      <c r="A153" s="213">
        <v>307</v>
      </c>
      <c r="B153" s="219" t="s">
        <v>1576</v>
      </c>
      <c r="C153" s="219" t="s">
        <v>1577</v>
      </c>
      <c r="D153" s="219" t="s">
        <v>1578</v>
      </c>
      <c r="E153" s="213" t="s">
        <v>587</v>
      </c>
      <c r="F153" s="219" t="s">
        <v>903</v>
      </c>
      <c r="G153" s="204"/>
    </row>
    <row r="154" spans="1:7" x14ac:dyDescent="0.2">
      <c r="A154" s="213">
        <v>308</v>
      </c>
      <c r="B154" s="219" t="s">
        <v>1579</v>
      </c>
      <c r="C154" s="219" t="s">
        <v>904</v>
      </c>
      <c r="D154" s="219" t="s">
        <v>905</v>
      </c>
      <c r="E154" s="213" t="s">
        <v>587</v>
      </c>
      <c r="F154" s="219" t="s">
        <v>906</v>
      </c>
      <c r="G154" s="207"/>
    </row>
    <row r="155" spans="1:7" x14ac:dyDescent="0.2">
      <c r="A155" s="213">
        <v>310</v>
      </c>
      <c r="B155" s="219" t="s">
        <v>1580</v>
      </c>
      <c r="C155" s="219" t="s">
        <v>907</v>
      </c>
      <c r="D155" s="219" t="s">
        <v>908</v>
      </c>
      <c r="E155" s="213" t="s">
        <v>909</v>
      </c>
      <c r="F155" s="219" t="s">
        <v>910</v>
      </c>
      <c r="G155" s="204"/>
    </row>
    <row r="156" spans="1:7" x14ac:dyDescent="0.2">
      <c r="A156" s="213">
        <v>311</v>
      </c>
      <c r="B156" s="219" t="s">
        <v>1581</v>
      </c>
      <c r="C156" s="219" t="s">
        <v>546</v>
      </c>
      <c r="D156" s="219" t="s">
        <v>911</v>
      </c>
      <c r="E156" s="213" t="s">
        <v>586</v>
      </c>
      <c r="F156" s="219" t="s">
        <v>912</v>
      </c>
      <c r="G156" s="204"/>
    </row>
    <row r="157" spans="1:7" x14ac:dyDescent="0.2">
      <c r="A157" s="213">
        <v>312</v>
      </c>
      <c r="B157" s="219" t="s">
        <v>1582</v>
      </c>
      <c r="C157" s="219" t="s">
        <v>1583</v>
      </c>
      <c r="D157" s="219" t="s">
        <v>1584</v>
      </c>
      <c r="E157" s="213" t="s">
        <v>1585</v>
      </c>
      <c r="F157" s="219" t="s">
        <v>1409</v>
      </c>
      <c r="G157" s="207"/>
    </row>
    <row r="158" spans="1:7" x14ac:dyDescent="0.2">
      <c r="A158" s="213">
        <v>313</v>
      </c>
      <c r="B158" s="219" t="s">
        <v>1586</v>
      </c>
      <c r="C158" s="219" t="s">
        <v>913</v>
      </c>
      <c r="D158" s="219" t="s">
        <v>914</v>
      </c>
      <c r="E158" s="213" t="s">
        <v>586</v>
      </c>
      <c r="F158" s="219" t="s">
        <v>915</v>
      </c>
      <c r="G158" s="207"/>
    </row>
    <row r="159" spans="1:7" x14ac:dyDescent="0.2">
      <c r="A159" s="213">
        <v>314</v>
      </c>
      <c r="B159" s="219" t="s">
        <v>1587</v>
      </c>
      <c r="C159" s="219" t="s">
        <v>543</v>
      </c>
      <c r="D159" s="219" t="s">
        <v>585</v>
      </c>
      <c r="E159" s="213" t="s">
        <v>586</v>
      </c>
      <c r="F159" s="219" t="s">
        <v>901</v>
      </c>
      <c r="G159" s="207"/>
    </row>
    <row r="160" spans="1:7" x14ac:dyDescent="0.2">
      <c r="A160" s="213">
        <v>315</v>
      </c>
      <c r="B160" s="219" t="s">
        <v>1588</v>
      </c>
      <c r="C160" s="219" t="s">
        <v>585</v>
      </c>
      <c r="D160" s="219" t="s">
        <v>586</v>
      </c>
      <c r="E160" s="213" t="s">
        <v>715</v>
      </c>
      <c r="F160" s="219" t="s">
        <v>901</v>
      </c>
      <c r="G160" s="207"/>
    </row>
    <row r="161" spans="1:794" x14ac:dyDescent="0.2">
      <c r="A161" s="213">
        <v>317</v>
      </c>
      <c r="B161" s="219" t="s">
        <v>1589</v>
      </c>
      <c r="C161" s="219" t="s">
        <v>543</v>
      </c>
      <c r="D161" s="219" t="s">
        <v>916</v>
      </c>
      <c r="E161" s="213" t="s">
        <v>917</v>
      </c>
      <c r="F161" s="219" t="s">
        <v>918</v>
      </c>
      <c r="G161" s="207"/>
    </row>
    <row r="162" spans="1:794" x14ac:dyDescent="0.2">
      <c r="A162" s="213">
        <v>319</v>
      </c>
      <c r="B162" s="219" t="s">
        <v>1590</v>
      </c>
      <c r="C162" s="219" t="s">
        <v>919</v>
      </c>
      <c r="D162" s="219" t="s">
        <v>920</v>
      </c>
      <c r="E162" s="213" t="s">
        <v>921</v>
      </c>
      <c r="F162" s="219" t="s">
        <v>922</v>
      </c>
      <c r="G162" s="207"/>
    </row>
    <row r="163" spans="1:794" x14ac:dyDescent="0.2">
      <c r="A163" s="213">
        <v>321</v>
      </c>
      <c r="B163" s="219" t="s">
        <v>1591</v>
      </c>
      <c r="C163" s="219" t="s">
        <v>543</v>
      </c>
      <c r="D163" s="219" t="s">
        <v>585</v>
      </c>
      <c r="E163" s="213" t="s">
        <v>586</v>
      </c>
      <c r="F163" s="219" t="s">
        <v>901</v>
      </c>
      <c r="G163" s="207"/>
    </row>
    <row r="164" spans="1:794" x14ac:dyDescent="0.2">
      <c r="A164" s="213">
        <v>323</v>
      </c>
      <c r="B164" s="219" t="s">
        <v>1592</v>
      </c>
      <c r="C164" s="219" t="s">
        <v>923</v>
      </c>
      <c r="D164" s="219" t="s">
        <v>924</v>
      </c>
      <c r="E164" s="213" t="s">
        <v>925</v>
      </c>
      <c r="F164" s="219" t="s">
        <v>926</v>
      </c>
      <c r="G164" s="207"/>
    </row>
    <row r="165" spans="1:794" x14ac:dyDescent="0.2">
      <c r="A165" s="213">
        <v>325</v>
      </c>
      <c r="B165" s="219" t="s">
        <v>1593</v>
      </c>
      <c r="C165" s="219" t="s">
        <v>927</v>
      </c>
      <c r="D165" s="219" t="s">
        <v>928</v>
      </c>
      <c r="E165" s="213" t="s">
        <v>929</v>
      </c>
      <c r="F165" s="219" t="s">
        <v>930</v>
      </c>
      <c r="G165" s="204"/>
    </row>
    <row r="166" spans="1:794" x14ac:dyDescent="0.2">
      <c r="A166" s="213">
        <v>326</v>
      </c>
      <c r="B166" s="219" t="s">
        <v>1590</v>
      </c>
      <c r="C166" s="219" t="s">
        <v>931</v>
      </c>
      <c r="D166" s="219" t="s">
        <v>543</v>
      </c>
      <c r="E166" s="213" t="s">
        <v>932</v>
      </c>
      <c r="F166" s="219" t="s">
        <v>903</v>
      </c>
      <c r="G166" s="204"/>
    </row>
    <row r="167" spans="1:794" x14ac:dyDescent="0.2">
      <c r="A167" s="213">
        <v>327</v>
      </c>
      <c r="B167" s="219" t="s">
        <v>1594</v>
      </c>
      <c r="C167" s="219" t="s">
        <v>543</v>
      </c>
      <c r="D167" s="219" t="s">
        <v>902</v>
      </c>
      <c r="E167" s="213" t="s">
        <v>587</v>
      </c>
      <c r="F167" s="219" t="s">
        <v>903</v>
      </c>
      <c r="G167" s="204"/>
    </row>
    <row r="168" spans="1:794" ht="38.25" x14ac:dyDescent="0.2">
      <c r="A168" s="213">
        <v>328</v>
      </c>
      <c r="B168" s="219" t="s">
        <v>1595</v>
      </c>
      <c r="C168" s="219" t="s">
        <v>933</v>
      </c>
      <c r="D168" s="219" t="s">
        <v>934</v>
      </c>
      <c r="E168" s="213" t="s">
        <v>909</v>
      </c>
      <c r="F168" s="219" t="s">
        <v>935</v>
      </c>
      <c r="G168" s="204" t="s">
        <v>1389</v>
      </c>
    </row>
    <row r="169" spans="1:794" s="210" customFormat="1" x14ac:dyDescent="0.2">
      <c r="A169" s="236">
        <v>329</v>
      </c>
      <c r="B169" s="237" t="s">
        <v>1596</v>
      </c>
      <c r="C169" s="237" t="s">
        <v>543</v>
      </c>
      <c r="D169" s="237" t="s">
        <v>902</v>
      </c>
      <c r="E169" s="236" t="s">
        <v>587</v>
      </c>
      <c r="F169" s="237" t="s">
        <v>903</v>
      </c>
      <c r="G169" s="238"/>
    </row>
    <row r="170" spans="1:794" x14ac:dyDescent="0.2">
      <c r="A170" s="213">
        <v>330</v>
      </c>
      <c r="B170" s="219" t="s">
        <v>1597</v>
      </c>
      <c r="C170" s="219" t="s">
        <v>543</v>
      </c>
      <c r="D170" s="219" t="s">
        <v>902</v>
      </c>
      <c r="E170" s="213" t="s">
        <v>936</v>
      </c>
      <c r="F170" s="219" t="s">
        <v>903</v>
      </c>
      <c r="G170" s="204"/>
    </row>
    <row r="171" spans="1:794" x14ac:dyDescent="0.2">
      <c r="A171" s="213">
        <v>331</v>
      </c>
      <c r="B171" s="219" t="s">
        <v>1598</v>
      </c>
      <c r="C171" s="219" t="s">
        <v>1599</v>
      </c>
      <c r="D171" s="219" t="s">
        <v>1584</v>
      </c>
      <c r="E171" s="213" t="s">
        <v>1585</v>
      </c>
      <c r="F171" s="219" t="s">
        <v>1409</v>
      </c>
      <c r="G171" s="204"/>
    </row>
    <row r="172" spans="1:794" x14ac:dyDescent="0.2">
      <c r="A172" s="213">
        <v>333</v>
      </c>
      <c r="B172" s="219" t="s">
        <v>1595</v>
      </c>
      <c r="C172" s="219" t="s">
        <v>546</v>
      </c>
      <c r="D172" s="219" t="s">
        <v>937</v>
      </c>
      <c r="E172" s="213" t="s">
        <v>938</v>
      </c>
      <c r="F172" s="219" t="s">
        <v>939</v>
      </c>
      <c r="G172" s="204"/>
    </row>
    <row r="173" spans="1:794" x14ac:dyDescent="0.2">
      <c r="A173" s="213">
        <v>334</v>
      </c>
      <c r="B173" s="219" t="s">
        <v>1600</v>
      </c>
      <c r="C173" s="219" t="s">
        <v>543</v>
      </c>
      <c r="D173" s="219" t="s">
        <v>940</v>
      </c>
      <c r="E173" s="213" t="s">
        <v>941</v>
      </c>
      <c r="F173" s="219" t="s">
        <v>942</v>
      </c>
      <c r="G173" s="204"/>
    </row>
    <row r="174" spans="1:794" x14ac:dyDescent="0.2">
      <c r="A174" s="213">
        <v>336</v>
      </c>
      <c r="B174" s="219" t="s">
        <v>1497</v>
      </c>
      <c r="C174" s="219" t="s">
        <v>943</v>
      </c>
      <c r="D174" s="219" t="s">
        <v>588</v>
      </c>
      <c r="E174" s="213"/>
      <c r="F174" s="219" t="s">
        <v>944</v>
      </c>
      <c r="G174" s="204"/>
    </row>
    <row r="175" spans="1:794" x14ac:dyDescent="0.2">
      <c r="A175" s="213">
        <v>337</v>
      </c>
      <c r="B175" s="219" t="s">
        <v>1425</v>
      </c>
      <c r="C175" s="219" t="s">
        <v>945</v>
      </c>
      <c r="D175" s="219" t="s">
        <v>946</v>
      </c>
      <c r="E175" s="213" t="s">
        <v>588</v>
      </c>
      <c r="F175" s="219" t="s">
        <v>947</v>
      </c>
      <c r="G175" s="207"/>
    </row>
    <row r="176" spans="1:794" s="215" customFormat="1" x14ac:dyDescent="0.2">
      <c r="A176" s="208">
        <v>338</v>
      </c>
      <c r="B176" s="208" t="s">
        <v>677</v>
      </c>
      <c r="C176" s="208" t="s">
        <v>543</v>
      </c>
      <c r="D176" s="208" t="s">
        <v>584</v>
      </c>
      <c r="E176" s="208" t="s">
        <v>899</v>
      </c>
      <c r="F176" s="208" t="s">
        <v>900</v>
      </c>
      <c r="G176" s="205" t="s">
        <v>1379</v>
      </c>
      <c r="H176" s="210"/>
      <c r="I176" s="210"/>
      <c r="J176" s="210"/>
      <c r="K176" s="210"/>
      <c r="L176" s="210"/>
      <c r="M176" s="210"/>
      <c r="N176" s="210"/>
      <c r="O176" s="210"/>
      <c r="P176" s="210"/>
      <c r="Q176" s="210"/>
      <c r="R176" s="210"/>
      <c r="S176" s="210"/>
      <c r="T176" s="210"/>
      <c r="U176" s="210"/>
      <c r="V176" s="210"/>
      <c r="W176" s="210"/>
      <c r="X176" s="210"/>
      <c r="Y176" s="210"/>
      <c r="Z176" s="210"/>
      <c r="AA176" s="210"/>
      <c r="AB176" s="210"/>
      <c r="AC176" s="210"/>
      <c r="AD176" s="210"/>
      <c r="AE176" s="210"/>
      <c r="AF176" s="210"/>
      <c r="AG176" s="210"/>
      <c r="AH176" s="210"/>
      <c r="AI176" s="210"/>
      <c r="AJ176" s="210"/>
      <c r="AK176" s="210"/>
      <c r="AL176" s="210"/>
      <c r="AM176" s="210"/>
      <c r="AN176" s="210"/>
      <c r="AO176" s="210"/>
      <c r="AP176" s="210"/>
      <c r="AQ176" s="210"/>
      <c r="AR176" s="210"/>
      <c r="AS176" s="210"/>
      <c r="AT176" s="210"/>
      <c r="AU176" s="210"/>
      <c r="AV176" s="210"/>
      <c r="AW176" s="210"/>
      <c r="AX176" s="210"/>
      <c r="AY176" s="210"/>
      <c r="AZ176" s="210"/>
      <c r="BA176" s="210"/>
      <c r="BB176" s="210"/>
      <c r="BC176" s="210"/>
      <c r="BD176" s="210"/>
      <c r="BE176" s="210"/>
      <c r="BF176" s="210"/>
      <c r="BG176" s="210"/>
      <c r="BH176" s="210"/>
      <c r="BI176" s="210"/>
      <c r="BJ176" s="210"/>
      <c r="BK176" s="210"/>
      <c r="BL176" s="210"/>
      <c r="BM176" s="210"/>
      <c r="BN176" s="210"/>
      <c r="BO176" s="210"/>
      <c r="BP176" s="210"/>
      <c r="BQ176" s="210"/>
      <c r="BR176" s="210"/>
      <c r="BS176" s="210"/>
      <c r="BT176" s="210"/>
      <c r="BU176" s="210"/>
      <c r="BV176" s="210"/>
      <c r="BW176" s="210"/>
      <c r="BX176" s="210"/>
      <c r="BY176" s="210"/>
      <c r="BZ176" s="210"/>
      <c r="CA176" s="210"/>
      <c r="CB176" s="210"/>
      <c r="CC176" s="210"/>
      <c r="CD176" s="210"/>
      <c r="CE176" s="210"/>
      <c r="CF176" s="210"/>
      <c r="CG176" s="210"/>
      <c r="CH176" s="210"/>
      <c r="CI176" s="210"/>
      <c r="CJ176" s="210"/>
      <c r="CK176" s="210"/>
      <c r="CL176" s="210"/>
      <c r="CM176" s="210"/>
      <c r="CN176" s="210"/>
      <c r="CO176" s="210"/>
      <c r="CP176" s="210"/>
      <c r="CQ176" s="210"/>
      <c r="CR176" s="210"/>
      <c r="CS176" s="210"/>
      <c r="CT176" s="210"/>
      <c r="CU176" s="210"/>
      <c r="CV176" s="210"/>
      <c r="CW176" s="210"/>
      <c r="CX176" s="210"/>
      <c r="CY176" s="210"/>
      <c r="CZ176" s="210"/>
      <c r="DA176" s="210"/>
      <c r="DB176" s="210"/>
      <c r="DC176" s="210"/>
      <c r="DD176" s="210"/>
      <c r="DE176" s="210"/>
      <c r="DF176" s="210"/>
      <c r="DG176" s="210"/>
      <c r="DH176" s="210"/>
      <c r="DI176" s="210"/>
      <c r="DJ176" s="210"/>
      <c r="DK176" s="210"/>
      <c r="DL176" s="210"/>
      <c r="DM176" s="210"/>
      <c r="DN176" s="210"/>
      <c r="DO176" s="210"/>
      <c r="DP176" s="210"/>
      <c r="DQ176" s="210"/>
      <c r="DR176" s="210"/>
      <c r="DS176" s="210"/>
      <c r="DT176" s="210"/>
      <c r="DU176" s="210"/>
      <c r="DV176" s="210"/>
      <c r="DW176" s="210"/>
      <c r="DX176" s="210"/>
      <c r="DY176" s="210"/>
      <c r="DZ176" s="210"/>
      <c r="EA176" s="210"/>
      <c r="EB176" s="210"/>
      <c r="EC176" s="210"/>
      <c r="ED176" s="210"/>
      <c r="EE176" s="210"/>
      <c r="EF176" s="210"/>
      <c r="EG176" s="210"/>
      <c r="EH176" s="210"/>
      <c r="EI176" s="210"/>
      <c r="EJ176" s="210"/>
      <c r="EK176" s="210"/>
      <c r="EL176" s="210"/>
      <c r="EM176" s="210"/>
      <c r="EN176" s="210"/>
      <c r="EO176" s="210"/>
      <c r="EP176" s="210"/>
      <c r="EQ176" s="210"/>
      <c r="ER176" s="210"/>
      <c r="ES176" s="210"/>
      <c r="ET176" s="210"/>
      <c r="EU176" s="210"/>
      <c r="EV176" s="210"/>
      <c r="EW176" s="210"/>
      <c r="EX176" s="210"/>
      <c r="EY176" s="210"/>
      <c r="EZ176" s="210"/>
      <c r="FA176" s="210"/>
      <c r="FB176" s="210"/>
      <c r="FC176" s="210"/>
      <c r="FD176" s="210"/>
      <c r="FE176" s="210"/>
      <c r="FF176" s="210"/>
      <c r="FG176" s="210"/>
      <c r="FH176" s="210"/>
      <c r="FI176" s="210"/>
      <c r="FJ176" s="210"/>
      <c r="FK176" s="210"/>
      <c r="FL176" s="210"/>
      <c r="FM176" s="210"/>
      <c r="FN176" s="210"/>
      <c r="FO176" s="210"/>
      <c r="FP176" s="210"/>
      <c r="FQ176" s="210"/>
      <c r="FR176" s="210"/>
      <c r="FS176" s="210"/>
      <c r="FT176" s="210"/>
      <c r="FU176" s="210"/>
      <c r="FV176" s="210"/>
      <c r="FW176" s="210"/>
      <c r="FX176" s="210"/>
      <c r="FY176" s="210"/>
      <c r="FZ176" s="210"/>
      <c r="GA176" s="210"/>
      <c r="GB176" s="210"/>
      <c r="GC176" s="210"/>
      <c r="GD176" s="210"/>
      <c r="GE176" s="210"/>
      <c r="GF176" s="210"/>
      <c r="GG176" s="210"/>
      <c r="GH176" s="210"/>
      <c r="GI176" s="210"/>
      <c r="GJ176" s="210"/>
      <c r="GK176" s="210"/>
      <c r="GL176" s="210"/>
      <c r="GM176" s="210"/>
      <c r="GN176" s="210"/>
      <c r="GO176" s="210"/>
      <c r="GP176" s="210"/>
      <c r="GQ176" s="210"/>
      <c r="GR176" s="210"/>
      <c r="GS176" s="210"/>
      <c r="GT176" s="210"/>
      <c r="GU176" s="210"/>
      <c r="GV176" s="210"/>
      <c r="GW176" s="210"/>
      <c r="GX176" s="210"/>
      <c r="GY176" s="210"/>
      <c r="GZ176" s="210"/>
      <c r="HA176" s="210"/>
      <c r="HB176" s="210"/>
      <c r="HC176" s="210"/>
      <c r="HD176" s="210"/>
      <c r="HE176" s="210"/>
      <c r="HF176" s="210"/>
      <c r="HG176" s="210"/>
      <c r="HH176" s="210"/>
      <c r="HI176" s="210"/>
      <c r="HJ176" s="210"/>
      <c r="HK176" s="210"/>
      <c r="HL176" s="210"/>
      <c r="HM176" s="210"/>
      <c r="HN176" s="210"/>
      <c r="HO176" s="210"/>
      <c r="HP176" s="210"/>
      <c r="HQ176" s="210"/>
      <c r="HR176" s="210"/>
      <c r="HS176" s="210"/>
      <c r="HT176" s="210"/>
      <c r="HU176" s="210"/>
      <c r="HV176" s="210"/>
      <c r="HW176" s="210"/>
      <c r="HX176" s="210"/>
      <c r="HY176" s="210"/>
      <c r="HZ176" s="210"/>
      <c r="IA176" s="210"/>
      <c r="IB176" s="210"/>
      <c r="IC176" s="210"/>
      <c r="ID176" s="210"/>
      <c r="IE176" s="210"/>
      <c r="IF176" s="210"/>
      <c r="IG176" s="210"/>
      <c r="IH176" s="210"/>
      <c r="II176" s="210"/>
      <c r="IJ176" s="210"/>
      <c r="IK176" s="210"/>
      <c r="IL176" s="210"/>
      <c r="IM176" s="210"/>
      <c r="IN176" s="210"/>
      <c r="IO176" s="210"/>
      <c r="IP176" s="210"/>
      <c r="IQ176" s="210"/>
      <c r="IR176" s="210"/>
      <c r="IS176" s="210"/>
      <c r="IT176" s="210"/>
      <c r="IU176" s="210"/>
      <c r="IV176" s="210"/>
      <c r="IW176" s="210"/>
      <c r="IX176" s="210"/>
      <c r="IY176" s="210"/>
      <c r="IZ176" s="210"/>
      <c r="JA176" s="210"/>
      <c r="JB176" s="210"/>
      <c r="JC176" s="210"/>
      <c r="JD176" s="210"/>
      <c r="JE176" s="210"/>
      <c r="JF176" s="210"/>
      <c r="JG176" s="210"/>
      <c r="JH176" s="210"/>
      <c r="JI176" s="210"/>
      <c r="JJ176" s="210"/>
      <c r="JK176" s="210"/>
      <c r="JL176" s="210"/>
      <c r="JM176" s="210"/>
      <c r="JN176" s="210"/>
      <c r="JO176" s="210"/>
      <c r="JP176" s="210"/>
      <c r="JQ176" s="210"/>
      <c r="JR176" s="210"/>
      <c r="JS176" s="210"/>
      <c r="JT176" s="210"/>
      <c r="JU176" s="210"/>
      <c r="JV176" s="210"/>
      <c r="JW176" s="210"/>
      <c r="JX176" s="210"/>
      <c r="JY176" s="210"/>
      <c r="JZ176" s="210"/>
      <c r="KA176" s="210"/>
      <c r="KB176" s="210"/>
      <c r="KC176" s="210"/>
      <c r="KD176" s="210"/>
      <c r="KE176" s="210"/>
      <c r="KF176" s="210"/>
      <c r="KG176" s="210"/>
      <c r="KH176" s="210"/>
      <c r="KI176" s="210"/>
      <c r="KJ176" s="210"/>
      <c r="KK176" s="210"/>
      <c r="KL176" s="210"/>
      <c r="KM176" s="210"/>
      <c r="KN176" s="210"/>
      <c r="KO176" s="210"/>
      <c r="KP176" s="210"/>
      <c r="KQ176" s="210"/>
      <c r="KR176" s="210"/>
      <c r="KS176" s="210"/>
      <c r="KT176" s="210"/>
      <c r="KU176" s="210"/>
      <c r="KV176" s="210"/>
      <c r="KW176" s="210"/>
      <c r="KX176" s="210"/>
      <c r="KY176" s="210"/>
      <c r="KZ176" s="210"/>
      <c r="LA176" s="210"/>
      <c r="LB176" s="210"/>
      <c r="LC176" s="210"/>
      <c r="LD176" s="210"/>
      <c r="LE176" s="210"/>
      <c r="LF176" s="210"/>
      <c r="LG176" s="210"/>
      <c r="LH176" s="210"/>
      <c r="LI176" s="210"/>
      <c r="LJ176" s="210"/>
      <c r="LK176" s="210"/>
      <c r="LL176" s="210"/>
      <c r="LM176" s="210"/>
      <c r="LN176" s="210"/>
      <c r="LO176" s="210"/>
      <c r="LP176" s="210"/>
      <c r="LQ176" s="210"/>
      <c r="LR176" s="210"/>
      <c r="LS176" s="210"/>
      <c r="LT176" s="210"/>
      <c r="LU176" s="210"/>
      <c r="LV176" s="210"/>
      <c r="LW176" s="210"/>
      <c r="LX176" s="210"/>
      <c r="LY176" s="210"/>
      <c r="LZ176" s="210"/>
      <c r="MA176" s="210"/>
      <c r="MB176" s="210"/>
      <c r="MC176" s="210"/>
      <c r="MD176" s="210"/>
      <c r="ME176" s="210"/>
      <c r="MF176" s="210"/>
      <c r="MG176" s="210"/>
      <c r="MH176" s="210"/>
      <c r="MI176" s="210"/>
      <c r="MJ176" s="210"/>
      <c r="MK176" s="210"/>
      <c r="ML176" s="210"/>
      <c r="MM176" s="210"/>
      <c r="MN176" s="210"/>
      <c r="MO176" s="210"/>
      <c r="MP176" s="210"/>
      <c r="MQ176" s="210"/>
      <c r="MR176" s="210"/>
      <c r="MS176" s="210"/>
      <c r="MT176" s="210"/>
      <c r="MU176" s="210"/>
      <c r="MV176" s="210"/>
      <c r="MW176" s="210"/>
      <c r="MX176" s="210"/>
      <c r="MY176" s="210"/>
      <c r="MZ176" s="210"/>
      <c r="NA176" s="210"/>
      <c r="NB176" s="210"/>
      <c r="NC176" s="210"/>
      <c r="ND176" s="210"/>
      <c r="NE176" s="210"/>
      <c r="NF176" s="210"/>
      <c r="NG176" s="210"/>
      <c r="NH176" s="210"/>
      <c r="NI176" s="210"/>
      <c r="NJ176" s="210"/>
      <c r="NK176" s="210"/>
      <c r="NL176" s="210"/>
      <c r="NM176" s="210"/>
      <c r="NN176" s="210"/>
      <c r="NO176" s="210"/>
      <c r="NP176" s="210"/>
      <c r="NQ176" s="210"/>
      <c r="NR176" s="210"/>
      <c r="NS176" s="210"/>
      <c r="NT176" s="210"/>
      <c r="NU176" s="210"/>
      <c r="NV176" s="210"/>
      <c r="NW176" s="210"/>
      <c r="NX176" s="210"/>
      <c r="NY176" s="210"/>
      <c r="NZ176" s="210"/>
      <c r="OA176" s="210"/>
      <c r="OB176" s="210"/>
      <c r="OC176" s="210"/>
      <c r="OD176" s="210"/>
      <c r="OE176" s="210"/>
      <c r="OF176" s="210"/>
      <c r="OG176" s="210"/>
      <c r="OH176" s="210"/>
      <c r="OI176" s="210"/>
      <c r="OJ176" s="210"/>
      <c r="OK176" s="210"/>
      <c r="OL176" s="210"/>
      <c r="OM176" s="210"/>
      <c r="ON176" s="210"/>
      <c r="OO176" s="210"/>
      <c r="OP176" s="210"/>
      <c r="OQ176" s="210"/>
      <c r="OR176" s="210"/>
      <c r="OS176" s="210"/>
      <c r="OT176" s="210"/>
      <c r="OU176" s="210"/>
      <c r="OV176" s="210"/>
      <c r="OW176" s="210"/>
      <c r="OX176" s="210"/>
      <c r="OY176" s="210"/>
      <c r="OZ176" s="210"/>
      <c r="PA176" s="210"/>
      <c r="PB176" s="210"/>
      <c r="PC176" s="210"/>
      <c r="PD176" s="210"/>
      <c r="PE176" s="210"/>
      <c r="PF176" s="210"/>
      <c r="PG176" s="210"/>
      <c r="PH176" s="210"/>
      <c r="PI176" s="210"/>
      <c r="PJ176" s="210"/>
      <c r="PK176" s="210"/>
      <c r="PL176" s="210"/>
      <c r="PM176" s="210"/>
      <c r="PN176" s="210"/>
      <c r="PO176" s="210"/>
      <c r="PP176" s="210"/>
      <c r="PQ176" s="210"/>
      <c r="PR176" s="210"/>
      <c r="PS176" s="210"/>
      <c r="PT176" s="210"/>
      <c r="PU176" s="210"/>
      <c r="PV176" s="210"/>
      <c r="PW176" s="210"/>
      <c r="PX176" s="210"/>
      <c r="PY176" s="210"/>
      <c r="PZ176" s="210"/>
      <c r="QA176" s="210"/>
      <c r="QB176" s="210"/>
      <c r="QC176" s="210"/>
      <c r="QD176" s="210"/>
      <c r="QE176" s="210"/>
      <c r="QF176" s="210"/>
      <c r="QG176" s="210"/>
      <c r="QH176" s="210"/>
      <c r="QI176" s="210"/>
      <c r="QJ176" s="210"/>
      <c r="QK176" s="210"/>
      <c r="QL176" s="210"/>
      <c r="QM176" s="210"/>
      <c r="QN176" s="210"/>
      <c r="QO176" s="210"/>
      <c r="QP176" s="210"/>
      <c r="QQ176" s="210"/>
      <c r="QR176" s="210"/>
      <c r="QS176" s="210"/>
      <c r="QT176" s="210"/>
      <c r="QU176" s="210"/>
      <c r="QV176" s="210"/>
      <c r="QW176" s="210"/>
      <c r="QX176" s="210"/>
      <c r="QY176" s="210"/>
      <c r="QZ176" s="210"/>
      <c r="RA176" s="210"/>
      <c r="RB176" s="210"/>
      <c r="RC176" s="210"/>
      <c r="RD176" s="210"/>
      <c r="RE176" s="210"/>
      <c r="RF176" s="210"/>
      <c r="RG176" s="210"/>
      <c r="RH176" s="210"/>
      <c r="RI176" s="210"/>
      <c r="RJ176" s="210"/>
      <c r="RK176" s="210"/>
      <c r="RL176" s="210"/>
      <c r="RM176" s="210"/>
      <c r="RN176" s="210"/>
      <c r="RO176" s="210"/>
      <c r="RP176" s="210"/>
      <c r="RQ176" s="210"/>
      <c r="RR176" s="210"/>
      <c r="RS176" s="210"/>
      <c r="RT176" s="210"/>
      <c r="RU176" s="210"/>
      <c r="RV176" s="210"/>
      <c r="RW176" s="210"/>
      <c r="RX176" s="210"/>
      <c r="RY176" s="210"/>
      <c r="RZ176" s="210"/>
      <c r="SA176" s="210"/>
      <c r="SB176" s="210"/>
      <c r="SC176" s="210"/>
      <c r="SD176" s="210"/>
      <c r="SE176" s="210"/>
      <c r="SF176" s="210"/>
      <c r="SG176" s="210"/>
      <c r="SH176" s="210"/>
      <c r="SI176" s="210"/>
      <c r="SJ176" s="210"/>
      <c r="SK176" s="210"/>
      <c r="SL176" s="210"/>
      <c r="SM176" s="210"/>
      <c r="SN176" s="210"/>
      <c r="SO176" s="210"/>
      <c r="SP176" s="210"/>
      <c r="SQ176" s="210"/>
      <c r="SR176" s="210"/>
      <c r="SS176" s="210"/>
      <c r="ST176" s="210"/>
      <c r="SU176" s="210"/>
      <c r="SV176" s="210"/>
      <c r="SW176" s="210"/>
      <c r="SX176" s="210"/>
      <c r="SY176" s="210"/>
      <c r="SZ176" s="210"/>
      <c r="TA176" s="210"/>
      <c r="TB176" s="210"/>
      <c r="TC176" s="210"/>
      <c r="TD176" s="210"/>
      <c r="TE176" s="210"/>
      <c r="TF176" s="210"/>
      <c r="TG176" s="210"/>
      <c r="TH176" s="210"/>
      <c r="TI176" s="210"/>
      <c r="TJ176" s="210"/>
      <c r="TK176" s="210"/>
      <c r="TL176" s="210"/>
      <c r="TM176" s="210"/>
      <c r="TN176" s="210"/>
      <c r="TO176" s="210"/>
      <c r="TP176" s="210"/>
      <c r="TQ176" s="210"/>
      <c r="TR176" s="210"/>
      <c r="TS176" s="210"/>
      <c r="TT176" s="210"/>
      <c r="TU176" s="210"/>
      <c r="TV176" s="210"/>
      <c r="TW176" s="210"/>
      <c r="TX176" s="210"/>
      <c r="TY176" s="210"/>
      <c r="TZ176" s="210"/>
      <c r="UA176" s="210"/>
      <c r="UB176" s="210"/>
      <c r="UC176" s="210"/>
      <c r="UD176" s="210"/>
      <c r="UE176" s="210"/>
      <c r="UF176" s="210"/>
      <c r="UG176" s="210"/>
      <c r="UH176" s="210"/>
      <c r="UI176" s="210"/>
      <c r="UJ176" s="210"/>
      <c r="UK176" s="210"/>
      <c r="UL176" s="210"/>
      <c r="UM176" s="210"/>
      <c r="UN176" s="210"/>
      <c r="UO176" s="210"/>
      <c r="UP176" s="210"/>
      <c r="UQ176" s="210"/>
      <c r="UR176" s="210"/>
      <c r="US176" s="210"/>
      <c r="UT176" s="210"/>
      <c r="UU176" s="210"/>
      <c r="UV176" s="210"/>
      <c r="UW176" s="210"/>
      <c r="UX176" s="210"/>
      <c r="UY176" s="210"/>
      <c r="UZ176" s="210"/>
      <c r="VA176" s="210"/>
      <c r="VB176" s="210"/>
      <c r="VC176" s="210"/>
      <c r="VD176" s="210"/>
      <c r="VE176" s="210"/>
      <c r="VF176" s="210"/>
      <c r="VG176" s="210"/>
      <c r="VH176" s="210"/>
      <c r="VI176" s="210"/>
      <c r="VJ176" s="210"/>
      <c r="VK176" s="210"/>
      <c r="VL176" s="210"/>
      <c r="VM176" s="210"/>
      <c r="VN176" s="210"/>
      <c r="VO176" s="210"/>
      <c r="VP176" s="210"/>
      <c r="VQ176" s="210"/>
      <c r="VR176" s="210"/>
      <c r="VS176" s="210"/>
      <c r="VT176" s="210"/>
      <c r="VU176" s="210"/>
      <c r="VV176" s="210"/>
      <c r="VW176" s="210"/>
      <c r="VX176" s="210"/>
      <c r="VY176" s="210"/>
      <c r="VZ176" s="210"/>
      <c r="WA176" s="210"/>
      <c r="WB176" s="210"/>
      <c r="WC176" s="210"/>
      <c r="WD176" s="210"/>
      <c r="WE176" s="210"/>
      <c r="WF176" s="210"/>
      <c r="WG176" s="210"/>
      <c r="WH176" s="210"/>
      <c r="WI176" s="210"/>
      <c r="WJ176" s="210"/>
      <c r="WK176" s="210"/>
      <c r="WL176" s="210"/>
      <c r="WM176" s="210"/>
      <c r="WN176" s="210"/>
      <c r="WO176" s="210"/>
      <c r="WP176" s="210"/>
      <c r="WQ176" s="210"/>
      <c r="WR176" s="210"/>
      <c r="WS176" s="210"/>
      <c r="WT176" s="210"/>
      <c r="WU176" s="210"/>
      <c r="WV176" s="210"/>
      <c r="WW176" s="210"/>
      <c r="WX176" s="210"/>
      <c r="WY176" s="210"/>
      <c r="WZ176" s="210"/>
      <c r="XA176" s="210"/>
      <c r="XB176" s="210"/>
      <c r="XC176" s="210"/>
      <c r="XD176" s="210"/>
      <c r="XE176" s="210"/>
      <c r="XF176" s="210"/>
      <c r="XG176" s="210"/>
      <c r="XH176" s="210"/>
      <c r="XI176" s="210"/>
      <c r="XJ176" s="210"/>
      <c r="XK176" s="210"/>
      <c r="XL176" s="210"/>
      <c r="XM176" s="210"/>
      <c r="XN176" s="210"/>
      <c r="XO176" s="210"/>
      <c r="XP176" s="210"/>
      <c r="XQ176" s="210"/>
      <c r="XR176" s="210"/>
      <c r="XS176" s="210"/>
      <c r="XT176" s="210"/>
      <c r="XU176" s="210"/>
      <c r="XV176" s="210"/>
      <c r="XW176" s="210"/>
      <c r="XX176" s="210"/>
      <c r="XY176" s="210"/>
      <c r="XZ176" s="210"/>
      <c r="YA176" s="210"/>
      <c r="YB176" s="210"/>
      <c r="YC176" s="210"/>
      <c r="YD176" s="210"/>
      <c r="YE176" s="210"/>
      <c r="YF176" s="210"/>
      <c r="YG176" s="210"/>
      <c r="YH176" s="210"/>
      <c r="YI176" s="210"/>
      <c r="YJ176" s="210"/>
      <c r="YK176" s="210"/>
      <c r="YL176" s="210"/>
      <c r="YM176" s="210"/>
      <c r="YN176" s="210"/>
      <c r="YO176" s="210"/>
      <c r="YP176" s="210"/>
      <c r="YQ176" s="210"/>
      <c r="YR176" s="210"/>
      <c r="YS176" s="210"/>
      <c r="YT176" s="210"/>
      <c r="YU176" s="210"/>
      <c r="YV176" s="210"/>
      <c r="YW176" s="210"/>
      <c r="YX176" s="210"/>
      <c r="YY176" s="210"/>
      <c r="YZ176" s="210"/>
      <c r="ZA176" s="210"/>
      <c r="ZB176" s="210"/>
      <c r="ZC176" s="210"/>
      <c r="ZD176" s="210"/>
      <c r="ZE176" s="210"/>
      <c r="ZF176" s="210"/>
      <c r="ZG176" s="210"/>
      <c r="ZH176" s="210"/>
      <c r="ZI176" s="210"/>
      <c r="ZJ176" s="210"/>
      <c r="ZK176" s="210"/>
      <c r="ZL176" s="210"/>
      <c r="ZM176" s="210"/>
      <c r="ZN176" s="210"/>
      <c r="ZO176" s="210"/>
      <c r="ZP176" s="210"/>
      <c r="ZQ176" s="210"/>
      <c r="ZR176" s="210"/>
      <c r="ZS176" s="210"/>
      <c r="ZT176" s="210"/>
      <c r="ZU176" s="210"/>
      <c r="ZV176" s="210"/>
      <c r="ZW176" s="210"/>
      <c r="ZX176" s="210"/>
      <c r="ZY176" s="210"/>
      <c r="ZZ176" s="210"/>
      <c r="AAA176" s="210"/>
      <c r="AAB176" s="210"/>
      <c r="AAC176" s="210"/>
      <c r="AAD176" s="210"/>
      <c r="AAE176" s="210"/>
      <c r="AAF176" s="210"/>
      <c r="AAG176" s="210"/>
      <c r="AAH176" s="210"/>
      <c r="AAI176" s="210"/>
      <c r="AAJ176" s="210"/>
      <c r="AAK176" s="210"/>
      <c r="AAL176" s="210"/>
      <c r="AAM176" s="210"/>
      <c r="AAN176" s="210"/>
      <c r="AAO176" s="210"/>
      <c r="AAP176" s="210"/>
      <c r="AAQ176" s="210"/>
      <c r="AAR176" s="210"/>
      <c r="AAS176" s="210"/>
      <c r="AAT176" s="210"/>
      <c r="AAU176" s="210"/>
      <c r="AAV176" s="210"/>
      <c r="AAW176" s="210"/>
      <c r="AAX176" s="210"/>
      <c r="AAY176" s="210"/>
      <c r="AAZ176" s="210"/>
      <c r="ABA176" s="210"/>
      <c r="ABB176" s="210"/>
      <c r="ABC176" s="210"/>
      <c r="ABD176" s="210"/>
      <c r="ABE176" s="210"/>
      <c r="ABF176" s="210"/>
      <c r="ABG176" s="210"/>
      <c r="ABH176" s="210"/>
      <c r="ABI176" s="210"/>
      <c r="ABJ176" s="210"/>
      <c r="ABK176" s="210"/>
      <c r="ABL176" s="210"/>
      <c r="ABM176" s="210"/>
      <c r="ABN176" s="210"/>
      <c r="ABO176" s="210"/>
      <c r="ABP176" s="210"/>
      <c r="ABQ176" s="210"/>
      <c r="ABR176" s="210"/>
      <c r="ABS176" s="210"/>
      <c r="ABT176" s="210"/>
      <c r="ABU176" s="210"/>
      <c r="ABV176" s="210"/>
      <c r="ABW176" s="210"/>
      <c r="ABX176" s="210"/>
      <c r="ABY176" s="210"/>
      <c r="ABZ176" s="210"/>
      <c r="ACA176" s="210"/>
      <c r="ACB176" s="210"/>
      <c r="ACC176" s="210"/>
      <c r="ACD176" s="210"/>
      <c r="ACE176" s="210"/>
      <c r="ACF176" s="210"/>
      <c r="ACG176" s="210"/>
      <c r="ACH176" s="210"/>
      <c r="ACI176" s="210"/>
      <c r="ACJ176" s="210"/>
      <c r="ACK176" s="210"/>
      <c r="ACL176" s="210"/>
      <c r="ACM176" s="210"/>
      <c r="ACN176" s="210"/>
      <c r="ACO176" s="210"/>
      <c r="ACP176" s="210"/>
      <c r="ACQ176" s="210"/>
      <c r="ACR176" s="210"/>
      <c r="ACS176" s="210"/>
      <c r="ACT176" s="210"/>
      <c r="ACU176" s="210"/>
      <c r="ACV176" s="210"/>
      <c r="ACW176" s="210"/>
      <c r="ACX176" s="210"/>
      <c r="ACY176" s="210"/>
      <c r="ACZ176" s="210"/>
      <c r="ADA176" s="210"/>
      <c r="ADB176" s="210"/>
      <c r="ADC176" s="210"/>
      <c r="ADD176" s="210"/>
      <c r="ADE176" s="210"/>
      <c r="ADF176" s="210"/>
      <c r="ADG176" s="210"/>
      <c r="ADH176" s="210"/>
      <c r="ADI176" s="210"/>
      <c r="ADJ176" s="210"/>
      <c r="ADK176" s="210"/>
      <c r="ADL176" s="210"/>
      <c r="ADM176" s="210"/>
      <c r="ADN176" s="210"/>
    </row>
    <row r="177" spans="1:794" s="215" customFormat="1" x14ac:dyDescent="0.2">
      <c r="A177" s="208">
        <v>339</v>
      </c>
      <c r="B177" s="208" t="s">
        <v>677</v>
      </c>
      <c r="C177" s="208" t="s">
        <v>543</v>
      </c>
      <c r="D177" s="208" t="s">
        <v>584</v>
      </c>
      <c r="E177" s="208" t="s">
        <v>899</v>
      </c>
      <c r="F177" s="208" t="s">
        <v>900</v>
      </c>
      <c r="G177" s="205" t="s">
        <v>1380</v>
      </c>
      <c r="H177" s="210"/>
      <c r="I177" s="210"/>
      <c r="J177" s="210"/>
      <c r="K177" s="210"/>
      <c r="L177" s="210"/>
      <c r="M177" s="210"/>
      <c r="N177" s="210"/>
      <c r="O177" s="210"/>
      <c r="P177" s="210"/>
      <c r="Q177" s="210"/>
      <c r="R177" s="210"/>
      <c r="S177" s="210"/>
      <c r="T177" s="210"/>
      <c r="U177" s="210"/>
      <c r="V177" s="210"/>
      <c r="W177" s="210"/>
      <c r="X177" s="210"/>
      <c r="Y177" s="210"/>
      <c r="Z177" s="210"/>
      <c r="AA177" s="210"/>
      <c r="AB177" s="210"/>
      <c r="AC177" s="210"/>
      <c r="AD177" s="210"/>
      <c r="AE177" s="210"/>
      <c r="AF177" s="210"/>
      <c r="AG177" s="210"/>
      <c r="AH177" s="210"/>
      <c r="AI177" s="210"/>
      <c r="AJ177" s="210"/>
      <c r="AK177" s="210"/>
      <c r="AL177" s="210"/>
      <c r="AM177" s="210"/>
      <c r="AN177" s="210"/>
      <c r="AO177" s="210"/>
      <c r="AP177" s="210"/>
      <c r="AQ177" s="210"/>
      <c r="AR177" s="210"/>
      <c r="AS177" s="210"/>
      <c r="AT177" s="210"/>
      <c r="AU177" s="210"/>
      <c r="AV177" s="210"/>
      <c r="AW177" s="210"/>
      <c r="AX177" s="210"/>
      <c r="AY177" s="210"/>
      <c r="AZ177" s="210"/>
      <c r="BA177" s="210"/>
      <c r="BB177" s="210"/>
      <c r="BC177" s="210"/>
      <c r="BD177" s="210"/>
      <c r="BE177" s="210"/>
      <c r="BF177" s="210"/>
      <c r="BG177" s="210"/>
      <c r="BH177" s="210"/>
      <c r="BI177" s="210"/>
      <c r="BJ177" s="210"/>
      <c r="BK177" s="210"/>
      <c r="BL177" s="210"/>
      <c r="BM177" s="210"/>
      <c r="BN177" s="210"/>
      <c r="BO177" s="210"/>
      <c r="BP177" s="210"/>
      <c r="BQ177" s="210"/>
      <c r="BR177" s="210"/>
      <c r="BS177" s="210"/>
      <c r="BT177" s="210"/>
      <c r="BU177" s="210"/>
      <c r="BV177" s="210"/>
      <c r="BW177" s="210"/>
      <c r="BX177" s="210"/>
      <c r="BY177" s="210"/>
      <c r="BZ177" s="210"/>
      <c r="CA177" s="210"/>
      <c r="CB177" s="210"/>
      <c r="CC177" s="210"/>
      <c r="CD177" s="210"/>
      <c r="CE177" s="210"/>
      <c r="CF177" s="210"/>
      <c r="CG177" s="210"/>
      <c r="CH177" s="210"/>
      <c r="CI177" s="210"/>
      <c r="CJ177" s="210"/>
      <c r="CK177" s="210"/>
      <c r="CL177" s="210"/>
      <c r="CM177" s="210"/>
      <c r="CN177" s="210"/>
      <c r="CO177" s="210"/>
      <c r="CP177" s="210"/>
      <c r="CQ177" s="210"/>
      <c r="CR177" s="210"/>
      <c r="CS177" s="210"/>
      <c r="CT177" s="210"/>
      <c r="CU177" s="210"/>
      <c r="CV177" s="210"/>
      <c r="CW177" s="210"/>
      <c r="CX177" s="210"/>
      <c r="CY177" s="210"/>
      <c r="CZ177" s="210"/>
      <c r="DA177" s="210"/>
      <c r="DB177" s="210"/>
      <c r="DC177" s="210"/>
      <c r="DD177" s="210"/>
      <c r="DE177" s="210"/>
      <c r="DF177" s="210"/>
      <c r="DG177" s="210"/>
      <c r="DH177" s="210"/>
      <c r="DI177" s="210"/>
      <c r="DJ177" s="210"/>
      <c r="DK177" s="210"/>
      <c r="DL177" s="210"/>
      <c r="DM177" s="210"/>
      <c r="DN177" s="210"/>
      <c r="DO177" s="210"/>
      <c r="DP177" s="210"/>
      <c r="DQ177" s="210"/>
      <c r="DR177" s="210"/>
      <c r="DS177" s="210"/>
      <c r="DT177" s="210"/>
      <c r="DU177" s="210"/>
      <c r="DV177" s="210"/>
      <c r="DW177" s="210"/>
      <c r="DX177" s="210"/>
      <c r="DY177" s="210"/>
      <c r="DZ177" s="210"/>
      <c r="EA177" s="210"/>
      <c r="EB177" s="210"/>
      <c r="EC177" s="210"/>
      <c r="ED177" s="210"/>
      <c r="EE177" s="210"/>
      <c r="EF177" s="210"/>
      <c r="EG177" s="210"/>
      <c r="EH177" s="210"/>
      <c r="EI177" s="210"/>
      <c r="EJ177" s="210"/>
      <c r="EK177" s="210"/>
      <c r="EL177" s="210"/>
      <c r="EM177" s="210"/>
      <c r="EN177" s="210"/>
      <c r="EO177" s="210"/>
      <c r="EP177" s="210"/>
      <c r="EQ177" s="210"/>
      <c r="ER177" s="210"/>
      <c r="ES177" s="210"/>
      <c r="ET177" s="210"/>
      <c r="EU177" s="210"/>
      <c r="EV177" s="210"/>
      <c r="EW177" s="210"/>
      <c r="EX177" s="210"/>
      <c r="EY177" s="210"/>
      <c r="EZ177" s="210"/>
      <c r="FA177" s="210"/>
      <c r="FB177" s="210"/>
      <c r="FC177" s="210"/>
      <c r="FD177" s="210"/>
      <c r="FE177" s="210"/>
      <c r="FF177" s="210"/>
      <c r="FG177" s="210"/>
      <c r="FH177" s="210"/>
      <c r="FI177" s="210"/>
      <c r="FJ177" s="210"/>
      <c r="FK177" s="210"/>
      <c r="FL177" s="210"/>
      <c r="FM177" s="210"/>
      <c r="FN177" s="210"/>
      <c r="FO177" s="210"/>
      <c r="FP177" s="210"/>
      <c r="FQ177" s="210"/>
      <c r="FR177" s="210"/>
      <c r="FS177" s="210"/>
      <c r="FT177" s="210"/>
      <c r="FU177" s="210"/>
      <c r="FV177" s="210"/>
      <c r="FW177" s="210"/>
      <c r="FX177" s="210"/>
      <c r="FY177" s="210"/>
      <c r="FZ177" s="210"/>
      <c r="GA177" s="210"/>
      <c r="GB177" s="210"/>
      <c r="GC177" s="210"/>
      <c r="GD177" s="210"/>
      <c r="GE177" s="210"/>
      <c r="GF177" s="210"/>
      <c r="GG177" s="210"/>
      <c r="GH177" s="210"/>
      <c r="GI177" s="210"/>
      <c r="GJ177" s="210"/>
      <c r="GK177" s="210"/>
      <c r="GL177" s="210"/>
      <c r="GM177" s="210"/>
      <c r="GN177" s="210"/>
      <c r="GO177" s="210"/>
      <c r="GP177" s="210"/>
      <c r="GQ177" s="210"/>
      <c r="GR177" s="210"/>
      <c r="GS177" s="210"/>
      <c r="GT177" s="210"/>
      <c r="GU177" s="210"/>
      <c r="GV177" s="210"/>
      <c r="GW177" s="210"/>
      <c r="GX177" s="210"/>
      <c r="GY177" s="210"/>
      <c r="GZ177" s="210"/>
      <c r="HA177" s="210"/>
      <c r="HB177" s="210"/>
      <c r="HC177" s="210"/>
      <c r="HD177" s="210"/>
      <c r="HE177" s="210"/>
      <c r="HF177" s="210"/>
      <c r="HG177" s="210"/>
      <c r="HH177" s="210"/>
      <c r="HI177" s="210"/>
      <c r="HJ177" s="210"/>
      <c r="HK177" s="210"/>
      <c r="HL177" s="210"/>
      <c r="HM177" s="210"/>
      <c r="HN177" s="210"/>
      <c r="HO177" s="210"/>
      <c r="HP177" s="210"/>
      <c r="HQ177" s="210"/>
      <c r="HR177" s="210"/>
      <c r="HS177" s="210"/>
      <c r="HT177" s="210"/>
      <c r="HU177" s="210"/>
      <c r="HV177" s="210"/>
      <c r="HW177" s="210"/>
      <c r="HX177" s="210"/>
      <c r="HY177" s="210"/>
      <c r="HZ177" s="210"/>
      <c r="IA177" s="210"/>
      <c r="IB177" s="210"/>
      <c r="IC177" s="210"/>
      <c r="ID177" s="210"/>
      <c r="IE177" s="210"/>
      <c r="IF177" s="210"/>
      <c r="IG177" s="210"/>
      <c r="IH177" s="210"/>
      <c r="II177" s="210"/>
      <c r="IJ177" s="210"/>
      <c r="IK177" s="210"/>
      <c r="IL177" s="210"/>
      <c r="IM177" s="210"/>
      <c r="IN177" s="210"/>
      <c r="IO177" s="210"/>
      <c r="IP177" s="210"/>
      <c r="IQ177" s="210"/>
      <c r="IR177" s="210"/>
      <c r="IS177" s="210"/>
      <c r="IT177" s="210"/>
      <c r="IU177" s="210"/>
      <c r="IV177" s="210"/>
      <c r="IW177" s="210"/>
      <c r="IX177" s="210"/>
      <c r="IY177" s="210"/>
      <c r="IZ177" s="210"/>
      <c r="JA177" s="210"/>
      <c r="JB177" s="210"/>
      <c r="JC177" s="210"/>
      <c r="JD177" s="210"/>
      <c r="JE177" s="210"/>
      <c r="JF177" s="210"/>
      <c r="JG177" s="210"/>
      <c r="JH177" s="210"/>
      <c r="JI177" s="210"/>
      <c r="JJ177" s="210"/>
      <c r="JK177" s="210"/>
      <c r="JL177" s="210"/>
      <c r="JM177" s="210"/>
      <c r="JN177" s="210"/>
      <c r="JO177" s="210"/>
      <c r="JP177" s="210"/>
      <c r="JQ177" s="210"/>
      <c r="JR177" s="210"/>
      <c r="JS177" s="210"/>
      <c r="JT177" s="210"/>
      <c r="JU177" s="210"/>
      <c r="JV177" s="210"/>
      <c r="JW177" s="210"/>
      <c r="JX177" s="210"/>
      <c r="JY177" s="210"/>
      <c r="JZ177" s="210"/>
      <c r="KA177" s="210"/>
      <c r="KB177" s="210"/>
      <c r="KC177" s="210"/>
      <c r="KD177" s="210"/>
      <c r="KE177" s="210"/>
      <c r="KF177" s="210"/>
      <c r="KG177" s="210"/>
      <c r="KH177" s="210"/>
      <c r="KI177" s="210"/>
      <c r="KJ177" s="210"/>
      <c r="KK177" s="210"/>
      <c r="KL177" s="210"/>
      <c r="KM177" s="210"/>
      <c r="KN177" s="210"/>
      <c r="KO177" s="210"/>
      <c r="KP177" s="210"/>
      <c r="KQ177" s="210"/>
      <c r="KR177" s="210"/>
      <c r="KS177" s="210"/>
      <c r="KT177" s="210"/>
      <c r="KU177" s="210"/>
      <c r="KV177" s="210"/>
      <c r="KW177" s="210"/>
      <c r="KX177" s="210"/>
      <c r="KY177" s="210"/>
      <c r="KZ177" s="210"/>
      <c r="LA177" s="210"/>
      <c r="LB177" s="210"/>
      <c r="LC177" s="210"/>
      <c r="LD177" s="210"/>
      <c r="LE177" s="210"/>
      <c r="LF177" s="210"/>
      <c r="LG177" s="210"/>
      <c r="LH177" s="210"/>
      <c r="LI177" s="210"/>
      <c r="LJ177" s="210"/>
      <c r="LK177" s="210"/>
      <c r="LL177" s="210"/>
      <c r="LM177" s="210"/>
      <c r="LN177" s="210"/>
      <c r="LO177" s="210"/>
      <c r="LP177" s="210"/>
      <c r="LQ177" s="210"/>
      <c r="LR177" s="210"/>
      <c r="LS177" s="210"/>
      <c r="LT177" s="210"/>
      <c r="LU177" s="210"/>
      <c r="LV177" s="210"/>
      <c r="LW177" s="210"/>
      <c r="LX177" s="210"/>
      <c r="LY177" s="210"/>
      <c r="LZ177" s="210"/>
      <c r="MA177" s="210"/>
      <c r="MB177" s="210"/>
      <c r="MC177" s="210"/>
      <c r="MD177" s="210"/>
      <c r="ME177" s="210"/>
      <c r="MF177" s="210"/>
      <c r="MG177" s="210"/>
      <c r="MH177" s="210"/>
      <c r="MI177" s="210"/>
      <c r="MJ177" s="210"/>
      <c r="MK177" s="210"/>
      <c r="ML177" s="210"/>
      <c r="MM177" s="210"/>
      <c r="MN177" s="210"/>
      <c r="MO177" s="210"/>
      <c r="MP177" s="210"/>
      <c r="MQ177" s="210"/>
      <c r="MR177" s="210"/>
      <c r="MS177" s="210"/>
      <c r="MT177" s="210"/>
      <c r="MU177" s="210"/>
      <c r="MV177" s="210"/>
      <c r="MW177" s="210"/>
      <c r="MX177" s="210"/>
      <c r="MY177" s="210"/>
      <c r="MZ177" s="210"/>
      <c r="NA177" s="210"/>
      <c r="NB177" s="210"/>
      <c r="NC177" s="210"/>
      <c r="ND177" s="210"/>
      <c r="NE177" s="210"/>
      <c r="NF177" s="210"/>
      <c r="NG177" s="210"/>
      <c r="NH177" s="210"/>
      <c r="NI177" s="210"/>
      <c r="NJ177" s="210"/>
      <c r="NK177" s="210"/>
      <c r="NL177" s="210"/>
      <c r="NM177" s="210"/>
      <c r="NN177" s="210"/>
      <c r="NO177" s="210"/>
      <c r="NP177" s="210"/>
      <c r="NQ177" s="210"/>
      <c r="NR177" s="210"/>
      <c r="NS177" s="210"/>
      <c r="NT177" s="210"/>
      <c r="NU177" s="210"/>
      <c r="NV177" s="210"/>
      <c r="NW177" s="210"/>
      <c r="NX177" s="210"/>
      <c r="NY177" s="210"/>
      <c r="NZ177" s="210"/>
      <c r="OA177" s="210"/>
      <c r="OB177" s="210"/>
      <c r="OC177" s="210"/>
      <c r="OD177" s="210"/>
      <c r="OE177" s="210"/>
      <c r="OF177" s="210"/>
      <c r="OG177" s="210"/>
      <c r="OH177" s="210"/>
      <c r="OI177" s="210"/>
      <c r="OJ177" s="210"/>
      <c r="OK177" s="210"/>
      <c r="OL177" s="210"/>
      <c r="OM177" s="210"/>
      <c r="ON177" s="210"/>
      <c r="OO177" s="210"/>
      <c r="OP177" s="210"/>
      <c r="OQ177" s="210"/>
      <c r="OR177" s="210"/>
      <c r="OS177" s="210"/>
      <c r="OT177" s="210"/>
      <c r="OU177" s="210"/>
      <c r="OV177" s="210"/>
      <c r="OW177" s="210"/>
      <c r="OX177" s="210"/>
      <c r="OY177" s="210"/>
      <c r="OZ177" s="210"/>
      <c r="PA177" s="210"/>
      <c r="PB177" s="210"/>
      <c r="PC177" s="210"/>
      <c r="PD177" s="210"/>
      <c r="PE177" s="210"/>
      <c r="PF177" s="210"/>
      <c r="PG177" s="210"/>
      <c r="PH177" s="210"/>
      <c r="PI177" s="210"/>
      <c r="PJ177" s="210"/>
      <c r="PK177" s="210"/>
      <c r="PL177" s="210"/>
      <c r="PM177" s="210"/>
      <c r="PN177" s="210"/>
      <c r="PO177" s="210"/>
      <c r="PP177" s="210"/>
      <c r="PQ177" s="210"/>
      <c r="PR177" s="210"/>
      <c r="PS177" s="210"/>
      <c r="PT177" s="210"/>
      <c r="PU177" s="210"/>
      <c r="PV177" s="210"/>
      <c r="PW177" s="210"/>
      <c r="PX177" s="210"/>
      <c r="PY177" s="210"/>
      <c r="PZ177" s="210"/>
      <c r="QA177" s="210"/>
      <c r="QB177" s="210"/>
      <c r="QC177" s="210"/>
      <c r="QD177" s="210"/>
      <c r="QE177" s="210"/>
      <c r="QF177" s="210"/>
      <c r="QG177" s="210"/>
      <c r="QH177" s="210"/>
      <c r="QI177" s="210"/>
      <c r="QJ177" s="210"/>
      <c r="QK177" s="210"/>
      <c r="QL177" s="210"/>
      <c r="QM177" s="210"/>
      <c r="QN177" s="210"/>
      <c r="QO177" s="210"/>
      <c r="QP177" s="210"/>
      <c r="QQ177" s="210"/>
      <c r="QR177" s="210"/>
      <c r="QS177" s="210"/>
      <c r="QT177" s="210"/>
      <c r="QU177" s="210"/>
      <c r="QV177" s="210"/>
      <c r="QW177" s="210"/>
      <c r="QX177" s="210"/>
      <c r="QY177" s="210"/>
      <c r="QZ177" s="210"/>
      <c r="RA177" s="210"/>
      <c r="RB177" s="210"/>
      <c r="RC177" s="210"/>
      <c r="RD177" s="210"/>
      <c r="RE177" s="210"/>
      <c r="RF177" s="210"/>
      <c r="RG177" s="210"/>
      <c r="RH177" s="210"/>
      <c r="RI177" s="210"/>
      <c r="RJ177" s="210"/>
      <c r="RK177" s="210"/>
      <c r="RL177" s="210"/>
      <c r="RM177" s="210"/>
      <c r="RN177" s="210"/>
      <c r="RO177" s="210"/>
      <c r="RP177" s="210"/>
      <c r="RQ177" s="210"/>
      <c r="RR177" s="210"/>
      <c r="RS177" s="210"/>
      <c r="RT177" s="210"/>
      <c r="RU177" s="210"/>
      <c r="RV177" s="210"/>
      <c r="RW177" s="210"/>
      <c r="RX177" s="210"/>
      <c r="RY177" s="210"/>
      <c r="RZ177" s="210"/>
      <c r="SA177" s="210"/>
      <c r="SB177" s="210"/>
      <c r="SC177" s="210"/>
      <c r="SD177" s="210"/>
      <c r="SE177" s="210"/>
      <c r="SF177" s="210"/>
      <c r="SG177" s="210"/>
      <c r="SH177" s="210"/>
      <c r="SI177" s="210"/>
      <c r="SJ177" s="210"/>
      <c r="SK177" s="210"/>
      <c r="SL177" s="210"/>
      <c r="SM177" s="210"/>
      <c r="SN177" s="210"/>
      <c r="SO177" s="210"/>
      <c r="SP177" s="210"/>
      <c r="SQ177" s="210"/>
      <c r="SR177" s="210"/>
      <c r="SS177" s="210"/>
      <c r="ST177" s="210"/>
      <c r="SU177" s="210"/>
      <c r="SV177" s="210"/>
      <c r="SW177" s="210"/>
      <c r="SX177" s="210"/>
      <c r="SY177" s="210"/>
      <c r="SZ177" s="210"/>
      <c r="TA177" s="210"/>
      <c r="TB177" s="210"/>
      <c r="TC177" s="210"/>
      <c r="TD177" s="210"/>
      <c r="TE177" s="210"/>
      <c r="TF177" s="210"/>
      <c r="TG177" s="210"/>
      <c r="TH177" s="210"/>
      <c r="TI177" s="210"/>
      <c r="TJ177" s="210"/>
      <c r="TK177" s="210"/>
      <c r="TL177" s="210"/>
      <c r="TM177" s="210"/>
      <c r="TN177" s="210"/>
      <c r="TO177" s="210"/>
      <c r="TP177" s="210"/>
      <c r="TQ177" s="210"/>
      <c r="TR177" s="210"/>
      <c r="TS177" s="210"/>
      <c r="TT177" s="210"/>
      <c r="TU177" s="210"/>
      <c r="TV177" s="210"/>
      <c r="TW177" s="210"/>
      <c r="TX177" s="210"/>
      <c r="TY177" s="210"/>
      <c r="TZ177" s="210"/>
      <c r="UA177" s="210"/>
      <c r="UB177" s="210"/>
      <c r="UC177" s="210"/>
      <c r="UD177" s="210"/>
      <c r="UE177" s="210"/>
      <c r="UF177" s="210"/>
      <c r="UG177" s="210"/>
      <c r="UH177" s="210"/>
      <c r="UI177" s="210"/>
      <c r="UJ177" s="210"/>
      <c r="UK177" s="210"/>
      <c r="UL177" s="210"/>
      <c r="UM177" s="210"/>
      <c r="UN177" s="210"/>
      <c r="UO177" s="210"/>
      <c r="UP177" s="210"/>
      <c r="UQ177" s="210"/>
      <c r="UR177" s="210"/>
      <c r="US177" s="210"/>
      <c r="UT177" s="210"/>
      <c r="UU177" s="210"/>
      <c r="UV177" s="210"/>
      <c r="UW177" s="210"/>
      <c r="UX177" s="210"/>
      <c r="UY177" s="210"/>
      <c r="UZ177" s="210"/>
      <c r="VA177" s="210"/>
      <c r="VB177" s="210"/>
      <c r="VC177" s="210"/>
      <c r="VD177" s="210"/>
      <c r="VE177" s="210"/>
      <c r="VF177" s="210"/>
      <c r="VG177" s="210"/>
      <c r="VH177" s="210"/>
      <c r="VI177" s="210"/>
      <c r="VJ177" s="210"/>
      <c r="VK177" s="210"/>
      <c r="VL177" s="210"/>
      <c r="VM177" s="210"/>
      <c r="VN177" s="210"/>
      <c r="VO177" s="210"/>
      <c r="VP177" s="210"/>
      <c r="VQ177" s="210"/>
      <c r="VR177" s="210"/>
      <c r="VS177" s="210"/>
      <c r="VT177" s="210"/>
      <c r="VU177" s="210"/>
      <c r="VV177" s="210"/>
      <c r="VW177" s="210"/>
      <c r="VX177" s="210"/>
      <c r="VY177" s="210"/>
      <c r="VZ177" s="210"/>
      <c r="WA177" s="210"/>
      <c r="WB177" s="210"/>
      <c r="WC177" s="210"/>
      <c r="WD177" s="210"/>
      <c r="WE177" s="210"/>
      <c r="WF177" s="210"/>
      <c r="WG177" s="210"/>
      <c r="WH177" s="210"/>
      <c r="WI177" s="210"/>
      <c r="WJ177" s="210"/>
      <c r="WK177" s="210"/>
      <c r="WL177" s="210"/>
      <c r="WM177" s="210"/>
      <c r="WN177" s="210"/>
      <c r="WO177" s="210"/>
      <c r="WP177" s="210"/>
      <c r="WQ177" s="210"/>
      <c r="WR177" s="210"/>
      <c r="WS177" s="210"/>
      <c r="WT177" s="210"/>
      <c r="WU177" s="210"/>
      <c r="WV177" s="210"/>
      <c r="WW177" s="210"/>
      <c r="WX177" s="210"/>
      <c r="WY177" s="210"/>
      <c r="WZ177" s="210"/>
      <c r="XA177" s="210"/>
      <c r="XB177" s="210"/>
      <c r="XC177" s="210"/>
      <c r="XD177" s="210"/>
      <c r="XE177" s="210"/>
      <c r="XF177" s="210"/>
      <c r="XG177" s="210"/>
      <c r="XH177" s="210"/>
      <c r="XI177" s="210"/>
      <c r="XJ177" s="210"/>
      <c r="XK177" s="210"/>
      <c r="XL177" s="210"/>
      <c r="XM177" s="210"/>
      <c r="XN177" s="210"/>
      <c r="XO177" s="210"/>
      <c r="XP177" s="210"/>
      <c r="XQ177" s="210"/>
      <c r="XR177" s="210"/>
      <c r="XS177" s="210"/>
      <c r="XT177" s="210"/>
      <c r="XU177" s="210"/>
      <c r="XV177" s="210"/>
      <c r="XW177" s="210"/>
      <c r="XX177" s="210"/>
      <c r="XY177" s="210"/>
      <c r="XZ177" s="210"/>
      <c r="YA177" s="210"/>
      <c r="YB177" s="210"/>
      <c r="YC177" s="210"/>
      <c r="YD177" s="210"/>
      <c r="YE177" s="210"/>
      <c r="YF177" s="210"/>
      <c r="YG177" s="210"/>
      <c r="YH177" s="210"/>
      <c r="YI177" s="210"/>
      <c r="YJ177" s="210"/>
      <c r="YK177" s="210"/>
      <c r="YL177" s="210"/>
      <c r="YM177" s="210"/>
      <c r="YN177" s="210"/>
      <c r="YO177" s="210"/>
      <c r="YP177" s="210"/>
      <c r="YQ177" s="210"/>
      <c r="YR177" s="210"/>
      <c r="YS177" s="210"/>
      <c r="YT177" s="210"/>
      <c r="YU177" s="210"/>
      <c r="YV177" s="210"/>
      <c r="YW177" s="210"/>
      <c r="YX177" s="210"/>
      <c r="YY177" s="210"/>
      <c r="YZ177" s="210"/>
      <c r="ZA177" s="210"/>
      <c r="ZB177" s="210"/>
      <c r="ZC177" s="210"/>
      <c r="ZD177" s="210"/>
      <c r="ZE177" s="210"/>
      <c r="ZF177" s="210"/>
      <c r="ZG177" s="210"/>
      <c r="ZH177" s="210"/>
      <c r="ZI177" s="210"/>
      <c r="ZJ177" s="210"/>
      <c r="ZK177" s="210"/>
      <c r="ZL177" s="210"/>
      <c r="ZM177" s="210"/>
      <c r="ZN177" s="210"/>
      <c r="ZO177" s="210"/>
      <c r="ZP177" s="210"/>
      <c r="ZQ177" s="210"/>
      <c r="ZR177" s="210"/>
      <c r="ZS177" s="210"/>
      <c r="ZT177" s="210"/>
      <c r="ZU177" s="210"/>
      <c r="ZV177" s="210"/>
      <c r="ZW177" s="210"/>
      <c r="ZX177" s="210"/>
      <c r="ZY177" s="210"/>
      <c r="ZZ177" s="210"/>
      <c r="AAA177" s="210"/>
      <c r="AAB177" s="210"/>
      <c r="AAC177" s="210"/>
      <c r="AAD177" s="210"/>
      <c r="AAE177" s="210"/>
      <c r="AAF177" s="210"/>
      <c r="AAG177" s="210"/>
      <c r="AAH177" s="210"/>
      <c r="AAI177" s="210"/>
      <c r="AAJ177" s="210"/>
      <c r="AAK177" s="210"/>
      <c r="AAL177" s="210"/>
      <c r="AAM177" s="210"/>
      <c r="AAN177" s="210"/>
      <c r="AAO177" s="210"/>
      <c r="AAP177" s="210"/>
      <c r="AAQ177" s="210"/>
      <c r="AAR177" s="210"/>
      <c r="AAS177" s="210"/>
      <c r="AAT177" s="210"/>
      <c r="AAU177" s="210"/>
      <c r="AAV177" s="210"/>
      <c r="AAW177" s="210"/>
      <c r="AAX177" s="210"/>
      <c r="AAY177" s="210"/>
      <c r="AAZ177" s="210"/>
      <c r="ABA177" s="210"/>
      <c r="ABB177" s="210"/>
      <c r="ABC177" s="210"/>
      <c r="ABD177" s="210"/>
      <c r="ABE177" s="210"/>
      <c r="ABF177" s="210"/>
      <c r="ABG177" s="210"/>
      <c r="ABH177" s="210"/>
      <c r="ABI177" s="210"/>
      <c r="ABJ177" s="210"/>
      <c r="ABK177" s="210"/>
      <c r="ABL177" s="210"/>
      <c r="ABM177" s="210"/>
      <c r="ABN177" s="210"/>
      <c r="ABO177" s="210"/>
      <c r="ABP177" s="210"/>
      <c r="ABQ177" s="210"/>
      <c r="ABR177" s="210"/>
      <c r="ABS177" s="210"/>
      <c r="ABT177" s="210"/>
      <c r="ABU177" s="210"/>
      <c r="ABV177" s="210"/>
      <c r="ABW177" s="210"/>
      <c r="ABX177" s="210"/>
      <c r="ABY177" s="210"/>
      <c r="ABZ177" s="210"/>
      <c r="ACA177" s="210"/>
      <c r="ACB177" s="210"/>
      <c r="ACC177" s="210"/>
      <c r="ACD177" s="210"/>
      <c r="ACE177" s="210"/>
      <c r="ACF177" s="210"/>
      <c r="ACG177" s="210"/>
      <c r="ACH177" s="210"/>
      <c r="ACI177" s="210"/>
      <c r="ACJ177" s="210"/>
      <c r="ACK177" s="210"/>
      <c r="ACL177" s="210"/>
      <c r="ACM177" s="210"/>
      <c r="ACN177" s="210"/>
      <c r="ACO177" s="210"/>
      <c r="ACP177" s="210"/>
      <c r="ACQ177" s="210"/>
      <c r="ACR177" s="210"/>
      <c r="ACS177" s="210"/>
      <c r="ACT177" s="210"/>
      <c r="ACU177" s="210"/>
      <c r="ACV177" s="210"/>
      <c r="ACW177" s="210"/>
      <c r="ACX177" s="210"/>
      <c r="ACY177" s="210"/>
      <c r="ACZ177" s="210"/>
      <c r="ADA177" s="210"/>
      <c r="ADB177" s="210"/>
      <c r="ADC177" s="210"/>
      <c r="ADD177" s="210"/>
      <c r="ADE177" s="210"/>
      <c r="ADF177" s="210"/>
      <c r="ADG177" s="210"/>
      <c r="ADH177" s="210"/>
      <c r="ADI177" s="210"/>
      <c r="ADJ177" s="210"/>
      <c r="ADK177" s="210"/>
      <c r="ADL177" s="210"/>
      <c r="ADM177" s="210"/>
      <c r="ADN177" s="210"/>
    </row>
    <row r="178" spans="1:794" x14ac:dyDescent="0.2">
      <c r="A178" s="213">
        <v>341</v>
      </c>
      <c r="B178" s="219" t="s">
        <v>1601</v>
      </c>
      <c r="C178" s="219" t="s">
        <v>543</v>
      </c>
      <c r="D178" s="219" t="s">
        <v>948</v>
      </c>
      <c r="E178" s="213" t="s">
        <v>589</v>
      </c>
      <c r="F178" s="219" t="s">
        <v>949</v>
      </c>
      <c r="G178" s="204"/>
    </row>
    <row r="179" spans="1:794" x14ac:dyDescent="0.2">
      <c r="A179" s="213">
        <v>344</v>
      </c>
      <c r="B179" s="219" t="s">
        <v>1602</v>
      </c>
      <c r="C179" s="219" t="s">
        <v>950</v>
      </c>
      <c r="D179" s="219" t="s">
        <v>948</v>
      </c>
      <c r="E179" s="213" t="s">
        <v>589</v>
      </c>
      <c r="F179" s="219" t="s">
        <v>949</v>
      </c>
      <c r="G179" s="204"/>
    </row>
    <row r="180" spans="1:794" x14ac:dyDescent="0.2">
      <c r="A180" s="213">
        <v>345</v>
      </c>
      <c r="B180" s="219" t="s">
        <v>1603</v>
      </c>
      <c r="C180" s="219" t="s">
        <v>951</v>
      </c>
      <c r="D180" s="219" t="s">
        <v>952</v>
      </c>
      <c r="E180" s="213" t="s">
        <v>953</v>
      </c>
      <c r="F180" s="219" t="s">
        <v>954</v>
      </c>
      <c r="G180" s="204"/>
    </row>
    <row r="181" spans="1:794" x14ac:dyDescent="0.2">
      <c r="A181" s="213">
        <v>346</v>
      </c>
      <c r="B181" s="219" t="s">
        <v>1604</v>
      </c>
      <c r="C181" s="219" t="s">
        <v>955</v>
      </c>
      <c r="D181" s="219" t="s">
        <v>956</v>
      </c>
      <c r="E181" s="213" t="s">
        <v>589</v>
      </c>
      <c r="F181" s="219" t="s">
        <v>957</v>
      </c>
      <c r="G181" s="204"/>
    </row>
    <row r="182" spans="1:794" x14ac:dyDescent="0.2">
      <c r="A182" s="213">
        <v>349</v>
      </c>
      <c r="B182" s="219" t="s">
        <v>1605</v>
      </c>
      <c r="C182" s="219" t="s">
        <v>958</v>
      </c>
      <c r="D182" s="219" t="s">
        <v>959</v>
      </c>
      <c r="E182" s="213" t="s">
        <v>960</v>
      </c>
      <c r="F182" s="219" t="s">
        <v>961</v>
      </c>
      <c r="G182" s="204"/>
    </row>
    <row r="183" spans="1:794" x14ac:dyDescent="0.2">
      <c r="A183" s="213">
        <v>350</v>
      </c>
      <c r="B183" s="219" t="s">
        <v>1606</v>
      </c>
      <c r="C183" s="219" t="s">
        <v>962</v>
      </c>
      <c r="D183" s="219" t="s">
        <v>590</v>
      </c>
      <c r="E183" s="213"/>
      <c r="F183" s="219" t="s">
        <v>963</v>
      </c>
      <c r="G183" s="204"/>
    </row>
    <row r="184" spans="1:794" x14ac:dyDescent="0.2">
      <c r="A184" s="213">
        <v>351</v>
      </c>
      <c r="B184" s="219" t="s">
        <v>1607</v>
      </c>
      <c r="C184" s="219" t="s">
        <v>964</v>
      </c>
      <c r="D184" s="219" t="s">
        <v>965</v>
      </c>
      <c r="E184" s="213" t="s">
        <v>591</v>
      </c>
      <c r="F184" s="219" t="s">
        <v>966</v>
      </c>
      <c r="G184" s="204"/>
    </row>
    <row r="185" spans="1:794" x14ac:dyDescent="0.2">
      <c r="A185" s="213">
        <v>352</v>
      </c>
      <c r="B185" s="219" t="s">
        <v>1608</v>
      </c>
      <c r="C185" s="219" t="s">
        <v>967</v>
      </c>
      <c r="D185" s="219" t="s">
        <v>968</v>
      </c>
      <c r="E185" s="213" t="s">
        <v>969</v>
      </c>
      <c r="F185" s="219" t="s">
        <v>970</v>
      </c>
      <c r="G185" s="204"/>
    </row>
    <row r="186" spans="1:794" x14ac:dyDescent="0.2">
      <c r="A186" s="213">
        <v>354</v>
      </c>
      <c r="B186" s="219" t="s">
        <v>1609</v>
      </c>
      <c r="C186" s="219" t="s">
        <v>931</v>
      </c>
      <c r="D186" s="219" t="s">
        <v>971</v>
      </c>
      <c r="E186" s="213" t="s">
        <v>592</v>
      </c>
      <c r="F186" s="219" t="s">
        <v>972</v>
      </c>
      <c r="G186" s="204"/>
    </row>
    <row r="187" spans="1:794" x14ac:dyDescent="0.2">
      <c r="A187" s="213">
        <v>355</v>
      </c>
      <c r="B187" s="219" t="s">
        <v>1610</v>
      </c>
      <c r="C187" s="219" t="s">
        <v>543</v>
      </c>
      <c r="D187" s="219" t="s">
        <v>973</v>
      </c>
      <c r="E187" s="213" t="s">
        <v>974</v>
      </c>
      <c r="F187" s="219" t="s">
        <v>975</v>
      </c>
      <c r="G187" s="204"/>
    </row>
    <row r="188" spans="1:794" x14ac:dyDescent="0.2">
      <c r="A188" s="213">
        <v>356</v>
      </c>
      <c r="B188" s="219" t="s">
        <v>1611</v>
      </c>
      <c r="C188" s="219" t="s">
        <v>976</v>
      </c>
      <c r="D188" s="219" t="s">
        <v>589</v>
      </c>
      <c r="E188" s="213" t="s">
        <v>977</v>
      </c>
      <c r="F188" s="219" t="s">
        <v>978</v>
      </c>
      <c r="G188" s="204"/>
    </row>
    <row r="189" spans="1:794" x14ac:dyDescent="0.2">
      <c r="A189" s="213">
        <v>357</v>
      </c>
      <c r="B189" s="219" t="s">
        <v>1612</v>
      </c>
      <c r="C189" s="219" t="s">
        <v>979</v>
      </c>
      <c r="D189" s="219" t="s">
        <v>980</v>
      </c>
      <c r="E189" s="213" t="s">
        <v>981</v>
      </c>
      <c r="F189" s="219" t="s">
        <v>982</v>
      </c>
      <c r="G189" s="204"/>
    </row>
    <row r="190" spans="1:794" x14ac:dyDescent="0.2">
      <c r="A190" s="213">
        <v>358</v>
      </c>
      <c r="B190" s="219" t="s">
        <v>1613</v>
      </c>
      <c r="C190" s="219" t="s">
        <v>1614</v>
      </c>
      <c r="D190" s="219" t="s">
        <v>983</v>
      </c>
      <c r="E190" s="213" t="s">
        <v>984</v>
      </c>
      <c r="F190" s="219" t="s">
        <v>985</v>
      </c>
      <c r="G190" s="204"/>
    </row>
    <row r="191" spans="1:794" x14ac:dyDescent="0.2">
      <c r="A191" s="213">
        <v>360</v>
      </c>
      <c r="B191" s="219" t="s">
        <v>1615</v>
      </c>
      <c r="C191" s="219" t="s">
        <v>543</v>
      </c>
      <c r="D191" s="219" t="s">
        <v>986</v>
      </c>
      <c r="E191" s="213" t="s">
        <v>987</v>
      </c>
      <c r="F191" s="219" t="s">
        <v>988</v>
      </c>
      <c r="G191" s="204"/>
    </row>
    <row r="192" spans="1:794" x14ac:dyDescent="0.2">
      <c r="A192" s="213">
        <v>361</v>
      </c>
      <c r="B192" s="219" t="s">
        <v>1616</v>
      </c>
      <c r="C192" s="219" t="s">
        <v>543</v>
      </c>
      <c r="D192" s="219" t="s">
        <v>989</v>
      </c>
      <c r="E192" s="213" t="s">
        <v>593</v>
      </c>
      <c r="F192" s="219" t="s">
        <v>990</v>
      </c>
      <c r="G192" s="204"/>
    </row>
    <row r="193" spans="1:794" x14ac:dyDescent="0.2">
      <c r="A193" s="213">
        <v>366</v>
      </c>
      <c r="B193" s="219" t="s">
        <v>1617</v>
      </c>
      <c r="C193" s="219" t="s">
        <v>543</v>
      </c>
      <c r="D193" s="219" t="s">
        <v>991</v>
      </c>
      <c r="E193" s="213" t="s">
        <v>594</v>
      </c>
      <c r="F193" s="219" t="s">
        <v>992</v>
      </c>
      <c r="G193" s="204"/>
    </row>
    <row r="194" spans="1:794" x14ac:dyDescent="0.2">
      <c r="A194" s="213">
        <v>367</v>
      </c>
      <c r="B194" s="219" t="s">
        <v>1618</v>
      </c>
      <c r="C194" s="219" t="s">
        <v>993</v>
      </c>
      <c r="D194" s="219" t="s">
        <v>805</v>
      </c>
      <c r="E194" s="213" t="s">
        <v>994</v>
      </c>
      <c r="F194" s="219" t="s">
        <v>995</v>
      </c>
      <c r="G194" s="204"/>
    </row>
    <row r="195" spans="1:794" x14ac:dyDescent="0.2">
      <c r="A195" s="213">
        <v>368</v>
      </c>
      <c r="B195" s="219" t="s">
        <v>1619</v>
      </c>
      <c r="C195" s="219" t="s">
        <v>543</v>
      </c>
      <c r="D195" s="219" t="s">
        <v>991</v>
      </c>
      <c r="E195" s="213" t="s">
        <v>594</v>
      </c>
      <c r="F195" s="219" t="s">
        <v>992</v>
      </c>
      <c r="G195" s="204"/>
    </row>
    <row r="196" spans="1:794" x14ac:dyDescent="0.2">
      <c r="A196" s="213">
        <v>369</v>
      </c>
      <c r="B196" s="219" t="s">
        <v>1620</v>
      </c>
      <c r="C196" s="219" t="s">
        <v>996</v>
      </c>
      <c r="D196" s="219" t="s">
        <v>997</v>
      </c>
      <c r="E196" s="213" t="s">
        <v>592</v>
      </c>
      <c r="F196" s="219" t="s">
        <v>998</v>
      </c>
      <c r="G196" s="204"/>
    </row>
    <row r="197" spans="1:794" x14ac:dyDescent="0.2">
      <c r="A197" s="213">
        <v>382</v>
      </c>
      <c r="B197" s="219" t="s">
        <v>1621</v>
      </c>
      <c r="C197" s="219" t="s">
        <v>999</v>
      </c>
      <c r="D197" s="219" t="s">
        <v>1000</v>
      </c>
      <c r="E197" s="213" t="s">
        <v>1001</v>
      </c>
      <c r="F197" s="219" t="s">
        <v>1002</v>
      </c>
      <c r="G197" s="204"/>
    </row>
    <row r="198" spans="1:794" s="215" customFormat="1" ht="63.75" x14ac:dyDescent="0.2">
      <c r="A198" s="214">
        <v>384</v>
      </c>
      <c r="B198" s="214" t="s">
        <v>1003</v>
      </c>
      <c r="C198" s="214" t="s">
        <v>543</v>
      </c>
      <c r="D198" s="214" t="s">
        <v>1004</v>
      </c>
      <c r="E198" s="214" t="s">
        <v>595</v>
      </c>
      <c r="F198" s="214" t="s">
        <v>1005</v>
      </c>
      <c r="G198" s="205" t="s">
        <v>1396</v>
      </c>
      <c r="H198" s="210"/>
      <c r="I198" s="210"/>
      <c r="J198" s="210"/>
      <c r="K198" s="210"/>
      <c r="L198" s="210"/>
      <c r="M198" s="210"/>
      <c r="N198" s="210"/>
      <c r="O198" s="210"/>
      <c r="P198" s="210"/>
      <c r="Q198" s="210"/>
      <c r="R198" s="210"/>
      <c r="S198" s="210"/>
      <c r="T198" s="210"/>
      <c r="U198" s="210"/>
      <c r="V198" s="210"/>
      <c r="W198" s="210"/>
      <c r="X198" s="210"/>
      <c r="Y198" s="210"/>
      <c r="Z198" s="210"/>
      <c r="AA198" s="210"/>
      <c r="AB198" s="210"/>
      <c r="AC198" s="210"/>
      <c r="AD198" s="210"/>
      <c r="AE198" s="210"/>
      <c r="AF198" s="210"/>
      <c r="AG198" s="210"/>
      <c r="AH198" s="210"/>
      <c r="AI198" s="210"/>
      <c r="AJ198" s="210"/>
      <c r="AK198" s="210"/>
      <c r="AL198" s="210"/>
      <c r="AM198" s="210"/>
      <c r="AN198" s="210"/>
      <c r="AO198" s="210"/>
      <c r="AP198" s="210"/>
      <c r="AQ198" s="210"/>
      <c r="AR198" s="210"/>
      <c r="AS198" s="210"/>
      <c r="AT198" s="210"/>
      <c r="AU198" s="210"/>
      <c r="AV198" s="210"/>
      <c r="AW198" s="210"/>
      <c r="AX198" s="210"/>
      <c r="AY198" s="210"/>
      <c r="AZ198" s="210"/>
      <c r="BA198" s="210"/>
      <c r="BB198" s="210"/>
      <c r="BC198" s="210"/>
      <c r="BD198" s="210"/>
      <c r="BE198" s="210"/>
      <c r="BF198" s="210"/>
      <c r="BG198" s="210"/>
      <c r="BH198" s="210"/>
      <c r="BI198" s="210"/>
      <c r="BJ198" s="210"/>
      <c r="BK198" s="210"/>
      <c r="BL198" s="210"/>
      <c r="BM198" s="210"/>
      <c r="BN198" s="210"/>
      <c r="BO198" s="210"/>
      <c r="BP198" s="210"/>
      <c r="BQ198" s="210"/>
      <c r="BR198" s="210"/>
      <c r="BS198" s="210"/>
      <c r="BT198" s="210"/>
      <c r="BU198" s="210"/>
      <c r="BV198" s="210"/>
      <c r="BW198" s="210"/>
      <c r="BX198" s="210"/>
      <c r="BY198" s="210"/>
      <c r="BZ198" s="210"/>
      <c r="CA198" s="210"/>
      <c r="CB198" s="210"/>
      <c r="CC198" s="210"/>
      <c r="CD198" s="210"/>
      <c r="CE198" s="210"/>
      <c r="CF198" s="210"/>
      <c r="CG198" s="210"/>
      <c r="CH198" s="210"/>
      <c r="CI198" s="210"/>
      <c r="CJ198" s="210"/>
      <c r="CK198" s="210"/>
      <c r="CL198" s="210"/>
      <c r="CM198" s="210"/>
      <c r="CN198" s="210"/>
      <c r="CO198" s="210"/>
      <c r="CP198" s="210"/>
      <c r="CQ198" s="210"/>
      <c r="CR198" s="210"/>
      <c r="CS198" s="210"/>
      <c r="CT198" s="210"/>
      <c r="CU198" s="210"/>
      <c r="CV198" s="210"/>
      <c r="CW198" s="210"/>
      <c r="CX198" s="210"/>
      <c r="CY198" s="210"/>
      <c r="CZ198" s="210"/>
      <c r="DA198" s="210"/>
      <c r="DB198" s="210"/>
      <c r="DC198" s="210"/>
      <c r="DD198" s="210"/>
      <c r="DE198" s="210"/>
      <c r="DF198" s="210"/>
      <c r="DG198" s="210"/>
      <c r="DH198" s="210"/>
      <c r="DI198" s="210"/>
      <c r="DJ198" s="210"/>
      <c r="DK198" s="210"/>
      <c r="DL198" s="210"/>
      <c r="DM198" s="210"/>
      <c r="DN198" s="210"/>
      <c r="DO198" s="210"/>
      <c r="DP198" s="210"/>
      <c r="DQ198" s="210"/>
      <c r="DR198" s="210"/>
      <c r="DS198" s="210"/>
      <c r="DT198" s="210"/>
      <c r="DU198" s="210"/>
      <c r="DV198" s="210"/>
      <c r="DW198" s="210"/>
      <c r="DX198" s="210"/>
      <c r="DY198" s="210"/>
      <c r="DZ198" s="210"/>
      <c r="EA198" s="210"/>
      <c r="EB198" s="210"/>
      <c r="EC198" s="210"/>
      <c r="ED198" s="210"/>
      <c r="EE198" s="210"/>
      <c r="EF198" s="210"/>
      <c r="EG198" s="210"/>
      <c r="EH198" s="210"/>
      <c r="EI198" s="210"/>
      <c r="EJ198" s="210"/>
      <c r="EK198" s="210"/>
      <c r="EL198" s="210"/>
      <c r="EM198" s="210"/>
      <c r="EN198" s="210"/>
      <c r="EO198" s="210"/>
      <c r="EP198" s="210"/>
      <c r="EQ198" s="210"/>
      <c r="ER198" s="210"/>
      <c r="ES198" s="210"/>
      <c r="ET198" s="210"/>
      <c r="EU198" s="210"/>
      <c r="EV198" s="210"/>
      <c r="EW198" s="210"/>
      <c r="EX198" s="210"/>
      <c r="EY198" s="210"/>
      <c r="EZ198" s="210"/>
      <c r="FA198" s="210"/>
      <c r="FB198" s="210"/>
      <c r="FC198" s="210"/>
      <c r="FD198" s="210"/>
      <c r="FE198" s="210"/>
      <c r="FF198" s="210"/>
      <c r="FG198" s="210"/>
      <c r="FH198" s="210"/>
      <c r="FI198" s="210"/>
      <c r="FJ198" s="210"/>
      <c r="FK198" s="210"/>
      <c r="FL198" s="210"/>
      <c r="FM198" s="210"/>
      <c r="FN198" s="210"/>
      <c r="FO198" s="210"/>
      <c r="FP198" s="210"/>
      <c r="FQ198" s="210"/>
      <c r="FR198" s="210"/>
      <c r="FS198" s="210"/>
      <c r="FT198" s="210"/>
      <c r="FU198" s="210"/>
      <c r="FV198" s="210"/>
      <c r="FW198" s="210"/>
      <c r="FX198" s="210"/>
      <c r="FY198" s="210"/>
      <c r="FZ198" s="210"/>
      <c r="GA198" s="210"/>
      <c r="GB198" s="210"/>
      <c r="GC198" s="210"/>
      <c r="GD198" s="210"/>
      <c r="GE198" s="210"/>
      <c r="GF198" s="210"/>
      <c r="GG198" s="210"/>
      <c r="GH198" s="210"/>
      <c r="GI198" s="210"/>
      <c r="GJ198" s="210"/>
      <c r="GK198" s="210"/>
      <c r="GL198" s="210"/>
      <c r="GM198" s="210"/>
      <c r="GN198" s="210"/>
      <c r="GO198" s="210"/>
      <c r="GP198" s="210"/>
      <c r="GQ198" s="210"/>
      <c r="GR198" s="210"/>
      <c r="GS198" s="210"/>
      <c r="GT198" s="210"/>
      <c r="GU198" s="210"/>
      <c r="GV198" s="210"/>
      <c r="GW198" s="210"/>
      <c r="GX198" s="210"/>
      <c r="GY198" s="210"/>
      <c r="GZ198" s="210"/>
      <c r="HA198" s="210"/>
      <c r="HB198" s="210"/>
      <c r="HC198" s="210"/>
      <c r="HD198" s="210"/>
      <c r="HE198" s="210"/>
      <c r="HF198" s="210"/>
      <c r="HG198" s="210"/>
      <c r="HH198" s="210"/>
      <c r="HI198" s="210"/>
      <c r="HJ198" s="210"/>
      <c r="HK198" s="210"/>
      <c r="HL198" s="210"/>
      <c r="HM198" s="210"/>
      <c r="HN198" s="210"/>
      <c r="HO198" s="210"/>
      <c r="HP198" s="210"/>
      <c r="HQ198" s="210"/>
      <c r="HR198" s="210"/>
      <c r="HS198" s="210"/>
      <c r="HT198" s="210"/>
      <c r="HU198" s="210"/>
      <c r="HV198" s="210"/>
      <c r="HW198" s="210"/>
      <c r="HX198" s="210"/>
      <c r="HY198" s="210"/>
      <c r="HZ198" s="210"/>
      <c r="IA198" s="210"/>
      <c r="IB198" s="210"/>
      <c r="IC198" s="210"/>
      <c r="ID198" s="210"/>
      <c r="IE198" s="210"/>
      <c r="IF198" s="210"/>
      <c r="IG198" s="210"/>
      <c r="IH198" s="210"/>
      <c r="II198" s="210"/>
      <c r="IJ198" s="210"/>
      <c r="IK198" s="210"/>
      <c r="IL198" s="210"/>
      <c r="IM198" s="210"/>
      <c r="IN198" s="210"/>
      <c r="IO198" s="210"/>
      <c r="IP198" s="210"/>
      <c r="IQ198" s="210"/>
      <c r="IR198" s="210"/>
      <c r="IS198" s="210"/>
      <c r="IT198" s="210"/>
      <c r="IU198" s="210"/>
      <c r="IV198" s="210"/>
      <c r="IW198" s="210"/>
      <c r="IX198" s="210"/>
      <c r="IY198" s="210"/>
      <c r="IZ198" s="210"/>
      <c r="JA198" s="210"/>
      <c r="JB198" s="210"/>
      <c r="JC198" s="210"/>
      <c r="JD198" s="210"/>
      <c r="JE198" s="210"/>
      <c r="JF198" s="210"/>
      <c r="JG198" s="210"/>
      <c r="JH198" s="210"/>
      <c r="JI198" s="210"/>
      <c r="JJ198" s="210"/>
      <c r="JK198" s="210"/>
      <c r="JL198" s="210"/>
      <c r="JM198" s="210"/>
      <c r="JN198" s="210"/>
      <c r="JO198" s="210"/>
      <c r="JP198" s="210"/>
      <c r="JQ198" s="210"/>
      <c r="JR198" s="210"/>
      <c r="JS198" s="210"/>
      <c r="JT198" s="210"/>
      <c r="JU198" s="210"/>
      <c r="JV198" s="210"/>
      <c r="JW198" s="210"/>
      <c r="JX198" s="210"/>
      <c r="JY198" s="210"/>
      <c r="JZ198" s="210"/>
      <c r="KA198" s="210"/>
      <c r="KB198" s="210"/>
      <c r="KC198" s="210"/>
      <c r="KD198" s="210"/>
      <c r="KE198" s="210"/>
      <c r="KF198" s="210"/>
      <c r="KG198" s="210"/>
      <c r="KH198" s="210"/>
      <c r="KI198" s="210"/>
      <c r="KJ198" s="210"/>
      <c r="KK198" s="210"/>
      <c r="KL198" s="210"/>
      <c r="KM198" s="210"/>
      <c r="KN198" s="210"/>
      <c r="KO198" s="210"/>
      <c r="KP198" s="210"/>
      <c r="KQ198" s="210"/>
      <c r="KR198" s="210"/>
      <c r="KS198" s="210"/>
      <c r="KT198" s="210"/>
      <c r="KU198" s="210"/>
      <c r="KV198" s="210"/>
      <c r="KW198" s="210"/>
      <c r="KX198" s="210"/>
      <c r="KY198" s="210"/>
      <c r="KZ198" s="210"/>
      <c r="LA198" s="210"/>
      <c r="LB198" s="210"/>
      <c r="LC198" s="210"/>
      <c r="LD198" s="210"/>
      <c r="LE198" s="210"/>
      <c r="LF198" s="210"/>
      <c r="LG198" s="210"/>
      <c r="LH198" s="210"/>
      <c r="LI198" s="210"/>
      <c r="LJ198" s="210"/>
      <c r="LK198" s="210"/>
      <c r="LL198" s="210"/>
      <c r="LM198" s="210"/>
      <c r="LN198" s="210"/>
      <c r="LO198" s="210"/>
      <c r="LP198" s="210"/>
      <c r="LQ198" s="210"/>
      <c r="LR198" s="210"/>
      <c r="LS198" s="210"/>
      <c r="LT198" s="210"/>
      <c r="LU198" s="210"/>
      <c r="LV198" s="210"/>
      <c r="LW198" s="210"/>
      <c r="LX198" s="210"/>
      <c r="LY198" s="210"/>
      <c r="LZ198" s="210"/>
      <c r="MA198" s="210"/>
      <c r="MB198" s="210"/>
      <c r="MC198" s="210"/>
      <c r="MD198" s="210"/>
      <c r="ME198" s="210"/>
      <c r="MF198" s="210"/>
      <c r="MG198" s="210"/>
      <c r="MH198" s="210"/>
      <c r="MI198" s="210"/>
      <c r="MJ198" s="210"/>
      <c r="MK198" s="210"/>
      <c r="ML198" s="210"/>
      <c r="MM198" s="210"/>
      <c r="MN198" s="210"/>
      <c r="MO198" s="210"/>
      <c r="MP198" s="210"/>
      <c r="MQ198" s="210"/>
      <c r="MR198" s="210"/>
      <c r="MS198" s="210"/>
      <c r="MT198" s="210"/>
      <c r="MU198" s="210"/>
      <c r="MV198" s="210"/>
      <c r="MW198" s="210"/>
      <c r="MX198" s="210"/>
      <c r="MY198" s="210"/>
      <c r="MZ198" s="210"/>
      <c r="NA198" s="210"/>
      <c r="NB198" s="210"/>
      <c r="NC198" s="210"/>
      <c r="ND198" s="210"/>
      <c r="NE198" s="210"/>
      <c r="NF198" s="210"/>
      <c r="NG198" s="210"/>
      <c r="NH198" s="210"/>
      <c r="NI198" s="210"/>
      <c r="NJ198" s="210"/>
      <c r="NK198" s="210"/>
      <c r="NL198" s="210"/>
      <c r="NM198" s="210"/>
      <c r="NN198" s="210"/>
      <c r="NO198" s="210"/>
      <c r="NP198" s="210"/>
      <c r="NQ198" s="210"/>
      <c r="NR198" s="210"/>
      <c r="NS198" s="210"/>
      <c r="NT198" s="210"/>
      <c r="NU198" s="210"/>
      <c r="NV198" s="210"/>
      <c r="NW198" s="210"/>
      <c r="NX198" s="210"/>
      <c r="NY198" s="210"/>
      <c r="NZ198" s="210"/>
      <c r="OA198" s="210"/>
      <c r="OB198" s="210"/>
      <c r="OC198" s="210"/>
      <c r="OD198" s="210"/>
      <c r="OE198" s="210"/>
      <c r="OF198" s="210"/>
      <c r="OG198" s="210"/>
      <c r="OH198" s="210"/>
      <c r="OI198" s="210"/>
      <c r="OJ198" s="210"/>
      <c r="OK198" s="210"/>
      <c r="OL198" s="210"/>
      <c r="OM198" s="210"/>
      <c r="ON198" s="210"/>
      <c r="OO198" s="210"/>
      <c r="OP198" s="210"/>
      <c r="OQ198" s="210"/>
      <c r="OR198" s="210"/>
      <c r="OS198" s="210"/>
      <c r="OT198" s="210"/>
      <c r="OU198" s="210"/>
      <c r="OV198" s="210"/>
      <c r="OW198" s="210"/>
      <c r="OX198" s="210"/>
      <c r="OY198" s="210"/>
      <c r="OZ198" s="210"/>
      <c r="PA198" s="210"/>
      <c r="PB198" s="210"/>
      <c r="PC198" s="210"/>
      <c r="PD198" s="210"/>
      <c r="PE198" s="210"/>
      <c r="PF198" s="210"/>
      <c r="PG198" s="210"/>
      <c r="PH198" s="210"/>
      <c r="PI198" s="210"/>
      <c r="PJ198" s="210"/>
      <c r="PK198" s="210"/>
      <c r="PL198" s="210"/>
      <c r="PM198" s="210"/>
      <c r="PN198" s="210"/>
      <c r="PO198" s="210"/>
      <c r="PP198" s="210"/>
      <c r="PQ198" s="210"/>
      <c r="PR198" s="210"/>
      <c r="PS198" s="210"/>
      <c r="PT198" s="210"/>
      <c r="PU198" s="210"/>
      <c r="PV198" s="210"/>
      <c r="PW198" s="210"/>
      <c r="PX198" s="210"/>
      <c r="PY198" s="210"/>
      <c r="PZ198" s="210"/>
      <c r="QA198" s="210"/>
      <c r="QB198" s="210"/>
      <c r="QC198" s="210"/>
      <c r="QD198" s="210"/>
      <c r="QE198" s="210"/>
      <c r="QF198" s="210"/>
      <c r="QG198" s="210"/>
      <c r="QH198" s="210"/>
      <c r="QI198" s="210"/>
      <c r="QJ198" s="210"/>
      <c r="QK198" s="210"/>
      <c r="QL198" s="210"/>
      <c r="QM198" s="210"/>
      <c r="QN198" s="210"/>
      <c r="QO198" s="210"/>
      <c r="QP198" s="210"/>
      <c r="QQ198" s="210"/>
      <c r="QR198" s="210"/>
      <c r="QS198" s="210"/>
      <c r="QT198" s="210"/>
      <c r="QU198" s="210"/>
      <c r="QV198" s="210"/>
      <c r="QW198" s="210"/>
      <c r="QX198" s="210"/>
      <c r="QY198" s="210"/>
      <c r="QZ198" s="210"/>
      <c r="RA198" s="210"/>
      <c r="RB198" s="210"/>
      <c r="RC198" s="210"/>
      <c r="RD198" s="210"/>
      <c r="RE198" s="210"/>
      <c r="RF198" s="210"/>
      <c r="RG198" s="210"/>
      <c r="RH198" s="210"/>
      <c r="RI198" s="210"/>
      <c r="RJ198" s="210"/>
      <c r="RK198" s="210"/>
      <c r="RL198" s="210"/>
      <c r="RM198" s="210"/>
      <c r="RN198" s="210"/>
      <c r="RO198" s="210"/>
      <c r="RP198" s="210"/>
      <c r="RQ198" s="210"/>
      <c r="RR198" s="210"/>
      <c r="RS198" s="210"/>
      <c r="RT198" s="210"/>
      <c r="RU198" s="210"/>
      <c r="RV198" s="210"/>
      <c r="RW198" s="210"/>
      <c r="RX198" s="210"/>
      <c r="RY198" s="210"/>
      <c r="RZ198" s="210"/>
      <c r="SA198" s="210"/>
      <c r="SB198" s="210"/>
      <c r="SC198" s="210"/>
      <c r="SD198" s="210"/>
      <c r="SE198" s="210"/>
      <c r="SF198" s="210"/>
      <c r="SG198" s="210"/>
      <c r="SH198" s="210"/>
      <c r="SI198" s="210"/>
      <c r="SJ198" s="210"/>
      <c r="SK198" s="210"/>
      <c r="SL198" s="210"/>
      <c r="SM198" s="210"/>
      <c r="SN198" s="210"/>
      <c r="SO198" s="210"/>
      <c r="SP198" s="210"/>
      <c r="SQ198" s="210"/>
      <c r="SR198" s="210"/>
      <c r="SS198" s="210"/>
      <c r="ST198" s="210"/>
      <c r="SU198" s="210"/>
      <c r="SV198" s="210"/>
      <c r="SW198" s="210"/>
      <c r="SX198" s="210"/>
      <c r="SY198" s="210"/>
      <c r="SZ198" s="210"/>
      <c r="TA198" s="210"/>
      <c r="TB198" s="210"/>
      <c r="TC198" s="210"/>
      <c r="TD198" s="210"/>
      <c r="TE198" s="210"/>
      <c r="TF198" s="210"/>
      <c r="TG198" s="210"/>
      <c r="TH198" s="210"/>
      <c r="TI198" s="210"/>
      <c r="TJ198" s="210"/>
      <c r="TK198" s="210"/>
      <c r="TL198" s="210"/>
      <c r="TM198" s="210"/>
      <c r="TN198" s="210"/>
      <c r="TO198" s="210"/>
      <c r="TP198" s="210"/>
      <c r="TQ198" s="210"/>
      <c r="TR198" s="210"/>
      <c r="TS198" s="210"/>
      <c r="TT198" s="210"/>
      <c r="TU198" s="210"/>
      <c r="TV198" s="210"/>
      <c r="TW198" s="210"/>
      <c r="TX198" s="210"/>
      <c r="TY198" s="210"/>
      <c r="TZ198" s="210"/>
      <c r="UA198" s="210"/>
      <c r="UB198" s="210"/>
      <c r="UC198" s="210"/>
      <c r="UD198" s="210"/>
      <c r="UE198" s="210"/>
      <c r="UF198" s="210"/>
      <c r="UG198" s="210"/>
      <c r="UH198" s="210"/>
      <c r="UI198" s="210"/>
      <c r="UJ198" s="210"/>
      <c r="UK198" s="210"/>
      <c r="UL198" s="210"/>
      <c r="UM198" s="210"/>
      <c r="UN198" s="210"/>
      <c r="UO198" s="210"/>
      <c r="UP198" s="210"/>
      <c r="UQ198" s="210"/>
      <c r="UR198" s="210"/>
      <c r="US198" s="210"/>
      <c r="UT198" s="210"/>
      <c r="UU198" s="210"/>
      <c r="UV198" s="210"/>
      <c r="UW198" s="210"/>
      <c r="UX198" s="210"/>
      <c r="UY198" s="210"/>
      <c r="UZ198" s="210"/>
      <c r="VA198" s="210"/>
      <c r="VB198" s="210"/>
      <c r="VC198" s="210"/>
      <c r="VD198" s="210"/>
      <c r="VE198" s="210"/>
      <c r="VF198" s="210"/>
      <c r="VG198" s="210"/>
      <c r="VH198" s="210"/>
      <c r="VI198" s="210"/>
      <c r="VJ198" s="210"/>
      <c r="VK198" s="210"/>
      <c r="VL198" s="210"/>
      <c r="VM198" s="210"/>
      <c r="VN198" s="210"/>
      <c r="VO198" s="210"/>
      <c r="VP198" s="210"/>
      <c r="VQ198" s="210"/>
      <c r="VR198" s="210"/>
      <c r="VS198" s="210"/>
      <c r="VT198" s="210"/>
      <c r="VU198" s="210"/>
      <c r="VV198" s="210"/>
      <c r="VW198" s="210"/>
      <c r="VX198" s="210"/>
      <c r="VY198" s="210"/>
      <c r="VZ198" s="210"/>
      <c r="WA198" s="210"/>
      <c r="WB198" s="210"/>
      <c r="WC198" s="210"/>
      <c r="WD198" s="210"/>
      <c r="WE198" s="210"/>
      <c r="WF198" s="210"/>
      <c r="WG198" s="210"/>
      <c r="WH198" s="210"/>
      <c r="WI198" s="210"/>
      <c r="WJ198" s="210"/>
      <c r="WK198" s="210"/>
      <c r="WL198" s="210"/>
      <c r="WM198" s="210"/>
      <c r="WN198" s="210"/>
      <c r="WO198" s="210"/>
      <c r="WP198" s="210"/>
      <c r="WQ198" s="210"/>
      <c r="WR198" s="210"/>
      <c r="WS198" s="210"/>
      <c r="WT198" s="210"/>
      <c r="WU198" s="210"/>
      <c r="WV198" s="210"/>
      <c r="WW198" s="210"/>
      <c r="WX198" s="210"/>
      <c r="WY198" s="210"/>
      <c r="WZ198" s="210"/>
      <c r="XA198" s="210"/>
      <c r="XB198" s="210"/>
      <c r="XC198" s="210"/>
      <c r="XD198" s="210"/>
      <c r="XE198" s="210"/>
      <c r="XF198" s="210"/>
      <c r="XG198" s="210"/>
      <c r="XH198" s="210"/>
      <c r="XI198" s="210"/>
      <c r="XJ198" s="210"/>
      <c r="XK198" s="210"/>
      <c r="XL198" s="210"/>
      <c r="XM198" s="210"/>
      <c r="XN198" s="210"/>
      <c r="XO198" s="210"/>
      <c r="XP198" s="210"/>
      <c r="XQ198" s="210"/>
      <c r="XR198" s="210"/>
      <c r="XS198" s="210"/>
      <c r="XT198" s="210"/>
      <c r="XU198" s="210"/>
      <c r="XV198" s="210"/>
      <c r="XW198" s="210"/>
      <c r="XX198" s="210"/>
      <c r="XY198" s="210"/>
      <c r="XZ198" s="210"/>
      <c r="YA198" s="210"/>
      <c r="YB198" s="210"/>
      <c r="YC198" s="210"/>
      <c r="YD198" s="210"/>
      <c r="YE198" s="210"/>
      <c r="YF198" s="210"/>
      <c r="YG198" s="210"/>
      <c r="YH198" s="210"/>
      <c r="YI198" s="210"/>
      <c r="YJ198" s="210"/>
      <c r="YK198" s="210"/>
      <c r="YL198" s="210"/>
      <c r="YM198" s="210"/>
      <c r="YN198" s="210"/>
      <c r="YO198" s="210"/>
      <c r="YP198" s="210"/>
      <c r="YQ198" s="210"/>
      <c r="YR198" s="210"/>
      <c r="YS198" s="210"/>
      <c r="YT198" s="210"/>
      <c r="YU198" s="210"/>
      <c r="YV198" s="210"/>
      <c r="YW198" s="210"/>
      <c r="YX198" s="210"/>
      <c r="YY198" s="210"/>
      <c r="YZ198" s="210"/>
      <c r="ZA198" s="210"/>
      <c r="ZB198" s="210"/>
      <c r="ZC198" s="210"/>
      <c r="ZD198" s="210"/>
      <c r="ZE198" s="210"/>
      <c r="ZF198" s="210"/>
      <c r="ZG198" s="210"/>
      <c r="ZH198" s="210"/>
      <c r="ZI198" s="210"/>
      <c r="ZJ198" s="210"/>
      <c r="ZK198" s="210"/>
      <c r="ZL198" s="210"/>
      <c r="ZM198" s="210"/>
      <c r="ZN198" s="210"/>
      <c r="ZO198" s="210"/>
      <c r="ZP198" s="210"/>
      <c r="ZQ198" s="210"/>
      <c r="ZR198" s="210"/>
      <c r="ZS198" s="210"/>
      <c r="ZT198" s="210"/>
      <c r="ZU198" s="210"/>
      <c r="ZV198" s="210"/>
      <c r="ZW198" s="210"/>
      <c r="ZX198" s="210"/>
      <c r="ZY198" s="210"/>
      <c r="ZZ198" s="210"/>
      <c r="AAA198" s="210"/>
      <c r="AAB198" s="210"/>
      <c r="AAC198" s="210"/>
      <c r="AAD198" s="210"/>
      <c r="AAE198" s="210"/>
      <c r="AAF198" s="210"/>
      <c r="AAG198" s="210"/>
      <c r="AAH198" s="210"/>
      <c r="AAI198" s="210"/>
      <c r="AAJ198" s="210"/>
      <c r="AAK198" s="210"/>
      <c r="AAL198" s="210"/>
      <c r="AAM198" s="210"/>
      <c r="AAN198" s="210"/>
      <c r="AAO198" s="210"/>
      <c r="AAP198" s="210"/>
      <c r="AAQ198" s="210"/>
      <c r="AAR198" s="210"/>
      <c r="AAS198" s="210"/>
      <c r="AAT198" s="210"/>
      <c r="AAU198" s="210"/>
      <c r="AAV198" s="210"/>
      <c r="AAW198" s="210"/>
      <c r="AAX198" s="210"/>
      <c r="AAY198" s="210"/>
      <c r="AAZ198" s="210"/>
      <c r="ABA198" s="210"/>
      <c r="ABB198" s="210"/>
      <c r="ABC198" s="210"/>
      <c r="ABD198" s="210"/>
      <c r="ABE198" s="210"/>
      <c r="ABF198" s="210"/>
      <c r="ABG198" s="210"/>
      <c r="ABH198" s="210"/>
      <c r="ABI198" s="210"/>
      <c r="ABJ198" s="210"/>
      <c r="ABK198" s="210"/>
      <c r="ABL198" s="210"/>
      <c r="ABM198" s="210"/>
      <c r="ABN198" s="210"/>
      <c r="ABO198" s="210"/>
      <c r="ABP198" s="210"/>
      <c r="ABQ198" s="210"/>
      <c r="ABR198" s="210"/>
      <c r="ABS198" s="210"/>
      <c r="ABT198" s="210"/>
      <c r="ABU198" s="210"/>
      <c r="ABV198" s="210"/>
      <c r="ABW198" s="210"/>
      <c r="ABX198" s="210"/>
      <c r="ABY198" s="210"/>
      <c r="ABZ198" s="210"/>
      <c r="ACA198" s="210"/>
      <c r="ACB198" s="210"/>
      <c r="ACC198" s="210"/>
      <c r="ACD198" s="210"/>
      <c r="ACE198" s="210"/>
      <c r="ACF198" s="210"/>
      <c r="ACG198" s="210"/>
      <c r="ACH198" s="210"/>
      <c r="ACI198" s="210"/>
      <c r="ACJ198" s="210"/>
      <c r="ACK198" s="210"/>
      <c r="ACL198" s="210"/>
      <c r="ACM198" s="210"/>
      <c r="ACN198" s="210"/>
      <c r="ACO198" s="210"/>
      <c r="ACP198" s="210"/>
      <c r="ACQ198" s="210"/>
      <c r="ACR198" s="210"/>
      <c r="ACS198" s="210"/>
      <c r="ACT198" s="210"/>
      <c r="ACU198" s="210"/>
      <c r="ACV198" s="210"/>
      <c r="ACW198" s="210"/>
      <c r="ACX198" s="210"/>
      <c r="ACY198" s="210"/>
      <c r="ACZ198" s="210"/>
      <c r="ADA198" s="210"/>
      <c r="ADB198" s="210"/>
      <c r="ADC198" s="210"/>
      <c r="ADD198" s="210"/>
      <c r="ADE198" s="210"/>
      <c r="ADF198" s="210"/>
      <c r="ADG198" s="210"/>
      <c r="ADH198" s="210"/>
      <c r="ADI198" s="210"/>
      <c r="ADJ198" s="210"/>
      <c r="ADK198" s="210"/>
      <c r="ADL198" s="210"/>
      <c r="ADM198" s="210"/>
      <c r="ADN198" s="210"/>
    </row>
    <row r="199" spans="1:794" x14ac:dyDescent="0.2">
      <c r="A199" s="213">
        <v>385</v>
      </c>
      <c r="B199" s="219" t="s">
        <v>1622</v>
      </c>
      <c r="C199" s="219" t="s">
        <v>1006</v>
      </c>
      <c r="D199" s="219" t="s">
        <v>1007</v>
      </c>
      <c r="E199" s="213" t="s">
        <v>1008</v>
      </c>
      <c r="F199" s="219" t="s">
        <v>1009</v>
      </c>
      <c r="G199" s="204"/>
    </row>
    <row r="200" spans="1:794" s="215" customFormat="1" ht="25.5" x14ac:dyDescent="0.2">
      <c r="A200" s="214">
        <v>386</v>
      </c>
      <c r="B200" s="220" t="s">
        <v>1623</v>
      </c>
      <c r="C200" s="220" t="s">
        <v>1624</v>
      </c>
      <c r="D200" s="220" t="s">
        <v>1625</v>
      </c>
      <c r="E200" s="214" t="s">
        <v>1626</v>
      </c>
      <c r="F200" s="220" t="s">
        <v>1010</v>
      </c>
      <c r="G200" s="205" t="s">
        <v>1404</v>
      </c>
      <c r="H200" s="210"/>
      <c r="I200" s="210"/>
      <c r="J200" s="210"/>
      <c r="K200" s="210"/>
      <c r="L200" s="210"/>
      <c r="M200" s="210"/>
      <c r="N200" s="210"/>
      <c r="O200" s="210"/>
      <c r="P200" s="210"/>
      <c r="Q200" s="210"/>
      <c r="R200" s="210"/>
      <c r="S200" s="210"/>
      <c r="T200" s="210"/>
      <c r="U200" s="210"/>
      <c r="V200" s="210"/>
      <c r="W200" s="210"/>
      <c r="X200" s="210"/>
      <c r="Y200" s="210"/>
      <c r="Z200" s="210"/>
      <c r="AA200" s="210"/>
      <c r="AB200" s="210"/>
      <c r="AC200" s="210"/>
      <c r="AD200" s="210"/>
      <c r="AE200" s="210"/>
      <c r="AF200" s="210"/>
      <c r="AG200" s="210"/>
      <c r="AH200" s="210"/>
      <c r="AI200" s="210"/>
      <c r="AJ200" s="210"/>
      <c r="AK200" s="210"/>
      <c r="AL200" s="210"/>
      <c r="AM200" s="210"/>
      <c r="AN200" s="210"/>
      <c r="AO200" s="210"/>
      <c r="AP200" s="210"/>
      <c r="AQ200" s="210"/>
      <c r="AR200" s="210"/>
      <c r="AS200" s="210"/>
      <c r="AT200" s="210"/>
      <c r="AU200" s="210"/>
      <c r="AV200" s="210"/>
      <c r="AW200" s="210"/>
      <c r="AX200" s="210"/>
      <c r="AY200" s="210"/>
      <c r="AZ200" s="210"/>
      <c r="BA200" s="210"/>
      <c r="BB200" s="210"/>
      <c r="BC200" s="210"/>
      <c r="BD200" s="210"/>
      <c r="BE200" s="210"/>
      <c r="BF200" s="210"/>
      <c r="BG200" s="210"/>
      <c r="BH200" s="210"/>
      <c r="BI200" s="210"/>
      <c r="BJ200" s="210"/>
      <c r="BK200" s="210"/>
      <c r="BL200" s="210"/>
      <c r="BM200" s="210"/>
      <c r="BN200" s="210"/>
      <c r="BO200" s="210"/>
      <c r="BP200" s="210"/>
      <c r="BQ200" s="210"/>
      <c r="BR200" s="210"/>
      <c r="BS200" s="210"/>
      <c r="BT200" s="210"/>
      <c r="BU200" s="210"/>
      <c r="BV200" s="210"/>
      <c r="BW200" s="210"/>
      <c r="BX200" s="210"/>
      <c r="BY200" s="210"/>
      <c r="BZ200" s="210"/>
      <c r="CA200" s="210"/>
      <c r="CB200" s="210"/>
      <c r="CC200" s="210"/>
      <c r="CD200" s="210"/>
      <c r="CE200" s="210"/>
      <c r="CF200" s="210"/>
      <c r="CG200" s="210"/>
      <c r="CH200" s="210"/>
      <c r="CI200" s="210"/>
      <c r="CJ200" s="210"/>
      <c r="CK200" s="210"/>
      <c r="CL200" s="210"/>
      <c r="CM200" s="210"/>
      <c r="CN200" s="210"/>
      <c r="CO200" s="210"/>
      <c r="CP200" s="210"/>
      <c r="CQ200" s="210"/>
      <c r="CR200" s="210"/>
      <c r="CS200" s="210"/>
      <c r="CT200" s="210"/>
      <c r="CU200" s="210"/>
      <c r="CV200" s="210"/>
      <c r="CW200" s="210"/>
      <c r="CX200" s="210"/>
      <c r="CY200" s="210"/>
      <c r="CZ200" s="210"/>
      <c r="DA200" s="210"/>
      <c r="DB200" s="210"/>
      <c r="DC200" s="210"/>
      <c r="DD200" s="210"/>
      <c r="DE200" s="210"/>
      <c r="DF200" s="210"/>
      <c r="DG200" s="210"/>
      <c r="DH200" s="210"/>
      <c r="DI200" s="210"/>
      <c r="DJ200" s="210"/>
      <c r="DK200" s="210"/>
      <c r="DL200" s="210"/>
      <c r="DM200" s="210"/>
      <c r="DN200" s="210"/>
      <c r="DO200" s="210"/>
      <c r="DP200" s="210"/>
      <c r="DQ200" s="210"/>
      <c r="DR200" s="210"/>
      <c r="DS200" s="210"/>
      <c r="DT200" s="210"/>
      <c r="DU200" s="210"/>
      <c r="DV200" s="210"/>
      <c r="DW200" s="210"/>
      <c r="DX200" s="210"/>
      <c r="DY200" s="210"/>
      <c r="DZ200" s="210"/>
      <c r="EA200" s="210"/>
      <c r="EB200" s="210"/>
      <c r="EC200" s="210"/>
      <c r="ED200" s="210"/>
      <c r="EE200" s="210"/>
      <c r="EF200" s="210"/>
      <c r="EG200" s="210"/>
      <c r="EH200" s="210"/>
      <c r="EI200" s="210"/>
      <c r="EJ200" s="210"/>
      <c r="EK200" s="210"/>
      <c r="EL200" s="210"/>
      <c r="EM200" s="210"/>
      <c r="EN200" s="210"/>
      <c r="EO200" s="210"/>
      <c r="EP200" s="210"/>
      <c r="EQ200" s="210"/>
      <c r="ER200" s="210"/>
      <c r="ES200" s="210"/>
      <c r="ET200" s="210"/>
      <c r="EU200" s="210"/>
      <c r="EV200" s="210"/>
      <c r="EW200" s="210"/>
      <c r="EX200" s="210"/>
      <c r="EY200" s="210"/>
      <c r="EZ200" s="210"/>
      <c r="FA200" s="210"/>
      <c r="FB200" s="210"/>
      <c r="FC200" s="210"/>
      <c r="FD200" s="210"/>
      <c r="FE200" s="210"/>
      <c r="FF200" s="210"/>
      <c r="FG200" s="210"/>
      <c r="FH200" s="210"/>
      <c r="FI200" s="210"/>
      <c r="FJ200" s="210"/>
      <c r="FK200" s="210"/>
      <c r="FL200" s="210"/>
      <c r="FM200" s="210"/>
      <c r="FN200" s="210"/>
      <c r="FO200" s="210"/>
      <c r="FP200" s="210"/>
      <c r="FQ200" s="210"/>
      <c r="FR200" s="210"/>
      <c r="FS200" s="210"/>
      <c r="FT200" s="210"/>
      <c r="FU200" s="210"/>
      <c r="FV200" s="210"/>
      <c r="FW200" s="210"/>
      <c r="FX200" s="210"/>
      <c r="FY200" s="210"/>
      <c r="FZ200" s="210"/>
      <c r="GA200" s="210"/>
      <c r="GB200" s="210"/>
      <c r="GC200" s="210"/>
      <c r="GD200" s="210"/>
      <c r="GE200" s="210"/>
      <c r="GF200" s="210"/>
      <c r="GG200" s="210"/>
      <c r="GH200" s="210"/>
      <c r="GI200" s="210"/>
      <c r="GJ200" s="210"/>
      <c r="GK200" s="210"/>
      <c r="GL200" s="210"/>
      <c r="GM200" s="210"/>
      <c r="GN200" s="210"/>
      <c r="GO200" s="210"/>
      <c r="GP200" s="210"/>
      <c r="GQ200" s="210"/>
      <c r="GR200" s="210"/>
      <c r="GS200" s="210"/>
      <c r="GT200" s="210"/>
      <c r="GU200" s="210"/>
      <c r="GV200" s="210"/>
      <c r="GW200" s="210"/>
      <c r="GX200" s="210"/>
      <c r="GY200" s="210"/>
      <c r="GZ200" s="210"/>
      <c r="HA200" s="210"/>
      <c r="HB200" s="210"/>
      <c r="HC200" s="210"/>
      <c r="HD200" s="210"/>
      <c r="HE200" s="210"/>
      <c r="HF200" s="210"/>
      <c r="HG200" s="210"/>
      <c r="HH200" s="210"/>
      <c r="HI200" s="210"/>
      <c r="HJ200" s="210"/>
      <c r="HK200" s="210"/>
      <c r="HL200" s="210"/>
      <c r="HM200" s="210"/>
      <c r="HN200" s="210"/>
      <c r="HO200" s="210"/>
      <c r="HP200" s="210"/>
      <c r="HQ200" s="210"/>
      <c r="HR200" s="210"/>
      <c r="HS200" s="210"/>
      <c r="HT200" s="210"/>
      <c r="HU200" s="210"/>
      <c r="HV200" s="210"/>
      <c r="HW200" s="210"/>
      <c r="HX200" s="210"/>
      <c r="HY200" s="210"/>
      <c r="HZ200" s="210"/>
      <c r="IA200" s="210"/>
      <c r="IB200" s="210"/>
      <c r="IC200" s="210"/>
      <c r="ID200" s="210"/>
      <c r="IE200" s="210"/>
      <c r="IF200" s="210"/>
      <c r="IG200" s="210"/>
      <c r="IH200" s="210"/>
      <c r="II200" s="210"/>
      <c r="IJ200" s="210"/>
      <c r="IK200" s="210"/>
      <c r="IL200" s="210"/>
      <c r="IM200" s="210"/>
      <c r="IN200" s="210"/>
      <c r="IO200" s="210"/>
      <c r="IP200" s="210"/>
      <c r="IQ200" s="210"/>
      <c r="IR200" s="210"/>
      <c r="IS200" s="210"/>
      <c r="IT200" s="210"/>
      <c r="IU200" s="210"/>
      <c r="IV200" s="210"/>
      <c r="IW200" s="210"/>
      <c r="IX200" s="210"/>
      <c r="IY200" s="210"/>
      <c r="IZ200" s="210"/>
      <c r="JA200" s="210"/>
      <c r="JB200" s="210"/>
      <c r="JC200" s="210"/>
      <c r="JD200" s="210"/>
      <c r="JE200" s="210"/>
      <c r="JF200" s="210"/>
      <c r="JG200" s="210"/>
      <c r="JH200" s="210"/>
      <c r="JI200" s="210"/>
      <c r="JJ200" s="210"/>
      <c r="JK200" s="210"/>
      <c r="JL200" s="210"/>
      <c r="JM200" s="210"/>
      <c r="JN200" s="210"/>
      <c r="JO200" s="210"/>
      <c r="JP200" s="210"/>
      <c r="JQ200" s="210"/>
      <c r="JR200" s="210"/>
      <c r="JS200" s="210"/>
      <c r="JT200" s="210"/>
      <c r="JU200" s="210"/>
      <c r="JV200" s="210"/>
      <c r="JW200" s="210"/>
      <c r="JX200" s="210"/>
      <c r="JY200" s="210"/>
      <c r="JZ200" s="210"/>
      <c r="KA200" s="210"/>
      <c r="KB200" s="210"/>
      <c r="KC200" s="210"/>
      <c r="KD200" s="210"/>
      <c r="KE200" s="210"/>
      <c r="KF200" s="210"/>
      <c r="KG200" s="210"/>
      <c r="KH200" s="210"/>
      <c r="KI200" s="210"/>
      <c r="KJ200" s="210"/>
      <c r="KK200" s="210"/>
      <c r="KL200" s="210"/>
      <c r="KM200" s="210"/>
      <c r="KN200" s="210"/>
      <c r="KO200" s="210"/>
      <c r="KP200" s="210"/>
      <c r="KQ200" s="210"/>
      <c r="KR200" s="210"/>
      <c r="KS200" s="210"/>
      <c r="KT200" s="210"/>
      <c r="KU200" s="210"/>
      <c r="KV200" s="210"/>
      <c r="KW200" s="210"/>
      <c r="KX200" s="210"/>
      <c r="KY200" s="210"/>
      <c r="KZ200" s="210"/>
      <c r="LA200" s="210"/>
      <c r="LB200" s="210"/>
      <c r="LC200" s="210"/>
      <c r="LD200" s="210"/>
      <c r="LE200" s="210"/>
      <c r="LF200" s="210"/>
      <c r="LG200" s="210"/>
      <c r="LH200" s="210"/>
      <c r="LI200" s="210"/>
      <c r="LJ200" s="210"/>
      <c r="LK200" s="210"/>
      <c r="LL200" s="210"/>
      <c r="LM200" s="210"/>
      <c r="LN200" s="210"/>
      <c r="LO200" s="210"/>
      <c r="LP200" s="210"/>
      <c r="LQ200" s="210"/>
      <c r="LR200" s="210"/>
      <c r="LS200" s="210"/>
      <c r="LT200" s="210"/>
      <c r="LU200" s="210"/>
      <c r="LV200" s="210"/>
      <c r="LW200" s="210"/>
      <c r="LX200" s="210"/>
      <c r="LY200" s="210"/>
      <c r="LZ200" s="210"/>
      <c r="MA200" s="210"/>
      <c r="MB200" s="210"/>
      <c r="MC200" s="210"/>
      <c r="MD200" s="210"/>
      <c r="ME200" s="210"/>
      <c r="MF200" s="210"/>
      <c r="MG200" s="210"/>
      <c r="MH200" s="210"/>
      <c r="MI200" s="210"/>
      <c r="MJ200" s="210"/>
      <c r="MK200" s="210"/>
      <c r="ML200" s="210"/>
      <c r="MM200" s="210"/>
      <c r="MN200" s="210"/>
      <c r="MO200" s="210"/>
      <c r="MP200" s="210"/>
      <c r="MQ200" s="210"/>
      <c r="MR200" s="210"/>
      <c r="MS200" s="210"/>
      <c r="MT200" s="210"/>
      <c r="MU200" s="210"/>
      <c r="MV200" s="210"/>
      <c r="MW200" s="210"/>
      <c r="MX200" s="210"/>
      <c r="MY200" s="210"/>
      <c r="MZ200" s="210"/>
      <c r="NA200" s="210"/>
      <c r="NB200" s="210"/>
      <c r="NC200" s="210"/>
      <c r="ND200" s="210"/>
      <c r="NE200" s="210"/>
      <c r="NF200" s="210"/>
      <c r="NG200" s="210"/>
      <c r="NH200" s="210"/>
      <c r="NI200" s="210"/>
      <c r="NJ200" s="210"/>
      <c r="NK200" s="210"/>
      <c r="NL200" s="210"/>
      <c r="NM200" s="210"/>
      <c r="NN200" s="210"/>
      <c r="NO200" s="210"/>
      <c r="NP200" s="210"/>
      <c r="NQ200" s="210"/>
      <c r="NR200" s="210"/>
      <c r="NS200" s="210"/>
      <c r="NT200" s="210"/>
      <c r="NU200" s="210"/>
      <c r="NV200" s="210"/>
      <c r="NW200" s="210"/>
      <c r="NX200" s="210"/>
      <c r="NY200" s="210"/>
      <c r="NZ200" s="210"/>
      <c r="OA200" s="210"/>
      <c r="OB200" s="210"/>
      <c r="OC200" s="210"/>
      <c r="OD200" s="210"/>
      <c r="OE200" s="210"/>
      <c r="OF200" s="210"/>
      <c r="OG200" s="210"/>
      <c r="OH200" s="210"/>
      <c r="OI200" s="210"/>
      <c r="OJ200" s="210"/>
      <c r="OK200" s="210"/>
      <c r="OL200" s="210"/>
      <c r="OM200" s="210"/>
      <c r="ON200" s="210"/>
      <c r="OO200" s="210"/>
      <c r="OP200" s="210"/>
      <c r="OQ200" s="210"/>
      <c r="OR200" s="210"/>
      <c r="OS200" s="210"/>
      <c r="OT200" s="210"/>
      <c r="OU200" s="210"/>
      <c r="OV200" s="210"/>
      <c r="OW200" s="210"/>
      <c r="OX200" s="210"/>
      <c r="OY200" s="210"/>
      <c r="OZ200" s="210"/>
      <c r="PA200" s="210"/>
      <c r="PB200" s="210"/>
      <c r="PC200" s="210"/>
      <c r="PD200" s="210"/>
      <c r="PE200" s="210"/>
      <c r="PF200" s="210"/>
      <c r="PG200" s="210"/>
      <c r="PH200" s="210"/>
      <c r="PI200" s="210"/>
      <c r="PJ200" s="210"/>
      <c r="PK200" s="210"/>
      <c r="PL200" s="210"/>
      <c r="PM200" s="210"/>
      <c r="PN200" s="210"/>
      <c r="PO200" s="210"/>
      <c r="PP200" s="210"/>
      <c r="PQ200" s="210"/>
      <c r="PR200" s="210"/>
      <c r="PS200" s="210"/>
      <c r="PT200" s="210"/>
      <c r="PU200" s="210"/>
      <c r="PV200" s="210"/>
      <c r="PW200" s="210"/>
      <c r="PX200" s="210"/>
      <c r="PY200" s="210"/>
      <c r="PZ200" s="210"/>
      <c r="QA200" s="210"/>
      <c r="QB200" s="210"/>
      <c r="QC200" s="210"/>
      <c r="QD200" s="210"/>
      <c r="QE200" s="210"/>
      <c r="QF200" s="210"/>
      <c r="QG200" s="210"/>
      <c r="QH200" s="210"/>
      <c r="QI200" s="210"/>
      <c r="QJ200" s="210"/>
      <c r="QK200" s="210"/>
      <c r="QL200" s="210"/>
      <c r="QM200" s="210"/>
      <c r="QN200" s="210"/>
      <c r="QO200" s="210"/>
      <c r="QP200" s="210"/>
      <c r="QQ200" s="210"/>
      <c r="QR200" s="210"/>
      <c r="QS200" s="210"/>
      <c r="QT200" s="210"/>
      <c r="QU200" s="210"/>
      <c r="QV200" s="210"/>
      <c r="QW200" s="210"/>
      <c r="QX200" s="210"/>
      <c r="QY200" s="210"/>
      <c r="QZ200" s="210"/>
      <c r="RA200" s="210"/>
      <c r="RB200" s="210"/>
      <c r="RC200" s="210"/>
      <c r="RD200" s="210"/>
      <c r="RE200" s="210"/>
      <c r="RF200" s="210"/>
      <c r="RG200" s="210"/>
      <c r="RH200" s="210"/>
      <c r="RI200" s="210"/>
      <c r="RJ200" s="210"/>
      <c r="RK200" s="210"/>
      <c r="RL200" s="210"/>
      <c r="RM200" s="210"/>
      <c r="RN200" s="210"/>
      <c r="RO200" s="210"/>
      <c r="RP200" s="210"/>
      <c r="RQ200" s="210"/>
      <c r="RR200" s="210"/>
      <c r="RS200" s="210"/>
      <c r="RT200" s="210"/>
      <c r="RU200" s="210"/>
      <c r="RV200" s="210"/>
      <c r="RW200" s="210"/>
      <c r="RX200" s="210"/>
      <c r="RY200" s="210"/>
      <c r="RZ200" s="210"/>
      <c r="SA200" s="210"/>
      <c r="SB200" s="210"/>
      <c r="SC200" s="210"/>
      <c r="SD200" s="210"/>
      <c r="SE200" s="210"/>
      <c r="SF200" s="210"/>
      <c r="SG200" s="210"/>
      <c r="SH200" s="210"/>
      <c r="SI200" s="210"/>
      <c r="SJ200" s="210"/>
      <c r="SK200" s="210"/>
      <c r="SL200" s="210"/>
      <c r="SM200" s="210"/>
      <c r="SN200" s="210"/>
      <c r="SO200" s="210"/>
      <c r="SP200" s="210"/>
      <c r="SQ200" s="210"/>
      <c r="SR200" s="210"/>
      <c r="SS200" s="210"/>
      <c r="ST200" s="210"/>
      <c r="SU200" s="210"/>
      <c r="SV200" s="210"/>
      <c r="SW200" s="210"/>
      <c r="SX200" s="210"/>
      <c r="SY200" s="210"/>
      <c r="SZ200" s="210"/>
      <c r="TA200" s="210"/>
      <c r="TB200" s="210"/>
      <c r="TC200" s="210"/>
      <c r="TD200" s="210"/>
      <c r="TE200" s="210"/>
      <c r="TF200" s="210"/>
      <c r="TG200" s="210"/>
      <c r="TH200" s="210"/>
      <c r="TI200" s="210"/>
      <c r="TJ200" s="210"/>
      <c r="TK200" s="210"/>
      <c r="TL200" s="210"/>
      <c r="TM200" s="210"/>
      <c r="TN200" s="210"/>
      <c r="TO200" s="210"/>
      <c r="TP200" s="210"/>
      <c r="TQ200" s="210"/>
      <c r="TR200" s="210"/>
      <c r="TS200" s="210"/>
      <c r="TT200" s="210"/>
      <c r="TU200" s="210"/>
      <c r="TV200" s="210"/>
      <c r="TW200" s="210"/>
      <c r="TX200" s="210"/>
      <c r="TY200" s="210"/>
      <c r="TZ200" s="210"/>
      <c r="UA200" s="210"/>
      <c r="UB200" s="210"/>
      <c r="UC200" s="210"/>
      <c r="UD200" s="210"/>
      <c r="UE200" s="210"/>
      <c r="UF200" s="210"/>
      <c r="UG200" s="210"/>
      <c r="UH200" s="210"/>
      <c r="UI200" s="210"/>
      <c r="UJ200" s="210"/>
      <c r="UK200" s="210"/>
      <c r="UL200" s="210"/>
      <c r="UM200" s="210"/>
      <c r="UN200" s="210"/>
      <c r="UO200" s="210"/>
      <c r="UP200" s="210"/>
      <c r="UQ200" s="210"/>
      <c r="UR200" s="210"/>
      <c r="US200" s="210"/>
      <c r="UT200" s="210"/>
      <c r="UU200" s="210"/>
      <c r="UV200" s="210"/>
      <c r="UW200" s="210"/>
      <c r="UX200" s="210"/>
      <c r="UY200" s="210"/>
      <c r="UZ200" s="210"/>
      <c r="VA200" s="210"/>
      <c r="VB200" s="210"/>
      <c r="VC200" s="210"/>
      <c r="VD200" s="210"/>
      <c r="VE200" s="210"/>
      <c r="VF200" s="210"/>
      <c r="VG200" s="210"/>
      <c r="VH200" s="210"/>
      <c r="VI200" s="210"/>
      <c r="VJ200" s="210"/>
      <c r="VK200" s="210"/>
      <c r="VL200" s="210"/>
      <c r="VM200" s="210"/>
      <c r="VN200" s="210"/>
      <c r="VO200" s="210"/>
      <c r="VP200" s="210"/>
      <c r="VQ200" s="210"/>
      <c r="VR200" s="210"/>
      <c r="VS200" s="210"/>
      <c r="VT200" s="210"/>
      <c r="VU200" s="210"/>
      <c r="VV200" s="210"/>
      <c r="VW200" s="210"/>
      <c r="VX200" s="210"/>
      <c r="VY200" s="210"/>
      <c r="VZ200" s="210"/>
      <c r="WA200" s="210"/>
      <c r="WB200" s="210"/>
      <c r="WC200" s="210"/>
      <c r="WD200" s="210"/>
      <c r="WE200" s="210"/>
      <c r="WF200" s="210"/>
      <c r="WG200" s="210"/>
      <c r="WH200" s="210"/>
      <c r="WI200" s="210"/>
      <c r="WJ200" s="210"/>
      <c r="WK200" s="210"/>
      <c r="WL200" s="210"/>
      <c r="WM200" s="210"/>
      <c r="WN200" s="210"/>
      <c r="WO200" s="210"/>
      <c r="WP200" s="210"/>
      <c r="WQ200" s="210"/>
      <c r="WR200" s="210"/>
      <c r="WS200" s="210"/>
      <c r="WT200" s="210"/>
      <c r="WU200" s="210"/>
      <c r="WV200" s="210"/>
      <c r="WW200" s="210"/>
      <c r="WX200" s="210"/>
      <c r="WY200" s="210"/>
      <c r="WZ200" s="210"/>
      <c r="XA200" s="210"/>
      <c r="XB200" s="210"/>
      <c r="XC200" s="210"/>
      <c r="XD200" s="210"/>
      <c r="XE200" s="210"/>
      <c r="XF200" s="210"/>
      <c r="XG200" s="210"/>
      <c r="XH200" s="210"/>
      <c r="XI200" s="210"/>
      <c r="XJ200" s="210"/>
      <c r="XK200" s="210"/>
      <c r="XL200" s="210"/>
      <c r="XM200" s="210"/>
      <c r="XN200" s="210"/>
      <c r="XO200" s="210"/>
      <c r="XP200" s="210"/>
      <c r="XQ200" s="210"/>
      <c r="XR200" s="210"/>
      <c r="XS200" s="210"/>
      <c r="XT200" s="210"/>
      <c r="XU200" s="210"/>
      <c r="XV200" s="210"/>
      <c r="XW200" s="210"/>
      <c r="XX200" s="210"/>
      <c r="XY200" s="210"/>
      <c r="XZ200" s="210"/>
      <c r="YA200" s="210"/>
      <c r="YB200" s="210"/>
      <c r="YC200" s="210"/>
      <c r="YD200" s="210"/>
      <c r="YE200" s="210"/>
      <c r="YF200" s="210"/>
      <c r="YG200" s="210"/>
      <c r="YH200" s="210"/>
      <c r="YI200" s="210"/>
      <c r="YJ200" s="210"/>
      <c r="YK200" s="210"/>
      <c r="YL200" s="210"/>
      <c r="YM200" s="210"/>
      <c r="YN200" s="210"/>
      <c r="YO200" s="210"/>
      <c r="YP200" s="210"/>
      <c r="YQ200" s="210"/>
      <c r="YR200" s="210"/>
      <c r="YS200" s="210"/>
      <c r="YT200" s="210"/>
      <c r="YU200" s="210"/>
      <c r="YV200" s="210"/>
      <c r="YW200" s="210"/>
      <c r="YX200" s="210"/>
      <c r="YY200" s="210"/>
      <c r="YZ200" s="210"/>
      <c r="ZA200" s="210"/>
      <c r="ZB200" s="210"/>
      <c r="ZC200" s="210"/>
      <c r="ZD200" s="210"/>
      <c r="ZE200" s="210"/>
      <c r="ZF200" s="210"/>
      <c r="ZG200" s="210"/>
      <c r="ZH200" s="210"/>
      <c r="ZI200" s="210"/>
      <c r="ZJ200" s="210"/>
      <c r="ZK200" s="210"/>
      <c r="ZL200" s="210"/>
      <c r="ZM200" s="210"/>
      <c r="ZN200" s="210"/>
      <c r="ZO200" s="210"/>
      <c r="ZP200" s="210"/>
      <c r="ZQ200" s="210"/>
      <c r="ZR200" s="210"/>
      <c r="ZS200" s="210"/>
      <c r="ZT200" s="210"/>
      <c r="ZU200" s="210"/>
      <c r="ZV200" s="210"/>
      <c r="ZW200" s="210"/>
      <c r="ZX200" s="210"/>
      <c r="ZY200" s="210"/>
      <c r="ZZ200" s="210"/>
      <c r="AAA200" s="210"/>
      <c r="AAB200" s="210"/>
      <c r="AAC200" s="210"/>
      <c r="AAD200" s="210"/>
      <c r="AAE200" s="210"/>
      <c r="AAF200" s="210"/>
      <c r="AAG200" s="210"/>
      <c r="AAH200" s="210"/>
      <c r="AAI200" s="210"/>
      <c r="AAJ200" s="210"/>
      <c r="AAK200" s="210"/>
      <c r="AAL200" s="210"/>
      <c r="AAM200" s="210"/>
      <c r="AAN200" s="210"/>
      <c r="AAO200" s="210"/>
      <c r="AAP200" s="210"/>
      <c r="AAQ200" s="210"/>
      <c r="AAR200" s="210"/>
      <c r="AAS200" s="210"/>
      <c r="AAT200" s="210"/>
      <c r="AAU200" s="210"/>
      <c r="AAV200" s="210"/>
      <c r="AAW200" s="210"/>
      <c r="AAX200" s="210"/>
      <c r="AAY200" s="210"/>
      <c r="AAZ200" s="210"/>
      <c r="ABA200" s="210"/>
      <c r="ABB200" s="210"/>
      <c r="ABC200" s="210"/>
      <c r="ABD200" s="210"/>
      <c r="ABE200" s="210"/>
      <c r="ABF200" s="210"/>
      <c r="ABG200" s="210"/>
      <c r="ABH200" s="210"/>
      <c r="ABI200" s="210"/>
      <c r="ABJ200" s="210"/>
      <c r="ABK200" s="210"/>
      <c r="ABL200" s="210"/>
      <c r="ABM200" s="210"/>
      <c r="ABN200" s="210"/>
      <c r="ABO200" s="210"/>
      <c r="ABP200" s="210"/>
      <c r="ABQ200" s="210"/>
      <c r="ABR200" s="210"/>
      <c r="ABS200" s="210"/>
      <c r="ABT200" s="210"/>
      <c r="ABU200" s="210"/>
      <c r="ABV200" s="210"/>
      <c r="ABW200" s="210"/>
      <c r="ABX200" s="210"/>
      <c r="ABY200" s="210"/>
      <c r="ABZ200" s="210"/>
      <c r="ACA200" s="210"/>
      <c r="ACB200" s="210"/>
      <c r="ACC200" s="210"/>
      <c r="ACD200" s="210"/>
      <c r="ACE200" s="210"/>
      <c r="ACF200" s="210"/>
      <c r="ACG200" s="210"/>
      <c r="ACH200" s="210"/>
      <c r="ACI200" s="210"/>
      <c r="ACJ200" s="210"/>
      <c r="ACK200" s="210"/>
      <c r="ACL200" s="210"/>
      <c r="ACM200" s="210"/>
      <c r="ACN200" s="210"/>
      <c r="ACO200" s="210"/>
      <c r="ACP200" s="210"/>
      <c r="ACQ200" s="210"/>
      <c r="ACR200" s="210"/>
      <c r="ACS200" s="210"/>
      <c r="ACT200" s="210"/>
      <c r="ACU200" s="210"/>
      <c r="ACV200" s="210"/>
      <c r="ACW200" s="210"/>
      <c r="ACX200" s="210"/>
      <c r="ACY200" s="210"/>
      <c r="ACZ200" s="210"/>
      <c r="ADA200" s="210"/>
      <c r="ADB200" s="210"/>
      <c r="ADC200" s="210"/>
      <c r="ADD200" s="210"/>
      <c r="ADE200" s="210"/>
      <c r="ADF200" s="210"/>
      <c r="ADG200" s="210"/>
      <c r="ADH200" s="210"/>
      <c r="ADI200" s="210"/>
      <c r="ADJ200" s="210"/>
      <c r="ADK200" s="210"/>
      <c r="ADL200" s="210"/>
      <c r="ADM200" s="210"/>
      <c r="ADN200" s="210"/>
    </row>
    <row r="201" spans="1:794" x14ac:dyDescent="0.2">
      <c r="A201" s="213">
        <v>387</v>
      </c>
      <c r="B201" s="219" t="s">
        <v>1627</v>
      </c>
      <c r="C201" s="219" t="s">
        <v>543</v>
      </c>
      <c r="D201" s="219" t="s">
        <v>596</v>
      </c>
      <c r="E201" s="213" t="s">
        <v>597</v>
      </c>
      <c r="F201" s="219" t="s">
        <v>1011</v>
      </c>
      <c r="G201" s="204"/>
    </row>
    <row r="202" spans="1:794" x14ac:dyDescent="0.2">
      <c r="A202" s="213">
        <v>388</v>
      </c>
      <c r="B202" s="219" t="s">
        <v>1628</v>
      </c>
      <c r="C202" s="219" t="s">
        <v>1012</v>
      </c>
      <c r="D202" s="219" t="s">
        <v>1013</v>
      </c>
      <c r="E202" s="213" t="s">
        <v>1014</v>
      </c>
      <c r="F202" s="219" t="s">
        <v>1015</v>
      </c>
      <c r="G202" s="204"/>
    </row>
    <row r="203" spans="1:794" x14ac:dyDescent="0.2">
      <c r="A203" s="213">
        <v>389</v>
      </c>
      <c r="B203" s="219" t="s">
        <v>1600</v>
      </c>
      <c r="C203" s="219" t="s">
        <v>1016</v>
      </c>
      <c r="D203" s="219" t="s">
        <v>1013</v>
      </c>
      <c r="E203" s="213" t="s">
        <v>1014</v>
      </c>
      <c r="F203" s="219" t="s">
        <v>1015</v>
      </c>
      <c r="G203" s="204" t="s">
        <v>1364</v>
      </c>
    </row>
    <row r="204" spans="1:794" x14ac:dyDescent="0.2">
      <c r="A204" s="213">
        <v>390</v>
      </c>
      <c r="B204" s="219" t="s">
        <v>1629</v>
      </c>
      <c r="C204" s="219" t="s">
        <v>543</v>
      </c>
      <c r="D204" s="219" t="s">
        <v>596</v>
      </c>
      <c r="E204" s="213" t="s">
        <v>597</v>
      </c>
      <c r="F204" s="219" t="s">
        <v>1011</v>
      </c>
      <c r="G204" s="204"/>
    </row>
    <row r="205" spans="1:794" x14ac:dyDescent="0.2">
      <c r="A205" s="213">
        <v>391</v>
      </c>
      <c r="B205" s="219" t="s">
        <v>1434</v>
      </c>
      <c r="C205" s="219" t="s">
        <v>1017</v>
      </c>
      <c r="D205" s="219" t="s">
        <v>1013</v>
      </c>
      <c r="E205" s="213" t="s">
        <v>1014</v>
      </c>
      <c r="F205" s="219" t="s">
        <v>1015</v>
      </c>
      <c r="G205" s="204"/>
    </row>
    <row r="206" spans="1:794" x14ac:dyDescent="0.2">
      <c r="A206" s="213">
        <v>393</v>
      </c>
      <c r="B206" s="219" t="s">
        <v>1630</v>
      </c>
      <c r="C206" s="219" t="s">
        <v>543</v>
      </c>
      <c r="D206" s="219" t="s">
        <v>1004</v>
      </c>
      <c r="E206" s="213" t="s">
        <v>595</v>
      </c>
      <c r="F206" s="219" t="s">
        <v>1005</v>
      </c>
      <c r="G206" s="204"/>
    </row>
    <row r="207" spans="1:794" x14ac:dyDescent="0.2">
      <c r="A207" s="213">
        <v>394</v>
      </c>
      <c r="B207" s="219" t="s">
        <v>1631</v>
      </c>
      <c r="C207" s="219" t="s">
        <v>1632</v>
      </c>
      <c r="D207" s="219" t="s">
        <v>1004</v>
      </c>
      <c r="E207" s="213" t="s">
        <v>595</v>
      </c>
      <c r="F207" s="219" t="s">
        <v>1005</v>
      </c>
      <c r="G207" s="204"/>
    </row>
    <row r="208" spans="1:794" x14ac:dyDescent="0.2">
      <c r="A208" s="213">
        <v>395</v>
      </c>
      <c r="B208" s="219" t="s">
        <v>1633</v>
      </c>
      <c r="C208" s="219" t="s">
        <v>1018</v>
      </c>
      <c r="D208" s="219" t="s">
        <v>586</v>
      </c>
      <c r="E208" s="213"/>
      <c r="F208" s="219" t="s">
        <v>1019</v>
      </c>
      <c r="G208" s="204"/>
    </row>
    <row r="209" spans="1:794" x14ac:dyDescent="0.2">
      <c r="A209" s="213">
        <v>396</v>
      </c>
      <c r="B209" s="219" t="s">
        <v>1634</v>
      </c>
      <c r="C209" s="219" t="s">
        <v>1020</v>
      </c>
      <c r="D209" s="219" t="s">
        <v>1021</v>
      </c>
      <c r="E209" s="213" t="s">
        <v>586</v>
      </c>
      <c r="F209" s="219" t="s">
        <v>1022</v>
      </c>
      <c r="G209" s="204"/>
    </row>
    <row r="210" spans="1:794" x14ac:dyDescent="0.2">
      <c r="A210" s="213">
        <v>401</v>
      </c>
      <c r="B210" s="219" t="s">
        <v>1635</v>
      </c>
      <c r="C210" s="219" t="s">
        <v>543</v>
      </c>
      <c r="D210" s="219" t="s">
        <v>1023</v>
      </c>
      <c r="E210" s="213" t="s">
        <v>598</v>
      </c>
      <c r="F210" s="219" t="s">
        <v>1024</v>
      </c>
      <c r="G210" s="204"/>
    </row>
    <row r="211" spans="1:794" x14ac:dyDescent="0.2">
      <c r="A211" s="213">
        <v>402</v>
      </c>
      <c r="B211" s="219" t="s">
        <v>1636</v>
      </c>
      <c r="C211" s="219" t="s">
        <v>1025</v>
      </c>
      <c r="D211" s="219" t="s">
        <v>1026</v>
      </c>
      <c r="E211" s="213" t="s">
        <v>1027</v>
      </c>
      <c r="F211" s="219" t="s">
        <v>1028</v>
      </c>
      <c r="G211" s="204"/>
    </row>
    <row r="212" spans="1:794" x14ac:dyDescent="0.2">
      <c r="A212" s="213">
        <v>404</v>
      </c>
      <c r="B212" s="219" t="s">
        <v>1637</v>
      </c>
      <c r="C212" s="219" t="s">
        <v>1029</v>
      </c>
      <c r="D212" s="219" t="s">
        <v>1030</v>
      </c>
      <c r="E212" s="213" t="s">
        <v>598</v>
      </c>
      <c r="F212" s="219" t="s">
        <v>1031</v>
      </c>
      <c r="G212" s="207"/>
    </row>
    <row r="213" spans="1:794" x14ac:dyDescent="0.2">
      <c r="A213" s="213">
        <v>405</v>
      </c>
      <c r="B213" s="219" t="s">
        <v>1638</v>
      </c>
      <c r="C213" s="219" t="s">
        <v>1032</v>
      </c>
      <c r="D213" s="219" t="s">
        <v>1033</v>
      </c>
      <c r="E213" s="213" t="s">
        <v>598</v>
      </c>
      <c r="F213" s="219" t="s">
        <v>1034</v>
      </c>
      <c r="G213" s="204"/>
    </row>
    <row r="214" spans="1:794" x14ac:dyDescent="0.2">
      <c r="A214" s="213">
        <v>406</v>
      </c>
      <c r="B214" s="219" t="s">
        <v>1639</v>
      </c>
      <c r="C214" s="219" t="s">
        <v>1035</v>
      </c>
      <c r="D214" s="219" t="s">
        <v>599</v>
      </c>
      <c r="E214" s="213" t="s">
        <v>977</v>
      </c>
      <c r="F214" s="219" t="s">
        <v>1036</v>
      </c>
      <c r="G214" s="204"/>
    </row>
    <row r="215" spans="1:794" x14ac:dyDescent="0.2">
      <c r="A215" s="213">
        <v>407</v>
      </c>
      <c r="B215" s="219" t="s">
        <v>1504</v>
      </c>
      <c r="C215" s="219" t="s">
        <v>1037</v>
      </c>
      <c r="D215" s="219" t="s">
        <v>1038</v>
      </c>
      <c r="E215" s="213" t="s">
        <v>598</v>
      </c>
      <c r="F215" s="219" t="s">
        <v>1039</v>
      </c>
      <c r="G215" s="204"/>
    </row>
    <row r="216" spans="1:794" x14ac:dyDescent="0.2">
      <c r="A216" s="213">
        <v>409</v>
      </c>
      <c r="B216" s="219" t="s">
        <v>1640</v>
      </c>
      <c r="C216" s="219" t="s">
        <v>543</v>
      </c>
      <c r="D216" s="219" t="s">
        <v>1040</v>
      </c>
      <c r="E216" s="213" t="s">
        <v>1041</v>
      </c>
      <c r="F216" s="219" t="s">
        <v>1042</v>
      </c>
      <c r="G216" s="204"/>
    </row>
    <row r="217" spans="1:794" x14ac:dyDescent="0.2">
      <c r="A217" s="213">
        <v>410</v>
      </c>
      <c r="B217" s="219" t="s">
        <v>1641</v>
      </c>
      <c r="C217" s="219" t="s">
        <v>1043</v>
      </c>
      <c r="D217" s="219" t="s">
        <v>1044</v>
      </c>
      <c r="E217" s="213" t="s">
        <v>600</v>
      </c>
      <c r="F217" s="219" t="s">
        <v>1045</v>
      </c>
      <c r="G217" s="204"/>
    </row>
    <row r="218" spans="1:794" x14ac:dyDescent="0.2">
      <c r="A218" s="213">
        <v>412</v>
      </c>
      <c r="B218" s="219" t="s">
        <v>1642</v>
      </c>
      <c r="C218" s="219" t="s">
        <v>1046</v>
      </c>
      <c r="D218" s="219" t="s">
        <v>1047</v>
      </c>
      <c r="E218" s="213" t="s">
        <v>599</v>
      </c>
      <c r="F218" s="219" t="s">
        <v>1048</v>
      </c>
      <c r="G218" s="204" t="s">
        <v>1399</v>
      </c>
    </row>
    <row r="219" spans="1:794" x14ac:dyDescent="0.2">
      <c r="A219" s="213">
        <v>413</v>
      </c>
      <c r="B219" s="219" t="s">
        <v>1643</v>
      </c>
      <c r="C219" s="219" t="s">
        <v>1049</v>
      </c>
      <c r="D219" s="219" t="s">
        <v>1050</v>
      </c>
      <c r="E219" s="213" t="s">
        <v>598</v>
      </c>
      <c r="F219" s="219" t="s">
        <v>1034</v>
      </c>
      <c r="G219" s="204"/>
    </row>
    <row r="220" spans="1:794" x14ac:dyDescent="0.2">
      <c r="A220" s="213">
        <v>417</v>
      </c>
      <c r="B220" s="219" t="s">
        <v>1644</v>
      </c>
      <c r="C220" s="219" t="s">
        <v>546</v>
      </c>
      <c r="D220" s="219" t="s">
        <v>902</v>
      </c>
      <c r="E220" s="213" t="s">
        <v>1051</v>
      </c>
      <c r="F220" s="219" t="s">
        <v>1052</v>
      </c>
      <c r="G220" s="204"/>
    </row>
    <row r="221" spans="1:794" s="215" customFormat="1" x14ac:dyDescent="0.2">
      <c r="A221" s="214">
        <v>418</v>
      </c>
      <c r="B221" s="214" t="s">
        <v>1053</v>
      </c>
      <c r="C221" s="214" t="s">
        <v>1046</v>
      </c>
      <c r="D221" s="214" t="s">
        <v>1047</v>
      </c>
      <c r="E221" s="214" t="s">
        <v>599</v>
      </c>
      <c r="F221" s="214" t="s">
        <v>1048</v>
      </c>
      <c r="G221" s="205" t="s">
        <v>1400</v>
      </c>
      <c r="H221" s="210"/>
      <c r="I221" s="210"/>
      <c r="J221" s="210"/>
      <c r="K221" s="210"/>
      <c r="L221" s="210"/>
      <c r="M221" s="210"/>
      <c r="N221" s="210"/>
      <c r="O221" s="210"/>
      <c r="P221" s="210"/>
      <c r="Q221" s="210"/>
      <c r="R221" s="210"/>
      <c r="S221" s="210"/>
      <c r="T221" s="210"/>
      <c r="U221" s="210"/>
      <c r="V221" s="210"/>
      <c r="W221" s="210"/>
      <c r="X221" s="210"/>
      <c r="Y221" s="210"/>
      <c r="Z221" s="210"/>
      <c r="AA221" s="210"/>
      <c r="AB221" s="210"/>
      <c r="AC221" s="210"/>
      <c r="AD221" s="210"/>
      <c r="AE221" s="210"/>
      <c r="AF221" s="210"/>
      <c r="AG221" s="210"/>
      <c r="AH221" s="210"/>
      <c r="AI221" s="210"/>
      <c r="AJ221" s="210"/>
      <c r="AK221" s="210"/>
      <c r="AL221" s="210"/>
      <c r="AM221" s="210"/>
      <c r="AN221" s="210"/>
      <c r="AO221" s="210"/>
      <c r="AP221" s="210"/>
      <c r="AQ221" s="210"/>
      <c r="AR221" s="210"/>
      <c r="AS221" s="210"/>
      <c r="AT221" s="210"/>
      <c r="AU221" s="210"/>
      <c r="AV221" s="210"/>
      <c r="AW221" s="210"/>
      <c r="AX221" s="210"/>
      <c r="AY221" s="210"/>
      <c r="AZ221" s="210"/>
      <c r="BA221" s="210"/>
      <c r="BB221" s="210"/>
      <c r="BC221" s="210"/>
      <c r="BD221" s="210"/>
      <c r="BE221" s="210"/>
      <c r="BF221" s="210"/>
      <c r="BG221" s="210"/>
      <c r="BH221" s="210"/>
      <c r="BI221" s="210"/>
      <c r="BJ221" s="210"/>
      <c r="BK221" s="210"/>
      <c r="BL221" s="210"/>
      <c r="BM221" s="210"/>
      <c r="BN221" s="210"/>
      <c r="BO221" s="210"/>
      <c r="BP221" s="210"/>
      <c r="BQ221" s="210"/>
      <c r="BR221" s="210"/>
      <c r="BS221" s="210"/>
      <c r="BT221" s="210"/>
      <c r="BU221" s="210"/>
      <c r="BV221" s="210"/>
      <c r="BW221" s="210"/>
      <c r="BX221" s="210"/>
      <c r="BY221" s="210"/>
      <c r="BZ221" s="210"/>
      <c r="CA221" s="210"/>
      <c r="CB221" s="210"/>
      <c r="CC221" s="210"/>
      <c r="CD221" s="210"/>
      <c r="CE221" s="210"/>
      <c r="CF221" s="210"/>
      <c r="CG221" s="210"/>
      <c r="CH221" s="210"/>
      <c r="CI221" s="210"/>
      <c r="CJ221" s="210"/>
      <c r="CK221" s="210"/>
      <c r="CL221" s="210"/>
      <c r="CM221" s="210"/>
      <c r="CN221" s="210"/>
      <c r="CO221" s="210"/>
      <c r="CP221" s="210"/>
      <c r="CQ221" s="210"/>
      <c r="CR221" s="210"/>
      <c r="CS221" s="210"/>
      <c r="CT221" s="210"/>
      <c r="CU221" s="210"/>
      <c r="CV221" s="210"/>
      <c r="CW221" s="210"/>
      <c r="CX221" s="210"/>
      <c r="CY221" s="210"/>
      <c r="CZ221" s="210"/>
      <c r="DA221" s="210"/>
      <c r="DB221" s="210"/>
      <c r="DC221" s="210"/>
      <c r="DD221" s="210"/>
      <c r="DE221" s="210"/>
      <c r="DF221" s="210"/>
      <c r="DG221" s="210"/>
      <c r="DH221" s="210"/>
      <c r="DI221" s="210"/>
      <c r="DJ221" s="210"/>
      <c r="DK221" s="210"/>
      <c r="DL221" s="210"/>
      <c r="DM221" s="210"/>
      <c r="DN221" s="210"/>
      <c r="DO221" s="210"/>
      <c r="DP221" s="210"/>
      <c r="DQ221" s="210"/>
      <c r="DR221" s="210"/>
      <c r="DS221" s="210"/>
      <c r="DT221" s="210"/>
      <c r="DU221" s="210"/>
      <c r="DV221" s="210"/>
      <c r="DW221" s="210"/>
      <c r="DX221" s="210"/>
      <c r="DY221" s="210"/>
      <c r="DZ221" s="210"/>
      <c r="EA221" s="210"/>
      <c r="EB221" s="210"/>
      <c r="EC221" s="210"/>
      <c r="ED221" s="210"/>
      <c r="EE221" s="210"/>
      <c r="EF221" s="210"/>
      <c r="EG221" s="210"/>
      <c r="EH221" s="210"/>
      <c r="EI221" s="210"/>
      <c r="EJ221" s="210"/>
      <c r="EK221" s="210"/>
      <c r="EL221" s="210"/>
      <c r="EM221" s="210"/>
      <c r="EN221" s="210"/>
      <c r="EO221" s="210"/>
      <c r="EP221" s="210"/>
      <c r="EQ221" s="210"/>
      <c r="ER221" s="210"/>
      <c r="ES221" s="210"/>
      <c r="ET221" s="210"/>
      <c r="EU221" s="210"/>
      <c r="EV221" s="210"/>
      <c r="EW221" s="210"/>
      <c r="EX221" s="210"/>
      <c r="EY221" s="210"/>
      <c r="EZ221" s="210"/>
      <c r="FA221" s="210"/>
      <c r="FB221" s="210"/>
      <c r="FC221" s="210"/>
      <c r="FD221" s="210"/>
      <c r="FE221" s="210"/>
      <c r="FF221" s="210"/>
      <c r="FG221" s="210"/>
      <c r="FH221" s="210"/>
      <c r="FI221" s="210"/>
      <c r="FJ221" s="210"/>
      <c r="FK221" s="210"/>
      <c r="FL221" s="210"/>
      <c r="FM221" s="210"/>
      <c r="FN221" s="210"/>
      <c r="FO221" s="210"/>
      <c r="FP221" s="210"/>
      <c r="FQ221" s="210"/>
      <c r="FR221" s="210"/>
      <c r="FS221" s="210"/>
      <c r="FT221" s="210"/>
      <c r="FU221" s="210"/>
      <c r="FV221" s="210"/>
      <c r="FW221" s="210"/>
      <c r="FX221" s="210"/>
      <c r="FY221" s="210"/>
      <c r="FZ221" s="210"/>
      <c r="GA221" s="210"/>
      <c r="GB221" s="210"/>
      <c r="GC221" s="210"/>
      <c r="GD221" s="210"/>
      <c r="GE221" s="210"/>
      <c r="GF221" s="210"/>
      <c r="GG221" s="210"/>
      <c r="GH221" s="210"/>
      <c r="GI221" s="210"/>
      <c r="GJ221" s="210"/>
      <c r="GK221" s="210"/>
      <c r="GL221" s="210"/>
      <c r="GM221" s="210"/>
      <c r="GN221" s="210"/>
      <c r="GO221" s="210"/>
      <c r="GP221" s="210"/>
      <c r="GQ221" s="210"/>
      <c r="GR221" s="210"/>
      <c r="GS221" s="210"/>
      <c r="GT221" s="210"/>
      <c r="GU221" s="210"/>
      <c r="GV221" s="210"/>
      <c r="GW221" s="210"/>
      <c r="GX221" s="210"/>
      <c r="GY221" s="210"/>
      <c r="GZ221" s="210"/>
      <c r="HA221" s="210"/>
      <c r="HB221" s="210"/>
      <c r="HC221" s="210"/>
      <c r="HD221" s="210"/>
      <c r="HE221" s="210"/>
      <c r="HF221" s="210"/>
      <c r="HG221" s="210"/>
      <c r="HH221" s="210"/>
      <c r="HI221" s="210"/>
      <c r="HJ221" s="210"/>
      <c r="HK221" s="210"/>
      <c r="HL221" s="210"/>
      <c r="HM221" s="210"/>
      <c r="HN221" s="210"/>
      <c r="HO221" s="210"/>
      <c r="HP221" s="210"/>
      <c r="HQ221" s="210"/>
      <c r="HR221" s="210"/>
      <c r="HS221" s="210"/>
      <c r="HT221" s="210"/>
      <c r="HU221" s="210"/>
      <c r="HV221" s="210"/>
      <c r="HW221" s="210"/>
      <c r="HX221" s="210"/>
      <c r="HY221" s="210"/>
      <c r="HZ221" s="210"/>
      <c r="IA221" s="210"/>
      <c r="IB221" s="210"/>
      <c r="IC221" s="210"/>
      <c r="ID221" s="210"/>
      <c r="IE221" s="210"/>
      <c r="IF221" s="210"/>
      <c r="IG221" s="210"/>
      <c r="IH221" s="210"/>
      <c r="II221" s="210"/>
      <c r="IJ221" s="210"/>
      <c r="IK221" s="210"/>
      <c r="IL221" s="210"/>
      <c r="IM221" s="210"/>
      <c r="IN221" s="210"/>
      <c r="IO221" s="210"/>
      <c r="IP221" s="210"/>
      <c r="IQ221" s="210"/>
      <c r="IR221" s="210"/>
      <c r="IS221" s="210"/>
      <c r="IT221" s="210"/>
      <c r="IU221" s="210"/>
      <c r="IV221" s="210"/>
      <c r="IW221" s="210"/>
      <c r="IX221" s="210"/>
      <c r="IY221" s="210"/>
      <c r="IZ221" s="210"/>
      <c r="JA221" s="210"/>
      <c r="JB221" s="210"/>
      <c r="JC221" s="210"/>
      <c r="JD221" s="210"/>
      <c r="JE221" s="210"/>
      <c r="JF221" s="210"/>
      <c r="JG221" s="210"/>
      <c r="JH221" s="210"/>
      <c r="JI221" s="210"/>
      <c r="JJ221" s="210"/>
      <c r="JK221" s="210"/>
      <c r="JL221" s="210"/>
      <c r="JM221" s="210"/>
      <c r="JN221" s="210"/>
      <c r="JO221" s="210"/>
      <c r="JP221" s="210"/>
      <c r="JQ221" s="210"/>
      <c r="JR221" s="210"/>
      <c r="JS221" s="210"/>
      <c r="JT221" s="210"/>
      <c r="JU221" s="210"/>
      <c r="JV221" s="210"/>
      <c r="JW221" s="210"/>
      <c r="JX221" s="210"/>
      <c r="JY221" s="210"/>
      <c r="JZ221" s="210"/>
      <c r="KA221" s="210"/>
      <c r="KB221" s="210"/>
      <c r="KC221" s="210"/>
      <c r="KD221" s="210"/>
      <c r="KE221" s="210"/>
      <c r="KF221" s="210"/>
      <c r="KG221" s="210"/>
      <c r="KH221" s="210"/>
      <c r="KI221" s="210"/>
      <c r="KJ221" s="210"/>
      <c r="KK221" s="210"/>
      <c r="KL221" s="210"/>
      <c r="KM221" s="210"/>
      <c r="KN221" s="210"/>
      <c r="KO221" s="210"/>
      <c r="KP221" s="210"/>
      <c r="KQ221" s="210"/>
      <c r="KR221" s="210"/>
      <c r="KS221" s="210"/>
      <c r="KT221" s="210"/>
      <c r="KU221" s="210"/>
      <c r="KV221" s="210"/>
      <c r="KW221" s="210"/>
      <c r="KX221" s="210"/>
      <c r="KY221" s="210"/>
      <c r="KZ221" s="210"/>
      <c r="LA221" s="210"/>
      <c r="LB221" s="210"/>
      <c r="LC221" s="210"/>
      <c r="LD221" s="210"/>
      <c r="LE221" s="210"/>
      <c r="LF221" s="210"/>
      <c r="LG221" s="210"/>
      <c r="LH221" s="210"/>
      <c r="LI221" s="210"/>
      <c r="LJ221" s="210"/>
      <c r="LK221" s="210"/>
      <c r="LL221" s="210"/>
      <c r="LM221" s="210"/>
      <c r="LN221" s="210"/>
      <c r="LO221" s="210"/>
      <c r="LP221" s="210"/>
      <c r="LQ221" s="210"/>
      <c r="LR221" s="210"/>
      <c r="LS221" s="210"/>
      <c r="LT221" s="210"/>
      <c r="LU221" s="210"/>
      <c r="LV221" s="210"/>
      <c r="LW221" s="210"/>
      <c r="LX221" s="210"/>
      <c r="LY221" s="210"/>
      <c r="LZ221" s="210"/>
      <c r="MA221" s="210"/>
      <c r="MB221" s="210"/>
      <c r="MC221" s="210"/>
      <c r="MD221" s="210"/>
      <c r="ME221" s="210"/>
      <c r="MF221" s="210"/>
      <c r="MG221" s="210"/>
      <c r="MH221" s="210"/>
      <c r="MI221" s="210"/>
      <c r="MJ221" s="210"/>
      <c r="MK221" s="210"/>
      <c r="ML221" s="210"/>
      <c r="MM221" s="210"/>
      <c r="MN221" s="210"/>
      <c r="MO221" s="210"/>
      <c r="MP221" s="210"/>
      <c r="MQ221" s="210"/>
      <c r="MR221" s="210"/>
      <c r="MS221" s="210"/>
      <c r="MT221" s="210"/>
      <c r="MU221" s="210"/>
      <c r="MV221" s="210"/>
      <c r="MW221" s="210"/>
      <c r="MX221" s="210"/>
      <c r="MY221" s="210"/>
      <c r="MZ221" s="210"/>
      <c r="NA221" s="210"/>
      <c r="NB221" s="210"/>
      <c r="NC221" s="210"/>
      <c r="ND221" s="210"/>
      <c r="NE221" s="210"/>
      <c r="NF221" s="210"/>
      <c r="NG221" s="210"/>
      <c r="NH221" s="210"/>
      <c r="NI221" s="210"/>
      <c r="NJ221" s="210"/>
      <c r="NK221" s="210"/>
      <c r="NL221" s="210"/>
      <c r="NM221" s="210"/>
      <c r="NN221" s="210"/>
      <c r="NO221" s="210"/>
      <c r="NP221" s="210"/>
      <c r="NQ221" s="210"/>
      <c r="NR221" s="210"/>
      <c r="NS221" s="210"/>
      <c r="NT221" s="210"/>
      <c r="NU221" s="210"/>
      <c r="NV221" s="210"/>
      <c r="NW221" s="210"/>
      <c r="NX221" s="210"/>
      <c r="NY221" s="210"/>
      <c r="NZ221" s="210"/>
      <c r="OA221" s="210"/>
      <c r="OB221" s="210"/>
      <c r="OC221" s="210"/>
      <c r="OD221" s="210"/>
      <c r="OE221" s="210"/>
      <c r="OF221" s="210"/>
      <c r="OG221" s="210"/>
      <c r="OH221" s="210"/>
      <c r="OI221" s="210"/>
      <c r="OJ221" s="210"/>
      <c r="OK221" s="210"/>
      <c r="OL221" s="210"/>
      <c r="OM221" s="210"/>
      <c r="ON221" s="210"/>
      <c r="OO221" s="210"/>
      <c r="OP221" s="210"/>
      <c r="OQ221" s="210"/>
      <c r="OR221" s="210"/>
      <c r="OS221" s="210"/>
      <c r="OT221" s="210"/>
      <c r="OU221" s="210"/>
      <c r="OV221" s="210"/>
      <c r="OW221" s="210"/>
      <c r="OX221" s="210"/>
      <c r="OY221" s="210"/>
      <c r="OZ221" s="210"/>
      <c r="PA221" s="210"/>
      <c r="PB221" s="210"/>
      <c r="PC221" s="210"/>
      <c r="PD221" s="210"/>
      <c r="PE221" s="210"/>
      <c r="PF221" s="210"/>
      <c r="PG221" s="210"/>
      <c r="PH221" s="210"/>
      <c r="PI221" s="210"/>
      <c r="PJ221" s="210"/>
      <c r="PK221" s="210"/>
      <c r="PL221" s="210"/>
      <c r="PM221" s="210"/>
      <c r="PN221" s="210"/>
      <c r="PO221" s="210"/>
      <c r="PP221" s="210"/>
      <c r="PQ221" s="210"/>
      <c r="PR221" s="210"/>
      <c r="PS221" s="210"/>
      <c r="PT221" s="210"/>
      <c r="PU221" s="210"/>
      <c r="PV221" s="210"/>
      <c r="PW221" s="210"/>
      <c r="PX221" s="210"/>
      <c r="PY221" s="210"/>
      <c r="PZ221" s="210"/>
      <c r="QA221" s="210"/>
      <c r="QB221" s="210"/>
      <c r="QC221" s="210"/>
      <c r="QD221" s="210"/>
      <c r="QE221" s="210"/>
      <c r="QF221" s="210"/>
      <c r="QG221" s="210"/>
      <c r="QH221" s="210"/>
      <c r="QI221" s="210"/>
      <c r="QJ221" s="210"/>
      <c r="QK221" s="210"/>
      <c r="QL221" s="210"/>
      <c r="QM221" s="210"/>
      <c r="QN221" s="210"/>
      <c r="QO221" s="210"/>
      <c r="QP221" s="210"/>
      <c r="QQ221" s="210"/>
      <c r="QR221" s="210"/>
      <c r="QS221" s="210"/>
      <c r="QT221" s="210"/>
      <c r="QU221" s="210"/>
      <c r="QV221" s="210"/>
      <c r="QW221" s="210"/>
      <c r="QX221" s="210"/>
      <c r="QY221" s="210"/>
      <c r="QZ221" s="210"/>
      <c r="RA221" s="210"/>
      <c r="RB221" s="210"/>
      <c r="RC221" s="210"/>
      <c r="RD221" s="210"/>
      <c r="RE221" s="210"/>
      <c r="RF221" s="210"/>
      <c r="RG221" s="210"/>
      <c r="RH221" s="210"/>
      <c r="RI221" s="210"/>
      <c r="RJ221" s="210"/>
      <c r="RK221" s="210"/>
      <c r="RL221" s="210"/>
      <c r="RM221" s="210"/>
      <c r="RN221" s="210"/>
      <c r="RO221" s="210"/>
      <c r="RP221" s="210"/>
      <c r="RQ221" s="210"/>
      <c r="RR221" s="210"/>
      <c r="RS221" s="210"/>
      <c r="RT221" s="210"/>
      <c r="RU221" s="210"/>
      <c r="RV221" s="210"/>
      <c r="RW221" s="210"/>
      <c r="RX221" s="210"/>
      <c r="RY221" s="210"/>
      <c r="RZ221" s="210"/>
      <c r="SA221" s="210"/>
      <c r="SB221" s="210"/>
      <c r="SC221" s="210"/>
      <c r="SD221" s="210"/>
      <c r="SE221" s="210"/>
      <c r="SF221" s="210"/>
      <c r="SG221" s="210"/>
      <c r="SH221" s="210"/>
      <c r="SI221" s="210"/>
      <c r="SJ221" s="210"/>
      <c r="SK221" s="210"/>
      <c r="SL221" s="210"/>
      <c r="SM221" s="210"/>
      <c r="SN221" s="210"/>
      <c r="SO221" s="210"/>
      <c r="SP221" s="210"/>
      <c r="SQ221" s="210"/>
      <c r="SR221" s="210"/>
      <c r="SS221" s="210"/>
      <c r="ST221" s="210"/>
      <c r="SU221" s="210"/>
      <c r="SV221" s="210"/>
      <c r="SW221" s="210"/>
      <c r="SX221" s="210"/>
      <c r="SY221" s="210"/>
      <c r="SZ221" s="210"/>
      <c r="TA221" s="210"/>
      <c r="TB221" s="210"/>
      <c r="TC221" s="210"/>
      <c r="TD221" s="210"/>
      <c r="TE221" s="210"/>
      <c r="TF221" s="210"/>
      <c r="TG221" s="210"/>
      <c r="TH221" s="210"/>
      <c r="TI221" s="210"/>
      <c r="TJ221" s="210"/>
      <c r="TK221" s="210"/>
      <c r="TL221" s="210"/>
      <c r="TM221" s="210"/>
      <c r="TN221" s="210"/>
      <c r="TO221" s="210"/>
      <c r="TP221" s="210"/>
      <c r="TQ221" s="210"/>
      <c r="TR221" s="210"/>
      <c r="TS221" s="210"/>
      <c r="TT221" s="210"/>
      <c r="TU221" s="210"/>
      <c r="TV221" s="210"/>
      <c r="TW221" s="210"/>
      <c r="TX221" s="210"/>
      <c r="TY221" s="210"/>
      <c r="TZ221" s="210"/>
      <c r="UA221" s="210"/>
      <c r="UB221" s="210"/>
      <c r="UC221" s="210"/>
      <c r="UD221" s="210"/>
      <c r="UE221" s="210"/>
      <c r="UF221" s="210"/>
      <c r="UG221" s="210"/>
      <c r="UH221" s="210"/>
      <c r="UI221" s="210"/>
      <c r="UJ221" s="210"/>
      <c r="UK221" s="210"/>
      <c r="UL221" s="210"/>
      <c r="UM221" s="210"/>
      <c r="UN221" s="210"/>
      <c r="UO221" s="210"/>
      <c r="UP221" s="210"/>
      <c r="UQ221" s="210"/>
      <c r="UR221" s="210"/>
      <c r="US221" s="210"/>
      <c r="UT221" s="210"/>
      <c r="UU221" s="210"/>
      <c r="UV221" s="210"/>
      <c r="UW221" s="210"/>
      <c r="UX221" s="210"/>
      <c r="UY221" s="210"/>
      <c r="UZ221" s="210"/>
      <c r="VA221" s="210"/>
      <c r="VB221" s="210"/>
      <c r="VC221" s="210"/>
      <c r="VD221" s="210"/>
      <c r="VE221" s="210"/>
      <c r="VF221" s="210"/>
      <c r="VG221" s="210"/>
      <c r="VH221" s="210"/>
      <c r="VI221" s="210"/>
      <c r="VJ221" s="210"/>
      <c r="VK221" s="210"/>
      <c r="VL221" s="210"/>
      <c r="VM221" s="210"/>
      <c r="VN221" s="210"/>
      <c r="VO221" s="210"/>
      <c r="VP221" s="210"/>
      <c r="VQ221" s="210"/>
      <c r="VR221" s="210"/>
      <c r="VS221" s="210"/>
      <c r="VT221" s="210"/>
      <c r="VU221" s="210"/>
      <c r="VV221" s="210"/>
      <c r="VW221" s="210"/>
      <c r="VX221" s="210"/>
      <c r="VY221" s="210"/>
      <c r="VZ221" s="210"/>
      <c r="WA221" s="210"/>
      <c r="WB221" s="210"/>
      <c r="WC221" s="210"/>
      <c r="WD221" s="210"/>
      <c r="WE221" s="210"/>
      <c r="WF221" s="210"/>
      <c r="WG221" s="210"/>
      <c r="WH221" s="210"/>
      <c r="WI221" s="210"/>
      <c r="WJ221" s="210"/>
      <c r="WK221" s="210"/>
      <c r="WL221" s="210"/>
      <c r="WM221" s="210"/>
      <c r="WN221" s="210"/>
      <c r="WO221" s="210"/>
      <c r="WP221" s="210"/>
      <c r="WQ221" s="210"/>
      <c r="WR221" s="210"/>
      <c r="WS221" s="210"/>
      <c r="WT221" s="210"/>
      <c r="WU221" s="210"/>
      <c r="WV221" s="210"/>
      <c r="WW221" s="210"/>
      <c r="WX221" s="210"/>
      <c r="WY221" s="210"/>
      <c r="WZ221" s="210"/>
      <c r="XA221" s="210"/>
      <c r="XB221" s="210"/>
      <c r="XC221" s="210"/>
      <c r="XD221" s="210"/>
      <c r="XE221" s="210"/>
      <c r="XF221" s="210"/>
      <c r="XG221" s="210"/>
      <c r="XH221" s="210"/>
      <c r="XI221" s="210"/>
      <c r="XJ221" s="210"/>
      <c r="XK221" s="210"/>
      <c r="XL221" s="210"/>
      <c r="XM221" s="210"/>
      <c r="XN221" s="210"/>
      <c r="XO221" s="210"/>
      <c r="XP221" s="210"/>
      <c r="XQ221" s="210"/>
      <c r="XR221" s="210"/>
      <c r="XS221" s="210"/>
      <c r="XT221" s="210"/>
      <c r="XU221" s="210"/>
      <c r="XV221" s="210"/>
      <c r="XW221" s="210"/>
      <c r="XX221" s="210"/>
      <c r="XY221" s="210"/>
      <c r="XZ221" s="210"/>
      <c r="YA221" s="210"/>
      <c r="YB221" s="210"/>
      <c r="YC221" s="210"/>
      <c r="YD221" s="210"/>
      <c r="YE221" s="210"/>
      <c r="YF221" s="210"/>
      <c r="YG221" s="210"/>
      <c r="YH221" s="210"/>
      <c r="YI221" s="210"/>
      <c r="YJ221" s="210"/>
      <c r="YK221" s="210"/>
      <c r="YL221" s="210"/>
      <c r="YM221" s="210"/>
      <c r="YN221" s="210"/>
      <c r="YO221" s="210"/>
      <c r="YP221" s="210"/>
      <c r="YQ221" s="210"/>
      <c r="YR221" s="210"/>
      <c r="YS221" s="210"/>
      <c r="YT221" s="210"/>
      <c r="YU221" s="210"/>
      <c r="YV221" s="210"/>
      <c r="YW221" s="210"/>
      <c r="YX221" s="210"/>
      <c r="YY221" s="210"/>
      <c r="YZ221" s="210"/>
      <c r="ZA221" s="210"/>
      <c r="ZB221" s="210"/>
      <c r="ZC221" s="210"/>
      <c r="ZD221" s="210"/>
      <c r="ZE221" s="210"/>
      <c r="ZF221" s="210"/>
      <c r="ZG221" s="210"/>
      <c r="ZH221" s="210"/>
      <c r="ZI221" s="210"/>
      <c r="ZJ221" s="210"/>
      <c r="ZK221" s="210"/>
      <c r="ZL221" s="210"/>
      <c r="ZM221" s="210"/>
      <c r="ZN221" s="210"/>
      <c r="ZO221" s="210"/>
      <c r="ZP221" s="210"/>
      <c r="ZQ221" s="210"/>
      <c r="ZR221" s="210"/>
      <c r="ZS221" s="210"/>
      <c r="ZT221" s="210"/>
      <c r="ZU221" s="210"/>
      <c r="ZV221" s="210"/>
      <c r="ZW221" s="210"/>
      <c r="ZX221" s="210"/>
      <c r="ZY221" s="210"/>
      <c r="ZZ221" s="210"/>
      <c r="AAA221" s="210"/>
      <c r="AAB221" s="210"/>
      <c r="AAC221" s="210"/>
      <c r="AAD221" s="210"/>
      <c r="AAE221" s="210"/>
      <c r="AAF221" s="210"/>
      <c r="AAG221" s="210"/>
      <c r="AAH221" s="210"/>
      <c r="AAI221" s="210"/>
      <c r="AAJ221" s="210"/>
      <c r="AAK221" s="210"/>
      <c r="AAL221" s="210"/>
      <c r="AAM221" s="210"/>
      <c r="AAN221" s="210"/>
      <c r="AAO221" s="210"/>
      <c r="AAP221" s="210"/>
      <c r="AAQ221" s="210"/>
      <c r="AAR221" s="210"/>
      <c r="AAS221" s="210"/>
      <c r="AAT221" s="210"/>
      <c r="AAU221" s="210"/>
      <c r="AAV221" s="210"/>
      <c r="AAW221" s="210"/>
      <c r="AAX221" s="210"/>
      <c r="AAY221" s="210"/>
      <c r="AAZ221" s="210"/>
      <c r="ABA221" s="210"/>
      <c r="ABB221" s="210"/>
      <c r="ABC221" s="210"/>
      <c r="ABD221" s="210"/>
      <c r="ABE221" s="210"/>
      <c r="ABF221" s="210"/>
      <c r="ABG221" s="210"/>
      <c r="ABH221" s="210"/>
      <c r="ABI221" s="210"/>
      <c r="ABJ221" s="210"/>
      <c r="ABK221" s="210"/>
      <c r="ABL221" s="210"/>
      <c r="ABM221" s="210"/>
      <c r="ABN221" s="210"/>
      <c r="ABO221" s="210"/>
      <c r="ABP221" s="210"/>
      <c r="ABQ221" s="210"/>
      <c r="ABR221" s="210"/>
      <c r="ABS221" s="210"/>
      <c r="ABT221" s="210"/>
      <c r="ABU221" s="210"/>
      <c r="ABV221" s="210"/>
      <c r="ABW221" s="210"/>
      <c r="ABX221" s="210"/>
      <c r="ABY221" s="210"/>
      <c r="ABZ221" s="210"/>
      <c r="ACA221" s="210"/>
      <c r="ACB221" s="210"/>
      <c r="ACC221" s="210"/>
      <c r="ACD221" s="210"/>
      <c r="ACE221" s="210"/>
      <c r="ACF221" s="210"/>
      <c r="ACG221" s="210"/>
      <c r="ACH221" s="210"/>
      <c r="ACI221" s="210"/>
      <c r="ACJ221" s="210"/>
      <c r="ACK221" s="210"/>
      <c r="ACL221" s="210"/>
      <c r="ACM221" s="210"/>
      <c r="ACN221" s="210"/>
      <c r="ACO221" s="210"/>
      <c r="ACP221" s="210"/>
      <c r="ACQ221" s="210"/>
      <c r="ACR221" s="210"/>
      <c r="ACS221" s="210"/>
      <c r="ACT221" s="210"/>
      <c r="ACU221" s="210"/>
      <c r="ACV221" s="210"/>
      <c r="ACW221" s="210"/>
      <c r="ACX221" s="210"/>
      <c r="ACY221" s="210"/>
      <c r="ACZ221" s="210"/>
      <c r="ADA221" s="210"/>
      <c r="ADB221" s="210"/>
      <c r="ADC221" s="210"/>
      <c r="ADD221" s="210"/>
      <c r="ADE221" s="210"/>
      <c r="ADF221" s="210"/>
      <c r="ADG221" s="210"/>
      <c r="ADH221" s="210"/>
      <c r="ADI221" s="210"/>
      <c r="ADJ221" s="210"/>
      <c r="ADK221" s="210"/>
      <c r="ADL221" s="210"/>
      <c r="ADM221" s="210"/>
      <c r="ADN221" s="210"/>
    </row>
    <row r="222" spans="1:794" x14ac:dyDescent="0.2">
      <c r="A222" s="213">
        <v>419</v>
      </c>
      <c r="B222" s="219" t="s">
        <v>1645</v>
      </c>
      <c r="C222" s="219" t="s">
        <v>1054</v>
      </c>
      <c r="D222" s="219" t="s">
        <v>599</v>
      </c>
      <c r="E222" s="213" t="s">
        <v>977</v>
      </c>
      <c r="F222" s="219" t="s">
        <v>1055</v>
      </c>
      <c r="G222" s="204"/>
    </row>
    <row r="223" spans="1:794" x14ac:dyDescent="0.2">
      <c r="A223" s="213">
        <v>420</v>
      </c>
      <c r="B223" s="219" t="s">
        <v>1646</v>
      </c>
      <c r="C223" s="219" t="s">
        <v>1056</v>
      </c>
      <c r="D223" s="219" t="s">
        <v>1057</v>
      </c>
      <c r="E223" s="213" t="s">
        <v>601</v>
      </c>
      <c r="F223" s="219" t="s">
        <v>1058</v>
      </c>
      <c r="G223" s="204"/>
    </row>
    <row r="224" spans="1:794" x14ac:dyDescent="0.2">
      <c r="A224" s="213">
        <v>431</v>
      </c>
      <c r="B224" s="219" t="s">
        <v>1647</v>
      </c>
      <c r="C224" s="219" t="s">
        <v>1059</v>
      </c>
      <c r="D224" s="219" t="s">
        <v>1060</v>
      </c>
      <c r="E224" s="213" t="s">
        <v>1061</v>
      </c>
      <c r="F224" s="219" t="s">
        <v>1062</v>
      </c>
      <c r="G224" s="204"/>
    </row>
    <row r="225" spans="1:794" x14ac:dyDescent="0.2">
      <c r="A225" s="213">
        <v>433</v>
      </c>
      <c r="B225" s="219" t="s">
        <v>1648</v>
      </c>
      <c r="C225" s="219" t="s">
        <v>543</v>
      </c>
      <c r="D225" s="219" t="s">
        <v>1063</v>
      </c>
      <c r="E225" s="213" t="s">
        <v>602</v>
      </c>
      <c r="F225" s="219" t="s">
        <v>1064</v>
      </c>
      <c r="G225" s="204"/>
    </row>
    <row r="226" spans="1:794" x14ac:dyDescent="0.2">
      <c r="A226" s="213">
        <v>434</v>
      </c>
      <c r="B226" s="219" t="s">
        <v>1649</v>
      </c>
      <c r="C226" s="219" t="s">
        <v>1065</v>
      </c>
      <c r="D226" s="219" t="s">
        <v>1066</v>
      </c>
      <c r="E226" s="213" t="s">
        <v>588</v>
      </c>
      <c r="F226" s="219" t="s">
        <v>1067</v>
      </c>
      <c r="G226" s="207"/>
    </row>
    <row r="227" spans="1:794" s="215" customFormat="1" ht="25.5" x14ac:dyDescent="0.2">
      <c r="A227" s="208">
        <v>436</v>
      </c>
      <c r="B227" s="208" t="s">
        <v>1068</v>
      </c>
      <c r="C227" s="208" t="s">
        <v>1069</v>
      </c>
      <c r="D227" s="208" t="s">
        <v>1070</v>
      </c>
      <c r="E227" s="208" t="s">
        <v>588</v>
      </c>
      <c r="F227" s="208" t="s">
        <v>1071</v>
      </c>
      <c r="G227" s="205" t="s">
        <v>1381</v>
      </c>
      <c r="H227" s="210"/>
      <c r="I227" s="210"/>
      <c r="J227" s="210"/>
      <c r="K227" s="210"/>
      <c r="L227" s="210"/>
      <c r="M227" s="210"/>
      <c r="N227" s="210"/>
      <c r="O227" s="210"/>
      <c r="P227" s="210"/>
      <c r="Q227" s="210"/>
      <c r="R227" s="210"/>
      <c r="S227" s="210"/>
      <c r="T227" s="210"/>
      <c r="U227" s="210"/>
      <c r="V227" s="210"/>
      <c r="W227" s="210"/>
      <c r="X227" s="210"/>
      <c r="Y227" s="210"/>
      <c r="Z227" s="210"/>
      <c r="AA227" s="210"/>
      <c r="AB227" s="210"/>
      <c r="AC227" s="210"/>
      <c r="AD227" s="210"/>
      <c r="AE227" s="210"/>
      <c r="AF227" s="210"/>
      <c r="AG227" s="210"/>
      <c r="AH227" s="210"/>
      <c r="AI227" s="210"/>
      <c r="AJ227" s="210"/>
      <c r="AK227" s="210"/>
      <c r="AL227" s="210"/>
      <c r="AM227" s="210"/>
      <c r="AN227" s="210"/>
      <c r="AO227" s="210"/>
      <c r="AP227" s="210"/>
      <c r="AQ227" s="210"/>
      <c r="AR227" s="210"/>
      <c r="AS227" s="210"/>
      <c r="AT227" s="210"/>
      <c r="AU227" s="210"/>
      <c r="AV227" s="210"/>
      <c r="AW227" s="210"/>
      <c r="AX227" s="210"/>
      <c r="AY227" s="210"/>
      <c r="AZ227" s="210"/>
      <c r="BA227" s="210"/>
      <c r="BB227" s="210"/>
      <c r="BC227" s="210"/>
      <c r="BD227" s="210"/>
      <c r="BE227" s="210"/>
      <c r="BF227" s="210"/>
      <c r="BG227" s="210"/>
      <c r="BH227" s="210"/>
      <c r="BI227" s="210"/>
      <c r="BJ227" s="210"/>
      <c r="BK227" s="210"/>
      <c r="BL227" s="210"/>
      <c r="BM227" s="210"/>
      <c r="BN227" s="210"/>
      <c r="BO227" s="210"/>
      <c r="BP227" s="210"/>
      <c r="BQ227" s="210"/>
      <c r="BR227" s="210"/>
      <c r="BS227" s="210"/>
      <c r="BT227" s="210"/>
      <c r="BU227" s="210"/>
      <c r="BV227" s="210"/>
      <c r="BW227" s="210"/>
      <c r="BX227" s="210"/>
      <c r="BY227" s="210"/>
      <c r="BZ227" s="210"/>
      <c r="CA227" s="210"/>
      <c r="CB227" s="210"/>
      <c r="CC227" s="210"/>
      <c r="CD227" s="210"/>
      <c r="CE227" s="210"/>
      <c r="CF227" s="210"/>
      <c r="CG227" s="210"/>
      <c r="CH227" s="210"/>
      <c r="CI227" s="210"/>
      <c r="CJ227" s="210"/>
      <c r="CK227" s="210"/>
      <c r="CL227" s="210"/>
      <c r="CM227" s="210"/>
      <c r="CN227" s="210"/>
      <c r="CO227" s="210"/>
      <c r="CP227" s="210"/>
      <c r="CQ227" s="210"/>
      <c r="CR227" s="210"/>
      <c r="CS227" s="210"/>
      <c r="CT227" s="210"/>
      <c r="CU227" s="210"/>
      <c r="CV227" s="210"/>
      <c r="CW227" s="210"/>
      <c r="CX227" s="210"/>
      <c r="CY227" s="210"/>
      <c r="CZ227" s="210"/>
      <c r="DA227" s="210"/>
      <c r="DB227" s="210"/>
      <c r="DC227" s="210"/>
      <c r="DD227" s="210"/>
      <c r="DE227" s="210"/>
      <c r="DF227" s="210"/>
      <c r="DG227" s="210"/>
      <c r="DH227" s="210"/>
      <c r="DI227" s="210"/>
      <c r="DJ227" s="210"/>
      <c r="DK227" s="210"/>
      <c r="DL227" s="210"/>
      <c r="DM227" s="210"/>
      <c r="DN227" s="210"/>
      <c r="DO227" s="210"/>
      <c r="DP227" s="210"/>
      <c r="DQ227" s="210"/>
      <c r="DR227" s="210"/>
      <c r="DS227" s="210"/>
      <c r="DT227" s="210"/>
      <c r="DU227" s="210"/>
      <c r="DV227" s="210"/>
      <c r="DW227" s="210"/>
      <c r="DX227" s="210"/>
      <c r="DY227" s="210"/>
      <c r="DZ227" s="210"/>
      <c r="EA227" s="210"/>
      <c r="EB227" s="210"/>
      <c r="EC227" s="210"/>
      <c r="ED227" s="210"/>
      <c r="EE227" s="210"/>
      <c r="EF227" s="210"/>
      <c r="EG227" s="210"/>
      <c r="EH227" s="210"/>
      <c r="EI227" s="210"/>
      <c r="EJ227" s="210"/>
      <c r="EK227" s="210"/>
      <c r="EL227" s="210"/>
      <c r="EM227" s="210"/>
      <c r="EN227" s="210"/>
      <c r="EO227" s="210"/>
      <c r="EP227" s="210"/>
      <c r="EQ227" s="210"/>
      <c r="ER227" s="210"/>
      <c r="ES227" s="210"/>
      <c r="ET227" s="210"/>
      <c r="EU227" s="210"/>
      <c r="EV227" s="210"/>
      <c r="EW227" s="210"/>
      <c r="EX227" s="210"/>
      <c r="EY227" s="210"/>
      <c r="EZ227" s="210"/>
      <c r="FA227" s="210"/>
      <c r="FB227" s="210"/>
      <c r="FC227" s="210"/>
      <c r="FD227" s="210"/>
      <c r="FE227" s="210"/>
      <c r="FF227" s="210"/>
      <c r="FG227" s="210"/>
      <c r="FH227" s="210"/>
      <c r="FI227" s="210"/>
      <c r="FJ227" s="210"/>
      <c r="FK227" s="210"/>
      <c r="FL227" s="210"/>
      <c r="FM227" s="210"/>
      <c r="FN227" s="210"/>
      <c r="FO227" s="210"/>
      <c r="FP227" s="210"/>
      <c r="FQ227" s="210"/>
      <c r="FR227" s="210"/>
      <c r="FS227" s="210"/>
      <c r="FT227" s="210"/>
      <c r="FU227" s="210"/>
      <c r="FV227" s="210"/>
      <c r="FW227" s="210"/>
      <c r="FX227" s="210"/>
      <c r="FY227" s="210"/>
      <c r="FZ227" s="210"/>
      <c r="GA227" s="210"/>
      <c r="GB227" s="210"/>
      <c r="GC227" s="210"/>
      <c r="GD227" s="210"/>
      <c r="GE227" s="210"/>
      <c r="GF227" s="210"/>
      <c r="GG227" s="210"/>
      <c r="GH227" s="210"/>
      <c r="GI227" s="210"/>
      <c r="GJ227" s="210"/>
      <c r="GK227" s="210"/>
      <c r="GL227" s="210"/>
      <c r="GM227" s="210"/>
      <c r="GN227" s="210"/>
      <c r="GO227" s="210"/>
      <c r="GP227" s="210"/>
      <c r="GQ227" s="210"/>
      <c r="GR227" s="210"/>
      <c r="GS227" s="210"/>
      <c r="GT227" s="210"/>
      <c r="GU227" s="210"/>
      <c r="GV227" s="210"/>
      <c r="GW227" s="210"/>
      <c r="GX227" s="210"/>
      <c r="GY227" s="210"/>
      <c r="GZ227" s="210"/>
      <c r="HA227" s="210"/>
      <c r="HB227" s="210"/>
      <c r="HC227" s="210"/>
      <c r="HD227" s="210"/>
      <c r="HE227" s="210"/>
      <c r="HF227" s="210"/>
      <c r="HG227" s="210"/>
      <c r="HH227" s="210"/>
      <c r="HI227" s="210"/>
      <c r="HJ227" s="210"/>
      <c r="HK227" s="210"/>
      <c r="HL227" s="210"/>
      <c r="HM227" s="210"/>
      <c r="HN227" s="210"/>
      <c r="HO227" s="210"/>
      <c r="HP227" s="210"/>
      <c r="HQ227" s="210"/>
      <c r="HR227" s="210"/>
      <c r="HS227" s="210"/>
      <c r="HT227" s="210"/>
      <c r="HU227" s="210"/>
      <c r="HV227" s="210"/>
      <c r="HW227" s="210"/>
      <c r="HX227" s="210"/>
      <c r="HY227" s="210"/>
      <c r="HZ227" s="210"/>
      <c r="IA227" s="210"/>
      <c r="IB227" s="210"/>
      <c r="IC227" s="210"/>
      <c r="ID227" s="210"/>
      <c r="IE227" s="210"/>
      <c r="IF227" s="210"/>
      <c r="IG227" s="210"/>
      <c r="IH227" s="210"/>
      <c r="II227" s="210"/>
      <c r="IJ227" s="210"/>
      <c r="IK227" s="210"/>
      <c r="IL227" s="210"/>
      <c r="IM227" s="210"/>
      <c r="IN227" s="210"/>
      <c r="IO227" s="210"/>
      <c r="IP227" s="210"/>
      <c r="IQ227" s="210"/>
      <c r="IR227" s="210"/>
      <c r="IS227" s="210"/>
      <c r="IT227" s="210"/>
      <c r="IU227" s="210"/>
      <c r="IV227" s="210"/>
      <c r="IW227" s="210"/>
      <c r="IX227" s="210"/>
      <c r="IY227" s="210"/>
      <c r="IZ227" s="210"/>
      <c r="JA227" s="210"/>
      <c r="JB227" s="210"/>
      <c r="JC227" s="210"/>
      <c r="JD227" s="210"/>
      <c r="JE227" s="210"/>
      <c r="JF227" s="210"/>
      <c r="JG227" s="210"/>
      <c r="JH227" s="210"/>
      <c r="JI227" s="210"/>
      <c r="JJ227" s="210"/>
      <c r="JK227" s="210"/>
      <c r="JL227" s="210"/>
      <c r="JM227" s="210"/>
      <c r="JN227" s="210"/>
      <c r="JO227" s="210"/>
      <c r="JP227" s="210"/>
      <c r="JQ227" s="210"/>
      <c r="JR227" s="210"/>
      <c r="JS227" s="210"/>
      <c r="JT227" s="210"/>
      <c r="JU227" s="210"/>
      <c r="JV227" s="210"/>
      <c r="JW227" s="210"/>
      <c r="JX227" s="210"/>
      <c r="JY227" s="210"/>
      <c r="JZ227" s="210"/>
      <c r="KA227" s="210"/>
      <c r="KB227" s="210"/>
      <c r="KC227" s="210"/>
      <c r="KD227" s="210"/>
      <c r="KE227" s="210"/>
      <c r="KF227" s="210"/>
      <c r="KG227" s="210"/>
      <c r="KH227" s="210"/>
      <c r="KI227" s="210"/>
      <c r="KJ227" s="210"/>
      <c r="KK227" s="210"/>
      <c r="KL227" s="210"/>
      <c r="KM227" s="210"/>
      <c r="KN227" s="210"/>
      <c r="KO227" s="210"/>
      <c r="KP227" s="210"/>
      <c r="KQ227" s="210"/>
      <c r="KR227" s="210"/>
      <c r="KS227" s="210"/>
      <c r="KT227" s="210"/>
      <c r="KU227" s="210"/>
      <c r="KV227" s="210"/>
      <c r="KW227" s="210"/>
      <c r="KX227" s="210"/>
      <c r="KY227" s="210"/>
      <c r="KZ227" s="210"/>
      <c r="LA227" s="210"/>
      <c r="LB227" s="210"/>
      <c r="LC227" s="210"/>
      <c r="LD227" s="210"/>
      <c r="LE227" s="210"/>
      <c r="LF227" s="210"/>
      <c r="LG227" s="210"/>
      <c r="LH227" s="210"/>
      <c r="LI227" s="210"/>
      <c r="LJ227" s="210"/>
      <c r="LK227" s="210"/>
      <c r="LL227" s="210"/>
      <c r="LM227" s="210"/>
      <c r="LN227" s="210"/>
      <c r="LO227" s="210"/>
      <c r="LP227" s="210"/>
      <c r="LQ227" s="210"/>
      <c r="LR227" s="210"/>
      <c r="LS227" s="210"/>
      <c r="LT227" s="210"/>
      <c r="LU227" s="210"/>
      <c r="LV227" s="210"/>
      <c r="LW227" s="210"/>
      <c r="LX227" s="210"/>
      <c r="LY227" s="210"/>
      <c r="LZ227" s="210"/>
      <c r="MA227" s="210"/>
      <c r="MB227" s="210"/>
      <c r="MC227" s="210"/>
      <c r="MD227" s="210"/>
      <c r="ME227" s="210"/>
      <c r="MF227" s="210"/>
      <c r="MG227" s="210"/>
      <c r="MH227" s="210"/>
      <c r="MI227" s="210"/>
      <c r="MJ227" s="210"/>
      <c r="MK227" s="210"/>
      <c r="ML227" s="210"/>
      <c r="MM227" s="210"/>
      <c r="MN227" s="210"/>
      <c r="MO227" s="210"/>
      <c r="MP227" s="210"/>
      <c r="MQ227" s="210"/>
      <c r="MR227" s="210"/>
      <c r="MS227" s="210"/>
      <c r="MT227" s="210"/>
      <c r="MU227" s="210"/>
      <c r="MV227" s="210"/>
      <c r="MW227" s="210"/>
      <c r="MX227" s="210"/>
      <c r="MY227" s="210"/>
      <c r="MZ227" s="210"/>
      <c r="NA227" s="210"/>
      <c r="NB227" s="210"/>
      <c r="NC227" s="210"/>
      <c r="ND227" s="210"/>
      <c r="NE227" s="210"/>
      <c r="NF227" s="210"/>
      <c r="NG227" s="210"/>
      <c r="NH227" s="210"/>
      <c r="NI227" s="210"/>
      <c r="NJ227" s="210"/>
      <c r="NK227" s="210"/>
      <c r="NL227" s="210"/>
      <c r="NM227" s="210"/>
      <c r="NN227" s="210"/>
      <c r="NO227" s="210"/>
      <c r="NP227" s="210"/>
      <c r="NQ227" s="210"/>
      <c r="NR227" s="210"/>
      <c r="NS227" s="210"/>
      <c r="NT227" s="210"/>
      <c r="NU227" s="210"/>
      <c r="NV227" s="210"/>
      <c r="NW227" s="210"/>
      <c r="NX227" s="210"/>
      <c r="NY227" s="210"/>
      <c r="NZ227" s="210"/>
      <c r="OA227" s="210"/>
      <c r="OB227" s="210"/>
      <c r="OC227" s="210"/>
      <c r="OD227" s="210"/>
      <c r="OE227" s="210"/>
      <c r="OF227" s="210"/>
      <c r="OG227" s="210"/>
      <c r="OH227" s="210"/>
      <c r="OI227" s="210"/>
      <c r="OJ227" s="210"/>
      <c r="OK227" s="210"/>
      <c r="OL227" s="210"/>
      <c r="OM227" s="210"/>
      <c r="ON227" s="210"/>
      <c r="OO227" s="210"/>
      <c r="OP227" s="210"/>
      <c r="OQ227" s="210"/>
      <c r="OR227" s="210"/>
      <c r="OS227" s="210"/>
      <c r="OT227" s="210"/>
      <c r="OU227" s="210"/>
      <c r="OV227" s="210"/>
      <c r="OW227" s="210"/>
      <c r="OX227" s="210"/>
      <c r="OY227" s="210"/>
      <c r="OZ227" s="210"/>
      <c r="PA227" s="210"/>
      <c r="PB227" s="210"/>
      <c r="PC227" s="210"/>
      <c r="PD227" s="210"/>
      <c r="PE227" s="210"/>
      <c r="PF227" s="210"/>
      <c r="PG227" s="210"/>
      <c r="PH227" s="210"/>
      <c r="PI227" s="210"/>
      <c r="PJ227" s="210"/>
      <c r="PK227" s="210"/>
      <c r="PL227" s="210"/>
      <c r="PM227" s="210"/>
      <c r="PN227" s="210"/>
      <c r="PO227" s="210"/>
      <c r="PP227" s="210"/>
      <c r="PQ227" s="210"/>
      <c r="PR227" s="210"/>
      <c r="PS227" s="210"/>
      <c r="PT227" s="210"/>
      <c r="PU227" s="210"/>
      <c r="PV227" s="210"/>
      <c r="PW227" s="210"/>
      <c r="PX227" s="210"/>
      <c r="PY227" s="210"/>
      <c r="PZ227" s="210"/>
      <c r="QA227" s="210"/>
      <c r="QB227" s="210"/>
      <c r="QC227" s="210"/>
      <c r="QD227" s="210"/>
      <c r="QE227" s="210"/>
      <c r="QF227" s="210"/>
      <c r="QG227" s="210"/>
      <c r="QH227" s="210"/>
      <c r="QI227" s="210"/>
      <c r="QJ227" s="210"/>
      <c r="QK227" s="210"/>
      <c r="QL227" s="210"/>
      <c r="QM227" s="210"/>
      <c r="QN227" s="210"/>
      <c r="QO227" s="210"/>
      <c r="QP227" s="210"/>
      <c r="QQ227" s="210"/>
      <c r="QR227" s="210"/>
      <c r="QS227" s="210"/>
      <c r="QT227" s="210"/>
      <c r="QU227" s="210"/>
      <c r="QV227" s="210"/>
      <c r="QW227" s="210"/>
      <c r="QX227" s="210"/>
      <c r="QY227" s="210"/>
      <c r="QZ227" s="210"/>
      <c r="RA227" s="210"/>
      <c r="RB227" s="210"/>
      <c r="RC227" s="210"/>
      <c r="RD227" s="210"/>
      <c r="RE227" s="210"/>
      <c r="RF227" s="210"/>
      <c r="RG227" s="210"/>
      <c r="RH227" s="210"/>
      <c r="RI227" s="210"/>
      <c r="RJ227" s="210"/>
      <c r="RK227" s="210"/>
      <c r="RL227" s="210"/>
      <c r="RM227" s="210"/>
      <c r="RN227" s="210"/>
      <c r="RO227" s="210"/>
      <c r="RP227" s="210"/>
      <c r="RQ227" s="210"/>
      <c r="RR227" s="210"/>
      <c r="RS227" s="210"/>
      <c r="RT227" s="210"/>
      <c r="RU227" s="210"/>
      <c r="RV227" s="210"/>
      <c r="RW227" s="210"/>
      <c r="RX227" s="210"/>
      <c r="RY227" s="210"/>
      <c r="RZ227" s="210"/>
      <c r="SA227" s="210"/>
      <c r="SB227" s="210"/>
      <c r="SC227" s="210"/>
      <c r="SD227" s="210"/>
      <c r="SE227" s="210"/>
      <c r="SF227" s="210"/>
      <c r="SG227" s="210"/>
      <c r="SH227" s="210"/>
      <c r="SI227" s="210"/>
      <c r="SJ227" s="210"/>
      <c r="SK227" s="210"/>
      <c r="SL227" s="210"/>
      <c r="SM227" s="210"/>
      <c r="SN227" s="210"/>
      <c r="SO227" s="210"/>
      <c r="SP227" s="210"/>
      <c r="SQ227" s="210"/>
      <c r="SR227" s="210"/>
      <c r="SS227" s="210"/>
      <c r="ST227" s="210"/>
      <c r="SU227" s="210"/>
      <c r="SV227" s="210"/>
      <c r="SW227" s="210"/>
      <c r="SX227" s="210"/>
      <c r="SY227" s="210"/>
      <c r="SZ227" s="210"/>
      <c r="TA227" s="210"/>
      <c r="TB227" s="210"/>
      <c r="TC227" s="210"/>
      <c r="TD227" s="210"/>
      <c r="TE227" s="210"/>
      <c r="TF227" s="210"/>
      <c r="TG227" s="210"/>
      <c r="TH227" s="210"/>
      <c r="TI227" s="210"/>
      <c r="TJ227" s="210"/>
      <c r="TK227" s="210"/>
      <c r="TL227" s="210"/>
      <c r="TM227" s="210"/>
      <c r="TN227" s="210"/>
      <c r="TO227" s="210"/>
      <c r="TP227" s="210"/>
      <c r="TQ227" s="210"/>
      <c r="TR227" s="210"/>
      <c r="TS227" s="210"/>
      <c r="TT227" s="210"/>
      <c r="TU227" s="210"/>
      <c r="TV227" s="210"/>
      <c r="TW227" s="210"/>
      <c r="TX227" s="210"/>
      <c r="TY227" s="210"/>
      <c r="TZ227" s="210"/>
      <c r="UA227" s="210"/>
      <c r="UB227" s="210"/>
      <c r="UC227" s="210"/>
      <c r="UD227" s="210"/>
      <c r="UE227" s="210"/>
      <c r="UF227" s="210"/>
      <c r="UG227" s="210"/>
      <c r="UH227" s="210"/>
      <c r="UI227" s="210"/>
      <c r="UJ227" s="210"/>
      <c r="UK227" s="210"/>
      <c r="UL227" s="210"/>
      <c r="UM227" s="210"/>
      <c r="UN227" s="210"/>
      <c r="UO227" s="210"/>
      <c r="UP227" s="210"/>
      <c r="UQ227" s="210"/>
      <c r="UR227" s="210"/>
      <c r="US227" s="210"/>
      <c r="UT227" s="210"/>
      <c r="UU227" s="210"/>
      <c r="UV227" s="210"/>
      <c r="UW227" s="210"/>
      <c r="UX227" s="210"/>
      <c r="UY227" s="210"/>
      <c r="UZ227" s="210"/>
      <c r="VA227" s="210"/>
      <c r="VB227" s="210"/>
      <c r="VC227" s="210"/>
      <c r="VD227" s="210"/>
      <c r="VE227" s="210"/>
      <c r="VF227" s="210"/>
      <c r="VG227" s="210"/>
      <c r="VH227" s="210"/>
      <c r="VI227" s="210"/>
      <c r="VJ227" s="210"/>
      <c r="VK227" s="210"/>
      <c r="VL227" s="210"/>
      <c r="VM227" s="210"/>
      <c r="VN227" s="210"/>
      <c r="VO227" s="210"/>
      <c r="VP227" s="210"/>
      <c r="VQ227" s="210"/>
      <c r="VR227" s="210"/>
      <c r="VS227" s="210"/>
      <c r="VT227" s="210"/>
      <c r="VU227" s="210"/>
      <c r="VV227" s="210"/>
      <c r="VW227" s="210"/>
      <c r="VX227" s="210"/>
      <c r="VY227" s="210"/>
      <c r="VZ227" s="210"/>
      <c r="WA227" s="210"/>
      <c r="WB227" s="210"/>
      <c r="WC227" s="210"/>
      <c r="WD227" s="210"/>
      <c r="WE227" s="210"/>
      <c r="WF227" s="210"/>
      <c r="WG227" s="210"/>
      <c r="WH227" s="210"/>
      <c r="WI227" s="210"/>
      <c r="WJ227" s="210"/>
      <c r="WK227" s="210"/>
      <c r="WL227" s="210"/>
      <c r="WM227" s="210"/>
      <c r="WN227" s="210"/>
      <c r="WO227" s="210"/>
      <c r="WP227" s="210"/>
      <c r="WQ227" s="210"/>
      <c r="WR227" s="210"/>
      <c r="WS227" s="210"/>
      <c r="WT227" s="210"/>
      <c r="WU227" s="210"/>
      <c r="WV227" s="210"/>
      <c r="WW227" s="210"/>
      <c r="WX227" s="210"/>
      <c r="WY227" s="210"/>
      <c r="WZ227" s="210"/>
      <c r="XA227" s="210"/>
      <c r="XB227" s="210"/>
      <c r="XC227" s="210"/>
      <c r="XD227" s="210"/>
      <c r="XE227" s="210"/>
      <c r="XF227" s="210"/>
      <c r="XG227" s="210"/>
      <c r="XH227" s="210"/>
      <c r="XI227" s="210"/>
      <c r="XJ227" s="210"/>
      <c r="XK227" s="210"/>
      <c r="XL227" s="210"/>
      <c r="XM227" s="210"/>
      <c r="XN227" s="210"/>
      <c r="XO227" s="210"/>
      <c r="XP227" s="210"/>
      <c r="XQ227" s="210"/>
      <c r="XR227" s="210"/>
      <c r="XS227" s="210"/>
      <c r="XT227" s="210"/>
      <c r="XU227" s="210"/>
      <c r="XV227" s="210"/>
      <c r="XW227" s="210"/>
      <c r="XX227" s="210"/>
      <c r="XY227" s="210"/>
      <c r="XZ227" s="210"/>
      <c r="YA227" s="210"/>
      <c r="YB227" s="210"/>
      <c r="YC227" s="210"/>
      <c r="YD227" s="210"/>
      <c r="YE227" s="210"/>
      <c r="YF227" s="210"/>
      <c r="YG227" s="210"/>
      <c r="YH227" s="210"/>
      <c r="YI227" s="210"/>
      <c r="YJ227" s="210"/>
      <c r="YK227" s="210"/>
      <c r="YL227" s="210"/>
      <c r="YM227" s="210"/>
      <c r="YN227" s="210"/>
      <c r="YO227" s="210"/>
      <c r="YP227" s="210"/>
      <c r="YQ227" s="210"/>
      <c r="YR227" s="210"/>
      <c r="YS227" s="210"/>
      <c r="YT227" s="210"/>
      <c r="YU227" s="210"/>
      <c r="YV227" s="210"/>
      <c r="YW227" s="210"/>
      <c r="YX227" s="210"/>
      <c r="YY227" s="210"/>
      <c r="YZ227" s="210"/>
      <c r="ZA227" s="210"/>
      <c r="ZB227" s="210"/>
      <c r="ZC227" s="210"/>
      <c r="ZD227" s="210"/>
      <c r="ZE227" s="210"/>
      <c r="ZF227" s="210"/>
      <c r="ZG227" s="210"/>
      <c r="ZH227" s="210"/>
      <c r="ZI227" s="210"/>
      <c r="ZJ227" s="210"/>
      <c r="ZK227" s="210"/>
      <c r="ZL227" s="210"/>
      <c r="ZM227" s="210"/>
      <c r="ZN227" s="210"/>
      <c r="ZO227" s="210"/>
      <c r="ZP227" s="210"/>
      <c r="ZQ227" s="210"/>
      <c r="ZR227" s="210"/>
      <c r="ZS227" s="210"/>
      <c r="ZT227" s="210"/>
      <c r="ZU227" s="210"/>
      <c r="ZV227" s="210"/>
      <c r="ZW227" s="210"/>
      <c r="ZX227" s="210"/>
      <c r="ZY227" s="210"/>
      <c r="ZZ227" s="210"/>
      <c r="AAA227" s="210"/>
      <c r="AAB227" s="210"/>
      <c r="AAC227" s="210"/>
      <c r="AAD227" s="210"/>
      <c r="AAE227" s="210"/>
      <c r="AAF227" s="210"/>
      <c r="AAG227" s="210"/>
      <c r="AAH227" s="210"/>
      <c r="AAI227" s="210"/>
      <c r="AAJ227" s="210"/>
      <c r="AAK227" s="210"/>
      <c r="AAL227" s="210"/>
      <c r="AAM227" s="210"/>
      <c r="AAN227" s="210"/>
      <c r="AAO227" s="210"/>
      <c r="AAP227" s="210"/>
      <c r="AAQ227" s="210"/>
      <c r="AAR227" s="210"/>
      <c r="AAS227" s="210"/>
      <c r="AAT227" s="210"/>
      <c r="AAU227" s="210"/>
      <c r="AAV227" s="210"/>
      <c r="AAW227" s="210"/>
      <c r="AAX227" s="210"/>
      <c r="AAY227" s="210"/>
      <c r="AAZ227" s="210"/>
      <c r="ABA227" s="210"/>
      <c r="ABB227" s="210"/>
      <c r="ABC227" s="210"/>
      <c r="ABD227" s="210"/>
      <c r="ABE227" s="210"/>
      <c r="ABF227" s="210"/>
      <c r="ABG227" s="210"/>
      <c r="ABH227" s="210"/>
      <c r="ABI227" s="210"/>
      <c r="ABJ227" s="210"/>
      <c r="ABK227" s="210"/>
      <c r="ABL227" s="210"/>
      <c r="ABM227" s="210"/>
      <c r="ABN227" s="210"/>
      <c r="ABO227" s="210"/>
      <c r="ABP227" s="210"/>
      <c r="ABQ227" s="210"/>
      <c r="ABR227" s="210"/>
      <c r="ABS227" s="210"/>
      <c r="ABT227" s="210"/>
      <c r="ABU227" s="210"/>
      <c r="ABV227" s="210"/>
      <c r="ABW227" s="210"/>
      <c r="ABX227" s="210"/>
      <c r="ABY227" s="210"/>
      <c r="ABZ227" s="210"/>
      <c r="ACA227" s="210"/>
      <c r="ACB227" s="210"/>
      <c r="ACC227" s="210"/>
      <c r="ACD227" s="210"/>
      <c r="ACE227" s="210"/>
      <c r="ACF227" s="210"/>
      <c r="ACG227" s="210"/>
      <c r="ACH227" s="210"/>
      <c r="ACI227" s="210"/>
      <c r="ACJ227" s="210"/>
      <c r="ACK227" s="210"/>
      <c r="ACL227" s="210"/>
      <c r="ACM227" s="210"/>
      <c r="ACN227" s="210"/>
      <c r="ACO227" s="210"/>
      <c r="ACP227" s="210"/>
      <c r="ACQ227" s="210"/>
      <c r="ACR227" s="210"/>
      <c r="ACS227" s="210"/>
      <c r="ACT227" s="210"/>
      <c r="ACU227" s="210"/>
      <c r="ACV227" s="210"/>
      <c r="ACW227" s="210"/>
      <c r="ACX227" s="210"/>
      <c r="ACY227" s="210"/>
      <c r="ACZ227" s="210"/>
      <c r="ADA227" s="210"/>
      <c r="ADB227" s="210"/>
      <c r="ADC227" s="210"/>
      <c r="ADD227" s="210"/>
      <c r="ADE227" s="210"/>
      <c r="ADF227" s="210"/>
      <c r="ADG227" s="210"/>
      <c r="ADH227" s="210"/>
      <c r="ADI227" s="210"/>
      <c r="ADJ227" s="210"/>
      <c r="ADK227" s="210"/>
      <c r="ADL227" s="210"/>
      <c r="ADM227" s="210"/>
      <c r="ADN227" s="210"/>
    </row>
    <row r="228" spans="1:794" s="215" customFormat="1" ht="25.5" x14ac:dyDescent="0.2">
      <c r="A228" s="208">
        <v>437</v>
      </c>
      <c r="B228" s="208" t="s">
        <v>1068</v>
      </c>
      <c r="C228" s="208" t="s">
        <v>1069</v>
      </c>
      <c r="D228" s="208" t="s">
        <v>1070</v>
      </c>
      <c r="E228" s="208" t="s">
        <v>588</v>
      </c>
      <c r="F228" s="208" t="s">
        <v>1071</v>
      </c>
      <c r="G228" s="205" t="s">
        <v>1382</v>
      </c>
      <c r="H228" s="210"/>
      <c r="I228" s="210"/>
      <c r="J228" s="210"/>
      <c r="K228" s="210"/>
      <c r="L228" s="210"/>
      <c r="M228" s="210"/>
      <c r="N228" s="210"/>
      <c r="O228" s="210"/>
      <c r="P228" s="210"/>
      <c r="Q228" s="210"/>
      <c r="R228" s="210"/>
      <c r="S228" s="210"/>
      <c r="T228" s="210"/>
      <c r="U228" s="210"/>
      <c r="V228" s="210"/>
      <c r="W228" s="210"/>
      <c r="X228" s="210"/>
      <c r="Y228" s="210"/>
      <c r="Z228" s="210"/>
      <c r="AA228" s="210"/>
      <c r="AB228" s="210"/>
      <c r="AC228" s="210"/>
      <c r="AD228" s="210"/>
      <c r="AE228" s="210"/>
      <c r="AF228" s="210"/>
      <c r="AG228" s="210"/>
      <c r="AH228" s="210"/>
      <c r="AI228" s="210"/>
      <c r="AJ228" s="210"/>
      <c r="AK228" s="210"/>
      <c r="AL228" s="210"/>
      <c r="AM228" s="210"/>
      <c r="AN228" s="210"/>
      <c r="AO228" s="210"/>
      <c r="AP228" s="210"/>
      <c r="AQ228" s="210"/>
      <c r="AR228" s="210"/>
      <c r="AS228" s="210"/>
      <c r="AT228" s="210"/>
      <c r="AU228" s="210"/>
      <c r="AV228" s="210"/>
      <c r="AW228" s="210"/>
      <c r="AX228" s="210"/>
      <c r="AY228" s="210"/>
      <c r="AZ228" s="210"/>
      <c r="BA228" s="210"/>
      <c r="BB228" s="210"/>
      <c r="BC228" s="210"/>
      <c r="BD228" s="210"/>
      <c r="BE228" s="210"/>
      <c r="BF228" s="210"/>
      <c r="BG228" s="210"/>
      <c r="BH228" s="210"/>
      <c r="BI228" s="210"/>
      <c r="BJ228" s="210"/>
      <c r="BK228" s="210"/>
      <c r="BL228" s="210"/>
      <c r="BM228" s="210"/>
      <c r="BN228" s="210"/>
      <c r="BO228" s="210"/>
      <c r="BP228" s="210"/>
      <c r="BQ228" s="210"/>
      <c r="BR228" s="210"/>
      <c r="BS228" s="210"/>
      <c r="BT228" s="210"/>
      <c r="BU228" s="210"/>
      <c r="BV228" s="210"/>
      <c r="BW228" s="210"/>
      <c r="BX228" s="210"/>
      <c r="BY228" s="210"/>
      <c r="BZ228" s="210"/>
      <c r="CA228" s="210"/>
      <c r="CB228" s="210"/>
      <c r="CC228" s="210"/>
      <c r="CD228" s="210"/>
      <c r="CE228" s="210"/>
      <c r="CF228" s="210"/>
      <c r="CG228" s="210"/>
      <c r="CH228" s="210"/>
      <c r="CI228" s="210"/>
      <c r="CJ228" s="210"/>
      <c r="CK228" s="210"/>
      <c r="CL228" s="210"/>
      <c r="CM228" s="210"/>
      <c r="CN228" s="210"/>
      <c r="CO228" s="210"/>
      <c r="CP228" s="210"/>
      <c r="CQ228" s="210"/>
      <c r="CR228" s="210"/>
      <c r="CS228" s="210"/>
      <c r="CT228" s="210"/>
      <c r="CU228" s="210"/>
      <c r="CV228" s="210"/>
      <c r="CW228" s="210"/>
      <c r="CX228" s="210"/>
      <c r="CY228" s="210"/>
      <c r="CZ228" s="210"/>
      <c r="DA228" s="210"/>
      <c r="DB228" s="210"/>
      <c r="DC228" s="210"/>
      <c r="DD228" s="210"/>
      <c r="DE228" s="210"/>
      <c r="DF228" s="210"/>
      <c r="DG228" s="210"/>
      <c r="DH228" s="210"/>
      <c r="DI228" s="210"/>
      <c r="DJ228" s="210"/>
      <c r="DK228" s="210"/>
      <c r="DL228" s="210"/>
      <c r="DM228" s="210"/>
      <c r="DN228" s="210"/>
      <c r="DO228" s="210"/>
      <c r="DP228" s="210"/>
      <c r="DQ228" s="210"/>
      <c r="DR228" s="210"/>
      <c r="DS228" s="210"/>
      <c r="DT228" s="210"/>
      <c r="DU228" s="210"/>
      <c r="DV228" s="210"/>
      <c r="DW228" s="210"/>
      <c r="DX228" s="210"/>
      <c r="DY228" s="210"/>
      <c r="DZ228" s="210"/>
      <c r="EA228" s="210"/>
      <c r="EB228" s="210"/>
      <c r="EC228" s="210"/>
      <c r="ED228" s="210"/>
      <c r="EE228" s="210"/>
      <c r="EF228" s="210"/>
      <c r="EG228" s="210"/>
      <c r="EH228" s="210"/>
      <c r="EI228" s="210"/>
      <c r="EJ228" s="210"/>
      <c r="EK228" s="210"/>
      <c r="EL228" s="210"/>
      <c r="EM228" s="210"/>
      <c r="EN228" s="210"/>
      <c r="EO228" s="210"/>
      <c r="EP228" s="210"/>
      <c r="EQ228" s="210"/>
      <c r="ER228" s="210"/>
      <c r="ES228" s="210"/>
      <c r="ET228" s="210"/>
      <c r="EU228" s="210"/>
      <c r="EV228" s="210"/>
      <c r="EW228" s="210"/>
      <c r="EX228" s="210"/>
      <c r="EY228" s="210"/>
      <c r="EZ228" s="210"/>
      <c r="FA228" s="210"/>
      <c r="FB228" s="210"/>
      <c r="FC228" s="210"/>
      <c r="FD228" s="210"/>
      <c r="FE228" s="210"/>
      <c r="FF228" s="210"/>
      <c r="FG228" s="210"/>
      <c r="FH228" s="210"/>
      <c r="FI228" s="210"/>
      <c r="FJ228" s="210"/>
      <c r="FK228" s="210"/>
      <c r="FL228" s="210"/>
      <c r="FM228" s="210"/>
      <c r="FN228" s="210"/>
      <c r="FO228" s="210"/>
      <c r="FP228" s="210"/>
      <c r="FQ228" s="210"/>
      <c r="FR228" s="210"/>
      <c r="FS228" s="210"/>
      <c r="FT228" s="210"/>
      <c r="FU228" s="210"/>
      <c r="FV228" s="210"/>
      <c r="FW228" s="210"/>
      <c r="FX228" s="210"/>
      <c r="FY228" s="210"/>
      <c r="FZ228" s="210"/>
      <c r="GA228" s="210"/>
      <c r="GB228" s="210"/>
      <c r="GC228" s="210"/>
      <c r="GD228" s="210"/>
      <c r="GE228" s="210"/>
      <c r="GF228" s="210"/>
      <c r="GG228" s="210"/>
      <c r="GH228" s="210"/>
      <c r="GI228" s="210"/>
      <c r="GJ228" s="210"/>
      <c r="GK228" s="210"/>
      <c r="GL228" s="210"/>
      <c r="GM228" s="210"/>
      <c r="GN228" s="210"/>
      <c r="GO228" s="210"/>
      <c r="GP228" s="210"/>
      <c r="GQ228" s="210"/>
      <c r="GR228" s="210"/>
      <c r="GS228" s="210"/>
      <c r="GT228" s="210"/>
      <c r="GU228" s="210"/>
      <c r="GV228" s="210"/>
      <c r="GW228" s="210"/>
      <c r="GX228" s="210"/>
      <c r="GY228" s="210"/>
      <c r="GZ228" s="210"/>
      <c r="HA228" s="210"/>
      <c r="HB228" s="210"/>
      <c r="HC228" s="210"/>
      <c r="HD228" s="210"/>
      <c r="HE228" s="210"/>
      <c r="HF228" s="210"/>
      <c r="HG228" s="210"/>
      <c r="HH228" s="210"/>
      <c r="HI228" s="210"/>
      <c r="HJ228" s="210"/>
      <c r="HK228" s="210"/>
      <c r="HL228" s="210"/>
      <c r="HM228" s="210"/>
      <c r="HN228" s="210"/>
      <c r="HO228" s="210"/>
      <c r="HP228" s="210"/>
      <c r="HQ228" s="210"/>
      <c r="HR228" s="210"/>
      <c r="HS228" s="210"/>
      <c r="HT228" s="210"/>
      <c r="HU228" s="210"/>
      <c r="HV228" s="210"/>
      <c r="HW228" s="210"/>
      <c r="HX228" s="210"/>
      <c r="HY228" s="210"/>
      <c r="HZ228" s="210"/>
      <c r="IA228" s="210"/>
      <c r="IB228" s="210"/>
      <c r="IC228" s="210"/>
      <c r="ID228" s="210"/>
      <c r="IE228" s="210"/>
      <c r="IF228" s="210"/>
      <c r="IG228" s="210"/>
      <c r="IH228" s="210"/>
      <c r="II228" s="210"/>
      <c r="IJ228" s="210"/>
      <c r="IK228" s="210"/>
      <c r="IL228" s="210"/>
      <c r="IM228" s="210"/>
      <c r="IN228" s="210"/>
      <c r="IO228" s="210"/>
      <c r="IP228" s="210"/>
      <c r="IQ228" s="210"/>
      <c r="IR228" s="210"/>
      <c r="IS228" s="210"/>
      <c r="IT228" s="210"/>
      <c r="IU228" s="210"/>
      <c r="IV228" s="210"/>
      <c r="IW228" s="210"/>
      <c r="IX228" s="210"/>
      <c r="IY228" s="210"/>
      <c r="IZ228" s="210"/>
      <c r="JA228" s="210"/>
      <c r="JB228" s="210"/>
      <c r="JC228" s="210"/>
      <c r="JD228" s="210"/>
      <c r="JE228" s="210"/>
      <c r="JF228" s="210"/>
      <c r="JG228" s="210"/>
      <c r="JH228" s="210"/>
      <c r="JI228" s="210"/>
      <c r="JJ228" s="210"/>
      <c r="JK228" s="210"/>
      <c r="JL228" s="210"/>
      <c r="JM228" s="210"/>
      <c r="JN228" s="210"/>
      <c r="JO228" s="210"/>
      <c r="JP228" s="210"/>
      <c r="JQ228" s="210"/>
      <c r="JR228" s="210"/>
      <c r="JS228" s="210"/>
      <c r="JT228" s="210"/>
      <c r="JU228" s="210"/>
      <c r="JV228" s="210"/>
      <c r="JW228" s="210"/>
      <c r="JX228" s="210"/>
      <c r="JY228" s="210"/>
      <c r="JZ228" s="210"/>
      <c r="KA228" s="210"/>
      <c r="KB228" s="210"/>
      <c r="KC228" s="210"/>
      <c r="KD228" s="210"/>
      <c r="KE228" s="210"/>
      <c r="KF228" s="210"/>
      <c r="KG228" s="210"/>
      <c r="KH228" s="210"/>
      <c r="KI228" s="210"/>
      <c r="KJ228" s="210"/>
      <c r="KK228" s="210"/>
      <c r="KL228" s="210"/>
      <c r="KM228" s="210"/>
      <c r="KN228" s="210"/>
      <c r="KO228" s="210"/>
      <c r="KP228" s="210"/>
      <c r="KQ228" s="210"/>
      <c r="KR228" s="210"/>
      <c r="KS228" s="210"/>
      <c r="KT228" s="210"/>
      <c r="KU228" s="210"/>
      <c r="KV228" s="210"/>
      <c r="KW228" s="210"/>
      <c r="KX228" s="210"/>
      <c r="KY228" s="210"/>
      <c r="KZ228" s="210"/>
      <c r="LA228" s="210"/>
      <c r="LB228" s="210"/>
      <c r="LC228" s="210"/>
      <c r="LD228" s="210"/>
      <c r="LE228" s="210"/>
      <c r="LF228" s="210"/>
      <c r="LG228" s="210"/>
      <c r="LH228" s="210"/>
      <c r="LI228" s="210"/>
      <c r="LJ228" s="210"/>
      <c r="LK228" s="210"/>
      <c r="LL228" s="210"/>
      <c r="LM228" s="210"/>
      <c r="LN228" s="210"/>
      <c r="LO228" s="210"/>
      <c r="LP228" s="210"/>
      <c r="LQ228" s="210"/>
      <c r="LR228" s="210"/>
      <c r="LS228" s="210"/>
      <c r="LT228" s="210"/>
      <c r="LU228" s="210"/>
      <c r="LV228" s="210"/>
      <c r="LW228" s="210"/>
      <c r="LX228" s="210"/>
      <c r="LY228" s="210"/>
      <c r="LZ228" s="210"/>
      <c r="MA228" s="210"/>
      <c r="MB228" s="210"/>
      <c r="MC228" s="210"/>
      <c r="MD228" s="210"/>
      <c r="ME228" s="210"/>
      <c r="MF228" s="210"/>
      <c r="MG228" s="210"/>
      <c r="MH228" s="210"/>
      <c r="MI228" s="210"/>
      <c r="MJ228" s="210"/>
      <c r="MK228" s="210"/>
      <c r="ML228" s="210"/>
      <c r="MM228" s="210"/>
      <c r="MN228" s="210"/>
      <c r="MO228" s="210"/>
      <c r="MP228" s="210"/>
      <c r="MQ228" s="210"/>
      <c r="MR228" s="210"/>
      <c r="MS228" s="210"/>
      <c r="MT228" s="210"/>
      <c r="MU228" s="210"/>
      <c r="MV228" s="210"/>
      <c r="MW228" s="210"/>
      <c r="MX228" s="210"/>
      <c r="MY228" s="210"/>
      <c r="MZ228" s="210"/>
      <c r="NA228" s="210"/>
      <c r="NB228" s="210"/>
      <c r="NC228" s="210"/>
      <c r="ND228" s="210"/>
      <c r="NE228" s="210"/>
      <c r="NF228" s="210"/>
      <c r="NG228" s="210"/>
      <c r="NH228" s="210"/>
      <c r="NI228" s="210"/>
      <c r="NJ228" s="210"/>
      <c r="NK228" s="210"/>
      <c r="NL228" s="210"/>
      <c r="NM228" s="210"/>
      <c r="NN228" s="210"/>
      <c r="NO228" s="210"/>
      <c r="NP228" s="210"/>
      <c r="NQ228" s="210"/>
      <c r="NR228" s="210"/>
      <c r="NS228" s="210"/>
      <c r="NT228" s="210"/>
      <c r="NU228" s="210"/>
      <c r="NV228" s="210"/>
      <c r="NW228" s="210"/>
      <c r="NX228" s="210"/>
      <c r="NY228" s="210"/>
      <c r="NZ228" s="210"/>
      <c r="OA228" s="210"/>
      <c r="OB228" s="210"/>
      <c r="OC228" s="210"/>
      <c r="OD228" s="210"/>
      <c r="OE228" s="210"/>
      <c r="OF228" s="210"/>
      <c r="OG228" s="210"/>
      <c r="OH228" s="210"/>
      <c r="OI228" s="210"/>
      <c r="OJ228" s="210"/>
      <c r="OK228" s="210"/>
      <c r="OL228" s="210"/>
      <c r="OM228" s="210"/>
      <c r="ON228" s="210"/>
      <c r="OO228" s="210"/>
      <c r="OP228" s="210"/>
      <c r="OQ228" s="210"/>
      <c r="OR228" s="210"/>
      <c r="OS228" s="210"/>
      <c r="OT228" s="210"/>
      <c r="OU228" s="210"/>
      <c r="OV228" s="210"/>
      <c r="OW228" s="210"/>
      <c r="OX228" s="210"/>
      <c r="OY228" s="210"/>
      <c r="OZ228" s="210"/>
      <c r="PA228" s="210"/>
      <c r="PB228" s="210"/>
      <c r="PC228" s="210"/>
      <c r="PD228" s="210"/>
      <c r="PE228" s="210"/>
      <c r="PF228" s="210"/>
      <c r="PG228" s="210"/>
      <c r="PH228" s="210"/>
      <c r="PI228" s="210"/>
      <c r="PJ228" s="210"/>
      <c r="PK228" s="210"/>
      <c r="PL228" s="210"/>
      <c r="PM228" s="210"/>
      <c r="PN228" s="210"/>
      <c r="PO228" s="210"/>
      <c r="PP228" s="210"/>
      <c r="PQ228" s="210"/>
      <c r="PR228" s="210"/>
      <c r="PS228" s="210"/>
      <c r="PT228" s="210"/>
      <c r="PU228" s="210"/>
      <c r="PV228" s="210"/>
      <c r="PW228" s="210"/>
      <c r="PX228" s="210"/>
      <c r="PY228" s="210"/>
      <c r="PZ228" s="210"/>
      <c r="QA228" s="210"/>
      <c r="QB228" s="210"/>
      <c r="QC228" s="210"/>
      <c r="QD228" s="210"/>
      <c r="QE228" s="210"/>
      <c r="QF228" s="210"/>
      <c r="QG228" s="210"/>
      <c r="QH228" s="210"/>
      <c r="QI228" s="210"/>
      <c r="QJ228" s="210"/>
      <c r="QK228" s="210"/>
      <c r="QL228" s="210"/>
      <c r="QM228" s="210"/>
      <c r="QN228" s="210"/>
      <c r="QO228" s="210"/>
      <c r="QP228" s="210"/>
      <c r="QQ228" s="210"/>
      <c r="QR228" s="210"/>
      <c r="QS228" s="210"/>
      <c r="QT228" s="210"/>
      <c r="QU228" s="210"/>
      <c r="QV228" s="210"/>
      <c r="QW228" s="210"/>
      <c r="QX228" s="210"/>
      <c r="QY228" s="210"/>
      <c r="QZ228" s="210"/>
      <c r="RA228" s="210"/>
      <c r="RB228" s="210"/>
      <c r="RC228" s="210"/>
      <c r="RD228" s="210"/>
      <c r="RE228" s="210"/>
      <c r="RF228" s="210"/>
      <c r="RG228" s="210"/>
      <c r="RH228" s="210"/>
      <c r="RI228" s="210"/>
      <c r="RJ228" s="210"/>
      <c r="RK228" s="210"/>
      <c r="RL228" s="210"/>
      <c r="RM228" s="210"/>
      <c r="RN228" s="210"/>
      <c r="RO228" s="210"/>
      <c r="RP228" s="210"/>
      <c r="RQ228" s="210"/>
      <c r="RR228" s="210"/>
      <c r="RS228" s="210"/>
      <c r="RT228" s="210"/>
      <c r="RU228" s="210"/>
      <c r="RV228" s="210"/>
      <c r="RW228" s="210"/>
      <c r="RX228" s="210"/>
      <c r="RY228" s="210"/>
      <c r="RZ228" s="210"/>
      <c r="SA228" s="210"/>
      <c r="SB228" s="210"/>
      <c r="SC228" s="210"/>
      <c r="SD228" s="210"/>
      <c r="SE228" s="210"/>
      <c r="SF228" s="210"/>
      <c r="SG228" s="210"/>
      <c r="SH228" s="210"/>
      <c r="SI228" s="210"/>
      <c r="SJ228" s="210"/>
      <c r="SK228" s="210"/>
      <c r="SL228" s="210"/>
      <c r="SM228" s="210"/>
      <c r="SN228" s="210"/>
      <c r="SO228" s="210"/>
      <c r="SP228" s="210"/>
      <c r="SQ228" s="210"/>
      <c r="SR228" s="210"/>
      <c r="SS228" s="210"/>
      <c r="ST228" s="210"/>
      <c r="SU228" s="210"/>
      <c r="SV228" s="210"/>
      <c r="SW228" s="210"/>
      <c r="SX228" s="210"/>
      <c r="SY228" s="210"/>
      <c r="SZ228" s="210"/>
      <c r="TA228" s="210"/>
      <c r="TB228" s="210"/>
      <c r="TC228" s="210"/>
      <c r="TD228" s="210"/>
      <c r="TE228" s="210"/>
      <c r="TF228" s="210"/>
      <c r="TG228" s="210"/>
      <c r="TH228" s="210"/>
      <c r="TI228" s="210"/>
      <c r="TJ228" s="210"/>
      <c r="TK228" s="210"/>
      <c r="TL228" s="210"/>
      <c r="TM228" s="210"/>
      <c r="TN228" s="210"/>
      <c r="TO228" s="210"/>
      <c r="TP228" s="210"/>
      <c r="TQ228" s="210"/>
      <c r="TR228" s="210"/>
      <c r="TS228" s="210"/>
      <c r="TT228" s="210"/>
      <c r="TU228" s="210"/>
      <c r="TV228" s="210"/>
      <c r="TW228" s="210"/>
      <c r="TX228" s="210"/>
      <c r="TY228" s="210"/>
      <c r="TZ228" s="210"/>
      <c r="UA228" s="210"/>
      <c r="UB228" s="210"/>
      <c r="UC228" s="210"/>
      <c r="UD228" s="210"/>
      <c r="UE228" s="210"/>
      <c r="UF228" s="210"/>
      <c r="UG228" s="210"/>
      <c r="UH228" s="210"/>
      <c r="UI228" s="210"/>
      <c r="UJ228" s="210"/>
      <c r="UK228" s="210"/>
      <c r="UL228" s="210"/>
      <c r="UM228" s="210"/>
      <c r="UN228" s="210"/>
      <c r="UO228" s="210"/>
      <c r="UP228" s="210"/>
      <c r="UQ228" s="210"/>
      <c r="UR228" s="210"/>
      <c r="US228" s="210"/>
      <c r="UT228" s="210"/>
      <c r="UU228" s="210"/>
      <c r="UV228" s="210"/>
      <c r="UW228" s="210"/>
      <c r="UX228" s="210"/>
      <c r="UY228" s="210"/>
      <c r="UZ228" s="210"/>
      <c r="VA228" s="210"/>
      <c r="VB228" s="210"/>
      <c r="VC228" s="210"/>
      <c r="VD228" s="210"/>
      <c r="VE228" s="210"/>
      <c r="VF228" s="210"/>
      <c r="VG228" s="210"/>
      <c r="VH228" s="210"/>
      <c r="VI228" s="210"/>
      <c r="VJ228" s="210"/>
      <c r="VK228" s="210"/>
      <c r="VL228" s="210"/>
      <c r="VM228" s="210"/>
      <c r="VN228" s="210"/>
      <c r="VO228" s="210"/>
      <c r="VP228" s="210"/>
      <c r="VQ228" s="210"/>
      <c r="VR228" s="210"/>
      <c r="VS228" s="210"/>
      <c r="VT228" s="210"/>
      <c r="VU228" s="210"/>
      <c r="VV228" s="210"/>
      <c r="VW228" s="210"/>
      <c r="VX228" s="210"/>
      <c r="VY228" s="210"/>
      <c r="VZ228" s="210"/>
      <c r="WA228" s="210"/>
      <c r="WB228" s="210"/>
      <c r="WC228" s="210"/>
      <c r="WD228" s="210"/>
      <c r="WE228" s="210"/>
      <c r="WF228" s="210"/>
      <c r="WG228" s="210"/>
      <c r="WH228" s="210"/>
      <c r="WI228" s="210"/>
      <c r="WJ228" s="210"/>
      <c r="WK228" s="210"/>
      <c r="WL228" s="210"/>
      <c r="WM228" s="210"/>
      <c r="WN228" s="210"/>
      <c r="WO228" s="210"/>
      <c r="WP228" s="210"/>
      <c r="WQ228" s="210"/>
      <c r="WR228" s="210"/>
      <c r="WS228" s="210"/>
      <c r="WT228" s="210"/>
      <c r="WU228" s="210"/>
      <c r="WV228" s="210"/>
      <c r="WW228" s="210"/>
      <c r="WX228" s="210"/>
      <c r="WY228" s="210"/>
      <c r="WZ228" s="210"/>
      <c r="XA228" s="210"/>
      <c r="XB228" s="210"/>
      <c r="XC228" s="210"/>
      <c r="XD228" s="210"/>
      <c r="XE228" s="210"/>
      <c r="XF228" s="210"/>
      <c r="XG228" s="210"/>
      <c r="XH228" s="210"/>
      <c r="XI228" s="210"/>
      <c r="XJ228" s="210"/>
      <c r="XK228" s="210"/>
      <c r="XL228" s="210"/>
      <c r="XM228" s="210"/>
      <c r="XN228" s="210"/>
      <c r="XO228" s="210"/>
      <c r="XP228" s="210"/>
      <c r="XQ228" s="210"/>
      <c r="XR228" s="210"/>
      <c r="XS228" s="210"/>
      <c r="XT228" s="210"/>
      <c r="XU228" s="210"/>
      <c r="XV228" s="210"/>
      <c r="XW228" s="210"/>
      <c r="XX228" s="210"/>
      <c r="XY228" s="210"/>
      <c r="XZ228" s="210"/>
      <c r="YA228" s="210"/>
      <c r="YB228" s="210"/>
      <c r="YC228" s="210"/>
      <c r="YD228" s="210"/>
      <c r="YE228" s="210"/>
      <c r="YF228" s="210"/>
      <c r="YG228" s="210"/>
      <c r="YH228" s="210"/>
      <c r="YI228" s="210"/>
      <c r="YJ228" s="210"/>
      <c r="YK228" s="210"/>
      <c r="YL228" s="210"/>
      <c r="YM228" s="210"/>
      <c r="YN228" s="210"/>
      <c r="YO228" s="210"/>
      <c r="YP228" s="210"/>
      <c r="YQ228" s="210"/>
      <c r="YR228" s="210"/>
      <c r="YS228" s="210"/>
      <c r="YT228" s="210"/>
      <c r="YU228" s="210"/>
      <c r="YV228" s="210"/>
      <c r="YW228" s="210"/>
      <c r="YX228" s="210"/>
      <c r="YY228" s="210"/>
      <c r="YZ228" s="210"/>
      <c r="ZA228" s="210"/>
      <c r="ZB228" s="210"/>
      <c r="ZC228" s="210"/>
      <c r="ZD228" s="210"/>
      <c r="ZE228" s="210"/>
      <c r="ZF228" s="210"/>
      <c r="ZG228" s="210"/>
      <c r="ZH228" s="210"/>
      <c r="ZI228" s="210"/>
      <c r="ZJ228" s="210"/>
      <c r="ZK228" s="210"/>
      <c r="ZL228" s="210"/>
      <c r="ZM228" s="210"/>
      <c r="ZN228" s="210"/>
      <c r="ZO228" s="210"/>
      <c r="ZP228" s="210"/>
      <c r="ZQ228" s="210"/>
      <c r="ZR228" s="210"/>
      <c r="ZS228" s="210"/>
      <c r="ZT228" s="210"/>
      <c r="ZU228" s="210"/>
      <c r="ZV228" s="210"/>
      <c r="ZW228" s="210"/>
      <c r="ZX228" s="210"/>
      <c r="ZY228" s="210"/>
      <c r="ZZ228" s="210"/>
      <c r="AAA228" s="210"/>
      <c r="AAB228" s="210"/>
      <c r="AAC228" s="210"/>
      <c r="AAD228" s="210"/>
      <c r="AAE228" s="210"/>
      <c r="AAF228" s="210"/>
      <c r="AAG228" s="210"/>
      <c r="AAH228" s="210"/>
      <c r="AAI228" s="210"/>
      <c r="AAJ228" s="210"/>
      <c r="AAK228" s="210"/>
      <c r="AAL228" s="210"/>
      <c r="AAM228" s="210"/>
      <c r="AAN228" s="210"/>
      <c r="AAO228" s="210"/>
      <c r="AAP228" s="210"/>
      <c r="AAQ228" s="210"/>
      <c r="AAR228" s="210"/>
      <c r="AAS228" s="210"/>
      <c r="AAT228" s="210"/>
      <c r="AAU228" s="210"/>
      <c r="AAV228" s="210"/>
      <c r="AAW228" s="210"/>
      <c r="AAX228" s="210"/>
      <c r="AAY228" s="210"/>
      <c r="AAZ228" s="210"/>
      <c r="ABA228" s="210"/>
      <c r="ABB228" s="210"/>
      <c r="ABC228" s="210"/>
      <c r="ABD228" s="210"/>
      <c r="ABE228" s="210"/>
      <c r="ABF228" s="210"/>
      <c r="ABG228" s="210"/>
      <c r="ABH228" s="210"/>
      <c r="ABI228" s="210"/>
      <c r="ABJ228" s="210"/>
      <c r="ABK228" s="210"/>
      <c r="ABL228" s="210"/>
      <c r="ABM228" s="210"/>
      <c r="ABN228" s="210"/>
      <c r="ABO228" s="210"/>
      <c r="ABP228" s="210"/>
      <c r="ABQ228" s="210"/>
      <c r="ABR228" s="210"/>
      <c r="ABS228" s="210"/>
      <c r="ABT228" s="210"/>
      <c r="ABU228" s="210"/>
      <c r="ABV228" s="210"/>
      <c r="ABW228" s="210"/>
      <c r="ABX228" s="210"/>
      <c r="ABY228" s="210"/>
      <c r="ABZ228" s="210"/>
      <c r="ACA228" s="210"/>
      <c r="ACB228" s="210"/>
      <c r="ACC228" s="210"/>
      <c r="ACD228" s="210"/>
      <c r="ACE228" s="210"/>
      <c r="ACF228" s="210"/>
      <c r="ACG228" s="210"/>
      <c r="ACH228" s="210"/>
      <c r="ACI228" s="210"/>
      <c r="ACJ228" s="210"/>
      <c r="ACK228" s="210"/>
      <c r="ACL228" s="210"/>
      <c r="ACM228" s="210"/>
      <c r="ACN228" s="210"/>
      <c r="ACO228" s="210"/>
      <c r="ACP228" s="210"/>
      <c r="ACQ228" s="210"/>
      <c r="ACR228" s="210"/>
      <c r="ACS228" s="210"/>
      <c r="ACT228" s="210"/>
      <c r="ACU228" s="210"/>
      <c r="ACV228" s="210"/>
      <c r="ACW228" s="210"/>
      <c r="ACX228" s="210"/>
      <c r="ACY228" s="210"/>
      <c r="ACZ228" s="210"/>
      <c r="ADA228" s="210"/>
      <c r="ADB228" s="210"/>
      <c r="ADC228" s="210"/>
      <c r="ADD228" s="210"/>
      <c r="ADE228" s="210"/>
      <c r="ADF228" s="210"/>
      <c r="ADG228" s="210"/>
      <c r="ADH228" s="210"/>
      <c r="ADI228" s="210"/>
      <c r="ADJ228" s="210"/>
      <c r="ADK228" s="210"/>
      <c r="ADL228" s="210"/>
      <c r="ADM228" s="210"/>
      <c r="ADN228" s="210"/>
    </row>
    <row r="229" spans="1:794" ht="25.5" x14ac:dyDescent="0.2">
      <c r="A229" s="213">
        <v>438</v>
      </c>
      <c r="B229" s="219" t="s">
        <v>1650</v>
      </c>
      <c r="C229" s="219" t="s">
        <v>1069</v>
      </c>
      <c r="D229" s="219" t="s">
        <v>1070</v>
      </c>
      <c r="E229" s="213" t="s">
        <v>588</v>
      </c>
      <c r="F229" s="219" t="s">
        <v>1071</v>
      </c>
      <c r="G229" s="204" t="s">
        <v>1383</v>
      </c>
    </row>
    <row r="230" spans="1:794" x14ac:dyDescent="0.2">
      <c r="A230" s="213">
        <v>440</v>
      </c>
      <c r="B230" s="219" t="s">
        <v>1489</v>
      </c>
      <c r="C230" s="219" t="s">
        <v>1072</v>
      </c>
      <c r="D230" s="219" t="s">
        <v>1073</v>
      </c>
      <c r="E230" s="213" t="s">
        <v>588</v>
      </c>
      <c r="F230" s="219" t="s">
        <v>1074</v>
      </c>
      <c r="G230" s="204"/>
    </row>
    <row r="231" spans="1:794" x14ac:dyDescent="0.2">
      <c r="A231" s="213">
        <v>451</v>
      </c>
      <c r="B231" s="219" t="s">
        <v>1651</v>
      </c>
      <c r="C231" s="219" t="s">
        <v>1075</v>
      </c>
      <c r="D231" s="219" t="s">
        <v>603</v>
      </c>
      <c r="E231" s="213" t="s">
        <v>1076</v>
      </c>
      <c r="F231" s="219" t="s">
        <v>604</v>
      </c>
      <c r="G231" s="204"/>
    </row>
    <row r="232" spans="1:794" x14ac:dyDescent="0.2">
      <c r="A232" s="213">
        <v>453</v>
      </c>
      <c r="B232" s="219" t="s">
        <v>1465</v>
      </c>
      <c r="C232" s="219" t="s">
        <v>1077</v>
      </c>
      <c r="D232" s="219" t="s">
        <v>1078</v>
      </c>
      <c r="E232" s="213" t="s">
        <v>1079</v>
      </c>
      <c r="F232" s="219" t="s">
        <v>1080</v>
      </c>
      <c r="G232" s="204"/>
    </row>
    <row r="233" spans="1:794" x14ac:dyDescent="0.2">
      <c r="A233" s="213">
        <v>454</v>
      </c>
      <c r="B233" s="219" t="s">
        <v>1652</v>
      </c>
      <c r="C233" s="219" t="s">
        <v>546</v>
      </c>
      <c r="D233" s="219" t="s">
        <v>1081</v>
      </c>
      <c r="E233" s="213" t="s">
        <v>1082</v>
      </c>
      <c r="F233" s="219" t="s">
        <v>1083</v>
      </c>
      <c r="G233" s="204"/>
    </row>
    <row r="234" spans="1:794" x14ac:dyDescent="0.2">
      <c r="A234" s="213">
        <v>455</v>
      </c>
      <c r="B234" s="219" t="s">
        <v>1648</v>
      </c>
      <c r="C234" s="219" t="s">
        <v>543</v>
      </c>
      <c r="D234" s="219" t="s">
        <v>1084</v>
      </c>
      <c r="E234" s="213" t="s">
        <v>1085</v>
      </c>
      <c r="F234" s="219" t="s">
        <v>1086</v>
      </c>
      <c r="G234" s="204"/>
    </row>
    <row r="235" spans="1:794" x14ac:dyDescent="0.2">
      <c r="A235" s="213">
        <v>457</v>
      </c>
      <c r="B235" s="219" t="s">
        <v>1653</v>
      </c>
      <c r="C235" s="219" t="s">
        <v>1087</v>
      </c>
      <c r="D235" s="219" t="s">
        <v>1088</v>
      </c>
      <c r="E235" s="213" t="s">
        <v>1089</v>
      </c>
      <c r="F235" s="219" t="s">
        <v>1090</v>
      </c>
      <c r="G235" s="204"/>
    </row>
    <row r="236" spans="1:794" x14ac:dyDescent="0.2">
      <c r="A236" s="213">
        <v>458</v>
      </c>
      <c r="B236" s="219" t="s">
        <v>1654</v>
      </c>
      <c r="C236" s="219" t="s">
        <v>543</v>
      </c>
      <c r="D236" s="219" t="s">
        <v>1091</v>
      </c>
      <c r="E236" s="213" t="s">
        <v>605</v>
      </c>
      <c r="F236" s="219" t="s">
        <v>1092</v>
      </c>
      <c r="G236" s="204"/>
    </row>
    <row r="237" spans="1:794" x14ac:dyDescent="0.2">
      <c r="A237" s="213">
        <v>460</v>
      </c>
      <c r="B237" s="219" t="s">
        <v>1655</v>
      </c>
      <c r="C237" s="219" t="s">
        <v>1093</v>
      </c>
      <c r="D237" s="219" t="s">
        <v>1094</v>
      </c>
      <c r="E237" s="213" t="s">
        <v>606</v>
      </c>
      <c r="F237" s="219" t="s">
        <v>1095</v>
      </c>
      <c r="G237" s="204"/>
    </row>
    <row r="238" spans="1:794" x14ac:dyDescent="0.2">
      <c r="A238" s="213">
        <v>461</v>
      </c>
      <c r="B238" s="219" t="s">
        <v>1656</v>
      </c>
      <c r="C238" s="219" t="s">
        <v>543</v>
      </c>
      <c r="D238" s="219" t="s">
        <v>1091</v>
      </c>
      <c r="E238" s="213" t="s">
        <v>1096</v>
      </c>
      <c r="F238" s="219" t="s">
        <v>1092</v>
      </c>
      <c r="G238" s="204"/>
    </row>
    <row r="239" spans="1:794" x14ac:dyDescent="0.2">
      <c r="A239" s="213">
        <v>462</v>
      </c>
      <c r="B239" s="219" t="s">
        <v>1657</v>
      </c>
      <c r="C239" s="219" t="s">
        <v>1097</v>
      </c>
      <c r="D239" s="219" t="s">
        <v>607</v>
      </c>
      <c r="E239" s="213" t="s">
        <v>606</v>
      </c>
      <c r="F239" s="219" t="s">
        <v>1098</v>
      </c>
      <c r="G239" s="204"/>
    </row>
    <row r="240" spans="1:794" x14ac:dyDescent="0.2">
      <c r="A240" s="213">
        <v>463</v>
      </c>
      <c r="B240" s="219" t="s">
        <v>1390</v>
      </c>
      <c r="C240" s="219" t="s">
        <v>546</v>
      </c>
      <c r="D240" s="219" t="s">
        <v>608</v>
      </c>
      <c r="E240" s="213" t="s">
        <v>1089</v>
      </c>
      <c r="F240" s="219" t="s">
        <v>1099</v>
      </c>
      <c r="G240" s="204"/>
    </row>
    <row r="241" spans="1:794" x14ac:dyDescent="0.2">
      <c r="A241" s="213">
        <v>464</v>
      </c>
      <c r="B241" s="219" t="s">
        <v>1658</v>
      </c>
      <c r="C241" s="219" t="s">
        <v>543</v>
      </c>
      <c r="D241" s="219" t="s">
        <v>1091</v>
      </c>
      <c r="E241" s="213" t="s">
        <v>1096</v>
      </c>
      <c r="F241" s="219" t="s">
        <v>1092</v>
      </c>
      <c r="G241" s="204"/>
    </row>
    <row r="242" spans="1:794" x14ac:dyDescent="0.2">
      <c r="A242" s="213">
        <v>465</v>
      </c>
      <c r="B242" s="219" t="s">
        <v>1471</v>
      </c>
      <c r="C242" s="219" t="s">
        <v>1100</v>
      </c>
      <c r="D242" s="219" t="s">
        <v>607</v>
      </c>
      <c r="E242" s="213" t="s">
        <v>606</v>
      </c>
      <c r="F242" s="219" t="s">
        <v>1101</v>
      </c>
      <c r="G242" s="204"/>
    </row>
    <row r="243" spans="1:794" s="215" customFormat="1" ht="25.5" x14ac:dyDescent="0.2">
      <c r="A243" s="214">
        <v>466</v>
      </c>
      <c r="B243" s="214" t="s">
        <v>1102</v>
      </c>
      <c r="C243" s="214" t="s">
        <v>1103</v>
      </c>
      <c r="D243" s="214" t="s">
        <v>1075</v>
      </c>
      <c r="E243" s="214" t="s">
        <v>1104</v>
      </c>
      <c r="F243" s="214" t="s">
        <v>604</v>
      </c>
      <c r="G243" s="205" t="s">
        <v>1361</v>
      </c>
      <c r="H243" s="210"/>
      <c r="I243" s="210"/>
      <c r="J243" s="210"/>
      <c r="K243" s="210"/>
      <c r="L243" s="210"/>
      <c r="M243" s="210"/>
      <c r="N243" s="210"/>
      <c r="O243" s="210"/>
      <c r="P243" s="210"/>
      <c r="Q243" s="210"/>
      <c r="R243" s="210"/>
      <c r="S243" s="210"/>
      <c r="T243" s="210"/>
      <c r="U243" s="210"/>
      <c r="V243" s="210"/>
      <c r="W243" s="210"/>
      <c r="X243" s="210"/>
      <c r="Y243" s="210"/>
      <c r="Z243" s="210"/>
      <c r="AA243" s="210"/>
      <c r="AB243" s="210"/>
      <c r="AC243" s="210"/>
      <c r="AD243" s="210"/>
      <c r="AE243" s="210"/>
      <c r="AF243" s="210"/>
      <c r="AG243" s="210"/>
      <c r="AH243" s="210"/>
      <c r="AI243" s="210"/>
      <c r="AJ243" s="210"/>
      <c r="AK243" s="210"/>
      <c r="AL243" s="210"/>
      <c r="AM243" s="210"/>
      <c r="AN243" s="210"/>
      <c r="AO243" s="210"/>
      <c r="AP243" s="210"/>
      <c r="AQ243" s="210"/>
      <c r="AR243" s="210"/>
      <c r="AS243" s="210"/>
      <c r="AT243" s="210"/>
      <c r="AU243" s="210"/>
      <c r="AV243" s="210"/>
      <c r="AW243" s="210"/>
      <c r="AX243" s="210"/>
      <c r="AY243" s="210"/>
      <c r="AZ243" s="210"/>
      <c r="BA243" s="210"/>
      <c r="BB243" s="210"/>
      <c r="BC243" s="210"/>
      <c r="BD243" s="210"/>
      <c r="BE243" s="210"/>
      <c r="BF243" s="210"/>
      <c r="BG243" s="210"/>
      <c r="BH243" s="210"/>
      <c r="BI243" s="210"/>
      <c r="BJ243" s="210"/>
      <c r="BK243" s="210"/>
      <c r="BL243" s="210"/>
      <c r="BM243" s="210"/>
      <c r="BN243" s="210"/>
      <c r="BO243" s="210"/>
      <c r="BP243" s="210"/>
      <c r="BQ243" s="210"/>
      <c r="BR243" s="210"/>
      <c r="BS243" s="210"/>
      <c r="BT243" s="210"/>
      <c r="BU243" s="210"/>
      <c r="BV243" s="210"/>
      <c r="BW243" s="210"/>
      <c r="BX243" s="210"/>
      <c r="BY243" s="210"/>
      <c r="BZ243" s="210"/>
      <c r="CA243" s="210"/>
      <c r="CB243" s="210"/>
      <c r="CC243" s="210"/>
      <c r="CD243" s="210"/>
      <c r="CE243" s="210"/>
      <c r="CF243" s="210"/>
      <c r="CG243" s="210"/>
      <c r="CH243" s="210"/>
      <c r="CI243" s="210"/>
      <c r="CJ243" s="210"/>
      <c r="CK243" s="210"/>
      <c r="CL243" s="210"/>
      <c r="CM243" s="210"/>
      <c r="CN243" s="210"/>
      <c r="CO243" s="210"/>
      <c r="CP243" s="210"/>
      <c r="CQ243" s="210"/>
      <c r="CR243" s="210"/>
      <c r="CS243" s="210"/>
      <c r="CT243" s="210"/>
      <c r="CU243" s="210"/>
      <c r="CV243" s="210"/>
      <c r="CW243" s="210"/>
      <c r="CX243" s="210"/>
      <c r="CY243" s="210"/>
      <c r="CZ243" s="210"/>
      <c r="DA243" s="210"/>
      <c r="DB243" s="210"/>
      <c r="DC243" s="210"/>
      <c r="DD243" s="210"/>
      <c r="DE243" s="210"/>
      <c r="DF243" s="210"/>
      <c r="DG243" s="210"/>
      <c r="DH243" s="210"/>
      <c r="DI243" s="210"/>
      <c r="DJ243" s="210"/>
      <c r="DK243" s="210"/>
      <c r="DL243" s="210"/>
      <c r="DM243" s="210"/>
      <c r="DN243" s="210"/>
      <c r="DO243" s="210"/>
      <c r="DP243" s="210"/>
      <c r="DQ243" s="210"/>
      <c r="DR243" s="210"/>
      <c r="DS243" s="210"/>
      <c r="DT243" s="210"/>
      <c r="DU243" s="210"/>
      <c r="DV243" s="210"/>
      <c r="DW243" s="210"/>
      <c r="DX243" s="210"/>
      <c r="DY243" s="210"/>
      <c r="DZ243" s="210"/>
      <c r="EA243" s="210"/>
      <c r="EB243" s="210"/>
      <c r="EC243" s="210"/>
      <c r="ED243" s="210"/>
      <c r="EE243" s="210"/>
      <c r="EF243" s="210"/>
      <c r="EG243" s="210"/>
      <c r="EH243" s="210"/>
      <c r="EI243" s="210"/>
      <c r="EJ243" s="210"/>
      <c r="EK243" s="210"/>
      <c r="EL243" s="210"/>
      <c r="EM243" s="210"/>
      <c r="EN243" s="210"/>
      <c r="EO243" s="210"/>
      <c r="EP243" s="210"/>
      <c r="EQ243" s="210"/>
      <c r="ER243" s="210"/>
      <c r="ES243" s="210"/>
      <c r="ET243" s="210"/>
      <c r="EU243" s="210"/>
      <c r="EV243" s="210"/>
      <c r="EW243" s="210"/>
      <c r="EX243" s="210"/>
      <c r="EY243" s="210"/>
      <c r="EZ243" s="210"/>
      <c r="FA243" s="210"/>
      <c r="FB243" s="210"/>
      <c r="FC243" s="210"/>
      <c r="FD243" s="210"/>
      <c r="FE243" s="210"/>
      <c r="FF243" s="210"/>
      <c r="FG243" s="210"/>
      <c r="FH243" s="210"/>
      <c r="FI243" s="210"/>
      <c r="FJ243" s="210"/>
      <c r="FK243" s="210"/>
      <c r="FL243" s="210"/>
      <c r="FM243" s="210"/>
      <c r="FN243" s="210"/>
      <c r="FO243" s="210"/>
      <c r="FP243" s="210"/>
      <c r="FQ243" s="210"/>
      <c r="FR243" s="210"/>
      <c r="FS243" s="210"/>
      <c r="FT243" s="210"/>
      <c r="FU243" s="210"/>
      <c r="FV243" s="210"/>
      <c r="FW243" s="210"/>
      <c r="FX243" s="210"/>
      <c r="FY243" s="210"/>
      <c r="FZ243" s="210"/>
      <c r="GA243" s="210"/>
      <c r="GB243" s="210"/>
      <c r="GC243" s="210"/>
      <c r="GD243" s="210"/>
      <c r="GE243" s="210"/>
      <c r="GF243" s="210"/>
      <c r="GG243" s="210"/>
      <c r="GH243" s="210"/>
      <c r="GI243" s="210"/>
      <c r="GJ243" s="210"/>
      <c r="GK243" s="210"/>
      <c r="GL243" s="210"/>
      <c r="GM243" s="210"/>
      <c r="GN243" s="210"/>
      <c r="GO243" s="210"/>
      <c r="GP243" s="210"/>
      <c r="GQ243" s="210"/>
      <c r="GR243" s="210"/>
      <c r="GS243" s="210"/>
      <c r="GT243" s="210"/>
      <c r="GU243" s="210"/>
      <c r="GV243" s="210"/>
      <c r="GW243" s="210"/>
      <c r="GX243" s="210"/>
      <c r="GY243" s="210"/>
      <c r="GZ243" s="210"/>
      <c r="HA243" s="210"/>
      <c r="HB243" s="210"/>
      <c r="HC243" s="210"/>
      <c r="HD243" s="210"/>
      <c r="HE243" s="210"/>
      <c r="HF243" s="210"/>
      <c r="HG243" s="210"/>
      <c r="HH243" s="210"/>
      <c r="HI243" s="210"/>
      <c r="HJ243" s="210"/>
      <c r="HK243" s="210"/>
      <c r="HL243" s="210"/>
      <c r="HM243" s="210"/>
      <c r="HN243" s="210"/>
      <c r="HO243" s="210"/>
      <c r="HP243" s="210"/>
      <c r="HQ243" s="210"/>
      <c r="HR243" s="210"/>
      <c r="HS243" s="210"/>
      <c r="HT243" s="210"/>
      <c r="HU243" s="210"/>
      <c r="HV243" s="210"/>
      <c r="HW243" s="210"/>
      <c r="HX243" s="210"/>
      <c r="HY243" s="210"/>
      <c r="HZ243" s="210"/>
      <c r="IA243" s="210"/>
      <c r="IB243" s="210"/>
      <c r="IC243" s="210"/>
      <c r="ID243" s="210"/>
      <c r="IE243" s="210"/>
      <c r="IF243" s="210"/>
      <c r="IG243" s="210"/>
      <c r="IH243" s="210"/>
      <c r="II243" s="210"/>
      <c r="IJ243" s="210"/>
      <c r="IK243" s="210"/>
      <c r="IL243" s="210"/>
      <c r="IM243" s="210"/>
      <c r="IN243" s="210"/>
      <c r="IO243" s="210"/>
      <c r="IP243" s="210"/>
      <c r="IQ243" s="210"/>
      <c r="IR243" s="210"/>
      <c r="IS243" s="210"/>
      <c r="IT243" s="210"/>
      <c r="IU243" s="210"/>
      <c r="IV243" s="210"/>
      <c r="IW243" s="210"/>
      <c r="IX243" s="210"/>
      <c r="IY243" s="210"/>
      <c r="IZ243" s="210"/>
      <c r="JA243" s="210"/>
      <c r="JB243" s="210"/>
      <c r="JC243" s="210"/>
      <c r="JD243" s="210"/>
      <c r="JE243" s="210"/>
      <c r="JF243" s="210"/>
      <c r="JG243" s="210"/>
      <c r="JH243" s="210"/>
      <c r="JI243" s="210"/>
      <c r="JJ243" s="210"/>
      <c r="JK243" s="210"/>
      <c r="JL243" s="210"/>
      <c r="JM243" s="210"/>
      <c r="JN243" s="210"/>
      <c r="JO243" s="210"/>
      <c r="JP243" s="210"/>
      <c r="JQ243" s="210"/>
      <c r="JR243" s="210"/>
      <c r="JS243" s="210"/>
      <c r="JT243" s="210"/>
      <c r="JU243" s="210"/>
      <c r="JV243" s="210"/>
      <c r="JW243" s="210"/>
      <c r="JX243" s="210"/>
      <c r="JY243" s="210"/>
      <c r="JZ243" s="210"/>
      <c r="KA243" s="210"/>
      <c r="KB243" s="210"/>
      <c r="KC243" s="210"/>
      <c r="KD243" s="210"/>
      <c r="KE243" s="210"/>
      <c r="KF243" s="210"/>
      <c r="KG243" s="210"/>
      <c r="KH243" s="210"/>
      <c r="KI243" s="210"/>
      <c r="KJ243" s="210"/>
      <c r="KK243" s="210"/>
      <c r="KL243" s="210"/>
      <c r="KM243" s="210"/>
      <c r="KN243" s="210"/>
      <c r="KO243" s="210"/>
      <c r="KP243" s="210"/>
      <c r="KQ243" s="210"/>
      <c r="KR243" s="210"/>
      <c r="KS243" s="210"/>
      <c r="KT243" s="210"/>
      <c r="KU243" s="210"/>
      <c r="KV243" s="210"/>
      <c r="KW243" s="210"/>
      <c r="KX243" s="210"/>
      <c r="KY243" s="210"/>
      <c r="KZ243" s="210"/>
      <c r="LA243" s="210"/>
      <c r="LB243" s="210"/>
      <c r="LC243" s="210"/>
      <c r="LD243" s="210"/>
      <c r="LE243" s="210"/>
      <c r="LF243" s="210"/>
      <c r="LG243" s="210"/>
      <c r="LH243" s="210"/>
      <c r="LI243" s="210"/>
      <c r="LJ243" s="210"/>
      <c r="LK243" s="210"/>
      <c r="LL243" s="210"/>
      <c r="LM243" s="210"/>
      <c r="LN243" s="210"/>
      <c r="LO243" s="210"/>
      <c r="LP243" s="210"/>
      <c r="LQ243" s="210"/>
      <c r="LR243" s="210"/>
      <c r="LS243" s="210"/>
      <c r="LT243" s="210"/>
      <c r="LU243" s="210"/>
      <c r="LV243" s="210"/>
      <c r="LW243" s="210"/>
      <c r="LX243" s="210"/>
      <c r="LY243" s="210"/>
      <c r="LZ243" s="210"/>
      <c r="MA243" s="210"/>
      <c r="MB243" s="210"/>
      <c r="MC243" s="210"/>
      <c r="MD243" s="210"/>
      <c r="ME243" s="210"/>
      <c r="MF243" s="210"/>
      <c r="MG243" s="210"/>
      <c r="MH243" s="210"/>
      <c r="MI243" s="210"/>
      <c r="MJ243" s="210"/>
      <c r="MK243" s="210"/>
      <c r="ML243" s="210"/>
      <c r="MM243" s="210"/>
      <c r="MN243" s="210"/>
      <c r="MO243" s="210"/>
      <c r="MP243" s="210"/>
      <c r="MQ243" s="210"/>
      <c r="MR243" s="210"/>
      <c r="MS243" s="210"/>
      <c r="MT243" s="210"/>
      <c r="MU243" s="210"/>
      <c r="MV243" s="210"/>
      <c r="MW243" s="210"/>
      <c r="MX243" s="210"/>
      <c r="MY243" s="210"/>
      <c r="MZ243" s="210"/>
      <c r="NA243" s="210"/>
      <c r="NB243" s="210"/>
      <c r="NC243" s="210"/>
      <c r="ND243" s="210"/>
      <c r="NE243" s="210"/>
      <c r="NF243" s="210"/>
      <c r="NG243" s="210"/>
      <c r="NH243" s="210"/>
      <c r="NI243" s="210"/>
      <c r="NJ243" s="210"/>
      <c r="NK243" s="210"/>
      <c r="NL243" s="210"/>
      <c r="NM243" s="210"/>
      <c r="NN243" s="210"/>
      <c r="NO243" s="210"/>
      <c r="NP243" s="210"/>
      <c r="NQ243" s="210"/>
      <c r="NR243" s="210"/>
      <c r="NS243" s="210"/>
      <c r="NT243" s="210"/>
      <c r="NU243" s="210"/>
      <c r="NV243" s="210"/>
      <c r="NW243" s="210"/>
      <c r="NX243" s="210"/>
      <c r="NY243" s="210"/>
      <c r="NZ243" s="210"/>
      <c r="OA243" s="210"/>
      <c r="OB243" s="210"/>
      <c r="OC243" s="210"/>
      <c r="OD243" s="210"/>
      <c r="OE243" s="210"/>
      <c r="OF243" s="210"/>
      <c r="OG243" s="210"/>
      <c r="OH243" s="210"/>
      <c r="OI243" s="210"/>
      <c r="OJ243" s="210"/>
      <c r="OK243" s="210"/>
      <c r="OL243" s="210"/>
      <c r="OM243" s="210"/>
      <c r="ON243" s="210"/>
      <c r="OO243" s="210"/>
      <c r="OP243" s="210"/>
      <c r="OQ243" s="210"/>
      <c r="OR243" s="210"/>
      <c r="OS243" s="210"/>
      <c r="OT243" s="210"/>
      <c r="OU243" s="210"/>
      <c r="OV243" s="210"/>
      <c r="OW243" s="210"/>
      <c r="OX243" s="210"/>
      <c r="OY243" s="210"/>
      <c r="OZ243" s="210"/>
      <c r="PA243" s="210"/>
      <c r="PB243" s="210"/>
      <c r="PC243" s="210"/>
      <c r="PD243" s="210"/>
      <c r="PE243" s="210"/>
      <c r="PF243" s="210"/>
      <c r="PG243" s="210"/>
      <c r="PH243" s="210"/>
      <c r="PI243" s="210"/>
      <c r="PJ243" s="210"/>
      <c r="PK243" s="210"/>
      <c r="PL243" s="210"/>
      <c r="PM243" s="210"/>
      <c r="PN243" s="210"/>
      <c r="PO243" s="210"/>
      <c r="PP243" s="210"/>
      <c r="PQ243" s="210"/>
      <c r="PR243" s="210"/>
      <c r="PS243" s="210"/>
      <c r="PT243" s="210"/>
      <c r="PU243" s="210"/>
      <c r="PV243" s="210"/>
      <c r="PW243" s="210"/>
      <c r="PX243" s="210"/>
      <c r="PY243" s="210"/>
      <c r="PZ243" s="210"/>
      <c r="QA243" s="210"/>
      <c r="QB243" s="210"/>
      <c r="QC243" s="210"/>
      <c r="QD243" s="210"/>
      <c r="QE243" s="210"/>
      <c r="QF243" s="210"/>
      <c r="QG243" s="210"/>
      <c r="QH243" s="210"/>
      <c r="QI243" s="210"/>
      <c r="QJ243" s="210"/>
      <c r="QK243" s="210"/>
      <c r="QL243" s="210"/>
      <c r="QM243" s="210"/>
      <c r="QN243" s="210"/>
      <c r="QO243" s="210"/>
      <c r="QP243" s="210"/>
      <c r="QQ243" s="210"/>
      <c r="QR243" s="210"/>
      <c r="QS243" s="210"/>
      <c r="QT243" s="210"/>
      <c r="QU243" s="210"/>
      <c r="QV243" s="210"/>
      <c r="QW243" s="210"/>
      <c r="QX243" s="210"/>
      <c r="QY243" s="210"/>
      <c r="QZ243" s="210"/>
      <c r="RA243" s="210"/>
      <c r="RB243" s="210"/>
      <c r="RC243" s="210"/>
      <c r="RD243" s="210"/>
      <c r="RE243" s="210"/>
      <c r="RF243" s="210"/>
      <c r="RG243" s="210"/>
      <c r="RH243" s="210"/>
      <c r="RI243" s="210"/>
      <c r="RJ243" s="210"/>
      <c r="RK243" s="210"/>
      <c r="RL243" s="210"/>
      <c r="RM243" s="210"/>
      <c r="RN243" s="210"/>
      <c r="RO243" s="210"/>
      <c r="RP243" s="210"/>
      <c r="RQ243" s="210"/>
      <c r="RR243" s="210"/>
      <c r="RS243" s="210"/>
      <c r="RT243" s="210"/>
      <c r="RU243" s="210"/>
      <c r="RV243" s="210"/>
      <c r="RW243" s="210"/>
      <c r="RX243" s="210"/>
      <c r="RY243" s="210"/>
      <c r="RZ243" s="210"/>
      <c r="SA243" s="210"/>
      <c r="SB243" s="210"/>
      <c r="SC243" s="210"/>
      <c r="SD243" s="210"/>
      <c r="SE243" s="210"/>
      <c r="SF243" s="210"/>
      <c r="SG243" s="210"/>
      <c r="SH243" s="210"/>
      <c r="SI243" s="210"/>
      <c r="SJ243" s="210"/>
      <c r="SK243" s="210"/>
      <c r="SL243" s="210"/>
      <c r="SM243" s="210"/>
      <c r="SN243" s="210"/>
      <c r="SO243" s="210"/>
      <c r="SP243" s="210"/>
      <c r="SQ243" s="210"/>
      <c r="SR243" s="210"/>
      <c r="SS243" s="210"/>
      <c r="ST243" s="210"/>
      <c r="SU243" s="210"/>
      <c r="SV243" s="210"/>
      <c r="SW243" s="210"/>
      <c r="SX243" s="210"/>
      <c r="SY243" s="210"/>
      <c r="SZ243" s="210"/>
      <c r="TA243" s="210"/>
      <c r="TB243" s="210"/>
      <c r="TC243" s="210"/>
      <c r="TD243" s="210"/>
      <c r="TE243" s="210"/>
      <c r="TF243" s="210"/>
      <c r="TG243" s="210"/>
      <c r="TH243" s="210"/>
      <c r="TI243" s="210"/>
      <c r="TJ243" s="210"/>
      <c r="TK243" s="210"/>
      <c r="TL243" s="210"/>
      <c r="TM243" s="210"/>
      <c r="TN243" s="210"/>
      <c r="TO243" s="210"/>
      <c r="TP243" s="210"/>
      <c r="TQ243" s="210"/>
      <c r="TR243" s="210"/>
      <c r="TS243" s="210"/>
      <c r="TT243" s="210"/>
      <c r="TU243" s="210"/>
      <c r="TV243" s="210"/>
      <c r="TW243" s="210"/>
      <c r="TX243" s="210"/>
      <c r="TY243" s="210"/>
      <c r="TZ243" s="210"/>
      <c r="UA243" s="210"/>
      <c r="UB243" s="210"/>
      <c r="UC243" s="210"/>
      <c r="UD243" s="210"/>
      <c r="UE243" s="210"/>
      <c r="UF243" s="210"/>
      <c r="UG243" s="210"/>
      <c r="UH243" s="210"/>
      <c r="UI243" s="210"/>
      <c r="UJ243" s="210"/>
      <c r="UK243" s="210"/>
      <c r="UL243" s="210"/>
      <c r="UM243" s="210"/>
      <c r="UN243" s="210"/>
      <c r="UO243" s="210"/>
      <c r="UP243" s="210"/>
      <c r="UQ243" s="210"/>
      <c r="UR243" s="210"/>
      <c r="US243" s="210"/>
      <c r="UT243" s="210"/>
      <c r="UU243" s="210"/>
      <c r="UV243" s="210"/>
      <c r="UW243" s="210"/>
      <c r="UX243" s="210"/>
      <c r="UY243" s="210"/>
      <c r="UZ243" s="210"/>
      <c r="VA243" s="210"/>
      <c r="VB243" s="210"/>
      <c r="VC243" s="210"/>
      <c r="VD243" s="210"/>
      <c r="VE243" s="210"/>
      <c r="VF243" s="210"/>
      <c r="VG243" s="210"/>
      <c r="VH243" s="210"/>
      <c r="VI243" s="210"/>
      <c r="VJ243" s="210"/>
      <c r="VK243" s="210"/>
      <c r="VL243" s="210"/>
      <c r="VM243" s="210"/>
      <c r="VN243" s="210"/>
      <c r="VO243" s="210"/>
      <c r="VP243" s="210"/>
      <c r="VQ243" s="210"/>
      <c r="VR243" s="210"/>
      <c r="VS243" s="210"/>
      <c r="VT243" s="210"/>
      <c r="VU243" s="210"/>
      <c r="VV243" s="210"/>
      <c r="VW243" s="210"/>
      <c r="VX243" s="210"/>
      <c r="VY243" s="210"/>
      <c r="VZ243" s="210"/>
      <c r="WA243" s="210"/>
      <c r="WB243" s="210"/>
      <c r="WC243" s="210"/>
      <c r="WD243" s="210"/>
      <c r="WE243" s="210"/>
      <c r="WF243" s="210"/>
      <c r="WG243" s="210"/>
      <c r="WH243" s="210"/>
      <c r="WI243" s="210"/>
      <c r="WJ243" s="210"/>
      <c r="WK243" s="210"/>
      <c r="WL243" s="210"/>
      <c r="WM243" s="210"/>
      <c r="WN243" s="210"/>
      <c r="WO243" s="210"/>
      <c r="WP243" s="210"/>
      <c r="WQ243" s="210"/>
      <c r="WR243" s="210"/>
      <c r="WS243" s="210"/>
      <c r="WT243" s="210"/>
      <c r="WU243" s="210"/>
      <c r="WV243" s="210"/>
      <c r="WW243" s="210"/>
      <c r="WX243" s="210"/>
      <c r="WY243" s="210"/>
      <c r="WZ243" s="210"/>
      <c r="XA243" s="210"/>
      <c r="XB243" s="210"/>
      <c r="XC243" s="210"/>
      <c r="XD243" s="210"/>
      <c r="XE243" s="210"/>
      <c r="XF243" s="210"/>
      <c r="XG243" s="210"/>
      <c r="XH243" s="210"/>
      <c r="XI243" s="210"/>
      <c r="XJ243" s="210"/>
      <c r="XK243" s="210"/>
      <c r="XL243" s="210"/>
      <c r="XM243" s="210"/>
      <c r="XN243" s="210"/>
      <c r="XO243" s="210"/>
      <c r="XP243" s="210"/>
      <c r="XQ243" s="210"/>
      <c r="XR243" s="210"/>
      <c r="XS243" s="210"/>
      <c r="XT243" s="210"/>
      <c r="XU243" s="210"/>
      <c r="XV243" s="210"/>
      <c r="XW243" s="210"/>
      <c r="XX243" s="210"/>
      <c r="XY243" s="210"/>
      <c r="XZ243" s="210"/>
      <c r="YA243" s="210"/>
      <c r="YB243" s="210"/>
      <c r="YC243" s="210"/>
      <c r="YD243" s="210"/>
      <c r="YE243" s="210"/>
      <c r="YF243" s="210"/>
      <c r="YG243" s="210"/>
      <c r="YH243" s="210"/>
      <c r="YI243" s="210"/>
      <c r="YJ243" s="210"/>
      <c r="YK243" s="210"/>
      <c r="YL243" s="210"/>
      <c r="YM243" s="210"/>
      <c r="YN243" s="210"/>
      <c r="YO243" s="210"/>
      <c r="YP243" s="210"/>
      <c r="YQ243" s="210"/>
      <c r="YR243" s="210"/>
      <c r="YS243" s="210"/>
      <c r="YT243" s="210"/>
      <c r="YU243" s="210"/>
      <c r="YV243" s="210"/>
      <c r="YW243" s="210"/>
      <c r="YX243" s="210"/>
      <c r="YY243" s="210"/>
      <c r="YZ243" s="210"/>
      <c r="ZA243" s="210"/>
      <c r="ZB243" s="210"/>
      <c r="ZC243" s="210"/>
      <c r="ZD243" s="210"/>
      <c r="ZE243" s="210"/>
      <c r="ZF243" s="210"/>
      <c r="ZG243" s="210"/>
      <c r="ZH243" s="210"/>
      <c r="ZI243" s="210"/>
      <c r="ZJ243" s="210"/>
      <c r="ZK243" s="210"/>
      <c r="ZL243" s="210"/>
      <c r="ZM243" s="210"/>
      <c r="ZN243" s="210"/>
      <c r="ZO243" s="210"/>
      <c r="ZP243" s="210"/>
      <c r="ZQ243" s="210"/>
      <c r="ZR243" s="210"/>
      <c r="ZS243" s="210"/>
      <c r="ZT243" s="210"/>
      <c r="ZU243" s="210"/>
      <c r="ZV243" s="210"/>
      <c r="ZW243" s="210"/>
      <c r="ZX243" s="210"/>
      <c r="ZY243" s="210"/>
      <c r="ZZ243" s="210"/>
      <c r="AAA243" s="210"/>
      <c r="AAB243" s="210"/>
      <c r="AAC243" s="210"/>
      <c r="AAD243" s="210"/>
      <c r="AAE243" s="210"/>
      <c r="AAF243" s="210"/>
      <c r="AAG243" s="210"/>
      <c r="AAH243" s="210"/>
      <c r="AAI243" s="210"/>
      <c r="AAJ243" s="210"/>
      <c r="AAK243" s="210"/>
      <c r="AAL243" s="210"/>
      <c r="AAM243" s="210"/>
      <c r="AAN243" s="210"/>
      <c r="AAO243" s="210"/>
      <c r="AAP243" s="210"/>
      <c r="AAQ243" s="210"/>
      <c r="AAR243" s="210"/>
      <c r="AAS243" s="210"/>
      <c r="AAT243" s="210"/>
      <c r="AAU243" s="210"/>
      <c r="AAV243" s="210"/>
      <c r="AAW243" s="210"/>
      <c r="AAX243" s="210"/>
      <c r="AAY243" s="210"/>
      <c r="AAZ243" s="210"/>
      <c r="ABA243" s="210"/>
      <c r="ABB243" s="210"/>
      <c r="ABC243" s="210"/>
      <c r="ABD243" s="210"/>
      <c r="ABE243" s="210"/>
      <c r="ABF243" s="210"/>
      <c r="ABG243" s="210"/>
      <c r="ABH243" s="210"/>
      <c r="ABI243" s="210"/>
      <c r="ABJ243" s="210"/>
      <c r="ABK243" s="210"/>
      <c r="ABL243" s="210"/>
      <c r="ABM243" s="210"/>
      <c r="ABN243" s="210"/>
      <c r="ABO243" s="210"/>
      <c r="ABP243" s="210"/>
      <c r="ABQ243" s="210"/>
      <c r="ABR243" s="210"/>
      <c r="ABS243" s="210"/>
      <c r="ABT243" s="210"/>
      <c r="ABU243" s="210"/>
      <c r="ABV243" s="210"/>
      <c r="ABW243" s="210"/>
      <c r="ABX243" s="210"/>
      <c r="ABY243" s="210"/>
      <c r="ABZ243" s="210"/>
      <c r="ACA243" s="210"/>
      <c r="ACB243" s="210"/>
      <c r="ACC243" s="210"/>
      <c r="ACD243" s="210"/>
      <c r="ACE243" s="210"/>
      <c r="ACF243" s="210"/>
      <c r="ACG243" s="210"/>
      <c r="ACH243" s="210"/>
      <c r="ACI243" s="210"/>
      <c r="ACJ243" s="210"/>
      <c r="ACK243" s="210"/>
      <c r="ACL243" s="210"/>
      <c r="ACM243" s="210"/>
      <c r="ACN243" s="210"/>
      <c r="ACO243" s="210"/>
      <c r="ACP243" s="210"/>
      <c r="ACQ243" s="210"/>
      <c r="ACR243" s="210"/>
      <c r="ACS243" s="210"/>
      <c r="ACT243" s="210"/>
      <c r="ACU243" s="210"/>
      <c r="ACV243" s="210"/>
      <c r="ACW243" s="210"/>
      <c r="ACX243" s="210"/>
      <c r="ACY243" s="210"/>
      <c r="ACZ243" s="210"/>
      <c r="ADA243" s="210"/>
      <c r="ADB243" s="210"/>
      <c r="ADC243" s="210"/>
      <c r="ADD243" s="210"/>
      <c r="ADE243" s="210"/>
      <c r="ADF243" s="210"/>
      <c r="ADG243" s="210"/>
      <c r="ADH243" s="210"/>
      <c r="ADI243" s="210"/>
      <c r="ADJ243" s="210"/>
      <c r="ADK243" s="210"/>
      <c r="ADL243" s="210"/>
      <c r="ADM243" s="210"/>
      <c r="ADN243" s="210"/>
    </row>
    <row r="244" spans="1:794" x14ac:dyDescent="0.2">
      <c r="A244" s="213">
        <v>467</v>
      </c>
      <c r="B244" s="219" t="s">
        <v>1659</v>
      </c>
      <c r="C244" s="219" t="s">
        <v>1105</v>
      </c>
      <c r="D244" s="219" t="s">
        <v>607</v>
      </c>
      <c r="E244" s="213" t="s">
        <v>606</v>
      </c>
      <c r="F244" s="219" t="s">
        <v>1106</v>
      </c>
      <c r="G244" s="204"/>
    </row>
    <row r="245" spans="1:794" x14ac:dyDescent="0.2">
      <c r="A245" s="213">
        <v>469</v>
      </c>
      <c r="B245" s="219" t="s">
        <v>1660</v>
      </c>
      <c r="C245" s="219" t="s">
        <v>1077</v>
      </c>
      <c r="D245" s="219" t="s">
        <v>1078</v>
      </c>
      <c r="E245" s="213" t="s">
        <v>1079</v>
      </c>
      <c r="F245" s="219" t="s">
        <v>1080</v>
      </c>
      <c r="G245" s="204"/>
    </row>
    <row r="246" spans="1:794" x14ac:dyDescent="0.2">
      <c r="A246" s="213">
        <v>470</v>
      </c>
      <c r="B246" s="219" t="s">
        <v>1661</v>
      </c>
      <c r="C246" s="219" t="s">
        <v>543</v>
      </c>
      <c r="D246" s="219" t="s">
        <v>1091</v>
      </c>
      <c r="E246" s="213" t="s">
        <v>1096</v>
      </c>
      <c r="F246" s="219" t="s">
        <v>1092</v>
      </c>
      <c r="G246" s="204"/>
    </row>
    <row r="247" spans="1:794" x14ac:dyDescent="0.2">
      <c r="A247" s="213">
        <v>471</v>
      </c>
      <c r="B247" s="219" t="s">
        <v>1662</v>
      </c>
      <c r="C247" s="219" t="s">
        <v>1077</v>
      </c>
      <c r="D247" s="219" t="s">
        <v>1078</v>
      </c>
      <c r="E247" s="213" t="s">
        <v>1079</v>
      </c>
      <c r="F247" s="219" t="s">
        <v>1080</v>
      </c>
      <c r="G247" s="204"/>
    </row>
    <row r="248" spans="1:794" x14ac:dyDescent="0.2">
      <c r="A248" s="213">
        <v>472</v>
      </c>
      <c r="B248" s="219" t="s">
        <v>1663</v>
      </c>
      <c r="C248" s="219" t="s">
        <v>1107</v>
      </c>
      <c r="D248" s="219" t="s">
        <v>1108</v>
      </c>
      <c r="E248" s="213" t="s">
        <v>1082</v>
      </c>
      <c r="F248" s="219" t="s">
        <v>1109</v>
      </c>
      <c r="G248" s="204"/>
    </row>
    <row r="249" spans="1:794" x14ac:dyDescent="0.2">
      <c r="A249" s="213">
        <v>473</v>
      </c>
      <c r="B249" s="219" t="s">
        <v>1664</v>
      </c>
      <c r="C249" s="219" t="s">
        <v>1110</v>
      </c>
      <c r="D249" s="219" t="s">
        <v>1111</v>
      </c>
      <c r="E249" s="213" t="s">
        <v>606</v>
      </c>
      <c r="F249" s="219" t="s">
        <v>1112</v>
      </c>
      <c r="G249" s="204"/>
    </row>
    <row r="250" spans="1:794" x14ac:dyDescent="0.2">
      <c r="A250" s="213">
        <v>474</v>
      </c>
      <c r="B250" s="219" t="s">
        <v>1665</v>
      </c>
      <c r="C250" s="219" t="s">
        <v>609</v>
      </c>
      <c r="D250" s="219" t="s">
        <v>610</v>
      </c>
      <c r="E250" s="213" t="s">
        <v>806</v>
      </c>
      <c r="F250" s="219" t="s">
        <v>1113</v>
      </c>
      <c r="G250" s="204"/>
    </row>
    <row r="251" spans="1:794" x14ac:dyDescent="0.2">
      <c r="A251" s="213">
        <v>475</v>
      </c>
      <c r="B251" s="219" t="s">
        <v>1434</v>
      </c>
      <c r="C251" s="219" t="s">
        <v>1114</v>
      </c>
      <c r="D251" s="219" t="s">
        <v>1115</v>
      </c>
      <c r="E251" s="213" t="s">
        <v>606</v>
      </c>
      <c r="F251" s="219" t="s">
        <v>1116</v>
      </c>
      <c r="G251" s="204"/>
    </row>
    <row r="252" spans="1:794" x14ac:dyDescent="0.2">
      <c r="A252" s="213">
        <v>476</v>
      </c>
      <c r="B252" s="219" t="s">
        <v>1666</v>
      </c>
      <c r="C252" s="219" t="s">
        <v>546</v>
      </c>
      <c r="D252" s="219" t="s">
        <v>1117</v>
      </c>
      <c r="E252" s="213" t="s">
        <v>1118</v>
      </c>
      <c r="F252" s="219" t="s">
        <v>1119</v>
      </c>
      <c r="G252" s="204"/>
    </row>
    <row r="253" spans="1:794" x14ac:dyDescent="0.2">
      <c r="A253" s="213">
        <v>477</v>
      </c>
      <c r="B253" s="219" t="s">
        <v>1667</v>
      </c>
      <c r="C253" s="219" t="s">
        <v>543</v>
      </c>
      <c r="D253" s="219" t="s">
        <v>1091</v>
      </c>
      <c r="E253" s="213" t="s">
        <v>1096</v>
      </c>
      <c r="F253" s="219" t="s">
        <v>1092</v>
      </c>
      <c r="G253" s="204"/>
    </row>
    <row r="254" spans="1:794" x14ac:dyDescent="0.2">
      <c r="A254" s="213">
        <v>478</v>
      </c>
      <c r="B254" s="219" t="s">
        <v>1668</v>
      </c>
      <c r="C254" s="219" t="s">
        <v>1669</v>
      </c>
      <c r="D254" s="219" t="s">
        <v>1670</v>
      </c>
      <c r="E254" s="213" t="s">
        <v>1671</v>
      </c>
      <c r="F254" s="219" t="s">
        <v>1092</v>
      </c>
      <c r="G254" s="204"/>
    </row>
    <row r="255" spans="1:794" x14ac:dyDescent="0.2">
      <c r="A255" s="213">
        <v>479</v>
      </c>
      <c r="B255" s="219" t="s">
        <v>1672</v>
      </c>
      <c r="C255" s="219" t="s">
        <v>543</v>
      </c>
      <c r="D255" s="219" t="s">
        <v>1091</v>
      </c>
      <c r="E255" s="213" t="s">
        <v>1096</v>
      </c>
      <c r="F255" s="219" t="s">
        <v>1092</v>
      </c>
      <c r="G255" s="204" t="s">
        <v>1402</v>
      </c>
    </row>
    <row r="256" spans="1:794" s="215" customFormat="1" ht="25.5" x14ac:dyDescent="0.2">
      <c r="A256" s="214">
        <v>481</v>
      </c>
      <c r="B256" s="214" t="s">
        <v>1120</v>
      </c>
      <c r="C256" s="214" t="s">
        <v>543</v>
      </c>
      <c r="D256" s="214" t="s">
        <v>1091</v>
      </c>
      <c r="E256" s="214" t="s">
        <v>1096</v>
      </c>
      <c r="F256" s="214" t="s">
        <v>1092</v>
      </c>
      <c r="G256" s="205" t="s">
        <v>1365</v>
      </c>
      <c r="H256" s="210"/>
      <c r="I256" s="210"/>
      <c r="J256" s="210"/>
      <c r="K256" s="210"/>
      <c r="L256" s="210"/>
      <c r="M256" s="210"/>
      <c r="N256" s="210"/>
      <c r="O256" s="210"/>
      <c r="P256" s="210"/>
      <c r="Q256" s="210"/>
      <c r="R256" s="210"/>
      <c r="S256" s="210"/>
      <c r="T256" s="210"/>
      <c r="U256" s="210"/>
      <c r="V256" s="210"/>
      <c r="W256" s="210"/>
      <c r="X256" s="210"/>
      <c r="Y256" s="210"/>
      <c r="Z256" s="210"/>
      <c r="AA256" s="210"/>
      <c r="AB256" s="210"/>
      <c r="AC256" s="210"/>
      <c r="AD256" s="210"/>
      <c r="AE256" s="210"/>
      <c r="AF256" s="210"/>
      <c r="AG256" s="210"/>
      <c r="AH256" s="210"/>
      <c r="AI256" s="210"/>
      <c r="AJ256" s="210"/>
      <c r="AK256" s="210"/>
      <c r="AL256" s="210"/>
      <c r="AM256" s="210"/>
      <c r="AN256" s="210"/>
      <c r="AO256" s="210"/>
      <c r="AP256" s="210"/>
      <c r="AQ256" s="210"/>
      <c r="AR256" s="210"/>
      <c r="AS256" s="210"/>
      <c r="AT256" s="210"/>
      <c r="AU256" s="210"/>
      <c r="AV256" s="210"/>
      <c r="AW256" s="210"/>
      <c r="AX256" s="210"/>
      <c r="AY256" s="210"/>
      <c r="AZ256" s="210"/>
      <c r="BA256" s="210"/>
      <c r="BB256" s="210"/>
      <c r="BC256" s="210"/>
      <c r="BD256" s="210"/>
      <c r="BE256" s="210"/>
      <c r="BF256" s="210"/>
      <c r="BG256" s="210"/>
      <c r="BH256" s="210"/>
      <c r="BI256" s="210"/>
      <c r="BJ256" s="210"/>
      <c r="BK256" s="210"/>
      <c r="BL256" s="210"/>
      <c r="BM256" s="210"/>
      <c r="BN256" s="210"/>
      <c r="BO256" s="210"/>
      <c r="BP256" s="210"/>
      <c r="BQ256" s="210"/>
      <c r="BR256" s="210"/>
      <c r="BS256" s="210"/>
      <c r="BT256" s="210"/>
      <c r="BU256" s="210"/>
      <c r="BV256" s="210"/>
      <c r="BW256" s="210"/>
      <c r="BX256" s="210"/>
      <c r="BY256" s="210"/>
      <c r="BZ256" s="210"/>
      <c r="CA256" s="210"/>
      <c r="CB256" s="210"/>
      <c r="CC256" s="210"/>
      <c r="CD256" s="210"/>
      <c r="CE256" s="210"/>
      <c r="CF256" s="210"/>
      <c r="CG256" s="210"/>
      <c r="CH256" s="210"/>
      <c r="CI256" s="210"/>
      <c r="CJ256" s="210"/>
      <c r="CK256" s="210"/>
      <c r="CL256" s="210"/>
      <c r="CM256" s="210"/>
      <c r="CN256" s="210"/>
      <c r="CO256" s="210"/>
      <c r="CP256" s="210"/>
      <c r="CQ256" s="210"/>
      <c r="CR256" s="210"/>
      <c r="CS256" s="210"/>
      <c r="CT256" s="210"/>
      <c r="CU256" s="210"/>
      <c r="CV256" s="210"/>
      <c r="CW256" s="210"/>
      <c r="CX256" s="210"/>
      <c r="CY256" s="210"/>
      <c r="CZ256" s="210"/>
      <c r="DA256" s="210"/>
      <c r="DB256" s="210"/>
      <c r="DC256" s="210"/>
      <c r="DD256" s="210"/>
      <c r="DE256" s="210"/>
      <c r="DF256" s="210"/>
      <c r="DG256" s="210"/>
      <c r="DH256" s="210"/>
      <c r="DI256" s="210"/>
      <c r="DJ256" s="210"/>
      <c r="DK256" s="210"/>
      <c r="DL256" s="210"/>
      <c r="DM256" s="210"/>
      <c r="DN256" s="210"/>
      <c r="DO256" s="210"/>
      <c r="DP256" s="210"/>
      <c r="DQ256" s="210"/>
      <c r="DR256" s="210"/>
      <c r="DS256" s="210"/>
      <c r="DT256" s="210"/>
      <c r="DU256" s="210"/>
      <c r="DV256" s="210"/>
      <c r="DW256" s="210"/>
      <c r="DX256" s="210"/>
      <c r="DY256" s="210"/>
      <c r="DZ256" s="210"/>
      <c r="EA256" s="210"/>
      <c r="EB256" s="210"/>
      <c r="EC256" s="210"/>
      <c r="ED256" s="210"/>
      <c r="EE256" s="210"/>
      <c r="EF256" s="210"/>
      <c r="EG256" s="210"/>
      <c r="EH256" s="210"/>
      <c r="EI256" s="210"/>
      <c r="EJ256" s="210"/>
      <c r="EK256" s="210"/>
      <c r="EL256" s="210"/>
      <c r="EM256" s="210"/>
      <c r="EN256" s="210"/>
      <c r="EO256" s="210"/>
      <c r="EP256" s="210"/>
      <c r="EQ256" s="210"/>
      <c r="ER256" s="210"/>
      <c r="ES256" s="210"/>
      <c r="ET256" s="210"/>
      <c r="EU256" s="210"/>
      <c r="EV256" s="210"/>
      <c r="EW256" s="210"/>
      <c r="EX256" s="210"/>
      <c r="EY256" s="210"/>
      <c r="EZ256" s="210"/>
      <c r="FA256" s="210"/>
      <c r="FB256" s="210"/>
      <c r="FC256" s="210"/>
      <c r="FD256" s="210"/>
      <c r="FE256" s="210"/>
      <c r="FF256" s="210"/>
      <c r="FG256" s="210"/>
      <c r="FH256" s="210"/>
      <c r="FI256" s="210"/>
      <c r="FJ256" s="210"/>
      <c r="FK256" s="210"/>
      <c r="FL256" s="210"/>
      <c r="FM256" s="210"/>
      <c r="FN256" s="210"/>
      <c r="FO256" s="210"/>
      <c r="FP256" s="210"/>
      <c r="FQ256" s="210"/>
      <c r="FR256" s="210"/>
      <c r="FS256" s="210"/>
      <c r="FT256" s="210"/>
      <c r="FU256" s="210"/>
      <c r="FV256" s="210"/>
      <c r="FW256" s="210"/>
      <c r="FX256" s="210"/>
      <c r="FY256" s="210"/>
      <c r="FZ256" s="210"/>
      <c r="GA256" s="210"/>
      <c r="GB256" s="210"/>
      <c r="GC256" s="210"/>
      <c r="GD256" s="210"/>
      <c r="GE256" s="210"/>
      <c r="GF256" s="210"/>
      <c r="GG256" s="210"/>
      <c r="GH256" s="210"/>
      <c r="GI256" s="210"/>
      <c r="GJ256" s="210"/>
      <c r="GK256" s="210"/>
      <c r="GL256" s="210"/>
      <c r="GM256" s="210"/>
      <c r="GN256" s="210"/>
      <c r="GO256" s="210"/>
      <c r="GP256" s="210"/>
      <c r="GQ256" s="210"/>
      <c r="GR256" s="210"/>
      <c r="GS256" s="210"/>
      <c r="GT256" s="210"/>
      <c r="GU256" s="210"/>
      <c r="GV256" s="210"/>
      <c r="GW256" s="210"/>
      <c r="GX256" s="210"/>
      <c r="GY256" s="210"/>
      <c r="GZ256" s="210"/>
      <c r="HA256" s="210"/>
      <c r="HB256" s="210"/>
      <c r="HC256" s="210"/>
      <c r="HD256" s="210"/>
      <c r="HE256" s="210"/>
      <c r="HF256" s="210"/>
      <c r="HG256" s="210"/>
      <c r="HH256" s="210"/>
      <c r="HI256" s="210"/>
      <c r="HJ256" s="210"/>
      <c r="HK256" s="210"/>
      <c r="HL256" s="210"/>
      <c r="HM256" s="210"/>
      <c r="HN256" s="210"/>
      <c r="HO256" s="210"/>
      <c r="HP256" s="210"/>
      <c r="HQ256" s="210"/>
      <c r="HR256" s="210"/>
      <c r="HS256" s="210"/>
      <c r="HT256" s="210"/>
      <c r="HU256" s="210"/>
      <c r="HV256" s="210"/>
      <c r="HW256" s="210"/>
      <c r="HX256" s="210"/>
      <c r="HY256" s="210"/>
      <c r="HZ256" s="210"/>
      <c r="IA256" s="210"/>
      <c r="IB256" s="210"/>
      <c r="IC256" s="210"/>
      <c r="ID256" s="210"/>
      <c r="IE256" s="210"/>
      <c r="IF256" s="210"/>
      <c r="IG256" s="210"/>
      <c r="IH256" s="210"/>
      <c r="II256" s="210"/>
      <c r="IJ256" s="210"/>
      <c r="IK256" s="210"/>
      <c r="IL256" s="210"/>
      <c r="IM256" s="210"/>
      <c r="IN256" s="210"/>
      <c r="IO256" s="210"/>
      <c r="IP256" s="210"/>
      <c r="IQ256" s="210"/>
      <c r="IR256" s="210"/>
      <c r="IS256" s="210"/>
      <c r="IT256" s="210"/>
      <c r="IU256" s="210"/>
      <c r="IV256" s="210"/>
      <c r="IW256" s="210"/>
      <c r="IX256" s="210"/>
      <c r="IY256" s="210"/>
      <c r="IZ256" s="210"/>
      <c r="JA256" s="210"/>
      <c r="JB256" s="210"/>
      <c r="JC256" s="210"/>
      <c r="JD256" s="210"/>
      <c r="JE256" s="210"/>
      <c r="JF256" s="210"/>
      <c r="JG256" s="210"/>
      <c r="JH256" s="210"/>
      <c r="JI256" s="210"/>
      <c r="JJ256" s="210"/>
      <c r="JK256" s="210"/>
      <c r="JL256" s="210"/>
      <c r="JM256" s="210"/>
      <c r="JN256" s="210"/>
      <c r="JO256" s="210"/>
      <c r="JP256" s="210"/>
      <c r="JQ256" s="210"/>
      <c r="JR256" s="210"/>
      <c r="JS256" s="210"/>
      <c r="JT256" s="210"/>
      <c r="JU256" s="210"/>
      <c r="JV256" s="210"/>
      <c r="JW256" s="210"/>
      <c r="JX256" s="210"/>
      <c r="JY256" s="210"/>
      <c r="JZ256" s="210"/>
      <c r="KA256" s="210"/>
      <c r="KB256" s="210"/>
      <c r="KC256" s="210"/>
      <c r="KD256" s="210"/>
      <c r="KE256" s="210"/>
      <c r="KF256" s="210"/>
      <c r="KG256" s="210"/>
      <c r="KH256" s="210"/>
      <c r="KI256" s="210"/>
      <c r="KJ256" s="210"/>
      <c r="KK256" s="210"/>
      <c r="KL256" s="210"/>
      <c r="KM256" s="210"/>
      <c r="KN256" s="210"/>
      <c r="KO256" s="210"/>
      <c r="KP256" s="210"/>
      <c r="KQ256" s="210"/>
      <c r="KR256" s="210"/>
      <c r="KS256" s="210"/>
      <c r="KT256" s="210"/>
      <c r="KU256" s="210"/>
      <c r="KV256" s="210"/>
      <c r="KW256" s="210"/>
      <c r="KX256" s="210"/>
      <c r="KY256" s="210"/>
      <c r="KZ256" s="210"/>
      <c r="LA256" s="210"/>
      <c r="LB256" s="210"/>
      <c r="LC256" s="210"/>
      <c r="LD256" s="210"/>
      <c r="LE256" s="210"/>
      <c r="LF256" s="210"/>
      <c r="LG256" s="210"/>
      <c r="LH256" s="210"/>
      <c r="LI256" s="210"/>
      <c r="LJ256" s="210"/>
      <c r="LK256" s="210"/>
      <c r="LL256" s="210"/>
      <c r="LM256" s="210"/>
      <c r="LN256" s="210"/>
      <c r="LO256" s="210"/>
      <c r="LP256" s="210"/>
      <c r="LQ256" s="210"/>
      <c r="LR256" s="210"/>
      <c r="LS256" s="210"/>
      <c r="LT256" s="210"/>
      <c r="LU256" s="210"/>
      <c r="LV256" s="210"/>
      <c r="LW256" s="210"/>
      <c r="LX256" s="210"/>
      <c r="LY256" s="210"/>
      <c r="LZ256" s="210"/>
      <c r="MA256" s="210"/>
      <c r="MB256" s="210"/>
      <c r="MC256" s="210"/>
      <c r="MD256" s="210"/>
      <c r="ME256" s="210"/>
      <c r="MF256" s="210"/>
      <c r="MG256" s="210"/>
      <c r="MH256" s="210"/>
      <c r="MI256" s="210"/>
      <c r="MJ256" s="210"/>
      <c r="MK256" s="210"/>
      <c r="ML256" s="210"/>
      <c r="MM256" s="210"/>
      <c r="MN256" s="210"/>
      <c r="MO256" s="210"/>
      <c r="MP256" s="210"/>
      <c r="MQ256" s="210"/>
      <c r="MR256" s="210"/>
      <c r="MS256" s="210"/>
      <c r="MT256" s="210"/>
      <c r="MU256" s="210"/>
      <c r="MV256" s="210"/>
      <c r="MW256" s="210"/>
      <c r="MX256" s="210"/>
      <c r="MY256" s="210"/>
      <c r="MZ256" s="210"/>
      <c r="NA256" s="210"/>
      <c r="NB256" s="210"/>
      <c r="NC256" s="210"/>
      <c r="ND256" s="210"/>
      <c r="NE256" s="210"/>
      <c r="NF256" s="210"/>
      <c r="NG256" s="210"/>
      <c r="NH256" s="210"/>
      <c r="NI256" s="210"/>
      <c r="NJ256" s="210"/>
      <c r="NK256" s="210"/>
      <c r="NL256" s="210"/>
      <c r="NM256" s="210"/>
      <c r="NN256" s="210"/>
      <c r="NO256" s="210"/>
      <c r="NP256" s="210"/>
      <c r="NQ256" s="210"/>
      <c r="NR256" s="210"/>
      <c r="NS256" s="210"/>
      <c r="NT256" s="210"/>
      <c r="NU256" s="210"/>
      <c r="NV256" s="210"/>
      <c r="NW256" s="210"/>
      <c r="NX256" s="210"/>
      <c r="NY256" s="210"/>
      <c r="NZ256" s="210"/>
      <c r="OA256" s="210"/>
      <c r="OB256" s="210"/>
      <c r="OC256" s="210"/>
      <c r="OD256" s="210"/>
      <c r="OE256" s="210"/>
      <c r="OF256" s="210"/>
      <c r="OG256" s="210"/>
      <c r="OH256" s="210"/>
      <c r="OI256" s="210"/>
      <c r="OJ256" s="210"/>
      <c r="OK256" s="210"/>
      <c r="OL256" s="210"/>
      <c r="OM256" s="210"/>
      <c r="ON256" s="210"/>
      <c r="OO256" s="210"/>
      <c r="OP256" s="210"/>
      <c r="OQ256" s="210"/>
      <c r="OR256" s="210"/>
      <c r="OS256" s="210"/>
      <c r="OT256" s="210"/>
      <c r="OU256" s="210"/>
      <c r="OV256" s="210"/>
      <c r="OW256" s="210"/>
      <c r="OX256" s="210"/>
      <c r="OY256" s="210"/>
      <c r="OZ256" s="210"/>
      <c r="PA256" s="210"/>
      <c r="PB256" s="210"/>
      <c r="PC256" s="210"/>
      <c r="PD256" s="210"/>
      <c r="PE256" s="210"/>
      <c r="PF256" s="210"/>
      <c r="PG256" s="210"/>
      <c r="PH256" s="210"/>
      <c r="PI256" s="210"/>
      <c r="PJ256" s="210"/>
      <c r="PK256" s="210"/>
      <c r="PL256" s="210"/>
      <c r="PM256" s="210"/>
      <c r="PN256" s="210"/>
      <c r="PO256" s="210"/>
      <c r="PP256" s="210"/>
      <c r="PQ256" s="210"/>
      <c r="PR256" s="210"/>
      <c r="PS256" s="210"/>
      <c r="PT256" s="210"/>
      <c r="PU256" s="210"/>
      <c r="PV256" s="210"/>
      <c r="PW256" s="210"/>
      <c r="PX256" s="210"/>
      <c r="PY256" s="210"/>
      <c r="PZ256" s="210"/>
      <c r="QA256" s="210"/>
      <c r="QB256" s="210"/>
      <c r="QC256" s="210"/>
      <c r="QD256" s="210"/>
      <c r="QE256" s="210"/>
      <c r="QF256" s="210"/>
      <c r="QG256" s="210"/>
      <c r="QH256" s="210"/>
      <c r="QI256" s="210"/>
      <c r="QJ256" s="210"/>
      <c r="QK256" s="210"/>
      <c r="QL256" s="210"/>
      <c r="QM256" s="210"/>
      <c r="QN256" s="210"/>
      <c r="QO256" s="210"/>
      <c r="QP256" s="210"/>
      <c r="QQ256" s="210"/>
      <c r="QR256" s="210"/>
      <c r="QS256" s="210"/>
      <c r="QT256" s="210"/>
      <c r="QU256" s="210"/>
      <c r="QV256" s="210"/>
      <c r="QW256" s="210"/>
      <c r="QX256" s="210"/>
      <c r="QY256" s="210"/>
      <c r="QZ256" s="210"/>
      <c r="RA256" s="210"/>
      <c r="RB256" s="210"/>
      <c r="RC256" s="210"/>
      <c r="RD256" s="210"/>
      <c r="RE256" s="210"/>
      <c r="RF256" s="210"/>
      <c r="RG256" s="210"/>
      <c r="RH256" s="210"/>
      <c r="RI256" s="210"/>
      <c r="RJ256" s="210"/>
      <c r="RK256" s="210"/>
      <c r="RL256" s="210"/>
      <c r="RM256" s="210"/>
      <c r="RN256" s="210"/>
      <c r="RO256" s="210"/>
      <c r="RP256" s="210"/>
      <c r="RQ256" s="210"/>
      <c r="RR256" s="210"/>
      <c r="RS256" s="210"/>
      <c r="RT256" s="210"/>
      <c r="RU256" s="210"/>
      <c r="RV256" s="210"/>
      <c r="RW256" s="210"/>
      <c r="RX256" s="210"/>
      <c r="RY256" s="210"/>
      <c r="RZ256" s="210"/>
      <c r="SA256" s="210"/>
      <c r="SB256" s="210"/>
      <c r="SC256" s="210"/>
      <c r="SD256" s="210"/>
      <c r="SE256" s="210"/>
      <c r="SF256" s="210"/>
      <c r="SG256" s="210"/>
      <c r="SH256" s="210"/>
      <c r="SI256" s="210"/>
      <c r="SJ256" s="210"/>
      <c r="SK256" s="210"/>
      <c r="SL256" s="210"/>
      <c r="SM256" s="210"/>
      <c r="SN256" s="210"/>
      <c r="SO256" s="210"/>
      <c r="SP256" s="210"/>
      <c r="SQ256" s="210"/>
      <c r="SR256" s="210"/>
      <c r="SS256" s="210"/>
      <c r="ST256" s="210"/>
      <c r="SU256" s="210"/>
      <c r="SV256" s="210"/>
      <c r="SW256" s="210"/>
      <c r="SX256" s="210"/>
      <c r="SY256" s="210"/>
      <c r="SZ256" s="210"/>
      <c r="TA256" s="210"/>
      <c r="TB256" s="210"/>
      <c r="TC256" s="210"/>
      <c r="TD256" s="210"/>
      <c r="TE256" s="210"/>
      <c r="TF256" s="210"/>
      <c r="TG256" s="210"/>
      <c r="TH256" s="210"/>
      <c r="TI256" s="210"/>
      <c r="TJ256" s="210"/>
      <c r="TK256" s="210"/>
      <c r="TL256" s="210"/>
      <c r="TM256" s="210"/>
      <c r="TN256" s="210"/>
      <c r="TO256" s="210"/>
      <c r="TP256" s="210"/>
      <c r="TQ256" s="210"/>
      <c r="TR256" s="210"/>
      <c r="TS256" s="210"/>
      <c r="TT256" s="210"/>
      <c r="TU256" s="210"/>
      <c r="TV256" s="210"/>
      <c r="TW256" s="210"/>
      <c r="TX256" s="210"/>
      <c r="TY256" s="210"/>
      <c r="TZ256" s="210"/>
      <c r="UA256" s="210"/>
      <c r="UB256" s="210"/>
      <c r="UC256" s="210"/>
      <c r="UD256" s="210"/>
      <c r="UE256" s="210"/>
      <c r="UF256" s="210"/>
      <c r="UG256" s="210"/>
      <c r="UH256" s="210"/>
      <c r="UI256" s="210"/>
      <c r="UJ256" s="210"/>
      <c r="UK256" s="210"/>
      <c r="UL256" s="210"/>
      <c r="UM256" s="210"/>
      <c r="UN256" s="210"/>
      <c r="UO256" s="210"/>
      <c r="UP256" s="210"/>
      <c r="UQ256" s="210"/>
      <c r="UR256" s="210"/>
      <c r="US256" s="210"/>
      <c r="UT256" s="210"/>
      <c r="UU256" s="210"/>
      <c r="UV256" s="210"/>
      <c r="UW256" s="210"/>
      <c r="UX256" s="210"/>
      <c r="UY256" s="210"/>
      <c r="UZ256" s="210"/>
      <c r="VA256" s="210"/>
      <c r="VB256" s="210"/>
      <c r="VC256" s="210"/>
      <c r="VD256" s="210"/>
      <c r="VE256" s="210"/>
      <c r="VF256" s="210"/>
      <c r="VG256" s="210"/>
      <c r="VH256" s="210"/>
      <c r="VI256" s="210"/>
      <c r="VJ256" s="210"/>
      <c r="VK256" s="210"/>
      <c r="VL256" s="210"/>
      <c r="VM256" s="210"/>
      <c r="VN256" s="210"/>
      <c r="VO256" s="210"/>
      <c r="VP256" s="210"/>
      <c r="VQ256" s="210"/>
      <c r="VR256" s="210"/>
      <c r="VS256" s="210"/>
      <c r="VT256" s="210"/>
      <c r="VU256" s="210"/>
      <c r="VV256" s="210"/>
      <c r="VW256" s="210"/>
      <c r="VX256" s="210"/>
      <c r="VY256" s="210"/>
      <c r="VZ256" s="210"/>
      <c r="WA256" s="210"/>
      <c r="WB256" s="210"/>
      <c r="WC256" s="210"/>
      <c r="WD256" s="210"/>
      <c r="WE256" s="210"/>
      <c r="WF256" s="210"/>
      <c r="WG256" s="210"/>
      <c r="WH256" s="210"/>
      <c r="WI256" s="210"/>
      <c r="WJ256" s="210"/>
      <c r="WK256" s="210"/>
      <c r="WL256" s="210"/>
      <c r="WM256" s="210"/>
      <c r="WN256" s="210"/>
      <c r="WO256" s="210"/>
      <c r="WP256" s="210"/>
      <c r="WQ256" s="210"/>
      <c r="WR256" s="210"/>
      <c r="WS256" s="210"/>
      <c r="WT256" s="210"/>
      <c r="WU256" s="210"/>
      <c r="WV256" s="210"/>
      <c r="WW256" s="210"/>
      <c r="WX256" s="210"/>
      <c r="WY256" s="210"/>
      <c r="WZ256" s="210"/>
      <c r="XA256" s="210"/>
      <c r="XB256" s="210"/>
      <c r="XC256" s="210"/>
      <c r="XD256" s="210"/>
      <c r="XE256" s="210"/>
      <c r="XF256" s="210"/>
      <c r="XG256" s="210"/>
      <c r="XH256" s="210"/>
      <c r="XI256" s="210"/>
      <c r="XJ256" s="210"/>
      <c r="XK256" s="210"/>
      <c r="XL256" s="210"/>
      <c r="XM256" s="210"/>
      <c r="XN256" s="210"/>
      <c r="XO256" s="210"/>
      <c r="XP256" s="210"/>
      <c r="XQ256" s="210"/>
      <c r="XR256" s="210"/>
      <c r="XS256" s="210"/>
      <c r="XT256" s="210"/>
      <c r="XU256" s="210"/>
      <c r="XV256" s="210"/>
      <c r="XW256" s="210"/>
      <c r="XX256" s="210"/>
      <c r="XY256" s="210"/>
      <c r="XZ256" s="210"/>
      <c r="YA256" s="210"/>
      <c r="YB256" s="210"/>
      <c r="YC256" s="210"/>
      <c r="YD256" s="210"/>
      <c r="YE256" s="210"/>
      <c r="YF256" s="210"/>
      <c r="YG256" s="210"/>
      <c r="YH256" s="210"/>
      <c r="YI256" s="210"/>
      <c r="YJ256" s="210"/>
      <c r="YK256" s="210"/>
      <c r="YL256" s="210"/>
      <c r="YM256" s="210"/>
      <c r="YN256" s="210"/>
      <c r="YO256" s="210"/>
      <c r="YP256" s="210"/>
      <c r="YQ256" s="210"/>
      <c r="YR256" s="210"/>
      <c r="YS256" s="210"/>
      <c r="YT256" s="210"/>
      <c r="YU256" s="210"/>
      <c r="YV256" s="210"/>
      <c r="YW256" s="210"/>
      <c r="YX256" s="210"/>
      <c r="YY256" s="210"/>
      <c r="YZ256" s="210"/>
      <c r="ZA256" s="210"/>
      <c r="ZB256" s="210"/>
      <c r="ZC256" s="210"/>
      <c r="ZD256" s="210"/>
      <c r="ZE256" s="210"/>
      <c r="ZF256" s="210"/>
      <c r="ZG256" s="210"/>
      <c r="ZH256" s="210"/>
      <c r="ZI256" s="210"/>
      <c r="ZJ256" s="210"/>
      <c r="ZK256" s="210"/>
      <c r="ZL256" s="210"/>
      <c r="ZM256" s="210"/>
      <c r="ZN256" s="210"/>
      <c r="ZO256" s="210"/>
      <c r="ZP256" s="210"/>
      <c r="ZQ256" s="210"/>
      <c r="ZR256" s="210"/>
      <c r="ZS256" s="210"/>
      <c r="ZT256" s="210"/>
      <c r="ZU256" s="210"/>
      <c r="ZV256" s="210"/>
      <c r="ZW256" s="210"/>
      <c r="ZX256" s="210"/>
      <c r="ZY256" s="210"/>
      <c r="ZZ256" s="210"/>
      <c r="AAA256" s="210"/>
      <c r="AAB256" s="210"/>
      <c r="AAC256" s="210"/>
      <c r="AAD256" s="210"/>
      <c r="AAE256" s="210"/>
      <c r="AAF256" s="210"/>
      <c r="AAG256" s="210"/>
      <c r="AAH256" s="210"/>
      <c r="AAI256" s="210"/>
      <c r="AAJ256" s="210"/>
      <c r="AAK256" s="210"/>
      <c r="AAL256" s="210"/>
      <c r="AAM256" s="210"/>
      <c r="AAN256" s="210"/>
      <c r="AAO256" s="210"/>
      <c r="AAP256" s="210"/>
      <c r="AAQ256" s="210"/>
      <c r="AAR256" s="210"/>
      <c r="AAS256" s="210"/>
      <c r="AAT256" s="210"/>
      <c r="AAU256" s="210"/>
      <c r="AAV256" s="210"/>
      <c r="AAW256" s="210"/>
      <c r="AAX256" s="210"/>
      <c r="AAY256" s="210"/>
      <c r="AAZ256" s="210"/>
      <c r="ABA256" s="210"/>
      <c r="ABB256" s="210"/>
      <c r="ABC256" s="210"/>
      <c r="ABD256" s="210"/>
      <c r="ABE256" s="210"/>
      <c r="ABF256" s="210"/>
      <c r="ABG256" s="210"/>
      <c r="ABH256" s="210"/>
      <c r="ABI256" s="210"/>
      <c r="ABJ256" s="210"/>
      <c r="ABK256" s="210"/>
      <c r="ABL256" s="210"/>
      <c r="ABM256" s="210"/>
      <c r="ABN256" s="210"/>
      <c r="ABO256" s="210"/>
      <c r="ABP256" s="210"/>
      <c r="ABQ256" s="210"/>
      <c r="ABR256" s="210"/>
      <c r="ABS256" s="210"/>
      <c r="ABT256" s="210"/>
      <c r="ABU256" s="210"/>
      <c r="ABV256" s="210"/>
      <c r="ABW256" s="210"/>
      <c r="ABX256" s="210"/>
      <c r="ABY256" s="210"/>
      <c r="ABZ256" s="210"/>
      <c r="ACA256" s="210"/>
      <c r="ACB256" s="210"/>
      <c r="ACC256" s="210"/>
      <c r="ACD256" s="210"/>
      <c r="ACE256" s="210"/>
      <c r="ACF256" s="210"/>
      <c r="ACG256" s="210"/>
      <c r="ACH256" s="210"/>
      <c r="ACI256" s="210"/>
      <c r="ACJ256" s="210"/>
      <c r="ACK256" s="210"/>
      <c r="ACL256" s="210"/>
      <c r="ACM256" s="210"/>
      <c r="ACN256" s="210"/>
      <c r="ACO256" s="210"/>
      <c r="ACP256" s="210"/>
      <c r="ACQ256" s="210"/>
      <c r="ACR256" s="210"/>
      <c r="ACS256" s="210"/>
      <c r="ACT256" s="210"/>
      <c r="ACU256" s="210"/>
      <c r="ACV256" s="210"/>
      <c r="ACW256" s="210"/>
      <c r="ACX256" s="210"/>
      <c r="ACY256" s="210"/>
      <c r="ACZ256" s="210"/>
      <c r="ADA256" s="210"/>
      <c r="ADB256" s="210"/>
      <c r="ADC256" s="210"/>
      <c r="ADD256" s="210"/>
      <c r="ADE256" s="210"/>
      <c r="ADF256" s="210"/>
      <c r="ADG256" s="210"/>
      <c r="ADH256" s="210"/>
      <c r="ADI256" s="210"/>
      <c r="ADJ256" s="210"/>
      <c r="ADK256" s="210"/>
      <c r="ADL256" s="210"/>
      <c r="ADM256" s="210"/>
      <c r="ADN256" s="210"/>
    </row>
    <row r="257" spans="1:7" x14ac:dyDescent="0.2">
      <c r="A257" s="213">
        <v>482</v>
      </c>
      <c r="B257" s="219" t="s">
        <v>1673</v>
      </c>
      <c r="C257" s="219" t="s">
        <v>1121</v>
      </c>
      <c r="D257" s="219" t="s">
        <v>1122</v>
      </c>
      <c r="E257" s="213" t="s">
        <v>1089</v>
      </c>
      <c r="F257" s="219" t="s">
        <v>1123</v>
      </c>
      <c r="G257" s="204"/>
    </row>
    <row r="258" spans="1:7" x14ac:dyDescent="0.2">
      <c r="A258" s="213">
        <v>491</v>
      </c>
      <c r="B258" s="219" t="s">
        <v>1674</v>
      </c>
      <c r="C258" s="219" t="s">
        <v>1124</v>
      </c>
      <c r="D258" s="219" t="s">
        <v>1125</v>
      </c>
      <c r="E258" s="213" t="s">
        <v>611</v>
      </c>
      <c r="F258" s="219" t="s">
        <v>1126</v>
      </c>
      <c r="G258" s="204"/>
    </row>
    <row r="259" spans="1:7" x14ac:dyDescent="0.2">
      <c r="A259" s="213">
        <v>493</v>
      </c>
      <c r="B259" s="219" t="s">
        <v>1675</v>
      </c>
      <c r="C259" s="219" t="s">
        <v>1127</v>
      </c>
      <c r="D259" s="219" t="s">
        <v>1128</v>
      </c>
      <c r="E259" s="213" t="s">
        <v>612</v>
      </c>
      <c r="F259" s="219" t="s">
        <v>1129</v>
      </c>
      <c r="G259" s="204"/>
    </row>
    <row r="260" spans="1:7" x14ac:dyDescent="0.2">
      <c r="A260" s="213">
        <v>494</v>
      </c>
      <c r="B260" s="219" t="s">
        <v>1676</v>
      </c>
      <c r="C260" s="219" t="s">
        <v>1130</v>
      </c>
      <c r="D260" s="219" t="s">
        <v>1131</v>
      </c>
      <c r="E260" s="213" t="s">
        <v>613</v>
      </c>
      <c r="F260" s="219" t="s">
        <v>1132</v>
      </c>
      <c r="G260" s="204"/>
    </row>
    <row r="261" spans="1:7" x14ac:dyDescent="0.2">
      <c r="A261" s="213">
        <v>495</v>
      </c>
      <c r="B261" s="219" t="s">
        <v>1533</v>
      </c>
      <c r="C261" s="219" t="s">
        <v>1133</v>
      </c>
      <c r="D261" s="219" t="s">
        <v>1134</v>
      </c>
      <c r="E261" s="213" t="s">
        <v>612</v>
      </c>
      <c r="F261" s="219" t="s">
        <v>1135</v>
      </c>
      <c r="G261" s="204"/>
    </row>
    <row r="262" spans="1:7" x14ac:dyDescent="0.2">
      <c r="A262" s="213">
        <v>497</v>
      </c>
      <c r="B262" s="219" t="s">
        <v>1677</v>
      </c>
      <c r="C262" s="219" t="s">
        <v>1136</v>
      </c>
      <c r="D262" s="219" t="s">
        <v>614</v>
      </c>
      <c r="E262" s="213" t="s">
        <v>1137</v>
      </c>
      <c r="F262" s="219" t="s">
        <v>1138</v>
      </c>
      <c r="G262" s="204"/>
    </row>
    <row r="263" spans="1:7" x14ac:dyDescent="0.2">
      <c r="A263" s="213">
        <v>498</v>
      </c>
      <c r="B263" s="219" t="s">
        <v>1678</v>
      </c>
      <c r="C263" s="219" t="s">
        <v>1139</v>
      </c>
      <c r="D263" s="219" t="s">
        <v>1140</v>
      </c>
      <c r="E263" s="213" t="s">
        <v>615</v>
      </c>
      <c r="F263" s="219" t="s">
        <v>1141</v>
      </c>
      <c r="G263" s="204"/>
    </row>
    <row r="264" spans="1:7" x14ac:dyDescent="0.2">
      <c r="A264" s="213">
        <v>499</v>
      </c>
      <c r="B264" s="219" t="s">
        <v>1679</v>
      </c>
      <c r="C264" s="219" t="s">
        <v>1142</v>
      </c>
      <c r="D264" s="219" t="s">
        <v>1143</v>
      </c>
      <c r="E264" s="213" t="s">
        <v>1144</v>
      </c>
      <c r="F264" s="219" t="s">
        <v>1145</v>
      </c>
      <c r="G264" s="204"/>
    </row>
    <row r="265" spans="1:7" x14ac:dyDescent="0.2">
      <c r="A265" s="213">
        <v>500</v>
      </c>
      <c r="B265" s="219" t="s">
        <v>1680</v>
      </c>
      <c r="C265" s="219" t="s">
        <v>1146</v>
      </c>
      <c r="D265" s="219" t="s">
        <v>616</v>
      </c>
      <c r="E265" s="213" t="s">
        <v>612</v>
      </c>
      <c r="F265" s="219" t="s">
        <v>1147</v>
      </c>
      <c r="G265" s="204"/>
    </row>
    <row r="266" spans="1:7" x14ac:dyDescent="0.2">
      <c r="A266" s="213">
        <v>501</v>
      </c>
      <c r="B266" s="219" t="s">
        <v>1681</v>
      </c>
      <c r="C266" s="219" t="s">
        <v>1148</v>
      </c>
      <c r="D266" s="219" t="s">
        <v>1149</v>
      </c>
      <c r="E266" s="213" t="s">
        <v>615</v>
      </c>
      <c r="F266" s="219" t="s">
        <v>1141</v>
      </c>
      <c r="G266" s="204"/>
    </row>
    <row r="267" spans="1:7" x14ac:dyDescent="0.2">
      <c r="A267" s="213">
        <v>502</v>
      </c>
      <c r="B267" s="219" t="s">
        <v>1682</v>
      </c>
      <c r="C267" s="219" t="s">
        <v>1150</v>
      </c>
      <c r="D267" s="219" t="s">
        <v>1151</v>
      </c>
      <c r="E267" s="213" t="s">
        <v>611</v>
      </c>
      <c r="F267" s="219" t="s">
        <v>1152</v>
      </c>
      <c r="G267" s="204"/>
    </row>
    <row r="268" spans="1:7" x14ac:dyDescent="0.2">
      <c r="A268" s="213">
        <v>503</v>
      </c>
      <c r="B268" s="219" t="s">
        <v>1481</v>
      </c>
      <c r="C268" s="219" t="s">
        <v>543</v>
      </c>
      <c r="D268" s="219" t="s">
        <v>617</v>
      </c>
      <c r="E268" s="213" t="s">
        <v>1153</v>
      </c>
      <c r="F268" s="219" t="s">
        <v>1154</v>
      </c>
      <c r="G268" s="204"/>
    </row>
    <row r="269" spans="1:7" x14ac:dyDescent="0.2">
      <c r="A269" s="213">
        <v>504</v>
      </c>
      <c r="B269" s="219" t="s">
        <v>1683</v>
      </c>
      <c r="C269" s="219" t="s">
        <v>1155</v>
      </c>
      <c r="D269" s="219" t="s">
        <v>1149</v>
      </c>
      <c r="E269" s="213" t="s">
        <v>1156</v>
      </c>
      <c r="F269" s="219" t="s">
        <v>1141</v>
      </c>
      <c r="G269" s="204"/>
    </row>
    <row r="270" spans="1:7" x14ac:dyDescent="0.2">
      <c r="A270" s="213">
        <v>505</v>
      </c>
      <c r="B270" s="219" t="s">
        <v>1684</v>
      </c>
      <c r="C270" s="219" t="s">
        <v>1157</v>
      </c>
      <c r="D270" s="219" t="s">
        <v>1158</v>
      </c>
      <c r="E270" s="213" t="s">
        <v>612</v>
      </c>
      <c r="F270" s="219" t="s">
        <v>1159</v>
      </c>
      <c r="G270" s="204"/>
    </row>
    <row r="271" spans="1:7" x14ac:dyDescent="0.2">
      <c r="A271" s="213">
        <v>506</v>
      </c>
      <c r="B271" s="219" t="s">
        <v>1685</v>
      </c>
      <c r="C271" s="219" t="s">
        <v>1160</v>
      </c>
      <c r="D271" s="219" t="s">
        <v>1161</v>
      </c>
      <c r="E271" s="213" t="s">
        <v>1162</v>
      </c>
      <c r="F271" s="219" t="s">
        <v>1163</v>
      </c>
      <c r="G271" s="204"/>
    </row>
    <row r="272" spans="1:7" x14ac:dyDescent="0.2">
      <c r="A272" s="213">
        <v>507</v>
      </c>
      <c r="B272" s="219" t="s">
        <v>1686</v>
      </c>
      <c r="C272" s="219" t="s">
        <v>543</v>
      </c>
      <c r="D272" s="219" t="s">
        <v>1164</v>
      </c>
      <c r="E272" s="213" t="s">
        <v>614</v>
      </c>
      <c r="F272" s="219" t="s">
        <v>1165</v>
      </c>
      <c r="G272" s="204"/>
    </row>
    <row r="273" spans="1:7" x14ac:dyDescent="0.2">
      <c r="A273" s="213">
        <v>508</v>
      </c>
      <c r="B273" s="219" t="s">
        <v>1687</v>
      </c>
      <c r="C273" s="219" t="s">
        <v>1166</v>
      </c>
      <c r="D273" s="219" t="s">
        <v>1167</v>
      </c>
      <c r="E273" s="213" t="s">
        <v>1168</v>
      </c>
      <c r="F273" s="219" t="s">
        <v>1169</v>
      </c>
      <c r="G273" s="204"/>
    </row>
    <row r="274" spans="1:7" x14ac:dyDescent="0.2">
      <c r="A274" s="213">
        <v>509</v>
      </c>
      <c r="B274" s="219" t="s">
        <v>1688</v>
      </c>
      <c r="C274" s="219" t="s">
        <v>1170</v>
      </c>
      <c r="D274" s="219" t="s">
        <v>612</v>
      </c>
      <c r="E274" s="213" t="s">
        <v>1162</v>
      </c>
      <c r="F274" s="219" t="s">
        <v>1171</v>
      </c>
      <c r="G274" s="204"/>
    </row>
    <row r="275" spans="1:7" x14ac:dyDescent="0.2">
      <c r="A275" s="213">
        <v>512</v>
      </c>
      <c r="B275" s="219" t="s">
        <v>1689</v>
      </c>
      <c r="C275" s="219" t="s">
        <v>1172</v>
      </c>
      <c r="D275" s="219" t="s">
        <v>1173</v>
      </c>
      <c r="E275" s="213" t="s">
        <v>1174</v>
      </c>
      <c r="F275" s="219" t="s">
        <v>1147</v>
      </c>
      <c r="G275" s="204"/>
    </row>
    <row r="276" spans="1:7" x14ac:dyDescent="0.2">
      <c r="A276" s="213">
        <v>514</v>
      </c>
      <c r="B276" s="219" t="s">
        <v>1690</v>
      </c>
      <c r="C276" s="219" t="s">
        <v>1175</v>
      </c>
      <c r="D276" s="219" t="s">
        <v>1125</v>
      </c>
      <c r="E276" s="213" t="s">
        <v>611</v>
      </c>
      <c r="F276" s="219" t="s">
        <v>1126</v>
      </c>
      <c r="G276" s="204"/>
    </row>
    <row r="277" spans="1:7" x14ac:dyDescent="0.2">
      <c r="A277" s="213">
        <v>515</v>
      </c>
      <c r="B277" s="219" t="s">
        <v>1691</v>
      </c>
      <c r="C277" s="219" t="s">
        <v>543</v>
      </c>
      <c r="D277" s="219" t="s">
        <v>1176</v>
      </c>
      <c r="E277" s="213" t="s">
        <v>1177</v>
      </c>
      <c r="F277" s="219" t="s">
        <v>1178</v>
      </c>
      <c r="G277" s="204"/>
    </row>
    <row r="278" spans="1:7" x14ac:dyDescent="0.2">
      <c r="A278" s="213">
        <v>516</v>
      </c>
      <c r="B278" s="219" t="s">
        <v>1692</v>
      </c>
      <c r="C278" s="219" t="s">
        <v>1179</v>
      </c>
      <c r="D278" s="219" t="s">
        <v>1125</v>
      </c>
      <c r="E278" s="213" t="s">
        <v>611</v>
      </c>
      <c r="F278" s="219" t="s">
        <v>1126</v>
      </c>
      <c r="G278" s="204"/>
    </row>
    <row r="279" spans="1:7" x14ac:dyDescent="0.2">
      <c r="A279" s="213">
        <v>517</v>
      </c>
      <c r="B279" s="219" t="s">
        <v>1693</v>
      </c>
      <c r="C279" s="219" t="s">
        <v>1180</v>
      </c>
      <c r="D279" s="219" t="s">
        <v>612</v>
      </c>
      <c r="E279" s="213" t="s">
        <v>1162</v>
      </c>
      <c r="F279" s="219" t="s">
        <v>1181</v>
      </c>
      <c r="G279" s="204"/>
    </row>
    <row r="280" spans="1:7" x14ac:dyDescent="0.2">
      <c r="A280" s="213">
        <v>519</v>
      </c>
      <c r="B280" s="219" t="s">
        <v>1694</v>
      </c>
      <c r="C280" s="219" t="s">
        <v>546</v>
      </c>
      <c r="D280" s="219" t="s">
        <v>1182</v>
      </c>
      <c r="E280" s="213" t="s">
        <v>1174</v>
      </c>
      <c r="F280" s="219" t="s">
        <v>1183</v>
      </c>
      <c r="G280" s="204"/>
    </row>
    <row r="281" spans="1:7" x14ac:dyDescent="0.2">
      <c r="A281" s="213">
        <v>526</v>
      </c>
      <c r="B281" s="219" t="s">
        <v>1695</v>
      </c>
      <c r="C281" s="219" t="s">
        <v>1184</v>
      </c>
      <c r="D281" s="219" t="s">
        <v>1185</v>
      </c>
      <c r="E281" s="213" t="s">
        <v>1186</v>
      </c>
      <c r="F281" s="219" t="s">
        <v>1187</v>
      </c>
      <c r="G281" s="204"/>
    </row>
    <row r="282" spans="1:7" x14ac:dyDescent="0.2">
      <c r="A282" s="213">
        <v>528</v>
      </c>
      <c r="B282" s="219" t="s">
        <v>1696</v>
      </c>
      <c r="C282" s="219" t="s">
        <v>543</v>
      </c>
      <c r="D282" s="219" t="s">
        <v>618</v>
      </c>
      <c r="E282" s="213" t="s">
        <v>1188</v>
      </c>
      <c r="F282" s="219" t="s">
        <v>1189</v>
      </c>
      <c r="G282" s="204" t="s">
        <v>1397</v>
      </c>
    </row>
    <row r="283" spans="1:7" x14ac:dyDescent="0.2">
      <c r="A283" s="213">
        <v>529</v>
      </c>
      <c r="B283" s="219" t="s">
        <v>1697</v>
      </c>
      <c r="C283" s="219" t="s">
        <v>1184</v>
      </c>
      <c r="D283" s="219" t="s">
        <v>1185</v>
      </c>
      <c r="E283" s="213" t="s">
        <v>1186</v>
      </c>
      <c r="F283" s="219" t="s">
        <v>1187</v>
      </c>
      <c r="G283" s="204"/>
    </row>
    <row r="284" spans="1:7" x14ac:dyDescent="0.2">
      <c r="A284" s="213">
        <v>530</v>
      </c>
      <c r="B284" s="219" t="s">
        <v>1698</v>
      </c>
      <c r="C284" s="219" t="s">
        <v>543</v>
      </c>
      <c r="D284" s="219" t="s">
        <v>1190</v>
      </c>
      <c r="E284" s="213" t="s">
        <v>1191</v>
      </c>
      <c r="F284" s="219" t="s">
        <v>1192</v>
      </c>
      <c r="G284" s="204"/>
    </row>
    <row r="285" spans="1:7" x14ac:dyDescent="0.2">
      <c r="A285" s="213">
        <v>531</v>
      </c>
      <c r="B285" s="219" t="s">
        <v>1699</v>
      </c>
      <c r="C285" s="219" t="s">
        <v>1193</v>
      </c>
      <c r="D285" s="219" t="s">
        <v>1194</v>
      </c>
      <c r="E285" s="213" t="s">
        <v>619</v>
      </c>
      <c r="F285" s="219" t="s">
        <v>1195</v>
      </c>
      <c r="G285" s="204"/>
    </row>
    <row r="286" spans="1:7" x14ac:dyDescent="0.2">
      <c r="A286" s="213">
        <v>532</v>
      </c>
      <c r="B286" s="219" t="s">
        <v>1700</v>
      </c>
      <c r="C286" s="219" t="s">
        <v>1196</v>
      </c>
      <c r="D286" s="219" t="s">
        <v>1197</v>
      </c>
      <c r="E286" s="213" t="s">
        <v>1198</v>
      </c>
      <c r="F286" s="219" t="s">
        <v>1199</v>
      </c>
      <c r="G286" s="204"/>
    </row>
    <row r="287" spans="1:7" x14ac:dyDescent="0.2">
      <c r="A287" s="213">
        <v>533</v>
      </c>
      <c r="B287" s="219" t="s">
        <v>1701</v>
      </c>
      <c r="C287" s="219" t="s">
        <v>1200</v>
      </c>
      <c r="D287" s="219" t="s">
        <v>1201</v>
      </c>
      <c r="E287" s="213" t="s">
        <v>619</v>
      </c>
      <c r="F287" s="219" t="s">
        <v>1202</v>
      </c>
      <c r="G287" s="204"/>
    </row>
    <row r="288" spans="1:7" x14ac:dyDescent="0.2">
      <c r="A288" s="213">
        <v>534</v>
      </c>
      <c r="B288" s="219" t="s">
        <v>1702</v>
      </c>
      <c r="C288" s="219" t="s">
        <v>1203</v>
      </c>
      <c r="D288" s="219" t="s">
        <v>1185</v>
      </c>
      <c r="E288" s="213" t="s">
        <v>1186</v>
      </c>
      <c r="F288" s="219" t="s">
        <v>1187</v>
      </c>
      <c r="G288" s="207"/>
    </row>
    <row r="289" spans="1:794" x14ac:dyDescent="0.2">
      <c r="A289" s="213">
        <v>535</v>
      </c>
      <c r="B289" s="219" t="s">
        <v>1703</v>
      </c>
      <c r="C289" s="219" t="s">
        <v>543</v>
      </c>
      <c r="D289" s="219" t="s">
        <v>1190</v>
      </c>
      <c r="E289" s="213" t="s">
        <v>1191</v>
      </c>
      <c r="F289" s="219" t="s">
        <v>1192</v>
      </c>
      <c r="G289" s="204"/>
    </row>
    <row r="290" spans="1:794" x14ac:dyDescent="0.2">
      <c r="A290" s="213">
        <v>536</v>
      </c>
      <c r="B290" s="219" t="s">
        <v>1704</v>
      </c>
      <c r="C290" s="219" t="s">
        <v>1204</v>
      </c>
      <c r="D290" s="219" t="s">
        <v>1205</v>
      </c>
      <c r="E290" s="213" t="s">
        <v>1206</v>
      </c>
      <c r="F290" s="219" t="s">
        <v>1207</v>
      </c>
      <c r="G290" s="204"/>
    </row>
    <row r="291" spans="1:794" x14ac:dyDescent="0.2">
      <c r="A291" s="213">
        <v>537</v>
      </c>
      <c r="B291" s="219" t="s">
        <v>1705</v>
      </c>
      <c r="C291" s="219" t="s">
        <v>1208</v>
      </c>
      <c r="D291" s="219" t="s">
        <v>1185</v>
      </c>
      <c r="E291" s="213" t="s">
        <v>1186</v>
      </c>
      <c r="F291" s="219" t="s">
        <v>1187</v>
      </c>
      <c r="G291" s="204"/>
    </row>
    <row r="292" spans="1:794" x14ac:dyDescent="0.2">
      <c r="A292" s="213">
        <v>539</v>
      </c>
      <c r="B292" s="219" t="s">
        <v>1706</v>
      </c>
      <c r="C292" s="219" t="s">
        <v>1203</v>
      </c>
      <c r="D292" s="219" t="s">
        <v>1185</v>
      </c>
      <c r="E292" s="213" t="s">
        <v>1186</v>
      </c>
      <c r="F292" s="219" t="s">
        <v>1187</v>
      </c>
      <c r="G292" s="204"/>
    </row>
    <row r="293" spans="1:794" x14ac:dyDescent="0.2">
      <c r="A293" s="213">
        <v>540</v>
      </c>
      <c r="B293" s="219" t="s">
        <v>1466</v>
      </c>
      <c r="C293" s="219" t="s">
        <v>1209</v>
      </c>
      <c r="D293" s="219" t="s">
        <v>620</v>
      </c>
      <c r="E293" s="213" t="s">
        <v>619</v>
      </c>
      <c r="F293" s="219" t="s">
        <v>1187</v>
      </c>
      <c r="G293" s="204"/>
    </row>
    <row r="294" spans="1:794" x14ac:dyDescent="0.2">
      <c r="A294" s="213">
        <v>541</v>
      </c>
      <c r="B294" s="219" t="s">
        <v>1707</v>
      </c>
      <c r="C294" s="219" t="s">
        <v>1210</v>
      </c>
      <c r="D294" s="219" t="s">
        <v>1211</v>
      </c>
      <c r="E294" s="213" t="s">
        <v>1191</v>
      </c>
      <c r="F294" s="219" t="s">
        <v>1212</v>
      </c>
      <c r="G294" s="204"/>
    </row>
    <row r="295" spans="1:794" x14ac:dyDescent="0.2">
      <c r="A295" s="213">
        <v>542</v>
      </c>
      <c r="B295" s="219" t="s">
        <v>1708</v>
      </c>
      <c r="C295" s="219" t="s">
        <v>1213</v>
      </c>
      <c r="D295" s="219" t="s">
        <v>1214</v>
      </c>
      <c r="E295" s="213" t="s">
        <v>619</v>
      </c>
      <c r="F295" s="219" t="s">
        <v>1215</v>
      </c>
      <c r="G295" s="204"/>
    </row>
    <row r="296" spans="1:794" x14ac:dyDescent="0.2">
      <c r="A296" s="213">
        <v>543</v>
      </c>
      <c r="B296" s="219" t="s">
        <v>1709</v>
      </c>
      <c r="C296" s="219" t="s">
        <v>543</v>
      </c>
      <c r="D296" s="219" t="s">
        <v>1216</v>
      </c>
      <c r="E296" s="213" t="s">
        <v>1206</v>
      </c>
      <c r="F296" s="219" t="s">
        <v>1217</v>
      </c>
      <c r="G296" s="204"/>
    </row>
    <row r="297" spans="1:794" x14ac:dyDescent="0.2">
      <c r="A297" s="213">
        <v>544</v>
      </c>
      <c r="B297" s="219" t="s">
        <v>1710</v>
      </c>
      <c r="C297" s="219" t="s">
        <v>1184</v>
      </c>
      <c r="D297" s="219" t="s">
        <v>1185</v>
      </c>
      <c r="E297" s="213" t="s">
        <v>1186</v>
      </c>
      <c r="F297" s="219" t="s">
        <v>1187</v>
      </c>
      <c r="G297" s="204"/>
    </row>
    <row r="298" spans="1:794" x14ac:dyDescent="0.2">
      <c r="A298" s="213">
        <v>545</v>
      </c>
      <c r="B298" s="219" t="s">
        <v>1711</v>
      </c>
      <c r="C298" s="219" t="s">
        <v>1218</v>
      </c>
      <c r="D298" s="219" t="s">
        <v>1219</v>
      </c>
      <c r="E298" s="213" t="s">
        <v>1220</v>
      </c>
      <c r="F298" s="219" t="s">
        <v>1221</v>
      </c>
      <c r="G298" s="204"/>
    </row>
    <row r="299" spans="1:794" x14ac:dyDescent="0.2">
      <c r="A299" s="213">
        <v>546</v>
      </c>
      <c r="B299" s="219" t="s">
        <v>1712</v>
      </c>
      <c r="C299" s="219" t="s">
        <v>1203</v>
      </c>
      <c r="D299" s="219" t="s">
        <v>1185</v>
      </c>
      <c r="E299" s="213" t="s">
        <v>1186</v>
      </c>
      <c r="F299" s="219" t="s">
        <v>1187</v>
      </c>
      <c r="G299" s="204"/>
    </row>
    <row r="300" spans="1:794" x14ac:dyDescent="0.2">
      <c r="A300" s="213">
        <v>547</v>
      </c>
      <c r="B300" s="219" t="s">
        <v>1713</v>
      </c>
      <c r="C300" s="219" t="s">
        <v>543</v>
      </c>
      <c r="D300" s="219" t="s">
        <v>1190</v>
      </c>
      <c r="E300" s="213" t="s">
        <v>1191</v>
      </c>
      <c r="F300" s="219" t="s">
        <v>1192</v>
      </c>
      <c r="G300" s="204"/>
    </row>
    <row r="301" spans="1:794" x14ac:dyDescent="0.2">
      <c r="A301" s="213">
        <v>549</v>
      </c>
      <c r="B301" s="219" t="s">
        <v>1532</v>
      </c>
      <c r="C301" s="219" t="s">
        <v>543</v>
      </c>
      <c r="D301" s="219" t="s">
        <v>1222</v>
      </c>
      <c r="E301" s="213" t="s">
        <v>1223</v>
      </c>
      <c r="F301" s="219" t="s">
        <v>1224</v>
      </c>
      <c r="G301" s="204"/>
    </row>
    <row r="302" spans="1:794" x14ac:dyDescent="0.2">
      <c r="A302" s="213">
        <v>551</v>
      </c>
      <c r="B302" s="219" t="s">
        <v>1714</v>
      </c>
      <c r="C302" s="219" t="s">
        <v>1225</v>
      </c>
      <c r="D302" s="219" t="s">
        <v>1226</v>
      </c>
      <c r="E302" s="213" t="s">
        <v>1188</v>
      </c>
      <c r="F302" s="219" t="s">
        <v>1227</v>
      </c>
      <c r="G302" s="204"/>
    </row>
    <row r="303" spans="1:794" s="215" customFormat="1" ht="17.25" customHeight="1" x14ac:dyDescent="0.2">
      <c r="A303" s="217">
        <v>552</v>
      </c>
      <c r="B303" s="208" t="s">
        <v>1360</v>
      </c>
      <c r="C303" s="208" t="s">
        <v>543</v>
      </c>
      <c r="D303" s="208" t="s">
        <v>618</v>
      </c>
      <c r="E303" s="208" t="s">
        <v>1188</v>
      </c>
      <c r="F303" s="208" t="s">
        <v>1189</v>
      </c>
      <c r="G303" s="205" t="s">
        <v>1398</v>
      </c>
      <c r="H303" s="210"/>
      <c r="I303" s="210"/>
      <c r="J303" s="210"/>
      <c r="K303" s="210"/>
      <c r="L303" s="210"/>
      <c r="M303" s="210"/>
      <c r="N303" s="210"/>
      <c r="O303" s="210"/>
      <c r="P303" s="210"/>
      <c r="Q303" s="210"/>
      <c r="R303" s="210"/>
      <c r="S303" s="210"/>
      <c r="T303" s="210"/>
      <c r="U303" s="210"/>
      <c r="V303" s="210"/>
      <c r="W303" s="210"/>
      <c r="X303" s="210"/>
      <c r="Y303" s="210"/>
      <c r="Z303" s="210"/>
      <c r="AA303" s="210"/>
      <c r="AB303" s="210"/>
      <c r="AC303" s="210"/>
      <c r="AD303" s="210"/>
      <c r="AE303" s="210"/>
      <c r="AF303" s="210"/>
      <c r="AG303" s="210"/>
      <c r="AH303" s="210"/>
      <c r="AI303" s="210"/>
      <c r="AJ303" s="210"/>
      <c r="AK303" s="210"/>
      <c r="AL303" s="210"/>
      <c r="AM303" s="210"/>
      <c r="AN303" s="210"/>
      <c r="AO303" s="210"/>
      <c r="AP303" s="210"/>
      <c r="AQ303" s="210"/>
      <c r="AR303" s="210"/>
      <c r="AS303" s="210"/>
      <c r="AT303" s="210"/>
      <c r="AU303" s="210"/>
      <c r="AV303" s="210"/>
      <c r="AW303" s="210"/>
      <c r="AX303" s="210"/>
      <c r="AY303" s="210"/>
      <c r="AZ303" s="210"/>
      <c r="BA303" s="210"/>
      <c r="BB303" s="210"/>
      <c r="BC303" s="210"/>
      <c r="BD303" s="210"/>
      <c r="BE303" s="210"/>
      <c r="BF303" s="210"/>
      <c r="BG303" s="210"/>
      <c r="BH303" s="210"/>
      <c r="BI303" s="210"/>
      <c r="BJ303" s="210"/>
      <c r="BK303" s="210"/>
      <c r="BL303" s="210"/>
      <c r="BM303" s="210"/>
      <c r="BN303" s="210"/>
      <c r="BO303" s="210"/>
      <c r="BP303" s="210"/>
      <c r="BQ303" s="210"/>
      <c r="BR303" s="210"/>
      <c r="BS303" s="210"/>
      <c r="BT303" s="210"/>
      <c r="BU303" s="210"/>
      <c r="BV303" s="210"/>
      <c r="BW303" s="210"/>
      <c r="BX303" s="210"/>
      <c r="BY303" s="210"/>
      <c r="BZ303" s="210"/>
      <c r="CA303" s="210"/>
      <c r="CB303" s="210"/>
      <c r="CC303" s="210"/>
      <c r="CD303" s="210"/>
      <c r="CE303" s="210"/>
      <c r="CF303" s="210"/>
      <c r="CG303" s="210"/>
      <c r="CH303" s="210"/>
      <c r="CI303" s="210"/>
      <c r="CJ303" s="210"/>
      <c r="CK303" s="210"/>
      <c r="CL303" s="210"/>
      <c r="CM303" s="210"/>
      <c r="CN303" s="210"/>
      <c r="CO303" s="210"/>
      <c r="CP303" s="210"/>
      <c r="CQ303" s="210"/>
      <c r="CR303" s="210"/>
      <c r="CS303" s="210"/>
      <c r="CT303" s="210"/>
      <c r="CU303" s="210"/>
      <c r="CV303" s="210"/>
      <c r="CW303" s="210"/>
      <c r="CX303" s="210"/>
      <c r="CY303" s="210"/>
      <c r="CZ303" s="210"/>
      <c r="DA303" s="210"/>
      <c r="DB303" s="210"/>
      <c r="DC303" s="210"/>
      <c r="DD303" s="210"/>
      <c r="DE303" s="210"/>
      <c r="DF303" s="210"/>
      <c r="DG303" s="210"/>
      <c r="DH303" s="210"/>
      <c r="DI303" s="210"/>
      <c r="DJ303" s="210"/>
      <c r="DK303" s="210"/>
      <c r="DL303" s="210"/>
      <c r="DM303" s="210"/>
      <c r="DN303" s="210"/>
      <c r="DO303" s="210"/>
      <c r="DP303" s="210"/>
      <c r="DQ303" s="210"/>
      <c r="DR303" s="210"/>
      <c r="DS303" s="210"/>
      <c r="DT303" s="210"/>
      <c r="DU303" s="210"/>
      <c r="DV303" s="210"/>
      <c r="DW303" s="210"/>
      <c r="DX303" s="210"/>
      <c r="DY303" s="210"/>
      <c r="DZ303" s="210"/>
      <c r="EA303" s="210"/>
      <c r="EB303" s="210"/>
      <c r="EC303" s="210"/>
      <c r="ED303" s="210"/>
      <c r="EE303" s="210"/>
      <c r="EF303" s="210"/>
      <c r="EG303" s="210"/>
      <c r="EH303" s="210"/>
      <c r="EI303" s="210"/>
      <c r="EJ303" s="210"/>
      <c r="EK303" s="210"/>
      <c r="EL303" s="210"/>
      <c r="EM303" s="210"/>
      <c r="EN303" s="210"/>
      <c r="EO303" s="210"/>
      <c r="EP303" s="210"/>
      <c r="EQ303" s="210"/>
      <c r="ER303" s="210"/>
      <c r="ES303" s="210"/>
      <c r="ET303" s="210"/>
      <c r="EU303" s="210"/>
      <c r="EV303" s="210"/>
      <c r="EW303" s="210"/>
      <c r="EX303" s="210"/>
      <c r="EY303" s="210"/>
      <c r="EZ303" s="210"/>
      <c r="FA303" s="210"/>
      <c r="FB303" s="210"/>
      <c r="FC303" s="210"/>
      <c r="FD303" s="210"/>
      <c r="FE303" s="210"/>
      <c r="FF303" s="210"/>
      <c r="FG303" s="210"/>
      <c r="FH303" s="210"/>
      <c r="FI303" s="210"/>
      <c r="FJ303" s="210"/>
      <c r="FK303" s="210"/>
      <c r="FL303" s="210"/>
      <c r="FM303" s="210"/>
      <c r="FN303" s="210"/>
      <c r="FO303" s="210"/>
      <c r="FP303" s="210"/>
      <c r="FQ303" s="210"/>
      <c r="FR303" s="210"/>
      <c r="FS303" s="210"/>
      <c r="FT303" s="210"/>
      <c r="FU303" s="210"/>
      <c r="FV303" s="210"/>
      <c r="FW303" s="210"/>
      <c r="FX303" s="210"/>
      <c r="FY303" s="210"/>
      <c r="FZ303" s="210"/>
      <c r="GA303" s="210"/>
      <c r="GB303" s="210"/>
      <c r="GC303" s="210"/>
      <c r="GD303" s="210"/>
      <c r="GE303" s="210"/>
      <c r="GF303" s="210"/>
      <c r="GG303" s="210"/>
      <c r="GH303" s="210"/>
      <c r="GI303" s="210"/>
      <c r="GJ303" s="210"/>
      <c r="GK303" s="210"/>
      <c r="GL303" s="210"/>
      <c r="GM303" s="210"/>
      <c r="GN303" s="210"/>
      <c r="GO303" s="210"/>
      <c r="GP303" s="210"/>
      <c r="GQ303" s="210"/>
      <c r="GR303" s="210"/>
      <c r="GS303" s="210"/>
      <c r="GT303" s="210"/>
      <c r="GU303" s="210"/>
      <c r="GV303" s="210"/>
      <c r="GW303" s="210"/>
      <c r="GX303" s="210"/>
      <c r="GY303" s="210"/>
      <c r="GZ303" s="210"/>
      <c r="HA303" s="210"/>
      <c r="HB303" s="210"/>
      <c r="HC303" s="210"/>
      <c r="HD303" s="210"/>
      <c r="HE303" s="210"/>
      <c r="HF303" s="210"/>
      <c r="HG303" s="210"/>
      <c r="HH303" s="210"/>
      <c r="HI303" s="210"/>
      <c r="HJ303" s="210"/>
      <c r="HK303" s="210"/>
      <c r="HL303" s="210"/>
      <c r="HM303" s="210"/>
      <c r="HN303" s="210"/>
      <c r="HO303" s="210"/>
      <c r="HP303" s="210"/>
      <c r="HQ303" s="210"/>
      <c r="HR303" s="210"/>
      <c r="HS303" s="210"/>
      <c r="HT303" s="210"/>
      <c r="HU303" s="210"/>
      <c r="HV303" s="210"/>
      <c r="HW303" s="210"/>
      <c r="HX303" s="210"/>
      <c r="HY303" s="210"/>
      <c r="HZ303" s="210"/>
      <c r="IA303" s="210"/>
      <c r="IB303" s="210"/>
      <c r="IC303" s="210"/>
      <c r="ID303" s="210"/>
      <c r="IE303" s="210"/>
      <c r="IF303" s="210"/>
      <c r="IG303" s="210"/>
      <c r="IH303" s="210"/>
      <c r="II303" s="210"/>
      <c r="IJ303" s="210"/>
      <c r="IK303" s="210"/>
      <c r="IL303" s="210"/>
      <c r="IM303" s="210"/>
      <c r="IN303" s="210"/>
      <c r="IO303" s="210"/>
      <c r="IP303" s="210"/>
      <c r="IQ303" s="210"/>
      <c r="IR303" s="210"/>
      <c r="IS303" s="210"/>
      <c r="IT303" s="210"/>
      <c r="IU303" s="210"/>
      <c r="IV303" s="210"/>
      <c r="IW303" s="210"/>
      <c r="IX303" s="210"/>
      <c r="IY303" s="210"/>
      <c r="IZ303" s="210"/>
      <c r="JA303" s="210"/>
      <c r="JB303" s="210"/>
      <c r="JC303" s="210"/>
      <c r="JD303" s="210"/>
      <c r="JE303" s="210"/>
      <c r="JF303" s="210"/>
      <c r="JG303" s="210"/>
      <c r="JH303" s="210"/>
      <c r="JI303" s="210"/>
      <c r="JJ303" s="210"/>
      <c r="JK303" s="210"/>
      <c r="JL303" s="210"/>
      <c r="JM303" s="210"/>
      <c r="JN303" s="210"/>
      <c r="JO303" s="210"/>
      <c r="JP303" s="210"/>
      <c r="JQ303" s="210"/>
      <c r="JR303" s="210"/>
      <c r="JS303" s="210"/>
      <c r="JT303" s="210"/>
      <c r="JU303" s="210"/>
      <c r="JV303" s="210"/>
      <c r="JW303" s="210"/>
      <c r="JX303" s="210"/>
      <c r="JY303" s="210"/>
      <c r="JZ303" s="210"/>
      <c r="KA303" s="210"/>
      <c r="KB303" s="210"/>
      <c r="KC303" s="210"/>
      <c r="KD303" s="210"/>
      <c r="KE303" s="210"/>
      <c r="KF303" s="210"/>
      <c r="KG303" s="210"/>
      <c r="KH303" s="210"/>
      <c r="KI303" s="210"/>
      <c r="KJ303" s="210"/>
      <c r="KK303" s="210"/>
      <c r="KL303" s="210"/>
      <c r="KM303" s="210"/>
      <c r="KN303" s="210"/>
      <c r="KO303" s="210"/>
      <c r="KP303" s="210"/>
      <c r="KQ303" s="210"/>
      <c r="KR303" s="210"/>
      <c r="KS303" s="210"/>
      <c r="KT303" s="210"/>
      <c r="KU303" s="210"/>
      <c r="KV303" s="210"/>
      <c r="KW303" s="210"/>
      <c r="KX303" s="210"/>
      <c r="KY303" s="210"/>
      <c r="KZ303" s="210"/>
      <c r="LA303" s="210"/>
      <c r="LB303" s="210"/>
      <c r="LC303" s="210"/>
      <c r="LD303" s="210"/>
      <c r="LE303" s="210"/>
      <c r="LF303" s="210"/>
      <c r="LG303" s="210"/>
      <c r="LH303" s="210"/>
      <c r="LI303" s="210"/>
      <c r="LJ303" s="210"/>
      <c r="LK303" s="210"/>
      <c r="LL303" s="210"/>
      <c r="LM303" s="210"/>
      <c r="LN303" s="210"/>
      <c r="LO303" s="210"/>
      <c r="LP303" s="210"/>
      <c r="LQ303" s="210"/>
      <c r="LR303" s="210"/>
      <c r="LS303" s="210"/>
      <c r="LT303" s="210"/>
      <c r="LU303" s="210"/>
      <c r="LV303" s="210"/>
      <c r="LW303" s="210"/>
      <c r="LX303" s="210"/>
      <c r="LY303" s="210"/>
      <c r="LZ303" s="210"/>
      <c r="MA303" s="210"/>
      <c r="MB303" s="210"/>
      <c r="MC303" s="210"/>
      <c r="MD303" s="210"/>
      <c r="ME303" s="210"/>
      <c r="MF303" s="210"/>
      <c r="MG303" s="210"/>
      <c r="MH303" s="210"/>
      <c r="MI303" s="210"/>
      <c r="MJ303" s="210"/>
      <c r="MK303" s="210"/>
      <c r="ML303" s="210"/>
      <c r="MM303" s="210"/>
      <c r="MN303" s="210"/>
      <c r="MO303" s="210"/>
      <c r="MP303" s="210"/>
      <c r="MQ303" s="210"/>
      <c r="MR303" s="210"/>
      <c r="MS303" s="210"/>
      <c r="MT303" s="210"/>
      <c r="MU303" s="210"/>
      <c r="MV303" s="210"/>
      <c r="MW303" s="210"/>
      <c r="MX303" s="210"/>
      <c r="MY303" s="210"/>
      <c r="MZ303" s="210"/>
      <c r="NA303" s="210"/>
      <c r="NB303" s="210"/>
      <c r="NC303" s="210"/>
      <c r="ND303" s="210"/>
      <c r="NE303" s="210"/>
      <c r="NF303" s="210"/>
      <c r="NG303" s="210"/>
      <c r="NH303" s="210"/>
      <c r="NI303" s="210"/>
      <c r="NJ303" s="210"/>
      <c r="NK303" s="210"/>
      <c r="NL303" s="210"/>
      <c r="NM303" s="210"/>
      <c r="NN303" s="210"/>
      <c r="NO303" s="210"/>
      <c r="NP303" s="210"/>
      <c r="NQ303" s="210"/>
      <c r="NR303" s="210"/>
      <c r="NS303" s="210"/>
      <c r="NT303" s="210"/>
      <c r="NU303" s="210"/>
      <c r="NV303" s="210"/>
      <c r="NW303" s="210"/>
      <c r="NX303" s="210"/>
      <c r="NY303" s="210"/>
      <c r="NZ303" s="210"/>
      <c r="OA303" s="210"/>
      <c r="OB303" s="210"/>
      <c r="OC303" s="210"/>
      <c r="OD303" s="210"/>
      <c r="OE303" s="210"/>
      <c r="OF303" s="210"/>
      <c r="OG303" s="210"/>
      <c r="OH303" s="210"/>
      <c r="OI303" s="210"/>
      <c r="OJ303" s="210"/>
      <c r="OK303" s="210"/>
      <c r="OL303" s="210"/>
      <c r="OM303" s="210"/>
      <c r="ON303" s="210"/>
      <c r="OO303" s="210"/>
      <c r="OP303" s="210"/>
      <c r="OQ303" s="210"/>
      <c r="OR303" s="210"/>
      <c r="OS303" s="210"/>
      <c r="OT303" s="210"/>
      <c r="OU303" s="210"/>
      <c r="OV303" s="210"/>
      <c r="OW303" s="210"/>
      <c r="OX303" s="210"/>
      <c r="OY303" s="210"/>
      <c r="OZ303" s="210"/>
      <c r="PA303" s="210"/>
      <c r="PB303" s="210"/>
      <c r="PC303" s="210"/>
      <c r="PD303" s="210"/>
      <c r="PE303" s="210"/>
      <c r="PF303" s="210"/>
      <c r="PG303" s="210"/>
      <c r="PH303" s="210"/>
      <c r="PI303" s="210"/>
      <c r="PJ303" s="210"/>
      <c r="PK303" s="210"/>
      <c r="PL303" s="210"/>
      <c r="PM303" s="210"/>
      <c r="PN303" s="210"/>
      <c r="PO303" s="210"/>
      <c r="PP303" s="210"/>
      <c r="PQ303" s="210"/>
      <c r="PR303" s="210"/>
      <c r="PS303" s="210"/>
      <c r="PT303" s="210"/>
      <c r="PU303" s="210"/>
      <c r="PV303" s="210"/>
      <c r="PW303" s="210"/>
      <c r="PX303" s="210"/>
      <c r="PY303" s="210"/>
      <c r="PZ303" s="210"/>
      <c r="QA303" s="210"/>
      <c r="QB303" s="210"/>
      <c r="QC303" s="210"/>
      <c r="QD303" s="210"/>
      <c r="QE303" s="210"/>
      <c r="QF303" s="210"/>
      <c r="QG303" s="210"/>
      <c r="QH303" s="210"/>
      <c r="QI303" s="210"/>
      <c r="QJ303" s="210"/>
      <c r="QK303" s="210"/>
      <c r="QL303" s="210"/>
      <c r="QM303" s="210"/>
      <c r="QN303" s="210"/>
      <c r="QO303" s="210"/>
      <c r="QP303" s="210"/>
      <c r="QQ303" s="210"/>
      <c r="QR303" s="210"/>
      <c r="QS303" s="210"/>
      <c r="QT303" s="210"/>
      <c r="QU303" s="210"/>
      <c r="QV303" s="210"/>
      <c r="QW303" s="210"/>
      <c r="QX303" s="210"/>
      <c r="QY303" s="210"/>
      <c r="QZ303" s="210"/>
      <c r="RA303" s="210"/>
      <c r="RB303" s="210"/>
      <c r="RC303" s="210"/>
      <c r="RD303" s="210"/>
      <c r="RE303" s="210"/>
      <c r="RF303" s="210"/>
      <c r="RG303" s="210"/>
      <c r="RH303" s="210"/>
      <c r="RI303" s="210"/>
      <c r="RJ303" s="210"/>
      <c r="RK303" s="210"/>
      <c r="RL303" s="210"/>
      <c r="RM303" s="210"/>
      <c r="RN303" s="210"/>
      <c r="RO303" s="210"/>
      <c r="RP303" s="210"/>
      <c r="RQ303" s="210"/>
      <c r="RR303" s="210"/>
      <c r="RS303" s="210"/>
      <c r="RT303" s="210"/>
      <c r="RU303" s="210"/>
      <c r="RV303" s="210"/>
      <c r="RW303" s="210"/>
      <c r="RX303" s="210"/>
      <c r="RY303" s="210"/>
      <c r="RZ303" s="210"/>
      <c r="SA303" s="210"/>
      <c r="SB303" s="210"/>
      <c r="SC303" s="210"/>
      <c r="SD303" s="210"/>
      <c r="SE303" s="210"/>
      <c r="SF303" s="210"/>
      <c r="SG303" s="210"/>
      <c r="SH303" s="210"/>
      <c r="SI303" s="210"/>
      <c r="SJ303" s="210"/>
      <c r="SK303" s="210"/>
      <c r="SL303" s="210"/>
      <c r="SM303" s="210"/>
      <c r="SN303" s="210"/>
      <c r="SO303" s="210"/>
      <c r="SP303" s="210"/>
      <c r="SQ303" s="210"/>
      <c r="SR303" s="210"/>
      <c r="SS303" s="210"/>
      <c r="ST303" s="210"/>
      <c r="SU303" s="210"/>
      <c r="SV303" s="210"/>
      <c r="SW303" s="210"/>
      <c r="SX303" s="210"/>
      <c r="SY303" s="210"/>
      <c r="SZ303" s="210"/>
      <c r="TA303" s="210"/>
      <c r="TB303" s="210"/>
      <c r="TC303" s="210"/>
      <c r="TD303" s="210"/>
      <c r="TE303" s="210"/>
      <c r="TF303" s="210"/>
      <c r="TG303" s="210"/>
      <c r="TH303" s="210"/>
      <c r="TI303" s="210"/>
      <c r="TJ303" s="210"/>
      <c r="TK303" s="210"/>
      <c r="TL303" s="210"/>
      <c r="TM303" s="210"/>
      <c r="TN303" s="210"/>
      <c r="TO303" s="210"/>
      <c r="TP303" s="210"/>
      <c r="TQ303" s="210"/>
      <c r="TR303" s="210"/>
      <c r="TS303" s="210"/>
      <c r="TT303" s="210"/>
      <c r="TU303" s="210"/>
      <c r="TV303" s="210"/>
      <c r="TW303" s="210"/>
      <c r="TX303" s="210"/>
      <c r="TY303" s="210"/>
      <c r="TZ303" s="210"/>
      <c r="UA303" s="210"/>
      <c r="UB303" s="210"/>
      <c r="UC303" s="210"/>
      <c r="UD303" s="210"/>
      <c r="UE303" s="210"/>
      <c r="UF303" s="210"/>
      <c r="UG303" s="210"/>
      <c r="UH303" s="210"/>
      <c r="UI303" s="210"/>
      <c r="UJ303" s="210"/>
      <c r="UK303" s="210"/>
      <c r="UL303" s="210"/>
      <c r="UM303" s="210"/>
      <c r="UN303" s="210"/>
      <c r="UO303" s="210"/>
      <c r="UP303" s="210"/>
      <c r="UQ303" s="210"/>
      <c r="UR303" s="210"/>
      <c r="US303" s="210"/>
      <c r="UT303" s="210"/>
      <c r="UU303" s="210"/>
      <c r="UV303" s="210"/>
      <c r="UW303" s="210"/>
      <c r="UX303" s="210"/>
      <c r="UY303" s="210"/>
      <c r="UZ303" s="210"/>
      <c r="VA303" s="210"/>
      <c r="VB303" s="210"/>
      <c r="VC303" s="210"/>
      <c r="VD303" s="210"/>
      <c r="VE303" s="210"/>
      <c r="VF303" s="210"/>
      <c r="VG303" s="210"/>
      <c r="VH303" s="210"/>
      <c r="VI303" s="210"/>
      <c r="VJ303" s="210"/>
      <c r="VK303" s="210"/>
      <c r="VL303" s="210"/>
      <c r="VM303" s="210"/>
      <c r="VN303" s="210"/>
      <c r="VO303" s="210"/>
      <c r="VP303" s="210"/>
      <c r="VQ303" s="210"/>
      <c r="VR303" s="210"/>
      <c r="VS303" s="210"/>
      <c r="VT303" s="210"/>
      <c r="VU303" s="210"/>
      <c r="VV303" s="210"/>
      <c r="VW303" s="210"/>
      <c r="VX303" s="210"/>
      <c r="VY303" s="210"/>
      <c r="VZ303" s="210"/>
      <c r="WA303" s="210"/>
      <c r="WB303" s="210"/>
      <c r="WC303" s="210"/>
      <c r="WD303" s="210"/>
      <c r="WE303" s="210"/>
      <c r="WF303" s="210"/>
      <c r="WG303" s="210"/>
      <c r="WH303" s="210"/>
      <c r="WI303" s="210"/>
      <c r="WJ303" s="210"/>
      <c r="WK303" s="210"/>
      <c r="WL303" s="210"/>
      <c r="WM303" s="210"/>
      <c r="WN303" s="210"/>
      <c r="WO303" s="210"/>
      <c r="WP303" s="210"/>
      <c r="WQ303" s="210"/>
      <c r="WR303" s="210"/>
      <c r="WS303" s="210"/>
      <c r="WT303" s="210"/>
      <c r="WU303" s="210"/>
      <c r="WV303" s="210"/>
      <c r="WW303" s="210"/>
      <c r="WX303" s="210"/>
      <c r="WY303" s="210"/>
      <c r="WZ303" s="210"/>
      <c r="XA303" s="210"/>
      <c r="XB303" s="210"/>
      <c r="XC303" s="210"/>
      <c r="XD303" s="210"/>
      <c r="XE303" s="210"/>
      <c r="XF303" s="210"/>
      <c r="XG303" s="210"/>
      <c r="XH303" s="210"/>
      <c r="XI303" s="210"/>
      <c r="XJ303" s="210"/>
      <c r="XK303" s="210"/>
      <c r="XL303" s="210"/>
      <c r="XM303" s="210"/>
      <c r="XN303" s="210"/>
      <c r="XO303" s="210"/>
      <c r="XP303" s="210"/>
      <c r="XQ303" s="210"/>
      <c r="XR303" s="210"/>
      <c r="XS303" s="210"/>
      <c r="XT303" s="210"/>
      <c r="XU303" s="210"/>
      <c r="XV303" s="210"/>
      <c r="XW303" s="210"/>
      <c r="XX303" s="210"/>
      <c r="XY303" s="210"/>
      <c r="XZ303" s="210"/>
      <c r="YA303" s="210"/>
      <c r="YB303" s="210"/>
      <c r="YC303" s="210"/>
      <c r="YD303" s="210"/>
      <c r="YE303" s="210"/>
      <c r="YF303" s="210"/>
      <c r="YG303" s="210"/>
      <c r="YH303" s="210"/>
      <c r="YI303" s="210"/>
      <c r="YJ303" s="210"/>
      <c r="YK303" s="210"/>
      <c r="YL303" s="210"/>
      <c r="YM303" s="210"/>
      <c r="YN303" s="210"/>
      <c r="YO303" s="210"/>
      <c r="YP303" s="210"/>
      <c r="YQ303" s="210"/>
      <c r="YR303" s="210"/>
      <c r="YS303" s="210"/>
      <c r="YT303" s="210"/>
      <c r="YU303" s="210"/>
      <c r="YV303" s="210"/>
      <c r="YW303" s="210"/>
      <c r="YX303" s="210"/>
      <c r="YY303" s="210"/>
      <c r="YZ303" s="210"/>
      <c r="ZA303" s="210"/>
      <c r="ZB303" s="210"/>
      <c r="ZC303" s="210"/>
      <c r="ZD303" s="210"/>
      <c r="ZE303" s="210"/>
      <c r="ZF303" s="210"/>
      <c r="ZG303" s="210"/>
      <c r="ZH303" s="210"/>
      <c r="ZI303" s="210"/>
      <c r="ZJ303" s="210"/>
      <c r="ZK303" s="210"/>
      <c r="ZL303" s="210"/>
      <c r="ZM303" s="210"/>
      <c r="ZN303" s="210"/>
      <c r="ZO303" s="210"/>
      <c r="ZP303" s="210"/>
      <c r="ZQ303" s="210"/>
      <c r="ZR303" s="210"/>
      <c r="ZS303" s="210"/>
      <c r="ZT303" s="210"/>
      <c r="ZU303" s="210"/>
      <c r="ZV303" s="210"/>
      <c r="ZW303" s="210"/>
      <c r="ZX303" s="210"/>
      <c r="ZY303" s="210"/>
      <c r="ZZ303" s="210"/>
      <c r="AAA303" s="210"/>
      <c r="AAB303" s="210"/>
      <c r="AAC303" s="210"/>
      <c r="AAD303" s="210"/>
      <c r="AAE303" s="210"/>
      <c r="AAF303" s="210"/>
      <c r="AAG303" s="210"/>
      <c r="AAH303" s="210"/>
      <c r="AAI303" s="210"/>
      <c r="AAJ303" s="210"/>
      <c r="AAK303" s="210"/>
      <c r="AAL303" s="210"/>
      <c r="AAM303" s="210"/>
      <c r="AAN303" s="210"/>
      <c r="AAO303" s="210"/>
      <c r="AAP303" s="210"/>
      <c r="AAQ303" s="210"/>
      <c r="AAR303" s="210"/>
      <c r="AAS303" s="210"/>
      <c r="AAT303" s="210"/>
      <c r="AAU303" s="210"/>
      <c r="AAV303" s="210"/>
      <c r="AAW303" s="210"/>
      <c r="AAX303" s="210"/>
      <c r="AAY303" s="210"/>
      <c r="AAZ303" s="210"/>
      <c r="ABA303" s="210"/>
      <c r="ABB303" s="210"/>
      <c r="ABC303" s="210"/>
      <c r="ABD303" s="210"/>
      <c r="ABE303" s="210"/>
      <c r="ABF303" s="210"/>
      <c r="ABG303" s="210"/>
      <c r="ABH303" s="210"/>
      <c r="ABI303" s="210"/>
      <c r="ABJ303" s="210"/>
      <c r="ABK303" s="210"/>
      <c r="ABL303" s="210"/>
      <c r="ABM303" s="210"/>
      <c r="ABN303" s="210"/>
      <c r="ABO303" s="210"/>
      <c r="ABP303" s="210"/>
      <c r="ABQ303" s="210"/>
      <c r="ABR303" s="210"/>
      <c r="ABS303" s="210"/>
      <c r="ABT303" s="210"/>
      <c r="ABU303" s="210"/>
      <c r="ABV303" s="210"/>
      <c r="ABW303" s="210"/>
      <c r="ABX303" s="210"/>
      <c r="ABY303" s="210"/>
      <c r="ABZ303" s="210"/>
      <c r="ACA303" s="210"/>
      <c r="ACB303" s="210"/>
      <c r="ACC303" s="210"/>
      <c r="ACD303" s="210"/>
      <c r="ACE303" s="210"/>
      <c r="ACF303" s="210"/>
      <c r="ACG303" s="210"/>
      <c r="ACH303" s="210"/>
      <c r="ACI303" s="210"/>
      <c r="ACJ303" s="210"/>
      <c r="ACK303" s="210"/>
      <c r="ACL303" s="210"/>
      <c r="ACM303" s="210"/>
      <c r="ACN303" s="210"/>
      <c r="ACO303" s="210"/>
      <c r="ACP303" s="210"/>
      <c r="ACQ303" s="210"/>
      <c r="ACR303" s="210"/>
      <c r="ACS303" s="210"/>
      <c r="ACT303" s="210"/>
      <c r="ACU303" s="210"/>
      <c r="ACV303" s="210"/>
      <c r="ACW303" s="210"/>
      <c r="ACX303" s="210"/>
      <c r="ACY303" s="210"/>
      <c r="ACZ303" s="210"/>
      <c r="ADA303" s="210"/>
      <c r="ADB303" s="210"/>
      <c r="ADC303" s="210"/>
      <c r="ADD303" s="210"/>
      <c r="ADE303" s="210"/>
      <c r="ADF303" s="210"/>
      <c r="ADG303" s="210"/>
      <c r="ADH303" s="210"/>
      <c r="ADI303" s="210"/>
      <c r="ADJ303" s="210"/>
      <c r="ADK303" s="210"/>
      <c r="ADL303" s="210"/>
      <c r="ADM303" s="210"/>
      <c r="ADN303" s="210"/>
    </row>
    <row r="304" spans="1:794" x14ac:dyDescent="0.2">
      <c r="A304" s="213">
        <v>553</v>
      </c>
      <c r="B304" s="219" t="s">
        <v>1715</v>
      </c>
      <c r="C304" s="219" t="s">
        <v>1228</v>
      </c>
      <c r="D304" s="219" t="s">
        <v>1229</v>
      </c>
      <c r="E304" s="213" t="s">
        <v>1206</v>
      </c>
      <c r="F304" s="219" t="s">
        <v>1230</v>
      </c>
      <c r="G304" s="204"/>
    </row>
    <row r="305" spans="1:794" x14ac:dyDescent="0.2">
      <c r="A305" s="213">
        <v>554</v>
      </c>
      <c r="B305" s="219" t="s">
        <v>1716</v>
      </c>
      <c r="C305" s="219" t="s">
        <v>1231</v>
      </c>
      <c r="D305" s="219" t="s">
        <v>1232</v>
      </c>
      <c r="E305" s="213" t="s">
        <v>1233</v>
      </c>
      <c r="F305" s="219" t="s">
        <v>1234</v>
      </c>
      <c r="G305" s="204"/>
    </row>
    <row r="306" spans="1:794" x14ac:dyDescent="0.2">
      <c r="A306" s="213">
        <v>555</v>
      </c>
      <c r="B306" s="219" t="s">
        <v>1717</v>
      </c>
      <c r="C306" s="219" t="s">
        <v>1196</v>
      </c>
      <c r="D306" s="219" t="s">
        <v>1197</v>
      </c>
      <c r="E306" s="213" t="s">
        <v>1198</v>
      </c>
      <c r="F306" s="219" t="s">
        <v>1199</v>
      </c>
      <c r="G306" s="204"/>
    </row>
    <row r="307" spans="1:794" x14ac:dyDescent="0.2">
      <c r="A307" s="213">
        <v>556</v>
      </c>
      <c r="B307" s="219" t="s">
        <v>1718</v>
      </c>
      <c r="C307" s="219" t="s">
        <v>1235</v>
      </c>
      <c r="D307" s="219" t="s">
        <v>1236</v>
      </c>
      <c r="E307" s="213" t="s">
        <v>1198</v>
      </c>
      <c r="F307" s="219" t="s">
        <v>1199</v>
      </c>
      <c r="G307" s="204"/>
    </row>
    <row r="308" spans="1:794" s="210" customFormat="1" x14ac:dyDescent="0.2">
      <c r="A308" s="216">
        <v>557</v>
      </c>
      <c r="B308" s="219" t="s">
        <v>1390</v>
      </c>
      <c r="C308" s="219" t="s">
        <v>646</v>
      </c>
      <c r="D308" s="219" t="s">
        <v>1075</v>
      </c>
      <c r="E308" s="213" t="s">
        <v>1104</v>
      </c>
      <c r="F308" s="219" t="s">
        <v>604</v>
      </c>
      <c r="G308" s="204" t="s">
        <v>1401</v>
      </c>
    </row>
    <row r="309" spans="1:794" s="215" customFormat="1" ht="25.5" x14ac:dyDescent="0.2">
      <c r="A309" s="214">
        <v>561</v>
      </c>
      <c r="B309" s="220" t="s">
        <v>1719</v>
      </c>
      <c r="C309" s="220" t="s">
        <v>543</v>
      </c>
      <c r="D309" s="220" t="s">
        <v>1237</v>
      </c>
      <c r="E309" s="214" t="s">
        <v>1238</v>
      </c>
      <c r="F309" s="220" t="s">
        <v>1239</v>
      </c>
      <c r="G309" s="205" t="s">
        <v>1373</v>
      </c>
      <c r="H309" s="210"/>
      <c r="I309" s="210"/>
      <c r="J309" s="210"/>
      <c r="K309" s="210"/>
      <c r="L309" s="210"/>
      <c r="M309" s="210"/>
      <c r="N309" s="210"/>
      <c r="O309" s="210"/>
      <c r="P309" s="210"/>
      <c r="Q309" s="210"/>
      <c r="R309" s="210"/>
      <c r="S309" s="210"/>
      <c r="T309" s="210"/>
      <c r="U309" s="210"/>
      <c r="V309" s="210"/>
      <c r="W309" s="210"/>
      <c r="X309" s="210"/>
      <c r="Y309" s="210"/>
      <c r="Z309" s="210"/>
      <c r="AA309" s="210"/>
      <c r="AB309" s="210"/>
      <c r="AC309" s="210"/>
      <c r="AD309" s="210"/>
      <c r="AE309" s="210"/>
      <c r="AF309" s="210"/>
      <c r="AG309" s="210"/>
      <c r="AH309" s="210"/>
      <c r="AI309" s="210"/>
      <c r="AJ309" s="210"/>
      <c r="AK309" s="210"/>
      <c r="AL309" s="210"/>
      <c r="AM309" s="210"/>
      <c r="AN309" s="210"/>
      <c r="AO309" s="210"/>
      <c r="AP309" s="210"/>
      <c r="AQ309" s="210"/>
      <c r="AR309" s="210"/>
      <c r="AS309" s="210"/>
      <c r="AT309" s="210"/>
      <c r="AU309" s="210"/>
      <c r="AV309" s="210"/>
      <c r="AW309" s="210"/>
      <c r="AX309" s="210"/>
      <c r="AY309" s="210"/>
      <c r="AZ309" s="210"/>
      <c r="BA309" s="210"/>
      <c r="BB309" s="210"/>
      <c r="BC309" s="210"/>
      <c r="BD309" s="210"/>
      <c r="BE309" s="210"/>
      <c r="BF309" s="210"/>
      <c r="BG309" s="210"/>
      <c r="BH309" s="210"/>
      <c r="BI309" s="210"/>
      <c r="BJ309" s="210"/>
      <c r="BK309" s="210"/>
      <c r="BL309" s="210"/>
      <c r="BM309" s="210"/>
      <c r="BN309" s="210"/>
      <c r="BO309" s="210"/>
      <c r="BP309" s="210"/>
      <c r="BQ309" s="210"/>
      <c r="BR309" s="210"/>
      <c r="BS309" s="210"/>
      <c r="BT309" s="210"/>
      <c r="BU309" s="210"/>
      <c r="BV309" s="210"/>
      <c r="BW309" s="210"/>
      <c r="BX309" s="210"/>
      <c r="BY309" s="210"/>
      <c r="BZ309" s="210"/>
      <c r="CA309" s="210"/>
      <c r="CB309" s="210"/>
      <c r="CC309" s="210"/>
      <c r="CD309" s="210"/>
      <c r="CE309" s="210"/>
      <c r="CF309" s="210"/>
      <c r="CG309" s="210"/>
      <c r="CH309" s="210"/>
      <c r="CI309" s="210"/>
      <c r="CJ309" s="210"/>
      <c r="CK309" s="210"/>
      <c r="CL309" s="210"/>
      <c r="CM309" s="210"/>
      <c r="CN309" s="210"/>
      <c r="CO309" s="210"/>
      <c r="CP309" s="210"/>
      <c r="CQ309" s="210"/>
      <c r="CR309" s="210"/>
      <c r="CS309" s="210"/>
      <c r="CT309" s="210"/>
      <c r="CU309" s="210"/>
      <c r="CV309" s="210"/>
      <c r="CW309" s="210"/>
      <c r="CX309" s="210"/>
      <c r="CY309" s="210"/>
      <c r="CZ309" s="210"/>
      <c r="DA309" s="210"/>
      <c r="DB309" s="210"/>
      <c r="DC309" s="210"/>
      <c r="DD309" s="210"/>
      <c r="DE309" s="210"/>
      <c r="DF309" s="210"/>
      <c r="DG309" s="210"/>
      <c r="DH309" s="210"/>
      <c r="DI309" s="210"/>
      <c r="DJ309" s="210"/>
      <c r="DK309" s="210"/>
      <c r="DL309" s="210"/>
      <c r="DM309" s="210"/>
      <c r="DN309" s="210"/>
      <c r="DO309" s="210"/>
      <c r="DP309" s="210"/>
      <c r="DQ309" s="210"/>
      <c r="DR309" s="210"/>
      <c r="DS309" s="210"/>
      <c r="DT309" s="210"/>
      <c r="DU309" s="210"/>
      <c r="DV309" s="210"/>
      <c r="DW309" s="210"/>
      <c r="DX309" s="210"/>
      <c r="DY309" s="210"/>
      <c r="DZ309" s="210"/>
      <c r="EA309" s="210"/>
      <c r="EB309" s="210"/>
      <c r="EC309" s="210"/>
      <c r="ED309" s="210"/>
      <c r="EE309" s="210"/>
      <c r="EF309" s="210"/>
      <c r="EG309" s="210"/>
      <c r="EH309" s="210"/>
      <c r="EI309" s="210"/>
      <c r="EJ309" s="210"/>
      <c r="EK309" s="210"/>
      <c r="EL309" s="210"/>
      <c r="EM309" s="210"/>
      <c r="EN309" s="210"/>
      <c r="EO309" s="210"/>
      <c r="EP309" s="210"/>
      <c r="EQ309" s="210"/>
      <c r="ER309" s="210"/>
      <c r="ES309" s="210"/>
      <c r="ET309" s="210"/>
      <c r="EU309" s="210"/>
      <c r="EV309" s="210"/>
      <c r="EW309" s="210"/>
      <c r="EX309" s="210"/>
      <c r="EY309" s="210"/>
      <c r="EZ309" s="210"/>
      <c r="FA309" s="210"/>
      <c r="FB309" s="210"/>
      <c r="FC309" s="210"/>
      <c r="FD309" s="210"/>
      <c r="FE309" s="210"/>
      <c r="FF309" s="210"/>
      <c r="FG309" s="210"/>
      <c r="FH309" s="210"/>
      <c r="FI309" s="210"/>
      <c r="FJ309" s="210"/>
      <c r="FK309" s="210"/>
      <c r="FL309" s="210"/>
      <c r="FM309" s="210"/>
      <c r="FN309" s="210"/>
      <c r="FO309" s="210"/>
      <c r="FP309" s="210"/>
      <c r="FQ309" s="210"/>
      <c r="FR309" s="210"/>
      <c r="FS309" s="210"/>
      <c r="FT309" s="210"/>
      <c r="FU309" s="210"/>
      <c r="FV309" s="210"/>
      <c r="FW309" s="210"/>
      <c r="FX309" s="210"/>
      <c r="FY309" s="210"/>
      <c r="FZ309" s="210"/>
      <c r="GA309" s="210"/>
      <c r="GB309" s="210"/>
      <c r="GC309" s="210"/>
      <c r="GD309" s="210"/>
      <c r="GE309" s="210"/>
      <c r="GF309" s="210"/>
      <c r="GG309" s="210"/>
      <c r="GH309" s="210"/>
      <c r="GI309" s="210"/>
      <c r="GJ309" s="210"/>
      <c r="GK309" s="210"/>
      <c r="GL309" s="210"/>
      <c r="GM309" s="210"/>
      <c r="GN309" s="210"/>
      <c r="GO309" s="210"/>
      <c r="GP309" s="210"/>
      <c r="GQ309" s="210"/>
      <c r="GR309" s="210"/>
      <c r="GS309" s="210"/>
      <c r="GT309" s="210"/>
      <c r="GU309" s="210"/>
      <c r="GV309" s="210"/>
      <c r="GW309" s="210"/>
      <c r="GX309" s="210"/>
      <c r="GY309" s="210"/>
      <c r="GZ309" s="210"/>
      <c r="HA309" s="210"/>
      <c r="HB309" s="210"/>
      <c r="HC309" s="210"/>
      <c r="HD309" s="210"/>
      <c r="HE309" s="210"/>
      <c r="HF309" s="210"/>
      <c r="HG309" s="210"/>
      <c r="HH309" s="210"/>
      <c r="HI309" s="210"/>
      <c r="HJ309" s="210"/>
      <c r="HK309" s="210"/>
      <c r="HL309" s="210"/>
      <c r="HM309" s="210"/>
      <c r="HN309" s="210"/>
      <c r="HO309" s="210"/>
      <c r="HP309" s="210"/>
      <c r="HQ309" s="210"/>
      <c r="HR309" s="210"/>
      <c r="HS309" s="210"/>
      <c r="HT309" s="210"/>
      <c r="HU309" s="210"/>
      <c r="HV309" s="210"/>
      <c r="HW309" s="210"/>
      <c r="HX309" s="210"/>
      <c r="HY309" s="210"/>
      <c r="HZ309" s="210"/>
      <c r="IA309" s="210"/>
      <c r="IB309" s="210"/>
      <c r="IC309" s="210"/>
      <c r="ID309" s="210"/>
      <c r="IE309" s="210"/>
      <c r="IF309" s="210"/>
      <c r="IG309" s="210"/>
      <c r="IH309" s="210"/>
      <c r="II309" s="210"/>
      <c r="IJ309" s="210"/>
      <c r="IK309" s="210"/>
      <c r="IL309" s="210"/>
      <c r="IM309" s="210"/>
      <c r="IN309" s="210"/>
      <c r="IO309" s="210"/>
      <c r="IP309" s="210"/>
      <c r="IQ309" s="210"/>
      <c r="IR309" s="210"/>
      <c r="IS309" s="210"/>
      <c r="IT309" s="210"/>
      <c r="IU309" s="210"/>
      <c r="IV309" s="210"/>
      <c r="IW309" s="210"/>
      <c r="IX309" s="210"/>
      <c r="IY309" s="210"/>
      <c r="IZ309" s="210"/>
      <c r="JA309" s="210"/>
      <c r="JB309" s="210"/>
      <c r="JC309" s="210"/>
      <c r="JD309" s="210"/>
      <c r="JE309" s="210"/>
      <c r="JF309" s="210"/>
      <c r="JG309" s="210"/>
      <c r="JH309" s="210"/>
      <c r="JI309" s="210"/>
      <c r="JJ309" s="210"/>
      <c r="JK309" s="210"/>
      <c r="JL309" s="210"/>
      <c r="JM309" s="210"/>
      <c r="JN309" s="210"/>
      <c r="JO309" s="210"/>
      <c r="JP309" s="210"/>
      <c r="JQ309" s="210"/>
      <c r="JR309" s="210"/>
      <c r="JS309" s="210"/>
      <c r="JT309" s="210"/>
      <c r="JU309" s="210"/>
      <c r="JV309" s="210"/>
      <c r="JW309" s="210"/>
      <c r="JX309" s="210"/>
      <c r="JY309" s="210"/>
      <c r="JZ309" s="210"/>
      <c r="KA309" s="210"/>
      <c r="KB309" s="210"/>
      <c r="KC309" s="210"/>
      <c r="KD309" s="210"/>
      <c r="KE309" s="210"/>
      <c r="KF309" s="210"/>
      <c r="KG309" s="210"/>
      <c r="KH309" s="210"/>
      <c r="KI309" s="210"/>
      <c r="KJ309" s="210"/>
      <c r="KK309" s="210"/>
      <c r="KL309" s="210"/>
      <c r="KM309" s="210"/>
      <c r="KN309" s="210"/>
      <c r="KO309" s="210"/>
      <c r="KP309" s="210"/>
      <c r="KQ309" s="210"/>
      <c r="KR309" s="210"/>
      <c r="KS309" s="210"/>
      <c r="KT309" s="210"/>
      <c r="KU309" s="210"/>
      <c r="KV309" s="210"/>
      <c r="KW309" s="210"/>
      <c r="KX309" s="210"/>
      <c r="KY309" s="210"/>
      <c r="KZ309" s="210"/>
      <c r="LA309" s="210"/>
      <c r="LB309" s="210"/>
      <c r="LC309" s="210"/>
      <c r="LD309" s="210"/>
      <c r="LE309" s="210"/>
      <c r="LF309" s="210"/>
      <c r="LG309" s="210"/>
      <c r="LH309" s="210"/>
      <c r="LI309" s="210"/>
      <c r="LJ309" s="210"/>
      <c r="LK309" s="210"/>
      <c r="LL309" s="210"/>
      <c r="LM309" s="210"/>
      <c r="LN309" s="210"/>
      <c r="LO309" s="210"/>
      <c r="LP309" s="210"/>
      <c r="LQ309" s="210"/>
      <c r="LR309" s="210"/>
      <c r="LS309" s="210"/>
      <c r="LT309" s="210"/>
      <c r="LU309" s="210"/>
      <c r="LV309" s="210"/>
      <c r="LW309" s="210"/>
      <c r="LX309" s="210"/>
      <c r="LY309" s="210"/>
      <c r="LZ309" s="210"/>
      <c r="MA309" s="210"/>
      <c r="MB309" s="210"/>
      <c r="MC309" s="210"/>
      <c r="MD309" s="210"/>
      <c r="ME309" s="210"/>
      <c r="MF309" s="210"/>
      <c r="MG309" s="210"/>
      <c r="MH309" s="210"/>
      <c r="MI309" s="210"/>
      <c r="MJ309" s="210"/>
      <c r="MK309" s="210"/>
      <c r="ML309" s="210"/>
      <c r="MM309" s="210"/>
      <c r="MN309" s="210"/>
      <c r="MO309" s="210"/>
      <c r="MP309" s="210"/>
      <c r="MQ309" s="210"/>
      <c r="MR309" s="210"/>
      <c r="MS309" s="210"/>
      <c r="MT309" s="210"/>
      <c r="MU309" s="210"/>
      <c r="MV309" s="210"/>
      <c r="MW309" s="210"/>
      <c r="MX309" s="210"/>
      <c r="MY309" s="210"/>
      <c r="MZ309" s="210"/>
      <c r="NA309" s="210"/>
      <c r="NB309" s="210"/>
      <c r="NC309" s="210"/>
      <c r="ND309" s="210"/>
      <c r="NE309" s="210"/>
      <c r="NF309" s="210"/>
      <c r="NG309" s="210"/>
      <c r="NH309" s="210"/>
      <c r="NI309" s="210"/>
      <c r="NJ309" s="210"/>
      <c r="NK309" s="210"/>
      <c r="NL309" s="210"/>
      <c r="NM309" s="210"/>
      <c r="NN309" s="210"/>
      <c r="NO309" s="210"/>
      <c r="NP309" s="210"/>
      <c r="NQ309" s="210"/>
      <c r="NR309" s="210"/>
      <c r="NS309" s="210"/>
      <c r="NT309" s="210"/>
      <c r="NU309" s="210"/>
      <c r="NV309" s="210"/>
      <c r="NW309" s="210"/>
      <c r="NX309" s="210"/>
      <c r="NY309" s="210"/>
      <c r="NZ309" s="210"/>
      <c r="OA309" s="210"/>
      <c r="OB309" s="210"/>
      <c r="OC309" s="210"/>
      <c r="OD309" s="210"/>
      <c r="OE309" s="210"/>
      <c r="OF309" s="210"/>
      <c r="OG309" s="210"/>
      <c r="OH309" s="210"/>
      <c r="OI309" s="210"/>
      <c r="OJ309" s="210"/>
      <c r="OK309" s="210"/>
      <c r="OL309" s="210"/>
      <c r="OM309" s="210"/>
      <c r="ON309" s="210"/>
      <c r="OO309" s="210"/>
      <c r="OP309" s="210"/>
      <c r="OQ309" s="210"/>
      <c r="OR309" s="210"/>
      <c r="OS309" s="210"/>
      <c r="OT309" s="210"/>
      <c r="OU309" s="210"/>
      <c r="OV309" s="210"/>
      <c r="OW309" s="210"/>
      <c r="OX309" s="210"/>
      <c r="OY309" s="210"/>
      <c r="OZ309" s="210"/>
      <c r="PA309" s="210"/>
      <c r="PB309" s="210"/>
      <c r="PC309" s="210"/>
      <c r="PD309" s="210"/>
      <c r="PE309" s="210"/>
      <c r="PF309" s="210"/>
      <c r="PG309" s="210"/>
      <c r="PH309" s="210"/>
      <c r="PI309" s="210"/>
      <c r="PJ309" s="210"/>
      <c r="PK309" s="210"/>
      <c r="PL309" s="210"/>
      <c r="PM309" s="210"/>
      <c r="PN309" s="210"/>
      <c r="PO309" s="210"/>
      <c r="PP309" s="210"/>
      <c r="PQ309" s="210"/>
      <c r="PR309" s="210"/>
      <c r="PS309" s="210"/>
      <c r="PT309" s="210"/>
      <c r="PU309" s="210"/>
      <c r="PV309" s="210"/>
      <c r="PW309" s="210"/>
      <c r="PX309" s="210"/>
      <c r="PY309" s="210"/>
      <c r="PZ309" s="210"/>
      <c r="QA309" s="210"/>
      <c r="QB309" s="210"/>
      <c r="QC309" s="210"/>
      <c r="QD309" s="210"/>
      <c r="QE309" s="210"/>
      <c r="QF309" s="210"/>
      <c r="QG309" s="210"/>
      <c r="QH309" s="210"/>
      <c r="QI309" s="210"/>
      <c r="QJ309" s="210"/>
      <c r="QK309" s="210"/>
      <c r="QL309" s="210"/>
      <c r="QM309" s="210"/>
      <c r="QN309" s="210"/>
      <c r="QO309" s="210"/>
      <c r="QP309" s="210"/>
      <c r="QQ309" s="210"/>
      <c r="QR309" s="210"/>
      <c r="QS309" s="210"/>
      <c r="QT309" s="210"/>
      <c r="QU309" s="210"/>
      <c r="QV309" s="210"/>
      <c r="QW309" s="210"/>
      <c r="QX309" s="210"/>
      <c r="QY309" s="210"/>
      <c r="QZ309" s="210"/>
      <c r="RA309" s="210"/>
      <c r="RB309" s="210"/>
      <c r="RC309" s="210"/>
      <c r="RD309" s="210"/>
      <c r="RE309" s="210"/>
      <c r="RF309" s="210"/>
      <c r="RG309" s="210"/>
      <c r="RH309" s="210"/>
      <c r="RI309" s="210"/>
      <c r="RJ309" s="210"/>
      <c r="RK309" s="210"/>
      <c r="RL309" s="210"/>
      <c r="RM309" s="210"/>
      <c r="RN309" s="210"/>
      <c r="RO309" s="210"/>
      <c r="RP309" s="210"/>
      <c r="RQ309" s="210"/>
      <c r="RR309" s="210"/>
      <c r="RS309" s="210"/>
      <c r="RT309" s="210"/>
      <c r="RU309" s="210"/>
      <c r="RV309" s="210"/>
      <c r="RW309" s="210"/>
      <c r="RX309" s="210"/>
      <c r="RY309" s="210"/>
      <c r="RZ309" s="210"/>
      <c r="SA309" s="210"/>
      <c r="SB309" s="210"/>
      <c r="SC309" s="210"/>
      <c r="SD309" s="210"/>
      <c r="SE309" s="210"/>
      <c r="SF309" s="210"/>
      <c r="SG309" s="210"/>
      <c r="SH309" s="210"/>
      <c r="SI309" s="210"/>
      <c r="SJ309" s="210"/>
      <c r="SK309" s="210"/>
      <c r="SL309" s="210"/>
      <c r="SM309" s="210"/>
      <c r="SN309" s="210"/>
      <c r="SO309" s="210"/>
      <c r="SP309" s="210"/>
      <c r="SQ309" s="210"/>
      <c r="SR309" s="210"/>
      <c r="SS309" s="210"/>
      <c r="ST309" s="210"/>
      <c r="SU309" s="210"/>
      <c r="SV309" s="210"/>
      <c r="SW309" s="210"/>
      <c r="SX309" s="210"/>
      <c r="SY309" s="210"/>
      <c r="SZ309" s="210"/>
      <c r="TA309" s="210"/>
      <c r="TB309" s="210"/>
      <c r="TC309" s="210"/>
      <c r="TD309" s="210"/>
      <c r="TE309" s="210"/>
      <c r="TF309" s="210"/>
      <c r="TG309" s="210"/>
      <c r="TH309" s="210"/>
      <c r="TI309" s="210"/>
      <c r="TJ309" s="210"/>
      <c r="TK309" s="210"/>
      <c r="TL309" s="210"/>
      <c r="TM309" s="210"/>
      <c r="TN309" s="210"/>
      <c r="TO309" s="210"/>
      <c r="TP309" s="210"/>
      <c r="TQ309" s="210"/>
      <c r="TR309" s="210"/>
      <c r="TS309" s="210"/>
      <c r="TT309" s="210"/>
      <c r="TU309" s="210"/>
      <c r="TV309" s="210"/>
      <c r="TW309" s="210"/>
      <c r="TX309" s="210"/>
      <c r="TY309" s="210"/>
      <c r="TZ309" s="210"/>
      <c r="UA309" s="210"/>
      <c r="UB309" s="210"/>
      <c r="UC309" s="210"/>
      <c r="UD309" s="210"/>
      <c r="UE309" s="210"/>
      <c r="UF309" s="210"/>
      <c r="UG309" s="210"/>
      <c r="UH309" s="210"/>
      <c r="UI309" s="210"/>
      <c r="UJ309" s="210"/>
      <c r="UK309" s="210"/>
      <c r="UL309" s="210"/>
      <c r="UM309" s="210"/>
      <c r="UN309" s="210"/>
      <c r="UO309" s="210"/>
      <c r="UP309" s="210"/>
      <c r="UQ309" s="210"/>
      <c r="UR309" s="210"/>
      <c r="US309" s="210"/>
      <c r="UT309" s="210"/>
      <c r="UU309" s="210"/>
      <c r="UV309" s="210"/>
      <c r="UW309" s="210"/>
      <c r="UX309" s="210"/>
      <c r="UY309" s="210"/>
      <c r="UZ309" s="210"/>
      <c r="VA309" s="210"/>
      <c r="VB309" s="210"/>
      <c r="VC309" s="210"/>
      <c r="VD309" s="210"/>
      <c r="VE309" s="210"/>
      <c r="VF309" s="210"/>
      <c r="VG309" s="210"/>
      <c r="VH309" s="210"/>
      <c r="VI309" s="210"/>
      <c r="VJ309" s="210"/>
      <c r="VK309" s="210"/>
      <c r="VL309" s="210"/>
      <c r="VM309" s="210"/>
      <c r="VN309" s="210"/>
      <c r="VO309" s="210"/>
      <c r="VP309" s="210"/>
      <c r="VQ309" s="210"/>
      <c r="VR309" s="210"/>
      <c r="VS309" s="210"/>
      <c r="VT309" s="210"/>
      <c r="VU309" s="210"/>
      <c r="VV309" s="210"/>
      <c r="VW309" s="210"/>
      <c r="VX309" s="210"/>
      <c r="VY309" s="210"/>
      <c r="VZ309" s="210"/>
      <c r="WA309" s="210"/>
      <c r="WB309" s="210"/>
      <c r="WC309" s="210"/>
      <c r="WD309" s="210"/>
      <c r="WE309" s="210"/>
      <c r="WF309" s="210"/>
      <c r="WG309" s="210"/>
      <c r="WH309" s="210"/>
      <c r="WI309" s="210"/>
      <c r="WJ309" s="210"/>
      <c r="WK309" s="210"/>
      <c r="WL309" s="210"/>
      <c r="WM309" s="210"/>
      <c r="WN309" s="210"/>
      <c r="WO309" s="210"/>
      <c r="WP309" s="210"/>
      <c r="WQ309" s="210"/>
      <c r="WR309" s="210"/>
      <c r="WS309" s="210"/>
      <c r="WT309" s="210"/>
      <c r="WU309" s="210"/>
      <c r="WV309" s="210"/>
      <c r="WW309" s="210"/>
      <c r="WX309" s="210"/>
      <c r="WY309" s="210"/>
      <c r="WZ309" s="210"/>
      <c r="XA309" s="210"/>
      <c r="XB309" s="210"/>
      <c r="XC309" s="210"/>
      <c r="XD309" s="210"/>
      <c r="XE309" s="210"/>
      <c r="XF309" s="210"/>
      <c r="XG309" s="210"/>
      <c r="XH309" s="210"/>
      <c r="XI309" s="210"/>
      <c r="XJ309" s="210"/>
      <c r="XK309" s="210"/>
      <c r="XL309" s="210"/>
      <c r="XM309" s="210"/>
      <c r="XN309" s="210"/>
      <c r="XO309" s="210"/>
      <c r="XP309" s="210"/>
      <c r="XQ309" s="210"/>
      <c r="XR309" s="210"/>
      <c r="XS309" s="210"/>
      <c r="XT309" s="210"/>
      <c r="XU309" s="210"/>
      <c r="XV309" s="210"/>
      <c r="XW309" s="210"/>
      <c r="XX309" s="210"/>
      <c r="XY309" s="210"/>
      <c r="XZ309" s="210"/>
      <c r="YA309" s="210"/>
      <c r="YB309" s="210"/>
      <c r="YC309" s="210"/>
      <c r="YD309" s="210"/>
      <c r="YE309" s="210"/>
      <c r="YF309" s="210"/>
      <c r="YG309" s="210"/>
      <c r="YH309" s="210"/>
      <c r="YI309" s="210"/>
      <c r="YJ309" s="210"/>
      <c r="YK309" s="210"/>
      <c r="YL309" s="210"/>
      <c r="YM309" s="210"/>
      <c r="YN309" s="210"/>
      <c r="YO309" s="210"/>
      <c r="YP309" s="210"/>
      <c r="YQ309" s="210"/>
      <c r="YR309" s="210"/>
      <c r="YS309" s="210"/>
      <c r="YT309" s="210"/>
      <c r="YU309" s="210"/>
      <c r="YV309" s="210"/>
      <c r="YW309" s="210"/>
      <c r="YX309" s="210"/>
      <c r="YY309" s="210"/>
      <c r="YZ309" s="210"/>
      <c r="ZA309" s="210"/>
      <c r="ZB309" s="210"/>
      <c r="ZC309" s="210"/>
      <c r="ZD309" s="210"/>
      <c r="ZE309" s="210"/>
      <c r="ZF309" s="210"/>
      <c r="ZG309" s="210"/>
      <c r="ZH309" s="210"/>
      <c r="ZI309" s="210"/>
      <c r="ZJ309" s="210"/>
      <c r="ZK309" s="210"/>
      <c r="ZL309" s="210"/>
      <c r="ZM309" s="210"/>
      <c r="ZN309" s="210"/>
      <c r="ZO309" s="210"/>
      <c r="ZP309" s="210"/>
      <c r="ZQ309" s="210"/>
      <c r="ZR309" s="210"/>
      <c r="ZS309" s="210"/>
      <c r="ZT309" s="210"/>
      <c r="ZU309" s="210"/>
      <c r="ZV309" s="210"/>
      <c r="ZW309" s="210"/>
      <c r="ZX309" s="210"/>
      <c r="ZY309" s="210"/>
      <c r="ZZ309" s="210"/>
      <c r="AAA309" s="210"/>
      <c r="AAB309" s="210"/>
      <c r="AAC309" s="210"/>
      <c r="AAD309" s="210"/>
      <c r="AAE309" s="210"/>
      <c r="AAF309" s="210"/>
      <c r="AAG309" s="210"/>
      <c r="AAH309" s="210"/>
      <c r="AAI309" s="210"/>
      <c r="AAJ309" s="210"/>
      <c r="AAK309" s="210"/>
      <c r="AAL309" s="210"/>
      <c r="AAM309" s="210"/>
      <c r="AAN309" s="210"/>
      <c r="AAO309" s="210"/>
      <c r="AAP309" s="210"/>
      <c r="AAQ309" s="210"/>
      <c r="AAR309" s="210"/>
      <c r="AAS309" s="210"/>
      <c r="AAT309" s="210"/>
      <c r="AAU309" s="210"/>
      <c r="AAV309" s="210"/>
      <c r="AAW309" s="210"/>
      <c r="AAX309" s="210"/>
      <c r="AAY309" s="210"/>
      <c r="AAZ309" s="210"/>
      <c r="ABA309" s="210"/>
      <c r="ABB309" s="210"/>
      <c r="ABC309" s="210"/>
      <c r="ABD309" s="210"/>
      <c r="ABE309" s="210"/>
      <c r="ABF309" s="210"/>
      <c r="ABG309" s="210"/>
      <c r="ABH309" s="210"/>
      <c r="ABI309" s="210"/>
      <c r="ABJ309" s="210"/>
      <c r="ABK309" s="210"/>
      <c r="ABL309" s="210"/>
      <c r="ABM309" s="210"/>
      <c r="ABN309" s="210"/>
      <c r="ABO309" s="210"/>
      <c r="ABP309" s="210"/>
      <c r="ABQ309" s="210"/>
      <c r="ABR309" s="210"/>
      <c r="ABS309" s="210"/>
      <c r="ABT309" s="210"/>
      <c r="ABU309" s="210"/>
      <c r="ABV309" s="210"/>
      <c r="ABW309" s="210"/>
      <c r="ABX309" s="210"/>
      <c r="ABY309" s="210"/>
      <c r="ABZ309" s="210"/>
      <c r="ACA309" s="210"/>
      <c r="ACB309" s="210"/>
      <c r="ACC309" s="210"/>
      <c r="ACD309" s="210"/>
      <c r="ACE309" s="210"/>
      <c r="ACF309" s="210"/>
      <c r="ACG309" s="210"/>
      <c r="ACH309" s="210"/>
      <c r="ACI309" s="210"/>
      <c r="ACJ309" s="210"/>
      <c r="ACK309" s="210"/>
      <c r="ACL309" s="210"/>
      <c r="ACM309" s="210"/>
      <c r="ACN309" s="210"/>
      <c r="ACO309" s="210"/>
      <c r="ACP309" s="210"/>
      <c r="ACQ309" s="210"/>
      <c r="ACR309" s="210"/>
      <c r="ACS309" s="210"/>
      <c r="ACT309" s="210"/>
      <c r="ACU309" s="210"/>
      <c r="ACV309" s="210"/>
      <c r="ACW309" s="210"/>
      <c r="ACX309" s="210"/>
      <c r="ACY309" s="210"/>
      <c r="ACZ309" s="210"/>
      <c r="ADA309" s="210"/>
      <c r="ADB309" s="210"/>
      <c r="ADC309" s="210"/>
      <c r="ADD309" s="210"/>
      <c r="ADE309" s="210"/>
      <c r="ADF309" s="210"/>
      <c r="ADG309" s="210"/>
      <c r="ADH309" s="210"/>
      <c r="ADI309" s="210"/>
      <c r="ADJ309" s="210"/>
      <c r="ADK309" s="210"/>
      <c r="ADL309" s="210"/>
      <c r="ADM309" s="210"/>
      <c r="ADN309" s="210"/>
    </row>
    <row r="310" spans="1:794" x14ac:dyDescent="0.2">
      <c r="A310" s="213">
        <v>562</v>
      </c>
      <c r="B310" s="219" t="s">
        <v>1720</v>
      </c>
      <c r="C310" s="219" t="s">
        <v>543</v>
      </c>
      <c r="D310" s="219" t="s">
        <v>1240</v>
      </c>
      <c r="E310" s="213" t="s">
        <v>621</v>
      </c>
      <c r="F310" s="219" t="s">
        <v>1241</v>
      </c>
      <c r="G310" s="204"/>
    </row>
    <row r="311" spans="1:794" x14ac:dyDescent="0.2">
      <c r="A311" s="213">
        <v>563</v>
      </c>
      <c r="B311" s="219" t="s">
        <v>1721</v>
      </c>
      <c r="C311" s="219" t="s">
        <v>1242</v>
      </c>
      <c r="D311" s="219" t="s">
        <v>1240</v>
      </c>
      <c r="E311" s="213" t="s">
        <v>621</v>
      </c>
      <c r="F311" s="219" t="s">
        <v>1241</v>
      </c>
      <c r="G311" s="204"/>
    </row>
    <row r="312" spans="1:794" x14ac:dyDescent="0.2">
      <c r="A312" s="213">
        <v>564</v>
      </c>
      <c r="B312" s="219" t="s">
        <v>1636</v>
      </c>
      <c r="C312" s="219" t="s">
        <v>1243</v>
      </c>
      <c r="D312" s="219" t="s">
        <v>1240</v>
      </c>
      <c r="E312" s="213" t="s">
        <v>621</v>
      </c>
      <c r="F312" s="219" t="s">
        <v>1241</v>
      </c>
      <c r="G312" s="204"/>
    </row>
    <row r="313" spans="1:794" x14ac:dyDescent="0.2">
      <c r="A313" s="213">
        <v>566</v>
      </c>
      <c r="B313" s="219" t="s">
        <v>1722</v>
      </c>
      <c r="C313" s="219" t="s">
        <v>622</v>
      </c>
      <c r="D313" s="219" t="s">
        <v>581</v>
      </c>
      <c r="E313" s="213" t="s">
        <v>623</v>
      </c>
      <c r="F313" s="219" t="s">
        <v>1244</v>
      </c>
      <c r="G313" s="204"/>
    </row>
    <row r="314" spans="1:794" x14ac:dyDescent="0.2">
      <c r="A314" s="213">
        <v>568</v>
      </c>
      <c r="B314" s="219" t="s">
        <v>1723</v>
      </c>
      <c r="C314" s="219" t="s">
        <v>543</v>
      </c>
      <c r="D314" s="219" t="s">
        <v>1240</v>
      </c>
      <c r="E314" s="213" t="s">
        <v>621</v>
      </c>
      <c r="F314" s="219" t="s">
        <v>1241</v>
      </c>
      <c r="G314" s="204"/>
    </row>
    <row r="315" spans="1:794" s="215" customFormat="1" ht="25.5" x14ac:dyDescent="0.2">
      <c r="A315" s="214">
        <v>569</v>
      </c>
      <c r="B315" s="220" t="s">
        <v>1724</v>
      </c>
      <c r="C315" s="220" t="s">
        <v>1245</v>
      </c>
      <c r="D315" s="220" t="s">
        <v>1246</v>
      </c>
      <c r="E315" s="214" t="s">
        <v>1247</v>
      </c>
      <c r="F315" s="220" t="s">
        <v>1248</v>
      </c>
      <c r="G315" s="205" t="s">
        <v>1374</v>
      </c>
      <c r="H315" s="210"/>
      <c r="I315" s="210"/>
      <c r="J315" s="210"/>
      <c r="K315" s="210"/>
      <c r="L315" s="210"/>
      <c r="M315" s="210"/>
      <c r="N315" s="210"/>
      <c r="O315" s="210"/>
      <c r="P315" s="210"/>
      <c r="Q315" s="210"/>
      <c r="R315" s="210"/>
      <c r="S315" s="210"/>
      <c r="T315" s="210"/>
      <c r="U315" s="210"/>
      <c r="V315" s="210"/>
      <c r="W315" s="210"/>
      <c r="X315" s="210"/>
      <c r="Y315" s="210"/>
      <c r="Z315" s="210"/>
      <c r="AA315" s="210"/>
      <c r="AB315" s="210"/>
      <c r="AC315" s="210"/>
      <c r="AD315" s="210"/>
      <c r="AE315" s="210"/>
      <c r="AF315" s="210"/>
      <c r="AG315" s="210"/>
      <c r="AH315" s="210"/>
      <c r="AI315" s="210"/>
      <c r="AJ315" s="210"/>
      <c r="AK315" s="210"/>
      <c r="AL315" s="210"/>
      <c r="AM315" s="210"/>
      <c r="AN315" s="210"/>
      <c r="AO315" s="210"/>
      <c r="AP315" s="210"/>
      <c r="AQ315" s="210"/>
      <c r="AR315" s="210"/>
      <c r="AS315" s="210"/>
      <c r="AT315" s="210"/>
      <c r="AU315" s="210"/>
      <c r="AV315" s="210"/>
      <c r="AW315" s="210"/>
      <c r="AX315" s="210"/>
      <c r="AY315" s="210"/>
      <c r="AZ315" s="210"/>
      <c r="BA315" s="210"/>
      <c r="BB315" s="210"/>
      <c r="BC315" s="210"/>
      <c r="BD315" s="210"/>
      <c r="BE315" s="210"/>
      <c r="BF315" s="210"/>
      <c r="BG315" s="210"/>
      <c r="BH315" s="210"/>
      <c r="BI315" s="210"/>
      <c r="BJ315" s="210"/>
      <c r="BK315" s="210"/>
      <c r="BL315" s="210"/>
      <c r="BM315" s="210"/>
      <c r="BN315" s="210"/>
      <c r="BO315" s="210"/>
      <c r="BP315" s="210"/>
      <c r="BQ315" s="210"/>
      <c r="BR315" s="210"/>
      <c r="BS315" s="210"/>
      <c r="BT315" s="210"/>
      <c r="BU315" s="210"/>
      <c r="BV315" s="210"/>
      <c r="BW315" s="210"/>
      <c r="BX315" s="210"/>
      <c r="BY315" s="210"/>
      <c r="BZ315" s="210"/>
      <c r="CA315" s="210"/>
      <c r="CB315" s="210"/>
      <c r="CC315" s="210"/>
      <c r="CD315" s="210"/>
      <c r="CE315" s="210"/>
      <c r="CF315" s="210"/>
      <c r="CG315" s="210"/>
      <c r="CH315" s="210"/>
      <c r="CI315" s="210"/>
      <c r="CJ315" s="210"/>
      <c r="CK315" s="210"/>
      <c r="CL315" s="210"/>
      <c r="CM315" s="210"/>
      <c r="CN315" s="210"/>
      <c r="CO315" s="210"/>
      <c r="CP315" s="210"/>
      <c r="CQ315" s="210"/>
      <c r="CR315" s="210"/>
      <c r="CS315" s="210"/>
      <c r="CT315" s="210"/>
      <c r="CU315" s="210"/>
      <c r="CV315" s="210"/>
      <c r="CW315" s="210"/>
      <c r="CX315" s="210"/>
      <c r="CY315" s="210"/>
      <c r="CZ315" s="210"/>
      <c r="DA315" s="210"/>
      <c r="DB315" s="210"/>
      <c r="DC315" s="210"/>
      <c r="DD315" s="210"/>
      <c r="DE315" s="210"/>
      <c r="DF315" s="210"/>
      <c r="DG315" s="210"/>
      <c r="DH315" s="210"/>
      <c r="DI315" s="210"/>
      <c r="DJ315" s="210"/>
      <c r="DK315" s="210"/>
      <c r="DL315" s="210"/>
      <c r="DM315" s="210"/>
      <c r="DN315" s="210"/>
      <c r="DO315" s="210"/>
      <c r="DP315" s="210"/>
      <c r="DQ315" s="210"/>
      <c r="DR315" s="210"/>
      <c r="DS315" s="210"/>
      <c r="DT315" s="210"/>
      <c r="DU315" s="210"/>
      <c r="DV315" s="210"/>
      <c r="DW315" s="210"/>
      <c r="DX315" s="210"/>
      <c r="DY315" s="210"/>
      <c r="DZ315" s="210"/>
      <c r="EA315" s="210"/>
      <c r="EB315" s="210"/>
      <c r="EC315" s="210"/>
      <c r="ED315" s="210"/>
      <c r="EE315" s="210"/>
      <c r="EF315" s="210"/>
      <c r="EG315" s="210"/>
      <c r="EH315" s="210"/>
      <c r="EI315" s="210"/>
      <c r="EJ315" s="210"/>
      <c r="EK315" s="210"/>
      <c r="EL315" s="210"/>
      <c r="EM315" s="210"/>
      <c r="EN315" s="210"/>
      <c r="EO315" s="210"/>
      <c r="EP315" s="210"/>
      <c r="EQ315" s="210"/>
      <c r="ER315" s="210"/>
      <c r="ES315" s="210"/>
      <c r="ET315" s="210"/>
      <c r="EU315" s="210"/>
      <c r="EV315" s="210"/>
      <c r="EW315" s="210"/>
      <c r="EX315" s="210"/>
      <c r="EY315" s="210"/>
      <c r="EZ315" s="210"/>
      <c r="FA315" s="210"/>
      <c r="FB315" s="210"/>
      <c r="FC315" s="210"/>
      <c r="FD315" s="210"/>
      <c r="FE315" s="210"/>
      <c r="FF315" s="210"/>
      <c r="FG315" s="210"/>
      <c r="FH315" s="210"/>
      <c r="FI315" s="210"/>
      <c r="FJ315" s="210"/>
      <c r="FK315" s="210"/>
      <c r="FL315" s="210"/>
      <c r="FM315" s="210"/>
      <c r="FN315" s="210"/>
      <c r="FO315" s="210"/>
      <c r="FP315" s="210"/>
      <c r="FQ315" s="210"/>
      <c r="FR315" s="210"/>
      <c r="FS315" s="210"/>
      <c r="FT315" s="210"/>
      <c r="FU315" s="210"/>
      <c r="FV315" s="210"/>
      <c r="FW315" s="210"/>
      <c r="FX315" s="210"/>
      <c r="FY315" s="210"/>
      <c r="FZ315" s="210"/>
      <c r="GA315" s="210"/>
      <c r="GB315" s="210"/>
      <c r="GC315" s="210"/>
      <c r="GD315" s="210"/>
      <c r="GE315" s="210"/>
      <c r="GF315" s="210"/>
      <c r="GG315" s="210"/>
      <c r="GH315" s="210"/>
      <c r="GI315" s="210"/>
      <c r="GJ315" s="210"/>
      <c r="GK315" s="210"/>
      <c r="GL315" s="210"/>
      <c r="GM315" s="210"/>
      <c r="GN315" s="210"/>
      <c r="GO315" s="210"/>
      <c r="GP315" s="210"/>
      <c r="GQ315" s="210"/>
      <c r="GR315" s="210"/>
      <c r="GS315" s="210"/>
      <c r="GT315" s="210"/>
      <c r="GU315" s="210"/>
      <c r="GV315" s="210"/>
      <c r="GW315" s="210"/>
      <c r="GX315" s="210"/>
      <c r="GY315" s="210"/>
      <c r="GZ315" s="210"/>
      <c r="HA315" s="210"/>
      <c r="HB315" s="210"/>
      <c r="HC315" s="210"/>
      <c r="HD315" s="210"/>
      <c r="HE315" s="210"/>
      <c r="HF315" s="210"/>
      <c r="HG315" s="210"/>
      <c r="HH315" s="210"/>
      <c r="HI315" s="210"/>
      <c r="HJ315" s="210"/>
      <c r="HK315" s="210"/>
      <c r="HL315" s="210"/>
      <c r="HM315" s="210"/>
      <c r="HN315" s="210"/>
      <c r="HO315" s="210"/>
      <c r="HP315" s="210"/>
      <c r="HQ315" s="210"/>
      <c r="HR315" s="210"/>
      <c r="HS315" s="210"/>
      <c r="HT315" s="210"/>
      <c r="HU315" s="210"/>
      <c r="HV315" s="210"/>
      <c r="HW315" s="210"/>
      <c r="HX315" s="210"/>
      <c r="HY315" s="210"/>
      <c r="HZ315" s="210"/>
      <c r="IA315" s="210"/>
      <c r="IB315" s="210"/>
      <c r="IC315" s="210"/>
      <c r="ID315" s="210"/>
      <c r="IE315" s="210"/>
      <c r="IF315" s="210"/>
      <c r="IG315" s="210"/>
      <c r="IH315" s="210"/>
      <c r="II315" s="210"/>
      <c r="IJ315" s="210"/>
      <c r="IK315" s="210"/>
      <c r="IL315" s="210"/>
      <c r="IM315" s="210"/>
      <c r="IN315" s="210"/>
      <c r="IO315" s="210"/>
      <c r="IP315" s="210"/>
      <c r="IQ315" s="210"/>
      <c r="IR315" s="210"/>
      <c r="IS315" s="210"/>
      <c r="IT315" s="210"/>
      <c r="IU315" s="210"/>
      <c r="IV315" s="210"/>
      <c r="IW315" s="210"/>
      <c r="IX315" s="210"/>
      <c r="IY315" s="210"/>
      <c r="IZ315" s="210"/>
      <c r="JA315" s="210"/>
      <c r="JB315" s="210"/>
      <c r="JC315" s="210"/>
      <c r="JD315" s="210"/>
      <c r="JE315" s="210"/>
      <c r="JF315" s="210"/>
      <c r="JG315" s="210"/>
      <c r="JH315" s="210"/>
      <c r="JI315" s="210"/>
      <c r="JJ315" s="210"/>
      <c r="JK315" s="210"/>
      <c r="JL315" s="210"/>
      <c r="JM315" s="210"/>
      <c r="JN315" s="210"/>
      <c r="JO315" s="210"/>
      <c r="JP315" s="210"/>
      <c r="JQ315" s="210"/>
      <c r="JR315" s="210"/>
      <c r="JS315" s="210"/>
      <c r="JT315" s="210"/>
      <c r="JU315" s="210"/>
      <c r="JV315" s="210"/>
      <c r="JW315" s="210"/>
      <c r="JX315" s="210"/>
      <c r="JY315" s="210"/>
      <c r="JZ315" s="210"/>
      <c r="KA315" s="210"/>
      <c r="KB315" s="210"/>
      <c r="KC315" s="210"/>
      <c r="KD315" s="210"/>
      <c r="KE315" s="210"/>
      <c r="KF315" s="210"/>
      <c r="KG315" s="210"/>
      <c r="KH315" s="210"/>
      <c r="KI315" s="210"/>
      <c r="KJ315" s="210"/>
      <c r="KK315" s="210"/>
      <c r="KL315" s="210"/>
      <c r="KM315" s="210"/>
      <c r="KN315" s="210"/>
      <c r="KO315" s="210"/>
      <c r="KP315" s="210"/>
      <c r="KQ315" s="210"/>
      <c r="KR315" s="210"/>
      <c r="KS315" s="210"/>
      <c r="KT315" s="210"/>
      <c r="KU315" s="210"/>
      <c r="KV315" s="210"/>
      <c r="KW315" s="210"/>
      <c r="KX315" s="210"/>
      <c r="KY315" s="210"/>
      <c r="KZ315" s="210"/>
      <c r="LA315" s="210"/>
      <c r="LB315" s="210"/>
      <c r="LC315" s="210"/>
      <c r="LD315" s="210"/>
      <c r="LE315" s="210"/>
      <c r="LF315" s="210"/>
      <c r="LG315" s="210"/>
      <c r="LH315" s="210"/>
      <c r="LI315" s="210"/>
      <c r="LJ315" s="210"/>
      <c r="LK315" s="210"/>
      <c r="LL315" s="210"/>
      <c r="LM315" s="210"/>
      <c r="LN315" s="210"/>
      <c r="LO315" s="210"/>
      <c r="LP315" s="210"/>
      <c r="LQ315" s="210"/>
      <c r="LR315" s="210"/>
      <c r="LS315" s="210"/>
      <c r="LT315" s="210"/>
      <c r="LU315" s="210"/>
      <c r="LV315" s="210"/>
      <c r="LW315" s="210"/>
      <c r="LX315" s="210"/>
      <c r="LY315" s="210"/>
      <c r="LZ315" s="210"/>
      <c r="MA315" s="210"/>
      <c r="MB315" s="210"/>
      <c r="MC315" s="210"/>
      <c r="MD315" s="210"/>
      <c r="ME315" s="210"/>
      <c r="MF315" s="210"/>
      <c r="MG315" s="210"/>
      <c r="MH315" s="210"/>
      <c r="MI315" s="210"/>
      <c r="MJ315" s="210"/>
      <c r="MK315" s="210"/>
      <c r="ML315" s="210"/>
      <c r="MM315" s="210"/>
      <c r="MN315" s="210"/>
      <c r="MO315" s="210"/>
      <c r="MP315" s="210"/>
      <c r="MQ315" s="210"/>
      <c r="MR315" s="210"/>
      <c r="MS315" s="210"/>
      <c r="MT315" s="210"/>
      <c r="MU315" s="210"/>
      <c r="MV315" s="210"/>
      <c r="MW315" s="210"/>
      <c r="MX315" s="210"/>
      <c r="MY315" s="210"/>
      <c r="MZ315" s="210"/>
      <c r="NA315" s="210"/>
      <c r="NB315" s="210"/>
      <c r="NC315" s="210"/>
      <c r="ND315" s="210"/>
      <c r="NE315" s="210"/>
      <c r="NF315" s="210"/>
      <c r="NG315" s="210"/>
      <c r="NH315" s="210"/>
      <c r="NI315" s="210"/>
      <c r="NJ315" s="210"/>
      <c r="NK315" s="210"/>
      <c r="NL315" s="210"/>
      <c r="NM315" s="210"/>
      <c r="NN315" s="210"/>
      <c r="NO315" s="210"/>
      <c r="NP315" s="210"/>
      <c r="NQ315" s="210"/>
      <c r="NR315" s="210"/>
      <c r="NS315" s="210"/>
      <c r="NT315" s="210"/>
      <c r="NU315" s="210"/>
      <c r="NV315" s="210"/>
      <c r="NW315" s="210"/>
      <c r="NX315" s="210"/>
      <c r="NY315" s="210"/>
      <c r="NZ315" s="210"/>
      <c r="OA315" s="210"/>
      <c r="OB315" s="210"/>
      <c r="OC315" s="210"/>
      <c r="OD315" s="210"/>
      <c r="OE315" s="210"/>
      <c r="OF315" s="210"/>
      <c r="OG315" s="210"/>
      <c r="OH315" s="210"/>
      <c r="OI315" s="210"/>
      <c r="OJ315" s="210"/>
      <c r="OK315" s="210"/>
      <c r="OL315" s="210"/>
      <c r="OM315" s="210"/>
      <c r="ON315" s="210"/>
      <c r="OO315" s="210"/>
      <c r="OP315" s="210"/>
      <c r="OQ315" s="210"/>
      <c r="OR315" s="210"/>
      <c r="OS315" s="210"/>
      <c r="OT315" s="210"/>
      <c r="OU315" s="210"/>
      <c r="OV315" s="210"/>
      <c r="OW315" s="210"/>
      <c r="OX315" s="210"/>
      <c r="OY315" s="210"/>
      <c r="OZ315" s="210"/>
      <c r="PA315" s="210"/>
      <c r="PB315" s="210"/>
      <c r="PC315" s="210"/>
      <c r="PD315" s="210"/>
      <c r="PE315" s="210"/>
      <c r="PF315" s="210"/>
      <c r="PG315" s="210"/>
      <c r="PH315" s="210"/>
      <c r="PI315" s="210"/>
      <c r="PJ315" s="210"/>
      <c r="PK315" s="210"/>
      <c r="PL315" s="210"/>
      <c r="PM315" s="210"/>
      <c r="PN315" s="210"/>
      <c r="PO315" s="210"/>
      <c r="PP315" s="210"/>
      <c r="PQ315" s="210"/>
      <c r="PR315" s="210"/>
      <c r="PS315" s="210"/>
      <c r="PT315" s="210"/>
      <c r="PU315" s="210"/>
      <c r="PV315" s="210"/>
      <c r="PW315" s="210"/>
      <c r="PX315" s="210"/>
      <c r="PY315" s="210"/>
      <c r="PZ315" s="210"/>
      <c r="QA315" s="210"/>
      <c r="QB315" s="210"/>
      <c r="QC315" s="210"/>
      <c r="QD315" s="210"/>
      <c r="QE315" s="210"/>
      <c r="QF315" s="210"/>
      <c r="QG315" s="210"/>
      <c r="QH315" s="210"/>
      <c r="QI315" s="210"/>
      <c r="QJ315" s="210"/>
      <c r="QK315" s="210"/>
      <c r="QL315" s="210"/>
      <c r="QM315" s="210"/>
      <c r="QN315" s="210"/>
      <c r="QO315" s="210"/>
      <c r="QP315" s="210"/>
      <c r="QQ315" s="210"/>
      <c r="QR315" s="210"/>
      <c r="QS315" s="210"/>
      <c r="QT315" s="210"/>
      <c r="QU315" s="210"/>
      <c r="QV315" s="210"/>
      <c r="QW315" s="210"/>
      <c r="QX315" s="210"/>
      <c r="QY315" s="210"/>
      <c r="QZ315" s="210"/>
      <c r="RA315" s="210"/>
      <c r="RB315" s="210"/>
      <c r="RC315" s="210"/>
      <c r="RD315" s="210"/>
      <c r="RE315" s="210"/>
      <c r="RF315" s="210"/>
      <c r="RG315" s="210"/>
      <c r="RH315" s="210"/>
      <c r="RI315" s="210"/>
      <c r="RJ315" s="210"/>
      <c r="RK315" s="210"/>
      <c r="RL315" s="210"/>
      <c r="RM315" s="210"/>
      <c r="RN315" s="210"/>
      <c r="RO315" s="210"/>
      <c r="RP315" s="210"/>
      <c r="RQ315" s="210"/>
      <c r="RR315" s="210"/>
      <c r="RS315" s="210"/>
      <c r="RT315" s="210"/>
      <c r="RU315" s="210"/>
      <c r="RV315" s="210"/>
      <c r="RW315" s="210"/>
      <c r="RX315" s="210"/>
      <c r="RY315" s="210"/>
      <c r="RZ315" s="210"/>
      <c r="SA315" s="210"/>
      <c r="SB315" s="210"/>
      <c r="SC315" s="210"/>
      <c r="SD315" s="210"/>
      <c r="SE315" s="210"/>
      <c r="SF315" s="210"/>
      <c r="SG315" s="210"/>
      <c r="SH315" s="210"/>
      <c r="SI315" s="210"/>
      <c r="SJ315" s="210"/>
      <c r="SK315" s="210"/>
      <c r="SL315" s="210"/>
      <c r="SM315" s="210"/>
      <c r="SN315" s="210"/>
      <c r="SO315" s="210"/>
      <c r="SP315" s="210"/>
      <c r="SQ315" s="210"/>
      <c r="SR315" s="210"/>
      <c r="SS315" s="210"/>
      <c r="ST315" s="210"/>
      <c r="SU315" s="210"/>
      <c r="SV315" s="210"/>
      <c r="SW315" s="210"/>
      <c r="SX315" s="210"/>
      <c r="SY315" s="210"/>
      <c r="SZ315" s="210"/>
      <c r="TA315" s="210"/>
      <c r="TB315" s="210"/>
      <c r="TC315" s="210"/>
      <c r="TD315" s="210"/>
      <c r="TE315" s="210"/>
      <c r="TF315" s="210"/>
      <c r="TG315" s="210"/>
      <c r="TH315" s="210"/>
      <c r="TI315" s="210"/>
      <c r="TJ315" s="210"/>
      <c r="TK315" s="210"/>
      <c r="TL315" s="210"/>
      <c r="TM315" s="210"/>
      <c r="TN315" s="210"/>
      <c r="TO315" s="210"/>
      <c r="TP315" s="210"/>
      <c r="TQ315" s="210"/>
      <c r="TR315" s="210"/>
      <c r="TS315" s="210"/>
      <c r="TT315" s="210"/>
      <c r="TU315" s="210"/>
      <c r="TV315" s="210"/>
      <c r="TW315" s="210"/>
      <c r="TX315" s="210"/>
      <c r="TY315" s="210"/>
      <c r="TZ315" s="210"/>
      <c r="UA315" s="210"/>
      <c r="UB315" s="210"/>
      <c r="UC315" s="210"/>
      <c r="UD315" s="210"/>
      <c r="UE315" s="210"/>
      <c r="UF315" s="210"/>
      <c r="UG315" s="210"/>
      <c r="UH315" s="210"/>
      <c r="UI315" s="210"/>
      <c r="UJ315" s="210"/>
      <c r="UK315" s="210"/>
      <c r="UL315" s="210"/>
      <c r="UM315" s="210"/>
      <c r="UN315" s="210"/>
      <c r="UO315" s="210"/>
      <c r="UP315" s="210"/>
      <c r="UQ315" s="210"/>
      <c r="UR315" s="210"/>
      <c r="US315" s="210"/>
      <c r="UT315" s="210"/>
      <c r="UU315" s="210"/>
      <c r="UV315" s="210"/>
      <c r="UW315" s="210"/>
      <c r="UX315" s="210"/>
      <c r="UY315" s="210"/>
      <c r="UZ315" s="210"/>
      <c r="VA315" s="210"/>
      <c r="VB315" s="210"/>
      <c r="VC315" s="210"/>
      <c r="VD315" s="210"/>
      <c r="VE315" s="210"/>
      <c r="VF315" s="210"/>
      <c r="VG315" s="210"/>
      <c r="VH315" s="210"/>
      <c r="VI315" s="210"/>
      <c r="VJ315" s="210"/>
      <c r="VK315" s="210"/>
      <c r="VL315" s="210"/>
      <c r="VM315" s="210"/>
      <c r="VN315" s="210"/>
      <c r="VO315" s="210"/>
      <c r="VP315" s="210"/>
      <c r="VQ315" s="210"/>
      <c r="VR315" s="210"/>
      <c r="VS315" s="210"/>
      <c r="VT315" s="210"/>
      <c r="VU315" s="210"/>
      <c r="VV315" s="210"/>
      <c r="VW315" s="210"/>
      <c r="VX315" s="210"/>
      <c r="VY315" s="210"/>
      <c r="VZ315" s="210"/>
      <c r="WA315" s="210"/>
      <c r="WB315" s="210"/>
      <c r="WC315" s="210"/>
      <c r="WD315" s="210"/>
      <c r="WE315" s="210"/>
      <c r="WF315" s="210"/>
      <c r="WG315" s="210"/>
      <c r="WH315" s="210"/>
      <c r="WI315" s="210"/>
      <c r="WJ315" s="210"/>
      <c r="WK315" s="210"/>
      <c r="WL315" s="210"/>
      <c r="WM315" s="210"/>
      <c r="WN315" s="210"/>
      <c r="WO315" s="210"/>
      <c r="WP315" s="210"/>
      <c r="WQ315" s="210"/>
      <c r="WR315" s="210"/>
      <c r="WS315" s="210"/>
      <c r="WT315" s="210"/>
      <c r="WU315" s="210"/>
      <c r="WV315" s="210"/>
      <c r="WW315" s="210"/>
      <c r="WX315" s="210"/>
      <c r="WY315" s="210"/>
      <c r="WZ315" s="210"/>
      <c r="XA315" s="210"/>
      <c r="XB315" s="210"/>
      <c r="XC315" s="210"/>
      <c r="XD315" s="210"/>
      <c r="XE315" s="210"/>
      <c r="XF315" s="210"/>
      <c r="XG315" s="210"/>
      <c r="XH315" s="210"/>
      <c r="XI315" s="210"/>
      <c r="XJ315" s="210"/>
      <c r="XK315" s="210"/>
      <c r="XL315" s="210"/>
      <c r="XM315" s="210"/>
      <c r="XN315" s="210"/>
      <c r="XO315" s="210"/>
      <c r="XP315" s="210"/>
      <c r="XQ315" s="210"/>
      <c r="XR315" s="210"/>
      <c r="XS315" s="210"/>
      <c r="XT315" s="210"/>
      <c r="XU315" s="210"/>
      <c r="XV315" s="210"/>
      <c r="XW315" s="210"/>
      <c r="XX315" s="210"/>
      <c r="XY315" s="210"/>
      <c r="XZ315" s="210"/>
      <c r="YA315" s="210"/>
      <c r="YB315" s="210"/>
      <c r="YC315" s="210"/>
      <c r="YD315" s="210"/>
      <c r="YE315" s="210"/>
      <c r="YF315" s="210"/>
      <c r="YG315" s="210"/>
      <c r="YH315" s="210"/>
      <c r="YI315" s="210"/>
      <c r="YJ315" s="210"/>
      <c r="YK315" s="210"/>
      <c r="YL315" s="210"/>
      <c r="YM315" s="210"/>
      <c r="YN315" s="210"/>
      <c r="YO315" s="210"/>
      <c r="YP315" s="210"/>
      <c r="YQ315" s="210"/>
      <c r="YR315" s="210"/>
      <c r="YS315" s="210"/>
      <c r="YT315" s="210"/>
      <c r="YU315" s="210"/>
      <c r="YV315" s="210"/>
      <c r="YW315" s="210"/>
      <c r="YX315" s="210"/>
      <c r="YY315" s="210"/>
      <c r="YZ315" s="210"/>
      <c r="ZA315" s="210"/>
      <c r="ZB315" s="210"/>
      <c r="ZC315" s="210"/>
      <c r="ZD315" s="210"/>
      <c r="ZE315" s="210"/>
      <c r="ZF315" s="210"/>
      <c r="ZG315" s="210"/>
      <c r="ZH315" s="210"/>
      <c r="ZI315" s="210"/>
      <c r="ZJ315" s="210"/>
      <c r="ZK315" s="210"/>
      <c r="ZL315" s="210"/>
      <c r="ZM315" s="210"/>
      <c r="ZN315" s="210"/>
      <c r="ZO315" s="210"/>
      <c r="ZP315" s="210"/>
      <c r="ZQ315" s="210"/>
      <c r="ZR315" s="210"/>
      <c r="ZS315" s="210"/>
      <c r="ZT315" s="210"/>
      <c r="ZU315" s="210"/>
      <c r="ZV315" s="210"/>
      <c r="ZW315" s="210"/>
      <c r="ZX315" s="210"/>
      <c r="ZY315" s="210"/>
      <c r="ZZ315" s="210"/>
      <c r="AAA315" s="210"/>
      <c r="AAB315" s="210"/>
      <c r="AAC315" s="210"/>
      <c r="AAD315" s="210"/>
      <c r="AAE315" s="210"/>
      <c r="AAF315" s="210"/>
      <c r="AAG315" s="210"/>
      <c r="AAH315" s="210"/>
      <c r="AAI315" s="210"/>
      <c r="AAJ315" s="210"/>
      <c r="AAK315" s="210"/>
      <c r="AAL315" s="210"/>
      <c r="AAM315" s="210"/>
      <c r="AAN315" s="210"/>
      <c r="AAO315" s="210"/>
      <c r="AAP315" s="210"/>
      <c r="AAQ315" s="210"/>
      <c r="AAR315" s="210"/>
      <c r="AAS315" s="210"/>
      <c r="AAT315" s="210"/>
      <c r="AAU315" s="210"/>
      <c r="AAV315" s="210"/>
      <c r="AAW315" s="210"/>
      <c r="AAX315" s="210"/>
      <c r="AAY315" s="210"/>
      <c r="AAZ315" s="210"/>
      <c r="ABA315" s="210"/>
      <c r="ABB315" s="210"/>
      <c r="ABC315" s="210"/>
      <c r="ABD315" s="210"/>
      <c r="ABE315" s="210"/>
      <c r="ABF315" s="210"/>
      <c r="ABG315" s="210"/>
      <c r="ABH315" s="210"/>
      <c r="ABI315" s="210"/>
      <c r="ABJ315" s="210"/>
      <c r="ABK315" s="210"/>
      <c r="ABL315" s="210"/>
      <c r="ABM315" s="210"/>
      <c r="ABN315" s="210"/>
      <c r="ABO315" s="210"/>
      <c r="ABP315" s="210"/>
      <c r="ABQ315" s="210"/>
      <c r="ABR315" s="210"/>
      <c r="ABS315" s="210"/>
      <c r="ABT315" s="210"/>
      <c r="ABU315" s="210"/>
      <c r="ABV315" s="210"/>
      <c r="ABW315" s="210"/>
      <c r="ABX315" s="210"/>
      <c r="ABY315" s="210"/>
      <c r="ABZ315" s="210"/>
      <c r="ACA315" s="210"/>
      <c r="ACB315" s="210"/>
      <c r="ACC315" s="210"/>
      <c r="ACD315" s="210"/>
      <c r="ACE315" s="210"/>
      <c r="ACF315" s="210"/>
      <c r="ACG315" s="210"/>
      <c r="ACH315" s="210"/>
      <c r="ACI315" s="210"/>
      <c r="ACJ315" s="210"/>
      <c r="ACK315" s="210"/>
      <c r="ACL315" s="210"/>
      <c r="ACM315" s="210"/>
      <c r="ACN315" s="210"/>
      <c r="ACO315" s="210"/>
      <c r="ACP315" s="210"/>
      <c r="ACQ315" s="210"/>
      <c r="ACR315" s="210"/>
      <c r="ACS315" s="210"/>
      <c r="ACT315" s="210"/>
      <c r="ACU315" s="210"/>
      <c r="ACV315" s="210"/>
      <c r="ACW315" s="210"/>
      <c r="ACX315" s="210"/>
      <c r="ACY315" s="210"/>
      <c r="ACZ315" s="210"/>
      <c r="ADA315" s="210"/>
      <c r="ADB315" s="210"/>
      <c r="ADC315" s="210"/>
      <c r="ADD315" s="210"/>
      <c r="ADE315" s="210"/>
      <c r="ADF315" s="210"/>
      <c r="ADG315" s="210"/>
      <c r="ADH315" s="210"/>
      <c r="ADI315" s="210"/>
      <c r="ADJ315" s="210"/>
      <c r="ADK315" s="210"/>
      <c r="ADL315" s="210"/>
      <c r="ADM315" s="210"/>
      <c r="ADN315" s="210"/>
    </row>
    <row r="316" spans="1:794" x14ac:dyDescent="0.2">
      <c r="A316" s="213">
        <v>571</v>
      </c>
      <c r="B316" s="219" t="s">
        <v>1725</v>
      </c>
      <c r="C316" s="219" t="s">
        <v>543</v>
      </c>
      <c r="D316" s="219" t="s">
        <v>1240</v>
      </c>
      <c r="E316" s="213" t="s">
        <v>621</v>
      </c>
      <c r="F316" s="219" t="s">
        <v>1241</v>
      </c>
      <c r="G316" s="204"/>
    </row>
    <row r="317" spans="1:794" ht="25.5" x14ac:dyDescent="0.2">
      <c r="A317" s="213">
        <v>574</v>
      </c>
      <c r="B317" s="219" t="s">
        <v>1726</v>
      </c>
      <c r="C317" s="219" t="s">
        <v>1249</v>
      </c>
      <c r="D317" s="219" t="s">
        <v>1237</v>
      </c>
      <c r="E317" s="213" t="s">
        <v>1238</v>
      </c>
      <c r="F317" s="219" t="s">
        <v>1239</v>
      </c>
      <c r="G317" s="204" t="s">
        <v>1375</v>
      </c>
    </row>
    <row r="318" spans="1:794" s="215" customFormat="1" x14ac:dyDescent="0.2">
      <c r="A318" s="218">
        <v>575</v>
      </c>
      <c r="B318" s="203" t="s">
        <v>1386</v>
      </c>
      <c r="C318" s="203" t="s">
        <v>1387</v>
      </c>
      <c r="D318" s="203" t="s">
        <v>621</v>
      </c>
      <c r="E318" s="203" t="s">
        <v>1388</v>
      </c>
      <c r="F318" s="214"/>
      <c r="G318" s="205" t="s">
        <v>1384</v>
      </c>
      <c r="H318" s="210"/>
      <c r="I318" s="210"/>
      <c r="J318" s="210"/>
      <c r="K318" s="210"/>
      <c r="L318" s="210"/>
      <c r="M318" s="210"/>
      <c r="N318" s="210"/>
      <c r="O318" s="210"/>
      <c r="P318" s="210"/>
      <c r="Q318" s="210"/>
      <c r="R318" s="210"/>
      <c r="S318" s="210"/>
      <c r="T318" s="210"/>
      <c r="U318" s="210"/>
      <c r="V318" s="210"/>
      <c r="W318" s="210"/>
      <c r="X318" s="210"/>
      <c r="Y318" s="210"/>
      <c r="Z318" s="210"/>
      <c r="AA318" s="210"/>
      <c r="AB318" s="210"/>
      <c r="AC318" s="210"/>
      <c r="AD318" s="210"/>
      <c r="AE318" s="210"/>
      <c r="AF318" s="210"/>
      <c r="AG318" s="210"/>
      <c r="AH318" s="210"/>
      <c r="AI318" s="210"/>
      <c r="AJ318" s="210"/>
      <c r="AK318" s="210"/>
      <c r="AL318" s="210"/>
      <c r="AM318" s="210"/>
      <c r="AN318" s="210"/>
      <c r="AO318" s="210"/>
      <c r="AP318" s="210"/>
      <c r="AQ318" s="210"/>
      <c r="AR318" s="210"/>
      <c r="AS318" s="210"/>
      <c r="AT318" s="210"/>
      <c r="AU318" s="210"/>
      <c r="AV318" s="210"/>
      <c r="AW318" s="210"/>
      <c r="AX318" s="210"/>
      <c r="AY318" s="210"/>
      <c r="AZ318" s="210"/>
      <c r="BA318" s="210"/>
      <c r="BB318" s="210"/>
      <c r="BC318" s="210"/>
      <c r="BD318" s="210"/>
      <c r="BE318" s="210"/>
      <c r="BF318" s="210"/>
      <c r="BG318" s="210"/>
      <c r="BH318" s="210"/>
      <c r="BI318" s="210"/>
      <c r="BJ318" s="210"/>
      <c r="BK318" s="210"/>
      <c r="BL318" s="210"/>
      <c r="BM318" s="210"/>
      <c r="BN318" s="210"/>
      <c r="BO318" s="210"/>
      <c r="BP318" s="210"/>
      <c r="BQ318" s="210"/>
      <c r="BR318" s="210"/>
      <c r="BS318" s="210"/>
      <c r="BT318" s="210"/>
      <c r="BU318" s="210"/>
      <c r="BV318" s="210"/>
      <c r="BW318" s="210"/>
      <c r="BX318" s="210"/>
      <c r="BY318" s="210"/>
      <c r="BZ318" s="210"/>
      <c r="CA318" s="210"/>
      <c r="CB318" s="210"/>
      <c r="CC318" s="210"/>
      <c r="CD318" s="210"/>
      <c r="CE318" s="210"/>
      <c r="CF318" s="210"/>
      <c r="CG318" s="210"/>
      <c r="CH318" s="210"/>
      <c r="CI318" s="210"/>
      <c r="CJ318" s="210"/>
      <c r="CK318" s="210"/>
      <c r="CL318" s="210"/>
      <c r="CM318" s="210"/>
      <c r="CN318" s="210"/>
      <c r="CO318" s="210"/>
      <c r="CP318" s="210"/>
      <c r="CQ318" s="210"/>
      <c r="CR318" s="210"/>
      <c r="CS318" s="210"/>
      <c r="CT318" s="210"/>
      <c r="CU318" s="210"/>
      <c r="CV318" s="210"/>
      <c r="CW318" s="210"/>
      <c r="CX318" s="210"/>
      <c r="CY318" s="210"/>
      <c r="CZ318" s="210"/>
      <c r="DA318" s="210"/>
      <c r="DB318" s="210"/>
      <c r="DC318" s="210"/>
      <c r="DD318" s="210"/>
      <c r="DE318" s="210"/>
      <c r="DF318" s="210"/>
      <c r="DG318" s="210"/>
      <c r="DH318" s="210"/>
      <c r="DI318" s="210"/>
      <c r="DJ318" s="210"/>
      <c r="DK318" s="210"/>
      <c r="DL318" s="210"/>
      <c r="DM318" s="210"/>
      <c r="DN318" s="210"/>
      <c r="DO318" s="210"/>
      <c r="DP318" s="210"/>
      <c r="DQ318" s="210"/>
      <c r="DR318" s="210"/>
      <c r="DS318" s="210"/>
      <c r="DT318" s="210"/>
      <c r="DU318" s="210"/>
      <c r="DV318" s="210"/>
      <c r="DW318" s="210"/>
      <c r="DX318" s="210"/>
      <c r="DY318" s="210"/>
      <c r="DZ318" s="210"/>
      <c r="EA318" s="210"/>
      <c r="EB318" s="210"/>
      <c r="EC318" s="210"/>
      <c r="ED318" s="210"/>
      <c r="EE318" s="210"/>
      <c r="EF318" s="210"/>
      <c r="EG318" s="210"/>
      <c r="EH318" s="210"/>
      <c r="EI318" s="210"/>
      <c r="EJ318" s="210"/>
      <c r="EK318" s="210"/>
      <c r="EL318" s="210"/>
      <c r="EM318" s="210"/>
      <c r="EN318" s="210"/>
      <c r="EO318" s="210"/>
      <c r="EP318" s="210"/>
      <c r="EQ318" s="210"/>
      <c r="ER318" s="210"/>
      <c r="ES318" s="210"/>
      <c r="ET318" s="210"/>
      <c r="EU318" s="210"/>
      <c r="EV318" s="210"/>
      <c r="EW318" s="210"/>
      <c r="EX318" s="210"/>
      <c r="EY318" s="210"/>
      <c r="EZ318" s="210"/>
      <c r="FA318" s="210"/>
      <c r="FB318" s="210"/>
      <c r="FC318" s="210"/>
      <c r="FD318" s="210"/>
      <c r="FE318" s="210"/>
      <c r="FF318" s="210"/>
      <c r="FG318" s="210"/>
      <c r="FH318" s="210"/>
      <c r="FI318" s="210"/>
      <c r="FJ318" s="210"/>
      <c r="FK318" s="210"/>
      <c r="FL318" s="210"/>
      <c r="FM318" s="210"/>
      <c r="FN318" s="210"/>
      <c r="FO318" s="210"/>
      <c r="FP318" s="210"/>
      <c r="FQ318" s="210"/>
      <c r="FR318" s="210"/>
      <c r="FS318" s="210"/>
      <c r="FT318" s="210"/>
      <c r="FU318" s="210"/>
      <c r="FV318" s="210"/>
      <c r="FW318" s="210"/>
      <c r="FX318" s="210"/>
      <c r="FY318" s="210"/>
      <c r="FZ318" s="210"/>
      <c r="GA318" s="210"/>
      <c r="GB318" s="210"/>
      <c r="GC318" s="210"/>
      <c r="GD318" s="210"/>
      <c r="GE318" s="210"/>
      <c r="GF318" s="210"/>
      <c r="GG318" s="210"/>
      <c r="GH318" s="210"/>
      <c r="GI318" s="210"/>
      <c r="GJ318" s="210"/>
      <c r="GK318" s="210"/>
      <c r="GL318" s="210"/>
      <c r="GM318" s="210"/>
      <c r="GN318" s="210"/>
      <c r="GO318" s="210"/>
      <c r="GP318" s="210"/>
      <c r="GQ318" s="210"/>
      <c r="GR318" s="210"/>
      <c r="GS318" s="210"/>
      <c r="GT318" s="210"/>
      <c r="GU318" s="210"/>
      <c r="GV318" s="210"/>
      <c r="GW318" s="210"/>
      <c r="GX318" s="210"/>
      <c r="GY318" s="210"/>
      <c r="GZ318" s="210"/>
      <c r="HA318" s="210"/>
      <c r="HB318" s="210"/>
      <c r="HC318" s="210"/>
      <c r="HD318" s="210"/>
      <c r="HE318" s="210"/>
      <c r="HF318" s="210"/>
      <c r="HG318" s="210"/>
      <c r="HH318" s="210"/>
      <c r="HI318" s="210"/>
      <c r="HJ318" s="210"/>
      <c r="HK318" s="210"/>
      <c r="HL318" s="210"/>
      <c r="HM318" s="210"/>
      <c r="HN318" s="210"/>
      <c r="HO318" s="210"/>
      <c r="HP318" s="210"/>
      <c r="HQ318" s="210"/>
      <c r="HR318" s="210"/>
      <c r="HS318" s="210"/>
      <c r="HT318" s="210"/>
      <c r="HU318" s="210"/>
      <c r="HV318" s="210"/>
      <c r="HW318" s="210"/>
      <c r="HX318" s="210"/>
      <c r="HY318" s="210"/>
      <c r="HZ318" s="210"/>
      <c r="IA318" s="210"/>
      <c r="IB318" s="210"/>
      <c r="IC318" s="210"/>
      <c r="ID318" s="210"/>
      <c r="IE318" s="210"/>
      <c r="IF318" s="210"/>
      <c r="IG318" s="210"/>
      <c r="IH318" s="210"/>
      <c r="II318" s="210"/>
      <c r="IJ318" s="210"/>
      <c r="IK318" s="210"/>
      <c r="IL318" s="210"/>
      <c r="IM318" s="210"/>
      <c r="IN318" s="210"/>
      <c r="IO318" s="210"/>
      <c r="IP318" s="210"/>
      <c r="IQ318" s="210"/>
      <c r="IR318" s="210"/>
      <c r="IS318" s="210"/>
      <c r="IT318" s="210"/>
      <c r="IU318" s="210"/>
      <c r="IV318" s="210"/>
      <c r="IW318" s="210"/>
      <c r="IX318" s="210"/>
      <c r="IY318" s="210"/>
      <c r="IZ318" s="210"/>
      <c r="JA318" s="210"/>
      <c r="JB318" s="210"/>
      <c r="JC318" s="210"/>
      <c r="JD318" s="210"/>
      <c r="JE318" s="210"/>
      <c r="JF318" s="210"/>
      <c r="JG318" s="210"/>
      <c r="JH318" s="210"/>
      <c r="JI318" s="210"/>
      <c r="JJ318" s="210"/>
      <c r="JK318" s="210"/>
      <c r="JL318" s="210"/>
      <c r="JM318" s="210"/>
      <c r="JN318" s="210"/>
      <c r="JO318" s="210"/>
      <c r="JP318" s="210"/>
      <c r="JQ318" s="210"/>
      <c r="JR318" s="210"/>
      <c r="JS318" s="210"/>
      <c r="JT318" s="210"/>
      <c r="JU318" s="210"/>
      <c r="JV318" s="210"/>
      <c r="JW318" s="210"/>
      <c r="JX318" s="210"/>
      <c r="JY318" s="210"/>
      <c r="JZ318" s="210"/>
      <c r="KA318" s="210"/>
      <c r="KB318" s="210"/>
      <c r="KC318" s="210"/>
      <c r="KD318" s="210"/>
      <c r="KE318" s="210"/>
      <c r="KF318" s="210"/>
      <c r="KG318" s="210"/>
      <c r="KH318" s="210"/>
      <c r="KI318" s="210"/>
      <c r="KJ318" s="210"/>
      <c r="KK318" s="210"/>
      <c r="KL318" s="210"/>
      <c r="KM318" s="210"/>
      <c r="KN318" s="210"/>
      <c r="KO318" s="210"/>
      <c r="KP318" s="210"/>
      <c r="KQ318" s="210"/>
      <c r="KR318" s="210"/>
      <c r="KS318" s="210"/>
      <c r="KT318" s="210"/>
      <c r="KU318" s="210"/>
      <c r="KV318" s="210"/>
      <c r="KW318" s="210"/>
      <c r="KX318" s="210"/>
      <c r="KY318" s="210"/>
      <c r="KZ318" s="210"/>
      <c r="LA318" s="210"/>
      <c r="LB318" s="210"/>
      <c r="LC318" s="210"/>
      <c r="LD318" s="210"/>
      <c r="LE318" s="210"/>
      <c r="LF318" s="210"/>
      <c r="LG318" s="210"/>
      <c r="LH318" s="210"/>
      <c r="LI318" s="210"/>
      <c r="LJ318" s="210"/>
      <c r="LK318" s="210"/>
      <c r="LL318" s="210"/>
      <c r="LM318" s="210"/>
      <c r="LN318" s="210"/>
      <c r="LO318" s="210"/>
      <c r="LP318" s="210"/>
      <c r="LQ318" s="210"/>
      <c r="LR318" s="210"/>
      <c r="LS318" s="210"/>
      <c r="LT318" s="210"/>
      <c r="LU318" s="210"/>
      <c r="LV318" s="210"/>
      <c r="LW318" s="210"/>
      <c r="LX318" s="210"/>
      <c r="LY318" s="210"/>
      <c r="LZ318" s="210"/>
      <c r="MA318" s="210"/>
      <c r="MB318" s="210"/>
      <c r="MC318" s="210"/>
      <c r="MD318" s="210"/>
      <c r="ME318" s="210"/>
      <c r="MF318" s="210"/>
      <c r="MG318" s="210"/>
      <c r="MH318" s="210"/>
      <c r="MI318" s="210"/>
      <c r="MJ318" s="210"/>
      <c r="MK318" s="210"/>
      <c r="ML318" s="210"/>
      <c r="MM318" s="210"/>
      <c r="MN318" s="210"/>
      <c r="MO318" s="210"/>
      <c r="MP318" s="210"/>
      <c r="MQ318" s="210"/>
      <c r="MR318" s="210"/>
      <c r="MS318" s="210"/>
      <c r="MT318" s="210"/>
      <c r="MU318" s="210"/>
      <c r="MV318" s="210"/>
      <c r="MW318" s="210"/>
      <c r="MX318" s="210"/>
      <c r="MY318" s="210"/>
      <c r="MZ318" s="210"/>
      <c r="NA318" s="210"/>
      <c r="NB318" s="210"/>
      <c r="NC318" s="210"/>
      <c r="ND318" s="210"/>
      <c r="NE318" s="210"/>
      <c r="NF318" s="210"/>
      <c r="NG318" s="210"/>
      <c r="NH318" s="210"/>
      <c r="NI318" s="210"/>
      <c r="NJ318" s="210"/>
      <c r="NK318" s="210"/>
      <c r="NL318" s="210"/>
      <c r="NM318" s="210"/>
      <c r="NN318" s="210"/>
      <c r="NO318" s="210"/>
      <c r="NP318" s="210"/>
      <c r="NQ318" s="210"/>
      <c r="NR318" s="210"/>
      <c r="NS318" s="210"/>
      <c r="NT318" s="210"/>
      <c r="NU318" s="210"/>
      <c r="NV318" s="210"/>
      <c r="NW318" s="210"/>
      <c r="NX318" s="210"/>
      <c r="NY318" s="210"/>
      <c r="NZ318" s="210"/>
      <c r="OA318" s="210"/>
      <c r="OB318" s="210"/>
      <c r="OC318" s="210"/>
      <c r="OD318" s="210"/>
      <c r="OE318" s="210"/>
      <c r="OF318" s="210"/>
      <c r="OG318" s="210"/>
      <c r="OH318" s="210"/>
      <c r="OI318" s="210"/>
      <c r="OJ318" s="210"/>
      <c r="OK318" s="210"/>
      <c r="OL318" s="210"/>
      <c r="OM318" s="210"/>
      <c r="ON318" s="210"/>
      <c r="OO318" s="210"/>
      <c r="OP318" s="210"/>
      <c r="OQ318" s="210"/>
      <c r="OR318" s="210"/>
      <c r="OS318" s="210"/>
      <c r="OT318" s="210"/>
      <c r="OU318" s="210"/>
      <c r="OV318" s="210"/>
      <c r="OW318" s="210"/>
      <c r="OX318" s="210"/>
      <c r="OY318" s="210"/>
      <c r="OZ318" s="210"/>
      <c r="PA318" s="210"/>
      <c r="PB318" s="210"/>
      <c r="PC318" s="210"/>
      <c r="PD318" s="210"/>
      <c r="PE318" s="210"/>
      <c r="PF318" s="210"/>
      <c r="PG318" s="210"/>
      <c r="PH318" s="210"/>
      <c r="PI318" s="210"/>
      <c r="PJ318" s="210"/>
      <c r="PK318" s="210"/>
      <c r="PL318" s="210"/>
      <c r="PM318" s="210"/>
      <c r="PN318" s="210"/>
      <c r="PO318" s="210"/>
      <c r="PP318" s="210"/>
      <c r="PQ318" s="210"/>
      <c r="PR318" s="210"/>
      <c r="PS318" s="210"/>
      <c r="PT318" s="210"/>
      <c r="PU318" s="210"/>
      <c r="PV318" s="210"/>
      <c r="PW318" s="210"/>
      <c r="PX318" s="210"/>
      <c r="PY318" s="210"/>
      <c r="PZ318" s="210"/>
      <c r="QA318" s="210"/>
      <c r="QB318" s="210"/>
      <c r="QC318" s="210"/>
      <c r="QD318" s="210"/>
      <c r="QE318" s="210"/>
      <c r="QF318" s="210"/>
      <c r="QG318" s="210"/>
      <c r="QH318" s="210"/>
      <c r="QI318" s="210"/>
      <c r="QJ318" s="210"/>
      <c r="QK318" s="210"/>
      <c r="QL318" s="210"/>
      <c r="QM318" s="210"/>
      <c r="QN318" s="210"/>
      <c r="QO318" s="210"/>
      <c r="QP318" s="210"/>
      <c r="QQ318" s="210"/>
      <c r="QR318" s="210"/>
      <c r="QS318" s="210"/>
      <c r="QT318" s="210"/>
      <c r="QU318" s="210"/>
      <c r="QV318" s="210"/>
      <c r="QW318" s="210"/>
      <c r="QX318" s="210"/>
      <c r="QY318" s="210"/>
      <c r="QZ318" s="210"/>
      <c r="RA318" s="210"/>
      <c r="RB318" s="210"/>
      <c r="RC318" s="210"/>
      <c r="RD318" s="210"/>
      <c r="RE318" s="210"/>
      <c r="RF318" s="210"/>
      <c r="RG318" s="210"/>
      <c r="RH318" s="210"/>
      <c r="RI318" s="210"/>
      <c r="RJ318" s="210"/>
      <c r="RK318" s="210"/>
      <c r="RL318" s="210"/>
      <c r="RM318" s="210"/>
      <c r="RN318" s="210"/>
      <c r="RO318" s="210"/>
      <c r="RP318" s="210"/>
      <c r="RQ318" s="210"/>
      <c r="RR318" s="210"/>
      <c r="RS318" s="210"/>
      <c r="RT318" s="210"/>
      <c r="RU318" s="210"/>
      <c r="RV318" s="210"/>
      <c r="RW318" s="210"/>
      <c r="RX318" s="210"/>
      <c r="RY318" s="210"/>
      <c r="RZ318" s="210"/>
      <c r="SA318" s="210"/>
      <c r="SB318" s="210"/>
      <c r="SC318" s="210"/>
      <c r="SD318" s="210"/>
      <c r="SE318" s="210"/>
      <c r="SF318" s="210"/>
      <c r="SG318" s="210"/>
      <c r="SH318" s="210"/>
      <c r="SI318" s="210"/>
      <c r="SJ318" s="210"/>
      <c r="SK318" s="210"/>
      <c r="SL318" s="210"/>
      <c r="SM318" s="210"/>
      <c r="SN318" s="210"/>
      <c r="SO318" s="210"/>
      <c r="SP318" s="210"/>
      <c r="SQ318" s="210"/>
      <c r="SR318" s="210"/>
      <c r="SS318" s="210"/>
      <c r="ST318" s="210"/>
      <c r="SU318" s="210"/>
      <c r="SV318" s="210"/>
      <c r="SW318" s="210"/>
      <c r="SX318" s="210"/>
      <c r="SY318" s="210"/>
      <c r="SZ318" s="210"/>
      <c r="TA318" s="210"/>
      <c r="TB318" s="210"/>
      <c r="TC318" s="210"/>
      <c r="TD318" s="210"/>
      <c r="TE318" s="210"/>
      <c r="TF318" s="210"/>
      <c r="TG318" s="210"/>
      <c r="TH318" s="210"/>
      <c r="TI318" s="210"/>
      <c r="TJ318" s="210"/>
      <c r="TK318" s="210"/>
      <c r="TL318" s="210"/>
      <c r="TM318" s="210"/>
      <c r="TN318" s="210"/>
      <c r="TO318" s="210"/>
      <c r="TP318" s="210"/>
      <c r="TQ318" s="210"/>
      <c r="TR318" s="210"/>
      <c r="TS318" s="210"/>
      <c r="TT318" s="210"/>
      <c r="TU318" s="210"/>
      <c r="TV318" s="210"/>
      <c r="TW318" s="210"/>
      <c r="TX318" s="210"/>
      <c r="TY318" s="210"/>
      <c r="TZ318" s="210"/>
      <c r="UA318" s="210"/>
      <c r="UB318" s="210"/>
      <c r="UC318" s="210"/>
      <c r="UD318" s="210"/>
      <c r="UE318" s="210"/>
      <c r="UF318" s="210"/>
      <c r="UG318" s="210"/>
      <c r="UH318" s="210"/>
      <c r="UI318" s="210"/>
      <c r="UJ318" s="210"/>
      <c r="UK318" s="210"/>
      <c r="UL318" s="210"/>
      <c r="UM318" s="210"/>
      <c r="UN318" s="210"/>
      <c r="UO318" s="210"/>
      <c r="UP318" s="210"/>
      <c r="UQ318" s="210"/>
      <c r="UR318" s="210"/>
      <c r="US318" s="210"/>
      <c r="UT318" s="210"/>
      <c r="UU318" s="210"/>
      <c r="UV318" s="210"/>
      <c r="UW318" s="210"/>
      <c r="UX318" s="210"/>
      <c r="UY318" s="210"/>
      <c r="UZ318" s="210"/>
      <c r="VA318" s="210"/>
      <c r="VB318" s="210"/>
      <c r="VC318" s="210"/>
      <c r="VD318" s="210"/>
      <c r="VE318" s="210"/>
      <c r="VF318" s="210"/>
      <c r="VG318" s="210"/>
      <c r="VH318" s="210"/>
      <c r="VI318" s="210"/>
      <c r="VJ318" s="210"/>
      <c r="VK318" s="210"/>
      <c r="VL318" s="210"/>
      <c r="VM318" s="210"/>
      <c r="VN318" s="210"/>
      <c r="VO318" s="210"/>
      <c r="VP318" s="210"/>
      <c r="VQ318" s="210"/>
      <c r="VR318" s="210"/>
      <c r="VS318" s="210"/>
      <c r="VT318" s="210"/>
      <c r="VU318" s="210"/>
      <c r="VV318" s="210"/>
      <c r="VW318" s="210"/>
      <c r="VX318" s="210"/>
      <c r="VY318" s="210"/>
      <c r="VZ318" s="210"/>
      <c r="WA318" s="210"/>
      <c r="WB318" s="210"/>
      <c r="WC318" s="210"/>
      <c r="WD318" s="210"/>
      <c r="WE318" s="210"/>
      <c r="WF318" s="210"/>
      <c r="WG318" s="210"/>
      <c r="WH318" s="210"/>
      <c r="WI318" s="210"/>
      <c r="WJ318" s="210"/>
      <c r="WK318" s="210"/>
      <c r="WL318" s="210"/>
      <c r="WM318" s="210"/>
      <c r="WN318" s="210"/>
      <c r="WO318" s="210"/>
      <c r="WP318" s="210"/>
      <c r="WQ318" s="210"/>
      <c r="WR318" s="210"/>
      <c r="WS318" s="210"/>
      <c r="WT318" s="210"/>
      <c r="WU318" s="210"/>
      <c r="WV318" s="210"/>
      <c r="WW318" s="210"/>
      <c r="WX318" s="210"/>
      <c r="WY318" s="210"/>
      <c r="WZ318" s="210"/>
      <c r="XA318" s="210"/>
      <c r="XB318" s="210"/>
      <c r="XC318" s="210"/>
      <c r="XD318" s="210"/>
      <c r="XE318" s="210"/>
      <c r="XF318" s="210"/>
      <c r="XG318" s="210"/>
      <c r="XH318" s="210"/>
      <c r="XI318" s="210"/>
      <c r="XJ318" s="210"/>
      <c r="XK318" s="210"/>
      <c r="XL318" s="210"/>
      <c r="XM318" s="210"/>
      <c r="XN318" s="210"/>
      <c r="XO318" s="210"/>
      <c r="XP318" s="210"/>
      <c r="XQ318" s="210"/>
      <c r="XR318" s="210"/>
      <c r="XS318" s="210"/>
      <c r="XT318" s="210"/>
      <c r="XU318" s="210"/>
      <c r="XV318" s="210"/>
      <c r="XW318" s="210"/>
      <c r="XX318" s="210"/>
      <c r="XY318" s="210"/>
      <c r="XZ318" s="210"/>
      <c r="YA318" s="210"/>
      <c r="YB318" s="210"/>
      <c r="YC318" s="210"/>
      <c r="YD318" s="210"/>
      <c r="YE318" s="210"/>
      <c r="YF318" s="210"/>
      <c r="YG318" s="210"/>
      <c r="YH318" s="210"/>
      <c r="YI318" s="210"/>
      <c r="YJ318" s="210"/>
      <c r="YK318" s="210"/>
      <c r="YL318" s="210"/>
      <c r="YM318" s="210"/>
      <c r="YN318" s="210"/>
      <c r="YO318" s="210"/>
      <c r="YP318" s="210"/>
      <c r="YQ318" s="210"/>
      <c r="YR318" s="210"/>
      <c r="YS318" s="210"/>
      <c r="YT318" s="210"/>
      <c r="YU318" s="210"/>
      <c r="YV318" s="210"/>
      <c r="YW318" s="210"/>
      <c r="YX318" s="210"/>
      <c r="YY318" s="210"/>
      <c r="YZ318" s="210"/>
      <c r="ZA318" s="210"/>
      <c r="ZB318" s="210"/>
      <c r="ZC318" s="210"/>
      <c r="ZD318" s="210"/>
      <c r="ZE318" s="210"/>
      <c r="ZF318" s="210"/>
      <c r="ZG318" s="210"/>
      <c r="ZH318" s="210"/>
      <c r="ZI318" s="210"/>
      <c r="ZJ318" s="210"/>
      <c r="ZK318" s="210"/>
      <c r="ZL318" s="210"/>
      <c r="ZM318" s="210"/>
      <c r="ZN318" s="210"/>
      <c r="ZO318" s="210"/>
      <c r="ZP318" s="210"/>
      <c r="ZQ318" s="210"/>
      <c r="ZR318" s="210"/>
      <c r="ZS318" s="210"/>
      <c r="ZT318" s="210"/>
      <c r="ZU318" s="210"/>
      <c r="ZV318" s="210"/>
      <c r="ZW318" s="210"/>
      <c r="ZX318" s="210"/>
      <c r="ZY318" s="210"/>
      <c r="ZZ318" s="210"/>
      <c r="AAA318" s="210"/>
      <c r="AAB318" s="210"/>
      <c r="AAC318" s="210"/>
      <c r="AAD318" s="210"/>
      <c r="AAE318" s="210"/>
      <c r="AAF318" s="210"/>
      <c r="AAG318" s="210"/>
      <c r="AAH318" s="210"/>
      <c r="AAI318" s="210"/>
      <c r="AAJ318" s="210"/>
      <c r="AAK318" s="210"/>
      <c r="AAL318" s="210"/>
      <c r="AAM318" s="210"/>
      <c r="AAN318" s="210"/>
      <c r="AAO318" s="210"/>
      <c r="AAP318" s="210"/>
      <c r="AAQ318" s="210"/>
      <c r="AAR318" s="210"/>
      <c r="AAS318" s="210"/>
      <c r="AAT318" s="210"/>
      <c r="AAU318" s="210"/>
      <c r="AAV318" s="210"/>
      <c r="AAW318" s="210"/>
      <c r="AAX318" s="210"/>
      <c r="AAY318" s="210"/>
      <c r="AAZ318" s="210"/>
      <c r="ABA318" s="210"/>
      <c r="ABB318" s="210"/>
      <c r="ABC318" s="210"/>
      <c r="ABD318" s="210"/>
      <c r="ABE318" s="210"/>
      <c r="ABF318" s="210"/>
      <c r="ABG318" s="210"/>
      <c r="ABH318" s="210"/>
      <c r="ABI318" s="210"/>
      <c r="ABJ318" s="210"/>
      <c r="ABK318" s="210"/>
      <c r="ABL318" s="210"/>
      <c r="ABM318" s="210"/>
      <c r="ABN318" s="210"/>
      <c r="ABO318" s="210"/>
      <c r="ABP318" s="210"/>
      <c r="ABQ318" s="210"/>
      <c r="ABR318" s="210"/>
      <c r="ABS318" s="210"/>
      <c r="ABT318" s="210"/>
      <c r="ABU318" s="210"/>
      <c r="ABV318" s="210"/>
      <c r="ABW318" s="210"/>
      <c r="ABX318" s="210"/>
      <c r="ABY318" s="210"/>
      <c r="ABZ318" s="210"/>
      <c r="ACA318" s="210"/>
      <c r="ACB318" s="210"/>
      <c r="ACC318" s="210"/>
      <c r="ACD318" s="210"/>
      <c r="ACE318" s="210"/>
      <c r="ACF318" s="210"/>
      <c r="ACG318" s="210"/>
      <c r="ACH318" s="210"/>
      <c r="ACI318" s="210"/>
      <c r="ACJ318" s="210"/>
      <c r="ACK318" s="210"/>
      <c r="ACL318" s="210"/>
      <c r="ACM318" s="210"/>
      <c r="ACN318" s="210"/>
      <c r="ACO318" s="210"/>
      <c r="ACP318" s="210"/>
      <c r="ACQ318" s="210"/>
      <c r="ACR318" s="210"/>
      <c r="ACS318" s="210"/>
      <c r="ACT318" s="210"/>
      <c r="ACU318" s="210"/>
      <c r="ACV318" s="210"/>
      <c r="ACW318" s="210"/>
      <c r="ACX318" s="210"/>
      <c r="ACY318" s="210"/>
      <c r="ACZ318" s="210"/>
      <c r="ADA318" s="210"/>
      <c r="ADB318" s="210"/>
      <c r="ADC318" s="210"/>
      <c r="ADD318" s="210"/>
      <c r="ADE318" s="210"/>
      <c r="ADF318" s="210"/>
      <c r="ADG318" s="210"/>
      <c r="ADH318" s="210"/>
      <c r="ADI318" s="210"/>
      <c r="ADJ318" s="210"/>
      <c r="ADK318" s="210"/>
      <c r="ADL318" s="210"/>
      <c r="ADM318" s="210"/>
      <c r="ADN318" s="210"/>
    </row>
    <row r="319" spans="1:794" x14ac:dyDescent="0.2">
      <c r="A319" s="213">
        <v>576</v>
      </c>
      <c r="B319" s="219" t="s">
        <v>1727</v>
      </c>
      <c r="C319" s="219" t="s">
        <v>1250</v>
      </c>
      <c r="D319" s="219" t="s">
        <v>1251</v>
      </c>
      <c r="E319" s="213" t="s">
        <v>621</v>
      </c>
      <c r="F319" s="219" t="s">
        <v>1252</v>
      </c>
      <c r="G319" s="204"/>
    </row>
    <row r="320" spans="1:794" s="215" customFormat="1" ht="25.5" x14ac:dyDescent="0.2">
      <c r="A320" s="214">
        <v>578</v>
      </c>
      <c r="B320" s="214" t="s">
        <v>1253</v>
      </c>
      <c r="C320" s="214" t="s">
        <v>546</v>
      </c>
      <c r="D320" s="214" t="s">
        <v>624</v>
      </c>
      <c r="E320" s="214" t="s">
        <v>621</v>
      </c>
      <c r="F320" s="214" t="s">
        <v>1254</v>
      </c>
      <c r="G320" s="205" t="s">
        <v>1366</v>
      </c>
      <c r="H320" s="210"/>
      <c r="I320" s="210"/>
      <c r="J320" s="210"/>
      <c r="K320" s="210"/>
      <c r="L320" s="210"/>
      <c r="M320" s="210"/>
      <c r="N320" s="210"/>
      <c r="O320" s="210"/>
      <c r="P320" s="210"/>
      <c r="Q320" s="210"/>
      <c r="R320" s="210"/>
      <c r="S320" s="210"/>
      <c r="T320" s="210"/>
      <c r="U320" s="210"/>
      <c r="V320" s="210"/>
      <c r="W320" s="210"/>
      <c r="X320" s="210"/>
      <c r="Y320" s="210"/>
      <c r="Z320" s="210"/>
      <c r="AA320" s="210"/>
      <c r="AB320" s="210"/>
      <c r="AC320" s="210"/>
      <c r="AD320" s="210"/>
      <c r="AE320" s="210"/>
      <c r="AF320" s="210"/>
      <c r="AG320" s="210"/>
      <c r="AH320" s="210"/>
      <c r="AI320" s="210"/>
      <c r="AJ320" s="210"/>
      <c r="AK320" s="210"/>
      <c r="AL320" s="210"/>
      <c r="AM320" s="210"/>
      <c r="AN320" s="210"/>
      <c r="AO320" s="210"/>
      <c r="AP320" s="210"/>
      <c r="AQ320" s="210"/>
      <c r="AR320" s="210"/>
      <c r="AS320" s="210"/>
      <c r="AT320" s="210"/>
      <c r="AU320" s="210"/>
      <c r="AV320" s="210"/>
      <c r="AW320" s="210"/>
      <c r="AX320" s="210"/>
      <c r="AY320" s="210"/>
      <c r="AZ320" s="210"/>
      <c r="BA320" s="210"/>
      <c r="BB320" s="210"/>
      <c r="BC320" s="210"/>
      <c r="BD320" s="210"/>
      <c r="BE320" s="210"/>
      <c r="BF320" s="210"/>
      <c r="BG320" s="210"/>
      <c r="BH320" s="210"/>
      <c r="BI320" s="210"/>
      <c r="BJ320" s="210"/>
      <c r="BK320" s="210"/>
      <c r="BL320" s="210"/>
      <c r="BM320" s="210"/>
      <c r="BN320" s="210"/>
      <c r="BO320" s="210"/>
      <c r="BP320" s="210"/>
      <c r="BQ320" s="210"/>
      <c r="BR320" s="210"/>
      <c r="BS320" s="210"/>
      <c r="BT320" s="210"/>
      <c r="BU320" s="210"/>
      <c r="BV320" s="210"/>
      <c r="BW320" s="210"/>
      <c r="BX320" s="210"/>
      <c r="BY320" s="210"/>
      <c r="BZ320" s="210"/>
      <c r="CA320" s="210"/>
      <c r="CB320" s="210"/>
      <c r="CC320" s="210"/>
      <c r="CD320" s="210"/>
      <c r="CE320" s="210"/>
      <c r="CF320" s="210"/>
      <c r="CG320" s="210"/>
      <c r="CH320" s="210"/>
      <c r="CI320" s="210"/>
      <c r="CJ320" s="210"/>
      <c r="CK320" s="210"/>
      <c r="CL320" s="210"/>
      <c r="CM320" s="210"/>
      <c r="CN320" s="210"/>
      <c r="CO320" s="210"/>
      <c r="CP320" s="210"/>
      <c r="CQ320" s="210"/>
      <c r="CR320" s="210"/>
      <c r="CS320" s="210"/>
      <c r="CT320" s="210"/>
      <c r="CU320" s="210"/>
      <c r="CV320" s="210"/>
      <c r="CW320" s="210"/>
      <c r="CX320" s="210"/>
      <c r="CY320" s="210"/>
      <c r="CZ320" s="210"/>
      <c r="DA320" s="210"/>
      <c r="DB320" s="210"/>
      <c r="DC320" s="210"/>
      <c r="DD320" s="210"/>
      <c r="DE320" s="210"/>
      <c r="DF320" s="210"/>
      <c r="DG320" s="210"/>
      <c r="DH320" s="210"/>
      <c r="DI320" s="210"/>
      <c r="DJ320" s="210"/>
      <c r="DK320" s="210"/>
      <c r="DL320" s="210"/>
      <c r="DM320" s="210"/>
      <c r="DN320" s="210"/>
      <c r="DO320" s="210"/>
      <c r="DP320" s="210"/>
      <c r="DQ320" s="210"/>
      <c r="DR320" s="210"/>
      <c r="DS320" s="210"/>
      <c r="DT320" s="210"/>
      <c r="DU320" s="210"/>
      <c r="DV320" s="210"/>
      <c r="DW320" s="210"/>
      <c r="DX320" s="210"/>
      <c r="DY320" s="210"/>
      <c r="DZ320" s="210"/>
      <c r="EA320" s="210"/>
      <c r="EB320" s="210"/>
      <c r="EC320" s="210"/>
      <c r="ED320" s="210"/>
      <c r="EE320" s="210"/>
      <c r="EF320" s="210"/>
      <c r="EG320" s="210"/>
      <c r="EH320" s="210"/>
      <c r="EI320" s="210"/>
      <c r="EJ320" s="210"/>
      <c r="EK320" s="210"/>
      <c r="EL320" s="210"/>
      <c r="EM320" s="210"/>
      <c r="EN320" s="210"/>
      <c r="EO320" s="210"/>
      <c r="EP320" s="210"/>
      <c r="EQ320" s="210"/>
      <c r="ER320" s="210"/>
      <c r="ES320" s="210"/>
      <c r="ET320" s="210"/>
      <c r="EU320" s="210"/>
      <c r="EV320" s="210"/>
      <c r="EW320" s="210"/>
      <c r="EX320" s="210"/>
      <c r="EY320" s="210"/>
      <c r="EZ320" s="210"/>
      <c r="FA320" s="210"/>
      <c r="FB320" s="210"/>
      <c r="FC320" s="210"/>
      <c r="FD320" s="210"/>
      <c r="FE320" s="210"/>
      <c r="FF320" s="210"/>
      <c r="FG320" s="210"/>
      <c r="FH320" s="210"/>
      <c r="FI320" s="210"/>
      <c r="FJ320" s="210"/>
      <c r="FK320" s="210"/>
      <c r="FL320" s="210"/>
      <c r="FM320" s="210"/>
      <c r="FN320" s="210"/>
      <c r="FO320" s="210"/>
      <c r="FP320" s="210"/>
      <c r="FQ320" s="210"/>
      <c r="FR320" s="210"/>
      <c r="FS320" s="210"/>
      <c r="FT320" s="210"/>
      <c r="FU320" s="210"/>
      <c r="FV320" s="210"/>
      <c r="FW320" s="210"/>
      <c r="FX320" s="210"/>
      <c r="FY320" s="210"/>
      <c r="FZ320" s="210"/>
      <c r="GA320" s="210"/>
      <c r="GB320" s="210"/>
      <c r="GC320" s="210"/>
      <c r="GD320" s="210"/>
      <c r="GE320" s="210"/>
      <c r="GF320" s="210"/>
      <c r="GG320" s="210"/>
      <c r="GH320" s="210"/>
      <c r="GI320" s="210"/>
      <c r="GJ320" s="210"/>
      <c r="GK320" s="210"/>
      <c r="GL320" s="210"/>
      <c r="GM320" s="210"/>
      <c r="GN320" s="210"/>
      <c r="GO320" s="210"/>
      <c r="GP320" s="210"/>
      <c r="GQ320" s="210"/>
      <c r="GR320" s="210"/>
      <c r="GS320" s="210"/>
      <c r="GT320" s="210"/>
      <c r="GU320" s="210"/>
      <c r="GV320" s="210"/>
      <c r="GW320" s="210"/>
      <c r="GX320" s="210"/>
      <c r="GY320" s="210"/>
      <c r="GZ320" s="210"/>
      <c r="HA320" s="210"/>
      <c r="HB320" s="210"/>
      <c r="HC320" s="210"/>
      <c r="HD320" s="210"/>
      <c r="HE320" s="210"/>
      <c r="HF320" s="210"/>
      <c r="HG320" s="210"/>
      <c r="HH320" s="210"/>
      <c r="HI320" s="210"/>
      <c r="HJ320" s="210"/>
      <c r="HK320" s="210"/>
      <c r="HL320" s="210"/>
      <c r="HM320" s="210"/>
      <c r="HN320" s="210"/>
      <c r="HO320" s="210"/>
      <c r="HP320" s="210"/>
      <c r="HQ320" s="210"/>
      <c r="HR320" s="210"/>
      <c r="HS320" s="210"/>
      <c r="HT320" s="210"/>
      <c r="HU320" s="210"/>
      <c r="HV320" s="210"/>
      <c r="HW320" s="210"/>
      <c r="HX320" s="210"/>
      <c r="HY320" s="210"/>
      <c r="HZ320" s="210"/>
      <c r="IA320" s="210"/>
      <c r="IB320" s="210"/>
      <c r="IC320" s="210"/>
      <c r="ID320" s="210"/>
      <c r="IE320" s="210"/>
      <c r="IF320" s="210"/>
      <c r="IG320" s="210"/>
      <c r="IH320" s="210"/>
      <c r="II320" s="210"/>
      <c r="IJ320" s="210"/>
      <c r="IK320" s="210"/>
      <c r="IL320" s="210"/>
      <c r="IM320" s="210"/>
      <c r="IN320" s="210"/>
      <c r="IO320" s="210"/>
      <c r="IP320" s="210"/>
      <c r="IQ320" s="210"/>
      <c r="IR320" s="210"/>
      <c r="IS320" s="210"/>
      <c r="IT320" s="210"/>
      <c r="IU320" s="210"/>
      <c r="IV320" s="210"/>
      <c r="IW320" s="210"/>
      <c r="IX320" s="210"/>
      <c r="IY320" s="210"/>
      <c r="IZ320" s="210"/>
      <c r="JA320" s="210"/>
      <c r="JB320" s="210"/>
      <c r="JC320" s="210"/>
      <c r="JD320" s="210"/>
      <c r="JE320" s="210"/>
      <c r="JF320" s="210"/>
      <c r="JG320" s="210"/>
      <c r="JH320" s="210"/>
      <c r="JI320" s="210"/>
      <c r="JJ320" s="210"/>
      <c r="JK320" s="210"/>
      <c r="JL320" s="210"/>
      <c r="JM320" s="210"/>
      <c r="JN320" s="210"/>
      <c r="JO320" s="210"/>
      <c r="JP320" s="210"/>
      <c r="JQ320" s="210"/>
      <c r="JR320" s="210"/>
      <c r="JS320" s="210"/>
      <c r="JT320" s="210"/>
      <c r="JU320" s="210"/>
      <c r="JV320" s="210"/>
      <c r="JW320" s="210"/>
      <c r="JX320" s="210"/>
      <c r="JY320" s="210"/>
      <c r="JZ320" s="210"/>
      <c r="KA320" s="210"/>
      <c r="KB320" s="210"/>
      <c r="KC320" s="210"/>
      <c r="KD320" s="210"/>
      <c r="KE320" s="210"/>
      <c r="KF320" s="210"/>
      <c r="KG320" s="210"/>
      <c r="KH320" s="210"/>
      <c r="KI320" s="210"/>
      <c r="KJ320" s="210"/>
      <c r="KK320" s="210"/>
      <c r="KL320" s="210"/>
      <c r="KM320" s="210"/>
      <c r="KN320" s="210"/>
      <c r="KO320" s="210"/>
      <c r="KP320" s="210"/>
      <c r="KQ320" s="210"/>
      <c r="KR320" s="210"/>
      <c r="KS320" s="210"/>
      <c r="KT320" s="210"/>
      <c r="KU320" s="210"/>
      <c r="KV320" s="210"/>
      <c r="KW320" s="210"/>
      <c r="KX320" s="210"/>
      <c r="KY320" s="210"/>
      <c r="KZ320" s="210"/>
      <c r="LA320" s="210"/>
      <c r="LB320" s="210"/>
      <c r="LC320" s="210"/>
      <c r="LD320" s="210"/>
      <c r="LE320" s="210"/>
      <c r="LF320" s="210"/>
      <c r="LG320" s="210"/>
      <c r="LH320" s="210"/>
      <c r="LI320" s="210"/>
      <c r="LJ320" s="210"/>
      <c r="LK320" s="210"/>
      <c r="LL320" s="210"/>
      <c r="LM320" s="210"/>
      <c r="LN320" s="210"/>
      <c r="LO320" s="210"/>
      <c r="LP320" s="210"/>
      <c r="LQ320" s="210"/>
      <c r="LR320" s="210"/>
      <c r="LS320" s="210"/>
      <c r="LT320" s="210"/>
      <c r="LU320" s="210"/>
      <c r="LV320" s="210"/>
      <c r="LW320" s="210"/>
      <c r="LX320" s="210"/>
      <c r="LY320" s="210"/>
      <c r="LZ320" s="210"/>
      <c r="MA320" s="210"/>
      <c r="MB320" s="210"/>
      <c r="MC320" s="210"/>
      <c r="MD320" s="210"/>
      <c r="ME320" s="210"/>
      <c r="MF320" s="210"/>
      <c r="MG320" s="210"/>
      <c r="MH320" s="210"/>
      <c r="MI320" s="210"/>
      <c r="MJ320" s="210"/>
      <c r="MK320" s="210"/>
      <c r="ML320" s="210"/>
      <c r="MM320" s="210"/>
      <c r="MN320" s="210"/>
      <c r="MO320" s="210"/>
      <c r="MP320" s="210"/>
      <c r="MQ320" s="210"/>
      <c r="MR320" s="210"/>
      <c r="MS320" s="210"/>
      <c r="MT320" s="210"/>
      <c r="MU320" s="210"/>
      <c r="MV320" s="210"/>
      <c r="MW320" s="210"/>
      <c r="MX320" s="210"/>
      <c r="MY320" s="210"/>
      <c r="MZ320" s="210"/>
      <c r="NA320" s="210"/>
      <c r="NB320" s="210"/>
      <c r="NC320" s="210"/>
      <c r="ND320" s="210"/>
      <c r="NE320" s="210"/>
      <c r="NF320" s="210"/>
      <c r="NG320" s="210"/>
      <c r="NH320" s="210"/>
      <c r="NI320" s="210"/>
      <c r="NJ320" s="210"/>
      <c r="NK320" s="210"/>
      <c r="NL320" s="210"/>
      <c r="NM320" s="210"/>
      <c r="NN320" s="210"/>
      <c r="NO320" s="210"/>
      <c r="NP320" s="210"/>
      <c r="NQ320" s="210"/>
      <c r="NR320" s="210"/>
      <c r="NS320" s="210"/>
      <c r="NT320" s="210"/>
      <c r="NU320" s="210"/>
      <c r="NV320" s="210"/>
      <c r="NW320" s="210"/>
      <c r="NX320" s="210"/>
      <c r="NY320" s="210"/>
      <c r="NZ320" s="210"/>
      <c r="OA320" s="210"/>
      <c r="OB320" s="210"/>
      <c r="OC320" s="210"/>
      <c r="OD320" s="210"/>
      <c r="OE320" s="210"/>
      <c r="OF320" s="210"/>
      <c r="OG320" s="210"/>
      <c r="OH320" s="210"/>
      <c r="OI320" s="210"/>
      <c r="OJ320" s="210"/>
      <c r="OK320" s="210"/>
      <c r="OL320" s="210"/>
      <c r="OM320" s="210"/>
      <c r="ON320" s="210"/>
      <c r="OO320" s="210"/>
      <c r="OP320" s="210"/>
      <c r="OQ320" s="210"/>
      <c r="OR320" s="210"/>
      <c r="OS320" s="210"/>
      <c r="OT320" s="210"/>
      <c r="OU320" s="210"/>
      <c r="OV320" s="210"/>
      <c r="OW320" s="210"/>
      <c r="OX320" s="210"/>
      <c r="OY320" s="210"/>
      <c r="OZ320" s="210"/>
      <c r="PA320" s="210"/>
      <c r="PB320" s="210"/>
      <c r="PC320" s="210"/>
      <c r="PD320" s="210"/>
      <c r="PE320" s="210"/>
      <c r="PF320" s="210"/>
      <c r="PG320" s="210"/>
      <c r="PH320" s="210"/>
      <c r="PI320" s="210"/>
      <c r="PJ320" s="210"/>
      <c r="PK320" s="210"/>
      <c r="PL320" s="210"/>
      <c r="PM320" s="210"/>
      <c r="PN320" s="210"/>
      <c r="PO320" s="210"/>
      <c r="PP320" s="210"/>
      <c r="PQ320" s="210"/>
      <c r="PR320" s="210"/>
      <c r="PS320" s="210"/>
      <c r="PT320" s="210"/>
      <c r="PU320" s="210"/>
      <c r="PV320" s="210"/>
      <c r="PW320" s="210"/>
      <c r="PX320" s="210"/>
      <c r="PY320" s="210"/>
      <c r="PZ320" s="210"/>
      <c r="QA320" s="210"/>
      <c r="QB320" s="210"/>
      <c r="QC320" s="210"/>
      <c r="QD320" s="210"/>
      <c r="QE320" s="210"/>
      <c r="QF320" s="210"/>
      <c r="QG320" s="210"/>
      <c r="QH320" s="210"/>
      <c r="QI320" s="210"/>
      <c r="QJ320" s="210"/>
      <c r="QK320" s="210"/>
      <c r="QL320" s="210"/>
      <c r="QM320" s="210"/>
      <c r="QN320" s="210"/>
      <c r="QO320" s="210"/>
      <c r="QP320" s="210"/>
      <c r="QQ320" s="210"/>
      <c r="QR320" s="210"/>
      <c r="QS320" s="210"/>
      <c r="QT320" s="210"/>
      <c r="QU320" s="210"/>
      <c r="QV320" s="210"/>
      <c r="QW320" s="210"/>
      <c r="QX320" s="210"/>
      <c r="QY320" s="210"/>
      <c r="QZ320" s="210"/>
      <c r="RA320" s="210"/>
      <c r="RB320" s="210"/>
      <c r="RC320" s="210"/>
      <c r="RD320" s="210"/>
      <c r="RE320" s="210"/>
      <c r="RF320" s="210"/>
      <c r="RG320" s="210"/>
      <c r="RH320" s="210"/>
      <c r="RI320" s="210"/>
      <c r="RJ320" s="210"/>
      <c r="RK320" s="210"/>
      <c r="RL320" s="210"/>
      <c r="RM320" s="210"/>
      <c r="RN320" s="210"/>
      <c r="RO320" s="210"/>
      <c r="RP320" s="210"/>
      <c r="RQ320" s="210"/>
      <c r="RR320" s="210"/>
      <c r="RS320" s="210"/>
      <c r="RT320" s="210"/>
      <c r="RU320" s="210"/>
      <c r="RV320" s="210"/>
      <c r="RW320" s="210"/>
      <c r="RX320" s="210"/>
      <c r="RY320" s="210"/>
      <c r="RZ320" s="210"/>
      <c r="SA320" s="210"/>
      <c r="SB320" s="210"/>
      <c r="SC320" s="210"/>
      <c r="SD320" s="210"/>
      <c r="SE320" s="210"/>
      <c r="SF320" s="210"/>
      <c r="SG320" s="210"/>
      <c r="SH320" s="210"/>
      <c r="SI320" s="210"/>
      <c r="SJ320" s="210"/>
      <c r="SK320" s="210"/>
      <c r="SL320" s="210"/>
      <c r="SM320" s="210"/>
      <c r="SN320" s="210"/>
      <c r="SO320" s="210"/>
      <c r="SP320" s="210"/>
      <c r="SQ320" s="210"/>
      <c r="SR320" s="210"/>
      <c r="SS320" s="210"/>
      <c r="ST320" s="210"/>
      <c r="SU320" s="210"/>
      <c r="SV320" s="210"/>
      <c r="SW320" s="210"/>
      <c r="SX320" s="210"/>
      <c r="SY320" s="210"/>
      <c r="SZ320" s="210"/>
      <c r="TA320" s="210"/>
      <c r="TB320" s="210"/>
      <c r="TC320" s="210"/>
      <c r="TD320" s="210"/>
      <c r="TE320" s="210"/>
      <c r="TF320" s="210"/>
      <c r="TG320" s="210"/>
      <c r="TH320" s="210"/>
      <c r="TI320" s="210"/>
      <c r="TJ320" s="210"/>
      <c r="TK320" s="210"/>
      <c r="TL320" s="210"/>
      <c r="TM320" s="210"/>
      <c r="TN320" s="210"/>
      <c r="TO320" s="210"/>
      <c r="TP320" s="210"/>
      <c r="TQ320" s="210"/>
      <c r="TR320" s="210"/>
      <c r="TS320" s="210"/>
      <c r="TT320" s="210"/>
      <c r="TU320" s="210"/>
      <c r="TV320" s="210"/>
      <c r="TW320" s="210"/>
      <c r="TX320" s="210"/>
      <c r="TY320" s="210"/>
      <c r="TZ320" s="210"/>
      <c r="UA320" s="210"/>
      <c r="UB320" s="210"/>
      <c r="UC320" s="210"/>
      <c r="UD320" s="210"/>
      <c r="UE320" s="210"/>
      <c r="UF320" s="210"/>
      <c r="UG320" s="210"/>
      <c r="UH320" s="210"/>
      <c r="UI320" s="210"/>
      <c r="UJ320" s="210"/>
      <c r="UK320" s="210"/>
      <c r="UL320" s="210"/>
      <c r="UM320" s="210"/>
      <c r="UN320" s="210"/>
      <c r="UO320" s="210"/>
      <c r="UP320" s="210"/>
      <c r="UQ320" s="210"/>
      <c r="UR320" s="210"/>
      <c r="US320" s="210"/>
      <c r="UT320" s="210"/>
      <c r="UU320" s="210"/>
      <c r="UV320" s="210"/>
      <c r="UW320" s="210"/>
      <c r="UX320" s="210"/>
      <c r="UY320" s="210"/>
      <c r="UZ320" s="210"/>
      <c r="VA320" s="210"/>
      <c r="VB320" s="210"/>
      <c r="VC320" s="210"/>
      <c r="VD320" s="210"/>
      <c r="VE320" s="210"/>
      <c r="VF320" s="210"/>
      <c r="VG320" s="210"/>
      <c r="VH320" s="210"/>
      <c r="VI320" s="210"/>
      <c r="VJ320" s="210"/>
      <c r="VK320" s="210"/>
      <c r="VL320" s="210"/>
      <c r="VM320" s="210"/>
      <c r="VN320" s="210"/>
      <c r="VO320" s="210"/>
      <c r="VP320" s="210"/>
      <c r="VQ320" s="210"/>
      <c r="VR320" s="210"/>
      <c r="VS320" s="210"/>
      <c r="VT320" s="210"/>
      <c r="VU320" s="210"/>
      <c r="VV320" s="210"/>
      <c r="VW320" s="210"/>
      <c r="VX320" s="210"/>
      <c r="VY320" s="210"/>
      <c r="VZ320" s="210"/>
      <c r="WA320" s="210"/>
      <c r="WB320" s="210"/>
      <c r="WC320" s="210"/>
      <c r="WD320" s="210"/>
      <c r="WE320" s="210"/>
      <c r="WF320" s="210"/>
      <c r="WG320" s="210"/>
      <c r="WH320" s="210"/>
      <c r="WI320" s="210"/>
      <c r="WJ320" s="210"/>
      <c r="WK320" s="210"/>
      <c r="WL320" s="210"/>
      <c r="WM320" s="210"/>
      <c r="WN320" s="210"/>
      <c r="WO320" s="210"/>
      <c r="WP320" s="210"/>
      <c r="WQ320" s="210"/>
      <c r="WR320" s="210"/>
      <c r="WS320" s="210"/>
      <c r="WT320" s="210"/>
      <c r="WU320" s="210"/>
      <c r="WV320" s="210"/>
      <c r="WW320" s="210"/>
      <c r="WX320" s="210"/>
      <c r="WY320" s="210"/>
      <c r="WZ320" s="210"/>
      <c r="XA320" s="210"/>
      <c r="XB320" s="210"/>
      <c r="XC320" s="210"/>
      <c r="XD320" s="210"/>
      <c r="XE320" s="210"/>
      <c r="XF320" s="210"/>
      <c r="XG320" s="210"/>
      <c r="XH320" s="210"/>
      <c r="XI320" s="210"/>
      <c r="XJ320" s="210"/>
      <c r="XK320" s="210"/>
      <c r="XL320" s="210"/>
      <c r="XM320" s="210"/>
      <c r="XN320" s="210"/>
      <c r="XO320" s="210"/>
      <c r="XP320" s="210"/>
      <c r="XQ320" s="210"/>
      <c r="XR320" s="210"/>
      <c r="XS320" s="210"/>
      <c r="XT320" s="210"/>
      <c r="XU320" s="210"/>
      <c r="XV320" s="210"/>
      <c r="XW320" s="210"/>
      <c r="XX320" s="210"/>
      <c r="XY320" s="210"/>
      <c r="XZ320" s="210"/>
      <c r="YA320" s="210"/>
      <c r="YB320" s="210"/>
      <c r="YC320" s="210"/>
      <c r="YD320" s="210"/>
      <c r="YE320" s="210"/>
      <c r="YF320" s="210"/>
      <c r="YG320" s="210"/>
      <c r="YH320" s="210"/>
      <c r="YI320" s="210"/>
      <c r="YJ320" s="210"/>
      <c r="YK320" s="210"/>
      <c r="YL320" s="210"/>
      <c r="YM320" s="210"/>
      <c r="YN320" s="210"/>
      <c r="YO320" s="210"/>
      <c r="YP320" s="210"/>
      <c r="YQ320" s="210"/>
      <c r="YR320" s="210"/>
      <c r="YS320" s="210"/>
      <c r="YT320" s="210"/>
      <c r="YU320" s="210"/>
      <c r="YV320" s="210"/>
      <c r="YW320" s="210"/>
      <c r="YX320" s="210"/>
      <c r="YY320" s="210"/>
      <c r="YZ320" s="210"/>
      <c r="ZA320" s="210"/>
      <c r="ZB320" s="210"/>
      <c r="ZC320" s="210"/>
      <c r="ZD320" s="210"/>
      <c r="ZE320" s="210"/>
      <c r="ZF320" s="210"/>
      <c r="ZG320" s="210"/>
      <c r="ZH320" s="210"/>
      <c r="ZI320" s="210"/>
      <c r="ZJ320" s="210"/>
      <c r="ZK320" s="210"/>
      <c r="ZL320" s="210"/>
      <c r="ZM320" s="210"/>
      <c r="ZN320" s="210"/>
      <c r="ZO320" s="210"/>
      <c r="ZP320" s="210"/>
      <c r="ZQ320" s="210"/>
      <c r="ZR320" s="210"/>
      <c r="ZS320" s="210"/>
      <c r="ZT320" s="210"/>
      <c r="ZU320" s="210"/>
      <c r="ZV320" s="210"/>
      <c r="ZW320" s="210"/>
      <c r="ZX320" s="210"/>
      <c r="ZY320" s="210"/>
      <c r="ZZ320" s="210"/>
      <c r="AAA320" s="210"/>
      <c r="AAB320" s="210"/>
      <c r="AAC320" s="210"/>
      <c r="AAD320" s="210"/>
      <c r="AAE320" s="210"/>
      <c r="AAF320" s="210"/>
      <c r="AAG320" s="210"/>
      <c r="AAH320" s="210"/>
      <c r="AAI320" s="210"/>
      <c r="AAJ320" s="210"/>
      <c r="AAK320" s="210"/>
      <c r="AAL320" s="210"/>
      <c r="AAM320" s="210"/>
      <c r="AAN320" s="210"/>
      <c r="AAO320" s="210"/>
      <c r="AAP320" s="210"/>
      <c r="AAQ320" s="210"/>
      <c r="AAR320" s="210"/>
      <c r="AAS320" s="210"/>
      <c r="AAT320" s="210"/>
      <c r="AAU320" s="210"/>
      <c r="AAV320" s="210"/>
      <c r="AAW320" s="210"/>
      <c r="AAX320" s="210"/>
      <c r="AAY320" s="210"/>
      <c r="AAZ320" s="210"/>
      <c r="ABA320" s="210"/>
      <c r="ABB320" s="210"/>
      <c r="ABC320" s="210"/>
      <c r="ABD320" s="210"/>
      <c r="ABE320" s="210"/>
      <c r="ABF320" s="210"/>
      <c r="ABG320" s="210"/>
      <c r="ABH320" s="210"/>
      <c r="ABI320" s="210"/>
      <c r="ABJ320" s="210"/>
      <c r="ABK320" s="210"/>
      <c r="ABL320" s="210"/>
      <c r="ABM320" s="210"/>
      <c r="ABN320" s="210"/>
      <c r="ABO320" s="210"/>
      <c r="ABP320" s="210"/>
      <c r="ABQ320" s="210"/>
      <c r="ABR320" s="210"/>
      <c r="ABS320" s="210"/>
      <c r="ABT320" s="210"/>
      <c r="ABU320" s="210"/>
      <c r="ABV320" s="210"/>
      <c r="ABW320" s="210"/>
      <c r="ABX320" s="210"/>
      <c r="ABY320" s="210"/>
      <c r="ABZ320" s="210"/>
      <c r="ACA320" s="210"/>
      <c r="ACB320" s="210"/>
      <c r="ACC320" s="210"/>
      <c r="ACD320" s="210"/>
      <c r="ACE320" s="210"/>
      <c r="ACF320" s="210"/>
      <c r="ACG320" s="210"/>
      <c r="ACH320" s="210"/>
      <c r="ACI320" s="210"/>
      <c r="ACJ320" s="210"/>
      <c r="ACK320" s="210"/>
      <c r="ACL320" s="210"/>
      <c r="ACM320" s="210"/>
      <c r="ACN320" s="210"/>
      <c r="ACO320" s="210"/>
      <c r="ACP320" s="210"/>
      <c r="ACQ320" s="210"/>
      <c r="ACR320" s="210"/>
      <c r="ACS320" s="210"/>
      <c r="ACT320" s="210"/>
      <c r="ACU320" s="210"/>
      <c r="ACV320" s="210"/>
      <c r="ACW320" s="210"/>
      <c r="ACX320" s="210"/>
      <c r="ACY320" s="210"/>
      <c r="ACZ320" s="210"/>
      <c r="ADA320" s="210"/>
      <c r="ADB320" s="210"/>
      <c r="ADC320" s="210"/>
      <c r="ADD320" s="210"/>
      <c r="ADE320" s="210"/>
      <c r="ADF320" s="210"/>
      <c r="ADG320" s="210"/>
      <c r="ADH320" s="210"/>
      <c r="ADI320" s="210"/>
      <c r="ADJ320" s="210"/>
      <c r="ADK320" s="210"/>
      <c r="ADL320" s="210"/>
      <c r="ADM320" s="210"/>
      <c r="ADN320" s="210"/>
    </row>
    <row r="321" spans="1:794" s="215" customFormat="1" ht="25.5" x14ac:dyDescent="0.2">
      <c r="A321" s="214">
        <v>579</v>
      </c>
      <c r="B321" s="220" t="s">
        <v>1728</v>
      </c>
      <c r="C321" s="220" t="s">
        <v>1255</v>
      </c>
      <c r="D321" s="220" t="s">
        <v>1256</v>
      </c>
      <c r="E321" s="214" t="s">
        <v>621</v>
      </c>
      <c r="F321" s="220" t="s">
        <v>1257</v>
      </c>
      <c r="G321" s="205" t="s">
        <v>1372</v>
      </c>
      <c r="H321" s="210"/>
      <c r="I321" s="210"/>
      <c r="J321" s="210"/>
      <c r="K321" s="210"/>
      <c r="L321" s="210"/>
      <c r="M321" s="210"/>
      <c r="N321" s="210"/>
      <c r="O321" s="210"/>
      <c r="P321" s="210"/>
      <c r="Q321" s="210"/>
      <c r="R321" s="210"/>
      <c r="S321" s="210"/>
      <c r="T321" s="210"/>
      <c r="U321" s="210"/>
      <c r="V321" s="210"/>
      <c r="W321" s="210"/>
      <c r="X321" s="210"/>
      <c r="Y321" s="210"/>
      <c r="Z321" s="210"/>
      <c r="AA321" s="210"/>
      <c r="AB321" s="210"/>
      <c r="AC321" s="210"/>
      <c r="AD321" s="210"/>
      <c r="AE321" s="210"/>
      <c r="AF321" s="210"/>
      <c r="AG321" s="210"/>
      <c r="AH321" s="210"/>
      <c r="AI321" s="210"/>
      <c r="AJ321" s="210"/>
      <c r="AK321" s="210"/>
      <c r="AL321" s="210"/>
      <c r="AM321" s="210"/>
      <c r="AN321" s="210"/>
      <c r="AO321" s="210"/>
      <c r="AP321" s="210"/>
      <c r="AQ321" s="210"/>
      <c r="AR321" s="210"/>
      <c r="AS321" s="210"/>
      <c r="AT321" s="210"/>
      <c r="AU321" s="210"/>
      <c r="AV321" s="210"/>
      <c r="AW321" s="210"/>
      <c r="AX321" s="210"/>
      <c r="AY321" s="210"/>
      <c r="AZ321" s="210"/>
      <c r="BA321" s="210"/>
      <c r="BB321" s="210"/>
      <c r="BC321" s="210"/>
      <c r="BD321" s="210"/>
      <c r="BE321" s="210"/>
      <c r="BF321" s="210"/>
      <c r="BG321" s="210"/>
      <c r="BH321" s="210"/>
      <c r="BI321" s="210"/>
      <c r="BJ321" s="210"/>
      <c r="BK321" s="210"/>
      <c r="BL321" s="210"/>
      <c r="BM321" s="210"/>
      <c r="BN321" s="210"/>
      <c r="BO321" s="210"/>
      <c r="BP321" s="210"/>
      <c r="BQ321" s="210"/>
      <c r="BR321" s="210"/>
      <c r="BS321" s="210"/>
      <c r="BT321" s="210"/>
      <c r="BU321" s="210"/>
      <c r="BV321" s="210"/>
      <c r="BW321" s="210"/>
      <c r="BX321" s="210"/>
      <c r="BY321" s="210"/>
      <c r="BZ321" s="210"/>
      <c r="CA321" s="210"/>
      <c r="CB321" s="210"/>
      <c r="CC321" s="210"/>
      <c r="CD321" s="210"/>
      <c r="CE321" s="210"/>
      <c r="CF321" s="210"/>
      <c r="CG321" s="210"/>
      <c r="CH321" s="210"/>
      <c r="CI321" s="210"/>
      <c r="CJ321" s="210"/>
      <c r="CK321" s="210"/>
      <c r="CL321" s="210"/>
      <c r="CM321" s="210"/>
      <c r="CN321" s="210"/>
      <c r="CO321" s="210"/>
      <c r="CP321" s="210"/>
      <c r="CQ321" s="210"/>
      <c r="CR321" s="210"/>
      <c r="CS321" s="210"/>
      <c r="CT321" s="210"/>
      <c r="CU321" s="210"/>
      <c r="CV321" s="210"/>
      <c r="CW321" s="210"/>
      <c r="CX321" s="210"/>
      <c r="CY321" s="210"/>
      <c r="CZ321" s="210"/>
      <c r="DA321" s="210"/>
      <c r="DB321" s="210"/>
      <c r="DC321" s="210"/>
      <c r="DD321" s="210"/>
      <c r="DE321" s="210"/>
      <c r="DF321" s="210"/>
      <c r="DG321" s="210"/>
      <c r="DH321" s="210"/>
      <c r="DI321" s="210"/>
      <c r="DJ321" s="210"/>
      <c r="DK321" s="210"/>
      <c r="DL321" s="210"/>
      <c r="DM321" s="210"/>
      <c r="DN321" s="210"/>
      <c r="DO321" s="210"/>
      <c r="DP321" s="210"/>
      <c r="DQ321" s="210"/>
      <c r="DR321" s="210"/>
      <c r="DS321" s="210"/>
      <c r="DT321" s="210"/>
      <c r="DU321" s="210"/>
      <c r="DV321" s="210"/>
      <c r="DW321" s="210"/>
      <c r="DX321" s="210"/>
      <c r="DY321" s="210"/>
      <c r="DZ321" s="210"/>
      <c r="EA321" s="210"/>
      <c r="EB321" s="210"/>
      <c r="EC321" s="210"/>
      <c r="ED321" s="210"/>
      <c r="EE321" s="210"/>
      <c r="EF321" s="210"/>
      <c r="EG321" s="210"/>
      <c r="EH321" s="210"/>
      <c r="EI321" s="210"/>
      <c r="EJ321" s="210"/>
      <c r="EK321" s="210"/>
      <c r="EL321" s="210"/>
      <c r="EM321" s="210"/>
      <c r="EN321" s="210"/>
      <c r="EO321" s="210"/>
      <c r="EP321" s="210"/>
      <c r="EQ321" s="210"/>
      <c r="ER321" s="210"/>
      <c r="ES321" s="210"/>
      <c r="ET321" s="210"/>
      <c r="EU321" s="210"/>
      <c r="EV321" s="210"/>
      <c r="EW321" s="210"/>
      <c r="EX321" s="210"/>
      <c r="EY321" s="210"/>
      <c r="EZ321" s="210"/>
      <c r="FA321" s="210"/>
      <c r="FB321" s="210"/>
      <c r="FC321" s="210"/>
      <c r="FD321" s="210"/>
      <c r="FE321" s="210"/>
      <c r="FF321" s="210"/>
      <c r="FG321" s="210"/>
      <c r="FH321" s="210"/>
      <c r="FI321" s="210"/>
      <c r="FJ321" s="210"/>
      <c r="FK321" s="210"/>
      <c r="FL321" s="210"/>
      <c r="FM321" s="210"/>
      <c r="FN321" s="210"/>
      <c r="FO321" s="210"/>
      <c r="FP321" s="210"/>
      <c r="FQ321" s="210"/>
      <c r="FR321" s="210"/>
      <c r="FS321" s="210"/>
      <c r="FT321" s="210"/>
      <c r="FU321" s="210"/>
      <c r="FV321" s="210"/>
      <c r="FW321" s="210"/>
      <c r="FX321" s="210"/>
      <c r="FY321" s="210"/>
      <c r="FZ321" s="210"/>
      <c r="GA321" s="210"/>
      <c r="GB321" s="210"/>
      <c r="GC321" s="210"/>
      <c r="GD321" s="210"/>
      <c r="GE321" s="210"/>
      <c r="GF321" s="210"/>
      <c r="GG321" s="210"/>
      <c r="GH321" s="210"/>
      <c r="GI321" s="210"/>
      <c r="GJ321" s="210"/>
      <c r="GK321" s="210"/>
      <c r="GL321" s="210"/>
      <c r="GM321" s="210"/>
      <c r="GN321" s="210"/>
      <c r="GO321" s="210"/>
      <c r="GP321" s="210"/>
      <c r="GQ321" s="210"/>
      <c r="GR321" s="210"/>
      <c r="GS321" s="210"/>
      <c r="GT321" s="210"/>
      <c r="GU321" s="210"/>
      <c r="GV321" s="210"/>
      <c r="GW321" s="210"/>
      <c r="GX321" s="210"/>
      <c r="GY321" s="210"/>
      <c r="GZ321" s="210"/>
      <c r="HA321" s="210"/>
      <c r="HB321" s="210"/>
      <c r="HC321" s="210"/>
      <c r="HD321" s="210"/>
      <c r="HE321" s="210"/>
      <c r="HF321" s="210"/>
      <c r="HG321" s="210"/>
      <c r="HH321" s="210"/>
      <c r="HI321" s="210"/>
      <c r="HJ321" s="210"/>
      <c r="HK321" s="210"/>
      <c r="HL321" s="210"/>
      <c r="HM321" s="210"/>
      <c r="HN321" s="210"/>
      <c r="HO321" s="210"/>
      <c r="HP321" s="210"/>
      <c r="HQ321" s="210"/>
      <c r="HR321" s="210"/>
      <c r="HS321" s="210"/>
      <c r="HT321" s="210"/>
      <c r="HU321" s="210"/>
      <c r="HV321" s="210"/>
      <c r="HW321" s="210"/>
      <c r="HX321" s="210"/>
      <c r="HY321" s="210"/>
      <c r="HZ321" s="210"/>
      <c r="IA321" s="210"/>
      <c r="IB321" s="210"/>
      <c r="IC321" s="210"/>
      <c r="ID321" s="210"/>
      <c r="IE321" s="210"/>
      <c r="IF321" s="210"/>
      <c r="IG321" s="210"/>
      <c r="IH321" s="210"/>
      <c r="II321" s="210"/>
      <c r="IJ321" s="210"/>
      <c r="IK321" s="210"/>
      <c r="IL321" s="210"/>
      <c r="IM321" s="210"/>
      <c r="IN321" s="210"/>
      <c r="IO321" s="210"/>
      <c r="IP321" s="210"/>
      <c r="IQ321" s="210"/>
      <c r="IR321" s="210"/>
      <c r="IS321" s="210"/>
      <c r="IT321" s="210"/>
      <c r="IU321" s="210"/>
      <c r="IV321" s="210"/>
      <c r="IW321" s="210"/>
      <c r="IX321" s="210"/>
      <c r="IY321" s="210"/>
      <c r="IZ321" s="210"/>
      <c r="JA321" s="210"/>
      <c r="JB321" s="210"/>
      <c r="JC321" s="210"/>
      <c r="JD321" s="210"/>
      <c r="JE321" s="210"/>
      <c r="JF321" s="210"/>
      <c r="JG321" s="210"/>
      <c r="JH321" s="210"/>
      <c r="JI321" s="210"/>
      <c r="JJ321" s="210"/>
      <c r="JK321" s="210"/>
      <c r="JL321" s="210"/>
      <c r="JM321" s="210"/>
      <c r="JN321" s="210"/>
      <c r="JO321" s="210"/>
      <c r="JP321" s="210"/>
      <c r="JQ321" s="210"/>
      <c r="JR321" s="210"/>
      <c r="JS321" s="210"/>
      <c r="JT321" s="210"/>
      <c r="JU321" s="210"/>
      <c r="JV321" s="210"/>
      <c r="JW321" s="210"/>
      <c r="JX321" s="210"/>
      <c r="JY321" s="210"/>
      <c r="JZ321" s="210"/>
      <c r="KA321" s="210"/>
      <c r="KB321" s="210"/>
      <c r="KC321" s="210"/>
      <c r="KD321" s="210"/>
      <c r="KE321" s="210"/>
      <c r="KF321" s="210"/>
      <c r="KG321" s="210"/>
      <c r="KH321" s="210"/>
      <c r="KI321" s="210"/>
      <c r="KJ321" s="210"/>
      <c r="KK321" s="210"/>
      <c r="KL321" s="210"/>
      <c r="KM321" s="210"/>
      <c r="KN321" s="210"/>
      <c r="KO321" s="210"/>
      <c r="KP321" s="210"/>
      <c r="KQ321" s="210"/>
      <c r="KR321" s="210"/>
      <c r="KS321" s="210"/>
      <c r="KT321" s="210"/>
      <c r="KU321" s="210"/>
      <c r="KV321" s="210"/>
      <c r="KW321" s="210"/>
      <c r="KX321" s="210"/>
      <c r="KY321" s="210"/>
      <c r="KZ321" s="210"/>
      <c r="LA321" s="210"/>
      <c r="LB321" s="210"/>
      <c r="LC321" s="210"/>
      <c r="LD321" s="210"/>
      <c r="LE321" s="210"/>
      <c r="LF321" s="210"/>
      <c r="LG321" s="210"/>
      <c r="LH321" s="210"/>
      <c r="LI321" s="210"/>
      <c r="LJ321" s="210"/>
      <c r="LK321" s="210"/>
      <c r="LL321" s="210"/>
      <c r="LM321" s="210"/>
      <c r="LN321" s="210"/>
      <c r="LO321" s="210"/>
      <c r="LP321" s="210"/>
      <c r="LQ321" s="210"/>
      <c r="LR321" s="210"/>
      <c r="LS321" s="210"/>
      <c r="LT321" s="210"/>
      <c r="LU321" s="210"/>
      <c r="LV321" s="210"/>
      <c r="LW321" s="210"/>
      <c r="LX321" s="210"/>
      <c r="LY321" s="210"/>
      <c r="LZ321" s="210"/>
      <c r="MA321" s="210"/>
      <c r="MB321" s="210"/>
      <c r="MC321" s="210"/>
      <c r="MD321" s="210"/>
      <c r="ME321" s="210"/>
      <c r="MF321" s="210"/>
      <c r="MG321" s="210"/>
      <c r="MH321" s="210"/>
      <c r="MI321" s="210"/>
      <c r="MJ321" s="210"/>
      <c r="MK321" s="210"/>
      <c r="ML321" s="210"/>
      <c r="MM321" s="210"/>
      <c r="MN321" s="210"/>
      <c r="MO321" s="210"/>
      <c r="MP321" s="210"/>
      <c r="MQ321" s="210"/>
      <c r="MR321" s="210"/>
      <c r="MS321" s="210"/>
      <c r="MT321" s="210"/>
      <c r="MU321" s="210"/>
      <c r="MV321" s="210"/>
      <c r="MW321" s="210"/>
      <c r="MX321" s="210"/>
      <c r="MY321" s="210"/>
      <c r="MZ321" s="210"/>
      <c r="NA321" s="210"/>
      <c r="NB321" s="210"/>
      <c r="NC321" s="210"/>
      <c r="ND321" s="210"/>
      <c r="NE321" s="210"/>
      <c r="NF321" s="210"/>
      <c r="NG321" s="210"/>
      <c r="NH321" s="210"/>
      <c r="NI321" s="210"/>
      <c r="NJ321" s="210"/>
      <c r="NK321" s="210"/>
      <c r="NL321" s="210"/>
      <c r="NM321" s="210"/>
      <c r="NN321" s="210"/>
      <c r="NO321" s="210"/>
      <c r="NP321" s="210"/>
      <c r="NQ321" s="210"/>
      <c r="NR321" s="210"/>
      <c r="NS321" s="210"/>
      <c r="NT321" s="210"/>
      <c r="NU321" s="210"/>
      <c r="NV321" s="210"/>
      <c r="NW321" s="210"/>
      <c r="NX321" s="210"/>
      <c r="NY321" s="210"/>
      <c r="NZ321" s="210"/>
      <c r="OA321" s="210"/>
      <c r="OB321" s="210"/>
      <c r="OC321" s="210"/>
      <c r="OD321" s="210"/>
      <c r="OE321" s="210"/>
      <c r="OF321" s="210"/>
      <c r="OG321" s="210"/>
      <c r="OH321" s="210"/>
      <c r="OI321" s="210"/>
      <c r="OJ321" s="210"/>
      <c r="OK321" s="210"/>
      <c r="OL321" s="210"/>
      <c r="OM321" s="210"/>
      <c r="ON321" s="210"/>
      <c r="OO321" s="210"/>
      <c r="OP321" s="210"/>
      <c r="OQ321" s="210"/>
      <c r="OR321" s="210"/>
      <c r="OS321" s="210"/>
      <c r="OT321" s="210"/>
      <c r="OU321" s="210"/>
      <c r="OV321" s="210"/>
      <c r="OW321" s="210"/>
      <c r="OX321" s="210"/>
      <c r="OY321" s="210"/>
      <c r="OZ321" s="210"/>
      <c r="PA321" s="210"/>
      <c r="PB321" s="210"/>
      <c r="PC321" s="210"/>
      <c r="PD321" s="210"/>
      <c r="PE321" s="210"/>
      <c r="PF321" s="210"/>
      <c r="PG321" s="210"/>
      <c r="PH321" s="210"/>
      <c r="PI321" s="210"/>
      <c r="PJ321" s="210"/>
      <c r="PK321" s="210"/>
      <c r="PL321" s="210"/>
      <c r="PM321" s="210"/>
      <c r="PN321" s="210"/>
      <c r="PO321" s="210"/>
      <c r="PP321" s="210"/>
      <c r="PQ321" s="210"/>
      <c r="PR321" s="210"/>
      <c r="PS321" s="210"/>
      <c r="PT321" s="210"/>
      <c r="PU321" s="210"/>
      <c r="PV321" s="210"/>
      <c r="PW321" s="210"/>
      <c r="PX321" s="210"/>
      <c r="PY321" s="210"/>
      <c r="PZ321" s="210"/>
      <c r="QA321" s="210"/>
      <c r="QB321" s="210"/>
      <c r="QC321" s="210"/>
      <c r="QD321" s="210"/>
      <c r="QE321" s="210"/>
      <c r="QF321" s="210"/>
      <c r="QG321" s="210"/>
      <c r="QH321" s="210"/>
      <c r="QI321" s="210"/>
      <c r="QJ321" s="210"/>
      <c r="QK321" s="210"/>
      <c r="QL321" s="210"/>
      <c r="QM321" s="210"/>
      <c r="QN321" s="210"/>
      <c r="QO321" s="210"/>
      <c r="QP321" s="210"/>
      <c r="QQ321" s="210"/>
      <c r="QR321" s="210"/>
      <c r="QS321" s="210"/>
      <c r="QT321" s="210"/>
      <c r="QU321" s="210"/>
      <c r="QV321" s="210"/>
      <c r="QW321" s="210"/>
      <c r="QX321" s="210"/>
      <c r="QY321" s="210"/>
      <c r="QZ321" s="210"/>
      <c r="RA321" s="210"/>
      <c r="RB321" s="210"/>
      <c r="RC321" s="210"/>
      <c r="RD321" s="210"/>
      <c r="RE321" s="210"/>
      <c r="RF321" s="210"/>
      <c r="RG321" s="210"/>
      <c r="RH321" s="210"/>
      <c r="RI321" s="210"/>
      <c r="RJ321" s="210"/>
      <c r="RK321" s="210"/>
      <c r="RL321" s="210"/>
      <c r="RM321" s="210"/>
      <c r="RN321" s="210"/>
      <c r="RO321" s="210"/>
      <c r="RP321" s="210"/>
      <c r="RQ321" s="210"/>
      <c r="RR321" s="210"/>
      <c r="RS321" s="210"/>
      <c r="RT321" s="210"/>
      <c r="RU321" s="210"/>
      <c r="RV321" s="210"/>
      <c r="RW321" s="210"/>
      <c r="RX321" s="210"/>
      <c r="RY321" s="210"/>
      <c r="RZ321" s="210"/>
      <c r="SA321" s="210"/>
      <c r="SB321" s="210"/>
      <c r="SC321" s="210"/>
      <c r="SD321" s="210"/>
      <c r="SE321" s="210"/>
      <c r="SF321" s="210"/>
      <c r="SG321" s="210"/>
      <c r="SH321" s="210"/>
      <c r="SI321" s="210"/>
      <c r="SJ321" s="210"/>
      <c r="SK321" s="210"/>
      <c r="SL321" s="210"/>
      <c r="SM321" s="210"/>
      <c r="SN321" s="210"/>
      <c r="SO321" s="210"/>
      <c r="SP321" s="210"/>
      <c r="SQ321" s="210"/>
      <c r="SR321" s="210"/>
      <c r="SS321" s="210"/>
      <c r="ST321" s="210"/>
      <c r="SU321" s="210"/>
      <c r="SV321" s="210"/>
      <c r="SW321" s="210"/>
      <c r="SX321" s="210"/>
      <c r="SY321" s="210"/>
      <c r="SZ321" s="210"/>
      <c r="TA321" s="210"/>
      <c r="TB321" s="210"/>
      <c r="TC321" s="210"/>
      <c r="TD321" s="210"/>
      <c r="TE321" s="210"/>
      <c r="TF321" s="210"/>
      <c r="TG321" s="210"/>
      <c r="TH321" s="210"/>
      <c r="TI321" s="210"/>
      <c r="TJ321" s="210"/>
      <c r="TK321" s="210"/>
      <c r="TL321" s="210"/>
      <c r="TM321" s="210"/>
      <c r="TN321" s="210"/>
      <c r="TO321" s="210"/>
      <c r="TP321" s="210"/>
      <c r="TQ321" s="210"/>
      <c r="TR321" s="210"/>
      <c r="TS321" s="210"/>
      <c r="TT321" s="210"/>
      <c r="TU321" s="210"/>
      <c r="TV321" s="210"/>
      <c r="TW321" s="210"/>
      <c r="TX321" s="210"/>
      <c r="TY321" s="210"/>
      <c r="TZ321" s="210"/>
      <c r="UA321" s="210"/>
      <c r="UB321" s="210"/>
      <c r="UC321" s="210"/>
      <c r="UD321" s="210"/>
      <c r="UE321" s="210"/>
      <c r="UF321" s="210"/>
      <c r="UG321" s="210"/>
      <c r="UH321" s="210"/>
      <c r="UI321" s="210"/>
      <c r="UJ321" s="210"/>
      <c r="UK321" s="210"/>
      <c r="UL321" s="210"/>
      <c r="UM321" s="210"/>
      <c r="UN321" s="210"/>
      <c r="UO321" s="210"/>
      <c r="UP321" s="210"/>
      <c r="UQ321" s="210"/>
      <c r="UR321" s="210"/>
      <c r="US321" s="210"/>
      <c r="UT321" s="210"/>
      <c r="UU321" s="210"/>
      <c r="UV321" s="210"/>
      <c r="UW321" s="210"/>
      <c r="UX321" s="210"/>
      <c r="UY321" s="210"/>
      <c r="UZ321" s="210"/>
      <c r="VA321" s="210"/>
      <c r="VB321" s="210"/>
      <c r="VC321" s="210"/>
      <c r="VD321" s="210"/>
      <c r="VE321" s="210"/>
      <c r="VF321" s="210"/>
      <c r="VG321" s="210"/>
      <c r="VH321" s="210"/>
      <c r="VI321" s="210"/>
      <c r="VJ321" s="210"/>
      <c r="VK321" s="210"/>
      <c r="VL321" s="210"/>
      <c r="VM321" s="210"/>
      <c r="VN321" s="210"/>
      <c r="VO321" s="210"/>
      <c r="VP321" s="210"/>
      <c r="VQ321" s="210"/>
      <c r="VR321" s="210"/>
      <c r="VS321" s="210"/>
      <c r="VT321" s="210"/>
      <c r="VU321" s="210"/>
      <c r="VV321" s="210"/>
      <c r="VW321" s="210"/>
      <c r="VX321" s="210"/>
      <c r="VY321" s="210"/>
      <c r="VZ321" s="210"/>
      <c r="WA321" s="210"/>
      <c r="WB321" s="210"/>
      <c r="WC321" s="210"/>
      <c r="WD321" s="210"/>
      <c r="WE321" s="210"/>
      <c r="WF321" s="210"/>
      <c r="WG321" s="210"/>
      <c r="WH321" s="210"/>
      <c r="WI321" s="210"/>
      <c r="WJ321" s="210"/>
      <c r="WK321" s="210"/>
      <c r="WL321" s="210"/>
      <c r="WM321" s="210"/>
      <c r="WN321" s="210"/>
      <c r="WO321" s="210"/>
      <c r="WP321" s="210"/>
      <c r="WQ321" s="210"/>
      <c r="WR321" s="210"/>
      <c r="WS321" s="210"/>
      <c r="WT321" s="210"/>
      <c r="WU321" s="210"/>
      <c r="WV321" s="210"/>
      <c r="WW321" s="210"/>
      <c r="WX321" s="210"/>
      <c r="WY321" s="210"/>
      <c r="WZ321" s="210"/>
      <c r="XA321" s="210"/>
      <c r="XB321" s="210"/>
      <c r="XC321" s="210"/>
      <c r="XD321" s="210"/>
      <c r="XE321" s="210"/>
      <c r="XF321" s="210"/>
      <c r="XG321" s="210"/>
      <c r="XH321" s="210"/>
      <c r="XI321" s="210"/>
      <c r="XJ321" s="210"/>
      <c r="XK321" s="210"/>
      <c r="XL321" s="210"/>
      <c r="XM321" s="210"/>
      <c r="XN321" s="210"/>
      <c r="XO321" s="210"/>
      <c r="XP321" s="210"/>
      <c r="XQ321" s="210"/>
      <c r="XR321" s="210"/>
      <c r="XS321" s="210"/>
      <c r="XT321" s="210"/>
      <c r="XU321" s="210"/>
      <c r="XV321" s="210"/>
      <c r="XW321" s="210"/>
      <c r="XX321" s="210"/>
      <c r="XY321" s="210"/>
      <c r="XZ321" s="210"/>
      <c r="YA321" s="210"/>
      <c r="YB321" s="210"/>
      <c r="YC321" s="210"/>
      <c r="YD321" s="210"/>
      <c r="YE321" s="210"/>
      <c r="YF321" s="210"/>
      <c r="YG321" s="210"/>
      <c r="YH321" s="210"/>
      <c r="YI321" s="210"/>
      <c r="YJ321" s="210"/>
      <c r="YK321" s="210"/>
      <c r="YL321" s="210"/>
      <c r="YM321" s="210"/>
      <c r="YN321" s="210"/>
      <c r="YO321" s="210"/>
      <c r="YP321" s="210"/>
      <c r="YQ321" s="210"/>
      <c r="YR321" s="210"/>
      <c r="YS321" s="210"/>
      <c r="YT321" s="210"/>
      <c r="YU321" s="210"/>
      <c r="YV321" s="210"/>
      <c r="YW321" s="210"/>
      <c r="YX321" s="210"/>
      <c r="YY321" s="210"/>
      <c r="YZ321" s="210"/>
      <c r="ZA321" s="210"/>
      <c r="ZB321" s="210"/>
      <c r="ZC321" s="210"/>
      <c r="ZD321" s="210"/>
      <c r="ZE321" s="210"/>
      <c r="ZF321" s="210"/>
      <c r="ZG321" s="210"/>
      <c r="ZH321" s="210"/>
      <c r="ZI321" s="210"/>
      <c r="ZJ321" s="210"/>
      <c r="ZK321" s="210"/>
      <c r="ZL321" s="210"/>
      <c r="ZM321" s="210"/>
      <c r="ZN321" s="210"/>
      <c r="ZO321" s="210"/>
      <c r="ZP321" s="210"/>
      <c r="ZQ321" s="210"/>
      <c r="ZR321" s="210"/>
      <c r="ZS321" s="210"/>
      <c r="ZT321" s="210"/>
      <c r="ZU321" s="210"/>
      <c r="ZV321" s="210"/>
      <c r="ZW321" s="210"/>
      <c r="ZX321" s="210"/>
      <c r="ZY321" s="210"/>
      <c r="ZZ321" s="210"/>
      <c r="AAA321" s="210"/>
      <c r="AAB321" s="210"/>
      <c r="AAC321" s="210"/>
      <c r="AAD321" s="210"/>
      <c r="AAE321" s="210"/>
      <c r="AAF321" s="210"/>
      <c r="AAG321" s="210"/>
      <c r="AAH321" s="210"/>
      <c r="AAI321" s="210"/>
      <c r="AAJ321" s="210"/>
      <c r="AAK321" s="210"/>
      <c r="AAL321" s="210"/>
      <c r="AAM321" s="210"/>
      <c r="AAN321" s="210"/>
      <c r="AAO321" s="210"/>
      <c r="AAP321" s="210"/>
      <c r="AAQ321" s="210"/>
      <c r="AAR321" s="210"/>
      <c r="AAS321" s="210"/>
      <c r="AAT321" s="210"/>
      <c r="AAU321" s="210"/>
      <c r="AAV321" s="210"/>
      <c r="AAW321" s="210"/>
      <c r="AAX321" s="210"/>
      <c r="AAY321" s="210"/>
      <c r="AAZ321" s="210"/>
      <c r="ABA321" s="210"/>
      <c r="ABB321" s="210"/>
      <c r="ABC321" s="210"/>
      <c r="ABD321" s="210"/>
      <c r="ABE321" s="210"/>
      <c r="ABF321" s="210"/>
      <c r="ABG321" s="210"/>
      <c r="ABH321" s="210"/>
      <c r="ABI321" s="210"/>
      <c r="ABJ321" s="210"/>
      <c r="ABK321" s="210"/>
      <c r="ABL321" s="210"/>
      <c r="ABM321" s="210"/>
      <c r="ABN321" s="210"/>
      <c r="ABO321" s="210"/>
      <c r="ABP321" s="210"/>
      <c r="ABQ321" s="210"/>
      <c r="ABR321" s="210"/>
      <c r="ABS321" s="210"/>
      <c r="ABT321" s="210"/>
      <c r="ABU321" s="210"/>
      <c r="ABV321" s="210"/>
      <c r="ABW321" s="210"/>
      <c r="ABX321" s="210"/>
      <c r="ABY321" s="210"/>
      <c r="ABZ321" s="210"/>
      <c r="ACA321" s="210"/>
      <c r="ACB321" s="210"/>
      <c r="ACC321" s="210"/>
      <c r="ACD321" s="210"/>
      <c r="ACE321" s="210"/>
      <c r="ACF321" s="210"/>
      <c r="ACG321" s="210"/>
      <c r="ACH321" s="210"/>
      <c r="ACI321" s="210"/>
      <c r="ACJ321" s="210"/>
      <c r="ACK321" s="210"/>
      <c r="ACL321" s="210"/>
      <c r="ACM321" s="210"/>
      <c r="ACN321" s="210"/>
      <c r="ACO321" s="210"/>
      <c r="ACP321" s="210"/>
      <c r="ACQ321" s="210"/>
      <c r="ACR321" s="210"/>
      <c r="ACS321" s="210"/>
      <c r="ACT321" s="210"/>
      <c r="ACU321" s="210"/>
      <c r="ACV321" s="210"/>
      <c r="ACW321" s="210"/>
      <c r="ACX321" s="210"/>
      <c r="ACY321" s="210"/>
      <c r="ACZ321" s="210"/>
      <c r="ADA321" s="210"/>
      <c r="ADB321" s="210"/>
      <c r="ADC321" s="210"/>
      <c r="ADD321" s="210"/>
      <c r="ADE321" s="210"/>
      <c r="ADF321" s="210"/>
      <c r="ADG321" s="210"/>
      <c r="ADH321" s="210"/>
      <c r="ADI321" s="210"/>
      <c r="ADJ321" s="210"/>
      <c r="ADK321" s="210"/>
      <c r="ADL321" s="210"/>
      <c r="ADM321" s="210"/>
      <c r="ADN321" s="210"/>
    </row>
    <row r="322" spans="1:794" s="210" customFormat="1" x14ac:dyDescent="0.2">
      <c r="A322" s="236">
        <v>581</v>
      </c>
      <c r="B322" s="237" t="s">
        <v>1729</v>
      </c>
      <c r="C322" s="237" t="s">
        <v>1258</v>
      </c>
      <c r="D322" s="237" t="s">
        <v>1259</v>
      </c>
      <c r="E322" s="236" t="s">
        <v>621</v>
      </c>
      <c r="F322" s="237" t="s">
        <v>1260</v>
      </c>
      <c r="G322" s="238"/>
    </row>
    <row r="323" spans="1:794" s="215" customFormat="1" ht="25.5" x14ac:dyDescent="0.2">
      <c r="A323" s="214">
        <v>582</v>
      </c>
      <c r="B323" s="214" t="s">
        <v>1261</v>
      </c>
      <c r="C323" s="214" t="s">
        <v>546</v>
      </c>
      <c r="D323" s="214" t="s">
        <v>1262</v>
      </c>
      <c r="E323" s="214" t="s">
        <v>1263</v>
      </c>
      <c r="F323" s="214" t="s">
        <v>1264</v>
      </c>
      <c r="G323" s="205" t="s">
        <v>1369</v>
      </c>
      <c r="H323" s="210"/>
      <c r="I323" s="210"/>
      <c r="J323" s="210"/>
      <c r="K323" s="210"/>
      <c r="L323" s="210"/>
      <c r="M323" s="210"/>
      <c r="N323" s="210"/>
      <c r="O323" s="210"/>
      <c r="P323" s="210"/>
      <c r="Q323" s="210"/>
      <c r="R323" s="210"/>
      <c r="S323" s="210"/>
      <c r="T323" s="210"/>
      <c r="U323" s="210"/>
      <c r="V323" s="210"/>
      <c r="W323" s="210"/>
      <c r="X323" s="210"/>
      <c r="Y323" s="210"/>
      <c r="Z323" s="210"/>
      <c r="AA323" s="210"/>
      <c r="AB323" s="210"/>
      <c r="AC323" s="210"/>
      <c r="AD323" s="210"/>
      <c r="AE323" s="210"/>
      <c r="AF323" s="210"/>
      <c r="AG323" s="210"/>
      <c r="AH323" s="210"/>
      <c r="AI323" s="210"/>
      <c r="AJ323" s="210"/>
      <c r="AK323" s="210"/>
      <c r="AL323" s="210"/>
      <c r="AM323" s="210"/>
      <c r="AN323" s="210"/>
      <c r="AO323" s="210"/>
      <c r="AP323" s="210"/>
      <c r="AQ323" s="210"/>
      <c r="AR323" s="210"/>
      <c r="AS323" s="210"/>
      <c r="AT323" s="210"/>
      <c r="AU323" s="210"/>
      <c r="AV323" s="210"/>
      <c r="AW323" s="210"/>
      <c r="AX323" s="210"/>
      <c r="AY323" s="210"/>
      <c r="AZ323" s="210"/>
      <c r="BA323" s="210"/>
      <c r="BB323" s="210"/>
      <c r="BC323" s="210"/>
      <c r="BD323" s="210"/>
      <c r="BE323" s="210"/>
      <c r="BF323" s="210"/>
      <c r="BG323" s="210"/>
      <c r="BH323" s="210"/>
      <c r="BI323" s="210"/>
      <c r="BJ323" s="210"/>
      <c r="BK323" s="210"/>
      <c r="BL323" s="210"/>
      <c r="BM323" s="210"/>
      <c r="BN323" s="210"/>
      <c r="BO323" s="210"/>
      <c r="BP323" s="210"/>
      <c r="BQ323" s="210"/>
      <c r="BR323" s="210"/>
      <c r="BS323" s="210"/>
      <c r="BT323" s="210"/>
      <c r="BU323" s="210"/>
      <c r="BV323" s="210"/>
      <c r="BW323" s="210"/>
      <c r="BX323" s="210"/>
      <c r="BY323" s="210"/>
      <c r="BZ323" s="210"/>
      <c r="CA323" s="210"/>
      <c r="CB323" s="210"/>
      <c r="CC323" s="210"/>
      <c r="CD323" s="210"/>
      <c r="CE323" s="210"/>
      <c r="CF323" s="210"/>
      <c r="CG323" s="210"/>
      <c r="CH323" s="210"/>
      <c r="CI323" s="210"/>
      <c r="CJ323" s="210"/>
      <c r="CK323" s="210"/>
      <c r="CL323" s="210"/>
      <c r="CM323" s="210"/>
      <c r="CN323" s="210"/>
      <c r="CO323" s="210"/>
      <c r="CP323" s="210"/>
      <c r="CQ323" s="210"/>
      <c r="CR323" s="210"/>
      <c r="CS323" s="210"/>
      <c r="CT323" s="210"/>
      <c r="CU323" s="210"/>
      <c r="CV323" s="210"/>
      <c r="CW323" s="210"/>
      <c r="CX323" s="210"/>
      <c r="CY323" s="210"/>
      <c r="CZ323" s="210"/>
      <c r="DA323" s="210"/>
      <c r="DB323" s="210"/>
      <c r="DC323" s="210"/>
      <c r="DD323" s="210"/>
      <c r="DE323" s="210"/>
      <c r="DF323" s="210"/>
      <c r="DG323" s="210"/>
      <c r="DH323" s="210"/>
      <c r="DI323" s="210"/>
      <c r="DJ323" s="210"/>
      <c r="DK323" s="210"/>
      <c r="DL323" s="210"/>
      <c r="DM323" s="210"/>
      <c r="DN323" s="210"/>
      <c r="DO323" s="210"/>
      <c r="DP323" s="210"/>
      <c r="DQ323" s="210"/>
      <c r="DR323" s="210"/>
      <c r="DS323" s="210"/>
      <c r="DT323" s="210"/>
      <c r="DU323" s="210"/>
      <c r="DV323" s="210"/>
      <c r="DW323" s="210"/>
      <c r="DX323" s="210"/>
      <c r="DY323" s="210"/>
      <c r="DZ323" s="210"/>
      <c r="EA323" s="210"/>
      <c r="EB323" s="210"/>
      <c r="EC323" s="210"/>
      <c r="ED323" s="210"/>
      <c r="EE323" s="210"/>
      <c r="EF323" s="210"/>
      <c r="EG323" s="210"/>
      <c r="EH323" s="210"/>
      <c r="EI323" s="210"/>
      <c r="EJ323" s="210"/>
      <c r="EK323" s="210"/>
      <c r="EL323" s="210"/>
      <c r="EM323" s="210"/>
      <c r="EN323" s="210"/>
      <c r="EO323" s="210"/>
      <c r="EP323" s="210"/>
      <c r="EQ323" s="210"/>
      <c r="ER323" s="210"/>
      <c r="ES323" s="210"/>
      <c r="ET323" s="210"/>
      <c r="EU323" s="210"/>
      <c r="EV323" s="210"/>
      <c r="EW323" s="210"/>
      <c r="EX323" s="210"/>
      <c r="EY323" s="210"/>
      <c r="EZ323" s="210"/>
      <c r="FA323" s="210"/>
      <c r="FB323" s="210"/>
      <c r="FC323" s="210"/>
      <c r="FD323" s="210"/>
      <c r="FE323" s="210"/>
      <c r="FF323" s="210"/>
      <c r="FG323" s="210"/>
      <c r="FH323" s="210"/>
      <c r="FI323" s="210"/>
      <c r="FJ323" s="210"/>
      <c r="FK323" s="210"/>
      <c r="FL323" s="210"/>
      <c r="FM323" s="210"/>
      <c r="FN323" s="210"/>
      <c r="FO323" s="210"/>
      <c r="FP323" s="210"/>
      <c r="FQ323" s="210"/>
      <c r="FR323" s="210"/>
      <c r="FS323" s="210"/>
      <c r="FT323" s="210"/>
      <c r="FU323" s="210"/>
      <c r="FV323" s="210"/>
      <c r="FW323" s="210"/>
      <c r="FX323" s="210"/>
      <c r="FY323" s="210"/>
      <c r="FZ323" s="210"/>
      <c r="GA323" s="210"/>
      <c r="GB323" s="210"/>
      <c r="GC323" s="210"/>
      <c r="GD323" s="210"/>
      <c r="GE323" s="210"/>
      <c r="GF323" s="210"/>
      <c r="GG323" s="210"/>
      <c r="GH323" s="210"/>
      <c r="GI323" s="210"/>
      <c r="GJ323" s="210"/>
      <c r="GK323" s="210"/>
      <c r="GL323" s="210"/>
      <c r="GM323" s="210"/>
      <c r="GN323" s="210"/>
      <c r="GO323" s="210"/>
      <c r="GP323" s="210"/>
      <c r="GQ323" s="210"/>
      <c r="GR323" s="210"/>
      <c r="GS323" s="210"/>
      <c r="GT323" s="210"/>
      <c r="GU323" s="210"/>
      <c r="GV323" s="210"/>
      <c r="GW323" s="210"/>
      <c r="GX323" s="210"/>
      <c r="GY323" s="210"/>
      <c r="GZ323" s="210"/>
      <c r="HA323" s="210"/>
      <c r="HB323" s="210"/>
      <c r="HC323" s="210"/>
      <c r="HD323" s="210"/>
      <c r="HE323" s="210"/>
      <c r="HF323" s="210"/>
      <c r="HG323" s="210"/>
      <c r="HH323" s="210"/>
      <c r="HI323" s="210"/>
      <c r="HJ323" s="210"/>
      <c r="HK323" s="210"/>
      <c r="HL323" s="210"/>
      <c r="HM323" s="210"/>
      <c r="HN323" s="210"/>
      <c r="HO323" s="210"/>
      <c r="HP323" s="210"/>
      <c r="HQ323" s="210"/>
      <c r="HR323" s="210"/>
      <c r="HS323" s="210"/>
      <c r="HT323" s="210"/>
      <c r="HU323" s="210"/>
      <c r="HV323" s="210"/>
      <c r="HW323" s="210"/>
      <c r="HX323" s="210"/>
      <c r="HY323" s="210"/>
      <c r="HZ323" s="210"/>
      <c r="IA323" s="210"/>
      <c r="IB323" s="210"/>
      <c r="IC323" s="210"/>
      <c r="ID323" s="210"/>
      <c r="IE323" s="210"/>
      <c r="IF323" s="210"/>
      <c r="IG323" s="210"/>
      <c r="IH323" s="210"/>
      <c r="II323" s="210"/>
      <c r="IJ323" s="210"/>
      <c r="IK323" s="210"/>
      <c r="IL323" s="210"/>
      <c r="IM323" s="210"/>
      <c r="IN323" s="210"/>
      <c r="IO323" s="210"/>
      <c r="IP323" s="210"/>
      <c r="IQ323" s="210"/>
      <c r="IR323" s="210"/>
      <c r="IS323" s="210"/>
      <c r="IT323" s="210"/>
      <c r="IU323" s="210"/>
      <c r="IV323" s="210"/>
      <c r="IW323" s="210"/>
      <c r="IX323" s="210"/>
      <c r="IY323" s="210"/>
      <c r="IZ323" s="210"/>
      <c r="JA323" s="210"/>
      <c r="JB323" s="210"/>
      <c r="JC323" s="210"/>
      <c r="JD323" s="210"/>
      <c r="JE323" s="210"/>
      <c r="JF323" s="210"/>
      <c r="JG323" s="210"/>
      <c r="JH323" s="210"/>
      <c r="JI323" s="210"/>
      <c r="JJ323" s="210"/>
      <c r="JK323" s="210"/>
      <c r="JL323" s="210"/>
      <c r="JM323" s="210"/>
      <c r="JN323" s="210"/>
      <c r="JO323" s="210"/>
      <c r="JP323" s="210"/>
      <c r="JQ323" s="210"/>
      <c r="JR323" s="210"/>
      <c r="JS323" s="210"/>
      <c r="JT323" s="210"/>
      <c r="JU323" s="210"/>
      <c r="JV323" s="210"/>
      <c r="JW323" s="210"/>
      <c r="JX323" s="210"/>
      <c r="JY323" s="210"/>
      <c r="JZ323" s="210"/>
      <c r="KA323" s="210"/>
      <c r="KB323" s="210"/>
      <c r="KC323" s="210"/>
      <c r="KD323" s="210"/>
      <c r="KE323" s="210"/>
      <c r="KF323" s="210"/>
      <c r="KG323" s="210"/>
      <c r="KH323" s="210"/>
      <c r="KI323" s="210"/>
      <c r="KJ323" s="210"/>
      <c r="KK323" s="210"/>
      <c r="KL323" s="210"/>
      <c r="KM323" s="210"/>
      <c r="KN323" s="210"/>
      <c r="KO323" s="210"/>
      <c r="KP323" s="210"/>
      <c r="KQ323" s="210"/>
      <c r="KR323" s="210"/>
      <c r="KS323" s="210"/>
      <c r="KT323" s="210"/>
      <c r="KU323" s="210"/>
      <c r="KV323" s="210"/>
      <c r="KW323" s="210"/>
      <c r="KX323" s="210"/>
      <c r="KY323" s="210"/>
      <c r="KZ323" s="210"/>
      <c r="LA323" s="210"/>
      <c r="LB323" s="210"/>
      <c r="LC323" s="210"/>
      <c r="LD323" s="210"/>
      <c r="LE323" s="210"/>
      <c r="LF323" s="210"/>
      <c r="LG323" s="210"/>
      <c r="LH323" s="210"/>
      <c r="LI323" s="210"/>
      <c r="LJ323" s="210"/>
      <c r="LK323" s="210"/>
      <c r="LL323" s="210"/>
      <c r="LM323" s="210"/>
      <c r="LN323" s="210"/>
      <c r="LO323" s="210"/>
      <c r="LP323" s="210"/>
      <c r="LQ323" s="210"/>
      <c r="LR323" s="210"/>
      <c r="LS323" s="210"/>
      <c r="LT323" s="210"/>
      <c r="LU323" s="210"/>
      <c r="LV323" s="210"/>
      <c r="LW323" s="210"/>
      <c r="LX323" s="210"/>
      <c r="LY323" s="210"/>
      <c r="LZ323" s="210"/>
      <c r="MA323" s="210"/>
      <c r="MB323" s="210"/>
      <c r="MC323" s="210"/>
      <c r="MD323" s="210"/>
      <c r="ME323" s="210"/>
      <c r="MF323" s="210"/>
      <c r="MG323" s="210"/>
      <c r="MH323" s="210"/>
      <c r="MI323" s="210"/>
      <c r="MJ323" s="210"/>
      <c r="MK323" s="210"/>
      <c r="ML323" s="210"/>
      <c r="MM323" s="210"/>
      <c r="MN323" s="210"/>
      <c r="MO323" s="210"/>
      <c r="MP323" s="210"/>
      <c r="MQ323" s="210"/>
      <c r="MR323" s="210"/>
      <c r="MS323" s="210"/>
      <c r="MT323" s="210"/>
      <c r="MU323" s="210"/>
      <c r="MV323" s="210"/>
      <c r="MW323" s="210"/>
      <c r="MX323" s="210"/>
      <c r="MY323" s="210"/>
      <c r="MZ323" s="210"/>
      <c r="NA323" s="210"/>
      <c r="NB323" s="210"/>
      <c r="NC323" s="210"/>
      <c r="ND323" s="210"/>
      <c r="NE323" s="210"/>
      <c r="NF323" s="210"/>
      <c r="NG323" s="210"/>
      <c r="NH323" s="210"/>
      <c r="NI323" s="210"/>
      <c r="NJ323" s="210"/>
      <c r="NK323" s="210"/>
      <c r="NL323" s="210"/>
      <c r="NM323" s="210"/>
      <c r="NN323" s="210"/>
      <c r="NO323" s="210"/>
      <c r="NP323" s="210"/>
      <c r="NQ323" s="210"/>
      <c r="NR323" s="210"/>
      <c r="NS323" s="210"/>
      <c r="NT323" s="210"/>
      <c r="NU323" s="210"/>
      <c r="NV323" s="210"/>
      <c r="NW323" s="210"/>
      <c r="NX323" s="210"/>
      <c r="NY323" s="210"/>
      <c r="NZ323" s="210"/>
      <c r="OA323" s="210"/>
      <c r="OB323" s="210"/>
      <c r="OC323" s="210"/>
      <c r="OD323" s="210"/>
      <c r="OE323" s="210"/>
      <c r="OF323" s="210"/>
      <c r="OG323" s="210"/>
      <c r="OH323" s="210"/>
      <c r="OI323" s="210"/>
      <c r="OJ323" s="210"/>
      <c r="OK323" s="210"/>
      <c r="OL323" s="210"/>
      <c r="OM323" s="210"/>
      <c r="ON323" s="210"/>
      <c r="OO323" s="210"/>
      <c r="OP323" s="210"/>
      <c r="OQ323" s="210"/>
      <c r="OR323" s="210"/>
      <c r="OS323" s="210"/>
      <c r="OT323" s="210"/>
      <c r="OU323" s="210"/>
      <c r="OV323" s="210"/>
      <c r="OW323" s="210"/>
      <c r="OX323" s="210"/>
      <c r="OY323" s="210"/>
      <c r="OZ323" s="210"/>
      <c r="PA323" s="210"/>
      <c r="PB323" s="210"/>
      <c r="PC323" s="210"/>
      <c r="PD323" s="210"/>
      <c r="PE323" s="210"/>
      <c r="PF323" s="210"/>
      <c r="PG323" s="210"/>
      <c r="PH323" s="210"/>
      <c r="PI323" s="210"/>
      <c r="PJ323" s="210"/>
      <c r="PK323" s="210"/>
      <c r="PL323" s="210"/>
      <c r="PM323" s="210"/>
      <c r="PN323" s="210"/>
      <c r="PO323" s="210"/>
      <c r="PP323" s="210"/>
      <c r="PQ323" s="210"/>
      <c r="PR323" s="210"/>
      <c r="PS323" s="210"/>
      <c r="PT323" s="210"/>
      <c r="PU323" s="210"/>
      <c r="PV323" s="210"/>
      <c r="PW323" s="210"/>
      <c r="PX323" s="210"/>
      <c r="PY323" s="210"/>
      <c r="PZ323" s="210"/>
      <c r="QA323" s="210"/>
      <c r="QB323" s="210"/>
      <c r="QC323" s="210"/>
      <c r="QD323" s="210"/>
      <c r="QE323" s="210"/>
      <c r="QF323" s="210"/>
      <c r="QG323" s="210"/>
      <c r="QH323" s="210"/>
      <c r="QI323" s="210"/>
      <c r="QJ323" s="210"/>
      <c r="QK323" s="210"/>
      <c r="QL323" s="210"/>
      <c r="QM323" s="210"/>
      <c r="QN323" s="210"/>
      <c r="QO323" s="210"/>
      <c r="QP323" s="210"/>
      <c r="QQ323" s="210"/>
      <c r="QR323" s="210"/>
      <c r="QS323" s="210"/>
      <c r="QT323" s="210"/>
      <c r="QU323" s="210"/>
      <c r="QV323" s="210"/>
      <c r="QW323" s="210"/>
      <c r="QX323" s="210"/>
      <c r="QY323" s="210"/>
      <c r="QZ323" s="210"/>
      <c r="RA323" s="210"/>
      <c r="RB323" s="210"/>
      <c r="RC323" s="210"/>
      <c r="RD323" s="210"/>
      <c r="RE323" s="210"/>
      <c r="RF323" s="210"/>
      <c r="RG323" s="210"/>
      <c r="RH323" s="210"/>
      <c r="RI323" s="210"/>
      <c r="RJ323" s="210"/>
      <c r="RK323" s="210"/>
      <c r="RL323" s="210"/>
      <c r="RM323" s="210"/>
      <c r="RN323" s="210"/>
      <c r="RO323" s="210"/>
      <c r="RP323" s="210"/>
      <c r="RQ323" s="210"/>
      <c r="RR323" s="210"/>
      <c r="RS323" s="210"/>
      <c r="RT323" s="210"/>
      <c r="RU323" s="210"/>
      <c r="RV323" s="210"/>
      <c r="RW323" s="210"/>
      <c r="RX323" s="210"/>
      <c r="RY323" s="210"/>
      <c r="RZ323" s="210"/>
      <c r="SA323" s="210"/>
      <c r="SB323" s="210"/>
      <c r="SC323" s="210"/>
      <c r="SD323" s="210"/>
      <c r="SE323" s="210"/>
      <c r="SF323" s="210"/>
      <c r="SG323" s="210"/>
      <c r="SH323" s="210"/>
      <c r="SI323" s="210"/>
      <c r="SJ323" s="210"/>
      <c r="SK323" s="210"/>
      <c r="SL323" s="210"/>
      <c r="SM323" s="210"/>
      <c r="SN323" s="210"/>
      <c r="SO323" s="210"/>
      <c r="SP323" s="210"/>
      <c r="SQ323" s="210"/>
      <c r="SR323" s="210"/>
      <c r="SS323" s="210"/>
      <c r="ST323" s="210"/>
      <c r="SU323" s="210"/>
      <c r="SV323" s="210"/>
      <c r="SW323" s="210"/>
      <c r="SX323" s="210"/>
      <c r="SY323" s="210"/>
      <c r="SZ323" s="210"/>
      <c r="TA323" s="210"/>
      <c r="TB323" s="210"/>
      <c r="TC323" s="210"/>
      <c r="TD323" s="210"/>
      <c r="TE323" s="210"/>
      <c r="TF323" s="210"/>
      <c r="TG323" s="210"/>
      <c r="TH323" s="210"/>
      <c r="TI323" s="210"/>
      <c r="TJ323" s="210"/>
      <c r="TK323" s="210"/>
      <c r="TL323" s="210"/>
      <c r="TM323" s="210"/>
      <c r="TN323" s="210"/>
      <c r="TO323" s="210"/>
      <c r="TP323" s="210"/>
      <c r="TQ323" s="210"/>
      <c r="TR323" s="210"/>
      <c r="TS323" s="210"/>
      <c r="TT323" s="210"/>
      <c r="TU323" s="210"/>
      <c r="TV323" s="210"/>
      <c r="TW323" s="210"/>
      <c r="TX323" s="210"/>
      <c r="TY323" s="210"/>
      <c r="TZ323" s="210"/>
      <c r="UA323" s="210"/>
      <c r="UB323" s="210"/>
      <c r="UC323" s="210"/>
      <c r="UD323" s="210"/>
      <c r="UE323" s="210"/>
      <c r="UF323" s="210"/>
      <c r="UG323" s="210"/>
      <c r="UH323" s="210"/>
      <c r="UI323" s="210"/>
      <c r="UJ323" s="210"/>
      <c r="UK323" s="210"/>
      <c r="UL323" s="210"/>
      <c r="UM323" s="210"/>
      <c r="UN323" s="210"/>
      <c r="UO323" s="210"/>
      <c r="UP323" s="210"/>
      <c r="UQ323" s="210"/>
      <c r="UR323" s="210"/>
      <c r="US323" s="210"/>
      <c r="UT323" s="210"/>
      <c r="UU323" s="210"/>
      <c r="UV323" s="210"/>
      <c r="UW323" s="210"/>
      <c r="UX323" s="210"/>
      <c r="UY323" s="210"/>
      <c r="UZ323" s="210"/>
      <c r="VA323" s="210"/>
      <c r="VB323" s="210"/>
      <c r="VC323" s="210"/>
      <c r="VD323" s="210"/>
      <c r="VE323" s="210"/>
      <c r="VF323" s="210"/>
      <c r="VG323" s="210"/>
      <c r="VH323" s="210"/>
      <c r="VI323" s="210"/>
      <c r="VJ323" s="210"/>
      <c r="VK323" s="210"/>
      <c r="VL323" s="210"/>
      <c r="VM323" s="210"/>
      <c r="VN323" s="210"/>
      <c r="VO323" s="210"/>
      <c r="VP323" s="210"/>
      <c r="VQ323" s="210"/>
      <c r="VR323" s="210"/>
      <c r="VS323" s="210"/>
      <c r="VT323" s="210"/>
      <c r="VU323" s="210"/>
      <c r="VV323" s="210"/>
      <c r="VW323" s="210"/>
      <c r="VX323" s="210"/>
      <c r="VY323" s="210"/>
      <c r="VZ323" s="210"/>
      <c r="WA323" s="210"/>
      <c r="WB323" s="210"/>
      <c r="WC323" s="210"/>
      <c r="WD323" s="210"/>
      <c r="WE323" s="210"/>
      <c r="WF323" s="210"/>
      <c r="WG323" s="210"/>
      <c r="WH323" s="210"/>
      <c r="WI323" s="210"/>
      <c r="WJ323" s="210"/>
      <c r="WK323" s="210"/>
      <c r="WL323" s="210"/>
      <c r="WM323" s="210"/>
      <c r="WN323" s="210"/>
      <c r="WO323" s="210"/>
      <c r="WP323" s="210"/>
      <c r="WQ323" s="210"/>
      <c r="WR323" s="210"/>
      <c r="WS323" s="210"/>
      <c r="WT323" s="210"/>
      <c r="WU323" s="210"/>
      <c r="WV323" s="210"/>
      <c r="WW323" s="210"/>
      <c r="WX323" s="210"/>
      <c r="WY323" s="210"/>
      <c r="WZ323" s="210"/>
      <c r="XA323" s="210"/>
      <c r="XB323" s="210"/>
      <c r="XC323" s="210"/>
      <c r="XD323" s="210"/>
      <c r="XE323" s="210"/>
      <c r="XF323" s="210"/>
      <c r="XG323" s="210"/>
      <c r="XH323" s="210"/>
      <c r="XI323" s="210"/>
      <c r="XJ323" s="210"/>
      <c r="XK323" s="210"/>
      <c r="XL323" s="210"/>
      <c r="XM323" s="210"/>
      <c r="XN323" s="210"/>
      <c r="XO323" s="210"/>
      <c r="XP323" s="210"/>
      <c r="XQ323" s="210"/>
      <c r="XR323" s="210"/>
      <c r="XS323" s="210"/>
      <c r="XT323" s="210"/>
      <c r="XU323" s="210"/>
      <c r="XV323" s="210"/>
      <c r="XW323" s="210"/>
      <c r="XX323" s="210"/>
      <c r="XY323" s="210"/>
      <c r="XZ323" s="210"/>
      <c r="YA323" s="210"/>
      <c r="YB323" s="210"/>
      <c r="YC323" s="210"/>
      <c r="YD323" s="210"/>
      <c r="YE323" s="210"/>
      <c r="YF323" s="210"/>
      <c r="YG323" s="210"/>
      <c r="YH323" s="210"/>
      <c r="YI323" s="210"/>
      <c r="YJ323" s="210"/>
      <c r="YK323" s="210"/>
      <c r="YL323" s="210"/>
      <c r="YM323" s="210"/>
      <c r="YN323" s="210"/>
      <c r="YO323" s="210"/>
      <c r="YP323" s="210"/>
      <c r="YQ323" s="210"/>
      <c r="YR323" s="210"/>
      <c r="YS323" s="210"/>
      <c r="YT323" s="210"/>
      <c r="YU323" s="210"/>
      <c r="YV323" s="210"/>
      <c r="YW323" s="210"/>
      <c r="YX323" s="210"/>
      <c r="YY323" s="210"/>
      <c r="YZ323" s="210"/>
      <c r="ZA323" s="210"/>
      <c r="ZB323" s="210"/>
      <c r="ZC323" s="210"/>
      <c r="ZD323" s="210"/>
      <c r="ZE323" s="210"/>
      <c r="ZF323" s="210"/>
      <c r="ZG323" s="210"/>
      <c r="ZH323" s="210"/>
      <c r="ZI323" s="210"/>
      <c r="ZJ323" s="210"/>
      <c r="ZK323" s="210"/>
      <c r="ZL323" s="210"/>
      <c r="ZM323" s="210"/>
      <c r="ZN323" s="210"/>
      <c r="ZO323" s="210"/>
      <c r="ZP323" s="210"/>
      <c r="ZQ323" s="210"/>
      <c r="ZR323" s="210"/>
      <c r="ZS323" s="210"/>
      <c r="ZT323" s="210"/>
      <c r="ZU323" s="210"/>
      <c r="ZV323" s="210"/>
      <c r="ZW323" s="210"/>
      <c r="ZX323" s="210"/>
      <c r="ZY323" s="210"/>
      <c r="ZZ323" s="210"/>
      <c r="AAA323" s="210"/>
      <c r="AAB323" s="210"/>
      <c r="AAC323" s="210"/>
      <c r="AAD323" s="210"/>
      <c r="AAE323" s="210"/>
      <c r="AAF323" s="210"/>
      <c r="AAG323" s="210"/>
      <c r="AAH323" s="210"/>
      <c r="AAI323" s="210"/>
      <c r="AAJ323" s="210"/>
      <c r="AAK323" s="210"/>
      <c r="AAL323" s="210"/>
      <c r="AAM323" s="210"/>
      <c r="AAN323" s="210"/>
      <c r="AAO323" s="210"/>
      <c r="AAP323" s="210"/>
      <c r="AAQ323" s="210"/>
      <c r="AAR323" s="210"/>
      <c r="AAS323" s="210"/>
      <c r="AAT323" s="210"/>
      <c r="AAU323" s="210"/>
      <c r="AAV323" s="210"/>
      <c r="AAW323" s="210"/>
      <c r="AAX323" s="210"/>
      <c r="AAY323" s="210"/>
      <c r="AAZ323" s="210"/>
      <c r="ABA323" s="210"/>
      <c r="ABB323" s="210"/>
      <c r="ABC323" s="210"/>
      <c r="ABD323" s="210"/>
      <c r="ABE323" s="210"/>
      <c r="ABF323" s="210"/>
      <c r="ABG323" s="210"/>
      <c r="ABH323" s="210"/>
      <c r="ABI323" s="210"/>
      <c r="ABJ323" s="210"/>
      <c r="ABK323" s="210"/>
      <c r="ABL323" s="210"/>
      <c r="ABM323" s="210"/>
      <c r="ABN323" s="210"/>
      <c r="ABO323" s="210"/>
      <c r="ABP323" s="210"/>
      <c r="ABQ323" s="210"/>
      <c r="ABR323" s="210"/>
      <c r="ABS323" s="210"/>
      <c r="ABT323" s="210"/>
      <c r="ABU323" s="210"/>
      <c r="ABV323" s="210"/>
      <c r="ABW323" s="210"/>
      <c r="ABX323" s="210"/>
      <c r="ABY323" s="210"/>
      <c r="ABZ323" s="210"/>
      <c r="ACA323" s="210"/>
      <c r="ACB323" s="210"/>
      <c r="ACC323" s="210"/>
      <c r="ACD323" s="210"/>
      <c r="ACE323" s="210"/>
      <c r="ACF323" s="210"/>
      <c r="ACG323" s="210"/>
      <c r="ACH323" s="210"/>
      <c r="ACI323" s="210"/>
      <c r="ACJ323" s="210"/>
      <c r="ACK323" s="210"/>
      <c r="ACL323" s="210"/>
      <c r="ACM323" s="210"/>
      <c r="ACN323" s="210"/>
      <c r="ACO323" s="210"/>
      <c r="ACP323" s="210"/>
      <c r="ACQ323" s="210"/>
      <c r="ACR323" s="210"/>
      <c r="ACS323" s="210"/>
      <c r="ACT323" s="210"/>
      <c r="ACU323" s="210"/>
      <c r="ACV323" s="210"/>
      <c r="ACW323" s="210"/>
      <c r="ACX323" s="210"/>
      <c r="ACY323" s="210"/>
      <c r="ACZ323" s="210"/>
      <c r="ADA323" s="210"/>
      <c r="ADB323" s="210"/>
      <c r="ADC323" s="210"/>
      <c r="ADD323" s="210"/>
      <c r="ADE323" s="210"/>
      <c r="ADF323" s="210"/>
      <c r="ADG323" s="210"/>
      <c r="ADH323" s="210"/>
      <c r="ADI323" s="210"/>
      <c r="ADJ323" s="210"/>
      <c r="ADK323" s="210"/>
      <c r="ADL323" s="210"/>
      <c r="ADM323" s="210"/>
      <c r="ADN323" s="210"/>
    </row>
    <row r="324" spans="1:794" s="239" customFormat="1" x14ac:dyDescent="0.2">
      <c r="A324" s="236">
        <v>583</v>
      </c>
      <c r="B324" s="237" t="s">
        <v>1730</v>
      </c>
      <c r="C324" s="237" t="s">
        <v>1265</v>
      </c>
      <c r="D324" s="237" t="s">
        <v>1266</v>
      </c>
      <c r="E324" s="236" t="s">
        <v>621</v>
      </c>
      <c r="F324" s="237" t="s">
        <v>1267</v>
      </c>
      <c r="G324" s="238"/>
      <c r="H324" s="210"/>
      <c r="I324" s="210"/>
      <c r="J324" s="210"/>
      <c r="K324" s="210"/>
      <c r="L324" s="210"/>
      <c r="M324" s="210"/>
      <c r="N324" s="210"/>
      <c r="O324" s="210"/>
      <c r="P324" s="210"/>
      <c r="Q324" s="210"/>
      <c r="R324" s="210"/>
      <c r="S324" s="210"/>
      <c r="T324" s="210"/>
      <c r="U324" s="210"/>
      <c r="V324" s="210"/>
      <c r="W324" s="210"/>
      <c r="X324" s="210"/>
      <c r="Y324" s="210"/>
      <c r="Z324" s="210"/>
      <c r="AA324" s="210"/>
      <c r="AB324" s="210"/>
      <c r="AC324" s="210"/>
      <c r="AD324" s="210"/>
      <c r="AE324" s="210"/>
      <c r="AF324" s="210"/>
      <c r="AG324" s="210"/>
      <c r="AH324" s="210"/>
      <c r="AI324" s="210"/>
      <c r="AJ324" s="210"/>
      <c r="AK324" s="210"/>
      <c r="AL324" s="210"/>
      <c r="AM324" s="210"/>
      <c r="AN324" s="210"/>
      <c r="AO324" s="210"/>
      <c r="AP324" s="210"/>
      <c r="AQ324" s="210"/>
      <c r="AR324" s="210"/>
      <c r="AS324" s="210"/>
      <c r="AT324" s="210"/>
      <c r="AU324" s="210"/>
      <c r="AV324" s="210"/>
      <c r="AW324" s="210"/>
      <c r="AX324" s="210"/>
      <c r="AY324" s="210"/>
      <c r="AZ324" s="210"/>
      <c r="BA324" s="210"/>
      <c r="BB324" s="210"/>
      <c r="BC324" s="210"/>
      <c r="BD324" s="210"/>
      <c r="BE324" s="210"/>
      <c r="BF324" s="210"/>
      <c r="BG324" s="210"/>
      <c r="BH324" s="210"/>
      <c r="BI324" s="210"/>
      <c r="BJ324" s="210"/>
      <c r="BK324" s="210"/>
      <c r="BL324" s="210"/>
      <c r="BM324" s="210"/>
      <c r="BN324" s="210"/>
      <c r="BO324" s="210"/>
      <c r="BP324" s="210"/>
      <c r="BQ324" s="210"/>
      <c r="BR324" s="210"/>
      <c r="BS324" s="210"/>
      <c r="BT324" s="210"/>
      <c r="BU324" s="210"/>
      <c r="BV324" s="210"/>
      <c r="BW324" s="210"/>
      <c r="BX324" s="210"/>
      <c r="BY324" s="210"/>
      <c r="BZ324" s="210"/>
      <c r="CA324" s="210"/>
      <c r="CB324" s="210"/>
      <c r="CC324" s="210"/>
      <c r="CD324" s="210"/>
      <c r="CE324" s="210"/>
      <c r="CF324" s="210"/>
      <c r="CG324" s="210"/>
      <c r="CH324" s="210"/>
      <c r="CI324" s="210"/>
      <c r="CJ324" s="210"/>
      <c r="CK324" s="210"/>
      <c r="CL324" s="210"/>
      <c r="CM324" s="210"/>
      <c r="CN324" s="210"/>
      <c r="CO324" s="210"/>
      <c r="CP324" s="210"/>
      <c r="CQ324" s="210"/>
      <c r="CR324" s="210"/>
      <c r="CS324" s="210"/>
      <c r="CT324" s="210"/>
      <c r="CU324" s="210"/>
      <c r="CV324" s="210"/>
      <c r="CW324" s="210"/>
      <c r="CX324" s="210"/>
      <c r="CY324" s="210"/>
      <c r="CZ324" s="210"/>
      <c r="DA324" s="210"/>
      <c r="DB324" s="210"/>
      <c r="DC324" s="210"/>
      <c r="DD324" s="210"/>
      <c r="DE324" s="210"/>
      <c r="DF324" s="210"/>
      <c r="DG324" s="210"/>
      <c r="DH324" s="210"/>
      <c r="DI324" s="210"/>
      <c r="DJ324" s="210"/>
      <c r="DK324" s="210"/>
      <c r="DL324" s="210"/>
      <c r="DM324" s="210"/>
      <c r="DN324" s="210"/>
      <c r="DO324" s="210"/>
      <c r="DP324" s="210"/>
      <c r="DQ324" s="210"/>
      <c r="DR324" s="210"/>
      <c r="DS324" s="210"/>
      <c r="DT324" s="210"/>
      <c r="DU324" s="210"/>
      <c r="DV324" s="210"/>
      <c r="DW324" s="210"/>
      <c r="DX324" s="210"/>
      <c r="DY324" s="210"/>
      <c r="DZ324" s="210"/>
      <c r="EA324" s="210"/>
      <c r="EB324" s="210"/>
      <c r="EC324" s="210"/>
      <c r="ED324" s="210"/>
      <c r="EE324" s="210"/>
      <c r="EF324" s="210"/>
      <c r="EG324" s="210"/>
      <c r="EH324" s="210"/>
      <c r="EI324" s="210"/>
      <c r="EJ324" s="210"/>
      <c r="EK324" s="210"/>
      <c r="EL324" s="210"/>
      <c r="EM324" s="210"/>
      <c r="EN324" s="210"/>
      <c r="EO324" s="210"/>
      <c r="EP324" s="210"/>
      <c r="EQ324" s="210"/>
      <c r="ER324" s="210"/>
      <c r="ES324" s="210"/>
      <c r="ET324" s="210"/>
      <c r="EU324" s="210"/>
      <c r="EV324" s="210"/>
      <c r="EW324" s="210"/>
      <c r="EX324" s="210"/>
      <c r="EY324" s="210"/>
      <c r="EZ324" s="210"/>
      <c r="FA324" s="210"/>
      <c r="FB324" s="210"/>
      <c r="FC324" s="210"/>
      <c r="FD324" s="210"/>
      <c r="FE324" s="210"/>
      <c r="FF324" s="210"/>
      <c r="FG324" s="210"/>
      <c r="FH324" s="210"/>
      <c r="FI324" s="210"/>
      <c r="FJ324" s="210"/>
      <c r="FK324" s="210"/>
      <c r="FL324" s="210"/>
      <c r="FM324" s="210"/>
      <c r="FN324" s="210"/>
      <c r="FO324" s="210"/>
      <c r="FP324" s="210"/>
      <c r="FQ324" s="210"/>
      <c r="FR324" s="210"/>
      <c r="FS324" s="210"/>
      <c r="FT324" s="210"/>
      <c r="FU324" s="210"/>
      <c r="FV324" s="210"/>
      <c r="FW324" s="210"/>
      <c r="FX324" s="210"/>
      <c r="FY324" s="210"/>
      <c r="FZ324" s="210"/>
      <c r="GA324" s="210"/>
      <c r="GB324" s="210"/>
      <c r="GC324" s="210"/>
      <c r="GD324" s="210"/>
      <c r="GE324" s="210"/>
      <c r="GF324" s="210"/>
      <c r="GG324" s="210"/>
      <c r="GH324" s="210"/>
      <c r="GI324" s="210"/>
      <c r="GJ324" s="210"/>
      <c r="GK324" s="210"/>
      <c r="GL324" s="210"/>
      <c r="GM324" s="210"/>
      <c r="GN324" s="210"/>
      <c r="GO324" s="210"/>
      <c r="GP324" s="210"/>
      <c r="GQ324" s="210"/>
      <c r="GR324" s="210"/>
      <c r="GS324" s="210"/>
      <c r="GT324" s="210"/>
      <c r="GU324" s="210"/>
      <c r="GV324" s="210"/>
      <c r="GW324" s="210"/>
      <c r="GX324" s="210"/>
      <c r="GY324" s="210"/>
      <c r="GZ324" s="210"/>
      <c r="HA324" s="210"/>
      <c r="HB324" s="210"/>
      <c r="HC324" s="210"/>
      <c r="HD324" s="210"/>
      <c r="HE324" s="210"/>
      <c r="HF324" s="210"/>
      <c r="HG324" s="210"/>
      <c r="HH324" s="210"/>
      <c r="HI324" s="210"/>
      <c r="HJ324" s="210"/>
      <c r="HK324" s="210"/>
      <c r="HL324" s="210"/>
      <c r="HM324" s="210"/>
      <c r="HN324" s="210"/>
      <c r="HO324" s="210"/>
      <c r="HP324" s="210"/>
      <c r="HQ324" s="210"/>
      <c r="HR324" s="210"/>
      <c r="HS324" s="210"/>
      <c r="HT324" s="210"/>
      <c r="HU324" s="210"/>
      <c r="HV324" s="210"/>
      <c r="HW324" s="210"/>
      <c r="HX324" s="210"/>
      <c r="HY324" s="210"/>
      <c r="HZ324" s="210"/>
      <c r="IA324" s="210"/>
      <c r="IB324" s="210"/>
      <c r="IC324" s="210"/>
      <c r="ID324" s="210"/>
      <c r="IE324" s="210"/>
      <c r="IF324" s="210"/>
      <c r="IG324" s="210"/>
      <c r="IH324" s="210"/>
      <c r="II324" s="210"/>
      <c r="IJ324" s="210"/>
      <c r="IK324" s="210"/>
      <c r="IL324" s="210"/>
      <c r="IM324" s="210"/>
      <c r="IN324" s="210"/>
      <c r="IO324" s="210"/>
      <c r="IP324" s="210"/>
      <c r="IQ324" s="210"/>
      <c r="IR324" s="210"/>
      <c r="IS324" s="210"/>
      <c r="IT324" s="210"/>
      <c r="IU324" s="210"/>
      <c r="IV324" s="210"/>
      <c r="IW324" s="210"/>
      <c r="IX324" s="210"/>
      <c r="IY324" s="210"/>
      <c r="IZ324" s="210"/>
      <c r="JA324" s="210"/>
      <c r="JB324" s="210"/>
      <c r="JC324" s="210"/>
      <c r="JD324" s="210"/>
      <c r="JE324" s="210"/>
      <c r="JF324" s="210"/>
      <c r="JG324" s="210"/>
      <c r="JH324" s="210"/>
      <c r="JI324" s="210"/>
      <c r="JJ324" s="210"/>
      <c r="JK324" s="210"/>
      <c r="JL324" s="210"/>
      <c r="JM324" s="210"/>
      <c r="JN324" s="210"/>
      <c r="JO324" s="210"/>
      <c r="JP324" s="210"/>
      <c r="JQ324" s="210"/>
      <c r="JR324" s="210"/>
      <c r="JS324" s="210"/>
      <c r="JT324" s="210"/>
      <c r="JU324" s="210"/>
      <c r="JV324" s="210"/>
      <c r="JW324" s="210"/>
      <c r="JX324" s="210"/>
      <c r="JY324" s="210"/>
      <c r="JZ324" s="210"/>
      <c r="KA324" s="210"/>
      <c r="KB324" s="210"/>
      <c r="KC324" s="210"/>
      <c r="KD324" s="210"/>
      <c r="KE324" s="210"/>
      <c r="KF324" s="210"/>
      <c r="KG324" s="210"/>
      <c r="KH324" s="210"/>
      <c r="KI324" s="210"/>
      <c r="KJ324" s="210"/>
      <c r="KK324" s="210"/>
      <c r="KL324" s="210"/>
      <c r="KM324" s="210"/>
      <c r="KN324" s="210"/>
      <c r="KO324" s="210"/>
      <c r="KP324" s="210"/>
      <c r="KQ324" s="210"/>
      <c r="KR324" s="210"/>
      <c r="KS324" s="210"/>
      <c r="KT324" s="210"/>
      <c r="KU324" s="210"/>
      <c r="KV324" s="210"/>
      <c r="KW324" s="210"/>
      <c r="KX324" s="210"/>
      <c r="KY324" s="210"/>
      <c r="KZ324" s="210"/>
      <c r="LA324" s="210"/>
      <c r="LB324" s="210"/>
      <c r="LC324" s="210"/>
      <c r="LD324" s="210"/>
      <c r="LE324" s="210"/>
      <c r="LF324" s="210"/>
      <c r="LG324" s="210"/>
      <c r="LH324" s="210"/>
      <c r="LI324" s="210"/>
      <c r="LJ324" s="210"/>
      <c r="LK324" s="210"/>
      <c r="LL324" s="210"/>
      <c r="LM324" s="210"/>
      <c r="LN324" s="210"/>
      <c r="LO324" s="210"/>
      <c r="LP324" s="210"/>
      <c r="LQ324" s="210"/>
      <c r="LR324" s="210"/>
      <c r="LS324" s="210"/>
      <c r="LT324" s="210"/>
      <c r="LU324" s="210"/>
      <c r="LV324" s="210"/>
      <c r="LW324" s="210"/>
      <c r="LX324" s="210"/>
      <c r="LY324" s="210"/>
      <c r="LZ324" s="210"/>
      <c r="MA324" s="210"/>
      <c r="MB324" s="210"/>
      <c r="MC324" s="210"/>
      <c r="MD324" s="210"/>
      <c r="ME324" s="210"/>
      <c r="MF324" s="210"/>
      <c r="MG324" s="210"/>
      <c r="MH324" s="210"/>
      <c r="MI324" s="210"/>
      <c r="MJ324" s="210"/>
      <c r="MK324" s="210"/>
      <c r="ML324" s="210"/>
      <c r="MM324" s="210"/>
      <c r="MN324" s="210"/>
      <c r="MO324" s="210"/>
      <c r="MP324" s="210"/>
      <c r="MQ324" s="210"/>
      <c r="MR324" s="210"/>
      <c r="MS324" s="210"/>
      <c r="MT324" s="210"/>
      <c r="MU324" s="210"/>
      <c r="MV324" s="210"/>
      <c r="MW324" s="210"/>
      <c r="MX324" s="210"/>
      <c r="MY324" s="210"/>
      <c r="MZ324" s="210"/>
      <c r="NA324" s="210"/>
      <c r="NB324" s="210"/>
      <c r="NC324" s="210"/>
      <c r="ND324" s="210"/>
      <c r="NE324" s="210"/>
      <c r="NF324" s="210"/>
      <c r="NG324" s="210"/>
      <c r="NH324" s="210"/>
      <c r="NI324" s="210"/>
      <c r="NJ324" s="210"/>
      <c r="NK324" s="210"/>
      <c r="NL324" s="210"/>
      <c r="NM324" s="210"/>
      <c r="NN324" s="210"/>
      <c r="NO324" s="210"/>
      <c r="NP324" s="210"/>
      <c r="NQ324" s="210"/>
      <c r="NR324" s="210"/>
      <c r="NS324" s="210"/>
      <c r="NT324" s="210"/>
      <c r="NU324" s="210"/>
      <c r="NV324" s="210"/>
      <c r="NW324" s="210"/>
      <c r="NX324" s="210"/>
      <c r="NY324" s="210"/>
      <c r="NZ324" s="210"/>
      <c r="OA324" s="210"/>
      <c r="OB324" s="210"/>
      <c r="OC324" s="210"/>
      <c r="OD324" s="210"/>
      <c r="OE324" s="210"/>
      <c r="OF324" s="210"/>
      <c r="OG324" s="210"/>
      <c r="OH324" s="210"/>
      <c r="OI324" s="210"/>
      <c r="OJ324" s="210"/>
      <c r="OK324" s="210"/>
      <c r="OL324" s="210"/>
      <c r="OM324" s="210"/>
      <c r="ON324" s="210"/>
      <c r="OO324" s="210"/>
      <c r="OP324" s="210"/>
      <c r="OQ324" s="210"/>
      <c r="OR324" s="210"/>
      <c r="OS324" s="210"/>
      <c r="OT324" s="210"/>
      <c r="OU324" s="210"/>
      <c r="OV324" s="210"/>
      <c r="OW324" s="210"/>
      <c r="OX324" s="210"/>
      <c r="OY324" s="210"/>
      <c r="OZ324" s="210"/>
      <c r="PA324" s="210"/>
      <c r="PB324" s="210"/>
      <c r="PC324" s="210"/>
      <c r="PD324" s="210"/>
      <c r="PE324" s="210"/>
      <c r="PF324" s="210"/>
      <c r="PG324" s="210"/>
      <c r="PH324" s="210"/>
      <c r="PI324" s="210"/>
      <c r="PJ324" s="210"/>
      <c r="PK324" s="210"/>
      <c r="PL324" s="210"/>
      <c r="PM324" s="210"/>
      <c r="PN324" s="210"/>
      <c r="PO324" s="210"/>
      <c r="PP324" s="210"/>
      <c r="PQ324" s="210"/>
      <c r="PR324" s="210"/>
      <c r="PS324" s="210"/>
      <c r="PT324" s="210"/>
      <c r="PU324" s="210"/>
      <c r="PV324" s="210"/>
      <c r="PW324" s="210"/>
      <c r="PX324" s="210"/>
      <c r="PY324" s="210"/>
      <c r="PZ324" s="210"/>
      <c r="QA324" s="210"/>
      <c r="QB324" s="210"/>
      <c r="QC324" s="210"/>
      <c r="QD324" s="210"/>
      <c r="QE324" s="210"/>
      <c r="QF324" s="210"/>
      <c r="QG324" s="210"/>
      <c r="QH324" s="210"/>
      <c r="QI324" s="210"/>
      <c r="QJ324" s="210"/>
      <c r="QK324" s="210"/>
      <c r="QL324" s="210"/>
      <c r="QM324" s="210"/>
      <c r="QN324" s="210"/>
      <c r="QO324" s="210"/>
      <c r="QP324" s="210"/>
      <c r="QQ324" s="210"/>
      <c r="QR324" s="210"/>
      <c r="QS324" s="210"/>
      <c r="QT324" s="210"/>
      <c r="QU324" s="210"/>
      <c r="QV324" s="210"/>
      <c r="QW324" s="210"/>
      <c r="QX324" s="210"/>
      <c r="QY324" s="210"/>
      <c r="QZ324" s="210"/>
      <c r="RA324" s="210"/>
      <c r="RB324" s="210"/>
      <c r="RC324" s="210"/>
      <c r="RD324" s="210"/>
      <c r="RE324" s="210"/>
      <c r="RF324" s="210"/>
      <c r="RG324" s="210"/>
      <c r="RH324" s="210"/>
      <c r="RI324" s="210"/>
      <c r="RJ324" s="210"/>
      <c r="RK324" s="210"/>
      <c r="RL324" s="210"/>
      <c r="RM324" s="210"/>
      <c r="RN324" s="210"/>
      <c r="RO324" s="210"/>
      <c r="RP324" s="210"/>
      <c r="RQ324" s="210"/>
      <c r="RR324" s="210"/>
      <c r="RS324" s="210"/>
      <c r="RT324" s="210"/>
      <c r="RU324" s="210"/>
      <c r="RV324" s="210"/>
      <c r="RW324" s="210"/>
      <c r="RX324" s="210"/>
      <c r="RY324" s="210"/>
      <c r="RZ324" s="210"/>
      <c r="SA324" s="210"/>
      <c r="SB324" s="210"/>
      <c r="SC324" s="210"/>
      <c r="SD324" s="210"/>
      <c r="SE324" s="210"/>
      <c r="SF324" s="210"/>
      <c r="SG324" s="210"/>
      <c r="SH324" s="210"/>
      <c r="SI324" s="210"/>
      <c r="SJ324" s="210"/>
      <c r="SK324" s="210"/>
      <c r="SL324" s="210"/>
      <c r="SM324" s="210"/>
      <c r="SN324" s="210"/>
      <c r="SO324" s="210"/>
      <c r="SP324" s="210"/>
      <c r="SQ324" s="210"/>
      <c r="SR324" s="210"/>
      <c r="SS324" s="210"/>
      <c r="ST324" s="210"/>
      <c r="SU324" s="210"/>
      <c r="SV324" s="210"/>
      <c r="SW324" s="210"/>
      <c r="SX324" s="210"/>
      <c r="SY324" s="210"/>
      <c r="SZ324" s="210"/>
      <c r="TA324" s="210"/>
      <c r="TB324" s="210"/>
      <c r="TC324" s="210"/>
      <c r="TD324" s="210"/>
      <c r="TE324" s="210"/>
      <c r="TF324" s="210"/>
      <c r="TG324" s="210"/>
      <c r="TH324" s="210"/>
      <c r="TI324" s="210"/>
      <c r="TJ324" s="210"/>
      <c r="TK324" s="210"/>
      <c r="TL324" s="210"/>
      <c r="TM324" s="210"/>
      <c r="TN324" s="210"/>
      <c r="TO324" s="210"/>
      <c r="TP324" s="210"/>
      <c r="TQ324" s="210"/>
      <c r="TR324" s="210"/>
      <c r="TS324" s="210"/>
      <c r="TT324" s="210"/>
      <c r="TU324" s="210"/>
      <c r="TV324" s="210"/>
      <c r="TW324" s="210"/>
      <c r="TX324" s="210"/>
      <c r="TY324" s="210"/>
      <c r="TZ324" s="210"/>
      <c r="UA324" s="210"/>
      <c r="UB324" s="210"/>
      <c r="UC324" s="210"/>
      <c r="UD324" s="210"/>
      <c r="UE324" s="210"/>
      <c r="UF324" s="210"/>
      <c r="UG324" s="210"/>
      <c r="UH324" s="210"/>
      <c r="UI324" s="210"/>
      <c r="UJ324" s="210"/>
      <c r="UK324" s="210"/>
      <c r="UL324" s="210"/>
      <c r="UM324" s="210"/>
      <c r="UN324" s="210"/>
      <c r="UO324" s="210"/>
      <c r="UP324" s="210"/>
      <c r="UQ324" s="210"/>
      <c r="UR324" s="210"/>
      <c r="US324" s="210"/>
      <c r="UT324" s="210"/>
      <c r="UU324" s="210"/>
      <c r="UV324" s="210"/>
      <c r="UW324" s="210"/>
      <c r="UX324" s="210"/>
      <c r="UY324" s="210"/>
      <c r="UZ324" s="210"/>
      <c r="VA324" s="210"/>
      <c r="VB324" s="210"/>
      <c r="VC324" s="210"/>
      <c r="VD324" s="210"/>
      <c r="VE324" s="210"/>
      <c r="VF324" s="210"/>
      <c r="VG324" s="210"/>
      <c r="VH324" s="210"/>
      <c r="VI324" s="210"/>
      <c r="VJ324" s="210"/>
      <c r="VK324" s="210"/>
      <c r="VL324" s="210"/>
      <c r="VM324" s="210"/>
      <c r="VN324" s="210"/>
      <c r="VO324" s="210"/>
      <c r="VP324" s="210"/>
      <c r="VQ324" s="210"/>
      <c r="VR324" s="210"/>
      <c r="VS324" s="210"/>
      <c r="VT324" s="210"/>
      <c r="VU324" s="210"/>
      <c r="VV324" s="210"/>
      <c r="VW324" s="210"/>
      <c r="VX324" s="210"/>
      <c r="VY324" s="210"/>
      <c r="VZ324" s="210"/>
      <c r="WA324" s="210"/>
      <c r="WB324" s="210"/>
      <c r="WC324" s="210"/>
      <c r="WD324" s="210"/>
      <c r="WE324" s="210"/>
      <c r="WF324" s="210"/>
      <c r="WG324" s="210"/>
      <c r="WH324" s="210"/>
      <c r="WI324" s="210"/>
      <c r="WJ324" s="210"/>
      <c r="WK324" s="210"/>
      <c r="WL324" s="210"/>
      <c r="WM324" s="210"/>
      <c r="WN324" s="210"/>
      <c r="WO324" s="210"/>
      <c r="WP324" s="210"/>
      <c r="WQ324" s="210"/>
      <c r="WR324" s="210"/>
      <c r="WS324" s="210"/>
      <c r="WT324" s="210"/>
      <c r="WU324" s="210"/>
      <c r="WV324" s="210"/>
      <c r="WW324" s="210"/>
      <c r="WX324" s="210"/>
      <c r="WY324" s="210"/>
      <c r="WZ324" s="210"/>
      <c r="XA324" s="210"/>
      <c r="XB324" s="210"/>
      <c r="XC324" s="210"/>
      <c r="XD324" s="210"/>
      <c r="XE324" s="210"/>
      <c r="XF324" s="210"/>
      <c r="XG324" s="210"/>
      <c r="XH324" s="210"/>
      <c r="XI324" s="210"/>
      <c r="XJ324" s="210"/>
      <c r="XK324" s="210"/>
      <c r="XL324" s="210"/>
      <c r="XM324" s="210"/>
      <c r="XN324" s="210"/>
      <c r="XO324" s="210"/>
      <c r="XP324" s="210"/>
      <c r="XQ324" s="210"/>
      <c r="XR324" s="210"/>
      <c r="XS324" s="210"/>
      <c r="XT324" s="210"/>
      <c r="XU324" s="210"/>
      <c r="XV324" s="210"/>
      <c r="XW324" s="210"/>
      <c r="XX324" s="210"/>
      <c r="XY324" s="210"/>
      <c r="XZ324" s="210"/>
      <c r="YA324" s="210"/>
      <c r="YB324" s="210"/>
      <c r="YC324" s="210"/>
      <c r="YD324" s="210"/>
      <c r="YE324" s="210"/>
      <c r="YF324" s="210"/>
      <c r="YG324" s="210"/>
      <c r="YH324" s="210"/>
      <c r="YI324" s="210"/>
      <c r="YJ324" s="210"/>
      <c r="YK324" s="210"/>
      <c r="YL324" s="210"/>
      <c r="YM324" s="210"/>
      <c r="YN324" s="210"/>
      <c r="YO324" s="210"/>
      <c r="YP324" s="210"/>
      <c r="YQ324" s="210"/>
      <c r="YR324" s="210"/>
      <c r="YS324" s="210"/>
      <c r="YT324" s="210"/>
      <c r="YU324" s="210"/>
      <c r="YV324" s="210"/>
      <c r="YW324" s="210"/>
      <c r="YX324" s="210"/>
      <c r="YY324" s="210"/>
      <c r="YZ324" s="210"/>
      <c r="ZA324" s="210"/>
      <c r="ZB324" s="210"/>
      <c r="ZC324" s="210"/>
      <c r="ZD324" s="210"/>
      <c r="ZE324" s="210"/>
      <c r="ZF324" s="210"/>
      <c r="ZG324" s="210"/>
      <c r="ZH324" s="210"/>
      <c r="ZI324" s="210"/>
      <c r="ZJ324" s="210"/>
      <c r="ZK324" s="210"/>
      <c r="ZL324" s="210"/>
      <c r="ZM324" s="210"/>
      <c r="ZN324" s="210"/>
      <c r="ZO324" s="210"/>
      <c r="ZP324" s="210"/>
      <c r="ZQ324" s="210"/>
      <c r="ZR324" s="210"/>
      <c r="ZS324" s="210"/>
      <c r="ZT324" s="210"/>
      <c r="ZU324" s="210"/>
      <c r="ZV324" s="210"/>
      <c r="ZW324" s="210"/>
      <c r="ZX324" s="210"/>
      <c r="ZY324" s="210"/>
      <c r="ZZ324" s="210"/>
      <c r="AAA324" s="210"/>
      <c r="AAB324" s="210"/>
      <c r="AAC324" s="210"/>
      <c r="AAD324" s="210"/>
      <c r="AAE324" s="210"/>
      <c r="AAF324" s="210"/>
      <c r="AAG324" s="210"/>
      <c r="AAH324" s="210"/>
      <c r="AAI324" s="210"/>
      <c r="AAJ324" s="210"/>
      <c r="AAK324" s="210"/>
      <c r="AAL324" s="210"/>
      <c r="AAM324" s="210"/>
      <c r="AAN324" s="210"/>
      <c r="AAO324" s="210"/>
      <c r="AAP324" s="210"/>
      <c r="AAQ324" s="210"/>
      <c r="AAR324" s="210"/>
      <c r="AAS324" s="210"/>
      <c r="AAT324" s="210"/>
      <c r="AAU324" s="210"/>
      <c r="AAV324" s="210"/>
      <c r="AAW324" s="210"/>
      <c r="AAX324" s="210"/>
      <c r="AAY324" s="210"/>
      <c r="AAZ324" s="210"/>
      <c r="ABA324" s="210"/>
      <c r="ABB324" s="210"/>
      <c r="ABC324" s="210"/>
      <c r="ABD324" s="210"/>
      <c r="ABE324" s="210"/>
      <c r="ABF324" s="210"/>
      <c r="ABG324" s="210"/>
      <c r="ABH324" s="210"/>
      <c r="ABI324" s="210"/>
      <c r="ABJ324" s="210"/>
      <c r="ABK324" s="210"/>
      <c r="ABL324" s="210"/>
      <c r="ABM324" s="210"/>
      <c r="ABN324" s="210"/>
      <c r="ABO324" s="210"/>
      <c r="ABP324" s="210"/>
      <c r="ABQ324" s="210"/>
      <c r="ABR324" s="210"/>
      <c r="ABS324" s="210"/>
      <c r="ABT324" s="210"/>
      <c r="ABU324" s="210"/>
      <c r="ABV324" s="210"/>
      <c r="ABW324" s="210"/>
      <c r="ABX324" s="210"/>
      <c r="ABY324" s="210"/>
      <c r="ABZ324" s="210"/>
      <c r="ACA324" s="210"/>
      <c r="ACB324" s="210"/>
      <c r="ACC324" s="210"/>
      <c r="ACD324" s="210"/>
      <c r="ACE324" s="210"/>
      <c r="ACF324" s="210"/>
      <c r="ACG324" s="210"/>
      <c r="ACH324" s="210"/>
      <c r="ACI324" s="210"/>
      <c r="ACJ324" s="210"/>
      <c r="ACK324" s="210"/>
      <c r="ACL324" s="210"/>
      <c r="ACM324" s="210"/>
      <c r="ACN324" s="210"/>
      <c r="ACO324" s="210"/>
      <c r="ACP324" s="210"/>
      <c r="ACQ324" s="210"/>
      <c r="ACR324" s="210"/>
      <c r="ACS324" s="210"/>
      <c r="ACT324" s="210"/>
      <c r="ACU324" s="210"/>
      <c r="ACV324" s="210"/>
      <c r="ACW324" s="210"/>
      <c r="ACX324" s="210"/>
      <c r="ACY324" s="210"/>
      <c r="ACZ324" s="210"/>
      <c r="ADA324" s="210"/>
      <c r="ADB324" s="210"/>
      <c r="ADC324" s="210"/>
      <c r="ADD324" s="210"/>
      <c r="ADE324" s="210"/>
      <c r="ADF324" s="210"/>
      <c r="ADG324" s="210"/>
      <c r="ADH324" s="210"/>
      <c r="ADI324" s="210"/>
      <c r="ADJ324" s="210"/>
      <c r="ADK324" s="210"/>
      <c r="ADL324" s="210"/>
      <c r="ADM324" s="210"/>
      <c r="ADN324" s="210"/>
    </row>
    <row r="325" spans="1:794" ht="38.25" x14ac:dyDescent="0.2">
      <c r="A325" s="213">
        <v>584</v>
      </c>
      <c r="B325" s="219" t="s">
        <v>1731</v>
      </c>
      <c r="C325" s="219" t="s">
        <v>1732</v>
      </c>
      <c r="D325" s="219" t="s">
        <v>1733</v>
      </c>
      <c r="E325" s="213" t="s">
        <v>1268</v>
      </c>
      <c r="F325" s="219" t="s">
        <v>1410</v>
      </c>
      <c r="G325" s="204" t="s">
        <v>1403</v>
      </c>
    </row>
    <row r="326" spans="1:794" x14ac:dyDescent="0.2">
      <c r="A326" s="213">
        <v>585</v>
      </c>
      <c r="B326" s="219" t="s">
        <v>1734</v>
      </c>
      <c r="C326" s="219" t="s">
        <v>1269</v>
      </c>
      <c r="D326" s="219" t="s">
        <v>1270</v>
      </c>
      <c r="E326" s="213" t="s">
        <v>1271</v>
      </c>
      <c r="F326" s="219" t="s">
        <v>1272</v>
      </c>
      <c r="G326" s="204" t="s">
        <v>1385</v>
      </c>
    </row>
    <row r="327" spans="1:794" s="215" customFormat="1" ht="25.5" x14ac:dyDescent="0.2">
      <c r="A327" s="214">
        <v>586</v>
      </c>
      <c r="B327" s="214" t="s">
        <v>1273</v>
      </c>
      <c r="C327" s="214" t="s">
        <v>1274</v>
      </c>
      <c r="D327" s="214" t="s">
        <v>1275</v>
      </c>
      <c r="E327" s="214" t="s">
        <v>1276</v>
      </c>
      <c r="F327" s="214" t="s">
        <v>1277</v>
      </c>
      <c r="G327" s="205" t="s">
        <v>1370</v>
      </c>
      <c r="H327" s="210"/>
      <c r="I327" s="210"/>
      <c r="J327" s="210"/>
      <c r="K327" s="210"/>
      <c r="L327" s="210"/>
      <c r="M327" s="210"/>
      <c r="N327" s="210"/>
      <c r="O327" s="210"/>
      <c r="P327" s="210"/>
      <c r="Q327" s="210"/>
      <c r="R327" s="210"/>
      <c r="S327" s="210"/>
      <c r="T327" s="210"/>
      <c r="U327" s="210"/>
      <c r="V327" s="210"/>
      <c r="W327" s="210"/>
      <c r="X327" s="210"/>
      <c r="Y327" s="210"/>
      <c r="Z327" s="210"/>
      <c r="AA327" s="210"/>
      <c r="AB327" s="210"/>
      <c r="AC327" s="210"/>
      <c r="AD327" s="210"/>
      <c r="AE327" s="210"/>
      <c r="AF327" s="210"/>
      <c r="AG327" s="210"/>
      <c r="AH327" s="210"/>
      <c r="AI327" s="210"/>
      <c r="AJ327" s="210"/>
      <c r="AK327" s="210"/>
      <c r="AL327" s="210"/>
      <c r="AM327" s="210"/>
      <c r="AN327" s="210"/>
      <c r="AO327" s="210"/>
      <c r="AP327" s="210"/>
      <c r="AQ327" s="210"/>
      <c r="AR327" s="210"/>
      <c r="AS327" s="210"/>
      <c r="AT327" s="210"/>
      <c r="AU327" s="210"/>
      <c r="AV327" s="210"/>
      <c r="AW327" s="210"/>
      <c r="AX327" s="210"/>
      <c r="AY327" s="210"/>
      <c r="AZ327" s="210"/>
      <c r="BA327" s="210"/>
      <c r="BB327" s="210"/>
      <c r="BC327" s="210"/>
      <c r="BD327" s="210"/>
      <c r="BE327" s="210"/>
      <c r="BF327" s="210"/>
      <c r="BG327" s="210"/>
      <c r="BH327" s="210"/>
      <c r="BI327" s="210"/>
      <c r="BJ327" s="210"/>
      <c r="BK327" s="210"/>
      <c r="BL327" s="210"/>
      <c r="BM327" s="210"/>
      <c r="BN327" s="210"/>
      <c r="BO327" s="210"/>
      <c r="BP327" s="210"/>
      <c r="BQ327" s="210"/>
      <c r="BR327" s="210"/>
      <c r="BS327" s="210"/>
      <c r="BT327" s="210"/>
      <c r="BU327" s="210"/>
      <c r="BV327" s="210"/>
      <c r="BW327" s="210"/>
      <c r="BX327" s="210"/>
      <c r="BY327" s="210"/>
      <c r="BZ327" s="210"/>
      <c r="CA327" s="210"/>
      <c r="CB327" s="210"/>
      <c r="CC327" s="210"/>
      <c r="CD327" s="210"/>
      <c r="CE327" s="210"/>
      <c r="CF327" s="210"/>
      <c r="CG327" s="210"/>
      <c r="CH327" s="210"/>
      <c r="CI327" s="210"/>
      <c r="CJ327" s="210"/>
      <c r="CK327" s="210"/>
      <c r="CL327" s="210"/>
      <c r="CM327" s="210"/>
      <c r="CN327" s="210"/>
      <c r="CO327" s="210"/>
      <c r="CP327" s="210"/>
      <c r="CQ327" s="210"/>
      <c r="CR327" s="210"/>
      <c r="CS327" s="210"/>
      <c r="CT327" s="210"/>
      <c r="CU327" s="210"/>
      <c r="CV327" s="210"/>
      <c r="CW327" s="210"/>
      <c r="CX327" s="210"/>
      <c r="CY327" s="210"/>
      <c r="CZ327" s="210"/>
      <c r="DA327" s="210"/>
      <c r="DB327" s="210"/>
      <c r="DC327" s="210"/>
      <c r="DD327" s="210"/>
      <c r="DE327" s="210"/>
      <c r="DF327" s="210"/>
      <c r="DG327" s="210"/>
      <c r="DH327" s="210"/>
      <c r="DI327" s="210"/>
      <c r="DJ327" s="210"/>
      <c r="DK327" s="210"/>
      <c r="DL327" s="210"/>
      <c r="DM327" s="210"/>
      <c r="DN327" s="210"/>
      <c r="DO327" s="210"/>
      <c r="DP327" s="210"/>
      <c r="DQ327" s="210"/>
      <c r="DR327" s="210"/>
      <c r="DS327" s="210"/>
      <c r="DT327" s="210"/>
      <c r="DU327" s="210"/>
      <c r="DV327" s="210"/>
      <c r="DW327" s="210"/>
      <c r="DX327" s="210"/>
      <c r="DY327" s="210"/>
      <c r="DZ327" s="210"/>
      <c r="EA327" s="210"/>
      <c r="EB327" s="210"/>
      <c r="EC327" s="210"/>
      <c r="ED327" s="210"/>
      <c r="EE327" s="210"/>
      <c r="EF327" s="210"/>
      <c r="EG327" s="210"/>
      <c r="EH327" s="210"/>
      <c r="EI327" s="210"/>
      <c r="EJ327" s="210"/>
      <c r="EK327" s="210"/>
      <c r="EL327" s="210"/>
      <c r="EM327" s="210"/>
      <c r="EN327" s="210"/>
      <c r="EO327" s="210"/>
      <c r="EP327" s="210"/>
      <c r="EQ327" s="210"/>
      <c r="ER327" s="210"/>
      <c r="ES327" s="210"/>
      <c r="ET327" s="210"/>
      <c r="EU327" s="210"/>
      <c r="EV327" s="210"/>
      <c r="EW327" s="210"/>
      <c r="EX327" s="210"/>
      <c r="EY327" s="210"/>
      <c r="EZ327" s="210"/>
      <c r="FA327" s="210"/>
      <c r="FB327" s="210"/>
      <c r="FC327" s="210"/>
      <c r="FD327" s="210"/>
      <c r="FE327" s="210"/>
      <c r="FF327" s="210"/>
      <c r="FG327" s="210"/>
      <c r="FH327" s="210"/>
      <c r="FI327" s="210"/>
      <c r="FJ327" s="210"/>
      <c r="FK327" s="210"/>
      <c r="FL327" s="210"/>
      <c r="FM327" s="210"/>
      <c r="FN327" s="210"/>
      <c r="FO327" s="210"/>
      <c r="FP327" s="210"/>
      <c r="FQ327" s="210"/>
      <c r="FR327" s="210"/>
      <c r="FS327" s="210"/>
      <c r="FT327" s="210"/>
      <c r="FU327" s="210"/>
      <c r="FV327" s="210"/>
      <c r="FW327" s="210"/>
      <c r="FX327" s="210"/>
      <c r="FY327" s="210"/>
      <c r="FZ327" s="210"/>
      <c r="GA327" s="210"/>
      <c r="GB327" s="210"/>
      <c r="GC327" s="210"/>
      <c r="GD327" s="210"/>
      <c r="GE327" s="210"/>
      <c r="GF327" s="210"/>
      <c r="GG327" s="210"/>
      <c r="GH327" s="210"/>
      <c r="GI327" s="210"/>
      <c r="GJ327" s="210"/>
      <c r="GK327" s="210"/>
      <c r="GL327" s="210"/>
      <c r="GM327" s="210"/>
      <c r="GN327" s="210"/>
      <c r="GO327" s="210"/>
      <c r="GP327" s="210"/>
      <c r="GQ327" s="210"/>
      <c r="GR327" s="210"/>
      <c r="GS327" s="210"/>
      <c r="GT327" s="210"/>
      <c r="GU327" s="210"/>
      <c r="GV327" s="210"/>
      <c r="GW327" s="210"/>
      <c r="GX327" s="210"/>
      <c r="GY327" s="210"/>
      <c r="GZ327" s="210"/>
      <c r="HA327" s="210"/>
      <c r="HB327" s="210"/>
      <c r="HC327" s="210"/>
      <c r="HD327" s="210"/>
      <c r="HE327" s="210"/>
      <c r="HF327" s="210"/>
      <c r="HG327" s="210"/>
      <c r="HH327" s="210"/>
      <c r="HI327" s="210"/>
      <c r="HJ327" s="210"/>
      <c r="HK327" s="210"/>
      <c r="HL327" s="210"/>
      <c r="HM327" s="210"/>
      <c r="HN327" s="210"/>
      <c r="HO327" s="210"/>
      <c r="HP327" s="210"/>
      <c r="HQ327" s="210"/>
      <c r="HR327" s="210"/>
      <c r="HS327" s="210"/>
      <c r="HT327" s="210"/>
      <c r="HU327" s="210"/>
      <c r="HV327" s="210"/>
      <c r="HW327" s="210"/>
      <c r="HX327" s="210"/>
      <c r="HY327" s="210"/>
      <c r="HZ327" s="210"/>
      <c r="IA327" s="210"/>
      <c r="IB327" s="210"/>
      <c r="IC327" s="210"/>
      <c r="ID327" s="210"/>
      <c r="IE327" s="210"/>
      <c r="IF327" s="210"/>
      <c r="IG327" s="210"/>
      <c r="IH327" s="210"/>
      <c r="II327" s="210"/>
      <c r="IJ327" s="210"/>
      <c r="IK327" s="210"/>
      <c r="IL327" s="210"/>
      <c r="IM327" s="210"/>
      <c r="IN327" s="210"/>
      <c r="IO327" s="210"/>
      <c r="IP327" s="210"/>
      <c r="IQ327" s="210"/>
      <c r="IR327" s="210"/>
      <c r="IS327" s="210"/>
      <c r="IT327" s="210"/>
      <c r="IU327" s="210"/>
      <c r="IV327" s="210"/>
      <c r="IW327" s="210"/>
      <c r="IX327" s="210"/>
      <c r="IY327" s="210"/>
      <c r="IZ327" s="210"/>
      <c r="JA327" s="210"/>
      <c r="JB327" s="210"/>
      <c r="JC327" s="210"/>
      <c r="JD327" s="210"/>
      <c r="JE327" s="210"/>
      <c r="JF327" s="210"/>
      <c r="JG327" s="210"/>
      <c r="JH327" s="210"/>
      <c r="JI327" s="210"/>
      <c r="JJ327" s="210"/>
      <c r="JK327" s="210"/>
      <c r="JL327" s="210"/>
      <c r="JM327" s="210"/>
      <c r="JN327" s="210"/>
      <c r="JO327" s="210"/>
      <c r="JP327" s="210"/>
      <c r="JQ327" s="210"/>
      <c r="JR327" s="210"/>
      <c r="JS327" s="210"/>
      <c r="JT327" s="210"/>
      <c r="JU327" s="210"/>
      <c r="JV327" s="210"/>
      <c r="JW327" s="210"/>
      <c r="JX327" s="210"/>
      <c r="JY327" s="210"/>
      <c r="JZ327" s="210"/>
      <c r="KA327" s="210"/>
      <c r="KB327" s="210"/>
      <c r="KC327" s="210"/>
      <c r="KD327" s="210"/>
      <c r="KE327" s="210"/>
      <c r="KF327" s="210"/>
      <c r="KG327" s="210"/>
      <c r="KH327" s="210"/>
      <c r="KI327" s="210"/>
      <c r="KJ327" s="210"/>
      <c r="KK327" s="210"/>
      <c r="KL327" s="210"/>
      <c r="KM327" s="210"/>
      <c r="KN327" s="210"/>
      <c r="KO327" s="210"/>
      <c r="KP327" s="210"/>
      <c r="KQ327" s="210"/>
      <c r="KR327" s="210"/>
      <c r="KS327" s="210"/>
      <c r="KT327" s="210"/>
      <c r="KU327" s="210"/>
      <c r="KV327" s="210"/>
      <c r="KW327" s="210"/>
      <c r="KX327" s="210"/>
      <c r="KY327" s="210"/>
      <c r="KZ327" s="210"/>
      <c r="LA327" s="210"/>
      <c r="LB327" s="210"/>
      <c r="LC327" s="210"/>
      <c r="LD327" s="210"/>
      <c r="LE327" s="210"/>
      <c r="LF327" s="210"/>
      <c r="LG327" s="210"/>
      <c r="LH327" s="210"/>
      <c r="LI327" s="210"/>
      <c r="LJ327" s="210"/>
      <c r="LK327" s="210"/>
      <c r="LL327" s="210"/>
      <c r="LM327" s="210"/>
      <c r="LN327" s="210"/>
      <c r="LO327" s="210"/>
      <c r="LP327" s="210"/>
      <c r="LQ327" s="210"/>
      <c r="LR327" s="210"/>
      <c r="LS327" s="210"/>
      <c r="LT327" s="210"/>
      <c r="LU327" s="210"/>
      <c r="LV327" s="210"/>
      <c r="LW327" s="210"/>
      <c r="LX327" s="210"/>
      <c r="LY327" s="210"/>
      <c r="LZ327" s="210"/>
      <c r="MA327" s="210"/>
      <c r="MB327" s="210"/>
      <c r="MC327" s="210"/>
      <c r="MD327" s="210"/>
      <c r="ME327" s="210"/>
      <c r="MF327" s="210"/>
      <c r="MG327" s="210"/>
      <c r="MH327" s="210"/>
      <c r="MI327" s="210"/>
      <c r="MJ327" s="210"/>
      <c r="MK327" s="210"/>
      <c r="ML327" s="210"/>
      <c r="MM327" s="210"/>
      <c r="MN327" s="210"/>
      <c r="MO327" s="210"/>
      <c r="MP327" s="210"/>
      <c r="MQ327" s="210"/>
      <c r="MR327" s="210"/>
      <c r="MS327" s="210"/>
      <c r="MT327" s="210"/>
      <c r="MU327" s="210"/>
      <c r="MV327" s="210"/>
      <c r="MW327" s="210"/>
      <c r="MX327" s="210"/>
      <c r="MY327" s="210"/>
      <c r="MZ327" s="210"/>
      <c r="NA327" s="210"/>
      <c r="NB327" s="210"/>
      <c r="NC327" s="210"/>
      <c r="ND327" s="210"/>
      <c r="NE327" s="210"/>
      <c r="NF327" s="210"/>
      <c r="NG327" s="210"/>
      <c r="NH327" s="210"/>
      <c r="NI327" s="210"/>
      <c r="NJ327" s="210"/>
      <c r="NK327" s="210"/>
      <c r="NL327" s="210"/>
      <c r="NM327" s="210"/>
      <c r="NN327" s="210"/>
      <c r="NO327" s="210"/>
      <c r="NP327" s="210"/>
      <c r="NQ327" s="210"/>
      <c r="NR327" s="210"/>
      <c r="NS327" s="210"/>
      <c r="NT327" s="210"/>
      <c r="NU327" s="210"/>
      <c r="NV327" s="210"/>
      <c r="NW327" s="210"/>
      <c r="NX327" s="210"/>
      <c r="NY327" s="210"/>
      <c r="NZ327" s="210"/>
      <c r="OA327" s="210"/>
      <c r="OB327" s="210"/>
      <c r="OC327" s="210"/>
      <c r="OD327" s="210"/>
      <c r="OE327" s="210"/>
      <c r="OF327" s="210"/>
      <c r="OG327" s="210"/>
      <c r="OH327" s="210"/>
      <c r="OI327" s="210"/>
      <c r="OJ327" s="210"/>
      <c r="OK327" s="210"/>
      <c r="OL327" s="210"/>
      <c r="OM327" s="210"/>
      <c r="ON327" s="210"/>
      <c r="OO327" s="210"/>
      <c r="OP327" s="210"/>
      <c r="OQ327" s="210"/>
      <c r="OR327" s="210"/>
      <c r="OS327" s="210"/>
      <c r="OT327" s="210"/>
      <c r="OU327" s="210"/>
      <c r="OV327" s="210"/>
      <c r="OW327" s="210"/>
      <c r="OX327" s="210"/>
      <c r="OY327" s="210"/>
      <c r="OZ327" s="210"/>
      <c r="PA327" s="210"/>
      <c r="PB327" s="210"/>
      <c r="PC327" s="210"/>
      <c r="PD327" s="210"/>
      <c r="PE327" s="210"/>
      <c r="PF327" s="210"/>
      <c r="PG327" s="210"/>
      <c r="PH327" s="210"/>
      <c r="PI327" s="210"/>
      <c r="PJ327" s="210"/>
      <c r="PK327" s="210"/>
      <c r="PL327" s="210"/>
      <c r="PM327" s="210"/>
      <c r="PN327" s="210"/>
      <c r="PO327" s="210"/>
      <c r="PP327" s="210"/>
      <c r="PQ327" s="210"/>
      <c r="PR327" s="210"/>
      <c r="PS327" s="210"/>
      <c r="PT327" s="210"/>
      <c r="PU327" s="210"/>
      <c r="PV327" s="210"/>
      <c r="PW327" s="210"/>
      <c r="PX327" s="210"/>
      <c r="PY327" s="210"/>
      <c r="PZ327" s="210"/>
      <c r="QA327" s="210"/>
      <c r="QB327" s="210"/>
      <c r="QC327" s="210"/>
      <c r="QD327" s="210"/>
      <c r="QE327" s="210"/>
      <c r="QF327" s="210"/>
      <c r="QG327" s="210"/>
      <c r="QH327" s="210"/>
      <c r="QI327" s="210"/>
      <c r="QJ327" s="210"/>
      <c r="QK327" s="210"/>
      <c r="QL327" s="210"/>
      <c r="QM327" s="210"/>
      <c r="QN327" s="210"/>
      <c r="QO327" s="210"/>
      <c r="QP327" s="210"/>
      <c r="QQ327" s="210"/>
      <c r="QR327" s="210"/>
      <c r="QS327" s="210"/>
      <c r="QT327" s="210"/>
      <c r="QU327" s="210"/>
      <c r="QV327" s="210"/>
      <c r="QW327" s="210"/>
      <c r="QX327" s="210"/>
      <c r="QY327" s="210"/>
      <c r="QZ327" s="210"/>
      <c r="RA327" s="210"/>
      <c r="RB327" s="210"/>
      <c r="RC327" s="210"/>
      <c r="RD327" s="210"/>
      <c r="RE327" s="210"/>
      <c r="RF327" s="210"/>
      <c r="RG327" s="210"/>
      <c r="RH327" s="210"/>
      <c r="RI327" s="210"/>
      <c r="RJ327" s="210"/>
      <c r="RK327" s="210"/>
      <c r="RL327" s="210"/>
      <c r="RM327" s="210"/>
      <c r="RN327" s="210"/>
      <c r="RO327" s="210"/>
      <c r="RP327" s="210"/>
      <c r="RQ327" s="210"/>
      <c r="RR327" s="210"/>
      <c r="RS327" s="210"/>
      <c r="RT327" s="210"/>
      <c r="RU327" s="210"/>
      <c r="RV327" s="210"/>
      <c r="RW327" s="210"/>
      <c r="RX327" s="210"/>
      <c r="RY327" s="210"/>
      <c r="RZ327" s="210"/>
      <c r="SA327" s="210"/>
      <c r="SB327" s="210"/>
      <c r="SC327" s="210"/>
      <c r="SD327" s="210"/>
      <c r="SE327" s="210"/>
      <c r="SF327" s="210"/>
      <c r="SG327" s="210"/>
      <c r="SH327" s="210"/>
      <c r="SI327" s="210"/>
      <c r="SJ327" s="210"/>
      <c r="SK327" s="210"/>
      <c r="SL327" s="210"/>
      <c r="SM327" s="210"/>
      <c r="SN327" s="210"/>
      <c r="SO327" s="210"/>
      <c r="SP327" s="210"/>
      <c r="SQ327" s="210"/>
      <c r="SR327" s="210"/>
      <c r="SS327" s="210"/>
      <c r="ST327" s="210"/>
      <c r="SU327" s="210"/>
      <c r="SV327" s="210"/>
      <c r="SW327" s="210"/>
      <c r="SX327" s="210"/>
      <c r="SY327" s="210"/>
      <c r="SZ327" s="210"/>
      <c r="TA327" s="210"/>
      <c r="TB327" s="210"/>
      <c r="TC327" s="210"/>
      <c r="TD327" s="210"/>
      <c r="TE327" s="210"/>
      <c r="TF327" s="210"/>
      <c r="TG327" s="210"/>
      <c r="TH327" s="210"/>
      <c r="TI327" s="210"/>
      <c r="TJ327" s="210"/>
      <c r="TK327" s="210"/>
      <c r="TL327" s="210"/>
      <c r="TM327" s="210"/>
      <c r="TN327" s="210"/>
      <c r="TO327" s="210"/>
      <c r="TP327" s="210"/>
      <c r="TQ327" s="210"/>
      <c r="TR327" s="210"/>
      <c r="TS327" s="210"/>
      <c r="TT327" s="210"/>
      <c r="TU327" s="210"/>
      <c r="TV327" s="210"/>
      <c r="TW327" s="210"/>
      <c r="TX327" s="210"/>
      <c r="TY327" s="210"/>
      <c r="TZ327" s="210"/>
      <c r="UA327" s="210"/>
      <c r="UB327" s="210"/>
      <c r="UC327" s="210"/>
      <c r="UD327" s="210"/>
      <c r="UE327" s="210"/>
      <c r="UF327" s="210"/>
      <c r="UG327" s="210"/>
      <c r="UH327" s="210"/>
      <c r="UI327" s="210"/>
      <c r="UJ327" s="210"/>
      <c r="UK327" s="210"/>
      <c r="UL327" s="210"/>
      <c r="UM327" s="210"/>
      <c r="UN327" s="210"/>
      <c r="UO327" s="210"/>
      <c r="UP327" s="210"/>
      <c r="UQ327" s="210"/>
      <c r="UR327" s="210"/>
      <c r="US327" s="210"/>
      <c r="UT327" s="210"/>
      <c r="UU327" s="210"/>
      <c r="UV327" s="210"/>
      <c r="UW327" s="210"/>
      <c r="UX327" s="210"/>
      <c r="UY327" s="210"/>
      <c r="UZ327" s="210"/>
      <c r="VA327" s="210"/>
      <c r="VB327" s="210"/>
      <c r="VC327" s="210"/>
      <c r="VD327" s="210"/>
      <c r="VE327" s="210"/>
      <c r="VF327" s="210"/>
      <c r="VG327" s="210"/>
      <c r="VH327" s="210"/>
      <c r="VI327" s="210"/>
      <c r="VJ327" s="210"/>
      <c r="VK327" s="210"/>
      <c r="VL327" s="210"/>
      <c r="VM327" s="210"/>
      <c r="VN327" s="210"/>
      <c r="VO327" s="210"/>
      <c r="VP327" s="210"/>
      <c r="VQ327" s="210"/>
      <c r="VR327" s="210"/>
      <c r="VS327" s="210"/>
      <c r="VT327" s="210"/>
      <c r="VU327" s="210"/>
      <c r="VV327" s="210"/>
      <c r="VW327" s="210"/>
      <c r="VX327" s="210"/>
      <c r="VY327" s="210"/>
      <c r="VZ327" s="210"/>
      <c r="WA327" s="210"/>
      <c r="WB327" s="210"/>
      <c r="WC327" s="210"/>
      <c r="WD327" s="210"/>
      <c r="WE327" s="210"/>
      <c r="WF327" s="210"/>
      <c r="WG327" s="210"/>
      <c r="WH327" s="210"/>
      <c r="WI327" s="210"/>
      <c r="WJ327" s="210"/>
      <c r="WK327" s="210"/>
      <c r="WL327" s="210"/>
      <c r="WM327" s="210"/>
      <c r="WN327" s="210"/>
      <c r="WO327" s="210"/>
      <c r="WP327" s="210"/>
      <c r="WQ327" s="210"/>
      <c r="WR327" s="210"/>
      <c r="WS327" s="210"/>
      <c r="WT327" s="210"/>
      <c r="WU327" s="210"/>
      <c r="WV327" s="210"/>
      <c r="WW327" s="210"/>
      <c r="WX327" s="210"/>
      <c r="WY327" s="210"/>
      <c r="WZ327" s="210"/>
      <c r="XA327" s="210"/>
      <c r="XB327" s="210"/>
      <c r="XC327" s="210"/>
      <c r="XD327" s="210"/>
      <c r="XE327" s="210"/>
      <c r="XF327" s="210"/>
      <c r="XG327" s="210"/>
      <c r="XH327" s="210"/>
      <c r="XI327" s="210"/>
      <c r="XJ327" s="210"/>
      <c r="XK327" s="210"/>
      <c r="XL327" s="210"/>
      <c r="XM327" s="210"/>
      <c r="XN327" s="210"/>
      <c r="XO327" s="210"/>
      <c r="XP327" s="210"/>
      <c r="XQ327" s="210"/>
      <c r="XR327" s="210"/>
      <c r="XS327" s="210"/>
      <c r="XT327" s="210"/>
      <c r="XU327" s="210"/>
      <c r="XV327" s="210"/>
      <c r="XW327" s="210"/>
      <c r="XX327" s="210"/>
      <c r="XY327" s="210"/>
      <c r="XZ327" s="210"/>
      <c r="YA327" s="210"/>
      <c r="YB327" s="210"/>
      <c r="YC327" s="210"/>
      <c r="YD327" s="210"/>
      <c r="YE327" s="210"/>
      <c r="YF327" s="210"/>
      <c r="YG327" s="210"/>
      <c r="YH327" s="210"/>
      <c r="YI327" s="210"/>
      <c r="YJ327" s="210"/>
      <c r="YK327" s="210"/>
      <c r="YL327" s="210"/>
      <c r="YM327" s="210"/>
      <c r="YN327" s="210"/>
      <c r="YO327" s="210"/>
      <c r="YP327" s="210"/>
      <c r="YQ327" s="210"/>
      <c r="YR327" s="210"/>
      <c r="YS327" s="210"/>
      <c r="YT327" s="210"/>
      <c r="YU327" s="210"/>
      <c r="YV327" s="210"/>
      <c r="YW327" s="210"/>
      <c r="YX327" s="210"/>
      <c r="YY327" s="210"/>
      <c r="YZ327" s="210"/>
      <c r="ZA327" s="210"/>
      <c r="ZB327" s="210"/>
      <c r="ZC327" s="210"/>
      <c r="ZD327" s="210"/>
      <c r="ZE327" s="210"/>
      <c r="ZF327" s="210"/>
      <c r="ZG327" s="210"/>
      <c r="ZH327" s="210"/>
      <c r="ZI327" s="210"/>
      <c r="ZJ327" s="210"/>
      <c r="ZK327" s="210"/>
      <c r="ZL327" s="210"/>
      <c r="ZM327" s="210"/>
      <c r="ZN327" s="210"/>
      <c r="ZO327" s="210"/>
      <c r="ZP327" s="210"/>
      <c r="ZQ327" s="210"/>
      <c r="ZR327" s="210"/>
      <c r="ZS327" s="210"/>
      <c r="ZT327" s="210"/>
      <c r="ZU327" s="210"/>
      <c r="ZV327" s="210"/>
      <c r="ZW327" s="210"/>
      <c r="ZX327" s="210"/>
      <c r="ZY327" s="210"/>
      <c r="ZZ327" s="210"/>
      <c r="AAA327" s="210"/>
      <c r="AAB327" s="210"/>
      <c r="AAC327" s="210"/>
      <c r="AAD327" s="210"/>
      <c r="AAE327" s="210"/>
      <c r="AAF327" s="210"/>
      <c r="AAG327" s="210"/>
      <c r="AAH327" s="210"/>
      <c r="AAI327" s="210"/>
      <c r="AAJ327" s="210"/>
      <c r="AAK327" s="210"/>
      <c r="AAL327" s="210"/>
      <c r="AAM327" s="210"/>
      <c r="AAN327" s="210"/>
      <c r="AAO327" s="210"/>
      <c r="AAP327" s="210"/>
      <c r="AAQ327" s="210"/>
      <c r="AAR327" s="210"/>
      <c r="AAS327" s="210"/>
      <c r="AAT327" s="210"/>
      <c r="AAU327" s="210"/>
      <c r="AAV327" s="210"/>
      <c r="AAW327" s="210"/>
      <c r="AAX327" s="210"/>
      <c r="AAY327" s="210"/>
      <c r="AAZ327" s="210"/>
      <c r="ABA327" s="210"/>
      <c r="ABB327" s="210"/>
      <c r="ABC327" s="210"/>
      <c r="ABD327" s="210"/>
      <c r="ABE327" s="210"/>
      <c r="ABF327" s="210"/>
      <c r="ABG327" s="210"/>
      <c r="ABH327" s="210"/>
      <c r="ABI327" s="210"/>
      <c r="ABJ327" s="210"/>
      <c r="ABK327" s="210"/>
      <c r="ABL327" s="210"/>
      <c r="ABM327" s="210"/>
      <c r="ABN327" s="210"/>
      <c r="ABO327" s="210"/>
      <c r="ABP327" s="210"/>
      <c r="ABQ327" s="210"/>
      <c r="ABR327" s="210"/>
      <c r="ABS327" s="210"/>
      <c r="ABT327" s="210"/>
      <c r="ABU327" s="210"/>
      <c r="ABV327" s="210"/>
      <c r="ABW327" s="210"/>
      <c r="ABX327" s="210"/>
      <c r="ABY327" s="210"/>
      <c r="ABZ327" s="210"/>
      <c r="ACA327" s="210"/>
      <c r="ACB327" s="210"/>
      <c r="ACC327" s="210"/>
      <c r="ACD327" s="210"/>
      <c r="ACE327" s="210"/>
      <c r="ACF327" s="210"/>
      <c r="ACG327" s="210"/>
      <c r="ACH327" s="210"/>
      <c r="ACI327" s="210"/>
      <c r="ACJ327" s="210"/>
      <c r="ACK327" s="210"/>
      <c r="ACL327" s="210"/>
      <c r="ACM327" s="210"/>
      <c r="ACN327" s="210"/>
      <c r="ACO327" s="210"/>
      <c r="ACP327" s="210"/>
      <c r="ACQ327" s="210"/>
      <c r="ACR327" s="210"/>
      <c r="ACS327" s="210"/>
      <c r="ACT327" s="210"/>
      <c r="ACU327" s="210"/>
      <c r="ACV327" s="210"/>
      <c r="ACW327" s="210"/>
      <c r="ACX327" s="210"/>
      <c r="ACY327" s="210"/>
      <c r="ACZ327" s="210"/>
      <c r="ADA327" s="210"/>
      <c r="ADB327" s="210"/>
      <c r="ADC327" s="210"/>
      <c r="ADD327" s="210"/>
      <c r="ADE327" s="210"/>
      <c r="ADF327" s="210"/>
      <c r="ADG327" s="210"/>
      <c r="ADH327" s="210"/>
      <c r="ADI327" s="210"/>
      <c r="ADJ327" s="210"/>
      <c r="ADK327" s="210"/>
      <c r="ADL327" s="210"/>
      <c r="ADM327" s="210"/>
      <c r="ADN327" s="210"/>
    </row>
    <row r="328" spans="1:794" x14ac:dyDescent="0.2">
      <c r="A328" s="213">
        <v>596</v>
      </c>
      <c r="B328" s="219" t="s">
        <v>1735</v>
      </c>
      <c r="C328" s="219" t="s">
        <v>1278</v>
      </c>
      <c r="D328" s="219" t="s">
        <v>1279</v>
      </c>
      <c r="E328" s="213" t="s">
        <v>625</v>
      </c>
      <c r="F328" s="219" t="s">
        <v>1280</v>
      </c>
      <c r="G328" s="204"/>
    </row>
    <row r="329" spans="1:794" x14ac:dyDescent="0.2">
      <c r="A329" s="213">
        <v>597</v>
      </c>
      <c r="B329" s="219" t="s">
        <v>1736</v>
      </c>
      <c r="C329" s="219" t="s">
        <v>626</v>
      </c>
      <c r="D329" s="219" t="s">
        <v>627</v>
      </c>
      <c r="E329" s="213" t="s">
        <v>628</v>
      </c>
      <c r="F329" s="219" t="s">
        <v>1281</v>
      </c>
      <c r="G329" s="204"/>
    </row>
    <row r="330" spans="1:794" x14ac:dyDescent="0.2">
      <c r="A330" s="213">
        <v>598</v>
      </c>
      <c r="B330" s="219" t="s">
        <v>1737</v>
      </c>
      <c r="C330" s="219" t="s">
        <v>629</v>
      </c>
      <c r="D330" s="219" t="s">
        <v>630</v>
      </c>
      <c r="E330" s="213" t="s">
        <v>625</v>
      </c>
      <c r="F330" s="219" t="s">
        <v>1282</v>
      </c>
      <c r="G330" s="204"/>
    </row>
    <row r="331" spans="1:794" x14ac:dyDescent="0.2">
      <c r="A331" s="213">
        <v>599</v>
      </c>
      <c r="B331" s="219" t="s">
        <v>1689</v>
      </c>
      <c r="C331" s="219" t="s">
        <v>1283</v>
      </c>
      <c r="D331" s="219" t="s">
        <v>1284</v>
      </c>
      <c r="E331" s="213" t="s">
        <v>625</v>
      </c>
      <c r="F331" s="219" t="s">
        <v>1285</v>
      </c>
      <c r="G331" s="204"/>
    </row>
    <row r="332" spans="1:794" x14ac:dyDescent="0.2">
      <c r="A332" s="213">
        <v>600</v>
      </c>
      <c r="B332" s="219" t="s">
        <v>1738</v>
      </c>
      <c r="C332" s="219" t="s">
        <v>543</v>
      </c>
      <c r="D332" s="219" t="s">
        <v>631</v>
      </c>
      <c r="E332" s="213" t="s">
        <v>1286</v>
      </c>
      <c r="F332" s="219" t="s">
        <v>1287</v>
      </c>
      <c r="G332" s="204"/>
    </row>
    <row r="333" spans="1:794" x14ac:dyDescent="0.2">
      <c r="A333" s="213">
        <v>601</v>
      </c>
      <c r="B333" s="219" t="s">
        <v>1739</v>
      </c>
      <c r="C333" s="219" t="s">
        <v>1288</v>
      </c>
      <c r="D333" s="219" t="s">
        <v>1740</v>
      </c>
      <c r="E333" s="213" t="s">
        <v>632</v>
      </c>
      <c r="F333" s="219" t="s">
        <v>1289</v>
      </c>
      <c r="G333" s="207"/>
    </row>
    <row r="334" spans="1:794" x14ac:dyDescent="0.2">
      <c r="A334" s="213">
        <v>602</v>
      </c>
      <c r="B334" s="219" t="s">
        <v>1741</v>
      </c>
      <c r="C334" s="219" t="s">
        <v>1290</v>
      </c>
      <c r="D334" s="219" t="s">
        <v>1284</v>
      </c>
      <c r="E334" s="213" t="s">
        <v>625</v>
      </c>
      <c r="F334" s="219" t="s">
        <v>1285</v>
      </c>
      <c r="G334" s="204"/>
    </row>
    <row r="335" spans="1:794" x14ac:dyDescent="0.2">
      <c r="A335" s="213">
        <v>603</v>
      </c>
      <c r="B335" s="219" t="s">
        <v>1742</v>
      </c>
      <c r="C335" s="219" t="s">
        <v>543</v>
      </c>
      <c r="D335" s="219" t="s">
        <v>1291</v>
      </c>
      <c r="E335" s="213" t="s">
        <v>625</v>
      </c>
      <c r="F335" s="219" t="s">
        <v>1292</v>
      </c>
      <c r="G335" s="204"/>
    </row>
    <row r="336" spans="1:794" x14ac:dyDescent="0.2">
      <c r="A336" s="213">
        <v>604</v>
      </c>
      <c r="B336" s="219" t="s">
        <v>1465</v>
      </c>
      <c r="C336" s="219" t="s">
        <v>1293</v>
      </c>
      <c r="D336" s="219" t="s">
        <v>1294</v>
      </c>
      <c r="E336" s="213" t="s">
        <v>625</v>
      </c>
      <c r="F336" s="219" t="s">
        <v>1295</v>
      </c>
      <c r="G336" s="204"/>
    </row>
    <row r="337" spans="1:794" x14ac:dyDescent="0.2">
      <c r="A337" s="213">
        <v>605</v>
      </c>
      <c r="B337" s="219" t="s">
        <v>1743</v>
      </c>
      <c r="C337" s="219" t="s">
        <v>1296</v>
      </c>
      <c r="D337" s="219" t="s">
        <v>1297</v>
      </c>
      <c r="E337" s="213" t="s">
        <v>632</v>
      </c>
      <c r="F337" s="219" t="s">
        <v>1298</v>
      </c>
      <c r="G337" s="204"/>
    </row>
    <row r="338" spans="1:794" x14ac:dyDescent="0.2">
      <c r="A338" s="213">
        <v>606</v>
      </c>
      <c r="B338" s="219" t="s">
        <v>1642</v>
      </c>
      <c r="C338" s="219" t="s">
        <v>633</v>
      </c>
      <c r="D338" s="219" t="s">
        <v>634</v>
      </c>
      <c r="E338" s="213" t="s">
        <v>625</v>
      </c>
      <c r="F338" s="219" t="s">
        <v>1299</v>
      </c>
      <c r="G338" s="204"/>
    </row>
    <row r="339" spans="1:794" x14ac:dyDescent="0.2">
      <c r="A339" s="213">
        <v>608</v>
      </c>
      <c r="B339" s="219" t="s">
        <v>1744</v>
      </c>
      <c r="C339" s="219" t="s">
        <v>1300</v>
      </c>
      <c r="D339" s="219" t="s">
        <v>1301</v>
      </c>
      <c r="E339" s="213" t="s">
        <v>625</v>
      </c>
      <c r="F339" s="219" t="s">
        <v>1302</v>
      </c>
      <c r="G339" s="204"/>
    </row>
    <row r="340" spans="1:794" x14ac:dyDescent="0.2">
      <c r="A340" s="213">
        <v>609</v>
      </c>
      <c r="B340" s="219" t="s">
        <v>1745</v>
      </c>
      <c r="C340" s="219" t="s">
        <v>1303</v>
      </c>
      <c r="D340" s="219" t="s">
        <v>627</v>
      </c>
      <c r="E340" s="213" t="s">
        <v>628</v>
      </c>
      <c r="F340" s="219" t="s">
        <v>1281</v>
      </c>
      <c r="G340" s="204"/>
    </row>
    <row r="341" spans="1:794" x14ac:dyDescent="0.2">
      <c r="A341" s="213">
        <v>610</v>
      </c>
      <c r="B341" s="219" t="s">
        <v>1746</v>
      </c>
      <c r="C341" s="219" t="s">
        <v>1304</v>
      </c>
      <c r="D341" s="219" t="s">
        <v>1305</v>
      </c>
      <c r="E341" s="213" t="s">
        <v>632</v>
      </c>
      <c r="F341" s="219" t="s">
        <v>1306</v>
      </c>
      <c r="G341" s="204"/>
    </row>
    <row r="342" spans="1:794" x14ac:dyDescent="0.2">
      <c r="A342" s="213">
        <v>614</v>
      </c>
      <c r="B342" s="219" t="s">
        <v>1522</v>
      </c>
      <c r="C342" s="219" t="s">
        <v>1307</v>
      </c>
      <c r="D342" s="219" t="s">
        <v>1308</v>
      </c>
      <c r="E342" s="213" t="s">
        <v>625</v>
      </c>
      <c r="F342" s="219" t="s">
        <v>1309</v>
      </c>
      <c r="G342" s="204"/>
    </row>
    <row r="343" spans="1:794" x14ac:dyDescent="0.2">
      <c r="A343" s="213">
        <v>615</v>
      </c>
      <c r="B343" s="219" t="s">
        <v>1747</v>
      </c>
      <c r="C343" s="219" t="s">
        <v>635</v>
      </c>
      <c r="D343" s="219" t="s">
        <v>636</v>
      </c>
      <c r="E343" s="213" t="s">
        <v>625</v>
      </c>
      <c r="F343" s="219" t="s">
        <v>1310</v>
      </c>
      <c r="G343" s="204"/>
    </row>
    <row r="344" spans="1:794" ht="25.5" x14ac:dyDescent="0.2">
      <c r="A344" s="213">
        <v>616</v>
      </c>
      <c r="B344" s="219" t="s">
        <v>1607</v>
      </c>
      <c r="C344" s="219" t="s">
        <v>1748</v>
      </c>
      <c r="D344" s="219" t="s">
        <v>1749</v>
      </c>
      <c r="E344" s="213" t="s">
        <v>1750</v>
      </c>
      <c r="F344" s="219" t="s">
        <v>1311</v>
      </c>
      <c r="G344" s="204" t="s">
        <v>1367</v>
      </c>
    </row>
    <row r="345" spans="1:794" s="215" customFormat="1" ht="25.5" x14ac:dyDescent="0.2">
      <c r="A345" s="214">
        <v>617</v>
      </c>
      <c r="B345" s="214" t="s">
        <v>1312</v>
      </c>
      <c r="C345" s="214" t="s">
        <v>1313</v>
      </c>
      <c r="D345" s="214" t="s">
        <v>1314</v>
      </c>
      <c r="E345" s="214" t="s">
        <v>1315</v>
      </c>
      <c r="F345" s="214" t="s">
        <v>1316</v>
      </c>
      <c r="G345" s="205" t="s">
        <v>1368</v>
      </c>
      <c r="H345" s="210"/>
      <c r="I345" s="210"/>
      <c r="J345" s="210"/>
      <c r="K345" s="210"/>
      <c r="L345" s="210"/>
      <c r="M345" s="210"/>
      <c r="N345" s="210"/>
      <c r="O345" s="210"/>
      <c r="P345" s="210"/>
      <c r="Q345" s="210"/>
      <c r="R345" s="210"/>
      <c r="S345" s="210"/>
      <c r="T345" s="210"/>
      <c r="U345" s="210"/>
      <c r="V345" s="210"/>
      <c r="W345" s="210"/>
      <c r="X345" s="210"/>
      <c r="Y345" s="210"/>
      <c r="Z345" s="210"/>
      <c r="AA345" s="210"/>
      <c r="AB345" s="210"/>
      <c r="AC345" s="210"/>
      <c r="AD345" s="210"/>
      <c r="AE345" s="210"/>
      <c r="AF345" s="210"/>
      <c r="AG345" s="210"/>
      <c r="AH345" s="210"/>
      <c r="AI345" s="210"/>
      <c r="AJ345" s="210"/>
      <c r="AK345" s="210"/>
      <c r="AL345" s="210"/>
      <c r="AM345" s="210"/>
      <c r="AN345" s="210"/>
      <c r="AO345" s="210"/>
      <c r="AP345" s="210"/>
      <c r="AQ345" s="210"/>
      <c r="AR345" s="210"/>
      <c r="AS345" s="210"/>
      <c r="AT345" s="210"/>
      <c r="AU345" s="210"/>
      <c r="AV345" s="210"/>
      <c r="AW345" s="210"/>
      <c r="AX345" s="210"/>
      <c r="AY345" s="210"/>
      <c r="AZ345" s="210"/>
      <c r="BA345" s="210"/>
      <c r="BB345" s="210"/>
      <c r="BC345" s="210"/>
      <c r="BD345" s="210"/>
      <c r="BE345" s="210"/>
      <c r="BF345" s="210"/>
      <c r="BG345" s="210"/>
      <c r="BH345" s="210"/>
      <c r="BI345" s="210"/>
      <c r="BJ345" s="210"/>
      <c r="BK345" s="210"/>
      <c r="BL345" s="210"/>
      <c r="BM345" s="210"/>
      <c r="BN345" s="210"/>
      <c r="BO345" s="210"/>
      <c r="BP345" s="210"/>
      <c r="BQ345" s="210"/>
      <c r="BR345" s="210"/>
      <c r="BS345" s="210"/>
      <c r="BT345" s="210"/>
      <c r="BU345" s="210"/>
      <c r="BV345" s="210"/>
      <c r="BW345" s="210"/>
      <c r="BX345" s="210"/>
      <c r="BY345" s="210"/>
      <c r="BZ345" s="210"/>
      <c r="CA345" s="210"/>
      <c r="CB345" s="210"/>
      <c r="CC345" s="210"/>
      <c r="CD345" s="210"/>
      <c r="CE345" s="210"/>
      <c r="CF345" s="210"/>
      <c r="CG345" s="210"/>
      <c r="CH345" s="210"/>
      <c r="CI345" s="210"/>
      <c r="CJ345" s="210"/>
      <c r="CK345" s="210"/>
      <c r="CL345" s="210"/>
      <c r="CM345" s="210"/>
      <c r="CN345" s="210"/>
      <c r="CO345" s="210"/>
      <c r="CP345" s="210"/>
      <c r="CQ345" s="210"/>
      <c r="CR345" s="210"/>
      <c r="CS345" s="210"/>
      <c r="CT345" s="210"/>
      <c r="CU345" s="210"/>
      <c r="CV345" s="210"/>
      <c r="CW345" s="210"/>
      <c r="CX345" s="210"/>
      <c r="CY345" s="210"/>
      <c r="CZ345" s="210"/>
      <c r="DA345" s="210"/>
      <c r="DB345" s="210"/>
      <c r="DC345" s="210"/>
      <c r="DD345" s="210"/>
      <c r="DE345" s="210"/>
      <c r="DF345" s="210"/>
      <c r="DG345" s="210"/>
      <c r="DH345" s="210"/>
      <c r="DI345" s="210"/>
      <c r="DJ345" s="210"/>
      <c r="DK345" s="210"/>
      <c r="DL345" s="210"/>
      <c r="DM345" s="210"/>
      <c r="DN345" s="210"/>
      <c r="DO345" s="210"/>
      <c r="DP345" s="210"/>
      <c r="DQ345" s="210"/>
      <c r="DR345" s="210"/>
      <c r="DS345" s="210"/>
      <c r="DT345" s="210"/>
      <c r="DU345" s="210"/>
      <c r="DV345" s="210"/>
      <c r="DW345" s="210"/>
      <c r="DX345" s="210"/>
      <c r="DY345" s="210"/>
      <c r="DZ345" s="210"/>
      <c r="EA345" s="210"/>
      <c r="EB345" s="210"/>
      <c r="EC345" s="210"/>
      <c r="ED345" s="210"/>
      <c r="EE345" s="210"/>
      <c r="EF345" s="210"/>
      <c r="EG345" s="210"/>
      <c r="EH345" s="210"/>
      <c r="EI345" s="210"/>
      <c r="EJ345" s="210"/>
      <c r="EK345" s="210"/>
      <c r="EL345" s="210"/>
      <c r="EM345" s="210"/>
      <c r="EN345" s="210"/>
      <c r="EO345" s="210"/>
      <c r="EP345" s="210"/>
      <c r="EQ345" s="210"/>
      <c r="ER345" s="210"/>
      <c r="ES345" s="210"/>
      <c r="ET345" s="210"/>
      <c r="EU345" s="210"/>
      <c r="EV345" s="210"/>
      <c r="EW345" s="210"/>
      <c r="EX345" s="210"/>
      <c r="EY345" s="210"/>
      <c r="EZ345" s="210"/>
      <c r="FA345" s="210"/>
      <c r="FB345" s="210"/>
      <c r="FC345" s="210"/>
      <c r="FD345" s="210"/>
      <c r="FE345" s="210"/>
      <c r="FF345" s="210"/>
      <c r="FG345" s="210"/>
      <c r="FH345" s="210"/>
      <c r="FI345" s="210"/>
      <c r="FJ345" s="210"/>
      <c r="FK345" s="210"/>
      <c r="FL345" s="210"/>
      <c r="FM345" s="210"/>
      <c r="FN345" s="210"/>
      <c r="FO345" s="210"/>
      <c r="FP345" s="210"/>
      <c r="FQ345" s="210"/>
      <c r="FR345" s="210"/>
      <c r="FS345" s="210"/>
      <c r="FT345" s="210"/>
      <c r="FU345" s="210"/>
      <c r="FV345" s="210"/>
      <c r="FW345" s="210"/>
      <c r="FX345" s="210"/>
      <c r="FY345" s="210"/>
      <c r="FZ345" s="210"/>
      <c r="GA345" s="210"/>
      <c r="GB345" s="210"/>
      <c r="GC345" s="210"/>
      <c r="GD345" s="210"/>
      <c r="GE345" s="210"/>
      <c r="GF345" s="210"/>
      <c r="GG345" s="210"/>
      <c r="GH345" s="210"/>
      <c r="GI345" s="210"/>
      <c r="GJ345" s="210"/>
      <c r="GK345" s="210"/>
      <c r="GL345" s="210"/>
      <c r="GM345" s="210"/>
      <c r="GN345" s="210"/>
      <c r="GO345" s="210"/>
      <c r="GP345" s="210"/>
      <c r="GQ345" s="210"/>
      <c r="GR345" s="210"/>
      <c r="GS345" s="210"/>
      <c r="GT345" s="210"/>
      <c r="GU345" s="210"/>
      <c r="GV345" s="210"/>
      <c r="GW345" s="210"/>
      <c r="GX345" s="210"/>
      <c r="GY345" s="210"/>
      <c r="GZ345" s="210"/>
      <c r="HA345" s="210"/>
      <c r="HB345" s="210"/>
      <c r="HC345" s="210"/>
      <c r="HD345" s="210"/>
      <c r="HE345" s="210"/>
      <c r="HF345" s="210"/>
      <c r="HG345" s="210"/>
      <c r="HH345" s="210"/>
      <c r="HI345" s="210"/>
      <c r="HJ345" s="210"/>
      <c r="HK345" s="210"/>
      <c r="HL345" s="210"/>
      <c r="HM345" s="210"/>
      <c r="HN345" s="210"/>
      <c r="HO345" s="210"/>
      <c r="HP345" s="210"/>
      <c r="HQ345" s="210"/>
      <c r="HR345" s="210"/>
      <c r="HS345" s="210"/>
      <c r="HT345" s="210"/>
      <c r="HU345" s="210"/>
      <c r="HV345" s="210"/>
      <c r="HW345" s="210"/>
      <c r="HX345" s="210"/>
      <c r="HY345" s="210"/>
      <c r="HZ345" s="210"/>
      <c r="IA345" s="210"/>
      <c r="IB345" s="210"/>
      <c r="IC345" s="210"/>
      <c r="ID345" s="210"/>
      <c r="IE345" s="210"/>
      <c r="IF345" s="210"/>
      <c r="IG345" s="210"/>
      <c r="IH345" s="210"/>
      <c r="II345" s="210"/>
      <c r="IJ345" s="210"/>
      <c r="IK345" s="210"/>
      <c r="IL345" s="210"/>
      <c r="IM345" s="210"/>
      <c r="IN345" s="210"/>
      <c r="IO345" s="210"/>
      <c r="IP345" s="210"/>
      <c r="IQ345" s="210"/>
      <c r="IR345" s="210"/>
      <c r="IS345" s="210"/>
      <c r="IT345" s="210"/>
      <c r="IU345" s="210"/>
      <c r="IV345" s="210"/>
      <c r="IW345" s="210"/>
      <c r="IX345" s="210"/>
      <c r="IY345" s="210"/>
      <c r="IZ345" s="210"/>
      <c r="JA345" s="210"/>
      <c r="JB345" s="210"/>
      <c r="JC345" s="210"/>
      <c r="JD345" s="210"/>
      <c r="JE345" s="210"/>
      <c r="JF345" s="210"/>
      <c r="JG345" s="210"/>
      <c r="JH345" s="210"/>
      <c r="JI345" s="210"/>
      <c r="JJ345" s="210"/>
      <c r="JK345" s="210"/>
      <c r="JL345" s="210"/>
      <c r="JM345" s="210"/>
      <c r="JN345" s="210"/>
      <c r="JO345" s="210"/>
      <c r="JP345" s="210"/>
      <c r="JQ345" s="210"/>
      <c r="JR345" s="210"/>
      <c r="JS345" s="210"/>
      <c r="JT345" s="210"/>
      <c r="JU345" s="210"/>
      <c r="JV345" s="210"/>
      <c r="JW345" s="210"/>
      <c r="JX345" s="210"/>
      <c r="JY345" s="210"/>
      <c r="JZ345" s="210"/>
      <c r="KA345" s="210"/>
      <c r="KB345" s="210"/>
      <c r="KC345" s="210"/>
      <c r="KD345" s="210"/>
      <c r="KE345" s="210"/>
      <c r="KF345" s="210"/>
      <c r="KG345" s="210"/>
      <c r="KH345" s="210"/>
      <c r="KI345" s="210"/>
      <c r="KJ345" s="210"/>
      <c r="KK345" s="210"/>
      <c r="KL345" s="210"/>
      <c r="KM345" s="210"/>
      <c r="KN345" s="210"/>
      <c r="KO345" s="210"/>
      <c r="KP345" s="210"/>
      <c r="KQ345" s="210"/>
      <c r="KR345" s="210"/>
      <c r="KS345" s="210"/>
      <c r="KT345" s="210"/>
      <c r="KU345" s="210"/>
      <c r="KV345" s="210"/>
      <c r="KW345" s="210"/>
      <c r="KX345" s="210"/>
      <c r="KY345" s="210"/>
      <c r="KZ345" s="210"/>
      <c r="LA345" s="210"/>
      <c r="LB345" s="210"/>
      <c r="LC345" s="210"/>
      <c r="LD345" s="210"/>
      <c r="LE345" s="210"/>
      <c r="LF345" s="210"/>
      <c r="LG345" s="210"/>
      <c r="LH345" s="210"/>
      <c r="LI345" s="210"/>
      <c r="LJ345" s="210"/>
      <c r="LK345" s="210"/>
      <c r="LL345" s="210"/>
      <c r="LM345" s="210"/>
      <c r="LN345" s="210"/>
      <c r="LO345" s="210"/>
      <c r="LP345" s="210"/>
      <c r="LQ345" s="210"/>
      <c r="LR345" s="210"/>
      <c r="LS345" s="210"/>
      <c r="LT345" s="210"/>
      <c r="LU345" s="210"/>
      <c r="LV345" s="210"/>
      <c r="LW345" s="210"/>
      <c r="LX345" s="210"/>
      <c r="LY345" s="210"/>
      <c r="LZ345" s="210"/>
      <c r="MA345" s="210"/>
      <c r="MB345" s="210"/>
      <c r="MC345" s="210"/>
      <c r="MD345" s="210"/>
      <c r="ME345" s="210"/>
      <c r="MF345" s="210"/>
      <c r="MG345" s="210"/>
      <c r="MH345" s="210"/>
      <c r="MI345" s="210"/>
      <c r="MJ345" s="210"/>
      <c r="MK345" s="210"/>
      <c r="ML345" s="210"/>
      <c r="MM345" s="210"/>
      <c r="MN345" s="210"/>
      <c r="MO345" s="210"/>
      <c r="MP345" s="210"/>
      <c r="MQ345" s="210"/>
      <c r="MR345" s="210"/>
      <c r="MS345" s="210"/>
      <c r="MT345" s="210"/>
      <c r="MU345" s="210"/>
      <c r="MV345" s="210"/>
      <c r="MW345" s="210"/>
      <c r="MX345" s="210"/>
      <c r="MY345" s="210"/>
      <c r="MZ345" s="210"/>
      <c r="NA345" s="210"/>
      <c r="NB345" s="210"/>
      <c r="NC345" s="210"/>
      <c r="ND345" s="210"/>
      <c r="NE345" s="210"/>
      <c r="NF345" s="210"/>
      <c r="NG345" s="210"/>
      <c r="NH345" s="210"/>
      <c r="NI345" s="210"/>
      <c r="NJ345" s="210"/>
      <c r="NK345" s="210"/>
      <c r="NL345" s="210"/>
      <c r="NM345" s="210"/>
      <c r="NN345" s="210"/>
      <c r="NO345" s="210"/>
      <c r="NP345" s="210"/>
      <c r="NQ345" s="210"/>
      <c r="NR345" s="210"/>
      <c r="NS345" s="210"/>
      <c r="NT345" s="210"/>
      <c r="NU345" s="210"/>
      <c r="NV345" s="210"/>
      <c r="NW345" s="210"/>
      <c r="NX345" s="210"/>
      <c r="NY345" s="210"/>
      <c r="NZ345" s="210"/>
      <c r="OA345" s="210"/>
      <c r="OB345" s="210"/>
      <c r="OC345" s="210"/>
      <c r="OD345" s="210"/>
      <c r="OE345" s="210"/>
      <c r="OF345" s="210"/>
      <c r="OG345" s="210"/>
      <c r="OH345" s="210"/>
      <c r="OI345" s="210"/>
      <c r="OJ345" s="210"/>
      <c r="OK345" s="210"/>
      <c r="OL345" s="210"/>
      <c r="OM345" s="210"/>
      <c r="ON345" s="210"/>
      <c r="OO345" s="210"/>
      <c r="OP345" s="210"/>
      <c r="OQ345" s="210"/>
      <c r="OR345" s="210"/>
      <c r="OS345" s="210"/>
      <c r="OT345" s="210"/>
      <c r="OU345" s="210"/>
      <c r="OV345" s="210"/>
      <c r="OW345" s="210"/>
      <c r="OX345" s="210"/>
      <c r="OY345" s="210"/>
      <c r="OZ345" s="210"/>
      <c r="PA345" s="210"/>
      <c r="PB345" s="210"/>
      <c r="PC345" s="210"/>
      <c r="PD345" s="210"/>
      <c r="PE345" s="210"/>
      <c r="PF345" s="210"/>
      <c r="PG345" s="210"/>
      <c r="PH345" s="210"/>
      <c r="PI345" s="210"/>
      <c r="PJ345" s="210"/>
      <c r="PK345" s="210"/>
      <c r="PL345" s="210"/>
      <c r="PM345" s="210"/>
      <c r="PN345" s="210"/>
      <c r="PO345" s="210"/>
      <c r="PP345" s="210"/>
      <c r="PQ345" s="210"/>
      <c r="PR345" s="210"/>
      <c r="PS345" s="210"/>
      <c r="PT345" s="210"/>
      <c r="PU345" s="210"/>
      <c r="PV345" s="210"/>
      <c r="PW345" s="210"/>
      <c r="PX345" s="210"/>
      <c r="PY345" s="210"/>
      <c r="PZ345" s="210"/>
      <c r="QA345" s="210"/>
      <c r="QB345" s="210"/>
      <c r="QC345" s="210"/>
      <c r="QD345" s="210"/>
      <c r="QE345" s="210"/>
      <c r="QF345" s="210"/>
      <c r="QG345" s="210"/>
      <c r="QH345" s="210"/>
      <c r="QI345" s="210"/>
      <c r="QJ345" s="210"/>
      <c r="QK345" s="210"/>
      <c r="QL345" s="210"/>
      <c r="QM345" s="210"/>
      <c r="QN345" s="210"/>
      <c r="QO345" s="210"/>
      <c r="QP345" s="210"/>
      <c r="QQ345" s="210"/>
      <c r="QR345" s="210"/>
      <c r="QS345" s="210"/>
      <c r="QT345" s="210"/>
      <c r="QU345" s="210"/>
      <c r="QV345" s="210"/>
      <c r="QW345" s="210"/>
      <c r="QX345" s="210"/>
      <c r="QY345" s="210"/>
      <c r="QZ345" s="210"/>
      <c r="RA345" s="210"/>
      <c r="RB345" s="210"/>
      <c r="RC345" s="210"/>
      <c r="RD345" s="210"/>
      <c r="RE345" s="210"/>
      <c r="RF345" s="210"/>
      <c r="RG345" s="210"/>
      <c r="RH345" s="210"/>
      <c r="RI345" s="210"/>
      <c r="RJ345" s="210"/>
      <c r="RK345" s="210"/>
      <c r="RL345" s="210"/>
      <c r="RM345" s="210"/>
      <c r="RN345" s="210"/>
      <c r="RO345" s="210"/>
      <c r="RP345" s="210"/>
      <c r="RQ345" s="210"/>
      <c r="RR345" s="210"/>
      <c r="RS345" s="210"/>
      <c r="RT345" s="210"/>
      <c r="RU345" s="210"/>
      <c r="RV345" s="210"/>
      <c r="RW345" s="210"/>
      <c r="RX345" s="210"/>
      <c r="RY345" s="210"/>
      <c r="RZ345" s="210"/>
      <c r="SA345" s="210"/>
      <c r="SB345" s="210"/>
      <c r="SC345" s="210"/>
      <c r="SD345" s="210"/>
      <c r="SE345" s="210"/>
      <c r="SF345" s="210"/>
      <c r="SG345" s="210"/>
      <c r="SH345" s="210"/>
      <c r="SI345" s="210"/>
      <c r="SJ345" s="210"/>
      <c r="SK345" s="210"/>
      <c r="SL345" s="210"/>
      <c r="SM345" s="210"/>
      <c r="SN345" s="210"/>
      <c r="SO345" s="210"/>
      <c r="SP345" s="210"/>
      <c r="SQ345" s="210"/>
      <c r="SR345" s="210"/>
      <c r="SS345" s="210"/>
      <c r="ST345" s="210"/>
      <c r="SU345" s="210"/>
      <c r="SV345" s="210"/>
      <c r="SW345" s="210"/>
      <c r="SX345" s="210"/>
      <c r="SY345" s="210"/>
      <c r="SZ345" s="210"/>
      <c r="TA345" s="210"/>
      <c r="TB345" s="210"/>
      <c r="TC345" s="210"/>
      <c r="TD345" s="210"/>
      <c r="TE345" s="210"/>
      <c r="TF345" s="210"/>
      <c r="TG345" s="210"/>
      <c r="TH345" s="210"/>
      <c r="TI345" s="210"/>
      <c r="TJ345" s="210"/>
      <c r="TK345" s="210"/>
      <c r="TL345" s="210"/>
      <c r="TM345" s="210"/>
      <c r="TN345" s="210"/>
      <c r="TO345" s="210"/>
      <c r="TP345" s="210"/>
      <c r="TQ345" s="210"/>
      <c r="TR345" s="210"/>
      <c r="TS345" s="210"/>
      <c r="TT345" s="210"/>
      <c r="TU345" s="210"/>
      <c r="TV345" s="210"/>
      <c r="TW345" s="210"/>
      <c r="TX345" s="210"/>
      <c r="TY345" s="210"/>
      <c r="TZ345" s="210"/>
      <c r="UA345" s="210"/>
      <c r="UB345" s="210"/>
      <c r="UC345" s="210"/>
      <c r="UD345" s="210"/>
      <c r="UE345" s="210"/>
      <c r="UF345" s="210"/>
      <c r="UG345" s="210"/>
      <c r="UH345" s="210"/>
      <c r="UI345" s="210"/>
      <c r="UJ345" s="210"/>
      <c r="UK345" s="210"/>
      <c r="UL345" s="210"/>
      <c r="UM345" s="210"/>
      <c r="UN345" s="210"/>
      <c r="UO345" s="210"/>
      <c r="UP345" s="210"/>
      <c r="UQ345" s="210"/>
      <c r="UR345" s="210"/>
      <c r="US345" s="210"/>
      <c r="UT345" s="210"/>
      <c r="UU345" s="210"/>
      <c r="UV345" s="210"/>
      <c r="UW345" s="210"/>
      <c r="UX345" s="210"/>
      <c r="UY345" s="210"/>
      <c r="UZ345" s="210"/>
      <c r="VA345" s="210"/>
      <c r="VB345" s="210"/>
      <c r="VC345" s="210"/>
      <c r="VD345" s="210"/>
      <c r="VE345" s="210"/>
      <c r="VF345" s="210"/>
      <c r="VG345" s="210"/>
      <c r="VH345" s="210"/>
      <c r="VI345" s="210"/>
      <c r="VJ345" s="210"/>
      <c r="VK345" s="210"/>
      <c r="VL345" s="210"/>
      <c r="VM345" s="210"/>
      <c r="VN345" s="210"/>
      <c r="VO345" s="210"/>
      <c r="VP345" s="210"/>
      <c r="VQ345" s="210"/>
      <c r="VR345" s="210"/>
      <c r="VS345" s="210"/>
      <c r="VT345" s="210"/>
      <c r="VU345" s="210"/>
      <c r="VV345" s="210"/>
      <c r="VW345" s="210"/>
      <c r="VX345" s="210"/>
      <c r="VY345" s="210"/>
      <c r="VZ345" s="210"/>
      <c r="WA345" s="210"/>
      <c r="WB345" s="210"/>
      <c r="WC345" s="210"/>
      <c r="WD345" s="210"/>
      <c r="WE345" s="210"/>
      <c r="WF345" s="210"/>
      <c r="WG345" s="210"/>
      <c r="WH345" s="210"/>
      <c r="WI345" s="210"/>
      <c r="WJ345" s="210"/>
      <c r="WK345" s="210"/>
      <c r="WL345" s="210"/>
      <c r="WM345" s="210"/>
      <c r="WN345" s="210"/>
      <c r="WO345" s="210"/>
      <c r="WP345" s="210"/>
      <c r="WQ345" s="210"/>
      <c r="WR345" s="210"/>
      <c r="WS345" s="210"/>
      <c r="WT345" s="210"/>
      <c r="WU345" s="210"/>
      <c r="WV345" s="210"/>
      <c r="WW345" s="210"/>
      <c r="WX345" s="210"/>
      <c r="WY345" s="210"/>
      <c r="WZ345" s="210"/>
      <c r="XA345" s="210"/>
      <c r="XB345" s="210"/>
      <c r="XC345" s="210"/>
      <c r="XD345" s="210"/>
      <c r="XE345" s="210"/>
      <c r="XF345" s="210"/>
      <c r="XG345" s="210"/>
      <c r="XH345" s="210"/>
      <c r="XI345" s="210"/>
      <c r="XJ345" s="210"/>
      <c r="XK345" s="210"/>
      <c r="XL345" s="210"/>
      <c r="XM345" s="210"/>
      <c r="XN345" s="210"/>
      <c r="XO345" s="210"/>
      <c r="XP345" s="210"/>
      <c r="XQ345" s="210"/>
      <c r="XR345" s="210"/>
      <c r="XS345" s="210"/>
      <c r="XT345" s="210"/>
      <c r="XU345" s="210"/>
      <c r="XV345" s="210"/>
      <c r="XW345" s="210"/>
      <c r="XX345" s="210"/>
      <c r="XY345" s="210"/>
      <c r="XZ345" s="210"/>
      <c r="YA345" s="210"/>
      <c r="YB345" s="210"/>
      <c r="YC345" s="210"/>
      <c r="YD345" s="210"/>
      <c r="YE345" s="210"/>
      <c r="YF345" s="210"/>
      <c r="YG345" s="210"/>
      <c r="YH345" s="210"/>
      <c r="YI345" s="210"/>
      <c r="YJ345" s="210"/>
      <c r="YK345" s="210"/>
      <c r="YL345" s="210"/>
      <c r="YM345" s="210"/>
      <c r="YN345" s="210"/>
      <c r="YO345" s="210"/>
      <c r="YP345" s="210"/>
      <c r="YQ345" s="210"/>
      <c r="YR345" s="210"/>
      <c r="YS345" s="210"/>
      <c r="YT345" s="210"/>
      <c r="YU345" s="210"/>
      <c r="YV345" s="210"/>
      <c r="YW345" s="210"/>
      <c r="YX345" s="210"/>
      <c r="YY345" s="210"/>
      <c r="YZ345" s="210"/>
      <c r="ZA345" s="210"/>
      <c r="ZB345" s="210"/>
      <c r="ZC345" s="210"/>
      <c r="ZD345" s="210"/>
      <c r="ZE345" s="210"/>
      <c r="ZF345" s="210"/>
      <c r="ZG345" s="210"/>
      <c r="ZH345" s="210"/>
      <c r="ZI345" s="210"/>
      <c r="ZJ345" s="210"/>
      <c r="ZK345" s="210"/>
      <c r="ZL345" s="210"/>
      <c r="ZM345" s="210"/>
      <c r="ZN345" s="210"/>
      <c r="ZO345" s="210"/>
      <c r="ZP345" s="210"/>
      <c r="ZQ345" s="210"/>
      <c r="ZR345" s="210"/>
      <c r="ZS345" s="210"/>
      <c r="ZT345" s="210"/>
      <c r="ZU345" s="210"/>
      <c r="ZV345" s="210"/>
      <c r="ZW345" s="210"/>
      <c r="ZX345" s="210"/>
      <c r="ZY345" s="210"/>
      <c r="ZZ345" s="210"/>
      <c r="AAA345" s="210"/>
      <c r="AAB345" s="210"/>
      <c r="AAC345" s="210"/>
      <c r="AAD345" s="210"/>
      <c r="AAE345" s="210"/>
      <c r="AAF345" s="210"/>
      <c r="AAG345" s="210"/>
      <c r="AAH345" s="210"/>
      <c r="AAI345" s="210"/>
      <c r="AAJ345" s="210"/>
      <c r="AAK345" s="210"/>
      <c r="AAL345" s="210"/>
      <c r="AAM345" s="210"/>
      <c r="AAN345" s="210"/>
      <c r="AAO345" s="210"/>
      <c r="AAP345" s="210"/>
      <c r="AAQ345" s="210"/>
      <c r="AAR345" s="210"/>
      <c r="AAS345" s="210"/>
      <c r="AAT345" s="210"/>
      <c r="AAU345" s="210"/>
      <c r="AAV345" s="210"/>
      <c r="AAW345" s="210"/>
      <c r="AAX345" s="210"/>
      <c r="AAY345" s="210"/>
      <c r="AAZ345" s="210"/>
      <c r="ABA345" s="210"/>
      <c r="ABB345" s="210"/>
      <c r="ABC345" s="210"/>
      <c r="ABD345" s="210"/>
      <c r="ABE345" s="210"/>
      <c r="ABF345" s="210"/>
      <c r="ABG345" s="210"/>
      <c r="ABH345" s="210"/>
      <c r="ABI345" s="210"/>
      <c r="ABJ345" s="210"/>
      <c r="ABK345" s="210"/>
      <c r="ABL345" s="210"/>
      <c r="ABM345" s="210"/>
      <c r="ABN345" s="210"/>
      <c r="ABO345" s="210"/>
      <c r="ABP345" s="210"/>
      <c r="ABQ345" s="210"/>
      <c r="ABR345" s="210"/>
      <c r="ABS345" s="210"/>
      <c r="ABT345" s="210"/>
      <c r="ABU345" s="210"/>
      <c r="ABV345" s="210"/>
      <c r="ABW345" s="210"/>
      <c r="ABX345" s="210"/>
      <c r="ABY345" s="210"/>
      <c r="ABZ345" s="210"/>
      <c r="ACA345" s="210"/>
      <c r="ACB345" s="210"/>
      <c r="ACC345" s="210"/>
      <c r="ACD345" s="210"/>
      <c r="ACE345" s="210"/>
      <c r="ACF345" s="210"/>
      <c r="ACG345" s="210"/>
      <c r="ACH345" s="210"/>
      <c r="ACI345" s="210"/>
      <c r="ACJ345" s="210"/>
      <c r="ACK345" s="210"/>
      <c r="ACL345" s="210"/>
      <c r="ACM345" s="210"/>
      <c r="ACN345" s="210"/>
      <c r="ACO345" s="210"/>
      <c r="ACP345" s="210"/>
      <c r="ACQ345" s="210"/>
      <c r="ACR345" s="210"/>
      <c r="ACS345" s="210"/>
      <c r="ACT345" s="210"/>
      <c r="ACU345" s="210"/>
      <c r="ACV345" s="210"/>
      <c r="ACW345" s="210"/>
      <c r="ACX345" s="210"/>
      <c r="ACY345" s="210"/>
      <c r="ACZ345" s="210"/>
      <c r="ADA345" s="210"/>
      <c r="ADB345" s="210"/>
      <c r="ADC345" s="210"/>
      <c r="ADD345" s="210"/>
      <c r="ADE345" s="210"/>
      <c r="ADF345" s="210"/>
      <c r="ADG345" s="210"/>
      <c r="ADH345" s="210"/>
      <c r="ADI345" s="210"/>
      <c r="ADJ345" s="210"/>
      <c r="ADK345" s="210"/>
      <c r="ADL345" s="210"/>
      <c r="ADM345" s="210"/>
      <c r="ADN345" s="210"/>
    </row>
    <row r="346" spans="1:794" x14ac:dyDescent="0.2">
      <c r="A346" s="213">
        <v>618</v>
      </c>
      <c r="B346" s="219" t="s">
        <v>1751</v>
      </c>
      <c r="C346" s="219" t="s">
        <v>1317</v>
      </c>
      <c r="D346" s="219" t="s">
        <v>625</v>
      </c>
      <c r="E346" s="213"/>
      <c r="F346" s="219" t="s">
        <v>1318</v>
      </c>
      <c r="G346" s="204"/>
    </row>
    <row r="347" spans="1:794" x14ac:dyDescent="0.2">
      <c r="A347" s="213">
        <v>619</v>
      </c>
      <c r="B347" s="219" t="s">
        <v>1752</v>
      </c>
      <c r="C347" s="219" t="s">
        <v>543</v>
      </c>
      <c r="D347" s="219" t="s">
        <v>637</v>
      </c>
      <c r="E347" s="213" t="s">
        <v>628</v>
      </c>
      <c r="F347" s="219" t="s">
        <v>1319</v>
      </c>
      <c r="G347" s="204"/>
    </row>
    <row r="348" spans="1:794" x14ac:dyDescent="0.2">
      <c r="A348" s="213">
        <v>620</v>
      </c>
      <c r="B348" s="219" t="s">
        <v>1753</v>
      </c>
      <c r="C348" s="219" t="s">
        <v>1304</v>
      </c>
      <c r="D348" s="219" t="s">
        <v>1305</v>
      </c>
      <c r="E348" s="213" t="s">
        <v>632</v>
      </c>
      <c r="F348" s="219" t="s">
        <v>1306</v>
      </c>
      <c r="G348" s="204"/>
    </row>
    <row r="349" spans="1:794" x14ac:dyDescent="0.2">
      <c r="A349" s="213">
        <v>621</v>
      </c>
      <c r="B349" s="219" t="s">
        <v>1754</v>
      </c>
      <c r="C349" s="219" t="s">
        <v>1320</v>
      </c>
      <c r="D349" s="219" t="s">
        <v>1321</v>
      </c>
      <c r="E349" s="213" t="s">
        <v>625</v>
      </c>
      <c r="F349" s="219" t="s">
        <v>1322</v>
      </c>
      <c r="G349" s="204"/>
    </row>
    <row r="350" spans="1:794" x14ac:dyDescent="0.2">
      <c r="A350" s="213">
        <v>622</v>
      </c>
      <c r="B350" s="219" t="s">
        <v>1465</v>
      </c>
      <c r="C350" s="219" t="s">
        <v>1323</v>
      </c>
      <c r="D350" s="219" t="s">
        <v>638</v>
      </c>
      <c r="E350" s="213" t="s">
        <v>625</v>
      </c>
      <c r="F350" s="219" t="s">
        <v>1322</v>
      </c>
      <c r="G350" s="204"/>
    </row>
    <row r="351" spans="1:794" x14ac:dyDescent="0.2">
      <c r="A351" s="213">
        <v>623</v>
      </c>
      <c r="B351" s="219" t="s">
        <v>1755</v>
      </c>
      <c r="C351" s="219" t="s">
        <v>639</v>
      </c>
      <c r="D351" s="219" t="s">
        <v>633</v>
      </c>
      <c r="E351" s="213" t="s">
        <v>1324</v>
      </c>
      <c r="F351" s="219" t="s">
        <v>1299</v>
      </c>
      <c r="G351" s="204"/>
    </row>
    <row r="352" spans="1:794" x14ac:dyDescent="0.2">
      <c r="A352" s="213">
        <v>624</v>
      </c>
      <c r="B352" s="219" t="s">
        <v>1746</v>
      </c>
      <c r="C352" s="219" t="s">
        <v>1325</v>
      </c>
      <c r="D352" s="219" t="s">
        <v>1279</v>
      </c>
      <c r="E352" s="213" t="s">
        <v>625</v>
      </c>
      <c r="F352" s="219" t="s">
        <v>1280</v>
      </c>
      <c r="G352" s="204"/>
    </row>
    <row r="353" spans="1:7" x14ac:dyDescent="0.2">
      <c r="A353" s="213">
        <v>625</v>
      </c>
      <c r="B353" s="219" t="s">
        <v>1756</v>
      </c>
      <c r="C353" s="219" t="s">
        <v>640</v>
      </c>
      <c r="D353" s="219" t="s">
        <v>641</v>
      </c>
      <c r="E353" s="213" t="s">
        <v>625</v>
      </c>
      <c r="F353" s="219" t="s">
        <v>1326</v>
      </c>
      <c r="G353" s="204"/>
    </row>
    <row r="354" spans="1:7" x14ac:dyDescent="0.2">
      <c r="A354" s="213">
        <v>626</v>
      </c>
      <c r="B354" s="219" t="s">
        <v>1757</v>
      </c>
      <c r="C354" s="219" t="s">
        <v>1327</v>
      </c>
      <c r="D354" s="219" t="s">
        <v>1279</v>
      </c>
      <c r="E354" s="213" t="s">
        <v>625</v>
      </c>
      <c r="F354" s="219" t="s">
        <v>1280</v>
      </c>
      <c r="G354" s="204"/>
    </row>
    <row r="355" spans="1:7" x14ac:dyDescent="0.2">
      <c r="A355" s="213">
        <v>627</v>
      </c>
      <c r="B355" s="219" t="s">
        <v>1758</v>
      </c>
      <c r="C355" s="219" t="s">
        <v>642</v>
      </c>
      <c r="D355" s="219" t="s">
        <v>643</v>
      </c>
      <c r="E355" s="213" t="s">
        <v>1328</v>
      </c>
      <c r="F355" s="219" t="s">
        <v>1329</v>
      </c>
      <c r="G355" s="204"/>
    </row>
    <row r="356" spans="1:7" x14ac:dyDescent="0.2">
      <c r="A356" s="213">
        <v>629</v>
      </c>
      <c r="B356" s="219" t="s">
        <v>1615</v>
      </c>
      <c r="C356" s="219" t="s">
        <v>543</v>
      </c>
      <c r="D356" s="219" t="s">
        <v>637</v>
      </c>
      <c r="E356" s="213" t="s">
        <v>628</v>
      </c>
      <c r="F356" s="219" t="s">
        <v>1319</v>
      </c>
      <c r="G356" s="204"/>
    </row>
    <row r="357" spans="1:7" x14ac:dyDescent="0.2">
      <c r="A357" s="213">
        <v>651</v>
      </c>
      <c r="B357" s="219" t="s">
        <v>1759</v>
      </c>
      <c r="C357" s="219" t="s">
        <v>1330</v>
      </c>
      <c r="D357" s="219" t="s">
        <v>1331</v>
      </c>
      <c r="E357" s="213" t="s">
        <v>1332</v>
      </c>
      <c r="F357" s="219" t="s">
        <v>1333</v>
      </c>
      <c r="G357" s="204"/>
    </row>
    <row r="358" spans="1:7" x14ac:dyDescent="0.2">
      <c r="A358" s="213">
        <v>652</v>
      </c>
      <c r="B358" s="219" t="s">
        <v>1760</v>
      </c>
      <c r="C358" s="219" t="s">
        <v>1334</v>
      </c>
      <c r="D358" s="219" t="s">
        <v>1335</v>
      </c>
      <c r="E358" s="213" t="s">
        <v>1162</v>
      </c>
      <c r="F358" s="219" t="s">
        <v>1336</v>
      </c>
      <c r="G358" s="204"/>
    </row>
    <row r="359" spans="1:7" x14ac:dyDescent="0.2">
      <c r="A359" s="213">
        <v>654</v>
      </c>
      <c r="B359" s="219" t="s">
        <v>1611</v>
      </c>
      <c r="C359" s="219" t="s">
        <v>1337</v>
      </c>
      <c r="D359" s="219" t="s">
        <v>1338</v>
      </c>
      <c r="E359" s="213" t="s">
        <v>644</v>
      </c>
      <c r="F359" s="219" t="s">
        <v>1339</v>
      </c>
      <c r="G359" s="204"/>
    </row>
    <row r="360" spans="1:7" x14ac:dyDescent="0.2">
      <c r="A360" s="213">
        <v>655</v>
      </c>
      <c r="B360" s="219" t="s">
        <v>1761</v>
      </c>
      <c r="C360" s="219" t="s">
        <v>1340</v>
      </c>
      <c r="D360" s="219" t="s">
        <v>1335</v>
      </c>
      <c r="E360" s="213" t="s">
        <v>644</v>
      </c>
      <c r="F360" s="219" t="s">
        <v>1341</v>
      </c>
      <c r="G360" s="204"/>
    </row>
    <row r="361" spans="1:7" x14ac:dyDescent="0.2">
      <c r="A361" s="213">
        <v>657</v>
      </c>
      <c r="B361" s="219" t="s">
        <v>1466</v>
      </c>
      <c r="C361" s="219" t="s">
        <v>1342</v>
      </c>
      <c r="D361" s="219" t="s">
        <v>1338</v>
      </c>
      <c r="E361" s="213" t="s">
        <v>644</v>
      </c>
      <c r="F361" s="219" t="s">
        <v>1339</v>
      </c>
      <c r="G361" s="204"/>
    </row>
    <row r="362" spans="1:7" x14ac:dyDescent="0.2">
      <c r="A362" s="213">
        <v>660</v>
      </c>
      <c r="B362" s="219" t="s">
        <v>1762</v>
      </c>
      <c r="C362" s="219" t="s">
        <v>1343</v>
      </c>
      <c r="D362" s="219" t="s">
        <v>1344</v>
      </c>
      <c r="E362" s="213" t="s">
        <v>1345</v>
      </c>
      <c r="F362" s="219" t="s">
        <v>1346</v>
      </c>
      <c r="G362" s="204"/>
    </row>
    <row r="363" spans="1:7" x14ac:dyDescent="0.2">
      <c r="A363" s="213">
        <v>661</v>
      </c>
      <c r="B363" s="219" t="s">
        <v>1763</v>
      </c>
      <c r="C363" s="219" t="s">
        <v>1347</v>
      </c>
      <c r="D363" s="219" t="s">
        <v>645</v>
      </c>
      <c r="E363" s="213" t="s">
        <v>1348</v>
      </c>
      <c r="F363" s="219" t="s">
        <v>1349</v>
      </c>
      <c r="G363" s="204"/>
    </row>
    <row r="364" spans="1:7" x14ac:dyDescent="0.2">
      <c r="A364" s="213">
        <v>662</v>
      </c>
      <c r="B364" s="219" t="s">
        <v>1764</v>
      </c>
      <c r="C364" s="219" t="s">
        <v>1350</v>
      </c>
      <c r="D364" s="219" t="s">
        <v>1338</v>
      </c>
      <c r="E364" s="213" t="s">
        <v>644</v>
      </c>
      <c r="F364" s="219" t="s">
        <v>1339</v>
      </c>
      <c r="G364" s="204"/>
    </row>
    <row r="365" spans="1:7" x14ac:dyDescent="0.2">
      <c r="A365" s="213">
        <v>663</v>
      </c>
      <c r="B365" s="219" t="s">
        <v>1765</v>
      </c>
      <c r="C365" s="219" t="s">
        <v>1351</v>
      </c>
      <c r="D365" s="219" t="s">
        <v>1338</v>
      </c>
      <c r="E365" s="213" t="s">
        <v>644</v>
      </c>
      <c r="F365" s="219" t="s">
        <v>1339</v>
      </c>
      <c r="G365" s="204"/>
    </row>
    <row r="366" spans="1:7" x14ac:dyDescent="0.2">
      <c r="A366" s="213">
        <v>664</v>
      </c>
      <c r="B366" s="219" t="s">
        <v>1766</v>
      </c>
      <c r="C366" s="219" t="s">
        <v>1352</v>
      </c>
      <c r="D366" s="219" t="s">
        <v>1353</v>
      </c>
      <c r="E366" s="213" t="s">
        <v>644</v>
      </c>
      <c r="F366" s="219" t="s">
        <v>1354</v>
      </c>
      <c r="G366" s="204"/>
    </row>
    <row r="367" spans="1:7" x14ac:dyDescent="0.2">
      <c r="G367" s="48"/>
    </row>
    <row r="368" spans="1:7" x14ac:dyDescent="0.2">
      <c r="G368" s="48"/>
    </row>
  </sheetData>
  <mergeCells count="3">
    <mergeCell ref="A1:B1"/>
    <mergeCell ref="A3:D3"/>
    <mergeCell ref="A5:C5"/>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380"/>
  <sheetViews>
    <sheetView tabSelected="1" topLeftCell="AV1" zoomScaleNormal="100" workbookViewId="0">
      <pane ySplit="2" topLeftCell="A108" activePane="bottomLeft" state="frozen"/>
      <selection pane="bottomLeft" activeCell="BE115" sqref="BE115"/>
    </sheetView>
  </sheetViews>
  <sheetFormatPr defaultRowHeight="12.75" x14ac:dyDescent="0.2"/>
  <cols>
    <col min="1" max="1" width="15.7109375" style="26" customWidth="1"/>
    <col min="2" max="2" width="22.28515625" style="26" bestFit="1" customWidth="1"/>
    <col min="3" max="3" width="13" style="26" customWidth="1"/>
    <col min="4" max="4" width="14" style="26" customWidth="1"/>
    <col min="5" max="5" width="12.28515625" style="26" customWidth="1"/>
    <col min="6" max="6" width="13.42578125" style="26" customWidth="1"/>
    <col min="7" max="7" width="14.7109375" style="26" customWidth="1"/>
    <col min="8" max="8" width="15.140625" style="26" customWidth="1"/>
    <col min="9" max="9" width="9.140625" style="26"/>
    <col min="10" max="10" width="12.85546875" style="26" bestFit="1" customWidth="1"/>
    <col min="11" max="11" width="9.140625" style="26"/>
    <col min="12" max="12" width="11.140625" style="26" customWidth="1"/>
    <col min="13" max="13" width="9.140625" style="26"/>
    <col min="14" max="14" width="15.140625" style="26" bestFit="1" customWidth="1"/>
    <col min="15" max="17" width="9.140625" style="26"/>
    <col min="18" max="18" width="9.7109375" style="26" bestFit="1" customWidth="1"/>
    <col min="19" max="20" width="12" style="26" bestFit="1" customWidth="1"/>
    <col min="21" max="21" width="15" style="26" bestFit="1" customWidth="1"/>
    <col min="22" max="22" width="11" style="26" customWidth="1"/>
    <col min="23" max="23" width="9.140625" style="26"/>
    <col min="24" max="24" width="12.42578125" style="26" bestFit="1" customWidth="1"/>
    <col min="25" max="25" width="12.42578125" style="26" customWidth="1"/>
    <col min="26" max="26" width="15.28515625" style="26" customWidth="1"/>
    <col min="27" max="27" width="11" style="26" customWidth="1"/>
    <col min="28" max="28" width="9.140625" style="26"/>
    <col min="29" max="29" width="16" style="26" bestFit="1" customWidth="1"/>
    <col min="30" max="30" width="9.140625" style="26"/>
    <col min="31" max="32" width="14.5703125" style="26" bestFit="1" customWidth="1"/>
    <col min="33" max="33" width="9.140625" style="26"/>
    <col min="34" max="34" width="12.85546875" style="26" bestFit="1" customWidth="1"/>
    <col min="35" max="35" width="9.140625" style="26"/>
    <col min="36" max="36" width="13" style="26" customWidth="1"/>
    <col min="37" max="37" width="9.140625" style="26"/>
    <col min="38" max="38" width="15.140625" style="26" bestFit="1" customWidth="1"/>
    <col min="39" max="41" width="9.140625" style="26"/>
    <col min="42" max="42" width="9.7109375" style="26" bestFit="1" customWidth="1"/>
    <col min="43" max="44" width="12" style="26" bestFit="1" customWidth="1"/>
    <col min="45" max="45" width="15" style="26" bestFit="1" customWidth="1"/>
    <col min="46" max="46" width="13" style="26" customWidth="1"/>
    <col min="47" max="47" width="9.140625" style="26"/>
    <col min="48" max="48" width="12.42578125" style="26" bestFit="1" customWidth="1"/>
    <col min="49" max="49" width="12.5703125" style="26" customWidth="1"/>
    <col min="50" max="50" width="15.28515625" style="26" customWidth="1"/>
    <col min="51" max="51" width="10.7109375" style="26" customWidth="1"/>
    <col min="52" max="52" width="9.140625" style="26"/>
    <col min="53" max="53" width="16" style="26" bestFit="1" customWidth="1"/>
    <col min="54" max="54" width="12.28515625" style="26" bestFit="1" customWidth="1"/>
    <col min="55" max="55" width="12.7109375" style="26" bestFit="1" customWidth="1"/>
    <col min="56" max="56" width="14.5703125" style="26" bestFit="1" customWidth="1"/>
    <col min="57" max="57" width="25.5703125" style="26" bestFit="1" customWidth="1"/>
    <col min="58" max="58" width="11.28515625" style="26" bestFit="1" customWidth="1"/>
    <col min="59" max="59" width="22.7109375" style="26" bestFit="1" customWidth="1"/>
    <col min="60" max="16384" width="9.140625" style="26"/>
  </cols>
  <sheetData>
    <row r="1" spans="1:59" ht="15" x14ac:dyDescent="0.25">
      <c r="A1" s="261" t="s">
        <v>126</v>
      </c>
      <c r="B1" s="262" t="s">
        <v>516</v>
      </c>
      <c r="C1" s="266" t="s">
        <v>127</v>
      </c>
      <c r="D1" s="266"/>
      <c r="E1" s="266"/>
      <c r="F1" s="259" t="s">
        <v>128</v>
      </c>
      <c r="G1" s="259"/>
      <c r="H1" s="259"/>
      <c r="I1" s="259"/>
      <c r="J1" s="259"/>
      <c r="K1" s="259"/>
      <c r="L1" s="259"/>
      <c r="M1" s="259"/>
      <c r="N1" s="259"/>
      <c r="O1" s="259"/>
      <c r="P1" s="259"/>
      <c r="Q1" s="259"/>
      <c r="R1" s="259"/>
      <c r="S1" s="259"/>
      <c r="T1" s="259"/>
      <c r="U1" s="259"/>
      <c r="V1" s="259"/>
      <c r="W1" s="259"/>
      <c r="X1" s="259"/>
      <c r="Y1" s="259"/>
      <c r="Z1" s="259"/>
      <c r="AA1" s="259"/>
      <c r="AC1" s="261" t="s">
        <v>126</v>
      </c>
      <c r="AD1" s="259" t="s">
        <v>129</v>
      </c>
      <c r="AE1" s="259"/>
      <c r="AF1" s="259"/>
      <c r="AG1" s="259"/>
      <c r="AH1" s="259"/>
      <c r="AI1" s="259"/>
      <c r="AJ1" s="259"/>
      <c r="AK1" s="259"/>
      <c r="AL1" s="259"/>
      <c r="AM1" s="259"/>
      <c r="AN1" s="259"/>
      <c r="AO1" s="259"/>
      <c r="AP1" s="259"/>
      <c r="AQ1" s="259"/>
      <c r="AR1" s="259"/>
      <c r="AS1" s="259"/>
      <c r="AT1" s="259"/>
      <c r="AU1" s="259"/>
      <c r="AV1" s="259"/>
      <c r="AW1" s="259"/>
      <c r="AX1" s="259"/>
      <c r="AY1" s="259"/>
      <c r="BA1" s="261" t="s">
        <v>126</v>
      </c>
      <c r="BB1" s="260" t="s">
        <v>130</v>
      </c>
      <c r="BC1" s="260"/>
      <c r="BD1" s="260"/>
      <c r="BE1" s="260"/>
      <c r="BF1" s="260"/>
      <c r="BG1" s="260"/>
    </row>
    <row r="2" spans="1:59" ht="76.5" x14ac:dyDescent="0.2">
      <c r="A2" s="261"/>
      <c r="B2" s="263"/>
      <c r="C2" s="89" t="s">
        <v>131</v>
      </c>
      <c r="D2" s="89" t="s">
        <v>132</v>
      </c>
      <c r="E2" s="89" t="s">
        <v>133</v>
      </c>
      <c r="F2" s="90" t="s">
        <v>30</v>
      </c>
      <c r="G2" s="91" t="s">
        <v>104</v>
      </c>
      <c r="H2" s="90" t="s">
        <v>517</v>
      </c>
      <c r="I2" s="91" t="s">
        <v>134</v>
      </c>
      <c r="J2" s="91" t="s">
        <v>22</v>
      </c>
      <c r="K2" s="91" t="s">
        <v>29</v>
      </c>
      <c r="L2" s="90" t="s">
        <v>518</v>
      </c>
      <c r="M2" s="91" t="s">
        <v>2</v>
      </c>
      <c r="N2" s="91" t="s">
        <v>28</v>
      </c>
      <c r="O2" s="91" t="s">
        <v>3</v>
      </c>
      <c r="P2" s="90" t="s">
        <v>27</v>
      </c>
      <c r="Q2" s="91" t="s">
        <v>4</v>
      </c>
      <c r="R2" s="91" t="s">
        <v>5</v>
      </c>
      <c r="S2" s="90" t="s">
        <v>107</v>
      </c>
      <c r="T2" s="91" t="s">
        <v>103</v>
      </c>
      <c r="U2" s="91" t="s">
        <v>135</v>
      </c>
      <c r="V2" s="90" t="s">
        <v>25</v>
      </c>
      <c r="W2" s="91" t="s">
        <v>6</v>
      </c>
      <c r="X2" s="90" t="s">
        <v>520</v>
      </c>
      <c r="Y2" s="90" t="s">
        <v>522</v>
      </c>
      <c r="Z2" s="90" t="s">
        <v>521</v>
      </c>
      <c r="AA2" s="90" t="s">
        <v>23</v>
      </c>
      <c r="AC2" s="261"/>
      <c r="AD2" s="90" t="s">
        <v>30</v>
      </c>
      <c r="AE2" s="91" t="s">
        <v>104</v>
      </c>
      <c r="AF2" s="90" t="s">
        <v>517</v>
      </c>
      <c r="AG2" s="91" t="s">
        <v>134</v>
      </c>
      <c r="AH2" s="91" t="s">
        <v>22</v>
      </c>
      <c r="AI2" s="91" t="s">
        <v>29</v>
      </c>
      <c r="AJ2" s="90" t="s">
        <v>518</v>
      </c>
      <c r="AK2" s="91" t="s">
        <v>2</v>
      </c>
      <c r="AL2" s="91" t="s">
        <v>28</v>
      </c>
      <c r="AM2" s="91" t="s">
        <v>3</v>
      </c>
      <c r="AN2" s="90" t="s">
        <v>27</v>
      </c>
      <c r="AO2" s="91" t="s">
        <v>4</v>
      </c>
      <c r="AP2" s="91" t="s">
        <v>5</v>
      </c>
      <c r="AQ2" s="90" t="s">
        <v>519</v>
      </c>
      <c r="AR2" s="91" t="s">
        <v>103</v>
      </c>
      <c r="AS2" s="91" t="s">
        <v>135</v>
      </c>
      <c r="AT2" s="90" t="s">
        <v>25</v>
      </c>
      <c r="AU2" s="91" t="s">
        <v>6</v>
      </c>
      <c r="AV2" s="90" t="s">
        <v>520</v>
      </c>
      <c r="AW2" s="90" t="s">
        <v>522</v>
      </c>
      <c r="AX2" s="90" t="s">
        <v>521</v>
      </c>
      <c r="AY2" s="90" t="s">
        <v>23</v>
      </c>
      <c r="BA2" s="261"/>
      <c r="BB2" s="92" t="s">
        <v>136</v>
      </c>
      <c r="BC2" s="92" t="s">
        <v>137</v>
      </c>
      <c r="BD2" s="92" t="s">
        <v>138</v>
      </c>
      <c r="BE2" s="92" t="s">
        <v>139</v>
      </c>
      <c r="BF2" s="92" t="s">
        <v>140</v>
      </c>
      <c r="BG2" s="92" t="s">
        <v>141</v>
      </c>
    </row>
    <row r="3" spans="1:59" x14ac:dyDescent="0.2">
      <c r="A3" s="29" t="s">
        <v>142</v>
      </c>
      <c r="B3" s="30">
        <v>1341</v>
      </c>
      <c r="C3" s="31">
        <v>1165</v>
      </c>
      <c r="D3" s="31">
        <v>1157</v>
      </c>
      <c r="E3" s="31">
        <v>1143</v>
      </c>
      <c r="F3" s="31">
        <v>55</v>
      </c>
      <c r="G3" s="31">
        <v>13</v>
      </c>
      <c r="H3" s="31">
        <v>8</v>
      </c>
      <c r="I3" s="31">
        <v>21</v>
      </c>
      <c r="J3" s="31">
        <v>158</v>
      </c>
      <c r="K3" s="31">
        <v>53</v>
      </c>
      <c r="L3" s="31">
        <v>11</v>
      </c>
      <c r="M3" s="31">
        <v>8</v>
      </c>
      <c r="N3" s="31">
        <v>32</v>
      </c>
      <c r="O3" s="31">
        <v>16</v>
      </c>
      <c r="P3" s="31">
        <v>11</v>
      </c>
      <c r="Q3" s="31">
        <v>49</v>
      </c>
      <c r="R3" s="31">
        <v>16</v>
      </c>
      <c r="S3" s="31">
        <v>98</v>
      </c>
      <c r="T3" s="31">
        <v>74</v>
      </c>
      <c r="U3" s="31">
        <v>15</v>
      </c>
      <c r="V3" s="31">
        <v>14</v>
      </c>
      <c r="W3" s="31">
        <v>101</v>
      </c>
      <c r="X3" s="31">
        <v>4</v>
      </c>
      <c r="Y3" s="31">
        <v>278</v>
      </c>
      <c r="Z3" s="31">
        <v>4</v>
      </c>
      <c r="AA3" s="31">
        <v>1</v>
      </c>
      <c r="AC3" s="29" t="s">
        <v>142</v>
      </c>
      <c r="AD3" s="32">
        <f>F3/B3*1000</f>
        <v>41.014168530947053</v>
      </c>
      <c r="AE3" s="32">
        <f>G3/B3*1000</f>
        <v>9.6942580164056675</v>
      </c>
      <c r="AF3" s="32">
        <f>H3/B3*1000</f>
        <v>5.9656972408650253</v>
      </c>
      <c r="AG3" s="32">
        <f>I3/B3*1000</f>
        <v>15.659955257270694</v>
      </c>
      <c r="AH3" s="32">
        <f>J3/B3*1000</f>
        <v>117.82252050708426</v>
      </c>
      <c r="AI3" s="32">
        <f>K3/B3*1000</f>
        <v>39.5227442207308</v>
      </c>
      <c r="AJ3" s="32">
        <f>L3/B3*1000</f>
        <v>8.202833706189411</v>
      </c>
      <c r="AK3" s="32">
        <f>M3/B3*1000</f>
        <v>5.9656972408650253</v>
      </c>
      <c r="AL3" s="32">
        <f>N3/B3*1000</f>
        <v>23.862788963460101</v>
      </c>
      <c r="AM3" s="32">
        <f>O3/B3*1000</f>
        <v>11.931394481730051</v>
      </c>
      <c r="AN3" s="32">
        <f>P3/B3*1000</f>
        <v>8.202833706189411</v>
      </c>
      <c r="AO3" s="32">
        <f>Q3/B3*1000</f>
        <v>36.539895600298287</v>
      </c>
      <c r="AP3" s="32">
        <f>R3/B3*1000</f>
        <v>11.931394481730051</v>
      </c>
      <c r="AQ3" s="32">
        <f>S3/B3*1000</f>
        <v>73.079791200596574</v>
      </c>
      <c r="AR3" s="32">
        <f>T3/B3*1000</f>
        <v>55.182699478001496</v>
      </c>
      <c r="AS3" s="32">
        <f>U3/B3*1000</f>
        <v>11.185682326621924</v>
      </c>
      <c r="AT3" s="32">
        <f>V3/B3*1000</f>
        <v>10.439970171513796</v>
      </c>
      <c r="AU3" s="32">
        <f>W3/B3*1000</f>
        <v>75.316927665920943</v>
      </c>
      <c r="AV3" s="32">
        <f>X3/B3*1000</f>
        <v>2.9828486204325126</v>
      </c>
      <c r="AW3" s="32">
        <f>Y3/B3*1000</f>
        <v>207.30797912005966</v>
      </c>
      <c r="AX3" s="32">
        <f>Z3/B3*1000</f>
        <v>2.9828486204325126</v>
      </c>
      <c r="AY3" s="32">
        <f>AA3/B3*1000</f>
        <v>0.74571215510812816</v>
      </c>
      <c r="BA3" s="29" t="s">
        <v>142</v>
      </c>
      <c r="BB3" s="32">
        <f>K3/D3*1000</f>
        <v>45.808124459809854</v>
      </c>
      <c r="BC3" s="32">
        <f>M3/E3*1000</f>
        <v>6.99912510936133</v>
      </c>
      <c r="BD3" s="32">
        <f>T3/E3*1000</f>
        <v>64.741907261592303</v>
      </c>
      <c r="BE3" s="32">
        <f>U3/E3*1000</f>
        <v>13.123359580052494</v>
      </c>
      <c r="BF3" s="32">
        <f>W3/C3*1000</f>
        <v>86.695278969957087</v>
      </c>
      <c r="BG3" s="32">
        <f>X3/E3*1000</f>
        <v>3.499562554680665</v>
      </c>
    </row>
    <row r="4" spans="1:59" x14ac:dyDescent="0.2">
      <c r="A4" s="33" t="s">
        <v>143</v>
      </c>
      <c r="B4" s="31">
        <v>6544</v>
      </c>
      <c r="C4" s="31">
        <v>5449</v>
      </c>
      <c r="D4" s="31">
        <v>5374</v>
      </c>
      <c r="E4" s="31">
        <v>5301</v>
      </c>
      <c r="F4" s="31">
        <v>343</v>
      </c>
      <c r="G4" s="31">
        <v>26</v>
      </c>
      <c r="H4" s="31">
        <v>13</v>
      </c>
      <c r="I4" s="31">
        <v>106</v>
      </c>
      <c r="J4" s="31">
        <v>661</v>
      </c>
      <c r="K4" s="31">
        <v>283</v>
      </c>
      <c r="L4" s="31">
        <v>128</v>
      </c>
      <c r="M4" s="31">
        <v>43</v>
      </c>
      <c r="N4" s="31">
        <v>203</v>
      </c>
      <c r="O4" s="31">
        <v>87</v>
      </c>
      <c r="P4" s="31">
        <v>60</v>
      </c>
      <c r="Q4" s="31">
        <v>363</v>
      </c>
      <c r="R4" s="31">
        <v>33</v>
      </c>
      <c r="S4" s="31">
        <v>569</v>
      </c>
      <c r="T4" s="31">
        <v>73</v>
      </c>
      <c r="U4" s="31">
        <v>145</v>
      </c>
      <c r="V4" s="31">
        <v>102</v>
      </c>
      <c r="W4" s="31">
        <v>482</v>
      </c>
      <c r="X4" s="31">
        <v>19</v>
      </c>
      <c r="Y4" s="31">
        <v>1475</v>
      </c>
      <c r="Z4" s="31">
        <v>29</v>
      </c>
      <c r="AA4" s="31">
        <v>5</v>
      </c>
      <c r="AC4" s="33" t="s">
        <v>143</v>
      </c>
      <c r="AD4" s="32">
        <f t="shared" ref="AD4:AD67" si="0">F4/B4*1000</f>
        <v>52.414425427872864</v>
      </c>
      <c r="AE4" s="32">
        <f t="shared" ref="AE4:AE67" si="1">G4/B4*1000</f>
        <v>3.9731051344743276</v>
      </c>
      <c r="AF4" s="32">
        <f t="shared" ref="AF4:AF67" si="2">H4/B4*1000</f>
        <v>1.9865525672371638</v>
      </c>
      <c r="AG4" s="32">
        <f t="shared" ref="AG4:AG67" si="3">I4/B4*1000</f>
        <v>16.198044009779949</v>
      </c>
      <c r="AH4" s="32">
        <f t="shared" ref="AH4:AH67" si="4">J4/B4*1000</f>
        <v>101.00855745721272</v>
      </c>
      <c r="AI4" s="32">
        <f t="shared" ref="AI4:AI67" si="5">K4/B4*1000</f>
        <v>43.245721271393641</v>
      </c>
      <c r="AJ4" s="32">
        <f t="shared" ref="AJ4:AJ67" si="6">L4/B4*1000</f>
        <v>19.559902200488999</v>
      </c>
      <c r="AK4" s="32">
        <f t="shared" ref="AK4:AK67" si="7">M4/B4*1000</f>
        <v>6.5709046454767721</v>
      </c>
      <c r="AL4" s="32">
        <f t="shared" ref="AL4:AL67" si="8">N4/B4*1000</f>
        <v>31.02078239608802</v>
      </c>
      <c r="AM4" s="32">
        <f t="shared" ref="AM4:AM67" si="9">O4/B4*1000</f>
        <v>13.294621026894866</v>
      </c>
      <c r="AN4" s="32">
        <f t="shared" ref="AN4:AN67" si="10">P4/B4*1000</f>
        <v>9.1687041564792189</v>
      </c>
      <c r="AO4" s="32">
        <f t="shared" ref="AO4:AO67" si="11">Q4/B4*1000</f>
        <v>55.470660146699267</v>
      </c>
      <c r="AP4" s="32">
        <f t="shared" ref="AP4:AP67" si="12">R4/B4*1000</f>
        <v>5.0427872860635699</v>
      </c>
      <c r="AQ4" s="32">
        <f t="shared" ref="AQ4:AQ67" si="13">S4/B4*1000</f>
        <v>86.94987775061125</v>
      </c>
      <c r="AR4" s="32">
        <f t="shared" ref="AR4:AR67" si="14">T4/B4*1000</f>
        <v>11.155256723716381</v>
      </c>
      <c r="AS4" s="32">
        <f t="shared" ref="AS4:AS67" si="15">U4/B4*1000</f>
        <v>22.157701711491445</v>
      </c>
      <c r="AT4" s="32">
        <f t="shared" ref="AT4:AT67" si="16">V4/B4*1000</f>
        <v>15.58679706601467</v>
      </c>
      <c r="AU4" s="32">
        <f t="shared" ref="AU4:AU67" si="17">W4/B4*1000</f>
        <v>73.655256723716377</v>
      </c>
      <c r="AV4" s="32">
        <f t="shared" ref="AV4:AV67" si="18">X4/B4*1000</f>
        <v>2.9034229828850857</v>
      </c>
      <c r="AW4" s="32">
        <f t="shared" ref="AW4:AW67" si="19">Y4/B4*1000</f>
        <v>225.39731051344745</v>
      </c>
      <c r="AX4" s="32">
        <f t="shared" ref="AX4:AX67" si="20">Z4/B4*1000</f>
        <v>4.4315403422982884</v>
      </c>
      <c r="AY4" s="32">
        <f t="shared" ref="AY4:AY67" si="21">AA4/B4*1000</f>
        <v>0.76405867970660157</v>
      </c>
      <c r="BA4" s="33" t="s">
        <v>143</v>
      </c>
      <c r="BB4" s="32">
        <f t="shared" ref="BB4:BB67" si="22">K4/D4*1000</f>
        <v>52.660960178637886</v>
      </c>
      <c r="BC4" s="32">
        <f t="shared" ref="BC4:BC67" si="23">M4/E4*1000</f>
        <v>8.1116770420675355</v>
      </c>
      <c r="BD4" s="32">
        <f t="shared" ref="BD4:BD67" si="24">T4/E4*1000</f>
        <v>13.770986606300697</v>
      </c>
      <c r="BE4" s="32">
        <f t="shared" ref="BE4:BE67" si="25">U4/E4*1000</f>
        <v>27.353329560460292</v>
      </c>
      <c r="BF4" s="32">
        <f t="shared" ref="BF4:BF67" si="26">W4/C4*1000</f>
        <v>88.456597540833187</v>
      </c>
      <c r="BG4" s="32">
        <f t="shared" ref="BG4:BG67" si="27">X4/E4*1000</f>
        <v>3.5842293906810037</v>
      </c>
    </row>
    <row r="5" spans="1:59" x14ac:dyDescent="0.2">
      <c r="A5" s="33" t="s">
        <v>144</v>
      </c>
      <c r="B5" s="31">
        <v>2066</v>
      </c>
      <c r="C5" s="31">
        <v>1806</v>
      </c>
      <c r="D5" s="31">
        <v>1779</v>
      </c>
      <c r="E5" s="31">
        <v>1752</v>
      </c>
      <c r="F5" s="31">
        <v>147</v>
      </c>
      <c r="G5" s="31">
        <v>34</v>
      </c>
      <c r="H5" s="31">
        <v>6</v>
      </c>
      <c r="I5" s="31">
        <v>66</v>
      </c>
      <c r="J5" s="31">
        <v>271</v>
      </c>
      <c r="K5" s="31">
        <v>108</v>
      </c>
      <c r="L5" s="31">
        <v>94</v>
      </c>
      <c r="M5" s="31">
        <v>41</v>
      </c>
      <c r="N5" s="31">
        <v>68</v>
      </c>
      <c r="O5" s="31">
        <v>27</v>
      </c>
      <c r="P5" s="31">
        <v>30</v>
      </c>
      <c r="Q5" s="31">
        <v>184</v>
      </c>
      <c r="R5" s="31">
        <v>15</v>
      </c>
      <c r="S5" s="31">
        <v>228</v>
      </c>
      <c r="T5" s="31">
        <v>333</v>
      </c>
      <c r="U5" s="31">
        <v>111</v>
      </c>
      <c r="V5" s="31">
        <v>34</v>
      </c>
      <c r="W5" s="31">
        <v>241</v>
      </c>
      <c r="X5" s="31">
        <v>5</v>
      </c>
      <c r="Y5" s="31">
        <v>649</v>
      </c>
      <c r="Z5" s="31">
        <v>9</v>
      </c>
      <c r="AA5" s="31">
        <v>3</v>
      </c>
      <c r="AC5" s="33" t="s">
        <v>144</v>
      </c>
      <c r="AD5" s="32">
        <f t="shared" si="0"/>
        <v>71.151984511132625</v>
      </c>
      <c r="AE5" s="32">
        <f t="shared" si="1"/>
        <v>16.456921587608907</v>
      </c>
      <c r="AF5" s="32">
        <f t="shared" si="2"/>
        <v>2.9041626331074539</v>
      </c>
      <c r="AG5" s="32">
        <f t="shared" si="3"/>
        <v>31.945788964181993</v>
      </c>
      <c r="AH5" s="32">
        <f t="shared" si="4"/>
        <v>131.17134559535336</v>
      </c>
      <c r="AI5" s="32">
        <f t="shared" si="5"/>
        <v>52.274927395934171</v>
      </c>
      <c r="AJ5" s="32">
        <f t="shared" si="6"/>
        <v>45.49854791868345</v>
      </c>
      <c r="AK5" s="32">
        <f t="shared" si="7"/>
        <v>19.845111326234271</v>
      </c>
      <c r="AL5" s="32">
        <f t="shared" si="8"/>
        <v>32.913843175217814</v>
      </c>
      <c r="AM5" s="32">
        <f t="shared" si="9"/>
        <v>13.068731848983543</v>
      </c>
      <c r="AN5" s="32">
        <f t="shared" si="10"/>
        <v>14.52081316553727</v>
      </c>
      <c r="AO5" s="32">
        <f t="shared" si="11"/>
        <v>89.060987415295244</v>
      </c>
      <c r="AP5" s="32">
        <f t="shared" si="12"/>
        <v>7.2604065827686348</v>
      </c>
      <c r="AQ5" s="32">
        <f t="shared" si="13"/>
        <v>110.35818005808325</v>
      </c>
      <c r="AR5" s="32">
        <f t="shared" si="14"/>
        <v>161.18102613746368</v>
      </c>
      <c r="AS5" s="32">
        <f t="shared" si="15"/>
        <v>53.727008712487901</v>
      </c>
      <c r="AT5" s="32">
        <f t="shared" si="16"/>
        <v>16.456921587608907</v>
      </c>
      <c r="AU5" s="32">
        <f t="shared" si="17"/>
        <v>116.65053242981607</v>
      </c>
      <c r="AV5" s="32">
        <f t="shared" si="18"/>
        <v>2.4201355275895451</v>
      </c>
      <c r="AW5" s="32">
        <f t="shared" si="19"/>
        <v>314.13359148112295</v>
      </c>
      <c r="AX5" s="32">
        <f t="shared" si="20"/>
        <v>4.3562439496611818</v>
      </c>
      <c r="AY5" s="32">
        <f t="shared" si="21"/>
        <v>1.452081316553727</v>
      </c>
      <c r="BA5" s="33" t="s">
        <v>144</v>
      </c>
      <c r="BB5" s="32">
        <f t="shared" si="22"/>
        <v>60.70826306913996</v>
      </c>
      <c r="BC5" s="32">
        <f t="shared" si="23"/>
        <v>23.401826484018265</v>
      </c>
      <c r="BD5" s="32">
        <f t="shared" si="24"/>
        <v>190.06849315068493</v>
      </c>
      <c r="BE5" s="32">
        <f t="shared" si="25"/>
        <v>63.356164383561648</v>
      </c>
      <c r="BF5" s="32">
        <f t="shared" si="26"/>
        <v>133.44407530454041</v>
      </c>
      <c r="BG5" s="32">
        <f t="shared" si="27"/>
        <v>2.8538812785388128</v>
      </c>
    </row>
    <row r="6" spans="1:59" x14ac:dyDescent="0.2">
      <c r="A6" s="33" t="s">
        <v>145</v>
      </c>
      <c r="B6" s="31">
        <v>9628</v>
      </c>
      <c r="C6" s="31">
        <v>7175</v>
      </c>
      <c r="D6" s="31">
        <v>7025</v>
      </c>
      <c r="E6" s="31">
        <v>6835</v>
      </c>
      <c r="F6" s="31">
        <v>240</v>
      </c>
      <c r="G6" s="31">
        <v>57</v>
      </c>
      <c r="H6" s="31">
        <v>30</v>
      </c>
      <c r="I6" s="31">
        <v>138</v>
      </c>
      <c r="J6" s="31">
        <v>990</v>
      </c>
      <c r="K6" s="31">
        <v>250</v>
      </c>
      <c r="L6" s="31">
        <v>62</v>
      </c>
      <c r="M6" s="31">
        <v>40</v>
      </c>
      <c r="N6" s="31">
        <v>210</v>
      </c>
      <c r="O6" s="31">
        <v>112</v>
      </c>
      <c r="P6" s="31">
        <v>64</v>
      </c>
      <c r="Q6" s="31">
        <v>803</v>
      </c>
      <c r="R6" s="31">
        <v>63</v>
      </c>
      <c r="S6" s="31">
        <v>442</v>
      </c>
      <c r="T6" s="31">
        <v>1225</v>
      </c>
      <c r="U6" s="31">
        <v>281</v>
      </c>
      <c r="V6" s="31">
        <v>105</v>
      </c>
      <c r="W6" s="31">
        <v>456</v>
      </c>
      <c r="X6" s="31">
        <v>5</v>
      </c>
      <c r="Y6" s="31">
        <v>2020</v>
      </c>
      <c r="Z6" s="31">
        <v>115</v>
      </c>
      <c r="AA6" s="31">
        <v>1</v>
      </c>
      <c r="AC6" s="33" t="s">
        <v>145</v>
      </c>
      <c r="AD6" s="32">
        <f t="shared" si="0"/>
        <v>24.927295388450354</v>
      </c>
      <c r="AE6" s="32">
        <f t="shared" si="1"/>
        <v>5.9202326547569593</v>
      </c>
      <c r="AF6" s="32">
        <f t="shared" si="2"/>
        <v>3.1159119235562942</v>
      </c>
      <c r="AG6" s="32">
        <f t="shared" si="3"/>
        <v>14.333194848358954</v>
      </c>
      <c r="AH6" s="32">
        <f t="shared" si="4"/>
        <v>102.8250934773577</v>
      </c>
      <c r="AI6" s="32">
        <f t="shared" si="5"/>
        <v>25.965932696302449</v>
      </c>
      <c r="AJ6" s="32">
        <f t="shared" si="6"/>
        <v>6.4395513086830078</v>
      </c>
      <c r="AK6" s="32">
        <f t="shared" si="7"/>
        <v>4.1545492314083923</v>
      </c>
      <c r="AL6" s="32">
        <f t="shared" si="8"/>
        <v>21.811383464894057</v>
      </c>
      <c r="AM6" s="32">
        <f t="shared" si="9"/>
        <v>11.632737847943497</v>
      </c>
      <c r="AN6" s="32">
        <f t="shared" si="10"/>
        <v>6.6472787702534273</v>
      </c>
      <c r="AO6" s="32">
        <f t="shared" si="11"/>
        <v>83.402575820523481</v>
      </c>
      <c r="AP6" s="32">
        <f t="shared" si="12"/>
        <v>6.5434150394682185</v>
      </c>
      <c r="AQ6" s="32">
        <f t="shared" si="13"/>
        <v>45.907769007062733</v>
      </c>
      <c r="AR6" s="32">
        <f t="shared" si="14"/>
        <v>127.23307021188202</v>
      </c>
      <c r="AS6" s="32">
        <f t="shared" si="15"/>
        <v>29.185708350643957</v>
      </c>
      <c r="AT6" s="32">
        <f t="shared" si="16"/>
        <v>10.905691732447028</v>
      </c>
      <c r="AU6" s="32">
        <f t="shared" si="17"/>
        <v>47.361861238055674</v>
      </c>
      <c r="AV6" s="32">
        <f t="shared" si="18"/>
        <v>0.51931865392604903</v>
      </c>
      <c r="AW6" s="32">
        <f t="shared" si="19"/>
        <v>209.80473618612379</v>
      </c>
      <c r="AX6" s="32">
        <f t="shared" si="20"/>
        <v>11.944329040299127</v>
      </c>
      <c r="AY6" s="32">
        <f t="shared" si="21"/>
        <v>0.1038637307852098</v>
      </c>
      <c r="BA6" s="33" t="s">
        <v>145</v>
      </c>
      <c r="BB6" s="32">
        <f t="shared" si="22"/>
        <v>35.587188612099645</v>
      </c>
      <c r="BC6" s="32">
        <f t="shared" si="23"/>
        <v>5.852231163130944</v>
      </c>
      <c r="BD6" s="32">
        <f t="shared" si="24"/>
        <v>179.22457937088515</v>
      </c>
      <c r="BE6" s="32">
        <f t="shared" si="25"/>
        <v>41.111923920994876</v>
      </c>
      <c r="BF6" s="32">
        <f t="shared" si="26"/>
        <v>63.554006968641119</v>
      </c>
      <c r="BG6" s="32">
        <f t="shared" si="27"/>
        <v>0.73152889539136801</v>
      </c>
    </row>
    <row r="7" spans="1:59" x14ac:dyDescent="0.2">
      <c r="A7" s="33" t="s">
        <v>146</v>
      </c>
      <c r="B7" s="31">
        <v>7207</v>
      </c>
      <c r="C7" s="31">
        <v>6067</v>
      </c>
      <c r="D7" s="31">
        <v>5965</v>
      </c>
      <c r="E7" s="31">
        <v>5852</v>
      </c>
      <c r="F7" s="31">
        <v>340</v>
      </c>
      <c r="G7" s="31">
        <v>56</v>
      </c>
      <c r="H7" s="31">
        <v>27</v>
      </c>
      <c r="I7" s="31">
        <v>107</v>
      </c>
      <c r="J7" s="31">
        <v>1230</v>
      </c>
      <c r="K7" s="31">
        <v>312</v>
      </c>
      <c r="L7" s="31">
        <v>88</v>
      </c>
      <c r="M7" s="31">
        <v>60</v>
      </c>
      <c r="N7" s="31">
        <v>264</v>
      </c>
      <c r="O7" s="31">
        <v>115</v>
      </c>
      <c r="P7" s="31">
        <v>67</v>
      </c>
      <c r="Q7" s="31">
        <v>410</v>
      </c>
      <c r="R7" s="31">
        <v>48</v>
      </c>
      <c r="S7" s="31">
        <v>575</v>
      </c>
      <c r="T7" s="31">
        <v>209</v>
      </c>
      <c r="U7" s="31">
        <v>178</v>
      </c>
      <c r="V7" s="31">
        <v>109</v>
      </c>
      <c r="W7" s="31">
        <v>643</v>
      </c>
      <c r="X7" s="31">
        <v>15</v>
      </c>
      <c r="Y7" s="31">
        <v>1849</v>
      </c>
      <c r="Z7" s="31">
        <v>37</v>
      </c>
      <c r="AA7" s="31">
        <v>4</v>
      </c>
      <c r="AC7" s="33" t="s">
        <v>146</v>
      </c>
      <c r="AD7" s="32">
        <f t="shared" si="0"/>
        <v>47.17635632024421</v>
      </c>
      <c r="AE7" s="32">
        <f t="shared" si="1"/>
        <v>7.770223393922576</v>
      </c>
      <c r="AF7" s="32">
        <f t="shared" si="2"/>
        <v>3.7463577077840986</v>
      </c>
      <c r="AG7" s="32">
        <f t="shared" si="3"/>
        <v>14.846676841959207</v>
      </c>
      <c r="AH7" s="32">
        <f t="shared" si="4"/>
        <v>170.66740668794228</v>
      </c>
      <c r="AI7" s="32">
        <f t="shared" si="5"/>
        <v>43.291244623282921</v>
      </c>
      <c r="AJ7" s="32">
        <f t="shared" si="6"/>
        <v>12.210351047592619</v>
      </c>
      <c r="AK7" s="32">
        <f t="shared" si="7"/>
        <v>8.3252393506313318</v>
      </c>
      <c r="AL7" s="32">
        <f t="shared" si="8"/>
        <v>36.631053142777859</v>
      </c>
      <c r="AM7" s="32">
        <f t="shared" si="9"/>
        <v>15.956708755376717</v>
      </c>
      <c r="AN7" s="32">
        <f t="shared" si="10"/>
        <v>9.2965172748716522</v>
      </c>
      <c r="AO7" s="32">
        <f t="shared" si="11"/>
        <v>56.889135562647432</v>
      </c>
      <c r="AP7" s="32">
        <f t="shared" si="12"/>
        <v>6.6601914805050644</v>
      </c>
      <c r="AQ7" s="32">
        <f t="shared" si="13"/>
        <v>79.78354377688359</v>
      </c>
      <c r="AR7" s="32">
        <f t="shared" si="14"/>
        <v>28.999583738032467</v>
      </c>
      <c r="AS7" s="32">
        <f t="shared" si="15"/>
        <v>24.698210073539613</v>
      </c>
      <c r="AT7" s="32">
        <f t="shared" si="16"/>
        <v>15.124184820313584</v>
      </c>
      <c r="AU7" s="32">
        <f t="shared" si="17"/>
        <v>89.218815040932427</v>
      </c>
      <c r="AV7" s="32">
        <f t="shared" si="18"/>
        <v>2.081309837657833</v>
      </c>
      <c r="AW7" s="32">
        <f t="shared" si="19"/>
        <v>256.55612598862217</v>
      </c>
      <c r="AX7" s="32">
        <f t="shared" si="20"/>
        <v>5.1338975995559872</v>
      </c>
      <c r="AY7" s="32">
        <f t="shared" si="21"/>
        <v>0.55501595670875536</v>
      </c>
      <c r="BA7" s="33" t="s">
        <v>146</v>
      </c>
      <c r="BB7" s="32">
        <f t="shared" si="22"/>
        <v>52.305113160100589</v>
      </c>
      <c r="BC7" s="32">
        <f t="shared" si="23"/>
        <v>10.252904989747096</v>
      </c>
      <c r="BD7" s="32">
        <f t="shared" si="24"/>
        <v>35.714285714285715</v>
      </c>
      <c r="BE7" s="32">
        <f t="shared" si="25"/>
        <v>30.416951469583047</v>
      </c>
      <c r="BF7" s="32">
        <f t="shared" si="26"/>
        <v>105.98318773693754</v>
      </c>
      <c r="BG7" s="32">
        <f t="shared" si="27"/>
        <v>2.563226247436774</v>
      </c>
    </row>
    <row r="8" spans="1:59" x14ac:dyDescent="0.2">
      <c r="A8" s="33" t="s">
        <v>147</v>
      </c>
      <c r="B8" s="31">
        <v>2183</v>
      </c>
      <c r="C8" s="31">
        <v>1885</v>
      </c>
      <c r="D8" s="31">
        <v>1870</v>
      </c>
      <c r="E8" s="31">
        <v>1860</v>
      </c>
      <c r="F8" s="31">
        <v>99</v>
      </c>
      <c r="G8" s="31">
        <v>13</v>
      </c>
      <c r="H8" s="31">
        <v>5</v>
      </c>
      <c r="I8" s="31">
        <v>41</v>
      </c>
      <c r="J8" s="31">
        <v>183</v>
      </c>
      <c r="K8" s="31">
        <v>98</v>
      </c>
      <c r="L8" s="31">
        <v>39</v>
      </c>
      <c r="M8" s="31">
        <v>18</v>
      </c>
      <c r="N8" s="31">
        <v>51</v>
      </c>
      <c r="O8" s="31">
        <v>18</v>
      </c>
      <c r="P8" s="31">
        <v>10</v>
      </c>
      <c r="Q8" s="31">
        <v>81</v>
      </c>
      <c r="R8" s="31">
        <v>38</v>
      </c>
      <c r="S8" s="31">
        <v>176</v>
      </c>
      <c r="T8" s="31">
        <v>103</v>
      </c>
      <c r="U8" s="31">
        <v>70</v>
      </c>
      <c r="V8" s="31">
        <v>26</v>
      </c>
      <c r="W8" s="31">
        <v>98</v>
      </c>
      <c r="X8" s="31">
        <v>4</v>
      </c>
      <c r="Y8" s="31">
        <v>413</v>
      </c>
      <c r="Z8" s="31">
        <v>12</v>
      </c>
      <c r="AA8" s="31">
        <v>2</v>
      </c>
      <c r="AC8" s="33" t="s">
        <v>147</v>
      </c>
      <c r="AD8" s="32">
        <f t="shared" si="0"/>
        <v>45.350435180943656</v>
      </c>
      <c r="AE8" s="32">
        <f t="shared" si="1"/>
        <v>5.9551076500229039</v>
      </c>
      <c r="AF8" s="32">
        <f t="shared" si="2"/>
        <v>2.2904260192395784</v>
      </c>
      <c r="AG8" s="32">
        <f t="shared" si="3"/>
        <v>18.781493357764543</v>
      </c>
      <c r="AH8" s="32">
        <f t="shared" si="4"/>
        <v>83.829592304168571</v>
      </c>
      <c r="AI8" s="32">
        <f t="shared" si="5"/>
        <v>44.892349977095741</v>
      </c>
      <c r="AJ8" s="32">
        <f t="shared" si="6"/>
        <v>17.865322950068713</v>
      </c>
      <c r="AK8" s="32">
        <f t="shared" si="7"/>
        <v>8.2455336692624837</v>
      </c>
      <c r="AL8" s="32">
        <f t="shared" si="8"/>
        <v>23.3623453962437</v>
      </c>
      <c r="AM8" s="32">
        <f t="shared" si="9"/>
        <v>8.2455336692624837</v>
      </c>
      <c r="AN8" s="32">
        <f t="shared" si="10"/>
        <v>4.5808520384791569</v>
      </c>
      <c r="AO8" s="32">
        <f t="shared" si="11"/>
        <v>37.10490151168117</v>
      </c>
      <c r="AP8" s="32">
        <f t="shared" si="12"/>
        <v>17.407237746220797</v>
      </c>
      <c r="AQ8" s="32">
        <f t="shared" si="13"/>
        <v>80.622995877233166</v>
      </c>
      <c r="AR8" s="32">
        <f t="shared" si="14"/>
        <v>47.182775996335316</v>
      </c>
      <c r="AS8" s="32">
        <f t="shared" si="15"/>
        <v>32.065964269354097</v>
      </c>
      <c r="AT8" s="32">
        <f t="shared" si="16"/>
        <v>11.910215300045808</v>
      </c>
      <c r="AU8" s="32">
        <f t="shared" si="17"/>
        <v>44.892349977095741</v>
      </c>
      <c r="AV8" s="32">
        <f t="shared" si="18"/>
        <v>1.8323408153916629</v>
      </c>
      <c r="AW8" s="32">
        <f t="shared" si="19"/>
        <v>189.18918918918919</v>
      </c>
      <c r="AX8" s="32">
        <f t="shared" si="20"/>
        <v>5.4970224461749879</v>
      </c>
      <c r="AY8" s="32">
        <f t="shared" si="21"/>
        <v>0.91617040769583147</v>
      </c>
      <c r="BA8" s="33" t="s">
        <v>147</v>
      </c>
      <c r="BB8" s="32">
        <f t="shared" si="22"/>
        <v>52.406417112299465</v>
      </c>
      <c r="BC8" s="32">
        <f t="shared" si="23"/>
        <v>9.67741935483871</v>
      </c>
      <c r="BD8" s="32">
        <f t="shared" si="24"/>
        <v>55.376344086021504</v>
      </c>
      <c r="BE8" s="32">
        <f t="shared" si="25"/>
        <v>37.634408602150536</v>
      </c>
      <c r="BF8" s="32">
        <f t="shared" si="26"/>
        <v>51.989389920424401</v>
      </c>
      <c r="BG8" s="32">
        <f t="shared" si="27"/>
        <v>2.150537634408602</v>
      </c>
    </row>
    <row r="9" spans="1:59" x14ac:dyDescent="0.2">
      <c r="A9" s="33" t="s">
        <v>148</v>
      </c>
      <c r="B9" s="31">
        <v>2765</v>
      </c>
      <c r="C9" s="31">
        <v>2240</v>
      </c>
      <c r="D9" s="31">
        <v>2212</v>
      </c>
      <c r="E9" s="31">
        <v>2183</v>
      </c>
      <c r="F9" s="31">
        <v>91</v>
      </c>
      <c r="G9" s="31">
        <v>16</v>
      </c>
      <c r="H9" s="31">
        <v>15</v>
      </c>
      <c r="I9" s="31">
        <v>49</v>
      </c>
      <c r="J9" s="31">
        <v>280</v>
      </c>
      <c r="K9" s="31">
        <v>109</v>
      </c>
      <c r="L9" s="31">
        <v>61</v>
      </c>
      <c r="M9" s="31">
        <v>21</v>
      </c>
      <c r="N9" s="31">
        <v>81</v>
      </c>
      <c r="O9" s="31">
        <v>27</v>
      </c>
      <c r="P9" s="31">
        <v>19</v>
      </c>
      <c r="Q9" s="31">
        <v>146</v>
      </c>
      <c r="R9" s="31">
        <v>16</v>
      </c>
      <c r="S9" s="31">
        <v>181</v>
      </c>
      <c r="T9" s="31">
        <v>221</v>
      </c>
      <c r="U9" s="31">
        <v>65</v>
      </c>
      <c r="V9" s="31">
        <v>27</v>
      </c>
      <c r="W9" s="31">
        <v>155</v>
      </c>
      <c r="X9" s="31">
        <v>13</v>
      </c>
      <c r="Y9" s="31">
        <v>562</v>
      </c>
      <c r="Z9" s="31">
        <v>18</v>
      </c>
      <c r="AA9" s="31">
        <v>1</v>
      </c>
      <c r="AC9" s="33" t="s">
        <v>148</v>
      </c>
      <c r="AD9" s="32">
        <f t="shared" si="0"/>
        <v>32.911392405063296</v>
      </c>
      <c r="AE9" s="32">
        <f t="shared" si="1"/>
        <v>5.786618444846293</v>
      </c>
      <c r="AF9" s="32">
        <f t="shared" si="2"/>
        <v>5.4249547920433994</v>
      </c>
      <c r="AG9" s="32">
        <f t="shared" si="3"/>
        <v>17.721518987341774</v>
      </c>
      <c r="AH9" s="32">
        <f t="shared" si="4"/>
        <v>101.26582278481013</v>
      </c>
      <c r="AI9" s="32">
        <f t="shared" si="5"/>
        <v>39.421338155515372</v>
      </c>
      <c r="AJ9" s="32">
        <f t="shared" si="6"/>
        <v>22.061482820976494</v>
      </c>
      <c r="AK9" s="32">
        <f t="shared" si="7"/>
        <v>7.5949367088607591</v>
      </c>
      <c r="AL9" s="32">
        <f t="shared" si="8"/>
        <v>29.294755877034358</v>
      </c>
      <c r="AM9" s="32">
        <f t="shared" si="9"/>
        <v>9.7649186256781189</v>
      </c>
      <c r="AN9" s="32">
        <f t="shared" si="10"/>
        <v>6.8716094032549728</v>
      </c>
      <c r="AO9" s="32">
        <f t="shared" si="11"/>
        <v>52.802893309222419</v>
      </c>
      <c r="AP9" s="32">
        <f t="shared" si="12"/>
        <v>5.786618444846293</v>
      </c>
      <c r="AQ9" s="32">
        <f t="shared" si="13"/>
        <v>65.461121157323689</v>
      </c>
      <c r="AR9" s="32">
        <f t="shared" si="14"/>
        <v>79.927667269439425</v>
      </c>
      <c r="AS9" s="32">
        <f t="shared" si="15"/>
        <v>23.508137432188065</v>
      </c>
      <c r="AT9" s="32">
        <f t="shared" si="16"/>
        <v>9.7649186256781189</v>
      </c>
      <c r="AU9" s="32">
        <f t="shared" si="17"/>
        <v>56.057866184448464</v>
      </c>
      <c r="AV9" s="32">
        <f t="shared" si="18"/>
        <v>4.7016274864376131</v>
      </c>
      <c r="AW9" s="32">
        <f t="shared" si="19"/>
        <v>203.25497287522603</v>
      </c>
      <c r="AX9" s="32">
        <f t="shared" si="20"/>
        <v>6.5099457504520792</v>
      </c>
      <c r="AY9" s="32">
        <f t="shared" si="21"/>
        <v>0.36166365280289331</v>
      </c>
      <c r="BA9" s="33" t="s">
        <v>148</v>
      </c>
      <c r="BB9" s="32">
        <f t="shared" si="22"/>
        <v>49.276672694394215</v>
      </c>
      <c r="BC9" s="32">
        <f t="shared" si="23"/>
        <v>9.6197892808062306</v>
      </c>
      <c r="BD9" s="32">
        <f t="shared" si="24"/>
        <v>101.23683005038937</v>
      </c>
      <c r="BE9" s="32">
        <f t="shared" si="25"/>
        <v>29.775538250114518</v>
      </c>
      <c r="BF9" s="32">
        <f t="shared" si="26"/>
        <v>69.196428571428569</v>
      </c>
      <c r="BG9" s="32">
        <f t="shared" si="27"/>
        <v>5.9551076500229039</v>
      </c>
    </row>
    <row r="10" spans="1:59" x14ac:dyDescent="0.2">
      <c r="A10" s="33" t="s">
        <v>149</v>
      </c>
      <c r="B10" s="31">
        <v>6940</v>
      </c>
      <c r="C10" s="31">
        <v>5522</v>
      </c>
      <c r="D10" s="31">
        <v>5439</v>
      </c>
      <c r="E10" s="31">
        <v>5365</v>
      </c>
      <c r="F10" s="31">
        <v>280</v>
      </c>
      <c r="G10" s="31">
        <v>51</v>
      </c>
      <c r="H10" s="31">
        <v>35</v>
      </c>
      <c r="I10" s="31">
        <v>149</v>
      </c>
      <c r="J10" s="31">
        <v>943</v>
      </c>
      <c r="K10" s="31">
        <v>259</v>
      </c>
      <c r="L10" s="31">
        <v>99</v>
      </c>
      <c r="M10" s="31">
        <v>42</v>
      </c>
      <c r="N10" s="31">
        <v>289</v>
      </c>
      <c r="O10" s="31">
        <v>98</v>
      </c>
      <c r="P10" s="31">
        <v>72</v>
      </c>
      <c r="Q10" s="31">
        <v>375</v>
      </c>
      <c r="R10" s="31">
        <v>51</v>
      </c>
      <c r="S10" s="31">
        <v>493</v>
      </c>
      <c r="T10" s="31">
        <v>1073</v>
      </c>
      <c r="U10" s="31">
        <v>352</v>
      </c>
      <c r="V10" s="31">
        <v>91</v>
      </c>
      <c r="W10" s="31">
        <v>856</v>
      </c>
      <c r="X10" s="31">
        <v>19</v>
      </c>
      <c r="Y10" s="31">
        <v>1613</v>
      </c>
      <c r="Z10" s="31">
        <v>22</v>
      </c>
      <c r="AA10" s="31">
        <v>8</v>
      </c>
      <c r="AC10" s="33" t="s">
        <v>149</v>
      </c>
      <c r="AD10" s="32">
        <f t="shared" si="0"/>
        <v>40.345821325648416</v>
      </c>
      <c r="AE10" s="32">
        <f t="shared" si="1"/>
        <v>7.3487031700288181</v>
      </c>
      <c r="AF10" s="32">
        <f t="shared" si="2"/>
        <v>5.043227665706052</v>
      </c>
      <c r="AG10" s="32">
        <f t="shared" si="3"/>
        <v>21.469740634005763</v>
      </c>
      <c r="AH10" s="32">
        <f t="shared" si="4"/>
        <v>135.87896253602304</v>
      </c>
      <c r="AI10" s="32">
        <f t="shared" si="5"/>
        <v>37.319884726224785</v>
      </c>
      <c r="AJ10" s="32">
        <f t="shared" si="6"/>
        <v>14.265129682997118</v>
      </c>
      <c r="AK10" s="32">
        <f t="shared" si="7"/>
        <v>6.0518731988472627</v>
      </c>
      <c r="AL10" s="32">
        <f t="shared" si="8"/>
        <v>41.642651296829975</v>
      </c>
      <c r="AM10" s="32">
        <f t="shared" si="9"/>
        <v>14.121037463976945</v>
      </c>
      <c r="AN10" s="32">
        <f t="shared" si="10"/>
        <v>10.374639769452449</v>
      </c>
      <c r="AO10" s="32">
        <f t="shared" si="11"/>
        <v>54.034582132564836</v>
      </c>
      <c r="AP10" s="32">
        <f t="shared" si="12"/>
        <v>7.3487031700288181</v>
      </c>
      <c r="AQ10" s="32">
        <f t="shared" si="13"/>
        <v>71.037463976945247</v>
      </c>
      <c r="AR10" s="32">
        <f t="shared" si="14"/>
        <v>154.61095100864551</v>
      </c>
      <c r="AS10" s="32">
        <f t="shared" si="15"/>
        <v>50.720461095100866</v>
      </c>
      <c r="AT10" s="32">
        <f t="shared" si="16"/>
        <v>13.112391930835734</v>
      </c>
      <c r="AU10" s="32">
        <f t="shared" si="17"/>
        <v>123.342939481268</v>
      </c>
      <c r="AV10" s="32">
        <f t="shared" si="18"/>
        <v>2.7377521613832854</v>
      </c>
      <c r="AW10" s="32">
        <f t="shared" si="19"/>
        <v>232.42074927953891</v>
      </c>
      <c r="AX10" s="32">
        <f t="shared" si="20"/>
        <v>3.1700288184438041</v>
      </c>
      <c r="AY10" s="32">
        <f t="shared" si="21"/>
        <v>1.1527377521613833</v>
      </c>
      <c r="BA10" s="33" t="s">
        <v>149</v>
      </c>
      <c r="BB10" s="32">
        <f t="shared" si="22"/>
        <v>47.619047619047613</v>
      </c>
      <c r="BC10" s="32">
        <f t="shared" si="23"/>
        <v>7.8285181733457589</v>
      </c>
      <c r="BD10" s="32">
        <f t="shared" si="24"/>
        <v>200</v>
      </c>
      <c r="BE10" s="32">
        <f t="shared" si="25"/>
        <v>65.610438024231129</v>
      </c>
      <c r="BF10" s="32">
        <f t="shared" si="26"/>
        <v>155.01629844259327</v>
      </c>
      <c r="BG10" s="32">
        <f t="shared" si="27"/>
        <v>3.5414725069897481</v>
      </c>
    </row>
    <row r="11" spans="1:59" x14ac:dyDescent="0.2">
      <c r="A11" s="33" t="s">
        <v>150</v>
      </c>
      <c r="B11" s="31">
        <v>5474</v>
      </c>
      <c r="C11" s="31">
        <v>4590</v>
      </c>
      <c r="D11" s="31">
        <v>4524</v>
      </c>
      <c r="E11" s="31">
        <v>4451</v>
      </c>
      <c r="F11" s="31">
        <v>284</v>
      </c>
      <c r="G11" s="31">
        <v>41</v>
      </c>
      <c r="H11" s="31">
        <v>16</v>
      </c>
      <c r="I11" s="31">
        <v>102</v>
      </c>
      <c r="J11" s="31">
        <v>883</v>
      </c>
      <c r="K11" s="31">
        <v>272</v>
      </c>
      <c r="L11" s="31">
        <v>155</v>
      </c>
      <c r="M11" s="31">
        <v>48</v>
      </c>
      <c r="N11" s="31">
        <v>240</v>
      </c>
      <c r="O11" s="31">
        <v>59</v>
      </c>
      <c r="P11" s="31">
        <v>86</v>
      </c>
      <c r="Q11" s="31">
        <v>319</v>
      </c>
      <c r="R11" s="31">
        <v>34</v>
      </c>
      <c r="S11" s="31">
        <v>486</v>
      </c>
      <c r="T11" s="31">
        <v>325</v>
      </c>
      <c r="U11" s="31">
        <v>247</v>
      </c>
      <c r="V11" s="31">
        <v>85</v>
      </c>
      <c r="W11" s="31">
        <v>977</v>
      </c>
      <c r="X11" s="31">
        <v>25</v>
      </c>
      <c r="Y11" s="31">
        <v>1518</v>
      </c>
      <c r="Z11" s="31">
        <v>25</v>
      </c>
      <c r="AA11" s="31">
        <v>6</v>
      </c>
      <c r="AC11" s="33" t="s">
        <v>150</v>
      </c>
      <c r="AD11" s="32">
        <f t="shared" si="0"/>
        <v>51.881622214103032</v>
      </c>
      <c r="AE11" s="32">
        <f t="shared" si="1"/>
        <v>7.4899525027402261</v>
      </c>
      <c r="AF11" s="32">
        <f t="shared" si="2"/>
        <v>2.9229082937522834</v>
      </c>
      <c r="AG11" s="32">
        <f t="shared" si="3"/>
        <v>18.633540372670808</v>
      </c>
      <c r="AH11" s="32">
        <f t="shared" si="4"/>
        <v>161.30800146145415</v>
      </c>
      <c r="AI11" s="32">
        <f t="shared" si="5"/>
        <v>49.689440993788814</v>
      </c>
      <c r="AJ11" s="32">
        <f t="shared" si="6"/>
        <v>28.315674095725246</v>
      </c>
      <c r="AK11" s="32">
        <f t="shared" si="7"/>
        <v>8.7687248812568512</v>
      </c>
      <c r="AL11" s="32">
        <f t="shared" si="8"/>
        <v>43.843624406284256</v>
      </c>
      <c r="AM11" s="32">
        <f t="shared" si="9"/>
        <v>10.778224333211547</v>
      </c>
      <c r="AN11" s="32">
        <f t="shared" si="10"/>
        <v>15.710632078918524</v>
      </c>
      <c r="AO11" s="32">
        <f t="shared" si="11"/>
        <v>58.275484106686157</v>
      </c>
      <c r="AP11" s="32">
        <f t="shared" si="12"/>
        <v>6.2111801242236018</v>
      </c>
      <c r="AQ11" s="32">
        <f t="shared" si="13"/>
        <v>88.783339422725604</v>
      </c>
      <c r="AR11" s="32">
        <f t="shared" si="14"/>
        <v>59.371574716843263</v>
      </c>
      <c r="AS11" s="32">
        <f t="shared" si="15"/>
        <v>45.122396784800877</v>
      </c>
      <c r="AT11" s="32">
        <f t="shared" si="16"/>
        <v>15.527950310559007</v>
      </c>
      <c r="AU11" s="32">
        <f t="shared" si="17"/>
        <v>178.48008768724881</v>
      </c>
      <c r="AV11" s="32">
        <f t="shared" si="18"/>
        <v>4.5670442089879435</v>
      </c>
      <c r="AW11" s="32">
        <f t="shared" si="19"/>
        <v>277.31092436974791</v>
      </c>
      <c r="AX11" s="32">
        <f t="shared" si="20"/>
        <v>4.5670442089879435</v>
      </c>
      <c r="AY11" s="32">
        <f t="shared" si="21"/>
        <v>1.0960906101571064</v>
      </c>
      <c r="BA11" s="33" t="s">
        <v>150</v>
      </c>
      <c r="BB11" s="32">
        <f t="shared" si="22"/>
        <v>60.123784261715294</v>
      </c>
      <c r="BC11" s="32">
        <f t="shared" si="23"/>
        <v>10.784093462143339</v>
      </c>
      <c r="BD11" s="32">
        <f t="shared" si="24"/>
        <v>73.017299483262192</v>
      </c>
      <c r="BE11" s="32">
        <f t="shared" si="25"/>
        <v>55.493147607279262</v>
      </c>
      <c r="BF11" s="32">
        <f t="shared" si="26"/>
        <v>212.85403050108934</v>
      </c>
      <c r="BG11" s="32">
        <f t="shared" si="27"/>
        <v>5.6167153448663223</v>
      </c>
    </row>
    <row r="12" spans="1:59" x14ac:dyDescent="0.2">
      <c r="A12" s="33" t="s">
        <v>151</v>
      </c>
      <c r="B12" s="31">
        <v>5515</v>
      </c>
      <c r="C12" s="31">
        <v>4593</v>
      </c>
      <c r="D12" s="31">
        <v>4517</v>
      </c>
      <c r="E12" s="31">
        <v>4442</v>
      </c>
      <c r="F12" s="31">
        <v>251</v>
      </c>
      <c r="G12" s="31">
        <v>36</v>
      </c>
      <c r="H12" s="31">
        <v>16</v>
      </c>
      <c r="I12" s="31">
        <v>134</v>
      </c>
      <c r="J12" s="31">
        <v>845</v>
      </c>
      <c r="K12" s="31">
        <v>184</v>
      </c>
      <c r="L12" s="31">
        <v>34</v>
      </c>
      <c r="M12" s="31">
        <v>28</v>
      </c>
      <c r="N12" s="31">
        <v>202</v>
      </c>
      <c r="O12" s="31">
        <v>86</v>
      </c>
      <c r="P12" s="31">
        <v>39</v>
      </c>
      <c r="Q12" s="31">
        <v>304</v>
      </c>
      <c r="R12" s="31">
        <v>26</v>
      </c>
      <c r="S12" s="31">
        <v>394</v>
      </c>
      <c r="T12" s="31">
        <v>193</v>
      </c>
      <c r="U12" s="31">
        <v>221</v>
      </c>
      <c r="V12" s="31">
        <v>130</v>
      </c>
      <c r="W12" s="31">
        <v>329</v>
      </c>
      <c r="X12" s="31">
        <v>17</v>
      </c>
      <c r="Y12" s="31">
        <v>1351</v>
      </c>
      <c r="Z12" s="31">
        <v>17</v>
      </c>
      <c r="AA12" s="31">
        <v>4</v>
      </c>
      <c r="AC12" s="33" t="s">
        <v>151</v>
      </c>
      <c r="AD12" s="32">
        <f t="shared" si="0"/>
        <v>45.512239347234811</v>
      </c>
      <c r="AE12" s="32">
        <f t="shared" si="1"/>
        <v>6.5276518585675429</v>
      </c>
      <c r="AF12" s="32">
        <f t="shared" si="2"/>
        <v>2.9011786038077969</v>
      </c>
      <c r="AG12" s="32">
        <f t="shared" si="3"/>
        <v>24.297370806890299</v>
      </c>
      <c r="AH12" s="32">
        <f t="shared" si="4"/>
        <v>153.21849501359927</v>
      </c>
      <c r="AI12" s="32">
        <f t="shared" si="5"/>
        <v>33.363553943789661</v>
      </c>
      <c r="AJ12" s="32">
        <f t="shared" si="6"/>
        <v>6.1650045330915679</v>
      </c>
      <c r="AK12" s="32">
        <f t="shared" si="7"/>
        <v>5.0770625566636438</v>
      </c>
      <c r="AL12" s="32">
        <f t="shared" si="8"/>
        <v>36.627379873073437</v>
      </c>
      <c r="AM12" s="32">
        <f t="shared" si="9"/>
        <v>15.593834995466908</v>
      </c>
      <c r="AN12" s="32">
        <f t="shared" si="10"/>
        <v>7.071622846781505</v>
      </c>
      <c r="AO12" s="32">
        <f t="shared" si="11"/>
        <v>55.122393472348136</v>
      </c>
      <c r="AP12" s="32">
        <f t="shared" si="12"/>
        <v>4.7144152311876706</v>
      </c>
      <c r="AQ12" s="32">
        <f t="shared" si="13"/>
        <v>71.441523118767009</v>
      </c>
      <c r="AR12" s="32">
        <f t="shared" si="14"/>
        <v>34.995466908431546</v>
      </c>
      <c r="AS12" s="32">
        <f t="shared" si="15"/>
        <v>40.072529465095194</v>
      </c>
      <c r="AT12" s="32">
        <f t="shared" si="16"/>
        <v>23.572076155938351</v>
      </c>
      <c r="AU12" s="32">
        <f t="shared" si="17"/>
        <v>59.655485040797828</v>
      </c>
      <c r="AV12" s="32">
        <f t="shared" si="18"/>
        <v>3.082502266545784</v>
      </c>
      <c r="AW12" s="32">
        <f t="shared" si="19"/>
        <v>244.96826835902087</v>
      </c>
      <c r="AX12" s="32">
        <f t="shared" si="20"/>
        <v>3.082502266545784</v>
      </c>
      <c r="AY12" s="32">
        <f t="shared" si="21"/>
        <v>0.72529465095194923</v>
      </c>
      <c r="BA12" s="33" t="s">
        <v>151</v>
      </c>
      <c r="BB12" s="32">
        <f t="shared" si="22"/>
        <v>40.735001106929374</v>
      </c>
      <c r="BC12" s="32">
        <f t="shared" si="23"/>
        <v>6.3034669067987394</v>
      </c>
      <c r="BD12" s="32">
        <f t="shared" si="24"/>
        <v>43.448896893291312</v>
      </c>
      <c r="BE12" s="32">
        <f t="shared" si="25"/>
        <v>49.752363800090052</v>
      </c>
      <c r="BF12" s="32">
        <f t="shared" si="26"/>
        <v>71.630742434138909</v>
      </c>
      <c r="BG12" s="32">
        <f t="shared" si="27"/>
        <v>3.8271049076992347</v>
      </c>
    </row>
    <row r="13" spans="1:59" x14ac:dyDescent="0.2">
      <c r="A13" s="33" t="s">
        <v>152</v>
      </c>
      <c r="B13" s="31">
        <v>4895</v>
      </c>
      <c r="C13" s="31">
        <v>3851</v>
      </c>
      <c r="D13" s="31">
        <v>3790</v>
      </c>
      <c r="E13" s="31">
        <v>3710</v>
      </c>
      <c r="F13" s="31">
        <v>166</v>
      </c>
      <c r="G13" s="31">
        <v>22</v>
      </c>
      <c r="H13" s="31">
        <v>10</v>
      </c>
      <c r="I13" s="31">
        <v>79</v>
      </c>
      <c r="J13" s="31">
        <v>508</v>
      </c>
      <c r="K13" s="31">
        <v>177</v>
      </c>
      <c r="L13" s="31">
        <v>39</v>
      </c>
      <c r="M13" s="31">
        <v>37</v>
      </c>
      <c r="N13" s="31">
        <v>123</v>
      </c>
      <c r="O13" s="31">
        <v>43</v>
      </c>
      <c r="P13" s="31">
        <v>47</v>
      </c>
      <c r="Q13" s="31">
        <v>260</v>
      </c>
      <c r="R13" s="31">
        <v>17</v>
      </c>
      <c r="S13" s="31">
        <v>310</v>
      </c>
      <c r="T13" s="31">
        <v>12</v>
      </c>
      <c r="U13" s="31">
        <v>165</v>
      </c>
      <c r="V13" s="31">
        <v>59</v>
      </c>
      <c r="W13" s="31">
        <v>222</v>
      </c>
      <c r="X13" s="31">
        <v>6</v>
      </c>
      <c r="Y13" s="31">
        <v>997</v>
      </c>
      <c r="Z13" s="31">
        <v>33</v>
      </c>
      <c r="AA13" s="31">
        <v>3</v>
      </c>
      <c r="AC13" s="33" t="s">
        <v>152</v>
      </c>
      <c r="AD13" s="32">
        <f t="shared" si="0"/>
        <v>33.912155260469866</v>
      </c>
      <c r="AE13" s="32">
        <f t="shared" si="1"/>
        <v>4.4943820224719104</v>
      </c>
      <c r="AF13" s="32">
        <f t="shared" si="2"/>
        <v>2.042900919305414</v>
      </c>
      <c r="AG13" s="32">
        <f t="shared" si="3"/>
        <v>16.138917262512766</v>
      </c>
      <c r="AH13" s="32">
        <f t="shared" si="4"/>
        <v>103.77936670071502</v>
      </c>
      <c r="AI13" s="32">
        <f t="shared" si="5"/>
        <v>36.159346271705822</v>
      </c>
      <c r="AJ13" s="32">
        <f t="shared" si="6"/>
        <v>7.9673135852911123</v>
      </c>
      <c r="AK13" s="32">
        <f t="shared" si="7"/>
        <v>7.5587334014300307</v>
      </c>
      <c r="AL13" s="32">
        <f t="shared" si="8"/>
        <v>25.127681307456587</v>
      </c>
      <c r="AM13" s="32">
        <f t="shared" si="9"/>
        <v>8.7844739530132792</v>
      </c>
      <c r="AN13" s="32">
        <f t="shared" si="10"/>
        <v>9.6016343207354442</v>
      </c>
      <c r="AO13" s="32">
        <f t="shared" si="11"/>
        <v>53.115423901940751</v>
      </c>
      <c r="AP13" s="32">
        <f t="shared" si="12"/>
        <v>3.4729315628192032</v>
      </c>
      <c r="AQ13" s="32">
        <f t="shared" si="13"/>
        <v>63.329928498467829</v>
      </c>
      <c r="AR13" s="32">
        <f t="shared" si="14"/>
        <v>2.4514811031664965</v>
      </c>
      <c r="AS13" s="32">
        <f t="shared" si="15"/>
        <v>33.707865168539328</v>
      </c>
      <c r="AT13" s="32">
        <f t="shared" si="16"/>
        <v>12.053115423901941</v>
      </c>
      <c r="AU13" s="32">
        <f t="shared" si="17"/>
        <v>45.352400408580188</v>
      </c>
      <c r="AV13" s="32">
        <f t="shared" si="18"/>
        <v>1.2257405515832482</v>
      </c>
      <c r="AW13" s="32">
        <f t="shared" si="19"/>
        <v>203.67722165474976</v>
      </c>
      <c r="AX13" s="32">
        <f t="shared" si="20"/>
        <v>6.7415730337078656</v>
      </c>
      <c r="AY13" s="32">
        <f t="shared" si="21"/>
        <v>0.61287027579162412</v>
      </c>
      <c r="BA13" s="33" t="s">
        <v>152</v>
      </c>
      <c r="BB13" s="32">
        <f t="shared" si="22"/>
        <v>46.701846965699204</v>
      </c>
      <c r="BC13" s="32">
        <f t="shared" si="23"/>
        <v>9.9730458221024261</v>
      </c>
      <c r="BD13" s="32">
        <f t="shared" si="24"/>
        <v>3.2345013477088949</v>
      </c>
      <c r="BE13" s="32">
        <f t="shared" si="25"/>
        <v>44.474393530997304</v>
      </c>
      <c r="BF13" s="32">
        <f t="shared" si="26"/>
        <v>57.647364320955596</v>
      </c>
      <c r="BG13" s="32">
        <f t="shared" si="27"/>
        <v>1.6172506738544474</v>
      </c>
    </row>
    <row r="14" spans="1:59" x14ac:dyDescent="0.2">
      <c r="A14" s="33" t="s">
        <v>153</v>
      </c>
      <c r="B14" s="31">
        <v>7182</v>
      </c>
      <c r="C14" s="31">
        <v>5843</v>
      </c>
      <c r="D14" s="31">
        <v>5718</v>
      </c>
      <c r="E14" s="31">
        <v>5608</v>
      </c>
      <c r="F14" s="31">
        <v>431</v>
      </c>
      <c r="G14" s="31">
        <v>79</v>
      </c>
      <c r="H14" s="31">
        <v>40</v>
      </c>
      <c r="I14" s="31">
        <v>157</v>
      </c>
      <c r="J14" s="31">
        <v>887</v>
      </c>
      <c r="K14" s="31">
        <v>313</v>
      </c>
      <c r="L14" s="31">
        <v>146</v>
      </c>
      <c r="M14" s="31">
        <v>86</v>
      </c>
      <c r="N14" s="31">
        <v>219</v>
      </c>
      <c r="O14" s="31">
        <v>122</v>
      </c>
      <c r="P14" s="31">
        <v>70</v>
      </c>
      <c r="Q14" s="31">
        <v>442</v>
      </c>
      <c r="R14" s="31">
        <v>51</v>
      </c>
      <c r="S14" s="31">
        <v>659</v>
      </c>
      <c r="T14" s="31">
        <v>1403</v>
      </c>
      <c r="U14" s="31">
        <v>201</v>
      </c>
      <c r="V14" s="31">
        <v>125</v>
      </c>
      <c r="W14" s="31">
        <v>717</v>
      </c>
      <c r="X14" s="31">
        <v>13</v>
      </c>
      <c r="Y14" s="31">
        <v>1691</v>
      </c>
      <c r="Z14" s="31">
        <v>39</v>
      </c>
      <c r="AA14" s="31">
        <v>9</v>
      </c>
      <c r="AC14" s="33" t="s">
        <v>153</v>
      </c>
      <c r="AD14" s="32">
        <f t="shared" si="0"/>
        <v>60.011138958507374</v>
      </c>
      <c r="AE14" s="32">
        <f t="shared" si="1"/>
        <v>10.999721526037314</v>
      </c>
      <c r="AF14" s="32">
        <f t="shared" si="2"/>
        <v>5.5694792536897797</v>
      </c>
      <c r="AG14" s="32">
        <f t="shared" si="3"/>
        <v>21.860206070732385</v>
      </c>
      <c r="AH14" s="32">
        <f t="shared" si="4"/>
        <v>123.50320245057087</v>
      </c>
      <c r="AI14" s="32">
        <f t="shared" si="5"/>
        <v>43.581175160122527</v>
      </c>
      <c r="AJ14" s="32">
        <f t="shared" si="6"/>
        <v>20.328599275967697</v>
      </c>
      <c r="AK14" s="32">
        <f t="shared" si="7"/>
        <v>11.974380395433027</v>
      </c>
      <c r="AL14" s="32">
        <f t="shared" si="8"/>
        <v>30.492898913951542</v>
      </c>
      <c r="AM14" s="32">
        <f t="shared" si="9"/>
        <v>16.986911723753828</v>
      </c>
      <c r="AN14" s="32">
        <f t="shared" si="10"/>
        <v>9.7465886939571149</v>
      </c>
      <c r="AO14" s="32">
        <f t="shared" si="11"/>
        <v>61.542745753272065</v>
      </c>
      <c r="AP14" s="32">
        <f t="shared" si="12"/>
        <v>7.1010860484544693</v>
      </c>
      <c r="AQ14" s="32">
        <f t="shared" si="13"/>
        <v>91.757170704539121</v>
      </c>
      <c r="AR14" s="32">
        <f t="shared" si="14"/>
        <v>195.34948482316904</v>
      </c>
      <c r="AS14" s="32">
        <f t="shared" si="15"/>
        <v>27.986633249791144</v>
      </c>
      <c r="AT14" s="32">
        <f t="shared" si="16"/>
        <v>17.404622667780561</v>
      </c>
      <c r="AU14" s="32">
        <f t="shared" si="17"/>
        <v>99.832915622389308</v>
      </c>
      <c r="AV14" s="32">
        <f t="shared" si="18"/>
        <v>1.8100807574491784</v>
      </c>
      <c r="AW14" s="32">
        <f t="shared" si="19"/>
        <v>235.44973544973544</v>
      </c>
      <c r="AX14" s="32">
        <f t="shared" si="20"/>
        <v>5.4302422723475354</v>
      </c>
      <c r="AY14" s="32">
        <f t="shared" si="21"/>
        <v>1.2531328320802004</v>
      </c>
      <c r="BA14" s="33" t="s">
        <v>153</v>
      </c>
      <c r="BB14" s="32">
        <f t="shared" si="22"/>
        <v>54.739419377404687</v>
      </c>
      <c r="BC14" s="32">
        <f t="shared" si="23"/>
        <v>15.335235378031383</v>
      </c>
      <c r="BD14" s="32">
        <f t="shared" si="24"/>
        <v>250.17831669044222</v>
      </c>
      <c r="BE14" s="32">
        <f t="shared" si="25"/>
        <v>35.841654778887303</v>
      </c>
      <c r="BF14" s="32">
        <f t="shared" si="26"/>
        <v>122.71093616293</v>
      </c>
      <c r="BG14" s="32">
        <f t="shared" si="27"/>
        <v>2.3181169757489304</v>
      </c>
    </row>
    <row r="15" spans="1:59" x14ac:dyDescent="0.2">
      <c r="A15" s="33" t="s">
        <v>154</v>
      </c>
      <c r="B15" s="31">
        <v>3050</v>
      </c>
      <c r="C15" s="31">
        <v>2416</v>
      </c>
      <c r="D15" s="31">
        <v>2381</v>
      </c>
      <c r="E15" s="31">
        <v>2338</v>
      </c>
      <c r="F15" s="31">
        <v>123</v>
      </c>
      <c r="G15" s="31">
        <v>12</v>
      </c>
      <c r="H15" s="31">
        <v>9</v>
      </c>
      <c r="I15" s="31">
        <v>44</v>
      </c>
      <c r="J15" s="31">
        <v>365</v>
      </c>
      <c r="K15" s="31">
        <v>140</v>
      </c>
      <c r="L15" s="31">
        <v>51</v>
      </c>
      <c r="M15" s="31">
        <v>38</v>
      </c>
      <c r="N15" s="31">
        <v>76</v>
      </c>
      <c r="O15" s="31">
        <v>30</v>
      </c>
      <c r="P15" s="31">
        <v>21</v>
      </c>
      <c r="Q15" s="31">
        <v>205</v>
      </c>
      <c r="R15" s="31">
        <v>22</v>
      </c>
      <c r="S15" s="31">
        <v>230</v>
      </c>
      <c r="T15" s="31">
        <v>375</v>
      </c>
      <c r="U15" s="31">
        <v>107</v>
      </c>
      <c r="V15" s="31">
        <v>39</v>
      </c>
      <c r="W15" s="31">
        <v>309</v>
      </c>
      <c r="X15" s="31">
        <v>10</v>
      </c>
      <c r="Y15" s="31">
        <v>694</v>
      </c>
      <c r="Z15" s="31">
        <v>21</v>
      </c>
      <c r="AA15" s="31">
        <v>1</v>
      </c>
      <c r="AC15" s="33" t="s">
        <v>154</v>
      </c>
      <c r="AD15" s="32">
        <f t="shared" si="0"/>
        <v>40.327868852459019</v>
      </c>
      <c r="AE15" s="32">
        <f t="shared" si="1"/>
        <v>3.9344262295081966</v>
      </c>
      <c r="AF15" s="32">
        <f t="shared" si="2"/>
        <v>2.9508196721311477</v>
      </c>
      <c r="AG15" s="32">
        <f t="shared" si="3"/>
        <v>14.426229508196721</v>
      </c>
      <c r="AH15" s="32">
        <f t="shared" si="4"/>
        <v>119.67213114754098</v>
      </c>
      <c r="AI15" s="32">
        <f t="shared" si="5"/>
        <v>45.901639344262293</v>
      </c>
      <c r="AJ15" s="32">
        <f t="shared" si="6"/>
        <v>16.721311475409834</v>
      </c>
      <c r="AK15" s="32">
        <f t="shared" si="7"/>
        <v>12.459016393442624</v>
      </c>
      <c r="AL15" s="32">
        <f t="shared" si="8"/>
        <v>24.918032786885249</v>
      </c>
      <c r="AM15" s="32">
        <f t="shared" si="9"/>
        <v>9.8360655737704921</v>
      </c>
      <c r="AN15" s="32">
        <f t="shared" si="10"/>
        <v>6.8852459016393448</v>
      </c>
      <c r="AO15" s="32">
        <f t="shared" si="11"/>
        <v>67.213114754098356</v>
      </c>
      <c r="AP15" s="32">
        <f t="shared" si="12"/>
        <v>7.2131147540983607</v>
      </c>
      <c r="AQ15" s="32">
        <f t="shared" si="13"/>
        <v>75.409836065573771</v>
      </c>
      <c r="AR15" s="32">
        <f t="shared" si="14"/>
        <v>122.95081967213115</v>
      </c>
      <c r="AS15" s="32">
        <f t="shared" si="15"/>
        <v>35.081967213114751</v>
      </c>
      <c r="AT15" s="32">
        <f t="shared" si="16"/>
        <v>12.786885245901638</v>
      </c>
      <c r="AU15" s="32">
        <f t="shared" si="17"/>
        <v>101.31147540983606</v>
      </c>
      <c r="AV15" s="32">
        <f t="shared" si="18"/>
        <v>3.278688524590164</v>
      </c>
      <c r="AW15" s="32">
        <f t="shared" si="19"/>
        <v>227.5409836065574</v>
      </c>
      <c r="AX15" s="32">
        <f t="shared" si="20"/>
        <v>6.8852459016393448</v>
      </c>
      <c r="AY15" s="32">
        <f t="shared" si="21"/>
        <v>0.32786885245901637</v>
      </c>
      <c r="BA15" s="33" t="s">
        <v>154</v>
      </c>
      <c r="BB15" s="32">
        <f t="shared" si="22"/>
        <v>58.798824023519536</v>
      </c>
      <c r="BC15" s="32">
        <f t="shared" si="23"/>
        <v>16.253207869974339</v>
      </c>
      <c r="BD15" s="32">
        <f t="shared" si="24"/>
        <v>160.39349871685201</v>
      </c>
      <c r="BE15" s="32">
        <f t="shared" si="25"/>
        <v>45.76561163387511</v>
      </c>
      <c r="BF15" s="32">
        <f t="shared" si="26"/>
        <v>127.89735099337749</v>
      </c>
      <c r="BG15" s="32">
        <f t="shared" si="27"/>
        <v>4.2771599657827206</v>
      </c>
    </row>
    <row r="16" spans="1:59" x14ac:dyDescent="0.2">
      <c r="A16" s="33" t="s">
        <v>155</v>
      </c>
      <c r="B16" s="31">
        <v>2948</v>
      </c>
      <c r="C16" s="31">
        <v>2419</v>
      </c>
      <c r="D16" s="31">
        <v>2396</v>
      </c>
      <c r="E16" s="31">
        <v>2373</v>
      </c>
      <c r="F16" s="31">
        <v>132</v>
      </c>
      <c r="G16" s="31">
        <v>25</v>
      </c>
      <c r="H16" s="31">
        <v>12</v>
      </c>
      <c r="I16" s="31">
        <v>70</v>
      </c>
      <c r="J16" s="31">
        <v>361</v>
      </c>
      <c r="K16" s="31">
        <v>114</v>
      </c>
      <c r="L16" s="31">
        <v>42</v>
      </c>
      <c r="M16" s="31">
        <v>31</v>
      </c>
      <c r="N16" s="31">
        <v>51</v>
      </c>
      <c r="O16" s="31">
        <v>56</v>
      </c>
      <c r="P16" s="31">
        <v>42</v>
      </c>
      <c r="Q16" s="31">
        <v>137</v>
      </c>
      <c r="R16" s="31">
        <v>35</v>
      </c>
      <c r="S16" s="31">
        <v>222</v>
      </c>
      <c r="T16" s="31">
        <v>222</v>
      </c>
      <c r="U16" s="31">
        <v>127</v>
      </c>
      <c r="V16" s="31">
        <v>34</v>
      </c>
      <c r="W16" s="31">
        <v>234</v>
      </c>
      <c r="X16" s="31">
        <v>20</v>
      </c>
      <c r="Y16" s="31">
        <v>673</v>
      </c>
      <c r="Z16" s="31">
        <v>10</v>
      </c>
      <c r="AA16" s="31">
        <v>23</v>
      </c>
      <c r="AC16" s="33" t="s">
        <v>155</v>
      </c>
      <c r="AD16" s="32">
        <f t="shared" si="0"/>
        <v>44.776119402985074</v>
      </c>
      <c r="AE16" s="32">
        <f t="shared" si="1"/>
        <v>8.4803256445047488</v>
      </c>
      <c r="AF16" s="32">
        <f t="shared" si="2"/>
        <v>4.0705563093622796</v>
      </c>
      <c r="AG16" s="32">
        <f t="shared" si="3"/>
        <v>23.744911804613295</v>
      </c>
      <c r="AH16" s="32">
        <f t="shared" si="4"/>
        <v>122.45590230664857</v>
      </c>
      <c r="AI16" s="32">
        <f t="shared" si="5"/>
        <v>38.670284938941656</v>
      </c>
      <c r="AJ16" s="32">
        <f t="shared" si="6"/>
        <v>14.246947082767978</v>
      </c>
      <c r="AK16" s="32">
        <f t="shared" si="7"/>
        <v>10.515603799185889</v>
      </c>
      <c r="AL16" s="32">
        <f t="shared" si="8"/>
        <v>17.299864314789691</v>
      </c>
      <c r="AM16" s="32">
        <f t="shared" si="9"/>
        <v>18.995929443690638</v>
      </c>
      <c r="AN16" s="32">
        <f t="shared" si="10"/>
        <v>14.246947082767978</v>
      </c>
      <c r="AO16" s="32">
        <f t="shared" si="11"/>
        <v>46.472184531886022</v>
      </c>
      <c r="AP16" s="32">
        <f t="shared" si="12"/>
        <v>11.872455902306648</v>
      </c>
      <c r="AQ16" s="32">
        <f t="shared" si="13"/>
        <v>75.305291723202174</v>
      </c>
      <c r="AR16" s="32">
        <f t="shared" si="14"/>
        <v>75.305291723202174</v>
      </c>
      <c r="AS16" s="32">
        <f t="shared" si="15"/>
        <v>43.080054274084119</v>
      </c>
      <c r="AT16" s="32">
        <f t="shared" si="16"/>
        <v>11.533242876526458</v>
      </c>
      <c r="AU16" s="32">
        <f t="shared" si="17"/>
        <v>79.375848032564448</v>
      </c>
      <c r="AV16" s="32">
        <f t="shared" si="18"/>
        <v>6.7842605156037994</v>
      </c>
      <c r="AW16" s="32">
        <f t="shared" si="19"/>
        <v>228.29036635006784</v>
      </c>
      <c r="AX16" s="32">
        <f t="shared" si="20"/>
        <v>3.3921302578018997</v>
      </c>
      <c r="AY16" s="32">
        <f t="shared" si="21"/>
        <v>7.8018995929443689</v>
      </c>
      <c r="BA16" s="33" t="s">
        <v>155</v>
      </c>
      <c r="BB16" s="32">
        <f t="shared" si="22"/>
        <v>47.579298831385643</v>
      </c>
      <c r="BC16" s="32">
        <f t="shared" si="23"/>
        <v>13.063632532659081</v>
      </c>
      <c r="BD16" s="32">
        <f t="shared" si="24"/>
        <v>93.552465233881165</v>
      </c>
      <c r="BE16" s="32">
        <f t="shared" si="25"/>
        <v>53.518752633796879</v>
      </c>
      <c r="BF16" s="32">
        <f t="shared" si="26"/>
        <v>96.734187680859847</v>
      </c>
      <c r="BG16" s="32">
        <f t="shared" si="27"/>
        <v>8.4281500210703744</v>
      </c>
    </row>
    <row r="17" spans="1:59" x14ac:dyDescent="0.2">
      <c r="A17" s="33" t="s">
        <v>156</v>
      </c>
      <c r="B17" s="31">
        <v>4832</v>
      </c>
      <c r="C17" s="31">
        <v>3865</v>
      </c>
      <c r="D17" s="31">
        <v>3800</v>
      </c>
      <c r="E17" s="31">
        <v>3730</v>
      </c>
      <c r="F17" s="31">
        <v>192</v>
      </c>
      <c r="G17" s="31">
        <v>19</v>
      </c>
      <c r="H17" s="31">
        <v>10</v>
      </c>
      <c r="I17" s="31">
        <v>74</v>
      </c>
      <c r="J17" s="31">
        <v>537</v>
      </c>
      <c r="K17" s="31">
        <v>196</v>
      </c>
      <c r="L17" s="31">
        <v>54</v>
      </c>
      <c r="M17" s="31">
        <v>47</v>
      </c>
      <c r="N17" s="31">
        <v>150</v>
      </c>
      <c r="O17" s="31">
        <v>61</v>
      </c>
      <c r="P17" s="31">
        <v>38</v>
      </c>
      <c r="Q17" s="31">
        <v>283</v>
      </c>
      <c r="R17" s="31">
        <v>22</v>
      </c>
      <c r="S17" s="31">
        <v>343</v>
      </c>
      <c r="T17" s="31">
        <v>59</v>
      </c>
      <c r="U17" s="31">
        <v>117</v>
      </c>
      <c r="V17" s="31">
        <v>72</v>
      </c>
      <c r="W17" s="31">
        <v>354</v>
      </c>
      <c r="X17" s="31">
        <v>17</v>
      </c>
      <c r="Y17" s="31">
        <v>1038</v>
      </c>
      <c r="Z17" s="31">
        <v>18</v>
      </c>
      <c r="AA17" s="31">
        <v>3</v>
      </c>
      <c r="AC17" s="33" t="s">
        <v>156</v>
      </c>
      <c r="AD17" s="32">
        <f t="shared" si="0"/>
        <v>39.735099337748345</v>
      </c>
      <c r="AE17" s="32">
        <f t="shared" si="1"/>
        <v>3.9321192052980134</v>
      </c>
      <c r="AF17" s="32">
        <f t="shared" si="2"/>
        <v>2.0695364238410598</v>
      </c>
      <c r="AG17" s="32">
        <f t="shared" si="3"/>
        <v>15.314569536423841</v>
      </c>
      <c r="AH17" s="32">
        <f t="shared" si="4"/>
        <v>111.1341059602649</v>
      </c>
      <c r="AI17" s="32">
        <f t="shared" si="5"/>
        <v>40.562913907284766</v>
      </c>
      <c r="AJ17" s="32">
        <f t="shared" si="6"/>
        <v>11.175496688741722</v>
      </c>
      <c r="AK17" s="32">
        <f t="shared" si="7"/>
        <v>9.726821192052979</v>
      </c>
      <c r="AL17" s="32">
        <f t="shared" si="8"/>
        <v>31.043046357615893</v>
      </c>
      <c r="AM17" s="32">
        <f t="shared" si="9"/>
        <v>12.624172185430464</v>
      </c>
      <c r="AN17" s="32">
        <f t="shared" si="10"/>
        <v>7.8642384105960268</v>
      </c>
      <c r="AO17" s="32">
        <f t="shared" si="11"/>
        <v>58.567880794701985</v>
      </c>
      <c r="AP17" s="32">
        <f t="shared" si="12"/>
        <v>4.5529801324503314</v>
      </c>
      <c r="AQ17" s="32">
        <f t="shared" si="13"/>
        <v>70.985099337748338</v>
      </c>
      <c r="AR17" s="32">
        <f t="shared" si="14"/>
        <v>12.210264900662251</v>
      </c>
      <c r="AS17" s="32">
        <f t="shared" si="15"/>
        <v>24.213576158940395</v>
      </c>
      <c r="AT17" s="32">
        <f t="shared" si="16"/>
        <v>14.900662251655628</v>
      </c>
      <c r="AU17" s="32">
        <f t="shared" si="17"/>
        <v>73.261589403973502</v>
      </c>
      <c r="AV17" s="32">
        <f t="shared" si="18"/>
        <v>3.5182119205298017</v>
      </c>
      <c r="AW17" s="32">
        <f t="shared" si="19"/>
        <v>214.81788079470198</v>
      </c>
      <c r="AX17" s="32">
        <f t="shared" si="20"/>
        <v>3.7251655629139071</v>
      </c>
      <c r="AY17" s="32">
        <f t="shared" si="21"/>
        <v>0.62086092715231789</v>
      </c>
      <c r="BA17" s="33" t="s">
        <v>156</v>
      </c>
      <c r="BB17" s="32">
        <f t="shared" si="22"/>
        <v>51.578947368421048</v>
      </c>
      <c r="BC17" s="32">
        <f t="shared" si="23"/>
        <v>12.600536193029491</v>
      </c>
      <c r="BD17" s="32">
        <f t="shared" si="24"/>
        <v>15.817694369973191</v>
      </c>
      <c r="BE17" s="32">
        <f t="shared" si="25"/>
        <v>31.367292225201069</v>
      </c>
      <c r="BF17" s="32">
        <f t="shared" si="26"/>
        <v>91.591203104786544</v>
      </c>
      <c r="BG17" s="32">
        <f t="shared" si="27"/>
        <v>4.5576407506702408</v>
      </c>
    </row>
    <row r="18" spans="1:59" x14ac:dyDescent="0.2">
      <c r="A18" s="33" t="s">
        <v>157</v>
      </c>
      <c r="B18" s="31">
        <v>3163</v>
      </c>
      <c r="C18" s="31">
        <v>2652</v>
      </c>
      <c r="D18" s="31">
        <v>2620</v>
      </c>
      <c r="E18" s="31">
        <v>2574</v>
      </c>
      <c r="F18" s="31">
        <v>215</v>
      </c>
      <c r="G18" s="31">
        <v>45</v>
      </c>
      <c r="H18" s="31">
        <v>19</v>
      </c>
      <c r="I18" s="31">
        <v>77</v>
      </c>
      <c r="J18" s="31">
        <v>449</v>
      </c>
      <c r="K18" s="31">
        <v>167</v>
      </c>
      <c r="L18" s="31">
        <v>83</v>
      </c>
      <c r="M18" s="31">
        <v>39</v>
      </c>
      <c r="N18" s="31">
        <v>132</v>
      </c>
      <c r="O18" s="31">
        <v>61</v>
      </c>
      <c r="P18" s="31">
        <v>48</v>
      </c>
      <c r="Q18" s="31">
        <v>170</v>
      </c>
      <c r="R18" s="31">
        <v>35</v>
      </c>
      <c r="S18" s="31">
        <v>344</v>
      </c>
      <c r="T18" s="31">
        <v>559</v>
      </c>
      <c r="U18" s="31">
        <v>98</v>
      </c>
      <c r="V18" s="31">
        <v>41</v>
      </c>
      <c r="W18" s="31">
        <v>639</v>
      </c>
      <c r="X18" s="31">
        <v>38</v>
      </c>
      <c r="Y18" s="31">
        <v>820</v>
      </c>
      <c r="Z18" s="31">
        <v>3</v>
      </c>
      <c r="AA18" s="31">
        <v>4</v>
      </c>
      <c r="AC18" s="33" t="s">
        <v>157</v>
      </c>
      <c r="AD18" s="32">
        <f t="shared" si="0"/>
        <v>67.973442933923494</v>
      </c>
      <c r="AE18" s="32">
        <f t="shared" si="1"/>
        <v>14.226999683844452</v>
      </c>
      <c r="AF18" s="32">
        <f t="shared" si="2"/>
        <v>6.0069554220676578</v>
      </c>
      <c r="AG18" s="32">
        <f t="shared" si="3"/>
        <v>24.343977236800505</v>
      </c>
      <c r="AH18" s="32">
        <f t="shared" si="4"/>
        <v>141.95384128991464</v>
      </c>
      <c r="AI18" s="32">
        <f t="shared" si="5"/>
        <v>52.797976604489406</v>
      </c>
      <c r="AJ18" s="32">
        <f t="shared" si="6"/>
        <v>26.240910527979768</v>
      </c>
      <c r="AK18" s="32">
        <f t="shared" si="7"/>
        <v>12.330066392665191</v>
      </c>
      <c r="AL18" s="32">
        <f t="shared" si="8"/>
        <v>41.732532405943729</v>
      </c>
      <c r="AM18" s="32">
        <f t="shared" si="9"/>
        <v>19.28548846032248</v>
      </c>
      <c r="AN18" s="32">
        <f t="shared" si="10"/>
        <v>15.17546632943408</v>
      </c>
      <c r="AO18" s="32">
        <f t="shared" si="11"/>
        <v>53.746443250079039</v>
      </c>
      <c r="AP18" s="32">
        <f t="shared" si="12"/>
        <v>11.065444198545684</v>
      </c>
      <c r="AQ18" s="32">
        <f t="shared" si="13"/>
        <v>108.75750869427759</v>
      </c>
      <c r="AR18" s="32">
        <f t="shared" si="14"/>
        <v>176.73095162820107</v>
      </c>
      <c r="AS18" s="32">
        <f t="shared" si="15"/>
        <v>30.983243755927919</v>
      </c>
      <c r="AT18" s="32">
        <f t="shared" si="16"/>
        <v>12.962377489724945</v>
      </c>
      <c r="AU18" s="32">
        <f t="shared" si="17"/>
        <v>202.0233955105912</v>
      </c>
      <c r="AV18" s="32">
        <f t="shared" si="18"/>
        <v>12.013910844135316</v>
      </c>
      <c r="AW18" s="32">
        <f t="shared" si="19"/>
        <v>259.24754979449887</v>
      </c>
      <c r="AX18" s="32">
        <f t="shared" si="20"/>
        <v>0.94846664558963001</v>
      </c>
      <c r="AY18" s="32">
        <f t="shared" si="21"/>
        <v>1.2646221941195068</v>
      </c>
      <c r="BA18" s="33" t="s">
        <v>157</v>
      </c>
      <c r="BB18" s="32">
        <f t="shared" si="22"/>
        <v>63.74045801526718</v>
      </c>
      <c r="BC18" s="32">
        <f t="shared" si="23"/>
        <v>15.151515151515152</v>
      </c>
      <c r="BD18" s="32">
        <f t="shared" si="24"/>
        <v>217.17171717171718</v>
      </c>
      <c r="BE18" s="32">
        <f t="shared" si="25"/>
        <v>38.07303807303807</v>
      </c>
      <c r="BF18" s="32">
        <f t="shared" si="26"/>
        <v>240.9502262443439</v>
      </c>
      <c r="BG18" s="32">
        <f t="shared" si="27"/>
        <v>14.763014763014764</v>
      </c>
    </row>
    <row r="19" spans="1:59" x14ac:dyDescent="0.2">
      <c r="A19" s="33" t="s">
        <v>158</v>
      </c>
      <c r="B19" s="31">
        <v>3190</v>
      </c>
      <c r="C19" s="31">
        <v>2633</v>
      </c>
      <c r="D19" s="31">
        <v>2604</v>
      </c>
      <c r="E19" s="31">
        <v>2568</v>
      </c>
      <c r="F19" s="31">
        <v>117</v>
      </c>
      <c r="G19" s="31">
        <v>23</v>
      </c>
      <c r="H19" s="31">
        <v>6</v>
      </c>
      <c r="I19" s="31">
        <v>48</v>
      </c>
      <c r="J19" s="31">
        <v>397</v>
      </c>
      <c r="K19" s="31">
        <v>146</v>
      </c>
      <c r="L19" s="31">
        <v>62</v>
      </c>
      <c r="M19" s="31">
        <v>19</v>
      </c>
      <c r="N19" s="31">
        <v>77</v>
      </c>
      <c r="O19" s="31">
        <v>50</v>
      </c>
      <c r="P19" s="31">
        <v>19</v>
      </c>
      <c r="Q19" s="31">
        <v>145</v>
      </c>
      <c r="R19" s="31">
        <v>12</v>
      </c>
      <c r="S19" s="31">
        <v>227</v>
      </c>
      <c r="T19" s="31">
        <v>176</v>
      </c>
      <c r="U19" s="31">
        <v>76</v>
      </c>
      <c r="V19" s="31">
        <v>36</v>
      </c>
      <c r="W19" s="31">
        <v>251</v>
      </c>
      <c r="X19" s="31">
        <v>19</v>
      </c>
      <c r="Y19" s="31">
        <v>726</v>
      </c>
      <c r="Z19" s="31">
        <v>14</v>
      </c>
      <c r="AA19" s="31">
        <v>1</v>
      </c>
      <c r="AC19" s="33" t="s">
        <v>158</v>
      </c>
      <c r="AD19" s="32">
        <f t="shared" si="0"/>
        <v>36.677115987460816</v>
      </c>
      <c r="AE19" s="32">
        <f t="shared" si="1"/>
        <v>7.2100313479623823</v>
      </c>
      <c r="AF19" s="32">
        <f t="shared" si="2"/>
        <v>1.8808777429467085</v>
      </c>
      <c r="AG19" s="32">
        <f t="shared" si="3"/>
        <v>15.047021943573668</v>
      </c>
      <c r="AH19" s="32">
        <f t="shared" si="4"/>
        <v>124.45141065830721</v>
      </c>
      <c r="AI19" s="32">
        <f t="shared" si="5"/>
        <v>45.768025078369902</v>
      </c>
      <c r="AJ19" s="32">
        <f t="shared" si="6"/>
        <v>19.435736677115987</v>
      </c>
      <c r="AK19" s="32">
        <f t="shared" si="7"/>
        <v>5.9561128526645764</v>
      </c>
      <c r="AL19" s="32">
        <f t="shared" si="8"/>
        <v>24.137931034482758</v>
      </c>
      <c r="AM19" s="32">
        <f t="shared" si="9"/>
        <v>15.67398119122257</v>
      </c>
      <c r="AN19" s="32">
        <f t="shared" si="10"/>
        <v>5.9561128526645764</v>
      </c>
      <c r="AO19" s="32">
        <f t="shared" si="11"/>
        <v>45.454545454545453</v>
      </c>
      <c r="AP19" s="32">
        <f t="shared" si="12"/>
        <v>3.761755485893417</v>
      </c>
      <c r="AQ19" s="32">
        <f t="shared" si="13"/>
        <v>71.159874608150474</v>
      </c>
      <c r="AR19" s="32">
        <f t="shared" si="14"/>
        <v>55.172413793103445</v>
      </c>
      <c r="AS19" s="32">
        <f t="shared" si="15"/>
        <v>23.824451410658305</v>
      </c>
      <c r="AT19" s="32">
        <f t="shared" si="16"/>
        <v>11.285266457680249</v>
      </c>
      <c r="AU19" s="32">
        <f t="shared" si="17"/>
        <v>78.683385579937294</v>
      </c>
      <c r="AV19" s="32">
        <f t="shared" si="18"/>
        <v>5.9561128526645764</v>
      </c>
      <c r="AW19" s="32">
        <f t="shared" si="19"/>
        <v>227.58620689655174</v>
      </c>
      <c r="AX19" s="32">
        <f t="shared" si="20"/>
        <v>4.3887147335423196</v>
      </c>
      <c r="AY19" s="32">
        <f t="shared" si="21"/>
        <v>0.31347962382445144</v>
      </c>
      <c r="BA19" s="33" t="s">
        <v>158</v>
      </c>
      <c r="BB19" s="32">
        <f t="shared" si="22"/>
        <v>56.067588325652842</v>
      </c>
      <c r="BC19" s="32">
        <f t="shared" si="23"/>
        <v>7.3987538940809969</v>
      </c>
      <c r="BD19" s="32">
        <f t="shared" si="24"/>
        <v>68.535825545171335</v>
      </c>
      <c r="BE19" s="32">
        <f t="shared" si="25"/>
        <v>29.595015576323988</v>
      </c>
      <c r="BF19" s="32">
        <f t="shared" si="26"/>
        <v>95.328522597797189</v>
      </c>
      <c r="BG19" s="32">
        <f t="shared" si="27"/>
        <v>7.3987538940809969</v>
      </c>
    </row>
    <row r="20" spans="1:59" x14ac:dyDescent="0.2">
      <c r="A20" s="33" t="s">
        <v>159</v>
      </c>
      <c r="B20" s="31">
        <v>4671</v>
      </c>
      <c r="C20" s="31">
        <v>3851</v>
      </c>
      <c r="D20" s="31">
        <v>3800</v>
      </c>
      <c r="E20" s="31">
        <v>3748</v>
      </c>
      <c r="F20" s="31">
        <v>207</v>
      </c>
      <c r="G20" s="31">
        <v>28</v>
      </c>
      <c r="H20" s="31">
        <v>15</v>
      </c>
      <c r="I20" s="31">
        <v>105</v>
      </c>
      <c r="J20" s="31">
        <v>702</v>
      </c>
      <c r="K20" s="31">
        <v>224</v>
      </c>
      <c r="L20" s="31">
        <v>107</v>
      </c>
      <c r="M20" s="31">
        <v>30</v>
      </c>
      <c r="N20" s="31">
        <v>189</v>
      </c>
      <c r="O20" s="31">
        <v>85</v>
      </c>
      <c r="P20" s="31">
        <v>37</v>
      </c>
      <c r="Q20" s="31">
        <v>280</v>
      </c>
      <c r="R20" s="31">
        <v>25</v>
      </c>
      <c r="S20" s="31">
        <v>390</v>
      </c>
      <c r="T20" s="31">
        <v>415</v>
      </c>
      <c r="U20" s="31">
        <v>181</v>
      </c>
      <c r="V20" s="31">
        <v>77</v>
      </c>
      <c r="W20" s="31">
        <v>604</v>
      </c>
      <c r="X20" s="31">
        <v>22</v>
      </c>
      <c r="Y20" s="31">
        <v>1194</v>
      </c>
      <c r="Z20" s="31">
        <v>24</v>
      </c>
      <c r="AA20" s="31">
        <v>5</v>
      </c>
      <c r="AC20" s="33" t="s">
        <v>159</v>
      </c>
      <c r="AD20" s="32">
        <f t="shared" si="0"/>
        <v>44.315992292870909</v>
      </c>
      <c r="AE20" s="32">
        <f t="shared" si="1"/>
        <v>5.9944337400984802</v>
      </c>
      <c r="AF20" s="32">
        <f t="shared" si="2"/>
        <v>3.2113037893384715</v>
      </c>
      <c r="AG20" s="32">
        <f t="shared" si="3"/>
        <v>22.479126525369299</v>
      </c>
      <c r="AH20" s="32">
        <f t="shared" si="4"/>
        <v>150.28901734104048</v>
      </c>
      <c r="AI20" s="32">
        <f t="shared" si="5"/>
        <v>47.955469920787841</v>
      </c>
      <c r="AJ20" s="32">
        <f t="shared" si="6"/>
        <v>22.907300363947762</v>
      </c>
      <c r="AK20" s="32">
        <f t="shared" si="7"/>
        <v>6.422607578676943</v>
      </c>
      <c r="AL20" s="32">
        <f t="shared" si="8"/>
        <v>40.462427745664741</v>
      </c>
      <c r="AM20" s="32">
        <f t="shared" si="9"/>
        <v>18.197388139584671</v>
      </c>
      <c r="AN20" s="32">
        <f t="shared" si="10"/>
        <v>7.9212160137015628</v>
      </c>
      <c r="AO20" s="32">
        <f t="shared" si="11"/>
        <v>59.9443374009848</v>
      </c>
      <c r="AP20" s="32">
        <f t="shared" si="12"/>
        <v>5.352172982230786</v>
      </c>
      <c r="AQ20" s="32">
        <f t="shared" si="13"/>
        <v>83.493898522800265</v>
      </c>
      <c r="AR20" s="32">
        <f t="shared" si="14"/>
        <v>88.846071505031048</v>
      </c>
      <c r="AS20" s="32">
        <f t="shared" si="15"/>
        <v>38.749732391350889</v>
      </c>
      <c r="AT20" s="32">
        <f t="shared" si="16"/>
        <v>16.48469278527082</v>
      </c>
      <c r="AU20" s="32">
        <f t="shared" si="17"/>
        <v>129.3084992506958</v>
      </c>
      <c r="AV20" s="32">
        <f t="shared" si="18"/>
        <v>4.7099122243630918</v>
      </c>
      <c r="AW20" s="32">
        <f t="shared" si="19"/>
        <v>255.61978163134231</v>
      </c>
      <c r="AX20" s="32">
        <f t="shared" si="20"/>
        <v>5.1380860629415537</v>
      </c>
      <c r="AY20" s="32">
        <f t="shared" si="21"/>
        <v>1.070434596446157</v>
      </c>
      <c r="BA20" s="33" t="s">
        <v>159</v>
      </c>
      <c r="BB20" s="32">
        <f t="shared" si="22"/>
        <v>58.94736842105263</v>
      </c>
      <c r="BC20" s="32">
        <f t="shared" si="23"/>
        <v>8.0042689434364984</v>
      </c>
      <c r="BD20" s="32">
        <f t="shared" si="24"/>
        <v>110.72572038420491</v>
      </c>
      <c r="BE20" s="32">
        <f t="shared" si="25"/>
        <v>48.292422625400214</v>
      </c>
      <c r="BF20" s="32">
        <f t="shared" si="26"/>
        <v>156.84237860296028</v>
      </c>
      <c r="BG20" s="32">
        <f t="shared" si="27"/>
        <v>5.8697972251867663</v>
      </c>
    </row>
    <row r="21" spans="1:59" x14ac:dyDescent="0.2">
      <c r="A21" s="33" t="s">
        <v>160</v>
      </c>
      <c r="B21" s="31">
        <v>2814</v>
      </c>
      <c r="C21" s="31">
        <v>2288</v>
      </c>
      <c r="D21" s="31">
        <v>2245</v>
      </c>
      <c r="E21" s="31">
        <v>2214</v>
      </c>
      <c r="F21" s="31">
        <v>158</v>
      </c>
      <c r="G21" s="31">
        <v>18</v>
      </c>
      <c r="H21" s="31">
        <v>8</v>
      </c>
      <c r="I21" s="31">
        <v>69</v>
      </c>
      <c r="J21" s="31">
        <v>394</v>
      </c>
      <c r="K21" s="31">
        <v>168</v>
      </c>
      <c r="L21" s="31">
        <v>77</v>
      </c>
      <c r="M21" s="31">
        <v>25</v>
      </c>
      <c r="N21" s="31">
        <v>108</v>
      </c>
      <c r="O21" s="31">
        <v>32</v>
      </c>
      <c r="P21" s="31">
        <v>40</v>
      </c>
      <c r="Q21" s="31">
        <v>222</v>
      </c>
      <c r="R21" s="31">
        <v>38</v>
      </c>
      <c r="S21" s="31">
        <v>283</v>
      </c>
      <c r="T21" s="31">
        <v>482</v>
      </c>
      <c r="U21" s="31">
        <v>74</v>
      </c>
      <c r="V21" s="31">
        <v>47</v>
      </c>
      <c r="W21" s="31">
        <v>332</v>
      </c>
      <c r="X21" s="31">
        <v>11</v>
      </c>
      <c r="Y21" s="31">
        <v>779</v>
      </c>
      <c r="Z21" s="31">
        <v>16</v>
      </c>
      <c r="AA21" s="31">
        <v>1</v>
      </c>
      <c r="AC21" s="33" t="s">
        <v>160</v>
      </c>
      <c r="AD21" s="32">
        <f t="shared" si="0"/>
        <v>56.147832267235252</v>
      </c>
      <c r="AE21" s="32">
        <f t="shared" si="1"/>
        <v>6.3965884861407245</v>
      </c>
      <c r="AF21" s="32">
        <f t="shared" si="2"/>
        <v>2.8429282160625444</v>
      </c>
      <c r="AG21" s="32">
        <f t="shared" si="3"/>
        <v>24.520255863539447</v>
      </c>
      <c r="AH21" s="32">
        <f t="shared" si="4"/>
        <v>140.01421464108032</v>
      </c>
      <c r="AI21" s="32">
        <f t="shared" si="5"/>
        <v>59.701492537313435</v>
      </c>
      <c r="AJ21" s="32">
        <f t="shared" si="6"/>
        <v>27.363184079601989</v>
      </c>
      <c r="AK21" s="32">
        <f t="shared" si="7"/>
        <v>8.8841506751954515</v>
      </c>
      <c r="AL21" s="32">
        <f t="shared" si="8"/>
        <v>38.379530916844352</v>
      </c>
      <c r="AM21" s="32">
        <f t="shared" si="9"/>
        <v>11.371712864250178</v>
      </c>
      <c r="AN21" s="32">
        <f t="shared" si="10"/>
        <v>14.214641080312722</v>
      </c>
      <c r="AO21" s="32">
        <f t="shared" si="11"/>
        <v>78.891257995735614</v>
      </c>
      <c r="AP21" s="32">
        <f t="shared" si="12"/>
        <v>13.503909026297086</v>
      </c>
      <c r="AQ21" s="32">
        <f t="shared" si="13"/>
        <v>100.56858564321251</v>
      </c>
      <c r="AR21" s="32">
        <f t="shared" si="14"/>
        <v>171.28642501776829</v>
      </c>
      <c r="AS21" s="32">
        <f t="shared" si="15"/>
        <v>26.297085998578538</v>
      </c>
      <c r="AT21" s="32">
        <f t="shared" si="16"/>
        <v>16.702203269367448</v>
      </c>
      <c r="AU21" s="32">
        <f t="shared" si="17"/>
        <v>117.98152096659558</v>
      </c>
      <c r="AV21" s="32">
        <f t="shared" si="18"/>
        <v>3.9090262970859984</v>
      </c>
      <c r="AW21" s="32">
        <f t="shared" si="19"/>
        <v>276.83013503909024</v>
      </c>
      <c r="AX21" s="32">
        <f t="shared" si="20"/>
        <v>5.6858564321250888</v>
      </c>
      <c r="AY21" s="32">
        <f t="shared" si="21"/>
        <v>0.35536602700781805</v>
      </c>
      <c r="BA21" s="33" t="s">
        <v>160</v>
      </c>
      <c r="BB21" s="32">
        <f t="shared" si="22"/>
        <v>74.832962138084625</v>
      </c>
      <c r="BC21" s="32">
        <f t="shared" si="23"/>
        <v>11.291779584462512</v>
      </c>
      <c r="BD21" s="32">
        <f t="shared" si="24"/>
        <v>217.7055103884372</v>
      </c>
      <c r="BE21" s="32">
        <f t="shared" si="25"/>
        <v>33.42366757000903</v>
      </c>
      <c r="BF21" s="32">
        <f t="shared" si="26"/>
        <v>145.10489510489509</v>
      </c>
      <c r="BG21" s="32">
        <f t="shared" si="27"/>
        <v>4.9683830171635046</v>
      </c>
    </row>
    <row r="22" spans="1:59" x14ac:dyDescent="0.2">
      <c r="A22" s="33" t="s">
        <v>161</v>
      </c>
      <c r="B22" s="31">
        <v>6322</v>
      </c>
      <c r="C22" s="31">
        <v>5001</v>
      </c>
      <c r="D22" s="31">
        <v>4908</v>
      </c>
      <c r="E22" s="31">
        <v>4827</v>
      </c>
      <c r="F22" s="31">
        <v>283</v>
      </c>
      <c r="G22" s="31">
        <v>27</v>
      </c>
      <c r="H22" s="31">
        <v>16</v>
      </c>
      <c r="I22" s="31">
        <v>109</v>
      </c>
      <c r="J22" s="31">
        <v>861</v>
      </c>
      <c r="K22" s="31">
        <v>304</v>
      </c>
      <c r="L22" s="31">
        <v>90</v>
      </c>
      <c r="M22" s="31">
        <v>47</v>
      </c>
      <c r="N22" s="31">
        <v>204</v>
      </c>
      <c r="O22" s="31">
        <v>81</v>
      </c>
      <c r="P22" s="31">
        <v>61</v>
      </c>
      <c r="Q22" s="31">
        <v>293</v>
      </c>
      <c r="R22" s="31">
        <v>36</v>
      </c>
      <c r="S22" s="31">
        <v>507</v>
      </c>
      <c r="T22" s="31">
        <v>394</v>
      </c>
      <c r="U22" s="31">
        <v>245</v>
      </c>
      <c r="V22" s="31">
        <v>84</v>
      </c>
      <c r="W22" s="31">
        <v>506</v>
      </c>
      <c r="X22" s="31">
        <v>29</v>
      </c>
      <c r="Y22" s="31">
        <v>1504</v>
      </c>
      <c r="Z22" s="31">
        <v>26</v>
      </c>
      <c r="AA22" s="31">
        <v>4</v>
      </c>
      <c r="AC22" s="33" t="s">
        <v>161</v>
      </c>
      <c r="AD22" s="32">
        <f t="shared" si="0"/>
        <v>44.76431509016134</v>
      </c>
      <c r="AE22" s="32">
        <f t="shared" si="1"/>
        <v>4.2708003796267011</v>
      </c>
      <c r="AF22" s="32">
        <f t="shared" si="2"/>
        <v>2.530844669408415</v>
      </c>
      <c r="AG22" s="32">
        <f t="shared" si="3"/>
        <v>17.241379310344826</v>
      </c>
      <c r="AH22" s="32">
        <f t="shared" si="4"/>
        <v>136.19107877254032</v>
      </c>
      <c r="AI22" s="32">
        <f t="shared" si="5"/>
        <v>48.086048718759884</v>
      </c>
      <c r="AJ22" s="32">
        <f t="shared" si="6"/>
        <v>14.236001265422335</v>
      </c>
      <c r="AK22" s="32">
        <f t="shared" si="7"/>
        <v>7.4343562163872194</v>
      </c>
      <c r="AL22" s="32">
        <f t="shared" si="8"/>
        <v>32.268269534957291</v>
      </c>
      <c r="AM22" s="32">
        <f t="shared" si="9"/>
        <v>12.812401138880102</v>
      </c>
      <c r="AN22" s="32">
        <f t="shared" si="10"/>
        <v>9.6488453021195824</v>
      </c>
      <c r="AO22" s="32">
        <f t="shared" si="11"/>
        <v>46.346093008541601</v>
      </c>
      <c r="AP22" s="32">
        <f t="shared" si="12"/>
        <v>5.6944005061689333</v>
      </c>
      <c r="AQ22" s="32">
        <f t="shared" si="13"/>
        <v>80.196140461879153</v>
      </c>
      <c r="AR22" s="32">
        <f t="shared" si="14"/>
        <v>62.322049984182222</v>
      </c>
      <c r="AS22" s="32">
        <f t="shared" si="15"/>
        <v>38.753559000316358</v>
      </c>
      <c r="AT22" s="32">
        <f t="shared" si="16"/>
        <v>13.286934514394179</v>
      </c>
      <c r="AU22" s="32">
        <f t="shared" si="17"/>
        <v>80.037962670041125</v>
      </c>
      <c r="AV22" s="32">
        <f t="shared" si="18"/>
        <v>4.5871559633027523</v>
      </c>
      <c r="AW22" s="32">
        <f t="shared" si="19"/>
        <v>237.89939892439102</v>
      </c>
      <c r="AX22" s="32">
        <f t="shared" si="20"/>
        <v>4.1126225877886746</v>
      </c>
      <c r="AY22" s="32">
        <f t="shared" si="21"/>
        <v>0.63271116735210375</v>
      </c>
      <c r="BA22" s="33" t="s">
        <v>161</v>
      </c>
      <c r="BB22" s="32">
        <f t="shared" si="22"/>
        <v>61.939690301548495</v>
      </c>
      <c r="BC22" s="32">
        <f t="shared" si="23"/>
        <v>9.7368966231613836</v>
      </c>
      <c r="BD22" s="32">
        <f t="shared" si="24"/>
        <v>81.624197223948613</v>
      </c>
      <c r="BE22" s="32">
        <f t="shared" si="25"/>
        <v>50.756163248394451</v>
      </c>
      <c r="BF22" s="32">
        <f t="shared" si="26"/>
        <v>101.17976404719056</v>
      </c>
      <c r="BG22" s="32">
        <f t="shared" si="27"/>
        <v>6.0078723845038322</v>
      </c>
    </row>
    <row r="23" spans="1:59" x14ac:dyDescent="0.2">
      <c r="A23" s="33" t="s">
        <v>162</v>
      </c>
      <c r="B23" s="31">
        <v>3736</v>
      </c>
      <c r="C23" s="31">
        <v>3143</v>
      </c>
      <c r="D23" s="31">
        <v>3094</v>
      </c>
      <c r="E23" s="31">
        <v>3045</v>
      </c>
      <c r="F23" s="31">
        <v>227</v>
      </c>
      <c r="G23" s="31">
        <v>25</v>
      </c>
      <c r="H23" s="31">
        <v>16</v>
      </c>
      <c r="I23" s="31">
        <v>81</v>
      </c>
      <c r="J23" s="31">
        <v>597</v>
      </c>
      <c r="K23" s="31">
        <v>175</v>
      </c>
      <c r="L23" s="31">
        <v>98</v>
      </c>
      <c r="M23" s="31">
        <v>39</v>
      </c>
      <c r="N23" s="31">
        <v>149</v>
      </c>
      <c r="O23" s="31">
        <v>68</v>
      </c>
      <c r="P23" s="31">
        <v>24</v>
      </c>
      <c r="Q23" s="31">
        <v>289</v>
      </c>
      <c r="R23" s="31">
        <v>26</v>
      </c>
      <c r="S23" s="31">
        <v>363</v>
      </c>
      <c r="T23" s="31">
        <v>402</v>
      </c>
      <c r="U23" s="31">
        <v>299</v>
      </c>
      <c r="V23" s="31">
        <v>82</v>
      </c>
      <c r="W23" s="31">
        <v>595</v>
      </c>
      <c r="X23" s="31">
        <v>20</v>
      </c>
      <c r="Y23" s="31">
        <v>1071</v>
      </c>
      <c r="Z23" s="31">
        <v>18</v>
      </c>
      <c r="AA23" s="31">
        <v>3</v>
      </c>
      <c r="AC23" s="33" t="s">
        <v>162</v>
      </c>
      <c r="AD23" s="32">
        <f t="shared" si="0"/>
        <v>60.760171306209848</v>
      </c>
      <c r="AE23" s="32">
        <f t="shared" si="1"/>
        <v>6.6916488222698076</v>
      </c>
      <c r="AF23" s="32">
        <f t="shared" si="2"/>
        <v>4.282655246252677</v>
      </c>
      <c r="AG23" s="32">
        <f t="shared" si="3"/>
        <v>21.680942184154176</v>
      </c>
      <c r="AH23" s="32">
        <f t="shared" si="4"/>
        <v>159.79657387580301</v>
      </c>
      <c r="AI23" s="32">
        <f t="shared" si="5"/>
        <v>46.841541755888649</v>
      </c>
      <c r="AJ23" s="32">
        <f t="shared" si="6"/>
        <v>26.231263383297645</v>
      </c>
      <c r="AK23" s="32">
        <f t="shared" si="7"/>
        <v>10.4389721627409</v>
      </c>
      <c r="AL23" s="32">
        <f t="shared" si="8"/>
        <v>39.882226980728056</v>
      </c>
      <c r="AM23" s="32">
        <f t="shared" si="9"/>
        <v>18.201284796573873</v>
      </c>
      <c r="AN23" s="32">
        <f t="shared" si="10"/>
        <v>6.4239828693790146</v>
      </c>
      <c r="AO23" s="32">
        <f t="shared" si="11"/>
        <v>77.355460385438974</v>
      </c>
      <c r="AP23" s="32">
        <f t="shared" si="12"/>
        <v>6.9593147751605988</v>
      </c>
      <c r="AQ23" s="32">
        <f t="shared" si="13"/>
        <v>97.162740899357601</v>
      </c>
      <c r="AR23" s="32">
        <f t="shared" si="14"/>
        <v>107.6017130620985</v>
      </c>
      <c r="AS23" s="32">
        <f t="shared" si="15"/>
        <v>80.032119914346893</v>
      </c>
      <c r="AT23" s="32">
        <f t="shared" si="16"/>
        <v>21.948608137044967</v>
      </c>
      <c r="AU23" s="32">
        <f t="shared" si="17"/>
        <v>159.26124197002142</v>
      </c>
      <c r="AV23" s="32">
        <f t="shared" si="18"/>
        <v>5.3533190578158454</v>
      </c>
      <c r="AW23" s="32">
        <f t="shared" si="19"/>
        <v>286.67023554603855</v>
      </c>
      <c r="AX23" s="32">
        <f t="shared" si="20"/>
        <v>4.8179871520342612</v>
      </c>
      <c r="AY23" s="32">
        <f t="shared" si="21"/>
        <v>0.80299785867237683</v>
      </c>
      <c r="BA23" s="33" t="s">
        <v>162</v>
      </c>
      <c r="BB23" s="32">
        <f t="shared" si="22"/>
        <v>56.561085972850677</v>
      </c>
      <c r="BC23" s="32">
        <f t="shared" si="23"/>
        <v>12.807881773399014</v>
      </c>
      <c r="BD23" s="32">
        <f t="shared" si="24"/>
        <v>132.01970443349754</v>
      </c>
      <c r="BE23" s="32">
        <f t="shared" si="25"/>
        <v>98.193760262725775</v>
      </c>
      <c r="BF23" s="32">
        <f t="shared" si="26"/>
        <v>189.30957683741647</v>
      </c>
      <c r="BG23" s="32">
        <f t="shared" si="27"/>
        <v>6.5681444991789819</v>
      </c>
    </row>
    <row r="24" spans="1:59" x14ac:dyDescent="0.2">
      <c r="A24" s="33" t="s">
        <v>163</v>
      </c>
      <c r="B24" s="31">
        <v>4684</v>
      </c>
      <c r="C24" s="31">
        <v>3822</v>
      </c>
      <c r="D24" s="31">
        <v>3758</v>
      </c>
      <c r="E24" s="31">
        <v>3706</v>
      </c>
      <c r="F24" s="31">
        <v>206</v>
      </c>
      <c r="G24" s="31">
        <v>40</v>
      </c>
      <c r="H24" s="31">
        <v>20</v>
      </c>
      <c r="I24" s="31">
        <v>89</v>
      </c>
      <c r="J24" s="31">
        <v>457</v>
      </c>
      <c r="K24" s="31">
        <v>191</v>
      </c>
      <c r="L24" s="31">
        <v>88</v>
      </c>
      <c r="M24" s="31">
        <v>40</v>
      </c>
      <c r="N24" s="31">
        <v>126</v>
      </c>
      <c r="O24" s="31">
        <v>59</v>
      </c>
      <c r="P24" s="31">
        <v>59</v>
      </c>
      <c r="Q24" s="31">
        <v>277</v>
      </c>
      <c r="R24" s="31">
        <v>33</v>
      </c>
      <c r="S24" s="31">
        <v>352</v>
      </c>
      <c r="T24" s="31">
        <v>542</v>
      </c>
      <c r="U24" s="31">
        <v>115</v>
      </c>
      <c r="V24" s="31">
        <v>59</v>
      </c>
      <c r="W24" s="31">
        <v>502</v>
      </c>
      <c r="X24" s="31">
        <v>38</v>
      </c>
      <c r="Y24" s="31">
        <v>1002</v>
      </c>
      <c r="Z24" s="31">
        <v>15</v>
      </c>
      <c r="AA24" s="31">
        <v>7</v>
      </c>
      <c r="AC24" s="33" t="s">
        <v>163</v>
      </c>
      <c r="AD24" s="32">
        <f t="shared" si="0"/>
        <v>43.979504696840308</v>
      </c>
      <c r="AE24" s="32">
        <f t="shared" si="1"/>
        <v>8.5397096498719041</v>
      </c>
      <c r="AF24" s="32">
        <f t="shared" si="2"/>
        <v>4.269854824935952</v>
      </c>
      <c r="AG24" s="32">
        <f t="shared" si="3"/>
        <v>19.000853970964986</v>
      </c>
      <c r="AH24" s="32">
        <f t="shared" si="4"/>
        <v>97.566182749786506</v>
      </c>
      <c r="AI24" s="32">
        <f t="shared" si="5"/>
        <v>40.777113578138348</v>
      </c>
      <c r="AJ24" s="32">
        <f t="shared" si="6"/>
        <v>18.787361229718186</v>
      </c>
      <c r="AK24" s="32">
        <f t="shared" si="7"/>
        <v>8.5397096498719041</v>
      </c>
      <c r="AL24" s="32">
        <f t="shared" si="8"/>
        <v>26.9000853970965</v>
      </c>
      <c r="AM24" s="32">
        <f t="shared" si="9"/>
        <v>12.596071733561059</v>
      </c>
      <c r="AN24" s="32">
        <f t="shared" si="10"/>
        <v>12.596071733561059</v>
      </c>
      <c r="AO24" s="32">
        <f t="shared" si="11"/>
        <v>59.137489325362942</v>
      </c>
      <c r="AP24" s="32">
        <f t="shared" si="12"/>
        <v>7.0452604611443208</v>
      </c>
      <c r="AQ24" s="32">
        <f t="shared" si="13"/>
        <v>75.149444918872746</v>
      </c>
      <c r="AR24" s="32">
        <f t="shared" si="14"/>
        <v>115.7130657557643</v>
      </c>
      <c r="AS24" s="32">
        <f t="shared" si="15"/>
        <v>24.551665243381724</v>
      </c>
      <c r="AT24" s="32">
        <f t="shared" si="16"/>
        <v>12.596071733561059</v>
      </c>
      <c r="AU24" s="32">
        <f t="shared" si="17"/>
        <v>107.17335610589241</v>
      </c>
      <c r="AV24" s="32">
        <f t="shared" si="18"/>
        <v>8.1127241673783086</v>
      </c>
      <c r="AW24" s="32">
        <f t="shared" si="19"/>
        <v>213.91972672929123</v>
      </c>
      <c r="AX24" s="32">
        <f t="shared" si="20"/>
        <v>3.2023911187019642</v>
      </c>
      <c r="AY24" s="32">
        <f t="shared" si="21"/>
        <v>1.4944491887275833</v>
      </c>
      <c r="BA24" s="33" t="s">
        <v>163</v>
      </c>
      <c r="BB24" s="32">
        <f t="shared" si="22"/>
        <v>50.82490686535391</v>
      </c>
      <c r="BC24" s="32">
        <f t="shared" si="23"/>
        <v>10.793308148947652</v>
      </c>
      <c r="BD24" s="32">
        <f t="shared" si="24"/>
        <v>146.24932541824069</v>
      </c>
      <c r="BE24" s="32">
        <f t="shared" si="25"/>
        <v>31.030760928224502</v>
      </c>
      <c r="BF24" s="32">
        <f t="shared" si="26"/>
        <v>131.34484563055992</v>
      </c>
      <c r="BG24" s="32">
        <f t="shared" si="27"/>
        <v>10.25364274150027</v>
      </c>
    </row>
    <row r="25" spans="1:59" x14ac:dyDescent="0.2">
      <c r="A25" s="33" t="s">
        <v>164</v>
      </c>
      <c r="B25" s="31">
        <v>1888</v>
      </c>
      <c r="C25" s="31">
        <v>1644</v>
      </c>
      <c r="D25" s="31">
        <v>1633</v>
      </c>
      <c r="E25" s="31">
        <v>1619</v>
      </c>
      <c r="F25" s="31">
        <v>135</v>
      </c>
      <c r="G25" s="31">
        <v>22</v>
      </c>
      <c r="H25" s="31">
        <v>10</v>
      </c>
      <c r="I25" s="31">
        <v>61</v>
      </c>
      <c r="J25" s="31">
        <v>271</v>
      </c>
      <c r="K25" s="31">
        <v>73</v>
      </c>
      <c r="L25" s="31">
        <v>36</v>
      </c>
      <c r="M25" s="31">
        <v>17</v>
      </c>
      <c r="N25" s="31">
        <v>65</v>
      </c>
      <c r="O25" s="31">
        <v>48</v>
      </c>
      <c r="P25" s="31">
        <v>26</v>
      </c>
      <c r="Q25" s="31">
        <v>116</v>
      </c>
      <c r="R25" s="31">
        <v>35</v>
      </c>
      <c r="S25" s="31">
        <v>186</v>
      </c>
      <c r="T25" s="31">
        <v>186</v>
      </c>
      <c r="U25" s="31">
        <v>44</v>
      </c>
      <c r="V25" s="31">
        <v>63</v>
      </c>
      <c r="W25" s="31">
        <v>191</v>
      </c>
      <c r="X25" s="31">
        <v>7</v>
      </c>
      <c r="Y25" s="31">
        <v>519</v>
      </c>
      <c r="Z25" s="31">
        <v>19</v>
      </c>
      <c r="AA25" s="31">
        <v>3</v>
      </c>
      <c r="AC25" s="33" t="s">
        <v>164</v>
      </c>
      <c r="AD25" s="32">
        <f t="shared" si="0"/>
        <v>71.504237288135599</v>
      </c>
      <c r="AE25" s="32">
        <f t="shared" si="1"/>
        <v>11.652542372881356</v>
      </c>
      <c r="AF25" s="32">
        <f t="shared" si="2"/>
        <v>5.2966101694915251</v>
      </c>
      <c r="AG25" s="32">
        <f t="shared" si="3"/>
        <v>32.309322033898304</v>
      </c>
      <c r="AH25" s="32">
        <f t="shared" si="4"/>
        <v>143.53813559322035</v>
      </c>
      <c r="AI25" s="32">
        <f t="shared" si="5"/>
        <v>38.665254237288138</v>
      </c>
      <c r="AJ25" s="32">
        <f t="shared" si="6"/>
        <v>19.067796610169491</v>
      </c>
      <c r="AK25" s="32">
        <f t="shared" si="7"/>
        <v>9.0042372881355934</v>
      </c>
      <c r="AL25" s="32">
        <f t="shared" si="8"/>
        <v>34.427966101694913</v>
      </c>
      <c r="AM25" s="32">
        <f t="shared" si="9"/>
        <v>25.423728813559325</v>
      </c>
      <c r="AN25" s="32">
        <f t="shared" si="10"/>
        <v>13.771186440677965</v>
      </c>
      <c r="AO25" s="32">
        <f t="shared" si="11"/>
        <v>61.440677966101696</v>
      </c>
      <c r="AP25" s="32">
        <f t="shared" si="12"/>
        <v>18.538135593220339</v>
      </c>
      <c r="AQ25" s="32">
        <f t="shared" si="13"/>
        <v>98.516949152542381</v>
      </c>
      <c r="AR25" s="32">
        <f t="shared" si="14"/>
        <v>98.516949152542381</v>
      </c>
      <c r="AS25" s="32">
        <f t="shared" si="15"/>
        <v>23.305084745762713</v>
      </c>
      <c r="AT25" s="32">
        <f t="shared" si="16"/>
        <v>33.368644067796609</v>
      </c>
      <c r="AU25" s="32">
        <f t="shared" si="17"/>
        <v>101.16525423728812</v>
      </c>
      <c r="AV25" s="32">
        <f t="shared" si="18"/>
        <v>3.7076271186440679</v>
      </c>
      <c r="AW25" s="32">
        <f t="shared" si="19"/>
        <v>274.89406779661016</v>
      </c>
      <c r="AX25" s="32">
        <f t="shared" si="20"/>
        <v>10.063559322033898</v>
      </c>
      <c r="AY25" s="32">
        <f t="shared" si="21"/>
        <v>1.5889830508474578</v>
      </c>
      <c r="BA25" s="33" t="s">
        <v>164</v>
      </c>
      <c r="BB25" s="32">
        <f t="shared" si="22"/>
        <v>44.70300061236987</v>
      </c>
      <c r="BC25" s="32">
        <f t="shared" si="23"/>
        <v>10.500308832612724</v>
      </c>
      <c r="BD25" s="32">
        <f t="shared" si="24"/>
        <v>114.88573193329216</v>
      </c>
      <c r="BE25" s="32">
        <f t="shared" si="25"/>
        <v>27.177269919703523</v>
      </c>
      <c r="BF25" s="32">
        <f t="shared" si="26"/>
        <v>116.18004866180048</v>
      </c>
      <c r="BG25" s="32">
        <f t="shared" si="27"/>
        <v>4.323656578134651</v>
      </c>
    </row>
    <row r="26" spans="1:59" x14ac:dyDescent="0.2">
      <c r="A26" s="33" t="s">
        <v>165</v>
      </c>
      <c r="B26" s="31">
        <v>6506</v>
      </c>
      <c r="C26" s="31">
        <v>5351</v>
      </c>
      <c r="D26" s="31">
        <v>5275</v>
      </c>
      <c r="E26" s="31">
        <v>5193</v>
      </c>
      <c r="F26" s="31">
        <v>287</v>
      </c>
      <c r="G26" s="31">
        <v>61</v>
      </c>
      <c r="H26" s="31">
        <v>28</v>
      </c>
      <c r="I26" s="31">
        <v>203</v>
      </c>
      <c r="J26" s="31">
        <v>1015</v>
      </c>
      <c r="K26" s="31">
        <v>265</v>
      </c>
      <c r="L26" s="31">
        <v>116</v>
      </c>
      <c r="M26" s="31">
        <v>51</v>
      </c>
      <c r="N26" s="31">
        <v>299</v>
      </c>
      <c r="O26" s="31">
        <v>128</v>
      </c>
      <c r="P26" s="31">
        <v>44</v>
      </c>
      <c r="Q26" s="31">
        <v>424</v>
      </c>
      <c r="R26" s="31">
        <v>67</v>
      </c>
      <c r="S26" s="31">
        <v>494</v>
      </c>
      <c r="T26" s="31">
        <v>1079</v>
      </c>
      <c r="U26" s="31">
        <v>312</v>
      </c>
      <c r="V26" s="31">
        <v>148</v>
      </c>
      <c r="W26" s="31">
        <v>416</v>
      </c>
      <c r="X26" s="31">
        <v>27</v>
      </c>
      <c r="Y26" s="31">
        <v>1715</v>
      </c>
      <c r="Z26" s="31">
        <v>55</v>
      </c>
      <c r="AA26" s="31">
        <v>17</v>
      </c>
      <c r="AC26" s="33" t="s">
        <v>165</v>
      </c>
      <c r="AD26" s="32">
        <f t="shared" si="0"/>
        <v>44.113126344912388</v>
      </c>
      <c r="AE26" s="32">
        <f t="shared" si="1"/>
        <v>9.3759606517061176</v>
      </c>
      <c r="AF26" s="32">
        <f t="shared" si="2"/>
        <v>4.3037196434060867</v>
      </c>
      <c r="AG26" s="32">
        <f t="shared" si="3"/>
        <v>31.201967414694128</v>
      </c>
      <c r="AH26" s="32">
        <f t="shared" si="4"/>
        <v>156.00983707347064</v>
      </c>
      <c r="AI26" s="32">
        <f t="shared" si="5"/>
        <v>40.731632339379033</v>
      </c>
      <c r="AJ26" s="32">
        <f t="shared" si="6"/>
        <v>17.8296956655395</v>
      </c>
      <c r="AK26" s="32">
        <f t="shared" si="7"/>
        <v>7.8389179219182301</v>
      </c>
      <c r="AL26" s="32">
        <f t="shared" si="8"/>
        <v>45.957577620657851</v>
      </c>
      <c r="AM26" s="32">
        <f t="shared" si="9"/>
        <v>19.674146941284967</v>
      </c>
      <c r="AN26" s="32">
        <f t="shared" si="10"/>
        <v>6.7629880110667075</v>
      </c>
      <c r="AO26" s="32">
        <f t="shared" si="11"/>
        <v>65.170611743006447</v>
      </c>
      <c r="AP26" s="32">
        <f t="shared" si="12"/>
        <v>10.298186289578849</v>
      </c>
      <c r="AQ26" s="32">
        <f t="shared" si="13"/>
        <v>75.929910851521669</v>
      </c>
      <c r="AR26" s="32">
        <f t="shared" si="14"/>
        <v>165.84691054411314</v>
      </c>
      <c r="AS26" s="32">
        <f t="shared" si="15"/>
        <v>47.955733169382107</v>
      </c>
      <c r="AT26" s="32">
        <f t="shared" si="16"/>
        <v>22.748232400860743</v>
      </c>
      <c r="AU26" s="32">
        <f t="shared" si="17"/>
        <v>63.940977559176147</v>
      </c>
      <c r="AV26" s="32">
        <f t="shared" si="18"/>
        <v>4.1500153704272984</v>
      </c>
      <c r="AW26" s="32">
        <f t="shared" si="19"/>
        <v>263.6028281586228</v>
      </c>
      <c r="AX26" s="32">
        <f t="shared" si="20"/>
        <v>8.4537350138333842</v>
      </c>
      <c r="AY26" s="32">
        <f t="shared" si="21"/>
        <v>2.61297264063941</v>
      </c>
      <c r="BA26" s="33" t="s">
        <v>165</v>
      </c>
      <c r="BB26" s="32">
        <f t="shared" si="22"/>
        <v>50.236966824644547</v>
      </c>
      <c r="BC26" s="32">
        <f t="shared" si="23"/>
        <v>9.8209127671865968</v>
      </c>
      <c r="BD26" s="32">
        <f t="shared" si="24"/>
        <v>207.77970344694782</v>
      </c>
      <c r="BE26" s="32">
        <f t="shared" si="25"/>
        <v>60.080878105141537</v>
      </c>
      <c r="BF26" s="32">
        <f t="shared" si="26"/>
        <v>77.742478041487573</v>
      </c>
      <c r="BG26" s="32">
        <f t="shared" si="27"/>
        <v>5.1993067590987874</v>
      </c>
    </row>
    <row r="27" spans="1:59" x14ac:dyDescent="0.2">
      <c r="A27" s="33" t="s">
        <v>166</v>
      </c>
      <c r="B27" s="31">
        <v>2029</v>
      </c>
      <c r="C27" s="31">
        <v>1746</v>
      </c>
      <c r="D27" s="31">
        <v>1729</v>
      </c>
      <c r="E27" s="31">
        <v>1717</v>
      </c>
      <c r="F27" s="31">
        <v>122</v>
      </c>
      <c r="G27" s="31">
        <v>15</v>
      </c>
      <c r="H27" s="31">
        <v>8</v>
      </c>
      <c r="I27" s="31">
        <v>45</v>
      </c>
      <c r="J27" s="31">
        <v>351</v>
      </c>
      <c r="K27" s="31">
        <v>59</v>
      </c>
      <c r="L27" s="31">
        <v>14</v>
      </c>
      <c r="M27" s="31">
        <v>8</v>
      </c>
      <c r="N27" s="31">
        <v>61</v>
      </c>
      <c r="O27" s="31">
        <v>36</v>
      </c>
      <c r="P27" s="31">
        <v>22</v>
      </c>
      <c r="Q27" s="31">
        <v>176</v>
      </c>
      <c r="R27" s="31">
        <v>21</v>
      </c>
      <c r="S27" s="31">
        <v>162</v>
      </c>
      <c r="T27" s="31">
        <v>249</v>
      </c>
      <c r="U27" s="31">
        <v>75</v>
      </c>
      <c r="V27" s="31">
        <v>36</v>
      </c>
      <c r="W27" s="31">
        <v>63</v>
      </c>
      <c r="X27" s="31">
        <v>2</v>
      </c>
      <c r="Y27" s="31">
        <v>577</v>
      </c>
      <c r="Z27" s="31">
        <v>13</v>
      </c>
      <c r="AA27" s="31">
        <v>1</v>
      </c>
      <c r="AC27" s="33" t="s">
        <v>166</v>
      </c>
      <c r="AD27" s="32">
        <f t="shared" si="0"/>
        <v>60.128141941843275</v>
      </c>
      <c r="AE27" s="32">
        <f t="shared" si="1"/>
        <v>7.3928043371118779</v>
      </c>
      <c r="AF27" s="32">
        <f t="shared" si="2"/>
        <v>3.9428289797930018</v>
      </c>
      <c r="AG27" s="32">
        <f t="shared" si="3"/>
        <v>22.178413011335635</v>
      </c>
      <c r="AH27" s="32">
        <f t="shared" si="4"/>
        <v>172.99162148841793</v>
      </c>
      <c r="AI27" s="32">
        <f t="shared" si="5"/>
        <v>29.078363725973386</v>
      </c>
      <c r="AJ27" s="32">
        <f t="shared" si="6"/>
        <v>6.899950714637753</v>
      </c>
      <c r="AK27" s="32">
        <f t="shared" si="7"/>
        <v>3.9428289797930018</v>
      </c>
      <c r="AL27" s="32">
        <f t="shared" si="8"/>
        <v>30.064070970921637</v>
      </c>
      <c r="AM27" s="32">
        <f t="shared" si="9"/>
        <v>17.742730409068507</v>
      </c>
      <c r="AN27" s="32">
        <f t="shared" si="10"/>
        <v>10.842779694430755</v>
      </c>
      <c r="AO27" s="32">
        <f t="shared" si="11"/>
        <v>86.742237555446039</v>
      </c>
      <c r="AP27" s="32">
        <f t="shared" si="12"/>
        <v>10.349926071956629</v>
      </c>
      <c r="AQ27" s="32">
        <f t="shared" si="13"/>
        <v>79.842286840808285</v>
      </c>
      <c r="AR27" s="32">
        <f t="shared" si="14"/>
        <v>122.72055199605717</v>
      </c>
      <c r="AS27" s="32">
        <f t="shared" si="15"/>
        <v>36.964021685559388</v>
      </c>
      <c r="AT27" s="32">
        <f t="shared" si="16"/>
        <v>17.742730409068507</v>
      </c>
      <c r="AU27" s="32">
        <f t="shared" si="17"/>
        <v>31.049778215869889</v>
      </c>
      <c r="AV27" s="32">
        <f t="shared" si="18"/>
        <v>0.98570724494825046</v>
      </c>
      <c r="AW27" s="32">
        <f t="shared" si="19"/>
        <v>284.37654016757023</v>
      </c>
      <c r="AX27" s="32">
        <f t="shared" si="20"/>
        <v>6.4070970921636272</v>
      </c>
      <c r="AY27" s="32">
        <f t="shared" si="21"/>
        <v>0.49285362247412523</v>
      </c>
      <c r="BA27" s="33" t="s">
        <v>166</v>
      </c>
      <c r="BB27" s="32">
        <f t="shared" si="22"/>
        <v>34.123770965876233</v>
      </c>
      <c r="BC27" s="32">
        <f t="shared" si="23"/>
        <v>4.659289458357601</v>
      </c>
      <c r="BD27" s="32">
        <f t="shared" si="24"/>
        <v>145.02038439138033</v>
      </c>
      <c r="BE27" s="32">
        <f t="shared" si="25"/>
        <v>43.680838672102503</v>
      </c>
      <c r="BF27" s="32">
        <f t="shared" si="26"/>
        <v>36.082474226804123</v>
      </c>
      <c r="BG27" s="32">
        <f t="shared" si="27"/>
        <v>1.1648223645894002</v>
      </c>
    </row>
    <row r="28" spans="1:59" x14ac:dyDescent="0.2">
      <c r="A28" s="33" t="s">
        <v>167</v>
      </c>
      <c r="B28" s="31">
        <v>2335</v>
      </c>
      <c r="C28" s="31">
        <v>1885</v>
      </c>
      <c r="D28" s="31">
        <v>1854</v>
      </c>
      <c r="E28" s="31">
        <v>1820</v>
      </c>
      <c r="F28" s="31">
        <v>131</v>
      </c>
      <c r="G28" s="31">
        <v>20</v>
      </c>
      <c r="H28" s="31">
        <v>10</v>
      </c>
      <c r="I28" s="31">
        <v>67</v>
      </c>
      <c r="J28" s="31">
        <v>396</v>
      </c>
      <c r="K28" s="31">
        <v>142</v>
      </c>
      <c r="L28" s="31">
        <v>79</v>
      </c>
      <c r="M28" s="31">
        <v>22</v>
      </c>
      <c r="N28" s="31">
        <v>101</v>
      </c>
      <c r="O28" s="31">
        <v>30</v>
      </c>
      <c r="P28" s="31">
        <v>28</v>
      </c>
      <c r="Q28" s="31">
        <v>163</v>
      </c>
      <c r="R28" s="31">
        <v>20</v>
      </c>
      <c r="S28" s="31">
        <v>231</v>
      </c>
      <c r="T28" s="31">
        <v>301</v>
      </c>
      <c r="U28" s="31">
        <v>122</v>
      </c>
      <c r="V28" s="31">
        <v>18</v>
      </c>
      <c r="W28" s="31">
        <v>247</v>
      </c>
      <c r="X28" s="31">
        <v>4</v>
      </c>
      <c r="Y28" s="31">
        <v>689</v>
      </c>
      <c r="Z28" s="31">
        <v>21</v>
      </c>
      <c r="AA28" s="31">
        <v>0</v>
      </c>
      <c r="AC28" s="33" t="s">
        <v>167</v>
      </c>
      <c r="AD28" s="32">
        <f t="shared" si="0"/>
        <v>56.102783725910065</v>
      </c>
      <c r="AE28" s="32">
        <f t="shared" si="1"/>
        <v>8.565310492505354</v>
      </c>
      <c r="AF28" s="32">
        <f t="shared" si="2"/>
        <v>4.282655246252677</v>
      </c>
      <c r="AG28" s="32">
        <f t="shared" si="3"/>
        <v>28.693790149892934</v>
      </c>
      <c r="AH28" s="32">
        <f t="shared" si="4"/>
        <v>169.59314775160601</v>
      </c>
      <c r="AI28" s="32">
        <f t="shared" si="5"/>
        <v>60.813704496788013</v>
      </c>
      <c r="AJ28" s="32">
        <f t="shared" si="6"/>
        <v>33.832976445396142</v>
      </c>
      <c r="AK28" s="32">
        <f t="shared" si="7"/>
        <v>9.4218415417558887</v>
      </c>
      <c r="AL28" s="32">
        <f t="shared" si="8"/>
        <v>43.254817987152038</v>
      </c>
      <c r="AM28" s="32">
        <f t="shared" si="9"/>
        <v>12.847965738758029</v>
      </c>
      <c r="AN28" s="32">
        <f t="shared" si="10"/>
        <v>11.991434689507495</v>
      </c>
      <c r="AO28" s="32">
        <f t="shared" si="11"/>
        <v>69.807280513918627</v>
      </c>
      <c r="AP28" s="32">
        <f t="shared" si="12"/>
        <v>8.565310492505354</v>
      </c>
      <c r="AQ28" s="32">
        <f t="shared" si="13"/>
        <v>98.929336188436835</v>
      </c>
      <c r="AR28" s="32">
        <f t="shared" si="14"/>
        <v>128.90792291220558</v>
      </c>
      <c r="AS28" s="32">
        <f t="shared" si="15"/>
        <v>52.248394004282652</v>
      </c>
      <c r="AT28" s="32">
        <f t="shared" si="16"/>
        <v>7.7087794432548185</v>
      </c>
      <c r="AU28" s="32">
        <f t="shared" si="17"/>
        <v>105.78158458244111</v>
      </c>
      <c r="AV28" s="32">
        <f t="shared" si="18"/>
        <v>1.7130620985010705</v>
      </c>
      <c r="AW28" s="32">
        <f t="shared" si="19"/>
        <v>295.07494646680942</v>
      </c>
      <c r="AX28" s="32">
        <f t="shared" si="20"/>
        <v>8.9935760171306214</v>
      </c>
      <c r="AY28" s="32">
        <f t="shared" si="21"/>
        <v>0</v>
      </c>
      <c r="BA28" s="33" t="s">
        <v>167</v>
      </c>
      <c r="BB28" s="32">
        <f t="shared" si="22"/>
        <v>76.59115426105717</v>
      </c>
      <c r="BC28" s="32">
        <f t="shared" si="23"/>
        <v>12.087912087912088</v>
      </c>
      <c r="BD28" s="32">
        <f t="shared" si="24"/>
        <v>165.38461538461539</v>
      </c>
      <c r="BE28" s="32">
        <f t="shared" si="25"/>
        <v>67.032967032967036</v>
      </c>
      <c r="BF28" s="32">
        <f t="shared" si="26"/>
        <v>131.0344827586207</v>
      </c>
      <c r="BG28" s="32">
        <f t="shared" si="27"/>
        <v>2.197802197802198</v>
      </c>
    </row>
    <row r="29" spans="1:59" x14ac:dyDescent="0.2">
      <c r="A29" s="33" t="s">
        <v>168</v>
      </c>
      <c r="B29" s="31">
        <v>2829</v>
      </c>
      <c r="C29" s="31">
        <v>2382</v>
      </c>
      <c r="D29" s="31">
        <v>2351</v>
      </c>
      <c r="E29" s="31">
        <v>2314</v>
      </c>
      <c r="F29" s="31">
        <v>188</v>
      </c>
      <c r="G29" s="31">
        <v>52</v>
      </c>
      <c r="H29" s="31">
        <v>23</v>
      </c>
      <c r="I29" s="31">
        <v>95</v>
      </c>
      <c r="J29" s="31">
        <v>584</v>
      </c>
      <c r="K29" s="31">
        <v>206</v>
      </c>
      <c r="L29" s="31">
        <v>143</v>
      </c>
      <c r="M29" s="31">
        <v>34</v>
      </c>
      <c r="N29" s="31">
        <v>108</v>
      </c>
      <c r="O29" s="31">
        <v>54</v>
      </c>
      <c r="P29" s="31">
        <v>31</v>
      </c>
      <c r="Q29" s="31">
        <v>148</v>
      </c>
      <c r="R29" s="31">
        <v>39</v>
      </c>
      <c r="S29" s="31">
        <v>340</v>
      </c>
      <c r="T29" s="31">
        <v>174</v>
      </c>
      <c r="U29" s="31">
        <v>188</v>
      </c>
      <c r="V29" s="31">
        <v>67</v>
      </c>
      <c r="W29" s="31">
        <v>508</v>
      </c>
      <c r="X29" s="31">
        <v>17</v>
      </c>
      <c r="Y29" s="31">
        <v>917</v>
      </c>
      <c r="Z29" s="31">
        <v>22</v>
      </c>
      <c r="AA29" s="31">
        <v>8</v>
      </c>
      <c r="AC29" s="33" t="s">
        <v>168</v>
      </c>
      <c r="AD29" s="32">
        <f t="shared" si="0"/>
        <v>66.454577589254157</v>
      </c>
      <c r="AE29" s="32">
        <f t="shared" si="1"/>
        <v>18.381053375751151</v>
      </c>
      <c r="AF29" s="32">
        <f t="shared" si="2"/>
        <v>8.1300813008130088</v>
      </c>
      <c r="AG29" s="32">
        <f t="shared" si="3"/>
        <v>33.5807705903146</v>
      </c>
      <c r="AH29" s="32">
        <f t="shared" si="4"/>
        <v>206.43336868151292</v>
      </c>
      <c r="AI29" s="32">
        <f t="shared" si="5"/>
        <v>72.817249911629546</v>
      </c>
      <c r="AJ29" s="32">
        <f t="shared" si="6"/>
        <v>50.547896783315657</v>
      </c>
      <c r="AK29" s="32">
        <f t="shared" si="7"/>
        <v>12.018381053375752</v>
      </c>
      <c r="AL29" s="32">
        <f t="shared" si="8"/>
        <v>38.176033934252388</v>
      </c>
      <c r="AM29" s="32">
        <f t="shared" si="9"/>
        <v>19.088016967126194</v>
      </c>
      <c r="AN29" s="32">
        <f t="shared" si="10"/>
        <v>10.957935666313185</v>
      </c>
      <c r="AO29" s="32">
        <f t="shared" si="11"/>
        <v>52.315305761753272</v>
      </c>
      <c r="AP29" s="32">
        <f t="shared" si="12"/>
        <v>13.785790031813361</v>
      </c>
      <c r="AQ29" s="32">
        <f t="shared" si="13"/>
        <v>120.18381053375751</v>
      </c>
      <c r="AR29" s="32">
        <f t="shared" si="14"/>
        <v>61.505832449628848</v>
      </c>
      <c r="AS29" s="32">
        <f t="shared" si="15"/>
        <v>66.454577589254157</v>
      </c>
      <c r="AT29" s="32">
        <f t="shared" si="16"/>
        <v>23.683280311063982</v>
      </c>
      <c r="AU29" s="32">
        <f t="shared" si="17"/>
        <v>179.56875220926122</v>
      </c>
      <c r="AV29" s="32">
        <f t="shared" si="18"/>
        <v>6.0091905266878758</v>
      </c>
      <c r="AW29" s="32">
        <f t="shared" si="19"/>
        <v>324.14280664545777</v>
      </c>
      <c r="AX29" s="32">
        <f t="shared" si="20"/>
        <v>7.7765995051254864</v>
      </c>
      <c r="AY29" s="32">
        <f t="shared" si="21"/>
        <v>2.8278543655001767</v>
      </c>
      <c r="BA29" s="33" t="s">
        <v>168</v>
      </c>
      <c r="BB29" s="32">
        <f t="shared" si="22"/>
        <v>87.622288387920037</v>
      </c>
      <c r="BC29" s="32">
        <f t="shared" si="23"/>
        <v>14.693171996542784</v>
      </c>
      <c r="BD29" s="32">
        <f t="shared" si="24"/>
        <v>75.194468452895421</v>
      </c>
      <c r="BE29" s="32">
        <f t="shared" si="25"/>
        <v>81.244598098530687</v>
      </c>
      <c r="BF29" s="32">
        <f t="shared" si="26"/>
        <v>213.26616288832915</v>
      </c>
      <c r="BG29" s="32">
        <f t="shared" si="27"/>
        <v>7.3465859982713919</v>
      </c>
    </row>
    <row r="30" spans="1:59" x14ac:dyDescent="0.2">
      <c r="A30" s="33" t="s">
        <v>169</v>
      </c>
      <c r="B30" s="31">
        <v>2576</v>
      </c>
      <c r="C30" s="31">
        <v>1991</v>
      </c>
      <c r="D30" s="31">
        <v>1945</v>
      </c>
      <c r="E30" s="31">
        <v>1907</v>
      </c>
      <c r="F30" s="31">
        <v>87</v>
      </c>
      <c r="G30" s="31">
        <v>7</v>
      </c>
      <c r="H30" s="31">
        <v>3</v>
      </c>
      <c r="I30" s="31">
        <v>37</v>
      </c>
      <c r="J30" s="31">
        <v>198</v>
      </c>
      <c r="K30" s="31">
        <v>73</v>
      </c>
      <c r="L30" s="31">
        <v>63</v>
      </c>
      <c r="M30" s="31">
        <v>22</v>
      </c>
      <c r="N30" s="31">
        <v>42</v>
      </c>
      <c r="O30" s="31">
        <v>20</v>
      </c>
      <c r="P30" s="31">
        <v>16</v>
      </c>
      <c r="Q30" s="31">
        <v>139</v>
      </c>
      <c r="R30" s="31">
        <v>8</v>
      </c>
      <c r="S30" s="31">
        <v>138</v>
      </c>
      <c r="T30" s="31">
        <v>46</v>
      </c>
      <c r="U30" s="31">
        <v>11</v>
      </c>
      <c r="V30" s="31">
        <v>17</v>
      </c>
      <c r="W30" s="31">
        <v>145</v>
      </c>
      <c r="X30" s="31">
        <v>10</v>
      </c>
      <c r="Y30" s="31">
        <v>446</v>
      </c>
      <c r="Z30" s="31">
        <v>12</v>
      </c>
      <c r="AA30" s="31">
        <v>0</v>
      </c>
      <c r="AC30" s="33" t="s">
        <v>169</v>
      </c>
      <c r="AD30" s="32">
        <f t="shared" si="0"/>
        <v>33.773291925465841</v>
      </c>
      <c r="AE30" s="32">
        <f t="shared" si="1"/>
        <v>2.7173913043478262</v>
      </c>
      <c r="AF30" s="32">
        <f t="shared" si="2"/>
        <v>1.1645962732919255</v>
      </c>
      <c r="AG30" s="32">
        <f t="shared" si="3"/>
        <v>14.363354037267079</v>
      </c>
      <c r="AH30" s="32">
        <f t="shared" si="4"/>
        <v>76.863354037267086</v>
      </c>
      <c r="AI30" s="32">
        <f t="shared" si="5"/>
        <v>28.338509316770189</v>
      </c>
      <c r="AJ30" s="32">
        <f t="shared" si="6"/>
        <v>24.456521739130437</v>
      </c>
      <c r="AK30" s="32">
        <f t="shared" si="7"/>
        <v>8.5403726708074537</v>
      </c>
      <c r="AL30" s="32">
        <f t="shared" si="8"/>
        <v>16.304347826086957</v>
      </c>
      <c r="AM30" s="32">
        <f t="shared" si="9"/>
        <v>7.7639751552795033</v>
      </c>
      <c r="AN30" s="32">
        <f t="shared" si="10"/>
        <v>6.2111801242236018</v>
      </c>
      <c r="AO30" s="32">
        <f t="shared" si="11"/>
        <v>53.959627329192543</v>
      </c>
      <c r="AP30" s="32">
        <f t="shared" si="12"/>
        <v>3.1055900621118009</v>
      </c>
      <c r="AQ30" s="32">
        <f t="shared" si="13"/>
        <v>53.571428571428569</v>
      </c>
      <c r="AR30" s="32">
        <f t="shared" si="14"/>
        <v>17.857142857142858</v>
      </c>
      <c r="AS30" s="32">
        <f t="shared" si="15"/>
        <v>4.2701863354037268</v>
      </c>
      <c r="AT30" s="32">
        <f t="shared" si="16"/>
        <v>6.5993788819875778</v>
      </c>
      <c r="AU30" s="32">
        <f t="shared" si="17"/>
        <v>56.288819875776397</v>
      </c>
      <c r="AV30" s="32">
        <f t="shared" si="18"/>
        <v>3.8819875776397517</v>
      </c>
      <c r="AW30" s="32">
        <f t="shared" si="19"/>
        <v>173.13664596273293</v>
      </c>
      <c r="AX30" s="32">
        <f t="shared" si="20"/>
        <v>4.658385093167702</v>
      </c>
      <c r="AY30" s="32">
        <f t="shared" si="21"/>
        <v>0</v>
      </c>
      <c r="BA30" s="33" t="s">
        <v>169</v>
      </c>
      <c r="BB30" s="32">
        <f t="shared" si="22"/>
        <v>37.532133676092542</v>
      </c>
      <c r="BC30" s="32">
        <f t="shared" si="23"/>
        <v>11.536444677503933</v>
      </c>
      <c r="BD30" s="32">
        <f t="shared" si="24"/>
        <v>24.121657052962767</v>
      </c>
      <c r="BE30" s="32">
        <f t="shared" si="25"/>
        <v>5.7682223387519667</v>
      </c>
      <c r="BF30" s="32">
        <f t="shared" si="26"/>
        <v>72.827724761426424</v>
      </c>
      <c r="BG30" s="32">
        <f t="shared" si="27"/>
        <v>5.2438384897745154</v>
      </c>
    </row>
    <row r="31" spans="1:59" x14ac:dyDescent="0.2">
      <c r="A31" s="33" t="s">
        <v>170</v>
      </c>
      <c r="B31" s="31">
        <v>1190</v>
      </c>
      <c r="C31" s="31">
        <v>968</v>
      </c>
      <c r="D31" s="31">
        <v>954</v>
      </c>
      <c r="E31" s="31">
        <v>934</v>
      </c>
      <c r="F31" s="31">
        <v>62</v>
      </c>
      <c r="G31" s="31">
        <v>12</v>
      </c>
      <c r="H31" s="31">
        <v>5</v>
      </c>
      <c r="I31" s="31">
        <v>23</v>
      </c>
      <c r="J31" s="31">
        <v>163</v>
      </c>
      <c r="K31" s="31">
        <v>64</v>
      </c>
      <c r="L31" s="31">
        <v>38</v>
      </c>
      <c r="M31" s="31">
        <v>9</v>
      </c>
      <c r="N31" s="31">
        <v>46</v>
      </c>
      <c r="O31" s="31">
        <v>11</v>
      </c>
      <c r="P31" s="31">
        <v>10</v>
      </c>
      <c r="Q31" s="31">
        <v>68</v>
      </c>
      <c r="R31" s="31">
        <v>7</v>
      </c>
      <c r="S31" s="31">
        <v>106</v>
      </c>
      <c r="T31" s="31">
        <v>25</v>
      </c>
      <c r="U31" s="31">
        <v>25</v>
      </c>
      <c r="V31" s="31">
        <v>19</v>
      </c>
      <c r="W31" s="31">
        <v>143</v>
      </c>
      <c r="X31" s="31">
        <v>4</v>
      </c>
      <c r="Y31" s="31">
        <v>297</v>
      </c>
      <c r="Z31" s="31">
        <v>1</v>
      </c>
      <c r="AA31" s="31">
        <v>1</v>
      </c>
      <c r="AC31" s="33" t="s">
        <v>170</v>
      </c>
      <c r="AD31" s="32">
        <f t="shared" si="0"/>
        <v>52.100840336134453</v>
      </c>
      <c r="AE31" s="32">
        <f t="shared" si="1"/>
        <v>10.08403361344538</v>
      </c>
      <c r="AF31" s="32">
        <f t="shared" si="2"/>
        <v>4.2016806722689077</v>
      </c>
      <c r="AG31" s="32">
        <f t="shared" si="3"/>
        <v>19.327731092436977</v>
      </c>
      <c r="AH31" s="32">
        <f t="shared" si="4"/>
        <v>136.9747899159664</v>
      </c>
      <c r="AI31" s="32">
        <f t="shared" si="5"/>
        <v>53.781512605042018</v>
      </c>
      <c r="AJ31" s="32">
        <f t="shared" si="6"/>
        <v>31.932773109243694</v>
      </c>
      <c r="AK31" s="32">
        <f t="shared" si="7"/>
        <v>7.5630252100840334</v>
      </c>
      <c r="AL31" s="32">
        <f t="shared" si="8"/>
        <v>38.655462184873954</v>
      </c>
      <c r="AM31" s="32">
        <f t="shared" si="9"/>
        <v>9.2436974789915975</v>
      </c>
      <c r="AN31" s="32">
        <f t="shared" si="10"/>
        <v>8.4033613445378155</v>
      </c>
      <c r="AO31" s="32">
        <f t="shared" si="11"/>
        <v>57.142857142857139</v>
      </c>
      <c r="AP31" s="32">
        <f t="shared" si="12"/>
        <v>5.8823529411764701</v>
      </c>
      <c r="AQ31" s="32">
        <f t="shared" si="13"/>
        <v>89.075630252100837</v>
      </c>
      <c r="AR31" s="32">
        <f t="shared" si="14"/>
        <v>21.008403361344538</v>
      </c>
      <c r="AS31" s="32">
        <f t="shared" si="15"/>
        <v>21.008403361344538</v>
      </c>
      <c r="AT31" s="32">
        <f t="shared" si="16"/>
        <v>15.966386554621847</v>
      </c>
      <c r="AU31" s="32">
        <f t="shared" si="17"/>
        <v>120.16806722689076</v>
      </c>
      <c r="AV31" s="32">
        <f t="shared" si="18"/>
        <v>3.3613445378151261</v>
      </c>
      <c r="AW31" s="32">
        <f t="shared" si="19"/>
        <v>249.57983193277312</v>
      </c>
      <c r="AX31" s="32">
        <f t="shared" si="20"/>
        <v>0.84033613445378152</v>
      </c>
      <c r="AY31" s="32">
        <f t="shared" si="21"/>
        <v>0.84033613445378152</v>
      </c>
      <c r="BA31" s="33" t="s">
        <v>170</v>
      </c>
      <c r="BB31" s="32">
        <f t="shared" si="22"/>
        <v>67.085953878406713</v>
      </c>
      <c r="BC31" s="32">
        <f t="shared" si="23"/>
        <v>9.6359743040685224</v>
      </c>
      <c r="BD31" s="32">
        <f t="shared" si="24"/>
        <v>26.76659528907923</v>
      </c>
      <c r="BE31" s="32">
        <f t="shared" si="25"/>
        <v>26.76659528907923</v>
      </c>
      <c r="BF31" s="32">
        <f t="shared" si="26"/>
        <v>147.72727272727275</v>
      </c>
      <c r="BG31" s="32">
        <f t="shared" si="27"/>
        <v>4.282655246252677</v>
      </c>
    </row>
    <row r="32" spans="1:59" x14ac:dyDescent="0.2">
      <c r="A32" s="33" t="s">
        <v>171</v>
      </c>
      <c r="B32" s="31">
        <v>4320</v>
      </c>
      <c r="C32" s="31">
        <v>3372</v>
      </c>
      <c r="D32" s="31">
        <v>3321</v>
      </c>
      <c r="E32" s="31">
        <v>3249</v>
      </c>
      <c r="F32" s="31">
        <v>187</v>
      </c>
      <c r="G32" s="31">
        <v>51</v>
      </c>
      <c r="H32" s="31">
        <v>43</v>
      </c>
      <c r="I32" s="31">
        <v>70</v>
      </c>
      <c r="J32" s="31">
        <v>580</v>
      </c>
      <c r="K32" s="31">
        <v>128</v>
      </c>
      <c r="L32" s="31">
        <v>65</v>
      </c>
      <c r="M32" s="31">
        <v>43</v>
      </c>
      <c r="N32" s="31">
        <v>95</v>
      </c>
      <c r="O32" s="31">
        <v>50</v>
      </c>
      <c r="P32" s="31">
        <v>40</v>
      </c>
      <c r="Q32" s="31">
        <v>303</v>
      </c>
      <c r="R32" s="31">
        <v>37</v>
      </c>
      <c r="S32" s="31">
        <v>277</v>
      </c>
      <c r="T32" s="31">
        <v>287</v>
      </c>
      <c r="U32" s="31">
        <v>120</v>
      </c>
      <c r="V32" s="31">
        <v>65</v>
      </c>
      <c r="W32" s="31">
        <v>149</v>
      </c>
      <c r="X32" s="31">
        <v>16</v>
      </c>
      <c r="Y32" s="31">
        <v>914</v>
      </c>
      <c r="Z32" s="31">
        <v>23</v>
      </c>
      <c r="AA32" s="31">
        <v>6</v>
      </c>
      <c r="AC32" s="33" t="s">
        <v>171</v>
      </c>
      <c r="AD32" s="32">
        <f t="shared" si="0"/>
        <v>43.287037037037031</v>
      </c>
      <c r="AE32" s="32">
        <f t="shared" si="1"/>
        <v>11.805555555555555</v>
      </c>
      <c r="AF32" s="32">
        <f t="shared" si="2"/>
        <v>9.9537037037037042</v>
      </c>
      <c r="AG32" s="32">
        <f t="shared" si="3"/>
        <v>16.203703703703702</v>
      </c>
      <c r="AH32" s="32">
        <f t="shared" si="4"/>
        <v>134.25925925925927</v>
      </c>
      <c r="AI32" s="32">
        <f t="shared" si="5"/>
        <v>29.62962962962963</v>
      </c>
      <c r="AJ32" s="32">
        <f t="shared" si="6"/>
        <v>15.046296296296296</v>
      </c>
      <c r="AK32" s="32">
        <f t="shared" si="7"/>
        <v>9.9537037037037042</v>
      </c>
      <c r="AL32" s="32">
        <f t="shared" si="8"/>
        <v>21.99074074074074</v>
      </c>
      <c r="AM32" s="32">
        <f t="shared" si="9"/>
        <v>11.574074074074073</v>
      </c>
      <c r="AN32" s="32">
        <f t="shared" si="10"/>
        <v>9.2592592592592595</v>
      </c>
      <c r="AO32" s="32">
        <f t="shared" si="11"/>
        <v>70.138888888888886</v>
      </c>
      <c r="AP32" s="32">
        <f t="shared" si="12"/>
        <v>8.5648148148148149</v>
      </c>
      <c r="AQ32" s="32">
        <f t="shared" si="13"/>
        <v>64.120370370370367</v>
      </c>
      <c r="AR32" s="32">
        <f t="shared" si="14"/>
        <v>66.435185185185176</v>
      </c>
      <c r="AS32" s="32">
        <f t="shared" si="15"/>
        <v>27.777777777777775</v>
      </c>
      <c r="AT32" s="32">
        <f t="shared" si="16"/>
        <v>15.046296296296296</v>
      </c>
      <c r="AU32" s="32">
        <f t="shared" si="17"/>
        <v>34.49074074074074</v>
      </c>
      <c r="AV32" s="32">
        <f t="shared" si="18"/>
        <v>3.7037037037037037</v>
      </c>
      <c r="AW32" s="32">
        <f t="shared" si="19"/>
        <v>211.57407407407408</v>
      </c>
      <c r="AX32" s="32">
        <f t="shared" si="20"/>
        <v>5.3240740740740735</v>
      </c>
      <c r="AY32" s="32">
        <f t="shared" si="21"/>
        <v>1.3888888888888888</v>
      </c>
      <c r="BA32" s="33" t="s">
        <v>171</v>
      </c>
      <c r="BB32" s="32">
        <f t="shared" si="22"/>
        <v>38.542607648298706</v>
      </c>
      <c r="BC32" s="32">
        <f t="shared" si="23"/>
        <v>13.234841489689135</v>
      </c>
      <c r="BD32" s="32">
        <f t="shared" si="24"/>
        <v>88.334872268390271</v>
      </c>
      <c r="BE32" s="32">
        <f t="shared" si="25"/>
        <v>36.934441366574333</v>
      </c>
      <c r="BF32" s="32">
        <f t="shared" si="26"/>
        <v>44.18742586002373</v>
      </c>
      <c r="BG32" s="32">
        <f t="shared" si="27"/>
        <v>4.9245921822099108</v>
      </c>
    </row>
    <row r="33" spans="1:59" x14ac:dyDescent="0.2">
      <c r="A33" s="33" t="s">
        <v>172</v>
      </c>
      <c r="B33" s="31">
        <v>4318</v>
      </c>
      <c r="C33" s="31">
        <v>3422</v>
      </c>
      <c r="D33" s="31">
        <v>3345</v>
      </c>
      <c r="E33" s="31">
        <v>3258</v>
      </c>
      <c r="F33" s="31">
        <v>192</v>
      </c>
      <c r="G33" s="31">
        <v>53</v>
      </c>
      <c r="H33" s="31">
        <v>16</v>
      </c>
      <c r="I33" s="31">
        <v>67</v>
      </c>
      <c r="J33" s="31">
        <v>424</v>
      </c>
      <c r="K33" s="31">
        <v>162</v>
      </c>
      <c r="L33" s="31">
        <v>119</v>
      </c>
      <c r="M33" s="31">
        <v>44</v>
      </c>
      <c r="N33" s="31">
        <v>91</v>
      </c>
      <c r="O33" s="31">
        <v>41</v>
      </c>
      <c r="P33" s="31">
        <v>38</v>
      </c>
      <c r="Q33" s="31">
        <v>361</v>
      </c>
      <c r="R33" s="31">
        <v>18</v>
      </c>
      <c r="S33" s="31">
        <v>303</v>
      </c>
      <c r="T33" s="31">
        <v>616</v>
      </c>
      <c r="U33" s="31">
        <v>55</v>
      </c>
      <c r="V33" s="31">
        <v>55</v>
      </c>
      <c r="W33" s="31">
        <v>672</v>
      </c>
      <c r="X33" s="31">
        <v>17</v>
      </c>
      <c r="Y33" s="31">
        <v>1003</v>
      </c>
      <c r="Z33" s="31">
        <v>16</v>
      </c>
      <c r="AA33" s="31">
        <v>8</v>
      </c>
      <c r="AC33" s="33" t="s">
        <v>172</v>
      </c>
      <c r="AD33" s="32">
        <f t="shared" si="0"/>
        <v>44.465030106530804</v>
      </c>
      <c r="AE33" s="32">
        <f t="shared" si="1"/>
        <v>12.274201018990274</v>
      </c>
      <c r="AF33" s="32">
        <f t="shared" si="2"/>
        <v>3.7054191755442334</v>
      </c>
      <c r="AG33" s="32">
        <f t="shared" si="3"/>
        <v>15.516442797591477</v>
      </c>
      <c r="AH33" s="32">
        <f t="shared" si="4"/>
        <v>98.193608151922191</v>
      </c>
      <c r="AI33" s="32">
        <f t="shared" si="5"/>
        <v>37.517369152385363</v>
      </c>
      <c r="AJ33" s="32">
        <f t="shared" si="6"/>
        <v>27.559055118110237</v>
      </c>
      <c r="AK33" s="32">
        <f t="shared" si="7"/>
        <v>10.189902732746642</v>
      </c>
      <c r="AL33" s="32">
        <f t="shared" si="8"/>
        <v>21.074571560907827</v>
      </c>
      <c r="AM33" s="32">
        <f t="shared" si="9"/>
        <v>9.4951366373320987</v>
      </c>
      <c r="AN33" s="32">
        <f t="shared" si="10"/>
        <v>8.8003705419175535</v>
      </c>
      <c r="AO33" s="32">
        <f t="shared" si="11"/>
        <v>83.603520148216774</v>
      </c>
      <c r="AP33" s="32">
        <f t="shared" si="12"/>
        <v>4.1685965724872629</v>
      </c>
      <c r="AQ33" s="32">
        <f t="shared" si="13"/>
        <v>70.17137563686893</v>
      </c>
      <c r="AR33" s="32">
        <f t="shared" si="14"/>
        <v>142.65863825845298</v>
      </c>
      <c r="AS33" s="32">
        <f t="shared" si="15"/>
        <v>12.737378415933302</v>
      </c>
      <c r="AT33" s="32">
        <f t="shared" si="16"/>
        <v>12.737378415933302</v>
      </c>
      <c r="AU33" s="32">
        <f t="shared" si="17"/>
        <v>155.6276053728578</v>
      </c>
      <c r="AV33" s="32">
        <f t="shared" si="18"/>
        <v>3.9370078740157481</v>
      </c>
      <c r="AW33" s="32">
        <f t="shared" si="19"/>
        <v>232.28346456692913</v>
      </c>
      <c r="AX33" s="32">
        <f t="shared" si="20"/>
        <v>3.7054191755442334</v>
      </c>
      <c r="AY33" s="32">
        <f t="shared" si="21"/>
        <v>1.8527095877721167</v>
      </c>
      <c r="BA33" s="33" t="s">
        <v>172</v>
      </c>
      <c r="BB33" s="32">
        <f t="shared" si="22"/>
        <v>48.430493273542602</v>
      </c>
      <c r="BC33" s="32">
        <f t="shared" si="23"/>
        <v>13.505217925107429</v>
      </c>
      <c r="BD33" s="32">
        <f t="shared" si="24"/>
        <v>189.07305095150397</v>
      </c>
      <c r="BE33" s="32">
        <f t="shared" si="25"/>
        <v>16.881522406384285</v>
      </c>
      <c r="BF33" s="32">
        <f t="shared" si="26"/>
        <v>196.37638807714785</v>
      </c>
      <c r="BG33" s="32">
        <f t="shared" si="27"/>
        <v>5.2179251074278694</v>
      </c>
    </row>
    <row r="34" spans="1:59" x14ac:dyDescent="0.2">
      <c r="A34" s="33" t="s">
        <v>173</v>
      </c>
      <c r="B34" s="31">
        <v>1343</v>
      </c>
      <c r="C34" s="31">
        <v>1058</v>
      </c>
      <c r="D34" s="31">
        <v>1045</v>
      </c>
      <c r="E34" s="31">
        <v>1034</v>
      </c>
      <c r="F34" s="31">
        <v>61</v>
      </c>
      <c r="G34" s="31">
        <v>5</v>
      </c>
      <c r="H34" s="31">
        <v>5</v>
      </c>
      <c r="I34" s="31">
        <v>24</v>
      </c>
      <c r="J34" s="31">
        <v>189</v>
      </c>
      <c r="K34" s="31">
        <v>51</v>
      </c>
      <c r="L34" s="31">
        <v>41</v>
      </c>
      <c r="M34" s="31">
        <v>17</v>
      </c>
      <c r="N34" s="31">
        <v>20</v>
      </c>
      <c r="O34" s="31">
        <v>11</v>
      </c>
      <c r="P34" s="31">
        <v>13</v>
      </c>
      <c r="Q34" s="31">
        <v>79</v>
      </c>
      <c r="R34" s="31">
        <v>3</v>
      </c>
      <c r="S34" s="31">
        <v>101</v>
      </c>
      <c r="T34" s="31">
        <v>199</v>
      </c>
      <c r="U34" s="31">
        <v>26</v>
      </c>
      <c r="V34" s="31">
        <v>12</v>
      </c>
      <c r="W34" s="31">
        <v>201</v>
      </c>
      <c r="X34" s="31">
        <v>4</v>
      </c>
      <c r="Y34" s="31">
        <v>330</v>
      </c>
      <c r="Z34" s="31">
        <v>6</v>
      </c>
      <c r="AA34" s="31">
        <v>4</v>
      </c>
      <c r="AC34" s="33" t="s">
        <v>173</v>
      </c>
      <c r="AD34" s="32">
        <f t="shared" si="0"/>
        <v>45.420699925539836</v>
      </c>
      <c r="AE34" s="32">
        <f t="shared" si="1"/>
        <v>3.7230081906180197</v>
      </c>
      <c r="AF34" s="32">
        <f t="shared" si="2"/>
        <v>3.7230081906180197</v>
      </c>
      <c r="AG34" s="32">
        <f t="shared" si="3"/>
        <v>17.870439314966493</v>
      </c>
      <c r="AH34" s="32">
        <f t="shared" si="4"/>
        <v>140.72970960536114</v>
      </c>
      <c r="AI34" s="32">
        <f t="shared" si="5"/>
        <v>37.974683544303801</v>
      </c>
      <c r="AJ34" s="32">
        <f t="shared" si="6"/>
        <v>30.528667163067759</v>
      </c>
      <c r="AK34" s="32">
        <f t="shared" si="7"/>
        <v>12.658227848101266</v>
      </c>
      <c r="AL34" s="32">
        <f t="shared" si="8"/>
        <v>14.892032762472079</v>
      </c>
      <c r="AM34" s="32">
        <f t="shared" si="9"/>
        <v>8.1906180193596434</v>
      </c>
      <c r="AN34" s="32">
        <f t="shared" si="10"/>
        <v>9.6798212956068497</v>
      </c>
      <c r="AO34" s="32">
        <f t="shared" si="11"/>
        <v>58.823529411764703</v>
      </c>
      <c r="AP34" s="32">
        <f t="shared" si="12"/>
        <v>2.2338049143708116</v>
      </c>
      <c r="AQ34" s="32">
        <f t="shared" si="13"/>
        <v>75.20476545048399</v>
      </c>
      <c r="AR34" s="32">
        <f t="shared" si="14"/>
        <v>148.17572598659717</v>
      </c>
      <c r="AS34" s="32">
        <f t="shared" si="15"/>
        <v>19.359642591213699</v>
      </c>
      <c r="AT34" s="32">
        <f t="shared" si="16"/>
        <v>8.9352196574832465</v>
      </c>
      <c r="AU34" s="32">
        <f t="shared" si="17"/>
        <v>149.6649292628444</v>
      </c>
      <c r="AV34" s="32">
        <f t="shared" si="18"/>
        <v>2.9784065524944157</v>
      </c>
      <c r="AW34" s="32">
        <f t="shared" si="19"/>
        <v>245.71854058078929</v>
      </c>
      <c r="AX34" s="32">
        <f t="shared" si="20"/>
        <v>4.4676098287416233</v>
      </c>
      <c r="AY34" s="32">
        <f t="shared" si="21"/>
        <v>2.9784065524944157</v>
      </c>
      <c r="BA34" s="33" t="s">
        <v>173</v>
      </c>
      <c r="BB34" s="32">
        <f t="shared" si="22"/>
        <v>48.803827751196167</v>
      </c>
      <c r="BC34" s="32">
        <f t="shared" si="23"/>
        <v>16.441005802707931</v>
      </c>
      <c r="BD34" s="32">
        <f t="shared" si="24"/>
        <v>192.45647969052223</v>
      </c>
      <c r="BE34" s="32">
        <f t="shared" si="25"/>
        <v>25.145067698259187</v>
      </c>
      <c r="BF34" s="32">
        <f t="shared" si="26"/>
        <v>189.9810964083176</v>
      </c>
      <c r="BG34" s="32">
        <f t="shared" si="27"/>
        <v>3.8684719535783367</v>
      </c>
    </row>
    <row r="35" spans="1:59" x14ac:dyDescent="0.2">
      <c r="A35" s="33" t="s">
        <v>174</v>
      </c>
      <c r="B35" s="31">
        <v>2262</v>
      </c>
      <c r="C35" s="31">
        <v>1813</v>
      </c>
      <c r="D35" s="31">
        <v>1770</v>
      </c>
      <c r="E35" s="31">
        <v>1740</v>
      </c>
      <c r="F35" s="31">
        <v>111</v>
      </c>
      <c r="G35" s="31">
        <v>32</v>
      </c>
      <c r="H35" s="31">
        <v>17</v>
      </c>
      <c r="I35" s="31">
        <v>47</v>
      </c>
      <c r="J35" s="31">
        <v>312</v>
      </c>
      <c r="K35" s="31">
        <v>99</v>
      </c>
      <c r="L35" s="31">
        <v>128</v>
      </c>
      <c r="M35" s="31">
        <v>21</v>
      </c>
      <c r="N35" s="31">
        <v>57</v>
      </c>
      <c r="O35" s="31">
        <v>22</v>
      </c>
      <c r="P35" s="31">
        <v>35</v>
      </c>
      <c r="Q35" s="31">
        <v>111</v>
      </c>
      <c r="R35" s="31">
        <v>16</v>
      </c>
      <c r="S35" s="31">
        <v>182</v>
      </c>
      <c r="T35" s="31">
        <v>151</v>
      </c>
      <c r="U35" s="31">
        <v>47</v>
      </c>
      <c r="V35" s="31">
        <v>42</v>
      </c>
      <c r="W35" s="31">
        <v>223</v>
      </c>
      <c r="X35" s="31">
        <v>9</v>
      </c>
      <c r="Y35" s="31">
        <v>564</v>
      </c>
      <c r="Z35" s="31">
        <v>11</v>
      </c>
      <c r="AA35" s="31">
        <v>6</v>
      </c>
      <c r="AC35" s="33" t="s">
        <v>174</v>
      </c>
      <c r="AD35" s="32">
        <f t="shared" si="0"/>
        <v>49.071618037135281</v>
      </c>
      <c r="AE35" s="32">
        <f t="shared" si="1"/>
        <v>14.146772767462421</v>
      </c>
      <c r="AF35" s="32">
        <f t="shared" si="2"/>
        <v>7.5154730327144117</v>
      </c>
      <c r="AG35" s="32">
        <f t="shared" si="3"/>
        <v>20.778072502210435</v>
      </c>
      <c r="AH35" s="32">
        <f t="shared" si="4"/>
        <v>137.93103448275861</v>
      </c>
      <c r="AI35" s="32">
        <f t="shared" si="5"/>
        <v>43.766578249336874</v>
      </c>
      <c r="AJ35" s="32">
        <f t="shared" si="6"/>
        <v>56.587091069849684</v>
      </c>
      <c r="AK35" s="32">
        <f t="shared" si="7"/>
        <v>9.2838196286472154</v>
      </c>
      <c r="AL35" s="32">
        <f t="shared" si="8"/>
        <v>25.198938992042443</v>
      </c>
      <c r="AM35" s="32">
        <f t="shared" si="9"/>
        <v>9.7259062776304166</v>
      </c>
      <c r="AN35" s="32">
        <f t="shared" si="10"/>
        <v>15.473032714412026</v>
      </c>
      <c r="AO35" s="32">
        <f t="shared" si="11"/>
        <v>49.071618037135281</v>
      </c>
      <c r="AP35" s="32">
        <f t="shared" si="12"/>
        <v>7.0733863837312105</v>
      </c>
      <c r="AQ35" s="32">
        <f t="shared" si="13"/>
        <v>80.459770114942529</v>
      </c>
      <c r="AR35" s="32">
        <f t="shared" si="14"/>
        <v>66.755083996463313</v>
      </c>
      <c r="AS35" s="32">
        <f t="shared" si="15"/>
        <v>20.778072502210435</v>
      </c>
      <c r="AT35" s="32">
        <f t="shared" si="16"/>
        <v>18.567639257294431</v>
      </c>
      <c r="AU35" s="32">
        <f t="shared" si="17"/>
        <v>98.585322723253753</v>
      </c>
      <c r="AV35" s="32">
        <f t="shared" si="18"/>
        <v>3.9787798408488064</v>
      </c>
      <c r="AW35" s="32">
        <f t="shared" si="19"/>
        <v>249.33687002652519</v>
      </c>
      <c r="AX35" s="32">
        <f t="shared" si="20"/>
        <v>4.8629531388152083</v>
      </c>
      <c r="AY35" s="32">
        <f t="shared" si="21"/>
        <v>2.6525198938992043</v>
      </c>
      <c r="BA35" s="33" t="s">
        <v>174</v>
      </c>
      <c r="BB35" s="32">
        <f t="shared" si="22"/>
        <v>55.932203389830505</v>
      </c>
      <c r="BC35" s="32">
        <f t="shared" si="23"/>
        <v>12.068965517241379</v>
      </c>
      <c r="BD35" s="32">
        <f t="shared" si="24"/>
        <v>86.781609195402297</v>
      </c>
      <c r="BE35" s="32">
        <f t="shared" si="25"/>
        <v>27.011494252873561</v>
      </c>
      <c r="BF35" s="32">
        <f t="shared" si="26"/>
        <v>123.00055157198014</v>
      </c>
      <c r="BG35" s="32">
        <f t="shared" si="27"/>
        <v>5.1724137931034484</v>
      </c>
    </row>
    <row r="36" spans="1:59" x14ac:dyDescent="0.2">
      <c r="A36" s="33" t="s">
        <v>175</v>
      </c>
      <c r="B36" s="31">
        <v>9789</v>
      </c>
      <c r="C36" s="31">
        <v>7557</v>
      </c>
      <c r="D36" s="31">
        <v>7403</v>
      </c>
      <c r="E36" s="31">
        <v>7257</v>
      </c>
      <c r="F36" s="31">
        <v>460</v>
      </c>
      <c r="G36" s="31">
        <v>92</v>
      </c>
      <c r="H36" s="31">
        <v>56</v>
      </c>
      <c r="I36" s="31">
        <v>158</v>
      </c>
      <c r="J36" s="31">
        <v>1013</v>
      </c>
      <c r="K36" s="31">
        <v>352</v>
      </c>
      <c r="L36" s="31">
        <v>294</v>
      </c>
      <c r="M36" s="31">
        <v>82</v>
      </c>
      <c r="N36" s="31">
        <v>204</v>
      </c>
      <c r="O36" s="31">
        <v>108</v>
      </c>
      <c r="P36" s="31">
        <v>92</v>
      </c>
      <c r="Q36" s="31">
        <v>628</v>
      </c>
      <c r="R36" s="31">
        <v>65</v>
      </c>
      <c r="S36" s="31">
        <v>703</v>
      </c>
      <c r="T36" s="31">
        <v>1186</v>
      </c>
      <c r="U36" s="31">
        <v>217</v>
      </c>
      <c r="V36" s="31">
        <v>135</v>
      </c>
      <c r="W36" s="31">
        <v>535</v>
      </c>
      <c r="X36" s="31">
        <v>36</v>
      </c>
      <c r="Y36" s="31">
        <v>2086</v>
      </c>
      <c r="Z36" s="31">
        <v>59</v>
      </c>
      <c r="AA36" s="31">
        <v>9</v>
      </c>
      <c r="AC36" s="33" t="s">
        <v>175</v>
      </c>
      <c r="AD36" s="32">
        <f t="shared" si="0"/>
        <v>46.991521095106748</v>
      </c>
      <c r="AE36" s="32">
        <f t="shared" si="1"/>
        <v>9.3983042190213517</v>
      </c>
      <c r="AF36" s="32">
        <f t="shared" si="2"/>
        <v>5.7207069159260397</v>
      </c>
      <c r="AG36" s="32">
        <f t="shared" si="3"/>
        <v>16.140565941362755</v>
      </c>
      <c r="AH36" s="32">
        <f t="shared" si="4"/>
        <v>103.48350188987639</v>
      </c>
      <c r="AI36" s="32">
        <f t="shared" si="5"/>
        <v>35.958729185820822</v>
      </c>
      <c r="AJ36" s="32">
        <f t="shared" si="6"/>
        <v>30.033711308611707</v>
      </c>
      <c r="AK36" s="32">
        <f t="shared" si="7"/>
        <v>8.3767494126059869</v>
      </c>
      <c r="AL36" s="32">
        <f t="shared" si="8"/>
        <v>20.839718050873429</v>
      </c>
      <c r="AM36" s="32">
        <f t="shared" si="9"/>
        <v>11.032791909285933</v>
      </c>
      <c r="AN36" s="32">
        <f t="shared" si="10"/>
        <v>9.3983042190213517</v>
      </c>
      <c r="AO36" s="32">
        <f t="shared" si="11"/>
        <v>64.153641842884866</v>
      </c>
      <c r="AP36" s="32">
        <f t="shared" si="12"/>
        <v>6.6401062416998675</v>
      </c>
      <c r="AQ36" s="32">
        <f t="shared" si="13"/>
        <v>71.815302891000101</v>
      </c>
      <c r="AR36" s="32">
        <f t="shared" si="14"/>
        <v>121.15640004086218</v>
      </c>
      <c r="AS36" s="32">
        <f t="shared" si="15"/>
        <v>22.167739299213402</v>
      </c>
      <c r="AT36" s="32">
        <f t="shared" si="16"/>
        <v>13.790989886607417</v>
      </c>
      <c r="AU36" s="32">
        <f t="shared" si="17"/>
        <v>54.653182143221983</v>
      </c>
      <c r="AV36" s="32">
        <f t="shared" si="18"/>
        <v>3.6775973030953111</v>
      </c>
      <c r="AW36" s="32">
        <f t="shared" si="19"/>
        <v>213.09633261824499</v>
      </c>
      <c r="AX36" s="32">
        <f t="shared" si="20"/>
        <v>6.027173357850649</v>
      </c>
      <c r="AY36" s="32">
        <f t="shared" si="21"/>
        <v>0.91939932577382777</v>
      </c>
      <c r="BA36" s="33" t="s">
        <v>175</v>
      </c>
      <c r="BB36" s="32">
        <f t="shared" si="22"/>
        <v>47.548291233283798</v>
      </c>
      <c r="BC36" s="32">
        <f t="shared" si="23"/>
        <v>11.299435028248588</v>
      </c>
      <c r="BD36" s="32">
        <f t="shared" si="24"/>
        <v>163.42841394515639</v>
      </c>
      <c r="BE36" s="32">
        <f t="shared" si="25"/>
        <v>29.902163428413946</v>
      </c>
      <c r="BF36" s="32">
        <f t="shared" si="26"/>
        <v>70.795289135900504</v>
      </c>
      <c r="BG36" s="32">
        <f t="shared" si="27"/>
        <v>4.9607275733774285</v>
      </c>
    </row>
    <row r="37" spans="1:59" x14ac:dyDescent="0.2">
      <c r="A37" s="33" t="s">
        <v>176</v>
      </c>
      <c r="B37" s="31">
        <v>1184</v>
      </c>
      <c r="C37" s="31">
        <v>1005</v>
      </c>
      <c r="D37" s="31">
        <v>986</v>
      </c>
      <c r="E37" s="31">
        <v>972</v>
      </c>
      <c r="F37" s="31">
        <v>100</v>
      </c>
      <c r="G37" s="31">
        <v>18</v>
      </c>
      <c r="H37" s="31">
        <v>4</v>
      </c>
      <c r="I37" s="31">
        <v>35</v>
      </c>
      <c r="J37" s="31">
        <v>217</v>
      </c>
      <c r="K37" s="31">
        <v>82</v>
      </c>
      <c r="L37" s="31">
        <v>49</v>
      </c>
      <c r="M37" s="31">
        <v>13</v>
      </c>
      <c r="N37" s="31">
        <v>37</v>
      </c>
      <c r="O37" s="31">
        <v>23</v>
      </c>
      <c r="P37" s="31">
        <v>11</v>
      </c>
      <c r="Q37" s="31">
        <v>97</v>
      </c>
      <c r="R37" s="31">
        <v>8</v>
      </c>
      <c r="S37" s="31">
        <v>153</v>
      </c>
      <c r="T37" s="31">
        <v>169</v>
      </c>
      <c r="U37" s="31">
        <v>48</v>
      </c>
      <c r="V37" s="31">
        <v>21</v>
      </c>
      <c r="W37" s="31">
        <v>166</v>
      </c>
      <c r="X37" s="31">
        <v>4</v>
      </c>
      <c r="Y37" s="31">
        <v>374</v>
      </c>
      <c r="Z37" s="31">
        <v>8</v>
      </c>
      <c r="AA37" s="31">
        <v>2</v>
      </c>
      <c r="AC37" s="33" t="s">
        <v>176</v>
      </c>
      <c r="AD37" s="32">
        <f t="shared" si="0"/>
        <v>84.459459459459453</v>
      </c>
      <c r="AE37" s="32">
        <f t="shared" si="1"/>
        <v>15.202702702702704</v>
      </c>
      <c r="AF37" s="32">
        <f t="shared" si="2"/>
        <v>3.3783783783783785</v>
      </c>
      <c r="AG37" s="32">
        <f t="shared" si="3"/>
        <v>29.560810810810811</v>
      </c>
      <c r="AH37" s="32">
        <f t="shared" si="4"/>
        <v>183.27702702702703</v>
      </c>
      <c r="AI37" s="32">
        <f t="shared" si="5"/>
        <v>69.256756756756758</v>
      </c>
      <c r="AJ37" s="32">
        <f t="shared" si="6"/>
        <v>41.385135135135137</v>
      </c>
      <c r="AK37" s="32">
        <f t="shared" si="7"/>
        <v>10.97972972972973</v>
      </c>
      <c r="AL37" s="32">
        <f t="shared" si="8"/>
        <v>31.25</v>
      </c>
      <c r="AM37" s="32">
        <f t="shared" si="9"/>
        <v>19.425675675675674</v>
      </c>
      <c r="AN37" s="32">
        <f t="shared" si="10"/>
        <v>9.2905405405405403</v>
      </c>
      <c r="AO37" s="32">
        <f t="shared" si="11"/>
        <v>81.925675675675677</v>
      </c>
      <c r="AP37" s="32">
        <f t="shared" si="12"/>
        <v>6.756756756756757</v>
      </c>
      <c r="AQ37" s="32">
        <f t="shared" si="13"/>
        <v>129.22297297297297</v>
      </c>
      <c r="AR37" s="32">
        <f t="shared" si="14"/>
        <v>142.73648648648648</v>
      </c>
      <c r="AS37" s="32">
        <f t="shared" si="15"/>
        <v>40.54054054054054</v>
      </c>
      <c r="AT37" s="32">
        <f t="shared" si="16"/>
        <v>17.736486486486484</v>
      </c>
      <c r="AU37" s="32">
        <f t="shared" si="17"/>
        <v>140.20270270270271</v>
      </c>
      <c r="AV37" s="32">
        <f t="shared" si="18"/>
        <v>3.3783783783783785</v>
      </c>
      <c r="AW37" s="32">
        <f t="shared" si="19"/>
        <v>315.87837837837839</v>
      </c>
      <c r="AX37" s="32">
        <f t="shared" si="20"/>
        <v>6.756756756756757</v>
      </c>
      <c r="AY37" s="32">
        <f t="shared" si="21"/>
        <v>1.6891891891891893</v>
      </c>
      <c r="BA37" s="33" t="s">
        <v>176</v>
      </c>
      <c r="BB37" s="32">
        <f t="shared" si="22"/>
        <v>83.164300202839755</v>
      </c>
      <c r="BC37" s="32">
        <f t="shared" si="23"/>
        <v>13.374485596707819</v>
      </c>
      <c r="BD37" s="32">
        <f t="shared" si="24"/>
        <v>173.86831275720166</v>
      </c>
      <c r="BE37" s="32">
        <f t="shared" si="25"/>
        <v>49.382716049382715</v>
      </c>
      <c r="BF37" s="32">
        <f t="shared" si="26"/>
        <v>165.17412935323384</v>
      </c>
      <c r="BG37" s="32">
        <f t="shared" si="27"/>
        <v>4.1152263374485596</v>
      </c>
    </row>
    <row r="38" spans="1:59" x14ac:dyDescent="0.2">
      <c r="A38" s="33" t="s">
        <v>177</v>
      </c>
      <c r="B38" s="31">
        <v>2801</v>
      </c>
      <c r="C38" s="31">
        <v>2176</v>
      </c>
      <c r="D38" s="31">
        <v>2137</v>
      </c>
      <c r="E38" s="31">
        <v>2091</v>
      </c>
      <c r="F38" s="31">
        <v>104</v>
      </c>
      <c r="G38" s="31">
        <v>24</v>
      </c>
      <c r="H38" s="31">
        <v>12</v>
      </c>
      <c r="I38" s="31">
        <v>52</v>
      </c>
      <c r="J38" s="31">
        <v>300</v>
      </c>
      <c r="K38" s="31">
        <v>84</v>
      </c>
      <c r="L38" s="31">
        <v>73</v>
      </c>
      <c r="M38" s="31">
        <v>29</v>
      </c>
      <c r="N38" s="31">
        <v>57</v>
      </c>
      <c r="O38" s="31">
        <v>32</v>
      </c>
      <c r="P38" s="31">
        <v>50</v>
      </c>
      <c r="Q38" s="31">
        <v>194</v>
      </c>
      <c r="R38" s="31">
        <v>18</v>
      </c>
      <c r="S38" s="31">
        <v>163</v>
      </c>
      <c r="T38" s="31">
        <v>246</v>
      </c>
      <c r="U38" s="31">
        <v>33</v>
      </c>
      <c r="V38" s="31">
        <v>25</v>
      </c>
      <c r="W38" s="31">
        <v>367</v>
      </c>
      <c r="X38" s="31">
        <v>14</v>
      </c>
      <c r="Y38" s="31">
        <v>636</v>
      </c>
      <c r="Z38" s="31">
        <v>49</v>
      </c>
      <c r="AA38" s="31">
        <v>2</v>
      </c>
      <c r="AC38" s="33" t="s">
        <v>177</v>
      </c>
      <c r="AD38" s="32">
        <f t="shared" si="0"/>
        <v>37.12959657265263</v>
      </c>
      <c r="AE38" s="32">
        <f t="shared" si="1"/>
        <v>8.5683684398429136</v>
      </c>
      <c r="AF38" s="32">
        <f t="shared" si="2"/>
        <v>4.2841842199214568</v>
      </c>
      <c r="AG38" s="32">
        <f t="shared" si="3"/>
        <v>18.564798286326315</v>
      </c>
      <c r="AH38" s="32">
        <f t="shared" si="4"/>
        <v>107.10460549803641</v>
      </c>
      <c r="AI38" s="32">
        <f t="shared" si="5"/>
        <v>29.989289539450194</v>
      </c>
      <c r="AJ38" s="32">
        <f t="shared" si="6"/>
        <v>26.062120671188861</v>
      </c>
      <c r="AK38" s="32">
        <f t="shared" si="7"/>
        <v>10.35344519814352</v>
      </c>
      <c r="AL38" s="32">
        <f t="shared" si="8"/>
        <v>20.34987504462692</v>
      </c>
      <c r="AM38" s="32">
        <f t="shared" si="9"/>
        <v>11.424491253123884</v>
      </c>
      <c r="AN38" s="32">
        <f t="shared" si="10"/>
        <v>17.850767583006071</v>
      </c>
      <c r="AO38" s="32">
        <f t="shared" si="11"/>
        <v>69.260978222063542</v>
      </c>
      <c r="AP38" s="32">
        <f t="shared" si="12"/>
        <v>6.4262763298821852</v>
      </c>
      <c r="AQ38" s="32">
        <f t="shared" si="13"/>
        <v>58.193502320599784</v>
      </c>
      <c r="AR38" s="32">
        <f t="shared" si="14"/>
        <v>87.825776508389865</v>
      </c>
      <c r="AS38" s="32">
        <f t="shared" si="15"/>
        <v>11.781506604784006</v>
      </c>
      <c r="AT38" s="32">
        <f t="shared" si="16"/>
        <v>8.9253837915030356</v>
      </c>
      <c r="AU38" s="32">
        <f t="shared" si="17"/>
        <v>131.02463405926454</v>
      </c>
      <c r="AV38" s="32">
        <f t="shared" si="18"/>
        <v>4.998214923241699</v>
      </c>
      <c r="AW38" s="32">
        <f t="shared" si="19"/>
        <v>227.06176365583718</v>
      </c>
      <c r="AX38" s="32">
        <f t="shared" si="20"/>
        <v>17.493752231345947</v>
      </c>
      <c r="AY38" s="32">
        <f t="shared" si="21"/>
        <v>0.71403070332024277</v>
      </c>
      <c r="BA38" s="33" t="s">
        <v>177</v>
      </c>
      <c r="BB38" s="32">
        <f t="shared" si="22"/>
        <v>39.307440336920912</v>
      </c>
      <c r="BC38" s="32">
        <f t="shared" si="23"/>
        <v>13.868962219033955</v>
      </c>
      <c r="BD38" s="32">
        <f t="shared" si="24"/>
        <v>117.64705882352941</v>
      </c>
      <c r="BE38" s="32">
        <f t="shared" si="25"/>
        <v>15.781922525107603</v>
      </c>
      <c r="BF38" s="32">
        <f t="shared" si="26"/>
        <v>168.65808823529412</v>
      </c>
      <c r="BG38" s="32">
        <f t="shared" si="27"/>
        <v>6.6953610712577714</v>
      </c>
    </row>
    <row r="39" spans="1:59" x14ac:dyDescent="0.2">
      <c r="A39" s="33" t="s">
        <v>178</v>
      </c>
      <c r="B39" s="31">
        <v>4051</v>
      </c>
      <c r="C39" s="31">
        <v>3380</v>
      </c>
      <c r="D39" s="31">
        <v>3310</v>
      </c>
      <c r="E39" s="31">
        <v>3246</v>
      </c>
      <c r="F39" s="31">
        <v>185</v>
      </c>
      <c r="G39" s="31">
        <v>36</v>
      </c>
      <c r="H39" s="31">
        <v>19</v>
      </c>
      <c r="I39" s="31">
        <v>72</v>
      </c>
      <c r="J39" s="31">
        <v>655</v>
      </c>
      <c r="K39" s="31">
        <v>165</v>
      </c>
      <c r="L39" s="31">
        <v>121</v>
      </c>
      <c r="M39" s="31">
        <v>39</v>
      </c>
      <c r="N39" s="31">
        <v>81</v>
      </c>
      <c r="O39" s="31">
        <v>60</v>
      </c>
      <c r="P39" s="31">
        <v>34</v>
      </c>
      <c r="Q39" s="31">
        <v>260</v>
      </c>
      <c r="R39" s="31">
        <v>27</v>
      </c>
      <c r="S39" s="31">
        <v>302</v>
      </c>
      <c r="T39" s="31">
        <v>669</v>
      </c>
      <c r="U39" s="31">
        <v>115</v>
      </c>
      <c r="V39" s="31">
        <v>82</v>
      </c>
      <c r="W39" s="31">
        <v>511</v>
      </c>
      <c r="X39" s="31">
        <v>21</v>
      </c>
      <c r="Y39" s="31">
        <v>1035</v>
      </c>
      <c r="Z39" s="31">
        <v>10</v>
      </c>
      <c r="AA39" s="31">
        <v>24</v>
      </c>
      <c r="AC39" s="33" t="s">
        <v>178</v>
      </c>
      <c r="AD39" s="32">
        <f t="shared" si="0"/>
        <v>45.667736361392251</v>
      </c>
      <c r="AE39" s="32">
        <f t="shared" si="1"/>
        <v>8.8866946432979521</v>
      </c>
      <c r="AF39" s="32">
        <f t="shared" si="2"/>
        <v>4.6901999506294745</v>
      </c>
      <c r="AG39" s="32">
        <f t="shared" si="3"/>
        <v>17.773389286595904</v>
      </c>
      <c r="AH39" s="32">
        <f t="shared" si="4"/>
        <v>161.68847198222662</v>
      </c>
      <c r="AI39" s="32">
        <f t="shared" si="5"/>
        <v>40.730683781782275</v>
      </c>
      <c r="AJ39" s="32">
        <f t="shared" si="6"/>
        <v>29.869168106640338</v>
      </c>
      <c r="AK39" s="32">
        <f t="shared" si="7"/>
        <v>9.6272525302394474</v>
      </c>
      <c r="AL39" s="32">
        <f t="shared" si="8"/>
        <v>19.99506294742039</v>
      </c>
      <c r="AM39" s="32">
        <f t="shared" si="9"/>
        <v>14.81115773882992</v>
      </c>
      <c r="AN39" s="32">
        <f t="shared" si="10"/>
        <v>8.3929893853369535</v>
      </c>
      <c r="AO39" s="32">
        <f t="shared" si="11"/>
        <v>64.181683534929647</v>
      </c>
      <c r="AP39" s="32">
        <f t="shared" si="12"/>
        <v>6.6650209824734636</v>
      </c>
      <c r="AQ39" s="32">
        <f t="shared" si="13"/>
        <v>74.549493952110595</v>
      </c>
      <c r="AR39" s="32">
        <f t="shared" si="14"/>
        <v>165.14440878795358</v>
      </c>
      <c r="AS39" s="32">
        <f t="shared" si="15"/>
        <v>28.388052332757344</v>
      </c>
      <c r="AT39" s="32">
        <f t="shared" si="16"/>
        <v>20.241915576400888</v>
      </c>
      <c r="AU39" s="32">
        <f t="shared" si="17"/>
        <v>126.1416934090348</v>
      </c>
      <c r="AV39" s="32">
        <f t="shared" si="18"/>
        <v>5.1839052085904713</v>
      </c>
      <c r="AW39" s="32">
        <f t="shared" si="19"/>
        <v>255.4924709948161</v>
      </c>
      <c r="AX39" s="32">
        <f t="shared" si="20"/>
        <v>2.4685262898049865</v>
      </c>
      <c r="AY39" s="32">
        <f t="shared" si="21"/>
        <v>5.9244630955319675</v>
      </c>
      <c r="BA39" s="33" t="s">
        <v>178</v>
      </c>
      <c r="BB39" s="32">
        <f t="shared" si="22"/>
        <v>49.848942598187314</v>
      </c>
      <c r="BC39" s="32">
        <f t="shared" si="23"/>
        <v>12.014787430683919</v>
      </c>
      <c r="BD39" s="32">
        <f t="shared" si="24"/>
        <v>206.09981515711644</v>
      </c>
      <c r="BE39" s="32">
        <f t="shared" si="25"/>
        <v>35.428219346888483</v>
      </c>
      <c r="BF39" s="32">
        <f t="shared" si="26"/>
        <v>151.18343195266274</v>
      </c>
      <c r="BG39" s="32">
        <f t="shared" si="27"/>
        <v>6.4695009242144179</v>
      </c>
    </row>
    <row r="40" spans="1:59" x14ac:dyDescent="0.2">
      <c r="A40" s="33" t="s">
        <v>179</v>
      </c>
      <c r="B40" s="31">
        <v>7537</v>
      </c>
      <c r="C40" s="31">
        <v>6505</v>
      </c>
      <c r="D40" s="31">
        <v>6423</v>
      </c>
      <c r="E40" s="31">
        <v>6326</v>
      </c>
      <c r="F40" s="31">
        <v>347</v>
      </c>
      <c r="G40" s="31">
        <v>78</v>
      </c>
      <c r="H40" s="31">
        <v>38</v>
      </c>
      <c r="I40" s="31">
        <v>134</v>
      </c>
      <c r="J40" s="31">
        <v>925</v>
      </c>
      <c r="K40" s="31">
        <v>316</v>
      </c>
      <c r="L40" s="31">
        <v>157</v>
      </c>
      <c r="M40" s="31">
        <v>54</v>
      </c>
      <c r="N40" s="31">
        <v>178</v>
      </c>
      <c r="O40" s="31">
        <v>102</v>
      </c>
      <c r="P40" s="31">
        <v>60</v>
      </c>
      <c r="Q40" s="31">
        <v>511</v>
      </c>
      <c r="R40" s="31">
        <v>48</v>
      </c>
      <c r="S40" s="31">
        <v>582</v>
      </c>
      <c r="T40" s="31">
        <v>1242</v>
      </c>
      <c r="U40" s="31">
        <v>146</v>
      </c>
      <c r="V40" s="31">
        <v>109</v>
      </c>
      <c r="W40" s="31">
        <v>1092</v>
      </c>
      <c r="X40" s="31">
        <v>34</v>
      </c>
      <c r="Y40" s="31">
        <v>1729</v>
      </c>
      <c r="Z40" s="31">
        <v>45</v>
      </c>
      <c r="AA40" s="31">
        <v>4</v>
      </c>
      <c r="AC40" s="33" t="s">
        <v>179</v>
      </c>
      <c r="AD40" s="32">
        <f t="shared" si="0"/>
        <v>46.039538277829372</v>
      </c>
      <c r="AE40" s="32">
        <f t="shared" si="1"/>
        <v>10.348945203661934</v>
      </c>
      <c r="AF40" s="32">
        <f t="shared" si="2"/>
        <v>5.0417938171686352</v>
      </c>
      <c r="AG40" s="32">
        <f t="shared" si="3"/>
        <v>17.778957144752557</v>
      </c>
      <c r="AH40" s="32">
        <f t="shared" si="4"/>
        <v>122.72787581265756</v>
      </c>
      <c r="AI40" s="32">
        <f t="shared" si="5"/>
        <v>41.926495953297071</v>
      </c>
      <c r="AJ40" s="32">
        <f t="shared" si="6"/>
        <v>20.8305691919862</v>
      </c>
      <c r="AK40" s="32">
        <f t="shared" si="7"/>
        <v>7.1646543717659545</v>
      </c>
      <c r="AL40" s="32">
        <f t="shared" si="8"/>
        <v>23.616823669895183</v>
      </c>
      <c r="AM40" s="32">
        <f t="shared" si="9"/>
        <v>13.533236035557914</v>
      </c>
      <c r="AN40" s="32">
        <f t="shared" si="10"/>
        <v>7.9607270797399501</v>
      </c>
      <c r="AO40" s="32">
        <f t="shared" si="11"/>
        <v>67.798858962451902</v>
      </c>
      <c r="AP40" s="32">
        <f t="shared" si="12"/>
        <v>6.3685816637919599</v>
      </c>
      <c r="AQ40" s="32">
        <f t="shared" si="13"/>
        <v>77.219052673477506</v>
      </c>
      <c r="AR40" s="32">
        <f t="shared" si="14"/>
        <v>164.78705055061695</v>
      </c>
      <c r="AS40" s="32">
        <f t="shared" si="15"/>
        <v>19.371102560700542</v>
      </c>
      <c r="AT40" s="32">
        <f t="shared" si="16"/>
        <v>14.461987528194241</v>
      </c>
      <c r="AU40" s="32">
        <f t="shared" si="17"/>
        <v>144.88523285126709</v>
      </c>
      <c r="AV40" s="32">
        <f t="shared" si="18"/>
        <v>4.5110786785193051</v>
      </c>
      <c r="AW40" s="32">
        <f t="shared" si="19"/>
        <v>229.40161868117286</v>
      </c>
      <c r="AX40" s="32">
        <f t="shared" si="20"/>
        <v>5.9705453098049617</v>
      </c>
      <c r="AY40" s="32">
        <f t="shared" si="21"/>
        <v>0.53071513864932995</v>
      </c>
      <c r="BA40" s="33" t="s">
        <v>179</v>
      </c>
      <c r="BB40" s="32">
        <f t="shared" si="22"/>
        <v>49.198193990347185</v>
      </c>
      <c r="BC40" s="32">
        <f t="shared" si="23"/>
        <v>8.5361998103066696</v>
      </c>
      <c r="BD40" s="32">
        <f t="shared" si="24"/>
        <v>196.33259563705343</v>
      </c>
      <c r="BE40" s="32">
        <f t="shared" si="25"/>
        <v>23.079355042681001</v>
      </c>
      <c r="BF40" s="32">
        <f t="shared" si="26"/>
        <v>167.87086856264412</v>
      </c>
      <c r="BG40" s="32">
        <f t="shared" si="27"/>
        <v>5.3746443250079041</v>
      </c>
    </row>
    <row r="41" spans="1:59" x14ac:dyDescent="0.2">
      <c r="A41" s="33" t="s">
        <v>180</v>
      </c>
      <c r="B41" s="31">
        <v>2653</v>
      </c>
      <c r="C41" s="31">
        <v>2182</v>
      </c>
      <c r="D41" s="31">
        <v>2148</v>
      </c>
      <c r="E41" s="31">
        <v>2112</v>
      </c>
      <c r="F41" s="31">
        <v>181</v>
      </c>
      <c r="G41" s="31">
        <v>37</v>
      </c>
      <c r="H41" s="31">
        <v>16</v>
      </c>
      <c r="I41" s="31">
        <v>59</v>
      </c>
      <c r="J41" s="31">
        <v>368</v>
      </c>
      <c r="K41" s="31">
        <v>132</v>
      </c>
      <c r="L41" s="31">
        <v>94</v>
      </c>
      <c r="M41" s="31">
        <v>33</v>
      </c>
      <c r="N41" s="31">
        <v>79</v>
      </c>
      <c r="O41" s="31">
        <v>32</v>
      </c>
      <c r="P41" s="31">
        <v>45</v>
      </c>
      <c r="Q41" s="31">
        <v>126</v>
      </c>
      <c r="R41" s="31">
        <v>20</v>
      </c>
      <c r="S41" s="31">
        <v>282</v>
      </c>
      <c r="T41" s="31">
        <v>338</v>
      </c>
      <c r="U41" s="31">
        <v>116</v>
      </c>
      <c r="V41" s="31">
        <v>44</v>
      </c>
      <c r="W41" s="31">
        <v>384</v>
      </c>
      <c r="X41" s="31">
        <v>6</v>
      </c>
      <c r="Y41" s="31">
        <v>714</v>
      </c>
      <c r="Z41" s="31">
        <v>10</v>
      </c>
      <c r="AA41" s="31">
        <v>1</v>
      </c>
      <c r="AC41" s="33" t="s">
        <v>180</v>
      </c>
      <c r="AD41" s="32">
        <f t="shared" si="0"/>
        <v>68.224651338107805</v>
      </c>
      <c r="AE41" s="32">
        <f t="shared" si="1"/>
        <v>13.94647568790049</v>
      </c>
      <c r="AF41" s="32">
        <f t="shared" si="2"/>
        <v>6.0309084055785904</v>
      </c>
      <c r="AG41" s="32">
        <f t="shared" si="3"/>
        <v>22.238974745571053</v>
      </c>
      <c r="AH41" s="32">
        <f t="shared" si="4"/>
        <v>138.71089332830758</v>
      </c>
      <c r="AI41" s="32">
        <f t="shared" si="5"/>
        <v>49.754994346023366</v>
      </c>
      <c r="AJ41" s="32">
        <f t="shared" si="6"/>
        <v>35.431586882774219</v>
      </c>
      <c r="AK41" s="32">
        <f t="shared" si="7"/>
        <v>12.438748586505842</v>
      </c>
      <c r="AL41" s="32">
        <f t="shared" si="8"/>
        <v>29.777610252544292</v>
      </c>
      <c r="AM41" s="32">
        <f t="shared" si="9"/>
        <v>12.061816811157181</v>
      </c>
      <c r="AN41" s="32">
        <f t="shared" si="10"/>
        <v>16.961929890689788</v>
      </c>
      <c r="AO41" s="32">
        <f t="shared" si="11"/>
        <v>47.493403693931398</v>
      </c>
      <c r="AP41" s="32">
        <f t="shared" si="12"/>
        <v>7.5386355069732378</v>
      </c>
      <c r="AQ41" s="32">
        <f t="shared" si="13"/>
        <v>106.29476064832265</v>
      </c>
      <c r="AR41" s="32">
        <f t="shared" si="14"/>
        <v>127.40294006784772</v>
      </c>
      <c r="AS41" s="32">
        <f t="shared" si="15"/>
        <v>43.72408594044478</v>
      </c>
      <c r="AT41" s="32">
        <f t="shared" si="16"/>
        <v>16.584998115341122</v>
      </c>
      <c r="AU41" s="32">
        <f t="shared" si="17"/>
        <v>144.74180173388618</v>
      </c>
      <c r="AV41" s="32">
        <f t="shared" si="18"/>
        <v>2.2615906520919715</v>
      </c>
      <c r="AW41" s="32">
        <f t="shared" si="19"/>
        <v>269.12928759894459</v>
      </c>
      <c r="AX41" s="32">
        <f t="shared" si="20"/>
        <v>3.7693177534866189</v>
      </c>
      <c r="AY41" s="32">
        <f t="shared" si="21"/>
        <v>0.3769317753486619</v>
      </c>
      <c r="BA41" s="33" t="s">
        <v>180</v>
      </c>
      <c r="BB41" s="32">
        <f t="shared" si="22"/>
        <v>61.452513966480446</v>
      </c>
      <c r="BC41" s="32">
        <f t="shared" si="23"/>
        <v>15.625</v>
      </c>
      <c r="BD41" s="32">
        <f t="shared" si="24"/>
        <v>160.03787878787878</v>
      </c>
      <c r="BE41" s="32">
        <f t="shared" si="25"/>
        <v>54.924242424242422</v>
      </c>
      <c r="BF41" s="32">
        <f t="shared" si="26"/>
        <v>175.9853345554537</v>
      </c>
      <c r="BG41" s="32">
        <f t="shared" si="27"/>
        <v>2.8409090909090908</v>
      </c>
    </row>
    <row r="42" spans="1:59" x14ac:dyDescent="0.2">
      <c r="A42" s="33" t="s">
        <v>181</v>
      </c>
      <c r="B42" s="31">
        <v>3251</v>
      </c>
      <c r="C42" s="31">
        <v>2439</v>
      </c>
      <c r="D42" s="31">
        <v>2370</v>
      </c>
      <c r="E42" s="31">
        <v>2301</v>
      </c>
      <c r="F42" s="31">
        <v>97</v>
      </c>
      <c r="G42" s="31">
        <v>10</v>
      </c>
      <c r="H42" s="31">
        <v>4</v>
      </c>
      <c r="I42" s="31">
        <v>42</v>
      </c>
      <c r="J42" s="31">
        <v>280</v>
      </c>
      <c r="K42" s="31">
        <v>82</v>
      </c>
      <c r="L42" s="31">
        <v>79</v>
      </c>
      <c r="M42" s="31">
        <v>47</v>
      </c>
      <c r="N42" s="31">
        <v>49</v>
      </c>
      <c r="O42" s="31">
        <v>15</v>
      </c>
      <c r="P42" s="31">
        <v>16</v>
      </c>
      <c r="Q42" s="31">
        <v>190</v>
      </c>
      <c r="R42" s="31">
        <v>5</v>
      </c>
      <c r="S42" s="31">
        <v>157</v>
      </c>
      <c r="T42" s="31">
        <v>6</v>
      </c>
      <c r="U42" s="31">
        <v>46</v>
      </c>
      <c r="V42" s="31">
        <v>27</v>
      </c>
      <c r="W42" s="31">
        <v>434</v>
      </c>
      <c r="X42" s="31">
        <v>20</v>
      </c>
      <c r="Y42" s="31">
        <v>548</v>
      </c>
      <c r="Z42" s="31">
        <v>19</v>
      </c>
      <c r="AA42" s="31">
        <v>0</v>
      </c>
      <c r="AC42" s="33" t="s">
        <v>181</v>
      </c>
      <c r="AD42" s="32">
        <f t="shared" si="0"/>
        <v>29.836973239003381</v>
      </c>
      <c r="AE42" s="32">
        <f t="shared" si="1"/>
        <v>3.0759766225776684</v>
      </c>
      <c r="AF42" s="32">
        <f t="shared" si="2"/>
        <v>1.2303906490310674</v>
      </c>
      <c r="AG42" s="32">
        <f t="shared" si="3"/>
        <v>12.919101814826208</v>
      </c>
      <c r="AH42" s="32">
        <f t="shared" si="4"/>
        <v>86.127345432174721</v>
      </c>
      <c r="AI42" s="32">
        <f t="shared" si="5"/>
        <v>25.223008305136883</v>
      </c>
      <c r="AJ42" s="32">
        <f t="shared" si="6"/>
        <v>24.300215318363581</v>
      </c>
      <c r="AK42" s="32">
        <f t="shared" si="7"/>
        <v>14.457090126115041</v>
      </c>
      <c r="AL42" s="32">
        <f t="shared" si="8"/>
        <v>15.072285450630575</v>
      </c>
      <c r="AM42" s="32">
        <f t="shared" si="9"/>
        <v>4.6139649338665025</v>
      </c>
      <c r="AN42" s="32">
        <f t="shared" si="10"/>
        <v>4.9215625961242697</v>
      </c>
      <c r="AO42" s="32">
        <f t="shared" si="11"/>
        <v>58.443555828975704</v>
      </c>
      <c r="AP42" s="32">
        <f t="shared" si="12"/>
        <v>1.5379883112888342</v>
      </c>
      <c r="AQ42" s="32">
        <f t="shared" si="13"/>
        <v>48.292832974469398</v>
      </c>
      <c r="AR42" s="32">
        <f t="shared" si="14"/>
        <v>1.8455859735466011</v>
      </c>
      <c r="AS42" s="32">
        <f t="shared" si="15"/>
        <v>14.149492463857275</v>
      </c>
      <c r="AT42" s="32">
        <f t="shared" si="16"/>
        <v>8.3051368809597044</v>
      </c>
      <c r="AU42" s="32">
        <f t="shared" si="17"/>
        <v>133.4973854198708</v>
      </c>
      <c r="AV42" s="32">
        <f t="shared" si="18"/>
        <v>6.1519532451553367</v>
      </c>
      <c r="AW42" s="32">
        <f t="shared" si="19"/>
        <v>168.56351891725623</v>
      </c>
      <c r="AX42" s="32">
        <f t="shared" si="20"/>
        <v>5.8443555828975704</v>
      </c>
      <c r="AY42" s="32">
        <f t="shared" si="21"/>
        <v>0</v>
      </c>
      <c r="BA42" s="33" t="s">
        <v>181</v>
      </c>
      <c r="BB42" s="32">
        <f t="shared" si="22"/>
        <v>34.599156118143462</v>
      </c>
      <c r="BC42" s="32">
        <f t="shared" si="23"/>
        <v>20.425901781833986</v>
      </c>
      <c r="BD42" s="32">
        <f t="shared" si="24"/>
        <v>2.6075619295958279</v>
      </c>
      <c r="BE42" s="32">
        <f t="shared" si="25"/>
        <v>19.991308126901345</v>
      </c>
      <c r="BF42" s="32">
        <f t="shared" si="26"/>
        <v>177.94177941779418</v>
      </c>
      <c r="BG42" s="32">
        <f t="shared" si="27"/>
        <v>8.6918730986527581</v>
      </c>
    </row>
    <row r="43" spans="1:59" x14ac:dyDescent="0.2">
      <c r="A43" s="33" t="s">
        <v>182</v>
      </c>
      <c r="B43" s="31">
        <v>5480</v>
      </c>
      <c r="C43" s="31">
        <v>4533</v>
      </c>
      <c r="D43" s="31">
        <v>4463</v>
      </c>
      <c r="E43" s="31">
        <v>4386</v>
      </c>
      <c r="F43" s="31">
        <v>259</v>
      </c>
      <c r="G43" s="31">
        <v>32</v>
      </c>
      <c r="H43" s="31">
        <v>23</v>
      </c>
      <c r="I43" s="31">
        <v>70</v>
      </c>
      <c r="J43" s="31">
        <v>786</v>
      </c>
      <c r="K43" s="31">
        <v>293</v>
      </c>
      <c r="L43" s="31">
        <v>117</v>
      </c>
      <c r="M43" s="31">
        <v>38</v>
      </c>
      <c r="N43" s="31">
        <v>200</v>
      </c>
      <c r="O43" s="31">
        <v>63</v>
      </c>
      <c r="P43" s="31">
        <v>35</v>
      </c>
      <c r="Q43" s="31">
        <v>361</v>
      </c>
      <c r="R43" s="31">
        <v>34</v>
      </c>
      <c r="S43" s="31">
        <v>484</v>
      </c>
      <c r="T43" s="31">
        <v>438</v>
      </c>
      <c r="U43" s="31">
        <v>118</v>
      </c>
      <c r="V43" s="31">
        <v>81</v>
      </c>
      <c r="W43" s="31">
        <v>311</v>
      </c>
      <c r="X43" s="31">
        <v>26</v>
      </c>
      <c r="Y43" s="31">
        <v>1411</v>
      </c>
      <c r="Z43" s="31">
        <v>34</v>
      </c>
      <c r="AA43" s="31">
        <v>13</v>
      </c>
      <c r="AC43" s="33" t="s">
        <v>182</v>
      </c>
      <c r="AD43" s="32">
        <f t="shared" si="0"/>
        <v>47.262773722627735</v>
      </c>
      <c r="AE43" s="32">
        <f t="shared" si="1"/>
        <v>5.8394160583941606</v>
      </c>
      <c r="AF43" s="32">
        <f t="shared" si="2"/>
        <v>4.1970802919708028</v>
      </c>
      <c r="AG43" s="32">
        <f t="shared" si="3"/>
        <v>12.773722627737227</v>
      </c>
      <c r="AH43" s="32">
        <f t="shared" si="4"/>
        <v>143.43065693430657</v>
      </c>
      <c r="AI43" s="32">
        <f t="shared" si="5"/>
        <v>53.467153284671532</v>
      </c>
      <c r="AJ43" s="32">
        <f t="shared" si="6"/>
        <v>21.350364963503647</v>
      </c>
      <c r="AK43" s="32">
        <f t="shared" si="7"/>
        <v>6.9343065693430663</v>
      </c>
      <c r="AL43" s="32">
        <f t="shared" si="8"/>
        <v>36.496350364963497</v>
      </c>
      <c r="AM43" s="32">
        <f t="shared" si="9"/>
        <v>11.496350364963503</v>
      </c>
      <c r="AN43" s="32">
        <f t="shared" si="10"/>
        <v>6.3868613138686134</v>
      </c>
      <c r="AO43" s="32">
        <f t="shared" si="11"/>
        <v>65.87591240875912</v>
      </c>
      <c r="AP43" s="32">
        <f t="shared" si="12"/>
        <v>6.2043795620437958</v>
      </c>
      <c r="AQ43" s="32">
        <f t="shared" si="13"/>
        <v>88.321167883211672</v>
      </c>
      <c r="AR43" s="32">
        <f t="shared" si="14"/>
        <v>79.927007299270073</v>
      </c>
      <c r="AS43" s="32">
        <f t="shared" si="15"/>
        <v>21.532846715328468</v>
      </c>
      <c r="AT43" s="32">
        <f t="shared" si="16"/>
        <v>14.781021897810218</v>
      </c>
      <c r="AU43" s="32">
        <f t="shared" si="17"/>
        <v>56.751824817518248</v>
      </c>
      <c r="AV43" s="32">
        <f t="shared" si="18"/>
        <v>4.7445255474452548</v>
      </c>
      <c r="AW43" s="32">
        <f t="shared" si="19"/>
        <v>257.48175182481754</v>
      </c>
      <c r="AX43" s="32">
        <f t="shared" si="20"/>
        <v>6.2043795620437958</v>
      </c>
      <c r="AY43" s="32">
        <f t="shared" si="21"/>
        <v>2.3722627737226274</v>
      </c>
      <c r="BA43" s="33" t="s">
        <v>182</v>
      </c>
      <c r="BB43" s="32">
        <f t="shared" si="22"/>
        <v>65.650907461348865</v>
      </c>
      <c r="BC43" s="32">
        <f t="shared" si="23"/>
        <v>8.6639306885544922</v>
      </c>
      <c r="BD43" s="32">
        <f t="shared" si="24"/>
        <v>99.863201094391243</v>
      </c>
      <c r="BE43" s="32">
        <f t="shared" si="25"/>
        <v>26.903784769721842</v>
      </c>
      <c r="BF43" s="32">
        <f t="shared" si="26"/>
        <v>68.607985881314804</v>
      </c>
      <c r="BG43" s="32">
        <f t="shared" si="27"/>
        <v>5.927952576379389</v>
      </c>
    </row>
    <row r="44" spans="1:59" x14ac:dyDescent="0.2">
      <c r="A44" s="33" t="s">
        <v>183</v>
      </c>
      <c r="B44" s="31">
        <v>5965</v>
      </c>
      <c r="C44" s="31">
        <v>4536</v>
      </c>
      <c r="D44" s="31">
        <v>4421</v>
      </c>
      <c r="E44" s="31">
        <v>4315</v>
      </c>
      <c r="F44" s="31">
        <v>224</v>
      </c>
      <c r="G44" s="31">
        <v>24</v>
      </c>
      <c r="H44" s="31">
        <v>6</v>
      </c>
      <c r="I44" s="31">
        <v>93</v>
      </c>
      <c r="J44" s="31">
        <v>711</v>
      </c>
      <c r="K44" s="31">
        <v>222</v>
      </c>
      <c r="L44" s="31">
        <v>145</v>
      </c>
      <c r="M44" s="31">
        <v>77</v>
      </c>
      <c r="N44" s="31">
        <v>165</v>
      </c>
      <c r="O44" s="31">
        <v>53</v>
      </c>
      <c r="P44" s="31">
        <v>50</v>
      </c>
      <c r="Q44" s="31">
        <v>377</v>
      </c>
      <c r="R44" s="31">
        <v>23</v>
      </c>
      <c r="S44" s="31">
        <v>390</v>
      </c>
      <c r="T44" s="31">
        <v>127</v>
      </c>
      <c r="U44" s="31">
        <v>212</v>
      </c>
      <c r="V44" s="31">
        <v>53</v>
      </c>
      <c r="W44" s="31">
        <v>790</v>
      </c>
      <c r="X44" s="31">
        <v>16</v>
      </c>
      <c r="Y44" s="31">
        <v>1281</v>
      </c>
      <c r="Z44" s="31">
        <v>30</v>
      </c>
      <c r="AA44" s="31">
        <v>2</v>
      </c>
      <c r="AC44" s="33" t="s">
        <v>183</v>
      </c>
      <c r="AD44" s="32">
        <f t="shared" si="0"/>
        <v>37.552388935456833</v>
      </c>
      <c r="AE44" s="32">
        <f t="shared" si="1"/>
        <v>4.0234702430846605</v>
      </c>
      <c r="AF44" s="32">
        <f t="shared" si="2"/>
        <v>1.0058675607711651</v>
      </c>
      <c r="AG44" s="32">
        <f t="shared" si="3"/>
        <v>15.59094719195306</v>
      </c>
      <c r="AH44" s="32">
        <f t="shared" si="4"/>
        <v>119.19530595138308</v>
      </c>
      <c r="AI44" s="32">
        <f t="shared" si="5"/>
        <v>37.217099748533109</v>
      </c>
      <c r="AJ44" s="32">
        <f t="shared" si="6"/>
        <v>24.308466051969827</v>
      </c>
      <c r="AK44" s="32">
        <f t="shared" si="7"/>
        <v>12.908633696563285</v>
      </c>
      <c r="AL44" s="32">
        <f t="shared" si="8"/>
        <v>27.661357921207042</v>
      </c>
      <c r="AM44" s="32">
        <f t="shared" si="9"/>
        <v>8.8851634534786257</v>
      </c>
      <c r="AN44" s="32">
        <f t="shared" si="10"/>
        <v>8.3822296730930432</v>
      </c>
      <c r="AO44" s="32">
        <f t="shared" si="11"/>
        <v>63.202011735121538</v>
      </c>
      <c r="AP44" s="32">
        <f t="shared" si="12"/>
        <v>3.8558256496227998</v>
      </c>
      <c r="AQ44" s="32">
        <f t="shared" si="13"/>
        <v>65.381391450125733</v>
      </c>
      <c r="AR44" s="32">
        <f t="shared" si="14"/>
        <v>21.290863369656329</v>
      </c>
      <c r="AS44" s="32">
        <f t="shared" si="15"/>
        <v>35.540653813914503</v>
      </c>
      <c r="AT44" s="32">
        <f t="shared" si="16"/>
        <v>8.8851634534786257</v>
      </c>
      <c r="AU44" s="32">
        <f t="shared" si="17"/>
        <v>132.43922883487008</v>
      </c>
      <c r="AV44" s="32">
        <f t="shared" si="18"/>
        <v>2.6823134953897738</v>
      </c>
      <c r="AW44" s="32">
        <f t="shared" si="19"/>
        <v>214.75272422464374</v>
      </c>
      <c r="AX44" s="32">
        <f t="shared" si="20"/>
        <v>5.0293378038558254</v>
      </c>
      <c r="AY44" s="32">
        <f t="shared" si="21"/>
        <v>0.33528918692372173</v>
      </c>
      <c r="BA44" s="33" t="s">
        <v>183</v>
      </c>
      <c r="BB44" s="32">
        <f t="shared" si="22"/>
        <v>50.214883510517986</v>
      </c>
      <c r="BC44" s="32">
        <f t="shared" si="23"/>
        <v>17.844727694090384</v>
      </c>
      <c r="BD44" s="32">
        <f t="shared" si="24"/>
        <v>29.432213209733487</v>
      </c>
      <c r="BE44" s="32">
        <f t="shared" si="25"/>
        <v>49.130938586326764</v>
      </c>
      <c r="BF44" s="32">
        <f t="shared" si="26"/>
        <v>174.16225749559084</v>
      </c>
      <c r="BG44" s="32">
        <f t="shared" si="27"/>
        <v>3.707995365005794</v>
      </c>
    </row>
    <row r="45" spans="1:59" x14ac:dyDescent="0.2">
      <c r="A45" s="33" t="s">
        <v>184</v>
      </c>
      <c r="B45" s="31">
        <v>1686</v>
      </c>
      <c r="C45" s="31">
        <v>1303</v>
      </c>
      <c r="D45" s="31">
        <v>1267</v>
      </c>
      <c r="E45" s="31">
        <v>1245</v>
      </c>
      <c r="F45" s="31">
        <v>66</v>
      </c>
      <c r="G45" s="31">
        <v>7</v>
      </c>
      <c r="H45" s="31">
        <v>2</v>
      </c>
      <c r="I45" s="31">
        <v>36</v>
      </c>
      <c r="J45" s="31">
        <v>126</v>
      </c>
      <c r="K45" s="31">
        <v>61</v>
      </c>
      <c r="L45" s="31">
        <v>62</v>
      </c>
      <c r="M45" s="31">
        <v>17</v>
      </c>
      <c r="N45" s="31">
        <v>36</v>
      </c>
      <c r="O45" s="31">
        <v>26</v>
      </c>
      <c r="P45" s="31">
        <v>23</v>
      </c>
      <c r="Q45" s="31">
        <v>74</v>
      </c>
      <c r="R45" s="31">
        <v>8</v>
      </c>
      <c r="S45" s="31">
        <v>110</v>
      </c>
      <c r="T45" s="31">
        <v>12</v>
      </c>
      <c r="U45" s="31">
        <v>37</v>
      </c>
      <c r="V45" s="31">
        <v>19</v>
      </c>
      <c r="W45" s="31">
        <v>49</v>
      </c>
      <c r="X45" s="31">
        <v>8</v>
      </c>
      <c r="Y45" s="31">
        <v>325</v>
      </c>
      <c r="Z45" s="31">
        <v>7</v>
      </c>
      <c r="AA45" s="31">
        <v>0</v>
      </c>
      <c r="AC45" s="33" t="s">
        <v>184</v>
      </c>
      <c r="AD45" s="32">
        <f t="shared" si="0"/>
        <v>39.145907473309606</v>
      </c>
      <c r="AE45" s="32">
        <f t="shared" si="1"/>
        <v>4.1518386714116247</v>
      </c>
      <c r="AF45" s="32">
        <f t="shared" si="2"/>
        <v>1.1862396204033216</v>
      </c>
      <c r="AG45" s="32">
        <f t="shared" si="3"/>
        <v>21.352313167259787</v>
      </c>
      <c r="AH45" s="32">
        <f t="shared" si="4"/>
        <v>74.733096085409244</v>
      </c>
      <c r="AI45" s="32">
        <f t="shared" si="5"/>
        <v>36.180308422301309</v>
      </c>
      <c r="AJ45" s="32">
        <f t="shared" si="6"/>
        <v>36.773428232502965</v>
      </c>
      <c r="AK45" s="32">
        <f t="shared" si="7"/>
        <v>10.083036773428233</v>
      </c>
      <c r="AL45" s="32">
        <f t="shared" si="8"/>
        <v>21.352313167259787</v>
      </c>
      <c r="AM45" s="32">
        <f t="shared" si="9"/>
        <v>15.42111506524318</v>
      </c>
      <c r="AN45" s="32">
        <f t="shared" si="10"/>
        <v>13.641755634638196</v>
      </c>
      <c r="AO45" s="32">
        <f t="shared" si="11"/>
        <v>43.890865954922894</v>
      </c>
      <c r="AP45" s="32">
        <f t="shared" si="12"/>
        <v>4.7449584816132866</v>
      </c>
      <c r="AQ45" s="32">
        <f t="shared" si="13"/>
        <v>65.243179122182681</v>
      </c>
      <c r="AR45" s="32">
        <f t="shared" si="14"/>
        <v>7.1174377224199281</v>
      </c>
      <c r="AS45" s="32">
        <f t="shared" si="15"/>
        <v>21.945432977461447</v>
      </c>
      <c r="AT45" s="32">
        <f t="shared" si="16"/>
        <v>11.269276393831554</v>
      </c>
      <c r="AU45" s="32">
        <f t="shared" si="17"/>
        <v>29.062870699881376</v>
      </c>
      <c r="AV45" s="32">
        <f t="shared" si="18"/>
        <v>4.7449584816132866</v>
      </c>
      <c r="AW45" s="32">
        <f t="shared" si="19"/>
        <v>192.76393831553972</v>
      </c>
      <c r="AX45" s="32">
        <f t="shared" si="20"/>
        <v>4.1518386714116247</v>
      </c>
      <c r="AY45" s="32">
        <f t="shared" si="21"/>
        <v>0</v>
      </c>
      <c r="BA45" s="33" t="s">
        <v>184</v>
      </c>
      <c r="BB45" s="32">
        <f t="shared" si="22"/>
        <v>48.145224940805051</v>
      </c>
      <c r="BC45" s="32">
        <f t="shared" si="23"/>
        <v>13.654618473895583</v>
      </c>
      <c r="BD45" s="32">
        <f t="shared" si="24"/>
        <v>9.6385542168674707</v>
      </c>
      <c r="BE45" s="32">
        <f t="shared" si="25"/>
        <v>29.718875502008032</v>
      </c>
      <c r="BF45" s="32">
        <f t="shared" si="26"/>
        <v>37.605525709900228</v>
      </c>
      <c r="BG45" s="32">
        <f t="shared" si="27"/>
        <v>6.4257028112449799</v>
      </c>
    </row>
    <row r="46" spans="1:59" x14ac:dyDescent="0.2">
      <c r="A46" s="33" t="s">
        <v>185</v>
      </c>
      <c r="B46" s="31">
        <v>2207</v>
      </c>
      <c r="C46" s="31">
        <v>1743</v>
      </c>
      <c r="D46" s="31">
        <v>1721</v>
      </c>
      <c r="E46" s="31">
        <v>1694</v>
      </c>
      <c r="F46" s="31">
        <v>120</v>
      </c>
      <c r="G46" s="31">
        <v>17</v>
      </c>
      <c r="H46" s="31">
        <v>8</v>
      </c>
      <c r="I46" s="31">
        <v>41</v>
      </c>
      <c r="J46" s="31">
        <v>355</v>
      </c>
      <c r="K46" s="31">
        <v>125</v>
      </c>
      <c r="L46" s="31">
        <v>65</v>
      </c>
      <c r="M46" s="31">
        <v>23</v>
      </c>
      <c r="N46" s="31">
        <v>67</v>
      </c>
      <c r="O46" s="31">
        <v>30</v>
      </c>
      <c r="P46" s="31">
        <v>13</v>
      </c>
      <c r="Q46" s="31">
        <v>154</v>
      </c>
      <c r="R46" s="31">
        <v>20</v>
      </c>
      <c r="S46" s="31">
        <v>220</v>
      </c>
      <c r="T46" s="31">
        <v>188</v>
      </c>
      <c r="U46" s="31">
        <v>85</v>
      </c>
      <c r="V46" s="31">
        <v>39</v>
      </c>
      <c r="W46" s="31">
        <v>224</v>
      </c>
      <c r="X46" s="31">
        <v>10</v>
      </c>
      <c r="Y46" s="31">
        <v>599</v>
      </c>
      <c r="Z46" s="31">
        <v>8</v>
      </c>
      <c r="AA46" s="31">
        <v>4</v>
      </c>
      <c r="AC46" s="33" t="s">
        <v>185</v>
      </c>
      <c r="AD46" s="32">
        <f t="shared" si="0"/>
        <v>54.372451291345719</v>
      </c>
      <c r="AE46" s="32">
        <f t="shared" si="1"/>
        <v>7.7027639329406439</v>
      </c>
      <c r="AF46" s="32">
        <f t="shared" si="2"/>
        <v>3.6248300860897147</v>
      </c>
      <c r="AG46" s="32">
        <f t="shared" si="3"/>
        <v>18.577254191209786</v>
      </c>
      <c r="AH46" s="32">
        <f t="shared" si="4"/>
        <v>160.85183507023106</v>
      </c>
      <c r="AI46" s="32">
        <f t="shared" si="5"/>
        <v>56.637970095151793</v>
      </c>
      <c r="AJ46" s="32">
        <f t="shared" si="6"/>
        <v>29.45174444947893</v>
      </c>
      <c r="AK46" s="32">
        <f t="shared" si="7"/>
        <v>10.42138649750793</v>
      </c>
      <c r="AL46" s="32">
        <f t="shared" si="8"/>
        <v>30.357951971001359</v>
      </c>
      <c r="AM46" s="32">
        <f t="shared" si="9"/>
        <v>13.59311282283643</v>
      </c>
      <c r="AN46" s="32">
        <f t="shared" si="10"/>
        <v>5.8903488898957868</v>
      </c>
      <c r="AO46" s="32">
        <f t="shared" si="11"/>
        <v>69.777979157226994</v>
      </c>
      <c r="AP46" s="32">
        <f t="shared" si="12"/>
        <v>9.0620752152242865</v>
      </c>
      <c r="AQ46" s="32">
        <f t="shared" si="13"/>
        <v>99.682827367467155</v>
      </c>
      <c r="AR46" s="32">
        <f t="shared" si="14"/>
        <v>85.183507023108305</v>
      </c>
      <c r="AS46" s="32">
        <f t="shared" si="15"/>
        <v>38.513819664703213</v>
      </c>
      <c r="AT46" s="32">
        <f t="shared" si="16"/>
        <v>17.671046669687357</v>
      </c>
      <c r="AU46" s="32">
        <f t="shared" si="17"/>
        <v>101.49524241051201</v>
      </c>
      <c r="AV46" s="32">
        <f t="shared" si="18"/>
        <v>4.5310376076121432</v>
      </c>
      <c r="AW46" s="32">
        <f t="shared" si="19"/>
        <v>271.40915269596741</v>
      </c>
      <c r="AX46" s="32">
        <f t="shared" si="20"/>
        <v>3.6248300860897147</v>
      </c>
      <c r="AY46" s="32">
        <f t="shared" si="21"/>
        <v>1.8124150430448573</v>
      </c>
      <c r="BA46" s="33" t="s">
        <v>185</v>
      </c>
      <c r="BB46" s="32">
        <f t="shared" si="22"/>
        <v>72.632190586868091</v>
      </c>
      <c r="BC46" s="32">
        <f t="shared" si="23"/>
        <v>13.57733175914994</v>
      </c>
      <c r="BD46" s="32">
        <f t="shared" si="24"/>
        <v>110.97992916174734</v>
      </c>
      <c r="BE46" s="32">
        <f t="shared" si="25"/>
        <v>50.177095631641087</v>
      </c>
      <c r="BF46" s="32">
        <f t="shared" si="26"/>
        <v>128.51405622489958</v>
      </c>
      <c r="BG46" s="32">
        <f t="shared" si="27"/>
        <v>5.9031877213695392</v>
      </c>
    </row>
    <row r="47" spans="1:59" x14ac:dyDescent="0.2">
      <c r="A47" s="33" t="s">
        <v>186</v>
      </c>
      <c r="B47" s="31">
        <v>3104</v>
      </c>
      <c r="C47" s="31">
        <v>2577</v>
      </c>
      <c r="D47" s="31">
        <v>2547</v>
      </c>
      <c r="E47" s="31">
        <v>2504</v>
      </c>
      <c r="F47" s="31">
        <v>184</v>
      </c>
      <c r="G47" s="31">
        <v>27</v>
      </c>
      <c r="H47" s="31">
        <v>13</v>
      </c>
      <c r="I47" s="31">
        <v>57</v>
      </c>
      <c r="J47" s="31">
        <v>434</v>
      </c>
      <c r="K47" s="31">
        <v>108</v>
      </c>
      <c r="L47" s="31">
        <v>109</v>
      </c>
      <c r="M47" s="31">
        <v>24</v>
      </c>
      <c r="N47" s="31">
        <v>90</v>
      </c>
      <c r="O47" s="31">
        <v>24</v>
      </c>
      <c r="P47" s="31">
        <v>30</v>
      </c>
      <c r="Q47" s="31">
        <v>146</v>
      </c>
      <c r="R47" s="31">
        <v>16</v>
      </c>
      <c r="S47" s="31">
        <v>250</v>
      </c>
      <c r="T47" s="31">
        <v>183</v>
      </c>
      <c r="U47" s="31">
        <v>91</v>
      </c>
      <c r="V47" s="31">
        <v>46</v>
      </c>
      <c r="W47" s="31">
        <v>268</v>
      </c>
      <c r="X47" s="31">
        <v>5</v>
      </c>
      <c r="Y47" s="31">
        <v>766</v>
      </c>
      <c r="Z47" s="31">
        <v>10</v>
      </c>
      <c r="AA47" s="31">
        <v>2</v>
      </c>
      <c r="AC47" s="33" t="s">
        <v>186</v>
      </c>
      <c r="AD47" s="32">
        <f t="shared" si="0"/>
        <v>59.278350515463913</v>
      </c>
      <c r="AE47" s="32">
        <f t="shared" si="1"/>
        <v>8.6984536082474229</v>
      </c>
      <c r="AF47" s="32">
        <f t="shared" si="2"/>
        <v>4.1881443298969074</v>
      </c>
      <c r="AG47" s="32">
        <f t="shared" si="3"/>
        <v>18.36340206185567</v>
      </c>
      <c r="AH47" s="32">
        <f t="shared" si="4"/>
        <v>139.81958762886597</v>
      </c>
      <c r="AI47" s="32">
        <f t="shared" si="5"/>
        <v>34.793814432989691</v>
      </c>
      <c r="AJ47" s="32">
        <f t="shared" si="6"/>
        <v>35.115979381443296</v>
      </c>
      <c r="AK47" s="32">
        <f t="shared" si="7"/>
        <v>7.731958762886598</v>
      </c>
      <c r="AL47" s="32">
        <f t="shared" si="8"/>
        <v>28.994845360824744</v>
      </c>
      <c r="AM47" s="32">
        <f t="shared" si="9"/>
        <v>7.731958762886598</v>
      </c>
      <c r="AN47" s="32">
        <f t="shared" si="10"/>
        <v>9.6649484536082486</v>
      </c>
      <c r="AO47" s="32">
        <f t="shared" si="11"/>
        <v>47.036082474226802</v>
      </c>
      <c r="AP47" s="32">
        <f t="shared" si="12"/>
        <v>5.1546391752577323</v>
      </c>
      <c r="AQ47" s="32">
        <f t="shared" si="13"/>
        <v>80.541237113402062</v>
      </c>
      <c r="AR47" s="32">
        <f t="shared" si="14"/>
        <v>58.956185567010309</v>
      </c>
      <c r="AS47" s="32">
        <f t="shared" si="15"/>
        <v>29.317010309278352</v>
      </c>
      <c r="AT47" s="32">
        <f t="shared" si="16"/>
        <v>14.819587628865978</v>
      </c>
      <c r="AU47" s="32">
        <f t="shared" si="17"/>
        <v>86.340206185567013</v>
      </c>
      <c r="AV47" s="32">
        <f t="shared" si="18"/>
        <v>1.6108247422680411</v>
      </c>
      <c r="AW47" s="32">
        <f t="shared" si="19"/>
        <v>246.77835051546393</v>
      </c>
      <c r="AX47" s="32">
        <f t="shared" si="20"/>
        <v>3.2216494845360821</v>
      </c>
      <c r="AY47" s="32">
        <f t="shared" si="21"/>
        <v>0.64432989690721654</v>
      </c>
      <c r="BA47" s="33" t="s">
        <v>186</v>
      </c>
      <c r="BB47" s="32">
        <f t="shared" si="22"/>
        <v>42.402826855123678</v>
      </c>
      <c r="BC47" s="32">
        <f t="shared" si="23"/>
        <v>9.5846645367412133</v>
      </c>
      <c r="BD47" s="32">
        <f t="shared" si="24"/>
        <v>73.08306709265176</v>
      </c>
      <c r="BE47" s="32">
        <f t="shared" si="25"/>
        <v>36.341853035143771</v>
      </c>
      <c r="BF47" s="32">
        <f t="shared" si="26"/>
        <v>103.99689561505626</v>
      </c>
      <c r="BG47" s="32">
        <f t="shared" si="27"/>
        <v>1.9968051118210861</v>
      </c>
    </row>
    <row r="48" spans="1:59" x14ac:dyDescent="0.2">
      <c r="A48" s="33" t="s">
        <v>187</v>
      </c>
      <c r="B48" s="31">
        <v>10503</v>
      </c>
      <c r="C48" s="31">
        <v>8378</v>
      </c>
      <c r="D48" s="31">
        <v>8200</v>
      </c>
      <c r="E48" s="31">
        <v>8000</v>
      </c>
      <c r="F48" s="31">
        <v>459</v>
      </c>
      <c r="G48" s="31">
        <v>98</v>
      </c>
      <c r="H48" s="31">
        <v>35</v>
      </c>
      <c r="I48" s="31">
        <v>186</v>
      </c>
      <c r="J48" s="31">
        <v>1078</v>
      </c>
      <c r="K48" s="31">
        <v>362</v>
      </c>
      <c r="L48" s="31">
        <v>268</v>
      </c>
      <c r="M48" s="31">
        <v>99</v>
      </c>
      <c r="N48" s="31">
        <v>246</v>
      </c>
      <c r="O48" s="31">
        <v>88</v>
      </c>
      <c r="P48" s="31">
        <v>119</v>
      </c>
      <c r="Q48" s="31">
        <v>609</v>
      </c>
      <c r="R48" s="31">
        <v>45</v>
      </c>
      <c r="S48" s="31">
        <v>719</v>
      </c>
      <c r="T48" s="31">
        <v>1438</v>
      </c>
      <c r="U48" s="31">
        <v>199</v>
      </c>
      <c r="V48" s="31">
        <v>132</v>
      </c>
      <c r="W48" s="31">
        <v>1416</v>
      </c>
      <c r="X48" s="31">
        <v>43</v>
      </c>
      <c r="Y48" s="31">
        <v>2191</v>
      </c>
      <c r="Z48" s="31">
        <v>43</v>
      </c>
      <c r="AA48" s="31">
        <v>3</v>
      </c>
      <c r="AC48" s="33" t="s">
        <v>187</v>
      </c>
      <c r="AD48" s="32">
        <f t="shared" si="0"/>
        <v>43.701799485861187</v>
      </c>
      <c r="AE48" s="32">
        <f t="shared" si="1"/>
        <v>9.3306674283538023</v>
      </c>
      <c r="AF48" s="32">
        <f t="shared" si="2"/>
        <v>3.3323812244120727</v>
      </c>
      <c r="AG48" s="32">
        <f t="shared" si="3"/>
        <v>17.709225935447012</v>
      </c>
      <c r="AH48" s="32">
        <f t="shared" si="4"/>
        <v>102.63734171189185</v>
      </c>
      <c r="AI48" s="32">
        <f t="shared" si="5"/>
        <v>34.466342949633436</v>
      </c>
      <c r="AJ48" s="32">
        <f t="shared" si="6"/>
        <v>25.516519089783873</v>
      </c>
      <c r="AK48" s="32">
        <f t="shared" si="7"/>
        <v>9.425878320479864</v>
      </c>
      <c r="AL48" s="32">
        <f t="shared" si="8"/>
        <v>23.421879463010566</v>
      </c>
      <c r="AM48" s="32">
        <f t="shared" si="9"/>
        <v>8.37855850709321</v>
      </c>
      <c r="AN48" s="32">
        <f t="shared" si="10"/>
        <v>11.330096163001048</v>
      </c>
      <c r="AO48" s="32">
        <f t="shared" si="11"/>
        <v>57.983433304770067</v>
      </c>
      <c r="AP48" s="32">
        <f t="shared" si="12"/>
        <v>4.284490145672665</v>
      </c>
      <c r="AQ48" s="32">
        <f t="shared" si="13"/>
        <v>68.456631438636578</v>
      </c>
      <c r="AR48" s="32">
        <f t="shared" si="14"/>
        <v>136.91326287727316</v>
      </c>
      <c r="AS48" s="32">
        <f t="shared" si="15"/>
        <v>18.946967533085786</v>
      </c>
      <c r="AT48" s="32">
        <f t="shared" si="16"/>
        <v>12.567837760639817</v>
      </c>
      <c r="AU48" s="32">
        <f t="shared" si="17"/>
        <v>134.81862325049988</v>
      </c>
      <c r="AV48" s="32">
        <f t="shared" si="18"/>
        <v>4.0940683614205469</v>
      </c>
      <c r="AW48" s="32">
        <f t="shared" si="19"/>
        <v>208.60706464819575</v>
      </c>
      <c r="AX48" s="32">
        <f t="shared" si="20"/>
        <v>4.0940683614205469</v>
      </c>
      <c r="AY48" s="32">
        <f t="shared" si="21"/>
        <v>0.28563267637817769</v>
      </c>
      <c r="BA48" s="33" t="s">
        <v>187</v>
      </c>
      <c r="BB48" s="32">
        <f t="shared" si="22"/>
        <v>44.146341463414629</v>
      </c>
      <c r="BC48" s="32">
        <f t="shared" si="23"/>
        <v>12.375</v>
      </c>
      <c r="BD48" s="32">
        <f t="shared" si="24"/>
        <v>179.75</v>
      </c>
      <c r="BE48" s="32">
        <f t="shared" si="25"/>
        <v>24.875</v>
      </c>
      <c r="BF48" s="32">
        <f t="shared" si="26"/>
        <v>169.01408450704224</v>
      </c>
      <c r="BG48" s="32">
        <f t="shared" si="27"/>
        <v>5.375</v>
      </c>
    </row>
    <row r="49" spans="1:59" x14ac:dyDescent="0.2">
      <c r="A49" s="33" t="s">
        <v>188</v>
      </c>
      <c r="B49" s="31">
        <v>8779</v>
      </c>
      <c r="C49" s="31">
        <v>6986</v>
      </c>
      <c r="D49" s="31">
        <v>6842</v>
      </c>
      <c r="E49" s="31">
        <v>6687</v>
      </c>
      <c r="F49" s="31">
        <v>368</v>
      </c>
      <c r="G49" s="31">
        <v>65</v>
      </c>
      <c r="H49" s="31">
        <v>28</v>
      </c>
      <c r="I49" s="31">
        <v>188</v>
      </c>
      <c r="J49" s="31">
        <v>934</v>
      </c>
      <c r="K49" s="31">
        <v>313</v>
      </c>
      <c r="L49" s="31">
        <v>171</v>
      </c>
      <c r="M49" s="31">
        <v>61</v>
      </c>
      <c r="N49" s="31">
        <v>191</v>
      </c>
      <c r="O49" s="31">
        <v>92</v>
      </c>
      <c r="P49" s="31">
        <v>87</v>
      </c>
      <c r="Q49" s="31">
        <v>607</v>
      </c>
      <c r="R49" s="31">
        <v>32</v>
      </c>
      <c r="S49" s="31">
        <v>591</v>
      </c>
      <c r="T49" s="31">
        <v>854</v>
      </c>
      <c r="U49" s="31">
        <v>177</v>
      </c>
      <c r="V49" s="31">
        <v>85</v>
      </c>
      <c r="W49" s="31">
        <v>604</v>
      </c>
      <c r="X49" s="31">
        <v>25</v>
      </c>
      <c r="Y49" s="31">
        <v>1853</v>
      </c>
      <c r="Z49" s="31">
        <v>87</v>
      </c>
      <c r="AA49" s="31">
        <v>23</v>
      </c>
      <c r="AC49" s="33" t="s">
        <v>188</v>
      </c>
      <c r="AD49" s="32">
        <f t="shared" si="0"/>
        <v>41.918213919580815</v>
      </c>
      <c r="AE49" s="32">
        <f t="shared" si="1"/>
        <v>7.4040323499259593</v>
      </c>
      <c r="AF49" s="32">
        <f t="shared" si="2"/>
        <v>3.1894293199681054</v>
      </c>
      <c r="AG49" s="32">
        <f t="shared" si="3"/>
        <v>21.41473971978585</v>
      </c>
      <c r="AH49" s="32">
        <f t="shared" si="4"/>
        <v>106.3902494589361</v>
      </c>
      <c r="AI49" s="32">
        <f t="shared" si="5"/>
        <v>35.65326346964347</v>
      </c>
      <c r="AJ49" s="32">
        <f t="shared" si="6"/>
        <v>19.478300489805218</v>
      </c>
      <c r="AK49" s="32">
        <f t="shared" si="7"/>
        <v>6.9483995899305162</v>
      </c>
      <c r="AL49" s="32">
        <f t="shared" si="8"/>
        <v>21.756464289782432</v>
      </c>
      <c r="AM49" s="32">
        <f t="shared" si="9"/>
        <v>10.479553479895204</v>
      </c>
      <c r="AN49" s="32">
        <f t="shared" si="10"/>
        <v>9.9100125299009001</v>
      </c>
      <c r="AO49" s="32">
        <f t="shared" si="11"/>
        <v>69.142271329308571</v>
      </c>
      <c r="AP49" s="32">
        <f t="shared" si="12"/>
        <v>3.6450620799635494</v>
      </c>
      <c r="AQ49" s="32">
        <f t="shared" si="13"/>
        <v>67.319740289326802</v>
      </c>
      <c r="AR49" s="32">
        <f t="shared" si="14"/>
        <v>97.277594259027225</v>
      </c>
      <c r="AS49" s="32">
        <f t="shared" si="15"/>
        <v>20.161749629798383</v>
      </c>
      <c r="AT49" s="32">
        <f t="shared" si="16"/>
        <v>9.6821961499031772</v>
      </c>
      <c r="AU49" s="32">
        <f t="shared" si="17"/>
        <v>68.800546759311999</v>
      </c>
      <c r="AV49" s="32">
        <f t="shared" si="18"/>
        <v>2.8477047499715229</v>
      </c>
      <c r="AW49" s="32">
        <f t="shared" si="19"/>
        <v>211.07187606788926</v>
      </c>
      <c r="AX49" s="32">
        <f t="shared" si="20"/>
        <v>9.9100125299009001</v>
      </c>
      <c r="AY49" s="32">
        <f t="shared" si="21"/>
        <v>2.6198883699738009</v>
      </c>
      <c r="BA49" s="33" t="s">
        <v>188</v>
      </c>
      <c r="BB49" s="32">
        <f t="shared" si="22"/>
        <v>45.74685764396375</v>
      </c>
      <c r="BC49" s="32">
        <f t="shared" si="23"/>
        <v>9.1221773590548842</v>
      </c>
      <c r="BD49" s="32">
        <f t="shared" si="24"/>
        <v>127.71048302676834</v>
      </c>
      <c r="BE49" s="32">
        <f t="shared" si="25"/>
        <v>26.469268730372363</v>
      </c>
      <c r="BF49" s="32">
        <f t="shared" si="26"/>
        <v>86.458631548811908</v>
      </c>
      <c r="BG49" s="32">
        <f t="shared" si="27"/>
        <v>3.7385972783011812</v>
      </c>
    </row>
    <row r="50" spans="1:59" x14ac:dyDescent="0.2">
      <c r="A50" s="33" t="s">
        <v>189</v>
      </c>
      <c r="B50" s="31">
        <v>4507</v>
      </c>
      <c r="C50" s="31">
        <v>3475</v>
      </c>
      <c r="D50" s="31">
        <v>3401</v>
      </c>
      <c r="E50" s="31">
        <v>3334</v>
      </c>
      <c r="F50" s="31">
        <v>184</v>
      </c>
      <c r="G50" s="31">
        <v>25</v>
      </c>
      <c r="H50" s="31">
        <v>12</v>
      </c>
      <c r="I50" s="31">
        <v>82</v>
      </c>
      <c r="J50" s="31">
        <v>446</v>
      </c>
      <c r="K50" s="31">
        <v>125</v>
      </c>
      <c r="L50" s="31">
        <v>107</v>
      </c>
      <c r="M50" s="31">
        <v>52</v>
      </c>
      <c r="N50" s="31">
        <v>84</v>
      </c>
      <c r="O50" s="31">
        <v>57</v>
      </c>
      <c r="P50" s="31">
        <v>54</v>
      </c>
      <c r="Q50" s="31">
        <v>209</v>
      </c>
      <c r="R50" s="31">
        <v>20</v>
      </c>
      <c r="S50" s="31">
        <v>276</v>
      </c>
      <c r="T50" s="31">
        <v>143</v>
      </c>
      <c r="U50" s="31">
        <v>89</v>
      </c>
      <c r="V50" s="31">
        <v>56</v>
      </c>
      <c r="W50" s="31">
        <v>436</v>
      </c>
      <c r="X50" s="31">
        <v>12</v>
      </c>
      <c r="Y50" s="31">
        <v>870</v>
      </c>
      <c r="Z50" s="31">
        <v>11</v>
      </c>
      <c r="AA50" s="31">
        <v>6</v>
      </c>
      <c r="AC50" s="33" t="s">
        <v>189</v>
      </c>
      <c r="AD50" s="32">
        <f t="shared" si="0"/>
        <v>40.825382737963167</v>
      </c>
      <c r="AE50" s="32">
        <f t="shared" si="1"/>
        <v>5.5469270024406478</v>
      </c>
      <c r="AF50" s="32">
        <f t="shared" si="2"/>
        <v>2.6625249611715112</v>
      </c>
      <c r="AG50" s="32">
        <f t="shared" si="3"/>
        <v>18.193920568005325</v>
      </c>
      <c r="AH50" s="32">
        <f t="shared" si="4"/>
        <v>98.957177723541164</v>
      </c>
      <c r="AI50" s="32">
        <f t="shared" si="5"/>
        <v>27.734635012203238</v>
      </c>
      <c r="AJ50" s="32">
        <f t="shared" si="6"/>
        <v>23.740847570445975</v>
      </c>
      <c r="AK50" s="32">
        <f t="shared" si="7"/>
        <v>11.537608165076547</v>
      </c>
      <c r="AL50" s="32">
        <f t="shared" si="8"/>
        <v>18.637674728200576</v>
      </c>
      <c r="AM50" s="32">
        <f t="shared" si="9"/>
        <v>12.646993565564678</v>
      </c>
      <c r="AN50" s="32">
        <f t="shared" si="10"/>
        <v>11.9813623252718</v>
      </c>
      <c r="AO50" s="32">
        <f t="shared" si="11"/>
        <v>46.372309740403814</v>
      </c>
      <c r="AP50" s="32">
        <f t="shared" si="12"/>
        <v>4.4375416019525176</v>
      </c>
      <c r="AQ50" s="32">
        <f t="shared" si="13"/>
        <v>61.238074106944758</v>
      </c>
      <c r="AR50" s="32">
        <f t="shared" si="14"/>
        <v>31.728422453960508</v>
      </c>
      <c r="AS50" s="32">
        <f t="shared" si="15"/>
        <v>19.747060128688705</v>
      </c>
      <c r="AT50" s="32">
        <f t="shared" si="16"/>
        <v>12.425116485467052</v>
      </c>
      <c r="AU50" s="32">
        <f t="shared" si="17"/>
        <v>96.738406922564891</v>
      </c>
      <c r="AV50" s="32">
        <f t="shared" si="18"/>
        <v>2.6625249611715112</v>
      </c>
      <c r="AW50" s="32">
        <f t="shared" si="19"/>
        <v>193.03305968493453</v>
      </c>
      <c r="AX50" s="32">
        <f t="shared" si="20"/>
        <v>2.4406478810738852</v>
      </c>
      <c r="AY50" s="32">
        <f t="shared" si="21"/>
        <v>1.3312624805857556</v>
      </c>
      <c r="BA50" s="33" t="s">
        <v>189</v>
      </c>
      <c r="BB50" s="32">
        <f t="shared" si="22"/>
        <v>36.753895912966776</v>
      </c>
      <c r="BC50" s="32">
        <f t="shared" si="23"/>
        <v>15.596880623875224</v>
      </c>
      <c r="BD50" s="32">
        <f t="shared" si="24"/>
        <v>42.891421715656868</v>
      </c>
      <c r="BE50" s="32">
        <f t="shared" si="25"/>
        <v>26.694661067786441</v>
      </c>
      <c r="BF50" s="32">
        <f t="shared" si="26"/>
        <v>125.46762589928056</v>
      </c>
      <c r="BG50" s="32">
        <f t="shared" si="27"/>
        <v>3.5992801439712059</v>
      </c>
    </row>
    <row r="51" spans="1:59" x14ac:dyDescent="0.2">
      <c r="A51" s="33" t="s">
        <v>190</v>
      </c>
      <c r="B51" s="31">
        <v>8187</v>
      </c>
      <c r="C51" s="31">
        <v>6633</v>
      </c>
      <c r="D51" s="31">
        <v>6521</v>
      </c>
      <c r="E51" s="31">
        <v>6388</v>
      </c>
      <c r="F51" s="31">
        <v>333</v>
      </c>
      <c r="G51" s="31">
        <v>33</v>
      </c>
      <c r="H51" s="31">
        <v>13</v>
      </c>
      <c r="I51" s="31">
        <v>90</v>
      </c>
      <c r="J51" s="31">
        <v>685</v>
      </c>
      <c r="K51" s="31">
        <v>267</v>
      </c>
      <c r="L51" s="31">
        <v>91</v>
      </c>
      <c r="M51" s="31">
        <v>67</v>
      </c>
      <c r="N51" s="31">
        <v>176</v>
      </c>
      <c r="O51" s="31">
        <v>93</v>
      </c>
      <c r="P51" s="31">
        <v>40</v>
      </c>
      <c r="Q51" s="31">
        <v>432</v>
      </c>
      <c r="R51" s="31">
        <v>39</v>
      </c>
      <c r="S51" s="31">
        <v>529</v>
      </c>
      <c r="T51" s="31">
        <v>1026</v>
      </c>
      <c r="U51" s="31">
        <v>40</v>
      </c>
      <c r="V51" s="31">
        <v>87</v>
      </c>
      <c r="W51" s="31">
        <v>406</v>
      </c>
      <c r="X51" s="31">
        <v>31</v>
      </c>
      <c r="Y51" s="31">
        <v>1448</v>
      </c>
      <c r="Z51" s="31">
        <v>23</v>
      </c>
      <c r="AA51" s="31">
        <v>1</v>
      </c>
      <c r="AC51" s="33" t="s">
        <v>190</v>
      </c>
      <c r="AD51" s="32">
        <f t="shared" si="0"/>
        <v>40.674239648222787</v>
      </c>
      <c r="AE51" s="32">
        <f t="shared" si="1"/>
        <v>4.0307805056797363</v>
      </c>
      <c r="AF51" s="32">
        <f t="shared" si="2"/>
        <v>1.587883229510199</v>
      </c>
      <c r="AG51" s="32">
        <f t="shared" si="3"/>
        <v>10.993037742762915</v>
      </c>
      <c r="AH51" s="32">
        <f t="shared" si="4"/>
        <v>83.669231708806649</v>
      </c>
      <c r="AI51" s="32">
        <f t="shared" si="5"/>
        <v>32.612678636863315</v>
      </c>
      <c r="AJ51" s="32">
        <f t="shared" si="6"/>
        <v>11.115182606571393</v>
      </c>
      <c r="AK51" s="32">
        <f t="shared" si="7"/>
        <v>8.1837058751679503</v>
      </c>
      <c r="AL51" s="32">
        <f t="shared" si="8"/>
        <v>21.497496030291927</v>
      </c>
      <c r="AM51" s="32">
        <f t="shared" si="9"/>
        <v>11.359472334188348</v>
      </c>
      <c r="AN51" s="32">
        <f t="shared" si="10"/>
        <v>4.8857945523390747</v>
      </c>
      <c r="AO51" s="32">
        <f t="shared" si="11"/>
        <v>52.766581165261996</v>
      </c>
      <c r="AP51" s="32">
        <f t="shared" si="12"/>
        <v>4.763649688530597</v>
      </c>
      <c r="AQ51" s="32">
        <f t="shared" si="13"/>
        <v>64.614632954684254</v>
      </c>
      <c r="AR51" s="32">
        <f t="shared" si="14"/>
        <v>125.32063026749726</v>
      </c>
      <c r="AS51" s="32">
        <f t="shared" si="15"/>
        <v>4.8857945523390747</v>
      </c>
      <c r="AT51" s="32">
        <f t="shared" si="16"/>
        <v>10.626603151337486</v>
      </c>
      <c r="AU51" s="32">
        <f t="shared" si="17"/>
        <v>49.590814706241602</v>
      </c>
      <c r="AV51" s="32">
        <f t="shared" si="18"/>
        <v>3.7864907780627828</v>
      </c>
      <c r="AW51" s="32">
        <f t="shared" si="19"/>
        <v>176.86576279467448</v>
      </c>
      <c r="AX51" s="32">
        <f t="shared" si="20"/>
        <v>2.8093318675949677</v>
      </c>
      <c r="AY51" s="32">
        <f t="shared" si="21"/>
        <v>0.12214486380847685</v>
      </c>
      <c r="BA51" s="33" t="s">
        <v>190</v>
      </c>
      <c r="BB51" s="32">
        <f t="shared" si="22"/>
        <v>40.944640392577831</v>
      </c>
      <c r="BC51" s="32">
        <f t="shared" si="23"/>
        <v>10.488415779586726</v>
      </c>
      <c r="BD51" s="32">
        <f t="shared" si="24"/>
        <v>160.61365059486536</v>
      </c>
      <c r="BE51" s="32">
        <f t="shared" si="25"/>
        <v>6.261740763932373</v>
      </c>
      <c r="BF51" s="32">
        <f t="shared" si="26"/>
        <v>61.209105985225385</v>
      </c>
      <c r="BG51" s="32">
        <f t="shared" si="27"/>
        <v>4.8528490920475891</v>
      </c>
    </row>
    <row r="52" spans="1:59" x14ac:dyDescent="0.2">
      <c r="A52" s="33" t="s">
        <v>191</v>
      </c>
      <c r="B52" s="31">
        <v>6225</v>
      </c>
      <c r="C52" s="31">
        <v>5174</v>
      </c>
      <c r="D52" s="31">
        <v>5116</v>
      </c>
      <c r="E52" s="31">
        <v>5060</v>
      </c>
      <c r="F52" s="31">
        <v>317</v>
      </c>
      <c r="G52" s="31">
        <v>63</v>
      </c>
      <c r="H52" s="31">
        <v>31</v>
      </c>
      <c r="I52" s="31">
        <v>157</v>
      </c>
      <c r="J52" s="31">
        <v>879</v>
      </c>
      <c r="K52" s="31">
        <v>280</v>
      </c>
      <c r="L52" s="31">
        <v>121</v>
      </c>
      <c r="M52" s="31">
        <v>61</v>
      </c>
      <c r="N52" s="31">
        <v>220</v>
      </c>
      <c r="O52" s="31">
        <v>86</v>
      </c>
      <c r="P52" s="31">
        <v>46</v>
      </c>
      <c r="Q52" s="31">
        <v>364</v>
      </c>
      <c r="R52" s="31">
        <v>35</v>
      </c>
      <c r="S52" s="31">
        <v>540</v>
      </c>
      <c r="T52" s="31">
        <v>912</v>
      </c>
      <c r="U52" s="31">
        <v>154</v>
      </c>
      <c r="V52" s="31">
        <v>111</v>
      </c>
      <c r="W52" s="31">
        <v>835</v>
      </c>
      <c r="X52" s="31">
        <v>17</v>
      </c>
      <c r="Y52" s="31">
        <v>1604</v>
      </c>
      <c r="Z52" s="31">
        <v>33</v>
      </c>
      <c r="AA52" s="31">
        <v>6</v>
      </c>
      <c r="AC52" s="33" t="s">
        <v>191</v>
      </c>
      <c r="AD52" s="32">
        <f t="shared" si="0"/>
        <v>50.923694779116467</v>
      </c>
      <c r="AE52" s="32">
        <f t="shared" si="1"/>
        <v>10.120481927710843</v>
      </c>
      <c r="AF52" s="32">
        <f t="shared" si="2"/>
        <v>4.9799196787148601</v>
      </c>
      <c r="AG52" s="32">
        <f t="shared" si="3"/>
        <v>25.220883534136547</v>
      </c>
      <c r="AH52" s="32">
        <f t="shared" si="4"/>
        <v>141.20481927710844</v>
      </c>
      <c r="AI52" s="32">
        <f t="shared" si="5"/>
        <v>44.979919678714865</v>
      </c>
      <c r="AJ52" s="32">
        <f t="shared" si="6"/>
        <v>19.437751004016064</v>
      </c>
      <c r="AK52" s="32">
        <f t="shared" si="7"/>
        <v>9.7991967871485937</v>
      </c>
      <c r="AL52" s="32">
        <f t="shared" si="8"/>
        <v>35.341365461847388</v>
      </c>
      <c r="AM52" s="32">
        <f t="shared" si="9"/>
        <v>13.815261044176706</v>
      </c>
      <c r="AN52" s="32">
        <f t="shared" si="10"/>
        <v>7.3895582329317273</v>
      </c>
      <c r="AO52" s="32">
        <f t="shared" si="11"/>
        <v>58.473895582329313</v>
      </c>
      <c r="AP52" s="32">
        <f t="shared" si="12"/>
        <v>5.6224899598393581</v>
      </c>
      <c r="AQ52" s="32">
        <f t="shared" si="13"/>
        <v>86.746987951807228</v>
      </c>
      <c r="AR52" s="32">
        <f t="shared" si="14"/>
        <v>146.50602409638554</v>
      </c>
      <c r="AS52" s="32">
        <f t="shared" si="15"/>
        <v>24.738955823293175</v>
      </c>
      <c r="AT52" s="32">
        <f t="shared" si="16"/>
        <v>17.831325301204821</v>
      </c>
      <c r="AU52" s="32">
        <f t="shared" si="17"/>
        <v>134.13654618473896</v>
      </c>
      <c r="AV52" s="32">
        <f t="shared" si="18"/>
        <v>2.7309236947791162</v>
      </c>
      <c r="AW52" s="32">
        <f t="shared" si="19"/>
        <v>257.67068273092372</v>
      </c>
      <c r="AX52" s="32">
        <f t="shared" si="20"/>
        <v>5.3012048192771086</v>
      </c>
      <c r="AY52" s="32">
        <f t="shared" si="21"/>
        <v>0.96385542168674698</v>
      </c>
      <c r="BA52" s="33" t="s">
        <v>191</v>
      </c>
      <c r="BB52" s="32">
        <f t="shared" si="22"/>
        <v>54.730258014073499</v>
      </c>
      <c r="BC52" s="32">
        <f t="shared" si="23"/>
        <v>12.055335968379447</v>
      </c>
      <c r="BD52" s="32">
        <f t="shared" si="24"/>
        <v>180.23715415019763</v>
      </c>
      <c r="BE52" s="32">
        <f t="shared" si="25"/>
        <v>30.434782608695652</v>
      </c>
      <c r="BF52" s="32">
        <f t="shared" si="26"/>
        <v>161.38384228836492</v>
      </c>
      <c r="BG52" s="32">
        <f t="shared" si="27"/>
        <v>3.3596837944664033</v>
      </c>
    </row>
    <row r="53" spans="1:59" x14ac:dyDescent="0.2">
      <c r="A53" s="33" t="s">
        <v>192</v>
      </c>
      <c r="B53" s="31">
        <v>3516</v>
      </c>
      <c r="C53" s="31">
        <v>2747</v>
      </c>
      <c r="D53" s="31">
        <v>2704</v>
      </c>
      <c r="E53" s="31">
        <v>2649</v>
      </c>
      <c r="F53" s="31">
        <v>130</v>
      </c>
      <c r="G53" s="31">
        <v>18</v>
      </c>
      <c r="H53" s="31">
        <v>10</v>
      </c>
      <c r="I53" s="31">
        <v>56</v>
      </c>
      <c r="J53" s="31">
        <v>376</v>
      </c>
      <c r="K53" s="31">
        <v>109</v>
      </c>
      <c r="L53" s="31">
        <v>95</v>
      </c>
      <c r="M53" s="31">
        <v>37</v>
      </c>
      <c r="N53" s="31">
        <v>89</v>
      </c>
      <c r="O53" s="31">
        <v>51</v>
      </c>
      <c r="P53" s="31">
        <v>37</v>
      </c>
      <c r="Q53" s="31">
        <v>181</v>
      </c>
      <c r="R53" s="31">
        <v>26</v>
      </c>
      <c r="S53" s="31">
        <v>214</v>
      </c>
      <c r="T53" s="31">
        <v>560</v>
      </c>
      <c r="U53" s="31">
        <v>68</v>
      </c>
      <c r="V53" s="31">
        <v>36</v>
      </c>
      <c r="W53" s="31">
        <v>377</v>
      </c>
      <c r="X53" s="31">
        <v>25</v>
      </c>
      <c r="Y53" s="31">
        <v>726</v>
      </c>
      <c r="Z53" s="31">
        <v>38</v>
      </c>
      <c r="AA53" s="31">
        <v>3</v>
      </c>
      <c r="AC53" s="33" t="s">
        <v>192</v>
      </c>
      <c r="AD53" s="32">
        <f t="shared" si="0"/>
        <v>36.973833902161545</v>
      </c>
      <c r="AE53" s="32">
        <f t="shared" si="1"/>
        <v>5.1194539249146755</v>
      </c>
      <c r="AF53" s="32">
        <f t="shared" si="2"/>
        <v>2.8441410693970419</v>
      </c>
      <c r="AG53" s="32">
        <f t="shared" si="3"/>
        <v>15.927189988623434</v>
      </c>
      <c r="AH53" s="32">
        <f t="shared" si="4"/>
        <v>106.93970420932878</v>
      </c>
      <c r="AI53" s="32">
        <f t="shared" si="5"/>
        <v>31.001137656427758</v>
      </c>
      <c r="AJ53" s="32">
        <f t="shared" si="6"/>
        <v>27.019340159271902</v>
      </c>
      <c r="AK53" s="32">
        <f t="shared" si="7"/>
        <v>10.523321956769054</v>
      </c>
      <c r="AL53" s="32">
        <f t="shared" si="8"/>
        <v>25.312855517633675</v>
      </c>
      <c r="AM53" s="32">
        <f t="shared" si="9"/>
        <v>14.505119453924916</v>
      </c>
      <c r="AN53" s="32">
        <f t="shared" si="10"/>
        <v>10.523321956769054</v>
      </c>
      <c r="AO53" s="32">
        <f t="shared" si="11"/>
        <v>51.478953356086457</v>
      </c>
      <c r="AP53" s="32">
        <f t="shared" si="12"/>
        <v>7.3947667804323096</v>
      </c>
      <c r="AQ53" s="32">
        <f t="shared" si="13"/>
        <v>60.864618885096696</v>
      </c>
      <c r="AR53" s="32">
        <f t="shared" si="14"/>
        <v>159.27189988623437</v>
      </c>
      <c r="AS53" s="32">
        <f t="shared" si="15"/>
        <v>19.340159271899886</v>
      </c>
      <c r="AT53" s="32">
        <f t="shared" si="16"/>
        <v>10.238907849829351</v>
      </c>
      <c r="AU53" s="32">
        <f t="shared" si="17"/>
        <v>107.22411831626849</v>
      </c>
      <c r="AV53" s="32">
        <f t="shared" si="18"/>
        <v>7.1103526734926046</v>
      </c>
      <c r="AW53" s="32">
        <f t="shared" si="19"/>
        <v>206.48464163822524</v>
      </c>
      <c r="AX53" s="32">
        <f t="shared" si="20"/>
        <v>10.807736063708761</v>
      </c>
      <c r="AY53" s="32">
        <f t="shared" si="21"/>
        <v>0.85324232081911267</v>
      </c>
      <c r="BA53" s="33" t="s">
        <v>192</v>
      </c>
      <c r="BB53" s="32">
        <f t="shared" si="22"/>
        <v>40.310650887573964</v>
      </c>
      <c r="BC53" s="32">
        <f t="shared" si="23"/>
        <v>13.967534918837297</v>
      </c>
      <c r="BD53" s="32">
        <f t="shared" si="24"/>
        <v>211.40052850132128</v>
      </c>
      <c r="BE53" s="32">
        <f t="shared" si="25"/>
        <v>25.670064175160437</v>
      </c>
      <c r="BF53" s="32">
        <f t="shared" si="26"/>
        <v>137.24062613760466</v>
      </c>
      <c r="BG53" s="32">
        <f t="shared" si="27"/>
        <v>9.4375235938089848</v>
      </c>
    </row>
    <row r="54" spans="1:59" x14ac:dyDescent="0.2">
      <c r="A54" s="33" t="s">
        <v>193</v>
      </c>
      <c r="B54" s="31">
        <v>4906</v>
      </c>
      <c r="C54" s="31">
        <v>3791</v>
      </c>
      <c r="D54" s="31">
        <v>3721</v>
      </c>
      <c r="E54" s="31">
        <v>3651</v>
      </c>
      <c r="F54" s="31">
        <v>151</v>
      </c>
      <c r="G54" s="31">
        <v>41</v>
      </c>
      <c r="H54" s="31">
        <v>16</v>
      </c>
      <c r="I54" s="31">
        <v>91</v>
      </c>
      <c r="J54" s="31">
        <v>416</v>
      </c>
      <c r="K54" s="31">
        <v>138</v>
      </c>
      <c r="L54" s="31">
        <v>57</v>
      </c>
      <c r="M54" s="31">
        <v>37</v>
      </c>
      <c r="N54" s="31">
        <v>125</v>
      </c>
      <c r="O54" s="31">
        <v>53</v>
      </c>
      <c r="P54" s="31">
        <v>55</v>
      </c>
      <c r="Q54" s="31">
        <v>295</v>
      </c>
      <c r="R54" s="31">
        <v>21</v>
      </c>
      <c r="S54" s="31">
        <v>260</v>
      </c>
      <c r="T54" s="31">
        <v>159</v>
      </c>
      <c r="U54" s="31">
        <v>101</v>
      </c>
      <c r="V54" s="31">
        <v>55</v>
      </c>
      <c r="W54" s="31">
        <v>491</v>
      </c>
      <c r="X54" s="31">
        <v>22</v>
      </c>
      <c r="Y54" s="31">
        <v>882</v>
      </c>
      <c r="Z54" s="31">
        <v>14</v>
      </c>
      <c r="AA54" s="31">
        <v>1</v>
      </c>
      <c r="AC54" s="33" t="s">
        <v>193</v>
      </c>
      <c r="AD54" s="32">
        <f t="shared" si="0"/>
        <v>30.778638401956787</v>
      </c>
      <c r="AE54" s="32">
        <f t="shared" si="1"/>
        <v>8.3571137382796579</v>
      </c>
      <c r="AF54" s="32">
        <f t="shared" si="2"/>
        <v>3.2613126783530371</v>
      </c>
      <c r="AG54" s="32">
        <f t="shared" si="3"/>
        <v>18.548715858132898</v>
      </c>
      <c r="AH54" s="32">
        <f t="shared" si="4"/>
        <v>84.794129637178955</v>
      </c>
      <c r="AI54" s="32">
        <f t="shared" si="5"/>
        <v>28.128821850794946</v>
      </c>
      <c r="AJ54" s="32">
        <f t="shared" si="6"/>
        <v>11.618426416632694</v>
      </c>
      <c r="AK54" s="32">
        <f t="shared" si="7"/>
        <v>7.5417855686913979</v>
      </c>
      <c r="AL54" s="32">
        <f t="shared" si="8"/>
        <v>25.479005299633101</v>
      </c>
      <c r="AM54" s="32">
        <f t="shared" si="9"/>
        <v>10.803098247044435</v>
      </c>
      <c r="AN54" s="32">
        <f t="shared" si="10"/>
        <v>11.210762331838565</v>
      </c>
      <c r="AO54" s="32">
        <f t="shared" si="11"/>
        <v>60.130452507134123</v>
      </c>
      <c r="AP54" s="32">
        <f t="shared" si="12"/>
        <v>4.2804728903383609</v>
      </c>
      <c r="AQ54" s="32">
        <f t="shared" si="13"/>
        <v>52.996331023236849</v>
      </c>
      <c r="AR54" s="32">
        <f t="shared" si="14"/>
        <v>32.409294741133309</v>
      </c>
      <c r="AS54" s="32">
        <f t="shared" si="15"/>
        <v>20.587036282103547</v>
      </c>
      <c r="AT54" s="32">
        <f t="shared" si="16"/>
        <v>11.210762331838565</v>
      </c>
      <c r="AU54" s="32">
        <f t="shared" si="17"/>
        <v>100.08153281695883</v>
      </c>
      <c r="AV54" s="32">
        <f t="shared" si="18"/>
        <v>4.4843049327354256</v>
      </c>
      <c r="AW54" s="32">
        <f t="shared" si="19"/>
        <v>179.77986139421117</v>
      </c>
      <c r="AX54" s="32">
        <f t="shared" si="20"/>
        <v>2.8536485935589075</v>
      </c>
      <c r="AY54" s="32">
        <f t="shared" si="21"/>
        <v>0.20383204239706482</v>
      </c>
      <c r="BA54" s="33" t="s">
        <v>193</v>
      </c>
      <c r="BB54" s="32">
        <f t="shared" si="22"/>
        <v>37.086804622413332</v>
      </c>
      <c r="BC54" s="32">
        <f t="shared" si="23"/>
        <v>10.134209805532731</v>
      </c>
      <c r="BD54" s="32">
        <f t="shared" si="24"/>
        <v>43.549712407559575</v>
      </c>
      <c r="BE54" s="32">
        <f t="shared" si="25"/>
        <v>27.663653793481238</v>
      </c>
      <c r="BF54" s="32">
        <f t="shared" si="26"/>
        <v>129.51727776312319</v>
      </c>
      <c r="BG54" s="32">
        <f t="shared" si="27"/>
        <v>6.0257463708572994</v>
      </c>
    </row>
    <row r="55" spans="1:59" x14ac:dyDescent="0.2">
      <c r="A55" s="33" t="s">
        <v>194</v>
      </c>
      <c r="B55" s="31">
        <v>10151</v>
      </c>
      <c r="C55" s="31">
        <v>8215</v>
      </c>
      <c r="D55" s="31">
        <v>8062</v>
      </c>
      <c r="E55" s="31">
        <v>7938</v>
      </c>
      <c r="F55" s="31">
        <v>408</v>
      </c>
      <c r="G55" s="31">
        <v>74</v>
      </c>
      <c r="H55" s="31">
        <v>28</v>
      </c>
      <c r="I55" s="31">
        <v>127</v>
      </c>
      <c r="J55" s="31">
        <v>1277</v>
      </c>
      <c r="K55" s="31">
        <v>362</v>
      </c>
      <c r="L55" s="31">
        <v>145</v>
      </c>
      <c r="M55" s="31">
        <v>82</v>
      </c>
      <c r="N55" s="31">
        <v>293</v>
      </c>
      <c r="O55" s="31">
        <v>155</v>
      </c>
      <c r="P55" s="31">
        <v>92</v>
      </c>
      <c r="Q55" s="31">
        <v>612</v>
      </c>
      <c r="R55" s="31">
        <v>83</v>
      </c>
      <c r="S55" s="31">
        <v>684</v>
      </c>
      <c r="T55" s="31">
        <v>179</v>
      </c>
      <c r="U55" s="31">
        <v>256</v>
      </c>
      <c r="V55" s="31">
        <v>160</v>
      </c>
      <c r="W55" s="31">
        <v>777</v>
      </c>
      <c r="X55" s="31">
        <v>52</v>
      </c>
      <c r="Y55" s="31">
        <v>2301</v>
      </c>
      <c r="Z55" s="31">
        <v>60</v>
      </c>
      <c r="AA55" s="31">
        <v>14</v>
      </c>
      <c r="AC55" s="33" t="s">
        <v>194</v>
      </c>
      <c r="AD55" s="32">
        <f t="shared" si="0"/>
        <v>40.193084425179784</v>
      </c>
      <c r="AE55" s="32">
        <f t="shared" si="1"/>
        <v>7.2899221751551568</v>
      </c>
      <c r="AF55" s="32">
        <f t="shared" si="2"/>
        <v>2.7583489311397891</v>
      </c>
      <c r="AG55" s="32">
        <f t="shared" si="3"/>
        <v>12.511082651955473</v>
      </c>
      <c r="AH55" s="32">
        <f t="shared" si="4"/>
        <v>125.80041375233967</v>
      </c>
      <c r="AI55" s="32">
        <f t="shared" si="5"/>
        <v>35.661511181164414</v>
      </c>
      <c r="AJ55" s="32">
        <f t="shared" si="6"/>
        <v>14.284306964831051</v>
      </c>
      <c r="AK55" s="32">
        <f t="shared" si="7"/>
        <v>8.0780218697665251</v>
      </c>
      <c r="AL55" s="32">
        <f t="shared" si="8"/>
        <v>28.864151315141367</v>
      </c>
      <c r="AM55" s="32">
        <f t="shared" si="9"/>
        <v>15.269431583095262</v>
      </c>
      <c r="AN55" s="32">
        <f t="shared" si="10"/>
        <v>9.0631464880307373</v>
      </c>
      <c r="AO55" s="32">
        <f t="shared" si="11"/>
        <v>60.289626637769679</v>
      </c>
      <c r="AP55" s="32">
        <f t="shared" si="12"/>
        <v>8.1765343315929471</v>
      </c>
      <c r="AQ55" s="32">
        <f t="shared" si="13"/>
        <v>67.382523889271994</v>
      </c>
      <c r="AR55" s="32">
        <f t="shared" si="14"/>
        <v>17.633730666929367</v>
      </c>
      <c r="AS55" s="32">
        <f t="shared" si="15"/>
        <v>25.219190227563786</v>
      </c>
      <c r="AT55" s="32">
        <f t="shared" si="16"/>
        <v>15.761993892227366</v>
      </c>
      <c r="AU55" s="32">
        <f t="shared" si="17"/>
        <v>76.544182839129149</v>
      </c>
      <c r="AV55" s="32">
        <f t="shared" si="18"/>
        <v>5.122648014973894</v>
      </c>
      <c r="AW55" s="32">
        <f t="shared" si="19"/>
        <v>226.67717466259481</v>
      </c>
      <c r="AX55" s="32">
        <f t="shared" si="20"/>
        <v>5.9107477095852623</v>
      </c>
      <c r="AY55" s="32">
        <f t="shared" si="21"/>
        <v>1.3791744655698945</v>
      </c>
      <c r="BA55" s="33" t="s">
        <v>194</v>
      </c>
      <c r="BB55" s="32">
        <f t="shared" si="22"/>
        <v>44.902009426941206</v>
      </c>
      <c r="BC55" s="32">
        <f t="shared" si="23"/>
        <v>10.330057949105569</v>
      </c>
      <c r="BD55" s="32">
        <f t="shared" si="24"/>
        <v>22.549760644998742</v>
      </c>
      <c r="BE55" s="32">
        <f t="shared" si="25"/>
        <v>32.24993701184178</v>
      </c>
      <c r="BF55" s="32">
        <f t="shared" si="26"/>
        <v>94.583079732197206</v>
      </c>
      <c r="BG55" s="32">
        <f t="shared" si="27"/>
        <v>6.5507684555303598</v>
      </c>
    </row>
    <row r="56" spans="1:59" x14ac:dyDescent="0.2">
      <c r="A56" s="33" t="s">
        <v>195</v>
      </c>
      <c r="B56" s="31">
        <v>4943</v>
      </c>
      <c r="C56" s="31">
        <v>3954</v>
      </c>
      <c r="D56" s="31">
        <v>3884</v>
      </c>
      <c r="E56" s="31">
        <v>3799</v>
      </c>
      <c r="F56" s="31">
        <v>164</v>
      </c>
      <c r="G56" s="31">
        <v>35</v>
      </c>
      <c r="H56" s="31">
        <v>18</v>
      </c>
      <c r="I56" s="31">
        <v>70</v>
      </c>
      <c r="J56" s="31">
        <v>571</v>
      </c>
      <c r="K56" s="31">
        <v>146</v>
      </c>
      <c r="L56" s="31">
        <v>88</v>
      </c>
      <c r="M56" s="31">
        <v>48</v>
      </c>
      <c r="N56" s="31">
        <v>139</v>
      </c>
      <c r="O56" s="31">
        <v>55</v>
      </c>
      <c r="P56" s="31">
        <v>44</v>
      </c>
      <c r="Q56" s="31">
        <v>283</v>
      </c>
      <c r="R56" s="31">
        <v>28</v>
      </c>
      <c r="S56" s="31">
        <v>277</v>
      </c>
      <c r="T56" s="31">
        <v>252</v>
      </c>
      <c r="U56" s="31">
        <v>125</v>
      </c>
      <c r="V56" s="31">
        <v>66</v>
      </c>
      <c r="W56" s="31">
        <v>155</v>
      </c>
      <c r="X56" s="31">
        <v>32</v>
      </c>
      <c r="Y56" s="31">
        <v>955</v>
      </c>
      <c r="Z56" s="31">
        <v>24</v>
      </c>
      <c r="AA56" s="31">
        <v>4</v>
      </c>
      <c r="AC56" s="33" t="s">
        <v>195</v>
      </c>
      <c r="AD56" s="32">
        <f t="shared" si="0"/>
        <v>33.178231843010316</v>
      </c>
      <c r="AE56" s="32">
        <f t="shared" si="1"/>
        <v>7.0807202103985434</v>
      </c>
      <c r="AF56" s="32">
        <f t="shared" si="2"/>
        <v>3.6415132510621082</v>
      </c>
      <c r="AG56" s="32">
        <f t="shared" si="3"/>
        <v>14.161440420797087</v>
      </c>
      <c r="AH56" s="32">
        <f t="shared" si="4"/>
        <v>115.51689257535909</v>
      </c>
      <c r="AI56" s="32">
        <f t="shared" si="5"/>
        <v>29.536718591948208</v>
      </c>
      <c r="AJ56" s="32">
        <f t="shared" si="6"/>
        <v>17.802953671859193</v>
      </c>
      <c r="AK56" s="32">
        <f t="shared" si="7"/>
        <v>9.7107020028322886</v>
      </c>
      <c r="AL56" s="32">
        <f t="shared" si="8"/>
        <v>28.1205745498685</v>
      </c>
      <c r="AM56" s="32">
        <f t="shared" si="9"/>
        <v>11.126846044911996</v>
      </c>
      <c r="AN56" s="32">
        <f t="shared" si="10"/>
        <v>8.9014768359295964</v>
      </c>
      <c r="AO56" s="32">
        <f t="shared" si="11"/>
        <v>57.25268055836537</v>
      </c>
      <c r="AP56" s="32">
        <f t="shared" si="12"/>
        <v>5.6645761683188347</v>
      </c>
      <c r="AQ56" s="32">
        <f t="shared" si="13"/>
        <v>56.038842808011331</v>
      </c>
      <c r="AR56" s="32">
        <f t="shared" si="14"/>
        <v>50.981185514869516</v>
      </c>
      <c r="AS56" s="32">
        <f t="shared" si="15"/>
        <v>25.288286465709081</v>
      </c>
      <c r="AT56" s="32">
        <f t="shared" si="16"/>
        <v>13.352215253894396</v>
      </c>
      <c r="AU56" s="32">
        <f t="shared" si="17"/>
        <v>31.357475217479266</v>
      </c>
      <c r="AV56" s="32">
        <f t="shared" si="18"/>
        <v>6.4738013352215251</v>
      </c>
      <c r="AW56" s="32">
        <f t="shared" si="19"/>
        <v>193.2025085980174</v>
      </c>
      <c r="AX56" s="32">
        <f t="shared" si="20"/>
        <v>4.8553510014161443</v>
      </c>
      <c r="AY56" s="32">
        <f t="shared" si="21"/>
        <v>0.80922516690269064</v>
      </c>
      <c r="BA56" s="33" t="s">
        <v>195</v>
      </c>
      <c r="BB56" s="32">
        <f t="shared" si="22"/>
        <v>37.590113285272921</v>
      </c>
      <c r="BC56" s="32">
        <f t="shared" si="23"/>
        <v>12.634903922084758</v>
      </c>
      <c r="BD56" s="32">
        <f t="shared" si="24"/>
        <v>66.333245590944983</v>
      </c>
      <c r="BE56" s="32">
        <f t="shared" si="25"/>
        <v>32.90339563042906</v>
      </c>
      <c r="BF56" s="32">
        <f t="shared" si="26"/>
        <v>39.200809307030852</v>
      </c>
      <c r="BG56" s="32">
        <f t="shared" si="27"/>
        <v>8.4232692813898389</v>
      </c>
    </row>
    <row r="57" spans="1:59" x14ac:dyDescent="0.2">
      <c r="A57" s="33" t="s">
        <v>196</v>
      </c>
      <c r="B57" s="31">
        <v>6312</v>
      </c>
      <c r="C57" s="31">
        <v>5019</v>
      </c>
      <c r="D57" s="31">
        <v>4930</v>
      </c>
      <c r="E57" s="31">
        <v>4832</v>
      </c>
      <c r="F57" s="31">
        <v>295</v>
      </c>
      <c r="G57" s="31">
        <v>47</v>
      </c>
      <c r="H57" s="31">
        <v>20</v>
      </c>
      <c r="I57" s="31">
        <v>105</v>
      </c>
      <c r="J57" s="31">
        <v>812</v>
      </c>
      <c r="K57" s="31">
        <v>282</v>
      </c>
      <c r="L57" s="31">
        <v>132</v>
      </c>
      <c r="M57" s="31">
        <v>68</v>
      </c>
      <c r="N57" s="31">
        <v>167</v>
      </c>
      <c r="O57" s="31">
        <v>75</v>
      </c>
      <c r="P57" s="31">
        <v>46</v>
      </c>
      <c r="Q57" s="31">
        <v>534</v>
      </c>
      <c r="R57" s="31">
        <v>25</v>
      </c>
      <c r="S57" s="31">
        <v>511</v>
      </c>
      <c r="T57" s="31">
        <v>147</v>
      </c>
      <c r="U57" s="31">
        <v>145</v>
      </c>
      <c r="V57" s="31">
        <v>77</v>
      </c>
      <c r="W57" s="31">
        <v>761</v>
      </c>
      <c r="X57" s="31">
        <v>17</v>
      </c>
      <c r="Y57" s="31">
        <v>1586</v>
      </c>
      <c r="Z57" s="31">
        <v>22</v>
      </c>
      <c r="AA57" s="31">
        <v>1</v>
      </c>
      <c r="AC57" s="33" t="s">
        <v>196</v>
      </c>
      <c r="AD57" s="32">
        <f t="shared" si="0"/>
        <v>46.736375158428395</v>
      </c>
      <c r="AE57" s="32">
        <f t="shared" si="1"/>
        <v>7.4461343472750317</v>
      </c>
      <c r="AF57" s="32">
        <f t="shared" si="2"/>
        <v>3.168567807351077</v>
      </c>
      <c r="AG57" s="32">
        <f t="shared" si="3"/>
        <v>16.634980988593156</v>
      </c>
      <c r="AH57" s="32">
        <f t="shared" si="4"/>
        <v>128.64385297845374</v>
      </c>
      <c r="AI57" s="32">
        <f t="shared" si="5"/>
        <v>44.676806083650192</v>
      </c>
      <c r="AJ57" s="32">
        <f t="shared" si="6"/>
        <v>20.912547528517109</v>
      </c>
      <c r="AK57" s="32">
        <f t="shared" si="7"/>
        <v>10.773130544993663</v>
      </c>
      <c r="AL57" s="32">
        <f t="shared" si="8"/>
        <v>26.457541191381495</v>
      </c>
      <c r="AM57" s="32">
        <f t="shared" si="9"/>
        <v>11.882129277566539</v>
      </c>
      <c r="AN57" s="32">
        <f t="shared" si="10"/>
        <v>7.2877059569074776</v>
      </c>
      <c r="AO57" s="32">
        <f t="shared" si="11"/>
        <v>84.600760456273761</v>
      </c>
      <c r="AP57" s="32">
        <f t="shared" si="12"/>
        <v>3.9607097591888469</v>
      </c>
      <c r="AQ57" s="32">
        <f t="shared" si="13"/>
        <v>80.956907477820025</v>
      </c>
      <c r="AR57" s="32">
        <f t="shared" si="14"/>
        <v>23.28897338403042</v>
      </c>
      <c r="AS57" s="32">
        <f t="shared" si="15"/>
        <v>22.972116603295309</v>
      </c>
      <c r="AT57" s="32">
        <f t="shared" si="16"/>
        <v>12.198986058301648</v>
      </c>
      <c r="AU57" s="32">
        <f t="shared" si="17"/>
        <v>120.56400506970849</v>
      </c>
      <c r="AV57" s="32">
        <f t="shared" si="18"/>
        <v>2.6932826362484157</v>
      </c>
      <c r="AW57" s="32">
        <f t="shared" si="19"/>
        <v>251.26742712294043</v>
      </c>
      <c r="AX57" s="32">
        <f t="shared" si="20"/>
        <v>3.4854245880861852</v>
      </c>
      <c r="AY57" s="32">
        <f t="shared" si="21"/>
        <v>0.15842839036755385</v>
      </c>
      <c r="BA57" s="33" t="s">
        <v>196</v>
      </c>
      <c r="BB57" s="32">
        <f t="shared" si="22"/>
        <v>57.200811359026368</v>
      </c>
      <c r="BC57" s="32">
        <f t="shared" si="23"/>
        <v>14.072847682119207</v>
      </c>
      <c r="BD57" s="32">
        <f t="shared" si="24"/>
        <v>30.422185430463575</v>
      </c>
      <c r="BE57" s="32">
        <f t="shared" si="25"/>
        <v>30.008278145695364</v>
      </c>
      <c r="BF57" s="32">
        <f t="shared" si="26"/>
        <v>151.62382944809724</v>
      </c>
      <c r="BG57" s="32">
        <f t="shared" si="27"/>
        <v>3.5182119205298017</v>
      </c>
    </row>
    <row r="58" spans="1:59" x14ac:dyDescent="0.2">
      <c r="A58" s="33" t="s">
        <v>197</v>
      </c>
      <c r="B58" s="31">
        <v>7053</v>
      </c>
      <c r="C58" s="31">
        <v>5524</v>
      </c>
      <c r="D58" s="31">
        <v>5407</v>
      </c>
      <c r="E58" s="31">
        <v>5287</v>
      </c>
      <c r="F58" s="31">
        <v>330</v>
      </c>
      <c r="G58" s="31">
        <v>56</v>
      </c>
      <c r="H58" s="31">
        <v>27</v>
      </c>
      <c r="I58" s="31">
        <v>143</v>
      </c>
      <c r="J58" s="31">
        <v>923</v>
      </c>
      <c r="K58" s="31">
        <v>234</v>
      </c>
      <c r="L58" s="31">
        <v>214</v>
      </c>
      <c r="M58" s="31">
        <v>87</v>
      </c>
      <c r="N58" s="31">
        <v>138</v>
      </c>
      <c r="O58" s="31">
        <v>92</v>
      </c>
      <c r="P58" s="31">
        <v>59</v>
      </c>
      <c r="Q58" s="31">
        <v>729</v>
      </c>
      <c r="R58" s="31">
        <v>40</v>
      </c>
      <c r="S58" s="31">
        <v>490</v>
      </c>
      <c r="T58" s="31">
        <v>1590</v>
      </c>
      <c r="U58" s="31">
        <v>124</v>
      </c>
      <c r="V58" s="31">
        <v>74</v>
      </c>
      <c r="W58" s="31">
        <v>300</v>
      </c>
      <c r="X58" s="31">
        <v>62</v>
      </c>
      <c r="Y58" s="31">
        <v>1762</v>
      </c>
      <c r="Z58" s="31">
        <v>26</v>
      </c>
      <c r="AA58" s="31">
        <v>11</v>
      </c>
      <c r="AC58" s="33" t="s">
        <v>197</v>
      </c>
      <c r="AD58" s="32">
        <f t="shared" si="0"/>
        <v>46.788600595491282</v>
      </c>
      <c r="AE58" s="32">
        <f t="shared" si="1"/>
        <v>7.9398837374167019</v>
      </c>
      <c r="AF58" s="32">
        <f t="shared" si="2"/>
        <v>3.828158230540196</v>
      </c>
      <c r="AG58" s="32">
        <f t="shared" si="3"/>
        <v>20.275060258046221</v>
      </c>
      <c r="AH58" s="32">
        <f t="shared" si="4"/>
        <v>130.86629802920743</v>
      </c>
      <c r="AI58" s="32">
        <f t="shared" si="5"/>
        <v>33.177371331348361</v>
      </c>
      <c r="AJ58" s="32">
        <f t="shared" si="6"/>
        <v>30.341698567985254</v>
      </c>
      <c r="AK58" s="32">
        <f t="shared" si="7"/>
        <v>12.335176520629521</v>
      </c>
      <c r="AL58" s="32">
        <f t="shared" si="8"/>
        <v>19.566142067205444</v>
      </c>
      <c r="AM58" s="32">
        <f t="shared" si="9"/>
        <v>13.044094711470297</v>
      </c>
      <c r="AN58" s="32">
        <f t="shared" si="10"/>
        <v>8.3652346519211687</v>
      </c>
      <c r="AO58" s="32">
        <f t="shared" si="11"/>
        <v>103.36027222458529</v>
      </c>
      <c r="AP58" s="32">
        <f t="shared" si="12"/>
        <v>5.6713455267262161</v>
      </c>
      <c r="AQ58" s="32">
        <f t="shared" si="13"/>
        <v>69.473982702396142</v>
      </c>
      <c r="AR58" s="32">
        <f t="shared" si="14"/>
        <v>225.4359846873671</v>
      </c>
      <c r="AS58" s="32">
        <f t="shared" si="15"/>
        <v>17.581171132851267</v>
      </c>
      <c r="AT58" s="32">
        <f t="shared" si="16"/>
        <v>10.491989224443499</v>
      </c>
      <c r="AU58" s="32">
        <f t="shared" si="17"/>
        <v>42.535091450446622</v>
      </c>
      <c r="AV58" s="32">
        <f t="shared" si="18"/>
        <v>8.7905855664256336</v>
      </c>
      <c r="AW58" s="32">
        <f t="shared" si="19"/>
        <v>249.8227704522898</v>
      </c>
      <c r="AX58" s="32">
        <f t="shared" si="20"/>
        <v>3.6863745923720406</v>
      </c>
      <c r="AY58" s="32">
        <f t="shared" si="21"/>
        <v>1.5596200198497094</v>
      </c>
      <c r="BA58" s="33" t="s">
        <v>197</v>
      </c>
      <c r="BB58" s="32">
        <f t="shared" si="22"/>
        <v>43.277233216201225</v>
      </c>
      <c r="BC58" s="32">
        <f t="shared" si="23"/>
        <v>16.455456780783052</v>
      </c>
      <c r="BD58" s="32">
        <f t="shared" si="24"/>
        <v>300.73765840741441</v>
      </c>
      <c r="BE58" s="32">
        <f t="shared" si="25"/>
        <v>23.453754492150555</v>
      </c>
      <c r="BF58" s="32">
        <f t="shared" si="26"/>
        <v>54.308472121650979</v>
      </c>
      <c r="BG58" s="32">
        <f t="shared" si="27"/>
        <v>11.726877246075277</v>
      </c>
    </row>
    <row r="59" spans="1:59" x14ac:dyDescent="0.2">
      <c r="A59" s="33" t="s">
        <v>198</v>
      </c>
      <c r="B59" s="31">
        <v>3201</v>
      </c>
      <c r="C59" s="31">
        <v>2504</v>
      </c>
      <c r="D59" s="31">
        <v>2449</v>
      </c>
      <c r="E59" s="31">
        <v>2380</v>
      </c>
      <c r="F59" s="31">
        <v>121</v>
      </c>
      <c r="G59" s="31">
        <v>30</v>
      </c>
      <c r="H59" s="31">
        <v>11</v>
      </c>
      <c r="I59" s="31">
        <v>39</v>
      </c>
      <c r="J59" s="31">
        <v>397</v>
      </c>
      <c r="K59" s="31">
        <v>134</v>
      </c>
      <c r="L59" s="31">
        <v>56</v>
      </c>
      <c r="M59" s="31">
        <v>28</v>
      </c>
      <c r="N59" s="31">
        <v>64</v>
      </c>
      <c r="O59" s="31">
        <v>37</v>
      </c>
      <c r="P59" s="31">
        <v>21</v>
      </c>
      <c r="Q59" s="31">
        <v>179</v>
      </c>
      <c r="R59" s="31">
        <v>15</v>
      </c>
      <c r="S59" s="31">
        <v>224</v>
      </c>
      <c r="T59" s="31">
        <v>64</v>
      </c>
      <c r="U59" s="31">
        <v>69</v>
      </c>
      <c r="V59" s="31">
        <v>38</v>
      </c>
      <c r="W59" s="31">
        <v>251</v>
      </c>
      <c r="X59" s="31">
        <v>3</v>
      </c>
      <c r="Y59" s="31">
        <v>698</v>
      </c>
      <c r="Z59" s="31">
        <v>8</v>
      </c>
      <c r="AA59" s="31">
        <v>5</v>
      </c>
      <c r="AC59" s="33" t="s">
        <v>198</v>
      </c>
      <c r="AD59" s="32">
        <f t="shared" si="0"/>
        <v>37.800687285223368</v>
      </c>
      <c r="AE59" s="32">
        <f t="shared" si="1"/>
        <v>9.3720712277413298</v>
      </c>
      <c r="AF59" s="32">
        <f t="shared" si="2"/>
        <v>3.4364261168384878</v>
      </c>
      <c r="AG59" s="32">
        <f t="shared" si="3"/>
        <v>12.183692596063731</v>
      </c>
      <c r="AH59" s="32">
        <f t="shared" si="4"/>
        <v>124.02374258044361</v>
      </c>
      <c r="AI59" s="32">
        <f t="shared" si="5"/>
        <v>41.861918150577942</v>
      </c>
      <c r="AJ59" s="32">
        <f t="shared" si="6"/>
        <v>17.494532958450485</v>
      </c>
      <c r="AK59" s="32">
        <f t="shared" si="7"/>
        <v>8.7472664792252424</v>
      </c>
      <c r="AL59" s="32">
        <f t="shared" si="8"/>
        <v>19.993751952514838</v>
      </c>
      <c r="AM59" s="32">
        <f t="shared" si="9"/>
        <v>11.558887847547641</v>
      </c>
      <c r="AN59" s="32">
        <f t="shared" si="10"/>
        <v>6.5604498594189309</v>
      </c>
      <c r="AO59" s="32">
        <f t="shared" si="11"/>
        <v>55.920024992189937</v>
      </c>
      <c r="AP59" s="32">
        <f t="shared" si="12"/>
        <v>4.6860356138706649</v>
      </c>
      <c r="AQ59" s="32">
        <f t="shared" si="13"/>
        <v>69.978131833801939</v>
      </c>
      <c r="AR59" s="32">
        <f t="shared" si="14"/>
        <v>19.993751952514838</v>
      </c>
      <c r="AS59" s="32">
        <f t="shared" si="15"/>
        <v>21.555763823805062</v>
      </c>
      <c r="AT59" s="32">
        <f t="shared" si="16"/>
        <v>11.871290221805687</v>
      </c>
      <c r="AU59" s="32">
        <f t="shared" si="17"/>
        <v>78.412995938769129</v>
      </c>
      <c r="AV59" s="32">
        <f t="shared" si="18"/>
        <v>0.93720712277413309</v>
      </c>
      <c r="AW59" s="32">
        <f t="shared" si="19"/>
        <v>218.05685723211496</v>
      </c>
      <c r="AX59" s="32">
        <f t="shared" si="20"/>
        <v>2.4992189940643548</v>
      </c>
      <c r="AY59" s="32">
        <f t="shared" si="21"/>
        <v>1.562011871290222</v>
      </c>
      <c r="BA59" s="33" t="s">
        <v>198</v>
      </c>
      <c r="BB59" s="32">
        <f t="shared" si="22"/>
        <v>54.716210698244176</v>
      </c>
      <c r="BC59" s="32">
        <f t="shared" si="23"/>
        <v>11.76470588235294</v>
      </c>
      <c r="BD59" s="32">
        <f t="shared" si="24"/>
        <v>26.890756302521009</v>
      </c>
      <c r="BE59" s="32">
        <f t="shared" si="25"/>
        <v>28.991596638655462</v>
      </c>
      <c r="BF59" s="32">
        <f t="shared" si="26"/>
        <v>100.23961661341853</v>
      </c>
      <c r="BG59" s="32">
        <f t="shared" si="27"/>
        <v>1.2605042016806725</v>
      </c>
    </row>
    <row r="60" spans="1:59" x14ac:dyDescent="0.2">
      <c r="A60" s="33" t="s">
        <v>199</v>
      </c>
      <c r="B60" s="31">
        <v>6242</v>
      </c>
      <c r="C60" s="31">
        <v>5203</v>
      </c>
      <c r="D60" s="31">
        <v>5133</v>
      </c>
      <c r="E60" s="31">
        <v>5052</v>
      </c>
      <c r="F60" s="31">
        <v>401</v>
      </c>
      <c r="G60" s="31">
        <v>74</v>
      </c>
      <c r="H60" s="31">
        <v>39</v>
      </c>
      <c r="I60" s="31">
        <v>160</v>
      </c>
      <c r="J60" s="31">
        <v>1150</v>
      </c>
      <c r="K60" s="31">
        <v>405</v>
      </c>
      <c r="L60" s="31">
        <v>319</v>
      </c>
      <c r="M60" s="31">
        <v>79</v>
      </c>
      <c r="N60" s="31">
        <v>202</v>
      </c>
      <c r="O60" s="31">
        <v>115</v>
      </c>
      <c r="P60" s="31">
        <v>62</v>
      </c>
      <c r="Q60" s="31">
        <v>473</v>
      </c>
      <c r="R60" s="31">
        <v>56</v>
      </c>
      <c r="S60" s="31">
        <v>701</v>
      </c>
      <c r="T60" s="31">
        <v>1063</v>
      </c>
      <c r="U60" s="31">
        <v>217</v>
      </c>
      <c r="V60" s="31">
        <v>95</v>
      </c>
      <c r="W60" s="31">
        <v>740</v>
      </c>
      <c r="X60" s="31">
        <v>23</v>
      </c>
      <c r="Y60" s="31">
        <v>1950</v>
      </c>
      <c r="Z60" s="31">
        <v>30</v>
      </c>
      <c r="AA60" s="31">
        <v>3</v>
      </c>
      <c r="AC60" s="33" t="s">
        <v>199</v>
      </c>
      <c r="AD60" s="32">
        <f t="shared" si="0"/>
        <v>64.242230054469715</v>
      </c>
      <c r="AE60" s="32">
        <f t="shared" si="1"/>
        <v>11.855174623518103</v>
      </c>
      <c r="AF60" s="32">
        <f t="shared" si="2"/>
        <v>6.2479974367190003</v>
      </c>
      <c r="AG60" s="32">
        <f t="shared" si="3"/>
        <v>25.632809996795899</v>
      </c>
      <c r="AH60" s="32">
        <f t="shared" si="4"/>
        <v>184.23582185197051</v>
      </c>
      <c r="AI60" s="32">
        <f t="shared" si="5"/>
        <v>64.883050304389627</v>
      </c>
      <c r="AJ60" s="32">
        <f t="shared" si="6"/>
        <v>51.105414931111824</v>
      </c>
      <c r="AK60" s="32">
        <f t="shared" si="7"/>
        <v>12.656199935917975</v>
      </c>
      <c r="AL60" s="32">
        <f t="shared" si="8"/>
        <v>32.361422620954826</v>
      </c>
      <c r="AM60" s="32">
        <f t="shared" si="9"/>
        <v>18.423582185197052</v>
      </c>
      <c r="AN60" s="32">
        <f t="shared" si="10"/>
        <v>9.9327138737584111</v>
      </c>
      <c r="AO60" s="32">
        <f t="shared" si="11"/>
        <v>75.776994553027876</v>
      </c>
      <c r="AP60" s="32">
        <f t="shared" si="12"/>
        <v>8.9714834988785643</v>
      </c>
      <c r="AQ60" s="32">
        <f t="shared" si="13"/>
        <v>112.30374879846202</v>
      </c>
      <c r="AR60" s="32">
        <f t="shared" si="14"/>
        <v>170.29798141621274</v>
      </c>
      <c r="AS60" s="32">
        <f t="shared" si="15"/>
        <v>34.764498558154436</v>
      </c>
      <c r="AT60" s="32">
        <f t="shared" si="16"/>
        <v>15.219480935597565</v>
      </c>
      <c r="AU60" s="32">
        <f t="shared" si="17"/>
        <v>118.55174623518103</v>
      </c>
      <c r="AV60" s="32">
        <f t="shared" si="18"/>
        <v>3.6847164370394103</v>
      </c>
      <c r="AW60" s="32">
        <f t="shared" si="19"/>
        <v>312.39987183595002</v>
      </c>
      <c r="AX60" s="32">
        <f t="shared" si="20"/>
        <v>4.8061518743992311</v>
      </c>
      <c r="AY60" s="32">
        <f t="shared" si="21"/>
        <v>0.4806151874399231</v>
      </c>
      <c r="BA60" s="33" t="s">
        <v>199</v>
      </c>
      <c r="BB60" s="32">
        <f t="shared" si="22"/>
        <v>78.901227352425479</v>
      </c>
      <c r="BC60" s="32">
        <f t="shared" si="23"/>
        <v>15.637371338083925</v>
      </c>
      <c r="BD60" s="32">
        <f t="shared" si="24"/>
        <v>210.41171813143308</v>
      </c>
      <c r="BE60" s="32">
        <f t="shared" si="25"/>
        <v>42.953285827395092</v>
      </c>
      <c r="BF60" s="32">
        <f t="shared" si="26"/>
        <v>142.22563905439171</v>
      </c>
      <c r="BG60" s="32">
        <f t="shared" si="27"/>
        <v>4.5526524148851939</v>
      </c>
    </row>
    <row r="61" spans="1:59" x14ac:dyDescent="0.2">
      <c r="A61" s="33" t="s">
        <v>200</v>
      </c>
      <c r="B61" s="31">
        <v>3254</v>
      </c>
      <c r="C61" s="31">
        <v>2516</v>
      </c>
      <c r="D61" s="31">
        <v>2465</v>
      </c>
      <c r="E61" s="31">
        <v>2422</v>
      </c>
      <c r="F61" s="31">
        <v>131</v>
      </c>
      <c r="G61" s="31">
        <v>30</v>
      </c>
      <c r="H61" s="31">
        <v>14</v>
      </c>
      <c r="I61" s="31">
        <v>52</v>
      </c>
      <c r="J61" s="31">
        <v>416</v>
      </c>
      <c r="K61" s="31">
        <v>146</v>
      </c>
      <c r="L61" s="31">
        <v>58</v>
      </c>
      <c r="M61" s="31">
        <v>25</v>
      </c>
      <c r="N61" s="31">
        <v>89</v>
      </c>
      <c r="O61" s="31">
        <v>48</v>
      </c>
      <c r="P61" s="31">
        <v>26</v>
      </c>
      <c r="Q61" s="31">
        <v>185</v>
      </c>
      <c r="R61" s="31">
        <v>19</v>
      </c>
      <c r="S61" s="31">
        <v>246</v>
      </c>
      <c r="T61" s="31">
        <v>442</v>
      </c>
      <c r="U61" s="31">
        <v>153</v>
      </c>
      <c r="V61" s="31">
        <v>60</v>
      </c>
      <c r="W61" s="31">
        <v>300</v>
      </c>
      <c r="X61" s="31">
        <v>12</v>
      </c>
      <c r="Y61" s="31">
        <v>749</v>
      </c>
      <c r="Z61" s="31">
        <v>29</v>
      </c>
      <c r="AA61" s="31">
        <v>8</v>
      </c>
      <c r="AC61" s="33" t="s">
        <v>200</v>
      </c>
      <c r="AD61" s="32">
        <f t="shared" si="0"/>
        <v>40.258143822987094</v>
      </c>
      <c r="AE61" s="32">
        <f t="shared" si="1"/>
        <v>9.2194222495390292</v>
      </c>
      <c r="AF61" s="32">
        <f t="shared" si="2"/>
        <v>4.3023970497848802</v>
      </c>
      <c r="AG61" s="32">
        <f t="shared" si="3"/>
        <v>15.980331899200985</v>
      </c>
      <c r="AH61" s="32">
        <f t="shared" si="4"/>
        <v>127.84265519360788</v>
      </c>
      <c r="AI61" s="32">
        <f t="shared" si="5"/>
        <v>44.867854947756605</v>
      </c>
      <c r="AJ61" s="32">
        <f t="shared" si="6"/>
        <v>17.824216349108791</v>
      </c>
      <c r="AK61" s="32">
        <f t="shared" si="7"/>
        <v>7.6828518746158574</v>
      </c>
      <c r="AL61" s="32">
        <f t="shared" si="8"/>
        <v>27.350952673632452</v>
      </c>
      <c r="AM61" s="32">
        <f t="shared" si="9"/>
        <v>14.751075599262446</v>
      </c>
      <c r="AN61" s="32">
        <f t="shared" si="10"/>
        <v>7.9901659496004926</v>
      </c>
      <c r="AO61" s="32">
        <f t="shared" si="11"/>
        <v>56.853103872157341</v>
      </c>
      <c r="AP61" s="32">
        <f t="shared" si="12"/>
        <v>5.8389674247080512</v>
      </c>
      <c r="AQ61" s="32">
        <f t="shared" si="13"/>
        <v>75.599262446220038</v>
      </c>
      <c r="AR61" s="32">
        <f t="shared" si="14"/>
        <v>135.83282114320835</v>
      </c>
      <c r="AS61" s="32">
        <f t="shared" si="15"/>
        <v>47.019053472649048</v>
      </c>
      <c r="AT61" s="32">
        <f t="shared" si="16"/>
        <v>18.438844499078058</v>
      </c>
      <c r="AU61" s="32">
        <f t="shared" si="17"/>
        <v>92.194222495390292</v>
      </c>
      <c r="AV61" s="32">
        <f t="shared" si="18"/>
        <v>3.6877688998156115</v>
      </c>
      <c r="AW61" s="32">
        <f t="shared" si="19"/>
        <v>230.17824216349109</v>
      </c>
      <c r="AX61" s="32">
        <f t="shared" si="20"/>
        <v>8.9121081745543957</v>
      </c>
      <c r="AY61" s="32">
        <f t="shared" si="21"/>
        <v>2.458512599877074</v>
      </c>
      <c r="BA61" s="33" t="s">
        <v>200</v>
      </c>
      <c r="BB61" s="32">
        <f t="shared" si="22"/>
        <v>59.22920892494929</v>
      </c>
      <c r="BC61" s="32">
        <f t="shared" si="23"/>
        <v>10.32204789430223</v>
      </c>
      <c r="BD61" s="32">
        <f t="shared" si="24"/>
        <v>182.49380677126342</v>
      </c>
      <c r="BE61" s="32">
        <f t="shared" si="25"/>
        <v>63.170933113129642</v>
      </c>
      <c r="BF61" s="32">
        <f t="shared" si="26"/>
        <v>119.2368839427663</v>
      </c>
      <c r="BG61" s="32">
        <f t="shared" si="27"/>
        <v>4.9545829892650701</v>
      </c>
    </row>
    <row r="62" spans="1:59" x14ac:dyDescent="0.2">
      <c r="A62" s="33" t="s">
        <v>201</v>
      </c>
      <c r="B62" s="31">
        <v>4941</v>
      </c>
      <c r="C62" s="31">
        <v>3903</v>
      </c>
      <c r="D62" s="31">
        <v>3814</v>
      </c>
      <c r="E62" s="31">
        <v>3739</v>
      </c>
      <c r="F62" s="31">
        <v>219</v>
      </c>
      <c r="G62" s="31">
        <v>39</v>
      </c>
      <c r="H62" s="31">
        <v>8</v>
      </c>
      <c r="I62" s="31">
        <v>77</v>
      </c>
      <c r="J62" s="31">
        <v>521</v>
      </c>
      <c r="K62" s="31">
        <v>159</v>
      </c>
      <c r="L62" s="31">
        <v>115</v>
      </c>
      <c r="M62" s="31">
        <v>51</v>
      </c>
      <c r="N62" s="31">
        <v>95</v>
      </c>
      <c r="O62" s="31">
        <v>37</v>
      </c>
      <c r="P62" s="31">
        <v>58</v>
      </c>
      <c r="Q62" s="31">
        <v>300</v>
      </c>
      <c r="R62" s="31">
        <v>18</v>
      </c>
      <c r="S62" s="31">
        <v>337</v>
      </c>
      <c r="T62" s="31">
        <v>211</v>
      </c>
      <c r="U62" s="31">
        <v>89</v>
      </c>
      <c r="V62" s="31">
        <v>36</v>
      </c>
      <c r="W62" s="31">
        <v>541</v>
      </c>
      <c r="X62" s="31">
        <v>5</v>
      </c>
      <c r="Y62" s="31">
        <v>1064</v>
      </c>
      <c r="Z62" s="31">
        <v>10</v>
      </c>
      <c r="AA62" s="31">
        <v>3</v>
      </c>
      <c r="AC62" s="33" t="s">
        <v>201</v>
      </c>
      <c r="AD62" s="32">
        <f t="shared" si="0"/>
        <v>44.323011536126295</v>
      </c>
      <c r="AE62" s="32">
        <f t="shared" si="1"/>
        <v>7.8931390406800244</v>
      </c>
      <c r="AF62" s="32">
        <f t="shared" si="2"/>
        <v>1.6191054442420563</v>
      </c>
      <c r="AG62" s="32">
        <f t="shared" si="3"/>
        <v>15.58388990082979</v>
      </c>
      <c r="AH62" s="32">
        <f t="shared" si="4"/>
        <v>105.44424205626392</v>
      </c>
      <c r="AI62" s="32">
        <f t="shared" si="5"/>
        <v>32.179720704310867</v>
      </c>
      <c r="AJ62" s="32">
        <f t="shared" si="6"/>
        <v>23.274640760979558</v>
      </c>
      <c r="AK62" s="32">
        <f t="shared" si="7"/>
        <v>10.321797207043108</v>
      </c>
      <c r="AL62" s="32">
        <f t="shared" si="8"/>
        <v>19.226877150374417</v>
      </c>
      <c r="AM62" s="32">
        <f t="shared" si="9"/>
        <v>7.4883626796195104</v>
      </c>
      <c r="AN62" s="32">
        <f t="shared" si="10"/>
        <v>11.738514470754907</v>
      </c>
      <c r="AO62" s="32">
        <f t="shared" si="11"/>
        <v>60.716454159077109</v>
      </c>
      <c r="AP62" s="32">
        <f t="shared" si="12"/>
        <v>3.6429872495446265</v>
      </c>
      <c r="AQ62" s="32">
        <f t="shared" si="13"/>
        <v>68.204816838696615</v>
      </c>
      <c r="AR62" s="32">
        <f t="shared" si="14"/>
        <v>42.703906091884235</v>
      </c>
      <c r="AS62" s="32">
        <f t="shared" si="15"/>
        <v>18.012548067192878</v>
      </c>
      <c r="AT62" s="32">
        <f t="shared" si="16"/>
        <v>7.285974499089253</v>
      </c>
      <c r="AU62" s="32">
        <f t="shared" si="17"/>
        <v>109.49200566686905</v>
      </c>
      <c r="AV62" s="32">
        <f t="shared" si="18"/>
        <v>1.0119409026512851</v>
      </c>
      <c r="AW62" s="32">
        <f t="shared" si="19"/>
        <v>215.34102408419346</v>
      </c>
      <c r="AX62" s="32">
        <f t="shared" si="20"/>
        <v>2.0238818053025702</v>
      </c>
      <c r="AY62" s="32">
        <f t="shared" si="21"/>
        <v>0.60716454159077116</v>
      </c>
      <c r="BA62" s="33" t="s">
        <v>201</v>
      </c>
      <c r="BB62" s="32">
        <f t="shared" si="22"/>
        <v>41.688515993707398</v>
      </c>
      <c r="BC62" s="32">
        <f t="shared" si="23"/>
        <v>13.640010698047607</v>
      </c>
      <c r="BD62" s="32">
        <f t="shared" si="24"/>
        <v>56.432201123295002</v>
      </c>
      <c r="BE62" s="32">
        <f t="shared" si="25"/>
        <v>23.80315592404386</v>
      </c>
      <c r="BF62" s="32">
        <f t="shared" si="26"/>
        <v>138.61132462208559</v>
      </c>
      <c r="BG62" s="32">
        <f t="shared" si="27"/>
        <v>1.337255950788981</v>
      </c>
    </row>
    <row r="63" spans="1:59" x14ac:dyDescent="0.2">
      <c r="A63" s="33" t="s">
        <v>202</v>
      </c>
      <c r="B63" s="31">
        <v>9148</v>
      </c>
      <c r="C63" s="31">
        <v>7437</v>
      </c>
      <c r="D63" s="31">
        <v>7319</v>
      </c>
      <c r="E63" s="31">
        <v>7179</v>
      </c>
      <c r="F63" s="31">
        <v>364</v>
      </c>
      <c r="G63" s="31">
        <v>76</v>
      </c>
      <c r="H63" s="31">
        <v>29</v>
      </c>
      <c r="I63" s="31">
        <v>140</v>
      </c>
      <c r="J63" s="31">
        <v>1125</v>
      </c>
      <c r="K63" s="31">
        <v>301</v>
      </c>
      <c r="L63" s="31">
        <v>230</v>
      </c>
      <c r="M63" s="31">
        <v>97</v>
      </c>
      <c r="N63" s="31">
        <v>209</v>
      </c>
      <c r="O63" s="31">
        <v>121</v>
      </c>
      <c r="P63" s="31">
        <v>88</v>
      </c>
      <c r="Q63" s="31">
        <v>349</v>
      </c>
      <c r="R63" s="31">
        <v>54</v>
      </c>
      <c r="S63" s="31">
        <v>597</v>
      </c>
      <c r="T63" s="31">
        <v>362</v>
      </c>
      <c r="U63" s="31">
        <v>132</v>
      </c>
      <c r="V63" s="31">
        <v>95</v>
      </c>
      <c r="W63" s="31">
        <v>968</v>
      </c>
      <c r="X63" s="31">
        <v>42</v>
      </c>
      <c r="Y63" s="31">
        <v>1871</v>
      </c>
      <c r="Z63" s="31">
        <v>45</v>
      </c>
      <c r="AA63" s="31">
        <v>9</v>
      </c>
      <c r="AC63" s="33" t="s">
        <v>202</v>
      </c>
      <c r="AD63" s="32">
        <f t="shared" si="0"/>
        <v>39.790118058592043</v>
      </c>
      <c r="AE63" s="32">
        <f t="shared" si="1"/>
        <v>8.3078268473983385</v>
      </c>
      <c r="AF63" s="32">
        <f t="shared" si="2"/>
        <v>3.1700918233493658</v>
      </c>
      <c r="AG63" s="32">
        <f t="shared" si="3"/>
        <v>15.30389156099694</v>
      </c>
      <c r="AH63" s="32">
        <f t="shared" si="4"/>
        <v>122.97770004372541</v>
      </c>
      <c r="AI63" s="32">
        <f t="shared" si="5"/>
        <v>32.903366856143414</v>
      </c>
      <c r="AJ63" s="32">
        <f t="shared" si="6"/>
        <v>25.142107564494971</v>
      </c>
      <c r="AK63" s="32">
        <f t="shared" si="7"/>
        <v>10.60341058154788</v>
      </c>
      <c r="AL63" s="32">
        <f t="shared" si="8"/>
        <v>22.846523830345433</v>
      </c>
      <c r="AM63" s="32">
        <f t="shared" si="9"/>
        <v>13.226934849147353</v>
      </c>
      <c r="AN63" s="32">
        <f t="shared" si="10"/>
        <v>9.6195889811980759</v>
      </c>
      <c r="AO63" s="32">
        <f t="shared" si="11"/>
        <v>38.150415391342371</v>
      </c>
      <c r="AP63" s="32">
        <f t="shared" si="12"/>
        <v>5.9029296020988191</v>
      </c>
      <c r="AQ63" s="32">
        <f t="shared" si="13"/>
        <v>65.26016615653694</v>
      </c>
      <c r="AR63" s="32">
        <f t="shared" si="14"/>
        <v>39.571491036292088</v>
      </c>
      <c r="AS63" s="32">
        <f t="shared" si="15"/>
        <v>14.429383471797115</v>
      </c>
      <c r="AT63" s="32">
        <f t="shared" si="16"/>
        <v>10.384783559247923</v>
      </c>
      <c r="AU63" s="32">
        <f t="shared" si="17"/>
        <v>105.81547879317883</v>
      </c>
      <c r="AV63" s="32">
        <f t="shared" si="18"/>
        <v>4.5911674682990817</v>
      </c>
      <c r="AW63" s="32">
        <f t="shared" si="19"/>
        <v>204.52557936160909</v>
      </c>
      <c r="AX63" s="32">
        <f t="shared" si="20"/>
        <v>4.9191080017490156</v>
      </c>
      <c r="AY63" s="32">
        <f t="shared" si="21"/>
        <v>0.98382160034980326</v>
      </c>
      <c r="BA63" s="33" t="s">
        <v>202</v>
      </c>
      <c r="BB63" s="32">
        <f t="shared" si="22"/>
        <v>41.125836862959417</v>
      </c>
      <c r="BC63" s="32">
        <f t="shared" si="23"/>
        <v>13.511631146399221</v>
      </c>
      <c r="BD63" s="32">
        <f t="shared" si="24"/>
        <v>50.424850257696058</v>
      </c>
      <c r="BE63" s="32">
        <f t="shared" si="25"/>
        <v>18.386961972419559</v>
      </c>
      <c r="BF63" s="32">
        <f t="shared" si="26"/>
        <v>130.16001075702567</v>
      </c>
      <c r="BG63" s="32">
        <f t="shared" si="27"/>
        <v>5.8503969912244047</v>
      </c>
    </row>
    <row r="64" spans="1:59" x14ac:dyDescent="0.2">
      <c r="A64" s="33" t="s">
        <v>203</v>
      </c>
      <c r="B64" s="31">
        <v>7514</v>
      </c>
      <c r="C64" s="31">
        <v>6118</v>
      </c>
      <c r="D64" s="31">
        <v>6014</v>
      </c>
      <c r="E64" s="31">
        <v>5905</v>
      </c>
      <c r="F64" s="31">
        <v>350</v>
      </c>
      <c r="G64" s="31">
        <v>62</v>
      </c>
      <c r="H64" s="31">
        <v>37</v>
      </c>
      <c r="I64" s="31">
        <v>177</v>
      </c>
      <c r="J64" s="31">
        <v>1012</v>
      </c>
      <c r="K64" s="31">
        <v>342</v>
      </c>
      <c r="L64" s="31">
        <v>256</v>
      </c>
      <c r="M64" s="31">
        <v>59</v>
      </c>
      <c r="N64" s="31">
        <v>178</v>
      </c>
      <c r="O64" s="31">
        <v>118</v>
      </c>
      <c r="P64" s="31">
        <v>89</v>
      </c>
      <c r="Q64" s="31">
        <v>569</v>
      </c>
      <c r="R64" s="31">
        <v>73</v>
      </c>
      <c r="S64" s="31">
        <v>599</v>
      </c>
      <c r="T64" s="31">
        <v>697</v>
      </c>
      <c r="U64" s="31">
        <v>208</v>
      </c>
      <c r="V64" s="31">
        <v>104</v>
      </c>
      <c r="W64" s="31">
        <v>680</v>
      </c>
      <c r="X64" s="31">
        <v>29</v>
      </c>
      <c r="Y64" s="31">
        <v>2013</v>
      </c>
      <c r="Z64" s="31">
        <v>69</v>
      </c>
      <c r="AA64" s="31">
        <v>11</v>
      </c>
      <c r="AC64" s="33" t="s">
        <v>203</v>
      </c>
      <c r="AD64" s="32">
        <f t="shared" si="0"/>
        <v>46.57971785999468</v>
      </c>
      <c r="AE64" s="32">
        <f t="shared" si="1"/>
        <v>8.251264306627629</v>
      </c>
      <c r="AF64" s="32">
        <f t="shared" si="2"/>
        <v>4.9241416023422939</v>
      </c>
      <c r="AG64" s="32">
        <f t="shared" si="3"/>
        <v>23.556028746340168</v>
      </c>
      <c r="AH64" s="32">
        <f t="shared" si="4"/>
        <v>134.68192706947033</v>
      </c>
      <c r="AI64" s="32">
        <f t="shared" si="5"/>
        <v>45.51503859462337</v>
      </c>
      <c r="AJ64" s="32">
        <f t="shared" si="6"/>
        <v>34.069736491881827</v>
      </c>
      <c r="AK64" s="32">
        <f t="shared" si="7"/>
        <v>7.8520095821133884</v>
      </c>
      <c r="AL64" s="32">
        <f t="shared" si="8"/>
        <v>23.689113654511576</v>
      </c>
      <c r="AM64" s="32">
        <f t="shared" si="9"/>
        <v>15.704019164226777</v>
      </c>
      <c r="AN64" s="32">
        <f t="shared" si="10"/>
        <v>11.844556827255788</v>
      </c>
      <c r="AO64" s="32">
        <f t="shared" si="11"/>
        <v>75.725312749534197</v>
      </c>
      <c r="AP64" s="32">
        <f t="shared" si="12"/>
        <v>9.715198296513174</v>
      </c>
      <c r="AQ64" s="32">
        <f t="shared" si="13"/>
        <v>79.717859994676601</v>
      </c>
      <c r="AR64" s="32">
        <f t="shared" si="14"/>
        <v>92.76018099547511</v>
      </c>
      <c r="AS64" s="32">
        <f t="shared" si="15"/>
        <v>27.681660899653981</v>
      </c>
      <c r="AT64" s="32">
        <f t="shared" si="16"/>
        <v>13.84083044982699</v>
      </c>
      <c r="AU64" s="32">
        <f t="shared" si="17"/>
        <v>90.497737556561077</v>
      </c>
      <c r="AV64" s="32">
        <f t="shared" si="18"/>
        <v>3.8594623369709873</v>
      </c>
      <c r="AW64" s="32">
        <f t="shared" si="19"/>
        <v>267.89992014905511</v>
      </c>
      <c r="AX64" s="32">
        <f t="shared" si="20"/>
        <v>9.1828586638275222</v>
      </c>
      <c r="AY64" s="32">
        <f t="shared" si="21"/>
        <v>1.463933989885547</v>
      </c>
      <c r="BA64" s="33" t="s">
        <v>203</v>
      </c>
      <c r="BB64" s="32">
        <f t="shared" si="22"/>
        <v>56.867309610907881</v>
      </c>
      <c r="BC64" s="32">
        <f t="shared" si="23"/>
        <v>9.9915325994919559</v>
      </c>
      <c r="BD64" s="32">
        <f t="shared" si="24"/>
        <v>118.03556308213378</v>
      </c>
      <c r="BE64" s="32">
        <f t="shared" si="25"/>
        <v>35.224386113463169</v>
      </c>
      <c r="BF64" s="32">
        <f t="shared" si="26"/>
        <v>111.14743380189604</v>
      </c>
      <c r="BG64" s="32">
        <f t="shared" si="27"/>
        <v>4.9110922946655373</v>
      </c>
    </row>
    <row r="65" spans="1:59" x14ac:dyDescent="0.2">
      <c r="A65" s="33" t="s">
        <v>204</v>
      </c>
      <c r="B65" s="31">
        <v>2512</v>
      </c>
      <c r="C65" s="31">
        <v>2028</v>
      </c>
      <c r="D65" s="31">
        <v>1999</v>
      </c>
      <c r="E65" s="31">
        <v>1973</v>
      </c>
      <c r="F65" s="31">
        <v>133</v>
      </c>
      <c r="G65" s="31">
        <v>17</v>
      </c>
      <c r="H65" s="31">
        <v>13</v>
      </c>
      <c r="I65" s="31">
        <v>56</v>
      </c>
      <c r="J65" s="31">
        <v>294</v>
      </c>
      <c r="K65" s="31">
        <v>108</v>
      </c>
      <c r="L65" s="31">
        <v>47</v>
      </c>
      <c r="M65" s="31">
        <v>18</v>
      </c>
      <c r="N65" s="31">
        <v>62</v>
      </c>
      <c r="O65" s="31">
        <v>25</v>
      </c>
      <c r="P65" s="31">
        <v>23</v>
      </c>
      <c r="Q65" s="31">
        <v>105</v>
      </c>
      <c r="R65" s="31">
        <v>26</v>
      </c>
      <c r="S65" s="31">
        <v>215</v>
      </c>
      <c r="T65" s="31">
        <v>23</v>
      </c>
      <c r="U65" s="31">
        <v>42</v>
      </c>
      <c r="V65" s="31">
        <v>31</v>
      </c>
      <c r="W65" s="31">
        <v>170</v>
      </c>
      <c r="X65" s="31">
        <v>6</v>
      </c>
      <c r="Y65" s="31">
        <v>551</v>
      </c>
      <c r="Z65" s="31">
        <v>23</v>
      </c>
      <c r="AA65" s="31">
        <v>2</v>
      </c>
      <c r="AC65" s="33" t="s">
        <v>204</v>
      </c>
      <c r="AD65" s="32">
        <f t="shared" si="0"/>
        <v>52.945859872611464</v>
      </c>
      <c r="AE65" s="32">
        <f t="shared" si="1"/>
        <v>6.7675159235668794</v>
      </c>
      <c r="AF65" s="32">
        <f t="shared" si="2"/>
        <v>5.1751592356687892</v>
      </c>
      <c r="AG65" s="32">
        <f t="shared" si="3"/>
        <v>22.292993630573246</v>
      </c>
      <c r="AH65" s="32">
        <f t="shared" si="4"/>
        <v>117.03821656050955</v>
      </c>
      <c r="AI65" s="32">
        <f t="shared" si="5"/>
        <v>42.993630573248403</v>
      </c>
      <c r="AJ65" s="32">
        <f t="shared" si="6"/>
        <v>18.710191082802549</v>
      </c>
      <c r="AK65" s="32">
        <f t="shared" si="7"/>
        <v>7.1656050955414017</v>
      </c>
      <c r="AL65" s="32">
        <f t="shared" si="8"/>
        <v>24.681528662420384</v>
      </c>
      <c r="AM65" s="32">
        <f t="shared" si="9"/>
        <v>9.9522292993630561</v>
      </c>
      <c r="AN65" s="32">
        <f t="shared" si="10"/>
        <v>9.1560509554140133</v>
      </c>
      <c r="AO65" s="32">
        <f t="shared" si="11"/>
        <v>41.79936305732484</v>
      </c>
      <c r="AP65" s="32">
        <f t="shared" si="12"/>
        <v>10.350318471337578</v>
      </c>
      <c r="AQ65" s="32">
        <f t="shared" si="13"/>
        <v>85.589171974522287</v>
      </c>
      <c r="AR65" s="32">
        <f t="shared" si="14"/>
        <v>9.1560509554140133</v>
      </c>
      <c r="AS65" s="32">
        <f t="shared" si="15"/>
        <v>16.719745222929937</v>
      </c>
      <c r="AT65" s="32">
        <f t="shared" si="16"/>
        <v>12.340764331210192</v>
      </c>
      <c r="AU65" s="32">
        <f t="shared" si="17"/>
        <v>67.675159235668787</v>
      </c>
      <c r="AV65" s="32">
        <f t="shared" si="18"/>
        <v>2.3885350318471334</v>
      </c>
      <c r="AW65" s="32">
        <f t="shared" si="19"/>
        <v>219.34713375796179</v>
      </c>
      <c r="AX65" s="32">
        <f t="shared" si="20"/>
        <v>9.1560509554140133</v>
      </c>
      <c r="AY65" s="32">
        <f t="shared" si="21"/>
        <v>0.79617834394904463</v>
      </c>
      <c r="BA65" s="33" t="s">
        <v>204</v>
      </c>
      <c r="BB65" s="32">
        <f t="shared" si="22"/>
        <v>54.027013506753377</v>
      </c>
      <c r="BC65" s="32">
        <f t="shared" si="23"/>
        <v>9.123162696401419</v>
      </c>
      <c r="BD65" s="32">
        <f t="shared" si="24"/>
        <v>11.657374556512924</v>
      </c>
      <c r="BE65" s="32">
        <f t="shared" si="25"/>
        <v>21.287379624936648</v>
      </c>
      <c r="BF65" s="32">
        <f t="shared" si="26"/>
        <v>83.826429980276131</v>
      </c>
      <c r="BG65" s="32">
        <f t="shared" si="27"/>
        <v>3.0410542321338068</v>
      </c>
    </row>
    <row r="66" spans="1:59" x14ac:dyDescent="0.2">
      <c r="A66" s="33" t="s">
        <v>205</v>
      </c>
      <c r="B66" s="31">
        <v>2183</v>
      </c>
      <c r="C66" s="31">
        <v>1735</v>
      </c>
      <c r="D66" s="31">
        <v>1705</v>
      </c>
      <c r="E66" s="31">
        <v>1689</v>
      </c>
      <c r="F66" s="31">
        <v>99</v>
      </c>
      <c r="G66" s="31">
        <v>16</v>
      </c>
      <c r="H66" s="31">
        <v>5</v>
      </c>
      <c r="I66" s="31">
        <v>40</v>
      </c>
      <c r="J66" s="31">
        <v>229</v>
      </c>
      <c r="K66" s="31">
        <v>87</v>
      </c>
      <c r="L66" s="31">
        <v>61</v>
      </c>
      <c r="M66" s="31">
        <v>39</v>
      </c>
      <c r="N66" s="31">
        <v>36</v>
      </c>
      <c r="O66" s="31">
        <v>28</v>
      </c>
      <c r="P66" s="31">
        <v>29</v>
      </c>
      <c r="Q66" s="31">
        <v>170</v>
      </c>
      <c r="R66" s="31">
        <v>11</v>
      </c>
      <c r="S66" s="31">
        <v>159</v>
      </c>
      <c r="T66" s="31">
        <v>174</v>
      </c>
      <c r="U66" s="31">
        <v>43</v>
      </c>
      <c r="V66" s="31">
        <v>22</v>
      </c>
      <c r="W66" s="31">
        <v>305</v>
      </c>
      <c r="X66" s="31">
        <v>16</v>
      </c>
      <c r="Y66" s="31">
        <v>519</v>
      </c>
      <c r="Z66" s="31">
        <v>9</v>
      </c>
      <c r="AA66" s="31">
        <v>6</v>
      </c>
      <c r="AC66" s="33" t="s">
        <v>205</v>
      </c>
      <c r="AD66" s="32">
        <f t="shared" si="0"/>
        <v>45.350435180943656</v>
      </c>
      <c r="AE66" s="32">
        <f t="shared" si="1"/>
        <v>7.3293632615666517</v>
      </c>
      <c r="AF66" s="32">
        <f t="shared" si="2"/>
        <v>2.2904260192395784</v>
      </c>
      <c r="AG66" s="32">
        <f t="shared" si="3"/>
        <v>18.323408153916628</v>
      </c>
      <c r="AH66" s="32">
        <f t="shared" si="4"/>
        <v>104.90151168117271</v>
      </c>
      <c r="AI66" s="32">
        <f t="shared" si="5"/>
        <v>39.853412734768668</v>
      </c>
      <c r="AJ66" s="32">
        <f t="shared" si="6"/>
        <v>27.943197434722858</v>
      </c>
      <c r="AK66" s="32">
        <f t="shared" si="7"/>
        <v>17.865322950068713</v>
      </c>
      <c r="AL66" s="32">
        <f t="shared" si="8"/>
        <v>16.491067338524967</v>
      </c>
      <c r="AM66" s="32">
        <f t="shared" si="9"/>
        <v>12.82638570774164</v>
      </c>
      <c r="AN66" s="32">
        <f t="shared" si="10"/>
        <v>13.284470911589555</v>
      </c>
      <c r="AO66" s="32">
        <f t="shared" si="11"/>
        <v>77.874484654145675</v>
      </c>
      <c r="AP66" s="32">
        <f t="shared" si="12"/>
        <v>5.0389372423270729</v>
      </c>
      <c r="AQ66" s="32">
        <f t="shared" si="13"/>
        <v>72.835547411818595</v>
      </c>
      <c r="AR66" s="32">
        <f t="shared" si="14"/>
        <v>79.706825469537335</v>
      </c>
      <c r="AS66" s="32">
        <f t="shared" si="15"/>
        <v>19.697663765460376</v>
      </c>
      <c r="AT66" s="32">
        <f t="shared" si="16"/>
        <v>10.077874484654146</v>
      </c>
      <c r="AU66" s="32">
        <f t="shared" si="17"/>
        <v>139.71598717361431</v>
      </c>
      <c r="AV66" s="32">
        <f t="shared" si="18"/>
        <v>7.3293632615666517</v>
      </c>
      <c r="AW66" s="32">
        <f t="shared" si="19"/>
        <v>237.74622079706825</v>
      </c>
      <c r="AX66" s="32">
        <f t="shared" si="20"/>
        <v>4.1227668346312418</v>
      </c>
      <c r="AY66" s="32">
        <f t="shared" si="21"/>
        <v>2.748511223087494</v>
      </c>
      <c r="BA66" s="33" t="s">
        <v>205</v>
      </c>
      <c r="BB66" s="32">
        <f t="shared" si="22"/>
        <v>51.02639296187683</v>
      </c>
      <c r="BC66" s="32">
        <f t="shared" si="23"/>
        <v>23.090586145648313</v>
      </c>
      <c r="BD66" s="32">
        <f t="shared" si="24"/>
        <v>103.01953818827708</v>
      </c>
      <c r="BE66" s="32">
        <f t="shared" si="25"/>
        <v>25.458851391355832</v>
      </c>
      <c r="BF66" s="32">
        <f t="shared" si="26"/>
        <v>175.79250720461096</v>
      </c>
      <c r="BG66" s="32">
        <f t="shared" si="27"/>
        <v>9.4730609828300754</v>
      </c>
    </row>
    <row r="67" spans="1:59" x14ac:dyDescent="0.2">
      <c r="A67" s="33" t="s">
        <v>206</v>
      </c>
      <c r="B67" s="31">
        <v>4521</v>
      </c>
      <c r="C67" s="31">
        <v>3438</v>
      </c>
      <c r="D67" s="31">
        <v>3362</v>
      </c>
      <c r="E67" s="31">
        <v>3280</v>
      </c>
      <c r="F67" s="31">
        <v>172</v>
      </c>
      <c r="G67" s="31">
        <v>25</v>
      </c>
      <c r="H67" s="31">
        <v>9</v>
      </c>
      <c r="I67" s="31">
        <v>65</v>
      </c>
      <c r="J67" s="31">
        <v>420</v>
      </c>
      <c r="K67" s="31">
        <v>123</v>
      </c>
      <c r="L67" s="31">
        <v>64</v>
      </c>
      <c r="M67" s="31">
        <v>46</v>
      </c>
      <c r="N67" s="31">
        <v>84</v>
      </c>
      <c r="O67" s="31">
        <v>36</v>
      </c>
      <c r="P67" s="31">
        <v>36</v>
      </c>
      <c r="Q67" s="31">
        <v>262</v>
      </c>
      <c r="R67" s="31">
        <v>35</v>
      </c>
      <c r="S67" s="31">
        <v>271</v>
      </c>
      <c r="T67" s="31">
        <v>265</v>
      </c>
      <c r="U67" s="31">
        <v>58</v>
      </c>
      <c r="V67" s="31">
        <v>55</v>
      </c>
      <c r="W67" s="31">
        <v>204</v>
      </c>
      <c r="X67" s="31">
        <v>13</v>
      </c>
      <c r="Y67" s="31">
        <v>840</v>
      </c>
      <c r="Z67" s="31">
        <v>14</v>
      </c>
      <c r="AA67" s="31">
        <v>4</v>
      </c>
      <c r="AC67" s="33" t="s">
        <v>206</v>
      </c>
      <c r="AD67" s="32">
        <f t="shared" si="0"/>
        <v>38.044680380446806</v>
      </c>
      <c r="AE67" s="32">
        <f t="shared" si="1"/>
        <v>5.5297500552975007</v>
      </c>
      <c r="AF67" s="32">
        <f t="shared" si="2"/>
        <v>1.9907100199071004</v>
      </c>
      <c r="AG67" s="32">
        <f t="shared" si="3"/>
        <v>14.377350143773501</v>
      </c>
      <c r="AH67" s="32">
        <f t="shared" si="4"/>
        <v>92.899800928998005</v>
      </c>
      <c r="AI67" s="32">
        <f t="shared" si="5"/>
        <v>27.206370272063701</v>
      </c>
      <c r="AJ67" s="32">
        <f t="shared" si="6"/>
        <v>14.156160141561601</v>
      </c>
      <c r="AK67" s="32">
        <f t="shared" si="7"/>
        <v>10.1747401017474</v>
      </c>
      <c r="AL67" s="32">
        <f t="shared" si="8"/>
        <v>18.5799601857996</v>
      </c>
      <c r="AM67" s="32">
        <f t="shared" si="9"/>
        <v>7.9628400796284016</v>
      </c>
      <c r="AN67" s="32">
        <f t="shared" si="10"/>
        <v>7.9628400796284016</v>
      </c>
      <c r="AO67" s="32">
        <f t="shared" si="11"/>
        <v>57.951780579517802</v>
      </c>
      <c r="AP67" s="32">
        <f t="shared" si="12"/>
        <v>7.7416500774165007</v>
      </c>
      <c r="AQ67" s="32">
        <f t="shared" si="13"/>
        <v>59.942490599424907</v>
      </c>
      <c r="AR67" s="32">
        <f t="shared" si="14"/>
        <v>58.615350586153504</v>
      </c>
      <c r="AS67" s="32">
        <f t="shared" si="15"/>
        <v>12.829020128290201</v>
      </c>
      <c r="AT67" s="32">
        <f t="shared" si="16"/>
        <v>12.165450121654501</v>
      </c>
      <c r="AU67" s="32">
        <f t="shared" si="17"/>
        <v>45.122760451227599</v>
      </c>
      <c r="AV67" s="32">
        <f t="shared" si="18"/>
        <v>2.8754700287547004</v>
      </c>
      <c r="AW67" s="32">
        <f t="shared" si="19"/>
        <v>185.79960185799601</v>
      </c>
      <c r="AX67" s="32">
        <f t="shared" si="20"/>
        <v>3.0966600309666004</v>
      </c>
      <c r="AY67" s="32">
        <f t="shared" si="21"/>
        <v>0.88476000884760009</v>
      </c>
      <c r="BA67" s="33" t="s">
        <v>206</v>
      </c>
      <c r="BB67" s="32">
        <f t="shared" si="22"/>
        <v>36.585365853658537</v>
      </c>
      <c r="BC67" s="32">
        <f t="shared" si="23"/>
        <v>14.02439024390244</v>
      </c>
      <c r="BD67" s="32">
        <f t="shared" si="24"/>
        <v>80.792682926829272</v>
      </c>
      <c r="BE67" s="32">
        <f t="shared" si="25"/>
        <v>17.68292682926829</v>
      </c>
      <c r="BF67" s="32">
        <f t="shared" si="26"/>
        <v>59.336823734729499</v>
      </c>
      <c r="BG67" s="32">
        <f t="shared" si="27"/>
        <v>3.9634146341463414</v>
      </c>
    </row>
    <row r="68" spans="1:59" x14ac:dyDescent="0.2">
      <c r="A68" s="33" t="s">
        <v>207</v>
      </c>
      <c r="B68" s="31">
        <v>6176</v>
      </c>
      <c r="C68" s="31">
        <v>4681</v>
      </c>
      <c r="D68" s="31">
        <v>4596</v>
      </c>
      <c r="E68" s="31">
        <v>4500</v>
      </c>
      <c r="F68" s="31">
        <v>175</v>
      </c>
      <c r="G68" s="31">
        <v>55</v>
      </c>
      <c r="H68" s="31">
        <v>25</v>
      </c>
      <c r="I68" s="31">
        <v>96</v>
      </c>
      <c r="J68" s="31">
        <v>601</v>
      </c>
      <c r="K68" s="31">
        <v>178</v>
      </c>
      <c r="L68" s="31">
        <v>71</v>
      </c>
      <c r="M68" s="31">
        <v>53</v>
      </c>
      <c r="N68" s="31">
        <v>137</v>
      </c>
      <c r="O68" s="31">
        <v>50</v>
      </c>
      <c r="P68" s="31">
        <v>36</v>
      </c>
      <c r="Q68" s="31">
        <v>417</v>
      </c>
      <c r="R68" s="31">
        <v>23</v>
      </c>
      <c r="S68" s="31">
        <v>308</v>
      </c>
      <c r="T68" s="31">
        <v>518</v>
      </c>
      <c r="U68" s="31">
        <v>144</v>
      </c>
      <c r="V68" s="31">
        <v>78</v>
      </c>
      <c r="W68" s="31">
        <v>323</v>
      </c>
      <c r="X68" s="31">
        <v>19</v>
      </c>
      <c r="Y68" s="31">
        <v>1134</v>
      </c>
      <c r="Z68" s="31">
        <v>32</v>
      </c>
      <c r="AA68" s="31">
        <v>3</v>
      </c>
      <c r="AC68" s="33" t="s">
        <v>207</v>
      </c>
      <c r="AD68" s="32">
        <f t="shared" ref="AD68:AD131" si="28">F68/B68*1000</f>
        <v>28.335492227979273</v>
      </c>
      <c r="AE68" s="32">
        <f t="shared" ref="AE68:AE131" si="29">G68/B68*1000</f>
        <v>8.9054404145077726</v>
      </c>
      <c r="AF68" s="32">
        <f t="shared" ref="AF68:AF131" si="30">H68/B68*1000</f>
        <v>4.0479274611398957</v>
      </c>
      <c r="AG68" s="32">
        <f t="shared" ref="AG68:AG131" si="31">I68/B68*1000</f>
        <v>15.544041450777202</v>
      </c>
      <c r="AH68" s="32">
        <f t="shared" ref="AH68:AH131" si="32">J68/B68*1000</f>
        <v>97.312176165803109</v>
      </c>
      <c r="AI68" s="32">
        <f t="shared" ref="AI68:AI131" si="33">K68/B68*1000</f>
        <v>28.82124352331606</v>
      </c>
      <c r="AJ68" s="32">
        <f t="shared" ref="AJ68:AJ131" si="34">L68/B68*1000</f>
        <v>11.496113989637305</v>
      </c>
      <c r="AK68" s="32">
        <f t="shared" ref="AK68:AK131" si="35">M68/B68*1000</f>
        <v>8.5816062176165797</v>
      </c>
      <c r="AL68" s="32">
        <f t="shared" ref="AL68:AL131" si="36">N68/B68*1000</f>
        <v>22.182642487046632</v>
      </c>
      <c r="AM68" s="32">
        <f t="shared" ref="AM68:AM131" si="37">O68/B68*1000</f>
        <v>8.0958549222797913</v>
      </c>
      <c r="AN68" s="32">
        <f t="shared" ref="AN68:AN131" si="38">P68/B68*1000</f>
        <v>5.8290155440414511</v>
      </c>
      <c r="AO68" s="32">
        <f t="shared" ref="AO68:AO131" si="39">Q68/B68*1000</f>
        <v>67.519430051813472</v>
      </c>
      <c r="AP68" s="32">
        <f t="shared" ref="AP68:AP131" si="40">R68/B68*1000</f>
        <v>3.7240932642487046</v>
      </c>
      <c r="AQ68" s="32">
        <f t="shared" ref="AQ68:AQ131" si="41">S68/B68*1000</f>
        <v>49.870466321243519</v>
      </c>
      <c r="AR68" s="32">
        <f t="shared" ref="AR68:AR131" si="42">T68/B68*1000</f>
        <v>83.873056994818654</v>
      </c>
      <c r="AS68" s="32">
        <f t="shared" ref="AS68:AS131" si="43">U68/B68*1000</f>
        <v>23.316062176165804</v>
      </c>
      <c r="AT68" s="32">
        <f t="shared" ref="AT68:AT131" si="44">V68/B68*1000</f>
        <v>12.629533678756477</v>
      </c>
      <c r="AU68" s="32">
        <f t="shared" ref="AU68:AU131" si="45">W68/B68*1000</f>
        <v>52.299222797927463</v>
      </c>
      <c r="AV68" s="32">
        <f t="shared" ref="AV68:AV131" si="46">X68/B68*1000</f>
        <v>3.0764248704663215</v>
      </c>
      <c r="AW68" s="32">
        <f t="shared" ref="AW68:AW131" si="47">Y68/B68*1000</f>
        <v>183.61398963730568</v>
      </c>
      <c r="AX68" s="32">
        <f t="shared" ref="AX68:AX131" si="48">Z68/B68*1000</f>
        <v>5.1813471502590671</v>
      </c>
      <c r="AY68" s="32">
        <f t="shared" ref="AY68:AY131" si="49">AA68/B68*1000</f>
        <v>0.48575129533678757</v>
      </c>
      <c r="BA68" s="33" t="s">
        <v>207</v>
      </c>
      <c r="BB68" s="32">
        <f t="shared" ref="BB68:BB131" si="50">K68/D68*1000</f>
        <v>38.729329852045254</v>
      </c>
      <c r="BC68" s="32">
        <f t="shared" ref="BC68:BC131" si="51">M68/E68*1000</f>
        <v>11.777777777777777</v>
      </c>
      <c r="BD68" s="32">
        <f t="shared" ref="BD68:BD131" si="52">T68/E68*1000</f>
        <v>115.11111111111111</v>
      </c>
      <c r="BE68" s="32">
        <f t="shared" ref="BE68:BE131" si="53">U68/E68*1000</f>
        <v>32</v>
      </c>
      <c r="BF68" s="32">
        <f t="shared" ref="BF68:BF131" si="54">W68/C68*1000</f>
        <v>69.002349925229652</v>
      </c>
      <c r="BG68" s="32">
        <f t="shared" ref="BG68:BG131" si="55">X68/E68*1000</f>
        <v>4.2222222222222214</v>
      </c>
    </row>
    <row r="69" spans="1:59" x14ac:dyDescent="0.2">
      <c r="A69" s="33" t="s">
        <v>208</v>
      </c>
      <c r="B69" s="31">
        <v>1561</v>
      </c>
      <c r="C69" s="31">
        <v>1264</v>
      </c>
      <c r="D69" s="31">
        <v>1238</v>
      </c>
      <c r="E69" s="31">
        <v>1221</v>
      </c>
      <c r="F69" s="31">
        <v>58</v>
      </c>
      <c r="G69" s="31">
        <v>4</v>
      </c>
      <c r="H69" s="31">
        <v>1</v>
      </c>
      <c r="I69" s="31">
        <v>26</v>
      </c>
      <c r="J69" s="31">
        <v>189</v>
      </c>
      <c r="K69" s="31">
        <v>46</v>
      </c>
      <c r="L69" s="31">
        <v>11</v>
      </c>
      <c r="M69" s="31">
        <v>11</v>
      </c>
      <c r="N69" s="31">
        <v>42</v>
      </c>
      <c r="O69" s="31">
        <v>15</v>
      </c>
      <c r="P69" s="31">
        <v>14</v>
      </c>
      <c r="Q69" s="31">
        <v>41</v>
      </c>
      <c r="R69" s="31">
        <v>7</v>
      </c>
      <c r="S69" s="31">
        <v>92</v>
      </c>
      <c r="T69" s="31">
        <v>23</v>
      </c>
      <c r="U69" s="31">
        <v>15</v>
      </c>
      <c r="V69" s="31">
        <v>17</v>
      </c>
      <c r="W69" s="31">
        <v>154</v>
      </c>
      <c r="X69" s="31">
        <v>1</v>
      </c>
      <c r="Y69" s="31">
        <v>297</v>
      </c>
      <c r="Z69" s="31">
        <v>12</v>
      </c>
      <c r="AA69" s="31">
        <v>0</v>
      </c>
      <c r="AC69" s="33" t="s">
        <v>208</v>
      </c>
      <c r="AD69" s="32">
        <f t="shared" si="28"/>
        <v>37.155669442664959</v>
      </c>
      <c r="AE69" s="32">
        <f t="shared" si="29"/>
        <v>2.5624599615631003</v>
      </c>
      <c r="AF69" s="32">
        <f t="shared" si="30"/>
        <v>0.64061499039077507</v>
      </c>
      <c r="AG69" s="32">
        <f t="shared" si="31"/>
        <v>16.655989750160153</v>
      </c>
      <c r="AH69" s="32">
        <f t="shared" si="32"/>
        <v>121.0762331838565</v>
      </c>
      <c r="AI69" s="32">
        <f t="shared" si="33"/>
        <v>29.468289557975655</v>
      </c>
      <c r="AJ69" s="32">
        <f t="shared" si="34"/>
        <v>7.0467648942985264</v>
      </c>
      <c r="AK69" s="32">
        <f t="shared" si="35"/>
        <v>7.0467648942985264</v>
      </c>
      <c r="AL69" s="32">
        <f t="shared" si="36"/>
        <v>26.905829596412559</v>
      </c>
      <c r="AM69" s="32">
        <f t="shared" si="37"/>
        <v>9.609224855861628</v>
      </c>
      <c r="AN69" s="32">
        <f t="shared" si="38"/>
        <v>8.9686098654708513</v>
      </c>
      <c r="AO69" s="32">
        <f t="shared" si="39"/>
        <v>26.265214606021779</v>
      </c>
      <c r="AP69" s="32">
        <f t="shared" si="40"/>
        <v>4.4843049327354256</v>
      </c>
      <c r="AQ69" s="32">
        <f t="shared" si="41"/>
        <v>58.936579115951311</v>
      </c>
      <c r="AR69" s="32">
        <f t="shared" si="42"/>
        <v>14.734144778987828</v>
      </c>
      <c r="AS69" s="32">
        <f t="shared" si="43"/>
        <v>9.609224855861628</v>
      </c>
      <c r="AT69" s="32">
        <f t="shared" si="44"/>
        <v>10.890454836643178</v>
      </c>
      <c r="AU69" s="32">
        <f t="shared" si="45"/>
        <v>98.654708520179369</v>
      </c>
      <c r="AV69" s="32">
        <f t="shared" si="46"/>
        <v>0.64061499039077507</v>
      </c>
      <c r="AW69" s="32">
        <f t="shared" si="47"/>
        <v>190.26265214606022</v>
      </c>
      <c r="AX69" s="32">
        <f t="shared" si="48"/>
        <v>7.6873798846893022</v>
      </c>
      <c r="AY69" s="32">
        <f t="shared" si="49"/>
        <v>0</v>
      </c>
      <c r="BA69" s="33" t="s">
        <v>208</v>
      </c>
      <c r="BB69" s="32">
        <f t="shared" si="50"/>
        <v>37.156704361873985</v>
      </c>
      <c r="BC69" s="32">
        <f t="shared" si="51"/>
        <v>9.0090090090090094</v>
      </c>
      <c r="BD69" s="32">
        <f t="shared" si="52"/>
        <v>18.837018837018835</v>
      </c>
      <c r="BE69" s="32">
        <f t="shared" si="53"/>
        <v>12.285012285012284</v>
      </c>
      <c r="BF69" s="32">
        <f t="shared" si="54"/>
        <v>121.83544303797468</v>
      </c>
      <c r="BG69" s="32">
        <f t="shared" si="55"/>
        <v>0.819000819000819</v>
      </c>
    </row>
    <row r="70" spans="1:59" x14ac:dyDescent="0.2">
      <c r="A70" s="33" t="s">
        <v>209</v>
      </c>
      <c r="B70" s="31">
        <v>4569</v>
      </c>
      <c r="C70" s="31">
        <v>3504</v>
      </c>
      <c r="D70" s="31">
        <v>3446</v>
      </c>
      <c r="E70" s="31">
        <v>3381</v>
      </c>
      <c r="F70" s="31">
        <v>166</v>
      </c>
      <c r="G70" s="31">
        <v>23</v>
      </c>
      <c r="H70" s="31">
        <v>11</v>
      </c>
      <c r="I70" s="31">
        <v>77</v>
      </c>
      <c r="J70" s="31">
        <v>531</v>
      </c>
      <c r="K70" s="31">
        <v>156</v>
      </c>
      <c r="L70" s="31">
        <v>82</v>
      </c>
      <c r="M70" s="31">
        <v>38</v>
      </c>
      <c r="N70" s="31">
        <v>112</v>
      </c>
      <c r="O70" s="31">
        <v>51</v>
      </c>
      <c r="P70" s="31">
        <v>33</v>
      </c>
      <c r="Q70" s="31">
        <v>286</v>
      </c>
      <c r="R70" s="31">
        <v>20</v>
      </c>
      <c r="S70" s="31">
        <v>285</v>
      </c>
      <c r="T70" s="31">
        <v>222</v>
      </c>
      <c r="U70" s="31">
        <v>71</v>
      </c>
      <c r="V70" s="31">
        <v>47</v>
      </c>
      <c r="W70" s="31">
        <v>539</v>
      </c>
      <c r="X70" s="31">
        <v>13</v>
      </c>
      <c r="Y70" s="31">
        <v>945</v>
      </c>
      <c r="Z70" s="31">
        <v>25</v>
      </c>
      <c r="AA70" s="31">
        <v>3</v>
      </c>
      <c r="AC70" s="33" t="s">
        <v>209</v>
      </c>
      <c r="AD70" s="32">
        <f t="shared" si="28"/>
        <v>36.331801269424382</v>
      </c>
      <c r="AE70" s="32">
        <f t="shared" si="29"/>
        <v>5.0339242722696431</v>
      </c>
      <c r="AF70" s="32">
        <f t="shared" si="30"/>
        <v>2.4075289997811335</v>
      </c>
      <c r="AG70" s="32">
        <f t="shared" si="31"/>
        <v>16.852702998467937</v>
      </c>
      <c r="AH70" s="32">
        <f t="shared" si="32"/>
        <v>116.21799080761654</v>
      </c>
      <c r="AI70" s="32">
        <f t="shared" si="33"/>
        <v>34.143138542350627</v>
      </c>
      <c r="AJ70" s="32">
        <f t="shared" si="34"/>
        <v>17.947034362004814</v>
      </c>
      <c r="AK70" s="32">
        <f t="shared" si="35"/>
        <v>8.3169183628802816</v>
      </c>
      <c r="AL70" s="32">
        <f t="shared" si="36"/>
        <v>24.513022543226089</v>
      </c>
      <c r="AM70" s="32">
        <f t="shared" si="37"/>
        <v>11.162179908076165</v>
      </c>
      <c r="AN70" s="32">
        <f t="shared" si="38"/>
        <v>7.2225869993434006</v>
      </c>
      <c r="AO70" s="32">
        <f t="shared" si="39"/>
        <v>62.595753994309469</v>
      </c>
      <c r="AP70" s="32">
        <f t="shared" si="40"/>
        <v>4.3773254541475159</v>
      </c>
      <c r="AQ70" s="32">
        <f t="shared" si="41"/>
        <v>62.376887721602102</v>
      </c>
      <c r="AR70" s="32">
        <f t="shared" si="42"/>
        <v>48.588312541037425</v>
      </c>
      <c r="AS70" s="32">
        <f t="shared" si="43"/>
        <v>15.539505362223682</v>
      </c>
      <c r="AT70" s="32">
        <f t="shared" si="44"/>
        <v>10.286714817246661</v>
      </c>
      <c r="AU70" s="32">
        <f t="shared" si="45"/>
        <v>117.96892098927556</v>
      </c>
      <c r="AV70" s="32">
        <f t="shared" si="46"/>
        <v>2.8452615451958856</v>
      </c>
      <c r="AW70" s="32">
        <f t="shared" si="47"/>
        <v>206.82862770847012</v>
      </c>
      <c r="AX70" s="32">
        <f t="shared" si="48"/>
        <v>5.4716568176843952</v>
      </c>
      <c r="AY70" s="32">
        <f t="shared" si="49"/>
        <v>0.65659881812212728</v>
      </c>
      <c r="BA70" s="33" t="s">
        <v>209</v>
      </c>
      <c r="BB70" s="32">
        <f t="shared" si="50"/>
        <v>45.269878119558911</v>
      </c>
      <c r="BC70" s="32">
        <f t="shared" si="51"/>
        <v>11.239278320023661</v>
      </c>
      <c r="BD70" s="32">
        <f t="shared" si="52"/>
        <v>65.661047027506655</v>
      </c>
      <c r="BE70" s="32">
        <f t="shared" si="53"/>
        <v>20.999704229517896</v>
      </c>
      <c r="BF70" s="32">
        <f t="shared" si="54"/>
        <v>153.82420091324201</v>
      </c>
      <c r="BG70" s="32">
        <f t="shared" si="55"/>
        <v>3.8450162673765163</v>
      </c>
    </row>
    <row r="71" spans="1:59" x14ac:dyDescent="0.2">
      <c r="A71" s="33" t="s">
        <v>210</v>
      </c>
      <c r="B71" s="31">
        <v>4024</v>
      </c>
      <c r="C71" s="31">
        <v>3488</v>
      </c>
      <c r="D71" s="31">
        <v>3449</v>
      </c>
      <c r="E71" s="31">
        <v>3411</v>
      </c>
      <c r="F71" s="31">
        <v>146</v>
      </c>
      <c r="G71" s="31">
        <v>24</v>
      </c>
      <c r="H71" s="31">
        <v>7</v>
      </c>
      <c r="I71" s="31">
        <v>65</v>
      </c>
      <c r="J71" s="31">
        <v>454</v>
      </c>
      <c r="K71" s="31">
        <v>142</v>
      </c>
      <c r="L71" s="31">
        <v>74</v>
      </c>
      <c r="M71" s="31">
        <v>22</v>
      </c>
      <c r="N71" s="31">
        <v>99</v>
      </c>
      <c r="O71" s="31">
        <v>39</v>
      </c>
      <c r="P71" s="31">
        <v>55</v>
      </c>
      <c r="Q71" s="31">
        <v>239</v>
      </c>
      <c r="R71" s="31">
        <v>21</v>
      </c>
      <c r="S71" s="31">
        <v>260</v>
      </c>
      <c r="T71" s="31">
        <v>305</v>
      </c>
      <c r="U71" s="31">
        <v>70</v>
      </c>
      <c r="V71" s="31">
        <v>64</v>
      </c>
      <c r="W71" s="31">
        <v>373</v>
      </c>
      <c r="X71" s="31">
        <v>14</v>
      </c>
      <c r="Y71" s="31">
        <v>865</v>
      </c>
      <c r="Z71" s="31">
        <v>7</v>
      </c>
      <c r="AA71" s="31">
        <v>1</v>
      </c>
      <c r="AC71" s="33" t="s">
        <v>210</v>
      </c>
      <c r="AD71" s="32">
        <f t="shared" si="28"/>
        <v>36.282306163021865</v>
      </c>
      <c r="AE71" s="32">
        <f t="shared" si="29"/>
        <v>5.964214711729622</v>
      </c>
      <c r="AF71" s="32">
        <f t="shared" si="30"/>
        <v>1.7395626242544733</v>
      </c>
      <c r="AG71" s="32">
        <f t="shared" si="31"/>
        <v>16.153081510934395</v>
      </c>
      <c r="AH71" s="32">
        <f t="shared" si="32"/>
        <v>112.82306163021869</v>
      </c>
      <c r="AI71" s="32">
        <f t="shared" si="33"/>
        <v>35.288270377733596</v>
      </c>
      <c r="AJ71" s="32">
        <f t="shared" si="34"/>
        <v>18.389662027833001</v>
      </c>
      <c r="AK71" s="32">
        <f t="shared" si="35"/>
        <v>5.4671968190854878</v>
      </c>
      <c r="AL71" s="32">
        <f t="shared" si="36"/>
        <v>24.602385685884691</v>
      </c>
      <c r="AM71" s="32">
        <f t="shared" si="37"/>
        <v>9.6918489065606366</v>
      </c>
      <c r="AN71" s="32">
        <f t="shared" si="38"/>
        <v>13.667992047713717</v>
      </c>
      <c r="AO71" s="32">
        <f t="shared" si="39"/>
        <v>59.393638170974157</v>
      </c>
      <c r="AP71" s="32">
        <f t="shared" si="40"/>
        <v>5.2186878727634189</v>
      </c>
      <c r="AQ71" s="32">
        <f t="shared" si="41"/>
        <v>64.612326043737582</v>
      </c>
      <c r="AR71" s="32">
        <f t="shared" si="42"/>
        <v>75.795228628230618</v>
      </c>
      <c r="AS71" s="32">
        <f t="shared" si="43"/>
        <v>17.395626242544733</v>
      </c>
      <c r="AT71" s="32">
        <f t="shared" si="44"/>
        <v>15.904572564612325</v>
      </c>
      <c r="AU71" s="32">
        <f t="shared" si="45"/>
        <v>92.693836978131216</v>
      </c>
      <c r="AV71" s="32">
        <f t="shared" si="46"/>
        <v>3.4791252485089466</v>
      </c>
      <c r="AW71" s="32">
        <f t="shared" si="47"/>
        <v>214.96023856858847</v>
      </c>
      <c r="AX71" s="32">
        <f t="shared" si="48"/>
        <v>1.7395626242544733</v>
      </c>
      <c r="AY71" s="32">
        <f t="shared" si="49"/>
        <v>0.24850894632206758</v>
      </c>
      <c r="BA71" s="33" t="s">
        <v>210</v>
      </c>
      <c r="BB71" s="32">
        <f t="shared" si="50"/>
        <v>41.171354015656711</v>
      </c>
      <c r="BC71" s="32">
        <f t="shared" si="51"/>
        <v>6.4497214892993249</v>
      </c>
      <c r="BD71" s="32">
        <f t="shared" si="52"/>
        <v>89.416593374377015</v>
      </c>
      <c r="BE71" s="32">
        <f t="shared" si="53"/>
        <v>20.521841102316035</v>
      </c>
      <c r="BF71" s="32">
        <f t="shared" si="54"/>
        <v>106.93807339449542</v>
      </c>
      <c r="BG71" s="32">
        <f t="shared" si="55"/>
        <v>4.1043682204632077</v>
      </c>
    </row>
    <row r="72" spans="1:59" x14ac:dyDescent="0.2">
      <c r="A72" s="33" t="s">
        <v>211</v>
      </c>
      <c r="B72" s="31">
        <v>5469</v>
      </c>
      <c r="C72" s="31">
        <v>4621</v>
      </c>
      <c r="D72" s="31">
        <v>4570</v>
      </c>
      <c r="E72" s="31">
        <v>4509</v>
      </c>
      <c r="F72" s="31">
        <v>248</v>
      </c>
      <c r="G72" s="31">
        <v>50</v>
      </c>
      <c r="H72" s="31">
        <v>17</v>
      </c>
      <c r="I72" s="31">
        <v>129</v>
      </c>
      <c r="J72" s="31">
        <v>1020</v>
      </c>
      <c r="K72" s="31">
        <v>235</v>
      </c>
      <c r="L72" s="31">
        <v>91</v>
      </c>
      <c r="M72" s="31">
        <v>37</v>
      </c>
      <c r="N72" s="31">
        <v>188</v>
      </c>
      <c r="O72" s="31">
        <v>106</v>
      </c>
      <c r="P72" s="31">
        <v>59</v>
      </c>
      <c r="Q72" s="31">
        <v>308</v>
      </c>
      <c r="R72" s="31">
        <v>36</v>
      </c>
      <c r="S72" s="31">
        <v>432</v>
      </c>
      <c r="T72" s="31">
        <v>830</v>
      </c>
      <c r="U72" s="31">
        <v>187</v>
      </c>
      <c r="V72" s="31">
        <v>89</v>
      </c>
      <c r="W72" s="31">
        <v>287</v>
      </c>
      <c r="X72" s="31">
        <v>38</v>
      </c>
      <c r="Y72" s="31">
        <v>1554</v>
      </c>
      <c r="Z72" s="31">
        <v>45</v>
      </c>
      <c r="AA72" s="31">
        <v>6</v>
      </c>
      <c r="AC72" s="33" t="s">
        <v>211</v>
      </c>
      <c r="AD72" s="32">
        <f t="shared" si="28"/>
        <v>45.346498445785336</v>
      </c>
      <c r="AE72" s="32">
        <f t="shared" si="29"/>
        <v>9.1424392027793004</v>
      </c>
      <c r="AF72" s="32">
        <f t="shared" si="30"/>
        <v>3.1084293289449625</v>
      </c>
      <c r="AG72" s="32">
        <f t="shared" si="31"/>
        <v>23.587493143170597</v>
      </c>
      <c r="AH72" s="32">
        <f t="shared" si="32"/>
        <v>186.50575973669774</v>
      </c>
      <c r="AI72" s="32">
        <f t="shared" si="33"/>
        <v>42.969464253062718</v>
      </c>
      <c r="AJ72" s="32">
        <f t="shared" si="34"/>
        <v>16.639239349058329</v>
      </c>
      <c r="AK72" s="32">
        <f t="shared" si="35"/>
        <v>6.7654050100566829</v>
      </c>
      <c r="AL72" s="32">
        <f t="shared" si="36"/>
        <v>34.37557140245017</v>
      </c>
      <c r="AM72" s="32">
        <f t="shared" si="37"/>
        <v>19.381971109892117</v>
      </c>
      <c r="AN72" s="32">
        <f t="shared" si="38"/>
        <v>10.788078259279576</v>
      </c>
      <c r="AO72" s="32">
        <f t="shared" si="39"/>
        <v>56.317425489120495</v>
      </c>
      <c r="AP72" s="32">
        <f t="shared" si="40"/>
        <v>6.5825562260010972</v>
      </c>
      <c r="AQ72" s="32">
        <f t="shared" si="41"/>
        <v>78.990674712013174</v>
      </c>
      <c r="AR72" s="32">
        <f t="shared" si="42"/>
        <v>151.76449076613642</v>
      </c>
      <c r="AS72" s="32">
        <f t="shared" si="43"/>
        <v>34.19272261839459</v>
      </c>
      <c r="AT72" s="32">
        <f t="shared" si="44"/>
        <v>16.273541780947156</v>
      </c>
      <c r="AU72" s="32">
        <f t="shared" si="45"/>
        <v>52.477601023953191</v>
      </c>
      <c r="AV72" s="32">
        <f t="shared" si="46"/>
        <v>6.9482537941122695</v>
      </c>
      <c r="AW72" s="32">
        <f t="shared" si="47"/>
        <v>284.14701042238067</v>
      </c>
      <c r="AX72" s="32">
        <f t="shared" si="48"/>
        <v>8.2281952825013711</v>
      </c>
      <c r="AY72" s="32">
        <f t="shared" si="49"/>
        <v>1.0970927043335161</v>
      </c>
      <c r="BA72" s="33" t="s">
        <v>211</v>
      </c>
      <c r="BB72" s="32">
        <f t="shared" si="50"/>
        <v>51.422319474835888</v>
      </c>
      <c r="BC72" s="32">
        <f t="shared" si="51"/>
        <v>8.2058106010201826</v>
      </c>
      <c r="BD72" s="32">
        <f t="shared" si="52"/>
        <v>184.07629186072299</v>
      </c>
      <c r="BE72" s="32">
        <f t="shared" si="53"/>
        <v>41.472610334885786</v>
      </c>
      <c r="BF72" s="32">
        <f t="shared" si="54"/>
        <v>62.107768881194552</v>
      </c>
      <c r="BG72" s="32">
        <f t="shared" si="55"/>
        <v>8.4275892659126193</v>
      </c>
    </row>
    <row r="73" spans="1:59" x14ac:dyDescent="0.2">
      <c r="A73" s="33" t="s">
        <v>212</v>
      </c>
      <c r="B73" s="31">
        <v>8725</v>
      </c>
      <c r="C73" s="31">
        <v>7302</v>
      </c>
      <c r="D73" s="31">
        <v>7178</v>
      </c>
      <c r="E73" s="31">
        <v>7069</v>
      </c>
      <c r="F73" s="31">
        <v>303</v>
      </c>
      <c r="G73" s="31">
        <v>88</v>
      </c>
      <c r="H73" s="31">
        <v>61</v>
      </c>
      <c r="I73" s="31">
        <v>149</v>
      </c>
      <c r="J73" s="31">
        <v>981</v>
      </c>
      <c r="K73" s="31">
        <v>309</v>
      </c>
      <c r="L73" s="31">
        <v>120</v>
      </c>
      <c r="M73" s="31">
        <v>83</v>
      </c>
      <c r="N73" s="31">
        <v>196</v>
      </c>
      <c r="O73" s="31">
        <v>124</v>
      </c>
      <c r="P73" s="31">
        <v>143</v>
      </c>
      <c r="Q73" s="31">
        <v>447</v>
      </c>
      <c r="R73" s="31">
        <v>45</v>
      </c>
      <c r="S73" s="31">
        <v>543</v>
      </c>
      <c r="T73" s="31">
        <v>845</v>
      </c>
      <c r="U73" s="31">
        <v>278</v>
      </c>
      <c r="V73" s="31">
        <v>130</v>
      </c>
      <c r="W73" s="31">
        <v>813</v>
      </c>
      <c r="X73" s="31">
        <v>38</v>
      </c>
      <c r="Y73" s="31">
        <v>1766</v>
      </c>
      <c r="Z73" s="31">
        <v>48</v>
      </c>
      <c r="AA73" s="31">
        <v>4</v>
      </c>
      <c r="AC73" s="33" t="s">
        <v>212</v>
      </c>
      <c r="AD73" s="32">
        <f t="shared" si="28"/>
        <v>34.727793696275072</v>
      </c>
      <c r="AE73" s="32">
        <f t="shared" si="29"/>
        <v>10.085959885386819</v>
      </c>
      <c r="AF73" s="32">
        <f t="shared" si="30"/>
        <v>6.9914040114613174</v>
      </c>
      <c r="AG73" s="32">
        <f t="shared" si="31"/>
        <v>17.077363896848141</v>
      </c>
      <c r="AH73" s="32">
        <f t="shared" si="32"/>
        <v>112.43553008595988</v>
      </c>
      <c r="AI73" s="32">
        <f t="shared" si="33"/>
        <v>35.41547277936963</v>
      </c>
      <c r="AJ73" s="32">
        <f t="shared" si="34"/>
        <v>13.753581661891117</v>
      </c>
      <c r="AK73" s="32">
        <f t="shared" si="35"/>
        <v>9.5128939828080217</v>
      </c>
      <c r="AL73" s="32">
        <f t="shared" si="36"/>
        <v>22.464183381088827</v>
      </c>
      <c r="AM73" s="32">
        <f t="shared" si="37"/>
        <v>14.212034383954155</v>
      </c>
      <c r="AN73" s="32">
        <f t="shared" si="38"/>
        <v>16.389684813753579</v>
      </c>
      <c r="AO73" s="32">
        <f t="shared" si="39"/>
        <v>51.232091690544415</v>
      </c>
      <c r="AP73" s="32">
        <f t="shared" si="40"/>
        <v>5.1575931232091685</v>
      </c>
      <c r="AQ73" s="32">
        <f t="shared" si="41"/>
        <v>62.234957020057301</v>
      </c>
      <c r="AR73" s="32">
        <f t="shared" si="42"/>
        <v>96.848137535816619</v>
      </c>
      <c r="AS73" s="32">
        <f t="shared" si="43"/>
        <v>31.862464183381089</v>
      </c>
      <c r="AT73" s="32">
        <f t="shared" si="44"/>
        <v>14.899713467048711</v>
      </c>
      <c r="AU73" s="32">
        <f t="shared" si="45"/>
        <v>93.180515759312328</v>
      </c>
      <c r="AV73" s="32">
        <f t="shared" si="46"/>
        <v>4.355300859598854</v>
      </c>
      <c r="AW73" s="32">
        <f t="shared" si="47"/>
        <v>202.40687679083095</v>
      </c>
      <c r="AX73" s="32">
        <f t="shared" si="48"/>
        <v>5.5014326647564467</v>
      </c>
      <c r="AY73" s="32">
        <f t="shared" si="49"/>
        <v>0.45845272206303728</v>
      </c>
      <c r="BA73" s="33" t="s">
        <v>212</v>
      </c>
      <c r="BB73" s="32">
        <f t="shared" si="50"/>
        <v>43.048202842017275</v>
      </c>
      <c r="BC73" s="32">
        <f t="shared" si="51"/>
        <v>11.741406139482246</v>
      </c>
      <c r="BD73" s="32">
        <f t="shared" si="52"/>
        <v>119.53600226340359</v>
      </c>
      <c r="BE73" s="32">
        <f t="shared" si="53"/>
        <v>39.326637431036922</v>
      </c>
      <c r="BF73" s="32">
        <f t="shared" si="54"/>
        <v>111.33935907970418</v>
      </c>
      <c r="BG73" s="32">
        <f t="shared" si="55"/>
        <v>5.37558353373886</v>
      </c>
    </row>
    <row r="74" spans="1:59" x14ac:dyDescent="0.2">
      <c r="A74" s="33" t="s">
        <v>213</v>
      </c>
      <c r="B74" s="31">
        <v>5922</v>
      </c>
      <c r="C74" s="31">
        <v>5100</v>
      </c>
      <c r="D74" s="31">
        <v>5035</v>
      </c>
      <c r="E74" s="31">
        <v>4982</v>
      </c>
      <c r="F74" s="31">
        <v>255</v>
      </c>
      <c r="G74" s="31">
        <v>47</v>
      </c>
      <c r="H74" s="31">
        <v>20</v>
      </c>
      <c r="I74" s="31">
        <v>144</v>
      </c>
      <c r="J74" s="31">
        <v>698</v>
      </c>
      <c r="K74" s="31">
        <v>228</v>
      </c>
      <c r="L74" s="31">
        <v>96</v>
      </c>
      <c r="M74" s="31">
        <v>49</v>
      </c>
      <c r="N74" s="31">
        <v>157</v>
      </c>
      <c r="O74" s="31">
        <v>95</v>
      </c>
      <c r="P74" s="31">
        <v>44</v>
      </c>
      <c r="Q74" s="31">
        <v>390</v>
      </c>
      <c r="R74" s="31">
        <v>46</v>
      </c>
      <c r="S74" s="31">
        <v>438</v>
      </c>
      <c r="T74" s="31">
        <v>310</v>
      </c>
      <c r="U74" s="31">
        <v>129</v>
      </c>
      <c r="V74" s="31">
        <v>108</v>
      </c>
      <c r="W74" s="31">
        <v>406</v>
      </c>
      <c r="X74" s="31">
        <v>12</v>
      </c>
      <c r="Y74" s="31">
        <v>1382</v>
      </c>
      <c r="Z74" s="31">
        <v>22</v>
      </c>
      <c r="AA74" s="31">
        <v>4</v>
      </c>
      <c r="AC74" s="33" t="s">
        <v>213</v>
      </c>
      <c r="AD74" s="32">
        <f t="shared" si="28"/>
        <v>43.059777102330294</v>
      </c>
      <c r="AE74" s="32">
        <f t="shared" si="29"/>
        <v>7.9365079365079358</v>
      </c>
      <c r="AF74" s="32">
        <f t="shared" si="30"/>
        <v>3.3772374197906112</v>
      </c>
      <c r="AG74" s="32">
        <f t="shared" si="31"/>
        <v>24.316109422492403</v>
      </c>
      <c r="AH74" s="32">
        <f t="shared" si="32"/>
        <v>117.86558595069233</v>
      </c>
      <c r="AI74" s="32">
        <f t="shared" si="33"/>
        <v>38.500506585612975</v>
      </c>
      <c r="AJ74" s="32">
        <f t="shared" si="34"/>
        <v>16.210739614994935</v>
      </c>
      <c r="AK74" s="32">
        <f t="shared" si="35"/>
        <v>8.2742316784869967</v>
      </c>
      <c r="AL74" s="32">
        <f t="shared" si="36"/>
        <v>26.511313745356301</v>
      </c>
      <c r="AM74" s="32">
        <f t="shared" si="37"/>
        <v>16.041877744005401</v>
      </c>
      <c r="AN74" s="32">
        <f t="shared" si="38"/>
        <v>7.429922323539345</v>
      </c>
      <c r="AO74" s="32">
        <f t="shared" si="39"/>
        <v>65.856129685916926</v>
      </c>
      <c r="AP74" s="32">
        <f t="shared" si="40"/>
        <v>7.7676460655184059</v>
      </c>
      <c r="AQ74" s="32">
        <f t="shared" si="41"/>
        <v>73.961499493414394</v>
      </c>
      <c r="AR74" s="32">
        <f t="shared" si="42"/>
        <v>52.347180006754471</v>
      </c>
      <c r="AS74" s="32">
        <f t="shared" si="43"/>
        <v>21.783181357649443</v>
      </c>
      <c r="AT74" s="32">
        <f t="shared" si="44"/>
        <v>18.237082066869299</v>
      </c>
      <c r="AU74" s="32">
        <f t="shared" si="45"/>
        <v>68.557919621749406</v>
      </c>
      <c r="AV74" s="32">
        <f t="shared" si="46"/>
        <v>2.0263424518743669</v>
      </c>
      <c r="AW74" s="32">
        <f t="shared" si="47"/>
        <v>233.36710570753124</v>
      </c>
      <c r="AX74" s="32">
        <f t="shared" si="48"/>
        <v>3.7149611617696725</v>
      </c>
      <c r="AY74" s="32">
        <f t="shared" si="49"/>
        <v>0.67544748395812226</v>
      </c>
      <c r="BA74" s="33" t="s">
        <v>213</v>
      </c>
      <c r="BB74" s="32">
        <f t="shared" si="50"/>
        <v>45.283018867924525</v>
      </c>
      <c r="BC74" s="32">
        <f t="shared" si="51"/>
        <v>9.8354074668807705</v>
      </c>
      <c r="BD74" s="32">
        <f t="shared" si="52"/>
        <v>62.224006423123242</v>
      </c>
      <c r="BE74" s="32">
        <f t="shared" si="53"/>
        <v>25.893215576073867</v>
      </c>
      <c r="BF74" s="32">
        <f t="shared" si="54"/>
        <v>79.607843137254903</v>
      </c>
      <c r="BG74" s="32">
        <f t="shared" si="55"/>
        <v>2.4086712163789645</v>
      </c>
    </row>
    <row r="75" spans="1:59" x14ac:dyDescent="0.2">
      <c r="A75" s="33" t="s">
        <v>214</v>
      </c>
      <c r="B75" s="31">
        <v>1527</v>
      </c>
      <c r="C75" s="31">
        <v>1304</v>
      </c>
      <c r="D75" s="31">
        <v>1290</v>
      </c>
      <c r="E75" s="31">
        <v>1275</v>
      </c>
      <c r="F75" s="31">
        <v>89</v>
      </c>
      <c r="G75" s="31">
        <v>28</v>
      </c>
      <c r="H75" s="31">
        <v>11</v>
      </c>
      <c r="I75" s="31">
        <v>54</v>
      </c>
      <c r="J75" s="31">
        <v>205</v>
      </c>
      <c r="K75" s="31">
        <v>76</v>
      </c>
      <c r="L75" s="31">
        <v>35</v>
      </c>
      <c r="M75" s="31">
        <v>15</v>
      </c>
      <c r="N75" s="31">
        <v>64</v>
      </c>
      <c r="O75" s="31">
        <v>24</v>
      </c>
      <c r="P75" s="31">
        <v>12</v>
      </c>
      <c r="Q75" s="31">
        <v>85</v>
      </c>
      <c r="R75" s="31">
        <v>5</v>
      </c>
      <c r="S75" s="31">
        <v>153</v>
      </c>
      <c r="T75" s="31">
        <v>366</v>
      </c>
      <c r="U75" s="31">
        <v>68</v>
      </c>
      <c r="V75" s="31">
        <v>37</v>
      </c>
      <c r="W75" s="31">
        <v>135</v>
      </c>
      <c r="X75" s="31">
        <v>3</v>
      </c>
      <c r="Y75" s="31">
        <v>390</v>
      </c>
      <c r="Z75" s="31">
        <v>5</v>
      </c>
      <c r="AA75" s="31">
        <v>2</v>
      </c>
      <c r="AC75" s="33" t="s">
        <v>214</v>
      </c>
      <c r="AD75" s="32">
        <f t="shared" si="28"/>
        <v>58.284217419777342</v>
      </c>
      <c r="AE75" s="32">
        <f t="shared" si="29"/>
        <v>18.336607727570399</v>
      </c>
      <c r="AF75" s="32">
        <f t="shared" si="30"/>
        <v>7.203667321545514</v>
      </c>
      <c r="AG75" s="32">
        <f t="shared" si="31"/>
        <v>35.36345776031434</v>
      </c>
      <c r="AH75" s="32">
        <f t="shared" si="32"/>
        <v>134.25016371971185</v>
      </c>
      <c r="AI75" s="32">
        <f t="shared" si="33"/>
        <v>49.770792403405373</v>
      </c>
      <c r="AJ75" s="32">
        <f t="shared" si="34"/>
        <v>22.920759659463002</v>
      </c>
      <c r="AK75" s="32">
        <f t="shared" si="35"/>
        <v>9.8231827111984273</v>
      </c>
      <c r="AL75" s="32">
        <f t="shared" si="36"/>
        <v>41.912246234446627</v>
      </c>
      <c r="AM75" s="32">
        <f t="shared" si="37"/>
        <v>15.717092337917483</v>
      </c>
      <c r="AN75" s="32">
        <f t="shared" si="38"/>
        <v>7.8585461689587417</v>
      </c>
      <c r="AO75" s="32">
        <f t="shared" si="39"/>
        <v>55.664702030124424</v>
      </c>
      <c r="AP75" s="32">
        <f t="shared" si="40"/>
        <v>3.2743942370661427</v>
      </c>
      <c r="AQ75" s="32">
        <f t="shared" si="41"/>
        <v>100.19646365422396</v>
      </c>
      <c r="AR75" s="32">
        <f t="shared" si="42"/>
        <v>239.68565815324163</v>
      </c>
      <c r="AS75" s="32">
        <f t="shared" si="43"/>
        <v>44.531761624099538</v>
      </c>
      <c r="AT75" s="32">
        <f t="shared" si="44"/>
        <v>24.230517354289457</v>
      </c>
      <c r="AU75" s="32">
        <f t="shared" si="45"/>
        <v>88.40864440078586</v>
      </c>
      <c r="AV75" s="32">
        <f t="shared" si="46"/>
        <v>1.9646365422396854</v>
      </c>
      <c r="AW75" s="32">
        <f t="shared" si="47"/>
        <v>255.40275049115911</v>
      </c>
      <c r="AX75" s="32">
        <f t="shared" si="48"/>
        <v>3.2743942370661427</v>
      </c>
      <c r="AY75" s="32">
        <f t="shared" si="49"/>
        <v>1.3097576948264571</v>
      </c>
      <c r="BA75" s="33" t="s">
        <v>214</v>
      </c>
      <c r="BB75" s="32">
        <f t="shared" si="50"/>
        <v>58.914728682170541</v>
      </c>
      <c r="BC75" s="32">
        <f t="shared" si="51"/>
        <v>11.76470588235294</v>
      </c>
      <c r="BD75" s="32">
        <f t="shared" si="52"/>
        <v>287.05882352941177</v>
      </c>
      <c r="BE75" s="32">
        <f t="shared" si="53"/>
        <v>53.333333333333336</v>
      </c>
      <c r="BF75" s="32">
        <f t="shared" si="54"/>
        <v>103.52760736196319</v>
      </c>
      <c r="BG75" s="32">
        <f t="shared" si="55"/>
        <v>2.3529411764705879</v>
      </c>
    </row>
    <row r="76" spans="1:59" x14ac:dyDescent="0.2">
      <c r="A76" s="33" t="s">
        <v>215</v>
      </c>
      <c r="B76" s="31">
        <v>6885</v>
      </c>
      <c r="C76" s="31">
        <v>5769</v>
      </c>
      <c r="D76" s="31">
        <v>5700</v>
      </c>
      <c r="E76" s="31">
        <v>5612</v>
      </c>
      <c r="F76" s="31">
        <v>251</v>
      </c>
      <c r="G76" s="31">
        <v>72</v>
      </c>
      <c r="H76" s="31">
        <v>43</v>
      </c>
      <c r="I76" s="31">
        <v>143</v>
      </c>
      <c r="J76" s="31">
        <v>936</v>
      </c>
      <c r="K76" s="31">
        <v>321</v>
      </c>
      <c r="L76" s="31">
        <v>173</v>
      </c>
      <c r="M76" s="31">
        <v>57</v>
      </c>
      <c r="N76" s="31">
        <v>187</v>
      </c>
      <c r="O76" s="31">
        <v>91</v>
      </c>
      <c r="P76" s="31">
        <v>72</v>
      </c>
      <c r="Q76" s="31">
        <v>361</v>
      </c>
      <c r="R76" s="31">
        <v>51</v>
      </c>
      <c r="S76" s="31">
        <v>509</v>
      </c>
      <c r="T76" s="31">
        <v>653</v>
      </c>
      <c r="U76" s="31">
        <v>332</v>
      </c>
      <c r="V76" s="31">
        <v>90</v>
      </c>
      <c r="W76" s="31">
        <v>1096</v>
      </c>
      <c r="X76" s="31">
        <v>56</v>
      </c>
      <c r="Y76" s="31">
        <v>1693</v>
      </c>
      <c r="Z76" s="31">
        <v>47</v>
      </c>
      <c r="AA76" s="31">
        <v>8</v>
      </c>
      <c r="AC76" s="33" t="s">
        <v>215</v>
      </c>
      <c r="AD76" s="32">
        <f t="shared" si="28"/>
        <v>36.456063907044296</v>
      </c>
      <c r="AE76" s="32">
        <f t="shared" si="29"/>
        <v>10.457516339869281</v>
      </c>
      <c r="AF76" s="32">
        <f t="shared" si="30"/>
        <v>6.2454611474219313</v>
      </c>
      <c r="AG76" s="32">
        <f t="shared" si="31"/>
        <v>20.769789397240377</v>
      </c>
      <c r="AH76" s="32">
        <f t="shared" si="32"/>
        <v>135.94771241830065</v>
      </c>
      <c r="AI76" s="32">
        <f t="shared" si="33"/>
        <v>46.623093681917211</v>
      </c>
      <c r="AJ76" s="32">
        <f t="shared" si="34"/>
        <v>25.127087872185914</v>
      </c>
      <c r="AK76" s="32">
        <f t="shared" si="35"/>
        <v>8.2788671023965144</v>
      </c>
      <c r="AL76" s="32">
        <f t="shared" si="36"/>
        <v>27.160493827160494</v>
      </c>
      <c r="AM76" s="32">
        <f t="shared" si="37"/>
        <v>13.217138707334787</v>
      </c>
      <c r="AN76" s="32">
        <f t="shared" si="38"/>
        <v>10.457516339869281</v>
      </c>
      <c r="AO76" s="32">
        <f t="shared" si="39"/>
        <v>52.43282498184459</v>
      </c>
      <c r="AP76" s="32">
        <f t="shared" si="40"/>
        <v>7.4074074074074074</v>
      </c>
      <c r="AQ76" s="32">
        <f t="shared" si="41"/>
        <v>73.928830791575891</v>
      </c>
      <c r="AR76" s="32">
        <f t="shared" si="42"/>
        <v>94.843863471314449</v>
      </c>
      <c r="AS76" s="32">
        <f t="shared" si="43"/>
        <v>48.220769789397238</v>
      </c>
      <c r="AT76" s="32">
        <f t="shared" si="44"/>
        <v>13.071895424836601</v>
      </c>
      <c r="AU76" s="32">
        <f t="shared" si="45"/>
        <v>159.18663761801017</v>
      </c>
      <c r="AV76" s="32">
        <f t="shared" si="46"/>
        <v>8.1336238198983288</v>
      </c>
      <c r="AW76" s="32">
        <f t="shared" si="47"/>
        <v>245.89687726942631</v>
      </c>
      <c r="AX76" s="32">
        <f t="shared" si="48"/>
        <v>6.8264342774146698</v>
      </c>
      <c r="AY76" s="32">
        <f t="shared" si="49"/>
        <v>1.1619462599854757</v>
      </c>
      <c r="BA76" s="33" t="s">
        <v>215</v>
      </c>
      <c r="BB76" s="32">
        <f t="shared" si="50"/>
        <v>56.315789473684205</v>
      </c>
      <c r="BC76" s="32">
        <f t="shared" si="51"/>
        <v>10.1568068424804</v>
      </c>
      <c r="BD76" s="32">
        <f t="shared" si="52"/>
        <v>116.35780470420528</v>
      </c>
      <c r="BE76" s="32">
        <f t="shared" si="53"/>
        <v>59.158945117605128</v>
      </c>
      <c r="BF76" s="32">
        <f t="shared" si="54"/>
        <v>189.98093257063616</v>
      </c>
      <c r="BG76" s="32">
        <f t="shared" si="55"/>
        <v>9.9786172487526734</v>
      </c>
    </row>
    <row r="77" spans="1:59" x14ac:dyDescent="0.2">
      <c r="A77" s="33" t="s">
        <v>216</v>
      </c>
      <c r="B77" s="31">
        <v>3674</v>
      </c>
      <c r="C77" s="31">
        <v>2915</v>
      </c>
      <c r="D77" s="31">
        <v>2880</v>
      </c>
      <c r="E77" s="31">
        <v>2838</v>
      </c>
      <c r="F77" s="31">
        <v>137</v>
      </c>
      <c r="G77" s="31">
        <v>33</v>
      </c>
      <c r="H77" s="31">
        <v>14</v>
      </c>
      <c r="I77" s="31">
        <v>78</v>
      </c>
      <c r="J77" s="31">
        <v>410</v>
      </c>
      <c r="K77" s="31">
        <v>80</v>
      </c>
      <c r="L77" s="31">
        <v>30</v>
      </c>
      <c r="M77" s="31">
        <v>18</v>
      </c>
      <c r="N77" s="31">
        <v>113</v>
      </c>
      <c r="O77" s="31">
        <v>74</v>
      </c>
      <c r="P77" s="31">
        <v>30</v>
      </c>
      <c r="Q77" s="31">
        <v>173</v>
      </c>
      <c r="R77" s="31">
        <v>28</v>
      </c>
      <c r="S77" s="31">
        <v>197</v>
      </c>
      <c r="T77" s="31">
        <v>157</v>
      </c>
      <c r="U77" s="31">
        <v>82</v>
      </c>
      <c r="V77" s="31">
        <v>62</v>
      </c>
      <c r="W77" s="31">
        <v>298</v>
      </c>
      <c r="X77" s="31">
        <v>4</v>
      </c>
      <c r="Y77" s="31">
        <v>708</v>
      </c>
      <c r="Z77" s="31">
        <v>16</v>
      </c>
      <c r="AA77" s="31">
        <v>7</v>
      </c>
      <c r="AC77" s="33" t="s">
        <v>216</v>
      </c>
      <c r="AD77" s="32">
        <f t="shared" si="28"/>
        <v>37.28905824714208</v>
      </c>
      <c r="AE77" s="32">
        <f t="shared" si="29"/>
        <v>8.9820359281437128</v>
      </c>
      <c r="AF77" s="32">
        <f t="shared" si="30"/>
        <v>3.8105606967882419</v>
      </c>
      <c r="AG77" s="32">
        <f t="shared" si="31"/>
        <v>21.230266739248773</v>
      </c>
      <c r="AH77" s="32">
        <f t="shared" si="32"/>
        <v>111.5949918345128</v>
      </c>
      <c r="AI77" s="32">
        <f t="shared" si="33"/>
        <v>21.774632553075666</v>
      </c>
      <c r="AJ77" s="32">
        <f t="shared" si="34"/>
        <v>8.1654872074033751</v>
      </c>
      <c r="AK77" s="32">
        <f t="shared" si="35"/>
        <v>4.8992923244420252</v>
      </c>
      <c r="AL77" s="32">
        <f t="shared" si="36"/>
        <v>30.756668481219378</v>
      </c>
      <c r="AM77" s="32">
        <f t="shared" si="37"/>
        <v>20.141535111594994</v>
      </c>
      <c r="AN77" s="32">
        <f t="shared" si="38"/>
        <v>8.1654872074033751</v>
      </c>
      <c r="AO77" s="32">
        <f t="shared" si="39"/>
        <v>47.087642896026125</v>
      </c>
      <c r="AP77" s="32">
        <f t="shared" si="40"/>
        <v>7.6211213935764839</v>
      </c>
      <c r="AQ77" s="32">
        <f t="shared" si="41"/>
        <v>53.620032661948827</v>
      </c>
      <c r="AR77" s="32">
        <f t="shared" si="42"/>
        <v>42.732716385410995</v>
      </c>
      <c r="AS77" s="32">
        <f t="shared" si="43"/>
        <v>22.318998366902559</v>
      </c>
      <c r="AT77" s="32">
        <f t="shared" si="44"/>
        <v>16.875340228633643</v>
      </c>
      <c r="AU77" s="32">
        <f t="shared" si="45"/>
        <v>81.110506260206861</v>
      </c>
      <c r="AV77" s="32">
        <f t="shared" si="46"/>
        <v>1.0887316276537835</v>
      </c>
      <c r="AW77" s="32">
        <f t="shared" si="47"/>
        <v>192.70549809471964</v>
      </c>
      <c r="AX77" s="32">
        <f t="shared" si="48"/>
        <v>4.354926510615134</v>
      </c>
      <c r="AY77" s="32">
        <f t="shared" si="49"/>
        <v>1.905280348394121</v>
      </c>
      <c r="BA77" s="33" t="s">
        <v>216</v>
      </c>
      <c r="BB77" s="32">
        <f t="shared" si="50"/>
        <v>27.777777777777775</v>
      </c>
      <c r="BC77" s="32">
        <f t="shared" si="51"/>
        <v>6.3424947145877377</v>
      </c>
      <c r="BD77" s="32">
        <f t="shared" si="52"/>
        <v>55.320648343904153</v>
      </c>
      <c r="BE77" s="32">
        <f t="shared" si="53"/>
        <v>28.893587033121918</v>
      </c>
      <c r="BF77" s="32">
        <f t="shared" si="54"/>
        <v>102.22984562607203</v>
      </c>
      <c r="BG77" s="32">
        <f t="shared" si="55"/>
        <v>1.4094432699083863</v>
      </c>
    </row>
    <row r="78" spans="1:59" x14ac:dyDescent="0.2">
      <c r="A78" s="33" t="s">
        <v>217</v>
      </c>
      <c r="B78" s="31">
        <v>7579</v>
      </c>
      <c r="C78" s="31">
        <v>6481</v>
      </c>
      <c r="D78" s="31">
        <v>6396</v>
      </c>
      <c r="E78" s="31">
        <v>6319</v>
      </c>
      <c r="F78" s="31">
        <v>236</v>
      </c>
      <c r="G78" s="31">
        <v>36</v>
      </c>
      <c r="H78" s="31">
        <v>14</v>
      </c>
      <c r="I78" s="31">
        <v>98</v>
      </c>
      <c r="J78" s="31">
        <v>799</v>
      </c>
      <c r="K78" s="31">
        <v>201</v>
      </c>
      <c r="L78" s="31">
        <v>47</v>
      </c>
      <c r="M78" s="31">
        <v>44</v>
      </c>
      <c r="N78" s="31">
        <v>160</v>
      </c>
      <c r="O78" s="31">
        <v>98</v>
      </c>
      <c r="P78" s="31">
        <v>61</v>
      </c>
      <c r="Q78" s="31">
        <v>347</v>
      </c>
      <c r="R78" s="31">
        <v>38</v>
      </c>
      <c r="S78" s="31">
        <v>405</v>
      </c>
      <c r="T78" s="31">
        <v>638</v>
      </c>
      <c r="U78" s="31">
        <v>123</v>
      </c>
      <c r="V78" s="31">
        <v>110</v>
      </c>
      <c r="W78" s="31">
        <v>499</v>
      </c>
      <c r="X78" s="31">
        <v>14</v>
      </c>
      <c r="Y78" s="31">
        <v>1452</v>
      </c>
      <c r="Z78" s="31">
        <v>25</v>
      </c>
      <c r="AA78" s="31">
        <v>5</v>
      </c>
      <c r="AC78" s="33" t="s">
        <v>217</v>
      </c>
      <c r="AD78" s="32">
        <f t="shared" si="28"/>
        <v>31.13867264810661</v>
      </c>
      <c r="AE78" s="32">
        <f t="shared" si="29"/>
        <v>4.7499670141179573</v>
      </c>
      <c r="AF78" s="32">
        <f t="shared" si="30"/>
        <v>1.8472093943792058</v>
      </c>
      <c r="AG78" s="32">
        <f t="shared" si="31"/>
        <v>12.930465760654439</v>
      </c>
      <c r="AH78" s="32">
        <f t="shared" si="32"/>
        <v>105.42287900778467</v>
      </c>
      <c r="AI78" s="32">
        <f t="shared" si="33"/>
        <v>26.520649162158595</v>
      </c>
      <c r="AJ78" s="32">
        <f t="shared" si="34"/>
        <v>6.2013458239873334</v>
      </c>
      <c r="AK78" s="32">
        <f t="shared" si="35"/>
        <v>5.8055152394775034</v>
      </c>
      <c r="AL78" s="32">
        <f t="shared" si="36"/>
        <v>21.110964507190921</v>
      </c>
      <c r="AM78" s="32">
        <f t="shared" si="37"/>
        <v>12.930465760654439</v>
      </c>
      <c r="AN78" s="32">
        <f t="shared" si="38"/>
        <v>8.0485552183665394</v>
      </c>
      <c r="AO78" s="32">
        <f t="shared" si="39"/>
        <v>45.784404274970314</v>
      </c>
      <c r="AP78" s="32">
        <f t="shared" si="40"/>
        <v>5.0138540704578443</v>
      </c>
      <c r="AQ78" s="32">
        <f t="shared" si="41"/>
        <v>53.43712890882702</v>
      </c>
      <c r="AR78" s="32">
        <f t="shared" si="42"/>
        <v>84.179970972423803</v>
      </c>
      <c r="AS78" s="32">
        <f t="shared" si="43"/>
        <v>16.229053964903024</v>
      </c>
      <c r="AT78" s="32">
        <f t="shared" si="44"/>
        <v>14.513788098693759</v>
      </c>
      <c r="AU78" s="32">
        <f t="shared" si="45"/>
        <v>65.839820556801698</v>
      </c>
      <c r="AV78" s="32">
        <f t="shared" si="46"/>
        <v>1.8472093943792058</v>
      </c>
      <c r="AW78" s="32">
        <f t="shared" si="47"/>
        <v>191.58200290275761</v>
      </c>
      <c r="AX78" s="32">
        <f t="shared" si="48"/>
        <v>3.2985882042485812</v>
      </c>
      <c r="AY78" s="32">
        <f t="shared" si="49"/>
        <v>0.65971764084971629</v>
      </c>
      <c r="BA78" s="33" t="s">
        <v>217</v>
      </c>
      <c r="BB78" s="32">
        <f t="shared" si="50"/>
        <v>31.425891181988742</v>
      </c>
      <c r="BC78" s="32">
        <f t="shared" si="51"/>
        <v>6.9631270770691565</v>
      </c>
      <c r="BD78" s="32">
        <f t="shared" si="52"/>
        <v>100.96534261750277</v>
      </c>
      <c r="BE78" s="32">
        <f t="shared" si="53"/>
        <v>19.465105238170597</v>
      </c>
      <c r="BF78" s="32">
        <f t="shared" si="54"/>
        <v>76.994291004474618</v>
      </c>
      <c r="BG78" s="32">
        <f t="shared" si="55"/>
        <v>2.2155404336129134</v>
      </c>
    </row>
    <row r="79" spans="1:59" x14ac:dyDescent="0.2">
      <c r="A79" s="33" t="s">
        <v>218</v>
      </c>
      <c r="B79" s="31">
        <v>2020</v>
      </c>
      <c r="C79" s="31">
        <v>1678</v>
      </c>
      <c r="D79" s="31">
        <v>1645</v>
      </c>
      <c r="E79" s="31">
        <v>1617</v>
      </c>
      <c r="F79" s="31">
        <v>98</v>
      </c>
      <c r="G79" s="31">
        <v>18</v>
      </c>
      <c r="H79" s="31">
        <v>6</v>
      </c>
      <c r="I79" s="31">
        <v>43</v>
      </c>
      <c r="J79" s="31">
        <v>341</v>
      </c>
      <c r="K79" s="31">
        <v>101</v>
      </c>
      <c r="L79" s="31">
        <v>45</v>
      </c>
      <c r="M79" s="31">
        <v>18</v>
      </c>
      <c r="N79" s="31">
        <v>82</v>
      </c>
      <c r="O79" s="31">
        <v>38</v>
      </c>
      <c r="P79" s="31">
        <v>26</v>
      </c>
      <c r="Q79" s="31">
        <v>148</v>
      </c>
      <c r="R79" s="31">
        <v>24</v>
      </c>
      <c r="S79" s="31">
        <v>174</v>
      </c>
      <c r="T79" s="31">
        <v>243</v>
      </c>
      <c r="U79" s="31">
        <v>88</v>
      </c>
      <c r="V79" s="31">
        <v>32</v>
      </c>
      <c r="W79" s="31">
        <v>192</v>
      </c>
      <c r="X79" s="31">
        <v>18</v>
      </c>
      <c r="Y79" s="31">
        <v>599</v>
      </c>
      <c r="Z79" s="31">
        <v>17</v>
      </c>
      <c r="AA79" s="31">
        <v>5</v>
      </c>
      <c r="AC79" s="33" t="s">
        <v>218</v>
      </c>
      <c r="AD79" s="32">
        <f t="shared" si="28"/>
        <v>48.514851485148519</v>
      </c>
      <c r="AE79" s="32">
        <f t="shared" si="29"/>
        <v>8.9108910891089099</v>
      </c>
      <c r="AF79" s="32">
        <f t="shared" si="30"/>
        <v>2.9702970297029703</v>
      </c>
      <c r="AG79" s="32">
        <f t="shared" si="31"/>
        <v>21.28712871287129</v>
      </c>
      <c r="AH79" s="32">
        <f t="shared" si="32"/>
        <v>168.81188118811883</v>
      </c>
      <c r="AI79" s="32">
        <f t="shared" si="33"/>
        <v>50</v>
      </c>
      <c r="AJ79" s="32">
        <f t="shared" si="34"/>
        <v>22.277227722772277</v>
      </c>
      <c r="AK79" s="32">
        <f t="shared" si="35"/>
        <v>8.9108910891089099</v>
      </c>
      <c r="AL79" s="32">
        <f t="shared" si="36"/>
        <v>40.594059405940598</v>
      </c>
      <c r="AM79" s="32">
        <f t="shared" si="37"/>
        <v>18.811881188118811</v>
      </c>
      <c r="AN79" s="32">
        <f t="shared" si="38"/>
        <v>12.87128712871287</v>
      </c>
      <c r="AO79" s="32">
        <f t="shared" si="39"/>
        <v>73.267326732673268</v>
      </c>
      <c r="AP79" s="32">
        <f t="shared" si="40"/>
        <v>11.881188118811881</v>
      </c>
      <c r="AQ79" s="32">
        <f t="shared" si="41"/>
        <v>86.138613861386133</v>
      </c>
      <c r="AR79" s="32">
        <f t="shared" si="42"/>
        <v>120.29702970297029</v>
      </c>
      <c r="AS79" s="32">
        <f t="shared" si="43"/>
        <v>43.56435643564356</v>
      </c>
      <c r="AT79" s="32">
        <f t="shared" si="44"/>
        <v>15.841584158415841</v>
      </c>
      <c r="AU79" s="32">
        <f t="shared" si="45"/>
        <v>95.049504950495049</v>
      </c>
      <c r="AV79" s="32">
        <f t="shared" si="46"/>
        <v>8.9108910891089099</v>
      </c>
      <c r="AW79" s="32">
        <f t="shared" si="47"/>
        <v>296.53465346534654</v>
      </c>
      <c r="AX79" s="32">
        <f t="shared" si="48"/>
        <v>8.4158415841584162</v>
      </c>
      <c r="AY79" s="32">
        <f t="shared" si="49"/>
        <v>2.4752475247524752</v>
      </c>
      <c r="BA79" s="33" t="s">
        <v>218</v>
      </c>
      <c r="BB79" s="32">
        <f t="shared" si="50"/>
        <v>61.398176291793312</v>
      </c>
      <c r="BC79" s="32">
        <f t="shared" si="51"/>
        <v>11.131725417439704</v>
      </c>
      <c r="BD79" s="32">
        <f t="shared" si="52"/>
        <v>150.278293135436</v>
      </c>
      <c r="BE79" s="32">
        <f t="shared" si="53"/>
        <v>54.42176870748299</v>
      </c>
      <c r="BF79" s="32">
        <f t="shared" si="54"/>
        <v>114.42193087008343</v>
      </c>
      <c r="BG79" s="32">
        <f t="shared" si="55"/>
        <v>11.131725417439704</v>
      </c>
    </row>
    <row r="80" spans="1:59" x14ac:dyDescent="0.2">
      <c r="A80" s="33" t="s">
        <v>219</v>
      </c>
      <c r="B80" s="31">
        <v>12848</v>
      </c>
      <c r="C80" s="31">
        <v>10441</v>
      </c>
      <c r="D80" s="31">
        <v>10294</v>
      </c>
      <c r="E80" s="31">
        <v>10134</v>
      </c>
      <c r="F80" s="31">
        <v>493</v>
      </c>
      <c r="G80" s="31">
        <v>118</v>
      </c>
      <c r="H80" s="31">
        <v>56</v>
      </c>
      <c r="I80" s="31">
        <v>265</v>
      </c>
      <c r="J80" s="31">
        <v>1662</v>
      </c>
      <c r="K80" s="31">
        <v>439</v>
      </c>
      <c r="L80" s="31">
        <v>180</v>
      </c>
      <c r="M80" s="31">
        <v>88</v>
      </c>
      <c r="N80" s="31">
        <v>397</v>
      </c>
      <c r="O80" s="31">
        <v>186</v>
      </c>
      <c r="P80" s="31">
        <v>126</v>
      </c>
      <c r="Q80" s="31">
        <v>678</v>
      </c>
      <c r="R80" s="31">
        <v>92</v>
      </c>
      <c r="S80" s="31">
        <v>833</v>
      </c>
      <c r="T80" s="31">
        <v>1234</v>
      </c>
      <c r="U80" s="31">
        <v>392</v>
      </c>
      <c r="V80" s="31">
        <v>184</v>
      </c>
      <c r="W80" s="31">
        <v>790</v>
      </c>
      <c r="X80" s="31">
        <v>54</v>
      </c>
      <c r="Y80" s="31">
        <v>2864</v>
      </c>
      <c r="Z80" s="31">
        <v>58</v>
      </c>
      <c r="AA80" s="31">
        <v>14</v>
      </c>
      <c r="AC80" s="33" t="s">
        <v>219</v>
      </c>
      <c r="AD80" s="32">
        <f t="shared" si="28"/>
        <v>38.371731008717312</v>
      </c>
      <c r="AE80" s="32">
        <f t="shared" si="29"/>
        <v>9.1843088418430892</v>
      </c>
      <c r="AF80" s="32">
        <f t="shared" si="30"/>
        <v>4.3586550435865501</v>
      </c>
      <c r="AG80" s="32">
        <f t="shared" si="31"/>
        <v>20.625778331257784</v>
      </c>
      <c r="AH80" s="32">
        <f t="shared" si="32"/>
        <v>129.35865504358654</v>
      </c>
      <c r="AI80" s="32">
        <f t="shared" si="33"/>
        <v>34.16874221668742</v>
      </c>
      <c r="AJ80" s="32">
        <f t="shared" si="34"/>
        <v>14.009962640099626</v>
      </c>
      <c r="AK80" s="32">
        <f t="shared" si="35"/>
        <v>6.8493150684931505</v>
      </c>
      <c r="AL80" s="32">
        <f t="shared" si="36"/>
        <v>30.89975093399751</v>
      </c>
      <c r="AM80" s="32">
        <f t="shared" si="37"/>
        <v>14.476961394769615</v>
      </c>
      <c r="AN80" s="32">
        <f t="shared" si="38"/>
        <v>9.8069738480697382</v>
      </c>
      <c r="AO80" s="32">
        <f t="shared" si="39"/>
        <v>52.770859277708595</v>
      </c>
      <c r="AP80" s="32">
        <f t="shared" si="40"/>
        <v>7.1606475716064759</v>
      </c>
      <c r="AQ80" s="32">
        <f t="shared" si="41"/>
        <v>64.834993773349936</v>
      </c>
      <c r="AR80" s="32">
        <f t="shared" si="42"/>
        <v>96.046077210460766</v>
      </c>
      <c r="AS80" s="32">
        <f t="shared" si="43"/>
        <v>30.510585305105852</v>
      </c>
      <c r="AT80" s="32">
        <f t="shared" si="44"/>
        <v>14.321295143212952</v>
      </c>
      <c r="AU80" s="32">
        <f t="shared" si="45"/>
        <v>61.488169364881699</v>
      </c>
      <c r="AV80" s="32">
        <f t="shared" si="46"/>
        <v>4.2029887920298883</v>
      </c>
      <c r="AW80" s="32">
        <f t="shared" si="47"/>
        <v>222.91407222914071</v>
      </c>
      <c r="AX80" s="32">
        <f t="shared" si="48"/>
        <v>4.5143212951432128</v>
      </c>
      <c r="AY80" s="32">
        <f t="shared" si="49"/>
        <v>1.0896637608966375</v>
      </c>
      <c r="BA80" s="33" t="s">
        <v>219</v>
      </c>
      <c r="BB80" s="32">
        <f t="shared" si="50"/>
        <v>42.646201670876238</v>
      </c>
      <c r="BC80" s="32">
        <f t="shared" si="51"/>
        <v>8.6836392342609035</v>
      </c>
      <c r="BD80" s="32">
        <f t="shared" si="52"/>
        <v>121.76830471679494</v>
      </c>
      <c r="BE80" s="32">
        <f t="shared" si="53"/>
        <v>38.681665679889484</v>
      </c>
      <c r="BF80" s="32">
        <f t="shared" si="54"/>
        <v>75.6632506464898</v>
      </c>
      <c r="BG80" s="32">
        <f t="shared" si="55"/>
        <v>5.3285968028419184</v>
      </c>
    </row>
    <row r="81" spans="1:59" x14ac:dyDescent="0.2">
      <c r="A81" s="33" t="s">
        <v>220</v>
      </c>
      <c r="B81" s="31">
        <v>8261</v>
      </c>
      <c r="C81" s="31">
        <v>7042</v>
      </c>
      <c r="D81" s="31">
        <v>6987</v>
      </c>
      <c r="E81" s="31">
        <v>6929</v>
      </c>
      <c r="F81" s="31">
        <v>216</v>
      </c>
      <c r="G81" s="31">
        <v>58</v>
      </c>
      <c r="H81" s="31">
        <v>15</v>
      </c>
      <c r="I81" s="31">
        <v>96</v>
      </c>
      <c r="J81" s="31">
        <v>901</v>
      </c>
      <c r="K81" s="31">
        <v>253</v>
      </c>
      <c r="L81" s="31">
        <v>166</v>
      </c>
      <c r="M81" s="31">
        <v>54</v>
      </c>
      <c r="N81" s="31">
        <v>147</v>
      </c>
      <c r="O81" s="31">
        <v>88</v>
      </c>
      <c r="P81" s="31">
        <v>111</v>
      </c>
      <c r="Q81" s="31">
        <v>538</v>
      </c>
      <c r="R81" s="31">
        <v>29</v>
      </c>
      <c r="S81" s="31">
        <v>428</v>
      </c>
      <c r="T81" s="31">
        <v>877</v>
      </c>
      <c r="U81" s="31">
        <v>188</v>
      </c>
      <c r="V81" s="31">
        <v>69</v>
      </c>
      <c r="W81" s="31">
        <v>722</v>
      </c>
      <c r="X81" s="31">
        <v>51</v>
      </c>
      <c r="Y81" s="31">
        <v>1614</v>
      </c>
      <c r="Z81" s="31">
        <v>87</v>
      </c>
      <c r="AA81" s="31">
        <v>5</v>
      </c>
      <c r="AC81" s="33" t="s">
        <v>220</v>
      </c>
      <c r="AD81" s="32">
        <f t="shared" si="28"/>
        <v>26.146955574385668</v>
      </c>
      <c r="AE81" s="32">
        <f t="shared" si="29"/>
        <v>7.0209417746035587</v>
      </c>
      <c r="AF81" s="32">
        <f t="shared" si="30"/>
        <v>1.8157608037767825</v>
      </c>
      <c r="AG81" s="32">
        <f t="shared" si="31"/>
        <v>11.620869144171408</v>
      </c>
      <c r="AH81" s="32">
        <f t="shared" si="32"/>
        <v>109.06669894685874</v>
      </c>
      <c r="AI81" s="32">
        <f t="shared" si="33"/>
        <v>30.625832223701728</v>
      </c>
      <c r="AJ81" s="32">
        <f t="shared" si="34"/>
        <v>20.094419561796393</v>
      </c>
      <c r="AK81" s="32">
        <f t="shared" si="35"/>
        <v>6.536738893596417</v>
      </c>
      <c r="AL81" s="32">
        <f t="shared" si="36"/>
        <v>17.794455877012467</v>
      </c>
      <c r="AM81" s="32">
        <f t="shared" si="37"/>
        <v>10.652463382157125</v>
      </c>
      <c r="AN81" s="32">
        <f t="shared" si="38"/>
        <v>13.436629947948191</v>
      </c>
      <c r="AO81" s="32">
        <f t="shared" si="39"/>
        <v>65.125287495460597</v>
      </c>
      <c r="AP81" s="32">
        <f t="shared" si="40"/>
        <v>3.5104708873017794</v>
      </c>
      <c r="AQ81" s="32">
        <f t="shared" si="41"/>
        <v>51.809708267764194</v>
      </c>
      <c r="AR81" s="32">
        <f t="shared" si="42"/>
        <v>106.16148166081588</v>
      </c>
      <c r="AS81" s="32">
        <f t="shared" si="43"/>
        <v>22.757535407335673</v>
      </c>
      <c r="AT81" s="32">
        <f t="shared" si="44"/>
        <v>8.3524996973732009</v>
      </c>
      <c r="AU81" s="32">
        <f t="shared" si="45"/>
        <v>87.398620021789142</v>
      </c>
      <c r="AV81" s="32">
        <f t="shared" si="46"/>
        <v>6.1735867328410601</v>
      </c>
      <c r="AW81" s="32">
        <f t="shared" si="47"/>
        <v>195.37586248638181</v>
      </c>
      <c r="AX81" s="32">
        <f t="shared" si="48"/>
        <v>10.531412661905339</v>
      </c>
      <c r="AY81" s="32">
        <f t="shared" si="49"/>
        <v>0.60525360125892746</v>
      </c>
      <c r="BA81" s="33" t="s">
        <v>220</v>
      </c>
      <c r="BB81" s="32">
        <f t="shared" si="50"/>
        <v>36.210104479748104</v>
      </c>
      <c r="BC81" s="32">
        <f t="shared" si="51"/>
        <v>7.7933323711935341</v>
      </c>
      <c r="BD81" s="32">
        <f t="shared" si="52"/>
        <v>126.56949054697647</v>
      </c>
      <c r="BE81" s="32">
        <f t="shared" si="53"/>
        <v>27.132342329340453</v>
      </c>
      <c r="BF81" s="32">
        <f t="shared" si="54"/>
        <v>102.52769099687589</v>
      </c>
      <c r="BG81" s="32">
        <f t="shared" si="55"/>
        <v>7.3603694616827822</v>
      </c>
    </row>
    <row r="82" spans="1:59" x14ac:dyDescent="0.2">
      <c r="A82" s="33" t="s">
        <v>221</v>
      </c>
      <c r="B82" s="31">
        <v>4658</v>
      </c>
      <c r="C82" s="31">
        <v>3550</v>
      </c>
      <c r="D82" s="31">
        <v>3469</v>
      </c>
      <c r="E82" s="31">
        <v>3380</v>
      </c>
      <c r="F82" s="31">
        <v>118</v>
      </c>
      <c r="G82" s="31">
        <v>23</v>
      </c>
      <c r="H82" s="31">
        <v>9</v>
      </c>
      <c r="I82" s="31">
        <v>41</v>
      </c>
      <c r="J82" s="31">
        <v>328</v>
      </c>
      <c r="K82" s="31">
        <v>94</v>
      </c>
      <c r="L82" s="31">
        <v>97</v>
      </c>
      <c r="M82" s="31">
        <v>24</v>
      </c>
      <c r="N82" s="31">
        <v>82</v>
      </c>
      <c r="O82" s="31">
        <v>40</v>
      </c>
      <c r="P82" s="31">
        <v>44</v>
      </c>
      <c r="Q82" s="31">
        <v>265</v>
      </c>
      <c r="R82" s="31">
        <v>17</v>
      </c>
      <c r="S82" s="31">
        <v>190</v>
      </c>
      <c r="T82" s="31">
        <v>416</v>
      </c>
      <c r="U82" s="31">
        <v>54</v>
      </c>
      <c r="V82" s="31">
        <v>33</v>
      </c>
      <c r="W82" s="31">
        <v>213</v>
      </c>
      <c r="X82" s="31">
        <v>10</v>
      </c>
      <c r="Y82" s="31">
        <v>746</v>
      </c>
      <c r="Z82" s="31">
        <v>27</v>
      </c>
      <c r="AA82" s="31">
        <v>12</v>
      </c>
      <c r="AC82" s="33" t="s">
        <v>221</v>
      </c>
      <c r="AD82" s="32">
        <f t="shared" si="28"/>
        <v>25.332760841562902</v>
      </c>
      <c r="AE82" s="32">
        <f t="shared" si="29"/>
        <v>4.93774151996565</v>
      </c>
      <c r="AF82" s="32">
        <f t="shared" si="30"/>
        <v>1.9321597252039502</v>
      </c>
      <c r="AG82" s="32">
        <f t="shared" si="31"/>
        <v>8.8020609703735513</v>
      </c>
      <c r="AH82" s="32">
        <f t="shared" si="32"/>
        <v>70.41648776298841</v>
      </c>
      <c r="AI82" s="32">
        <f t="shared" si="33"/>
        <v>20.180334907685701</v>
      </c>
      <c r="AJ82" s="32">
        <f t="shared" si="34"/>
        <v>20.824388149420354</v>
      </c>
      <c r="AK82" s="32">
        <f t="shared" si="35"/>
        <v>5.1524259338772005</v>
      </c>
      <c r="AL82" s="32">
        <f t="shared" si="36"/>
        <v>17.604121940747103</v>
      </c>
      <c r="AM82" s="32">
        <f t="shared" si="37"/>
        <v>8.5873765564620008</v>
      </c>
      <c r="AN82" s="32">
        <f t="shared" si="38"/>
        <v>9.4461142121082009</v>
      </c>
      <c r="AO82" s="32">
        <f t="shared" si="39"/>
        <v>56.891369686560758</v>
      </c>
      <c r="AP82" s="32">
        <f t="shared" si="40"/>
        <v>3.6496350364963503</v>
      </c>
      <c r="AQ82" s="32">
        <f t="shared" si="41"/>
        <v>40.790038643194507</v>
      </c>
      <c r="AR82" s="32">
        <f t="shared" si="42"/>
        <v>89.308716187204809</v>
      </c>
      <c r="AS82" s="32">
        <f t="shared" si="43"/>
        <v>11.592958351223702</v>
      </c>
      <c r="AT82" s="32">
        <f t="shared" si="44"/>
        <v>7.0845856590811511</v>
      </c>
      <c r="AU82" s="32">
        <f t="shared" si="45"/>
        <v>45.727780163160155</v>
      </c>
      <c r="AV82" s="32">
        <f t="shared" si="46"/>
        <v>2.1468441391155002</v>
      </c>
      <c r="AW82" s="32">
        <f t="shared" si="47"/>
        <v>160.1545727780163</v>
      </c>
      <c r="AX82" s="32">
        <f t="shared" si="48"/>
        <v>5.796479175611851</v>
      </c>
      <c r="AY82" s="32">
        <f t="shared" si="49"/>
        <v>2.5762129669386002</v>
      </c>
      <c r="BA82" s="33" t="s">
        <v>221</v>
      </c>
      <c r="BB82" s="32">
        <f t="shared" si="50"/>
        <v>27.097146151628714</v>
      </c>
      <c r="BC82" s="32">
        <f t="shared" si="51"/>
        <v>7.1005917159763312</v>
      </c>
      <c r="BD82" s="32">
        <f t="shared" si="52"/>
        <v>123.07692307692308</v>
      </c>
      <c r="BE82" s="32">
        <f t="shared" si="53"/>
        <v>15.976331360946745</v>
      </c>
      <c r="BF82" s="32">
        <f t="shared" si="54"/>
        <v>60</v>
      </c>
      <c r="BG82" s="32">
        <f t="shared" si="55"/>
        <v>2.9585798816568047</v>
      </c>
    </row>
    <row r="83" spans="1:59" x14ac:dyDescent="0.2">
      <c r="A83" s="33" t="s">
        <v>222</v>
      </c>
      <c r="B83" s="31">
        <v>7734</v>
      </c>
      <c r="C83" s="31">
        <v>6246</v>
      </c>
      <c r="D83" s="31">
        <v>6137</v>
      </c>
      <c r="E83" s="31">
        <v>6039</v>
      </c>
      <c r="F83" s="31">
        <v>304</v>
      </c>
      <c r="G83" s="31">
        <v>36</v>
      </c>
      <c r="H83" s="31">
        <v>14</v>
      </c>
      <c r="I83" s="31">
        <v>79</v>
      </c>
      <c r="J83" s="31">
        <v>716</v>
      </c>
      <c r="K83" s="31">
        <v>206</v>
      </c>
      <c r="L83" s="31">
        <v>122</v>
      </c>
      <c r="M83" s="31">
        <v>58</v>
      </c>
      <c r="N83" s="31">
        <v>186</v>
      </c>
      <c r="O83" s="31">
        <v>86</v>
      </c>
      <c r="P83" s="31">
        <v>53</v>
      </c>
      <c r="Q83" s="31">
        <v>460</v>
      </c>
      <c r="R83" s="31">
        <v>21</v>
      </c>
      <c r="S83" s="31">
        <v>449</v>
      </c>
      <c r="T83" s="31">
        <v>895</v>
      </c>
      <c r="U83" s="31">
        <v>96</v>
      </c>
      <c r="V83" s="31">
        <v>56</v>
      </c>
      <c r="W83" s="31">
        <v>301</v>
      </c>
      <c r="X83" s="31">
        <v>11</v>
      </c>
      <c r="Y83" s="31">
        <v>1397</v>
      </c>
      <c r="Z83" s="31">
        <v>20</v>
      </c>
      <c r="AA83" s="31">
        <v>1</v>
      </c>
      <c r="AC83" s="33" t="s">
        <v>222</v>
      </c>
      <c r="AD83" s="32">
        <f t="shared" si="28"/>
        <v>39.306956296870965</v>
      </c>
      <c r="AE83" s="32">
        <f t="shared" si="29"/>
        <v>4.6547711404189291</v>
      </c>
      <c r="AF83" s="32">
        <f t="shared" si="30"/>
        <v>1.8101887768295837</v>
      </c>
      <c r="AG83" s="32">
        <f t="shared" si="31"/>
        <v>10.21463666925265</v>
      </c>
      <c r="AH83" s="32">
        <f t="shared" si="32"/>
        <v>92.578226014998705</v>
      </c>
      <c r="AI83" s="32">
        <f t="shared" si="33"/>
        <v>26.635634859063874</v>
      </c>
      <c r="AJ83" s="32">
        <f t="shared" si="34"/>
        <v>15.774502198086372</v>
      </c>
      <c r="AK83" s="32">
        <f t="shared" si="35"/>
        <v>7.4993535040082753</v>
      </c>
      <c r="AL83" s="32">
        <f t="shared" si="36"/>
        <v>24.049650892164468</v>
      </c>
      <c r="AM83" s="32">
        <f t="shared" si="37"/>
        <v>11.119731057667442</v>
      </c>
      <c r="AN83" s="32">
        <f t="shared" si="38"/>
        <v>6.8528575122834239</v>
      </c>
      <c r="AO83" s="32">
        <f t="shared" si="39"/>
        <v>59.477631238686314</v>
      </c>
      <c r="AP83" s="32">
        <f t="shared" si="40"/>
        <v>2.7152831652443759</v>
      </c>
      <c r="AQ83" s="32">
        <f t="shared" si="41"/>
        <v>58.055340056891652</v>
      </c>
      <c r="AR83" s="32">
        <f t="shared" si="42"/>
        <v>115.72278251874839</v>
      </c>
      <c r="AS83" s="32">
        <f t="shared" si="43"/>
        <v>12.412723041117145</v>
      </c>
      <c r="AT83" s="32">
        <f t="shared" si="44"/>
        <v>7.2407551073183347</v>
      </c>
      <c r="AU83" s="32">
        <f t="shared" si="45"/>
        <v>38.91905870183605</v>
      </c>
      <c r="AV83" s="32">
        <f t="shared" si="46"/>
        <v>1.4222911817946728</v>
      </c>
      <c r="AW83" s="32">
        <f t="shared" si="47"/>
        <v>180.63098008792343</v>
      </c>
      <c r="AX83" s="32">
        <f t="shared" si="48"/>
        <v>2.5859839668994051</v>
      </c>
      <c r="AY83" s="32">
        <f t="shared" si="49"/>
        <v>0.12929919834497025</v>
      </c>
      <c r="BA83" s="33" t="s">
        <v>222</v>
      </c>
      <c r="BB83" s="32">
        <f t="shared" si="50"/>
        <v>33.566889359621968</v>
      </c>
      <c r="BC83" s="32">
        <f t="shared" si="51"/>
        <v>9.6042391124358346</v>
      </c>
      <c r="BD83" s="32">
        <f t="shared" si="52"/>
        <v>148.20334492465639</v>
      </c>
      <c r="BE83" s="32">
        <f t="shared" si="53"/>
        <v>15.896671634376553</v>
      </c>
      <c r="BF83" s="32">
        <f t="shared" si="54"/>
        <v>48.190842138968939</v>
      </c>
      <c r="BG83" s="32">
        <f t="shared" si="55"/>
        <v>1.8214936247723132</v>
      </c>
    </row>
    <row r="84" spans="1:59" x14ac:dyDescent="0.2">
      <c r="A84" s="33" t="s">
        <v>223</v>
      </c>
      <c r="B84" s="31">
        <v>9395</v>
      </c>
      <c r="C84" s="31">
        <v>9095</v>
      </c>
      <c r="D84" s="31">
        <v>9093</v>
      </c>
      <c r="E84" s="31">
        <v>9085</v>
      </c>
      <c r="F84" s="31">
        <v>21</v>
      </c>
      <c r="G84" s="31">
        <v>3</v>
      </c>
      <c r="H84" s="31">
        <v>3</v>
      </c>
      <c r="I84" s="31">
        <v>15</v>
      </c>
      <c r="J84" s="31">
        <v>89</v>
      </c>
      <c r="K84" s="31">
        <v>68</v>
      </c>
      <c r="L84" s="31">
        <v>2</v>
      </c>
      <c r="M84" s="31">
        <v>20</v>
      </c>
      <c r="N84" s="31">
        <v>59</v>
      </c>
      <c r="O84" s="31">
        <v>30</v>
      </c>
      <c r="P84" s="31">
        <v>22</v>
      </c>
      <c r="Q84" s="31">
        <v>361</v>
      </c>
      <c r="R84" s="31">
        <v>1</v>
      </c>
      <c r="S84" s="31">
        <v>87</v>
      </c>
      <c r="T84" s="31">
        <v>530</v>
      </c>
      <c r="U84" s="31">
        <v>7</v>
      </c>
      <c r="V84" s="31">
        <v>8</v>
      </c>
      <c r="W84" s="31">
        <v>272</v>
      </c>
      <c r="X84" s="31">
        <v>1</v>
      </c>
      <c r="Y84" s="31">
        <v>530</v>
      </c>
      <c r="Z84" s="31">
        <v>10</v>
      </c>
      <c r="AA84" s="31">
        <v>1</v>
      </c>
      <c r="AC84" s="33" t="s">
        <v>223</v>
      </c>
      <c r="AD84" s="32">
        <f t="shared" si="28"/>
        <v>2.2352315061202765</v>
      </c>
      <c r="AE84" s="32">
        <f t="shared" si="29"/>
        <v>0.31931878658861096</v>
      </c>
      <c r="AF84" s="32">
        <f t="shared" si="30"/>
        <v>0.31931878658861096</v>
      </c>
      <c r="AG84" s="32">
        <f t="shared" si="31"/>
        <v>1.5965939329430547</v>
      </c>
      <c r="AH84" s="32">
        <f t="shared" si="32"/>
        <v>9.4731240021287917</v>
      </c>
      <c r="AI84" s="32">
        <f t="shared" si="33"/>
        <v>7.2378924960085147</v>
      </c>
      <c r="AJ84" s="32">
        <f t="shared" si="34"/>
        <v>0.21287919105907396</v>
      </c>
      <c r="AK84" s="32">
        <f t="shared" si="35"/>
        <v>2.1287919105907398</v>
      </c>
      <c r="AL84" s="32">
        <f t="shared" si="36"/>
        <v>6.2799361362426822</v>
      </c>
      <c r="AM84" s="32">
        <f t="shared" si="37"/>
        <v>3.1931878658861095</v>
      </c>
      <c r="AN84" s="32">
        <f t="shared" si="38"/>
        <v>2.3416711016498137</v>
      </c>
      <c r="AO84" s="32">
        <f t="shared" si="39"/>
        <v>38.424693986162858</v>
      </c>
      <c r="AP84" s="32">
        <f t="shared" si="40"/>
        <v>0.10643959552953698</v>
      </c>
      <c r="AQ84" s="32">
        <f t="shared" si="41"/>
        <v>9.2602448110697182</v>
      </c>
      <c r="AR84" s="32">
        <f t="shared" si="42"/>
        <v>56.412985630654603</v>
      </c>
      <c r="AS84" s="32">
        <f t="shared" si="43"/>
        <v>0.74507716870675889</v>
      </c>
      <c r="AT84" s="32">
        <f t="shared" si="44"/>
        <v>0.85151676423629585</v>
      </c>
      <c r="AU84" s="32">
        <f t="shared" si="45"/>
        <v>28.951569984034059</v>
      </c>
      <c r="AV84" s="32">
        <f t="shared" si="46"/>
        <v>0.10643959552953698</v>
      </c>
      <c r="AW84" s="32">
        <f t="shared" si="47"/>
        <v>56.412985630654603</v>
      </c>
      <c r="AX84" s="32">
        <f t="shared" si="48"/>
        <v>1.0643959552953699</v>
      </c>
      <c r="AY84" s="32">
        <f t="shared" si="49"/>
        <v>0.10643959552953698</v>
      </c>
      <c r="BA84" s="33" t="s">
        <v>223</v>
      </c>
      <c r="BB84" s="32">
        <f t="shared" si="50"/>
        <v>7.4782799956010111</v>
      </c>
      <c r="BC84" s="32">
        <f t="shared" si="51"/>
        <v>2.2014309301045678</v>
      </c>
      <c r="BD84" s="32">
        <f t="shared" si="52"/>
        <v>58.337919647771052</v>
      </c>
      <c r="BE84" s="32">
        <f t="shared" si="53"/>
        <v>0.77050082553659871</v>
      </c>
      <c r="BF84" s="32">
        <f t="shared" si="54"/>
        <v>29.906542056074766</v>
      </c>
      <c r="BG84" s="32">
        <f t="shared" si="55"/>
        <v>0.11007154650522839</v>
      </c>
    </row>
    <row r="85" spans="1:59" x14ac:dyDescent="0.2">
      <c r="A85" s="33" t="s">
        <v>224</v>
      </c>
      <c r="B85" s="31">
        <v>6218</v>
      </c>
      <c r="C85" s="31">
        <v>5226</v>
      </c>
      <c r="D85" s="31">
        <v>5153</v>
      </c>
      <c r="E85" s="31">
        <v>5066</v>
      </c>
      <c r="F85" s="31">
        <v>193</v>
      </c>
      <c r="G85" s="31">
        <v>27</v>
      </c>
      <c r="H85" s="31">
        <v>15</v>
      </c>
      <c r="I85" s="31">
        <v>113</v>
      </c>
      <c r="J85" s="31">
        <v>871</v>
      </c>
      <c r="K85" s="31">
        <v>195</v>
      </c>
      <c r="L85" s="31">
        <v>58</v>
      </c>
      <c r="M85" s="31">
        <v>52</v>
      </c>
      <c r="N85" s="31">
        <v>177</v>
      </c>
      <c r="O85" s="31">
        <v>80</v>
      </c>
      <c r="P85" s="31">
        <v>73</v>
      </c>
      <c r="Q85" s="31">
        <v>269</v>
      </c>
      <c r="R85" s="31">
        <v>31</v>
      </c>
      <c r="S85" s="31">
        <v>356</v>
      </c>
      <c r="T85" s="31">
        <v>148</v>
      </c>
      <c r="U85" s="31">
        <v>189</v>
      </c>
      <c r="V85" s="31">
        <v>92</v>
      </c>
      <c r="W85" s="31">
        <v>280</v>
      </c>
      <c r="X85" s="31">
        <v>23</v>
      </c>
      <c r="Y85" s="31">
        <v>1408</v>
      </c>
      <c r="Z85" s="31">
        <v>37</v>
      </c>
      <c r="AA85" s="31">
        <v>4</v>
      </c>
      <c r="AC85" s="33" t="s">
        <v>224</v>
      </c>
      <c r="AD85" s="32">
        <f t="shared" si="28"/>
        <v>31.038919266645223</v>
      </c>
      <c r="AE85" s="32">
        <f t="shared" si="29"/>
        <v>4.3422322290125441</v>
      </c>
      <c r="AF85" s="32">
        <f t="shared" si="30"/>
        <v>2.4123512383403023</v>
      </c>
      <c r="AG85" s="32">
        <f t="shared" si="31"/>
        <v>18.173045995496945</v>
      </c>
      <c r="AH85" s="32">
        <f t="shared" si="32"/>
        <v>140.07719523962689</v>
      </c>
      <c r="AI85" s="32">
        <f t="shared" si="33"/>
        <v>31.360566098423927</v>
      </c>
      <c r="AJ85" s="32">
        <f t="shared" si="34"/>
        <v>9.3277581215825034</v>
      </c>
      <c r="AK85" s="32">
        <f t="shared" si="35"/>
        <v>8.3628176262463807</v>
      </c>
      <c r="AL85" s="32">
        <f t="shared" si="36"/>
        <v>28.465744612415566</v>
      </c>
      <c r="AM85" s="32">
        <f t="shared" si="37"/>
        <v>12.865873271148279</v>
      </c>
      <c r="AN85" s="32">
        <f t="shared" si="38"/>
        <v>11.740109359922805</v>
      </c>
      <c r="AO85" s="32">
        <f t="shared" si="39"/>
        <v>43.261498874236089</v>
      </c>
      <c r="AP85" s="32">
        <f t="shared" si="40"/>
        <v>4.9855258925699584</v>
      </c>
      <c r="AQ85" s="32">
        <f t="shared" si="41"/>
        <v>57.253136056609847</v>
      </c>
      <c r="AR85" s="32">
        <f t="shared" si="42"/>
        <v>23.801865551624317</v>
      </c>
      <c r="AS85" s="32">
        <f t="shared" si="43"/>
        <v>30.395625603087808</v>
      </c>
      <c r="AT85" s="32">
        <f t="shared" si="44"/>
        <v>14.795754261820521</v>
      </c>
      <c r="AU85" s="32">
        <f t="shared" si="45"/>
        <v>45.030556449018974</v>
      </c>
      <c r="AV85" s="32">
        <f t="shared" si="46"/>
        <v>3.6989385654551303</v>
      </c>
      <c r="AW85" s="32">
        <f t="shared" si="47"/>
        <v>226.43936957220973</v>
      </c>
      <c r="AX85" s="32">
        <f t="shared" si="48"/>
        <v>5.9504663879060793</v>
      </c>
      <c r="AY85" s="32">
        <f t="shared" si="49"/>
        <v>0.64329366355741391</v>
      </c>
      <c r="BA85" s="33" t="s">
        <v>224</v>
      </c>
      <c r="BB85" s="32">
        <f t="shared" si="50"/>
        <v>37.842033766737821</v>
      </c>
      <c r="BC85" s="32">
        <f t="shared" si="51"/>
        <v>10.264508487958942</v>
      </c>
      <c r="BD85" s="32">
        <f t="shared" si="52"/>
        <v>29.214370311883144</v>
      </c>
      <c r="BE85" s="32">
        <f t="shared" si="53"/>
        <v>37.307540465850771</v>
      </c>
      <c r="BF85" s="32">
        <f t="shared" si="54"/>
        <v>53.578262533486416</v>
      </c>
      <c r="BG85" s="32">
        <f t="shared" si="55"/>
        <v>4.5400710619818394</v>
      </c>
    </row>
    <row r="86" spans="1:59" x14ac:dyDescent="0.2">
      <c r="A86" s="33" t="s">
        <v>225</v>
      </c>
      <c r="B86" s="31">
        <v>2556</v>
      </c>
      <c r="C86" s="31">
        <v>2237</v>
      </c>
      <c r="D86" s="31">
        <v>2212</v>
      </c>
      <c r="E86" s="31">
        <v>2189</v>
      </c>
      <c r="F86" s="31">
        <v>189</v>
      </c>
      <c r="G86" s="31">
        <v>49</v>
      </c>
      <c r="H86" s="31">
        <v>16</v>
      </c>
      <c r="I86" s="31">
        <v>50</v>
      </c>
      <c r="J86" s="31">
        <v>465</v>
      </c>
      <c r="K86" s="31">
        <v>202</v>
      </c>
      <c r="L86" s="31">
        <v>83</v>
      </c>
      <c r="M86" s="31">
        <v>20</v>
      </c>
      <c r="N86" s="31">
        <v>66</v>
      </c>
      <c r="O86" s="31">
        <v>35</v>
      </c>
      <c r="P86" s="31">
        <v>27</v>
      </c>
      <c r="Q86" s="31">
        <v>160</v>
      </c>
      <c r="R86" s="31">
        <v>13</v>
      </c>
      <c r="S86" s="31">
        <v>338</v>
      </c>
      <c r="T86" s="31">
        <v>12</v>
      </c>
      <c r="U86" s="31">
        <v>117</v>
      </c>
      <c r="V86" s="31">
        <v>63</v>
      </c>
      <c r="W86" s="31">
        <v>330</v>
      </c>
      <c r="X86" s="31">
        <v>4</v>
      </c>
      <c r="Y86" s="31">
        <v>754</v>
      </c>
      <c r="Z86" s="31">
        <v>14</v>
      </c>
      <c r="AA86" s="31">
        <v>2</v>
      </c>
      <c r="AC86" s="33" t="s">
        <v>225</v>
      </c>
      <c r="AD86" s="32">
        <f t="shared" si="28"/>
        <v>73.943661971830991</v>
      </c>
      <c r="AE86" s="32">
        <f t="shared" si="29"/>
        <v>19.170579029733958</v>
      </c>
      <c r="AF86" s="32">
        <f t="shared" si="30"/>
        <v>6.2597809076682314</v>
      </c>
      <c r="AG86" s="32">
        <f t="shared" si="31"/>
        <v>19.561815336463226</v>
      </c>
      <c r="AH86" s="32">
        <f t="shared" si="32"/>
        <v>181.92488262910797</v>
      </c>
      <c r="AI86" s="32">
        <f t="shared" si="33"/>
        <v>79.029733959311429</v>
      </c>
      <c r="AJ86" s="32">
        <f t="shared" si="34"/>
        <v>32.472613458528947</v>
      </c>
      <c r="AK86" s="32">
        <f t="shared" si="35"/>
        <v>7.8247261345852896</v>
      </c>
      <c r="AL86" s="32">
        <f t="shared" si="36"/>
        <v>25.821596244131456</v>
      </c>
      <c r="AM86" s="32">
        <f t="shared" si="37"/>
        <v>13.693270735524257</v>
      </c>
      <c r="AN86" s="32">
        <f t="shared" si="38"/>
        <v>10.56338028169014</v>
      </c>
      <c r="AO86" s="32">
        <f t="shared" si="39"/>
        <v>62.597809076682317</v>
      </c>
      <c r="AP86" s="32">
        <f t="shared" si="40"/>
        <v>5.0860719874804374</v>
      </c>
      <c r="AQ86" s="32">
        <f t="shared" si="41"/>
        <v>132.23787167449137</v>
      </c>
      <c r="AR86" s="32">
        <f t="shared" si="42"/>
        <v>4.694835680751174</v>
      </c>
      <c r="AS86" s="32">
        <f t="shared" si="43"/>
        <v>45.774647887323944</v>
      </c>
      <c r="AT86" s="32">
        <f t="shared" si="44"/>
        <v>24.64788732394366</v>
      </c>
      <c r="AU86" s="32">
        <f t="shared" si="45"/>
        <v>129.10798122065728</v>
      </c>
      <c r="AV86" s="32">
        <f t="shared" si="46"/>
        <v>1.5649452269170578</v>
      </c>
      <c r="AW86" s="32">
        <f t="shared" si="47"/>
        <v>294.99217527386537</v>
      </c>
      <c r="AX86" s="32">
        <f t="shared" si="48"/>
        <v>5.4773082942097027</v>
      </c>
      <c r="AY86" s="32">
        <f t="shared" si="49"/>
        <v>0.78247261345852892</v>
      </c>
      <c r="BA86" s="33" t="s">
        <v>225</v>
      </c>
      <c r="BB86" s="32">
        <f t="shared" si="50"/>
        <v>91.320072332730561</v>
      </c>
      <c r="BC86" s="32">
        <f t="shared" si="51"/>
        <v>9.1365920511649144</v>
      </c>
      <c r="BD86" s="32">
        <f t="shared" si="52"/>
        <v>5.4819552306989499</v>
      </c>
      <c r="BE86" s="32">
        <f t="shared" si="53"/>
        <v>53.449063499314754</v>
      </c>
      <c r="BF86" s="32">
        <f t="shared" si="54"/>
        <v>147.51899865891818</v>
      </c>
      <c r="BG86" s="32">
        <f t="shared" si="55"/>
        <v>1.8273184102329831</v>
      </c>
    </row>
    <row r="87" spans="1:59" x14ac:dyDescent="0.2">
      <c r="A87" s="33" t="s">
        <v>226</v>
      </c>
      <c r="B87" s="31">
        <v>2871</v>
      </c>
      <c r="C87" s="31">
        <v>2322</v>
      </c>
      <c r="D87" s="31">
        <v>2296</v>
      </c>
      <c r="E87" s="31">
        <v>2277</v>
      </c>
      <c r="F87" s="31">
        <v>166</v>
      </c>
      <c r="G87" s="31">
        <v>36</v>
      </c>
      <c r="H87" s="31">
        <v>14</v>
      </c>
      <c r="I87" s="31">
        <v>79</v>
      </c>
      <c r="J87" s="31">
        <v>496</v>
      </c>
      <c r="K87" s="31">
        <v>132</v>
      </c>
      <c r="L87" s="31">
        <v>57</v>
      </c>
      <c r="M87" s="31">
        <v>33</v>
      </c>
      <c r="N87" s="31">
        <v>110</v>
      </c>
      <c r="O87" s="31">
        <v>37</v>
      </c>
      <c r="P87" s="31">
        <v>48</v>
      </c>
      <c r="Q87" s="31">
        <v>184</v>
      </c>
      <c r="R87" s="31">
        <v>44</v>
      </c>
      <c r="S87" s="31">
        <v>268</v>
      </c>
      <c r="T87" s="31">
        <v>472</v>
      </c>
      <c r="U87" s="31">
        <v>94</v>
      </c>
      <c r="V87" s="31">
        <v>60</v>
      </c>
      <c r="W87" s="31">
        <v>256</v>
      </c>
      <c r="X87" s="31">
        <v>11</v>
      </c>
      <c r="Y87" s="31">
        <v>850</v>
      </c>
      <c r="Z87" s="31">
        <v>41</v>
      </c>
      <c r="AA87" s="31">
        <v>2</v>
      </c>
      <c r="AC87" s="33" t="s">
        <v>226</v>
      </c>
      <c r="AD87" s="32">
        <f t="shared" si="28"/>
        <v>57.819575060954371</v>
      </c>
      <c r="AE87" s="32">
        <f t="shared" si="29"/>
        <v>12.539184952978056</v>
      </c>
      <c r="AF87" s="32">
        <f t="shared" si="30"/>
        <v>4.8763497039359107</v>
      </c>
      <c r="AG87" s="32">
        <f t="shared" si="31"/>
        <v>27.516544757924066</v>
      </c>
      <c r="AH87" s="32">
        <f t="shared" si="32"/>
        <v>172.76210379658656</v>
      </c>
      <c r="AI87" s="32">
        <f t="shared" si="33"/>
        <v>45.977011494252871</v>
      </c>
      <c r="AJ87" s="32">
        <f t="shared" si="34"/>
        <v>19.853709508881924</v>
      </c>
      <c r="AK87" s="32">
        <f t="shared" si="35"/>
        <v>11.494252873563218</v>
      </c>
      <c r="AL87" s="32">
        <f t="shared" si="36"/>
        <v>38.314176245210724</v>
      </c>
      <c r="AM87" s="32">
        <f t="shared" si="37"/>
        <v>12.887495646116337</v>
      </c>
      <c r="AN87" s="32">
        <f t="shared" si="38"/>
        <v>16.718913270637412</v>
      </c>
      <c r="AO87" s="32">
        <f t="shared" si="39"/>
        <v>64.089167537443402</v>
      </c>
      <c r="AP87" s="32">
        <f t="shared" si="40"/>
        <v>15.325670498084291</v>
      </c>
      <c r="AQ87" s="32">
        <f t="shared" si="41"/>
        <v>93.347265761058864</v>
      </c>
      <c r="AR87" s="32">
        <f t="shared" si="42"/>
        <v>164.40264716126785</v>
      </c>
      <c r="AS87" s="32">
        <f t="shared" si="43"/>
        <v>32.741205154998262</v>
      </c>
      <c r="AT87" s="32">
        <f t="shared" si="44"/>
        <v>20.898641588296762</v>
      </c>
      <c r="AU87" s="32">
        <f t="shared" si="45"/>
        <v>89.16753744339951</v>
      </c>
      <c r="AV87" s="32">
        <f t="shared" si="46"/>
        <v>3.8314176245210727</v>
      </c>
      <c r="AW87" s="32">
        <f t="shared" si="47"/>
        <v>296.06408916753747</v>
      </c>
      <c r="AX87" s="32">
        <f t="shared" si="48"/>
        <v>14.280738418669452</v>
      </c>
      <c r="AY87" s="32">
        <f t="shared" si="49"/>
        <v>0.69662138627655867</v>
      </c>
      <c r="BA87" s="33" t="s">
        <v>226</v>
      </c>
      <c r="BB87" s="32">
        <f t="shared" si="50"/>
        <v>57.491289198606275</v>
      </c>
      <c r="BC87" s="32">
        <f t="shared" si="51"/>
        <v>14.492753623188406</v>
      </c>
      <c r="BD87" s="32">
        <f t="shared" si="52"/>
        <v>207.29029424681599</v>
      </c>
      <c r="BE87" s="32">
        <f t="shared" si="53"/>
        <v>41.282389108476067</v>
      </c>
      <c r="BF87" s="32">
        <f t="shared" si="54"/>
        <v>110.24978466838932</v>
      </c>
      <c r="BG87" s="32">
        <f t="shared" si="55"/>
        <v>4.8309178743961354</v>
      </c>
    </row>
    <row r="88" spans="1:59" x14ac:dyDescent="0.2">
      <c r="A88" s="33" t="s">
        <v>227</v>
      </c>
      <c r="B88" s="31">
        <v>7485</v>
      </c>
      <c r="C88" s="31">
        <v>6052</v>
      </c>
      <c r="D88" s="31">
        <v>5927</v>
      </c>
      <c r="E88" s="31">
        <v>5812</v>
      </c>
      <c r="F88" s="31">
        <v>222</v>
      </c>
      <c r="G88" s="31">
        <v>57</v>
      </c>
      <c r="H88" s="31">
        <v>12</v>
      </c>
      <c r="I88" s="31">
        <v>121</v>
      </c>
      <c r="J88" s="31">
        <v>834</v>
      </c>
      <c r="K88" s="31">
        <v>180</v>
      </c>
      <c r="L88" s="31">
        <v>71</v>
      </c>
      <c r="M88" s="31">
        <v>53</v>
      </c>
      <c r="N88" s="31">
        <v>217</v>
      </c>
      <c r="O88" s="31">
        <v>109</v>
      </c>
      <c r="P88" s="31">
        <v>103</v>
      </c>
      <c r="Q88" s="31">
        <v>487</v>
      </c>
      <c r="R88" s="31">
        <v>40</v>
      </c>
      <c r="S88" s="31">
        <v>370</v>
      </c>
      <c r="T88" s="31">
        <v>1056</v>
      </c>
      <c r="U88" s="31">
        <v>160</v>
      </c>
      <c r="V88" s="31">
        <v>92</v>
      </c>
      <c r="W88" s="31">
        <v>290</v>
      </c>
      <c r="X88" s="31">
        <v>19</v>
      </c>
      <c r="Y88" s="31">
        <v>1540</v>
      </c>
      <c r="Z88" s="31">
        <v>55</v>
      </c>
      <c r="AA88" s="31">
        <v>8</v>
      </c>
      <c r="AC88" s="33" t="s">
        <v>227</v>
      </c>
      <c r="AD88" s="32">
        <f t="shared" si="28"/>
        <v>29.659318637274549</v>
      </c>
      <c r="AE88" s="32">
        <f t="shared" si="29"/>
        <v>7.6152304609218442</v>
      </c>
      <c r="AF88" s="32">
        <f t="shared" si="30"/>
        <v>1.6032064128256514</v>
      </c>
      <c r="AG88" s="32">
        <f t="shared" si="31"/>
        <v>16.165664662658649</v>
      </c>
      <c r="AH88" s="32">
        <f t="shared" si="32"/>
        <v>111.42284569138276</v>
      </c>
      <c r="AI88" s="32">
        <f t="shared" si="33"/>
        <v>24.048096192384769</v>
      </c>
      <c r="AJ88" s="32">
        <f t="shared" si="34"/>
        <v>9.4856379425517705</v>
      </c>
      <c r="AK88" s="32">
        <f t="shared" si="35"/>
        <v>7.0808283233132938</v>
      </c>
      <c r="AL88" s="32">
        <f t="shared" si="36"/>
        <v>28.991315965263862</v>
      </c>
      <c r="AM88" s="32">
        <f t="shared" si="37"/>
        <v>14.562458249833</v>
      </c>
      <c r="AN88" s="32">
        <f t="shared" si="38"/>
        <v>13.760855043420174</v>
      </c>
      <c r="AO88" s="32">
        <f t="shared" si="39"/>
        <v>65.063460253841015</v>
      </c>
      <c r="AP88" s="32">
        <f t="shared" si="40"/>
        <v>5.3440213760855046</v>
      </c>
      <c r="AQ88" s="32">
        <f t="shared" si="41"/>
        <v>49.432197728790911</v>
      </c>
      <c r="AR88" s="32">
        <f t="shared" si="42"/>
        <v>141.08216432865731</v>
      </c>
      <c r="AS88" s="32">
        <f t="shared" si="43"/>
        <v>21.376085504342019</v>
      </c>
      <c r="AT88" s="32">
        <f t="shared" si="44"/>
        <v>12.291249164996659</v>
      </c>
      <c r="AU88" s="32">
        <f t="shared" si="45"/>
        <v>38.744154976619903</v>
      </c>
      <c r="AV88" s="32">
        <f t="shared" si="46"/>
        <v>2.5384101536406147</v>
      </c>
      <c r="AW88" s="32">
        <f t="shared" si="47"/>
        <v>205.74482297929191</v>
      </c>
      <c r="AX88" s="32">
        <f t="shared" si="48"/>
        <v>7.3480293921175681</v>
      </c>
      <c r="AY88" s="32">
        <f t="shared" si="49"/>
        <v>1.068804275217101</v>
      </c>
      <c r="BA88" s="33" t="s">
        <v>227</v>
      </c>
      <c r="BB88" s="32">
        <f t="shared" si="50"/>
        <v>30.369495528935381</v>
      </c>
      <c r="BC88" s="32">
        <f t="shared" si="51"/>
        <v>9.1190640055058498</v>
      </c>
      <c r="BD88" s="32">
        <f t="shared" si="52"/>
        <v>181.69304886441844</v>
      </c>
      <c r="BE88" s="32">
        <f t="shared" si="53"/>
        <v>27.529249827942188</v>
      </c>
      <c r="BF88" s="32">
        <f t="shared" si="54"/>
        <v>47.918043621943156</v>
      </c>
      <c r="BG88" s="32">
        <f t="shared" si="55"/>
        <v>3.2690984170681352</v>
      </c>
    </row>
    <row r="89" spans="1:59" x14ac:dyDescent="0.2">
      <c r="A89" s="33" t="s">
        <v>228</v>
      </c>
      <c r="B89" s="31">
        <v>2469</v>
      </c>
      <c r="C89" s="31">
        <v>2170</v>
      </c>
      <c r="D89" s="31">
        <v>2160</v>
      </c>
      <c r="E89" s="31">
        <v>2144</v>
      </c>
      <c r="F89" s="31">
        <v>71</v>
      </c>
      <c r="G89" s="31">
        <v>31</v>
      </c>
      <c r="H89" s="31">
        <v>9</v>
      </c>
      <c r="I89" s="31">
        <v>38</v>
      </c>
      <c r="J89" s="31">
        <v>174</v>
      </c>
      <c r="K89" s="31">
        <v>83</v>
      </c>
      <c r="L89" s="31">
        <v>29</v>
      </c>
      <c r="M89" s="31">
        <v>18</v>
      </c>
      <c r="N89" s="31">
        <v>37</v>
      </c>
      <c r="O89" s="31">
        <v>22</v>
      </c>
      <c r="P89" s="31">
        <v>23</v>
      </c>
      <c r="Q89" s="31">
        <v>86</v>
      </c>
      <c r="R89" s="31">
        <v>8</v>
      </c>
      <c r="S89" s="31">
        <v>138</v>
      </c>
      <c r="T89" s="31">
        <v>222</v>
      </c>
      <c r="U89" s="31">
        <v>35</v>
      </c>
      <c r="V89" s="31">
        <v>36</v>
      </c>
      <c r="W89" s="31">
        <v>249</v>
      </c>
      <c r="X89" s="31">
        <v>7</v>
      </c>
      <c r="Y89" s="31">
        <v>391</v>
      </c>
      <c r="Z89" s="31">
        <v>14</v>
      </c>
      <c r="AA89" s="31">
        <v>1</v>
      </c>
      <c r="AC89" s="33" t="s">
        <v>228</v>
      </c>
      <c r="AD89" s="32">
        <f t="shared" si="28"/>
        <v>28.756581611988661</v>
      </c>
      <c r="AE89" s="32">
        <f t="shared" si="29"/>
        <v>12.555690562980963</v>
      </c>
      <c r="AF89" s="32">
        <f t="shared" si="30"/>
        <v>3.6452004860267313</v>
      </c>
      <c r="AG89" s="32">
        <f t="shared" si="31"/>
        <v>15.390846496557311</v>
      </c>
      <c r="AH89" s="32">
        <f t="shared" si="32"/>
        <v>70.473876063183482</v>
      </c>
      <c r="AI89" s="32">
        <f t="shared" si="33"/>
        <v>33.616848926690963</v>
      </c>
      <c r="AJ89" s="32">
        <f t="shared" si="34"/>
        <v>11.745646010530578</v>
      </c>
      <c r="AK89" s="32">
        <f t="shared" si="35"/>
        <v>7.2904009720534626</v>
      </c>
      <c r="AL89" s="32">
        <f t="shared" si="36"/>
        <v>14.98582422033212</v>
      </c>
      <c r="AM89" s="32">
        <f t="shared" si="37"/>
        <v>8.9104900769542326</v>
      </c>
      <c r="AN89" s="32">
        <f t="shared" si="38"/>
        <v>9.3155123531794253</v>
      </c>
      <c r="AO89" s="32">
        <f t="shared" si="39"/>
        <v>34.831915755366545</v>
      </c>
      <c r="AP89" s="32">
        <f t="shared" si="40"/>
        <v>3.240178209801539</v>
      </c>
      <c r="AQ89" s="32">
        <f t="shared" si="41"/>
        <v>55.893074119076552</v>
      </c>
      <c r="AR89" s="32">
        <f t="shared" si="42"/>
        <v>89.914945321992704</v>
      </c>
      <c r="AS89" s="32">
        <f t="shared" si="43"/>
        <v>14.175779667881734</v>
      </c>
      <c r="AT89" s="32">
        <f t="shared" si="44"/>
        <v>14.580801944106925</v>
      </c>
      <c r="AU89" s="32">
        <f t="shared" si="45"/>
        <v>100.8505467800729</v>
      </c>
      <c r="AV89" s="32">
        <f t="shared" si="46"/>
        <v>2.8351559335763468</v>
      </c>
      <c r="AW89" s="32">
        <f t="shared" si="47"/>
        <v>158.36371000405023</v>
      </c>
      <c r="AX89" s="32">
        <f t="shared" si="48"/>
        <v>5.6703118671526935</v>
      </c>
      <c r="AY89" s="32">
        <f t="shared" si="49"/>
        <v>0.40502227622519238</v>
      </c>
      <c r="BA89" s="33" t="s">
        <v>228</v>
      </c>
      <c r="BB89" s="32">
        <f t="shared" si="50"/>
        <v>38.425925925925924</v>
      </c>
      <c r="BC89" s="32">
        <f t="shared" si="51"/>
        <v>8.3955223880597014</v>
      </c>
      <c r="BD89" s="32">
        <f t="shared" si="52"/>
        <v>103.54477611940298</v>
      </c>
      <c r="BE89" s="32">
        <f t="shared" si="53"/>
        <v>16.32462686567164</v>
      </c>
      <c r="BF89" s="32">
        <f t="shared" si="54"/>
        <v>114.74654377880185</v>
      </c>
      <c r="BG89" s="32">
        <f t="shared" si="55"/>
        <v>3.2649253731343282</v>
      </c>
    </row>
    <row r="90" spans="1:59" x14ac:dyDescent="0.2">
      <c r="A90" s="33" t="s">
        <v>229</v>
      </c>
      <c r="B90" s="31">
        <v>10689</v>
      </c>
      <c r="C90" s="31">
        <v>8549</v>
      </c>
      <c r="D90" s="31">
        <v>8410</v>
      </c>
      <c r="E90" s="31">
        <v>8295</v>
      </c>
      <c r="F90" s="31">
        <v>396</v>
      </c>
      <c r="G90" s="31">
        <v>41</v>
      </c>
      <c r="H90" s="31">
        <v>15</v>
      </c>
      <c r="I90" s="31">
        <v>194</v>
      </c>
      <c r="J90" s="31">
        <v>1458</v>
      </c>
      <c r="K90" s="31">
        <v>414</v>
      </c>
      <c r="L90" s="31">
        <v>128</v>
      </c>
      <c r="M90" s="31">
        <v>74</v>
      </c>
      <c r="N90" s="31">
        <v>334</v>
      </c>
      <c r="O90" s="31">
        <v>172</v>
      </c>
      <c r="P90" s="31">
        <v>77</v>
      </c>
      <c r="Q90" s="31">
        <v>629</v>
      </c>
      <c r="R90" s="31">
        <v>58</v>
      </c>
      <c r="S90" s="31">
        <v>716</v>
      </c>
      <c r="T90" s="31">
        <v>937</v>
      </c>
      <c r="U90" s="31">
        <v>156</v>
      </c>
      <c r="V90" s="31">
        <v>137</v>
      </c>
      <c r="W90" s="31">
        <v>1403</v>
      </c>
      <c r="X90" s="31">
        <v>44</v>
      </c>
      <c r="Y90" s="31">
        <v>2395</v>
      </c>
      <c r="Z90" s="31">
        <v>51</v>
      </c>
      <c r="AA90" s="31">
        <v>10</v>
      </c>
      <c r="AC90" s="33" t="s">
        <v>229</v>
      </c>
      <c r="AD90" s="32">
        <f t="shared" si="28"/>
        <v>37.047431939376928</v>
      </c>
      <c r="AE90" s="32">
        <f t="shared" si="29"/>
        <v>3.835718963420339</v>
      </c>
      <c r="AF90" s="32">
        <f t="shared" si="30"/>
        <v>1.4033118158854898</v>
      </c>
      <c r="AG90" s="32">
        <f t="shared" si="31"/>
        <v>18.149499485452335</v>
      </c>
      <c r="AH90" s="32">
        <f t="shared" si="32"/>
        <v>136.40190850406961</v>
      </c>
      <c r="AI90" s="32">
        <f t="shared" si="33"/>
        <v>38.731406118439516</v>
      </c>
      <c r="AJ90" s="32">
        <f t="shared" si="34"/>
        <v>11.974927495556178</v>
      </c>
      <c r="AK90" s="32">
        <f t="shared" si="35"/>
        <v>6.9230049583684155</v>
      </c>
      <c r="AL90" s="32">
        <f t="shared" si="36"/>
        <v>31.247076433716906</v>
      </c>
      <c r="AM90" s="32">
        <f t="shared" si="37"/>
        <v>16.091308822153614</v>
      </c>
      <c r="AN90" s="32">
        <f t="shared" si="38"/>
        <v>7.203667321545514</v>
      </c>
      <c r="AO90" s="32">
        <f t="shared" si="39"/>
        <v>58.845542146131535</v>
      </c>
      <c r="AP90" s="32">
        <f t="shared" si="40"/>
        <v>5.4261390214238938</v>
      </c>
      <c r="AQ90" s="32">
        <f t="shared" si="41"/>
        <v>66.984750678267389</v>
      </c>
      <c r="AR90" s="32">
        <f t="shared" si="42"/>
        <v>87.660211432313588</v>
      </c>
      <c r="AS90" s="32">
        <f t="shared" si="43"/>
        <v>14.594442885209093</v>
      </c>
      <c r="AT90" s="32">
        <f t="shared" si="44"/>
        <v>12.816914585087474</v>
      </c>
      <c r="AU90" s="32">
        <f t="shared" si="45"/>
        <v>131.25643184582282</v>
      </c>
      <c r="AV90" s="32">
        <f t="shared" si="46"/>
        <v>4.1163813265974367</v>
      </c>
      <c r="AW90" s="32">
        <f t="shared" si="47"/>
        <v>224.0621199363832</v>
      </c>
      <c r="AX90" s="32">
        <f t="shared" si="48"/>
        <v>4.7712601740106653</v>
      </c>
      <c r="AY90" s="32">
        <f t="shared" si="49"/>
        <v>0.93554121059032658</v>
      </c>
      <c r="BA90" s="33" t="s">
        <v>229</v>
      </c>
      <c r="BB90" s="32">
        <f t="shared" si="50"/>
        <v>49.22711058263971</v>
      </c>
      <c r="BC90" s="32">
        <f t="shared" si="51"/>
        <v>8.9210367691380341</v>
      </c>
      <c r="BD90" s="32">
        <f t="shared" si="52"/>
        <v>112.95961422543702</v>
      </c>
      <c r="BE90" s="32">
        <f t="shared" si="53"/>
        <v>18.806509945750452</v>
      </c>
      <c r="BF90" s="32">
        <f t="shared" si="54"/>
        <v>164.11276172651773</v>
      </c>
      <c r="BG90" s="32">
        <f t="shared" si="55"/>
        <v>5.3044002411091018</v>
      </c>
    </row>
    <row r="91" spans="1:59" x14ac:dyDescent="0.2">
      <c r="A91" s="33" t="s">
        <v>230</v>
      </c>
      <c r="B91" s="31">
        <v>4577</v>
      </c>
      <c r="C91" s="31">
        <v>3651</v>
      </c>
      <c r="D91" s="31">
        <v>3588</v>
      </c>
      <c r="E91" s="31">
        <v>3528</v>
      </c>
      <c r="F91" s="31">
        <v>188</v>
      </c>
      <c r="G91" s="31">
        <v>30</v>
      </c>
      <c r="H91" s="31">
        <v>10</v>
      </c>
      <c r="I91" s="31">
        <v>79</v>
      </c>
      <c r="J91" s="31">
        <v>739</v>
      </c>
      <c r="K91" s="31">
        <v>205</v>
      </c>
      <c r="L91" s="31">
        <v>64</v>
      </c>
      <c r="M91" s="31">
        <v>27</v>
      </c>
      <c r="N91" s="31">
        <v>114</v>
      </c>
      <c r="O91" s="31">
        <v>66</v>
      </c>
      <c r="P91" s="31">
        <v>31</v>
      </c>
      <c r="Q91" s="31">
        <v>315</v>
      </c>
      <c r="R91" s="31">
        <v>44</v>
      </c>
      <c r="S91" s="31">
        <v>350</v>
      </c>
      <c r="T91" s="31">
        <v>395</v>
      </c>
      <c r="U91" s="31">
        <v>121</v>
      </c>
      <c r="V91" s="31">
        <v>50</v>
      </c>
      <c r="W91" s="31">
        <v>365</v>
      </c>
      <c r="X91" s="31">
        <v>8</v>
      </c>
      <c r="Y91" s="31">
        <v>1184</v>
      </c>
      <c r="Z91" s="31">
        <v>24</v>
      </c>
      <c r="AA91" s="31">
        <v>4</v>
      </c>
      <c r="AC91" s="33" t="s">
        <v>230</v>
      </c>
      <c r="AD91" s="32">
        <f t="shared" si="28"/>
        <v>41.074939916976184</v>
      </c>
      <c r="AE91" s="32">
        <f t="shared" si="29"/>
        <v>6.5545116888791783</v>
      </c>
      <c r="AF91" s="32">
        <f t="shared" si="30"/>
        <v>2.1848372296263929</v>
      </c>
      <c r="AG91" s="32">
        <f t="shared" si="31"/>
        <v>17.260214114048502</v>
      </c>
      <c r="AH91" s="32">
        <f t="shared" si="32"/>
        <v>161.45947126939041</v>
      </c>
      <c r="AI91" s="32">
        <f t="shared" si="33"/>
        <v>44.789163207341055</v>
      </c>
      <c r="AJ91" s="32">
        <f t="shared" si="34"/>
        <v>13.982958269608913</v>
      </c>
      <c r="AK91" s="32">
        <f t="shared" si="35"/>
        <v>5.8990605199912602</v>
      </c>
      <c r="AL91" s="32">
        <f t="shared" si="36"/>
        <v>24.907144417740881</v>
      </c>
      <c r="AM91" s="32">
        <f t="shared" si="37"/>
        <v>14.419925715534193</v>
      </c>
      <c r="AN91" s="32">
        <f t="shared" si="38"/>
        <v>6.7729954118418183</v>
      </c>
      <c r="AO91" s="32">
        <f t="shared" si="39"/>
        <v>68.822372733231376</v>
      </c>
      <c r="AP91" s="32">
        <f t="shared" si="40"/>
        <v>9.613283810356128</v>
      </c>
      <c r="AQ91" s="32">
        <f t="shared" si="41"/>
        <v>76.469303036923748</v>
      </c>
      <c r="AR91" s="32">
        <f t="shared" si="42"/>
        <v>86.301070570242516</v>
      </c>
      <c r="AS91" s="32">
        <f t="shared" si="43"/>
        <v>26.436530478479352</v>
      </c>
      <c r="AT91" s="32">
        <f t="shared" si="44"/>
        <v>10.924186148131964</v>
      </c>
      <c r="AU91" s="32">
        <f t="shared" si="45"/>
        <v>79.746558881363342</v>
      </c>
      <c r="AV91" s="32">
        <f t="shared" si="46"/>
        <v>1.7478697837011141</v>
      </c>
      <c r="AW91" s="32">
        <f t="shared" si="47"/>
        <v>258.68472798776492</v>
      </c>
      <c r="AX91" s="32">
        <f t="shared" si="48"/>
        <v>5.243609351103343</v>
      </c>
      <c r="AY91" s="32">
        <f t="shared" si="49"/>
        <v>0.87393489185055706</v>
      </c>
      <c r="BA91" s="33" t="s">
        <v>230</v>
      </c>
      <c r="BB91" s="32">
        <f t="shared" si="50"/>
        <v>57.134894091415831</v>
      </c>
      <c r="BC91" s="32">
        <f t="shared" si="51"/>
        <v>7.6530612244897958</v>
      </c>
      <c r="BD91" s="32">
        <f t="shared" si="52"/>
        <v>111.96145124716553</v>
      </c>
      <c r="BE91" s="32">
        <f t="shared" si="53"/>
        <v>34.297052154195015</v>
      </c>
      <c r="BF91" s="32">
        <f t="shared" si="54"/>
        <v>99.972610243768827</v>
      </c>
      <c r="BG91" s="32">
        <f t="shared" si="55"/>
        <v>2.2675736961451247</v>
      </c>
    </row>
    <row r="92" spans="1:59" x14ac:dyDescent="0.2">
      <c r="A92" s="33" t="s">
        <v>231</v>
      </c>
      <c r="B92" s="31">
        <v>7077</v>
      </c>
      <c r="C92" s="31">
        <v>5387</v>
      </c>
      <c r="D92" s="31">
        <v>5297</v>
      </c>
      <c r="E92" s="31">
        <v>5185</v>
      </c>
      <c r="F92" s="31">
        <v>247</v>
      </c>
      <c r="G92" s="31">
        <v>62</v>
      </c>
      <c r="H92" s="31">
        <v>29</v>
      </c>
      <c r="I92" s="31">
        <v>131</v>
      </c>
      <c r="J92" s="31">
        <v>764</v>
      </c>
      <c r="K92" s="31">
        <v>313</v>
      </c>
      <c r="L92" s="31">
        <v>56</v>
      </c>
      <c r="M92" s="31">
        <v>47</v>
      </c>
      <c r="N92" s="31">
        <v>159</v>
      </c>
      <c r="O92" s="31">
        <v>88</v>
      </c>
      <c r="P92" s="31">
        <v>60</v>
      </c>
      <c r="Q92" s="31">
        <v>330</v>
      </c>
      <c r="R92" s="31">
        <v>55</v>
      </c>
      <c r="S92" s="31">
        <v>503</v>
      </c>
      <c r="T92" s="31">
        <v>754</v>
      </c>
      <c r="U92" s="31">
        <v>142</v>
      </c>
      <c r="V92" s="31">
        <v>87</v>
      </c>
      <c r="W92" s="31">
        <v>691</v>
      </c>
      <c r="X92" s="31">
        <v>14</v>
      </c>
      <c r="Y92" s="31">
        <v>1407</v>
      </c>
      <c r="Z92" s="31">
        <v>34</v>
      </c>
      <c r="AA92" s="31">
        <v>5</v>
      </c>
      <c r="AC92" s="33" t="s">
        <v>231</v>
      </c>
      <c r="AD92" s="32">
        <f t="shared" si="28"/>
        <v>34.901794545711461</v>
      </c>
      <c r="AE92" s="32">
        <f t="shared" si="29"/>
        <v>8.7607743394093536</v>
      </c>
      <c r="AF92" s="32">
        <f t="shared" si="30"/>
        <v>4.0977815458527624</v>
      </c>
      <c r="AG92" s="32">
        <f t="shared" si="31"/>
        <v>18.510668362300411</v>
      </c>
      <c r="AH92" s="32">
        <f t="shared" si="32"/>
        <v>107.95534831143141</v>
      </c>
      <c r="AI92" s="32">
        <f t="shared" si="33"/>
        <v>44.227780132824641</v>
      </c>
      <c r="AJ92" s="32">
        <f t="shared" si="34"/>
        <v>7.9129574678536096</v>
      </c>
      <c r="AK92" s="32">
        <f t="shared" si="35"/>
        <v>6.6412321605199942</v>
      </c>
      <c r="AL92" s="32">
        <f t="shared" si="36"/>
        <v>22.467147096227215</v>
      </c>
      <c r="AM92" s="32">
        <f t="shared" si="37"/>
        <v>12.434647449484245</v>
      </c>
      <c r="AN92" s="32">
        <f t="shared" si="38"/>
        <v>8.4781687155574392</v>
      </c>
      <c r="AO92" s="32">
        <f t="shared" si="39"/>
        <v>46.629927935565917</v>
      </c>
      <c r="AP92" s="32">
        <f t="shared" si="40"/>
        <v>7.7716546559276525</v>
      </c>
      <c r="AQ92" s="32">
        <f t="shared" si="41"/>
        <v>71.075314398756532</v>
      </c>
      <c r="AR92" s="32">
        <f t="shared" si="42"/>
        <v>106.54232019217183</v>
      </c>
      <c r="AS92" s="32">
        <f t="shared" si="43"/>
        <v>20.06499929348594</v>
      </c>
      <c r="AT92" s="32">
        <f t="shared" si="44"/>
        <v>12.293344637558286</v>
      </c>
      <c r="AU92" s="32">
        <f t="shared" si="45"/>
        <v>97.640243040836509</v>
      </c>
      <c r="AV92" s="32">
        <f t="shared" si="46"/>
        <v>1.9782393669634024</v>
      </c>
      <c r="AW92" s="32">
        <f t="shared" si="47"/>
        <v>198.81305637982197</v>
      </c>
      <c r="AX92" s="32">
        <f t="shared" si="48"/>
        <v>4.8042956054825483</v>
      </c>
      <c r="AY92" s="32">
        <f t="shared" si="49"/>
        <v>0.70651405962978664</v>
      </c>
      <c r="BA92" s="33" t="s">
        <v>231</v>
      </c>
      <c r="BB92" s="32">
        <f t="shared" si="50"/>
        <v>59.090050972248441</v>
      </c>
      <c r="BC92" s="32">
        <f t="shared" si="51"/>
        <v>9.0646094503375121</v>
      </c>
      <c r="BD92" s="32">
        <f t="shared" si="52"/>
        <v>145.41947926711669</v>
      </c>
      <c r="BE92" s="32">
        <f t="shared" si="53"/>
        <v>27.386692381870784</v>
      </c>
      <c r="BF92" s="32">
        <f t="shared" si="54"/>
        <v>128.27176536105438</v>
      </c>
      <c r="BG92" s="32">
        <f t="shared" si="55"/>
        <v>2.700096432015429</v>
      </c>
    </row>
    <row r="93" spans="1:59" x14ac:dyDescent="0.2">
      <c r="A93" s="33" t="s">
        <v>232</v>
      </c>
      <c r="B93" s="31">
        <v>1949</v>
      </c>
      <c r="C93" s="31">
        <v>1581</v>
      </c>
      <c r="D93" s="31">
        <v>1564</v>
      </c>
      <c r="E93" s="31">
        <v>1535</v>
      </c>
      <c r="F93" s="31">
        <v>98</v>
      </c>
      <c r="G93" s="31">
        <v>19</v>
      </c>
      <c r="H93" s="31">
        <v>2</v>
      </c>
      <c r="I93" s="31">
        <v>43</v>
      </c>
      <c r="J93" s="31">
        <v>307</v>
      </c>
      <c r="K93" s="31">
        <v>75</v>
      </c>
      <c r="L93" s="31">
        <v>49</v>
      </c>
      <c r="M93" s="31">
        <v>26</v>
      </c>
      <c r="N93" s="31">
        <v>87</v>
      </c>
      <c r="O93" s="31">
        <v>29</v>
      </c>
      <c r="P93" s="31">
        <v>31</v>
      </c>
      <c r="Q93" s="31">
        <v>157</v>
      </c>
      <c r="R93" s="31">
        <v>11</v>
      </c>
      <c r="S93" s="31">
        <v>149</v>
      </c>
      <c r="T93" s="31">
        <v>333</v>
      </c>
      <c r="U93" s="31">
        <v>66</v>
      </c>
      <c r="V93" s="31">
        <v>36</v>
      </c>
      <c r="W93" s="31">
        <v>147</v>
      </c>
      <c r="X93" s="31">
        <v>29</v>
      </c>
      <c r="Y93" s="31">
        <v>527</v>
      </c>
      <c r="Z93" s="31">
        <v>11</v>
      </c>
      <c r="AA93" s="31">
        <v>3</v>
      </c>
      <c r="AC93" s="33" t="s">
        <v>232</v>
      </c>
      <c r="AD93" s="32">
        <f t="shared" si="28"/>
        <v>50.28219599794766</v>
      </c>
      <c r="AE93" s="32">
        <f t="shared" si="29"/>
        <v>9.748589020010261</v>
      </c>
      <c r="AF93" s="32">
        <f t="shared" si="30"/>
        <v>1.026167265264238</v>
      </c>
      <c r="AG93" s="32">
        <f t="shared" si="31"/>
        <v>22.062596203181119</v>
      </c>
      <c r="AH93" s="32">
        <f t="shared" si="32"/>
        <v>157.51667521806053</v>
      </c>
      <c r="AI93" s="32">
        <f t="shared" si="33"/>
        <v>38.481272447408926</v>
      </c>
      <c r="AJ93" s="32">
        <f t="shared" si="34"/>
        <v>25.14109799897383</v>
      </c>
      <c r="AK93" s="32">
        <f t="shared" si="35"/>
        <v>13.340174448435095</v>
      </c>
      <c r="AL93" s="32">
        <f t="shared" si="36"/>
        <v>44.638276038994356</v>
      </c>
      <c r="AM93" s="32">
        <f t="shared" si="37"/>
        <v>14.879425346331452</v>
      </c>
      <c r="AN93" s="32">
        <f t="shared" si="38"/>
        <v>15.90559261159569</v>
      </c>
      <c r="AO93" s="32">
        <f t="shared" si="39"/>
        <v>80.554130323242688</v>
      </c>
      <c r="AP93" s="32">
        <f t="shared" si="40"/>
        <v>5.6439199589533091</v>
      </c>
      <c r="AQ93" s="32">
        <f t="shared" si="41"/>
        <v>76.449461262185736</v>
      </c>
      <c r="AR93" s="32">
        <f t="shared" si="42"/>
        <v>170.85684966649563</v>
      </c>
      <c r="AS93" s="32">
        <f t="shared" si="43"/>
        <v>33.863519753719856</v>
      </c>
      <c r="AT93" s="32">
        <f t="shared" si="44"/>
        <v>18.471010774756287</v>
      </c>
      <c r="AU93" s="32">
        <f t="shared" si="45"/>
        <v>75.423293996921487</v>
      </c>
      <c r="AV93" s="32">
        <f t="shared" si="46"/>
        <v>14.879425346331452</v>
      </c>
      <c r="AW93" s="32">
        <f t="shared" si="47"/>
        <v>270.39507439712673</v>
      </c>
      <c r="AX93" s="32">
        <f t="shared" si="48"/>
        <v>5.6439199589533091</v>
      </c>
      <c r="AY93" s="32">
        <f t="shared" si="49"/>
        <v>1.5392508978963571</v>
      </c>
      <c r="BA93" s="33" t="s">
        <v>232</v>
      </c>
      <c r="BB93" s="32">
        <f t="shared" si="50"/>
        <v>47.953964194373398</v>
      </c>
      <c r="BC93" s="32">
        <f t="shared" si="51"/>
        <v>16.938110749185668</v>
      </c>
      <c r="BD93" s="32">
        <f t="shared" si="52"/>
        <v>216.93811074918568</v>
      </c>
      <c r="BE93" s="32">
        <f t="shared" si="53"/>
        <v>42.99674267100977</v>
      </c>
      <c r="BF93" s="32">
        <f t="shared" si="54"/>
        <v>92.979127134724848</v>
      </c>
      <c r="BG93" s="32">
        <f t="shared" si="55"/>
        <v>18.892508143322473</v>
      </c>
    </row>
    <row r="94" spans="1:59" x14ac:dyDescent="0.2">
      <c r="A94" s="33" t="s">
        <v>233</v>
      </c>
      <c r="B94" s="31">
        <v>1702</v>
      </c>
      <c r="C94" s="31">
        <v>1424</v>
      </c>
      <c r="D94" s="31">
        <v>1405</v>
      </c>
      <c r="E94" s="31">
        <v>1380</v>
      </c>
      <c r="F94" s="31">
        <v>105</v>
      </c>
      <c r="G94" s="31">
        <v>28</v>
      </c>
      <c r="H94" s="31">
        <v>14</v>
      </c>
      <c r="I94" s="31">
        <v>51</v>
      </c>
      <c r="J94" s="31">
        <v>292</v>
      </c>
      <c r="K94" s="31">
        <v>77</v>
      </c>
      <c r="L94" s="31">
        <v>37</v>
      </c>
      <c r="M94" s="31">
        <v>15</v>
      </c>
      <c r="N94" s="31">
        <v>57</v>
      </c>
      <c r="O94" s="31">
        <v>29</v>
      </c>
      <c r="P94" s="31">
        <v>23</v>
      </c>
      <c r="Q94" s="31">
        <v>104</v>
      </c>
      <c r="R94" s="31">
        <v>17</v>
      </c>
      <c r="S94" s="31">
        <v>167</v>
      </c>
      <c r="T94" s="31">
        <v>292</v>
      </c>
      <c r="U94" s="31">
        <v>98</v>
      </c>
      <c r="V94" s="31">
        <v>38</v>
      </c>
      <c r="W94" s="31">
        <v>122</v>
      </c>
      <c r="X94" s="31">
        <v>5</v>
      </c>
      <c r="Y94" s="31">
        <v>495</v>
      </c>
      <c r="Z94" s="31">
        <v>12</v>
      </c>
      <c r="AA94" s="31">
        <v>3</v>
      </c>
      <c r="AC94" s="33" t="s">
        <v>233</v>
      </c>
      <c r="AD94" s="32">
        <f t="shared" si="28"/>
        <v>61.692126909518208</v>
      </c>
      <c r="AE94" s="32">
        <f t="shared" si="29"/>
        <v>16.451233842538191</v>
      </c>
      <c r="AF94" s="32">
        <f t="shared" si="30"/>
        <v>8.2256169212690953</v>
      </c>
      <c r="AG94" s="32">
        <f t="shared" si="31"/>
        <v>29.964747356051706</v>
      </c>
      <c r="AH94" s="32">
        <f t="shared" si="32"/>
        <v>171.56286721504114</v>
      </c>
      <c r="AI94" s="32">
        <f t="shared" si="33"/>
        <v>45.240893066980021</v>
      </c>
      <c r="AJ94" s="32">
        <f t="shared" si="34"/>
        <v>21.739130434782609</v>
      </c>
      <c r="AK94" s="32">
        <f t="shared" si="35"/>
        <v>8.8131609870740313</v>
      </c>
      <c r="AL94" s="32">
        <f t="shared" si="36"/>
        <v>33.490011750881315</v>
      </c>
      <c r="AM94" s="32">
        <f t="shared" si="37"/>
        <v>17.038777908343125</v>
      </c>
      <c r="AN94" s="32">
        <f t="shared" si="38"/>
        <v>13.513513513513514</v>
      </c>
      <c r="AO94" s="32">
        <f t="shared" si="39"/>
        <v>61.104582843713274</v>
      </c>
      <c r="AP94" s="32">
        <f t="shared" si="40"/>
        <v>9.9882491186838998</v>
      </c>
      <c r="AQ94" s="32">
        <f t="shared" si="41"/>
        <v>98.119858989424216</v>
      </c>
      <c r="AR94" s="32">
        <f t="shared" si="42"/>
        <v>171.56286721504114</v>
      </c>
      <c r="AS94" s="32">
        <f t="shared" si="43"/>
        <v>57.579318448883662</v>
      </c>
      <c r="AT94" s="32">
        <f t="shared" si="44"/>
        <v>22.326674500587544</v>
      </c>
      <c r="AU94" s="32">
        <f t="shared" si="45"/>
        <v>71.680376028202105</v>
      </c>
      <c r="AV94" s="32">
        <f t="shared" si="46"/>
        <v>2.9377203290246769</v>
      </c>
      <c r="AW94" s="32">
        <f t="shared" si="47"/>
        <v>290.83431257344301</v>
      </c>
      <c r="AX94" s="32">
        <f t="shared" si="48"/>
        <v>7.050528789659225</v>
      </c>
      <c r="AY94" s="32">
        <f t="shared" si="49"/>
        <v>1.7626321974148063</v>
      </c>
      <c r="BA94" s="33" t="s">
        <v>233</v>
      </c>
      <c r="BB94" s="32">
        <f t="shared" si="50"/>
        <v>54.804270462633454</v>
      </c>
      <c r="BC94" s="32">
        <f t="shared" si="51"/>
        <v>10.869565217391305</v>
      </c>
      <c r="BD94" s="32">
        <f t="shared" si="52"/>
        <v>211.59420289855072</v>
      </c>
      <c r="BE94" s="32">
        <f t="shared" si="53"/>
        <v>71.014492753623188</v>
      </c>
      <c r="BF94" s="32">
        <f t="shared" si="54"/>
        <v>85.674157303370791</v>
      </c>
      <c r="BG94" s="32">
        <f t="shared" si="55"/>
        <v>3.6231884057971016</v>
      </c>
    </row>
    <row r="95" spans="1:59" x14ac:dyDescent="0.2">
      <c r="A95" s="33" t="s">
        <v>234</v>
      </c>
      <c r="B95" s="31">
        <v>3115</v>
      </c>
      <c r="C95" s="31">
        <v>2435</v>
      </c>
      <c r="D95" s="31">
        <v>2395</v>
      </c>
      <c r="E95" s="31">
        <v>2342</v>
      </c>
      <c r="F95" s="31">
        <v>147</v>
      </c>
      <c r="G95" s="31">
        <v>23</v>
      </c>
      <c r="H95" s="31">
        <v>10</v>
      </c>
      <c r="I95" s="31">
        <v>56</v>
      </c>
      <c r="J95" s="31">
        <v>508</v>
      </c>
      <c r="K95" s="31">
        <v>122</v>
      </c>
      <c r="L95" s="31">
        <v>65</v>
      </c>
      <c r="M95" s="31">
        <v>19</v>
      </c>
      <c r="N95" s="31">
        <v>89</v>
      </c>
      <c r="O95" s="31">
        <v>27</v>
      </c>
      <c r="P95" s="31">
        <v>25</v>
      </c>
      <c r="Q95" s="31">
        <v>218</v>
      </c>
      <c r="R95" s="31">
        <v>16</v>
      </c>
      <c r="S95" s="31">
        <v>240</v>
      </c>
      <c r="T95" s="31">
        <v>344</v>
      </c>
      <c r="U95" s="31">
        <v>49</v>
      </c>
      <c r="V95" s="31">
        <v>43</v>
      </c>
      <c r="W95" s="31">
        <v>196</v>
      </c>
      <c r="X95" s="31">
        <v>14</v>
      </c>
      <c r="Y95" s="31">
        <v>813</v>
      </c>
      <c r="Z95" s="31">
        <v>35</v>
      </c>
      <c r="AA95" s="31">
        <v>2</v>
      </c>
      <c r="AC95" s="33" t="s">
        <v>234</v>
      </c>
      <c r="AD95" s="32">
        <f t="shared" si="28"/>
        <v>47.19101123595506</v>
      </c>
      <c r="AE95" s="32">
        <f t="shared" si="29"/>
        <v>7.3836276083467096</v>
      </c>
      <c r="AF95" s="32">
        <f t="shared" si="30"/>
        <v>3.2102728731942216</v>
      </c>
      <c r="AG95" s="32">
        <f t="shared" si="31"/>
        <v>17.977528089887642</v>
      </c>
      <c r="AH95" s="32">
        <f t="shared" si="32"/>
        <v>163.08186195826647</v>
      </c>
      <c r="AI95" s="32">
        <f t="shared" si="33"/>
        <v>39.165329052969504</v>
      </c>
      <c r="AJ95" s="32">
        <f t="shared" si="34"/>
        <v>20.866773675762442</v>
      </c>
      <c r="AK95" s="32">
        <f t="shared" si="35"/>
        <v>6.0995184590690208</v>
      </c>
      <c r="AL95" s="32">
        <f t="shared" si="36"/>
        <v>28.571428571428569</v>
      </c>
      <c r="AM95" s="32">
        <f t="shared" si="37"/>
        <v>8.6677367576243984</v>
      </c>
      <c r="AN95" s="32">
        <f t="shared" si="38"/>
        <v>8.0256821829855536</v>
      </c>
      <c r="AO95" s="32">
        <f t="shared" si="39"/>
        <v>69.983948635634036</v>
      </c>
      <c r="AP95" s="32">
        <f t="shared" si="40"/>
        <v>5.1364365971107544</v>
      </c>
      <c r="AQ95" s="32">
        <f t="shared" si="41"/>
        <v>77.046548956661312</v>
      </c>
      <c r="AR95" s="32">
        <f t="shared" si="42"/>
        <v>110.43338683788122</v>
      </c>
      <c r="AS95" s="32">
        <f t="shared" si="43"/>
        <v>15.730337078651687</v>
      </c>
      <c r="AT95" s="32">
        <f t="shared" si="44"/>
        <v>13.804173354735152</v>
      </c>
      <c r="AU95" s="32">
        <f t="shared" si="45"/>
        <v>62.921348314606746</v>
      </c>
      <c r="AV95" s="32">
        <f t="shared" si="46"/>
        <v>4.4943820224719104</v>
      </c>
      <c r="AW95" s="32">
        <f t="shared" si="47"/>
        <v>260.9951845906902</v>
      </c>
      <c r="AX95" s="32">
        <f t="shared" si="48"/>
        <v>11.235955056179774</v>
      </c>
      <c r="AY95" s="32">
        <f t="shared" si="49"/>
        <v>0.6420545746388443</v>
      </c>
      <c r="BA95" s="33" t="s">
        <v>234</v>
      </c>
      <c r="BB95" s="32">
        <f t="shared" si="50"/>
        <v>50.939457202505224</v>
      </c>
      <c r="BC95" s="32">
        <f t="shared" si="51"/>
        <v>8.1127241673783086</v>
      </c>
      <c r="BD95" s="32">
        <f t="shared" si="52"/>
        <v>146.88300597779676</v>
      </c>
      <c r="BE95" s="32">
        <f t="shared" si="53"/>
        <v>20.922288642186167</v>
      </c>
      <c r="BF95" s="32">
        <f t="shared" si="54"/>
        <v>80.492813141683769</v>
      </c>
      <c r="BG95" s="32">
        <f t="shared" si="55"/>
        <v>5.977796754910333</v>
      </c>
    </row>
    <row r="96" spans="1:59" x14ac:dyDescent="0.2">
      <c r="A96" s="33" t="s">
        <v>235</v>
      </c>
      <c r="B96" s="31">
        <v>7987</v>
      </c>
      <c r="C96" s="31">
        <v>6425</v>
      </c>
      <c r="D96" s="31">
        <v>6321</v>
      </c>
      <c r="E96" s="31">
        <v>6198</v>
      </c>
      <c r="F96" s="31">
        <v>332</v>
      </c>
      <c r="G96" s="31">
        <v>56</v>
      </c>
      <c r="H96" s="31">
        <v>30</v>
      </c>
      <c r="I96" s="31">
        <v>129</v>
      </c>
      <c r="J96" s="31">
        <v>1048</v>
      </c>
      <c r="K96" s="31">
        <v>270</v>
      </c>
      <c r="L96" s="31">
        <v>89</v>
      </c>
      <c r="M96" s="31">
        <v>53</v>
      </c>
      <c r="N96" s="31">
        <v>243</v>
      </c>
      <c r="O96" s="31">
        <v>122</v>
      </c>
      <c r="P96" s="31">
        <v>43</v>
      </c>
      <c r="Q96" s="31">
        <v>491</v>
      </c>
      <c r="R96" s="31">
        <v>39</v>
      </c>
      <c r="S96" s="31">
        <v>547</v>
      </c>
      <c r="T96" s="31">
        <v>317</v>
      </c>
      <c r="U96" s="31">
        <v>230</v>
      </c>
      <c r="V96" s="31">
        <v>148</v>
      </c>
      <c r="W96" s="31">
        <v>497</v>
      </c>
      <c r="X96" s="31">
        <v>15</v>
      </c>
      <c r="Y96" s="31">
        <v>1806</v>
      </c>
      <c r="Z96" s="31">
        <v>44</v>
      </c>
      <c r="AA96" s="31">
        <v>8</v>
      </c>
      <c r="AC96" s="33" t="s">
        <v>235</v>
      </c>
      <c r="AD96" s="32">
        <f t="shared" si="28"/>
        <v>41.567547264304501</v>
      </c>
      <c r="AE96" s="32">
        <f t="shared" si="29"/>
        <v>7.0113935144609991</v>
      </c>
      <c r="AF96" s="32">
        <f t="shared" si="30"/>
        <v>3.7561036684612499</v>
      </c>
      <c r="AG96" s="32">
        <f t="shared" si="31"/>
        <v>16.151245774383373</v>
      </c>
      <c r="AH96" s="32">
        <f t="shared" si="32"/>
        <v>131.21322148491299</v>
      </c>
      <c r="AI96" s="32">
        <f t="shared" si="33"/>
        <v>33.804933016151246</v>
      </c>
      <c r="AJ96" s="32">
        <f t="shared" si="34"/>
        <v>11.143107549768374</v>
      </c>
      <c r="AK96" s="32">
        <f t="shared" si="35"/>
        <v>6.6357831476148741</v>
      </c>
      <c r="AL96" s="32">
        <f t="shared" si="36"/>
        <v>30.424439714536121</v>
      </c>
      <c r="AM96" s="32">
        <f t="shared" si="37"/>
        <v>15.274821585075747</v>
      </c>
      <c r="AN96" s="32">
        <f t="shared" si="38"/>
        <v>5.3837485914611243</v>
      </c>
      <c r="AO96" s="32">
        <f t="shared" si="39"/>
        <v>61.474896707149121</v>
      </c>
      <c r="AP96" s="32">
        <f t="shared" si="40"/>
        <v>4.8829347689996245</v>
      </c>
      <c r="AQ96" s="32">
        <f t="shared" si="41"/>
        <v>68.486290221610105</v>
      </c>
      <c r="AR96" s="32">
        <f t="shared" si="42"/>
        <v>39.689495430073869</v>
      </c>
      <c r="AS96" s="32">
        <f t="shared" si="43"/>
        <v>28.796794791536247</v>
      </c>
      <c r="AT96" s="32">
        <f t="shared" si="44"/>
        <v>18.530111431075497</v>
      </c>
      <c r="AU96" s="32">
        <f t="shared" si="45"/>
        <v>62.226117440841371</v>
      </c>
      <c r="AV96" s="32">
        <f t="shared" si="46"/>
        <v>1.8780518342306249</v>
      </c>
      <c r="AW96" s="32">
        <f t="shared" si="47"/>
        <v>226.11744084136723</v>
      </c>
      <c r="AX96" s="32">
        <f t="shared" si="48"/>
        <v>5.508952047076499</v>
      </c>
      <c r="AY96" s="32">
        <f t="shared" si="49"/>
        <v>1.0016276449229999</v>
      </c>
      <c r="BA96" s="33" t="s">
        <v>235</v>
      </c>
      <c r="BB96" s="32">
        <f t="shared" si="50"/>
        <v>42.714760322733746</v>
      </c>
      <c r="BC96" s="32">
        <f t="shared" si="51"/>
        <v>8.5511455308163917</v>
      </c>
      <c r="BD96" s="32">
        <f t="shared" si="52"/>
        <v>51.145530816392387</v>
      </c>
      <c r="BE96" s="32">
        <f t="shared" si="53"/>
        <v>37.108744756373028</v>
      </c>
      <c r="BF96" s="32">
        <f t="shared" si="54"/>
        <v>77.354085603112836</v>
      </c>
      <c r="BG96" s="32">
        <f t="shared" si="55"/>
        <v>2.4201355275895451</v>
      </c>
    </row>
    <row r="97" spans="1:59" x14ac:dyDescent="0.2">
      <c r="A97" s="33" t="s">
        <v>236</v>
      </c>
      <c r="B97" s="31">
        <v>11266</v>
      </c>
      <c r="C97" s="31">
        <v>8860</v>
      </c>
      <c r="D97" s="31">
        <v>8698</v>
      </c>
      <c r="E97" s="31">
        <v>8506</v>
      </c>
      <c r="F97" s="31">
        <v>444</v>
      </c>
      <c r="G97" s="31">
        <v>108</v>
      </c>
      <c r="H97" s="31">
        <v>64</v>
      </c>
      <c r="I97" s="31">
        <v>188</v>
      </c>
      <c r="J97" s="31">
        <v>1323</v>
      </c>
      <c r="K97" s="31">
        <v>381</v>
      </c>
      <c r="L97" s="31">
        <v>167</v>
      </c>
      <c r="M97" s="31">
        <v>77</v>
      </c>
      <c r="N97" s="31">
        <v>373</v>
      </c>
      <c r="O97" s="31">
        <v>162</v>
      </c>
      <c r="P97" s="31">
        <v>112</v>
      </c>
      <c r="Q97" s="31">
        <v>768</v>
      </c>
      <c r="R97" s="31">
        <v>87</v>
      </c>
      <c r="S97" s="31">
        <v>721</v>
      </c>
      <c r="T97" s="31">
        <v>2186</v>
      </c>
      <c r="U97" s="31">
        <v>293</v>
      </c>
      <c r="V97" s="31">
        <v>171</v>
      </c>
      <c r="W97" s="31">
        <v>719</v>
      </c>
      <c r="X97" s="31">
        <v>57</v>
      </c>
      <c r="Y97" s="31">
        <v>2414</v>
      </c>
      <c r="Z97" s="31">
        <v>53</v>
      </c>
      <c r="AA97" s="31">
        <v>8</v>
      </c>
      <c r="AC97" s="33" t="s">
        <v>236</v>
      </c>
      <c r="AD97" s="32">
        <f t="shared" si="28"/>
        <v>39.410616012781823</v>
      </c>
      <c r="AE97" s="32">
        <f t="shared" si="29"/>
        <v>9.586366057163147</v>
      </c>
      <c r="AF97" s="32">
        <f t="shared" si="30"/>
        <v>5.6808095153559375</v>
      </c>
      <c r="AG97" s="32">
        <f t="shared" si="31"/>
        <v>16.687377951358069</v>
      </c>
      <c r="AH97" s="32">
        <f t="shared" si="32"/>
        <v>117.43298420024853</v>
      </c>
      <c r="AI97" s="32">
        <f t="shared" si="33"/>
        <v>33.818569146103314</v>
      </c>
      <c r="AJ97" s="32">
        <f t="shared" si="34"/>
        <v>14.823362329131902</v>
      </c>
      <c r="AK97" s="32">
        <f t="shared" si="35"/>
        <v>6.8347239481626136</v>
      </c>
      <c r="AL97" s="32">
        <f t="shared" si="36"/>
        <v>33.108467956683825</v>
      </c>
      <c r="AM97" s="32">
        <f t="shared" si="37"/>
        <v>14.379549085744719</v>
      </c>
      <c r="AN97" s="32">
        <f t="shared" si="38"/>
        <v>9.9414166518728919</v>
      </c>
      <c r="AO97" s="32">
        <f t="shared" si="39"/>
        <v>68.169714184271257</v>
      </c>
      <c r="AP97" s="32">
        <f t="shared" si="40"/>
        <v>7.7223504349369785</v>
      </c>
      <c r="AQ97" s="32">
        <f t="shared" si="41"/>
        <v>63.997869696431742</v>
      </c>
      <c r="AR97" s="32">
        <f t="shared" si="42"/>
        <v>194.03515000887629</v>
      </c>
      <c r="AS97" s="32">
        <f t="shared" si="43"/>
        <v>26.007456062488906</v>
      </c>
      <c r="AT97" s="32">
        <f t="shared" si="44"/>
        <v>15.178412923841648</v>
      </c>
      <c r="AU97" s="32">
        <f t="shared" si="45"/>
        <v>63.820344399076873</v>
      </c>
      <c r="AV97" s="32">
        <f t="shared" si="46"/>
        <v>5.0594709746138822</v>
      </c>
      <c r="AW97" s="32">
        <f t="shared" si="47"/>
        <v>214.27303390733181</v>
      </c>
      <c r="AX97" s="32">
        <f t="shared" si="48"/>
        <v>4.7044203799041364</v>
      </c>
      <c r="AY97" s="32">
        <f t="shared" si="49"/>
        <v>0.71010118941949218</v>
      </c>
      <c r="BA97" s="33" t="s">
        <v>236</v>
      </c>
      <c r="BB97" s="32">
        <f t="shared" si="50"/>
        <v>43.803173143251321</v>
      </c>
      <c r="BC97" s="32">
        <f t="shared" si="51"/>
        <v>9.0524335762990837</v>
      </c>
      <c r="BD97" s="32">
        <f t="shared" si="52"/>
        <v>256.99506230895838</v>
      </c>
      <c r="BE97" s="32">
        <f t="shared" si="53"/>
        <v>34.446273218904302</v>
      </c>
      <c r="BF97" s="32">
        <f t="shared" si="54"/>
        <v>81.151241534988714</v>
      </c>
      <c r="BG97" s="32">
        <f t="shared" si="55"/>
        <v>6.7011521279097108</v>
      </c>
    </row>
    <row r="98" spans="1:59" x14ac:dyDescent="0.2">
      <c r="A98" s="33" t="s">
        <v>237</v>
      </c>
      <c r="B98" s="31">
        <v>3593</v>
      </c>
      <c r="C98" s="31">
        <v>2893</v>
      </c>
      <c r="D98" s="31">
        <v>2847</v>
      </c>
      <c r="E98" s="31">
        <v>2807</v>
      </c>
      <c r="F98" s="31">
        <v>134</v>
      </c>
      <c r="G98" s="31">
        <v>41</v>
      </c>
      <c r="H98" s="31">
        <v>16</v>
      </c>
      <c r="I98" s="31">
        <v>78</v>
      </c>
      <c r="J98" s="31">
        <v>526</v>
      </c>
      <c r="K98" s="31">
        <v>161</v>
      </c>
      <c r="L98" s="31">
        <v>51</v>
      </c>
      <c r="M98" s="31">
        <v>40</v>
      </c>
      <c r="N98" s="31">
        <v>96</v>
      </c>
      <c r="O98" s="31">
        <v>58</v>
      </c>
      <c r="P98" s="31">
        <v>52</v>
      </c>
      <c r="Q98" s="31">
        <v>311</v>
      </c>
      <c r="R98" s="31">
        <v>16</v>
      </c>
      <c r="S98" s="31">
        <v>267</v>
      </c>
      <c r="T98" s="31">
        <v>339</v>
      </c>
      <c r="U98" s="31">
        <v>142</v>
      </c>
      <c r="V98" s="31">
        <v>64</v>
      </c>
      <c r="W98" s="31">
        <v>377</v>
      </c>
      <c r="X98" s="31">
        <v>50</v>
      </c>
      <c r="Y98" s="31">
        <v>959</v>
      </c>
      <c r="Z98" s="31">
        <v>24</v>
      </c>
      <c r="AA98" s="31">
        <v>7</v>
      </c>
      <c r="AC98" s="33" t="s">
        <v>237</v>
      </c>
      <c r="AD98" s="32">
        <f t="shared" si="28"/>
        <v>37.29473977177846</v>
      </c>
      <c r="AE98" s="32">
        <f t="shared" si="29"/>
        <v>11.411077094350125</v>
      </c>
      <c r="AF98" s="32">
        <f t="shared" si="30"/>
        <v>4.4531032563317563</v>
      </c>
      <c r="AG98" s="32">
        <f t="shared" si="31"/>
        <v>21.70887837461731</v>
      </c>
      <c r="AH98" s="32">
        <f t="shared" si="32"/>
        <v>146.39576955190648</v>
      </c>
      <c r="AI98" s="32">
        <f t="shared" si="33"/>
        <v>44.809351516838298</v>
      </c>
      <c r="AJ98" s="32">
        <f t="shared" si="34"/>
        <v>14.194266629557472</v>
      </c>
      <c r="AK98" s="32">
        <f t="shared" si="35"/>
        <v>11.132758140829392</v>
      </c>
      <c r="AL98" s="32">
        <f t="shared" si="36"/>
        <v>26.718619537990538</v>
      </c>
      <c r="AM98" s="32">
        <f t="shared" si="37"/>
        <v>16.142499304202616</v>
      </c>
      <c r="AN98" s="32">
        <f t="shared" si="38"/>
        <v>14.472585583078207</v>
      </c>
      <c r="AO98" s="32">
        <f t="shared" si="39"/>
        <v>86.557194544948501</v>
      </c>
      <c r="AP98" s="32">
        <f t="shared" si="40"/>
        <v>4.4531032563317563</v>
      </c>
      <c r="AQ98" s="32">
        <f t="shared" si="41"/>
        <v>74.311160590036181</v>
      </c>
      <c r="AR98" s="32">
        <f t="shared" si="42"/>
        <v>94.350125243529078</v>
      </c>
      <c r="AS98" s="32">
        <f t="shared" si="43"/>
        <v>39.521291399944332</v>
      </c>
      <c r="AT98" s="32">
        <f t="shared" si="44"/>
        <v>17.812413025327025</v>
      </c>
      <c r="AU98" s="32">
        <f t="shared" si="45"/>
        <v>104.92624547731701</v>
      </c>
      <c r="AV98" s="32">
        <f t="shared" si="46"/>
        <v>13.915947676036739</v>
      </c>
      <c r="AW98" s="32">
        <f t="shared" si="47"/>
        <v>266.90787642638463</v>
      </c>
      <c r="AX98" s="32">
        <f t="shared" si="48"/>
        <v>6.6796548844976344</v>
      </c>
      <c r="AY98" s="32">
        <f t="shared" si="49"/>
        <v>1.9482326746451435</v>
      </c>
      <c r="BA98" s="33" t="s">
        <v>237</v>
      </c>
      <c r="BB98" s="32">
        <f t="shared" si="50"/>
        <v>56.550755180892168</v>
      </c>
      <c r="BC98" s="32">
        <f t="shared" si="51"/>
        <v>14.250089063056643</v>
      </c>
      <c r="BD98" s="32">
        <f t="shared" si="52"/>
        <v>120.76950480940506</v>
      </c>
      <c r="BE98" s="32">
        <f t="shared" si="53"/>
        <v>50.587816173851088</v>
      </c>
      <c r="BF98" s="32">
        <f t="shared" si="54"/>
        <v>130.3145523677843</v>
      </c>
      <c r="BG98" s="32">
        <f t="shared" si="55"/>
        <v>17.812611328820807</v>
      </c>
    </row>
    <row r="99" spans="1:59" x14ac:dyDescent="0.2">
      <c r="A99" s="33" t="s">
        <v>238</v>
      </c>
      <c r="B99" s="31">
        <v>4360</v>
      </c>
      <c r="C99" s="31">
        <v>3301</v>
      </c>
      <c r="D99" s="31">
        <v>3231</v>
      </c>
      <c r="E99" s="31">
        <v>3158</v>
      </c>
      <c r="F99" s="31">
        <v>158</v>
      </c>
      <c r="G99" s="31">
        <v>32</v>
      </c>
      <c r="H99" s="31">
        <v>12</v>
      </c>
      <c r="I99" s="31">
        <v>83</v>
      </c>
      <c r="J99" s="31">
        <v>514</v>
      </c>
      <c r="K99" s="31">
        <v>172</v>
      </c>
      <c r="L99" s="31">
        <v>88</v>
      </c>
      <c r="M99" s="31">
        <v>43</v>
      </c>
      <c r="N99" s="31">
        <v>114</v>
      </c>
      <c r="O99" s="31">
        <v>45</v>
      </c>
      <c r="P99" s="31">
        <v>41</v>
      </c>
      <c r="Q99" s="31">
        <v>251</v>
      </c>
      <c r="R99" s="31">
        <v>20</v>
      </c>
      <c r="S99" s="31">
        <v>291</v>
      </c>
      <c r="T99" s="31">
        <v>370</v>
      </c>
      <c r="U99" s="31">
        <v>102</v>
      </c>
      <c r="V99" s="31">
        <v>73</v>
      </c>
      <c r="W99" s="31">
        <v>339</v>
      </c>
      <c r="X99" s="31">
        <v>18</v>
      </c>
      <c r="Y99" s="31">
        <v>944</v>
      </c>
      <c r="Z99" s="31">
        <v>24</v>
      </c>
      <c r="AA99" s="31">
        <v>3</v>
      </c>
      <c r="AC99" s="33" t="s">
        <v>238</v>
      </c>
      <c r="AD99" s="32">
        <f t="shared" si="28"/>
        <v>36.238532110091747</v>
      </c>
      <c r="AE99" s="32">
        <f t="shared" si="29"/>
        <v>7.3394495412844041</v>
      </c>
      <c r="AF99" s="32">
        <f t="shared" si="30"/>
        <v>2.7522935779816518</v>
      </c>
      <c r="AG99" s="32">
        <f t="shared" si="31"/>
        <v>19.036697247706424</v>
      </c>
      <c r="AH99" s="32">
        <f t="shared" si="32"/>
        <v>117.88990825688074</v>
      </c>
      <c r="AI99" s="32">
        <f t="shared" si="33"/>
        <v>39.449541284403672</v>
      </c>
      <c r="AJ99" s="32">
        <f t="shared" si="34"/>
        <v>20.183486238532112</v>
      </c>
      <c r="AK99" s="32">
        <f t="shared" si="35"/>
        <v>9.862385321100918</v>
      </c>
      <c r="AL99" s="32">
        <f t="shared" si="36"/>
        <v>26.146788990825691</v>
      </c>
      <c r="AM99" s="32">
        <f t="shared" si="37"/>
        <v>10.321100917431194</v>
      </c>
      <c r="AN99" s="32">
        <f t="shared" si="38"/>
        <v>9.4036697247706424</v>
      </c>
      <c r="AO99" s="32">
        <f t="shared" si="39"/>
        <v>57.568807339449542</v>
      </c>
      <c r="AP99" s="32">
        <f t="shared" si="40"/>
        <v>4.5871559633027523</v>
      </c>
      <c r="AQ99" s="32">
        <f t="shared" si="41"/>
        <v>66.743119266055047</v>
      </c>
      <c r="AR99" s="32">
        <f t="shared" si="42"/>
        <v>84.862385321100916</v>
      </c>
      <c r="AS99" s="32">
        <f t="shared" si="43"/>
        <v>23.394495412844037</v>
      </c>
      <c r="AT99" s="32">
        <f t="shared" si="44"/>
        <v>16.743119266055047</v>
      </c>
      <c r="AU99" s="32">
        <f t="shared" si="45"/>
        <v>77.752293577981646</v>
      </c>
      <c r="AV99" s="32">
        <f t="shared" si="46"/>
        <v>4.1284403669724776</v>
      </c>
      <c r="AW99" s="32">
        <f t="shared" si="47"/>
        <v>216.51376146788991</v>
      </c>
      <c r="AX99" s="32">
        <f t="shared" si="48"/>
        <v>5.5045871559633035</v>
      </c>
      <c r="AY99" s="32">
        <f t="shared" si="49"/>
        <v>0.68807339449541294</v>
      </c>
      <c r="BA99" s="33" t="s">
        <v>238</v>
      </c>
      <c r="BB99" s="32">
        <f t="shared" si="50"/>
        <v>53.23429278861034</v>
      </c>
      <c r="BC99" s="32">
        <f t="shared" si="51"/>
        <v>13.616212792906902</v>
      </c>
      <c r="BD99" s="32">
        <f t="shared" si="52"/>
        <v>117.16276124129196</v>
      </c>
      <c r="BE99" s="32">
        <f t="shared" si="53"/>
        <v>32.298923369221029</v>
      </c>
      <c r="BF99" s="32">
        <f t="shared" si="54"/>
        <v>102.69615268100576</v>
      </c>
      <c r="BG99" s="32">
        <f t="shared" si="55"/>
        <v>5.6998100063331218</v>
      </c>
    </row>
    <row r="100" spans="1:59" x14ac:dyDescent="0.2">
      <c r="A100" s="33" t="s">
        <v>239</v>
      </c>
      <c r="B100" s="31">
        <v>4703</v>
      </c>
      <c r="C100" s="31">
        <v>3728</v>
      </c>
      <c r="D100" s="31">
        <v>3661</v>
      </c>
      <c r="E100" s="31">
        <v>3585</v>
      </c>
      <c r="F100" s="31">
        <v>194</v>
      </c>
      <c r="G100" s="31">
        <v>34</v>
      </c>
      <c r="H100" s="31">
        <v>14</v>
      </c>
      <c r="I100" s="31">
        <v>77</v>
      </c>
      <c r="J100" s="31">
        <v>704</v>
      </c>
      <c r="K100" s="31">
        <v>179</v>
      </c>
      <c r="L100" s="31">
        <v>77</v>
      </c>
      <c r="M100" s="31">
        <v>23</v>
      </c>
      <c r="N100" s="31">
        <v>143</v>
      </c>
      <c r="O100" s="31">
        <v>63</v>
      </c>
      <c r="P100" s="31">
        <v>30</v>
      </c>
      <c r="Q100" s="31">
        <v>295</v>
      </c>
      <c r="R100" s="31">
        <v>21</v>
      </c>
      <c r="S100" s="31">
        <v>330</v>
      </c>
      <c r="T100" s="31">
        <v>360</v>
      </c>
      <c r="U100" s="31">
        <v>150</v>
      </c>
      <c r="V100" s="31">
        <v>66</v>
      </c>
      <c r="W100" s="31">
        <v>226</v>
      </c>
      <c r="X100" s="31">
        <v>9</v>
      </c>
      <c r="Y100" s="31">
        <v>1096</v>
      </c>
      <c r="Z100" s="31">
        <v>46</v>
      </c>
      <c r="AA100" s="31">
        <v>6</v>
      </c>
      <c r="AC100" s="33" t="s">
        <v>239</v>
      </c>
      <c r="AD100" s="32">
        <f t="shared" si="28"/>
        <v>41.250265787795023</v>
      </c>
      <c r="AE100" s="32">
        <f t="shared" si="29"/>
        <v>7.2294280246651068</v>
      </c>
      <c r="AF100" s="32">
        <f t="shared" si="30"/>
        <v>2.9768233042738679</v>
      </c>
      <c r="AG100" s="32">
        <f t="shared" si="31"/>
        <v>16.372528173506272</v>
      </c>
      <c r="AH100" s="32">
        <f t="shared" si="32"/>
        <v>149.69168615777164</v>
      </c>
      <c r="AI100" s="32">
        <f t="shared" si="33"/>
        <v>38.060812247501595</v>
      </c>
      <c r="AJ100" s="32">
        <f t="shared" si="34"/>
        <v>16.372528173506272</v>
      </c>
      <c r="AK100" s="32">
        <f t="shared" si="35"/>
        <v>4.8904954284499258</v>
      </c>
      <c r="AL100" s="32">
        <f t="shared" si="36"/>
        <v>30.406123750797363</v>
      </c>
      <c r="AM100" s="32">
        <f t="shared" si="37"/>
        <v>13.395704869232404</v>
      </c>
      <c r="AN100" s="32">
        <f t="shared" si="38"/>
        <v>6.3789070805868597</v>
      </c>
      <c r="AO100" s="32">
        <f t="shared" si="39"/>
        <v>62.725919625770786</v>
      </c>
      <c r="AP100" s="32">
        <f t="shared" si="40"/>
        <v>4.4652349564108018</v>
      </c>
      <c r="AQ100" s="32">
        <f t="shared" si="41"/>
        <v>70.167977886455461</v>
      </c>
      <c r="AR100" s="32">
        <f t="shared" si="42"/>
        <v>76.546884967042317</v>
      </c>
      <c r="AS100" s="32">
        <f t="shared" si="43"/>
        <v>31.894535402934299</v>
      </c>
      <c r="AT100" s="32">
        <f t="shared" si="44"/>
        <v>14.033595577291091</v>
      </c>
      <c r="AU100" s="32">
        <f t="shared" si="45"/>
        <v>48.054433340421006</v>
      </c>
      <c r="AV100" s="32">
        <f t="shared" si="46"/>
        <v>1.9136721241760579</v>
      </c>
      <c r="AW100" s="32">
        <f t="shared" si="47"/>
        <v>233.04273867743993</v>
      </c>
      <c r="AX100" s="32">
        <f t="shared" si="48"/>
        <v>9.7809908568998516</v>
      </c>
      <c r="AY100" s="32">
        <f t="shared" si="49"/>
        <v>1.2757814161173717</v>
      </c>
      <c r="BA100" s="33" t="s">
        <v>239</v>
      </c>
      <c r="BB100" s="32">
        <f t="shared" si="50"/>
        <v>48.893744878448508</v>
      </c>
      <c r="BC100" s="32">
        <f t="shared" si="51"/>
        <v>6.4156206415620645</v>
      </c>
      <c r="BD100" s="32">
        <f t="shared" si="52"/>
        <v>100.418410041841</v>
      </c>
      <c r="BE100" s="32">
        <f t="shared" si="53"/>
        <v>41.841004184100413</v>
      </c>
      <c r="BF100" s="32">
        <f t="shared" si="54"/>
        <v>60.622317596566518</v>
      </c>
      <c r="BG100" s="32">
        <f t="shared" si="55"/>
        <v>2.510460251046025</v>
      </c>
    </row>
    <row r="101" spans="1:59" x14ac:dyDescent="0.2">
      <c r="A101" s="33" t="s">
        <v>240</v>
      </c>
      <c r="B101" s="31">
        <v>4734</v>
      </c>
      <c r="C101" s="31">
        <v>3625</v>
      </c>
      <c r="D101" s="31">
        <v>3535</v>
      </c>
      <c r="E101" s="31">
        <v>3444</v>
      </c>
      <c r="F101" s="31">
        <v>140</v>
      </c>
      <c r="G101" s="31">
        <v>31</v>
      </c>
      <c r="H101" s="31">
        <v>26</v>
      </c>
      <c r="I101" s="31">
        <v>69</v>
      </c>
      <c r="J101" s="31">
        <v>574</v>
      </c>
      <c r="K101" s="31">
        <v>188</v>
      </c>
      <c r="L101" s="31">
        <v>46</v>
      </c>
      <c r="M101" s="31">
        <v>32</v>
      </c>
      <c r="N101" s="31">
        <v>115</v>
      </c>
      <c r="O101" s="31">
        <v>63</v>
      </c>
      <c r="P101" s="31">
        <v>43</v>
      </c>
      <c r="Q101" s="31">
        <v>368</v>
      </c>
      <c r="R101" s="31">
        <v>28</v>
      </c>
      <c r="S101" s="31">
        <v>285</v>
      </c>
      <c r="T101" s="31">
        <v>357</v>
      </c>
      <c r="U101" s="31">
        <v>101</v>
      </c>
      <c r="V101" s="31">
        <v>48</v>
      </c>
      <c r="W101" s="31">
        <v>676</v>
      </c>
      <c r="X101" s="31">
        <v>51</v>
      </c>
      <c r="Y101" s="31">
        <v>1080</v>
      </c>
      <c r="Z101" s="31">
        <v>15</v>
      </c>
      <c r="AA101" s="31">
        <v>12</v>
      </c>
      <c r="AC101" s="33" t="s">
        <v>240</v>
      </c>
      <c r="AD101" s="32">
        <f t="shared" si="28"/>
        <v>29.573299535276725</v>
      </c>
      <c r="AE101" s="32">
        <f t="shared" si="29"/>
        <v>6.5483734685255603</v>
      </c>
      <c r="AF101" s="32">
        <f t="shared" si="30"/>
        <v>5.4921841994085341</v>
      </c>
      <c r="AG101" s="32">
        <f t="shared" si="31"/>
        <v>14.575411913814955</v>
      </c>
      <c r="AH101" s="32">
        <f t="shared" si="32"/>
        <v>121.25052809463456</v>
      </c>
      <c r="AI101" s="32">
        <f t="shared" si="33"/>
        <v>39.712716518800171</v>
      </c>
      <c r="AJ101" s="32">
        <f t="shared" si="34"/>
        <v>9.7169412758766374</v>
      </c>
      <c r="AK101" s="32">
        <f t="shared" si="35"/>
        <v>6.7596113223489649</v>
      </c>
      <c r="AL101" s="32">
        <f t="shared" si="36"/>
        <v>24.292353189691593</v>
      </c>
      <c r="AM101" s="32">
        <f t="shared" si="37"/>
        <v>13.307984790874524</v>
      </c>
      <c r="AN101" s="32">
        <f t="shared" si="38"/>
        <v>9.0832277144064228</v>
      </c>
      <c r="AO101" s="32">
        <f t="shared" si="39"/>
        <v>77.735530207013099</v>
      </c>
      <c r="AP101" s="32">
        <f t="shared" si="40"/>
        <v>5.9146599070553441</v>
      </c>
      <c r="AQ101" s="32">
        <f t="shared" si="41"/>
        <v>60.202788339670462</v>
      </c>
      <c r="AR101" s="32">
        <f t="shared" si="42"/>
        <v>75.411913814955639</v>
      </c>
      <c r="AS101" s="32">
        <f t="shared" si="43"/>
        <v>21.33502323616392</v>
      </c>
      <c r="AT101" s="32">
        <f t="shared" si="44"/>
        <v>10.139416983523446</v>
      </c>
      <c r="AU101" s="32">
        <f t="shared" si="45"/>
        <v>142.79678918462187</v>
      </c>
      <c r="AV101" s="32">
        <f t="shared" si="46"/>
        <v>10.773130544993663</v>
      </c>
      <c r="AW101" s="32">
        <f t="shared" si="47"/>
        <v>228.13688212927758</v>
      </c>
      <c r="AX101" s="32">
        <f t="shared" si="48"/>
        <v>3.168567807351077</v>
      </c>
      <c r="AY101" s="32">
        <f t="shared" si="49"/>
        <v>2.5348542458808616</v>
      </c>
      <c r="BA101" s="33" t="s">
        <v>240</v>
      </c>
      <c r="BB101" s="32">
        <f t="shared" si="50"/>
        <v>53.182461103253182</v>
      </c>
      <c r="BC101" s="32">
        <f t="shared" si="51"/>
        <v>9.2915214866434379</v>
      </c>
      <c r="BD101" s="32">
        <f t="shared" si="52"/>
        <v>103.65853658536585</v>
      </c>
      <c r="BE101" s="32">
        <f t="shared" si="53"/>
        <v>29.326364692218348</v>
      </c>
      <c r="BF101" s="32">
        <f t="shared" si="54"/>
        <v>186.48275862068965</v>
      </c>
      <c r="BG101" s="32">
        <f t="shared" si="55"/>
        <v>14.80836236933798</v>
      </c>
    </row>
    <row r="102" spans="1:59" x14ac:dyDescent="0.2">
      <c r="A102" s="33" t="s">
        <v>241</v>
      </c>
      <c r="B102" s="31">
        <v>7836</v>
      </c>
      <c r="C102" s="31">
        <v>6143</v>
      </c>
      <c r="D102" s="31">
        <v>6011</v>
      </c>
      <c r="E102" s="31">
        <v>5900</v>
      </c>
      <c r="F102" s="31">
        <v>324</v>
      </c>
      <c r="G102" s="31">
        <v>71</v>
      </c>
      <c r="H102" s="31">
        <v>19</v>
      </c>
      <c r="I102" s="31">
        <v>198</v>
      </c>
      <c r="J102" s="31">
        <v>1080</v>
      </c>
      <c r="K102" s="31">
        <v>222</v>
      </c>
      <c r="L102" s="31">
        <v>81</v>
      </c>
      <c r="M102" s="31">
        <v>29</v>
      </c>
      <c r="N102" s="31">
        <v>245</v>
      </c>
      <c r="O102" s="31">
        <v>119</v>
      </c>
      <c r="P102" s="31">
        <v>43</v>
      </c>
      <c r="Q102" s="31">
        <v>584</v>
      </c>
      <c r="R102" s="31">
        <v>32</v>
      </c>
      <c r="S102" s="31">
        <v>498</v>
      </c>
      <c r="T102" s="31">
        <v>766</v>
      </c>
      <c r="U102" s="31">
        <v>277</v>
      </c>
      <c r="V102" s="31">
        <v>109</v>
      </c>
      <c r="W102" s="31">
        <v>377</v>
      </c>
      <c r="X102" s="31">
        <v>15</v>
      </c>
      <c r="Y102" s="31">
        <v>1883</v>
      </c>
      <c r="Z102" s="31">
        <v>52</v>
      </c>
      <c r="AA102" s="31">
        <v>1</v>
      </c>
      <c r="AC102" s="33" t="s">
        <v>241</v>
      </c>
      <c r="AD102" s="32">
        <f t="shared" si="28"/>
        <v>41.347626339969374</v>
      </c>
      <c r="AE102" s="32">
        <f t="shared" si="29"/>
        <v>9.0607452782031661</v>
      </c>
      <c r="AF102" s="32">
        <f t="shared" si="30"/>
        <v>2.4247064828994382</v>
      </c>
      <c r="AG102" s="32">
        <f t="shared" si="31"/>
        <v>25.267993874425727</v>
      </c>
      <c r="AH102" s="32">
        <f t="shared" si="32"/>
        <v>137.82542113323123</v>
      </c>
      <c r="AI102" s="32">
        <f t="shared" si="33"/>
        <v>28.330781010719754</v>
      </c>
      <c r="AJ102" s="32">
        <f t="shared" si="34"/>
        <v>10.336906584992343</v>
      </c>
      <c r="AK102" s="32">
        <f t="shared" si="35"/>
        <v>3.7008677896886164</v>
      </c>
      <c r="AL102" s="32">
        <f t="shared" si="36"/>
        <v>31.265952016334865</v>
      </c>
      <c r="AM102" s="32">
        <f t="shared" si="37"/>
        <v>15.18631955079122</v>
      </c>
      <c r="AN102" s="32">
        <f t="shared" si="38"/>
        <v>5.487493619193466</v>
      </c>
      <c r="AO102" s="32">
        <f t="shared" si="39"/>
        <v>74.527820316488004</v>
      </c>
      <c r="AP102" s="32">
        <f t="shared" si="40"/>
        <v>4.0837161817253707</v>
      </c>
      <c r="AQ102" s="32">
        <f t="shared" si="41"/>
        <v>63.552833078101074</v>
      </c>
      <c r="AR102" s="32">
        <f t="shared" si="42"/>
        <v>97.753956100051042</v>
      </c>
      <c r="AS102" s="32">
        <f t="shared" si="43"/>
        <v>35.349668198060236</v>
      </c>
      <c r="AT102" s="32">
        <f t="shared" si="44"/>
        <v>13.910158244002041</v>
      </c>
      <c r="AU102" s="32">
        <f t="shared" si="45"/>
        <v>48.111281265952016</v>
      </c>
      <c r="AV102" s="32">
        <f t="shared" si="46"/>
        <v>1.9142419601837672</v>
      </c>
      <c r="AW102" s="32">
        <f t="shared" si="47"/>
        <v>240.30117406840225</v>
      </c>
      <c r="AX102" s="32">
        <f t="shared" si="48"/>
        <v>6.6360387953037261</v>
      </c>
      <c r="AY102" s="32">
        <f t="shared" si="49"/>
        <v>0.12761613067891783</v>
      </c>
      <c r="BA102" s="33" t="s">
        <v>241</v>
      </c>
      <c r="BB102" s="32">
        <f t="shared" si="50"/>
        <v>36.932290800199638</v>
      </c>
      <c r="BC102" s="32">
        <f t="shared" si="51"/>
        <v>4.9152542372881349</v>
      </c>
      <c r="BD102" s="32">
        <f t="shared" si="52"/>
        <v>129.83050847457628</v>
      </c>
      <c r="BE102" s="32">
        <f t="shared" si="53"/>
        <v>46.949152542372886</v>
      </c>
      <c r="BF102" s="32">
        <f t="shared" si="54"/>
        <v>61.370665798469801</v>
      </c>
      <c r="BG102" s="32">
        <f t="shared" si="55"/>
        <v>2.5423728813559321</v>
      </c>
    </row>
    <row r="103" spans="1:59" x14ac:dyDescent="0.2">
      <c r="A103" s="33" t="s">
        <v>242</v>
      </c>
      <c r="B103" s="31">
        <v>8026</v>
      </c>
      <c r="C103" s="31">
        <v>5838</v>
      </c>
      <c r="D103" s="31">
        <v>5682</v>
      </c>
      <c r="E103" s="31">
        <v>5510</v>
      </c>
      <c r="F103" s="31">
        <v>197</v>
      </c>
      <c r="G103" s="31">
        <v>26</v>
      </c>
      <c r="H103" s="31">
        <v>20</v>
      </c>
      <c r="I103" s="31">
        <v>96</v>
      </c>
      <c r="J103" s="31">
        <v>567</v>
      </c>
      <c r="K103" s="31">
        <v>195</v>
      </c>
      <c r="L103" s="31">
        <v>124</v>
      </c>
      <c r="M103" s="31">
        <v>77</v>
      </c>
      <c r="N103" s="31">
        <v>139</v>
      </c>
      <c r="O103" s="31">
        <v>63</v>
      </c>
      <c r="P103" s="31">
        <v>76</v>
      </c>
      <c r="Q103" s="31">
        <v>560</v>
      </c>
      <c r="R103" s="31">
        <v>12</v>
      </c>
      <c r="S103" s="31">
        <v>345</v>
      </c>
      <c r="T103" s="31">
        <v>1210</v>
      </c>
      <c r="U103" s="31">
        <v>71</v>
      </c>
      <c r="V103" s="31">
        <v>49</v>
      </c>
      <c r="W103" s="31">
        <v>543</v>
      </c>
      <c r="X103" s="31">
        <v>19</v>
      </c>
      <c r="Y103" s="31">
        <v>1319</v>
      </c>
      <c r="Z103" s="31">
        <v>36</v>
      </c>
      <c r="AA103" s="31">
        <v>4</v>
      </c>
      <c r="AC103" s="33" t="s">
        <v>242</v>
      </c>
      <c r="AD103" s="32">
        <f t="shared" si="28"/>
        <v>24.545228008970845</v>
      </c>
      <c r="AE103" s="32">
        <f t="shared" si="29"/>
        <v>3.23947171692001</v>
      </c>
      <c r="AF103" s="32">
        <f t="shared" si="30"/>
        <v>2.4919013207076999</v>
      </c>
      <c r="AG103" s="32">
        <f t="shared" si="31"/>
        <v>11.961126339396959</v>
      </c>
      <c r="AH103" s="32">
        <f t="shared" si="32"/>
        <v>70.6454024420633</v>
      </c>
      <c r="AI103" s="32">
        <f t="shared" si="33"/>
        <v>24.296037876900076</v>
      </c>
      <c r="AJ103" s="32">
        <f t="shared" si="34"/>
        <v>15.449788188387741</v>
      </c>
      <c r="AK103" s="32">
        <f t="shared" si="35"/>
        <v>9.593820084724646</v>
      </c>
      <c r="AL103" s="32">
        <f t="shared" si="36"/>
        <v>17.318714178918516</v>
      </c>
      <c r="AM103" s="32">
        <f t="shared" si="37"/>
        <v>7.8494891602292549</v>
      </c>
      <c r="AN103" s="32">
        <f t="shared" si="38"/>
        <v>9.4692250186892597</v>
      </c>
      <c r="AO103" s="32">
        <f t="shared" si="39"/>
        <v>69.773236979815607</v>
      </c>
      <c r="AP103" s="32">
        <f t="shared" si="40"/>
        <v>1.4951407924246198</v>
      </c>
      <c r="AQ103" s="32">
        <f t="shared" si="41"/>
        <v>42.985297782207823</v>
      </c>
      <c r="AR103" s="32">
        <f t="shared" si="42"/>
        <v>150.76002990281583</v>
      </c>
      <c r="AS103" s="32">
        <f t="shared" si="43"/>
        <v>8.8462496885123336</v>
      </c>
      <c r="AT103" s="32">
        <f t="shared" si="44"/>
        <v>6.1051582357338647</v>
      </c>
      <c r="AU103" s="32">
        <f t="shared" si="45"/>
        <v>67.655120857214044</v>
      </c>
      <c r="AV103" s="32">
        <f t="shared" si="46"/>
        <v>2.3673062546723149</v>
      </c>
      <c r="AW103" s="32">
        <f t="shared" si="47"/>
        <v>164.34089210067282</v>
      </c>
      <c r="AX103" s="32">
        <f t="shared" si="48"/>
        <v>4.48542237727386</v>
      </c>
      <c r="AY103" s="32">
        <f t="shared" si="49"/>
        <v>0.49838026414154002</v>
      </c>
      <c r="BA103" s="33" t="s">
        <v>242</v>
      </c>
      <c r="BB103" s="32">
        <f t="shared" si="50"/>
        <v>34.318901795142558</v>
      </c>
      <c r="BC103" s="32">
        <f t="shared" si="51"/>
        <v>13.974591651542649</v>
      </c>
      <c r="BD103" s="32">
        <f t="shared" si="52"/>
        <v>219.60072595281306</v>
      </c>
      <c r="BE103" s="32">
        <f t="shared" si="53"/>
        <v>12.885662431941924</v>
      </c>
      <c r="BF103" s="32">
        <f t="shared" si="54"/>
        <v>93.011305241521072</v>
      </c>
      <c r="BG103" s="32">
        <f t="shared" si="55"/>
        <v>3.4482758620689653</v>
      </c>
    </row>
    <row r="104" spans="1:59" x14ac:dyDescent="0.2">
      <c r="A104" s="33" t="s">
        <v>243</v>
      </c>
      <c r="B104" s="31">
        <v>3619</v>
      </c>
      <c r="C104" s="31">
        <v>2863</v>
      </c>
      <c r="D104" s="31">
        <v>2813</v>
      </c>
      <c r="E104" s="31">
        <v>2744</v>
      </c>
      <c r="F104" s="31">
        <v>159</v>
      </c>
      <c r="G104" s="31">
        <v>26</v>
      </c>
      <c r="H104" s="31">
        <v>4</v>
      </c>
      <c r="I104" s="31">
        <v>84</v>
      </c>
      <c r="J104" s="31">
        <v>416</v>
      </c>
      <c r="K104" s="31">
        <v>136</v>
      </c>
      <c r="L104" s="31">
        <v>46</v>
      </c>
      <c r="M104" s="31">
        <v>27</v>
      </c>
      <c r="N104" s="31">
        <v>90</v>
      </c>
      <c r="O104" s="31">
        <v>37</v>
      </c>
      <c r="P104" s="31">
        <v>19</v>
      </c>
      <c r="Q104" s="31">
        <v>134</v>
      </c>
      <c r="R104" s="31">
        <v>21</v>
      </c>
      <c r="S104" s="31">
        <v>270</v>
      </c>
      <c r="T104" s="31">
        <v>351</v>
      </c>
      <c r="U104" s="31">
        <v>92</v>
      </c>
      <c r="V104" s="31">
        <v>55</v>
      </c>
      <c r="W104" s="31">
        <v>240</v>
      </c>
      <c r="X104" s="31">
        <v>18</v>
      </c>
      <c r="Y104" s="31">
        <v>773</v>
      </c>
      <c r="Z104" s="31">
        <v>14</v>
      </c>
      <c r="AA104" s="31">
        <v>0</v>
      </c>
      <c r="AC104" s="33" t="s">
        <v>243</v>
      </c>
      <c r="AD104" s="32">
        <f t="shared" si="28"/>
        <v>43.934788615639683</v>
      </c>
      <c r="AE104" s="32">
        <f t="shared" si="29"/>
        <v>7.1843050566454822</v>
      </c>
      <c r="AF104" s="32">
        <f t="shared" si="30"/>
        <v>1.1052777010223818</v>
      </c>
      <c r="AG104" s="32">
        <f t="shared" si="31"/>
        <v>23.210831721470019</v>
      </c>
      <c r="AH104" s="32">
        <f t="shared" si="32"/>
        <v>114.94888090632772</v>
      </c>
      <c r="AI104" s="32">
        <f t="shared" si="33"/>
        <v>37.579441834760978</v>
      </c>
      <c r="AJ104" s="32">
        <f t="shared" si="34"/>
        <v>12.710693561757392</v>
      </c>
      <c r="AK104" s="32">
        <f t="shared" si="35"/>
        <v>7.4606244819010783</v>
      </c>
      <c r="AL104" s="32">
        <f t="shared" si="36"/>
        <v>24.868748273003593</v>
      </c>
      <c r="AM104" s="32">
        <f t="shared" si="37"/>
        <v>10.223818734457032</v>
      </c>
      <c r="AN104" s="32">
        <f t="shared" si="38"/>
        <v>5.2500690798563134</v>
      </c>
      <c r="AO104" s="32">
        <f t="shared" si="39"/>
        <v>37.026802984249791</v>
      </c>
      <c r="AP104" s="32">
        <f t="shared" si="40"/>
        <v>5.8027079303675047</v>
      </c>
      <c r="AQ104" s="32">
        <f t="shared" si="41"/>
        <v>74.606244819010783</v>
      </c>
      <c r="AR104" s="32">
        <f t="shared" si="42"/>
        <v>96.988118264714018</v>
      </c>
      <c r="AS104" s="32">
        <f t="shared" si="43"/>
        <v>25.421387123514783</v>
      </c>
      <c r="AT104" s="32">
        <f t="shared" si="44"/>
        <v>15.197568389057752</v>
      </c>
      <c r="AU104" s="32">
        <f t="shared" si="45"/>
        <v>66.31666206134291</v>
      </c>
      <c r="AV104" s="32">
        <f t="shared" si="46"/>
        <v>4.9737496546007183</v>
      </c>
      <c r="AW104" s="32">
        <f t="shared" si="47"/>
        <v>213.59491572257531</v>
      </c>
      <c r="AX104" s="32">
        <f t="shared" si="48"/>
        <v>3.8684719535783367</v>
      </c>
      <c r="AY104" s="32">
        <f t="shared" si="49"/>
        <v>0</v>
      </c>
      <c r="BA104" s="33" t="s">
        <v>243</v>
      </c>
      <c r="BB104" s="32">
        <f t="shared" si="50"/>
        <v>48.346960540348384</v>
      </c>
      <c r="BC104" s="32">
        <f t="shared" si="51"/>
        <v>9.8396501457725947</v>
      </c>
      <c r="BD104" s="32">
        <f t="shared" si="52"/>
        <v>127.91545189504372</v>
      </c>
      <c r="BE104" s="32">
        <f t="shared" si="53"/>
        <v>33.527696793002917</v>
      </c>
      <c r="BF104" s="32">
        <f t="shared" si="54"/>
        <v>83.828152287809985</v>
      </c>
      <c r="BG104" s="32">
        <f t="shared" si="55"/>
        <v>6.5597667638483967</v>
      </c>
    </row>
    <row r="105" spans="1:59" x14ac:dyDescent="0.2">
      <c r="A105" s="33" t="s">
        <v>244</v>
      </c>
      <c r="B105" s="31">
        <v>6924</v>
      </c>
      <c r="C105" s="31">
        <v>5506</v>
      </c>
      <c r="D105" s="31">
        <v>5426</v>
      </c>
      <c r="E105" s="31">
        <v>5332</v>
      </c>
      <c r="F105" s="31">
        <v>275</v>
      </c>
      <c r="G105" s="31">
        <v>42</v>
      </c>
      <c r="H105" s="31">
        <v>25</v>
      </c>
      <c r="I105" s="31">
        <v>128</v>
      </c>
      <c r="J105" s="31">
        <v>877</v>
      </c>
      <c r="K105" s="31">
        <v>295</v>
      </c>
      <c r="L105" s="31">
        <v>111</v>
      </c>
      <c r="M105" s="31">
        <v>70</v>
      </c>
      <c r="N105" s="31">
        <v>272</v>
      </c>
      <c r="O105" s="31">
        <v>96</v>
      </c>
      <c r="P105" s="31">
        <v>57</v>
      </c>
      <c r="Q105" s="31">
        <v>434</v>
      </c>
      <c r="R105" s="31">
        <v>52</v>
      </c>
      <c r="S105" s="31">
        <v>502</v>
      </c>
      <c r="T105" s="31">
        <v>1160</v>
      </c>
      <c r="U105" s="31">
        <v>178</v>
      </c>
      <c r="V105" s="31">
        <v>107</v>
      </c>
      <c r="W105" s="31">
        <v>810</v>
      </c>
      <c r="X105" s="31">
        <v>25</v>
      </c>
      <c r="Y105" s="31">
        <v>1579</v>
      </c>
      <c r="Z105" s="31">
        <v>50</v>
      </c>
      <c r="AA105" s="31">
        <v>2</v>
      </c>
      <c r="AC105" s="33" t="s">
        <v>244</v>
      </c>
      <c r="AD105" s="32">
        <f t="shared" si="28"/>
        <v>39.716926632004622</v>
      </c>
      <c r="AE105" s="32">
        <f t="shared" si="29"/>
        <v>6.0658578856152516</v>
      </c>
      <c r="AF105" s="32">
        <f t="shared" si="30"/>
        <v>3.610629693818602</v>
      </c>
      <c r="AG105" s="32">
        <f t="shared" si="31"/>
        <v>18.486424032351241</v>
      </c>
      <c r="AH105" s="32">
        <f t="shared" si="32"/>
        <v>126.66088965915657</v>
      </c>
      <c r="AI105" s="32">
        <f t="shared" si="33"/>
        <v>42.605430387059499</v>
      </c>
      <c r="AJ105" s="32">
        <f t="shared" si="34"/>
        <v>16.031195840554592</v>
      </c>
      <c r="AK105" s="32">
        <f t="shared" si="35"/>
        <v>10.109763142692087</v>
      </c>
      <c r="AL105" s="32">
        <f t="shared" si="36"/>
        <v>39.283651068746387</v>
      </c>
      <c r="AM105" s="32">
        <f t="shared" si="37"/>
        <v>13.86481802426343</v>
      </c>
      <c r="AN105" s="32">
        <f t="shared" si="38"/>
        <v>8.2322357019064132</v>
      </c>
      <c r="AO105" s="32">
        <f t="shared" si="39"/>
        <v>62.680531484690924</v>
      </c>
      <c r="AP105" s="32">
        <f t="shared" si="40"/>
        <v>7.5101097631426921</v>
      </c>
      <c r="AQ105" s="32">
        <f t="shared" si="41"/>
        <v>72.50144425187753</v>
      </c>
      <c r="AR105" s="32">
        <f t="shared" si="42"/>
        <v>167.53321779318316</v>
      </c>
      <c r="AS105" s="32">
        <f t="shared" si="43"/>
        <v>25.707683419988445</v>
      </c>
      <c r="AT105" s="32">
        <f t="shared" si="44"/>
        <v>15.453495089543617</v>
      </c>
      <c r="AU105" s="32">
        <f t="shared" si="45"/>
        <v>116.9844020797227</v>
      </c>
      <c r="AV105" s="32">
        <f t="shared" si="46"/>
        <v>3.610629693818602</v>
      </c>
      <c r="AW105" s="32">
        <f t="shared" si="47"/>
        <v>228.04737146158291</v>
      </c>
      <c r="AX105" s="32">
        <f t="shared" si="48"/>
        <v>7.221259387637204</v>
      </c>
      <c r="AY105" s="32">
        <f t="shared" si="49"/>
        <v>0.28885037550548814</v>
      </c>
      <c r="BA105" s="33" t="s">
        <v>244</v>
      </c>
      <c r="BB105" s="32">
        <f t="shared" si="50"/>
        <v>54.367858459270181</v>
      </c>
      <c r="BC105" s="32">
        <f t="shared" si="51"/>
        <v>13.12828207051763</v>
      </c>
      <c r="BD105" s="32">
        <f t="shared" si="52"/>
        <v>217.55438859714928</v>
      </c>
      <c r="BE105" s="32">
        <f t="shared" si="53"/>
        <v>33.383345836459114</v>
      </c>
      <c r="BF105" s="32">
        <f t="shared" si="54"/>
        <v>147.11224119142756</v>
      </c>
      <c r="BG105" s="32">
        <f t="shared" si="55"/>
        <v>4.6886721680420109</v>
      </c>
    </row>
    <row r="106" spans="1:59" x14ac:dyDescent="0.2">
      <c r="A106" s="33" t="s">
        <v>245</v>
      </c>
      <c r="B106" s="31">
        <v>8042</v>
      </c>
      <c r="C106" s="31">
        <v>6187</v>
      </c>
      <c r="D106" s="31">
        <v>6083</v>
      </c>
      <c r="E106" s="31">
        <v>5988</v>
      </c>
      <c r="F106" s="31">
        <v>323</v>
      </c>
      <c r="G106" s="31">
        <v>66</v>
      </c>
      <c r="H106" s="31">
        <v>27</v>
      </c>
      <c r="I106" s="31">
        <v>121</v>
      </c>
      <c r="J106" s="31">
        <v>987</v>
      </c>
      <c r="K106" s="31">
        <v>276</v>
      </c>
      <c r="L106" s="31">
        <v>73</v>
      </c>
      <c r="M106" s="31">
        <v>62</v>
      </c>
      <c r="N106" s="31">
        <v>232</v>
      </c>
      <c r="O106" s="31">
        <v>106</v>
      </c>
      <c r="P106" s="31">
        <v>78</v>
      </c>
      <c r="Q106" s="31">
        <v>338</v>
      </c>
      <c r="R106" s="31">
        <v>38</v>
      </c>
      <c r="S106" s="31">
        <v>528</v>
      </c>
      <c r="T106" s="31">
        <v>457</v>
      </c>
      <c r="U106" s="31">
        <v>241</v>
      </c>
      <c r="V106" s="31">
        <v>79</v>
      </c>
      <c r="W106" s="31">
        <v>411</v>
      </c>
      <c r="X106" s="31">
        <v>63</v>
      </c>
      <c r="Y106" s="31">
        <v>1653</v>
      </c>
      <c r="Z106" s="31">
        <v>39</v>
      </c>
      <c r="AA106" s="31">
        <v>20</v>
      </c>
      <c r="AC106" s="33" t="s">
        <v>245</v>
      </c>
      <c r="AD106" s="32">
        <f t="shared" si="28"/>
        <v>40.16413827406118</v>
      </c>
      <c r="AE106" s="32">
        <f t="shared" si="29"/>
        <v>8.206913703058941</v>
      </c>
      <c r="AF106" s="32">
        <f t="shared" si="30"/>
        <v>3.3573737876150211</v>
      </c>
      <c r="AG106" s="32">
        <f t="shared" si="31"/>
        <v>15.046008455608058</v>
      </c>
      <c r="AH106" s="32">
        <f t="shared" si="32"/>
        <v>122.73066401392688</v>
      </c>
      <c r="AI106" s="32">
        <f t="shared" si="33"/>
        <v>34.319820940064659</v>
      </c>
      <c r="AJ106" s="32">
        <f t="shared" si="34"/>
        <v>9.0773439442924655</v>
      </c>
      <c r="AK106" s="32">
        <f t="shared" si="35"/>
        <v>7.7095249937826411</v>
      </c>
      <c r="AL106" s="32">
        <f t="shared" si="36"/>
        <v>28.848545138025365</v>
      </c>
      <c r="AM106" s="32">
        <f t="shared" si="37"/>
        <v>13.180800795821936</v>
      </c>
      <c r="AN106" s="32">
        <f t="shared" si="38"/>
        <v>9.6990798308878396</v>
      </c>
      <c r="AO106" s="32">
        <f t="shared" si="39"/>
        <v>42.029345933847303</v>
      </c>
      <c r="AP106" s="32">
        <f t="shared" si="40"/>
        <v>4.7251927381248446</v>
      </c>
      <c r="AQ106" s="32">
        <f t="shared" si="41"/>
        <v>65.655309624471528</v>
      </c>
      <c r="AR106" s="32">
        <f t="shared" si="42"/>
        <v>56.826660034817216</v>
      </c>
      <c r="AS106" s="32">
        <f t="shared" si="43"/>
        <v>29.96766973389704</v>
      </c>
      <c r="AT106" s="32">
        <f t="shared" si="44"/>
        <v>9.8234270082069131</v>
      </c>
      <c r="AU106" s="32">
        <f t="shared" si="45"/>
        <v>51.106689878139768</v>
      </c>
      <c r="AV106" s="32">
        <f t="shared" si="46"/>
        <v>7.8338721711017163</v>
      </c>
      <c r="AW106" s="32">
        <f t="shared" si="47"/>
        <v>205.54588410843076</v>
      </c>
      <c r="AX106" s="32">
        <f t="shared" si="48"/>
        <v>4.8495399154439198</v>
      </c>
      <c r="AY106" s="32">
        <f t="shared" si="49"/>
        <v>2.4869435463814971</v>
      </c>
      <c r="BA106" s="33" t="s">
        <v>245</v>
      </c>
      <c r="BB106" s="32">
        <f t="shared" si="50"/>
        <v>45.372349169817525</v>
      </c>
      <c r="BC106" s="32">
        <f t="shared" si="51"/>
        <v>10.354041416165664</v>
      </c>
      <c r="BD106" s="32">
        <f t="shared" si="52"/>
        <v>76.319305277221105</v>
      </c>
      <c r="BE106" s="32">
        <f t="shared" si="53"/>
        <v>40.247160988643955</v>
      </c>
      <c r="BF106" s="32">
        <f t="shared" si="54"/>
        <v>66.429610473573618</v>
      </c>
      <c r="BG106" s="32">
        <f t="shared" si="55"/>
        <v>10.521042084168338</v>
      </c>
    </row>
    <row r="107" spans="1:59" x14ac:dyDescent="0.2">
      <c r="A107" s="33" t="s">
        <v>246</v>
      </c>
      <c r="B107" s="31">
        <v>10901</v>
      </c>
      <c r="C107" s="31">
        <v>8787</v>
      </c>
      <c r="D107" s="31">
        <v>8666</v>
      </c>
      <c r="E107" s="31">
        <v>8531</v>
      </c>
      <c r="F107" s="31">
        <v>516</v>
      </c>
      <c r="G107" s="31">
        <v>54</v>
      </c>
      <c r="H107" s="31">
        <v>28</v>
      </c>
      <c r="I107" s="31">
        <v>188</v>
      </c>
      <c r="J107" s="31">
        <v>1619</v>
      </c>
      <c r="K107" s="31">
        <v>457</v>
      </c>
      <c r="L107" s="31">
        <v>189</v>
      </c>
      <c r="M107" s="31">
        <v>98</v>
      </c>
      <c r="N107" s="31">
        <v>319</v>
      </c>
      <c r="O107" s="31">
        <v>152</v>
      </c>
      <c r="P107" s="31">
        <v>78</v>
      </c>
      <c r="Q107" s="31">
        <v>854</v>
      </c>
      <c r="R107" s="31">
        <v>50</v>
      </c>
      <c r="S107" s="31">
        <v>861</v>
      </c>
      <c r="T107" s="31">
        <v>1108</v>
      </c>
      <c r="U107" s="31">
        <v>323</v>
      </c>
      <c r="V107" s="31">
        <v>136</v>
      </c>
      <c r="W107" s="31">
        <v>1419</v>
      </c>
      <c r="X107" s="31">
        <v>47</v>
      </c>
      <c r="Y107" s="31">
        <v>2894</v>
      </c>
      <c r="Z107" s="31">
        <v>49</v>
      </c>
      <c r="AA107" s="31">
        <v>6</v>
      </c>
      <c r="AC107" s="33" t="s">
        <v>246</v>
      </c>
      <c r="AD107" s="32">
        <f t="shared" si="28"/>
        <v>47.335106870929273</v>
      </c>
      <c r="AE107" s="32">
        <f t="shared" si="29"/>
        <v>4.9536739748646914</v>
      </c>
      <c r="AF107" s="32">
        <f t="shared" si="30"/>
        <v>2.5685716906705807</v>
      </c>
      <c r="AG107" s="32">
        <f t="shared" si="31"/>
        <v>17.246124208788185</v>
      </c>
      <c r="AH107" s="32">
        <f t="shared" si="32"/>
        <v>148.51848454270251</v>
      </c>
      <c r="AI107" s="32">
        <f t="shared" si="33"/>
        <v>41.922759379873405</v>
      </c>
      <c r="AJ107" s="32">
        <f t="shared" si="34"/>
        <v>17.337858912026419</v>
      </c>
      <c r="AK107" s="32">
        <f t="shared" si="35"/>
        <v>8.9900009173470323</v>
      </c>
      <c r="AL107" s="32">
        <f t="shared" si="36"/>
        <v>29.263370332996974</v>
      </c>
      <c r="AM107" s="32">
        <f t="shared" si="37"/>
        <v>13.943674892211725</v>
      </c>
      <c r="AN107" s="32">
        <f t="shared" si="38"/>
        <v>7.1553068525823322</v>
      </c>
      <c r="AO107" s="32">
        <f t="shared" si="39"/>
        <v>78.34143656545271</v>
      </c>
      <c r="AP107" s="32">
        <f t="shared" si="40"/>
        <v>4.5867351619117516</v>
      </c>
      <c r="AQ107" s="32">
        <f t="shared" si="41"/>
        <v>78.983579488120355</v>
      </c>
      <c r="AR107" s="32">
        <f t="shared" si="42"/>
        <v>101.6420511879644</v>
      </c>
      <c r="AS107" s="32">
        <f t="shared" si="43"/>
        <v>29.630309145949912</v>
      </c>
      <c r="AT107" s="32">
        <f t="shared" si="44"/>
        <v>12.475919640399962</v>
      </c>
      <c r="AU107" s="32">
        <f t="shared" si="45"/>
        <v>130.17154389505549</v>
      </c>
      <c r="AV107" s="32">
        <f t="shared" si="46"/>
        <v>4.3115310521970462</v>
      </c>
      <c r="AW107" s="32">
        <f t="shared" si="47"/>
        <v>265.48023117145215</v>
      </c>
      <c r="AX107" s="32">
        <f t="shared" si="48"/>
        <v>4.4950004586735162</v>
      </c>
      <c r="AY107" s="32">
        <f t="shared" si="49"/>
        <v>0.55040821942941009</v>
      </c>
      <c r="BA107" s="33" t="s">
        <v>246</v>
      </c>
      <c r="BB107" s="32">
        <f t="shared" si="50"/>
        <v>52.734825755827373</v>
      </c>
      <c r="BC107" s="32">
        <f t="shared" si="51"/>
        <v>11.487516117688429</v>
      </c>
      <c r="BD107" s="32">
        <f t="shared" si="52"/>
        <v>129.87926386121205</v>
      </c>
      <c r="BE107" s="32">
        <f t="shared" si="53"/>
        <v>37.861915367483299</v>
      </c>
      <c r="BF107" s="32">
        <f t="shared" si="54"/>
        <v>161.48856264936839</v>
      </c>
      <c r="BG107" s="32">
        <f t="shared" si="55"/>
        <v>5.5093189544015946</v>
      </c>
    </row>
    <row r="108" spans="1:59" x14ac:dyDescent="0.2">
      <c r="A108" s="33" t="s">
        <v>247</v>
      </c>
      <c r="B108" s="31">
        <v>3879</v>
      </c>
      <c r="C108" s="31">
        <v>3094</v>
      </c>
      <c r="D108" s="31">
        <v>3040</v>
      </c>
      <c r="E108" s="31">
        <v>2980</v>
      </c>
      <c r="F108" s="31">
        <v>170</v>
      </c>
      <c r="G108" s="31">
        <v>27</v>
      </c>
      <c r="H108" s="31">
        <v>16</v>
      </c>
      <c r="I108" s="31">
        <v>101</v>
      </c>
      <c r="J108" s="31">
        <v>504</v>
      </c>
      <c r="K108" s="31">
        <v>152</v>
      </c>
      <c r="L108" s="31">
        <v>51</v>
      </c>
      <c r="M108" s="31">
        <v>43</v>
      </c>
      <c r="N108" s="31">
        <v>91</v>
      </c>
      <c r="O108" s="31">
        <v>73</v>
      </c>
      <c r="P108" s="31">
        <v>20</v>
      </c>
      <c r="Q108" s="31">
        <v>230</v>
      </c>
      <c r="R108" s="31">
        <v>20</v>
      </c>
      <c r="S108" s="31">
        <v>278</v>
      </c>
      <c r="T108" s="31">
        <v>650</v>
      </c>
      <c r="U108" s="31">
        <v>86</v>
      </c>
      <c r="V108" s="31">
        <v>52</v>
      </c>
      <c r="W108" s="31">
        <v>358</v>
      </c>
      <c r="X108" s="31">
        <v>14</v>
      </c>
      <c r="Y108" s="31">
        <v>896</v>
      </c>
      <c r="Z108" s="31">
        <v>24</v>
      </c>
      <c r="AA108" s="31">
        <v>7</v>
      </c>
      <c r="AC108" s="33" t="s">
        <v>247</v>
      </c>
      <c r="AD108" s="32">
        <f t="shared" si="28"/>
        <v>43.825728280484661</v>
      </c>
      <c r="AE108" s="32">
        <f t="shared" si="29"/>
        <v>6.9605568445475638</v>
      </c>
      <c r="AF108" s="32">
        <f t="shared" si="30"/>
        <v>4.1247744263985568</v>
      </c>
      <c r="AG108" s="32">
        <f t="shared" si="31"/>
        <v>26.037638566640886</v>
      </c>
      <c r="AH108" s="32">
        <f t="shared" si="32"/>
        <v>129.93039443155453</v>
      </c>
      <c r="AI108" s="32">
        <f t="shared" si="33"/>
        <v>39.18535705078628</v>
      </c>
      <c r="AJ108" s="32">
        <f t="shared" si="34"/>
        <v>13.147718484145399</v>
      </c>
      <c r="AK108" s="32">
        <f t="shared" si="35"/>
        <v>11.085331270946121</v>
      </c>
      <c r="AL108" s="32">
        <f t="shared" si="36"/>
        <v>23.459654550141789</v>
      </c>
      <c r="AM108" s="32">
        <f t="shared" si="37"/>
        <v>18.819283320443414</v>
      </c>
      <c r="AN108" s="32">
        <f t="shared" si="38"/>
        <v>5.1559680329981958</v>
      </c>
      <c r="AO108" s="32">
        <f t="shared" si="39"/>
        <v>59.293632379479249</v>
      </c>
      <c r="AP108" s="32">
        <f t="shared" si="40"/>
        <v>5.1559680329981958</v>
      </c>
      <c r="AQ108" s="32">
        <f t="shared" si="41"/>
        <v>71.667955658674913</v>
      </c>
      <c r="AR108" s="32">
        <f t="shared" si="42"/>
        <v>167.56896107244134</v>
      </c>
      <c r="AS108" s="32">
        <f t="shared" si="43"/>
        <v>22.170662541892241</v>
      </c>
      <c r="AT108" s="32">
        <f t="shared" si="44"/>
        <v>13.405516885795308</v>
      </c>
      <c r="AU108" s="32">
        <f t="shared" si="45"/>
        <v>92.291827790667696</v>
      </c>
      <c r="AV108" s="32">
        <f t="shared" si="46"/>
        <v>3.6091776230987369</v>
      </c>
      <c r="AW108" s="32">
        <f t="shared" si="47"/>
        <v>230.98736787831916</v>
      </c>
      <c r="AX108" s="32">
        <f t="shared" si="48"/>
        <v>6.1871616395978348</v>
      </c>
      <c r="AY108" s="32">
        <f t="shared" si="49"/>
        <v>1.8045888115493685</v>
      </c>
      <c r="BA108" s="33" t="s">
        <v>247</v>
      </c>
      <c r="BB108" s="32">
        <f t="shared" si="50"/>
        <v>50</v>
      </c>
      <c r="BC108" s="32">
        <f t="shared" si="51"/>
        <v>14.429530201342283</v>
      </c>
      <c r="BD108" s="32">
        <f t="shared" si="52"/>
        <v>218.12080536912751</v>
      </c>
      <c r="BE108" s="32">
        <f t="shared" si="53"/>
        <v>28.859060402684566</v>
      </c>
      <c r="BF108" s="32">
        <f t="shared" si="54"/>
        <v>115.70782159017453</v>
      </c>
      <c r="BG108" s="32">
        <f t="shared" si="55"/>
        <v>4.6979865771812079</v>
      </c>
    </row>
    <row r="109" spans="1:59" x14ac:dyDescent="0.2">
      <c r="A109" s="33" t="s">
        <v>248</v>
      </c>
      <c r="B109" s="31">
        <v>8319</v>
      </c>
      <c r="C109" s="31">
        <v>6697</v>
      </c>
      <c r="D109" s="31">
        <v>6594</v>
      </c>
      <c r="E109" s="31">
        <v>6471</v>
      </c>
      <c r="F109" s="31">
        <v>352</v>
      </c>
      <c r="G109" s="31">
        <v>42</v>
      </c>
      <c r="H109" s="31">
        <v>19</v>
      </c>
      <c r="I109" s="31">
        <v>161</v>
      </c>
      <c r="J109" s="31">
        <v>1016</v>
      </c>
      <c r="K109" s="31">
        <v>332</v>
      </c>
      <c r="L109" s="31">
        <v>141</v>
      </c>
      <c r="M109" s="31">
        <v>51</v>
      </c>
      <c r="N109" s="31">
        <v>299</v>
      </c>
      <c r="O109" s="31">
        <v>179</v>
      </c>
      <c r="P109" s="31">
        <v>65</v>
      </c>
      <c r="Q109" s="31">
        <v>469</v>
      </c>
      <c r="R109" s="31">
        <v>71</v>
      </c>
      <c r="S109" s="31">
        <v>616</v>
      </c>
      <c r="T109" s="31">
        <v>760</v>
      </c>
      <c r="U109" s="31">
        <v>225</v>
      </c>
      <c r="V109" s="31">
        <v>101</v>
      </c>
      <c r="W109" s="31">
        <v>765</v>
      </c>
      <c r="X109" s="31">
        <v>37</v>
      </c>
      <c r="Y109" s="31">
        <v>1918</v>
      </c>
      <c r="Z109" s="31">
        <v>50</v>
      </c>
      <c r="AA109" s="31">
        <v>11</v>
      </c>
      <c r="AB109" s="26" t="s">
        <v>510</v>
      </c>
      <c r="AC109" s="33" t="s">
        <v>248</v>
      </c>
      <c r="AD109" s="32">
        <f t="shared" si="28"/>
        <v>42.312777978122369</v>
      </c>
      <c r="AE109" s="32">
        <f t="shared" si="29"/>
        <v>5.0486837360259651</v>
      </c>
      <c r="AF109" s="32">
        <f t="shared" si="30"/>
        <v>2.2839283567736506</v>
      </c>
      <c r="AG109" s="32">
        <f t="shared" si="31"/>
        <v>19.353287654766195</v>
      </c>
      <c r="AH109" s="32">
        <f t="shared" si="32"/>
        <v>122.13006370958047</v>
      </c>
      <c r="AI109" s="32">
        <f t="shared" si="33"/>
        <v>39.90864286572905</v>
      </c>
      <c r="AJ109" s="32">
        <f t="shared" si="34"/>
        <v>16.949152542372882</v>
      </c>
      <c r="AK109" s="32">
        <f t="shared" si="35"/>
        <v>6.1305445366029572</v>
      </c>
      <c r="AL109" s="32">
        <f t="shared" si="36"/>
        <v>35.941819930280083</v>
      </c>
      <c r="AM109" s="32">
        <f t="shared" si="37"/>
        <v>21.517009255920183</v>
      </c>
      <c r="AN109" s="32">
        <f t="shared" si="38"/>
        <v>7.8134391152782783</v>
      </c>
      <c r="AO109" s="32">
        <f t="shared" si="39"/>
        <v>56.376968385623272</v>
      </c>
      <c r="AP109" s="32">
        <f t="shared" si="40"/>
        <v>8.5346796489962724</v>
      </c>
      <c r="AQ109" s="32">
        <f t="shared" si="41"/>
        <v>74.047361461714146</v>
      </c>
      <c r="AR109" s="32">
        <f t="shared" si="42"/>
        <v>91.35713427094602</v>
      </c>
      <c r="AS109" s="32">
        <f t="shared" si="43"/>
        <v>27.046520014424811</v>
      </c>
      <c r="AT109" s="32">
        <f t="shared" si="44"/>
        <v>12.140882317586248</v>
      </c>
      <c r="AU109" s="32">
        <f t="shared" si="45"/>
        <v>91.95816804904436</v>
      </c>
      <c r="AV109" s="32">
        <f t="shared" si="46"/>
        <v>4.4476499579276352</v>
      </c>
      <c r="AW109" s="32">
        <f t="shared" si="47"/>
        <v>230.55655727851905</v>
      </c>
      <c r="AX109" s="32">
        <f t="shared" si="48"/>
        <v>6.0103377809832912</v>
      </c>
      <c r="AY109" s="32">
        <f t="shared" si="49"/>
        <v>1.322274311816324</v>
      </c>
      <c r="BA109" s="33" t="s">
        <v>248</v>
      </c>
      <c r="BB109" s="32">
        <f t="shared" si="50"/>
        <v>50.348801941158627</v>
      </c>
      <c r="BC109" s="32">
        <f t="shared" si="51"/>
        <v>7.8813166434863247</v>
      </c>
      <c r="BD109" s="32">
        <f t="shared" si="52"/>
        <v>117.44707154999227</v>
      </c>
      <c r="BE109" s="32">
        <f t="shared" si="53"/>
        <v>34.770514603616135</v>
      </c>
      <c r="BF109" s="32">
        <f t="shared" si="54"/>
        <v>114.23025235179932</v>
      </c>
      <c r="BG109" s="32">
        <f t="shared" si="55"/>
        <v>5.717817957039097</v>
      </c>
    </row>
    <row r="110" spans="1:59" x14ac:dyDescent="0.2">
      <c r="A110" s="33" t="s">
        <v>249</v>
      </c>
      <c r="B110" s="31">
        <v>5124</v>
      </c>
      <c r="C110" s="31">
        <v>4207</v>
      </c>
      <c r="D110" s="31">
        <v>4156</v>
      </c>
      <c r="E110" s="31">
        <v>4092</v>
      </c>
      <c r="F110" s="31">
        <v>201</v>
      </c>
      <c r="G110" s="31">
        <v>32</v>
      </c>
      <c r="H110" s="31">
        <v>15</v>
      </c>
      <c r="I110" s="31">
        <v>92</v>
      </c>
      <c r="J110" s="31">
        <v>611</v>
      </c>
      <c r="K110" s="31">
        <v>212</v>
      </c>
      <c r="L110" s="31">
        <v>99</v>
      </c>
      <c r="M110" s="31">
        <v>54</v>
      </c>
      <c r="N110" s="31">
        <v>146</v>
      </c>
      <c r="O110" s="31">
        <v>91</v>
      </c>
      <c r="P110" s="31">
        <v>40</v>
      </c>
      <c r="Q110" s="31">
        <v>287</v>
      </c>
      <c r="R110" s="31">
        <v>34</v>
      </c>
      <c r="S110" s="31">
        <v>368</v>
      </c>
      <c r="T110" s="31">
        <v>281</v>
      </c>
      <c r="U110" s="31">
        <v>244</v>
      </c>
      <c r="V110" s="31">
        <v>70</v>
      </c>
      <c r="W110" s="31">
        <v>531</v>
      </c>
      <c r="X110" s="31">
        <v>31</v>
      </c>
      <c r="Y110" s="31">
        <v>1187</v>
      </c>
      <c r="Z110" s="31">
        <v>33</v>
      </c>
      <c r="AA110" s="31">
        <v>1</v>
      </c>
      <c r="AC110" s="33" t="s">
        <v>249</v>
      </c>
      <c r="AD110" s="32">
        <f t="shared" si="28"/>
        <v>39.227166276346608</v>
      </c>
      <c r="AE110" s="32">
        <f t="shared" si="29"/>
        <v>6.2451209992193597</v>
      </c>
      <c r="AF110" s="32">
        <f t="shared" si="30"/>
        <v>2.9274004683840751</v>
      </c>
      <c r="AG110" s="32">
        <f t="shared" si="31"/>
        <v>17.95472287275566</v>
      </c>
      <c r="AH110" s="32">
        <f t="shared" si="32"/>
        <v>119.24277907884465</v>
      </c>
      <c r="AI110" s="32">
        <f t="shared" si="33"/>
        <v>41.373926619828254</v>
      </c>
      <c r="AJ110" s="32">
        <f t="shared" si="34"/>
        <v>19.320843091334897</v>
      </c>
      <c r="AK110" s="32">
        <f t="shared" si="35"/>
        <v>10.53864168618267</v>
      </c>
      <c r="AL110" s="32">
        <f t="shared" si="36"/>
        <v>28.493364558938328</v>
      </c>
      <c r="AM110" s="32">
        <f t="shared" si="37"/>
        <v>17.759562841530055</v>
      </c>
      <c r="AN110" s="32">
        <f t="shared" si="38"/>
        <v>7.8064012490241996</v>
      </c>
      <c r="AO110" s="32">
        <f t="shared" si="39"/>
        <v>56.010928961748633</v>
      </c>
      <c r="AP110" s="32">
        <f t="shared" si="40"/>
        <v>6.6354410616705701</v>
      </c>
      <c r="AQ110" s="32">
        <f t="shared" si="41"/>
        <v>71.81889149102264</v>
      </c>
      <c r="AR110" s="32">
        <f t="shared" si="42"/>
        <v>54.839968774395004</v>
      </c>
      <c r="AS110" s="32">
        <f t="shared" si="43"/>
        <v>47.619047619047613</v>
      </c>
      <c r="AT110" s="32">
        <f t="shared" si="44"/>
        <v>13.66120218579235</v>
      </c>
      <c r="AU110" s="32">
        <f t="shared" si="45"/>
        <v>103.62997658079625</v>
      </c>
      <c r="AV110" s="32">
        <f t="shared" si="46"/>
        <v>6.0499609679937549</v>
      </c>
      <c r="AW110" s="32">
        <f t="shared" si="47"/>
        <v>231.65495706479314</v>
      </c>
      <c r="AX110" s="32">
        <f t="shared" si="48"/>
        <v>6.4402810304449654</v>
      </c>
      <c r="AY110" s="32">
        <f t="shared" si="49"/>
        <v>0.19516003122560499</v>
      </c>
      <c r="BA110" s="33" t="s">
        <v>249</v>
      </c>
      <c r="BB110" s="32">
        <f t="shared" si="50"/>
        <v>51.010587102983635</v>
      </c>
      <c r="BC110" s="32">
        <f t="shared" si="51"/>
        <v>13.196480938416423</v>
      </c>
      <c r="BD110" s="32">
        <f t="shared" si="52"/>
        <v>68.670576735092865</v>
      </c>
      <c r="BE110" s="32">
        <f t="shared" si="53"/>
        <v>59.628543499511245</v>
      </c>
      <c r="BF110" s="32">
        <f t="shared" si="54"/>
        <v>126.21820774898978</v>
      </c>
      <c r="BG110" s="32">
        <f t="shared" si="55"/>
        <v>7.5757575757575761</v>
      </c>
    </row>
    <row r="111" spans="1:59" x14ac:dyDescent="0.2">
      <c r="A111" s="33" t="s">
        <v>250</v>
      </c>
      <c r="B111" s="31">
        <v>9733</v>
      </c>
      <c r="C111" s="31">
        <v>7819</v>
      </c>
      <c r="D111" s="31">
        <v>7697</v>
      </c>
      <c r="E111" s="31">
        <v>7575</v>
      </c>
      <c r="F111" s="31">
        <v>362</v>
      </c>
      <c r="G111" s="31">
        <v>62</v>
      </c>
      <c r="H111" s="31">
        <v>34</v>
      </c>
      <c r="I111" s="31">
        <v>197</v>
      </c>
      <c r="J111" s="31">
        <v>1528</v>
      </c>
      <c r="K111" s="31">
        <v>483</v>
      </c>
      <c r="L111" s="31">
        <v>115</v>
      </c>
      <c r="M111" s="31">
        <v>80</v>
      </c>
      <c r="N111" s="31">
        <v>313</v>
      </c>
      <c r="O111" s="31">
        <v>167</v>
      </c>
      <c r="P111" s="31">
        <v>53</v>
      </c>
      <c r="Q111" s="31">
        <v>684</v>
      </c>
      <c r="R111" s="31">
        <v>72</v>
      </c>
      <c r="S111" s="31">
        <v>748</v>
      </c>
      <c r="T111" s="31">
        <v>682</v>
      </c>
      <c r="U111" s="31">
        <v>341</v>
      </c>
      <c r="V111" s="31">
        <v>150</v>
      </c>
      <c r="W111" s="31">
        <v>1134</v>
      </c>
      <c r="X111" s="31">
        <v>80</v>
      </c>
      <c r="Y111" s="31">
        <v>2503</v>
      </c>
      <c r="Z111" s="31">
        <v>55</v>
      </c>
      <c r="AA111" s="31">
        <v>7</v>
      </c>
      <c r="AC111" s="33" t="s">
        <v>250</v>
      </c>
      <c r="AD111" s="32">
        <f t="shared" si="28"/>
        <v>37.193054556662901</v>
      </c>
      <c r="AE111" s="32">
        <f t="shared" si="29"/>
        <v>6.3700811671632582</v>
      </c>
      <c r="AF111" s="32">
        <f t="shared" si="30"/>
        <v>3.4932703174766258</v>
      </c>
      <c r="AG111" s="32">
        <f t="shared" si="31"/>
        <v>20.240419192438097</v>
      </c>
      <c r="AH111" s="32">
        <f t="shared" si="32"/>
        <v>156.99167779718485</v>
      </c>
      <c r="AI111" s="32">
        <f t="shared" si="33"/>
        <v>49.624987157094424</v>
      </c>
      <c r="AJ111" s="32">
        <f t="shared" si="34"/>
        <v>11.815473132641529</v>
      </c>
      <c r="AK111" s="32">
        <f t="shared" si="35"/>
        <v>8.2194595705332372</v>
      </c>
      <c r="AL111" s="32">
        <f t="shared" si="36"/>
        <v>32.158635569711286</v>
      </c>
      <c r="AM111" s="32">
        <f t="shared" si="37"/>
        <v>17.158121853488133</v>
      </c>
      <c r="AN111" s="32">
        <f t="shared" si="38"/>
        <v>5.4453919654782705</v>
      </c>
      <c r="AO111" s="32">
        <f t="shared" si="39"/>
        <v>70.276379328059178</v>
      </c>
      <c r="AP111" s="32">
        <f t="shared" si="40"/>
        <v>7.397513613479914</v>
      </c>
      <c r="AQ111" s="32">
        <f t="shared" si="41"/>
        <v>76.851946984485778</v>
      </c>
      <c r="AR111" s="32">
        <f t="shared" si="42"/>
        <v>70.070892838795842</v>
      </c>
      <c r="AS111" s="32">
        <f t="shared" si="43"/>
        <v>35.035446419397921</v>
      </c>
      <c r="AT111" s="32">
        <f t="shared" si="44"/>
        <v>15.41148669474982</v>
      </c>
      <c r="AU111" s="32">
        <f t="shared" si="45"/>
        <v>116.51083941230864</v>
      </c>
      <c r="AV111" s="32">
        <f t="shared" si="46"/>
        <v>8.2194595705332372</v>
      </c>
      <c r="AW111" s="32">
        <f t="shared" si="47"/>
        <v>257.16634131305864</v>
      </c>
      <c r="AX111" s="32">
        <f t="shared" si="48"/>
        <v>5.6508784547416013</v>
      </c>
      <c r="AY111" s="32">
        <f t="shared" si="49"/>
        <v>0.71920271242165834</v>
      </c>
      <c r="BA111" s="33" t="s">
        <v>250</v>
      </c>
      <c r="BB111" s="32">
        <f t="shared" si="50"/>
        <v>62.751721449915543</v>
      </c>
      <c r="BC111" s="32">
        <f t="shared" si="51"/>
        <v>10.561056105610561</v>
      </c>
      <c r="BD111" s="32">
        <f t="shared" si="52"/>
        <v>90.033003300330037</v>
      </c>
      <c r="BE111" s="32">
        <f t="shared" si="53"/>
        <v>45.016501650165019</v>
      </c>
      <c r="BF111" s="32">
        <f t="shared" si="54"/>
        <v>145.03133393017009</v>
      </c>
      <c r="BG111" s="32">
        <f t="shared" si="55"/>
        <v>10.561056105610561</v>
      </c>
    </row>
    <row r="112" spans="1:59" x14ac:dyDescent="0.2">
      <c r="A112" s="33" t="s">
        <v>251</v>
      </c>
      <c r="B112" s="31">
        <v>7221</v>
      </c>
      <c r="C112" s="31">
        <v>6036</v>
      </c>
      <c r="D112" s="31">
        <v>5975</v>
      </c>
      <c r="E112" s="31">
        <v>5898</v>
      </c>
      <c r="F112" s="31">
        <v>297</v>
      </c>
      <c r="G112" s="31">
        <v>61</v>
      </c>
      <c r="H112" s="31">
        <v>40</v>
      </c>
      <c r="I112" s="31">
        <v>162</v>
      </c>
      <c r="J112" s="31">
        <v>943</v>
      </c>
      <c r="K112" s="31">
        <v>270</v>
      </c>
      <c r="L112" s="31">
        <v>96</v>
      </c>
      <c r="M112" s="31">
        <v>34</v>
      </c>
      <c r="N112" s="31">
        <v>137</v>
      </c>
      <c r="O112" s="31">
        <v>126</v>
      </c>
      <c r="P112" s="31">
        <v>39</v>
      </c>
      <c r="Q112" s="31">
        <v>342</v>
      </c>
      <c r="R112" s="31">
        <v>35</v>
      </c>
      <c r="S112" s="31">
        <v>520</v>
      </c>
      <c r="T112" s="31">
        <v>195</v>
      </c>
      <c r="U112" s="31">
        <v>173</v>
      </c>
      <c r="V112" s="31">
        <v>146</v>
      </c>
      <c r="W112" s="31">
        <v>543</v>
      </c>
      <c r="X112" s="31">
        <v>16</v>
      </c>
      <c r="Y112" s="31">
        <v>1647</v>
      </c>
      <c r="Z112" s="31">
        <v>29</v>
      </c>
      <c r="AA112" s="31">
        <v>5</v>
      </c>
      <c r="AC112" s="33" t="s">
        <v>251</v>
      </c>
      <c r="AD112" s="32">
        <f t="shared" si="28"/>
        <v>41.130037390943087</v>
      </c>
      <c r="AE112" s="32">
        <f t="shared" si="29"/>
        <v>8.4475834371970642</v>
      </c>
      <c r="AF112" s="32">
        <f t="shared" si="30"/>
        <v>5.5393989752111894</v>
      </c>
      <c r="AG112" s="32">
        <f t="shared" si="31"/>
        <v>22.434565849605317</v>
      </c>
      <c r="AH112" s="32">
        <f t="shared" si="32"/>
        <v>130.59133084060377</v>
      </c>
      <c r="AI112" s="32">
        <f t="shared" si="33"/>
        <v>37.390943082675527</v>
      </c>
      <c r="AJ112" s="32">
        <f t="shared" si="34"/>
        <v>13.294557540506855</v>
      </c>
      <c r="AK112" s="32">
        <f t="shared" si="35"/>
        <v>4.7084891289295108</v>
      </c>
      <c r="AL112" s="32">
        <f t="shared" si="36"/>
        <v>18.972441490098323</v>
      </c>
      <c r="AM112" s="32">
        <f t="shared" si="37"/>
        <v>17.449106771915247</v>
      </c>
      <c r="AN112" s="32">
        <f t="shared" si="38"/>
        <v>5.4009140008309098</v>
      </c>
      <c r="AO112" s="32">
        <f t="shared" si="39"/>
        <v>47.361861238055674</v>
      </c>
      <c r="AP112" s="32">
        <f t="shared" si="40"/>
        <v>4.8469741033097904</v>
      </c>
      <c r="AQ112" s="32">
        <f t="shared" si="41"/>
        <v>72.012186677745461</v>
      </c>
      <c r="AR112" s="32">
        <f t="shared" si="42"/>
        <v>27.004570004154552</v>
      </c>
      <c r="AS112" s="32">
        <f t="shared" si="43"/>
        <v>23.957900567788393</v>
      </c>
      <c r="AT112" s="32">
        <f t="shared" si="44"/>
        <v>20.218806259520843</v>
      </c>
      <c r="AU112" s="32">
        <f t="shared" si="45"/>
        <v>75.197341088491896</v>
      </c>
      <c r="AV112" s="32">
        <f t="shared" si="46"/>
        <v>2.2157595900844758</v>
      </c>
      <c r="AW112" s="32">
        <f t="shared" si="47"/>
        <v>228.08475280432071</v>
      </c>
      <c r="AX112" s="32">
        <f t="shared" si="48"/>
        <v>4.0160642570281118</v>
      </c>
      <c r="AY112" s="32">
        <f t="shared" si="49"/>
        <v>0.69242487190139868</v>
      </c>
      <c r="BA112" s="33" t="s">
        <v>251</v>
      </c>
      <c r="BB112" s="32">
        <f t="shared" si="50"/>
        <v>45.188284518828453</v>
      </c>
      <c r="BC112" s="32">
        <f t="shared" si="51"/>
        <v>5.7646659884706679</v>
      </c>
      <c r="BD112" s="32">
        <f t="shared" si="52"/>
        <v>33.062054933875885</v>
      </c>
      <c r="BE112" s="32">
        <f t="shared" si="53"/>
        <v>29.331976941336045</v>
      </c>
      <c r="BF112" s="32">
        <f t="shared" si="54"/>
        <v>89.960238568588466</v>
      </c>
      <c r="BG112" s="32">
        <f t="shared" si="55"/>
        <v>2.7127839945744321</v>
      </c>
    </row>
    <row r="113" spans="1:59" x14ac:dyDescent="0.2">
      <c r="A113" s="33" t="s">
        <v>252</v>
      </c>
      <c r="B113" s="31">
        <v>4295</v>
      </c>
      <c r="C113" s="31">
        <v>3126</v>
      </c>
      <c r="D113" s="31">
        <v>3047</v>
      </c>
      <c r="E113" s="31">
        <v>2968</v>
      </c>
      <c r="F113" s="31">
        <v>142</v>
      </c>
      <c r="G113" s="31">
        <v>23</v>
      </c>
      <c r="H113" s="31">
        <v>5</v>
      </c>
      <c r="I113" s="31">
        <v>33</v>
      </c>
      <c r="J113" s="31">
        <v>500</v>
      </c>
      <c r="K113" s="31">
        <v>97</v>
      </c>
      <c r="L113" s="31">
        <v>60</v>
      </c>
      <c r="M113" s="31">
        <v>20</v>
      </c>
      <c r="N113" s="31">
        <v>129</v>
      </c>
      <c r="O113" s="31">
        <v>49</v>
      </c>
      <c r="P113" s="31">
        <v>36</v>
      </c>
      <c r="Q113" s="31">
        <v>225</v>
      </c>
      <c r="R113" s="31">
        <v>13</v>
      </c>
      <c r="S113" s="31">
        <v>215</v>
      </c>
      <c r="T113" s="31">
        <v>704</v>
      </c>
      <c r="U113" s="31">
        <v>125</v>
      </c>
      <c r="V113" s="31">
        <v>44</v>
      </c>
      <c r="W113" s="31">
        <v>278</v>
      </c>
      <c r="X113" s="31">
        <v>35</v>
      </c>
      <c r="Y113" s="31">
        <v>860</v>
      </c>
      <c r="Z113" s="31">
        <v>9</v>
      </c>
      <c r="AA113" s="31">
        <v>5</v>
      </c>
      <c r="AC113" s="33" t="s">
        <v>252</v>
      </c>
      <c r="AD113" s="32">
        <f t="shared" si="28"/>
        <v>33.061699650756694</v>
      </c>
      <c r="AE113" s="32">
        <f t="shared" si="29"/>
        <v>5.3550640279394646</v>
      </c>
      <c r="AF113" s="32">
        <f t="shared" si="30"/>
        <v>1.1641443538998835</v>
      </c>
      <c r="AG113" s="32">
        <f t="shared" si="31"/>
        <v>7.6833527357392315</v>
      </c>
      <c r="AH113" s="32">
        <f t="shared" si="32"/>
        <v>116.41443538998836</v>
      </c>
      <c r="AI113" s="32">
        <f t="shared" si="33"/>
        <v>22.584400465657744</v>
      </c>
      <c r="AJ113" s="32">
        <f t="shared" si="34"/>
        <v>13.969732246798603</v>
      </c>
      <c r="AK113" s="32">
        <f t="shared" si="35"/>
        <v>4.6565774155995339</v>
      </c>
      <c r="AL113" s="32">
        <f t="shared" si="36"/>
        <v>30.034924330616995</v>
      </c>
      <c r="AM113" s="32">
        <f t="shared" si="37"/>
        <v>11.40861466821886</v>
      </c>
      <c r="AN113" s="32">
        <f t="shared" si="38"/>
        <v>8.3818393480791613</v>
      </c>
      <c r="AO113" s="32">
        <f t="shared" si="39"/>
        <v>52.386495925494764</v>
      </c>
      <c r="AP113" s="32">
        <f t="shared" si="40"/>
        <v>3.0267753201396976</v>
      </c>
      <c r="AQ113" s="32">
        <f t="shared" si="41"/>
        <v>50.058207217694992</v>
      </c>
      <c r="AR113" s="32">
        <f t="shared" si="42"/>
        <v>163.91152502910361</v>
      </c>
      <c r="AS113" s="32">
        <f t="shared" si="43"/>
        <v>29.103608847497089</v>
      </c>
      <c r="AT113" s="32">
        <f t="shared" si="44"/>
        <v>10.244470314318976</v>
      </c>
      <c r="AU113" s="32">
        <f t="shared" si="45"/>
        <v>64.726426076833533</v>
      </c>
      <c r="AV113" s="32">
        <f t="shared" si="46"/>
        <v>8.1490104772991838</v>
      </c>
      <c r="AW113" s="32">
        <f t="shared" si="47"/>
        <v>200.23282887077997</v>
      </c>
      <c r="AX113" s="32">
        <f t="shared" si="48"/>
        <v>2.0954598370197903</v>
      </c>
      <c r="AY113" s="32">
        <f t="shared" si="49"/>
        <v>1.1641443538998835</v>
      </c>
      <c r="BA113" s="33" t="s">
        <v>252</v>
      </c>
      <c r="BB113" s="32">
        <f t="shared" si="50"/>
        <v>31.834591401378404</v>
      </c>
      <c r="BC113" s="32">
        <f t="shared" si="51"/>
        <v>6.7385444743935317</v>
      </c>
      <c r="BD113" s="32">
        <f t="shared" si="52"/>
        <v>237.1967654986523</v>
      </c>
      <c r="BE113" s="32">
        <f t="shared" si="53"/>
        <v>42.115902964959567</v>
      </c>
      <c r="BF113" s="32">
        <f t="shared" si="54"/>
        <v>88.931541906589885</v>
      </c>
      <c r="BG113" s="32">
        <f t="shared" si="55"/>
        <v>11.79245283018868</v>
      </c>
    </row>
    <row r="114" spans="1:59" x14ac:dyDescent="0.2">
      <c r="A114" s="33" t="s">
        <v>253</v>
      </c>
      <c r="B114" s="31">
        <v>1748</v>
      </c>
      <c r="C114" s="31">
        <v>1453</v>
      </c>
      <c r="D114" s="31">
        <v>1439</v>
      </c>
      <c r="E114" s="31">
        <v>1431</v>
      </c>
      <c r="F114" s="31">
        <v>83</v>
      </c>
      <c r="G114" s="31">
        <v>17</v>
      </c>
      <c r="H114" s="31">
        <v>17</v>
      </c>
      <c r="I114" s="31">
        <v>56</v>
      </c>
      <c r="J114" s="31">
        <v>209</v>
      </c>
      <c r="K114" s="31">
        <v>74</v>
      </c>
      <c r="L114" s="31">
        <v>28</v>
      </c>
      <c r="M114" s="31">
        <v>14</v>
      </c>
      <c r="N114" s="31">
        <v>43</v>
      </c>
      <c r="O114" s="31">
        <v>20</v>
      </c>
      <c r="P114" s="31">
        <v>9</v>
      </c>
      <c r="Q114" s="31">
        <v>86</v>
      </c>
      <c r="R114" s="31">
        <v>18</v>
      </c>
      <c r="S114" s="31">
        <v>142</v>
      </c>
      <c r="T114" s="31">
        <v>103</v>
      </c>
      <c r="U114" s="31">
        <v>39</v>
      </c>
      <c r="V114" s="31">
        <v>38</v>
      </c>
      <c r="W114" s="31">
        <v>152</v>
      </c>
      <c r="X114" s="31">
        <v>12</v>
      </c>
      <c r="Y114" s="31">
        <v>387</v>
      </c>
      <c r="Z114" s="31">
        <v>15</v>
      </c>
      <c r="AA114" s="31">
        <v>7</v>
      </c>
      <c r="AC114" s="33" t="s">
        <v>253</v>
      </c>
      <c r="AD114" s="32">
        <f t="shared" si="28"/>
        <v>47.482837528604122</v>
      </c>
      <c r="AE114" s="32">
        <f t="shared" si="29"/>
        <v>9.7254004576659039</v>
      </c>
      <c r="AF114" s="32">
        <f t="shared" si="30"/>
        <v>9.7254004576659039</v>
      </c>
      <c r="AG114" s="32">
        <f t="shared" si="31"/>
        <v>32.036613272311214</v>
      </c>
      <c r="AH114" s="32">
        <f t="shared" si="32"/>
        <v>119.56521739130436</v>
      </c>
      <c r="AI114" s="32">
        <f t="shared" si="33"/>
        <v>42.33409610983982</v>
      </c>
      <c r="AJ114" s="32">
        <f t="shared" si="34"/>
        <v>16.018306636155607</v>
      </c>
      <c r="AK114" s="32">
        <f t="shared" si="35"/>
        <v>8.0091533180778036</v>
      </c>
      <c r="AL114" s="32">
        <f t="shared" si="36"/>
        <v>24.59954233409611</v>
      </c>
      <c r="AM114" s="32">
        <f t="shared" si="37"/>
        <v>11.441647597254004</v>
      </c>
      <c r="AN114" s="32">
        <f t="shared" si="38"/>
        <v>5.1487414187643017</v>
      </c>
      <c r="AO114" s="32">
        <f t="shared" si="39"/>
        <v>49.199084668192221</v>
      </c>
      <c r="AP114" s="32">
        <f t="shared" si="40"/>
        <v>10.297482837528603</v>
      </c>
      <c r="AQ114" s="32">
        <f t="shared" si="41"/>
        <v>81.235697940503428</v>
      </c>
      <c r="AR114" s="32">
        <f t="shared" si="42"/>
        <v>58.924485125858119</v>
      </c>
      <c r="AS114" s="32">
        <f t="shared" si="43"/>
        <v>22.311212814645309</v>
      </c>
      <c r="AT114" s="32">
        <f t="shared" si="44"/>
        <v>21.739130434782609</v>
      </c>
      <c r="AU114" s="32">
        <f t="shared" si="45"/>
        <v>86.956521739130437</v>
      </c>
      <c r="AV114" s="32">
        <f t="shared" si="46"/>
        <v>6.864988558352402</v>
      </c>
      <c r="AW114" s="32">
        <f t="shared" si="47"/>
        <v>221.39588100686501</v>
      </c>
      <c r="AX114" s="32">
        <f t="shared" si="48"/>
        <v>8.5812356979405031</v>
      </c>
      <c r="AY114" s="32">
        <f t="shared" si="49"/>
        <v>4.0045766590389018</v>
      </c>
      <c r="BA114" s="33" t="s">
        <v>253</v>
      </c>
      <c r="BB114" s="32">
        <f t="shared" si="50"/>
        <v>51.424600416956217</v>
      </c>
      <c r="BC114" s="32">
        <f t="shared" si="51"/>
        <v>9.7833682739343111</v>
      </c>
      <c r="BD114" s="32">
        <f t="shared" si="52"/>
        <v>71.97763801537387</v>
      </c>
      <c r="BE114" s="32">
        <f t="shared" si="53"/>
        <v>27.253668763102723</v>
      </c>
      <c r="BF114" s="32">
        <f t="shared" si="54"/>
        <v>104.61114934618033</v>
      </c>
      <c r="BG114" s="32">
        <f t="shared" si="55"/>
        <v>8.3857442348008391</v>
      </c>
    </row>
    <row r="115" spans="1:59" x14ac:dyDescent="0.2">
      <c r="A115" s="33" t="s">
        <v>254</v>
      </c>
      <c r="B115" s="31">
        <v>14825</v>
      </c>
      <c r="C115" s="31">
        <v>12115</v>
      </c>
      <c r="D115" s="31">
        <v>11960</v>
      </c>
      <c r="E115" s="31">
        <v>11780</v>
      </c>
      <c r="F115" s="31">
        <v>799</v>
      </c>
      <c r="G115" s="31">
        <v>179</v>
      </c>
      <c r="H115" s="31">
        <v>82</v>
      </c>
      <c r="I115" s="31">
        <v>369</v>
      </c>
      <c r="J115" s="31">
        <v>1893</v>
      </c>
      <c r="K115" s="31">
        <v>520</v>
      </c>
      <c r="L115" s="31">
        <v>184</v>
      </c>
      <c r="M115" s="31">
        <v>108</v>
      </c>
      <c r="N115" s="31">
        <v>651</v>
      </c>
      <c r="O115" s="31">
        <v>262</v>
      </c>
      <c r="P115" s="31">
        <v>109</v>
      </c>
      <c r="Q115" s="31">
        <v>983</v>
      </c>
      <c r="R115" s="31">
        <v>105</v>
      </c>
      <c r="S115" s="31">
        <v>1186</v>
      </c>
      <c r="T115" s="31">
        <v>857</v>
      </c>
      <c r="U115" s="31">
        <v>347</v>
      </c>
      <c r="V115" s="31">
        <v>249</v>
      </c>
      <c r="W115" s="31">
        <v>748</v>
      </c>
      <c r="X115" s="31">
        <v>92</v>
      </c>
      <c r="Y115" s="31">
        <v>3635</v>
      </c>
      <c r="Z115" s="31">
        <v>53</v>
      </c>
      <c r="AA115" s="31">
        <v>10</v>
      </c>
      <c r="AC115" s="33" t="s">
        <v>254</v>
      </c>
      <c r="AD115" s="32">
        <f t="shared" si="28"/>
        <v>53.895446880269816</v>
      </c>
      <c r="AE115" s="32">
        <f t="shared" si="29"/>
        <v>12.074198988195615</v>
      </c>
      <c r="AF115" s="32">
        <f t="shared" si="30"/>
        <v>5.5311973018549745</v>
      </c>
      <c r="AG115" s="32">
        <f t="shared" si="31"/>
        <v>24.890387858347385</v>
      </c>
      <c r="AH115" s="32">
        <f t="shared" si="32"/>
        <v>127.68971332209105</v>
      </c>
      <c r="AI115" s="32">
        <f t="shared" si="33"/>
        <v>35.075885328836428</v>
      </c>
      <c r="AJ115" s="32">
        <f t="shared" si="34"/>
        <v>12.411467116357505</v>
      </c>
      <c r="AK115" s="32">
        <f t="shared" si="35"/>
        <v>7.2849915682967961</v>
      </c>
      <c r="AL115" s="32">
        <f t="shared" si="36"/>
        <v>43.912310286677908</v>
      </c>
      <c r="AM115" s="32">
        <f t="shared" si="37"/>
        <v>17.672849915682967</v>
      </c>
      <c r="AN115" s="32">
        <f t="shared" si="38"/>
        <v>7.3524451939291735</v>
      </c>
      <c r="AO115" s="32">
        <f t="shared" si="39"/>
        <v>66.306913996627316</v>
      </c>
      <c r="AP115" s="32">
        <f t="shared" si="40"/>
        <v>7.0826306913996628</v>
      </c>
      <c r="AQ115" s="32">
        <f t="shared" si="41"/>
        <v>80</v>
      </c>
      <c r="AR115" s="32">
        <f t="shared" si="42"/>
        <v>57.807757166947724</v>
      </c>
      <c r="AS115" s="32">
        <f t="shared" si="43"/>
        <v>23.406408094435076</v>
      </c>
      <c r="AT115" s="32">
        <f t="shared" si="44"/>
        <v>16.795952782462056</v>
      </c>
      <c r="AU115" s="32">
        <f t="shared" si="45"/>
        <v>50.455311973018553</v>
      </c>
      <c r="AV115" s="32">
        <f t="shared" si="46"/>
        <v>6.2057335581787525</v>
      </c>
      <c r="AW115" s="32">
        <f t="shared" si="47"/>
        <v>245.19392917369311</v>
      </c>
      <c r="AX115" s="32">
        <f t="shared" si="48"/>
        <v>3.5750421585160201</v>
      </c>
      <c r="AY115" s="32">
        <f t="shared" si="49"/>
        <v>0.67453625632377745</v>
      </c>
      <c r="BA115" s="33" t="s">
        <v>254</v>
      </c>
      <c r="BB115" s="32">
        <f t="shared" si="50"/>
        <v>43.478260869565219</v>
      </c>
      <c r="BC115" s="32">
        <f t="shared" si="51"/>
        <v>9.1680814940577253</v>
      </c>
      <c r="BD115" s="32">
        <f t="shared" si="52"/>
        <v>72.750424448217316</v>
      </c>
      <c r="BE115" s="32">
        <f t="shared" si="53"/>
        <v>29.456706281833615</v>
      </c>
      <c r="BF115" s="32">
        <f t="shared" si="54"/>
        <v>61.741642591828317</v>
      </c>
      <c r="BG115" s="32">
        <f t="shared" si="55"/>
        <v>7.8098471986417657</v>
      </c>
    </row>
    <row r="116" spans="1:59" x14ac:dyDescent="0.2">
      <c r="A116" s="33" t="s">
        <v>255</v>
      </c>
      <c r="B116" s="31">
        <v>7551</v>
      </c>
      <c r="C116" s="31">
        <v>6222</v>
      </c>
      <c r="D116" s="31">
        <v>6141</v>
      </c>
      <c r="E116" s="31">
        <v>6060</v>
      </c>
      <c r="F116" s="31">
        <v>342</v>
      </c>
      <c r="G116" s="31">
        <v>56</v>
      </c>
      <c r="H116" s="31">
        <v>32</v>
      </c>
      <c r="I116" s="31">
        <v>159</v>
      </c>
      <c r="J116" s="31">
        <v>1208</v>
      </c>
      <c r="K116" s="31">
        <v>311</v>
      </c>
      <c r="L116" s="31">
        <v>71</v>
      </c>
      <c r="M116" s="31">
        <v>50</v>
      </c>
      <c r="N116" s="31">
        <v>261</v>
      </c>
      <c r="O116" s="31">
        <v>142</v>
      </c>
      <c r="P116" s="31">
        <v>50</v>
      </c>
      <c r="Q116" s="31">
        <v>348</v>
      </c>
      <c r="R116" s="31">
        <v>55</v>
      </c>
      <c r="S116" s="31">
        <v>594</v>
      </c>
      <c r="T116" s="31">
        <v>805</v>
      </c>
      <c r="U116" s="31">
        <v>213</v>
      </c>
      <c r="V116" s="31">
        <v>87</v>
      </c>
      <c r="W116" s="31">
        <v>719</v>
      </c>
      <c r="X116" s="31">
        <v>16</v>
      </c>
      <c r="Y116" s="31">
        <v>1853</v>
      </c>
      <c r="Z116" s="31">
        <v>51</v>
      </c>
      <c r="AA116" s="31">
        <v>10</v>
      </c>
      <c r="AC116" s="33" t="s">
        <v>255</v>
      </c>
      <c r="AD116" s="32">
        <f t="shared" si="28"/>
        <v>45.292014302741357</v>
      </c>
      <c r="AE116" s="32">
        <f t="shared" si="29"/>
        <v>7.4162362600980005</v>
      </c>
      <c r="AF116" s="32">
        <f t="shared" si="30"/>
        <v>4.2378492914845722</v>
      </c>
      <c r="AG116" s="32">
        <f t="shared" si="31"/>
        <v>21.056813667063963</v>
      </c>
      <c r="AH116" s="32">
        <f t="shared" si="32"/>
        <v>159.97881075354258</v>
      </c>
      <c r="AI116" s="32">
        <f t="shared" si="33"/>
        <v>41.186597801615683</v>
      </c>
      <c r="AJ116" s="32">
        <f t="shared" si="34"/>
        <v>9.4027281154813931</v>
      </c>
      <c r="AK116" s="32">
        <f t="shared" si="35"/>
        <v>6.6216395179446437</v>
      </c>
      <c r="AL116" s="32">
        <f t="shared" si="36"/>
        <v>34.564958283671039</v>
      </c>
      <c r="AM116" s="32">
        <f t="shared" si="37"/>
        <v>18.805456230962786</v>
      </c>
      <c r="AN116" s="32">
        <f t="shared" si="38"/>
        <v>6.6216395179446437</v>
      </c>
      <c r="AO116" s="32">
        <f t="shared" si="39"/>
        <v>46.08661104489471</v>
      </c>
      <c r="AP116" s="32">
        <f t="shared" si="40"/>
        <v>7.283803469739107</v>
      </c>
      <c r="AQ116" s="32">
        <f t="shared" si="41"/>
        <v>78.66507747318235</v>
      </c>
      <c r="AR116" s="32">
        <f t="shared" si="42"/>
        <v>106.60839623890875</v>
      </c>
      <c r="AS116" s="32">
        <f t="shared" si="43"/>
        <v>28.208184346444181</v>
      </c>
      <c r="AT116" s="32">
        <f t="shared" si="44"/>
        <v>11.521652761223677</v>
      </c>
      <c r="AU116" s="32">
        <f t="shared" si="45"/>
        <v>95.219176268043967</v>
      </c>
      <c r="AV116" s="32">
        <f t="shared" si="46"/>
        <v>2.1189246457422861</v>
      </c>
      <c r="AW116" s="32">
        <f t="shared" si="47"/>
        <v>245.39796053502846</v>
      </c>
      <c r="AX116" s="32">
        <f t="shared" si="48"/>
        <v>6.7540723083035363</v>
      </c>
      <c r="AY116" s="32">
        <f t="shared" si="49"/>
        <v>1.3243279035889286</v>
      </c>
      <c r="BA116" s="33" t="s">
        <v>255</v>
      </c>
      <c r="BB116" s="32">
        <f t="shared" si="50"/>
        <v>50.643217716984203</v>
      </c>
      <c r="BC116" s="32">
        <f t="shared" si="51"/>
        <v>8.2508250825082499</v>
      </c>
      <c r="BD116" s="32">
        <f t="shared" si="52"/>
        <v>132.83828382838283</v>
      </c>
      <c r="BE116" s="32">
        <f t="shared" si="53"/>
        <v>35.148514851485153</v>
      </c>
      <c r="BF116" s="32">
        <f t="shared" si="54"/>
        <v>115.55769848923175</v>
      </c>
      <c r="BG116" s="32">
        <f t="shared" si="55"/>
        <v>2.6402640264026402</v>
      </c>
    </row>
    <row r="117" spans="1:59" x14ac:dyDescent="0.2">
      <c r="A117" s="33" t="s">
        <v>256</v>
      </c>
      <c r="B117" s="31">
        <v>4030</v>
      </c>
      <c r="C117" s="31">
        <v>3331</v>
      </c>
      <c r="D117" s="31">
        <v>3285</v>
      </c>
      <c r="E117" s="31">
        <v>3241</v>
      </c>
      <c r="F117" s="31">
        <v>194</v>
      </c>
      <c r="G117" s="31">
        <v>51</v>
      </c>
      <c r="H117" s="31">
        <v>21</v>
      </c>
      <c r="I117" s="31">
        <v>111</v>
      </c>
      <c r="J117" s="31">
        <v>799</v>
      </c>
      <c r="K117" s="31">
        <v>172</v>
      </c>
      <c r="L117" s="31">
        <v>68</v>
      </c>
      <c r="M117" s="31">
        <v>27</v>
      </c>
      <c r="N117" s="31">
        <v>115</v>
      </c>
      <c r="O117" s="31">
        <v>54</v>
      </c>
      <c r="P117" s="31">
        <v>12</v>
      </c>
      <c r="Q117" s="31">
        <v>231</v>
      </c>
      <c r="R117" s="31">
        <v>28</v>
      </c>
      <c r="S117" s="31">
        <v>333</v>
      </c>
      <c r="T117" s="31">
        <v>60</v>
      </c>
      <c r="U117" s="31">
        <v>159</v>
      </c>
      <c r="V117" s="31">
        <v>96</v>
      </c>
      <c r="W117" s="31">
        <v>336</v>
      </c>
      <c r="X117" s="31">
        <v>8</v>
      </c>
      <c r="Y117" s="31">
        <v>1143</v>
      </c>
      <c r="Z117" s="31">
        <v>21</v>
      </c>
      <c r="AA117" s="31">
        <v>2</v>
      </c>
      <c r="AC117" s="33" t="s">
        <v>256</v>
      </c>
      <c r="AD117" s="32">
        <f t="shared" si="28"/>
        <v>48.138957816377172</v>
      </c>
      <c r="AE117" s="32">
        <f t="shared" si="29"/>
        <v>12.655086848635236</v>
      </c>
      <c r="AF117" s="32">
        <f t="shared" si="30"/>
        <v>5.2109181141439214</v>
      </c>
      <c r="AG117" s="32">
        <f t="shared" si="31"/>
        <v>27.543424317617866</v>
      </c>
      <c r="AH117" s="32">
        <f t="shared" si="32"/>
        <v>198.26302729528535</v>
      </c>
      <c r="AI117" s="32">
        <f t="shared" si="33"/>
        <v>42.679900744416877</v>
      </c>
      <c r="AJ117" s="32">
        <f t="shared" si="34"/>
        <v>16.873449131513649</v>
      </c>
      <c r="AK117" s="32">
        <f t="shared" si="35"/>
        <v>6.6997518610421842</v>
      </c>
      <c r="AL117" s="32">
        <f t="shared" si="36"/>
        <v>28.535980148883372</v>
      </c>
      <c r="AM117" s="32">
        <f t="shared" si="37"/>
        <v>13.399503722084368</v>
      </c>
      <c r="AN117" s="32">
        <f t="shared" si="38"/>
        <v>2.9776674937965262</v>
      </c>
      <c r="AO117" s="32">
        <f t="shared" si="39"/>
        <v>57.320099255583123</v>
      </c>
      <c r="AP117" s="32">
        <f t="shared" si="40"/>
        <v>6.9478908188585606</v>
      </c>
      <c r="AQ117" s="32">
        <f t="shared" si="41"/>
        <v>82.630272952853588</v>
      </c>
      <c r="AR117" s="32">
        <f t="shared" si="42"/>
        <v>14.88833746898263</v>
      </c>
      <c r="AS117" s="32">
        <f t="shared" si="43"/>
        <v>39.454094292803973</v>
      </c>
      <c r="AT117" s="32">
        <f t="shared" si="44"/>
        <v>23.821339950372209</v>
      </c>
      <c r="AU117" s="32">
        <f t="shared" si="45"/>
        <v>83.374689826302742</v>
      </c>
      <c r="AV117" s="32">
        <f t="shared" si="46"/>
        <v>1.9851116625310175</v>
      </c>
      <c r="AW117" s="32">
        <f t="shared" si="47"/>
        <v>283.62282878411912</v>
      </c>
      <c r="AX117" s="32">
        <f t="shared" si="48"/>
        <v>5.2109181141439214</v>
      </c>
      <c r="AY117" s="32">
        <f t="shared" si="49"/>
        <v>0.49627791563275436</v>
      </c>
      <c r="BA117" s="33" t="s">
        <v>256</v>
      </c>
      <c r="BB117" s="32">
        <f t="shared" si="50"/>
        <v>52.359208523592081</v>
      </c>
      <c r="BC117" s="32">
        <f t="shared" si="51"/>
        <v>8.3307621104597356</v>
      </c>
      <c r="BD117" s="32">
        <f t="shared" si="52"/>
        <v>18.512804689910521</v>
      </c>
      <c r="BE117" s="32">
        <f t="shared" si="53"/>
        <v>49.058932428262885</v>
      </c>
      <c r="BF117" s="32">
        <f t="shared" si="54"/>
        <v>100.87060942659862</v>
      </c>
      <c r="BG117" s="32">
        <f t="shared" si="55"/>
        <v>2.4683739586547362</v>
      </c>
    </row>
    <row r="118" spans="1:59" x14ac:dyDescent="0.2">
      <c r="A118" s="33" t="s">
        <v>257</v>
      </c>
      <c r="B118" s="31">
        <v>5194</v>
      </c>
      <c r="C118" s="31">
        <v>4262</v>
      </c>
      <c r="D118" s="31">
        <v>4199</v>
      </c>
      <c r="E118" s="31">
        <v>4142</v>
      </c>
      <c r="F118" s="31">
        <v>205</v>
      </c>
      <c r="G118" s="31">
        <v>15</v>
      </c>
      <c r="H118" s="31">
        <v>9</v>
      </c>
      <c r="I118" s="31">
        <v>72</v>
      </c>
      <c r="J118" s="31">
        <v>620</v>
      </c>
      <c r="K118" s="31">
        <v>206</v>
      </c>
      <c r="L118" s="31">
        <v>67</v>
      </c>
      <c r="M118" s="31">
        <v>32</v>
      </c>
      <c r="N118" s="31">
        <v>151</v>
      </c>
      <c r="O118" s="31">
        <v>90</v>
      </c>
      <c r="P118" s="31">
        <v>35</v>
      </c>
      <c r="Q118" s="31">
        <v>262</v>
      </c>
      <c r="R118" s="31">
        <v>25</v>
      </c>
      <c r="S118" s="31">
        <v>362</v>
      </c>
      <c r="T118" s="31">
        <v>324</v>
      </c>
      <c r="U118" s="31">
        <v>129</v>
      </c>
      <c r="V118" s="31">
        <v>64</v>
      </c>
      <c r="W118" s="31">
        <v>422</v>
      </c>
      <c r="X118" s="31">
        <v>17</v>
      </c>
      <c r="Y118" s="31">
        <v>1129</v>
      </c>
      <c r="Z118" s="31">
        <v>23</v>
      </c>
      <c r="AA118" s="31">
        <v>2</v>
      </c>
      <c r="AC118" s="33" t="s">
        <v>257</v>
      </c>
      <c r="AD118" s="32">
        <f t="shared" si="28"/>
        <v>39.468617635733537</v>
      </c>
      <c r="AE118" s="32">
        <f t="shared" si="29"/>
        <v>2.887947631882942</v>
      </c>
      <c r="AF118" s="32">
        <f t="shared" si="30"/>
        <v>1.7327685791297651</v>
      </c>
      <c r="AG118" s="32">
        <f t="shared" si="31"/>
        <v>13.862148633038121</v>
      </c>
      <c r="AH118" s="32">
        <f t="shared" si="32"/>
        <v>119.36850211782826</v>
      </c>
      <c r="AI118" s="32">
        <f t="shared" si="33"/>
        <v>39.661147477859068</v>
      </c>
      <c r="AJ118" s="32">
        <f t="shared" si="34"/>
        <v>12.899499422410473</v>
      </c>
      <c r="AK118" s="32">
        <f t="shared" si="35"/>
        <v>6.1609549480169425</v>
      </c>
      <c r="AL118" s="32">
        <f t="shared" si="36"/>
        <v>29.072006160954949</v>
      </c>
      <c r="AM118" s="32">
        <f t="shared" si="37"/>
        <v>17.32768579129765</v>
      </c>
      <c r="AN118" s="32">
        <f t="shared" si="38"/>
        <v>6.7385444743935317</v>
      </c>
      <c r="AO118" s="32">
        <f t="shared" si="39"/>
        <v>50.442818636888717</v>
      </c>
      <c r="AP118" s="32">
        <f t="shared" si="40"/>
        <v>4.8132460531382364</v>
      </c>
      <c r="AQ118" s="32">
        <f t="shared" si="41"/>
        <v>69.695802849441662</v>
      </c>
      <c r="AR118" s="32">
        <f t="shared" si="42"/>
        <v>62.379668848671542</v>
      </c>
      <c r="AS118" s="32">
        <f t="shared" si="43"/>
        <v>24.836349634193301</v>
      </c>
      <c r="AT118" s="32">
        <f t="shared" si="44"/>
        <v>12.321909896033885</v>
      </c>
      <c r="AU118" s="32">
        <f t="shared" si="45"/>
        <v>81.247593376973427</v>
      </c>
      <c r="AV118" s="32">
        <f t="shared" si="46"/>
        <v>3.2730073161340005</v>
      </c>
      <c r="AW118" s="32">
        <f t="shared" si="47"/>
        <v>217.36619175972274</v>
      </c>
      <c r="AX118" s="32">
        <f t="shared" si="48"/>
        <v>4.4281863688871779</v>
      </c>
      <c r="AY118" s="32">
        <f t="shared" si="49"/>
        <v>0.38505968425105891</v>
      </c>
      <c r="BA118" s="33" t="s">
        <v>257</v>
      </c>
      <c r="BB118" s="32">
        <f t="shared" si="50"/>
        <v>49.059299833293643</v>
      </c>
      <c r="BC118" s="32">
        <f t="shared" si="51"/>
        <v>7.7257363592467403</v>
      </c>
      <c r="BD118" s="32">
        <f t="shared" si="52"/>
        <v>78.223080637373258</v>
      </c>
      <c r="BE118" s="32">
        <f t="shared" si="53"/>
        <v>31.144374698213422</v>
      </c>
      <c r="BF118" s="32">
        <f t="shared" si="54"/>
        <v>99.014547160957292</v>
      </c>
      <c r="BG118" s="32">
        <f t="shared" si="55"/>
        <v>4.1042974408498312</v>
      </c>
    </row>
    <row r="119" spans="1:59" x14ac:dyDescent="0.2">
      <c r="A119" s="33" t="s">
        <v>258</v>
      </c>
      <c r="B119" s="31">
        <v>5140</v>
      </c>
      <c r="C119" s="31">
        <v>4279</v>
      </c>
      <c r="D119" s="31">
        <v>4229</v>
      </c>
      <c r="E119" s="31">
        <v>4179</v>
      </c>
      <c r="F119" s="31">
        <v>238</v>
      </c>
      <c r="G119" s="31">
        <v>34</v>
      </c>
      <c r="H119" s="31">
        <v>17</v>
      </c>
      <c r="I119" s="31">
        <v>93</v>
      </c>
      <c r="J119" s="31">
        <v>790</v>
      </c>
      <c r="K119" s="31">
        <v>166</v>
      </c>
      <c r="L119" s="31">
        <v>44</v>
      </c>
      <c r="M119" s="31">
        <v>31</v>
      </c>
      <c r="N119" s="31">
        <v>197</v>
      </c>
      <c r="O119" s="31">
        <v>78</v>
      </c>
      <c r="P119" s="31">
        <v>24</v>
      </c>
      <c r="Q119" s="31">
        <v>323</v>
      </c>
      <c r="R119" s="31">
        <v>56</v>
      </c>
      <c r="S119" s="31">
        <v>372</v>
      </c>
      <c r="T119" s="31">
        <v>19</v>
      </c>
      <c r="U119" s="31">
        <v>222</v>
      </c>
      <c r="V119" s="31">
        <v>75</v>
      </c>
      <c r="W119" s="31">
        <v>577</v>
      </c>
      <c r="X119" s="31">
        <v>15</v>
      </c>
      <c r="Y119" s="31">
        <v>1352</v>
      </c>
      <c r="Z119" s="31">
        <v>40</v>
      </c>
      <c r="AA119" s="31">
        <v>4</v>
      </c>
      <c r="AC119" s="33" t="s">
        <v>258</v>
      </c>
      <c r="AD119" s="32">
        <f t="shared" si="28"/>
        <v>46.303501945525291</v>
      </c>
      <c r="AE119" s="32">
        <f t="shared" si="29"/>
        <v>6.6147859922178984</v>
      </c>
      <c r="AF119" s="32">
        <f t="shared" si="30"/>
        <v>3.3073929961089492</v>
      </c>
      <c r="AG119" s="32">
        <f t="shared" si="31"/>
        <v>18.093385214007785</v>
      </c>
      <c r="AH119" s="32">
        <f t="shared" si="32"/>
        <v>153.69649805447472</v>
      </c>
      <c r="AI119" s="32">
        <f t="shared" si="33"/>
        <v>32.295719844357983</v>
      </c>
      <c r="AJ119" s="32">
        <f t="shared" si="34"/>
        <v>8.5603112840466942</v>
      </c>
      <c r="AK119" s="32">
        <f t="shared" si="35"/>
        <v>6.0311284046692606</v>
      </c>
      <c r="AL119" s="32">
        <f t="shared" si="36"/>
        <v>38.326848249027243</v>
      </c>
      <c r="AM119" s="32">
        <f t="shared" si="37"/>
        <v>15.175097276264591</v>
      </c>
      <c r="AN119" s="32">
        <f t="shared" si="38"/>
        <v>4.6692607003891053</v>
      </c>
      <c r="AO119" s="32">
        <f t="shared" si="39"/>
        <v>62.840466926070036</v>
      </c>
      <c r="AP119" s="32">
        <f t="shared" si="40"/>
        <v>10.894941634241244</v>
      </c>
      <c r="AQ119" s="32">
        <f t="shared" si="41"/>
        <v>72.373540856031141</v>
      </c>
      <c r="AR119" s="32">
        <f t="shared" si="42"/>
        <v>3.6964980544747079</v>
      </c>
      <c r="AS119" s="32">
        <f t="shared" si="43"/>
        <v>43.190661478599218</v>
      </c>
      <c r="AT119" s="32">
        <f t="shared" si="44"/>
        <v>14.591439688715953</v>
      </c>
      <c r="AU119" s="32">
        <f t="shared" si="45"/>
        <v>112.25680933852141</v>
      </c>
      <c r="AV119" s="32">
        <f t="shared" si="46"/>
        <v>2.9182879377431905</v>
      </c>
      <c r="AW119" s="32">
        <f t="shared" si="47"/>
        <v>263.03501945525295</v>
      </c>
      <c r="AX119" s="32">
        <f t="shared" si="48"/>
        <v>7.782101167315175</v>
      </c>
      <c r="AY119" s="32">
        <f t="shared" si="49"/>
        <v>0.77821011673151752</v>
      </c>
      <c r="BA119" s="33" t="s">
        <v>258</v>
      </c>
      <c r="BB119" s="32">
        <f t="shared" si="50"/>
        <v>39.252778434618115</v>
      </c>
      <c r="BC119" s="32">
        <f t="shared" si="51"/>
        <v>7.4180425939219914</v>
      </c>
      <c r="BD119" s="32">
        <f t="shared" si="52"/>
        <v>4.5465422349844458</v>
      </c>
      <c r="BE119" s="32">
        <f t="shared" si="53"/>
        <v>53.122756640344583</v>
      </c>
      <c r="BF119" s="32">
        <f t="shared" si="54"/>
        <v>134.84458985744334</v>
      </c>
      <c r="BG119" s="32">
        <f t="shared" si="55"/>
        <v>3.5893754486719307</v>
      </c>
    </row>
    <row r="120" spans="1:59" x14ac:dyDescent="0.2">
      <c r="A120" s="33" t="s">
        <v>259</v>
      </c>
      <c r="B120" s="31">
        <v>6910</v>
      </c>
      <c r="C120" s="31">
        <v>5650</v>
      </c>
      <c r="D120" s="31">
        <v>5572</v>
      </c>
      <c r="E120" s="31">
        <v>5497</v>
      </c>
      <c r="F120" s="31">
        <v>295</v>
      </c>
      <c r="G120" s="31">
        <v>72</v>
      </c>
      <c r="H120" s="31">
        <v>63</v>
      </c>
      <c r="I120" s="31">
        <v>152</v>
      </c>
      <c r="J120" s="31">
        <v>992</v>
      </c>
      <c r="K120" s="31">
        <v>246</v>
      </c>
      <c r="L120" s="31">
        <v>96</v>
      </c>
      <c r="M120" s="31">
        <v>63</v>
      </c>
      <c r="N120" s="31">
        <v>233</v>
      </c>
      <c r="O120" s="31">
        <v>149</v>
      </c>
      <c r="P120" s="31">
        <v>48</v>
      </c>
      <c r="Q120" s="31">
        <v>449</v>
      </c>
      <c r="R120" s="31">
        <v>99</v>
      </c>
      <c r="S120" s="31">
        <v>490</v>
      </c>
      <c r="T120" s="31">
        <v>660</v>
      </c>
      <c r="U120" s="31">
        <v>314</v>
      </c>
      <c r="V120" s="31">
        <v>151</v>
      </c>
      <c r="W120" s="31">
        <v>468</v>
      </c>
      <c r="X120" s="31">
        <v>14</v>
      </c>
      <c r="Y120" s="31">
        <v>1704</v>
      </c>
      <c r="Z120" s="31">
        <v>35</v>
      </c>
      <c r="AA120" s="31">
        <v>5</v>
      </c>
      <c r="AC120" s="33" t="s">
        <v>259</v>
      </c>
      <c r="AD120" s="32">
        <f t="shared" si="28"/>
        <v>42.691751085383501</v>
      </c>
      <c r="AE120" s="32">
        <f t="shared" si="29"/>
        <v>10.419681620839363</v>
      </c>
      <c r="AF120" s="32">
        <f t="shared" si="30"/>
        <v>9.1172214182344433</v>
      </c>
      <c r="AG120" s="32">
        <f t="shared" si="31"/>
        <v>21.99710564399421</v>
      </c>
      <c r="AH120" s="32">
        <f t="shared" si="32"/>
        <v>143.56005788712011</v>
      </c>
      <c r="AI120" s="32">
        <f t="shared" si="33"/>
        <v>35.600578871201158</v>
      </c>
      <c r="AJ120" s="32">
        <f t="shared" si="34"/>
        <v>13.892908827785819</v>
      </c>
      <c r="AK120" s="32">
        <f t="shared" si="35"/>
        <v>9.1172214182344433</v>
      </c>
      <c r="AL120" s="32">
        <f t="shared" si="36"/>
        <v>33.719247467438493</v>
      </c>
      <c r="AM120" s="32">
        <f t="shared" si="37"/>
        <v>21.562952243125906</v>
      </c>
      <c r="AN120" s="32">
        <f t="shared" si="38"/>
        <v>6.9464544138929094</v>
      </c>
      <c r="AO120" s="32">
        <f t="shared" si="39"/>
        <v>64.978292329956588</v>
      </c>
      <c r="AP120" s="32">
        <f t="shared" si="40"/>
        <v>14.327062228654125</v>
      </c>
      <c r="AQ120" s="32">
        <f t="shared" si="41"/>
        <v>70.911722141823432</v>
      </c>
      <c r="AR120" s="32">
        <f t="shared" si="42"/>
        <v>95.513748191027489</v>
      </c>
      <c r="AS120" s="32">
        <f t="shared" si="43"/>
        <v>45.441389290882782</v>
      </c>
      <c r="AT120" s="32">
        <f t="shared" si="44"/>
        <v>21.852387843704776</v>
      </c>
      <c r="AU120" s="32">
        <f t="shared" si="45"/>
        <v>67.727930535455869</v>
      </c>
      <c r="AV120" s="32">
        <f t="shared" si="46"/>
        <v>2.0260492040520983</v>
      </c>
      <c r="AW120" s="32">
        <f t="shared" si="47"/>
        <v>246.59913169319827</v>
      </c>
      <c r="AX120" s="32">
        <f t="shared" si="48"/>
        <v>5.0651230101302458</v>
      </c>
      <c r="AY120" s="32">
        <f t="shared" si="49"/>
        <v>0.72358900144717797</v>
      </c>
      <c r="BA120" s="33" t="s">
        <v>259</v>
      </c>
      <c r="BB120" s="32">
        <f t="shared" si="50"/>
        <v>44.149318018664751</v>
      </c>
      <c r="BC120" s="32">
        <f t="shared" si="51"/>
        <v>11.460796798253591</v>
      </c>
      <c r="BD120" s="32">
        <f t="shared" si="52"/>
        <v>120.0654902674186</v>
      </c>
      <c r="BE120" s="32">
        <f t="shared" si="53"/>
        <v>57.122066581771875</v>
      </c>
      <c r="BF120" s="32">
        <f t="shared" si="54"/>
        <v>82.831858407079636</v>
      </c>
      <c r="BG120" s="32">
        <f t="shared" si="55"/>
        <v>2.5468437329452427</v>
      </c>
    </row>
    <row r="121" spans="1:59" x14ac:dyDescent="0.2">
      <c r="A121" s="33" t="s">
        <v>260</v>
      </c>
      <c r="B121" s="31">
        <v>4995</v>
      </c>
      <c r="C121" s="31">
        <v>4082</v>
      </c>
      <c r="D121" s="31">
        <v>4032</v>
      </c>
      <c r="E121" s="31">
        <v>3968</v>
      </c>
      <c r="F121" s="31">
        <v>231</v>
      </c>
      <c r="G121" s="31">
        <v>41</v>
      </c>
      <c r="H121" s="31">
        <v>18</v>
      </c>
      <c r="I121" s="31">
        <v>86</v>
      </c>
      <c r="J121" s="31">
        <v>519</v>
      </c>
      <c r="K121" s="31">
        <v>214</v>
      </c>
      <c r="L121" s="31">
        <v>91</v>
      </c>
      <c r="M121" s="31">
        <v>35</v>
      </c>
      <c r="N121" s="31">
        <v>150</v>
      </c>
      <c r="O121" s="31">
        <v>54</v>
      </c>
      <c r="P121" s="31">
        <v>34</v>
      </c>
      <c r="Q121" s="31">
        <v>273</v>
      </c>
      <c r="R121" s="31">
        <v>59</v>
      </c>
      <c r="S121" s="31">
        <v>392</v>
      </c>
      <c r="T121" s="31">
        <v>207</v>
      </c>
      <c r="U121" s="31">
        <v>203</v>
      </c>
      <c r="V121" s="31">
        <v>58</v>
      </c>
      <c r="W121" s="31">
        <v>413</v>
      </c>
      <c r="X121" s="31">
        <v>35</v>
      </c>
      <c r="Y121" s="31">
        <v>1120</v>
      </c>
      <c r="Z121" s="31">
        <v>17</v>
      </c>
      <c r="AA121" s="31">
        <v>9</v>
      </c>
      <c r="AC121" s="33" t="s">
        <v>260</v>
      </c>
      <c r="AD121" s="32">
        <f t="shared" si="28"/>
        <v>46.246246246246244</v>
      </c>
      <c r="AE121" s="32">
        <f t="shared" si="29"/>
        <v>8.2082082082082071</v>
      </c>
      <c r="AF121" s="32">
        <f t="shared" si="30"/>
        <v>3.6036036036036037</v>
      </c>
      <c r="AG121" s="32">
        <f t="shared" si="31"/>
        <v>17.217217217217215</v>
      </c>
      <c r="AH121" s="32">
        <f t="shared" si="32"/>
        <v>103.9039039039039</v>
      </c>
      <c r="AI121" s="32">
        <f t="shared" si="33"/>
        <v>42.842842842842842</v>
      </c>
      <c r="AJ121" s="32">
        <f t="shared" si="34"/>
        <v>18.218218218218219</v>
      </c>
      <c r="AK121" s="32">
        <f t="shared" si="35"/>
        <v>7.0070070070070072</v>
      </c>
      <c r="AL121" s="32">
        <f t="shared" si="36"/>
        <v>30.03003003003003</v>
      </c>
      <c r="AM121" s="32">
        <f t="shared" si="37"/>
        <v>10.810810810810811</v>
      </c>
      <c r="AN121" s="32">
        <f t="shared" si="38"/>
        <v>6.8068068068068062</v>
      </c>
      <c r="AO121" s="32">
        <f t="shared" si="39"/>
        <v>54.654654654654657</v>
      </c>
      <c r="AP121" s="32">
        <f t="shared" si="40"/>
        <v>11.811811811811813</v>
      </c>
      <c r="AQ121" s="32">
        <f t="shared" si="41"/>
        <v>78.478478478478479</v>
      </c>
      <c r="AR121" s="32">
        <f t="shared" si="42"/>
        <v>41.441441441441441</v>
      </c>
      <c r="AS121" s="32">
        <f t="shared" si="43"/>
        <v>40.64064064064064</v>
      </c>
      <c r="AT121" s="32">
        <f t="shared" si="44"/>
        <v>11.611611611611611</v>
      </c>
      <c r="AU121" s="32">
        <f t="shared" si="45"/>
        <v>82.682682682682682</v>
      </c>
      <c r="AV121" s="32">
        <f t="shared" si="46"/>
        <v>7.0070070070070072</v>
      </c>
      <c r="AW121" s="32">
        <f t="shared" si="47"/>
        <v>224.22422422422423</v>
      </c>
      <c r="AX121" s="32">
        <f t="shared" si="48"/>
        <v>3.4034034034034031</v>
      </c>
      <c r="AY121" s="32">
        <f t="shared" si="49"/>
        <v>1.8018018018018018</v>
      </c>
      <c r="BA121" s="33" t="s">
        <v>260</v>
      </c>
      <c r="BB121" s="32">
        <f t="shared" si="50"/>
        <v>53.075396825396822</v>
      </c>
      <c r="BC121" s="32">
        <f t="shared" si="51"/>
        <v>8.8205645161290338</v>
      </c>
      <c r="BD121" s="32">
        <f t="shared" si="52"/>
        <v>52.167338709677423</v>
      </c>
      <c r="BE121" s="32">
        <f t="shared" si="53"/>
        <v>51.159274193548391</v>
      </c>
      <c r="BF121" s="32">
        <f t="shared" si="54"/>
        <v>101.17589416952474</v>
      </c>
      <c r="BG121" s="32">
        <f t="shared" si="55"/>
        <v>8.8205645161290338</v>
      </c>
    </row>
    <row r="122" spans="1:59" x14ac:dyDescent="0.2">
      <c r="A122" s="33" t="s">
        <v>261</v>
      </c>
      <c r="B122" s="31">
        <v>3906</v>
      </c>
      <c r="C122" s="31">
        <v>3133</v>
      </c>
      <c r="D122" s="31">
        <v>3073</v>
      </c>
      <c r="E122" s="31">
        <v>3009</v>
      </c>
      <c r="F122" s="31">
        <v>183</v>
      </c>
      <c r="G122" s="31">
        <v>28</v>
      </c>
      <c r="H122" s="31">
        <v>24</v>
      </c>
      <c r="I122" s="31">
        <v>79</v>
      </c>
      <c r="J122" s="31">
        <v>490</v>
      </c>
      <c r="K122" s="31">
        <v>147</v>
      </c>
      <c r="L122" s="31">
        <v>59</v>
      </c>
      <c r="M122" s="31">
        <v>31</v>
      </c>
      <c r="N122" s="31">
        <v>148</v>
      </c>
      <c r="O122" s="31">
        <v>56</v>
      </c>
      <c r="P122" s="31">
        <v>31</v>
      </c>
      <c r="Q122" s="31">
        <v>305</v>
      </c>
      <c r="R122" s="31">
        <v>18</v>
      </c>
      <c r="S122" s="31">
        <v>300</v>
      </c>
      <c r="T122" s="31">
        <v>320</v>
      </c>
      <c r="U122" s="31">
        <v>148</v>
      </c>
      <c r="V122" s="31">
        <v>59</v>
      </c>
      <c r="W122" s="31">
        <v>675</v>
      </c>
      <c r="X122" s="31">
        <v>14</v>
      </c>
      <c r="Y122" s="31">
        <v>974</v>
      </c>
      <c r="Z122" s="31">
        <v>13</v>
      </c>
      <c r="AA122" s="31">
        <v>5</v>
      </c>
      <c r="AC122" s="33" t="s">
        <v>261</v>
      </c>
      <c r="AD122" s="32">
        <f t="shared" si="28"/>
        <v>46.850998463901689</v>
      </c>
      <c r="AE122" s="32">
        <f t="shared" si="29"/>
        <v>7.1684587813620073</v>
      </c>
      <c r="AF122" s="32">
        <f t="shared" si="30"/>
        <v>6.1443932411674345</v>
      </c>
      <c r="AG122" s="32">
        <f t="shared" si="31"/>
        <v>20.225294418842804</v>
      </c>
      <c r="AH122" s="32">
        <f t="shared" si="32"/>
        <v>125.44802867383511</v>
      </c>
      <c r="AI122" s="32">
        <f t="shared" si="33"/>
        <v>37.634408602150536</v>
      </c>
      <c r="AJ122" s="32">
        <f t="shared" si="34"/>
        <v>15.104966717869944</v>
      </c>
      <c r="AK122" s="32">
        <f t="shared" si="35"/>
        <v>7.9365079365079358</v>
      </c>
      <c r="AL122" s="32">
        <f t="shared" si="36"/>
        <v>37.890424987199182</v>
      </c>
      <c r="AM122" s="32">
        <f t="shared" si="37"/>
        <v>14.336917562724015</v>
      </c>
      <c r="AN122" s="32">
        <f t="shared" si="38"/>
        <v>7.9365079365079358</v>
      </c>
      <c r="AO122" s="32">
        <f t="shared" si="39"/>
        <v>78.084997439836144</v>
      </c>
      <c r="AP122" s="32">
        <f t="shared" si="40"/>
        <v>4.6082949308755756</v>
      </c>
      <c r="AQ122" s="32">
        <f t="shared" si="41"/>
        <v>76.804915514592935</v>
      </c>
      <c r="AR122" s="32">
        <f t="shared" si="42"/>
        <v>81.9252432155658</v>
      </c>
      <c r="AS122" s="32">
        <f t="shared" si="43"/>
        <v>37.890424987199182</v>
      </c>
      <c r="AT122" s="32">
        <f t="shared" si="44"/>
        <v>15.104966717869944</v>
      </c>
      <c r="AU122" s="32">
        <f t="shared" si="45"/>
        <v>172.81105990783411</v>
      </c>
      <c r="AV122" s="32">
        <f t="shared" si="46"/>
        <v>3.5842293906810037</v>
      </c>
      <c r="AW122" s="32">
        <f t="shared" si="47"/>
        <v>249.35995903737839</v>
      </c>
      <c r="AX122" s="32">
        <f t="shared" si="48"/>
        <v>3.3282130056323607</v>
      </c>
      <c r="AY122" s="32">
        <f t="shared" si="49"/>
        <v>1.2800819252432156</v>
      </c>
      <c r="BA122" s="33" t="s">
        <v>261</v>
      </c>
      <c r="BB122" s="32">
        <f t="shared" si="50"/>
        <v>47.835990888382689</v>
      </c>
      <c r="BC122" s="32">
        <f t="shared" si="51"/>
        <v>10.30242605516783</v>
      </c>
      <c r="BD122" s="32">
        <f t="shared" si="52"/>
        <v>106.34762379528082</v>
      </c>
      <c r="BE122" s="32">
        <f t="shared" si="53"/>
        <v>49.185776005317379</v>
      </c>
      <c r="BF122" s="32">
        <f t="shared" si="54"/>
        <v>215.44845196297479</v>
      </c>
      <c r="BG122" s="32">
        <f t="shared" si="55"/>
        <v>4.6527085410435358</v>
      </c>
    </row>
    <row r="123" spans="1:59" x14ac:dyDescent="0.2">
      <c r="A123" s="33" t="s">
        <v>262</v>
      </c>
      <c r="B123" s="31">
        <v>7288</v>
      </c>
      <c r="C123" s="31">
        <v>5967</v>
      </c>
      <c r="D123" s="31">
        <v>5879</v>
      </c>
      <c r="E123" s="31">
        <v>5793</v>
      </c>
      <c r="F123" s="31">
        <v>289</v>
      </c>
      <c r="G123" s="31">
        <v>59</v>
      </c>
      <c r="H123" s="31">
        <v>34</v>
      </c>
      <c r="I123" s="31">
        <v>148</v>
      </c>
      <c r="J123" s="31">
        <v>1001</v>
      </c>
      <c r="K123" s="31">
        <v>271</v>
      </c>
      <c r="L123" s="31">
        <v>105</v>
      </c>
      <c r="M123" s="31">
        <v>59</v>
      </c>
      <c r="N123" s="31">
        <v>273</v>
      </c>
      <c r="O123" s="31">
        <v>117</v>
      </c>
      <c r="P123" s="31">
        <v>54</v>
      </c>
      <c r="Q123" s="31">
        <v>435</v>
      </c>
      <c r="R123" s="31">
        <v>52</v>
      </c>
      <c r="S123" s="31">
        <v>502</v>
      </c>
      <c r="T123" s="31">
        <v>813</v>
      </c>
      <c r="U123" s="31">
        <v>164</v>
      </c>
      <c r="V123" s="31">
        <v>68</v>
      </c>
      <c r="W123" s="31">
        <v>578</v>
      </c>
      <c r="X123" s="31">
        <v>34</v>
      </c>
      <c r="Y123" s="31">
        <v>1700</v>
      </c>
      <c r="Z123" s="31">
        <v>48</v>
      </c>
      <c r="AA123" s="31">
        <v>6</v>
      </c>
      <c r="AC123" s="33" t="s">
        <v>262</v>
      </c>
      <c r="AD123" s="32">
        <f t="shared" si="28"/>
        <v>39.654226125137214</v>
      </c>
      <c r="AE123" s="32">
        <f t="shared" si="29"/>
        <v>8.0954994511525804</v>
      </c>
      <c r="AF123" s="32">
        <f t="shared" si="30"/>
        <v>4.6652030735455536</v>
      </c>
      <c r="AG123" s="32">
        <f t="shared" si="31"/>
        <v>20.307354555433591</v>
      </c>
      <c r="AH123" s="32">
        <f t="shared" si="32"/>
        <v>137.34906695938528</v>
      </c>
      <c r="AI123" s="32">
        <f t="shared" si="33"/>
        <v>37.184412733260153</v>
      </c>
      <c r="AJ123" s="32">
        <f t="shared" si="34"/>
        <v>14.407244785949507</v>
      </c>
      <c r="AK123" s="32">
        <f t="shared" si="35"/>
        <v>8.0954994511525804</v>
      </c>
      <c r="AL123" s="32">
        <f t="shared" si="36"/>
        <v>37.458836443468712</v>
      </c>
      <c r="AM123" s="32">
        <f t="shared" si="37"/>
        <v>16.053787047200878</v>
      </c>
      <c r="AN123" s="32">
        <f t="shared" si="38"/>
        <v>7.4094401756311745</v>
      </c>
      <c r="AO123" s="32">
        <f t="shared" si="39"/>
        <v>59.687156970362238</v>
      </c>
      <c r="AP123" s="32">
        <f t="shared" si="40"/>
        <v>7.1350164654226127</v>
      </c>
      <c r="AQ123" s="32">
        <f t="shared" si="41"/>
        <v>68.880351262349066</v>
      </c>
      <c r="AR123" s="32">
        <f t="shared" si="42"/>
        <v>111.55323819978045</v>
      </c>
      <c r="AS123" s="32">
        <f t="shared" si="43"/>
        <v>22.502744237102085</v>
      </c>
      <c r="AT123" s="32">
        <f t="shared" si="44"/>
        <v>9.3304061470911073</v>
      </c>
      <c r="AU123" s="32">
        <f t="shared" si="45"/>
        <v>79.308452250274428</v>
      </c>
      <c r="AV123" s="32">
        <f t="shared" si="46"/>
        <v>4.6652030735455536</v>
      </c>
      <c r="AW123" s="32">
        <f t="shared" si="47"/>
        <v>233.26015367727771</v>
      </c>
      <c r="AX123" s="32">
        <f t="shared" si="48"/>
        <v>6.5861690450054882</v>
      </c>
      <c r="AY123" s="32">
        <f t="shared" si="49"/>
        <v>0.82327113062568602</v>
      </c>
      <c r="BA123" s="33" t="s">
        <v>262</v>
      </c>
      <c r="BB123" s="32">
        <f t="shared" si="50"/>
        <v>46.096274876679708</v>
      </c>
      <c r="BC123" s="32">
        <f t="shared" si="51"/>
        <v>10.184705679268081</v>
      </c>
      <c r="BD123" s="32">
        <f t="shared" si="52"/>
        <v>140.34179181771103</v>
      </c>
      <c r="BE123" s="32">
        <f t="shared" si="53"/>
        <v>28.310029345762128</v>
      </c>
      <c r="BF123" s="32">
        <f t="shared" si="54"/>
        <v>96.866096866096854</v>
      </c>
      <c r="BG123" s="32">
        <f t="shared" si="55"/>
        <v>5.8691524253409293</v>
      </c>
    </row>
    <row r="124" spans="1:59" x14ac:dyDescent="0.2">
      <c r="A124" s="33" t="s">
        <v>263</v>
      </c>
      <c r="B124" s="31">
        <v>6294</v>
      </c>
      <c r="C124" s="31">
        <v>5294</v>
      </c>
      <c r="D124" s="31">
        <v>5220</v>
      </c>
      <c r="E124" s="31">
        <v>5135</v>
      </c>
      <c r="F124" s="31">
        <v>332</v>
      </c>
      <c r="G124" s="31">
        <v>49</v>
      </c>
      <c r="H124" s="31">
        <v>26</v>
      </c>
      <c r="I124" s="31">
        <v>132</v>
      </c>
      <c r="J124" s="31">
        <v>1035</v>
      </c>
      <c r="K124" s="31">
        <v>314</v>
      </c>
      <c r="L124" s="31">
        <v>123</v>
      </c>
      <c r="M124" s="31">
        <v>54</v>
      </c>
      <c r="N124" s="31">
        <v>253</v>
      </c>
      <c r="O124" s="31">
        <v>87</v>
      </c>
      <c r="P124" s="31">
        <v>42</v>
      </c>
      <c r="Q124" s="31">
        <v>360</v>
      </c>
      <c r="R124" s="31">
        <v>55</v>
      </c>
      <c r="S124" s="31">
        <v>584</v>
      </c>
      <c r="T124" s="31">
        <v>797</v>
      </c>
      <c r="U124" s="31">
        <v>284</v>
      </c>
      <c r="V124" s="31">
        <v>104</v>
      </c>
      <c r="W124" s="31">
        <v>700</v>
      </c>
      <c r="X124" s="31">
        <v>27</v>
      </c>
      <c r="Y124" s="31">
        <v>1731</v>
      </c>
      <c r="Z124" s="31">
        <v>21</v>
      </c>
      <c r="AA124" s="31">
        <v>4</v>
      </c>
      <c r="AC124" s="33" t="s">
        <v>263</v>
      </c>
      <c r="AD124" s="32">
        <f t="shared" si="28"/>
        <v>52.748649507467434</v>
      </c>
      <c r="AE124" s="32">
        <f t="shared" si="29"/>
        <v>7.7851922465840477</v>
      </c>
      <c r="AF124" s="32">
        <f t="shared" si="30"/>
        <v>4.1309183349221481</v>
      </c>
      <c r="AG124" s="32">
        <f t="shared" si="31"/>
        <v>20.972354623450904</v>
      </c>
      <c r="AH124" s="32">
        <f t="shared" si="32"/>
        <v>164.4423260247855</v>
      </c>
      <c r="AI124" s="32">
        <f t="shared" si="33"/>
        <v>49.888782967905939</v>
      </c>
      <c r="AJ124" s="32">
        <f t="shared" si="34"/>
        <v>19.542421353670164</v>
      </c>
      <c r="AK124" s="32">
        <f t="shared" si="35"/>
        <v>8.5795996186844619</v>
      </c>
      <c r="AL124" s="32">
        <f t="shared" si="36"/>
        <v>40.1970130282809</v>
      </c>
      <c r="AM124" s="32">
        <f t="shared" si="37"/>
        <v>13.822688274547188</v>
      </c>
      <c r="AN124" s="32">
        <f t="shared" si="38"/>
        <v>6.6730219256434706</v>
      </c>
      <c r="AO124" s="32">
        <f t="shared" si="39"/>
        <v>57.197330791229746</v>
      </c>
      <c r="AP124" s="32">
        <f t="shared" si="40"/>
        <v>8.7384810931045447</v>
      </c>
      <c r="AQ124" s="32">
        <f t="shared" si="41"/>
        <v>92.786781061328242</v>
      </c>
      <c r="AR124" s="32">
        <f t="shared" si="42"/>
        <v>126.62853511280584</v>
      </c>
      <c r="AS124" s="32">
        <f t="shared" si="43"/>
        <v>45.122338735303465</v>
      </c>
      <c r="AT124" s="32">
        <f t="shared" si="44"/>
        <v>16.523673339688592</v>
      </c>
      <c r="AU124" s="32">
        <f t="shared" si="45"/>
        <v>111.21703209405784</v>
      </c>
      <c r="AV124" s="32">
        <f t="shared" si="46"/>
        <v>4.2897998093422309</v>
      </c>
      <c r="AW124" s="32">
        <f t="shared" si="47"/>
        <v>275.02383222116299</v>
      </c>
      <c r="AX124" s="32">
        <f t="shared" si="48"/>
        <v>3.3365109628217353</v>
      </c>
      <c r="AY124" s="32">
        <f t="shared" si="49"/>
        <v>0.63552589768033052</v>
      </c>
      <c r="BA124" s="33" t="s">
        <v>263</v>
      </c>
      <c r="BB124" s="32">
        <f t="shared" si="50"/>
        <v>60.153256704980841</v>
      </c>
      <c r="BC124" s="32">
        <f t="shared" si="51"/>
        <v>10.516066212268743</v>
      </c>
      <c r="BD124" s="32">
        <f t="shared" si="52"/>
        <v>155.20934761441092</v>
      </c>
      <c r="BE124" s="32">
        <f t="shared" si="53"/>
        <v>55.306718597857838</v>
      </c>
      <c r="BF124" s="32">
        <f t="shared" si="54"/>
        <v>132.22516055912354</v>
      </c>
      <c r="BG124" s="32">
        <f t="shared" si="55"/>
        <v>5.2580331061343717</v>
      </c>
    </row>
    <row r="125" spans="1:59" x14ac:dyDescent="0.2">
      <c r="A125" s="33" t="s">
        <v>264</v>
      </c>
      <c r="B125" s="31">
        <v>1972</v>
      </c>
      <c r="C125" s="31">
        <v>1728</v>
      </c>
      <c r="D125" s="31">
        <v>1720</v>
      </c>
      <c r="E125" s="31">
        <v>1705</v>
      </c>
      <c r="F125" s="31">
        <v>115</v>
      </c>
      <c r="G125" s="31">
        <v>13</v>
      </c>
      <c r="H125" s="31">
        <v>11</v>
      </c>
      <c r="I125" s="31">
        <v>61</v>
      </c>
      <c r="J125" s="31">
        <v>292</v>
      </c>
      <c r="K125" s="31">
        <v>116</v>
      </c>
      <c r="L125" s="31">
        <v>25</v>
      </c>
      <c r="M125" s="31">
        <v>27</v>
      </c>
      <c r="N125" s="31">
        <v>100</v>
      </c>
      <c r="O125" s="31">
        <v>39</v>
      </c>
      <c r="P125" s="31">
        <v>8</v>
      </c>
      <c r="Q125" s="31">
        <v>141</v>
      </c>
      <c r="R125" s="31">
        <v>21</v>
      </c>
      <c r="S125" s="31">
        <v>207</v>
      </c>
      <c r="T125" s="31">
        <v>365</v>
      </c>
      <c r="U125" s="31">
        <v>92</v>
      </c>
      <c r="V125" s="31">
        <v>31</v>
      </c>
      <c r="W125" s="31">
        <v>198</v>
      </c>
      <c r="X125" s="31">
        <v>4</v>
      </c>
      <c r="Y125" s="31">
        <v>574</v>
      </c>
      <c r="Z125" s="31">
        <v>10</v>
      </c>
      <c r="AA125" s="31">
        <v>1</v>
      </c>
      <c r="AC125" s="33" t="s">
        <v>264</v>
      </c>
      <c r="AD125" s="32">
        <f t="shared" si="28"/>
        <v>58.316430020283981</v>
      </c>
      <c r="AE125" s="32">
        <f t="shared" si="29"/>
        <v>6.5922920892494927</v>
      </c>
      <c r="AF125" s="32">
        <f t="shared" si="30"/>
        <v>5.5780933062880322</v>
      </c>
      <c r="AG125" s="32">
        <f t="shared" si="31"/>
        <v>30.933062880324542</v>
      </c>
      <c r="AH125" s="32">
        <f t="shared" si="32"/>
        <v>148.07302231237324</v>
      </c>
      <c r="AI125" s="32">
        <f t="shared" si="33"/>
        <v>58.823529411764703</v>
      </c>
      <c r="AJ125" s="32">
        <f t="shared" si="34"/>
        <v>12.677484787018255</v>
      </c>
      <c r="AK125" s="32">
        <f t="shared" si="35"/>
        <v>13.691683569979716</v>
      </c>
      <c r="AL125" s="32">
        <f t="shared" si="36"/>
        <v>50.709939148073019</v>
      </c>
      <c r="AM125" s="32">
        <f t="shared" si="37"/>
        <v>19.776876267748477</v>
      </c>
      <c r="AN125" s="32">
        <f t="shared" si="38"/>
        <v>4.056795131845842</v>
      </c>
      <c r="AO125" s="32">
        <f t="shared" si="39"/>
        <v>71.501014198782968</v>
      </c>
      <c r="AP125" s="32">
        <f t="shared" si="40"/>
        <v>10.649087221095334</v>
      </c>
      <c r="AQ125" s="32">
        <f t="shared" si="41"/>
        <v>104.96957403651115</v>
      </c>
      <c r="AR125" s="32">
        <f t="shared" si="42"/>
        <v>185.09127789046653</v>
      </c>
      <c r="AS125" s="32">
        <f t="shared" si="43"/>
        <v>46.653144016227181</v>
      </c>
      <c r="AT125" s="32">
        <f t="shared" si="44"/>
        <v>15.720081135902637</v>
      </c>
      <c r="AU125" s="32">
        <f t="shared" si="45"/>
        <v>100.40567951318459</v>
      </c>
      <c r="AV125" s="32">
        <f t="shared" si="46"/>
        <v>2.028397565922921</v>
      </c>
      <c r="AW125" s="32">
        <f t="shared" si="47"/>
        <v>291.07505070993915</v>
      </c>
      <c r="AX125" s="32">
        <f t="shared" si="48"/>
        <v>5.0709939148073024</v>
      </c>
      <c r="AY125" s="32">
        <f t="shared" si="49"/>
        <v>0.50709939148073024</v>
      </c>
      <c r="BA125" s="33" t="s">
        <v>264</v>
      </c>
      <c r="BB125" s="32">
        <f t="shared" si="50"/>
        <v>67.441860465116278</v>
      </c>
      <c r="BC125" s="32">
        <f t="shared" si="51"/>
        <v>15.835777126099705</v>
      </c>
      <c r="BD125" s="32">
        <f t="shared" si="52"/>
        <v>214.07624633431087</v>
      </c>
      <c r="BE125" s="32">
        <f t="shared" si="53"/>
        <v>53.958944281524928</v>
      </c>
      <c r="BF125" s="32">
        <f t="shared" si="54"/>
        <v>114.58333333333333</v>
      </c>
      <c r="BG125" s="32">
        <f t="shared" si="55"/>
        <v>2.3460410557184752</v>
      </c>
    </row>
    <row r="126" spans="1:59" x14ac:dyDescent="0.2">
      <c r="A126" s="33" t="s">
        <v>265</v>
      </c>
      <c r="B126" s="31">
        <v>2717</v>
      </c>
      <c r="C126" s="31">
        <v>2263</v>
      </c>
      <c r="D126" s="31">
        <v>2213</v>
      </c>
      <c r="E126" s="31">
        <v>2166</v>
      </c>
      <c r="F126" s="31">
        <v>107</v>
      </c>
      <c r="G126" s="31">
        <v>17</v>
      </c>
      <c r="H126" s="31">
        <v>15</v>
      </c>
      <c r="I126" s="31">
        <v>63</v>
      </c>
      <c r="J126" s="31">
        <v>330</v>
      </c>
      <c r="K126" s="31">
        <v>82</v>
      </c>
      <c r="L126" s="31">
        <v>23</v>
      </c>
      <c r="M126" s="31">
        <v>12</v>
      </c>
      <c r="N126" s="31">
        <v>114</v>
      </c>
      <c r="O126" s="31">
        <v>63</v>
      </c>
      <c r="P126" s="31">
        <v>34</v>
      </c>
      <c r="Q126" s="31">
        <v>166</v>
      </c>
      <c r="R126" s="31">
        <v>9</v>
      </c>
      <c r="S126" s="31">
        <v>174</v>
      </c>
      <c r="T126" s="31">
        <v>297</v>
      </c>
      <c r="U126" s="31">
        <v>93</v>
      </c>
      <c r="V126" s="31">
        <v>38</v>
      </c>
      <c r="W126" s="31">
        <v>167</v>
      </c>
      <c r="X126" s="31">
        <v>7</v>
      </c>
      <c r="Y126" s="31">
        <v>575</v>
      </c>
      <c r="Z126" s="31">
        <v>18</v>
      </c>
      <c r="AA126" s="31">
        <v>0</v>
      </c>
      <c r="AC126" s="33" t="s">
        <v>265</v>
      </c>
      <c r="AD126" s="32">
        <f t="shared" si="28"/>
        <v>39.38167096061833</v>
      </c>
      <c r="AE126" s="32">
        <f t="shared" si="29"/>
        <v>6.2569009937430993</v>
      </c>
      <c r="AF126" s="32">
        <f t="shared" si="30"/>
        <v>5.5207949944792043</v>
      </c>
      <c r="AG126" s="32">
        <f t="shared" si="31"/>
        <v>23.187338976812661</v>
      </c>
      <c r="AH126" s="32">
        <f t="shared" si="32"/>
        <v>121.4574898785425</v>
      </c>
      <c r="AI126" s="32">
        <f t="shared" si="33"/>
        <v>30.180345969819651</v>
      </c>
      <c r="AJ126" s="32">
        <f t="shared" si="34"/>
        <v>8.4652189915347815</v>
      </c>
      <c r="AK126" s="32">
        <f t="shared" si="35"/>
        <v>4.4166359955833645</v>
      </c>
      <c r="AL126" s="32">
        <f t="shared" si="36"/>
        <v>41.95804195804196</v>
      </c>
      <c r="AM126" s="32">
        <f t="shared" si="37"/>
        <v>23.187338976812661</v>
      </c>
      <c r="AN126" s="32">
        <f t="shared" si="38"/>
        <v>12.513801987486199</v>
      </c>
      <c r="AO126" s="32">
        <f t="shared" si="39"/>
        <v>61.096797938903201</v>
      </c>
      <c r="AP126" s="32">
        <f t="shared" si="40"/>
        <v>3.3124769966875229</v>
      </c>
      <c r="AQ126" s="32">
        <f t="shared" si="41"/>
        <v>64.041221935958774</v>
      </c>
      <c r="AR126" s="32">
        <f t="shared" si="42"/>
        <v>109.31174089068827</v>
      </c>
      <c r="AS126" s="32">
        <f t="shared" si="43"/>
        <v>34.228928965771075</v>
      </c>
      <c r="AT126" s="32">
        <f t="shared" si="44"/>
        <v>13.986013986013987</v>
      </c>
      <c r="AU126" s="32">
        <f t="shared" si="45"/>
        <v>61.46485093853515</v>
      </c>
      <c r="AV126" s="32">
        <f t="shared" si="46"/>
        <v>2.5763709974236289</v>
      </c>
      <c r="AW126" s="32">
        <f t="shared" si="47"/>
        <v>211.63047478836953</v>
      </c>
      <c r="AX126" s="32">
        <f t="shared" si="48"/>
        <v>6.6249539933750459</v>
      </c>
      <c r="AY126" s="32">
        <f t="shared" si="49"/>
        <v>0</v>
      </c>
      <c r="BA126" s="33" t="s">
        <v>265</v>
      </c>
      <c r="BB126" s="32">
        <f t="shared" si="50"/>
        <v>37.053773158608223</v>
      </c>
      <c r="BC126" s="32">
        <f t="shared" si="51"/>
        <v>5.54016620498615</v>
      </c>
      <c r="BD126" s="32">
        <f t="shared" si="52"/>
        <v>137.11911357340719</v>
      </c>
      <c r="BE126" s="32">
        <f t="shared" si="53"/>
        <v>42.936288088642655</v>
      </c>
      <c r="BF126" s="32">
        <f t="shared" si="54"/>
        <v>73.795846221829422</v>
      </c>
      <c r="BG126" s="32">
        <f t="shared" si="55"/>
        <v>3.2317636195752537</v>
      </c>
    </row>
    <row r="127" spans="1:59" x14ac:dyDescent="0.2">
      <c r="A127" s="33" t="s">
        <v>266</v>
      </c>
      <c r="B127" s="31">
        <v>4143</v>
      </c>
      <c r="C127" s="31">
        <v>3322</v>
      </c>
      <c r="D127" s="31">
        <v>3282</v>
      </c>
      <c r="E127" s="31">
        <v>3222</v>
      </c>
      <c r="F127" s="31">
        <v>193</v>
      </c>
      <c r="G127" s="31">
        <v>27</v>
      </c>
      <c r="H127" s="31">
        <v>15</v>
      </c>
      <c r="I127" s="31">
        <v>82</v>
      </c>
      <c r="J127" s="31">
        <v>564</v>
      </c>
      <c r="K127" s="31">
        <v>193</v>
      </c>
      <c r="L127" s="31">
        <v>71</v>
      </c>
      <c r="M127" s="31">
        <v>32</v>
      </c>
      <c r="N127" s="31">
        <v>149</v>
      </c>
      <c r="O127" s="31">
        <v>51</v>
      </c>
      <c r="P127" s="31">
        <v>22</v>
      </c>
      <c r="Q127" s="31">
        <v>228</v>
      </c>
      <c r="R127" s="31">
        <v>21</v>
      </c>
      <c r="S127" s="31">
        <v>344</v>
      </c>
      <c r="T127" s="31">
        <v>576</v>
      </c>
      <c r="U127" s="31">
        <v>109</v>
      </c>
      <c r="V127" s="31">
        <v>55</v>
      </c>
      <c r="W127" s="31">
        <v>266</v>
      </c>
      <c r="X127" s="31">
        <v>12</v>
      </c>
      <c r="Y127" s="31">
        <v>1017</v>
      </c>
      <c r="Z127" s="31">
        <v>17</v>
      </c>
      <c r="AA127" s="31">
        <v>2</v>
      </c>
      <c r="AC127" s="33" t="s">
        <v>266</v>
      </c>
      <c r="AD127" s="32">
        <f t="shared" si="28"/>
        <v>46.584600531016171</v>
      </c>
      <c r="AE127" s="32">
        <f t="shared" si="29"/>
        <v>6.5170166545981179</v>
      </c>
      <c r="AF127" s="32">
        <f t="shared" si="30"/>
        <v>3.620564808110065</v>
      </c>
      <c r="AG127" s="32">
        <f t="shared" si="31"/>
        <v>19.792420951001688</v>
      </c>
      <c r="AH127" s="32">
        <f t="shared" si="32"/>
        <v>136.13323678493845</v>
      </c>
      <c r="AI127" s="32">
        <f t="shared" si="33"/>
        <v>46.584600531016171</v>
      </c>
      <c r="AJ127" s="32">
        <f t="shared" si="34"/>
        <v>17.137340091720976</v>
      </c>
      <c r="AK127" s="32">
        <f t="shared" si="35"/>
        <v>7.7238715906348059</v>
      </c>
      <c r="AL127" s="32">
        <f t="shared" si="36"/>
        <v>35.964277093893315</v>
      </c>
      <c r="AM127" s="32">
        <f t="shared" si="37"/>
        <v>12.309920347574222</v>
      </c>
      <c r="AN127" s="32">
        <f t="shared" si="38"/>
        <v>5.3101617185614289</v>
      </c>
      <c r="AO127" s="32">
        <f t="shared" si="39"/>
        <v>55.032585083272984</v>
      </c>
      <c r="AP127" s="32">
        <f t="shared" si="40"/>
        <v>5.068790731354091</v>
      </c>
      <c r="AQ127" s="32">
        <f t="shared" si="41"/>
        <v>83.031619599324159</v>
      </c>
      <c r="AR127" s="32">
        <f t="shared" si="42"/>
        <v>139.0296886314265</v>
      </c>
      <c r="AS127" s="32">
        <f t="shared" si="43"/>
        <v>26.309437605599808</v>
      </c>
      <c r="AT127" s="32">
        <f t="shared" si="44"/>
        <v>13.275404296403574</v>
      </c>
      <c r="AU127" s="32">
        <f t="shared" si="45"/>
        <v>64.20468259715183</v>
      </c>
      <c r="AV127" s="32">
        <f t="shared" si="46"/>
        <v>2.896451846488052</v>
      </c>
      <c r="AW127" s="32">
        <f t="shared" si="47"/>
        <v>245.47429398986242</v>
      </c>
      <c r="AX127" s="32">
        <f t="shared" si="48"/>
        <v>4.10330678252474</v>
      </c>
      <c r="AY127" s="32">
        <f t="shared" si="49"/>
        <v>0.48274197441467537</v>
      </c>
      <c r="BA127" s="33" t="s">
        <v>266</v>
      </c>
      <c r="BB127" s="32">
        <f t="shared" si="50"/>
        <v>58.805606337599031</v>
      </c>
      <c r="BC127" s="32">
        <f t="shared" si="51"/>
        <v>9.931719428926133</v>
      </c>
      <c r="BD127" s="32">
        <f t="shared" si="52"/>
        <v>178.77094972067039</v>
      </c>
      <c r="BE127" s="32">
        <f t="shared" si="53"/>
        <v>33.829919304779636</v>
      </c>
      <c r="BF127" s="32">
        <f t="shared" si="54"/>
        <v>80.072245635159533</v>
      </c>
      <c r="BG127" s="32">
        <f t="shared" si="55"/>
        <v>3.7243947858472999</v>
      </c>
    </row>
    <row r="128" spans="1:59" x14ac:dyDescent="0.2">
      <c r="A128" s="33" t="s">
        <v>267</v>
      </c>
      <c r="B128" s="31">
        <v>2600</v>
      </c>
      <c r="C128" s="31">
        <v>2071</v>
      </c>
      <c r="D128" s="31">
        <v>2045</v>
      </c>
      <c r="E128" s="31">
        <v>2019</v>
      </c>
      <c r="F128" s="31">
        <v>89</v>
      </c>
      <c r="G128" s="31">
        <v>19</v>
      </c>
      <c r="H128" s="31">
        <v>7</v>
      </c>
      <c r="I128" s="31">
        <v>38</v>
      </c>
      <c r="J128" s="31">
        <v>253</v>
      </c>
      <c r="K128" s="31">
        <v>100</v>
      </c>
      <c r="L128" s="31">
        <v>33</v>
      </c>
      <c r="M128" s="31">
        <v>16</v>
      </c>
      <c r="N128" s="31">
        <v>57</v>
      </c>
      <c r="O128" s="31">
        <v>28</v>
      </c>
      <c r="P128" s="31">
        <v>12</v>
      </c>
      <c r="Q128" s="31">
        <v>178</v>
      </c>
      <c r="R128" s="31">
        <v>17</v>
      </c>
      <c r="S128" s="31">
        <v>167</v>
      </c>
      <c r="T128" s="31">
        <v>245</v>
      </c>
      <c r="U128" s="31">
        <v>52</v>
      </c>
      <c r="V128" s="31">
        <v>28</v>
      </c>
      <c r="W128" s="31">
        <v>156</v>
      </c>
      <c r="X128" s="31">
        <v>4</v>
      </c>
      <c r="Y128" s="31">
        <v>529</v>
      </c>
      <c r="Z128" s="31">
        <v>16</v>
      </c>
      <c r="AA128" s="31">
        <v>1</v>
      </c>
      <c r="AC128" s="33" t="s">
        <v>267</v>
      </c>
      <c r="AD128" s="32">
        <f t="shared" si="28"/>
        <v>34.230769230769234</v>
      </c>
      <c r="AE128" s="32">
        <f t="shared" si="29"/>
        <v>7.3076923076923075</v>
      </c>
      <c r="AF128" s="32">
        <f t="shared" si="30"/>
        <v>2.6923076923076921</v>
      </c>
      <c r="AG128" s="32">
        <f t="shared" si="31"/>
        <v>14.615384615384615</v>
      </c>
      <c r="AH128" s="32">
        <f t="shared" si="32"/>
        <v>97.307692307692307</v>
      </c>
      <c r="AI128" s="32">
        <f t="shared" si="33"/>
        <v>38.461538461538467</v>
      </c>
      <c r="AJ128" s="32">
        <f t="shared" si="34"/>
        <v>12.692307692307692</v>
      </c>
      <c r="AK128" s="32">
        <f t="shared" si="35"/>
        <v>6.1538461538461542</v>
      </c>
      <c r="AL128" s="32">
        <f t="shared" si="36"/>
        <v>21.923076923076923</v>
      </c>
      <c r="AM128" s="32">
        <f t="shared" si="37"/>
        <v>10.769230769230768</v>
      </c>
      <c r="AN128" s="32">
        <f t="shared" si="38"/>
        <v>4.6153846153846159</v>
      </c>
      <c r="AO128" s="32">
        <f t="shared" si="39"/>
        <v>68.461538461538467</v>
      </c>
      <c r="AP128" s="32">
        <f t="shared" si="40"/>
        <v>6.5384615384615383</v>
      </c>
      <c r="AQ128" s="32">
        <f t="shared" si="41"/>
        <v>64.230769230769226</v>
      </c>
      <c r="AR128" s="32">
        <f t="shared" si="42"/>
        <v>94.230769230769226</v>
      </c>
      <c r="AS128" s="32">
        <f t="shared" si="43"/>
        <v>20</v>
      </c>
      <c r="AT128" s="32">
        <f t="shared" si="44"/>
        <v>10.769230769230768</v>
      </c>
      <c r="AU128" s="32">
        <f t="shared" si="45"/>
        <v>60</v>
      </c>
      <c r="AV128" s="32">
        <f t="shared" si="46"/>
        <v>1.5384615384615385</v>
      </c>
      <c r="AW128" s="32">
        <f t="shared" si="47"/>
        <v>203.46153846153848</v>
      </c>
      <c r="AX128" s="32">
        <f t="shared" si="48"/>
        <v>6.1538461538461542</v>
      </c>
      <c r="AY128" s="32">
        <f t="shared" si="49"/>
        <v>0.38461538461538464</v>
      </c>
      <c r="BA128" s="33" t="s">
        <v>267</v>
      </c>
      <c r="BB128" s="32">
        <f t="shared" si="50"/>
        <v>48.899755501222501</v>
      </c>
      <c r="BC128" s="32">
        <f t="shared" si="51"/>
        <v>7.9247152055473</v>
      </c>
      <c r="BD128" s="32">
        <f t="shared" si="52"/>
        <v>121.34720158494304</v>
      </c>
      <c r="BE128" s="32">
        <f t="shared" si="53"/>
        <v>25.755324418028724</v>
      </c>
      <c r="BF128" s="32">
        <f t="shared" si="54"/>
        <v>75.325929502655725</v>
      </c>
      <c r="BG128" s="32">
        <f t="shared" si="55"/>
        <v>1.981178801386825</v>
      </c>
    </row>
    <row r="129" spans="1:59" x14ac:dyDescent="0.2">
      <c r="A129" s="33" t="s">
        <v>268</v>
      </c>
      <c r="B129" s="31">
        <v>10032</v>
      </c>
      <c r="C129" s="31">
        <v>8024</v>
      </c>
      <c r="D129" s="31">
        <v>7877</v>
      </c>
      <c r="E129" s="31">
        <v>7751</v>
      </c>
      <c r="F129" s="31">
        <v>456</v>
      </c>
      <c r="G129" s="31">
        <v>65</v>
      </c>
      <c r="H129" s="31">
        <v>45</v>
      </c>
      <c r="I129" s="31">
        <v>164</v>
      </c>
      <c r="J129" s="31">
        <v>1264</v>
      </c>
      <c r="K129" s="31">
        <v>425</v>
      </c>
      <c r="L129" s="31">
        <v>130</v>
      </c>
      <c r="M129" s="31">
        <v>85</v>
      </c>
      <c r="N129" s="31">
        <v>341</v>
      </c>
      <c r="O129" s="31">
        <v>127</v>
      </c>
      <c r="P129" s="31">
        <v>68</v>
      </c>
      <c r="Q129" s="31">
        <v>732</v>
      </c>
      <c r="R129" s="31">
        <v>69</v>
      </c>
      <c r="S129" s="31">
        <v>782</v>
      </c>
      <c r="T129" s="31">
        <v>1719</v>
      </c>
      <c r="U129" s="31">
        <v>373</v>
      </c>
      <c r="V129" s="31">
        <v>131</v>
      </c>
      <c r="W129" s="31">
        <v>1488</v>
      </c>
      <c r="X129" s="31">
        <v>31</v>
      </c>
      <c r="Y129" s="31">
        <v>2400</v>
      </c>
      <c r="Z129" s="31">
        <v>71</v>
      </c>
      <c r="AA129" s="31">
        <v>42</v>
      </c>
      <c r="AC129" s="33" t="s">
        <v>268</v>
      </c>
      <c r="AD129" s="32">
        <f t="shared" si="28"/>
        <v>45.454545454545453</v>
      </c>
      <c r="AE129" s="32">
        <f t="shared" si="29"/>
        <v>6.4792663476874006</v>
      </c>
      <c r="AF129" s="32">
        <f t="shared" si="30"/>
        <v>4.4856459330143537</v>
      </c>
      <c r="AG129" s="32">
        <f t="shared" si="31"/>
        <v>16.347687400318978</v>
      </c>
      <c r="AH129" s="32">
        <f t="shared" si="32"/>
        <v>125.99681020733652</v>
      </c>
      <c r="AI129" s="32">
        <f t="shared" si="33"/>
        <v>42.364433811802229</v>
      </c>
      <c r="AJ129" s="32">
        <f t="shared" si="34"/>
        <v>12.958532695374801</v>
      </c>
      <c r="AK129" s="32">
        <f t="shared" si="35"/>
        <v>8.4728867623604458</v>
      </c>
      <c r="AL129" s="32">
        <f t="shared" si="36"/>
        <v>33.991228070175438</v>
      </c>
      <c r="AM129" s="32">
        <f t="shared" si="37"/>
        <v>12.659489633173845</v>
      </c>
      <c r="AN129" s="32">
        <f t="shared" si="38"/>
        <v>6.7783094098883572</v>
      </c>
      <c r="AO129" s="32">
        <f t="shared" si="39"/>
        <v>72.966507177033492</v>
      </c>
      <c r="AP129" s="32">
        <f t="shared" si="40"/>
        <v>6.8779904306220097</v>
      </c>
      <c r="AQ129" s="32">
        <f t="shared" si="41"/>
        <v>77.950558213716107</v>
      </c>
      <c r="AR129" s="32">
        <f t="shared" si="42"/>
        <v>171.35167464114835</v>
      </c>
      <c r="AS129" s="32">
        <f t="shared" si="43"/>
        <v>37.181020733652318</v>
      </c>
      <c r="AT129" s="32">
        <f t="shared" si="44"/>
        <v>13.058213716108453</v>
      </c>
      <c r="AU129" s="32">
        <f t="shared" si="45"/>
        <v>148.32535885167465</v>
      </c>
      <c r="AV129" s="32">
        <f t="shared" si="46"/>
        <v>3.0901116427432216</v>
      </c>
      <c r="AW129" s="32">
        <f t="shared" si="47"/>
        <v>239.23444976076556</v>
      </c>
      <c r="AX129" s="32">
        <f t="shared" si="48"/>
        <v>7.0773524720893137</v>
      </c>
      <c r="AY129" s="32">
        <f t="shared" si="49"/>
        <v>4.1866028708133971</v>
      </c>
      <c r="BA129" s="33" t="s">
        <v>268</v>
      </c>
      <c r="BB129" s="32">
        <f t="shared" si="50"/>
        <v>53.954551225085687</v>
      </c>
      <c r="BC129" s="32">
        <f t="shared" si="51"/>
        <v>10.966326925557993</v>
      </c>
      <c r="BD129" s="32">
        <f t="shared" si="52"/>
        <v>221.77783511804927</v>
      </c>
      <c r="BE129" s="32">
        <f t="shared" si="53"/>
        <v>48.122822861566249</v>
      </c>
      <c r="BF129" s="32">
        <f t="shared" si="54"/>
        <v>185.44366899302094</v>
      </c>
      <c r="BG129" s="32">
        <f t="shared" si="55"/>
        <v>3.9994839375564446</v>
      </c>
    </row>
    <row r="130" spans="1:59" x14ac:dyDescent="0.2">
      <c r="A130" s="33" t="s">
        <v>269</v>
      </c>
      <c r="B130" s="31">
        <v>5914</v>
      </c>
      <c r="C130" s="31">
        <v>4748</v>
      </c>
      <c r="D130" s="31">
        <v>4670</v>
      </c>
      <c r="E130" s="31">
        <v>4599</v>
      </c>
      <c r="F130" s="31">
        <v>299</v>
      </c>
      <c r="G130" s="31">
        <v>80</v>
      </c>
      <c r="H130" s="31">
        <v>71</v>
      </c>
      <c r="I130" s="31">
        <v>130</v>
      </c>
      <c r="J130" s="31">
        <v>760</v>
      </c>
      <c r="K130" s="31">
        <v>194</v>
      </c>
      <c r="L130" s="31">
        <v>64</v>
      </c>
      <c r="M130" s="31">
        <v>41</v>
      </c>
      <c r="N130" s="31">
        <v>240</v>
      </c>
      <c r="O130" s="31">
        <v>82</v>
      </c>
      <c r="P130" s="31">
        <v>29</v>
      </c>
      <c r="Q130" s="31">
        <v>304</v>
      </c>
      <c r="R130" s="31">
        <v>26</v>
      </c>
      <c r="S130" s="31">
        <v>436</v>
      </c>
      <c r="T130" s="31">
        <v>850</v>
      </c>
      <c r="U130" s="31">
        <v>230</v>
      </c>
      <c r="V130" s="31">
        <v>84</v>
      </c>
      <c r="W130" s="31">
        <v>344</v>
      </c>
      <c r="X130" s="31">
        <v>9</v>
      </c>
      <c r="Y130" s="31">
        <v>1329</v>
      </c>
      <c r="Z130" s="31">
        <v>25</v>
      </c>
      <c r="AA130" s="31">
        <v>4</v>
      </c>
      <c r="AC130" s="33" t="s">
        <v>269</v>
      </c>
      <c r="AD130" s="32">
        <f t="shared" si="28"/>
        <v>50.557997970916475</v>
      </c>
      <c r="AE130" s="32">
        <f t="shared" si="29"/>
        <v>13.527223537368954</v>
      </c>
      <c r="AF130" s="32">
        <f t="shared" si="30"/>
        <v>12.005410889414946</v>
      </c>
      <c r="AG130" s="32">
        <f t="shared" si="31"/>
        <v>21.981738248224552</v>
      </c>
      <c r="AH130" s="32">
        <f t="shared" si="32"/>
        <v>128.50862360500506</v>
      </c>
      <c r="AI130" s="32">
        <f t="shared" si="33"/>
        <v>32.803517078119718</v>
      </c>
      <c r="AJ130" s="32">
        <f t="shared" si="34"/>
        <v>10.821778829895164</v>
      </c>
      <c r="AK130" s="32">
        <f t="shared" si="35"/>
        <v>6.9327020629015887</v>
      </c>
      <c r="AL130" s="32">
        <f t="shared" si="36"/>
        <v>40.581670612106862</v>
      </c>
      <c r="AM130" s="32">
        <f t="shared" si="37"/>
        <v>13.865404125803177</v>
      </c>
      <c r="AN130" s="32">
        <f t="shared" si="38"/>
        <v>4.903618532296246</v>
      </c>
      <c r="AO130" s="32">
        <f t="shared" si="39"/>
        <v>51.403449442002028</v>
      </c>
      <c r="AP130" s="32">
        <f t="shared" si="40"/>
        <v>4.3963476496449099</v>
      </c>
      <c r="AQ130" s="32">
        <f t="shared" si="41"/>
        <v>73.7233682786608</v>
      </c>
      <c r="AR130" s="32">
        <f t="shared" si="42"/>
        <v>143.72675008454513</v>
      </c>
      <c r="AS130" s="32">
        <f t="shared" si="43"/>
        <v>38.890767669935748</v>
      </c>
      <c r="AT130" s="32">
        <f t="shared" si="44"/>
        <v>14.203584714237403</v>
      </c>
      <c r="AU130" s="32">
        <f t="shared" si="45"/>
        <v>58.167061210686512</v>
      </c>
      <c r="AV130" s="32">
        <f t="shared" si="46"/>
        <v>1.5218126479540075</v>
      </c>
      <c r="AW130" s="32">
        <f t="shared" si="47"/>
        <v>224.72100101454177</v>
      </c>
      <c r="AX130" s="32">
        <f t="shared" si="48"/>
        <v>4.2272573554277981</v>
      </c>
      <c r="AY130" s="32">
        <f t="shared" si="49"/>
        <v>0.67636117686844777</v>
      </c>
      <c r="BA130" s="33" t="s">
        <v>269</v>
      </c>
      <c r="BB130" s="32">
        <f t="shared" si="50"/>
        <v>41.541755888650968</v>
      </c>
      <c r="BC130" s="32">
        <f t="shared" si="51"/>
        <v>8.9149815177212428</v>
      </c>
      <c r="BD130" s="32">
        <f t="shared" si="52"/>
        <v>184.82278756251358</v>
      </c>
      <c r="BE130" s="32">
        <f t="shared" si="53"/>
        <v>50.010871928680146</v>
      </c>
      <c r="BF130" s="32">
        <f t="shared" si="54"/>
        <v>72.451558550968826</v>
      </c>
      <c r="BG130" s="32">
        <f t="shared" si="55"/>
        <v>1.9569471624266144</v>
      </c>
    </row>
    <row r="131" spans="1:59" x14ac:dyDescent="0.2">
      <c r="A131" s="33" t="s">
        <v>270</v>
      </c>
      <c r="B131" s="31">
        <v>2776</v>
      </c>
      <c r="C131" s="31">
        <v>2315</v>
      </c>
      <c r="D131" s="31">
        <v>2282</v>
      </c>
      <c r="E131" s="31">
        <v>2247</v>
      </c>
      <c r="F131" s="31">
        <v>141</v>
      </c>
      <c r="G131" s="31">
        <v>20</v>
      </c>
      <c r="H131" s="31">
        <v>7</v>
      </c>
      <c r="I131" s="31">
        <v>57</v>
      </c>
      <c r="J131" s="31">
        <v>365</v>
      </c>
      <c r="K131" s="31">
        <v>121</v>
      </c>
      <c r="L131" s="31">
        <v>25</v>
      </c>
      <c r="M131" s="31">
        <v>19</v>
      </c>
      <c r="N131" s="31">
        <v>95</v>
      </c>
      <c r="O131" s="31">
        <v>43</v>
      </c>
      <c r="P131" s="31">
        <v>16</v>
      </c>
      <c r="Q131" s="31">
        <v>158</v>
      </c>
      <c r="R131" s="31">
        <v>20</v>
      </c>
      <c r="S131" s="31">
        <v>235</v>
      </c>
      <c r="T131" s="31">
        <v>256</v>
      </c>
      <c r="U131" s="31">
        <v>52</v>
      </c>
      <c r="V131" s="31">
        <v>27</v>
      </c>
      <c r="W131" s="31">
        <v>214</v>
      </c>
      <c r="X131" s="31">
        <v>6</v>
      </c>
      <c r="Y131" s="31">
        <v>646</v>
      </c>
      <c r="Z131" s="31">
        <v>15</v>
      </c>
      <c r="AA131" s="31">
        <v>1</v>
      </c>
      <c r="AC131" s="33" t="s">
        <v>270</v>
      </c>
      <c r="AD131" s="32">
        <f t="shared" si="28"/>
        <v>50.792507204610956</v>
      </c>
      <c r="AE131" s="32">
        <f t="shared" si="29"/>
        <v>7.2046109510086449</v>
      </c>
      <c r="AF131" s="32">
        <f t="shared" si="30"/>
        <v>2.521613832853026</v>
      </c>
      <c r="AG131" s="32">
        <f t="shared" si="31"/>
        <v>20.533141210374637</v>
      </c>
      <c r="AH131" s="32">
        <f t="shared" si="32"/>
        <v>131.48414985590779</v>
      </c>
      <c r="AI131" s="32">
        <f t="shared" si="33"/>
        <v>43.58789625360231</v>
      </c>
      <c r="AJ131" s="32">
        <f t="shared" si="34"/>
        <v>9.0057636887608066</v>
      </c>
      <c r="AK131" s="32">
        <f t="shared" si="35"/>
        <v>6.8443804034582136</v>
      </c>
      <c r="AL131" s="32">
        <f t="shared" si="36"/>
        <v>34.221902017291065</v>
      </c>
      <c r="AM131" s="32">
        <f t="shared" si="37"/>
        <v>15.489913544668587</v>
      </c>
      <c r="AN131" s="32">
        <f t="shared" si="38"/>
        <v>5.7636887608069163</v>
      </c>
      <c r="AO131" s="32">
        <f t="shared" si="39"/>
        <v>56.9164265129683</v>
      </c>
      <c r="AP131" s="32">
        <f t="shared" si="40"/>
        <v>7.2046109510086449</v>
      </c>
      <c r="AQ131" s="32">
        <f t="shared" si="41"/>
        <v>84.654178674351584</v>
      </c>
      <c r="AR131" s="32">
        <f t="shared" si="42"/>
        <v>92.21902017291066</v>
      </c>
      <c r="AS131" s="32">
        <f t="shared" si="43"/>
        <v>18.731988472622476</v>
      </c>
      <c r="AT131" s="32">
        <f t="shared" si="44"/>
        <v>9.7262247838616727</v>
      </c>
      <c r="AU131" s="32">
        <f t="shared" si="45"/>
        <v>77.089337175792508</v>
      </c>
      <c r="AV131" s="32">
        <f t="shared" si="46"/>
        <v>2.1613832853025938</v>
      </c>
      <c r="AW131" s="32">
        <f t="shared" si="47"/>
        <v>232.70893371757924</v>
      </c>
      <c r="AX131" s="32">
        <f t="shared" si="48"/>
        <v>5.4034582132564841</v>
      </c>
      <c r="AY131" s="32">
        <f t="shared" si="49"/>
        <v>0.36023054755043227</v>
      </c>
      <c r="BA131" s="33" t="s">
        <v>270</v>
      </c>
      <c r="BB131" s="32">
        <f t="shared" si="50"/>
        <v>53.023663453111304</v>
      </c>
      <c r="BC131" s="32">
        <f t="shared" si="51"/>
        <v>8.4557187360925674</v>
      </c>
      <c r="BD131" s="32">
        <f t="shared" si="52"/>
        <v>113.92968402314196</v>
      </c>
      <c r="BE131" s="32">
        <f t="shared" si="53"/>
        <v>23.141967067200714</v>
      </c>
      <c r="BF131" s="32">
        <f t="shared" si="54"/>
        <v>92.440604751619873</v>
      </c>
      <c r="BG131" s="32">
        <f t="shared" si="55"/>
        <v>2.6702269692923899</v>
      </c>
    </row>
    <row r="132" spans="1:59" x14ac:dyDescent="0.2">
      <c r="A132" s="33" t="s">
        <v>271</v>
      </c>
      <c r="B132" s="31">
        <v>10326</v>
      </c>
      <c r="C132" s="31">
        <v>8560</v>
      </c>
      <c r="D132" s="31">
        <v>8439</v>
      </c>
      <c r="E132" s="31">
        <v>8286</v>
      </c>
      <c r="F132" s="31">
        <v>543</v>
      </c>
      <c r="G132" s="31">
        <v>64</v>
      </c>
      <c r="H132" s="31">
        <v>29</v>
      </c>
      <c r="I132" s="31">
        <v>219</v>
      </c>
      <c r="J132" s="31">
        <v>1386</v>
      </c>
      <c r="K132" s="31">
        <v>423</v>
      </c>
      <c r="L132" s="31">
        <v>154</v>
      </c>
      <c r="M132" s="31">
        <v>84</v>
      </c>
      <c r="N132" s="31">
        <v>458</v>
      </c>
      <c r="O132" s="31">
        <v>184</v>
      </c>
      <c r="P132" s="31">
        <v>68</v>
      </c>
      <c r="Q132" s="31">
        <v>533</v>
      </c>
      <c r="R132" s="31">
        <v>87</v>
      </c>
      <c r="S132" s="31">
        <v>865</v>
      </c>
      <c r="T132" s="31">
        <v>562</v>
      </c>
      <c r="U132" s="31">
        <v>391</v>
      </c>
      <c r="V132" s="31">
        <v>155</v>
      </c>
      <c r="W132" s="31">
        <v>850</v>
      </c>
      <c r="X132" s="31">
        <v>49</v>
      </c>
      <c r="Y132" s="31">
        <v>2475</v>
      </c>
      <c r="Z132" s="31">
        <v>33</v>
      </c>
      <c r="AA132" s="31">
        <v>24</v>
      </c>
      <c r="AC132" s="33" t="s">
        <v>271</v>
      </c>
      <c r="AD132" s="32">
        <f t="shared" ref="AD132:AD195" si="56">F132/B132*1000</f>
        <v>52.585705984892506</v>
      </c>
      <c r="AE132" s="32">
        <f t="shared" ref="AE132:AE195" si="57">G132/B132*1000</f>
        <v>6.1979469300794117</v>
      </c>
      <c r="AF132" s="32">
        <f t="shared" ref="AF132:AF195" si="58">H132/B132*1000</f>
        <v>2.808444702692233</v>
      </c>
      <c r="AG132" s="32">
        <f t="shared" ref="AG132:AG195" si="59">I132/B132*1000</f>
        <v>21.208599651365486</v>
      </c>
      <c r="AH132" s="32">
        <f t="shared" ref="AH132:AH195" si="60">J132/B132*1000</f>
        <v>134.22428820453226</v>
      </c>
      <c r="AI132" s="32">
        <f t="shared" ref="AI132:AI195" si="61">K132/B132*1000</f>
        <v>40.964555490993604</v>
      </c>
      <c r="AJ132" s="32">
        <f t="shared" ref="AJ132:AJ195" si="62">L132/B132*1000</f>
        <v>14.913809800503584</v>
      </c>
      <c r="AK132" s="32">
        <f t="shared" ref="AK132:AK195" si="63">M132/B132*1000</f>
        <v>8.1348053457292266</v>
      </c>
      <c r="AL132" s="32">
        <f t="shared" ref="AL132:AL195" si="64">N132/B132*1000</f>
        <v>44.354057718380787</v>
      </c>
      <c r="AM132" s="32">
        <f t="shared" ref="AM132:AM195" si="65">O132/B132*1000</f>
        <v>17.819097423978306</v>
      </c>
      <c r="AN132" s="32">
        <f t="shared" ref="AN132:AN195" si="66">P132/B132*1000</f>
        <v>6.5853186132093748</v>
      </c>
      <c r="AO132" s="32">
        <f t="shared" ref="AO132:AO195" si="67">Q132/B132*1000</f>
        <v>51.617276777067595</v>
      </c>
      <c r="AP132" s="32">
        <f t="shared" ref="AP132:AP195" si="68">R132/B132*1000</f>
        <v>8.4253341080767008</v>
      </c>
      <c r="AQ132" s="32">
        <f t="shared" ref="AQ132:AQ195" si="69">S132/B132*1000</f>
        <v>83.769126476854538</v>
      </c>
      <c r="AR132" s="32">
        <f t="shared" ref="AR132:AR195" si="70">T132/B132*1000</f>
        <v>54.425721479759829</v>
      </c>
      <c r="AS132" s="32">
        <f t="shared" ref="AS132:AS195" si="71">U132/B132*1000</f>
        <v>37.865582025953898</v>
      </c>
      <c r="AT132" s="32">
        <f t="shared" ref="AT132:AT195" si="72">V132/B132*1000</f>
        <v>15.010652721286073</v>
      </c>
      <c r="AU132" s="32">
        <f t="shared" ref="AU132:AU195" si="73">W132/B132*1000</f>
        <v>82.316482665117178</v>
      </c>
      <c r="AV132" s="32">
        <f t="shared" ref="AV132:AV195" si="74">X132/B132*1000</f>
        <v>4.7453031183420489</v>
      </c>
      <c r="AW132" s="32">
        <f t="shared" ref="AW132:AW195" si="75">Y132/B132*1000</f>
        <v>239.68622893666472</v>
      </c>
      <c r="AX132" s="32">
        <f t="shared" ref="AX132:AX195" si="76">Z132/B132*1000</f>
        <v>3.1958163858221966</v>
      </c>
      <c r="AY132" s="32">
        <f t="shared" ref="AY132:AY195" si="77">AA132/B132*1000</f>
        <v>2.324230098779779</v>
      </c>
      <c r="BA132" s="33" t="s">
        <v>271</v>
      </c>
      <c r="BB132" s="32">
        <f t="shared" ref="BB132:BB195" si="78">K132/D132*1000</f>
        <v>50.124422324920019</v>
      </c>
      <c r="BC132" s="32">
        <f t="shared" ref="BC132:BC195" si="79">M132/E132*1000</f>
        <v>10.137581462708182</v>
      </c>
      <c r="BD132" s="32">
        <f t="shared" ref="BD132:BD195" si="80">T132/E132*1000</f>
        <v>67.825247405261891</v>
      </c>
      <c r="BE132" s="32">
        <f t="shared" ref="BE132:BE195" si="81">U132/E132*1000</f>
        <v>47.188027999034517</v>
      </c>
      <c r="BF132" s="32">
        <f t="shared" ref="BF132:BF195" si="82">W132/C132*1000</f>
        <v>99.299065420560751</v>
      </c>
      <c r="BG132" s="32">
        <f t="shared" ref="BG132:BG195" si="83">X132/E132*1000</f>
        <v>5.9135891865797729</v>
      </c>
    </row>
    <row r="133" spans="1:59" x14ac:dyDescent="0.2">
      <c r="A133" s="33" t="s">
        <v>272</v>
      </c>
      <c r="B133" s="31">
        <v>4281</v>
      </c>
      <c r="C133" s="31">
        <v>3507</v>
      </c>
      <c r="D133" s="31">
        <v>3458</v>
      </c>
      <c r="E133" s="31">
        <v>3401</v>
      </c>
      <c r="F133" s="31">
        <v>211</v>
      </c>
      <c r="G133" s="31">
        <v>38</v>
      </c>
      <c r="H133" s="31">
        <v>28</v>
      </c>
      <c r="I133" s="31">
        <v>90</v>
      </c>
      <c r="J133" s="31">
        <v>614</v>
      </c>
      <c r="K133" s="31">
        <v>179</v>
      </c>
      <c r="L133" s="31">
        <v>73</v>
      </c>
      <c r="M133" s="31">
        <v>40</v>
      </c>
      <c r="N133" s="31">
        <v>139</v>
      </c>
      <c r="O133" s="31">
        <v>40</v>
      </c>
      <c r="P133" s="31">
        <v>30</v>
      </c>
      <c r="Q133" s="31">
        <v>259</v>
      </c>
      <c r="R133" s="31">
        <v>29</v>
      </c>
      <c r="S133" s="31">
        <v>342</v>
      </c>
      <c r="T133" s="31">
        <v>511</v>
      </c>
      <c r="U133" s="31">
        <v>162</v>
      </c>
      <c r="V133" s="31">
        <v>47</v>
      </c>
      <c r="W133" s="31">
        <v>619</v>
      </c>
      <c r="X133" s="31">
        <v>18</v>
      </c>
      <c r="Y133" s="31">
        <v>1078</v>
      </c>
      <c r="Z133" s="31">
        <v>17</v>
      </c>
      <c r="AA133" s="31">
        <v>3</v>
      </c>
      <c r="AC133" s="33" t="s">
        <v>272</v>
      </c>
      <c r="AD133" s="32">
        <f t="shared" si="56"/>
        <v>49.287549637935058</v>
      </c>
      <c r="AE133" s="32">
        <f t="shared" si="57"/>
        <v>8.8764307404811973</v>
      </c>
      <c r="AF133" s="32">
        <f t="shared" si="58"/>
        <v>6.5405279140387762</v>
      </c>
      <c r="AG133" s="32">
        <f t="shared" si="59"/>
        <v>21.023125437981779</v>
      </c>
      <c r="AH133" s="32">
        <f t="shared" si="60"/>
        <v>143.42443354356459</v>
      </c>
      <c r="AI133" s="32">
        <f t="shared" si="61"/>
        <v>41.812660593319322</v>
      </c>
      <c r="AJ133" s="32">
        <f t="shared" si="62"/>
        <v>17.052090633029668</v>
      </c>
      <c r="AK133" s="32">
        <f t="shared" si="63"/>
        <v>9.3436113057696808</v>
      </c>
      <c r="AL133" s="32">
        <f t="shared" si="64"/>
        <v>32.469049287549637</v>
      </c>
      <c r="AM133" s="32">
        <f t="shared" si="65"/>
        <v>9.3436113057696808</v>
      </c>
      <c r="AN133" s="32">
        <f t="shared" si="66"/>
        <v>7.0077084793272597</v>
      </c>
      <c r="AO133" s="32">
        <f t="shared" si="67"/>
        <v>60.499883204858676</v>
      </c>
      <c r="AP133" s="32">
        <f t="shared" si="68"/>
        <v>6.774118196683018</v>
      </c>
      <c r="AQ133" s="32">
        <f t="shared" si="69"/>
        <v>79.887876664330761</v>
      </c>
      <c r="AR133" s="32">
        <f t="shared" si="70"/>
        <v>119.36463443120766</v>
      </c>
      <c r="AS133" s="32">
        <f t="shared" si="71"/>
        <v>37.841625788367203</v>
      </c>
      <c r="AT133" s="32">
        <f t="shared" si="72"/>
        <v>10.978743284279373</v>
      </c>
      <c r="AU133" s="32">
        <f t="shared" si="73"/>
        <v>144.59238495678582</v>
      </c>
      <c r="AV133" s="32">
        <f t="shared" si="74"/>
        <v>4.204625087596356</v>
      </c>
      <c r="AW133" s="32">
        <f t="shared" si="75"/>
        <v>251.81032469049285</v>
      </c>
      <c r="AX133" s="32">
        <f t="shared" si="76"/>
        <v>3.9710348049521138</v>
      </c>
      <c r="AY133" s="32">
        <f t="shared" si="77"/>
        <v>0.70077084793272593</v>
      </c>
      <c r="BA133" s="33" t="s">
        <v>272</v>
      </c>
      <c r="BB133" s="32">
        <f t="shared" si="78"/>
        <v>51.764025448235977</v>
      </c>
      <c r="BC133" s="32">
        <f t="shared" si="79"/>
        <v>11.761246692149369</v>
      </c>
      <c r="BD133" s="32">
        <f t="shared" si="80"/>
        <v>150.24992649220817</v>
      </c>
      <c r="BE133" s="32">
        <f t="shared" si="81"/>
        <v>47.633049103204939</v>
      </c>
      <c r="BF133" s="32">
        <f t="shared" si="82"/>
        <v>176.50413458796694</v>
      </c>
      <c r="BG133" s="32">
        <f t="shared" si="83"/>
        <v>5.2925610114672157</v>
      </c>
    </row>
    <row r="134" spans="1:59" x14ac:dyDescent="0.2">
      <c r="A134" s="33" t="s">
        <v>273</v>
      </c>
      <c r="B134" s="31">
        <v>8412</v>
      </c>
      <c r="C134" s="31">
        <v>7045</v>
      </c>
      <c r="D134" s="31">
        <v>6934</v>
      </c>
      <c r="E134" s="31">
        <v>6842</v>
      </c>
      <c r="F134" s="31">
        <v>482</v>
      </c>
      <c r="G134" s="31">
        <v>39</v>
      </c>
      <c r="H134" s="31">
        <v>23</v>
      </c>
      <c r="I134" s="31">
        <v>227</v>
      </c>
      <c r="J134" s="31">
        <v>1254</v>
      </c>
      <c r="K134" s="31">
        <v>382</v>
      </c>
      <c r="L134" s="31">
        <v>135</v>
      </c>
      <c r="M134" s="31">
        <v>57</v>
      </c>
      <c r="N134" s="31">
        <v>330</v>
      </c>
      <c r="O134" s="31">
        <v>155</v>
      </c>
      <c r="P134" s="31">
        <v>43</v>
      </c>
      <c r="Q134" s="31">
        <v>476</v>
      </c>
      <c r="R134" s="31">
        <v>101</v>
      </c>
      <c r="S134" s="31">
        <v>781</v>
      </c>
      <c r="T134" s="31">
        <v>536</v>
      </c>
      <c r="U134" s="31">
        <v>264</v>
      </c>
      <c r="V134" s="31">
        <v>131</v>
      </c>
      <c r="W134" s="31">
        <v>783</v>
      </c>
      <c r="X134" s="31">
        <v>29</v>
      </c>
      <c r="Y134" s="31">
        <v>2181</v>
      </c>
      <c r="Z134" s="31">
        <v>37</v>
      </c>
      <c r="AA134" s="31">
        <v>6</v>
      </c>
      <c r="AC134" s="33" t="s">
        <v>273</v>
      </c>
      <c r="AD134" s="32">
        <f t="shared" si="56"/>
        <v>57.299096528768423</v>
      </c>
      <c r="AE134" s="32">
        <f t="shared" si="57"/>
        <v>4.6362339514978608</v>
      </c>
      <c r="AF134" s="32">
        <f t="shared" si="58"/>
        <v>2.7341892534474557</v>
      </c>
      <c r="AG134" s="32">
        <f t="shared" si="59"/>
        <v>26.985259153590111</v>
      </c>
      <c r="AH134" s="32">
        <f t="shared" si="60"/>
        <v>149.07275320970044</v>
      </c>
      <c r="AI134" s="32">
        <f t="shared" si="61"/>
        <v>45.411317165953399</v>
      </c>
      <c r="AJ134" s="32">
        <f t="shared" si="62"/>
        <v>16.048502139800284</v>
      </c>
      <c r="AK134" s="32">
        <f t="shared" si="63"/>
        <v>6.7760342368045645</v>
      </c>
      <c r="AL134" s="32">
        <f t="shared" si="64"/>
        <v>39.229671897289585</v>
      </c>
      <c r="AM134" s="32">
        <f t="shared" si="65"/>
        <v>18.426058012363288</v>
      </c>
      <c r="AN134" s="32">
        <f t="shared" si="66"/>
        <v>5.1117451260104616</v>
      </c>
      <c r="AO134" s="32">
        <f t="shared" si="67"/>
        <v>56.585829766999524</v>
      </c>
      <c r="AP134" s="32">
        <f t="shared" si="68"/>
        <v>12.006657156443177</v>
      </c>
      <c r="AQ134" s="32">
        <f t="shared" si="69"/>
        <v>92.843556823585359</v>
      </c>
      <c r="AR134" s="32">
        <f t="shared" si="70"/>
        <v>63.718497384688547</v>
      </c>
      <c r="AS134" s="32">
        <f t="shared" si="71"/>
        <v>31.383737517831669</v>
      </c>
      <c r="AT134" s="32">
        <f t="shared" si="72"/>
        <v>15.572990965287685</v>
      </c>
      <c r="AU134" s="32">
        <f t="shared" si="73"/>
        <v>93.081312410841647</v>
      </c>
      <c r="AV134" s="32">
        <f t="shared" si="74"/>
        <v>3.4474560152163574</v>
      </c>
      <c r="AW134" s="32">
        <f t="shared" si="75"/>
        <v>259.27246790299574</v>
      </c>
      <c r="AX134" s="32">
        <f t="shared" si="76"/>
        <v>4.3984783642415595</v>
      </c>
      <c r="AY134" s="32">
        <f t="shared" si="77"/>
        <v>0.71326676176890158</v>
      </c>
      <c r="BA134" s="33" t="s">
        <v>273</v>
      </c>
      <c r="BB134" s="32">
        <f t="shared" si="78"/>
        <v>55.090856648399189</v>
      </c>
      <c r="BC134" s="32">
        <f t="shared" si="79"/>
        <v>8.3308973984215147</v>
      </c>
      <c r="BD134" s="32">
        <f t="shared" si="80"/>
        <v>78.339666764104066</v>
      </c>
      <c r="BE134" s="32">
        <f t="shared" si="81"/>
        <v>38.585209003215439</v>
      </c>
      <c r="BF134" s="32">
        <f t="shared" si="82"/>
        <v>111.14265436479772</v>
      </c>
      <c r="BG134" s="32">
        <f t="shared" si="83"/>
        <v>4.2385267465653316</v>
      </c>
    </row>
    <row r="135" spans="1:59" x14ac:dyDescent="0.2">
      <c r="A135" s="33" t="s">
        <v>274</v>
      </c>
      <c r="B135" s="31">
        <v>4340</v>
      </c>
      <c r="C135" s="31">
        <v>3555</v>
      </c>
      <c r="D135" s="31">
        <v>3492</v>
      </c>
      <c r="E135" s="31">
        <v>3430</v>
      </c>
      <c r="F135" s="31">
        <v>206</v>
      </c>
      <c r="G135" s="31">
        <v>31</v>
      </c>
      <c r="H135" s="31">
        <v>23</v>
      </c>
      <c r="I135" s="31">
        <v>89</v>
      </c>
      <c r="J135" s="31">
        <v>512</v>
      </c>
      <c r="K135" s="31">
        <v>187</v>
      </c>
      <c r="L135" s="31">
        <v>58</v>
      </c>
      <c r="M135" s="31">
        <v>30</v>
      </c>
      <c r="N135" s="31">
        <v>102</v>
      </c>
      <c r="O135" s="31">
        <v>61</v>
      </c>
      <c r="P135" s="31">
        <v>19</v>
      </c>
      <c r="Q135" s="31">
        <v>241</v>
      </c>
      <c r="R135" s="31">
        <v>27</v>
      </c>
      <c r="S135" s="31">
        <v>351</v>
      </c>
      <c r="T135" s="31">
        <v>403</v>
      </c>
      <c r="U135" s="31">
        <v>147</v>
      </c>
      <c r="V135" s="31">
        <v>54</v>
      </c>
      <c r="W135" s="31">
        <v>255</v>
      </c>
      <c r="X135" s="31">
        <v>10</v>
      </c>
      <c r="Y135" s="31">
        <v>1013</v>
      </c>
      <c r="Z135" s="31">
        <v>22</v>
      </c>
      <c r="AA135" s="31">
        <v>0</v>
      </c>
      <c r="AC135" s="33" t="s">
        <v>274</v>
      </c>
      <c r="AD135" s="32">
        <f t="shared" si="56"/>
        <v>47.465437788018434</v>
      </c>
      <c r="AE135" s="32">
        <f t="shared" si="57"/>
        <v>7.1428571428571423</v>
      </c>
      <c r="AF135" s="32">
        <f t="shared" si="58"/>
        <v>5.2995391705069119</v>
      </c>
      <c r="AG135" s="32">
        <f t="shared" si="59"/>
        <v>20.506912442396313</v>
      </c>
      <c r="AH135" s="32">
        <f t="shared" si="60"/>
        <v>117.97235023041475</v>
      </c>
      <c r="AI135" s="32">
        <f t="shared" si="61"/>
        <v>43.087557603686633</v>
      </c>
      <c r="AJ135" s="32">
        <f t="shared" si="62"/>
        <v>13.364055299539171</v>
      </c>
      <c r="AK135" s="32">
        <f t="shared" si="63"/>
        <v>6.9124423963133648</v>
      </c>
      <c r="AL135" s="32">
        <f t="shared" si="64"/>
        <v>23.502304147465438</v>
      </c>
      <c r="AM135" s="32">
        <f t="shared" si="65"/>
        <v>14.055299539170507</v>
      </c>
      <c r="AN135" s="32">
        <f t="shared" si="66"/>
        <v>4.3778801843317972</v>
      </c>
      <c r="AO135" s="32">
        <f t="shared" si="67"/>
        <v>55.52995391705069</v>
      </c>
      <c r="AP135" s="32">
        <f t="shared" si="68"/>
        <v>6.2211981566820276</v>
      </c>
      <c r="AQ135" s="32">
        <f t="shared" si="69"/>
        <v>80.875576036866363</v>
      </c>
      <c r="AR135" s="32">
        <f t="shared" si="70"/>
        <v>92.857142857142861</v>
      </c>
      <c r="AS135" s="32">
        <f t="shared" si="71"/>
        <v>33.870967741935488</v>
      </c>
      <c r="AT135" s="32">
        <f t="shared" si="72"/>
        <v>12.442396313364055</v>
      </c>
      <c r="AU135" s="32">
        <f t="shared" si="73"/>
        <v>58.755760368663594</v>
      </c>
      <c r="AV135" s="32">
        <f t="shared" si="74"/>
        <v>2.3041474654377878</v>
      </c>
      <c r="AW135" s="32">
        <f t="shared" si="75"/>
        <v>233.41013824884794</v>
      </c>
      <c r="AX135" s="32">
        <f t="shared" si="76"/>
        <v>5.0691244239631343</v>
      </c>
      <c r="AY135" s="32">
        <f t="shared" si="77"/>
        <v>0</v>
      </c>
      <c r="BA135" s="33" t="s">
        <v>274</v>
      </c>
      <c r="BB135" s="32">
        <f t="shared" si="78"/>
        <v>53.550973654066432</v>
      </c>
      <c r="BC135" s="32">
        <f t="shared" si="79"/>
        <v>8.7463556851311957</v>
      </c>
      <c r="BD135" s="32">
        <f t="shared" si="80"/>
        <v>117.49271137026238</v>
      </c>
      <c r="BE135" s="32">
        <f t="shared" si="81"/>
        <v>42.857142857142854</v>
      </c>
      <c r="BF135" s="32">
        <f t="shared" si="82"/>
        <v>71.729957805907176</v>
      </c>
      <c r="BG135" s="32">
        <f t="shared" si="83"/>
        <v>2.9154518950437316</v>
      </c>
    </row>
    <row r="136" spans="1:59" x14ac:dyDescent="0.2">
      <c r="A136" s="33" t="s">
        <v>275</v>
      </c>
      <c r="B136" s="31">
        <v>2451</v>
      </c>
      <c r="C136" s="31">
        <v>1928</v>
      </c>
      <c r="D136" s="31">
        <v>1902</v>
      </c>
      <c r="E136" s="31">
        <v>1871</v>
      </c>
      <c r="F136" s="31">
        <v>86</v>
      </c>
      <c r="G136" s="31">
        <v>27</v>
      </c>
      <c r="H136" s="31">
        <v>17</v>
      </c>
      <c r="I136" s="31">
        <v>40</v>
      </c>
      <c r="J136" s="31">
        <v>243</v>
      </c>
      <c r="K136" s="31">
        <v>98</v>
      </c>
      <c r="L136" s="31">
        <v>32</v>
      </c>
      <c r="M136" s="31">
        <v>17</v>
      </c>
      <c r="N136" s="31">
        <v>92</v>
      </c>
      <c r="O136" s="31">
        <v>34</v>
      </c>
      <c r="P136" s="31">
        <v>11</v>
      </c>
      <c r="Q136" s="31">
        <v>151</v>
      </c>
      <c r="R136" s="31">
        <v>20</v>
      </c>
      <c r="S136" s="31">
        <v>160</v>
      </c>
      <c r="T136" s="31">
        <v>64</v>
      </c>
      <c r="U136" s="31">
        <v>122</v>
      </c>
      <c r="V136" s="31">
        <v>39</v>
      </c>
      <c r="W136" s="31">
        <v>251</v>
      </c>
      <c r="X136" s="31">
        <v>15</v>
      </c>
      <c r="Y136" s="31">
        <v>526</v>
      </c>
      <c r="Z136" s="31">
        <v>4</v>
      </c>
      <c r="AA136" s="31">
        <v>2</v>
      </c>
      <c r="AC136" s="33" t="s">
        <v>275</v>
      </c>
      <c r="AD136" s="32">
        <f t="shared" si="56"/>
        <v>35.087719298245609</v>
      </c>
      <c r="AE136" s="32">
        <f t="shared" si="57"/>
        <v>11.015911872705018</v>
      </c>
      <c r="AF136" s="32">
        <f t="shared" si="58"/>
        <v>6.9359445124438999</v>
      </c>
      <c r="AG136" s="32">
        <f t="shared" si="59"/>
        <v>16.319869441044471</v>
      </c>
      <c r="AH136" s="32">
        <f t="shared" si="60"/>
        <v>99.143206854345166</v>
      </c>
      <c r="AI136" s="32">
        <f t="shared" si="61"/>
        <v>39.983680130558952</v>
      </c>
      <c r="AJ136" s="32">
        <f t="shared" si="62"/>
        <v>13.055895552835578</v>
      </c>
      <c r="AK136" s="32">
        <f t="shared" si="63"/>
        <v>6.9359445124438999</v>
      </c>
      <c r="AL136" s="32">
        <f t="shared" si="64"/>
        <v>37.535699714402284</v>
      </c>
      <c r="AM136" s="32">
        <f t="shared" si="65"/>
        <v>13.8718890248878</v>
      </c>
      <c r="AN136" s="32">
        <f t="shared" si="66"/>
        <v>4.4879640962872296</v>
      </c>
      <c r="AO136" s="32">
        <f t="shared" si="67"/>
        <v>61.607507139942882</v>
      </c>
      <c r="AP136" s="32">
        <f t="shared" si="68"/>
        <v>8.1599347205222355</v>
      </c>
      <c r="AQ136" s="32">
        <f t="shared" si="69"/>
        <v>65.279477764177884</v>
      </c>
      <c r="AR136" s="32">
        <f t="shared" si="70"/>
        <v>26.111791105671156</v>
      </c>
      <c r="AS136" s="32">
        <f t="shared" si="71"/>
        <v>49.775601795185636</v>
      </c>
      <c r="AT136" s="32">
        <f t="shared" si="72"/>
        <v>15.911872705018361</v>
      </c>
      <c r="AU136" s="32">
        <f t="shared" si="73"/>
        <v>102.40718074255406</v>
      </c>
      <c r="AV136" s="32">
        <f t="shared" si="74"/>
        <v>6.119951040391677</v>
      </c>
      <c r="AW136" s="32">
        <f t="shared" si="75"/>
        <v>214.60628314973479</v>
      </c>
      <c r="AX136" s="32">
        <f t="shared" si="76"/>
        <v>1.6319869441044472</v>
      </c>
      <c r="AY136" s="32">
        <f t="shared" si="77"/>
        <v>0.81599347205222361</v>
      </c>
      <c r="BA136" s="33" t="s">
        <v>275</v>
      </c>
      <c r="BB136" s="32">
        <f t="shared" si="78"/>
        <v>51.524710830704521</v>
      </c>
      <c r="BC136" s="32">
        <f t="shared" si="79"/>
        <v>9.0860502405130941</v>
      </c>
      <c r="BD136" s="32">
        <f t="shared" si="80"/>
        <v>34.206306787814</v>
      </c>
      <c r="BE136" s="32">
        <f t="shared" si="81"/>
        <v>65.205772314270433</v>
      </c>
      <c r="BF136" s="32">
        <f t="shared" si="82"/>
        <v>130.18672199170126</v>
      </c>
      <c r="BG136" s="32">
        <f t="shared" si="83"/>
        <v>8.0171031533939061</v>
      </c>
    </row>
    <row r="137" spans="1:59" x14ac:dyDescent="0.2">
      <c r="A137" s="33" t="s">
        <v>276</v>
      </c>
      <c r="B137" s="31">
        <v>5124</v>
      </c>
      <c r="C137" s="31">
        <v>4090</v>
      </c>
      <c r="D137" s="31">
        <v>4028</v>
      </c>
      <c r="E137" s="31">
        <v>3956</v>
      </c>
      <c r="F137" s="31">
        <v>211</v>
      </c>
      <c r="G137" s="31">
        <v>29</v>
      </c>
      <c r="H137" s="31">
        <v>15</v>
      </c>
      <c r="I137" s="31">
        <v>77</v>
      </c>
      <c r="J137" s="31">
        <v>539</v>
      </c>
      <c r="K137" s="31">
        <v>175</v>
      </c>
      <c r="L137" s="31">
        <v>83</v>
      </c>
      <c r="M137" s="31">
        <v>31</v>
      </c>
      <c r="N137" s="31">
        <v>215</v>
      </c>
      <c r="O137" s="31">
        <v>68</v>
      </c>
      <c r="P137" s="31">
        <v>32</v>
      </c>
      <c r="Q137" s="31">
        <v>267</v>
      </c>
      <c r="R137" s="31">
        <v>61</v>
      </c>
      <c r="S137" s="31">
        <v>344</v>
      </c>
      <c r="T137" s="31">
        <v>448</v>
      </c>
      <c r="U137" s="31">
        <v>162</v>
      </c>
      <c r="V137" s="31">
        <v>73</v>
      </c>
      <c r="W137" s="31">
        <v>438</v>
      </c>
      <c r="X137" s="31">
        <v>20</v>
      </c>
      <c r="Y137" s="31">
        <v>1061</v>
      </c>
      <c r="Z137" s="31">
        <v>29</v>
      </c>
      <c r="AA137" s="31">
        <v>1</v>
      </c>
      <c r="AC137" s="33" t="s">
        <v>276</v>
      </c>
      <c r="AD137" s="32">
        <f t="shared" si="56"/>
        <v>41.178766588602649</v>
      </c>
      <c r="AE137" s="32">
        <f t="shared" si="57"/>
        <v>5.6596409055425454</v>
      </c>
      <c r="AF137" s="32">
        <f t="shared" si="58"/>
        <v>2.9274004683840751</v>
      </c>
      <c r="AG137" s="32">
        <f t="shared" si="59"/>
        <v>15.027322404371583</v>
      </c>
      <c r="AH137" s="32">
        <f t="shared" si="60"/>
        <v>105.19125683060111</v>
      </c>
      <c r="AI137" s="32">
        <f t="shared" si="61"/>
        <v>34.153005464480877</v>
      </c>
      <c r="AJ137" s="32">
        <f t="shared" si="62"/>
        <v>16.198282591725214</v>
      </c>
      <c r="AK137" s="32">
        <f t="shared" si="63"/>
        <v>6.0499609679937549</v>
      </c>
      <c r="AL137" s="32">
        <f t="shared" si="64"/>
        <v>41.959406713505075</v>
      </c>
      <c r="AM137" s="32">
        <f t="shared" si="65"/>
        <v>13.27088212334114</v>
      </c>
      <c r="AN137" s="32">
        <f t="shared" si="66"/>
        <v>6.2451209992193597</v>
      </c>
      <c r="AO137" s="32">
        <f t="shared" si="67"/>
        <v>52.107728337236537</v>
      </c>
      <c r="AP137" s="32">
        <f t="shared" si="68"/>
        <v>11.904761904761903</v>
      </c>
      <c r="AQ137" s="32">
        <f t="shared" si="69"/>
        <v>67.135050741608126</v>
      </c>
      <c r="AR137" s="32">
        <f t="shared" si="70"/>
        <v>87.431693989071036</v>
      </c>
      <c r="AS137" s="32">
        <f t="shared" si="71"/>
        <v>31.615925058548008</v>
      </c>
      <c r="AT137" s="32">
        <f t="shared" si="72"/>
        <v>14.246682279469164</v>
      </c>
      <c r="AU137" s="32">
        <f t="shared" si="73"/>
        <v>85.480093676814988</v>
      </c>
      <c r="AV137" s="32">
        <f t="shared" si="74"/>
        <v>3.9032006245120998</v>
      </c>
      <c r="AW137" s="32">
        <f t="shared" si="75"/>
        <v>207.06479313036692</v>
      </c>
      <c r="AX137" s="32">
        <f t="shared" si="76"/>
        <v>5.6596409055425454</v>
      </c>
      <c r="AY137" s="32">
        <f t="shared" si="77"/>
        <v>0.19516003122560499</v>
      </c>
      <c r="BA137" s="33" t="s">
        <v>276</v>
      </c>
      <c r="BB137" s="32">
        <f t="shared" si="78"/>
        <v>43.445878848063558</v>
      </c>
      <c r="BC137" s="32">
        <f t="shared" si="79"/>
        <v>7.8361981799797764</v>
      </c>
      <c r="BD137" s="32">
        <f t="shared" si="80"/>
        <v>113.24570273003033</v>
      </c>
      <c r="BE137" s="32">
        <f t="shared" si="81"/>
        <v>40.950455005055609</v>
      </c>
      <c r="BF137" s="32">
        <f t="shared" si="82"/>
        <v>107.09046454767726</v>
      </c>
      <c r="BG137" s="32">
        <f t="shared" si="83"/>
        <v>5.0556117290192111</v>
      </c>
    </row>
    <row r="138" spans="1:59" x14ac:dyDescent="0.2">
      <c r="A138" s="33" t="s">
        <v>277</v>
      </c>
      <c r="B138" s="31">
        <v>4926</v>
      </c>
      <c r="C138" s="31">
        <v>3964</v>
      </c>
      <c r="D138" s="31">
        <v>3895</v>
      </c>
      <c r="E138" s="31">
        <v>3839</v>
      </c>
      <c r="F138" s="31">
        <v>222</v>
      </c>
      <c r="G138" s="31">
        <v>30</v>
      </c>
      <c r="H138" s="31">
        <v>15</v>
      </c>
      <c r="I138" s="31">
        <v>79</v>
      </c>
      <c r="J138" s="31">
        <v>548</v>
      </c>
      <c r="K138" s="31">
        <v>189</v>
      </c>
      <c r="L138" s="31">
        <v>73</v>
      </c>
      <c r="M138" s="31">
        <v>42</v>
      </c>
      <c r="N138" s="31">
        <v>136</v>
      </c>
      <c r="O138" s="31">
        <v>68</v>
      </c>
      <c r="P138" s="31">
        <v>29</v>
      </c>
      <c r="Q138" s="31">
        <v>311</v>
      </c>
      <c r="R138" s="31">
        <v>47</v>
      </c>
      <c r="S138" s="31">
        <v>359</v>
      </c>
      <c r="T138" s="31">
        <v>492</v>
      </c>
      <c r="U138" s="31">
        <v>84</v>
      </c>
      <c r="V138" s="31">
        <v>53</v>
      </c>
      <c r="W138" s="31">
        <v>482</v>
      </c>
      <c r="X138" s="31">
        <v>9</v>
      </c>
      <c r="Y138" s="31">
        <v>1098</v>
      </c>
      <c r="Z138" s="31">
        <v>22</v>
      </c>
      <c r="AA138" s="31">
        <v>6</v>
      </c>
      <c r="AC138" s="33" t="s">
        <v>277</v>
      </c>
      <c r="AD138" s="32">
        <f t="shared" si="56"/>
        <v>45.066991473812422</v>
      </c>
      <c r="AE138" s="32">
        <f t="shared" si="57"/>
        <v>6.0901339829476244</v>
      </c>
      <c r="AF138" s="32">
        <f t="shared" si="58"/>
        <v>3.0450669914738122</v>
      </c>
      <c r="AG138" s="32">
        <f t="shared" si="59"/>
        <v>16.037352821762081</v>
      </c>
      <c r="AH138" s="32">
        <f t="shared" si="60"/>
        <v>111.24644742184329</v>
      </c>
      <c r="AI138" s="32">
        <f t="shared" si="61"/>
        <v>38.367844092570031</v>
      </c>
      <c r="AJ138" s="32">
        <f t="shared" si="62"/>
        <v>14.819326025172554</v>
      </c>
      <c r="AK138" s="32">
        <f t="shared" si="63"/>
        <v>8.5261875761266754</v>
      </c>
      <c r="AL138" s="32">
        <f t="shared" si="64"/>
        <v>27.608607389362568</v>
      </c>
      <c r="AM138" s="32">
        <f t="shared" si="65"/>
        <v>13.804303694681284</v>
      </c>
      <c r="AN138" s="32">
        <f t="shared" si="66"/>
        <v>5.8871295168493711</v>
      </c>
      <c r="AO138" s="32">
        <f t="shared" si="67"/>
        <v>63.134388956557039</v>
      </c>
      <c r="AP138" s="32">
        <f t="shared" si="68"/>
        <v>9.5412099066179454</v>
      </c>
      <c r="AQ138" s="32">
        <f t="shared" si="69"/>
        <v>72.878603329273247</v>
      </c>
      <c r="AR138" s="32">
        <f t="shared" si="70"/>
        <v>99.878197320341044</v>
      </c>
      <c r="AS138" s="32">
        <f t="shared" si="71"/>
        <v>17.052375152253351</v>
      </c>
      <c r="AT138" s="32">
        <f t="shared" si="72"/>
        <v>10.75923670320747</v>
      </c>
      <c r="AU138" s="32">
        <f t="shared" si="73"/>
        <v>97.848152659358504</v>
      </c>
      <c r="AV138" s="32">
        <f t="shared" si="74"/>
        <v>1.8270401948842874</v>
      </c>
      <c r="AW138" s="32">
        <f t="shared" si="75"/>
        <v>222.89890377588307</v>
      </c>
      <c r="AX138" s="32">
        <f t="shared" si="76"/>
        <v>4.4660982541615919</v>
      </c>
      <c r="AY138" s="32">
        <f t="shared" si="77"/>
        <v>1.2180267965895248</v>
      </c>
      <c r="BA138" s="33" t="s">
        <v>277</v>
      </c>
      <c r="BB138" s="32">
        <f t="shared" si="78"/>
        <v>48.523748395378696</v>
      </c>
      <c r="BC138" s="32">
        <f t="shared" si="79"/>
        <v>10.940349049231571</v>
      </c>
      <c r="BD138" s="32">
        <f t="shared" si="80"/>
        <v>128.1583745767127</v>
      </c>
      <c r="BE138" s="32">
        <f t="shared" si="81"/>
        <v>21.880698098463142</v>
      </c>
      <c r="BF138" s="32">
        <f t="shared" si="82"/>
        <v>121.59434914228052</v>
      </c>
      <c r="BG138" s="32">
        <f t="shared" si="83"/>
        <v>2.3443605105496221</v>
      </c>
    </row>
    <row r="139" spans="1:59" x14ac:dyDescent="0.2">
      <c r="A139" s="33" t="s">
        <v>278</v>
      </c>
      <c r="B139" s="31">
        <v>4197</v>
      </c>
      <c r="C139" s="31">
        <v>3236</v>
      </c>
      <c r="D139" s="31">
        <v>3193</v>
      </c>
      <c r="E139" s="31">
        <v>3150</v>
      </c>
      <c r="F139" s="31">
        <v>213</v>
      </c>
      <c r="G139" s="31">
        <v>25</v>
      </c>
      <c r="H139" s="31">
        <v>14</v>
      </c>
      <c r="I139" s="31">
        <v>88</v>
      </c>
      <c r="J139" s="31">
        <v>692</v>
      </c>
      <c r="K139" s="31">
        <v>191</v>
      </c>
      <c r="L139" s="31">
        <v>80</v>
      </c>
      <c r="M139" s="31">
        <v>30</v>
      </c>
      <c r="N139" s="31">
        <v>141</v>
      </c>
      <c r="O139" s="31">
        <v>61</v>
      </c>
      <c r="P139" s="31">
        <v>32</v>
      </c>
      <c r="Q139" s="31">
        <v>391</v>
      </c>
      <c r="R139" s="31">
        <v>19</v>
      </c>
      <c r="S139" s="31">
        <v>356</v>
      </c>
      <c r="T139" s="31">
        <v>811</v>
      </c>
      <c r="U139" s="31">
        <v>238</v>
      </c>
      <c r="V139" s="31">
        <v>53</v>
      </c>
      <c r="W139" s="31">
        <v>611</v>
      </c>
      <c r="X139" s="31">
        <v>7</v>
      </c>
      <c r="Y139" s="31">
        <v>1273</v>
      </c>
      <c r="Z139" s="31">
        <v>37</v>
      </c>
      <c r="AA139" s="31">
        <v>10</v>
      </c>
      <c r="AC139" s="33" t="s">
        <v>278</v>
      </c>
      <c r="AD139" s="32">
        <f t="shared" si="56"/>
        <v>50.75053609721229</v>
      </c>
      <c r="AE139" s="32">
        <f t="shared" si="57"/>
        <v>5.9566356921610675</v>
      </c>
      <c r="AF139" s="32">
        <f t="shared" si="58"/>
        <v>3.3357159876101976</v>
      </c>
      <c r="AG139" s="32">
        <f t="shared" si="59"/>
        <v>20.967357636406959</v>
      </c>
      <c r="AH139" s="32">
        <f t="shared" si="60"/>
        <v>164.87967595901833</v>
      </c>
      <c r="AI139" s="32">
        <f t="shared" si="61"/>
        <v>45.508696688110554</v>
      </c>
      <c r="AJ139" s="32">
        <f t="shared" si="62"/>
        <v>19.061234214915416</v>
      </c>
      <c r="AK139" s="32">
        <f t="shared" si="63"/>
        <v>7.147962830593281</v>
      </c>
      <c r="AL139" s="32">
        <f t="shared" si="64"/>
        <v>33.595425303788424</v>
      </c>
      <c r="AM139" s="32">
        <f t="shared" si="65"/>
        <v>14.534191088873005</v>
      </c>
      <c r="AN139" s="32">
        <f t="shared" si="66"/>
        <v>7.6244936859661658</v>
      </c>
      <c r="AO139" s="32">
        <f t="shared" si="67"/>
        <v>93.161782225399094</v>
      </c>
      <c r="AP139" s="32">
        <f t="shared" si="68"/>
        <v>4.5270431260424111</v>
      </c>
      <c r="AQ139" s="32">
        <f t="shared" si="69"/>
        <v>84.822492256373607</v>
      </c>
      <c r="AR139" s="32">
        <f t="shared" si="70"/>
        <v>193.23326185370505</v>
      </c>
      <c r="AS139" s="32">
        <f t="shared" si="71"/>
        <v>56.707171789373362</v>
      </c>
      <c r="AT139" s="32">
        <f t="shared" si="72"/>
        <v>12.628067667381462</v>
      </c>
      <c r="AU139" s="32">
        <f t="shared" si="73"/>
        <v>145.58017631641647</v>
      </c>
      <c r="AV139" s="32">
        <f t="shared" si="74"/>
        <v>1.6678579938050988</v>
      </c>
      <c r="AW139" s="32">
        <f t="shared" si="75"/>
        <v>303.31188944484154</v>
      </c>
      <c r="AX139" s="32">
        <f t="shared" si="76"/>
        <v>8.8158208243983793</v>
      </c>
      <c r="AY139" s="32">
        <f t="shared" si="77"/>
        <v>2.382654276864427</v>
      </c>
      <c r="BA139" s="33" t="s">
        <v>278</v>
      </c>
      <c r="BB139" s="32">
        <f t="shared" si="78"/>
        <v>59.818352646414034</v>
      </c>
      <c r="BC139" s="32">
        <f t="shared" si="79"/>
        <v>9.5238095238095255</v>
      </c>
      <c r="BD139" s="32">
        <f t="shared" si="80"/>
        <v>257.46031746031747</v>
      </c>
      <c r="BE139" s="32">
        <f t="shared" si="81"/>
        <v>75.555555555555557</v>
      </c>
      <c r="BF139" s="32">
        <f t="shared" si="82"/>
        <v>188.81334981458591</v>
      </c>
      <c r="BG139" s="32">
        <f t="shared" si="83"/>
        <v>2.2222222222222223</v>
      </c>
    </row>
    <row r="140" spans="1:59" x14ac:dyDescent="0.2">
      <c r="A140" s="33" t="s">
        <v>279</v>
      </c>
      <c r="B140" s="31">
        <v>5774</v>
      </c>
      <c r="C140" s="31">
        <v>4648</v>
      </c>
      <c r="D140" s="31">
        <v>4569</v>
      </c>
      <c r="E140" s="31">
        <v>4487</v>
      </c>
      <c r="F140" s="31">
        <v>257</v>
      </c>
      <c r="G140" s="31">
        <v>45</v>
      </c>
      <c r="H140" s="31">
        <v>16</v>
      </c>
      <c r="I140" s="31">
        <v>84</v>
      </c>
      <c r="J140" s="31">
        <v>772</v>
      </c>
      <c r="K140" s="31">
        <v>231</v>
      </c>
      <c r="L140" s="31">
        <v>78</v>
      </c>
      <c r="M140" s="31">
        <v>49</v>
      </c>
      <c r="N140" s="31">
        <v>189</v>
      </c>
      <c r="O140" s="31">
        <v>81</v>
      </c>
      <c r="P140" s="31">
        <v>29</v>
      </c>
      <c r="Q140" s="31">
        <v>323</v>
      </c>
      <c r="R140" s="31">
        <v>19</v>
      </c>
      <c r="S140" s="31">
        <v>437</v>
      </c>
      <c r="T140" s="31">
        <v>420</v>
      </c>
      <c r="U140" s="31">
        <v>143</v>
      </c>
      <c r="V140" s="31">
        <v>70</v>
      </c>
      <c r="W140" s="31">
        <v>261</v>
      </c>
      <c r="X140" s="31">
        <v>21</v>
      </c>
      <c r="Y140" s="31">
        <v>1342</v>
      </c>
      <c r="Z140" s="31">
        <v>24</v>
      </c>
      <c r="AA140" s="31">
        <v>1</v>
      </c>
      <c r="AC140" s="33" t="s">
        <v>279</v>
      </c>
      <c r="AD140" s="32">
        <f t="shared" si="56"/>
        <v>44.509871839279526</v>
      </c>
      <c r="AE140" s="32">
        <f t="shared" si="57"/>
        <v>7.7935573259438859</v>
      </c>
      <c r="AF140" s="32">
        <f t="shared" si="58"/>
        <v>2.7710426047800487</v>
      </c>
      <c r="AG140" s="32">
        <f t="shared" si="59"/>
        <v>14.547973675095255</v>
      </c>
      <c r="AH140" s="32">
        <f t="shared" si="60"/>
        <v>133.70280568063734</v>
      </c>
      <c r="AI140" s="32">
        <f t="shared" si="61"/>
        <v>40.006927606511951</v>
      </c>
      <c r="AJ140" s="32">
        <f t="shared" si="62"/>
        <v>13.508832698302736</v>
      </c>
      <c r="AK140" s="32">
        <f t="shared" si="63"/>
        <v>8.4863179771388975</v>
      </c>
      <c r="AL140" s="32">
        <f t="shared" si="64"/>
        <v>32.732940768964326</v>
      </c>
      <c r="AM140" s="32">
        <f t="shared" si="65"/>
        <v>14.028403186698995</v>
      </c>
      <c r="AN140" s="32">
        <f t="shared" si="66"/>
        <v>5.0225147211638372</v>
      </c>
      <c r="AO140" s="32">
        <f t="shared" si="67"/>
        <v>55.940422583997233</v>
      </c>
      <c r="AP140" s="32">
        <f t="shared" si="68"/>
        <v>3.2906130931763076</v>
      </c>
      <c r="AQ140" s="32">
        <f t="shared" si="69"/>
        <v>75.684101143055074</v>
      </c>
      <c r="AR140" s="32">
        <f t="shared" si="70"/>
        <v>72.739868375476277</v>
      </c>
      <c r="AS140" s="32">
        <f t="shared" si="71"/>
        <v>24.766193280221685</v>
      </c>
      <c r="AT140" s="32">
        <f t="shared" si="72"/>
        <v>12.123311395912712</v>
      </c>
      <c r="AU140" s="32">
        <f t="shared" si="73"/>
        <v>45.202632490474542</v>
      </c>
      <c r="AV140" s="32">
        <f t="shared" si="74"/>
        <v>3.6369934187738138</v>
      </c>
      <c r="AW140" s="32">
        <f t="shared" si="75"/>
        <v>232.42119847592656</v>
      </c>
      <c r="AX140" s="32">
        <f t="shared" si="76"/>
        <v>4.1565639071700726</v>
      </c>
      <c r="AY140" s="32">
        <f t="shared" si="77"/>
        <v>0.17319016279875304</v>
      </c>
      <c r="BA140" s="33" t="s">
        <v>279</v>
      </c>
      <c r="BB140" s="32">
        <f t="shared" si="78"/>
        <v>50.558108995403806</v>
      </c>
      <c r="BC140" s="32">
        <f t="shared" si="79"/>
        <v>10.9204368174727</v>
      </c>
      <c r="BD140" s="32">
        <f t="shared" si="80"/>
        <v>93.603744149765987</v>
      </c>
      <c r="BE140" s="32">
        <f t="shared" si="81"/>
        <v>31.869846222420325</v>
      </c>
      <c r="BF140" s="32">
        <f t="shared" si="82"/>
        <v>56.153184165232361</v>
      </c>
      <c r="BG140" s="32">
        <f t="shared" si="83"/>
        <v>4.6801872074882995</v>
      </c>
    </row>
    <row r="141" spans="1:59" x14ac:dyDescent="0.2">
      <c r="A141" s="33" t="s">
        <v>280</v>
      </c>
      <c r="B141" s="31">
        <v>3128</v>
      </c>
      <c r="C141" s="31">
        <v>2378</v>
      </c>
      <c r="D141" s="31">
        <v>2318</v>
      </c>
      <c r="E141" s="31">
        <v>2262</v>
      </c>
      <c r="F141" s="31">
        <v>117</v>
      </c>
      <c r="G141" s="31">
        <v>19</v>
      </c>
      <c r="H141" s="31">
        <v>4</v>
      </c>
      <c r="I141" s="31">
        <v>38</v>
      </c>
      <c r="J141" s="31">
        <v>307</v>
      </c>
      <c r="K141" s="31">
        <v>78</v>
      </c>
      <c r="L141" s="31">
        <v>38</v>
      </c>
      <c r="M141" s="31">
        <v>13</v>
      </c>
      <c r="N141" s="31">
        <v>101</v>
      </c>
      <c r="O141" s="31">
        <v>38</v>
      </c>
      <c r="P141" s="31">
        <v>12</v>
      </c>
      <c r="Q141" s="31">
        <v>223</v>
      </c>
      <c r="R141" s="31">
        <v>15</v>
      </c>
      <c r="S141" s="31">
        <v>178</v>
      </c>
      <c r="T141" s="31">
        <v>492</v>
      </c>
      <c r="U141" s="31">
        <v>96</v>
      </c>
      <c r="V141" s="31">
        <v>31</v>
      </c>
      <c r="W141" s="31">
        <v>148</v>
      </c>
      <c r="X141" s="31">
        <v>2</v>
      </c>
      <c r="Y141" s="31">
        <v>635</v>
      </c>
      <c r="Z141" s="31">
        <v>11</v>
      </c>
      <c r="AA141" s="31">
        <v>2</v>
      </c>
      <c r="AC141" s="33" t="s">
        <v>280</v>
      </c>
      <c r="AD141" s="32">
        <f t="shared" si="56"/>
        <v>37.404092071611252</v>
      </c>
      <c r="AE141" s="32">
        <f t="shared" si="57"/>
        <v>6.0741687979539636</v>
      </c>
      <c r="AF141" s="32">
        <f t="shared" si="58"/>
        <v>1.2787723785166241</v>
      </c>
      <c r="AG141" s="32">
        <f t="shared" si="59"/>
        <v>12.148337595907927</v>
      </c>
      <c r="AH141" s="32">
        <f t="shared" si="60"/>
        <v>98.145780051150894</v>
      </c>
      <c r="AI141" s="32">
        <f t="shared" si="61"/>
        <v>24.936061381074168</v>
      </c>
      <c r="AJ141" s="32">
        <f t="shared" si="62"/>
        <v>12.148337595907927</v>
      </c>
      <c r="AK141" s="32">
        <f t="shared" si="63"/>
        <v>4.1560102301790289</v>
      </c>
      <c r="AL141" s="32">
        <f t="shared" si="64"/>
        <v>32.289002557544755</v>
      </c>
      <c r="AM141" s="32">
        <f t="shared" si="65"/>
        <v>12.148337595907927</v>
      </c>
      <c r="AN141" s="32">
        <f t="shared" si="66"/>
        <v>3.8363171355498724</v>
      </c>
      <c r="AO141" s="32">
        <f t="shared" si="67"/>
        <v>71.291560102301801</v>
      </c>
      <c r="AP141" s="32">
        <f t="shared" si="68"/>
        <v>4.7953964194373402</v>
      </c>
      <c r="AQ141" s="32">
        <f t="shared" si="69"/>
        <v>56.905370843989772</v>
      </c>
      <c r="AR141" s="32">
        <f t="shared" si="70"/>
        <v>157.28900255754473</v>
      </c>
      <c r="AS141" s="32">
        <f t="shared" si="71"/>
        <v>30.690537084398979</v>
      </c>
      <c r="AT141" s="32">
        <f t="shared" si="72"/>
        <v>9.9104859335038373</v>
      </c>
      <c r="AU141" s="32">
        <f t="shared" si="73"/>
        <v>47.314578005115095</v>
      </c>
      <c r="AV141" s="32">
        <f t="shared" si="74"/>
        <v>0.63938618925831203</v>
      </c>
      <c r="AW141" s="32">
        <f t="shared" si="75"/>
        <v>203.00511508951408</v>
      </c>
      <c r="AX141" s="32">
        <f t="shared" si="76"/>
        <v>3.5166240409207159</v>
      </c>
      <c r="AY141" s="32">
        <f t="shared" si="77"/>
        <v>0.63938618925831203</v>
      </c>
      <c r="BA141" s="33" t="s">
        <v>280</v>
      </c>
      <c r="BB141" s="32">
        <f t="shared" si="78"/>
        <v>33.649698015530632</v>
      </c>
      <c r="BC141" s="32">
        <f t="shared" si="79"/>
        <v>5.7471264367816088</v>
      </c>
      <c r="BD141" s="32">
        <f t="shared" si="80"/>
        <v>217.50663129973475</v>
      </c>
      <c r="BE141" s="32">
        <f t="shared" si="81"/>
        <v>42.440318302387269</v>
      </c>
      <c r="BF141" s="32">
        <f t="shared" si="82"/>
        <v>62.237174095878885</v>
      </c>
      <c r="BG141" s="32">
        <f t="shared" si="83"/>
        <v>0.88417329796640132</v>
      </c>
    </row>
    <row r="142" spans="1:59" x14ac:dyDescent="0.2">
      <c r="A142" s="33" t="s">
        <v>281</v>
      </c>
      <c r="B142" s="31">
        <v>2173</v>
      </c>
      <c r="C142" s="31">
        <v>1566</v>
      </c>
      <c r="D142" s="31">
        <v>1538</v>
      </c>
      <c r="E142" s="31">
        <v>1523</v>
      </c>
      <c r="F142" s="31">
        <v>40</v>
      </c>
      <c r="G142" s="31">
        <v>5</v>
      </c>
      <c r="H142" s="31">
        <v>4</v>
      </c>
      <c r="I142" s="31">
        <v>20</v>
      </c>
      <c r="J142" s="31">
        <v>165</v>
      </c>
      <c r="K142" s="31">
        <v>57</v>
      </c>
      <c r="L142" s="31">
        <v>17</v>
      </c>
      <c r="M142" s="31">
        <v>13</v>
      </c>
      <c r="N142" s="31">
        <v>42</v>
      </c>
      <c r="O142" s="31">
        <v>15</v>
      </c>
      <c r="P142" s="31">
        <v>16</v>
      </c>
      <c r="Q142" s="31">
        <v>134</v>
      </c>
      <c r="R142" s="31">
        <v>12</v>
      </c>
      <c r="S142" s="31">
        <v>86</v>
      </c>
      <c r="T142" s="31">
        <v>152</v>
      </c>
      <c r="U142" s="31">
        <v>44</v>
      </c>
      <c r="V142" s="31">
        <v>14</v>
      </c>
      <c r="W142" s="31">
        <v>278</v>
      </c>
      <c r="X142" s="31">
        <v>4</v>
      </c>
      <c r="Y142" s="31">
        <v>351</v>
      </c>
      <c r="Z142" s="31">
        <v>10</v>
      </c>
      <c r="AA142" s="31">
        <v>0</v>
      </c>
      <c r="AC142" s="33" t="s">
        <v>281</v>
      </c>
      <c r="AD142" s="32">
        <f t="shared" si="56"/>
        <v>18.407731247123792</v>
      </c>
      <c r="AE142" s="32">
        <f t="shared" si="57"/>
        <v>2.300966405890474</v>
      </c>
      <c r="AF142" s="32">
        <f t="shared" si="58"/>
        <v>1.8407731247123793</v>
      </c>
      <c r="AG142" s="32">
        <f t="shared" si="59"/>
        <v>9.2038656235618959</v>
      </c>
      <c r="AH142" s="32">
        <f t="shared" si="60"/>
        <v>75.93189139438563</v>
      </c>
      <c r="AI142" s="32">
        <f t="shared" si="61"/>
        <v>26.231017027151406</v>
      </c>
      <c r="AJ142" s="32">
        <f t="shared" si="62"/>
        <v>7.8232857800276108</v>
      </c>
      <c r="AK142" s="32">
        <f t="shared" si="63"/>
        <v>5.9825126553152321</v>
      </c>
      <c r="AL142" s="32">
        <f t="shared" si="64"/>
        <v>19.328117809479981</v>
      </c>
      <c r="AM142" s="32">
        <f t="shared" si="65"/>
        <v>6.9028992176714219</v>
      </c>
      <c r="AN142" s="32">
        <f t="shared" si="66"/>
        <v>7.3630924988495172</v>
      </c>
      <c r="AO142" s="32">
        <f t="shared" si="67"/>
        <v>61.665899677864708</v>
      </c>
      <c r="AP142" s="32">
        <f t="shared" si="68"/>
        <v>5.5223193741371377</v>
      </c>
      <c r="AQ142" s="32">
        <f t="shared" si="69"/>
        <v>39.576622181316154</v>
      </c>
      <c r="AR142" s="32">
        <f t="shared" si="70"/>
        <v>69.949378739070411</v>
      </c>
      <c r="AS142" s="32">
        <f t="shared" si="71"/>
        <v>20.248504371836169</v>
      </c>
      <c r="AT142" s="32">
        <f t="shared" si="72"/>
        <v>6.4427059364933275</v>
      </c>
      <c r="AU142" s="32">
        <f t="shared" si="73"/>
        <v>127.93373216751036</v>
      </c>
      <c r="AV142" s="32">
        <f t="shared" si="74"/>
        <v>1.8407731247123793</v>
      </c>
      <c r="AW142" s="32">
        <f t="shared" si="75"/>
        <v>161.52784169351128</v>
      </c>
      <c r="AX142" s="32">
        <f t="shared" si="76"/>
        <v>4.6019328117809479</v>
      </c>
      <c r="AY142" s="32">
        <f t="shared" si="77"/>
        <v>0</v>
      </c>
      <c r="BA142" s="33" t="s">
        <v>281</v>
      </c>
      <c r="BB142" s="32">
        <f t="shared" si="78"/>
        <v>37.061118335500652</v>
      </c>
      <c r="BC142" s="32">
        <f t="shared" si="79"/>
        <v>8.5357846355876568</v>
      </c>
      <c r="BD142" s="32">
        <f t="shared" si="80"/>
        <v>99.803020354563358</v>
      </c>
      <c r="BE142" s="32">
        <f t="shared" si="81"/>
        <v>28.890347997373603</v>
      </c>
      <c r="BF142" s="32">
        <f t="shared" si="82"/>
        <v>177.52234993614306</v>
      </c>
      <c r="BG142" s="32">
        <f t="shared" si="83"/>
        <v>2.6263952724885091</v>
      </c>
    </row>
    <row r="143" spans="1:59" x14ac:dyDescent="0.2">
      <c r="A143" s="33" t="s">
        <v>282</v>
      </c>
      <c r="B143" s="31">
        <v>8644</v>
      </c>
      <c r="C143" s="31">
        <v>6970</v>
      </c>
      <c r="D143" s="31">
        <v>6850</v>
      </c>
      <c r="E143" s="31">
        <v>6737</v>
      </c>
      <c r="F143" s="31">
        <v>333</v>
      </c>
      <c r="G143" s="31">
        <v>68</v>
      </c>
      <c r="H143" s="31">
        <v>31</v>
      </c>
      <c r="I143" s="31">
        <v>152</v>
      </c>
      <c r="J143" s="31">
        <v>1199</v>
      </c>
      <c r="K143" s="31">
        <v>323</v>
      </c>
      <c r="L143" s="31">
        <v>134</v>
      </c>
      <c r="M143" s="31">
        <v>48</v>
      </c>
      <c r="N143" s="31">
        <v>283</v>
      </c>
      <c r="O143" s="31">
        <v>133</v>
      </c>
      <c r="P143" s="31">
        <v>45</v>
      </c>
      <c r="Q143" s="31">
        <v>554</v>
      </c>
      <c r="R143" s="31">
        <v>31</v>
      </c>
      <c r="S143" s="31">
        <v>597</v>
      </c>
      <c r="T143" s="31">
        <v>787</v>
      </c>
      <c r="U143" s="31">
        <v>377</v>
      </c>
      <c r="V143" s="31">
        <v>129</v>
      </c>
      <c r="W143" s="31">
        <v>832</v>
      </c>
      <c r="X143" s="31">
        <v>34</v>
      </c>
      <c r="Y143" s="31">
        <v>2088</v>
      </c>
      <c r="Z143" s="31">
        <v>63</v>
      </c>
      <c r="AA143" s="31">
        <v>30</v>
      </c>
      <c r="AC143" s="33" t="s">
        <v>282</v>
      </c>
      <c r="AD143" s="32">
        <f t="shared" si="56"/>
        <v>38.523831559463211</v>
      </c>
      <c r="AE143" s="32">
        <f t="shared" si="57"/>
        <v>7.866728366496992</v>
      </c>
      <c r="AF143" s="32">
        <f t="shared" si="58"/>
        <v>3.5863026376677465</v>
      </c>
      <c r="AG143" s="32">
        <f t="shared" si="59"/>
        <v>17.584451642757983</v>
      </c>
      <c r="AH143" s="32">
        <f t="shared" si="60"/>
        <v>138.70893105043962</v>
      </c>
      <c r="AI143" s="32">
        <f t="shared" si="61"/>
        <v>37.366959740860715</v>
      </c>
      <c r="AJ143" s="32">
        <f t="shared" si="62"/>
        <v>15.502082369273484</v>
      </c>
      <c r="AK143" s="32">
        <f t="shared" si="63"/>
        <v>5.5529847292919943</v>
      </c>
      <c r="AL143" s="32">
        <f t="shared" si="64"/>
        <v>32.739472466450714</v>
      </c>
      <c r="AM143" s="32">
        <f t="shared" si="65"/>
        <v>15.386395187413235</v>
      </c>
      <c r="AN143" s="32">
        <f t="shared" si="66"/>
        <v>5.2059231837112447</v>
      </c>
      <c r="AO143" s="32">
        <f t="shared" si="67"/>
        <v>64.09069875057844</v>
      </c>
      <c r="AP143" s="32">
        <f t="shared" si="68"/>
        <v>3.5863026376677465</v>
      </c>
      <c r="AQ143" s="32">
        <f t="shared" si="69"/>
        <v>69.065247570569184</v>
      </c>
      <c r="AR143" s="32">
        <f t="shared" si="70"/>
        <v>91.045812124016663</v>
      </c>
      <c r="AS143" s="32">
        <f t="shared" si="71"/>
        <v>43.614067561314208</v>
      </c>
      <c r="AT143" s="32">
        <f t="shared" si="72"/>
        <v>14.923646459972234</v>
      </c>
      <c r="AU143" s="32">
        <f t="shared" si="73"/>
        <v>96.251735307727898</v>
      </c>
      <c r="AV143" s="32">
        <f t="shared" si="74"/>
        <v>3.933364183248496</v>
      </c>
      <c r="AW143" s="32">
        <f t="shared" si="75"/>
        <v>241.55483572420175</v>
      </c>
      <c r="AX143" s="32">
        <f t="shared" si="76"/>
        <v>7.2882924571957428</v>
      </c>
      <c r="AY143" s="32">
        <f t="shared" si="77"/>
        <v>3.4706154558074966</v>
      </c>
      <c r="BA143" s="33" t="s">
        <v>282</v>
      </c>
      <c r="BB143" s="32">
        <f t="shared" si="78"/>
        <v>47.153284671532845</v>
      </c>
      <c r="BC143" s="32">
        <f t="shared" si="79"/>
        <v>7.1248330117262881</v>
      </c>
      <c r="BD143" s="32">
        <f t="shared" si="80"/>
        <v>116.8175745880956</v>
      </c>
      <c r="BE143" s="32">
        <f t="shared" si="81"/>
        <v>55.959625946266883</v>
      </c>
      <c r="BF143" s="32">
        <f t="shared" si="82"/>
        <v>119.3687230989957</v>
      </c>
      <c r="BG143" s="32">
        <f t="shared" si="83"/>
        <v>5.0467567166394538</v>
      </c>
    </row>
    <row r="144" spans="1:59" x14ac:dyDescent="0.2">
      <c r="A144" s="33" t="s">
        <v>283</v>
      </c>
      <c r="B144" s="31">
        <v>6962</v>
      </c>
      <c r="C144" s="31">
        <v>5277</v>
      </c>
      <c r="D144" s="31">
        <v>5161</v>
      </c>
      <c r="E144" s="31">
        <v>5062</v>
      </c>
      <c r="F144" s="31">
        <v>265</v>
      </c>
      <c r="G144" s="31">
        <v>52</v>
      </c>
      <c r="H144" s="31">
        <v>14</v>
      </c>
      <c r="I144" s="31">
        <v>93</v>
      </c>
      <c r="J144" s="31">
        <v>489</v>
      </c>
      <c r="K144" s="31">
        <v>191</v>
      </c>
      <c r="L144" s="31">
        <v>52</v>
      </c>
      <c r="M144" s="31">
        <v>40</v>
      </c>
      <c r="N144" s="31">
        <v>150</v>
      </c>
      <c r="O144" s="31">
        <v>69</v>
      </c>
      <c r="P144" s="31">
        <v>40</v>
      </c>
      <c r="Q144" s="31">
        <v>379</v>
      </c>
      <c r="R144" s="31">
        <v>18</v>
      </c>
      <c r="S144" s="31">
        <v>415</v>
      </c>
      <c r="T144" s="31">
        <v>287</v>
      </c>
      <c r="U144" s="31">
        <v>211</v>
      </c>
      <c r="V144" s="31">
        <v>69</v>
      </c>
      <c r="W144" s="31">
        <v>448</v>
      </c>
      <c r="X144" s="31">
        <v>8</v>
      </c>
      <c r="Y144" s="31">
        <v>1219</v>
      </c>
      <c r="Z144" s="31">
        <v>11</v>
      </c>
      <c r="AA144" s="31">
        <v>0</v>
      </c>
      <c r="AC144" s="33" t="s">
        <v>283</v>
      </c>
      <c r="AD144" s="32">
        <f t="shared" si="56"/>
        <v>38.063774777362831</v>
      </c>
      <c r="AE144" s="32">
        <f t="shared" si="57"/>
        <v>7.4691180695202526</v>
      </c>
      <c r="AF144" s="32">
        <f t="shared" si="58"/>
        <v>2.0109164033323759</v>
      </c>
      <c r="AG144" s="32">
        <f t="shared" si="59"/>
        <v>13.358230393565067</v>
      </c>
      <c r="AH144" s="32">
        <f t="shared" si="60"/>
        <v>70.23843723068083</v>
      </c>
      <c r="AI144" s="32">
        <f t="shared" si="61"/>
        <v>27.434645216891695</v>
      </c>
      <c r="AJ144" s="32">
        <f t="shared" si="62"/>
        <v>7.4691180695202526</v>
      </c>
      <c r="AK144" s="32">
        <f t="shared" si="63"/>
        <v>5.7454754380925026</v>
      </c>
      <c r="AL144" s="32">
        <f t="shared" si="64"/>
        <v>21.545532892846882</v>
      </c>
      <c r="AM144" s="32">
        <f t="shared" si="65"/>
        <v>9.9109451307095657</v>
      </c>
      <c r="AN144" s="32">
        <f t="shared" si="66"/>
        <v>5.7454754380925026</v>
      </c>
      <c r="AO144" s="32">
        <f t="shared" si="67"/>
        <v>54.438379775926457</v>
      </c>
      <c r="AP144" s="32">
        <f t="shared" si="68"/>
        <v>2.5854639471416259</v>
      </c>
      <c r="AQ144" s="32">
        <f t="shared" si="69"/>
        <v>59.609307670209709</v>
      </c>
      <c r="AR144" s="32">
        <f t="shared" si="70"/>
        <v>41.223786268313702</v>
      </c>
      <c r="AS144" s="32">
        <f t="shared" si="71"/>
        <v>30.307382935937948</v>
      </c>
      <c r="AT144" s="32">
        <f t="shared" si="72"/>
        <v>9.9109451307095657</v>
      </c>
      <c r="AU144" s="32">
        <f t="shared" si="73"/>
        <v>64.349324906636028</v>
      </c>
      <c r="AV144" s="32">
        <f t="shared" si="74"/>
        <v>1.1490950876185004</v>
      </c>
      <c r="AW144" s="32">
        <f t="shared" si="75"/>
        <v>175.09336397586901</v>
      </c>
      <c r="AX144" s="32">
        <f t="shared" si="76"/>
        <v>1.5800057454754382</v>
      </c>
      <c r="AY144" s="32">
        <f t="shared" si="77"/>
        <v>0</v>
      </c>
      <c r="BA144" s="33" t="s">
        <v>283</v>
      </c>
      <c r="BB144" s="32">
        <f t="shared" si="78"/>
        <v>37.008331718659171</v>
      </c>
      <c r="BC144" s="32">
        <f t="shared" si="79"/>
        <v>7.9020150138285272</v>
      </c>
      <c r="BD144" s="32">
        <f t="shared" si="80"/>
        <v>56.696957724219679</v>
      </c>
      <c r="BE144" s="32">
        <f t="shared" si="81"/>
        <v>41.683129197945476</v>
      </c>
      <c r="BF144" s="32">
        <f t="shared" si="82"/>
        <v>84.896721622133782</v>
      </c>
      <c r="BG144" s="32">
        <f t="shared" si="83"/>
        <v>1.5804030027657052</v>
      </c>
    </row>
    <row r="145" spans="1:59" x14ac:dyDescent="0.2">
      <c r="A145" s="33" t="s">
        <v>284</v>
      </c>
      <c r="B145" s="31">
        <v>3656</v>
      </c>
      <c r="C145" s="31">
        <v>3091</v>
      </c>
      <c r="D145" s="31">
        <v>3043</v>
      </c>
      <c r="E145" s="31">
        <v>2982</v>
      </c>
      <c r="F145" s="31">
        <v>192</v>
      </c>
      <c r="G145" s="31">
        <v>40</v>
      </c>
      <c r="H145" s="31">
        <v>12</v>
      </c>
      <c r="I145" s="31">
        <v>93</v>
      </c>
      <c r="J145" s="31">
        <v>574</v>
      </c>
      <c r="K145" s="31">
        <v>143</v>
      </c>
      <c r="L145" s="31">
        <v>84</v>
      </c>
      <c r="M145" s="31">
        <v>24</v>
      </c>
      <c r="N145" s="31">
        <v>155</v>
      </c>
      <c r="O145" s="31">
        <v>49</v>
      </c>
      <c r="P145" s="31">
        <v>20</v>
      </c>
      <c r="Q145" s="31">
        <v>229</v>
      </c>
      <c r="R145" s="31">
        <v>33</v>
      </c>
      <c r="S145" s="31">
        <v>297</v>
      </c>
      <c r="T145" s="31">
        <v>373</v>
      </c>
      <c r="U145" s="31">
        <v>299</v>
      </c>
      <c r="V145" s="31">
        <v>82</v>
      </c>
      <c r="W145" s="31">
        <v>422</v>
      </c>
      <c r="X145" s="31">
        <v>24</v>
      </c>
      <c r="Y145" s="31">
        <v>1015</v>
      </c>
      <c r="Z145" s="31">
        <v>19</v>
      </c>
      <c r="AA145" s="31">
        <v>5</v>
      </c>
      <c r="AC145" s="33" t="s">
        <v>284</v>
      </c>
      <c r="AD145" s="32">
        <f t="shared" si="56"/>
        <v>52.516411378555794</v>
      </c>
      <c r="AE145" s="32">
        <f t="shared" si="57"/>
        <v>10.940919037199125</v>
      </c>
      <c r="AF145" s="32">
        <f t="shared" si="58"/>
        <v>3.2822757111597372</v>
      </c>
      <c r="AG145" s="32">
        <f t="shared" si="59"/>
        <v>25.437636761487965</v>
      </c>
      <c r="AH145" s="32">
        <f t="shared" si="60"/>
        <v>157.00218818380742</v>
      </c>
      <c r="AI145" s="32">
        <f t="shared" si="61"/>
        <v>39.113785557986873</v>
      </c>
      <c r="AJ145" s="32">
        <f t="shared" si="62"/>
        <v>22.975929978118163</v>
      </c>
      <c r="AK145" s="32">
        <f t="shared" si="63"/>
        <v>6.5645514223194743</v>
      </c>
      <c r="AL145" s="32">
        <f t="shared" si="64"/>
        <v>42.396061269146607</v>
      </c>
      <c r="AM145" s="32">
        <f t="shared" si="65"/>
        <v>13.402625820568929</v>
      </c>
      <c r="AN145" s="32">
        <f t="shared" si="66"/>
        <v>5.4704595185995624</v>
      </c>
      <c r="AO145" s="32">
        <f t="shared" si="67"/>
        <v>62.636761487964989</v>
      </c>
      <c r="AP145" s="32">
        <f t="shared" si="68"/>
        <v>9.0262582056892793</v>
      </c>
      <c r="AQ145" s="32">
        <f t="shared" si="69"/>
        <v>81.236323851203494</v>
      </c>
      <c r="AR145" s="32">
        <f t="shared" si="70"/>
        <v>102.02407002188184</v>
      </c>
      <c r="AS145" s="32">
        <f t="shared" si="71"/>
        <v>81.783369803063451</v>
      </c>
      <c r="AT145" s="32">
        <f t="shared" si="72"/>
        <v>22.428884026258206</v>
      </c>
      <c r="AU145" s="32">
        <f t="shared" si="73"/>
        <v>115.42669584245077</v>
      </c>
      <c r="AV145" s="32">
        <f t="shared" si="74"/>
        <v>6.5645514223194743</v>
      </c>
      <c r="AW145" s="32">
        <f t="shared" si="75"/>
        <v>277.62582056892779</v>
      </c>
      <c r="AX145" s="32">
        <f t="shared" si="76"/>
        <v>5.1969365426695839</v>
      </c>
      <c r="AY145" s="32">
        <f t="shared" si="77"/>
        <v>1.3676148796498906</v>
      </c>
      <c r="BA145" s="33" t="s">
        <v>284</v>
      </c>
      <c r="BB145" s="32">
        <f t="shared" si="78"/>
        <v>46.993098915543875</v>
      </c>
      <c r="BC145" s="32">
        <f t="shared" si="79"/>
        <v>8.0482897384305847</v>
      </c>
      <c r="BD145" s="32">
        <f t="shared" si="80"/>
        <v>125.08383635144199</v>
      </c>
      <c r="BE145" s="32">
        <f t="shared" si="81"/>
        <v>100.26827632461435</v>
      </c>
      <c r="BF145" s="32">
        <f t="shared" si="82"/>
        <v>136.52539631187318</v>
      </c>
      <c r="BG145" s="32">
        <f t="shared" si="83"/>
        <v>8.0482897384305847</v>
      </c>
    </row>
    <row r="146" spans="1:59" x14ac:dyDescent="0.2">
      <c r="A146" s="33" t="s">
        <v>285</v>
      </c>
      <c r="B146" s="31">
        <v>3961</v>
      </c>
      <c r="C146" s="31">
        <v>3222</v>
      </c>
      <c r="D146" s="31">
        <v>3186</v>
      </c>
      <c r="E146" s="31">
        <v>3144</v>
      </c>
      <c r="F146" s="31">
        <v>174</v>
      </c>
      <c r="G146" s="31">
        <v>24</v>
      </c>
      <c r="H146" s="31">
        <v>9</v>
      </c>
      <c r="I146" s="31">
        <v>76</v>
      </c>
      <c r="J146" s="31">
        <v>495</v>
      </c>
      <c r="K146" s="31">
        <v>185</v>
      </c>
      <c r="L146" s="31">
        <v>79</v>
      </c>
      <c r="M146" s="31">
        <v>32</v>
      </c>
      <c r="N146" s="31">
        <v>164</v>
      </c>
      <c r="O146" s="31">
        <v>45</v>
      </c>
      <c r="P146" s="31">
        <v>33</v>
      </c>
      <c r="Q146" s="31">
        <v>231</v>
      </c>
      <c r="R146" s="31">
        <v>39</v>
      </c>
      <c r="S146" s="31">
        <v>315</v>
      </c>
      <c r="T146" s="31">
        <v>259</v>
      </c>
      <c r="U146" s="31">
        <v>101</v>
      </c>
      <c r="V146" s="31">
        <v>53</v>
      </c>
      <c r="W146" s="31">
        <v>296</v>
      </c>
      <c r="X146" s="31">
        <v>14</v>
      </c>
      <c r="Y146" s="31">
        <v>948</v>
      </c>
      <c r="Z146" s="31">
        <v>21</v>
      </c>
      <c r="AA146" s="31">
        <v>0</v>
      </c>
      <c r="AC146" s="33" t="s">
        <v>285</v>
      </c>
      <c r="AD146" s="32">
        <f t="shared" si="56"/>
        <v>43.928300934107554</v>
      </c>
      <c r="AE146" s="32">
        <f t="shared" si="57"/>
        <v>6.0590759909113858</v>
      </c>
      <c r="AF146" s="32">
        <f t="shared" si="58"/>
        <v>2.2721534965917698</v>
      </c>
      <c r="AG146" s="32">
        <f t="shared" si="59"/>
        <v>19.187073971219387</v>
      </c>
      <c r="AH146" s="32">
        <f t="shared" si="60"/>
        <v>124.96844231254734</v>
      </c>
      <c r="AI146" s="32">
        <f t="shared" si="61"/>
        <v>46.705377429941933</v>
      </c>
      <c r="AJ146" s="32">
        <f t="shared" si="62"/>
        <v>19.944458470083312</v>
      </c>
      <c r="AK146" s="32">
        <f t="shared" si="63"/>
        <v>8.0787679878818484</v>
      </c>
      <c r="AL146" s="32">
        <f t="shared" si="64"/>
        <v>41.403685937894473</v>
      </c>
      <c r="AM146" s="32">
        <f t="shared" si="65"/>
        <v>11.360767482958849</v>
      </c>
      <c r="AN146" s="32">
        <f t="shared" si="66"/>
        <v>8.3312294875031547</v>
      </c>
      <c r="AO146" s="32">
        <f t="shared" si="67"/>
        <v>58.318606412522087</v>
      </c>
      <c r="AP146" s="32">
        <f t="shared" si="68"/>
        <v>9.8459984852310036</v>
      </c>
      <c r="AQ146" s="32">
        <f t="shared" si="69"/>
        <v>79.525372380711943</v>
      </c>
      <c r="AR146" s="32">
        <f t="shared" si="70"/>
        <v>65.387528401918701</v>
      </c>
      <c r="AS146" s="32">
        <f t="shared" si="71"/>
        <v>25.49861146175208</v>
      </c>
      <c r="AT146" s="32">
        <f t="shared" si="72"/>
        <v>13.380459479929311</v>
      </c>
      <c r="AU146" s="32">
        <f t="shared" si="73"/>
        <v>74.728603887907099</v>
      </c>
      <c r="AV146" s="32">
        <f t="shared" si="74"/>
        <v>3.5344609946983088</v>
      </c>
      <c r="AW146" s="32">
        <f t="shared" si="75"/>
        <v>239.33350164099977</v>
      </c>
      <c r="AX146" s="32">
        <f t="shared" si="76"/>
        <v>5.3016914920474623</v>
      </c>
      <c r="AY146" s="32">
        <f t="shared" si="77"/>
        <v>0</v>
      </c>
      <c r="BA146" s="33" t="s">
        <v>285</v>
      </c>
      <c r="BB146" s="32">
        <f t="shared" si="78"/>
        <v>58.066541117388574</v>
      </c>
      <c r="BC146" s="32">
        <f t="shared" si="79"/>
        <v>10.178117048346056</v>
      </c>
      <c r="BD146" s="32">
        <f t="shared" si="80"/>
        <v>82.379134860050883</v>
      </c>
      <c r="BE146" s="32">
        <f t="shared" si="81"/>
        <v>32.12468193384224</v>
      </c>
      <c r="BF146" s="32">
        <f t="shared" si="82"/>
        <v>91.868404717566733</v>
      </c>
      <c r="BG146" s="32">
        <f t="shared" si="83"/>
        <v>4.452926208651399</v>
      </c>
    </row>
    <row r="147" spans="1:59" s="35" customFormat="1" x14ac:dyDescent="0.2">
      <c r="A147" s="34" t="s">
        <v>286</v>
      </c>
      <c r="B147" s="31">
        <v>5300</v>
      </c>
      <c r="C147" s="31">
        <v>4075</v>
      </c>
      <c r="D147" s="31">
        <v>3991</v>
      </c>
      <c r="E147" s="31">
        <v>3916</v>
      </c>
      <c r="F147" s="31">
        <v>186</v>
      </c>
      <c r="G147" s="31">
        <v>33</v>
      </c>
      <c r="H147" s="31">
        <v>14</v>
      </c>
      <c r="I147" s="31">
        <v>65</v>
      </c>
      <c r="J147" s="31">
        <v>502</v>
      </c>
      <c r="K147" s="31">
        <v>156</v>
      </c>
      <c r="L147" s="31">
        <v>100</v>
      </c>
      <c r="M147" s="31">
        <v>21</v>
      </c>
      <c r="N147" s="31">
        <v>189</v>
      </c>
      <c r="O147" s="31">
        <v>58</v>
      </c>
      <c r="P147" s="31">
        <v>34</v>
      </c>
      <c r="Q147" s="31">
        <v>284</v>
      </c>
      <c r="R147" s="31">
        <v>11</v>
      </c>
      <c r="S147" s="31">
        <v>302</v>
      </c>
      <c r="T147" s="31">
        <v>315</v>
      </c>
      <c r="U147" s="31">
        <v>116</v>
      </c>
      <c r="V147" s="31">
        <v>41</v>
      </c>
      <c r="W147" s="31">
        <v>457</v>
      </c>
      <c r="X147" s="31">
        <v>17</v>
      </c>
      <c r="Y147" s="31">
        <v>993</v>
      </c>
      <c r="Z147" s="31">
        <v>17</v>
      </c>
      <c r="AA147" s="31">
        <v>9</v>
      </c>
      <c r="AC147" s="34" t="s">
        <v>286</v>
      </c>
      <c r="AD147" s="32">
        <f t="shared" si="56"/>
        <v>35.094339622641513</v>
      </c>
      <c r="AE147" s="32">
        <f t="shared" si="57"/>
        <v>6.2264150943396226</v>
      </c>
      <c r="AF147" s="32">
        <f t="shared" si="58"/>
        <v>2.6415094339622645</v>
      </c>
      <c r="AG147" s="32">
        <f t="shared" si="59"/>
        <v>12.264150943396228</v>
      </c>
      <c r="AH147" s="32">
        <f t="shared" si="60"/>
        <v>94.71698113207546</v>
      </c>
      <c r="AI147" s="32">
        <f t="shared" si="61"/>
        <v>29.433962264150942</v>
      </c>
      <c r="AJ147" s="32">
        <f t="shared" si="62"/>
        <v>18.867924528301884</v>
      </c>
      <c r="AK147" s="32">
        <f t="shared" si="63"/>
        <v>3.9622641509433958</v>
      </c>
      <c r="AL147" s="32">
        <f t="shared" si="64"/>
        <v>35.660377358490564</v>
      </c>
      <c r="AM147" s="32">
        <f t="shared" si="65"/>
        <v>10.943396226415095</v>
      </c>
      <c r="AN147" s="32">
        <f t="shared" si="66"/>
        <v>6.415094339622641</v>
      </c>
      <c r="AO147" s="32">
        <f t="shared" si="67"/>
        <v>53.584905660377359</v>
      </c>
      <c r="AP147" s="32">
        <f t="shared" si="68"/>
        <v>2.0754716981132075</v>
      </c>
      <c r="AQ147" s="32">
        <f t="shared" si="69"/>
        <v>56.981132075471692</v>
      </c>
      <c r="AR147" s="32">
        <f t="shared" si="70"/>
        <v>59.433962264150942</v>
      </c>
      <c r="AS147" s="32">
        <f t="shared" si="71"/>
        <v>21.886792452830189</v>
      </c>
      <c r="AT147" s="32">
        <f t="shared" si="72"/>
        <v>7.7358490566037732</v>
      </c>
      <c r="AU147" s="32">
        <f t="shared" si="73"/>
        <v>86.226415094339615</v>
      </c>
      <c r="AV147" s="32">
        <f t="shared" si="74"/>
        <v>3.2075471698113205</v>
      </c>
      <c r="AW147" s="32">
        <f t="shared" si="75"/>
        <v>187.35849056603774</v>
      </c>
      <c r="AX147" s="32">
        <f t="shared" si="76"/>
        <v>3.2075471698113205</v>
      </c>
      <c r="AY147" s="32">
        <f t="shared" si="77"/>
        <v>1.6981132075471699</v>
      </c>
      <c r="BA147" s="34" t="s">
        <v>286</v>
      </c>
      <c r="BB147" s="32">
        <f t="shared" si="78"/>
        <v>39.087947882736152</v>
      </c>
      <c r="BC147" s="32">
        <f t="shared" si="79"/>
        <v>5.3626149131767109</v>
      </c>
      <c r="BD147" s="32">
        <f t="shared" si="80"/>
        <v>80.439223697650661</v>
      </c>
      <c r="BE147" s="32">
        <f t="shared" si="81"/>
        <v>29.622063329928498</v>
      </c>
      <c r="BF147" s="32">
        <f t="shared" si="82"/>
        <v>112.14723926380368</v>
      </c>
      <c r="BG147" s="32">
        <f t="shared" si="83"/>
        <v>4.3411644535240042</v>
      </c>
    </row>
    <row r="148" spans="1:59" x14ac:dyDescent="0.2">
      <c r="A148" s="33" t="s">
        <v>287</v>
      </c>
      <c r="B148" s="31">
        <v>7136</v>
      </c>
      <c r="C148" s="31">
        <v>5891</v>
      </c>
      <c r="D148" s="31">
        <v>5799</v>
      </c>
      <c r="E148" s="31">
        <v>5697</v>
      </c>
      <c r="F148" s="31">
        <v>353</v>
      </c>
      <c r="G148" s="31">
        <v>68</v>
      </c>
      <c r="H148" s="31">
        <v>39</v>
      </c>
      <c r="I148" s="31">
        <v>129</v>
      </c>
      <c r="J148" s="31">
        <v>1083</v>
      </c>
      <c r="K148" s="31">
        <v>265</v>
      </c>
      <c r="L148" s="31">
        <v>51</v>
      </c>
      <c r="M148" s="31">
        <v>50</v>
      </c>
      <c r="N148" s="31">
        <v>300</v>
      </c>
      <c r="O148" s="31">
        <v>125</v>
      </c>
      <c r="P148" s="31">
        <v>48</v>
      </c>
      <c r="Q148" s="31">
        <v>373</v>
      </c>
      <c r="R148" s="31">
        <v>52</v>
      </c>
      <c r="S148" s="31">
        <v>559</v>
      </c>
      <c r="T148" s="31">
        <v>462</v>
      </c>
      <c r="U148" s="31">
        <v>296</v>
      </c>
      <c r="V148" s="31">
        <v>104</v>
      </c>
      <c r="W148" s="31">
        <v>572</v>
      </c>
      <c r="X148" s="31">
        <v>23</v>
      </c>
      <c r="Y148" s="31">
        <v>1679</v>
      </c>
      <c r="Z148" s="31">
        <v>29</v>
      </c>
      <c r="AA148" s="31">
        <v>7</v>
      </c>
      <c r="AC148" s="33" t="s">
        <v>287</v>
      </c>
      <c r="AD148" s="32">
        <f t="shared" si="56"/>
        <v>49.467488789237663</v>
      </c>
      <c r="AE148" s="32">
        <f t="shared" si="57"/>
        <v>9.5291479820627796</v>
      </c>
      <c r="AF148" s="32">
        <f t="shared" si="58"/>
        <v>5.4652466367713002</v>
      </c>
      <c r="AG148" s="32">
        <f t="shared" si="59"/>
        <v>18.077354260089685</v>
      </c>
      <c r="AH148" s="32">
        <f t="shared" si="60"/>
        <v>151.76569506726457</v>
      </c>
      <c r="AI148" s="32">
        <f t="shared" si="61"/>
        <v>37.135650224215247</v>
      </c>
      <c r="AJ148" s="32">
        <f t="shared" si="62"/>
        <v>7.1468609865470851</v>
      </c>
      <c r="AK148" s="32">
        <f t="shared" si="63"/>
        <v>7.006726457399103</v>
      </c>
      <c r="AL148" s="32">
        <f t="shared" si="64"/>
        <v>42.040358744394624</v>
      </c>
      <c r="AM148" s="32">
        <f t="shared" si="65"/>
        <v>17.516816143497756</v>
      </c>
      <c r="AN148" s="32">
        <f t="shared" si="66"/>
        <v>6.7264573991031398</v>
      </c>
      <c r="AO148" s="32">
        <f t="shared" si="67"/>
        <v>52.270179372197305</v>
      </c>
      <c r="AP148" s="32">
        <f t="shared" si="68"/>
        <v>7.2869955156950672</v>
      </c>
      <c r="AQ148" s="32">
        <f t="shared" si="69"/>
        <v>78.335201793721964</v>
      </c>
      <c r="AR148" s="32">
        <f t="shared" si="70"/>
        <v>64.742152466367713</v>
      </c>
      <c r="AS148" s="32">
        <f t="shared" si="71"/>
        <v>41.479820627802695</v>
      </c>
      <c r="AT148" s="32">
        <f t="shared" si="72"/>
        <v>14.573991031390134</v>
      </c>
      <c r="AU148" s="32">
        <f t="shared" si="73"/>
        <v>80.156950672645735</v>
      </c>
      <c r="AV148" s="32">
        <f t="shared" si="74"/>
        <v>3.2230941704035878</v>
      </c>
      <c r="AW148" s="32">
        <f t="shared" si="75"/>
        <v>235.28587443946188</v>
      </c>
      <c r="AX148" s="32">
        <f t="shared" si="76"/>
        <v>4.0639013452914794</v>
      </c>
      <c r="AY148" s="32">
        <f t="shared" si="77"/>
        <v>0.98094170403587444</v>
      </c>
      <c r="BA148" s="33" t="s">
        <v>287</v>
      </c>
      <c r="BB148" s="32">
        <f t="shared" si="78"/>
        <v>45.697534057596137</v>
      </c>
      <c r="BC148" s="32">
        <f t="shared" si="79"/>
        <v>8.7765490609092502</v>
      </c>
      <c r="BD148" s="32">
        <f t="shared" si="80"/>
        <v>81.095313322801474</v>
      </c>
      <c r="BE148" s="32">
        <f t="shared" si="81"/>
        <v>51.957170440582765</v>
      </c>
      <c r="BF148" s="32">
        <f t="shared" si="82"/>
        <v>97.097267017484299</v>
      </c>
      <c r="BG148" s="32">
        <f t="shared" si="83"/>
        <v>4.0372125680182549</v>
      </c>
    </row>
    <row r="149" spans="1:59" x14ac:dyDescent="0.2">
      <c r="A149" s="33" t="s">
        <v>288</v>
      </c>
      <c r="B149" s="31">
        <v>2944</v>
      </c>
      <c r="C149" s="31">
        <v>2437</v>
      </c>
      <c r="D149" s="31">
        <v>2406</v>
      </c>
      <c r="E149" s="31">
        <v>2371</v>
      </c>
      <c r="F149" s="31">
        <v>138</v>
      </c>
      <c r="G149" s="31">
        <v>24</v>
      </c>
      <c r="H149" s="31">
        <v>8</v>
      </c>
      <c r="I149" s="31">
        <v>53</v>
      </c>
      <c r="J149" s="31">
        <v>479</v>
      </c>
      <c r="K149" s="31">
        <v>130</v>
      </c>
      <c r="L149" s="31">
        <v>55</v>
      </c>
      <c r="M149" s="31">
        <v>21</v>
      </c>
      <c r="N149" s="31">
        <v>149</v>
      </c>
      <c r="O149" s="31">
        <v>38</v>
      </c>
      <c r="P149" s="31">
        <v>16</v>
      </c>
      <c r="Q149" s="31">
        <v>217</v>
      </c>
      <c r="R149" s="31">
        <v>7</v>
      </c>
      <c r="S149" s="31">
        <v>246</v>
      </c>
      <c r="T149" s="31">
        <v>238</v>
      </c>
      <c r="U149" s="31">
        <v>110</v>
      </c>
      <c r="V149" s="31">
        <v>53</v>
      </c>
      <c r="W149" s="31">
        <v>197</v>
      </c>
      <c r="X149" s="31">
        <v>12</v>
      </c>
      <c r="Y149" s="31">
        <v>790</v>
      </c>
      <c r="Z149" s="31">
        <v>19</v>
      </c>
      <c r="AA149" s="31">
        <v>1</v>
      </c>
      <c r="AC149" s="33" t="s">
        <v>288</v>
      </c>
      <c r="AD149" s="32">
        <f t="shared" si="56"/>
        <v>46.875</v>
      </c>
      <c r="AE149" s="32">
        <f t="shared" si="57"/>
        <v>8.1521739130434785</v>
      </c>
      <c r="AF149" s="32">
        <f t="shared" si="58"/>
        <v>2.7173913043478262</v>
      </c>
      <c r="AG149" s="32">
        <f t="shared" si="59"/>
        <v>18.002717391304348</v>
      </c>
      <c r="AH149" s="32">
        <f t="shared" si="60"/>
        <v>162.70380434782609</v>
      </c>
      <c r="AI149" s="32">
        <f t="shared" si="61"/>
        <v>44.157608695652179</v>
      </c>
      <c r="AJ149" s="32">
        <f t="shared" si="62"/>
        <v>18.682065217391305</v>
      </c>
      <c r="AK149" s="32">
        <f t="shared" si="63"/>
        <v>7.133152173913043</v>
      </c>
      <c r="AL149" s="32">
        <f t="shared" si="64"/>
        <v>50.611413043478265</v>
      </c>
      <c r="AM149" s="32">
        <f t="shared" si="65"/>
        <v>12.907608695652174</v>
      </c>
      <c r="AN149" s="32">
        <f t="shared" si="66"/>
        <v>5.4347826086956523</v>
      </c>
      <c r="AO149" s="32">
        <f t="shared" si="67"/>
        <v>73.709239130434781</v>
      </c>
      <c r="AP149" s="32">
        <f t="shared" si="68"/>
        <v>2.3777173913043481</v>
      </c>
      <c r="AQ149" s="32">
        <f t="shared" si="69"/>
        <v>83.559782608695642</v>
      </c>
      <c r="AR149" s="32">
        <f t="shared" si="70"/>
        <v>80.842391304347828</v>
      </c>
      <c r="AS149" s="32">
        <f t="shared" si="71"/>
        <v>37.364130434782609</v>
      </c>
      <c r="AT149" s="32">
        <f t="shared" si="72"/>
        <v>18.002717391304348</v>
      </c>
      <c r="AU149" s="32">
        <f t="shared" si="73"/>
        <v>66.915760869565219</v>
      </c>
      <c r="AV149" s="32">
        <f t="shared" si="74"/>
        <v>4.0760869565217392</v>
      </c>
      <c r="AW149" s="32">
        <f t="shared" si="75"/>
        <v>268.34239130434781</v>
      </c>
      <c r="AX149" s="32">
        <f t="shared" si="76"/>
        <v>6.4538043478260869</v>
      </c>
      <c r="AY149" s="32">
        <f t="shared" si="77"/>
        <v>0.33967391304347827</v>
      </c>
      <c r="BA149" s="33" t="s">
        <v>288</v>
      </c>
      <c r="BB149" s="32">
        <f t="shared" si="78"/>
        <v>54.031587697423113</v>
      </c>
      <c r="BC149" s="32">
        <f t="shared" si="79"/>
        <v>8.8570223534373689</v>
      </c>
      <c r="BD149" s="32">
        <f t="shared" si="80"/>
        <v>100.37958667229017</v>
      </c>
      <c r="BE149" s="32">
        <f t="shared" si="81"/>
        <v>46.393926613243352</v>
      </c>
      <c r="BF149" s="32">
        <f t="shared" si="82"/>
        <v>80.837094788674591</v>
      </c>
      <c r="BG149" s="32">
        <f t="shared" si="83"/>
        <v>5.0611556305356391</v>
      </c>
    </row>
    <row r="150" spans="1:59" x14ac:dyDescent="0.2">
      <c r="A150" s="34" t="s">
        <v>289</v>
      </c>
      <c r="B150" s="31">
        <v>2536</v>
      </c>
      <c r="C150" s="31">
        <v>2081</v>
      </c>
      <c r="D150" s="31">
        <v>2051</v>
      </c>
      <c r="E150" s="31">
        <v>2016</v>
      </c>
      <c r="F150" s="31">
        <v>162</v>
      </c>
      <c r="G150" s="31">
        <v>22</v>
      </c>
      <c r="H150" s="31">
        <v>14</v>
      </c>
      <c r="I150" s="31">
        <v>50</v>
      </c>
      <c r="J150" s="31">
        <v>279</v>
      </c>
      <c r="K150" s="31">
        <v>108</v>
      </c>
      <c r="L150" s="31">
        <v>59</v>
      </c>
      <c r="M150" s="31">
        <v>19</v>
      </c>
      <c r="N150" s="31">
        <v>113</v>
      </c>
      <c r="O150" s="31">
        <v>39</v>
      </c>
      <c r="P150" s="31">
        <v>31</v>
      </c>
      <c r="Q150" s="31">
        <v>106</v>
      </c>
      <c r="R150" s="31">
        <v>13</v>
      </c>
      <c r="S150" s="31">
        <v>239</v>
      </c>
      <c r="T150" s="31">
        <v>287</v>
      </c>
      <c r="U150" s="31">
        <v>66</v>
      </c>
      <c r="V150" s="31">
        <v>34</v>
      </c>
      <c r="W150" s="31">
        <v>205</v>
      </c>
      <c r="X150" s="31">
        <v>5</v>
      </c>
      <c r="Y150" s="31">
        <v>561</v>
      </c>
      <c r="Z150" s="31">
        <v>5</v>
      </c>
      <c r="AA150" s="31">
        <v>0</v>
      </c>
      <c r="AC150" s="34" t="s">
        <v>289</v>
      </c>
      <c r="AD150" s="32">
        <f t="shared" si="56"/>
        <v>63.880126182965306</v>
      </c>
      <c r="AE150" s="32">
        <f t="shared" si="57"/>
        <v>8.6750788643533117</v>
      </c>
      <c r="AF150" s="32">
        <f t="shared" si="58"/>
        <v>5.5205047318611991</v>
      </c>
      <c r="AG150" s="32">
        <f t="shared" si="59"/>
        <v>19.71608832807571</v>
      </c>
      <c r="AH150" s="32">
        <f t="shared" si="60"/>
        <v>110.01577287066246</v>
      </c>
      <c r="AI150" s="32">
        <f t="shared" si="61"/>
        <v>42.586750788643535</v>
      </c>
      <c r="AJ150" s="32">
        <f t="shared" si="62"/>
        <v>23.264984227129339</v>
      </c>
      <c r="AK150" s="32">
        <f t="shared" si="63"/>
        <v>7.4921135646687702</v>
      </c>
      <c r="AL150" s="32">
        <f t="shared" si="64"/>
        <v>44.558359621451103</v>
      </c>
      <c r="AM150" s="32">
        <f t="shared" si="65"/>
        <v>15.378548895899053</v>
      </c>
      <c r="AN150" s="32">
        <f t="shared" si="66"/>
        <v>12.22397476340694</v>
      </c>
      <c r="AO150" s="32">
        <f t="shared" si="67"/>
        <v>41.798107255520499</v>
      </c>
      <c r="AP150" s="32">
        <f t="shared" si="68"/>
        <v>5.1261829652996846</v>
      </c>
      <c r="AQ150" s="32">
        <f t="shared" si="69"/>
        <v>94.242902208201883</v>
      </c>
      <c r="AR150" s="32">
        <f t="shared" si="70"/>
        <v>113.17034700315457</v>
      </c>
      <c r="AS150" s="32">
        <f t="shared" si="71"/>
        <v>26.025236593059937</v>
      </c>
      <c r="AT150" s="32">
        <f t="shared" si="72"/>
        <v>13.406940063091483</v>
      </c>
      <c r="AU150" s="32">
        <f t="shared" si="73"/>
        <v>80.8359621451104</v>
      </c>
      <c r="AV150" s="32">
        <f t="shared" si="74"/>
        <v>1.9716088328075709</v>
      </c>
      <c r="AW150" s="32">
        <f t="shared" si="75"/>
        <v>221.21451104100947</v>
      </c>
      <c r="AX150" s="32">
        <f t="shared" si="76"/>
        <v>1.9716088328075709</v>
      </c>
      <c r="AY150" s="32">
        <f t="shared" si="77"/>
        <v>0</v>
      </c>
      <c r="BA150" s="34" t="s">
        <v>289</v>
      </c>
      <c r="BB150" s="32">
        <f t="shared" si="78"/>
        <v>52.657240370550952</v>
      </c>
      <c r="BC150" s="32">
        <f t="shared" si="79"/>
        <v>9.424603174603174</v>
      </c>
      <c r="BD150" s="32">
        <f t="shared" si="80"/>
        <v>142.36111111111111</v>
      </c>
      <c r="BE150" s="32">
        <f t="shared" si="81"/>
        <v>32.738095238095241</v>
      </c>
      <c r="BF150" s="32">
        <f t="shared" si="82"/>
        <v>98.510331571359927</v>
      </c>
      <c r="BG150" s="32">
        <f t="shared" si="83"/>
        <v>2.4801587301587302</v>
      </c>
    </row>
    <row r="151" spans="1:59" x14ac:dyDescent="0.2">
      <c r="A151" s="34" t="s">
        <v>290</v>
      </c>
      <c r="B151" s="31">
        <v>2936</v>
      </c>
      <c r="C151" s="31">
        <v>2257</v>
      </c>
      <c r="D151" s="31">
        <v>2218</v>
      </c>
      <c r="E151" s="31">
        <v>2176</v>
      </c>
      <c r="F151" s="31">
        <v>117</v>
      </c>
      <c r="G151" s="31">
        <v>27</v>
      </c>
      <c r="H151" s="31">
        <v>10</v>
      </c>
      <c r="I151" s="31">
        <v>64</v>
      </c>
      <c r="J151" s="31">
        <v>316</v>
      </c>
      <c r="K151" s="31">
        <v>136</v>
      </c>
      <c r="L151" s="31">
        <v>68</v>
      </c>
      <c r="M151" s="31">
        <v>36</v>
      </c>
      <c r="N151" s="31">
        <v>124</v>
      </c>
      <c r="O151" s="31">
        <v>33</v>
      </c>
      <c r="P151" s="31">
        <v>30</v>
      </c>
      <c r="Q151" s="31">
        <v>204</v>
      </c>
      <c r="R151" s="31">
        <v>23</v>
      </c>
      <c r="S151" s="31">
        <v>220</v>
      </c>
      <c r="T151" s="31">
        <v>573</v>
      </c>
      <c r="U151" s="31">
        <v>96</v>
      </c>
      <c r="V151" s="31">
        <v>38</v>
      </c>
      <c r="W151" s="31">
        <v>300</v>
      </c>
      <c r="X151" s="31">
        <v>12</v>
      </c>
      <c r="Y151" s="31">
        <v>686</v>
      </c>
      <c r="Z151" s="31">
        <v>19</v>
      </c>
      <c r="AA151" s="31">
        <v>3</v>
      </c>
      <c r="AC151" s="34" t="s">
        <v>290</v>
      </c>
      <c r="AD151" s="32">
        <f t="shared" si="56"/>
        <v>39.850136239782017</v>
      </c>
      <c r="AE151" s="32">
        <f t="shared" si="57"/>
        <v>9.1961852861035425</v>
      </c>
      <c r="AF151" s="32">
        <f t="shared" si="58"/>
        <v>3.4059945504087192</v>
      </c>
      <c r="AG151" s="32">
        <f t="shared" si="59"/>
        <v>21.798365122615802</v>
      </c>
      <c r="AH151" s="32">
        <f t="shared" si="60"/>
        <v>107.62942779291552</v>
      </c>
      <c r="AI151" s="32">
        <f t="shared" si="61"/>
        <v>46.321525885558579</v>
      </c>
      <c r="AJ151" s="32">
        <f t="shared" si="62"/>
        <v>23.160762942779289</v>
      </c>
      <c r="AK151" s="32">
        <f t="shared" si="63"/>
        <v>12.26158038147139</v>
      </c>
      <c r="AL151" s="32">
        <f t="shared" si="64"/>
        <v>42.234332425068118</v>
      </c>
      <c r="AM151" s="32">
        <f t="shared" si="65"/>
        <v>11.239782016348773</v>
      </c>
      <c r="AN151" s="32">
        <f t="shared" si="66"/>
        <v>10.217983651226158</v>
      </c>
      <c r="AO151" s="32">
        <f t="shared" si="67"/>
        <v>69.482288828337872</v>
      </c>
      <c r="AP151" s="32">
        <f t="shared" si="68"/>
        <v>7.8337874659400537</v>
      </c>
      <c r="AQ151" s="32">
        <f t="shared" si="69"/>
        <v>74.93188010899182</v>
      </c>
      <c r="AR151" s="32">
        <f t="shared" si="70"/>
        <v>195.16348773841963</v>
      </c>
      <c r="AS151" s="32">
        <f t="shared" si="71"/>
        <v>32.697547683923702</v>
      </c>
      <c r="AT151" s="32">
        <f t="shared" si="72"/>
        <v>12.942779291553133</v>
      </c>
      <c r="AU151" s="32">
        <f t="shared" si="73"/>
        <v>102.17983651226157</v>
      </c>
      <c r="AV151" s="32">
        <f t="shared" si="74"/>
        <v>4.0871934604904627</v>
      </c>
      <c r="AW151" s="32">
        <f t="shared" si="75"/>
        <v>233.65122615803816</v>
      </c>
      <c r="AX151" s="32">
        <f t="shared" si="76"/>
        <v>6.4713896457765667</v>
      </c>
      <c r="AY151" s="32">
        <f t="shared" si="77"/>
        <v>1.0217983651226157</v>
      </c>
      <c r="BA151" s="34" t="s">
        <v>290</v>
      </c>
      <c r="BB151" s="32">
        <f t="shared" si="78"/>
        <v>61.316501352569887</v>
      </c>
      <c r="BC151" s="32">
        <f t="shared" si="79"/>
        <v>16.544117647058822</v>
      </c>
      <c r="BD151" s="32">
        <f t="shared" si="80"/>
        <v>263.32720588235293</v>
      </c>
      <c r="BE151" s="32">
        <f t="shared" si="81"/>
        <v>44.117647058823529</v>
      </c>
      <c r="BF151" s="32">
        <f t="shared" si="82"/>
        <v>132.91980505095262</v>
      </c>
      <c r="BG151" s="32">
        <f t="shared" si="83"/>
        <v>5.5147058823529411</v>
      </c>
    </row>
    <row r="152" spans="1:59" x14ac:dyDescent="0.2">
      <c r="A152" s="34" t="s">
        <v>291</v>
      </c>
      <c r="B152" s="31">
        <v>4169</v>
      </c>
      <c r="C152" s="31">
        <v>3403</v>
      </c>
      <c r="D152" s="31">
        <v>3349</v>
      </c>
      <c r="E152" s="31">
        <v>3286</v>
      </c>
      <c r="F152" s="31">
        <v>185</v>
      </c>
      <c r="G152" s="31">
        <v>30</v>
      </c>
      <c r="H152" s="31">
        <v>15</v>
      </c>
      <c r="I152" s="31">
        <v>103</v>
      </c>
      <c r="J152" s="31">
        <v>514</v>
      </c>
      <c r="K152" s="31">
        <v>205</v>
      </c>
      <c r="L152" s="31">
        <v>77</v>
      </c>
      <c r="M152" s="31">
        <v>29</v>
      </c>
      <c r="N152" s="31">
        <v>160</v>
      </c>
      <c r="O152" s="31">
        <v>47</v>
      </c>
      <c r="P152" s="31">
        <v>48</v>
      </c>
      <c r="Q152" s="31">
        <v>185</v>
      </c>
      <c r="R152" s="31">
        <v>30</v>
      </c>
      <c r="S152" s="31">
        <v>339</v>
      </c>
      <c r="T152" s="31">
        <v>170</v>
      </c>
      <c r="U152" s="31">
        <v>103</v>
      </c>
      <c r="V152" s="31">
        <v>48</v>
      </c>
      <c r="W152" s="31">
        <v>389</v>
      </c>
      <c r="X152" s="31">
        <v>6</v>
      </c>
      <c r="Y152" s="31">
        <v>933</v>
      </c>
      <c r="Z152" s="31">
        <v>17</v>
      </c>
      <c r="AA152" s="31">
        <v>2</v>
      </c>
      <c r="AC152" s="34" t="s">
        <v>291</v>
      </c>
      <c r="AD152" s="32">
        <f t="shared" si="56"/>
        <v>44.375149916047015</v>
      </c>
      <c r="AE152" s="32">
        <f t="shared" si="57"/>
        <v>7.1959702566562722</v>
      </c>
      <c r="AF152" s="32">
        <f t="shared" si="58"/>
        <v>3.5979851283281361</v>
      </c>
      <c r="AG152" s="32">
        <f t="shared" si="59"/>
        <v>24.706164547853202</v>
      </c>
      <c r="AH152" s="32">
        <f t="shared" si="60"/>
        <v>123.29095706404414</v>
      </c>
      <c r="AI152" s="32">
        <f t="shared" si="61"/>
        <v>49.172463420484526</v>
      </c>
      <c r="AJ152" s="32">
        <f t="shared" si="62"/>
        <v>18.469656992084435</v>
      </c>
      <c r="AK152" s="32">
        <f t="shared" si="63"/>
        <v>6.9561045814343965</v>
      </c>
      <c r="AL152" s="32">
        <f t="shared" si="64"/>
        <v>38.378508035500126</v>
      </c>
      <c r="AM152" s="32">
        <f t="shared" si="65"/>
        <v>11.273686735428161</v>
      </c>
      <c r="AN152" s="32">
        <f t="shared" si="66"/>
        <v>11.513552410650036</v>
      </c>
      <c r="AO152" s="32">
        <f t="shared" si="67"/>
        <v>44.375149916047015</v>
      </c>
      <c r="AP152" s="32">
        <f t="shared" si="68"/>
        <v>7.1959702566562722</v>
      </c>
      <c r="AQ152" s="32">
        <f t="shared" si="69"/>
        <v>81.314463900215884</v>
      </c>
      <c r="AR152" s="32">
        <f t="shared" si="70"/>
        <v>40.777164787718881</v>
      </c>
      <c r="AS152" s="32">
        <f t="shared" si="71"/>
        <v>24.706164547853202</v>
      </c>
      <c r="AT152" s="32">
        <f t="shared" si="72"/>
        <v>11.513552410650036</v>
      </c>
      <c r="AU152" s="32">
        <f t="shared" si="73"/>
        <v>93.307747661309676</v>
      </c>
      <c r="AV152" s="32">
        <f t="shared" si="74"/>
        <v>1.4391940513312544</v>
      </c>
      <c r="AW152" s="32">
        <f t="shared" si="75"/>
        <v>223.79467498201009</v>
      </c>
      <c r="AX152" s="32">
        <f t="shared" si="76"/>
        <v>4.0777164787718876</v>
      </c>
      <c r="AY152" s="32">
        <f t="shared" si="77"/>
        <v>0.47973135044375148</v>
      </c>
      <c r="BA152" s="34" t="s">
        <v>291</v>
      </c>
      <c r="BB152" s="32">
        <f t="shared" si="78"/>
        <v>61.212302179755149</v>
      </c>
      <c r="BC152" s="32">
        <f t="shared" si="79"/>
        <v>8.8253195374315272</v>
      </c>
      <c r="BD152" s="32">
        <f t="shared" si="80"/>
        <v>51.734631771150333</v>
      </c>
      <c r="BE152" s="32">
        <f t="shared" si="81"/>
        <v>31.34510042604991</v>
      </c>
      <c r="BF152" s="32">
        <f t="shared" si="82"/>
        <v>114.31090214516603</v>
      </c>
      <c r="BG152" s="32">
        <f t="shared" si="83"/>
        <v>1.8259281801582472</v>
      </c>
    </row>
    <row r="153" spans="1:59" x14ac:dyDescent="0.2">
      <c r="A153" s="34" t="s">
        <v>292</v>
      </c>
      <c r="B153" s="31">
        <v>2937</v>
      </c>
      <c r="C153" s="31">
        <v>2253</v>
      </c>
      <c r="D153" s="31">
        <v>2203</v>
      </c>
      <c r="E153" s="31">
        <v>2163</v>
      </c>
      <c r="F153" s="31">
        <v>98</v>
      </c>
      <c r="G153" s="31">
        <v>18</v>
      </c>
      <c r="H153" s="31">
        <v>7</v>
      </c>
      <c r="I153" s="31">
        <v>42</v>
      </c>
      <c r="J153" s="31">
        <v>340</v>
      </c>
      <c r="K153" s="31">
        <v>97</v>
      </c>
      <c r="L153" s="31">
        <v>41</v>
      </c>
      <c r="M153" s="31">
        <v>17</v>
      </c>
      <c r="N153" s="31">
        <v>170</v>
      </c>
      <c r="O153" s="31">
        <v>26</v>
      </c>
      <c r="P153" s="31">
        <v>19</v>
      </c>
      <c r="Q153" s="31">
        <v>185</v>
      </c>
      <c r="R153" s="31">
        <v>12</v>
      </c>
      <c r="S153" s="31">
        <v>182</v>
      </c>
      <c r="T153" s="31">
        <v>347</v>
      </c>
      <c r="U153" s="31">
        <v>55</v>
      </c>
      <c r="V153" s="31">
        <v>17</v>
      </c>
      <c r="W153" s="31">
        <v>309</v>
      </c>
      <c r="X153" s="31">
        <v>18</v>
      </c>
      <c r="Y153" s="31">
        <v>607</v>
      </c>
      <c r="Z153" s="31">
        <v>15</v>
      </c>
      <c r="AA153" s="31">
        <v>4</v>
      </c>
      <c r="AC153" s="34" t="s">
        <v>292</v>
      </c>
      <c r="AD153" s="32">
        <f t="shared" si="56"/>
        <v>33.367381681988427</v>
      </c>
      <c r="AE153" s="32">
        <f t="shared" si="57"/>
        <v>6.1287027579162405</v>
      </c>
      <c r="AF153" s="32">
        <f t="shared" si="58"/>
        <v>2.3833844058563161</v>
      </c>
      <c r="AG153" s="32">
        <f t="shared" si="59"/>
        <v>14.300306435137896</v>
      </c>
      <c r="AH153" s="32">
        <f t="shared" si="60"/>
        <v>115.76438542730678</v>
      </c>
      <c r="AI153" s="32">
        <f t="shared" si="61"/>
        <v>33.026898195437518</v>
      </c>
      <c r="AJ153" s="32">
        <f t="shared" si="62"/>
        <v>13.959822948586995</v>
      </c>
      <c r="AK153" s="32">
        <f t="shared" si="63"/>
        <v>5.7882192713653389</v>
      </c>
      <c r="AL153" s="32">
        <f t="shared" si="64"/>
        <v>57.882192713653389</v>
      </c>
      <c r="AM153" s="32">
        <f t="shared" si="65"/>
        <v>8.8525706503234591</v>
      </c>
      <c r="AN153" s="32">
        <f t="shared" si="66"/>
        <v>6.469186244467144</v>
      </c>
      <c r="AO153" s="32">
        <f t="shared" si="67"/>
        <v>62.989445011916914</v>
      </c>
      <c r="AP153" s="32">
        <f t="shared" si="68"/>
        <v>4.0858018386108279</v>
      </c>
      <c r="AQ153" s="32">
        <f t="shared" si="69"/>
        <v>61.967994552264209</v>
      </c>
      <c r="AR153" s="32">
        <f t="shared" si="70"/>
        <v>118.1477698331631</v>
      </c>
      <c r="AS153" s="32">
        <f t="shared" si="71"/>
        <v>18.726591760299627</v>
      </c>
      <c r="AT153" s="32">
        <f t="shared" si="72"/>
        <v>5.7882192713653389</v>
      </c>
      <c r="AU153" s="32">
        <f t="shared" si="73"/>
        <v>105.2093973442288</v>
      </c>
      <c r="AV153" s="32">
        <f t="shared" si="74"/>
        <v>6.1287027579162405</v>
      </c>
      <c r="AW153" s="32">
        <f t="shared" si="75"/>
        <v>206.67347633639767</v>
      </c>
      <c r="AX153" s="32">
        <f t="shared" si="76"/>
        <v>5.1072522982635338</v>
      </c>
      <c r="AY153" s="32">
        <f t="shared" si="77"/>
        <v>1.3619339462036091</v>
      </c>
      <c r="BA153" s="34" t="s">
        <v>292</v>
      </c>
      <c r="BB153" s="32">
        <f t="shared" si="78"/>
        <v>44.03086699954607</v>
      </c>
      <c r="BC153" s="32">
        <f t="shared" si="79"/>
        <v>7.8594544613962096</v>
      </c>
      <c r="BD153" s="32">
        <f t="shared" si="80"/>
        <v>160.42533518261672</v>
      </c>
      <c r="BE153" s="32">
        <f t="shared" si="81"/>
        <v>25.427646786870088</v>
      </c>
      <c r="BF153" s="32">
        <f t="shared" si="82"/>
        <v>137.15046604527299</v>
      </c>
      <c r="BG153" s="32">
        <f t="shared" si="83"/>
        <v>8.3217753120665741</v>
      </c>
    </row>
    <row r="154" spans="1:59" x14ac:dyDescent="0.2">
      <c r="A154" s="34" t="s">
        <v>293</v>
      </c>
      <c r="B154" s="31">
        <v>6205</v>
      </c>
      <c r="C154" s="31">
        <v>4917</v>
      </c>
      <c r="D154" s="31">
        <v>4844</v>
      </c>
      <c r="E154" s="31">
        <v>4777</v>
      </c>
      <c r="F154" s="31">
        <v>263</v>
      </c>
      <c r="G154" s="31">
        <v>58</v>
      </c>
      <c r="H154" s="31">
        <v>19</v>
      </c>
      <c r="I154" s="31">
        <v>153</v>
      </c>
      <c r="J154" s="31">
        <v>1000</v>
      </c>
      <c r="K154" s="31">
        <v>232</v>
      </c>
      <c r="L154" s="31">
        <v>106</v>
      </c>
      <c r="M154" s="31">
        <v>47</v>
      </c>
      <c r="N154" s="31">
        <v>364</v>
      </c>
      <c r="O154" s="31">
        <v>73</v>
      </c>
      <c r="P154" s="31">
        <v>39</v>
      </c>
      <c r="Q154" s="31">
        <v>336</v>
      </c>
      <c r="R154" s="31">
        <v>48</v>
      </c>
      <c r="S154" s="31">
        <v>445</v>
      </c>
      <c r="T154" s="31">
        <v>508</v>
      </c>
      <c r="U154" s="31">
        <v>445</v>
      </c>
      <c r="V154" s="31">
        <v>107</v>
      </c>
      <c r="W154" s="31">
        <v>612</v>
      </c>
      <c r="X154" s="31">
        <v>17</v>
      </c>
      <c r="Y154" s="31">
        <v>1574</v>
      </c>
      <c r="Z154" s="31">
        <v>54</v>
      </c>
      <c r="AA154" s="31">
        <v>5</v>
      </c>
      <c r="AC154" s="34" t="s">
        <v>293</v>
      </c>
      <c r="AD154" s="32">
        <f t="shared" si="56"/>
        <v>42.38517324738114</v>
      </c>
      <c r="AE154" s="32">
        <f t="shared" si="57"/>
        <v>9.347300564061241</v>
      </c>
      <c r="AF154" s="32">
        <f t="shared" si="58"/>
        <v>3.0620467365028201</v>
      </c>
      <c r="AG154" s="32">
        <f t="shared" si="59"/>
        <v>24.657534246575342</v>
      </c>
      <c r="AH154" s="32">
        <f t="shared" si="60"/>
        <v>161.16035455278003</v>
      </c>
      <c r="AI154" s="32">
        <f t="shared" si="61"/>
        <v>37.389202256244964</v>
      </c>
      <c r="AJ154" s="32">
        <f t="shared" si="62"/>
        <v>17.082997582594682</v>
      </c>
      <c r="AK154" s="32">
        <f t="shared" si="63"/>
        <v>7.5745366639806608</v>
      </c>
      <c r="AL154" s="32">
        <f t="shared" si="64"/>
        <v>58.662369057211926</v>
      </c>
      <c r="AM154" s="32">
        <f t="shared" si="65"/>
        <v>11.76470588235294</v>
      </c>
      <c r="AN154" s="32">
        <f t="shared" si="66"/>
        <v>6.28525382755842</v>
      </c>
      <c r="AO154" s="32">
        <f t="shared" si="67"/>
        <v>54.149879129734082</v>
      </c>
      <c r="AP154" s="32">
        <f t="shared" si="68"/>
        <v>7.7356970185334406</v>
      </c>
      <c r="AQ154" s="32">
        <f t="shared" si="69"/>
        <v>71.716357775987106</v>
      </c>
      <c r="AR154" s="32">
        <f t="shared" si="70"/>
        <v>81.869460112812249</v>
      </c>
      <c r="AS154" s="32">
        <f t="shared" si="71"/>
        <v>71.716357775987106</v>
      </c>
      <c r="AT154" s="32">
        <f t="shared" si="72"/>
        <v>17.244157937147463</v>
      </c>
      <c r="AU154" s="32">
        <f t="shared" si="73"/>
        <v>98.630136986301366</v>
      </c>
      <c r="AV154" s="32">
        <f t="shared" si="74"/>
        <v>2.7397260273972601</v>
      </c>
      <c r="AW154" s="32">
        <f t="shared" si="75"/>
        <v>253.66639806607577</v>
      </c>
      <c r="AX154" s="32">
        <f t="shared" si="76"/>
        <v>8.7026591458501219</v>
      </c>
      <c r="AY154" s="32">
        <f t="shared" si="77"/>
        <v>0.80580177276390008</v>
      </c>
      <c r="BA154" s="34" t="s">
        <v>293</v>
      </c>
      <c r="BB154" s="32">
        <f t="shared" si="78"/>
        <v>47.894302229562349</v>
      </c>
      <c r="BC154" s="32">
        <f t="shared" si="79"/>
        <v>9.8388109692275485</v>
      </c>
      <c r="BD154" s="32">
        <f t="shared" si="80"/>
        <v>106.34289302909777</v>
      </c>
      <c r="BE154" s="32">
        <f t="shared" si="81"/>
        <v>93.154699602260834</v>
      </c>
      <c r="BF154" s="32">
        <f t="shared" si="82"/>
        <v>124.46613788895668</v>
      </c>
      <c r="BG154" s="32">
        <f t="shared" si="83"/>
        <v>3.5587188612099641</v>
      </c>
    </row>
    <row r="155" spans="1:59" x14ac:dyDescent="0.2">
      <c r="A155" s="34" t="s">
        <v>294</v>
      </c>
      <c r="B155" s="31">
        <v>6731</v>
      </c>
      <c r="C155" s="31">
        <v>5560</v>
      </c>
      <c r="D155" s="31">
        <v>5450</v>
      </c>
      <c r="E155" s="31">
        <v>5359</v>
      </c>
      <c r="F155" s="31">
        <v>316</v>
      </c>
      <c r="G155" s="31">
        <v>51</v>
      </c>
      <c r="H155" s="31">
        <v>23</v>
      </c>
      <c r="I155" s="31">
        <v>102</v>
      </c>
      <c r="J155" s="31">
        <v>975</v>
      </c>
      <c r="K155" s="31">
        <v>262</v>
      </c>
      <c r="L155" s="31">
        <v>76</v>
      </c>
      <c r="M155" s="31">
        <v>49</v>
      </c>
      <c r="N155" s="31">
        <v>287</v>
      </c>
      <c r="O155" s="31">
        <v>78</v>
      </c>
      <c r="P155" s="31">
        <v>35</v>
      </c>
      <c r="Q155" s="31">
        <v>328</v>
      </c>
      <c r="R155" s="31">
        <v>21</v>
      </c>
      <c r="S155" s="31">
        <v>515</v>
      </c>
      <c r="T155" s="31">
        <v>56</v>
      </c>
      <c r="U155" s="31">
        <v>386</v>
      </c>
      <c r="V155" s="31">
        <v>99</v>
      </c>
      <c r="W155" s="31">
        <v>616</v>
      </c>
      <c r="X155" s="31">
        <v>19</v>
      </c>
      <c r="Y155" s="31">
        <v>1567</v>
      </c>
      <c r="Z155" s="31">
        <v>35</v>
      </c>
      <c r="AA155" s="31">
        <v>4</v>
      </c>
      <c r="AC155" s="34" t="s">
        <v>294</v>
      </c>
      <c r="AD155" s="32">
        <f t="shared" si="56"/>
        <v>46.946961818451939</v>
      </c>
      <c r="AE155" s="32">
        <f t="shared" si="57"/>
        <v>7.5768830782944585</v>
      </c>
      <c r="AF155" s="32">
        <f t="shared" si="58"/>
        <v>3.4170257019759323</v>
      </c>
      <c r="AG155" s="32">
        <f t="shared" si="59"/>
        <v>15.153766156588917</v>
      </c>
      <c r="AH155" s="32">
        <f t="shared" si="60"/>
        <v>144.85217649680581</v>
      </c>
      <c r="AI155" s="32">
        <f t="shared" si="61"/>
        <v>38.924379735551923</v>
      </c>
      <c r="AJ155" s="32">
        <f t="shared" si="62"/>
        <v>11.291041450007429</v>
      </c>
      <c r="AK155" s="32">
        <f t="shared" si="63"/>
        <v>7.2797504085574207</v>
      </c>
      <c r="AL155" s="32">
        <f t="shared" si="64"/>
        <v>42.638538107264893</v>
      </c>
      <c r="AM155" s="32">
        <f t="shared" si="65"/>
        <v>11.588174119744465</v>
      </c>
      <c r="AN155" s="32">
        <f t="shared" si="66"/>
        <v>5.199821720398158</v>
      </c>
      <c r="AO155" s="32">
        <f t="shared" si="67"/>
        <v>48.729757836874164</v>
      </c>
      <c r="AP155" s="32">
        <f t="shared" si="68"/>
        <v>3.1198930322388945</v>
      </c>
      <c r="AQ155" s="32">
        <f t="shared" si="69"/>
        <v>76.511662457287173</v>
      </c>
      <c r="AR155" s="32">
        <f t="shared" si="70"/>
        <v>8.3197147526370525</v>
      </c>
      <c r="AS155" s="32">
        <f t="shared" si="71"/>
        <v>57.346605259248257</v>
      </c>
      <c r="AT155" s="32">
        <f t="shared" si="72"/>
        <v>14.708067151983361</v>
      </c>
      <c r="AU155" s="32">
        <f t="shared" si="73"/>
        <v>91.516862279007569</v>
      </c>
      <c r="AV155" s="32">
        <f t="shared" si="74"/>
        <v>2.8227603625018571</v>
      </c>
      <c r="AW155" s="32">
        <f t="shared" si="75"/>
        <v>232.80344673896894</v>
      </c>
      <c r="AX155" s="32">
        <f t="shared" si="76"/>
        <v>5.199821720398158</v>
      </c>
      <c r="AY155" s="32">
        <f t="shared" si="77"/>
        <v>0.59426533947407523</v>
      </c>
      <c r="BA155" s="34" t="s">
        <v>294</v>
      </c>
      <c r="BB155" s="32">
        <f t="shared" si="78"/>
        <v>48.073394495412842</v>
      </c>
      <c r="BC155" s="32">
        <f t="shared" si="79"/>
        <v>9.1434969210673636</v>
      </c>
      <c r="BD155" s="32">
        <f t="shared" si="80"/>
        <v>10.44971076693413</v>
      </c>
      <c r="BE155" s="32">
        <f t="shared" si="81"/>
        <v>72.0283635006531</v>
      </c>
      <c r="BF155" s="32">
        <f t="shared" si="82"/>
        <v>110.79136690647482</v>
      </c>
      <c r="BG155" s="32">
        <f t="shared" si="83"/>
        <v>3.5454375816383652</v>
      </c>
    </row>
    <row r="156" spans="1:59" x14ac:dyDescent="0.2">
      <c r="A156" s="34" t="s">
        <v>295</v>
      </c>
      <c r="B156" s="31">
        <v>3917</v>
      </c>
      <c r="C156" s="31">
        <v>3210</v>
      </c>
      <c r="D156" s="31">
        <v>3154</v>
      </c>
      <c r="E156" s="31">
        <v>3094</v>
      </c>
      <c r="F156" s="31">
        <v>141</v>
      </c>
      <c r="G156" s="31">
        <v>31</v>
      </c>
      <c r="H156" s="31">
        <v>17</v>
      </c>
      <c r="I156" s="31">
        <v>56</v>
      </c>
      <c r="J156" s="31">
        <v>521</v>
      </c>
      <c r="K156" s="31">
        <v>134</v>
      </c>
      <c r="L156" s="31">
        <v>66</v>
      </c>
      <c r="M156" s="31">
        <v>30</v>
      </c>
      <c r="N156" s="31">
        <v>155</v>
      </c>
      <c r="O156" s="31">
        <v>46</v>
      </c>
      <c r="P156" s="31">
        <v>18</v>
      </c>
      <c r="Q156" s="31">
        <v>200</v>
      </c>
      <c r="R156" s="31">
        <v>19</v>
      </c>
      <c r="S156" s="31">
        <v>257</v>
      </c>
      <c r="T156" s="31">
        <v>789</v>
      </c>
      <c r="U156" s="31">
        <v>173</v>
      </c>
      <c r="V156" s="31">
        <v>50</v>
      </c>
      <c r="W156" s="31">
        <v>411</v>
      </c>
      <c r="X156" s="31">
        <v>18</v>
      </c>
      <c r="Y156" s="31">
        <v>865</v>
      </c>
      <c r="Z156" s="31">
        <v>14</v>
      </c>
      <c r="AA156" s="31">
        <v>1</v>
      </c>
      <c r="AC156" s="34" t="s">
        <v>295</v>
      </c>
      <c r="AD156" s="32">
        <f t="shared" si="56"/>
        <v>35.996936430942043</v>
      </c>
      <c r="AE156" s="32">
        <f t="shared" si="57"/>
        <v>7.9142200663773306</v>
      </c>
      <c r="AF156" s="32">
        <f t="shared" si="58"/>
        <v>4.3400561654327294</v>
      </c>
      <c r="AG156" s="32">
        <f t="shared" si="59"/>
        <v>14.296655603778403</v>
      </c>
      <c r="AH156" s="32">
        <f t="shared" si="60"/>
        <v>133.00995659943834</v>
      </c>
      <c r="AI156" s="32">
        <f t="shared" si="61"/>
        <v>34.209854480469744</v>
      </c>
      <c r="AJ156" s="32">
        <f t="shared" si="62"/>
        <v>16.849629818738833</v>
      </c>
      <c r="AK156" s="32">
        <f t="shared" si="63"/>
        <v>7.6589226448812866</v>
      </c>
      <c r="AL156" s="32">
        <f t="shared" si="64"/>
        <v>39.571100331886647</v>
      </c>
      <c r="AM156" s="32">
        <f t="shared" si="65"/>
        <v>11.743681388817974</v>
      </c>
      <c r="AN156" s="32">
        <f t="shared" si="66"/>
        <v>4.5953535869287716</v>
      </c>
      <c r="AO156" s="32">
        <f t="shared" si="67"/>
        <v>51.059484299208577</v>
      </c>
      <c r="AP156" s="32">
        <f t="shared" si="68"/>
        <v>4.8506510084248147</v>
      </c>
      <c r="AQ156" s="32">
        <f t="shared" si="69"/>
        <v>65.61143732448302</v>
      </c>
      <c r="AR156" s="32">
        <f t="shared" si="70"/>
        <v>201.42966556037783</v>
      </c>
      <c r="AS156" s="32">
        <f t="shared" si="71"/>
        <v>44.166453918815421</v>
      </c>
      <c r="AT156" s="32">
        <f t="shared" si="72"/>
        <v>12.764871074802144</v>
      </c>
      <c r="AU156" s="32">
        <f t="shared" si="73"/>
        <v>104.92724023487362</v>
      </c>
      <c r="AV156" s="32">
        <f t="shared" si="74"/>
        <v>4.5953535869287716</v>
      </c>
      <c r="AW156" s="32">
        <f t="shared" si="75"/>
        <v>220.8322695940771</v>
      </c>
      <c r="AX156" s="32">
        <f t="shared" si="76"/>
        <v>3.5741639009446007</v>
      </c>
      <c r="AY156" s="32">
        <f t="shared" si="77"/>
        <v>0.2552974214960429</v>
      </c>
      <c r="BA156" s="34" t="s">
        <v>295</v>
      </c>
      <c r="BB156" s="32">
        <f t="shared" si="78"/>
        <v>42.485732403297398</v>
      </c>
      <c r="BC156" s="32">
        <f t="shared" si="79"/>
        <v>9.6961861667744031</v>
      </c>
      <c r="BD156" s="32">
        <f t="shared" si="80"/>
        <v>255.00969618616676</v>
      </c>
      <c r="BE156" s="32">
        <f t="shared" si="81"/>
        <v>55.914673561732386</v>
      </c>
      <c r="BF156" s="32">
        <f t="shared" si="82"/>
        <v>128.03738317757009</v>
      </c>
      <c r="BG156" s="32">
        <f t="shared" si="83"/>
        <v>5.817711700064641</v>
      </c>
    </row>
    <row r="157" spans="1:59" x14ac:dyDescent="0.2">
      <c r="A157" s="34" t="s">
        <v>296</v>
      </c>
      <c r="B157" s="31">
        <v>2435</v>
      </c>
      <c r="C157" s="31">
        <v>2049</v>
      </c>
      <c r="D157" s="31">
        <v>2017</v>
      </c>
      <c r="E157" s="31">
        <v>1991</v>
      </c>
      <c r="F157" s="31">
        <v>117</v>
      </c>
      <c r="G157" s="31">
        <v>12</v>
      </c>
      <c r="H157" s="31">
        <v>5</v>
      </c>
      <c r="I157" s="31">
        <v>25</v>
      </c>
      <c r="J157" s="31">
        <v>342</v>
      </c>
      <c r="K157" s="31">
        <v>129</v>
      </c>
      <c r="L157" s="31">
        <v>44</v>
      </c>
      <c r="M157" s="31">
        <v>10</v>
      </c>
      <c r="N157" s="31">
        <v>85</v>
      </c>
      <c r="O157" s="31">
        <v>40</v>
      </c>
      <c r="P157" s="31">
        <v>28</v>
      </c>
      <c r="Q157" s="31">
        <v>176</v>
      </c>
      <c r="R157" s="31">
        <v>19</v>
      </c>
      <c r="S157" s="31">
        <v>217</v>
      </c>
      <c r="T157" s="31">
        <v>176</v>
      </c>
      <c r="U157" s="31">
        <v>127</v>
      </c>
      <c r="V157" s="31">
        <v>31</v>
      </c>
      <c r="W157" s="31">
        <v>350</v>
      </c>
      <c r="X157" s="31">
        <v>2</v>
      </c>
      <c r="Y157" s="31">
        <v>639</v>
      </c>
      <c r="Z157" s="31">
        <v>14</v>
      </c>
      <c r="AA157" s="31">
        <v>1</v>
      </c>
      <c r="AC157" s="34" t="s">
        <v>296</v>
      </c>
      <c r="AD157" s="32">
        <f t="shared" si="56"/>
        <v>48.049281314168375</v>
      </c>
      <c r="AE157" s="32">
        <f t="shared" si="57"/>
        <v>4.9281314168377826</v>
      </c>
      <c r="AF157" s="32">
        <f t="shared" si="58"/>
        <v>2.0533880903490762</v>
      </c>
      <c r="AG157" s="32">
        <f t="shared" si="59"/>
        <v>10.266940451745379</v>
      </c>
      <c r="AH157" s="32">
        <f t="shared" si="60"/>
        <v>140.4517453798768</v>
      </c>
      <c r="AI157" s="32">
        <f t="shared" si="61"/>
        <v>52.977412731006162</v>
      </c>
      <c r="AJ157" s="32">
        <f t="shared" si="62"/>
        <v>18.069815195071868</v>
      </c>
      <c r="AK157" s="32">
        <f t="shared" si="63"/>
        <v>4.1067761806981524</v>
      </c>
      <c r="AL157" s="32">
        <f t="shared" si="64"/>
        <v>34.907597535934286</v>
      </c>
      <c r="AM157" s="32">
        <f t="shared" si="65"/>
        <v>16.42710472279261</v>
      </c>
      <c r="AN157" s="32">
        <f t="shared" si="66"/>
        <v>11.498973305954825</v>
      </c>
      <c r="AO157" s="32">
        <f t="shared" si="67"/>
        <v>72.279260780287473</v>
      </c>
      <c r="AP157" s="32">
        <f t="shared" si="68"/>
        <v>7.8028747433264884</v>
      </c>
      <c r="AQ157" s="32">
        <f t="shared" si="69"/>
        <v>89.117043121149905</v>
      </c>
      <c r="AR157" s="32">
        <f t="shared" si="70"/>
        <v>72.279260780287473</v>
      </c>
      <c r="AS157" s="32">
        <f t="shared" si="71"/>
        <v>52.156057494866531</v>
      </c>
      <c r="AT157" s="32">
        <f t="shared" si="72"/>
        <v>12.73100616016427</v>
      </c>
      <c r="AU157" s="32">
        <f t="shared" si="73"/>
        <v>143.73716632443532</v>
      </c>
      <c r="AV157" s="32">
        <f t="shared" si="74"/>
        <v>0.82135523613963035</v>
      </c>
      <c r="AW157" s="32">
        <f t="shared" si="75"/>
        <v>262.42299794661187</v>
      </c>
      <c r="AX157" s="32">
        <f t="shared" si="76"/>
        <v>5.7494866529774127</v>
      </c>
      <c r="AY157" s="32">
        <f t="shared" si="77"/>
        <v>0.41067761806981518</v>
      </c>
      <c r="BA157" s="34" t="s">
        <v>296</v>
      </c>
      <c r="BB157" s="32">
        <f t="shared" si="78"/>
        <v>63.95637084779375</v>
      </c>
      <c r="BC157" s="32">
        <f t="shared" si="79"/>
        <v>5.022601707684581</v>
      </c>
      <c r="BD157" s="32">
        <f t="shared" si="80"/>
        <v>88.39779005524862</v>
      </c>
      <c r="BE157" s="32">
        <f t="shared" si="81"/>
        <v>63.787041687594176</v>
      </c>
      <c r="BF157" s="32">
        <f t="shared" si="82"/>
        <v>170.81503172279162</v>
      </c>
      <c r="BG157" s="32">
        <f t="shared" si="83"/>
        <v>1.0045203415369162</v>
      </c>
    </row>
    <row r="158" spans="1:59" x14ac:dyDescent="0.2">
      <c r="A158" s="33" t="s">
        <v>297</v>
      </c>
      <c r="B158" s="31">
        <v>3800</v>
      </c>
      <c r="C158" s="31">
        <v>2961</v>
      </c>
      <c r="D158" s="31">
        <v>2910</v>
      </c>
      <c r="E158" s="31">
        <v>2865</v>
      </c>
      <c r="F158" s="31">
        <v>160</v>
      </c>
      <c r="G158" s="31">
        <v>16</v>
      </c>
      <c r="H158" s="31">
        <v>9</v>
      </c>
      <c r="I158" s="31">
        <v>51</v>
      </c>
      <c r="J158" s="31">
        <v>380</v>
      </c>
      <c r="K158" s="31">
        <v>122</v>
      </c>
      <c r="L158" s="31">
        <v>34</v>
      </c>
      <c r="M158" s="31">
        <v>18</v>
      </c>
      <c r="N158" s="31">
        <v>121</v>
      </c>
      <c r="O158" s="31">
        <v>44</v>
      </c>
      <c r="P158" s="31">
        <v>26</v>
      </c>
      <c r="Q158" s="31">
        <v>170</v>
      </c>
      <c r="R158" s="31">
        <v>11</v>
      </c>
      <c r="S158" s="31">
        <v>255</v>
      </c>
      <c r="T158" s="31">
        <v>163</v>
      </c>
      <c r="U158" s="31">
        <v>70</v>
      </c>
      <c r="V158" s="31">
        <v>44</v>
      </c>
      <c r="W158" s="31">
        <v>209</v>
      </c>
      <c r="X158" s="31">
        <v>5</v>
      </c>
      <c r="Y158" s="31">
        <v>731</v>
      </c>
      <c r="Z158" s="31">
        <v>14</v>
      </c>
      <c r="AA158" s="31">
        <v>1</v>
      </c>
      <c r="AC158" s="33" t="s">
        <v>297</v>
      </c>
      <c r="AD158" s="32">
        <f t="shared" si="56"/>
        <v>42.105263157894733</v>
      </c>
      <c r="AE158" s="32">
        <f t="shared" si="57"/>
        <v>4.2105263157894735</v>
      </c>
      <c r="AF158" s="32">
        <f t="shared" si="58"/>
        <v>2.3684210526315792</v>
      </c>
      <c r="AG158" s="32">
        <f t="shared" si="59"/>
        <v>13.421052631578949</v>
      </c>
      <c r="AH158" s="32">
        <f t="shared" si="60"/>
        <v>100</v>
      </c>
      <c r="AI158" s="32">
        <f t="shared" si="61"/>
        <v>32.105263157894733</v>
      </c>
      <c r="AJ158" s="32">
        <f t="shared" si="62"/>
        <v>8.9473684210526301</v>
      </c>
      <c r="AK158" s="32">
        <f t="shared" si="63"/>
        <v>4.7368421052631584</v>
      </c>
      <c r="AL158" s="32">
        <f t="shared" si="64"/>
        <v>31.842105263157894</v>
      </c>
      <c r="AM158" s="32">
        <f t="shared" si="65"/>
        <v>11.578947368421053</v>
      </c>
      <c r="AN158" s="32">
        <f t="shared" si="66"/>
        <v>6.8421052631578947</v>
      </c>
      <c r="AO158" s="32">
        <f t="shared" si="67"/>
        <v>44.736842105263158</v>
      </c>
      <c r="AP158" s="32">
        <f t="shared" si="68"/>
        <v>2.8947368421052633</v>
      </c>
      <c r="AQ158" s="32">
        <f t="shared" si="69"/>
        <v>67.10526315789474</v>
      </c>
      <c r="AR158" s="32">
        <f t="shared" si="70"/>
        <v>42.89473684210526</v>
      </c>
      <c r="AS158" s="32">
        <f t="shared" si="71"/>
        <v>18.421052631578945</v>
      </c>
      <c r="AT158" s="32">
        <f t="shared" si="72"/>
        <v>11.578947368421053</v>
      </c>
      <c r="AU158" s="32">
        <f t="shared" si="73"/>
        <v>55</v>
      </c>
      <c r="AV158" s="32">
        <f t="shared" si="74"/>
        <v>1.3157894736842104</v>
      </c>
      <c r="AW158" s="32">
        <f t="shared" si="75"/>
        <v>192.36842105263159</v>
      </c>
      <c r="AX158" s="32">
        <f t="shared" si="76"/>
        <v>3.6842105263157894</v>
      </c>
      <c r="AY158" s="32">
        <f t="shared" si="77"/>
        <v>0.26315789473684209</v>
      </c>
      <c r="BA158" s="33" t="s">
        <v>297</v>
      </c>
      <c r="BB158" s="32">
        <f t="shared" si="78"/>
        <v>41.924398625429554</v>
      </c>
      <c r="BC158" s="32">
        <f t="shared" si="79"/>
        <v>6.2827225130890056</v>
      </c>
      <c r="BD158" s="32">
        <f t="shared" si="80"/>
        <v>56.893542757417102</v>
      </c>
      <c r="BE158" s="32">
        <f t="shared" si="81"/>
        <v>24.432809773123907</v>
      </c>
      <c r="BF158" s="32">
        <f t="shared" si="82"/>
        <v>70.584262073623776</v>
      </c>
      <c r="BG158" s="32">
        <f t="shared" si="83"/>
        <v>1.7452006980802792</v>
      </c>
    </row>
    <row r="159" spans="1:59" x14ac:dyDescent="0.2">
      <c r="A159" s="33" t="s">
        <v>298</v>
      </c>
      <c r="B159" s="31">
        <v>5304</v>
      </c>
      <c r="C159" s="31">
        <v>3983</v>
      </c>
      <c r="D159" s="31">
        <v>3910</v>
      </c>
      <c r="E159" s="31">
        <v>3834</v>
      </c>
      <c r="F159" s="31">
        <v>151</v>
      </c>
      <c r="G159" s="31">
        <v>21</v>
      </c>
      <c r="H159" s="31">
        <v>9</v>
      </c>
      <c r="I159" s="31">
        <v>83</v>
      </c>
      <c r="J159" s="31">
        <v>543</v>
      </c>
      <c r="K159" s="31">
        <v>173</v>
      </c>
      <c r="L159" s="31">
        <v>87</v>
      </c>
      <c r="M159" s="31">
        <v>39</v>
      </c>
      <c r="N159" s="31">
        <v>214</v>
      </c>
      <c r="O159" s="31">
        <v>43</v>
      </c>
      <c r="P159" s="31">
        <v>42</v>
      </c>
      <c r="Q159" s="31">
        <v>278</v>
      </c>
      <c r="R159" s="31">
        <v>30</v>
      </c>
      <c r="S159" s="31">
        <v>284</v>
      </c>
      <c r="T159" s="31">
        <v>325</v>
      </c>
      <c r="U159" s="31">
        <v>116</v>
      </c>
      <c r="V159" s="31">
        <v>57</v>
      </c>
      <c r="W159" s="31">
        <v>406</v>
      </c>
      <c r="X159" s="31">
        <v>11</v>
      </c>
      <c r="Y159" s="31">
        <v>973</v>
      </c>
      <c r="Z159" s="31">
        <v>27</v>
      </c>
      <c r="AA159" s="31">
        <v>0</v>
      </c>
      <c r="AC159" s="33" t="s">
        <v>298</v>
      </c>
      <c r="AD159" s="32">
        <f t="shared" si="56"/>
        <v>28.469079939668173</v>
      </c>
      <c r="AE159" s="32">
        <f t="shared" si="57"/>
        <v>3.9592760180995472</v>
      </c>
      <c r="AF159" s="32">
        <f t="shared" si="58"/>
        <v>1.6968325791855203</v>
      </c>
      <c r="AG159" s="32">
        <f t="shared" si="59"/>
        <v>15.648567119155354</v>
      </c>
      <c r="AH159" s="32">
        <f t="shared" si="60"/>
        <v>102.37556561085972</v>
      </c>
      <c r="AI159" s="32">
        <f t="shared" si="61"/>
        <v>32.616892911010559</v>
      </c>
      <c r="AJ159" s="32">
        <f t="shared" si="62"/>
        <v>16.402714932126699</v>
      </c>
      <c r="AK159" s="32">
        <f t="shared" si="63"/>
        <v>7.3529411764705879</v>
      </c>
      <c r="AL159" s="32">
        <f t="shared" si="64"/>
        <v>40.346907993966823</v>
      </c>
      <c r="AM159" s="32">
        <f t="shared" si="65"/>
        <v>8.107088989441932</v>
      </c>
      <c r="AN159" s="32">
        <f t="shared" si="66"/>
        <v>7.9185520361990944</v>
      </c>
      <c r="AO159" s="32">
        <f t="shared" si="67"/>
        <v>52.413273001508294</v>
      </c>
      <c r="AP159" s="32">
        <f t="shared" si="68"/>
        <v>5.6561085972850673</v>
      </c>
      <c r="AQ159" s="32">
        <f t="shared" si="69"/>
        <v>53.544494720965304</v>
      </c>
      <c r="AR159" s="32">
        <f t="shared" si="70"/>
        <v>61.274509803921568</v>
      </c>
      <c r="AS159" s="32">
        <f t="shared" si="71"/>
        <v>21.870286576168926</v>
      </c>
      <c r="AT159" s="32">
        <f t="shared" si="72"/>
        <v>10.746606334841628</v>
      </c>
      <c r="AU159" s="32">
        <f t="shared" si="73"/>
        <v>76.546003016591257</v>
      </c>
      <c r="AV159" s="32">
        <f t="shared" si="74"/>
        <v>2.0739064856711917</v>
      </c>
      <c r="AW159" s="32">
        <f t="shared" si="75"/>
        <v>183.44645550527903</v>
      </c>
      <c r="AX159" s="32">
        <f t="shared" si="76"/>
        <v>5.0904977375565617</v>
      </c>
      <c r="AY159" s="32">
        <f t="shared" si="77"/>
        <v>0</v>
      </c>
      <c r="BA159" s="33" t="s">
        <v>298</v>
      </c>
      <c r="BB159" s="32">
        <f t="shared" si="78"/>
        <v>44.245524296675192</v>
      </c>
      <c r="BC159" s="32">
        <f t="shared" si="79"/>
        <v>10.172143974960875</v>
      </c>
      <c r="BD159" s="32">
        <f t="shared" si="80"/>
        <v>84.767866458007305</v>
      </c>
      <c r="BE159" s="32">
        <f t="shared" si="81"/>
        <v>30.255607720396451</v>
      </c>
      <c r="BF159" s="32">
        <f t="shared" si="82"/>
        <v>101.93321616871705</v>
      </c>
      <c r="BG159" s="32">
        <f t="shared" si="83"/>
        <v>2.8690662493479393</v>
      </c>
    </row>
    <row r="160" spans="1:59" x14ac:dyDescent="0.2">
      <c r="A160" s="33" t="s">
        <v>299</v>
      </c>
      <c r="B160" s="31">
        <v>3152</v>
      </c>
      <c r="C160" s="31">
        <v>2538</v>
      </c>
      <c r="D160" s="31">
        <v>2515</v>
      </c>
      <c r="E160" s="31">
        <v>2487</v>
      </c>
      <c r="F160" s="31">
        <v>145</v>
      </c>
      <c r="G160" s="31">
        <v>28</v>
      </c>
      <c r="H160" s="31">
        <v>11</v>
      </c>
      <c r="I160" s="31">
        <v>67</v>
      </c>
      <c r="J160" s="31">
        <v>391</v>
      </c>
      <c r="K160" s="31">
        <v>145</v>
      </c>
      <c r="L160" s="31">
        <v>75</v>
      </c>
      <c r="M160" s="31">
        <v>41</v>
      </c>
      <c r="N160" s="31">
        <v>136</v>
      </c>
      <c r="O160" s="31">
        <v>33</v>
      </c>
      <c r="P160" s="31">
        <v>32</v>
      </c>
      <c r="Q160" s="31">
        <v>181</v>
      </c>
      <c r="R160" s="31">
        <v>33</v>
      </c>
      <c r="S160" s="31">
        <v>254</v>
      </c>
      <c r="T160" s="31">
        <v>358</v>
      </c>
      <c r="U160" s="31">
        <v>93</v>
      </c>
      <c r="V160" s="31">
        <v>52</v>
      </c>
      <c r="W160" s="31">
        <v>318</v>
      </c>
      <c r="X160" s="31">
        <v>47</v>
      </c>
      <c r="Y160" s="31">
        <v>702</v>
      </c>
      <c r="Z160" s="31">
        <v>12</v>
      </c>
      <c r="AA160" s="31">
        <v>4</v>
      </c>
      <c r="AC160" s="33" t="s">
        <v>299</v>
      </c>
      <c r="AD160" s="32">
        <f t="shared" si="56"/>
        <v>46.002538071065992</v>
      </c>
      <c r="AE160" s="32">
        <f t="shared" si="57"/>
        <v>8.8832487309644677</v>
      </c>
      <c r="AF160" s="32">
        <f t="shared" si="58"/>
        <v>3.4898477157360408</v>
      </c>
      <c r="AG160" s="32">
        <f t="shared" si="59"/>
        <v>21.256345177664976</v>
      </c>
      <c r="AH160" s="32">
        <f t="shared" si="60"/>
        <v>124.04822335025381</v>
      </c>
      <c r="AI160" s="32">
        <f t="shared" si="61"/>
        <v>46.002538071065992</v>
      </c>
      <c r="AJ160" s="32">
        <f t="shared" si="62"/>
        <v>23.794416243654823</v>
      </c>
      <c r="AK160" s="32">
        <f t="shared" si="63"/>
        <v>13.00761421319797</v>
      </c>
      <c r="AL160" s="32">
        <f t="shared" si="64"/>
        <v>43.147208121827411</v>
      </c>
      <c r="AM160" s="32">
        <f t="shared" si="65"/>
        <v>10.469543147208123</v>
      </c>
      <c r="AN160" s="32">
        <f t="shared" si="66"/>
        <v>10.152284263959389</v>
      </c>
      <c r="AO160" s="32">
        <f t="shared" si="67"/>
        <v>57.423857868020306</v>
      </c>
      <c r="AP160" s="32">
        <f t="shared" si="68"/>
        <v>10.469543147208123</v>
      </c>
      <c r="AQ160" s="32">
        <f t="shared" si="69"/>
        <v>80.583756345177676</v>
      </c>
      <c r="AR160" s="32">
        <f t="shared" si="70"/>
        <v>113.57868020304568</v>
      </c>
      <c r="AS160" s="32">
        <f t="shared" si="71"/>
        <v>29.50507614213198</v>
      </c>
      <c r="AT160" s="32">
        <f t="shared" si="72"/>
        <v>16.497461928934012</v>
      </c>
      <c r="AU160" s="32">
        <f t="shared" si="73"/>
        <v>100.88832487309644</v>
      </c>
      <c r="AV160" s="32">
        <f t="shared" si="74"/>
        <v>14.911167512690355</v>
      </c>
      <c r="AW160" s="32">
        <f t="shared" si="75"/>
        <v>222.71573604060913</v>
      </c>
      <c r="AX160" s="32">
        <f t="shared" si="76"/>
        <v>3.8071065989847717</v>
      </c>
      <c r="AY160" s="32">
        <f t="shared" si="77"/>
        <v>1.2690355329949237</v>
      </c>
      <c r="BA160" s="33" t="s">
        <v>299</v>
      </c>
      <c r="BB160" s="32">
        <f t="shared" si="78"/>
        <v>57.654075546719682</v>
      </c>
      <c r="BC160" s="32">
        <f t="shared" si="79"/>
        <v>16.485725774024932</v>
      </c>
      <c r="BD160" s="32">
        <f t="shared" si="80"/>
        <v>143.94853236831523</v>
      </c>
      <c r="BE160" s="32">
        <f t="shared" si="81"/>
        <v>37.394451145958989</v>
      </c>
      <c r="BF160" s="32">
        <f t="shared" si="82"/>
        <v>125.29550827423166</v>
      </c>
      <c r="BG160" s="32">
        <f t="shared" si="83"/>
        <v>18.898271009248088</v>
      </c>
    </row>
    <row r="161" spans="1:59" x14ac:dyDescent="0.2">
      <c r="A161" s="33" t="s">
        <v>300</v>
      </c>
      <c r="B161" s="31">
        <v>4541</v>
      </c>
      <c r="C161" s="31">
        <v>3439</v>
      </c>
      <c r="D161" s="31">
        <v>3377</v>
      </c>
      <c r="E161" s="31">
        <v>3329</v>
      </c>
      <c r="F161" s="31">
        <v>148</v>
      </c>
      <c r="G161" s="31">
        <v>28</v>
      </c>
      <c r="H161" s="31">
        <v>7</v>
      </c>
      <c r="I161" s="31">
        <v>56</v>
      </c>
      <c r="J161" s="31">
        <v>616</v>
      </c>
      <c r="K161" s="31">
        <v>160</v>
      </c>
      <c r="L161" s="31">
        <v>49</v>
      </c>
      <c r="M161" s="31">
        <v>19</v>
      </c>
      <c r="N161" s="31">
        <v>184</v>
      </c>
      <c r="O161" s="31">
        <v>45</v>
      </c>
      <c r="P161" s="31">
        <v>38</v>
      </c>
      <c r="Q161" s="31">
        <v>268</v>
      </c>
      <c r="R161" s="31">
        <v>15</v>
      </c>
      <c r="S161" s="31">
        <v>277</v>
      </c>
      <c r="T161" s="31">
        <v>477</v>
      </c>
      <c r="U161" s="31">
        <v>197</v>
      </c>
      <c r="V161" s="31">
        <v>51</v>
      </c>
      <c r="W161" s="31">
        <v>406</v>
      </c>
      <c r="X161" s="31">
        <v>13</v>
      </c>
      <c r="Y161" s="31">
        <v>993</v>
      </c>
      <c r="Z161" s="31">
        <v>29</v>
      </c>
      <c r="AA161" s="31">
        <v>0</v>
      </c>
      <c r="AC161" s="33" t="s">
        <v>300</v>
      </c>
      <c r="AD161" s="32">
        <f t="shared" si="56"/>
        <v>32.591940101299272</v>
      </c>
      <c r="AE161" s="32">
        <f t="shared" si="57"/>
        <v>6.1660427218674307</v>
      </c>
      <c r="AF161" s="32">
        <f t="shared" si="58"/>
        <v>1.5415106804668577</v>
      </c>
      <c r="AG161" s="32">
        <f t="shared" si="59"/>
        <v>12.332085443734861</v>
      </c>
      <c r="AH161" s="32">
        <f t="shared" si="60"/>
        <v>135.65293988108346</v>
      </c>
      <c r="AI161" s="32">
        <f t="shared" si="61"/>
        <v>35.234529839242462</v>
      </c>
      <c r="AJ161" s="32">
        <f t="shared" si="62"/>
        <v>10.790574763268003</v>
      </c>
      <c r="AK161" s="32">
        <f t="shared" si="63"/>
        <v>4.1841004184100417</v>
      </c>
      <c r="AL161" s="32">
        <f t="shared" si="64"/>
        <v>40.519709315128829</v>
      </c>
      <c r="AM161" s="32">
        <f t="shared" si="65"/>
        <v>9.9097115172869401</v>
      </c>
      <c r="AN161" s="32">
        <f t="shared" si="66"/>
        <v>8.3682008368200833</v>
      </c>
      <c r="AO161" s="32">
        <f t="shared" si="67"/>
        <v>59.017837480731117</v>
      </c>
      <c r="AP161" s="32">
        <f t="shared" si="68"/>
        <v>3.3032371724289806</v>
      </c>
      <c r="AQ161" s="32">
        <f t="shared" si="69"/>
        <v>60.999779784188505</v>
      </c>
      <c r="AR161" s="32">
        <f t="shared" si="70"/>
        <v>105.04294208324158</v>
      </c>
      <c r="AS161" s="32">
        <f t="shared" si="71"/>
        <v>43.382514864567277</v>
      </c>
      <c r="AT161" s="32">
        <f t="shared" si="72"/>
        <v>11.231006386258533</v>
      </c>
      <c r="AU161" s="32">
        <f t="shared" si="73"/>
        <v>89.407619467077737</v>
      </c>
      <c r="AV161" s="32">
        <f t="shared" si="74"/>
        <v>2.8628055494384497</v>
      </c>
      <c r="AW161" s="32">
        <f t="shared" si="75"/>
        <v>218.6743008147985</v>
      </c>
      <c r="AX161" s="32">
        <f t="shared" si="76"/>
        <v>6.386258533362696</v>
      </c>
      <c r="AY161" s="32">
        <f t="shared" si="77"/>
        <v>0</v>
      </c>
      <c r="BA161" s="33" t="s">
        <v>300</v>
      </c>
      <c r="BB161" s="32">
        <f t="shared" si="78"/>
        <v>47.379330766952918</v>
      </c>
      <c r="BC161" s="32">
        <f t="shared" si="79"/>
        <v>5.7074196455392014</v>
      </c>
      <c r="BD161" s="32">
        <f t="shared" si="80"/>
        <v>143.28627215379993</v>
      </c>
      <c r="BE161" s="32">
        <f t="shared" si="81"/>
        <v>59.17693000901172</v>
      </c>
      <c r="BF161" s="32">
        <f t="shared" si="82"/>
        <v>118.05757487641756</v>
      </c>
      <c r="BG161" s="32">
        <f t="shared" si="83"/>
        <v>3.9050765995794534</v>
      </c>
    </row>
    <row r="162" spans="1:59" x14ac:dyDescent="0.2">
      <c r="A162" s="33" t="s">
        <v>301</v>
      </c>
      <c r="B162" s="31">
        <v>3167</v>
      </c>
      <c r="C162" s="31">
        <v>2694</v>
      </c>
      <c r="D162" s="31">
        <v>2670</v>
      </c>
      <c r="E162" s="31">
        <v>2647</v>
      </c>
      <c r="F162" s="31">
        <v>146</v>
      </c>
      <c r="G162" s="31">
        <v>43</v>
      </c>
      <c r="H162" s="31">
        <v>16</v>
      </c>
      <c r="I162" s="31">
        <v>57</v>
      </c>
      <c r="J162" s="31">
        <v>550</v>
      </c>
      <c r="K162" s="31">
        <v>162</v>
      </c>
      <c r="L162" s="31">
        <v>91</v>
      </c>
      <c r="M162" s="31">
        <v>29</v>
      </c>
      <c r="N162" s="31">
        <v>130</v>
      </c>
      <c r="O162" s="31">
        <v>46</v>
      </c>
      <c r="P162" s="31">
        <v>84</v>
      </c>
      <c r="Q162" s="31">
        <v>159</v>
      </c>
      <c r="R162" s="31">
        <v>50</v>
      </c>
      <c r="S162" s="31">
        <v>276</v>
      </c>
      <c r="T162" s="31">
        <v>385</v>
      </c>
      <c r="U162" s="31">
        <v>167</v>
      </c>
      <c r="V162" s="31">
        <v>37</v>
      </c>
      <c r="W162" s="31">
        <v>414</v>
      </c>
      <c r="X162" s="31">
        <v>15</v>
      </c>
      <c r="Y162" s="31">
        <v>874</v>
      </c>
      <c r="Z162" s="31">
        <v>17</v>
      </c>
      <c r="AA162" s="31">
        <v>5</v>
      </c>
      <c r="AC162" s="33" t="s">
        <v>301</v>
      </c>
      <c r="AD162" s="32">
        <f t="shared" si="56"/>
        <v>46.100410483107041</v>
      </c>
      <c r="AE162" s="32">
        <f t="shared" si="57"/>
        <v>13.577518155983581</v>
      </c>
      <c r="AF162" s="32">
        <f t="shared" si="58"/>
        <v>5.0520997789706348</v>
      </c>
      <c r="AG162" s="32">
        <f t="shared" si="59"/>
        <v>17.998105462582885</v>
      </c>
      <c r="AH162" s="32">
        <f t="shared" si="60"/>
        <v>173.66592990211558</v>
      </c>
      <c r="AI162" s="32">
        <f t="shared" si="61"/>
        <v>51.152510262077676</v>
      </c>
      <c r="AJ162" s="32">
        <f t="shared" si="62"/>
        <v>28.733817492895483</v>
      </c>
      <c r="AK162" s="32">
        <f t="shared" si="63"/>
        <v>9.1569308493842758</v>
      </c>
      <c r="AL162" s="32">
        <f t="shared" si="64"/>
        <v>41.048310704136405</v>
      </c>
      <c r="AM162" s="32">
        <f t="shared" si="65"/>
        <v>14.524786864540575</v>
      </c>
      <c r="AN162" s="32">
        <f t="shared" si="66"/>
        <v>26.523523839595832</v>
      </c>
      <c r="AO162" s="32">
        <f t="shared" si="67"/>
        <v>50.205241553520686</v>
      </c>
      <c r="AP162" s="32">
        <f t="shared" si="68"/>
        <v>15.787811809283234</v>
      </c>
      <c r="AQ162" s="32">
        <f t="shared" si="69"/>
        <v>87.148721187243439</v>
      </c>
      <c r="AR162" s="32">
        <f t="shared" si="70"/>
        <v>121.56615093148089</v>
      </c>
      <c r="AS162" s="32">
        <f t="shared" si="71"/>
        <v>52.731291443006</v>
      </c>
      <c r="AT162" s="32">
        <f t="shared" si="72"/>
        <v>11.682980738869594</v>
      </c>
      <c r="AU162" s="32">
        <f t="shared" si="73"/>
        <v>130.72308178086516</v>
      </c>
      <c r="AV162" s="32">
        <f t="shared" si="74"/>
        <v>4.7363435427849705</v>
      </c>
      <c r="AW162" s="32">
        <f t="shared" si="75"/>
        <v>275.97095042627092</v>
      </c>
      <c r="AX162" s="32">
        <f t="shared" si="76"/>
        <v>5.3678560151563</v>
      </c>
      <c r="AY162" s="32">
        <f t="shared" si="77"/>
        <v>1.5787811809283234</v>
      </c>
      <c r="BA162" s="33" t="s">
        <v>301</v>
      </c>
      <c r="BB162" s="32">
        <f t="shared" si="78"/>
        <v>60.674157303370784</v>
      </c>
      <c r="BC162" s="32">
        <f t="shared" si="79"/>
        <v>10.95579901775595</v>
      </c>
      <c r="BD162" s="32">
        <f t="shared" si="80"/>
        <v>145.44767661503587</v>
      </c>
      <c r="BE162" s="32">
        <f t="shared" si="81"/>
        <v>63.090290895353228</v>
      </c>
      <c r="BF162" s="32">
        <f t="shared" si="82"/>
        <v>153.67483296213808</v>
      </c>
      <c r="BG162" s="32">
        <f t="shared" si="83"/>
        <v>5.6667925953910085</v>
      </c>
    </row>
    <row r="163" spans="1:59" x14ac:dyDescent="0.2">
      <c r="A163" s="33" t="s">
        <v>302</v>
      </c>
      <c r="B163" s="31">
        <v>4603</v>
      </c>
      <c r="C163" s="31">
        <v>3575</v>
      </c>
      <c r="D163" s="31">
        <v>3487</v>
      </c>
      <c r="E163" s="31">
        <v>3420</v>
      </c>
      <c r="F163" s="31">
        <v>181</v>
      </c>
      <c r="G163" s="31">
        <v>38</v>
      </c>
      <c r="H163" s="31">
        <v>13</v>
      </c>
      <c r="I163" s="31">
        <v>100</v>
      </c>
      <c r="J163" s="31">
        <v>602</v>
      </c>
      <c r="K163" s="31">
        <v>162</v>
      </c>
      <c r="L163" s="31">
        <v>88</v>
      </c>
      <c r="M163" s="31">
        <v>53</v>
      </c>
      <c r="N163" s="31">
        <v>191</v>
      </c>
      <c r="O163" s="31">
        <v>70</v>
      </c>
      <c r="P163" s="31">
        <v>45</v>
      </c>
      <c r="Q163" s="31">
        <v>432</v>
      </c>
      <c r="R163" s="31">
        <v>38</v>
      </c>
      <c r="S163" s="31">
        <v>300</v>
      </c>
      <c r="T163" s="31">
        <v>550</v>
      </c>
      <c r="U163" s="31">
        <v>180</v>
      </c>
      <c r="V163" s="31">
        <v>64</v>
      </c>
      <c r="W163" s="31">
        <v>424</v>
      </c>
      <c r="X163" s="31">
        <v>26</v>
      </c>
      <c r="Y163" s="31">
        <v>1189</v>
      </c>
      <c r="Z163" s="31">
        <v>31</v>
      </c>
      <c r="AA163" s="31">
        <v>4</v>
      </c>
      <c r="AC163" s="33" t="s">
        <v>302</v>
      </c>
      <c r="AD163" s="32">
        <f t="shared" si="56"/>
        <v>39.322181186182924</v>
      </c>
      <c r="AE163" s="32">
        <f t="shared" si="57"/>
        <v>8.2554855529002822</v>
      </c>
      <c r="AF163" s="32">
        <f t="shared" si="58"/>
        <v>2.8242450575711491</v>
      </c>
      <c r="AG163" s="32">
        <f t="shared" si="59"/>
        <v>21.724961981316532</v>
      </c>
      <c r="AH163" s="32">
        <f t="shared" si="60"/>
        <v>130.78427112752553</v>
      </c>
      <c r="AI163" s="32">
        <f t="shared" si="61"/>
        <v>35.194438409732783</v>
      </c>
      <c r="AJ163" s="32">
        <f t="shared" si="62"/>
        <v>19.117966543558548</v>
      </c>
      <c r="AK163" s="32">
        <f t="shared" si="63"/>
        <v>11.514229850097761</v>
      </c>
      <c r="AL163" s="32">
        <f t="shared" si="64"/>
        <v>41.494677384314578</v>
      </c>
      <c r="AM163" s="32">
        <f t="shared" si="65"/>
        <v>15.207473386921572</v>
      </c>
      <c r="AN163" s="32">
        <f t="shared" si="66"/>
        <v>9.7762328915924392</v>
      </c>
      <c r="AO163" s="32">
        <f t="shared" si="67"/>
        <v>93.851835759287425</v>
      </c>
      <c r="AP163" s="32">
        <f t="shared" si="68"/>
        <v>8.2554855529002822</v>
      </c>
      <c r="AQ163" s="32">
        <f t="shared" si="69"/>
        <v>65.174885943949604</v>
      </c>
      <c r="AR163" s="32">
        <f t="shared" si="70"/>
        <v>119.48729089724092</v>
      </c>
      <c r="AS163" s="32">
        <f t="shared" si="71"/>
        <v>39.104931566369757</v>
      </c>
      <c r="AT163" s="32">
        <f t="shared" si="72"/>
        <v>13.90397566804258</v>
      </c>
      <c r="AU163" s="32">
        <f t="shared" si="73"/>
        <v>92.113838800782091</v>
      </c>
      <c r="AV163" s="32">
        <f t="shared" si="74"/>
        <v>5.6484901151422982</v>
      </c>
      <c r="AW163" s="32">
        <f t="shared" si="75"/>
        <v>258.30979795785356</v>
      </c>
      <c r="AX163" s="32">
        <f t="shared" si="76"/>
        <v>6.7347382142081251</v>
      </c>
      <c r="AY163" s="32">
        <f t="shared" si="77"/>
        <v>0.86899847925266127</v>
      </c>
      <c r="BA163" s="33" t="s">
        <v>302</v>
      </c>
      <c r="BB163" s="32">
        <f t="shared" si="78"/>
        <v>46.458273587611124</v>
      </c>
      <c r="BC163" s="32">
        <f t="shared" si="79"/>
        <v>15.497076023391813</v>
      </c>
      <c r="BD163" s="32">
        <f t="shared" si="80"/>
        <v>160.81871345029239</v>
      </c>
      <c r="BE163" s="32">
        <f t="shared" si="81"/>
        <v>52.631578947368418</v>
      </c>
      <c r="BF163" s="32">
        <f t="shared" si="82"/>
        <v>118.60139860139861</v>
      </c>
      <c r="BG163" s="32">
        <f t="shared" si="83"/>
        <v>7.60233918128655</v>
      </c>
    </row>
    <row r="164" spans="1:59" x14ac:dyDescent="0.2">
      <c r="A164" s="33" t="s">
        <v>303</v>
      </c>
      <c r="B164" s="31">
        <v>3714</v>
      </c>
      <c r="C164" s="31">
        <v>2922</v>
      </c>
      <c r="D164" s="31">
        <v>2878</v>
      </c>
      <c r="E164" s="31">
        <v>2829</v>
      </c>
      <c r="F164" s="31">
        <v>160</v>
      </c>
      <c r="G164" s="31">
        <v>27</v>
      </c>
      <c r="H164" s="31">
        <v>18</v>
      </c>
      <c r="I164" s="31">
        <v>61</v>
      </c>
      <c r="J164" s="31">
        <v>453</v>
      </c>
      <c r="K164" s="31">
        <v>152</v>
      </c>
      <c r="L164" s="31">
        <v>65</v>
      </c>
      <c r="M164" s="31">
        <v>28</v>
      </c>
      <c r="N164" s="31">
        <v>203</v>
      </c>
      <c r="O164" s="31">
        <v>74</v>
      </c>
      <c r="P164" s="31">
        <v>23</v>
      </c>
      <c r="Q164" s="31">
        <v>270</v>
      </c>
      <c r="R164" s="31">
        <v>21</v>
      </c>
      <c r="S164" s="31">
        <v>282</v>
      </c>
      <c r="T164" s="31">
        <v>595</v>
      </c>
      <c r="U164" s="31">
        <v>162</v>
      </c>
      <c r="V164" s="31">
        <v>61</v>
      </c>
      <c r="W164" s="31">
        <v>408</v>
      </c>
      <c r="X164" s="31">
        <v>35</v>
      </c>
      <c r="Y164" s="31">
        <v>875</v>
      </c>
      <c r="Z164" s="31">
        <v>22</v>
      </c>
      <c r="AA164" s="31">
        <v>3</v>
      </c>
      <c r="AC164" s="33" t="s">
        <v>303</v>
      </c>
      <c r="AD164" s="32">
        <f t="shared" si="56"/>
        <v>43.080236941303177</v>
      </c>
      <c r="AE164" s="32">
        <f t="shared" si="57"/>
        <v>7.2697899838449116</v>
      </c>
      <c r="AF164" s="32">
        <f t="shared" si="58"/>
        <v>4.8465266558966071</v>
      </c>
      <c r="AG164" s="32">
        <f t="shared" si="59"/>
        <v>16.424340333871836</v>
      </c>
      <c r="AH164" s="32">
        <f t="shared" si="60"/>
        <v>121.97092084006462</v>
      </c>
      <c r="AI164" s="32">
        <f t="shared" si="61"/>
        <v>40.926225094238013</v>
      </c>
      <c r="AJ164" s="32">
        <f t="shared" si="62"/>
        <v>17.501346257404414</v>
      </c>
      <c r="AK164" s="32">
        <f t="shared" si="63"/>
        <v>7.5390414647280561</v>
      </c>
      <c r="AL164" s="32">
        <f t="shared" si="64"/>
        <v>54.658050619278406</v>
      </c>
      <c r="AM164" s="32">
        <f t="shared" si="65"/>
        <v>19.924609585352719</v>
      </c>
      <c r="AN164" s="32">
        <f t="shared" si="66"/>
        <v>6.1927840603123316</v>
      </c>
      <c r="AO164" s="32">
        <f t="shared" si="67"/>
        <v>72.697899838449118</v>
      </c>
      <c r="AP164" s="32">
        <f t="shared" si="68"/>
        <v>5.6542810985460417</v>
      </c>
      <c r="AQ164" s="32">
        <f t="shared" si="69"/>
        <v>75.928917609046849</v>
      </c>
      <c r="AR164" s="32">
        <f t="shared" si="70"/>
        <v>160.2046311254712</v>
      </c>
      <c r="AS164" s="32">
        <f t="shared" si="71"/>
        <v>43.618739903069468</v>
      </c>
      <c r="AT164" s="32">
        <f t="shared" si="72"/>
        <v>16.424340333871836</v>
      </c>
      <c r="AU164" s="32">
        <f t="shared" si="73"/>
        <v>109.8546042003231</v>
      </c>
      <c r="AV164" s="32">
        <f t="shared" si="74"/>
        <v>9.4238018309100706</v>
      </c>
      <c r="AW164" s="32">
        <f t="shared" si="75"/>
        <v>235.59504577275175</v>
      </c>
      <c r="AX164" s="32">
        <f t="shared" si="76"/>
        <v>5.9235325794291862</v>
      </c>
      <c r="AY164" s="32">
        <f t="shared" si="77"/>
        <v>0.80775444264943463</v>
      </c>
      <c r="BA164" s="33" t="s">
        <v>303</v>
      </c>
      <c r="BB164" s="32">
        <f t="shared" si="78"/>
        <v>52.814454482279359</v>
      </c>
      <c r="BC164" s="32">
        <f t="shared" si="79"/>
        <v>9.8974902792506185</v>
      </c>
      <c r="BD164" s="32">
        <f t="shared" si="80"/>
        <v>210.32166843407566</v>
      </c>
      <c r="BE164" s="32">
        <f t="shared" si="81"/>
        <v>57.264050901378582</v>
      </c>
      <c r="BF164" s="32">
        <f t="shared" si="82"/>
        <v>139.63039014373715</v>
      </c>
      <c r="BG164" s="32">
        <f t="shared" si="83"/>
        <v>12.371862849063273</v>
      </c>
    </row>
    <row r="165" spans="1:59" x14ac:dyDescent="0.2">
      <c r="A165" s="33" t="s">
        <v>304</v>
      </c>
      <c r="B165" s="31">
        <v>2608</v>
      </c>
      <c r="C165" s="31">
        <v>1956</v>
      </c>
      <c r="D165" s="31">
        <v>1928</v>
      </c>
      <c r="E165" s="31">
        <v>1900</v>
      </c>
      <c r="F165" s="31">
        <v>71</v>
      </c>
      <c r="G165" s="31">
        <v>15</v>
      </c>
      <c r="H165" s="31">
        <v>5</v>
      </c>
      <c r="I165" s="31">
        <v>33</v>
      </c>
      <c r="J165" s="31">
        <v>273</v>
      </c>
      <c r="K165" s="31">
        <v>75</v>
      </c>
      <c r="L165" s="31">
        <v>27</v>
      </c>
      <c r="M165" s="31">
        <v>39</v>
      </c>
      <c r="N165" s="31">
        <v>101</v>
      </c>
      <c r="O165" s="31">
        <v>22</v>
      </c>
      <c r="P165" s="31">
        <v>23</v>
      </c>
      <c r="Q165" s="31">
        <v>131</v>
      </c>
      <c r="R165" s="31">
        <v>10</v>
      </c>
      <c r="S165" s="31">
        <v>129</v>
      </c>
      <c r="T165" s="31">
        <v>85</v>
      </c>
      <c r="U165" s="31">
        <v>72</v>
      </c>
      <c r="V165" s="31">
        <v>25</v>
      </c>
      <c r="W165" s="31">
        <v>196</v>
      </c>
      <c r="X165" s="31">
        <v>51</v>
      </c>
      <c r="Y165" s="31">
        <v>479</v>
      </c>
      <c r="Z165" s="31">
        <v>10</v>
      </c>
      <c r="AA165" s="31">
        <v>3</v>
      </c>
      <c r="AC165" s="33" t="s">
        <v>304</v>
      </c>
      <c r="AD165" s="32">
        <f t="shared" si="56"/>
        <v>27.223926380368098</v>
      </c>
      <c r="AE165" s="32">
        <f t="shared" si="57"/>
        <v>5.7515337423312882</v>
      </c>
      <c r="AF165" s="32">
        <f t="shared" si="58"/>
        <v>1.9171779141104295</v>
      </c>
      <c r="AG165" s="32">
        <f t="shared" si="59"/>
        <v>12.653374233128835</v>
      </c>
      <c r="AH165" s="32">
        <f t="shared" si="60"/>
        <v>104.67791411042946</v>
      </c>
      <c r="AI165" s="32">
        <f t="shared" si="61"/>
        <v>28.757668711656443</v>
      </c>
      <c r="AJ165" s="32">
        <f t="shared" si="62"/>
        <v>10.352760736196318</v>
      </c>
      <c r="AK165" s="32">
        <f t="shared" si="63"/>
        <v>14.95398773006135</v>
      </c>
      <c r="AL165" s="32">
        <f t="shared" si="64"/>
        <v>38.726993865030671</v>
      </c>
      <c r="AM165" s="32">
        <f t="shared" si="65"/>
        <v>8.4355828220858893</v>
      </c>
      <c r="AN165" s="32">
        <f t="shared" si="66"/>
        <v>8.8190184049079754</v>
      </c>
      <c r="AO165" s="32">
        <f t="shared" si="67"/>
        <v>50.230061349693251</v>
      </c>
      <c r="AP165" s="32">
        <f t="shared" si="68"/>
        <v>3.834355828220859</v>
      </c>
      <c r="AQ165" s="32">
        <f t="shared" si="69"/>
        <v>49.463190184049076</v>
      </c>
      <c r="AR165" s="32">
        <f t="shared" si="70"/>
        <v>32.592024539877301</v>
      </c>
      <c r="AS165" s="32">
        <f t="shared" si="71"/>
        <v>27.607361963190183</v>
      </c>
      <c r="AT165" s="32">
        <f t="shared" si="72"/>
        <v>9.5858895705521476</v>
      </c>
      <c r="AU165" s="32">
        <f t="shared" si="73"/>
        <v>75.153374233128829</v>
      </c>
      <c r="AV165" s="32">
        <f t="shared" si="74"/>
        <v>19.555214723926383</v>
      </c>
      <c r="AW165" s="32">
        <f t="shared" si="75"/>
        <v>183.66564417177915</v>
      </c>
      <c r="AX165" s="32">
        <f t="shared" si="76"/>
        <v>3.834355828220859</v>
      </c>
      <c r="AY165" s="32">
        <f t="shared" si="77"/>
        <v>1.1503067484662577</v>
      </c>
      <c r="BA165" s="33" t="s">
        <v>304</v>
      </c>
      <c r="BB165" s="32">
        <f t="shared" si="78"/>
        <v>38.900414937759336</v>
      </c>
      <c r="BC165" s="32">
        <f t="shared" si="79"/>
        <v>20.526315789473685</v>
      </c>
      <c r="BD165" s="32">
        <f t="shared" si="80"/>
        <v>44.736842105263158</v>
      </c>
      <c r="BE165" s="32">
        <f t="shared" si="81"/>
        <v>37.894736842105267</v>
      </c>
      <c r="BF165" s="32">
        <f t="shared" si="82"/>
        <v>100.20449897750511</v>
      </c>
      <c r="BG165" s="32">
        <f t="shared" si="83"/>
        <v>26.842105263157897</v>
      </c>
    </row>
    <row r="166" spans="1:59" x14ac:dyDescent="0.2">
      <c r="A166" s="33" t="s">
        <v>305</v>
      </c>
      <c r="B166" s="31">
        <v>10199</v>
      </c>
      <c r="C166" s="31">
        <v>7968</v>
      </c>
      <c r="D166" s="31">
        <v>7829</v>
      </c>
      <c r="E166" s="31">
        <v>7690</v>
      </c>
      <c r="F166" s="31">
        <v>404</v>
      </c>
      <c r="G166" s="31">
        <v>78</v>
      </c>
      <c r="H166" s="31">
        <v>28</v>
      </c>
      <c r="I166" s="31">
        <v>198</v>
      </c>
      <c r="J166" s="31">
        <v>1177</v>
      </c>
      <c r="K166" s="31">
        <v>340</v>
      </c>
      <c r="L166" s="31">
        <v>115</v>
      </c>
      <c r="M166" s="31">
        <v>78</v>
      </c>
      <c r="N166" s="31">
        <v>377</v>
      </c>
      <c r="O166" s="31">
        <v>125</v>
      </c>
      <c r="P166" s="31">
        <v>89</v>
      </c>
      <c r="Q166" s="31">
        <v>506</v>
      </c>
      <c r="R166" s="31">
        <v>73</v>
      </c>
      <c r="S166" s="31">
        <v>659</v>
      </c>
      <c r="T166" s="31">
        <v>1047</v>
      </c>
      <c r="U166" s="31">
        <v>269</v>
      </c>
      <c r="V166" s="31">
        <v>167</v>
      </c>
      <c r="W166" s="31">
        <v>816</v>
      </c>
      <c r="X166" s="31">
        <v>67</v>
      </c>
      <c r="Y166" s="31">
        <v>2142</v>
      </c>
      <c r="Z166" s="31">
        <v>57</v>
      </c>
      <c r="AA166" s="31">
        <v>4</v>
      </c>
      <c r="AC166" s="33" t="s">
        <v>305</v>
      </c>
      <c r="AD166" s="32">
        <f t="shared" si="56"/>
        <v>39.611726639866653</v>
      </c>
      <c r="AE166" s="32">
        <f t="shared" si="57"/>
        <v>7.6478086086871269</v>
      </c>
      <c r="AF166" s="32">
        <f t="shared" si="58"/>
        <v>2.7453671928620453</v>
      </c>
      <c r="AG166" s="32">
        <f t="shared" si="59"/>
        <v>19.413668006667322</v>
      </c>
      <c r="AH166" s="32">
        <f t="shared" si="60"/>
        <v>115.40347092852241</v>
      </c>
      <c r="AI166" s="32">
        <f t="shared" si="61"/>
        <v>33.336601627610548</v>
      </c>
      <c r="AJ166" s="32">
        <f t="shared" si="62"/>
        <v>11.275615256397685</v>
      </c>
      <c r="AK166" s="32">
        <f t="shared" si="63"/>
        <v>7.6478086086871269</v>
      </c>
      <c r="AL166" s="32">
        <f t="shared" si="64"/>
        <v>36.964408275321112</v>
      </c>
      <c r="AM166" s="32">
        <f t="shared" si="65"/>
        <v>12.256103539562703</v>
      </c>
      <c r="AN166" s="32">
        <f t="shared" si="66"/>
        <v>8.7263457201686432</v>
      </c>
      <c r="AO166" s="32">
        <f t="shared" si="67"/>
        <v>49.612707128149815</v>
      </c>
      <c r="AP166" s="32">
        <f t="shared" si="68"/>
        <v>7.1575644671046179</v>
      </c>
      <c r="AQ166" s="32">
        <f t="shared" si="69"/>
        <v>64.614177860574571</v>
      </c>
      <c r="AR166" s="32">
        <f t="shared" si="70"/>
        <v>102.65712324737719</v>
      </c>
      <c r="AS166" s="32">
        <f t="shared" si="71"/>
        <v>26.375134817138935</v>
      </c>
      <c r="AT166" s="32">
        <f t="shared" si="72"/>
        <v>16.37415432885577</v>
      </c>
      <c r="AU166" s="32">
        <f t="shared" si="73"/>
        <v>80.007843906265322</v>
      </c>
      <c r="AV166" s="32">
        <f t="shared" si="74"/>
        <v>6.5692714972056079</v>
      </c>
      <c r="AW166" s="32">
        <f t="shared" si="75"/>
        <v>210.02059025394647</v>
      </c>
      <c r="AX166" s="32">
        <f t="shared" si="76"/>
        <v>5.5887832140405926</v>
      </c>
      <c r="AY166" s="32">
        <f t="shared" si="77"/>
        <v>0.39219531326600648</v>
      </c>
      <c r="BA166" s="33" t="s">
        <v>305</v>
      </c>
      <c r="BB166" s="32">
        <f t="shared" si="78"/>
        <v>43.428279473751431</v>
      </c>
      <c r="BC166" s="32">
        <f t="shared" si="79"/>
        <v>10.143042912873863</v>
      </c>
      <c r="BD166" s="32">
        <f t="shared" si="80"/>
        <v>136.15084525357608</v>
      </c>
      <c r="BE166" s="32">
        <f t="shared" si="81"/>
        <v>34.980494148244475</v>
      </c>
      <c r="BF166" s="32">
        <f t="shared" si="82"/>
        <v>102.40963855421687</v>
      </c>
      <c r="BG166" s="32">
        <f t="shared" si="83"/>
        <v>8.7126137841352396</v>
      </c>
    </row>
    <row r="167" spans="1:59" x14ac:dyDescent="0.2">
      <c r="A167" s="33" t="s">
        <v>306</v>
      </c>
      <c r="B167" s="31">
        <v>7440</v>
      </c>
      <c r="C167" s="31">
        <v>6033</v>
      </c>
      <c r="D167" s="31">
        <v>5956</v>
      </c>
      <c r="E167" s="31">
        <v>5867</v>
      </c>
      <c r="F167" s="31">
        <v>292</v>
      </c>
      <c r="G167" s="31">
        <v>48</v>
      </c>
      <c r="H167" s="31">
        <v>21</v>
      </c>
      <c r="I167" s="31">
        <v>124</v>
      </c>
      <c r="J167" s="31">
        <v>989</v>
      </c>
      <c r="K167" s="31">
        <v>380</v>
      </c>
      <c r="L167" s="31">
        <v>113</v>
      </c>
      <c r="M167" s="31">
        <v>78</v>
      </c>
      <c r="N167" s="31">
        <v>298</v>
      </c>
      <c r="O167" s="31">
        <v>97</v>
      </c>
      <c r="P167" s="31">
        <v>43</v>
      </c>
      <c r="Q167" s="31">
        <v>418</v>
      </c>
      <c r="R167" s="31">
        <v>45</v>
      </c>
      <c r="S167" s="31">
        <v>590</v>
      </c>
      <c r="T167" s="31">
        <v>330</v>
      </c>
      <c r="U167" s="31">
        <v>326</v>
      </c>
      <c r="V167" s="31">
        <v>118</v>
      </c>
      <c r="W167" s="31">
        <v>1037</v>
      </c>
      <c r="X167" s="31">
        <v>32</v>
      </c>
      <c r="Y167" s="31">
        <v>1704</v>
      </c>
      <c r="Z167" s="31">
        <v>19</v>
      </c>
      <c r="AA167" s="31">
        <v>7</v>
      </c>
      <c r="AC167" s="33" t="s">
        <v>306</v>
      </c>
      <c r="AD167" s="32">
        <f t="shared" si="56"/>
        <v>39.247311827956985</v>
      </c>
      <c r="AE167" s="32">
        <f t="shared" si="57"/>
        <v>6.4516129032258061</v>
      </c>
      <c r="AF167" s="32">
        <f t="shared" si="58"/>
        <v>2.82258064516129</v>
      </c>
      <c r="AG167" s="32">
        <f t="shared" si="59"/>
        <v>16.666666666666668</v>
      </c>
      <c r="AH167" s="32">
        <f t="shared" si="60"/>
        <v>132.93010752688173</v>
      </c>
      <c r="AI167" s="32">
        <f t="shared" si="61"/>
        <v>51.075268817204304</v>
      </c>
      <c r="AJ167" s="32">
        <f t="shared" si="62"/>
        <v>15.188172043010752</v>
      </c>
      <c r="AK167" s="32">
        <f t="shared" si="63"/>
        <v>10.483870967741936</v>
      </c>
      <c r="AL167" s="32">
        <f t="shared" si="64"/>
        <v>40.053763440860216</v>
      </c>
      <c r="AM167" s="32">
        <f t="shared" si="65"/>
        <v>13.03763440860215</v>
      </c>
      <c r="AN167" s="32">
        <f t="shared" si="66"/>
        <v>5.779569892473118</v>
      </c>
      <c r="AO167" s="32">
        <f t="shared" si="67"/>
        <v>56.182795698924728</v>
      </c>
      <c r="AP167" s="32">
        <f t="shared" si="68"/>
        <v>6.0483870967741931</v>
      </c>
      <c r="AQ167" s="32">
        <f t="shared" si="69"/>
        <v>79.3010752688172</v>
      </c>
      <c r="AR167" s="32">
        <f t="shared" si="70"/>
        <v>44.354838709677423</v>
      </c>
      <c r="AS167" s="32">
        <f t="shared" si="71"/>
        <v>43.817204301075265</v>
      </c>
      <c r="AT167" s="32">
        <f t="shared" si="72"/>
        <v>15.860215053763442</v>
      </c>
      <c r="AU167" s="32">
        <f t="shared" si="73"/>
        <v>139.38172043010752</v>
      </c>
      <c r="AV167" s="32">
        <f t="shared" si="74"/>
        <v>4.301075268817204</v>
      </c>
      <c r="AW167" s="32">
        <f t="shared" si="75"/>
        <v>229.03225806451613</v>
      </c>
      <c r="AX167" s="32">
        <f t="shared" si="76"/>
        <v>2.553763440860215</v>
      </c>
      <c r="AY167" s="32">
        <f t="shared" si="77"/>
        <v>0.94086021505376349</v>
      </c>
      <c r="BA167" s="33" t="s">
        <v>306</v>
      </c>
      <c r="BB167" s="32">
        <f t="shared" si="78"/>
        <v>63.801208865010075</v>
      </c>
      <c r="BC167" s="32">
        <f t="shared" si="79"/>
        <v>13.29469916482018</v>
      </c>
      <c r="BD167" s="32">
        <f t="shared" si="80"/>
        <v>56.246804158854609</v>
      </c>
      <c r="BE167" s="32">
        <f t="shared" si="81"/>
        <v>55.565024714504858</v>
      </c>
      <c r="BF167" s="32">
        <f t="shared" si="82"/>
        <v>171.88794961047572</v>
      </c>
      <c r="BG167" s="32">
        <f t="shared" si="83"/>
        <v>5.4542355547980224</v>
      </c>
    </row>
    <row r="168" spans="1:59" x14ac:dyDescent="0.2">
      <c r="A168" s="34" t="s">
        <v>307</v>
      </c>
      <c r="B168" s="31">
        <v>8154</v>
      </c>
      <c r="C168" s="31">
        <v>6337</v>
      </c>
      <c r="D168" s="31">
        <v>6221</v>
      </c>
      <c r="E168" s="31">
        <v>6123</v>
      </c>
      <c r="F168" s="31">
        <v>426</v>
      </c>
      <c r="G168" s="31">
        <v>93</v>
      </c>
      <c r="H168" s="31">
        <v>39</v>
      </c>
      <c r="I168" s="31">
        <v>172</v>
      </c>
      <c r="J168" s="31">
        <v>1145</v>
      </c>
      <c r="K168" s="31">
        <v>286</v>
      </c>
      <c r="L168" s="31">
        <v>142</v>
      </c>
      <c r="M168" s="31">
        <v>51</v>
      </c>
      <c r="N168" s="31">
        <v>288</v>
      </c>
      <c r="O168" s="31">
        <v>69</v>
      </c>
      <c r="P168" s="31">
        <v>66</v>
      </c>
      <c r="Q168" s="31">
        <v>466</v>
      </c>
      <c r="R168" s="31">
        <v>37</v>
      </c>
      <c r="S168" s="31">
        <v>633</v>
      </c>
      <c r="T168" s="31">
        <v>144</v>
      </c>
      <c r="U168" s="31">
        <v>243</v>
      </c>
      <c r="V168" s="31">
        <v>114</v>
      </c>
      <c r="W168" s="31">
        <v>747</v>
      </c>
      <c r="X168" s="31">
        <v>17</v>
      </c>
      <c r="Y168" s="31">
        <v>1886</v>
      </c>
      <c r="Z168" s="31">
        <v>46</v>
      </c>
      <c r="AA168" s="31">
        <v>8</v>
      </c>
      <c r="AC168" s="34" t="s">
        <v>307</v>
      </c>
      <c r="AD168" s="32">
        <f t="shared" si="56"/>
        <v>52.244297277409864</v>
      </c>
      <c r="AE168" s="32">
        <f t="shared" si="57"/>
        <v>11.405445180279617</v>
      </c>
      <c r="AF168" s="32">
        <f t="shared" si="58"/>
        <v>4.7829286239882274</v>
      </c>
      <c r="AG168" s="32">
        <f t="shared" si="59"/>
        <v>21.093941623742946</v>
      </c>
      <c r="AH168" s="32">
        <f t="shared" si="60"/>
        <v>140.42187883247487</v>
      </c>
      <c r="AI168" s="32">
        <f t="shared" si="61"/>
        <v>35.074809909246994</v>
      </c>
      <c r="AJ168" s="32">
        <f t="shared" si="62"/>
        <v>17.414765759136621</v>
      </c>
      <c r="AK168" s="32">
        <f t="shared" si="63"/>
        <v>6.2545989698307585</v>
      </c>
      <c r="AL168" s="32">
        <f t="shared" si="64"/>
        <v>35.320088300220753</v>
      </c>
      <c r="AM168" s="32">
        <f t="shared" si="65"/>
        <v>8.4621044885945551</v>
      </c>
      <c r="AN168" s="32">
        <f t="shared" si="66"/>
        <v>8.0941869021339237</v>
      </c>
      <c r="AO168" s="32">
        <f t="shared" si="67"/>
        <v>57.149865096884966</v>
      </c>
      <c r="AP168" s="32">
        <f t="shared" si="68"/>
        <v>4.537650233014471</v>
      </c>
      <c r="AQ168" s="32">
        <f t="shared" si="69"/>
        <v>77.630610743193529</v>
      </c>
      <c r="AR168" s="32">
        <f t="shared" si="70"/>
        <v>17.660044150110377</v>
      </c>
      <c r="AS168" s="32">
        <f t="shared" si="71"/>
        <v>29.801324503311257</v>
      </c>
      <c r="AT168" s="32">
        <f t="shared" si="72"/>
        <v>13.980868285504048</v>
      </c>
      <c r="AU168" s="32">
        <f t="shared" si="73"/>
        <v>91.611479028697573</v>
      </c>
      <c r="AV168" s="32">
        <f t="shared" si="74"/>
        <v>2.0848663232769193</v>
      </c>
      <c r="AW168" s="32">
        <f t="shared" si="75"/>
        <v>231.29752268825115</v>
      </c>
      <c r="AX168" s="32">
        <f t="shared" si="76"/>
        <v>5.6414029923963698</v>
      </c>
      <c r="AY168" s="32">
        <f t="shared" si="77"/>
        <v>0.9811135638950208</v>
      </c>
      <c r="BA168" s="34" t="s">
        <v>307</v>
      </c>
      <c r="BB168" s="32">
        <f t="shared" si="78"/>
        <v>45.973316187108182</v>
      </c>
      <c r="BC168" s="32">
        <f t="shared" si="79"/>
        <v>8.329250367466928</v>
      </c>
      <c r="BD168" s="32">
        <f t="shared" si="80"/>
        <v>23.517883390494855</v>
      </c>
      <c r="BE168" s="32">
        <f t="shared" si="81"/>
        <v>39.686428221460069</v>
      </c>
      <c r="BF168" s="32">
        <f t="shared" si="82"/>
        <v>117.87912261322391</v>
      </c>
      <c r="BG168" s="32">
        <f t="shared" si="83"/>
        <v>2.7764167891556428</v>
      </c>
    </row>
    <row r="169" spans="1:59" x14ac:dyDescent="0.2">
      <c r="A169" s="33" t="s">
        <v>308</v>
      </c>
      <c r="B169" s="31">
        <v>2671</v>
      </c>
      <c r="C169" s="31">
        <v>2278</v>
      </c>
      <c r="D169" s="31">
        <v>2233</v>
      </c>
      <c r="E169" s="31">
        <v>2203</v>
      </c>
      <c r="F169" s="31">
        <v>128</v>
      </c>
      <c r="G169" s="31">
        <v>33</v>
      </c>
      <c r="H169" s="31">
        <v>16</v>
      </c>
      <c r="I169" s="31">
        <v>54</v>
      </c>
      <c r="J169" s="31">
        <v>470</v>
      </c>
      <c r="K169" s="31">
        <v>139</v>
      </c>
      <c r="L169" s="31">
        <v>48</v>
      </c>
      <c r="M169" s="31">
        <v>21</v>
      </c>
      <c r="N169" s="31">
        <v>135</v>
      </c>
      <c r="O169" s="31">
        <v>58</v>
      </c>
      <c r="P169" s="31">
        <v>17</v>
      </c>
      <c r="Q169" s="31">
        <v>116</v>
      </c>
      <c r="R169" s="31">
        <v>12</v>
      </c>
      <c r="S169" s="31">
        <v>244</v>
      </c>
      <c r="T169" s="31">
        <v>320</v>
      </c>
      <c r="U169" s="31">
        <v>156</v>
      </c>
      <c r="V169" s="31">
        <v>70</v>
      </c>
      <c r="W169" s="31">
        <v>339</v>
      </c>
      <c r="X169" s="31">
        <v>11</v>
      </c>
      <c r="Y169" s="31">
        <v>703</v>
      </c>
      <c r="Z169" s="31">
        <v>6</v>
      </c>
      <c r="AA169" s="31">
        <v>5</v>
      </c>
      <c r="AC169" s="33" t="s">
        <v>308</v>
      </c>
      <c r="AD169" s="32">
        <f t="shared" si="56"/>
        <v>47.922126544365412</v>
      </c>
      <c r="AE169" s="32">
        <f t="shared" si="57"/>
        <v>12.354923249719207</v>
      </c>
      <c r="AF169" s="32">
        <f t="shared" si="58"/>
        <v>5.9902658180456765</v>
      </c>
      <c r="AG169" s="32">
        <f t="shared" si="59"/>
        <v>20.217147135904156</v>
      </c>
      <c r="AH169" s="32">
        <f t="shared" si="60"/>
        <v>175.96405840509172</v>
      </c>
      <c r="AI169" s="32">
        <f t="shared" si="61"/>
        <v>52.040434294271812</v>
      </c>
      <c r="AJ169" s="32">
        <f t="shared" si="62"/>
        <v>17.970797454137028</v>
      </c>
      <c r="AK169" s="32">
        <f t="shared" si="63"/>
        <v>7.8622238861849496</v>
      </c>
      <c r="AL169" s="32">
        <f t="shared" si="64"/>
        <v>50.54286783976039</v>
      </c>
      <c r="AM169" s="32">
        <f t="shared" si="65"/>
        <v>21.714713590415574</v>
      </c>
      <c r="AN169" s="32">
        <f t="shared" si="66"/>
        <v>6.36465743167353</v>
      </c>
      <c r="AO169" s="32">
        <f t="shared" si="67"/>
        <v>43.429427180831148</v>
      </c>
      <c r="AP169" s="32">
        <f t="shared" si="68"/>
        <v>4.4926993635342569</v>
      </c>
      <c r="AQ169" s="32">
        <f t="shared" si="69"/>
        <v>91.351553725196553</v>
      </c>
      <c r="AR169" s="32">
        <f t="shared" si="70"/>
        <v>119.80531636091352</v>
      </c>
      <c r="AS169" s="32">
        <f t="shared" si="71"/>
        <v>58.40509172594534</v>
      </c>
      <c r="AT169" s="32">
        <f t="shared" si="72"/>
        <v>26.207412953949831</v>
      </c>
      <c r="AU169" s="32">
        <f t="shared" si="73"/>
        <v>126.91875701984276</v>
      </c>
      <c r="AV169" s="32">
        <f t="shared" si="74"/>
        <v>4.1183077499064025</v>
      </c>
      <c r="AW169" s="32">
        <f t="shared" si="75"/>
        <v>263.19730438038187</v>
      </c>
      <c r="AX169" s="32">
        <f t="shared" si="76"/>
        <v>2.2463496817671285</v>
      </c>
      <c r="AY169" s="32">
        <f t="shared" si="77"/>
        <v>1.8719580681392738</v>
      </c>
      <c r="BA169" s="33" t="s">
        <v>308</v>
      </c>
      <c r="BB169" s="32">
        <f t="shared" si="78"/>
        <v>62.248096730855352</v>
      </c>
      <c r="BC169" s="32">
        <f t="shared" si="79"/>
        <v>9.532455742169768</v>
      </c>
      <c r="BD169" s="32">
        <f t="shared" si="80"/>
        <v>145.25646845211077</v>
      </c>
      <c r="BE169" s="32">
        <f t="shared" si="81"/>
        <v>70.812528370403996</v>
      </c>
      <c r="BF169" s="32">
        <f t="shared" si="82"/>
        <v>148.8147497805092</v>
      </c>
      <c r="BG169" s="32">
        <f t="shared" si="83"/>
        <v>4.9931911030413074</v>
      </c>
    </row>
    <row r="170" spans="1:59" x14ac:dyDescent="0.2">
      <c r="A170" s="33" t="s">
        <v>309</v>
      </c>
      <c r="B170" s="31">
        <v>1965</v>
      </c>
      <c r="C170" s="31">
        <v>1525</v>
      </c>
      <c r="D170" s="31">
        <v>1505</v>
      </c>
      <c r="E170" s="31">
        <v>1484</v>
      </c>
      <c r="F170" s="31">
        <v>63</v>
      </c>
      <c r="G170" s="31">
        <v>13</v>
      </c>
      <c r="H170" s="31">
        <v>8</v>
      </c>
      <c r="I170" s="31">
        <v>21</v>
      </c>
      <c r="J170" s="31">
        <v>335</v>
      </c>
      <c r="K170" s="31">
        <v>77</v>
      </c>
      <c r="L170" s="31">
        <v>12</v>
      </c>
      <c r="M170" s="31">
        <v>11</v>
      </c>
      <c r="N170" s="31">
        <v>107</v>
      </c>
      <c r="O170" s="31">
        <v>13</v>
      </c>
      <c r="P170" s="31">
        <v>12</v>
      </c>
      <c r="Q170" s="31">
        <v>94</v>
      </c>
      <c r="R170" s="31">
        <v>13</v>
      </c>
      <c r="S170" s="31">
        <v>131</v>
      </c>
      <c r="T170" s="31">
        <v>249</v>
      </c>
      <c r="U170" s="31">
        <v>56</v>
      </c>
      <c r="V170" s="31">
        <v>21</v>
      </c>
      <c r="W170" s="31">
        <v>242</v>
      </c>
      <c r="X170" s="31">
        <v>6</v>
      </c>
      <c r="Y170" s="31">
        <v>494</v>
      </c>
      <c r="Z170" s="31">
        <v>9</v>
      </c>
      <c r="AA170" s="31">
        <v>0</v>
      </c>
      <c r="AC170" s="33" t="s">
        <v>309</v>
      </c>
      <c r="AD170" s="32">
        <f t="shared" si="56"/>
        <v>32.061068702290079</v>
      </c>
      <c r="AE170" s="32">
        <f t="shared" si="57"/>
        <v>6.6157760814249365</v>
      </c>
      <c r="AF170" s="32">
        <f t="shared" si="58"/>
        <v>4.0712468193384224</v>
      </c>
      <c r="AG170" s="32">
        <f t="shared" si="59"/>
        <v>10.68702290076336</v>
      </c>
      <c r="AH170" s="32">
        <f t="shared" si="60"/>
        <v>170.48346055979644</v>
      </c>
      <c r="AI170" s="32">
        <f t="shared" si="61"/>
        <v>39.185750636132319</v>
      </c>
      <c r="AJ170" s="32">
        <f t="shared" si="62"/>
        <v>6.1068702290076331</v>
      </c>
      <c r="AK170" s="32">
        <f t="shared" si="63"/>
        <v>5.5979643765903306</v>
      </c>
      <c r="AL170" s="32">
        <f t="shared" si="64"/>
        <v>54.452926208651398</v>
      </c>
      <c r="AM170" s="32">
        <f t="shared" si="65"/>
        <v>6.6157760814249365</v>
      </c>
      <c r="AN170" s="32">
        <f t="shared" si="66"/>
        <v>6.1068702290076331</v>
      </c>
      <c r="AO170" s="32">
        <f t="shared" si="67"/>
        <v>47.837150127226458</v>
      </c>
      <c r="AP170" s="32">
        <f t="shared" si="68"/>
        <v>6.6157760814249365</v>
      </c>
      <c r="AQ170" s="32">
        <f t="shared" si="69"/>
        <v>66.666666666666671</v>
      </c>
      <c r="AR170" s="32">
        <f t="shared" si="70"/>
        <v>126.71755725190839</v>
      </c>
      <c r="AS170" s="32">
        <f t="shared" si="71"/>
        <v>28.498727735368959</v>
      </c>
      <c r="AT170" s="32">
        <f t="shared" si="72"/>
        <v>10.68702290076336</v>
      </c>
      <c r="AU170" s="32">
        <f t="shared" si="73"/>
        <v>123.15521628498728</v>
      </c>
      <c r="AV170" s="32">
        <f t="shared" si="74"/>
        <v>3.0534351145038165</v>
      </c>
      <c r="AW170" s="32">
        <f t="shared" si="75"/>
        <v>251.39949109414761</v>
      </c>
      <c r="AX170" s="32">
        <f t="shared" si="76"/>
        <v>4.5801526717557257</v>
      </c>
      <c r="AY170" s="32">
        <f t="shared" si="77"/>
        <v>0</v>
      </c>
      <c r="BA170" s="33" t="s">
        <v>309</v>
      </c>
      <c r="BB170" s="32">
        <f t="shared" si="78"/>
        <v>51.162790697674417</v>
      </c>
      <c r="BC170" s="32">
        <f t="shared" si="79"/>
        <v>7.4123989218328843</v>
      </c>
      <c r="BD170" s="32">
        <f t="shared" si="80"/>
        <v>167.78975741239893</v>
      </c>
      <c r="BE170" s="32">
        <f t="shared" si="81"/>
        <v>37.735849056603769</v>
      </c>
      <c r="BF170" s="32">
        <f t="shared" si="82"/>
        <v>158.68852459016395</v>
      </c>
      <c r="BG170" s="32">
        <f t="shared" si="83"/>
        <v>4.0431266846361185</v>
      </c>
    </row>
    <row r="171" spans="1:59" x14ac:dyDescent="0.2">
      <c r="A171" s="33" t="s">
        <v>310</v>
      </c>
      <c r="B171" s="31">
        <v>5006</v>
      </c>
      <c r="C171" s="31">
        <v>4047</v>
      </c>
      <c r="D171" s="31">
        <v>3972</v>
      </c>
      <c r="E171" s="31">
        <v>3903</v>
      </c>
      <c r="F171" s="31">
        <v>250</v>
      </c>
      <c r="G171" s="31">
        <v>40</v>
      </c>
      <c r="H171" s="31">
        <v>24</v>
      </c>
      <c r="I171" s="31">
        <v>92</v>
      </c>
      <c r="J171" s="31">
        <v>654</v>
      </c>
      <c r="K171" s="31">
        <v>204</v>
      </c>
      <c r="L171" s="31">
        <v>82</v>
      </c>
      <c r="M171" s="31">
        <v>38</v>
      </c>
      <c r="N171" s="31">
        <v>220</v>
      </c>
      <c r="O171" s="31">
        <v>79</v>
      </c>
      <c r="P171" s="31">
        <v>34</v>
      </c>
      <c r="Q171" s="31">
        <v>298</v>
      </c>
      <c r="R171" s="31">
        <v>22</v>
      </c>
      <c r="S171" s="31">
        <v>407</v>
      </c>
      <c r="T171" s="31">
        <v>1074</v>
      </c>
      <c r="U171" s="31">
        <v>320</v>
      </c>
      <c r="V171" s="31">
        <v>69</v>
      </c>
      <c r="W171" s="31">
        <v>770</v>
      </c>
      <c r="X171" s="31">
        <v>20</v>
      </c>
      <c r="Y171" s="31">
        <v>1206</v>
      </c>
      <c r="Z171" s="31">
        <v>16</v>
      </c>
      <c r="AA171" s="31">
        <v>5</v>
      </c>
      <c r="AC171" s="33" t="s">
        <v>310</v>
      </c>
      <c r="AD171" s="32">
        <f t="shared" si="56"/>
        <v>49.940071913703555</v>
      </c>
      <c r="AE171" s="32">
        <f t="shared" si="57"/>
        <v>7.9904115061925678</v>
      </c>
      <c r="AF171" s="32">
        <f t="shared" si="58"/>
        <v>4.7942469037155409</v>
      </c>
      <c r="AG171" s="32">
        <f t="shared" si="59"/>
        <v>18.377946464242907</v>
      </c>
      <c r="AH171" s="32">
        <f t="shared" si="60"/>
        <v>130.64322812624852</v>
      </c>
      <c r="AI171" s="32">
        <f t="shared" si="61"/>
        <v>40.7510986815821</v>
      </c>
      <c r="AJ171" s="32">
        <f t="shared" si="62"/>
        <v>16.380343587694767</v>
      </c>
      <c r="AK171" s="32">
        <f t="shared" si="63"/>
        <v>7.5908909308829404</v>
      </c>
      <c r="AL171" s="32">
        <f t="shared" si="64"/>
        <v>43.947263284059133</v>
      </c>
      <c r="AM171" s="32">
        <f t="shared" si="65"/>
        <v>15.781062724730322</v>
      </c>
      <c r="AN171" s="32">
        <f t="shared" si="66"/>
        <v>6.7918497802636839</v>
      </c>
      <c r="AO171" s="32">
        <f t="shared" si="67"/>
        <v>59.528565721134633</v>
      </c>
      <c r="AP171" s="32">
        <f t="shared" si="68"/>
        <v>4.3947263284059126</v>
      </c>
      <c r="AQ171" s="32">
        <f t="shared" si="69"/>
        <v>81.302437075509403</v>
      </c>
      <c r="AR171" s="32">
        <f t="shared" si="70"/>
        <v>214.54254894127047</v>
      </c>
      <c r="AS171" s="32">
        <f t="shared" si="71"/>
        <v>63.923292049540542</v>
      </c>
      <c r="AT171" s="32">
        <f t="shared" si="72"/>
        <v>13.783459848182183</v>
      </c>
      <c r="AU171" s="32">
        <f t="shared" si="73"/>
        <v>153.81542149420696</v>
      </c>
      <c r="AV171" s="32">
        <f t="shared" si="74"/>
        <v>3.9952057530962839</v>
      </c>
      <c r="AW171" s="32">
        <f t="shared" si="75"/>
        <v>240.91090691170595</v>
      </c>
      <c r="AX171" s="32">
        <f t="shared" si="76"/>
        <v>3.1961646024770274</v>
      </c>
      <c r="AY171" s="32">
        <f t="shared" si="77"/>
        <v>0.99880143827407097</v>
      </c>
      <c r="BA171" s="33" t="s">
        <v>310</v>
      </c>
      <c r="BB171" s="32">
        <f t="shared" si="78"/>
        <v>51.359516616314203</v>
      </c>
      <c r="BC171" s="32">
        <f t="shared" si="79"/>
        <v>9.7361004355623884</v>
      </c>
      <c r="BD171" s="32">
        <f t="shared" si="80"/>
        <v>275.17294388931589</v>
      </c>
      <c r="BE171" s="32">
        <f t="shared" si="81"/>
        <v>81.988214194209576</v>
      </c>
      <c r="BF171" s="32">
        <f t="shared" si="82"/>
        <v>190.26439337781073</v>
      </c>
      <c r="BG171" s="32">
        <f t="shared" si="83"/>
        <v>5.1242633871380985</v>
      </c>
    </row>
    <row r="172" spans="1:59" x14ac:dyDescent="0.2">
      <c r="A172" s="33" t="s">
        <v>311</v>
      </c>
      <c r="B172" s="31">
        <v>5121</v>
      </c>
      <c r="C172" s="31">
        <v>4086</v>
      </c>
      <c r="D172" s="31">
        <v>4019</v>
      </c>
      <c r="E172" s="31">
        <v>3950</v>
      </c>
      <c r="F172" s="31">
        <v>183</v>
      </c>
      <c r="G172" s="31">
        <v>58</v>
      </c>
      <c r="H172" s="31">
        <v>21</v>
      </c>
      <c r="I172" s="31">
        <v>70</v>
      </c>
      <c r="J172" s="31">
        <v>643</v>
      </c>
      <c r="K172" s="31">
        <v>192</v>
      </c>
      <c r="L172" s="31">
        <v>76</v>
      </c>
      <c r="M172" s="31">
        <v>40</v>
      </c>
      <c r="N172" s="31">
        <v>215</v>
      </c>
      <c r="O172" s="31">
        <v>78</v>
      </c>
      <c r="P172" s="31">
        <v>43</v>
      </c>
      <c r="Q172" s="31">
        <v>367</v>
      </c>
      <c r="R172" s="31">
        <v>40</v>
      </c>
      <c r="S172" s="31">
        <v>338</v>
      </c>
      <c r="T172" s="31">
        <v>732</v>
      </c>
      <c r="U172" s="31">
        <v>271</v>
      </c>
      <c r="V172" s="31">
        <v>66</v>
      </c>
      <c r="W172" s="31">
        <v>783</v>
      </c>
      <c r="X172" s="31">
        <v>43</v>
      </c>
      <c r="Y172" s="31">
        <v>1196</v>
      </c>
      <c r="Z172" s="31">
        <v>29</v>
      </c>
      <c r="AA172" s="31">
        <v>5</v>
      </c>
      <c r="AC172" s="33" t="s">
        <v>311</v>
      </c>
      <c r="AD172" s="32">
        <f t="shared" si="56"/>
        <v>35.735207967193908</v>
      </c>
      <c r="AE172" s="32">
        <f t="shared" si="57"/>
        <v>11.325912907635228</v>
      </c>
      <c r="AF172" s="32">
        <f t="shared" si="58"/>
        <v>4.1007615700058579</v>
      </c>
      <c r="AG172" s="32">
        <f t="shared" si="59"/>
        <v>13.669205233352862</v>
      </c>
      <c r="AH172" s="32">
        <f t="shared" si="60"/>
        <v>125.56141378636984</v>
      </c>
      <c r="AI172" s="32">
        <f t="shared" si="61"/>
        <v>37.492677211482132</v>
      </c>
      <c r="AJ172" s="32">
        <f t="shared" si="62"/>
        <v>14.840851396211677</v>
      </c>
      <c r="AK172" s="32">
        <f t="shared" si="63"/>
        <v>7.8109744190587769</v>
      </c>
      <c r="AL172" s="32">
        <f t="shared" si="64"/>
        <v>41.983987502440932</v>
      </c>
      <c r="AM172" s="32">
        <f t="shared" si="65"/>
        <v>15.231400117164617</v>
      </c>
      <c r="AN172" s="32">
        <f t="shared" si="66"/>
        <v>8.3967975004881872</v>
      </c>
      <c r="AO172" s="32">
        <f t="shared" si="67"/>
        <v>71.665690294864291</v>
      </c>
      <c r="AP172" s="32">
        <f t="shared" si="68"/>
        <v>7.8109744190587769</v>
      </c>
      <c r="AQ172" s="32">
        <f t="shared" si="69"/>
        <v>66.002733841046677</v>
      </c>
      <c r="AR172" s="32">
        <f t="shared" si="70"/>
        <v>142.94083186877563</v>
      </c>
      <c r="AS172" s="32">
        <f t="shared" si="71"/>
        <v>52.919351689123218</v>
      </c>
      <c r="AT172" s="32">
        <f t="shared" si="72"/>
        <v>12.888107791446984</v>
      </c>
      <c r="AU172" s="32">
        <f t="shared" si="73"/>
        <v>152.89982425307556</v>
      </c>
      <c r="AV172" s="32">
        <f t="shared" si="74"/>
        <v>8.3967975004881872</v>
      </c>
      <c r="AW172" s="32">
        <f t="shared" si="75"/>
        <v>233.54813512985746</v>
      </c>
      <c r="AX172" s="32">
        <f t="shared" si="76"/>
        <v>5.662956453817614</v>
      </c>
      <c r="AY172" s="32">
        <f t="shared" si="77"/>
        <v>0.97637180238234711</v>
      </c>
      <c r="BA172" s="33" t="s">
        <v>311</v>
      </c>
      <c r="BB172" s="32">
        <f t="shared" si="78"/>
        <v>47.773077880069664</v>
      </c>
      <c r="BC172" s="32">
        <f t="shared" si="79"/>
        <v>10.126582278481013</v>
      </c>
      <c r="BD172" s="32">
        <f t="shared" si="80"/>
        <v>185.31645569620252</v>
      </c>
      <c r="BE172" s="32">
        <f t="shared" si="81"/>
        <v>68.607594936708864</v>
      </c>
      <c r="BF172" s="32">
        <f t="shared" si="82"/>
        <v>191.62995594713655</v>
      </c>
      <c r="BG172" s="32">
        <f t="shared" si="83"/>
        <v>10.886075949367088</v>
      </c>
    </row>
    <row r="173" spans="1:59" x14ac:dyDescent="0.2">
      <c r="A173" s="33" t="s">
        <v>312</v>
      </c>
      <c r="B173" s="31">
        <v>11709</v>
      </c>
      <c r="C173" s="31">
        <v>9392</v>
      </c>
      <c r="D173" s="31">
        <v>9230</v>
      </c>
      <c r="E173" s="31">
        <v>9065</v>
      </c>
      <c r="F173" s="31">
        <v>546</v>
      </c>
      <c r="G173" s="31">
        <v>67</v>
      </c>
      <c r="H173" s="31">
        <v>30</v>
      </c>
      <c r="I173" s="31">
        <v>196</v>
      </c>
      <c r="J173" s="31">
        <v>1524</v>
      </c>
      <c r="K173" s="31">
        <v>478</v>
      </c>
      <c r="L173" s="31">
        <v>240</v>
      </c>
      <c r="M173" s="31">
        <v>101</v>
      </c>
      <c r="N173" s="31">
        <v>597</v>
      </c>
      <c r="O173" s="31">
        <v>172</v>
      </c>
      <c r="P173" s="31">
        <v>81</v>
      </c>
      <c r="Q173" s="31">
        <v>621</v>
      </c>
      <c r="R173" s="31">
        <v>54</v>
      </c>
      <c r="S173" s="31">
        <v>909</v>
      </c>
      <c r="T173" s="31">
        <v>838</v>
      </c>
      <c r="U173" s="31">
        <v>458</v>
      </c>
      <c r="V173" s="31">
        <v>145</v>
      </c>
      <c r="W173" s="31">
        <v>1394</v>
      </c>
      <c r="X173" s="31">
        <v>61</v>
      </c>
      <c r="Y173" s="31">
        <v>2827</v>
      </c>
      <c r="Z173" s="31">
        <v>52</v>
      </c>
      <c r="AA173" s="31">
        <v>10</v>
      </c>
      <c r="AC173" s="33" t="s">
        <v>312</v>
      </c>
      <c r="AD173" s="32">
        <f t="shared" si="56"/>
        <v>46.630796822956697</v>
      </c>
      <c r="AE173" s="32">
        <f t="shared" si="57"/>
        <v>5.7220941156375433</v>
      </c>
      <c r="AF173" s="32">
        <f t="shared" si="58"/>
        <v>2.5621316935690492</v>
      </c>
      <c r="AG173" s="32">
        <f t="shared" si="59"/>
        <v>16.739260397984456</v>
      </c>
      <c r="AH173" s="32">
        <f t="shared" si="60"/>
        <v>130.15629003330773</v>
      </c>
      <c r="AI173" s="32">
        <f t="shared" si="61"/>
        <v>40.823298317533521</v>
      </c>
      <c r="AJ173" s="32">
        <f t="shared" si="62"/>
        <v>20.497053548552394</v>
      </c>
      <c r="AK173" s="32">
        <f t="shared" si="63"/>
        <v>8.625843368349134</v>
      </c>
      <c r="AL173" s="32">
        <f t="shared" si="64"/>
        <v>50.986420702024084</v>
      </c>
      <c r="AM173" s="32">
        <f t="shared" si="65"/>
        <v>14.689555043129218</v>
      </c>
      <c r="AN173" s="32">
        <f t="shared" si="66"/>
        <v>6.917755572636433</v>
      </c>
      <c r="AO173" s="32">
        <f t="shared" si="67"/>
        <v>53.036126056879326</v>
      </c>
      <c r="AP173" s="32">
        <f t="shared" si="68"/>
        <v>4.611837048424289</v>
      </c>
      <c r="AQ173" s="32">
        <f t="shared" si="69"/>
        <v>77.632590315142195</v>
      </c>
      <c r="AR173" s="32">
        <f t="shared" si="70"/>
        <v>71.568878640362115</v>
      </c>
      <c r="AS173" s="32">
        <f t="shared" si="71"/>
        <v>39.115210521820821</v>
      </c>
      <c r="AT173" s="32">
        <f t="shared" si="72"/>
        <v>12.383636518917072</v>
      </c>
      <c r="AU173" s="32">
        <f t="shared" si="73"/>
        <v>119.05371936117515</v>
      </c>
      <c r="AV173" s="32">
        <f t="shared" si="74"/>
        <v>5.2096677769237338</v>
      </c>
      <c r="AW173" s="32">
        <f t="shared" si="75"/>
        <v>241.43820992399009</v>
      </c>
      <c r="AX173" s="32">
        <f t="shared" si="76"/>
        <v>4.4410282688530192</v>
      </c>
      <c r="AY173" s="32">
        <f t="shared" si="77"/>
        <v>0.85404389785634982</v>
      </c>
      <c r="BA173" s="33" t="s">
        <v>312</v>
      </c>
      <c r="BB173" s="32">
        <f t="shared" si="78"/>
        <v>51.787648970747561</v>
      </c>
      <c r="BC173" s="32">
        <f t="shared" si="79"/>
        <v>11.141753998896856</v>
      </c>
      <c r="BD173" s="32">
        <f t="shared" si="80"/>
        <v>92.443463872035295</v>
      </c>
      <c r="BE173" s="32">
        <f t="shared" si="81"/>
        <v>50.523993381136236</v>
      </c>
      <c r="BF173" s="32">
        <f t="shared" si="82"/>
        <v>148.42419080068143</v>
      </c>
      <c r="BG173" s="32">
        <f t="shared" si="83"/>
        <v>6.7291781577495868</v>
      </c>
    </row>
    <row r="174" spans="1:59" x14ac:dyDescent="0.2">
      <c r="A174" s="33" t="s">
        <v>313</v>
      </c>
      <c r="B174" s="31">
        <v>10206</v>
      </c>
      <c r="C174" s="31">
        <v>8260</v>
      </c>
      <c r="D174" s="31">
        <v>8128</v>
      </c>
      <c r="E174" s="31">
        <v>7985</v>
      </c>
      <c r="F174" s="31">
        <v>495</v>
      </c>
      <c r="G174" s="31">
        <v>102</v>
      </c>
      <c r="H174" s="31">
        <v>56</v>
      </c>
      <c r="I174" s="31">
        <v>208</v>
      </c>
      <c r="J174" s="31">
        <v>1555</v>
      </c>
      <c r="K174" s="31">
        <v>408</v>
      </c>
      <c r="L174" s="31">
        <v>153</v>
      </c>
      <c r="M174" s="31">
        <v>67</v>
      </c>
      <c r="N174" s="31">
        <v>419</v>
      </c>
      <c r="O174" s="31">
        <v>142</v>
      </c>
      <c r="P174" s="31">
        <v>108</v>
      </c>
      <c r="Q174" s="31">
        <v>622</v>
      </c>
      <c r="R174" s="31">
        <v>60</v>
      </c>
      <c r="S174" s="31">
        <v>810</v>
      </c>
      <c r="T174" s="31">
        <v>1897</v>
      </c>
      <c r="U174" s="31">
        <v>464</v>
      </c>
      <c r="V174" s="31">
        <v>188</v>
      </c>
      <c r="W174" s="31">
        <v>1382</v>
      </c>
      <c r="X174" s="31">
        <v>45</v>
      </c>
      <c r="Y174" s="31">
        <v>2573</v>
      </c>
      <c r="Z174" s="31">
        <v>47</v>
      </c>
      <c r="AA174" s="31">
        <v>10</v>
      </c>
      <c r="AC174" s="33" t="s">
        <v>313</v>
      </c>
      <c r="AD174" s="32">
        <f t="shared" si="56"/>
        <v>48.500881834215164</v>
      </c>
      <c r="AE174" s="32">
        <f t="shared" si="57"/>
        <v>9.9941211052322174</v>
      </c>
      <c r="AF174" s="32">
        <f t="shared" si="58"/>
        <v>5.4869684499314122</v>
      </c>
      <c r="AG174" s="32">
        <f t="shared" si="59"/>
        <v>20.380168528316677</v>
      </c>
      <c r="AH174" s="32">
        <f t="shared" si="60"/>
        <v>152.36135606505977</v>
      </c>
      <c r="AI174" s="32">
        <f t="shared" si="61"/>
        <v>39.97648442092887</v>
      </c>
      <c r="AJ174" s="32">
        <f t="shared" si="62"/>
        <v>14.991181657848324</v>
      </c>
      <c r="AK174" s="32">
        <f t="shared" si="63"/>
        <v>6.5647658240250832</v>
      </c>
      <c r="AL174" s="32">
        <f t="shared" si="64"/>
        <v>41.05428179502254</v>
      </c>
      <c r="AM174" s="32">
        <f t="shared" si="65"/>
        <v>13.913384283754654</v>
      </c>
      <c r="AN174" s="32">
        <f t="shared" si="66"/>
        <v>10.582010582010582</v>
      </c>
      <c r="AO174" s="32">
        <f t="shared" si="67"/>
        <v>60.944542426023908</v>
      </c>
      <c r="AP174" s="32">
        <f t="shared" si="68"/>
        <v>5.8788947677836569</v>
      </c>
      <c r="AQ174" s="32">
        <f t="shared" si="69"/>
        <v>79.365079365079367</v>
      </c>
      <c r="AR174" s="32">
        <f t="shared" si="70"/>
        <v>185.8710562414266</v>
      </c>
      <c r="AS174" s="32">
        <f t="shared" si="71"/>
        <v>45.46345287086028</v>
      </c>
      <c r="AT174" s="32">
        <f t="shared" si="72"/>
        <v>18.420536939055456</v>
      </c>
      <c r="AU174" s="32">
        <f t="shared" si="73"/>
        <v>135.41054281795024</v>
      </c>
      <c r="AV174" s="32">
        <f t="shared" si="74"/>
        <v>4.409171075837742</v>
      </c>
      <c r="AW174" s="32">
        <f t="shared" si="75"/>
        <v>252.10660395845579</v>
      </c>
      <c r="AX174" s="32">
        <f t="shared" si="76"/>
        <v>4.605134234763864</v>
      </c>
      <c r="AY174" s="32">
        <f t="shared" si="77"/>
        <v>0.9798157946306093</v>
      </c>
      <c r="BA174" s="33" t="s">
        <v>313</v>
      </c>
      <c r="BB174" s="32">
        <f t="shared" si="78"/>
        <v>50.196850393700785</v>
      </c>
      <c r="BC174" s="32">
        <f t="shared" si="79"/>
        <v>8.3907326236693791</v>
      </c>
      <c r="BD174" s="32">
        <f t="shared" si="80"/>
        <v>237.57044458359425</v>
      </c>
      <c r="BE174" s="32">
        <f t="shared" si="81"/>
        <v>58.10895428929242</v>
      </c>
      <c r="BF174" s="32">
        <f t="shared" si="82"/>
        <v>167.31234866828086</v>
      </c>
      <c r="BG174" s="32">
        <f t="shared" si="83"/>
        <v>5.6355666875391357</v>
      </c>
    </row>
    <row r="175" spans="1:59" x14ac:dyDescent="0.2">
      <c r="A175" s="33" t="s">
        <v>314</v>
      </c>
      <c r="B175" s="31">
        <v>5865</v>
      </c>
      <c r="C175" s="31">
        <v>4686</v>
      </c>
      <c r="D175" s="31">
        <v>4624</v>
      </c>
      <c r="E175" s="31">
        <v>4557</v>
      </c>
      <c r="F175" s="31">
        <v>257</v>
      </c>
      <c r="G175" s="31">
        <v>29</v>
      </c>
      <c r="H175" s="31">
        <v>11</v>
      </c>
      <c r="I175" s="31">
        <v>115</v>
      </c>
      <c r="J175" s="31">
        <v>680</v>
      </c>
      <c r="K175" s="31">
        <v>218</v>
      </c>
      <c r="L175" s="31">
        <v>68</v>
      </c>
      <c r="M175" s="31">
        <v>47</v>
      </c>
      <c r="N175" s="31">
        <v>228</v>
      </c>
      <c r="O175" s="31">
        <v>78</v>
      </c>
      <c r="P175" s="31">
        <v>38</v>
      </c>
      <c r="Q175" s="31">
        <v>326</v>
      </c>
      <c r="R175" s="31">
        <v>17</v>
      </c>
      <c r="S175" s="31">
        <v>425</v>
      </c>
      <c r="T175" s="31">
        <v>554</v>
      </c>
      <c r="U175" s="31">
        <v>243</v>
      </c>
      <c r="V175" s="31">
        <v>73</v>
      </c>
      <c r="W175" s="31">
        <v>539</v>
      </c>
      <c r="X175" s="31">
        <v>20</v>
      </c>
      <c r="Y175" s="31">
        <v>1335</v>
      </c>
      <c r="Z175" s="31">
        <v>30</v>
      </c>
      <c r="AA175" s="31">
        <v>1</v>
      </c>
      <c r="AC175" s="33" t="s">
        <v>314</v>
      </c>
      <c r="AD175" s="32">
        <f t="shared" si="56"/>
        <v>43.81926683716965</v>
      </c>
      <c r="AE175" s="32">
        <f t="shared" si="57"/>
        <v>4.9445865302642797</v>
      </c>
      <c r="AF175" s="32">
        <f t="shared" si="58"/>
        <v>1.8755328218243819</v>
      </c>
      <c r="AG175" s="32">
        <f t="shared" si="59"/>
        <v>19.607843137254903</v>
      </c>
      <c r="AH175" s="32">
        <f t="shared" si="60"/>
        <v>115.94202898550725</v>
      </c>
      <c r="AI175" s="32">
        <f t="shared" si="61"/>
        <v>37.169650468883205</v>
      </c>
      <c r="AJ175" s="32">
        <f t="shared" si="62"/>
        <v>11.594202898550725</v>
      </c>
      <c r="AK175" s="32">
        <f t="shared" si="63"/>
        <v>8.013640238704177</v>
      </c>
      <c r="AL175" s="32">
        <f t="shared" si="64"/>
        <v>38.874680306905368</v>
      </c>
      <c r="AM175" s="32">
        <f t="shared" si="65"/>
        <v>13.29923273657289</v>
      </c>
      <c r="AN175" s="32">
        <f t="shared" si="66"/>
        <v>6.4791133844842284</v>
      </c>
      <c r="AO175" s="32">
        <f t="shared" si="67"/>
        <v>55.583972719522592</v>
      </c>
      <c r="AP175" s="32">
        <f t="shared" si="68"/>
        <v>2.8985507246376812</v>
      </c>
      <c r="AQ175" s="32">
        <f t="shared" si="69"/>
        <v>72.463768115942031</v>
      </c>
      <c r="AR175" s="32">
        <f t="shared" si="70"/>
        <v>94.458653026427967</v>
      </c>
      <c r="AS175" s="32">
        <f t="shared" si="71"/>
        <v>41.432225063938624</v>
      </c>
      <c r="AT175" s="32">
        <f t="shared" si="72"/>
        <v>12.446717817561808</v>
      </c>
      <c r="AU175" s="32">
        <f t="shared" si="73"/>
        <v>91.901108269394712</v>
      </c>
      <c r="AV175" s="32">
        <f t="shared" si="74"/>
        <v>3.4100596760443307</v>
      </c>
      <c r="AW175" s="32">
        <f t="shared" si="75"/>
        <v>227.62148337595909</v>
      </c>
      <c r="AX175" s="32">
        <f t="shared" si="76"/>
        <v>5.1150895140664963</v>
      </c>
      <c r="AY175" s="32">
        <f t="shared" si="77"/>
        <v>0.17050298380221654</v>
      </c>
      <c r="BA175" s="33" t="s">
        <v>314</v>
      </c>
      <c r="BB175" s="32">
        <f t="shared" si="78"/>
        <v>47.145328719723182</v>
      </c>
      <c r="BC175" s="32">
        <f t="shared" si="79"/>
        <v>10.313802940531051</v>
      </c>
      <c r="BD175" s="32">
        <f t="shared" si="80"/>
        <v>121.57120912881282</v>
      </c>
      <c r="BE175" s="32">
        <f t="shared" si="81"/>
        <v>53.324555628703095</v>
      </c>
      <c r="BF175" s="32">
        <f t="shared" si="82"/>
        <v>115.02347417840375</v>
      </c>
      <c r="BG175" s="32">
        <f t="shared" si="83"/>
        <v>4.3888523151195962</v>
      </c>
    </row>
    <row r="176" spans="1:59" x14ac:dyDescent="0.2">
      <c r="A176" s="33" t="s">
        <v>315</v>
      </c>
      <c r="B176" s="31">
        <v>2836</v>
      </c>
      <c r="C176" s="31">
        <v>2404</v>
      </c>
      <c r="D176" s="31">
        <v>2368</v>
      </c>
      <c r="E176" s="31">
        <v>2340</v>
      </c>
      <c r="F176" s="31">
        <v>115</v>
      </c>
      <c r="G176" s="31">
        <v>22</v>
      </c>
      <c r="H176" s="31">
        <v>13</v>
      </c>
      <c r="I176" s="31">
        <v>41</v>
      </c>
      <c r="J176" s="31">
        <v>465</v>
      </c>
      <c r="K176" s="31">
        <v>138</v>
      </c>
      <c r="L176" s="31">
        <v>57</v>
      </c>
      <c r="M176" s="31">
        <v>26</v>
      </c>
      <c r="N176" s="31">
        <v>128</v>
      </c>
      <c r="O176" s="31">
        <v>55</v>
      </c>
      <c r="P176" s="31">
        <v>16</v>
      </c>
      <c r="Q176" s="31">
        <v>173</v>
      </c>
      <c r="R176" s="31">
        <v>11</v>
      </c>
      <c r="S176" s="31">
        <v>228</v>
      </c>
      <c r="T176" s="31">
        <v>309</v>
      </c>
      <c r="U176" s="31">
        <v>127</v>
      </c>
      <c r="V176" s="31">
        <v>54</v>
      </c>
      <c r="W176" s="31">
        <v>316</v>
      </c>
      <c r="X176" s="31">
        <v>9</v>
      </c>
      <c r="Y176" s="31">
        <v>736</v>
      </c>
      <c r="Z176" s="31">
        <v>11</v>
      </c>
      <c r="AA176" s="31">
        <v>3</v>
      </c>
      <c r="AC176" s="33" t="s">
        <v>315</v>
      </c>
      <c r="AD176" s="32">
        <f t="shared" si="56"/>
        <v>40.550070521861777</v>
      </c>
      <c r="AE176" s="32">
        <f t="shared" si="57"/>
        <v>7.7574047954866012</v>
      </c>
      <c r="AF176" s="32">
        <f t="shared" si="58"/>
        <v>4.5839210155148091</v>
      </c>
      <c r="AG176" s="32">
        <f t="shared" si="59"/>
        <v>14.456981664315938</v>
      </c>
      <c r="AH176" s="32">
        <f t="shared" si="60"/>
        <v>163.96332863187587</v>
      </c>
      <c r="AI176" s="32">
        <f t="shared" si="61"/>
        <v>48.660084626234131</v>
      </c>
      <c r="AJ176" s="32">
        <f t="shared" si="62"/>
        <v>20.098730606488012</v>
      </c>
      <c r="AK176" s="32">
        <f t="shared" si="63"/>
        <v>9.1678420310296183</v>
      </c>
      <c r="AL176" s="32">
        <f t="shared" si="64"/>
        <v>45.133991537376588</v>
      </c>
      <c r="AM176" s="32">
        <f t="shared" si="65"/>
        <v>19.393511988716504</v>
      </c>
      <c r="AN176" s="32">
        <f t="shared" si="66"/>
        <v>5.6417489421720735</v>
      </c>
      <c r="AO176" s="32">
        <f t="shared" si="67"/>
        <v>61.001410437235542</v>
      </c>
      <c r="AP176" s="32">
        <f t="shared" si="68"/>
        <v>3.8787023977433006</v>
      </c>
      <c r="AQ176" s="32">
        <f t="shared" si="69"/>
        <v>80.394922425952046</v>
      </c>
      <c r="AR176" s="32">
        <f t="shared" si="70"/>
        <v>108.95627644569817</v>
      </c>
      <c r="AS176" s="32">
        <f t="shared" si="71"/>
        <v>44.781382228490834</v>
      </c>
      <c r="AT176" s="32">
        <f t="shared" si="72"/>
        <v>19.040902679830751</v>
      </c>
      <c r="AU176" s="32">
        <f t="shared" si="73"/>
        <v>111.42454160789845</v>
      </c>
      <c r="AV176" s="32">
        <f t="shared" si="74"/>
        <v>3.1734837799717912</v>
      </c>
      <c r="AW176" s="32">
        <f t="shared" si="75"/>
        <v>259.52045133991538</v>
      </c>
      <c r="AX176" s="32">
        <f t="shared" si="76"/>
        <v>3.8787023977433006</v>
      </c>
      <c r="AY176" s="32">
        <f t="shared" si="77"/>
        <v>1.0578279266572639</v>
      </c>
      <c r="BA176" s="33" t="s">
        <v>315</v>
      </c>
      <c r="BB176" s="32">
        <f t="shared" si="78"/>
        <v>58.277027027027032</v>
      </c>
      <c r="BC176" s="32">
        <f t="shared" si="79"/>
        <v>11.111111111111111</v>
      </c>
      <c r="BD176" s="32">
        <f t="shared" si="80"/>
        <v>132.05128205128204</v>
      </c>
      <c r="BE176" s="32">
        <f t="shared" si="81"/>
        <v>54.273504273504273</v>
      </c>
      <c r="BF176" s="32">
        <f t="shared" si="82"/>
        <v>131.44758735440931</v>
      </c>
      <c r="BG176" s="32">
        <f t="shared" si="83"/>
        <v>3.8461538461538463</v>
      </c>
    </row>
    <row r="177" spans="1:59" x14ac:dyDescent="0.2">
      <c r="A177" s="33" t="s">
        <v>316</v>
      </c>
      <c r="B177" s="31">
        <v>7365</v>
      </c>
      <c r="C177" s="31">
        <v>6023</v>
      </c>
      <c r="D177" s="31">
        <v>5936</v>
      </c>
      <c r="E177" s="31">
        <v>5827</v>
      </c>
      <c r="F177" s="31">
        <v>325</v>
      </c>
      <c r="G177" s="31">
        <v>79</v>
      </c>
      <c r="H177" s="31">
        <v>27</v>
      </c>
      <c r="I177" s="31">
        <v>168</v>
      </c>
      <c r="J177" s="31">
        <v>860</v>
      </c>
      <c r="K177" s="31">
        <v>275</v>
      </c>
      <c r="L177" s="31">
        <v>177</v>
      </c>
      <c r="M177" s="31">
        <v>67</v>
      </c>
      <c r="N177" s="31">
        <v>392</v>
      </c>
      <c r="O177" s="31">
        <v>66</v>
      </c>
      <c r="P177" s="31">
        <v>89</v>
      </c>
      <c r="Q177" s="31">
        <v>464</v>
      </c>
      <c r="R177" s="31">
        <v>45</v>
      </c>
      <c r="S177" s="31">
        <v>520</v>
      </c>
      <c r="T177" s="31">
        <v>773</v>
      </c>
      <c r="U177" s="31">
        <v>235</v>
      </c>
      <c r="V177" s="31">
        <v>120</v>
      </c>
      <c r="W177" s="31">
        <v>924</v>
      </c>
      <c r="X177" s="31">
        <v>38</v>
      </c>
      <c r="Y177" s="31">
        <v>1736</v>
      </c>
      <c r="Z177" s="31">
        <v>21</v>
      </c>
      <c r="AA177" s="31">
        <v>6</v>
      </c>
      <c r="AC177" s="33" t="s">
        <v>316</v>
      </c>
      <c r="AD177" s="32">
        <f t="shared" si="56"/>
        <v>44.127630685675491</v>
      </c>
      <c r="AE177" s="32">
        <f t="shared" si="57"/>
        <v>10.726408689748812</v>
      </c>
      <c r="AF177" s="32">
        <f t="shared" si="58"/>
        <v>3.6659877800407332</v>
      </c>
      <c r="AG177" s="32">
        <f t="shared" si="59"/>
        <v>22.810590631364562</v>
      </c>
      <c r="AH177" s="32">
        <f t="shared" si="60"/>
        <v>116.76849966055669</v>
      </c>
      <c r="AI177" s="32">
        <f t="shared" si="61"/>
        <v>37.338764426340802</v>
      </c>
      <c r="AJ177" s="32">
        <f t="shared" si="62"/>
        <v>24.032586558044805</v>
      </c>
      <c r="AK177" s="32">
        <f t="shared" si="63"/>
        <v>9.0970807875084851</v>
      </c>
      <c r="AL177" s="32">
        <f t="shared" si="64"/>
        <v>53.22471147318398</v>
      </c>
      <c r="AM177" s="32">
        <f t="shared" si="65"/>
        <v>8.9613034623217924</v>
      </c>
      <c r="AN177" s="32">
        <f t="shared" si="66"/>
        <v>12.08418194161575</v>
      </c>
      <c r="AO177" s="32">
        <f t="shared" si="67"/>
        <v>63.000678886625927</v>
      </c>
      <c r="AP177" s="32">
        <f t="shared" si="68"/>
        <v>6.1099796334012222</v>
      </c>
      <c r="AQ177" s="32">
        <f t="shared" si="69"/>
        <v>70.604209097080783</v>
      </c>
      <c r="AR177" s="32">
        <f t="shared" si="70"/>
        <v>104.95587236931432</v>
      </c>
      <c r="AS177" s="32">
        <f t="shared" si="71"/>
        <v>31.907671418873047</v>
      </c>
      <c r="AT177" s="32">
        <f t="shared" si="72"/>
        <v>16.293279022403258</v>
      </c>
      <c r="AU177" s="32">
        <f t="shared" si="73"/>
        <v>125.45824847250509</v>
      </c>
      <c r="AV177" s="32">
        <f t="shared" si="74"/>
        <v>5.1595383570943651</v>
      </c>
      <c r="AW177" s="32">
        <f t="shared" si="75"/>
        <v>235.70943652410048</v>
      </c>
      <c r="AX177" s="32">
        <f t="shared" si="76"/>
        <v>2.8513238289205702</v>
      </c>
      <c r="AY177" s="32">
        <f t="shared" si="77"/>
        <v>0.81466395112016299</v>
      </c>
      <c r="BA177" s="33" t="s">
        <v>316</v>
      </c>
      <c r="BB177" s="32">
        <f t="shared" si="78"/>
        <v>46.32749326145553</v>
      </c>
      <c r="BC177" s="32">
        <f t="shared" si="79"/>
        <v>11.498198043590182</v>
      </c>
      <c r="BD177" s="32">
        <f t="shared" si="80"/>
        <v>132.65831474171958</v>
      </c>
      <c r="BE177" s="32">
        <f t="shared" si="81"/>
        <v>40.329500600652139</v>
      </c>
      <c r="BF177" s="32">
        <f t="shared" si="82"/>
        <v>153.41192096961649</v>
      </c>
      <c r="BG177" s="32">
        <f t="shared" si="83"/>
        <v>6.5213660545735372</v>
      </c>
    </row>
    <row r="178" spans="1:59" x14ac:dyDescent="0.2">
      <c r="A178" s="33" t="s">
        <v>317</v>
      </c>
      <c r="B178" s="31">
        <v>5553</v>
      </c>
      <c r="C178" s="31">
        <v>4348</v>
      </c>
      <c r="D178" s="31">
        <v>4276</v>
      </c>
      <c r="E178" s="31">
        <v>4205</v>
      </c>
      <c r="F178" s="31">
        <v>233</v>
      </c>
      <c r="G178" s="31">
        <v>53</v>
      </c>
      <c r="H178" s="31">
        <v>27</v>
      </c>
      <c r="I178" s="31">
        <v>91</v>
      </c>
      <c r="J178" s="31">
        <v>640</v>
      </c>
      <c r="K178" s="31">
        <v>175</v>
      </c>
      <c r="L178" s="31">
        <v>56</v>
      </c>
      <c r="M178" s="31">
        <v>31</v>
      </c>
      <c r="N178" s="31">
        <v>240</v>
      </c>
      <c r="O178" s="31">
        <v>96</v>
      </c>
      <c r="P178" s="31">
        <v>27</v>
      </c>
      <c r="Q178" s="31">
        <v>242</v>
      </c>
      <c r="R178" s="31">
        <v>43</v>
      </c>
      <c r="S178" s="31">
        <v>364</v>
      </c>
      <c r="T178" s="31">
        <v>486</v>
      </c>
      <c r="U178" s="31">
        <v>300</v>
      </c>
      <c r="V178" s="31">
        <v>65</v>
      </c>
      <c r="W178" s="31">
        <v>508</v>
      </c>
      <c r="X178" s="31">
        <v>26</v>
      </c>
      <c r="Y178" s="31">
        <v>1129</v>
      </c>
      <c r="Z178" s="31">
        <v>25</v>
      </c>
      <c r="AA178" s="31">
        <v>20</v>
      </c>
      <c r="AC178" s="33" t="s">
        <v>317</v>
      </c>
      <c r="AD178" s="32">
        <f t="shared" si="56"/>
        <v>41.95930127858815</v>
      </c>
      <c r="AE178" s="32">
        <f t="shared" si="57"/>
        <v>9.5443904195930127</v>
      </c>
      <c r="AF178" s="32">
        <f t="shared" si="58"/>
        <v>4.8622366288492707</v>
      </c>
      <c r="AG178" s="32">
        <f t="shared" si="59"/>
        <v>16.387538267603095</v>
      </c>
      <c r="AH178" s="32">
        <f t="shared" si="60"/>
        <v>115.25301638753827</v>
      </c>
      <c r="AI178" s="32">
        <f t="shared" si="61"/>
        <v>31.514496668467494</v>
      </c>
      <c r="AJ178" s="32">
        <f t="shared" si="62"/>
        <v>10.084638933909599</v>
      </c>
      <c r="AK178" s="32">
        <f t="shared" si="63"/>
        <v>5.5825679812713842</v>
      </c>
      <c r="AL178" s="32">
        <f t="shared" si="64"/>
        <v>43.219881145326852</v>
      </c>
      <c r="AM178" s="32">
        <f t="shared" si="65"/>
        <v>17.287952458130739</v>
      </c>
      <c r="AN178" s="32">
        <f t="shared" si="66"/>
        <v>4.8622366288492707</v>
      </c>
      <c r="AO178" s="32">
        <f t="shared" si="67"/>
        <v>43.580046821537906</v>
      </c>
      <c r="AP178" s="32">
        <f t="shared" si="68"/>
        <v>7.7435620385377275</v>
      </c>
      <c r="AQ178" s="32">
        <f t="shared" si="69"/>
        <v>65.550153070412378</v>
      </c>
      <c r="AR178" s="32">
        <f t="shared" si="70"/>
        <v>87.520259319286879</v>
      </c>
      <c r="AS178" s="32">
        <f t="shared" si="71"/>
        <v>54.024851431658561</v>
      </c>
      <c r="AT178" s="32">
        <f t="shared" si="72"/>
        <v>11.705384476859354</v>
      </c>
      <c r="AU178" s="32">
        <f t="shared" si="73"/>
        <v>91.482081757608498</v>
      </c>
      <c r="AV178" s="32">
        <f t="shared" si="74"/>
        <v>4.6821537907437421</v>
      </c>
      <c r="AW178" s="32">
        <f t="shared" si="75"/>
        <v>203.31352422114171</v>
      </c>
      <c r="AX178" s="32">
        <f t="shared" si="76"/>
        <v>4.5020709526382134</v>
      </c>
      <c r="AY178" s="32">
        <f t="shared" si="77"/>
        <v>3.6016567621105708</v>
      </c>
      <c r="BA178" s="33" t="s">
        <v>317</v>
      </c>
      <c r="BB178" s="32">
        <f t="shared" si="78"/>
        <v>40.926099158091674</v>
      </c>
      <c r="BC178" s="32">
        <f t="shared" si="79"/>
        <v>7.3721759809750296</v>
      </c>
      <c r="BD178" s="32">
        <f t="shared" si="80"/>
        <v>115.57669441141498</v>
      </c>
      <c r="BE178" s="32">
        <f t="shared" si="81"/>
        <v>71.343638525564799</v>
      </c>
      <c r="BF178" s="32">
        <f t="shared" si="82"/>
        <v>116.83532658693652</v>
      </c>
      <c r="BG178" s="32">
        <f t="shared" si="83"/>
        <v>6.183115338882283</v>
      </c>
    </row>
    <row r="179" spans="1:59" x14ac:dyDescent="0.2">
      <c r="A179" s="33" t="s">
        <v>318</v>
      </c>
      <c r="B179" s="31">
        <v>3040</v>
      </c>
      <c r="C179" s="31">
        <v>2566</v>
      </c>
      <c r="D179" s="31">
        <v>2531</v>
      </c>
      <c r="E179" s="31">
        <v>2499</v>
      </c>
      <c r="F179" s="31">
        <v>157</v>
      </c>
      <c r="G179" s="31">
        <v>17</v>
      </c>
      <c r="H179" s="31">
        <v>9</v>
      </c>
      <c r="I179" s="31">
        <v>69</v>
      </c>
      <c r="J179" s="31">
        <v>416</v>
      </c>
      <c r="K179" s="31">
        <v>106</v>
      </c>
      <c r="L179" s="31">
        <v>52</v>
      </c>
      <c r="M179" s="31">
        <v>23</v>
      </c>
      <c r="N179" s="31">
        <v>168</v>
      </c>
      <c r="O179" s="31">
        <v>43</v>
      </c>
      <c r="P179" s="31">
        <v>32</v>
      </c>
      <c r="Q179" s="31">
        <v>183</v>
      </c>
      <c r="R179" s="31">
        <v>18</v>
      </c>
      <c r="S179" s="31">
        <v>237</v>
      </c>
      <c r="T179" s="31">
        <v>182</v>
      </c>
      <c r="U179" s="31">
        <v>91</v>
      </c>
      <c r="V179" s="31">
        <v>44</v>
      </c>
      <c r="W179" s="31">
        <v>304</v>
      </c>
      <c r="X179" s="31">
        <v>12</v>
      </c>
      <c r="Y179" s="31">
        <v>762</v>
      </c>
      <c r="Z179" s="31">
        <v>37</v>
      </c>
      <c r="AA179" s="31">
        <v>5</v>
      </c>
      <c r="AC179" s="33" t="s">
        <v>318</v>
      </c>
      <c r="AD179" s="32">
        <f t="shared" si="56"/>
        <v>51.644736842105267</v>
      </c>
      <c r="AE179" s="32">
        <f t="shared" si="57"/>
        <v>5.5921052631578947</v>
      </c>
      <c r="AF179" s="32">
        <f t="shared" si="58"/>
        <v>2.9605263157894739</v>
      </c>
      <c r="AG179" s="32">
        <f t="shared" si="59"/>
        <v>22.697368421052634</v>
      </c>
      <c r="AH179" s="32">
        <f t="shared" si="60"/>
        <v>136.84210526315789</v>
      </c>
      <c r="AI179" s="32">
        <f t="shared" si="61"/>
        <v>34.868421052631575</v>
      </c>
      <c r="AJ179" s="32">
        <f t="shared" si="62"/>
        <v>17.105263157894736</v>
      </c>
      <c r="AK179" s="32">
        <f t="shared" si="63"/>
        <v>7.5657894736842106</v>
      </c>
      <c r="AL179" s="32">
        <f t="shared" si="64"/>
        <v>55.263157894736842</v>
      </c>
      <c r="AM179" s="32">
        <f t="shared" si="65"/>
        <v>14.144736842105264</v>
      </c>
      <c r="AN179" s="32">
        <f t="shared" si="66"/>
        <v>10.526315789473683</v>
      </c>
      <c r="AO179" s="32">
        <f t="shared" si="67"/>
        <v>60.19736842105263</v>
      </c>
      <c r="AP179" s="32">
        <f t="shared" si="68"/>
        <v>5.9210526315789478</v>
      </c>
      <c r="AQ179" s="32">
        <f t="shared" si="69"/>
        <v>77.96052631578948</v>
      </c>
      <c r="AR179" s="32">
        <f t="shared" si="70"/>
        <v>59.868421052631575</v>
      </c>
      <c r="AS179" s="32">
        <f t="shared" si="71"/>
        <v>29.934210526315788</v>
      </c>
      <c r="AT179" s="32">
        <f t="shared" si="72"/>
        <v>14.473684210526315</v>
      </c>
      <c r="AU179" s="32">
        <f t="shared" si="73"/>
        <v>100</v>
      </c>
      <c r="AV179" s="32">
        <f t="shared" si="74"/>
        <v>3.9473684210526319</v>
      </c>
      <c r="AW179" s="32">
        <f t="shared" si="75"/>
        <v>250.65789473684208</v>
      </c>
      <c r="AX179" s="32">
        <f t="shared" si="76"/>
        <v>12.171052631578947</v>
      </c>
      <c r="AY179" s="32">
        <f t="shared" si="77"/>
        <v>1.6447368421052631</v>
      </c>
      <c r="BA179" s="33" t="s">
        <v>318</v>
      </c>
      <c r="BB179" s="32">
        <f t="shared" si="78"/>
        <v>41.880679573291189</v>
      </c>
      <c r="BC179" s="32">
        <f t="shared" si="79"/>
        <v>9.2036814725890359</v>
      </c>
      <c r="BD179" s="32">
        <f t="shared" si="80"/>
        <v>72.829131652661076</v>
      </c>
      <c r="BE179" s="32">
        <f t="shared" si="81"/>
        <v>36.414565826330538</v>
      </c>
      <c r="BF179" s="32">
        <f t="shared" si="82"/>
        <v>118.47233047544817</v>
      </c>
      <c r="BG179" s="32">
        <f t="shared" si="83"/>
        <v>4.8019207683073226</v>
      </c>
    </row>
    <row r="180" spans="1:59" x14ac:dyDescent="0.2">
      <c r="A180" s="33" t="s">
        <v>319</v>
      </c>
      <c r="B180" s="31">
        <v>6580</v>
      </c>
      <c r="C180" s="31">
        <v>5062</v>
      </c>
      <c r="D180" s="31">
        <v>4974</v>
      </c>
      <c r="E180" s="31">
        <v>4896</v>
      </c>
      <c r="F180" s="31">
        <v>263</v>
      </c>
      <c r="G180" s="31">
        <v>47</v>
      </c>
      <c r="H180" s="31">
        <v>21</v>
      </c>
      <c r="I180" s="31">
        <v>120</v>
      </c>
      <c r="J180" s="31">
        <v>676</v>
      </c>
      <c r="K180" s="31">
        <v>223</v>
      </c>
      <c r="L180" s="31">
        <v>143</v>
      </c>
      <c r="M180" s="31">
        <v>33</v>
      </c>
      <c r="N180" s="31">
        <v>306</v>
      </c>
      <c r="O180" s="31">
        <v>80</v>
      </c>
      <c r="P180" s="31">
        <v>40</v>
      </c>
      <c r="Q180" s="31">
        <v>354</v>
      </c>
      <c r="R180" s="31">
        <v>20</v>
      </c>
      <c r="S180" s="31">
        <v>433</v>
      </c>
      <c r="T180" s="31">
        <v>352</v>
      </c>
      <c r="U180" s="31">
        <v>269</v>
      </c>
      <c r="V180" s="31">
        <v>109</v>
      </c>
      <c r="W180" s="31">
        <v>459</v>
      </c>
      <c r="X180" s="31">
        <v>17</v>
      </c>
      <c r="Y180" s="31">
        <v>1359</v>
      </c>
      <c r="Z180" s="31">
        <v>31</v>
      </c>
      <c r="AA180" s="31">
        <v>3</v>
      </c>
      <c r="AC180" s="33" t="s">
        <v>319</v>
      </c>
      <c r="AD180" s="32">
        <f t="shared" si="56"/>
        <v>39.969604863221882</v>
      </c>
      <c r="AE180" s="32">
        <f t="shared" si="57"/>
        <v>7.1428571428571423</v>
      </c>
      <c r="AF180" s="32">
        <f t="shared" si="58"/>
        <v>3.1914893617021276</v>
      </c>
      <c r="AG180" s="32">
        <f t="shared" si="59"/>
        <v>18.237082066869299</v>
      </c>
      <c r="AH180" s="32">
        <f t="shared" si="60"/>
        <v>102.73556231003039</v>
      </c>
      <c r="AI180" s="32">
        <f t="shared" si="61"/>
        <v>33.890577507598785</v>
      </c>
      <c r="AJ180" s="32">
        <f t="shared" si="62"/>
        <v>21.732522796352587</v>
      </c>
      <c r="AK180" s="32">
        <f t="shared" si="63"/>
        <v>5.0151975683890582</v>
      </c>
      <c r="AL180" s="32">
        <f t="shared" si="64"/>
        <v>46.504559270516715</v>
      </c>
      <c r="AM180" s="32">
        <f t="shared" si="65"/>
        <v>12.158054711246201</v>
      </c>
      <c r="AN180" s="32">
        <f t="shared" si="66"/>
        <v>6.0790273556231007</v>
      </c>
      <c r="AO180" s="32">
        <f t="shared" si="67"/>
        <v>53.799392097264437</v>
      </c>
      <c r="AP180" s="32">
        <f t="shared" si="68"/>
        <v>3.0395136778115504</v>
      </c>
      <c r="AQ180" s="32">
        <f t="shared" si="69"/>
        <v>65.805471124620055</v>
      </c>
      <c r="AR180" s="32">
        <f t="shared" si="70"/>
        <v>53.495440729483285</v>
      </c>
      <c r="AS180" s="32">
        <f t="shared" si="71"/>
        <v>40.881458966565354</v>
      </c>
      <c r="AT180" s="32">
        <f t="shared" si="72"/>
        <v>16.565349544072951</v>
      </c>
      <c r="AU180" s="32">
        <f t="shared" si="73"/>
        <v>69.756838905775084</v>
      </c>
      <c r="AV180" s="32">
        <f t="shared" si="74"/>
        <v>2.5835866261398177</v>
      </c>
      <c r="AW180" s="32">
        <f t="shared" si="75"/>
        <v>206.53495440729483</v>
      </c>
      <c r="AX180" s="32">
        <f t="shared" si="76"/>
        <v>4.7112462006079028</v>
      </c>
      <c r="AY180" s="32">
        <f t="shared" si="77"/>
        <v>0.45592705167173248</v>
      </c>
      <c r="BA180" s="33" t="s">
        <v>319</v>
      </c>
      <c r="BB180" s="32">
        <f t="shared" si="78"/>
        <v>44.833132287897065</v>
      </c>
      <c r="BC180" s="32">
        <f t="shared" si="79"/>
        <v>6.7401960784313726</v>
      </c>
      <c r="BD180" s="32">
        <f t="shared" si="80"/>
        <v>71.895424836601308</v>
      </c>
      <c r="BE180" s="32">
        <f t="shared" si="81"/>
        <v>54.942810457516337</v>
      </c>
      <c r="BF180" s="32">
        <f t="shared" si="82"/>
        <v>90.675622283682344</v>
      </c>
      <c r="BG180" s="32">
        <f t="shared" si="83"/>
        <v>3.4722222222222219</v>
      </c>
    </row>
    <row r="181" spans="1:59" x14ac:dyDescent="0.2">
      <c r="A181" s="33" t="s">
        <v>320</v>
      </c>
      <c r="B181" s="31">
        <v>11322</v>
      </c>
      <c r="C181" s="31">
        <v>9073</v>
      </c>
      <c r="D181" s="31">
        <v>8909</v>
      </c>
      <c r="E181" s="31">
        <v>8732</v>
      </c>
      <c r="F181" s="31">
        <v>428</v>
      </c>
      <c r="G181" s="31">
        <v>79</v>
      </c>
      <c r="H181" s="31">
        <v>29</v>
      </c>
      <c r="I181" s="31">
        <v>193</v>
      </c>
      <c r="J181" s="31">
        <v>1376</v>
      </c>
      <c r="K181" s="31">
        <v>428</v>
      </c>
      <c r="L181" s="31">
        <v>174</v>
      </c>
      <c r="M181" s="31">
        <v>93</v>
      </c>
      <c r="N181" s="31">
        <v>512</v>
      </c>
      <c r="O181" s="31">
        <v>135</v>
      </c>
      <c r="P181" s="31">
        <v>87</v>
      </c>
      <c r="Q181" s="31">
        <v>549</v>
      </c>
      <c r="R181" s="31">
        <v>52</v>
      </c>
      <c r="S181" s="31">
        <v>770</v>
      </c>
      <c r="T181" s="31">
        <v>1728</v>
      </c>
      <c r="U181" s="31">
        <v>393</v>
      </c>
      <c r="V181" s="31">
        <v>129</v>
      </c>
      <c r="W181" s="31">
        <v>1811</v>
      </c>
      <c r="X181" s="31">
        <v>59</v>
      </c>
      <c r="Y181" s="31">
        <v>2522</v>
      </c>
      <c r="Z181" s="31">
        <v>54</v>
      </c>
      <c r="AA181" s="31">
        <v>8</v>
      </c>
      <c r="AC181" s="33" t="s">
        <v>320</v>
      </c>
      <c r="AD181" s="32">
        <f t="shared" si="56"/>
        <v>37.802508390743689</v>
      </c>
      <c r="AE181" s="32">
        <f t="shared" si="57"/>
        <v>6.9775658010952126</v>
      </c>
      <c r="AF181" s="32">
        <f t="shared" si="58"/>
        <v>2.5613849143260907</v>
      </c>
      <c r="AG181" s="32">
        <f t="shared" si="59"/>
        <v>17.046458222928813</v>
      </c>
      <c r="AH181" s="32">
        <f t="shared" si="60"/>
        <v>121.53329800388623</v>
      </c>
      <c r="AI181" s="32">
        <f t="shared" si="61"/>
        <v>37.802508390743689</v>
      </c>
      <c r="AJ181" s="32">
        <f t="shared" si="62"/>
        <v>15.368309485956544</v>
      </c>
      <c r="AK181" s="32">
        <f t="shared" si="63"/>
        <v>8.214096449390567</v>
      </c>
      <c r="AL181" s="32">
        <f t="shared" si="64"/>
        <v>45.221692280515811</v>
      </c>
      <c r="AM181" s="32">
        <f t="shared" si="65"/>
        <v>11.923688394276631</v>
      </c>
      <c r="AN181" s="32">
        <f t="shared" si="66"/>
        <v>7.6841547429782722</v>
      </c>
      <c r="AO181" s="32">
        <f t="shared" si="67"/>
        <v>48.489666136724956</v>
      </c>
      <c r="AP181" s="32">
        <f t="shared" si="68"/>
        <v>4.5928281222398866</v>
      </c>
      <c r="AQ181" s="32">
        <f t="shared" si="69"/>
        <v>68.009185656244469</v>
      </c>
      <c r="AR181" s="32">
        <f t="shared" si="70"/>
        <v>152.62321144674084</v>
      </c>
      <c r="AS181" s="32">
        <f t="shared" si="71"/>
        <v>34.711181770005297</v>
      </c>
      <c r="AT181" s="32">
        <f t="shared" si="72"/>
        <v>11.393746687864335</v>
      </c>
      <c r="AU181" s="32">
        <f t="shared" si="73"/>
        <v>159.95407171877758</v>
      </c>
      <c r="AV181" s="32">
        <f t="shared" si="74"/>
        <v>5.2110934463875642</v>
      </c>
      <c r="AW181" s="32">
        <f t="shared" si="75"/>
        <v>222.7521639286345</v>
      </c>
      <c r="AX181" s="32">
        <f t="shared" si="76"/>
        <v>4.7694753577106512</v>
      </c>
      <c r="AY181" s="32">
        <f t="shared" si="77"/>
        <v>0.70658894188305954</v>
      </c>
      <c r="BA181" s="33" t="s">
        <v>320</v>
      </c>
      <c r="BB181" s="32">
        <f t="shared" si="78"/>
        <v>48.041306543944323</v>
      </c>
      <c r="BC181" s="32">
        <f t="shared" si="79"/>
        <v>10.650480989464041</v>
      </c>
      <c r="BD181" s="32">
        <f t="shared" si="80"/>
        <v>197.89280806229959</v>
      </c>
      <c r="BE181" s="32">
        <f t="shared" si="81"/>
        <v>45.006871278057723</v>
      </c>
      <c r="BF181" s="32">
        <f t="shared" si="82"/>
        <v>199.60321834013007</v>
      </c>
      <c r="BG181" s="32">
        <f t="shared" si="83"/>
        <v>6.756756756756757</v>
      </c>
    </row>
    <row r="182" spans="1:59" x14ac:dyDescent="0.2">
      <c r="A182" s="33" t="s">
        <v>321</v>
      </c>
      <c r="B182" s="31">
        <v>5166</v>
      </c>
      <c r="C182" s="31">
        <v>4093</v>
      </c>
      <c r="D182" s="31">
        <v>4019</v>
      </c>
      <c r="E182" s="31">
        <v>3940</v>
      </c>
      <c r="F182" s="31">
        <v>254</v>
      </c>
      <c r="G182" s="31">
        <v>28</v>
      </c>
      <c r="H182" s="31">
        <v>10</v>
      </c>
      <c r="I182" s="31">
        <v>114</v>
      </c>
      <c r="J182" s="31">
        <v>676</v>
      </c>
      <c r="K182" s="31">
        <v>248</v>
      </c>
      <c r="L182" s="31">
        <v>137</v>
      </c>
      <c r="M182" s="31">
        <v>27</v>
      </c>
      <c r="N182" s="31">
        <v>254</v>
      </c>
      <c r="O182" s="31">
        <v>90</v>
      </c>
      <c r="P182" s="31">
        <v>79</v>
      </c>
      <c r="Q182" s="31">
        <v>321</v>
      </c>
      <c r="R182" s="31">
        <v>37</v>
      </c>
      <c r="S182" s="31">
        <v>427</v>
      </c>
      <c r="T182" s="31">
        <v>390</v>
      </c>
      <c r="U182" s="31">
        <v>227</v>
      </c>
      <c r="V182" s="31">
        <v>97</v>
      </c>
      <c r="W182" s="31">
        <v>397</v>
      </c>
      <c r="X182" s="31">
        <v>13</v>
      </c>
      <c r="Y182" s="31">
        <v>1259</v>
      </c>
      <c r="Z182" s="31">
        <v>11</v>
      </c>
      <c r="AA182" s="31">
        <v>5</v>
      </c>
      <c r="AC182" s="33" t="s">
        <v>321</v>
      </c>
      <c r="AD182" s="32">
        <f t="shared" si="56"/>
        <v>49.16763453348819</v>
      </c>
      <c r="AE182" s="32">
        <f t="shared" si="57"/>
        <v>5.4200542005420056</v>
      </c>
      <c r="AF182" s="32">
        <f t="shared" si="58"/>
        <v>1.9357336430507162</v>
      </c>
      <c r="AG182" s="32">
        <f t="shared" si="59"/>
        <v>22.067363530778163</v>
      </c>
      <c r="AH182" s="32">
        <f t="shared" si="60"/>
        <v>130.85559427022841</v>
      </c>
      <c r="AI182" s="32">
        <f t="shared" si="61"/>
        <v>48.006194347657768</v>
      </c>
      <c r="AJ182" s="32">
        <f t="shared" si="62"/>
        <v>26.519550909794813</v>
      </c>
      <c r="AK182" s="32">
        <f t="shared" si="63"/>
        <v>5.2264808362369344</v>
      </c>
      <c r="AL182" s="32">
        <f t="shared" si="64"/>
        <v>49.16763453348819</v>
      </c>
      <c r="AM182" s="32">
        <f t="shared" si="65"/>
        <v>17.421602787456447</v>
      </c>
      <c r="AN182" s="32">
        <f t="shared" si="66"/>
        <v>15.292295780100659</v>
      </c>
      <c r="AO182" s="32">
        <f t="shared" si="67"/>
        <v>62.137049941927991</v>
      </c>
      <c r="AP182" s="32">
        <f t="shared" si="68"/>
        <v>7.1622144792876501</v>
      </c>
      <c r="AQ182" s="32">
        <f t="shared" si="69"/>
        <v>82.655826558265588</v>
      </c>
      <c r="AR182" s="32">
        <f t="shared" si="70"/>
        <v>75.493612078977932</v>
      </c>
      <c r="AS182" s="32">
        <f t="shared" si="71"/>
        <v>43.941153697251259</v>
      </c>
      <c r="AT182" s="32">
        <f t="shared" si="72"/>
        <v>18.776616337591946</v>
      </c>
      <c r="AU182" s="32">
        <f t="shared" si="73"/>
        <v>76.848625629113428</v>
      </c>
      <c r="AV182" s="32">
        <f t="shared" si="74"/>
        <v>2.5164537359659311</v>
      </c>
      <c r="AW182" s="32">
        <f t="shared" si="75"/>
        <v>243.70886566008517</v>
      </c>
      <c r="AX182" s="32">
        <f t="shared" si="76"/>
        <v>2.1293070073557878</v>
      </c>
      <c r="AY182" s="32">
        <f t="shared" si="77"/>
        <v>0.96786682152535808</v>
      </c>
      <c r="BA182" s="33" t="s">
        <v>321</v>
      </c>
      <c r="BB182" s="32">
        <f t="shared" si="78"/>
        <v>61.706892261756657</v>
      </c>
      <c r="BC182" s="32">
        <f t="shared" si="79"/>
        <v>6.8527918781725887</v>
      </c>
      <c r="BD182" s="32">
        <f t="shared" si="80"/>
        <v>98.984771573604064</v>
      </c>
      <c r="BE182" s="32">
        <f t="shared" si="81"/>
        <v>57.614213197969541</v>
      </c>
      <c r="BF182" s="32">
        <f t="shared" si="82"/>
        <v>96.994869289030049</v>
      </c>
      <c r="BG182" s="32">
        <f t="shared" si="83"/>
        <v>3.2994923857868019</v>
      </c>
    </row>
    <row r="183" spans="1:59" x14ac:dyDescent="0.2">
      <c r="A183" s="33" t="s">
        <v>322</v>
      </c>
      <c r="B183" s="31">
        <v>2664</v>
      </c>
      <c r="C183" s="31">
        <v>2198</v>
      </c>
      <c r="D183" s="31">
        <v>2176</v>
      </c>
      <c r="E183" s="31">
        <v>2145</v>
      </c>
      <c r="F183" s="31">
        <v>109</v>
      </c>
      <c r="G183" s="31">
        <v>28</v>
      </c>
      <c r="H183" s="31">
        <v>9</v>
      </c>
      <c r="I183" s="31">
        <v>43</v>
      </c>
      <c r="J183" s="31">
        <v>385</v>
      </c>
      <c r="K183" s="31">
        <v>143</v>
      </c>
      <c r="L183" s="31">
        <v>59</v>
      </c>
      <c r="M183" s="31">
        <v>13</v>
      </c>
      <c r="N183" s="31">
        <v>114</v>
      </c>
      <c r="O183" s="31">
        <v>44</v>
      </c>
      <c r="P183" s="31">
        <v>19</v>
      </c>
      <c r="Q183" s="31">
        <v>154</v>
      </c>
      <c r="R183" s="31">
        <v>9</v>
      </c>
      <c r="S183" s="31">
        <v>228</v>
      </c>
      <c r="T183" s="31">
        <v>84</v>
      </c>
      <c r="U183" s="31">
        <v>118</v>
      </c>
      <c r="V183" s="31">
        <v>35</v>
      </c>
      <c r="W183" s="31">
        <v>244</v>
      </c>
      <c r="X183" s="31">
        <v>9</v>
      </c>
      <c r="Y183" s="31">
        <v>697</v>
      </c>
      <c r="Z183" s="31">
        <v>17</v>
      </c>
      <c r="AA183" s="31">
        <v>7</v>
      </c>
      <c r="AC183" s="33" t="s">
        <v>322</v>
      </c>
      <c r="AD183" s="32">
        <f t="shared" si="56"/>
        <v>40.915915915915917</v>
      </c>
      <c r="AE183" s="32">
        <f t="shared" si="57"/>
        <v>10.510510510510512</v>
      </c>
      <c r="AF183" s="32">
        <f t="shared" si="58"/>
        <v>3.3783783783783785</v>
      </c>
      <c r="AG183" s="32">
        <f t="shared" si="59"/>
        <v>16.141141141141141</v>
      </c>
      <c r="AH183" s="32">
        <f t="shared" si="60"/>
        <v>144.51951951951952</v>
      </c>
      <c r="AI183" s="32">
        <f t="shared" si="61"/>
        <v>53.678678678678679</v>
      </c>
      <c r="AJ183" s="32">
        <f t="shared" si="62"/>
        <v>22.147147147147148</v>
      </c>
      <c r="AK183" s="32">
        <f t="shared" si="63"/>
        <v>4.8798798798798799</v>
      </c>
      <c r="AL183" s="32">
        <f t="shared" si="64"/>
        <v>42.792792792792795</v>
      </c>
      <c r="AM183" s="32">
        <f t="shared" si="65"/>
        <v>16.516516516516514</v>
      </c>
      <c r="AN183" s="32">
        <f t="shared" si="66"/>
        <v>7.1321321321321323</v>
      </c>
      <c r="AO183" s="32">
        <f t="shared" si="67"/>
        <v>57.807807807807812</v>
      </c>
      <c r="AP183" s="32">
        <f t="shared" si="68"/>
        <v>3.3783783783783785</v>
      </c>
      <c r="AQ183" s="32">
        <f t="shared" si="69"/>
        <v>85.585585585585591</v>
      </c>
      <c r="AR183" s="32">
        <f t="shared" si="70"/>
        <v>31.531531531531527</v>
      </c>
      <c r="AS183" s="32">
        <f t="shared" si="71"/>
        <v>44.294294294294296</v>
      </c>
      <c r="AT183" s="32">
        <f t="shared" si="72"/>
        <v>13.138138138138139</v>
      </c>
      <c r="AU183" s="32">
        <f t="shared" si="73"/>
        <v>91.591591591591595</v>
      </c>
      <c r="AV183" s="32">
        <f t="shared" si="74"/>
        <v>3.3783783783783785</v>
      </c>
      <c r="AW183" s="32">
        <f t="shared" si="75"/>
        <v>261.63663663663664</v>
      </c>
      <c r="AX183" s="32">
        <f t="shared" si="76"/>
        <v>6.3813813813813818</v>
      </c>
      <c r="AY183" s="32">
        <f t="shared" si="77"/>
        <v>2.627627627627628</v>
      </c>
      <c r="BA183" s="33" t="s">
        <v>322</v>
      </c>
      <c r="BB183" s="32">
        <f t="shared" si="78"/>
        <v>65.716911764705884</v>
      </c>
      <c r="BC183" s="32">
        <f t="shared" si="79"/>
        <v>6.0606060606060606</v>
      </c>
      <c r="BD183" s="32">
        <f t="shared" si="80"/>
        <v>39.160839160839167</v>
      </c>
      <c r="BE183" s="32">
        <f t="shared" si="81"/>
        <v>55.011655011655009</v>
      </c>
      <c r="BF183" s="32">
        <f t="shared" si="82"/>
        <v>111.01000909918108</v>
      </c>
      <c r="BG183" s="32">
        <f t="shared" si="83"/>
        <v>4.1958041958041958</v>
      </c>
    </row>
    <row r="184" spans="1:59" x14ac:dyDescent="0.2">
      <c r="A184" s="33" t="s">
        <v>323</v>
      </c>
      <c r="B184" s="31">
        <v>3861</v>
      </c>
      <c r="C184" s="31">
        <v>2960</v>
      </c>
      <c r="D184" s="31">
        <v>2911</v>
      </c>
      <c r="E184" s="31">
        <v>2840</v>
      </c>
      <c r="F184" s="31">
        <v>119</v>
      </c>
      <c r="G184" s="31">
        <v>22</v>
      </c>
      <c r="H184" s="31">
        <v>12</v>
      </c>
      <c r="I184" s="31">
        <v>41</v>
      </c>
      <c r="J184" s="31">
        <v>383</v>
      </c>
      <c r="K184" s="31">
        <v>101</v>
      </c>
      <c r="L184" s="31">
        <v>28</v>
      </c>
      <c r="M184" s="31">
        <v>20</v>
      </c>
      <c r="N184" s="31">
        <v>120</v>
      </c>
      <c r="O184" s="31">
        <v>53</v>
      </c>
      <c r="P184" s="31">
        <v>25</v>
      </c>
      <c r="Q184" s="31">
        <v>177</v>
      </c>
      <c r="R184" s="31">
        <v>25</v>
      </c>
      <c r="S184" s="31">
        <v>197</v>
      </c>
      <c r="T184" s="31">
        <v>415</v>
      </c>
      <c r="U184" s="31">
        <v>138</v>
      </c>
      <c r="V184" s="31">
        <v>39</v>
      </c>
      <c r="W184" s="31">
        <v>340</v>
      </c>
      <c r="X184" s="31">
        <v>19</v>
      </c>
      <c r="Y184" s="31">
        <v>686</v>
      </c>
      <c r="Z184" s="31">
        <v>7</v>
      </c>
      <c r="AA184" s="31">
        <v>4</v>
      </c>
      <c r="AC184" s="33" t="s">
        <v>323</v>
      </c>
      <c r="AD184" s="32">
        <f t="shared" si="56"/>
        <v>30.821030821030824</v>
      </c>
      <c r="AE184" s="32">
        <f t="shared" si="57"/>
        <v>5.6980056980056979</v>
      </c>
      <c r="AF184" s="32">
        <f t="shared" si="58"/>
        <v>3.1080031080031079</v>
      </c>
      <c r="AG184" s="32">
        <f t="shared" si="59"/>
        <v>10.619010619010618</v>
      </c>
      <c r="AH184" s="32">
        <f t="shared" si="60"/>
        <v>99.197099197099192</v>
      </c>
      <c r="AI184" s="32">
        <f t="shared" si="61"/>
        <v>26.159026159026158</v>
      </c>
      <c r="AJ184" s="32">
        <f t="shared" si="62"/>
        <v>7.2520072520072523</v>
      </c>
      <c r="AK184" s="32">
        <f t="shared" si="63"/>
        <v>5.1800051800051801</v>
      </c>
      <c r="AL184" s="32">
        <f t="shared" si="64"/>
        <v>31.08003108003108</v>
      </c>
      <c r="AM184" s="32">
        <f t="shared" si="65"/>
        <v>13.727013727013727</v>
      </c>
      <c r="AN184" s="32">
        <f t="shared" si="66"/>
        <v>6.4750064750064755</v>
      </c>
      <c r="AO184" s="32">
        <f t="shared" si="67"/>
        <v>45.843045843045843</v>
      </c>
      <c r="AP184" s="32">
        <f t="shared" si="68"/>
        <v>6.4750064750064755</v>
      </c>
      <c r="AQ184" s="32">
        <f t="shared" si="69"/>
        <v>51.023051023051025</v>
      </c>
      <c r="AR184" s="32">
        <f t="shared" si="70"/>
        <v>107.48510748510748</v>
      </c>
      <c r="AS184" s="32">
        <f t="shared" si="71"/>
        <v>35.742035742035746</v>
      </c>
      <c r="AT184" s="32">
        <f t="shared" si="72"/>
        <v>10.101010101010102</v>
      </c>
      <c r="AU184" s="32">
        <f t="shared" si="73"/>
        <v>88.060088060088049</v>
      </c>
      <c r="AV184" s="32">
        <f t="shared" si="74"/>
        <v>4.9210049210049212</v>
      </c>
      <c r="AW184" s="32">
        <f t="shared" si="75"/>
        <v>177.67417767417768</v>
      </c>
      <c r="AX184" s="32">
        <f t="shared" si="76"/>
        <v>1.8130018130018131</v>
      </c>
      <c r="AY184" s="32">
        <f t="shared" si="77"/>
        <v>1.0360010360010361</v>
      </c>
      <c r="BA184" s="33" t="s">
        <v>323</v>
      </c>
      <c r="BB184" s="32">
        <f t="shared" si="78"/>
        <v>34.695980762624529</v>
      </c>
      <c r="BC184" s="32">
        <f t="shared" si="79"/>
        <v>7.042253521126761</v>
      </c>
      <c r="BD184" s="32">
        <f t="shared" si="80"/>
        <v>146.12676056338029</v>
      </c>
      <c r="BE184" s="32">
        <f t="shared" si="81"/>
        <v>48.591549295774648</v>
      </c>
      <c r="BF184" s="32">
        <f t="shared" si="82"/>
        <v>114.86486486486487</v>
      </c>
      <c r="BG184" s="32">
        <f t="shared" si="83"/>
        <v>6.6901408450704221</v>
      </c>
    </row>
    <row r="185" spans="1:59" x14ac:dyDescent="0.2">
      <c r="A185" s="33" t="s">
        <v>324</v>
      </c>
      <c r="B185" s="31">
        <v>5335</v>
      </c>
      <c r="C185" s="31">
        <v>4079</v>
      </c>
      <c r="D185" s="31">
        <v>4000</v>
      </c>
      <c r="E185" s="31">
        <v>3923</v>
      </c>
      <c r="F185" s="31">
        <v>210</v>
      </c>
      <c r="G185" s="31">
        <v>11</v>
      </c>
      <c r="H185" s="31">
        <v>4</v>
      </c>
      <c r="I185" s="31">
        <v>81</v>
      </c>
      <c r="J185" s="31">
        <v>822</v>
      </c>
      <c r="K185" s="31">
        <v>176</v>
      </c>
      <c r="L185" s="31">
        <v>91</v>
      </c>
      <c r="M185" s="31">
        <v>46</v>
      </c>
      <c r="N185" s="31">
        <v>230</v>
      </c>
      <c r="O185" s="31">
        <v>41</v>
      </c>
      <c r="P185" s="31">
        <v>39</v>
      </c>
      <c r="Q185" s="31">
        <v>309</v>
      </c>
      <c r="R185" s="31">
        <v>15</v>
      </c>
      <c r="S185" s="31">
        <v>357</v>
      </c>
      <c r="T185" s="31">
        <v>121</v>
      </c>
      <c r="U185" s="31">
        <v>183</v>
      </c>
      <c r="V185" s="31">
        <v>50</v>
      </c>
      <c r="W185" s="31">
        <v>578</v>
      </c>
      <c r="X185" s="31">
        <v>19</v>
      </c>
      <c r="Y185" s="31">
        <v>1256</v>
      </c>
      <c r="Z185" s="31">
        <v>22</v>
      </c>
      <c r="AA185" s="31">
        <v>6</v>
      </c>
      <c r="AC185" s="33" t="s">
        <v>324</v>
      </c>
      <c r="AD185" s="32">
        <f t="shared" si="56"/>
        <v>39.362699156513585</v>
      </c>
      <c r="AE185" s="32">
        <f t="shared" si="57"/>
        <v>2.061855670103093</v>
      </c>
      <c r="AF185" s="32">
        <f t="shared" si="58"/>
        <v>0.7497656982193065</v>
      </c>
      <c r="AG185" s="32">
        <f t="shared" si="59"/>
        <v>15.182755388940956</v>
      </c>
      <c r="AH185" s="32">
        <f t="shared" si="60"/>
        <v>154.07685098406748</v>
      </c>
      <c r="AI185" s="32">
        <f t="shared" si="61"/>
        <v>32.989690721649488</v>
      </c>
      <c r="AJ185" s="32">
        <f t="shared" si="62"/>
        <v>17.05716963448922</v>
      </c>
      <c r="AK185" s="32">
        <f t="shared" si="63"/>
        <v>8.6223055295220234</v>
      </c>
      <c r="AL185" s="32">
        <f t="shared" si="64"/>
        <v>43.111527647610124</v>
      </c>
      <c r="AM185" s="32">
        <f t="shared" si="65"/>
        <v>7.6850984067478914</v>
      </c>
      <c r="AN185" s="32">
        <f t="shared" si="66"/>
        <v>7.3102155576382382</v>
      </c>
      <c r="AO185" s="32">
        <f t="shared" si="67"/>
        <v>57.919400187441425</v>
      </c>
      <c r="AP185" s="32">
        <f t="shared" si="68"/>
        <v>2.8116213683223994</v>
      </c>
      <c r="AQ185" s="32">
        <f t="shared" si="69"/>
        <v>66.916588566073102</v>
      </c>
      <c r="AR185" s="32">
        <f t="shared" si="70"/>
        <v>22.680412371134018</v>
      </c>
      <c r="AS185" s="32">
        <f t="shared" si="71"/>
        <v>34.301780693533267</v>
      </c>
      <c r="AT185" s="32">
        <f t="shared" si="72"/>
        <v>9.3720712277413298</v>
      </c>
      <c r="AU185" s="32">
        <f t="shared" si="73"/>
        <v>108.34114339268979</v>
      </c>
      <c r="AV185" s="32">
        <f t="shared" si="74"/>
        <v>3.5613870665417058</v>
      </c>
      <c r="AW185" s="32">
        <f t="shared" si="75"/>
        <v>235.42642924086223</v>
      </c>
      <c r="AX185" s="32">
        <f t="shared" si="76"/>
        <v>4.123711340206186</v>
      </c>
      <c r="AY185" s="32">
        <f t="shared" si="77"/>
        <v>1.1246485473289598</v>
      </c>
      <c r="BA185" s="33" t="s">
        <v>324</v>
      </c>
      <c r="BB185" s="32">
        <f t="shared" si="78"/>
        <v>44</v>
      </c>
      <c r="BC185" s="32">
        <f t="shared" si="79"/>
        <v>11.725720112159062</v>
      </c>
      <c r="BD185" s="32">
        <f t="shared" si="80"/>
        <v>30.843742034157533</v>
      </c>
      <c r="BE185" s="32">
        <f t="shared" si="81"/>
        <v>46.647973489676268</v>
      </c>
      <c r="BF185" s="32">
        <f t="shared" si="82"/>
        <v>141.70139740132385</v>
      </c>
      <c r="BG185" s="32">
        <f t="shared" si="83"/>
        <v>4.8432322202396128</v>
      </c>
    </row>
    <row r="186" spans="1:59" x14ac:dyDescent="0.2">
      <c r="A186" s="33" t="s">
        <v>325</v>
      </c>
      <c r="B186" s="31">
        <v>3840</v>
      </c>
      <c r="C186" s="31">
        <v>3142</v>
      </c>
      <c r="D186" s="31">
        <v>3073</v>
      </c>
      <c r="E186" s="31">
        <v>3014</v>
      </c>
      <c r="F186" s="31">
        <v>172</v>
      </c>
      <c r="G186" s="31">
        <v>39</v>
      </c>
      <c r="H186" s="31">
        <v>9</v>
      </c>
      <c r="I186" s="31">
        <v>75</v>
      </c>
      <c r="J186" s="31">
        <v>528</v>
      </c>
      <c r="K186" s="31">
        <v>175</v>
      </c>
      <c r="L186" s="31">
        <v>100</v>
      </c>
      <c r="M186" s="31">
        <v>36</v>
      </c>
      <c r="N186" s="31">
        <v>207</v>
      </c>
      <c r="O186" s="31">
        <v>58</v>
      </c>
      <c r="P186" s="31">
        <v>40</v>
      </c>
      <c r="Q186" s="31">
        <v>207</v>
      </c>
      <c r="R186" s="31">
        <v>22</v>
      </c>
      <c r="S186" s="31">
        <v>298</v>
      </c>
      <c r="T186" s="31">
        <v>307</v>
      </c>
      <c r="U186" s="31">
        <v>221</v>
      </c>
      <c r="V186" s="31">
        <v>44</v>
      </c>
      <c r="W186" s="31">
        <v>562</v>
      </c>
      <c r="X186" s="31">
        <v>21</v>
      </c>
      <c r="Y186" s="31">
        <v>959</v>
      </c>
      <c r="Z186" s="31">
        <v>16</v>
      </c>
      <c r="AA186" s="31">
        <v>8</v>
      </c>
      <c r="AC186" s="33" t="s">
        <v>325</v>
      </c>
      <c r="AD186" s="32">
        <f t="shared" si="56"/>
        <v>44.791666666666664</v>
      </c>
      <c r="AE186" s="32">
        <f t="shared" si="57"/>
        <v>10.15625</v>
      </c>
      <c r="AF186" s="32">
        <f t="shared" si="58"/>
        <v>2.34375</v>
      </c>
      <c r="AG186" s="32">
        <f t="shared" si="59"/>
        <v>19.53125</v>
      </c>
      <c r="AH186" s="32">
        <f t="shared" si="60"/>
        <v>137.5</v>
      </c>
      <c r="AI186" s="32">
        <f t="shared" si="61"/>
        <v>45.572916666666664</v>
      </c>
      <c r="AJ186" s="32">
        <f t="shared" si="62"/>
        <v>26.041666666666668</v>
      </c>
      <c r="AK186" s="32">
        <f t="shared" si="63"/>
        <v>9.375</v>
      </c>
      <c r="AL186" s="32">
        <f t="shared" si="64"/>
        <v>53.90625</v>
      </c>
      <c r="AM186" s="32">
        <f t="shared" si="65"/>
        <v>15.104166666666666</v>
      </c>
      <c r="AN186" s="32">
        <f t="shared" si="66"/>
        <v>10.416666666666666</v>
      </c>
      <c r="AO186" s="32">
        <f t="shared" si="67"/>
        <v>53.90625</v>
      </c>
      <c r="AP186" s="32">
        <f t="shared" si="68"/>
        <v>5.7291666666666661</v>
      </c>
      <c r="AQ186" s="32">
        <f t="shared" si="69"/>
        <v>77.604166666666671</v>
      </c>
      <c r="AR186" s="32">
        <f t="shared" si="70"/>
        <v>79.947916666666657</v>
      </c>
      <c r="AS186" s="32">
        <f t="shared" si="71"/>
        <v>57.552083333333329</v>
      </c>
      <c r="AT186" s="32">
        <f t="shared" si="72"/>
        <v>11.458333333333332</v>
      </c>
      <c r="AU186" s="32">
        <f t="shared" si="73"/>
        <v>146.35416666666669</v>
      </c>
      <c r="AV186" s="32">
        <f t="shared" si="74"/>
        <v>5.46875</v>
      </c>
      <c r="AW186" s="32">
        <f t="shared" si="75"/>
        <v>249.73958333333331</v>
      </c>
      <c r="AX186" s="32">
        <f t="shared" si="76"/>
        <v>4.166666666666667</v>
      </c>
      <c r="AY186" s="32">
        <f t="shared" si="77"/>
        <v>2.0833333333333335</v>
      </c>
      <c r="BA186" s="33" t="s">
        <v>325</v>
      </c>
      <c r="BB186" s="32">
        <f t="shared" si="78"/>
        <v>56.947608200455576</v>
      </c>
      <c r="BC186" s="32">
        <f t="shared" si="79"/>
        <v>11.944260119442601</v>
      </c>
      <c r="BD186" s="32">
        <f t="shared" si="80"/>
        <v>101.85799601857997</v>
      </c>
      <c r="BE186" s="32">
        <f t="shared" si="81"/>
        <v>73.324485733244856</v>
      </c>
      <c r="BF186" s="32">
        <f t="shared" si="82"/>
        <v>178.86696371737744</v>
      </c>
      <c r="BG186" s="32">
        <f t="shared" si="83"/>
        <v>6.9674850696748507</v>
      </c>
    </row>
    <row r="187" spans="1:59" x14ac:dyDescent="0.2">
      <c r="A187" s="33" t="s">
        <v>326</v>
      </c>
      <c r="B187" s="31">
        <v>4263</v>
      </c>
      <c r="C187" s="31">
        <v>3385</v>
      </c>
      <c r="D187" s="31">
        <v>3340</v>
      </c>
      <c r="E187" s="31">
        <v>3285</v>
      </c>
      <c r="F187" s="31">
        <v>184</v>
      </c>
      <c r="G187" s="31">
        <v>64</v>
      </c>
      <c r="H187" s="31">
        <v>32</v>
      </c>
      <c r="I187" s="31">
        <v>80</v>
      </c>
      <c r="J187" s="31">
        <v>670</v>
      </c>
      <c r="K187" s="31">
        <v>170</v>
      </c>
      <c r="L187" s="31">
        <v>107</v>
      </c>
      <c r="M187" s="31">
        <v>28</v>
      </c>
      <c r="N187" s="31">
        <v>209</v>
      </c>
      <c r="O187" s="31">
        <v>76</v>
      </c>
      <c r="P187" s="31">
        <v>40</v>
      </c>
      <c r="Q187" s="31">
        <v>351</v>
      </c>
      <c r="R187" s="31">
        <v>18</v>
      </c>
      <c r="S187" s="31">
        <v>320</v>
      </c>
      <c r="T187" s="31">
        <v>552</v>
      </c>
      <c r="U187" s="31">
        <v>237</v>
      </c>
      <c r="V187" s="31">
        <v>85</v>
      </c>
      <c r="W187" s="31">
        <v>394</v>
      </c>
      <c r="X187" s="31">
        <v>22</v>
      </c>
      <c r="Y187" s="31">
        <v>1120</v>
      </c>
      <c r="Z187" s="31">
        <v>41</v>
      </c>
      <c r="AA187" s="31">
        <v>12</v>
      </c>
      <c r="AC187" s="33" t="s">
        <v>326</v>
      </c>
      <c r="AD187" s="32">
        <f t="shared" si="56"/>
        <v>43.162092423176169</v>
      </c>
      <c r="AE187" s="32">
        <f t="shared" si="57"/>
        <v>15.0129017124091</v>
      </c>
      <c r="AF187" s="32">
        <f t="shared" si="58"/>
        <v>7.50645085620455</v>
      </c>
      <c r="AG187" s="32">
        <f t="shared" si="59"/>
        <v>18.766127140511376</v>
      </c>
      <c r="AH187" s="32">
        <f t="shared" si="60"/>
        <v>157.16631480178279</v>
      </c>
      <c r="AI187" s="32">
        <f t="shared" si="61"/>
        <v>39.87802017358667</v>
      </c>
      <c r="AJ187" s="32">
        <f t="shared" si="62"/>
        <v>25.099695050433969</v>
      </c>
      <c r="AK187" s="32">
        <f t="shared" si="63"/>
        <v>6.5681444991789819</v>
      </c>
      <c r="AL187" s="32">
        <f t="shared" si="64"/>
        <v>49.026507154585971</v>
      </c>
      <c r="AM187" s="32">
        <f t="shared" si="65"/>
        <v>17.827820783485809</v>
      </c>
      <c r="AN187" s="32">
        <f t="shared" si="66"/>
        <v>9.3830635702556879</v>
      </c>
      <c r="AO187" s="32">
        <f t="shared" si="67"/>
        <v>82.336382828993663</v>
      </c>
      <c r="AP187" s="32">
        <f t="shared" si="68"/>
        <v>4.2223786066150604</v>
      </c>
      <c r="AQ187" s="32">
        <f t="shared" si="69"/>
        <v>75.064508562045503</v>
      </c>
      <c r="AR187" s="32">
        <f t="shared" si="70"/>
        <v>129.4862772695285</v>
      </c>
      <c r="AS187" s="32">
        <f t="shared" si="71"/>
        <v>55.594651653764956</v>
      </c>
      <c r="AT187" s="32">
        <f t="shared" si="72"/>
        <v>19.939010086793335</v>
      </c>
      <c r="AU187" s="32">
        <f t="shared" si="73"/>
        <v>92.423176167018539</v>
      </c>
      <c r="AV187" s="32">
        <f t="shared" si="74"/>
        <v>5.1606849636406285</v>
      </c>
      <c r="AW187" s="32">
        <f t="shared" si="75"/>
        <v>262.72577996715927</v>
      </c>
      <c r="AX187" s="32">
        <f t="shared" si="76"/>
        <v>9.6176401595120815</v>
      </c>
      <c r="AY187" s="32">
        <f t="shared" si="77"/>
        <v>2.8149190710767065</v>
      </c>
      <c r="BA187" s="33" t="s">
        <v>326</v>
      </c>
      <c r="BB187" s="32">
        <f t="shared" si="78"/>
        <v>50.898203592814369</v>
      </c>
      <c r="BC187" s="32">
        <f t="shared" si="79"/>
        <v>8.5235920852359204</v>
      </c>
      <c r="BD187" s="32">
        <f t="shared" si="80"/>
        <v>168.03652968036531</v>
      </c>
      <c r="BE187" s="32">
        <f t="shared" si="81"/>
        <v>72.146118721461193</v>
      </c>
      <c r="BF187" s="32">
        <f t="shared" si="82"/>
        <v>116.39586410635155</v>
      </c>
      <c r="BG187" s="32">
        <f t="shared" si="83"/>
        <v>6.6971080669710812</v>
      </c>
    </row>
    <row r="188" spans="1:59" x14ac:dyDescent="0.2">
      <c r="A188" s="33" t="s">
        <v>327</v>
      </c>
      <c r="B188" s="31">
        <v>4598</v>
      </c>
      <c r="C188" s="31">
        <v>3594</v>
      </c>
      <c r="D188" s="31">
        <v>3536</v>
      </c>
      <c r="E188" s="31">
        <v>3468</v>
      </c>
      <c r="F188" s="31">
        <v>162</v>
      </c>
      <c r="G188" s="31">
        <v>35</v>
      </c>
      <c r="H188" s="31">
        <v>11</v>
      </c>
      <c r="I188" s="31">
        <v>58</v>
      </c>
      <c r="J188" s="31">
        <v>540</v>
      </c>
      <c r="K188" s="31">
        <v>176</v>
      </c>
      <c r="L188" s="31">
        <v>67</v>
      </c>
      <c r="M188" s="31">
        <v>37</v>
      </c>
      <c r="N188" s="31">
        <v>266</v>
      </c>
      <c r="O188" s="31">
        <v>52</v>
      </c>
      <c r="P188" s="31">
        <v>52</v>
      </c>
      <c r="Q188" s="31">
        <v>240</v>
      </c>
      <c r="R188" s="31">
        <v>10</v>
      </c>
      <c r="S188" s="31">
        <v>294</v>
      </c>
      <c r="T188" s="31">
        <v>324</v>
      </c>
      <c r="U188" s="31">
        <v>192</v>
      </c>
      <c r="V188" s="31">
        <v>56</v>
      </c>
      <c r="W188" s="31">
        <v>495</v>
      </c>
      <c r="X188" s="31">
        <v>29</v>
      </c>
      <c r="Y188" s="31">
        <v>977</v>
      </c>
      <c r="Z188" s="31">
        <v>36</v>
      </c>
      <c r="AA188" s="31">
        <v>7</v>
      </c>
      <c r="AC188" s="33" t="s">
        <v>327</v>
      </c>
      <c r="AD188" s="32">
        <f t="shared" si="56"/>
        <v>35.232709873858205</v>
      </c>
      <c r="AE188" s="32">
        <f t="shared" si="57"/>
        <v>7.6120052196607215</v>
      </c>
      <c r="AF188" s="32">
        <f t="shared" si="58"/>
        <v>2.3923444976076556</v>
      </c>
      <c r="AG188" s="32">
        <f t="shared" si="59"/>
        <v>12.614180078294911</v>
      </c>
      <c r="AH188" s="32">
        <f t="shared" si="60"/>
        <v>117.442366246194</v>
      </c>
      <c r="AI188" s="32">
        <f t="shared" si="61"/>
        <v>38.277511961722489</v>
      </c>
      <c r="AJ188" s="32">
        <f t="shared" si="62"/>
        <v>14.571552849064812</v>
      </c>
      <c r="AK188" s="32">
        <f t="shared" si="63"/>
        <v>8.0469769464984768</v>
      </c>
      <c r="AL188" s="32">
        <f t="shared" si="64"/>
        <v>57.851239669421489</v>
      </c>
      <c r="AM188" s="32">
        <f t="shared" si="65"/>
        <v>11.309264897781643</v>
      </c>
      <c r="AN188" s="32">
        <f t="shared" si="66"/>
        <v>11.309264897781643</v>
      </c>
      <c r="AO188" s="32">
        <f t="shared" si="67"/>
        <v>52.196607220530659</v>
      </c>
      <c r="AP188" s="32">
        <f t="shared" si="68"/>
        <v>2.1748586341887779</v>
      </c>
      <c r="AQ188" s="32">
        <f t="shared" si="69"/>
        <v>63.94084384515007</v>
      </c>
      <c r="AR188" s="32">
        <f t="shared" si="70"/>
        <v>70.46541974771641</v>
      </c>
      <c r="AS188" s="32">
        <f t="shared" si="71"/>
        <v>41.757285776424531</v>
      </c>
      <c r="AT188" s="32">
        <f t="shared" si="72"/>
        <v>12.179208351457156</v>
      </c>
      <c r="AU188" s="32">
        <f t="shared" si="73"/>
        <v>107.6555023923445</v>
      </c>
      <c r="AV188" s="32">
        <f t="shared" si="74"/>
        <v>6.3070900391474556</v>
      </c>
      <c r="AW188" s="32">
        <f t="shared" si="75"/>
        <v>212.48368856024356</v>
      </c>
      <c r="AX188" s="32">
        <f t="shared" si="76"/>
        <v>7.8294910830796001</v>
      </c>
      <c r="AY188" s="32">
        <f t="shared" si="77"/>
        <v>1.5224010439321445</v>
      </c>
      <c r="BA188" s="33" t="s">
        <v>327</v>
      </c>
      <c r="BB188" s="32">
        <f t="shared" si="78"/>
        <v>49.773755656108591</v>
      </c>
      <c r="BC188" s="32">
        <f t="shared" si="79"/>
        <v>10.668973471741637</v>
      </c>
      <c r="BD188" s="32">
        <f t="shared" si="80"/>
        <v>93.425605536332185</v>
      </c>
      <c r="BE188" s="32">
        <f t="shared" si="81"/>
        <v>55.363321799307961</v>
      </c>
      <c r="BF188" s="32">
        <f t="shared" si="82"/>
        <v>137.72954924874793</v>
      </c>
      <c r="BG188" s="32">
        <f t="shared" si="83"/>
        <v>8.3621683967704712</v>
      </c>
    </row>
    <row r="189" spans="1:59" x14ac:dyDescent="0.2">
      <c r="A189" s="33" t="s">
        <v>328</v>
      </c>
      <c r="B189" s="31">
        <v>4125</v>
      </c>
      <c r="C189" s="31">
        <v>3442</v>
      </c>
      <c r="D189" s="31">
        <v>3395</v>
      </c>
      <c r="E189" s="31">
        <v>3353</v>
      </c>
      <c r="F189" s="31">
        <v>159</v>
      </c>
      <c r="G189" s="31">
        <v>33</v>
      </c>
      <c r="H189" s="31">
        <v>16</v>
      </c>
      <c r="I189" s="31">
        <v>66</v>
      </c>
      <c r="J189" s="31">
        <v>482</v>
      </c>
      <c r="K189" s="31">
        <v>132</v>
      </c>
      <c r="L189" s="31">
        <v>41</v>
      </c>
      <c r="M189" s="31">
        <v>21</v>
      </c>
      <c r="N189" s="31">
        <v>113</v>
      </c>
      <c r="O189" s="31">
        <v>35</v>
      </c>
      <c r="P189" s="31">
        <v>33</v>
      </c>
      <c r="Q189" s="31">
        <v>237</v>
      </c>
      <c r="R189" s="31">
        <v>17</v>
      </c>
      <c r="S189" s="31">
        <v>263</v>
      </c>
      <c r="T189" s="31">
        <v>89</v>
      </c>
      <c r="U189" s="31">
        <v>168</v>
      </c>
      <c r="V189" s="31">
        <v>52</v>
      </c>
      <c r="W189" s="31">
        <v>178</v>
      </c>
      <c r="X189" s="31">
        <v>5</v>
      </c>
      <c r="Y189" s="31">
        <v>856</v>
      </c>
      <c r="Z189" s="31">
        <v>25</v>
      </c>
      <c r="AA189" s="31">
        <v>1</v>
      </c>
      <c r="AC189" s="33" t="s">
        <v>328</v>
      </c>
      <c r="AD189" s="32">
        <f t="shared" si="56"/>
        <v>38.54545454545454</v>
      </c>
      <c r="AE189" s="32">
        <f t="shared" si="57"/>
        <v>8</v>
      </c>
      <c r="AF189" s="32">
        <f t="shared" si="58"/>
        <v>3.8787878787878789</v>
      </c>
      <c r="AG189" s="32">
        <f t="shared" si="59"/>
        <v>16</v>
      </c>
      <c r="AH189" s="32">
        <f t="shared" si="60"/>
        <v>116.84848484848486</v>
      </c>
      <c r="AI189" s="32">
        <f t="shared" si="61"/>
        <v>32</v>
      </c>
      <c r="AJ189" s="32">
        <f t="shared" si="62"/>
        <v>9.9393939393939394</v>
      </c>
      <c r="AK189" s="32">
        <f t="shared" si="63"/>
        <v>5.0909090909090908</v>
      </c>
      <c r="AL189" s="32">
        <f t="shared" si="64"/>
        <v>27.393939393939394</v>
      </c>
      <c r="AM189" s="32">
        <f t="shared" si="65"/>
        <v>8.4848484848484862</v>
      </c>
      <c r="AN189" s="32">
        <f t="shared" si="66"/>
        <v>8</v>
      </c>
      <c r="AO189" s="32">
        <f t="shared" si="67"/>
        <v>57.454545454545453</v>
      </c>
      <c r="AP189" s="32">
        <f t="shared" si="68"/>
        <v>4.1212121212121211</v>
      </c>
      <c r="AQ189" s="32">
        <f t="shared" si="69"/>
        <v>63.757575757575765</v>
      </c>
      <c r="AR189" s="32">
        <f t="shared" si="70"/>
        <v>21.575757575757574</v>
      </c>
      <c r="AS189" s="32">
        <f t="shared" si="71"/>
        <v>40.727272727272727</v>
      </c>
      <c r="AT189" s="32">
        <f t="shared" si="72"/>
        <v>12.606060606060607</v>
      </c>
      <c r="AU189" s="32">
        <f t="shared" si="73"/>
        <v>43.151515151515149</v>
      </c>
      <c r="AV189" s="32">
        <f t="shared" si="74"/>
        <v>1.2121212121212122</v>
      </c>
      <c r="AW189" s="32">
        <f t="shared" si="75"/>
        <v>207.5151515151515</v>
      </c>
      <c r="AX189" s="32">
        <f t="shared" si="76"/>
        <v>6.0606060606060606</v>
      </c>
      <c r="AY189" s="32">
        <f t="shared" si="77"/>
        <v>0.24242424242424243</v>
      </c>
      <c r="BA189" s="33" t="s">
        <v>328</v>
      </c>
      <c r="BB189" s="32">
        <f t="shared" si="78"/>
        <v>38.880706921944039</v>
      </c>
      <c r="BC189" s="32">
        <f t="shared" si="79"/>
        <v>6.2630480167014619</v>
      </c>
      <c r="BD189" s="32">
        <f t="shared" si="80"/>
        <v>26.543393975544291</v>
      </c>
      <c r="BE189" s="32">
        <f t="shared" si="81"/>
        <v>50.104384133611696</v>
      </c>
      <c r="BF189" s="32">
        <f t="shared" si="82"/>
        <v>51.714119697850087</v>
      </c>
      <c r="BG189" s="32">
        <f t="shared" si="83"/>
        <v>1.4912019087384432</v>
      </c>
    </row>
    <row r="190" spans="1:59" x14ac:dyDescent="0.2">
      <c r="A190" s="33" t="s">
        <v>329</v>
      </c>
      <c r="B190" s="31">
        <v>8916</v>
      </c>
      <c r="C190" s="31">
        <v>7371</v>
      </c>
      <c r="D190" s="31">
        <v>7242</v>
      </c>
      <c r="E190" s="31">
        <v>7106</v>
      </c>
      <c r="F190" s="31">
        <v>374</v>
      </c>
      <c r="G190" s="31">
        <v>53</v>
      </c>
      <c r="H190" s="31">
        <v>21</v>
      </c>
      <c r="I190" s="31">
        <v>161</v>
      </c>
      <c r="J190" s="31">
        <v>1260</v>
      </c>
      <c r="K190" s="31">
        <v>344</v>
      </c>
      <c r="L190" s="31">
        <v>148</v>
      </c>
      <c r="M190" s="31">
        <v>58</v>
      </c>
      <c r="N190" s="31">
        <v>257</v>
      </c>
      <c r="O190" s="31">
        <v>144</v>
      </c>
      <c r="P190" s="31">
        <v>38</v>
      </c>
      <c r="Q190" s="31">
        <v>440</v>
      </c>
      <c r="R190" s="31">
        <v>67</v>
      </c>
      <c r="S190" s="31">
        <v>658</v>
      </c>
      <c r="T190" s="31">
        <v>902</v>
      </c>
      <c r="U190" s="31">
        <v>289</v>
      </c>
      <c r="V190" s="31">
        <v>144</v>
      </c>
      <c r="W190" s="31">
        <v>874</v>
      </c>
      <c r="X190" s="31">
        <v>22</v>
      </c>
      <c r="Y190" s="31">
        <v>2136</v>
      </c>
      <c r="Z190" s="31">
        <v>41</v>
      </c>
      <c r="AA190" s="31">
        <v>12</v>
      </c>
      <c r="AC190" s="33" t="s">
        <v>329</v>
      </c>
      <c r="AD190" s="32">
        <f t="shared" si="56"/>
        <v>41.94706146253926</v>
      </c>
      <c r="AE190" s="32">
        <f t="shared" si="57"/>
        <v>5.9443696724988779</v>
      </c>
      <c r="AF190" s="32">
        <f t="shared" si="58"/>
        <v>2.3553162853297445</v>
      </c>
      <c r="AG190" s="32">
        <f t="shared" si="59"/>
        <v>18.057424854194707</v>
      </c>
      <c r="AH190" s="32">
        <f t="shared" si="60"/>
        <v>141.31897711978468</v>
      </c>
      <c r="AI190" s="32">
        <f t="shared" si="61"/>
        <v>38.58232391206819</v>
      </c>
      <c r="AJ190" s="32">
        <f t="shared" si="62"/>
        <v>16.599371915657247</v>
      </c>
      <c r="AK190" s="32">
        <f t="shared" si="63"/>
        <v>6.505159264244055</v>
      </c>
      <c r="AL190" s="32">
        <f t="shared" si="64"/>
        <v>28.824585015702109</v>
      </c>
      <c r="AM190" s="32">
        <f t="shared" si="65"/>
        <v>16.150740242261104</v>
      </c>
      <c r="AN190" s="32">
        <f t="shared" si="66"/>
        <v>4.2620008972633467</v>
      </c>
      <c r="AO190" s="32">
        <f t="shared" si="67"/>
        <v>49.349484073575596</v>
      </c>
      <c r="AP190" s="32">
        <f t="shared" si="68"/>
        <v>7.5145805293853751</v>
      </c>
      <c r="AQ190" s="32">
        <f t="shared" si="69"/>
        <v>73.799910273665319</v>
      </c>
      <c r="AR190" s="32">
        <f t="shared" si="70"/>
        <v>101.16644235082997</v>
      </c>
      <c r="AS190" s="32">
        <f t="shared" si="71"/>
        <v>32.413638402871243</v>
      </c>
      <c r="AT190" s="32">
        <f t="shared" si="72"/>
        <v>16.150740242261104</v>
      </c>
      <c r="AU190" s="32">
        <f t="shared" si="73"/>
        <v>98.026020637056988</v>
      </c>
      <c r="AV190" s="32">
        <f t="shared" si="74"/>
        <v>2.4674742036787798</v>
      </c>
      <c r="AW190" s="32">
        <f t="shared" si="75"/>
        <v>239.5693135935397</v>
      </c>
      <c r="AX190" s="32">
        <f t="shared" si="76"/>
        <v>4.5984746523104532</v>
      </c>
      <c r="AY190" s="32">
        <f t="shared" si="77"/>
        <v>1.3458950201884252</v>
      </c>
      <c r="BA190" s="33" t="s">
        <v>329</v>
      </c>
      <c r="BB190" s="32">
        <f t="shared" si="78"/>
        <v>47.500690417011874</v>
      </c>
      <c r="BC190" s="32">
        <f t="shared" si="79"/>
        <v>8.1621165212496489</v>
      </c>
      <c r="BD190" s="32">
        <f t="shared" si="80"/>
        <v>126.93498452012383</v>
      </c>
      <c r="BE190" s="32">
        <f t="shared" si="81"/>
        <v>40.669856459330141</v>
      </c>
      <c r="BF190" s="32">
        <f t="shared" si="82"/>
        <v>118.5727852394519</v>
      </c>
      <c r="BG190" s="32">
        <f t="shared" si="83"/>
        <v>3.0959752321981426</v>
      </c>
    </row>
    <row r="191" spans="1:59" x14ac:dyDescent="0.2">
      <c r="A191" s="33" t="s">
        <v>330</v>
      </c>
      <c r="B191" s="31">
        <v>2147</v>
      </c>
      <c r="C191" s="31">
        <v>1757</v>
      </c>
      <c r="D191" s="31">
        <v>1738</v>
      </c>
      <c r="E191" s="31">
        <v>1716</v>
      </c>
      <c r="F191" s="31">
        <v>112</v>
      </c>
      <c r="G191" s="31">
        <v>16</v>
      </c>
      <c r="H191" s="31">
        <v>6</v>
      </c>
      <c r="I191" s="31">
        <v>44</v>
      </c>
      <c r="J191" s="31">
        <v>361</v>
      </c>
      <c r="K191" s="31">
        <v>94</v>
      </c>
      <c r="L191" s="31">
        <v>66</v>
      </c>
      <c r="M191" s="31">
        <v>18</v>
      </c>
      <c r="N191" s="31">
        <v>81</v>
      </c>
      <c r="O191" s="31">
        <v>32</v>
      </c>
      <c r="P191" s="31">
        <v>15</v>
      </c>
      <c r="Q191" s="31">
        <v>174</v>
      </c>
      <c r="R191" s="31">
        <v>11</v>
      </c>
      <c r="S191" s="31">
        <v>181</v>
      </c>
      <c r="T191" s="31">
        <v>149</v>
      </c>
      <c r="U191" s="31">
        <v>105</v>
      </c>
      <c r="V191" s="31">
        <v>47</v>
      </c>
      <c r="W191" s="31">
        <v>272</v>
      </c>
      <c r="X191" s="31">
        <v>7</v>
      </c>
      <c r="Y191" s="31">
        <v>626</v>
      </c>
      <c r="Z191" s="31">
        <v>10</v>
      </c>
      <c r="AA191" s="31">
        <v>2</v>
      </c>
      <c r="AC191" s="33" t="s">
        <v>330</v>
      </c>
      <c r="AD191" s="32">
        <f t="shared" si="56"/>
        <v>52.165812761993479</v>
      </c>
      <c r="AE191" s="32">
        <f t="shared" si="57"/>
        <v>7.4522589659990688</v>
      </c>
      <c r="AF191" s="32">
        <f t="shared" si="58"/>
        <v>2.7945971122496509</v>
      </c>
      <c r="AG191" s="32">
        <f t="shared" si="59"/>
        <v>20.493712156497438</v>
      </c>
      <c r="AH191" s="32">
        <f t="shared" si="60"/>
        <v>168.14159292035399</v>
      </c>
      <c r="AI191" s="32">
        <f t="shared" si="61"/>
        <v>43.782021425244523</v>
      </c>
      <c r="AJ191" s="32">
        <f t="shared" si="62"/>
        <v>30.740568234746156</v>
      </c>
      <c r="AK191" s="32">
        <f t="shared" si="63"/>
        <v>8.3837913367489509</v>
      </c>
      <c r="AL191" s="32">
        <f t="shared" si="64"/>
        <v>37.727061015370282</v>
      </c>
      <c r="AM191" s="32">
        <f t="shared" si="65"/>
        <v>14.904517931998138</v>
      </c>
      <c r="AN191" s="32">
        <f t="shared" si="66"/>
        <v>6.9864927806241264</v>
      </c>
      <c r="AO191" s="32">
        <f t="shared" si="67"/>
        <v>81.043316255239873</v>
      </c>
      <c r="AP191" s="32">
        <f t="shared" si="68"/>
        <v>5.1234280391243594</v>
      </c>
      <c r="AQ191" s="32">
        <f t="shared" si="69"/>
        <v>84.303679552864466</v>
      </c>
      <c r="AR191" s="32">
        <f t="shared" si="70"/>
        <v>69.399161620866337</v>
      </c>
      <c r="AS191" s="32">
        <f t="shared" si="71"/>
        <v>48.905449464368886</v>
      </c>
      <c r="AT191" s="32">
        <f t="shared" si="72"/>
        <v>21.891010712622261</v>
      </c>
      <c r="AU191" s="32">
        <f t="shared" si="73"/>
        <v>126.68840242198418</v>
      </c>
      <c r="AV191" s="32">
        <f t="shared" si="74"/>
        <v>3.2603632976245924</v>
      </c>
      <c r="AW191" s="32">
        <f t="shared" si="75"/>
        <v>291.56963204471356</v>
      </c>
      <c r="AX191" s="32">
        <f t="shared" si="76"/>
        <v>4.6576618537494179</v>
      </c>
      <c r="AY191" s="32">
        <f t="shared" si="77"/>
        <v>0.9315323707498836</v>
      </c>
      <c r="BA191" s="33" t="s">
        <v>330</v>
      </c>
      <c r="BB191" s="32">
        <f t="shared" si="78"/>
        <v>54.085155350978141</v>
      </c>
      <c r="BC191" s="32">
        <f t="shared" si="79"/>
        <v>10.48951048951049</v>
      </c>
      <c r="BD191" s="32">
        <f t="shared" si="80"/>
        <v>86.829836829836836</v>
      </c>
      <c r="BE191" s="32">
        <f t="shared" si="81"/>
        <v>61.188811188811194</v>
      </c>
      <c r="BF191" s="32">
        <f t="shared" si="82"/>
        <v>154.80933409220262</v>
      </c>
      <c r="BG191" s="32">
        <f t="shared" si="83"/>
        <v>4.0792540792540795</v>
      </c>
    </row>
    <row r="192" spans="1:59" x14ac:dyDescent="0.2">
      <c r="A192" s="33" t="s">
        <v>331</v>
      </c>
      <c r="B192" s="31">
        <v>9236</v>
      </c>
      <c r="C192" s="31">
        <v>7300</v>
      </c>
      <c r="D192" s="31">
        <v>7162</v>
      </c>
      <c r="E192" s="31">
        <v>7043</v>
      </c>
      <c r="F192" s="31">
        <v>416</v>
      </c>
      <c r="G192" s="31">
        <v>87</v>
      </c>
      <c r="H192" s="31">
        <v>47</v>
      </c>
      <c r="I192" s="31">
        <v>184</v>
      </c>
      <c r="J192" s="31">
        <v>1413</v>
      </c>
      <c r="K192" s="31">
        <v>454</v>
      </c>
      <c r="L192" s="31">
        <v>192</v>
      </c>
      <c r="M192" s="31">
        <v>71</v>
      </c>
      <c r="N192" s="31">
        <v>319</v>
      </c>
      <c r="O192" s="31">
        <v>109</v>
      </c>
      <c r="P192" s="31">
        <v>59</v>
      </c>
      <c r="Q192" s="31">
        <v>699</v>
      </c>
      <c r="R192" s="31">
        <v>82</v>
      </c>
      <c r="S192" s="31">
        <v>739</v>
      </c>
      <c r="T192" s="31">
        <v>434</v>
      </c>
      <c r="U192" s="31">
        <v>465</v>
      </c>
      <c r="V192" s="31">
        <v>170</v>
      </c>
      <c r="W192" s="31">
        <v>905</v>
      </c>
      <c r="X192" s="31">
        <v>42</v>
      </c>
      <c r="Y192" s="31">
        <v>2437</v>
      </c>
      <c r="Z192" s="31">
        <v>78</v>
      </c>
      <c r="AA192" s="31">
        <v>15</v>
      </c>
      <c r="AC192" s="33" t="s">
        <v>331</v>
      </c>
      <c r="AD192" s="32">
        <f t="shared" si="56"/>
        <v>45.041143352100477</v>
      </c>
      <c r="AE192" s="32">
        <f t="shared" si="57"/>
        <v>9.4196621914248588</v>
      </c>
      <c r="AF192" s="32">
        <f t="shared" si="58"/>
        <v>5.0887830229536597</v>
      </c>
      <c r="AG192" s="32">
        <f t="shared" si="59"/>
        <v>19.922044174967521</v>
      </c>
      <c r="AH192" s="32">
        <f t="shared" si="60"/>
        <v>152.98830662624513</v>
      </c>
      <c r="AI192" s="32">
        <f t="shared" si="61"/>
        <v>49.155478562148119</v>
      </c>
      <c r="AJ192" s="32">
        <f t="shared" si="62"/>
        <v>20.78822000866176</v>
      </c>
      <c r="AK192" s="32">
        <f t="shared" si="63"/>
        <v>7.6873105240363797</v>
      </c>
      <c r="AL192" s="32">
        <f t="shared" si="64"/>
        <v>34.538761368557815</v>
      </c>
      <c r="AM192" s="32">
        <f t="shared" si="65"/>
        <v>11.801645734084019</v>
      </c>
      <c r="AN192" s="32">
        <f t="shared" si="66"/>
        <v>6.3880467734950193</v>
      </c>
      <c r="AO192" s="32">
        <f t="shared" si="67"/>
        <v>75.682113469034206</v>
      </c>
      <c r="AP192" s="32">
        <f t="shared" si="68"/>
        <v>8.8783022953659589</v>
      </c>
      <c r="AQ192" s="32">
        <f t="shared" si="69"/>
        <v>80.01299263750542</v>
      </c>
      <c r="AR192" s="32">
        <f t="shared" si="70"/>
        <v>46.990038977912519</v>
      </c>
      <c r="AS192" s="32">
        <f t="shared" si="71"/>
        <v>50.346470333477697</v>
      </c>
      <c r="AT192" s="32">
        <f t="shared" si="72"/>
        <v>18.406236466002596</v>
      </c>
      <c r="AU192" s="32">
        <f t="shared" si="73"/>
        <v>97.986141186660888</v>
      </c>
      <c r="AV192" s="32">
        <f t="shared" si="74"/>
        <v>4.5474231268947598</v>
      </c>
      <c r="AW192" s="32">
        <f t="shared" si="75"/>
        <v>263.85881333910783</v>
      </c>
      <c r="AX192" s="32">
        <f t="shared" si="76"/>
        <v>8.4452143785188394</v>
      </c>
      <c r="AY192" s="32">
        <f t="shared" si="77"/>
        <v>1.6240796881766999</v>
      </c>
      <c r="BA192" s="33" t="s">
        <v>331</v>
      </c>
      <c r="BB192" s="32">
        <f t="shared" si="78"/>
        <v>63.390114493158329</v>
      </c>
      <c r="BC192" s="32">
        <f t="shared" si="79"/>
        <v>10.080931421269346</v>
      </c>
      <c r="BD192" s="32">
        <f t="shared" si="80"/>
        <v>61.621468124378815</v>
      </c>
      <c r="BE192" s="32">
        <f t="shared" si="81"/>
        <v>66.023001561834448</v>
      </c>
      <c r="BF192" s="32">
        <f t="shared" si="82"/>
        <v>123.97260273972603</v>
      </c>
      <c r="BG192" s="32">
        <f t="shared" si="83"/>
        <v>5.963367883004401</v>
      </c>
    </row>
    <row r="193" spans="1:59" x14ac:dyDescent="0.2">
      <c r="A193" s="33" t="s">
        <v>332</v>
      </c>
      <c r="B193" s="31">
        <v>1994</v>
      </c>
      <c r="C193" s="31">
        <v>1608</v>
      </c>
      <c r="D193" s="31">
        <v>1581</v>
      </c>
      <c r="E193" s="31">
        <v>1552</v>
      </c>
      <c r="F193" s="31">
        <v>63</v>
      </c>
      <c r="G193" s="31">
        <v>9</v>
      </c>
      <c r="H193" s="31">
        <v>4</v>
      </c>
      <c r="I193" s="31">
        <v>32</v>
      </c>
      <c r="J193" s="31">
        <v>287</v>
      </c>
      <c r="K193" s="31">
        <v>69</v>
      </c>
      <c r="L193" s="31">
        <v>19</v>
      </c>
      <c r="M193" s="31">
        <v>11</v>
      </c>
      <c r="N193" s="31">
        <v>105</v>
      </c>
      <c r="O193" s="31">
        <v>30</v>
      </c>
      <c r="P193" s="31">
        <v>6</v>
      </c>
      <c r="Q193" s="31">
        <v>85</v>
      </c>
      <c r="R193" s="31">
        <v>9</v>
      </c>
      <c r="S193" s="31">
        <v>124</v>
      </c>
      <c r="T193" s="31">
        <v>104</v>
      </c>
      <c r="U193" s="31">
        <v>51</v>
      </c>
      <c r="V193" s="31">
        <v>26</v>
      </c>
      <c r="W193" s="31">
        <v>194</v>
      </c>
      <c r="X193" s="31">
        <v>11</v>
      </c>
      <c r="Y193" s="31">
        <v>426</v>
      </c>
      <c r="Z193" s="31">
        <v>6</v>
      </c>
      <c r="AA193" s="31">
        <v>1</v>
      </c>
      <c r="AC193" s="33" t="s">
        <v>332</v>
      </c>
      <c r="AD193" s="32">
        <f t="shared" si="56"/>
        <v>31.594784353059179</v>
      </c>
      <c r="AE193" s="32">
        <f t="shared" si="57"/>
        <v>4.5135406218655971</v>
      </c>
      <c r="AF193" s="32">
        <f t="shared" si="58"/>
        <v>2.0060180541624875</v>
      </c>
      <c r="AG193" s="32">
        <f t="shared" si="59"/>
        <v>16.0481444332999</v>
      </c>
      <c r="AH193" s="32">
        <f t="shared" si="60"/>
        <v>143.93179538615846</v>
      </c>
      <c r="AI193" s="32">
        <f t="shared" si="61"/>
        <v>34.603811434302912</v>
      </c>
      <c r="AJ193" s="32">
        <f t="shared" si="62"/>
        <v>9.5285857572718164</v>
      </c>
      <c r="AK193" s="32">
        <f t="shared" si="63"/>
        <v>5.5165496489468406</v>
      </c>
      <c r="AL193" s="32">
        <f t="shared" si="64"/>
        <v>52.65797392176529</v>
      </c>
      <c r="AM193" s="32">
        <f t="shared" si="65"/>
        <v>15.045135406218655</v>
      </c>
      <c r="AN193" s="32">
        <f t="shared" si="66"/>
        <v>3.009027081243731</v>
      </c>
      <c r="AO193" s="32">
        <f t="shared" si="67"/>
        <v>42.62788365095286</v>
      </c>
      <c r="AP193" s="32">
        <f t="shared" si="68"/>
        <v>4.5135406218655971</v>
      </c>
      <c r="AQ193" s="32">
        <f t="shared" si="69"/>
        <v>62.186559679037117</v>
      </c>
      <c r="AR193" s="32">
        <f t="shared" si="70"/>
        <v>52.156469408224673</v>
      </c>
      <c r="AS193" s="32">
        <f t="shared" si="71"/>
        <v>25.576730190571713</v>
      </c>
      <c r="AT193" s="32">
        <f t="shared" si="72"/>
        <v>13.039117352056168</v>
      </c>
      <c r="AU193" s="32">
        <f t="shared" si="73"/>
        <v>97.291875626880639</v>
      </c>
      <c r="AV193" s="32">
        <f t="shared" si="74"/>
        <v>5.5165496489468406</v>
      </c>
      <c r="AW193" s="32">
        <f t="shared" si="75"/>
        <v>213.6409227683049</v>
      </c>
      <c r="AX193" s="32">
        <f t="shared" si="76"/>
        <v>3.009027081243731</v>
      </c>
      <c r="AY193" s="32">
        <f t="shared" si="77"/>
        <v>0.50150451354062187</v>
      </c>
      <c r="BA193" s="33" t="s">
        <v>332</v>
      </c>
      <c r="BB193" s="32">
        <f t="shared" si="78"/>
        <v>43.643263757115747</v>
      </c>
      <c r="BC193" s="32">
        <f t="shared" si="79"/>
        <v>7.0876288659793811</v>
      </c>
      <c r="BD193" s="32">
        <f t="shared" si="80"/>
        <v>67.010309278350519</v>
      </c>
      <c r="BE193" s="32">
        <f t="shared" si="81"/>
        <v>32.860824742268044</v>
      </c>
      <c r="BF193" s="32">
        <f t="shared" si="82"/>
        <v>120.64676616915423</v>
      </c>
      <c r="BG193" s="32">
        <f t="shared" si="83"/>
        <v>7.0876288659793811</v>
      </c>
    </row>
    <row r="194" spans="1:59" x14ac:dyDescent="0.2">
      <c r="A194" s="33" t="s">
        <v>333</v>
      </c>
      <c r="B194" s="31">
        <v>7363</v>
      </c>
      <c r="C194" s="31">
        <v>5984</v>
      </c>
      <c r="D194" s="31">
        <v>5893</v>
      </c>
      <c r="E194" s="31">
        <v>5782</v>
      </c>
      <c r="F194" s="31">
        <v>326</v>
      </c>
      <c r="G194" s="31">
        <v>45</v>
      </c>
      <c r="H194" s="31">
        <v>17</v>
      </c>
      <c r="I194" s="31">
        <v>142</v>
      </c>
      <c r="J194" s="31">
        <v>908</v>
      </c>
      <c r="K194" s="31">
        <v>360</v>
      </c>
      <c r="L194" s="31">
        <v>154</v>
      </c>
      <c r="M194" s="31">
        <v>72</v>
      </c>
      <c r="N194" s="31">
        <v>261</v>
      </c>
      <c r="O194" s="31">
        <v>116</v>
      </c>
      <c r="P194" s="31">
        <v>51</v>
      </c>
      <c r="Q194" s="31">
        <v>506</v>
      </c>
      <c r="R194" s="31">
        <v>28</v>
      </c>
      <c r="S194" s="31">
        <v>610</v>
      </c>
      <c r="T194" s="31">
        <v>409</v>
      </c>
      <c r="U194" s="31">
        <v>274</v>
      </c>
      <c r="V194" s="31">
        <v>83</v>
      </c>
      <c r="W194" s="31">
        <v>695</v>
      </c>
      <c r="X194" s="31">
        <v>35</v>
      </c>
      <c r="Y194" s="31">
        <v>1764</v>
      </c>
      <c r="Z194" s="31">
        <v>22</v>
      </c>
      <c r="AA194" s="31">
        <v>21</v>
      </c>
      <c r="AC194" s="33" t="s">
        <v>333</v>
      </c>
      <c r="AD194" s="32">
        <f t="shared" si="56"/>
        <v>44.275431210104578</v>
      </c>
      <c r="AE194" s="32">
        <f t="shared" si="57"/>
        <v>6.1116392774684236</v>
      </c>
      <c r="AF194" s="32">
        <f t="shared" si="58"/>
        <v>2.3088415048214039</v>
      </c>
      <c r="AG194" s="32">
        <f t="shared" si="59"/>
        <v>19.285617275567027</v>
      </c>
      <c r="AH194" s="32">
        <f t="shared" si="60"/>
        <v>123.31929919869617</v>
      </c>
      <c r="AI194" s="32">
        <f t="shared" si="61"/>
        <v>48.893114219747389</v>
      </c>
      <c r="AJ194" s="32">
        <f t="shared" si="62"/>
        <v>20.915387749558604</v>
      </c>
      <c r="AK194" s="32">
        <f t="shared" si="63"/>
        <v>9.7786228439494778</v>
      </c>
      <c r="AL194" s="32">
        <f t="shared" si="64"/>
        <v>35.447507809316853</v>
      </c>
      <c r="AM194" s="32">
        <f t="shared" si="65"/>
        <v>15.754447915251934</v>
      </c>
      <c r="AN194" s="32">
        <f t="shared" si="66"/>
        <v>6.9265245144642131</v>
      </c>
      <c r="AO194" s="32">
        <f t="shared" si="67"/>
        <v>68.721988319978266</v>
      </c>
      <c r="AP194" s="32">
        <f t="shared" si="68"/>
        <v>3.8027977726470188</v>
      </c>
      <c r="AQ194" s="32">
        <f t="shared" si="69"/>
        <v>82.846665761238626</v>
      </c>
      <c r="AR194" s="32">
        <f t="shared" si="70"/>
        <v>55.548010321879673</v>
      </c>
      <c r="AS194" s="32">
        <f t="shared" si="71"/>
        <v>37.213092489474398</v>
      </c>
      <c r="AT194" s="32">
        <f t="shared" si="72"/>
        <v>11.272579111775093</v>
      </c>
      <c r="AU194" s="32">
        <f t="shared" si="73"/>
        <v>94.390873285345648</v>
      </c>
      <c r="AV194" s="32">
        <f t="shared" si="74"/>
        <v>4.7534972158087738</v>
      </c>
      <c r="AW194" s="32">
        <f t="shared" si="75"/>
        <v>239.57625967676219</v>
      </c>
      <c r="AX194" s="32">
        <f t="shared" si="76"/>
        <v>2.9879125356512293</v>
      </c>
      <c r="AY194" s="32">
        <f t="shared" si="77"/>
        <v>2.8520983294852642</v>
      </c>
      <c r="BA194" s="33" t="s">
        <v>333</v>
      </c>
      <c r="BB194" s="32">
        <f t="shared" si="78"/>
        <v>61.089428135075515</v>
      </c>
      <c r="BC194" s="32">
        <f t="shared" si="79"/>
        <v>12.452438602559669</v>
      </c>
      <c r="BD194" s="32">
        <f t="shared" si="80"/>
        <v>70.736769283984785</v>
      </c>
      <c r="BE194" s="32">
        <f t="shared" si="81"/>
        <v>47.3884469041854</v>
      </c>
      <c r="BF194" s="32">
        <f t="shared" si="82"/>
        <v>116.14304812834226</v>
      </c>
      <c r="BG194" s="32">
        <f t="shared" si="83"/>
        <v>6.053268765133172</v>
      </c>
    </row>
    <row r="195" spans="1:59" x14ac:dyDescent="0.2">
      <c r="A195" s="33" t="s">
        <v>334</v>
      </c>
      <c r="B195" s="31">
        <v>4792</v>
      </c>
      <c r="C195" s="31">
        <v>3954</v>
      </c>
      <c r="D195" s="31">
        <v>3889</v>
      </c>
      <c r="E195" s="31">
        <v>3817</v>
      </c>
      <c r="F195" s="31">
        <v>234</v>
      </c>
      <c r="G195" s="31">
        <v>56</v>
      </c>
      <c r="H195" s="31">
        <v>15</v>
      </c>
      <c r="I195" s="31">
        <v>142</v>
      </c>
      <c r="J195" s="31">
        <v>817</v>
      </c>
      <c r="K195" s="31">
        <v>242</v>
      </c>
      <c r="L195" s="31">
        <v>56</v>
      </c>
      <c r="M195" s="31">
        <v>36</v>
      </c>
      <c r="N195" s="31">
        <v>264</v>
      </c>
      <c r="O195" s="31">
        <v>86</v>
      </c>
      <c r="P195" s="31">
        <v>23</v>
      </c>
      <c r="Q195" s="31">
        <v>356</v>
      </c>
      <c r="R195" s="31">
        <v>32</v>
      </c>
      <c r="S195" s="31">
        <v>420</v>
      </c>
      <c r="T195" s="31">
        <v>228</v>
      </c>
      <c r="U195" s="31">
        <v>174</v>
      </c>
      <c r="V195" s="31">
        <v>115</v>
      </c>
      <c r="W195" s="31">
        <v>530</v>
      </c>
      <c r="X195" s="31">
        <v>14</v>
      </c>
      <c r="Y195" s="31">
        <v>1328</v>
      </c>
      <c r="Z195" s="31">
        <v>41</v>
      </c>
      <c r="AA195" s="31">
        <v>2</v>
      </c>
      <c r="AC195" s="33" t="s">
        <v>334</v>
      </c>
      <c r="AD195" s="32">
        <f t="shared" si="56"/>
        <v>48.831385642737892</v>
      </c>
      <c r="AE195" s="32">
        <f t="shared" si="57"/>
        <v>11.686143572621035</v>
      </c>
      <c r="AF195" s="32">
        <f t="shared" si="58"/>
        <v>3.1302170283806343</v>
      </c>
      <c r="AG195" s="32">
        <f t="shared" si="59"/>
        <v>29.632721202003339</v>
      </c>
      <c r="AH195" s="32">
        <f t="shared" si="60"/>
        <v>170.49248747913191</v>
      </c>
      <c r="AI195" s="32">
        <f t="shared" si="61"/>
        <v>50.500834724540901</v>
      </c>
      <c r="AJ195" s="32">
        <f t="shared" si="62"/>
        <v>11.686143572621035</v>
      </c>
      <c r="AK195" s="32">
        <f t="shared" si="63"/>
        <v>7.5125208681135227</v>
      </c>
      <c r="AL195" s="32">
        <f t="shared" si="64"/>
        <v>55.091819699499169</v>
      </c>
      <c r="AM195" s="32">
        <f t="shared" si="65"/>
        <v>17.946577629382304</v>
      </c>
      <c r="AN195" s="32">
        <f t="shared" si="66"/>
        <v>4.7996661101836393</v>
      </c>
      <c r="AO195" s="32">
        <f t="shared" si="67"/>
        <v>74.290484140233715</v>
      </c>
      <c r="AP195" s="32">
        <f t="shared" si="68"/>
        <v>6.67779632721202</v>
      </c>
      <c r="AQ195" s="32">
        <f t="shared" si="69"/>
        <v>87.646076794657759</v>
      </c>
      <c r="AR195" s="32">
        <f t="shared" si="70"/>
        <v>47.579298831385643</v>
      </c>
      <c r="AS195" s="32">
        <f t="shared" si="71"/>
        <v>36.31051752921536</v>
      </c>
      <c r="AT195" s="32">
        <f t="shared" si="72"/>
        <v>23.998330550918197</v>
      </c>
      <c r="AU195" s="32">
        <f t="shared" si="73"/>
        <v>110.60100166944909</v>
      </c>
      <c r="AV195" s="32">
        <f t="shared" si="74"/>
        <v>2.9215358931552586</v>
      </c>
      <c r="AW195" s="32">
        <f t="shared" si="75"/>
        <v>277.12854757929881</v>
      </c>
      <c r="AX195" s="32">
        <f t="shared" si="76"/>
        <v>8.5559265442404016</v>
      </c>
      <c r="AY195" s="32">
        <f t="shared" si="77"/>
        <v>0.41736227045075125</v>
      </c>
      <c r="BA195" s="33" t="s">
        <v>334</v>
      </c>
      <c r="BB195" s="32">
        <f t="shared" si="78"/>
        <v>62.22679352018514</v>
      </c>
      <c r="BC195" s="32">
        <f t="shared" si="79"/>
        <v>9.431490699502227</v>
      </c>
      <c r="BD195" s="32">
        <f t="shared" si="80"/>
        <v>59.732774430180768</v>
      </c>
      <c r="BE195" s="32">
        <f t="shared" si="81"/>
        <v>45.585538380927431</v>
      </c>
      <c r="BF195" s="32">
        <f t="shared" si="82"/>
        <v>134.04147698533131</v>
      </c>
      <c r="BG195" s="32">
        <f t="shared" si="83"/>
        <v>3.6678019386953102</v>
      </c>
    </row>
    <row r="196" spans="1:59" x14ac:dyDescent="0.2">
      <c r="A196" s="33" t="s">
        <v>335</v>
      </c>
      <c r="B196" s="31">
        <v>5977</v>
      </c>
      <c r="C196" s="31">
        <v>4841</v>
      </c>
      <c r="D196" s="31">
        <v>4777</v>
      </c>
      <c r="E196" s="31">
        <v>4708</v>
      </c>
      <c r="F196" s="31">
        <v>310</v>
      </c>
      <c r="G196" s="31">
        <v>57</v>
      </c>
      <c r="H196" s="31">
        <v>28</v>
      </c>
      <c r="I196" s="31">
        <v>104</v>
      </c>
      <c r="J196" s="31">
        <v>1018</v>
      </c>
      <c r="K196" s="31">
        <v>265</v>
      </c>
      <c r="L196" s="31">
        <v>139</v>
      </c>
      <c r="M196" s="31">
        <v>48</v>
      </c>
      <c r="N196" s="31">
        <v>190</v>
      </c>
      <c r="O196" s="31">
        <v>112</v>
      </c>
      <c r="P196" s="31">
        <v>29</v>
      </c>
      <c r="Q196" s="31">
        <v>425</v>
      </c>
      <c r="R196" s="31">
        <v>23</v>
      </c>
      <c r="S196" s="31">
        <v>512</v>
      </c>
      <c r="T196" s="31">
        <v>830</v>
      </c>
      <c r="U196" s="31">
        <v>267</v>
      </c>
      <c r="V196" s="31">
        <v>106</v>
      </c>
      <c r="W196" s="31">
        <v>742</v>
      </c>
      <c r="X196" s="31">
        <v>27</v>
      </c>
      <c r="Y196" s="31">
        <v>1722</v>
      </c>
      <c r="Z196" s="31">
        <v>59</v>
      </c>
      <c r="AA196" s="31">
        <v>5</v>
      </c>
      <c r="AC196" s="33" t="s">
        <v>335</v>
      </c>
      <c r="AD196" s="32">
        <f t="shared" ref="AD196:AD259" si="84">F196/B196*1000</f>
        <v>51.865484356700684</v>
      </c>
      <c r="AE196" s="32">
        <f t="shared" ref="AE196:AE259" si="85">G196/B196*1000</f>
        <v>9.5365568010707715</v>
      </c>
      <c r="AF196" s="32">
        <f t="shared" ref="AF196:AF259" si="86">H196/B196*1000</f>
        <v>4.6846243935084493</v>
      </c>
      <c r="AG196" s="32">
        <f t="shared" ref="AG196:AG259" si="87">I196/B196*1000</f>
        <v>17.40003346160281</v>
      </c>
      <c r="AH196" s="32">
        <f t="shared" ref="AH196:AH259" si="88">J196/B196*1000</f>
        <v>170.31955830684291</v>
      </c>
      <c r="AI196" s="32">
        <f t="shared" ref="AI196:AI259" si="89">K196/B196*1000</f>
        <v>44.336623724276393</v>
      </c>
      <c r="AJ196" s="32">
        <f t="shared" ref="AJ196:AJ259" si="90">L196/B196*1000</f>
        <v>23.255813953488371</v>
      </c>
      <c r="AK196" s="32">
        <f t="shared" ref="AK196:AK259" si="91">M196/B196*1000</f>
        <v>8.0307846745859131</v>
      </c>
      <c r="AL196" s="32">
        <f t="shared" ref="AL196:AL259" si="92">N196/B196*1000</f>
        <v>31.788522670235903</v>
      </c>
      <c r="AM196" s="32">
        <f t="shared" ref="AM196:AM259" si="93">O196/B196*1000</f>
        <v>18.738497574033797</v>
      </c>
      <c r="AN196" s="32">
        <f t="shared" ref="AN196:AN259" si="94">P196/B196*1000</f>
        <v>4.8519324075623222</v>
      </c>
      <c r="AO196" s="32">
        <f t="shared" ref="AO196:AO259" si="95">Q196/B196*1000</f>
        <v>71.10590597289611</v>
      </c>
      <c r="AP196" s="32">
        <f t="shared" ref="AP196:AP259" si="96">R196/B196*1000</f>
        <v>3.8480843232390831</v>
      </c>
      <c r="AQ196" s="32">
        <f t="shared" ref="AQ196:AQ259" si="97">S196/B196*1000</f>
        <v>85.661703195583073</v>
      </c>
      <c r="AR196" s="32">
        <f t="shared" ref="AR196:AR259" si="98">T196/B196*1000</f>
        <v>138.86565166471473</v>
      </c>
      <c r="AS196" s="32">
        <f t="shared" ref="AS196:AS259" si="99">U196/B196*1000</f>
        <v>44.671239752384146</v>
      </c>
      <c r="AT196" s="32">
        <f t="shared" ref="AT196:AT259" si="100">V196/B196*1000</f>
        <v>17.734649489710559</v>
      </c>
      <c r="AU196" s="32">
        <f t="shared" ref="AU196:AU259" si="101">W196/B196*1000</f>
        <v>124.1425464279739</v>
      </c>
      <c r="AV196" s="32">
        <f t="shared" ref="AV196:AV259" si="102">X196/B196*1000</f>
        <v>4.5173163794545754</v>
      </c>
      <c r="AW196" s="32">
        <f t="shared" ref="AW196:AW259" si="103">Y196/B196*1000</f>
        <v>288.10440020076959</v>
      </c>
      <c r="AX196" s="32">
        <f t="shared" ref="AX196:AX259" si="104">Z196/B196*1000</f>
        <v>9.8711728291785192</v>
      </c>
      <c r="AY196" s="32">
        <f t="shared" ref="AY196:AY259" si="105">AA196/B196*1000</f>
        <v>0.83654007026936594</v>
      </c>
      <c r="BA196" s="33" t="s">
        <v>335</v>
      </c>
      <c r="BB196" s="32">
        <f t="shared" ref="BB196:BB259" si="106">K196/D196*1000</f>
        <v>55.474146954155323</v>
      </c>
      <c r="BC196" s="32">
        <f t="shared" ref="BC196:BC259" si="107">M196/E196*1000</f>
        <v>10.195412064570943</v>
      </c>
      <c r="BD196" s="32">
        <f t="shared" ref="BD196:BD259" si="108">T196/E196*1000</f>
        <v>176.29566694987255</v>
      </c>
      <c r="BE196" s="32">
        <f t="shared" ref="BE196:BE259" si="109">U196/E196*1000</f>
        <v>56.71197960917587</v>
      </c>
      <c r="BF196" s="32">
        <f t="shared" ref="BF196:BF259" si="110">W196/C196*1000</f>
        <v>153.27411691799213</v>
      </c>
      <c r="BG196" s="32">
        <f t="shared" ref="BG196:BG259" si="111">X196/E196*1000</f>
        <v>5.7349192863211558</v>
      </c>
    </row>
    <row r="197" spans="1:59" x14ac:dyDescent="0.2">
      <c r="A197" s="33" t="s">
        <v>336</v>
      </c>
      <c r="B197" s="31">
        <v>14608</v>
      </c>
      <c r="C197" s="31">
        <v>11641</v>
      </c>
      <c r="D197" s="31">
        <v>11422</v>
      </c>
      <c r="E197" s="31">
        <v>11220</v>
      </c>
      <c r="F197" s="31">
        <v>680</v>
      </c>
      <c r="G197" s="31">
        <v>108</v>
      </c>
      <c r="H197" s="31">
        <v>36</v>
      </c>
      <c r="I197" s="31">
        <v>308</v>
      </c>
      <c r="J197" s="31">
        <v>2192</v>
      </c>
      <c r="K197" s="31">
        <v>656</v>
      </c>
      <c r="L197" s="31">
        <v>204</v>
      </c>
      <c r="M197" s="31">
        <v>141</v>
      </c>
      <c r="N197" s="31">
        <v>531</v>
      </c>
      <c r="O197" s="31">
        <v>185</v>
      </c>
      <c r="P197" s="31">
        <v>117</v>
      </c>
      <c r="Q197" s="31">
        <v>1125</v>
      </c>
      <c r="R197" s="31">
        <v>69</v>
      </c>
      <c r="S197" s="31">
        <v>1176</v>
      </c>
      <c r="T197" s="31">
        <v>2703</v>
      </c>
      <c r="U197" s="31">
        <v>493</v>
      </c>
      <c r="V197" s="31">
        <v>195</v>
      </c>
      <c r="W197" s="31">
        <v>1436</v>
      </c>
      <c r="X197" s="31">
        <v>31</v>
      </c>
      <c r="Y197" s="31">
        <v>3739</v>
      </c>
      <c r="Z197" s="31">
        <v>87</v>
      </c>
      <c r="AA197" s="31">
        <v>10</v>
      </c>
      <c r="AC197" s="33" t="s">
        <v>336</v>
      </c>
      <c r="AD197" s="32">
        <f t="shared" si="84"/>
        <v>46.549835706462211</v>
      </c>
      <c r="AE197" s="32">
        <f t="shared" si="85"/>
        <v>7.3932092004381165</v>
      </c>
      <c r="AF197" s="32">
        <f t="shared" si="86"/>
        <v>2.4644030668127055</v>
      </c>
      <c r="AG197" s="32">
        <f t="shared" si="87"/>
        <v>21.08433734939759</v>
      </c>
      <c r="AH197" s="32">
        <f t="shared" si="88"/>
        <v>150.05476451259582</v>
      </c>
      <c r="AI197" s="32">
        <f t="shared" si="89"/>
        <v>44.906900328587071</v>
      </c>
      <c r="AJ197" s="32">
        <f t="shared" si="90"/>
        <v>13.964950711938664</v>
      </c>
      <c r="AK197" s="32">
        <f t="shared" si="91"/>
        <v>9.6522453450164285</v>
      </c>
      <c r="AL197" s="32">
        <f t="shared" si="92"/>
        <v>36.349945235487404</v>
      </c>
      <c r="AM197" s="32">
        <f t="shared" si="93"/>
        <v>12.664293537787515</v>
      </c>
      <c r="AN197" s="32">
        <f t="shared" si="94"/>
        <v>8.0093099671412915</v>
      </c>
      <c r="AO197" s="32">
        <f t="shared" si="95"/>
        <v>77.012595837897052</v>
      </c>
      <c r="AP197" s="32">
        <f t="shared" si="96"/>
        <v>4.7234392113910184</v>
      </c>
      <c r="AQ197" s="32">
        <f t="shared" si="97"/>
        <v>80.503833515881709</v>
      </c>
      <c r="AR197" s="32">
        <f t="shared" si="98"/>
        <v>185.03559693318729</v>
      </c>
      <c r="AS197" s="32">
        <f t="shared" si="99"/>
        <v>33.748630887185108</v>
      </c>
      <c r="AT197" s="32">
        <f t="shared" si="100"/>
        <v>13.348849945235486</v>
      </c>
      <c r="AU197" s="32">
        <f t="shared" si="101"/>
        <v>98.302300109529014</v>
      </c>
      <c r="AV197" s="32">
        <f t="shared" si="102"/>
        <v>2.1221248630887186</v>
      </c>
      <c r="AW197" s="32">
        <f t="shared" si="103"/>
        <v>255.95564074479736</v>
      </c>
      <c r="AX197" s="32">
        <f t="shared" si="104"/>
        <v>5.9556407447973712</v>
      </c>
      <c r="AY197" s="32">
        <f t="shared" si="105"/>
        <v>0.68455640744797375</v>
      </c>
      <c r="BA197" s="33" t="s">
        <v>336</v>
      </c>
      <c r="BB197" s="32">
        <f t="shared" si="106"/>
        <v>57.433023988793551</v>
      </c>
      <c r="BC197" s="32">
        <f t="shared" si="107"/>
        <v>12.566844919786098</v>
      </c>
      <c r="BD197" s="32">
        <f t="shared" si="108"/>
        <v>240.90909090909091</v>
      </c>
      <c r="BE197" s="32">
        <f t="shared" si="109"/>
        <v>43.939393939393938</v>
      </c>
      <c r="BF197" s="32">
        <f t="shared" si="110"/>
        <v>123.3570999055064</v>
      </c>
      <c r="BG197" s="32">
        <f t="shared" si="111"/>
        <v>2.7629233511586451</v>
      </c>
    </row>
    <row r="198" spans="1:59" x14ac:dyDescent="0.2">
      <c r="A198" s="33" t="s">
        <v>337</v>
      </c>
      <c r="B198" s="31">
        <v>5506</v>
      </c>
      <c r="C198" s="31">
        <v>4485</v>
      </c>
      <c r="D198" s="31">
        <v>4384</v>
      </c>
      <c r="E198" s="31">
        <v>4300</v>
      </c>
      <c r="F198" s="31">
        <v>286</v>
      </c>
      <c r="G198" s="31">
        <v>36</v>
      </c>
      <c r="H198" s="31">
        <v>7</v>
      </c>
      <c r="I198" s="31">
        <v>89</v>
      </c>
      <c r="J198" s="31">
        <v>826</v>
      </c>
      <c r="K198" s="31">
        <v>235</v>
      </c>
      <c r="L198" s="31">
        <v>103</v>
      </c>
      <c r="M198" s="31">
        <v>32</v>
      </c>
      <c r="N198" s="31">
        <v>174</v>
      </c>
      <c r="O198" s="31">
        <v>81</v>
      </c>
      <c r="P198" s="31">
        <v>22</v>
      </c>
      <c r="Q198" s="31">
        <v>473</v>
      </c>
      <c r="R198" s="31">
        <v>29</v>
      </c>
      <c r="S198" s="31">
        <v>463</v>
      </c>
      <c r="T198" s="31">
        <v>436</v>
      </c>
      <c r="U198" s="31">
        <v>170</v>
      </c>
      <c r="V198" s="31">
        <v>69</v>
      </c>
      <c r="W198" s="31">
        <v>502</v>
      </c>
      <c r="X198" s="31">
        <v>31</v>
      </c>
      <c r="Y198" s="31">
        <v>1478</v>
      </c>
      <c r="Z198" s="31">
        <v>36</v>
      </c>
      <c r="AA198" s="31">
        <v>4</v>
      </c>
      <c r="AC198" s="33" t="s">
        <v>337</v>
      </c>
      <c r="AD198" s="32">
        <f t="shared" si="84"/>
        <v>51.94333454413367</v>
      </c>
      <c r="AE198" s="32">
        <f t="shared" si="85"/>
        <v>6.538321830730113</v>
      </c>
      <c r="AF198" s="32">
        <f t="shared" si="86"/>
        <v>1.2713403559752998</v>
      </c>
      <c r="AG198" s="32">
        <f t="shared" si="87"/>
        <v>16.164184525971667</v>
      </c>
      <c r="AH198" s="32">
        <f t="shared" si="88"/>
        <v>150.01816200508537</v>
      </c>
      <c r="AI198" s="32">
        <f t="shared" si="89"/>
        <v>42.680711950599346</v>
      </c>
      <c r="AJ198" s="32">
        <f t="shared" si="90"/>
        <v>18.706865237922269</v>
      </c>
      <c r="AK198" s="32">
        <f t="shared" si="91"/>
        <v>5.8118416273156557</v>
      </c>
      <c r="AL198" s="32">
        <f t="shared" si="92"/>
        <v>31.60188884852888</v>
      </c>
      <c r="AM198" s="32">
        <f t="shared" si="93"/>
        <v>14.711224119142754</v>
      </c>
      <c r="AN198" s="32">
        <f t="shared" si="94"/>
        <v>3.9956411187795133</v>
      </c>
      <c r="AO198" s="32">
        <f t="shared" si="95"/>
        <v>85.906284053759535</v>
      </c>
      <c r="AP198" s="32">
        <f t="shared" si="96"/>
        <v>5.2669814747548136</v>
      </c>
      <c r="AQ198" s="32">
        <f t="shared" si="97"/>
        <v>84.090083545223393</v>
      </c>
      <c r="AR198" s="32">
        <f t="shared" si="98"/>
        <v>79.186342172175813</v>
      </c>
      <c r="AS198" s="32">
        <f t="shared" si="99"/>
        <v>30.875408645114419</v>
      </c>
      <c r="AT198" s="32">
        <f t="shared" si="100"/>
        <v>12.531783508899382</v>
      </c>
      <c r="AU198" s="32">
        <f t="shared" si="101"/>
        <v>91.173265528514349</v>
      </c>
      <c r="AV198" s="32">
        <f t="shared" si="102"/>
        <v>5.6302215764620414</v>
      </c>
      <c r="AW198" s="32">
        <f t="shared" si="103"/>
        <v>268.43443516164183</v>
      </c>
      <c r="AX198" s="32">
        <f t="shared" si="104"/>
        <v>6.538321830730113</v>
      </c>
      <c r="AY198" s="32">
        <f t="shared" si="105"/>
        <v>0.72648020341445696</v>
      </c>
      <c r="BA198" s="33" t="s">
        <v>337</v>
      </c>
      <c r="BB198" s="32">
        <f t="shared" si="106"/>
        <v>53.604014598540147</v>
      </c>
      <c r="BC198" s="32">
        <f t="shared" si="107"/>
        <v>7.4418604651162799</v>
      </c>
      <c r="BD198" s="32">
        <f t="shared" si="108"/>
        <v>101.3953488372093</v>
      </c>
      <c r="BE198" s="32">
        <f t="shared" si="109"/>
        <v>39.534883720930232</v>
      </c>
      <c r="BF198" s="32">
        <f t="shared" si="110"/>
        <v>111.92865105908584</v>
      </c>
      <c r="BG198" s="32">
        <f t="shared" si="111"/>
        <v>7.2093023255813948</v>
      </c>
    </row>
    <row r="199" spans="1:59" x14ac:dyDescent="0.2">
      <c r="A199" s="33" t="s">
        <v>338</v>
      </c>
      <c r="B199" s="31">
        <v>3080</v>
      </c>
      <c r="C199" s="31">
        <v>2608</v>
      </c>
      <c r="D199" s="31">
        <v>2583</v>
      </c>
      <c r="E199" s="31">
        <v>2552</v>
      </c>
      <c r="F199" s="31">
        <v>190</v>
      </c>
      <c r="G199" s="31">
        <v>14</v>
      </c>
      <c r="H199" s="31">
        <v>8</v>
      </c>
      <c r="I199" s="31">
        <v>72</v>
      </c>
      <c r="J199" s="31">
        <v>594</v>
      </c>
      <c r="K199" s="31">
        <v>126</v>
      </c>
      <c r="L199" s="31">
        <v>29</v>
      </c>
      <c r="M199" s="31">
        <v>40</v>
      </c>
      <c r="N199" s="31">
        <v>137</v>
      </c>
      <c r="O199" s="31">
        <v>36</v>
      </c>
      <c r="P199" s="31">
        <v>22</v>
      </c>
      <c r="Q199" s="31">
        <v>176</v>
      </c>
      <c r="R199" s="31">
        <v>19</v>
      </c>
      <c r="S199" s="31">
        <v>280</v>
      </c>
      <c r="T199" s="31">
        <v>215</v>
      </c>
      <c r="U199" s="31">
        <v>55</v>
      </c>
      <c r="V199" s="31">
        <v>60</v>
      </c>
      <c r="W199" s="31">
        <v>409</v>
      </c>
      <c r="X199" s="31">
        <v>10</v>
      </c>
      <c r="Y199" s="31">
        <v>900</v>
      </c>
      <c r="Z199" s="31">
        <v>21</v>
      </c>
      <c r="AA199" s="31">
        <v>2</v>
      </c>
      <c r="AC199" s="33" t="s">
        <v>338</v>
      </c>
      <c r="AD199" s="32">
        <f t="shared" si="84"/>
        <v>61.688311688311686</v>
      </c>
      <c r="AE199" s="32">
        <f t="shared" si="85"/>
        <v>4.545454545454545</v>
      </c>
      <c r="AF199" s="32">
        <f t="shared" si="86"/>
        <v>2.5974025974025974</v>
      </c>
      <c r="AG199" s="32">
        <f t="shared" si="87"/>
        <v>23.376623376623378</v>
      </c>
      <c r="AH199" s="32">
        <f t="shared" si="88"/>
        <v>192.85714285714286</v>
      </c>
      <c r="AI199" s="32">
        <f t="shared" si="89"/>
        <v>40.909090909090907</v>
      </c>
      <c r="AJ199" s="32">
        <f t="shared" si="90"/>
        <v>9.4155844155844157</v>
      </c>
      <c r="AK199" s="32">
        <f t="shared" si="91"/>
        <v>12.987012987012989</v>
      </c>
      <c r="AL199" s="32">
        <f t="shared" si="92"/>
        <v>44.480519480519483</v>
      </c>
      <c r="AM199" s="32">
        <f t="shared" si="93"/>
        <v>11.688311688311689</v>
      </c>
      <c r="AN199" s="32">
        <f t="shared" si="94"/>
        <v>7.1428571428571423</v>
      </c>
      <c r="AO199" s="32">
        <f t="shared" si="95"/>
        <v>57.142857142857139</v>
      </c>
      <c r="AP199" s="32">
        <f t="shared" si="96"/>
        <v>6.1688311688311694</v>
      </c>
      <c r="AQ199" s="32">
        <f t="shared" si="97"/>
        <v>90.909090909090907</v>
      </c>
      <c r="AR199" s="32">
        <f t="shared" si="98"/>
        <v>69.805194805194802</v>
      </c>
      <c r="AS199" s="32">
        <f t="shared" si="99"/>
        <v>17.857142857142858</v>
      </c>
      <c r="AT199" s="32">
        <f t="shared" si="100"/>
        <v>19.480519480519479</v>
      </c>
      <c r="AU199" s="32">
        <f t="shared" si="101"/>
        <v>132.79220779220779</v>
      </c>
      <c r="AV199" s="32">
        <f t="shared" si="102"/>
        <v>3.2467532467532472</v>
      </c>
      <c r="AW199" s="32">
        <f t="shared" si="103"/>
        <v>292.20779220779218</v>
      </c>
      <c r="AX199" s="32">
        <f t="shared" si="104"/>
        <v>6.8181818181818175</v>
      </c>
      <c r="AY199" s="32">
        <f t="shared" si="105"/>
        <v>0.64935064935064934</v>
      </c>
      <c r="BA199" s="33" t="s">
        <v>338</v>
      </c>
      <c r="BB199" s="32">
        <f t="shared" si="106"/>
        <v>48.780487804878049</v>
      </c>
      <c r="BC199" s="32">
        <f t="shared" si="107"/>
        <v>15.67398119122257</v>
      </c>
      <c r="BD199" s="32">
        <f t="shared" si="108"/>
        <v>84.247648902821311</v>
      </c>
      <c r="BE199" s="32">
        <f t="shared" si="109"/>
        <v>21.551724137931036</v>
      </c>
      <c r="BF199" s="32">
        <f t="shared" si="110"/>
        <v>156.82515337423314</v>
      </c>
      <c r="BG199" s="32">
        <f t="shared" si="111"/>
        <v>3.9184952978056424</v>
      </c>
    </row>
    <row r="200" spans="1:59" x14ac:dyDescent="0.2">
      <c r="A200" s="33" t="s">
        <v>339</v>
      </c>
      <c r="B200" s="31">
        <v>3400</v>
      </c>
      <c r="C200" s="31">
        <v>2691</v>
      </c>
      <c r="D200" s="31">
        <v>2631</v>
      </c>
      <c r="E200" s="31">
        <v>2568</v>
      </c>
      <c r="F200" s="31">
        <v>131</v>
      </c>
      <c r="G200" s="31">
        <v>29</v>
      </c>
      <c r="H200" s="31">
        <v>11</v>
      </c>
      <c r="I200" s="31">
        <v>77</v>
      </c>
      <c r="J200" s="31">
        <v>519</v>
      </c>
      <c r="K200" s="31">
        <v>134</v>
      </c>
      <c r="L200" s="31">
        <v>64</v>
      </c>
      <c r="M200" s="31">
        <v>29</v>
      </c>
      <c r="N200" s="31">
        <v>127</v>
      </c>
      <c r="O200" s="31">
        <v>39</v>
      </c>
      <c r="P200" s="31">
        <v>28</v>
      </c>
      <c r="Q200" s="31">
        <v>217</v>
      </c>
      <c r="R200" s="31">
        <v>27</v>
      </c>
      <c r="S200" s="31">
        <v>239</v>
      </c>
      <c r="T200" s="31">
        <v>72</v>
      </c>
      <c r="U200" s="31">
        <v>90</v>
      </c>
      <c r="V200" s="31">
        <v>56</v>
      </c>
      <c r="W200" s="31">
        <v>501</v>
      </c>
      <c r="X200" s="31">
        <v>24</v>
      </c>
      <c r="Y200" s="31">
        <v>859</v>
      </c>
      <c r="Z200" s="31">
        <v>13</v>
      </c>
      <c r="AA200" s="31">
        <v>7</v>
      </c>
      <c r="AC200" s="33" t="s">
        <v>339</v>
      </c>
      <c r="AD200" s="32">
        <f t="shared" si="84"/>
        <v>38.529411764705884</v>
      </c>
      <c r="AE200" s="32">
        <f t="shared" si="85"/>
        <v>8.5294117647058822</v>
      </c>
      <c r="AF200" s="32">
        <f t="shared" si="86"/>
        <v>3.2352941176470589</v>
      </c>
      <c r="AG200" s="32">
        <f t="shared" si="87"/>
        <v>22.647058823529413</v>
      </c>
      <c r="AH200" s="32">
        <f t="shared" si="88"/>
        <v>152.64705882352942</v>
      </c>
      <c r="AI200" s="32">
        <f t="shared" si="89"/>
        <v>39.411764705882355</v>
      </c>
      <c r="AJ200" s="32">
        <f t="shared" si="90"/>
        <v>18.823529411764703</v>
      </c>
      <c r="AK200" s="32">
        <f t="shared" si="91"/>
        <v>8.5294117647058822</v>
      </c>
      <c r="AL200" s="32">
        <f t="shared" si="92"/>
        <v>37.352941176470587</v>
      </c>
      <c r="AM200" s="32">
        <f t="shared" si="93"/>
        <v>11.470588235294118</v>
      </c>
      <c r="AN200" s="32">
        <f t="shared" si="94"/>
        <v>8.2352941176470598</v>
      </c>
      <c r="AO200" s="32">
        <f t="shared" si="95"/>
        <v>63.82352941176471</v>
      </c>
      <c r="AP200" s="32">
        <f t="shared" si="96"/>
        <v>7.9411764705882346</v>
      </c>
      <c r="AQ200" s="32">
        <f t="shared" si="97"/>
        <v>70.294117647058826</v>
      </c>
      <c r="AR200" s="32">
        <f t="shared" si="98"/>
        <v>21.176470588235293</v>
      </c>
      <c r="AS200" s="32">
        <f t="shared" si="99"/>
        <v>26.470588235294116</v>
      </c>
      <c r="AT200" s="32">
        <f t="shared" si="100"/>
        <v>16.47058823529412</v>
      </c>
      <c r="AU200" s="32">
        <f t="shared" si="101"/>
        <v>147.35294117647058</v>
      </c>
      <c r="AV200" s="32">
        <f t="shared" si="102"/>
        <v>7.0588235294117654</v>
      </c>
      <c r="AW200" s="32">
        <f t="shared" si="103"/>
        <v>252.64705882352939</v>
      </c>
      <c r="AX200" s="32">
        <f t="shared" si="104"/>
        <v>3.8235294117647061</v>
      </c>
      <c r="AY200" s="32">
        <f t="shared" si="105"/>
        <v>2.0588235294117649</v>
      </c>
      <c r="BA200" s="33" t="s">
        <v>339</v>
      </c>
      <c r="BB200" s="32">
        <f t="shared" si="106"/>
        <v>50.931204865070313</v>
      </c>
      <c r="BC200" s="32">
        <f t="shared" si="107"/>
        <v>11.292834890965732</v>
      </c>
      <c r="BD200" s="32">
        <f t="shared" si="108"/>
        <v>28.037383177570092</v>
      </c>
      <c r="BE200" s="32">
        <f t="shared" si="109"/>
        <v>35.046728971962615</v>
      </c>
      <c r="BF200" s="32">
        <f t="shared" si="110"/>
        <v>186.17614269788183</v>
      </c>
      <c r="BG200" s="32">
        <f t="shared" si="111"/>
        <v>9.3457943925233646</v>
      </c>
    </row>
    <row r="201" spans="1:59" x14ac:dyDescent="0.2">
      <c r="A201" s="33" t="s">
        <v>340</v>
      </c>
      <c r="B201" s="31">
        <v>3253</v>
      </c>
      <c r="C201" s="31">
        <v>2681</v>
      </c>
      <c r="D201" s="31">
        <v>2655</v>
      </c>
      <c r="E201" s="31">
        <v>2638</v>
      </c>
      <c r="F201" s="31">
        <v>83</v>
      </c>
      <c r="G201" s="31">
        <v>15</v>
      </c>
      <c r="H201" s="31">
        <v>6</v>
      </c>
      <c r="I201" s="31">
        <v>20</v>
      </c>
      <c r="J201" s="31">
        <v>166</v>
      </c>
      <c r="K201" s="31">
        <v>67</v>
      </c>
      <c r="L201" s="31">
        <v>22</v>
      </c>
      <c r="M201" s="31">
        <v>9</v>
      </c>
      <c r="N201" s="31">
        <v>49</v>
      </c>
      <c r="O201" s="31">
        <v>16</v>
      </c>
      <c r="P201" s="31">
        <v>7</v>
      </c>
      <c r="Q201" s="31">
        <v>106</v>
      </c>
      <c r="R201" s="31">
        <v>4</v>
      </c>
      <c r="S201" s="31">
        <v>138</v>
      </c>
      <c r="T201" s="31">
        <v>170</v>
      </c>
      <c r="U201" s="31">
        <v>31</v>
      </c>
      <c r="V201" s="31">
        <v>17</v>
      </c>
      <c r="W201" s="31">
        <v>220</v>
      </c>
      <c r="X201" s="31">
        <v>2</v>
      </c>
      <c r="Y201" s="31">
        <v>360</v>
      </c>
      <c r="Z201" s="31">
        <v>25</v>
      </c>
      <c r="AA201" s="31">
        <v>2</v>
      </c>
      <c r="AC201" s="33" t="s">
        <v>340</v>
      </c>
      <c r="AD201" s="32">
        <f t="shared" si="84"/>
        <v>25.514909314478942</v>
      </c>
      <c r="AE201" s="32">
        <f t="shared" si="85"/>
        <v>4.6111281893636642</v>
      </c>
      <c r="AF201" s="32">
        <f t="shared" si="86"/>
        <v>1.8444512757454656</v>
      </c>
      <c r="AG201" s="32">
        <f t="shared" si="87"/>
        <v>6.1481709191515526</v>
      </c>
      <c r="AH201" s="32">
        <f t="shared" si="88"/>
        <v>51.029818628957884</v>
      </c>
      <c r="AI201" s="32">
        <f t="shared" si="89"/>
        <v>20.596372579157698</v>
      </c>
      <c r="AJ201" s="32">
        <f t="shared" si="90"/>
        <v>6.7629880110667075</v>
      </c>
      <c r="AK201" s="32">
        <f t="shared" si="91"/>
        <v>2.7666769136181983</v>
      </c>
      <c r="AL201" s="32">
        <f t="shared" si="92"/>
        <v>15.063018751921303</v>
      </c>
      <c r="AM201" s="32">
        <f t="shared" si="93"/>
        <v>4.9185367353212417</v>
      </c>
      <c r="AN201" s="32">
        <f t="shared" si="94"/>
        <v>2.1518598217030434</v>
      </c>
      <c r="AO201" s="32">
        <f t="shared" si="95"/>
        <v>32.585305871503223</v>
      </c>
      <c r="AP201" s="32">
        <f t="shared" si="96"/>
        <v>1.2296341838303104</v>
      </c>
      <c r="AQ201" s="32">
        <f t="shared" si="97"/>
        <v>42.42237934214571</v>
      </c>
      <c r="AR201" s="32">
        <f t="shared" si="98"/>
        <v>52.259452812788197</v>
      </c>
      <c r="AS201" s="32">
        <f t="shared" si="99"/>
        <v>9.5296649246849068</v>
      </c>
      <c r="AT201" s="32">
        <f t="shared" si="100"/>
        <v>5.2259452812788201</v>
      </c>
      <c r="AU201" s="32">
        <f t="shared" si="101"/>
        <v>67.629880110667074</v>
      </c>
      <c r="AV201" s="32">
        <f t="shared" si="102"/>
        <v>0.61481709191515521</v>
      </c>
      <c r="AW201" s="32">
        <f t="shared" si="103"/>
        <v>110.66707654472795</v>
      </c>
      <c r="AX201" s="32">
        <f t="shared" si="104"/>
        <v>7.68521364893944</v>
      </c>
      <c r="AY201" s="32">
        <f t="shared" si="105"/>
        <v>0.61481709191515521</v>
      </c>
      <c r="BA201" s="33" t="s">
        <v>340</v>
      </c>
      <c r="BB201" s="32">
        <f t="shared" si="106"/>
        <v>25.235404896421844</v>
      </c>
      <c r="BC201" s="32">
        <f t="shared" si="107"/>
        <v>3.4116755117513269</v>
      </c>
      <c r="BD201" s="32">
        <f t="shared" si="108"/>
        <v>64.442759666413949</v>
      </c>
      <c r="BE201" s="32">
        <f t="shared" si="109"/>
        <v>11.751326762699014</v>
      </c>
      <c r="BF201" s="32">
        <f t="shared" si="110"/>
        <v>82.058933233867947</v>
      </c>
      <c r="BG201" s="32">
        <f t="shared" si="111"/>
        <v>0.75815011372251706</v>
      </c>
    </row>
    <row r="202" spans="1:59" x14ac:dyDescent="0.2">
      <c r="A202" s="33" t="s">
        <v>341</v>
      </c>
      <c r="B202" s="31">
        <v>3693</v>
      </c>
      <c r="C202" s="31">
        <v>2831</v>
      </c>
      <c r="D202" s="31">
        <v>2789</v>
      </c>
      <c r="E202" s="31">
        <v>2726</v>
      </c>
      <c r="F202" s="31">
        <v>160</v>
      </c>
      <c r="G202" s="31">
        <v>39</v>
      </c>
      <c r="H202" s="31">
        <v>11</v>
      </c>
      <c r="I202" s="31">
        <v>73</v>
      </c>
      <c r="J202" s="31">
        <v>462</v>
      </c>
      <c r="K202" s="31">
        <v>133</v>
      </c>
      <c r="L202" s="31">
        <v>87</v>
      </c>
      <c r="M202" s="31">
        <v>22</v>
      </c>
      <c r="N202" s="31">
        <v>144</v>
      </c>
      <c r="O202" s="31">
        <v>49</v>
      </c>
      <c r="P202" s="31">
        <v>31</v>
      </c>
      <c r="Q202" s="31">
        <v>217</v>
      </c>
      <c r="R202" s="31">
        <v>23</v>
      </c>
      <c r="S202" s="31">
        <v>251</v>
      </c>
      <c r="T202" s="31">
        <v>454</v>
      </c>
      <c r="U202" s="31">
        <v>169</v>
      </c>
      <c r="V202" s="31">
        <v>61</v>
      </c>
      <c r="W202" s="31">
        <v>383</v>
      </c>
      <c r="X202" s="31">
        <v>10</v>
      </c>
      <c r="Y202" s="31">
        <v>811</v>
      </c>
      <c r="Z202" s="31">
        <v>20</v>
      </c>
      <c r="AA202" s="31">
        <v>2</v>
      </c>
      <c r="AC202" s="33" t="s">
        <v>341</v>
      </c>
      <c r="AD202" s="32">
        <f t="shared" si="84"/>
        <v>43.325209856485237</v>
      </c>
      <c r="AE202" s="32">
        <f t="shared" si="85"/>
        <v>10.560519902518278</v>
      </c>
      <c r="AF202" s="32">
        <f t="shared" si="86"/>
        <v>2.9786081776333604</v>
      </c>
      <c r="AG202" s="32">
        <f t="shared" si="87"/>
        <v>19.767126997021393</v>
      </c>
      <c r="AH202" s="32">
        <f t="shared" si="88"/>
        <v>125.10154346060115</v>
      </c>
      <c r="AI202" s="32">
        <f t="shared" si="89"/>
        <v>36.014080693203361</v>
      </c>
      <c r="AJ202" s="32">
        <f t="shared" si="90"/>
        <v>23.558082859463852</v>
      </c>
      <c r="AK202" s="32">
        <f t="shared" si="91"/>
        <v>5.9572163552667208</v>
      </c>
      <c r="AL202" s="32">
        <f t="shared" si="92"/>
        <v>38.992688870836723</v>
      </c>
      <c r="AM202" s="32">
        <f t="shared" si="93"/>
        <v>13.268345518548607</v>
      </c>
      <c r="AN202" s="32">
        <f t="shared" si="94"/>
        <v>8.3942594096940155</v>
      </c>
      <c r="AO202" s="32">
        <f t="shared" si="95"/>
        <v>58.759815867858109</v>
      </c>
      <c r="AP202" s="32">
        <f t="shared" si="96"/>
        <v>6.2279989168697538</v>
      </c>
      <c r="AQ202" s="32">
        <f t="shared" si="97"/>
        <v>67.966422962361221</v>
      </c>
      <c r="AR202" s="32">
        <f t="shared" si="98"/>
        <v>122.93528296777689</v>
      </c>
      <c r="AS202" s="32">
        <f t="shared" si="99"/>
        <v>45.762252910912537</v>
      </c>
      <c r="AT202" s="32">
        <f t="shared" si="100"/>
        <v>16.517736257785</v>
      </c>
      <c r="AU202" s="32">
        <f t="shared" si="101"/>
        <v>103.70972109396155</v>
      </c>
      <c r="AV202" s="32">
        <f t="shared" si="102"/>
        <v>2.7078256160303273</v>
      </c>
      <c r="AW202" s="32">
        <f t="shared" si="103"/>
        <v>219.60465746005957</v>
      </c>
      <c r="AX202" s="32">
        <f t="shared" si="104"/>
        <v>5.4156512320606547</v>
      </c>
      <c r="AY202" s="32">
        <f t="shared" si="105"/>
        <v>0.54156512320606554</v>
      </c>
      <c r="BA202" s="33" t="s">
        <v>341</v>
      </c>
      <c r="BB202" s="32">
        <f t="shared" si="106"/>
        <v>47.687343133739695</v>
      </c>
      <c r="BC202" s="32">
        <f t="shared" si="107"/>
        <v>8.0704328686720466</v>
      </c>
      <c r="BD202" s="32">
        <f t="shared" si="108"/>
        <v>166.54438738077769</v>
      </c>
      <c r="BE202" s="32">
        <f t="shared" si="109"/>
        <v>61.995597945707999</v>
      </c>
      <c r="BF202" s="32">
        <f t="shared" si="110"/>
        <v>135.28788413987991</v>
      </c>
      <c r="BG202" s="32">
        <f t="shared" si="111"/>
        <v>3.6683785766691122</v>
      </c>
    </row>
    <row r="203" spans="1:59" x14ac:dyDescent="0.2">
      <c r="A203" s="33" t="s">
        <v>342</v>
      </c>
      <c r="B203" s="31">
        <v>6308</v>
      </c>
      <c r="C203" s="31">
        <v>5079</v>
      </c>
      <c r="D203" s="31">
        <v>4984</v>
      </c>
      <c r="E203" s="31">
        <v>4897</v>
      </c>
      <c r="F203" s="31">
        <v>319</v>
      </c>
      <c r="G203" s="31">
        <v>59</v>
      </c>
      <c r="H203" s="31">
        <v>55</v>
      </c>
      <c r="I203" s="31">
        <v>156</v>
      </c>
      <c r="J203" s="31">
        <v>861</v>
      </c>
      <c r="K203" s="31">
        <v>225</v>
      </c>
      <c r="L203" s="31">
        <v>92</v>
      </c>
      <c r="M203" s="31">
        <v>49</v>
      </c>
      <c r="N203" s="31">
        <v>260</v>
      </c>
      <c r="O203" s="31">
        <v>90</v>
      </c>
      <c r="P203" s="31">
        <v>67</v>
      </c>
      <c r="Q203" s="31">
        <v>551</v>
      </c>
      <c r="R203" s="31">
        <v>27</v>
      </c>
      <c r="S203" s="31">
        <v>478</v>
      </c>
      <c r="T203" s="31">
        <v>701</v>
      </c>
      <c r="U203" s="31">
        <v>259</v>
      </c>
      <c r="V203" s="31">
        <v>100</v>
      </c>
      <c r="W203" s="31">
        <v>592</v>
      </c>
      <c r="X203" s="31">
        <v>18</v>
      </c>
      <c r="Y203" s="31">
        <v>1604</v>
      </c>
      <c r="Z203" s="31">
        <v>58</v>
      </c>
      <c r="AA203" s="31">
        <v>0</v>
      </c>
      <c r="AC203" s="33" t="s">
        <v>342</v>
      </c>
      <c r="AD203" s="32">
        <f t="shared" si="84"/>
        <v>50.57070386810399</v>
      </c>
      <c r="AE203" s="32">
        <f t="shared" si="85"/>
        <v>9.3532022828154719</v>
      </c>
      <c r="AF203" s="32">
        <f t="shared" si="86"/>
        <v>8.7190868738110332</v>
      </c>
      <c r="AG203" s="32">
        <f t="shared" si="87"/>
        <v>24.730500951173116</v>
      </c>
      <c r="AH203" s="32">
        <f t="shared" si="88"/>
        <v>136.49334178820547</v>
      </c>
      <c r="AI203" s="32">
        <f t="shared" si="89"/>
        <v>35.668991756499686</v>
      </c>
      <c r="AJ203" s="32">
        <f t="shared" si="90"/>
        <v>14.584654407102093</v>
      </c>
      <c r="AK203" s="32">
        <f t="shared" si="91"/>
        <v>7.7679137603043751</v>
      </c>
      <c r="AL203" s="32">
        <f t="shared" si="92"/>
        <v>41.217501585288524</v>
      </c>
      <c r="AM203" s="32">
        <f t="shared" si="93"/>
        <v>14.267596702599873</v>
      </c>
      <c r="AN203" s="32">
        <f t="shared" si="94"/>
        <v>10.621433100824349</v>
      </c>
      <c r="AO203" s="32">
        <f t="shared" si="95"/>
        <v>87.349397590361448</v>
      </c>
      <c r="AP203" s="32">
        <f t="shared" si="96"/>
        <v>4.280279010779962</v>
      </c>
      <c r="AQ203" s="32">
        <f t="shared" si="97"/>
        <v>75.776791376030445</v>
      </c>
      <c r="AR203" s="32">
        <f t="shared" si="98"/>
        <v>111.12872542802791</v>
      </c>
      <c r="AS203" s="32">
        <f t="shared" si="99"/>
        <v>41.058972733037415</v>
      </c>
      <c r="AT203" s="32">
        <f t="shared" si="100"/>
        <v>15.852885225110969</v>
      </c>
      <c r="AU203" s="32">
        <f t="shared" si="101"/>
        <v>93.849080532656942</v>
      </c>
      <c r="AV203" s="32">
        <f t="shared" si="102"/>
        <v>2.8535193405199748</v>
      </c>
      <c r="AW203" s="32">
        <f t="shared" si="103"/>
        <v>254.28027901077999</v>
      </c>
      <c r="AX203" s="32">
        <f t="shared" si="104"/>
        <v>9.1946734305643627</v>
      </c>
      <c r="AY203" s="32">
        <f t="shared" si="105"/>
        <v>0</v>
      </c>
      <c r="BA203" s="33" t="s">
        <v>342</v>
      </c>
      <c r="BB203" s="32">
        <f t="shared" si="106"/>
        <v>45.144462279293734</v>
      </c>
      <c r="BC203" s="32">
        <f t="shared" si="107"/>
        <v>10.00612619971411</v>
      </c>
      <c r="BD203" s="32">
        <f t="shared" si="108"/>
        <v>143.14886665305289</v>
      </c>
      <c r="BE203" s="32">
        <f t="shared" si="109"/>
        <v>52.889524198488871</v>
      </c>
      <c r="BF203" s="32">
        <f t="shared" si="110"/>
        <v>116.5583776333924</v>
      </c>
      <c r="BG203" s="32">
        <f t="shared" si="111"/>
        <v>3.6757198284664079</v>
      </c>
    </row>
    <row r="204" spans="1:59" x14ac:dyDescent="0.2">
      <c r="A204" s="33" t="s">
        <v>343</v>
      </c>
      <c r="B204" s="31">
        <v>7792</v>
      </c>
      <c r="C204" s="31">
        <v>5983</v>
      </c>
      <c r="D204" s="31">
        <v>5877</v>
      </c>
      <c r="E204" s="31">
        <v>5771</v>
      </c>
      <c r="F204" s="31">
        <v>327</v>
      </c>
      <c r="G204" s="31">
        <v>58</v>
      </c>
      <c r="H204" s="31">
        <v>27</v>
      </c>
      <c r="I204" s="31">
        <v>117</v>
      </c>
      <c r="J204" s="31">
        <v>844</v>
      </c>
      <c r="K204" s="31">
        <v>233</v>
      </c>
      <c r="L204" s="31">
        <v>170</v>
      </c>
      <c r="M204" s="31">
        <v>48</v>
      </c>
      <c r="N204" s="31">
        <v>376</v>
      </c>
      <c r="O204" s="31">
        <v>115</v>
      </c>
      <c r="P204" s="31">
        <v>51</v>
      </c>
      <c r="Q204" s="31">
        <v>640</v>
      </c>
      <c r="R204" s="31">
        <v>30</v>
      </c>
      <c r="S204" s="31">
        <v>484</v>
      </c>
      <c r="T204" s="31">
        <v>457</v>
      </c>
      <c r="U204" s="31">
        <v>257</v>
      </c>
      <c r="V204" s="31">
        <v>118</v>
      </c>
      <c r="W204" s="31">
        <v>630</v>
      </c>
      <c r="X204" s="31">
        <v>36</v>
      </c>
      <c r="Y204" s="31">
        <v>1693</v>
      </c>
      <c r="Z204" s="31">
        <v>42</v>
      </c>
      <c r="AA204" s="31">
        <v>5</v>
      </c>
      <c r="AC204" s="33" t="s">
        <v>343</v>
      </c>
      <c r="AD204" s="32">
        <f t="shared" si="84"/>
        <v>41.966119096509239</v>
      </c>
      <c r="AE204" s="32">
        <f t="shared" si="85"/>
        <v>7.4435318275154003</v>
      </c>
      <c r="AF204" s="32">
        <f t="shared" si="86"/>
        <v>3.4650924024640659</v>
      </c>
      <c r="AG204" s="32">
        <f t="shared" si="87"/>
        <v>15.015400410677618</v>
      </c>
      <c r="AH204" s="32">
        <f t="shared" si="88"/>
        <v>108.31622176591375</v>
      </c>
      <c r="AI204" s="32">
        <f t="shared" si="89"/>
        <v>29.902464065708418</v>
      </c>
      <c r="AJ204" s="32">
        <f t="shared" si="90"/>
        <v>21.817248459958932</v>
      </c>
      <c r="AK204" s="32">
        <f t="shared" si="91"/>
        <v>6.1601642710472282</v>
      </c>
      <c r="AL204" s="32">
        <f t="shared" si="92"/>
        <v>48.254620123203289</v>
      </c>
      <c r="AM204" s="32">
        <f t="shared" si="93"/>
        <v>14.758726899383984</v>
      </c>
      <c r="AN204" s="32">
        <f t="shared" si="94"/>
        <v>6.5451745379876796</v>
      </c>
      <c r="AO204" s="32">
        <f t="shared" si="95"/>
        <v>82.135523613963031</v>
      </c>
      <c r="AP204" s="32">
        <f t="shared" si="96"/>
        <v>3.8501026694045173</v>
      </c>
      <c r="AQ204" s="32">
        <f t="shared" si="97"/>
        <v>62.114989733059545</v>
      </c>
      <c r="AR204" s="32">
        <f t="shared" si="98"/>
        <v>58.649897330595479</v>
      </c>
      <c r="AS204" s="32">
        <f t="shared" si="99"/>
        <v>32.982546201232033</v>
      </c>
      <c r="AT204" s="32">
        <f t="shared" si="100"/>
        <v>15.143737166324437</v>
      </c>
      <c r="AU204" s="32">
        <f t="shared" si="101"/>
        <v>80.852156057494867</v>
      </c>
      <c r="AV204" s="32">
        <f t="shared" si="102"/>
        <v>4.6201232032854209</v>
      </c>
      <c r="AW204" s="32">
        <f t="shared" si="103"/>
        <v>217.2741273100616</v>
      </c>
      <c r="AX204" s="32">
        <f t="shared" si="104"/>
        <v>5.3901437371663246</v>
      </c>
      <c r="AY204" s="32">
        <f t="shared" si="105"/>
        <v>0.64168377823408618</v>
      </c>
      <c r="BA204" s="33" t="s">
        <v>343</v>
      </c>
      <c r="BB204" s="32">
        <f t="shared" si="106"/>
        <v>39.646077930917137</v>
      </c>
      <c r="BC204" s="32">
        <f t="shared" si="107"/>
        <v>8.3174493155432341</v>
      </c>
      <c r="BD204" s="32">
        <f t="shared" si="108"/>
        <v>79.189048691734527</v>
      </c>
      <c r="BE204" s="32">
        <f t="shared" si="109"/>
        <v>44.533009876971065</v>
      </c>
      <c r="BF204" s="32">
        <f t="shared" si="110"/>
        <v>105.29834531171653</v>
      </c>
      <c r="BG204" s="32">
        <f t="shared" si="111"/>
        <v>6.2380869866574251</v>
      </c>
    </row>
    <row r="205" spans="1:59" x14ac:dyDescent="0.2">
      <c r="A205" s="34" t="s">
        <v>344</v>
      </c>
      <c r="B205" s="31">
        <v>4796</v>
      </c>
      <c r="C205" s="31">
        <v>3881</v>
      </c>
      <c r="D205" s="31">
        <v>3825</v>
      </c>
      <c r="E205" s="31">
        <v>3756</v>
      </c>
      <c r="F205" s="31">
        <v>197</v>
      </c>
      <c r="G205" s="31">
        <v>23</v>
      </c>
      <c r="H205" s="31">
        <v>12</v>
      </c>
      <c r="I205" s="31">
        <v>98</v>
      </c>
      <c r="J205" s="31">
        <v>664</v>
      </c>
      <c r="K205" s="31">
        <v>171</v>
      </c>
      <c r="L205" s="31">
        <v>86</v>
      </c>
      <c r="M205" s="31">
        <v>34</v>
      </c>
      <c r="N205" s="31">
        <v>181</v>
      </c>
      <c r="O205" s="31">
        <v>64</v>
      </c>
      <c r="P205" s="31">
        <v>35</v>
      </c>
      <c r="Q205" s="31">
        <v>207</v>
      </c>
      <c r="R205" s="31">
        <v>25</v>
      </c>
      <c r="S205" s="31">
        <v>325</v>
      </c>
      <c r="T205" s="31">
        <v>508</v>
      </c>
      <c r="U205" s="31">
        <v>138</v>
      </c>
      <c r="V205" s="31">
        <v>78</v>
      </c>
      <c r="W205" s="31">
        <v>364</v>
      </c>
      <c r="X205" s="31">
        <v>21</v>
      </c>
      <c r="Y205" s="31">
        <v>1062</v>
      </c>
      <c r="Z205" s="31">
        <v>32</v>
      </c>
      <c r="AA205" s="31">
        <v>1</v>
      </c>
      <c r="AC205" s="34" t="s">
        <v>344</v>
      </c>
      <c r="AD205" s="32">
        <f t="shared" si="84"/>
        <v>41.075896580483736</v>
      </c>
      <c r="AE205" s="32">
        <f t="shared" si="85"/>
        <v>4.7956630525437864</v>
      </c>
      <c r="AF205" s="32">
        <f t="shared" si="86"/>
        <v>2.5020850708924103</v>
      </c>
      <c r="AG205" s="32">
        <f t="shared" si="87"/>
        <v>20.433694745621352</v>
      </c>
      <c r="AH205" s="32">
        <f t="shared" si="88"/>
        <v>138.4487072560467</v>
      </c>
      <c r="AI205" s="32">
        <f t="shared" si="89"/>
        <v>35.654712260216847</v>
      </c>
      <c r="AJ205" s="32">
        <f t="shared" si="90"/>
        <v>17.931609674728939</v>
      </c>
      <c r="AK205" s="32">
        <f t="shared" si="91"/>
        <v>7.0892410341951626</v>
      </c>
      <c r="AL205" s="32">
        <f t="shared" si="92"/>
        <v>37.73978315262719</v>
      </c>
      <c r="AM205" s="32">
        <f t="shared" si="93"/>
        <v>13.344453711426189</v>
      </c>
      <c r="AN205" s="32">
        <f t="shared" si="94"/>
        <v>7.2977481234361967</v>
      </c>
      <c r="AO205" s="32">
        <f t="shared" si="95"/>
        <v>43.160967472894079</v>
      </c>
      <c r="AP205" s="32">
        <f t="shared" si="96"/>
        <v>5.2126772310258547</v>
      </c>
      <c r="AQ205" s="32">
        <f t="shared" si="97"/>
        <v>67.76480400333611</v>
      </c>
      <c r="AR205" s="32">
        <f t="shared" si="98"/>
        <v>105.92160133444537</v>
      </c>
      <c r="AS205" s="32">
        <f t="shared" si="99"/>
        <v>28.773978315262717</v>
      </c>
      <c r="AT205" s="32">
        <f t="shared" si="100"/>
        <v>16.26355296080067</v>
      </c>
      <c r="AU205" s="32">
        <f t="shared" si="101"/>
        <v>75.896580483736443</v>
      </c>
      <c r="AV205" s="32">
        <f t="shared" si="102"/>
        <v>4.3786488740617173</v>
      </c>
      <c r="AW205" s="32">
        <f t="shared" si="103"/>
        <v>221.43452877397831</v>
      </c>
      <c r="AX205" s="32">
        <f t="shared" si="104"/>
        <v>6.6722268557130944</v>
      </c>
      <c r="AY205" s="32">
        <f t="shared" si="105"/>
        <v>0.2085070892410342</v>
      </c>
      <c r="BA205" s="34" t="s">
        <v>344</v>
      </c>
      <c r="BB205" s="32">
        <f t="shared" si="106"/>
        <v>44.705882352941181</v>
      </c>
      <c r="BC205" s="32">
        <f t="shared" si="107"/>
        <v>9.052183173588924</v>
      </c>
      <c r="BD205" s="32">
        <f t="shared" si="108"/>
        <v>135.25026624068155</v>
      </c>
      <c r="BE205" s="32">
        <f t="shared" si="109"/>
        <v>36.741214057507989</v>
      </c>
      <c r="BF205" s="32">
        <f t="shared" si="110"/>
        <v>93.790260242205619</v>
      </c>
      <c r="BG205" s="32">
        <f t="shared" si="111"/>
        <v>5.5910543130990416</v>
      </c>
    </row>
    <row r="206" spans="1:59" x14ac:dyDescent="0.2">
      <c r="A206" s="33" t="s">
        <v>345</v>
      </c>
      <c r="B206" s="31">
        <v>5219</v>
      </c>
      <c r="C206" s="31">
        <v>3951</v>
      </c>
      <c r="D206" s="31">
        <v>3874</v>
      </c>
      <c r="E206" s="31">
        <v>3781</v>
      </c>
      <c r="F206" s="31">
        <v>221</v>
      </c>
      <c r="G206" s="31">
        <v>48</v>
      </c>
      <c r="H206" s="31">
        <v>19</v>
      </c>
      <c r="I206" s="31">
        <v>65</v>
      </c>
      <c r="J206" s="31">
        <v>683</v>
      </c>
      <c r="K206" s="31">
        <v>140</v>
      </c>
      <c r="L206" s="31">
        <v>63</v>
      </c>
      <c r="M206" s="31">
        <v>30</v>
      </c>
      <c r="N206" s="31">
        <v>261</v>
      </c>
      <c r="O206" s="31">
        <v>72</v>
      </c>
      <c r="P206" s="31">
        <v>43</v>
      </c>
      <c r="Q206" s="31">
        <v>212</v>
      </c>
      <c r="R206" s="31">
        <v>32</v>
      </c>
      <c r="S206" s="31">
        <v>327</v>
      </c>
      <c r="T206" s="31">
        <v>494</v>
      </c>
      <c r="U206" s="31">
        <v>118</v>
      </c>
      <c r="V206" s="31">
        <v>93</v>
      </c>
      <c r="W206" s="31">
        <v>463</v>
      </c>
      <c r="X206" s="31">
        <v>23</v>
      </c>
      <c r="Y206" s="31">
        <v>980</v>
      </c>
      <c r="Z206" s="31">
        <v>15</v>
      </c>
      <c r="AA206" s="31">
        <v>1</v>
      </c>
      <c r="AC206" s="33" t="s">
        <v>345</v>
      </c>
      <c r="AD206" s="32">
        <f t="shared" si="84"/>
        <v>42.34527687296417</v>
      </c>
      <c r="AE206" s="32">
        <f t="shared" si="85"/>
        <v>9.1971642077026257</v>
      </c>
      <c r="AF206" s="32">
        <f t="shared" si="86"/>
        <v>3.6405441655489561</v>
      </c>
      <c r="AG206" s="32">
        <f t="shared" si="87"/>
        <v>12.454493197930638</v>
      </c>
      <c r="AH206" s="32">
        <f t="shared" si="88"/>
        <v>130.86798237210192</v>
      </c>
      <c r="AI206" s="32">
        <f t="shared" si="89"/>
        <v>26.825062272465992</v>
      </c>
      <c r="AJ206" s="32">
        <f t="shared" si="90"/>
        <v>12.071278022609695</v>
      </c>
      <c r="AK206" s="32">
        <f t="shared" si="91"/>
        <v>5.7482276298141404</v>
      </c>
      <c r="AL206" s="32">
        <f t="shared" si="92"/>
        <v>50.009580379383024</v>
      </c>
      <c r="AM206" s="32">
        <f t="shared" si="93"/>
        <v>13.795746311553938</v>
      </c>
      <c r="AN206" s="32">
        <f t="shared" si="94"/>
        <v>8.239126269400268</v>
      </c>
      <c r="AO206" s="32">
        <f t="shared" si="95"/>
        <v>40.620808584019926</v>
      </c>
      <c r="AP206" s="32">
        <f t="shared" si="96"/>
        <v>6.1314428051350838</v>
      </c>
      <c r="AQ206" s="32">
        <f t="shared" si="97"/>
        <v>62.655681164974133</v>
      </c>
      <c r="AR206" s="32">
        <f t="shared" si="98"/>
        <v>94.654148304272852</v>
      </c>
      <c r="AS206" s="32">
        <f t="shared" si="99"/>
        <v>22.60969534393562</v>
      </c>
      <c r="AT206" s="32">
        <f t="shared" si="100"/>
        <v>17.819505652423835</v>
      </c>
      <c r="AU206" s="32">
        <f t="shared" si="101"/>
        <v>88.714313086798242</v>
      </c>
      <c r="AV206" s="32">
        <f t="shared" si="102"/>
        <v>4.4069745161908411</v>
      </c>
      <c r="AW206" s="32">
        <f t="shared" si="103"/>
        <v>187.77543590726194</v>
      </c>
      <c r="AX206" s="32">
        <f t="shared" si="104"/>
        <v>2.8741138149070702</v>
      </c>
      <c r="AY206" s="32">
        <f t="shared" si="105"/>
        <v>0.19160758766047137</v>
      </c>
      <c r="BA206" s="33" t="s">
        <v>345</v>
      </c>
      <c r="BB206" s="32">
        <f t="shared" si="106"/>
        <v>36.138358286009293</v>
      </c>
      <c r="BC206" s="32">
        <f t="shared" si="107"/>
        <v>7.9344088865379527</v>
      </c>
      <c r="BD206" s="32">
        <f t="shared" si="108"/>
        <v>130.6532663316583</v>
      </c>
      <c r="BE206" s="32">
        <f t="shared" si="109"/>
        <v>31.208674953715949</v>
      </c>
      <c r="BF206" s="32">
        <f t="shared" si="110"/>
        <v>117.18552265249305</v>
      </c>
      <c r="BG206" s="32">
        <f t="shared" si="111"/>
        <v>6.0830468130124311</v>
      </c>
    </row>
    <row r="207" spans="1:59" x14ac:dyDescent="0.2">
      <c r="A207" s="33" t="s">
        <v>346</v>
      </c>
      <c r="B207" s="31">
        <v>8429</v>
      </c>
      <c r="C207" s="31">
        <v>6363</v>
      </c>
      <c r="D207" s="31">
        <v>6237</v>
      </c>
      <c r="E207" s="31">
        <v>6107</v>
      </c>
      <c r="F207" s="31">
        <v>241</v>
      </c>
      <c r="G207" s="31">
        <v>43</v>
      </c>
      <c r="H207" s="31">
        <v>16</v>
      </c>
      <c r="I207" s="31">
        <v>81</v>
      </c>
      <c r="J207" s="31">
        <v>858</v>
      </c>
      <c r="K207" s="31">
        <v>204</v>
      </c>
      <c r="L207" s="31">
        <v>80</v>
      </c>
      <c r="M207" s="31">
        <v>54</v>
      </c>
      <c r="N207" s="31">
        <v>287</v>
      </c>
      <c r="O207" s="31">
        <v>81</v>
      </c>
      <c r="P207" s="31">
        <v>43</v>
      </c>
      <c r="Q207" s="31">
        <v>456</v>
      </c>
      <c r="R207" s="31">
        <v>19</v>
      </c>
      <c r="S207" s="31">
        <v>399</v>
      </c>
      <c r="T207" s="31">
        <v>439</v>
      </c>
      <c r="U207" s="31">
        <v>220</v>
      </c>
      <c r="V207" s="31">
        <v>95</v>
      </c>
      <c r="W207" s="31">
        <v>615</v>
      </c>
      <c r="X207" s="31">
        <v>47</v>
      </c>
      <c r="Y207" s="31">
        <v>1528</v>
      </c>
      <c r="Z207" s="31">
        <v>48</v>
      </c>
      <c r="AA207" s="31">
        <v>2</v>
      </c>
      <c r="AC207" s="33" t="s">
        <v>346</v>
      </c>
      <c r="AD207" s="32">
        <f t="shared" si="84"/>
        <v>28.591766520346422</v>
      </c>
      <c r="AE207" s="32">
        <f t="shared" si="85"/>
        <v>5.1014355202277848</v>
      </c>
      <c r="AF207" s="32">
        <f t="shared" si="86"/>
        <v>1.8982085656661525</v>
      </c>
      <c r="AG207" s="32">
        <f t="shared" si="87"/>
        <v>9.6096808636848969</v>
      </c>
      <c r="AH207" s="32">
        <f t="shared" si="88"/>
        <v>101.79143433384743</v>
      </c>
      <c r="AI207" s="32">
        <f t="shared" si="89"/>
        <v>24.202159212243444</v>
      </c>
      <c r="AJ207" s="32">
        <f t="shared" si="90"/>
        <v>9.4910428283307624</v>
      </c>
      <c r="AK207" s="32">
        <f t="shared" si="91"/>
        <v>6.4064539091232646</v>
      </c>
      <c r="AL207" s="32">
        <f t="shared" si="92"/>
        <v>34.049116146636607</v>
      </c>
      <c r="AM207" s="32">
        <f t="shared" si="93"/>
        <v>9.6096808636848969</v>
      </c>
      <c r="AN207" s="32">
        <f t="shared" si="94"/>
        <v>5.1014355202277848</v>
      </c>
      <c r="AO207" s="32">
        <f t="shared" si="95"/>
        <v>54.098944121485346</v>
      </c>
      <c r="AP207" s="32">
        <f t="shared" si="96"/>
        <v>2.2541226717285565</v>
      </c>
      <c r="AQ207" s="32">
        <f t="shared" si="97"/>
        <v>47.336576106299681</v>
      </c>
      <c r="AR207" s="32">
        <f t="shared" si="98"/>
        <v>52.082097520465062</v>
      </c>
      <c r="AS207" s="32">
        <f t="shared" si="99"/>
        <v>26.100367777909597</v>
      </c>
      <c r="AT207" s="32">
        <f t="shared" si="100"/>
        <v>11.27061335864278</v>
      </c>
      <c r="AU207" s="32">
        <f t="shared" si="101"/>
        <v>72.962391742792747</v>
      </c>
      <c r="AV207" s="32">
        <f t="shared" si="102"/>
        <v>5.5759876616443229</v>
      </c>
      <c r="AW207" s="32">
        <f t="shared" si="103"/>
        <v>181.27891802111756</v>
      </c>
      <c r="AX207" s="32">
        <f t="shared" si="104"/>
        <v>5.6946256969984583</v>
      </c>
      <c r="AY207" s="32">
        <f t="shared" si="105"/>
        <v>0.23727607070826906</v>
      </c>
      <c r="BA207" s="33" t="s">
        <v>346</v>
      </c>
      <c r="BB207" s="32">
        <f t="shared" si="106"/>
        <v>32.708032708032704</v>
      </c>
      <c r="BC207" s="32">
        <f t="shared" si="107"/>
        <v>8.8423121008678578</v>
      </c>
      <c r="BD207" s="32">
        <f t="shared" si="108"/>
        <v>71.884722449647938</v>
      </c>
      <c r="BE207" s="32">
        <f t="shared" si="109"/>
        <v>36.024234485017196</v>
      </c>
      <c r="BF207" s="32">
        <f t="shared" si="110"/>
        <v>96.652522395096653</v>
      </c>
      <c r="BG207" s="32">
        <f t="shared" si="111"/>
        <v>7.6960864581627639</v>
      </c>
    </row>
    <row r="208" spans="1:59" x14ac:dyDescent="0.2">
      <c r="A208" s="33" t="s">
        <v>347</v>
      </c>
      <c r="B208" s="31">
        <v>7080</v>
      </c>
      <c r="C208" s="31">
        <v>5636</v>
      </c>
      <c r="D208" s="31">
        <v>5534</v>
      </c>
      <c r="E208" s="31">
        <v>5426</v>
      </c>
      <c r="F208" s="31">
        <v>303</v>
      </c>
      <c r="G208" s="31">
        <v>70</v>
      </c>
      <c r="H208" s="31">
        <v>39</v>
      </c>
      <c r="I208" s="31">
        <v>109</v>
      </c>
      <c r="J208" s="31">
        <v>798</v>
      </c>
      <c r="K208" s="31">
        <v>204</v>
      </c>
      <c r="L208" s="31">
        <v>90</v>
      </c>
      <c r="M208" s="31">
        <v>44</v>
      </c>
      <c r="N208" s="31">
        <v>263</v>
      </c>
      <c r="O208" s="31">
        <v>72</v>
      </c>
      <c r="P208" s="31">
        <v>79</v>
      </c>
      <c r="Q208" s="31">
        <v>485</v>
      </c>
      <c r="R208" s="31">
        <v>45</v>
      </c>
      <c r="S208" s="31">
        <v>454</v>
      </c>
      <c r="T208" s="31">
        <v>889</v>
      </c>
      <c r="U208" s="31">
        <v>185</v>
      </c>
      <c r="V208" s="31">
        <v>102</v>
      </c>
      <c r="W208" s="31">
        <v>545</v>
      </c>
      <c r="X208" s="31">
        <v>22</v>
      </c>
      <c r="Y208" s="31">
        <v>1517</v>
      </c>
      <c r="Z208" s="31">
        <v>31</v>
      </c>
      <c r="AA208" s="31">
        <v>15</v>
      </c>
      <c r="AC208" s="33" t="s">
        <v>347</v>
      </c>
      <c r="AD208" s="32">
        <f t="shared" si="84"/>
        <v>42.796610169491522</v>
      </c>
      <c r="AE208" s="32">
        <f t="shared" si="85"/>
        <v>9.8870056497175156</v>
      </c>
      <c r="AF208" s="32">
        <f t="shared" si="86"/>
        <v>5.508474576271186</v>
      </c>
      <c r="AG208" s="32">
        <f t="shared" si="87"/>
        <v>15.395480225988701</v>
      </c>
      <c r="AH208" s="32">
        <f t="shared" si="88"/>
        <v>112.71186440677965</v>
      </c>
      <c r="AI208" s="32">
        <f t="shared" si="89"/>
        <v>28.8135593220339</v>
      </c>
      <c r="AJ208" s="32">
        <f t="shared" si="90"/>
        <v>12.711864406779663</v>
      </c>
      <c r="AK208" s="32">
        <f t="shared" si="91"/>
        <v>6.2146892655367232</v>
      </c>
      <c r="AL208" s="32">
        <f t="shared" si="92"/>
        <v>37.146892655367232</v>
      </c>
      <c r="AM208" s="32">
        <f t="shared" si="93"/>
        <v>10.169491525423728</v>
      </c>
      <c r="AN208" s="32">
        <f t="shared" si="94"/>
        <v>11.158192090395481</v>
      </c>
      <c r="AO208" s="32">
        <f t="shared" si="95"/>
        <v>68.502824858757052</v>
      </c>
      <c r="AP208" s="32">
        <f t="shared" si="96"/>
        <v>6.3559322033898313</v>
      </c>
      <c r="AQ208" s="32">
        <f t="shared" si="97"/>
        <v>64.124293785310726</v>
      </c>
      <c r="AR208" s="32">
        <f t="shared" si="98"/>
        <v>125.56497175141243</v>
      </c>
      <c r="AS208" s="32">
        <f t="shared" si="99"/>
        <v>26.129943502824858</v>
      </c>
      <c r="AT208" s="32">
        <f t="shared" si="100"/>
        <v>14.40677966101695</v>
      </c>
      <c r="AU208" s="32">
        <f t="shared" si="101"/>
        <v>76.977401129943502</v>
      </c>
      <c r="AV208" s="32">
        <f t="shared" si="102"/>
        <v>3.1073446327683616</v>
      </c>
      <c r="AW208" s="32">
        <f t="shared" si="103"/>
        <v>214.26553672316385</v>
      </c>
      <c r="AX208" s="32">
        <f t="shared" si="104"/>
        <v>4.3785310734463279</v>
      </c>
      <c r="AY208" s="32">
        <f t="shared" si="105"/>
        <v>2.1186440677966103</v>
      </c>
      <c r="BA208" s="33" t="s">
        <v>347</v>
      </c>
      <c r="BB208" s="32">
        <f t="shared" si="106"/>
        <v>36.863028550777017</v>
      </c>
      <c r="BC208" s="32">
        <f t="shared" si="107"/>
        <v>8.1091043125691122</v>
      </c>
      <c r="BD208" s="32">
        <f t="shared" si="108"/>
        <v>163.8407666789532</v>
      </c>
      <c r="BE208" s="32">
        <f t="shared" si="109"/>
        <v>34.095097677847399</v>
      </c>
      <c r="BF208" s="32">
        <f t="shared" si="110"/>
        <v>96.69978708303762</v>
      </c>
      <c r="BG208" s="32">
        <f t="shared" si="111"/>
        <v>4.0545521562845561</v>
      </c>
    </row>
    <row r="209" spans="1:59" x14ac:dyDescent="0.2">
      <c r="A209" s="33" t="s">
        <v>348</v>
      </c>
      <c r="B209" s="31">
        <v>5226</v>
      </c>
      <c r="C209" s="31">
        <v>3987</v>
      </c>
      <c r="D209" s="31">
        <v>3908</v>
      </c>
      <c r="E209" s="31">
        <v>3825</v>
      </c>
      <c r="F209" s="31">
        <v>193</v>
      </c>
      <c r="G209" s="31">
        <v>40</v>
      </c>
      <c r="H209" s="31">
        <v>17</v>
      </c>
      <c r="I209" s="31">
        <v>106</v>
      </c>
      <c r="J209" s="31">
        <v>652</v>
      </c>
      <c r="K209" s="31">
        <v>181</v>
      </c>
      <c r="L209" s="31">
        <v>85</v>
      </c>
      <c r="M209" s="31">
        <v>48</v>
      </c>
      <c r="N209" s="31">
        <v>156</v>
      </c>
      <c r="O209" s="31">
        <v>75</v>
      </c>
      <c r="P209" s="31">
        <v>42</v>
      </c>
      <c r="Q209" s="31">
        <v>370</v>
      </c>
      <c r="R209" s="31">
        <v>33</v>
      </c>
      <c r="S209" s="31">
        <v>329</v>
      </c>
      <c r="T209" s="31">
        <v>328</v>
      </c>
      <c r="U209" s="31">
        <v>179</v>
      </c>
      <c r="V209" s="31">
        <v>68</v>
      </c>
      <c r="W209" s="31">
        <v>455</v>
      </c>
      <c r="X209" s="31">
        <v>31</v>
      </c>
      <c r="Y209" s="31">
        <v>1177</v>
      </c>
      <c r="Z209" s="31">
        <v>31</v>
      </c>
      <c r="AA209" s="31">
        <v>2</v>
      </c>
      <c r="AC209" s="33" t="s">
        <v>348</v>
      </c>
      <c r="AD209" s="32">
        <f t="shared" si="84"/>
        <v>36.930730960581705</v>
      </c>
      <c r="AE209" s="32">
        <f t="shared" si="85"/>
        <v>7.6540375047837736</v>
      </c>
      <c r="AF209" s="32">
        <f t="shared" si="86"/>
        <v>3.2529659395331039</v>
      </c>
      <c r="AG209" s="32">
        <f t="shared" si="87"/>
        <v>20.283199387677001</v>
      </c>
      <c r="AH209" s="32">
        <f t="shared" si="88"/>
        <v>124.7608113279755</v>
      </c>
      <c r="AI209" s="32">
        <f t="shared" si="89"/>
        <v>34.634519709146581</v>
      </c>
      <c r="AJ209" s="32">
        <f t="shared" si="90"/>
        <v>16.264829697665519</v>
      </c>
      <c r="AK209" s="32">
        <f t="shared" si="91"/>
        <v>9.1848450057405291</v>
      </c>
      <c r="AL209" s="32">
        <f t="shared" si="92"/>
        <v>29.850746268656717</v>
      </c>
      <c r="AM209" s="32">
        <f t="shared" si="93"/>
        <v>14.351320321469576</v>
      </c>
      <c r="AN209" s="32">
        <f t="shared" si="94"/>
        <v>8.0367393800229614</v>
      </c>
      <c r="AO209" s="32">
        <f t="shared" si="95"/>
        <v>70.799846919249902</v>
      </c>
      <c r="AP209" s="32">
        <f t="shared" si="96"/>
        <v>6.3145809414466125</v>
      </c>
      <c r="AQ209" s="32">
        <f t="shared" si="97"/>
        <v>62.95445847684654</v>
      </c>
      <c r="AR209" s="32">
        <f t="shared" si="98"/>
        <v>62.763107539226937</v>
      </c>
      <c r="AS209" s="32">
        <f t="shared" si="99"/>
        <v>34.251817833907381</v>
      </c>
      <c r="AT209" s="32">
        <f t="shared" si="100"/>
        <v>13.011863758132415</v>
      </c>
      <c r="AU209" s="32">
        <f t="shared" si="101"/>
        <v>87.064676616915435</v>
      </c>
      <c r="AV209" s="32">
        <f t="shared" si="102"/>
        <v>5.9318790662074239</v>
      </c>
      <c r="AW209" s="32">
        <f t="shared" si="103"/>
        <v>225.22005357826254</v>
      </c>
      <c r="AX209" s="32">
        <f t="shared" si="104"/>
        <v>5.9318790662074239</v>
      </c>
      <c r="AY209" s="32">
        <f t="shared" si="105"/>
        <v>0.38270187523918869</v>
      </c>
      <c r="BA209" s="33" t="s">
        <v>348</v>
      </c>
      <c r="BB209" s="32">
        <f t="shared" si="106"/>
        <v>46.315250767656089</v>
      </c>
      <c r="BC209" s="32">
        <f t="shared" si="107"/>
        <v>12.549019607843137</v>
      </c>
      <c r="BD209" s="32">
        <f t="shared" si="108"/>
        <v>85.751633986928098</v>
      </c>
      <c r="BE209" s="32">
        <f t="shared" si="109"/>
        <v>46.79738562091503</v>
      </c>
      <c r="BF209" s="32">
        <f t="shared" si="110"/>
        <v>114.12089290193128</v>
      </c>
      <c r="BG209" s="32">
        <f t="shared" si="111"/>
        <v>8.1045751633986924</v>
      </c>
    </row>
    <row r="210" spans="1:59" x14ac:dyDescent="0.2">
      <c r="A210" s="33" t="s">
        <v>349</v>
      </c>
      <c r="B210" s="31">
        <v>7911</v>
      </c>
      <c r="C210" s="31">
        <v>6281</v>
      </c>
      <c r="D210" s="31">
        <v>6165</v>
      </c>
      <c r="E210" s="31">
        <v>6045</v>
      </c>
      <c r="F210" s="31">
        <v>322</v>
      </c>
      <c r="G210" s="31">
        <v>65</v>
      </c>
      <c r="H210" s="31">
        <v>39</v>
      </c>
      <c r="I210" s="31">
        <v>123</v>
      </c>
      <c r="J210" s="31">
        <v>931</v>
      </c>
      <c r="K210" s="31">
        <v>287</v>
      </c>
      <c r="L210" s="31">
        <v>82</v>
      </c>
      <c r="M210" s="31">
        <v>52</v>
      </c>
      <c r="N210" s="31">
        <v>277</v>
      </c>
      <c r="O210" s="31">
        <v>63</v>
      </c>
      <c r="P210" s="31">
        <v>81</v>
      </c>
      <c r="Q210" s="31">
        <v>430</v>
      </c>
      <c r="R210" s="31">
        <v>35</v>
      </c>
      <c r="S210" s="31">
        <v>544</v>
      </c>
      <c r="T210" s="31">
        <v>853</v>
      </c>
      <c r="U210" s="31">
        <v>241</v>
      </c>
      <c r="V210" s="31">
        <v>113</v>
      </c>
      <c r="W210" s="31">
        <v>473</v>
      </c>
      <c r="X210" s="31">
        <v>43</v>
      </c>
      <c r="Y210" s="31">
        <v>1656</v>
      </c>
      <c r="Z210" s="31">
        <v>25</v>
      </c>
      <c r="AA210" s="31">
        <v>7</v>
      </c>
      <c r="AC210" s="33" t="s">
        <v>349</v>
      </c>
      <c r="AD210" s="32">
        <f t="shared" si="84"/>
        <v>40.702818859815451</v>
      </c>
      <c r="AE210" s="32">
        <f t="shared" si="85"/>
        <v>8.2164075338136779</v>
      </c>
      <c r="AF210" s="32">
        <f t="shared" si="86"/>
        <v>4.9298445202882064</v>
      </c>
      <c r="AG210" s="32">
        <f t="shared" si="87"/>
        <v>15.547971179370496</v>
      </c>
      <c r="AH210" s="32">
        <f t="shared" si="88"/>
        <v>117.68423713816205</v>
      </c>
      <c r="AI210" s="32">
        <f t="shared" si="89"/>
        <v>36.278599418531158</v>
      </c>
      <c r="AJ210" s="32">
        <f t="shared" si="90"/>
        <v>10.365314119580331</v>
      </c>
      <c r="AK210" s="32">
        <f t="shared" si="91"/>
        <v>6.5731260270509413</v>
      </c>
      <c r="AL210" s="32">
        <f t="shared" si="92"/>
        <v>35.014536721021358</v>
      </c>
      <c r="AM210" s="32">
        <f t="shared" si="93"/>
        <v>7.963594994311717</v>
      </c>
      <c r="AN210" s="32">
        <f t="shared" si="94"/>
        <v>10.238907849829351</v>
      </c>
      <c r="AO210" s="32">
        <f t="shared" si="95"/>
        <v>54.354695992921243</v>
      </c>
      <c r="AP210" s="32">
        <f t="shared" si="96"/>
        <v>4.4242194412842881</v>
      </c>
      <c r="AQ210" s="32">
        <f t="shared" si="97"/>
        <v>68.76501074453293</v>
      </c>
      <c r="AR210" s="32">
        <f t="shared" si="98"/>
        <v>107.82454809758563</v>
      </c>
      <c r="AS210" s="32">
        <f t="shared" si="99"/>
        <v>30.463911009986095</v>
      </c>
      <c r="AT210" s="32">
        <f t="shared" si="100"/>
        <v>14.283908481860701</v>
      </c>
      <c r="AU210" s="32">
        <f t="shared" si="101"/>
        <v>59.790165592213377</v>
      </c>
      <c r="AV210" s="32">
        <f t="shared" si="102"/>
        <v>5.4354695992921247</v>
      </c>
      <c r="AW210" s="32">
        <f t="shared" si="103"/>
        <v>209.32878270762228</v>
      </c>
      <c r="AX210" s="32">
        <f t="shared" si="104"/>
        <v>3.1601567437744911</v>
      </c>
      <c r="AY210" s="32">
        <f t="shared" si="105"/>
        <v>0.88484388825685756</v>
      </c>
      <c r="BA210" s="33" t="s">
        <v>349</v>
      </c>
      <c r="BB210" s="32">
        <f t="shared" si="106"/>
        <v>46.553122465531224</v>
      </c>
      <c r="BC210" s="32">
        <f t="shared" si="107"/>
        <v>8.6021505376344081</v>
      </c>
      <c r="BD210" s="32">
        <f t="shared" si="108"/>
        <v>141.10835401157982</v>
      </c>
      <c r="BE210" s="32">
        <f t="shared" si="109"/>
        <v>39.867659222497927</v>
      </c>
      <c r="BF210" s="32">
        <f t="shared" si="110"/>
        <v>75.306479859894921</v>
      </c>
      <c r="BG210" s="32">
        <f t="shared" si="111"/>
        <v>7.1133167907361452</v>
      </c>
    </row>
    <row r="211" spans="1:59" x14ac:dyDescent="0.2">
      <c r="A211" s="33" t="s">
        <v>350</v>
      </c>
      <c r="B211" s="31">
        <v>6519</v>
      </c>
      <c r="C211" s="31">
        <v>4998</v>
      </c>
      <c r="D211" s="31">
        <v>4890</v>
      </c>
      <c r="E211" s="31">
        <v>4810</v>
      </c>
      <c r="F211" s="31">
        <v>204</v>
      </c>
      <c r="G211" s="31">
        <v>35</v>
      </c>
      <c r="H211" s="31">
        <v>23</v>
      </c>
      <c r="I211" s="31">
        <v>82</v>
      </c>
      <c r="J211" s="31">
        <v>655</v>
      </c>
      <c r="K211" s="31">
        <v>164</v>
      </c>
      <c r="L211" s="31">
        <v>61</v>
      </c>
      <c r="M211" s="31">
        <v>42</v>
      </c>
      <c r="N211" s="31">
        <v>222</v>
      </c>
      <c r="O211" s="31">
        <v>49</v>
      </c>
      <c r="P211" s="31">
        <v>38</v>
      </c>
      <c r="Q211" s="31">
        <v>426</v>
      </c>
      <c r="R211" s="31">
        <v>27</v>
      </c>
      <c r="S211" s="31">
        <v>326</v>
      </c>
      <c r="T211" s="31">
        <v>604</v>
      </c>
      <c r="U211" s="31">
        <v>160</v>
      </c>
      <c r="V211" s="31">
        <v>100</v>
      </c>
      <c r="W211" s="31">
        <v>611</v>
      </c>
      <c r="X211" s="31">
        <v>23</v>
      </c>
      <c r="Y211" s="31">
        <v>1264</v>
      </c>
      <c r="Z211" s="31">
        <v>29</v>
      </c>
      <c r="AA211" s="31">
        <v>8</v>
      </c>
      <c r="AC211" s="33" t="s">
        <v>350</v>
      </c>
      <c r="AD211" s="32">
        <f t="shared" si="84"/>
        <v>31.293143120110443</v>
      </c>
      <c r="AE211" s="32">
        <f t="shared" si="85"/>
        <v>5.3689216137444395</v>
      </c>
      <c r="AF211" s="32">
        <f t="shared" si="86"/>
        <v>3.52814848903206</v>
      </c>
      <c r="AG211" s="32">
        <f t="shared" si="87"/>
        <v>12.578616352201259</v>
      </c>
      <c r="AH211" s="32">
        <f t="shared" si="88"/>
        <v>100.47553305721736</v>
      </c>
      <c r="AI211" s="32">
        <f t="shared" si="89"/>
        <v>25.157232704402517</v>
      </c>
      <c r="AJ211" s="32">
        <f t="shared" si="90"/>
        <v>9.3572633839545958</v>
      </c>
      <c r="AK211" s="32">
        <f t="shared" si="91"/>
        <v>6.4427059364933275</v>
      </c>
      <c r="AL211" s="32">
        <f t="shared" si="92"/>
        <v>34.054302807179013</v>
      </c>
      <c r="AM211" s="32">
        <f t="shared" si="93"/>
        <v>7.5164902592422154</v>
      </c>
      <c r="AN211" s="32">
        <f t="shared" si="94"/>
        <v>5.829114894922534</v>
      </c>
      <c r="AO211" s="32">
        <f t="shared" si="95"/>
        <v>65.347445927289456</v>
      </c>
      <c r="AP211" s="32">
        <f t="shared" si="96"/>
        <v>4.1417395306028535</v>
      </c>
      <c r="AQ211" s="32">
        <f t="shared" si="97"/>
        <v>50.007669888019635</v>
      </c>
      <c r="AR211" s="32">
        <f t="shared" si="98"/>
        <v>92.652247277189744</v>
      </c>
      <c r="AS211" s="32">
        <f t="shared" si="99"/>
        <v>24.543641662831721</v>
      </c>
      <c r="AT211" s="32">
        <f t="shared" si="100"/>
        <v>15.339776039269827</v>
      </c>
      <c r="AU211" s="32">
        <f t="shared" si="101"/>
        <v>93.726031599938636</v>
      </c>
      <c r="AV211" s="32">
        <f t="shared" si="102"/>
        <v>3.52814848903206</v>
      </c>
      <c r="AW211" s="32">
        <f t="shared" si="103"/>
        <v>193.8947691363706</v>
      </c>
      <c r="AX211" s="32">
        <f t="shared" si="104"/>
        <v>4.4485350513882498</v>
      </c>
      <c r="AY211" s="32">
        <f t="shared" si="105"/>
        <v>1.2271820831415861</v>
      </c>
      <c r="BA211" s="33" t="s">
        <v>350</v>
      </c>
      <c r="BB211" s="32">
        <f t="shared" si="106"/>
        <v>33.537832310838446</v>
      </c>
      <c r="BC211" s="32">
        <f t="shared" si="107"/>
        <v>8.7318087318087318</v>
      </c>
      <c r="BD211" s="32">
        <f t="shared" si="108"/>
        <v>125.57172557172558</v>
      </c>
      <c r="BE211" s="32">
        <f t="shared" si="109"/>
        <v>33.264033264033266</v>
      </c>
      <c r="BF211" s="32">
        <f t="shared" si="110"/>
        <v>122.24889955982393</v>
      </c>
      <c r="BG211" s="32">
        <f t="shared" si="111"/>
        <v>4.7817047817047822</v>
      </c>
    </row>
    <row r="212" spans="1:59" x14ac:dyDescent="0.2">
      <c r="A212" s="33" t="s">
        <v>351</v>
      </c>
      <c r="B212" s="31">
        <v>2099</v>
      </c>
      <c r="C212" s="31">
        <v>1698</v>
      </c>
      <c r="D212" s="31">
        <v>1672</v>
      </c>
      <c r="E212" s="31">
        <v>1642</v>
      </c>
      <c r="F212" s="31">
        <v>85</v>
      </c>
      <c r="G212" s="31">
        <v>14</v>
      </c>
      <c r="H212" s="31">
        <v>2</v>
      </c>
      <c r="I212" s="31">
        <v>24</v>
      </c>
      <c r="J212" s="31">
        <v>271</v>
      </c>
      <c r="K212" s="31">
        <v>62</v>
      </c>
      <c r="L212" s="31">
        <v>34</v>
      </c>
      <c r="M212" s="31">
        <v>15</v>
      </c>
      <c r="N212" s="31">
        <v>74</v>
      </c>
      <c r="O212" s="31">
        <v>25</v>
      </c>
      <c r="P212" s="31">
        <v>20</v>
      </c>
      <c r="Q212" s="31">
        <v>110</v>
      </c>
      <c r="R212" s="31">
        <v>9</v>
      </c>
      <c r="S212" s="31">
        <v>127</v>
      </c>
      <c r="T212" s="31">
        <v>236</v>
      </c>
      <c r="U212" s="31">
        <v>50</v>
      </c>
      <c r="V212" s="31">
        <v>35</v>
      </c>
      <c r="W212" s="31">
        <v>286</v>
      </c>
      <c r="X212" s="31">
        <v>10</v>
      </c>
      <c r="Y212" s="31">
        <v>408</v>
      </c>
      <c r="Z212" s="31">
        <v>10</v>
      </c>
      <c r="AA212" s="31">
        <v>3</v>
      </c>
      <c r="AC212" s="33" t="s">
        <v>351</v>
      </c>
      <c r="AD212" s="32">
        <f t="shared" si="84"/>
        <v>40.495474035254887</v>
      </c>
      <c r="AE212" s="32">
        <f t="shared" si="85"/>
        <v>6.669842782277275</v>
      </c>
      <c r="AF212" s="32">
        <f t="shared" si="86"/>
        <v>0.95283468318246778</v>
      </c>
      <c r="AG212" s="32">
        <f t="shared" si="87"/>
        <v>11.434016198189614</v>
      </c>
      <c r="AH212" s="32">
        <f t="shared" si="88"/>
        <v>129.10909957122442</v>
      </c>
      <c r="AI212" s="32">
        <f t="shared" si="89"/>
        <v>29.537875178656506</v>
      </c>
      <c r="AJ212" s="32">
        <f t="shared" si="90"/>
        <v>16.198189614101956</v>
      </c>
      <c r="AK212" s="32">
        <f t="shared" si="91"/>
        <v>7.1462601238685091</v>
      </c>
      <c r="AL212" s="32">
        <f t="shared" si="92"/>
        <v>35.254883277751311</v>
      </c>
      <c r="AM212" s="32">
        <f t="shared" si="93"/>
        <v>11.910433539780849</v>
      </c>
      <c r="AN212" s="32">
        <f t="shared" si="94"/>
        <v>9.5283468318246793</v>
      </c>
      <c r="AO212" s="32">
        <f t="shared" si="95"/>
        <v>52.405907575035727</v>
      </c>
      <c r="AP212" s="32">
        <f t="shared" si="96"/>
        <v>4.2877560743211047</v>
      </c>
      <c r="AQ212" s="32">
        <f t="shared" si="97"/>
        <v>60.505002382086708</v>
      </c>
      <c r="AR212" s="32">
        <f t="shared" si="98"/>
        <v>112.43449261553121</v>
      </c>
      <c r="AS212" s="32">
        <f t="shared" si="99"/>
        <v>23.820867079561697</v>
      </c>
      <c r="AT212" s="32">
        <f t="shared" si="100"/>
        <v>16.674606955693186</v>
      </c>
      <c r="AU212" s="32">
        <f t="shared" si="101"/>
        <v>136.25535969509289</v>
      </c>
      <c r="AV212" s="32">
        <f t="shared" si="102"/>
        <v>4.7641734159123397</v>
      </c>
      <c r="AW212" s="32">
        <f t="shared" si="103"/>
        <v>194.37827536922345</v>
      </c>
      <c r="AX212" s="32">
        <f t="shared" si="104"/>
        <v>4.7641734159123397</v>
      </c>
      <c r="AY212" s="32">
        <f t="shared" si="105"/>
        <v>1.4292520247737017</v>
      </c>
      <c r="BA212" s="33" t="s">
        <v>351</v>
      </c>
      <c r="BB212" s="32">
        <f t="shared" si="106"/>
        <v>37.081339712918663</v>
      </c>
      <c r="BC212" s="32">
        <f t="shared" si="107"/>
        <v>9.1352009744214371</v>
      </c>
      <c r="BD212" s="32">
        <f t="shared" si="108"/>
        <v>143.72716199756394</v>
      </c>
      <c r="BE212" s="32">
        <f t="shared" si="109"/>
        <v>30.450669914738125</v>
      </c>
      <c r="BF212" s="32">
        <f t="shared" si="110"/>
        <v>168.43345111896349</v>
      </c>
      <c r="BG212" s="32">
        <f t="shared" si="111"/>
        <v>6.0901339829476244</v>
      </c>
    </row>
    <row r="213" spans="1:59" x14ac:dyDescent="0.2">
      <c r="A213" s="33" t="s">
        <v>352</v>
      </c>
      <c r="B213" s="31">
        <v>6378</v>
      </c>
      <c r="C213" s="31">
        <v>4818</v>
      </c>
      <c r="D213" s="31">
        <v>4739</v>
      </c>
      <c r="E213" s="31">
        <v>4637</v>
      </c>
      <c r="F213" s="31">
        <v>221</v>
      </c>
      <c r="G213" s="31">
        <v>45</v>
      </c>
      <c r="H213" s="31">
        <v>24</v>
      </c>
      <c r="I213" s="31">
        <v>90</v>
      </c>
      <c r="J213" s="31">
        <v>687</v>
      </c>
      <c r="K213" s="31">
        <v>201</v>
      </c>
      <c r="L213" s="31">
        <v>72</v>
      </c>
      <c r="M213" s="31">
        <v>61</v>
      </c>
      <c r="N213" s="31">
        <v>258</v>
      </c>
      <c r="O213" s="31">
        <v>75</v>
      </c>
      <c r="P213" s="31">
        <v>48</v>
      </c>
      <c r="Q213" s="31">
        <v>420</v>
      </c>
      <c r="R213" s="31">
        <v>30</v>
      </c>
      <c r="S213" s="31">
        <v>377</v>
      </c>
      <c r="T213" s="31">
        <v>503</v>
      </c>
      <c r="U213" s="31">
        <v>186</v>
      </c>
      <c r="V213" s="31">
        <v>91</v>
      </c>
      <c r="W213" s="31">
        <v>417</v>
      </c>
      <c r="X213" s="31">
        <v>47</v>
      </c>
      <c r="Y213" s="31">
        <v>1313</v>
      </c>
      <c r="Z213" s="31">
        <v>72</v>
      </c>
      <c r="AA213" s="31">
        <v>11</v>
      </c>
      <c r="AC213" s="33" t="s">
        <v>352</v>
      </c>
      <c r="AD213" s="32">
        <f t="shared" si="84"/>
        <v>34.650360614612737</v>
      </c>
      <c r="AE213" s="32">
        <f t="shared" si="85"/>
        <v>7.0555032925682033</v>
      </c>
      <c r="AF213" s="32">
        <f t="shared" si="86"/>
        <v>3.7629350893697087</v>
      </c>
      <c r="AG213" s="32">
        <f t="shared" si="87"/>
        <v>14.111006585136407</v>
      </c>
      <c r="AH213" s="32">
        <f t="shared" si="88"/>
        <v>107.7140169332079</v>
      </c>
      <c r="AI213" s="32">
        <f t="shared" si="89"/>
        <v>31.514581373471309</v>
      </c>
      <c r="AJ213" s="32">
        <f t="shared" si="90"/>
        <v>11.288805268109126</v>
      </c>
      <c r="AK213" s="32">
        <f t="shared" si="91"/>
        <v>9.5641266854813427</v>
      </c>
      <c r="AL213" s="32">
        <f t="shared" si="92"/>
        <v>40.451552210724365</v>
      </c>
      <c r="AM213" s="32">
        <f t="shared" si="93"/>
        <v>11.759172154280339</v>
      </c>
      <c r="AN213" s="32">
        <f t="shared" si="94"/>
        <v>7.5258701787394173</v>
      </c>
      <c r="AO213" s="32">
        <f t="shared" si="95"/>
        <v>65.851364063969896</v>
      </c>
      <c r="AP213" s="32">
        <f t="shared" si="96"/>
        <v>4.7036688617121349</v>
      </c>
      <c r="AQ213" s="32">
        <f t="shared" si="97"/>
        <v>59.109438695515834</v>
      </c>
      <c r="AR213" s="32">
        <f t="shared" si="98"/>
        <v>78.8648479147068</v>
      </c>
      <c r="AS213" s="32">
        <f t="shared" si="99"/>
        <v>29.162746942615239</v>
      </c>
      <c r="AT213" s="32">
        <f t="shared" si="100"/>
        <v>14.267795547193478</v>
      </c>
      <c r="AU213" s="32">
        <f t="shared" si="101"/>
        <v>65.38099717779869</v>
      </c>
      <c r="AV213" s="32">
        <f t="shared" si="102"/>
        <v>7.3690812166823454</v>
      </c>
      <c r="AW213" s="32">
        <f t="shared" si="103"/>
        <v>205.86390718093446</v>
      </c>
      <c r="AX213" s="32">
        <f t="shared" si="104"/>
        <v>11.288805268109126</v>
      </c>
      <c r="AY213" s="32">
        <f t="shared" si="105"/>
        <v>1.7246785826277828</v>
      </c>
      <c r="BA213" s="33" t="s">
        <v>352</v>
      </c>
      <c r="BB213" s="32">
        <f t="shared" si="106"/>
        <v>42.414011394809037</v>
      </c>
      <c r="BC213" s="32">
        <f t="shared" si="107"/>
        <v>13.155057149018763</v>
      </c>
      <c r="BD213" s="32">
        <f t="shared" si="108"/>
        <v>108.47530731076127</v>
      </c>
      <c r="BE213" s="32">
        <f t="shared" si="109"/>
        <v>40.112141470778518</v>
      </c>
      <c r="BF213" s="32">
        <f t="shared" si="110"/>
        <v>86.550435865504355</v>
      </c>
      <c r="BG213" s="32">
        <f t="shared" si="111"/>
        <v>10.135863704981668</v>
      </c>
    </row>
    <row r="214" spans="1:59" x14ac:dyDescent="0.2">
      <c r="A214" s="33" t="s">
        <v>353</v>
      </c>
      <c r="B214" s="31">
        <v>1920</v>
      </c>
      <c r="C214" s="31">
        <v>1516</v>
      </c>
      <c r="D214" s="31">
        <v>1493</v>
      </c>
      <c r="E214" s="31">
        <v>1477</v>
      </c>
      <c r="F214" s="31">
        <v>70</v>
      </c>
      <c r="G214" s="31">
        <v>22</v>
      </c>
      <c r="H214" s="31">
        <v>11</v>
      </c>
      <c r="I214" s="31">
        <v>33</v>
      </c>
      <c r="J214" s="31">
        <v>272</v>
      </c>
      <c r="K214" s="31">
        <v>85</v>
      </c>
      <c r="L214" s="31">
        <v>34</v>
      </c>
      <c r="M214" s="31">
        <v>13</v>
      </c>
      <c r="N214" s="31">
        <v>119</v>
      </c>
      <c r="O214" s="31">
        <v>33</v>
      </c>
      <c r="P214" s="31">
        <v>18</v>
      </c>
      <c r="Q214" s="31">
        <v>98</v>
      </c>
      <c r="R214" s="31">
        <v>20</v>
      </c>
      <c r="S214" s="31">
        <v>142</v>
      </c>
      <c r="T214" s="31">
        <v>138</v>
      </c>
      <c r="U214" s="31">
        <v>72</v>
      </c>
      <c r="V214" s="31">
        <v>48</v>
      </c>
      <c r="W214" s="31">
        <v>228</v>
      </c>
      <c r="X214" s="31">
        <v>17</v>
      </c>
      <c r="Y214" s="31">
        <v>448</v>
      </c>
      <c r="Z214" s="31">
        <v>16</v>
      </c>
      <c r="AA214" s="31">
        <v>3</v>
      </c>
      <c r="AC214" s="33" t="s">
        <v>353</v>
      </c>
      <c r="AD214" s="32">
        <f t="shared" si="84"/>
        <v>36.458333333333336</v>
      </c>
      <c r="AE214" s="32">
        <f t="shared" si="85"/>
        <v>11.458333333333332</v>
      </c>
      <c r="AF214" s="32">
        <f t="shared" si="86"/>
        <v>5.7291666666666661</v>
      </c>
      <c r="AG214" s="32">
        <f t="shared" si="87"/>
        <v>17.1875</v>
      </c>
      <c r="AH214" s="32">
        <f t="shared" si="88"/>
        <v>141.66666666666666</v>
      </c>
      <c r="AI214" s="32">
        <f t="shared" si="89"/>
        <v>44.270833333333336</v>
      </c>
      <c r="AJ214" s="32">
        <f t="shared" si="90"/>
        <v>17.708333333333332</v>
      </c>
      <c r="AK214" s="32">
        <f t="shared" si="91"/>
        <v>6.7708333333333339</v>
      </c>
      <c r="AL214" s="32">
        <f t="shared" si="92"/>
        <v>61.979166666666671</v>
      </c>
      <c r="AM214" s="32">
        <f t="shared" si="93"/>
        <v>17.1875</v>
      </c>
      <c r="AN214" s="32">
        <f t="shared" si="94"/>
        <v>9.375</v>
      </c>
      <c r="AO214" s="32">
        <f t="shared" si="95"/>
        <v>51.041666666666664</v>
      </c>
      <c r="AP214" s="32">
        <f t="shared" si="96"/>
        <v>10.416666666666666</v>
      </c>
      <c r="AQ214" s="32">
        <f t="shared" si="97"/>
        <v>73.958333333333329</v>
      </c>
      <c r="AR214" s="32">
        <f t="shared" si="98"/>
        <v>71.875</v>
      </c>
      <c r="AS214" s="32">
        <f t="shared" si="99"/>
        <v>37.5</v>
      </c>
      <c r="AT214" s="32">
        <f t="shared" si="100"/>
        <v>25</v>
      </c>
      <c r="AU214" s="32">
        <f t="shared" si="101"/>
        <v>118.75</v>
      </c>
      <c r="AV214" s="32">
        <f t="shared" si="102"/>
        <v>8.8541666666666661</v>
      </c>
      <c r="AW214" s="32">
        <f t="shared" si="103"/>
        <v>233.33333333333334</v>
      </c>
      <c r="AX214" s="32">
        <f t="shared" si="104"/>
        <v>8.3333333333333339</v>
      </c>
      <c r="AY214" s="32">
        <f t="shared" si="105"/>
        <v>1.5625</v>
      </c>
      <c r="BA214" s="33" t="s">
        <v>353</v>
      </c>
      <c r="BB214" s="32">
        <f t="shared" si="106"/>
        <v>56.932350971198929</v>
      </c>
      <c r="BC214" s="32">
        <f t="shared" si="107"/>
        <v>8.8016249153689916</v>
      </c>
      <c r="BD214" s="32">
        <f t="shared" si="108"/>
        <v>93.432633716993905</v>
      </c>
      <c r="BE214" s="32">
        <f t="shared" si="109"/>
        <v>48.747461069735955</v>
      </c>
      <c r="BF214" s="32">
        <f t="shared" si="110"/>
        <v>150.3957783641161</v>
      </c>
      <c r="BG214" s="32">
        <f t="shared" si="111"/>
        <v>11.509817197020988</v>
      </c>
    </row>
    <row r="215" spans="1:59" x14ac:dyDescent="0.2">
      <c r="A215" s="33" t="s">
        <v>354</v>
      </c>
      <c r="B215" s="31">
        <v>1768</v>
      </c>
      <c r="C215" s="31">
        <v>1328</v>
      </c>
      <c r="D215" s="31">
        <v>1295</v>
      </c>
      <c r="E215" s="31">
        <v>1278</v>
      </c>
      <c r="F215" s="31">
        <v>62</v>
      </c>
      <c r="G215" s="31">
        <v>12</v>
      </c>
      <c r="H215" s="31">
        <v>3</v>
      </c>
      <c r="I215" s="31">
        <v>26</v>
      </c>
      <c r="J215" s="31">
        <v>223</v>
      </c>
      <c r="K215" s="31">
        <v>70</v>
      </c>
      <c r="L215" s="31">
        <v>10</v>
      </c>
      <c r="M215" s="31">
        <v>17</v>
      </c>
      <c r="N215" s="31">
        <v>76</v>
      </c>
      <c r="O215" s="31">
        <v>27</v>
      </c>
      <c r="P215" s="31">
        <v>9</v>
      </c>
      <c r="Q215" s="31">
        <v>87</v>
      </c>
      <c r="R215" s="31">
        <v>4</v>
      </c>
      <c r="S215" s="31">
        <v>116</v>
      </c>
      <c r="T215" s="31">
        <v>142</v>
      </c>
      <c r="U215" s="31">
        <v>87</v>
      </c>
      <c r="V215" s="31">
        <v>22</v>
      </c>
      <c r="W215" s="31">
        <v>180</v>
      </c>
      <c r="X215" s="31">
        <v>12</v>
      </c>
      <c r="Y215" s="31">
        <v>377</v>
      </c>
      <c r="Z215" s="31">
        <v>5</v>
      </c>
      <c r="AA215" s="31">
        <v>1</v>
      </c>
      <c r="AC215" s="33" t="s">
        <v>354</v>
      </c>
      <c r="AD215" s="32">
        <f t="shared" si="84"/>
        <v>35.067873303167424</v>
      </c>
      <c r="AE215" s="32">
        <f t="shared" si="85"/>
        <v>6.7873303167420813</v>
      </c>
      <c r="AF215" s="32">
        <f t="shared" si="86"/>
        <v>1.6968325791855203</v>
      </c>
      <c r="AG215" s="32">
        <f t="shared" si="87"/>
        <v>14.705882352941176</v>
      </c>
      <c r="AH215" s="32">
        <f t="shared" si="88"/>
        <v>126.13122171945702</v>
      </c>
      <c r="AI215" s="32">
        <f t="shared" si="89"/>
        <v>39.592760180995477</v>
      </c>
      <c r="AJ215" s="32">
        <f t="shared" si="90"/>
        <v>5.6561085972850673</v>
      </c>
      <c r="AK215" s="32">
        <f t="shared" si="91"/>
        <v>9.6153846153846168</v>
      </c>
      <c r="AL215" s="32">
        <f t="shared" si="92"/>
        <v>42.986425339366512</v>
      </c>
      <c r="AM215" s="32">
        <f t="shared" si="93"/>
        <v>15.271493212669682</v>
      </c>
      <c r="AN215" s="32">
        <f t="shared" si="94"/>
        <v>5.0904977375565617</v>
      </c>
      <c r="AO215" s="32">
        <f t="shared" si="95"/>
        <v>49.20814479638009</v>
      </c>
      <c r="AP215" s="32">
        <f t="shared" si="96"/>
        <v>2.2624434389140275</v>
      </c>
      <c r="AQ215" s="32">
        <f t="shared" si="97"/>
        <v>65.610859728506796</v>
      </c>
      <c r="AR215" s="32">
        <f t="shared" si="98"/>
        <v>80.31674208144797</v>
      </c>
      <c r="AS215" s="32">
        <f t="shared" si="99"/>
        <v>49.20814479638009</v>
      </c>
      <c r="AT215" s="32">
        <f t="shared" si="100"/>
        <v>12.443438914027148</v>
      </c>
      <c r="AU215" s="32">
        <f t="shared" si="101"/>
        <v>101.80995475113122</v>
      </c>
      <c r="AV215" s="32">
        <f t="shared" si="102"/>
        <v>6.7873303167420813</v>
      </c>
      <c r="AW215" s="32">
        <f t="shared" si="103"/>
        <v>213.23529411764704</v>
      </c>
      <c r="AX215" s="32">
        <f t="shared" si="104"/>
        <v>2.8280542986425337</v>
      </c>
      <c r="AY215" s="32">
        <f t="shared" si="105"/>
        <v>0.56561085972850689</v>
      </c>
      <c r="BA215" s="33" t="s">
        <v>354</v>
      </c>
      <c r="BB215" s="32">
        <f t="shared" si="106"/>
        <v>54.054054054054056</v>
      </c>
      <c r="BC215" s="32">
        <f t="shared" si="107"/>
        <v>13.302034428794991</v>
      </c>
      <c r="BD215" s="32">
        <f t="shared" si="108"/>
        <v>111.1111111111111</v>
      </c>
      <c r="BE215" s="32">
        <f t="shared" si="109"/>
        <v>68.075117370892016</v>
      </c>
      <c r="BF215" s="32">
        <f t="shared" si="110"/>
        <v>135.54216867469879</v>
      </c>
      <c r="BG215" s="32">
        <f t="shared" si="111"/>
        <v>9.3896713615023479</v>
      </c>
    </row>
    <row r="216" spans="1:59" x14ac:dyDescent="0.2">
      <c r="A216" s="33" t="s">
        <v>355</v>
      </c>
      <c r="B216" s="31">
        <v>4969</v>
      </c>
      <c r="C216" s="31">
        <v>3902</v>
      </c>
      <c r="D216" s="31">
        <v>3827</v>
      </c>
      <c r="E216" s="31">
        <v>3742</v>
      </c>
      <c r="F216" s="31">
        <v>191</v>
      </c>
      <c r="G216" s="31">
        <v>29</v>
      </c>
      <c r="H216" s="31">
        <v>14</v>
      </c>
      <c r="I216" s="31">
        <v>81</v>
      </c>
      <c r="J216" s="31">
        <v>695</v>
      </c>
      <c r="K216" s="31">
        <v>175</v>
      </c>
      <c r="L216" s="31">
        <v>76</v>
      </c>
      <c r="M216" s="31">
        <v>31</v>
      </c>
      <c r="N216" s="31">
        <v>262</v>
      </c>
      <c r="O216" s="31">
        <v>73</v>
      </c>
      <c r="P216" s="31">
        <v>37</v>
      </c>
      <c r="Q216" s="31">
        <v>339</v>
      </c>
      <c r="R216" s="31">
        <v>26</v>
      </c>
      <c r="S216" s="31">
        <v>321</v>
      </c>
      <c r="T216" s="31">
        <v>771</v>
      </c>
      <c r="U216" s="31">
        <v>162</v>
      </c>
      <c r="V216" s="31">
        <v>54</v>
      </c>
      <c r="W216" s="31">
        <v>279</v>
      </c>
      <c r="X216" s="31">
        <v>17</v>
      </c>
      <c r="Y216" s="31">
        <v>1175</v>
      </c>
      <c r="Z216" s="31">
        <v>24</v>
      </c>
      <c r="AA216" s="31">
        <v>2</v>
      </c>
      <c r="AC216" s="33" t="s">
        <v>355</v>
      </c>
      <c r="AD216" s="32">
        <f t="shared" si="84"/>
        <v>38.438317568927346</v>
      </c>
      <c r="AE216" s="32">
        <f t="shared" si="85"/>
        <v>5.836184342926142</v>
      </c>
      <c r="AF216" s="32">
        <f t="shared" si="86"/>
        <v>2.8174683034815859</v>
      </c>
      <c r="AG216" s="32">
        <f t="shared" si="87"/>
        <v>16.301066613000604</v>
      </c>
      <c r="AH216" s="32">
        <f t="shared" si="88"/>
        <v>139.86717649426444</v>
      </c>
      <c r="AI216" s="32">
        <f t="shared" si="89"/>
        <v>35.218353793519817</v>
      </c>
      <c r="AJ216" s="32">
        <f t="shared" si="90"/>
        <v>15.294827933185751</v>
      </c>
      <c r="AK216" s="32">
        <f t="shared" si="91"/>
        <v>6.238679814852083</v>
      </c>
      <c r="AL216" s="32">
        <f t="shared" si="92"/>
        <v>52.726906822298247</v>
      </c>
      <c r="AM216" s="32">
        <f t="shared" si="93"/>
        <v>14.69108472529684</v>
      </c>
      <c r="AN216" s="32">
        <f t="shared" si="94"/>
        <v>7.4461662306299052</v>
      </c>
      <c r="AO216" s="32">
        <f t="shared" si="95"/>
        <v>68.22298249144697</v>
      </c>
      <c r="AP216" s="32">
        <f t="shared" si="96"/>
        <v>5.2324411350372309</v>
      </c>
      <c r="AQ216" s="32">
        <f t="shared" si="97"/>
        <v>64.600523244113504</v>
      </c>
      <c r="AR216" s="32">
        <f t="shared" si="98"/>
        <v>155.16200442745017</v>
      </c>
      <c r="AS216" s="32">
        <f t="shared" si="99"/>
        <v>32.602133226001207</v>
      </c>
      <c r="AT216" s="32">
        <f t="shared" si="100"/>
        <v>10.867377742000404</v>
      </c>
      <c r="AU216" s="32">
        <f t="shared" si="101"/>
        <v>56.148118333668748</v>
      </c>
      <c r="AV216" s="32">
        <f t="shared" si="102"/>
        <v>3.4212115113704971</v>
      </c>
      <c r="AW216" s="32">
        <f t="shared" si="103"/>
        <v>236.46608975649025</v>
      </c>
      <c r="AX216" s="32">
        <f t="shared" si="104"/>
        <v>4.8299456631112907</v>
      </c>
      <c r="AY216" s="32">
        <f t="shared" si="105"/>
        <v>0.40249547192594082</v>
      </c>
      <c r="BA216" s="33" t="s">
        <v>355</v>
      </c>
      <c r="BB216" s="32">
        <f t="shared" si="106"/>
        <v>45.727724065847923</v>
      </c>
      <c r="BC216" s="32">
        <f t="shared" si="107"/>
        <v>8.284339925173704</v>
      </c>
      <c r="BD216" s="32">
        <f t="shared" si="108"/>
        <v>206.03955104222339</v>
      </c>
      <c r="BE216" s="32">
        <f t="shared" si="109"/>
        <v>43.292357028327103</v>
      </c>
      <c r="BF216" s="32">
        <f t="shared" si="110"/>
        <v>71.501793951819579</v>
      </c>
      <c r="BG216" s="32">
        <f t="shared" si="111"/>
        <v>4.543025120256547</v>
      </c>
    </row>
    <row r="217" spans="1:59" x14ac:dyDescent="0.2">
      <c r="A217" s="33" t="s">
        <v>356</v>
      </c>
      <c r="B217" s="31">
        <v>8479</v>
      </c>
      <c r="C217" s="31">
        <v>6666</v>
      </c>
      <c r="D217" s="31">
        <v>6553</v>
      </c>
      <c r="E217" s="31">
        <v>6431</v>
      </c>
      <c r="F217" s="31">
        <v>320</v>
      </c>
      <c r="G217" s="31">
        <v>63</v>
      </c>
      <c r="H217" s="31">
        <v>20</v>
      </c>
      <c r="I217" s="31">
        <v>157</v>
      </c>
      <c r="J217" s="31">
        <v>1018</v>
      </c>
      <c r="K217" s="31">
        <v>354</v>
      </c>
      <c r="L217" s="31">
        <v>220</v>
      </c>
      <c r="M217" s="31">
        <v>62</v>
      </c>
      <c r="N217" s="31">
        <v>377</v>
      </c>
      <c r="O217" s="31">
        <v>78</v>
      </c>
      <c r="P217" s="31">
        <v>55</v>
      </c>
      <c r="Q217" s="31">
        <v>394</v>
      </c>
      <c r="R217" s="31">
        <v>76</v>
      </c>
      <c r="S217" s="31">
        <v>605</v>
      </c>
      <c r="T217" s="31">
        <v>223</v>
      </c>
      <c r="U217" s="31">
        <v>191</v>
      </c>
      <c r="V217" s="31">
        <v>108</v>
      </c>
      <c r="W217" s="31">
        <v>1299</v>
      </c>
      <c r="X217" s="31">
        <v>72</v>
      </c>
      <c r="Y217" s="31">
        <v>1772</v>
      </c>
      <c r="Z217" s="31">
        <v>50</v>
      </c>
      <c r="AA217" s="31">
        <v>5</v>
      </c>
      <c r="AC217" s="33" t="s">
        <v>356</v>
      </c>
      <c r="AD217" s="32">
        <f t="shared" si="84"/>
        <v>37.740299563627786</v>
      </c>
      <c r="AE217" s="32">
        <f t="shared" si="85"/>
        <v>7.4301214765892212</v>
      </c>
      <c r="AF217" s="32">
        <f t="shared" si="86"/>
        <v>2.3587687227267367</v>
      </c>
      <c r="AG217" s="32">
        <f t="shared" si="87"/>
        <v>18.516334473404882</v>
      </c>
      <c r="AH217" s="32">
        <f t="shared" si="88"/>
        <v>120.0613279867909</v>
      </c>
      <c r="AI217" s="32">
        <f t="shared" si="89"/>
        <v>41.750206392263237</v>
      </c>
      <c r="AJ217" s="32">
        <f t="shared" si="90"/>
        <v>25.946455949994103</v>
      </c>
      <c r="AK217" s="32">
        <f t="shared" si="91"/>
        <v>7.3121830404528838</v>
      </c>
      <c r="AL217" s="32">
        <f t="shared" si="92"/>
        <v>44.462790423398985</v>
      </c>
      <c r="AM217" s="32">
        <f t="shared" si="93"/>
        <v>9.1991980186342737</v>
      </c>
      <c r="AN217" s="32">
        <f t="shared" si="94"/>
        <v>6.4866139874985258</v>
      </c>
      <c r="AO217" s="32">
        <f t="shared" si="95"/>
        <v>46.467743837716718</v>
      </c>
      <c r="AP217" s="32">
        <f t="shared" si="96"/>
        <v>8.9633211463615989</v>
      </c>
      <c r="AQ217" s="32">
        <f t="shared" si="97"/>
        <v>71.35275386248378</v>
      </c>
      <c r="AR217" s="32">
        <f t="shared" si="98"/>
        <v>26.300271258403114</v>
      </c>
      <c r="AS217" s="32">
        <f t="shared" si="99"/>
        <v>22.526241302040336</v>
      </c>
      <c r="AT217" s="32">
        <f t="shared" si="100"/>
        <v>12.737351102724379</v>
      </c>
      <c r="AU217" s="32">
        <f t="shared" si="101"/>
        <v>153.20202854110155</v>
      </c>
      <c r="AV217" s="32">
        <f t="shared" si="102"/>
        <v>8.491567401816253</v>
      </c>
      <c r="AW217" s="32">
        <f t="shared" si="103"/>
        <v>208.98690883358887</v>
      </c>
      <c r="AX217" s="32">
        <f t="shared" si="104"/>
        <v>5.8969218068168416</v>
      </c>
      <c r="AY217" s="32">
        <f t="shared" si="105"/>
        <v>0.58969218068168416</v>
      </c>
      <c r="BA217" s="33" t="s">
        <v>356</v>
      </c>
      <c r="BB217" s="32">
        <f t="shared" si="106"/>
        <v>54.021059056920492</v>
      </c>
      <c r="BC217" s="32">
        <f t="shared" si="107"/>
        <v>9.640802363551547</v>
      </c>
      <c r="BD217" s="32">
        <f t="shared" si="108"/>
        <v>34.675789146322501</v>
      </c>
      <c r="BE217" s="32">
        <f t="shared" si="109"/>
        <v>29.69989115223138</v>
      </c>
      <c r="BF217" s="32">
        <f t="shared" si="110"/>
        <v>194.86948694869488</v>
      </c>
      <c r="BG217" s="32">
        <f t="shared" si="111"/>
        <v>11.195770486705023</v>
      </c>
    </row>
    <row r="218" spans="1:59" x14ac:dyDescent="0.2">
      <c r="A218" s="33" t="s">
        <v>357</v>
      </c>
      <c r="B218" s="31">
        <v>14813</v>
      </c>
      <c r="C218" s="31">
        <v>11857</v>
      </c>
      <c r="D218" s="31">
        <v>11670</v>
      </c>
      <c r="E218" s="31">
        <v>11480</v>
      </c>
      <c r="F218" s="31">
        <v>644</v>
      </c>
      <c r="G218" s="31">
        <v>131</v>
      </c>
      <c r="H218" s="31">
        <v>52</v>
      </c>
      <c r="I218" s="31">
        <v>262</v>
      </c>
      <c r="J218" s="31">
        <v>1946</v>
      </c>
      <c r="K218" s="31">
        <v>620</v>
      </c>
      <c r="L218" s="31">
        <v>179</v>
      </c>
      <c r="M218" s="31">
        <v>101</v>
      </c>
      <c r="N218" s="31">
        <v>461</v>
      </c>
      <c r="O218" s="31">
        <v>213</v>
      </c>
      <c r="P218" s="31">
        <v>90</v>
      </c>
      <c r="Q218" s="31">
        <v>1017</v>
      </c>
      <c r="R218" s="31">
        <v>76</v>
      </c>
      <c r="S218" s="31">
        <v>1131</v>
      </c>
      <c r="T218" s="31">
        <v>1935</v>
      </c>
      <c r="U218" s="31">
        <v>505</v>
      </c>
      <c r="V218" s="31">
        <v>230</v>
      </c>
      <c r="W218" s="31">
        <v>869</v>
      </c>
      <c r="X218" s="31">
        <v>75</v>
      </c>
      <c r="Y218" s="31">
        <v>3492</v>
      </c>
      <c r="Z218" s="31">
        <v>103</v>
      </c>
      <c r="AA218" s="31">
        <v>11</v>
      </c>
      <c r="AC218" s="33" t="s">
        <v>357</v>
      </c>
      <c r="AD218" s="32">
        <f t="shared" si="84"/>
        <v>43.475325727401604</v>
      </c>
      <c r="AE218" s="32">
        <f t="shared" si="85"/>
        <v>8.8435833389590233</v>
      </c>
      <c r="AF218" s="32">
        <f t="shared" si="86"/>
        <v>3.5104300276783906</v>
      </c>
      <c r="AG218" s="32">
        <f t="shared" si="87"/>
        <v>17.687166677918047</v>
      </c>
      <c r="AH218" s="32">
        <f t="shared" si="88"/>
        <v>131.37109295888746</v>
      </c>
      <c r="AI218" s="32">
        <f t="shared" si="89"/>
        <v>41.855127253088497</v>
      </c>
      <c r="AJ218" s="32">
        <f t="shared" si="90"/>
        <v>12.083980287585229</v>
      </c>
      <c r="AK218" s="32">
        <f t="shared" si="91"/>
        <v>6.8183352460676439</v>
      </c>
      <c r="AL218" s="32">
        <f t="shared" si="92"/>
        <v>31.121312360764193</v>
      </c>
      <c r="AM218" s="32">
        <f t="shared" si="93"/>
        <v>14.379261459528793</v>
      </c>
      <c r="AN218" s="32">
        <f t="shared" si="94"/>
        <v>6.0757442786741374</v>
      </c>
      <c r="AO218" s="32">
        <f t="shared" si="95"/>
        <v>68.655910349017759</v>
      </c>
      <c r="AP218" s="32">
        <f t="shared" si="96"/>
        <v>5.1306285019914943</v>
      </c>
      <c r="AQ218" s="32">
        <f t="shared" si="97"/>
        <v>76.351853102004995</v>
      </c>
      <c r="AR218" s="32">
        <f t="shared" si="98"/>
        <v>130.62850199149395</v>
      </c>
      <c r="AS218" s="32">
        <f t="shared" si="99"/>
        <v>34.091676230338216</v>
      </c>
      <c r="AT218" s="32">
        <f t="shared" si="100"/>
        <v>15.526902045500574</v>
      </c>
      <c r="AU218" s="32">
        <f t="shared" si="101"/>
        <v>58.664686424086952</v>
      </c>
      <c r="AV218" s="32">
        <f t="shared" si="102"/>
        <v>5.0631202322284485</v>
      </c>
      <c r="AW218" s="32">
        <f t="shared" si="103"/>
        <v>235.73887801255654</v>
      </c>
      <c r="AX218" s="32">
        <f t="shared" si="104"/>
        <v>6.9533517855937346</v>
      </c>
      <c r="AY218" s="32">
        <f t="shared" si="105"/>
        <v>0.74259096739350572</v>
      </c>
      <c r="BA218" s="33" t="s">
        <v>357</v>
      </c>
      <c r="BB218" s="32">
        <f t="shared" si="106"/>
        <v>53.127677806341048</v>
      </c>
      <c r="BC218" s="32">
        <f t="shared" si="107"/>
        <v>8.7979094076655056</v>
      </c>
      <c r="BD218" s="32">
        <f t="shared" si="108"/>
        <v>168.55400696864112</v>
      </c>
      <c r="BE218" s="32">
        <f t="shared" si="109"/>
        <v>43.989547038327522</v>
      </c>
      <c r="BF218" s="32">
        <f t="shared" si="110"/>
        <v>73.290039639031804</v>
      </c>
      <c r="BG218" s="32">
        <f t="shared" si="111"/>
        <v>6.5331010452961671</v>
      </c>
    </row>
    <row r="219" spans="1:59" x14ac:dyDescent="0.2">
      <c r="A219" s="34" t="s">
        <v>358</v>
      </c>
      <c r="B219" s="31">
        <v>7135</v>
      </c>
      <c r="C219" s="31">
        <v>5570</v>
      </c>
      <c r="D219" s="31">
        <v>5472</v>
      </c>
      <c r="E219" s="31">
        <v>5369</v>
      </c>
      <c r="F219" s="31">
        <v>309</v>
      </c>
      <c r="G219" s="31">
        <v>39</v>
      </c>
      <c r="H219" s="31">
        <v>21</v>
      </c>
      <c r="I219" s="31">
        <v>116</v>
      </c>
      <c r="J219" s="31">
        <v>894</v>
      </c>
      <c r="K219" s="31">
        <v>297</v>
      </c>
      <c r="L219" s="31">
        <v>110</v>
      </c>
      <c r="M219" s="31">
        <v>43</v>
      </c>
      <c r="N219" s="31">
        <v>263</v>
      </c>
      <c r="O219" s="31">
        <v>78</v>
      </c>
      <c r="P219" s="31">
        <v>57</v>
      </c>
      <c r="Q219" s="31">
        <v>488</v>
      </c>
      <c r="R219" s="31">
        <v>48</v>
      </c>
      <c r="S219" s="31">
        <v>542</v>
      </c>
      <c r="T219" s="31">
        <v>1167</v>
      </c>
      <c r="U219" s="31">
        <v>256</v>
      </c>
      <c r="V219" s="31">
        <v>94</v>
      </c>
      <c r="W219" s="31">
        <v>825</v>
      </c>
      <c r="X219" s="31">
        <v>28</v>
      </c>
      <c r="Y219" s="31">
        <v>1638</v>
      </c>
      <c r="Z219" s="31">
        <v>45</v>
      </c>
      <c r="AA219" s="31">
        <v>7</v>
      </c>
      <c r="AC219" s="34" t="s">
        <v>358</v>
      </c>
      <c r="AD219" s="32">
        <f t="shared" si="84"/>
        <v>43.307638402242461</v>
      </c>
      <c r="AE219" s="32">
        <f t="shared" si="85"/>
        <v>5.4660126138752627</v>
      </c>
      <c r="AF219" s="32">
        <f t="shared" si="86"/>
        <v>2.9432375613174493</v>
      </c>
      <c r="AG219" s="32">
        <f t="shared" si="87"/>
        <v>16.257883672039245</v>
      </c>
      <c r="AH219" s="32">
        <f t="shared" si="88"/>
        <v>125.29782761037141</v>
      </c>
      <c r="AI219" s="32">
        <f t="shared" si="89"/>
        <v>41.625788367203924</v>
      </c>
      <c r="AJ219" s="32">
        <f t="shared" si="90"/>
        <v>15.416958654519973</v>
      </c>
      <c r="AK219" s="32">
        <f t="shared" si="91"/>
        <v>6.0266292922214433</v>
      </c>
      <c r="AL219" s="32">
        <f t="shared" si="92"/>
        <v>36.86054660126139</v>
      </c>
      <c r="AM219" s="32">
        <f t="shared" si="93"/>
        <v>10.932025227750525</v>
      </c>
      <c r="AN219" s="32">
        <f t="shared" si="94"/>
        <v>7.9887876664330761</v>
      </c>
      <c r="AO219" s="32">
        <f t="shared" si="95"/>
        <v>68.395234758234054</v>
      </c>
      <c r="AP219" s="32">
        <f t="shared" si="96"/>
        <v>6.7274001401541694</v>
      </c>
      <c r="AQ219" s="32">
        <f t="shared" si="97"/>
        <v>75.963559915907496</v>
      </c>
      <c r="AR219" s="32">
        <f t="shared" si="98"/>
        <v>163.55991590749824</v>
      </c>
      <c r="AS219" s="32">
        <f t="shared" si="99"/>
        <v>35.87946741415557</v>
      </c>
      <c r="AT219" s="32">
        <f t="shared" si="100"/>
        <v>13.174491941135249</v>
      </c>
      <c r="AU219" s="32">
        <f t="shared" si="101"/>
        <v>115.62718990889979</v>
      </c>
      <c r="AV219" s="32">
        <f t="shared" si="102"/>
        <v>3.9243167484232657</v>
      </c>
      <c r="AW219" s="32">
        <f t="shared" si="103"/>
        <v>229.57252978276105</v>
      </c>
      <c r="AX219" s="32">
        <f t="shared" si="104"/>
        <v>6.3069376313945344</v>
      </c>
      <c r="AY219" s="32">
        <f t="shared" si="105"/>
        <v>0.98107918710581643</v>
      </c>
      <c r="BA219" s="34" t="s">
        <v>358</v>
      </c>
      <c r="BB219" s="32">
        <f t="shared" si="106"/>
        <v>54.276315789473685</v>
      </c>
      <c r="BC219" s="32">
        <f t="shared" si="107"/>
        <v>8.0089402123300442</v>
      </c>
      <c r="BD219" s="32">
        <f t="shared" si="108"/>
        <v>217.3589122741665</v>
      </c>
      <c r="BE219" s="32">
        <f t="shared" si="109"/>
        <v>47.68113242689514</v>
      </c>
      <c r="BF219" s="32">
        <f t="shared" si="110"/>
        <v>148.11490125673248</v>
      </c>
      <c r="BG219" s="32">
        <f t="shared" si="111"/>
        <v>5.2151238591916558</v>
      </c>
    </row>
    <row r="220" spans="1:59" x14ac:dyDescent="0.2">
      <c r="A220" s="33" t="s">
        <v>359</v>
      </c>
      <c r="B220" s="31">
        <v>2000</v>
      </c>
      <c r="C220" s="31">
        <v>1663</v>
      </c>
      <c r="D220" s="31">
        <v>1637</v>
      </c>
      <c r="E220" s="31">
        <v>1611</v>
      </c>
      <c r="F220" s="31">
        <v>129</v>
      </c>
      <c r="G220" s="31">
        <v>11</v>
      </c>
      <c r="H220" s="31">
        <v>6</v>
      </c>
      <c r="I220" s="31">
        <v>31</v>
      </c>
      <c r="J220" s="31">
        <v>384</v>
      </c>
      <c r="K220" s="31">
        <v>78</v>
      </c>
      <c r="L220" s="31">
        <v>31</v>
      </c>
      <c r="M220" s="31">
        <v>6</v>
      </c>
      <c r="N220" s="31">
        <v>53</v>
      </c>
      <c r="O220" s="31">
        <v>27</v>
      </c>
      <c r="P220" s="31">
        <v>11</v>
      </c>
      <c r="Q220" s="31">
        <v>141</v>
      </c>
      <c r="R220" s="31">
        <v>14</v>
      </c>
      <c r="S220" s="31">
        <v>182</v>
      </c>
      <c r="T220" s="31">
        <v>183</v>
      </c>
      <c r="U220" s="31">
        <v>83</v>
      </c>
      <c r="V220" s="31">
        <v>16</v>
      </c>
      <c r="W220" s="31">
        <v>163</v>
      </c>
      <c r="X220" s="31">
        <v>7</v>
      </c>
      <c r="Y220" s="31">
        <v>592</v>
      </c>
      <c r="Z220" s="31">
        <v>11</v>
      </c>
      <c r="AA220" s="31">
        <v>0</v>
      </c>
      <c r="AC220" s="33" t="s">
        <v>359</v>
      </c>
      <c r="AD220" s="32">
        <f t="shared" si="84"/>
        <v>64.5</v>
      </c>
      <c r="AE220" s="32">
        <f t="shared" si="85"/>
        <v>5.5</v>
      </c>
      <c r="AF220" s="32">
        <f t="shared" si="86"/>
        <v>3</v>
      </c>
      <c r="AG220" s="32">
        <f t="shared" si="87"/>
        <v>15.5</v>
      </c>
      <c r="AH220" s="32">
        <f t="shared" si="88"/>
        <v>192</v>
      </c>
      <c r="AI220" s="32">
        <f t="shared" si="89"/>
        <v>39</v>
      </c>
      <c r="AJ220" s="32">
        <f t="shared" si="90"/>
        <v>15.5</v>
      </c>
      <c r="AK220" s="32">
        <f t="shared" si="91"/>
        <v>3</v>
      </c>
      <c r="AL220" s="32">
        <f t="shared" si="92"/>
        <v>26.5</v>
      </c>
      <c r="AM220" s="32">
        <f t="shared" si="93"/>
        <v>13.5</v>
      </c>
      <c r="AN220" s="32">
        <f t="shared" si="94"/>
        <v>5.5</v>
      </c>
      <c r="AO220" s="32">
        <f t="shared" si="95"/>
        <v>70.5</v>
      </c>
      <c r="AP220" s="32">
        <f t="shared" si="96"/>
        <v>7</v>
      </c>
      <c r="AQ220" s="32">
        <f t="shared" si="97"/>
        <v>91</v>
      </c>
      <c r="AR220" s="32">
        <f t="shared" si="98"/>
        <v>91.5</v>
      </c>
      <c r="AS220" s="32">
        <f t="shared" si="99"/>
        <v>41.5</v>
      </c>
      <c r="AT220" s="32">
        <f t="shared" si="100"/>
        <v>8</v>
      </c>
      <c r="AU220" s="32">
        <f t="shared" si="101"/>
        <v>81.5</v>
      </c>
      <c r="AV220" s="32">
        <f t="shared" si="102"/>
        <v>3.5</v>
      </c>
      <c r="AW220" s="32">
        <f t="shared" si="103"/>
        <v>296</v>
      </c>
      <c r="AX220" s="32">
        <f t="shared" si="104"/>
        <v>5.5</v>
      </c>
      <c r="AY220" s="32">
        <f t="shared" si="105"/>
        <v>0</v>
      </c>
      <c r="BA220" s="33" t="s">
        <v>359</v>
      </c>
      <c r="BB220" s="32">
        <f t="shared" si="106"/>
        <v>47.648136835675018</v>
      </c>
      <c r="BC220" s="32">
        <f t="shared" si="107"/>
        <v>3.7243947858472999</v>
      </c>
      <c r="BD220" s="32">
        <f t="shared" si="108"/>
        <v>113.59404096834265</v>
      </c>
      <c r="BE220" s="32">
        <f t="shared" si="109"/>
        <v>51.520794537554316</v>
      </c>
      <c r="BF220" s="32">
        <f t="shared" si="110"/>
        <v>98.015634395670475</v>
      </c>
      <c r="BG220" s="32">
        <f t="shared" si="111"/>
        <v>4.3451272501551825</v>
      </c>
    </row>
    <row r="221" spans="1:59" x14ac:dyDescent="0.2">
      <c r="A221" s="33" t="s">
        <v>360</v>
      </c>
      <c r="B221" s="31">
        <v>2015</v>
      </c>
      <c r="C221" s="31">
        <v>1693</v>
      </c>
      <c r="D221" s="31">
        <v>1656</v>
      </c>
      <c r="E221" s="31">
        <v>1618</v>
      </c>
      <c r="F221" s="31">
        <v>140</v>
      </c>
      <c r="G221" s="31">
        <v>21</v>
      </c>
      <c r="H221" s="31">
        <v>8</v>
      </c>
      <c r="I221" s="31">
        <v>61</v>
      </c>
      <c r="J221" s="31">
        <v>330</v>
      </c>
      <c r="K221" s="31">
        <v>90</v>
      </c>
      <c r="L221" s="31">
        <v>21</v>
      </c>
      <c r="M221" s="31">
        <v>23</v>
      </c>
      <c r="N221" s="31">
        <v>87</v>
      </c>
      <c r="O221" s="31">
        <v>38</v>
      </c>
      <c r="P221" s="31">
        <v>13</v>
      </c>
      <c r="Q221" s="31">
        <v>141</v>
      </c>
      <c r="R221" s="31">
        <v>19</v>
      </c>
      <c r="S221" s="31">
        <v>203</v>
      </c>
      <c r="T221" s="31">
        <v>123</v>
      </c>
      <c r="U221" s="31">
        <v>109</v>
      </c>
      <c r="V221" s="31">
        <v>38</v>
      </c>
      <c r="W221" s="31">
        <v>131</v>
      </c>
      <c r="X221" s="31">
        <v>5</v>
      </c>
      <c r="Y221" s="31">
        <v>585</v>
      </c>
      <c r="Z221" s="31">
        <v>8</v>
      </c>
      <c r="AA221" s="31">
        <v>2</v>
      </c>
      <c r="AC221" s="33" t="s">
        <v>360</v>
      </c>
      <c r="AD221" s="32">
        <f t="shared" si="84"/>
        <v>69.478908188585606</v>
      </c>
      <c r="AE221" s="32">
        <f t="shared" si="85"/>
        <v>10.421836228287843</v>
      </c>
      <c r="AF221" s="32">
        <f t="shared" si="86"/>
        <v>3.9702233250620349</v>
      </c>
      <c r="AG221" s="32">
        <f t="shared" si="87"/>
        <v>30.272952853598014</v>
      </c>
      <c r="AH221" s="32">
        <f t="shared" si="88"/>
        <v>163.77171215880892</v>
      </c>
      <c r="AI221" s="32">
        <f t="shared" si="89"/>
        <v>44.665012406947888</v>
      </c>
      <c r="AJ221" s="32">
        <f t="shared" si="90"/>
        <v>10.421836228287843</v>
      </c>
      <c r="AK221" s="32">
        <f t="shared" si="91"/>
        <v>11.41439205955335</v>
      </c>
      <c r="AL221" s="32">
        <f t="shared" si="92"/>
        <v>43.176178660049629</v>
      </c>
      <c r="AM221" s="32">
        <f t="shared" si="93"/>
        <v>18.858560794044667</v>
      </c>
      <c r="AN221" s="32">
        <f t="shared" si="94"/>
        <v>6.4516129032258061</v>
      </c>
      <c r="AO221" s="32">
        <f t="shared" si="95"/>
        <v>69.975186104218366</v>
      </c>
      <c r="AP221" s="32">
        <f t="shared" si="96"/>
        <v>9.4292803970223336</v>
      </c>
      <c r="AQ221" s="32">
        <f t="shared" si="97"/>
        <v>100.74441687344914</v>
      </c>
      <c r="AR221" s="32">
        <f t="shared" si="98"/>
        <v>61.04218362282878</v>
      </c>
      <c r="AS221" s="32">
        <f t="shared" si="99"/>
        <v>54.094292803970227</v>
      </c>
      <c r="AT221" s="32">
        <f t="shared" si="100"/>
        <v>18.858560794044667</v>
      </c>
      <c r="AU221" s="32">
        <f t="shared" si="101"/>
        <v>65.01240694789081</v>
      </c>
      <c r="AV221" s="32">
        <f t="shared" si="102"/>
        <v>2.4813895781637716</v>
      </c>
      <c r="AW221" s="32">
        <f t="shared" si="103"/>
        <v>290.32258064516134</v>
      </c>
      <c r="AX221" s="32">
        <f t="shared" si="104"/>
        <v>3.9702233250620349</v>
      </c>
      <c r="AY221" s="32">
        <f t="shared" si="105"/>
        <v>0.99255583126550873</v>
      </c>
      <c r="BA221" s="33" t="s">
        <v>360</v>
      </c>
      <c r="BB221" s="32">
        <f t="shared" si="106"/>
        <v>54.347826086956523</v>
      </c>
      <c r="BC221" s="32">
        <f t="shared" si="107"/>
        <v>14.215080346106305</v>
      </c>
      <c r="BD221" s="32">
        <f t="shared" si="108"/>
        <v>76.019777503090239</v>
      </c>
      <c r="BE221" s="32">
        <f t="shared" si="109"/>
        <v>67.367119901112474</v>
      </c>
      <c r="BF221" s="32">
        <f t="shared" si="110"/>
        <v>77.377436503248674</v>
      </c>
      <c r="BG221" s="32">
        <f t="shared" si="111"/>
        <v>3.0902348578491963</v>
      </c>
    </row>
    <row r="222" spans="1:59" x14ac:dyDescent="0.2">
      <c r="A222" s="33" t="s">
        <v>361</v>
      </c>
      <c r="B222" s="31">
        <v>5905</v>
      </c>
      <c r="C222" s="31">
        <v>4819</v>
      </c>
      <c r="D222" s="31">
        <v>4754</v>
      </c>
      <c r="E222" s="31">
        <v>4674</v>
      </c>
      <c r="F222" s="31">
        <v>275</v>
      </c>
      <c r="G222" s="31">
        <v>48</v>
      </c>
      <c r="H222" s="31">
        <v>16</v>
      </c>
      <c r="I222" s="31">
        <v>80</v>
      </c>
      <c r="J222" s="31">
        <v>756</v>
      </c>
      <c r="K222" s="31">
        <v>211</v>
      </c>
      <c r="L222" s="31">
        <v>74</v>
      </c>
      <c r="M222" s="31">
        <v>43</v>
      </c>
      <c r="N222" s="31">
        <v>228</v>
      </c>
      <c r="O222" s="31">
        <v>73</v>
      </c>
      <c r="P222" s="31">
        <v>39</v>
      </c>
      <c r="Q222" s="31">
        <v>321</v>
      </c>
      <c r="R222" s="31">
        <v>23</v>
      </c>
      <c r="S222" s="31">
        <v>415</v>
      </c>
      <c r="T222" s="31">
        <v>616</v>
      </c>
      <c r="U222" s="31">
        <v>166</v>
      </c>
      <c r="V222" s="31">
        <v>82</v>
      </c>
      <c r="W222" s="31">
        <v>393</v>
      </c>
      <c r="X222" s="31">
        <v>20</v>
      </c>
      <c r="Y222" s="31">
        <v>1269</v>
      </c>
      <c r="Z222" s="31">
        <v>28</v>
      </c>
      <c r="AA222" s="31">
        <v>4</v>
      </c>
      <c r="AC222" s="33" t="s">
        <v>361</v>
      </c>
      <c r="AD222" s="32">
        <f t="shared" si="84"/>
        <v>46.570702794242173</v>
      </c>
      <c r="AE222" s="32">
        <f t="shared" si="85"/>
        <v>8.1287044877222687</v>
      </c>
      <c r="AF222" s="32">
        <f t="shared" si="86"/>
        <v>2.7095681625740897</v>
      </c>
      <c r="AG222" s="32">
        <f t="shared" si="87"/>
        <v>13.547840812870449</v>
      </c>
      <c r="AH222" s="32">
        <f t="shared" si="88"/>
        <v>128.02709568162572</v>
      </c>
      <c r="AI222" s="32">
        <f t="shared" si="89"/>
        <v>35.732430143945813</v>
      </c>
      <c r="AJ222" s="32">
        <f t="shared" si="90"/>
        <v>12.531752751905165</v>
      </c>
      <c r="AK222" s="32">
        <f t="shared" si="91"/>
        <v>7.2819644369178667</v>
      </c>
      <c r="AL222" s="32">
        <f t="shared" si="92"/>
        <v>38.611346316680773</v>
      </c>
      <c r="AM222" s="32">
        <f t="shared" si="93"/>
        <v>12.362404741744285</v>
      </c>
      <c r="AN222" s="32">
        <f t="shared" si="94"/>
        <v>6.6045723962743432</v>
      </c>
      <c r="AO222" s="32">
        <f t="shared" si="95"/>
        <v>54.360711261642678</v>
      </c>
      <c r="AP222" s="32">
        <f t="shared" si="96"/>
        <v>3.8950042337002539</v>
      </c>
      <c r="AQ222" s="32">
        <f t="shared" si="97"/>
        <v>70.279424216765463</v>
      </c>
      <c r="AR222" s="32">
        <f t="shared" si="98"/>
        <v>104.31837425910246</v>
      </c>
      <c r="AS222" s="32">
        <f t="shared" si="99"/>
        <v>28.111769686706179</v>
      </c>
      <c r="AT222" s="32">
        <f t="shared" si="100"/>
        <v>13.88653683319221</v>
      </c>
      <c r="AU222" s="32">
        <f t="shared" si="101"/>
        <v>66.553767993226089</v>
      </c>
      <c r="AV222" s="32">
        <f t="shared" si="102"/>
        <v>3.3869602032176123</v>
      </c>
      <c r="AW222" s="32">
        <f t="shared" si="103"/>
        <v>214.9026248941575</v>
      </c>
      <c r="AX222" s="32">
        <f t="shared" si="104"/>
        <v>4.7417442845046569</v>
      </c>
      <c r="AY222" s="32">
        <f t="shared" si="105"/>
        <v>0.67739204064352243</v>
      </c>
      <c r="BA222" s="33" t="s">
        <v>361</v>
      </c>
      <c r="BB222" s="32">
        <f t="shared" si="106"/>
        <v>44.383676903660074</v>
      </c>
      <c r="BC222" s="32">
        <f t="shared" si="107"/>
        <v>9.1998288403936659</v>
      </c>
      <c r="BD222" s="32">
        <f t="shared" si="108"/>
        <v>131.79289687633718</v>
      </c>
      <c r="BE222" s="32">
        <f t="shared" si="109"/>
        <v>35.515618314077884</v>
      </c>
      <c r="BF222" s="32">
        <f t="shared" si="110"/>
        <v>81.552189250881923</v>
      </c>
      <c r="BG222" s="32">
        <f t="shared" si="111"/>
        <v>4.2789901583226362</v>
      </c>
    </row>
    <row r="223" spans="1:59" x14ac:dyDescent="0.2">
      <c r="A223" s="33" t="s">
        <v>362</v>
      </c>
      <c r="B223" s="31">
        <v>10691</v>
      </c>
      <c r="C223" s="31">
        <v>8716</v>
      </c>
      <c r="D223" s="31">
        <v>8559</v>
      </c>
      <c r="E223" s="31">
        <v>8421</v>
      </c>
      <c r="F223" s="31">
        <v>594</v>
      </c>
      <c r="G223" s="31">
        <v>124</v>
      </c>
      <c r="H223" s="31">
        <v>51</v>
      </c>
      <c r="I223" s="31">
        <v>231</v>
      </c>
      <c r="J223" s="31">
        <v>1790</v>
      </c>
      <c r="K223" s="31">
        <v>542</v>
      </c>
      <c r="L223" s="31">
        <v>242</v>
      </c>
      <c r="M223" s="31">
        <v>60</v>
      </c>
      <c r="N223" s="31">
        <v>458</v>
      </c>
      <c r="O223" s="31">
        <v>180</v>
      </c>
      <c r="P223" s="31">
        <v>85</v>
      </c>
      <c r="Q223" s="31">
        <v>659</v>
      </c>
      <c r="R223" s="31">
        <v>70</v>
      </c>
      <c r="S223" s="31">
        <v>979</v>
      </c>
      <c r="T223" s="31">
        <v>1905</v>
      </c>
      <c r="U223" s="31">
        <v>536</v>
      </c>
      <c r="V223" s="31">
        <v>189</v>
      </c>
      <c r="W223" s="31">
        <v>1213</v>
      </c>
      <c r="X223" s="31">
        <v>42</v>
      </c>
      <c r="Y223" s="31">
        <v>2876</v>
      </c>
      <c r="Z223" s="31">
        <v>94</v>
      </c>
      <c r="AA223" s="31">
        <v>3</v>
      </c>
      <c r="AC223" s="33" t="s">
        <v>362</v>
      </c>
      <c r="AD223" s="32">
        <f t="shared" si="84"/>
        <v>55.560752034421476</v>
      </c>
      <c r="AE223" s="32">
        <f t="shared" si="85"/>
        <v>11.59854082873445</v>
      </c>
      <c r="AF223" s="32">
        <f t="shared" si="86"/>
        <v>4.7703675989149747</v>
      </c>
      <c r="AG223" s="32">
        <f t="shared" si="87"/>
        <v>21.606959124497241</v>
      </c>
      <c r="AH223" s="32">
        <f t="shared" si="88"/>
        <v>167.43054905995697</v>
      </c>
      <c r="AI223" s="32">
        <f t="shared" si="89"/>
        <v>50.696847815919931</v>
      </c>
      <c r="AJ223" s="32">
        <f t="shared" si="90"/>
        <v>22.635861939949489</v>
      </c>
      <c r="AK223" s="32">
        <f t="shared" si="91"/>
        <v>5.6121971751940887</v>
      </c>
      <c r="AL223" s="32">
        <f t="shared" si="92"/>
        <v>42.839771770648213</v>
      </c>
      <c r="AM223" s="32">
        <f t="shared" si="93"/>
        <v>16.836591525582268</v>
      </c>
      <c r="AN223" s="32">
        <f t="shared" si="94"/>
        <v>7.9506126648582924</v>
      </c>
      <c r="AO223" s="32">
        <f t="shared" si="95"/>
        <v>61.640632307548401</v>
      </c>
      <c r="AP223" s="32">
        <f t="shared" si="96"/>
        <v>6.5475633710597698</v>
      </c>
      <c r="AQ223" s="32">
        <f t="shared" si="97"/>
        <v>91.572350575250212</v>
      </c>
      <c r="AR223" s="32">
        <f t="shared" si="98"/>
        <v>178.18726031241229</v>
      </c>
      <c r="AS223" s="32">
        <f t="shared" si="99"/>
        <v>50.135628098400524</v>
      </c>
      <c r="AT223" s="32">
        <f t="shared" si="100"/>
        <v>17.678421101861382</v>
      </c>
      <c r="AU223" s="32">
        <f t="shared" si="101"/>
        <v>113.45991955850715</v>
      </c>
      <c r="AV223" s="32">
        <f t="shared" si="102"/>
        <v>3.9285380226358617</v>
      </c>
      <c r="AW223" s="32">
        <f t="shared" si="103"/>
        <v>269.01131793096999</v>
      </c>
      <c r="AX223" s="32">
        <f t="shared" si="104"/>
        <v>8.7924422411374046</v>
      </c>
      <c r="AY223" s="32">
        <f t="shared" si="105"/>
        <v>0.28060985875970446</v>
      </c>
      <c r="BA223" s="33" t="s">
        <v>362</v>
      </c>
      <c r="BB223" s="32">
        <f t="shared" si="106"/>
        <v>63.325154807804651</v>
      </c>
      <c r="BC223" s="32">
        <f t="shared" si="107"/>
        <v>7.1250445315283217</v>
      </c>
      <c r="BD223" s="32">
        <f t="shared" si="108"/>
        <v>226.22016387602423</v>
      </c>
      <c r="BE223" s="32">
        <f t="shared" si="109"/>
        <v>63.650397814986341</v>
      </c>
      <c r="BF223" s="32">
        <f t="shared" si="110"/>
        <v>139.16934373565857</v>
      </c>
      <c r="BG223" s="32">
        <f t="shared" si="111"/>
        <v>4.9875311720698257</v>
      </c>
    </row>
    <row r="224" spans="1:59" x14ac:dyDescent="0.2">
      <c r="A224" s="33" t="s">
        <v>363</v>
      </c>
      <c r="B224" s="31">
        <v>5171</v>
      </c>
      <c r="C224" s="31">
        <v>3843</v>
      </c>
      <c r="D224" s="31">
        <v>3756</v>
      </c>
      <c r="E224" s="31">
        <v>3672</v>
      </c>
      <c r="F224" s="31">
        <v>186</v>
      </c>
      <c r="G224" s="31">
        <v>29</v>
      </c>
      <c r="H224" s="31">
        <v>5</v>
      </c>
      <c r="I224" s="31">
        <v>80</v>
      </c>
      <c r="J224" s="31">
        <v>431</v>
      </c>
      <c r="K224" s="31">
        <v>140</v>
      </c>
      <c r="L224" s="31">
        <v>71</v>
      </c>
      <c r="M224" s="31">
        <v>45</v>
      </c>
      <c r="N224" s="31">
        <v>109</v>
      </c>
      <c r="O224" s="31">
        <v>54</v>
      </c>
      <c r="P224" s="31">
        <v>48</v>
      </c>
      <c r="Q224" s="31">
        <v>388</v>
      </c>
      <c r="R224" s="31">
        <v>18</v>
      </c>
      <c r="S224" s="31">
        <v>287</v>
      </c>
      <c r="T224" s="31">
        <v>877</v>
      </c>
      <c r="U224" s="31">
        <v>77</v>
      </c>
      <c r="V224" s="31">
        <v>33</v>
      </c>
      <c r="W224" s="31">
        <v>392</v>
      </c>
      <c r="X224" s="31">
        <v>20</v>
      </c>
      <c r="Y224" s="31">
        <v>982</v>
      </c>
      <c r="Z224" s="31">
        <v>17</v>
      </c>
      <c r="AA224" s="31">
        <v>4</v>
      </c>
      <c r="AC224" s="33" t="s">
        <v>363</v>
      </c>
      <c r="AD224" s="32">
        <f t="shared" si="84"/>
        <v>35.969831754012766</v>
      </c>
      <c r="AE224" s="32">
        <f t="shared" si="85"/>
        <v>5.608199574550377</v>
      </c>
      <c r="AF224" s="32">
        <f t="shared" si="86"/>
        <v>0.96693096112937538</v>
      </c>
      <c r="AG224" s="32">
        <f t="shared" si="87"/>
        <v>15.470895378070006</v>
      </c>
      <c r="AH224" s="32">
        <f t="shared" si="88"/>
        <v>83.349448849352157</v>
      </c>
      <c r="AI224" s="32">
        <f t="shared" si="89"/>
        <v>27.074066911622509</v>
      </c>
      <c r="AJ224" s="32">
        <f t="shared" si="90"/>
        <v>13.730419648037129</v>
      </c>
      <c r="AK224" s="32">
        <f t="shared" si="91"/>
        <v>8.7023786501643787</v>
      </c>
      <c r="AL224" s="32">
        <f t="shared" si="92"/>
        <v>21.07909495262038</v>
      </c>
      <c r="AM224" s="32">
        <f t="shared" si="93"/>
        <v>10.442854380197254</v>
      </c>
      <c r="AN224" s="32">
        <f t="shared" si="94"/>
        <v>9.2825372268420043</v>
      </c>
      <c r="AO224" s="32">
        <f t="shared" si="95"/>
        <v>75.033842583639526</v>
      </c>
      <c r="AP224" s="32">
        <f t="shared" si="96"/>
        <v>3.4809514600657514</v>
      </c>
      <c r="AQ224" s="32">
        <f t="shared" si="97"/>
        <v>55.501837168826142</v>
      </c>
      <c r="AR224" s="32">
        <f t="shared" si="98"/>
        <v>169.59969058209242</v>
      </c>
      <c r="AS224" s="32">
        <f t="shared" si="99"/>
        <v>14.89073680139238</v>
      </c>
      <c r="AT224" s="32">
        <f t="shared" si="100"/>
        <v>6.3817443434538772</v>
      </c>
      <c r="AU224" s="32">
        <f t="shared" si="101"/>
        <v>75.807387352543032</v>
      </c>
      <c r="AV224" s="32">
        <f t="shared" si="102"/>
        <v>3.8677238445175015</v>
      </c>
      <c r="AW224" s="32">
        <f t="shared" si="103"/>
        <v>189.90524076580931</v>
      </c>
      <c r="AX224" s="32">
        <f t="shared" si="104"/>
        <v>3.2875652678398763</v>
      </c>
      <c r="AY224" s="32">
        <f t="shared" si="105"/>
        <v>0.77354476890350021</v>
      </c>
      <c r="BA224" s="33" t="s">
        <v>363</v>
      </c>
      <c r="BB224" s="32">
        <f t="shared" si="106"/>
        <v>37.273695420660282</v>
      </c>
      <c r="BC224" s="32">
        <f t="shared" si="107"/>
        <v>12.254901960784313</v>
      </c>
      <c r="BD224" s="32">
        <f t="shared" si="108"/>
        <v>238.83442265795208</v>
      </c>
      <c r="BE224" s="32">
        <f t="shared" si="109"/>
        <v>20.96949891067538</v>
      </c>
      <c r="BF224" s="32">
        <f t="shared" si="110"/>
        <v>102.00364298724955</v>
      </c>
      <c r="BG224" s="32">
        <f t="shared" si="111"/>
        <v>5.4466230936819171</v>
      </c>
    </row>
    <row r="225" spans="1:59" x14ac:dyDescent="0.2">
      <c r="A225" s="33" t="s">
        <v>364</v>
      </c>
      <c r="B225" s="31">
        <v>3581</v>
      </c>
      <c r="C225" s="31">
        <v>2894</v>
      </c>
      <c r="D225" s="31">
        <v>2859</v>
      </c>
      <c r="E225" s="31">
        <v>2808</v>
      </c>
      <c r="F225" s="31">
        <v>190</v>
      </c>
      <c r="G225" s="31">
        <v>47</v>
      </c>
      <c r="H225" s="31">
        <v>8</v>
      </c>
      <c r="I225" s="31">
        <v>71</v>
      </c>
      <c r="J225" s="31">
        <v>504</v>
      </c>
      <c r="K225" s="31">
        <v>122</v>
      </c>
      <c r="L225" s="31">
        <v>59</v>
      </c>
      <c r="M225" s="31">
        <v>27</v>
      </c>
      <c r="N225" s="31">
        <v>138</v>
      </c>
      <c r="O225" s="31">
        <v>52</v>
      </c>
      <c r="P225" s="31">
        <v>19</v>
      </c>
      <c r="Q225" s="31">
        <v>184</v>
      </c>
      <c r="R225" s="31">
        <v>20</v>
      </c>
      <c r="S225" s="31">
        <v>284</v>
      </c>
      <c r="T225" s="31">
        <v>99</v>
      </c>
      <c r="U225" s="31">
        <v>101</v>
      </c>
      <c r="V225" s="31">
        <v>52</v>
      </c>
      <c r="W225" s="31">
        <v>257</v>
      </c>
      <c r="X225" s="31">
        <v>16</v>
      </c>
      <c r="Y225" s="31">
        <v>874</v>
      </c>
      <c r="Z225" s="31">
        <v>20</v>
      </c>
      <c r="AA225" s="31">
        <v>1</v>
      </c>
      <c r="AC225" s="33" t="s">
        <v>364</v>
      </c>
      <c r="AD225" s="32">
        <f t="shared" si="84"/>
        <v>53.057805082379218</v>
      </c>
      <c r="AE225" s="32">
        <f t="shared" si="85"/>
        <v>13.12482546774644</v>
      </c>
      <c r="AF225" s="32">
        <f t="shared" si="86"/>
        <v>2.2340128455738619</v>
      </c>
      <c r="AG225" s="32">
        <f t="shared" si="87"/>
        <v>19.826864004468025</v>
      </c>
      <c r="AH225" s="32">
        <f t="shared" si="88"/>
        <v>140.74280927115331</v>
      </c>
      <c r="AI225" s="32">
        <f t="shared" si="89"/>
        <v>34.068695895001397</v>
      </c>
      <c r="AJ225" s="32">
        <f t="shared" si="90"/>
        <v>16.475844736107234</v>
      </c>
      <c r="AK225" s="32">
        <f t="shared" si="91"/>
        <v>7.5397933538117838</v>
      </c>
      <c r="AL225" s="32">
        <f t="shared" si="92"/>
        <v>38.53672158614912</v>
      </c>
      <c r="AM225" s="32">
        <f t="shared" si="93"/>
        <v>14.521083496230103</v>
      </c>
      <c r="AN225" s="32">
        <f t="shared" si="94"/>
        <v>5.3057805082379224</v>
      </c>
      <c r="AO225" s="32">
        <f t="shared" si="95"/>
        <v>51.382295448198825</v>
      </c>
      <c r="AP225" s="32">
        <f t="shared" si="96"/>
        <v>5.5850321139346555</v>
      </c>
      <c r="AQ225" s="32">
        <f t="shared" si="97"/>
        <v>79.307456017872099</v>
      </c>
      <c r="AR225" s="32">
        <f t="shared" si="98"/>
        <v>27.645908963976542</v>
      </c>
      <c r="AS225" s="32">
        <f t="shared" si="99"/>
        <v>28.20441217537001</v>
      </c>
      <c r="AT225" s="32">
        <f t="shared" si="100"/>
        <v>14.521083496230103</v>
      </c>
      <c r="AU225" s="32">
        <f t="shared" si="101"/>
        <v>71.76766266406031</v>
      </c>
      <c r="AV225" s="32">
        <f t="shared" si="102"/>
        <v>4.4680256911477239</v>
      </c>
      <c r="AW225" s="32">
        <f t="shared" si="103"/>
        <v>244.06590337894443</v>
      </c>
      <c r="AX225" s="32">
        <f t="shared" si="104"/>
        <v>5.5850321139346555</v>
      </c>
      <c r="AY225" s="32">
        <f t="shared" si="105"/>
        <v>0.27925160569673274</v>
      </c>
      <c r="BA225" s="33" t="s">
        <v>364</v>
      </c>
      <c r="BB225" s="32">
        <f t="shared" si="106"/>
        <v>42.672263029031129</v>
      </c>
      <c r="BC225" s="32">
        <f t="shared" si="107"/>
        <v>9.6153846153846168</v>
      </c>
      <c r="BD225" s="32">
        <f t="shared" si="108"/>
        <v>35.256410256410255</v>
      </c>
      <c r="BE225" s="32">
        <f t="shared" si="109"/>
        <v>35.96866096866097</v>
      </c>
      <c r="BF225" s="32">
        <f t="shared" si="110"/>
        <v>88.804422944022122</v>
      </c>
      <c r="BG225" s="32">
        <f t="shared" si="111"/>
        <v>5.6980056980056979</v>
      </c>
    </row>
    <row r="226" spans="1:59" x14ac:dyDescent="0.2">
      <c r="A226" s="33" t="s">
        <v>365</v>
      </c>
      <c r="B226" s="31">
        <v>8323</v>
      </c>
      <c r="C226" s="31">
        <v>6499</v>
      </c>
      <c r="D226" s="31">
        <v>6373</v>
      </c>
      <c r="E226" s="31">
        <v>6240</v>
      </c>
      <c r="F226" s="31">
        <v>313</v>
      </c>
      <c r="G226" s="31">
        <v>77</v>
      </c>
      <c r="H226" s="31">
        <v>45</v>
      </c>
      <c r="I226" s="31">
        <v>124</v>
      </c>
      <c r="J226" s="31">
        <v>1016</v>
      </c>
      <c r="K226" s="31">
        <v>268</v>
      </c>
      <c r="L226" s="31">
        <v>94</v>
      </c>
      <c r="M226" s="31">
        <v>51</v>
      </c>
      <c r="N226" s="31">
        <v>195</v>
      </c>
      <c r="O226" s="31">
        <v>116</v>
      </c>
      <c r="P226" s="31">
        <v>51</v>
      </c>
      <c r="Q226" s="31">
        <v>397</v>
      </c>
      <c r="R226" s="31">
        <v>26</v>
      </c>
      <c r="S226" s="31">
        <v>519</v>
      </c>
      <c r="T226" s="31">
        <v>433</v>
      </c>
      <c r="U226" s="31">
        <v>270</v>
      </c>
      <c r="V226" s="31">
        <v>100</v>
      </c>
      <c r="W226" s="31">
        <v>719</v>
      </c>
      <c r="X226" s="31">
        <v>38</v>
      </c>
      <c r="Y226" s="31">
        <v>1692</v>
      </c>
      <c r="Z226" s="31">
        <v>51</v>
      </c>
      <c r="AA226" s="31">
        <v>2</v>
      </c>
      <c r="AC226" s="33" t="s">
        <v>365</v>
      </c>
      <c r="AD226" s="32">
        <f t="shared" si="84"/>
        <v>37.60663222395771</v>
      </c>
      <c r="AE226" s="32">
        <f t="shared" si="85"/>
        <v>9.2514718250630779</v>
      </c>
      <c r="AF226" s="32">
        <f t="shared" si="86"/>
        <v>5.4067043133485519</v>
      </c>
      <c r="AG226" s="32">
        <f t="shared" si="87"/>
        <v>14.898474107893788</v>
      </c>
      <c r="AH226" s="32">
        <f t="shared" si="88"/>
        <v>122.0713684969362</v>
      </c>
      <c r="AI226" s="32">
        <f t="shared" si="89"/>
        <v>32.199927910609155</v>
      </c>
      <c r="AJ226" s="32">
        <f t="shared" si="90"/>
        <v>11.294004565661421</v>
      </c>
      <c r="AK226" s="32">
        <f t="shared" si="91"/>
        <v>6.1275982217950258</v>
      </c>
      <c r="AL226" s="32">
        <f t="shared" si="92"/>
        <v>23.429052024510394</v>
      </c>
      <c r="AM226" s="32">
        <f t="shared" si="93"/>
        <v>13.937282229965156</v>
      </c>
      <c r="AN226" s="32">
        <f t="shared" si="94"/>
        <v>6.1275982217950258</v>
      </c>
      <c r="AO226" s="32">
        <f t="shared" si="95"/>
        <v>47.699146942208337</v>
      </c>
      <c r="AP226" s="32">
        <f t="shared" si="96"/>
        <v>3.1238736032680525</v>
      </c>
      <c r="AQ226" s="32">
        <f t="shared" si="97"/>
        <v>62.35732308061997</v>
      </c>
      <c r="AR226" s="32">
        <f t="shared" si="98"/>
        <v>52.02451039288718</v>
      </c>
      <c r="AS226" s="32">
        <f t="shared" si="99"/>
        <v>32.440225880091319</v>
      </c>
      <c r="AT226" s="32">
        <f t="shared" si="100"/>
        <v>12.014898474107893</v>
      </c>
      <c r="AU226" s="32">
        <f t="shared" si="101"/>
        <v>86.387120028835753</v>
      </c>
      <c r="AV226" s="32">
        <f t="shared" si="102"/>
        <v>4.5656614201609989</v>
      </c>
      <c r="AW226" s="32">
        <f t="shared" si="103"/>
        <v>203.29208218190556</v>
      </c>
      <c r="AX226" s="32">
        <f t="shared" si="104"/>
        <v>6.1275982217950258</v>
      </c>
      <c r="AY226" s="32">
        <f t="shared" si="105"/>
        <v>0.24029796948215787</v>
      </c>
      <c r="BA226" s="33" t="s">
        <v>365</v>
      </c>
      <c r="BB226" s="32">
        <f t="shared" si="106"/>
        <v>42.052408598776083</v>
      </c>
      <c r="BC226" s="32">
        <f t="shared" si="107"/>
        <v>8.1730769230769234</v>
      </c>
      <c r="BD226" s="32">
        <f t="shared" si="108"/>
        <v>69.391025641025649</v>
      </c>
      <c r="BE226" s="32">
        <f t="shared" si="109"/>
        <v>43.269230769230766</v>
      </c>
      <c r="BF226" s="32">
        <f t="shared" si="110"/>
        <v>110.63240498538237</v>
      </c>
      <c r="BG226" s="32">
        <f t="shared" si="111"/>
        <v>6.0897435897435894</v>
      </c>
    </row>
    <row r="227" spans="1:59" x14ac:dyDescent="0.2">
      <c r="A227" s="33" t="s">
        <v>366</v>
      </c>
      <c r="B227" s="31">
        <v>4902</v>
      </c>
      <c r="C227" s="31">
        <v>3850</v>
      </c>
      <c r="D227" s="31">
        <v>3796</v>
      </c>
      <c r="E227" s="31">
        <v>3744</v>
      </c>
      <c r="F227" s="31">
        <v>210</v>
      </c>
      <c r="G227" s="31">
        <v>34</v>
      </c>
      <c r="H227" s="31">
        <v>17</v>
      </c>
      <c r="I227" s="31">
        <v>67</v>
      </c>
      <c r="J227" s="31">
        <v>611</v>
      </c>
      <c r="K227" s="31">
        <v>179</v>
      </c>
      <c r="L227" s="31">
        <v>50</v>
      </c>
      <c r="M227" s="31">
        <v>45</v>
      </c>
      <c r="N227" s="31">
        <v>109</v>
      </c>
      <c r="O227" s="31">
        <v>69</v>
      </c>
      <c r="P227" s="31">
        <v>16</v>
      </c>
      <c r="Q227" s="31">
        <v>282</v>
      </c>
      <c r="R227" s="31">
        <v>16</v>
      </c>
      <c r="S227" s="31">
        <v>346</v>
      </c>
      <c r="T227" s="31">
        <v>121</v>
      </c>
      <c r="U227" s="31">
        <v>26</v>
      </c>
      <c r="V227" s="31">
        <v>52</v>
      </c>
      <c r="W227" s="31">
        <v>405</v>
      </c>
      <c r="X227" s="31">
        <v>20</v>
      </c>
      <c r="Y227" s="31">
        <v>1053</v>
      </c>
      <c r="Z227" s="31">
        <v>22</v>
      </c>
      <c r="AA227" s="31">
        <v>1</v>
      </c>
      <c r="AC227" s="33" t="s">
        <v>366</v>
      </c>
      <c r="AD227" s="32">
        <f t="shared" si="84"/>
        <v>42.839657282741733</v>
      </c>
      <c r="AE227" s="32">
        <f t="shared" si="85"/>
        <v>6.9359445124438999</v>
      </c>
      <c r="AF227" s="32">
        <f t="shared" si="86"/>
        <v>3.4679722562219499</v>
      </c>
      <c r="AG227" s="32">
        <f t="shared" si="87"/>
        <v>13.667890656874746</v>
      </c>
      <c r="AH227" s="32">
        <f t="shared" si="88"/>
        <v>124.64300285597716</v>
      </c>
      <c r="AI227" s="32">
        <f t="shared" si="89"/>
        <v>36.515707874337004</v>
      </c>
      <c r="AJ227" s="32">
        <f t="shared" si="90"/>
        <v>10.199918400652795</v>
      </c>
      <c r="AK227" s="32">
        <f t="shared" si="91"/>
        <v>9.179926560587516</v>
      </c>
      <c r="AL227" s="32">
        <f t="shared" si="92"/>
        <v>22.235822113423094</v>
      </c>
      <c r="AM227" s="32">
        <f t="shared" si="93"/>
        <v>14.075887392900857</v>
      </c>
      <c r="AN227" s="32">
        <f t="shared" si="94"/>
        <v>3.2639738882088944</v>
      </c>
      <c r="AO227" s="32">
        <f t="shared" si="95"/>
        <v>57.52753977968176</v>
      </c>
      <c r="AP227" s="32">
        <f t="shared" si="96"/>
        <v>3.2639738882088944</v>
      </c>
      <c r="AQ227" s="32">
        <f t="shared" si="97"/>
        <v>70.58343533251734</v>
      </c>
      <c r="AR227" s="32">
        <f t="shared" si="98"/>
        <v>24.683802529579765</v>
      </c>
      <c r="AS227" s="32">
        <f t="shared" si="99"/>
        <v>5.3039575683394533</v>
      </c>
      <c r="AT227" s="32">
        <f t="shared" si="100"/>
        <v>10.607915136678907</v>
      </c>
      <c r="AU227" s="32">
        <f t="shared" si="101"/>
        <v>82.619339045287632</v>
      </c>
      <c r="AV227" s="32">
        <f t="shared" si="102"/>
        <v>4.0799673602611177</v>
      </c>
      <c r="AW227" s="32">
        <f t="shared" si="103"/>
        <v>214.81028151774785</v>
      </c>
      <c r="AX227" s="32">
        <f t="shared" si="104"/>
        <v>4.4879640962872296</v>
      </c>
      <c r="AY227" s="32">
        <f t="shared" si="105"/>
        <v>0.2039983680130559</v>
      </c>
      <c r="BA227" s="33" t="s">
        <v>366</v>
      </c>
      <c r="BB227" s="32">
        <f t="shared" si="106"/>
        <v>47.15489989462592</v>
      </c>
      <c r="BC227" s="32">
        <f t="shared" si="107"/>
        <v>12.01923076923077</v>
      </c>
      <c r="BD227" s="32">
        <f t="shared" si="108"/>
        <v>32.318376068376068</v>
      </c>
      <c r="BE227" s="32">
        <f t="shared" si="109"/>
        <v>6.9444444444444438</v>
      </c>
      <c r="BF227" s="32">
        <f t="shared" si="110"/>
        <v>105.19480519480518</v>
      </c>
      <c r="BG227" s="32">
        <f t="shared" si="111"/>
        <v>5.3418803418803416</v>
      </c>
    </row>
    <row r="228" spans="1:59" x14ac:dyDescent="0.2">
      <c r="A228" s="33" t="s">
        <v>367</v>
      </c>
      <c r="B228" s="31">
        <v>11237</v>
      </c>
      <c r="C228" s="31">
        <v>8784</v>
      </c>
      <c r="D228" s="31">
        <v>8603</v>
      </c>
      <c r="E228" s="31">
        <v>8431</v>
      </c>
      <c r="F228" s="31">
        <v>395</v>
      </c>
      <c r="G228" s="31">
        <v>60</v>
      </c>
      <c r="H228" s="31">
        <v>48</v>
      </c>
      <c r="I228" s="31">
        <v>209</v>
      </c>
      <c r="J228" s="31">
        <v>1248</v>
      </c>
      <c r="K228" s="31">
        <v>345</v>
      </c>
      <c r="L228" s="31">
        <v>169</v>
      </c>
      <c r="M228" s="31">
        <v>84</v>
      </c>
      <c r="N228" s="31">
        <v>227</v>
      </c>
      <c r="O228" s="31">
        <v>123</v>
      </c>
      <c r="P228" s="31">
        <v>63</v>
      </c>
      <c r="Q228" s="31">
        <v>566</v>
      </c>
      <c r="R228" s="31">
        <v>55</v>
      </c>
      <c r="S228" s="31">
        <v>650</v>
      </c>
      <c r="T228" s="31">
        <v>1716</v>
      </c>
      <c r="U228" s="31">
        <v>213</v>
      </c>
      <c r="V228" s="31">
        <v>114</v>
      </c>
      <c r="W228" s="31">
        <v>1063</v>
      </c>
      <c r="X228" s="31">
        <v>38</v>
      </c>
      <c r="Y228" s="31">
        <v>2153</v>
      </c>
      <c r="Z228" s="31">
        <v>72</v>
      </c>
      <c r="AA228" s="31">
        <v>21</v>
      </c>
      <c r="AC228" s="33" t="s">
        <v>367</v>
      </c>
      <c r="AD228" s="32">
        <f t="shared" si="84"/>
        <v>35.15173088902732</v>
      </c>
      <c r="AE228" s="32">
        <f t="shared" si="85"/>
        <v>5.3395034261813654</v>
      </c>
      <c r="AF228" s="32">
        <f t="shared" si="86"/>
        <v>4.2716027409450916</v>
      </c>
      <c r="AG228" s="32">
        <f t="shared" si="87"/>
        <v>18.599270267865087</v>
      </c>
      <c r="AH228" s="32">
        <f t="shared" si="88"/>
        <v>111.0616712645724</v>
      </c>
      <c r="AI228" s="32">
        <f t="shared" si="89"/>
        <v>30.702144700542849</v>
      </c>
      <c r="AJ228" s="32">
        <f t="shared" si="90"/>
        <v>15.039601317077512</v>
      </c>
      <c r="AK228" s="32">
        <f t="shared" si="91"/>
        <v>7.4753047966539112</v>
      </c>
      <c r="AL228" s="32">
        <f t="shared" si="92"/>
        <v>20.201121295719496</v>
      </c>
      <c r="AM228" s="32">
        <f t="shared" si="93"/>
        <v>10.9459820236718</v>
      </c>
      <c r="AN228" s="32">
        <f t="shared" si="94"/>
        <v>5.6064785974904341</v>
      </c>
      <c r="AO228" s="32">
        <f t="shared" si="95"/>
        <v>50.369315653644215</v>
      </c>
      <c r="AP228" s="32">
        <f t="shared" si="96"/>
        <v>4.8945448073329185</v>
      </c>
      <c r="AQ228" s="32">
        <f t="shared" si="97"/>
        <v>57.844620450298123</v>
      </c>
      <c r="AR228" s="32">
        <f t="shared" si="98"/>
        <v>152.70979798878705</v>
      </c>
      <c r="AS228" s="32">
        <f t="shared" si="99"/>
        <v>18.955237162943845</v>
      </c>
      <c r="AT228" s="32">
        <f t="shared" si="100"/>
        <v>10.145056509744593</v>
      </c>
      <c r="AU228" s="32">
        <f t="shared" si="101"/>
        <v>94.598202367179852</v>
      </c>
      <c r="AV228" s="32">
        <f t="shared" si="102"/>
        <v>3.3816855032481978</v>
      </c>
      <c r="AW228" s="32">
        <f t="shared" si="103"/>
        <v>191.59918127614131</v>
      </c>
      <c r="AX228" s="32">
        <f t="shared" si="104"/>
        <v>6.4074041114176383</v>
      </c>
      <c r="AY228" s="32">
        <f t="shared" si="105"/>
        <v>1.8688261991634778</v>
      </c>
      <c r="BA228" s="33" t="s">
        <v>367</v>
      </c>
      <c r="BB228" s="32">
        <f t="shared" si="106"/>
        <v>40.102289898872492</v>
      </c>
      <c r="BC228" s="32">
        <f t="shared" si="107"/>
        <v>9.963230933459851</v>
      </c>
      <c r="BD228" s="32">
        <f t="shared" si="108"/>
        <v>203.53457478353695</v>
      </c>
      <c r="BE228" s="32">
        <f t="shared" si="109"/>
        <v>25.263907009844619</v>
      </c>
      <c r="BF228" s="32">
        <f t="shared" si="110"/>
        <v>121.01548269581058</v>
      </c>
      <c r="BG228" s="32">
        <f t="shared" si="111"/>
        <v>4.5071758984699324</v>
      </c>
    </row>
    <row r="229" spans="1:59" x14ac:dyDescent="0.2">
      <c r="A229" s="33" t="s">
        <v>368</v>
      </c>
      <c r="B229" s="31">
        <v>5099</v>
      </c>
      <c r="C229" s="31">
        <v>4032</v>
      </c>
      <c r="D229" s="31">
        <v>3951</v>
      </c>
      <c r="E229" s="31">
        <v>3892</v>
      </c>
      <c r="F229" s="31">
        <v>208</v>
      </c>
      <c r="G229" s="31">
        <v>41</v>
      </c>
      <c r="H229" s="31">
        <v>21</v>
      </c>
      <c r="I229" s="31">
        <v>102</v>
      </c>
      <c r="J229" s="31">
        <v>1074</v>
      </c>
      <c r="K229" s="31">
        <v>232</v>
      </c>
      <c r="L229" s="31">
        <v>100</v>
      </c>
      <c r="M229" s="31">
        <v>35</v>
      </c>
      <c r="N229" s="31">
        <v>156</v>
      </c>
      <c r="O229" s="31">
        <v>98</v>
      </c>
      <c r="P229" s="31">
        <v>33</v>
      </c>
      <c r="Q229" s="31">
        <v>262</v>
      </c>
      <c r="R229" s="31">
        <v>42</v>
      </c>
      <c r="S229" s="31">
        <v>396</v>
      </c>
      <c r="T229" s="31">
        <v>447</v>
      </c>
      <c r="U229" s="31">
        <v>157</v>
      </c>
      <c r="V229" s="31">
        <v>77</v>
      </c>
      <c r="W229" s="31">
        <v>635</v>
      </c>
      <c r="X229" s="31">
        <v>7</v>
      </c>
      <c r="Y229" s="31">
        <v>1449</v>
      </c>
      <c r="Z229" s="31">
        <v>3</v>
      </c>
      <c r="AA229" s="31">
        <v>0</v>
      </c>
      <c r="AC229" s="33" t="s">
        <v>368</v>
      </c>
      <c r="AD229" s="32">
        <f t="shared" si="84"/>
        <v>40.792312218081982</v>
      </c>
      <c r="AE229" s="32">
        <f t="shared" si="85"/>
        <v>8.0407923122180822</v>
      </c>
      <c r="AF229" s="32">
        <f t="shared" si="86"/>
        <v>4.1184545989409687</v>
      </c>
      <c r="AG229" s="32">
        <f t="shared" si="87"/>
        <v>20.003922337713277</v>
      </c>
      <c r="AH229" s="32">
        <f t="shared" si="88"/>
        <v>210.62953520298097</v>
      </c>
      <c r="AI229" s="32">
        <f t="shared" si="89"/>
        <v>45.499117474014511</v>
      </c>
      <c r="AJ229" s="32">
        <f t="shared" si="90"/>
        <v>19.611688566385567</v>
      </c>
      <c r="AK229" s="32">
        <f t="shared" si="91"/>
        <v>6.8640909982349472</v>
      </c>
      <c r="AL229" s="32">
        <f t="shared" si="92"/>
        <v>30.594234163561481</v>
      </c>
      <c r="AM229" s="32">
        <f t="shared" si="93"/>
        <v>19.219454795057853</v>
      </c>
      <c r="AN229" s="32">
        <f t="shared" si="94"/>
        <v>6.471857226907237</v>
      </c>
      <c r="AO229" s="32">
        <f t="shared" si="95"/>
        <v>51.382624043930178</v>
      </c>
      <c r="AP229" s="32">
        <f t="shared" si="96"/>
        <v>8.2369091978819373</v>
      </c>
      <c r="AQ229" s="32">
        <f t="shared" si="97"/>
        <v>77.662286722886847</v>
      </c>
      <c r="AR229" s="32">
        <f t="shared" si="98"/>
        <v>87.664247891743486</v>
      </c>
      <c r="AS229" s="32">
        <f t="shared" si="99"/>
        <v>30.79035104922534</v>
      </c>
      <c r="AT229" s="32">
        <f t="shared" si="100"/>
        <v>15.101000196116887</v>
      </c>
      <c r="AU229" s="32">
        <f t="shared" si="101"/>
        <v>124.53422239654834</v>
      </c>
      <c r="AV229" s="32">
        <f t="shared" si="102"/>
        <v>1.3728181996469895</v>
      </c>
      <c r="AW229" s="32">
        <f t="shared" si="103"/>
        <v>284.17336732692684</v>
      </c>
      <c r="AX229" s="32">
        <f t="shared" si="104"/>
        <v>0.58835065699156697</v>
      </c>
      <c r="AY229" s="32">
        <f t="shared" si="105"/>
        <v>0</v>
      </c>
      <c r="BA229" s="33" t="s">
        <v>368</v>
      </c>
      <c r="BB229" s="32">
        <f t="shared" si="106"/>
        <v>58.719311566691971</v>
      </c>
      <c r="BC229" s="32">
        <f t="shared" si="107"/>
        <v>8.9928057553956826</v>
      </c>
      <c r="BD229" s="32">
        <f t="shared" si="108"/>
        <v>114.85097636176774</v>
      </c>
      <c r="BE229" s="32">
        <f t="shared" si="109"/>
        <v>40.339157245632066</v>
      </c>
      <c r="BF229" s="32">
        <f t="shared" si="110"/>
        <v>157.49007936507937</v>
      </c>
      <c r="BG229" s="32">
        <f t="shared" si="111"/>
        <v>1.7985611510791368</v>
      </c>
    </row>
    <row r="230" spans="1:59" x14ac:dyDescent="0.2">
      <c r="A230" s="33" t="s">
        <v>369</v>
      </c>
      <c r="B230" s="31">
        <v>4229</v>
      </c>
      <c r="C230" s="31">
        <v>3328</v>
      </c>
      <c r="D230" s="31">
        <v>3273</v>
      </c>
      <c r="E230" s="31">
        <v>3219</v>
      </c>
      <c r="F230" s="31">
        <v>188</v>
      </c>
      <c r="G230" s="31">
        <v>29</v>
      </c>
      <c r="H230" s="31">
        <v>14</v>
      </c>
      <c r="I230" s="31">
        <v>69</v>
      </c>
      <c r="J230" s="31">
        <v>543</v>
      </c>
      <c r="K230" s="31">
        <v>179</v>
      </c>
      <c r="L230" s="31">
        <v>30</v>
      </c>
      <c r="M230" s="31">
        <v>26</v>
      </c>
      <c r="N230" s="31">
        <v>113</v>
      </c>
      <c r="O230" s="31">
        <v>57</v>
      </c>
      <c r="P230" s="31">
        <v>16</v>
      </c>
      <c r="Q230" s="31">
        <v>177</v>
      </c>
      <c r="R230" s="31">
        <v>19</v>
      </c>
      <c r="S230" s="31">
        <v>322</v>
      </c>
      <c r="T230" s="31">
        <v>250</v>
      </c>
      <c r="U230" s="31">
        <v>133</v>
      </c>
      <c r="V230" s="31">
        <v>71</v>
      </c>
      <c r="W230" s="31">
        <v>227</v>
      </c>
      <c r="X230" s="31">
        <v>2</v>
      </c>
      <c r="Y230" s="31">
        <v>883</v>
      </c>
      <c r="Z230" s="31">
        <v>27</v>
      </c>
      <c r="AA230" s="31">
        <v>3</v>
      </c>
      <c r="AC230" s="33" t="s">
        <v>369</v>
      </c>
      <c r="AD230" s="32">
        <f t="shared" si="84"/>
        <v>44.454953889808465</v>
      </c>
      <c r="AE230" s="32">
        <f t="shared" si="85"/>
        <v>6.8574131000236465</v>
      </c>
      <c r="AF230" s="32">
        <f t="shared" si="86"/>
        <v>3.3104752896665879</v>
      </c>
      <c r="AG230" s="32">
        <f t="shared" si="87"/>
        <v>16.315913927642466</v>
      </c>
      <c r="AH230" s="32">
        <f t="shared" si="88"/>
        <v>128.39914873492552</v>
      </c>
      <c r="AI230" s="32">
        <f t="shared" si="89"/>
        <v>42.326791203594226</v>
      </c>
      <c r="AJ230" s="32">
        <f t="shared" si="90"/>
        <v>7.0938756207141171</v>
      </c>
      <c r="AK230" s="32">
        <f t="shared" si="91"/>
        <v>6.1480255379522344</v>
      </c>
      <c r="AL230" s="32">
        <f t="shared" si="92"/>
        <v>26.720264838023173</v>
      </c>
      <c r="AM230" s="32">
        <f t="shared" si="93"/>
        <v>13.478363679356823</v>
      </c>
      <c r="AN230" s="32">
        <f t="shared" si="94"/>
        <v>3.7834003310475288</v>
      </c>
      <c r="AO230" s="32">
        <f t="shared" si="95"/>
        <v>41.853866162213286</v>
      </c>
      <c r="AP230" s="32">
        <f t="shared" si="96"/>
        <v>4.4927878931189404</v>
      </c>
      <c r="AQ230" s="32">
        <f t="shared" si="97"/>
        <v>76.140931662331525</v>
      </c>
      <c r="AR230" s="32">
        <f t="shared" si="98"/>
        <v>59.115630172617635</v>
      </c>
      <c r="AS230" s="32">
        <f t="shared" si="99"/>
        <v>31.449515251832587</v>
      </c>
      <c r="AT230" s="32">
        <f t="shared" si="100"/>
        <v>16.788838969023409</v>
      </c>
      <c r="AU230" s="32">
        <f t="shared" si="101"/>
        <v>53.676992196736812</v>
      </c>
      <c r="AV230" s="32">
        <f t="shared" si="102"/>
        <v>0.4729250413809411</v>
      </c>
      <c r="AW230" s="32">
        <f t="shared" si="103"/>
        <v>208.79640576968549</v>
      </c>
      <c r="AX230" s="32">
        <f t="shared" si="104"/>
        <v>6.3844880586427051</v>
      </c>
      <c r="AY230" s="32">
        <f t="shared" si="105"/>
        <v>0.70938756207141163</v>
      </c>
      <c r="BA230" s="33" t="s">
        <v>369</v>
      </c>
      <c r="BB230" s="32">
        <f t="shared" si="106"/>
        <v>54.689886953864949</v>
      </c>
      <c r="BC230" s="32">
        <f t="shared" si="107"/>
        <v>8.0770425598011801</v>
      </c>
      <c r="BD230" s="32">
        <f t="shared" si="108"/>
        <v>77.66387076731904</v>
      </c>
      <c r="BE230" s="32">
        <f t="shared" si="109"/>
        <v>41.317179248213726</v>
      </c>
      <c r="BF230" s="32">
        <f t="shared" si="110"/>
        <v>68.209134615384613</v>
      </c>
      <c r="BG230" s="32">
        <f t="shared" si="111"/>
        <v>0.6213109661385523</v>
      </c>
    </row>
    <row r="231" spans="1:59" x14ac:dyDescent="0.2">
      <c r="A231" s="33" t="s">
        <v>370</v>
      </c>
      <c r="B231" s="31">
        <v>2878</v>
      </c>
      <c r="C231" s="31">
        <v>2198</v>
      </c>
      <c r="D231" s="31">
        <v>2153</v>
      </c>
      <c r="E231" s="31">
        <v>2115</v>
      </c>
      <c r="F231" s="31">
        <v>102</v>
      </c>
      <c r="G231" s="31">
        <v>29</v>
      </c>
      <c r="H231" s="31">
        <v>15</v>
      </c>
      <c r="I231" s="31">
        <v>47</v>
      </c>
      <c r="J231" s="31">
        <v>393</v>
      </c>
      <c r="K231" s="31">
        <v>100</v>
      </c>
      <c r="L231" s="31">
        <v>37</v>
      </c>
      <c r="M231" s="31">
        <v>29</v>
      </c>
      <c r="N231" s="31">
        <v>62</v>
      </c>
      <c r="O231" s="31">
        <v>34</v>
      </c>
      <c r="P231" s="31">
        <v>22</v>
      </c>
      <c r="Q231" s="31">
        <v>174</v>
      </c>
      <c r="R231" s="31">
        <v>16</v>
      </c>
      <c r="S231" s="31">
        <v>181</v>
      </c>
      <c r="T231" s="31">
        <v>119</v>
      </c>
      <c r="U231" s="31">
        <v>109</v>
      </c>
      <c r="V231" s="31">
        <v>31</v>
      </c>
      <c r="W231" s="31">
        <v>267</v>
      </c>
      <c r="X231" s="31">
        <v>11</v>
      </c>
      <c r="Y231" s="31">
        <v>655</v>
      </c>
      <c r="Z231" s="31">
        <v>21</v>
      </c>
      <c r="AA231" s="31">
        <v>1</v>
      </c>
      <c r="AC231" s="33" t="s">
        <v>370</v>
      </c>
      <c r="AD231" s="32">
        <f t="shared" si="84"/>
        <v>35.441278665740093</v>
      </c>
      <c r="AE231" s="32">
        <f t="shared" si="85"/>
        <v>10.076441973592772</v>
      </c>
      <c r="AF231" s="32">
        <f t="shared" si="86"/>
        <v>5.2119527449617786</v>
      </c>
      <c r="AG231" s="32">
        <f t="shared" si="87"/>
        <v>16.330785267546908</v>
      </c>
      <c r="AH231" s="32">
        <f t="shared" si="88"/>
        <v>136.55316191799861</v>
      </c>
      <c r="AI231" s="32">
        <f t="shared" si="89"/>
        <v>34.746351633078525</v>
      </c>
      <c r="AJ231" s="32">
        <f t="shared" si="90"/>
        <v>12.856150104239054</v>
      </c>
      <c r="AK231" s="32">
        <f t="shared" si="91"/>
        <v>10.076441973592772</v>
      </c>
      <c r="AL231" s="32">
        <f t="shared" si="92"/>
        <v>21.542738012508686</v>
      </c>
      <c r="AM231" s="32">
        <f t="shared" si="93"/>
        <v>11.813759555246699</v>
      </c>
      <c r="AN231" s="32">
        <f t="shared" si="94"/>
        <v>7.6441973592772756</v>
      </c>
      <c r="AO231" s="32">
        <f t="shared" si="95"/>
        <v>60.458651841556637</v>
      </c>
      <c r="AP231" s="32">
        <f t="shared" si="96"/>
        <v>5.5594162612925642</v>
      </c>
      <c r="AQ231" s="32">
        <f t="shared" si="97"/>
        <v>62.890896455872131</v>
      </c>
      <c r="AR231" s="32">
        <f t="shared" si="98"/>
        <v>41.348158443363445</v>
      </c>
      <c r="AS231" s="32">
        <f t="shared" si="99"/>
        <v>37.873523280055593</v>
      </c>
      <c r="AT231" s="32">
        <f t="shared" si="100"/>
        <v>10.771369006254343</v>
      </c>
      <c r="AU231" s="32">
        <f t="shared" si="101"/>
        <v>92.772758860319655</v>
      </c>
      <c r="AV231" s="32">
        <f t="shared" si="102"/>
        <v>3.8220986796386378</v>
      </c>
      <c r="AW231" s="32">
        <f t="shared" si="103"/>
        <v>227.58860319666437</v>
      </c>
      <c r="AX231" s="32">
        <f t="shared" si="104"/>
        <v>7.296733842946491</v>
      </c>
      <c r="AY231" s="32">
        <f t="shared" si="105"/>
        <v>0.34746351633078526</v>
      </c>
      <c r="BA231" s="33" t="s">
        <v>370</v>
      </c>
      <c r="BB231" s="32">
        <f t="shared" si="106"/>
        <v>46.446818392940081</v>
      </c>
      <c r="BC231" s="32">
        <f t="shared" si="107"/>
        <v>13.711583924349883</v>
      </c>
      <c r="BD231" s="32">
        <f t="shared" si="108"/>
        <v>56.264775413711583</v>
      </c>
      <c r="BE231" s="32">
        <f t="shared" si="109"/>
        <v>51.536643026004725</v>
      </c>
      <c r="BF231" s="32">
        <f t="shared" si="110"/>
        <v>121.47406733393996</v>
      </c>
      <c r="BG231" s="32">
        <f t="shared" si="111"/>
        <v>5.2009456264775409</v>
      </c>
    </row>
    <row r="232" spans="1:59" x14ac:dyDescent="0.2">
      <c r="A232" s="33" t="s">
        <v>371</v>
      </c>
      <c r="B232" s="31">
        <v>9222</v>
      </c>
      <c r="C232" s="31">
        <v>7478</v>
      </c>
      <c r="D232" s="31">
        <v>7366</v>
      </c>
      <c r="E232" s="31">
        <v>7245</v>
      </c>
      <c r="F232" s="31">
        <v>399</v>
      </c>
      <c r="G232" s="31">
        <v>91</v>
      </c>
      <c r="H232" s="31">
        <v>44</v>
      </c>
      <c r="I232" s="31">
        <v>186</v>
      </c>
      <c r="J232" s="31">
        <v>1267</v>
      </c>
      <c r="K232" s="31">
        <v>416</v>
      </c>
      <c r="L232" s="31">
        <v>148</v>
      </c>
      <c r="M232" s="31">
        <v>73</v>
      </c>
      <c r="N232" s="31">
        <v>282</v>
      </c>
      <c r="O232" s="31">
        <v>145</v>
      </c>
      <c r="P232" s="31">
        <v>98</v>
      </c>
      <c r="Q232" s="31">
        <v>524</v>
      </c>
      <c r="R232" s="31">
        <v>66</v>
      </c>
      <c r="S232" s="31">
        <v>727</v>
      </c>
      <c r="T232" s="31">
        <v>825</v>
      </c>
      <c r="U232" s="31">
        <v>339</v>
      </c>
      <c r="V232" s="31">
        <v>144</v>
      </c>
      <c r="W232" s="31">
        <v>884</v>
      </c>
      <c r="X232" s="31">
        <v>41</v>
      </c>
      <c r="Y232" s="31">
        <v>2233</v>
      </c>
      <c r="Z232" s="31">
        <v>66</v>
      </c>
      <c r="AA232" s="31">
        <v>14</v>
      </c>
      <c r="AC232" s="33" t="s">
        <v>371</v>
      </c>
      <c r="AD232" s="32">
        <f t="shared" si="84"/>
        <v>43.266102797657773</v>
      </c>
      <c r="AE232" s="32">
        <f t="shared" si="85"/>
        <v>9.8677076556061589</v>
      </c>
      <c r="AF232" s="32">
        <f t="shared" si="86"/>
        <v>4.7711993060073734</v>
      </c>
      <c r="AG232" s="32">
        <f t="shared" si="87"/>
        <v>20.169160702667533</v>
      </c>
      <c r="AH232" s="32">
        <f t="shared" si="88"/>
        <v>137.3888527434396</v>
      </c>
      <c r="AI232" s="32">
        <f t="shared" si="89"/>
        <v>45.109520711342441</v>
      </c>
      <c r="AJ232" s="32">
        <f t="shared" si="90"/>
        <v>16.048579483842982</v>
      </c>
      <c r="AK232" s="32">
        <f t="shared" si="91"/>
        <v>7.9158533940576881</v>
      </c>
      <c r="AL232" s="32">
        <f t="shared" si="92"/>
        <v>30.579050097592713</v>
      </c>
      <c r="AM232" s="32">
        <f t="shared" si="93"/>
        <v>15.723270440251572</v>
      </c>
      <c r="AN232" s="32">
        <f t="shared" si="94"/>
        <v>10.626762090652788</v>
      </c>
      <c r="AO232" s="32">
        <f t="shared" si="95"/>
        <v>56.820646280633269</v>
      </c>
      <c r="AP232" s="32">
        <f t="shared" si="96"/>
        <v>7.1567989590110601</v>
      </c>
      <c r="AQ232" s="32">
        <f t="shared" si="97"/>
        <v>78.83322489698547</v>
      </c>
      <c r="AR232" s="32">
        <f t="shared" si="98"/>
        <v>89.45998698763826</v>
      </c>
      <c r="AS232" s="32">
        <f t="shared" si="99"/>
        <v>36.759921925829538</v>
      </c>
      <c r="AT232" s="32">
        <f t="shared" si="100"/>
        <v>15.614834092387769</v>
      </c>
      <c r="AU232" s="32">
        <f t="shared" si="101"/>
        <v>95.857731511602694</v>
      </c>
      <c r="AV232" s="32">
        <f t="shared" si="102"/>
        <v>4.4458902624159613</v>
      </c>
      <c r="AW232" s="32">
        <f t="shared" si="103"/>
        <v>242.13836477987422</v>
      </c>
      <c r="AX232" s="32">
        <f t="shared" si="104"/>
        <v>7.1567989590110601</v>
      </c>
      <c r="AY232" s="32">
        <f t="shared" si="105"/>
        <v>1.5181088700932552</v>
      </c>
      <c r="BA232" s="33" t="s">
        <v>371</v>
      </c>
      <c r="BB232" s="32">
        <f t="shared" si="106"/>
        <v>56.475699158294866</v>
      </c>
      <c r="BC232" s="32">
        <f t="shared" si="107"/>
        <v>10.075914423740512</v>
      </c>
      <c r="BD232" s="32">
        <f t="shared" si="108"/>
        <v>113.87163561076605</v>
      </c>
      <c r="BE232" s="32">
        <f t="shared" si="109"/>
        <v>46.790890269151141</v>
      </c>
      <c r="BF232" s="32">
        <f t="shared" si="110"/>
        <v>118.21342604974592</v>
      </c>
      <c r="BG232" s="32">
        <f t="shared" si="111"/>
        <v>5.6590752242926152</v>
      </c>
    </row>
    <row r="233" spans="1:59" x14ac:dyDescent="0.2">
      <c r="A233" s="33" t="s">
        <v>372</v>
      </c>
      <c r="B233" s="31">
        <v>4518</v>
      </c>
      <c r="C233" s="31">
        <v>3657</v>
      </c>
      <c r="D233" s="31">
        <v>3603</v>
      </c>
      <c r="E233" s="31">
        <v>3548</v>
      </c>
      <c r="F233" s="31">
        <v>254</v>
      </c>
      <c r="G233" s="31">
        <v>62</v>
      </c>
      <c r="H233" s="31">
        <v>26</v>
      </c>
      <c r="I233" s="31">
        <v>118</v>
      </c>
      <c r="J233" s="31">
        <v>813</v>
      </c>
      <c r="K233" s="31">
        <v>245</v>
      </c>
      <c r="L233" s="31">
        <v>46</v>
      </c>
      <c r="M233" s="31">
        <v>35</v>
      </c>
      <c r="N233" s="31">
        <v>128</v>
      </c>
      <c r="O233" s="31">
        <v>74</v>
      </c>
      <c r="P233" s="31">
        <v>30</v>
      </c>
      <c r="Q233" s="31">
        <v>243</v>
      </c>
      <c r="R233" s="31">
        <v>28</v>
      </c>
      <c r="S233" s="31">
        <v>434</v>
      </c>
      <c r="T233" s="31">
        <v>691</v>
      </c>
      <c r="U233" s="31">
        <v>138</v>
      </c>
      <c r="V233" s="31">
        <v>113</v>
      </c>
      <c r="W233" s="31">
        <v>317</v>
      </c>
      <c r="X233" s="31">
        <v>18</v>
      </c>
      <c r="Y233" s="31">
        <v>1245</v>
      </c>
      <c r="Z233" s="31">
        <v>51</v>
      </c>
      <c r="AA233" s="31">
        <v>2</v>
      </c>
      <c r="AC233" s="33" t="s">
        <v>372</v>
      </c>
      <c r="AD233" s="32">
        <f t="shared" si="84"/>
        <v>56.219566179725547</v>
      </c>
      <c r="AE233" s="32">
        <f t="shared" si="85"/>
        <v>13.722886232846392</v>
      </c>
      <c r="AF233" s="32">
        <f t="shared" si="86"/>
        <v>5.7547587428065521</v>
      </c>
      <c r="AG233" s="32">
        <f t="shared" si="87"/>
        <v>26.117751217352811</v>
      </c>
      <c r="AH233" s="32">
        <f t="shared" si="88"/>
        <v>179.94687915006639</v>
      </c>
      <c r="AI233" s="32">
        <f t="shared" si="89"/>
        <v>54.227534307215578</v>
      </c>
      <c r="AJ233" s="32">
        <f t="shared" si="90"/>
        <v>10.18149623727313</v>
      </c>
      <c r="AK233" s="32">
        <f t="shared" si="91"/>
        <v>7.7467906153165123</v>
      </c>
      <c r="AL233" s="32">
        <f t="shared" si="92"/>
        <v>28.331119964586101</v>
      </c>
      <c r="AM233" s="32">
        <f t="shared" si="93"/>
        <v>16.37892872952634</v>
      </c>
      <c r="AN233" s="32">
        <f t="shared" si="94"/>
        <v>6.6401062416998675</v>
      </c>
      <c r="AO233" s="32">
        <f t="shared" si="95"/>
        <v>53.784860557768923</v>
      </c>
      <c r="AP233" s="32">
        <f t="shared" si="96"/>
        <v>6.1974324922532098</v>
      </c>
      <c r="AQ233" s="32">
        <f t="shared" si="97"/>
        <v>96.060203629924743</v>
      </c>
      <c r="AR233" s="32">
        <f t="shared" si="98"/>
        <v>152.94378043382028</v>
      </c>
      <c r="AS233" s="32">
        <f t="shared" si="99"/>
        <v>30.54448871181939</v>
      </c>
      <c r="AT233" s="32">
        <f t="shared" si="100"/>
        <v>25.011066843736167</v>
      </c>
      <c r="AU233" s="32">
        <f t="shared" si="101"/>
        <v>70.163789287295259</v>
      </c>
      <c r="AV233" s="32">
        <f t="shared" si="102"/>
        <v>3.9840637450199203</v>
      </c>
      <c r="AW233" s="32">
        <f t="shared" si="103"/>
        <v>275.56440903054448</v>
      </c>
      <c r="AX233" s="32">
        <f t="shared" si="104"/>
        <v>11.288180610889775</v>
      </c>
      <c r="AY233" s="32">
        <f t="shared" si="105"/>
        <v>0.44267374944665783</v>
      </c>
      <c r="BA233" s="33" t="s">
        <v>372</v>
      </c>
      <c r="BB233" s="32">
        <f t="shared" si="106"/>
        <v>67.998889814043849</v>
      </c>
      <c r="BC233" s="32">
        <f t="shared" si="107"/>
        <v>9.8647125140924476</v>
      </c>
      <c r="BD233" s="32">
        <f t="shared" si="108"/>
        <v>194.75760992108229</v>
      </c>
      <c r="BE233" s="32">
        <f t="shared" si="109"/>
        <v>38.895152198421648</v>
      </c>
      <c r="BF233" s="32">
        <f t="shared" si="110"/>
        <v>86.683073557560846</v>
      </c>
      <c r="BG233" s="32">
        <f t="shared" si="111"/>
        <v>5.0732807215332576</v>
      </c>
    </row>
    <row r="234" spans="1:59" x14ac:dyDescent="0.2">
      <c r="A234" s="33" t="s">
        <v>373</v>
      </c>
      <c r="B234" s="31">
        <v>4803</v>
      </c>
      <c r="C234" s="31">
        <v>3886</v>
      </c>
      <c r="D234" s="31">
        <v>3813</v>
      </c>
      <c r="E234" s="31">
        <v>3754</v>
      </c>
      <c r="F234" s="31">
        <v>189</v>
      </c>
      <c r="G234" s="31">
        <v>52</v>
      </c>
      <c r="H234" s="31">
        <v>29</v>
      </c>
      <c r="I234" s="31">
        <v>86</v>
      </c>
      <c r="J234" s="31">
        <v>619</v>
      </c>
      <c r="K234" s="31">
        <v>170</v>
      </c>
      <c r="L234" s="31">
        <v>50</v>
      </c>
      <c r="M234" s="31">
        <v>39</v>
      </c>
      <c r="N234" s="31">
        <v>134</v>
      </c>
      <c r="O234" s="31">
        <v>72</v>
      </c>
      <c r="P234" s="31">
        <v>37</v>
      </c>
      <c r="Q234" s="31">
        <v>241</v>
      </c>
      <c r="R234" s="31">
        <v>24</v>
      </c>
      <c r="S234" s="31">
        <v>322</v>
      </c>
      <c r="T234" s="31">
        <v>408</v>
      </c>
      <c r="U234" s="31">
        <v>125</v>
      </c>
      <c r="V234" s="31">
        <v>44</v>
      </c>
      <c r="W234" s="31">
        <v>543</v>
      </c>
      <c r="X234" s="31">
        <v>33</v>
      </c>
      <c r="Y234" s="31">
        <v>1030</v>
      </c>
      <c r="Z234" s="31">
        <v>7</v>
      </c>
      <c r="AA234" s="31">
        <v>2</v>
      </c>
      <c r="AC234" s="33" t="s">
        <v>373</v>
      </c>
      <c r="AD234" s="32">
        <f t="shared" si="84"/>
        <v>39.350405996252341</v>
      </c>
      <c r="AE234" s="32">
        <f t="shared" si="85"/>
        <v>10.826566729127629</v>
      </c>
      <c r="AF234" s="32">
        <f t="shared" si="86"/>
        <v>6.0378929835519468</v>
      </c>
      <c r="AG234" s="32">
        <f t="shared" si="87"/>
        <v>17.905475744326463</v>
      </c>
      <c r="AH234" s="32">
        <f t="shared" si="88"/>
        <v>128.87778471788465</v>
      </c>
      <c r="AI234" s="32">
        <f t="shared" si="89"/>
        <v>35.394545075994166</v>
      </c>
      <c r="AJ234" s="32">
        <f t="shared" si="90"/>
        <v>10.410160316468874</v>
      </c>
      <c r="AK234" s="32">
        <f t="shared" si="91"/>
        <v>8.1199250468457222</v>
      </c>
      <c r="AL234" s="32">
        <f t="shared" si="92"/>
        <v>27.899229648136579</v>
      </c>
      <c r="AM234" s="32">
        <f t="shared" si="93"/>
        <v>14.990630855715178</v>
      </c>
      <c r="AN234" s="32">
        <f t="shared" si="94"/>
        <v>7.7035186341869659</v>
      </c>
      <c r="AO234" s="32">
        <f t="shared" si="95"/>
        <v>50.176972725379969</v>
      </c>
      <c r="AP234" s="32">
        <f t="shared" si="96"/>
        <v>4.9968769519050591</v>
      </c>
      <c r="AQ234" s="32">
        <f t="shared" si="97"/>
        <v>67.041432438059545</v>
      </c>
      <c r="AR234" s="32">
        <f t="shared" si="98"/>
        <v>84.946908182386011</v>
      </c>
      <c r="AS234" s="32">
        <f t="shared" si="99"/>
        <v>26.025400791172185</v>
      </c>
      <c r="AT234" s="32">
        <f t="shared" si="100"/>
        <v>9.1609410784926091</v>
      </c>
      <c r="AU234" s="32">
        <f t="shared" si="101"/>
        <v>113.05434103685197</v>
      </c>
      <c r="AV234" s="32">
        <f t="shared" si="102"/>
        <v>6.8707058088694559</v>
      </c>
      <c r="AW234" s="32">
        <f t="shared" si="103"/>
        <v>214.44930251925879</v>
      </c>
      <c r="AX234" s="32">
        <f t="shared" si="104"/>
        <v>1.4574224443056423</v>
      </c>
      <c r="AY234" s="32">
        <f t="shared" si="105"/>
        <v>0.41640641265875494</v>
      </c>
      <c r="BA234" s="33" t="s">
        <v>373</v>
      </c>
      <c r="BB234" s="32">
        <f t="shared" si="106"/>
        <v>44.584316810910046</v>
      </c>
      <c r="BC234" s="32">
        <f t="shared" si="107"/>
        <v>10.388918486947256</v>
      </c>
      <c r="BD234" s="32">
        <f t="shared" si="108"/>
        <v>108.68407032498668</v>
      </c>
      <c r="BE234" s="32">
        <f t="shared" si="109"/>
        <v>33.297815663292482</v>
      </c>
      <c r="BF234" s="32">
        <f t="shared" si="110"/>
        <v>139.73237261966031</v>
      </c>
      <c r="BG234" s="32">
        <f t="shared" si="111"/>
        <v>8.7906233351092169</v>
      </c>
    </row>
    <row r="235" spans="1:59" x14ac:dyDescent="0.2">
      <c r="A235" s="33" t="s">
        <v>374</v>
      </c>
      <c r="B235" s="31">
        <v>7922</v>
      </c>
      <c r="C235" s="31">
        <v>6218</v>
      </c>
      <c r="D235" s="31">
        <v>6100</v>
      </c>
      <c r="E235" s="31">
        <v>5978</v>
      </c>
      <c r="F235" s="31">
        <v>257</v>
      </c>
      <c r="G235" s="31">
        <v>61</v>
      </c>
      <c r="H235" s="31">
        <v>33</v>
      </c>
      <c r="I235" s="31">
        <v>114</v>
      </c>
      <c r="J235" s="31">
        <v>938</v>
      </c>
      <c r="K235" s="31">
        <v>272</v>
      </c>
      <c r="L235" s="31">
        <v>176</v>
      </c>
      <c r="M235" s="31">
        <v>58</v>
      </c>
      <c r="N235" s="31">
        <v>189</v>
      </c>
      <c r="O235" s="31">
        <v>103</v>
      </c>
      <c r="P235" s="31">
        <v>53</v>
      </c>
      <c r="Q235" s="31">
        <v>543</v>
      </c>
      <c r="R235" s="31">
        <v>40</v>
      </c>
      <c r="S235" s="31">
        <v>464</v>
      </c>
      <c r="T235" s="31">
        <v>932</v>
      </c>
      <c r="U235" s="31">
        <v>234</v>
      </c>
      <c r="V235" s="31">
        <v>119</v>
      </c>
      <c r="W235" s="31">
        <v>934</v>
      </c>
      <c r="X235" s="31">
        <v>45</v>
      </c>
      <c r="Y235" s="31">
        <v>1745</v>
      </c>
      <c r="Z235" s="31">
        <v>49</v>
      </c>
      <c r="AA235" s="31">
        <v>7</v>
      </c>
      <c r="AC235" s="33" t="s">
        <v>374</v>
      </c>
      <c r="AD235" s="32">
        <f t="shared" si="84"/>
        <v>32.441302701338046</v>
      </c>
      <c r="AE235" s="32">
        <f t="shared" si="85"/>
        <v>7.7000757384498861</v>
      </c>
      <c r="AF235" s="32">
        <f t="shared" si="86"/>
        <v>4.1656147437515774</v>
      </c>
      <c r="AG235" s="32">
        <f t="shared" si="87"/>
        <v>14.390305478414541</v>
      </c>
      <c r="AH235" s="32">
        <f t="shared" si="88"/>
        <v>118.40444332239333</v>
      </c>
      <c r="AI235" s="32">
        <f t="shared" si="89"/>
        <v>34.334763948497852</v>
      </c>
      <c r="AJ235" s="32">
        <f t="shared" si="90"/>
        <v>22.216611966675082</v>
      </c>
      <c r="AK235" s="32">
        <f t="shared" si="91"/>
        <v>7.3213834890179248</v>
      </c>
      <c r="AL235" s="32">
        <f t="shared" si="92"/>
        <v>23.857611714213583</v>
      </c>
      <c r="AM235" s="32">
        <f t="shared" si="93"/>
        <v>13.00176723049735</v>
      </c>
      <c r="AN235" s="32">
        <f t="shared" si="94"/>
        <v>6.6902297399646553</v>
      </c>
      <c r="AO235" s="32">
        <f t="shared" si="95"/>
        <v>68.543297147185058</v>
      </c>
      <c r="AP235" s="32">
        <f t="shared" si="96"/>
        <v>5.049229992426155</v>
      </c>
      <c r="AQ235" s="32">
        <f t="shared" si="97"/>
        <v>58.571067912143398</v>
      </c>
      <c r="AR235" s="32">
        <f t="shared" si="98"/>
        <v>117.64705882352941</v>
      </c>
      <c r="AS235" s="32">
        <f t="shared" si="99"/>
        <v>29.537995455693007</v>
      </c>
      <c r="AT235" s="32">
        <f t="shared" si="100"/>
        <v>15.021459227467812</v>
      </c>
      <c r="AU235" s="32">
        <f t="shared" si="101"/>
        <v>117.89952032315072</v>
      </c>
      <c r="AV235" s="32">
        <f t="shared" si="102"/>
        <v>5.6803837414794245</v>
      </c>
      <c r="AW235" s="32">
        <f t="shared" si="103"/>
        <v>220.27265841959101</v>
      </c>
      <c r="AX235" s="32">
        <f t="shared" si="104"/>
        <v>6.1853067407220399</v>
      </c>
      <c r="AY235" s="32">
        <f t="shared" si="105"/>
        <v>0.88361524867457719</v>
      </c>
      <c r="BA235" s="33" t="s">
        <v>374</v>
      </c>
      <c r="BB235" s="32">
        <f t="shared" si="106"/>
        <v>44.590163934426236</v>
      </c>
      <c r="BC235" s="32">
        <f t="shared" si="107"/>
        <v>9.7022415523586485</v>
      </c>
      <c r="BD235" s="32">
        <f t="shared" si="108"/>
        <v>155.9049849447976</v>
      </c>
      <c r="BE235" s="32">
        <f t="shared" si="109"/>
        <v>39.143526262964201</v>
      </c>
      <c r="BF235" s="32">
        <f t="shared" si="110"/>
        <v>150.20907044065615</v>
      </c>
      <c r="BG235" s="32">
        <f t="shared" si="111"/>
        <v>7.5276012044161922</v>
      </c>
    </row>
    <row r="236" spans="1:59" x14ac:dyDescent="0.2">
      <c r="A236" s="33" t="s">
        <v>375</v>
      </c>
      <c r="B236" s="31">
        <v>3039</v>
      </c>
      <c r="C236" s="31">
        <v>2326</v>
      </c>
      <c r="D236" s="31">
        <v>2280</v>
      </c>
      <c r="E236" s="31">
        <v>2223</v>
      </c>
      <c r="F236" s="31">
        <v>83</v>
      </c>
      <c r="G236" s="31">
        <v>13</v>
      </c>
      <c r="H236" s="31">
        <v>5</v>
      </c>
      <c r="I236" s="31">
        <v>35</v>
      </c>
      <c r="J236" s="31">
        <v>336</v>
      </c>
      <c r="K236" s="31">
        <v>88</v>
      </c>
      <c r="L236" s="31">
        <v>61</v>
      </c>
      <c r="M236" s="31">
        <v>23</v>
      </c>
      <c r="N236" s="31">
        <v>63</v>
      </c>
      <c r="O236" s="31">
        <v>24</v>
      </c>
      <c r="P236" s="31">
        <v>21</v>
      </c>
      <c r="Q236" s="31">
        <v>194</v>
      </c>
      <c r="R236" s="31">
        <v>7</v>
      </c>
      <c r="S236" s="31">
        <v>151</v>
      </c>
      <c r="T236" s="31">
        <v>200</v>
      </c>
      <c r="U236" s="31">
        <v>32</v>
      </c>
      <c r="V236" s="31">
        <v>15</v>
      </c>
      <c r="W236" s="31">
        <v>371</v>
      </c>
      <c r="X236" s="31">
        <v>15</v>
      </c>
      <c r="Y236" s="31">
        <v>570</v>
      </c>
      <c r="Z236" s="31">
        <v>21</v>
      </c>
      <c r="AA236" s="31">
        <v>4</v>
      </c>
      <c r="AC236" s="33" t="s">
        <v>375</v>
      </c>
      <c r="AD236" s="32">
        <f t="shared" si="84"/>
        <v>27.311615663047057</v>
      </c>
      <c r="AE236" s="32">
        <f t="shared" si="85"/>
        <v>4.2777229351760448</v>
      </c>
      <c r="AF236" s="32">
        <f t="shared" si="86"/>
        <v>1.6452780519907866</v>
      </c>
      <c r="AG236" s="32">
        <f t="shared" si="87"/>
        <v>11.516946363935505</v>
      </c>
      <c r="AH236" s="32">
        <f t="shared" si="88"/>
        <v>110.56268509378086</v>
      </c>
      <c r="AI236" s="32">
        <f t="shared" si="89"/>
        <v>28.956893715037843</v>
      </c>
      <c r="AJ236" s="32">
        <f t="shared" si="90"/>
        <v>20.072392234287594</v>
      </c>
      <c r="AK236" s="32">
        <f t="shared" si="91"/>
        <v>7.568279039157618</v>
      </c>
      <c r="AL236" s="32">
        <f t="shared" si="92"/>
        <v>20.730503455083909</v>
      </c>
      <c r="AM236" s="32">
        <f t="shared" si="93"/>
        <v>7.8973346495557744</v>
      </c>
      <c r="AN236" s="32">
        <f t="shared" si="94"/>
        <v>6.9101678183613036</v>
      </c>
      <c r="AO236" s="32">
        <f t="shared" si="95"/>
        <v>63.836788417242509</v>
      </c>
      <c r="AP236" s="32">
        <f t="shared" si="96"/>
        <v>2.303389272787101</v>
      </c>
      <c r="AQ236" s="32">
        <f t="shared" si="97"/>
        <v>49.687397170121749</v>
      </c>
      <c r="AR236" s="32">
        <f t="shared" si="98"/>
        <v>65.81112207963146</v>
      </c>
      <c r="AS236" s="32">
        <f t="shared" si="99"/>
        <v>10.529779532741033</v>
      </c>
      <c r="AT236" s="32">
        <f t="shared" si="100"/>
        <v>4.9358341559723593</v>
      </c>
      <c r="AU236" s="32">
        <f t="shared" si="101"/>
        <v>122.07963145771636</v>
      </c>
      <c r="AV236" s="32">
        <f t="shared" si="102"/>
        <v>4.9358341559723593</v>
      </c>
      <c r="AW236" s="32">
        <f t="shared" si="103"/>
        <v>187.56169792694965</v>
      </c>
      <c r="AX236" s="32">
        <f t="shared" si="104"/>
        <v>6.9101678183613036</v>
      </c>
      <c r="AY236" s="32">
        <f t="shared" si="105"/>
        <v>1.3162224415926291</v>
      </c>
      <c r="BA236" s="33" t="s">
        <v>375</v>
      </c>
      <c r="BB236" s="32">
        <f t="shared" si="106"/>
        <v>38.596491228070178</v>
      </c>
      <c r="BC236" s="32">
        <f t="shared" si="107"/>
        <v>10.3463787674314</v>
      </c>
      <c r="BD236" s="32">
        <f t="shared" si="108"/>
        <v>89.968511021142604</v>
      </c>
      <c r="BE236" s="32">
        <f t="shared" si="109"/>
        <v>14.394961763382817</v>
      </c>
      <c r="BF236" s="32">
        <f t="shared" si="110"/>
        <v>159.50128976784177</v>
      </c>
      <c r="BG236" s="32">
        <f t="shared" si="111"/>
        <v>6.7476383265856956</v>
      </c>
    </row>
    <row r="237" spans="1:59" x14ac:dyDescent="0.2">
      <c r="A237" s="33" t="s">
        <v>376</v>
      </c>
      <c r="B237" s="31">
        <v>5018</v>
      </c>
      <c r="C237" s="31">
        <v>3880</v>
      </c>
      <c r="D237" s="31">
        <v>3817</v>
      </c>
      <c r="E237" s="31">
        <v>3744</v>
      </c>
      <c r="F237" s="31">
        <v>179</v>
      </c>
      <c r="G237" s="31">
        <v>30</v>
      </c>
      <c r="H237" s="31">
        <v>8</v>
      </c>
      <c r="I237" s="31">
        <v>46</v>
      </c>
      <c r="J237" s="31">
        <v>526</v>
      </c>
      <c r="K237" s="31">
        <v>154</v>
      </c>
      <c r="L237" s="31">
        <v>76</v>
      </c>
      <c r="M237" s="31">
        <v>30</v>
      </c>
      <c r="N237" s="31">
        <v>120</v>
      </c>
      <c r="O237" s="31">
        <v>78</v>
      </c>
      <c r="P237" s="31">
        <v>25</v>
      </c>
      <c r="Q237" s="31">
        <v>240</v>
      </c>
      <c r="R237" s="31">
        <v>14</v>
      </c>
      <c r="S237" s="31">
        <v>298</v>
      </c>
      <c r="T237" s="31">
        <v>318</v>
      </c>
      <c r="U237" s="31">
        <v>105</v>
      </c>
      <c r="V237" s="31">
        <v>56</v>
      </c>
      <c r="W237" s="31">
        <v>240</v>
      </c>
      <c r="X237" s="31">
        <v>22</v>
      </c>
      <c r="Y237" s="31">
        <v>954</v>
      </c>
      <c r="Z237" s="31">
        <v>29</v>
      </c>
      <c r="AA237" s="31">
        <v>1</v>
      </c>
      <c r="AC237" s="33" t="s">
        <v>376</v>
      </c>
      <c r="AD237" s="32">
        <f t="shared" si="84"/>
        <v>35.671582303706657</v>
      </c>
      <c r="AE237" s="32">
        <f t="shared" si="85"/>
        <v>5.978477481068154</v>
      </c>
      <c r="AF237" s="32">
        <f t="shared" si="86"/>
        <v>1.5942606616181747</v>
      </c>
      <c r="AG237" s="32">
        <f t="shared" si="87"/>
        <v>9.1669988043045034</v>
      </c>
      <c r="AH237" s="32">
        <f t="shared" si="88"/>
        <v>104.82263850139498</v>
      </c>
      <c r="AI237" s="32">
        <f t="shared" si="89"/>
        <v>30.68951773614986</v>
      </c>
      <c r="AJ237" s="32">
        <f t="shared" si="90"/>
        <v>15.145476285372659</v>
      </c>
      <c r="AK237" s="32">
        <f t="shared" si="91"/>
        <v>5.978477481068154</v>
      </c>
      <c r="AL237" s="32">
        <f t="shared" si="92"/>
        <v>23.913909924272616</v>
      </c>
      <c r="AM237" s="32">
        <f t="shared" si="93"/>
        <v>15.544041450777202</v>
      </c>
      <c r="AN237" s="32">
        <f t="shared" si="94"/>
        <v>4.9820645675567956</v>
      </c>
      <c r="AO237" s="32">
        <f t="shared" si="95"/>
        <v>47.827819848545232</v>
      </c>
      <c r="AP237" s="32">
        <f t="shared" si="96"/>
        <v>2.7899561578318055</v>
      </c>
      <c r="AQ237" s="32">
        <f t="shared" si="97"/>
        <v>59.386209645276999</v>
      </c>
      <c r="AR237" s="32">
        <f t="shared" si="98"/>
        <v>63.371861299322447</v>
      </c>
      <c r="AS237" s="32">
        <f t="shared" si="99"/>
        <v>20.924671183738539</v>
      </c>
      <c r="AT237" s="32">
        <f t="shared" si="100"/>
        <v>11.159824631327222</v>
      </c>
      <c r="AU237" s="32">
        <f t="shared" si="101"/>
        <v>47.827819848545232</v>
      </c>
      <c r="AV237" s="32">
        <f t="shared" si="102"/>
        <v>4.3842168194499802</v>
      </c>
      <c r="AW237" s="32">
        <f t="shared" si="103"/>
        <v>190.11558389796733</v>
      </c>
      <c r="AX237" s="32">
        <f t="shared" si="104"/>
        <v>5.7791948983658834</v>
      </c>
      <c r="AY237" s="32">
        <f t="shared" si="105"/>
        <v>0.19928258270227184</v>
      </c>
      <c r="BA237" s="33" t="s">
        <v>376</v>
      </c>
      <c r="BB237" s="32">
        <f t="shared" si="106"/>
        <v>40.345821325648416</v>
      </c>
      <c r="BC237" s="32">
        <f t="shared" si="107"/>
        <v>8.0128205128205128</v>
      </c>
      <c r="BD237" s="32">
        <f t="shared" si="108"/>
        <v>84.935897435897445</v>
      </c>
      <c r="BE237" s="32">
        <f t="shared" si="109"/>
        <v>28.044871794871796</v>
      </c>
      <c r="BF237" s="32">
        <f t="shared" si="110"/>
        <v>61.855670103092784</v>
      </c>
      <c r="BG237" s="32">
        <f t="shared" si="111"/>
        <v>5.8760683760683756</v>
      </c>
    </row>
    <row r="238" spans="1:59" x14ac:dyDescent="0.2">
      <c r="A238" s="33" t="s">
        <v>377</v>
      </c>
      <c r="B238" s="31">
        <v>7819</v>
      </c>
      <c r="C238" s="31">
        <v>6132</v>
      </c>
      <c r="D238" s="31">
        <v>6028</v>
      </c>
      <c r="E238" s="31">
        <v>5910</v>
      </c>
      <c r="F238" s="31">
        <v>350</v>
      </c>
      <c r="G238" s="31">
        <v>59</v>
      </c>
      <c r="H238" s="31">
        <v>34</v>
      </c>
      <c r="I238" s="31">
        <v>146</v>
      </c>
      <c r="J238" s="31">
        <v>963</v>
      </c>
      <c r="K238" s="31">
        <v>286</v>
      </c>
      <c r="L238" s="31">
        <v>85</v>
      </c>
      <c r="M238" s="31">
        <v>50</v>
      </c>
      <c r="N238" s="31">
        <v>252</v>
      </c>
      <c r="O238" s="31">
        <v>94</v>
      </c>
      <c r="P238" s="31">
        <v>49</v>
      </c>
      <c r="Q238" s="31">
        <v>419</v>
      </c>
      <c r="R238" s="31">
        <v>56</v>
      </c>
      <c r="S238" s="31">
        <v>571</v>
      </c>
      <c r="T238" s="31">
        <v>213</v>
      </c>
      <c r="U238" s="31">
        <v>239</v>
      </c>
      <c r="V238" s="31">
        <v>132</v>
      </c>
      <c r="W238" s="31">
        <v>704</v>
      </c>
      <c r="X238" s="31">
        <v>24</v>
      </c>
      <c r="Y238" s="31">
        <v>1650</v>
      </c>
      <c r="Z238" s="31">
        <v>20</v>
      </c>
      <c r="AA238" s="31">
        <v>4</v>
      </c>
      <c r="AC238" s="33" t="s">
        <v>377</v>
      </c>
      <c r="AD238" s="32">
        <f t="shared" si="84"/>
        <v>44.762757385854968</v>
      </c>
      <c r="AE238" s="32">
        <f t="shared" si="85"/>
        <v>7.5457219593298381</v>
      </c>
      <c r="AF238" s="32">
        <f t="shared" si="86"/>
        <v>4.3483821460544823</v>
      </c>
      <c r="AG238" s="32">
        <f t="shared" si="87"/>
        <v>18.672464509528073</v>
      </c>
      <c r="AH238" s="32">
        <f t="shared" si="88"/>
        <v>123.16152960736667</v>
      </c>
      <c r="AI238" s="32">
        <f t="shared" si="89"/>
        <v>36.577567463870061</v>
      </c>
      <c r="AJ238" s="32">
        <f t="shared" si="90"/>
        <v>10.870955365136206</v>
      </c>
      <c r="AK238" s="32">
        <f t="shared" si="91"/>
        <v>6.39467962655071</v>
      </c>
      <c r="AL238" s="32">
        <f t="shared" si="92"/>
        <v>32.229185317815578</v>
      </c>
      <c r="AM238" s="32">
        <f t="shared" si="93"/>
        <v>12.021997697915335</v>
      </c>
      <c r="AN238" s="32">
        <f t="shared" si="94"/>
        <v>6.2667860340196961</v>
      </c>
      <c r="AO238" s="32">
        <f t="shared" si="95"/>
        <v>53.587415270494944</v>
      </c>
      <c r="AP238" s="32">
        <f t="shared" si="96"/>
        <v>7.1620411817367948</v>
      </c>
      <c r="AQ238" s="32">
        <f t="shared" si="97"/>
        <v>73.027241335209098</v>
      </c>
      <c r="AR238" s="32">
        <f t="shared" si="98"/>
        <v>27.241335209106023</v>
      </c>
      <c r="AS238" s="32">
        <f t="shared" si="99"/>
        <v>30.566568614912395</v>
      </c>
      <c r="AT238" s="32">
        <f t="shared" si="100"/>
        <v>16.881954214093874</v>
      </c>
      <c r="AU238" s="32">
        <f t="shared" si="101"/>
        <v>90.037089141833988</v>
      </c>
      <c r="AV238" s="32">
        <f t="shared" si="102"/>
        <v>3.0694462207443407</v>
      </c>
      <c r="AW238" s="32">
        <f t="shared" si="103"/>
        <v>211.02442767617345</v>
      </c>
      <c r="AX238" s="32">
        <f t="shared" si="104"/>
        <v>2.557871850620284</v>
      </c>
      <c r="AY238" s="32">
        <f t="shared" si="105"/>
        <v>0.51157437012405682</v>
      </c>
      <c r="BA238" s="33" t="s">
        <v>377</v>
      </c>
      <c r="BB238" s="32">
        <f t="shared" si="106"/>
        <v>47.445255474452551</v>
      </c>
      <c r="BC238" s="32">
        <f t="shared" si="107"/>
        <v>8.4602368866328259</v>
      </c>
      <c r="BD238" s="32">
        <f t="shared" si="108"/>
        <v>36.040609137055839</v>
      </c>
      <c r="BE238" s="32">
        <f t="shared" si="109"/>
        <v>40.439932318104908</v>
      </c>
      <c r="BF238" s="32">
        <f t="shared" si="110"/>
        <v>114.80756686236137</v>
      </c>
      <c r="BG238" s="32">
        <f t="shared" si="111"/>
        <v>4.060913705583757</v>
      </c>
    </row>
    <row r="239" spans="1:59" x14ac:dyDescent="0.2">
      <c r="A239" s="33" t="s">
        <v>378</v>
      </c>
      <c r="B239" s="31">
        <v>11032</v>
      </c>
      <c r="C239" s="31">
        <v>8824</v>
      </c>
      <c r="D239" s="31">
        <v>8673</v>
      </c>
      <c r="E239" s="31">
        <v>8533</v>
      </c>
      <c r="F239" s="31">
        <v>427</v>
      </c>
      <c r="G239" s="31">
        <v>65</v>
      </c>
      <c r="H239" s="31">
        <v>27</v>
      </c>
      <c r="I239" s="31">
        <v>187</v>
      </c>
      <c r="J239" s="31">
        <v>1204</v>
      </c>
      <c r="K239" s="31">
        <v>358</v>
      </c>
      <c r="L239" s="31">
        <v>65</v>
      </c>
      <c r="M239" s="31">
        <v>76</v>
      </c>
      <c r="N239" s="31">
        <v>284</v>
      </c>
      <c r="O239" s="31">
        <v>188</v>
      </c>
      <c r="P239" s="31">
        <v>89</v>
      </c>
      <c r="Q239" s="31">
        <v>597</v>
      </c>
      <c r="R239" s="31">
        <v>63</v>
      </c>
      <c r="S239" s="31">
        <v>709</v>
      </c>
      <c r="T239" s="31">
        <v>266</v>
      </c>
      <c r="U239" s="31">
        <v>460</v>
      </c>
      <c r="V239" s="31">
        <v>154</v>
      </c>
      <c r="W239" s="31">
        <v>678</v>
      </c>
      <c r="X239" s="31">
        <v>28</v>
      </c>
      <c r="Y239" s="31">
        <v>2245</v>
      </c>
      <c r="Z239" s="31">
        <v>54</v>
      </c>
      <c r="AA239" s="31">
        <v>11</v>
      </c>
      <c r="AC239" s="33" t="s">
        <v>378</v>
      </c>
      <c r="AD239" s="32">
        <f t="shared" si="84"/>
        <v>38.705583756345177</v>
      </c>
      <c r="AE239" s="32">
        <f t="shared" si="85"/>
        <v>5.8919506889050037</v>
      </c>
      <c r="AF239" s="32">
        <f t="shared" si="86"/>
        <v>2.4474256707759245</v>
      </c>
      <c r="AG239" s="32">
        <f t="shared" si="87"/>
        <v>16.950688905003627</v>
      </c>
      <c r="AH239" s="32">
        <f t="shared" si="88"/>
        <v>109.13705583756345</v>
      </c>
      <c r="AI239" s="32">
        <f t="shared" si="89"/>
        <v>32.451051486584483</v>
      </c>
      <c r="AJ239" s="32">
        <f t="shared" si="90"/>
        <v>5.8919506889050037</v>
      </c>
      <c r="AK239" s="32">
        <f t="shared" si="91"/>
        <v>6.8890500362581575</v>
      </c>
      <c r="AL239" s="32">
        <f t="shared" si="92"/>
        <v>25.743292240754172</v>
      </c>
      <c r="AM239" s="32">
        <f t="shared" si="93"/>
        <v>17.041334300217549</v>
      </c>
      <c r="AN239" s="32">
        <f t="shared" si="94"/>
        <v>8.0674401740391577</v>
      </c>
      <c r="AO239" s="32">
        <f t="shared" si="95"/>
        <v>54.115300942712111</v>
      </c>
      <c r="AP239" s="32">
        <f t="shared" si="96"/>
        <v>5.7106598984771573</v>
      </c>
      <c r="AQ239" s="32">
        <f t="shared" si="97"/>
        <v>64.267585206671498</v>
      </c>
      <c r="AR239" s="32">
        <f t="shared" si="98"/>
        <v>24.111675126903553</v>
      </c>
      <c r="AS239" s="32">
        <f t="shared" si="99"/>
        <v>41.69688179840464</v>
      </c>
      <c r="AT239" s="32">
        <f t="shared" si="100"/>
        <v>13.959390862944163</v>
      </c>
      <c r="AU239" s="32">
        <f t="shared" si="101"/>
        <v>61.457577955039888</v>
      </c>
      <c r="AV239" s="32">
        <f t="shared" si="102"/>
        <v>2.5380710659898473</v>
      </c>
      <c r="AW239" s="32">
        <f t="shared" si="103"/>
        <v>203.49891225525744</v>
      </c>
      <c r="AX239" s="32">
        <f t="shared" si="104"/>
        <v>4.8948513415518491</v>
      </c>
      <c r="AY239" s="32">
        <f t="shared" si="105"/>
        <v>0.99709934735315442</v>
      </c>
      <c r="BA239" s="33" t="s">
        <v>378</v>
      </c>
      <c r="BB239" s="32">
        <f t="shared" si="106"/>
        <v>41.277527960336677</v>
      </c>
      <c r="BC239" s="32">
        <f t="shared" si="107"/>
        <v>8.906597913981015</v>
      </c>
      <c r="BD239" s="32">
        <f t="shared" si="108"/>
        <v>31.173092698933552</v>
      </c>
      <c r="BE239" s="32">
        <f t="shared" si="109"/>
        <v>53.908355795148253</v>
      </c>
      <c r="BF239" s="32">
        <f t="shared" si="110"/>
        <v>76.835902085222116</v>
      </c>
      <c r="BG239" s="32">
        <f t="shared" si="111"/>
        <v>3.2813781788351108</v>
      </c>
    </row>
    <row r="240" spans="1:59" x14ac:dyDescent="0.2">
      <c r="A240" s="33" t="s">
        <v>379</v>
      </c>
      <c r="B240" s="31">
        <v>7016</v>
      </c>
      <c r="C240" s="31">
        <v>5459</v>
      </c>
      <c r="D240" s="31">
        <v>5373</v>
      </c>
      <c r="E240" s="31">
        <v>5277</v>
      </c>
      <c r="F240" s="31">
        <v>253</v>
      </c>
      <c r="G240" s="31">
        <v>35</v>
      </c>
      <c r="H240" s="31">
        <v>21</v>
      </c>
      <c r="I240" s="31">
        <v>91</v>
      </c>
      <c r="J240" s="31">
        <v>860</v>
      </c>
      <c r="K240" s="31">
        <v>215</v>
      </c>
      <c r="L240" s="31">
        <v>133</v>
      </c>
      <c r="M240" s="31">
        <v>57</v>
      </c>
      <c r="N240" s="31">
        <v>185</v>
      </c>
      <c r="O240" s="31">
        <v>77</v>
      </c>
      <c r="P240" s="31">
        <v>42</v>
      </c>
      <c r="Q240" s="31">
        <v>409</v>
      </c>
      <c r="R240" s="31">
        <v>43</v>
      </c>
      <c r="S240" s="31">
        <v>421</v>
      </c>
      <c r="T240" s="31">
        <v>400</v>
      </c>
      <c r="U240" s="31">
        <v>222</v>
      </c>
      <c r="V240" s="31">
        <v>76</v>
      </c>
      <c r="W240" s="31">
        <v>720</v>
      </c>
      <c r="X240" s="31">
        <v>29</v>
      </c>
      <c r="Y240" s="31">
        <v>1479</v>
      </c>
      <c r="Z240" s="31">
        <v>41</v>
      </c>
      <c r="AA240" s="31">
        <v>2</v>
      </c>
      <c r="AC240" s="33" t="s">
        <v>379</v>
      </c>
      <c r="AD240" s="32">
        <f t="shared" si="84"/>
        <v>36.06043329532497</v>
      </c>
      <c r="AE240" s="32">
        <f t="shared" si="85"/>
        <v>4.9885974914481181</v>
      </c>
      <c r="AF240" s="32">
        <f t="shared" si="86"/>
        <v>2.9931584948688714</v>
      </c>
      <c r="AG240" s="32">
        <f t="shared" si="87"/>
        <v>12.970353477765109</v>
      </c>
      <c r="AH240" s="32">
        <f t="shared" si="88"/>
        <v>122.5769669327252</v>
      </c>
      <c r="AI240" s="32">
        <f t="shared" si="89"/>
        <v>30.6442417331813</v>
      </c>
      <c r="AJ240" s="32">
        <f t="shared" si="90"/>
        <v>18.95667046750285</v>
      </c>
      <c r="AK240" s="32">
        <f t="shared" si="91"/>
        <v>8.1242873432155065</v>
      </c>
      <c r="AL240" s="32">
        <f t="shared" si="92"/>
        <v>26.368301026225769</v>
      </c>
      <c r="AM240" s="32">
        <f t="shared" si="93"/>
        <v>10.974914481185861</v>
      </c>
      <c r="AN240" s="32">
        <f t="shared" si="94"/>
        <v>5.9863169897377428</v>
      </c>
      <c r="AO240" s="32">
        <f t="shared" si="95"/>
        <v>58.295324971493727</v>
      </c>
      <c r="AP240" s="32">
        <f t="shared" si="96"/>
        <v>6.1288483466362598</v>
      </c>
      <c r="AQ240" s="32">
        <f t="shared" si="97"/>
        <v>60.005701254275941</v>
      </c>
      <c r="AR240" s="32">
        <f t="shared" si="98"/>
        <v>57.012542759407069</v>
      </c>
      <c r="AS240" s="32">
        <f t="shared" si="99"/>
        <v>31.641961231470923</v>
      </c>
      <c r="AT240" s="32">
        <f t="shared" si="100"/>
        <v>10.832383124287343</v>
      </c>
      <c r="AU240" s="32">
        <f t="shared" si="101"/>
        <v>102.62257696693273</v>
      </c>
      <c r="AV240" s="32">
        <f t="shared" si="102"/>
        <v>4.1334093500570122</v>
      </c>
      <c r="AW240" s="32">
        <f t="shared" si="103"/>
        <v>210.80387685290762</v>
      </c>
      <c r="AX240" s="32">
        <f t="shared" si="104"/>
        <v>5.8437856328392241</v>
      </c>
      <c r="AY240" s="32">
        <f t="shared" si="105"/>
        <v>0.28506271379703535</v>
      </c>
      <c r="BA240" s="33" t="s">
        <v>379</v>
      </c>
      <c r="BB240" s="32">
        <f t="shared" si="106"/>
        <v>40.014889261120416</v>
      </c>
      <c r="BC240" s="32">
        <f t="shared" si="107"/>
        <v>10.801591813530415</v>
      </c>
      <c r="BD240" s="32">
        <f t="shared" si="108"/>
        <v>75.800644305476609</v>
      </c>
      <c r="BE240" s="32">
        <f t="shared" si="109"/>
        <v>42.069357589539507</v>
      </c>
      <c r="BF240" s="32">
        <f t="shared" si="110"/>
        <v>131.89228796482871</v>
      </c>
      <c r="BG240" s="32">
        <f t="shared" si="111"/>
        <v>5.4955467121470534</v>
      </c>
    </row>
    <row r="241" spans="1:59" x14ac:dyDescent="0.2">
      <c r="A241" s="33" t="s">
        <v>380</v>
      </c>
      <c r="B241" s="31">
        <v>2593</v>
      </c>
      <c r="C241" s="31">
        <v>2027</v>
      </c>
      <c r="D241" s="31">
        <v>2002</v>
      </c>
      <c r="E241" s="31">
        <v>1968</v>
      </c>
      <c r="F241" s="31">
        <v>131</v>
      </c>
      <c r="G241" s="31">
        <v>28</v>
      </c>
      <c r="H241" s="31">
        <v>13</v>
      </c>
      <c r="I241" s="31">
        <v>46</v>
      </c>
      <c r="J241" s="31">
        <v>327</v>
      </c>
      <c r="K241" s="31">
        <v>111</v>
      </c>
      <c r="L241" s="31">
        <v>49</v>
      </c>
      <c r="M241" s="31">
        <v>12</v>
      </c>
      <c r="N241" s="31">
        <v>59</v>
      </c>
      <c r="O241" s="31">
        <v>23</v>
      </c>
      <c r="P241" s="31">
        <v>24</v>
      </c>
      <c r="Q241" s="31">
        <v>171</v>
      </c>
      <c r="R241" s="31">
        <v>15</v>
      </c>
      <c r="S241" s="31">
        <v>219</v>
      </c>
      <c r="T241" s="31">
        <v>237</v>
      </c>
      <c r="U241" s="31">
        <v>70</v>
      </c>
      <c r="V241" s="31">
        <v>34</v>
      </c>
      <c r="W241" s="31">
        <v>403</v>
      </c>
      <c r="X241" s="31">
        <v>16</v>
      </c>
      <c r="Y241" s="31">
        <v>626</v>
      </c>
      <c r="Z241" s="31">
        <v>29</v>
      </c>
      <c r="AA241" s="31">
        <v>2</v>
      </c>
      <c r="AC241" s="33" t="s">
        <v>380</v>
      </c>
      <c r="AD241" s="32">
        <f t="shared" si="84"/>
        <v>50.520632472040113</v>
      </c>
      <c r="AE241" s="32">
        <f t="shared" si="85"/>
        <v>10.798303123794833</v>
      </c>
      <c r="AF241" s="32">
        <f t="shared" si="86"/>
        <v>5.0134978789047437</v>
      </c>
      <c r="AG241" s="32">
        <f t="shared" si="87"/>
        <v>17.740069417662941</v>
      </c>
      <c r="AH241" s="32">
        <f t="shared" si="88"/>
        <v>126.10875433860394</v>
      </c>
      <c r="AI241" s="32">
        <f t="shared" si="89"/>
        <v>42.807558812186656</v>
      </c>
      <c r="AJ241" s="32">
        <f t="shared" si="90"/>
        <v>18.897030466640956</v>
      </c>
      <c r="AK241" s="32">
        <f t="shared" si="91"/>
        <v>4.6278441959120711</v>
      </c>
      <c r="AL241" s="32">
        <f t="shared" si="92"/>
        <v>22.753567296567681</v>
      </c>
      <c r="AM241" s="32">
        <f t="shared" si="93"/>
        <v>8.8700347088314704</v>
      </c>
      <c r="AN241" s="32">
        <f t="shared" si="94"/>
        <v>9.2556883918241422</v>
      </c>
      <c r="AO241" s="32">
        <f t="shared" si="95"/>
        <v>65.946779791747019</v>
      </c>
      <c r="AP241" s="32">
        <f t="shared" si="96"/>
        <v>5.7848052448900891</v>
      </c>
      <c r="AQ241" s="32">
        <f t="shared" si="97"/>
        <v>84.458156575395293</v>
      </c>
      <c r="AR241" s="32">
        <f t="shared" si="98"/>
        <v>91.399922869263406</v>
      </c>
      <c r="AS241" s="32">
        <f t="shared" si="99"/>
        <v>26.995757809487081</v>
      </c>
      <c r="AT241" s="32">
        <f t="shared" si="100"/>
        <v>13.112225221750867</v>
      </c>
      <c r="AU241" s="32">
        <f t="shared" si="101"/>
        <v>155.41843424604704</v>
      </c>
      <c r="AV241" s="32">
        <f t="shared" si="102"/>
        <v>6.1704589278827608</v>
      </c>
      <c r="AW241" s="32">
        <f t="shared" si="103"/>
        <v>241.41920555341304</v>
      </c>
      <c r="AX241" s="32">
        <f t="shared" si="104"/>
        <v>11.183956806787505</v>
      </c>
      <c r="AY241" s="32">
        <f t="shared" si="105"/>
        <v>0.77130736598534511</v>
      </c>
      <c r="BA241" s="33" t="s">
        <v>380</v>
      </c>
      <c r="BB241" s="32">
        <f t="shared" si="106"/>
        <v>55.444555444555448</v>
      </c>
      <c r="BC241" s="32">
        <f t="shared" si="107"/>
        <v>6.0975609756097562</v>
      </c>
      <c r="BD241" s="32">
        <f t="shared" si="108"/>
        <v>120.42682926829268</v>
      </c>
      <c r="BE241" s="32">
        <f t="shared" si="109"/>
        <v>35.569105691056912</v>
      </c>
      <c r="BF241" s="32">
        <f t="shared" si="110"/>
        <v>198.81598421312285</v>
      </c>
      <c r="BG241" s="32">
        <f t="shared" si="111"/>
        <v>8.1300813008130088</v>
      </c>
    </row>
    <row r="242" spans="1:59" x14ac:dyDescent="0.2">
      <c r="A242" s="33" t="s">
        <v>381</v>
      </c>
      <c r="B242" s="31">
        <v>8021</v>
      </c>
      <c r="C242" s="31">
        <v>6194</v>
      </c>
      <c r="D242" s="31">
        <v>6086</v>
      </c>
      <c r="E242" s="31">
        <v>5970</v>
      </c>
      <c r="F242" s="31">
        <v>262</v>
      </c>
      <c r="G242" s="31">
        <v>37</v>
      </c>
      <c r="H242" s="31">
        <v>10</v>
      </c>
      <c r="I242" s="31">
        <v>127</v>
      </c>
      <c r="J242" s="31">
        <v>1005</v>
      </c>
      <c r="K242" s="31">
        <v>249</v>
      </c>
      <c r="L242" s="31">
        <v>88</v>
      </c>
      <c r="M242" s="31">
        <v>42</v>
      </c>
      <c r="N242" s="31">
        <v>240</v>
      </c>
      <c r="O242" s="31">
        <v>71</v>
      </c>
      <c r="P242" s="31">
        <v>37</v>
      </c>
      <c r="Q242" s="31">
        <v>435</v>
      </c>
      <c r="R242" s="31">
        <v>42</v>
      </c>
      <c r="S242" s="31">
        <v>453</v>
      </c>
      <c r="T242" s="31">
        <v>417</v>
      </c>
      <c r="U242" s="31">
        <v>233</v>
      </c>
      <c r="V242" s="31">
        <v>74</v>
      </c>
      <c r="W242" s="31">
        <v>657</v>
      </c>
      <c r="X242" s="31">
        <v>25</v>
      </c>
      <c r="Y242" s="31">
        <v>1657</v>
      </c>
      <c r="Z242" s="31">
        <v>64</v>
      </c>
      <c r="AA242" s="31">
        <v>4</v>
      </c>
      <c r="AC242" s="33" t="s">
        <v>381</v>
      </c>
      <c r="AD242" s="32">
        <f t="shared" si="84"/>
        <v>32.664256327141253</v>
      </c>
      <c r="AE242" s="32">
        <f t="shared" si="85"/>
        <v>4.6128911607031542</v>
      </c>
      <c r="AF242" s="32">
        <f t="shared" si="86"/>
        <v>1.2467273407305821</v>
      </c>
      <c r="AG242" s="32">
        <f t="shared" si="87"/>
        <v>15.833437227278393</v>
      </c>
      <c r="AH242" s="32">
        <f t="shared" si="88"/>
        <v>125.29609774342352</v>
      </c>
      <c r="AI242" s="32">
        <f t="shared" si="89"/>
        <v>31.043510784191497</v>
      </c>
      <c r="AJ242" s="32">
        <f t="shared" si="90"/>
        <v>10.971200598429125</v>
      </c>
      <c r="AK242" s="32">
        <f t="shared" si="91"/>
        <v>5.2362548310684449</v>
      </c>
      <c r="AL242" s="32">
        <f t="shared" si="92"/>
        <v>29.921456177533972</v>
      </c>
      <c r="AM242" s="32">
        <f t="shared" si="93"/>
        <v>8.8517641191871341</v>
      </c>
      <c r="AN242" s="32">
        <f t="shared" si="94"/>
        <v>4.6128911607031542</v>
      </c>
      <c r="AO242" s="32">
        <f t="shared" si="95"/>
        <v>54.232639321780326</v>
      </c>
      <c r="AP242" s="32">
        <f t="shared" si="96"/>
        <v>5.2362548310684449</v>
      </c>
      <c r="AQ242" s="32">
        <f t="shared" si="97"/>
        <v>56.476748535095375</v>
      </c>
      <c r="AR242" s="32">
        <f t="shared" si="98"/>
        <v>51.988530108465277</v>
      </c>
      <c r="AS242" s="32">
        <f t="shared" si="99"/>
        <v>29.048747039022565</v>
      </c>
      <c r="AT242" s="32">
        <f t="shared" si="100"/>
        <v>9.2257823214063084</v>
      </c>
      <c r="AU242" s="32">
        <f t="shared" si="101"/>
        <v>81.909986285999253</v>
      </c>
      <c r="AV242" s="32">
        <f t="shared" si="102"/>
        <v>3.1168183518264554</v>
      </c>
      <c r="AW242" s="32">
        <f t="shared" si="103"/>
        <v>206.58272035905748</v>
      </c>
      <c r="AX242" s="32">
        <f t="shared" si="104"/>
        <v>7.979054980675726</v>
      </c>
      <c r="AY242" s="32">
        <f t="shared" si="105"/>
        <v>0.49869093629223288</v>
      </c>
      <c r="BA242" s="33" t="s">
        <v>381</v>
      </c>
      <c r="BB242" s="32">
        <f t="shared" si="106"/>
        <v>40.913572132763719</v>
      </c>
      <c r="BC242" s="32">
        <f t="shared" si="107"/>
        <v>7.0351758793969852</v>
      </c>
      <c r="BD242" s="32">
        <f t="shared" si="108"/>
        <v>69.849246231155774</v>
      </c>
      <c r="BE242" s="32">
        <f t="shared" si="109"/>
        <v>39.028475711892796</v>
      </c>
      <c r="BF242" s="32">
        <f t="shared" si="110"/>
        <v>106.07039070067808</v>
      </c>
      <c r="BG242" s="32">
        <f t="shared" si="111"/>
        <v>4.1876046901172526</v>
      </c>
    </row>
    <row r="243" spans="1:59" x14ac:dyDescent="0.2">
      <c r="A243" s="33" t="s">
        <v>382</v>
      </c>
      <c r="B243" s="31">
        <v>7646</v>
      </c>
      <c r="C243" s="31">
        <v>5895</v>
      </c>
      <c r="D243" s="31">
        <v>5795</v>
      </c>
      <c r="E243" s="31">
        <v>5705</v>
      </c>
      <c r="F243" s="31">
        <v>287</v>
      </c>
      <c r="G243" s="31">
        <v>39</v>
      </c>
      <c r="H243" s="31">
        <v>13</v>
      </c>
      <c r="I243" s="31">
        <v>114</v>
      </c>
      <c r="J243" s="31">
        <v>899</v>
      </c>
      <c r="K243" s="31">
        <v>264</v>
      </c>
      <c r="L243" s="31">
        <v>74</v>
      </c>
      <c r="M243" s="31">
        <v>39</v>
      </c>
      <c r="N243" s="31">
        <v>267</v>
      </c>
      <c r="O243" s="31">
        <v>85</v>
      </c>
      <c r="P243" s="31">
        <v>47</v>
      </c>
      <c r="Q243" s="31">
        <v>420</v>
      </c>
      <c r="R243" s="31">
        <v>34</v>
      </c>
      <c r="S243" s="31">
        <v>492</v>
      </c>
      <c r="T243" s="31">
        <v>583</v>
      </c>
      <c r="U243" s="31">
        <v>124</v>
      </c>
      <c r="V243" s="31">
        <v>101</v>
      </c>
      <c r="W243" s="31">
        <v>628</v>
      </c>
      <c r="X243" s="31">
        <v>27</v>
      </c>
      <c r="Y243" s="31">
        <v>1548</v>
      </c>
      <c r="Z243" s="31">
        <v>47</v>
      </c>
      <c r="AA243" s="31">
        <v>7</v>
      </c>
      <c r="AC243" s="33" t="s">
        <v>382</v>
      </c>
      <c r="AD243" s="32">
        <f t="shared" si="84"/>
        <v>37.535966518441015</v>
      </c>
      <c r="AE243" s="32">
        <f t="shared" si="85"/>
        <v>5.1007062516348416</v>
      </c>
      <c r="AF243" s="32">
        <f t="shared" si="86"/>
        <v>1.7002354172116139</v>
      </c>
      <c r="AG243" s="32">
        <f t="shared" si="87"/>
        <v>14.909756735547999</v>
      </c>
      <c r="AH243" s="32">
        <f t="shared" si="88"/>
        <v>117.57781846717238</v>
      </c>
      <c r="AI243" s="32">
        <f t="shared" si="89"/>
        <v>34.527857703374309</v>
      </c>
      <c r="AJ243" s="32">
        <f t="shared" si="90"/>
        <v>9.6782631441276479</v>
      </c>
      <c r="AK243" s="32">
        <f t="shared" si="91"/>
        <v>5.1007062516348416</v>
      </c>
      <c r="AL243" s="32">
        <f t="shared" si="92"/>
        <v>34.920219722730842</v>
      </c>
      <c r="AM243" s="32">
        <f t="shared" si="93"/>
        <v>11.116923881768244</v>
      </c>
      <c r="AN243" s="32">
        <f t="shared" si="94"/>
        <v>6.1470049699189122</v>
      </c>
      <c r="AO243" s="32">
        <f t="shared" si="95"/>
        <v>54.930682709913675</v>
      </c>
      <c r="AP243" s="32">
        <f t="shared" si="96"/>
        <v>4.4467695527072983</v>
      </c>
      <c r="AQ243" s="32">
        <f t="shared" si="97"/>
        <v>64.347371174470311</v>
      </c>
      <c r="AR243" s="32">
        <f t="shared" si="98"/>
        <v>76.249019094951606</v>
      </c>
      <c r="AS243" s="32">
        <f t="shared" si="99"/>
        <v>16.217630133403087</v>
      </c>
      <c r="AT243" s="32">
        <f t="shared" si="100"/>
        <v>13.209521318336385</v>
      </c>
      <c r="AU243" s="32">
        <f t="shared" si="101"/>
        <v>82.134449385299504</v>
      </c>
      <c r="AV243" s="32">
        <f t="shared" si="102"/>
        <v>3.5312581742087366</v>
      </c>
      <c r="AW243" s="32">
        <f t="shared" si="103"/>
        <v>202.45880198796758</v>
      </c>
      <c r="AX243" s="32">
        <f t="shared" si="104"/>
        <v>6.1470049699189122</v>
      </c>
      <c r="AY243" s="32">
        <f t="shared" si="105"/>
        <v>0.91551137849856135</v>
      </c>
      <c r="BA243" s="33" t="s">
        <v>382</v>
      </c>
      <c r="BB243" s="32">
        <f t="shared" si="106"/>
        <v>45.556514236410699</v>
      </c>
      <c r="BC243" s="32">
        <f t="shared" si="107"/>
        <v>6.8361086765994736</v>
      </c>
      <c r="BD243" s="32">
        <f t="shared" si="108"/>
        <v>102.19106047326906</v>
      </c>
      <c r="BE243" s="32">
        <f t="shared" si="109"/>
        <v>21.735319894829097</v>
      </c>
      <c r="BF243" s="32">
        <f t="shared" si="110"/>
        <v>106.53095843935537</v>
      </c>
      <c r="BG243" s="32">
        <f t="shared" si="111"/>
        <v>4.732690622261174</v>
      </c>
    </row>
    <row r="244" spans="1:59" x14ac:dyDescent="0.2">
      <c r="A244" s="33" t="s">
        <v>383</v>
      </c>
      <c r="B244" s="31">
        <v>4569</v>
      </c>
      <c r="C244" s="31">
        <v>3463</v>
      </c>
      <c r="D244" s="31">
        <v>3399</v>
      </c>
      <c r="E244" s="31">
        <v>3338</v>
      </c>
      <c r="F244" s="31">
        <v>133</v>
      </c>
      <c r="G244" s="31">
        <v>20</v>
      </c>
      <c r="H244" s="31">
        <v>7</v>
      </c>
      <c r="I244" s="31">
        <v>54</v>
      </c>
      <c r="J244" s="31">
        <v>509</v>
      </c>
      <c r="K244" s="31">
        <v>139</v>
      </c>
      <c r="L244" s="31">
        <v>58</v>
      </c>
      <c r="M244" s="31">
        <v>38</v>
      </c>
      <c r="N244" s="31">
        <v>136</v>
      </c>
      <c r="O244" s="31">
        <v>58</v>
      </c>
      <c r="P244" s="31">
        <v>19</v>
      </c>
      <c r="Q244" s="31">
        <v>213</v>
      </c>
      <c r="R244" s="31">
        <v>18</v>
      </c>
      <c r="S244" s="31">
        <v>250</v>
      </c>
      <c r="T244" s="31">
        <v>257</v>
      </c>
      <c r="U244" s="31">
        <v>69</v>
      </c>
      <c r="V244" s="31">
        <v>39</v>
      </c>
      <c r="W244" s="31">
        <v>417</v>
      </c>
      <c r="X244" s="31">
        <v>41</v>
      </c>
      <c r="Y244" s="31">
        <v>840</v>
      </c>
      <c r="Z244" s="31">
        <v>10</v>
      </c>
      <c r="AA244" s="31">
        <v>6</v>
      </c>
      <c r="AC244" s="33" t="s">
        <v>383</v>
      </c>
      <c r="AD244" s="32">
        <f t="shared" si="84"/>
        <v>29.10921427008098</v>
      </c>
      <c r="AE244" s="32">
        <f t="shared" si="85"/>
        <v>4.3773254541475159</v>
      </c>
      <c r="AF244" s="32">
        <f t="shared" si="86"/>
        <v>1.5320639089516306</v>
      </c>
      <c r="AG244" s="32">
        <f t="shared" si="87"/>
        <v>11.818778726198293</v>
      </c>
      <c r="AH244" s="32">
        <f t="shared" si="88"/>
        <v>111.40293280805427</v>
      </c>
      <c r="AI244" s="32">
        <f t="shared" si="89"/>
        <v>30.422411906325237</v>
      </c>
      <c r="AJ244" s="32">
        <f t="shared" si="90"/>
        <v>12.694243817027795</v>
      </c>
      <c r="AK244" s="32">
        <f t="shared" si="91"/>
        <v>8.3169183628802816</v>
      </c>
      <c r="AL244" s="32">
        <f t="shared" si="92"/>
        <v>29.765813088203107</v>
      </c>
      <c r="AM244" s="32">
        <f t="shared" si="93"/>
        <v>12.694243817027795</v>
      </c>
      <c r="AN244" s="32">
        <f t="shared" si="94"/>
        <v>4.1584591814401408</v>
      </c>
      <c r="AO244" s="32">
        <f t="shared" si="95"/>
        <v>46.618516086671043</v>
      </c>
      <c r="AP244" s="32">
        <f t="shared" si="96"/>
        <v>3.9395929087327639</v>
      </c>
      <c r="AQ244" s="32">
        <f t="shared" si="97"/>
        <v>54.71656817684395</v>
      </c>
      <c r="AR244" s="32">
        <f t="shared" si="98"/>
        <v>56.248632085795577</v>
      </c>
      <c r="AS244" s="32">
        <f t="shared" si="99"/>
        <v>15.101772816808928</v>
      </c>
      <c r="AT244" s="32">
        <f t="shared" si="100"/>
        <v>8.5357846355876568</v>
      </c>
      <c r="AU244" s="32">
        <f t="shared" si="101"/>
        <v>91.267235718975698</v>
      </c>
      <c r="AV244" s="32">
        <f t="shared" si="102"/>
        <v>8.973517181002407</v>
      </c>
      <c r="AW244" s="32">
        <f t="shared" si="103"/>
        <v>183.84766907419566</v>
      </c>
      <c r="AX244" s="32">
        <f t="shared" si="104"/>
        <v>2.188662727073758</v>
      </c>
      <c r="AY244" s="32">
        <f t="shared" si="105"/>
        <v>1.3131976362442546</v>
      </c>
      <c r="BA244" s="33" t="s">
        <v>383</v>
      </c>
      <c r="BB244" s="32">
        <f t="shared" si="106"/>
        <v>40.894380700205943</v>
      </c>
      <c r="BC244" s="32">
        <f t="shared" si="107"/>
        <v>11.384062312762133</v>
      </c>
      <c r="BD244" s="32">
        <f t="shared" si="108"/>
        <v>76.992210904733383</v>
      </c>
      <c r="BE244" s="32">
        <f t="shared" si="109"/>
        <v>20.671060515278608</v>
      </c>
      <c r="BF244" s="32">
        <f t="shared" si="110"/>
        <v>120.41582442968524</v>
      </c>
      <c r="BG244" s="32">
        <f t="shared" si="111"/>
        <v>12.282804074295985</v>
      </c>
    </row>
    <row r="245" spans="1:59" x14ac:dyDescent="0.2">
      <c r="A245" s="33" t="s">
        <v>384</v>
      </c>
      <c r="B245" s="31">
        <v>2341</v>
      </c>
      <c r="C245" s="31">
        <v>1791</v>
      </c>
      <c r="D245" s="31">
        <v>1744</v>
      </c>
      <c r="E245" s="31">
        <v>1715</v>
      </c>
      <c r="F245" s="31">
        <v>117</v>
      </c>
      <c r="G245" s="31">
        <v>27</v>
      </c>
      <c r="H245" s="31">
        <v>9</v>
      </c>
      <c r="I245" s="31">
        <v>36</v>
      </c>
      <c r="J245" s="31">
        <v>271</v>
      </c>
      <c r="K245" s="31">
        <v>84</v>
      </c>
      <c r="L245" s="31">
        <v>14</v>
      </c>
      <c r="M245" s="31">
        <v>15</v>
      </c>
      <c r="N245" s="31">
        <v>57</v>
      </c>
      <c r="O245" s="31">
        <v>22</v>
      </c>
      <c r="P245" s="31">
        <v>13</v>
      </c>
      <c r="Q245" s="31">
        <v>105</v>
      </c>
      <c r="R245" s="31">
        <v>6</v>
      </c>
      <c r="S245" s="31">
        <v>174</v>
      </c>
      <c r="T245" s="31">
        <v>106</v>
      </c>
      <c r="U245" s="31">
        <v>77</v>
      </c>
      <c r="V245" s="31">
        <v>31</v>
      </c>
      <c r="W245" s="31">
        <v>227</v>
      </c>
      <c r="X245" s="31">
        <v>19</v>
      </c>
      <c r="Y245" s="31">
        <v>472</v>
      </c>
      <c r="Z245" s="31">
        <v>8</v>
      </c>
      <c r="AA245" s="31">
        <v>0</v>
      </c>
      <c r="AC245" s="33" t="s">
        <v>384</v>
      </c>
      <c r="AD245" s="32">
        <f t="shared" si="84"/>
        <v>49.978641606151214</v>
      </c>
      <c r="AE245" s="32">
        <f t="shared" si="85"/>
        <v>11.533532678342588</v>
      </c>
      <c r="AF245" s="32">
        <f t="shared" si="86"/>
        <v>3.8445108927808631</v>
      </c>
      <c r="AG245" s="32">
        <f t="shared" si="87"/>
        <v>15.378043571123452</v>
      </c>
      <c r="AH245" s="32">
        <f t="shared" si="88"/>
        <v>115.76249466040153</v>
      </c>
      <c r="AI245" s="32">
        <f t="shared" si="89"/>
        <v>35.882101665954721</v>
      </c>
      <c r="AJ245" s="32">
        <f t="shared" si="90"/>
        <v>5.9803502776591202</v>
      </c>
      <c r="AK245" s="32">
        <f t="shared" si="91"/>
        <v>6.4075181546347713</v>
      </c>
      <c r="AL245" s="32">
        <f t="shared" si="92"/>
        <v>24.348568987612133</v>
      </c>
      <c r="AM245" s="32">
        <f t="shared" si="93"/>
        <v>9.3976932934643305</v>
      </c>
      <c r="AN245" s="32">
        <f t="shared" si="94"/>
        <v>5.5531824006834682</v>
      </c>
      <c r="AO245" s="32">
        <f t="shared" si="95"/>
        <v>44.852627082443398</v>
      </c>
      <c r="AP245" s="32">
        <f t="shared" si="96"/>
        <v>2.5630072618539086</v>
      </c>
      <c r="AQ245" s="32">
        <f t="shared" si="97"/>
        <v>74.327210593763354</v>
      </c>
      <c r="AR245" s="32">
        <f t="shared" si="98"/>
        <v>45.27979495941905</v>
      </c>
      <c r="AS245" s="32">
        <f t="shared" si="99"/>
        <v>32.891926527125158</v>
      </c>
      <c r="AT245" s="32">
        <f t="shared" si="100"/>
        <v>13.242204186245194</v>
      </c>
      <c r="AU245" s="32">
        <f t="shared" si="101"/>
        <v>96.967108073472872</v>
      </c>
      <c r="AV245" s="32">
        <f t="shared" si="102"/>
        <v>8.1161896625373764</v>
      </c>
      <c r="AW245" s="32">
        <f t="shared" si="103"/>
        <v>201.62323793250746</v>
      </c>
      <c r="AX245" s="32">
        <f t="shared" si="104"/>
        <v>3.4173430158052116</v>
      </c>
      <c r="AY245" s="32">
        <f t="shared" si="105"/>
        <v>0</v>
      </c>
      <c r="BA245" s="33" t="s">
        <v>384</v>
      </c>
      <c r="BB245" s="32">
        <f t="shared" si="106"/>
        <v>48.165137614678905</v>
      </c>
      <c r="BC245" s="32">
        <f t="shared" si="107"/>
        <v>8.7463556851311957</v>
      </c>
      <c r="BD245" s="32">
        <f t="shared" si="108"/>
        <v>61.807580174927118</v>
      </c>
      <c r="BE245" s="32">
        <f t="shared" si="109"/>
        <v>44.897959183673464</v>
      </c>
      <c r="BF245" s="32">
        <f t="shared" si="110"/>
        <v>126.74483528754885</v>
      </c>
      <c r="BG245" s="32">
        <f t="shared" si="111"/>
        <v>11.078717201166182</v>
      </c>
    </row>
    <row r="246" spans="1:59" x14ac:dyDescent="0.2">
      <c r="A246" s="33" t="s">
        <v>385</v>
      </c>
      <c r="B246" s="31">
        <v>4803</v>
      </c>
      <c r="C246" s="31">
        <v>3771</v>
      </c>
      <c r="D246" s="31">
        <v>3686</v>
      </c>
      <c r="E246" s="31">
        <v>3621</v>
      </c>
      <c r="F246" s="31">
        <v>217</v>
      </c>
      <c r="G246" s="31">
        <v>64</v>
      </c>
      <c r="H246" s="31">
        <v>31</v>
      </c>
      <c r="I246" s="31">
        <v>76</v>
      </c>
      <c r="J246" s="31">
        <v>559</v>
      </c>
      <c r="K246" s="31">
        <v>165</v>
      </c>
      <c r="L246" s="31">
        <v>70</v>
      </c>
      <c r="M246" s="31">
        <v>27</v>
      </c>
      <c r="N246" s="31">
        <v>141</v>
      </c>
      <c r="O246" s="31">
        <v>66</v>
      </c>
      <c r="P246" s="31">
        <v>31</v>
      </c>
      <c r="Q246" s="31">
        <v>314</v>
      </c>
      <c r="R246" s="31">
        <v>38</v>
      </c>
      <c r="S246" s="31">
        <v>341</v>
      </c>
      <c r="T246" s="31">
        <v>259</v>
      </c>
      <c r="U246" s="31">
        <v>179</v>
      </c>
      <c r="V246" s="31">
        <v>50</v>
      </c>
      <c r="W246" s="31">
        <v>574</v>
      </c>
      <c r="X246" s="31">
        <v>20</v>
      </c>
      <c r="Y246" s="31">
        <v>1037</v>
      </c>
      <c r="Z246" s="31">
        <v>35</v>
      </c>
      <c r="AA246" s="31">
        <v>7</v>
      </c>
      <c r="AC246" s="33" t="s">
        <v>385</v>
      </c>
      <c r="AD246" s="32">
        <f t="shared" si="84"/>
        <v>45.18009577347491</v>
      </c>
      <c r="AE246" s="32">
        <f t="shared" si="85"/>
        <v>13.325005205080158</v>
      </c>
      <c r="AF246" s="32">
        <f t="shared" si="86"/>
        <v>6.4542993962107014</v>
      </c>
      <c r="AG246" s="32">
        <f t="shared" si="87"/>
        <v>15.823443681032687</v>
      </c>
      <c r="AH246" s="32">
        <f t="shared" si="88"/>
        <v>116.38559233812201</v>
      </c>
      <c r="AI246" s="32">
        <f t="shared" si="89"/>
        <v>34.353529044347283</v>
      </c>
      <c r="AJ246" s="32">
        <f t="shared" si="90"/>
        <v>14.574224443056423</v>
      </c>
      <c r="AK246" s="32">
        <f t="shared" si="91"/>
        <v>5.6214865708931914</v>
      </c>
      <c r="AL246" s="32">
        <f t="shared" si="92"/>
        <v>29.356652092442225</v>
      </c>
      <c r="AM246" s="32">
        <f t="shared" si="93"/>
        <v>13.741411617738912</v>
      </c>
      <c r="AN246" s="32">
        <f t="shared" si="94"/>
        <v>6.4542993962107014</v>
      </c>
      <c r="AO246" s="32">
        <f t="shared" si="95"/>
        <v>65.375806787424523</v>
      </c>
      <c r="AP246" s="32">
        <f t="shared" si="96"/>
        <v>7.9117218405163436</v>
      </c>
      <c r="AQ246" s="32">
        <f t="shared" si="97"/>
        <v>70.997293358317705</v>
      </c>
      <c r="AR246" s="32">
        <f t="shared" si="98"/>
        <v>53.924630439308764</v>
      </c>
      <c r="AS246" s="32">
        <f t="shared" si="99"/>
        <v>37.268373932958568</v>
      </c>
      <c r="AT246" s="32">
        <f t="shared" si="100"/>
        <v>10.410160316468874</v>
      </c>
      <c r="AU246" s="32">
        <f t="shared" si="101"/>
        <v>119.50864043306267</v>
      </c>
      <c r="AV246" s="32">
        <f t="shared" si="102"/>
        <v>4.16406412658755</v>
      </c>
      <c r="AW246" s="32">
        <f t="shared" si="103"/>
        <v>215.90672496356444</v>
      </c>
      <c r="AX246" s="32">
        <f t="shared" si="104"/>
        <v>7.2871122215282114</v>
      </c>
      <c r="AY246" s="32">
        <f t="shared" si="105"/>
        <v>1.4574224443056423</v>
      </c>
      <c r="BA246" s="33" t="s">
        <v>385</v>
      </c>
      <c r="BB246" s="32">
        <f t="shared" si="106"/>
        <v>44.763971785132938</v>
      </c>
      <c r="BC246" s="32">
        <f t="shared" si="107"/>
        <v>7.4565037282518638</v>
      </c>
      <c r="BD246" s="32">
        <f t="shared" si="108"/>
        <v>71.527202430267877</v>
      </c>
      <c r="BE246" s="32">
        <f t="shared" si="109"/>
        <v>49.433858050262359</v>
      </c>
      <c r="BF246" s="32">
        <f t="shared" si="110"/>
        <v>152.21426677273934</v>
      </c>
      <c r="BG246" s="32">
        <f t="shared" si="111"/>
        <v>5.5233360950013815</v>
      </c>
    </row>
    <row r="247" spans="1:59" x14ac:dyDescent="0.2">
      <c r="A247" s="33" t="s">
        <v>386</v>
      </c>
      <c r="B247" s="31">
        <v>4374</v>
      </c>
      <c r="C247" s="31">
        <v>3480</v>
      </c>
      <c r="D247" s="31">
        <v>3418</v>
      </c>
      <c r="E247" s="31">
        <v>3354</v>
      </c>
      <c r="F247" s="31">
        <v>183</v>
      </c>
      <c r="G247" s="31">
        <v>27</v>
      </c>
      <c r="H247" s="31">
        <v>7</v>
      </c>
      <c r="I247" s="31">
        <v>66</v>
      </c>
      <c r="J247" s="31">
        <v>456</v>
      </c>
      <c r="K247" s="31">
        <v>168</v>
      </c>
      <c r="L247" s="31">
        <v>88</v>
      </c>
      <c r="M247" s="31">
        <v>46</v>
      </c>
      <c r="N247" s="31">
        <v>85</v>
      </c>
      <c r="O247" s="31">
        <v>51</v>
      </c>
      <c r="P247" s="31">
        <v>41</v>
      </c>
      <c r="Q247" s="31">
        <v>165</v>
      </c>
      <c r="R247" s="31">
        <v>21</v>
      </c>
      <c r="S247" s="31">
        <v>301</v>
      </c>
      <c r="T247" s="31">
        <v>451</v>
      </c>
      <c r="U247" s="31">
        <v>63</v>
      </c>
      <c r="V247" s="31">
        <v>39</v>
      </c>
      <c r="W247" s="31">
        <v>343</v>
      </c>
      <c r="X247" s="31">
        <v>18</v>
      </c>
      <c r="Y247" s="31">
        <v>830</v>
      </c>
      <c r="Z247" s="31">
        <v>19</v>
      </c>
      <c r="AA247" s="31">
        <v>1</v>
      </c>
      <c r="AC247" s="33" t="s">
        <v>386</v>
      </c>
      <c r="AD247" s="32">
        <f t="shared" si="84"/>
        <v>41.838134430727024</v>
      </c>
      <c r="AE247" s="32">
        <f t="shared" si="85"/>
        <v>6.1728395061728394</v>
      </c>
      <c r="AF247" s="32">
        <f t="shared" si="86"/>
        <v>1.6003657978966621</v>
      </c>
      <c r="AG247" s="32">
        <f t="shared" si="87"/>
        <v>15.089163237311386</v>
      </c>
      <c r="AH247" s="32">
        <f t="shared" si="88"/>
        <v>104.25240054869684</v>
      </c>
      <c r="AI247" s="32">
        <f t="shared" si="89"/>
        <v>38.408779149519894</v>
      </c>
      <c r="AJ247" s="32">
        <f t="shared" si="90"/>
        <v>20.118884316415183</v>
      </c>
      <c r="AK247" s="32">
        <f t="shared" si="91"/>
        <v>10.516689529035208</v>
      </c>
      <c r="AL247" s="32">
        <f t="shared" si="92"/>
        <v>19.433013260173752</v>
      </c>
      <c r="AM247" s="32">
        <f t="shared" si="93"/>
        <v>11.659807956104252</v>
      </c>
      <c r="AN247" s="32">
        <f t="shared" si="94"/>
        <v>9.3735711019661636</v>
      </c>
      <c r="AO247" s="32">
        <f t="shared" si="95"/>
        <v>37.722908093278463</v>
      </c>
      <c r="AP247" s="32">
        <f t="shared" si="96"/>
        <v>4.8010973936899868</v>
      </c>
      <c r="AQ247" s="32">
        <f t="shared" si="97"/>
        <v>68.815729309556474</v>
      </c>
      <c r="AR247" s="32">
        <f t="shared" si="98"/>
        <v>103.1092821216278</v>
      </c>
      <c r="AS247" s="32">
        <f t="shared" si="99"/>
        <v>14.403292181069959</v>
      </c>
      <c r="AT247" s="32">
        <f t="shared" si="100"/>
        <v>8.9163237311385455</v>
      </c>
      <c r="AU247" s="32">
        <f t="shared" si="101"/>
        <v>78.417924096936446</v>
      </c>
      <c r="AV247" s="32">
        <f t="shared" si="102"/>
        <v>4.1152263374485596</v>
      </c>
      <c r="AW247" s="32">
        <f t="shared" si="103"/>
        <v>189.75765889346135</v>
      </c>
      <c r="AX247" s="32">
        <f t="shared" si="104"/>
        <v>4.3438500228623687</v>
      </c>
      <c r="AY247" s="32">
        <f t="shared" si="105"/>
        <v>0.22862368541380887</v>
      </c>
      <c r="BA247" s="33" t="s">
        <v>386</v>
      </c>
      <c r="BB247" s="32">
        <f t="shared" si="106"/>
        <v>49.151550614394388</v>
      </c>
      <c r="BC247" s="32">
        <f t="shared" si="107"/>
        <v>13.714967203339297</v>
      </c>
      <c r="BD247" s="32">
        <f t="shared" si="108"/>
        <v>134.46630888491353</v>
      </c>
      <c r="BE247" s="32">
        <f t="shared" si="109"/>
        <v>18.783542039355993</v>
      </c>
      <c r="BF247" s="32">
        <f t="shared" si="110"/>
        <v>98.563218390804593</v>
      </c>
      <c r="BG247" s="32">
        <f t="shared" si="111"/>
        <v>5.3667262969588547</v>
      </c>
    </row>
    <row r="248" spans="1:59" x14ac:dyDescent="0.2">
      <c r="A248" s="33" t="s">
        <v>387</v>
      </c>
      <c r="B248" s="31">
        <v>4155</v>
      </c>
      <c r="C248" s="31">
        <v>3317</v>
      </c>
      <c r="D248" s="31">
        <v>3270</v>
      </c>
      <c r="E248" s="31">
        <v>3219</v>
      </c>
      <c r="F248" s="31">
        <v>126</v>
      </c>
      <c r="G248" s="31">
        <v>17</v>
      </c>
      <c r="H248" s="31">
        <v>10</v>
      </c>
      <c r="I248" s="31">
        <v>59</v>
      </c>
      <c r="J248" s="31">
        <v>490</v>
      </c>
      <c r="K248" s="31">
        <v>144</v>
      </c>
      <c r="L248" s="31">
        <v>49</v>
      </c>
      <c r="M248" s="31">
        <v>19</v>
      </c>
      <c r="N248" s="31">
        <v>147</v>
      </c>
      <c r="O248" s="31">
        <v>55</v>
      </c>
      <c r="P248" s="31">
        <v>26</v>
      </c>
      <c r="Q248" s="31">
        <v>210</v>
      </c>
      <c r="R248" s="31">
        <v>23</v>
      </c>
      <c r="S248" s="31">
        <v>242</v>
      </c>
      <c r="T248" s="31">
        <v>151</v>
      </c>
      <c r="U248" s="31">
        <v>152</v>
      </c>
      <c r="V248" s="31">
        <v>42</v>
      </c>
      <c r="W248" s="31">
        <v>585</v>
      </c>
      <c r="X248" s="31">
        <v>9</v>
      </c>
      <c r="Y248" s="31">
        <v>850</v>
      </c>
      <c r="Z248" s="31">
        <v>22</v>
      </c>
      <c r="AA248" s="31">
        <v>4</v>
      </c>
      <c r="AC248" s="33" t="s">
        <v>387</v>
      </c>
      <c r="AD248" s="32">
        <f t="shared" si="84"/>
        <v>30.32490974729242</v>
      </c>
      <c r="AE248" s="32">
        <f t="shared" si="85"/>
        <v>4.0914560770156445</v>
      </c>
      <c r="AF248" s="32">
        <f t="shared" si="86"/>
        <v>2.4067388688327318</v>
      </c>
      <c r="AG248" s="32">
        <f t="shared" si="87"/>
        <v>14.199759326113117</v>
      </c>
      <c r="AH248" s="32">
        <f t="shared" si="88"/>
        <v>117.93020457280386</v>
      </c>
      <c r="AI248" s="32">
        <f t="shared" si="89"/>
        <v>34.657039711191338</v>
      </c>
      <c r="AJ248" s="32">
        <f t="shared" si="90"/>
        <v>11.793020457280385</v>
      </c>
      <c r="AK248" s="32">
        <f t="shared" si="91"/>
        <v>4.57280385078219</v>
      </c>
      <c r="AL248" s="32">
        <f t="shared" si="92"/>
        <v>35.379061371841161</v>
      </c>
      <c r="AM248" s="32">
        <f t="shared" si="93"/>
        <v>13.237063778580024</v>
      </c>
      <c r="AN248" s="32">
        <f t="shared" si="94"/>
        <v>6.2575210589651018</v>
      </c>
      <c r="AO248" s="32">
        <f t="shared" si="95"/>
        <v>50.541516245487358</v>
      </c>
      <c r="AP248" s="32">
        <f t="shared" si="96"/>
        <v>5.5354993983152827</v>
      </c>
      <c r="AQ248" s="32">
        <f t="shared" si="97"/>
        <v>58.243080625752107</v>
      </c>
      <c r="AR248" s="32">
        <f t="shared" si="98"/>
        <v>36.341756919374248</v>
      </c>
      <c r="AS248" s="32">
        <f t="shared" si="99"/>
        <v>36.58243080625752</v>
      </c>
      <c r="AT248" s="32">
        <f t="shared" si="100"/>
        <v>10.108303249097473</v>
      </c>
      <c r="AU248" s="32">
        <f t="shared" si="101"/>
        <v>140.79422382671481</v>
      </c>
      <c r="AV248" s="32">
        <f t="shared" si="102"/>
        <v>2.1660649819494586</v>
      </c>
      <c r="AW248" s="32">
        <f t="shared" si="103"/>
        <v>204.57280385078218</v>
      </c>
      <c r="AX248" s="32">
        <f t="shared" si="104"/>
        <v>5.29482551143201</v>
      </c>
      <c r="AY248" s="32">
        <f t="shared" si="105"/>
        <v>0.96269554753309261</v>
      </c>
      <c r="BA248" s="33" t="s">
        <v>387</v>
      </c>
      <c r="BB248" s="32">
        <f t="shared" si="106"/>
        <v>44.036697247706428</v>
      </c>
      <c r="BC248" s="32">
        <f t="shared" si="107"/>
        <v>5.9024541783162467</v>
      </c>
      <c r="BD248" s="32">
        <f t="shared" si="108"/>
        <v>46.908977943460705</v>
      </c>
      <c r="BE248" s="32">
        <f t="shared" si="109"/>
        <v>47.219633426529974</v>
      </c>
      <c r="BF248" s="32">
        <f t="shared" si="110"/>
        <v>176.36418450406993</v>
      </c>
      <c r="BG248" s="32">
        <f t="shared" si="111"/>
        <v>2.7958993476234855</v>
      </c>
    </row>
    <row r="249" spans="1:59" x14ac:dyDescent="0.2">
      <c r="A249" s="33" t="s">
        <v>388</v>
      </c>
      <c r="B249" s="31">
        <v>2630</v>
      </c>
      <c r="C249" s="31">
        <v>2149</v>
      </c>
      <c r="D249" s="31">
        <v>2120</v>
      </c>
      <c r="E249" s="31">
        <v>2099</v>
      </c>
      <c r="F249" s="31">
        <v>123</v>
      </c>
      <c r="G249" s="31">
        <v>27</v>
      </c>
      <c r="H249" s="31">
        <v>3</v>
      </c>
      <c r="I249" s="31">
        <v>39</v>
      </c>
      <c r="J249" s="31">
        <v>372</v>
      </c>
      <c r="K249" s="31">
        <v>111</v>
      </c>
      <c r="L249" s="31">
        <v>28</v>
      </c>
      <c r="M249" s="31">
        <v>18</v>
      </c>
      <c r="N249" s="31">
        <v>70</v>
      </c>
      <c r="O249" s="31">
        <v>48</v>
      </c>
      <c r="P249" s="31">
        <v>17</v>
      </c>
      <c r="Q249" s="31">
        <v>143</v>
      </c>
      <c r="R249" s="31">
        <v>17</v>
      </c>
      <c r="S249" s="31">
        <v>212</v>
      </c>
      <c r="T249" s="31">
        <v>199</v>
      </c>
      <c r="U249" s="31">
        <v>91</v>
      </c>
      <c r="V249" s="31">
        <v>39</v>
      </c>
      <c r="W249" s="31">
        <v>225</v>
      </c>
      <c r="X249" s="31">
        <v>10</v>
      </c>
      <c r="Y249" s="31">
        <v>634</v>
      </c>
      <c r="Z249" s="31">
        <v>10</v>
      </c>
      <c r="AA249" s="31">
        <v>7</v>
      </c>
      <c r="AC249" s="33" t="s">
        <v>388</v>
      </c>
      <c r="AD249" s="32">
        <f t="shared" si="84"/>
        <v>46.768060836501903</v>
      </c>
      <c r="AE249" s="32">
        <f t="shared" si="85"/>
        <v>10.266159695817491</v>
      </c>
      <c r="AF249" s="32">
        <f t="shared" si="86"/>
        <v>1.1406844106463878</v>
      </c>
      <c r="AG249" s="32">
        <f t="shared" si="87"/>
        <v>14.828897338403042</v>
      </c>
      <c r="AH249" s="32">
        <f t="shared" si="88"/>
        <v>141.44486692015209</v>
      </c>
      <c r="AI249" s="32">
        <f t="shared" si="89"/>
        <v>42.20532319391635</v>
      </c>
      <c r="AJ249" s="32">
        <f t="shared" si="90"/>
        <v>10.64638783269962</v>
      </c>
      <c r="AK249" s="32">
        <f t="shared" si="91"/>
        <v>6.8441064638783269</v>
      </c>
      <c r="AL249" s="32">
        <f t="shared" si="92"/>
        <v>26.615969581749049</v>
      </c>
      <c r="AM249" s="32">
        <f t="shared" si="93"/>
        <v>18.250950570342205</v>
      </c>
      <c r="AN249" s="32">
        <f t="shared" si="94"/>
        <v>6.4638783269961975</v>
      </c>
      <c r="AO249" s="32">
        <f t="shared" si="95"/>
        <v>54.372623574144484</v>
      </c>
      <c r="AP249" s="32">
        <f t="shared" si="96"/>
        <v>6.4638783269961975</v>
      </c>
      <c r="AQ249" s="32">
        <f t="shared" si="97"/>
        <v>80.608365019011401</v>
      </c>
      <c r="AR249" s="32">
        <f t="shared" si="98"/>
        <v>75.665399239543731</v>
      </c>
      <c r="AS249" s="32">
        <f t="shared" si="99"/>
        <v>34.600760456273761</v>
      </c>
      <c r="AT249" s="32">
        <f t="shared" si="100"/>
        <v>14.828897338403042</v>
      </c>
      <c r="AU249" s="32">
        <f t="shared" si="101"/>
        <v>85.551330798479086</v>
      </c>
      <c r="AV249" s="32">
        <f t="shared" si="102"/>
        <v>3.8022813688212929</v>
      </c>
      <c r="AW249" s="32">
        <f t="shared" si="103"/>
        <v>241.06463878326997</v>
      </c>
      <c r="AX249" s="32">
        <f t="shared" si="104"/>
        <v>3.8022813688212929</v>
      </c>
      <c r="AY249" s="32">
        <f t="shared" si="105"/>
        <v>2.661596958174905</v>
      </c>
      <c r="BA249" s="33" t="s">
        <v>388</v>
      </c>
      <c r="BB249" s="32">
        <f t="shared" si="106"/>
        <v>52.358490566037737</v>
      </c>
      <c r="BC249" s="32">
        <f t="shared" si="107"/>
        <v>8.5755121486422095</v>
      </c>
      <c r="BD249" s="32">
        <f t="shared" si="108"/>
        <v>94.807050976655546</v>
      </c>
      <c r="BE249" s="32">
        <f t="shared" si="109"/>
        <v>43.353978084802286</v>
      </c>
      <c r="BF249" s="32">
        <f t="shared" si="110"/>
        <v>104.69986040018614</v>
      </c>
      <c r="BG249" s="32">
        <f t="shared" si="111"/>
        <v>4.7641734159123397</v>
      </c>
    </row>
    <row r="250" spans="1:59" x14ac:dyDescent="0.2">
      <c r="A250" s="33" t="s">
        <v>389</v>
      </c>
      <c r="B250" s="31">
        <v>3612</v>
      </c>
      <c r="C250" s="31">
        <v>2615</v>
      </c>
      <c r="D250" s="31">
        <v>2570</v>
      </c>
      <c r="E250" s="31">
        <v>2516</v>
      </c>
      <c r="F250" s="31">
        <v>133</v>
      </c>
      <c r="G250" s="31">
        <v>14</v>
      </c>
      <c r="H250" s="31">
        <v>3</v>
      </c>
      <c r="I250" s="31">
        <v>54</v>
      </c>
      <c r="J250" s="31">
        <v>279</v>
      </c>
      <c r="K250" s="31">
        <v>108</v>
      </c>
      <c r="L250" s="31">
        <v>33</v>
      </c>
      <c r="M250" s="31">
        <v>17</v>
      </c>
      <c r="N250" s="31">
        <v>62</v>
      </c>
      <c r="O250" s="31">
        <v>39</v>
      </c>
      <c r="P250" s="31">
        <v>28</v>
      </c>
      <c r="Q250" s="31">
        <v>215</v>
      </c>
      <c r="R250" s="31">
        <v>15</v>
      </c>
      <c r="S250" s="31">
        <v>209</v>
      </c>
      <c r="T250" s="31">
        <v>570</v>
      </c>
      <c r="U250" s="31">
        <v>37</v>
      </c>
      <c r="V250" s="31">
        <v>23</v>
      </c>
      <c r="W250" s="31">
        <v>317</v>
      </c>
      <c r="X250" s="31">
        <v>8</v>
      </c>
      <c r="Y250" s="31">
        <v>620</v>
      </c>
      <c r="Z250" s="31">
        <v>11</v>
      </c>
      <c r="AA250" s="31">
        <v>3</v>
      </c>
      <c r="AC250" s="33" t="s">
        <v>389</v>
      </c>
      <c r="AD250" s="32">
        <f t="shared" si="84"/>
        <v>36.821705426356594</v>
      </c>
      <c r="AE250" s="32">
        <f t="shared" si="85"/>
        <v>3.8759689922480618</v>
      </c>
      <c r="AF250" s="32">
        <f t="shared" si="86"/>
        <v>0.83056478405315615</v>
      </c>
      <c r="AG250" s="32">
        <f t="shared" si="87"/>
        <v>14.950166112956811</v>
      </c>
      <c r="AH250" s="32">
        <f t="shared" si="88"/>
        <v>77.242524916943523</v>
      </c>
      <c r="AI250" s="32">
        <f t="shared" si="89"/>
        <v>29.900332225913623</v>
      </c>
      <c r="AJ250" s="32">
        <f t="shared" si="90"/>
        <v>9.1362126245847186</v>
      </c>
      <c r="AK250" s="32">
        <f t="shared" si="91"/>
        <v>4.7065337763012183</v>
      </c>
      <c r="AL250" s="32">
        <f t="shared" si="92"/>
        <v>17.165005537098562</v>
      </c>
      <c r="AM250" s="32">
        <f t="shared" si="93"/>
        <v>10.79734219269103</v>
      </c>
      <c r="AN250" s="32">
        <f t="shared" si="94"/>
        <v>7.7519379844961236</v>
      </c>
      <c r="AO250" s="32">
        <f t="shared" si="95"/>
        <v>59.523809523809518</v>
      </c>
      <c r="AP250" s="32">
        <f t="shared" si="96"/>
        <v>4.1528239202657806</v>
      </c>
      <c r="AQ250" s="32">
        <f t="shared" si="97"/>
        <v>57.862679955703214</v>
      </c>
      <c r="AR250" s="32">
        <f t="shared" si="98"/>
        <v>157.80730897009968</v>
      </c>
      <c r="AS250" s="32">
        <f t="shared" si="99"/>
        <v>10.243632336655594</v>
      </c>
      <c r="AT250" s="32">
        <f t="shared" si="100"/>
        <v>6.3676633444075303</v>
      </c>
      <c r="AU250" s="32">
        <f t="shared" si="101"/>
        <v>87.76301218161683</v>
      </c>
      <c r="AV250" s="32">
        <f t="shared" si="102"/>
        <v>2.2148394241417497</v>
      </c>
      <c r="AW250" s="32">
        <f t="shared" si="103"/>
        <v>171.6500553709856</v>
      </c>
      <c r="AX250" s="32">
        <f t="shared" si="104"/>
        <v>3.0454042081949062</v>
      </c>
      <c r="AY250" s="32">
        <f t="shared" si="105"/>
        <v>0.83056478405315615</v>
      </c>
      <c r="BA250" s="33" t="s">
        <v>389</v>
      </c>
      <c r="BB250" s="32">
        <f t="shared" si="106"/>
        <v>42.023346303501945</v>
      </c>
      <c r="BC250" s="32">
        <f t="shared" si="107"/>
        <v>6.756756756756757</v>
      </c>
      <c r="BD250" s="32">
        <f t="shared" si="108"/>
        <v>226.55007949125596</v>
      </c>
      <c r="BE250" s="32">
        <f t="shared" si="109"/>
        <v>14.705882352941176</v>
      </c>
      <c r="BF250" s="32">
        <f t="shared" si="110"/>
        <v>121.22370936902485</v>
      </c>
      <c r="BG250" s="32">
        <f t="shared" si="111"/>
        <v>3.1796502384737679</v>
      </c>
    </row>
    <row r="251" spans="1:59" x14ac:dyDescent="0.2">
      <c r="A251" s="33" t="s">
        <v>390</v>
      </c>
      <c r="B251" s="31">
        <v>6922</v>
      </c>
      <c r="C251" s="31">
        <v>5323</v>
      </c>
      <c r="D251" s="31">
        <v>5228</v>
      </c>
      <c r="E251" s="31">
        <v>5123</v>
      </c>
      <c r="F251" s="31">
        <v>201</v>
      </c>
      <c r="G251" s="31">
        <v>39</v>
      </c>
      <c r="H251" s="31">
        <v>13</v>
      </c>
      <c r="I251" s="31">
        <v>101</v>
      </c>
      <c r="J251" s="31">
        <v>622</v>
      </c>
      <c r="K251" s="31">
        <v>199</v>
      </c>
      <c r="L251" s="31">
        <v>117</v>
      </c>
      <c r="M251" s="31">
        <v>41</v>
      </c>
      <c r="N251" s="31">
        <v>133</v>
      </c>
      <c r="O251" s="31">
        <v>60</v>
      </c>
      <c r="P251" s="31">
        <v>81</v>
      </c>
      <c r="Q251" s="31">
        <v>274</v>
      </c>
      <c r="R251" s="31">
        <v>47</v>
      </c>
      <c r="S251" s="31">
        <v>369</v>
      </c>
      <c r="T251" s="31">
        <v>633</v>
      </c>
      <c r="U251" s="31">
        <v>134</v>
      </c>
      <c r="V251" s="31">
        <v>67</v>
      </c>
      <c r="W251" s="31">
        <v>542</v>
      </c>
      <c r="X251" s="31">
        <v>39</v>
      </c>
      <c r="Y251" s="31">
        <v>1232</v>
      </c>
      <c r="Z251" s="31">
        <v>18</v>
      </c>
      <c r="AA251" s="31">
        <v>2</v>
      </c>
      <c r="AC251" s="33" t="s">
        <v>390</v>
      </c>
      <c r="AD251" s="32">
        <f t="shared" si="84"/>
        <v>29.037850332273909</v>
      </c>
      <c r="AE251" s="32">
        <f t="shared" si="85"/>
        <v>5.6342097659635941</v>
      </c>
      <c r="AF251" s="32">
        <f t="shared" si="86"/>
        <v>1.8780699219878647</v>
      </c>
      <c r="AG251" s="32">
        <f t="shared" si="87"/>
        <v>14.591158624674948</v>
      </c>
      <c r="AH251" s="32">
        <f t="shared" si="88"/>
        <v>89.85842242126553</v>
      </c>
      <c r="AI251" s="32">
        <f t="shared" si="89"/>
        <v>28.748916498121929</v>
      </c>
      <c r="AJ251" s="32">
        <f t="shared" si="90"/>
        <v>16.902629297890783</v>
      </c>
      <c r="AK251" s="32">
        <f t="shared" si="91"/>
        <v>5.9231436001155728</v>
      </c>
      <c r="AL251" s="32">
        <f t="shared" si="92"/>
        <v>19.214099971106616</v>
      </c>
      <c r="AM251" s="32">
        <f t="shared" si="93"/>
        <v>8.6680150245593772</v>
      </c>
      <c r="AN251" s="32">
        <f t="shared" si="94"/>
        <v>11.701820283155158</v>
      </c>
      <c r="AO251" s="32">
        <f t="shared" si="95"/>
        <v>39.583935278821144</v>
      </c>
      <c r="AP251" s="32">
        <f t="shared" si="96"/>
        <v>6.7899451025715116</v>
      </c>
      <c r="AQ251" s="32">
        <f t="shared" si="97"/>
        <v>53.308292401040163</v>
      </c>
      <c r="AR251" s="32">
        <f t="shared" si="98"/>
        <v>91.447558509101412</v>
      </c>
      <c r="AS251" s="32">
        <f t="shared" si="99"/>
        <v>19.358566888182605</v>
      </c>
      <c r="AT251" s="32">
        <f t="shared" si="100"/>
        <v>9.6792834440913023</v>
      </c>
      <c r="AU251" s="32">
        <f t="shared" si="101"/>
        <v>78.30106905518636</v>
      </c>
      <c r="AV251" s="32">
        <f t="shared" si="102"/>
        <v>5.6342097659635941</v>
      </c>
      <c r="AW251" s="32">
        <f t="shared" si="103"/>
        <v>177.98324183761918</v>
      </c>
      <c r="AX251" s="32">
        <f t="shared" si="104"/>
        <v>2.6004045073678128</v>
      </c>
      <c r="AY251" s="32">
        <f t="shared" si="105"/>
        <v>0.28893383415197921</v>
      </c>
      <c r="BA251" s="33" t="s">
        <v>390</v>
      </c>
      <c r="BB251" s="32">
        <f t="shared" si="106"/>
        <v>38.064269319051263</v>
      </c>
      <c r="BC251" s="32">
        <f t="shared" si="107"/>
        <v>8.0031231700175685</v>
      </c>
      <c r="BD251" s="32">
        <f t="shared" si="108"/>
        <v>123.56041382002734</v>
      </c>
      <c r="BE251" s="32">
        <f t="shared" si="109"/>
        <v>26.156548897130588</v>
      </c>
      <c r="BF251" s="32">
        <f t="shared" si="110"/>
        <v>101.8222806687958</v>
      </c>
      <c r="BG251" s="32">
        <f t="shared" si="111"/>
        <v>7.6127269178215888</v>
      </c>
    </row>
    <row r="252" spans="1:59" x14ac:dyDescent="0.2">
      <c r="A252" s="33" t="s">
        <v>391</v>
      </c>
      <c r="B252" s="31">
        <v>8229</v>
      </c>
      <c r="C252" s="31">
        <v>6548</v>
      </c>
      <c r="D252" s="31">
        <v>6444</v>
      </c>
      <c r="E252" s="31">
        <v>6321</v>
      </c>
      <c r="F252" s="31">
        <v>278</v>
      </c>
      <c r="G252" s="31">
        <v>61</v>
      </c>
      <c r="H252" s="31">
        <v>16</v>
      </c>
      <c r="I252" s="31">
        <v>117</v>
      </c>
      <c r="J252" s="31">
        <v>862</v>
      </c>
      <c r="K252" s="31">
        <v>233</v>
      </c>
      <c r="L252" s="31">
        <v>81</v>
      </c>
      <c r="M252" s="31">
        <v>51</v>
      </c>
      <c r="N252" s="31">
        <v>197</v>
      </c>
      <c r="O252" s="31">
        <v>120</v>
      </c>
      <c r="P252" s="31">
        <v>66</v>
      </c>
      <c r="Q252" s="31">
        <v>392</v>
      </c>
      <c r="R252" s="31">
        <v>26</v>
      </c>
      <c r="S252" s="31">
        <v>461</v>
      </c>
      <c r="T252" s="31">
        <v>729</v>
      </c>
      <c r="U252" s="31">
        <v>249</v>
      </c>
      <c r="V252" s="31">
        <v>87</v>
      </c>
      <c r="W252" s="31">
        <v>639</v>
      </c>
      <c r="X252" s="31">
        <v>14</v>
      </c>
      <c r="Y252" s="31">
        <v>1602</v>
      </c>
      <c r="Z252" s="31">
        <v>49</v>
      </c>
      <c r="AA252" s="31">
        <v>4</v>
      </c>
      <c r="AC252" s="33" t="s">
        <v>391</v>
      </c>
      <c r="AD252" s="32">
        <f t="shared" si="84"/>
        <v>33.782962692915298</v>
      </c>
      <c r="AE252" s="32">
        <f t="shared" si="85"/>
        <v>7.4128083606756592</v>
      </c>
      <c r="AF252" s="32">
        <f t="shared" si="86"/>
        <v>1.9443431765706647</v>
      </c>
      <c r="AG252" s="32">
        <f t="shared" si="87"/>
        <v>14.218009478672984</v>
      </c>
      <c r="AH252" s="32">
        <f t="shared" si="88"/>
        <v>104.75148863774456</v>
      </c>
      <c r="AI252" s="32">
        <f t="shared" si="89"/>
        <v>28.314497508810305</v>
      </c>
      <c r="AJ252" s="32">
        <f t="shared" si="90"/>
        <v>9.8432373313889912</v>
      </c>
      <c r="AK252" s="32">
        <f t="shared" si="91"/>
        <v>6.1975938753189936</v>
      </c>
      <c r="AL252" s="32">
        <f t="shared" si="92"/>
        <v>23.93972536152631</v>
      </c>
      <c r="AM252" s="32">
        <f t="shared" si="93"/>
        <v>14.582573824279986</v>
      </c>
      <c r="AN252" s="32">
        <f t="shared" si="94"/>
        <v>8.0204156033539906</v>
      </c>
      <c r="AO252" s="32">
        <f t="shared" si="95"/>
        <v>47.636407825981287</v>
      </c>
      <c r="AP252" s="32">
        <f t="shared" si="96"/>
        <v>3.1595576619273302</v>
      </c>
      <c r="AQ252" s="32">
        <f t="shared" si="97"/>
        <v>56.021387774942276</v>
      </c>
      <c r="AR252" s="32">
        <f t="shared" si="98"/>
        <v>88.58913598250092</v>
      </c>
      <c r="AS252" s="32">
        <f t="shared" si="99"/>
        <v>30.258840685380971</v>
      </c>
      <c r="AT252" s="32">
        <f t="shared" si="100"/>
        <v>10.572366022602989</v>
      </c>
      <c r="AU252" s="32">
        <f t="shared" si="101"/>
        <v>77.652205614290921</v>
      </c>
      <c r="AV252" s="32">
        <f t="shared" si="102"/>
        <v>1.7013002794993317</v>
      </c>
      <c r="AW252" s="32">
        <f t="shared" si="103"/>
        <v>194.67736055413781</v>
      </c>
      <c r="AX252" s="32">
        <f t="shared" si="104"/>
        <v>5.9545509782476609</v>
      </c>
      <c r="AY252" s="32">
        <f t="shared" si="105"/>
        <v>0.48608579414266617</v>
      </c>
      <c r="BA252" s="33" t="s">
        <v>391</v>
      </c>
      <c r="BB252" s="32">
        <f t="shared" si="106"/>
        <v>36.157666045934199</v>
      </c>
      <c r="BC252" s="32">
        <f t="shared" si="107"/>
        <v>8.0683436165163744</v>
      </c>
      <c r="BD252" s="32">
        <f t="shared" si="108"/>
        <v>115.32985287138112</v>
      </c>
      <c r="BE252" s="32">
        <f t="shared" si="109"/>
        <v>39.392501186521123</v>
      </c>
      <c r="BF252" s="32">
        <f t="shared" si="110"/>
        <v>97.587049480757486</v>
      </c>
      <c r="BG252" s="32">
        <f t="shared" si="111"/>
        <v>2.2148394241417497</v>
      </c>
    </row>
    <row r="253" spans="1:59" x14ac:dyDescent="0.2">
      <c r="A253" s="33" t="s">
        <v>392</v>
      </c>
      <c r="B253" s="31">
        <v>4184</v>
      </c>
      <c r="C253" s="31">
        <v>3354</v>
      </c>
      <c r="D253" s="31">
        <v>3299</v>
      </c>
      <c r="E253" s="31">
        <v>3243</v>
      </c>
      <c r="F253" s="31">
        <v>228</v>
      </c>
      <c r="G253" s="31">
        <v>32</v>
      </c>
      <c r="H253" s="31">
        <v>3</v>
      </c>
      <c r="I253" s="31">
        <v>98</v>
      </c>
      <c r="J253" s="31">
        <v>549</v>
      </c>
      <c r="K253" s="31">
        <v>149</v>
      </c>
      <c r="L253" s="31">
        <v>40</v>
      </c>
      <c r="M253" s="31">
        <v>35</v>
      </c>
      <c r="N253" s="31">
        <v>85</v>
      </c>
      <c r="O253" s="31">
        <v>64</v>
      </c>
      <c r="P253" s="31">
        <v>25</v>
      </c>
      <c r="Q253" s="31">
        <v>240</v>
      </c>
      <c r="R253" s="31">
        <v>52</v>
      </c>
      <c r="S253" s="31">
        <v>344</v>
      </c>
      <c r="T253" s="31">
        <v>152</v>
      </c>
      <c r="U253" s="31">
        <v>148</v>
      </c>
      <c r="V253" s="31">
        <v>67</v>
      </c>
      <c r="W253" s="31">
        <v>716</v>
      </c>
      <c r="X253" s="31">
        <v>23</v>
      </c>
      <c r="Y253" s="31">
        <v>986</v>
      </c>
      <c r="Z253" s="31">
        <v>24</v>
      </c>
      <c r="AA253" s="31">
        <v>1</v>
      </c>
      <c r="AC253" s="33" t="s">
        <v>392</v>
      </c>
      <c r="AD253" s="32">
        <f t="shared" si="84"/>
        <v>54.493307839388144</v>
      </c>
      <c r="AE253" s="32">
        <f t="shared" si="85"/>
        <v>7.6481835564053533</v>
      </c>
      <c r="AF253" s="32">
        <f t="shared" si="86"/>
        <v>0.71701720841300198</v>
      </c>
      <c r="AG253" s="32">
        <f t="shared" si="87"/>
        <v>23.422562141491397</v>
      </c>
      <c r="AH253" s="32">
        <f t="shared" si="88"/>
        <v>131.21414913957935</v>
      </c>
      <c r="AI253" s="32">
        <f t="shared" si="89"/>
        <v>35.61185468451243</v>
      </c>
      <c r="AJ253" s="32">
        <f t="shared" si="90"/>
        <v>9.5602294455066925</v>
      </c>
      <c r="AK253" s="32">
        <f t="shared" si="91"/>
        <v>8.3652007648183559</v>
      </c>
      <c r="AL253" s="32">
        <f t="shared" si="92"/>
        <v>20.31548757170172</v>
      </c>
      <c r="AM253" s="32">
        <f t="shared" si="93"/>
        <v>15.296367112810707</v>
      </c>
      <c r="AN253" s="32">
        <f t="shared" si="94"/>
        <v>5.9751434034416828</v>
      </c>
      <c r="AO253" s="32">
        <f t="shared" si="95"/>
        <v>57.361376673040148</v>
      </c>
      <c r="AP253" s="32">
        <f t="shared" si="96"/>
        <v>12.4282982791587</v>
      </c>
      <c r="AQ253" s="32">
        <f t="shared" si="97"/>
        <v>82.217973231357561</v>
      </c>
      <c r="AR253" s="32">
        <f t="shared" si="98"/>
        <v>36.328871892925434</v>
      </c>
      <c r="AS253" s="32">
        <f t="shared" si="99"/>
        <v>35.372848948374759</v>
      </c>
      <c r="AT253" s="32">
        <f t="shared" si="100"/>
        <v>16.013384321223711</v>
      </c>
      <c r="AU253" s="32">
        <f t="shared" si="101"/>
        <v>171.12810707456978</v>
      </c>
      <c r="AV253" s="32">
        <f t="shared" si="102"/>
        <v>5.497131931166348</v>
      </c>
      <c r="AW253" s="32">
        <f t="shared" si="103"/>
        <v>235.65965583173994</v>
      </c>
      <c r="AX253" s="32">
        <f t="shared" si="104"/>
        <v>5.7361376673040159</v>
      </c>
      <c r="AY253" s="32">
        <f t="shared" si="105"/>
        <v>0.23900573613766729</v>
      </c>
      <c r="BA253" s="33" t="s">
        <v>392</v>
      </c>
      <c r="BB253" s="32">
        <f t="shared" si="106"/>
        <v>45.165201576235219</v>
      </c>
      <c r="BC253" s="32">
        <f t="shared" si="107"/>
        <v>10.792476102374344</v>
      </c>
      <c r="BD253" s="32">
        <f t="shared" si="108"/>
        <v>46.870181930311446</v>
      </c>
      <c r="BE253" s="32">
        <f t="shared" si="109"/>
        <v>45.636756090040087</v>
      </c>
      <c r="BF253" s="32">
        <f t="shared" si="110"/>
        <v>213.47644603458556</v>
      </c>
      <c r="BG253" s="32">
        <f t="shared" si="111"/>
        <v>7.0921985815602833</v>
      </c>
    </row>
    <row r="254" spans="1:59" x14ac:dyDescent="0.2">
      <c r="A254" s="33" t="s">
        <v>393</v>
      </c>
      <c r="B254" s="31">
        <v>9280</v>
      </c>
      <c r="C254" s="31">
        <v>7297</v>
      </c>
      <c r="D254" s="31">
        <v>7172</v>
      </c>
      <c r="E254" s="31">
        <v>7065</v>
      </c>
      <c r="F254" s="31">
        <v>353</v>
      </c>
      <c r="G254" s="31">
        <v>73</v>
      </c>
      <c r="H254" s="31">
        <v>21</v>
      </c>
      <c r="I254" s="31">
        <v>109</v>
      </c>
      <c r="J254" s="31">
        <v>1306</v>
      </c>
      <c r="K254" s="31">
        <v>349</v>
      </c>
      <c r="L254" s="31">
        <v>139</v>
      </c>
      <c r="M254" s="31">
        <v>67</v>
      </c>
      <c r="N254" s="31">
        <v>257</v>
      </c>
      <c r="O254" s="31">
        <v>135</v>
      </c>
      <c r="P254" s="31">
        <v>67</v>
      </c>
      <c r="Q254" s="31">
        <v>434</v>
      </c>
      <c r="R254" s="31">
        <v>53</v>
      </c>
      <c r="S254" s="31">
        <v>616</v>
      </c>
      <c r="T254" s="31">
        <v>720</v>
      </c>
      <c r="U254" s="31">
        <v>234</v>
      </c>
      <c r="V254" s="31">
        <v>134</v>
      </c>
      <c r="W254" s="31">
        <v>656</v>
      </c>
      <c r="X254" s="31">
        <v>34</v>
      </c>
      <c r="Y254" s="31">
        <v>1941</v>
      </c>
      <c r="Z254" s="31">
        <v>75</v>
      </c>
      <c r="AA254" s="31">
        <v>1</v>
      </c>
      <c r="AC254" s="33" t="s">
        <v>393</v>
      </c>
      <c r="AD254" s="32">
        <f t="shared" si="84"/>
        <v>38.038793103448278</v>
      </c>
      <c r="AE254" s="32">
        <f t="shared" si="85"/>
        <v>7.8663793103448274</v>
      </c>
      <c r="AF254" s="32">
        <f t="shared" si="86"/>
        <v>2.2629310344827589</v>
      </c>
      <c r="AG254" s="32">
        <f t="shared" si="87"/>
        <v>11.745689655172413</v>
      </c>
      <c r="AH254" s="32">
        <f t="shared" si="88"/>
        <v>140.73275862068965</v>
      </c>
      <c r="AI254" s="32">
        <f t="shared" si="89"/>
        <v>37.607758620689658</v>
      </c>
      <c r="AJ254" s="32">
        <f t="shared" si="90"/>
        <v>14.978448275862069</v>
      </c>
      <c r="AK254" s="32">
        <f t="shared" si="91"/>
        <v>7.2198275862068959</v>
      </c>
      <c r="AL254" s="32">
        <f t="shared" si="92"/>
        <v>27.693965517241381</v>
      </c>
      <c r="AM254" s="32">
        <f t="shared" si="93"/>
        <v>14.547413793103448</v>
      </c>
      <c r="AN254" s="32">
        <f t="shared" si="94"/>
        <v>7.2198275862068959</v>
      </c>
      <c r="AO254" s="32">
        <f t="shared" si="95"/>
        <v>46.767241379310349</v>
      </c>
      <c r="AP254" s="32">
        <f t="shared" si="96"/>
        <v>5.7112068965517242</v>
      </c>
      <c r="AQ254" s="32">
        <f t="shared" si="97"/>
        <v>66.379310344827587</v>
      </c>
      <c r="AR254" s="32">
        <f t="shared" si="98"/>
        <v>77.58620689655173</v>
      </c>
      <c r="AS254" s="32">
        <f t="shared" si="99"/>
        <v>25.21551724137931</v>
      </c>
      <c r="AT254" s="32">
        <f t="shared" si="100"/>
        <v>14.439655172413792</v>
      </c>
      <c r="AU254" s="32">
        <f t="shared" si="101"/>
        <v>70.689655172413794</v>
      </c>
      <c r="AV254" s="32">
        <f t="shared" si="102"/>
        <v>3.6637931034482758</v>
      </c>
      <c r="AW254" s="32">
        <f t="shared" si="103"/>
        <v>209.1594827586207</v>
      </c>
      <c r="AX254" s="32">
        <f t="shared" si="104"/>
        <v>8.0818965517241388</v>
      </c>
      <c r="AY254" s="32">
        <f t="shared" si="105"/>
        <v>0.10775862068965517</v>
      </c>
      <c r="BA254" s="33" t="s">
        <v>393</v>
      </c>
      <c r="BB254" s="32">
        <f t="shared" si="106"/>
        <v>48.661461238148348</v>
      </c>
      <c r="BC254" s="32">
        <f t="shared" si="107"/>
        <v>9.4833687190375091</v>
      </c>
      <c r="BD254" s="32">
        <f t="shared" si="108"/>
        <v>101.91082802547771</v>
      </c>
      <c r="BE254" s="32">
        <f t="shared" si="109"/>
        <v>33.121019108280251</v>
      </c>
      <c r="BF254" s="32">
        <f t="shared" si="110"/>
        <v>89.899958887213927</v>
      </c>
      <c r="BG254" s="32">
        <f t="shared" si="111"/>
        <v>4.812455767869781</v>
      </c>
    </row>
    <row r="255" spans="1:59" x14ac:dyDescent="0.2">
      <c r="A255" s="33" t="s">
        <v>394</v>
      </c>
      <c r="B255" s="31">
        <v>8943</v>
      </c>
      <c r="C255" s="31">
        <v>6808</v>
      </c>
      <c r="D255" s="31">
        <v>6666</v>
      </c>
      <c r="E255" s="31">
        <v>6509</v>
      </c>
      <c r="F255" s="31">
        <v>251</v>
      </c>
      <c r="G255" s="31">
        <v>85</v>
      </c>
      <c r="H255" s="31">
        <v>54</v>
      </c>
      <c r="I255" s="31">
        <v>121</v>
      </c>
      <c r="J255" s="31">
        <v>903</v>
      </c>
      <c r="K255" s="31">
        <v>250</v>
      </c>
      <c r="L255" s="31">
        <v>122</v>
      </c>
      <c r="M255" s="31">
        <v>61</v>
      </c>
      <c r="N255" s="31">
        <v>216</v>
      </c>
      <c r="O255" s="31">
        <v>88</v>
      </c>
      <c r="P255" s="31">
        <v>49</v>
      </c>
      <c r="Q255" s="31">
        <v>561</v>
      </c>
      <c r="R255" s="31">
        <v>34</v>
      </c>
      <c r="S255" s="31">
        <v>446</v>
      </c>
      <c r="T255" s="31">
        <v>1053</v>
      </c>
      <c r="U255" s="31">
        <v>204</v>
      </c>
      <c r="V255" s="31">
        <v>92</v>
      </c>
      <c r="W255" s="31">
        <v>509</v>
      </c>
      <c r="X255" s="31">
        <v>51</v>
      </c>
      <c r="Y255" s="31">
        <v>1670</v>
      </c>
      <c r="Z255" s="31">
        <v>53</v>
      </c>
      <c r="AA255" s="31">
        <v>5</v>
      </c>
      <c r="AC255" s="33" t="s">
        <v>394</v>
      </c>
      <c r="AD255" s="32">
        <f t="shared" si="84"/>
        <v>28.066644302806662</v>
      </c>
      <c r="AE255" s="32">
        <f t="shared" si="85"/>
        <v>9.5046405009504635</v>
      </c>
      <c r="AF255" s="32">
        <f t="shared" si="86"/>
        <v>6.0382422006038245</v>
      </c>
      <c r="AG255" s="32">
        <f t="shared" si="87"/>
        <v>13.530135301353015</v>
      </c>
      <c r="AH255" s="32">
        <f t="shared" si="88"/>
        <v>100.97282791009728</v>
      </c>
      <c r="AI255" s="32">
        <f t="shared" si="89"/>
        <v>27.954825002795481</v>
      </c>
      <c r="AJ255" s="32">
        <f t="shared" si="90"/>
        <v>13.641954601364196</v>
      </c>
      <c r="AK255" s="32">
        <f t="shared" si="91"/>
        <v>6.820977300682098</v>
      </c>
      <c r="AL255" s="32">
        <f t="shared" si="92"/>
        <v>24.152968802415298</v>
      </c>
      <c r="AM255" s="32">
        <f t="shared" si="93"/>
        <v>9.8400984009840098</v>
      </c>
      <c r="AN255" s="32">
        <f t="shared" si="94"/>
        <v>5.4791457005479147</v>
      </c>
      <c r="AO255" s="32">
        <f t="shared" si="95"/>
        <v>62.730627306273057</v>
      </c>
      <c r="AP255" s="32">
        <f t="shared" si="96"/>
        <v>3.8018562003801857</v>
      </c>
      <c r="AQ255" s="32">
        <f t="shared" si="97"/>
        <v>49.871407804987136</v>
      </c>
      <c r="AR255" s="32">
        <f t="shared" si="98"/>
        <v>117.74572291177456</v>
      </c>
      <c r="AS255" s="32">
        <f t="shared" si="99"/>
        <v>22.811137202281113</v>
      </c>
      <c r="AT255" s="32">
        <f t="shared" si="100"/>
        <v>10.287375601028737</v>
      </c>
      <c r="AU255" s="32">
        <f t="shared" si="101"/>
        <v>56.916023705691607</v>
      </c>
      <c r="AV255" s="32">
        <f t="shared" si="102"/>
        <v>5.7027843005702783</v>
      </c>
      <c r="AW255" s="32">
        <f t="shared" si="103"/>
        <v>186.73823101867382</v>
      </c>
      <c r="AX255" s="32">
        <f t="shared" si="104"/>
        <v>5.9264229005926419</v>
      </c>
      <c r="AY255" s="32">
        <f t="shared" si="105"/>
        <v>0.55909650005590972</v>
      </c>
      <c r="BA255" s="33" t="s">
        <v>394</v>
      </c>
      <c r="BB255" s="32">
        <f t="shared" si="106"/>
        <v>37.503750375037505</v>
      </c>
      <c r="BC255" s="32">
        <f t="shared" si="107"/>
        <v>9.37163926870487</v>
      </c>
      <c r="BD255" s="32">
        <f t="shared" si="108"/>
        <v>161.77600245813488</v>
      </c>
      <c r="BE255" s="32">
        <f t="shared" si="109"/>
        <v>31.341219849439238</v>
      </c>
      <c r="BF255" s="32">
        <f t="shared" si="110"/>
        <v>74.764982373678023</v>
      </c>
      <c r="BG255" s="32">
        <f t="shared" si="111"/>
        <v>7.8353049623598094</v>
      </c>
    </row>
    <row r="256" spans="1:59" x14ac:dyDescent="0.2">
      <c r="A256" s="33" t="s">
        <v>395</v>
      </c>
      <c r="B256" s="31">
        <v>3309</v>
      </c>
      <c r="C256" s="31">
        <v>2595</v>
      </c>
      <c r="D256" s="31">
        <v>2555</v>
      </c>
      <c r="E256" s="31">
        <v>2528</v>
      </c>
      <c r="F256" s="31">
        <v>132</v>
      </c>
      <c r="G256" s="31">
        <v>26</v>
      </c>
      <c r="H256" s="31">
        <v>11</v>
      </c>
      <c r="I256" s="31">
        <v>52</v>
      </c>
      <c r="J256" s="31">
        <v>475</v>
      </c>
      <c r="K256" s="31">
        <v>140</v>
      </c>
      <c r="L256" s="31">
        <v>60</v>
      </c>
      <c r="M256" s="31">
        <v>17</v>
      </c>
      <c r="N256" s="31">
        <v>91</v>
      </c>
      <c r="O256" s="31">
        <v>37</v>
      </c>
      <c r="P256" s="31">
        <v>20</v>
      </c>
      <c r="Q256" s="31">
        <v>126</v>
      </c>
      <c r="R256" s="31">
        <v>32</v>
      </c>
      <c r="S256" s="31">
        <v>236</v>
      </c>
      <c r="T256" s="31">
        <v>359</v>
      </c>
      <c r="U256" s="31">
        <v>142</v>
      </c>
      <c r="V256" s="31">
        <v>48</v>
      </c>
      <c r="W256" s="31">
        <v>356</v>
      </c>
      <c r="X256" s="31">
        <v>13</v>
      </c>
      <c r="Y256" s="31">
        <v>730</v>
      </c>
      <c r="Z256" s="31">
        <v>30</v>
      </c>
      <c r="AA256" s="31">
        <v>2</v>
      </c>
      <c r="AC256" s="33" t="s">
        <v>395</v>
      </c>
      <c r="AD256" s="32">
        <f t="shared" si="84"/>
        <v>39.891205802357206</v>
      </c>
      <c r="AE256" s="32">
        <f t="shared" si="85"/>
        <v>7.8573587186461165</v>
      </c>
      <c r="AF256" s="32">
        <f t="shared" si="86"/>
        <v>3.3242671501964338</v>
      </c>
      <c r="AG256" s="32">
        <f t="shared" si="87"/>
        <v>15.714717437292233</v>
      </c>
      <c r="AH256" s="32">
        <f t="shared" si="88"/>
        <v>143.54789966757329</v>
      </c>
      <c r="AI256" s="32">
        <f t="shared" si="89"/>
        <v>42.308854638863707</v>
      </c>
      <c r="AJ256" s="32">
        <f t="shared" si="90"/>
        <v>18.132366273798731</v>
      </c>
      <c r="AK256" s="32">
        <f t="shared" si="91"/>
        <v>5.1375037775763071</v>
      </c>
      <c r="AL256" s="32">
        <f t="shared" si="92"/>
        <v>27.500755515261407</v>
      </c>
      <c r="AM256" s="32">
        <f t="shared" si="93"/>
        <v>11.18162586884255</v>
      </c>
      <c r="AN256" s="32">
        <f t="shared" si="94"/>
        <v>6.0441220912662432</v>
      </c>
      <c r="AO256" s="32">
        <f t="shared" si="95"/>
        <v>38.077969174977333</v>
      </c>
      <c r="AP256" s="32">
        <f t="shared" si="96"/>
        <v>9.6705953460259906</v>
      </c>
      <c r="AQ256" s="32">
        <f t="shared" si="97"/>
        <v>71.320640676941679</v>
      </c>
      <c r="AR256" s="32">
        <f t="shared" si="98"/>
        <v>108.49199153822907</v>
      </c>
      <c r="AS256" s="32">
        <f t="shared" si="99"/>
        <v>42.913266847990329</v>
      </c>
      <c r="AT256" s="32">
        <f t="shared" si="100"/>
        <v>14.505893019038984</v>
      </c>
      <c r="AU256" s="32">
        <f t="shared" si="101"/>
        <v>107.58537322453914</v>
      </c>
      <c r="AV256" s="32">
        <f t="shared" si="102"/>
        <v>3.9286793593230582</v>
      </c>
      <c r="AW256" s="32">
        <f t="shared" si="103"/>
        <v>220.6104563312179</v>
      </c>
      <c r="AX256" s="32">
        <f t="shared" si="104"/>
        <v>9.0661831368993653</v>
      </c>
      <c r="AY256" s="32">
        <f t="shared" si="105"/>
        <v>0.60441220912662441</v>
      </c>
      <c r="BA256" s="33" t="s">
        <v>395</v>
      </c>
      <c r="BB256" s="32">
        <f t="shared" si="106"/>
        <v>54.794520547945204</v>
      </c>
      <c r="BC256" s="32">
        <f t="shared" si="107"/>
        <v>6.7246835443037973</v>
      </c>
      <c r="BD256" s="32">
        <f t="shared" si="108"/>
        <v>142.00949367088609</v>
      </c>
      <c r="BE256" s="32">
        <f t="shared" si="109"/>
        <v>56.170886075949369</v>
      </c>
      <c r="BF256" s="32">
        <f t="shared" si="110"/>
        <v>137.1868978805395</v>
      </c>
      <c r="BG256" s="32">
        <f t="shared" si="111"/>
        <v>5.1424050632911387</v>
      </c>
    </row>
    <row r="257" spans="1:59" x14ac:dyDescent="0.2">
      <c r="A257" s="33" t="s">
        <v>396</v>
      </c>
      <c r="B257" s="31">
        <v>2961</v>
      </c>
      <c r="C257" s="31">
        <v>2214</v>
      </c>
      <c r="D257" s="31">
        <v>2172</v>
      </c>
      <c r="E257" s="31">
        <v>2126</v>
      </c>
      <c r="F257" s="31">
        <v>91</v>
      </c>
      <c r="G257" s="31">
        <v>24</v>
      </c>
      <c r="H257" s="31">
        <v>10</v>
      </c>
      <c r="I257" s="31">
        <v>35</v>
      </c>
      <c r="J257" s="31">
        <v>293</v>
      </c>
      <c r="K257" s="31">
        <v>68</v>
      </c>
      <c r="L257" s="31">
        <v>32</v>
      </c>
      <c r="M257" s="31">
        <v>18</v>
      </c>
      <c r="N257" s="31">
        <v>61</v>
      </c>
      <c r="O257" s="31">
        <v>28</v>
      </c>
      <c r="P257" s="31">
        <v>14</v>
      </c>
      <c r="Q257" s="31">
        <v>167</v>
      </c>
      <c r="R257" s="31">
        <v>27</v>
      </c>
      <c r="S257" s="31">
        <v>144</v>
      </c>
      <c r="T257" s="31">
        <v>103</v>
      </c>
      <c r="U257" s="31">
        <v>64</v>
      </c>
      <c r="V257" s="31">
        <v>25</v>
      </c>
      <c r="W257" s="31">
        <v>96</v>
      </c>
      <c r="X257" s="31">
        <v>22</v>
      </c>
      <c r="Y257" s="31">
        <v>536</v>
      </c>
      <c r="Z257" s="31">
        <v>18</v>
      </c>
      <c r="AA257" s="31">
        <v>2</v>
      </c>
      <c r="AC257" s="33" t="s">
        <v>396</v>
      </c>
      <c r="AD257" s="32">
        <f t="shared" si="84"/>
        <v>30.732860520094562</v>
      </c>
      <c r="AE257" s="32">
        <f t="shared" si="85"/>
        <v>8.1053698074974676</v>
      </c>
      <c r="AF257" s="32">
        <f t="shared" si="86"/>
        <v>3.3772374197906112</v>
      </c>
      <c r="AG257" s="32">
        <f t="shared" si="87"/>
        <v>11.82033096926714</v>
      </c>
      <c r="AH257" s="32">
        <f t="shared" si="88"/>
        <v>98.95305639986492</v>
      </c>
      <c r="AI257" s="32">
        <f t="shared" si="89"/>
        <v>22.965214454576156</v>
      </c>
      <c r="AJ257" s="32">
        <f t="shared" si="90"/>
        <v>10.807159743329956</v>
      </c>
      <c r="AK257" s="32">
        <f t="shared" si="91"/>
        <v>6.0790273556231007</v>
      </c>
      <c r="AL257" s="32">
        <f t="shared" si="92"/>
        <v>20.601148260722727</v>
      </c>
      <c r="AM257" s="32">
        <f t="shared" si="93"/>
        <v>9.456264775413711</v>
      </c>
      <c r="AN257" s="32">
        <f t="shared" si="94"/>
        <v>4.7281323877068555</v>
      </c>
      <c r="AO257" s="32">
        <f t="shared" si="95"/>
        <v>56.399864910503211</v>
      </c>
      <c r="AP257" s="32">
        <f t="shared" si="96"/>
        <v>9.1185410334346493</v>
      </c>
      <c r="AQ257" s="32">
        <f t="shared" si="97"/>
        <v>48.632218844984806</v>
      </c>
      <c r="AR257" s="32">
        <f t="shared" si="98"/>
        <v>34.785545423843296</v>
      </c>
      <c r="AS257" s="32">
        <f t="shared" si="99"/>
        <v>21.614319486659912</v>
      </c>
      <c r="AT257" s="32">
        <f t="shared" si="100"/>
        <v>8.4430935494765293</v>
      </c>
      <c r="AU257" s="32">
        <f t="shared" si="101"/>
        <v>32.42147922998987</v>
      </c>
      <c r="AV257" s="32">
        <f t="shared" si="102"/>
        <v>7.429922323539345</v>
      </c>
      <c r="AW257" s="32">
        <f t="shared" si="103"/>
        <v>181.01992570077678</v>
      </c>
      <c r="AX257" s="32">
        <f t="shared" si="104"/>
        <v>6.0790273556231007</v>
      </c>
      <c r="AY257" s="32">
        <f t="shared" si="105"/>
        <v>0.67544748395812226</v>
      </c>
      <c r="BA257" s="33" t="s">
        <v>396</v>
      </c>
      <c r="BB257" s="32">
        <f t="shared" si="106"/>
        <v>31.307550644567222</v>
      </c>
      <c r="BC257" s="32">
        <f t="shared" si="107"/>
        <v>8.4666039510818436</v>
      </c>
      <c r="BD257" s="32">
        <f t="shared" si="108"/>
        <v>48.447789275634989</v>
      </c>
      <c r="BE257" s="32">
        <f t="shared" si="109"/>
        <v>30.103480714957669</v>
      </c>
      <c r="BF257" s="32">
        <f t="shared" si="110"/>
        <v>43.360433604336045</v>
      </c>
      <c r="BG257" s="32">
        <f t="shared" si="111"/>
        <v>10.3480714957667</v>
      </c>
    </row>
    <row r="258" spans="1:59" x14ac:dyDescent="0.2">
      <c r="A258" s="33" t="s">
        <v>397</v>
      </c>
      <c r="B258" s="31">
        <v>1762</v>
      </c>
      <c r="C258" s="31">
        <v>1429</v>
      </c>
      <c r="D258" s="31">
        <v>1413</v>
      </c>
      <c r="E258" s="31">
        <v>1392</v>
      </c>
      <c r="F258" s="31">
        <v>99</v>
      </c>
      <c r="G258" s="31">
        <v>16</v>
      </c>
      <c r="H258" s="31">
        <v>3</v>
      </c>
      <c r="I258" s="31">
        <v>38</v>
      </c>
      <c r="J258" s="31">
        <v>251</v>
      </c>
      <c r="K258" s="31">
        <v>63</v>
      </c>
      <c r="L258" s="31">
        <v>41</v>
      </c>
      <c r="M258" s="31">
        <v>19</v>
      </c>
      <c r="N258" s="31">
        <v>50</v>
      </c>
      <c r="O258" s="31">
        <v>20</v>
      </c>
      <c r="P258" s="31">
        <v>18</v>
      </c>
      <c r="Q258" s="31">
        <v>83</v>
      </c>
      <c r="R258" s="31">
        <v>13</v>
      </c>
      <c r="S258" s="31">
        <v>141</v>
      </c>
      <c r="T258" s="31">
        <v>115</v>
      </c>
      <c r="U258" s="31">
        <v>46</v>
      </c>
      <c r="V258" s="31">
        <v>37</v>
      </c>
      <c r="W258" s="31">
        <v>104</v>
      </c>
      <c r="X258" s="31">
        <v>29</v>
      </c>
      <c r="Y258" s="31">
        <v>419</v>
      </c>
      <c r="Z258" s="31">
        <v>12</v>
      </c>
      <c r="AA258" s="31">
        <v>3</v>
      </c>
      <c r="AC258" s="33" t="s">
        <v>397</v>
      </c>
      <c r="AD258" s="32">
        <f t="shared" si="84"/>
        <v>56.186152099886492</v>
      </c>
      <c r="AE258" s="32">
        <f t="shared" si="85"/>
        <v>9.0805902383654935</v>
      </c>
      <c r="AF258" s="32">
        <f t="shared" si="86"/>
        <v>1.7026106696935299</v>
      </c>
      <c r="AG258" s="32">
        <f t="shared" si="87"/>
        <v>21.566401816118049</v>
      </c>
      <c r="AH258" s="32">
        <f t="shared" si="88"/>
        <v>142.45175936435868</v>
      </c>
      <c r="AI258" s="32">
        <f t="shared" si="89"/>
        <v>35.754824063564129</v>
      </c>
      <c r="AJ258" s="32">
        <f t="shared" si="90"/>
        <v>23.269012485811576</v>
      </c>
      <c r="AK258" s="32">
        <f t="shared" si="91"/>
        <v>10.783200908059024</v>
      </c>
      <c r="AL258" s="32">
        <f t="shared" si="92"/>
        <v>28.376844494892168</v>
      </c>
      <c r="AM258" s="32">
        <f t="shared" si="93"/>
        <v>11.350737797956867</v>
      </c>
      <c r="AN258" s="32">
        <f t="shared" si="94"/>
        <v>10.21566401816118</v>
      </c>
      <c r="AO258" s="32">
        <f t="shared" si="95"/>
        <v>47.105561861520997</v>
      </c>
      <c r="AP258" s="32">
        <f t="shared" si="96"/>
        <v>7.3779795686719636</v>
      </c>
      <c r="AQ258" s="32">
        <f t="shared" si="97"/>
        <v>80.022701475595909</v>
      </c>
      <c r="AR258" s="32">
        <f t="shared" si="98"/>
        <v>65.266742338251987</v>
      </c>
      <c r="AS258" s="32">
        <f t="shared" si="99"/>
        <v>26.106696935300793</v>
      </c>
      <c r="AT258" s="32">
        <f t="shared" si="100"/>
        <v>20.998864926220204</v>
      </c>
      <c r="AU258" s="32">
        <f t="shared" si="101"/>
        <v>59.023836549375709</v>
      </c>
      <c r="AV258" s="32">
        <f t="shared" si="102"/>
        <v>16.458569807037456</v>
      </c>
      <c r="AW258" s="32">
        <f t="shared" si="103"/>
        <v>237.79795686719638</v>
      </c>
      <c r="AX258" s="32">
        <f t="shared" si="104"/>
        <v>6.8104426787741197</v>
      </c>
      <c r="AY258" s="32">
        <f t="shared" si="105"/>
        <v>1.7026106696935299</v>
      </c>
      <c r="BA258" s="33" t="s">
        <v>397</v>
      </c>
      <c r="BB258" s="32">
        <f t="shared" si="106"/>
        <v>44.585987261146492</v>
      </c>
      <c r="BC258" s="32">
        <f t="shared" si="107"/>
        <v>13.649425287356323</v>
      </c>
      <c r="BD258" s="32">
        <f t="shared" si="108"/>
        <v>82.614942528735639</v>
      </c>
      <c r="BE258" s="32">
        <f t="shared" si="109"/>
        <v>33.045977011494251</v>
      </c>
      <c r="BF258" s="32">
        <f t="shared" si="110"/>
        <v>72.778166550034996</v>
      </c>
      <c r="BG258" s="32">
        <f t="shared" si="111"/>
        <v>20.833333333333332</v>
      </c>
    </row>
    <row r="259" spans="1:59" x14ac:dyDescent="0.2">
      <c r="A259" s="33" t="s">
        <v>398</v>
      </c>
      <c r="B259" s="31">
        <v>2124</v>
      </c>
      <c r="C259" s="31">
        <v>1675</v>
      </c>
      <c r="D259" s="31">
        <v>1650</v>
      </c>
      <c r="E259" s="31">
        <v>1625</v>
      </c>
      <c r="F259" s="31">
        <v>100</v>
      </c>
      <c r="G259" s="31">
        <v>26</v>
      </c>
      <c r="H259" s="31">
        <v>7</v>
      </c>
      <c r="I259" s="31">
        <v>31</v>
      </c>
      <c r="J259" s="31">
        <v>255</v>
      </c>
      <c r="K259" s="31">
        <v>93</v>
      </c>
      <c r="L259" s="31">
        <v>36</v>
      </c>
      <c r="M259" s="31">
        <v>25</v>
      </c>
      <c r="N259" s="31">
        <v>75</v>
      </c>
      <c r="O259" s="31">
        <v>31</v>
      </c>
      <c r="P259" s="31">
        <v>7</v>
      </c>
      <c r="Q259" s="31">
        <v>90</v>
      </c>
      <c r="R259" s="31">
        <v>10</v>
      </c>
      <c r="S259" s="31">
        <v>163</v>
      </c>
      <c r="T259" s="31">
        <v>173</v>
      </c>
      <c r="U259" s="31">
        <v>78</v>
      </c>
      <c r="V259" s="31">
        <v>26</v>
      </c>
      <c r="W259" s="31">
        <v>252</v>
      </c>
      <c r="X259" s="31">
        <v>13</v>
      </c>
      <c r="Y259" s="31">
        <v>437</v>
      </c>
      <c r="Z259" s="31">
        <v>5</v>
      </c>
      <c r="AA259" s="31">
        <v>3</v>
      </c>
      <c r="AC259" s="33" t="s">
        <v>398</v>
      </c>
      <c r="AD259" s="32">
        <f t="shared" si="84"/>
        <v>47.080979284369114</v>
      </c>
      <c r="AE259" s="32">
        <f t="shared" si="85"/>
        <v>12.241054613935969</v>
      </c>
      <c r="AF259" s="32">
        <f t="shared" si="86"/>
        <v>3.2956685499058382</v>
      </c>
      <c r="AG259" s="32">
        <f t="shared" si="87"/>
        <v>14.595103578154426</v>
      </c>
      <c r="AH259" s="32">
        <f t="shared" si="88"/>
        <v>120.05649717514125</v>
      </c>
      <c r="AI259" s="32">
        <f t="shared" si="89"/>
        <v>43.785310734463273</v>
      </c>
      <c r="AJ259" s="32">
        <f t="shared" si="90"/>
        <v>16.949152542372882</v>
      </c>
      <c r="AK259" s="32">
        <f t="shared" si="91"/>
        <v>11.770244821092279</v>
      </c>
      <c r="AL259" s="32">
        <f t="shared" si="92"/>
        <v>35.310734463276837</v>
      </c>
      <c r="AM259" s="32">
        <f t="shared" si="93"/>
        <v>14.595103578154426</v>
      </c>
      <c r="AN259" s="32">
        <f t="shared" si="94"/>
        <v>3.2956685499058382</v>
      </c>
      <c r="AO259" s="32">
        <f t="shared" si="95"/>
        <v>42.372881355932201</v>
      </c>
      <c r="AP259" s="32">
        <f t="shared" si="96"/>
        <v>4.7080979284369109</v>
      </c>
      <c r="AQ259" s="32">
        <f t="shared" si="97"/>
        <v>76.741996233521647</v>
      </c>
      <c r="AR259" s="32">
        <f t="shared" si="98"/>
        <v>81.450094161958575</v>
      </c>
      <c r="AS259" s="32">
        <f t="shared" si="99"/>
        <v>36.72316384180791</v>
      </c>
      <c r="AT259" s="32">
        <f t="shared" si="100"/>
        <v>12.241054613935969</v>
      </c>
      <c r="AU259" s="32">
        <f t="shared" si="101"/>
        <v>118.64406779661017</v>
      </c>
      <c r="AV259" s="32">
        <f t="shared" si="102"/>
        <v>6.1205273069679844</v>
      </c>
      <c r="AW259" s="32">
        <f t="shared" si="103"/>
        <v>205.74387947269304</v>
      </c>
      <c r="AX259" s="32">
        <f t="shared" si="104"/>
        <v>2.3540489642184554</v>
      </c>
      <c r="AY259" s="32">
        <f t="shared" si="105"/>
        <v>1.4124293785310735</v>
      </c>
      <c r="BA259" s="33" t="s">
        <v>398</v>
      </c>
      <c r="BB259" s="32">
        <f t="shared" si="106"/>
        <v>56.363636363636367</v>
      </c>
      <c r="BC259" s="32">
        <f t="shared" si="107"/>
        <v>15.384615384615385</v>
      </c>
      <c r="BD259" s="32">
        <f t="shared" si="108"/>
        <v>106.46153846153845</v>
      </c>
      <c r="BE259" s="32">
        <f t="shared" si="109"/>
        <v>48</v>
      </c>
      <c r="BF259" s="32">
        <f t="shared" si="110"/>
        <v>150.44776119402985</v>
      </c>
      <c r="BG259" s="32">
        <f t="shared" si="111"/>
        <v>8</v>
      </c>
    </row>
    <row r="260" spans="1:59" x14ac:dyDescent="0.2">
      <c r="A260" s="33" t="s">
        <v>399</v>
      </c>
      <c r="B260" s="31">
        <v>5131</v>
      </c>
      <c r="C260" s="31">
        <v>4021</v>
      </c>
      <c r="D260" s="31">
        <v>3940</v>
      </c>
      <c r="E260" s="31">
        <v>3862</v>
      </c>
      <c r="F260" s="31">
        <v>164</v>
      </c>
      <c r="G260" s="31">
        <v>36</v>
      </c>
      <c r="H260" s="31">
        <v>4</v>
      </c>
      <c r="I260" s="31">
        <v>100</v>
      </c>
      <c r="J260" s="31">
        <v>705</v>
      </c>
      <c r="K260" s="31">
        <v>189</v>
      </c>
      <c r="L260" s="31">
        <v>39</v>
      </c>
      <c r="M260" s="31">
        <v>28</v>
      </c>
      <c r="N260" s="31">
        <v>169</v>
      </c>
      <c r="O260" s="31">
        <v>53</v>
      </c>
      <c r="P260" s="31">
        <v>22</v>
      </c>
      <c r="Q260" s="31">
        <v>277</v>
      </c>
      <c r="R260" s="31">
        <v>18</v>
      </c>
      <c r="S260" s="31">
        <v>313</v>
      </c>
      <c r="T260" s="31">
        <v>558</v>
      </c>
      <c r="U260" s="31">
        <v>164</v>
      </c>
      <c r="V260" s="31">
        <v>59</v>
      </c>
      <c r="W260" s="31">
        <v>458</v>
      </c>
      <c r="X260" s="31">
        <v>12</v>
      </c>
      <c r="Y260" s="31">
        <v>1128</v>
      </c>
      <c r="Z260" s="31">
        <v>40</v>
      </c>
      <c r="AA260" s="31">
        <v>10</v>
      </c>
      <c r="AC260" s="33" t="s">
        <v>399</v>
      </c>
      <c r="AD260" s="32">
        <f t="shared" ref="AD260:AD323" si="112">F260/B260*1000</f>
        <v>31.962580393685442</v>
      </c>
      <c r="AE260" s="32">
        <f t="shared" ref="AE260:AE323" si="113">G260/B260*1000</f>
        <v>7.0161761839797316</v>
      </c>
      <c r="AF260" s="32">
        <f t="shared" ref="AF260:AF323" si="114">H260/B260*1000</f>
        <v>0.77957513155330338</v>
      </c>
      <c r="AG260" s="32">
        <f t="shared" ref="AG260:AG323" si="115">I260/B260*1000</f>
        <v>19.489378288832587</v>
      </c>
      <c r="AH260" s="32">
        <f t="shared" ref="AH260:AH323" si="116">J260/B260*1000</f>
        <v>137.40011693626974</v>
      </c>
      <c r="AI260" s="32">
        <f t="shared" ref="AI260:AI323" si="117">K260/B260*1000</f>
        <v>36.834924965893585</v>
      </c>
      <c r="AJ260" s="32">
        <f t="shared" ref="AJ260:AJ323" si="118">L260/B260*1000</f>
        <v>7.6008575326447083</v>
      </c>
      <c r="AK260" s="32">
        <f t="shared" ref="AK260:AK323" si="119">M260/B260*1000</f>
        <v>5.4570259208731242</v>
      </c>
      <c r="AL260" s="32">
        <f t="shared" ref="AL260:AL323" si="120">N260/B260*1000</f>
        <v>32.937049308127065</v>
      </c>
      <c r="AM260" s="32">
        <f t="shared" ref="AM260:AM323" si="121">O260/B260*1000</f>
        <v>10.329370493081271</v>
      </c>
      <c r="AN260" s="32">
        <f t="shared" ref="AN260:AN323" si="122">P260/B260*1000</f>
        <v>4.2876632235431691</v>
      </c>
      <c r="AO260" s="32">
        <f t="shared" ref="AO260:AO323" si="123">Q260/B260*1000</f>
        <v>53.985577860066265</v>
      </c>
      <c r="AP260" s="32">
        <f t="shared" ref="AP260:AP323" si="124">R260/B260*1000</f>
        <v>3.5080880919898658</v>
      </c>
      <c r="AQ260" s="32">
        <f t="shared" ref="AQ260:AQ323" si="125">S260/B260*1000</f>
        <v>61.001754044045995</v>
      </c>
      <c r="AR260" s="32">
        <f t="shared" ref="AR260:AR323" si="126">T260/B260*1000</f>
        <v>108.75073085168583</v>
      </c>
      <c r="AS260" s="32">
        <f t="shared" ref="AS260:AS323" si="127">U260/B260*1000</f>
        <v>31.962580393685442</v>
      </c>
      <c r="AT260" s="32">
        <f t="shared" ref="AT260:AT323" si="128">V260/B260*1000</f>
        <v>11.498733190411226</v>
      </c>
      <c r="AU260" s="32">
        <f t="shared" ref="AU260:AU323" si="129">W260/B260*1000</f>
        <v>89.261352562853233</v>
      </c>
      <c r="AV260" s="32">
        <f t="shared" ref="AV260:AV323" si="130">X260/B260*1000</f>
        <v>2.3387253946599107</v>
      </c>
      <c r="AW260" s="32">
        <f t="shared" ref="AW260:AW323" si="131">Y260/B260*1000</f>
        <v>219.84018709803158</v>
      </c>
      <c r="AX260" s="32">
        <f t="shared" ref="AX260:AX323" si="132">Z260/B260*1000</f>
        <v>7.7957513155330345</v>
      </c>
      <c r="AY260" s="32">
        <f t="shared" ref="AY260:AY323" si="133">AA260/B260*1000</f>
        <v>1.9489378288832586</v>
      </c>
      <c r="BA260" s="33" t="s">
        <v>399</v>
      </c>
      <c r="BB260" s="32">
        <f t="shared" ref="BB260:BB323" si="134">K260/D260*1000</f>
        <v>47.969543147208121</v>
      </c>
      <c r="BC260" s="32">
        <f t="shared" ref="BC260:BC323" si="135">M260/E260*1000</f>
        <v>7.2501294665976177</v>
      </c>
      <c r="BD260" s="32">
        <f t="shared" ref="BD260:BD323" si="136">T260/E260*1000</f>
        <v>144.4847229414811</v>
      </c>
      <c r="BE260" s="32">
        <f t="shared" ref="BE260:BE323" si="137">U260/E260*1000</f>
        <v>42.465044018643191</v>
      </c>
      <c r="BF260" s="32">
        <f t="shared" ref="BF260:BF323" si="138">W260/C260*1000</f>
        <v>113.90201442427256</v>
      </c>
      <c r="BG260" s="32">
        <f t="shared" ref="BG260:BG323" si="139">X260/E260*1000</f>
        <v>3.1071983428275503</v>
      </c>
    </row>
    <row r="261" spans="1:59" x14ac:dyDescent="0.2">
      <c r="A261" s="33" t="s">
        <v>400</v>
      </c>
      <c r="B261" s="31">
        <v>6016</v>
      </c>
      <c r="C261" s="31">
        <v>4725</v>
      </c>
      <c r="D261" s="31">
        <v>4635</v>
      </c>
      <c r="E261" s="31">
        <v>4540</v>
      </c>
      <c r="F261" s="31">
        <v>296</v>
      </c>
      <c r="G261" s="31">
        <v>62</v>
      </c>
      <c r="H261" s="31">
        <v>16</v>
      </c>
      <c r="I261" s="31">
        <v>114</v>
      </c>
      <c r="J261" s="31">
        <v>1060</v>
      </c>
      <c r="K261" s="31">
        <v>253</v>
      </c>
      <c r="L261" s="31">
        <v>92</v>
      </c>
      <c r="M261" s="31">
        <v>56</v>
      </c>
      <c r="N261" s="31">
        <v>222</v>
      </c>
      <c r="O261" s="31">
        <v>90</v>
      </c>
      <c r="P261" s="31">
        <v>43</v>
      </c>
      <c r="Q261" s="31">
        <v>283</v>
      </c>
      <c r="R261" s="31">
        <v>18</v>
      </c>
      <c r="S261" s="31">
        <v>486</v>
      </c>
      <c r="T261" s="31">
        <v>346</v>
      </c>
      <c r="U261" s="31">
        <v>233</v>
      </c>
      <c r="V261" s="31">
        <v>109</v>
      </c>
      <c r="W261" s="31">
        <v>615</v>
      </c>
      <c r="X261" s="31">
        <v>43</v>
      </c>
      <c r="Y261" s="31">
        <v>1514</v>
      </c>
      <c r="Z261" s="31">
        <v>45</v>
      </c>
      <c r="AA261" s="31">
        <v>2</v>
      </c>
      <c r="AC261" s="33" t="s">
        <v>400</v>
      </c>
      <c r="AD261" s="32">
        <f t="shared" si="112"/>
        <v>49.202127659574472</v>
      </c>
      <c r="AE261" s="32">
        <f t="shared" si="113"/>
        <v>10.305851063829786</v>
      </c>
      <c r="AF261" s="32">
        <f t="shared" si="114"/>
        <v>2.6595744680851063</v>
      </c>
      <c r="AG261" s="32">
        <f t="shared" si="115"/>
        <v>18.949468085106385</v>
      </c>
      <c r="AH261" s="32">
        <f t="shared" si="116"/>
        <v>176.19680851063831</v>
      </c>
      <c r="AI261" s="32">
        <f t="shared" si="117"/>
        <v>42.054521276595743</v>
      </c>
      <c r="AJ261" s="32">
        <f t="shared" si="118"/>
        <v>15.292553191489361</v>
      </c>
      <c r="AK261" s="32">
        <f t="shared" si="119"/>
        <v>9.3085106382978715</v>
      </c>
      <c r="AL261" s="32">
        <f t="shared" si="120"/>
        <v>36.901595744680854</v>
      </c>
      <c r="AM261" s="32">
        <f t="shared" si="121"/>
        <v>14.960106382978724</v>
      </c>
      <c r="AN261" s="32">
        <f t="shared" si="122"/>
        <v>7.1476063829787231</v>
      </c>
      <c r="AO261" s="32">
        <f t="shared" si="123"/>
        <v>47.041223404255319</v>
      </c>
      <c r="AP261" s="32">
        <f t="shared" si="124"/>
        <v>2.9920212765957448</v>
      </c>
      <c r="AQ261" s="32">
        <f t="shared" si="125"/>
        <v>80.784574468085111</v>
      </c>
      <c r="AR261" s="32">
        <f t="shared" si="126"/>
        <v>57.513297872340424</v>
      </c>
      <c r="AS261" s="32">
        <f t="shared" si="127"/>
        <v>38.730053191489361</v>
      </c>
      <c r="AT261" s="32">
        <f t="shared" si="128"/>
        <v>18.118351063829788</v>
      </c>
      <c r="AU261" s="32">
        <f t="shared" si="129"/>
        <v>102.22739361702128</v>
      </c>
      <c r="AV261" s="32">
        <f t="shared" si="130"/>
        <v>7.1476063829787231</v>
      </c>
      <c r="AW261" s="32">
        <f t="shared" si="131"/>
        <v>251.66223404255317</v>
      </c>
      <c r="AX261" s="32">
        <f t="shared" si="132"/>
        <v>7.480053191489362</v>
      </c>
      <c r="AY261" s="32">
        <f t="shared" si="133"/>
        <v>0.33244680851063829</v>
      </c>
      <c r="BA261" s="33" t="s">
        <v>400</v>
      </c>
      <c r="BB261" s="32">
        <f t="shared" si="134"/>
        <v>54.584681769147792</v>
      </c>
      <c r="BC261" s="32">
        <f t="shared" si="135"/>
        <v>12.334801762114537</v>
      </c>
      <c r="BD261" s="32">
        <f t="shared" si="136"/>
        <v>76.211453744493397</v>
      </c>
      <c r="BE261" s="32">
        <f t="shared" si="137"/>
        <v>51.321585903083701</v>
      </c>
      <c r="BF261" s="32">
        <f t="shared" si="138"/>
        <v>130.15873015873018</v>
      </c>
      <c r="BG261" s="32">
        <f t="shared" si="139"/>
        <v>9.4713656387665193</v>
      </c>
    </row>
    <row r="262" spans="1:59" x14ac:dyDescent="0.2">
      <c r="A262" s="33" t="s">
        <v>401</v>
      </c>
      <c r="B262" s="31">
        <v>3012</v>
      </c>
      <c r="C262" s="31">
        <v>2269</v>
      </c>
      <c r="D262" s="31">
        <v>2227</v>
      </c>
      <c r="E262" s="31">
        <v>2178</v>
      </c>
      <c r="F262" s="31">
        <v>100</v>
      </c>
      <c r="G262" s="31">
        <v>18</v>
      </c>
      <c r="H262" s="31">
        <v>8</v>
      </c>
      <c r="I262" s="31">
        <v>62</v>
      </c>
      <c r="J262" s="31">
        <v>343</v>
      </c>
      <c r="K262" s="31">
        <v>104</v>
      </c>
      <c r="L262" s="31">
        <v>42</v>
      </c>
      <c r="M262" s="31">
        <v>27</v>
      </c>
      <c r="N262" s="31">
        <v>93</v>
      </c>
      <c r="O262" s="31">
        <v>49</v>
      </c>
      <c r="P262" s="31">
        <v>8</v>
      </c>
      <c r="Q262" s="31">
        <v>108</v>
      </c>
      <c r="R262" s="31">
        <v>8</v>
      </c>
      <c r="S262" s="31">
        <v>179</v>
      </c>
      <c r="T262" s="31">
        <v>294</v>
      </c>
      <c r="U262" s="31">
        <v>87</v>
      </c>
      <c r="V262" s="31">
        <v>31</v>
      </c>
      <c r="W262" s="31">
        <v>268</v>
      </c>
      <c r="X262" s="31">
        <v>7</v>
      </c>
      <c r="Y262" s="31">
        <v>576</v>
      </c>
      <c r="Z262" s="31">
        <v>20</v>
      </c>
      <c r="AA262" s="31">
        <v>2</v>
      </c>
      <c r="AC262" s="33" t="s">
        <v>401</v>
      </c>
      <c r="AD262" s="32">
        <f t="shared" si="112"/>
        <v>33.200531208499335</v>
      </c>
      <c r="AE262" s="32">
        <f t="shared" si="113"/>
        <v>5.9760956175298805</v>
      </c>
      <c r="AF262" s="32">
        <f t="shared" si="114"/>
        <v>2.6560424966799467</v>
      </c>
      <c r="AG262" s="32">
        <f t="shared" si="115"/>
        <v>20.584329349269588</v>
      </c>
      <c r="AH262" s="32">
        <f t="shared" si="116"/>
        <v>113.87782204515271</v>
      </c>
      <c r="AI262" s="32">
        <f t="shared" si="117"/>
        <v>34.528552456839307</v>
      </c>
      <c r="AJ262" s="32">
        <f t="shared" si="118"/>
        <v>13.944223107569721</v>
      </c>
      <c r="AK262" s="32">
        <f t="shared" si="119"/>
        <v>8.9641434262948216</v>
      </c>
      <c r="AL262" s="32">
        <f t="shared" si="120"/>
        <v>30.876494023904382</v>
      </c>
      <c r="AM262" s="32">
        <f t="shared" si="121"/>
        <v>16.268260292164673</v>
      </c>
      <c r="AN262" s="32">
        <f t="shared" si="122"/>
        <v>2.6560424966799467</v>
      </c>
      <c r="AO262" s="32">
        <f t="shared" si="123"/>
        <v>35.856573705179287</v>
      </c>
      <c r="AP262" s="32">
        <f t="shared" si="124"/>
        <v>2.6560424966799467</v>
      </c>
      <c r="AQ262" s="32">
        <f t="shared" si="125"/>
        <v>59.428950863213814</v>
      </c>
      <c r="AR262" s="32">
        <f t="shared" si="126"/>
        <v>97.609561752988043</v>
      </c>
      <c r="AS262" s="32">
        <f t="shared" si="127"/>
        <v>28.88446215139442</v>
      </c>
      <c r="AT262" s="32">
        <f t="shared" si="128"/>
        <v>10.292164674634794</v>
      </c>
      <c r="AU262" s="32">
        <f t="shared" si="129"/>
        <v>88.97742363877822</v>
      </c>
      <c r="AV262" s="32">
        <f t="shared" si="130"/>
        <v>2.3240371845949537</v>
      </c>
      <c r="AW262" s="32">
        <f t="shared" si="131"/>
        <v>191.23505976095618</v>
      </c>
      <c r="AX262" s="32">
        <f t="shared" si="132"/>
        <v>6.6401062416998675</v>
      </c>
      <c r="AY262" s="32">
        <f t="shared" si="133"/>
        <v>0.66401062416998669</v>
      </c>
      <c r="BA262" s="33" t="s">
        <v>401</v>
      </c>
      <c r="BB262" s="32">
        <f t="shared" si="134"/>
        <v>46.6995958688819</v>
      </c>
      <c r="BC262" s="32">
        <f t="shared" si="135"/>
        <v>12.396694214876034</v>
      </c>
      <c r="BD262" s="32">
        <f t="shared" si="136"/>
        <v>134.98622589531681</v>
      </c>
      <c r="BE262" s="32">
        <f t="shared" si="137"/>
        <v>39.944903581267219</v>
      </c>
      <c r="BF262" s="32">
        <f t="shared" si="138"/>
        <v>118.11370647862495</v>
      </c>
      <c r="BG262" s="32">
        <f t="shared" si="139"/>
        <v>3.2139577594123048</v>
      </c>
    </row>
    <row r="263" spans="1:59" x14ac:dyDescent="0.2">
      <c r="A263" s="33" t="s">
        <v>402</v>
      </c>
      <c r="B263" s="31">
        <v>8848</v>
      </c>
      <c r="C263" s="31">
        <v>6913</v>
      </c>
      <c r="D263" s="31">
        <v>6779</v>
      </c>
      <c r="E263" s="31">
        <v>6644</v>
      </c>
      <c r="F263" s="31">
        <v>251</v>
      </c>
      <c r="G263" s="31">
        <v>33</v>
      </c>
      <c r="H263" s="31">
        <v>17</v>
      </c>
      <c r="I263" s="31">
        <v>82</v>
      </c>
      <c r="J263" s="31">
        <v>744</v>
      </c>
      <c r="K263" s="31">
        <v>272</v>
      </c>
      <c r="L263" s="31">
        <v>151</v>
      </c>
      <c r="M263" s="31">
        <v>60</v>
      </c>
      <c r="N263" s="31">
        <v>220</v>
      </c>
      <c r="O263" s="31">
        <v>90</v>
      </c>
      <c r="P263" s="31">
        <v>62</v>
      </c>
      <c r="Q263" s="31">
        <v>289</v>
      </c>
      <c r="R263" s="31">
        <v>29</v>
      </c>
      <c r="S263" s="31">
        <v>464</v>
      </c>
      <c r="T263" s="31">
        <v>473</v>
      </c>
      <c r="U263" s="31">
        <v>158</v>
      </c>
      <c r="V263" s="31">
        <v>66</v>
      </c>
      <c r="W263" s="31">
        <v>1095</v>
      </c>
      <c r="X263" s="31">
        <v>20</v>
      </c>
      <c r="Y263" s="31">
        <v>1349</v>
      </c>
      <c r="Z263" s="31">
        <v>44</v>
      </c>
      <c r="AA263" s="31">
        <v>10</v>
      </c>
      <c r="AC263" s="33" t="s">
        <v>402</v>
      </c>
      <c r="AD263" s="32">
        <f t="shared" si="112"/>
        <v>28.367992766726942</v>
      </c>
      <c r="AE263" s="32">
        <f t="shared" si="113"/>
        <v>3.729656419529837</v>
      </c>
      <c r="AF263" s="32">
        <f t="shared" si="114"/>
        <v>1.9213381555153706</v>
      </c>
      <c r="AG263" s="32">
        <f t="shared" si="115"/>
        <v>9.267631103074141</v>
      </c>
      <c r="AH263" s="32">
        <f t="shared" si="116"/>
        <v>84.086799276672693</v>
      </c>
      <c r="AI263" s="32">
        <f t="shared" si="117"/>
        <v>30.741410488245929</v>
      </c>
      <c r="AJ263" s="32">
        <f t="shared" si="118"/>
        <v>17.066003616636529</v>
      </c>
      <c r="AK263" s="32">
        <f t="shared" si="119"/>
        <v>6.7811934900542497</v>
      </c>
      <c r="AL263" s="32">
        <f t="shared" si="120"/>
        <v>24.864376130198913</v>
      </c>
      <c r="AM263" s="32">
        <f t="shared" si="121"/>
        <v>10.171790235081374</v>
      </c>
      <c r="AN263" s="32">
        <f t="shared" si="122"/>
        <v>7.007233273056058</v>
      </c>
      <c r="AO263" s="32">
        <f t="shared" si="123"/>
        <v>32.662748643761297</v>
      </c>
      <c r="AP263" s="32">
        <f t="shared" si="124"/>
        <v>3.2775768535262206</v>
      </c>
      <c r="AQ263" s="32">
        <f t="shared" si="125"/>
        <v>52.44122965641953</v>
      </c>
      <c r="AR263" s="32">
        <f t="shared" si="126"/>
        <v>53.458408679927672</v>
      </c>
      <c r="AS263" s="32">
        <f t="shared" si="127"/>
        <v>17.857142857142858</v>
      </c>
      <c r="AT263" s="32">
        <f t="shared" si="128"/>
        <v>7.4593128390596739</v>
      </c>
      <c r="AU263" s="32">
        <f t="shared" si="129"/>
        <v>123.75678119349006</v>
      </c>
      <c r="AV263" s="32">
        <f t="shared" si="130"/>
        <v>2.2603978300180834</v>
      </c>
      <c r="AW263" s="32">
        <f t="shared" si="131"/>
        <v>152.46383363471972</v>
      </c>
      <c r="AX263" s="32">
        <f t="shared" si="132"/>
        <v>4.9728752260397835</v>
      </c>
      <c r="AY263" s="32">
        <f t="shared" si="133"/>
        <v>1.1301989150090417</v>
      </c>
      <c r="BA263" s="33" t="s">
        <v>402</v>
      </c>
      <c r="BB263" s="32">
        <f t="shared" si="134"/>
        <v>40.123912081427939</v>
      </c>
      <c r="BC263" s="32">
        <f t="shared" si="135"/>
        <v>9.0307043949428056</v>
      </c>
      <c r="BD263" s="32">
        <f t="shared" si="136"/>
        <v>71.192052980132459</v>
      </c>
      <c r="BE263" s="32">
        <f t="shared" si="137"/>
        <v>23.780854906682723</v>
      </c>
      <c r="BF263" s="32">
        <f t="shared" si="138"/>
        <v>158.39722262404166</v>
      </c>
      <c r="BG263" s="32">
        <f t="shared" si="139"/>
        <v>3.0102347983142685</v>
      </c>
    </row>
    <row r="264" spans="1:59" x14ac:dyDescent="0.2">
      <c r="A264" s="33" t="s">
        <v>403</v>
      </c>
      <c r="B264" s="31">
        <v>4311</v>
      </c>
      <c r="C264" s="31">
        <v>3351</v>
      </c>
      <c r="D264" s="31">
        <v>3286</v>
      </c>
      <c r="E264" s="31">
        <v>3224</v>
      </c>
      <c r="F264" s="31">
        <v>151</v>
      </c>
      <c r="G264" s="31">
        <v>37</v>
      </c>
      <c r="H264" s="31">
        <v>21</v>
      </c>
      <c r="I264" s="31">
        <v>63</v>
      </c>
      <c r="J264" s="31">
        <v>454</v>
      </c>
      <c r="K264" s="31">
        <v>134</v>
      </c>
      <c r="L264" s="31">
        <v>36</v>
      </c>
      <c r="M264" s="31">
        <v>25</v>
      </c>
      <c r="N264" s="31">
        <v>94</v>
      </c>
      <c r="O264" s="31">
        <v>53</v>
      </c>
      <c r="P264" s="31">
        <v>17</v>
      </c>
      <c r="Q264" s="31">
        <v>166</v>
      </c>
      <c r="R264" s="31">
        <v>16</v>
      </c>
      <c r="S264" s="31">
        <v>265</v>
      </c>
      <c r="T264" s="31">
        <v>310</v>
      </c>
      <c r="U264" s="31">
        <v>129</v>
      </c>
      <c r="V264" s="31">
        <v>41</v>
      </c>
      <c r="W264" s="31">
        <v>235</v>
      </c>
      <c r="X264" s="31">
        <v>17</v>
      </c>
      <c r="Y264" s="31">
        <v>776</v>
      </c>
      <c r="Z264" s="31">
        <v>14</v>
      </c>
      <c r="AA264" s="31">
        <v>2</v>
      </c>
      <c r="AC264" s="33" t="s">
        <v>403</v>
      </c>
      <c r="AD264" s="32">
        <f t="shared" si="112"/>
        <v>35.026675945256315</v>
      </c>
      <c r="AE264" s="32">
        <f t="shared" si="113"/>
        <v>8.5826954302945939</v>
      </c>
      <c r="AF264" s="32">
        <f t="shared" si="114"/>
        <v>4.8712595685455815</v>
      </c>
      <c r="AG264" s="32">
        <f t="shared" si="115"/>
        <v>14.613778705636742</v>
      </c>
      <c r="AH264" s="32">
        <f t="shared" si="116"/>
        <v>105.31199257712828</v>
      </c>
      <c r="AI264" s="32">
        <f t="shared" si="117"/>
        <v>31.083275342147996</v>
      </c>
      <c r="AJ264" s="32">
        <f t="shared" si="118"/>
        <v>8.3507306889352808</v>
      </c>
      <c r="AK264" s="32">
        <f t="shared" si="119"/>
        <v>5.7991185339828339</v>
      </c>
      <c r="AL264" s="32">
        <f t="shared" si="120"/>
        <v>21.804685687775457</v>
      </c>
      <c r="AM264" s="32">
        <f t="shared" si="121"/>
        <v>12.294131292043609</v>
      </c>
      <c r="AN264" s="32">
        <f t="shared" si="122"/>
        <v>3.9434006031083277</v>
      </c>
      <c r="AO264" s="32">
        <f t="shared" si="123"/>
        <v>38.506147065646019</v>
      </c>
      <c r="AP264" s="32">
        <f t="shared" si="124"/>
        <v>3.7114358617490142</v>
      </c>
      <c r="AQ264" s="32">
        <f t="shared" si="125"/>
        <v>61.470656460218052</v>
      </c>
      <c r="AR264" s="32">
        <f t="shared" si="126"/>
        <v>71.909069821387149</v>
      </c>
      <c r="AS264" s="32">
        <f t="shared" si="127"/>
        <v>29.923451635351427</v>
      </c>
      <c r="AT264" s="32">
        <f t="shared" si="128"/>
        <v>9.5105543957318499</v>
      </c>
      <c r="AU264" s="32">
        <f t="shared" si="129"/>
        <v>54.511714219438645</v>
      </c>
      <c r="AV264" s="32">
        <f t="shared" si="130"/>
        <v>3.9434006031083277</v>
      </c>
      <c r="AW264" s="32">
        <f t="shared" si="131"/>
        <v>180.00463929482717</v>
      </c>
      <c r="AX264" s="32">
        <f t="shared" si="132"/>
        <v>3.2475063790303871</v>
      </c>
      <c r="AY264" s="32">
        <f t="shared" si="133"/>
        <v>0.46392948271862677</v>
      </c>
      <c r="BA264" s="33" t="s">
        <v>403</v>
      </c>
      <c r="BB264" s="32">
        <f t="shared" si="134"/>
        <v>40.779062690200853</v>
      </c>
      <c r="BC264" s="32">
        <f t="shared" si="135"/>
        <v>7.7543424317617866</v>
      </c>
      <c r="BD264" s="32">
        <f t="shared" si="136"/>
        <v>96.15384615384616</v>
      </c>
      <c r="BE264" s="32">
        <f t="shared" si="137"/>
        <v>40.012406947890824</v>
      </c>
      <c r="BF264" s="32">
        <f t="shared" si="138"/>
        <v>70.128319904506114</v>
      </c>
      <c r="BG264" s="32">
        <f t="shared" si="139"/>
        <v>5.2729528535980155</v>
      </c>
    </row>
    <row r="265" spans="1:59" x14ac:dyDescent="0.2">
      <c r="A265" s="33" t="s">
        <v>404</v>
      </c>
      <c r="B265" s="31">
        <v>2316</v>
      </c>
      <c r="C265" s="31">
        <v>1820</v>
      </c>
      <c r="D265" s="31">
        <v>1793</v>
      </c>
      <c r="E265" s="31">
        <v>1760</v>
      </c>
      <c r="F265" s="31">
        <v>86</v>
      </c>
      <c r="G265" s="31">
        <v>23</v>
      </c>
      <c r="H265" s="31">
        <v>9</v>
      </c>
      <c r="I265" s="31">
        <v>46</v>
      </c>
      <c r="J265" s="31">
        <v>310</v>
      </c>
      <c r="K265" s="31">
        <v>83</v>
      </c>
      <c r="L265" s="31">
        <v>40</v>
      </c>
      <c r="M265" s="31">
        <v>17</v>
      </c>
      <c r="N265" s="31">
        <v>68</v>
      </c>
      <c r="O265" s="31">
        <v>27</v>
      </c>
      <c r="P265" s="31">
        <v>26</v>
      </c>
      <c r="Q265" s="31">
        <v>131</v>
      </c>
      <c r="R265" s="31">
        <v>13</v>
      </c>
      <c r="S265" s="31">
        <v>149</v>
      </c>
      <c r="T265" s="31">
        <v>249</v>
      </c>
      <c r="U265" s="31">
        <v>66</v>
      </c>
      <c r="V265" s="31">
        <v>34</v>
      </c>
      <c r="W265" s="31">
        <v>118</v>
      </c>
      <c r="X265" s="31">
        <v>12</v>
      </c>
      <c r="Y265" s="31">
        <v>516</v>
      </c>
      <c r="Z265" s="31">
        <v>10</v>
      </c>
      <c r="AA265" s="31">
        <v>1</v>
      </c>
      <c r="AC265" s="33" t="s">
        <v>404</v>
      </c>
      <c r="AD265" s="32">
        <f t="shared" si="112"/>
        <v>37.132987910189982</v>
      </c>
      <c r="AE265" s="32">
        <f t="shared" si="113"/>
        <v>9.9309153713298777</v>
      </c>
      <c r="AF265" s="32">
        <f t="shared" si="114"/>
        <v>3.8860103626943006</v>
      </c>
      <c r="AG265" s="32">
        <f t="shared" si="115"/>
        <v>19.861830742659755</v>
      </c>
      <c r="AH265" s="32">
        <f t="shared" si="116"/>
        <v>133.85146804835924</v>
      </c>
      <c r="AI265" s="32">
        <f t="shared" si="117"/>
        <v>35.837651122625211</v>
      </c>
      <c r="AJ265" s="32">
        <f t="shared" si="118"/>
        <v>17.271157167530223</v>
      </c>
      <c r="AK265" s="32">
        <f t="shared" si="119"/>
        <v>7.3402417962003454</v>
      </c>
      <c r="AL265" s="32">
        <f t="shared" si="120"/>
        <v>29.360967184801382</v>
      </c>
      <c r="AM265" s="32">
        <f t="shared" si="121"/>
        <v>11.658031088082902</v>
      </c>
      <c r="AN265" s="32">
        <f t="shared" si="122"/>
        <v>11.226252158894647</v>
      </c>
      <c r="AO265" s="32">
        <f t="shared" si="123"/>
        <v>56.56303972366149</v>
      </c>
      <c r="AP265" s="32">
        <f t="shared" si="124"/>
        <v>5.6131260794473237</v>
      </c>
      <c r="AQ265" s="32">
        <f t="shared" si="125"/>
        <v>64.33506044905009</v>
      </c>
      <c r="AR265" s="32">
        <f t="shared" si="126"/>
        <v>107.51295336787564</v>
      </c>
      <c r="AS265" s="32">
        <f t="shared" si="127"/>
        <v>28.497409326424872</v>
      </c>
      <c r="AT265" s="32">
        <f t="shared" si="128"/>
        <v>14.680483592400691</v>
      </c>
      <c r="AU265" s="32">
        <f t="shared" si="129"/>
        <v>50.949913644214163</v>
      </c>
      <c r="AV265" s="32">
        <f t="shared" si="130"/>
        <v>5.1813471502590671</v>
      </c>
      <c r="AW265" s="32">
        <f t="shared" si="131"/>
        <v>222.79792746113989</v>
      </c>
      <c r="AX265" s="32">
        <f t="shared" si="132"/>
        <v>4.3177892918825558</v>
      </c>
      <c r="AY265" s="32">
        <f t="shared" si="133"/>
        <v>0.43177892918825561</v>
      </c>
      <c r="BA265" s="33" t="s">
        <v>404</v>
      </c>
      <c r="BB265" s="32">
        <f t="shared" si="134"/>
        <v>46.291132180702739</v>
      </c>
      <c r="BC265" s="32">
        <f t="shared" si="135"/>
        <v>9.6590909090909083</v>
      </c>
      <c r="BD265" s="32">
        <f t="shared" si="136"/>
        <v>141.47727272727272</v>
      </c>
      <c r="BE265" s="32">
        <f t="shared" si="137"/>
        <v>37.5</v>
      </c>
      <c r="BF265" s="32">
        <f t="shared" si="138"/>
        <v>64.835164835164846</v>
      </c>
      <c r="BG265" s="32">
        <f t="shared" si="139"/>
        <v>6.8181818181818175</v>
      </c>
    </row>
    <row r="266" spans="1:59" x14ac:dyDescent="0.2">
      <c r="A266" s="33" t="s">
        <v>405</v>
      </c>
      <c r="B266" s="31">
        <v>3084</v>
      </c>
      <c r="C266" s="31">
        <v>2434</v>
      </c>
      <c r="D266" s="31">
        <v>2400</v>
      </c>
      <c r="E266" s="31">
        <v>2347</v>
      </c>
      <c r="F266" s="31">
        <v>139</v>
      </c>
      <c r="G266" s="31">
        <v>20</v>
      </c>
      <c r="H266" s="31">
        <v>10</v>
      </c>
      <c r="I266" s="31">
        <v>82</v>
      </c>
      <c r="J266" s="31">
        <v>370</v>
      </c>
      <c r="K266" s="31">
        <v>112</v>
      </c>
      <c r="L266" s="31">
        <v>31</v>
      </c>
      <c r="M266" s="31">
        <v>28</v>
      </c>
      <c r="N266" s="31">
        <v>99</v>
      </c>
      <c r="O266" s="31">
        <v>45</v>
      </c>
      <c r="P266" s="31">
        <v>16</v>
      </c>
      <c r="Q266" s="31">
        <v>132</v>
      </c>
      <c r="R266" s="31">
        <v>20</v>
      </c>
      <c r="S266" s="31">
        <v>223</v>
      </c>
      <c r="T266" s="31">
        <v>349</v>
      </c>
      <c r="U266" s="31">
        <v>16</v>
      </c>
      <c r="V266" s="31">
        <v>42</v>
      </c>
      <c r="W266" s="31">
        <v>363</v>
      </c>
      <c r="X266" s="31">
        <v>6</v>
      </c>
      <c r="Y266" s="31">
        <v>654</v>
      </c>
      <c r="Z266" s="31">
        <v>27</v>
      </c>
      <c r="AA266" s="31">
        <v>2</v>
      </c>
      <c r="AC266" s="33" t="s">
        <v>405</v>
      </c>
      <c r="AD266" s="32">
        <f t="shared" si="112"/>
        <v>45.071335927367052</v>
      </c>
      <c r="AE266" s="32">
        <f t="shared" si="113"/>
        <v>6.4850843060959793</v>
      </c>
      <c r="AF266" s="32">
        <f t="shared" si="114"/>
        <v>3.2425421530479897</v>
      </c>
      <c r="AG266" s="32">
        <f t="shared" si="115"/>
        <v>26.588845654993513</v>
      </c>
      <c r="AH266" s="32">
        <f t="shared" si="116"/>
        <v>119.97405966277562</v>
      </c>
      <c r="AI266" s="32">
        <f t="shared" si="117"/>
        <v>36.31647211413749</v>
      </c>
      <c r="AJ266" s="32">
        <f t="shared" si="118"/>
        <v>10.051880674448769</v>
      </c>
      <c r="AK266" s="32">
        <f t="shared" si="119"/>
        <v>9.0791180285343724</v>
      </c>
      <c r="AL266" s="32">
        <f t="shared" si="120"/>
        <v>32.101167315175097</v>
      </c>
      <c r="AM266" s="32">
        <f t="shared" si="121"/>
        <v>14.591439688715953</v>
      </c>
      <c r="AN266" s="32">
        <f t="shared" si="122"/>
        <v>5.1880674448767836</v>
      </c>
      <c r="AO266" s="32">
        <f t="shared" si="123"/>
        <v>42.80155642023346</v>
      </c>
      <c r="AP266" s="32">
        <f t="shared" si="124"/>
        <v>6.4850843060959793</v>
      </c>
      <c r="AQ266" s="32">
        <f t="shared" si="125"/>
        <v>72.308690012970175</v>
      </c>
      <c r="AR266" s="32">
        <f t="shared" si="126"/>
        <v>113.16472114137484</v>
      </c>
      <c r="AS266" s="32">
        <f t="shared" si="127"/>
        <v>5.1880674448767836</v>
      </c>
      <c r="AT266" s="32">
        <f t="shared" si="128"/>
        <v>13.618677042801556</v>
      </c>
      <c r="AU266" s="32">
        <f t="shared" si="129"/>
        <v>117.70428015564202</v>
      </c>
      <c r="AV266" s="32">
        <f t="shared" si="130"/>
        <v>1.9455252918287937</v>
      </c>
      <c r="AW266" s="32">
        <f t="shared" si="131"/>
        <v>212.06225680933852</v>
      </c>
      <c r="AX266" s="32">
        <f t="shared" si="132"/>
        <v>8.7548638132295729</v>
      </c>
      <c r="AY266" s="32">
        <f t="shared" si="133"/>
        <v>0.64850843060959795</v>
      </c>
      <c r="BA266" s="33" t="s">
        <v>405</v>
      </c>
      <c r="BB266" s="32">
        <f t="shared" si="134"/>
        <v>46.666666666666671</v>
      </c>
      <c r="BC266" s="32">
        <f t="shared" si="135"/>
        <v>11.930123561994035</v>
      </c>
      <c r="BD266" s="32">
        <f t="shared" si="136"/>
        <v>148.70046868342564</v>
      </c>
      <c r="BE266" s="32">
        <f t="shared" si="137"/>
        <v>6.8172134639965911</v>
      </c>
      <c r="BF266" s="32">
        <f t="shared" si="138"/>
        <v>149.13722267871816</v>
      </c>
      <c r="BG266" s="32">
        <f t="shared" si="139"/>
        <v>2.5564550489987217</v>
      </c>
    </row>
    <row r="267" spans="1:59" x14ac:dyDescent="0.2">
      <c r="A267" s="33" t="s">
        <v>406</v>
      </c>
      <c r="B267" s="31">
        <v>5967</v>
      </c>
      <c r="C267" s="31">
        <v>4622</v>
      </c>
      <c r="D267" s="31">
        <v>4543</v>
      </c>
      <c r="E267" s="31">
        <v>4437</v>
      </c>
      <c r="F267" s="31">
        <v>206</v>
      </c>
      <c r="G267" s="31">
        <v>47</v>
      </c>
      <c r="H267" s="31">
        <v>42</v>
      </c>
      <c r="I267" s="31">
        <v>69</v>
      </c>
      <c r="J267" s="31">
        <v>803</v>
      </c>
      <c r="K267" s="31">
        <v>198</v>
      </c>
      <c r="L267" s="31">
        <v>57</v>
      </c>
      <c r="M267" s="31">
        <v>39</v>
      </c>
      <c r="N267" s="31">
        <v>187</v>
      </c>
      <c r="O267" s="31">
        <v>93</v>
      </c>
      <c r="P267" s="31">
        <v>45</v>
      </c>
      <c r="Q267" s="31">
        <v>304</v>
      </c>
      <c r="R267" s="31">
        <v>26</v>
      </c>
      <c r="S267" s="31">
        <v>366</v>
      </c>
      <c r="T267" s="31">
        <v>369</v>
      </c>
      <c r="U267" s="31">
        <v>195</v>
      </c>
      <c r="V267" s="31">
        <v>50</v>
      </c>
      <c r="W267" s="31">
        <v>702</v>
      </c>
      <c r="X267" s="31">
        <v>29</v>
      </c>
      <c r="Y267" s="31">
        <v>1254</v>
      </c>
      <c r="Z267" s="31">
        <v>39</v>
      </c>
      <c r="AA267" s="31">
        <v>7</v>
      </c>
      <c r="AC267" s="33" t="s">
        <v>406</v>
      </c>
      <c r="AD267" s="32">
        <f t="shared" si="112"/>
        <v>34.523210993799232</v>
      </c>
      <c r="AE267" s="32">
        <f t="shared" si="113"/>
        <v>7.8766549354784638</v>
      </c>
      <c r="AF267" s="32">
        <f t="shared" si="114"/>
        <v>7.0387129210658621</v>
      </c>
      <c r="AG267" s="32">
        <f t="shared" si="115"/>
        <v>11.563599798893916</v>
      </c>
      <c r="AH267" s="32">
        <f t="shared" si="116"/>
        <v>134.57348751466401</v>
      </c>
      <c r="AI267" s="32">
        <f t="shared" si="117"/>
        <v>33.182503770739068</v>
      </c>
      <c r="AJ267" s="32">
        <f t="shared" si="118"/>
        <v>9.5525389643036718</v>
      </c>
      <c r="AK267" s="32">
        <f t="shared" si="119"/>
        <v>6.5359477124183005</v>
      </c>
      <c r="AL267" s="32">
        <f t="shared" si="120"/>
        <v>31.33903133903134</v>
      </c>
      <c r="AM267" s="32">
        <f t="shared" si="121"/>
        <v>15.585721468074409</v>
      </c>
      <c r="AN267" s="32">
        <f t="shared" si="122"/>
        <v>7.5414781297134237</v>
      </c>
      <c r="AO267" s="32">
        <f t="shared" si="123"/>
        <v>50.94687447628624</v>
      </c>
      <c r="AP267" s="32">
        <f t="shared" si="124"/>
        <v>4.3572984749455346</v>
      </c>
      <c r="AQ267" s="32">
        <f t="shared" si="125"/>
        <v>61.337355455002509</v>
      </c>
      <c r="AR267" s="32">
        <f t="shared" si="126"/>
        <v>61.840120663650076</v>
      </c>
      <c r="AS267" s="32">
        <f t="shared" si="127"/>
        <v>32.679738562091508</v>
      </c>
      <c r="AT267" s="32">
        <f t="shared" si="128"/>
        <v>8.3794201441260263</v>
      </c>
      <c r="AU267" s="32">
        <f t="shared" si="129"/>
        <v>117.64705882352941</v>
      </c>
      <c r="AV267" s="32">
        <f t="shared" si="130"/>
        <v>4.8600636835930962</v>
      </c>
      <c r="AW267" s="32">
        <f t="shared" si="131"/>
        <v>210.15585721468074</v>
      </c>
      <c r="AX267" s="32">
        <f t="shared" si="132"/>
        <v>6.5359477124183005</v>
      </c>
      <c r="AY267" s="32">
        <f t="shared" si="133"/>
        <v>1.1731188201776439</v>
      </c>
      <c r="BA267" s="33" t="s">
        <v>406</v>
      </c>
      <c r="BB267" s="32">
        <f t="shared" si="134"/>
        <v>43.583535108958834</v>
      </c>
      <c r="BC267" s="32">
        <f t="shared" si="135"/>
        <v>8.7897227856659903</v>
      </c>
      <c r="BD267" s="32">
        <f t="shared" si="136"/>
        <v>83.164300202839755</v>
      </c>
      <c r="BE267" s="32">
        <f t="shared" si="137"/>
        <v>43.948613928329955</v>
      </c>
      <c r="BF267" s="32">
        <f t="shared" si="138"/>
        <v>151.88230203375161</v>
      </c>
      <c r="BG267" s="32">
        <f t="shared" si="139"/>
        <v>6.5359477124183005</v>
      </c>
    </row>
    <row r="268" spans="1:59" x14ac:dyDescent="0.2">
      <c r="A268" s="33" t="s">
        <v>407</v>
      </c>
      <c r="B268" s="31">
        <v>3726</v>
      </c>
      <c r="C268" s="31">
        <v>2895</v>
      </c>
      <c r="D268" s="31">
        <v>2846</v>
      </c>
      <c r="E268" s="31">
        <v>2778</v>
      </c>
      <c r="F268" s="31">
        <v>171</v>
      </c>
      <c r="G268" s="31">
        <v>19</v>
      </c>
      <c r="H268" s="31">
        <v>13</v>
      </c>
      <c r="I268" s="31">
        <v>57</v>
      </c>
      <c r="J268" s="31">
        <v>416</v>
      </c>
      <c r="K268" s="31">
        <v>93</v>
      </c>
      <c r="L268" s="31">
        <v>96</v>
      </c>
      <c r="M268" s="31">
        <v>32</v>
      </c>
      <c r="N268" s="31">
        <v>84</v>
      </c>
      <c r="O268" s="31">
        <v>21</v>
      </c>
      <c r="P268" s="31">
        <v>32</v>
      </c>
      <c r="Q268" s="31">
        <v>203</v>
      </c>
      <c r="R268" s="31">
        <v>4</v>
      </c>
      <c r="S268" s="31">
        <v>240</v>
      </c>
      <c r="T268" s="31">
        <v>416</v>
      </c>
      <c r="U268" s="31">
        <v>40</v>
      </c>
      <c r="V268" s="31">
        <v>49</v>
      </c>
      <c r="W268" s="31">
        <v>411</v>
      </c>
      <c r="X268" s="31">
        <v>5</v>
      </c>
      <c r="Y268" s="31">
        <v>706</v>
      </c>
      <c r="Z268" s="31">
        <v>21</v>
      </c>
      <c r="AA268" s="31">
        <v>1</v>
      </c>
      <c r="AC268" s="33" t="s">
        <v>407</v>
      </c>
      <c r="AD268" s="32">
        <f t="shared" si="112"/>
        <v>45.893719806763286</v>
      </c>
      <c r="AE268" s="32">
        <f t="shared" si="113"/>
        <v>5.0993022007514766</v>
      </c>
      <c r="AF268" s="32">
        <f t="shared" si="114"/>
        <v>3.488996242619431</v>
      </c>
      <c r="AG268" s="32">
        <f t="shared" si="115"/>
        <v>15.297906602254429</v>
      </c>
      <c r="AH268" s="32">
        <f t="shared" si="116"/>
        <v>111.64787976382179</v>
      </c>
      <c r="AI268" s="32">
        <f t="shared" si="117"/>
        <v>24.9597423510467</v>
      </c>
      <c r="AJ268" s="32">
        <f t="shared" si="118"/>
        <v>25.764895330112722</v>
      </c>
      <c r="AK268" s="32">
        <f t="shared" si="119"/>
        <v>8.588298443370908</v>
      </c>
      <c r="AL268" s="32">
        <f t="shared" si="120"/>
        <v>22.544283413848632</v>
      </c>
      <c r="AM268" s="32">
        <f t="shared" si="121"/>
        <v>5.636070853462158</v>
      </c>
      <c r="AN268" s="32">
        <f t="shared" si="122"/>
        <v>8.588298443370908</v>
      </c>
      <c r="AO268" s="32">
        <f t="shared" si="123"/>
        <v>54.482018250134189</v>
      </c>
      <c r="AP268" s="32">
        <f t="shared" si="124"/>
        <v>1.0735373054213635</v>
      </c>
      <c r="AQ268" s="32">
        <f t="shared" si="125"/>
        <v>64.412238325281791</v>
      </c>
      <c r="AR268" s="32">
        <f t="shared" si="126"/>
        <v>111.64787976382179</v>
      </c>
      <c r="AS268" s="32">
        <f t="shared" si="127"/>
        <v>10.735373054213635</v>
      </c>
      <c r="AT268" s="32">
        <f t="shared" si="128"/>
        <v>13.150831991411701</v>
      </c>
      <c r="AU268" s="32">
        <f t="shared" si="129"/>
        <v>110.30595813204509</v>
      </c>
      <c r="AV268" s="32">
        <f t="shared" si="130"/>
        <v>1.3419216317767044</v>
      </c>
      <c r="AW268" s="32">
        <f t="shared" si="131"/>
        <v>189.47933440687063</v>
      </c>
      <c r="AX268" s="32">
        <f t="shared" si="132"/>
        <v>5.636070853462158</v>
      </c>
      <c r="AY268" s="32">
        <f t="shared" si="133"/>
        <v>0.26838432635534087</v>
      </c>
      <c r="BA268" s="33" t="s">
        <v>407</v>
      </c>
      <c r="BB268" s="32">
        <f t="shared" si="134"/>
        <v>32.677442023893178</v>
      </c>
      <c r="BC268" s="32">
        <f t="shared" si="135"/>
        <v>11.519078473722102</v>
      </c>
      <c r="BD268" s="32">
        <f t="shared" si="136"/>
        <v>149.74802015838733</v>
      </c>
      <c r="BE268" s="32">
        <f t="shared" si="137"/>
        <v>14.398848092152628</v>
      </c>
      <c r="BF268" s="32">
        <f t="shared" si="138"/>
        <v>141.96891191709847</v>
      </c>
      <c r="BG268" s="32">
        <f t="shared" si="139"/>
        <v>1.7998560115190785</v>
      </c>
    </row>
    <row r="269" spans="1:59" x14ac:dyDescent="0.2">
      <c r="A269" s="33" t="s">
        <v>408</v>
      </c>
      <c r="B269" s="31">
        <v>7444</v>
      </c>
      <c r="C269" s="31">
        <v>6020</v>
      </c>
      <c r="D269" s="31">
        <v>5934</v>
      </c>
      <c r="E269" s="31">
        <v>5805</v>
      </c>
      <c r="F269" s="31">
        <v>315</v>
      </c>
      <c r="G269" s="31">
        <v>74</v>
      </c>
      <c r="H269" s="31">
        <v>29</v>
      </c>
      <c r="I269" s="31">
        <v>155</v>
      </c>
      <c r="J269" s="31">
        <v>858</v>
      </c>
      <c r="K269" s="31">
        <v>281</v>
      </c>
      <c r="L269" s="31">
        <v>137</v>
      </c>
      <c r="M269" s="31">
        <v>38</v>
      </c>
      <c r="N269" s="31">
        <v>155</v>
      </c>
      <c r="O269" s="31">
        <v>90</v>
      </c>
      <c r="P269" s="31">
        <v>57</v>
      </c>
      <c r="Q269" s="31">
        <v>396</v>
      </c>
      <c r="R269" s="31">
        <v>71</v>
      </c>
      <c r="S269" s="31">
        <v>524</v>
      </c>
      <c r="T269" s="31">
        <v>763</v>
      </c>
      <c r="U269" s="31">
        <v>204</v>
      </c>
      <c r="V269" s="31">
        <v>129</v>
      </c>
      <c r="W269" s="31">
        <v>741</v>
      </c>
      <c r="X269" s="31">
        <v>50</v>
      </c>
      <c r="Y269" s="31">
        <v>1600</v>
      </c>
      <c r="Z269" s="31">
        <v>24</v>
      </c>
      <c r="AA269" s="31">
        <v>8</v>
      </c>
      <c r="AC269" s="33" t="s">
        <v>408</v>
      </c>
      <c r="AD269" s="32">
        <f t="shared" si="112"/>
        <v>42.315959161741006</v>
      </c>
      <c r="AE269" s="32">
        <f t="shared" si="113"/>
        <v>9.9408919935518547</v>
      </c>
      <c r="AF269" s="32">
        <f t="shared" si="114"/>
        <v>3.8957549704459971</v>
      </c>
      <c r="AG269" s="32">
        <f t="shared" si="115"/>
        <v>20.822138635142398</v>
      </c>
      <c r="AH269" s="32">
        <f t="shared" si="116"/>
        <v>115.26061257388501</v>
      </c>
      <c r="AI269" s="32">
        <f t="shared" si="117"/>
        <v>37.748522299838797</v>
      </c>
      <c r="AJ269" s="32">
        <f t="shared" si="118"/>
        <v>18.404083825900056</v>
      </c>
      <c r="AK269" s="32">
        <f t="shared" si="119"/>
        <v>5.1047823750671677</v>
      </c>
      <c r="AL269" s="32">
        <f t="shared" si="120"/>
        <v>20.822138635142398</v>
      </c>
      <c r="AM269" s="32">
        <f t="shared" si="121"/>
        <v>12.090274046211714</v>
      </c>
      <c r="AN269" s="32">
        <f t="shared" si="122"/>
        <v>7.657173562600752</v>
      </c>
      <c r="AO269" s="32">
        <f t="shared" si="123"/>
        <v>53.197205803331542</v>
      </c>
      <c r="AP269" s="32">
        <f t="shared" si="124"/>
        <v>9.5378828586781292</v>
      </c>
      <c r="AQ269" s="32">
        <f t="shared" si="125"/>
        <v>70.39226222461042</v>
      </c>
      <c r="AR269" s="32">
        <f t="shared" si="126"/>
        <v>102.49865663621709</v>
      </c>
      <c r="AS269" s="32">
        <f t="shared" si="127"/>
        <v>27.404621171413218</v>
      </c>
      <c r="AT269" s="32">
        <f t="shared" si="128"/>
        <v>17.329392799570126</v>
      </c>
      <c r="AU269" s="32">
        <f t="shared" si="129"/>
        <v>99.543256313809778</v>
      </c>
      <c r="AV269" s="32">
        <f t="shared" si="130"/>
        <v>6.7168189145620634</v>
      </c>
      <c r="AW269" s="32">
        <f t="shared" si="131"/>
        <v>214.93820526598603</v>
      </c>
      <c r="AX269" s="32">
        <f t="shared" si="132"/>
        <v>3.2240730789897905</v>
      </c>
      <c r="AY269" s="32">
        <f t="shared" si="133"/>
        <v>1.0746910263299303</v>
      </c>
      <c r="BA269" s="33" t="s">
        <v>408</v>
      </c>
      <c r="BB269" s="32">
        <f t="shared" si="134"/>
        <v>47.35422986181328</v>
      </c>
      <c r="BC269" s="32">
        <f t="shared" si="135"/>
        <v>6.5460809646856166</v>
      </c>
      <c r="BD269" s="32">
        <f t="shared" si="136"/>
        <v>131.4384151593454</v>
      </c>
      <c r="BE269" s="32">
        <f t="shared" si="137"/>
        <v>35.142118863049099</v>
      </c>
      <c r="BF269" s="32">
        <f t="shared" si="138"/>
        <v>123.08970099667773</v>
      </c>
      <c r="BG269" s="32">
        <f t="shared" si="139"/>
        <v>8.6132644272179171</v>
      </c>
    </row>
    <row r="270" spans="1:59" x14ac:dyDescent="0.2">
      <c r="A270" s="33" t="s">
        <v>409</v>
      </c>
      <c r="B270" s="31">
        <v>5040</v>
      </c>
      <c r="C270" s="31">
        <v>3965</v>
      </c>
      <c r="D270" s="31">
        <v>3886</v>
      </c>
      <c r="E270" s="31">
        <v>3824</v>
      </c>
      <c r="F270" s="31">
        <v>186</v>
      </c>
      <c r="G270" s="31">
        <v>41</v>
      </c>
      <c r="H270" s="31">
        <v>12</v>
      </c>
      <c r="I270" s="31">
        <v>71</v>
      </c>
      <c r="J270" s="31">
        <v>664</v>
      </c>
      <c r="K270" s="31">
        <v>177</v>
      </c>
      <c r="L270" s="31">
        <v>55</v>
      </c>
      <c r="M270" s="31">
        <v>33</v>
      </c>
      <c r="N270" s="31">
        <v>188</v>
      </c>
      <c r="O270" s="31">
        <v>51</v>
      </c>
      <c r="P270" s="31">
        <v>26</v>
      </c>
      <c r="Q270" s="31">
        <v>254</v>
      </c>
      <c r="R270" s="31">
        <v>35</v>
      </c>
      <c r="S270" s="31">
        <v>316</v>
      </c>
      <c r="T270" s="31">
        <v>366</v>
      </c>
      <c r="U270" s="31">
        <v>164</v>
      </c>
      <c r="V270" s="31">
        <v>60</v>
      </c>
      <c r="W270" s="31">
        <v>365</v>
      </c>
      <c r="X270" s="31">
        <v>49</v>
      </c>
      <c r="Y270" s="31">
        <v>1101</v>
      </c>
      <c r="Z270" s="31">
        <v>28</v>
      </c>
      <c r="AA270" s="31">
        <v>5</v>
      </c>
      <c r="AC270" s="33" t="s">
        <v>409</v>
      </c>
      <c r="AD270" s="32">
        <f t="shared" si="112"/>
        <v>36.904761904761905</v>
      </c>
      <c r="AE270" s="32">
        <f t="shared" si="113"/>
        <v>8.1349206349206362</v>
      </c>
      <c r="AF270" s="32">
        <f t="shared" si="114"/>
        <v>2.3809523809523814</v>
      </c>
      <c r="AG270" s="32">
        <f t="shared" si="115"/>
        <v>14.087301587301587</v>
      </c>
      <c r="AH270" s="32">
        <f t="shared" si="116"/>
        <v>131.74603174603175</v>
      </c>
      <c r="AI270" s="32">
        <f t="shared" si="117"/>
        <v>35.11904761904762</v>
      </c>
      <c r="AJ270" s="32">
        <f t="shared" si="118"/>
        <v>10.912698412698411</v>
      </c>
      <c r="AK270" s="32">
        <f t="shared" si="119"/>
        <v>6.5476190476190474</v>
      </c>
      <c r="AL270" s="32">
        <f t="shared" si="120"/>
        <v>37.301587301587304</v>
      </c>
      <c r="AM270" s="32">
        <f t="shared" si="121"/>
        <v>10.11904761904762</v>
      </c>
      <c r="AN270" s="32">
        <f t="shared" si="122"/>
        <v>5.1587301587301591</v>
      </c>
      <c r="AO270" s="32">
        <f t="shared" si="123"/>
        <v>50.396825396825399</v>
      </c>
      <c r="AP270" s="32">
        <f t="shared" si="124"/>
        <v>6.9444444444444438</v>
      </c>
      <c r="AQ270" s="32">
        <f t="shared" si="125"/>
        <v>62.698412698412696</v>
      </c>
      <c r="AR270" s="32">
        <f t="shared" si="126"/>
        <v>72.61904761904762</v>
      </c>
      <c r="AS270" s="32">
        <f t="shared" si="127"/>
        <v>32.539682539682545</v>
      </c>
      <c r="AT270" s="32">
        <f t="shared" si="128"/>
        <v>11.904761904761903</v>
      </c>
      <c r="AU270" s="32">
        <f t="shared" si="129"/>
        <v>72.420634920634924</v>
      </c>
      <c r="AV270" s="32">
        <f t="shared" si="130"/>
        <v>9.7222222222222232</v>
      </c>
      <c r="AW270" s="32">
        <f t="shared" si="131"/>
        <v>218.45238095238096</v>
      </c>
      <c r="AX270" s="32">
        <f t="shared" si="132"/>
        <v>5.5555555555555554</v>
      </c>
      <c r="AY270" s="32">
        <f t="shared" si="133"/>
        <v>0.99206349206349198</v>
      </c>
      <c r="BA270" s="33" t="s">
        <v>409</v>
      </c>
      <c r="BB270" s="32">
        <f t="shared" si="134"/>
        <v>45.548121461657232</v>
      </c>
      <c r="BC270" s="32">
        <f t="shared" si="135"/>
        <v>8.6297071129707117</v>
      </c>
      <c r="BD270" s="32">
        <f t="shared" si="136"/>
        <v>95.711297071129721</v>
      </c>
      <c r="BE270" s="32">
        <f t="shared" si="137"/>
        <v>42.887029288702927</v>
      </c>
      <c r="BF270" s="32">
        <f t="shared" si="138"/>
        <v>92.055485498108453</v>
      </c>
      <c r="BG270" s="32">
        <f t="shared" si="139"/>
        <v>12.813807531380753</v>
      </c>
    </row>
    <row r="271" spans="1:59" x14ac:dyDescent="0.2">
      <c r="A271" s="33" t="s">
        <v>410</v>
      </c>
      <c r="B271" s="31">
        <v>9114</v>
      </c>
      <c r="C271" s="31">
        <v>7303</v>
      </c>
      <c r="D271" s="31">
        <v>7190</v>
      </c>
      <c r="E271" s="31">
        <v>7054</v>
      </c>
      <c r="F271" s="31">
        <v>320</v>
      </c>
      <c r="G271" s="31">
        <v>67</v>
      </c>
      <c r="H271" s="31">
        <v>31</v>
      </c>
      <c r="I271" s="31">
        <v>165</v>
      </c>
      <c r="J271" s="31">
        <v>1285</v>
      </c>
      <c r="K271" s="31">
        <v>320</v>
      </c>
      <c r="L271" s="31">
        <v>108</v>
      </c>
      <c r="M271" s="31">
        <v>80</v>
      </c>
      <c r="N271" s="31">
        <v>297</v>
      </c>
      <c r="O271" s="31">
        <v>133</v>
      </c>
      <c r="P271" s="31">
        <v>94</v>
      </c>
      <c r="Q271" s="31">
        <v>550</v>
      </c>
      <c r="R271" s="31">
        <v>73</v>
      </c>
      <c r="S271" s="31">
        <v>570</v>
      </c>
      <c r="T271" s="31">
        <v>977</v>
      </c>
      <c r="U271" s="31">
        <v>351</v>
      </c>
      <c r="V271" s="31">
        <v>104</v>
      </c>
      <c r="W271" s="31">
        <v>780</v>
      </c>
      <c r="X271" s="31">
        <v>45</v>
      </c>
      <c r="Y271" s="31">
        <v>2099</v>
      </c>
      <c r="Z271" s="31">
        <v>52</v>
      </c>
      <c r="AA271" s="31">
        <v>13</v>
      </c>
      <c r="AC271" s="33" t="s">
        <v>410</v>
      </c>
      <c r="AD271" s="32">
        <f t="shared" si="112"/>
        <v>35.110818520956769</v>
      </c>
      <c r="AE271" s="32">
        <f t="shared" si="113"/>
        <v>7.3513276278253237</v>
      </c>
      <c r="AF271" s="32">
        <f t="shared" si="114"/>
        <v>3.4013605442176869</v>
      </c>
      <c r="AG271" s="32">
        <f t="shared" si="115"/>
        <v>18.104015799868336</v>
      </c>
      <c r="AH271" s="32">
        <f t="shared" si="116"/>
        <v>140.99188062321701</v>
      </c>
      <c r="AI271" s="32">
        <f t="shared" si="117"/>
        <v>35.110818520956769</v>
      </c>
      <c r="AJ271" s="32">
        <f t="shared" si="118"/>
        <v>11.84990125082291</v>
      </c>
      <c r="AK271" s="32">
        <f t="shared" si="119"/>
        <v>8.7777046302391923</v>
      </c>
      <c r="AL271" s="32">
        <f t="shared" si="120"/>
        <v>32.587228439763003</v>
      </c>
      <c r="AM271" s="32">
        <f t="shared" si="121"/>
        <v>14.592933947772657</v>
      </c>
      <c r="AN271" s="32">
        <f t="shared" si="122"/>
        <v>10.313802940531051</v>
      </c>
      <c r="AO271" s="32">
        <f t="shared" si="123"/>
        <v>60.346719332894445</v>
      </c>
      <c r="AP271" s="32">
        <f t="shared" si="124"/>
        <v>8.0096554750932629</v>
      </c>
      <c r="AQ271" s="32">
        <f t="shared" si="125"/>
        <v>62.541145490454255</v>
      </c>
      <c r="AR271" s="32">
        <f t="shared" si="126"/>
        <v>107.19771779679614</v>
      </c>
      <c r="AS271" s="32">
        <f t="shared" si="127"/>
        <v>38.512179065174458</v>
      </c>
      <c r="AT271" s="32">
        <f t="shared" si="128"/>
        <v>11.411016019310949</v>
      </c>
      <c r="AU271" s="32">
        <f t="shared" si="129"/>
        <v>85.582620144832134</v>
      </c>
      <c r="AV271" s="32">
        <f t="shared" si="130"/>
        <v>4.9374588545095461</v>
      </c>
      <c r="AW271" s="32">
        <f t="shared" si="131"/>
        <v>230.30502523590081</v>
      </c>
      <c r="AX271" s="32">
        <f t="shared" si="132"/>
        <v>5.7055080096554747</v>
      </c>
      <c r="AY271" s="32">
        <f t="shared" si="133"/>
        <v>1.4263770024138687</v>
      </c>
      <c r="BA271" s="33" t="s">
        <v>410</v>
      </c>
      <c r="BB271" s="32">
        <f t="shared" si="134"/>
        <v>44.506258692628649</v>
      </c>
      <c r="BC271" s="32">
        <f t="shared" si="135"/>
        <v>11.341083073433513</v>
      </c>
      <c r="BD271" s="32">
        <f t="shared" si="136"/>
        <v>138.50297703430678</v>
      </c>
      <c r="BE271" s="32">
        <f t="shared" si="137"/>
        <v>49.759001984689533</v>
      </c>
      <c r="BF271" s="32">
        <f t="shared" si="138"/>
        <v>106.8054224291387</v>
      </c>
      <c r="BG271" s="32">
        <f t="shared" si="139"/>
        <v>6.3793592288063508</v>
      </c>
    </row>
    <row r="272" spans="1:59" x14ac:dyDescent="0.2">
      <c r="A272" s="33" t="s">
        <v>411</v>
      </c>
      <c r="B272" s="31">
        <v>2273</v>
      </c>
      <c r="C272" s="31">
        <v>1814</v>
      </c>
      <c r="D272" s="31">
        <v>1774</v>
      </c>
      <c r="E272" s="31">
        <v>1734</v>
      </c>
      <c r="F272" s="31">
        <v>73</v>
      </c>
      <c r="G272" s="31">
        <v>11</v>
      </c>
      <c r="H272" s="31">
        <v>5</v>
      </c>
      <c r="I272" s="31">
        <v>23</v>
      </c>
      <c r="J272" s="31">
        <v>158</v>
      </c>
      <c r="K272" s="31">
        <v>48</v>
      </c>
      <c r="L272" s="31">
        <v>30</v>
      </c>
      <c r="M272" s="31">
        <v>27</v>
      </c>
      <c r="N272" s="31">
        <v>52</v>
      </c>
      <c r="O272" s="31">
        <v>12</v>
      </c>
      <c r="P272" s="31">
        <v>20</v>
      </c>
      <c r="Q272" s="31">
        <v>66</v>
      </c>
      <c r="R272" s="31">
        <v>11</v>
      </c>
      <c r="S272" s="31">
        <v>112</v>
      </c>
      <c r="T272" s="31">
        <v>94</v>
      </c>
      <c r="U272" s="31">
        <v>15</v>
      </c>
      <c r="V272" s="31">
        <v>13</v>
      </c>
      <c r="W272" s="31">
        <v>124</v>
      </c>
      <c r="X272" s="31">
        <v>34</v>
      </c>
      <c r="Y272" s="31">
        <v>308</v>
      </c>
      <c r="Z272" s="31">
        <v>3</v>
      </c>
      <c r="AA272" s="31">
        <v>1</v>
      </c>
      <c r="AC272" s="33" t="s">
        <v>411</v>
      </c>
      <c r="AD272" s="32">
        <f t="shared" si="112"/>
        <v>32.116146062472502</v>
      </c>
      <c r="AE272" s="32">
        <f t="shared" si="113"/>
        <v>4.8394192696876379</v>
      </c>
      <c r="AF272" s="32">
        <f t="shared" si="114"/>
        <v>2.1997360316761987</v>
      </c>
      <c r="AG272" s="32">
        <f t="shared" si="115"/>
        <v>10.118785745710515</v>
      </c>
      <c r="AH272" s="32">
        <f t="shared" si="116"/>
        <v>69.511658600967891</v>
      </c>
      <c r="AI272" s="32">
        <f t="shared" si="117"/>
        <v>21.117465904091507</v>
      </c>
      <c r="AJ272" s="32">
        <f t="shared" si="118"/>
        <v>13.198416190057193</v>
      </c>
      <c r="AK272" s="32">
        <f t="shared" si="119"/>
        <v>11.878574571051475</v>
      </c>
      <c r="AL272" s="32">
        <f t="shared" si="120"/>
        <v>22.877254729432469</v>
      </c>
      <c r="AM272" s="32">
        <f t="shared" si="121"/>
        <v>5.2793664760228767</v>
      </c>
      <c r="AN272" s="32">
        <f t="shared" si="122"/>
        <v>8.7989441267047948</v>
      </c>
      <c r="AO272" s="32">
        <f t="shared" si="123"/>
        <v>29.036515618125822</v>
      </c>
      <c r="AP272" s="32">
        <f t="shared" si="124"/>
        <v>4.8394192696876379</v>
      </c>
      <c r="AQ272" s="32">
        <f t="shared" si="125"/>
        <v>49.274087109546855</v>
      </c>
      <c r="AR272" s="32">
        <f t="shared" si="126"/>
        <v>41.355037395512539</v>
      </c>
      <c r="AS272" s="32">
        <f t="shared" si="127"/>
        <v>6.5992080950285965</v>
      </c>
      <c r="AT272" s="32">
        <f t="shared" si="128"/>
        <v>5.7193136823581172</v>
      </c>
      <c r="AU272" s="32">
        <f t="shared" si="129"/>
        <v>54.553453585569734</v>
      </c>
      <c r="AV272" s="32">
        <f t="shared" si="130"/>
        <v>14.958205015398152</v>
      </c>
      <c r="AW272" s="32">
        <f t="shared" si="131"/>
        <v>135.50373955125386</v>
      </c>
      <c r="AX272" s="32">
        <f t="shared" si="132"/>
        <v>1.3198416190057192</v>
      </c>
      <c r="AY272" s="32">
        <f t="shared" si="133"/>
        <v>0.43994720633523982</v>
      </c>
      <c r="BA272" s="33" t="s">
        <v>411</v>
      </c>
      <c r="BB272" s="32">
        <f t="shared" si="134"/>
        <v>27.057497181510708</v>
      </c>
      <c r="BC272" s="32">
        <f t="shared" si="135"/>
        <v>15.570934256055363</v>
      </c>
      <c r="BD272" s="32">
        <f t="shared" si="136"/>
        <v>54.209919261822378</v>
      </c>
      <c r="BE272" s="32">
        <f t="shared" si="137"/>
        <v>8.6505190311418687</v>
      </c>
      <c r="BF272" s="32">
        <f t="shared" si="138"/>
        <v>68.357221609702307</v>
      </c>
      <c r="BG272" s="32">
        <f t="shared" si="139"/>
        <v>19.607843137254903</v>
      </c>
    </row>
    <row r="273" spans="1:59" x14ac:dyDescent="0.2">
      <c r="A273" s="33" t="s">
        <v>412</v>
      </c>
      <c r="B273" s="31">
        <v>3379</v>
      </c>
      <c r="C273" s="31">
        <v>2562</v>
      </c>
      <c r="D273" s="31">
        <v>2506</v>
      </c>
      <c r="E273" s="31">
        <v>2456</v>
      </c>
      <c r="F273" s="31">
        <v>116</v>
      </c>
      <c r="G273" s="31">
        <v>19</v>
      </c>
      <c r="H273" s="31">
        <v>11</v>
      </c>
      <c r="I273" s="31">
        <v>32</v>
      </c>
      <c r="J273" s="31">
        <v>412</v>
      </c>
      <c r="K273" s="31">
        <v>92</v>
      </c>
      <c r="L273" s="31">
        <v>34</v>
      </c>
      <c r="M273" s="31">
        <v>23</v>
      </c>
      <c r="N273" s="31">
        <v>96</v>
      </c>
      <c r="O273" s="31">
        <v>36</v>
      </c>
      <c r="P273" s="31">
        <v>21</v>
      </c>
      <c r="Q273" s="31">
        <v>132</v>
      </c>
      <c r="R273" s="31">
        <v>14</v>
      </c>
      <c r="S273" s="31">
        <v>180</v>
      </c>
      <c r="T273" s="31">
        <v>213</v>
      </c>
      <c r="U273" s="31">
        <v>53</v>
      </c>
      <c r="V273" s="31">
        <v>37</v>
      </c>
      <c r="W273" s="31">
        <v>263</v>
      </c>
      <c r="X273" s="31">
        <v>16</v>
      </c>
      <c r="Y273" s="31">
        <v>610</v>
      </c>
      <c r="Z273" s="31">
        <v>17</v>
      </c>
      <c r="AA273" s="31">
        <v>7</v>
      </c>
      <c r="AC273" s="33" t="s">
        <v>412</v>
      </c>
      <c r="AD273" s="32">
        <f t="shared" si="112"/>
        <v>34.32968333826576</v>
      </c>
      <c r="AE273" s="32">
        <f t="shared" si="113"/>
        <v>5.6229653743711152</v>
      </c>
      <c r="AF273" s="32">
        <f t="shared" si="114"/>
        <v>3.2554010062148566</v>
      </c>
      <c r="AG273" s="32">
        <f t="shared" si="115"/>
        <v>9.4702574726250379</v>
      </c>
      <c r="AH273" s="32">
        <f t="shared" si="116"/>
        <v>121.92956496004736</v>
      </c>
      <c r="AI273" s="32">
        <f t="shared" si="117"/>
        <v>27.226990233796982</v>
      </c>
      <c r="AJ273" s="32">
        <f t="shared" si="118"/>
        <v>10.062148564664103</v>
      </c>
      <c r="AK273" s="32">
        <f t="shared" si="119"/>
        <v>6.8067475584492456</v>
      </c>
      <c r="AL273" s="32">
        <f t="shared" si="120"/>
        <v>28.410772417875112</v>
      </c>
      <c r="AM273" s="32">
        <f t="shared" si="121"/>
        <v>10.654039656703166</v>
      </c>
      <c r="AN273" s="32">
        <f t="shared" si="122"/>
        <v>6.2148564664101809</v>
      </c>
      <c r="AO273" s="32">
        <f t="shared" si="123"/>
        <v>39.064812074578278</v>
      </c>
      <c r="AP273" s="32">
        <f t="shared" si="124"/>
        <v>4.1432376442734533</v>
      </c>
      <c r="AQ273" s="32">
        <f t="shared" si="125"/>
        <v>53.270198283515832</v>
      </c>
      <c r="AR273" s="32">
        <f t="shared" si="126"/>
        <v>63.036401302160399</v>
      </c>
      <c r="AS273" s="32">
        <f t="shared" si="127"/>
        <v>15.685113939035219</v>
      </c>
      <c r="AT273" s="32">
        <f t="shared" si="128"/>
        <v>10.949985202722699</v>
      </c>
      <c r="AU273" s="32">
        <f t="shared" si="129"/>
        <v>77.833678603137017</v>
      </c>
      <c r="AV273" s="32">
        <f t="shared" si="130"/>
        <v>4.735128736312519</v>
      </c>
      <c r="AW273" s="32">
        <f t="shared" si="131"/>
        <v>180.52678307191476</v>
      </c>
      <c r="AX273" s="32">
        <f t="shared" si="132"/>
        <v>5.0310742823320513</v>
      </c>
      <c r="AY273" s="32">
        <f t="shared" si="133"/>
        <v>2.0716188221367267</v>
      </c>
      <c r="BA273" s="33" t="s">
        <v>412</v>
      </c>
      <c r="BB273" s="32">
        <f t="shared" si="134"/>
        <v>36.711891460494812</v>
      </c>
      <c r="BC273" s="32">
        <f t="shared" si="135"/>
        <v>9.3648208469055376</v>
      </c>
      <c r="BD273" s="32">
        <f t="shared" si="136"/>
        <v>86.726384364820845</v>
      </c>
      <c r="BE273" s="32">
        <f t="shared" si="137"/>
        <v>21.579804560260584</v>
      </c>
      <c r="BF273" s="32">
        <f t="shared" si="138"/>
        <v>102.65417642466824</v>
      </c>
      <c r="BG273" s="32">
        <f t="shared" si="139"/>
        <v>6.5146579804560263</v>
      </c>
    </row>
    <row r="274" spans="1:59" x14ac:dyDescent="0.2">
      <c r="A274" s="33" t="s">
        <v>413</v>
      </c>
      <c r="B274" s="31">
        <v>4603</v>
      </c>
      <c r="C274" s="31">
        <v>3513</v>
      </c>
      <c r="D274" s="31">
        <v>3433</v>
      </c>
      <c r="E274" s="31">
        <v>3366</v>
      </c>
      <c r="F274" s="31">
        <v>166</v>
      </c>
      <c r="G274" s="31">
        <v>35</v>
      </c>
      <c r="H274" s="31">
        <v>17</v>
      </c>
      <c r="I274" s="31">
        <v>56</v>
      </c>
      <c r="J274" s="31">
        <v>477</v>
      </c>
      <c r="K274" s="31">
        <v>118</v>
      </c>
      <c r="L274" s="31">
        <v>75</v>
      </c>
      <c r="M274" s="31">
        <v>29</v>
      </c>
      <c r="N274" s="31">
        <v>102</v>
      </c>
      <c r="O274" s="31">
        <v>41</v>
      </c>
      <c r="P274" s="31">
        <v>39</v>
      </c>
      <c r="Q274" s="31">
        <v>208</v>
      </c>
      <c r="R274" s="31">
        <v>25</v>
      </c>
      <c r="S274" s="31">
        <v>252</v>
      </c>
      <c r="T274" s="31">
        <v>611</v>
      </c>
      <c r="U274" s="31">
        <v>58</v>
      </c>
      <c r="V274" s="31">
        <v>47</v>
      </c>
      <c r="W274" s="31">
        <v>430</v>
      </c>
      <c r="X274" s="31">
        <v>6</v>
      </c>
      <c r="Y274" s="31">
        <v>857</v>
      </c>
      <c r="Z274" s="31">
        <v>21</v>
      </c>
      <c r="AA274" s="31">
        <v>5</v>
      </c>
      <c r="AC274" s="33" t="s">
        <v>413</v>
      </c>
      <c r="AD274" s="32">
        <f t="shared" si="112"/>
        <v>36.063436888985443</v>
      </c>
      <c r="AE274" s="32">
        <f t="shared" si="113"/>
        <v>7.6037366934607862</v>
      </c>
      <c r="AF274" s="32">
        <f t="shared" si="114"/>
        <v>3.6932435368238106</v>
      </c>
      <c r="AG274" s="32">
        <f t="shared" si="115"/>
        <v>12.165978709537258</v>
      </c>
      <c r="AH274" s="32">
        <f t="shared" si="116"/>
        <v>103.62806865087987</v>
      </c>
      <c r="AI274" s="32">
        <f t="shared" si="117"/>
        <v>25.635455137953507</v>
      </c>
      <c r="AJ274" s="32">
        <f t="shared" si="118"/>
        <v>16.293721485987401</v>
      </c>
      <c r="AK274" s="32">
        <f t="shared" si="119"/>
        <v>6.3002389745817942</v>
      </c>
      <c r="AL274" s="32">
        <f t="shared" si="120"/>
        <v>22.159461220942863</v>
      </c>
      <c r="AM274" s="32">
        <f t="shared" si="121"/>
        <v>8.9072344123397791</v>
      </c>
      <c r="AN274" s="32">
        <f t="shared" si="122"/>
        <v>8.4727351727134472</v>
      </c>
      <c r="AO274" s="32">
        <f t="shared" si="123"/>
        <v>45.187920921138385</v>
      </c>
      <c r="AP274" s="32">
        <f t="shared" si="124"/>
        <v>5.4312404953291331</v>
      </c>
      <c r="AQ274" s="32">
        <f t="shared" si="125"/>
        <v>54.746904192917661</v>
      </c>
      <c r="AR274" s="32">
        <f t="shared" si="126"/>
        <v>132.73951770584404</v>
      </c>
      <c r="AS274" s="32">
        <f t="shared" si="127"/>
        <v>12.600477949163588</v>
      </c>
      <c r="AT274" s="32">
        <f t="shared" si="128"/>
        <v>10.210732131218771</v>
      </c>
      <c r="AU274" s="32">
        <f t="shared" si="129"/>
        <v>93.417336519661092</v>
      </c>
      <c r="AV274" s="32">
        <f t="shared" si="130"/>
        <v>1.303497718878992</v>
      </c>
      <c r="AW274" s="32">
        <f t="shared" si="131"/>
        <v>186.18292417988269</v>
      </c>
      <c r="AX274" s="32">
        <f t="shared" si="132"/>
        <v>4.5622420160764721</v>
      </c>
      <c r="AY274" s="32">
        <f t="shared" si="133"/>
        <v>1.0862480990658268</v>
      </c>
      <c r="BA274" s="33" t="s">
        <v>413</v>
      </c>
      <c r="BB274" s="32">
        <f t="shared" si="134"/>
        <v>34.372269152344892</v>
      </c>
      <c r="BC274" s="32">
        <f t="shared" si="135"/>
        <v>8.61556743909685</v>
      </c>
      <c r="BD274" s="32">
        <f t="shared" si="136"/>
        <v>181.52109328579917</v>
      </c>
      <c r="BE274" s="32">
        <f t="shared" si="137"/>
        <v>17.2311348781937</v>
      </c>
      <c r="BF274" s="32">
        <f t="shared" si="138"/>
        <v>122.4025049814973</v>
      </c>
      <c r="BG274" s="32">
        <f t="shared" si="139"/>
        <v>1.7825311942959001</v>
      </c>
    </row>
    <row r="275" spans="1:59" x14ac:dyDescent="0.2">
      <c r="A275" s="33" t="s">
        <v>414</v>
      </c>
      <c r="B275" s="31">
        <v>2871</v>
      </c>
      <c r="C275" s="31">
        <v>2339</v>
      </c>
      <c r="D275" s="31">
        <v>2300</v>
      </c>
      <c r="E275" s="31">
        <v>2264</v>
      </c>
      <c r="F275" s="31">
        <v>94</v>
      </c>
      <c r="G275" s="31">
        <v>17</v>
      </c>
      <c r="H275" s="31">
        <v>10</v>
      </c>
      <c r="I275" s="31">
        <v>35</v>
      </c>
      <c r="J275" s="31">
        <v>378</v>
      </c>
      <c r="K275" s="31">
        <v>83</v>
      </c>
      <c r="L275" s="31">
        <v>42</v>
      </c>
      <c r="M275" s="31">
        <v>18</v>
      </c>
      <c r="N275" s="31">
        <v>79</v>
      </c>
      <c r="O275" s="31">
        <v>26</v>
      </c>
      <c r="P275" s="31">
        <v>20</v>
      </c>
      <c r="Q275" s="31">
        <v>177</v>
      </c>
      <c r="R275" s="31">
        <v>14</v>
      </c>
      <c r="S275" s="31">
        <v>155</v>
      </c>
      <c r="T275" s="31">
        <v>126</v>
      </c>
      <c r="U275" s="31">
        <v>82</v>
      </c>
      <c r="V275" s="31">
        <v>37</v>
      </c>
      <c r="W275" s="31">
        <v>227</v>
      </c>
      <c r="X275" s="31">
        <v>14</v>
      </c>
      <c r="Y275" s="31">
        <v>599</v>
      </c>
      <c r="Z275" s="31">
        <v>51</v>
      </c>
      <c r="AA275" s="31">
        <v>0</v>
      </c>
      <c r="AC275" s="33" t="s">
        <v>414</v>
      </c>
      <c r="AD275" s="32">
        <f t="shared" si="112"/>
        <v>32.741205154998262</v>
      </c>
      <c r="AE275" s="32">
        <f t="shared" si="113"/>
        <v>5.9212817833507483</v>
      </c>
      <c r="AF275" s="32">
        <f t="shared" si="114"/>
        <v>3.4831069313827934</v>
      </c>
      <c r="AG275" s="32">
        <f t="shared" si="115"/>
        <v>12.190874259839777</v>
      </c>
      <c r="AH275" s="32">
        <f t="shared" si="116"/>
        <v>131.6614420062696</v>
      </c>
      <c r="AI275" s="32">
        <f t="shared" si="117"/>
        <v>28.909787530477185</v>
      </c>
      <c r="AJ275" s="32">
        <f t="shared" si="118"/>
        <v>14.629049111807733</v>
      </c>
      <c r="AK275" s="32">
        <f t="shared" si="119"/>
        <v>6.2695924764890281</v>
      </c>
      <c r="AL275" s="32">
        <f t="shared" si="120"/>
        <v>27.516544757924066</v>
      </c>
      <c r="AM275" s="32">
        <f t="shared" si="121"/>
        <v>9.0560780215952619</v>
      </c>
      <c r="AN275" s="32">
        <f t="shared" si="122"/>
        <v>6.9662138627655867</v>
      </c>
      <c r="AO275" s="32">
        <f t="shared" si="123"/>
        <v>61.650992685475444</v>
      </c>
      <c r="AP275" s="32">
        <f t="shared" si="124"/>
        <v>4.8763497039359107</v>
      </c>
      <c r="AQ275" s="32">
        <f t="shared" si="125"/>
        <v>53.988157436433298</v>
      </c>
      <c r="AR275" s="32">
        <f t="shared" si="126"/>
        <v>43.887147335423201</v>
      </c>
      <c r="AS275" s="32">
        <f t="shared" si="127"/>
        <v>28.561476837338905</v>
      </c>
      <c r="AT275" s="32">
        <f t="shared" si="128"/>
        <v>12.887495646116337</v>
      </c>
      <c r="AU275" s="32">
        <f t="shared" si="129"/>
        <v>79.066527342389406</v>
      </c>
      <c r="AV275" s="32">
        <f t="shared" si="130"/>
        <v>4.8763497039359107</v>
      </c>
      <c r="AW275" s="32">
        <f t="shared" si="131"/>
        <v>208.63810518982933</v>
      </c>
      <c r="AX275" s="32">
        <f t="shared" si="132"/>
        <v>17.763845350052247</v>
      </c>
      <c r="AY275" s="32">
        <f t="shared" si="133"/>
        <v>0</v>
      </c>
      <c r="BA275" s="33" t="s">
        <v>414</v>
      </c>
      <c r="BB275" s="32">
        <f t="shared" si="134"/>
        <v>36.086956521739125</v>
      </c>
      <c r="BC275" s="32">
        <f t="shared" si="135"/>
        <v>7.9505300353356887</v>
      </c>
      <c r="BD275" s="32">
        <f t="shared" si="136"/>
        <v>55.653710247349821</v>
      </c>
      <c r="BE275" s="32">
        <f t="shared" si="137"/>
        <v>36.219081272084807</v>
      </c>
      <c r="BF275" s="32">
        <f t="shared" si="138"/>
        <v>97.050021376656687</v>
      </c>
      <c r="BG275" s="32">
        <f t="shared" si="139"/>
        <v>6.1837455830388688</v>
      </c>
    </row>
    <row r="276" spans="1:59" x14ac:dyDescent="0.2">
      <c r="A276" s="33" t="s">
        <v>415</v>
      </c>
      <c r="B276" s="31">
        <v>5847</v>
      </c>
      <c r="C276" s="31">
        <v>4559</v>
      </c>
      <c r="D276" s="31">
        <v>4481</v>
      </c>
      <c r="E276" s="31">
        <v>4398</v>
      </c>
      <c r="F276" s="31">
        <v>195</v>
      </c>
      <c r="G276" s="31">
        <v>48</v>
      </c>
      <c r="H276" s="31">
        <v>26</v>
      </c>
      <c r="I276" s="31">
        <v>87</v>
      </c>
      <c r="J276" s="31">
        <v>690</v>
      </c>
      <c r="K276" s="31">
        <v>159</v>
      </c>
      <c r="L276" s="31">
        <v>73</v>
      </c>
      <c r="M276" s="31">
        <v>36</v>
      </c>
      <c r="N276" s="31">
        <v>137</v>
      </c>
      <c r="O276" s="31">
        <v>40</v>
      </c>
      <c r="P276" s="31">
        <v>59</v>
      </c>
      <c r="Q276" s="31">
        <v>398</v>
      </c>
      <c r="R276" s="31">
        <v>24</v>
      </c>
      <c r="S276" s="31">
        <v>312</v>
      </c>
      <c r="T276" s="31">
        <v>686</v>
      </c>
      <c r="U276" s="31">
        <v>95</v>
      </c>
      <c r="V276" s="31">
        <v>72</v>
      </c>
      <c r="W276" s="31">
        <v>528</v>
      </c>
      <c r="X276" s="31">
        <v>18</v>
      </c>
      <c r="Y276" s="31">
        <v>1213</v>
      </c>
      <c r="Z276" s="31">
        <v>32</v>
      </c>
      <c r="AA276" s="31">
        <v>9</v>
      </c>
      <c r="AC276" s="33" t="s">
        <v>415</v>
      </c>
      <c r="AD276" s="32">
        <f t="shared" si="112"/>
        <v>33.350436121087732</v>
      </c>
      <c r="AE276" s="32">
        <f t="shared" si="113"/>
        <v>8.2093381221139037</v>
      </c>
      <c r="AF276" s="32">
        <f t="shared" si="114"/>
        <v>4.4467248161450321</v>
      </c>
      <c r="AG276" s="32">
        <f t="shared" si="115"/>
        <v>14.879425346331452</v>
      </c>
      <c r="AH276" s="32">
        <f t="shared" si="116"/>
        <v>118.00923550538738</v>
      </c>
      <c r="AI276" s="32">
        <f t="shared" si="117"/>
        <v>27.19343252950231</v>
      </c>
      <c r="AJ276" s="32">
        <f t="shared" si="118"/>
        <v>12.485035060714896</v>
      </c>
      <c r="AK276" s="32">
        <f t="shared" si="119"/>
        <v>6.1570035915854282</v>
      </c>
      <c r="AL276" s="32">
        <f t="shared" si="120"/>
        <v>23.430819223533437</v>
      </c>
      <c r="AM276" s="32">
        <f t="shared" si="121"/>
        <v>6.841115101761587</v>
      </c>
      <c r="AN276" s="32">
        <f t="shared" si="122"/>
        <v>10.09064477509834</v>
      </c>
      <c r="AO276" s="32">
        <f t="shared" si="123"/>
        <v>68.069095262527782</v>
      </c>
      <c r="AP276" s="32">
        <f t="shared" si="124"/>
        <v>4.1046690610569518</v>
      </c>
      <c r="AQ276" s="32">
        <f t="shared" si="125"/>
        <v>53.360697793740378</v>
      </c>
      <c r="AR276" s="32">
        <f t="shared" si="126"/>
        <v>117.32512399521123</v>
      </c>
      <c r="AS276" s="32">
        <f t="shared" si="127"/>
        <v>16.247648366683769</v>
      </c>
      <c r="AT276" s="32">
        <f t="shared" si="128"/>
        <v>12.314007183170856</v>
      </c>
      <c r="AU276" s="32">
        <f t="shared" si="129"/>
        <v>90.302719343252946</v>
      </c>
      <c r="AV276" s="32">
        <f t="shared" si="130"/>
        <v>3.0785017957927141</v>
      </c>
      <c r="AW276" s="32">
        <f t="shared" si="131"/>
        <v>207.45681546092013</v>
      </c>
      <c r="AX276" s="32">
        <f t="shared" si="132"/>
        <v>5.4728920814092703</v>
      </c>
      <c r="AY276" s="32">
        <f t="shared" si="133"/>
        <v>1.5392508978963571</v>
      </c>
      <c r="BA276" s="33" t="s">
        <v>415</v>
      </c>
      <c r="BB276" s="32">
        <f t="shared" si="134"/>
        <v>35.483151082347689</v>
      </c>
      <c r="BC276" s="32">
        <f t="shared" si="135"/>
        <v>8.1855388813096859</v>
      </c>
      <c r="BD276" s="32">
        <f t="shared" si="136"/>
        <v>155.97999090495679</v>
      </c>
      <c r="BE276" s="32">
        <f t="shared" si="137"/>
        <v>21.600727603456114</v>
      </c>
      <c r="BF276" s="32">
        <f t="shared" si="138"/>
        <v>115.8148716823865</v>
      </c>
      <c r="BG276" s="32">
        <f t="shared" si="139"/>
        <v>4.0927694406548429</v>
      </c>
    </row>
    <row r="277" spans="1:59" x14ac:dyDescent="0.2">
      <c r="A277" s="33" t="s">
        <v>416</v>
      </c>
      <c r="B277" s="31">
        <v>2021</v>
      </c>
      <c r="C277" s="31">
        <v>1655</v>
      </c>
      <c r="D277" s="31">
        <v>1622</v>
      </c>
      <c r="E277" s="31">
        <v>1607</v>
      </c>
      <c r="F277" s="31">
        <v>76</v>
      </c>
      <c r="G277" s="31">
        <v>25</v>
      </c>
      <c r="H277" s="31">
        <v>19</v>
      </c>
      <c r="I277" s="31">
        <v>21</v>
      </c>
      <c r="J277" s="31">
        <v>209</v>
      </c>
      <c r="K277" s="31">
        <v>64</v>
      </c>
      <c r="L277" s="31">
        <v>20</v>
      </c>
      <c r="M277" s="31">
        <v>12</v>
      </c>
      <c r="N277" s="31">
        <v>34</v>
      </c>
      <c r="O277" s="31">
        <v>14</v>
      </c>
      <c r="P277" s="31">
        <v>9</v>
      </c>
      <c r="Q277" s="31">
        <v>79</v>
      </c>
      <c r="R277" s="31">
        <v>5</v>
      </c>
      <c r="S277" s="31">
        <v>121</v>
      </c>
      <c r="T277" s="31">
        <v>65</v>
      </c>
      <c r="U277" s="31">
        <v>36</v>
      </c>
      <c r="V277" s="31">
        <v>24</v>
      </c>
      <c r="W277" s="31">
        <v>124</v>
      </c>
      <c r="X277" s="31">
        <v>10</v>
      </c>
      <c r="Y277" s="31">
        <v>336</v>
      </c>
      <c r="Z277" s="31">
        <v>5</v>
      </c>
      <c r="AA277" s="31">
        <v>0</v>
      </c>
      <c r="AC277" s="33" t="s">
        <v>416</v>
      </c>
      <c r="AD277" s="32">
        <f t="shared" si="112"/>
        <v>37.605145967342899</v>
      </c>
      <c r="AE277" s="32">
        <f t="shared" si="113"/>
        <v>12.370113805047007</v>
      </c>
      <c r="AF277" s="32">
        <f t="shared" si="114"/>
        <v>9.4012864918357248</v>
      </c>
      <c r="AG277" s="32">
        <f t="shared" si="115"/>
        <v>10.390895596239485</v>
      </c>
      <c r="AH277" s="32">
        <f t="shared" si="116"/>
        <v>103.41415141019297</v>
      </c>
      <c r="AI277" s="32">
        <f t="shared" si="117"/>
        <v>31.667491340920339</v>
      </c>
      <c r="AJ277" s="32">
        <f t="shared" si="118"/>
        <v>9.896091044037604</v>
      </c>
      <c r="AK277" s="32">
        <f t="shared" si="119"/>
        <v>5.9376546264225629</v>
      </c>
      <c r="AL277" s="32">
        <f t="shared" si="120"/>
        <v>16.82335477486393</v>
      </c>
      <c r="AM277" s="32">
        <f t="shared" si="121"/>
        <v>6.9272637308263239</v>
      </c>
      <c r="AN277" s="32">
        <f t="shared" si="122"/>
        <v>4.453240969816922</v>
      </c>
      <c r="AO277" s="32">
        <f t="shared" si="123"/>
        <v>39.089559623948539</v>
      </c>
      <c r="AP277" s="32">
        <f t="shared" si="124"/>
        <v>2.474022761009401</v>
      </c>
      <c r="AQ277" s="32">
        <f t="shared" si="125"/>
        <v>59.871350816427515</v>
      </c>
      <c r="AR277" s="32">
        <f t="shared" si="126"/>
        <v>32.162295893122213</v>
      </c>
      <c r="AS277" s="32">
        <f t="shared" si="127"/>
        <v>17.812963879267688</v>
      </c>
      <c r="AT277" s="32">
        <f t="shared" si="128"/>
        <v>11.875309252845126</v>
      </c>
      <c r="AU277" s="32">
        <f t="shared" si="129"/>
        <v>61.355764473033155</v>
      </c>
      <c r="AV277" s="32">
        <f t="shared" si="130"/>
        <v>4.948045522018802</v>
      </c>
      <c r="AW277" s="32">
        <f t="shared" si="131"/>
        <v>166.25432953983176</v>
      </c>
      <c r="AX277" s="32">
        <f t="shared" si="132"/>
        <v>2.474022761009401</v>
      </c>
      <c r="AY277" s="32">
        <f t="shared" si="133"/>
        <v>0</v>
      </c>
      <c r="BA277" s="33" t="s">
        <v>416</v>
      </c>
      <c r="BB277" s="32">
        <f t="shared" si="134"/>
        <v>39.457459926017265</v>
      </c>
      <c r="BC277" s="32">
        <f t="shared" si="135"/>
        <v>7.4673304293714997</v>
      </c>
      <c r="BD277" s="32">
        <f t="shared" si="136"/>
        <v>40.448039825762287</v>
      </c>
      <c r="BE277" s="32">
        <f t="shared" si="137"/>
        <v>22.401991288114502</v>
      </c>
      <c r="BF277" s="32">
        <f t="shared" si="138"/>
        <v>74.924471299093653</v>
      </c>
      <c r="BG277" s="32">
        <f t="shared" si="139"/>
        <v>6.2227753578095832</v>
      </c>
    </row>
    <row r="278" spans="1:59" x14ac:dyDescent="0.2">
      <c r="A278" s="33" t="s">
        <v>417</v>
      </c>
      <c r="B278" s="31">
        <v>3833</v>
      </c>
      <c r="C278" s="31">
        <v>2989</v>
      </c>
      <c r="D278" s="31">
        <v>2935</v>
      </c>
      <c r="E278" s="31">
        <v>2873</v>
      </c>
      <c r="F278" s="31">
        <v>167</v>
      </c>
      <c r="G278" s="31">
        <v>30</v>
      </c>
      <c r="H278" s="31">
        <v>13</v>
      </c>
      <c r="I278" s="31">
        <v>41</v>
      </c>
      <c r="J278" s="31">
        <v>539</v>
      </c>
      <c r="K278" s="31">
        <v>126</v>
      </c>
      <c r="L278" s="31">
        <v>53</v>
      </c>
      <c r="M278" s="31">
        <v>19</v>
      </c>
      <c r="N278" s="31">
        <v>168</v>
      </c>
      <c r="O278" s="31">
        <v>46</v>
      </c>
      <c r="P278" s="31">
        <v>15</v>
      </c>
      <c r="Q278" s="31">
        <v>250</v>
      </c>
      <c r="R278" s="31">
        <v>17</v>
      </c>
      <c r="S278" s="31">
        <v>254</v>
      </c>
      <c r="T278" s="31">
        <v>314</v>
      </c>
      <c r="U278" s="31">
        <v>64</v>
      </c>
      <c r="V278" s="31">
        <v>54</v>
      </c>
      <c r="W278" s="31">
        <v>343</v>
      </c>
      <c r="X278" s="31">
        <v>13</v>
      </c>
      <c r="Y278" s="31">
        <v>849</v>
      </c>
      <c r="Z278" s="31">
        <v>29</v>
      </c>
      <c r="AA278" s="31">
        <v>0</v>
      </c>
      <c r="AC278" s="33" t="s">
        <v>417</v>
      </c>
      <c r="AD278" s="32">
        <f t="shared" si="112"/>
        <v>43.569006000521782</v>
      </c>
      <c r="AE278" s="32">
        <f t="shared" si="113"/>
        <v>7.8267675450039134</v>
      </c>
      <c r="AF278" s="32">
        <f t="shared" si="114"/>
        <v>3.3915992695016954</v>
      </c>
      <c r="AG278" s="32">
        <f t="shared" si="115"/>
        <v>10.696582311505349</v>
      </c>
      <c r="AH278" s="32">
        <f t="shared" si="116"/>
        <v>140.6209235585703</v>
      </c>
      <c r="AI278" s="32">
        <f t="shared" si="117"/>
        <v>32.872423689016436</v>
      </c>
      <c r="AJ278" s="32">
        <f t="shared" si="118"/>
        <v>13.827289329506915</v>
      </c>
      <c r="AK278" s="32">
        <f t="shared" si="119"/>
        <v>4.9569527785024787</v>
      </c>
      <c r="AL278" s="32">
        <f t="shared" si="120"/>
        <v>43.82989825202192</v>
      </c>
      <c r="AM278" s="32">
        <f t="shared" si="121"/>
        <v>12.001043569005999</v>
      </c>
      <c r="AN278" s="32">
        <f t="shared" si="122"/>
        <v>3.9133837725019567</v>
      </c>
      <c r="AO278" s="32">
        <f t="shared" si="123"/>
        <v>65.22306287503261</v>
      </c>
      <c r="AP278" s="32">
        <f t="shared" si="124"/>
        <v>4.4351682755022184</v>
      </c>
      <c r="AQ278" s="32">
        <f t="shared" si="125"/>
        <v>66.266631881033135</v>
      </c>
      <c r="AR278" s="32">
        <f t="shared" si="126"/>
        <v>81.920166971040956</v>
      </c>
      <c r="AS278" s="32">
        <f t="shared" si="127"/>
        <v>16.697104096008349</v>
      </c>
      <c r="AT278" s="32">
        <f t="shared" si="128"/>
        <v>14.088181581007044</v>
      </c>
      <c r="AU278" s="32">
        <f t="shared" si="129"/>
        <v>89.48604226454475</v>
      </c>
      <c r="AV278" s="32">
        <f t="shared" si="130"/>
        <v>3.3915992695016954</v>
      </c>
      <c r="AW278" s="32">
        <f t="shared" si="131"/>
        <v>221.49752152361074</v>
      </c>
      <c r="AX278" s="32">
        <f t="shared" si="132"/>
        <v>7.5658752935037823</v>
      </c>
      <c r="AY278" s="32">
        <f t="shared" si="133"/>
        <v>0</v>
      </c>
      <c r="BA278" s="33" t="s">
        <v>417</v>
      </c>
      <c r="BB278" s="32">
        <f t="shared" si="134"/>
        <v>42.93015332197615</v>
      </c>
      <c r="BC278" s="32">
        <f t="shared" si="135"/>
        <v>6.6132962060563862</v>
      </c>
      <c r="BD278" s="32">
        <f t="shared" si="136"/>
        <v>109.29342151061608</v>
      </c>
      <c r="BE278" s="32">
        <f t="shared" si="137"/>
        <v>22.276366167768884</v>
      </c>
      <c r="BF278" s="32">
        <f t="shared" si="138"/>
        <v>114.75409836065575</v>
      </c>
      <c r="BG278" s="32">
        <f t="shared" si="139"/>
        <v>4.5248868778280551</v>
      </c>
    </row>
    <row r="279" spans="1:59" x14ac:dyDescent="0.2">
      <c r="A279" s="33" t="s">
        <v>418</v>
      </c>
      <c r="B279" s="31">
        <v>3674</v>
      </c>
      <c r="C279" s="31">
        <v>2991</v>
      </c>
      <c r="D279" s="31">
        <v>2946</v>
      </c>
      <c r="E279" s="31">
        <v>2903</v>
      </c>
      <c r="F279" s="31">
        <v>164</v>
      </c>
      <c r="G279" s="31">
        <v>43</v>
      </c>
      <c r="H279" s="31">
        <v>32</v>
      </c>
      <c r="I279" s="31">
        <v>81</v>
      </c>
      <c r="J279" s="31">
        <v>544</v>
      </c>
      <c r="K279" s="31">
        <v>185</v>
      </c>
      <c r="L279" s="31">
        <v>34</v>
      </c>
      <c r="M279" s="31">
        <v>25</v>
      </c>
      <c r="N279" s="31">
        <v>132</v>
      </c>
      <c r="O279" s="31">
        <v>33</v>
      </c>
      <c r="P279" s="31">
        <v>22</v>
      </c>
      <c r="Q279" s="31">
        <v>212</v>
      </c>
      <c r="R279" s="31">
        <v>26</v>
      </c>
      <c r="S279" s="31">
        <v>308</v>
      </c>
      <c r="T279" s="31">
        <v>531</v>
      </c>
      <c r="U279" s="31">
        <v>126</v>
      </c>
      <c r="V279" s="31">
        <v>40</v>
      </c>
      <c r="W279" s="31">
        <v>449</v>
      </c>
      <c r="X279" s="31">
        <v>34</v>
      </c>
      <c r="Y279" s="31">
        <v>878</v>
      </c>
      <c r="Z279" s="31">
        <v>21</v>
      </c>
      <c r="AA279" s="31">
        <v>2</v>
      </c>
      <c r="AC279" s="33" t="s">
        <v>418</v>
      </c>
      <c r="AD279" s="32">
        <f t="shared" si="112"/>
        <v>44.637996733805117</v>
      </c>
      <c r="AE279" s="32">
        <f t="shared" si="113"/>
        <v>11.703864997278171</v>
      </c>
      <c r="AF279" s="32">
        <f t="shared" si="114"/>
        <v>8.7098530212302681</v>
      </c>
      <c r="AG279" s="32">
        <f t="shared" si="115"/>
        <v>22.046815459989112</v>
      </c>
      <c r="AH279" s="32">
        <f t="shared" si="116"/>
        <v>148.06750136091455</v>
      </c>
      <c r="AI279" s="32">
        <f t="shared" si="117"/>
        <v>50.353837778987476</v>
      </c>
      <c r="AJ279" s="32">
        <f t="shared" si="118"/>
        <v>9.2542188350571593</v>
      </c>
      <c r="AK279" s="32">
        <f t="shared" si="119"/>
        <v>6.8045726728361462</v>
      </c>
      <c r="AL279" s="32">
        <f t="shared" si="120"/>
        <v>35.928143712574851</v>
      </c>
      <c r="AM279" s="32">
        <f t="shared" si="121"/>
        <v>8.9820359281437128</v>
      </c>
      <c r="AN279" s="32">
        <f t="shared" si="122"/>
        <v>5.9880239520958085</v>
      </c>
      <c r="AO279" s="32">
        <f t="shared" si="123"/>
        <v>57.70277626565052</v>
      </c>
      <c r="AP279" s="32">
        <f t="shared" si="124"/>
        <v>7.0767555797495918</v>
      </c>
      <c r="AQ279" s="32">
        <f t="shared" si="125"/>
        <v>83.832335329341305</v>
      </c>
      <c r="AR279" s="32">
        <f t="shared" si="126"/>
        <v>144.52912357103972</v>
      </c>
      <c r="AS279" s="32">
        <f t="shared" si="127"/>
        <v>34.295046271094179</v>
      </c>
      <c r="AT279" s="32">
        <f t="shared" si="128"/>
        <v>10.887316276537833</v>
      </c>
      <c r="AU279" s="32">
        <f t="shared" si="129"/>
        <v>122.21012520413719</v>
      </c>
      <c r="AV279" s="32">
        <f t="shared" si="130"/>
        <v>9.2542188350571593</v>
      </c>
      <c r="AW279" s="32">
        <f t="shared" si="131"/>
        <v>238.97659227000545</v>
      </c>
      <c r="AX279" s="32">
        <f t="shared" si="132"/>
        <v>5.715841045182362</v>
      </c>
      <c r="AY279" s="32">
        <f t="shared" si="133"/>
        <v>0.54436581382689175</v>
      </c>
      <c r="BA279" s="33" t="s">
        <v>418</v>
      </c>
      <c r="BB279" s="32">
        <f t="shared" si="134"/>
        <v>62.797012898845885</v>
      </c>
      <c r="BC279" s="32">
        <f t="shared" si="135"/>
        <v>8.6117809162934904</v>
      </c>
      <c r="BD279" s="32">
        <f t="shared" si="136"/>
        <v>182.9142266620737</v>
      </c>
      <c r="BE279" s="32">
        <f t="shared" si="137"/>
        <v>43.403375818119187</v>
      </c>
      <c r="BF279" s="32">
        <f t="shared" si="138"/>
        <v>150.11701771982612</v>
      </c>
      <c r="BG279" s="32">
        <f t="shared" si="139"/>
        <v>11.712022046159145</v>
      </c>
    </row>
    <row r="280" spans="1:59" x14ac:dyDescent="0.2">
      <c r="A280" s="33" t="s">
        <v>419</v>
      </c>
      <c r="B280" s="31">
        <v>2597</v>
      </c>
      <c r="C280" s="31">
        <v>2010</v>
      </c>
      <c r="D280" s="31">
        <v>1966</v>
      </c>
      <c r="E280" s="31">
        <v>1926</v>
      </c>
      <c r="F280" s="31">
        <v>81</v>
      </c>
      <c r="G280" s="31">
        <v>9</v>
      </c>
      <c r="H280" s="31">
        <v>6</v>
      </c>
      <c r="I280" s="31">
        <v>27</v>
      </c>
      <c r="J280" s="31">
        <v>295</v>
      </c>
      <c r="K280" s="31">
        <v>82</v>
      </c>
      <c r="L280" s="31">
        <v>36</v>
      </c>
      <c r="M280" s="31">
        <v>16</v>
      </c>
      <c r="N280" s="31">
        <v>108</v>
      </c>
      <c r="O280" s="31">
        <v>30</v>
      </c>
      <c r="P280" s="31">
        <v>16</v>
      </c>
      <c r="Q280" s="31">
        <v>109</v>
      </c>
      <c r="R280" s="31">
        <v>10</v>
      </c>
      <c r="S280" s="31">
        <v>150</v>
      </c>
      <c r="T280" s="31">
        <v>177</v>
      </c>
      <c r="U280" s="31">
        <v>39</v>
      </c>
      <c r="V280" s="31">
        <v>15</v>
      </c>
      <c r="W280" s="31">
        <v>246</v>
      </c>
      <c r="X280" s="31">
        <v>15</v>
      </c>
      <c r="Y280" s="31">
        <v>480</v>
      </c>
      <c r="Z280" s="31">
        <v>22</v>
      </c>
      <c r="AA280" s="31">
        <v>13</v>
      </c>
      <c r="AC280" s="33" t="s">
        <v>419</v>
      </c>
      <c r="AD280" s="32">
        <f t="shared" si="112"/>
        <v>31.189834424335771</v>
      </c>
      <c r="AE280" s="32">
        <f t="shared" si="113"/>
        <v>3.4655371582595302</v>
      </c>
      <c r="AF280" s="32">
        <f t="shared" si="114"/>
        <v>2.3103581055063533</v>
      </c>
      <c r="AG280" s="32">
        <f t="shared" si="115"/>
        <v>10.396611474778592</v>
      </c>
      <c r="AH280" s="32">
        <f t="shared" si="116"/>
        <v>113.59260685406238</v>
      </c>
      <c r="AI280" s="32">
        <f t="shared" si="117"/>
        <v>31.574894108586832</v>
      </c>
      <c r="AJ280" s="32">
        <f t="shared" si="118"/>
        <v>13.862148633038121</v>
      </c>
      <c r="AK280" s="32">
        <f t="shared" si="119"/>
        <v>6.1609549480169425</v>
      </c>
      <c r="AL280" s="32">
        <f t="shared" si="120"/>
        <v>41.586445899114366</v>
      </c>
      <c r="AM280" s="32">
        <f t="shared" si="121"/>
        <v>11.551790527531768</v>
      </c>
      <c r="AN280" s="32">
        <f t="shared" si="122"/>
        <v>6.1609549480169425</v>
      </c>
      <c r="AO280" s="32">
        <f t="shared" si="123"/>
        <v>41.971505583365428</v>
      </c>
      <c r="AP280" s="32">
        <f t="shared" si="124"/>
        <v>3.8505968425105892</v>
      </c>
      <c r="AQ280" s="32">
        <f t="shared" si="125"/>
        <v>57.758952637658837</v>
      </c>
      <c r="AR280" s="32">
        <f t="shared" si="126"/>
        <v>68.155564112437418</v>
      </c>
      <c r="AS280" s="32">
        <f t="shared" si="127"/>
        <v>15.017327685791297</v>
      </c>
      <c r="AT280" s="32">
        <f t="shared" si="128"/>
        <v>5.775895263765884</v>
      </c>
      <c r="AU280" s="32">
        <f t="shared" si="129"/>
        <v>94.724682325760497</v>
      </c>
      <c r="AV280" s="32">
        <f t="shared" si="130"/>
        <v>5.775895263765884</v>
      </c>
      <c r="AW280" s="32">
        <f t="shared" si="131"/>
        <v>184.82864844050829</v>
      </c>
      <c r="AX280" s="32">
        <f t="shared" si="132"/>
        <v>8.4713130535232963</v>
      </c>
      <c r="AY280" s="32">
        <f t="shared" si="133"/>
        <v>5.0057758952637652</v>
      </c>
      <c r="BA280" s="33" t="s">
        <v>419</v>
      </c>
      <c r="BB280" s="32">
        <f t="shared" si="134"/>
        <v>41.709053916581887</v>
      </c>
      <c r="BC280" s="32">
        <f t="shared" si="135"/>
        <v>8.3073727933541015</v>
      </c>
      <c r="BD280" s="32">
        <f t="shared" si="136"/>
        <v>91.90031152647974</v>
      </c>
      <c r="BE280" s="32">
        <f t="shared" si="137"/>
        <v>20.249221183800621</v>
      </c>
      <c r="BF280" s="32">
        <f t="shared" si="138"/>
        <v>122.38805970149254</v>
      </c>
      <c r="BG280" s="32">
        <f t="shared" si="139"/>
        <v>7.7881619937694708</v>
      </c>
    </row>
    <row r="281" spans="1:59" x14ac:dyDescent="0.2">
      <c r="A281" s="34" t="s">
        <v>420</v>
      </c>
      <c r="B281" s="31">
        <v>8364</v>
      </c>
      <c r="C281" s="31">
        <v>6591</v>
      </c>
      <c r="D281" s="31">
        <v>6481</v>
      </c>
      <c r="E281" s="31">
        <v>6334</v>
      </c>
      <c r="F281" s="31">
        <v>243</v>
      </c>
      <c r="G281" s="31">
        <v>57</v>
      </c>
      <c r="H281" s="31">
        <v>40</v>
      </c>
      <c r="I281" s="31">
        <v>122</v>
      </c>
      <c r="J281" s="31">
        <v>909</v>
      </c>
      <c r="K281" s="31">
        <v>313</v>
      </c>
      <c r="L281" s="31">
        <v>81</v>
      </c>
      <c r="M281" s="31">
        <v>60</v>
      </c>
      <c r="N281" s="31">
        <v>243</v>
      </c>
      <c r="O281" s="31">
        <v>116</v>
      </c>
      <c r="P281" s="31">
        <v>81</v>
      </c>
      <c r="Q281" s="31">
        <v>450</v>
      </c>
      <c r="R281" s="31">
        <v>40</v>
      </c>
      <c r="S281" s="31">
        <v>487</v>
      </c>
      <c r="T281" s="31">
        <v>595</v>
      </c>
      <c r="U281" s="31">
        <v>216</v>
      </c>
      <c r="V281" s="31">
        <v>86</v>
      </c>
      <c r="W281" s="31">
        <v>707</v>
      </c>
      <c r="X281" s="31">
        <v>38</v>
      </c>
      <c r="Y281" s="31">
        <v>1580</v>
      </c>
      <c r="Z281" s="31">
        <v>46</v>
      </c>
      <c r="AA281" s="31">
        <v>8</v>
      </c>
      <c r="AC281" s="34" t="s">
        <v>420</v>
      </c>
      <c r="AD281" s="32">
        <f t="shared" si="112"/>
        <v>29.053084648493545</v>
      </c>
      <c r="AE281" s="32">
        <f t="shared" si="113"/>
        <v>6.8149210903873749</v>
      </c>
      <c r="AF281" s="32">
        <f t="shared" si="114"/>
        <v>4.7824007651841223</v>
      </c>
      <c r="AG281" s="32">
        <f t="shared" si="115"/>
        <v>14.586322333811573</v>
      </c>
      <c r="AH281" s="32">
        <f t="shared" si="116"/>
        <v>108.68005738880917</v>
      </c>
      <c r="AI281" s="32">
        <f t="shared" si="117"/>
        <v>37.422285987565758</v>
      </c>
      <c r="AJ281" s="32">
        <f t="shared" si="118"/>
        <v>9.6843615494978472</v>
      </c>
      <c r="AK281" s="32">
        <f t="shared" si="119"/>
        <v>7.1736011477761839</v>
      </c>
      <c r="AL281" s="32">
        <f t="shared" si="120"/>
        <v>29.053084648493545</v>
      </c>
      <c r="AM281" s="32">
        <f t="shared" si="121"/>
        <v>13.868962219033955</v>
      </c>
      <c r="AN281" s="32">
        <f t="shared" si="122"/>
        <v>9.6843615494978472</v>
      </c>
      <c r="AO281" s="32">
        <f t="shared" si="123"/>
        <v>53.80200860832138</v>
      </c>
      <c r="AP281" s="32">
        <f t="shared" si="124"/>
        <v>4.7824007651841223</v>
      </c>
      <c r="AQ281" s="32">
        <f t="shared" si="125"/>
        <v>58.225729316116691</v>
      </c>
      <c r="AR281" s="32">
        <f t="shared" si="126"/>
        <v>71.138211382113823</v>
      </c>
      <c r="AS281" s="32">
        <f t="shared" si="127"/>
        <v>25.82496413199426</v>
      </c>
      <c r="AT281" s="32">
        <f t="shared" si="128"/>
        <v>10.282161645145864</v>
      </c>
      <c r="AU281" s="32">
        <f t="shared" si="129"/>
        <v>84.528933524629366</v>
      </c>
      <c r="AV281" s="32">
        <f t="shared" si="130"/>
        <v>4.543280726924916</v>
      </c>
      <c r="AW281" s="32">
        <f t="shared" si="131"/>
        <v>188.90483022477284</v>
      </c>
      <c r="AX281" s="32">
        <f t="shared" si="132"/>
        <v>5.499760879961741</v>
      </c>
      <c r="AY281" s="32">
        <f t="shared" si="133"/>
        <v>0.95648015303682454</v>
      </c>
      <c r="BA281" s="34" t="s">
        <v>420</v>
      </c>
      <c r="BB281" s="32">
        <f t="shared" si="134"/>
        <v>48.295016201203516</v>
      </c>
      <c r="BC281" s="32">
        <f t="shared" si="135"/>
        <v>9.472687085569941</v>
      </c>
      <c r="BD281" s="32">
        <f t="shared" si="136"/>
        <v>93.937480265235237</v>
      </c>
      <c r="BE281" s="32">
        <f t="shared" si="137"/>
        <v>34.101673508051789</v>
      </c>
      <c r="BF281" s="32">
        <f t="shared" si="138"/>
        <v>107.26748596571082</v>
      </c>
      <c r="BG281" s="32">
        <f t="shared" si="139"/>
        <v>5.9993684875276294</v>
      </c>
    </row>
    <row r="282" spans="1:59" x14ac:dyDescent="0.2">
      <c r="A282" s="33" t="s">
        <v>421</v>
      </c>
      <c r="B282" s="31">
        <v>3513</v>
      </c>
      <c r="C282" s="31">
        <v>2625</v>
      </c>
      <c r="D282" s="31">
        <v>2575</v>
      </c>
      <c r="E282" s="31">
        <v>2513</v>
      </c>
      <c r="F282" s="31">
        <v>129</v>
      </c>
      <c r="G282" s="31">
        <v>34</v>
      </c>
      <c r="H282" s="31">
        <v>12</v>
      </c>
      <c r="I282" s="31">
        <v>40</v>
      </c>
      <c r="J282" s="31">
        <v>338</v>
      </c>
      <c r="K282" s="31">
        <v>122</v>
      </c>
      <c r="L282" s="31">
        <v>33</v>
      </c>
      <c r="M282" s="31">
        <v>23</v>
      </c>
      <c r="N282" s="31">
        <v>87</v>
      </c>
      <c r="O282" s="31">
        <v>46</v>
      </c>
      <c r="P282" s="31">
        <v>16</v>
      </c>
      <c r="Q282" s="31">
        <v>183</v>
      </c>
      <c r="R282" s="31">
        <v>12</v>
      </c>
      <c r="S282" s="31">
        <v>217</v>
      </c>
      <c r="T282" s="31">
        <v>228</v>
      </c>
      <c r="U282" s="31">
        <v>27</v>
      </c>
      <c r="V282" s="31">
        <v>46</v>
      </c>
      <c r="W282" s="31">
        <v>390</v>
      </c>
      <c r="X282" s="31">
        <v>8</v>
      </c>
      <c r="Y282" s="31">
        <v>610</v>
      </c>
      <c r="Z282" s="31">
        <v>12</v>
      </c>
      <c r="AA282" s="31">
        <v>2</v>
      </c>
      <c r="AC282" s="33" t="s">
        <v>421</v>
      </c>
      <c r="AD282" s="32">
        <f t="shared" si="112"/>
        <v>36.720751494449189</v>
      </c>
      <c r="AE282" s="32">
        <f t="shared" si="113"/>
        <v>9.6783376031881581</v>
      </c>
      <c r="AF282" s="32">
        <f t="shared" si="114"/>
        <v>3.4158838599487615</v>
      </c>
      <c r="AG282" s="32">
        <f t="shared" si="115"/>
        <v>11.38627953316254</v>
      </c>
      <c r="AH282" s="32">
        <f t="shared" si="116"/>
        <v>96.214062055223451</v>
      </c>
      <c r="AI282" s="32">
        <f t="shared" si="117"/>
        <v>34.728152576145746</v>
      </c>
      <c r="AJ282" s="32">
        <f t="shared" si="118"/>
        <v>9.3936806148590932</v>
      </c>
      <c r="AK282" s="32">
        <f t="shared" si="119"/>
        <v>6.54711073156846</v>
      </c>
      <c r="AL282" s="32">
        <f t="shared" si="120"/>
        <v>24.765157984628523</v>
      </c>
      <c r="AM282" s="32">
        <f t="shared" si="121"/>
        <v>13.09422146313692</v>
      </c>
      <c r="AN282" s="32">
        <f t="shared" si="122"/>
        <v>4.554511813265016</v>
      </c>
      <c r="AO282" s="32">
        <f t="shared" si="123"/>
        <v>52.092228864218619</v>
      </c>
      <c r="AP282" s="32">
        <f t="shared" si="124"/>
        <v>3.4158838599487615</v>
      </c>
      <c r="AQ282" s="32">
        <f t="shared" si="125"/>
        <v>61.770566467406773</v>
      </c>
      <c r="AR282" s="32">
        <f t="shared" si="126"/>
        <v>64.901793339026469</v>
      </c>
      <c r="AS282" s="32">
        <f t="shared" si="127"/>
        <v>7.685738684884714</v>
      </c>
      <c r="AT282" s="32">
        <f t="shared" si="128"/>
        <v>13.09422146313692</v>
      </c>
      <c r="AU282" s="32">
        <f t="shared" si="129"/>
        <v>111.01622544833475</v>
      </c>
      <c r="AV282" s="32">
        <f t="shared" si="130"/>
        <v>2.277255906632508</v>
      </c>
      <c r="AW282" s="32">
        <f t="shared" si="131"/>
        <v>173.64076288072872</v>
      </c>
      <c r="AX282" s="32">
        <f t="shared" si="132"/>
        <v>3.4158838599487615</v>
      </c>
      <c r="AY282" s="32">
        <f t="shared" si="133"/>
        <v>0.569313976658127</v>
      </c>
      <c r="BA282" s="33" t="s">
        <v>421</v>
      </c>
      <c r="BB282" s="32">
        <f t="shared" si="134"/>
        <v>47.378640776699029</v>
      </c>
      <c r="BC282" s="32">
        <f t="shared" si="135"/>
        <v>9.1524074810982885</v>
      </c>
      <c r="BD282" s="32">
        <f t="shared" si="136"/>
        <v>90.728213290887382</v>
      </c>
      <c r="BE282" s="32">
        <f t="shared" si="137"/>
        <v>10.744130521289296</v>
      </c>
      <c r="BF282" s="32">
        <f t="shared" si="138"/>
        <v>148.57142857142858</v>
      </c>
      <c r="BG282" s="32">
        <f t="shared" si="139"/>
        <v>3.1834460803820135</v>
      </c>
    </row>
    <row r="283" spans="1:59" x14ac:dyDescent="0.2">
      <c r="A283" s="33" t="s">
        <v>422</v>
      </c>
      <c r="B283" s="31">
        <v>7185</v>
      </c>
      <c r="C283" s="31">
        <v>5655</v>
      </c>
      <c r="D283" s="31">
        <v>5539</v>
      </c>
      <c r="E283" s="31">
        <v>5427</v>
      </c>
      <c r="F283" s="31">
        <v>246</v>
      </c>
      <c r="G283" s="31">
        <v>81</v>
      </c>
      <c r="H283" s="31">
        <v>39</v>
      </c>
      <c r="I283" s="31">
        <v>103</v>
      </c>
      <c r="J283" s="31">
        <v>865</v>
      </c>
      <c r="K283" s="31">
        <v>213</v>
      </c>
      <c r="L283" s="31">
        <v>117</v>
      </c>
      <c r="M283" s="31">
        <v>60</v>
      </c>
      <c r="N283" s="31">
        <v>234</v>
      </c>
      <c r="O283" s="31">
        <v>108</v>
      </c>
      <c r="P283" s="31">
        <v>67</v>
      </c>
      <c r="Q283" s="31">
        <v>445</v>
      </c>
      <c r="R283" s="31">
        <v>53</v>
      </c>
      <c r="S283" s="31">
        <v>422</v>
      </c>
      <c r="T283" s="31">
        <v>485</v>
      </c>
      <c r="U283" s="31">
        <v>229</v>
      </c>
      <c r="V283" s="31">
        <v>108</v>
      </c>
      <c r="W283" s="31">
        <v>516</v>
      </c>
      <c r="X283" s="31">
        <v>32</v>
      </c>
      <c r="Y283" s="31">
        <v>1557</v>
      </c>
      <c r="Z283" s="31">
        <v>44</v>
      </c>
      <c r="AA283" s="31">
        <v>3</v>
      </c>
      <c r="AC283" s="33" t="s">
        <v>422</v>
      </c>
      <c r="AD283" s="32">
        <f t="shared" si="112"/>
        <v>34.237995824634652</v>
      </c>
      <c r="AE283" s="32">
        <f t="shared" si="113"/>
        <v>11.273486430062631</v>
      </c>
      <c r="AF283" s="32">
        <f t="shared" si="114"/>
        <v>5.4279749478079333</v>
      </c>
      <c r="AG283" s="32">
        <f t="shared" si="115"/>
        <v>14.335421016005567</v>
      </c>
      <c r="AH283" s="32">
        <f t="shared" si="116"/>
        <v>120.38970076548365</v>
      </c>
      <c r="AI283" s="32">
        <f t="shared" si="117"/>
        <v>29.645093945720248</v>
      </c>
      <c r="AJ283" s="32">
        <f t="shared" si="118"/>
        <v>16.283924843423801</v>
      </c>
      <c r="AK283" s="32">
        <f t="shared" si="119"/>
        <v>8.3507306889352808</v>
      </c>
      <c r="AL283" s="32">
        <f t="shared" si="120"/>
        <v>32.567849686847602</v>
      </c>
      <c r="AM283" s="32">
        <f t="shared" si="121"/>
        <v>15.031315240083506</v>
      </c>
      <c r="AN283" s="32">
        <f t="shared" si="122"/>
        <v>9.3249826026443987</v>
      </c>
      <c r="AO283" s="32">
        <f t="shared" si="123"/>
        <v>61.934585942936671</v>
      </c>
      <c r="AP283" s="32">
        <f t="shared" si="124"/>
        <v>7.3764787752261656</v>
      </c>
      <c r="AQ283" s="32">
        <f t="shared" si="125"/>
        <v>58.733472512178146</v>
      </c>
      <c r="AR283" s="32">
        <f t="shared" si="126"/>
        <v>67.501739735560207</v>
      </c>
      <c r="AS283" s="32">
        <f t="shared" si="127"/>
        <v>31.871955462769655</v>
      </c>
      <c r="AT283" s="32">
        <f t="shared" si="128"/>
        <v>15.031315240083506</v>
      </c>
      <c r="AU283" s="32">
        <f t="shared" si="129"/>
        <v>71.816283924843418</v>
      </c>
      <c r="AV283" s="32">
        <f t="shared" si="130"/>
        <v>4.4537230340988172</v>
      </c>
      <c r="AW283" s="32">
        <f t="shared" si="131"/>
        <v>216.70146137787054</v>
      </c>
      <c r="AX283" s="32">
        <f t="shared" si="132"/>
        <v>6.1238691718858735</v>
      </c>
      <c r="AY283" s="32">
        <f t="shared" si="133"/>
        <v>0.41753653444676414</v>
      </c>
      <c r="BA283" s="33" t="s">
        <v>422</v>
      </c>
      <c r="BB283" s="32">
        <f t="shared" si="134"/>
        <v>38.454594692182702</v>
      </c>
      <c r="BC283" s="32">
        <f t="shared" si="135"/>
        <v>11.055831951354339</v>
      </c>
      <c r="BD283" s="32">
        <f t="shared" si="136"/>
        <v>89.367974940114237</v>
      </c>
      <c r="BE283" s="32">
        <f t="shared" si="137"/>
        <v>42.196425281002398</v>
      </c>
      <c r="BF283" s="32">
        <f t="shared" si="138"/>
        <v>91.246684350132625</v>
      </c>
      <c r="BG283" s="32">
        <f t="shared" si="139"/>
        <v>5.8964437073889808</v>
      </c>
    </row>
    <row r="284" spans="1:59" x14ac:dyDescent="0.2">
      <c r="A284" s="33" t="s">
        <v>423</v>
      </c>
      <c r="B284" s="31">
        <v>9315</v>
      </c>
      <c r="C284" s="31">
        <v>7482</v>
      </c>
      <c r="D284" s="31">
        <v>7354</v>
      </c>
      <c r="E284" s="31">
        <v>7239</v>
      </c>
      <c r="F284" s="31">
        <v>319</v>
      </c>
      <c r="G284" s="31">
        <v>57</v>
      </c>
      <c r="H284" s="31">
        <v>36</v>
      </c>
      <c r="I284" s="31">
        <v>87</v>
      </c>
      <c r="J284" s="31">
        <v>1277</v>
      </c>
      <c r="K284" s="31">
        <v>269</v>
      </c>
      <c r="L284" s="31">
        <v>104</v>
      </c>
      <c r="M284" s="31">
        <v>70</v>
      </c>
      <c r="N284" s="31">
        <v>266</v>
      </c>
      <c r="O284" s="31">
        <v>91</v>
      </c>
      <c r="P284" s="31">
        <v>69</v>
      </c>
      <c r="Q284" s="31">
        <v>553</v>
      </c>
      <c r="R284" s="31">
        <v>40</v>
      </c>
      <c r="S284" s="31">
        <v>533</v>
      </c>
      <c r="T284" s="31">
        <v>1012</v>
      </c>
      <c r="U284" s="31">
        <v>202</v>
      </c>
      <c r="V284" s="31">
        <v>112</v>
      </c>
      <c r="W284" s="31">
        <v>1026</v>
      </c>
      <c r="X284" s="31">
        <v>50</v>
      </c>
      <c r="Y284" s="31">
        <v>2052</v>
      </c>
      <c r="Z284" s="31">
        <v>46</v>
      </c>
      <c r="AA284" s="31">
        <v>11</v>
      </c>
      <c r="AC284" s="33" t="s">
        <v>423</v>
      </c>
      <c r="AD284" s="32">
        <f t="shared" si="112"/>
        <v>34.245840042941488</v>
      </c>
      <c r="AE284" s="32">
        <f t="shared" si="113"/>
        <v>6.119162640901771</v>
      </c>
      <c r="AF284" s="32">
        <f t="shared" si="114"/>
        <v>3.8647342995169081</v>
      </c>
      <c r="AG284" s="32">
        <f t="shared" si="115"/>
        <v>9.3397745571658604</v>
      </c>
      <c r="AH284" s="32">
        <f t="shared" si="116"/>
        <v>137.0907139023081</v>
      </c>
      <c r="AI284" s="32">
        <f t="shared" si="117"/>
        <v>28.878153515834672</v>
      </c>
      <c r="AJ284" s="32">
        <f t="shared" si="118"/>
        <v>11.164787976382179</v>
      </c>
      <c r="AK284" s="32">
        <f t="shared" si="119"/>
        <v>7.5147611379495443</v>
      </c>
      <c r="AL284" s="32">
        <f t="shared" si="120"/>
        <v>28.556092324208265</v>
      </c>
      <c r="AM284" s="32">
        <f t="shared" si="121"/>
        <v>9.7691894793344058</v>
      </c>
      <c r="AN284" s="32">
        <f t="shared" si="122"/>
        <v>7.4074074074074074</v>
      </c>
      <c r="AO284" s="32">
        <f t="shared" si="123"/>
        <v>59.366612989801396</v>
      </c>
      <c r="AP284" s="32">
        <f t="shared" si="124"/>
        <v>4.294149221685454</v>
      </c>
      <c r="AQ284" s="32">
        <f t="shared" si="125"/>
        <v>57.219538378958667</v>
      </c>
      <c r="AR284" s="32">
        <f t="shared" si="126"/>
        <v>108.64197530864197</v>
      </c>
      <c r="AS284" s="32">
        <f t="shared" si="127"/>
        <v>21.685453569511537</v>
      </c>
      <c r="AT284" s="32">
        <f t="shared" si="128"/>
        <v>12.02361782071927</v>
      </c>
      <c r="AU284" s="32">
        <f t="shared" si="129"/>
        <v>110.14492753623188</v>
      </c>
      <c r="AV284" s="32">
        <f t="shared" si="130"/>
        <v>5.3676865271068177</v>
      </c>
      <c r="AW284" s="32">
        <f t="shared" si="131"/>
        <v>220.28985507246375</v>
      </c>
      <c r="AX284" s="32">
        <f t="shared" si="132"/>
        <v>4.9382716049382713</v>
      </c>
      <c r="AY284" s="32">
        <f t="shared" si="133"/>
        <v>1.1808910359634996</v>
      </c>
      <c r="BA284" s="33" t="s">
        <v>423</v>
      </c>
      <c r="BB284" s="32">
        <f t="shared" si="134"/>
        <v>36.578732662496598</v>
      </c>
      <c r="BC284" s="32">
        <f t="shared" si="135"/>
        <v>9.6698439010913102</v>
      </c>
      <c r="BD284" s="32">
        <f t="shared" si="136"/>
        <v>139.79831468434867</v>
      </c>
      <c r="BE284" s="32">
        <f t="shared" si="137"/>
        <v>27.904406686006354</v>
      </c>
      <c r="BF284" s="32">
        <f t="shared" si="138"/>
        <v>137.12910986367282</v>
      </c>
      <c r="BG284" s="32">
        <f t="shared" si="139"/>
        <v>6.9070313579223646</v>
      </c>
    </row>
    <row r="285" spans="1:59" x14ac:dyDescent="0.2">
      <c r="A285" s="33" t="s">
        <v>424</v>
      </c>
      <c r="B285" s="31">
        <v>3998</v>
      </c>
      <c r="C285" s="31">
        <v>3036</v>
      </c>
      <c r="D285" s="31">
        <v>2980</v>
      </c>
      <c r="E285" s="31">
        <v>2921</v>
      </c>
      <c r="F285" s="31">
        <v>96</v>
      </c>
      <c r="G285" s="31">
        <v>16</v>
      </c>
      <c r="H285" s="31">
        <v>9</v>
      </c>
      <c r="I285" s="31">
        <v>39</v>
      </c>
      <c r="J285" s="31">
        <v>365</v>
      </c>
      <c r="K285" s="31">
        <v>148</v>
      </c>
      <c r="L285" s="31">
        <v>60</v>
      </c>
      <c r="M285" s="31">
        <v>46</v>
      </c>
      <c r="N285" s="31">
        <v>110</v>
      </c>
      <c r="O285" s="31">
        <v>50</v>
      </c>
      <c r="P285" s="31">
        <v>46</v>
      </c>
      <c r="Q285" s="31">
        <v>296</v>
      </c>
      <c r="R285" s="31">
        <v>22</v>
      </c>
      <c r="S285" s="31">
        <v>219</v>
      </c>
      <c r="T285" s="31">
        <v>449</v>
      </c>
      <c r="U285" s="31">
        <v>56</v>
      </c>
      <c r="V285" s="31">
        <v>36</v>
      </c>
      <c r="W285" s="31">
        <v>236</v>
      </c>
      <c r="X285" s="31">
        <v>35</v>
      </c>
      <c r="Y285" s="31">
        <v>788</v>
      </c>
      <c r="Z285" s="31">
        <v>25</v>
      </c>
      <c r="AA285" s="31">
        <v>7</v>
      </c>
      <c r="AC285" s="33" t="s">
        <v>424</v>
      </c>
      <c r="AD285" s="32">
        <f t="shared" si="112"/>
        <v>24.012006003001499</v>
      </c>
      <c r="AE285" s="32">
        <f t="shared" si="113"/>
        <v>4.0020010005002495</v>
      </c>
      <c r="AF285" s="32">
        <f t="shared" si="114"/>
        <v>2.2511255627813904</v>
      </c>
      <c r="AG285" s="32">
        <f t="shared" si="115"/>
        <v>9.75487743871936</v>
      </c>
      <c r="AH285" s="32">
        <f t="shared" si="116"/>
        <v>91.295647823911963</v>
      </c>
      <c r="AI285" s="32">
        <f t="shared" si="117"/>
        <v>37.018509254627311</v>
      </c>
      <c r="AJ285" s="32">
        <f t="shared" si="118"/>
        <v>15.007503751875939</v>
      </c>
      <c r="AK285" s="32">
        <f t="shared" si="119"/>
        <v>11.505752876438219</v>
      </c>
      <c r="AL285" s="32">
        <f t="shared" si="120"/>
        <v>27.513756878439221</v>
      </c>
      <c r="AM285" s="32">
        <f t="shared" si="121"/>
        <v>12.506253126563282</v>
      </c>
      <c r="AN285" s="32">
        <f t="shared" si="122"/>
        <v>11.505752876438219</v>
      </c>
      <c r="AO285" s="32">
        <f t="shared" si="123"/>
        <v>74.037018509254622</v>
      </c>
      <c r="AP285" s="32">
        <f t="shared" si="124"/>
        <v>5.5027513756878434</v>
      </c>
      <c r="AQ285" s="32">
        <f t="shared" si="125"/>
        <v>54.777388694347174</v>
      </c>
      <c r="AR285" s="32">
        <f t="shared" si="126"/>
        <v>112.30615307653827</v>
      </c>
      <c r="AS285" s="32">
        <f t="shared" si="127"/>
        <v>14.007003501750876</v>
      </c>
      <c r="AT285" s="32">
        <f t="shared" si="128"/>
        <v>9.0045022511255617</v>
      </c>
      <c r="AU285" s="32">
        <f t="shared" si="129"/>
        <v>59.029514757378692</v>
      </c>
      <c r="AV285" s="32">
        <f t="shared" si="130"/>
        <v>8.7543771885942974</v>
      </c>
      <c r="AW285" s="32">
        <f t="shared" si="131"/>
        <v>197.09854927463732</v>
      </c>
      <c r="AX285" s="32">
        <f t="shared" si="132"/>
        <v>6.2531265632816408</v>
      </c>
      <c r="AY285" s="32">
        <f t="shared" si="133"/>
        <v>1.7508754377188596</v>
      </c>
      <c r="BA285" s="33" t="s">
        <v>424</v>
      </c>
      <c r="BB285" s="32">
        <f t="shared" si="134"/>
        <v>49.664429530201346</v>
      </c>
      <c r="BC285" s="32">
        <f t="shared" si="135"/>
        <v>15.748031496062993</v>
      </c>
      <c r="BD285" s="32">
        <f t="shared" si="136"/>
        <v>153.71448134200617</v>
      </c>
      <c r="BE285" s="32">
        <f t="shared" si="137"/>
        <v>19.171516603902774</v>
      </c>
      <c r="BF285" s="32">
        <f t="shared" si="138"/>
        <v>77.733860342556</v>
      </c>
      <c r="BG285" s="32">
        <f t="shared" si="139"/>
        <v>11.982197877439232</v>
      </c>
    </row>
    <row r="286" spans="1:59" x14ac:dyDescent="0.2">
      <c r="A286" s="33" t="s">
        <v>425</v>
      </c>
      <c r="B286" s="31">
        <v>7251</v>
      </c>
      <c r="C286" s="31">
        <v>5730</v>
      </c>
      <c r="D286" s="31">
        <v>5611</v>
      </c>
      <c r="E286" s="31">
        <v>5510</v>
      </c>
      <c r="F286" s="31">
        <v>303</v>
      </c>
      <c r="G286" s="31">
        <v>85</v>
      </c>
      <c r="H286" s="31">
        <v>69</v>
      </c>
      <c r="I286" s="31">
        <v>188</v>
      </c>
      <c r="J286" s="31">
        <v>863</v>
      </c>
      <c r="K286" s="31">
        <v>270</v>
      </c>
      <c r="L286" s="31">
        <v>80</v>
      </c>
      <c r="M286" s="31">
        <v>67</v>
      </c>
      <c r="N286" s="31">
        <v>263</v>
      </c>
      <c r="O286" s="31">
        <v>101</v>
      </c>
      <c r="P286" s="31">
        <v>86</v>
      </c>
      <c r="Q286" s="31">
        <v>430</v>
      </c>
      <c r="R286" s="31">
        <v>38</v>
      </c>
      <c r="S286" s="31">
        <v>515</v>
      </c>
      <c r="T286" s="31">
        <v>597</v>
      </c>
      <c r="U286" s="31">
        <v>280</v>
      </c>
      <c r="V286" s="31">
        <v>99</v>
      </c>
      <c r="W286" s="31">
        <v>513</v>
      </c>
      <c r="X286" s="31">
        <v>37</v>
      </c>
      <c r="Y286" s="31">
        <v>1631</v>
      </c>
      <c r="Z286" s="31">
        <v>26</v>
      </c>
      <c r="AA286" s="31">
        <v>9</v>
      </c>
      <c r="AC286" s="33" t="s">
        <v>425</v>
      </c>
      <c r="AD286" s="32">
        <f t="shared" si="112"/>
        <v>41.787339677285892</v>
      </c>
      <c r="AE286" s="32">
        <f t="shared" si="113"/>
        <v>11.722521031581852</v>
      </c>
      <c r="AF286" s="32">
        <f t="shared" si="114"/>
        <v>9.5159288374017379</v>
      </c>
      <c r="AG286" s="32">
        <f t="shared" si="115"/>
        <v>25.927458281616328</v>
      </c>
      <c r="AH286" s="32">
        <f t="shared" si="116"/>
        <v>119.01806647358985</v>
      </c>
      <c r="AI286" s="32">
        <f t="shared" si="117"/>
        <v>37.236243276789409</v>
      </c>
      <c r="AJ286" s="32">
        <f t="shared" si="118"/>
        <v>11.032960970900566</v>
      </c>
      <c r="AK286" s="32">
        <f t="shared" si="119"/>
        <v>9.2401048131292249</v>
      </c>
      <c r="AL286" s="32">
        <f t="shared" si="120"/>
        <v>36.270859191835605</v>
      </c>
      <c r="AM286" s="32">
        <f t="shared" si="121"/>
        <v>13.929113225761965</v>
      </c>
      <c r="AN286" s="32">
        <f t="shared" si="122"/>
        <v>11.860433043718107</v>
      </c>
      <c r="AO286" s="32">
        <f t="shared" si="123"/>
        <v>59.302165218590538</v>
      </c>
      <c r="AP286" s="32">
        <f t="shared" si="124"/>
        <v>5.2406564611777684</v>
      </c>
      <c r="AQ286" s="32">
        <f t="shared" si="125"/>
        <v>71.02468625017238</v>
      </c>
      <c r="AR286" s="32">
        <f t="shared" si="126"/>
        <v>82.333471245345478</v>
      </c>
      <c r="AS286" s="32">
        <f t="shared" si="127"/>
        <v>38.615363398151977</v>
      </c>
      <c r="AT286" s="32">
        <f t="shared" si="128"/>
        <v>13.65328920148945</v>
      </c>
      <c r="AU286" s="32">
        <f t="shared" si="129"/>
        <v>70.748862225899884</v>
      </c>
      <c r="AV286" s="32">
        <f t="shared" si="130"/>
        <v>5.1027444490415119</v>
      </c>
      <c r="AW286" s="32">
        <f t="shared" si="131"/>
        <v>224.93449179423527</v>
      </c>
      <c r="AX286" s="32">
        <f t="shared" si="132"/>
        <v>3.5857123155426835</v>
      </c>
      <c r="AY286" s="32">
        <f t="shared" si="133"/>
        <v>1.2412081092263136</v>
      </c>
      <c r="BA286" s="33" t="s">
        <v>425</v>
      </c>
      <c r="BB286" s="32">
        <f t="shared" si="134"/>
        <v>48.119764747816788</v>
      </c>
      <c r="BC286" s="32">
        <f t="shared" si="135"/>
        <v>12.159709618874773</v>
      </c>
      <c r="BD286" s="32">
        <f t="shared" si="136"/>
        <v>108.34845735027224</v>
      </c>
      <c r="BE286" s="32">
        <f t="shared" si="137"/>
        <v>50.816696914700543</v>
      </c>
      <c r="BF286" s="32">
        <f t="shared" si="138"/>
        <v>89.528795811518322</v>
      </c>
      <c r="BG286" s="32">
        <f t="shared" si="139"/>
        <v>6.7150635208711433</v>
      </c>
    </row>
    <row r="287" spans="1:59" x14ac:dyDescent="0.2">
      <c r="A287" s="33" t="s">
        <v>426</v>
      </c>
      <c r="B287" s="31">
        <v>2126</v>
      </c>
      <c r="C287" s="31">
        <v>1585</v>
      </c>
      <c r="D287" s="31">
        <v>1568</v>
      </c>
      <c r="E287" s="31">
        <v>1544</v>
      </c>
      <c r="F287" s="31">
        <v>61</v>
      </c>
      <c r="G287" s="31">
        <v>13</v>
      </c>
      <c r="H287" s="31">
        <v>3</v>
      </c>
      <c r="I287" s="31">
        <v>29</v>
      </c>
      <c r="J287" s="31">
        <v>242</v>
      </c>
      <c r="K287" s="31">
        <v>78</v>
      </c>
      <c r="L287" s="31">
        <v>32</v>
      </c>
      <c r="M287" s="31">
        <v>12</v>
      </c>
      <c r="N287" s="31">
        <v>57</v>
      </c>
      <c r="O287" s="31">
        <v>23</v>
      </c>
      <c r="P287" s="31">
        <v>25</v>
      </c>
      <c r="Q287" s="31">
        <v>162</v>
      </c>
      <c r="R287" s="31">
        <v>10</v>
      </c>
      <c r="S287" s="31">
        <v>124</v>
      </c>
      <c r="T287" s="31">
        <v>191</v>
      </c>
      <c r="U287" s="31">
        <v>38</v>
      </c>
      <c r="V287" s="31">
        <v>26</v>
      </c>
      <c r="W287" s="31">
        <v>171</v>
      </c>
      <c r="X287" s="31">
        <v>12</v>
      </c>
      <c r="Y287" s="31">
        <v>452</v>
      </c>
      <c r="Z287" s="31">
        <v>6</v>
      </c>
      <c r="AA287" s="31">
        <v>0</v>
      </c>
      <c r="AC287" s="33" t="s">
        <v>426</v>
      </c>
      <c r="AD287" s="32">
        <f t="shared" si="112"/>
        <v>28.692380056444026</v>
      </c>
      <c r="AE287" s="32">
        <f t="shared" si="113"/>
        <v>6.1147695202257761</v>
      </c>
      <c r="AF287" s="32">
        <f t="shared" si="114"/>
        <v>1.4111006585136407</v>
      </c>
      <c r="AG287" s="32">
        <f t="shared" si="115"/>
        <v>13.640639698965192</v>
      </c>
      <c r="AH287" s="32">
        <f t="shared" si="116"/>
        <v>113.82878645343368</v>
      </c>
      <c r="AI287" s="32">
        <f t="shared" si="117"/>
        <v>36.688617121354653</v>
      </c>
      <c r="AJ287" s="32">
        <f t="shared" si="118"/>
        <v>15.051740357478835</v>
      </c>
      <c r="AK287" s="32">
        <f t="shared" si="119"/>
        <v>5.644402634054563</v>
      </c>
      <c r="AL287" s="32">
        <f t="shared" si="120"/>
        <v>26.810912511759174</v>
      </c>
      <c r="AM287" s="32">
        <f t="shared" si="121"/>
        <v>10.818438381937911</v>
      </c>
      <c r="AN287" s="32">
        <f t="shared" si="122"/>
        <v>11.759172154280339</v>
      </c>
      <c r="AO287" s="32">
        <f t="shared" si="123"/>
        <v>76.1994355597366</v>
      </c>
      <c r="AP287" s="32">
        <f t="shared" si="124"/>
        <v>4.7036688617121349</v>
      </c>
      <c r="AQ287" s="32">
        <f t="shared" si="125"/>
        <v>58.325493885230479</v>
      </c>
      <c r="AR287" s="32">
        <f t="shared" si="126"/>
        <v>89.840075258701788</v>
      </c>
      <c r="AS287" s="32">
        <f t="shared" si="127"/>
        <v>17.873941674506113</v>
      </c>
      <c r="AT287" s="32">
        <f t="shared" si="128"/>
        <v>12.229539040451552</v>
      </c>
      <c r="AU287" s="32">
        <f t="shared" si="129"/>
        <v>80.432737535277525</v>
      </c>
      <c r="AV287" s="32">
        <f t="shared" si="130"/>
        <v>5.644402634054563</v>
      </c>
      <c r="AW287" s="32">
        <f t="shared" si="131"/>
        <v>212.60583254938854</v>
      </c>
      <c r="AX287" s="32">
        <f t="shared" si="132"/>
        <v>2.8222013170272815</v>
      </c>
      <c r="AY287" s="32">
        <f t="shared" si="133"/>
        <v>0</v>
      </c>
      <c r="BA287" s="33" t="s">
        <v>426</v>
      </c>
      <c r="BB287" s="32">
        <f t="shared" si="134"/>
        <v>49.744897959183675</v>
      </c>
      <c r="BC287" s="32">
        <f t="shared" si="135"/>
        <v>7.7720207253886011</v>
      </c>
      <c r="BD287" s="32">
        <f t="shared" si="136"/>
        <v>123.70466321243524</v>
      </c>
      <c r="BE287" s="32">
        <f t="shared" si="137"/>
        <v>24.611398963730572</v>
      </c>
      <c r="BF287" s="32">
        <f t="shared" si="138"/>
        <v>107.88643533123029</v>
      </c>
      <c r="BG287" s="32">
        <f t="shared" si="139"/>
        <v>7.7720207253886011</v>
      </c>
    </row>
    <row r="288" spans="1:59" x14ac:dyDescent="0.2">
      <c r="A288" s="33" t="s">
        <v>427</v>
      </c>
      <c r="B288" s="31">
        <v>3247</v>
      </c>
      <c r="C288" s="31">
        <v>2453</v>
      </c>
      <c r="D288" s="31">
        <v>2413</v>
      </c>
      <c r="E288" s="31">
        <v>2367</v>
      </c>
      <c r="F288" s="31">
        <v>113</v>
      </c>
      <c r="G288" s="31">
        <v>38</v>
      </c>
      <c r="H288" s="31">
        <v>16</v>
      </c>
      <c r="I288" s="31">
        <v>48</v>
      </c>
      <c r="J288" s="31">
        <v>398</v>
      </c>
      <c r="K288" s="31">
        <v>131</v>
      </c>
      <c r="L288" s="31">
        <v>66</v>
      </c>
      <c r="M288" s="31">
        <v>27</v>
      </c>
      <c r="N288" s="31">
        <v>86</v>
      </c>
      <c r="O288" s="31">
        <v>35</v>
      </c>
      <c r="P288" s="31">
        <v>30</v>
      </c>
      <c r="Q288" s="31">
        <v>212</v>
      </c>
      <c r="R288" s="31">
        <v>11</v>
      </c>
      <c r="S288" s="31">
        <v>219</v>
      </c>
      <c r="T288" s="31">
        <v>217</v>
      </c>
      <c r="U288" s="31">
        <v>107</v>
      </c>
      <c r="V288" s="31">
        <v>27</v>
      </c>
      <c r="W288" s="31">
        <v>385</v>
      </c>
      <c r="X288" s="31">
        <v>21</v>
      </c>
      <c r="Y288" s="31">
        <v>708</v>
      </c>
      <c r="Z288" s="31">
        <v>16</v>
      </c>
      <c r="AA288" s="31">
        <v>5</v>
      </c>
      <c r="AC288" s="33" t="s">
        <v>427</v>
      </c>
      <c r="AD288" s="32">
        <f t="shared" si="112"/>
        <v>34.801355097012625</v>
      </c>
      <c r="AE288" s="32">
        <f t="shared" si="113"/>
        <v>11.703110563597166</v>
      </c>
      <c r="AF288" s="32">
        <f t="shared" si="114"/>
        <v>4.9276255004619651</v>
      </c>
      <c r="AG288" s="32">
        <f t="shared" si="115"/>
        <v>14.782876501385894</v>
      </c>
      <c r="AH288" s="32">
        <f t="shared" si="116"/>
        <v>122.57468432399138</v>
      </c>
      <c r="AI288" s="32">
        <f t="shared" si="117"/>
        <v>40.344933785032339</v>
      </c>
      <c r="AJ288" s="32">
        <f t="shared" si="118"/>
        <v>20.326455189405607</v>
      </c>
      <c r="AK288" s="32">
        <f t="shared" si="119"/>
        <v>8.315368032029566</v>
      </c>
      <c r="AL288" s="32">
        <f t="shared" si="120"/>
        <v>26.48598706498306</v>
      </c>
      <c r="AM288" s="32">
        <f t="shared" si="121"/>
        <v>10.77918078226055</v>
      </c>
      <c r="AN288" s="32">
        <f t="shared" si="122"/>
        <v>9.2392978133661838</v>
      </c>
      <c r="AO288" s="32">
        <f t="shared" si="123"/>
        <v>65.291037881121028</v>
      </c>
      <c r="AP288" s="32">
        <f t="shared" si="124"/>
        <v>3.3877425315676009</v>
      </c>
      <c r="AQ288" s="32">
        <f t="shared" si="125"/>
        <v>67.446874037573139</v>
      </c>
      <c r="AR288" s="32">
        <f t="shared" si="126"/>
        <v>66.830920850015389</v>
      </c>
      <c r="AS288" s="32">
        <f t="shared" si="127"/>
        <v>32.953495534339389</v>
      </c>
      <c r="AT288" s="32">
        <f t="shared" si="128"/>
        <v>8.315368032029566</v>
      </c>
      <c r="AU288" s="32">
        <f t="shared" si="129"/>
        <v>118.57098860486603</v>
      </c>
      <c r="AV288" s="32">
        <f t="shared" si="130"/>
        <v>6.4675084693563294</v>
      </c>
      <c r="AW288" s="32">
        <f t="shared" si="131"/>
        <v>218.04742839544195</v>
      </c>
      <c r="AX288" s="32">
        <f t="shared" si="132"/>
        <v>4.9276255004619651</v>
      </c>
      <c r="AY288" s="32">
        <f t="shared" si="133"/>
        <v>1.539882968894364</v>
      </c>
      <c r="BA288" s="33" t="s">
        <v>427</v>
      </c>
      <c r="BB288" s="32">
        <f t="shared" si="134"/>
        <v>54.289266473269784</v>
      </c>
      <c r="BC288" s="32">
        <f t="shared" si="135"/>
        <v>11.406844106463879</v>
      </c>
      <c r="BD288" s="32">
        <f t="shared" si="136"/>
        <v>91.677228559357843</v>
      </c>
      <c r="BE288" s="32">
        <f t="shared" si="137"/>
        <v>45.204900718208698</v>
      </c>
      <c r="BF288" s="32">
        <f t="shared" si="138"/>
        <v>156.95067264573993</v>
      </c>
      <c r="BG288" s="32">
        <f t="shared" si="139"/>
        <v>8.8719898605830174</v>
      </c>
    </row>
    <row r="289" spans="1:59" x14ac:dyDescent="0.2">
      <c r="A289" s="33" t="s">
        <v>428</v>
      </c>
      <c r="B289" s="31">
        <v>4020</v>
      </c>
      <c r="C289" s="31">
        <v>3122</v>
      </c>
      <c r="D289" s="31">
        <v>3064</v>
      </c>
      <c r="E289" s="31">
        <v>3014</v>
      </c>
      <c r="F289" s="31">
        <v>119</v>
      </c>
      <c r="G289" s="31">
        <v>29</v>
      </c>
      <c r="H289" s="31">
        <v>20</v>
      </c>
      <c r="I289" s="31">
        <v>55</v>
      </c>
      <c r="J289" s="31">
        <v>433</v>
      </c>
      <c r="K289" s="31">
        <v>126</v>
      </c>
      <c r="L289" s="31">
        <v>60</v>
      </c>
      <c r="M289" s="31">
        <v>28</v>
      </c>
      <c r="N289" s="31">
        <v>114</v>
      </c>
      <c r="O289" s="31">
        <v>49</v>
      </c>
      <c r="P289" s="31">
        <v>43</v>
      </c>
      <c r="Q289" s="31">
        <v>283</v>
      </c>
      <c r="R289" s="31">
        <v>18</v>
      </c>
      <c r="S289" s="31">
        <v>221</v>
      </c>
      <c r="T289" s="31">
        <v>424</v>
      </c>
      <c r="U289" s="31">
        <v>93</v>
      </c>
      <c r="V289" s="31">
        <v>45</v>
      </c>
      <c r="W289" s="31">
        <v>310</v>
      </c>
      <c r="X289" s="31">
        <v>26</v>
      </c>
      <c r="Y289" s="31">
        <v>854</v>
      </c>
      <c r="Z289" s="31">
        <v>20</v>
      </c>
      <c r="AA289" s="31">
        <v>7</v>
      </c>
      <c r="AC289" s="33" t="s">
        <v>428</v>
      </c>
      <c r="AD289" s="32">
        <f t="shared" si="112"/>
        <v>29.601990049751244</v>
      </c>
      <c r="AE289" s="32">
        <f t="shared" si="113"/>
        <v>7.2139303482587058</v>
      </c>
      <c r="AF289" s="32">
        <f t="shared" si="114"/>
        <v>4.9751243781094523</v>
      </c>
      <c r="AG289" s="32">
        <f t="shared" si="115"/>
        <v>13.681592039800995</v>
      </c>
      <c r="AH289" s="32">
        <f t="shared" si="116"/>
        <v>107.71144278606965</v>
      </c>
      <c r="AI289" s="32">
        <f t="shared" si="117"/>
        <v>31.343283582089551</v>
      </c>
      <c r="AJ289" s="32">
        <f t="shared" si="118"/>
        <v>14.925373134328359</v>
      </c>
      <c r="AK289" s="32">
        <f t="shared" si="119"/>
        <v>6.9651741293532341</v>
      </c>
      <c r="AL289" s="32">
        <f t="shared" si="120"/>
        <v>28.358208955223883</v>
      </c>
      <c r="AM289" s="32">
        <f t="shared" si="121"/>
        <v>12.189054726368159</v>
      </c>
      <c r="AN289" s="32">
        <f t="shared" si="122"/>
        <v>10.696517412935323</v>
      </c>
      <c r="AO289" s="32">
        <f t="shared" si="123"/>
        <v>70.398009950248749</v>
      </c>
      <c r="AP289" s="32">
        <f t="shared" si="124"/>
        <v>4.477611940298508</v>
      </c>
      <c r="AQ289" s="32">
        <f t="shared" si="125"/>
        <v>54.975124378109456</v>
      </c>
      <c r="AR289" s="32">
        <f t="shared" si="126"/>
        <v>105.4726368159204</v>
      </c>
      <c r="AS289" s="32">
        <f t="shared" si="127"/>
        <v>23.134328358208954</v>
      </c>
      <c r="AT289" s="32">
        <f t="shared" si="128"/>
        <v>11.194029850746269</v>
      </c>
      <c r="AU289" s="32">
        <f t="shared" si="129"/>
        <v>77.114427860696509</v>
      </c>
      <c r="AV289" s="32">
        <f t="shared" si="130"/>
        <v>6.467661691542288</v>
      </c>
      <c r="AW289" s="32">
        <f t="shared" si="131"/>
        <v>212.43781094527364</v>
      </c>
      <c r="AX289" s="32">
        <f t="shared" si="132"/>
        <v>4.9751243781094523</v>
      </c>
      <c r="AY289" s="32">
        <f t="shared" si="133"/>
        <v>1.7412935323383085</v>
      </c>
      <c r="BA289" s="33" t="s">
        <v>428</v>
      </c>
      <c r="BB289" s="32">
        <f t="shared" si="134"/>
        <v>41.122715404699733</v>
      </c>
      <c r="BC289" s="32">
        <f t="shared" si="135"/>
        <v>9.2899800928997998</v>
      </c>
      <c r="BD289" s="32">
        <f t="shared" si="136"/>
        <v>140.67684140676843</v>
      </c>
      <c r="BE289" s="32">
        <f t="shared" si="137"/>
        <v>30.85600530856005</v>
      </c>
      <c r="BF289" s="32">
        <f t="shared" si="138"/>
        <v>99.295323510570142</v>
      </c>
      <c r="BG289" s="32">
        <f t="shared" si="139"/>
        <v>8.6264100862641016</v>
      </c>
    </row>
    <row r="290" spans="1:59" x14ac:dyDescent="0.2">
      <c r="A290" s="33" t="s">
        <v>429</v>
      </c>
      <c r="B290" s="31">
        <v>6550</v>
      </c>
      <c r="C290" s="31">
        <v>4969</v>
      </c>
      <c r="D290" s="31">
        <v>4874</v>
      </c>
      <c r="E290" s="31">
        <v>4772</v>
      </c>
      <c r="F290" s="31">
        <v>205</v>
      </c>
      <c r="G290" s="31">
        <v>60</v>
      </c>
      <c r="H290" s="31">
        <v>22</v>
      </c>
      <c r="I290" s="31">
        <v>83</v>
      </c>
      <c r="J290" s="31">
        <v>637</v>
      </c>
      <c r="K290" s="31">
        <v>172</v>
      </c>
      <c r="L290" s="31">
        <v>71</v>
      </c>
      <c r="M290" s="31">
        <v>42</v>
      </c>
      <c r="N290" s="31">
        <v>176</v>
      </c>
      <c r="O290" s="31">
        <v>80</v>
      </c>
      <c r="P290" s="31">
        <v>70</v>
      </c>
      <c r="Q290" s="31">
        <v>368</v>
      </c>
      <c r="R290" s="31">
        <v>34</v>
      </c>
      <c r="S290" s="31">
        <v>349</v>
      </c>
      <c r="T290" s="31">
        <v>929</v>
      </c>
      <c r="U290" s="31">
        <v>114</v>
      </c>
      <c r="V290" s="31">
        <v>51</v>
      </c>
      <c r="W290" s="31">
        <v>636</v>
      </c>
      <c r="X290" s="31">
        <v>25</v>
      </c>
      <c r="Y290" s="31">
        <v>1194</v>
      </c>
      <c r="Z290" s="31">
        <v>38</v>
      </c>
      <c r="AA290" s="31">
        <v>2</v>
      </c>
      <c r="AC290" s="33" t="s">
        <v>429</v>
      </c>
      <c r="AD290" s="32">
        <f t="shared" si="112"/>
        <v>31.297709923664126</v>
      </c>
      <c r="AE290" s="32">
        <f t="shared" si="113"/>
        <v>9.1603053435114514</v>
      </c>
      <c r="AF290" s="32">
        <f t="shared" si="114"/>
        <v>3.3587786259541983</v>
      </c>
      <c r="AG290" s="32">
        <f t="shared" si="115"/>
        <v>12.67175572519084</v>
      </c>
      <c r="AH290" s="32">
        <f t="shared" si="116"/>
        <v>97.251908396946575</v>
      </c>
      <c r="AI290" s="32">
        <f t="shared" si="117"/>
        <v>26.259541984732824</v>
      </c>
      <c r="AJ290" s="32">
        <f t="shared" si="118"/>
        <v>10.83969465648855</v>
      </c>
      <c r="AK290" s="32">
        <f t="shared" si="119"/>
        <v>6.4122137404580153</v>
      </c>
      <c r="AL290" s="32">
        <f t="shared" si="120"/>
        <v>26.870229007633586</v>
      </c>
      <c r="AM290" s="32">
        <f t="shared" si="121"/>
        <v>12.213740458015266</v>
      </c>
      <c r="AN290" s="32">
        <f t="shared" si="122"/>
        <v>10.68702290076336</v>
      </c>
      <c r="AO290" s="32">
        <f t="shared" si="123"/>
        <v>56.18320610687023</v>
      </c>
      <c r="AP290" s="32">
        <f t="shared" si="124"/>
        <v>5.1908396946564883</v>
      </c>
      <c r="AQ290" s="32">
        <f t="shared" si="125"/>
        <v>53.282442748091604</v>
      </c>
      <c r="AR290" s="32">
        <f t="shared" si="126"/>
        <v>141.8320610687023</v>
      </c>
      <c r="AS290" s="32">
        <f t="shared" si="127"/>
        <v>17.404580152671755</v>
      </c>
      <c r="AT290" s="32">
        <f t="shared" si="128"/>
        <v>7.7862595419847329</v>
      </c>
      <c r="AU290" s="32">
        <f t="shared" si="129"/>
        <v>97.099236641221367</v>
      </c>
      <c r="AV290" s="32">
        <f t="shared" si="130"/>
        <v>3.8167938931297707</v>
      </c>
      <c r="AW290" s="32">
        <f t="shared" si="131"/>
        <v>182.29007633587787</v>
      </c>
      <c r="AX290" s="32">
        <f t="shared" si="132"/>
        <v>5.8015267175572518</v>
      </c>
      <c r="AY290" s="32">
        <f t="shared" si="133"/>
        <v>0.30534351145038169</v>
      </c>
      <c r="BA290" s="33" t="s">
        <v>429</v>
      </c>
      <c r="BB290" s="32">
        <f t="shared" si="134"/>
        <v>35.28929011079196</v>
      </c>
      <c r="BC290" s="32">
        <f t="shared" si="135"/>
        <v>8.8013411567476947</v>
      </c>
      <c r="BD290" s="32">
        <f t="shared" si="136"/>
        <v>194.67728415758592</v>
      </c>
      <c r="BE290" s="32">
        <f t="shared" si="137"/>
        <v>23.88935456831517</v>
      </c>
      <c r="BF290" s="32">
        <f t="shared" si="138"/>
        <v>127.99356007244918</v>
      </c>
      <c r="BG290" s="32">
        <f t="shared" si="139"/>
        <v>5.238893545683152</v>
      </c>
    </row>
    <row r="291" spans="1:59" x14ac:dyDescent="0.2">
      <c r="A291" s="33" t="s">
        <v>430</v>
      </c>
      <c r="B291" s="31">
        <v>4660</v>
      </c>
      <c r="C291" s="31">
        <v>3452</v>
      </c>
      <c r="D291" s="31">
        <v>3386</v>
      </c>
      <c r="E291" s="31">
        <v>3305</v>
      </c>
      <c r="F291" s="31">
        <v>128</v>
      </c>
      <c r="G291" s="31">
        <v>21</v>
      </c>
      <c r="H291" s="31">
        <v>12</v>
      </c>
      <c r="I291" s="31">
        <v>62</v>
      </c>
      <c r="J291" s="31">
        <v>473</v>
      </c>
      <c r="K291" s="31">
        <v>112</v>
      </c>
      <c r="L291" s="31">
        <v>80</v>
      </c>
      <c r="M291" s="31">
        <v>29</v>
      </c>
      <c r="N291" s="31">
        <v>150</v>
      </c>
      <c r="O291" s="31">
        <v>56</v>
      </c>
      <c r="P291" s="31">
        <v>27</v>
      </c>
      <c r="Q291" s="31">
        <v>250</v>
      </c>
      <c r="R291" s="31">
        <v>16</v>
      </c>
      <c r="S291" s="31">
        <v>217</v>
      </c>
      <c r="T291" s="31">
        <v>148</v>
      </c>
      <c r="U291" s="31">
        <v>100</v>
      </c>
      <c r="V291" s="31">
        <v>28</v>
      </c>
      <c r="W291" s="31">
        <v>313</v>
      </c>
      <c r="X291" s="31">
        <v>19</v>
      </c>
      <c r="Y291" s="31">
        <v>846</v>
      </c>
      <c r="Z291" s="31">
        <v>17</v>
      </c>
      <c r="AA291" s="31">
        <v>3</v>
      </c>
      <c r="AC291" s="33" t="s">
        <v>430</v>
      </c>
      <c r="AD291" s="32">
        <f t="shared" si="112"/>
        <v>27.467811158798281</v>
      </c>
      <c r="AE291" s="32">
        <f t="shared" si="113"/>
        <v>4.5064377682403434</v>
      </c>
      <c r="AF291" s="32">
        <f t="shared" si="114"/>
        <v>2.5751072961373391</v>
      </c>
      <c r="AG291" s="32">
        <f t="shared" si="115"/>
        <v>13.304721030042918</v>
      </c>
      <c r="AH291" s="32">
        <f t="shared" si="116"/>
        <v>101.50214592274678</v>
      </c>
      <c r="AI291" s="32">
        <f t="shared" si="117"/>
        <v>24.0343347639485</v>
      </c>
      <c r="AJ291" s="32">
        <f t="shared" si="118"/>
        <v>17.167381974248926</v>
      </c>
      <c r="AK291" s="32">
        <f t="shared" si="119"/>
        <v>6.2231759656652361</v>
      </c>
      <c r="AL291" s="32">
        <f t="shared" si="120"/>
        <v>32.188841201716734</v>
      </c>
      <c r="AM291" s="32">
        <f t="shared" si="121"/>
        <v>12.01716738197425</v>
      </c>
      <c r="AN291" s="32">
        <f t="shared" si="122"/>
        <v>5.7939914163090123</v>
      </c>
      <c r="AO291" s="32">
        <f t="shared" si="123"/>
        <v>53.648068669527902</v>
      </c>
      <c r="AP291" s="32">
        <f t="shared" si="124"/>
        <v>3.4334763948497851</v>
      </c>
      <c r="AQ291" s="32">
        <f t="shared" si="125"/>
        <v>46.566523605150216</v>
      </c>
      <c r="AR291" s="32">
        <f t="shared" si="126"/>
        <v>31.759656652360515</v>
      </c>
      <c r="AS291" s="32">
        <f t="shared" si="127"/>
        <v>21.459227467811157</v>
      </c>
      <c r="AT291" s="32">
        <f t="shared" si="128"/>
        <v>6.0085836909871251</v>
      </c>
      <c r="AU291" s="32">
        <f t="shared" si="129"/>
        <v>67.167381974248926</v>
      </c>
      <c r="AV291" s="32">
        <f t="shared" si="130"/>
        <v>4.0772532188841204</v>
      </c>
      <c r="AW291" s="32">
        <f t="shared" si="131"/>
        <v>181.54506437768239</v>
      </c>
      <c r="AX291" s="32">
        <f t="shared" si="132"/>
        <v>3.648068669527897</v>
      </c>
      <c r="AY291" s="32">
        <f t="shared" si="133"/>
        <v>0.64377682403433478</v>
      </c>
      <c r="BA291" s="33" t="s">
        <v>430</v>
      </c>
      <c r="BB291" s="32">
        <f t="shared" si="134"/>
        <v>33.077377436503248</v>
      </c>
      <c r="BC291" s="32">
        <f t="shared" si="135"/>
        <v>8.7745839636913772</v>
      </c>
      <c r="BD291" s="32">
        <f t="shared" si="136"/>
        <v>44.780635400907713</v>
      </c>
      <c r="BE291" s="32">
        <f t="shared" si="137"/>
        <v>30.257186081694403</v>
      </c>
      <c r="BF291" s="32">
        <f t="shared" si="138"/>
        <v>90.672074159907297</v>
      </c>
      <c r="BG291" s="32">
        <f t="shared" si="139"/>
        <v>5.7488653555219367</v>
      </c>
    </row>
    <row r="292" spans="1:59" x14ac:dyDescent="0.2">
      <c r="A292" s="33" t="s">
        <v>431</v>
      </c>
      <c r="B292" s="31">
        <v>2261</v>
      </c>
      <c r="C292" s="31">
        <v>1757</v>
      </c>
      <c r="D292" s="31">
        <v>1715</v>
      </c>
      <c r="E292" s="31">
        <v>1686</v>
      </c>
      <c r="F292" s="31">
        <v>93</v>
      </c>
      <c r="G292" s="31">
        <v>12</v>
      </c>
      <c r="H292" s="31">
        <v>3</v>
      </c>
      <c r="I292" s="31">
        <v>42</v>
      </c>
      <c r="J292" s="31">
        <v>317</v>
      </c>
      <c r="K292" s="31">
        <v>77</v>
      </c>
      <c r="L292" s="31">
        <v>44</v>
      </c>
      <c r="M292" s="31">
        <v>10</v>
      </c>
      <c r="N292" s="31">
        <v>95</v>
      </c>
      <c r="O292" s="31">
        <v>37</v>
      </c>
      <c r="P292" s="31">
        <v>10</v>
      </c>
      <c r="Q292" s="31">
        <v>162</v>
      </c>
      <c r="R292" s="31">
        <v>6</v>
      </c>
      <c r="S292" s="31">
        <v>156</v>
      </c>
      <c r="T292" s="31">
        <v>82</v>
      </c>
      <c r="U292" s="31">
        <v>102</v>
      </c>
      <c r="V292" s="31">
        <v>29</v>
      </c>
      <c r="W292" s="31">
        <v>213</v>
      </c>
      <c r="X292" s="31">
        <v>10</v>
      </c>
      <c r="Y292" s="31">
        <v>543</v>
      </c>
      <c r="Z292" s="31">
        <v>12</v>
      </c>
      <c r="AA292" s="31">
        <v>5</v>
      </c>
      <c r="AC292" s="33" t="s">
        <v>431</v>
      </c>
      <c r="AD292" s="32">
        <f t="shared" si="112"/>
        <v>41.132242370632461</v>
      </c>
      <c r="AE292" s="32">
        <f t="shared" si="113"/>
        <v>5.3073861123396728</v>
      </c>
      <c r="AF292" s="32">
        <f t="shared" si="114"/>
        <v>1.3268465280849182</v>
      </c>
      <c r="AG292" s="32">
        <f t="shared" si="115"/>
        <v>18.575851393188852</v>
      </c>
      <c r="AH292" s="32">
        <f t="shared" si="116"/>
        <v>140.203449800973</v>
      </c>
      <c r="AI292" s="32">
        <f t="shared" si="117"/>
        <v>34.055727554179562</v>
      </c>
      <c r="AJ292" s="32">
        <f t="shared" si="118"/>
        <v>19.460415745245466</v>
      </c>
      <c r="AK292" s="32">
        <f t="shared" si="119"/>
        <v>4.4228217602830613</v>
      </c>
      <c r="AL292" s="32">
        <f t="shared" si="120"/>
        <v>42.016806722689076</v>
      </c>
      <c r="AM292" s="32">
        <f t="shared" si="121"/>
        <v>16.364440513047324</v>
      </c>
      <c r="AN292" s="32">
        <f t="shared" si="122"/>
        <v>4.4228217602830613</v>
      </c>
      <c r="AO292" s="32">
        <f t="shared" si="123"/>
        <v>71.649712516585581</v>
      </c>
      <c r="AP292" s="32">
        <f t="shared" si="124"/>
        <v>2.6536930561698364</v>
      </c>
      <c r="AQ292" s="32">
        <f t="shared" si="125"/>
        <v>68.996019460415738</v>
      </c>
      <c r="AR292" s="32">
        <f t="shared" si="126"/>
        <v>36.267138434321097</v>
      </c>
      <c r="AS292" s="32">
        <f t="shared" si="127"/>
        <v>45.112781954887218</v>
      </c>
      <c r="AT292" s="32">
        <f t="shared" si="128"/>
        <v>12.826183104820876</v>
      </c>
      <c r="AU292" s="32">
        <f t="shared" si="129"/>
        <v>94.206103494029193</v>
      </c>
      <c r="AV292" s="32">
        <f t="shared" si="130"/>
        <v>4.4228217602830613</v>
      </c>
      <c r="AW292" s="32">
        <f t="shared" si="131"/>
        <v>240.1592215833702</v>
      </c>
      <c r="AX292" s="32">
        <f t="shared" si="132"/>
        <v>5.3073861123396728</v>
      </c>
      <c r="AY292" s="32">
        <f t="shared" si="133"/>
        <v>2.2114108801415306</v>
      </c>
      <c r="BA292" s="33" t="s">
        <v>431</v>
      </c>
      <c r="BB292" s="32">
        <f t="shared" si="134"/>
        <v>44.897959183673464</v>
      </c>
      <c r="BC292" s="32">
        <f t="shared" si="135"/>
        <v>5.9311981020166069</v>
      </c>
      <c r="BD292" s="32">
        <f t="shared" si="136"/>
        <v>48.635824436536183</v>
      </c>
      <c r="BE292" s="32">
        <f t="shared" si="137"/>
        <v>60.498220640569393</v>
      </c>
      <c r="BF292" s="32">
        <f t="shared" si="138"/>
        <v>121.22936824132043</v>
      </c>
      <c r="BG292" s="32">
        <f t="shared" si="139"/>
        <v>5.9311981020166069</v>
      </c>
    </row>
    <row r="293" spans="1:59" x14ac:dyDescent="0.2">
      <c r="A293" s="33" t="s">
        <v>432</v>
      </c>
      <c r="B293" s="31">
        <v>2902</v>
      </c>
      <c r="C293" s="31">
        <v>2273</v>
      </c>
      <c r="D293" s="31">
        <v>2243</v>
      </c>
      <c r="E293" s="31">
        <v>2207</v>
      </c>
      <c r="F293" s="31">
        <v>136</v>
      </c>
      <c r="G293" s="31">
        <v>26</v>
      </c>
      <c r="H293" s="31">
        <v>13</v>
      </c>
      <c r="I293" s="31">
        <v>39</v>
      </c>
      <c r="J293" s="31">
        <v>458</v>
      </c>
      <c r="K293" s="31">
        <v>122</v>
      </c>
      <c r="L293" s="31">
        <v>38</v>
      </c>
      <c r="M293" s="31">
        <v>16</v>
      </c>
      <c r="N293" s="31">
        <v>95</v>
      </c>
      <c r="O293" s="31">
        <v>27</v>
      </c>
      <c r="P293" s="31">
        <v>12</v>
      </c>
      <c r="Q293" s="31">
        <v>221</v>
      </c>
      <c r="R293" s="31">
        <v>15</v>
      </c>
      <c r="S293" s="31">
        <v>226</v>
      </c>
      <c r="T293" s="31">
        <v>103</v>
      </c>
      <c r="U293" s="31">
        <v>88</v>
      </c>
      <c r="V293" s="31">
        <v>40</v>
      </c>
      <c r="W293" s="31">
        <v>277</v>
      </c>
      <c r="X293" s="31">
        <v>7</v>
      </c>
      <c r="Y293" s="31">
        <v>743</v>
      </c>
      <c r="Z293" s="31">
        <v>8</v>
      </c>
      <c r="AA293" s="31">
        <v>1</v>
      </c>
      <c r="AC293" s="33" t="s">
        <v>432</v>
      </c>
      <c r="AD293" s="32">
        <f t="shared" si="112"/>
        <v>46.86423156443832</v>
      </c>
      <c r="AE293" s="32">
        <f t="shared" si="113"/>
        <v>8.9593383873190913</v>
      </c>
      <c r="AF293" s="32">
        <f t="shared" si="114"/>
        <v>4.4796691936595456</v>
      </c>
      <c r="AG293" s="32">
        <f t="shared" si="115"/>
        <v>13.439007580978636</v>
      </c>
      <c r="AH293" s="32">
        <f t="shared" si="116"/>
        <v>157.82219159200551</v>
      </c>
      <c r="AI293" s="32">
        <f t="shared" si="117"/>
        <v>42.039972432804959</v>
      </c>
      <c r="AJ293" s="32">
        <f t="shared" si="118"/>
        <v>13.094417643004823</v>
      </c>
      <c r="AK293" s="32">
        <f t="shared" si="119"/>
        <v>5.5134390075809785</v>
      </c>
      <c r="AL293" s="32">
        <f t="shared" si="120"/>
        <v>32.736044107512058</v>
      </c>
      <c r="AM293" s="32">
        <f t="shared" si="121"/>
        <v>9.303928325292901</v>
      </c>
      <c r="AN293" s="32">
        <f t="shared" si="122"/>
        <v>4.1350792556857341</v>
      </c>
      <c r="AO293" s="32">
        <f t="shared" si="123"/>
        <v>76.154376292212262</v>
      </c>
      <c r="AP293" s="32">
        <f t="shared" si="124"/>
        <v>5.1688490696071678</v>
      </c>
      <c r="AQ293" s="32">
        <f t="shared" si="125"/>
        <v>77.877325982081317</v>
      </c>
      <c r="AR293" s="32">
        <f t="shared" si="126"/>
        <v>35.49276361130255</v>
      </c>
      <c r="AS293" s="32">
        <f t="shared" si="127"/>
        <v>30.323914541695384</v>
      </c>
      <c r="AT293" s="32">
        <f t="shared" si="128"/>
        <v>13.783597518952448</v>
      </c>
      <c r="AU293" s="32">
        <f t="shared" si="129"/>
        <v>95.451412818745695</v>
      </c>
      <c r="AV293" s="32">
        <f t="shared" si="130"/>
        <v>2.4121295658166781</v>
      </c>
      <c r="AW293" s="32">
        <f t="shared" si="131"/>
        <v>256.03032391454167</v>
      </c>
      <c r="AX293" s="32">
        <f t="shared" si="132"/>
        <v>2.7567195037904892</v>
      </c>
      <c r="AY293" s="32">
        <f t="shared" si="133"/>
        <v>0.34458993797381116</v>
      </c>
      <c r="BA293" s="33" t="s">
        <v>432</v>
      </c>
      <c r="BB293" s="32">
        <f t="shared" si="134"/>
        <v>54.39144003566652</v>
      </c>
      <c r="BC293" s="32">
        <f t="shared" si="135"/>
        <v>7.2496601721794294</v>
      </c>
      <c r="BD293" s="32">
        <f t="shared" si="136"/>
        <v>46.669687358405078</v>
      </c>
      <c r="BE293" s="32">
        <f t="shared" si="137"/>
        <v>39.873130946986855</v>
      </c>
      <c r="BF293" s="32">
        <f t="shared" si="138"/>
        <v>121.86537615486141</v>
      </c>
      <c r="BG293" s="32">
        <f t="shared" si="139"/>
        <v>3.1717263253285002</v>
      </c>
    </row>
    <row r="294" spans="1:59" x14ac:dyDescent="0.2">
      <c r="A294" s="33" t="s">
        <v>433</v>
      </c>
      <c r="B294" s="31">
        <v>3660</v>
      </c>
      <c r="C294" s="31">
        <v>2695</v>
      </c>
      <c r="D294" s="31">
        <v>2646</v>
      </c>
      <c r="E294" s="31">
        <v>2584</v>
      </c>
      <c r="F294" s="31">
        <v>88</v>
      </c>
      <c r="G294" s="31">
        <v>10</v>
      </c>
      <c r="H294" s="31">
        <v>6</v>
      </c>
      <c r="I294" s="31">
        <v>48</v>
      </c>
      <c r="J294" s="31">
        <v>419</v>
      </c>
      <c r="K294" s="31">
        <v>89</v>
      </c>
      <c r="L294" s="31">
        <v>72</v>
      </c>
      <c r="M294" s="31">
        <v>18</v>
      </c>
      <c r="N294" s="31">
        <v>124</v>
      </c>
      <c r="O294" s="31">
        <v>41</v>
      </c>
      <c r="P294" s="31">
        <v>29</v>
      </c>
      <c r="Q294" s="31">
        <v>244</v>
      </c>
      <c r="R294" s="31">
        <v>11</v>
      </c>
      <c r="S294" s="31">
        <v>158</v>
      </c>
      <c r="T294" s="31">
        <v>289</v>
      </c>
      <c r="U294" s="31">
        <v>82</v>
      </c>
      <c r="V294" s="31">
        <v>38</v>
      </c>
      <c r="W294" s="31">
        <v>526</v>
      </c>
      <c r="X294" s="31">
        <v>17</v>
      </c>
      <c r="Y294" s="31">
        <v>745</v>
      </c>
      <c r="Z294" s="31">
        <v>22</v>
      </c>
      <c r="AA294" s="31">
        <v>3</v>
      </c>
      <c r="AC294" s="33" t="s">
        <v>433</v>
      </c>
      <c r="AD294" s="32">
        <f t="shared" si="112"/>
        <v>24.043715846994537</v>
      </c>
      <c r="AE294" s="32">
        <f t="shared" si="113"/>
        <v>2.7322404371584699</v>
      </c>
      <c r="AF294" s="32">
        <f t="shared" si="114"/>
        <v>1.639344262295082</v>
      </c>
      <c r="AG294" s="32">
        <f t="shared" si="115"/>
        <v>13.114754098360656</v>
      </c>
      <c r="AH294" s="32">
        <f t="shared" si="116"/>
        <v>114.48087431693989</v>
      </c>
      <c r="AI294" s="32">
        <f t="shared" si="117"/>
        <v>24.316939890710383</v>
      </c>
      <c r="AJ294" s="32">
        <f t="shared" si="118"/>
        <v>19.672131147540984</v>
      </c>
      <c r="AK294" s="32">
        <f t="shared" si="119"/>
        <v>4.918032786885246</v>
      </c>
      <c r="AL294" s="32">
        <f t="shared" si="120"/>
        <v>33.879781420765028</v>
      </c>
      <c r="AM294" s="32">
        <f t="shared" si="121"/>
        <v>11.202185792349727</v>
      </c>
      <c r="AN294" s="32">
        <f t="shared" si="122"/>
        <v>7.9234972677595623</v>
      </c>
      <c r="AO294" s="32">
        <f t="shared" si="123"/>
        <v>66.666666666666671</v>
      </c>
      <c r="AP294" s="32">
        <f t="shared" si="124"/>
        <v>3.0054644808743172</v>
      </c>
      <c r="AQ294" s="32">
        <f t="shared" si="125"/>
        <v>43.169398907103826</v>
      </c>
      <c r="AR294" s="32">
        <f t="shared" si="126"/>
        <v>78.961748633879779</v>
      </c>
      <c r="AS294" s="32">
        <f t="shared" si="127"/>
        <v>22.404371584699454</v>
      </c>
      <c r="AT294" s="32">
        <f t="shared" si="128"/>
        <v>10.382513661202186</v>
      </c>
      <c r="AU294" s="32">
        <f t="shared" si="129"/>
        <v>143.71584699453553</v>
      </c>
      <c r="AV294" s="32">
        <f t="shared" si="130"/>
        <v>4.6448087431693983</v>
      </c>
      <c r="AW294" s="32">
        <f t="shared" si="131"/>
        <v>203.55191256830602</v>
      </c>
      <c r="AX294" s="32">
        <f t="shared" si="132"/>
        <v>6.0109289617486343</v>
      </c>
      <c r="AY294" s="32">
        <f t="shared" si="133"/>
        <v>0.81967213114754101</v>
      </c>
      <c r="BA294" s="33" t="s">
        <v>433</v>
      </c>
      <c r="BB294" s="32">
        <f t="shared" si="134"/>
        <v>33.63567649281935</v>
      </c>
      <c r="BC294" s="32">
        <f t="shared" si="135"/>
        <v>6.96594427244582</v>
      </c>
      <c r="BD294" s="32">
        <f t="shared" si="136"/>
        <v>111.84210526315789</v>
      </c>
      <c r="BE294" s="32">
        <f t="shared" si="137"/>
        <v>31.733746130030958</v>
      </c>
      <c r="BF294" s="32">
        <f t="shared" si="138"/>
        <v>195.17625231910947</v>
      </c>
      <c r="BG294" s="32">
        <f t="shared" si="139"/>
        <v>6.5789473684210522</v>
      </c>
    </row>
    <row r="295" spans="1:59" x14ac:dyDescent="0.2">
      <c r="A295" s="33" t="s">
        <v>434</v>
      </c>
      <c r="B295" s="31">
        <v>2804</v>
      </c>
      <c r="C295" s="31">
        <v>1909</v>
      </c>
      <c r="D295" s="31">
        <v>1855</v>
      </c>
      <c r="E295" s="31">
        <v>1807</v>
      </c>
      <c r="F295" s="31">
        <v>43</v>
      </c>
      <c r="G295" s="31">
        <v>21</v>
      </c>
      <c r="H295" s="31">
        <v>4</v>
      </c>
      <c r="I295" s="31">
        <v>32</v>
      </c>
      <c r="J295" s="31">
        <v>225</v>
      </c>
      <c r="K295" s="31">
        <v>76</v>
      </c>
      <c r="L295" s="31">
        <v>44</v>
      </c>
      <c r="M295" s="31">
        <v>16</v>
      </c>
      <c r="N295" s="31">
        <v>62</v>
      </c>
      <c r="O295" s="31">
        <v>26</v>
      </c>
      <c r="P295" s="31">
        <v>21</v>
      </c>
      <c r="Q295" s="31">
        <v>192</v>
      </c>
      <c r="R295" s="31">
        <v>13</v>
      </c>
      <c r="S295" s="31">
        <v>109</v>
      </c>
      <c r="T295" s="31">
        <v>201</v>
      </c>
      <c r="U295" s="31">
        <v>42</v>
      </c>
      <c r="V295" s="31">
        <v>30</v>
      </c>
      <c r="W295" s="31">
        <v>262</v>
      </c>
      <c r="X295" s="31">
        <v>29</v>
      </c>
      <c r="Y295" s="31">
        <v>494</v>
      </c>
      <c r="Z295" s="31">
        <v>20</v>
      </c>
      <c r="AA295" s="31">
        <v>3</v>
      </c>
      <c r="AC295" s="33" t="s">
        <v>434</v>
      </c>
      <c r="AD295" s="32">
        <f t="shared" si="112"/>
        <v>15.335235378031383</v>
      </c>
      <c r="AE295" s="32">
        <f t="shared" si="113"/>
        <v>7.4893009985734658</v>
      </c>
      <c r="AF295" s="32">
        <f t="shared" si="114"/>
        <v>1.4265335235378032</v>
      </c>
      <c r="AG295" s="32">
        <f t="shared" si="115"/>
        <v>11.412268188302425</v>
      </c>
      <c r="AH295" s="32">
        <f t="shared" si="116"/>
        <v>80.242510699001429</v>
      </c>
      <c r="AI295" s="32">
        <f t="shared" si="117"/>
        <v>27.104136947218258</v>
      </c>
      <c r="AJ295" s="32">
        <f t="shared" si="118"/>
        <v>15.691868758915835</v>
      </c>
      <c r="AK295" s="32">
        <f t="shared" si="119"/>
        <v>5.7061340941512126</v>
      </c>
      <c r="AL295" s="32">
        <f t="shared" si="120"/>
        <v>22.111269614835948</v>
      </c>
      <c r="AM295" s="32">
        <f t="shared" si="121"/>
        <v>9.2724679029957215</v>
      </c>
      <c r="AN295" s="32">
        <f t="shared" si="122"/>
        <v>7.4893009985734658</v>
      </c>
      <c r="AO295" s="32">
        <f t="shared" si="123"/>
        <v>68.473609129814548</v>
      </c>
      <c r="AP295" s="32">
        <f t="shared" si="124"/>
        <v>4.6362339514978608</v>
      </c>
      <c r="AQ295" s="32">
        <f t="shared" si="125"/>
        <v>38.873038516405131</v>
      </c>
      <c r="AR295" s="32">
        <f t="shared" si="126"/>
        <v>71.683309557774606</v>
      </c>
      <c r="AS295" s="32">
        <f t="shared" si="127"/>
        <v>14.978601997146932</v>
      </c>
      <c r="AT295" s="32">
        <f t="shared" si="128"/>
        <v>10.699001426533524</v>
      </c>
      <c r="AU295" s="32">
        <f t="shared" si="129"/>
        <v>93.437945791726108</v>
      </c>
      <c r="AV295" s="32">
        <f t="shared" si="130"/>
        <v>10.342368045649073</v>
      </c>
      <c r="AW295" s="32">
        <f t="shared" si="131"/>
        <v>176.17689015691869</v>
      </c>
      <c r="AX295" s="32">
        <f t="shared" si="132"/>
        <v>7.132667617689016</v>
      </c>
      <c r="AY295" s="32">
        <f t="shared" si="133"/>
        <v>1.0699001426533523</v>
      </c>
      <c r="BA295" s="33" t="s">
        <v>434</v>
      </c>
      <c r="BB295" s="32">
        <f t="shared" si="134"/>
        <v>40.970350404312669</v>
      </c>
      <c r="BC295" s="32">
        <f t="shared" si="135"/>
        <v>8.8544548976203643</v>
      </c>
      <c r="BD295" s="32">
        <f t="shared" si="136"/>
        <v>111.23408965135584</v>
      </c>
      <c r="BE295" s="32">
        <f t="shared" si="137"/>
        <v>23.242944106253457</v>
      </c>
      <c r="BF295" s="32">
        <f t="shared" si="138"/>
        <v>137.24463069669983</v>
      </c>
      <c r="BG295" s="32">
        <f t="shared" si="139"/>
        <v>16.048699501936913</v>
      </c>
    </row>
    <row r="296" spans="1:59" x14ac:dyDescent="0.2">
      <c r="A296" s="33" t="s">
        <v>435</v>
      </c>
      <c r="B296" s="31">
        <v>2114</v>
      </c>
      <c r="C296" s="31">
        <v>1675</v>
      </c>
      <c r="D296" s="31">
        <v>1657</v>
      </c>
      <c r="E296" s="31">
        <v>1628</v>
      </c>
      <c r="F296" s="31">
        <v>64</v>
      </c>
      <c r="G296" s="31">
        <v>8</v>
      </c>
      <c r="H296" s="31">
        <v>4</v>
      </c>
      <c r="I296" s="31">
        <v>20</v>
      </c>
      <c r="J296" s="31">
        <v>236</v>
      </c>
      <c r="K296" s="31">
        <v>48</v>
      </c>
      <c r="L296" s="31">
        <v>22</v>
      </c>
      <c r="M296" s="31">
        <v>18</v>
      </c>
      <c r="N296" s="31">
        <v>53</v>
      </c>
      <c r="O296" s="31">
        <v>16</v>
      </c>
      <c r="P296" s="31">
        <v>18</v>
      </c>
      <c r="Q296" s="31">
        <v>67</v>
      </c>
      <c r="R296" s="31">
        <v>11</v>
      </c>
      <c r="S296" s="31">
        <v>100</v>
      </c>
      <c r="T296" s="31">
        <v>138</v>
      </c>
      <c r="U296" s="31">
        <v>27</v>
      </c>
      <c r="V296" s="31">
        <v>26</v>
      </c>
      <c r="W296" s="31">
        <v>208</v>
      </c>
      <c r="X296" s="31">
        <v>9</v>
      </c>
      <c r="Y296" s="31">
        <v>345</v>
      </c>
      <c r="Z296" s="31">
        <v>7</v>
      </c>
      <c r="AA296" s="31">
        <v>2</v>
      </c>
      <c r="AC296" s="33" t="s">
        <v>435</v>
      </c>
      <c r="AD296" s="32">
        <f t="shared" si="112"/>
        <v>30.274361400189214</v>
      </c>
      <c r="AE296" s="32">
        <f t="shared" si="113"/>
        <v>3.7842951750236518</v>
      </c>
      <c r="AF296" s="32">
        <f t="shared" si="114"/>
        <v>1.8921475875118259</v>
      </c>
      <c r="AG296" s="32">
        <f t="shared" si="115"/>
        <v>9.460737937559129</v>
      </c>
      <c r="AH296" s="32">
        <f t="shared" si="116"/>
        <v>111.63670766319774</v>
      </c>
      <c r="AI296" s="32">
        <f t="shared" si="117"/>
        <v>22.705771050141912</v>
      </c>
      <c r="AJ296" s="32">
        <f t="shared" si="118"/>
        <v>10.406811731315043</v>
      </c>
      <c r="AK296" s="32">
        <f t="shared" si="119"/>
        <v>8.514664143803218</v>
      </c>
      <c r="AL296" s="32">
        <f t="shared" si="120"/>
        <v>25.070955534531691</v>
      </c>
      <c r="AM296" s="32">
        <f t="shared" si="121"/>
        <v>7.5685903500473035</v>
      </c>
      <c r="AN296" s="32">
        <f t="shared" si="122"/>
        <v>8.514664143803218</v>
      </c>
      <c r="AO296" s="32">
        <f t="shared" si="123"/>
        <v>31.693472090823086</v>
      </c>
      <c r="AP296" s="32">
        <f t="shared" si="124"/>
        <v>5.2034058656575217</v>
      </c>
      <c r="AQ296" s="32">
        <f t="shared" si="125"/>
        <v>47.303689687795647</v>
      </c>
      <c r="AR296" s="32">
        <f t="shared" si="126"/>
        <v>65.279091769158001</v>
      </c>
      <c r="AS296" s="32">
        <f t="shared" si="127"/>
        <v>12.771996215704824</v>
      </c>
      <c r="AT296" s="32">
        <f t="shared" si="128"/>
        <v>12.298959318826869</v>
      </c>
      <c r="AU296" s="32">
        <f t="shared" si="129"/>
        <v>98.391674550614951</v>
      </c>
      <c r="AV296" s="32">
        <f t="shared" si="130"/>
        <v>4.257332071901609</v>
      </c>
      <c r="AW296" s="32">
        <f t="shared" si="131"/>
        <v>163.19772942289498</v>
      </c>
      <c r="AX296" s="32">
        <f t="shared" si="132"/>
        <v>3.3112582781456954</v>
      </c>
      <c r="AY296" s="32">
        <f t="shared" si="133"/>
        <v>0.94607379375591294</v>
      </c>
      <c r="BA296" s="33" t="s">
        <v>435</v>
      </c>
      <c r="BB296" s="32">
        <f t="shared" si="134"/>
        <v>28.968014484007242</v>
      </c>
      <c r="BC296" s="32">
        <f t="shared" si="135"/>
        <v>11.056511056511056</v>
      </c>
      <c r="BD296" s="32">
        <f t="shared" si="136"/>
        <v>84.766584766584756</v>
      </c>
      <c r="BE296" s="32">
        <f t="shared" si="137"/>
        <v>16.584766584766584</v>
      </c>
      <c r="BF296" s="32">
        <f t="shared" si="138"/>
        <v>124.17910447761193</v>
      </c>
      <c r="BG296" s="32">
        <f t="shared" si="139"/>
        <v>5.5282555282555279</v>
      </c>
    </row>
    <row r="297" spans="1:59" x14ac:dyDescent="0.2">
      <c r="A297" s="33" t="s">
        <v>436</v>
      </c>
      <c r="B297" s="31">
        <v>2221</v>
      </c>
      <c r="C297" s="31">
        <v>1547</v>
      </c>
      <c r="D297" s="31">
        <v>1510</v>
      </c>
      <c r="E297" s="31">
        <v>1487</v>
      </c>
      <c r="F297" s="31">
        <v>52</v>
      </c>
      <c r="G297" s="31">
        <v>13</v>
      </c>
      <c r="H297" s="31">
        <v>6</v>
      </c>
      <c r="I297" s="31">
        <v>19</v>
      </c>
      <c r="J297" s="31">
        <v>196</v>
      </c>
      <c r="K297" s="31">
        <v>35</v>
      </c>
      <c r="L297" s="31">
        <v>15</v>
      </c>
      <c r="M297" s="31">
        <v>8</v>
      </c>
      <c r="N297" s="31">
        <v>49</v>
      </c>
      <c r="O297" s="31">
        <v>22</v>
      </c>
      <c r="P297" s="31">
        <v>14</v>
      </c>
      <c r="Q297" s="31">
        <v>133</v>
      </c>
      <c r="R297" s="31">
        <v>5</v>
      </c>
      <c r="S297" s="31">
        <v>79</v>
      </c>
      <c r="T297" s="31">
        <v>165</v>
      </c>
      <c r="U297" s="31">
        <v>22</v>
      </c>
      <c r="V297" s="31">
        <v>22</v>
      </c>
      <c r="W297" s="31">
        <v>89</v>
      </c>
      <c r="X297" s="31">
        <v>11</v>
      </c>
      <c r="Y297" s="31">
        <v>354</v>
      </c>
      <c r="Z297" s="31">
        <v>25</v>
      </c>
      <c r="AA297" s="31">
        <v>1</v>
      </c>
      <c r="AC297" s="33" t="s">
        <v>436</v>
      </c>
      <c r="AD297" s="32">
        <f t="shared" si="112"/>
        <v>23.412877082395319</v>
      </c>
      <c r="AE297" s="32">
        <f t="shared" si="113"/>
        <v>5.8532192705988297</v>
      </c>
      <c r="AF297" s="32">
        <f t="shared" si="114"/>
        <v>2.7014858171994596</v>
      </c>
      <c r="AG297" s="32">
        <f t="shared" si="115"/>
        <v>8.554705087798288</v>
      </c>
      <c r="AH297" s="32">
        <f t="shared" si="116"/>
        <v>88.248536695182338</v>
      </c>
      <c r="AI297" s="32">
        <f t="shared" si="117"/>
        <v>15.758667266996849</v>
      </c>
      <c r="AJ297" s="32">
        <f t="shared" si="118"/>
        <v>6.7537145429986492</v>
      </c>
      <c r="AK297" s="32">
        <f t="shared" si="119"/>
        <v>3.6019810895992794</v>
      </c>
      <c r="AL297" s="32">
        <f t="shared" si="120"/>
        <v>22.062134173795585</v>
      </c>
      <c r="AM297" s="32">
        <f t="shared" si="121"/>
        <v>9.9054479963980189</v>
      </c>
      <c r="AN297" s="32">
        <f t="shared" si="122"/>
        <v>6.3034669067987394</v>
      </c>
      <c r="AO297" s="32">
        <f t="shared" si="123"/>
        <v>59.882935614588021</v>
      </c>
      <c r="AP297" s="32">
        <f t="shared" si="124"/>
        <v>2.2512381809995494</v>
      </c>
      <c r="AQ297" s="32">
        <f t="shared" si="125"/>
        <v>35.569563259792886</v>
      </c>
      <c r="AR297" s="32">
        <f t="shared" si="126"/>
        <v>74.290859972985132</v>
      </c>
      <c r="AS297" s="32">
        <f t="shared" si="127"/>
        <v>9.9054479963980189</v>
      </c>
      <c r="AT297" s="32">
        <f t="shared" si="128"/>
        <v>9.9054479963980189</v>
      </c>
      <c r="AU297" s="32">
        <f t="shared" si="129"/>
        <v>40.07203962179198</v>
      </c>
      <c r="AV297" s="32">
        <f t="shared" si="130"/>
        <v>4.9527239981990094</v>
      </c>
      <c r="AW297" s="32">
        <f t="shared" si="131"/>
        <v>159.38766321476814</v>
      </c>
      <c r="AX297" s="32">
        <f t="shared" si="132"/>
        <v>11.25619090499775</v>
      </c>
      <c r="AY297" s="32">
        <f t="shared" si="133"/>
        <v>0.45024763619990993</v>
      </c>
      <c r="BA297" s="33" t="s">
        <v>436</v>
      </c>
      <c r="BB297" s="32">
        <f t="shared" si="134"/>
        <v>23.17880794701987</v>
      </c>
      <c r="BC297" s="32">
        <f t="shared" si="135"/>
        <v>5.3799596503026228</v>
      </c>
      <c r="BD297" s="32">
        <f t="shared" si="136"/>
        <v>110.96166778749161</v>
      </c>
      <c r="BE297" s="32">
        <f t="shared" si="137"/>
        <v>14.794889038332213</v>
      </c>
      <c r="BF297" s="32">
        <f t="shared" si="138"/>
        <v>57.530704589528114</v>
      </c>
      <c r="BG297" s="32">
        <f t="shared" si="139"/>
        <v>7.3974445191661067</v>
      </c>
    </row>
    <row r="298" spans="1:59" x14ac:dyDescent="0.2">
      <c r="A298" s="33" t="s">
        <v>437</v>
      </c>
      <c r="B298" s="31">
        <v>3855</v>
      </c>
      <c r="C298" s="31">
        <v>2933</v>
      </c>
      <c r="D298" s="31">
        <v>2864</v>
      </c>
      <c r="E298" s="31">
        <v>2799</v>
      </c>
      <c r="F298" s="31">
        <v>112</v>
      </c>
      <c r="G298" s="31">
        <v>15</v>
      </c>
      <c r="H298" s="31">
        <v>7</v>
      </c>
      <c r="I298" s="31">
        <v>54</v>
      </c>
      <c r="J298" s="31">
        <v>362</v>
      </c>
      <c r="K298" s="31">
        <v>106</v>
      </c>
      <c r="L298" s="31">
        <v>36</v>
      </c>
      <c r="M298" s="31">
        <v>33</v>
      </c>
      <c r="N298" s="31">
        <v>116</v>
      </c>
      <c r="O298" s="31">
        <v>35</v>
      </c>
      <c r="P298" s="31">
        <v>16</v>
      </c>
      <c r="Q298" s="31">
        <v>278</v>
      </c>
      <c r="R298" s="31">
        <v>7</v>
      </c>
      <c r="S298" s="31">
        <v>197</v>
      </c>
      <c r="T298" s="31">
        <v>314</v>
      </c>
      <c r="U298" s="31">
        <v>75</v>
      </c>
      <c r="V298" s="31">
        <v>51</v>
      </c>
      <c r="W298" s="31">
        <v>213</v>
      </c>
      <c r="X298" s="31">
        <v>53</v>
      </c>
      <c r="Y298" s="31">
        <v>758</v>
      </c>
      <c r="Z298" s="31">
        <v>15</v>
      </c>
      <c r="AA298" s="31">
        <v>62</v>
      </c>
      <c r="AC298" s="33" t="s">
        <v>437</v>
      </c>
      <c r="AD298" s="32">
        <f t="shared" si="112"/>
        <v>29.053177691309987</v>
      </c>
      <c r="AE298" s="32">
        <f t="shared" si="113"/>
        <v>3.8910505836575875</v>
      </c>
      <c r="AF298" s="32">
        <f t="shared" si="114"/>
        <v>1.8158236057068742</v>
      </c>
      <c r="AG298" s="32">
        <f t="shared" si="115"/>
        <v>14.007782101167315</v>
      </c>
      <c r="AH298" s="32">
        <f t="shared" si="116"/>
        <v>93.904020752269773</v>
      </c>
      <c r="AI298" s="32">
        <f t="shared" si="117"/>
        <v>27.49675745784695</v>
      </c>
      <c r="AJ298" s="32">
        <f t="shared" si="118"/>
        <v>9.3385214007782107</v>
      </c>
      <c r="AK298" s="32">
        <f t="shared" si="119"/>
        <v>8.5603112840466942</v>
      </c>
      <c r="AL298" s="32">
        <f t="shared" si="120"/>
        <v>30.090791180285343</v>
      </c>
      <c r="AM298" s="32">
        <f t="shared" si="121"/>
        <v>9.0791180285343724</v>
      </c>
      <c r="AN298" s="32">
        <f t="shared" si="122"/>
        <v>4.1504539559014271</v>
      </c>
      <c r="AO298" s="32">
        <f t="shared" si="123"/>
        <v>72.114137483787289</v>
      </c>
      <c r="AP298" s="32">
        <f t="shared" si="124"/>
        <v>1.8158236057068742</v>
      </c>
      <c r="AQ298" s="32">
        <f t="shared" si="125"/>
        <v>51.102464332036313</v>
      </c>
      <c r="AR298" s="32">
        <f t="shared" si="126"/>
        <v>81.452658884565508</v>
      </c>
      <c r="AS298" s="32">
        <f t="shared" si="127"/>
        <v>19.45525291828794</v>
      </c>
      <c r="AT298" s="32">
        <f t="shared" si="128"/>
        <v>13.229571984435797</v>
      </c>
      <c r="AU298" s="32">
        <f t="shared" si="129"/>
        <v>55.252918287937739</v>
      </c>
      <c r="AV298" s="32">
        <f t="shared" si="130"/>
        <v>13.748378728923475</v>
      </c>
      <c r="AW298" s="32">
        <f t="shared" si="131"/>
        <v>196.62775616083007</v>
      </c>
      <c r="AX298" s="32">
        <f t="shared" si="132"/>
        <v>3.8910505836575875</v>
      </c>
      <c r="AY298" s="32">
        <f t="shared" si="133"/>
        <v>16.083009079118028</v>
      </c>
      <c r="BA298" s="33" t="s">
        <v>437</v>
      </c>
      <c r="BB298" s="32">
        <f t="shared" si="134"/>
        <v>37.011173184357546</v>
      </c>
      <c r="BC298" s="32">
        <f t="shared" si="135"/>
        <v>11.789924973204716</v>
      </c>
      <c r="BD298" s="32">
        <f t="shared" si="136"/>
        <v>112.18292247231155</v>
      </c>
      <c r="BE298" s="32">
        <f t="shared" si="137"/>
        <v>26.79528403001072</v>
      </c>
      <c r="BF298" s="32">
        <f t="shared" si="138"/>
        <v>72.621888851005806</v>
      </c>
      <c r="BG298" s="32">
        <f t="shared" si="139"/>
        <v>18.935334047874242</v>
      </c>
    </row>
    <row r="299" spans="1:59" x14ac:dyDescent="0.2">
      <c r="A299" s="33" t="s">
        <v>438</v>
      </c>
      <c r="B299" s="31">
        <v>1817</v>
      </c>
      <c r="C299" s="31">
        <v>1522</v>
      </c>
      <c r="D299" s="31">
        <v>1499</v>
      </c>
      <c r="E299" s="31">
        <v>1469</v>
      </c>
      <c r="F299" s="31">
        <v>52</v>
      </c>
      <c r="G299" s="31">
        <v>10</v>
      </c>
      <c r="H299" s="31">
        <v>6</v>
      </c>
      <c r="I299" s="31">
        <v>19</v>
      </c>
      <c r="J299" s="31">
        <v>162</v>
      </c>
      <c r="K299" s="31">
        <v>37</v>
      </c>
      <c r="L299" s="31">
        <v>23</v>
      </c>
      <c r="M299" s="31">
        <v>11</v>
      </c>
      <c r="N299" s="31">
        <v>77</v>
      </c>
      <c r="O299" s="31">
        <v>17</v>
      </c>
      <c r="P299" s="31">
        <v>21</v>
      </c>
      <c r="Q299" s="31">
        <v>92</v>
      </c>
      <c r="R299" s="31">
        <v>10</v>
      </c>
      <c r="S299" s="31">
        <v>82</v>
      </c>
      <c r="T299" s="31">
        <v>244</v>
      </c>
      <c r="U299" s="31">
        <v>28</v>
      </c>
      <c r="V299" s="31">
        <v>17</v>
      </c>
      <c r="W299" s="31">
        <v>93</v>
      </c>
      <c r="X299" s="31">
        <v>8</v>
      </c>
      <c r="Y299" s="31">
        <v>324</v>
      </c>
      <c r="Z299" s="31">
        <v>24</v>
      </c>
      <c r="AA299" s="31">
        <v>0</v>
      </c>
      <c r="AC299" s="33" t="s">
        <v>438</v>
      </c>
      <c r="AD299" s="32">
        <f t="shared" si="112"/>
        <v>28.618602091359385</v>
      </c>
      <c r="AE299" s="32">
        <f t="shared" si="113"/>
        <v>5.5035773252614204</v>
      </c>
      <c r="AF299" s="32">
        <f t="shared" si="114"/>
        <v>3.3021463951568517</v>
      </c>
      <c r="AG299" s="32">
        <f t="shared" si="115"/>
        <v>10.456796917996698</v>
      </c>
      <c r="AH299" s="32">
        <f t="shared" si="116"/>
        <v>89.157952669235002</v>
      </c>
      <c r="AI299" s="32">
        <f t="shared" si="117"/>
        <v>20.363236103467255</v>
      </c>
      <c r="AJ299" s="32">
        <f t="shared" si="118"/>
        <v>12.658227848101266</v>
      </c>
      <c r="AK299" s="32">
        <f t="shared" si="119"/>
        <v>6.0539350577875624</v>
      </c>
      <c r="AL299" s="32">
        <f t="shared" si="120"/>
        <v>42.377545404512929</v>
      </c>
      <c r="AM299" s="32">
        <f t="shared" si="121"/>
        <v>9.3560814529444141</v>
      </c>
      <c r="AN299" s="32">
        <f t="shared" si="122"/>
        <v>11.557512383048982</v>
      </c>
      <c r="AO299" s="32">
        <f t="shared" si="123"/>
        <v>50.632911392405063</v>
      </c>
      <c r="AP299" s="32">
        <f t="shared" si="124"/>
        <v>5.5035773252614204</v>
      </c>
      <c r="AQ299" s="32">
        <f t="shared" si="125"/>
        <v>45.129334067143645</v>
      </c>
      <c r="AR299" s="32">
        <f t="shared" si="126"/>
        <v>134.28728673637866</v>
      </c>
      <c r="AS299" s="32">
        <f t="shared" si="127"/>
        <v>15.410016510731976</v>
      </c>
      <c r="AT299" s="32">
        <f t="shared" si="128"/>
        <v>9.3560814529444141</v>
      </c>
      <c r="AU299" s="32">
        <f t="shared" si="129"/>
        <v>51.183269124931208</v>
      </c>
      <c r="AV299" s="32">
        <f t="shared" si="130"/>
        <v>4.4028618602091356</v>
      </c>
      <c r="AW299" s="32">
        <f t="shared" si="131"/>
        <v>178.31590533847</v>
      </c>
      <c r="AX299" s="32">
        <f t="shared" si="132"/>
        <v>13.208585580627407</v>
      </c>
      <c r="AY299" s="32">
        <f t="shared" si="133"/>
        <v>0</v>
      </c>
      <c r="BA299" s="33" t="s">
        <v>438</v>
      </c>
      <c r="BB299" s="32">
        <f t="shared" si="134"/>
        <v>24.683122081387594</v>
      </c>
      <c r="BC299" s="32">
        <f t="shared" si="135"/>
        <v>7.4880871341048332</v>
      </c>
      <c r="BD299" s="32">
        <f t="shared" si="136"/>
        <v>166.09938733832539</v>
      </c>
      <c r="BE299" s="32">
        <f t="shared" si="137"/>
        <v>19.060585432266848</v>
      </c>
      <c r="BF299" s="32">
        <f t="shared" si="138"/>
        <v>61.103810775295663</v>
      </c>
      <c r="BG299" s="32">
        <f t="shared" si="139"/>
        <v>5.4458815520762416</v>
      </c>
    </row>
    <row r="300" spans="1:59" x14ac:dyDescent="0.2">
      <c r="A300" s="33" t="s">
        <v>439</v>
      </c>
      <c r="B300" s="31">
        <v>3300</v>
      </c>
      <c r="C300" s="31">
        <v>2616</v>
      </c>
      <c r="D300" s="31">
        <v>2572</v>
      </c>
      <c r="E300" s="31">
        <v>2521</v>
      </c>
      <c r="F300" s="31">
        <v>141</v>
      </c>
      <c r="G300" s="31">
        <v>25</v>
      </c>
      <c r="H300" s="31">
        <v>15</v>
      </c>
      <c r="I300" s="31">
        <v>63</v>
      </c>
      <c r="J300" s="31">
        <v>459</v>
      </c>
      <c r="K300" s="31">
        <v>151</v>
      </c>
      <c r="L300" s="31">
        <v>51</v>
      </c>
      <c r="M300" s="31">
        <v>12</v>
      </c>
      <c r="N300" s="31">
        <v>118</v>
      </c>
      <c r="O300" s="31">
        <v>47</v>
      </c>
      <c r="P300" s="31">
        <v>19</v>
      </c>
      <c r="Q300" s="31">
        <v>192</v>
      </c>
      <c r="R300" s="31">
        <v>15</v>
      </c>
      <c r="S300" s="31">
        <v>256</v>
      </c>
      <c r="T300" s="31">
        <v>370</v>
      </c>
      <c r="U300" s="31">
        <v>124</v>
      </c>
      <c r="V300" s="31">
        <v>71</v>
      </c>
      <c r="W300" s="31">
        <v>359</v>
      </c>
      <c r="X300" s="31">
        <v>16</v>
      </c>
      <c r="Y300" s="31">
        <v>765</v>
      </c>
      <c r="Z300" s="31">
        <v>15</v>
      </c>
      <c r="AA300" s="31">
        <v>2</v>
      </c>
      <c r="AC300" s="33" t="s">
        <v>439</v>
      </c>
      <c r="AD300" s="32">
        <f t="shared" si="112"/>
        <v>42.727272727272727</v>
      </c>
      <c r="AE300" s="32">
        <f t="shared" si="113"/>
        <v>7.5757575757575761</v>
      </c>
      <c r="AF300" s="32">
        <f t="shared" si="114"/>
        <v>4.545454545454545</v>
      </c>
      <c r="AG300" s="32">
        <f t="shared" si="115"/>
        <v>19.090909090909093</v>
      </c>
      <c r="AH300" s="32">
        <f t="shared" si="116"/>
        <v>139.09090909090909</v>
      </c>
      <c r="AI300" s="32">
        <f t="shared" si="117"/>
        <v>45.757575757575758</v>
      </c>
      <c r="AJ300" s="32">
        <f t="shared" si="118"/>
        <v>15.454545454545455</v>
      </c>
      <c r="AK300" s="32">
        <f t="shared" si="119"/>
        <v>3.6363636363636362</v>
      </c>
      <c r="AL300" s="32">
        <f t="shared" si="120"/>
        <v>35.757575757575758</v>
      </c>
      <c r="AM300" s="32">
        <f t="shared" si="121"/>
        <v>14.242424242424242</v>
      </c>
      <c r="AN300" s="32">
        <f t="shared" si="122"/>
        <v>5.7575757575757578</v>
      </c>
      <c r="AO300" s="32">
        <f t="shared" si="123"/>
        <v>58.18181818181818</v>
      </c>
      <c r="AP300" s="32">
        <f t="shared" si="124"/>
        <v>4.545454545454545</v>
      </c>
      <c r="AQ300" s="32">
        <f t="shared" si="125"/>
        <v>77.575757575757578</v>
      </c>
      <c r="AR300" s="32">
        <f t="shared" si="126"/>
        <v>112.12121212121212</v>
      </c>
      <c r="AS300" s="32">
        <f t="shared" si="127"/>
        <v>37.575757575757578</v>
      </c>
      <c r="AT300" s="32">
        <f t="shared" si="128"/>
        <v>21.515151515151516</v>
      </c>
      <c r="AU300" s="32">
        <f t="shared" si="129"/>
        <v>108.7878787878788</v>
      </c>
      <c r="AV300" s="32">
        <f t="shared" si="130"/>
        <v>4.8484848484848486</v>
      </c>
      <c r="AW300" s="32">
        <f t="shared" si="131"/>
        <v>231.81818181818181</v>
      </c>
      <c r="AX300" s="32">
        <f t="shared" si="132"/>
        <v>4.545454545454545</v>
      </c>
      <c r="AY300" s="32">
        <f t="shared" si="133"/>
        <v>0.60606060606060608</v>
      </c>
      <c r="BA300" s="33" t="s">
        <v>439</v>
      </c>
      <c r="BB300" s="32">
        <f t="shared" si="134"/>
        <v>58.709175738724731</v>
      </c>
      <c r="BC300" s="32">
        <f t="shared" si="135"/>
        <v>4.7600158667195558</v>
      </c>
      <c r="BD300" s="32">
        <f t="shared" si="136"/>
        <v>146.76715589051963</v>
      </c>
      <c r="BE300" s="32">
        <f t="shared" si="137"/>
        <v>49.186830622768738</v>
      </c>
      <c r="BF300" s="32">
        <f t="shared" si="138"/>
        <v>137.23241590214067</v>
      </c>
      <c r="BG300" s="32">
        <f t="shared" si="139"/>
        <v>6.3466878222927408</v>
      </c>
    </row>
    <row r="301" spans="1:59" x14ac:dyDescent="0.2">
      <c r="A301" s="33" t="s">
        <v>440</v>
      </c>
      <c r="B301" s="31">
        <v>2089</v>
      </c>
      <c r="C301" s="31">
        <v>1688</v>
      </c>
      <c r="D301" s="31">
        <v>1663</v>
      </c>
      <c r="E301" s="31">
        <v>1639</v>
      </c>
      <c r="F301" s="31">
        <v>99</v>
      </c>
      <c r="G301" s="31">
        <v>33</v>
      </c>
      <c r="H301" s="31">
        <v>10</v>
      </c>
      <c r="I301" s="31">
        <v>45</v>
      </c>
      <c r="J301" s="31">
        <v>318</v>
      </c>
      <c r="K301" s="31">
        <v>89</v>
      </c>
      <c r="L301" s="31">
        <v>27</v>
      </c>
      <c r="M301" s="31">
        <v>15</v>
      </c>
      <c r="N301" s="31">
        <v>53</v>
      </c>
      <c r="O301" s="31">
        <v>26</v>
      </c>
      <c r="P301" s="31">
        <v>12</v>
      </c>
      <c r="Q301" s="31">
        <v>101</v>
      </c>
      <c r="R301" s="31">
        <v>16</v>
      </c>
      <c r="S301" s="31">
        <v>169</v>
      </c>
      <c r="T301" s="31">
        <v>182</v>
      </c>
      <c r="U301" s="31">
        <v>141</v>
      </c>
      <c r="V301" s="31">
        <v>29</v>
      </c>
      <c r="W301" s="31">
        <v>190</v>
      </c>
      <c r="X301" s="31">
        <v>10</v>
      </c>
      <c r="Y301" s="31">
        <v>511</v>
      </c>
      <c r="Z301" s="31">
        <v>20</v>
      </c>
      <c r="AA301" s="31">
        <v>0</v>
      </c>
      <c r="AC301" s="33" t="s">
        <v>440</v>
      </c>
      <c r="AD301" s="32">
        <f t="shared" si="112"/>
        <v>47.391096218286265</v>
      </c>
      <c r="AE301" s="32">
        <f t="shared" si="113"/>
        <v>15.797032072762088</v>
      </c>
      <c r="AF301" s="32">
        <f t="shared" si="114"/>
        <v>4.7869794159885108</v>
      </c>
      <c r="AG301" s="32">
        <f t="shared" si="115"/>
        <v>21.541407371948299</v>
      </c>
      <c r="AH301" s="32">
        <f t="shared" si="116"/>
        <v>152.22594542843464</v>
      </c>
      <c r="AI301" s="32">
        <f t="shared" si="117"/>
        <v>42.604116802297753</v>
      </c>
      <c r="AJ301" s="32">
        <f t="shared" si="118"/>
        <v>12.924844423168981</v>
      </c>
      <c r="AK301" s="32">
        <f t="shared" si="119"/>
        <v>7.1804691239827667</v>
      </c>
      <c r="AL301" s="32">
        <f t="shared" si="120"/>
        <v>25.370990904739109</v>
      </c>
      <c r="AM301" s="32">
        <f t="shared" si="121"/>
        <v>12.446146481570128</v>
      </c>
      <c r="AN301" s="32">
        <f t="shared" si="122"/>
        <v>5.7443752991862134</v>
      </c>
      <c r="AO301" s="32">
        <f t="shared" si="123"/>
        <v>48.34849210148397</v>
      </c>
      <c r="AP301" s="32">
        <f t="shared" si="124"/>
        <v>7.6591670655816184</v>
      </c>
      <c r="AQ301" s="32">
        <f t="shared" si="125"/>
        <v>80.899952130205847</v>
      </c>
      <c r="AR301" s="32">
        <f t="shared" si="126"/>
        <v>87.123025370990916</v>
      </c>
      <c r="AS301" s="32">
        <f t="shared" si="127"/>
        <v>67.496409765438017</v>
      </c>
      <c r="AT301" s="32">
        <f t="shared" si="128"/>
        <v>13.882240306366683</v>
      </c>
      <c r="AU301" s="32">
        <f t="shared" si="129"/>
        <v>90.952608903781723</v>
      </c>
      <c r="AV301" s="32">
        <f t="shared" si="130"/>
        <v>4.7869794159885108</v>
      </c>
      <c r="AW301" s="32">
        <f t="shared" si="131"/>
        <v>244.61464815701291</v>
      </c>
      <c r="AX301" s="32">
        <f t="shared" si="132"/>
        <v>9.5739588319770217</v>
      </c>
      <c r="AY301" s="32">
        <f t="shared" si="133"/>
        <v>0</v>
      </c>
      <c r="BA301" s="33" t="s">
        <v>440</v>
      </c>
      <c r="BB301" s="32">
        <f t="shared" si="134"/>
        <v>53.517739025856891</v>
      </c>
      <c r="BC301" s="32">
        <f t="shared" si="135"/>
        <v>9.1519219035997565</v>
      </c>
      <c r="BD301" s="32">
        <f t="shared" si="136"/>
        <v>111.04331909701037</v>
      </c>
      <c r="BE301" s="32">
        <f t="shared" si="137"/>
        <v>86.028065893837706</v>
      </c>
      <c r="BF301" s="32">
        <f t="shared" si="138"/>
        <v>112.55924170616113</v>
      </c>
      <c r="BG301" s="32">
        <f t="shared" si="139"/>
        <v>6.1012812690665044</v>
      </c>
    </row>
    <row r="302" spans="1:59" x14ac:dyDescent="0.2">
      <c r="A302" s="33" t="s">
        <v>441</v>
      </c>
      <c r="B302" s="31">
        <v>4030</v>
      </c>
      <c r="C302" s="31">
        <v>3226</v>
      </c>
      <c r="D302" s="31">
        <v>3154</v>
      </c>
      <c r="E302" s="31">
        <v>3066</v>
      </c>
      <c r="F302" s="31">
        <v>147</v>
      </c>
      <c r="G302" s="31">
        <v>36</v>
      </c>
      <c r="H302" s="31">
        <v>19</v>
      </c>
      <c r="I302" s="31">
        <v>91</v>
      </c>
      <c r="J302" s="31">
        <v>492</v>
      </c>
      <c r="K302" s="31">
        <v>146</v>
      </c>
      <c r="L302" s="31">
        <v>83</v>
      </c>
      <c r="M302" s="31">
        <v>27</v>
      </c>
      <c r="N302" s="31">
        <v>99</v>
      </c>
      <c r="O302" s="31">
        <v>39</v>
      </c>
      <c r="P302" s="31">
        <v>28</v>
      </c>
      <c r="Q302" s="31">
        <v>172</v>
      </c>
      <c r="R302" s="31">
        <v>17</v>
      </c>
      <c r="S302" s="31">
        <v>264</v>
      </c>
      <c r="T302" s="31">
        <v>606</v>
      </c>
      <c r="U302" s="31">
        <v>211</v>
      </c>
      <c r="V302" s="31">
        <v>59</v>
      </c>
      <c r="W302" s="31">
        <v>408</v>
      </c>
      <c r="X302" s="31">
        <v>16</v>
      </c>
      <c r="Y302" s="31">
        <v>857</v>
      </c>
      <c r="Z302" s="31">
        <v>23</v>
      </c>
      <c r="AA302" s="31">
        <v>9</v>
      </c>
      <c r="AC302" s="33" t="s">
        <v>441</v>
      </c>
      <c r="AD302" s="32">
        <f t="shared" si="112"/>
        <v>36.476426799007442</v>
      </c>
      <c r="AE302" s="32">
        <f t="shared" si="113"/>
        <v>8.933002481389579</v>
      </c>
      <c r="AF302" s="32">
        <f t="shared" si="114"/>
        <v>4.7146401985111668</v>
      </c>
      <c r="AG302" s="32">
        <f t="shared" si="115"/>
        <v>22.58064516129032</v>
      </c>
      <c r="AH302" s="32">
        <f t="shared" si="116"/>
        <v>122.08436724565756</v>
      </c>
      <c r="AI302" s="32">
        <f t="shared" si="117"/>
        <v>36.228287841191069</v>
      </c>
      <c r="AJ302" s="32">
        <f t="shared" si="118"/>
        <v>20.595533498759306</v>
      </c>
      <c r="AK302" s="32">
        <f t="shared" si="119"/>
        <v>6.6997518610421842</v>
      </c>
      <c r="AL302" s="32">
        <f t="shared" si="120"/>
        <v>24.565756823821339</v>
      </c>
      <c r="AM302" s="32">
        <f t="shared" si="121"/>
        <v>9.67741935483871</v>
      </c>
      <c r="AN302" s="32">
        <f t="shared" si="122"/>
        <v>6.9478908188585606</v>
      </c>
      <c r="AO302" s="32">
        <f t="shared" si="123"/>
        <v>42.679900744416877</v>
      </c>
      <c r="AP302" s="32">
        <f t="shared" si="124"/>
        <v>4.2183622828784122</v>
      </c>
      <c r="AQ302" s="32">
        <f t="shared" si="125"/>
        <v>65.50868486352357</v>
      </c>
      <c r="AR302" s="32">
        <f t="shared" si="126"/>
        <v>150.37220843672455</v>
      </c>
      <c r="AS302" s="32">
        <f t="shared" si="127"/>
        <v>52.357320099255581</v>
      </c>
      <c r="AT302" s="32">
        <f t="shared" si="128"/>
        <v>14.640198511166254</v>
      </c>
      <c r="AU302" s="32">
        <f t="shared" si="129"/>
        <v>101.24069478908189</v>
      </c>
      <c r="AV302" s="32">
        <f t="shared" si="130"/>
        <v>3.9702233250620349</v>
      </c>
      <c r="AW302" s="32">
        <f t="shared" si="131"/>
        <v>212.65508684863525</v>
      </c>
      <c r="AX302" s="32">
        <f t="shared" si="132"/>
        <v>5.7071960297766751</v>
      </c>
      <c r="AY302" s="32">
        <f t="shared" si="133"/>
        <v>2.2332506203473947</v>
      </c>
      <c r="BA302" s="33" t="s">
        <v>441</v>
      </c>
      <c r="BB302" s="32">
        <f t="shared" si="134"/>
        <v>46.290424857324034</v>
      </c>
      <c r="BC302" s="32">
        <f t="shared" si="135"/>
        <v>8.8062622309197653</v>
      </c>
      <c r="BD302" s="32">
        <f t="shared" si="136"/>
        <v>197.65166340508804</v>
      </c>
      <c r="BE302" s="32">
        <f t="shared" si="137"/>
        <v>68.819308545335943</v>
      </c>
      <c r="BF302" s="32">
        <f t="shared" si="138"/>
        <v>126.47241165530068</v>
      </c>
      <c r="BG302" s="32">
        <f t="shared" si="139"/>
        <v>5.2185257664709717</v>
      </c>
    </row>
    <row r="303" spans="1:59" x14ac:dyDescent="0.2">
      <c r="A303" s="33" t="s">
        <v>442</v>
      </c>
      <c r="B303" s="31">
        <v>3897</v>
      </c>
      <c r="C303" s="31">
        <v>3023</v>
      </c>
      <c r="D303" s="31">
        <v>2970</v>
      </c>
      <c r="E303" s="31">
        <v>2924</v>
      </c>
      <c r="F303" s="31">
        <v>117</v>
      </c>
      <c r="G303" s="31">
        <v>22</v>
      </c>
      <c r="H303" s="31">
        <v>12</v>
      </c>
      <c r="I303" s="31">
        <v>59</v>
      </c>
      <c r="J303" s="31">
        <v>441</v>
      </c>
      <c r="K303" s="31">
        <v>131</v>
      </c>
      <c r="L303" s="31">
        <v>50</v>
      </c>
      <c r="M303" s="31">
        <v>25</v>
      </c>
      <c r="N303" s="31">
        <v>126</v>
      </c>
      <c r="O303" s="31">
        <v>54</v>
      </c>
      <c r="P303" s="31">
        <v>28</v>
      </c>
      <c r="Q303" s="31">
        <v>210</v>
      </c>
      <c r="R303" s="31">
        <v>34</v>
      </c>
      <c r="S303" s="31">
        <v>222</v>
      </c>
      <c r="T303" s="31">
        <v>437</v>
      </c>
      <c r="U303" s="31">
        <v>181</v>
      </c>
      <c r="V303" s="31">
        <v>49</v>
      </c>
      <c r="W303" s="31">
        <v>446</v>
      </c>
      <c r="X303" s="31">
        <v>11</v>
      </c>
      <c r="Y303" s="31">
        <v>809</v>
      </c>
      <c r="Z303" s="31">
        <v>27</v>
      </c>
      <c r="AA303" s="31">
        <v>3</v>
      </c>
      <c r="AC303" s="33" t="s">
        <v>442</v>
      </c>
      <c r="AD303" s="32">
        <f t="shared" si="112"/>
        <v>30.023094688221708</v>
      </c>
      <c r="AE303" s="32">
        <f t="shared" si="113"/>
        <v>5.6453682319733129</v>
      </c>
      <c r="AF303" s="32">
        <f t="shared" si="114"/>
        <v>3.0792917628945342</v>
      </c>
      <c r="AG303" s="32">
        <f t="shared" si="115"/>
        <v>15.139851167564792</v>
      </c>
      <c r="AH303" s="32">
        <f t="shared" si="116"/>
        <v>113.16397228637413</v>
      </c>
      <c r="AI303" s="32">
        <f t="shared" si="117"/>
        <v>33.615601744932</v>
      </c>
      <c r="AJ303" s="32">
        <f t="shared" si="118"/>
        <v>12.830382345393893</v>
      </c>
      <c r="AK303" s="32">
        <f t="shared" si="119"/>
        <v>6.4151911726969466</v>
      </c>
      <c r="AL303" s="32">
        <f t="shared" si="120"/>
        <v>32.33256351039261</v>
      </c>
      <c r="AM303" s="32">
        <f t="shared" si="121"/>
        <v>13.856812933025404</v>
      </c>
      <c r="AN303" s="32">
        <f t="shared" si="122"/>
        <v>7.1850141134205803</v>
      </c>
      <c r="AO303" s="32">
        <f t="shared" si="123"/>
        <v>53.887605850654353</v>
      </c>
      <c r="AP303" s="32">
        <f t="shared" si="124"/>
        <v>8.7246599948678476</v>
      </c>
      <c r="AQ303" s="32">
        <f t="shared" si="125"/>
        <v>56.96689761354888</v>
      </c>
      <c r="AR303" s="32">
        <f t="shared" si="126"/>
        <v>112.13754169874262</v>
      </c>
      <c r="AS303" s="32">
        <f t="shared" si="127"/>
        <v>46.445984090325886</v>
      </c>
      <c r="AT303" s="32">
        <f t="shared" si="128"/>
        <v>12.573774698486014</v>
      </c>
      <c r="AU303" s="32">
        <f t="shared" si="129"/>
        <v>114.44701052091352</v>
      </c>
      <c r="AV303" s="32">
        <f t="shared" si="130"/>
        <v>2.8226841159866565</v>
      </c>
      <c r="AW303" s="32">
        <f t="shared" si="131"/>
        <v>207.5955863484732</v>
      </c>
      <c r="AX303" s="32">
        <f t="shared" si="132"/>
        <v>6.9284064665127021</v>
      </c>
      <c r="AY303" s="32">
        <f t="shared" si="133"/>
        <v>0.76982294072363355</v>
      </c>
      <c r="BA303" s="33" t="s">
        <v>442</v>
      </c>
      <c r="BB303" s="32">
        <f t="shared" si="134"/>
        <v>44.107744107744111</v>
      </c>
      <c r="BC303" s="32">
        <f t="shared" si="135"/>
        <v>8.549931600547195</v>
      </c>
      <c r="BD303" s="32">
        <f t="shared" si="136"/>
        <v>149.45280437756497</v>
      </c>
      <c r="BE303" s="32">
        <f t="shared" si="137"/>
        <v>61.901504787961699</v>
      </c>
      <c r="BF303" s="32">
        <f t="shared" si="138"/>
        <v>147.53556070129011</v>
      </c>
      <c r="BG303" s="32">
        <f t="shared" si="139"/>
        <v>3.7619699042407659</v>
      </c>
    </row>
    <row r="304" spans="1:59" x14ac:dyDescent="0.2">
      <c r="A304" s="33" t="s">
        <v>443</v>
      </c>
      <c r="B304" s="31">
        <v>6632</v>
      </c>
      <c r="C304" s="31">
        <v>5253</v>
      </c>
      <c r="D304" s="31">
        <v>5152</v>
      </c>
      <c r="E304" s="31">
        <v>5067</v>
      </c>
      <c r="F304" s="31">
        <v>270</v>
      </c>
      <c r="G304" s="31">
        <v>56</v>
      </c>
      <c r="H304" s="31">
        <v>39</v>
      </c>
      <c r="I304" s="31">
        <v>124</v>
      </c>
      <c r="J304" s="31">
        <v>837</v>
      </c>
      <c r="K304" s="31">
        <v>242</v>
      </c>
      <c r="L304" s="31">
        <v>141</v>
      </c>
      <c r="M304" s="31">
        <v>43</v>
      </c>
      <c r="N304" s="31">
        <v>182</v>
      </c>
      <c r="O304" s="31">
        <v>110</v>
      </c>
      <c r="P304" s="31">
        <v>74</v>
      </c>
      <c r="Q304" s="31">
        <v>386</v>
      </c>
      <c r="R304" s="31">
        <v>50</v>
      </c>
      <c r="S304" s="31">
        <v>448</v>
      </c>
      <c r="T304" s="31">
        <v>537</v>
      </c>
      <c r="U304" s="31">
        <v>343</v>
      </c>
      <c r="V304" s="31">
        <v>80</v>
      </c>
      <c r="W304" s="31">
        <v>674</v>
      </c>
      <c r="X304" s="31">
        <v>29</v>
      </c>
      <c r="Y304" s="31">
        <v>1537</v>
      </c>
      <c r="Z304" s="31">
        <v>49</v>
      </c>
      <c r="AA304" s="31">
        <v>9</v>
      </c>
      <c r="AC304" s="33" t="s">
        <v>443</v>
      </c>
      <c r="AD304" s="32">
        <f t="shared" si="112"/>
        <v>40.711700844390833</v>
      </c>
      <c r="AE304" s="32">
        <f t="shared" si="113"/>
        <v>8.443908323281061</v>
      </c>
      <c r="AF304" s="32">
        <f t="shared" si="114"/>
        <v>5.8805790108564535</v>
      </c>
      <c r="AG304" s="32">
        <f t="shared" si="115"/>
        <v>18.697225572979495</v>
      </c>
      <c r="AH304" s="32">
        <f t="shared" si="116"/>
        <v>126.20627261761157</v>
      </c>
      <c r="AI304" s="32">
        <f t="shared" si="117"/>
        <v>36.489746682750301</v>
      </c>
      <c r="AJ304" s="32">
        <f t="shared" si="118"/>
        <v>21.260554885404101</v>
      </c>
      <c r="AK304" s="32">
        <f t="shared" si="119"/>
        <v>6.4837153196622435</v>
      </c>
      <c r="AL304" s="32">
        <f t="shared" si="120"/>
        <v>27.442702050663449</v>
      </c>
      <c r="AM304" s="32">
        <f t="shared" si="121"/>
        <v>16.586248492159228</v>
      </c>
      <c r="AN304" s="32">
        <f t="shared" si="122"/>
        <v>11.158021712907118</v>
      </c>
      <c r="AO304" s="32">
        <f t="shared" si="123"/>
        <v>58.202653799758743</v>
      </c>
      <c r="AP304" s="32">
        <f t="shared" si="124"/>
        <v>7.5392038600723765</v>
      </c>
      <c r="AQ304" s="32">
        <f t="shared" si="125"/>
        <v>67.551266586248488</v>
      </c>
      <c r="AR304" s="32">
        <f t="shared" si="126"/>
        <v>80.97104945717733</v>
      </c>
      <c r="AS304" s="32">
        <f t="shared" si="127"/>
        <v>51.718938480096504</v>
      </c>
      <c r="AT304" s="32">
        <f t="shared" si="128"/>
        <v>12.062726176115802</v>
      </c>
      <c r="AU304" s="32">
        <f t="shared" si="129"/>
        <v>101.62846803377563</v>
      </c>
      <c r="AV304" s="32">
        <f t="shared" si="130"/>
        <v>4.3727382388419782</v>
      </c>
      <c r="AW304" s="32">
        <f t="shared" si="131"/>
        <v>231.75512665862485</v>
      </c>
      <c r="AX304" s="32">
        <f t="shared" si="132"/>
        <v>7.3884197828709288</v>
      </c>
      <c r="AY304" s="32">
        <f t="shared" si="133"/>
        <v>1.3570566948130278</v>
      </c>
      <c r="BA304" s="33" t="s">
        <v>443</v>
      </c>
      <c r="BB304" s="32">
        <f t="shared" si="134"/>
        <v>46.972049689440993</v>
      </c>
      <c r="BC304" s="32">
        <f t="shared" si="135"/>
        <v>8.4862837971186114</v>
      </c>
      <c r="BD304" s="32">
        <f t="shared" si="136"/>
        <v>105.97986974541149</v>
      </c>
      <c r="BE304" s="32">
        <f t="shared" si="137"/>
        <v>67.692914939806585</v>
      </c>
      <c r="BF304" s="32">
        <f t="shared" si="138"/>
        <v>128.30763373310489</v>
      </c>
      <c r="BG304" s="32">
        <f t="shared" si="139"/>
        <v>5.7233076771265043</v>
      </c>
    </row>
    <row r="305" spans="1:59" x14ac:dyDescent="0.2">
      <c r="A305" s="33" t="s">
        <v>444</v>
      </c>
      <c r="B305" s="31">
        <v>7581</v>
      </c>
      <c r="C305" s="31">
        <v>6178</v>
      </c>
      <c r="D305" s="31">
        <v>6069</v>
      </c>
      <c r="E305" s="31">
        <v>5970</v>
      </c>
      <c r="F305" s="31">
        <v>340</v>
      </c>
      <c r="G305" s="31">
        <v>79</v>
      </c>
      <c r="H305" s="31">
        <v>27</v>
      </c>
      <c r="I305" s="31">
        <v>146</v>
      </c>
      <c r="J305" s="31">
        <v>1284</v>
      </c>
      <c r="K305" s="31">
        <v>314</v>
      </c>
      <c r="L305" s="31">
        <v>88</v>
      </c>
      <c r="M305" s="31">
        <v>66</v>
      </c>
      <c r="N305" s="31">
        <v>279</v>
      </c>
      <c r="O305" s="31">
        <v>110</v>
      </c>
      <c r="P305" s="31">
        <v>46</v>
      </c>
      <c r="Q305" s="31">
        <v>398</v>
      </c>
      <c r="R305" s="31">
        <v>44</v>
      </c>
      <c r="S305" s="31">
        <v>587</v>
      </c>
      <c r="T305" s="31">
        <v>1003</v>
      </c>
      <c r="U305" s="31">
        <v>342</v>
      </c>
      <c r="V305" s="31">
        <v>143</v>
      </c>
      <c r="W305" s="31">
        <v>536</v>
      </c>
      <c r="X305" s="31">
        <v>46</v>
      </c>
      <c r="Y305" s="31">
        <v>1950</v>
      </c>
      <c r="Z305" s="31">
        <v>42</v>
      </c>
      <c r="AA305" s="31">
        <v>22</v>
      </c>
      <c r="AC305" s="33" t="s">
        <v>444</v>
      </c>
      <c r="AD305" s="32">
        <f t="shared" si="112"/>
        <v>44.848964516554545</v>
      </c>
      <c r="AE305" s="32">
        <f t="shared" si="113"/>
        <v>10.420788814140614</v>
      </c>
      <c r="AF305" s="32">
        <f t="shared" si="114"/>
        <v>3.561535417491096</v>
      </c>
      <c r="AG305" s="32">
        <f t="shared" si="115"/>
        <v>19.258672998285189</v>
      </c>
      <c r="AH305" s="32">
        <f t="shared" si="116"/>
        <v>169.37079540957657</v>
      </c>
      <c r="AI305" s="32">
        <f t="shared" si="117"/>
        <v>41.419337818229785</v>
      </c>
      <c r="AJ305" s="32">
        <f t="shared" si="118"/>
        <v>11.607967286637646</v>
      </c>
      <c r="AK305" s="32">
        <f t="shared" si="119"/>
        <v>8.7059754649782342</v>
      </c>
      <c r="AL305" s="32">
        <f t="shared" si="120"/>
        <v>36.802532647407993</v>
      </c>
      <c r="AM305" s="32">
        <f t="shared" si="121"/>
        <v>14.509959108297059</v>
      </c>
      <c r="AN305" s="32">
        <f t="shared" si="122"/>
        <v>6.0678010816514973</v>
      </c>
      <c r="AO305" s="32">
        <f t="shared" si="123"/>
        <v>52.499670228202085</v>
      </c>
      <c r="AP305" s="32">
        <f t="shared" si="124"/>
        <v>5.8039836433188228</v>
      </c>
      <c r="AQ305" s="32">
        <f t="shared" si="125"/>
        <v>77.430418150639753</v>
      </c>
      <c r="AR305" s="32">
        <f t="shared" si="126"/>
        <v>132.30444532383589</v>
      </c>
      <c r="AS305" s="32">
        <f t="shared" si="127"/>
        <v>45.112781954887218</v>
      </c>
      <c r="AT305" s="32">
        <f t="shared" si="128"/>
        <v>18.862946840786176</v>
      </c>
      <c r="AU305" s="32">
        <f t="shared" si="129"/>
        <v>70.703073473156579</v>
      </c>
      <c r="AV305" s="32">
        <f t="shared" si="130"/>
        <v>6.0678010816514973</v>
      </c>
      <c r="AW305" s="32">
        <f t="shared" si="131"/>
        <v>257.22200237435692</v>
      </c>
      <c r="AX305" s="32">
        <f t="shared" si="132"/>
        <v>5.54016620498615</v>
      </c>
      <c r="AY305" s="32">
        <f t="shared" si="133"/>
        <v>2.9019918216594114</v>
      </c>
      <c r="BA305" s="33" t="s">
        <v>444</v>
      </c>
      <c r="BB305" s="32">
        <f t="shared" si="134"/>
        <v>51.738342395781842</v>
      </c>
      <c r="BC305" s="32">
        <f t="shared" si="135"/>
        <v>11.055276381909549</v>
      </c>
      <c r="BD305" s="32">
        <f t="shared" si="136"/>
        <v>168.00670016750419</v>
      </c>
      <c r="BE305" s="32">
        <f t="shared" si="137"/>
        <v>57.286432160804019</v>
      </c>
      <c r="BF305" s="32">
        <f t="shared" si="138"/>
        <v>86.759469083845914</v>
      </c>
      <c r="BG305" s="32">
        <f t="shared" si="139"/>
        <v>7.7051926298157456</v>
      </c>
    </row>
    <row r="306" spans="1:59" x14ac:dyDescent="0.2">
      <c r="A306" s="33" t="s">
        <v>445</v>
      </c>
      <c r="B306" s="31">
        <v>3032</v>
      </c>
      <c r="C306" s="31">
        <v>2407</v>
      </c>
      <c r="D306" s="31">
        <v>2364</v>
      </c>
      <c r="E306" s="31">
        <v>2324</v>
      </c>
      <c r="F306" s="31">
        <v>109</v>
      </c>
      <c r="G306" s="31">
        <v>21</v>
      </c>
      <c r="H306" s="31">
        <v>7</v>
      </c>
      <c r="I306" s="31">
        <v>49</v>
      </c>
      <c r="J306" s="31">
        <v>411</v>
      </c>
      <c r="K306" s="31">
        <v>132</v>
      </c>
      <c r="L306" s="31">
        <v>82</v>
      </c>
      <c r="M306" s="31">
        <v>24</v>
      </c>
      <c r="N306" s="31">
        <v>94</v>
      </c>
      <c r="O306" s="31">
        <v>47</v>
      </c>
      <c r="P306" s="31">
        <v>43</v>
      </c>
      <c r="Q306" s="31">
        <v>221</v>
      </c>
      <c r="R306" s="31">
        <v>38</v>
      </c>
      <c r="S306" s="31">
        <v>220</v>
      </c>
      <c r="T306" s="31">
        <v>338</v>
      </c>
      <c r="U306" s="31">
        <v>237</v>
      </c>
      <c r="V306" s="31">
        <v>54</v>
      </c>
      <c r="W306" s="31">
        <v>325</v>
      </c>
      <c r="X306" s="31">
        <v>30</v>
      </c>
      <c r="Y306" s="31">
        <v>771</v>
      </c>
      <c r="Z306" s="31">
        <v>27</v>
      </c>
      <c r="AA306" s="31">
        <v>4</v>
      </c>
      <c r="AC306" s="33" t="s">
        <v>445</v>
      </c>
      <c r="AD306" s="32">
        <f t="shared" si="112"/>
        <v>35.949868073878626</v>
      </c>
      <c r="AE306" s="32">
        <f t="shared" si="113"/>
        <v>6.9261213720316617</v>
      </c>
      <c r="AF306" s="32">
        <f t="shared" si="114"/>
        <v>2.3087071240105543</v>
      </c>
      <c r="AG306" s="32">
        <f t="shared" si="115"/>
        <v>16.160949868073878</v>
      </c>
      <c r="AH306" s="32">
        <f t="shared" si="116"/>
        <v>135.55408970976254</v>
      </c>
      <c r="AI306" s="32">
        <f t="shared" si="117"/>
        <v>43.535620052770454</v>
      </c>
      <c r="AJ306" s="32">
        <f t="shared" si="118"/>
        <v>27.044854881266492</v>
      </c>
      <c r="AK306" s="32">
        <f t="shared" si="119"/>
        <v>7.9155672823219003</v>
      </c>
      <c r="AL306" s="32">
        <f t="shared" si="120"/>
        <v>31.002638522427439</v>
      </c>
      <c r="AM306" s="32">
        <f t="shared" si="121"/>
        <v>15.50131926121372</v>
      </c>
      <c r="AN306" s="32">
        <f t="shared" si="122"/>
        <v>14.182058047493404</v>
      </c>
      <c r="AO306" s="32">
        <f t="shared" si="123"/>
        <v>72.889182058047496</v>
      </c>
      <c r="AP306" s="32">
        <f t="shared" si="124"/>
        <v>12.532981530343008</v>
      </c>
      <c r="AQ306" s="32">
        <f t="shared" si="125"/>
        <v>72.559366754617415</v>
      </c>
      <c r="AR306" s="32">
        <f t="shared" si="126"/>
        <v>111.47757255936676</v>
      </c>
      <c r="AS306" s="32">
        <f t="shared" si="127"/>
        <v>78.166226912928764</v>
      </c>
      <c r="AT306" s="32">
        <f t="shared" si="128"/>
        <v>17.810026385224276</v>
      </c>
      <c r="AU306" s="32">
        <f t="shared" si="129"/>
        <v>107.18997361477572</v>
      </c>
      <c r="AV306" s="32">
        <f t="shared" si="130"/>
        <v>9.8944591029023758</v>
      </c>
      <c r="AW306" s="32">
        <f t="shared" si="131"/>
        <v>254.28759894459102</v>
      </c>
      <c r="AX306" s="32">
        <f t="shared" si="132"/>
        <v>8.9050131926121381</v>
      </c>
      <c r="AY306" s="32">
        <f t="shared" si="133"/>
        <v>1.3192612137203166</v>
      </c>
      <c r="BA306" s="33" t="s">
        <v>445</v>
      </c>
      <c r="BB306" s="32">
        <f t="shared" si="134"/>
        <v>55.837563451776653</v>
      </c>
      <c r="BC306" s="32">
        <f t="shared" si="135"/>
        <v>10.327022375215147</v>
      </c>
      <c r="BD306" s="32">
        <f t="shared" si="136"/>
        <v>145.43889845094665</v>
      </c>
      <c r="BE306" s="32">
        <f t="shared" si="137"/>
        <v>101.97934595524957</v>
      </c>
      <c r="BF306" s="32">
        <f t="shared" si="138"/>
        <v>135.02285002077275</v>
      </c>
      <c r="BG306" s="32">
        <f t="shared" si="139"/>
        <v>12.908777969018933</v>
      </c>
    </row>
    <row r="307" spans="1:59" x14ac:dyDescent="0.2">
      <c r="A307" s="33" t="s">
        <v>446</v>
      </c>
      <c r="B307" s="31">
        <v>1823</v>
      </c>
      <c r="C307" s="31">
        <v>1423</v>
      </c>
      <c r="D307" s="31">
        <v>1396</v>
      </c>
      <c r="E307" s="31">
        <v>1369</v>
      </c>
      <c r="F307" s="31">
        <v>80</v>
      </c>
      <c r="G307" s="31">
        <v>26</v>
      </c>
      <c r="H307" s="31">
        <v>8</v>
      </c>
      <c r="I307" s="31">
        <v>42</v>
      </c>
      <c r="J307" s="31">
        <v>213</v>
      </c>
      <c r="K307" s="31">
        <v>94</v>
      </c>
      <c r="L307" s="31">
        <v>44</v>
      </c>
      <c r="M307" s="31">
        <v>7</v>
      </c>
      <c r="N307" s="31">
        <v>41</v>
      </c>
      <c r="O307" s="31">
        <v>22</v>
      </c>
      <c r="P307" s="31">
        <v>21</v>
      </c>
      <c r="Q307" s="31">
        <v>158</v>
      </c>
      <c r="R307" s="31">
        <v>7</v>
      </c>
      <c r="S307" s="31">
        <v>153</v>
      </c>
      <c r="T307" s="31">
        <v>89</v>
      </c>
      <c r="U307" s="31">
        <v>114</v>
      </c>
      <c r="V307" s="31">
        <v>20</v>
      </c>
      <c r="W307" s="31">
        <v>143</v>
      </c>
      <c r="X307" s="31">
        <v>5</v>
      </c>
      <c r="Y307" s="31">
        <v>478</v>
      </c>
      <c r="Z307" s="31">
        <v>1</v>
      </c>
      <c r="AA307" s="31">
        <v>1</v>
      </c>
      <c r="AC307" s="33" t="s">
        <v>446</v>
      </c>
      <c r="AD307" s="32">
        <f t="shared" si="112"/>
        <v>43.883708173340651</v>
      </c>
      <c r="AE307" s="32">
        <f t="shared" si="113"/>
        <v>14.26220515633571</v>
      </c>
      <c r="AF307" s="32">
        <f t="shared" si="114"/>
        <v>4.3883708173340645</v>
      </c>
      <c r="AG307" s="32">
        <f t="shared" si="115"/>
        <v>23.038946791003841</v>
      </c>
      <c r="AH307" s="32">
        <f t="shared" si="116"/>
        <v>116.84037301151947</v>
      </c>
      <c r="AI307" s="32">
        <f t="shared" si="117"/>
        <v>51.563357103675258</v>
      </c>
      <c r="AJ307" s="32">
        <f t="shared" si="118"/>
        <v>24.136039495337357</v>
      </c>
      <c r="AK307" s="32">
        <f t="shared" si="119"/>
        <v>3.8398244651673066</v>
      </c>
      <c r="AL307" s="32">
        <f t="shared" si="120"/>
        <v>22.490400438837082</v>
      </c>
      <c r="AM307" s="32">
        <f t="shared" si="121"/>
        <v>12.068019747668679</v>
      </c>
      <c r="AN307" s="32">
        <f t="shared" si="122"/>
        <v>11.519473395501921</v>
      </c>
      <c r="AO307" s="32">
        <f t="shared" si="123"/>
        <v>86.670323642347782</v>
      </c>
      <c r="AP307" s="32">
        <f t="shared" si="124"/>
        <v>3.8398244651673066</v>
      </c>
      <c r="AQ307" s="32">
        <f t="shared" si="125"/>
        <v>83.927591881513976</v>
      </c>
      <c r="AR307" s="32">
        <f t="shared" si="126"/>
        <v>48.820625342841467</v>
      </c>
      <c r="AS307" s="32">
        <f t="shared" si="127"/>
        <v>62.534284147010425</v>
      </c>
      <c r="AT307" s="32">
        <f t="shared" si="128"/>
        <v>10.970927043335163</v>
      </c>
      <c r="AU307" s="32">
        <f t="shared" si="129"/>
        <v>78.442128359846407</v>
      </c>
      <c r="AV307" s="32">
        <f t="shared" si="130"/>
        <v>2.7427317608337907</v>
      </c>
      <c r="AW307" s="32">
        <f t="shared" si="131"/>
        <v>262.20515633571034</v>
      </c>
      <c r="AX307" s="32">
        <f t="shared" si="132"/>
        <v>0.54854635216675807</v>
      </c>
      <c r="AY307" s="32">
        <f t="shared" si="133"/>
        <v>0.54854635216675807</v>
      </c>
      <c r="BA307" s="33" t="s">
        <v>446</v>
      </c>
      <c r="BB307" s="32">
        <f t="shared" si="134"/>
        <v>67.335243553008596</v>
      </c>
      <c r="BC307" s="32">
        <f t="shared" si="135"/>
        <v>5.1132213294375459</v>
      </c>
      <c r="BD307" s="32">
        <f t="shared" si="136"/>
        <v>65.01095690284879</v>
      </c>
      <c r="BE307" s="32">
        <f t="shared" si="137"/>
        <v>83.272461650840029</v>
      </c>
      <c r="BF307" s="32">
        <f t="shared" si="138"/>
        <v>100.49191848208011</v>
      </c>
      <c r="BG307" s="32">
        <f t="shared" si="139"/>
        <v>3.652300949598247</v>
      </c>
    </row>
    <row r="308" spans="1:59" x14ac:dyDescent="0.2">
      <c r="A308" s="33" t="s">
        <v>447</v>
      </c>
      <c r="B308" s="31">
        <v>6881</v>
      </c>
      <c r="C308" s="31">
        <v>5362</v>
      </c>
      <c r="D308" s="31">
        <v>5268</v>
      </c>
      <c r="E308" s="31">
        <v>5179</v>
      </c>
      <c r="F308" s="31">
        <v>266</v>
      </c>
      <c r="G308" s="31">
        <v>37</v>
      </c>
      <c r="H308" s="31">
        <v>12</v>
      </c>
      <c r="I308" s="31">
        <v>167</v>
      </c>
      <c r="J308" s="31">
        <v>892</v>
      </c>
      <c r="K308" s="31">
        <v>262</v>
      </c>
      <c r="L308" s="31">
        <v>168</v>
      </c>
      <c r="M308" s="31">
        <v>57</v>
      </c>
      <c r="N308" s="31">
        <v>199</v>
      </c>
      <c r="O308" s="31">
        <v>88</v>
      </c>
      <c r="P308" s="31">
        <v>64</v>
      </c>
      <c r="Q308" s="31">
        <v>374</v>
      </c>
      <c r="R308" s="31">
        <v>50</v>
      </c>
      <c r="S308" s="31">
        <v>475</v>
      </c>
      <c r="T308" s="31">
        <v>511</v>
      </c>
      <c r="U308" s="31">
        <v>408</v>
      </c>
      <c r="V308" s="31">
        <v>114</v>
      </c>
      <c r="W308" s="31">
        <v>789</v>
      </c>
      <c r="X308" s="31">
        <v>26</v>
      </c>
      <c r="Y308" s="31">
        <v>1682</v>
      </c>
      <c r="Z308" s="31">
        <v>39</v>
      </c>
      <c r="AA308" s="31">
        <v>1</v>
      </c>
      <c r="AC308" s="33" t="s">
        <v>447</v>
      </c>
      <c r="AD308" s="32">
        <f t="shared" si="112"/>
        <v>38.657171922685656</v>
      </c>
      <c r="AE308" s="32">
        <f t="shared" si="113"/>
        <v>5.3771254178171777</v>
      </c>
      <c r="AF308" s="32">
        <f t="shared" si="114"/>
        <v>1.7439325679407063</v>
      </c>
      <c r="AG308" s="32">
        <f t="shared" si="115"/>
        <v>24.269728237174828</v>
      </c>
      <c r="AH308" s="32">
        <f t="shared" si="116"/>
        <v>129.63232088359251</v>
      </c>
      <c r="AI308" s="32">
        <f t="shared" si="117"/>
        <v>38.075861066705421</v>
      </c>
      <c r="AJ308" s="32">
        <f t="shared" si="118"/>
        <v>24.415055951169887</v>
      </c>
      <c r="AK308" s="32">
        <f t="shared" si="119"/>
        <v>8.2836796977183553</v>
      </c>
      <c r="AL308" s="32">
        <f t="shared" si="120"/>
        <v>28.920215085016711</v>
      </c>
      <c r="AM308" s="32">
        <f t="shared" si="121"/>
        <v>12.78883883156518</v>
      </c>
      <c r="AN308" s="32">
        <f t="shared" si="122"/>
        <v>9.3009736956837656</v>
      </c>
      <c r="AO308" s="32">
        <f t="shared" si="123"/>
        <v>54.352565034152015</v>
      </c>
      <c r="AP308" s="32">
        <f t="shared" si="124"/>
        <v>7.2663856997529432</v>
      </c>
      <c r="AQ308" s="32">
        <f t="shared" si="125"/>
        <v>69.030664147652956</v>
      </c>
      <c r="AR308" s="32">
        <f t="shared" si="126"/>
        <v>74.262461851475067</v>
      </c>
      <c r="AS308" s="32">
        <f t="shared" si="127"/>
        <v>59.293707309984015</v>
      </c>
      <c r="AT308" s="32">
        <f t="shared" si="128"/>
        <v>16.567359395436711</v>
      </c>
      <c r="AU308" s="32">
        <f t="shared" si="129"/>
        <v>114.66356634210143</v>
      </c>
      <c r="AV308" s="32">
        <f t="shared" si="130"/>
        <v>3.7785205638715302</v>
      </c>
      <c r="AW308" s="32">
        <f t="shared" si="131"/>
        <v>244.44121493968902</v>
      </c>
      <c r="AX308" s="32">
        <f t="shared" si="132"/>
        <v>5.6677808458072958</v>
      </c>
      <c r="AY308" s="32">
        <f t="shared" si="133"/>
        <v>0.14532771399505884</v>
      </c>
      <c r="BA308" s="33" t="s">
        <v>447</v>
      </c>
      <c r="BB308" s="32">
        <f t="shared" si="134"/>
        <v>49.734244495064544</v>
      </c>
      <c r="BC308" s="32">
        <f t="shared" si="135"/>
        <v>11.005985711527323</v>
      </c>
      <c r="BD308" s="32">
        <f t="shared" si="136"/>
        <v>98.667696466499322</v>
      </c>
      <c r="BE308" s="32">
        <f t="shared" si="137"/>
        <v>78.779687198300834</v>
      </c>
      <c r="BF308" s="32">
        <f t="shared" si="138"/>
        <v>147.14658709436779</v>
      </c>
      <c r="BG308" s="32">
        <f t="shared" si="139"/>
        <v>5.0202741842054452</v>
      </c>
    </row>
    <row r="309" spans="1:59" x14ac:dyDescent="0.2">
      <c r="A309" s="33" t="s">
        <v>448</v>
      </c>
      <c r="B309" s="31">
        <v>8683</v>
      </c>
      <c r="C309" s="31">
        <v>6799</v>
      </c>
      <c r="D309" s="31">
        <v>6686</v>
      </c>
      <c r="E309" s="31">
        <v>6568</v>
      </c>
      <c r="F309" s="31">
        <v>300</v>
      </c>
      <c r="G309" s="31">
        <v>49</v>
      </c>
      <c r="H309" s="31">
        <v>16</v>
      </c>
      <c r="I309" s="31">
        <v>116</v>
      </c>
      <c r="J309" s="31">
        <v>1117</v>
      </c>
      <c r="K309" s="31">
        <v>335</v>
      </c>
      <c r="L309" s="31">
        <v>96</v>
      </c>
      <c r="M309" s="31">
        <v>51</v>
      </c>
      <c r="N309" s="31">
        <v>248</v>
      </c>
      <c r="O309" s="31">
        <v>108</v>
      </c>
      <c r="P309" s="31">
        <v>91</v>
      </c>
      <c r="Q309" s="31">
        <v>466</v>
      </c>
      <c r="R309" s="31">
        <v>41</v>
      </c>
      <c r="S309" s="31">
        <v>567</v>
      </c>
      <c r="T309" s="31">
        <v>636</v>
      </c>
      <c r="U309" s="31">
        <v>248</v>
      </c>
      <c r="V309" s="31">
        <v>95</v>
      </c>
      <c r="W309" s="31">
        <v>783</v>
      </c>
      <c r="X309" s="31">
        <v>73</v>
      </c>
      <c r="Y309" s="31">
        <v>1877</v>
      </c>
      <c r="Z309" s="31">
        <v>42</v>
      </c>
      <c r="AA309" s="31">
        <v>7</v>
      </c>
      <c r="AC309" s="33" t="s">
        <v>448</v>
      </c>
      <c r="AD309" s="32">
        <f t="shared" si="112"/>
        <v>34.55027064378671</v>
      </c>
      <c r="AE309" s="32">
        <f t="shared" si="113"/>
        <v>5.6432108718184963</v>
      </c>
      <c r="AF309" s="32">
        <f t="shared" si="114"/>
        <v>1.8426811010019577</v>
      </c>
      <c r="AG309" s="32">
        <f t="shared" si="115"/>
        <v>13.359437982264193</v>
      </c>
      <c r="AH309" s="32">
        <f t="shared" si="116"/>
        <v>128.64217436369918</v>
      </c>
      <c r="AI309" s="32">
        <f t="shared" si="117"/>
        <v>38.581135552228496</v>
      </c>
      <c r="AJ309" s="32">
        <f t="shared" si="118"/>
        <v>11.056086606011748</v>
      </c>
      <c r="AK309" s="32">
        <f t="shared" si="119"/>
        <v>5.8735460094437402</v>
      </c>
      <c r="AL309" s="32">
        <f t="shared" si="120"/>
        <v>28.561557065530348</v>
      </c>
      <c r="AM309" s="32">
        <f t="shared" si="121"/>
        <v>12.438097431763216</v>
      </c>
      <c r="AN309" s="32">
        <f t="shared" si="122"/>
        <v>10.480248761948635</v>
      </c>
      <c r="AO309" s="32">
        <f t="shared" si="123"/>
        <v>53.668087066682027</v>
      </c>
      <c r="AP309" s="32">
        <f t="shared" si="124"/>
        <v>4.7218703213175175</v>
      </c>
      <c r="AQ309" s="32">
        <f t="shared" si="125"/>
        <v>65.300011516756882</v>
      </c>
      <c r="AR309" s="32">
        <f t="shared" si="126"/>
        <v>73.246573764827815</v>
      </c>
      <c r="AS309" s="32">
        <f t="shared" si="127"/>
        <v>28.561557065530348</v>
      </c>
      <c r="AT309" s="32">
        <f t="shared" si="128"/>
        <v>10.940919037199125</v>
      </c>
      <c r="AU309" s="32">
        <f t="shared" si="129"/>
        <v>90.176206380283318</v>
      </c>
      <c r="AV309" s="32">
        <f t="shared" si="130"/>
        <v>8.4072325233214311</v>
      </c>
      <c r="AW309" s="32">
        <f t="shared" si="131"/>
        <v>216.1695266612922</v>
      </c>
      <c r="AX309" s="32">
        <f t="shared" si="132"/>
        <v>4.8370378901301398</v>
      </c>
      <c r="AY309" s="32">
        <f t="shared" si="133"/>
        <v>0.80617298168835649</v>
      </c>
      <c r="BA309" s="33" t="s">
        <v>448</v>
      </c>
      <c r="BB309" s="32">
        <f t="shared" si="134"/>
        <v>50.104696380496563</v>
      </c>
      <c r="BC309" s="32">
        <f t="shared" si="135"/>
        <v>7.7649208282582212</v>
      </c>
      <c r="BD309" s="32">
        <f t="shared" si="136"/>
        <v>96.833130328867227</v>
      </c>
      <c r="BE309" s="32">
        <f t="shared" si="137"/>
        <v>37.758830694275275</v>
      </c>
      <c r="BF309" s="32">
        <f t="shared" si="138"/>
        <v>115.16399470510369</v>
      </c>
      <c r="BG309" s="32">
        <f t="shared" si="139"/>
        <v>11.114494518879416</v>
      </c>
    </row>
    <row r="310" spans="1:59" x14ac:dyDescent="0.2">
      <c r="A310" s="33" t="s">
        <v>449</v>
      </c>
      <c r="B310" s="31">
        <v>1682</v>
      </c>
      <c r="C310" s="31">
        <v>1372</v>
      </c>
      <c r="D310" s="31">
        <v>1346</v>
      </c>
      <c r="E310" s="31">
        <v>1319</v>
      </c>
      <c r="F310" s="31">
        <v>58</v>
      </c>
      <c r="G310" s="31">
        <v>14</v>
      </c>
      <c r="H310" s="31">
        <v>4</v>
      </c>
      <c r="I310" s="31">
        <v>31</v>
      </c>
      <c r="J310" s="31">
        <v>298</v>
      </c>
      <c r="K310" s="31">
        <v>65</v>
      </c>
      <c r="L310" s="31">
        <v>22</v>
      </c>
      <c r="M310" s="31">
        <v>11</v>
      </c>
      <c r="N310" s="31">
        <v>79</v>
      </c>
      <c r="O310" s="31">
        <v>10</v>
      </c>
      <c r="P310" s="31">
        <v>9</v>
      </c>
      <c r="Q310" s="31">
        <v>96</v>
      </c>
      <c r="R310" s="31">
        <v>14</v>
      </c>
      <c r="S310" s="31">
        <v>112</v>
      </c>
      <c r="T310" s="31">
        <v>9</v>
      </c>
      <c r="U310" s="31">
        <v>74</v>
      </c>
      <c r="V310" s="31">
        <v>26</v>
      </c>
      <c r="W310" s="31">
        <v>189</v>
      </c>
      <c r="X310" s="31">
        <v>3</v>
      </c>
      <c r="Y310" s="31">
        <v>424</v>
      </c>
      <c r="Z310" s="31">
        <v>15</v>
      </c>
      <c r="AA310" s="31">
        <v>1</v>
      </c>
      <c r="AC310" s="33" t="s">
        <v>449</v>
      </c>
      <c r="AD310" s="32">
        <f t="shared" si="112"/>
        <v>34.482758620689651</v>
      </c>
      <c r="AE310" s="32">
        <f t="shared" si="113"/>
        <v>8.3234244946492275</v>
      </c>
      <c r="AF310" s="32">
        <f t="shared" si="114"/>
        <v>2.3781212841854931</v>
      </c>
      <c r="AG310" s="32">
        <f t="shared" si="115"/>
        <v>18.430439952437574</v>
      </c>
      <c r="AH310" s="32">
        <f t="shared" si="116"/>
        <v>177.17003567181928</v>
      </c>
      <c r="AI310" s="32">
        <f t="shared" si="117"/>
        <v>38.644470868014274</v>
      </c>
      <c r="AJ310" s="32">
        <f t="shared" si="118"/>
        <v>13.079667063020214</v>
      </c>
      <c r="AK310" s="32">
        <f t="shared" si="119"/>
        <v>6.5398335315101068</v>
      </c>
      <c r="AL310" s="32">
        <f t="shared" si="120"/>
        <v>46.967895362663498</v>
      </c>
      <c r="AM310" s="32">
        <f t="shared" si="121"/>
        <v>5.9453032104637336</v>
      </c>
      <c r="AN310" s="32">
        <f t="shared" si="122"/>
        <v>5.3507728894173603</v>
      </c>
      <c r="AO310" s="32">
        <f t="shared" si="123"/>
        <v>57.074910820451848</v>
      </c>
      <c r="AP310" s="32">
        <f t="shared" si="124"/>
        <v>8.3234244946492275</v>
      </c>
      <c r="AQ310" s="32">
        <f t="shared" si="125"/>
        <v>66.58739595719382</v>
      </c>
      <c r="AR310" s="32">
        <f t="shared" si="126"/>
        <v>5.3507728894173603</v>
      </c>
      <c r="AS310" s="32">
        <f t="shared" si="127"/>
        <v>43.995243757431631</v>
      </c>
      <c r="AT310" s="32">
        <f t="shared" si="128"/>
        <v>15.457788347205707</v>
      </c>
      <c r="AU310" s="32">
        <f t="shared" si="129"/>
        <v>112.36623067776456</v>
      </c>
      <c r="AV310" s="32">
        <f t="shared" si="130"/>
        <v>1.7835909631391202</v>
      </c>
      <c r="AW310" s="32">
        <f t="shared" si="131"/>
        <v>252.08085612366233</v>
      </c>
      <c r="AX310" s="32">
        <f t="shared" si="132"/>
        <v>8.9179548156955999</v>
      </c>
      <c r="AY310" s="32">
        <f t="shared" si="133"/>
        <v>0.59453032104637327</v>
      </c>
      <c r="BA310" s="33" t="s">
        <v>449</v>
      </c>
      <c r="BB310" s="32">
        <f t="shared" si="134"/>
        <v>48.291233283803862</v>
      </c>
      <c r="BC310" s="32">
        <f t="shared" si="135"/>
        <v>8.3396512509476874</v>
      </c>
      <c r="BD310" s="32">
        <f t="shared" si="136"/>
        <v>6.8233510235026538</v>
      </c>
      <c r="BE310" s="32">
        <f t="shared" si="137"/>
        <v>56.103108415466266</v>
      </c>
      <c r="BF310" s="32">
        <f t="shared" si="138"/>
        <v>137.75510204081633</v>
      </c>
      <c r="BG310" s="32">
        <f t="shared" si="139"/>
        <v>2.274450341167551</v>
      </c>
    </row>
    <row r="311" spans="1:59" x14ac:dyDescent="0.2">
      <c r="A311" s="33" t="s">
        <v>450</v>
      </c>
      <c r="B311" s="31">
        <v>4010</v>
      </c>
      <c r="C311" s="31">
        <v>3278</v>
      </c>
      <c r="D311" s="31">
        <v>3221</v>
      </c>
      <c r="E311" s="31">
        <v>3168</v>
      </c>
      <c r="F311" s="31">
        <v>127</v>
      </c>
      <c r="G311" s="31">
        <v>23</v>
      </c>
      <c r="H311" s="31">
        <v>5</v>
      </c>
      <c r="I311" s="31">
        <v>54</v>
      </c>
      <c r="J311" s="31">
        <v>427</v>
      </c>
      <c r="K311" s="31">
        <v>138</v>
      </c>
      <c r="L311" s="31">
        <v>48</v>
      </c>
      <c r="M311" s="31">
        <v>20</v>
      </c>
      <c r="N311" s="31">
        <v>164</v>
      </c>
      <c r="O311" s="31">
        <v>58</v>
      </c>
      <c r="P311" s="31">
        <v>27</v>
      </c>
      <c r="Q311" s="31">
        <v>238</v>
      </c>
      <c r="R311" s="31">
        <v>21</v>
      </c>
      <c r="S311" s="31">
        <v>239</v>
      </c>
      <c r="T311" s="31">
        <v>220</v>
      </c>
      <c r="U311" s="31">
        <v>96</v>
      </c>
      <c r="V311" s="31">
        <v>47</v>
      </c>
      <c r="W311" s="31">
        <v>313</v>
      </c>
      <c r="X311" s="31">
        <v>7</v>
      </c>
      <c r="Y311" s="31">
        <v>808</v>
      </c>
      <c r="Z311" s="31">
        <v>10</v>
      </c>
      <c r="AA311" s="31">
        <v>2</v>
      </c>
      <c r="AC311" s="33" t="s">
        <v>450</v>
      </c>
      <c r="AD311" s="32">
        <f t="shared" si="112"/>
        <v>31.670822942643387</v>
      </c>
      <c r="AE311" s="32">
        <f t="shared" si="113"/>
        <v>5.7356608478802986</v>
      </c>
      <c r="AF311" s="32">
        <f t="shared" si="114"/>
        <v>1.2468827930174564</v>
      </c>
      <c r="AG311" s="32">
        <f t="shared" si="115"/>
        <v>13.466334164588529</v>
      </c>
      <c r="AH311" s="32">
        <f t="shared" si="116"/>
        <v>106.48379052369077</v>
      </c>
      <c r="AI311" s="32">
        <f t="shared" si="117"/>
        <v>34.413965087281795</v>
      </c>
      <c r="AJ311" s="32">
        <f t="shared" si="118"/>
        <v>11.970074812967582</v>
      </c>
      <c r="AK311" s="32">
        <f t="shared" si="119"/>
        <v>4.9875311720698257</v>
      </c>
      <c r="AL311" s="32">
        <f t="shared" si="120"/>
        <v>40.897755610972567</v>
      </c>
      <c r="AM311" s="32">
        <f t="shared" si="121"/>
        <v>14.463840399002494</v>
      </c>
      <c r="AN311" s="32">
        <f t="shared" si="122"/>
        <v>6.7331670822942646</v>
      </c>
      <c r="AO311" s="32">
        <f t="shared" si="123"/>
        <v>59.351620947630927</v>
      </c>
      <c r="AP311" s="32">
        <f t="shared" si="124"/>
        <v>5.2369077306733169</v>
      </c>
      <c r="AQ311" s="32">
        <f t="shared" si="125"/>
        <v>59.600997506234414</v>
      </c>
      <c r="AR311" s="32">
        <f t="shared" si="126"/>
        <v>54.862842892768079</v>
      </c>
      <c r="AS311" s="32">
        <f t="shared" si="127"/>
        <v>23.940149625935163</v>
      </c>
      <c r="AT311" s="32">
        <f t="shared" si="128"/>
        <v>11.720698254364091</v>
      </c>
      <c r="AU311" s="32">
        <f t="shared" si="129"/>
        <v>78.054862842892774</v>
      </c>
      <c r="AV311" s="32">
        <f t="shared" si="130"/>
        <v>1.745635910224439</v>
      </c>
      <c r="AW311" s="32">
        <f t="shared" si="131"/>
        <v>201.49625935162095</v>
      </c>
      <c r="AX311" s="32">
        <f t="shared" si="132"/>
        <v>2.4937655860349128</v>
      </c>
      <c r="AY311" s="32">
        <f t="shared" si="133"/>
        <v>0.49875311720698251</v>
      </c>
      <c r="BA311" s="33" t="s">
        <v>450</v>
      </c>
      <c r="BB311" s="32">
        <f t="shared" si="134"/>
        <v>42.843837317603231</v>
      </c>
      <c r="BC311" s="32">
        <f t="shared" si="135"/>
        <v>6.3131313131313131</v>
      </c>
      <c r="BD311" s="32">
        <f t="shared" si="136"/>
        <v>69.444444444444443</v>
      </c>
      <c r="BE311" s="32">
        <f t="shared" si="137"/>
        <v>30.303030303030305</v>
      </c>
      <c r="BF311" s="32">
        <f t="shared" si="138"/>
        <v>95.485051860890792</v>
      </c>
      <c r="BG311" s="32">
        <f t="shared" si="139"/>
        <v>2.2095959595959593</v>
      </c>
    </row>
    <row r="312" spans="1:59" x14ac:dyDescent="0.2">
      <c r="A312" s="33" t="s">
        <v>451</v>
      </c>
      <c r="B312" s="31">
        <v>1532</v>
      </c>
      <c r="C312" s="31">
        <v>1219</v>
      </c>
      <c r="D312" s="31">
        <v>1198</v>
      </c>
      <c r="E312" s="31">
        <v>1179</v>
      </c>
      <c r="F312" s="31">
        <v>59</v>
      </c>
      <c r="G312" s="31">
        <v>11</v>
      </c>
      <c r="H312" s="31">
        <v>1</v>
      </c>
      <c r="I312" s="31">
        <v>26</v>
      </c>
      <c r="J312" s="31">
        <v>217</v>
      </c>
      <c r="K312" s="31">
        <v>88</v>
      </c>
      <c r="L312" s="31">
        <v>23</v>
      </c>
      <c r="M312" s="31">
        <v>14</v>
      </c>
      <c r="N312" s="31">
        <v>97</v>
      </c>
      <c r="O312" s="31">
        <v>14</v>
      </c>
      <c r="P312" s="31">
        <v>18</v>
      </c>
      <c r="Q312" s="31">
        <v>67</v>
      </c>
      <c r="R312" s="31">
        <v>6</v>
      </c>
      <c r="S312" s="31">
        <v>130</v>
      </c>
      <c r="T312" s="31">
        <v>130</v>
      </c>
      <c r="U312" s="31">
        <v>38</v>
      </c>
      <c r="V312" s="31">
        <v>14</v>
      </c>
      <c r="W312" s="31">
        <v>213</v>
      </c>
      <c r="X312" s="31">
        <v>15</v>
      </c>
      <c r="Y312" s="31">
        <v>372</v>
      </c>
      <c r="Z312" s="31">
        <v>1</v>
      </c>
      <c r="AA312" s="31">
        <v>2</v>
      </c>
      <c r="AC312" s="33" t="s">
        <v>451</v>
      </c>
      <c r="AD312" s="32">
        <f t="shared" si="112"/>
        <v>38.511749347258487</v>
      </c>
      <c r="AE312" s="32">
        <f t="shared" si="113"/>
        <v>7.1801566579634466</v>
      </c>
      <c r="AF312" s="32">
        <f t="shared" si="114"/>
        <v>0.65274151436031336</v>
      </c>
      <c r="AG312" s="32">
        <f t="shared" si="115"/>
        <v>16.971279373368148</v>
      </c>
      <c r="AH312" s="32">
        <f t="shared" si="116"/>
        <v>141.64490861618799</v>
      </c>
      <c r="AI312" s="32">
        <f t="shared" si="117"/>
        <v>57.441253263707573</v>
      </c>
      <c r="AJ312" s="32">
        <f t="shared" si="118"/>
        <v>15.013054830287206</v>
      </c>
      <c r="AK312" s="32">
        <f t="shared" si="119"/>
        <v>9.1383812010443872</v>
      </c>
      <c r="AL312" s="32">
        <f t="shared" si="120"/>
        <v>63.315926892950387</v>
      </c>
      <c r="AM312" s="32">
        <f t="shared" si="121"/>
        <v>9.1383812010443872</v>
      </c>
      <c r="AN312" s="32">
        <f t="shared" si="122"/>
        <v>11.74934725848564</v>
      </c>
      <c r="AO312" s="32">
        <f t="shared" si="123"/>
        <v>43.733681462140993</v>
      </c>
      <c r="AP312" s="32">
        <f t="shared" si="124"/>
        <v>3.9164490861618795</v>
      </c>
      <c r="AQ312" s="32">
        <f t="shared" si="125"/>
        <v>84.856396866840726</v>
      </c>
      <c r="AR312" s="32">
        <f t="shared" si="126"/>
        <v>84.856396866840726</v>
      </c>
      <c r="AS312" s="32">
        <f t="shared" si="127"/>
        <v>24.804177545691903</v>
      </c>
      <c r="AT312" s="32">
        <f t="shared" si="128"/>
        <v>9.1383812010443872</v>
      </c>
      <c r="AU312" s="32">
        <f t="shared" si="129"/>
        <v>139.03394255874673</v>
      </c>
      <c r="AV312" s="32">
        <f t="shared" si="130"/>
        <v>9.7911227154047005</v>
      </c>
      <c r="AW312" s="32">
        <f t="shared" si="131"/>
        <v>242.81984334203653</v>
      </c>
      <c r="AX312" s="32">
        <f t="shared" si="132"/>
        <v>0.65274151436031336</v>
      </c>
      <c r="AY312" s="32">
        <f t="shared" si="133"/>
        <v>1.3054830287206267</v>
      </c>
      <c r="BA312" s="33" t="s">
        <v>451</v>
      </c>
      <c r="BB312" s="32">
        <f t="shared" si="134"/>
        <v>73.455759599332225</v>
      </c>
      <c r="BC312" s="32">
        <f t="shared" si="135"/>
        <v>11.874469889737066</v>
      </c>
      <c r="BD312" s="32">
        <f t="shared" si="136"/>
        <v>110.26293469041561</v>
      </c>
      <c r="BE312" s="32">
        <f t="shared" si="137"/>
        <v>32.230703986429177</v>
      </c>
      <c r="BF312" s="32">
        <f t="shared" si="138"/>
        <v>174.73338802296965</v>
      </c>
      <c r="BG312" s="32">
        <f t="shared" si="139"/>
        <v>12.72264631043257</v>
      </c>
    </row>
    <row r="313" spans="1:59" x14ac:dyDescent="0.2">
      <c r="A313" s="33" t="s">
        <v>452</v>
      </c>
      <c r="B313" s="31">
        <v>1475</v>
      </c>
      <c r="C313" s="31">
        <v>1248</v>
      </c>
      <c r="D313" s="31">
        <v>1230</v>
      </c>
      <c r="E313" s="31">
        <v>1206</v>
      </c>
      <c r="F313" s="31">
        <v>55</v>
      </c>
      <c r="G313" s="31">
        <v>8</v>
      </c>
      <c r="H313" s="31">
        <v>5</v>
      </c>
      <c r="I313" s="31">
        <v>11</v>
      </c>
      <c r="J313" s="31">
        <v>186</v>
      </c>
      <c r="K313" s="31">
        <v>70</v>
      </c>
      <c r="L313" s="31">
        <v>25</v>
      </c>
      <c r="M313" s="31">
        <v>14</v>
      </c>
      <c r="N313" s="31">
        <v>40</v>
      </c>
      <c r="O313" s="31">
        <v>21</v>
      </c>
      <c r="P313" s="31">
        <v>9</v>
      </c>
      <c r="Q313" s="31">
        <v>68</v>
      </c>
      <c r="R313" s="31">
        <v>2</v>
      </c>
      <c r="S313" s="31">
        <v>109</v>
      </c>
      <c r="T313" s="31">
        <v>35</v>
      </c>
      <c r="U313" s="31">
        <v>61</v>
      </c>
      <c r="V313" s="31">
        <v>10</v>
      </c>
      <c r="W313" s="31">
        <v>190</v>
      </c>
      <c r="X313" s="31">
        <v>14</v>
      </c>
      <c r="Y313" s="31">
        <v>316</v>
      </c>
      <c r="Z313" s="31">
        <v>2</v>
      </c>
      <c r="AA313" s="31">
        <v>3</v>
      </c>
      <c r="AC313" s="33" t="s">
        <v>452</v>
      </c>
      <c r="AD313" s="32">
        <f t="shared" si="112"/>
        <v>37.288135593220339</v>
      </c>
      <c r="AE313" s="32">
        <f t="shared" si="113"/>
        <v>5.4237288135593227</v>
      </c>
      <c r="AF313" s="32">
        <f t="shared" si="114"/>
        <v>3.3898305084745761</v>
      </c>
      <c r="AG313" s="32">
        <f t="shared" si="115"/>
        <v>7.4576271186440684</v>
      </c>
      <c r="AH313" s="32">
        <f t="shared" si="116"/>
        <v>126.10169491525424</v>
      </c>
      <c r="AI313" s="32">
        <f t="shared" si="117"/>
        <v>47.457627118644069</v>
      </c>
      <c r="AJ313" s="32">
        <f t="shared" si="118"/>
        <v>16.949152542372882</v>
      </c>
      <c r="AK313" s="32">
        <f t="shared" si="119"/>
        <v>9.4915254237288131</v>
      </c>
      <c r="AL313" s="32">
        <f t="shared" si="120"/>
        <v>27.118644067796609</v>
      </c>
      <c r="AM313" s="32">
        <f t="shared" si="121"/>
        <v>14.23728813559322</v>
      </c>
      <c r="AN313" s="32">
        <f t="shared" si="122"/>
        <v>6.101694915254237</v>
      </c>
      <c r="AO313" s="32">
        <f t="shared" si="123"/>
        <v>46.101694915254242</v>
      </c>
      <c r="AP313" s="32">
        <f t="shared" si="124"/>
        <v>1.3559322033898307</v>
      </c>
      <c r="AQ313" s="32">
        <f t="shared" si="125"/>
        <v>73.898305084745758</v>
      </c>
      <c r="AR313" s="32">
        <f t="shared" si="126"/>
        <v>23.728813559322035</v>
      </c>
      <c r="AS313" s="32">
        <f t="shared" si="127"/>
        <v>41.355932203389834</v>
      </c>
      <c r="AT313" s="32">
        <f t="shared" si="128"/>
        <v>6.7796610169491522</v>
      </c>
      <c r="AU313" s="32">
        <f t="shared" si="129"/>
        <v>128.81355932203388</v>
      </c>
      <c r="AV313" s="32">
        <f t="shared" si="130"/>
        <v>9.4915254237288131</v>
      </c>
      <c r="AW313" s="32">
        <f t="shared" si="131"/>
        <v>214.23728813559322</v>
      </c>
      <c r="AX313" s="32">
        <f t="shared" si="132"/>
        <v>1.3559322033898307</v>
      </c>
      <c r="AY313" s="32">
        <f t="shared" si="133"/>
        <v>2.0338983050847457</v>
      </c>
      <c r="BA313" s="33" t="s">
        <v>452</v>
      </c>
      <c r="BB313" s="32">
        <f t="shared" si="134"/>
        <v>56.910569105691053</v>
      </c>
      <c r="BC313" s="32">
        <f t="shared" si="135"/>
        <v>11.608623548922056</v>
      </c>
      <c r="BD313" s="32">
        <f t="shared" si="136"/>
        <v>29.021558872305139</v>
      </c>
      <c r="BE313" s="32">
        <f t="shared" si="137"/>
        <v>50.580431177446101</v>
      </c>
      <c r="BF313" s="32">
        <f t="shared" si="138"/>
        <v>152.24358974358972</v>
      </c>
      <c r="BG313" s="32">
        <f t="shared" si="139"/>
        <v>11.608623548922056</v>
      </c>
    </row>
    <row r="314" spans="1:59" x14ac:dyDescent="0.2">
      <c r="A314" s="33" t="s">
        <v>453</v>
      </c>
      <c r="B314" s="31">
        <v>2151</v>
      </c>
      <c r="C314" s="31">
        <v>1788</v>
      </c>
      <c r="D314" s="31">
        <v>1765</v>
      </c>
      <c r="E314" s="31">
        <v>1734</v>
      </c>
      <c r="F314" s="31">
        <v>59</v>
      </c>
      <c r="G314" s="31">
        <v>29</v>
      </c>
      <c r="H314" s="31">
        <v>10</v>
      </c>
      <c r="I314" s="31">
        <v>23</v>
      </c>
      <c r="J314" s="31">
        <v>308</v>
      </c>
      <c r="K314" s="31">
        <v>84</v>
      </c>
      <c r="L314" s="31">
        <v>52</v>
      </c>
      <c r="M314" s="31">
        <v>11</v>
      </c>
      <c r="N314" s="31">
        <v>67</v>
      </c>
      <c r="O314" s="31">
        <v>21</v>
      </c>
      <c r="P314" s="31">
        <v>13</v>
      </c>
      <c r="Q314" s="31">
        <v>109</v>
      </c>
      <c r="R314" s="31">
        <v>6</v>
      </c>
      <c r="S314" s="31">
        <v>127</v>
      </c>
      <c r="T314" s="31">
        <v>223</v>
      </c>
      <c r="U314" s="31">
        <v>111</v>
      </c>
      <c r="V314" s="31">
        <v>40</v>
      </c>
      <c r="W314" s="31">
        <v>328</v>
      </c>
      <c r="X314" s="31">
        <v>24</v>
      </c>
      <c r="Y314" s="31">
        <v>497</v>
      </c>
      <c r="Z314" s="31">
        <v>27</v>
      </c>
      <c r="AA314" s="31">
        <v>3</v>
      </c>
      <c r="AC314" s="33" t="s">
        <v>453</v>
      </c>
      <c r="AD314" s="32">
        <f t="shared" si="112"/>
        <v>27.429102742910274</v>
      </c>
      <c r="AE314" s="32">
        <f t="shared" si="113"/>
        <v>13.482101348210135</v>
      </c>
      <c r="AF314" s="32">
        <f t="shared" si="114"/>
        <v>4.6490004649000465</v>
      </c>
      <c r="AG314" s="32">
        <f t="shared" si="115"/>
        <v>10.692701069270107</v>
      </c>
      <c r="AH314" s="32">
        <f t="shared" si="116"/>
        <v>143.18921431892142</v>
      </c>
      <c r="AI314" s="32">
        <f t="shared" si="117"/>
        <v>39.051603905160391</v>
      </c>
      <c r="AJ314" s="32">
        <f t="shared" si="118"/>
        <v>24.17480241748024</v>
      </c>
      <c r="AK314" s="32">
        <f t="shared" si="119"/>
        <v>5.1139005113900513</v>
      </c>
      <c r="AL314" s="32">
        <f t="shared" si="120"/>
        <v>31.148303114830309</v>
      </c>
      <c r="AM314" s="32">
        <f t="shared" si="121"/>
        <v>9.7629009762900978</v>
      </c>
      <c r="AN314" s="32">
        <f t="shared" si="122"/>
        <v>6.0437006043700601</v>
      </c>
      <c r="AO314" s="32">
        <f t="shared" si="123"/>
        <v>50.674105067410508</v>
      </c>
      <c r="AP314" s="32">
        <f t="shared" si="124"/>
        <v>2.7894002789400276</v>
      </c>
      <c r="AQ314" s="32">
        <f t="shared" si="125"/>
        <v>59.042305904230588</v>
      </c>
      <c r="AR314" s="32">
        <f t="shared" si="126"/>
        <v>103.67271036727104</v>
      </c>
      <c r="AS314" s="32">
        <f t="shared" si="127"/>
        <v>51.603905160390518</v>
      </c>
      <c r="AT314" s="32">
        <f t="shared" si="128"/>
        <v>18.596001859600186</v>
      </c>
      <c r="AU314" s="32">
        <f t="shared" si="129"/>
        <v>152.48721524872153</v>
      </c>
      <c r="AV314" s="32">
        <f t="shared" si="130"/>
        <v>11.15760111576011</v>
      </c>
      <c r="AW314" s="32">
        <f t="shared" si="131"/>
        <v>231.05532310553232</v>
      </c>
      <c r="AX314" s="32">
        <f t="shared" si="132"/>
        <v>12.552301255230125</v>
      </c>
      <c r="AY314" s="32">
        <f t="shared" si="133"/>
        <v>1.3947001394700138</v>
      </c>
      <c r="BA314" s="33" t="s">
        <v>453</v>
      </c>
      <c r="BB314" s="32">
        <f t="shared" si="134"/>
        <v>47.59206798866856</v>
      </c>
      <c r="BC314" s="32">
        <f t="shared" si="135"/>
        <v>6.3437139561707037</v>
      </c>
      <c r="BD314" s="32">
        <f t="shared" si="136"/>
        <v>128.60438292964244</v>
      </c>
      <c r="BE314" s="32">
        <f t="shared" si="137"/>
        <v>64.013840830449823</v>
      </c>
      <c r="BF314" s="32">
        <f t="shared" si="138"/>
        <v>183.44519015659955</v>
      </c>
      <c r="BG314" s="32">
        <f t="shared" si="139"/>
        <v>13.84083044982699</v>
      </c>
    </row>
    <row r="315" spans="1:59" x14ac:dyDescent="0.2">
      <c r="A315" s="33" t="s">
        <v>454</v>
      </c>
      <c r="B315" s="31">
        <v>1985</v>
      </c>
      <c r="C315" s="31">
        <v>1617</v>
      </c>
      <c r="D315" s="31">
        <v>1584</v>
      </c>
      <c r="E315" s="31">
        <v>1559</v>
      </c>
      <c r="F315" s="31">
        <v>87</v>
      </c>
      <c r="G315" s="31">
        <v>16</v>
      </c>
      <c r="H315" s="31">
        <v>11</v>
      </c>
      <c r="I315" s="31">
        <v>37</v>
      </c>
      <c r="J315" s="31">
        <v>293</v>
      </c>
      <c r="K315" s="31">
        <v>91</v>
      </c>
      <c r="L315" s="31">
        <v>26</v>
      </c>
      <c r="M315" s="31">
        <v>17</v>
      </c>
      <c r="N315" s="31">
        <v>49</v>
      </c>
      <c r="O315" s="31">
        <v>16</v>
      </c>
      <c r="P315" s="31">
        <v>8</v>
      </c>
      <c r="Q315" s="31">
        <v>102</v>
      </c>
      <c r="R315" s="31">
        <v>5</v>
      </c>
      <c r="S315" s="31">
        <v>154</v>
      </c>
      <c r="T315" s="31">
        <v>236</v>
      </c>
      <c r="U315" s="31">
        <v>93</v>
      </c>
      <c r="V315" s="31">
        <v>38</v>
      </c>
      <c r="W315" s="31">
        <v>174</v>
      </c>
      <c r="X315" s="31">
        <v>27</v>
      </c>
      <c r="Y315" s="31">
        <v>464</v>
      </c>
      <c r="Z315" s="31">
        <v>15</v>
      </c>
      <c r="AA315" s="31">
        <v>2</v>
      </c>
      <c r="AC315" s="33" t="s">
        <v>454</v>
      </c>
      <c r="AD315" s="32">
        <f t="shared" si="112"/>
        <v>43.828715365239297</v>
      </c>
      <c r="AE315" s="32">
        <f t="shared" si="113"/>
        <v>8.0604534005037785</v>
      </c>
      <c r="AF315" s="32">
        <f t="shared" si="114"/>
        <v>5.541561712846347</v>
      </c>
      <c r="AG315" s="32">
        <f t="shared" si="115"/>
        <v>18.639798488664987</v>
      </c>
      <c r="AH315" s="32">
        <f t="shared" si="116"/>
        <v>147.60705289672543</v>
      </c>
      <c r="AI315" s="32">
        <f t="shared" si="117"/>
        <v>45.843828715365241</v>
      </c>
      <c r="AJ315" s="32">
        <f t="shared" si="118"/>
        <v>13.09823677581864</v>
      </c>
      <c r="AK315" s="32">
        <f t="shared" si="119"/>
        <v>8.5642317380352644</v>
      </c>
      <c r="AL315" s="32">
        <f t="shared" si="120"/>
        <v>24.685138539042821</v>
      </c>
      <c r="AM315" s="32">
        <f t="shared" si="121"/>
        <v>8.0604534005037785</v>
      </c>
      <c r="AN315" s="32">
        <f t="shared" si="122"/>
        <v>4.0302267002518892</v>
      </c>
      <c r="AO315" s="32">
        <f t="shared" si="123"/>
        <v>51.385390428211586</v>
      </c>
      <c r="AP315" s="32">
        <f t="shared" si="124"/>
        <v>2.5188916876574305</v>
      </c>
      <c r="AQ315" s="32">
        <f t="shared" si="125"/>
        <v>77.581863979848876</v>
      </c>
      <c r="AR315" s="32">
        <f t="shared" si="126"/>
        <v>118.89168765743074</v>
      </c>
      <c r="AS315" s="32">
        <f t="shared" si="127"/>
        <v>46.851385390428213</v>
      </c>
      <c r="AT315" s="32">
        <f t="shared" si="128"/>
        <v>19.143576826196476</v>
      </c>
      <c r="AU315" s="32">
        <f t="shared" si="129"/>
        <v>87.657430730478595</v>
      </c>
      <c r="AV315" s="32">
        <f t="shared" si="130"/>
        <v>13.602015113350127</v>
      </c>
      <c r="AW315" s="32">
        <f t="shared" si="131"/>
        <v>233.75314861460959</v>
      </c>
      <c r="AX315" s="32">
        <f t="shared" si="132"/>
        <v>7.5566750629722916</v>
      </c>
      <c r="AY315" s="32">
        <f t="shared" si="133"/>
        <v>1.0075566750629723</v>
      </c>
      <c r="BA315" s="33" t="s">
        <v>454</v>
      </c>
      <c r="BB315" s="32">
        <f t="shared" si="134"/>
        <v>57.449494949494955</v>
      </c>
      <c r="BC315" s="32">
        <f t="shared" si="135"/>
        <v>10.904425914047467</v>
      </c>
      <c r="BD315" s="32">
        <f t="shared" si="136"/>
        <v>151.37908915971775</v>
      </c>
      <c r="BE315" s="32">
        <f t="shared" si="137"/>
        <v>59.653624118024375</v>
      </c>
      <c r="BF315" s="32">
        <f t="shared" si="138"/>
        <v>107.60667903525047</v>
      </c>
      <c r="BG315" s="32">
        <f t="shared" si="139"/>
        <v>17.318794098781268</v>
      </c>
    </row>
    <row r="316" spans="1:59" x14ac:dyDescent="0.2">
      <c r="A316" s="33" t="s">
        <v>455</v>
      </c>
      <c r="B316" s="31">
        <v>1833</v>
      </c>
      <c r="C316" s="31">
        <v>1521</v>
      </c>
      <c r="D316" s="31">
        <v>1488</v>
      </c>
      <c r="E316" s="31">
        <v>1462</v>
      </c>
      <c r="F316" s="31">
        <v>88</v>
      </c>
      <c r="G316" s="31">
        <v>25</v>
      </c>
      <c r="H316" s="31">
        <v>9</v>
      </c>
      <c r="I316" s="31">
        <v>44</v>
      </c>
      <c r="J316" s="31">
        <v>296</v>
      </c>
      <c r="K316" s="31">
        <v>82</v>
      </c>
      <c r="L316" s="31">
        <v>40</v>
      </c>
      <c r="M316" s="31">
        <v>14</v>
      </c>
      <c r="N316" s="31">
        <v>66</v>
      </c>
      <c r="O316" s="31">
        <v>36</v>
      </c>
      <c r="P316" s="31">
        <v>18</v>
      </c>
      <c r="Q316" s="31">
        <v>110</v>
      </c>
      <c r="R316" s="31">
        <v>27</v>
      </c>
      <c r="S316" s="31">
        <v>147</v>
      </c>
      <c r="T316" s="31">
        <v>118</v>
      </c>
      <c r="U316" s="31">
        <v>79</v>
      </c>
      <c r="V316" s="31">
        <v>44</v>
      </c>
      <c r="W316" s="31">
        <v>183</v>
      </c>
      <c r="X316" s="31">
        <v>9</v>
      </c>
      <c r="Y316" s="31">
        <v>483</v>
      </c>
      <c r="Z316" s="31">
        <v>23</v>
      </c>
      <c r="AA316" s="31">
        <v>1</v>
      </c>
      <c r="AC316" s="33" t="s">
        <v>455</v>
      </c>
      <c r="AD316" s="32">
        <f t="shared" si="112"/>
        <v>48.00872885979269</v>
      </c>
      <c r="AE316" s="32">
        <f t="shared" si="113"/>
        <v>13.638843426077468</v>
      </c>
      <c r="AF316" s="32">
        <f t="shared" si="114"/>
        <v>4.9099836333878883</v>
      </c>
      <c r="AG316" s="32">
        <f t="shared" si="115"/>
        <v>24.004364429896345</v>
      </c>
      <c r="AH316" s="32">
        <f t="shared" si="116"/>
        <v>161.48390616475723</v>
      </c>
      <c r="AI316" s="32">
        <f t="shared" si="117"/>
        <v>44.735406437534095</v>
      </c>
      <c r="AJ316" s="32">
        <f t="shared" si="118"/>
        <v>21.822149481723951</v>
      </c>
      <c r="AK316" s="32">
        <f t="shared" si="119"/>
        <v>7.6377523186033827</v>
      </c>
      <c r="AL316" s="32">
        <f t="shared" si="120"/>
        <v>36.006546644844519</v>
      </c>
      <c r="AM316" s="32">
        <f t="shared" si="121"/>
        <v>19.639934533551553</v>
      </c>
      <c r="AN316" s="32">
        <f t="shared" si="122"/>
        <v>9.8199672667757767</v>
      </c>
      <c r="AO316" s="32">
        <f t="shared" si="123"/>
        <v>60.010911074740861</v>
      </c>
      <c r="AP316" s="32">
        <f t="shared" si="124"/>
        <v>14.729950900163667</v>
      </c>
      <c r="AQ316" s="32">
        <f t="shared" si="125"/>
        <v>80.196399345335507</v>
      </c>
      <c r="AR316" s="32">
        <f t="shared" si="126"/>
        <v>64.375340971085649</v>
      </c>
      <c r="AS316" s="32">
        <f t="shared" si="127"/>
        <v>43.098745226404802</v>
      </c>
      <c r="AT316" s="32">
        <f t="shared" si="128"/>
        <v>24.004364429896345</v>
      </c>
      <c r="AU316" s="32">
        <f t="shared" si="129"/>
        <v>99.836333878887075</v>
      </c>
      <c r="AV316" s="32">
        <f t="shared" si="130"/>
        <v>4.9099836333878883</v>
      </c>
      <c r="AW316" s="32">
        <f t="shared" si="131"/>
        <v>263.50245499181671</v>
      </c>
      <c r="AX316" s="32">
        <f t="shared" si="132"/>
        <v>12.547735951991271</v>
      </c>
      <c r="AY316" s="32">
        <f t="shared" si="133"/>
        <v>0.54555373704309873</v>
      </c>
      <c r="BA316" s="33" t="s">
        <v>455</v>
      </c>
      <c r="BB316" s="32">
        <f t="shared" si="134"/>
        <v>55.107526881720432</v>
      </c>
      <c r="BC316" s="32">
        <f t="shared" si="135"/>
        <v>9.5759233926128591</v>
      </c>
      <c r="BD316" s="32">
        <f t="shared" si="136"/>
        <v>80.711354309165529</v>
      </c>
      <c r="BE316" s="32">
        <f t="shared" si="137"/>
        <v>54.035567715458278</v>
      </c>
      <c r="BF316" s="32">
        <f t="shared" si="138"/>
        <v>120.3155818540434</v>
      </c>
      <c r="BG316" s="32">
        <f t="shared" si="139"/>
        <v>6.1559507523939807</v>
      </c>
    </row>
    <row r="317" spans="1:59" x14ac:dyDescent="0.2">
      <c r="A317" s="33" t="s">
        <v>456</v>
      </c>
      <c r="B317" s="31">
        <v>3045</v>
      </c>
      <c r="C317" s="31">
        <v>2403</v>
      </c>
      <c r="D317" s="31">
        <v>2373</v>
      </c>
      <c r="E317" s="31">
        <v>2332</v>
      </c>
      <c r="F317" s="31">
        <v>149</v>
      </c>
      <c r="G317" s="31">
        <v>21</v>
      </c>
      <c r="H317" s="31">
        <v>5</v>
      </c>
      <c r="I317" s="31">
        <v>80</v>
      </c>
      <c r="J317" s="31">
        <v>446</v>
      </c>
      <c r="K317" s="31">
        <v>130</v>
      </c>
      <c r="L317" s="31">
        <v>25</v>
      </c>
      <c r="M317" s="31">
        <v>20</v>
      </c>
      <c r="N317" s="31">
        <v>112</v>
      </c>
      <c r="O317" s="31">
        <v>50</v>
      </c>
      <c r="P317" s="31">
        <v>21</v>
      </c>
      <c r="Q317" s="31">
        <v>200</v>
      </c>
      <c r="R317" s="31">
        <v>22</v>
      </c>
      <c r="S317" s="31">
        <v>250</v>
      </c>
      <c r="T317" s="31">
        <v>509</v>
      </c>
      <c r="U317" s="31">
        <v>101</v>
      </c>
      <c r="V317" s="31">
        <v>60</v>
      </c>
      <c r="W317" s="31">
        <v>210</v>
      </c>
      <c r="X317" s="31">
        <v>7</v>
      </c>
      <c r="Y317" s="31">
        <v>745</v>
      </c>
      <c r="Z317" s="31">
        <v>13</v>
      </c>
      <c r="AA317" s="31">
        <v>2</v>
      </c>
      <c r="AC317" s="33" t="s">
        <v>456</v>
      </c>
      <c r="AD317" s="32">
        <f t="shared" si="112"/>
        <v>48.932676518883419</v>
      </c>
      <c r="AE317" s="32">
        <f t="shared" si="113"/>
        <v>6.8965517241379306</v>
      </c>
      <c r="AF317" s="32">
        <f t="shared" si="114"/>
        <v>1.6420361247947455</v>
      </c>
      <c r="AG317" s="32">
        <f t="shared" si="115"/>
        <v>26.272577996715928</v>
      </c>
      <c r="AH317" s="32">
        <f t="shared" si="116"/>
        <v>146.46962233169131</v>
      </c>
      <c r="AI317" s="32">
        <f t="shared" si="117"/>
        <v>42.692939244663386</v>
      </c>
      <c r="AJ317" s="32">
        <f t="shared" si="118"/>
        <v>8.2101806239737272</v>
      </c>
      <c r="AK317" s="32">
        <f t="shared" si="119"/>
        <v>6.5681444991789819</v>
      </c>
      <c r="AL317" s="32">
        <f t="shared" si="120"/>
        <v>36.781609195402297</v>
      </c>
      <c r="AM317" s="32">
        <f t="shared" si="121"/>
        <v>16.420361247947454</v>
      </c>
      <c r="AN317" s="32">
        <f t="shared" si="122"/>
        <v>6.8965517241379306</v>
      </c>
      <c r="AO317" s="32">
        <f t="shared" si="123"/>
        <v>65.681444991789817</v>
      </c>
      <c r="AP317" s="32">
        <f t="shared" si="124"/>
        <v>7.2249589490968802</v>
      </c>
      <c r="AQ317" s="32">
        <f t="shared" si="125"/>
        <v>82.101806239737272</v>
      </c>
      <c r="AR317" s="32">
        <f t="shared" si="126"/>
        <v>167.15927750410509</v>
      </c>
      <c r="AS317" s="32">
        <f t="shared" si="127"/>
        <v>33.16912972085386</v>
      </c>
      <c r="AT317" s="32">
        <f t="shared" si="128"/>
        <v>19.704433497536947</v>
      </c>
      <c r="AU317" s="32">
        <f t="shared" si="129"/>
        <v>68.965517241379303</v>
      </c>
      <c r="AV317" s="32">
        <f t="shared" si="130"/>
        <v>2.2988505747126435</v>
      </c>
      <c r="AW317" s="32">
        <f t="shared" si="131"/>
        <v>244.66338259441707</v>
      </c>
      <c r="AX317" s="32">
        <f t="shared" si="132"/>
        <v>4.2692939244663384</v>
      </c>
      <c r="AY317" s="32">
        <f t="shared" si="133"/>
        <v>0.65681444991789817</v>
      </c>
      <c r="BA317" s="33" t="s">
        <v>456</v>
      </c>
      <c r="BB317" s="32">
        <f t="shared" si="134"/>
        <v>54.78297513695744</v>
      </c>
      <c r="BC317" s="32">
        <f t="shared" si="135"/>
        <v>8.5763293310463133</v>
      </c>
      <c r="BD317" s="32">
        <f t="shared" si="136"/>
        <v>218.26758147512865</v>
      </c>
      <c r="BE317" s="32">
        <f t="shared" si="137"/>
        <v>43.310463121783876</v>
      </c>
      <c r="BF317" s="32">
        <f t="shared" si="138"/>
        <v>87.39076154806493</v>
      </c>
      <c r="BG317" s="32">
        <f t="shared" si="139"/>
        <v>3.001715265866209</v>
      </c>
    </row>
    <row r="318" spans="1:59" x14ac:dyDescent="0.2">
      <c r="A318" s="33" t="s">
        <v>457</v>
      </c>
      <c r="B318" s="31">
        <v>1277</v>
      </c>
      <c r="C318" s="31">
        <v>1039</v>
      </c>
      <c r="D318" s="31">
        <v>1023</v>
      </c>
      <c r="E318" s="31">
        <v>1012</v>
      </c>
      <c r="F318" s="31">
        <v>54</v>
      </c>
      <c r="G318" s="31">
        <v>16</v>
      </c>
      <c r="H318" s="31">
        <v>6</v>
      </c>
      <c r="I318" s="31">
        <v>22</v>
      </c>
      <c r="J318" s="31">
        <v>186</v>
      </c>
      <c r="K318" s="31">
        <v>45</v>
      </c>
      <c r="L318" s="31">
        <v>21</v>
      </c>
      <c r="M318" s="31">
        <v>7</v>
      </c>
      <c r="N318" s="31">
        <v>29</v>
      </c>
      <c r="O318" s="31">
        <v>18</v>
      </c>
      <c r="P318" s="31">
        <v>7</v>
      </c>
      <c r="Q318" s="31">
        <v>51</v>
      </c>
      <c r="R318" s="31">
        <v>12</v>
      </c>
      <c r="S318" s="31">
        <v>88</v>
      </c>
      <c r="T318" s="31">
        <v>124</v>
      </c>
      <c r="U318" s="31">
        <v>38</v>
      </c>
      <c r="V318" s="31">
        <v>19</v>
      </c>
      <c r="W318" s="31">
        <v>134</v>
      </c>
      <c r="X318" s="31">
        <v>3</v>
      </c>
      <c r="Y318" s="31">
        <v>296</v>
      </c>
      <c r="Z318" s="31">
        <v>7</v>
      </c>
      <c r="AA318" s="31">
        <v>1</v>
      </c>
      <c r="AC318" s="33" t="s">
        <v>457</v>
      </c>
      <c r="AD318" s="32">
        <f t="shared" si="112"/>
        <v>42.286609240407202</v>
      </c>
      <c r="AE318" s="32">
        <f t="shared" si="113"/>
        <v>12.529365700861394</v>
      </c>
      <c r="AF318" s="32">
        <f t="shared" si="114"/>
        <v>4.6985121378230232</v>
      </c>
      <c r="AG318" s="32">
        <f t="shared" si="115"/>
        <v>17.227877838684417</v>
      </c>
      <c r="AH318" s="32">
        <f t="shared" si="116"/>
        <v>145.65387627251368</v>
      </c>
      <c r="AI318" s="32">
        <f t="shared" si="117"/>
        <v>35.238841033672671</v>
      </c>
      <c r="AJ318" s="32">
        <f t="shared" si="118"/>
        <v>16.444792482380581</v>
      </c>
      <c r="AK318" s="32">
        <f t="shared" si="119"/>
        <v>5.4815974941268593</v>
      </c>
      <c r="AL318" s="32">
        <f t="shared" si="120"/>
        <v>22.709475332811277</v>
      </c>
      <c r="AM318" s="32">
        <f t="shared" si="121"/>
        <v>14.095536413469068</v>
      </c>
      <c r="AN318" s="32">
        <f t="shared" si="122"/>
        <v>5.4815974941268593</v>
      </c>
      <c r="AO318" s="32">
        <f t="shared" si="123"/>
        <v>39.937353171495694</v>
      </c>
      <c r="AP318" s="32">
        <f t="shared" si="124"/>
        <v>9.3970242756460465</v>
      </c>
      <c r="AQ318" s="32">
        <f t="shared" si="125"/>
        <v>68.911511354737669</v>
      </c>
      <c r="AR318" s="32">
        <f t="shared" si="126"/>
        <v>97.102584181675809</v>
      </c>
      <c r="AS318" s="32">
        <f t="shared" si="127"/>
        <v>29.757243539545811</v>
      </c>
      <c r="AT318" s="32">
        <f t="shared" si="128"/>
        <v>14.878621769772906</v>
      </c>
      <c r="AU318" s="32">
        <f t="shared" si="129"/>
        <v>104.93343774471417</v>
      </c>
      <c r="AV318" s="32">
        <f t="shared" si="130"/>
        <v>2.3492560689115116</v>
      </c>
      <c r="AW318" s="32">
        <f t="shared" si="131"/>
        <v>231.79326546593578</v>
      </c>
      <c r="AX318" s="32">
        <f t="shared" si="132"/>
        <v>5.4815974941268593</v>
      </c>
      <c r="AY318" s="32">
        <f t="shared" si="133"/>
        <v>0.78308535630383713</v>
      </c>
      <c r="BA318" s="33" t="s">
        <v>457</v>
      </c>
      <c r="BB318" s="32">
        <f t="shared" si="134"/>
        <v>43.988269794721411</v>
      </c>
      <c r="BC318" s="32">
        <f t="shared" si="135"/>
        <v>6.9169960474308301</v>
      </c>
      <c r="BD318" s="32">
        <f t="shared" si="136"/>
        <v>122.5296442687747</v>
      </c>
      <c r="BE318" s="32">
        <f t="shared" si="137"/>
        <v>37.549407114624508</v>
      </c>
      <c r="BF318" s="32">
        <f t="shared" si="138"/>
        <v>128.97016361886429</v>
      </c>
      <c r="BG318" s="32">
        <f t="shared" si="139"/>
        <v>2.9644268774703555</v>
      </c>
    </row>
    <row r="319" spans="1:59" x14ac:dyDescent="0.2">
      <c r="A319" s="33" t="s">
        <v>458</v>
      </c>
      <c r="B319" s="31">
        <v>1270</v>
      </c>
      <c r="C319" s="31">
        <v>1045</v>
      </c>
      <c r="D319" s="31">
        <v>1037</v>
      </c>
      <c r="E319" s="31">
        <v>1027</v>
      </c>
      <c r="F319" s="31">
        <v>44</v>
      </c>
      <c r="G319" s="31">
        <v>9</v>
      </c>
      <c r="H319" s="31">
        <v>2</v>
      </c>
      <c r="I319" s="31">
        <v>19</v>
      </c>
      <c r="J319" s="31">
        <v>164</v>
      </c>
      <c r="K319" s="31">
        <v>78</v>
      </c>
      <c r="L319" s="31">
        <v>35</v>
      </c>
      <c r="M319" s="31">
        <v>14</v>
      </c>
      <c r="N319" s="31">
        <v>65</v>
      </c>
      <c r="O319" s="31">
        <v>17</v>
      </c>
      <c r="P319" s="31">
        <v>5</v>
      </c>
      <c r="Q319" s="31">
        <v>70</v>
      </c>
      <c r="R319" s="31">
        <v>11</v>
      </c>
      <c r="S319" s="31">
        <v>111</v>
      </c>
      <c r="T319" s="31">
        <v>99</v>
      </c>
      <c r="U319" s="31">
        <v>57</v>
      </c>
      <c r="V319" s="31">
        <v>18</v>
      </c>
      <c r="W319" s="31">
        <v>123</v>
      </c>
      <c r="X319" s="31">
        <v>6</v>
      </c>
      <c r="Y319" s="31">
        <v>306</v>
      </c>
      <c r="Z319" s="31">
        <v>19</v>
      </c>
      <c r="AA319" s="31">
        <v>4</v>
      </c>
      <c r="AC319" s="33" t="s">
        <v>458</v>
      </c>
      <c r="AD319" s="32">
        <f t="shared" si="112"/>
        <v>34.645669291338585</v>
      </c>
      <c r="AE319" s="32">
        <f t="shared" si="113"/>
        <v>7.0866141732283463</v>
      </c>
      <c r="AF319" s="32">
        <f t="shared" si="114"/>
        <v>1.5748031496062991</v>
      </c>
      <c r="AG319" s="32">
        <f t="shared" si="115"/>
        <v>14.960629921259843</v>
      </c>
      <c r="AH319" s="32">
        <f t="shared" si="116"/>
        <v>129.13385826771653</v>
      </c>
      <c r="AI319" s="32">
        <f t="shared" si="117"/>
        <v>61.417322834645667</v>
      </c>
      <c r="AJ319" s="32">
        <f t="shared" si="118"/>
        <v>27.559055118110237</v>
      </c>
      <c r="AK319" s="32">
        <f t="shared" si="119"/>
        <v>11.023622047244094</v>
      </c>
      <c r="AL319" s="32">
        <f t="shared" si="120"/>
        <v>51.181102362204726</v>
      </c>
      <c r="AM319" s="32">
        <f t="shared" si="121"/>
        <v>13.385826771653543</v>
      </c>
      <c r="AN319" s="32">
        <f t="shared" si="122"/>
        <v>3.9370078740157481</v>
      </c>
      <c r="AO319" s="32">
        <f t="shared" si="123"/>
        <v>55.118110236220474</v>
      </c>
      <c r="AP319" s="32">
        <f t="shared" si="124"/>
        <v>8.6614173228346463</v>
      </c>
      <c r="AQ319" s="32">
        <f t="shared" si="125"/>
        <v>87.401574803149614</v>
      </c>
      <c r="AR319" s="32">
        <f t="shared" si="126"/>
        <v>77.952755905511822</v>
      </c>
      <c r="AS319" s="32">
        <f t="shared" si="127"/>
        <v>44.881889763779526</v>
      </c>
      <c r="AT319" s="32">
        <f t="shared" si="128"/>
        <v>14.173228346456693</v>
      </c>
      <c r="AU319" s="32">
        <f t="shared" si="129"/>
        <v>96.850393700787407</v>
      </c>
      <c r="AV319" s="32">
        <f t="shared" si="130"/>
        <v>4.7244094488188972</v>
      </c>
      <c r="AW319" s="32">
        <f t="shared" si="131"/>
        <v>240.94488188976379</v>
      </c>
      <c r="AX319" s="32">
        <f t="shared" si="132"/>
        <v>14.960629921259843</v>
      </c>
      <c r="AY319" s="32">
        <f t="shared" si="133"/>
        <v>3.1496062992125982</v>
      </c>
      <c r="BA319" s="33" t="s">
        <v>458</v>
      </c>
      <c r="BB319" s="32">
        <f t="shared" si="134"/>
        <v>75.216972034715525</v>
      </c>
      <c r="BC319" s="32">
        <f t="shared" si="135"/>
        <v>13.631937682570594</v>
      </c>
      <c r="BD319" s="32">
        <f t="shared" si="136"/>
        <v>96.397273612463493</v>
      </c>
      <c r="BE319" s="32">
        <f t="shared" si="137"/>
        <v>55.501460564751703</v>
      </c>
      <c r="BF319" s="32">
        <f t="shared" si="138"/>
        <v>117.70334928229666</v>
      </c>
      <c r="BG319" s="32">
        <f t="shared" si="139"/>
        <v>5.8422590068159685</v>
      </c>
    </row>
    <row r="320" spans="1:59" x14ac:dyDescent="0.2">
      <c r="A320" s="33" t="s">
        <v>459</v>
      </c>
      <c r="B320" s="31">
        <v>9764</v>
      </c>
      <c r="C320" s="31">
        <v>7662</v>
      </c>
      <c r="D320" s="31">
        <v>7513</v>
      </c>
      <c r="E320" s="31">
        <v>7346</v>
      </c>
      <c r="F320" s="31">
        <v>300</v>
      </c>
      <c r="G320" s="31">
        <v>34</v>
      </c>
      <c r="H320" s="31">
        <v>16</v>
      </c>
      <c r="I320" s="31">
        <v>135</v>
      </c>
      <c r="J320" s="31">
        <v>1092</v>
      </c>
      <c r="K320" s="31">
        <v>349</v>
      </c>
      <c r="L320" s="31">
        <v>179</v>
      </c>
      <c r="M320" s="31">
        <v>57</v>
      </c>
      <c r="N320" s="31">
        <v>291</v>
      </c>
      <c r="O320" s="31">
        <v>109</v>
      </c>
      <c r="P320" s="31">
        <v>71</v>
      </c>
      <c r="Q320" s="31">
        <v>502</v>
      </c>
      <c r="R320" s="31">
        <v>27</v>
      </c>
      <c r="S320" s="31">
        <v>588</v>
      </c>
      <c r="T320" s="31">
        <v>1401</v>
      </c>
      <c r="U320" s="31">
        <v>401</v>
      </c>
      <c r="V320" s="31">
        <v>90</v>
      </c>
      <c r="W320" s="31">
        <v>860</v>
      </c>
      <c r="X320" s="31">
        <v>46</v>
      </c>
      <c r="Y320" s="31">
        <v>1992</v>
      </c>
      <c r="Z320" s="31">
        <v>44</v>
      </c>
      <c r="AA320" s="31">
        <v>7</v>
      </c>
      <c r="AC320" s="33" t="s">
        <v>459</v>
      </c>
      <c r="AD320" s="32">
        <f t="shared" si="112"/>
        <v>30.725112658746415</v>
      </c>
      <c r="AE320" s="32">
        <f t="shared" si="113"/>
        <v>3.4821794346579269</v>
      </c>
      <c r="AF320" s="32">
        <f t="shared" si="114"/>
        <v>1.6386726751331422</v>
      </c>
      <c r="AG320" s="32">
        <f t="shared" si="115"/>
        <v>13.826300696435887</v>
      </c>
      <c r="AH320" s="32">
        <f t="shared" si="116"/>
        <v>111.83941007783694</v>
      </c>
      <c r="AI320" s="32">
        <f t="shared" si="117"/>
        <v>35.74354772634166</v>
      </c>
      <c r="AJ320" s="32">
        <f t="shared" si="118"/>
        <v>18.332650553052027</v>
      </c>
      <c r="AK320" s="32">
        <f t="shared" si="119"/>
        <v>5.8377714051618197</v>
      </c>
      <c r="AL320" s="32">
        <f t="shared" si="120"/>
        <v>29.803359278984022</v>
      </c>
      <c r="AM320" s="32">
        <f t="shared" si="121"/>
        <v>11.163457599344531</v>
      </c>
      <c r="AN320" s="32">
        <f t="shared" si="122"/>
        <v>7.2716099959033178</v>
      </c>
      <c r="AO320" s="32">
        <f t="shared" si="123"/>
        <v>51.413355182302332</v>
      </c>
      <c r="AP320" s="32">
        <f t="shared" si="124"/>
        <v>2.7652601392871774</v>
      </c>
      <c r="AQ320" s="32">
        <f t="shared" si="125"/>
        <v>60.22122081114297</v>
      </c>
      <c r="AR320" s="32">
        <f t="shared" si="126"/>
        <v>143.48627611634575</v>
      </c>
      <c r="AS320" s="32">
        <f t="shared" si="127"/>
        <v>41.069233920524375</v>
      </c>
      <c r="AT320" s="32">
        <f t="shared" si="128"/>
        <v>9.2175337976239256</v>
      </c>
      <c r="AU320" s="32">
        <f t="shared" si="129"/>
        <v>88.078656288406393</v>
      </c>
      <c r="AV320" s="32">
        <f t="shared" si="130"/>
        <v>4.7111839410077838</v>
      </c>
      <c r="AW320" s="32">
        <f t="shared" si="131"/>
        <v>204.01474805407622</v>
      </c>
      <c r="AX320" s="32">
        <f t="shared" si="132"/>
        <v>4.5063498566161408</v>
      </c>
      <c r="AY320" s="32">
        <f t="shared" si="133"/>
        <v>0.71691929537074972</v>
      </c>
      <c r="BA320" s="33" t="s">
        <v>459</v>
      </c>
      <c r="BB320" s="32">
        <f t="shared" si="134"/>
        <v>46.452815120457878</v>
      </c>
      <c r="BC320" s="32">
        <f t="shared" si="135"/>
        <v>7.7593248026136674</v>
      </c>
      <c r="BD320" s="32">
        <f t="shared" si="136"/>
        <v>190.7160359379254</v>
      </c>
      <c r="BE320" s="32">
        <f t="shared" si="137"/>
        <v>54.587530628913697</v>
      </c>
      <c r="BF320" s="32">
        <f t="shared" si="138"/>
        <v>112.24223440354999</v>
      </c>
      <c r="BG320" s="32">
        <f t="shared" si="139"/>
        <v>6.2619112442145388</v>
      </c>
    </row>
    <row r="321" spans="1:59" x14ac:dyDescent="0.2">
      <c r="A321" s="33" t="s">
        <v>460</v>
      </c>
      <c r="B321" s="31">
        <v>5830</v>
      </c>
      <c r="C321" s="31">
        <v>4651</v>
      </c>
      <c r="D321" s="31">
        <v>4558</v>
      </c>
      <c r="E321" s="31">
        <v>4475</v>
      </c>
      <c r="F321" s="31">
        <v>234</v>
      </c>
      <c r="G321" s="31">
        <v>42</v>
      </c>
      <c r="H321" s="31">
        <v>22</v>
      </c>
      <c r="I321" s="31">
        <v>102</v>
      </c>
      <c r="J321" s="31">
        <v>653</v>
      </c>
      <c r="K321" s="31">
        <v>277</v>
      </c>
      <c r="L321" s="31">
        <v>92</v>
      </c>
      <c r="M321" s="31">
        <v>51</v>
      </c>
      <c r="N321" s="31">
        <v>195</v>
      </c>
      <c r="O321" s="31">
        <v>94</v>
      </c>
      <c r="P321" s="31">
        <v>49</v>
      </c>
      <c r="Q321" s="31">
        <v>280</v>
      </c>
      <c r="R321" s="31">
        <v>33</v>
      </c>
      <c r="S321" s="31">
        <v>450</v>
      </c>
      <c r="T321" s="31">
        <v>269</v>
      </c>
      <c r="U321" s="31">
        <v>205</v>
      </c>
      <c r="V321" s="31">
        <v>98</v>
      </c>
      <c r="W321" s="31">
        <v>468</v>
      </c>
      <c r="X321" s="31">
        <v>39</v>
      </c>
      <c r="Y321" s="31">
        <v>1248</v>
      </c>
      <c r="Z321" s="31">
        <v>37</v>
      </c>
      <c r="AA321" s="31">
        <v>2</v>
      </c>
      <c r="AC321" s="33" t="s">
        <v>460</v>
      </c>
      <c r="AD321" s="32">
        <f t="shared" si="112"/>
        <v>40.137221269296738</v>
      </c>
      <c r="AE321" s="32">
        <f t="shared" si="113"/>
        <v>7.2041166380789026</v>
      </c>
      <c r="AF321" s="32">
        <f t="shared" si="114"/>
        <v>3.7735849056603774</v>
      </c>
      <c r="AG321" s="32">
        <f t="shared" si="115"/>
        <v>17.495711835334475</v>
      </c>
      <c r="AH321" s="32">
        <f t="shared" si="116"/>
        <v>112.00686106346484</v>
      </c>
      <c r="AI321" s="32">
        <f t="shared" si="117"/>
        <v>47.512864493996567</v>
      </c>
      <c r="AJ321" s="32">
        <f t="shared" si="118"/>
        <v>15.780445969125214</v>
      </c>
      <c r="AK321" s="32">
        <f t="shared" si="119"/>
        <v>8.7478559176672377</v>
      </c>
      <c r="AL321" s="32">
        <f t="shared" si="120"/>
        <v>33.447684391080621</v>
      </c>
      <c r="AM321" s="32">
        <f t="shared" si="121"/>
        <v>16.123499142367066</v>
      </c>
      <c r="AN321" s="32">
        <f t="shared" si="122"/>
        <v>8.4048027444253854</v>
      </c>
      <c r="AO321" s="32">
        <f t="shared" si="123"/>
        <v>48.027444253859343</v>
      </c>
      <c r="AP321" s="32">
        <f t="shared" si="124"/>
        <v>5.6603773584905657</v>
      </c>
      <c r="AQ321" s="32">
        <f t="shared" si="125"/>
        <v>77.186963979416802</v>
      </c>
      <c r="AR321" s="32">
        <f t="shared" si="126"/>
        <v>46.140651801029158</v>
      </c>
      <c r="AS321" s="32">
        <f t="shared" si="127"/>
        <v>35.162950257289879</v>
      </c>
      <c r="AT321" s="32">
        <f t="shared" si="128"/>
        <v>16.809605488850771</v>
      </c>
      <c r="AU321" s="32">
        <f t="shared" si="129"/>
        <v>80.274442538593476</v>
      </c>
      <c r="AV321" s="32">
        <f t="shared" si="130"/>
        <v>6.6895368782161233</v>
      </c>
      <c r="AW321" s="32">
        <f t="shared" si="131"/>
        <v>214.06518010291595</v>
      </c>
      <c r="AX321" s="32">
        <f t="shared" si="132"/>
        <v>6.3464837049742711</v>
      </c>
      <c r="AY321" s="32">
        <f t="shared" si="133"/>
        <v>0.34305317324185247</v>
      </c>
      <c r="BA321" s="33" t="s">
        <v>460</v>
      </c>
      <c r="BB321" s="32">
        <f t="shared" si="134"/>
        <v>60.772268538832826</v>
      </c>
      <c r="BC321" s="32">
        <f t="shared" si="135"/>
        <v>11.396648044692737</v>
      </c>
      <c r="BD321" s="32">
        <f t="shared" si="136"/>
        <v>60.11173184357542</v>
      </c>
      <c r="BE321" s="32">
        <f t="shared" si="137"/>
        <v>45.81005586592179</v>
      </c>
      <c r="BF321" s="32">
        <f t="shared" si="138"/>
        <v>100.62352182326381</v>
      </c>
      <c r="BG321" s="32">
        <f t="shared" si="139"/>
        <v>8.7150837988826808</v>
      </c>
    </row>
    <row r="322" spans="1:59" x14ac:dyDescent="0.2">
      <c r="A322" s="33" t="s">
        <v>461</v>
      </c>
      <c r="B322" s="31">
        <v>11789</v>
      </c>
      <c r="C322" s="31">
        <v>9169</v>
      </c>
      <c r="D322" s="31">
        <v>9004</v>
      </c>
      <c r="E322" s="31">
        <v>8802</v>
      </c>
      <c r="F322" s="31">
        <v>384</v>
      </c>
      <c r="G322" s="31">
        <v>77</v>
      </c>
      <c r="H322" s="31">
        <v>34</v>
      </c>
      <c r="I322" s="31">
        <v>133</v>
      </c>
      <c r="J322" s="31">
        <v>1127</v>
      </c>
      <c r="K322" s="31">
        <v>401</v>
      </c>
      <c r="L322" s="31">
        <v>166</v>
      </c>
      <c r="M322" s="31">
        <v>75</v>
      </c>
      <c r="N322" s="31">
        <v>370</v>
      </c>
      <c r="O322" s="31">
        <v>60</v>
      </c>
      <c r="P322" s="31">
        <v>113</v>
      </c>
      <c r="Q322" s="31">
        <v>815</v>
      </c>
      <c r="R322" s="31">
        <v>58</v>
      </c>
      <c r="S322" s="31">
        <v>679</v>
      </c>
      <c r="T322" s="31">
        <v>186</v>
      </c>
      <c r="U322" s="31">
        <v>294</v>
      </c>
      <c r="V322" s="31">
        <v>134</v>
      </c>
      <c r="W322" s="31">
        <v>1602</v>
      </c>
      <c r="X322" s="31">
        <v>47</v>
      </c>
      <c r="Y322" s="31">
        <v>2307</v>
      </c>
      <c r="Z322" s="31">
        <v>82</v>
      </c>
      <c r="AA322" s="31">
        <v>16</v>
      </c>
      <c r="AC322" s="33" t="s">
        <v>461</v>
      </c>
      <c r="AD322" s="32">
        <f t="shared" si="112"/>
        <v>32.572737297480707</v>
      </c>
      <c r="AE322" s="32">
        <f t="shared" si="113"/>
        <v>6.531512426838578</v>
      </c>
      <c r="AF322" s="32">
        <f t="shared" si="114"/>
        <v>2.884044448214437</v>
      </c>
      <c r="AG322" s="32">
        <f t="shared" si="115"/>
        <v>11.28170328272118</v>
      </c>
      <c r="AH322" s="32">
        <f t="shared" si="116"/>
        <v>95.59759097463737</v>
      </c>
      <c r="AI322" s="32">
        <f t="shared" si="117"/>
        <v>34.014759521587926</v>
      </c>
      <c r="AJ322" s="32">
        <f t="shared" si="118"/>
        <v>14.080922894223429</v>
      </c>
      <c r="AK322" s="32">
        <f t="shared" si="119"/>
        <v>6.3618627534141989</v>
      </c>
      <c r="AL322" s="32">
        <f t="shared" si="120"/>
        <v>31.385189583510055</v>
      </c>
      <c r="AM322" s="32">
        <f t="shared" si="121"/>
        <v>5.0894902027313602</v>
      </c>
      <c r="AN322" s="32">
        <f t="shared" si="122"/>
        <v>9.5852065484773945</v>
      </c>
      <c r="AO322" s="32">
        <f t="shared" si="123"/>
        <v>69.132241920434311</v>
      </c>
      <c r="AP322" s="32">
        <f t="shared" si="124"/>
        <v>4.9198405293069811</v>
      </c>
      <c r="AQ322" s="32">
        <f t="shared" si="125"/>
        <v>57.596064127576554</v>
      </c>
      <c r="AR322" s="32">
        <f t="shared" si="126"/>
        <v>15.777419628467216</v>
      </c>
      <c r="AS322" s="32">
        <f t="shared" si="127"/>
        <v>24.93850199338366</v>
      </c>
      <c r="AT322" s="32">
        <f t="shared" si="128"/>
        <v>11.36652811943337</v>
      </c>
      <c r="AU322" s="32">
        <f t="shared" si="129"/>
        <v>135.8893884129273</v>
      </c>
      <c r="AV322" s="32">
        <f t="shared" si="130"/>
        <v>3.9867673254728984</v>
      </c>
      <c r="AW322" s="32">
        <f t="shared" si="131"/>
        <v>195.69089829502079</v>
      </c>
      <c r="AX322" s="32">
        <f t="shared" si="132"/>
        <v>6.9556366103995249</v>
      </c>
      <c r="AY322" s="32">
        <f t="shared" si="133"/>
        <v>1.3571973873950294</v>
      </c>
      <c r="BA322" s="33" t="s">
        <v>461</v>
      </c>
      <c r="BB322" s="32">
        <f t="shared" si="134"/>
        <v>44.535761883607286</v>
      </c>
      <c r="BC322" s="32">
        <f t="shared" si="135"/>
        <v>8.5207907293796872</v>
      </c>
      <c r="BD322" s="32">
        <f t="shared" si="136"/>
        <v>21.131561008861624</v>
      </c>
      <c r="BE322" s="32">
        <f t="shared" si="137"/>
        <v>33.401499659168373</v>
      </c>
      <c r="BF322" s="32">
        <f t="shared" si="138"/>
        <v>174.71916239502673</v>
      </c>
      <c r="BG322" s="32">
        <f t="shared" si="139"/>
        <v>5.3396955237446031</v>
      </c>
    </row>
    <row r="323" spans="1:59" x14ac:dyDescent="0.2">
      <c r="A323" s="33" t="s">
        <v>462</v>
      </c>
      <c r="B323" s="31">
        <v>8190</v>
      </c>
      <c r="C323" s="31">
        <v>6115</v>
      </c>
      <c r="D323" s="31">
        <v>5925</v>
      </c>
      <c r="E323" s="31">
        <v>5771</v>
      </c>
      <c r="F323" s="31">
        <v>175</v>
      </c>
      <c r="G323" s="31">
        <v>41</v>
      </c>
      <c r="H323" s="31">
        <v>23</v>
      </c>
      <c r="I323" s="31">
        <v>78</v>
      </c>
      <c r="J323" s="31">
        <v>615</v>
      </c>
      <c r="K323" s="31">
        <v>181</v>
      </c>
      <c r="L323" s="31">
        <v>197</v>
      </c>
      <c r="M323" s="31">
        <v>71</v>
      </c>
      <c r="N323" s="31">
        <v>143</v>
      </c>
      <c r="O323" s="31">
        <v>84</v>
      </c>
      <c r="P323" s="31">
        <v>74</v>
      </c>
      <c r="Q323" s="31">
        <v>596</v>
      </c>
      <c r="R323" s="31">
        <v>29</v>
      </c>
      <c r="S323" s="31">
        <v>319</v>
      </c>
      <c r="T323" s="31">
        <v>401</v>
      </c>
      <c r="U323" s="31">
        <v>155</v>
      </c>
      <c r="V323" s="31">
        <v>70</v>
      </c>
      <c r="W323" s="31">
        <v>591</v>
      </c>
      <c r="X323" s="31">
        <v>35</v>
      </c>
      <c r="Y323" s="31">
        <v>1408</v>
      </c>
      <c r="Z323" s="31">
        <v>38</v>
      </c>
      <c r="AA323" s="31">
        <v>3</v>
      </c>
      <c r="AC323" s="33" t="s">
        <v>462</v>
      </c>
      <c r="AD323" s="32">
        <f t="shared" si="112"/>
        <v>21.367521367521366</v>
      </c>
      <c r="AE323" s="32">
        <f t="shared" si="113"/>
        <v>5.006105006105007</v>
      </c>
      <c r="AF323" s="32">
        <f t="shared" si="114"/>
        <v>2.8083028083028081</v>
      </c>
      <c r="AG323" s="32">
        <f t="shared" si="115"/>
        <v>9.5238095238095255</v>
      </c>
      <c r="AH323" s="32">
        <f t="shared" si="116"/>
        <v>75.091575091575095</v>
      </c>
      <c r="AI323" s="32">
        <f t="shared" si="117"/>
        <v>22.1001221001221</v>
      </c>
      <c r="AJ323" s="32">
        <f t="shared" si="118"/>
        <v>24.053724053724054</v>
      </c>
      <c r="AK323" s="32">
        <f t="shared" si="119"/>
        <v>8.6691086691086703</v>
      </c>
      <c r="AL323" s="32">
        <f t="shared" si="120"/>
        <v>17.460317460317462</v>
      </c>
      <c r="AM323" s="32">
        <f t="shared" si="121"/>
        <v>10.256410256410257</v>
      </c>
      <c r="AN323" s="32">
        <f t="shared" si="122"/>
        <v>9.0354090354090371</v>
      </c>
      <c r="AO323" s="32">
        <f t="shared" si="123"/>
        <v>72.771672771672783</v>
      </c>
      <c r="AP323" s="32">
        <f t="shared" si="124"/>
        <v>3.5409035409035408</v>
      </c>
      <c r="AQ323" s="32">
        <f t="shared" si="125"/>
        <v>38.949938949938954</v>
      </c>
      <c r="AR323" s="32">
        <f t="shared" si="126"/>
        <v>48.962148962148959</v>
      </c>
      <c r="AS323" s="32">
        <f t="shared" si="127"/>
        <v>18.925518925518926</v>
      </c>
      <c r="AT323" s="32">
        <f t="shared" si="128"/>
        <v>8.5470085470085486</v>
      </c>
      <c r="AU323" s="32">
        <f t="shared" si="129"/>
        <v>72.161172161172161</v>
      </c>
      <c r="AV323" s="32">
        <f t="shared" si="130"/>
        <v>4.2735042735042743</v>
      </c>
      <c r="AW323" s="32">
        <f t="shared" si="131"/>
        <v>171.9169719169719</v>
      </c>
      <c r="AX323" s="32">
        <f t="shared" si="132"/>
        <v>4.6398046398046402</v>
      </c>
      <c r="AY323" s="32">
        <f t="shared" si="133"/>
        <v>0.36630036630036628</v>
      </c>
      <c r="BA323" s="33" t="s">
        <v>462</v>
      </c>
      <c r="BB323" s="32">
        <f t="shared" si="134"/>
        <v>30.548523206751057</v>
      </c>
      <c r="BC323" s="32">
        <f t="shared" si="135"/>
        <v>12.302893779241034</v>
      </c>
      <c r="BD323" s="32">
        <f t="shared" si="136"/>
        <v>69.485357823600765</v>
      </c>
      <c r="BE323" s="32">
        <f t="shared" si="137"/>
        <v>26.858430081441693</v>
      </c>
      <c r="BF323" s="32">
        <f t="shared" si="138"/>
        <v>96.64758789860997</v>
      </c>
      <c r="BG323" s="32">
        <f t="shared" si="139"/>
        <v>6.0648067925836076</v>
      </c>
    </row>
    <row r="324" spans="1:59" x14ac:dyDescent="0.2">
      <c r="A324" s="33" t="s">
        <v>463</v>
      </c>
      <c r="B324" s="31">
        <v>4627</v>
      </c>
      <c r="C324" s="31">
        <v>3606</v>
      </c>
      <c r="D324" s="31">
        <v>3537</v>
      </c>
      <c r="E324" s="31">
        <v>3481</v>
      </c>
      <c r="F324" s="31">
        <v>155</v>
      </c>
      <c r="G324" s="31">
        <v>56</v>
      </c>
      <c r="H324" s="31">
        <v>10</v>
      </c>
      <c r="I324" s="31">
        <v>77</v>
      </c>
      <c r="J324" s="31">
        <v>585</v>
      </c>
      <c r="K324" s="31">
        <v>169</v>
      </c>
      <c r="L324" s="31">
        <v>76</v>
      </c>
      <c r="M324" s="31">
        <v>32</v>
      </c>
      <c r="N324" s="31">
        <v>137</v>
      </c>
      <c r="O324" s="31">
        <v>45</v>
      </c>
      <c r="P324" s="31">
        <v>38</v>
      </c>
      <c r="Q324" s="31">
        <v>266</v>
      </c>
      <c r="R324" s="31">
        <v>20</v>
      </c>
      <c r="S324" s="31">
        <v>293</v>
      </c>
      <c r="T324" s="31">
        <v>169</v>
      </c>
      <c r="U324" s="31">
        <v>194</v>
      </c>
      <c r="V324" s="31">
        <v>70</v>
      </c>
      <c r="W324" s="31">
        <v>653</v>
      </c>
      <c r="X324" s="31">
        <v>23</v>
      </c>
      <c r="Y324" s="31">
        <v>967</v>
      </c>
      <c r="Z324" s="31">
        <v>10</v>
      </c>
      <c r="AA324" s="31">
        <v>9</v>
      </c>
      <c r="AC324" s="33" t="s">
        <v>463</v>
      </c>
      <c r="AD324" s="32">
        <f t="shared" ref="AD324:AD359" si="140">F324/B324*1000</f>
        <v>33.49902744759023</v>
      </c>
      <c r="AE324" s="32">
        <f t="shared" ref="AE324:AE359" si="141">G324/B324*1000</f>
        <v>12.102874432677762</v>
      </c>
      <c r="AF324" s="32">
        <f t="shared" ref="AF324:AF359" si="142">H324/B324*1000</f>
        <v>2.1612275772638858</v>
      </c>
      <c r="AG324" s="32">
        <f t="shared" ref="AG324:AG359" si="143">I324/B324*1000</f>
        <v>16.64145234493192</v>
      </c>
      <c r="AH324" s="32">
        <f t="shared" ref="AH324:AH359" si="144">J324/B324*1000</f>
        <v>126.43181326993732</v>
      </c>
      <c r="AI324" s="32">
        <f t="shared" ref="AI324:AI359" si="145">K324/B324*1000</f>
        <v>36.524746055759671</v>
      </c>
      <c r="AJ324" s="32">
        <f t="shared" ref="AJ324:AJ359" si="146">L324/B324*1000</f>
        <v>16.425329587205532</v>
      </c>
      <c r="AK324" s="32">
        <f t="shared" ref="AK324:AK359" si="147">M324/B324*1000</f>
        <v>6.9159282472444348</v>
      </c>
      <c r="AL324" s="32">
        <f t="shared" ref="AL324:AL359" si="148">N324/B324*1000</f>
        <v>29.608817808515237</v>
      </c>
      <c r="AM324" s="32">
        <f t="shared" ref="AM324:AM359" si="149">O324/B324*1000</f>
        <v>9.7255240976874866</v>
      </c>
      <c r="AN324" s="32">
        <f t="shared" ref="AN324:AN359" si="150">P324/B324*1000</f>
        <v>8.2126647936027659</v>
      </c>
      <c r="AO324" s="32">
        <f t="shared" ref="AO324:AO359" si="151">Q324/B324*1000</f>
        <v>57.488653555219365</v>
      </c>
      <c r="AP324" s="32">
        <f t="shared" ref="AP324:AP359" si="152">R324/B324*1000</f>
        <v>4.3224551545277716</v>
      </c>
      <c r="AQ324" s="32">
        <f t="shared" ref="AQ324:AQ359" si="153">S324/B324*1000</f>
        <v>63.323968013831859</v>
      </c>
      <c r="AR324" s="32">
        <f t="shared" ref="AR324:AR359" si="154">T324/B324*1000</f>
        <v>36.524746055759671</v>
      </c>
      <c r="AS324" s="32">
        <f t="shared" ref="AS324:AS359" si="155">U324/B324*1000</f>
        <v>41.927814998919388</v>
      </c>
      <c r="AT324" s="32">
        <f t="shared" ref="AT324:AT359" si="156">V324/B324*1000</f>
        <v>15.128593040847202</v>
      </c>
      <c r="AU324" s="32">
        <f t="shared" ref="AU324:AU359" si="157">W324/B324*1000</f>
        <v>141.12816079533175</v>
      </c>
      <c r="AV324" s="32">
        <f t="shared" ref="AV324:AV359" si="158">X324/B324*1000</f>
        <v>4.9708234277069376</v>
      </c>
      <c r="AW324" s="32">
        <f t="shared" ref="AW324:AW359" si="159">Y324/B324*1000</f>
        <v>208.99070672141775</v>
      </c>
      <c r="AX324" s="32">
        <f t="shared" ref="AX324:AX359" si="160">Z324/B324*1000</f>
        <v>2.1612275772638858</v>
      </c>
      <c r="AY324" s="32">
        <f t="shared" ref="AY324:AY359" si="161">AA324/B324*1000</f>
        <v>1.9451048195374974</v>
      </c>
      <c r="BA324" s="33" t="s">
        <v>463</v>
      </c>
      <c r="BB324" s="32">
        <f t="shared" ref="BB324:BB359" si="162">K324/D324*1000</f>
        <v>47.780605032513428</v>
      </c>
      <c r="BC324" s="32">
        <f t="shared" ref="BC324:BC359" si="163">M324/E324*1000</f>
        <v>9.1927607009480035</v>
      </c>
      <c r="BD324" s="32">
        <f t="shared" ref="BD324:BD359" si="164">T324/E324*1000</f>
        <v>48.54926745188164</v>
      </c>
      <c r="BE324" s="32">
        <f t="shared" ref="BE324:BE359" si="165">U324/E324*1000</f>
        <v>55.731111749497266</v>
      </c>
      <c r="BF324" s="32">
        <f t="shared" ref="BF324:BF359" si="166">W324/C324*1000</f>
        <v>181.08707709373266</v>
      </c>
      <c r="BG324" s="32">
        <f t="shared" ref="BG324:BG359" si="167">X324/E324*1000</f>
        <v>6.607296753806378</v>
      </c>
    </row>
    <row r="325" spans="1:59" x14ac:dyDescent="0.2">
      <c r="A325" s="34" t="s">
        <v>464</v>
      </c>
      <c r="B325" s="31">
        <v>10646</v>
      </c>
      <c r="C325" s="31">
        <v>8359</v>
      </c>
      <c r="D325" s="31">
        <v>8193</v>
      </c>
      <c r="E325" s="31">
        <v>8028</v>
      </c>
      <c r="F325" s="31">
        <v>376</v>
      </c>
      <c r="G325" s="31">
        <v>50</v>
      </c>
      <c r="H325" s="31">
        <v>19</v>
      </c>
      <c r="I325" s="31">
        <v>112</v>
      </c>
      <c r="J325" s="31">
        <v>1136</v>
      </c>
      <c r="K325" s="31">
        <v>358</v>
      </c>
      <c r="L325" s="31">
        <v>246</v>
      </c>
      <c r="M325" s="31">
        <v>76</v>
      </c>
      <c r="N325" s="31">
        <v>369</v>
      </c>
      <c r="O325" s="31">
        <v>55</v>
      </c>
      <c r="P325" s="31">
        <v>76</v>
      </c>
      <c r="Q325" s="31">
        <v>594</v>
      </c>
      <c r="R325" s="31">
        <v>37</v>
      </c>
      <c r="S325" s="31">
        <v>651</v>
      </c>
      <c r="T325" s="31">
        <v>477</v>
      </c>
      <c r="U325" s="31">
        <v>334</v>
      </c>
      <c r="V325" s="31">
        <v>105</v>
      </c>
      <c r="W325" s="31">
        <v>1434</v>
      </c>
      <c r="X325" s="31">
        <v>53</v>
      </c>
      <c r="Y325" s="31">
        <v>2089</v>
      </c>
      <c r="Z325" s="31">
        <v>23</v>
      </c>
      <c r="AA325" s="31">
        <v>21</v>
      </c>
      <c r="AC325" s="34" t="s">
        <v>464</v>
      </c>
      <c r="AD325" s="32">
        <f t="shared" si="140"/>
        <v>35.31842945707308</v>
      </c>
      <c r="AE325" s="32">
        <f t="shared" si="141"/>
        <v>4.6965996618448251</v>
      </c>
      <c r="AF325" s="32">
        <f t="shared" si="142"/>
        <v>1.7847078715010332</v>
      </c>
      <c r="AG325" s="32">
        <f t="shared" si="143"/>
        <v>10.520383242532407</v>
      </c>
      <c r="AH325" s="32">
        <f t="shared" si="144"/>
        <v>106.70674431711441</v>
      </c>
      <c r="AI325" s="32">
        <f t="shared" si="145"/>
        <v>33.627653578808946</v>
      </c>
      <c r="AJ325" s="32">
        <f t="shared" si="146"/>
        <v>23.107270336276539</v>
      </c>
      <c r="AK325" s="32">
        <f t="shared" si="147"/>
        <v>7.1388314860041326</v>
      </c>
      <c r="AL325" s="32">
        <f t="shared" si="148"/>
        <v>34.660905504414799</v>
      </c>
      <c r="AM325" s="32">
        <f t="shared" si="149"/>
        <v>5.1662596280293069</v>
      </c>
      <c r="AN325" s="32">
        <f t="shared" si="150"/>
        <v>7.1388314860041326</v>
      </c>
      <c r="AO325" s="32">
        <f t="shared" si="151"/>
        <v>55.795603982716514</v>
      </c>
      <c r="AP325" s="32">
        <f t="shared" si="152"/>
        <v>3.47548374976517</v>
      </c>
      <c r="AQ325" s="32">
        <f t="shared" si="153"/>
        <v>61.149727597219616</v>
      </c>
      <c r="AR325" s="32">
        <f t="shared" si="154"/>
        <v>44.805560773999623</v>
      </c>
      <c r="AS325" s="32">
        <f t="shared" si="155"/>
        <v>31.373285741123428</v>
      </c>
      <c r="AT325" s="32">
        <f t="shared" si="156"/>
        <v>9.8628592898741321</v>
      </c>
      <c r="AU325" s="32">
        <f t="shared" si="157"/>
        <v>134.69847830170954</v>
      </c>
      <c r="AV325" s="32">
        <f t="shared" si="158"/>
        <v>4.9783956415555135</v>
      </c>
      <c r="AW325" s="32">
        <f t="shared" si="159"/>
        <v>196.22393387187677</v>
      </c>
      <c r="AX325" s="32">
        <f t="shared" si="160"/>
        <v>2.1604358444486191</v>
      </c>
      <c r="AY325" s="32">
        <f t="shared" si="161"/>
        <v>1.9725718579748264</v>
      </c>
      <c r="BA325" s="34" t="s">
        <v>464</v>
      </c>
      <c r="BB325" s="32">
        <f t="shared" si="162"/>
        <v>43.695837910411321</v>
      </c>
      <c r="BC325" s="32">
        <f t="shared" si="163"/>
        <v>9.4668659691081221</v>
      </c>
      <c r="BD325" s="32">
        <f t="shared" si="164"/>
        <v>59.417040358744394</v>
      </c>
      <c r="BE325" s="32">
        <f t="shared" si="165"/>
        <v>41.60438465371201</v>
      </c>
      <c r="BF325" s="32">
        <f t="shared" si="166"/>
        <v>171.55162100729751</v>
      </c>
      <c r="BG325" s="32">
        <f t="shared" si="167"/>
        <v>6.6018933731938212</v>
      </c>
    </row>
    <row r="326" spans="1:59" x14ac:dyDescent="0.2">
      <c r="A326" s="33" t="s">
        <v>465</v>
      </c>
      <c r="B326" s="31">
        <v>10416</v>
      </c>
      <c r="C326" s="31">
        <v>8160</v>
      </c>
      <c r="D326" s="31">
        <v>7979</v>
      </c>
      <c r="E326" s="31">
        <v>7810</v>
      </c>
      <c r="F326" s="31">
        <v>356</v>
      </c>
      <c r="G326" s="31">
        <v>63</v>
      </c>
      <c r="H326" s="31">
        <v>23</v>
      </c>
      <c r="I326" s="31">
        <v>146</v>
      </c>
      <c r="J326" s="31">
        <v>1136</v>
      </c>
      <c r="K326" s="31">
        <v>307</v>
      </c>
      <c r="L326" s="31">
        <v>304</v>
      </c>
      <c r="M326" s="31">
        <v>90</v>
      </c>
      <c r="N326" s="31">
        <v>308</v>
      </c>
      <c r="O326" s="31">
        <v>109</v>
      </c>
      <c r="P326" s="31">
        <v>119</v>
      </c>
      <c r="Q326" s="31">
        <v>828</v>
      </c>
      <c r="R326" s="31">
        <v>48</v>
      </c>
      <c r="S326" s="31">
        <v>584</v>
      </c>
      <c r="T326" s="31">
        <v>339</v>
      </c>
      <c r="U326" s="31">
        <v>140</v>
      </c>
      <c r="V326" s="31">
        <v>117</v>
      </c>
      <c r="W326" s="31">
        <v>900</v>
      </c>
      <c r="X326" s="31">
        <v>49</v>
      </c>
      <c r="Y326" s="31">
        <v>2244</v>
      </c>
      <c r="Z326" s="31">
        <v>76</v>
      </c>
      <c r="AA326" s="31">
        <v>8</v>
      </c>
      <c r="AC326" s="33" t="s">
        <v>465</v>
      </c>
      <c r="AD326" s="32">
        <f t="shared" si="140"/>
        <v>34.17818740399386</v>
      </c>
      <c r="AE326" s="32">
        <f t="shared" si="141"/>
        <v>6.0483870967741931</v>
      </c>
      <c r="AF326" s="32">
        <f t="shared" si="142"/>
        <v>2.2081413210445469</v>
      </c>
      <c r="AG326" s="32">
        <f t="shared" si="143"/>
        <v>14.016897081413211</v>
      </c>
      <c r="AH326" s="32">
        <f t="shared" si="144"/>
        <v>109.06298003072197</v>
      </c>
      <c r="AI326" s="32">
        <f t="shared" si="145"/>
        <v>29.473886328725037</v>
      </c>
      <c r="AJ326" s="32">
        <f t="shared" si="146"/>
        <v>29.185867895545314</v>
      </c>
      <c r="AK326" s="32">
        <f t="shared" si="147"/>
        <v>8.6405529953917064</v>
      </c>
      <c r="AL326" s="32">
        <f t="shared" si="148"/>
        <v>29.56989247311828</v>
      </c>
      <c r="AM326" s="32">
        <f t="shared" si="149"/>
        <v>10.464669738863288</v>
      </c>
      <c r="AN326" s="32">
        <f t="shared" si="150"/>
        <v>11.4247311827957</v>
      </c>
      <c r="AO326" s="32">
        <f t="shared" si="151"/>
        <v>79.493087557603687</v>
      </c>
      <c r="AP326" s="32">
        <f t="shared" si="152"/>
        <v>4.6082949308755756</v>
      </c>
      <c r="AQ326" s="32">
        <f t="shared" si="153"/>
        <v>56.067588325652842</v>
      </c>
      <c r="AR326" s="32">
        <f t="shared" si="154"/>
        <v>32.546082949308754</v>
      </c>
      <c r="AS326" s="32">
        <f t="shared" si="155"/>
        <v>13.440860215053764</v>
      </c>
      <c r="AT326" s="32">
        <f t="shared" si="156"/>
        <v>11.232718894009217</v>
      </c>
      <c r="AU326" s="32">
        <f t="shared" si="157"/>
        <v>86.405529953917053</v>
      </c>
      <c r="AV326" s="32">
        <f t="shared" si="158"/>
        <v>4.704301075268817</v>
      </c>
      <c r="AW326" s="32">
        <f t="shared" si="159"/>
        <v>215.4377880184332</v>
      </c>
      <c r="AX326" s="32">
        <f t="shared" si="160"/>
        <v>7.2964669738863286</v>
      </c>
      <c r="AY326" s="32">
        <f t="shared" si="161"/>
        <v>0.76804915514592931</v>
      </c>
      <c r="BA326" s="33" t="s">
        <v>465</v>
      </c>
      <c r="BB326" s="32">
        <f t="shared" si="162"/>
        <v>38.47599949868404</v>
      </c>
      <c r="BC326" s="32">
        <f t="shared" si="163"/>
        <v>11.523687580025609</v>
      </c>
      <c r="BD326" s="32">
        <f t="shared" si="164"/>
        <v>43.405889884763127</v>
      </c>
      <c r="BE326" s="32">
        <f t="shared" si="165"/>
        <v>17.925736235595391</v>
      </c>
      <c r="BF326" s="32">
        <f t="shared" si="166"/>
        <v>110.29411764705883</v>
      </c>
      <c r="BG326" s="32">
        <f t="shared" si="167"/>
        <v>6.2740076824583868</v>
      </c>
    </row>
    <row r="327" spans="1:59" x14ac:dyDescent="0.2">
      <c r="A327" s="33" t="s">
        <v>466</v>
      </c>
      <c r="B327" s="31">
        <v>5123</v>
      </c>
      <c r="C327" s="31">
        <v>3910</v>
      </c>
      <c r="D327" s="31">
        <v>3834</v>
      </c>
      <c r="E327" s="31">
        <v>3750</v>
      </c>
      <c r="F327" s="31">
        <v>159</v>
      </c>
      <c r="G327" s="31">
        <v>31</v>
      </c>
      <c r="H327" s="31">
        <v>20</v>
      </c>
      <c r="I327" s="31">
        <v>63</v>
      </c>
      <c r="J327" s="31">
        <v>436</v>
      </c>
      <c r="K327" s="31">
        <v>150</v>
      </c>
      <c r="L327" s="31">
        <v>53</v>
      </c>
      <c r="M327" s="31">
        <v>34</v>
      </c>
      <c r="N327" s="31">
        <v>157</v>
      </c>
      <c r="O327" s="31">
        <v>20</v>
      </c>
      <c r="P327" s="31">
        <v>30</v>
      </c>
      <c r="Q327" s="31">
        <v>240</v>
      </c>
      <c r="R327" s="31">
        <v>13</v>
      </c>
      <c r="S327" s="31">
        <v>276</v>
      </c>
      <c r="T327" s="31">
        <v>44</v>
      </c>
      <c r="U327" s="31">
        <v>89</v>
      </c>
      <c r="V327" s="31">
        <v>63</v>
      </c>
      <c r="W327" s="31">
        <v>388</v>
      </c>
      <c r="X327" s="31">
        <v>14</v>
      </c>
      <c r="Y327" s="31">
        <v>869</v>
      </c>
      <c r="Z327" s="31">
        <v>20</v>
      </c>
      <c r="AA327" s="31">
        <v>6</v>
      </c>
      <c r="AC327" s="33" t="s">
        <v>466</v>
      </c>
      <c r="AD327" s="32">
        <f t="shared" si="140"/>
        <v>31.036502049580324</v>
      </c>
      <c r="AE327" s="32">
        <f t="shared" si="141"/>
        <v>6.0511419090376739</v>
      </c>
      <c r="AF327" s="32">
        <f t="shared" si="142"/>
        <v>3.9039625219597891</v>
      </c>
      <c r="AG327" s="32">
        <f t="shared" si="143"/>
        <v>12.297481944173336</v>
      </c>
      <c r="AH327" s="32">
        <f t="shared" si="144"/>
        <v>85.106382978723403</v>
      </c>
      <c r="AI327" s="32">
        <f t="shared" si="145"/>
        <v>29.279718914698417</v>
      </c>
      <c r="AJ327" s="32">
        <f t="shared" si="146"/>
        <v>10.345500683193441</v>
      </c>
      <c r="AK327" s="32">
        <f t="shared" si="147"/>
        <v>6.636736287331642</v>
      </c>
      <c r="AL327" s="32">
        <f t="shared" si="148"/>
        <v>30.646105797384347</v>
      </c>
      <c r="AM327" s="32">
        <f t="shared" si="149"/>
        <v>3.9039625219597891</v>
      </c>
      <c r="AN327" s="32">
        <f t="shared" si="150"/>
        <v>5.8559437829396845</v>
      </c>
      <c r="AO327" s="32">
        <f t="shared" si="151"/>
        <v>46.847550263517476</v>
      </c>
      <c r="AP327" s="32">
        <f t="shared" si="152"/>
        <v>2.5375756392738626</v>
      </c>
      <c r="AQ327" s="32">
        <f t="shared" si="153"/>
        <v>53.87468280304509</v>
      </c>
      <c r="AR327" s="32">
        <f t="shared" si="154"/>
        <v>8.5887175483115357</v>
      </c>
      <c r="AS327" s="32">
        <f t="shared" si="155"/>
        <v>17.372633222721063</v>
      </c>
      <c r="AT327" s="32">
        <f t="shared" si="156"/>
        <v>12.297481944173336</v>
      </c>
      <c r="AU327" s="32">
        <f t="shared" si="157"/>
        <v>75.736872926019913</v>
      </c>
      <c r="AV327" s="32">
        <f t="shared" si="158"/>
        <v>2.7327737653718525</v>
      </c>
      <c r="AW327" s="32">
        <f t="shared" si="159"/>
        <v>169.62717157915284</v>
      </c>
      <c r="AX327" s="32">
        <f t="shared" si="160"/>
        <v>3.9039625219597891</v>
      </c>
      <c r="AY327" s="32">
        <f t="shared" si="161"/>
        <v>1.1711887565879366</v>
      </c>
      <c r="BA327" s="33" t="s">
        <v>466</v>
      </c>
      <c r="BB327" s="32">
        <f t="shared" si="162"/>
        <v>39.123630672926453</v>
      </c>
      <c r="BC327" s="32">
        <f t="shared" si="163"/>
        <v>9.0666666666666664</v>
      </c>
      <c r="BD327" s="32">
        <f t="shared" si="164"/>
        <v>11.733333333333334</v>
      </c>
      <c r="BE327" s="32">
        <f t="shared" si="165"/>
        <v>23.733333333333331</v>
      </c>
      <c r="BF327" s="32">
        <f t="shared" si="166"/>
        <v>99.232736572890033</v>
      </c>
      <c r="BG327" s="32">
        <f t="shared" si="167"/>
        <v>3.7333333333333334</v>
      </c>
    </row>
    <row r="328" spans="1:59" x14ac:dyDescent="0.2">
      <c r="A328" s="33" t="s">
        <v>467</v>
      </c>
      <c r="B328" s="31">
        <v>11357</v>
      </c>
      <c r="C328" s="31">
        <v>9160</v>
      </c>
      <c r="D328" s="31">
        <v>8995</v>
      </c>
      <c r="E328" s="31">
        <v>8823</v>
      </c>
      <c r="F328" s="31">
        <v>373</v>
      </c>
      <c r="G328" s="31">
        <v>73</v>
      </c>
      <c r="H328" s="31">
        <v>41</v>
      </c>
      <c r="I328" s="31">
        <v>190</v>
      </c>
      <c r="J328" s="31">
        <v>1150</v>
      </c>
      <c r="K328" s="31">
        <v>354</v>
      </c>
      <c r="L328" s="31">
        <v>192</v>
      </c>
      <c r="M328" s="31">
        <v>89</v>
      </c>
      <c r="N328" s="31">
        <v>385</v>
      </c>
      <c r="O328" s="31">
        <v>164</v>
      </c>
      <c r="P328" s="31">
        <v>122</v>
      </c>
      <c r="Q328" s="31">
        <v>577</v>
      </c>
      <c r="R328" s="31">
        <v>40</v>
      </c>
      <c r="S328" s="31">
        <v>651</v>
      </c>
      <c r="T328" s="31">
        <v>1735</v>
      </c>
      <c r="U328" s="31">
        <v>251</v>
      </c>
      <c r="V328" s="31">
        <v>160</v>
      </c>
      <c r="W328" s="31">
        <v>650</v>
      </c>
      <c r="X328" s="31">
        <v>49</v>
      </c>
      <c r="Y328" s="31">
        <v>2219</v>
      </c>
      <c r="Z328" s="31">
        <v>76</v>
      </c>
      <c r="AA328" s="31">
        <v>6</v>
      </c>
      <c r="AC328" s="33" t="s">
        <v>467</v>
      </c>
      <c r="AD328" s="32">
        <f t="shared" si="140"/>
        <v>32.84318041736374</v>
      </c>
      <c r="AE328" s="32">
        <f t="shared" si="141"/>
        <v>6.4277538082240033</v>
      </c>
      <c r="AF328" s="32">
        <f t="shared" si="142"/>
        <v>3.6101083032490977</v>
      </c>
      <c r="AG328" s="32">
        <f t="shared" si="143"/>
        <v>16.7297701857885</v>
      </c>
      <c r="AH328" s="32">
        <f t="shared" si="144"/>
        <v>101.25913533503567</v>
      </c>
      <c r="AI328" s="32">
        <f t="shared" si="145"/>
        <v>31.170203398784892</v>
      </c>
      <c r="AJ328" s="32">
        <f t="shared" si="146"/>
        <v>16.905873029849435</v>
      </c>
      <c r="AK328" s="32">
        <f t="shared" si="147"/>
        <v>7.8365765607114559</v>
      </c>
      <c r="AL328" s="32">
        <f t="shared" si="148"/>
        <v>33.89979748172933</v>
      </c>
      <c r="AM328" s="32">
        <f t="shared" si="149"/>
        <v>14.440433212996391</v>
      </c>
      <c r="AN328" s="32">
        <f t="shared" si="150"/>
        <v>10.742273487716828</v>
      </c>
      <c r="AO328" s="32">
        <f t="shared" si="151"/>
        <v>50.805670511578761</v>
      </c>
      <c r="AP328" s="32">
        <f t="shared" si="152"/>
        <v>3.5220568812186319</v>
      </c>
      <c r="AQ328" s="32">
        <f t="shared" si="153"/>
        <v>57.321475741833233</v>
      </c>
      <c r="AR328" s="32">
        <f t="shared" si="154"/>
        <v>152.76921722285817</v>
      </c>
      <c r="AS328" s="32">
        <f t="shared" si="155"/>
        <v>22.100906929646914</v>
      </c>
      <c r="AT328" s="32">
        <f t="shared" si="156"/>
        <v>14.088227524874528</v>
      </c>
      <c r="AU328" s="32">
        <f t="shared" si="157"/>
        <v>57.233424319802765</v>
      </c>
      <c r="AV328" s="32">
        <f t="shared" si="158"/>
        <v>4.3145196794928244</v>
      </c>
      <c r="AW328" s="32">
        <f t="shared" si="159"/>
        <v>195.38610548560359</v>
      </c>
      <c r="AX328" s="32">
        <f t="shared" si="160"/>
        <v>6.6919080743153998</v>
      </c>
      <c r="AY328" s="32">
        <f t="shared" si="161"/>
        <v>0.52830853218279483</v>
      </c>
      <c r="BA328" s="33" t="s">
        <v>467</v>
      </c>
      <c r="BB328" s="32">
        <f t="shared" si="162"/>
        <v>39.355197331851031</v>
      </c>
      <c r="BC328" s="32">
        <f t="shared" si="163"/>
        <v>10.087271902980845</v>
      </c>
      <c r="BD328" s="32">
        <f t="shared" si="164"/>
        <v>196.64513204125581</v>
      </c>
      <c r="BE328" s="32">
        <f t="shared" si="165"/>
        <v>28.448373569080811</v>
      </c>
      <c r="BF328" s="32">
        <f t="shared" si="166"/>
        <v>70.960698689956331</v>
      </c>
      <c r="BG328" s="32">
        <f t="shared" si="167"/>
        <v>5.5536665533265328</v>
      </c>
    </row>
    <row r="329" spans="1:59" x14ac:dyDescent="0.2">
      <c r="A329" s="33" t="s">
        <v>468</v>
      </c>
      <c r="B329" s="31">
        <v>3602</v>
      </c>
      <c r="C329" s="31">
        <v>2903</v>
      </c>
      <c r="D329" s="31">
        <v>2845</v>
      </c>
      <c r="E329" s="31">
        <v>2787</v>
      </c>
      <c r="F329" s="31">
        <v>148</v>
      </c>
      <c r="G329" s="31">
        <v>37</v>
      </c>
      <c r="H329" s="31">
        <v>10</v>
      </c>
      <c r="I329" s="31">
        <v>67</v>
      </c>
      <c r="J329" s="31">
        <v>667</v>
      </c>
      <c r="K329" s="31">
        <v>199</v>
      </c>
      <c r="L329" s="31">
        <v>69</v>
      </c>
      <c r="M329" s="31">
        <v>20</v>
      </c>
      <c r="N329" s="31">
        <v>122</v>
      </c>
      <c r="O329" s="31">
        <v>55</v>
      </c>
      <c r="P329" s="31">
        <v>34</v>
      </c>
      <c r="Q329" s="31">
        <v>191</v>
      </c>
      <c r="R329" s="31">
        <v>39</v>
      </c>
      <c r="S329" s="31">
        <v>307</v>
      </c>
      <c r="T329" s="31">
        <v>210</v>
      </c>
      <c r="U329" s="31">
        <v>198</v>
      </c>
      <c r="V329" s="31">
        <v>53</v>
      </c>
      <c r="W329" s="31">
        <v>840</v>
      </c>
      <c r="X329" s="31">
        <v>24</v>
      </c>
      <c r="Y329" s="31">
        <v>908</v>
      </c>
      <c r="Z329" s="31">
        <v>39</v>
      </c>
      <c r="AA329" s="31">
        <v>7</v>
      </c>
      <c r="AC329" s="33" t="s">
        <v>468</v>
      </c>
      <c r="AD329" s="32">
        <f t="shared" si="140"/>
        <v>41.088284286507495</v>
      </c>
      <c r="AE329" s="32">
        <f t="shared" si="141"/>
        <v>10.272071071626874</v>
      </c>
      <c r="AF329" s="32">
        <f t="shared" si="142"/>
        <v>2.7762354247640202</v>
      </c>
      <c r="AG329" s="32">
        <f t="shared" si="143"/>
        <v>18.600777345918935</v>
      </c>
      <c r="AH329" s="32">
        <f t="shared" si="144"/>
        <v>185.17490283176014</v>
      </c>
      <c r="AI329" s="32">
        <f t="shared" si="145"/>
        <v>55.247084952803995</v>
      </c>
      <c r="AJ329" s="32">
        <f t="shared" si="146"/>
        <v>19.156024430871739</v>
      </c>
      <c r="AK329" s="32">
        <f t="shared" si="147"/>
        <v>5.5524708495280404</v>
      </c>
      <c r="AL329" s="32">
        <f t="shared" si="148"/>
        <v>33.870072182121042</v>
      </c>
      <c r="AM329" s="32">
        <f t="shared" si="149"/>
        <v>15.269294836202111</v>
      </c>
      <c r="AN329" s="32">
        <f t="shared" si="150"/>
        <v>9.4392004441976685</v>
      </c>
      <c r="AO329" s="32">
        <f t="shared" si="151"/>
        <v>53.026096612992781</v>
      </c>
      <c r="AP329" s="32">
        <f t="shared" si="152"/>
        <v>10.827318156579679</v>
      </c>
      <c r="AQ329" s="32">
        <f t="shared" si="153"/>
        <v>85.230427540255405</v>
      </c>
      <c r="AR329" s="32">
        <f t="shared" si="154"/>
        <v>58.300943920044418</v>
      </c>
      <c r="AS329" s="32">
        <f t="shared" si="155"/>
        <v>54.969461410327597</v>
      </c>
      <c r="AT329" s="32">
        <f t="shared" si="156"/>
        <v>14.714047751249307</v>
      </c>
      <c r="AU329" s="32">
        <f t="shared" si="157"/>
        <v>233.20377568017767</v>
      </c>
      <c r="AV329" s="32">
        <f t="shared" si="158"/>
        <v>6.6629650194336483</v>
      </c>
      <c r="AW329" s="32">
        <f t="shared" si="159"/>
        <v>252.082176568573</v>
      </c>
      <c r="AX329" s="32">
        <f t="shared" si="160"/>
        <v>10.827318156579679</v>
      </c>
      <c r="AY329" s="32">
        <f t="shared" si="161"/>
        <v>1.943364797334814</v>
      </c>
      <c r="BA329" s="33" t="s">
        <v>468</v>
      </c>
      <c r="BB329" s="32">
        <f t="shared" si="162"/>
        <v>69.947275922671366</v>
      </c>
      <c r="BC329" s="32">
        <f t="shared" si="163"/>
        <v>7.1761750986724078</v>
      </c>
      <c r="BD329" s="32">
        <f t="shared" si="164"/>
        <v>75.349838536060275</v>
      </c>
      <c r="BE329" s="32">
        <f t="shared" si="165"/>
        <v>71.044133476856842</v>
      </c>
      <c r="BF329" s="32">
        <f t="shared" si="166"/>
        <v>289.35583878746127</v>
      </c>
      <c r="BG329" s="32">
        <f t="shared" si="167"/>
        <v>8.611410118406889</v>
      </c>
    </row>
    <row r="330" spans="1:59" x14ac:dyDescent="0.2">
      <c r="A330" s="33" t="s">
        <v>469</v>
      </c>
      <c r="B330" s="31">
        <v>4987</v>
      </c>
      <c r="C330" s="31">
        <v>3981</v>
      </c>
      <c r="D330" s="31">
        <v>3905</v>
      </c>
      <c r="E330" s="31">
        <v>3837</v>
      </c>
      <c r="F330" s="31">
        <v>192</v>
      </c>
      <c r="G330" s="31">
        <v>40</v>
      </c>
      <c r="H330" s="31">
        <v>22</v>
      </c>
      <c r="I330" s="31">
        <v>75</v>
      </c>
      <c r="J330" s="31">
        <v>615</v>
      </c>
      <c r="K330" s="31">
        <v>165</v>
      </c>
      <c r="L330" s="31">
        <v>125</v>
      </c>
      <c r="M330" s="31">
        <v>57</v>
      </c>
      <c r="N330" s="31">
        <v>179</v>
      </c>
      <c r="O330" s="31">
        <v>48</v>
      </c>
      <c r="P330" s="31">
        <v>43</v>
      </c>
      <c r="Q330" s="31">
        <v>326</v>
      </c>
      <c r="R330" s="31">
        <v>24</v>
      </c>
      <c r="S330" s="31">
        <v>322</v>
      </c>
      <c r="T330" s="31">
        <v>177</v>
      </c>
      <c r="U330" s="31">
        <v>142</v>
      </c>
      <c r="V330" s="31">
        <v>73</v>
      </c>
      <c r="W330" s="31">
        <v>427</v>
      </c>
      <c r="X330" s="31">
        <v>19</v>
      </c>
      <c r="Y330" s="31">
        <v>1102</v>
      </c>
      <c r="Z330" s="31">
        <v>21</v>
      </c>
      <c r="AA330" s="31">
        <v>4</v>
      </c>
      <c r="AC330" s="33" t="s">
        <v>469</v>
      </c>
      <c r="AD330" s="32">
        <f t="shared" si="140"/>
        <v>38.500100260677762</v>
      </c>
      <c r="AE330" s="32">
        <f t="shared" si="141"/>
        <v>8.0208542209745328</v>
      </c>
      <c r="AF330" s="32">
        <f t="shared" si="142"/>
        <v>4.4114698215359933</v>
      </c>
      <c r="AG330" s="32">
        <f t="shared" si="143"/>
        <v>15.03910166432725</v>
      </c>
      <c r="AH330" s="32">
        <f t="shared" si="144"/>
        <v>123.32063364748346</v>
      </c>
      <c r="AI330" s="32">
        <f t="shared" si="145"/>
        <v>33.086023661519953</v>
      </c>
      <c r="AJ330" s="32">
        <f t="shared" si="146"/>
        <v>25.065169440545418</v>
      </c>
      <c r="AK330" s="32">
        <f t="shared" si="147"/>
        <v>11.42971726488871</v>
      </c>
      <c r="AL330" s="32">
        <f t="shared" si="148"/>
        <v>35.893322638861036</v>
      </c>
      <c r="AM330" s="32">
        <f t="shared" si="149"/>
        <v>9.6250250651694405</v>
      </c>
      <c r="AN330" s="32">
        <f t="shared" si="150"/>
        <v>8.6224182875476245</v>
      </c>
      <c r="AO330" s="32">
        <f t="shared" si="151"/>
        <v>65.369961900942457</v>
      </c>
      <c r="AP330" s="32">
        <f t="shared" si="152"/>
        <v>4.8125125325847202</v>
      </c>
      <c r="AQ330" s="32">
        <f t="shared" si="153"/>
        <v>64.567876478845008</v>
      </c>
      <c r="AR330" s="32">
        <f t="shared" si="154"/>
        <v>35.492279927812312</v>
      </c>
      <c r="AS330" s="32">
        <f t="shared" si="155"/>
        <v>28.474032484459595</v>
      </c>
      <c r="AT330" s="32">
        <f t="shared" si="156"/>
        <v>14.638058953278524</v>
      </c>
      <c r="AU330" s="32">
        <f t="shared" si="157"/>
        <v>85.622618808903155</v>
      </c>
      <c r="AV330" s="32">
        <f t="shared" si="158"/>
        <v>3.8099057549629034</v>
      </c>
      <c r="AW330" s="32">
        <f t="shared" si="159"/>
        <v>220.9745337878484</v>
      </c>
      <c r="AX330" s="32">
        <f t="shared" si="160"/>
        <v>4.2109484660116303</v>
      </c>
      <c r="AY330" s="32">
        <f t="shared" si="161"/>
        <v>0.80208542209745337</v>
      </c>
      <c r="BA330" s="33" t="s">
        <v>469</v>
      </c>
      <c r="BB330" s="32">
        <f t="shared" si="162"/>
        <v>42.25352112676056</v>
      </c>
      <c r="BC330" s="32">
        <f t="shared" si="163"/>
        <v>14.855355746677093</v>
      </c>
      <c r="BD330" s="32">
        <f t="shared" si="164"/>
        <v>46.129788897576233</v>
      </c>
      <c r="BE330" s="32">
        <f t="shared" si="165"/>
        <v>37.008079228563979</v>
      </c>
      <c r="BF330" s="32">
        <f t="shared" si="166"/>
        <v>107.25948254207486</v>
      </c>
      <c r="BG330" s="32">
        <f t="shared" si="167"/>
        <v>4.9517852488923637</v>
      </c>
    </row>
    <row r="331" spans="1:59" x14ac:dyDescent="0.2">
      <c r="A331" s="33" t="s">
        <v>470</v>
      </c>
      <c r="B331" s="31">
        <v>6854</v>
      </c>
      <c r="C331" s="31">
        <v>5349</v>
      </c>
      <c r="D331" s="31">
        <v>5244</v>
      </c>
      <c r="E331" s="31">
        <v>5121</v>
      </c>
      <c r="F331" s="31">
        <v>201</v>
      </c>
      <c r="G331" s="31">
        <v>36</v>
      </c>
      <c r="H331" s="31">
        <v>16</v>
      </c>
      <c r="I331" s="31">
        <v>73</v>
      </c>
      <c r="J331" s="31">
        <v>522</v>
      </c>
      <c r="K331" s="31">
        <v>199</v>
      </c>
      <c r="L331" s="31">
        <v>111</v>
      </c>
      <c r="M331" s="31">
        <v>58</v>
      </c>
      <c r="N331" s="31">
        <v>199</v>
      </c>
      <c r="O331" s="31">
        <v>62</v>
      </c>
      <c r="P331" s="31">
        <v>43</v>
      </c>
      <c r="Q331" s="31">
        <v>281</v>
      </c>
      <c r="R331" s="31">
        <v>29</v>
      </c>
      <c r="S331" s="31">
        <v>351</v>
      </c>
      <c r="T331" s="31">
        <v>301</v>
      </c>
      <c r="U331" s="31">
        <v>75</v>
      </c>
      <c r="V331" s="31">
        <v>47</v>
      </c>
      <c r="W331" s="31">
        <v>528</v>
      </c>
      <c r="X331" s="31">
        <v>15</v>
      </c>
      <c r="Y331" s="31">
        <v>1079</v>
      </c>
      <c r="Z331" s="31">
        <v>12</v>
      </c>
      <c r="AA331" s="31">
        <v>4</v>
      </c>
      <c r="AC331" s="33" t="s">
        <v>470</v>
      </c>
      <c r="AD331" s="32">
        <f t="shared" si="140"/>
        <v>29.325941056317479</v>
      </c>
      <c r="AE331" s="32">
        <f t="shared" si="141"/>
        <v>5.2524073533702946</v>
      </c>
      <c r="AF331" s="32">
        <f t="shared" si="142"/>
        <v>2.3344032681645754</v>
      </c>
      <c r="AG331" s="32">
        <f t="shared" si="143"/>
        <v>10.650714911000875</v>
      </c>
      <c r="AH331" s="32">
        <f t="shared" si="144"/>
        <v>76.159906623869276</v>
      </c>
      <c r="AI331" s="32">
        <f t="shared" si="145"/>
        <v>29.034140647796907</v>
      </c>
      <c r="AJ331" s="32">
        <f t="shared" si="146"/>
        <v>16.194922672891742</v>
      </c>
      <c r="AK331" s="32">
        <f t="shared" si="147"/>
        <v>8.4622118470965866</v>
      </c>
      <c r="AL331" s="32">
        <f t="shared" si="148"/>
        <v>29.034140647796907</v>
      </c>
      <c r="AM331" s="32">
        <f t="shared" si="149"/>
        <v>9.0458126641377294</v>
      </c>
      <c r="AN331" s="32">
        <f t="shared" si="150"/>
        <v>6.2737087831922969</v>
      </c>
      <c r="AO331" s="32">
        <f t="shared" si="151"/>
        <v>40.997957397140354</v>
      </c>
      <c r="AP331" s="32">
        <f t="shared" si="152"/>
        <v>4.2311059235482933</v>
      </c>
      <c r="AQ331" s="32">
        <f t="shared" si="153"/>
        <v>51.210971695360371</v>
      </c>
      <c r="AR331" s="32">
        <f t="shared" si="154"/>
        <v>43.915961482346077</v>
      </c>
      <c r="AS331" s="32">
        <f t="shared" si="155"/>
        <v>10.942515319521448</v>
      </c>
      <c r="AT331" s="32">
        <f t="shared" si="156"/>
        <v>6.8573096002334397</v>
      </c>
      <c r="AU331" s="32">
        <f t="shared" si="157"/>
        <v>77.035307849430993</v>
      </c>
      <c r="AV331" s="32">
        <f t="shared" si="158"/>
        <v>2.1885030639042893</v>
      </c>
      <c r="AW331" s="32">
        <f t="shared" si="159"/>
        <v>157.42632039684855</v>
      </c>
      <c r="AX331" s="32">
        <f t="shared" si="160"/>
        <v>1.7508024511234317</v>
      </c>
      <c r="AY331" s="32">
        <f t="shared" si="161"/>
        <v>0.58360081704114386</v>
      </c>
      <c r="BA331" s="33" t="s">
        <v>470</v>
      </c>
      <c r="BB331" s="32">
        <f t="shared" si="162"/>
        <v>37.948131197559121</v>
      </c>
      <c r="BC331" s="32">
        <f t="shared" si="163"/>
        <v>11.325912907635228</v>
      </c>
      <c r="BD331" s="32">
        <f t="shared" si="164"/>
        <v>58.7775825034173</v>
      </c>
      <c r="BE331" s="32">
        <f t="shared" si="165"/>
        <v>14.645577035735208</v>
      </c>
      <c r="BF331" s="32">
        <f t="shared" si="166"/>
        <v>98.710039259674716</v>
      </c>
      <c r="BG331" s="32">
        <f t="shared" si="167"/>
        <v>2.9291154071470418</v>
      </c>
    </row>
    <row r="332" spans="1:59" x14ac:dyDescent="0.2">
      <c r="A332" s="33" t="s">
        <v>471</v>
      </c>
      <c r="B332" s="31">
        <v>6427</v>
      </c>
      <c r="C332" s="31">
        <v>5108</v>
      </c>
      <c r="D332" s="31">
        <v>5026</v>
      </c>
      <c r="E332" s="31">
        <v>4928</v>
      </c>
      <c r="F332" s="31">
        <v>234</v>
      </c>
      <c r="G332" s="31">
        <v>41</v>
      </c>
      <c r="H332" s="31">
        <v>19</v>
      </c>
      <c r="I332" s="31">
        <v>100</v>
      </c>
      <c r="J332" s="31">
        <v>725</v>
      </c>
      <c r="K332" s="31">
        <v>291</v>
      </c>
      <c r="L332" s="31">
        <v>102</v>
      </c>
      <c r="M332" s="31">
        <v>58</v>
      </c>
      <c r="N332" s="31">
        <v>255</v>
      </c>
      <c r="O332" s="31">
        <v>99</v>
      </c>
      <c r="P332" s="31">
        <v>33</v>
      </c>
      <c r="Q332" s="31">
        <v>314</v>
      </c>
      <c r="R332" s="31">
        <v>38</v>
      </c>
      <c r="S332" s="31">
        <v>457</v>
      </c>
      <c r="T332" s="31">
        <v>119</v>
      </c>
      <c r="U332" s="31">
        <v>168</v>
      </c>
      <c r="V332" s="31">
        <v>59</v>
      </c>
      <c r="W332" s="31">
        <v>648</v>
      </c>
      <c r="X332" s="31">
        <v>37</v>
      </c>
      <c r="Y332" s="31">
        <v>1291</v>
      </c>
      <c r="Z332" s="31">
        <v>32</v>
      </c>
      <c r="AA332" s="31">
        <v>4</v>
      </c>
      <c r="AC332" s="33" t="s">
        <v>471</v>
      </c>
      <c r="AD332" s="32">
        <f t="shared" si="140"/>
        <v>36.408899953321921</v>
      </c>
      <c r="AE332" s="32">
        <f t="shared" si="141"/>
        <v>6.3793371713085421</v>
      </c>
      <c r="AF332" s="32">
        <f t="shared" si="142"/>
        <v>2.9562782013381046</v>
      </c>
      <c r="AG332" s="32">
        <f t="shared" si="143"/>
        <v>15.559358954411078</v>
      </c>
      <c r="AH332" s="32">
        <f t="shared" si="144"/>
        <v>112.80535241948033</v>
      </c>
      <c r="AI332" s="32">
        <f t="shared" si="145"/>
        <v>45.277734557336238</v>
      </c>
      <c r="AJ332" s="32">
        <f t="shared" si="146"/>
        <v>15.870546133499301</v>
      </c>
      <c r="AK332" s="32">
        <f t="shared" si="147"/>
        <v>9.0244281935584247</v>
      </c>
      <c r="AL332" s="32">
        <f t="shared" si="148"/>
        <v>39.676365333748251</v>
      </c>
      <c r="AM332" s="32">
        <f t="shared" si="149"/>
        <v>15.403765364866969</v>
      </c>
      <c r="AN332" s="32">
        <f t="shared" si="150"/>
        <v>5.1345884549556553</v>
      </c>
      <c r="AO332" s="32">
        <f t="shared" si="151"/>
        <v>48.85638711685079</v>
      </c>
      <c r="AP332" s="32">
        <f t="shared" si="152"/>
        <v>5.9125564026762092</v>
      </c>
      <c r="AQ332" s="32">
        <f t="shared" si="153"/>
        <v>71.106270421658621</v>
      </c>
      <c r="AR332" s="32">
        <f t="shared" si="154"/>
        <v>18.515637155749182</v>
      </c>
      <c r="AS332" s="32">
        <f t="shared" si="155"/>
        <v>26.139723043410612</v>
      </c>
      <c r="AT332" s="32">
        <f t="shared" si="156"/>
        <v>9.1800217831025357</v>
      </c>
      <c r="AU332" s="32">
        <f t="shared" si="157"/>
        <v>100.82464602458379</v>
      </c>
      <c r="AV332" s="32">
        <f t="shared" si="158"/>
        <v>5.7569628131320991</v>
      </c>
      <c r="AW332" s="32">
        <f t="shared" si="159"/>
        <v>200.87132410144702</v>
      </c>
      <c r="AX332" s="32">
        <f t="shared" si="160"/>
        <v>4.9789948654115452</v>
      </c>
      <c r="AY332" s="32">
        <f t="shared" si="161"/>
        <v>0.62237435817644315</v>
      </c>
      <c r="BA332" s="33" t="s">
        <v>471</v>
      </c>
      <c r="BB332" s="32">
        <f t="shared" si="162"/>
        <v>57.898925586947868</v>
      </c>
      <c r="BC332" s="32">
        <f t="shared" si="163"/>
        <v>11.769480519480521</v>
      </c>
      <c r="BD332" s="32">
        <f t="shared" si="164"/>
        <v>24.147727272727273</v>
      </c>
      <c r="BE332" s="32">
        <f t="shared" si="165"/>
        <v>34.090909090909086</v>
      </c>
      <c r="BF332" s="32">
        <f t="shared" si="166"/>
        <v>126.85982772122162</v>
      </c>
      <c r="BG332" s="32">
        <f t="shared" si="167"/>
        <v>7.508116883116883</v>
      </c>
    </row>
    <row r="333" spans="1:59" x14ac:dyDescent="0.2">
      <c r="A333" s="33" t="s">
        <v>472</v>
      </c>
      <c r="B333" s="31">
        <v>7522</v>
      </c>
      <c r="C333" s="31">
        <v>5821</v>
      </c>
      <c r="D333" s="31">
        <v>5715</v>
      </c>
      <c r="E333" s="31">
        <v>5614</v>
      </c>
      <c r="F333" s="31">
        <v>273</v>
      </c>
      <c r="G333" s="31">
        <v>45</v>
      </c>
      <c r="H333" s="31">
        <v>23</v>
      </c>
      <c r="I333" s="31">
        <v>89</v>
      </c>
      <c r="J333" s="31">
        <v>933</v>
      </c>
      <c r="K333" s="31">
        <v>299</v>
      </c>
      <c r="L333" s="31">
        <v>138</v>
      </c>
      <c r="M333" s="31">
        <v>59</v>
      </c>
      <c r="N333" s="31">
        <v>267</v>
      </c>
      <c r="O333" s="31">
        <v>93</v>
      </c>
      <c r="P333" s="31">
        <v>53</v>
      </c>
      <c r="Q333" s="31">
        <v>528</v>
      </c>
      <c r="R333" s="31">
        <v>44</v>
      </c>
      <c r="S333" s="31">
        <v>495</v>
      </c>
      <c r="T333" s="31">
        <v>1180</v>
      </c>
      <c r="U333" s="31">
        <v>180</v>
      </c>
      <c r="V333" s="31">
        <v>79</v>
      </c>
      <c r="W333" s="31">
        <v>922</v>
      </c>
      <c r="X333" s="31">
        <v>38</v>
      </c>
      <c r="Y333" s="31">
        <v>1651</v>
      </c>
      <c r="Z333" s="31">
        <v>70</v>
      </c>
      <c r="AA333" s="31">
        <v>3</v>
      </c>
      <c r="AC333" s="33" t="s">
        <v>472</v>
      </c>
      <c r="AD333" s="32">
        <f t="shared" si="140"/>
        <v>36.293538952406273</v>
      </c>
      <c r="AE333" s="32">
        <f t="shared" si="141"/>
        <v>5.9824514756713638</v>
      </c>
      <c r="AF333" s="32">
        <f t="shared" si="142"/>
        <v>3.0576974208986973</v>
      </c>
      <c r="AG333" s="32">
        <f t="shared" si="143"/>
        <v>11.831959585216698</v>
      </c>
      <c r="AH333" s="32">
        <f t="shared" si="144"/>
        <v>124.03616059558628</v>
      </c>
      <c r="AI333" s="32">
        <f t="shared" si="145"/>
        <v>39.750066471683063</v>
      </c>
      <c r="AJ333" s="32">
        <f t="shared" si="146"/>
        <v>18.346184525392182</v>
      </c>
      <c r="AK333" s="32">
        <f t="shared" si="147"/>
        <v>7.8436586014357879</v>
      </c>
      <c r="AL333" s="32">
        <f t="shared" si="148"/>
        <v>35.495878755650089</v>
      </c>
      <c r="AM333" s="32">
        <f t="shared" si="149"/>
        <v>12.363733049720819</v>
      </c>
      <c r="AN333" s="32">
        <f t="shared" si="150"/>
        <v>7.0459984046796063</v>
      </c>
      <c r="AO333" s="32">
        <f t="shared" si="151"/>
        <v>70.194097314543995</v>
      </c>
      <c r="AP333" s="32">
        <f t="shared" si="152"/>
        <v>5.8495081095453338</v>
      </c>
      <c r="AQ333" s="32">
        <f t="shared" si="153"/>
        <v>65.806966232385008</v>
      </c>
      <c r="AR333" s="32">
        <f t="shared" si="154"/>
        <v>156.87317202871577</v>
      </c>
      <c r="AS333" s="32">
        <f t="shared" si="155"/>
        <v>23.929805902685455</v>
      </c>
      <c r="AT333" s="32">
        <f t="shared" si="156"/>
        <v>10.502525923956394</v>
      </c>
      <c r="AU333" s="32">
        <f t="shared" si="157"/>
        <v>122.57378356819996</v>
      </c>
      <c r="AV333" s="32">
        <f t="shared" si="158"/>
        <v>5.0518479127891514</v>
      </c>
      <c r="AW333" s="32">
        <f t="shared" si="159"/>
        <v>219.48949747407605</v>
      </c>
      <c r="AX333" s="32">
        <f t="shared" si="160"/>
        <v>9.3060356288221211</v>
      </c>
      <c r="AY333" s="32">
        <f t="shared" si="161"/>
        <v>0.39883009837809091</v>
      </c>
      <c r="BA333" s="33" t="s">
        <v>472</v>
      </c>
      <c r="BB333" s="32">
        <f t="shared" si="162"/>
        <v>52.318460192475939</v>
      </c>
      <c r="BC333" s="32">
        <f t="shared" si="163"/>
        <v>10.509440684004275</v>
      </c>
      <c r="BD333" s="32">
        <f t="shared" si="164"/>
        <v>210.1888136800855</v>
      </c>
      <c r="BE333" s="32">
        <f t="shared" si="165"/>
        <v>32.062700391877449</v>
      </c>
      <c r="BF333" s="32">
        <f t="shared" si="166"/>
        <v>158.39202886102044</v>
      </c>
      <c r="BG333" s="32">
        <f t="shared" si="167"/>
        <v>6.7687923049519059</v>
      </c>
    </row>
    <row r="334" spans="1:59" x14ac:dyDescent="0.2">
      <c r="A334" s="33" t="s">
        <v>473</v>
      </c>
      <c r="B334" s="31">
        <v>3420</v>
      </c>
      <c r="C334" s="31">
        <v>2558</v>
      </c>
      <c r="D334" s="31">
        <v>2501</v>
      </c>
      <c r="E334" s="31">
        <v>2444</v>
      </c>
      <c r="F334" s="31">
        <v>73</v>
      </c>
      <c r="G334" s="31">
        <v>14</v>
      </c>
      <c r="H334" s="31">
        <v>10</v>
      </c>
      <c r="I334" s="31">
        <v>45</v>
      </c>
      <c r="J334" s="31">
        <v>261</v>
      </c>
      <c r="K334" s="31">
        <v>89</v>
      </c>
      <c r="L334" s="31">
        <v>40</v>
      </c>
      <c r="M334" s="31">
        <v>20</v>
      </c>
      <c r="N334" s="31">
        <v>112</v>
      </c>
      <c r="O334" s="31">
        <v>56</v>
      </c>
      <c r="P334" s="31">
        <v>20</v>
      </c>
      <c r="Q334" s="31">
        <v>161</v>
      </c>
      <c r="R334" s="31">
        <v>11</v>
      </c>
      <c r="S334" s="31">
        <v>145</v>
      </c>
      <c r="T334" s="31">
        <v>129</v>
      </c>
      <c r="U334" s="31">
        <v>79</v>
      </c>
      <c r="V334" s="31">
        <v>40</v>
      </c>
      <c r="W334" s="31">
        <v>101</v>
      </c>
      <c r="X334" s="31">
        <v>9</v>
      </c>
      <c r="Y334" s="31">
        <v>514</v>
      </c>
      <c r="Z334" s="31">
        <v>14</v>
      </c>
      <c r="AA334" s="31">
        <v>0</v>
      </c>
      <c r="AC334" s="33" t="s">
        <v>473</v>
      </c>
      <c r="AD334" s="32">
        <f t="shared" si="140"/>
        <v>21.345029239766085</v>
      </c>
      <c r="AE334" s="32">
        <f t="shared" si="141"/>
        <v>4.0935672514619883</v>
      </c>
      <c r="AF334" s="32">
        <f t="shared" si="142"/>
        <v>2.9239766081871341</v>
      </c>
      <c r="AG334" s="32">
        <f t="shared" si="143"/>
        <v>13.157894736842104</v>
      </c>
      <c r="AH334" s="32">
        <f t="shared" si="144"/>
        <v>76.315789473684205</v>
      </c>
      <c r="AI334" s="32">
        <f t="shared" si="145"/>
        <v>26.023391812865498</v>
      </c>
      <c r="AJ334" s="32">
        <f t="shared" si="146"/>
        <v>11.695906432748536</v>
      </c>
      <c r="AK334" s="32">
        <f t="shared" si="147"/>
        <v>5.8479532163742682</v>
      </c>
      <c r="AL334" s="32">
        <f t="shared" si="148"/>
        <v>32.748538011695906</v>
      </c>
      <c r="AM334" s="32">
        <f t="shared" si="149"/>
        <v>16.374269005847953</v>
      </c>
      <c r="AN334" s="32">
        <f t="shared" si="150"/>
        <v>5.8479532163742682</v>
      </c>
      <c r="AO334" s="32">
        <f t="shared" si="151"/>
        <v>47.076023391812868</v>
      </c>
      <c r="AP334" s="32">
        <f t="shared" si="152"/>
        <v>3.2163742690058483</v>
      </c>
      <c r="AQ334" s="32">
        <f t="shared" si="153"/>
        <v>42.397660818713447</v>
      </c>
      <c r="AR334" s="32">
        <f t="shared" si="154"/>
        <v>37.719298245614034</v>
      </c>
      <c r="AS334" s="32">
        <f t="shared" si="155"/>
        <v>23.099415204678362</v>
      </c>
      <c r="AT334" s="32">
        <f t="shared" si="156"/>
        <v>11.695906432748536</v>
      </c>
      <c r="AU334" s="32">
        <f t="shared" si="157"/>
        <v>29.532163742690059</v>
      </c>
      <c r="AV334" s="32">
        <f t="shared" si="158"/>
        <v>2.6315789473684208</v>
      </c>
      <c r="AW334" s="32">
        <f t="shared" si="159"/>
        <v>150.29239766081872</v>
      </c>
      <c r="AX334" s="32">
        <f t="shared" si="160"/>
        <v>4.0935672514619883</v>
      </c>
      <c r="AY334" s="32">
        <f t="shared" si="161"/>
        <v>0</v>
      </c>
      <c r="BA334" s="33" t="s">
        <v>473</v>
      </c>
      <c r="BB334" s="32">
        <f t="shared" si="162"/>
        <v>35.585765693722507</v>
      </c>
      <c r="BC334" s="32">
        <f t="shared" si="163"/>
        <v>8.1833060556464812</v>
      </c>
      <c r="BD334" s="32">
        <f t="shared" si="164"/>
        <v>52.782324058919805</v>
      </c>
      <c r="BE334" s="32">
        <f t="shared" si="165"/>
        <v>32.324058919803605</v>
      </c>
      <c r="BF334" s="32">
        <f t="shared" si="166"/>
        <v>39.483971853010161</v>
      </c>
      <c r="BG334" s="32">
        <f t="shared" si="167"/>
        <v>3.6824877250409167</v>
      </c>
    </row>
    <row r="335" spans="1:59" x14ac:dyDescent="0.2">
      <c r="A335" s="33" t="s">
        <v>474</v>
      </c>
      <c r="B335" s="31">
        <v>10813</v>
      </c>
      <c r="C335" s="31">
        <v>8729</v>
      </c>
      <c r="D335" s="31">
        <v>8584</v>
      </c>
      <c r="E335" s="31">
        <v>8450</v>
      </c>
      <c r="F335" s="31">
        <v>380</v>
      </c>
      <c r="G335" s="31">
        <v>73</v>
      </c>
      <c r="H335" s="31">
        <v>33</v>
      </c>
      <c r="I335" s="31">
        <v>158</v>
      </c>
      <c r="J335" s="31">
        <v>1180</v>
      </c>
      <c r="K335" s="31">
        <v>341</v>
      </c>
      <c r="L335" s="31">
        <v>245</v>
      </c>
      <c r="M335" s="31">
        <v>94</v>
      </c>
      <c r="N335" s="31">
        <v>341</v>
      </c>
      <c r="O335" s="31">
        <v>122</v>
      </c>
      <c r="P335" s="31">
        <v>104</v>
      </c>
      <c r="Q335" s="31">
        <v>768</v>
      </c>
      <c r="R335" s="31">
        <v>54</v>
      </c>
      <c r="S335" s="31">
        <v>640</v>
      </c>
      <c r="T335" s="31">
        <v>826</v>
      </c>
      <c r="U335" s="31">
        <v>210</v>
      </c>
      <c r="V335" s="31">
        <v>101</v>
      </c>
      <c r="W335" s="31">
        <v>1052</v>
      </c>
      <c r="X335" s="31">
        <v>44</v>
      </c>
      <c r="Y335" s="31">
        <v>2268</v>
      </c>
      <c r="Z335" s="31">
        <v>44</v>
      </c>
      <c r="AA335" s="31">
        <v>3</v>
      </c>
      <c r="AC335" s="33" t="s">
        <v>474</v>
      </c>
      <c r="AD335" s="32">
        <f t="shared" si="140"/>
        <v>35.14288356607787</v>
      </c>
      <c r="AE335" s="32">
        <f t="shared" si="141"/>
        <v>6.7511328955886434</v>
      </c>
      <c r="AF335" s="32">
        <f t="shared" si="142"/>
        <v>3.0518819938962358</v>
      </c>
      <c r="AG335" s="32">
        <f t="shared" si="143"/>
        <v>14.612041061685009</v>
      </c>
      <c r="AH335" s="32">
        <f t="shared" si="144"/>
        <v>109.12790159992601</v>
      </c>
      <c r="AI335" s="32">
        <f t="shared" si="145"/>
        <v>31.536113936927769</v>
      </c>
      <c r="AJ335" s="32">
        <f t="shared" si="146"/>
        <v>22.657911772865997</v>
      </c>
      <c r="AK335" s="32">
        <f t="shared" si="147"/>
        <v>8.6932396189771577</v>
      </c>
      <c r="AL335" s="32">
        <f t="shared" si="148"/>
        <v>31.536113936927769</v>
      </c>
      <c r="AM335" s="32">
        <f t="shared" si="149"/>
        <v>11.282715250161843</v>
      </c>
      <c r="AN335" s="32">
        <f t="shared" si="150"/>
        <v>9.6180523444002581</v>
      </c>
      <c r="AO335" s="32">
        <f t="shared" si="151"/>
        <v>71.025617312494219</v>
      </c>
      <c r="AP335" s="32">
        <f t="shared" si="152"/>
        <v>4.9939887172847506</v>
      </c>
      <c r="AQ335" s="32">
        <f t="shared" si="153"/>
        <v>59.188014427078514</v>
      </c>
      <c r="AR335" s="32">
        <f t="shared" si="154"/>
        <v>76.389531119948217</v>
      </c>
      <c r="AS335" s="32">
        <f t="shared" si="155"/>
        <v>19.421067233885136</v>
      </c>
      <c r="AT335" s="32">
        <f t="shared" si="156"/>
        <v>9.3406085267733285</v>
      </c>
      <c r="AU335" s="32">
        <f t="shared" si="157"/>
        <v>97.290298714510314</v>
      </c>
      <c r="AV335" s="32">
        <f t="shared" si="158"/>
        <v>4.0691759918616475</v>
      </c>
      <c r="AW335" s="32">
        <f t="shared" si="159"/>
        <v>209.7475261259595</v>
      </c>
      <c r="AX335" s="32">
        <f t="shared" si="160"/>
        <v>4.0691759918616475</v>
      </c>
      <c r="AY335" s="32">
        <f t="shared" si="161"/>
        <v>0.27744381762693054</v>
      </c>
      <c r="BA335" s="33" t="s">
        <v>474</v>
      </c>
      <c r="BB335" s="32">
        <f t="shared" si="162"/>
        <v>39.725069897483692</v>
      </c>
      <c r="BC335" s="32">
        <f t="shared" si="163"/>
        <v>11.124260355029586</v>
      </c>
      <c r="BD335" s="32">
        <f t="shared" si="164"/>
        <v>97.751479289940818</v>
      </c>
      <c r="BE335" s="32">
        <f t="shared" si="165"/>
        <v>24.852071005917161</v>
      </c>
      <c r="BF335" s="32">
        <f t="shared" si="166"/>
        <v>120.5178141826097</v>
      </c>
      <c r="BG335" s="32">
        <f t="shared" si="167"/>
        <v>5.2071005917159763</v>
      </c>
    </row>
    <row r="336" spans="1:59" x14ac:dyDescent="0.2">
      <c r="A336" s="33" t="s">
        <v>475</v>
      </c>
      <c r="B336" s="31">
        <v>8376</v>
      </c>
      <c r="C336" s="31">
        <v>6658</v>
      </c>
      <c r="D336" s="31">
        <v>6533</v>
      </c>
      <c r="E336" s="31">
        <v>6393</v>
      </c>
      <c r="F336" s="31">
        <v>333</v>
      </c>
      <c r="G336" s="31">
        <v>79</v>
      </c>
      <c r="H336" s="31">
        <v>51</v>
      </c>
      <c r="I336" s="31">
        <v>136</v>
      </c>
      <c r="J336" s="31">
        <v>1150</v>
      </c>
      <c r="K336" s="31">
        <v>344</v>
      </c>
      <c r="L336" s="31">
        <v>109</v>
      </c>
      <c r="M336" s="31">
        <v>65</v>
      </c>
      <c r="N336" s="31">
        <v>206</v>
      </c>
      <c r="O336" s="31">
        <v>107</v>
      </c>
      <c r="P336" s="31">
        <v>50</v>
      </c>
      <c r="Q336" s="31">
        <v>478</v>
      </c>
      <c r="R336" s="31">
        <v>59</v>
      </c>
      <c r="S336" s="31">
        <v>619</v>
      </c>
      <c r="T336" s="31">
        <v>665</v>
      </c>
      <c r="U336" s="31">
        <v>309</v>
      </c>
      <c r="V336" s="31">
        <v>100</v>
      </c>
      <c r="W336" s="31">
        <v>1205</v>
      </c>
      <c r="X336" s="31">
        <v>46</v>
      </c>
      <c r="Y336" s="31">
        <v>1872</v>
      </c>
      <c r="Z336" s="31">
        <v>76</v>
      </c>
      <c r="AA336" s="31">
        <v>4</v>
      </c>
      <c r="AC336" s="33" t="s">
        <v>475</v>
      </c>
      <c r="AD336" s="32">
        <f t="shared" si="140"/>
        <v>39.756446991404012</v>
      </c>
      <c r="AE336" s="32">
        <f t="shared" si="141"/>
        <v>9.4317096466093595</v>
      </c>
      <c r="AF336" s="32">
        <f t="shared" si="142"/>
        <v>6.0888252148997131</v>
      </c>
      <c r="AG336" s="32">
        <f t="shared" si="143"/>
        <v>16.236867239732568</v>
      </c>
      <c r="AH336" s="32">
        <f t="shared" si="144"/>
        <v>137.29703915950333</v>
      </c>
      <c r="AI336" s="32">
        <f t="shared" si="145"/>
        <v>41.06972301814708</v>
      </c>
      <c r="AJ336" s="32">
        <f t="shared" si="146"/>
        <v>13.013371537726838</v>
      </c>
      <c r="AK336" s="32">
        <f t="shared" si="147"/>
        <v>7.7602674307545367</v>
      </c>
      <c r="AL336" s="32">
        <f t="shared" si="148"/>
        <v>24.594078319006684</v>
      </c>
      <c r="AM336" s="32">
        <f t="shared" si="149"/>
        <v>12.774594078319007</v>
      </c>
      <c r="AN336" s="32">
        <f t="shared" si="150"/>
        <v>5.9694364851957973</v>
      </c>
      <c r="AO336" s="32">
        <f t="shared" si="151"/>
        <v>57.067812798471827</v>
      </c>
      <c r="AP336" s="32">
        <f t="shared" si="152"/>
        <v>7.0439350525310411</v>
      </c>
      <c r="AQ336" s="32">
        <f t="shared" si="153"/>
        <v>73.901623686723966</v>
      </c>
      <c r="AR336" s="32">
        <f t="shared" si="154"/>
        <v>79.393505253104109</v>
      </c>
      <c r="AS336" s="32">
        <f t="shared" si="155"/>
        <v>36.891117478510033</v>
      </c>
      <c r="AT336" s="32">
        <f t="shared" si="156"/>
        <v>11.938872970391595</v>
      </c>
      <c r="AU336" s="32">
        <f t="shared" si="157"/>
        <v>143.86341929321873</v>
      </c>
      <c r="AV336" s="32">
        <f t="shared" si="158"/>
        <v>5.4918815663801333</v>
      </c>
      <c r="AW336" s="32">
        <f t="shared" si="159"/>
        <v>223.49570200573066</v>
      </c>
      <c r="AX336" s="32">
        <f t="shared" si="160"/>
        <v>9.0735434574976122</v>
      </c>
      <c r="AY336" s="32">
        <f t="shared" si="161"/>
        <v>0.47755491881566381</v>
      </c>
      <c r="BA336" s="33" t="s">
        <v>475</v>
      </c>
      <c r="BB336" s="32">
        <f t="shared" si="162"/>
        <v>52.655747742231746</v>
      </c>
      <c r="BC336" s="32">
        <f t="shared" si="163"/>
        <v>10.167370561551698</v>
      </c>
      <c r="BD336" s="32">
        <f t="shared" si="164"/>
        <v>104.02002189895197</v>
      </c>
      <c r="BE336" s="32">
        <f t="shared" si="165"/>
        <v>48.334115438761145</v>
      </c>
      <c r="BF336" s="32">
        <f t="shared" si="166"/>
        <v>180.98528086512465</v>
      </c>
      <c r="BG336" s="32">
        <f t="shared" si="167"/>
        <v>7.1953699358673546</v>
      </c>
    </row>
    <row r="337" spans="1:59" x14ac:dyDescent="0.2">
      <c r="A337" s="33" t="s">
        <v>476</v>
      </c>
      <c r="B337" s="31">
        <v>3964</v>
      </c>
      <c r="C337" s="31">
        <v>3063</v>
      </c>
      <c r="D337" s="31">
        <v>3010</v>
      </c>
      <c r="E337" s="31">
        <v>2968</v>
      </c>
      <c r="F337" s="31">
        <v>170</v>
      </c>
      <c r="G337" s="31">
        <v>25</v>
      </c>
      <c r="H337" s="31">
        <v>21</v>
      </c>
      <c r="I337" s="31">
        <v>67</v>
      </c>
      <c r="J337" s="31">
        <v>575</v>
      </c>
      <c r="K337" s="31">
        <v>185</v>
      </c>
      <c r="L337" s="31">
        <v>75</v>
      </c>
      <c r="M337" s="31">
        <v>34</v>
      </c>
      <c r="N337" s="31">
        <v>160</v>
      </c>
      <c r="O337" s="31">
        <v>51</v>
      </c>
      <c r="P337" s="31">
        <v>23</v>
      </c>
      <c r="Q337" s="31">
        <v>219</v>
      </c>
      <c r="R337" s="31">
        <v>18</v>
      </c>
      <c r="S337" s="31">
        <v>316</v>
      </c>
      <c r="T337" s="31">
        <v>20</v>
      </c>
      <c r="U337" s="31">
        <v>179</v>
      </c>
      <c r="V337" s="31">
        <v>77</v>
      </c>
      <c r="W337" s="31">
        <v>582</v>
      </c>
      <c r="X337" s="31">
        <v>20</v>
      </c>
      <c r="Y337" s="31">
        <v>965</v>
      </c>
      <c r="Z337" s="31">
        <v>3</v>
      </c>
      <c r="AA337" s="31">
        <v>3</v>
      </c>
      <c r="AC337" s="33" t="s">
        <v>476</v>
      </c>
      <c r="AD337" s="32">
        <f t="shared" si="140"/>
        <v>42.885973763874873</v>
      </c>
      <c r="AE337" s="32">
        <f t="shared" si="141"/>
        <v>6.3067608476286576</v>
      </c>
      <c r="AF337" s="32">
        <f t="shared" si="142"/>
        <v>5.2976791120080726</v>
      </c>
      <c r="AG337" s="32">
        <f t="shared" si="143"/>
        <v>16.902119071644805</v>
      </c>
      <c r="AH337" s="32">
        <f t="shared" si="144"/>
        <v>145.05549949545912</v>
      </c>
      <c r="AI337" s="32">
        <f t="shared" si="145"/>
        <v>46.670030272452067</v>
      </c>
      <c r="AJ337" s="32">
        <f t="shared" si="146"/>
        <v>18.920282542885971</v>
      </c>
      <c r="AK337" s="32">
        <f t="shared" si="147"/>
        <v>8.5771947527749735</v>
      </c>
      <c r="AL337" s="32">
        <f t="shared" si="148"/>
        <v>40.363269424823415</v>
      </c>
      <c r="AM337" s="32">
        <f t="shared" si="149"/>
        <v>12.865792129162463</v>
      </c>
      <c r="AN337" s="32">
        <f t="shared" si="150"/>
        <v>5.8022199798183651</v>
      </c>
      <c r="AO337" s="32">
        <f t="shared" si="151"/>
        <v>55.247225025227046</v>
      </c>
      <c r="AP337" s="32">
        <f t="shared" si="152"/>
        <v>4.5408678102926334</v>
      </c>
      <c r="AQ337" s="32">
        <f t="shared" si="153"/>
        <v>79.717457114026232</v>
      </c>
      <c r="AR337" s="32">
        <f t="shared" si="154"/>
        <v>5.0454086781029268</v>
      </c>
      <c r="AS337" s="32">
        <f t="shared" si="155"/>
        <v>45.156407669021185</v>
      </c>
      <c r="AT337" s="32">
        <f t="shared" si="156"/>
        <v>19.424823410696266</v>
      </c>
      <c r="AU337" s="32">
        <f t="shared" si="157"/>
        <v>146.82139253279516</v>
      </c>
      <c r="AV337" s="32">
        <f t="shared" si="158"/>
        <v>5.0454086781029268</v>
      </c>
      <c r="AW337" s="32">
        <f t="shared" si="159"/>
        <v>243.44096871846619</v>
      </c>
      <c r="AX337" s="32">
        <f t="shared" si="160"/>
        <v>0.75681130171543887</v>
      </c>
      <c r="AY337" s="32">
        <f t="shared" si="161"/>
        <v>0.75681130171543887</v>
      </c>
      <c r="BA337" s="33" t="s">
        <v>476</v>
      </c>
      <c r="BB337" s="32">
        <f t="shared" si="162"/>
        <v>61.461794019933556</v>
      </c>
      <c r="BC337" s="32">
        <f t="shared" si="163"/>
        <v>11.455525606469003</v>
      </c>
      <c r="BD337" s="32">
        <f t="shared" si="164"/>
        <v>6.7385444743935317</v>
      </c>
      <c r="BE337" s="32">
        <f t="shared" si="165"/>
        <v>60.309973045822105</v>
      </c>
      <c r="BF337" s="32">
        <f t="shared" si="166"/>
        <v>190.00979431929483</v>
      </c>
      <c r="BG337" s="32">
        <f t="shared" si="167"/>
        <v>6.7385444743935317</v>
      </c>
    </row>
    <row r="338" spans="1:59" x14ac:dyDescent="0.2">
      <c r="A338" s="33" t="s">
        <v>477</v>
      </c>
      <c r="B338" s="31">
        <v>3013</v>
      </c>
      <c r="C338" s="31">
        <v>2354</v>
      </c>
      <c r="D338" s="31">
        <v>2292</v>
      </c>
      <c r="E338" s="31">
        <v>2234</v>
      </c>
      <c r="F338" s="31">
        <v>63</v>
      </c>
      <c r="G338" s="31">
        <v>49</v>
      </c>
      <c r="H338" s="31">
        <v>31</v>
      </c>
      <c r="I338" s="31">
        <v>33</v>
      </c>
      <c r="J338" s="31">
        <v>256</v>
      </c>
      <c r="K338" s="31">
        <v>70</v>
      </c>
      <c r="L338" s="31">
        <v>78</v>
      </c>
      <c r="M338" s="31">
        <v>20</v>
      </c>
      <c r="N338" s="31">
        <v>51</v>
      </c>
      <c r="O338" s="31">
        <v>26</v>
      </c>
      <c r="P338" s="31">
        <v>33</v>
      </c>
      <c r="Q338" s="31">
        <v>193</v>
      </c>
      <c r="R338" s="31">
        <v>9</v>
      </c>
      <c r="S338" s="31">
        <v>114</v>
      </c>
      <c r="T338" s="31">
        <v>372</v>
      </c>
      <c r="U338" s="31">
        <v>57</v>
      </c>
      <c r="V338" s="31">
        <v>22</v>
      </c>
      <c r="W338" s="31">
        <v>295</v>
      </c>
      <c r="X338" s="31">
        <v>19</v>
      </c>
      <c r="Y338" s="31">
        <v>504</v>
      </c>
      <c r="Z338" s="31">
        <v>17</v>
      </c>
      <c r="AA338" s="31">
        <v>1</v>
      </c>
      <c r="AC338" s="33" t="s">
        <v>477</v>
      </c>
      <c r="AD338" s="32">
        <f t="shared" si="140"/>
        <v>20.909392631928309</v>
      </c>
      <c r="AE338" s="32">
        <f t="shared" si="141"/>
        <v>16.262860935944243</v>
      </c>
      <c r="AF338" s="32">
        <f t="shared" si="142"/>
        <v>10.288748755393295</v>
      </c>
      <c r="AG338" s="32">
        <f t="shared" si="143"/>
        <v>10.952538997676735</v>
      </c>
      <c r="AH338" s="32">
        <f t="shared" si="144"/>
        <v>84.965151012280117</v>
      </c>
      <c r="AI338" s="32">
        <f t="shared" si="145"/>
        <v>23.232658479920346</v>
      </c>
      <c r="AJ338" s="32">
        <f t="shared" si="146"/>
        <v>25.887819449054099</v>
      </c>
      <c r="AK338" s="32">
        <f t="shared" si="147"/>
        <v>6.6379024228343839</v>
      </c>
      <c r="AL338" s="32">
        <f t="shared" si="148"/>
        <v>16.926651178227679</v>
      </c>
      <c r="AM338" s="32">
        <f t="shared" si="149"/>
        <v>8.6292731496846997</v>
      </c>
      <c r="AN338" s="32">
        <f t="shared" si="150"/>
        <v>10.952538997676735</v>
      </c>
      <c r="AO338" s="32">
        <f t="shared" si="151"/>
        <v>64.055758380351804</v>
      </c>
      <c r="AP338" s="32">
        <f t="shared" si="152"/>
        <v>2.9870560902754728</v>
      </c>
      <c r="AQ338" s="32">
        <f t="shared" si="153"/>
        <v>37.836043810155992</v>
      </c>
      <c r="AR338" s="32">
        <f t="shared" si="154"/>
        <v>123.46498506471954</v>
      </c>
      <c r="AS338" s="32">
        <f t="shared" si="155"/>
        <v>18.918021905077996</v>
      </c>
      <c r="AT338" s="32">
        <f t="shared" si="156"/>
        <v>7.3016926651178231</v>
      </c>
      <c r="AU338" s="32">
        <f t="shared" si="157"/>
        <v>97.909060736807163</v>
      </c>
      <c r="AV338" s="32">
        <f t="shared" si="158"/>
        <v>6.3060073016926657</v>
      </c>
      <c r="AW338" s="32">
        <f t="shared" si="159"/>
        <v>167.27514105542647</v>
      </c>
      <c r="AX338" s="32">
        <f t="shared" si="160"/>
        <v>5.6422170594092265</v>
      </c>
      <c r="AY338" s="32">
        <f t="shared" si="161"/>
        <v>0.33189512114171921</v>
      </c>
      <c r="BA338" s="33" t="s">
        <v>477</v>
      </c>
      <c r="BB338" s="32">
        <f t="shared" si="162"/>
        <v>30.541012216404887</v>
      </c>
      <c r="BC338" s="32">
        <f t="shared" si="163"/>
        <v>8.952551477170994</v>
      </c>
      <c r="BD338" s="32">
        <f t="shared" si="164"/>
        <v>166.5174574753805</v>
      </c>
      <c r="BE338" s="32">
        <f t="shared" si="165"/>
        <v>25.514771709937332</v>
      </c>
      <c r="BF338" s="32">
        <f t="shared" si="166"/>
        <v>125.31860662701786</v>
      </c>
      <c r="BG338" s="32">
        <f t="shared" si="167"/>
        <v>8.5049239033124433</v>
      </c>
    </row>
    <row r="339" spans="1:59" x14ac:dyDescent="0.2">
      <c r="A339" s="33" t="s">
        <v>478</v>
      </c>
      <c r="B339" s="31">
        <v>5729</v>
      </c>
      <c r="C339" s="31">
        <v>4541</v>
      </c>
      <c r="D339" s="31">
        <v>4469</v>
      </c>
      <c r="E339" s="31">
        <v>4379</v>
      </c>
      <c r="F339" s="31">
        <v>216</v>
      </c>
      <c r="G339" s="31">
        <v>53</v>
      </c>
      <c r="H339" s="31">
        <v>35</v>
      </c>
      <c r="I339" s="31">
        <v>77</v>
      </c>
      <c r="J339" s="31">
        <v>740</v>
      </c>
      <c r="K339" s="31">
        <v>236</v>
      </c>
      <c r="L339" s="31">
        <v>86</v>
      </c>
      <c r="M339" s="31">
        <v>40</v>
      </c>
      <c r="N339" s="31">
        <v>141</v>
      </c>
      <c r="O339" s="31">
        <v>61</v>
      </c>
      <c r="P339" s="31">
        <v>44</v>
      </c>
      <c r="Q339" s="31">
        <v>364</v>
      </c>
      <c r="R339" s="31">
        <v>27</v>
      </c>
      <c r="S339" s="31">
        <v>403</v>
      </c>
      <c r="T339" s="31">
        <v>95</v>
      </c>
      <c r="U339" s="31">
        <v>179</v>
      </c>
      <c r="V339" s="31">
        <v>82</v>
      </c>
      <c r="W339" s="31">
        <v>899</v>
      </c>
      <c r="X339" s="31">
        <v>28</v>
      </c>
      <c r="Y339" s="31">
        <v>1237</v>
      </c>
      <c r="Z339" s="31">
        <v>25</v>
      </c>
      <c r="AA339" s="31">
        <v>2</v>
      </c>
      <c r="AC339" s="33" t="s">
        <v>478</v>
      </c>
      <c r="AD339" s="32">
        <f t="shared" si="140"/>
        <v>37.70291499389073</v>
      </c>
      <c r="AE339" s="32">
        <f t="shared" si="141"/>
        <v>9.2511782160935585</v>
      </c>
      <c r="AF339" s="32">
        <f t="shared" si="142"/>
        <v>6.1092686332693313</v>
      </c>
      <c r="AG339" s="32">
        <f t="shared" si="143"/>
        <v>13.44039099319253</v>
      </c>
      <c r="AH339" s="32">
        <f t="shared" si="144"/>
        <v>129.16739396055158</v>
      </c>
      <c r="AI339" s="32">
        <f t="shared" si="145"/>
        <v>41.193925641473207</v>
      </c>
      <c r="AJ339" s="32">
        <f t="shared" si="146"/>
        <v>15.011345784604643</v>
      </c>
      <c r="AK339" s="32">
        <f t="shared" si="147"/>
        <v>6.9820212951649507</v>
      </c>
      <c r="AL339" s="32">
        <f t="shared" si="148"/>
        <v>24.611625065456451</v>
      </c>
      <c r="AM339" s="32">
        <f t="shared" si="149"/>
        <v>10.647582475126548</v>
      </c>
      <c r="AN339" s="32">
        <f t="shared" si="150"/>
        <v>7.6802234246814454</v>
      </c>
      <c r="AO339" s="32">
        <f t="shared" si="151"/>
        <v>63.536393786001049</v>
      </c>
      <c r="AP339" s="32">
        <f t="shared" si="152"/>
        <v>4.7128643742363412</v>
      </c>
      <c r="AQ339" s="32">
        <f t="shared" si="153"/>
        <v>70.343864548786868</v>
      </c>
      <c r="AR339" s="32">
        <f t="shared" si="154"/>
        <v>16.582300576016756</v>
      </c>
      <c r="AS339" s="32">
        <f t="shared" si="155"/>
        <v>31.244545295863151</v>
      </c>
      <c r="AT339" s="32">
        <f t="shared" si="156"/>
        <v>14.313143655088147</v>
      </c>
      <c r="AU339" s="32">
        <f t="shared" si="157"/>
        <v>156.92092860883224</v>
      </c>
      <c r="AV339" s="32">
        <f t="shared" si="158"/>
        <v>4.8874149066154651</v>
      </c>
      <c r="AW339" s="32">
        <f t="shared" si="159"/>
        <v>215.91900855297607</v>
      </c>
      <c r="AX339" s="32">
        <f t="shared" si="160"/>
        <v>4.3637633094780934</v>
      </c>
      <c r="AY339" s="32">
        <f t="shared" si="161"/>
        <v>0.34910106475824754</v>
      </c>
      <c r="BA339" s="33" t="s">
        <v>478</v>
      </c>
      <c r="BB339" s="32">
        <f t="shared" si="162"/>
        <v>52.808234504363391</v>
      </c>
      <c r="BC339" s="32">
        <f t="shared" si="163"/>
        <v>9.1345055948846774</v>
      </c>
      <c r="BD339" s="32">
        <f t="shared" si="164"/>
        <v>21.694450787851107</v>
      </c>
      <c r="BE339" s="32">
        <f t="shared" si="165"/>
        <v>40.876912537108929</v>
      </c>
      <c r="BF339" s="32">
        <f t="shared" si="166"/>
        <v>197.97401453424357</v>
      </c>
      <c r="BG339" s="32">
        <f t="shared" si="167"/>
        <v>6.3941539164192731</v>
      </c>
    </row>
    <row r="340" spans="1:59" x14ac:dyDescent="0.2">
      <c r="A340" s="33" t="s">
        <v>479</v>
      </c>
      <c r="B340" s="31">
        <v>6285</v>
      </c>
      <c r="C340" s="31">
        <v>4969</v>
      </c>
      <c r="D340" s="31">
        <v>4880</v>
      </c>
      <c r="E340" s="31">
        <v>4789</v>
      </c>
      <c r="F340" s="31">
        <v>252</v>
      </c>
      <c r="G340" s="31">
        <v>62</v>
      </c>
      <c r="H340" s="31">
        <v>34</v>
      </c>
      <c r="I340" s="31">
        <v>92</v>
      </c>
      <c r="J340" s="31">
        <v>748</v>
      </c>
      <c r="K340" s="31">
        <v>279</v>
      </c>
      <c r="L340" s="31">
        <v>126</v>
      </c>
      <c r="M340" s="31">
        <v>47</v>
      </c>
      <c r="N340" s="31">
        <v>214</v>
      </c>
      <c r="O340" s="31">
        <v>76</v>
      </c>
      <c r="P340" s="31">
        <v>48</v>
      </c>
      <c r="Q340" s="31">
        <v>521</v>
      </c>
      <c r="R340" s="31">
        <v>35</v>
      </c>
      <c r="S340" s="31">
        <v>468</v>
      </c>
      <c r="T340" s="31">
        <v>934</v>
      </c>
      <c r="U340" s="31">
        <v>233</v>
      </c>
      <c r="V340" s="31">
        <v>124</v>
      </c>
      <c r="W340" s="31">
        <v>758</v>
      </c>
      <c r="X340" s="31">
        <v>41</v>
      </c>
      <c r="Y340" s="31">
        <v>1533</v>
      </c>
      <c r="Z340" s="31">
        <v>28</v>
      </c>
      <c r="AA340" s="31">
        <v>1</v>
      </c>
      <c r="AC340" s="33" t="s">
        <v>479</v>
      </c>
      <c r="AD340" s="32">
        <f t="shared" si="140"/>
        <v>40.095465393794754</v>
      </c>
      <c r="AE340" s="32">
        <f t="shared" si="141"/>
        <v>9.8647573587907722</v>
      </c>
      <c r="AF340" s="32">
        <f t="shared" si="142"/>
        <v>5.4097056483691324</v>
      </c>
      <c r="AG340" s="32">
        <f t="shared" si="143"/>
        <v>14.638027048528242</v>
      </c>
      <c r="AH340" s="32">
        <f t="shared" si="144"/>
        <v>119.01352426412093</v>
      </c>
      <c r="AI340" s="32">
        <f t="shared" si="145"/>
        <v>44.391408114558473</v>
      </c>
      <c r="AJ340" s="32">
        <f t="shared" si="146"/>
        <v>20.047732696897377</v>
      </c>
      <c r="AK340" s="32">
        <f t="shared" si="147"/>
        <v>7.4781225139220364</v>
      </c>
      <c r="AL340" s="32">
        <f t="shared" si="148"/>
        <v>34.049323786793956</v>
      </c>
      <c r="AM340" s="32">
        <f t="shared" si="149"/>
        <v>12.092283214001592</v>
      </c>
      <c r="AN340" s="32">
        <f t="shared" si="150"/>
        <v>7.6372315035799527</v>
      </c>
      <c r="AO340" s="32">
        <f t="shared" si="151"/>
        <v>82.895783611774064</v>
      </c>
      <c r="AP340" s="32">
        <f t="shared" si="152"/>
        <v>5.5688146380270487</v>
      </c>
      <c r="AQ340" s="32">
        <f t="shared" si="153"/>
        <v>74.463007159904535</v>
      </c>
      <c r="AR340" s="32">
        <f t="shared" si="154"/>
        <v>148.60779634049322</v>
      </c>
      <c r="AS340" s="32">
        <f t="shared" si="155"/>
        <v>37.072394590294351</v>
      </c>
      <c r="AT340" s="32">
        <f t="shared" si="156"/>
        <v>19.729514717581544</v>
      </c>
      <c r="AU340" s="32">
        <f t="shared" si="157"/>
        <v>120.60461416070008</v>
      </c>
      <c r="AV340" s="32">
        <f t="shared" si="158"/>
        <v>6.5234685759745421</v>
      </c>
      <c r="AW340" s="32">
        <f t="shared" si="159"/>
        <v>243.9140811455847</v>
      </c>
      <c r="AX340" s="32">
        <f t="shared" si="160"/>
        <v>4.4550517104216389</v>
      </c>
      <c r="AY340" s="32">
        <f t="shared" si="161"/>
        <v>0.15910898965791567</v>
      </c>
      <c r="BA340" s="33" t="s">
        <v>479</v>
      </c>
      <c r="BB340" s="32">
        <f t="shared" si="162"/>
        <v>57.172131147540981</v>
      </c>
      <c r="BC340" s="32">
        <f t="shared" si="163"/>
        <v>9.8141574441428272</v>
      </c>
      <c r="BD340" s="32">
        <f t="shared" si="164"/>
        <v>195.03027771977449</v>
      </c>
      <c r="BE340" s="32">
        <f t="shared" si="165"/>
        <v>48.653163499686784</v>
      </c>
      <c r="BF340" s="32">
        <f t="shared" si="166"/>
        <v>152.54578385993159</v>
      </c>
      <c r="BG340" s="32">
        <f t="shared" si="167"/>
        <v>8.5612862810607648</v>
      </c>
    </row>
    <row r="341" spans="1:59" x14ac:dyDescent="0.2">
      <c r="A341" s="33" t="s">
        <v>480</v>
      </c>
      <c r="B341" s="31">
        <v>3319</v>
      </c>
      <c r="C341" s="31">
        <v>2588</v>
      </c>
      <c r="D341" s="31">
        <v>2546</v>
      </c>
      <c r="E341" s="31">
        <v>2513</v>
      </c>
      <c r="F341" s="31">
        <v>144</v>
      </c>
      <c r="G341" s="31">
        <v>35</v>
      </c>
      <c r="H341" s="31">
        <v>18</v>
      </c>
      <c r="I341" s="31">
        <v>41</v>
      </c>
      <c r="J341" s="31">
        <v>395</v>
      </c>
      <c r="K341" s="31">
        <v>130</v>
      </c>
      <c r="L341" s="31">
        <v>81</v>
      </c>
      <c r="M341" s="31">
        <v>31</v>
      </c>
      <c r="N341" s="31">
        <v>115</v>
      </c>
      <c r="O341" s="31">
        <v>47</v>
      </c>
      <c r="P341" s="31">
        <v>36</v>
      </c>
      <c r="Q341" s="31">
        <v>172</v>
      </c>
      <c r="R341" s="31">
        <v>20</v>
      </c>
      <c r="S341" s="31">
        <v>241</v>
      </c>
      <c r="T341" s="31">
        <v>194</v>
      </c>
      <c r="U341" s="31">
        <v>68</v>
      </c>
      <c r="V341" s="31">
        <v>38</v>
      </c>
      <c r="W341" s="31">
        <v>379</v>
      </c>
      <c r="X341" s="31">
        <v>12</v>
      </c>
      <c r="Y341" s="31">
        <v>734</v>
      </c>
      <c r="Z341" s="31">
        <v>11</v>
      </c>
      <c r="AA341" s="31">
        <v>4</v>
      </c>
      <c r="AC341" s="33" t="s">
        <v>480</v>
      </c>
      <c r="AD341" s="32">
        <f t="shared" si="140"/>
        <v>43.386562217535406</v>
      </c>
      <c r="AE341" s="32">
        <f t="shared" si="141"/>
        <v>10.545344983428743</v>
      </c>
      <c r="AF341" s="32">
        <f t="shared" si="142"/>
        <v>5.4233202771919258</v>
      </c>
      <c r="AG341" s="32">
        <f t="shared" si="143"/>
        <v>12.353118409159386</v>
      </c>
      <c r="AH341" s="32">
        <f t="shared" si="144"/>
        <v>119.01175052726724</v>
      </c>
      <c r="AI341" s="32">
        <f t="shared" si="145"/>
        <v>39.1684242241639</v>
      </c>
      <c r="AJ341" s="32">
        <f t="shared" si="146"/>
        <v>24.404941247363663</v>
      </c>
      <c r="AK341" s="32">
        <f t="shared" si="147"/>
        <v>9.3401626996083174</v>
      </c>
      <c r="AL341" s="32">
        <f t="shared" si="148"/>
        <v>34.648990659837303</v>
      </c>
      <c r="AM341" s="32">
        <f t="shared" si="149"/>
        <v>14.160891834890027</v>
      </c>
      <c r="AN341" s="32">
        <f t="shared" si="150"/>
        <v>10.846640554383852</v>
      </c>
      <c r="AO341" s="32">
        <f t="shared" si="151"/>
        <v>51.822838204278398</v>
      </c>
      <c r="AP341" s="32">
        <f t="shared" si="152"/>
        <v>6.0259114191021395</v>
      </c>
      <c r="AQ341" s="32">
        <f t="shared" si="153"/>
        <v>72.612232600180775</v>
      </c>
      <c r="AR341" s="32">
        <f t="shared" si="154"/>
        <v>58.451340765290752</v>
      </c>
      <c r="AS341" s="32">
        <f t="shared" si="155"/>
        <v>20.488098824947272</v>
      </c>
      <c r="AT341" s="32">
        <f t="shared" si="156"/>
        <v>11.449231696294065</v>
      </c>
      <c r="AU341" s="32">
        <f t="shared" si="157"/>
        <v>114.19102139198553</v>
      </c>
      <c r="AV341" s="32">
        <f t="shared" si="158"/>
        <v>3.6155468514612839</v>
      </c>
      <c r="AW341" s="32">
        <f t="shared" si="159"/>
        <v>221.15094908104851</v>
      </c>
      <c r="AX341" s="32">
        <f t="shared" si="160"/>
        <v>3.3142512805061766</v>
      </c>
      <c r="AY341" s="32">
        <f t="shared" si="161"/>
        <v>1.2051822838204278</v>
      </c>
      <c r="BA341" s="33" t="s">
        <v>480</v>
      </c>
      <c r="BB341" s="32">
        <f t="shared" si="162"/>
        <v>51.06048703849175</v>
      </c>
      <c r="BC341" s="32">
        <f t="shared" si="163"/>
        <v>12.335853561480302</v>
      </c>
      <c r="BD341" s="32">
        <f t="shared" si="164"/>
        <v>77.198567449263834</v>
      </c>
      <c r="BE341" s="32">
        <f t="shared" si="165"/>
        <v>27.059291683247114</v>
      </c>
      <c r="BF341" s="32">
        <f t="shared" si="166"/>
        <v>146.44513137557959</v>
      </c>
      <c r="BG341" s="32">
        <f t="shared" si="167"/>
        <v>4.77516912057302</v>
      </c>
    </row>
    <row r="342" spans="1:59" x14ac:dyDescent="0.2">
      <c r="A342" s="33" t="s">
        <v>481</v>
      </c>
      <c r="B342" s="31">
        <v>4284</v>
      </c>
      <c r="C342" s="31">
        <v>3199</v>
      </c>
      <c r="D342" s="31">
        <v>3106</v>
      </c>
      <c r="E342" s="31">
        <v>3031</v>
      </c>
      <c r="F342" s="31">
        <v>95</v>
      </c>
      <c r="G342" s="31">
        <v>15</v>
      </c>
      <c r="H342" s="31">
        <v>8</v>
      </c>
      <c r="I342" s="31">
        <v>39</v>
      </c>
      <c r="J342" s="31">
        <v>387</v>
      </c>
      <c r="K342" s="31">
        <v>107</v>
      </c>
      <c r="L342" s="31">
        <v>74</v>
      </c>
      <c r="M342" s="31">
        <v>28</v>
      </c>
      <c r="N342" s="31">
        <v>111</v>
      </c>
      <c r="O342" s="31">
        <v>42</v>
      </c>
      <c r="P342" s="31">
        <v>35</v>
      </c>
      <c r="Q342" s="31">
        <v>396</v>
      </c>
      <c r="R342" s="31">
        <v>9</v>
      </c>
      <c r="S342" s="31">
        <v>184</v>
      </c>
      <c r="T342" s="31">
        <v>493</v>
      </c>
      <c r="U342" s="31">
        <v>19</v>
      </c>
      <c r="V342" s="31">
        <v>28</v>
      </c>
      <c r="W342" s="31">
        <v>379</v>
      </c>
      <c r="X342" s="31">
        <v>6</v>
      </c>
      <c r="Y342" s="31">
        <v>887</v>
      </c>
      <c r="Z342" s="31">
        <v>29</v>
      </c>
      <c r="AA342" s="31">
        <v>1</v>
      </c>
      <c r="AC342" s="33" t="s">
        <v>481</v>
      </c>
      <c r="AD342" s="32">
        <f t="shared" si="140"/>
        <v>22.175536881419234</v>
      </c>
      <c r="AE342" s="32">
        <f t="shared" si="141"/>
        <v>3.5014005602240896</v>
      </c>
      <c r="AF342" s="32">
        <f t="shared" si="142"/>
        <v>1.8674136321195145</v>
      </c>
      <c r="AG342" s="32">
        <f t="shared" si="143"/>
        <v>9.1036414565826345</v>
      </c>
      <c r="AH342" s="32">
        <f t="shared" si="144"/>
        <v>90.336134453781511</v>
      </c>
      <c r="AI342" s="32">
        <f t="shared" si="145"/>
        <v>24.976657329598506</v>
      </c>
      <c r="AJ342" s="32">
        <f t="shared" si="146"/>
        <v>17.273576097105511</v>
      </c>
      <c r="AK342" s="32">
        <f t="shared" si="147"/>
        <v>6.5359477124183005</v>
      </c>
      <c r="AL342" s="32">
        <f t="shared" si="148"/>
        <v>25.910364145658264</v>
      </c>
      <c r="AM342" s="32">
        <f t="shared" si="149"/>
        <v>9.8039215686274517</v>
      </c>
      <c r="AN342" s="32">
        <f t="shared" si="150"/>
        <v>8.169934640522877</v>
      </c>
      <c r="AO342" s="32">
        <f t="shared" si="151"/>
        <v>92.436974789915965</v>
      </c>
      <c r="AP342" s="32">
        <f t="shared" si="152"/>
        <v>2.1008403361344539</v>
      </c>
      <c r="AQ342" s="32">
        <f t="shared" si="153"/>
        <v>42.950513538748829</v>
      </c>
      <c r="AR342" s="32">
        <f t="shared" si="154"/>
        <v>115.07936507936508</v>
      </c>
      <c r="AS342" s="32">
        <f t="shared" si="155"/>
        <v>4.4351073762838471</v>
      </c>
      <c r="AT342" s="32">
        <f t="shared" si="156"/>
        <v>6.5359477124183005</v>
      </c>
      <c r="AU342" s="32">
        <f t="shared" si="157"/>
        <v>88.468720821662004</v>
      </c>
      <c r="AV342" s="32">
        <f t="shared" si="158"/>
        <v>1.4005602240896358</v>
      </c>
      <c r="AW342" s="32">
        <f t="shared" si="159"/>
        <v>207.04948646125118</v>
      </c>
      <c r="AX342" s="32">
        <f t="shared" si="160"/>
        <v>6.7693744164332399</v>
      </c>
      <c r="AY342" s="32">
        <f t="shared" si="161"/>
        <v>0.23342670401493931</v>
      </c>
      <c r="BA342" s="33" t="s">
        <v>481</v>
      </c>
      <c r="BB342" s="32">
        <f t="shared" si="162"/>
        <v>34.449452672247261</v>
      </c>
      <c r="BC342" s="32">
        <f t="shared" si="163"/>
        <v>9.2378752886836022</v>
      </c>
      <c r="BD342" s="32">
        <f t="shared" si="164"/>
        <v>162.65258990432199</v>
      </c>
      <c r="BE342" s="32">
        <f t="shared" si="165"/>
        <v>6.2685582316067308</v>
      </c>
      <c r="BF342" s="32">
        <f t="shared" si="166"/>
        <v>118.47452328852766</v>
      </c>
      <c r="BG342" s="32">
        <f t="shared" si="167"/>
        <v>1.9795447047179149</v>
      </c>
    </row>
    <row r="343" spans="1:59" x14ac:dyDescent="0.2">
      <c r="A343" s="33" t="s">
        <v>482</v>
      </c>
      <c r="B343" s="31">
        <v>5860</v>
      </c>
      <c r="C343" s="31">
        <v>4638</v>
      </c>
      <c r="D343" s="31">
        <v>4554</v>
      </c>
      <c r="E343" s="31">
        <v>4476</v>
      </c>
      <c r="F343" s="31">
        <v>271</v>
      </c>
      <c r="G343" s="31">
        <v>47</v>
      </c>
      <c r="H343" s="31">
        <v>26</v>
      </c>
      <c r="I343" s="31">
        <v>113</v>
      </c>
      <c r="J343" s="31">
        <v>838</v>
      </c>
      <c r="K343" s="31">
        <v>227</v>
      </c>
      <c r="L343" s="31">
        <v>116</v>
      </c>
      <c r="M343" s="31">
        <v>44</v>
      </c>
      <c r="N343" s="31">
        <v>204</v>
      </c>
      <c r="O343" s="31">
        <v>74</v>
      </c>
      <c r="P343" s="31">
        <v>58</v>
      </c>
      <c r="Q343" s="31">
        <v>285</v>
      </c>
      <c r="R343" s="31">
        <v>45</v>
      </c>
      <c r="S343" s="31">
        <v>449</v>
      </c>
      <c r="T343" s="31">
        <v>383</v>
      </c>
      <c r="U343" s="31">
        <v>244</v>
      </c>
      <c r="V343" s="31">
        <v>109</v>
      </c>
      <c r="W343" s="31">
        <v>858</v>
      </c>
      <c r="X343" s="31">
        <v>31</v>
      </c>
      <c r="Y343" s="31">
        <v>1322</v>
      </c>
      <c r="Z343" s="31">
        <v>19</v>
      </c>
      <c r="AA343" s="31">
        <v>5</v>
      </c>
      <c r="AC343" s="33" t="s">
        <v>482</v>
      </c>
      <c r="AD343" s="32">
        <f t="shared" si="140"/>
        <v>46.245733788395903</v>
      </c>
      <c r="AE343" s="32">
        <f t="shared" si="141"/>
        <v>8.0204778156996586</v>
      </c>
      <c r="AF343" s="32">
        <f t="shared" si="142"/>
        <v>4.4368600682593859</v>
      </c>
      <c r="AG343" s="32">
        <f t="shared" si="143"/>
        <v>19.283276450511945</v>
      </c>
      <c r="AH343" s="32">
        <f t="shared" si="144"/>
        <v>143.00341296928329</v>
      </c>
      <c r="AI343" s="32">
        <f t="shared" si="145"/>
        <v>38.737201365187715</v>
      </c>
      <c r="AJ343" s="32">
        <f t="shared" si="146"/>
        <v>19.795221843003411</v>
      </c>
      <c r="AK343" s="32">
        <f t="shared" si="147"/>
        <v>7.5085324232081909</v>
      </c>
      <c r="AL343" s="32">
        <f t="shared" si="148"/>
        <v>34.8122866894198</v>
      </c>
      <c r="AM343" s="32">
        <f t="shared" si="149"/>
        <v>12.627986348122866</v>
      </c>
      <c r="AN343" s="32">
        <f t="shared" si="150"/>
        <v>9.8976109215017054</v>
      </c>
      <c r="AO343" s="32">
        <f t="shared" si="151"/>
        <v>48.634812286689424</v>
      </c>
      <c r="AP343" s="32">
        <f t="shared" si="152"/>
        <v>7.6791808873720138</v>
      </c>
      <c r="AQ343" s="32">
        <f t="shared" si="153"/>
        <v>76.62116040955631</v>
      </c>
      <c r="AR343" s="32">
        <f t="shared" si="154"/>
        <v>65.358361774744026</v>
      </c>
      <c r="AS343" s="32">
        <f t="shared" si="155"/>
        <v>41.638225255972692</v>
      </c>
      <c r="AT343" s="32">
        <f t="shared" si="156"/>
        <v>18.600682593856654</v>
      </c>
      <c r="AU343" s="32">
        <f t="shared" si="157"/>
        <v>146.41638225255974</v>
      </c>
      <c r="AV343" s="32">
        <f t="shared" si="158"/>
        <v>5.2901023890784984</v>
      </c>
      <c r="AW343" s="32">
        <f t="shared" si="159"/>
        <v>225.59726962457339</v>
      </c>
      <c r="AX343" s="32">
        <f t="shared" si="160"/>
        <v>3.2423208191126278</v>
      </c>
      <c r="AY343" s="32">
        <f t="shared" si="161"/>
        <v>0.85324232081911267</v>
      </c>
      <c r="BA343" s="33" t="s">
        <v>482</v>
      </c>
      <c r="BB343" s="32">
        <f t="shared" si="162"/>
        <v>49.846288976723763</v>
      </c>
      <c r="BC343" s="32">
        <f t="shared" si="163"/>
        <v>9.8302055406613054</v>
      </c>
      <c r="BD343" s="32">
        <f t="shared" si="164"/>
        <v>85.567470956210911</v>
      </c>
      <c r="BE343" s="32">
        <f t="shared" si="165"/>
        <v>54.512957998212684</v>
      </c>
      <c r="BF343" s="32">
        <f t="shared" si="166"/>
        <v>184.99353169469597</v>
      </c>
      <c r="BG343" s="32">
        <f t="shared" si="167"/>
        <v>6.925826630920465</v>
      </c>
    </row>
    <row r="344" spans="1:59" x14ac:dyDescent="0.2">
      <c r="A344" s="33" t="s">
        <v>483</v>
      </c>
      <c r="B344" s="31">
        <v>7503</v>
      </c>
      <c r="C344" s="31">
        <v>6010</v>
      </c>
      <c r="D344" s="31">
        <v>5923</v>
      </c>
      <c r="E344" s="31">
        <v>5790</v>
      </c>
      <c r="F344" s="31">
        <v>268</v>
      </c>
      <c r="G344" s="31">
        <v>46</v>
      </c>
      <c r="H344" s="31">
        <v>20</v>
      </c>
      <c r="I344" s="31">
        <v>129</v>
      </c>
      <c r="J344" s="31">
        <v>915</v>
      </c>
      <c r="K344" s="31">
        <v>300</v>
      </c>
      <c r="L344" s="31">
        <v>87</v>
      </c>
      <c r="M344" s="31">
        <v>80</v>
      </c>
      <c r="N344" s="31">
        <v>295</v>
      </c>
      <c r="O344" s="31">
        <v>85</v>
      </c>
      <c r="P344" s="31">
        <v>77</v>
      </c>
      <c r="Q344" s="31">
        <v>347</v>
      </c>
      <c r="R344" s="31">
        <v>52</v>
      </c>
      <c r="S344" s="31">
        <v>497</v>
      </c>
      <c r="T344" s="31">
        <v>1221</v>
      </c>
      <c r="U344" s="31">
        <v>213</v>
      </c>
      <c r="V344" s="31">
        <v>93</v>
      </c>
      <c r="W344" s="31">
        <v>884</v>
      </c>
      <c r="X344" s="31">
        <v>76</v>
      </c>
      <c r="Y344" s="31">
        <v>1578</v>
      </c>
      <c r="Z344" s="31">
        <v>42</v>
      </c>
      <c r="AA344" s="31">
        <v>2</v>
      </c>
      <c r="AC344" s="33" t="s">
        <v>483</v>
      </c>
      <c r="AD344" s="32">
        <f t="shared" si="140"/>
        <v>35.719045715047315</v>
      </c>
      <c r="AE344" s="32">
        <f t="shared" si="141"/>
        <v>6.1308809809409572</v>
      </c>
      <c r="AF344" s="32">
        <f t="shared" si="142"/>
        <v>2.6656004264960682</v>
      </c>
      <c r="AG344" s="32">
        <f t="shared" si="143"/>
        <v>17.19312275089964</v>
      </c>
      <c r="AH344" s="32">
        <f t="shared" si="144"/>
        <v>121.95121951219512</v>
      </c>
      <c r="AI344" s="32">
        <f t="shared" si="145"/>
        <v>39.984006397441028</v>
      </c>
      <c r="AJ344" s="32">
        <f t="shared" si="146"/>
        <v>11.595361855257897</v>
      </c>
      <c r="AK344" s="32">
        <f t="shared" si="147"/>
        <v>10.662401705984273</v>
      </c>
      <c r="AL344" s="32">
        <f t="shared" si="148"/>
        <v>39.317606290817004</v>
      </c>
      <c r="AM344" s="32">
        <f t="shared" si="149"/>
        <v>11.32880181260829</v>
      </c>
      <c r="AN344" s="32">
        <f t="shared" si="150"/>
        <v>10.262561642009864</v>
      </c>
      <c r="AO344" s="32">
        <f t="shared" si="151"/>
        <v>46.24816739970678</v>
      </c>
      <c r="AP344" s="32">
        <f t="shared" si="152"/>
        <v>6.9305611088897772</v>
      </c>
      <c r="AQ344" s="32">
        <f t="shared" si="153"/>
        <v>66.240170598427298</v>
      </c>
      <c r="AR344" s="32">
        <f t="shared" si="154"/>
        <v>162.73490603758498</v>
      </c>
      <c r="AS344" s="32">
        <f t="shared" si="155"/>
        <v>28.388644542183126</v>
      </c>
      <c r="AT344" s="32">
        <f t="shared" si="156"/>
        <v>12.395041983206719</v>
      </c>
      <c r="AU344" s="32">
        <f t="shared" si="157"/>
        <v>117.81953885112621</v>
      </c>
      <c r="AV344" s="32">
        <f t="shared" si="158"/>
        <v>10.12928162068506</v>
      </c>
      <c r="AW344" s="32">
        <f t="shared" si="159"/>
        <v>210.31587365053977</v>
      </c>
      <c r="AX344" s="32">
        <f t="shared" si="160"/>
        <v>5.5977608956417431</v>
      </c>
      <c r="AY344" s="32">
        <f t="shared" si="161"/>
        <v>0.26656004264960681</v>
      </c>
      <c r="BA344" s="33" t="s">
        <v>483</v>
      </c>
      <c r="BB344" s="32">
        <f t="shared" si="162"/>
        <v>50.650008441668071</v>
      </c>
      <c r="BC344" s="32">
        <f t="shared" si="163"/>
        <v>13.81692573402418</v>
      </c>
      <c r="BD344" s="32">
        <f t="shared" si="164"/>
        <v>210.88082901554404</v>
      </c>
      <c r="BE344" s="32">
        <f t="shared" si="165"/>
        <v>36.787564766839381</v>
      </c>
      <c r="BF344" s="32">
        <f t="shared" si="166"/>
        <v>147.08818635607321</v>
      </c>
      <c r="BG344" s="32">
        <f t="shared" si="167"/>
        <v>13.12607944732297</v>
      </c>
    </row>
    <row r="345" spans="1:59" x14ac:dyDescent="0.2">
      <c r="A345" s="33" t="s">
        <v>484</v>
      </c>
      <c r="B345" s="31">
        <v>3438</v>
      </c>
      <c r="C345" s="31">
        <v>2699</v>
      </c>
      <c r="D345" s="31">
        <v>2656</v>
      </c>
      <c r="E345" s="31">
        <v>2610</v>
      </c>
      <c r="F345" s="31">
        <v>127</v>
      </c>
      <c r="G345" s="31">
        <v>40</v>
      </c>
      <c r="H345" s="31">
        <v>18</v>
      </c>
      <c r="I345" s="31">
        <v>70</v>
      </c>
      <c r="J345" s="31">
        <v>437</v>
      </c>
      <c r="K345" s="31">
        <v>105</v>
      </c>
      <c r="L345" s="31">
        <v>113</v>
      </c>
      <c r="M345" s="31">
        <v>28</v>
      </c>
      <c r="N345" s="31">
        <v>123</v>
      </c>
      <c r="O345" s="31">
        <v>45</v>
      </c>
      <c r="P345" s="31">
        <v>47</v>
      </c>
      <c r="Q345" s="31">
        <v>321</v>
      </c>
      <c r="R345" s="31">
        <v>23</v>
      </c>
      <c r="S345" s="31">
        <v>207</v>
      </c>
      <c r="T345" s="31">
        <v>311</v>
      </c>
      <c r="U345" s="31">
        <v>88</v>
      </c>
      <c r="V345" s="31">
        <v>35</v>
      </c>
      <c r="W345" s="31">
        <v>244</v>
      </c>
      <c r="X345" s="31">
        <v>24</v>
      </c>
      <c r="Y345" s="31">
        <v>851</v>
      </c>
      <c r="Z345" s="31">
        <v>11</v>
      </c>
      <c r="AA345" s="31">
        <v>10</v>
      </c>
      <c r="AC345" s="33" t="s">
        <v>484</v>
      </c>
      <c r="AD345" s="32">
        <f t="shared" si="140"/>
        <v>36.940081442699245</v>
      </c>
      <c r="AE345" s="32">
        <f t="shared" si="141"/>
        <v>11.634671320535194</v>
      </c>
      <c r="AF345" s="32">
        <f t="shared" si="142"/>
        <v>5.2356020942408383</v>
      </c>
      <c r="AG345" s="32">
        <f t="shared" si="143"/>
        <v>20.36067481093659</v>
      </c>
      <c r="AH345" s="32">
        <f t="shared" si="144"/>
        <v>127.10878417684701</v>
      </c>
      <c r="AI345" s="32">
        <f t="shared" si="145"/>
        <v>30.541012216404887</v>
      </c>
      <c r="AJ345" s="32">
        <f t="shared" si="146"/>
        <v>32.867946480511925</v>
      </c>
      <c r="AK345" s="32">
        <f t="shared" si="147"/>
        <v>8.1442699243746368</v>
      </c>
      <c r="AL345" s="32">
        <f t="shared" si="148"/>
        <v>35.776614310645719</v>
      </c>
      <c r="AM345" s="32">
        <f t="shared" si="149"/>
        <v>13.089005235602095</v>
      </c>
      <c r="AN345" s="32">
        <f t="shared" si="150"/>
        <v>13.670738801628854</v>
      </c>
      <c r="AO345" s="32">
        <f t="shared" si="151"/>
        <v>93.368237347294937</v>
      </c>
      <c r="AP345" s="32">
        <f t="shared" si="152"/>
        <v>6.6899360093077371</v>
      </c>
      <c r="AQ345" s="32">
        <f t="shared" si="153"/>
        <v>60.209424083769633</v>
      </c>
      <c r="AR345" s="32">
        <f t="shared" si="154"/>
        <v>90.459569517161142</v>
      </c>
      <c r="AS345" s="32">
        <f t="shared" si="155"/>
        <v>25.596276905177426</v>
      </c>
      <c r="AT345" s="32">
        <f t="shared" si="156"/>
        <v>10.180337405468295</v>
      </c>
      <c r="AU345" s="32">
        <f t="shared" si="157"/>
        <v>70.971495055264697</v>
      </c>
      <c r="AV345" s="32">
        <f t="shared" si="158"/>
        <v>6.9808027923211169</v>
      </c>
      <c r="AW345" s="32">
        <f t="shared" si="159"/>
        <v>247.52763234438626</v>
      </c>
      <c r="AX345" s="32">
        <f t="shared" si="160"/>
        <v>3.1995346131471782</v>
      </c>
      <c r="AY345" s="32">
        <f t="shared" si="161"/>
        <v>2.9086678301337985</v>
      </c>
      <c r="BA345" s="33" t="s">
        <v>484</v>
      </c>
      <c r="BB345" s="32">
        <f t="shared" si="162"/>
        <v>39.533132530120483</v>
      </c>
      <c r="BC345" s="32">
        <f t="shared" si="163"/>
        <v>10.727969348659004</v>
      </c>
      <c r="BD345" s="32">
        <f t="shared" si="164"/>
        <v>119.15708812260536</v>
      </c>
      <c r="BE345" s="32">
        <f t="shared" si="165"/>
        <v>33.716475095785441</v>
      </c>
      <c r="BF345" s="32">
        <f t="shared" si="166"/>
        <v>90.40385327899223</v>
      </c>
      <c r="BG345" s="32">
        <f t="shared" si="167"/>
        <v>9.1954022988505741</v>
      </c>
    </row>
    <row r="346" spans="1:59" x14ac:dyDescent="0.2">
      <c r="A346" s="33" t="s">
        <v>485</v>
      </c>
      <c r="B346" s="31">
        <v>8816</v>
      </c>
      <c r="C346" s="31">
        <v>7032</v>
      </c>
      <c r="D346" s="31">
        <v>6907</v>
      </c>
      <c r="E346" s="31">
        <v>6766</v>
      </c>
      <c r="F346" s="31">
        <v>359</v>
      </c>
      <c r="G346" s="31">
        <v>67</v>
      </c>
      <c r="H346" s="31">
        <v>33</v>
      </c>
      <c r="I346" s="31">
        <v>163</v>
      </c>
      <c r="J346" s="31">
        <v>951</v>
      </c>
      <c r="K346" s="31">
        <v>341</v>
      </c>
      <c r="L346" s="31">
        <v>161</v>
      </c>
      <c r="M346" s="31">
        <v>68</v>
      </c>
      <c r="N346" s="31">
        <v>275</v>
      </c>
      <c r="O346" s="31">
        <v>115</v>
      </c>
      <c r="P346" s="31">
        <v>73</v>
      </c>
      <c r="Q346" s="31">
        <v>438</v>
      </c>
      <c r="R346" s="31">
        <v>41</v>
      </c>
      <c r="S346" s="31">
        <v>627</v>
      </c>
      <c r="T346" s="31">
        <v>799</v>
      </c>
      <c r="U346" s="31">
        <v>307</v>
      </c>
      <c r="V346" s="31">
        <v>111</v>
      </c>
      <c r="W346" s="31">
        <v>689</v>
      </c>
      <c r="X346" s="31">
        <v>22</v>
      </c>
      <c r="Y346" s="31">
        <v>1834</v>
      </c>
      <c r="Z346" s="31">
        <v>33</v>
      </c>
      <c r="AA346" s="31">
        <v>6</v>
      </c>
      <c r="AC346" s="33" t="s">
        <v>485</v>
      </c>
      <c r="AD346" s="32">
        <f t="shared" si="140"/>
        <v>40.721415607985477</v>
      </c>
      <c r="AE346" s="32">
        <f t="shared" si="141"/>
        <v>7.599818511796733</v>
      </c>
      <c r="AF346" s="32">
        <f t="shared" si="142"/>
        <v>3.7431941923774956</v>
      </c>
      <c r="AG346" s="32">
        <f t="shared" si="143"/>
        <v>18.489110707803992</v>
      </c>
      <c r="AH346" s="32">
        <f t="shared" si="144"/>
        <v>107.87205081669691</v>
      </c>
      <c r="AI346" s="32">
        <f t="shared" si="145"/>
        <v>38.679673321234119</v>
      </c>
      <c r="AJ346" s="32">
        <f t="shared" si="146"/>
        <v>18.262250453720508</v>
      </c>
      <c r="AK346" s="32">
        <f t="shared" si="147"/>
        <v>7.7132486388384756</v>
      </c>
      <c r="AL346" s="32">
        <f t="shared" si="148"/>
        <v>31.193284936479127</v>
      </c>
      <c r="AM346" s="32">
        <f t="shared" si="149"/>
        <v>13.044464609800363</v>
      </c>
      <c r="AN346" s="32">
        <f t="shared" si="150"/>
        <v>8.2803992740471859</v>
      </c>
      <c r="AO346" s="32">
        <f t="shared" si="151"/>
        <v>49.682395644283126</v>
      </c>
      <c r="AP346" s="32">
        <f t="shared" si="152"/>
        <v>4.6506352087114333</v>
      </c>
      <c r="AQ346" s="32">
        <f t="shared" si="153"/>
        <v>71.120689655172413</v>
      </c>
      <c r="AR346" s="32">
        <f t="shared" si="154"/>
        <v>90.630671506352087</v>
      </c>
      <c r="AS346" s="32">
        <f t="shared" si="155"/>
        <v>34.82304900181488</v>
      </c>
      <c r="AT346" s="32">
        <f t="shared" si="156"/>
        <v>12.590744101633394</v>
      </c>
      <c r="AU346" s="32">
        <f t="shared" si="157"/>
        <v>78.153357531760435</v>
      </c>
      <c r="AV346" s="32">
        <f t="shared" si="158"/>
        <v>2.4954627949183301</v>
      </c>
      <c r="AW346" s="32">
        <f t="shared" si="159"/>
        <v>208.03085299455535</v>
      </c>
      <c r="AX346" s="32">
        <f t="shared" si="160"/>
        <v>3.7431941923774956</v>
      </c>
      <c r="AY346" s="32">
        <f t="shared" si="161"/>
        <v>0.68058076225045372</v>
      </c>
      <c r="BA346" s="33" t="s">
        <v>485</v>
      </c>
      <c r="BB346" s="32">
        <f t="shared" si="162"/>
        <v>49.370204140726798</v>
      </c>
      <c r="BC346" s="32">
        <f t="shared" si="163"/>
        <v>10.050251256281408</v>
      </c>
      <c r="BD346" s="32">
        <f t="shared" si="164"/>
        <v>118.09045226130652</v>
      </c>
      <c r="BE346" s="32">
        <f t="shared" si="165"/>
        <v>45.373928465858704</v>
      </c>
      <c r="BF346" s="32">
        <f t="shared" si="166"/>
        <v>97.980659840728094</v>
      </c>
      <c r="BG346" s="32">
        <f t="shared" si="167"/>
        <v>3.2515518770322198</v>
      </c>
    </row>
    <row r="347" spans="1:59" x14ac:dyDescent="0.2">
      <c r="A347" s="33" t="s">
        <v>486</v>
      </c>
      <c r="B347" s="31">
        <v>6541</v>
      </c>
      <c r="C347" s="31">
        <v>4899</v>
      </c>
      <c r="D347" s="31">
        <v>4803</v>
      </c>
      <c r="E347" s="31">
        <v>4705</v>
      </c>
      <c r="F347" s="31">
        <v>202</v>
      </c>
      <c r="G347" s="31">
        <v>25</v>
      </c>
      <c r="H347" s="31">
        <v>6</v>
      </c>
      <c r="I347" s="31">
        <v>108</v>
      </c>
      <c r="J347" s="31">
        <v>783</v>
      </c>
      <c r="K347" s="31">
        <v>199</v>
      </c>
      <c r="L347" s="31">
        <v>70</v>
      </c>
      <c r="M347" s="31">
        <v>37</v>
      </c>
      <c r="N347" s="31">
        <v>176</v>
      </c>
      <c r="O347" s="31">
        <v>44</v>
      </c>
      <c r="P347" s="31">
        <v>39</v>
      </c>
      <c r="Q347" s="31">
        <v>303</v>
      </c>
      <c r="R347" s="31">
        <v>30</v>
      </c>
      <c r="S347" s="31">
        <v>366</v>
      </c>
      <c r="T347" s="31">
        <v>146</v>
      </c>
      <c r="U347" s="31">
        <v>111</v>
      </c>
      <c r="V347" s="31">
        <v>59</v>
      </c>
      <c r="W347" s="31">
        <v>757</v>
      </c>
      <c r="X347" s="31">
        <v>21</v>
      </c>
      <c r="Y347" s="31">
        <v>1265</v>
      </c>
      <c r="Z347" s="31">
        <v>43</v>
      </c>
      <c r="AA347" s="31">
        <v>2</v>
      </c>
      <c r="AC347" s="33" t="s">
        <v>486</v>
      </c>
      <c r="AD347" s="32">
        <f t="shared" si="140"/>
        <v>30.882128114967131</v>
      </c>
      <c r="AE347" s="32">
        <f t="shared" si="141"/>
        <v>3.8220455587830608</v>
      </c>
      <c r="AF347" s="32">
        <f t="shared" si="142"/>
        <v>0.9172909341079345</v>
      </c>
      <c r="AG347" s="32">
        <f t="shared" si="143"/>
        <v>16.511236813942823</v>
      </c>
      <c r="AH347" s="32">
        <f t="shared" si="144"/>
        <v>119.70646690108546</v>
      </c>
      <c r="AI347" s="32">
        <f t="shared" si="145"/>
        <v>30.423482647913161</v>
      </c>
      <c r="AJ347" s="32">
        <f t="shared" si="146"/>
        <v>10.70172756459257</v>
      </c>
      <c r="AK347" s="32">
        <f t="shared" si="147"/>
        <v>5.6566274269989298</v>
      </c>
      <c r="AL347" s="32">
        <f t="shared" si="148"/>
        <v>26.907200733832749</v>
      </c>
      <c r="AM347" s="32">
        <f t="shared" si="149"/>
        <v>6.7268001834581872</v>
      </c>
      <c r="AN347" s="32">
        <f t="shared" si="150"/>
        <v>5.9623910717015747</v>
      </c>
      <c r="AO347" s="32">
        <f t="shared" si="151"/>
        <v>46.323192172450696</v>
      </c>
      <c r="AP347" s="32">
        <f t="shared" si="152"/>
        <v>4.5864546705396725</v>
      </c>
      <c r="AQ347" s="32">
        <f t="shared" si="153"/>
        <v>55.954746980584012</v>
      </c>
      <c r="AR347" s="32">
        <f t="shared" si="154"/>
        <v>22.320746063293075</v>
      </c>
      <c r="AS347" s="32">
        <f t="shared" si="155"/>
        <v>16.969882280996792</v>
      </c>
      <c r="AT347" s="32">
        <f t="shared" si="156"/>
        <v>9.0200275187280248</v>
      </c>
      <c r="AU347" s="32">
        <f t="shared" si="157"/>
        <v>115.73153951995107</v>
      </c>
      <c r="AV347" s="32">
        <f t="shared" si="158"/>
        <v>3.2105182693777707</v>
      </c>
      <c r="AW347" s="32">
        <f t="shared" si="159"/>
        <v>193.39550527442287</v>
      </c>
      <c r="AX347" s="32">
        <f t="shared" si="160"/>
        <v>6.5739183611068643</v>
      </c>
      <c r="AY347" s="32">
        <f t="shared" si="161"/>
        <v>0.30576364470264483</v>
      </c>
      <c r="BA347" s="33" t="s">
        <v>486</v>
      </c>
      <c r="BB347" s="32">
        <f t="shared" si="162"/>
        <v>41.432438059546122</v>
      </c>
      <c r="BC347" s="32">
        <f t="shared" si="163"/>
        <v>7.8639744952178541</v>
      </c>
      <c r="BD347" s="32">
        <f t="shared" si="164"/>
        <v>31.030818278427205</v>
      </c>
      <c r="BE347" s="32">
        <f t="shared" si="165"/>
        <v>23.59192348565356</v>
      </c>
      <c r="BF347" s="32">
        <f t="shared" si="166"/>
        <v>154.52133088385384</v>
      </c>
      <c r="BG347" s="32">
        <f t="shared" si="167"/>
        <v>4.4633368756641874</v>
      </c>
    </row>
    <row r="348" spans="1:59" x14ac:dyDescent="0.2">
      <c r="A348" s="33" t="s">
        <v>487</v>
      </c>
      <c r="B348" s="31">
        <v>6757</v>
      </c>
      <c r="C348" s="31">
        <v>5387</v>
      </c>
      <c r="D348" s="31">
        <v>5299</v>
      </c>
      <c r="E348" s="31">
        <v>5195</v>
      </c>
      <c r="F348" s="31">
        <v>241</v>
      </c>
      <c r="G348" s="31">
        <v>49</v>
      </c>
      <c r="H348" s="31">
        <v>16</v>
      </c>
      <c r="I348" s="31">
        <v>104</v>
      </c>
      <c r="J348" s="31">
        <v>718</v>
      </c>
      <c r="K348" s="31">
        <v>325</v>
      </c>
      <c r="L348" s="31">
        <v>79</v>
      </c>
      <c r="M348" s="31">
        <v>47</v>
      </c>
      <c r="N348" s="31">
        <v>224</v>
      </c>
      <c r="O348" s="31">
        <v>79</v>
      </c>
      <c r="P348" s="31">
        <v>37</v>
      </c>
      <c r="Q348" s="31">
        <v>383</v>
      </c>
      <c r="R348" s="31">
        <v>31</v>
      </c>
      <c r="S348" s="31">
        <v>501</v>
      </c>
      <c r="T348" s="31">
        <v>54</v>
      </c>
      <c r="U348" s="31">
        <v>258</v>
      </c>
      <c r="V348" s="31">
        <v>88</v>
      </c>
      <c r="W348" s="31">
        <v>981</v>
      </c>
      <c r="X348" s="31">
        <v>18</v>
      </c>
      <c r="Y348" s="31">
        <v>1442</v>
      </c>
      <c r="Z348" s="31">
        <v>19</v>
      </c>
      <c r="AA348" s="31">
        <v>2</v>
      </c>
      <c r="AC348" s="33" t="s">
        <v>487</v>
      </c>
      <c r="AD348" s="32">
        <f t="shared" si="140"/>
        <v>35.666715998224063</v>
      </c>
      <c r="AE348" s="32">
        <f t="shared" si="141"/>
        <v>7.2517389373982537</v>
      </c>
      <c r="AF348" s="32">
        <f t="shared" si="142"/>
        <v>2.3679147550688175</v>
      </c>
      <c r="AG348" s="32">
        <f t="shared" si="143"/>
        <v>15.391445907947315</v>
      </c>
      <c r="AH348" s="32">
        <f t="shared" si="144"/>
        <v>106.26017463371319</v>
      </c>
      <c r="AI348" s="32">
        <f t="shared" si="145"/>
        <v>48.098268462335355</v>
      </c>
      <c r="AJ348" s="32">
        <f t="shared" si="146"/>
        <v>11.691579103152286</v>
      </c>
      <c r="AK348" s="32">
        <f t="shared" si="147"/>
        <v>6.9557495930146507</v>
      </c>
      <c r="AL348" s="32">
        <f t="shared" si="148"/>
        <v>33.150806570963447</v>
      </c>
      <c r="AM348" s="32">
        <f t="shared" si="149"/>
        <v>11.691579103152286</v>
      </c>
      <c r="AN348" s="32">
        <f t="shared" si="150"/>
        <v>5.47580287109664</v>
      </c>
      <c r="AO348" s="32">
        <f t="shared" si="151"/>
        <v>56.681959449459818</v>
      </c>
      <c r="AP348" s="32">
        <f t="shared" si="152"/>
        <v>4.5878348379458345</v>
      </c>
      <c r="AQ348" s="32">
        <f t="shared" si="153"/>
        <v>74.14533076809235</v>
      </c>
      <c r="AR348" s="32">
        <f t="shared" si="154"/>
        <v>7.9917122983572586</v>
      </c>
      <c r="AS348" s="32">
        <f t="shared" si="155"/>
        <v>38.18262542548468</v>
      </c>
      <c r="AT348" s="32">
        <f t="shared" si="156"/>
        <v>13.023531152878496</v>
      </c>
      <c r="AU348" s="32">
        <f t="shared" si="157"/>
        <v>145.18277342015688</v>
      </c>
      <c r="AV348" s="32">
        <f t="shared" si="158"/>
        <v>2.6639040994524197</v>
      </c>
      <c r="AW348" s="32">
        <f t="shared" si="159"/>
        <v>213.40831730057718</v>
      </c>
      <c r="AX348" s="32">
        <f t="shared" si="160"/>
        <v>2.8118987716442208</v>
      </c>
      <c r="AY348" s="32">
        <f t="shared" si="161"/>
        <v>0.29598934438360219</v>
      </c>
      <c r="BA348" s="33" t="s">
        <v>487</v>
      </c>
      <c r="BB348" s="32">
        <f t="shared" si="162"/>
        <v>61.332326854123416</v>
      </c>
      <c r="BC348" s="32">
        <f t="shared" si="163"/>
        <v>9.0471607314725695</v>
      </c>
      <c r="BD348" s="32">
        <f t="shared" si="164"/>
        <v>10.39461020211742</v>
      </c>
      <c r="BE348" s="32">
        <f t="shared" si="165"/>
        <v>49.663137632338788</v>
      </c>
      <c r="BF348" s="32">
        <f t="shared" si="166"/>
        <v>182.10506775570821</v>
      </c>
      <c r="BG348" s="32">
        <f t="shared" si="167"/>
        <v>3.4648700673724737</v>
      </c>
    </row>
    <row r="349" spans="1:59" x14ac:dyDescent="0.2">
      <c r="A349" s="33" t="s">
        <v>488</v>
      </c>
      <c r="B349" s="31">
        <v>6394</v>
      </c>
      <c r="C349" s="31">
        <v>4990</v>
      </c>
      <c r="D349" s="31">
        <v>4918</v>
      </c>
      <c r="E349" s="31">
        <v>4813</v>
      </c>
      <c r="F349" s="31">
        <v>247</v>
      </c>
      <c r="G349" s="31">
        <v>41</v>
      </c>
      <c r="H349" s="31">
        <v>8</v>
      </c>
      <c r="I349" s="31">
        <v>83</v>
      </c>
      <c r="J349" s="31">
        <v>841</v>
      </c>
      <c r="K349" s="31">
        <v>212</v>
      </c>
      <c r="L349" s="31">
        <v>89</v>
      </c>
      <c r="M349" s="31">
        <v>47</v>
      </c>
      <c r="N349" s="31">
        <v>140</v>
      </c>
      <c r="O349" s="31">
        <v>58</v>
      </c>
      <c r="P349" s="31">
        <v>48</v>
      </c>
      <c r="Q349" s="31">
        <v>279</v>
      </c>
      <c r="R349" s="31">
        <v>17</v>
      </c>
      <c r="S349" s="31">
        <v>409</v>
      </c>
      <c r="T349" s="31">
        <v>757</v>
      </c>
      <c r="U349" s="31">
        <v>165</v>
      </c>
      <c r="V349" s="31">
        <v>81</v>
      </c>
      <c r="W349" s="31">
        <v>443</v>
      </c>
      <c r="X349" s="31">
        <v>14</v>
      </c>
      <c r="Y349" s="31">
        <v>1305</v>
      </c>
      <c r="Z349" s="31">
        <v>29</v>
      </c>
      <c r="AA349" s="31">
        <v>4</v>
      </c>
      <c r="AC349" s="33" t="s">
        <v>488</v>
      </c>
      <c r="AD349" s="32">
        <f t="shared" si="140"/>
        <v>38.629965592743197</v>
      </c>
      <c r="AE349" s="32">
        <f t="shared" si="141"/>
        <v>6.4122614951517054</v>
      </c>
      <c r="AF349" s="32">
        <f t="shared" si="142"/>
        <v>1.2511729746637474</v>
      </c>
      <c r="AG349" s="32">
        <f t="shared" si="143"/>
        <v>12.980919612136379</v>
      </c>
      <c r="AH349" s="32">
        <f t="shared" si="144"/>
        <v>131.52955896152642</v>
      </c>
      <c r="AI349" s="32">
        <f t="shared" si="145"/>
        <v>33.156083828589303</v>
      </c>
      <c r="AJ349" s="32">
        <f t="shared" si="146"/>
        <v>13.919299343134188</v>
      </c>
      <c r="AK349" s="32">
        <f t="shared" si="147"/>
        <v>7.3506412261495155</v>
      </c>
      <c r="AL349" s="32">
        <f t="shared" si="148"/>
        <v>21.895527056615578</v>
      </c>
      <c r="AM349" s="32">
        <f t="shared" si="149"/>
        <v>9.0710040663121685</v>
      </c>
      <c r="AN349" s="32">
        <f t="shared" si="150"/>
        <v>7.5070378479824837</v>
      </c>
      <c r="AO349" s="32">
        <f t="shared" si="151"/>
        <v>43.634657491398187</v>
      </c>
      <c r="AP349" s="32">
        <f t="shared" si="152"/>
        <v>2.6587425711604631</v>
      </c>
      <c r="AQ349" s="32">
        <f t="shared" si="153"/>
        <v>63.966218329684075</v>
      </c>
      <c r="AR349" s="32">
        <f t="shared" si="154"/>
        <v>118.39224272755708</v>
      </c>
      <c r="AS349" s="32">
        <f t="shared" si="155"/>
        <v>25.805442602439786</v>
      </c>
      <c r="AT349" s="32">
        <f t="shared" si="156"/>
        <v>12.668126368470441</v>
      </c>
      <c r="AU349" s="32">
        <f t="shared" si="157"/>
        <v>69.283703472005001</v>
      </c>
      <c r="AV349" s="32">
        <f t="shared" si="158"/>
        <v>2.189552705661558</v>
      </c>
      <c r="AW349" s="32">
        <f t="shared" si="159"/>
        <v>204.09759149202378</v>
      </c>
      <c r="AX349" s="32">
        <f t="shared" si="160"/>
        <v>4.5355020331560842</v>
      </c>
      <c r="AY349" s="32">
        <f t="shared" si="161"/>
        <v>0.62558648733187372</v>
      </c>
      <c r="BA349" s="33" t="s">
        <v>488</v>
      </c>
      <c r="BB349" s="32">
        <f t="shared" si="162"/>
        <v>43.106954046360308</v>
      </c>
      <c r="BC349" s="32">
        <f t="shared" si="163"/>
        <v>9.7652191980054024</v>
      </c>
      <c r="BD349" s="32">
        <f t="shared" si="164"/>
        <v>157.2823602742572</v>
      </c>
      <c r="BE349" s="32">
        <f t="shared" si="165"/>
        <v>34.282152503635984</v>
      </c>
      <c r="BF349" s="32">
        <f t="shared" si="166"/>
        <v>88.777555110220433</v>
      </c>
      <c r="BG349" s="32">
        <f t="shared" si="167"/>
        <v>2.9087886972782049</v>
      </c>
    </row>
    <row r="350" spans="1:59" x14ac:dyDescent="0.2">
      <c r="A350" s="33" t="s">
        <v>489</v>
      </c>
      <c r="B350" s="31">
        <v>1957</v>
      </c>
      <c r="C350" s="31">
        <v>1551</v>
      </c>
      <c r="D350" s="31">
        <v>1520</v>
      </c>
      <c r="E350" s="31">
        <v>1487</v>
      </c>
      <c r="F350" s="31">
        <v>74</v>
      </c>
      <c r="G350" s="31">
        <v>25</v>
      </c>
      <c r="H350" s="31">
        <v>19</v>
      </c>
      <c r="I350" s="31">
        <v>20</v>
      </c>
      <c r="J350" s="31">
        <v>323</v>
      </c>
      <c r="K350" s="31">
        <v>76</v>
      </c>
      <c r="L350" s="31">
        <v>32</v>
      </c>
      <c r="M350" s="31">
        <v>20</v>
      </c>
      <c r="N350" s="31">
        <v>51</v>
      </c>
      <c r="O350" s="31">
        <v>22</v>
      </c>
      <c r="P350" s="31">
        <v>5</v>
      </c>
      <c r="Q350" s="31">
        <v>93</v>
      </c>
      <c r="R350" s="31">
        <v>7</v>
      </c>
      <c r="S350" s="31">
        <v>132</v>
      </c>
      <c r="T350" s="31">
        <v>237</v>
      </c>
      <c r="U350" s="31">
        <v>90</v>
      </c>
      <c r="V350" s="31">
        <v>33</v>
      </c>
      <c r="W350" s="31">
        <v>109</v>
      </c>
      <c r="X350" s="31">
        <v>16</v>
      </c>
      <c r="Y350" s="31">
        <v>466</v>
      </c>
      <c r="Z350" s="31">
        <v>22</v>
      </c>
      <c r="AA350" s="31">
        <v>3</v>
      </c>
      <c r="AC350" s="33" t="s">
        <v>489</v>
      </c>
      <c r="AD350" s="32">
        <f t="shared" si="140"/>
        <v>37.812979049565662</v>
      </c>
      <c r="AE350" s="32">
        <f t="shared" si="141"/>
        <v>12.774655084312723</v>
      </c>
      <c r="AF350" s="32">
        <f t="shared" si="142"/>
        <v>9.7087378640776691</v>
      </c>
      <c r="AG350" s="32">
        <f t="shared" si="143"/>
        <v>10.219724067450178</v>
      </c>
      <c r="AH350" s="32">
        <f t="shared" si="144"/>
        <v>165.04854368932041</v>
      </c>
      <c r="AI350" s="32">
        <f t="shared" si="145"/>
        <v>38.834951456310677</v>
      </c>
      <c r="AJ350" s="32">
        <f t="shared" si="146"/>
        <v>16.351558507920288</v>
      </c>
      <c r="AK350" s="32">
        <f t="shared" si="147"/>
        <v>10.219724067450178</v>
      </c>
      <c r="AL350" s="32">
        <f t="shared" si="148"/>
        <v>26.060296371997957</v>
      </c>
      <c r="AM350" s="32">
        <f t="shared" si="149"/>
        <v>11.241696474195196</v>
      </c>
      <c r="AN350" s="32">
        <f t="shared" si="150"/>
        <v>2.5549310168625445</v>
      </c>
      <c r="AO350" s="32">
        <f t="shared" si="151"/>
        <v>47.521716913643331</v>
      </c>
      <c r="AP350" s="32">
        <f t="shared" si="152"/>
        <v>3.5769034236075625</v>
      </c>
      <c r="AQ350" s="32">
        <f t="shared" si="153"/>
        <v>67.45017884517118</v>
      </c>
      <c r="AR350" s="32">
        <f t="shared" si="154"/>
        <v>121.10373019928463</v>
      </c>
      <c r="AS350" s="32">
        <f t="shared" si="155"/>
        <v>45.988758303525806</v>
      </c>
      <c r="AT350" s="32">
        <f t="shared" si="156"/>
        <v>16.862544711292795</v>
      </c>
      <c r="AU350" s="32">
        <f t="shared" si="157"/>
        <v>55.697496167603475</v>
      </c>
      <c r="AV350" s="32">
        <f t="shared" si="158"/>
        <v>8.1757792539601439</v>
      </c>
      <c r="AW350" s="32">
        <f t="shared" si="159"/>
        <v>238.11957077158917</v>
      </c>
      <c r="AX350" s="32">
        <f t="shared" si="160"/>
        <v>11.241696474195196</v>
      </c>
      <c r="AY350" s="32">
        <f t="shared" si="161"/>
        <v>1.532958610117527</v>
      </c>
      <c r="BA350" s="33" t="s">
        <v>489</v>
      </c>
      <c r="BB350" s="32">
        <f t="shared" si="162"/>
        <v>50</v>
      </c>
      <c r="BC350" s="32">
        <f t="shared" si="163"/>
        <v>13.449899125756557</v>
      </c>
      <c r="BD350" s="32">
        <f t="shared" si="164"/>
        <v>159.38130464021518</v>
      </c>
      <c r="BE350" s="32">
        <f t="shared" si="165"/>
        <v>60.524546065904502</v>
      </c>
      <c r="BF350" s="32">
        <f t="shared" si="166"/>
        <v>70.277240490006449</v>
      </c>
      <c r="BG350" s="32">
        <f t="shared" si="167"/>
        <v>10.759919300605246</v>
      </c>
    </row>
    <row r="351" spans="1:59" x14ac:dyDescent="0.2">
      <c r="A351" s="33" t="s">
        <v>490</v>
      </c>
      <c r="B351" s="31">
        <v>6076</v>
      </c>
      <c r="C351" s="31">
        <v>4771</v>
      </c>
      <c r="D351" s="31">
        <v>4668</v>
      </c>
      <c r="E351" s="31">
        <v>4580</v>
      </c>
      <c r="F351" s="31">
        <v>252</v>
      </c>
      <c r="G351" s="31">
        <v>45</v>
      </c>
      <c r="H351" s="31">
        <v>19</v>
      </c>
      <c r="I351" s="31">
        <v>96</v>
      </c>
      <c r="J351" s="31">
        <v>718</v>
      </c>
      <c r="K351" s="31">
        <v>202</v>
      </c>
      <c r="L351" s="31">
        <v>59</v>
      </c>
      <c r="M351" s="31">
        <v>51</v>
      </c>
      <c r="N351" s="31">
        <v>143</v>
      </c>
      <c r="O351" s="31">
        <v>70</v>
      </c>
      <c r="P351" s="31">
        <v>61</v>
      </c>
      <c r="Q351" s="31">
        <v>300</v>
      </c>
      <c r="R351" s="31">
        <v>35</v>
      </c>
      <c r="S351" s="31">
        <v>399</v>
      </c>
      <c r="T351" s="31">
        <v>415</v>
      </c>
      <c r="U351" s="31">
        <v>278</v>
      </c>
      <c r="V351" s="31">
        <v>75</v>
      </c>
      <c r="W351" s="31">
        <v>681</v>
      </c>
      <c r="X351" s="31">
        <v>21</v>
      </c>
      <c r="Y351" s="31">
        <v>1273</v>
      </c>
      <c r="Z351" s="31">
        <v>42</v>
      </c>
      <c r="AA351" s="31">
        <v>1</v>
      </c>
      <c r="AC351" s="33" t="s">
        <v>490</v>
      </c>
      <c r="AD351" s="32">
        <f t="shared" si="140"/>
        <v>41.474654377880185</v>
      </c>
      <c r="AE351" s="32">
        <f t="shared" si="141"/>
        <v>7.4061882817643188</v>
      </c>
      <c r="AF351" s="32">
        <f t="shared" si="142"/>
        <v>3.1270572745227123</v>
      </c>
      <c r="AG351" s="32">
        <f t="shared" si="143"/>
        <v>15.799868334430547</v>
      </c>
      <c r="AH351" s="32">
        <f t="shared" si="144"/>
        <v>118.16984858459513</v>
      </c>
      <c r="AI351" s="32">
        <f t="shared" si="145"/>
        <v>33.245556287030944</v>
      </c>
      <c r="AJ351" s="32">
        <f t="shared" si="146"/>
        <v>9.710335747202107</v>
      </c>
      <c r="AK351" s="32">
        <f t="shared" si="147"/>
        <v>8.3936800526662285</v>
      </c>
      <c r="AL351" s="32">
        <f t="shared" si="148"/>
        <v>23.535220539828835</v>
      </c>
      <c r="AM351" s="32">
        <f t="shared" si="149"/>
        <v>11.520737327188941</v>
      </c>
      <c r="AN351" s="32">
        <f t="shared" si="150"/>
        <v>10.039499670836076</v>
      </c>
      <c r="AO351" s="32">
        <f t="shared" si="151"/>
        <v>49.374588545095456</v>
      </c>
      <c r="AP351" s="32">
        <f t="shared" si="152"/>
        <v>5.7603686635944706</v>
      </c>
      <c r="AQ351" s="32">
        <f t="shared" si="153"/>
        <v>65.668202764976954</v>
      </c>
      <c r="AR351" s="32">
        <f t="shared" si="154"/>
        <v>68.301514154048718</v>
      </c>
      <c r="AS351" s="32">
        <f t="shared" si="155"/>
        <v>45.753785385121795</v>
      </c>
      <c r="AT351" s="32">
        <f t="shared" si="156"/>
        <v>12.343647136273864</v>
      </c>
      <c r="AU351" s="32">
        <f t="shared" si="157"/>
        <v>112.08031599736668</v>
      </c>
      <c r="AV351" s="32">
        <f t="shared" si="158"/>
        <v>3.4562211981566824</v>
      </c>
      <c r="AW351" s="32">
        <f t="shared" si="159"/>
        <v>209.51283739302173</v>
      </c>
      <c r="AX351" s="32">
        <f t="shared" si="160"/>
        <v>6.9124423963133648</v>
      </c>
      <c r="AY351" s="32">
        <f t="shared" si="161"/>
        <v>0.16458196181698484</v>
      </c>
      <c r="BA351" s="33" t="s">
        <v>490</v>
      </c>
      <c r="BB351" s="32">
        <f t="shared" si="162"/>
        <v>43.273350471293917</v>
      </c>
      <c r="BC351" s="32">
        <f t="shared" si="163"/>
        <v>11.1353711790393</v>
      </c>
      <c r="BD351" s="32">
        <f t="shared" si="164"/>
        <v>90.6113537117904</v>
      </c>
      <c r="BE351" s="32">
        <f t="shared" si="165"/>
        <v>60.698689956331876</v>
      </c>
      <c r="BF351" s="32">
        <f t="shared" si="166"/>
        <v>142.73737162020541</v>
      </c>
      <c r="BG351" s="32">
        <f t="shared" si="167"/>
        <v>4.5851528384279474</v>
      </c>
    </row>
    <row r="352" spans="1:59" x14ac:dyDescent="0.2">
      <c r="A352" s="33" t="s">
        <v>491</v>
      </c>
      <c r="B352" s="31">
        <v>1670</v>
      </c>
      <c r="C352" s="31">
        <v>1363</v>
      </c>
      <c r="D352" s="31">
        <v>1334</v>
      </c>
      <c r="E352" s="31">
        <v>1310</v>
      </c>
      <c r="F352" s="31">
        <v>71</v>
      </c>
      <c r="G352" s="31">
        <v>13</v>
      </c>
      <c r="H352" s="31">
        <v>4</v>
      </c>
      <c r="I352" s="31">
        <v>28</v>
      </c>
      <c r="J352" s="31">
        <v>191</v>
      </c>
      <c r="K352" s="31">
        <v>46</v>
      </c>
      <c r="L352" s="31">
        <v>22</v>
      </c>
      <c r="M352" s="31">
        <v>7</v>
      </c>
      <c r="N352" s="31">
        <v>62</v>
      </c>
      <c r="O352" s="31">
        <v>24</v>
      </c>
      <c r="P352" s="31">
        <v>25</v>
      </c>
      <c r="Q352" s="31">
        <v>85</v>
      </c>
      <c r="R352" s="31">
        <v>4</v>
      </c>
      <c r="S352" s="31">
        <v>104</v>
      </c>
      <c r="T352" s="31">
        <v>93</v>
      </c>
      <c r="U352" s="31">
        <v>69</v>
      </c>
      <c r="V352" s="31">
        <v>19</v>
      </c>
      <c r="W352" s="31">
        <v>147</v>
      </c>
      <c r="X352" s="31">
        <v>8</v>
      </c>
      <c r="Y352" s="31">
        <v>333</v>
      </c>
      <c r="Z352" s="31">
        <v>7</v>
      </c>
      <c r="AA352" s="31">
        <v>3</v>
      </c>
      <c r="AC352" s="33" t="s">
        <v>491</v>
      </c>
      <c r="AD352" s="32">
        <f t="shared" si="140"/>
        <v>42.514970059880241</v>
      </c>
      <c r="AE352" s="32">
        <f t="shared" si="141"/>
        <v>7.7844311377245514</v>
      </c>
      <c r="AF352" s="32">
        <f t="shared" si="142"/>
        <v>2.3952095808383231</v>
      </c>
      <c r="AG352" s="32">
        <f t="shared" si="143"/>
        <v>16.766467065868262</v>
      </c>
      <c r="AH352" s="32">
        <f t="shared" si="144"/>
        <v>114.37125748502994</v>
      </c>
      <c r="AI352" s="32">
        <f t="shared" si="145"/>
        <v>27.544910179640716</v>
      </c>
      <c r="AJ352" s="32">
        <f t="shared" si="146"/>
        <v>13.173652694610778</v>
      </c>
      <c r="AK352" s="32">
        <f t="shared" si="147"/>
        <v>4.1916167664670656</v>
      </c>
      <c r="AL352" s="32">
        <f t="shared" si="148"/>
        <v>37.125748502994014</v>
      </c>
      <c r="AM352" s="32">
        <f t="shared" si="149"/>
        <v>14.37125748502994</v>
      </c>
      <c r="AN352" s="32">
        <f t="shared" si="150"/>
        <v>14.970059880239521</v>
      </c>
      <c r="AO352" s="32">
        <f t="shared" si="151"/>
        <v>50.898203592814369</v>
      </c>
      <c r="AP352" s="32">
        <f t="shared" si="152"/>
        <v>2.3952095808383231</v>
      </c>
      <c r="AQ352" s="32">
        <f t="shared" si="153"/>
        <v>62.275449101796411</v>
      </c>
      <c r="AR352" s="32">
        <f t="shared" si="154"/>
        <v>55.688622754491021</v>
      </c>
      <c r="AS352" s="32">
        <f t="shared" si="155"/>
        <v>41.317365269461078</v>
      </c>
      <c r="AT352" s="32">
        <f t="shared" si="156"/>
        <v>11.377245508982037</v>
      </c>
      <c r="AU352" s="32">
        <f t="shared" si="157"/>
        <v>88.023952095808383</v>
      </c>
      <c r="AV352" s="32">
        <f t="shared" si="158"/>
        <v>4.7904191616766463</v>
      </c>
      <c r="AW352" s="32">
        <f t="shared" si="159"/>
        <v>199.40119760479041</v>
      </c>
      <c r="AX352" s="32">
        <f t="shared" si="160"/>
        <v>4.1916167664670656</v>
      </c>
      <c r="AY352" s="32">
        <f t="shared" si="161"/>
        <v>1.7964071856287425</v>
      </c>
      <c r="BA352" s="33" t="s">
        <v>491</v>
      </c>
      <c r="BB352" s="32">
        <f t="shared" si="162"/>
        <v>34.482758620689651</v>
      </c>
      <c r="BC352" s="32">
        <f t="shared" si="163"/>
        <v>5.3435114503816799</v>
      </c>
      <c r="BD352" s="32">
        <f t="shared" si="164"/>
        <v>70.992366412213741</v>
      </c>
      <c r="BE352" s="32">
        <f t="shared" si="165"/>
        <v>52.671755725190842</v>
      </c>
      <c r="BF352" s="32">
        <f t="shared" si="166"/>
        <v>107.8503301540719</v>
      </c>
      <c r="BG352" s="32">
        <f t="shared" si="167"/>
        <v>6.1068702290076331</v>
      </c>
    </row>
    <row r="353" spans="1:59" x14ac:dyDescent="0.2">
      <c r="A353" s="33" t="s">
        <v>492</v>
      </c>
      <c r="B353" s="31">
        <v>10077</v>
      </c>
      <c r="C353" s="31">
        <v>7886</v>
      </c>
      <c r="D353" s="31">
        <v>7733</v>
      </c>
      <c r="E353" s="31">
        <v>7594</v>
      </c>
      <c r="F353" s="31">
        <v>415</v>
      </c>
      <c r="G353" s="31">
        <v>77</v>
      </c>
      <c r="H353" s="31">
        <v>30</v>
      </c>
      <c r="I353" s="31">
        <v>157</v>
      </c>
      <c r="J353" s="31">
        <v>1183</v>
      </c>
      <c r="K353" s="31">
        <v>340</v>
      </c>
      <c r="L353" s="31">
        <v>183</v>
      </c>
      <c r="M353" s="31">
        <v>97</v>
      </c>
      <c r="N353" s="31">
        <v>261</v>
      </c>
      <c r="O353" s="31">
        <v>125</v>
      </c>
      <c r="P353" s="31">
        <v>119</v>
      </c>
      <c r="Q353" s="31">
        <v>456</v>
      </c>
      <c r="R353" s="31">
        <v>60</v>
      </c>
      <c r="S353" s="31">
        <v>665</v>
      </c>
      <c r="T353" s="31">
        <v>810</v>
      </c>
      <c r="U353" s="31">
        <v>339</v>
      </c>
      <c r="V353" s="31">
        <v>137</v>
      </c>
      <c r="W353" s="31">
        <v>1005</v>
      </c>
      <c r="X353" s="31">
        <v>59</v>
      </c>
      <c r="Y353" s="31">
        <v>2007</v>
      </c>
      <c r="Z353" s="31">
        <v>65</v>
      </c>
      <c r="AA353" s="31">
        <v>3</v>
      </c>
      <c r="AC353" s="33" t="s">
        <v>492</v>
      </c>
      <c r="AD353" s="32">
        <f t="shared" si="140"/>
        <v>41.182891733650891</v>
      </c>
      <c r="AE353" s="32">
        <f t="shared" si="141"/>
        <v>7.6411630445569116</v>
      </c>
      <c r="AF353" s="32">
        <f t="shared" si="142"/>
        <v>2.9770765108663291</v>
      </c>
      <c r="AG353" s="32">
        <f t="shared" si="143"/>
        <v>15.580033740200456</v>
      </c>
      <c r="AH353" s="32">
        <f t="shared" si="144"/>
        <v>117.39605041182892</v>
      </c>
      <c r="AI353" s="32">
        <f t="shared" si="145"/>
        <v>33.740200456485063</v>
      </c>
      <c r="AJ353" s="32">
        <f t="shared" si="146"/>
        <v>18.160166716284611</v>
      </c>
      <c r="AK353" s="32">
        <f t="shared" si="147"/>
        <v>9.6258807184677977</v>
      </c>
      <c r="AL353" s="32">
        <f t="shared" si="148"/>
        <v>25.900565644537064</v>
      </c>
      <c r="AM353" s="32">
        <f t="shared" si="149"/>
        <v>12.40448546194304</v>
      </c>
      <c r="AN353" s="32">
        <f t="shared" si="150"/>
        <v>11.809070159769773</v>
      </c>
      <c r="AO353" s="32">
        <f t="shared" si="151"/>
        <v>45.251562965168205</v>
      </c>
      <c r="AP353" s="32">
        <f t="shared" si="152"/>
        <v>5.9541530217326581</v>
      </c>
      <c r="AQ353" s="32">
        <f t="shared" si="153"/>
        <v>65.99186265753697</v>
      </c>
      <c r="AR353" s="32">
        <f t="shared" si="154"/>
        <v>80.381065793390903</v>
      </c>
      <c r="AS353" s="32">
        <f t="shared" si="155"/>
        <v>33.640964572789521</v>
      </c>
      <c r="AT353" s="32">
        <f t="shared" si="156"/>
        <v>13.595316066289572</v>
      </c>
      <c r="AU353" s="32">
        <f t="shared" si="157"/>
        <v>99.732063114022026</v>
      </c>
      <c r="AV353" s="32">
        <f t="shared" si="158"/>
        <v>5.8549171380371146</v>
      </c>
      <c r="AW353" s="32">
        <f t="shared" si="159"/>
        <v>199.16641857695743</v>
      </c>
      <c r="AX353" s="32">
        <f t="shared" si="160"/>
        <v>6.4503324402103797</v>
      </c>
      <c r="AY353" s="32">
        <f t="shared" si="161"/>
        <v>0.29770765108663294</v>
      </c>
      <c r="BA353" s="33" t="s">
        <v>492</v>
      </c>
      <c r="BB353" s="32">
        <f t="shared" si="162"/>
        <v>43.967412388465021</v>
      </c>
      <c r="BC353" s="32">
        <f t="shared" si="163"/>
        <v>12.773242033184093</v>
      </c>
      <c r="BD353" s="32">
        <f t="shared" si="164"/>
        <v>106.6631551224651</v>
      </c>
      <c r="BE353" s="32">
        <f t="shared" si="165"/>
        <v>44.64050566236503</v>
      </c>
      <c r="BF353" s="32">
        <f t="shared" si="166"/>
        <v>127.44103474511792</v>
      </c>
      <c r="BG353" s="32">
        <f t="shared" si="167"/>
        <v>7.7692915459573353</v>
      </c>
    </row>
    <row r="354" spans="1:59" x14ac:dyDescent="0.2">
      <c r="A354" s="33" t="s">
        <v>493</v>
      </c>
      <c r="B354" s="31">
        <v>8309</v>
      </c>
      <c r="C354" s="31">
        <v>6311</v>
      </c>
      <c r="D354" s="31">
        <v>6190</v>
      </c>
      <c r="E354" s="31">
        <v>6066</v>
      </c>
      <c r="F354" s="31">
        <v>330</v>
      </c>
      <c r="G354" s="31">
        <v>58</v>
      </c>
      <c r="H354" s="31">
        <v>32</v>
      </c>
      <c r="I354" s="31">
        <v>112</v>
      </c>
      <c r="J354" s="31">
        <v>882</v>
      </c>
      <c r="K354" s="31">
        <v>217</v>
      </c>
      <c r="L354" s="31">
        <v>105</v>
      </c>
      <c r="M354" s="31">
        <v>65</v>
      </c>
      <c r="N354" s="31">
        <v>199</v>
      </c>
      <c r="O354" s="31">
        <v>88</v>
      </c>
      <c r="P354" s="31">
        <v>59</v>
      </c>
      <c r="Q354" s="31">
        <v>409</v>
      </c>
      <c r="R354" s="31">
        <v>19</v>
      </c>
      <c r="S354" s="31">
        <v>478</v>
      </c>
      <c r="T354" s="31">
        <v>79</v>
      </c>
      <c r="U354" s="31">
        <v>180</v>
      </c>
      <c r="V354" s="31">
        <v>82</v>
      </c>
      <c r="W354" s="31">
        <v>828</v>
      </c>
      <c r="X354" s="31">
        <v>28</v>
      </c>
      <c r="Y354" s="31">
        <v>1556</v>
      </c>
      <c r="Z354" s="31">
        <v>40</v>
      </c>
      <c r="AA354" s="31">
        <v>5</v>
      </c>
      <c r="AC354" s="33" t="s">
        <v>493</v>
      </c>
      <c r="AD354" s="32">
        <f t="shared" si="140"/>
        <v>39.715970634252017</v>
      </c>
      <c r="AE354" s="32">
        <f t="shared" si="141"/>
        <v>6.9803827175352025</v>
      </c>
      <c r="AF354" s="32">
        <f t="shared" si="142"/>
        <v>3.8512456372608015</v>
      </c>
      <c r="AG354" s="32">
        <f t="shared" si="143"/>
        <v>13.479359730412805</v>
      </c>
      <c r="AH354" s="32">
        <f t="shared" si="144"/>
        <v>106.14995787700083</v>
      </c>
      <c r="AI354" s="32">
        <f t="shared" si="145"/>
        <v>26.116259477674809</v>
      </c>
      <c r="AJ354" s="32">
        <f t="shared" si="146"/>
        <v>12.636899747262007</v>
      </c>
      <c r="AK354" s="32">
        <f t="shared" si="147"/>
        <v>7.8228427006860022</v>
      </c>
      <c r="AL354" s="32">
        <f t="shared" si="148"/>
        <v>23.94993380671561</v>
      </c>
      <c r="AM354" s="32">
        <f t="shared" si="149"/>
        <v>10.590925502467204</v>
      </c>
      <c r="AN354" s="32">
        <f t="shared" si="150"/>
        <v>7.1007341436996025</v>
      </c>
      <c r="AO354" s="32">
        <f t="shared" si="151"/>
        <v>49.223733301239619</v>
      </c>
      <c r="AP354" s="32">
        <f t="shared" si="152"/>
        <v>2.2866770971236008</v>
      </c>
      <c r="AQ354" s="32">
        <f t="shared" si="153"/>
        <v>57.527981706583219</v>
      </c>
      <c r="AR354" s="32">
        <f t="shared" si="154"/>
        <v>9.5077626669876043</v>
      </c>
      <c r="AS354" s="32">
        <f t="shared" si="155"/>
        <v>21.663256709592009</v>
      </c>
      <c r="AT354" s="32">
        <f t="shared" si="156"/>
        <v>9.8688169454808037</v>
      </c>
      <c r="AU354" s="32">
        <f t="shared" si="157"/>
        <v>99.650980864123241</v>
      </c>
      <c r="AV354" s="32">
        <f t="shared" si="158"/>
        <v>3.3698399326032011</v>
      </c>
      <c r="AW354" s="32">
        <f t="shared" si="159"/>
        <v>187.26681911180648</v>
      </c>
      <c r="AX354" s="32">
        <f t="shared" si="160"/>
        <v>4.8140570465760018</v>
      </c>
      <c r="AY354" s="32">
        <f t="shared" si="161"/>
        <v>0.60175713082200022</v>
      </c>
      <c r="BA354" s="33" t="s">
        <v>493</v>
      </c>
      <c r="BB354" s="32">
        <f t="shared" si="162"/>
        <v>35.056542810985462</v>
      </c>
      <c r="BC354" s="32">
        <f t="shared" si="163"/>
        <v>10.71546323771843</v>
      </c>
      <c r="BD354" s="32">
        <f t="shared" si="164"/>
        <v>13.0234091658424</v>
      </c>
      <c r="BE354" s="32">
        <f t="shared" si="165"/>
        <v>29.673590504451038</v>
      </c>
      <c r="BF354" s="32">
        <f t="shared" si="166"/>
        <v>131.19949294881951</v>
      </c>
      <c r="BG354" s="32">
        <f t="shared" si="167"/>
        <v>4.6158918562479396</v>
      </c>
    </row>
    <row r="355" spans="1:59" x14ac:dyDescent="0.2">
      <c r="A355" s="33" t="s">
        <v>494</v>
      </c>
      <c r="B355" s="31">
        <v>5359</v>
      </c>
      <c r="C355" s="31">
        <v>4093</v>
      </c>
      <c r="D355" s="31">
        <v>4000</v>
      </c>
      <c r="E355" s="31">
        <v>3918</v>
      </c>
      <c r="F355" s="31">
        <v>239</v>
      </c>
      <c r="G355" s="31">
        <v>29</v>
      </c>
      <c r="H355" s="31">
        <v>12</v>
      </c>
      <c r="I355" s="31">
        <v>82</v>
      </c>
      <c r="J355" s="31">
        <v>595</v>
      </c>
      <c r="K355" s="31">
        <v>178</v>
      </c>
      <c r="L355" s="31">
        <v>68</v>
      </c>
      <c r="M355" s="31">
        <v>40</v>
      </c>
      <c r="N355" s="31">
        <v>156</v>
      </c>
      <c r="O355" s="31">
        <v>67</v>
      </c>
      <c r="P355" s="31">
        <v>34</v>
      </c>
      <c r="Q355" s="31">
        <v>237</v>
      </c>
      <c r="R355" s="31">
        <v>18</v>
      </c>
      <c r="S355" s="31">
        <v>367</v>
      </c>
      <c r="T355" s="31">
        <v>320</v>
      </c>
      <c r="U355" s="31">
        <v>124</v>
      </c>
      <c r="V355" s="31">
        <v>64</v>
      </c>
      <c r="W355" s="31">
        <v>354</v>
      </c>
      <c r="X355" s="31">
        <v>10</v>
      </c>
      <c r="Y355" s="31">
        <v>1044</v>
      </c>
      <c r="Z355" s="31">
        <v>13</v>
      </c>
      <c r="AA355" s="31">
        <v>5</v>
      </c>
      <c r="AC355" s="33" t="s">
        <v>494</v>
      </c>
      <c r="AD355" s="32">
        <f t="shared" si="140"/>
        <v>44.597872737451013</v>
      </c>
      <c r="AE355" s="32">
        <f t="shared" si="141"/>
        <v>5.411457361448031</v>
      </c>
      <c r="AF355" s="32">
        <f t="shared" si="142"/>
        <v>2.2392237357715992</v>
      </c>
      <c r="AG355" s="32">
        <f t="shared" si="143"/>
        <v>15.30136219443926</v>
      </c>
      <c r="AH355" s="32">
        <f t="shared" si="144"/>
        <v>111.02817689867513</v>
      </c>
      <c r="AI355" s="32">
        <f t="shared" si="145"/>
        <v>33.215152080612057</v>
      </c>
      <c r="AJ355" s="32">
        <f t="shared" si="146"/>
        <v>12.688934502705729</v>
      </c>
      <c r="AK355" s="32">
        <f t="shared" si="147"/>
        <v>7.4640791192386642</v>
      </c>
      <c r="AL355" s="32">
        <f t="shared" si="148"/>
        <v>29.109908565030789</v>
      </c>
      <c r="AM355" s="32">
        <f t="shared" si="149"/>
        <v>12.502332524724762</v>
      </c>
      <c r="AN355" s="32">
        <f t="shared" si="150"/>
        <v>6.3444672513528646</v>
      </c>
      <c r="AO355" s="32">
        <f t="shared" si="151"/>
        <v>44.224668781489086</v>
      </c>
      <c r="AP355" s="32">
        <f t="shared" si="152"/>
        <v>3.3588356036573987</v>
      </c>
      <c r="AQ355" s="32">
        <f t="shared" si="153"/>
        <v>68.482925919014733</v>
      </c>
      <c r="AR355" s="32">
        <f t="shared" si="154"/>
        <v>59.712632953909313</v>
      </c>
      <c r="AS355" s="32">
        <f t="shared" si="155"/>
        <v>23.138645269639859</v>
      </c>
      <c r="AT355" s="32">
        <f t="shared" si="156"/>
        <v>11.942526590781863</v>
      </c>
      <c r="AU355" s="32">
        <f t="shared" si="157"/>
        <v>66.057100205262174</v>
      </c>
      <c r="AV355" s="32">
        <f t="shared" si="158"/>
        <v>1.866019779809666</v>
      </c>
      <c r="AW355" s="32">
        <f t="shared" si="159"/>
        <v>194.81246501212911</v>
      </c>
      <c r="AX355" s="32">
        <f t="shared" si="160"/>
        <v>2.4258257137525656</v>
      </c>
      <c r="AY355" s="32">
        <f t="shared" si="161"/>
        <v>0.93300988990483302</v>
      </c>
      <c r="BA355" s="33" t="s">
        <v>494</v>
      </c>
      <c r="BB355" s="32">
        <f t="shared" si="162"/>
        <v>44.5</v>
      </c>
      <c r="BC355" s="32">
        <f t="shared" si="163"/>
        <v>10.209290454313425</v>
      </c>
      <c r="BD355" s="32">
        <f t="shared" si="164"/>
        <v>81.674323634507402</v>
      </c>
      <c r="BE355" s="32">
        <f t="shared" si="165"/>
        <v>31.648800408371621</v>
      </c>
      <c r="BF355" s="32">
        <f t="shared" si="166"/>
        <v>86.489127779135103</v>
      </c>
      <c r="BG355" s="32">
        <f t="shared" si="167"/>
        <v>2.5523226135783563</v>
      </c>
    </row>
    <row r="356" spans="1:59" x14ac:dyDescent="0.2">
      <c r="A356" s="33" t="s">
        <v>495</v>
      </c>
      <c r="B356" s="31">
        <v>10754</v>
      </c>
      <c r="C356" s="31">
        <v>8651</v>
      </c>
      <c r="D356" s="31">
        <v>8479</v>
      </c>
      <c r="E356" s="31">
        <v>8322</v>
      </c>
      <c r="F356" s="31">
        <v>374</v>
      </c>
      <c r="G356" s="31">
        <v>56</v>
      </c>
      <c r="H356" s="31">
        <v>23</v>
      </c>
      <c r="I356" s="31">
        <v>163</v>
      </c>
      <c r="J356" s="31">
        <v>1235</v>
      </c>
      <c r="K356" s="31">
        <v>451</v>
      </c>
      <c r="L356" s="31">
        <v>114</v>
      </c>
      <c r="M356" s="31">
        <v>92</v>
      </c>
      <c r="N356" s="31">
        <v>278</v>
      </c>
      <c r="O356" s="31">
        <v>143</v>
      </c>
      <c r="P356" s="31">
        <v>88</v>
      </c>
      <c r="Q356" s="31">
        <v>564</v>
      </c>
      <c r="R356" s="31">
        <v>63</v>
      </c>
      <c r="S356" s="31">
        <v>740</v>
      </c>
      <c r="T356" s="31">
        <v>1075</v>
      </c>
      <c r="U356" s="31">
        <v>421</v>
      </c>
      <c r="V356" s="31">
        <v>117</v>
      </c>
      <c r="W356" s="31">
        <v>1182</v>
      </c>
      <c r="X356" s="31">
        <v>79</v>
      </c>
      <c r="Y356" s="31">
        <v>2258</v>
      </c>
      <c r="Z356" s="31">
        <v>52</v>
      </c>
      <c r="AA356" s="31">
        <v>15</v>
      </c>
      <c r="AC356" s="33" t="s">
        <v>495</v>
      </c>
      <c r="AD356" s="32">
        <f t="shared" si="140"/>
        <v>34.777757113632141</v>
      </c>
      <c r="AE356" s="32">
        <f t="shared" si="141"/>
        <v>5.2073647015064166</v>
      </c>
      <c r="AF356" s="32">
        <f t="shared" si="142"/>
        <v>2.1387390738329923</v>
      </c>
      <c r="AG356" s="32">
        <f t="shared" si="143"/>
        <v>15.157150827599033</v>
      </c>
      <c r="AH356" s="32">
        <f t="shared" si="144"/>
        <v>114.84098939929328</v>
      </c>
      <c r="AI356" s="32">
        <f t="shared" si="145"/>
        <v>41.937883578203461</v>
      </c>
      <c r="AJ356" s="32">
        <f t="shared" si="146"/>
        <v>10.600706713780919</v>
      </c>
      <c r="AK356" s="32">
        <f t="shared" si="147"/>
        <v>8.5549562953319693</v>
      </c>
      <c r="AL356" s="32">
        <f t="shared" si="148"/>
        <v>25.850846196763996</v>
      </c>
      <c r="AM356" s="32">
        <f t="shared" si="149"/>
        <v>13.297377719918169</v>
      </c>
      <c r="AN356" s="32">
        <f t="shared" si="150"/>
        <v>8.1830016737957969</v>
      </c>
      <c r="AO356" s="32">
        <f t="shared" si="151"/>
        <v>52.445601636600337</v>
      </c>
      <c r="AP356" s="32">
        <f t="shared" si="152"/>
        <v>5.8582852891947184</v>
      </c>
      <c r="AQ356" s="32">
        <f t="shared" si="153"/>
        <v>68.811604984191931</v>
      </c>
      <c r="AR356" s="32">
        <f t="shared" si="154"/>
        <v>99.962804537846381</v>
      </c>
      <c r="AS356" s="32">
        <f t="shared" si="155"/>
        <v>39.148223916682163</v>
      </c>
      <c r="AT356" s="32">
        <f t="shared" si="156"/>
        <v>10.879672679933048</v>
      </c>
      <c r="AU356" s="32">
        <f t="shared" si="157"/>
        <v>109.912590663939</v>
      </c>
      <c r="AV356" s="32">
        <f t="shared" si="158"/>
        <v>7.3461037753394089</v>
      </c>
      <c r="AW356" s="32">
        <f t="shared" si="159"/>
        <v>209.96838385716941</v>
      </c>
      <c r="AX356" s="32">
        <f t="shared" si="160"/>
        <v>4.8354100799702442</v>
      </c>
      <c r="AY356" s="32">
        <f t="shared" si="161"/>
        <v>1.394829830760647</v>
      </c>
      <c r="BA356" s="33" t="s">
        <v>495</v>
      </c>
      <c r="BB356" s="32">
        <f t="shared" si="162"/>
        <v>53.190234697487909</v>
      </c>
      <c r="BC356" s="32">
        <f t="shared" si="163"/>
        <v>11.055034847392452</v>
      </c>
      <c r="BD356" s="32">
        <f t="shared" si="164"/>
        <v>129.17567892333574</v>
      </c>
      <c r="BE356" s="32">
        <f t="shared" si="165"/>
        <v>50.588800769045896</v>
      </c>
      <c r="BF356" s="32">
        <f t="shared" si="166"/>
        <v>136.63160328285747</v>
      </c>
      <c r="BG356" s="32">
        <f t="shared" si="167"/>
        <v>9.4929103580869985</v>
      </c>
    </row>
    <row r="357" spans="1:59" x14ac:dyDescent="0.2">
      <c r="A357" s="33" t="s">
        <v>496</v>
      </c>
      <c r="B357" s="31">
        <v>3022</v>
      </c>
      <c r="C357" s="31">
        <v>2366</v>
      </c>
      <c r="D357" s="31">
        <v>2329</v>
      </c>
      <c r="E357" s="31">
        <v>2296</v>
      </c>
      <c r="F357" s="31">
        <v>122</v>
      </c>
      <c r="G357" s="31">
        <v>30</v>
      </c>
      <c r="H357" s="31">
        <v>2</v>
      </c>
      <c r="I357" s="31">
        <v>55</v>
      </c>
      <c r="J357" s="31">
        <v>434</v>
      </c>
      <c r="K357" s="31">
        <v>130</v>
      </c>
      <c r="L357" s="31">
        <v>60</v>
      </c>
      <c r="M357" s="31">
        <v>34</v>
      </c>
      <c r="N357" s="31">
        <v>107</v>
      </c>
      <c r="O357" s="31">
        <v>30</v>
      </c>
      <c r="P357" s="31">
        <v>55</v>
      </c>
      <c r="Q357" s="31">
        <v>132</v>
      </c>
      <c r="R357" s="31">
        <v>23</v>
      </c>
      <c r="S357" s="31">
        <v>223</v>
      </c>
      <c r="T357" s="31">
        <v>624</v>
      </c>
      <c r="U357" s="31">
        <v>168</v>
      </c>
      <c r="V357" s="31">
        <v>44</v>
      </c>
      <c r="W357" s="31">
        <v>467</v>
      </c>
      <c r="X357" s="31">
        <v>15</v>
      </c>
      <c r="Y357" s="31">
        <v>732</v>
      </c>
      <c r="Z357" s="31">
        <v>15</v>
      </c>
      <c r="AA357" s="31">
        <v>2</v>
      </c>
      <c r="AC357" s="33" t="s">
        <v>496</v>
      </c>
      <c r="AD357" s="32">
        <f t="shared" si="140"/>
        <v>40.370615486432825</v>
      </c>
      <c r="AE357" s="32">
        <f t="shared" si="141"/>
        <v>9.9272005294506958</v>
      </c>
      <c r="AF357" s="32">
        <f t="shared" si="142"/>
        <v>0.66181336863004636</v>
      </c>
      <c r="AG357" s="32">
        <f t="shared" si="143"/>
        <v>18.199867637326275</v>
      </c>
      <c r="AH357" s="32">
        <f t="shared" si="144"/>
        <v>143.61350099272005</v>
      </c>
      <c r="AI357" s="32">
        <f t="shared" si="145"/>
        <v>43.01786896095301</v>
      </c>
      <c r="AJ357" s="32">
        <f t="shared" si="146"/>
        <v>19.854401058901392</v>
      </c>
      <c r="AK357" s="32">
        <f t="shared" si="147"/>
        <v>11.250827266710786</v>
      </c>
      <c r="AL357" s="32">
        <f t="shared" si="148"/>
        <v>35.407015221707482</v>
      </c>
      <c r="AM357" s="32">
        <f t="shared" si="149"/>
        <v>9.9272005294506958</v>
      </c>
      <c r="AN357" s="32">
        <f t="shared" si="150"/>
        <v>18.199867637326275</v>
      </c>
      <c r="AO357" s="32">
        <f t="shared" si="151"/>
        <v>43.679682329583059</v>
      </c>
      <c r="AP357" s="32">
        <f t="shared" si="152"/>
        <v>7.6108537392455329</v>
      </c>
      <c r="AQ357" s="32">
        <f t="shared" si="153"/>
        <v>73.792190602250159</v>
      </c>
      <c r="AR357" s="32">
        <f t="shared" si="154"/>
        <v>206.48577101257445</v>
      </c>
      <c r="AS357" s="32">
        <f t="shared" si="155"/>
        <v>55.592322964923888</v>
      </c>
      <c r="AT357" s="32">
        <f t="shared" si="156"/>
        <v>14.55989410986102</v>
      </c>
      <c r="AU357" s="32">
        <f t="shared" si="157"/>
        <v>154.53342157511582</v>
      </c>
      <c r="AV357" s="32">
        <f t="shared" si="158"/>
        <v>4.9636002647253479</v>
      </c>
      <c r="AW357" s="32">
        <f t="shared" si="159"/>
        <v>242.22369291859695</v>
      </c>
      <c r="AX357" s="32">
        <f t="shared" si="160"/>
        <v>4.9636002647253479</v>
      </c>
      <c r="AY357" s="32">
        <f t="shared" si="161"/>
        <v>0.66181336863004636</v>
      </c>
      <c r="BA357" s="33" t="s">
        <v>496</v>
      </c>
      <c r="BB357" s="32">
        <f t="shared" si="162"/>
        <v>55.817947617003007</v>
      </c>
      <c r="BC357" s="32">
        <f t="shared" si="163"/>
        <v>14.80836236933798</v>
      </c>
      <c r="BD357" s="32">
        <f t="shared" si="164"/>
        <v>271.77700348432052</v>
      </c>
      <c r="BE357" s="32">
        <f t="shared" si="165"/>
        <v>73.170731707317074</v>
      </c>
      <c r="BF357" s="32">
        <f t="shared" si="166"/>
        <v>197.37954353338969</v>
      </c>
      <c r="BG357" s="32">
        <f t="shared" si="167"/>
        <v>6.5331010452961671</v>
      </c>
    </row>
    <row r="358" spans="1:59" x14ac:dyDescent="0.2">
      <c r="A358" s="33" t="s">
        <v>497</v>
      </c>
      <c r="B358" s="36">
        <v>3211</v>
      </c>
      <c r="C358" s="36">
        <v>2560</v>
      </c>
      <c r="D358" s="36">
        <v>2511</v>
      </c>
      <c r="E358" s="36">
        <v>2452</v>
      </c>
      <c r="F358" s="36">
        <v>140</v>
      </c>
      <c r="G358" s="36">
        <v>34</v>
      </c>
      <c r="H358" s="36">
        <v>20</v>
      </c>
      <c r="I358" s="36">
        <v>62</v>
      </c>
      <c r="J358" s="36">
        <v>471</v>
      </c>
      <c r="K358" s="36">
        <v>122</v>
      </c>
      <c r="L358" s="36">
        <v>63</v>
      </c>
      <c r="M358" s="36">
        <v>15</v>
      </c>
      <c r="N358" s="36">
        <v>118</v>
      </c>
      <c r="O358" s="36">
        <v>50</v>
      </c>
      <c r="P358" s="36">
        <v>32</v>
      </c>
      <c r="Q358" s="36">
        <v>129</v>
      </c>
      <c r="R358" s="36">
        <v>27</v>
      </c>
      <c r="S358" s="36">
        <v>227</v>
      </c>
      <c r="T358" s="36">
        <v>203</v>
      </c>
      <c r="U358" s="36">
        <v>126</v>
      </c>
      <c r="V358" s="36">
        <v>41</v>
      </c>
      <c r="W358" s="36">
        <v>268</v>
      </c>
      <c r="X358" s="36">
        <v>16</v>
      </c>
      <c r="Y358" s="36">
        <v>682</v>
      </c>
      <c r="Z358" s="36">
        <v>14</v>
      </c>
      <c r="AA358" s="36">
        <v>2</v>
      </c>
      <c r="AC358" s="33" t="s">
        <v>497</v>
      </c>
      <c r="AD358" s="32">
        <f t="shared" si="140"/>
        <v>43.600124571784491</v>
      </c>
      <c r="AE358" s="32">
        <f t="shared" si="141"/>
        <v>10.588601681719091</v>
      </c>
      <c r="AF358" s="32">
        <f t="shared" si="142"/>
        <v>6.2285892245406416</v>
      </c>
      <c r="AG358" s="32">
        <f t="shared" si="143"/>
        <v>19.308626596075989</v>
      </c>
      <c r="AH358" s="32">
        <f t="shared" si="144"/>
        <v>146.68327623793212</v>
      </c>
      <c r="AI358" s="32">
        <f t="shared" si="145"/>
        <v>37.994394269697914</v>
      </c>
      <c r="AJ358" s="32">
        <f t="shared" si="146"/>
        <v>19.620056057303021</v>
      </c>
      <c r="AK358" s="32">
        <f t="shared" si="147"/>
        <v>4.6714419184054812</v>
      </c>
      <c r="AL358" s="32">
        <f t="shared" si="148"/>
        <v>36.748676424789785</v>
      </c>
      <c r="AM358" s="32">
        <f t="shared" si="149"/>
        <v>15.571473061351604</v>
      </c>
      <c r="AN358" s="32">
        <f t="shared" si="150"/>
        <v>9.9657427592650265</v>
      </c>
      <c r="AO358" s="32">
        <f t="shared" si="151"/>
        <v>40.174400498287142</v>
      </c>
      <c r="AP358" s="32">
        <f t="shared" si="152"/>
        <v>8.4085954531298661</v>
      </c>
      <c r="AQ358" s="32">
        <f t="shared" si="153"/>
        <v>70.694487698536278</v>
      </c>
      <c r="AR358" s="32">
        <f t="shared" si="154"/>
        <v>63.220180629087508</v>
      </c>
      <c r="AS358" s="32">
        <f t="shared" si="155"/>
        <v>39.240112114606042</v>
      </c>
      <c r="AT358" s="32">
        <f t="shared" si="156"/>
        <v>12.768607910308315</v>
      </c>
      <c r="AU358" s="32">
        <f t="shared" si="157"/>
        <v>83.463095608844597</v>
      </c>
      <c r="AV358" s="32">
        <f t="shared" si="158"/>
        <v>4.9828713796325133</v>
      </c>
      <c r="AW358" s="32">
        <f t="shared" si="159"/>
        <v>212.39489255683588</v>
      </c>
      <c r="AX358" s="32">
        <f t="shared" si="160"/>
        <v>4.3600124571784491</v>
      </c>
      <c r="AY358" s="32">
        <f t="shared" si="161"/>
        <v>0.62285892245406416</v>
      </c>
      <c r="BA358" s="33" t="s">
        <v>497</v>
      </c>
      <c r="BB358" s="32">
        <f t="shared" si="162"/>
        <v>48.586220629231384</v>
      </c>
      <c r="BC358" s="32">
        <f t="shared" si="163"/>
        <v>6.1174551386623168</v>
      </c>
      <c r="BD358" s="32">
        <f t="shared" si="164"/>
        <v>82.789559543230013</v>
      </c>
      <c r="BE358" s="32">
        <f t="shared" si="165"/>
        <v>51.386623164763456</v>
      </c>
      <c r="BF358" s="32">
        <f t="shared" si="166"/>
        <v>104.6875</v>
      </c>
      <c r="BG358" s="32">
        <f t="shared" si="167"/>
        <v>6.5252854812398047</v>
      </c>
    </row>
    <row r="359" spans="1:59" x14ac:dyDescent="0.2">
      <c r="A359" s="37" t="s">
        <v>498</v>
      </c>
      <c r="B359" s="38">
        <v>1863701</v>
      </c>
      <c r="C359" s="38">
        <f t="shared" ref="C359:E359" si="168">SUM(C3:C358)</f>
        <v>1485246</v>
      </c>
      <c r="D359" s="38">
        <f t="shared" si="168"/>
        <v>1459883</v>
      </c>
      <c r="E359" s="38">
        <f t="shared" si="168"/>
        <v>1433879</v>
      </c>
      <c r="F359" s="38">
        <v>75123</v>
      </c>
      <c r="G359" s="38">
        <v>14090</v>
      </c>
      <c r="H359" s="38">
        <v>6585</v>
      </c>
      <c r="I359" s="38">
        <v>31947</v>
      </c>
      <c r="J359" s="38">
        <v>231939</v>
      </c>
      <c r="K359" s="38">
        <v>68980</v>
      </c>
      <c r="L359" s="38">
        <v>30282</v>
      </c>
      <c r="M359" s="38">
        <v>14194</v>
      </c>
      <c r="N359" s="38">
        <v>59398</v>
      </c>
      <c r="O359" s="38">
        <v>23992</v>
      </c>
      <c r="P359" s="38">
        <v>14958</v>
      </c>
      <c r="Q359" s="38">
        <v>109234</v>
      </c>
      <c r="R359" s="38">
        <v>10637</v>
      </c>
      <c r="S359" s="38">
        <v>128174</v>
      </c>
      <c r="T359" s="38">
        <v>165530</v>
      </c>
      <c r="U359" s="38">
        <v>56919</v>
      </c>
      <c r="V359" s="38">
        <v>24850</v>
      </c>
      <c r="W359" s="38">
        <v>174180</v>
      </c>
      <c r="X359" s="38">
        <v>8071</v>
      </c>
      <c r="Y359" s="38">
        <v>413203</v>
      </c>
      <c r="Z359" s="38">
        <v>10092</v>
      </c>
      <c r="AA359" s="38">
        <v>1814</v>
      </c>
      <c r="AC359" s="39" t="s">
        <v>498</v>
      </c>
      <c r="AD359" s="40">
        <f t="shared" si="140"/>
        <v>40.308504422114922</v>
      </c>
      <c r="AE359" s="40">
        <f t="shared" si="141"/>
        <v>7.5602255941269547</v>
      </c>
      <c r="AF359" s="40">
        <f t="shared" si="142"/>
        <v>3.5332920892353439</v>
      </c>
      <c r="AG359" s="40">
        <f t="shared" si="143"/>
        <v>17.141698158663864</v>
      </c>
      <c r="AH359" s="40">
        <f t="shared" si="144"/>
        <v>124.45075685423788</v>
      </c>
      <c r="AI359" s="40">
        <f t="shared" si="145"/>
        <v>37.012374839097042</v>
      </c>
      <c r="AJ359" s="40">
        <f t="shared" si="146"/>
        <v>16.248314509677247</v>
      </c>
      <c r="AK359" s="40">
        <f t="shared" si="147"/>
        <v>7.6160285367663594</v>
      </c>
      <c r="AL359" s="40">
        <f t="shared" si="148"/>
        <v>31.8709921816858</v>
      </c>
      <c r="AM359" s="40">
        <f t="shared" si="149"/>
        <v>12.873309613505599</v>
      </c>
      <c r="AN359" s="40">
        <f t="shared" si="150"/>
        <v>8.0259655384635202</v>
      </c>
      <c r="AO359" s="40">
        <f t="shared" si="151"/>
        <v>58.611333041083306</v>
      </c>
      <c r="AP359" s="40">
        <f t="shared" si="152"/>
        <v>5.7074605851475102</v>
      </c>
      <c r="AQ359" s="40">
        <f t="shared" si="153"/>
        <v>68.773907402528636</v>
      </c>
      <c r="AR359" s="40">
        <f t="shared" si="154"/>
        <v>88.817895145197653</v>
      </c>
      <c r="AS359" s="40">
        <f t="shared" si="155"/>
        <v>30.540843193194618</v>
      </c>
      <c r="AT359" s="40">
        <f t="shared" si="156"/>
        <v>13.333683890280684</v>
      </c>
      <c r="AU359" s="40">
        <f t="shared" si="157"/>
        <v>93.459197585878854</v>
      </c>
      <c r="AV359" s="40">
        <f t="shared" si="158"/>
        <v>4.3306302888714443</v>
      </c>
      <c r="AW359" s="40">
        <f t="shared" si="159"/>
        <v>221.71099334067</v>
      </c>
      <c r="AX359" s="40">
        <f t="shared" si="160"/>
        <v>5.4150317030467869</v>
      </c>
      <c r="AY359" s="40">
        <f t="shared" si="161"/>
        <v>0.97333209565268253</v>
      </c>
      <c r="BA359" s="39" t="s">
        <v>498</v>
      </c>
      <c r="BB359" s="40">
        <f t="shared" si="162"/>
        <v>47.250361844065587</v>
      </c>
      <c r="BC359" s="40">
        <f t="shared" si="163"/>
        <v>9.8990221629579622</v>
      </c>
      <c r="BD359" s="40">
        <f t="shared" si="164"/>
        <v>115.44209797339943</v>
      </c>
      <c r="BE359" s="40">
        <f t="shared" si="165"/>
        <v>39.695818126913075</v>
      </c>
      <c r="BF359" s="40">
        <f t="shared" si="166"/>
        <v>117.27350216731773</v>
      </c>
      <c r="BG359" s="40">
        <f t="shared" si="167"/>
        <v>5.6287873662979937</v>
      </c>
    </row>
    <row r="360" spans="1:59" x14ac:dyDescent="0.2">
      <c r="A360" s="267"/>
      <c r="B360" s="267"/>
    </row>
    <row r="363" spans="1:59" ht="15" x14ac:dyDescent="0.25">
      <c r="A363" s="262" t="s">
        <v>499</v>
      </c>
      <c r="B363" s="264" t="s">
        <v>511</v>
      </c>
      <c r="C363" s="266" t="s">
        <v>127</v>
      </c>
      <c r="D363" s="266"/>
      <c r="E363" s="266"/>
      <c r="F363" s="259" t="s">
        <v>128</v>
      </c>
      <c r="G363" s="259"/>
      <c r="H363" s="259"/>
      <c r="I363" s="259"/>
      <c r="J363" s="259"/>
      <c r="K363" s="259"/>
      <c r="L363" s="259"/>
      <c r="M363" s="259"/>
      <c r="N363" s="259"/>
      <c r="O363" s="259"/>
      <c r="P363" s="259"/>
      <c r="Q363" s="259"/>
      <c r="R363" s="259"/>
      <c r="S363" s="259"/>
      <c r="T363" s="259"/>
      <c r="U363" s="259"/>
      <c r="V363" s="259"/>
      <c r="W363" s="259"/>
      <c r="X363" s="259"/>
      <c r="Y363" s="259"/>
      <c r="Z363" s="259"/>
      <c r="AA363" s="259"/>
      <c r="AC363" s="262" t="s">
        <v>499</v>
      </c>
      <c r="AD363" s="259" t="s">
        <v>129</v>
      </c>
      <c r="AE363" s="259"/>
      <c r="AF363" s="259"/>
      <c r="AG363" s="259"/>
      <c r="AH363" s="259"/>
      <c r="AI363" s="259"/>
      <c r="AJ363" s="259"/>
      <c r="AK363" s="259"/>
      <c r="AL363" s="259"/>
      <c r="AM363" s="259"/>
      <c r="AN363" s="259"/>
      <c r="AO363" s="259"/>
      <c r="AP363" s="259"/>
      <c r="AQ363" s="259"/>
      <c r="AR363" s="259"/>
      <c r="AS363" s="259"/>
      <c r="AT363" s="259"/>
      <c r="AU363" s="259"/>
      <c r="AV363" s="259"/>
      <c r="AW363" s="259"/>
      <c r="AX363" s="259"/>
      <c r="AY363" s="259"/>
      <c r="BA363" s="262" t="s">
        <v>499</v>
      </c>
      <c r="BB363" s="260" t="s">
        <v>130</v>
      </c>
      <c r="BC363" s="260"/>
      <c r="BD363" s="260"/>
      <c r="BE363" s="260"/>
      <c r="BF363" s="260"/>
      <c r="BG363" s="260"/>
    </row>
    <row r="364" spans="1:59" ht="76.5" x14ac:dyDescent="0.2">
      <c r="A364" s="263"/>
      <c r="B364" s="265"/>
      <c r="C364" s="89" t="s">
        <v>131</v>
      </c>
      <c r="D364" s="89" t="s">
        <v>132</v>
      </c>
      <c r="E364" s="89" t="s">
        <v>133</v>
      </c>
      <c r="F364" s="90" t="s">
        <v>30</v>
      </c>
      <c r="G364" s="91" t="s">
        <v>104</v>
      </c>
      <c r="H364" s="90" t="s">
        <v>517</v>
      </c>
      <c r="I364" s="91" t="s">
        <v>134</v>
      </c>
      <c r="J364" s="91" t="s">
        <v>22</v>
      </c>
      <c r="K364" s="91" t="s">
        <v>29</v>
      </c>
      <c r="L364" s="90" t="s">
        <v>518</v>
      </c>
      <c r="M364" s="91" t="s">
        <v>2</v>
      </c>
      <c r="N364" s="91" t="s">
        <v>28</v>
      </c>
      <c r="O364" s="91" t="s">
        <v>3</v>
      </c>
      <c r="P364" s="90" t="s">
        <v>27</v>
      </c>
      <c r="Q364" s="91" t="s">
        <v>4</v>
      </c>
      <c r="R364" s="91" t="s">
        <v>5</v>
      </c>
      <c r="S364" s="90" t="s">
        <v>107</v>
      </c>
      <c r="T364" s="91" t="s">
        <v>103</v>
      </c>
      <c r="U364" s="91" t="s">
        <v>135</v>
      </c>
      <c r="V364" s="90" t="s">
        <v>25</v>
      </c>
      <c r="W364" s="91" t="s">
        <v>6</v>
      </c>
      <c r="X364" s="90" t="s">
        <v>520</v>
      </c>
      <c r="Y364" s="90" t="s">
        <v>522</v>
      </c>
      <c r="Z364" s="90" t="s">
        <v>521</v>
      </c>
      <c r="AA364" s="90" t="s">
        <v>23</v>
      </c>
      <c r="AC364" s="263"/>
      <c r="AD364" s="90" t="s">
        <v>30</v>
      </c>
      <c r="AE364" s="91" t="s">
        <v>104</v>
      </c>
      <c r="AF364" s="90" t="s">
        <v>517</v>
      </c>
      <c r="AG364" s="91" t="s">
        <v>134</v>
      </c>
      <c r="AH364" s="91" t="s">
        <v>22</v>
      </c>
      <c r="AI364" s="91" t="s">
        <v>29</v>
      </c>
      <c r="AJ364" s="90" t="s">
        <v>518</v>
      </c>
      <c r="AK364" s="91" t="s">
        <v>2</v>
      </c>
      <c r="AL364" s="91" t="s">
        <v>28</v>
      </c>
      <c r="AM364" s="91" t="s">
        <v>3</v>
      </c>
      <c r="AN364" s="90" t="s">
        <v>27</v>
      </c>
      <c r="AO364" s="91" t="s">
        <v>4</v>
      </c>
      <c r="AP364" s="91" t="s">
        <v>5</v>
      </c>
      <c r="AQ364" s="90" t="s">
        <v>519</v>
      </c>
      <c r="AR364" s="91" t="s">
        <v>103</v>
      </c>
      <c r="AS364" s="91" t="s">
        <v>135</v>
      </c>
      <c r="AT364" s="90" t="s">
        <v>25</v>
      </c>
      <c r="AU364" s="91" t="s">
        <v>6</v>
      </c>
      <c r="AV364" s="90" t="s">
        <v>520</v>
      </c>
      <c r="AW364" s="90" t="s">
        <v>522</v>
      </c>
      <c r="AX364" s="90" t="s">
        <v>521</v>
      </c>
      <c r="AY364" s="90" t="s">
        <v>23</v>
      </c>
      <c r="BA364" s="263"/>
      <c r="BB364" s="92" t="s">
        <v>136</v>
      </c>
      <c r="BC364" s="92" t="s">
        <v>137</v>
      </c>
      <c r="BD364" s="92" t="s">
        <v>138</v>
      </c>
      <c r="BE364" s="92" t="s">
        <v>139</v>
      </c>
      <c r="BF364" s="92" t="s">
        <v>140</v>
      </c>
      <c r="BG364" s="92" t="s">
        <v>141</v>
      </c>
    </row>
    <row r="365" spans="1:59" x14ac:dyDescent="0.2">
      <c r="A365" s="41" t="s">
        <v>500</v>
      </c>
      <c r="B365" s="41">
        <v>423678</v>
      </c>
      <c r="C365" s="41">
        <f t="shared" ref="C365:E365" si="169">SUM(C3:C89)</f>
        <v>345110</v>
      </c>
      <c r="D365" s="41">
        <f t="shared" si="169"/>
        <v>339593</v>
      </c>
      <c r="E365" s="41">
        <f t="shared" si="169"/>
        <v>333892</v>
      </c>
      <c r="F365" s="41">
        <v>17761</v>
      </c>
      <c r="G365" s="41">
        <v>3278</v>
      </c>
      <c r="H365" s="41">
        <v>1517</v>
      </c>
      <c r="I365" s="41">
        <v>7603</v>
      </c>
      <c r="J365" s="41">
        <v>51274</v>
      </c>
      <c r="K365" s="41">
        <v>15935</v>
      </c>
      <c r="L365" s="41">
        <v>8350</v>
      </c>
      <c r="M365" s="41">
        <v>3597</v>
      </c>
      <c r="N365" s="41">
        <v>11374</v>
      </c>
      <c r="O365" s="41">
        <v>5392</v>
      </c>
      <c r="P365" s="41">
        <v>4052</v>
      </c>
      <c r="Q365" s="41">
        <v>25420</v>
      </c>
      <c r="R365" s="41">
        <v>2596</v>
      </c>
      <c r="S365" s="41">
        <v>29881</v>
      </c>
      <c r="T365" s="41">
        <v>38520</v>
      </c>
      <c r="U365" s="41">
        <v>11187</v>
      </c>
      <c r="V365" s="41">
        <v>5733</v>
      </c>
      <c r="W365" s="41">
        <v>37227</v>
      </c>
      <c r="X365" s="41">
        <v>1594</v>
      </c>
      <c r="Y365" s="41">
        <v>94704</v>
      </c>
      <c r="Z365" s="41">
        <v>2295</v>
      </c>
      <c r="AA365" s="41">
        <v>438</v>
      </c>
      <c r="AC365" s="41" t="s">
        <v>500</v>
      </c>
      <c r="AD365" s="32">
        <f>F365/B365*1000</f>
        <v>41.920987164780797</v>
      </c>
      <c r="AE365" s="32">
        <f>G365/B365*1000</f>
        <v>7.7370078219780112</v>
      </c>
      <c r="AF365" s="32">
        <f>H365/B365*1000</f>
        <v>3.5805493794815875</v>
      </c>
      <c r="AG365" s="32">
        <f>I365/B365*1000</f>
        <v>17.945231992220506</v>
      </c>
      <c r="AH365" s="32">
        <f>J365/B365*1000</f>
        <v>121.02115285665056</v>
      </c>
      <c r="AI365" s="32">
        <f>K365/B365*1000</f>
        <v>37.611110324350101</v>
      </c>
      <c r="AJ365" s="32">
        <f>L365/B365*1000</f>
        <v>19.708363426942157</v>
      </c>
      <c r="AK365" s="32">
        <f>M365/B365*1000</f>
        <v>8.489938113378555</v>
      </c>
      <c r="AL365" s="32">
        <f>N365/B365*1000</f>
        <v>26.845859355453907</v>
      </c>
      <c r="AM365" s="32">
        <f>O365/B365*1000</f>
        <v>12.726646179409835</v>
      </c>
      <c r="AN365" s="32">
        <f>P365/B365*1000</f>
        <v>9.5638668989185192</v>
      </c>
      <c r="AO365" s="32">
        <f>Q365/B365*1000</f>
        <v>59.998395007529297</v>
      </c>
      <c r="AP365" s="32">
        <f>R365/B365*1000</f>
        <v>6.1272947851906405</v>
      </c>
      <c r="AQ365" s="32">
        <f>S365/B365*1000</f>
        <v>70.527617671911216</v>
      </c>
      <c r="AR365" s="32">
        <f>T365/B365*1000</f>
        <v>90.918102898899633</v>
      </c>
      <c r="AS365" s="32">
        <f>U365/B365*1000</f>
        <v>26.404486426012205</v>
      </c>
      <c r="AT365" s="32">
        <f>V365/B365*1000</f>
        <v>13.531502697803521</v>
      </c>
      <c r="AU365" s="32">
        <f>W365/B365*1000</f>
        <v>87.866256921530038</v>
      </c>
      <c r="AV365" s="32">
        <f>X365/B365*1000</f>
        <v>3.7622911739575811</v>
      </c>
      <c r="AW365" s="32">
        <f>Y365/B365*1000</f>
        <v>223.52824550720121</v>
      </c>
      <c r="AX365" s="32">
        <f>Z365/B365*1000</f>
        <v>5.4168495886026653</v>
      </c>
      <c r="AY365" s="32">
        <f>AA365/B365*1000</f>
        <v>1.0338039737725349</v>
      </c>
      <c r="BA365" s="41" t="s">
        <v>500</v>
      </c>
      <c r="BB365" s="32">
        <f>K365/D365*1000</f>
        <v>46.92381762874971</v>
      </c>
      <c r="BC365" s="32">
        <f>M365/E365*1000</f>
        <v>10.772944544942675</v>
      </c>
      <c r="BD365" s="32">
        <f>T365/E365*1000</f>
        <v>115.36664550213841</v>
      </c>
      <c r="BE365" s="32">
        <f>U365/E365*1000</f>
        <v>33.504845878307954</v>
      </c>
      <c r="BF365" s="32">
        <f>W365/C365*1000</f>
        <v>107.86995450725856</v>
      </c>
      <c r="BG365" s="32">
        <f>X365/E365*1000</f>
        <v>4.7739987780479911</v>
      </c>
    </row>
    <row r="366" spans="1:59" x14ac:dyDescent="0.2">
      <c r="A366" s="41" t="s">
        <v>501</v>
      </c>
      <c r="B366" s="41">
        <v>315428</v>
      </c>
      <c r="C366" s="41">
        <f t="shared" ref="C366:E366" si="170">SUM(C90:C142)+C242+C244</f>
        <v>252555</v>
      </c>
      <c r="D366" s="41">
        <f t="shared" si="170"/>
        <v>248511</v>
      </c>
      <c r="E366" s="41">
        <f t="shared" si="170"/>
        <v>244251</v>
      </c>
      <c r="F366" s="41">
        <v>13475</v>
      </c>
      <c r="G366" s="41">
        <v>2288</v>
      </c>
      <c r="H366" s="41">
        <v>1213</v>
      </c>
      <c r="I366" s="41">
        <v>6023</v>
      </c>
      <c r="J366" s="41">
        <v>41335</v>
      </c>
      <c r="K366" s="41">
        <v>12134</v>
      </c>
      <c r="L366" s="41">
        <v>4377</v>
      </c>
      <c r="M366" s="41">
        <v>2343</v>
      </c>
      <c r="N366" s="41">
        <v>10228</v>
      </c>
      <c r="O366" s="41">
        <v>4658</v>
      </c>
      <c r="P366" s="41">
        <v>2186</v>
      </c>
      <c r="Q366" s="41">
        <v>19297</v>
      </c>
      <c r="R366" s="41">
        <v>2112</v>
      </c>
      <c r="S366" s="41">
        <v>22879</v>
      </c>
      <c r="T366" s="41">
        <v>30146</v>
      </c>
      <c r="U366" s="41">
        <v>9404</v>
      </c>
      <c r="V366" s="41">
        <v>4335</v>
      </c>
      <c r="W366" s="41">
        <v>27838</v>
      </c>
      <c r="X366" s="41">
        <v>1321</v>
      </c>
      <c r="Y366" s="41">
        <v>73560</v>
      </c>
      <c r="Z366" s="41">
        <v>1642</v>
      </c>
      <c r="AA366" s="41">
        <v>320</v>
      </c>
      <c r="AC366" s="41" t="s">
        <v>501</v>
      </c>
      <c r="AD366" s="32">
        <f t="shared" ref="AD366:AD370" si="171">F366/B366*1000</f>
        <v>42.719733187922444</v>
      </c>
      <c r="AE366" s="32">
        <f t="shared" ref="AE366:AE370" si="172">G366/B366*1000</f>
        <v>7.2536363290513206</v>
      </c>
      <c r="AF366" s="32">
        <f t="shared" ref="AF366:AF370" si="173">H366/B366*1000</f>
        <v>3.8455685608126102</v>
      </c>
      <c r="AG366" s="32">
        <f t="shared" ref="AG366:AG370" si="174">I366/B366*1000</f>
        <v>19.094690388931863</v>
      </c>
      <c r="AH366" s="32">
        <f t="shared" ref="AH366:AH370" si="175">J366/B366*1000</f>
        <v>131.0441685582764</v>
      </c>
      <c r="AI366" s="32">
        <f t="shared" ref="AI366:AI370" si="176">K366/B366*1000</f>
        <v>38.468366790519546</v>
      </c>
      <c r="AJ366" s="32">
        <f t="shared" ref="AJ366:AJ370" si="177">L366/B366*1000</f>
        <v>13.876383834028685</v>
      </c>
      <c r="AK366" s="32">
        <f t="shared" ref="AK366:AK370" si="178">M366/B366*1000</f>
        <v>7.4280025869612087</v>
      </c>
      <c r="AL366" s="32">
        <f t="shared" ref="AL366:AL370" si="179">N366/B366*1000</f>
        <v>32.425783380042361</v>
      </c>
      <c r="AM366" s="32">
        <f t="shared" ref="AM366:AM370" si="180">O366/B366*1000</f>
        <v>14.767236897168292</v>
      </c>
      <c r="AN366" s="32">
        <f t="shared" ref="AN366:AN370" si="181">P366/B366*1000</f>
        <v>6.9302661780184387</v>
      </c>
      <c r="AO366" s="32">
        <f t="shared" ref="AO366:AO370" si="182">Q366/B366*1000</f>
        <v>61.177194161583628</v>
      </c>
      <c r="AP366" s="32">
        <f t="shared" ref="AP366:AP370" si="183">R366/B366*1000</f>
        <v>6.6956643037396804</v>
      </c>
      <c r="AQ366" s="32">
        <f t="shared" ref="AQ366:AQ370" si="184">S366/B366*1000</f>
        <v>72.533192994914842</v>
      </c>
      <c r="AR366" s="32">
        <f t="shared" ref="AR366:AR370" si="185">T366/B366*1000</f>
        <v>95.571731108208539</v>
      </c>
      <c r="AS366" s="32">
        <f t="shared" ref="AS366:AS370" si="186">U366/B366*1000</f>
        <v>29.813459806992405</v>
      </c>
      <c r="AT366" s="32">
        <f t="shared" ref="AT366:AT370" si="187">V366/B366*1000</f>
        <v>13.743231418897498</v>
      </c>
      <c r="AU366" s="32">
        <f t="shared" ref="AU366:AU370" si="188">W366/B366*1000</f>
        <v>88.254688867189969</v>
      </c>
      <c r="AV366" s="32">
        <f t="shared" ref="AV366:AV370" si="189">X366/B366*1000</f>
        <v>4.1879604854356627</v>
      </c>
      <c r="AW366" s="32">
        <f t="shared" ref="AW366:AW370" si="190">Y366/B366*1000</f>
        <v>233.20694421547867</v>
      </c>
      <c r="AX366" s="32">
        <f t="shared" ref="AX366:AX370" si="191">Z366/B366*1000</f>
        <v>5.2056253725097328</v>
      </c>
      <c r="AY366" s="32">
        <f t="shared" ref="AY366:AY370" si="192">AA366/B366*1000</f>
        <v>1.0144945914757093</v>
      </c>
      <c r="BA366" s="41" t="s">
        <v>501</v>
      </c>
      <c r="BB366" s="32">
        <f t="shared" ref="BB366:BB370" si="193">K366/D366*1000</f>
        <v>48.826812495221539</v>
      </c>
      <c r="BC366" s="32">
        <f t="shared" ref="BC366:BC370" si="194">M366/E366*1000</f>
        <v>9.5925912278762411</v>
      </c>
      <c r="BD366" s="32">
        <f t="shared" ref="BD366:BD370" si="195">T366/E366*1000</f>
        <v>123.42221730924335</v>
      </c>
      <c r="BE366" s="32">
        <f t="shared" ref="BE366:BE370" si="196">U366/E366*1000</f>
        <v>38.501377681155859</v>
      </c>
      <c r="BF366" s="32">
        <f t="shared" ref="BF366:BF370" si="197">W366/C366*1000</f>
        <v>110.22549543663757</v>
      </c>
      <c r="BG366" s="32">
        <f t="shared" ref="BG366:BG370" si="198">X366/E366*1000</f>
        <v>5.4083708971508813</v>
      </c>
    </row>
    <row r="367" spans="1:59" x14ac:dyDescent="0.2">
      <c r="A367" s="41" t="s">
        <v>502</v>
      </c>
      <c r="B367" s="41">
        <v>441659</v>
      </c>
      <c r="C367" s="41">
        <f t="shared" ref="C367:E367" si="199">SUM(C143:C223)</f>
        <v>351899</v>
      </c>
      <c r="D367" s="41">
        <f t="shared" si="199"/>
        <v>345925</v>
      </c>
      <c r="E367" s="41">
        <f t="shared" si="199"/>
        <v>339902</v>
      </c>
      <c r="F367" s="41">
        <v>18868</v>
      </c>
      <c r="G367" s="41">
        <v>3456</v>
      </c>
      <c r="H367" s="41">
        <v>1500</v>
      </c>
      <c r="I367" s="41">
        <v>7831</v>
      </c>
      <c r="J367" s="41">
        <v>58042</v>
      </c>
      <c r="K367" s="41">
        <v>17008</v>
      </c>
      <c r="L367" s="41">
        <v>7141</v>
      </c>
      <c r="M367" s="41">
        <v>3235</v>
      </c>
      <c r="N367" s="41">
        <v>17909</v>
      </c>
      <c r="O367" s="41">
        <v>5747</v>
      </c>
      <c r="P367" s="41">
        <v>3355</v>
      </c>
      <c r="Q367" s="41">
        <v>26662</v>
      </c>
      <c r="R367" s="41">
        <v>2410</v>
      </c>
      <c r="S367" s="41">
        <v>31881</v>
      </c>
      <c r="T367" s="41">
        <v>42183</v>
      </c>
      <c r="U367" s="41">
        <v>16516</v>
      </c>
      <c r="V367" s="41">
        <v>6379</v>
      </c>
      <c r="W367" s="41">
        <v>43450</v>
      </c>
      <c r="X367" s="41">
        <v>1934</v>
      </c>
      <c r="Y367" s="41">
        <v>102112</v>
      </c>
      <c r="Z367" s="41">
        <v>2415</v>
      </c>
      <c r="AA367" s="41">
        <v>420</v>
      </c>
      <c r="AC367" s="41" t="s">
        <v>502</v>
      </c>
      <c r="AD367" s="32">
        <f t="shared" si="171"/>
        <v>42.720741567589478</v>
      </c>
      <c r="AE367" s="32">
        <f t="shared" si="172"/>
        <v>7.8250414912862629</v>
      </c>
      <c r="AF367" s="32">
        <f t="shared" si="173"/>
        <v>3.3962853694818853</v>
      </c>
      <c r="AG367" s="32">
        <f t="shared" si="174"/>
        <v>17.730873818941763</v>
      </c>
      <c r="AH367" s="32">
        <f t="shared" si="175"/>
        <v>131.41813027697842</v>
      </c>
      <c r="AI367" s="32">
        <f t="shared" si="176"/>
        <v>38.509347709431935</v>
      </c>
      <c r="AJ367" s="32">
        <f t="shared" si="177"/>
        <v>16.168582548980094</v>
      </c>
      <c r="AK367" s="32">
        <f t="shared" si="178"/>
        <v>7.3246554468492659</v>
      </c>
      <c r="AL367" s="32">
        <f t="shared" si="179"/>
        <v>40.549383121367391</v>
      </c>
      <c r="AM367" s="32">
        <f t="shared" si="180"/>
        <v>13.012301345608263</v>
      </c>
      <c r="AN367" s="32">
        <f t="shared" si="181"/>
        <v>7.596358276407817</v>
      </c>
      <c r="AO367" s="32">
        <f t="shared" si="182"/>
        <v>60.367840347417349</v>
      </c>
      <c r="AP367" s="32">
        <f t="shared" si="183"/>
        <v>5.4566984936342289</v>
      </c>
      <c r="AQ367" s="32">
        <f t="shared" si="184"/>
        <v>72.184649242967993</v>
      </c>
      <c r="AR367" s="32">
        <f t="shared" si="185"/>
        <v>95.510337160569591</v>
      </c>
      <c r="AS367" s="32">
        <f t="shared" si="186"/>
        <v>37.39536610824188</v>
      </c>
      <c r="AT367" s="32">
        <f t="shared" si="187"/>
        <v>14.443269581283298</v>
      </c>
      <c r="AU367" s="32">
        <f t="shared" si="188"/>
        <v>98.379066202658606</v>
      </c>
      <c r="AV367" s="32">
        <f t="shared" si="189"/>
        <v>4.3789439363853111</v>
      </c>
      <c r="AW367" s="32">
        <f t="shared" si="190"/>
        <v>231.20099443235617</v>
      </c>
      <c r="AX367" s="32">
        <f t="shared" si="191"/>
        <v>5.4680194448658357</v>
      </c>
      <c r="AY367" s="32">
        <f t="shared" si="192"/>
        <v>0.95095990345492787</v>
      </c>
      <c r="BA367" s="41" t="s">
        <v>502</v>
      </c>
      <c r="BB367" s="32">
        <f t="shared" si="193"/>
        <v>49.166726891667267</v>
      </c>
      <c r="BC367" s="32">
        <f t="shared" si="194"/>
        <v>9.5174491471071061</v>
      </c>
      <c r="BD367" s="32">
        <f t="shared" si="195"/>
        <v>124.10341804402445</v>
      </c>
      <c r="BE367" s="32">
        <f t="shared" si="196"/>
        <v>48.590476078399064</v>
      </c>
      <c r="BF367" s="32">
        <f t="shared" si="197"/>
        <v>123.47292831181674</v>
      </c>
      <c r="BG367" s="32">
        <f t="shared" si="198"/>
        <v>5.6898753170031364</v>
      </c>
    </row>
    <row r="368" spans="1:59" x14ac:dyDescent="0.2">
      <c r="A368" s="41" t="s">
        <v>503</v>
      </c>
      <c r="B368" s="41">
        <v>365947</v>
      </c>
      <c r="C368" s="41">
        <f t="shared" ref="C368:E368" si="200">SUM(C224:C241,C243,C245:C300)</f>
        <v>285973</v>
      </c>
      <c r="D368" s="41">
        <f t="shared" si="200"/>
        <v>280849</v>
      </c>
      <c r="E368" s="41">
        <f t="shared" si="200"/>
        <v>275576</v>
      </c>
      <c r="F368" s="41">
        <v>13493</v>
      </c>
      <c r="G368" s="41">
        <v>2784</v>
      </c>
      <c r="H368" s="41">
        <v>1320</v>
      </c>
      <c r="I368" s="41">
        <v>5631</v>
      </c>
      <c r="J368" s="41">
        <v>43863</v>
      </c>
      <c r="K368" s="41">
        <v>12336</v>
      </c>
      <c r="L368" s="41">
        <v>4933</v>
      </c>
      <c r="M368" s="41">
        <v>2584</v>
      </c>
      <c r="N368" s="41">
        <v>10158</v>
      </c>
      <c r="O368" s="41">
        <v>4526</v>
      </c>
      <c r="P368" s="41">
        <v>2675</v>
      </c>
      <c r="Q368" s="41">
        <v>19887</v>
      </c>
      <c r="R368" s="41">
        <v>1880</v>
      </c>
      <c r="S368" s="41">
        <v>23017</v>
      </c>
      <c r="T368" s="41">
        <v>30376</v>
      </c>
      <c r="U368" s="41">
        <v>9499</v>
      </c>
      <c r="V368" s="41">
        <v>4426</v>
      </c>
      <c r="W368" s="41">
        <v>32856</v>
      </c>
      <c r="X368" s="41">
        <v>1690</v>
      </c>
      <c r="Y368" s="41">
        <v>75808</v>
      </c>
      <c r="Z368" s="41">
        <v>2045</v>
      </c>
      <c r="AA368" s="41">
        <v>370</v>
      </c>
      <c r="AC368" s="41" t="s">
        <v>503</v>
      </c>
      <c r="AD368" s="32">
        <f t="shared" si="171"/>
        <v>36.871459528292348</v>
      </c>
      <c r="AE368" s="32">
        <f t="shared" si="172"/>
        <v>7.6076590325921511</v>
      </c>
      <c r="AF368" s="32">
        <f t="shared" si="173"/>
        <v>3.6070797137290374</v>
      </c>
      <c r="AG368" s="32">
        <f t="shared" si="174"/>
        <v>15.387474142430461</v>
      </c>
      <c r="AH368" s="32">
        <f t="shared" si="175"/>
        <v>119.86161930552785</v>
      </c>
      <c r="AI368" s="32">
        <f t="shared" si="176"/>
        <v>33.709799506485915</v>
      </c>
      <c r="AJ368" s="32">
        <f t="shared" si="177"/>
        <v>13.480094111988896</v>
      </c>
      <c r="AK368" s="32">
        <f t="shared" si="178"/>
        <v>7.0611318032392667</v>
      </c>
      <c r="AL368" s="32">
        <f t="shared" si="179"/>
        <v>27.758117978832999</v>
      </c>
      <c r="AM368" s="32">
        <f t="shared" si="180"/>
        <v>12.367911200255774</v>
      </c>
      <c r="AN368" s="32">
        <f t="shared" si="181"/>
        <v>7.3098016925948288</v>
      </c>
      <c r="AO368" s="32">
        <f t="shared" si="182"/>
        <v>54.343935050704061</v>
      </c>
      <c r="AP368" s="32">
        <f t="shared" si="183"/>
        <v>5.1373559559171138</v>
      </c>
      <c r="AQ368" s="32">
        <f t="shared" si="184"/>
        <v>62.897086190076706</v>
      </c>
      <c r="AR368" s="32">
        <f t="shared" si="185"/>
        <v>83.00655559411608</v>
      </c>
      <c r="AS368" s="32">
        <f t="shared" si="186"/>
        <v>25.957310758115245</v>
      </c>
      <c r="AT368" s="32">
        <f t="shared" si="187"/>
        <v>12.094647585579333</v>
      </c>
      <c r="AU368" s="32">
        <f t="shared" si="188"/>
        <v>89.783493238091864</v>
      </c>
      <c r="AV368" s="32">
        <f t="shared" si="189"/>
        <v>4.6181550880318731</v>
      </c>
      <c r="AW368" s="32">
        <f t="shared" si="190"/>
        <v>207.15568101391733</v>
      </c>
      <c r="AX368" s="32">
        <f t="shared" si="191"/>
        <v>5.5882409201332433</v>
      </c>
      <c r="AY368" s="32">
        <f t="shared" si="192"/>
        <v>1.0110753743028362</v>
      </c>
      <c r="BA368" s="41" t="s">
        <v>503</v>
      </c>
      <c r="BB368" s="32">
        <f t="shared" si="193"/>
        <v>43.923959138184571</v>
      </c>
      <c r="BC368" s="32">
        <f t="shared" si="194"/>
        <v>9.3767236624379482</v>
      </c>
      <c r="BD368" s="32">
        <f t="shared" si="195"/>
        <v>110.22730571602753</v>
      </c>
      <c r="BE368" s="32">
        <f t="shared" si="196"/>
        <v>34.469619995935787</v>
      </c>
      <c r="BF368" s="32">
        <f t="shared" si="197"/>
        <v>114.89196532539785</v>
      </c>
      <c r="BG368" s="32">
        <f t="shared" si="198"/>
        <v>6.1326095160681628</v>
      </c>
    </row>
    <row r="369" spans="1:59" x14ac:dyDescent="0.2">
      <c r="A369" s="41" t="s">
        <v>504</v>
      </c>
      <c r="B369" s="41">
        <v>316989</v>
      </c>
      <c r="C369" s="41">
        <f t="shared" ref="C369:E369" si="201">SUM(C301:C358)</f>
        <v>249709</v>
      </c>
      <c r="D369" s="41">
        <f t="shared" si="201"/>
        <v>245005</v>
      </c>
      <c r="E369" s="41">
        <f t="shared" si="201"/>
        <v>240258</v>
      </c>
      <c r="F369" s="41">
        <v>11526</v>
      </c>
      <c r="G369" s="41">
        <v>2284</v>
      </c>
      <c r="H369" s="41">
        <v>1035</v>
      </c>
      <c r="I369" s="41">
        <v>4859</v>
      </c>
      <c r="J369" s="41">
        <v>37425</v>
      </c>
      <c r="K369" s="41">
        <v>11567</v>
      </c>
      <c r="L369" s="41">
        <v>5481</v>
      </c>
      <c r="M369" s="41">
        <v>2435</v>
      </c>
      <c r="N369" s="41">
        <v>9729</v>
      </c>
      <c r="O369" s="41">
        <v>3669</v>
      </c>
      <c r="P369" s="41">
        <v>2690</v>
      </c>
      <c r="Q369" s="41">
        <v>17968</v>
      </c>
      <c r="R369" s="41">
        <v>1639</v>
      </c>
      <c r="S369" s="41">
        <v>20516</v>
      </c>
      <c r="T369" s="41">
        <v>24305</v>
      </c>
      <c r="U369" s="41">
        <v>10313</v>
      </c>
      <c r="V369" s="41">
        <v>3977</v>
      </c>
      <c r="W369" s="41">
        <v>32809</v>
      </c>
      <c r="X369" s="41">
        <v>1532</v>
      </c>
      <c r="Y369" s="41">
        <v>67019</v>
      </c>
      <c r="Z369" s="41">
        <v>1695</v>
      </c>
      <c r="AA369" s="41">
        <v>266</v>
      </c>
      <c r="AC369" s="41" t="s">
        <v>504</v>
      </c>
      <c r="AD369" s="32">
        <f t="shared" si="171"/>
        <v>36.360883185220942</v>
      </c>
      <c r="AE369" s="32">
        <f t="shared" si="172"/>
        <v>7.2052973447028137</v>
      </c>
      <c r="AF369" s="32">
        <f t="shared" si="173"/>
        <v>3.2650975270435252</v>
      </c>
      <c r="AG369" s="32">
        <f t="shared" si="174"/>
        <v>15.328607617299024</v>
      </c>
      <c r="AH369" s="32">
        <f t="shared" si="175"/>
        <v>118.06403376773326</v>
      </c>
      <c r="AI369" s="32">
        <f t="shared" si="176"/>
        <v>36.490225212862278</v>
      </c>
      <c r="AJ369" s="32">
        <f t="shared" si="177"/>
        <v>17.290820817126146</v>
      </c>
      <c r="AK369" s="32">
        <f t="shared" si="178"/>
        <v>7.6816545684550572</v>
      </c>
      <c r="AL369" s="32">
        <f t="shared" si="179"/>
        <v>30.691916754209135</v>
      </c>
      <c r="AM369" s="32">
        <f t="shared" si="180"/>
        <v>11.574534132099222</v>
      </c>
      <c r="AN369" s="32">
        <f t="shared" si="181"/>
        <v>8.4860988867121581</v>
      </c>
      <c r="AO369" s="32">
        <f t="shared" si="182"/>
        <v>56.683354942915997</v>
      </c>
      <c r="AP369" s="32">
        <f t="shared" si="183"/>
        <v>5.1705264220525002</v>
      </c>
      <c r="AQ369" s="32">
        <f t="shared" si="184"/>
        <v>64.721488758284977</v>
      </c>
      <c r="AR369" s="32">
        <f t="shared" si="185"/>
        <v>76.674584922505204</v>
      </c>
      <c r="AS369" s="32">
        <f t="shared" si="186"/>
        <v>32.534251977197947</v>
      </c>
      <c r="AT369" s="32">
        <f t="shared" si="187"/>
        <v>12.546176681209758</v>
      </c>
      <c r="AU369" s="32">
        <f t="shared" si="188"/>
        <v>103.50201426547923</v>
      </c>
      <c r="AV369" s="32">
        <f t="shared" si="189"/>
        <v>4.8329752767446195</v>
      </c>
      <c r="AW369" s="32">
        <f t="shared" si="190"/>
        <v>211.42374025597101</v>
      </c>
      <c r="AX369" s="32">
        <f t="shared" si="191"/>
        <v>5.3471887037089623</v>
      </c>
      <c r="AY369" s="32">
        <f t="shared" si="192"/>
        <v>0.83914583786819097</v>
      </c>
      <c r="BA369" s="41" t="s">
        <v>504</v>
      </c>
      <c r="BB369" s="32">
        <f t="shared" si="193"/>
        <v>47.211281402420362</v>
      </c>
      <c r="BC369" s="32">
        <f t="shared" si="194"/>
        <v>10.134938274688045</v>
      </c>
      <c r="BD369" s="32">
        <f t="shared" si="195"/>
        <v>101.16208409293343</v>
      </c>
      <c r="BE369" s="32">
        <f t="shared" si="196"/>
        <v>42.924689292344063</v>
      </c>
      <c r="BF369" s="32">
        <f t="shared" si="197"/>
        <v>131.38893672234479</v>
      </c>
      <c r="BG369" s="32">
        <f t="shared" si="198"/>
        <v>6.376478618818104</v>
      </c>
    </row>
    <row r="370" spans="1:59" x14ac:dyDescent="0.2">
      <c r="A370" s="37" t="s">
        <v>498</v>
      </c>
      <c r="B370" s="38">
        <v>1863701</v>
      </c>
      <c r="C370" s="38">
        <f t="shared" ref="C370:E370" si="202">SUM(C365:C369)</f>
        <v>1485246</v>
      </c>
      <c r="D370" s="38">
        <f t="shared" si="202"/>
        <v>1459883</v>
      </c>
      <c r="E370" s="38">
        <f t="shared" si="202"/>
        <v>1433879</v>
      </c>
      <c r="F370" s="38">
        <v>75123</v>
      </c>
      <c r="G370" s="38">
        <v>14090</v>
      </c>
      <c r="H370" s="38">
        <v>6585</v>
      </c>
      <c r="I370" s="38">
        <v>31947</v>
      </c>
      <c r="J370" s="38">
        <v>231939</v>
      </c>
      <c r="K370" s="38">
        <v>68980</v>
      </c>
      <c r="L370" s="38">
        <v>30282</v>
      </c>
      <c r="M370" s="38">
        <v>14194</v>
      </c>
      <c r="N370" s="38">
        <v>59398</v>
      </c>
      <c r="O370" s="38">
        <v>23992</v>
      </c>
      <c r="P370" s="38">
        <v>14958</v>
      </c>
      <c r="Q370" s="38">
        <v>109234</v>
      </c>
      <c r="R370" s="38">
        <v>10637</v>
      </c>
      <c r="S370" s="38">
        <v>128174</v>
      </c>
      <c r="T370" s="38">
        <v>165530</v>
      </c>
      <c r="U370" s="38">
        <v>56919</v>
      </c>
      <c r="V370" s="38">
        <v>24850</v>
      </c>
      <c r="W370" s="38">
        <v>174180</v>
      </c>
      <c r="X370" s="38">
        <v>8071</v>
      </c>
      <c r="Y370" s="38">
        <v>413203</v>
      </c>
      <c r="Z370" s="38">
        <v>10092</v>
      </c>
      <c r="AA370" s="38">
        <v>1814</v>
      </c>
      <c r="AC370" s="37" t="s">
        <v>498</v>
      </c>
      <c r="AD370" s="40">
        <f t="shared" si="171"/>
        <v>40.308504422114922</v>
      </c>
      <c r="AE370" s="40">
        <f t="shared" si="172"/>
        <v>7.5602255941269547</v>
      </c>
      <c r="AF370" s="40">
        <f t="shared" si="173"/>
        <v>3.5332920892353439</v>
      </c>
      <c r="AG370" s="40">
        <f t="shared" si="174"/>
        <v>17.141698158663864</v>
      </c>
      <c r="AH370" s="40">
        <f t="shared" si="175"/>
        <v>124.45075685423788</v>
      </c>
      <c r="AI370" s="40">
        <f t="shared" si="176"/>
        <v>37.012374839097042</v>
      </c>
      <c r="AJ370" s="40">
        <f t="shared" si="177"/>
        <v>16.248314509677247</v>
      </c>
      <c r="AK370" s="40">
        <f t="shared" si="178"/>
        <v>7.6160285367663594</v>
      </c>
      <c r="AL370" s="40">
        <f t="shared" si="179"/>
        <v>31.8709921816858</v>
      </c>
      <c r="AM370" s="40">
        <f t="shared" si="180"/>
        <v>12.873309613505599</v>
      </c>
      <c r="AN370" s="40">
        <f t="shared" si="181"/>
        <v>8.0259655384635202</v>
      </c>
      <c r="AO370" s="40">
        <f t="shared" si="182"/>
        <v>58.611333041083306</v>
      </c>
      <c r="AP370" s="40">
        <f t="shared" si="183"/>
        <v>5.7074605851475102</v>
      </c>
      <c r="AQ370" s="40">
        <f t="shared" si="184"/>
        <v>68.773907402528636</v>
      </c>
      <c r="AR370" s="40">
        <f t="shared" si="185"/>
        <v>88.817895145197653</v>
      </c>
      <c r="AS370" s="40">
        <f t="shared" si="186"/>
        <v>30.540843193194618</v>
      </c>
      <c r="AT370" s="40">
        <f t="shared" si="187"/>
        <v>13.333683890280684</v>
      </c>
      <c r="AU370" s="40">
        <f t="shared" si="188"/>
        <v>93.459197585878854</v>
      </c>
      <c r="AV370" s="40">
        <f t="shared" si="189"/>
        <v>4.3306302888714443</v>
      </c>
      <c r="AW370" s="40">
        <f t="shared" si="190"/>
        <v>221.71099334067</v>
      </c>
      <c r="AX370" s="40">
        <f t="shared" si="191"/>
        <v>5.4150317030467869</v>
      </c>
      <c r="AY370" s="40">
        <f t="shared" si="192"/>
        <v>0.97333209565268253</v>
      </c>
      <c r="BA370" s="37" t="s">
        <v>498</v>
      </c>
      <c r="BB370" s="40">
        <f t="shared" si="193"/>
        <v>47.250361844065587</v>
      </c>
      <c r="BC370" s="40">
        <f t="shared" si="194"/>
        <v>9.8990221629579622</v>
      </c>
      <c r="BD370" s="40">
        <f t="shared" si="195"/>
        <v>115.44209797339943</v>
      </c>
      <c r="BE370" s="40">
        <f t="shared" si="196"/>
        <v>39.695818126913075</v>
      </c>
      <c r="BF370" s="40">
        <f t="shared" si="197"/>
        <v>117.27350216731773</v>
      </c>
      <c r="BG370" s="40">
        <f t="shared" si="198"/>
        <v>5.6287873662979937</v>
      </c>
    </row>
    <row r="373" spans="1:59" x14ac:dyDescent="0.2">
      <c r="Y373" s="26" t="s">
        <v>510</v>
      </c>
    </row>
    <row r="374" spans="1:59" ht="25.5" x14ac:dyDescent="0.2">
      <c r="A374" s="95" t="s">
        <v>499</v>
      </c>
      <c r="B374" s="95" t="s">
        <v>7</v>
      </c>
      <c r="C374" s="42"/>
      <c r="D374" s="42"/>
      <c r="E374" s="42"/>
      <c r="F374" s="42"/>
    </row>
    <row r="375" spans="1:59" x14ac:dyDescent="0.2">
      <c r="A375" s="41" t="s">
        <v>500</v>
      </c>
      <c r="B375" s="41">
        <v>87</v>
      </c>
      <c r="C375" s="43"/>
      <c r="D375" s="43"/>
      <c r="E375" s="43"/>
      <c r="F375" s="43"/>
    </row>
    <row r="376" spans="1:59" x14ac:dyDescent="0.2">
      <c r="A376" s="41" t="s">
        <v>501</v>
      </c>
      <c r="B376" s="41">
        <v>55</v>
      </c>
      <c r="C376" s="43"/>
      <c r="D376" s="43"/>
      <c r="E376" s="43"/>
      <c r="F376" s="43"/>
    </row>
    <row r="377" spans="1:59" x14ac:dyDescent="0.2">
      <c r="A377" s="41" t="s">
        <v>502</v>
      </c>
      <c r="B377" s="41">
        <v>81</v>
      </c>
      <c r="C377" s="43"/>
      <c r="D377" s="43"/>
      <c r="E377" s="43"/>
      <c r="F377" s="43"/>
    </row>
    <row r="378" spans="1:59" x14ac:dyDescent="0.2">
      <c r="A378" s="41" t="s">
        <v>503</v>
      </c>
      <c r="B378" s="41">
        <v>75</v>
      </c>
      <c r="C378" s="43"/>
      <c r="D378" s="43"/>
      <c r="E378" s="43"/>
      <c r="F378" s="43"/>
    </row>
    <row r="379" spans="1:59" x14ac:dyDescent="0.2">
      <c r="A379" s="41" t="s">
        <v>504</v>
      </c>
      <c r="B379" s="41">
        <v>58</v>
      </c>
      <c r="C379" s="43"/>
      <c r="D379" s="43"/>
      <c r="E379" s="43"/>
      <c r="F379" s="43"/>
    </row>
    <row r="380" spans="1:59" x14ac:dyDescent="0.2">
      <c r="A380" s="37" t="s">
        <v>498</v>
      </c>
      <c r="B380" s="38">
        <v>356</v>
      </c>
    </row>
  </sheetData>
  <mergeCells count="17">
    <mergeCell ref="A363:A364"/>
    <mergeCell ref="B363:B364"/>
    <mergeCell ref="C363:E363"/>
    <mergeCell ref="F363:AA363"/>
    <mergeCell ref="AC1:AC2"/>
    <mergeCell ref="A1:A2"/>
    <mergeCell ref="B1:B2"/>
    <mergeCell ref="C1:E1"/>
    <mergeCell ref="F1:AA1"/>
    <mergeCell ref="A360:B360"/>
    <mergeCell ref="AD1:AY1"/>
    <mergeCell ref="BB363:BG363"/>
    <mergeCell ref="BA1:BA2"/>
    <mergeCell ref="BB1:BG1"/>
    <mergeCell ref="AC363:AC364"/>
    <mergeCell ref="AD363:AY363"/>
    <mergeCell ref="BA363:BA364"/>
  </mergeCells>
  <pageMargins left="0.75" right="0.75" top="1" bottom="1" header="0.5" footer="0.5"/>
  <pageSetup paperSize="9" orientation="portrait" r:id="rId1"/>
  <headerFooter alignWithMargins="0"/>
  <ignoredErrors>
    <ignoredError sqref="C365:E365 C367:E367 C369:E369" formulaRange="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378"/>
  <sheetViews>
    <sheetView zoomScaleNormal="100" workbookViewId="0">
      <pane ySplit="2" topLeftCell="A3" activePane="bottomLeft" state="frozen"/>
      <selection activeCell="J1" sqref="J1"/>
      <selection pane="bottomLeft" activeCell="D24" sqref="D24"/>
    </sheetView>
  </sheetViews>
  <sheetFormatPr defaultRowHeight="12.75" x14ac:dyDescent="0.2"/>
  <cols>
    <col min="1" max="1" width="16.85546875" style="26" customWidth="1"/>
    <col min="2" max="2" width="22" style="26" bestFit="1" customWidth="1"/>
    <col min="3" max="3" width="16.28515625" style="26" customWidth="1"/>
    <col min="4" max="5" width="18" style="26" customWidth="1"/>
    <col min="6" max="6" width="16.42578125" style="26" customWidth="1"/>
    <col min="7" max="8" width="15.140625" style="26" customWidth="1"/>
    <col min="9" max="9" width="9.140625" style="26"/>
    <col min="10" max="10" width="12.85546875" style="26" bestFit="1" customWidth="1"/>
    <col min="11" max="11" width="9.140625" style="26"/>
    <col min="12" max="12" width="13.28515625" style="26" customWidth="1"/>
    <col min="13" max="13" width="9.140625" style="26"/>
    <col min="14" max="14" width="14.7109375" style="26" customWidth="1"/>
    <col min="15" max="17" width="9.140625" style="26"/>
    <col min="18" max="18" width="9.7109375" style="26" bestFit="1" customWidth="1"/>
    <col min="19" max="20" width="12" style="26" bestFit="1" customWidth="1"/>
    <col min="21" max="21" width="15" style="26" bestFit="1" customWidth="1"/>
    <col min="22" max="22" width="11.28515625" style="26" customWidth="1"/>
    <col min="23" max="23" width="9.140625" style="26"/>
    <col min="24" max="24" width="12.42578125" style="26" bestFit="1" customWidth="1"/>
    <col min="25" max="25" width="12.42578125" style="26" customWidth="1"/>
    <col min="26" max="26" width="14.42578125" style="26" customWidth="1"/>
    <col min="27" max="27" width="11.28515625" style="26" customWidth="1"/>
    <col min="28" max="28" width="9.140625" style="26"/>
    <col min="29" max="29" width="16.42578125" style="26" customWidth="1"/>
    <col min="30" max="30" width="9.140625" style="26"/>
    <col min="31" max="32" width="14.5703125" style="26" bestFit="1" customWidth="1"/>
    <col min="33" max="33" width="9.140625" style="26"/>
    <col min="34" max="34" width="12.85546875" style="26" bestFit="1" customWidth="1"/>
    <col min="35" max="35" width="9.140625" style="26"/>
    <col min="36" max="36" width="11.85546875" style="26" customWidth="1"/>
    <col min="37" max="37" width="9.140625" style="26"/>
    <col min="38" max="38" width="15.140625" style="26" bestFit="1" customWidth="1"/>
    <col min="39" max="41" width="9.140625" style="26"/>
    <col min="42" max="42" width="9.7109375" style="26" bestFit="1" customWidth="1"/>
    <col min="43" max="44" width="12" style="26" bestFit="1" customWidth="1"/>
    <col min="45" max="45" width="15" style="26" bestFit="1" customWidth="1"/>
    <col min="46" max="46" width="12.5703125" style="26" customWidth="1"/>
    <col min="47" max="47" width="9.140625" style="26"/>
    <col min="48" max="48" width="12.42578125" style="26" bestFit="1" customWidth="1"/>
    <col min="49" max="49" width="11.28515625" style="26" customWidth="1"/>
    <col min="50" max="50" width="14.5703125" style="26" customWidth="1"/>
    <col min="51" max="51" width="11" style="26" customWidth="1"/>
    <col min="52" max="52" width="9.140625" style="26"/>
    <col min="53" max="53" width="16" style="26" bestFit="1" customWidth="1"/>
    <col min="54" max="54" width="12.28515625" style="26" bestFit="1" customWidth="1"/>
    <col min="55" max="55" width="12.7109375" style="26" bestFit="1" customWidth="1"/>
    <col min="56" max="56" width="14.5703125" style="26" bestFit="1" customWidth="1"/>
    <col min="57" max="57" width="25.5703125" style="26" bestFit="1" customWidth="1"/>
    <col min="58" max="58" width="11.28515625" style="26" bestFit="1" customWidth="1"/>
    <col min="59" max="59" width="22.7109375" style="26" bestFit="1" customWidth="1"/>
    <col min="60" max="16384" width="9.140625" style="26"/>
  </cols>
  <sheetData>
    <row r="1" spans="1:59" ht="15" x14ac:dyDescent="0.25">
      <c r="A1" s="261" t="s">
        <v>126</v>
      </c>
      <c r="B1" s="261" t="s">
        <v>505</v>
      </c>
      <c r="C1" s="266" t="s">
        <v>127</v>
      </c>
      <c r="D1" s="266"/>
      <c r="E1" s="266"/>
      <c r="F1" s="259" t="s">
        <v>128</v>
      </c>
      <c r="G1" s="259"/>
      <c r="H1" s="259"/>
      <c r="I1" s="259"/>
      <c r="J1" s="259"/>
      <c r="K1" s="259"/>
      <c r="L1" s="259"/>
      <c r="M1" s="259"/>
      <c r="N1" s="259"/>
      <c r="O1" s="259"/>
      <c r="P1" s="259"/>
      <c r="Q1" s="259"/>
      <c r="R1" s="259"/>
      <c r="S1" s="259"/>
      <c r="T1" s="259"/>
      <c r="U1" s="259"/>
      <c r="V1" s="259"/>
      <c r="W1" s="259"/>
      <c r="X1" s="259"/>
      <c r="Y1" s="259"/>
      <c r="Z1" s="259"/>
      <c r="AA1" s="259"/>
      <c r="AC1" s="261" t="s">
        <v>126</v>
      </c>
      <c r="AD1" s="259" t="s">
        <v>129</v>
      </c>
      <c r="AE1" s="259"/>
      <c r="AF1" s="259"/>
      <c r="AG1" s="259"/>
      <c r="AH1" s="259"/>
      <c r="AI1" s="259"/>
      <c r="AJ1" s="259"/>
      <c r="AK1" s="259"/>
      <c r="AL1" s="259"/>
      <c r="AM1" s="259"/>
      <c r="AN1" s="259"/>
      <c r="AO1" s="259"/>
      <c r="AP1" s="259"/>
      <c r="AQ1" s="259"/>
      <c r="AR1" s="259"/>
      <c r="AS1" s="259"/>
      <c r="AT1" s="259"/>
      <c r="AU1" s="259"/>
      <c r="AV1" s="259"/>
      <c r="AW1" s="259"/>
      <c r="AX1" s="259"/>
      <c r="AY1" s="259"/>
      <c r="BA1" s="261" t="s">
        <v>126</v>
      </c>
      <c r="BB1" s="260" t="s">
        <v>130</v>
      </c>
      <c r="BC1" s="260"/>
      <c r="BD1" s="260"/>
      <c r="BE1" s="260"/>
      <c r="BF1" s="260"/>
      <c r="BG1" s="260"/>
    </row>
    <row r="2" spans="1:59" ht="76.5" x14ac:dyDescent="0.2">
      <c r="A2" s="261"/>
      <c r="B2" s="261"/>
      <c r="C2" s="89" t="s">
        <v>131</v>
      </c>
      <c r="D2" s="89" t="s">
        <v>132</v>
      </c>
      <c r="E2" s="89" t="s">
        <v>133</v>
      </c>
      <c r="F2" s="90" t="s">
        <v>30</v>
      </c>
      <c r="G2" s="91" t="s">
        <v>104</v>
      </c>
      <c r="H2" s="90" t="s">
        <v>517</v>
      </c>
      <c r="I2" s="91" t="s">
        <v>134</v>
      </c>
      <c r="J2" s="91" t="s">
        <v>22</v>
      </c>
      <c r="K2" s="91" t="s">
        <v>29</v>
      </c>
      <c r="L2" s="90" t="s">
        <v>518</v>
      </c>
      <c r="M2" s="91" t="s">
        <v>2</v>
      </c>
      <c r="N2" s="91" t="s">
        <v>28</v>
      </c>
      <c r="O2" s="91" t="s">
        <v>3</v>
      </c>
      <c r="P2" s="90" t="s">
        <v>27</v>
      </c>
      <c r="Q2" s="91" t="s">
        <v>4</v>
      </c>
      <c r="R2" s="91" t="s">
        <v>5</v>
      </c>
      <c r="S2" s="90" t="s">
        <v>107</v>
      </c>
      <c r="T2" s="91" t="s">
        <v>103</v>
      </c>
      <c r="U2" s="90" t="s">
        <v>26</v>
      </c>
      <c r="V2" s="90" t="s">
        <v>25</v>
      </c>
      <c r="W2" s="91" t="s">
        <v>6</v>
      </c>
      <c r="X2" s="90" t="s">
        <v>520</v>
      </c>
      <c r="Y2" s="90" t="s">
        <v>522</v>
      </c>
      <c r="Z2" s="90" t="s">
        <v>521</v>
      </c>
      <c r="AA2" s="90" t="s">
        <v>23</v>
      </c>
      <c r="AC2" s="261"/>
      <c r="AD2" s="90" t="s">
        <v>30</v>
      </c>
      <c r="AE2" s="91" t="s">
        <v>104</v>
      </c>
      <c r="AF2" s="90" t="s">
        <v>517</v>
      </c>
      <c r="AG2" s="91" t="s">
        <v>134</v>
      </c>
      <c r="AH2" s="91" t="s">
        <v>22</v>
      </c>
      <c r="AI2" s="91" t="s">
        <v>29</v>
      </c>
      <c r="AJ2" s="90" t="s">
        <v>518</v>
      </c>
      <c r="AK2" s="91" t="s">
        <v>2</v>
      </c>
      <c r="AL2" s="91" t="s">
        <v>28</v>
      </c>
      <c r="AM2" s="91" t="s">
        <v>3</v>
      </c>
      <c r="AN2" s="90" t="s">
        <v>27</v>
      </c>
      <c r="AO2" s="91" t="s">
        <v>4</v>
      </c>
      <c r="AP2" s="91" t="s">
        <v>5</v>
      </c>
      <c r="AQ2" s="90" t="s">
        <v>107</v>
      </c>
      <c r="AR2" s="91" t="s">
        <v>103</v>
      </c>
      <c r="AS2" s="90" t="s">
        <v>26</v>
      </c>
      <c r="AT2" s="90" t="s">
        <v>25</v>
      </c>
      <c r="AU2" s="91" t="s">
        <v>6</v>
      </c>
      <c r="AV2" s="90" t="s">
        <v>520</v>
      </c>
      <c r="AW2" s="90" t="s">
        <v>522</v>
      </c>
      <c r="AX2" s="90" t="s">
        <v>521</v>
      </c>
      <c r="AY2" s="90" t="s">
        <v>23</v>
      </c>
      <c r="BA2" s="261"/>
      <c r="BB2" s="92" t="s">
        <v>136</v>
      </c>
      <c r="BC2" s="92" t="s">
        <v>137</v>
      </c>
      <c r="BD2" s="92" t="s">
        <v>138</v>
      </c>
      <c r="BE2" s="92" t="s">
        <v>139</v>
      </c>
      <c r="BF2" s="92" t="s">
        <v>140</v>
      </c>
      <c r="BG2" s="92" t="s">
        <v>141</v>
      </c>
    </row>
    <row r="3" spans="1:59" x14ac:dyDescent="0.2">
      <c r="A3" s="29" t="s">
        <v>142</v>
      </c>
      <c r="B3" s="30">
        <f>VLOOKUP($A3,'[2]download from PCAS'!$A$7:$AZ$367,2,FALSE)</f>
        <v>1359</v>
      </c>
      <c r="C3" s="31">
        <v>1174</v>
      </c>
      <c r="D3" s="31">
        <v>1162</v>
      </c>
      <c r="E3" s="31">
        <v>1155</v>
      </c>
      <c r="F3" s="31">
        <f>VLOOKUP($A3,'[2]download from PCAS'!$A$7:$AZ$367,11,FALSE)</f>
        <v>55</v>
      </c>
      <c r="G3" s="31">
        <f>VLOOKUP($A3,'[2]download from PCAS'!$A$7:$AZ$367,31,FALSE)</f>
        <v>11</v>
      </c>
      <c r="H3" s="31">
        <f>VLOOKUP($A3,'[2]download from PCAS'!$A$7:$AZ$367,35,FALSE)</f>
        <v>7</v>
      </c>
      <c r="I3" s="31">
        <f>VLOOKUP($A3,'[2]download from PCAS'!$A$7:$AZ$367,49,FALSE)</f>
        <v>24</v>
      </c>
      <c r="J3" s="31">
        <f>VLOOKUP($A3,'[2]download from PCAS'!$A$7:$AZ$367,7,FALSE)</f>
        <v>153</v>
      </c>
      <c r="K3" s="31">
        <f>VLOOKUP($A3,'[2]download from PCAS'!$A$7:$AZ$367,27,FALSE)</f>
        <v>58</v>
      </c>
      <c r="L3" s="31">
        <f>VLOOKUP($A3,'[2]download from PCAS'!$A$7:$AZ$367,15,FALSE)</f>
        <v>11</v>
      </c>
      <c r="M3" s="31">
        <f>VLOOKUP($A3,'[2]download from PCAS'!$A$7:$AZ$367,29,FALSE)</f>
        <v>8</v>
      </c>
      <c r="N3" s="31">
        <f>VLOOKUP($A3,'[2]download from PCAS'!$A$7:$AZ$367,51,FALSE)</f>
        <v>31</v>
      </c>
      <c r="O3" s="31">
        <f>VLOOKUP($A3,'[2]download from PCAS'!$A$7:$AZ$367,9,FALSE)</f>
        <v>17</v>
      </c>
      <c r="P3" s="31">
        <f>VLOOKUP($A3,'[2]download from PCAS'!$A$7:$AZ$367,41,FALSE)</f>
        <v>11</v>
      </c>
      <c r="Q3" s="31">
        <f>VLOOKUP($A3,'[2]download from PCAS'!$A$7:$AZ$367,5,FALSE)</f>
        <v>51</v>
      </c>
      <c r="R3" s="31">
        <f>VLOOKUP($A3,'[2]download from PCAS'!$A$7:$AZ$367,19,FALSE)</f>
        <v>15</v>
      </c>
      <c r="S3" s="31">
        <f>VLOOKUP($A3,'[2]download from PCAS'!$A$7:$AZ$367,21,FALSE)</f>
        <v>103</v>
      </c>
      <c r="T3" s="31">
        <f>VLOOKUP($A3,'[2]download from PCAS'!$A$7:$AZ$367,23,FALSE)</f>
        <v>76</v>
      </c>
      <c r="U3" s="31">
        <f>VLOOKUP($A3,'[2]download from PCAS'!$A$7:$AZ$367,13,FALSE)</f>
        <v>10</v>
      </c>
      <c r="V3" s="31">
        <f>VLOOKUP($A3,'[2]download from PCAS'!$A$7:$AZ$367,3,FALSE)</f>
        <v>12</v>
      </c>
      <c r="W3" s="31">
        <f>VLOOKUP($A3,'[2]download from PCAS'!$A$7:$AZ$367,43,FALSE)</f>
        <v>112</v>
      </c>
      <c r="X3" s="31">
        <f>VLOOKUP($A3,'[2]download from PCAS'!$A$7:$AZ$367,39,FALSE)</f>
        <v>4</v>
      </c>
      <c r="Y3" s="31">
        <f>VLOOKUP($A3,'[2]download from PCAS'!$A$7:$AZ$367,47,FALSE)</f>
        <v>276</v>
      </c>
      <c r="Z3" s="31">
        <f>VLOOKUP($A3,'[2]download from PCAS'!$A$7:$AZ$367,17,FALSE)</f>
        <v>8</v>
      </c>
      <c r="AA3" s="31">
        <f>VLOOKUP($A3,'[2]download from PCAS'!$A$7:$AZ$367,45,FALSE)</f>
        <v>0</v>
      </c>
      <c r="AC3" s="29" t="s">
        <v>142</v>
      </c>
      <c r="AD3" s="32">
        <f>F3/B3*1000</f>
        <v>40.470934510669608</v>
      </c>
      <c r="AE3" s="32">
        <f>G3/B3*1000</f>
        <v>8.0941869021339237</v>
      </c>
      <c r="AF3" s="32">
        <f>H3/B3*1000</f>
        <v>5.1508462104488597</v>
      </c>
      <c r="AG3" s="32">
        <f>I3/B3*1000</f>
        <v>17.660044150110377</v>
      </c>
      <c r="AH3" s="32">
        <f>J3/B3*1000</f>
        <v>112.58278145695365</v>
      </c>
      <c r="AI3" s="32">
        <f>K3/B3*1000</f>
        <v>42.678440029433403</v>
      </c>
      <c r="AJ3" s="32">
        <f>L3/B3*1000</f>
        <v>8.0941869021339237</v>
      </c>
      <c r="AK3" s="32">
        <f>M3/B3*1000</f>
        <v>5.8866813833701253</v>
      </c>
      <c r="AL3" s="32">
        <f>N3/B3*1000</f>
        <v>22.810890360559235</v>
      </c>
      <c r="AM3" s="32">
        <f>O3/B3*1000</f>
        <v>12.509197939661517</v>
      </c>
      <c r="AN3" s="32">
        <f>P3/B3*1000</f>
        <v>8.0941869021339237</v>
      </c>
      <c r="AO3" s="32">
        <f>Q3/B3*1000</f>
        <v>37.527593818984542</v>
      </c>
      <c r="AP3" s="32">
        <f>R3/B3*1000</f>
        <v>11.037527593818986</v>
      </c>
      <c r="AQ3" s="32">
        <f>S3/B3*1000</f>
        <v>75.791022810890354</v>
      </c>
      <c r="AR3" s="32">
        <f>T3/B3*1000</f>
        <v>55.923473142016192</v>
      </c>
      <c r="AS3" s="32">
        <f>U3/B3*1000</f>
        <v>7.3583517292126563</v>
      </c>
      <c r="AT3" s="32">
        <f>V3/B3*1000</f>
        <v>8.8300220750551883</v>
      </c>
      <c r="AU3" s="32">
        <f>W3/B3*1000</f>
        <v>82.413539367181755</v>
      </c>
      <c r="AV3" s="32">
        <f>X3/B3*1000</f>
        <v>2.9433406916850626</v>
      </c>
      <c r="AW3" s="32">
        <f>Y3/B3*1000</f>
        <v>203.09050772626932</v>
      </c>
      <c r="AX3" s="32">
        <f>Z3/B3*1000</f>
        <v>5.8866813833701253</v>
      </c>
      <c r="AY3" s="32">
        <f>AA3/B3*1000</f>
        <v>0</v>
      </c>
      <c r="BA3" s="29" t="s">
        <v>142</v>
      </c>
      <c r="BB3" s="32">
        <f>K3/D3*1000</f>
        <v>49.913941480206539</v>
      </c>
      <c r="BC3" s="32">
        <f>M3/E3*1000</f>
        <v>6.9264069264069263</v>
      </c>
      <c r="BD3" s="32">
        <f>T3/E3*1000</f>
        <v>65.800865800865807</v>
      </c>
      <c r="BE3" s="32">
        <f>U3/E3*1000</f>
        <v>8.6580086580086579</v>
      </c>
      <c r="BF3" s="32">
        <f>W3/C3*1000</f>
        <v>95.400340715502566</v>
      </c>
      <c r="BG3" s="32">
        <f>X3/E3*1000</f>
        <v>3.4632034632034632</v>
      </c>
    </row>
    <row r="4" spans="1:59" x14ac:dyDescent="0.2">
      <c r="A4" s="33" t="s">
        <v>143</v>
      </c>
      <c r="B4" s="31">
        <f>VLOOKUP($A4,'[2]download from PCAS'!$A$7:$AZ$367,2,FALSE)</f>
        <v>6615</v>
      </c>
      <c r="C4" s="31">
        <v>5514</v>
      </c>
      <c r="D4" s="31">
        <v>5434</v>
      </c>
      <c r="E4" s="31">
        <v>5359</v>
      </c>
      <c r="F4" s="31">
        <f>VLOOKUP($A4,'[2]download from PCAS'!$A$7:$AZ$367,11,FALSE)</f>
        <v>336</v>
      </c>
      <c r="G4" s="31">
        <f>VLOOKUP($A4,'[2]download from PCAS'!$A$7:$AZ$367,31,FALSE)</f>
        <v>29</v>
      </c>
      <c r="H4" s="31">
        <f>VLOOKUP($A4,'[2]download from PCAS'!$A$7:$AZ$367,35,FALSE)</f>
        <v>12</v>
      </c>
      <c r="I4" s="31">
        <f>VLOOKUP($A4,'[2]download from PCAS'!$A$7:$AZ$367,49,FALSE)</f>
        <v>121</v>
      </c>
      <c r="J4" s="31">
        <f>VLOOKUP($A4,'[2]download from PCAS'!$A$7:$AZ$367,7,FALSE)</f>
        <v>682</v>
      </c>
      <c r="K4" s="31">
        <f>VLOOKUP($A4,'[2]download from PCAS'!$A$7:$AZ$367,27,FALSE)</f>
        <v>290</v>
      </c>
      <c r="L4" s="31">
        <f>VLOOKUP($A4,'[2]download from PCAS'!$A$7:$AZ$367,15,FALSE)</f>
        <v>128</v>
      </c>
      <c r="M4" s="31">
        <f>VLOOKUP($A4,'[2]download from PCAS'!$A$7:$AZ$367,29,FALSE)</f>
        <v>41</v>
      </c>
      <c r="N4" s="31">
        <f>VLOOKUP($A4,'[2]download from PCAS'!$A$7:$AZ$367,51,FALSE)</f>
        <v>198</v>
      </c>
      <c r="O4" s="31">
        <f>VLOOKUP($A4,'[2]download from PCAS'!$A$7:$AZ$367,9,FALSE)</f>
        <v>96</v>
      </c>
      <c r="P4" s="31">
        <f>VLOOKUP($A4,'[2]download from PCAS'!$A$7:$AZ$367,41,FALSE)</f>
        <v>56</v>
      </c>
      <c r="Q4" s="31">
        <f>VLOOKUP($A4,'[2]download from PCAS'!$A$7:$AZ$367,5,FALSE)</f>
        <v>351</v>
      </c>
      <c r="R4" s="31">
        <f>VLOOKUP($A4,'[2]download from PCAS'!$A$7:$AZ$367,19,FALSE)</f>
        <v>38</v>
      </c>
      <c r="S4" s="31">
        <f>VLOOKUP($A4,'[2]download from PCAS'!$A$7:$AZ$367,21,FALSE)</f>
        <v>565</v>
      </c>
      <c r="T4" s="31">
        <f>VLOOKUP($A4,'[2]download from PCAS'!$A$7:$AZ$367,23,FALSE)</f>
        <v>82</v>
      </c>
      <c r="U4" s="31">
        <f>VLOOKUP($A4,'[2]download from PCAS'!$A$7:$AZ$367,13,FALSE)</f>
        <v>162</v>
      </c>
      <c r="V4" s="31">
        <f>VLOOKUP($A4,'[2]download from PCAS'!$A$7:$AZ$367,3,FALSE)</f>
        <v>104</v>
      </c>
      <c r="W4" s="31">
        <f>VLOOKUP($A4,'[2]download from PCAS'!$A$7:$AZ$367,43,FALSE)</f>
        <v>503</v>
      </c>
      <c r="X4" s="31">
        <f>VLOOKUP($A4,'[2]download from PCAS'!$A$7:$AZ$367,39,FALSE)</f>
        <v>20</v>
      </c>
      <c r="Y4" s="31">
        <f>VLOOKUP($A4,'[2]download from PCAS'!$A$7:$AZ$367,47,FALSE)</f>
        <v>1463</v>
      </c>
      <c r="Z4" s="31">
        <f>VLOOKUP($A4,'[2]download from PCAS'!$A$7:$AZ$367,17,FALSE)</f>
        <v>29</v>
      </c>
      <c r="AA4" s="31">
        <f>VLOOKUP($A4,'[2]download from PCAS'!$A$7:$AZ$367,45,FALSE)</f>
        <v>3</v>
      </c>
      <c r="AC4" s="33" t="s">
        <v>143</v>
      </c>
      <c r="AD4" s="32">
        <f t="shared" ref="AD4:AD67" si="0">F4/B4*1000</f>
        <v>50.793650793650791</v>
      </c>
      <c r="AE4" s="32">
        <f t="shared" ref="AE4:AE67" si="1">G4/B4*1000</f>
        <v>4.3839758125472414</v>
      </c>
      <c r="AF4" s="32">
        <f t="shared" ref="AF4:AF67" si="2">H4/B4*1000</f>
        <v>1.8140589569160999</v>
      </c>
      <c r="AG4" s="32">
        <f t="shared" ref="AG4:AG67" si="3">I4/B4*1000</f>
        <v>18.291761148904008</v>
      </c>
      <c r="AH4" s="32">
        <f t="shared" ref="AH4:AH67" si="4">J4/B4*1000</f>
        <v>103.09901738473167</v>
      </c>
      <c r="AI4" s="32">
        <f t="shared" ref="AI4:AI67" si="5">K4/B4*1000</f>
        <v>43.839758125472407</v>
      </c>
      <c r="AJ4" s="32">
        <f t="shared" ref="AJ4:AJ67" si="6">L4/B4*1000</f>
        <v>19.349962207105065</v>
      </c>
      <c r="AK4" s="32">
        <f t="shared" ref="AK4:AK67" si="7">M4/B4*1000</f>
        <v>6.1980347694633409</v>
      </c>
      <c r="AL4" s="32">
        <f t="shared" ref="AL4:AL67" si="8">N4/B4*1000</f>
        <v>29.931972789115644</v>
      </c>
      <c r="AM4" s="32">
        <f t="shared" ref="AM4:AM67" si="9">O4/B4*1000</f>
        <v>14.512471655328799</v>
      </c>
      <c r="AN4" s="32">
        <f t="shared" ref="AN4:AN67" si="10">P4/B4*1000</f>
        <v>8.4656084656084669</v>
      </c>
      <c r="AO4" s="32">
        <f t="shared" ref="AO4:AO67" si="11">Q4/B4*1000</f>
        <v>53.061224489795919</v>
      </c>
      <c r="AP4" s="32">
        <f t="shared" ref="AP4:AP67" si="12">R4/B4*1000</f>
        <v>5.744520030234316</v>
      </c>
      <c r="AQ4" s="32">
        <f t="shared" ref="AQ4:AQ67" si="13">S4/B4*1000</f>
        <v>85.411942554799694</v>
      </c>
      <c r="AR4" s="32">
        <f t="shared" ref="AR4:AR67" si="14">T4/B4*1000</f>
        <v>12.396069538926682</v>
      </c>
      <c r="AS4" s="32">
        <f t="shared" ref="AS4:AS67" si="15">U4/B4*1000</f>
        <v>24.489795918367346</v>
      </c>
      <c r="AT4" s="32">
        <f t="shared" ref="AT4:AT67" si="16">V4/B4*1000</f>
        <v>15.721844293272863</v>
      </c>
      <c r="AU4" s="32">
        <f t="shared" ref="AU4:AU67" si="17">W4/B4*1000</f>
        <v>76.039304610733183</v>
      </c>
      <c r="AV4" s="32">
        <f t="shared" ref="AV4:AV67" si="18">X4/B4*1000</f>
        <v>3.0234315948601664</v>
      </c>
      <c r="AW4" s="32">
        <f t="shared" ref="AW4:AW67" si="19">Y4/B4*1000</f>
        <v>221.16402116402116</v>
      </c>
      <c r="AX4" s="32">
        <f t="shared" ref="AX4:AX67" si="20">Z4/B4*1000</f>
        <v>4.3839758125472414</v>
      </c>
      <c r="AY4" s="32">
        <f t="shared" ref="AY4:AY67" si="21">AA4/B4*1000</f>
        <v>0.45351473922902497</v>
      </c>
      <c r="BA4" s="33" t="s">
        <v>143</v>
      </c>
      <c r="BB4" s="32">
        <f t="shared" ref="BB4:BB67" si="22">K4/D4*1000</f>
        <v>53.367684946632316</v>
      </c>
      <c r="BC4" s="32">
        <f t="shared" ref="BC4:BC67" si="23">M4/E4*1000</f>
        <v>7.6506810972196302</v>
      </c>
      <c r="BD4" s="32">
        <f t="shared" ref="BD4:BD67" si="24">T4/E4*1000</f>
        <v>15.30136219443926</v>
      </c>
      <c r="BE4" s="32">
        <f t="shared" ref="BE4:BE67" si="25">U4/E4*1000</f>
        <v>30.229520432916587</v>
      </c>
      <c r="BF4" s="32">
        <f t="shared" ref="BF4:BF67" si="26">W4/C4*1000</f>
        <v>91.222343126586864</v>
      </c>
      <c r="BG4" s="32">
        <f t="shared" ref="BG4:BG67" si="27">X4/E4*1000</f>
        <v>3.7320395596193321</v>
      </c>
    </row>
    <row r="5" spans="1:59" x14ac:dyDescent="0.2">
      <c r="A5" s="33" t="s">
        <v>144</v>
      </c>
      <c r="B5" s="31">
        <f>VLOOKUP($A5,'[2]download from PCAS'!$A$7:$AZ$367,2,FALSE)</f>
        <v>1969</v>
      </c>
      <c r="C5" s="31">
        <v>1729</v>
      </c>
      <c r="D5" s="31">
        <v>1709</v>
      </c>
      <c r="E5" s="31">
        <v>1686</v>
      </c>
      <c r="F5" s="31">
        <f>VLOOKUP($A5,'[2]download from PCAS'!$A$7:$AZ$367,11,FALSE)</f>
        <v>136</v>
      </c>
      <c r="G5" s="31">
        <f>VLOOKUP($A5,'[2]download from PCAS'!$A$7:$AZ$367,31,FALSE)</f>
        <v>32</v>
      </c>
      <c r="H5" s="31">
        <f>VLOOKUP($A5,'[2]download from PCAS'!$A$7:$AZ$367,35,FALSE)</f>
        <v>5</v>
      </c>
      <c r="I5" s="31">
        <f>VLOOKUP($A5,'[2]download from PCAS'!$A$7:$AZ$367,49,FALSE)</f>
        <v>66</v>
      </c>
      <c r="J5" s="31">
        <f>VLOOKUP($A5,'[2]download from PCAS'!$A$7:$AZ$367,7,FALSE)</f>
        <v>273</v>
      </c>
      <c r="K5" s="31">
        <f>VLOOKUP($A5,'[2]download from PCAS'!$A$7:$AZ$367,27,FALSE)</f>
        <v>105</v>
      </c>
      <c r="L5" s="31">
        <f>VLOOKUP($A5,'[2]download from PCAS'!$A$7:$AZ$367,15,FALSE)</f>
        <v>89</v>
      </c>
      <c r="M5" s="31">
        <f>VLOOKUP($A5,'[2]download from PCAS'!$A$7:$AZ$367,29,FALSE)</f>
        <v>35</v>
      </c>
      <c r="N5" s="31">
        <f>VLOOKUP($A5,'[2]download from PCAS'!$A$7:$AZ$367,51,FALSE)</f>
        <v>62</v>
      </c>
      <c r="O5" s="31">
        <f>VLOOKUP($A5,'[2]download from PCAS'!$A$7:$AZ$367,9,FALSE)</f>
        <v>34</v>
      </c>
      <c r="P5" s="31">
        <f>VLOOKUP($A5,'[2]download from PCAS'!$A$7:$AZ$367,41,FALSE)</f>
        <v>29</v>
      </c>
      <c r="Q5" s="31">
        <f>VLOOKUP($A5,'[2]download from PCAS'!$A$7:$AZ$367,5,FALSE)</f>
        <v>170</v>
      </c>
      <c r="R5" s="31">
        <f>VLOOKUP($A5,'[2]download from PCAS'!$A$7:$AZ$367,19,FALSE)</f>
        <v>11</v>
      </c>
      <c r="S5" s="31">
        <f>VLOOKUP($A5,'[2]download from PCAS'!$A$7:$AZ$367,21,FALSE)</f>
        <v>214</v>
      </c>
      <c r="T5" s="31">
        <f>VLOOKUP($A5,'[2]download from PCAS'!$A$7:$AZ$367,23,FALSE)</f>
        <v>310</v>
      </c>
      <c r="U5" s="31">
        <f>VLOOKUP($A5,'[2]download from PCAS'!$A$7:$AZ$367,13,FALSE)</f>
        <v>112</v>
      </c>
      <c r="V5" s="31">
        <f>VLOOKUP($A5,'[2]download from PCAS'!$A$7:$AZ$367,3,FALSE)</f>
        <v>32</v>
      </c>
      <c r="W5" s="31">
        <f>VLOOKUP($A5,'[2]download from PCAS'!$A$7:$AZ$367,43,FALSE)</f>
        <v>225</v>
      </c>
      <c r="X5" s="31">
        <f>VLOOKUP($A5,'[2]download from PCAS'!$A$7:$AZ$367,39,FALSE)</f>
        <v>6</v>
      </c>
      <c r="Y5" s="31">
        <f>VLOOKUP($A5,'[2]download from PCAS'!$A$7:$AZ$367,47,FALSE)</f>
        <v>629</v>
      </c>
      <c r="Z5" s="31">
        <f>VLOOKUP($A5,'[2]download from PCAS'!$A$7:$AZ$367,17,FALSE)</f>
        <v>21</v>
      </c>
      <c r="AA5" s="31">
        <f>VLOOKUP($A5,'[2]download from PCAS'!$A$7:$AZ$367,45,FALSE)</f>
        <v>8</v>
      </c>
      <c r="AC5" s="33" t="s">
        <v>144</v>
      </c>
      <c r="AD5" s="32">
        <f t="shared" si="0"/>
        <v>69.070594210259017</v>
      </c>
      <c r="AE5" s="32">
        <f t="shared" si="1"/>
        <v>16.251904520060943</v>
      </c>
      <c r="AF5" s="32">
        <f t="shared" si="2"/>
        <v>2.5393600812595225</v>
      </c>
      <c r="AG5" s="32">
        <f t="shared" si="3"/>
        <v>33.519553072625698</v>
      </c>
      <c r="AH5" s="32">
        <f t="shared" si="4"/>
        <v>138.64906043676996</v>
      </c>
      <c r="AI5" s="32">
        <f t="shared" si="5"/>
        <v>53.326561706449979</v>
      </c>
      <c r="AJ5" s="32">
        <f t="shared" si="6"/>
        <v>45.200609446419499</v>
      </c>
      <c r="AK5" s="32">
        <f t="shared" si="7"/>
        <v>17.775520568816656</v>
      </c>
      <c r="AL5" s="32">
        <f t="shared" si="8"/>
        <v>31.488065007618083</v>
      </c>
      <c r="AM5" s="32">
        <f t="shared" si="9"/>
        <v>17.267648552564754</v>
      </c>
      <c r="AN5" s="32">
        <f t="shared" si="10"/>
        <v>14.728288471305232</v>
      </c>
      <c r="AO5" s="32">
        <f t="shared" si="11"/>
        <v>86.338242762823768</v>
      </c>
      <c r="AP5" s="32">
        <f t="shared" si="12"/>
        <v>5.5865921787709496</v>
      </c>
      <c r="AQ5" s="32">
        <f t="shared" si="13"/>
        <v>108.68461147790757</v>
      </c>
      <c r="AR5" s="32">
        <f t="shared" si="14"/>
        <v>157.44032503809041</v>
      </c>
      <c r="AS5" s="32">
        <f t="shared" si="15"/>
        <v>56.881665820213307</v>
      </c>
      <c r="AT5" s="32">
        <f t="shared" si="16"/>
        <v>16.251904520060943</v>
      </c>
      <c r="AU5" s="32">
        <f t="shared" si="17"/>
        <v>114.27120365667852</v>
      </c>
      <c r="AV5" s="32">
        <f t="shared" si="18"/>
        <v>3.0472320975114271</v>
      </c>
      <c r="AW5" s="32">
        <f t="shared" si="19"/>
        <v>319.45149822244792</v>
      </c>
      <c r="AX5" s="32">
        <f t="shared" si="20"/>
        <v>10.665312341289994</v>
      </c>
      <c r="AY5" s="32">
        <f t="shared" si="21"/>
        <v>4.0629761300152358</v>
      </c>
      <c r="BA5" s="33" t="s">
        <v>144</v>
      </c>
      <c r="BB5" s="32">
        <f t="shared" si="22"/>
        <v>61.439438267992983</v>
      </c>
      <c r="BC5" s="32">
        <f t="shared" si="23"/>
        <v>20.759193357058123</v>
      </c>
      <c r="BD5" s="32">
        <f t="shared" si="24"/>
        <v>183.86714116251483</v>
      </c>
      <c r="BE5" s="32">
        <f t="shared" si="25"/>
        <v>66.429418742585995</v>
      </c>
      <c r="BF5" s="32">
        <f t="shared" si="26"/>
        <v>130.13302486986697</v>
      </c>
      <c r="BG5" s="32">
        <f t="shared" si="27"/>
        <v>3.5587188612099641</v>
      </c>
    </row>
    <row r="6" spans="1:59" x14ac:dyDescent="0.2">
      <c r="A6" s="33" t="s">
        <v>145</v>
      </c>
      <c r="B6" s="31">
        <f>VLOOKUP($A6,'[2]download from PCAS'!$A$7:$AZ$367,2,FALSE)</f>
        <v>9828</v>
      </c>
      <c r="C6" s="31">
        <v>7414</v>
      </c>
      <c r="D6" s="31">
        <v>7223</v>
      </c>
      <c r="E6" s="31">
        <v>7070</v>
      </c>
      <c r="F6" s="31">
        <f>VLOOKUP($A6,'[2]download from PCAS'!$A$7:$AZ$367,11,FALSE)</f>
        <v>249</v>
      </c>
      <c r="G6" s="31">
        <f>VLOOKUP($A6,'[2]download from PCAS'!$A$7:$AZ$367,31,FALSE)</f>
        <v>68</v>
      </c>
      <c r="H6" s="31">
        <f>VLOOKUP($A6,'[2]download from PCAS'!$A$7:$AZ$367,35,FALSE)</f>
        <v>31</v>
      </c>
      <c r="I6" s="31">
        <f>VLOOKUP($A6,'[2]download from PCAS'!$A$7:$AZ$367,49,FALSE)</f>
        <v>138</v>
      </c>
      <c r="J6" s="31">
        <f>VLOOKUP($A6,'[2]download from PCAS'!$A$7:$AZ$367,7,FALSE)</f>
        <v>1042</v>
      </c>
      <c r="K6" s="31">
        <f>VLOOKUP($A6,'[2]download from PCAS'!$A$7:$AZ$367,27,FALSE)</f>
        <v>265</v>
      </c>
      <c r="L6" s="31">
        <f>VLOOKUP($A6,'[2]download from PCAS'!$A$7:$AZ$367,15,FALSE)</f>
        <v>66</v>
      </c>
      <c r="M6" s="31">
        <f>VLOOKUP($A6,'[2]download from PCAS'!$A$7:$AZ$367,29,FALSE)</f>
        <v>44</v>
      </c>
      <c r="N6" s="31">
        <f>VLOOKUP($A6,'[2]download from PCAS'!$A$7:$AZ$367,51,FALSE)</f>
        <v>218</v>
      </c>
      <c r="O6" s="31">
        <f>VLOOKUP($A6,'[2]download from PCAS'!$A$7:$AZ$367,9,FALSE)</f>
        <v>140</v>
      </c>
      <c r="P6" s="31">
        <f>VLOOKUP($A6,'[2]download from PCAS'!$A$7:$AZ$367,41,FALSE)</f>
        <v>59</v>
      </c>
      <c r="Q6" s="31">
        <f>VLOOKUP($A6,'[2]download from PCAS'!$A$7:$AZ$367,5,FALSE)</f>
        <v>811</v>
      </c>
      <c r="R6" s="31">
        <f>VLOOKUP($A6,'[2]download from PCAS'!$A$7:$AZ$367,19,FALSE)</f>
        <v>67</v>
      </c>
      <c r="S6" s="31">
        <f>VLOOKUP($A6,'[2]download from PCAS'!$A$7:$AZ$367,21,FALSE)</f>
        <v>465</v>
      </c>
      <c r="T6" s="31">
        <f>VLOOKUP($A6,'[2]download from PCAS'!$A$7:$AZ$367,23,FALSE)</f>
        <v>1336</v>
      </c>
      <c r="U6" s="31">
        <f>VLOOKUP($A6,'[2]download from PCAS'!$A$7:$AZ$367,13,FALSE)</f>
        <v>293</v>
      </c>
      <c r="V6" s="31">
        <f>VLOOKUP($A6,'[2]download from PCAS'!$A$7:$AZ$367,3,FALSE)</f>
        <v>108</v>
      </c>
      <c r="W6" s="31">
        <f>VLOOKUP($A6,'[2]download from PCAS'!$A$7:$AZ$367,43,FALSE)</f>
        <v>384</v>
      </c>
      <c r="X6" s="31">
        <f>VLOOKUP($A6,'[2]download from PCAS'!$A$7:$AZ$367,39,FALSE)</f>
        <v>6</v>
      </c>
      <c r="Y6" s="31">
        <f>VLOOKUP($A6,'[2]download from PCAS'!$A$7:$AZ$367,47,FALSE)</f>
        <v>2093</v>
      </c>
      <c r="Z6" s="31">
        <f>VLOOKUP($A6,'[2]download from PCAS'!$A$7:$AZ$367,17,FALSE)</f>
        <v>192</v>
      </c>
      <c r="AA6" s="31">
        <f>VLOOKUP($A6,'[2]download from PCAS'!$A$7:$AZ$367,45,FALSE)</f>
        <v>1</v>
      </c>
      <c r="AC6" s="33" t="s">
        <v>145</v>
      </c>
      <c r="AD6" s="32">
        <f t="shared" si="0"/>
        <v>25.335775335775335</v>
      </c>
      <c r="AE6" s="32">
        <f t="shared" si="1"/>
        <v>6.919006919006919</v>
      </c>
      <c r="AF6" s="32">
        <f t="shared" si="2"/>
        <v>3.154253154253154</v>
      </c>
      <c r="AG6" s="32">
        <f t="shared" si="3"/>
        <v>14.041514041514041</v>
      </c>
      <c r="AH6" s="32">
        <f t="shared" si="4"/>
        <v>106.02360602360602</v>
      </c>
      <c r="AI6" s="32">
        <f t="shared" si="5"/>
        <v>26.963776963776962</v>
      </c>
      <c r="AJ6" s="32">
        <f t="shared" si="6"/>
        <v>6.7155067155067156</v>
      </c>
      <c r="AK6" s="32">
        <f t="shared" si="7"/>
        <v>4.4770044770044777</v>
      </c>
      <c r="AL6" s="32">
        <f t="shared" si="8"/>
        <v>22.18152218152218</v>
      </c>
      <c r="AM6" s="32">
        <f t="shared" si="9"/>
        <v>14.245014245014245</v>
      </c>
      <c r="AN6" s="32">
        <f t="shared" si="10"/>
        <v>6.0032560032560029</v>
      </c>
      <c r="AO6" s="32">
        <f t="shared" si="11"/>
        <v>82.519332519332522</v>
      </c>
      <c r="AP6" s="32">
        <f t="shared" si="12"/>
        <v>6.8172568172568173</v>
      </c>
      <c r="AQ6" s="32">
        <f t="shared" si="13"/>
        <v>47.313797313797309</v>
      </c>
      <c r="AR6" s="32">
        <f t="shared" si="14"/>
        <v>135.93813593813596</v>
      </c>
      <c r="AS6" s="32">
        <f t="shared" si="15"/>
        <v>29.812779812779812</v>
      </c>
      <c r="AT6" s="32">
        <f t="shared" si="16"/>
        <v>10.989010989010989</v>
      </c>
      <c r="AU6" s="32">
        <f t="shared" si="17"/>
        <v>39.072039072039075</v>
      </c>
      <c r="AV6" s="32">
        <f t="shared" si="18"/>
        <v>0.61050061050061055</v>
      </c>
      <c r="AW6" s="32">
        <f t="shared" si="19"/>
        <v>212.96296296296296</v>
      </c>
      <c r="AX6" s="32">
        <f t="shared" si="20"/>
        <v>19.536019536019538</v>
      </c>
      <c r="AY6" s="32">
        <f t="shared" si="21"/>
        <v>0.10175010175010174</v>
      </c>
      <c r="BA6" s="33" t="s">
        <v>145</v>
      </c>
      <c r="BB6" s="32">
        <f t="shared" si="22"/>
        <v>36.688356638515849</v>
      </c>
      <c r="BC6" s="32">
        <f t="shared" si="23"/>
        <v>6.2234794908062234</v>
      </c>
      <c r="BD6" s="32">
        <f t="shared" si="24"/>
        <v>188.96746817538897</v>
      </c>
      <c r="BE6" s="32">
        <f t="shared" si="25"/>
        <v>41.442715700141441</v>
      </c>
      <c r="BF6" s="32">
        <f t="shared" si="26"/>
        <v>51.793903425950901</v>
      </c>
      <c r="BG6" s="32">
        <f t="shared" si="27"/>
        <v>0.84865629420084865</v>
      </c>
    </row>
    <row r="7" spans="1:59" x14ac:dyDescent="0.2">
      <c r="A7" s="33" t="s">
        <v>146</v>
      </c>
      <c r="B7" s="31">
        <f>VLOOKUP($A7,'[2]download from PCAS'!$A$7:$AZ$367,2,FALSE)</f>
        <v>7182</v>
      </c>
      <c r="C7" s="31">
        <v>6065</v>
      </c>
      <c r="D7" s="31">
        <v>5976</v>
      </c>
      <c r="E7" s="31">
        <v>5876</v>
      </c>
      <c r="F7" s="31">
        <f>VLOOKUP($A7,'[2]download from PCAS'!$A$7:$AZ$367,11,FALSE)</f>
        <v>347</v>
      </c>
      <c r="G7" s="31">
        <f>VLOOKUP($A7,'[2]download from PCAS'!$A$7:$AZ$367,31,FALSE)</f>
        <v>72</v>
      </c>
      <c r="H7" s="31">
        <f>VLOOKUP($A7,'[2]download from PCAS'!$A$7:$AZ$367,35,FALSE)</f>
        <v>41</v>
      </c>
      <c r="I7" s="31">
        <f>VLOOKUP($A7,'[2]download from PCAS'!$A$7:$AZ$367,49,FALSE)</f>
        <v>123</v>
      </c>
      <c r="J7" s="31">
        <f>VLOOKUP($A7,'[2]download from PCAS'!$A$7:$AZ$367,7,FALSE)</f>
        <v>1216</v>
      </c>
      <c r="K7" s="31">
        <f>VLOOKUP($A7,'[2]download from PCAS'!$A$7:$AZ$367,27,FALSE)</f>
        <v>340</v>
      </c>
      <c r="L7" s="31">
        <f>VLOOKUP($A7,'[2]download from PCAS'!$A$7:$AZ$367,15,FALSE)</f>
        <v>98</v>
      </c>
      <c r="M7" s="31">
        <f>VLOOKUP($A7,'[2]download from PCAS'!$A$7:$AZ$367,29,FALSE)</f>
        <v>59</v>
      </c>
      <c r="N7" s="31">
        <f>VLOOKUP($A7,'[2]download from PCAS'!$A$7:$AZ$367,51,FALSE)</f>
        <v>263</v>
      </c>
      <c r="O7" s="31">
        <f>VLOOKUP($A7,'[2]download from PCAS'!$A$7:$AZ$367,9,FALSE)</f>
        <v>169</v>
      </c>
      <c r="P7" s="31">
        <f>VLOOKUP($A7,'[2]download from PCAS'!$A$7:$AZ$367,41,FALSE)</f>
        <v>76</v>
      </c>
      <c r="Q7" s="31">
        <f>VLOOKUP($A7,'[2]download from PCAS'!$A$7:$AZ$367,5,FALSE)</f>
        <v>414</v>
      </c>
      <c r="R7" s="31">
        <f>VLOOKUP($A7,'[2]download from PCAS'!$A$7:$AZ$367,19,FALSE)</f>
        <v>76</v>
      </c>
      <c r="S7" s="31">
        <f>VLOOKUP($A7,'[2]download from PCAS'!$A$7:$AZ$367,21,FALSE)</f>
        <v>607</v>
      </c>
      <c r="T7" s="31">
        <f>VLOOKUP($A7,'[2]download from PCAS'!$A$7:$AZ$367,23,FALSE)</f>
        <v>251</v>
      </c>
      <c r="U7" s="31">
        <f>VLOOKUP($A7,'[2]download from PCAS'!$A$7:$AZ$367,13,FALSE)</f>
        <v>274</v>
      </c>
      <c r="V7" s="31">
        <f>VLOOKUP($A7,'[2]download from PCAS'!$A$7:$AZ$367,3,FALSE)</f>
        <v>136</v>
      </c>
      <c r="W7" s="31">
        <f>VLOOKUP($A7,'[2]download from PCAS'!$A$7:$AZ$367,43,FALSE)</f>
        <v>753</v>
      </c>
      <c r="X7" s="31">
        <f>VLOOKUP($A7,'[2]download from PCAS'!$A$7:$AZ$367,39,FALSE)</f>
        <v>17</v>
      </c>
      <c r="Y7" s="31">
        <f>VLOOKUP($A7,'[2]download from PCAS'!$A$7:$AZ$367,47,FALSE)</f>
        <v>1887</v>
      </c>
      <c r="Z7" s="31">
        <f>VLOOKUP($A7,'[2]download from PCAS'!$A$7:$AZ$367,17,FALSE)</f>
        <v>62</v>
      </c>
      <c r="AA7" s="31">
        <f>VLOOKUP($A7,'[2]download from PCAS'!$A$7:$AZ$367,45,FALSE)</f>
        <v>6</v>
      </c>
      <c r="AC7" s="33" t="s">
        <v>146</v>
      </c>
      <c r="AD7" s="32">
        <f t="shared" si="0"/>
        <v>48.315232525758837</v>
      </c>
      <c r="AE7" s="32">
        <f t="shared" si="1"/>
        <v>10.025062656641603</v>
      </c>
      <c r="AF7" s="32">
        <f t="shared" si="2"/>
        <v>5.708716235032024</v>
      </c>
      <c r="AG7" s="32">
        <f t="shared" si="3"/>
        <v>17.126148705096071</v>
      </c>
      <c r="AH7" s="32">
        <f t="shared" si="4"/>
        <v>169.31216931216932</v>
      </c>
      <c r="AI7" s="32">
        <f t="shared" si="5"/>
        <v>47.340573656363127</v>
      </c>
      <c r="AJ7" s="32">
        <f t="shared" si="6"/>
        <v>13.64522417153996</v>
      </c>
      <c r="AK7" s="32">
        <f t="shared" si="7"/>
        <v>8.2149818991924253</v>
      </c>
      <c r="AL7" s="32">
        <f t="shared" si="8"/>
        <v>36.619326093010301</v>
      </c>
      <c r="AM7" s="32">
        <f t="shared" si="9"/>
        <v>23.53104984683932</v>
      </c>
      <c r="AN7" s="32">
        <f t="shared" si="10"/>
        <v>10.582010582010582</v>
      </c>
      <c r="AO7" s="32">
        <f t="shared" si="11"/>
        <v>57.644110275689222</v>
      </c>
      <c r="AP7" s="32">
        <f t="shared" si="12"/>
        <v>10.582010582010582</v>
      </c>
      <c r="AQ7" s="32">
        <f t="shared" si="13"/>
        <v>84.516847674742408</v>
      </c>
      <c r="AR7" s="32">
        <f t="shared" si="14"/>
        <v>34.948482316903366</v>
      </c>
      <c r="AS7" s="32">
        <f t="shared" si="15"/>
        <v>38.150932887774992</v>
      </c>
      <c r="AT7" s="32">
        <f t="shared" si="16"/>
        <v>18.936229462545249</v>
      </c>
      <c r="AU7" s="32">
        <f t="shared" si="17"/>
        <v>104.8454469507101</v>
      </c>
      <c r="AV7" s="32">
        <f t="shared" si="18"/>
        <v>2.3670286828181561</v>
      </c>
      <c r="AW7" s="32">
        <f t="shared" si="19"/>
        <v>262.7401837928154</v>
      </c>
      <c r="AX7" s="32">
        <f t="shared" si="20"/>
        <v>8.632692843219159</v>
      </c>
      <c r="AY7" s="32">
        <f t="shared" si="21"/>
        <v>0.83542188805346695</v>
      </c>
      <c r="BA7" s="33" t="s">
        <v>146</v>
      </c>
      <c r="BB7" s="32">
        <f t="shared" si="22"/>
        <v>56.89424364123159</v>
      </c>
      <c r="BC7" s="32">
        <f t="shared" si="23"/>
        <v>10.040844111640572</v>
      </c>
      <c r="BD7" s="32">
        <f t="shared" si="24"/>
        <v>42.716133424098025</v>
      </c>
      <c r="BE7" s="32">
        <f t="shared" si="25"/>
        <v>46.630360789652826</v>
      </c>
      <c r="BF7" s="32">
        <f t="shared" si="26"/>
        <v>124.15498763396538</v>
      </c>
      <c r="BG7" s="32">
        <f t="shared" si="27"/>
        <v>2.8931245745405039</v>
      </c>
    </row>
    <row r="8" spans="1:59" x14ac:dyDescent="0.2">
      <c r="A8" s="33" t="s">
        <v>147</v>
      </c>
      <c r="B8" s="31">
        <f>VLOOKUP($A8,'[2]download from PCAS'!$A$7:$AZ$367,2,FALSE)</f>
        <v>2293</v>
      </c>
      <c r="C8" s="31">
        <v>1966</v>
      </c>
      <c r="D8" s="31">
        <v>1952</v>
      </c>
      <c r="E8" s="31">
        <v>1936</v>
      </c>
      <c r="F8" s="31">
        <f>VLOOKUP($A8,'[2]download from PCAS'!$A$7:$AZ$367,11,FALSE)</f>
        <v>85</v>
      </c>
      <c r="G8" s="31">
        <f>VLOOKUP($A8,'[2]download from PCAS'!$A$7:$AZ$367,31,FALSE)</f>
        <v>12</v>
      </c>
      <c r="H8" s="31">
        <f>VLOOKUP($A8,'[2]download from PCAS'!$A$7:$AZ$367,35,FALSE)</f>
        <v>4</v>
      </c>
      <c r="I8" s="31">
        <f>VLOOKUP($A8,'[2]download from PCAS'!$A$7:$AZ$367,49,FALSE)</f>
        <v>40</v>
      </c>
      <c r="J8" s="31">
        <f>VLOOKUP($A8,'[2]download from PCAS'!$A$7:$AZ$367,7,FALSE)</f>
        <v>181</v>
      </c>
      <c r="K8" s="31">
        <f>VLOOKUP($A8,'[2]download from PCAS'!$A$7:$AZ$367,27,FALSE)</f>
        <v>102</v>
      </c>
      <c r="L8" s="31">
        <f>VLOOKUP($A8,'[2]download from PCAS'!$A$7:$AZ$367,15,FALSE)</f>
        <v>37</v>
      </c>
      <c r="M8" s="31">
        <f>VLOOKUP($A8,'[2]download from PCAS'!$A$7:$AZ$367,29,FALSE)</f>
        <v>23</v>
      </c>
      <c r="N8" s="31">
        <f>VLOOKUP($A8,'[2]download from PCAS'!$A$7:$AZ$367,51,FALSE)</f>
        <v>53</v>
      </c>
      <c r="O8" s="31">
        <f>VLOOKUP($A8,'[2]download from PCAS'!$A$7:$AZ$367,9,FALSE)</f>
        <v>23</v>
      </c>
      <c r="P8" s="31">
        <f>VLOOKUP($A8,'[2]download from PCAS'!$A$7:$AZ$367,41,FALSE)</f>
        <v>12</v>
      </c>
      <c r="Q8" s="31">
        <f>VLOOKUP($A8,'[2]download from PCAS'!$A$7:$AZ$367,5,FALSE)</f>
        <v>83</v>
      </c>
      <c r="R8" s="31">
        <f>VLOOKUP($A8,'[2]download from PCAS'!$A$7:$AZ$367,19,FALSE)</f>
        <v>32</v>
      </c>
      <c r="S8" s="31">
        <f>VLOOKUP($A8,'[2]download from PCAS'!$A$7:$AZ$367,21,FALSE)</f>
        <v>169</v>
      </c>
      <c r="T8" s="31">
        <f>VLOOKUP($A8,'[2]download from PCAS'!$A$7:$AZ$367,23,FALSE)</f>
        <v>110</v>
      </c>
      <c r="U8" s="31">
        <f>VLOOKUP($A8,'[2]download from PCAS'!$A$7:$AZ$367,13,FALSE)</f>
        <v>63</v>
      </c>
      <c r="V8" s="31">
        <f>VLOOKUP($A8,'[2]download from PCAS'!$A$7:$AZ$367,3,FALSE)</f>
        <v>22</v>
      </c>
      <c r="W8" s="31">
        <f>VLOOKUP($A8,'[2]download from PCAS'!$A$7:$AZ$367,43,FALSE)</f>
        <v>106</v>
      </c>
      <c r="X8" s="31">
        <f>VLOOKUP($A8,'[2]download from PCAS'!$A$7:$AZ$367,39,FALSE)</f>
        <v>4</v>
      </c>
      <c r="Y8" s="31">
        <f>VLOOKUP($A8,'[2]download from PCAS'!$A$7:$AZ$367,47,FALSE)</f>
        <v>410</v>
      </c>
      <c r="Z8" s="31">
        <f>VLOOKUP($A8,'[2]download from PCAS'!$A$7:$AZ$367,17,FALSE)</f>
        <v>21</v>
      </c>
      <c r="AA8" s="31">
        <f>VLOOKUP($A8,'[2]download from PCAS'!$A$7:$AZ$367,45,FALSE)</f>
        <v>1</v>
      </c>
      <c r="AC8" s="33" t="s">
        <v>147</v>
      </c>
      <c r="AD8" s="32">
        <f t="shared" si="0"/>
        <v>37.069341474051463</v>
      </c>
      <c r="AE8" s="32">
        <f t="shared" si="1"/>
        <v>5.2333187963366772</v>
      </c>
      <c r="AF8" s="32">
        <f t="shared" si="2"/>
        <v>1.7444395987788923</v>
      </c>
      <c r="AG8" s="32">
        <f t="shared" si="3"/>
        <v>17.444395987788923</v>
      </c>
      <c r="AH8" s="32">
        <f t="shared" si="4"/>
        <v>78.935891844744873</v>
      </c>
      <c r="AI8" s="32">
        <f t="shared" si="5"/>
        <v>44.483209768861755</v>
      </c>
      <c r="AJ8" s="32">
        <f t="shared" si="6"/>
        <v>16.13606628870475</v>
      </c>
      <c r="AK8" s="32">
        <f t="shared" si="7"/>
        <v>10.03052769297863</v>
      </c>
      <c r="AL8" s="32">
        <f t="shared" si="8"/>
        <v>23.113824683820322</v>
      </c>
      <c r="AM8" s="32">
        <f t="shared" si="9"/>
        <v>10.03052769297863</v>
      </c>
      <c r="AN8" s="32">
        <f t="shared" si="10"/>
        <v>5.2333187963366772</v>
      </c>
      <c r="AO8" s="32">
        <f t="shared" si="11"/>
        <v>36.197121674662014</v>
      </c>
      <c r="AP8" s="32">
        <f t="shared" si="12"/>
        <v>13.955516790231139</v>
      </c>
      <c r="AQ8" s="32">
        <f t="shared" si="13"/>
        <v>73.702573048408198</v>
      </c>
      <c r="AR8" s="32">
        <f t="shared" si="14"/>
        <v>47.972088966419541</v>
      </c>
      <c r="AS8" s="32">
        <f t="shared" si="15"/>
        <v>27.474923680767553</v>
      </c>
      <c r="AT8" s="32">
        <f t="shared" si="16"/>
        <v>9.5944177932839079</v>
      </c>
      <c r="AU8" s="32">
        <f t="shared" si="17"/>
        <v>46.227649367640645</v>
      </c>
      <c r="AV8" s="32">
        <f t="shared" si="18"/>
        <v>1.7444395987788923</v>
      </c>
      <c r="AW8" s="32">
        <f t="shared" si="19"/>
        <v>178.80505887483648</v>
      </c>
      <c r="AX8" s="32">
        <f t="shared" si="20"/>
        <v>9.1583078935891837</v>
      </c>
      <c r="AY8" s="32">
        <f t="shared" si="21"/>
        <v>0.43610989969472308</v>
      </c>
      <c r="BA8" s="33" t="s">
        <v>147</v>
      </c>
      <c r="BB8" s="32">
        <f t="shared" si="22"/>
        <v>52.254098360655739</v>
      </c>
      <c r="BC8" s="32">
        <f t="shared" si="23"/>
        <v>11.880165289256199</v>
      </c>
      <c r="BD8" s="32">
        <f t="shared" si="24"/>
        <v>56.818181818181813</v>
      </c>
      <c r="BE8" s="32">
        <f t="shared" si="25"/>
        <v>32.541322314049587</v>
      </c>
      <c r="BF8" s="32">
        <f t="shared" si="26"/>
        <v>53.916581892166839</v>
      </c>
      <c r="BG8" s="32">
        <f t="shared" si="27"/>
        <v>2.0661157024793391</v>
      </c>
    </row>
    <row r="9" spans="1:59" x14ac:dyDescent="0.2">
      <c r="A9" s="33" t="s">
        <v>148</v>
      </c>
      <c r="B9" s="31">
        <f>VLOOKUP($A9,'[2]download from PCAS'!$A$7:$AZ$367,2,FALSE)</f>
        <v>2915</v>
      </c>
      <c r="C9" s="31">
        <v>2361</v>
      </c>
      <c r="D9" s="31">
        <v>2324</v>
      </c>
      <c r="E9" s="31">
        <v>2294</v>
      </c>
      <c r="F9" s="31">
        <f>VLOOKUP($A9,'[2]download from PCAS'!$A$7:$AZ$367,11,FALSE)</f>
        <v>84</v>
      </c>
      <c r="G9" s="31">
        <f>VLOOKUP($A9,'[2]download from PCAS'!$A$7:$AZ$367,31,FALSE)</f>
        <v>15</v>
      </c>
      <c r="H9" s="31">
        <f>VLOOKUP($A9,'[2]download from PCAS'!$A$7:$AZ$367,35,FALSE)</f>
        <v>14</v>
      </c>
      <c r="I9" s="31">
        <f>VLOOKUP($A9,'[2]download from PCAS'!$A$7:$AZ$367,49,FALSE)</f>
        <v>46</v>
      </c>
      <c r="J9" s="31">
        <f>VLOOKUP($A9,'[2]download from PCAS'!$A$7:$AZ$367,7,FALSE)</f>
        <v>279</v>
      </c>
      <c r="K9" s="31">
        <f>VLOOKUP($A9,'[2]download from PCAS'!$A$7:$AZ$367,27,FALSE)</f>
        <v>116</v>
      </c>
      <c r="L9" s="31">
        <f>VLOOKUP($A9,'[2]download from PCAS'!$A$7:$AZ$367,15,FALSE)</f>
        <v>60</v>
      </c>
      <c r="M9" s="31">
        <f>VLOOKUP($A9,'[2]download from PCAS'!$A$7:$AZ$367,29,FALSE)</f>
        <v>22</v>
      </c>
      <c r="N9" s="31">
        <f>VLOOKUP($A9,'[2]download from PCAS'!$A$7:$AZ$367,51,FALSE)</f>
        <v>85</v>
      </c>
      <c r="O9" s="31">
        <f>VLOOKUP($A9,'[2]download from PCAS'!$A$7:$AZ$367,9,FALSE)</f>
        <v>35</v>
      </c>
      <c r="P9" s="31">
        <f>VLOOKUP($A9,'[2]download from PCAS'!$A$7:$AZ$367,41,FALSE)</f>
        <v>26</v>
      </c>
      <c r="Q9" s="31">
        <f>VLOOKUP($A9,'[2]download from PCAS'!$A$7:$AZ$367,5,FALSE)</f>
        <v>148</v>
      </c>
      <c r="R9" s="31">
        <f>VLOOKUP($A9,'[2]download from PCAS'!$A$7:$AZ$367,19,FALSE)</f>
        <v>13</v>
      </c>
      <c r="S9" s="31">
        <f>VLOOKUP($A9,'[2]download from PCAS'!$A$7:$AZ$367,21,FALSE)</f>
        <v>181</v>
      </c>
      <c r="T9" s="31">
        <f>VLOOKUP($A9,'[2]download from PCAS'!$A$7:$AZ$367,23,FALSE)</f>
        <v>237</v>
      </c>
      <c r="U9" s="31">
        <f>VLOOKUP($A9,'[2]download from PCAS'!$A$7:$AZ$367,13,FALSE)</f>
        <v>64</v>
      </c>
      <c r="V9" s="31">
        <f>VLOOKUP($A9,'[2]download from PCAS'!$A$7:$AZ$367,3,FALSE)</f>
        <v>25</v>
      </c>
      <c r="W9" s="31">
        <f>VLOOKUP($A9,'[2]download from PCAS'!$A$7:$AZ$367,43,FALSE)</f>
        <v>172</v>
      </c>
      <c r="X9" s="31">
        <f>VLOOKUP($A9,'[2]download from PCAS'!$A$7:$AZ$367,39,FALSE)</f>
        <v>13</v>
      </c>
      <c r="Y9" s="31">
        <f>VLOOKUP($A9,'[2]download from PCAS'!$A$7:$AZ$367,47,FALSE)</f>
        <v>562</v>
      </c>
      <c r="Z9" s="31">
        <f>VLOOKUP($A9,'[2]download from PCAS'!$A$7:$AZ$367,17,FALSE)</f>
        <v>24</v>
      </c>
      <c r="AA9" s="31">
        <f>VLOOKUP($A9,'[2]download from PCAS'!$A$7:$AZ$367,45,FALSE)</f>
        <v>2</v>
      </c>
      <c r="AC9" s="33" t="s">
        <v>148</v>
      </c>
      <c r="AD9" s="32">
        <f t="shared" si="0"/>
        <v>28.81646655231561</v>
      </c>
      <c r="AE9" s="32">
        <f t="shared" si="1"/>
        <v>5.1457975986277873</v>
      </c>
      <c r="AF9" s="32">
        <f t="shared" si="2"/>
        <v>4.802744425385935</v>
      </c>
      <c r="AG9" s="32">
        <f t="shared" si="3"/>
        <v>15.780445969125214</v>
      </c>
      <c r="AH9" s="32">
        <f t="shared" si="4"/>
        <v>95.711835334476845</v>
      </c>
      <c r="AI9" s="32">
        <f t="shared" si="5"/>
        <v>39.794168096054889</v>
      </c>
      <c r="AJ9" s="32">
        <f t="shared" si="6"/>
        <v>20.583190394511149</v>
      </c>
      <c r="AK9" s="32">
        <f t="shared" si="7"/>
        <v>7.5471698113207548</v>
      </c>
      <c r="AL9" s="32">
        <f t="shared" si="8"/>
        <v>29.159519725557463</v>
      </c>
      <c r="AM9" s="32">
        <f t="shared" si="9"/>
        <v>12.006861063464836</v>
      </c>
      <c r="AN9" s="32">
        <f t="shared" si="10"/>
        <v>8.9193825042881656</v>
      </c>
      <c r="AO9" s="32">
        <f t="shared" si="11"/>
        <v>50.771869639794168</v>
      </c>
      <c r="AP9" s="32">
        <f t="shared" si="12"/>
        <v>4.4596912521440828</v>
      </c>
      <c r="AQ9" s="32">
        <f t="shared" si="13"/>
        <v>62.092624356775303</v>
      </c>
      <c r="AR9" s="32">
        <f t="shared" si="14"/>
        <v>81.303602058319029</v>
      </c>
      <c r="AS9" s="32">
        <f t="shared" si="15"/>
        <v>21.955403087478558</v>
      </c>
      <c r="AT9" s="32">
        <f t="shared" si="16"/>
        <v>8.5763293310463133</v>
      </c>
      <c r="AU9" s="32">
        <f t="shared" si="17"/>
        <v>59.00514579759863</v>
      </c>
      <c r="AV9" s="32">
        <f t="shared" si="18"/>
        <v>4.4596912521440828</v>
      </c>
      <c r="AW9" s="32">
        <f t="shared" si="19"/>
        <v>192.79588336192111</v>
      </c>
      <c r="AX9" s="32">
        <f t="shared" si="20"/>
        <v>8.2332761578044593</v>
      </c>
      <c r="AY9" s="32">
        <f t="shared" si="21"/>
        <v>0.68610634648370494</v>
      </c>
      <c r="BA9" s="33" t="s">
        <v>148</v>
      </c>
      <c r="BB9" s="32">
        <f t="shared" si="22"/>
        <v>49.913941480206539</v>
      </c>
      <c r="BC9" s="32">
        <f t="shared" si="23"/>
        <v>9.5902353966870102</v>
      </c>
      <c r="BD9" s="32">
        <f t="shared" si="24"/>
        <v>103.31299040976461</v>
      </c>
      <c r="BE9" s="32">
        <f t="shared" si="25"/>
        <v>27.898866608544029</v>
      </c>
      <c r="BF9" s="32">
        <f t="shared" si="26"/>
        <v>72.850487081745015</v>
      </c>
      <c r="BG9" s="32">
        <f t="shared" si="27"/>
        <v>5.6669572798605055</v>
      </c>
    </row>
    <row r="10" spans="1:59" x14ac:dyDescent="0.2">
      <c r="A10" s="33" t="s">
        <v>149</v>
      </c>
      <c r="B10" s="31">
        <f>VLOOKUP($A10,'[2]download from PCAS'!$A$7:$AZ$367,2,FALSE)</f>
        <v>7163</v>
      </c>
      <c r="C10" s="31">
        <v>5668</v>
      </c>
      <c r="D10" s="31">
        <v>5589</v>
      </c>
      <c r="E10" s="31">
        <v>5506</v>
      </c>
      <c r="F10" s="31">
        <f>VLOOKUP($A10,'[2]download from PCAS'!$A$7:$AZ$367,11,FALSE)</f>
        <v>275</v>
      </c>
      <c r="G10" s="31">
        <f>VLOOKUP($A10,'[2]download from PCAS'!$A$7:$AZ$367,31,FALSE)</f>
        <v>52</v>
      </c>
      <c r="H10" s="31">
        <f>VLOOKUP($A10,'[2]download from PCAS'!$A$7:$AZ$367,35,FALSE)</f>
        <v>38</v>
      </c>
      <c r="I10" s="31">
        <f>VLOOKUP($A10,'[2]download from PCAS'!$A$7:$AZ$367,49,FALSE)</f>
        <v>150</v>
      </c>
      <c r="J10" s="31">
        <f>VLOOKUP($A10,'[2]download from PCAS'!$A$7:$AZ$367,7,FALSE)</f>
        <v>942</v>
      </c>
      <c r="K10" s="31">
        <f>VLOOKUP($A10,'[2]download from PCAS'!$A$7:$AZ$367,27,FALSE)</f>
        <v>266</v>
      </c>
      <c r="L10" s="31">
        <f>VLOOKUP($A10,'[2]download from PCAS'!$A$7:$AZ$367,15,FALSE)</f>
        <v>100</v>
      </c>
      <c r="M10" s="31">
        <f>VLOOKUP($A10,'[2]download from PCAS'!$A$7:$AZ$367,29,FALSE)</f>
        <v>43</v>
      </c>
      <c r="N10" s="31">
        <f>VLOOKUP($A10,'[2]download from PCAS'!$A$7:$AZ$367,51,FALSE)</f>
        <v>294</v>
      </c>
      <c r="O10" s="31">
        <f>VLOOKUP($A10,'[2]download from PCAS'!$A$7:$AZ$367,9,FALSE)</f>
        <v>105</v>
      </c>
      <c r="P10" s="31">
        <f>VLOOKUP($A10,'[2]download from PCAS'!$A$7:$AZ$367,41,FALSE)</f>
        <v>79</v>
      </c>
      <c r="Q10" s="31">
        <f>VLOOKUP($A10,'[2]download from PCAS'!$A$7:$AZ$367,5,FALSE)</f>
        <v>392</v>
      </c>
      <c r="R10" s="31">
        <f>VLOOKUP($A10,'[2]download from PCAS'!$A$7:$AZ$367,19,FALSE)</f>
        <v>56</v>
      </c>
      <c r="S10" s="31">
        <f>VLOOKUP($A10,'[2]download from PCAS'!$A$7:$AZ$367,21,FALSE)</f>
        <v>498</v>
      </c>
      <c r="T10" s="31">
        <f>VLOOKUP($A10,'[2]download from PCAS'!$A$7:$AZ$367,23,FALSE)</f>
        <v>1086</v>
      </c>
      <c r="U10" s="31">
        <f>VLOOKUP($A10,'[2]download from PCAS'!$A$7:$AZ$367,13,FALSE)</f>
        <v>360</v>
      </c>
      <c r="V10" s="31">
        <f>VLOOKUP($A10,'[2]download from PCAS'!$A$7:$AZ$367,3,FALSE)</f>
        <v>91</v>
      </c>
      <c r="W10" s="31">
        <f>VLOOKUP($A10,'[2]download from PCAS'!$A$7:$AZ$367,43,FALSE)</f>
        <v>886</v>
      </c>
      <c r="X10" s="31">
        <f>VLOOKUP($A10,'[2]download from PCAS'!$A$7:$AZ$367,39,FALSE)</f>
        <v>20</v>
      </c>
      <c r="Y10" s="31">
        <f>VLOOKUP($A10,'[2]download from PCAS'!$A$7:$AZ$367,47,FALSE)</f>
        <v>1628</v>
      </c>
      <c r="Z10" s="31">
        <f>VLOOKUP($A10,'[2]download from PCAS'!$A$7:$AZ$367,17,FALSE)</f>
        <v>44</v>
      </c>
      <c r="AA10" s="31">
        <f>VLOOKUP($A10,'[2]download from PCAS'!$A$7:$AZ$367,45,FALSE)</f>
        <v>8</v>
      </c>
      <c r="AC10" s="33" t="s">
        <v>149</v>
      </c>
      <c r="AD10" s="32">
        <f t="shared" si="0"/>
        <v>38.391735306435855</v>
      </c>
      <c r="AE10" s="32">
        <f t="shared" si="1"/>
        <v>7.259528130671506</v>
      </c>
      <c r="AF10" s="32">
        <f t="shared" si="2"/>
        <v>5.3050397877984086</v>
      </c>
      <c r="AG10" s="32">
        <f t="shared" si="3"/>
        <v>20.94094653078319</v>
      </c>
      <c r="AH10" s="32">
        <f t="shared" si="4"/>
        <v>131.50914421331845</v>
      </c>
      <c r="AI10" s="32">
        <f t="shared" si="5"/>
        <v>37.135278514588862</v>
      </c>
      <c r="AJ10" s="32">
        <f t="shared" si="6"/>
        <v>13.960631020522127</v>
      </c>
      <c r="AK10" s="32">
        <f t="shared" si="7"/>
        <v>6.0030713388245145</v>
      </c>
      <c r="AL10" s="32">
        <f t="shared" si="8"/>
        <v>41.044255200335058</v>
      </c>
      <c r="AM10" s="32">
        <f t="shared" si="9"/>
        <v>14.658662571548234</v>
      </c>
      <c r="AN10" s="32">
        <f t="shared" si="10"/>
        <v>11.02889850621248</v>
      </c>
      <c r="AO10" s="32">
        <f t="shared" si="11"/>
        <v>54.72567360044674</v>
      </c>
      <c r="AP10" s="32">
        <f t="shared" si="12"/>
        <v>7.8179533714923917</v>
      </c>
      <c r="AQ10" s="32">
        <f t="shared" si="13"/>
        <v>69.523942482200198</v>
      </c>
      <c r="AR10" s="32">
        <f t="shared" si="14"/>
        <v>151.61245288287031</v>
      </c>
      <c r="AS10" s="32">
        <f t="shared" si="15"/>
        <v>50.258271673879662</v>
      </c>
      <c r="AT10" s="32">
        <f t="shared" si="16"/>
        <v>12.704174228675136</v>
      </c>
      <c r="AU10" s="32">
        <f t="shared" si="17"/>
        <v>123.69119084182604</v>
      </c>
      <c r="AV10" s="32">
        <f t="shared" si="18"/>
        <v>2.7921262041044255</v>
      </c>
      <c r="AW10" s="32">
        <f t="shared" si="19"/>
        <v>227.27907301410025</v>
      </c>
      <c r="AX10" s="32">
        <f t="shared" si="20"/>
        <v>6.1426776490297366</v>
      </c>
      <c r="AY10" s="32">
        <f t="shared" si="21"/>
        <v>1.1168504816417704</v>
      </c>
      <c r="BA10" s="33" t="s">
        <v>149</v>
      </c>
      <c r="BB10" s="32">
        <f t="shared" si="22"/>
        <v>47.59348720701378</v>
      </c>
      <c r="BC10" s="32">
        <f t="shared" si="23"/>
        <v>7.8096621867054123</v>
      </c>
      <c r="BD10" s="32">
        <f t="shared" si="24"/>
        <v>197.23937522702505</v>
      </c>
      <c r="BE10" s="32">
        <f t="shared" si="25"/>
        <v>65.383218307301121</v>
      </c>
      <c r="BF10" s="32">
        <f t="shared" si="26"/>
        <v>156.31616090331687</v>
      </c>
      <c r="BG10" s="32">
        <f t="shared" si="27"/>
        <v>3.6324010170722851</v>
      </c>
    </row>
    <row r="11" spans="1:59" x14ac:dyDescent="0.2">
      <c r="A11" s="33" t="s">
        <v>150</v>
      </c>
      <c r="B11" s="31">
        <f>VLOOKUP($A11,'[2]download from PCAS'!$A$7:$AZ$367,2,FALSE)</f>
        <v>5417</v>
      </c>
      <c r="C11" s="31">
        <v>4554</v>
      </c>
      <c r="D11" s="31">
        <v>4504</v>
      </c>
      <c r="E11" s="31">
        <v>4438</v>
      </c>
      <c r="F11" s="31">
        <f>VLOOKUP($A11,'[2]download from PCAS'!$A$7:$AZ$367,11,FALSE)</f>
        <v>288</v>
      </c>
      <c r="G11" s="31">
        <f>VLOOKUP($A11,'[2]download from PCAS'!$A$7:$AZ$367,31,FALSE)</f>
        <v>39</v>
      </c>
      <c r="H11" s="31">
        <f>VLOOKUP($A11,'[2]download from PCAS'!$A$7:$AZ$367,35,FALSE)</f>
        <v>14</v>
      </c>
      <c r="I11" s="31">
        <f>VLOOKUP($A11,'[2]download from PCAS'!$A$7:$AZ$367,49,FALSE)</f>
        <v>97</v>
      </c>
      <c r="J11" s="31">
        <f>VLOOKUP($A11,'[2]download from PCAS'!$A$7:$AZ$367,7,FALSE)</f>
        <v>886</v>
      </c>
      <c r="K11" s="31">
        <f>VLOOKUP($A11,'[2]download from PCAS'!$A$7:$AZ$367,27,FALSE)</f>
        <v>274</v>
      </c>
      <c r="L11" s="31">
        <f>VLOOKUP($A11,'[2]download from PCAS'!$A$7:$AZ$367,15,FALSE)</f>
        <v>146</v>
      </c>
      <c r="M11" s="31">
        <f>VLOOKUP($A11,'[2]download from PCAS'!$A$7:$AZ$367,29,FALSE)</f>
        <v>49</v>
      </c>
      <c r="N11" s="31">
        <f>VLOOKUP($A11,'[2]download from PCAS'!$A$7:$AZ$367,51,FALSE)</f>
        <v>237</v>
      </c>
      <c r="O11" s="31">
        <f>VLOOKUP($A11,'[2]download from PCAS'!$A$7:$AZ$367,9,FALSE)</f>
        <v>64</v>
      </c>
      <c r="P11" s="31">
        <f>VLOOKUP($A11,'[2]download from PCAS'!$A$7:$AZ$367,41,FALSE)</f>
        <v>86</v>
      </c>
      <c r="Q11" s="31">
        <f>VLOOKUP($A11,'[2]download from PCAS'!$A$7:$AZ$367,5,FALSE)</f>
        <v>311</v>
      </c>
      <c r="R11" s="31">
        <f>VLOOKUP($A11,'[2]download from PCAS'!$A$7:$AZ$367,19,FALSE)</f>
        <v>31</v>
      </c>
      <c r="S11" s="31">
        <f>VLOOKUP($A11,'[2]download from PCAS'!$A$7:$AZ$367,21,FALSE)</f>
        <v>490</v>
      </c>
      <c r="T11" s="31">
        <f>VLOOKUP($A11,'[2]download from PCAS'!$A$7:$AZ$367,23,FALSE)</f>
        <v>392</v>
      </c>
      <c r="U11" s="31">
        <f>VLOOKUP($A11,'[2]download from PCAS'!$A$7:$AZ$367,13,FALSE)</f>
        <v>232</v>
      </c>
      <c r="V11" s="31">
        <f>VLOOKUP($A11,'[2]download from PCAS'!$A$7:$AZ$367,3,FALSE)</f>
        <v>87</v>
      </c>
      <c r="W11" s="31">
        <f>VLOOKUP($A11,'[2]download from PCAS'!$A$7:$AZ$367,43,FALSE)</f>
        <v>883</v>
      </c>
      <c r="X11" s="31">
        <f>VLOOKUP($A11,'[2]download from PCAS'!$A$7:$AZ$367,39,FALSE)</f>
        <v>24</v>
      </c>
      <c r="Y11" s="31">
        <f>VLOOKUP($A11,'[2]download from PCAS'!$A$7:$AZ$367,47,FALSE)</f>
        <v>1506</v>
      </c>
      <c r="Z11" s="31">
        <f>VLOOKUP($A11,'[2]download from PCAS'!$A$7:$AZ$367,17,FALSE)</f>
        <v>62</v>
      </c>
      <c r="AA11" s="31">
        <f>VLOOKUP($A11,'[2]download from PCAS'!$A$7:$AZ$367,45,FALSE)</f>
        <v>9</v>
      </c>
      <c r="AC11" s="33" t="s">
        <v>150</v>
      </c>
      <c r="AD11" s="32">
        <f t="shared" si="0"/>
        <v>53.165959017906594</v>
      </c>
      <c r="AE11" s="32">
        <f t="shared" si="1"/>
        <v>7.1995569503415178</v>
      </c>
      <c r="AF11" s="32">
        <f t="shared" si="2"/>
        <v>2.5844563411482371</v>
      </c>
      <c r="AG11" s="32">
        <f t="shared" si="3"/>
        <v>17.906590363669928</v>
      </c>
      <c r="AH11" s="32">
        <f t="shared" si="4"/>
        <v>163.55916558980985</v>
      </c>
      <c r="AI11" s="32">
        <f t="shared" si="5"/>
        <v>50.581502676758355</v>
      </c>
      <c r="AJ11" s="32">
        <f t="shared" si="6"/>
        <v>26.95218755768876</v>
      </c>
      <c r="AK11" s="32">
        <f t="shared" si="7"/>
        <v>9.0455971940188302</v>
      </c>
      <c r="AL11" s="32">
        <f t="shared" si="8"/>
        <v>43.751153775152297</v>
      </c>
      <c r="AM11" s="32">
        <f t="shared" si="9"/>
        <v>11.814657559534798</v>
      </c>
      <c r="AN11" s="32">
        <f t="shared" si="10"/>
        <v>15.875946095624885</v>
      </c>
      <c r="AO11" s="32">
        <f t="shared" si="11"/>
        <v>57.411851578364413</v>
      </c>
      <c r="AP11" s="32">
        <f t="shared" si="12"/>
        <v>5.7227247553996676</v>
      </c>
      <c r="AQ11" s="32">
        <f t="shared" si="13"/>
        <v>90.455971940188292</v>
      </c>
      <c r="AR11" s="32">
        <f t="shared" si="14"/>
        <v>72.364777552150642</v>
      </c>
      <c r="AS11" s="32">
        <f t="shared" si="15"/>
        <v>42.828133653313643</v>
      </c>
      <c r="AT11" s="32">
        <f t="shared" si="16"/>
        <v>16.060550119992616</v>
      </c>
      <c r="AU11" s="32">
        <f t="shared" si="17"/>
        <v>163.00535351670666</v>
      </c>
      <c r="AV11" s="32">
        <f t="shared" si="18"/>
        <v>4.4304965848255486</v>
      </c>
      <c r="AW11" s="32">
        <f t="shared" si="19"/>
        <v>278.01366069780318</v>
      </c>
      <c r="AX11" s="32">
        <f t="shared" si="20"/>
        <v>11.445449510799335</v>
      </c>
      <c r="AY11" s="32">
        <f t="shared" si="21"/>
        <v>1.6614362193095811</v>
      </c>
      <c r="BA11" s="33" t="s">
        <v>150</v>
      </c>
      <c r="BB11" s="32">
        <f t="shared" si="22"/>
        <v>60.834813499111903</v>
      </c>
      <c r="BC11" s="32">
        <f t="shared" si="23"/>
        <v>11.041009463722398</v>
      </c>
      <c r="BD11" s="32">
        <f t="shared" si="24"/>
        <v>88.328075709779185</v>
      </c>
      <c r="BE11" s="32">
        <f t="shared" si="25"/>
        <v>52.275799909869306</v>
      </c>
      <c r="BF11" s="32">
        <f t="shared" si="26"/>
        <v>193.89547650417217</v>
      </c>
      <c r="BG11" s="32">
        <f t="shared" si="27"/>
        <v>5.4078413699864809</v>
      </c>
    </row>
    <row r="12" spans="1:59" x14ac:dyDescent="0.2">
      <c r="A12" s="33" t="s">
        <v>151</v>
      </c>
      <c r="B12" s="31">
        <f>VLOOKUP($A12,'[2]download from PCAS'!$A$7:$AZ$367,2,FALSE)</f>
        <v>5494</v>
      </c>
      <c r="C12" s="31">
        <v>4590</v>
      </c>
      <c r="D12" s="31">
        <v>4521</v>
      </c>
      <c r="E12" s="31">
        <v>4445</v>
      </c>
      <c r="F12" s="31">
        <f>VLOOKUP($A12,'[2]download from PCAS'!$A$7:$AZ$367,11,FALSE)</f>
        <v>253</v>
      </c>
      <c r="G12" s="31">
        <f>VLOOKUP($A12,'[2]download from PCAS'!$A$7:$AZ$367,31,FALSE)</f>
        <v>41</v>
      </c>
      <c r="H12" s="31">
        <f>VLOOKUP($A12,'[2]download from PCAS'!$A$7:$AZ$367,35,FALSE)</f>
        <v>17</v>
      </c>
      <c r="I12" s="31">
        <f>VLOOKUP($A12,'[2]download from PCAS'!$A$7:$AZ$367,49,FALSE)</f>
        <v>136</v>
      </c>
      <c r="J12" s="31">
        <f>VLOOKUP($A12,'[2]download from PCAS'!$A$7:$AZ$367,7,FALSE)</f>
        <v>834</v>
      </c>
      <c r="K12" s="31">
        <f>VLOOKUP($A12,'[2]download from PCAS'!$A$7:$AZ$367,27,FALSE)</f>
        <v>180</v>
      </c>
      <c r="L12" s="31">
        <f>VLOOKUP($A12,'[2]download from PCAS'!$A$7:$AZ$367,15,FALSE)</f>
        <v>33</v>
      </c>
      <c r="M12" s="31">
        <f>VLOOKUP($A12,'[2]download from PCAS'!$A$7:$AZ$367,29,FALSE)</f>
        <v>26</v>
      </c>
      <c r="N12" s="31">
        <f>VLOOKUP($A12,'[2]download from PCAS'!$A$7:$AZ$367,51,FALSE)</f>
        <v>197</v>
      </c>
      <c r="O12" s="31">
        <f>VLOOKUP($A12,'[2]download from PCAS'!$A$7:$AZ$367,9,FALSE)</f>
        <v>98</v>
      </c>
      <c r="P12" s="31">
        <f>VLOOKUP($A12,'[2]download from PCAS'!$A$7:$AZ$367,41,FALSE)</f>
        <v>39</v>
      </c>
      <c r="Q12" s="31">
        <f>VLOOKUP($A12,'[2]download from PCAS'!$A$7:$AZ$367,5,FALSE)</f>
        <v>300</v>
      </c>
      <c r="R12" s="31">
        <f>VLOOKUP($A12,'[2]download from PCAS'!$A$7:$AZ$367,19,FALSE)</f>
        <v>33</v>
      </c>
      <c r="S12" s="31">
        <f>VLOOKUP($A12,'[2]download from PCAS'!$A$7:$AZ$367,21,FALSE)</f>
        <v>390</v>
      </c>
      <c r="T12" s="31">
        <f>VLOOKUP($A12,'[2]download from PCAS'!$A$7:$AZ$367,23,FALSE)</f>
        <v>235</v>
      </c>
      <c r="U12" s="31">
        <f>VLOOKUP($A12,'[2]download from PCAS'!$A$7:$AZ$367,13,FALSE)</f>
        <v>214</v>
      </c>
      <c r="V12" s="31">
        <f>VLOOKUP($A12,'[2]download from PCAS'!$A$7:$AZ$367,3,FALSE)</f>
        <v>131</v>
      </c>
      <c r="W12" s="31">
        <f>VLOOKUP($A12,'[2]download from PCAS'!$A$7:$AZ$367,43,FALSE)</f>
        <v>305</v>
      </c>
      <c r="X12" s="31">
        <f>VLOOKUP($A12,'[2]download from PCAS'!$A$7:$AZ$367,39,FALSE)</f>
        <v>17</v>
      </c>
      <c r="Y12" s="31">
        <f>VLOOKUP($A12,'[2]download from PCAS'!$A$7:$AZ$367,47,FALSE)</f>
        <v>1340</v>
      </c>
      <c r="Z12" s="31">
        <f>VLOOKUP($A12,'[2]download from PCAS'!$A$7:$AZ$367,17,FALSE)</f>
        <v>34</v>
      </c>
      <c r="AA12" s="31">
        <f>VLOOKUP($A12,'[2]download from PCAS'!$A$7:$AZ$367,45,FALSE)</f>
        <v>3</v>
      </c>
      <c r="AC12" s="33" t="s">
        <v>151</v>
      </c>
      <c r="AD12" s="32">
        <f t="shared" si="0"/>
        <v>46.050236621769201</v>
      </c>
      <c r="AE12" s="32">
        <f t="shared" si="1"/>
        <v>7.4626865671641793</v>
      </c>
      <c r="AF12" s="32">
        <f t="shared" si="2"/>
        <v>3.0942846741900256</v>
      </c>
      <c r="AG12" s="32">
        <f t="shared" si="3"/>
        <v>24.754277393520205</v>
      </c>
      <c r="AH12" s="32">
        <f t="shared" si="4"/>
        <v>151.80196578085184</v>
      </c>
      <c r="AI12" s="32">
        <f t="shared" si="5"/>
        <v>32.763014197306148</v>
      </c>
      <c r="AJ12" s="32">
        <f t="shared" si="6"/>
        <v>6.006552602839462</v>
      </c>
      <c r="AK12" s="32">
        <f t="shared" si="7"/>
        <v>4.732435384055333</v>
      </c>
      <c r="AL12" s="32">
        <f t="shared" si="8"/>
        <v>35.857298871496177</v>
      </c>
      <c r="AM12" s="32">
        <f t="shared" si="9"/>
        <v>17.837641062977795</v>
      </c>
      <c r="AN12" s="32">
        <f t="shared" si="10"/>
        <v>7.098653076083</v>
      </c>
      <c r="AO12" s="32">
        <f t="shared" si="11"/>
        <v>54.605023662176919</v>
      </c>
      <c r="AP12" s="32">
        <f t="shared" si="12"/>
        <v>6.006552602839462</v>
      </c>
      <c r="AQ12" s="32">
        <f t="shared" si="13"/>
        <v>70.986530760830007</v>
      </c>
      <c r="AR12" s="32">
        <f t="shared" si="14"/>
        <v>42.773935202038587</v>
      </c>
      <c r="AS12" s="32">
        <f t="shared" si="15"/>
        <v>38.951583545686205</v>
      </c>
      <c r="AT12" s="32">
        <f t="shared" si="16"/>
        <v>23.844193665817254</v>
      </c>
      <c r="AU12" s="32">
        <f t="shared" si="17"/>
        <v>55.515107389879866</v>
      </c>
      <c r="AV12" s="32">
        <f t="shared" si="18"/>
        <v>3.0942846741900256</v>
      </c>
      <c r="AW12" s="32">
        <f t="shared" si="19"/>
        <v>243.90243902439025</v>
      </c>
      <c r="AX12" s="32">
        <f t="shared" si="20"/>
        <v>6.1885693483800512</v>
      </c>
      <c r="AY12" s="32">
        <f t="shared" si="21"/>
        <v>0.54605023662176921</v>
      </c>
      <c r="BA12" s="33" t="s">
        <v>151</v>
      </c>
      <c r="BB12" s="32">
        <f t="shared" si="22"/>
        <v>39.814200398142006</v>
      </c>
      <c r="BC12" s="32">
        <f t="shared" si="23"/>
        <v>5.8492688413948253</v>
      </c>
      <c r="BD12" s="32">
        <f t="shared" si="24"/>
        <v>52.868391451068611</v>
      </c>
      <c r="BE12" s="32">
        <f t="shared" si="25"/>
        <v>48.143982002249714</v>
      </c>
      <c r="BF12" s="32">
        <f t="shared" si="26"/>
        <v>66.4488017429194</v>
      </c>
      <c r="BG12" s="32">
        <f t="shared" si="27"/>
        <v>3.8245219347581556</v>
      </c>
    </row>
    <row r="13" spans="1:59" x14ac:dyDescent="0.2">
      <c r="A13" s="33" t="s">
        <v>152</v>
      </c>
      <c r="B13" s="31">
        <f>VLOOKUP($A13,'[2]download from PCAS'!$A$7:$AZ$367,2,FALSE)</f>
        <v>4967</v>
      </c>
      <c r="C13" s="31">
        <v>3921</v>
      </c>
      <c r="D13" s="31">
        <v>3848</v>
      </c>
      <c r="E13" s="31">
        <v>3786</v>
      </c>
      <c r="F13" s="31">
        <f>VLOOKUP($A13,'[2]download from PCAS'!$A$7:$AZ$367,11,FALSE)</f>
        <v>174</v>
      </c>
      <c r="G13" s="31">
        <f>VLOOKUP($A13,'[2]download from PCAS'!$A$7:$AZ$367,31,FALSE)</f>
        <v>20</v>
      </c>
      <c r="H13" s="31">
        <f>VLOOKUP($A13,'[2]download from PCAS'!$A$7:$AZ$367,35,FALSE)</f>
        <v>9</v>
      </c>
      <c r="I13" s="31">
        <f>VLOOKUP($A13,'[2]download from PCAS'!$A$7:$AZ$367,49,FALSE)</f>
        <v>83</v>
      </c>
      <c r="J13" s="31">
        <f>VLOOKUP($A13,'[2]download from PCAS'!$A$7:$AZ$367,7,FALSE)</f>
        <v>513</v>
      </c>
      <c r="K13" s="31">
        <f>VLOOKUP($A13,'[2]download from PCAS'!$A$7:$AZ$367,27,FALSE)</f>
        <v>193</v>
      </c>
      <c r="L13" s="31">
        <f>VLOOKUP($A13,'[2]download from PCAS'!$A$7:$AZ$367,15,FALSE)</f>
        <v>42</v>
      </c>
      <c r="M13" s="31">
        <f>VLOOKUP($A13,'[2]download from PCAS'!$A$7:$AZ$367,29,FALSE)</f>
        <v>38</v>
      </c>
      <c r="N13" s="31">
        <f>VLOOKUP($A13,'[2]download from PCAS'!$A$7:$AZ$367,51,FALSE)</f>
        <v>127</v>
      </c>
      <c r="O13" s="31">
        <f>VLOOKUP($A13,'[2]download from PCAS'!$A$7:$AZ$367,9,FALSE)</f>
        <v>49</v>
      </c>
      <c r="P13" s="31">
        <f>VLOOKUP($A13,'[2]download from PCAS'!$A$7:$AZ$367,41,FALSE)</f>
        <v>43</v>
      </c>
      <c r="Q13" s="31">
        <f>VLOOKUP($A13,'[2]download from PCAS'!$A$7:$AZ$367,5,FALSE)</f>
        <v>295</v>
      </c>
      <c r="R13" s="31">
        <f>VLOOKUP($A13,'[2]download from PCAS'!$A$7:$AZ$367,19,FALSE)</f>
        <v>15</v>
      </c>
      <c r="S13" s="31">
        <f>VLOOKUP($A13,'[2]download from PCAS'!$A$7:$AZ$367,21,FALSE)</f>
        <v>332</v>
      </c>
      <c r="T13" s="31">
        <f>VLOOKUP($A13,'[2]download from PCAS'!$A$7:$AZ$367,23,FALSE)</f>
        <v>15</v>
      </c>
      <c r="U13" s="31">
        <f>VLOOKUP($A13,'[2]download from PCAS'!$A$7:$AZ$367,13,FALSE)</f>
        <v>156</v>
      </c>
      <c r="V13" s="31">
        <f>VLOOKUP($A13,'[2]download from PCAS'!$A$7:$AZ$367,3,FALSE)</f>
        <v>65</v>
      </c>
      <c r="W13" s="31">
        <f>VLOOKUP($A13,'[2]download from PCAS'!$A$7:$AZ$367,43,FALSE)</f>
        <v>219</v>
      </c>
      <c r="X13" s="31">
        <f>VLOOKUP($A13,'[2]download from PCAS'!$A$7:$AZ$367,39,FALSE)</f>
        <v>6</v>
      </c>
      <c r="Y13" s="31">
        <f>VLOOKUP($A13,'[2]download from PCAS'!$A$7:$AZ$367,47,FALSE)</f>
        <v>1036</v>
      </c>
      <c r="Z13" s="31">
        <f>VLOOKUP($A13,'[2]download from PCAS'!$A$7:$AZ$367,17,FALSE)</f>
        <v>45</v>
      </c>
      <c r="AA13" s="31">
        <f>VLOOKUP($A13,'[2]download from PCAS'!$A$7:$AZ$367,45,FALSE)</f>
        <v>1</v>
      </c>
      <c r="AC13" s="33" t="s">
        <v>152</v>
      </c>
      <c r="AD13" s="32">
        <f t="shared" si="0"/>
        <v>35.031205959331587</v>
      </c>
      <c r="AE13" s="32">
        <f t="shared" si="1"/>
        <v>4.0265753976243204</v>
      </c>
      <c r="AF13" s="32">
        <f t="shared" si="2"/>
        <v>1.8119589289309443</v>
      </c>
      <c r="AG13" s="32">
        <f t="shared" si="3"/>
        <v>16.71028790014093</v>
      </c>
      <c r="AH13" s="32">
        <f t="shared" si="4"/>
        <v>103.28165894906383</v>
      </c>
      <c r="AI13" s="32">
        <f t="shared" si="5"/>
        <v>38.856452587074692</v>
      </c>
      <c r="AJ13" s="32">
        <f t="shared" si="6"/>
        <v>8.4558083350110724</v>
      </c>
      <c r="AK13" s="32">
        <f t="shared" si="7"/>
        <v>7.6504932554862091</v>
      </c>
      <c r="AL13" s="32">
        <f t="shared" si="8"/>
        <v>25.568753774914434</v>
      </c>
      <c r="AM13" s="32">
        <f t="shared" si="9"/>
        <v>9.8651097241795842</v>
      </c>
      <c r="AN13" s="32">
        <f t="shared" si="10"/>
        <v>8.6571371048922892</v>
      </c>
      <c r="AO13" s="32">
        <f t="shared" si="11"/>
        <v>59.391987114958731</v>
      </c>
      <c r="AP13" s="32">
        <f t="shared" si="12"/>
        <v>3.0199315482182403</v>
      </c>
      <c r="AQ13" s="32">
        <f t="shared" si="13"/>
        <v>66.84115160056372</v>
      </c>
      <c r="AR13" s="32">
        <f t="shared" si="14"/>
        <v>3.0199315482182403</v>
      </c>
      <c r="AS13" s="32">
        <f t="shared" si="15"/>
        <v>31.4072881014697</v>
      </c>
      <c r="AT13" s="32">
        <f t="shared" si="16"/>
        <v>13.086370042279041</v>
      </c>
      <c r="AU13" s="32">
        <f t="shared" si="17"/>
        <v>44.091000603986309</v>
      </c>
      <c r="AV13" s="32">
        <f t="shared" si="18"/>
        <v>1.2079726192872962</v>
      </c>
      <c r="AW13" s="32">
        <f t="shared" si="19"/>
        <v>208.5766055969398</v>
      </c>
      <c r="AX13" s="32">
        <f t="shared" si="20"/>
        <v>9.0597946446547208</v>
      </c>
      <c r="AY13" s="32">
        <f t="shared" si="21"/>
        <v>0.20132876988121604</v>
      </c>
      <c r="BA13" s="33" t="s">
        <v>152</v>
      </c>
      <c r="BB13" s="32">
        <f t="shared" si="22"/>
        <v>50.155925155925161</v>
      </c>
      <c r="BC13" s="32">
        <f t="shared" si="23"/>
        <v>10.036978341257264</v>
      </c>
      <c r="BD13" s="32">
        <f t="shared" si="24"/>
        <v>3.9619651347068148</v>
      </c>
      <c r="BE13" s="32">
        <f t="shared" si="25"/>
        <v>41.204437400950873</v>
      </c>
      <c r="BF13" s="32">
        <f t="shared" si="26"/>
        <v>55.853098699311396</v>
      </c>
      <c r="BG13" s="32">
        <f t="shared" si="27"/>
        <v>1.5847860538827259</v>
      </c>
    </row>
    <row r="14" spans="1:59" x14ac:dyDescent="0.2">
      <c r="A14" s="33" t="s">
        <v>153</v>
      </c>
      <c r="B14" s="31">
        <f>VLOOKUP($A14,'[2]download from PCAS'!$A$7:$AZ$367,2,FALSE)</f>
        <v>7169</v>
      </c>
      <c r="C14" s="31">
        <v>5831</v>
      </c>
      <c r="D14" s="31">
        <v>5748</v>
      </c>
      <c r="E14" s="31">
        <v>5624</v>
      </c>
      <c r="F14" s="31">
        <f>VLOOKUP($A14,'[2]download from PCAS'!$A$7:$AZ$367,11,FALSE)</f>
        <v>429</v>
      </c>
      <c r="G14" s="31">
        <f>VLOOKUP($A14,'[2]download from PCAS'!$A$7:$AZ$367,31,FALSE)</f>
        <v>77</v>
      </c>
      <c r="H14" s="31">
        <f>VLOOKUP($A14,'[2]download from PCAS'!$A$7:$AZ$367,35,FALSE)</f>
        <v>44</v>
      </c>
      <c r="I14" s="31">
        <f>VLOOKUP($A14,'[2]download from PCAS'!$A$7:$AZ$367,49,FALSE)</f>
        <v>166</v>
      </c>
      <c r="J14" s="31">
        <f>VLOOKUP($A14,'[2]download from PCAS'!$A$7:$AZ$367,7,FALSE)</f>
        <v>883</v>
      </c>
      <c r="K14" s="31">
        <f>VLOOKUP($A14,'[2]download from PCAS'!$A$7:$AZ$367,27,FALSE)</f>
        <v>334</v>
      </c>
      <c r="L14" s="31">
        <f>VLOOKUP($A14,'[2]download from PCAS'!$A$7:$AZ$367,15,FALSE)</f>
        <v>159</v>
      </c>
      <c r="M14" s="31">
        <f>VLOOKUP($A14,'[2]download from PCAS'!$A$7:$AZ$367,29,FALSE)</f>
        <v>86</v>
      </c>
      <c r="N14" s="31">
        <f>VLOOKUP($A14,'[2]download from PCAS'!$A$7:$AZ$367,51,FALSE)</f>
        <v>221</v>
      </c>
      <c r="O14" s="31">
        <f>VLOOKUP($A14,'[2]download from PCAS'!$A$7:$AZ$367,9,FALSE)</f>
        <v>130</v>
      </c>
      <c r="P14" s="31">
        <f>VLOOKUP($A14,'[2]download from PCAS'!$A$7:$AZ$367,41,FALSE)</f>
        <v>69</v>
      </c>
      <c r="Q14" s="31">
        <f>VLOOKUP($A14,'[2]download from PCAS'!$A$7:$AZ$367,5,FALSE)</f>
        <v>453</v>
      </c>
      <c r="R14" s="31">
        <f>VLOOKUP($A14,'[2]download from PCAS'!$A$7:$AZ$367,19,FALSE)</f>
        <v>55</v>
      </c>
      <c r="S14" s="31">
        <f>VLOOKUP($A14,'[2]download from PCAS'!$A$7:$AZ$367,21,FALSE)</f>
        <v>672</v>
      </c>
      <c r="T14" s="31">
        <f>VLOOKUP($A14,'[2]download from PCAS'!$A$7:$AZ$367,23,FALSE)</f>
        <v>1425</v>
      </c>
      <c r="U14" s="31">
        <f>VLOOKUP($A14,'[2]download from PCAS'!$A$7:$AZ$367,13,FALSE)</f>
        <v>211</v>
      </c>
      <c r="V14" s="31">
        <f>VLOOKUP($A14,'[2]download from PCAS'!$A$7:$AZ$367,3,FALSE)</f>
        <v>123</v>
      </c>
      <c r="W14" s="31">
        <f>VLOOKUP($A14,'[2]download from PCAS'!$A$7:$AZ$367,43,FALSE)</f>
        <v>734</v>
      </c>
      <c r="X14" s="31">
        <f>VLOOKUP($A14,'[2]download from PCAS'!$A$7:$AZ$367,39,FALSE)</f>
        <v>11</v>
      </c>
      <c r="Y14" s="31">
        <f>VLOOKUP($A14,'[2]download from PCAS'!$A$7:$AZ$367,47,FALSE)</f>
        <v>1724</v>
      </c>
      <c r="Z14" s="31">
        <f>VLOOKUP($A14,'[2]download from PCAS'!$A$7:$AZ$367,17,FALSE)</f>
        <v>65</v>
      </c>
      <c r="AA14" s="31">
        <f>VLOOKUP($A14,'[2]download from PCAS'!$A$7:$AZ$367,45,FALSE)</f>
        <v>20</v>
      </c>
      <c r="AC14" s="33" t="s">
        <v>153</v>
      </c>
      <c r="AD14" s="32">
        <f t="shared" si="0"/>
        <v>59.840982005858557</v>
      </c>
      <c r="AE14" s="32">
        <f t="shared" si="1"/>
        <v>10.740689077974613</v>
      </c>
      <c r="AF14" s="32">
        <f t="shared" si="2"/>
        <v>6.1375366159854936</v>
      </c>
      <c r="AG14" s="32">
        <f t="shared" si="3"/>
        <v>23.155251778490726</v>
      </c>
      <c r="AH14" s="32">
        <f t="shared" si="4"/>
        <v>123.16920072534523</v>
      </c>
      <c r="AI14" s="32">
        <f t="shared" si="5"/>
        <v>46.589482494071696</v>
      </c>
      <c r="AJ14" s="32">
        <f t="shared" si="6"/>
        <v>22.178825498674851</v>
      </c>
      <c r="AK14" s="32">
        <f t="shared" si="7"/>
        <v>11.996094294880736</v>
      </c>
      <c r="AL14" s="32">
        <f t="shared" si="8"/>
        <v>30.827172548472589</v>
      </c>
      <c r="AM14" s="32">
        <f t="shared" si="9"/>
        <v>18.133630910866231</v>
      </c>
      <c r="AN14" s="32">
        <f t="shared" si="10"/>
        <v>9.624773329613614</v>
      </c>
      <c r="AO14" s="32">
        <f t="shared" si="11"/>
        <v>63.188729250941556</v>
      </c>
      <c r="AP14" s="32">
        <f t="shared" si="12"/>
        <v>7.6719207699818659</v>
      </c>
      <c r="AQ14" s="32">
        <f t="shared" si="13"/>
        <v>93.736922862323894</v>
      </c>
      <c r="AR14" s="32">
        <f t="shared" si="14"/>
        <v>198.77249267680293</v>
      </c>
      <c r="AS14" s="32">
        <f t="shared" si="15"/>
        <v>29.432277863021341</v>
      </c>
      <c r="AT14" s="32">
        <f t="shared" si="16"/>
        <v>17.157204631050355</v>
      </c>
      <c r="AU14" s="32">
        <f t="shared" si="17"/>
        <v>102.38526991212163</v>
      </c>
      <c r="AV14" s="32">
        <f t="shared" si="18"/>
        <v>1.5343841539963734</v>
      </c>
      <c r="AW14" s="32">
        <f t="shared" si="19"/>
        <v>240.47984377179523</v>
      </c>
      <c r="AX14" s="32">
        <f t="shared" si="20"/>
        <v>9.0668154554331153</v>
      </c>
      <c r="AY14" s="32">
        <f t="shared" si="21"/>
        <v>2.789789370902497</v>
      </c>
      <c r="BA14" s="33" t="s">
        <v>153</v>
      </c>
      <c r="BB14" s="32">
        <f t="shared" si="22"/>
        <v>58.107167710508001</v>
      </c>
      <c r="BC14" s="32">
        <f t="shared" si="23"/>
        <v>15.291607396870555</v>
      </c>
      <c r="BD14" s="32">
        <f t="shared" si="24"/>
        <v>253.37837837837839</v>
      </c>
      <c r="BE14" s="32">
        <f t="shared" si="25"/>
        <v>37.517780938833567</v>
      </c>
      <c r="BF14" s="32">
        <f t="shared" si="26"/>
        <v>125.87892299777053</v>
      </c>
      <c r="BG14" s="32">
        <f t="shared" si="27"/>
        <v>1.9559032716927454</v>
      </c>
    </row>
    <row r="15" spans="1:59" x14ac:dyDescent="0.2">
      <c r="A15" s="33" t="s">
        <v>154</v>
      </c>
      <c r="B15" s="31">
        <f>VLOOKUP($A15,'[2]download from PCAS'!$A$7:$AZ$367,2,FALSE)</f>
        <v>3143</v>
      </c>
      <c r="C15" s="31">
        <v>2485</v>
      </c>
      <c r="D15" s="31">
        <v>2447</v>
      </c>
      <c r="E15" s="31">
        <v>2411</v>
      </c>
      <c r="F15" s="31">
        <f>VLOOKUP($A15,'[2]download from PCAS'!$A$7:$AZ$367,11,FALSE)</f>
        <v>122</v>
      </c>
      <c r="G15" s="31">
        <f>VLOOKUP($A15,'[2]download from PCAS'!$A$7:$AZ$367,31,FALSE)</f>
        <v>12</v>
      </c>
      <c r="H15" s="31">
        <f>VLOOKUP($A15,'[2]download from PCAS'!$A$7:$AZ$367,35,FALSE)</f>
        <v>8</v>
      </c>
      <c r="I15" s="31">
        <f>VLOOKUP($A15,'[2]download from PCAS'!$A$7:$AZ$367,49,FALSE)</f>
        <v>47</v>
      </c>
      <c r="J15" s="31">
        <f>VLOOKUP($A15,'[2]download from PCAS'!$A$7:$AZ$367,7,FALSE)</f>
        <v>370</v>
      </c>
      <c r="K15" s="31">
        <f>VLOOKUP($A15,'[2]download from PCAS'!$A$7:$AZ$367,27,FALSE)</f>
        <v>138</v>
      </c>
      <c r="L15" s="31">
        <f>VLOOKUP($A15,'[2]download from PCAS'!$A$7:$AZ$367,15,FALSE)</f>
        <v>51</v>
      </c>
      <c r="M15" s="31">
        <f>VLOOKUP($A15,'[2]download from PCAS'!$A$7:$AZ$367,29,FALSE)</f>
        <v>39</v>
      </c>
      <c r="N15" s="31">
        <f>VLOOKUP($A15,'[2]download from PCAS'!$A$7:$AZ$367,51,FALSE)</f>
        <v>76</v>
      </c>
      <c r="O15" s="31">
        <f>VLOOKUP($A15,'[2]download from PCAS'!$A$7:$AZ$367,9,FALSE)</f>
        <v>42</v>
      </c>
      <c r="P15" s="31">
        <f>VLOOKUP($A15,'[2]download from PCAS'!$A$7:$AZ$367,41,FALSE)</f>
        <v>22</v>
      </c>
      <c r="Q15" s="31">
        <f>VLOOKUP($A15,'[2]download from PCAS'!$A$7:$AZ$367,5,FALSE)</f>
        <v>206</v>
      </c>
      <c r="R15" s="31">
        <f>VLOOKUP($A15,'[2]download from PCAS'!$A$7:$AZ$367,19,FALSE)</f>
        <v>14</v>
      </c>
      <c r="S15" s="31">
        <f>VLOOKUP($A15,'[2]download from PCAS'!$A$7:$AZ$367,21,FALSE)</f>
        <v>228</v>
      </c>
      <c r="T15" s="31">
        <f>VLOOKUP($A15,'[2]download from PCAS'!$A$7:$AZ$367,23,FALSE)</f>
        <v>398</v>
      </c>
      <c r="U15" s="31">
        <f>VLOOKUP($A15,'[2]download from PCAS'!$A$7:$AZ$367,13,FALSE)</f>
        <v>99</v>
      </c>
      <c r="V15" s="31">
        <f>VLOOKUP($A15,'[2]download from PCAS'!$A$7:$AZ$367,3,FALSE)</f>
        <v>40</v>
      </c>
      <c r="W15" s="31">
        <f>VLOOKUP($A15,'[2]download from PCAS'!$A$7:$AZ$367,43,FALSE)</f>
        <v>280</v>
      </c>
      <c r="X15" s="31">
        <f>VLOOKUP($A15,'[2]download from PCAS'!$A$7:$AZ$367,39,FALSE)</f>
        <v>11</v>
      </c>
      <c r="Y15" s="31">
        <f>VLOOKUP($A15,'[2]download from PCAS'!$A$7:$AZ$367,47,FALSE)</f>
        <v>706</v>
      </c>
      <c r="Z15" s="31">
        <f>VLOOKUP($A15,'[2]download from PCAS'!$A$7:$AZ$367,17,FALSE)</f>
        <v>38</v>
      </c>
      <c r="AA15" s="31">
        <f>VLOOKUP($A15,'[2]download from PCAS'!$A$7:$AZ$367,45,FALSE)</f>
        <v>4</v>
      </c>
      <c r="AC15" s="33" t="s">
        <v>154</v>
      </c>
      <c r="AD15" s="32">
        <f t="shared" si="0"/>
        <v>38.816417435571111</v>
      </c>
      <c r="AE15" s="32">
        <f t="shared" si="1"/>
        <v>3.8180082723512569</v>
      </c>
      <c r="AF15" s="32">
        <f t="shared" si="2"/>
        <v>2.545338848234171</v>
      </c>
      <c r="AG15" s="32">
        <f t="shared" si="3"/>
        <v>14.953865733375757</v>
      </c>
      <c r="AH15" s="32">
        <f t="shared" si="4"/>
        <v>117.72192173083042</v>
      </c>
      <c r="AI15" s="32">
        <f t="shared" si="5"/>
        <v>43.907095132039458</v>
      </c>
      <c r="AJ15" s="32">
        <f t="shared" si="6"/>
        <v>16.22653515749284</v>
      </c>
      <c r="AK15" s="32">
        <f t="shared" si="7"/>
        <v>12.408526885141585</v>
      </c>
      <c r="AL15" s="32">
        <f t="shared" si="8"/>
        <v>24.180719058224625</v>
      </c>
      <c r="AM15" s="32">
        <f t="shared" si="9"/>
        <v>13.363028953229399</v>
      </c>
      <c r="AN15" s="32">
        <f t="shared" si="10"/>
        <v>6.9996818326439705</v>
      </c>
      <c r="AO15" s="32">
        <f t="shared" si="11"/>
        <v>65.542475342029903</v>
      </c>
      <c r="AP15" s="32">
        <f t="shared" si="12"/>
        <v>4.4543429844097995</v>
      </c>
      <c r="AQ15" s="32">
        <f t="shared" si="13"/>
        <v>72.542157174673889</v>
      </c>
      <c r="AR15" s="32">
        <f t="shared" si="14"/>
        <v>126.63060769965001</v>
      </c>
      <c r="AS15" s="32">
        <f t="shared" si="15"/>
        <v>31.498568246897868</v>
      </c>
      <c r="AT15" s="32">
        <f t="shared" si="16"/>
        <v>12.726694241170856</v>
      </c>
      <c r="AU15" s="32">
        <f t="shared" si="17"/>
        <v>89.086859688195986</v>
      </c>
      <c r="AV15" s="32">
        <f t="shared" si="18"/>
        <v>3.4998409163219852</v>
      </c>
      <c r="AW15" s="32">
        <f t="shared" si="19"/>
        <v>224.62615335666561</v>
      </c>
      <c r="AX15" s="32">
        <f t="shared" si="20"/>
        <v>12.090359529112312</v>
      </c>
      <c r="AY15" s="32">
        <f t="shared" si="21"/>
        <v>1.2726694241170855</v>
      </c>
      <c r="BA15" s="33" t="s">
        <v>154</v>
      </c>
      <c r="BB15" s="32">
        <f t="shared" si="22"/>
        <v>56.395586432366159</v>
      </c>
      <c r="BC15" s="32">
        <f t="shared" si="23"/>
        <v>16.175860638739113</v>
      </c>
      <c r="BD15" s="32">
        <f t="shared" si="24"/>
        <v>165.07673164661966</v>
      </c>
      <c r="BE15" s="32">
        <f t="shared" si="25"/>
        <v>41.061800082953134</v>
      </c>
      <c r="BF15" s="32">
        <f t="shared" si="26"/>
        <v>112.67605633802818</v>
      </c>
      <c r="BG15" s="32">
        <f t="shared" si="27"/>
        <v>4.5624222314392364</v>
      </c>
    </row>
    <row r="16" spans="1:59" x14ac:dyDescent="0.2">
      <c r="A16" s="33" t="s">
        <v>155</v>
      </c>
      <c r="B16" s="31">
        <f>VLOOKUP($A16,'[2]download from PCAS'!$A$7:$AZ$367,2,FALSE)</f>
        <v>2916</v>
      </c>
      <c r="C16" s="31">
        <v>2404</v>
      </c>
      <c r="D16" s="31">
        <v>2373</v>
      </c>
      <c r="E16" s="31">
        <v>2350</v>
      </c>
      <c r="F16" s="31">
        <f>VLOOKUP($A16,'[2]download from PCAS'!$A$7:$AZ$367,11,FALSE)</f>
        <v>146</v>
      </c>
      <c r="G16" s="31">
        <f>VLOOKUP($A16,'[2]download from PCAS'!$A$7:$AZ$367,31,FALSE)</f>
        <v>26</v>
      </c>
      <c r="H16" s="31">
        <f>VLOOKUP($A16,'[2]download from PCAS'!$A$7:$AZ$367,35,FALSE)</f>
        <v>9</v>
      </c>
      <c r="I16" s="31">
        <f>VLOOKUP($A16,'[2]download from PCAS'!$A$7:$AZ$367,49,FALSE)</f>
        <v>70</v>
      </c>
      <c r="J16" s="31">
        <f>VLOOKUP($A16,'[2]download from PCAS'!$A$7:$AZ$367,7,FALSE)</f>
        <v>362</v>
      </c>
      <c r="K16" s="31">
        <f>VLOOKUP($A16,'[2]download from PCAS'!$A$7:$AZ$367,27,FALSE)</f>
        <v>119</v>
      </c>
      <c r="L16" s="31">
        <f>VLOOKUP($A16,'[2]download from PCAS'!$A$7:$AZ$367,15,FALSE)</f>
        <v>51</v>
      </c>
      <c r="M16" s="31">
        <f>VLOOKUP($A16,'[2]download from PCAS'!$A$7:$AZ$367,29,FALSE)</f>
        <v>33</v>
      </c>
      <c r="N16" s="31">
        <f>VLOOKUP($A16,'[2]download from PCAS'!$A$7:$AZ$367,51,FALSE)</f>
        <v>55</v>
      </c>
      <c r="O16" s="31">
        <f>VLOOKUP($A16,'[2]download from PCAS'!$A$7:$AZ$367,9,FALSE)</f>
        <v>55</v>
      </c>
      <c r="P16" s="31">
        <f>VLOOKUP($A16,'[2]download from PCAS'!$A$7:$AZ$367,41,FALSE)</f>
        <v>40</v>
      </c>
      <c r="Q16" s="31">
        <f>VLOOKUP($A16,'[2]download from PCAS'!$A$7:$AZ$367,5,FALSE)</f>
        <v>145</v>
      </c>
      <c r="R16" s="31">
        <f>VLOOKUP($A16,'[2]download from PCAS'!$A$7:$AZ$367,19,FALSE)</f>
        <v>32</v>
      </c>
      <c r="S16" s="31">
        <f>VLOOKUP($A16,'[2]download from PCAS'!$A$7:$AZ$367,21,FALSE)</f>
        <v>240</v>
      </c>
      <c r="T16" s="31">
        <f>VLOOKUP($A16,'[2]download from PCAS'!$A$7:$AZ$367,23,FALSE)</f>
        <v>236</v>
      </c>
      <c r="U16" s="31">
        <f>VLOOKUP($A16,'[2]download from PCAS'!$A$7:$AZ$367,13,FALSE)</f>
        <v>117</v>
      </c>
      <c r="V16" s="31">
        <f>VLOOKUP($A16,'[2]download from PCAS'!$A$7:$AZ$367,3,FALSE)</f>
        <v>32</v>
      </c>
      <c r="W16" s="31">
        <f>VLOOKUP($A16,'[2]download from PCAS'!$A$7:$AZ$367,43,FALSE)</f>
        <v>209</v>
      </c>
      <c r="X16" s="31">
        <f>VLOOKUP($A16,'[2]download from PCAS'!$A$7:$AZ$367,39,FALSE)</f>
        <v>19</v>
      </c>
      <c r="Y16" s="31">
        <f>VLOOKUP($A16,'[2]download from PCAS'!$A$7:$AZ$367,47,FALSE)</f>
        <v>686</v>
      </c>
      <c r="Z16" s="31">
        <f>VLOOKUP($A16,'[2]download from PCAS'!$A$7:$AZ$367,17,FALSE)</f>
        <v>23</v>
      </c>
      <c r="AA16" s="31">
        <f>VLOOKUP($A16,'[2]download from PCAS'!$A$7:$AZ$367,45,FALSE)</f>
        <v>21</v>
      </c>
      <c r="AC16" s="33" t="s">
        <v>155</v>
      </c>
      <c r="AD16" s="32">
        <f t="shared" si="0"/>
        <v>50.068587105624147</v>
      </c>
      <c r="AE16" s="32">
        <f t="shared" si="1"/>
        <v>8.9163237311385455</v>
      </c>
      <c r="AF16" s="32">
        <f t="shared" si="2"/>
        <v>3.0864197530864197</v>
      </c>
      <c r="AG16" s="32">
        <f t="shared" si="3"/>
        <v>24.005486968449929</v>
      </c>
      <c r="AH16" s="32">
        <f t="shared" si="4"/>
        <v>124.14266117969822</v>
      </c>
      <c r="AI16" s="32">
        <f t="shared" si="5"/>
        <v>40.80932784636488</v>
      </c>
      <c r="AJ16" s="32">
        <f t="shared" si="6"/>
        <v>17.489711934156379</v>
      </c>
      <c r="AK16" s="32">
        <f t="shared" si="7"/>
        <v>11.31687242798354</v>
      </c>
      <c r="AL16" s="32">
        <f t="shared" si="8"/>
        <v>18.861454046639231</v>
      </c>
      <c r="AM16" s="32">
        <f t="shared" si="9"/>
        <v>18.861454046639231</v>
      </c>
      <c r="AN16" s="32">
        <f t="shared" si="10"/>
        <v>13.717421124828531</v>
      </c>
      <c r="AO16" s="32">
        <f t="shared" si="11"/>
        <v>49.725651577503427</v>
      </c>
      <c r="AP16" s="32">
        <f t="shared" si="12"/>
        <v>10.973936899862824</v>
      </c>
      <c r="AQ16" s="32">
        <f t="shared" si="13"/>
        <v>82.304526748971199</v>
      </c>
      <c r="AR16" s="32">
        <f t="shared" si="14"/>
        <v>80.932784636488336</v>
      </c>
      <c r="AS16" s="32">
        <f t="shared" si="15"/>
        <v>40.123456790123456</v>
      </c>
      <c r="AT16" s="32">
        <f t="shared" si="16"/>
        <v>10.973936899862824</v>
      </c>
      <c r="AU16" s="32">
        <f t="shared" si="17"/>
        <v>71.673525377229083</v>
      </c>
      <c r="AV16" s="32">
        <f t="shared" si="18"/>
        <v>6.5157750342935525</v>
      </c>
      <c r="AW16" s="32">
        <f t="shared" si="19"/>
        <v>235.25377229080931</v>
      </c>
      <c r="AX16" s="32">
        <f t="shared" si="20"/>
        <v>7.8875171467764051</v>
      </c>
      <c r="AY16" s="32">
        <f t="shared" si="21"/>
        <v>7.2016460905349797</v>
      </c>
      <c r="BA16" s="33" t="s">
        <v>155</v>
      </c>
      <c r="BB16" s="32">
        <f t="shared" si="22"/>
        <v>50.147492625368734</v>
      </c>
      <c r="BC16" s="32">
        <f t="shared" si="23"/>
        <v>14.042553191489361</v>
      </c>
      <c r="BD16" s="32">
        <f t="shared" si="24"/>
        <v>100.42553191489361</v>
      </c>
      <c r="BE16" s="32">
        <f t="shared" si="25"/>
        <v>49.787234042553187</v>
      </c>
      <c r="BF16" s="32">
        <f t="shared" si="26"/>
        <v>86.938435940099836</v>
      </c>
      <c r="BG16" s="32">
        <f t="shared" si="27"/>
        <v>8.085106382978724</v>
      </c>
    </row>
    <row r="17" spans="1:59" x14ac:dyDescent="0.2">
      <c r="A17" s="33" t="s">
        <v>156</v>
      </c>
      <c r="B17" s="31">
        <f>VLOOKUP($A17,'[2]download from PCAS'!$A$7:$AZ$367,2,FALSE)</f>
        <v>4942</v>
      </c>
      <c r="C17" s="31">
        <v>3932</v>
      </c>
      <c r="D17" s="31">
        <v>3878</v>
      </c>
      <c r="E17" s="31">
        <v>3807</v>
      </c>
      <c r="F17" s="31">
        <f>VLOOKUP($A17,'[2]download from PCAS'!$A$7:$AZ$367,11,FALSE)</f>
        <v>197</v>
      </c>
      <c r="G17" s="31">
        <f>VLOOKUP($A17,'[2]download from PCAS'!$A$7:$AZ$367,31,FALSE)</f>
        <v>18</v>
      </c>
      <c r="H17" s="31">
        <f>VLOOKUP($A17,'[2]download from PCAS'!$A$7:$AZ$367,35,FALSE)</f>
        <v>11</v>
      </c>
      <c r="I17" s="31">
        <f>VLOOKUP($A17,'[2]download from PCAS'!$A$7:$AZ$367,49,FALSE)</f>
        <v>81</v>
      </c>
      <c r="J17" s="31">
        <f>VLOOKUP($A17,'[2]download from PCAS'!$A$7:$AZ$367,7,FALSE)</f>
        <v>545</v>
      </c>
      <c r="K17" s="31">
        <f>VLOOKUP($A17,'[2]download from PCAS'!$A$7:$AZ$367,27,FALSE)</f>
        <v>201</v>
      </c>
      <c r="L17" s="31">
        <f>VLOOKUP($A17,'[2]download from PCAS'!$A$7:$AZ$367,15,FALSE)</f>
        <v>59</v>
      </c>
      <c r="M17" s="31">
        <f>VLOOKUP($A17,'[2]download from PCAS'!$A$7:$AZ$367,29,FALSE)</f>
        <v>41</v>
      </c>
      <c r="N17" s="31">
        <f>VLOOKUP($A17,'[2]download from PCAS'!$A$7:$AZ$367,51,FALSE)</f>
        <v>154</v>
      </c>
      <c r="O17" s="31">
        <f>VLOOKUP($A17,'[2]download from PCAS'!$A$7:$AZ$367,9,FALSE)</f>
        <v>76</v>
      </c>
      <c r="P17" s="31">
        <f>VLOOKUP($A17,'[2]download from PCAS'!$A$7:$AZ$367,41,FALSE)</f>
        <v>42</v>
      </c>
      <c r="Q17" s="31">
        <f>VLOOKUP($A17,'[2]download from PCAS'!$A$7:$AZ$367,5,FALSE)</f>
        <v>301</v>
      </c>
      <c r="R17" s="31">
        <f>VLOOKUP($A17,'[2]download from PCAS'!$A$7:$AZ$367,19,FALSE)</f>
        <v>24</v>
      </c>
      <c r="S17" s="31">
        <f>VLOOKUP($A17,'[2]download from PCAS'!$A$7:$AZ$367,21,FALSE)</f>
        <v>351</v>
      </c>
      <c r="T17" s="31">
        <f>VLOOKUP($A17,'[2]download from PCAS'!$A$7:$AZ$367,23,FALSE)</f>
        <v>95</v>
      </c>
      <c r="U17" s="31">
        <f>VLOOKUP($A17,'[2]download from PCAS'!$A$7:$AZ$367,13,FALSE)</f>
        <v>158</v>
      </c>
      <c r="V17" s="31">
        <f>VLOOKUP($A17,'[2]download from PCAS'!$A$7:$AZ$367,3,FALSE)</f>
        <v>77</v>
      </c>
      <c r="W17" s="31">
        <f>VLOOKUP($A17,'[2]download from PCAS'!$A$7:$AZ$367,43,FALSE)</f>
        <v>339</v>
      </c>
      <c r="X17" s="31">
        <f>VLOOKUP($A17,'[2]download from PCAS'!$A$7:$AZ$367,39,FALSE)</f>
        <v>18</v>
      </c>
      <c r="Y17" s="31">
        <f>VLOOKUP($A17,'[2]download from PCAS'!$A$7:$AZ$367,47,FALSE)</f>
        <v>1077</v>
      </c>
      <c r="Z17" s="31">
        <f>VLOOKUP($A17,'[2]download from PCAS'!$A$7:$AZ$367,17,FALSE)</f>
        <v>25</v>
      </c>
      <c r="AA17" s="31">
        <f>VLOOKUP($A17,'[2]download from PCAS'!$A$7:$AZ$367,45,FALSE)</f>
        <v>4</v>
      </c>
      <c r="AC17" s="33" t="s">
        <v>156</v>
      </c>
      <c r="AD17" s="32">
        <f t="shared" si="0"/>
        <v>39.862403885066776</v>
      </c>
      <c r="AE17" s="32">
        <f t="shared" si="1"/>
        <v>3.6422501011736137</v>
      </c>
      <c r="AF17" s="32">
        <f t="shared" si="2"/>
        <v>2.2258195062727641</v>
      </c>
      <c r="AG17" s="32">
        <f t="shared" si="3"/>
        <v>16.390125455281261</v>
      </c>
      <c r="AH17" s="32">
        <f t="shared" si="4"/>
        <v>110.27923917442331</v>
      </c>
      <c r="AI17" s="32">
        <f t="shared" si="5"/>
        <v>40.671792796438694</v>
      </c>
      <c r="AJ17" s="32">
        <f t="shared" si="6"/>
        <v>11.938486442735735</v>
      </c>
      <c r="AK17" s="32">
        <f t="shared" si="7"/>
        <v>8.2962363415621212</v>
      </c>
      <c r="AL17" s="32">
        <f t="shared" si="8"/>
        <v>31.161473087818695</v>
      </c>
      <c r="AM17" s="32">
        <f t="shared" si="9"/>
        <v>15.37838931606637</v>
      </c>
      <c r="AN17" s="32">
        <f t="shared" si="10"/>
        <v>8.4985835694051008</v>
      </c>
      <c r="AO17" s="32">
        <f t="shared" si="11"/>
        <v>60.906515580736546</v>
      </c>
      <c r="AP17" s="32">
        <f t="shared" si="12"/>
        <v>4.8563334682314849</v>
      </c>
      <c r="AQ17" s="32">
        <f t="shared" si="13"/>
        <v>71.023876972885461</v>
      </c>
      <c r="AR17" s="32">
        <f t="shared" si="14"/>
        <v>19.222986645082965</v>
      </c>
      <c r="AS17" s="32">
        <f t="shared" si="15"/>
        <v>31.970861999190607</v>
      </c>
      <c r="AT17" s="32">
        <f t="shared" si="16"/>
        <v>15.580736543909348</v>
      </c>
      <c r="AU17" s="32">
        <f t="shared" si="17"/>
        <v>68.595710238769726</v>
      </c>
      <c r="AV17" s="32">
        <f t="shared" si="18"/>
        <v>3.6422501011736137</v>
      </c>
      <c r="AW17" s="32">
        <f t="shared" si="19"/>
        <v>217.92796438688791</v>
      </c>
      <c r="AX17" s="32">
        <f t="shared" si="20"/>
        <v>5.0586806960744637</v>
      </c>
      <c r="AY17" s="32">
        <f t="shared" si="21"/>
        <v>0.80938891137191427</v>
      </c>
      <c r="BA17" s="33" t="s">
        <v>156</v>
      </c>
      <c r="BB17" s="32">
        <f t="shared" si="22"/>
        <v>51.830840639504899</v>
      </c>
      <c r="BC17" s="32">
        <f t="shared" si="23"/>
        <v>10.769634883110061</v>
      </c>
      <c r="BD17" s="32">
        <f t="shared" si="24"/>
        <v>24.954032046230626</v>
      </c>
      <c r="BE17" s="32">
        <f t="shared" si="25"/>
        <v>41.50249540320462</v>
      </c>
      <c r="BF17" s="32">
        <f t="shared" si="26"/>
        <v>86.21566632756867</v>
      </c>
      <c r="BG17" s="32">
        <f t="shared" si="27"/>
        <v>4.7281323877068555</v>
      </c>
    </row>
    <row r="18" spans="1:59" x14ac:dyDescent="0.2">
      <c r="A18" s="33" t="s">
        <v>157</v>
      </c>
      <c r="B18" s="31">
        <f>VLOOKUP($A18,'[2]download from PCAS'!$A$7:$AZ$367,2,FALSE)</f>
        <v>3127</v>
      </c>
      <c r="C18" s="31">
        <v>2627</v>
      </c>
      <c r="D18" s="31">
        <v>2591</v>
      </c>
      <c r="E18" s="31">
        <v>2559</v>
      </c>
      <c r="F18" s="31">
        <f>VLOOKUP($A18,'[2]download from PCAS'!$A$7:$AZ$367,11,FALSE)</f>
        <v>209</v>
      </c>
      <c r="G18" s="31">
        <f>VLOOKUP($A18,'[2]download from PCAS'!$A$7:$AZ$367,31,FALSE)</f>
        <v>38</v>
      </c>
      <c r="H18" s="31">
        <f>VLOOKUP($A18,'[2]download from PCAS'!$A$7:$AZ$367,35,FALSE)</f>
        <v>17</v>
      </c>
      <c r="I18" s="31">
        <f>VLOOKUP($A18,'[2]download from PCAS'!$A$7:$AZ$367,49,FALSE)</f>
        <v>74</v>
      </c>
      <c r="J18" s="31">
        <f>VLOOKUP($A18,'[2]download from PCAS'!$A$7:$AZ$367,7,FALSE)</f>
        <v>444</v>
      </c>
      <c r="K18" s="31">
        <f>VLOOKUP($A18,'[2]download from PCAS'!$A$7:$AZ$367,27,FALSE)</f>
        <v>170</v>
      </c>
      <c r="L18" s="31">
        <f>VLOOKUP($A18,'[2]download from PCAS'!$A$7:$AZ$367,15,FALSE)</f>
        <v>85</v>
      </c>
      <c r="M18" s="31">
        <f>VLOOKUP($A18,'[2]download from PCAS'!$A$7:$AZ$367,29,FALSE)</f>
        <v>37</v>
      </c>
      <c r="N18" s="31">
        <f>VLOOKUP($A18,'[2]download from PCAS'!$A$7:$AZ$367,51,FALSE)</f>
        <v>136</v>
      </c>
      <c r="O18" s="31">
        <f>VLOOKUP($A18,'[2]download from PCAS'!$A$7:$AZ$367,9,FALSE)</f>
        <v>67</v>
      </c>
      <c r="P18" s="31">
        <f>VLOOKUP($A18,'[2]download from PCAS'!$A$7:$AZ$367,41,FALSE)</f>
        <v>48</v>
      </c>
      <c r="Q18" s="31">
        <f>VLOOKUP($A18,'[2]download from PCAS'!$A$7:$AZ$367,5,FALSE)</f>
        <v>175</v>
      </c>
      <c r="R18" s="31">
        <f>VLOOKUP($A18,'[2]download from PCAS'!$A$7:$AZ$367,19,FALSE)</f>
        <v>33</v>
      </c>
      <c r="S18" s="31">
        <f>VLOOKUP($A18,'[2]download from PCAS'!$A$7:$AZ$367,21,FALSE)</f>
        <v>341</v>
      </c>
      <c r="T18" s="31">
        <f>VLOOKUP($A18,'[2]download from PCAS'!$A$7:$AZ$367,23,FALSE)</f>
        <v>466</v>
      </c>
      <c r="U18" s="31">
        <f>VLOOKUP($A18,'[2]download from PCAS'!$A$7:$AZ$367,13,FALSE)</f>
        <v>95</v>
      </c>
      <c r="V18" s="31">
        <f>VLOOKUP($A18,'[2]download from PCAS'!$A$7:$AZ$367,3,FALSE)</f>
        <v>45</v>
      </c>
      <c r="W18" s="31">
        <f>VLOOKUP($A18,'[2]download from PCAS'!$A$7:$AZ$367,43,FALSE)</f>
        <v>524</v>
      </c>
      <c r="X18" s="31">
        <f>VLOOKUP($A18,'[2]download from PCAS'!$A$7:$AZ$367,39,FALSE)</f>
        <v>42</v>
      </c>
      <c r="Y18" s="31">
        <f>VLOOKUP($A18,'[2]download from PCAS'!$A$7:$AZ$367,47,FALSE)</f>
        <v>817</v>
      </c>
      <c r="Z18" s="31">
        <f>VLOOKUP($A18,'[2]download from PCAS'!$A$7:$AZ$367,17,FALSE)</f>
        <v>7</v>
      </c>
      <c r="AA18" s="31">
        <f>VLOOKUP($A18,'[2]download from PCAS'!$A$7:$AZ$367,45,FALSE)</f>
        <v>4</v>
      </c>
      <c r="AC18" s="33" t="s">
        <v>157</v>
      </c>
      <c r="AD18" s="32">
        <f t="shared" si="0"/>
        <v>66.837224176527016</v>
      </c>
      <c r="AE18" s="32">
        <f t="shared" si="1"/>
        <v>12.152222577550368</v>
      </c>
      <c r="AF18" s="32">
        <f t="shared" si="2"/>
        <v>5.4365206267988482</v>
      </c>
      <c r="AG18" s="32">
        <f t="shared" si="3"/>
        <v>23.664854493124402</v>
      </c>
      <c r="AH18" s="32">
        <f t="shared" si="4"/>
        <v>141.9891269587464</v>
      </c>
      <c r="AI18" s="32">
        <f t="shared" si="5"/>
        <v>54.365206267988484</v>
      </c>
      <c r="AJ18" s="32">
        <f t="shared" si="6"/>
        <v>27.182603133994242</v>
      </c>
      <c r="AK18" s="32">
        <f t="shared" si="7"/>
        <v>11.832427246562201</v>
      </c>
      <c r="AL18" s="32">
        <f t="shared" si="8"/>
        <v>43.492165014390785</v>
      </c>
      <c r="AM18" s="32">
        <f t="shared" si="9"/>
        <v>21.426287176207229</v>
      </c>
      <c r="AN18" s="32">
        <f t="shared" si="10"/>
        <v>15.350175887432043</v>
      </c>
      <c r="AO18" s="32">
        <f t="shared" si="11"/>
        <v>55.964182922929325</v>
      </c>
      <c r="AP18" s="32">
        <f t="shared" si="12"/>
        <v>10.553245922609531</v>
      </c>
      <c r="AQ18" s="32">
        <f t="shared" si="13"/>
        <v>109.05020786696515</v>
      </c>
      <c r="AR18" s="32">
        <f t="shared" si="14"/>
        <v>149.02462424048611</v>
      </c>
      <c r="AS18" s="32">
        <f t="shared" si="15"/>
        <v>30.380556443875918</v>
      </c>
      <c r="AT18" s="32">
        <f t="shared" si="16"/>
        <v>14.390789894467542</v>
      </c>
      <c r="AU18" s="32">
        <f t="shared" si="17"/>
        <v>167.5727534377998</v>
      </c>
      <c r="AV18" s="32">
        <f t="shared" si="18"/>
        <v>13.431403901503039</v>
      </c>
      <c r="AW18" s="32">
        <f t="shared" si="19"/>
        <v>261.2727854173329</v>
      </c>
      <c r="AX18" s="32">
        <f t="shared" si="20"/>
        <v>2.2385673169171731</v>
      </c>
      <c r="AY18" s="32">
        <f t="shared" si="21"/>
        <v>1.2791813239526704</v>
      </c>
      <c r="BA18" s="33" t="s">
        <v>157</v>
      </c>
      <c r="BB18" s="32">
        <f t="shared" si="22"/>
        <v>65.611732921651878</v>
      </c>
      <c r="BC18" s="32">
        <f t="shared" si="23"/>
        <v>14.458772958186792</v>
      </c>
      <c r="BD18" s="32">
        <f t="shared" si="24"/>
        <v>182.10238374364988</v>
      </c>
      <c r="BE18" s="32">
        <f t="shared" si="25"/>
        <v>37.12387651426338</v>
      </c>
      <c r="BF18" s="32">
        <f t="shared" si="26"/>
        <v>199.46707270650933</v>
      </c>
      <c r="BG18" s="32">
        <f t="shared" si="27"/>
        <v>16.412661195779602</v>
      </c>
    </row>
    <row r="19" spans="1:59" x14ac:dyDescent="0.2">
      <c r="A19" s="33" t="s">
        <v>158</v>
      </c>
      <c r="B19" s="31">
        <f>VLOOKUP($A19,'[2]download from PCAS'!$A$7:$AZ$367,2,FALSE)</f>
        <v>3234</v>
      </c>
      <c r="C19" s="31">
        <v>2660</v>
      </c>
      <c r="D19" s="31">
        <v>2618</v>
      </c>
      <c r="E19" s="31">
        <v>2589</v>
      </c>
      <c r="F19" s="31">
        <f>VLOOKUP($A19,'[2]download from PCAS'!$A$7:$AZ$367,11,FALSE)</f>
        <v>118</v>
      </c>
      <c r="G19" s="31">
        <f>VLOOKUP($A19,'[2]download from PCAS'!$A$7:$AZ$367,31,FALSE)</f>
        <v>21</v>
      </c>
      <c r="H19" s="31">
        <f>VLOOKUP($A19,'[2]download from PCAS'!$A$7:$AZ$367,35,FALSE)</f>
        <v>4</v>
      </c>
      <c r="I19" s="31">
        <f>VLOOKUP($A19,'[2]download from PCAS'!$A$7:$AZ$367,49,FALSE)</f>
        <v>47</v>
      </c>
      <c r="J19" s="31">
        <f>VLOOKUP($A19,'[2]download from PCAS'!$A$7:$AZ$367,7,FALSE)</f>
        <v>402</v>
      </c>
      <c r="K19" s="31">
        <f>VLOOKUP($A19,'[2]download from PCAS'!$A$7:$AZ$367,27,FALSE)</f>
        <v>149</v>
      </c>
      <c r="L19" s="31">
        <f>VLOOKUP($A19,'[2]download from PCAS'!$A$7:$AZ$367,15,FALSE)</f>
        <v>61</v>
      </c>
      <c r="M19" s="31">
        <f>VLOOKUP($A19,'[2]download from PCAS'!$A$7:$AZ$367,29,FALSE)</f>
        <v>19</v>
      </c>
      <c r="N19" s="31">
        <f>VLOOKUP($A19,'[2]download from PCAS'!$A$7:$AZ$367,51,FALSE)</f>
        <v>81</v>
      </c>
      <c r="O19" s="31">
        <f>VLOOKUP($A19,'[2]download from PCAS'!$A$7:$AZ$367,9,FALSE)</f>
        <v>49</v>
      </c>
      <c r="P19" s="31">
        <f>VLOOKUP($A19,'[2]download from PCAS'!$A$7:$AZ$367,41,FALSE)</f>
        <v>20</v>
      </c>
      <c r="Q19" s="31">
        <f>VLOOKUP($A19,'[2]download from PCAS'!$A$7:$AZ$367,5,FALSE)</f>
        <v>130</v>
      </c>
      <c r="R19" s="31">
        <f>VLOOKUP($A19,'[2]download from PCAS'!$A$7:$AZ$367,19,FALSE)</f>
        <v>13</v>
      </c>
      <c r="S19" s="31">
        <f>VLOOKUP($A19,'[2]download from PCAS'!$A$7:$AZ$367,21,FALSE)</f>
        <v>232</v>
      </c>
      <c r="T19" s="31">
        <f>VLOOKUP($A19,'[2]download from PCAS'!$A$7:$AZ$367,23,FALSE)</f>
        <v>179</v>
      </c>
      <c r="U19" s="31">
        <f>VLOOKUP($A19,'[2]download from PCAS'!$A$7:$AZ$367,13,FALSE)</f>
        <v>67</v>
      </c>
      <c r="V19" s="31">
        <f>VLOOKUP($A19,'[2]download from PCAS'!$A$7:$AZ$367,3,FALSE)</f>
        <v>31</v>
      </c>
      <c r="W19" s="31">
        <f>VLOOKUP($A19,'[2]download from PCAS'!$A$7:$AZ$367,43,FALSE)</f>
        <v>253</v>
      </c>
      <c r="X19" s="31">
        <f>VLOOKUP($A19,'[2]download from PCAS'!$A$7:$AZ$367,39,FALSE)</f>
        <v>18</v>
      </c>
      <c r="Y19" s="31">
        <f>VLOOKUP($A19,'[2]download from PCAS'!$A$7:$AZ$367,47,FALSE)</f>
        <v>718</v>
      </c>
      <c r="Z19" s="31">
        <f>VLOOKUP($A19,'[2]download from PCAS'!$A$7:$AZ$367,17,FALSE)</f>
        <v>25</v>
      </c>
      <c r="AA19" s="31">
        <f>VLOOKUP($A19,'[2]download from PCAS'!$A$7:$AZ$367,45,FALSE)</f>
        <v>0</v>
      </c>
      <c r="AC19" s="33" t="s">
        <v>158</v>
      </c>
      <c r="AD19" s="32">
        <f t="shared" si="0"/>
        <v>36.487322201607917</v>
      </c>
      <c r="AE19" s="32">
        <f t="shared" si="1"/>
        <v>6.4935064935064943</v>
      </c>
      <c r="AF19" s="32">
        <f t="shared" si="2"/>
        <v>1.2368583797155226</v>
      </c>
      <c r="AG19" s="32">
        <f t="shared" si="3"/>
        <v>14.53308596165739</v>
      </c>
      <c r="AH19" s="32">
        <f t="shared" si="4"/>
        <v>124.30426716141002</v>
      </c>
      <c r="AI19" s="32">
        <f t="shared" si="5"/>
        <v>46.072974644403217</v>
      </c>
      <c r="AJ19" s="32">
        <f t="shared" si="6"/>
        <v>18.862090290661719</v>
      </c>
      <c r="AK19" s="32">
        <f t="shared" si="7"/>
        <v>5.875077303648732</v>
      </c>
      <c r="AL19" s="32">
        <f t="shared" si="8"/>
        <v>25.046382189239331</v>
      </c>
      <c r="AM19" s="32">
        <f t="shared" si="9"/>
        <v>15.151515151515152</v>
      </c>
      <c r="AN19" s="32">
        <f t="shared" si="10"/>
        <v>6.1842918985776132</v>
      </c>
      <c r="AO19" s="32">
        <f t="shared" si="11"/>
        <v>40.19789734075448</v>
      </c>
      <c r="AP19" s="32">
        <f t="shared" si="12"/>
        <v>4.0197897340754478</v>
      </c>
      <c r="AQ19" s="32">
        <f t="shared" si="13"/>
        <v>71.737786023500306</v>
      </c>
      <c r="AR19" s="32">
        <f t="shared" si="14"/>
        <v>55.349412492269636</v>
      </c>
      <c r="AS19" s="32">
        <f t="shared" si="15"/>
        <v>20.717377860235004</v>
      </c>
      <c r="AT19" s="32">
        <f t="shared" si="16"/>
        <v>9.5856524427953005</v>
      </c>
      <c r="AU19" s="32">
        <f t="shared" si="17"/>
        <v>78.231292517006807</v>
      </c>
      <c r="AV19" s="32">
        <f t="shared" si="18"/>
        <v>5.5658627087198518</v>
      </c>
      <c r="AW19" s="32">
        <f t="shared" si="19"/>
        <v>222.01607915893632</v>
      </c>
      <c r="AX19" s="32">
        <f t="shared" si="20"/>
        <v>7.7303648732220163</v>
      </c>
      <c r="AY19" s="32">
        <f t="shared" si="21"/>
        <v>0</v>
      </c>
      <c r="BA19" s="33" t="s">
        <v>158</v>
      </c>
      <c r="BB19" s="32">
        <f t="shared" si="22"/>
        <v>56.913674560733391</v>
      </c>
      <c r="BC19" s="32">
        <f t="shared" si="23"/>
        <v>7.3387408265739671</v>
      </c>
      <c r="BD19" s="32">
        <f t="shared" si="24"/>
        <v>69.138663576670538</v>
      </c>
      <c r="BE19" s="32">
        <f t="shared" si="25"/>
        <v>25.878717651602933</v>
      </c>
      <c r="BF19" s="32">
        <f t="shared" si="26"/>
        <v>95.112781954887225</v>
      </c>
      <c r="BG19" s="32">
        <f t="shared" si="27"/>
        <v>6.9524913093858629</v>
      </c>
    </row>
    <row r="20" spans="1:59" x14ac:dyDescent="0.2">
      <c r="A20" s="33" t="s">
        <v>159</v>
      </c>
      <c r="B20" s="31">
        <f>VLOOKUP($A20,'[2]download from PCAS'!$A$7:$AZ$367,2,FALSE)</f>
        <v>4733</v>
      </c>
      <c r="C20" s="31">
        <v>3901</v>
      </c>
      <c r="D20" s="31">
        <v>3842</v>
      </c>
      <c r="E20" s="31">
        <v>3793</v>
      </c>
      <c r="F20" s="31">
        <f>VLOOKUP($A20,'[2]download from PCAS'!$A$7:$AZ$367,11,FALSE)</f>
        <v>205</v>
      </c>
      <c r="G20" s="31">
        <f>VLOOKUP($A20,'[2]download from PCAS'!$A$7:$AZ$367,31,FALSE)</f>
        <v>32</v>
      </c>
      <c r="H20" s="31">
        <f>VLOOKUP($A20,'[2]download from PCAS'!$A$7:$AZ$367,35,FALSE)</f>
        <v>17</v>
      </c>
      <c r="I20" s="31">
        <f>VLOOKUP($A20,'[2]download from PCAS'!$A$7:$AZ$367,49,FALSE)</f>
        <v>103</v>
      </c>
      <c r="J20" s="31">
        <f>VLOOKUP($A20,'[2]download from PCAS'!$A$7:$AZ$367,7,FALSE)</f>
        <v>780</v>
      </c>
      <c r="K20" s="31">
        <f>VLOOKUP($A20,'[2]download from PCAS'!$A$7:$AZ$367,27,FALSE)</f>
        <v>242</v>
      </c>
      <c r="L20" s="31">
        <f>VLOOKUP($A20,'[2]download from PCAS'!$A$7:$AZ$367,15,FALSE)</f>
        <v>113</v>
      </c>
      <c r="M20" s="31">
        <f>VLOOKUP($A20,'[2]download from PCAS'!$A$7:$AZ$367,29,FALSE)</f>
        <v>31</v>
      </c>
      <c r="N20" s="31">
        <f>VLOOKUP($A20,'[2]download from PCAS'!$A$7:$AZ$367,51,FALSE)</f>
        <v>191</v>
      </c>
      <c r="O20" s="31">
        <f>VLOOKUP($A20,'[2]download from PCAS'!$A$7:$AZ$367,9,FALSE)</f>
        <v>100</v>
      </c>
      <c r="P20" s="31">
        <f>VLOOKUP($A20,'[2]download from PCAS'!$A$7:$AZ$367,41,FALSE)</f>
        <v>37</v>
      </c>
      <c r="Q20" s="31">
        <f>VLOOKUP($A20,'[2]download from PCAS'!$A$7:$AZ$367,5,FALSE)</f>
        <v>287</v>
      </c>
      <c r="R20" s="31">
        <f>VLOOKUP($A20,'[2]download from PCAS'!$A$7:$AZ$367,19,FALSE)</f>
        <v>38</v>
      </c>
      <c r="S20" s="31">
        <f>VLOOKUP($A20,'[2]download from PCAS'!$A$7:$AZ$367,21,FALSE)</f>
        <v>403</v>
      </c>
      <c r="T20" s="31">
        <f>VLOOKUP($A20,'[2]download from PCAS'!$A$7:$AZ$367,23,FALSE)</f>
        <v>403</v>
      </c>
      <c r="U20" s="31">
        <f>VLOOKUP($A20,'[2]download from PCAS'!$A$7:$AZ$367,13,FALSE)</f>
        <v>199</v>
      </c>
      <c r="V20" s="31">
        <f>VLOOKUP($A20,'[2]download from PCAS'!$A$7:$AZ$367,3,FALSE)</f>
        <v>80</v>
      </c>
      <c r="W20" s="31">
        <f>VLOOKUP($A20,'[2]download from PCAS'!$A$7:$AZ$367,43,FALSE)</f>
        <v>444</v>
      </c>
      <c r="X20" s="31">
        <f>VLOOKUP($A20,'[2]download from PCAS'!$A$7:$AZ$367,39,FALSE)</f>
        <v>23</v>
      </c>
      <c r="Y20" s="31">
        <f>VLOOKUP($A20,'[2]download from PCAS'!$A$7:$AZ$367,47,FALSE)</f>
        <v>1241</v>
      </c>
      <c r="Z20" s="31">
        <f>VLOOKUP($A20,'[2]download from PCAS'!$A$7:$AZ$367,17,FALSE)</f>
        <v>64</v>
      </c>
      <c r="AA20" s="31">
        <f>VLOOKUP($A20,'[2]download from PCAS'!$A$7:$AZ$367,45,FALSE)</f>
        <v>1</v>
      </c>
      <c r="AC20" s="33" t="s">
        <v>159</v>
      </c>
      <c r="AD20" s="32">
        <f t="shared" si="0"/>
        <v>43.312909359814071</v>
      </c>
      <c r="AE20" s="32">
        <f t="shared" si="1"/>
        <v>6.7610395098246352</v>
      </c>
      <c r="AF20" s="32">
        <f t="shared" si="2"/>
        <v>3.5918022395943376</v>
      </c>
      <c r="AG20" s="32">
        <f t="shared" si="3"/>
        <v>21.762095922248044</v>
      </c>
      <c r="AH20" s="32">
        <f t="shared" si="4"/>
        <v>164.8003380519755</v>
      </c>
      <c r="AI20" s="32">
        <f t="shared" si="5"/>
        <v>51.130361293048807</v>
      </c>
      <c r="AJ20" s="32">
        <f t="shared" si="6"/>
        <v>23.874920769068243</v>
      </c>
      <c r="AK20" s="32">
        <f t="shared" si="7"/>
        <v>6.5497570251426165</v>
      </c>
      <c r="AL20" s="32">
        <f t="shared" si="8"/>
        <v>40.35495457426579</v>
      </c>
      <c r="AM20" s="32">
        <f t="shared" si="9"/>
        <v>21.128248468201985</v>
      </c>
      <c r="AN20" s="32">
        <f t="shared" si="10"/>
        <v>7.8174519332347359</v>
      </c>
      <c r="AO20" s="32">
        <f t="shared" si="11"/>
        <v>60.6380731037397</v>
      </c>
      <c r="AP20" s="32">
        <f t="shared" si="12"/>
        <v>8.0287344179167537</v>
      </c>
      <c r="AQ20" s="32">
        <f t="shared" si="13"/>
        <v>85.146841326854002</v>
      </c>
      <c r="AR20" s="32">
        <f t="shared" si="14"/>
        <v>85.146841326854002</v>
      </c>
      <c r="AS20" s="32">
        <f t="shared" si="15"/>
        <v>42.045214451721947</v>
      </c>
      <c r="AT20" s="32">
        <f t="shared" si="16"/>
        <v>16.902598774561589</v>
      </c>
      <c r="AU20" s="32">
        <f t="shared" si="17"/>
        <v>93.809423198816816</v>
      </c>
      <c r="AV20" s="32">
        <f t="shared" si="18"/>
        <v>4.859497147686457</v>
      </c>
      <c r="AW20" s="32">
        <f t="shared" si="19"/>
        <v>262.20156349038666</v>
      </c>
      <c r="AX20" s="32">
        <f t="shared" si="20"/>
        <v>13.52207901964927</v>
      </c>
      <c r="AY20" s="32">
        <f t="shared" si="21"/>
        <v>0.21128248468201985</v>
      </c>
      <c r="BA20" s="33" t="s">
        <v>159</v>
      </c>
      <c r="BB20" s="32">
        <f t="shared" si="22"/>
        <v>62.988027069234775</v>
      </c>
      <c r="BC20" s="32">
        <f t="shared" si="23"/>
        <v>8.1729501713683099</v>
      </c>
      <c r="BD20" s="32">
        <f t="shared" si="24"/>
        <v>106.24835222778803</v>
      </c>
      <c r="BE20" s="32">
        <f t="shared" si="25"/>
        <v>52.465067229106246</v>
      </c>
      <c r="BF20" s="32">
        <f t="shared" si="26"/>
        <v>113.81697000769034</v>
      </c>
      <c r="BG20" s="32">
        <f t="shared" si="27"/>
        <v>6.063801740047456</v>
      </c>
    </row>
    <row r="21" spans="1:59" x14ac:dyDescent="0.2">
      <c r="A21" s="33" t="s">
        <v>160</v>
      </c>
      <c r="B21" s="31">
        <f>VLOOKUP($A21,'[2]download from PCAS'!$A$7:$AZ$367,2,FALSE)</f>
        <v>2851</v>
      </c>
      <c r="C21" s="31">
        <v>2322</v>
      </c>
      <c r="D21" s="31">
        <v>2287</v>
      </c>
      <c r="E21" s="31">
        <v>2244</v>
      </c>
      <c r="F21" s="31">
        <f>VLOOKUP($A21,'[2]download from PCAS'!$A$7:$AZ$367,11,FALSE)</f>
        <v>163</v>
      </c>
      <c r="G21" s="31">
        <f>VLOOKUP($A21,'[2]download from PCAS'!$A$7:$AZ$367,31,FALSE)</f>
        <v>17</v>
      </c>
      <c r="H21" s="31">
        <f>VLOOKUP($A21,'[2]download from PCAS'!$A$7:$AZ$367,35,FALSE)</f>
        <v>6</v>
      </c>
      <c r="I21" s="31">
        <f>VLOOKUP($A21,'[2]download from PCAS'!$A$7:$AZ$367,49,FALSE)</f>
        <v>72</v>
      </c>
      <c r="J21" s="31">
        <f>VLOOKUP($A21,'[2]download from PCAS'!$A$7:$AZ$367,7,FALSE)</f>
        <v>396</v>
      </c>
      <c r="K21" s="31">
        <f>VLOOKUP($A21,'[2]download from PCAS'!$A$7:$AZ$367,27,FALSE)</f>
        <v>168</v>
      </c>
      <c r="L21" s="31">
        <f>VLOOKUP($A21,'[2]download from PCAS'!$A$7:$AZ$367,15,FALSE)</f>
        <v>76</v>
      </c>
      <c r="M21" s="31">
        <f>VLOOKUP($A21,'[2]download from PCAS'!$A$7:$AZ$367,29,FALSE)</f>
        <v>29</v>
      </c>
      <c r="N21" s="31">
        <f>VLOOKUP($A21,'[2]download from PCAS'!$A$7:$AZ$367,51,FALSE)</f>
        <v>108</v>
      </c>
      <c r="O21" s="31">
        <f>VLOOKUP($A21,'[2]download from PCAS'!$A$7:$AZ$367,9,FALSE)</f>
        <v>33</v>
      </c>
      <c r="P21" s="31">
        <f>VLOOKUP($A21,'[2]download from PCAS'!$A$7:$AZ$367,41,FALSE)</f>
        <v>42</v>
      </c>
      <c r="Q21" s="31">
        <f>VLOOKUP($A21,'[2]download from PCAS'!$A$7:$AZ$367,5,FALSE)</f>
        <v>229</v>
      </c>
      <c r="R21" s="31">
        <f>VLOOKUP($A21,'[2]download from PCAS'!$A$7:$AZ$367,19,FALSE)</f>
        <v>40</v>
      </c>
      <c r="S21" s="31">
        <f>VLOOKUP($A21,'[2]download from PCAS'!$A$7:$AZ$367,21,FALSE)</f>
        <v>289</v>
      </c>
      <c r="T21" s="31">
        <f>VLOOKUP($A21,'[2]download from PCAS'!$A$7:$AZ$367,23,FALSE)</f>
        <v>491</v>
      </c>
      <c r="U21" s="31">
        <f>VLOOKUP($A21,'[2]download from PCAS'!$A$7:$AZ$367,13,FALSE)</f>
        <v>96</v>
      </c>
      <c r="V21" s="31">
        <f>VLOOKUP($A21,'[2]download from PCAS'!$A$7:$AZ$367,3,FALSE)</f>
        <v>53</v>
      </c>
      <c r="W21" s="31">
        <f>VLOOKUP($A21,'[2]download from PCAS'!$A$7:$AZ$367,43,FALSE)</f>
        <v>320</v>
      </c>
      <c r="X21" s="31">
        <f>VLOOKUP($A21,'[2]download from PCAS'!$A$7:$AZ$367,39,FALSE)</f>
        <v>18</v>
      </c>
      <c r="Y21" s="31">
        <f>VLOOKUP($A21,'[2]download from PCAS'!$A$7:$AZ$367,47,FALSE)</f>
        <v>789</v>
      </c>
      <c r="Z21" s="31">
        <f>VLOOKUP($A21,'[2]download from PCAS'!$A$7:$AZ$367,17,FALSE)</f>
        <v>30</v>
      </c>
      <c r="AA21" s="31">
        <f>VLOOKUP($A21,'[2]download from PCAS'!$A$7:$AZ$367,45,FALSE)</f>
        <v>2</v>
      </c>
      <c r="AC21" s="33" t="s">
        <v>160</v>
      </c>
      <c r="AD21" s="32">
        <f t="shared" si="0"/>
        <v>57.172921781830937</v>
      </c>
      <c r="AE21" s="32">
        <f t="shared" si="1"/>
        <v>5.9628200631357418</v>
      </c>
      <c r="AF21" s="32">
        <f t="shared" si="2"/>
        <v>2.1045247281655559</v>
      </c>
      <c r="AG21" s="32">
        <f t="shared" si="3"/>
        <v>25.254296737986671</v>
      </c>
      <c r="AH21" s="32">
        <f t="shared" si="4"/>
        <v>138.89863205892669</v>
      </c>
      <c r="AI21" s="32">
        <f t="shared" si="5"/>
        <v>58.926692388635566</v>
      </c>
      <c r="AJ21" s="32">
        <f t="shared" si="6"/>
        <v>26.657313223430378</v>
      </c>
      <c r="AK21" s="32">
        <f t="shared" si="7"/>
        <v>10.171869519466853</v>
      </c>
      <c r="AL21" s="32">
        <f t="shared" si="8"/>
        <v>37.88144510698001</v>
      </c>
      <c r="AM21" s="32">
        <f t="shared" si="9"/>
        <v>11.574886004910558</v>
      </c>
      <c r="AN21" s="32">
        <f t="shared" si="10"/>
        <v>14.731673097158891</v>
      </c>
      <c r="AO21" s="32">
        <f t="shared" si="11"/>
        <v>80.322693791652057</v>
      </c>
      <c r="AP21" s="32">
        <f t="shared" si="12"/>
        <v>14.030164854437039</v>
      </c>
      <c r="AQ21" s="32">
        <f t="shared" si="13"/>
        <v>101.36794107330762</v>
      </c>
      <c r="AR21" s="32">
        <f t="shared" si="14"/>
        <v>172.22027358821464</v>
      </c>
      <c r="AS21" s="32">
        <f t="shared" si="15"/>
        <v>33.672395650648895</v>
      </c>
      <c r="AT21" s="32">
        <f t="shared" si="16"/>
        <v>18.589968432129076</v>
      </c>
      <c r="AU21" s="32">
        <f t="shared" si="17"/>
        <v>112.24131883549632</v>
      </c>
      <c r="AV21" s="32">
        <f t="shared" si="18"/>
        <v>6.3135741844966677</v>
      </c>
      <c r="AW21" s="32">
        <f t="shared" si="19"/>
        <v>276.74500175377057</v>
      </c>
      <c r="AX21" s="32">
        <f t="shared" si="20"/>
        <v>10.52262364082778</v>
      </c>
      <c r="AY21" s="32">
        <f t="shared" si="21"/>
        <v>0.70150824272185197</v>
      </c>
      <c r="BA21" s="33" t="s">
        <v>160</v>
      </c>
      <c r="BB21" s="32">
        <f t="shared" si="22"/>
        <v>73.458679492785308</v>
      </c>
      <c r="BC21" s="32">
        <f t="shared" si="23"/>
        <v>12.923351158645277</v>
      </c>
      <c r="BD21" s="32">
        <f t="shared" si="24"/>
        <v>218.80570409982175</v>
      </c>
      <c r="BE21" s="32">
        <f t="shared" si="25"/>
        <v>42.780748663101605</v>
      </c>
      <c r="BF21" s="32">
        <f t="shared" si="26"/>
        <v>137.81223083548667</v>
      </c>
      <c r="BG21" s="32">
        <f t="shared" si="27"/>
        <v>8.0213903743315509</v>
      </c>
    </row>
    <row r="22" spans="1:59" x14ac:dyDescent="0.2">
      <c r="A22" s="33" t="s">
        <v>161</v>
      </c>
      <c r="B22" s="31">
        <f>VLOOKUP($A22,'[2]download from PCAS'!$A$7:$AZ$367,2,FALSE)</f>
        <v>6487</v>
      </c>
      <c r="C22" s="31">
        <v>5125</v>
      </c>
      <c r="D22" s="31">
        <v>5040</v>
      </c>
      <c r="E22" s="31">
        <v>4946</v>
      </c>
      <c r="F22" s="31">
        <f>VLOOKUP($A22,'[2]download from PCAS'!$A$7:$AZ$367,11,FALSE)</f>
        <v>297</v>
      </c>
      <c r="G22" s="31">
        <f>VLOOKUP($A22,'[2]download from PCAS'!$A$7:$AZ$367,31,FALSE)</f>
        <v>32</v>
      </c>
      <c r="H22" s="31">
        <f>VLOOKUP($A22,'[2]download from PCAS'!$A$7:$AZ$367,35,FALSE)</f>
        <v>16</v>
      </c>
      <c r="I22" s="31">
        <f>VLOOKUP($A22,'[2]download from PCAS'!$A$7:$AZ$367,49,FALSE)</f>
        <v>131</v>
      </c>
      <c r="J22" s="31">
        <f>VLOOKUP($A22,'[2]download from PCAS'!$A$7:$AZ$367,7,FALSE)</f>
        <v>878</v>
      </c>
      <c r="K22" s="31">
        <f>VLOOKUP($A22,'[2]download from PCAS'!$A$7:$AZ$367,27,FALSE)</f>
        <v>307</v>
      </c>
      <c r="L22" s="31">
        <f>VLOOKUP($A22,'[2]download from PCAS'!$A$7:$AZ$367,15,FALSE)</f>
        <v>92</v>
      </c>
      <c r="M22" s="31">
        <f>VLOOKUP($A22,'[2]download from PCAS'!$A$7:$AZ$367,29,FALSE)</f>
        <v>45</v>
      </c>
      <c r="N22" s="31">
        <f>VLOOKUP($A22,'[2]download from PCAS'!$A$7:$AZ$367,51,FALSE)</f>
        <v>203</v>
      </c>
      <c r="O22" s="31">
        <f>VLOOKUP($A22,'[2]download from PCAS'!$A$7:$AZ$367,9,FALSE)</f>
        <v>102</v>
      </c>
      <c r="P22" s="31">
        <f>VLOOKUP($A22,'[2]download from PCAS'!$A$7:$AZ$367,41,FALSE)</f>
        <v>62</v>
      </c>
      <c r="Q22" s="31">
        <f>VLOOKUP($A22,'[2]download from PCAS'!$A$7:$AZ$367,5,FALSE)</f>
        <v>304</v>
      </c>
      <c r="R22" s="31">
        <f>VLOOKUP($A22,'[2]download from PCAS'!$A$7:$AZ$367,19,FALSE)</f>
        <v>35</v>
      </c>
      <c r="S22" s="31">
        <f>VLOOKUP($A22,'[2]download from PCAS'!$A$7:$AZ$367,21,FALSE)</f>
        <v>524</v>
      </c>
      <c r="T22" s="31">
        <f>VLOOKUP($A22,'[2]download from PCAS'!$A$7:$AZ$367,23,FALSE)</f>
        <v>420</v>
      </c>
      <c r="U22" s="31">
        <f>VLOOKUP($A22,'[2]download from PCAS'!$A$7:$AZ$367,13,FALSE)</f>
        <v>259</v>
      </c>
      <c r="V22" s="31">
        <f>VLOOKUP($A22,'[2]download from PCAS'!$A$7:$AZ$367,3,FALSE)</f>
        <v>95</v>
      </c>
      <c r="W22" s="31">
        <f>VLOOKUP($A22,'[2]download from PCAS'!$A$7:$AZ$367,43,FALSE)</f>
        <v>479</v>
      </c>
      <c r="X22" s="31">
        <f>VLOOKUP($A22,'[2]download from PCAS'!$A$7:$AZ$367,39,FALSE)</f>
        <v>28</v>
      </c>
      <c r="Y22" s="31">
        <f>VLOOKUP($A22,'[2]download from PCAS'!$A$7:$AZ$367,47,FALSE)</f>
        <v>1551</v>
      </c>
      <c r="Z22" s="31">
        <f>VLOOKUP($A22,'[2]download from PCAS'!$A$7:$AZ$367,17,FALSE)</f>
        <v>60</v>
      </c>
      <c r="AA22" s="31">
        <f>VLOOKUP($A22,'[2]download from PCAS'!$A$7:$AZ$367,45,FALSE)</f>
        <v>14</v>
      </c>
      <c r="AC22" s="33" t="s">
        <v>161</v>
      </c>
      <c r="AD22" s="32">
        <f t="shared" si="0"/>
        <v>45.783875443194077</v>
      </c>
      <c r="AE22" s="32">
        <f t="shared" si="1"/>
        <v>4.9329428086943121</v>
      </c>
      <c r="AF22" s="32">
        <f t="shared" si="2"/>
        <v>2.4664714043471561</v>
      </c>
      <c r="AG22" s="32">
        <f t="shared" si="3"/>
        <v>20.194234623092338</v>
      </c>
      <c r="AH22" s="32">
        <f t="shared" si="4"/>
        <v>135.34761831355019</v>
      </c>
      <c r="AI22" s="32">
        <f t="shared" si="5"/>
        <v>47.325420070911058</v>
      </c>
      <c r="AJ22" s="32">
        <f t="shared" si="6"/>
        <v>14.182210574996146</v>
      </c>
      <c r="AK22" s="32">
        <f t="shared" si="7"/>
        <v>6.9369508247263756</v>
      </c>
      <c r="AL22" s="32">
        <f t="shared" si="8"/>
        <v>31.293355942654539</v>
      </c>
      <c r="AM22" s="32">
        <f t="shared" si="9"/>
        <v>15.72375520271312</v>
      </c>
      <c r="AN22" s="32">
        <f t="shared" si="10"/>
        <v>9.5575766918452292</v>
      </c>
      <c r="AO22" s="32">
        <f t="shared" si="11"/>
        <v>46.862956682595964</v>
      </c>
      <c r="AP22" s="32">
        <f t="shared" si="12"/>
        <v>5.3954061970094038</v>
      </c>
      <c r="AQ22" s="32">
        <f t="shared" si="13"/>
        <v>80.776938492369354</v>
      </c>
      <c r="AR22" s="32">
        <f t="shared" si="14"/>
        <v>64.744874364112846</v>
      </c>
      <c r="AS22" s="32">
        <f t="shared" si="15"/>
        <v>39.92600585786959</v>
      </c>
      <c r="AT22" s="32">
        <f t="shared" si="16"/>
        <v>14.644673963311238</v>
      </c>
      <c r="AU22" s="32">
        <f t="shared" si="17"/>
        <v>73.839987667642973</v>
      </c>
      <c r="AV22" s="32">
        <f t="shared" si="18"/>
        <v>4.3163249576075229</v>
      </c>
      <c r="AW22" s="32">
        <f t="shared" si="19"/>
        <v>239.09357175890241</v>
      </c>
      <c r="AX22" s="32">
        <f t="shared" si="20"/>
        <v>9.2492677663018341</v>
      </c>
      <c r="AY22" s="32">
        <f t="shared" si="21"/>
        <v>2.1581624788037614</v>
      </c>
      <c r="BA22" s="33" t="s">
        <v>161</v>
      </c>
      <c r="BB22" s="32">
        <f t="shared" si="22"/>
        <v>60.912698412698411</v>
      </c>
      <c r="BC22" s="32">
        <f t="shared" si="23"/>
        <v>9.0982612211888405</v>
      </c>
      <c r="BD22" s="32">
        <f t="shared" si="24"/>
        <v>84.917104731095833</v>
      </c>
      <c r="BE22" s="32">
        <f t="shared" si="25"/>
        <v>52.365547917509097</v>
      </c>
      <c r="BF22" s="32">
        <f t="shared" si="26"/>
        <v>93.463414634146346</v>
      </c>
      <c r="BG22" s="32">
        <f t="shared" si="27"/>
        <v>5.6611403154063886</v>
      </c>
    </row>
    <row r="23" spans="1:59" x14ac:dyDescent="0.2">
      <c r="A23" s="33" t="s">
        <v>162</v>
      </c>
      <c r="B23" s="31">
        <f>VLOOKUP($A23,'[2]download from PCAS'!$A$7:$AZ$367,2,FALSE)</f>
        <v>3725</v>
      </c>
      <c r="C23" s="31">
        <v>3123</v>
      </c>
      <c r="D23" s="31">
        <v>3090</v>
      </c>
      <c r="E23" s="31">
        <v>3043</v>
      </c>
      <c r="F23" s="31">
        <f>VLOOKUP($A23,'[2]download from PCAS'!$A$7:$AZ$367,11,FALSE)</f>
        <v>215</v>
      </c>
      <c r="G23" s="31">
        <f>VLOOKUP($A23,'[2]download from PCAS'!$A$7:$AZ$367,31,FALSE)</f>
        <v>32</v>
      </c>
      <c r="H23" s="31">
        <f>VLOOKUP($A23,'[2]download from PCAS'!$A$7:$AZ$367,35,FALSE)</f>
        <v>19</v>
      </c>
      <c r="I23" s="31">
        <f>VLOOKUP($A23,'[2]download from PCAS'!$A$7:$AZ$367,49,FALSE)</f>
        <v>81</v>
      </c>
      <c r="J23" s="31">
        <f>VLOOKUP($A23,'[2]download from PCAS'!$A$7:$AZ$367,7,FALSE)</f>
        <v>579</v>
      </c>
      <c r="K23" s="31">
        <f>VLOOKUP($A23,'[2]download from PCAS'!$A$7:$AZ$367,27,FALSE)</f>
        <v>183</v>
      </c>
      <c r="L23" s="31">
        <f>VLOOKUP($A23,'[2]download from PCAS'!$A$7:$AZ$367,15,FALSE)</f>
        <v>95</v>
      </c>
      <c r="M23" s="31">
        <f>VLOOKUP($A23,'[2]download from PCAS'!$A$7:$AZ$367,29,FALSE)</f>
        <v>40</v>
      </c>
      <c r="N23" s="31">
        <f>VLOOKUP($A23,'[2]download from PCAS'!$A$7:$AZ$367,51,FALSE)</f>
        <v>147</v>
      </c>
      <c r="O23" s="31">
        <f>VLOOKUP($A23,'[2]download from PCAS'!$A$7:$AZ$367,9,FALSE)</f>
        <v>71</v>
      </c>
      <c r="P23" s="31">
        <f>VLOOKUP($A23,'[2]download from PCAS'!$A$7:$AZ$367,41,FALSE)</f>
        <v>25</v>
      </c>
      <c r="Q23" s="31">
        <f>VLOOKUP($A23,'[2]download from PCAS'!$A$7:$AZ$367,5,FALSE)</f>
        <v>260</v>
      </c>
      <c r="R23" s="31">
        <f>VLOOKUP($A23,'[2]download from PCAS'!$A$7:$AZ$367,19,FALSE)</f>
        <v>32</v>
      </c>
      <c r="S23" s="31">
        <f>VLOOKUP($A23,'[2]download from PCAS'!$A$7:$AZ$367,21,FALSE)</f>
        <v>357</v>
      </c>
      <c r="T23" s="31">
        <f>VLOOKUP($A23,'[2]download from PCAS'!$A$7:$AZ$367,23,FALSE)</f>
        <v>423</v>
      </c>
      <c r="U23" s="31">
        <f>VLOOKUP($A23,'[2]download from PCAS'!$A$7:$AZ$367,13,FALSE)</f>
        <v>291</v>
      </c>
      <c r="V23" s="31">
        <f>VLOOKUP($A23,'[2]download from PCAS'!$A$7:$AZ$367,3,FALSE)</f>
        <v>94</v>
      </c>
      <c r="W23" s="31">
        <f>VLOOKUP($A23,'[2]download from PCAS'!$A$7:$AZ$367,43,FALSE)</f>
        <v>443</v>
      </c>
      <c r="X23" s="31">
        <f>VLOOKUP($A23,'[2]download from PCAS'!$A$7:$AZ$367,39,FALSE)</f>
        <v>27</v>
      </c>
      <c r="Y23" s="31">
        <f>VLOOKUP($A23,'[2]download from PCAS'!$A$7:$AZ$367,47,FALSE)</f>
        <v>1033</v>
      </c>
      <c r="Z23" s="31">
        <f>VLOOKUP($A23,'[2]download from PCAS'!$A$7:$AZ$367,17,FALSE)</f>
        <v>33</v>
      </c>
      <c r="AA23" s="31">
        <f>VLOOKUP($A23,'[2]download from PCAS'!$A$7:$AZ$367,45,FALSE)</f>
        <v>7</v>
      </c>
      <c r="AC23" s="33" t="s">
        <v>162</v>
      </c>
      <c r="AD23" s="32">
        <f t="shared" si="0"/>
        <v>57.718120805369132</v>
      </c>
      <c r="AE23" s="32">
        <f t="shared" si="1"/>
        <v>8.5906040268456376</v>
      </c>
      <c r="AF23" s="32">
        <f t="shared" si="2"/>
        <v>5.1006711409395971</v>
      </c>
      <c r="AG23" s="32">
        <f t="shared" si="3"/>
        <v>21.744966442953018</v>
      </c>
      <c r="AH23" s="32">
        <f t="shared" si="4"/>
        <v>155.43624161073828</v>
      </c>
      <c r="AI23" s="32">
        <f t="shared" si="5"/>
        <v>49.127516778523493</v>
      </c>
      <c r="AJ23" s="32">
        <f t="shared" si="6"/>
        <v>25.503355704697984</v>
      </c>
      <c r="AK23" s="32">
        <f t="shared" si="7"/>
        <v>10.738255033557046</v>
      </c>
      <c r="AL23" s="32">
        <f t="shared" si="8"/>
        <v>39.463087248322147</v>
      </c>
      <c r="AM23" s="32">
        <f t="shared" si="9"/>
        <v>19.060402684563758</v>
      </c>
      <c r="AN23" s="32">
        <f t="shared" si="10"/>
        <v>6.7114093959731544</v>
      </c>
      <c r="AO23" s="32">
        <f t="shared" si="11"/>
        <v>69.798657718120793</v>
      </c>
      <c r="AP23" s="32">
        <f t="shared" si="12"/>
        <v>8.5906040268456376</v>
      </c>
      <c r="AQ23" s="32">
        <f t="shared" si="13"/>
        <v>95.838926174496649</v>
      </c>
      <c r="AR23" s="32">
        <f t="shared" si="14"/>
        <v>113.55704697986576</v>
      </c>
      <c r="AS23" s="32">
        <f t="shared" si="15"/>
        <v>78.120805369127524</v>
      </c>
      <c r="AT23" s="32">
        <f t="shared" si="16"/>
        <v>25.234899328859061</v>
      </c>
      <c r="AU23" s="32">
        <f t="shared" si="17"/>
        <v>118.92617449664429</v>
      </c>
      <c r="AV23" s="32">
        <f t="shared" si="18"/>
        <v>7.2483221476510069</v>
      </c>
      <c r="AW23" s="32">
        <f t="shared" si="19"/>
        <v>277.31543624161077</v>
      </c>
      <c r="AX23" s="32">
        <f t="shared" si="20"/>
        <v>8.8590604026845625</v>
      </c>
      <c r="AY23" s="32">
        <f t="shared" si="21"/>
        <v>1.8791946308724832</v>
      </c>
      <c r="BA23" s="33" t="s">
        <v>162</v>
      </c>
      <c r="BB23" s="32">
        <f t="shared" si="22"/>
        <v>59.223300970873787</v>
      </c>
      <c r="BC23" s="32">
        <f t="shared" si="23"/>
        <v>13.144922773578704</v>
      </c>
      <c r="BD23" s="32">
        <f t="shared" si="24"/>
        <v>139.0075583305948</v>
      </c>
      <c r="BE23" s="32">
        <f t="shared" si="25"/>
        <v>95.629313177785079</v>
      </c>
      <c r="BF23" s="32">
        <f t="shared" si="26"/>
        <v>141.85078450208132</v>
      </c>
      <c r="BG23" s="32">
        <f t="shared" si="27"/>
        <v>8.8728228721656262</v>
      </c>
    </row>
    <row r="24" spans="1:59" x14ac:dyDescent="0.2">
      <c r="A24" s="33" t="s">
        <v>163</v>
      </c>
      <c r="B24" s="31">
        <f>VLOOKUP($A24,'[2]download from PCAS'!$A$7:$AZ$367,2,FALSE)</f>
        <v>4615</v>
      </c>
      <c r="C24" s="31">
        <v>3736</v>
      </c>
      <c r="D24" s="31">
        <v>3694</v>
      </c>
      <c r="E24" s="31">
        <v>3632</v>
      </c>
      <c r="F24" s="31">
        <f>VLOOKUP($A24,'[2]download from PCAS'!$A$7:$AZ$367,11,FALSE)</f>
        <v>197</v>
      </c>
      <c r="G24" s="31">
        <f>VLOOKUP($A24,'[2]download from PCAS'!$A$7:$AZ$367,31,FALSE)</f>
        <v>39</v>
      </c>
      <c r="H24" s="31">
        <f>VLOOKUP($A24,'[2]download from PCAS'!$A$7:$AZ$367,35,FALSE)</f>
        <v>19</v>
      </c>
      <c r="I24" s="31">
        <f>VLOOKUP($A24,'[2]download from PCAS'!$A$7:$AZ$367,49,FALSE)</f>
        <v>90</v>
      </c>
      <c r="J24" s="31">
        <f>VLOOKUP($A24,'[2]download from PCAS'!$A$7:$AZ$367,7,FALSE)</f>
        <v>457</v>
      </c>
      <c r="K24" s="31">
        <f>VLOOKUP($A24,'[2]download from PCAS'!$A$7:$AZ$367,27,FALSE)</f>
        <v>199</v>
      </c>
      <c r="L24" s="31">
        <f>VLOOKUP($A24,'[2]download from PCAS'!$A$7:$AZ$367,15,FALSE)</f>
        <v>84</v>
      </c>
      <c r="M24" s="31">
        <f>VLOOKUP($A24,'[2]download from PCAS'!$A$7:$AZ$367,29,FALSE)</f>
        <v>40</v>
      </c>
      <c r="N24" s="31">
        <f>VLOOKUP($A24,'[2]download from PCAS'!$A$7:$AZ$367,51,FALSE)</f>
        <v>130</v>
      </c>
      <c r="O24" s="31">
        <f>VLOOKUP($A24,'[2]download from PCAS'!$A$7:$AZ$367,9,FALSE)</f>
        <v>74</v>
      </c>
      <c r="P24" s="31">
        <f>VLOOKUP($A24,'[2]download from PCAS'!$A$7:$AZ$367,41,FALSE)</f>
        <v>62</v>
      </c>
      <c r="Q24" s="31">
        <f>VLOOKUP($A24,'[2]download from PCAS'!$A$7:$AZ$367,5,FALSE)</f>
        <v>279</v>
      </c>
      <c r="R24" s="31">
        <f>VLOOKUP($A24,'[2]download from PCAS'!$A$7:$AZ$367,19,FALSE)</f>
        <v>32</v>
      </c>
      <c r="S24" s="31">
        <f>VLOOKUP($A24,'[2]download from PCAS'!$A$7:$AZ$367,21,FALSE)</f>
        <v>350</v>
      </c>
      <c r="T24" s="31">
        <f>VLOOKUP($A24,'[2]download from PCAS'!$A$7:$AZ$367,23,FALSE)</f>
        <v>542</v>
      </c>
      <c r="U24" s="31">
        <f>VLOOKUP($A24,'[2]download from PCAS'!$A$7:$AZ$367,13,FALSE)</f>
        <v>127</v>
      </c>
      <c r="V24" s="31">
        <f>VLOOKUP($A24,'[2]download from PCAS'!$A$7:$AZ$367,3,FALSE)</f>
        <v>58</v>
      </c>
      <c r="W24" s="31">
        <f>VLOOKUP($A24,'[2]download from PCAS'!$A$7:$AZ$367,43,FALSE)</f>
        <v>497</v>
      </c>
      <c r="X24" s="31">
        <f>VLOOKUP($A24,'[2]download from PCAS'!$A$7:$AZ$367,39,FALSE)</f>
        <v>32</v>
      </c>
      <c r="Y24" s="31">
        <f>VLOOKUP($A24,'[2]download from PCAS'!$A$7:$AZ$367,47,FALSE)</f>
        <v>1005</v>
      </c>
      <c r="Z24" s="31">
        <f>VLOOKUP($A24,'[2]download from PCAS'!$A$7:$AZ$367,17,FALSE)</f>
        <v>28</v>
      </c>
      <c r="AA24" s="31">
        <f>VLOOKUP($A24,'[2]download from PCAS'!$A$7:$AZ$367,45,FALSE)</f>
        <v>7</v>
      </c>
      <c r="AC24" s="33" t="s">
        <v>163</v>
      </c>
      <c r="AD24" s="32">
        <f t="shared" si="0"/>
        <v>42.686890574214523</v>
      </c>
      <c r="AE24" s="32">
        <f t="shared" si="1"/>
        <v>8.4507042253521121</v>
      </c>
      <c r="AF24" s="32">
        <f t="shared" si="2"/>
        <v>4.117009750812568</v>
      </c>
      <c r="AG24" s="32">
        <f t="shared" si="3"/>
        <v>19.50162513542795</v>
      </c>
      <c r="AH24" s="32">
        <f t="shared" si="4"/>
        <v>99.024918743228611</v>
      </c>
      <c r="AI24" s="32">
        <f t="shared" si="5"/>
        <v>43.120260021668471</v>
      </c>
      <c r="AJ24" s="32">
        <f t="shared" si="6"/>
        <v>18.201516793066091</v>
      </c>
      <c r="AK24" s="32">
        <f t="shared" si="7"/>
        <v>8.6673889490790899</v>
      </c>
      <c r="AL24" s="32">
        <f t="shared" si="8"/>
        <v>28.169014084507044</v>
      </c>
      <c r="AM24" s="32">
        <f t="shared" si="9"/>
        <v>16.034669555796317</v>
      </c>
      <c r="AN24" s="32">
        <f t="shared" si="10"/>
        <v>13.434452871072589</v>
      </c>
      <c r="AO24" s="32">
        <f t="shared" si="11"/>
        <v>60.455037919826658</v>
      </c>
      <c r="AP24" s="32">
        <f t="shared" si="12"/>
        <v>6.9339111592632721</v>
      </c>
      <c r="AQ24" s="32">
        <f t="shared" si="13"/>
        <v>75.839653304442038</v>
      </c>
      <c r="AR24" s="32">
        <f t="shared" si="14"/>
        <v>117.44312026002167</v>
      </c>
      <c r="AS24" s="32">
        <f t="shared" si="15"/>
        <v>27.51895991332611</v>
      </c>
      <c r="AT24" s="32">
        <f t="shared" si="16"/>
        <v>12.567713976164679</v>
      </c>
      <c r="AU24" s="32">
        <f t="shared" si="17"/>
        <v>107.69230769230769</v>
      </c>
      <c r="AV24" s="32">
        <f t="shared" si="18"/>
        <v>6.9339111592632721</v>
      </c>
      <c r="AW24" s="32">
        <f t="shared" si="19"/>
        <v>217.76814734561214</v>
      </c>
      <c r="AX24" s="32">
        <f t="shared" si="20"/>
        <v>6.0671722643553627</v>
      </c>
      <c r="AY24" s="32">
        <f t="shared" si="21"/>
        <v>1.5167930660888407</v>
      </c>
      <c r="BA24" s="33" t="s">
        <v>163</v>
      </c>
      <c r="BB24" s="32">
        <f t="shared" si="22"/>
        <v>53.871142393069846</v>
      </c>
      <c r="BC24" s="32">
        <f t="shared" si="23"/>
        <v>11.013215859030838</v>
      </c>
      <c r="BD24" s="32">
        <f t="shared" si="24"/>
        <v>149.22907488986783</v>
      </c>
      <c r="BE24" s="32">
        <f t="shared" si="25"/>
        <v>34.966960352422909</v>
      </c>
      <c r="BF24" s="32">
        <f t="shared" si="26"/>
        <v>133.02997858672379</v>
      </c>
      <c r="BG24" s="32">
        <f t="shared" si="27"/>
        <v>8.8105726872246706</v>
      </c>
    </row>
    <row r="25" spans="1:59" x14ac:dyDescent="0.2">
      <c r="A25" s="33" t="s">
        <v>164</v>
      </c>
      <c r="B25" s="31">
        <f>VLOOKUP($A25,'[2]download from PCAS'!$A$7:$AZ$367,2,FALSE)</f>
        <v>1900</v>
      </c>
      <c r="C25" s="31">
        <v>1647</v>
      </c>
      <c r="D25" s="31">
        <v>1633</v>
      </c>
      <c r="E25" s="31">
        <v>1622</v>
      </c>
      <c r="F25" s="31">
        <f>VLOOKUP($A25,'[2]download from PCAS'!$A$7:$AZ$367,11,FALSE)</f>
        <v>134</v>
      </c>
      <c r="G25" s="31">
        <f>VLOOKUP($A25,'[2]download from PCAS'!$A$7:$AZ$367,31,FALSE)</f>
        <v>21</v>
      </c>
      <c r="H25" s="31">
        <f>VLOOKUP($A25,'[2]download from PCAS'!$A$7:$AZ$367,35,FALSE)</f>
        <v>13</v>
      </c>
      <c r="I25" s="31">
        <f>VLOOKUP($A25,'[2]download from PCAS'!$A$7:$AZ$367,49,FALSE)</f>
        <v>52</v>
      </c>
      <c r="J25" s="31">
        <f>VLOOKUP($A25,'[2]download from PCAS'!$A$7:$AZ$367,7,FALSE)</f>
        <v>268</v>
      </c>
      <c r="K25" s="31">
        <f>VLOOKUP($A25,'[2]download from PCAS'!$A$7:$AZ$367,27,FALSE)</f>
        <v>83</v>
      </c>
      <c r="L25" s="31">
        <f>VLOOKUP($A25,'[2]download from PCAS'!$A$7:$AZ$367,15,FALSE)</f>
        <v>37</v>
      </c>
      <c r="M25" s="31">
        <f>VLOOKUP($A25,'[2]download from PCAS'!$A$7:$AZ$367,29,FALSE)</f>
        <v>17</v>
      </c>
      <c r="N25" s="31">
        <f>VLOOKUP($A25,'[2]download from PCAS'!$A$7:$AZ$367,51,FALSE)</f>
        <v>64</v>
      </c>
      <c r="O25" s="31">
        <f>VLOOKUP($A25,'[2]download from PCAS'!$A$7:$AZ$367,9,FALSE)</f>
        <v>52</v>
      </c>
      <c r="P25" s="31">
        <f>VLOOKUP($A25,'[2]download from PCAS'!$A$7:$AZ$367,41,FALSE)</f>
        <v>23</v>
      </c>
      <c r="Q25" s="31">
        <f>VLOOKUP($A25,'[2]download from PCAS'!$A$7:$AZ$367,5,FALSE)</f>
        <v>114</v>
      </c>
      <c r="R25" s="31">
        <f>VLOOKUP($A25,'[2]download from PCAS'!$A$7:$AZ$367,19,FALSE)</f>
        <v>34</v>
      </c>
      <c r="S25" s="31">
        <f>VLOOKUP($A25,'[2]download from PCAS'!$A$7:$AZ$367,21,FALSE)</f>
        <v>190</v>
      </c>
      <c r="T25" s="31">
        <f>VLOOKUP($A25,'[2]download from PCAS'!$A$7:$AZ$367,23,FALSE)</f>
        <v>181</v>
      </c>
      <c r="U25" s="31">
        <f>VLOOKUP($A25,'[2]download from PCAS'!$A$7:$AZ$367,13,FALSE)</f>
        <v>44</v>
      </c>
      <c r="V25" s="31">
        <f>VLOOKUP($A25,'[2]download from PCAS'!$A$7:$AZ$367,3,FALSE)</f>
        <v>61</v>
      </c>
      <c r="W25" s="31">
        <f>VLOOKUP($A25,'[2]download from PCAS'!$A$7:$AZ$367,43,FALSE)</f>
        <v>214</v>
      </c>
      <c r="X25" s="31">
        <f>VLOOKUP($A25,'[2]download from PCAS'!$A$7:$AZ$367,39,FALSE)</f>
        <v>7</v>
      </c>
      <c r="Y25" s="31">
        <f>VLOOKUP($A25,'[2]download from PCAS'!$A$7:$AZ$367,47,FALSE)</f>
        <v>510</v>
      </c>
      <c r="Z25" s="31">
        <f>VLOOKUP($A25,'[2]download from PCAS'!$A$7:$AZ$367,17,FALSE)</f>
        <v>27</v>
      </c>
      <c r="AA25" s="31">
        <f>VLOOKUP($A25,'[2]download from PCAS'!$A$7:$AZ$367,45,FALSE)</f>
        <v>3</v>
      </c>
      <c r="AC25" s="33" t="s">
        <v>164</v>
      </c>
      <c r="AD25" s="32">
        <f t="shared" si="0"/>
        <v>70.526315789473685</v>
      </c>
      <c r="AE25" s="32">
        <f t="shared" si="1"/>
        <v>11.052631578947368</v>
      </c>
      <c r="AF25" s="32">
        <f t="shared" si="2"/>
        <v>6.8421052631578947</v>
      </c>
      <c r="AG25" s="32">
        <f t="shared" si="3"/>
        <v>27.368421052631579</v>
      </c>
      <c r="AH25" s="32">
        <f t="shared" si="4"/>
        <v>141.05263157894737</v>
      </c>
      <c r="AI25" s="32">
        <f t="shared" si="5"/>
        <v>43.684210526315788</v>
      </c>
      <c r="AJ25" s="32">
        <f t="shared" si="6"/>
        <v>19.473684210526315</v>
      </c>
      <c r="AK25" s="32">
        <f t="shared" si="7"/>
        <v>8.9473684210526301</v>
      </c>
      <c r="AL25" s="32">
        <f t="shared" si="8"/>
        <v>33.684210526315788</v>
      </c>
      <c r="AM25" s="32">
        <f t="shared" si="9"/>
        <v>27.368421052631579</v>
      </c>
      <c r="AN25" s="32">
        <f t="shared" si="10"/>
        <v>12.105263157894736</v>
      </c>
      <c r="AO25" s="32">
        <f t="shared" si="11"/>
        <v>60</v>
      </c>
      <c r="AP25" s="32">
        <f t="shared" si="12"/>
        <v>17.89473684210526</v>
      </c>
      <c r="AQ25" s="32">
        <f t="shared" si="13"/>
        <v>100</v>
      </c>
      <c r="AR25" s="32">
        <f t="shared" si="14"/>
        <v>95.263157894736835</v>
      </c>
      <c r="AS25" s="32">
        <f t="shared" si="15"/>
        <v>23.157894736842106</v>
      </c>
      <c r="AT25" s="32">
        <f t="shared" si="16"/>
        <v>32.105263157894733</v>
      </c>
      <c r="AU25" s="32">
        <f t="shared" si="17"/>
        <v>112.63157894736841</v>
      </c>
      <c r="AV25" s="32">
        <f t="shared" si="18"/>
        <v>3.6842105263157894</v>
      </c>
      <c r="AW25" s="32">
        <f t="shared" si="19"/>
        <v>268.42105263157896</v>
      </c>
      <c r="AX25" s="32">
        <f t="shared" si="20"/>
        <v>14.210526315789474</v>
      </c>
      <c r="AY25" s="32">
        <f t="shared" si="21"/>
        <v>1.5789473684210527</v>
      </c>
      <c r="BA25" s="33" t="s">
        <v>164</v>
      </c>
      <c r="BB25" s="32">
        <f t="shared" si="22"/>
        <v>50.826699326393147</v>
      </c>
      <c r="BC25" s="32">
        <f t="shared" si="23"/>
        <v>10.480887792848335</v>
      </c>
      <c r="BD25" s="32">
        <f t="shared" si="24"/>
        <v>111.59062885326756</v>
      </c>
      <c r="BE25" s="32">
        <f t="shared" si="25"/>
        <v>27.127003699136868</v>
      </c>
      <c r="BF25" s="32">
        <f t="shared" si="26"/>
        <v>129.93321190042499</v>
      </c>
      <c r="BG25" s="32">
        <f t="shared" si="27"/>
        <v>4.3156596794081379</v>
      </c>
    </row>
    <row r="26" spans="1:59" x14ac:dyDescent="0.2">
      <c r="A26" s="33" t="s">
        <v>165</v>
      </c>
      <c r="B26" s="31">
        <f>VLOOKUP($A26,'[2]download from PCAS'!$A$7:$AZ$367,2,FALSE)</f>
        <v>6475</v>
      </c>
      <c r="C26" s="31">
        <v>5323</v>
      </c>
      <c r="D26" s="31">
        <v>5255</v>
      </c>
      <c r="E26" s="31">
        <v>5178</v>
      </c>
      <c r="F26" s="31">
        <f>VLOOKUP($A26,'[2]download from PCAS'!$A$7:$AZ$367,11,FALSE)</f>
        <v>280</v>
      </c>
      <c r="G26" s="31">
        <f>VLOOKUP($A26,'[2]download from PCAS'!$A$7:$AZ$367,31,FALSE)</f>
        <v>58</v>
      </c>
      <c r="H26" s="31">
        <f>VLOOKUP($A26,'[2]download from PCAS'!$A$7:$AZ$367,35,FALSE)</f>
        <v>25</v>
      </c>
      <c r="I26" s="31">
        <f>VLOOKUP($A26,'[2]download from PCAS'!$A$7:$AZ$367,49,FALSE)</f>
        <v>205</v>
      </c>
      <c r="J26" s="31">
        <f>VLOOKUP($A26,'[2]download from PCAS'!$A$7:$AZ$367,7,FALSE)</f>
        <v>1019</v>
      </c>
      <c r="K26" s="31">
        <f>VLOOKUP($A26,'[2]download from PCAS'!$A$7:$AZ$367,27,FALSE)</f>
        <v>276</v>
      </c>
      <c r="L26" s="31">
        <f>VLOOKUP($A26,'[2]download from PCAS'!$A$7:$AZ$367,15,FALSE)</f>
        <v>116</v>
      </c>
      <c r="M26" s="31">
        <f>VLOOKUP($A26,'[2]download from PCAS'!$A$7:$AZ$367,29,FALSE)</f>
        <v>52</v>
      </c>
      <c r="N26" s="31">
        <f>VLOOKUP($A26,'[2]download from PCAS'!$A$7:$AZ$367,51,FALSE)</f>
        <v>296</v>
      </c>
      <c r="O26" s="31">
        <f>VLOOKUP($A26,'[2]download from PCAS'!$A$7:$AZ$367,9,FALSE)</f>
        <v>141</v>
      </c>
      <c r="P26" s="31">
        <f>VLOOKUP($A26,'[2]download from PCAS'!$A$7:$AZ$367,41,FALSE)</f>
        <v>44</v>
      </c>
      <c r="Q26" s="31">
        <f>VLOOKUP($A26,'[2]download from PCAS'!$A$7:$AZ$367,5,FALSE)</f>
        <v>414</v>
      </c>
      <c r="R26" s="31">
        <f>VLOOKUP($A26,'[2]download from PCAS'!$A$7:$AZ$367,19,FALSE)</f>
        <v>52</v>
      </c>
      <c r="S26" s="31">
        <f>VLOOKUP($A26,'[2]download from PCAS'!$A$7:$AZ$367,21,FALSE)</f>
        <v>498</v>
      </c>
      <c r="T26" s="31">
        <f>VLOOKUP($A26,'[2]download from PCAS'!$A$7:$AZ$367,23,FALSE)</f>
        <v>1107</v>
      </c>
      <c r="U26" s="31">
        <f>VLOOKUP($A26,'[2]download from PCAS'!$A$7:$AZ$367,13,FALSE)</f>
        <v>305</v>
      </c>
      <c r="V26" s="31">
        <f>VLOOKUP($A26,'[2]download from PCAS'!$A$7:$AZ$367,3,FALSE)</f>
        <v>158</v>
      </c>
      <c r="W26" s="31">
        <f>VLOOKUP($A26,'[2]download from PCAS'!$A$7:$AZ$367,43,FALSE)</f>
        <v>419</v>
      </c>
      <c r="X26" s="31">
        <f>VLOOKUP($A26,'[2]download from PCAS'!$A$7:$AZ$367,39,FALSE)</f>
        <v>32</v>
      </c>
      <c r="Y26" s="31">
        <f>VLOOKUP($A26,'[2]download from PCAS'!$A$7:$AZ$367,47,FALSE)</f>
        <v>1704</v>
      </c>
      <c r="Z26" s="31">
        <f>VLOOKUP($A26,'[2]download from PCAS'!$A$7:$AZ$367,17,FALSE)</f>
        <v>146</v>
      </c>
      <c r="AA26" s="31">
        <f>VLOOKUP($A26,'[2]download from PCAS'!$A$7:$AZ$367,45,FALSE)</f>
        <v>33</v>
      </c>
      <c r="AC26" s="33" t="s">
        <v>165</v>
      </c>
      <c r="AD26" s="32">
        <f t="shared" si="0"/>
        <v>43.243243243243242</v>
      </c>
      <c r="AE26" s="32">
        <f t="shared" si="1"/>
        <v>8.9575289575289574</v>
      </c>
      <c r="AF26" s="32">
        <f t="shared" si="2"/>
        <v>3.8610038610038613</v>
      </c>
      <c r="AG26" s="32">
        <f t="shared" si="3"/>
        <v>31.660231660231659</v>
      </c>
      <c r="AH26" s="32">
        <f t="shared" si="4"/>
        <v>157.37451737451738</v>
      </c>
      <c r="AI26" s="32">
        <f t="shared" si="5"/>
        <v>42.625482625482626</v>
      </c>
      <c r="AJ26" s="32">
        <f t="shared" si="6"/>
        <v>17.915057915057915</v>
      </c>
      <c r="AK26" s="32">
        <f t="shared" si="7"/>
        <v>8.0308880308880308</v>
      </c>
      <c r="AL26" s="32">
        <f t="shared" si="8"/>
        <v>45.714285714285715</v>
      </c>
      <c r="AM26" s="32">
        <f t="shared" si="9"/>
        <v>21.776061776061777</v>
      </c>
      <c r="AN26" s="32">
        <f t="shared" si="10"/>
        <v>6.795366795366796</v>
      </c>
      <c r="AO26" s="32">
        <f t="shared" si="11"/>
        <v>63.938223938223935</v>
      </c>
      <c r="AP26" s="32">
        <f t="shared" si="12"/>
        <v>8.0308880308880308</v>
      </c>
      <c r="AQ26" s="32">
        <f t="shared" si="13"/>
        <v>76.91119691119691</v>
      </c>
      <c r="AR26" s="32">
        <f t="shared" si="14"/>
        <v>170.96525096525099</v>
      </c>
      <c r="AS26" s="32">
        <f t="shared" si="15"/>
        <v>47.104247104247108</v>
      </c>
      <c r="AT26" s="32">
        <f t="shared" si="16"/>
        <v>24.401544401544403</v>
      </c>
      <c r="AU26" s="32">
        <f t="shared" si="17"/>
        <v>64.710424710424704</v>
      </c>
      <c r="AV26" s="32">
        <f t="shared" si="18"/>
        <v>4.942084942084942</v>
      </c>
      <c r="AW26" s="32">
        <f t="shared" si="19"/>
        <v>263.16602316602319</v>
      </c>
      <c r="AX26" s="32">
        <f t="shared" si="20"/>
        <v>22.548262548262549</v>
      </c>
      <c r="AY26" s="32">
        <f t="shared" si="21"/>
        <v>5.0965250965250961</v>
      </c>
      <c r="BA26" s="33" t="s">
        <v>165</v>
      </c>
      <c r="BB26" s="32">
        <f t="shared" si="22"/>
        <v>52.52140818268316</v>
      </c>
      <c r="BC26" s="32">
        <f t="shared" si="23"/>
        <v>10.042487446890693</v>
      </c>
      <c r="BD26" s="32">
        <f t="shared" si="24"/>
        <v>213.78910776361528</v>
      </c>
      <c r="BE26" s="32">
        <f t="shared" si="25"/>
        <v>58.903051371185789</v>
      </c>
      <c r="BF26" s="32">
        <f t="shared" si="26"/>
        <v>78.715010332519256</v>
      </c>
      <c r="BG26" s="32">
        <f t="shared" si="27"/>
        <v>6.1799922750096563</v>
      </c>
    </row>
    <row r="27" spans="1:59" x14ac:dyDescent="0.2">
      <c r="A27" s="33" t="s">
        <v>166</v>
      </c>
      <c r="B27" s="31">
        <f>VLOOKUP($A27,'[2]download from PCAS'!$A$7:$AZ$367,2,FALSE)</f>
        <v>2070</v>
      </c>
      <c r="C27" s="31">
        <v>1758</v>
      </c>
      <c r="D27" s="31">
        <v>1742</v>
      </c>
      <c r="E27" s="31">
        <v>1725</v>
      </c>
      <c r="F27" s="31">
        <f>VLOOKUP($A27,'[2]download from PCAS'!$A$7:$AZ$367,11,FALSE)</f>
        <v>120</v>
      </c>
      <c r="G27" s="31">
        <f>VLOOKUP($A27,'[2]download from PCAS'!$A$7:$AZ$367,31,FALSE)</f>
        <v>16</v>
      </c>
      <c r="H27" s="31">
        <f>VLOOKUP($A27,'[2]download from PCAS'!$A$7:$AZ$367,35,FALSE)</f>
        <v>8</v>
      </c>
      <c r="I27" s="31">
        <f>VLOOKUP($A27,'[2]download from PCAS'!$A$7:$AZ$367,49,FALSE)</f>
        <v>49</v>
      </c>
      <c r="J27" s="31">
        <f>VLOOKUP($A27,'[2]download from PCAS'!$A$7:$AZ$367,7,FALSE)</f>
        <v>347</v>
      </c>
      <c r="K27" s="31">
        <f>VLOOKUP($A27,'[2]download from PCAS'!$A$7:$AZ$367,27,FALSE)</f>
        <v>62</v>
      </c>
      <c r="L27" s="31">
        <f>VLOOKUP($A27,'[2]download from PCAS'!$A$7:$AZ$367,15,FALSE)</f>
        <v>17</v>
      </c>
      <c r="M27" s="31">
        <f>VLOOKUP($A27,'[2]download from PCAS'!$A$7:$AZ$367,29,FALSE)</f>
        <v>8</v>
      </c>
      <c r="N27" s="31">
        <f>VLOOKUP($A27,'[2]download from PCAS'!$A$7:$AZ$367,51,FALSE)</f>
        <v>60</v>
      </c>
      <c r="O27" s="31">
        <f>VLOOKUP($A27,'[2]download from PCAS'!$A$7:$AZ$367,9,FALSE)</f>
        <v>39</v>
      </c>
      <c r="P27" s="31">
        <f>VLOOKUP($A27,'[2]download from PCAS'!$A$7:$AZ$367,41,FALSE)</f>
        <v>23</v>
      </c>
      <c r="Q27" s="31">
        <f>VLOOKUP($A27,'[2]download from PCAS'!$A$7:$AZ$367,5,FALSE)</f>
        <v>179</v>
      </c>
      <c r="R27" s="31">
        <f>VLOOKUP($A27,'[2]download from PCAS'!$A$7:$AZ$367,19,FALSE)</f>
        <v>20</v>
      </c>
      <c r="S27" s="31">
        <f>VLOOKUP($A27,'[2]download from PCAS'!$A$7:$AZ$367,21,FALSE)</f>
        <v>163</v>
      </c>
      <c r="T27" s="31">
        <f>VLOOKUP($A27,'[2]download from PCAS'!$A$7:$AZ$367,23,FALSE)</f>
        <v>265</v>
      </c>
      <c r="U27" s="31">
        <f>VLOOKUP($A27,'[2]download from PCAS'!$A$7:$AZ$367,13,FALSE)</f>
        <v>77</v>
      </c>
      <c r="V27" s="31">
        <f>VLOOKUP($A27,'[2]download from PCAS'!$A$7:$AZ$367,3,FALSE)</f>
        <v>39</v>
      </c>
      <c r="W27" s="31">
        <f>VLOOKUP($A27,'[2]download from PCAS'!$A$7:$AZ$367,43,FALSE)</f>
        <v>62</v>
      </c>
      <c r="X27" s="31">
        <f>VLOOKUP($A27,'[2]download from PCAS'!$A$7:$AZ$367,39,FALSE)</f>
        <v>2</v>
      </c>
      <c r="Y27" s="31">
        <f>VLOOKUP($A27,'[2]download from PCAS'!$A$7:$AZ$367,47,FALSE)</f>
        <v>579</v>
      </c>
      <c r="Z27" s="31">
        <f>VLOOKUP($A27,'[2]download from PCAS'!$A$7:$AZ$367,17,FALSE)</f>
        <v>20</v>
      </c>
      <c r="AA27" s="31">
        <f>VLOOKUP($A27,'[2]download from PCAS'!$A$7:$AZ$367,45,FALSE)</f>
        <v>1</v>
      </c>
      <c r="AC27" s="33" t="s">
        <v>166</v>
      </c>
      <c r="AD27" s="32">
        <f t="shared" si="0"/>
        <v>57.971014492753625</v>
      </c>
      <c r="AE27" s="32">
        <f t="shared" si="1"/>
        <v>7.7294685990338161</v>
      </c>
      <c r="AF27" s="32">
        <f t="shared" si="2"/>
        <v>3.8647342995169081</v>
      </c>
      <c r="AG27" s="32">
        <f t="shared" si="3"/>
        <v>23.671497584541065</v>
      </c>
      <c r="AH27" s="32">
        <f t="shared" si="4"/>
        <v>167.6328502415459</v>
      </c>
      <c r="AI27" s="32">
        <f t="shared" si="5"/>
        <v>29.951690821256037</v>
      </c>
      <c r="AJ27" s="32">
        <f t="shared" si="6"/>
        <v>8.2125603864734309</v>
      </c>
      <c r="AK27" s="32">
        <f t="shared" si="7"/>
        <v>3.8647342995169081</v>
      </c>
      <c r="AL27" s="32">
        <f t="shared" si="8"/>
        <v>28.985507246376812</v>
      </c>
      <c r="AM27" s="32">
        <f t="shared" si="9"/>
        <v>18.840579710144929</v>
      </c>
      <c r="AN27" s="32">
        <f t="shared" si="10"/>
        <v>11.111111111111111</v>
      </c>
      <c r="AO27" s="32">
        <f t="shared" si="11"/>
        <v>86.473429951690832</v>
      </c>
      <c r="AP27" s="32">
        <f t="shared" si="12"/>
        <v>9.6618357487922708</v>
      </c>
      <c r="AQ27" s="32">
        <f t="shared" si="13"/>
        <v>78.743961352656996</v>
      </c>
      <c r="AR27" s="32">
        <f t="shared" si="14"/>
        <v>128.0193236714976</v>
      </c>
      <c r="AS27" s="32">
        <f t="shared" si="15"/>
        <v>37.19806763285024</v>
      </c>
      <c r="AT27" s="32">
        <f t="shared" si="16"/>
        <v>18.840579710144929</v>
      </c>
      <c r="AU27" s="32">
        <f t="shared" si="17"/>
        <v>29.951690821256037</v>
      </c>
      <c r="AV27" s="32">
        <f t="shared" si="18"/>
        <v>0.96618357487922701</v>
      </c>
      <c r="AW27" s="32">
        <f t="shared" si="19"/>
        <v>279.71014492753619</v>
      </c>
      <c r="AX27" s="32">
        <f t="shared" si="20"/>
        <v>9.6618357487922708</v>
      </c>
      <c r="AY27" s="32">
        <f t="shared" si="21"/>
        <v>0.48309178743961351</v>
      </c>
      <c r="BA27" s="33" t="s">
        <v>166</v>
      </c>
      <c r="BB27" s="32">
        <f t="shared" si="22"/>
        <v>35.591274397244547</v>
      </c>
      <c r="BC27" s="32">
        <f t="shared" si="23"/>
        <v>4.63768115942029</v>
      </c>
      <c r="BD27" s="32">
        <f t="shared" si="24"/>
        <v>153.62318840579712</v>
      </c>
      <c r="BE27" s="32">
        <f t="shared" si="25"/>
        <v>44.637681159420289</v>
      </c>
      <c r="BF27" s="32">
        <f t="shared" si="26"/>
        <v>35.267349260523325</v>
      </c>
      <c r="BG27" s="32">
        <f t="shared" si="27"/>
        <v>1.1594202898550725</v>
      </c>
    </row>
    <row r="28" spans="1:59" x14ac:dyDescent="0.2">
      <c r="A28" s="33" t="s">
        <v>167</v>
      </c>
      <c r="B28" s="31">
        <f>VLOOKUP($A28,'[2]download from PCAS'!$A$7:$AZ$367,2,FALSE)</f>
        <v>2347</v>
      </c>
      <c r="C28" s="31">
        <v>1894</v>
      </c>
      <c r="D28" s="31">
        <v>1864</v>
      </c>
      <c r="E28" s="31">
        <v>1833</v>
      </c>
      <c r="F28" s="31">
        <f>VLOOKUP($A28,'[2]download from PCAS'!$A$7:$AZ$367,11,FALSE)</f>
        <v>129</v>
      </c>
      <c r="G28" s="31">
        <f>VLOOKUP($A28,'[2]download from PCAS'!$A$7:$AZ$367,31,FALSE)</f>
        <v>18</v>
      </c>
      <c r="H28" s="31">
        <f>VLOOKUP($A28,'[2]download from PCAS'!$A$7:$AZ$367,35,FALSE)</f>
        <v>10</v>
      </c>
      <c r="I28" s="31">
        <f>VLOOKUP($A28,'[2]download from PCAS'!$A$7:$AZ$367,49,FALSE)</f>
        <v>73</v>
      </c>
      <c r="J28" s="31">
        <f>VLOOKUP($A28,'[2]download from PCAS'!$A$7:$AZ$367,7,FALSE)</f>
        <v>406</v>
      </c>
      <c r="K28" s="31">
        <f>VLOOKUP($A28,'[2]download from PCAS'!$A$7:$AZ$367,27,FALSE)</f>
        <v>155</v>
      </c>
      <c r="L28" s="31">
        <f>VLOOKUP($A28,'[2]download from PCAS'!$A$7:$AZ$367,15,FALSE)</f>
        <v>78</v>
      </c>
      <c r="M28" s="31">
        <f>VLOOKUP($A28,'[2]download from PCAS'!$A$7:$AZ$367,29,FALSE)</f>
        <v>24</v>
      </c>
      <c r="N28" s="31">
        <f>VLOOKUP($A28,'[2]download from PCAS'!$A$7:$AZ$367,51,FALSE)</f>
        <v>104</v>
      </c>
      <c r="O28" s="31">
        <f>VLOOKUP($A28,'[2]download from PCAS'!$A$7:$AZ$367,9,FALSE)</f>
        <v>34</v>
      </c>
      <c r="P28" s="31">
        <f>VLOOKUP($A28,'[2]download from PCAS'!$A$7:$AZ$367,41,FALSE)</f>
        <v>28</v>
      </c>
      <c r="Q28" s="31">
        <f>VLOOKUP($A28,'[2]download from PCAS'!$A$7:$AZ$367,5,FALSE)</f>
        <v>160</v>
      </c>
      <c r="R28" s="31">
        <f>VLOOKUP($A28,'[2]download from PCAS'!$A$7:$AZ$367,19,FALSE)</f>
        <v>20</v>
      </c>
      <c r="S28" s="31">
        <f>VLOOKUP($A28,'[2]download from PCAS'!$A$7:$AZ$367,21,FALSE)</f>
        <v>241</v>
      </c>
      <c r="T28" s="31">
        <f>VLOOKUP($A28,'[2]download from PCAS'!$A$7:$AZ$367,23,FALSE)</f>
        <v>303</v>
      </c>
      <c r="U28" s="31">
        <f>VLOOKUP($A28,'[2]download from PCAS'!$A$7:$AZ$367,13,FALSE)</f>
        <v>128</v>
      </c>
      <c r="V28" s="31">
        <f>VLOOKUP($A28,'[2]download from PCAS'!$A$7:$AZ$367,3,FALSE)</f>
        <v>22</v>
      </c>
      <c r="W28" s="31">
        <f>VLOOKUP($A28,'[2]download from PCAS'!$A$7:$AZ$367,43,FALSE)</f>
        <v>237</v>
      </c>
      <c r="X28" s="31">
        <f>VLOOKUP($A28,'[2]download from PCAS'!$A$7:$AZ$367,39,FALSE)</f>
        <v>4</v>
      </c>
      <c r="Y28" s="31">
        <f>VLOOKUP($A28,'[2]download from PCAS'!$A$7:$AZ$367,47,FALSE)</f>
        <v>695</v>
      </c>
      <c r="Z28" s="31">
        <f>VLOOKUP($A28,'[2]download from PCAS'!$A$7:$AZ$367,17,FALSE)</f>
        <v>35</v>
      </c>
      <c r="AA28" s="31">
        <f>VLOOKUP($A28,'[2]download from PCAS'!$A$7:$AZ$367,45,FALSE)</f>
        <v>0</v>
      </c>
      <c r="AC28" s="33" t="s">
        <v>167</v>
      </c>
      <c r="AD28" s="32">
        <f t="shared" si="0"/>
        <v>54.963783553472517</v>
      </c>
      <c r="AE28" s="32">
        <f t="shared" si="1"/>
        <v>7.6693651469961654</v>
      </c>
      <c r="AF28" s="32">
        <f t="shared" si="2"/>
        <v>4.260758414997869</v>
      </c>
      <c r="AG28" s="32">
        <f t="shared" si="3"/>
        <v>31.10353642948445</v>
      </c>
      <c r="AH28" s="32">
        <f t="shared" si="4"/>
        <v>172.98679164891351</v>
      </c>
      <c r="AI28" s="32">
        <f t="shared" si="5"/>
        <v>66.041755432466971</v>
      </c>
      <c r="AJ28" s="32">
        <f t="shared" si="6"/>
        <v>33.233915636983383</v>
      </c>
      <c r="AK28" s="32">
        <f t="shared" si="7"/>
        <v>10.225820195994887</v>
      </c>
      <c r="AL28" s="32">
        <f t="shared" si="8"/>
        <v>44.311887515977844</v>
      </c>
      <c r="AM28" s="32">
        <f t="shared" si="9"/>
        <v>14.486578610992757</v>
      </c>
      <c r="AN28" s="32">
        <f t="shared" si="10"/>
        <v>11.930123561994035</v>
      </c>
      <c r="AO28" s="32">
        <f t="shared" si="11"/>
        <v>68.172134639965904</v>
      </c>
      <c r="AP28" s="32">
        <f t="shared" si="12"/>
        <v>8.521516829995738</v>
      </c>
      <c r="AQ28" s="32">
        <f t="shared" si="13"/>
        <v>102.68427780144866</v>
      </c>
      <c r="AR28" s="32">
        <f t="shared" si="14"/>
        <v>129.10097997443546</v>
      </c>
      <c r="AS28" s="32">
        <f t="shared" si="15"/>
        <v>54.537707711972729</v>
      </c>
      <c r="AT28" s="32">
        <f t="shared" si="16"/>
        <v>9.3736685129953123</v>
      </c>
      <c r="AU28" s="32">
        <f t="shared" si="17"/>
        <v>100.97997443544951</v>
      </c>
      <c r="AV28" s="32">
        <f t="shared" si="18"/>
        <v>1.7043033659991478</v>
      </c>
      <c r="AW28" s="32">
        <f t="shared" si="19"/>
        <v>296.12270984235192</v>
      </c>
      <c r="AX28" s="32">
        <f t="shared" si="20"/>
        <v>14.912654452492545</v>
      </c>
      <c r="AY28" s="32">
        <f t="shared" si="21"/>
        <v>0</v>
      </c>
      <c r="BA28" s="33" t="s">
        <v>167</v>
      </c>
      <c r="BB28" s="32">
        <f t="shared" si="22"/>
        <v>83.154506437768248</v>
      </c>
      <c r="BC28" s="32">
        <f t="shared" si="23"/>
        <v>13.093289689034371</v>
      </c>
      <c r="BD28" s="32">
        <f t="shared" si="24"/>
        <v>165.30278232405894</v>
      </c>
      <c r="BE28" s="32">
        <f t="shared" si="25"/>
        <v>69.830878341516637</v>
      </c>
      <c r="BF28" s="32">
        <f t="shared" si="26"/>
        <v>125.13199577613516</v>
      </c>
      <c r="BG28" s="32">
        <f t="shared" si="27"/>
        <v>2.1822149481723949</v>
      </c>
    </row>
    <row r="29" spans="1:59" x14ac:dyDescent="0.2">
      <c r="A29" s="33" t="s">
        <v>168</v>
      </c>
      <c r="B29" s="31">
        <f>VLOOKUP($A29,'[2]download from PCAS'!$A$7:$AZ$367,2,FALSE)</f>
        <v>2797</v>
      </c>
      <c r="C29" s="31">
        <v>2348</v>
      </c>
      <c r="D29" s="31">
        <v>2328</v>
      </c>
      <c r="E29" s="31">
        <v>2297</v>
      </c>
      <c r="F29" s="31">
        <f>VLOOKUP($A29,'[2]download from PCAS'!$A$7:$AZ$367,11,FALSE)</f>
        <v>185</v>
      </c>
      <c r="G29" s="31">
        <f>VLOOKUP($A29,'[2]download from PCAS'!$A$7:$AZ$367,31,FALSE)</f>
        <v>51</v>
      </c>
      <c r="H29" s="31">
        <f>VLOOKUP($A29,'[2]download from PCAS'!$A$7:$AZ$367,35,FALSE)</f>
        <v>22</v>
      </c>
      <c r="I29" s="31">
        <f>VLOOKUP($A29,'[2]download from PCAS'!$A$7:$AZ$367,49,FALSE)</f>
        <v>99</v>
      </c>
      <c r="J29" s="31">
        <f>VLOOKUP($A29,'[2]download from PCAS'!$A$7:$AZ$367,7,FALSE)</f>
        <v>584</v>
      </c>
      <c r="K29" s="31">
        <f>VLOOKUP($A29,'[2]download from PCAS'!$A$7:$AZ$367,27,FALSE)</f>
        <v>226</v>
      </c>
      <c r="L29" s="31">
        <f>VLOOKUP($A29,'[2]download from PCAS'!$A$7:$AZ$367,15,FALSE)</f>
        <v>137</v>
      </c>
      <c r="M29" s="31">
        <f>VLOOKUP($A29,'[2]download from PCAS'!$A$7:$AZ$367,29,FALSE)</f>
        <v>39</v>
      </c>
      <c r="N29" s="31">
        <f>VLOOKUP($A29,'[2]download from PCAS'!$A$7:$AZ$367,51,FALSE)</f>
        <v>106</v>
      </c>
      <c r="O29" s="31">
        <f>VLOOKUP($A29,'[2]download from PCAS'!$A$7:$AZ$367,9,FALSE)</f>
        <v>53</v>
      </c>
      <c r="P29" s="31">
        <f>VLOOKUP($A29,'[2]download from PCAS'!$A$7:$AZ$367,41,FALSE)</f>
        <v>33</v>
      </c>
      <c r="Q29" s="31">
        <f>VLOOKUP($A29,'[2]download from PCAS'!$A$7:$AZ$367,5,FALSE)</f>
        <v>148</v>
      </c>
      <c r="R29" s="31">
        <f>VLOOKUP($A29,'[2]download from PCAS'!$A$7:$AZ$367,19,FALSE)</f>
        <v>37</v>
      </c>
      <c r="S29" s="31">
        <f>VLOOKUP($A29,'[2]download from PCAS'!$A$7:$AZ$367,21,FALSE)</f>
        <v>354</v>
      </c>
      <c r="T29" s="31">
        <f>VLOOKUP($A29,'[2]download from PCAS'!$A$7:$AZ$367,23,FALSE)</f>
        <v>193</v>
      </c>
      <c r="U29" s="31">
        <f>VLOOKUP($A29,'[2]download from PCAS'!$A$7:$AZ$367,13,FALSE)</f>
        <v>199</v>
      </c>
      <c r="V29" s="31">
        <f>VLOOKUP($A29,'[2]download from PCAS'!$A$7:$AZ$367,3,FALSE)</f>
        <v>65</v>
      </c>
      <c r="W29" s="31">
        <f>VLOOKUP($A29,'[2]download from PCAS'!$A$7:$AZ$367,43,FALSE)</f>
        <v>535</v>
      </c>
      <c r="X29" s="31">
        <f>VLOOKUP($A29,'[2]download from PCAS'!$A$7:$AZ$367,39,FALSE)</f>
        <v>19</v>
      </c>
      <c r="Y29" s="31">
        <f>VLOOKUP($A29,'[2]download from PCAS'!$A$7:$AZ$367,47,FALSE)</f>
        <v>926</v>
      </c>
      <c r="Z29" s="31">
        <f>VLOOKUP($A29,'[2]download from PCAS'!$A$7:$AZ$367,17,FALSE)</f>
        <v>43</v>
      </c>
      <c r="AA29" s="31">
        <f>VLOOKUP($A29,'[2]download from PCAS'!$A$7:$AZ$367,45,FALSE)</f>
        <v>9</v>
      </c>
      <c r="AC29" s="33" t="s">
        <v>168</v>
      </c>
      <c r="AD29" s="32">
        <f t="shared" si="0"/>
        <v>66.14229531641044</v>
      </c>
      <c r="AE29" s="32">
        <f t="shared" si="1"/>
        <v>18.233821952091528</v>
      </c>
      <c r="AF29" s="32">
        <f t="shared" si="2"/>
        <v>7.8655702538434031</v>
      </c>
      <c r="AG29" s="32">
        <f t="shared" si="3"/>
        <v>35.39506614229532</v>
      </c>
      <c r="AH29" s="32">
        <f t="shared" si="4"/>
        <v>208.79513764747946</v>
      </c>
      <c r="AI29" s="32">
        <f t="shared" si="5"/>
        <v>80.8008580622095</v>
      </c>
      <c r="AJ29" s="32">
        <f t="shared" si="6"/>
        <v>48.981051126206644</v>
      </c>
      <c r="AK29" s="32">
        <f t="shared" si="7"/>
        <v>13.943510904540579</v>
      </c>
      <c r="AL29" s="32">
        <f t="shared" si="8"/>
        <v>37.897747586700035</v>
      </c>
      <c r="AM29" s="32">
        <f t="shared" si="9"/>
        <v>18.948873793350018</v>
      </c>
      <c r="AN29" s="32">
        <f t="shared" si="10"/>
        <v>11.798355380765106</v>
      </c>
      <c r="AO29" s="32">
        <f t="shared" si="11"/>
        <v>52.913836253128352</v>
      </c>
      <c r="AP29" s="32">
        <f t="shared" si="12"/>
        <v>13.228459063282088</v>
      </c>
      <c r="AQ29" s="32">
        <f t="shared" si="13"/>
        <v>126.56417590275295</v>
      </c>
      <c r="AR29" s="32">
        <f t="shared" si="14"/>
        <v>69.002502681444412</v>
      </c>
      <c r="AS29" s="32">
        <f t="shared" si="15"/>
        <v>71.147658205219884</v>
      </c>
      <c r="AT29" s="32">
        <f t="shared" si="16"/>
        <v>23.239184840900965</v>
      </c>
      <c r="AU29" s="32">
        <f t="shared" si="17"/>
        <v>191.2763675366464</v>
      </c>
      <c r="AV29" s="32">
        <f t="shared" si="18"/>
        <v>6.7929924919556663</v>
      </c>
      <c r="AW29" s="32">
        <f t="shared" si="19"/>
        <v>331.06900250268143</v>
      </c>
      <c r="AX29" s="32">
        <f t="shared" si="20"/>
        <v>15.373614587057562</v>
      </c>
      <c r="AY29" s="32">
        <f t="shared" si="21"/>
        <v>3.2177332856632104</v>
      </c>
      <c r="BA29" s="33" t="s">
        <v>168</v>
      </c>
      <c r="BB29" s="32">
        <f t="shared" si="22"/>
        <v>97.079037800687288</v>
      </c>
      <c r="BC29" s="32">
        <f t="shared" si="23"/>
        <v>16.978667827601221</v>
      </c>
      <c r="BD29" s="32">
        <f t="shared" si="24"/>
        <v>84.022638223770144</v>
      </c>
      <c r="BE29" s="32">
        <f t="shared" si="25"/>
        <v>86.634740966478006</v>
      </c>
      <c r="BF29" s="32">
        <f t="shared" si="26"/>
        <v>227.85349233390122</v>
      </c>
      <c r="BG29" s="32">
        <f t="shared" si="27"/>
        <v>8.2716586852416203</v>
      </c>
    </row>
    <row r="30" spans="1:59" x14ac:dyDescent="0.2">
      <c r="A30" s="33" t="s">
        <v>169</v>
      </c>
      <c r="B30" s="31">
        <f>VLOOKUP($A30,'[2]download from PCAS'!$A$7:$AZ$367,2,FALSE)</f>
        <v>2628</v>
      </c>
      <c r="C30" s="31">
        <v>2024</v>
      </c>
      <c r="D30" s="31">
        <v>1995</v>
      </c>
      <c r="E30" s="31">
        <v>1948</v>
      </c>
      <c r="F30" s="31">
        <f>VLOOKUP($A30,'[2]download from PCAS'!$A$7:$AZ$367,11,FALSE)</f>
        <v>87</v>
      </c>
      <c r="G30" s="31">
        <f>VLOOKUP($A30,'[2]download from PCAS'!$A$7:$AZ$367,31,FALSE)</f>
        <v>8</v>
      </c>
      <c r="H30" s="31">
        <f>VLOOKUP($A30,'[2]download from PCAS'!$A$7:$AZ$367,35,FALSE)</f>
        <v>4</v>
      </c>
      <c r="I30" s="31">
        <f>VLOOKUP($A30,'[2]download from PCAS'!$A$7:$AZ$367,49,FALSE)</f>
        <v>40</v>
      </c>
      <c r="J30" s="31">
        <f>VLOOKUP($A30,'[2]download from PCAS'!$A$7:$AZ$367,7,FALSE)</f>
        <v>208</v>
      </c>
      <c r="K30" s="31">
        <f>VLOOKUP($A30,'[2]download from PCAS'!$A$7:$AZ$367,27,FALSE)</f>
        <v>80</v>
      </c>
      <c r="L30" s="31">
        <f>VLOOKUP($A30,'[2]download from PCAS'!$A$7:$AZ$367,15,FALSE)</f>
        <v>61</v>
      </c>
      <c r="M30" s="31">
        <f>VLOOKUP($A30,'[2]download from PCAS'!$A$7:$AZ$367,29,FALSE)</f>
        <v>26</v>
      </c>
      <c r="N30" s="31">
        <f>VLOOKUP($A30,'[2]download from PCAS'!$A$7:$AZ$367,51,FALSE)</f>
        <v>51</v>
      </c>
      <c r="O30" s="31">
        <f>VLOOKUP($A30,'[2]download from PCAS'!$A$7:$AZ$367,9,FALSE)</f>
        <v>22</v>
      </c>
      <c r="P30" s="31">
        <f>VLOOKUP($A30,'[2]download from PCAS'!$A$7:$AZ$367,41,FALSE)</f>
        <v>18</v>
      </c>
      <c r="Q30" s="31">
        <f>VLOOKUP($A30,'[2]download from PCAS'!$A$7:$AZ$367,5,FALSE)</f>
        <v>141</v>
      </c>
      <c r="R30" s="31">
        <f>VLOOKUP($A30,'[2]download from PCAS'!$A$7:$AZ$367,19,FALSE)</f>
        <v>5</v>
      </c>
      <c r="S30" s="31">
        <f>VLOOKUP($A30,'[2]download from PCAS'!$A$7:$AZ$367,21,FALSE)</f>
        <v>144</v>
      </c>
      <c r="T30" s="31">
        <f>VLOOKUP($A30,'[2]download from PCAS'!$A$7:$AZ$367,23,FALSE)</f>
        <v>52</v>
      </c>
      <c r="U30" s="31">
        <f>VLOOKUP($A30,'[2]download from PCAS'!$A$7:$AZ$367,13,FALSE)</f>
        <v>10</v>
      </c>
      <c r="V30" s="31">
        <f>VLOOKUP($A30,'[2]download from PCAS'!$A$7:$AZ$367,3,FALSE)</f>
        <v>15</v>
      </c>
      <c r="W30" s="31">
        <f>VLOOKUP($A30,'[2]download from PCAS'!$A$7:$AZ$367,43,FALSE)</f>
        <v>144</v>
      </c>
      <c r="X30" s="31">
        <f>VLOOKUP($A30,'[2]download from PCAS'!$A$7:$AZ$367,39,FALSE)</f>
        <v>13</v>
      </c>
      <c r="Y30" s="31">
        <f>VLOOKUP($A30,'[2]download from PCAS'!$A$7:$AZ$367,47,FALSE)</f>
        <v>465</v>
      </c>
      <c r="Z30" s="31">
        <f>VLOOKUP($A30,'[2]download from PCAS'!$A$7:$AZ$367,17,FALSE)</f>
        <v>25</v>
      </c>
      <c r="AA30" s="31">
        <f>VLOOKUP($A30,'[2]download from PCAS'!$A$7:$AZ$367,45,FALSE)</f>
        <v>3</v>
      </c>
      <c r="AC30" s="33" t="s">
        <v>169</v>
      </c>
      <c r="AD30" s="32">
        <f t="shared" si="0"/>
        <v>33.105022831050228</v>
      </c>
      <c r="AE30" s="32">
        <f t="shared" si="1"/>
        <v>3.0441400304414001</v>
      </c>
      <c r="AF30" s="32">
        <f t="shared" si="2"/>
        <v>1.5220700152207001</v>
      </c>
      <c r="AG30" s="32">
        <f t="shared" si="3"/>
        <v>15.220700152207002</v>
      </c>
      <c r="AH30" s="32">
        <f t="shared" si="4"/>
        <v>79.147640791476405</v>
      </c>
      <c r="AI30" s="32">
        <f t="shared" si="5"/>
        <v>30.441400304414003</v>
      </c>
      <c r="AJ30" s="32">
        <f t="shared" si="6"/>
        <v>23.211567732115675</v>
      </c>
      <c r="AK30" s="32">
        <f t="shared" si="7"/>
        <v>9.8934550989345507</v>
      </c>
      <c r="AL30" s="32">
        <f t="shared" si="8"/>
        <v>19.406392694063925</v>
      </c>
      <c r="AM30" s="32">
        <f t="shared" si="9"/>
        <v>8.3713850837138502</v>
      </c>
      <c r="AN30" s="32">
        <f t="shared" si="10"/>
        <v>6.8493150684931505</v>
      </c>
      <c r="AO30" s="32">
        <f t="shared" si="11"/>
        <v>53.652968036529678</v>
      </c>
      <c r="AP30" s="32">
        <f t="shared" si="12"/>
        <v>1.9025875190258752</v>
      </c>
      <c r="AQ30" s="32">
        <f t="shared" si="13"/>
        <v>54.794520547945204</v>
      </c>
      <c r="AR30" s="32">
        <f t="shared" si="14"/>
        <v>19.786910197869101</v>
      </c>
      <c r="AS30" s="32">
        <f t="shared" si="15"/>
        <v>3.8051750380517504</v>
      </c>
      <c r="AT30" s="32">
        <f t="shared" si="16"/>
        <v>5.7077625570776256</v>
      </c>
      <c r="AU30" s="32">
        <f t="shared" si="17"/>
        <v>54.794520547945204</v>
      </c>
      <c r="AV30" s="32">
        <f t="shared" si="18"/>
        <v>4.9467275494672753</v>
      </c>
      <c r="AW30" s="32">
        <f t="shared" si="19"/>
        <v>176.9406392694064</v>
      </c>
      <c r="AX30" s="32">
        <f t="shared" si="20"/>
        <v>9.512937595129376</v>
      </c>
      <c r="AY30" s="32">
        <f t="shared" si="21"/>
        <v>1.1415525114155249</v>
      </c>
      <c r="BA30" s="33" t="s">
        <v>169</v>
      </c>
      <c r="BB30" s="32">
        <f t="shared" si="22"/>
        <v>40.100250626566414</v>
      </c>
      <c r="BC30" s="32">
        <f t="shared" si="23"/>
        <v>13.347022587268993</v>
      </c>
      <c r="BD30" s="32">
        <f t="shared" si="24"/>
        <v>26.694045174537987</v>
      </c>
      <c r="BE30" s="32">
        <f t="shared" si="25"/>
        <v>5.1334702258726894</v>
      </c>
      <c r="BF30" s="32">
        <f t="shared" si="26"/>
        <v>71.146245059288546</v>
      </c>
      <c r="BG30" s="32">
        <f t="shared" si="27"/>
        <v>6.6735112936344967</v>
      </c>
    </row>
    <row r="31" spans="1:59" x14ac:dyDescent="0.2">
      <c r="A31" s="33" t="s">
        <v>170</v>
      </c>
      <c r="B31" s="31">
        <f>VLOOKUP($A31,'[2]download from PCAS'!$A$7:$AZ$367,2,FALSE)</f>
        <v>1273</v>
      </c>
      <c r="C31" s="31">
        <v>1044</v>
      </c>
      <c r="D31" s="31">
        <v>1031</v>
      </c>
      <c r="E31" s="31">
        <v>1016</v>
      </c>
      <c r="F31" s="31">
        <f>VLOOKUP($A31,'[2]download from PCAS'!$A$7:$AZ$367,11,FALSE)</f>
        <v>67</v>
      </c>
      <c r="G31" s="31">
        <f>VLOOKUP($A31,'[2]download from PCAS'!$A$7:$AZ$367,31,FALSE)</f>
        <v>11</v>
      </c>
      <c r="H31" s="31">
        <f>VLOOKUP($A31,'[2]download from PCAS'!$A$7:$AZ$367,35,FALSE)</f>
        <v>4</v>
      </c>
      <c r="I31" s="31">
        <f>VLOOKUP($A31,'[2]download from PCAS'!$A$7:$AZ$367,49,FALSE)</f>
        <v>27</v>
      </c>
      <c r="J31" s="31">
        <f>VLOOKUP($A31,'[2]download from PCAS'!$A$7:$AZ$367,7,FALSE)</f>
        <v>176</v>
      </c>
      <c r="K31" s="31">
        <f>VLOOKUP($A31,'[2]download from PCAS'!$A$7:$AZ$367,27,FALSE)</f>
        <v>68</v>
      </c>
      <c r="L31" s="31">
        <f>VLOOKUP($A31,'[2]download from PCAS'!$A$7:$AZ$367,15,FALSE)</f>
        <v>36</v>
      </c>
      <c r="M31" s="31">
        <f>VLOOKUP($A31,'[2]download from PCAS'!$A$7:$AZ$367,29,FALSE)</f>
        <v>8</v>
      </c>
      <c r="N31" s="31">
        <f>VLOOKUP($A31,'[2]download from PCAS'!$A$7:$AZ$367,51,FALSE)</f>
        <v>47</v>
      </c>
      <c r="O31" s="31">
        <f>VLOOKUP($A31,'[2]download from PCAS'!$A$7:$AZ$367,9,FALSE)</f>
        <v>11</v>
      </c>
      <c r="P31" s="31">
        <f>VLOOKUP($A31,'[2]download from PCAS'!$A$7:$AZ$367,41,FALSE)</f>
        <v>12</v>
      </c>
      <c r="Q31" s="31">
        <f>VLOOKUP($A31,'[2]download from PCAS'!$A$7:$AZ$367,5,FALSE)</f>
        <v>73</v>
      </c>
      <c r="R31" s="31">
        <f>VLOOKUP($A31,'[2]download from PCAS'!$A$7:$AZ$367,19,FALSE)</f>
        <v>5</v>
      </c>
      <c r="S31" s="31">
        <f>VLOOKUP($A31,'[2]download from PCAS'!$A$7:$AZ$367,21,FALSE)</f>
        <v>115</v>
      </c>
      <c r="T31" s="31">
        <f>VLOOKUP($A31,'[2]download from PCAS'!$A$7:$AZ$367,23,FALSE)</f>
        <v>29</v>
      </c>
      <c r="U31" s="31">
        <f>VLOOKUP($A31,'[2]download from PCAS'!$A$7:$AZ$367,13,FALSE)</f>
        <v>24</v>
      </c>
      <c r="V31" s="31">
        <f>VLOOKUP($A31,'[2]download from PCAS'!$A$7:$AZ$367,3,FALSE)</f>
        <v>24</v>
      </c>
      <c r="W31" s="31">
        <f>VLOOKUP($A31,'[2]download from PCAS'!$A$7:$AZ$367,43,FALSE)</f>
        <v>157</v>
      </c>
      <c r="X31" s="31">
        <f>VLOOKUP($A31,'[2]download from PCAS'!$A$7:$AZ$367,39,FALSE)</f>
        <v>3</v>
      </c>
      <c r="Y31" s="31">
        <f>VLOOKUP($A31,'[2]download from PCAS'!$A$7:$AZ$367,47,FALSE)</f>
        <v>317</v>
      </c>
      <c r="Z31" s="31">
        <f>VLOOKUP($A31,'[2]download from PCAS'!$A$7:$AZ$367,17,FALSE)</f>
        <v>4</v>
      </c>
      <c r="AA31" s="31">
        <f>VLOOKUP($A31,'[2]download from PCAS'!$A$7:$AZ$367,45,FALSE)</f>
        <v>1</v>
      </c>
      <c r="AC31" s="33" t="s">
        <v>170</v>
      </c>
      <c r="AD31" s="32">
        <f t="shared" si="0"/>
        <v>52.631578947368418</v>
      </c>
      <c r="AE31" s="32">
        <f t="shared" si="1"/>
        <v>8.6410054988216807</v>
      </c>
      <c r="AF31" s="32">
        <f t="shared" si="2"/>
        <v>3.142183817753339</v>
      </c>
      <c r="AG31" s="32">
        <f t="shared" si="3"/>
        <v>21.209740769835033</v>
      </c>
      <c r="AH31" s="32">
        <f t="shared" si="4"/>
        <v>138.25608798114689</v>
      </c>
      <c r="AI31" s="32">
        <f t="shared" si="5"/>
        <v>53.417124901806758</v>
      </c>
      <c r="AJ31" s="32">
        <f t="shared" si="6"/>
        <v>28.279654359780046</v>
      </c>
      <c r="AK31" s="32">
        <f t="shared" si="7"/>
        <v>6.284367635506678</v>
      </c>
      <c r="AL31" s="32">
        <f t="shared" si="8"/>
        <v>36.920659858601724</v>
      </c>
      <c r="AM31" s="32">
        <f t="shared" si="9"/>
        <v>8.6410054988216807</v>
      </c>
      <c r="AN31" s="32">
        <f t="shared" si="10"/>
        <v>9.4265514532600161</v>
      </c>
      <c r="AO31" s="32">
        <f t="shared" si="11"/>
        <v>57.344854673998427</v>
      </c>
      <c r="AP31" s="32">
        <f t="shared" si="12"/>
        <v>3.9277297721916731</v>
      </c>
      <c r="AQ31" s="32">
        <f t="shared" si="13"/>
        <v>90.337784760408496</v>
      </c>
      <c r="AR31" s="32">
        <f t="shared" si="14"/>
        <v>22.780832678711707</v>
      </c>
      <c r="AS31" s="32">
        <f t="shared" si="15"/>
        <v>18.853102906520032</v>
      </c>
      <c r="AT31" s="32">
        <f t="shared" si="16"/>
        <v>18.853102906520032</v>
      </c>
      <c r="AU31" s="32">
        <f t="shared" si="17"/>
        <v>123.33071484681854</v>
      </c>
      <c r="AV31" s="32">
        <f t="shared" si="18"/>
        <v>2.356637863315004</v>
      </c>
      <c r="AW31" s="32">
        <f t="shared" si="19"/>
        <v>249.01806755695208</v>
      </c>
      <c r="AX31" s="32">
        <f t="shared" si="20"/>
        <v>3.142183817753339</v>
      </c>
      <c r="AY31" s="32">
        <f t="shared" si="21"/>
        <v>0.78554595443833475</v>
      </c>
      <c r="BA31" s="33" t="s">
        <v>170</v>
      </c>
      <c r="BB31" s="32">
        <f t="shared" si="22"/>
        <v>65.955383123181377</v>
      </c>
      <c r="BC31" s="32">
        <f t="shared" si="23"/>
        <v>7.8740157480314963</v>
      </c>
      <c r="BD31" s="32">
        <f t="shared" si="24"/>
        <v>28.543307086614174</v>
      </c>
      <c r="BE31" s="32">
        <f t="shared" si="25"/>
        <v>23.622047244094489</v>
      </c>
      <c r="BF31" s="32">
        <f t="shared" si="26"/>
        <v>150.38314176245211</v>
      </c>
      <c r="BG31" s="32">
        <f t="shared" si="27"/>
        <v>2.9527559055118111</v>
      </c>
    </row>
    <row r="32" spans="1:59" x14ac:dyDescent="0.2">
      <c r="A32" s="33" t="s">
        <v>171</v>
      </c>
      <c r="B32" s="31">
        <f>VLOOKUP($A32,'[2]download from PCAS'!$A$7:$AZ$367,2,FALSE)</f>
        <v>4380</v>
      </c>
      <c r="C32" s="31">
        <v>3433</v>
      </c>
      <c r="D32" s="31">
        <v>3367</v>
      </c>
      <c r="E32" s="31">
        <v>3315</v>
      </c>
      <c r="F32" s="31">
        <f>VLOOKUP($A32,'[2]download from PCAS'!$A$7:$AZ$367,11,FALSE)</f>
        <v>190</v>
      </c>
      <c r="G32" s="31">
        <f>VLOOKUP($A32,'[2]download from PCAS'!$A$7:$AZ$367,31,FALSE)</f>
        <v>61</v>
      </c>
      <c r="H32" s="31">
        <f>VLOOKUP($A32,'[2]download from PCAS'!$A$7:$AZ$367,35,FALSE)</f>
        <v>54</v>
      </c>
      <c r="I32" s="31">
        <f>VLOOKUP($A32,'[2]download from PCAS'!$A$7:$AZ$367,49,FALSE)</f>
        <v>75</v>
      </c>
      <c r="J32" s="31">
        <f>VLOOKUP($A32,'[2]download from PCAS'!$A$7:$AZ$367,7,FALSE)</f>
        <v>586</v>
      </c>
      <c r="K32" s="31">
        <f>VLOOKUP($A32,'[2]download from PCAS'!$A$7:$AZ$367,27,FALSE)</f>
        <v>130</v>
      </c>
      <c r="L32" s="31">
        <f>VLOOKUP($A32,'[2]download from PCAS'!$A$7:$AZ$367,15,FALSE)</f>
        <v>74</v>
      </c>
      <c r="M32" s="31">
        <f>VLOOKUP($A32,'[2]download from PCAS'!$A$7:$AZ$367,29,FALSE)</f>
        <v>46</v>
      </c>
      <c r="N32" s="31">
        <f>VLOOKUP($A32,'[2]download from PCAS'!$A$7:$AZ$367,51,FALSE)</f>
        <v>102</v>
      </c>
      <c r="O32" s="31">
        <f>VLOOKUP($A32,'[2]download from PCAS'!$A$7:$AZ$367,9,FALSE)</f>
        <v>63</v>
      </c>
      <c r="P32" s="31">
        <f>VLOOKUP($A32,'[2]download from PCAS'!$A$7:$AZ$367,41,FALSE)</f>
        <v>40</v>
      </c>
      <c r="Q32" s="31">
        <f>VLOOKUP($A32,'[2]download from PCAS'!$A$7:$AZ$367,5,FALSE)</f>
        <v>303</v>
      </c>
      <c r="R32" s="31">
        <f>VLOOKUP($A32,'[2]download from PCAS'!$A$7:$AZ$367,19,FALSE)</f>
        <v>38</v>
      </c>
      <c r="S32" s="31">
        <f>VLOOKUP($A32,'[2]download from PCAS'!$A$7:$AZ$367,21,FALSE)</f>
        <v>282</v>
      </c>
      <c r="T32" s="31">
        <f>VLOOKUP($A32,'[2]download from PCAS'!$A$7:$AZ$367,23,FALSE)</f>
        <v>295</v>
      </c>
      <c r="U32" s="31">
        <f>VLOOKUP($A32,'[2]download from PCAS'!$A$7:$AZ$367,13,FALSE)</f>
        <v>139</v>
      </c>
      <c r="V32" s="31">
        <f>VLOOKUP($A32,'[2]download from PCAS'!$A$7:$AZ$367,3,FALSE)</f>
        <v>65</v>
      </c>
      <c r="W32" s="31">
        <f>VLOOKUP($A32,'[2]download from PCAS'!$A$7:$AZ$367,43,FALSE)</f>
        <v>143</v>
      </c>
      <c r="X32" s="31">
        <f>VLOOKUP($A32,'[2]download from PCAS'!$A$7:$AZ$367,39,FALSE)</f>
        <v>20</v>
      </c>
      <c r="Y32" s="31">
        <f>VLOOKUP($A32,'[2]download from PCAS'!$A$7:$AZ$367,47,FALSE)</f>
        <v>925</v>
      </c>
      <c r="Z32" s="31">
        <f>VLOOKUP($A32,'[2]download from PCAS'!$A$7:$AZ$367,17,FALSE)</f>
        <v>36</v>
      </c>
      <c r="AA32" s="31">
        <f>VLOOKUP($A32,'[2]download from PCAS'!$A$7:$AZ$367,45,FALSE)</f>
        <v>7</v>
      </c>
      <c r="AC32" s="33" t="s">
        <v>171</v>
      </c>
      <c r="AD32" s="32">
        <f t="shared" si="0"/>
        <v>43.378995433789953</v>
      </c>
      <c r="AE32" s="32">
        <f t="shared" si="1"/>
        <v>13.926940639269407</v>
      </c>
      <c r="AF32" s="32">
        <f t="shared" si="2"/>
        <v>12.328767123287671</v>
      </c>
      <c r="AG32" s="32">
        <f t="shared" si="3"/>
        <v>17.123287671232877</v>
      </c>
      <c r="AH32" s="32">
        <f t="shared" si="4"/>
        <v>133.78995433789953</v>
      </c>
      <c r="AI32" s="32">
        <f t="shared" si="5"/>
        <v>29.68036529680365</v>
      </c>
      <c r="AJ32" s="32">
        <f t="shared" si="6"/>
        <v>16.894977168949772</v>
      </c>
      <c r="AK32" s="32">
        <f t="shared" si="7"/>
        <v>10.502283105022832</v>
      </c>
      <c r="AL32" s="32">
        <f t="shared" si="8"/>
        <v>23.287671232876715</v>
      </c>
      <c r="AM32" s="32">
        <f t="shared" si="9"/>
        <v>14.383561643835616</v>
      </c>
      <c r="AN32" s="32">
        <f t="shared" si="10"/>
        <v>9.1324200913241995</v>
      </c>
      <c r="AO32" s="32">
        <f t="shared" si="11"/>
        <v>69.178082191780817</v>
      </c>
      <c r="AP32" s="32">
        <f t="shared" si="12"/>
        <v>8.6757990867579906</v>
      </c>
      <c r="AQ32" s="32">
        <f t="shared" si="13"/>
        <v>64.38356164383562</v>
      </c>
      <c r="AR32" s="32">
        <f t="shared" si="14"/>
        <v>67.351598173515981</v>
      </c>
      <c r="AS32" s="32">
        <f t="shared" si="15"/>
        <v>31.735159817351594</v>
      </c>
      <c r="AT32" s="32">
        <f t="shared" si="16"/>
        <v>14.840182648401825</v>
      </c>
      <c r="AU32" s="32">
        <f t="shared" si="17"/>
        <v>32.648401826484019</v>
      </c>
      <c r="AV32" s="32">
        <f t="shared" si="18"/>
        <v>4.5662100456620998</v>
      </c>
      <c r="AW32" s="32">
        <f t="shared" si="19"/>
        <v>211.18721461187215</v>
      </c>
      <c r="AX32" s="32">
        <f t="shared" si="20"/>
        <v>8.2191780821917799</v>
      </c>
      <c r="AY32" s="32">
        <f t="shared" si="21"/>
        <v>1.5981735159817352</v>
      </c>
      <c r="BA32" s="33" t="s">
        <v>171</v>
      </c>
      <c r="BB32" s="32">
        <f t="shared" si="22"/>
        <v>38.610038610038607</v>
      </c>
      <c r="BC32" s="32">
        <f t="shared" si="23"/>
        <v>13.876319758672699</v>
      </c>
      <c r="BD32" s="32">
        <f t="shared" si="24"/>
        <v>88.989441930618398</v>
      </c>
      <c r="BE32" s="32">
        <f t="shared" si="25"/>
        <v>41.930618401206637</v>
      </c>
      <c r="BF32" s="32">
        <f t="shared" si="26"/>
        <v>41.654529565977285</v>
      </c>
      <c r="BG32" s="32">
        <f t="shared" si="27"/>
        <v>6.0331825037707389</v>
      </c>
    </row>
    <row r="33" spans="1:59" x14ac:dyDescent="0.2">
      <c r="A33" s="33" t="s">
        <v>172</v>
      </c>
      <c r="B33" s="31">
        <f>VLOOKUP($A33,'[2]download from PCAS'!$A$7:$AZ$367,2,FALSE)</f>
        <v>4371</v>
      </c>
      <c r="C33" s="31">
        <v>3456</v>
      </c>
      <c r="D33" s="31">
        <v>3395</v>
      </c>
      <c r="E33" s="31">
        <v>3317</v>
      </c>
      <c r="F33" s="31">
        <f>VLOOKUP($A33,'[2]download from PCAS'!$A$7:$AZ$367,11,FALSE)</f>
        <v>188</v>
      </c>
      <c r="G33" s="31">
        <f>VLOOKUP($A33,'[2]download from PCAS'!$A$7:$AZ$367,31,FALSE)</f>
        <v>48</v>
      </c>
      <c r="H33" s="31">
        <f>VLOOKUP($A33,'[2]download from PCAS'!$A$7:$AZ$367,35,FALSE)</f>
        <v>17</v>
      </c>
      <c r="I33" s="31">
        <f>VLOOKUP($A33,'[2]download from PCAS'!$A$7:$AZ$367,49,FALSE)</f>
        <v>72</v>
      </c>
      <c r="J33" s="31">
        <f>VLOOKUP($A33,'[2]download from PCAS'!$A$7:$AZ$367,7,FALSE)</f>
        <v>435</v>
      </c>
      <c r="K33" s="31">
        <f>VLOOKUP($A33,'[2]download from PCAS'!$A$7:$AZ$367,27,FALSE)</f>
        <v>173</v>
      </c>
      <c r="L33" s="31">
        <f>VLOOKUP($A33,'[2]download from PCAS'!$A$7:$AZ$367,15,FALSE)</f>
        <v>132</v>
      </c>
      <c r="M33" s="31">
        <f>VLOOKUP($A33,'[2]download from PCAS'!$A$7:$AZ$367,29,FALSE)</f>
        <v>46</v>
      </c>
      <c r="N33" s="31">
        <f>VLOOKUP($A33,'[2]download from PCAS'!$A$7:$AZ$367,51,FALSE)</f>
        <v>100</v>
      </c>
      <c r="O33" s="31">
        <f>VLOOKUP($A33,'[2]download from PCAS'!$A$7:$AZ$367,9,FALSE)</f>
        <v>52</v>
      </c>
      <c r="P33" s="31">
        <f>VLOOKUP($A33,'[2]download from PCAS'!$A$7:$AZ$367,41,FALSE)</f>
        <v>38</v>
      </c>
      <c r="Q33" s="31">
        <f>VLOOKUP($A33,'[2]download from PCAS'!$A$7:$AZ$367,5,FALSE)</f>
        <v>329</v>
      </c>
      <c r="R33" s="31">
        <f>VLOOKUP($A33,'[2]download from PCAS'!$A$7:$AZ$367,19,FALSE)</f>
        <v>18</v>
      </c>
      <c r="S33" s="31">
        <f>VLOOKUP($A33,'[2]download from PCAS'!$A$7:$AZ$367,21,FALSE)</f>
        <v>311</v>
      </c>
      <c r="T33" s="31">
        <f>VLOOKUP($A33,'[2]download from PCAS'!$A$7:$AZ$367,23,FALSE)</f>
        <v>619</v>
      </c>
      <c r="U33" s="31">
        <f>VLOOKUP($A33,'[2]download from PCAS'!$A$7:$AZ$367,13,FALSE)</f>
        <v>49</v>
      </c>
      <c r="V33" s="31">
        <f>VLOOKUP($A33,'[2]download from PCAS'!$A$7:$AZ$367,3,FALSE)</f>
        <v>54</v>
      </c>
      <c r="W33" s="31">
        <f>VLOOKUP($A33,'[2]download from PCAS'!$A$7:$AZ$367,43,FALSE)</f>
        <v>703</v>
      </c>
      <c r="X33" s="31">
        <f>VLOOKUP($A33,'[2]download from PCAS'!$A$7:$AZ$367,39,FALSE)</f>
        <v>34</v>
      </c>
      <c r="Y33" s="31">
        <f>VLOOKUP($A33,'[2]download from PCAS'!$A$7:$AZ$367,47,FALSE)</f>
        <v>1007</v>
      </c>
      <c r="Z33" s="31">
        <f>VLOOKUP($A33,'[2]download from PCAS'!$A$7:$AZ$367,17,FALSE)</f>
        <v>36</v>
      </c>
      <c r="AA33" s="31">
        <f>VLOOKUP($A33,'[2]download from PCAS'!$A$7:$AZ$367,45,FALSE)</f>
        <v>9</v>
      </c>
      <c r="AC33" s="33" t="s">
        <v>172</v>
      </c>
      <c r="AD33" s="32">
        <f t="shared" si="0"/>
        <v>43.010752688172047</v>
      </c>
      <c r="AE33" s="32">
        <f t="shared" si="1"/>
        <v>10.981468771448181</v>
      </c>
      <c r="AF33" s="32">
        <f t="shared" si="2"/>
        <v>3.8892701898878972</v>
      </c>
      <c r="AG33" s="32">
        <f t="shared" si="3"/>
        <v>16.472203157172274</v>
      </c>
      <c r="AH33" s="32">
        <f t="shared" si="4"/>
        <v>99.519560741249137</v>
      </c>
      <c r="AI33" s="32">
        <f t="shared" si="5"/>
        <v>39.579043697094491</v>
      </c>
      <c r="AJ33" s="32">
        <f t="shared" si="6"/>
        <v>30.1990391214825</v>
      </c>
      <c r="AK33" s="32">
        <f t="shared" si="7"/>
        <v>10.523907572637841</v>
      </c>
      <c r="AL33" s="32">
        <f t="shared" si="8"/>
        <v>22.878059940517044</v>
      </c>
      <c r="AM33" s="32">
        <f t="shared" si="9"/>
        <v>11.896591169068863</v>
      </c>
      <c r="AN33" s="32">
        <f t="shared" si="10"/>
        <v>8.6936627773964759</v>
      </c>
      <c r="AO33" s="32">
        <f t="shared" si="11"/>
        <v>75.268817204301072</v>
      </c>
      <c r="AP33" s="32">
        <f t="shared" si="12"/>
        <v>4.1180507892930684</v>
      </c>
      <c r="AQ33" s="32">
        <f t="shared" si="13"/>
        <v>71.150766415008007</v>
      </c>
      <c r="AR33" s="32">
        <f t="shared" si="14"/>
        <v>141.61519103180052</v>
      </c>
      <c r="AS33" s="32">
        <f t="shared" si="15"/>
        <v>11.210249370853353</v>
      </c>
      <c r="AT33" s="32">
        <f t="shared" si="16"/>
        <v>12.354152367879204</v>
      </c>
      <c r="AU33" s="32">
        <f t="shared" si="17"/>
        <v>160.83276138183484</v>
      </c>
      <c r="AV33" s="32">
        <f t="shared" si="18"/>
        <v>7.7785403797757944</v>
      </c>
      <c r="AW33" s="32">
        <f t="shared" si="19"/>
        <v>230.38206360100662</v>
      </c>
      <c r="AX33" s="32">
        <f t="shared" si="20"/>
        <v>8.2361015785861369</v>
      </c>
      <c r="AY33" s="32">
        <f t="shared" si="21"/>
        <v>2.0590253946465342</v>
      </c>
      <c r="BA33" s="33" t="s">
        <v>172</v>
      </c>
      <c r="BB33" s="32">
        <f t="shared" si="22"/>
        <v>50.957290132547861</v>
      </c>
      <c r="BC33" s="32">
        <f t="shared" si="23"/>
        <v>13.867952969550798</v>
      </c>
      <c r="BD33" s="32">
        <f t="shared" si="24"/>
        <v>186.61441061199881</v>
      </c>
      <c r="BE33" s="32">
        <f t="shared" si="25"/>
        <v>14.772384684956286</v>
      </c>
      <c r="BF33" s="32">
        <f t="shared" si="26"/>
        <v>203.41435185185185</v>
      </c>
      <c r="BG33" s="32">
        <f t="shared" si="27"/>
        <v>10.250226107928851</v>
      </c>
    </row>
    <row r="34" spans="1:59" x14ac:dyDescent="0.2">
      <c r="A34" s="33" t="s">
        <v>173</v>
      </c>
      <c r="B34" s="31">
        <f>VLOOKUP($A34,'[2]download from PCAS'!$A$7:$AZ$367,2,FALSE)</f>
        <v>1377</v>
      </c>
      <c r="C34" s="31">
        <v>1075</v>
      </c>
      <c r="D34" s="31">
        <v>1063</v>
      </c>
      <c r="E34" s="31">
        <v>1048</v>
      </c>
      <c r="F34" s="31">
        <f>VLOOKUP($A34,'[2]download from PCAS'!$A$7:$AZ$367,11,FALSE)</f>
        <v>58</v>
      </c>
      <c r="G34" s="31">
        <f>VLOOKUP($A34,'[2]download from PCAS'!$A$7:$AZ$367,31,FALSE)</f>
        <v>5</v>
      </c>
      <c r="H34" s="31">
        <f>VLOOKUP($A34,'[2]download from PCAS'!$A$7:$AZ$367,35,FALSE)</f>
        <v>5</v>
      </c>
      <c r="I34" s="31">
        <f>VLOOKUP($A34,'[2]download from PCAS'!$A$7:$AZ$367,49,FALSE)</f>
        <v>27</v>
      </c>
      <c r="J34" s="31">
        <f>VLOOKUP($A34,'[2]download from PCAS'!$A$7:$AZ$367,7,FALSE)</f>
        <v>190</v>
      </c>
      <c r="K34" s="31">
        <f>VLOOKUP($A34,'[2]download from PCAS'!$A$7:$AZ$367,27,FALSE)</f>
        <v>54</v>
      </c>
      <c r="L34" s="31">
        <f>VLOOKUP($A34,'[2]download from PCAS'!$A$7:$AZ$367,15,FALSE)</f>
        <v>46</v>
      </c>
      <c r="M34" s="31">
        <f>VLOOKUP($A34,'[2]download from PCAS'!$A$7:$AZ$367,29,FALSE)</f>
        <v>16</v>
      </c>
      <c r="N34" s="31">
        <f>VLOOKUP($A34,'[2]download from PCAS'!$A$7:$AZ$367,51,FALSE)</f>
        <v>18</v>
      </c>
      <c r="O34" s="31">
        <f>VLOOKUP($A34,'[2]download from PCAS'!$A$7:$AZ$367,9,FALSE)</f>
        <v>15</v>
      </c>
      <c r="P34" s="31">
        <f>VLOOKUP($A34,'[2]download from PCAS'!$A$7:$AZ$367,41,FALSE)</f>
        <v>14</v>
      </c>
      <c r="Q34" s="31">
        <f>VLOOKUP($A34,'[2]download from PCAS'!$A$7:$AZ$367,5,FALSE)</f>
        <v>83</v>
      </c>
      <c r="R34" s="31">
        <f>VLOOKUP($A34,'[2]download from PCAS'!$A$7:$AZ$367,19,FALSE)</f>
        <v>4</v>
      </c>
      <c r="S34" s="31">
        <f>VLOOKUP($A34,'[2]download from PCAS'!$A$7:$AZ$367,21,FALSE)</f>
        <v>101</v>
      </c>
      <c r="T34" s="31">
        <f>VLOOKUP($A34,'[2]download from PCAS'!$A$7:$AZ$367,23,FALSE)</f>
        <v>196</v>
      </c>
      <c r="U34" s="31">
        <f>VLOOKUP($A34,'[2]download from PCAS'!$A$7:$AZ$367,13,FALSE)</f>
        <v>25</v>
      </c>
      <c r="V34" s="31">
        <f>VLOOKUP($A34,'[2]download from PCAS'!$A$7:$AZ$367,3,FALSE)</f>
        <v>13</v>
      </c>
      <c r="W34" s="31">
        <f>VLOOKUP($A34,'[2]download from PCAS'!$A$7:$AZ$367,43,FALSE)</f>
        <v>182</v>
      </c>
      <c r="X34" s="31">
        <f>VLOOKUP($A34,'[2]download from PCAS'!$A$7:$AZ$367,39,FALSE)</f>
        <v>4</v>
      </c>
      <c r="Y34" s="31">
        <f>VLOOKUP($A34,'[2]download from PCAS'!$A$7:$AZ$367,47,FALSE)</f>
        <v>340</v>
      </c>
      <c r="Z34" s="31">
        <f>VLOOKUP($A34,'[2]download from PCAS'!$A$7:$AZ$367,17,FALSE)</f>
        <v>13</v>
      </c>
      <c r="AA34" s="31">
        <f>VLOOKUP($A34,'[2]download from PCAS'!$A$7:$AZ$367,45,FALSE)</f>
        <v>7</v>
      </c>
      <c r="AC34" s="33" t="s">
        <v>173</v>
      </c>
      <c r="AD34" s="32">
        <f t="shared" si="0"/>
        <v>42.120551924473489</v>
      </c>
      <c r="AE34" s="32">
        <f t="shared" si="1"/>
        <v>3.6310820624546118</v>
      </c>
      <c r="AF34" s="32">
        <f t="shared" si="2"/>
        <v>3.6310820624546118</v>
      </c>
      <c r="AG34" s="32">
        <f t="shared" si="3"/>
        <v>19.607843137254903</v>
      </c>
      <c r="AH34" s="32">
        <f t="shared" si="4"/>
        <v>137.98111837327522</v>
      </c>
      <c r="AI34" s="32">
        <f t="shared" si="5"/>
        <v>39.215686274509807</v>
      </c>
      <c r="AJ34" s="32">
        <f t="shared" si="6"/>
        <v>33.405954974582421</v>
      </c>
      <c r="AK34" s="32">
        <f t="shared" si="7"/>
        <v>11.619462599854756</v>
      </c>
      <c r="AL34" s="32">
        <f t="shared" si="8"/>
        <v>13.071895424836601</v>
      </c>
      <c r="AM34" s="32">
        <f t="shared" si="9"/>
        <v>10.893246187363834</v>
      </c>
      <c r="AN34" s="32">
        <f t="shared" si="10"/>
        <v>10.167029774872912</v>
      </c>
      <c r="AO34" s="32">
        <f t="shared" si="11"/>
        <v>60.275962236746551</v>
      </c>
      <c r="AP34" s="32">
        <f t="shared" si="12"/>
        <v>2.9048656499636891</v>
      </c>
      <c r="AQ34" s="32">
        <f t="shared" si="13"/>
        <v>73.347857661583149</v>
      </c>
      <c r="AR34" s="32">
        <f t="shared" si="14"/>
        <v>142.33841684822076</v>
      </c>
      <c r="AS34" s="32">
        <f t="shared" si="15"/>
        <v>18.155410312273059</v>
      </c>
      <c r="AT34" s="32">
        <f t="shared" si="16"/>
        <v>9.4408133623819896</v>
      </c>
      <c r="AU34" s="32">
        <f t="shared" si="17"/>
        <v>132.17138707334786</v>
      </c>
      <c r="AV34" s="32">
        <f t="shared" si="18"/>
        <v>2.9048656499636891</v>
      </c>
      <c r="AW34" s="32">
        <f t="shared" si="19"/>
        <v>246.91358024691357</v>
      </c>
      <c r="AX34" s="32">
        <f t="shared" si="20"/>
        <v>9.4408133623819896</v>
      </c>
      <c r="AY34" s="32">
        <f t="shared" si="21"/>
        <v>5.083514887436456</v>
      </c>
      <c r="BA34" s="33" t="s">
        <v>173</v>
      </c>
      <c r="BB34" s="32">
        <f t="shared" si="22"/>
        <v>50.799623706491062</v>
      </c>
      <c r="BC34" s="32">
        <f t="shared" si="23"/>
        <v>15.267175572519083</v>
      </c>
      <c r="BD34" s="32">
        <f t="shared" si="24"/>
        <v>187.02290076335879</v>
      </c>
      <c r="BE34" s="32">
        <f t="shared" si="25"/>
        <v>23.854961832061072</v>
      </c>
      <c r="BF34" s="32">
        <f t="shared" si="26"/>
        <v>169.30232558139537</v>
      </c>
      <c r="BG34" s="32">
        <f t="shared" si="27"/>
        <v>3.8167938931297707</v>
      </c>
    </row>
    <row r="35" spans="1:59" x14ac:dyDescent="0.2">
      <c r="A35" s="33" t="s">
        <v>174</v>
      </c>
      <c r="B35" s="31">
        <f>VLOOKUP($A35,'[2]download from PCAS'!$A$7:$AZ$367,2,FALSE)</f>
        <v>2293</v>
      </c>
      <c r="C35" s="31">
        <v>1852</v>
      </c>
      <c r="D35" s="31">
        <v>1818</v>
      </c>
      <c r="E35" s="31">
        <v>1777</v>
      </c>
      <c r="F35" s="31">
        <f>VLOOKUP($A35,'[2]download from PCAS'!$A$7:$AZ$367,11,FALSE)</f>
        <v>107</v>
      </c>
      <c r="G35" s="31">
        <f>VLOOKUP($A35,'[2]download from PCAS'!$A$7:$AZ$367,31,FALSE)</f>
        <v>27</v>
      </c>
      <c r="H35" s="31">
        <f>VLOOKUP($A35,'[2]download from PCAS'!$A$7:$AZ$367,35,FALSE)</f>
        <v>15</v>
      </c>
      <c r="I35" s="31">
        <f>VLOOKUP($A35,'[2]download from PCAS'!$A$7:$AZ$367,49,FALSE)</f>
        <v>46</v>
      </c>
      <c r="J35" s="31">
        <f>VLOOKUP($A35,'[2]download from PCAS'!$A$7:$AZ$367,7,FALSE)</f>
        <v>312</v>
      </c>
      <c r="K35" s="31">
        <f>VLOOKUP($A35,'[2]download from PCAS'!$A$7:$AZ$367,27,FALSE)</f>
        <v>105</v>
      </c>
      <c r="L35" s="31">
        <f>VLOOKUP($A35,'[2]download from PCAS'!$A$7:$AZ$367,15,FALSE)</f>
        <v>139</v>
      </c>
      <c r="M35" s="31">
        <f>VLOOKUP($A35,'[2]download from PCAS'!$A$7:$AZ$367,29,FALSE)</f>
        <v>23</v>
      </c>
      <c r="N35" s="31">
        <f>VLOOKUP($A35,'[2]download from PCAS'!$A$7:$AZ$367,51,FALSE)</f>
        <v>57</v>
      </c>
      <c r="O35" s="31">
        <f>VLOOKUP($A35,'[2]download from PCAS'!$A$7:$AZ$367,9,FALSE)</f>
        <v>20</v>
      </c>
      <c r="P35" s="31">
        <f>VLOOKUP($A35,'[2]download from PCAS'!$A$7:$AZ$367,41,FALSE)</f>
        <v>36</v>
      </c>
      <c r="Q35" s="31">
        <f>VLOOKUP($A35,'[2]download from PCAS'!$A$7:$AZ$367,5,FALSE)</f>
        <v>108</v>
      </c>
      <c r="R35" s="31">
        <f>VLOOKUP($A35,'[2]download from PCAS'!$A$7:$AZ$367,19,FALSE)</f>
        <v>13</v>
      </c>
      <c r="S35" s="31">
        <f>VLOOKUP($A35,'[2]download from PCAS'!$A$7:$AZ$367,21,FALSE)</f>
        <v>184</v>
      </c>
      <c r="T35" s="31">
        <f>VLOOKUP($A35,'[2]download from PCAS'!$A$7:$AZ$367,23,FALSE)</f>
        <v>191</v>
      </c>
      <c r="U35" s="31">
        <f>VLOOKUP($A35,'[2]download from PCAS'!$A$7:$AZ$367,13,FALSE)</f>
        <v>60</v>
      </c>
      <c r="V35" s="31">
        <f>VLOOKUP($A35,'[2]download from PCAS'!$A$7:$AZ$367,3,FALSE)</f>
        <v>44</v>
      </c>
      <c r="W35" s="31">
        <f>VLOOKUP($A35,'[2]download from PCAS'!$A$7:$AZ$367,43,FALSE)</f>
        <v>158</v>
      </c>
      <c r="X35" s="31">
        <f>VLOOKUP($A35,'[2]download from PCAS'!$A$7:$AZ$367,39,FALSE)</f>
        <v>9</v>
      </c>
      <c r="Y35" s="31">
        <f>VLOOKUP($A35,'[2]download from PCAS'!$A$7:$AZ$367,47,FALSE)</f>
        <v>571</v>
      </c>
      <c r="Z35" s="31">
        <f>VLOOKUP($A35,'[2]download from PCAS'!$A$7:$AZ$367,17,FALSE)</f>
        <v>18</v>
      </c>
      <c r="AA35" s="31">
        <f>VLOOKUP($A35,'[2]download from PCAS'!$A$7:$AZ$367,45,FALSE)</f>
        <v>7</v>
      </c>
      <c r="AC35" s="33" t="s">
        <v>174</v>
      </c>
      <c r="AD35" s="32">
        <f t="shared" si="0"/>
        <v>46.663759267335365</v>
      </c>
      <c r="AE35" s="32">
        <f t="shared" si="1"/>
        <v>11.774967291757523</v>
      </c>
      <c r="AF35" s="32">
        <f t="shared" si="2"/>
        <v>6.541648495420846</v>
      </c>
      <c r="AG35" s="32">
        <f t="shared" si="3"/>
        <v>20.06105538595726</v>
      </c>
      <c r="AH35" s="32">
        <f t="shared" si="4"/>
        <v>136.06628870475359</v>
      </c>
      <c r="AI35" s="32">
        <f t="shared" si="5"/>
        <v>45.791539467945924</v>
      </c>
      <c r="AJ35" s="32">
        <f t="shared" si="6"/>
        <v>60.619276057566509</v>
      </c>
      <c r="AK35" s="32">
        <f t="shared" si="7"/>
        <v>10.03052769297863</v>
      </c>
      <c r="AL35" s="32">
        <f t="shared" si="8"/>
        <v>24.858264282599215</v>
      </c>
      <c r="AM35" s="32">
        <f t="shared" si="9"/>
        <v>8.7221979938944614</v>
      </c>
      <c r="AN35" s="32">
        <f t="shared" si="10"/>
        <v>15.69995638901003</v>
      </c>
      <c r="AO35" s="32">
        <f t="shared" si="11"/>
        <v>47.099869167030093</v>
      </c>
      <c r="AP35" s="32">
        <f t="shared" si="12"/>
        <v>5.6694286960313995</v>
      </c>
      <c r="AQ35" s="32">
        <f t="shared" si="13"/>
        <v>80.244221543829042</v>
      </c>
      <c r="AR35" s="32">
        <f t="shared" si="14"/>
        <v>83.296990841692107</v>
      </c>
      <c r="AS35" s="32">
        <f t="shared" si="15"/>
        <v>26.166593981683384</v>
      </c>
      <c r="AT35" s="32">
        <f t="shared" si="16"/>
        <v>19.188835586567816</v>
      </c>
      <c r="AU35" s="32">
        <f t="shared" si="17"/>
        <v>68.90536415176625</v>
      </c>
      <c r="AV35" s="32">
        <f t="shared" si="18"/>
        <v>3.9249890972525074</v>
      </c>
      <c r="AW35" s="32">
        <f t="shared" si="19"/>
        <v>249.01875272568688</v>
      </c>
      <c r="AX35" s="32">
        <f t="shared" si="20"/>
        <v>7.8499781945050149</v>
      </c>
      <c r="AY35" s="32">
        <f t="shared" si="21"/>
        <v>3.0527692978630614</v>
      </c>
      <c r="BA35" s="33" t="s">
        <v>174</v>
      </c>
      <c r="BB35" s="32">
        <f t="shared" si="22"/>
        <v>57.755775577557756</v>
      </c>
      <c r="BC35" s="32">
        <f t="shared" si="23"/>
        <v>12.943162633652221</v>
      </c>
      <c r="BD35" s="32">
        <f t="shared" si="24"/>
        <v>107.48452447945976</v>
      </c>
      <c r="BE35" s="32">
        <f t="shared" si="25"/>
        <v>33.764772087788408</v>
      </c>
      <c r="BF35" s="32">
        <f t="shared" si="26"/>
        <v>85.313174946004324</v>
      </c>
      <c r="BG35" s="32">
        <f t="shared" si="27"/>
        <v>5.0647158131682612</v>
      </c>
    </row>
    <row r="36" spans="1:59" x14ac:dyDescent="0.2">
      <c r="A36" s="33" t="s">
        <v>175</v>
      </c>
      <c r="B36" s="31">
        <f>VLOOKUP($A36,'[2]download from PCAS'!$A$7:$AZ$367,2,FALSE)</f>
        <v>9875</v>
      </c>
      <c r="C36" s="31">
        <v>7645</v>
      </c>
      <c r="D36" s="31">
        <v>7498</v>
      </c>
      <c r="E36" s="31">
        <v>7343</v>
      </c>
      <c r="F36" s="31">
        <f>VLOOKUP($A36,'[2]download from PCAS'!$A$7:$AZ$367,11,FALSE)</f>
        <v>450</v>
      </c>
      <c r="G36" s="31">
        <f>VLOOKUP($A36,'[2]download from PCAS'!$A$7:$AZ$367,31,FALSE)</f>
        <v>92</v>
      </c>
      <c r="H36" s="31">
        <f>VLOOKUP($A36,'[2]download from PCAS'!$A$7:$AZ$367,35,FALSE)</f>
        <v>55</v>
      </c>
      <c r="I36" s="31">
        <f>VLOOKUP($A36,'[2]download from PCAS'!$A$7:$AZ$367,49,FALSE)</f>
        <v>166</v>
      </c>
      <c r="J36" s="31">
        <f>VLOOKUP($A36,'[2]download from PCAS'!$A$7:$AZ$367,7,FALSE)</f>
        <v>1012</v>
      </c>
      <c r="K36" s="31">
        <f>VLOOKUP($A36,'[2]download from PCAS'!$A$7:$AZ$367,27,FALSE)</f>
        <v>354</v>
      </c>
      <c r="L36" s="31">
        <f>VLOOKUP($A36,'[2]download from PCAS'!$A$7:$AZ$367,15,FALSE)</f>
        <v>285</v>
      </c>
      <c r="M36" s="31">
        <f>VLOOKUP($A36,'[2]download from PCAS'!$A$7:$AZ$367,29,FALSE)</f>
        <v>83</v>
      </c>
      <c r="N36" s="31">
        <f>VLOOKUP($A36,'[2]download from PCAS'!$A$7:$AZ$367,51,FALSE)</f>
        <v>210</v>
      </c>
      <c r="O36" s="31">
        <f>VLOOKUP($A36,'[2]download from PCAS'!$A$7:$AZ$367,9,FALSE)</f>
        <v>110</v>
      </c>
      <c r="P36" s="31">
        <f>VLOOKUP($A36,'[2]download from PCAS'!$A$7:$AZ$367,41,FALSE)</f>
        <v>89</v>
      </c>
      <c r="Q36" s="31">
        <f>VLOOKUP($A36,'[2]download from PCAS'!$A$7:$AZ$367,5,FALSE)</f>
        <v>577</v>
      </c>
      <c r="R36" s="31">
        <f>VLOOKUP($A36,'[2]download from PCAS'!$A$7:$AZ$367,19,FALSE)</f>
        <v>66</v>
      </c>
      <c r="S36" s="31">
        <f>VLOOKUP($A36,'[2]download from PCAS'!$A$7:$AZ$367,21,FALSE)</f>
        <v>696</v>
      </c>
      <c r="T36" s="31">
        <f>VLOOKUP($A36,'[2]download from PCAS'!$A$7:$AZ$367,23,FALSE)</f>
        <v>1217</v>
      </c>
      <c r="U36" s="31">
        <f>VLOOKUP($A36,'[2]download from PCAS'!$A$7:$AZ$367,13,FALSE)</f>
        <v>249</v>
      </c>
      <c r="V36" s="31">
        <f>VLOOKUP($A36,'[2]download from PCAS'!$A$7:$AZ$367,3,FALSE)</f>
        <v>144</v>
      </c>
      <c r="W36" s="31">
        <f>VLOOKUP($A36,'[2]download from PCAS'!$A$7:$AZ$367,43,FALSE)</f>
        <v>545</v>
      </c>
      <c r="X36" s="31">
        <f>VLOOKUP($A36,'[2]download from PCAS'!$A$7:$AZ$367,39,FALSE)</f>
        <v>34</v>
      </c>
      <c r="Y36" s="31">
        <f>VLOOKUP($A36,'[2]download from PCAS'!$A$7:$AZ$367,47,FALSE)</f>
        <v>2080</v>
      </c>
      <c r="Z36" s="31">
        <f>VLOOKUP($A36,'[2]download from PCAS'!$A$7:$AZ$367,17,FALSE)</f>
        <v>90</v>
      </c>
      <c r="AA36" s="31">
        <f>VLOOKUP($A36,'[2]download from PCAS'!$A$7:$AZ$367,45,FALSE)</f>
        <v>4</v>
      </c>
      <c r="AC36" s="33" t="s">
        <v>175</v>
      </c>
      <c r="AD36" s="32">
        <f t="shared" si="0"/>
        <v>45.569620253164558</v>
      </c>
      <c r="AE36" s="32">
        <f t="shared" si="1"/>
        <v>9.3164556962025316</v>
      </c>
      <c r="AF36" s="32">
        <f t="shared" si="2"/>
        <v>5.5696202531645573</v>
      </c>
      <c r="AG36" s="32">
        <f t="shared" si="3"/>
        <v>16.810126582278482</v>
      </c>
      <c r="AH36" s="32">
        <f t="shared" si="4"/>
        <v>102.48101265822784</v>
      </c>
      <c r="AI36" s="32">
        <f t="shared" si="5"/>
        <v>35.848101265822791</v>
      </c>
      <c r="AJ36" s="32">
        <f t="shared" si="6"/>
        <v>28.860759493670884</v>
      </c>
      <c r="AK36" s="32">
        <f t="shared" si="7"/>
        <v>8.4050632911392409</v>
      </c>
      <c r="AL36" s="32">
        <f t="shared" si="8"/>
        <v>21.265822784810126</v>
      </c>
      <c r="AM36" s="32">
        <f t="shared" si="9"/>
        <v>11.139240506329115</v>
      </c>
      <c r="AN36" s="32">
        <f t="shared" si="10"/>
        <v>9.0126582278481013</v>
      </c>
      <c r="AO36" s="32">
        <f t="shared" si="11"/>
        <v>58.430379746835442</v>
      </c>
      <c r="AP36" s="32">
        <f t="shared" si="12"/>
        <v>6.6835443037974684</v>
      </c>
      <c r="AQ36" s="32">
        <f t="shared" si="13"/>
        <v>70.48101265822784</v>
      </c>
      <c r="AR36" s="32">
        <f t="shared" si="14"/>
        <v>123.24050632911393</v>
      </c>
      <c r="AS36" s="32">
        <f t="shared" si="15"/>
        <v>25.215189873417721</v>
      </c>
      <c r="AT36" s="32">
        <f t="shared" si="16"/>
        <v>14.582278481012658</v>
      </c>
      <c r="AU36" s="32">
        <f t="shared" si="17"/>
        <v>55.189873417721515</v>
      </c>
      <c r="AV36" s="32">
        <f t="shared" si="18"/>
        <v>3.4430379746835444</v>
      </c>
      <c r="AW36" s="32">
        <f t="shared" si="19"/>
        <v>210.63291139240505</v>
      </c>
      <c r="AX36" s="32">
        <f t="shared" si="20"/>
        <v>9.113924050632912</v>
      </c>
      <c r="AY36" s="32">
        <f t="shared" si="21"/>
        <v>0.40506329113924056</v>
      </c>
      <c r="BA36" s="33" t="s">
        <v>175</v>
      </c>
      <c r="BB36" s="32">
        <f t="shared" si="22"/>
        <v>47.212590024006403</v>
      </c>
      <c r="BC36" s="32">
        <f t="shared" si="23"/>
        <v>11.30328203731445</v>
      </c>
      <c r="BD36" s="32">
        <f t="shared" si="24"/>
        <v>165.73607517363476</v>
      </c>
      <c r="BE36" s="32">
        <f t="shared" si="25"/>
        <v>33.909846111943352</v>
      </c>
      <c r="BF36" s="32">
        <f t="shared" si="26"/>
        <v>71.288423806409412</v>
      </c>
      <c r="BG36" s="32">
        <f t="shared" si="27"/>
        <v>4.6302601116709798</v>
      </c>
    </row>
    <row r="37" spans="1:59" x14ac:dyDescent="0.2">
      <c r="A37" s="33" t="s">
        <v>176</v>
      </c>
      <c r="B37" s="31">
        <f>VLOOKUP($A37,'[2]download from PCAS'!$A$7:$AZ$367,2,FALSE)</f>
        <v>1349</v>
      </c>
      <c r="C37" s="31">
        <v>1130</v>
      </c>
      <c r="D37" s="31">
        <v>1112</v>
      </c>
      <c r="E37" s="31">
        <v>1092</v>
      </c>
      <c r="F37" s="31">
        <f>VLOOKUP($A37,'[2]download from PCAS'!$A$7:$AZ$367,11,FALSE)</f>
        <v>110</v>
      </c>
      <c r="G37" s="31">
        <f>VLOOKUP($A37,'[2]download from PCAS'!$A$7:$AZ$367,31,FALSE)</f>
        <v>24</v>
      </c>
      <c r="H37" s="31">
        <f>VLOOKUP($A37,'[2]download from PCAS'!$A$7:$AZ$367,35,FALSE)</f>
        <v>4</v>
      </c>
      <c r="I37" s="31">
        <f>VLOOKUP($A37,'[2]download from PCAS'!$A$7:$AZ$367,49,FALSE)</f>
        <v>48</v>
      </c>
      <c r="J37" s="31">
        <f>VLOOKUP($A37,'[2]download from PCAS'!$A$7:$AZ$367,7,FALSE)</f>
        <v>264</v>
      </c>
      <c r="K37" s="31">
        <f>VLOOKUP($A37,'[2]download from PCAS'!$A$7:$AZ$367,27,FALSE)</f>
        <v>92</v>
      </c>
      <c r="L37" s="31">
        <f>VLOOKUP($A37,'[2]download from PCAS'!$A$7:$AZ$367,15,FALSE)</f>
        <v>60</v>
      </c>
      <c r="M37" s="31">
        <f>VLOOKUP($A37,'[2]download from PCAS'!$A$7:$AZ$367,29,FALSE)</f>
        <v>20</v>
      </c>
      <c r="N37" s="31">
        <f>VLOOKUP($A37,'[2]download from PCAS'!$A$7:$AZ$367,51,FALSE)</f>
        <v>40</v>
      </c>
      <c r="O37" s="31">
        <f>VLOOKUP($A37,'[2]download from PCAS'!$A$7:$AZ$367,9,FALSE)</f>
        <v>29</v>
      </c>
      <c r="P37" s="31">
        <f>VLOOKUP($A37,'[2]download from PCAS'!$A$7:$AZ$367,41,FALSE)</f>
        <v>15</v>
      </c>
      <c r="Q37" s="31">
        <f>VLOOKUP($A37,'[2]download from PCAS'!$A$7:$AZ$367,5,FALSE)</f>
        <v>104</v>
      </c>
      <c r="R37" s="31">
        <f>VLOOKUP($A37,'[2]download from PCAS'!$A$7:$AZ$367,19,FALSE)</f>
        <v>9</v>
      </c>
      <c r="S37" s="31">
        <f>VLOOKUP($A37,'[2]download from PCAS'!$A$7:$AZ$367,21,FALSE)</f>
        <v>172</v>
      </c>
      <c r="T37" s="31">
        <f>VLOOKUP($A37,'[2]download from PCAS'!$A$7:$AZ$367,23,FALSE)</f>
        <v>180</v>
      </c>
      <c r="U37" s="31">
        <f>VLOOKUP($A37,'[2]download from PCAS'!$A$7:$AZ$367,13,FALSE)</f>
        <v>53</v>
      </c>
      <c r="V37" s="31">
        <f>VLOOKUP($A37,'[2]download from PCAS'!$A$7:$AZ$367,3,FALSE)</f>
        <v>20</v>
      </c>
      <c r="W37" s="31">
        <f>VLOOKUP($A37,'[2]download from PCAS'!$A$7:$AZ$367,43,FALSE)</f>
        <v>207</v>
      </c>
      <c r="X37" s="31">
        <f>VLOOKUP($A37,'[2]download from PCAS'!$A$7:$AZ$367,39,FALSE)</f>
        <v>14</v>
      </c>
      <c r="Y37" s="31">
        <f>VLOOKUP($A37,'[2]download from PCAS'!$A$7:$AZ$367,47,FALSE)</f>
        <v>430</v>
      </c>
      <c r="Z37" s="31">
        <f>VLOOKUP($A37,'[2]download from PCAS'!$A$7:$AZ$367,17,FALSE)</f>
        <v>21</v>
      </c>
      <c r="AA37" s="31">
        <f>VLOOKUP($A37,'[2]download from PCAS'!$A$7:$AZ$367,45,FALSE)</f>
        <v>2</v>
      </c>
      <c r="AC37" s="33" t="s">
        <v>176</v>
      </c>
      <c r="AD37" s="32">
        <f t="shared" si="0"/>
        <v>81.541882876204596</v>
      </c>
      <c r="AE37" s="32">
        <f t="shared" si="1"/>
        <v>17.790956263899183</v>
      </c>
      <c r="AF37" s="32">
        <f t="shared" si="2"/>
        <v>2.9651593773165308</v>
      </c>
      <c r="AG37" s="32">
        <f t="shared" si="3"/>
        <v>35.581912527798366</v>
      </c>
      <c r="AH37" s="32">
        <f t="shared" si="4"/>
        <v>195.70051890289102</v>
      </c>
      <c r="AI37" s="32">
        <f t="shared" si="5"/>
        <v>68.198665678280207</v>
      </c>
      <c r="AJ37" s="32">
        <f t="shared" si="6"/>
        <v>44.477390659747961</v>
      </c>
      <c r="AK37" s="32">
        <f t="shared" si="7"/>
        <v>14.825796886582653</v>
      </c>
      <c r="AL37" s="32">
        <f t="shared" si="8"/>
        <v>29.651593773165306</v>
      </c>
      <c r="AM37" s="32">
        <f t="shared" si="9"/>
        <v>21.497405485544849</v>
      </c>
      <c r="AN37" s="32">
        <f t="shared" si="10"/>
        <v>11.11934766493699</v>
      </c>
      <c r="AO37" s="32">
        <f t="shared" si="11"/>
        <v>77.094143810229809</v>
      </c>
      <c r="AP37" s="32">
        <f t="shared" si="12"/>
        <v>6.6716085989621936</v>
      </c>
      <c r="AQ37" s="32">
        <f t="shared" si="13"/>
        <v>127.50185322461083</v>
      </c>
      <c r="AR37" s="32">
        <f t="shared" si="14"/>
        <v>133.43217197924389</v>
      </c>
      <c r="AS37" s="32">
        <f t="shared" si="15"/>
        <v>39.288361749444036</v>
      </c>
      <c r="AT37" s="32">
        <f t="shared" si="16"/>
        <v>14.825796886582653</v>
      </c>
      <c r="AU37" s="32">
        <f t="shared" si="17"/>
        <v>153.44699777613047</v>
      </c>
      <c r="AV37" s="32">
        <f t="shared" si="18"/>
        <v>10.378057820607857</v>
      </c>
      <c r="AW37" s="32">
        <f t="shared" si="19"/>
        <v>318.75463306152704</v>
      </c>
      <c r="AX37" s="32">
        <f t="shared" si="20"/>
        <v>15.567086730911786</v>
      </c>
      <c r="AY37" s="32">
        <f t="shared" si="21"/>
        <v>1.4825796886582654</v>
      </c>
      <c r="BA37" s="33" t="s">
        <v>176</v>
      </c>
      <c r="BB37" s="32">
        <f t="shared" si="22"/>
        <v>82.733812949640281</v>
      </c>
      <c r="BC37" s="32">
        <f t="shared" si="23"/>
        <v>18.315018315018317</v>
      </c>
      <c r="BD37" s="32">
        <f t="shared" si="24"/>
        <v>164.83516483516485</v>
      </c>
      <c r="BE37" s="32">
        <f t="shared" si="25"/>
        <v>48.534798534798533</v>
      </c>
      <c r="BF37" s="32">
        <f t="shared" si="26"/>
        <v>183.18584070796459</v>
      </c>
      <c r="BG37" s="32">
        <f t="shared" si="27"/>
        <v>12.820512820512819</v>
      </c>
    </row>
    <row r="38" spans="1:59" x14ac:dyDescent="0.2">
      <c r="A38" s="33" t="s">
        <v>177</v>
      </c>
      <c r="B38" s="31">
        <f>VLOOKUP($A38,'[2]download from PCAS'!$A$7:$AZ$367,2,FALSE)</f>
        <v>2798</v>
      </c>
      <c r="C38" s="31">
        <v>2207</v>
      </c>
      <c r="D38" s="31">
        <v>2154</v>
      </c>
      <c r="E38" s="31">
        <v>2115</v>
      </c>
      <c r="F38" s="31">
        <f>VLOOKUP($A38,'[2]download from PCAS'!$A$7:$AZ$367,11,FALSE)</f>
        <v>102</v>
      </c>
      <c r="G38" s="31">
        <f>VLOOKUP($A38,'[2]download from PCAS'!$A$7:$AZ$367,31,FALSE)</f>
        <v>24</v>
      </c>
      <c r="H38" s="31">
        <f>VLOOKUP($A38,'[2]download from PCAS'!$A$7:$AZ$367,35,FALSE)</f>
        <v>12</v>
      </c>
      <c r="I38" s="31">
        <f>VLOOKUP($A38,'[2]download from PCAS'!$A$7:$AZ$367,49,FALSE)</f>
        <v>55</v>
      </c>
      <c r="J38" s="31">
        <f>VLOOKUP($A38,'[2]download from PCAS'!$A$7:$AZ$367,7,FALSE)</f>
        <v>309</v>
      </c>
      <c r="K38" s="31">
        <f>VLOOKUP($A38,'[2]download from PCAS'!$A$7:$AZ$367,27,FALSE)</f>
        <v>86</v>
      </c>
      <c r="L38" s="31">
        <f>VLOOKUP($A38,'[2]download from PCAS'!$A$7:$AZ$367,15,FALSE)</f>
        <v>69</v>
      </c>
      <c r="M38" s="31">
        <f>VLOOKUP($A38,'[2]download from PCAS'!$A$7:$AZ$367,29,FALSE)</f>
        <v>31</v>
      </c>
      <c r="N38" s="31">
        <f>VLOOKUP($A38,'[2]download from PCAS'!$A$7:$AZ$367,51,FALSE)</f>
        <v>57</v>
      </c>
      <c r="O38" s="31">
        <f>VLOOKUP($A38,'[2]download from PCAS'!$A$7:$AZ$367,9,FALSE)</f>
        <v>28</v>
      </c>
      <c r="P38" s="31">
        <f>VLOOKUP($A38,'[2]download from PCAS'!$A$7:$AZ$367,41,FALSE)</f>
        <v>49</v>
      </c>
      <c r="Q38" s="31">
        <f>VLOOKUP($A38,'[2]download from PCAS'!$A$7:$AZ$367,5,FALSE)</f>
        <v>197</v>
      </c>
      <c r="R38" s="31">
        <f>VLOOKUP($A38,'[2]download from PCAS'!$A$7:$AZ$367,19,FALSE)</f>
        <v>19</v>
      </c>
      <c r="S38" s="31">
        <f>VLOOKUP($A38,'[2]download from PCAS'!$A$7:$AZ$367,21,FALSE)</f>
        <v>161</v>
      </c>
      <c r="T38" s="31">
        <f>VLOOKUP($A38,'[2]download from PCAS'!$A$7:$AZ$367,23,FALSE)</f>
        <v>254</v>
      </c>
      <c r="U38" s="31">
        <f>VLOOKUP($A38,'[2]download from PCAS'!$A$7:$AZ$367,13,FALSE)</f>
        <v>35</v>
      </c>
      <c r="V38" s="31">
        <f>VLOOKUP($A38,'[2]download from PCAS'!$A$7:$AZ$367,3,FALSE)</f>
        <v>26</v>
      </c>
      <c r="W38" s="31">
        <f>VLOOKUP($A38,'[2]download from PCAS'!$A$7:$AZ$367,43,FALSE)</f>
        <v>290</v>
      </c>
      <c r="X38" s="31">
        <f>VLOOKUP($A38,'[2]download from PCAS'!$A$7:$AZ$367,39,FALSE)</f>
        <v>15</v>
      </c>
      <c r="Y38" s="31">
        <f>VLOOKUP($A38,'[2]download from PCAS'!$A$7:$AZ$367,47,FALSE)</f>
        <v>638</v>
      </c>
      <c r="Z38" s="31">
        <f>VLOOKUP($A38,'[2]download from PCAS'!$A$7:$AZ$367,17,FALSE)</f>
        <v>66</v>
      </c>
      <c r="AA38" s="31">
        <f>VLOOKUP($A38,'[2]download from PCAS'!$A$7:$AZ$367,45,FALSE)</f>
        <v>3</v>
      </c>
      <c r="AC38" s="33" t="s">
        <v>177</v>
      </c>
      <c r="AD38" s="32">
        <f t="shared" si="0"/>
        <v>36.454610436025732</v>
      </c>
      <c r="AE38" s="32">
        <f t="shared" si="1"/>
        <v>8.5775553967119365</v>
      </c>
      <c r="AF38" s="32">
        <f t="shared" si="2"/>
        <v>4.2887776983559682</v>
      </c>
      <c r="AG38" s="32">
        <f t="shared" si="3"/>
        <v>19.656897784131523</v>
      </c>
      <c r="AH38" s="32">
        <f t="shared" si="4"/>
        <v>110.43602573266618</v>
      </c>
      <c r="AI38" s="32">
        <f t="shared" si="5"/>
        <v>30.73624017155111</v>
      </c>
      <c r="AJ38" s="32">
        <f t="shared" si="6"/>
        <v>24.66047176554682</v>
      </c>
      <c r="AK38" s="32">
        <f t="shared" si="7"/>
        <v>11.079342387419585</v>
      </c>
      <c r="AL38" s="32">
        <f t="shared" si="8"/>
        <v>20.371694067190848</v>
      </c>
      <c r="AM38" s="32">
        <f t="shared" si="9"/>
        <v>10.007147962830594</v>
      </c>
      <c r="AN38" s="32">
        <f t="shared" si="10"/>
        <v>17.512508934953537</v>
      </c>
      <c r="AO38" s="32">
        <f t="shared" si="11"/>
        <v>70.40743388134382</v>
      </c>
      <c r="AP38" s="32">
        <f t="shared" si="12"/>
        <v>6.7905646890636167</v>
      </c>
      <c r="AQ38" s="32">
        <f t="shared" si="13"/>
        <v>57.541100786275912</v>
      </c>
      <c r="AR38" s="32">
        <f t="shared" si="14"/>
        <v>90.779127948534665</v>
      </c>
      <c r="AS38" s="32">
        <f t="shared" si="15"/>
        <v>12.50893495353824</v>
      </c>
      <c r="AT38" s="32">
        <f t="shared" si="16"/>
        <v>9.2923516797712651</v>
      </c>
      <c r="AU38" s="32">
        <f t="shared" si="17"/>
        <v>103.64546104360258</v>
      </c>
      <c r="AV38" s="32">
        <f t="shared" si="18"/>
        <v>5.3609721229449612</v>
      </c>
      <c r="AW38" s="32">
        <f t="shared" si="19"/>
        <v>228.02001429592568</v>
      </c>
      <c r="AX38" s="32">
        <f t="shared" si="20"/>
        <v>23.588277340957827</v>
      </c>
      <c r="AY38" s="32">
        <f t="shared" si="21"/>
        <v>1.0721944245889921</v>
      </c>
      <c r="BA38" s="33" t="s">
        <v>177</v>
      </c>
      <c r="BB38" s="32">
        <f t="shared" si="22"/>
        <v>39.925719591457757</v>
      </c>
      <c r="BC38" s="32">
        <f t="shared" si="23"/>
        <v>14.657210401891254</v>
      </c>
      <c r="BD38" s="32">
        <f t="shared" si="24"/>
        <v>120.09456264775415</v>
      </c>
      <c r="BE38" s="32">
        <f t="shared" si="25"/>
        <v>16.548463356973993</v>
      </c>
      <c r="BF38" s="32">
        <f t="shared" si="26"/>
        <v>131.40009062075214</v>
      </c>
      <c r="BG38" s="32">
        <f t="shared" si="27"/>
        <v>7.0921985815602833</v>
      </c>
    </row>
    <row r="39" spans="1:59" x14ac:dyDescent="0.2">
      <c r="A39" s="33" t="s">
        <v>178</v>
      </c>
      <c r="B39" s="31">
        <f>VLOOKUP($A39,'[2]download from PCAS'!$A$7:$AZ$367,2,FALSE)</f>
        <v>4084</v>
      </c>
      <c r="C39" s="31">
        <v>3395</v>
      </c>
      <c r="D39" s="31">
        <v>3365</v>
      </c>
      <c r="E39" s="31">
        <v>3297</v>
      </c>
      <c r="F39" s="31">
        <f>VLOOKUP($A39,'[2]download from PCAS'!$A$7:$AZ$367,11,FALSE)</f>
        <v>180</v>
      </c>
      <c r="G39" s="31">
        <f>VLOOKUP($A39,'[2]download from PCAS'!$A$7:$AZ$367,31,FALSE)</f>
        <v>38</v>
      </c>
      <c r="H39" s="31">
        <f>VLOOKUP($A39,'[2]download from PCAS'!$A$7:$AZ$367,35,FALSE)</f>
        <v>19</v>
      </c>
      <c r="I39" s="31">
        <f>VLOOKUP($A39,'[2]download from PCAS'!$A$7:$AZ$367,49,FALSE)</f>
        <v>77</v>
      </c>
      <c r="J39" s="31">
        <f>VLOOKUP($A39,'[2]download from PCAS'!$A$7:$AZ$367,7,FALSE)</f>
        <v>672</v>
      </c>
      <c r="K39" s="31">
        <f>VLOOKUP($A39,'[2]download from PCAS'!$A$7:$AZ$367,27,FALSE)</f>
        <v>177</v>
      </c>
      <c r="L39" s="31">
        <f>VLOOKUP($A39,'[2]download from PCAS'!$A$7:$AZ$367,15,FALSE)</f>
        <v>129</v>
      </c>
      <c r="M39" s="31">
        <f>VLOOKUP($A39,'[2]download from PCAS'!$A$7:$AZ$367,29,FALSE)</f>
        <v>37</v>
      </c>
      <c r="N39" s="31">
        <f>VLOOKUP($A39,'[2]download from PCAS'!$A$7:$AZ$367,51,FALSE)</f>
        <v>86</v>
      </c>
      <c r="O39" s="31">
        <f>VLOOKUP($A39,'[2]download from PCAS'!$A$7:$AZ$367,9,FALSE)</f>
        <v>68</v>
      </c>
      <c r="P39" s="31">
        <f>VLOOKUP($A39,'[2]download from PCAS'!$A$7:$AZ$367,41,FALSE)</f>
        <v>39</v>
      </c>
      <c r="Q39" s="31">
        <f>VLOOKUP($A39,'[2]download from PCAS'!$A$7:$AZ$367,5,FALSE)</f>
        <v>240</v>
      </c>
      <c r="R39" s="31">
        <f>VLOOKUP($A39,'[2]download from PCAS'!$A$7:$AZ$367,19,FALSE)</f>
        <v>26</v>
      </c>
      <c r="S39" s="31">
        <f>VLOOKUP($A39,'[2]download from PCAS'!$A$7:$AZ$367,21,FALSE)</f>
        <v>312</v>
      </c>
      <c r="T39" s="31">
        <f>VLOOKUP($A39,'[2]download from PCAS'!$A$7:$AZ$367,23,FALSE)</f>
        <v>693</v>
      </c>
      <c r="U39" s="31">
        <f>VLOOKUP($A39,'[2]download from PCAS'!$A$7:$AZ$367,13,FALSE)</f>
        <v>111</v>
      </c>
      <c r="V39" s="31">
        <f>VLOOKUP($A39,'[2]download from PCAS'!$A$7:$AZ$367,3,FALSE)</f>
        <v>84</v>
      </c>
      <c r="W39" s="31">
        <f>VLOOKUP($A39,'[2]download from PCAS'!$A$7:$AZ$367,43,FALSE)</f>
        <v>528</v>
      </c>
      <c r="X39" s="31">
        <f>VLOOKUP($A39,'[2]download from PCAS'!$A$7:$AZ$367,39,FALSE)</f>
        <v>23</v>
      </c>
      <c r="Y39" s="31">
        <f>VLOOKUP($A39,'[2]download from PCAS'!$A$7:$AZ$367,47,FALSE)</f>
        <v>1047</v>
      </c>
      <c r="Z39" s="31">
        <f>VLOOKUP($A39,'[2]download from PCAS'!$A$7:$AZ$367,17,FALSE)</f>
        <v>45</v>
      </c>
      <c r="AA39" s="31">
        <f>VLOOKUP($A39,'[2]download from PCAS'!$A$7:$AZ$367,45,FALSE)</f>
        <v>27</v>
      </c>
      <c r="AC39" s="33" t="s">
        <v>178</v>
      </c>
      <c r="AD39" s="32">
        <f t="shared" si="0"/>
        <v>44.07443682664055</v>
      </c>
      <c r="AE39" s="32">
        <f t="shared" si="1"/>
        <v>9.3046033300685611</v>
      </c>
      <c r="AF39" s="32">
        <f t="shared" si="2"/>
        <v>4.6523016650342806</v>
      </c>
      <c r="AG39" s="32">
        <f t="shared" si="3"/>
        <v>18.854064642507346</v>
      </c>
      <c r="AH39" s="32">
        <f t="shared" si="4"/>
        <v>164.54456415279137</v>
      </c>
      <c r="AI39" s="32">
        <f t="shared" si="5"/>
        <v>43.339862879529875</v>
      </c>
      <c r="AJ39" s="32">
        <f t="shared" si="6"/>
        <v>31.586679725759055</v>
      </c>
      <c r="AK39" s="32">
        <f t="shared" si="7"/>
        <v>9.0597453476983354</v>
      </c>
      <c r="AL39" s="32">
        <f t="shared" si="8"/>
        <v>21.057786483839372</v>
      </c>
      <c r="AM39" s="32">
        <f t="shared" si="9"/>
        <v>16.65034280117532</v>
      </c>
      <c r="AN39" s="32">
        <f t="shared" si="10"/>
        <v>9.549461312438785</v>
      </c>
      <c r="AO39" s="32">
        <f t="shared" si="11"/>
        <v>58.765915768854065</v>
      </c>
      <c r="AP39" s="32">
        <f t="shared" si="12"/>
        <v>6.366307541625857</v>
      </c>
      <c r="AQ39" s="32">
        <f t="shared" si="13"/>
        <v>76.39569049951028</v>
      </c>
      <c r="AR39" s="32">
        <f t="shared" si="14"/>
        <v>169.68658178256609</v>
      </c>
      <c r="AS39" s="32">
        <f t="shared" si="15"/>
        <v>27.179236043095006</v>
      </c>
      <c r="AT39" s="32">
        <f t="shared" si="16"/>
        <v>20.568070519098921</v>
      </c>
      <c r="AU39" s="32">
        <f t="shared" si="17"/>
        <v>129.28501469147892</v>
      </c>
      <c r="AV39" s="32">
        <f t="shared" si="18"/>
        <v>5.6317335945151807</v>
      </c>
      <c r="AW39" s="32">
        <f t="shared" si="19"/>
        <v>256.36630754162587</v>
      </c>
      <c r="AX39" s="32">
        <f t="shared" si="20"/>
        <v>11.018609206660138</v>
      </c>
      <c r="AY39" s="32">
        <f t="shared" si="21"/>
        <v>6.6111655239960818</v>
      </c>
      <c r="BA39" s="33" t="s">
        <v>178</v>
      </c>
      <c r="BB39" s="32">
        <f t="shared" si="22"/>
        <v>52.600297176820206</v>
      </c>
      <c r="BC39" s="32">
        <f t="shared" si="23"/>
        <v>11.222323324234154</v>
      </c>
      <c r="BD39" s="32">
        <f t="shared" si="24"/>
        <v>210.19108280254778</v>
      </c>
      <c r="BE39" s="32">
        <f t="shared" si="25"/>
        <v>33.666969972702461</v>
      </c>
      <c r="BF39" s="32">
        <f t="shared" si="26"/>
        <v>155.52282768777616</v>
      </c>
      <c r="BG39" s="32">
        <f t="shared" si="27"/>
        <v>6.9760388231725807</v>
      </c>
    </row>
    <row r="40" spans="1:59" x14ac:dyDescent="0.2">
      <c r="A40" s="33" t="s">
        <v>179</v>
      </c>
      <c r="B40" s="31">
        <f>VLOOKUP($A40,'[2]download from PCAS'!$A$7:$AZ$367,2,FALSE)</f>
        <v>7441</v>
      </c>
      <c r="C40" s="31">
        <v>6414</v>
      </c>
      <c r="D40" s="31">
        <v>6340</v>
      </c>
      <c r="E40" s="31">
        <v>6257</v>
      </c>
      <c r="F40" s="31">
        <f>VLOOKUP($A40,'[2]download from PCAS'!$A$7:$AZ$367,11,FALSE)</f>
        <v>341</v>
      </c>
      <c r="G40" s="31">
        <f>VLOOKUP($A40,'[2]download from PCAS'!$A$7:$AZ$367,31,FALSE)</f>
        <v>76</v>
      </c>
      <c r="H40" s="31">
        <f>VLOOKUP($A40,'[2]download from PCAS'!$A$7:$AZ$367,35,FALSE)</f>
        <v>40</v>
      </c>
      <c r="I40" s="31">
        <f>VLOOKUP($A40,'[2]download from PCAS'!$A$7:$AZ$367,49,FALSE)</f>
        <v>137</v>
      </c>
      <c r="J40" s="31">
        <f>VLOOKUP($A40,'[2]download from PCAS'!$A$7:$AZ$367,7,FALSE)</f>
        <v>939</v>
      </c>
      <c r="K40" s="31">
        <f>VLOOKUP($A40,'[2]download from PCAS'!$A$7:$AZ$367,27,FALSE)</f>
        <v>319</v>
      </c>
      <c r="L40" s="31">
        <f>VLOOKUP($A40,'[2]download from PCAS'!$A$7:$AZ$367,15,FALSE)</f>
        <v>156</v>
      </c>
      <c r="M40" s="31">
        <f>VLOOKUP($A40,'[2]download from PCAS'!$A$7:$AZ$367,29,FALSE)</f>
        <v>53</v>
      </c>
      <c r="N40" s="31">
        <f>VLOOKUP($A40,'[2]download from PCAS'!$A$7:$AZ$367,51,FALSE)</f>
        <v>174</v>
      </c>
      <c r="O40" s="31">
        <f>VLOOKUP($A40,'[2]download from PCAS'!$A$7:$AZ$367,9,FALSE)</f>
        <v>111</v>
      </c>
      <c r="P40" s="31">
        <f>VLOOKUP($A40,'[2]download from PCAS'!$A$7:$AZ$367,41,FALSE)</f>
        <v>60</v>
      </c>
      <c r="Q40" s="31">
        <f>VLOOKUP($A40,'[2]download from PCAS'!$A$7:$AZ$367,5,FALSE)</f>
        <v>499</v>
      </c>
      <c r="R40" s="31">
        <f>VLOOKUP($A40,'[2]download from PCAS'!$A$7:$AZ$367,19,FALSE)</f>
        <v>47</v>
      </c>
      <c r="S40" s="31">
        <f>VLOOKUP($A40,'[2]download from PCAS'!$A$7:$AZ$367,21,FALSE)</f>
        <v>576</v>
      </c>
      <c r="T40" s="31">
        <f>VLOOKUP($A40,'[2]download from PCAS'!$A$7:$AZ$367,23,FALSE)</f>
        <v>1280</v>
      </c>
      <c r="U40" s="31">
        <f>VLOOKUP($A40,'[2]download from PCAS'!$A$7:$AZ$367,13,FALSE)</f>
        <v>162</v>
      </c>
      <c r="V40" s="31">
        <f>VLOOKUP($A40,'[2]download from PCAS'!$A$7:$AZ$367,3,FALSE)</f>
        <v>112</v>
      </c>
      <c r="W40" s="31">
        <f>VLOOKUP($A40,'[2]download from PCAS'!$A$7:$AZ$367,43,FALSE)</f>
        <v>992</v>
      </c>
      <c r="X40" s="31">
        <f>VLOOKUP($A40,'[2]download from PCAS'!$A$7:$AZ$367,39,FALSE)</f>
        <v>41</v>
      </c>
      <c r="Y40" s="31">
        <f>VLOOKUP($A40,'[2]download from PCAS'!$A$7:$AZ$367,47,FALSE)</f>
        <v>1723</v>
      </c>
      <c r="Z40" s="31">
        <f>VLOOKUP($A40,'[2]download from PCAS'!$A$7:$AZ$367,17,FALSE)</f>
        <v>81</v>
      </c>
      <c r="AA40" s="31">
        <f>VLOOKUP($A40,'[2]download from PCAS'!$A$7:$AZ$367,45,FALSE)</f>
        <v>3</v>
      </c>
      <c r="AC40" s="33" t="s">
        <v>179</v>
      </c>
      <c r="AD40" s="32">
        <f t="shared" si="0"/>
        <v>45.827173766966808</v>
      </c>
      <c r="AE40" s="32">
        <f t="shared" si="1"/>
        <v>10.213680956860637</v>
      </c>
      <c r="AF40" s="32">
        <f t="shared" si="2"/>
        <v>5.3756215562424403</v>
      </c>
      <c r="AG40" s="32">
        <f t="shared" si="3"/>
        <v>18.411503830130361</v>
      </c>
      <c r="AH40" s="32">
        <f t="shared" si="4"/>
        <v>126.19271603279128</v>
      </c>
      <c r="AI40" s="32">
        <f t="shared" si="5"/>
        <v>42.870581911033462</v>
      </c>
      <c r="AJ40" s="32">
        <f t="shared" si="6"/>
        <v>20.964924069345518</v>
      </c>
      <c r="AK40" s="32">
        <f t="shared" si="7"/>
        <v>7.1226985620212337</v>
      </c>
      <c r="AL40" s="32">
        <f t="shared" si="8"/>
        <v>23.383953769654617</v>
      </c>
      <c r="AM40" s="32">
        <f t="shared" si="9"/>
        <v>14.917349818572772</v>
      </c>
      <c r="AN40" s="32">
        <f t="shared" si="10"/>
        <v>8.0634323343636609</v>
      </c>
      <c r="AO40" s="32">
        <f t="shared" si="11"/>
        <v>67.060878914124444</v>
      </c>
      <c r="AP40" s="32">
        <f t="shared" si="12"/>
        <v>6.3163553285848675</v>
      </c>
      <c r="AQ40" s="32">
        <f t="shared" si="13"/>
        <v>77.408950409891133</v>
      </c>
      <c r="AR40" s="32">
        <f t="shared" si="14"/>
        <v>172.01988979975809</v>
      </c>
      <c r="AS40" s="32">
        <f t="shared" si="15"/>
        <v>21.771267302781883</v>
      </c>
      <c r="AT40" s="32">
        <f t="shared" si="16"/>
        <v>15.051740357478835</v>
      </c>
      <c r="AU40" s="32">
        <f t="shared" si="17"/>
        <v>133.31541459481252</v>
      </c>
      <c r="AV40" s="32">
        <f t="shared" si="18"/>
        <v>5.5100120951485021</v>
      </c>
      <c r="AW40" s="32">
        <f t="shared" si="19"/>
        <v>231.55489853514314</v>
      </c>
      <c r="AX40" s="32">
        <f t="shared" si="20"/>
        <v>10.885633651390942</v>
      </c>
      <c r="AY40" s="32">
        <f t="shared" si="21"/>
        <v>0.40317161671818308</v>
      </c>
      <c r="BA40" s="33" t="s">
        <v>179</v>
      </c>
      <c r="BB40" s="32">
        <f t="shared" si="22"/>
        <v>50.315457413249213</v>
      </c>
      <c r="BC40" s="32">
        <f t="shared" si="23"/>
        <v>8.4705130254115399</v>
      </c>
      <c r="BD40" s="32">
        <f t="shared" si="24"/>
        <v>204.57088061371266</v>
      </c>
      <c r="BE40" s="32">
        <f t="shared" si="25"/>
        <v>25.891002077673008</v>
      </c>
      <c r="BF40" s="32">
        <f t="shared" si="26"/>
        <v>154.66167758029312</v>
      </c>
      <c r="BG40" s="32">
        <f t="shared" si="27"/>
        <v>6.5526610196579833</v>
      </c>
    </row>
    <row r="41" spans="1:59" x14ac:dyDescent="0.2">
      <c r="A41" s="33" t="s">
        <v>180</v>
      </c>
      <c r="B41" s="31">
        <f>VLOOKUP($A41,'[2]download from PCAS'!$A$7:$AZ$367,2,FALSE)</f>
        <v>2671</v>
      </c>
      <c r="C41" s="31">
        <v>2197</v>
      </c>
      <c r="D41" s="31">
        <v>2157</v>
      </c>
      <c r="E41" s="31">
        <v>2123</v>
      </c>
      <c r="F41" s="31">
        <f>VLOOKUP($A41,'[2]download from PCAS'!$A$7:$AZ$367,11,FALSE)</f>
        <v>173</v>
      </c>
      <c r="G41" s="31">
        <f>VLOOKUP($A41,'[2]download from PCAS'!$A$7:$AZ$367,31,FALSE)</f>
        <v>41</v>
      </c>
      <c r="H41" s="31">
        <f>VLOOKUP($A41,'[2]download from PCAS'!$A$7:$AZ$367,35,FALSE)</f>
        <v>20</v>
      </c>
      <c r="I41" s="31">
        <f>VLOOKUP($A41,'[2]download from PCAS'!$A$7:$AZ$367,49,FALSE)</f>
        <v>69</v>
      </c>
      <c r="J41" s="31">
        <f>VLOOKUP($A41,'[2]download from PCAS'!$A$7:$AZ$367,7,FALSE)</f>
        <v>377</v>
      </c>
      <c r="K41" s="31">
        <f>VLOOKUP($A41,'[2]download from PCAS'!$A$7:$AZ$367,27,FALSE)</f>
        <v>133</v>
      </c>
      <c r="L41" s="31">
        <f>VLOOKUP($A41,'[2]download from PCAS'!$A$7:$AZ$367,15,FALSE)</f>
        <v>93</v>
      </c>
      <c r="M41" s="31">
        <f>VLOOKUP($A41,'[2]download from PCAS'!$A$7:$AZ$367,29,FALSE)</f>
        <v>40</v>
      </c>
      <c r="N41" s="31">
        <f>VLOOKUP($A41,'[2]download from PCAS'!$A$7:$AZ$367,51,FALSE)</f>
        <v>79</v>
      </c>
      <c r="O41" s="31">
        <f>VLOOKUP($A41,'[2]download from PCAS'!$A$7:$AZ$367,9,FALSE)</f>
        <v>33</v>
      </c>
      <c r="P41" s="31">
        <f>VLOOKUP($A41,'[2]download from PCAS'!$A$7:$AZ$367,41,FALSE)</f>
        <v>45</v>
      </c>
      <c r="Q41" s="31">
        <f>VLOOKUP($A41,'[2]download from PCAS'!$A$7:$AZ$367,5,FALSE)</f>
        <v>130</v>
      </c>
      <c r="R41" s="31">
        <f>VLOOKUP($A41,'[2]download from PCAS'!$A$7:$AZ$367,19,FALSE)</f>
        <v>17</v>
      </c>
      <c r="S41" s="31">
        <f>VLOOKUP($A41,'[2]download from PCAS'!$A$7:$AZ$367,21,FALSE)</f>
        <v>275</v>
      </c>
      <c r="T41" s="31">
        <f>VLOOKUP($A41,'[2]download from PCAS'!$A$7:$AZ$367,23,FALSE)</f>
        <v>337</v>
      </c>
      <c r="U41" s="31">
        <f>VLOOKUP($A41,'[2]download from PCAS'!$A$7:$AZ$367,13,FALSE)</f>
        <v>122</v>
      </c>
      <c r="V41" s="31">
        <f>VLOOKUP($A41,'[2]download from PCAS'!$A$7:$AZ$367,3,FALSE)</f>
        <v>50</v>
      </c>
      <c r="W41" s="31">
        <f>VLOOKUP($A41,'[2]download from PCAS'!$A$7:$AZ$367,43,FALSE)</f>
        <v>353</v>
      </c>
      <c r="X41" s="31">
        <f>VLOOKUP($A41,'[2]download from PCAS'!$A$7:$AZ$367,39,FALSE)</f>
        <v>5</v>
      </c>
      <c r="Y41" s="31">
        <f>VLOOKUP($A41,'[2]download from PCAS'!$A$7:$AZ$367,47,FALSE)</f>
        <v>719</v>
      </c>
      <c r="Z41" s="31">
        <f>VLOOKUP($A41,'[2]download from PCAS'!$A$7:$AZ$367,17,FALSE)</f>
        <v>27</v>
      </c>
      <c r="AA41" s="31">
        <f>VLOOKUP($A41,'[2]download from PCAS'!$A$7:$AZ$367,45,FALSE)</f>
        <v>0</v>
      </c>
      <c r="AC41" s="33" t="s">
        <v>180</v>
      </c>
      <c r="AD41" s="32">
        <f t="shared" si="0"/>
        <v>64.769749157618861</v>
      </c>
      <c r="AE41" s="32">
        <f t="shared" si="1"/>
        <v>15.350056158742044</v>
      </c>
      <c r="AF41" s="32">
        <f t="shared" si="2"/>
        <v>7.4878322725570952</v>
      </c>
      <c r="AG41" s="32">
        <f t="shared" si="3"/>
        <v>25.833021340321977</v>
      </c>
      <c r="AH41" s="32">
        <f t="shared" si="4"/>
        <v>141.14563833770126</v>
      </c>
      <c r="AI41" s="32">
        <f t="shared" si="5"/>
        <v>49.794084612504683</v>
      </c>
      <c r="AJ41" s="32">
        <f t="shared" si="6"/>
        <v>34.818420067390491</v>
      </c>
      <c r="AK41" s="32">
        <f t="shared" si="7"/>
        <v>14.97566454511419</v>
      </c>
      <c r="AL41" s="32">
        <f t="shared" si="8"/>
        <v>29.576937476600524</v>
      </c>
      <c r="AM41" s="32">
        <f t="shared" si="9"/>
        <v>12.354923249719207</v>
      </c>
      <c r="AN41" s="32">
        <f t="shared" si="10"/>
        <v>16.84762261325346</v>
      </c>
      <c r="AO41" s="32">
        <f t="shared" si="11"/>
        <v>48.670909771621112</v>
      </c>
      <c r="AP41" s="32">
        <f t="shared" si="12"/>
        <v>6.36465743167353</v>
      </c>
      <c r="AQ41" s="32">
        <f t="shared" si="13"/>
        <v>102.95769374766004</v>
      </c>
      <c r="AR41" s="32">
        <f t="shared" si="14"/>
        <v>126.16997379258704</v>
      </c>
      <c r="AS41" s="32">
        <f t="shared" si="15"/>
        <v>45.675776862598276</v>
      </c>
      <c r="AT41" s="32">
        <f t="shared" si="16"/>
        <v>18.719580681392738</v>
      </c>
      <c r="AU41" s="32">
        <f t="shared" si="17"/>
        <v>132.16023961063271</v>
      </c>
      <c r="AV41" s="32">
        <f t="shared" si="18"/>
        <v>1.8719580681392738</v>
      </c>
      <c r="AW41" s="32">
        <f t="shared" si="19"/>
        <v>269.18757019842752</v>
      </c>
      <c r="AX41" s="32">
        <f t="shared" si="20"/>
        <v>10.108573567952078</v>
      </c>
      <c r="AY41" s="32">
        <f t="shared" si="21"/>
        <v>0</v>
      </c>
      <c r="BA41" s="33" t="s">
        <v>180</v>
      </c>
      <c r="BB41" s="32">
        <f t="shared" si="22"/>
        <v>61.659712563745941</v>
      </c>
      <c r="BC41" s="32">
        <f t="shared" si="23"/>
        <v>18.841262364578427</v>
      </c>
      <c r="BD41" s="32">
        <f t="shared" si="24"/>
        <v>158.73763542157323</v>
      </c>
      <c r="BE41" s="32">
        <f t="shared" si="25"/>
        <v>57.465850211964202</v>
      </c>
      <c r="BF41" s="32">
        <f t="shared" si="26"/>
        <v>160.67364588074648</v>
      </c>
      <c r="BG41" s="32">
        <f t="shared" si="27"/>
        <v>2.3551577955723033</v>
      </c>
    </row>
    <row r="42" spans="1:59" x14ac:dyDescent="0.2">
      <c r="A42" s="33" t="s">
        <v>181</v>
      </c>
      <c r="B42" s="31">
        <f>VLOOKUP($A42,'[2]download from PCAS'!$A$7:$AZ$367,2,FALSE)</f>
        <v>3229</v>
      </c>
      <c r="C42" s="31">
        <v>2437</v>
      </c>
      <c r="D42" s="31">
        <v>2383</v>
      </c>
      <c r="E42" s="31">
        <v>2314</v>
      </c>
      <c r="F42" s="31">
        <f>VLOOKUP($A42,'[2]download from PCAS'!$A$7:$AZ$367,11,FALSE)</f>
        <v>98</v>
      </c>
      <c r="G42" s="31">
        <f>VLOOKUP($A42,'[2]download from PCAS'!$A$7:$AZ$367,31,FALSE)</f>
        <v>12</v>
      </c>
      <c r="H42" s="31">
        <f>VLOOKUP($A42,'[2]download from PCAS'!$A$7:$AZ$367,35,FALSE)</f>
        <v>3</v>
      </c>
      <c r="I42" s="31">
        <f>VLOOKUP($A42,'[2]download from PCAS'!$A$7:$AZ$367,49,FALSE)</f>
        <v>43</v>
      </c>
      <c r="J42" s="31">
        <f>VLOOKUP($A42,'[2]download from PCAS'!$A$7:$AZ$367,7,FALSE)</f>
        <v>348</v>
      </c>
      <c r="K42" s="31">
        <f>VLOOKUP($A42,'[2]download from PCAS'!$A$7:$AZ$367,27,FALSE)</f>
        <v>95</v>
      </c>
      <c r="L42" s="31">
        <f>VLOOKUP($A42,'[2]download from PCAS'!$A$7:$AZ$367,15,FALSE)</f>
        <v>99</v>
      </c>
      <c r="M42" s="31">
        <f>VLOOKUP($A42,'[2]download from PCAS'!$A$7:$AZ$367,29,FALSE)</f>
        <v>49</v>
      </c>
      <c r="N42" s="31">
        <f>VLOOKUP($A42,'[2]download from PCAS'!$A$7:$AZ$367,51,FALSE)</f>
        <v>51</v>
      </c>
      <c r="O42" s="31">
        <f>VLOOKUP($A42,'[2]download from PCAS'!$A$7:$AZ$367,9,FALSE)</f>
        <v>26</v>
      </c>
      <c r="P42" s="31">
        <f>VLOOKUP($A42,'[2]download from PCAS'!$A$7:$AZ$367,41,FALSE)</f>
        <v>31</v>
      </c>
      <c r="Q42" s="31">
        <f>VLOOKUP($A42,'[2]download from PCAS'!$A$7:$AZ$367,5,FALSE)</f>
        <v>187</v>
      </c>
      <c r="R42" s="31">
        <f>VLOOKUP($A42,'[2]download from PCAS'!$A$7:$AZ$367,19,FALSE)</f>
        <v>6</v>
      </c>
      <c r="S42" s="31">
        <f>VLOOKUP($A42,'[2]download from PCAS'!$A$7:$AZ$367,21,FALSE)</f>
        <v>169</v>
      </c>
      <c r="T42" s="31">
        <f>VLOOKUP($A42,'[2]download from PCAS'!$A$7:$AZ$367,23,FALSE)</f>
        <v>38</v>
      </c>
      <c r="U42" s="31">
        <f>VLOOKUP($A42,'[2]download from PCAS'!$A$7:$AZ$367,13,FALSE)</f>
        <v>82</v>
      </c>
      <c r="V42" s="31">
        <f>VLOOKUP($A42,'[2]download from PCAS'!$A$7:$AZ$367,3,FALSE)</f>
        <v>28</v>
      </c>
      <c r="W42" s="31">
        <f>VLOOKUP($A42,'[2]download from PCAS'!$A$7:$AZ$367,43,FALSE)</f>
        <v>414</v>
      </c>
      <c r="X42" s="31">
        <f>VLOOKUP($A42,'[2]download from PCAS'!$A$7:$AZ$367,39,FALSE)</f>
        <v>24</v>
      </c>
      <c r="Y42" s="31">
        <f>VLOOKUP($A42,'[2]download from PCAS'!$A$7:$AZ$367,47,FALSE)</f>
        <v>606</v>
      </c>
      <c r="Z42" s="31">
        <f>VLOOKUP($A42,'[2]download from PCAS'!$A$7:$AZ$367,17,FALSE)</f>
        <v>44</v>
      </c>
      <c r="AA42" s="31">
        <f>VLOOKUP($A42,'[2]download from PCAS'!$A$7:$AZ$367,45,FALSE)</f>
        <v>0</v>
      </c>
      <c r="AC42" s="33" t="s">
        <v>181</v>
      </c>
      <c r="AD42" s="32">
        <f t="shared" si="0"/>
        <v>30.349953545989472</v>
      </c>
      <c r="AE42" s="32">
        <f t="shared" si="1"/>
        <v>3.7163208423660574</v>
      </c>
      <c r="AF42" s="32">
        <f t="shared" si="2"/>
        <v>0.92908021059151435</v>
      </c>
      <c r="AG42" s="32">
        <f t="shared" si="3"/>
        <v>13.316816351811706</v>
      </c>
      <c r="AH42" s="32">
        <f t="shared" si="4"/>
        <v>107.77330442861567</v>
      </c>
      <c r="AI42" s="32">
        <f t="shared" si="5"/>
        <v>29.420873335397957</v>
      </c>
      <c r="AJ42" s="32">
        <f t="shared" si="6"/>
        <v>30.659646949519974</v>
      </c>
      <c r="AK42" s="32">
        <f t="shared" si="7"/>
        <v>15.174976772994736</v>
      </c>
      <c r="AL42" s="32">
        <f t="shared" si="8"/>
        <v>15.794363580055744</v>
      </c>
      <c r="AM42" s="32">
        <f t="shared" si="9"/>
        <v>8.0520284917931253</v>
      </c>
      <c r="AN42" s="32">
        <f t="shared" si="10"/>
        <v>9.6004955094456488</v>
      </c>
      <c r="AO42" s="32">
        <f t="shared" si="11"/>
        <v>57.912666460204399</v>
      </c>
      <c r="AP42" s="32">
        <f t="shared" si="12"/>
        <v>1.8581604211830287</v>
      </c>
      <c r="AQ42" s="32">
        <f t="shared" si="13"/>
        <v>52.33818519665531</v>
      </c>
      <c r="AR42" s="32">
        <f t="shared" si="14"/>
        <v>11.768349334159183</v>
      </c>
      <c r="AS42" s="32">
        <f t="shared" si="15"/>
        <v>25.394859089501395</v>
      </c>
      <c r="AT42" s="32">
        <f t="shared" si="16"/>
        <v>8.671415298854134</v>
      </c>
      <c r="AU42" s="32">
        <f t="shared" si="17"/>
        <v>128.213069061629</v>
      </c>
      <c r="AV42" s="32">
        <f t="shared" si="18"/>
        <v>7.4326416847321148</v>
      </c>
      <c r="AW42" s="32">
        <f t="shared" si="19"/>
        <v>187.67420253948592</v>
      </c>
      <c r="AX42" s="32">
        <f t="shared" si="20"/>
        <v>13.626509755342211</v>
      </c>
      <c r="AY42" s="32">
        <f t="shared" si="21"/>
        <v>0</v>
      </c>
      <c r="BA42" s="33" t="s">
        <v>181</v>
      </c>
      <c r="BB42" s="32">
        <f t="shared" si="22"/>
        <v>39.865715484683172</v>
      </c>
      <c r="BC42" s="32">
        <f t="shared" si="23"/>
        <v>21.175453759723425</v>
      </c>
      <c r="BD42" s="32">
        <f t="shared" si="24"/>
        <v>16.421780466724289</v>
      </c>
      <c r="BE42" s="32">
        <f t="shared" si="25"/>
        <v>35.436473638720827</v>
      </c>
      <c r="BF42" s="32">
        <f t="shared" si="26"/>
        <v>169.88100123102177</v>
      </c>
      <c r="BG42" s="32">
        <f t="shared" si="27"/>
        <v>10.371650821089023</v>
      </c>
    </row>
    <row r="43" spans="1:59" x14ac:dyDescent="0.2">
      <c r="A43" s="33" t="s">
        <v>182</v>
      </c>
      <c r="B43" s="31">
        <f>VLOOKUP($A43,'[2]download from PCAS'!$A$7:$AZ$367,2,FALSE)</f>
        <v>5455</v>
      </c>
      <c r="C43" s="31">
        <v>4519</v>
      </c>
      <c r="D43" s="31">
        <v>4450</v>
      </c>
      <c r="E43" s="31">
        <v>4379</v>
      </c>
      <c r="F43" s="31">
        <f>VLOOKUP($A43,'[2]download from PCAS'!$A$7:$AZ$367,11,FALSE)</f>
        <v>251</v>
      </c>
      <c r="G43" s="31">
        <f>VLOOKUP($A43,'[2]download from PCAS'!$A$7:$AZ$367,31,FALSE)</f>
        <v>32</v>
      </c>
      <c r="H43" s="31">
        <f>VLOOKUP($A43,'[2]download from PCAS'!$A$7:$AZ$367,35,FALSE)</f>
        <v>22</v>
      </c>
      <c r="I43" s="31">
        <f>VLOOKUP($A43,'[2]download from PCAS'!$A$7:$AZ$367,49,FALSE)</f>
        <v>76</v>
      </c>
      <c r="J43" s="31">
        <f>VLOOKUP($A43,'[2]download from PCAS'!$A$7:$AZ$367,7,FALSE)</f>
        <v>807</v>
      </c>
      <c r="K43" s="31">
        <f>VLOOKUP($A43,'[2]download from PCAS'!$A$7:$AZ$367,27,FALSE)</f>
        <v>286</v>
      </c>
      <c r="L43" s="31">
        <f>VLOOKUP($A43,'[2]download from PCAS'!$A$7:$AZ$367,15,FALSE)</f>
        <v>128</v>
      </c>
      <c r="M43" s="31">
        <f>VLOOKUP($A43,'[2]download from PCAS'!$A$7:$AZ$367,29,FALSE)</f>
        <v>39</v>
      </c>
      <c r="N43" s="31">
        <f>VLOOKUP($A43,'[2]download from PCAS'!$A$7:$AZ$367,51,FALSE)</f>
        <v>206</v>
      </c>
      <c r="O43" s="31">
        <f>VLOOKUP($A43,'[2]download from PCAS'!$A$7:$AZ$367,9,FALSE)</f>
        <v>71</v>
      </c>
      <c r="P43" s="31">
        <f>VLOOKUP($A43,'[2]download from PCAS'!$A$7:$AZ$367,41,FALSE)</f>
        <v>37</v>
      </c>
      <c r="Q43" s="31">
        <f>VLOOKUP($A43,'[2]download from PCAS'!$A$7:$AZ$367,5,FALSE)</f>
        <v>388</v>
      </c>
      <c r="R43" s="31">
        <f>VLOOKUP($A43,'[2]download from PCAS'!$A$7:$AZ$367,19,FALSE)</f>
        <v>36</v>
      </c>
      <c r="S43" s="31">
        <f>VLOOKUP($A43,'[2]download from PCAS'!$A$7:$AZ$367,21,FALSE)</f>
        <v>473</v>
      </c>
      <c r="T43" s="31">
        <f>VLOOKUP($A43,'[2]download from PCAS'!$A$7:$AZ$367,23,FALSE)</f>
        <v>456</v>
      </c>
      <c r="U43" s="31">
        <f>VLOOKUP($A43,'[2]download from PCAS'!$A$7:$AZ$367,13,FALSE)</f>
        <v>104</v>
      </c>
      <c r="V43" s="31">
        <f>VLOOKUP($A43,'[2]download from PCAS'!$A$7:$AZ$367,3,FALSE)</f>
        <v>86</v>
      </c>
      <c r="W43" s="31">
        <f>VLOOKUP($A43,'[2]download from PCAS'!$A$7:$AZ$367,43,FALSE)</f>
        <v>318</v>
      </c>
      <c r="X43" s="31">
        <f>VLOOKUP($A43,'[2]download from PCAS'!$A$7:$AZ$367,39,FALSE)</f>
        <v>29</v>
      </c>
      <c r="Y43" s="31">
        <f>VLOOKUP($A43,'[2]download from PCAS'!$A$7:$AZ$367,47,FALSE)</f>
        <v>1438</v>
      </c>
      <c r="Z43" s="31">
        <f>VLOOKUP($A43,'[2]download from PCAS'!$A$7:$AZ$367,17,FALSE)</f>
        <v>60</v>
      </c>
      <c r="AA43" s="31">
        <f>VLOOKUP($A43,'[2]download from PCAS'!$A$7:$AZ$367,45,FALSE)</f>
        <v>14</v>
      </c>
      <c r="AC43" s="33" t="s">
        <v>182</v>
      </c>
      <c r="AD43" s="32">
        <f t="shared" si="0"/>
        <v>46.012832263978005</v>
      </c>
      <c r="AE43" s="32">
        <f t="shared" si="1"/>
        <v>5.8661778185151237</v>
      </c>
      <c r="AF43" s="32">
        <f t="shared" si="2"/>
        <v>4.0329972502291476</v>
      </c>
      <c r="AG43" s="32">
        <f t="shared" si="3"/>
        <v>13.932172318973418</v>
      </c>
      <c r="AH43" s="32">
        <f t="shared" si="4"/>
        <v>147.93767186067828</v>
      </c>
      <c r="AI43" s="32">
        <f t="shared" si="5"/>
        <v>52.428964252978915</v>
      </c>
      <c r="AJ43" s="32">
        <f t="shared" si="6"/>
        <v>23.464711274060495</v>
      </c>
      <c r="AK43" s="32">
        <f t="shared" si="7"/>
        <v>7.1494042163153066</v>
      </c>
      <c r="AL43" s="32">
        <f t="shared" si="8"/>
        <v>37.763519706691113</v>
      </c>
      <c r="AM43" s="32">
        <f t="shared" si="9"/>
        <v>13.015582034830432</v>
      </c>
      <c r="AN43" s="32">
        <f t="shared" si="10"/>
        <v>6.7827681026581121</v>
      </c>
      <c r="AO43" s="32">
        <f t="shared" si="11"/>
        <v>71.127406049495875</v>
      </c>
      <c r="AP43" s="32">
        <f t="shared" si="12"/>
        <v>6.5994500458295144</v>
      </c>
      <c r="AQ43" s="32">
        <f t="shared" si="13"/>
        <v>86.709440879926674</v>
      </c>
      <c r="AR43" s="32">
        <f t="shared" si="14"/>
        <v>83.593033913840515</v>
      </c>
      <c r="AS43" s="32">
        <f t="shared" si="15"/>
        <v>19.06507791017415</v>
      </c>
      <c r="AT43" s="32">
        <f t="shared" si="16"/>
        <v>15.765352887259395</v>
      </c>
      <c r="AU43" s="32">
        <f t="shared" si="17"/>
        <v>58.295142071494041</v>
      </c>
      <c r="AV43" s="32">
        <f t="shared" si="18"/>
        <v>5.3162236480293306</v>
      </c>
      <c r="AW43" s="32">
        <f t="shared" si="19"/>
        <v>263.61136571952335</v>
      </c>
      <c r="AX43" s="32">
        <f t="shared" si="20"/>
        <v>10.999083409715857</v>
      </c>
      <c r="AY43" s="32">
        <f t="shared" si="21"/>
        <v>2.5664527956003669</v>
      </c>
      <c r="BA43" s="33" t="s">
        <v>182</v>
      </c>
      <c r="BB43" s="32">
        <f t="shared" si="22"/>
        <v>64.269662921348313</v>
      </c>
      <c r="BC43" s="32">
        <f t="shared" si="23"/>
        <v>8.9061429550125588</v>
      </c>
      <c r="BD43" s="32">
        <f t="shared" si="24"/>
        <v>104.13336378168532</v>
      </c>
      <c r="BE43" s="32">
        <f t="shared" si="25"/>
        <v>23.749714546700158</v>
      </c>
      <c r="BF43" s="32">
        <f t="shared" si="26"/>
        <v>70.369550785572031</v>
      </c>
      <c r="BG43" s="32">
        <f t="shared" si="27"/>
        <v>6.6225165562913908</v>
      </c>
    </row>
    <row r="44" spans="1:59" x14ac:dyDescent="0.2">
      <c r="A44" s="33" t="s">
        <v>183</v>
      </c>
      <c r="B44" s="31">
        <f>VLOOKUP($A44,'[2]download from PCAS'!$A$7:$AZ$367,2,FALSE)</f>
        <v>6045</v>
      </c>
      <c r="C44" s="31">
        <v>4601</v>
      </c>
      <c r="D44" s="31">
        <v>4496</v>
      </c>
      <c r="E44" s="31">
        <v>4381</v>
      </c>
      <c r="F44" s="31">
        <f>VLOOKUP($A44,'[2]download from PCAS'!$A$7:$AZ$367,11,FALSE)</f>
        <v>221</v>
      </c>
      <c r="G44" s="31">
        <f>VLOOKUP($A44,'[2]download from PCAS'!$A$7:$AZ$367,31,FALSE)</f>
        <v>25</v>
      </c>
      <c r="H44" s="31">
        <f>VLOOKUP($A44,'[2]download from PCAS'!$A$7:$AZ$367,35,FALSE)</f>
        <v>7</v>
      </c>
      <c r="I44" s="31">
        <f>VLOOKUP($A44,'[2]download from PCAS'!$A$7:$AZ$367,49,FALSE)</f>
        <v>102</v>
      </c>
      <c r="J44" s="31">
        <f>VLOOKUP($A44,'[2]download from PCAS'!$A$7:$AZ$367,7,FALSE)</f>
        <v>723</v>
      </c>
      <c r="K44" s="31">
        <f>VLOOKUP($A44,'[2]download from PCAS'!$A$7:$AZ$367,27,FALSE)</f>
        <v>236</v>
      </c>
      <c r="L44" s="31">
        <f>VLOOKUP($A44,'[2]download from PCAS'!$A$7:$AZ$367,15,FALSE)</f>
        <v>147</v>
      </c>
      <c r="M44" s="31">
        <f>VLOOKUP($A44,'[2]download from PCAS'!$A$7:$AZ$367,29,FALSE)</f>
        <v>78</v>
      </c>
      <c r="N44" s="31">
        <f>VLOOKUP($A44,'[2]download from PCAS'!$A$7:$AZ$367,51,FALSE)</f>
        <v>168</v>
      </c>
      <c r="O44" s="31">
        <f>VLOOKUP($A44,'[2]download from PCAS'!$A$7:$AZ$367,9,FALSE)</f>
        <v>64</v>
      </c>
      <c r="P44" s="31">
        <f>VLOOKUP($A44,'[2]download from PCAS'!$A$7:$AZ$367,41,FALSE)</f>
        <v>57</v>
      </c>
      <c r="Q44" s="31">
        <f>VLOOKUP($A44,'[2]download from PCAS'!$A$7:$AZ$367,5,FALSE)</f>
        <v>372</v>
      </c>
      <c r="R44" s="31">
        <f>VLOOKUP($A44,'[2]download from PCAS'!$A$7:$AZ$367,19,FALSE)</f>
        <v>24</v>
      </c>
      <c r="S44" s="31">
        <f>VLOOKUP($A44,'[2]download from PCAS'!$A$7:$AZ$367,21,FALSE)</f>
        <v>398</v>
      </c>
      <c r="T44" s="31">
        <f>VLOOKUP($A44,'[2]download from PCAS'!$A$7:$AZ$367,23,FALSE)</f>
        <v>132</v>
      </c>
      <c r="U44" s="31">
        <f>VLOOKUP($A44,'[2]download from PCAS'!$A$7:$AZ$367,13,FALSE)</f>
        <v>220</v>
      </c>
      <c r="V44" s="31">
        <f>VLOOKUP($A44,'[2]download from PCAS'!$A$7:$AZ$367,3,FALSE)</f>
        <v>69</v>
      </c>
      <c r="W44" s="31">
        <f>VLOOKUP($A44,'[2]download from PCAS'!$A$7:$AZ$367,43,FALSE)</f>
        <v>846</v>
      </c>
      <c r="X44" s="31">
        <f>VLOOKUP($A44,'[2]download from PCAS'!$A$7:$AZ$367,39,FALSE)</f>
        <v>18</v>
      </c>
      <c r="Y44" s="31">
        <f>VLOOKUP($A44,'[2]download from PCAS'!$A$7:$AZ$367,47,FALSE)</f>
        <v>1308</v>
      </c>
      <c r="Z44" s="31">
        <f>VLOOKUP($A44,'[2]download from PCAS'!$A$7:$AZ$367,17,FALSE)</f>
        <v>54</v>
      </c>
      <c r="AA44" s="31">
        <f>VLOOKUP($A44,'[2]download from PCAS'!$A$7:$AZ$367,45,FALSE)</f>
        <v>4</v>
      </c>
      <c r="AC44" s="33" t="s">
        <v>183</v>
      </c>
      <c r="AD44" s="32">
        <f t="shared" si="0"/>
        <v>36.55913978494624</v>
      </c>
      <c r="AE44" s="32">
        <f t="shared" si="1"/>
        <v>4.1356492969396195</v>
      </c>
      <c r="AF44" s="32">
        <f t="shared" si="2"/>
        <v>1.1579818031430935</v>
      </c>
      <c r="AG44" s="32">
        <f t="shared" si="3"/>
        <v>16.873449131513649</v>
      </c>
      <c r="AH44" s="32">
        <f t="shared" si="4"/>
        <v>119.60297766749379</v>
      </c>
      <c r="AI44" s="32">
        <f t="shared" si="5"/>
        <v>39.040529363110011</v>
      </c>
      <c r="AJ44" s="32">
        <f t="shared" si="6"/>
        <v>24.317617866004962</v>
      </c>
      <c r="AK44" s="32">
        <f t="shared" si="7"/>
        <v>12.903225806451612</v>
      </c>
      <c r="AL44" s="32">
        <f t="shared" si="8"/>
        <v>27.791563275434243</v>
      </c>
      <c r="AM44" s="32">
        <f t="shared" si="9"/>
        <v>10.587262200165426</v>
      </c>
      <c r="AN44" s="32">
        <f t="shared" si="10"/>
        <v>9.4292803970223336</v>
      </c>
      <c r="AO44" s="32">
        <f t="shared" si="11"/>
        <v>61.53846153846154</v>
      </c>
      <c r="AP44" s="32">
        <f t="shared" si="12"/>
        <v>3.9702233250620349</v>
      </c>
      <c r="AQ44" s="32">
        <f t="shared" si="13"/>
        <v>65.839536807278748</v>
      </c>
      <c r="AR44" s="32">
        <f t="shared" si="14"/>
        <v>21.836228287841191</v>
      </c>
      <c r="AS44" s="32">
        <f t="shared" si="15"/>
        <v>36.393713813068658</v>
      </c>
      <c r="AT44" s="32">
        <f t="shared" si="16"/>
        <v>11.41439205955335</v>
      </c>
      <c r="AU44" s="32">
        <f t="shared" si="17"/>
        <v>139.95037220843673</v>
      </c>
      <c r="AV44" s="32">
        <f t="shared" si="18"/>
        <v>2.9776674937965262</v>
      </c>
      <c r="AW44" s="32">
        <f t="shared" si="19"/>
        <v>216.37717121588091</v>
      </c>
      <c r="AX44" s="32">
        <f t="shared" si="20"/>
        <v>8.933002481389579</v>
      </c>
      <c r="AY44" s="32">
        <f t="shared" si="21"/>
        <v>0.66170388751033915</v>
      </c>
      <c r="BA44" s="33" t="s">
        <v>183</v>
      </c>
      <c r="BB44" s="32">
        <f t="shared" si="22"/>
        <v>52.491103202846972</v>
      </c>
      <c r="BC44" s="32">
        <f t="shared" si="23"/>
        <v>17.804154302670625</v>
      </c>
      <c r="BD44" s="32">
        <f t="shared" si="24"/>
        <v>30.130107281442594</v>
      </c>
      <c r="BE44" s="32">
        <f t="shared" si="25"/>
        <v>50.216845469070989</v>
      </c>
      <c r="BF44" s="32">
        <f t="shared" si="26"/>
        <v>183.87307107150619</v>
      </c>
      <c r="BG44" s="32">
        <f t="shared" si="27"/>
        <v>4.1086509929239901</v>
      </c>
    </row>
    <row r="45" spans="1:59" x14ac:dyDescent="0.2">
      <c r="A45" s="33" t="s">
        <v>184</v>
      </c>
      <c r="B45" s="31">
        <f>VLOOKUP($A45,'[2]download from PCAS'!$A$7:$AZ$367,2,FALSE)</f>
        <v>1724</v>
      </c>
      <c r="C45" s="31">
        <v>1343</v>
      </c>
      <c r="D45" s="31">
        <v>1316</v>
      </c>
      <c r="E45" s="31">
        <v>1279</v>
      </c>
      <c r="F45" s="31">
        <f>VLOOKUP($A45,'[2]download from PCAS'!$A$7:$AZ$367,11,FALSE)</f>
        <v>71</v>
      </c>
      <c r="G45" s="31">
        <f>VLOOKUP($A45,'[2]download from PCAS'!$A$7:$AZ$367,31,FALSE)</f>
        <v>6</v>
      </c>
      <c r="H45" s="31">
        <f>VLOOKUP($A45,'[2]download from PCAS'!$A$7:$AZ$367,35,FALSE)</f>
        <v>1</v>
      </c>
      <c r="I45" s="31">
        <f>VLOOKUP($A45,'[2]download from PCAS'!$A$7:$AZ$367,49,FALSE)</f>
        <v>37</v>
      </c>
      <c r="J45" s="31">
        <f>VLOOKUP($A45,'[2]download from PCAS'!$A$7:$AZ$367,7,FALSE)</f>
        <v>130</v>
      </c>
      <c r="K45" s="31">
        <f>VLOOKUP($A45,'[2]download from PCAS'!$A$7:$AZ$367,27,FALSE)</f>
        <v>64</v>
      </c>
      <c r="L45" s="31">
        <f>VLOOKUP($A45,'[2]download from PCAS'!$A$7:$AZ$367,15,FALSE)</f>
        <v>65</v>
      </c>
      <c r="M45" s="31">
        <f>VLOOKUP($A45,'[2]download from PCAS'!$A$7:$AZ$367,29,FALSE)</f>
        <v>16</v>
      </c>
      <c r="N45" s="31">
        <f>VLOOKUP($A45,'[2]download from PCAS'!$A$7:$AZ$367,51,FALSE)</f>
        <v>39</v>
      </c>
      <c r="O45" s="31">
        <f>VLOOKUP($A45,'[2]download from PCAS'!$A$7:$AZ$367,9,FALSE)</f>
        <v>28</v>
      </c>
      <c r="P45" s="31">
        <f>VLOOKUP($A45,'[2]download from PCAS'!$A$7:$AZ$367,41,FALSE)</f>
        <v>24</v>
      </c>
      <c r="Q45" s="31">
        <f>VLOOKUP($A45,'[2]download from PCAS'!$A$7:$AZ$367,5,FALSE)</f>
        <v>74</v>
      </c>
      <c r="R45" s="31">
        <f>VLOOKUP($A45,'[2]download from PCAS'!$A$7:$AZ$367,19,FALSE)</f>
        <v>15</v>
      </c>
      <c r="S45" s="31">
        <f>VLOOKUP($A45,'[2]download from PCAS'!$A$7:$AZ$367,21,FALSE)</f>
        <v>119</v>
      </c>
      <c r="T45" s="31">
        <f>VLOOKUP($A45,'[2]download from PCAS'!$A$7:$AZ$367,23,FALSE)</f>
        <v>17</v>
      </c>
      <c r="U45" s="31">
        <f>VLOOKUP($A45,'[2]download from PCAS'!$A$7:$AZ$367,13,FALSE)</f>
        <v>37</v>
      </c>
      <c r="V45" s="31">
        <f>VLOOKUP($A45,'[2]download from PCAS'!$A$7:$AZ$367,3,FALSE)</f>
        <v>21</v>
      </c>
      <c r="W45" s="31">
        <f>VLOOKUP($A45,'[2]download from PCAS'!$A$7:$AZ$367,43,FALSE)</f>
        <v>66</v>
      </c>
      <c r="X45" s="31">
        <f>VLOOKUP($A45,'[2]download from PCAS'!$A$7:$AZ$367,39,FALSE)</f>
        <v>8</v>
      </c>
      <c r="Y45" s="31">
        <f>VLOOKUP($A45,'[2]download from PCAS'!$A$7:$AZ$367,47,FALSE)</f>
        <v>344</v>
      </c>
      <c r="Z45" s="31">
        <f>VLOOKUP($A45,'[2]download from PCAS'!$A$7:$AZ$367,17,FALSE)</f>
        <v>10</v>
      </c>
      <c r="AA45" s="31">
        <f>VLOOKUP($A45,'[2]download from PCAS'!$A$7:$AZ$367,45,FALSE)</f>
        <v>1</v>
      </c>
      <c r="AC45" s="33" t="s">
        <v>184</v>
      </c>
      <c r="AD45" s="32">
        <f t="shared" si="0"/>
        <v>41.183294663573086</v>
      </c>
      <c r="AE45" s="32">
        <f t="shared" si="1"/>
        <v>3.4802784222737819</v>
      </c>
      <c r="AF45" s="32">
        <f t="shared" si="2"/>
        <v>0.58004640371229699</v>
      </c>
      <c r="AG45" s="32">
        <f t="shared" si="3"/>
        <v>21.461716937354989</v>
      </c>
      <c r="AH45" s="32">
        <f t="shared" si="4"/>
        <v>75.406032482598619</v>
      </c>
      <c r="AI45" s="32">
        <f t="shared" si="5"/>
        <v>37.122969837587007</v>
      </c>
      <c r="AJ45" s="32">
        <f t="shared" si="6"/>
        <v>37.703016241299309</v>
      </c>
      <c r="AK45" s="32">
        <f t="shared" si="7"/>
        <v>9.2807424593967518</v>
      </c>
      <c r="AL45" s="32">
        <f t="shared" si="8"/>
        <v>22.621809744779583</v>
      </c>
      <c r="AM45" s="32">
        <f t="shared" si="9"/>
        <v>16.241299303944317</v>
      </c>
      <c r="AN45" s="32">
        <f t="shared" si="10"/>
        <v>13.921113689095128</v>
      </c>
      <c r="AO45" s="32">
        <f t="shared" si="11"/>
        <v>42.923433874709978</v>
      </c>
      <c r="AP45" s="32">
        <f t="shared" si="12"/>
        <v>8.700696055684455</v>
      </c>
      <c r="AQ45" s="32">
        <f t="shared" si="13"/>
        <v>69.025522041763338</v>
      </c>
      <c r="AR45" s="32">
        <f t="shared" si="14"/>
        <v>9.8607888631090486</v>
      </c>
      <c r="AS45" s="32">
        <f t="shared" si="15"/>
        <v>21.461716937354989</v>
      </c>
      <c r="AT45" s="32">
        <f t="shared" si="16"/>
        <v>12.180974477958236</v>
      </c>
      <c r="AU45" s="32">
        <f t="shared" si="17"/>
        <v>38.283062645011597</v>
      </c>
      <c r="AV45" s="32">
        <f t="shared" si="18"/>
        <v>4.6403712296983759</v>
      </c>
      <c r="AW45" s="32">
        <f t="shared" si="19"/>
        <v>199.53596287703016</v>
      </c>
      <c r="AX45" s="32">
        <f t="shared" si="20"/>
        <v>5.8004640371229694</v>
      </c>
      <c r="AY45" s="32">
        <f t="shared" si="21"/>
        <v>0.58004640371229699</v>
      </c>
      <c r="BA45" s="33" t="s">
        <v>184</v>
      </c>
      <c r="BB45" s="32">
        <f t="shared" si="22"/>
        <v>48.632218844984806</v>
      </c>
      <c r="BC45" s="32">
        <f t="shared" si="23"/>
        <v>12.509773260359657</v>
      </c>
      <c r="BD45" s="32">
        <f t="shared" si="24"/>
        <v>13.291634089132135</v>
      </c>
      <c r="BE45" s="32">
        <f t="shared" si="25"/>
        <v>28.928850664581706</v>
      </c>
      <c r="BF45" s="32">
        <f t="shared" si="26"/>
        <v>49.143708116157853</v>
      </c>
      <c r="BG45" s="32">
        <f t="shared" si="27"/>
        <v>6.2548866301798283</v>
      </c>
    </row>
    <row r="46" spans="1:59" x14ac:dyDescent="0.2">
      <c r="A46" s="33" t="s">
        <v>186</v>
      </c>
      <c r="B46" s="31">
        <f>VLOOKUP($A46,'[2]download from PCAS'!$A$7:$AZ$367,2,FALSE)</f>
        <v>3052</v>
      </c>
      <c r="C46" s="31">
        <v>2549</v>
      </c>
      <c r="D46" s="31">
        <v>2504</v>
      </c>
      <c r="E46" s="31">
        <v>2476</v>
      </c>
      <c r="F46" s="31">
        <f>VLOOKUP($A46,'[2]download from PCAS'!$A$7:$AZ$367,11,FALSE)</f>
        <v>176</v>
      </c>
      <c r="G46" s="31">
        <f>VLOOKUP($A46,'[2]download from PCAS'!$A$7:$AZ$367,31,FALSE)</f>
        <v>28</v>
      </c>
      <c r="H46" s="31">
        <f>VLOOKUP($A46,'[2]download from PCAS'!$A$7:$AZ$367,35,FALSE)</f>
        <v>12</v>
      </c>
      <c r="I46" s="31">
        <f>VLOOKUP($A46,'[2]download from PCAS'!$A$7:$AZ$367,49,FALSE)</f>
        <v>61</v>
      </c>
      <c r="J46" s="31">
        <f>VLOOKUP($A46,'[2]download from PCAS'!$A$7:$AZ$367,7,FALSE)</f>
        <v>424</v>
      </c>
      <c r="K46" s="31">
        <f>VLOOKUP($A46,'[2]download from PCAS'!$A$7:$AZ$367,27,FALSE)</f>
        <v>107</v>
      </c>
      <c r="L46" s="31">
        <f>VLOOKUP($A46,'[2]download from PCAS'!$A$7:$AZ$367,15,FALSE)</f>
        <v>102</v>
      </c>
      <c r="M46" s="31">
        <f>VLOOKUP($A46,'[2]download from PCAS'!$A$7:$AZ$367,29,FALSE)</f>
        <v>23</v>
      </c>
      <c r="N46" s="31">
        <f>VLOOKUP($A46,'[2]download from PCAS'!$A$7:$AZ$367,51,FALSE)</f>
        <v>83</v>
      </c>
      <c r="O46" s="31">
        <f>VLOOKUP($A46,'[2]download from PCAS'!$A$7:$AZ$367,9,FALSE)</f>
        <v>28</v>
      </c>
      <c r="P46" s="31">
        <f>VLOOKUP($A46,'[2]download from PCAS'!$A$7:$AZ$367,41,FALSE)</f>
        <v>28</v>
      </c>
      <c r="Q46" s="31">
        <f>VLOOKUP($A46,'[2]download from PCAS'!$A$7:$AZ$367,5,FALSE)</f>
        <v>146</v>
      </c>
      <c r="R46" s="31">
        <f>VLOOKUP($A46,'[2]download from PCAS'!$A$7:$AZ$367,19,FALSE)</f>
        <v>15</v>
      </c>
      <c r="S46" s="31">
        <f>VLOOKUP($A46,'[2]download from PCAS'!$A$7:$AZ$367,21,FALSE)</f>
        <v>245</v>
      </c>
      <c r="T46" s="31">
        <f>VLOOKUP($A46,'[2]download from PCAS'!$A$7:$AZ$367,23,FALSE)</f>
        <v>179</v>
      </c>
      <c r="U46" s="31">
        <f>VLOOKUP($A46,'[2]download from PCAS'!$A$7:$AZ$367,13,FALSE)</f>
        <v>95</v>
      </c>
      <c r="V46" s="31">
        <f>VLOOKUP($A46,'[2]download from PCAS'!$A$7:$AZ$367,3,FALSE)</f>
        <v>42</v>
      </c>
      <c r="W46" s="31">
        <f>VLOOKUP($A46,'[2]download from PCAS'!$A$7:$AZ$367,43,FALSE)</f>
        <v>245</v>
      </c>
      <c r="X46" s="31">
        <f>VLOOKUP($A46,'[2]download from PCAS'!$A$7:$AZ$367,39,FALSE)</f>
        <v>5</v>
      </c>
      <c r="Y46" s="31">
        <f>VLOOKUP($A46,'[2]download from PCAS'!$A$7:$AZ$367,47,FALSE)</f>
        <v>759</v>
      </c>
      <c r="Z46" s="31">
        <f>VLOOKUP($A46,'[2]download from PCAS'!$A$7:$AZ$367,17,FALSE)</f>
        <v>20</v>
      </c>
      <c r="AA46" s="31">
        <f>VLOOKUP($A46,'[2]download from PCAS'!$A$7:$AZ$367,45,FALSE)</f>
        <v>4</v>
      </c>
      <c r="AC46" s="33" t="s">
        <v>186</v>
      </c>
      <c r="AD46" s="32">
        <f t="shared" si="0"/>
        <v>57.667103538663177</v>
      </c>
      <c r="AE46" s="32">
        <f t="shared" si="1"/>
        <v>9.1743119266055047</v>
      </c>
      <c r="AF46" s="32">
        <f t="shared" si="2"/>
        <v>3.9318479685452159</v>
      </c>
      <c r="AG46" s="32">
        <f t="shared" si="3"/>
        <v>19.986893840104848</v>
      </c>
      <c r="AH46" s="32">
        <f t="shared" si="4"/>
        <v>138.92529488859765</v>
      </c>
      <c r="AI46" s="32">
        <f t="shared" si="5"/>
        <v>35.05897771952818</v>
      </c>
      <c r="AJ46" s="32">
        <f t="shared" si="6"/>
        <v>33.420707732634334</v>
      </c>
      <c r="AK46" s="32">
        <f t="shared" si="7"/>
        <v>7.5360419397116649</v>
      </c>
      <c r="AL46" s="32">
        <f t="shared" si="8"/>
        <v>27.195281782437746</v>
      </c>
      <c r="AM46" s="32">
        <f t="shared" si="9"/>
        <v>9.1743119266055047</v>
      </c>
      <c r="AN46" s="32">
        <f t="shared" si="10"/>
        <v>9.1743119266055047</v>
      </c>
      <c r="AO46" s="32">
        <f t="shared" si="11"/>
        <v>47.83748361730013</v>
      </c>
      <c r="AP46" s="32">
        <f t="shared" si="12"/>
        <v>4.9148099606815201</v>
      </c>
      <c r="AQ46" s="32">
        <f t="shared" si="13"/>
        <v>80.275229357798167</v>
      </c>
      <c r="AR46" s="32">
        <f t="shared" si="14"/>
        <v>58.650065530799473</v>
      </c>
      <c r="AS46" s="32">
        <f t="shared" si="15"/>
        <v>31.127129750982963</v>
      </c>
      <c r="AT46" s="32">
        <f t="shared" si="16"/>
        <v>13.761467889908257</v>
      </c>
      <c r="AU46" s="32">
        <f t="shared" si="17"/>
        <v>80.275229357798167</v>
      </c>
      <c r="AV46" s="32">
        <f t="shared" si="18"/>
        <v>1.63826998689384</v>
      </c>
      <c r="AW46" s="32">
        <f t="shared" si="19"/>
        <v>248.68938401048493</v>
      </c>
      <c r="AX46" s="32">
        <f t="shared" si="20"/>
        <v>6.5530799475753598</v>
      </c>
      <c r="AY46" s="32">
        <f t="shared" si="21"/>
        <v>1.3106159895150722</v>
      </c>
      <c r="BA46" s="33" t="s">
        <v>186</v>
      </c>
      <c r="BB46" s="32">
        <f t="shared" si="22"/>
        <v>42.731629392971243</v>
      </c>
      <c r="BC46" s="32">
        <f t="shared" si="23"/>
        <v>9.2891760904684961</v>
      </c>
      <c r="BD46" s="32">
        <f t="shared" si="24"/>
        <v>72.294022617124398</v>
      </c>
      <c r="BE46" s="32">
        <f t="shared" si="25"/>
        <v>38.368336025848137</v>
      </c>
      <c r="BF46" s="32">
        <f t="shared" si="26"/>
        <v>96.11612397018439</v>
      </c>
      <c r="BG46" s="32">
        <f t="shared" si="27"/>
        <v>2.0193861066235863</v>
      </c>
    </row>
    <row r="47" spans="1:59" x14ac:dyDescent="0.2">
      <c r="A47" s="33" t="s">
        <v>187</v>
      </c>
      <c r="B47" s="31">
        <f>VLOOKUP($A47,'[2]download from PCAS'!$A$7:$AZ$367,2,FALSE)</f>
        <v>10555</v>
      </c>
      <c r="C47" s="31">
        <v>8406</v>
      </c>
      <c r="D47" s="31">
        <v>8268</v>
      </c>
      <c r="E47" s="31">
        <v>8094</v>
      </c>
      <c r="F47" s="31">
        <f>VLOOKUP($A47,'[2]download from PCAS'!$A$7:$AZ$367,11,FALSE)</f>
        <v>435</v>
      </c>
      <c r="G47" s="31">
        <f>VLOOKUP($A47,'[2]download from PCAS'!$A$7:$AZ$367,31,FALSE)</f>
        <v>94</v>
      </c>
      <c r="H47" s="31">
        <f>VLOOKUP($A47,'[2]download from PCAS'!$A$7:$AZ$367,35,FALSE)</f>
        <v>38</v>
      </c>
      <c r="I47" s="31">
        <f>VLOOKUP($A47,'[2]download from PCAS'!$A$7:$AZ$367,49,FALSE)</f>
        <v>197</v>
      </c>
      <c r="J47" s="31">
        <f>VLOOKUP($A47,'[2]download from PCAS'!$A$7:$AZ$367,7,FALSE)</f>
        <v>1109</v>
      </c>
      <c r="K47" s="31">
        <f>VLOOKUP($A47,'[2]download from PCAS'!$A$7:$AZ$367,27,FALSE)</f>
        <v>383</v>
      </c>
      <c r="L47" s="31">
        <f>VLOOKUP($A47,'[2]download from PCAS'!$A$7:$AZ$367,15,FALSE)</f>
        <v>279</v>
      </c>
      <c r="M47" s="31">
        <f>VLOOKUP($A47,'[2]download from PCAS'!$A$7:$AZ$367,29,FALSE)</f>
        <v>106</v>
      </c>
      <c r="N47" s="31">
        <f>VLOOKUP($A47,'[2]download from PCAS'!$A$7:$AZ$367,51,FALSE)</f>
        <v>242</v>
      </c>
      <c r="O47" s="31">
        <f>VLOOKUP($A47,'[2]download from PCAS'!$A$7:$AZ$367,9,FALSE)</f>
        <v>90</v>
      </c>
      <c r="P47" s="31">
        <f>VLOOKUP($A47,'[2]download from PCAS'!$A$7:$AZ$367,41,FALSE)</f>
        <v>124</v>
      </c>
      <c r="Q47" s="31">
        <f>VLOOKUP($A47,'[2]download from PCAS'!$A$7:$AZ$367,5,FALSE)</f>
        <v>603</v>
      </c>
      <c r="R47" s="31">
        <f>VLOOKUP($A47,'[2]download from PCAS'!$A$7:$AZ$367,19,FALSE)</f>
        <v>51</v>
      </c>
      <c r="S47" s="31">
        <f>VLOOKUP($A47,'[2]download from PCAS'!$A$7:$AZ$367,21,FALSE)</f>
        <v>718</v>
      </c>
      <c r="T47" s="31">
        <f>VLOOKUP($A47,'[2]download from PCAS'!$A$7:$AZ$367,23,FALSE)</f>
        <v>1475</v>
      </c>
      <c r="U47" s="31">
        <f>VLOOKUP($A47,'[2]download from PCAS'!$A$7:$AZ$367,13,FALSE)</f>
        <v>164</v>
      </c>
      <c r="V47" s="31">
        <f>VLOOKUP($A47,'[2]download from PCAS'!$A$7:$AZ$367,3,FALSE)</f>
        <v>138</v>
      </c>
      <c r="W47" s="31">
        <f>VLOOKUP($A47,'[2]download from PCAS'!$A$7:$AZ$367,43,FALSE)</f>
        <v>1497</v>
      </c>
      <c r="X47" s="31">
        <f>VLOOKUP($A47,'[2]download from PCAS'!$A$7:$AZ$367,39,FALSE)</f>
        <v>51</v>
      </c>
      <c r="Y47" s="31">
        <f>VLOOKUP($A47,'[2]download from PCAS'!$A$7:$AZ$367,47,FALSE)</f>
        <v>2240</v>
      </c>
      <c r="Z47" s="31">
        <f>VLOOKUP($A47,'[2]download from PCAS'!$A$7:$AZ$367,17,FALSE)</f>
        <v>93</v>
      </c>
      <c r="AA47" s="31">
        <f>VLOOKUP($A47,'[2]download from PCAS'!$A$7:$AZ$367,45,FALSE)</f>
        <v>3</v>
      </c>
      <c r="AC47" s="33" t="s">
        <v>187</v>
      </c>
      <c r="AD47" s="32">
        <f t="shared" si="0"/>
        <v>41.212695405021314</v>
      </c>
      <c r="AE47" s="32">
        <f t="shared" si="1"/>
        <v>8.9057318806252965</v>
      </c>
      <c r="AF47" s="32">
        <f t="shared" si="2"/>
        <v>3.6001894836570347</v>
      </c>
      <c r="AG47" s="32">
        <f t="shared" si="3"/>
        <v>18.664140217906205</v>
      </c>
      <c r="AH47" s="32">
        <f t="shared" si="4"/>
        <v>105.06868782567504</v>
      </c>
      <c r="AI47" s="32">
        <f t="shared" si="5"/>
        <v>36.286120322122215</v>
      </c>
      <c r="AJ47" s="32">
        <f t="shared" si="6"/>
        <v>26.432970156324018</v>
      </c>
      <c r="AK47" s="32">
        <f t="shared" si="7"/>
        <v>10.042633822832782</v>
      </c>
      <c r="AL47" s="32">
        <f t="shared" si="8"/>
        <v>22.927522501184274</v>
      </c>
      <c r="AM47" s="32">
        <f t="shared" si="9"/>
        <v>8.5267645665561353</v>
      </c>
      <c r="AN47" s="32">
        <f t="shared" si="10"/>
        <v>11.747986736144007</v>
      </c>
      <c r="AO47" s="32">
        <f t="shared" si="11"/>
        <v>57.129322595926105</v>
      </c>
      <c r="AP47" s="32">
        <f t="shared" si="12"/>
        <v>4.8318332543818094</v>
      </c>
      <c r="AQ47" s="32">
        <f t="shared" si="13"/>
        <v>68.024632875414497</v>
      </c>
      <c r="AR47" s="32">
        <f t="shared" si="14"/>
        <v>139.7441970630033</v>
      </c>
      <c r="AS47" s="32">
        <f t="shared" si="15"/>
        <v>15.537659876835624</v>
      </c>
      <c r="AT47" s="32">
        <f t="shared" si="16"/>
        <v>13.074372335386071</v>
      </c>
      <c r="AU47" s="32">
        <f t="shared" si="17"/>
        <v>141.8285172903837</v>
      </c>
      <c r="AV47" s="32">
        <f t="shared" si="18"/>
        <v>4.8318332543818094</v>
      </c>
      <c r="AW47" s="32">
        <f t="shared" si="19"/>
        <v>212.22169587873046</v>
      </c>
      <c r="AX47" s="32">
        <f t="shared" si="20"/>
        <v>8.8109900521080053</v>
      </c>
      <c r="AY47" s="32">
        <f t="shared" si="21"/>
        <v>0.28422548555187116</v>
      </c>
      <c r="BA47" s="33" t="s">
        <v>187</v>
      </c>
      <c r="BB47" s="32">
        <f t="shared" si="22"/>
        <v>46.323173681664251</v>
      </c>
      <c r="BC47" s="32">
        <f t="shared" si="23"/>
        <v>13.096120583148011</v>
      </c>
      <c r="BD47" s="32">
        <f t="shared" si="24"/>
        <v>182.23375339757845</v>
      </c>
      <c r="BE47" s="32">
        <f t="shared" si="25"/>
        <v>20.261922411662958</v>
      </c>
      <c r="BF47" s="32">
        <f t="shared" si="26"/>
        <v>178.08708065667381</v>
      </c>
      <c r="BG47" s="32">
        <f t="shared" si="27"/>
        <v>6.300963676797628</v>
      </c>
    </row>
    <row r="48" spans="1:59" x14ac:dyDescent="0.2">
      <c r="A48" s="33" t="s">
        <v>188</v>
      </c>
      <c r="B48" s="31">
        <f>VLOOKUP($A48,'[2]download from PCAS'!$A$7:$AZ$367,2,FALSE)</f>
        <v>8812</v>
      </c>
      <c r="C48" s="31">
        <v>7028</v>
      </c>
      <c r="D48" s="31">
        <v>6911</v>
      </c>
      <c r="E48" s="31">
        <v>6767</v>
      </c>
      <c r="F48" s="31">
        <f>VLOOKUP($A48,'[2]download from PCAS'!$A$7:$AZ$367,11,FALSE)</f>
        <v>365</v>
      </c>
      <c r="G48" s="31">
        <f>VLOOKUP($A48,'[2]download from PCAS'!$A$7:$AZ$367,31,FALSE)</f>
        <v>69</v>
      </c>
      <c r="H48" s="31">
        <f>VLOOKUP($A48,'[2]download from PCAS'!$A$7:$AZ$367,35,FALSE)</f>
        <v>26</v>
      </c>
      <c r="I48" s="31">
        <f>VLOOKUP($A48,'[2]download from PCAS'!$A$7:$AZ$367,49,FALSE)</f>
        <v>186</v>
      </c>
      <c r="J48" s="31">
        <f>VLOOKUP($A48,'[2]download from PCAS'!$A$7:$AZ$367,7,FALSE)</f>
        <v>1001</v>
      </c>
      <c r="K48" s="31">
        <f>VLOOKUP($A48,'[2]download from PCAS'!$A$7:$AZ$367,27,FALSE)</f>
        <v>334</v>
      </c>
      <c r="L48" s="31">
        <f>VLOOKUP($A48,'[2]download from PCAS'!$A$7:$AZ$367,15,FALSE)</f>
        <v>177</v>
      </c>
      <c r="M48" s="31">
        <f>VLOOKUP($A48,'[2]download from PCAS'!$A$7:$AZ$367,29,FALSE)</f>
        <v>63</v>
      </c>
      <c r="N48" s="31">
        <f>VLOOKUP($A48,'[2]download from PCAS'!$A$7:$AZ$367,51,FALSE)</f>
        <v>201</v>
      </c>
      <c r="O48" s="31">
        <f>VLOOKUP($A48,'[2]download from PCAS'!$A$7:$AZ$367,9,FALSE)</f>
        <v>106</v>
      </c>
      <c r="P48" s="31">
        <f>VLOOKUP($A48,'[2]download from PCAS'!$A$7:$AZ$367,41,FALSE)</f>
        <v>93</v>
      </c>
      <c r="Q48" s="31">
        <f>VLOOKUP($A48,'[2]download from PCAS'!$A$7:$AZ$367,5,FALSE)</f>
        <v>637</v>
      </c>
      <c r="R48" s="31">
        <f>VLOOKUP($A48,'[2]download from PCAS'!$A$7:$AZ$367,19,FALSE)</f>
        <v>29</v>
      </c>
      <c r="S48" s="31">
        <f>VLOOKUP($A48,'[2]download from PCAS'!$A$7:$AZ$367,21,FALSE)</f>
        <v>605</v>
      </c>
      <c r="T48" s="31">
        <f>VLOOKUP($A48,'[2]download from PCAS'!$A$7:$AZ$367,23,FALSE)</f>
        <v>872</v>
      </c>
      <c r="U48" s="31">
        <f>VLOOKUP($A48,'[2]download from PCAS'!$A$7:$AZ$367,13,FALSE)</f>
        <v>169</v>
      </c>
      <c r="V48" s="31">
        <f>VLOOKUP($A48,'[2]download from PCAS'!$A$7:$AZ$367,3,FALSE)</f>
        <v>89</v>
      </c>
      <c r="W48" s="31">
        <f>VLOOKUP($A48,'[2]download from PCAS'!$A$7:$AZ$367,43,FALSE)</f>
        <v>607</v>
      </c>
      <c r="X48" s="31">
        <f>VLOOKUP($A48,'[2]download from PCAS'!$A$7:$AZ$367,39,FALSE)</f>
        <v>27</v>
      </c>
      <c r="Y48" s="31">
        <f>VLOOKUP($A48,'[2]download from PCAS'!$A$7:$AZ$367,47,FALSE)</f>
        <v>1931</v>
      </c>
      <c r="Z48" s="31">
        <f>VLOOKUP($A48,'[2]download from PCAS'!$A$7:$AZ$367,17,FALSE)</f>
        <v>181</v>
      </c>
      <c r="AA48" s="31">
        <f>VLOOKUP($A48,'[2]download from PCAS'!$A$7:$AZ$367,45,FALSE)</f>
        <v>23</v>
      </c>
      <c r="AC48" s="33" t="s">
        <v>188</v>
      </c>
      <c r="AD48" s="32">
        <f t="shared" si="0"/>
        <v>41.420789832047205</v>
      </c>
      <c r="AE48" s="32">
        <f t="shared" si="1"/>
        <v>7.8302315024965967</v>
      </c>
      <c r="AF48" s="32">
        <f t="shared" si="2"/>
        <v>2.9505220154334997</v>
      </c>
      <c r="AG48" s="32">
        <f t="shared" si="3"/>
        <v>21.107580571947345</v>
      </c>
      <c r="AH48" s="32">
        <f t="shared" si="4"/>
        <v>113.59509759418974</v>
      </c>
      <c r="AI48" s="32">
        <f t="shared" si="5"/>
        <v>37.902859736722654</v>
      </c>
      <c r="AJ48" s="32">
        <f t="shared" si="6"/>
        <v>20.086246028143442</v>
      </c>
      <c r="AK48" s="32">
        <f t="shared" si="7"/>
        <v>7.1493418066273264</v>
      </c>
      <c r="AL48" s="32">
        <f t="shared" si="8"/>
        <v>22.809804811620516</v>
      </c>
      <c r="AM48" s="32">
        <f t="shared" si="9"/>
        <v>12.029051293690422</v>
      </c>
      <c r="AN48" s="32">
        <f t="shared" si="10"/>
        <v>10.553790285973673</v>
      </c>
      <c r="AO48" s="32">
        <f t="shared" si="11"/>
        <v>72.287789378120749</v>
      </c>
      <c r="AP48" s="32">
        <f t="shared" si="12"/>
        <v>3.2909668633681344</v>
      </c>
      <c r="AQ48" s="32">
        <f t="shared" si="13"/>
        <v>68.656377666817974</v>
      </c>
      <c r="AR48" s="32">
        <f t="shared" si="14"/>
        <v>98.955969133000451</v>
      </c>
      <c r="AS48" s="32">
        <f t="shared" si="15"/>
        <v>19.178393100317749</v>
      </c>
      <c r="AT48" s="32">
        <f t="shared" si="16"/>
        <v>10.099863822060826</v>
      </c>
      <c r="AU48" s="32">
        <f t="shared" si="17"/>
        <v>68.883340898774406</v>
      </c>
      <c r="AV48" s="32">
        <f t="shared" si="18"/>
        <v>3.0640036314117109</v>
      </c>
      <c r="AW48" s="32">
        <f t="shared" si="19"/>
        <v>219.13300045392648</v>
      </c>
      <c r="AX48" s="32">
        <f t="shared" si="20"/>
        <v>20.540172492056286</v>
      </c>
      <c r="AY48" s="32">
        <f t="shared" si="21"/>
        <v>2.610077167498865</v>
      </c>
      <c r="BA48" s="33" t="s">
        <v>188</v>
      </c>
      <c r="BB48" s="32">
        <f t="shared" si="22"/>
        <v>48.328751266097527</v>
      </c>
      <c r="BC48" s="32">
        <f t="shared" si="23"/>
        <v>9.3098862125018478</v>
      </c>
      <c r="BD48" s="32">
        <f t="shared" si="24"/>
        <v>128.86064725875573</v>
      </c>
      <c r="BE48" s="32">
        <f t="shared" si="25"/>
        <v>24.974139204965272</v>
      </c>
      <c r="BF48" s="32">
        <f t="shared" si="26"/>
        <v>86.36881047239612</v>
      </c>
      <c r="BG48" s="32">
        <f t="shared" si="27"/>
        <v>3.989951233929363</v>
      </c>
    </row>
    <row r="49" spans="1:59" x14ac:dyDescent="0.2">
      <c r="A49" s="33" t="s">
        <v>189</v>
      </c>
      <c r="B49" s="31">
        <f>VLOOKUP($A49,'[2]download from PCAS'!$A$7:$AZ$367,2,FALSE)</f>
        <v>4535</v>
      </c>
      <c r="C49" s="31">
        <v>3509</v>
      </c>
      <c r="D49" s="31">
        <v>3428</v>
      </c>
      <c r="E49" s="31">
        <v>3355</v>
      </c>
      <c r="F49" s="31">
        <f>VLOOKUP($A49,'[2]download from PCAS'!$A$7:$AZ$367,11,FALSE)</f>
        <v>182</v>
      </c>
      <c r="G49" s="31">
        <f>VLOOKUP($A49,'[2]download from PCAS'!$A$7:$AZ$367,31,FALSE)</f>
        <v>24</v>
      </c>
      <c r="H49" s="31">
        <f>VLOOKUP($A49,'[2]download from PCAS'!$A$7:$AZ$367,35,FALSE)</f>
        <v>11</v>
      </c>
      <c r="I49" s="31">
        <f>VLOOKUP($A49,'[2]download from PCAS'!$A$7:$AZ$367,49,FALSE)</f>
        <v>84</v>
      </c>
      <c r="J49" s="31">
        <f>VLOOKUP($A49,'[2]download from PCAS'!$A$7:$AZ$367,7,FALSE)</f>
        <v>494</v>
      </c>
      <c r="K49" s="31">
        <f>VLOOKUP($A49,'[2]download from PCAS'!$A$7:$AZ$367,27,FALSE)</f>
        <v>148</v>
      </c>
      <c r="L49" s="31">
        <f>VLOOKUP($A49,'[2]download from PCAS'!$A$7:$AZ$367,15,FALSE)</f>
        <v>106</v>
      </c>
      <c r="M49" s="31">
        <f>VLOOKUP($A49,'[2]download from PCAS'!$A$7:$AZ$367,29,FALSE)</f>
        <v>50</v>
      </c>
      <c r="N49" s="31">
        <f>VLOOKUP($A49,'[2]download from PCAS'!$A$7:$AZ$367,51,FALSE)</f>
        <v>92</v>
      </c>
      <c r="O49" s="31">
        <f>VLOOKUP($A49,'[2]download from PCAS'!$A$7:$AZ$367,9,FALSE)</f>
        <v>61</v>
      </c>
      <c r="P49" s="31">
        <f>VLOOKUP($A49,'[2]download from PCAS'!$A$7:$AZ$367,41,FALSE)</f>
        <v>58</v>
      </c>
      <c r="Q49" s="31">
        <f>VLOOKUP($A49,'[2]download from PCAS'!$A$7:$AZ$367,5,FALSE)</f>
        <v>223</v>
      </c>
      <c r="R49" s="31">
        <f>VLOOKUP($A49,'[2]download from PCAS'!$A$7:$AZ$367,19,FALSE)</f>
        <v>23</v>
      </c>
      <c r="S49" s="31">
        <f>VLOOKUP($A49,'[2]download from PCAS'!$A$7:$AZ$367,21,FALSE)</f>
        <v>293</v>
      </c>
      <c r="T49" s="31">
        <f>VLOOKUP($A49,'[2]download from PCAS'!$A$7:$AZ$367,23,FALSE)</f>
        <v>160</v>
      </c>
      <c r="U49" s="31">
        <f>VLOOKUP($A49,'[2]download from PCAS'!$A$7:$AZ$367,13,FALSE)</f>
        <v>133</v>
      </c>
      <c r="V49" s="31">
        <f>VLOOKUP($A49,'[2]download from PCAS'!$A$7:$AZ$367,3,FALSE)</f>
        <v>64</v>
      </c>
      <c r="W49" s="31">
        <f>VLOOKUP($A49,'[2]download from PCAS'!$A$7:$AZ$367,43,FALSE)</f>
        <v>365</v>
      </c>
      <c r="X49" s="31">
        <f>VLOOKUP($A49,'[2]download from PCAS'!$A$7:$AZ$367,39,FALSE)</f>
        <v>11</v>
      </c>
      <c r="Y49" s="31">
        <f>VLOOKUP($A49,'[2]download from PCAS'!$A$7:$AZ$367,47,FALSE)</f>
        <v>920</v>
      </c>
      <c r="Z49" s="31">
        <f>VLOOKUP($A49,'[2]download from PCAS'!$A$7:$AZ$367,17,FALSE)</f>
        <v>27</v>
      </c>
      <c r="AA49" s="31">
        <f>VLOOKUP($A49,'[2]download from PCAS'!$A$7:$AZ$367,45,FALSE)</f>
        <v>2</v>
      </c>
      <c r="AC49" s="33" t="s">
        <v>189</v>
      </c>
      <c r="AD49" s="32">
        <f t="shared" si="0"/>
        <v>40.132304299889746</v>
      </c>
      <c r="AE49" s="32">
        <f t="shared" si="1"/>
        <v>5.2921719955898565</v>
      </c>
      <c r="AF49" s="32">
        <f t="shared" si="2"/>
        <v>2.4255788313120177</v>
      </c>
      <c r="AG49" s="32">
        <f t="shared" si="3"/>
        <v>18.522601984564499</v>
      </c>
      <c r="AH49" s="32">
        <f t="shared" si="4"/>
        <v>108.93054024255788</v>
      </c>
      <c r="AI49" s="32">
        <f t="shared" si="5"/>
        <v>32.63506063947078</v>
      </c>
      <c r="AJ49" s="32">
        <f t="shared" si="6"/>
        <v>23.373759647188532</v>
      </c>
      <c r="AK49" s="32">
        <f t="shared" si="7"/>
        <v>11.025358324145534</v>
      </c>
      <c r="AL49" s="32">
        <f t="shared" si="8"/>
        <v>20.286659316427784</v>
      </c>
      <c r="AM49" s="32">
        <f t="shared" si="9"/>
        <v>13.450937155457552</v>
      </c>
      <c r="AN49" s="32">
        <f t="shared" si="10"/>
        <v>12.789415656008821</v>
      </c>
      <c r="AO49" s="32">
        <f t="shared" si="11"/>
        <v>49.17309812568908</v>
      </c>
      <c r="AP49" s="32">
        <f t="shared" si="12"/>
        <v>5.0716648291069459</v>
      </c>
      <c r="AQ49" s="32">
        <f t="shared" si="13"/>
        <v>64.608599779492835</v>
      </c>
      <c r="AR49" s="32">
        <f t="shared" si="14"/>
        <v>35.281146637265714</v>
      </c>
      <c r="AS49" s="32">
        <f t="shared" si="15"/>
        <v>29.327453142227121</v>
      </c>
      <c r="AT49" s="32">
        <f t="shared" si="16"/>
        <v>14.112458654906286</v>
      </c>
      <c r="AU49" s="32">
        <f t="shared" si="17"/>
        <v>80.485115766262396</v>
      </c>
      <c r="AV49" s="32">
        <f t="shared" si="18"/>
        <v>2.4255788313120177</v>
      </c>
      <c r="AW49" s="32">
        <f t="shared" si="19"/>
        <v>202.86659316427782</v>
      </c>
      <c r="AX49" s="32">
        <f t="shared" si="20"/>
        <v>5.9536934950385882</v>
      </c>
      <c r="AY49" s="32">
        <f t="shared" si="21"/>
        <v>0.44101433296582143</v>
      </c>
      <c r="BA49" s="33" t="s">
        <v>189</v>
      </c>
      <c r="BB49" s="32">
        <f t="shared" si="22"/>
        <v>43.173862310385068</v>
      </c>
      <c r="BC49" s="32">
        <f t="shared" si="23"/>
        <v>14.903129657228018</v>
      </c>
      <c r="BD49" s="32">
        <f t="shared" si="24"/>
        <v>47.690014903129658</v>
      </c>
      <c r="BE49" s="32">
        <f t="shared" si="25"/>
        <v>39.642324888226526</v>
      </c>
      <c r="BF49" s="32">
        <f t="shared" si="26"/>
        <v>104.01823881447706</v>
      </c>
      <c r="BG49" s="32">
        <f t="shared" si="27"/>
        <v>3.278688524590164</v>
      </c>
    </row>
    <row r="50" spans="1:59" x14ac:dyDescent="0.2">
      <c r="A50" s="33" t="s">
        <v>190</v>
      </c>
      <c r="B50" s="31">
        <f>VLOOKUP($A50,'[2]download from PCAS'!$A$7:$AZ$367,2,FALSE)</f>
        <v>8118</v>
      </c>
      <c r="C50" s="31">
        <v>6606</v>
      </c>
      <c r="D50" s="31">
        <v>6484</v>
      </c>
      <c r="E50" s="31">
        <v>6374</v>
      </c>
      <c r="F50" s="31">
        <f>VLOOKUP($A50,'[2]download from PCAS'!$A$7:$AZ$367,11,FALSE)</f>
        <v>335</v>
      </c>
      <c r="G50" s="31">
        <f>VLOOKUP($A50,'[2]download from PCAS'!$A$7:$AZ$367,31,FALSE)</f>
        <v>36</v>
      </c>
      <c r="H50" s="31">
        <f>VLOOKUP($A50,'[2]download from PCAS'!$A$7:$AZ$367,35,FALSE)</f>
        <v>11</v>
      </c>
      <c r="I50" s="31">
        <f>VLOOKUP($A50,'[2]download from PCAS'!$A$7:$AZ$367,49,FALSE)</f>
        <v>86</v>
      </c>
      <c r="J50" s="31">
        <f>VLOOKUP($A50,'[2]download from PCAS'!$A$7:$AZ$367,7,FALSE)</f>
        <v>904</v>
      </c>
      <c r="K50" s="31">
        <f>VLOOKUP($A50,'[2]download from PCAS'!$A$7:$AZ$367,27,FALSE)</f>
        <v>286</v>
      </c>
      <c r="L50" s="31">
        <f>VLOOKUP($A50,'[2]download from PCAS'!$A$7:$AZ$367,15,FALSE)</f>
        <v>103</v>
      </c>
      <c r="M50" s="31">
        <f>VLOOKUP($A50,'[2]download from PCAS'!$A$7:$AZ$367,29,FALSE)</f>
        <v>78</v>
      </c>
      <c r="N50" s="31">
        <f>VLOOKUP($A50,'[2]download from PCAS'!$A$7:$AZ$367,51,FALSE)</f>
        <v>184</v>
      </c>
      <c r="O50" s="31">
        <f>VLOOKUP($A50,'[2]download from PCAS'!$A$7:$AZ$367,9,FALSE)</f>
        <v>101</v>
      </c>
      <c r="P50" s="31">
        <f>VLOOKUP($A50,'[2]download from PCAS'!$A$7:$AZ$367,41,FALSE)</f>
        <v>38</v>
      </c>
      <c r="Q50" s="31">
        <f>VLOOKUP($A50,'[2]download from PCAS'!$A$7:$AZ$367,5,FALSE)</f>
        <v>421</v>
      </c>
      <c r="R50" s="31">
        <f>VLOOKUP($A50,'[2]download from PCAS'!$A$7:$AZ$367,19,FALSE)</f>
        <v>34</v>
      </c>
      <c r="S50" s="31">
        <f>VLOOKUP($A50,'[2]download from PCAS'!$A$7:$AZ$367,21,FALSE)</f>
        <v>543</v>
      </c>
      <c r="T50" s="31">
        <f>VLOOKUP($A50,'[2]download from PCAS'!$A$7:$AZ$367,23,FALSE)</f>
        <v>1070</v>
      </c>
      <c r="U50" s="31">
        <f>VLOOKUP($A50,'[2]download from PCAS'!$A$7:$AZ$367,13,FALSE)</f>
        <v>120</v>
      </c>
      <c r="V50" s="31">
        <f>VLOOKUP($A50,'[2]download from PCAS'!$A$7:$AZ$367,3,FALSE)</f>
        <v>99</v>
      </c>
      <c r="W50" s="31">
        <f>VLOOKUP($A50,'[2]download from PCAS'!$A$7:$AZ$367,43,FALSE)</f>
        <v>467</v>
      </c>
      <c r="X50" s="31">
        <f>VLOOKUP($A50,'[2]download from PCAS'!$A$7:$AZ$367,39,FALSE)</f>
        <v>35</v>
      </c>
      <c r="Y50" s="31">
        <f>VLOOKUP($A50,'[2]download from PCAS'!$A$7:$AZ$367,47,FALSE)</f>
        <v>1554</v>
      </c>
      <c r="Z50" s="31">
        <f>VLOOKUP($A50,'[2]download from PCAS'!$A$7:$AZ$367,17,FALSE)</f>
        <v>59</v>
      </c>
      <c r="AA50" s="31">
        <f>VLOOKUP($A50,'[2]download from PCAS'!$A$7:$AZ$367,45,FALSE)</f>
        <v>3</v>
      </c>
      <c r="AC50" s="33" t="s">
        <v>190</v>
      </c>
      <c r="AD50" s="32">
        <f t="shared" si="0"/>
        <v>41.266321754126629</v>
      </c>
      <c r="AE50" s="32">
        <f t="shared" si="1"/>
        <v>4.434589800443459</v>
      </c>
      <c r="AF50" s="32">
        <f t="shared" si="2"/>
        <v>1.3550135501355014</v>
      </c>
      <c r="AG50" s="32">
        <f t="shared" si="3"/>
        <v>10.593742301059375</v>
      </c>
      <c r="AH50" s="32">
        <f t="shared" si="4"/>
        <v>111.35747721113574</v>
      </c>
      <c r="AI50" s="32">
        <f t="shared" si="5"/>
        <v>35.230352303523034</v>
      </c>
      <c r="AJ50" s="32">
        <f t="shared" si="6"/>
        <v>12.687854151268786</v>
      </c>
      <c r="AK50" s="32">
        <f t="shared" si="7"/>
        <v>9.6082779009608288</v>
      </c>
      <c r="AL50" s="32">
        <f t="shared" si="8"/>
        <v>22.665681202266569</v>
      </c>
      <c r="AM50" s="32">
        <f t="shared" si="9"/>
        <v>12.441488051244148</v>
      </c>
      <c r="AN50" s="32">
        <f t="shared" si="10"/>
        <v>4.6809559004680956</v>
      </c>
      <c r="AO50" s="32">
        <f t="shared" si="11"/>
        <v>51.860064055186008</v>
      </c>
      <c r="AP50" s="32">
        <f t="shared" si="12"/>
        <v>4.1882237004188223</v>
      </c>
      <c r="AQ50" s="32">
        <f t="shared" si="13"/>
        <v>66.888396156688842</v>
      </c>
      <c r="AR50" s="32">
        <f t="shared" si="14"/>
        <v>131.80586351318058</v>
      </c>
      <c r="AS50" s="32">
        <f t="shared" si="15"/>
        <v>14.781966001478196</v>
      </c>
      <c r="AT50" s="32">
        <f t="shared" si="16"/>
        <v>12.195121951219512</v>
      </c>
      <c r="AU50" s="32">
        <f t="shared" si="17"/>
        <v>57.526484355752643</v>
      </c>
      <c r="AV50" s="32">
        <f t="shared" si="18"/>
        <v>4.3114067504311411</v>
      </c>
      <c r="AW50" s="32">
        <f t="shared" si="19"/>
        <v>191.42645971914266</v>
      </c>
      <c r="AX50" s="32">
        <f t="shared" si="20"/>
        <v>7.2677999507267801</v>
      </c>
      <c r="AY50" s="32">
        <f t="shared" si="21"/>
        <v>0.36954915003695493</v>
      </c>
      <c r="BA50" s="33" t="s">
        <v>190</v>
      </c>
      <c r="BB50" s="32">
        <f t="shared" si="22"/>
        <v>44.108574953732266</v>
      </c>
      <c r="BC50" s="32">
        <f t="shared" si="23"/>
        <v>12.237213680577344</v>
      </c>
      <c r="BD50" s="32">
        <f t="shared" si="24"/>
        <v>167.86946972074051</v>
      </c>
      <c r="BE50" s="32">
        <f t="shared" si="25"/>
        <v>18.826482585503609</v>
      </c>
      <c r="BF50" s="32">
        <f t="shared" si="26"/>
        <v>70.693309112927636</v>
      </c>
      <c r="BG50" s="32">
        <f t="shared" si="27"/>
        <v>5.4910574207718854</v>
      </c>
    </row>
    <row r="51" spans="1:59" x14ac:dyDescent="0.2">
      <c r="A51" s="33" t="s">
        <v>191</v>
      </c>
      <c r="B51" s="31">
        <f>VLOOKUP($A51,'[2]download from PCAS'!$A$7:$AZ$367,2,FALSE)</f>
        <v>6266</v>
      </c>
      <c r="C51" s="31">
        <v>5201</v>
      </c>
      <c r="D51" s="31">
        <v>5132</v>
      </c>
      <c r="E51" s="31">
        <v>5072</v>
      </c>
      <c r="F51" s="31">
        <f>VLOOKUP($A51,'[2]download from PCAS'!$A$7:$AZ$367,11,FALSE)</f>
        <v>307</v>
      </c>
      <c r="G51" s="31">
        <f>VLOOKUP($A51,'[2]download from PCAS'!$A$7:$AZ$367,31,FALSE)</f>
        <v>61</v>
      </c>
      <c r="H51" s="31">
        <f>VLOOKUP($A51,'[2]download from PCAS'!$A$7:$AZ$367,35,FALSE)</f>
        <v>31</v>
      </c>
      <c r="I51" s="31">
        <f>VLOOKUP($A51,'[2]download from PCAS'!$A$7:$AZ$367,49,FALSE)</f>
        <v>149</v>
      </c>
      <c r="J51" s="31">
        <f>VLOOKUP($A51,'[2]download from PCAS'!$A$7:$AZ$367,7,FALSE)</f>
        <v>895</v>
      </c>
      <c r="K51" s="31">
        <f>VLOOKUP($A51,'[2]download from PCAS'!$A$7:$AZ$367,27,FALSE)</f>
        <v>295</v>
      </c>
      <c r="L51" s="31">
        <f>VLOOKUP($A51,'[2]download from PCAS'!$A$7:$AZ$367,15,FALSE)</f>
        <v>122</v>
      </c>
      <c r="M51" s="31">
        <f>VLOOKUP($A51,'[2]download from PCAS'!$A$7:$AZ$367,29,FALSE)</f>
        <v>55</v>
      </c>
      <c r="N51" s="31">
        <f>VLOOKUP($A51,'[2]download from PCAS'!$A$7:$AZ$367,51,FALSE)</f>
        <v>216</v>
      </c>
      <c r="O51" s="31">
        <f>VLOOKUP($A51,'[2]download from PCAS'!$A$7:$AZ$367,9,FALSE)</f>
        <v>105</v>
      </c>
      <c r="P51" s="31">
        <f>VLOOKUP($A51,'[2]download from PCAS'!$A$7:$AZ$367,41,FALSE)</f>
        <v>48</v>
      </c>
      <c r="Q51" s="31">
        <f>VLOOKUP($A51,'[2]download from PCAS'!$A$7:$AZ$367,5,FALSE)</f>
        <v>361</v>
      </c>
      <c r="R51" s="31">
        <f>VLOOKUP($A51,'[2]download from PCAS'!$A$7:$AZ$367,19,FALSE)</f>
        <v>37</v>
      </c>
      <c r="S51" s="31">
        <f>VLOOKUP($A51,'[2]download from PCAS'!$A$7:$AZ$367,21,FALSE)</f>
        <v>547</v>
      </c>
      <c r="T51" s="31">
        <f>VLOOKUP($A51,'[2]download from PCAS'!$A$7:$AZ$367,23,FALSE)</f>
        <v>935</v>
      </c>
      <c r="U51" s="31">
        <f>VLOOKUP($A51,'[2]download from PCAS'!$A$7:$AZ$367,13,FALSE)</f>
        <v>159</v>
      </c>
      <c r="V51" s="31">
        <f>VLOOKUP($A51,'[2]download from PCAS'!$A$7:$AZ$367,3,FALSE)</f>
        <v>110</v>
      </c>
      <c r="W51" s="31">
        <f>VLOOKUP($A51,'[2]download from PCAS'!$A$7:$AZ$367,43,FALSE)</f>
        <v>862</v>
      </c>
      <c r="X51" s="31">
        <f>VLOOKUP($A51,'[2]download from PCAS'!$A$7:$AZ$367,39,FALSE)</f>
        <v>15</v>
      </c>
      <c r="Y51" s="31">
        <f>VLOOKUP($A51,'[2]download from PCAS'!$A$7:$AZ$367,47,FALSE)</f>
        <v>1619</v>
      </c>
      <c r="Z51" s="31">
        <f>VLOOKUP($A51,'[2]download from PCAS'!$A$7:$AZ$367,17,FALSE)</f>
        <v>64</v>
      </c>
      <c r="AA51" s="31">
        <f>VLOOKUP($A51,'[2]download from PCAS'!$A$7:$AZ$367,45,FALSE)</f>
        <v>10</v>
      </c>
      <c r="AC51" s="33" t="s">
        <v>191</v>
      </c>
      <c r="AD51" s="32">
        <f t="shared" si="0"/>
        <v>48.994573890839447</v>
      </c>
      <c r="AE51" s="32">
        <f t="shared" si="1"/>
        <v>9.7350781998084912</v>
      </c>
      <c r="AF51" s="32">
        <f t="shared" si="2"/>
        <v>4.9473348228534952</v>
      </c>
      <c r="AG51" s="32">
        <f t="shared" si="3"/>
        <v>23.779125438876473</v>
      </c>
      <c r="AH51" s="32">
        <f t="shared" si="4"/>
        <v>142.83434407915735</v>
      </c>
      <c r="AI51" s="32">
        <f t="shared" si="5"/>
        <v>47.079476540057449</v>
      </c>
      <c r="AJ51" s="32">
        <f t="shared" si="6"/>
        <v>19.470156399616982</v>
      </c>
      <c r="AK51" s="32">
        <f t="shared" si="7"/>
        <v>8.777529524417492</v>
      </c>
      <c r="AL51" s="32">
        <f t="shared" si="8"/>
        <v>34.471752314075971</v>
      </c>
      <c r="AM51" s="32">
        <f t="shared" si="9"/>
        <v>16.757101819342484</v>
      </c>
      <c r="AN51" s="32">
        <f t="shared" si="10"/>
        <v>7.6603894031279918</v>
      </c>
      <c r="AO51" s="32">
        <f t="shared" si="11"/>
        <v>57.612511969358437</v>
      </c>
      <c r="AP51" s="32">
        <f t="shared" si="12"/>
        <v>5.9048834982444935</v>
      </c>
      <c r="AQ51" s="32">
        <f t="shared" si="13"/>
        <v>87.296520906479401</v>
      </c>
      <c r="AR51" s="32">
        <f t="shared" si="14"/>
        <v>149.21800191509735</v>
      </c>
      <c r="AS51" s="32">
        <f t="shared" si="15"/>
        <v>25.375039897861473</v>
      </c>
      <c r="AT51" s="32">
        <f t="shared" si="16"/>
        <v>17.555059048834984</v>
      </c>
      <c r="AU51" s="32">
        <f t="shared" si="17"/>
        <v>137.56782636450689</v>
      </c>
      <c r="AV51" s="32">
        <f t="shared" si="18"/>
        <v>2.393871688477498</v>
      </c>
      <c r="AW51" s="32">
        <f t="shared" si="19"/>
        <v>258.37855090967128</v>
      </c>
      <c r="AX51" s="32">
        <f t="shared" si="20"/>
        <v>10.213852537503991</v>
      </c>
      <c r="AY51" s="32">
        <f t="shared" si="21"/>
        <v>1.5959144589849983</v>
      </c>
      <c r="BA51" s="33" t="s">
        <v>191</v>
      </c>
      <c r="BB51" s="32">
        <f t="shared" si="22"/>
        <v>57.482462977396722</v>
      </c>
      <c r="BC51" s="32">
        <f t="shared" si="23"/>
        <v>10.843848580441641</v>
      </c>
      <c r="BD51" s="32">
        <f t="shared" si="24"/>
        <v>184.34542586750788</v>
      </c>
      <c r="BE51" s="32">
        <f t="shared" si="25"/>
        <v>31.348580441640379</v>
      </c>
      <c r="BF51" s="32">
        <f t="shared" si="26"/>
        <v>165.73735820034608</v>
      </c>
      <c r="BG51" s="32">
        <f t="shared" si="27"/>
        <v>2.9574132492113563</v>
      </c>
    </row>
    <row r="52" spans="1:59" x14ac:dyDescent="0.2">
      <c r="A52" s="33" t="s">
        <v>192</v>
      </c>
      <c r="B52" s="31">
        <f>VLOOKUP($A52,'[2]download from PCAS'!$A$7:$AZ$367,2,FALSE)</f>
        <v>3534</v>
      </c>
      <c r="C52" s="31">
        <v>2768</v>
      </c>
      <c r="D52" s="31">
        <v>2717</v>
      </c>
      <c r="E52" s="31">
        <v>2674</v>
      </c>
      <c r="F52" s="31">
        <f>VLOOKUP($A52,'[2]download from PCAS'!$A$7:$AZ$367,11,FALSE)</f>
        <v>130</v>
      </c>
      <c r="G52" s="31">
        <f>VLOOKUP($A52,'[2]download from PCAS'!$A$7:$AZ$367,31,FALSE)</f>
        <v>19</v>
      </c>
      <c r="H52" s="31">
        <f>VLOOKUP($A52,'[2]download from PCAS'!$A$7:$AZ$367,35,FALSE)</f>
        <v>9</v>
      </c>
      <c r="I52" s="31">
        <f>VLOOKUP($A52,'[2]download from PCAS'!$A$7:$AZ$367,49,FALSE)</f>
        <v>54</v>
      </c>
      <c r="J52" s="31">
        <f>VLOOKUP($A52,'[2]download from PCAS'!$A$7:$AZ$367,7,FALSE)</f>
        <v>402</v>
      </c>
      <c r="K52" s="31">
        <f>VLOOKUP($A52,'[2]download from PCAS'!$A$7:$AZ$367,27,FALSE)</f>
        <v>115</v>
      </c>
      <c r="L52" s="31">
        <f>VLOOKUP($A52,'[2]download from PCAS'!$A$7:$AZ$367,15,FALSE)</f>
        <v>99</v>
      </c>
      <c r="M52" s="31">
        <f>VLOOKUP($A52,'[2]download from PCAS'!$A$7:$AZ$367,29,FALSE)</f>
        <v>43</v>
      </c>
      <c r="N52" s="31">
        <f>VLOOKUP($A52,'[2]download from PCAS'!$A$7:$AZ$367,51,FALSE)</f>
        <v>90</v>
      </c>
      <c r="O52" s="31">
        <f>VLOOKUP($A52,'[2]download from PCAS'!$A$7:$AZ$367,9,FALSE)</f>
        <v>49</v>
      </c>
      <c r="P52" s="31">
        <f>VLOOKUP($A52,'[2]download from PCAS'!$A$7:$AZ$367,41,FALSE)</f>
        <v>42</v>
      </c>
      <c r="Q52" s="31">
        <f>VLOOKUP($A52,'[2]download from PCAS'!$A$7:$AZ$367,5,FALSE)</f>
        <v>211</v>
      </c>
      <c r="R52" s="31">
        <f>VLOOKUP($A52,'[2]download from PCAS'!$A$7:$AZ$367,19,FALSE)</f>
        <v>29</v>
      </c>
      <c r="S52" s="31">
        <f>VLOOKUP($A52,'[2]download from PCAS'!$A$7:$AZ$367,21,FALSE)</f>
        <v>219</v>
      </c>
      <c r="T52" s="31">
        <f>VLOOKUP($A52,'[2]download from PCAS'!$A$7:$AZ$367,23,FALSE)</f>
        <v>607</v>
      </c>
      <c r="U52" s="31">
        <f>VLOOKUP($A52,'[2]download from PCAS'!$A$7:$AZ$367,13,FALSE)</f>
        <v>82</v>
      </c>
      <c r="V52" s="31">
        <f>VLOOKUP($A52,'[2]download from PCAS'!$A$7:$AZ$367,3,FALSE)</f>
        <v>38</v>
      </c>
      <c r="W52" s="31">
        <f>VLOOKUP($A52,'[2]download from PCAS'!$A$7:$AZ$367,43,FALSE)</f>
        <v>403</v>
      </c>
      <c r="X52" s="31">
        <f>VLOOKUP($A52,'[2]download from PCAS'!$A$7:$AZ$367,39,FALSE)</f>
        <v>29</v>
      </c>
      <c r="Y52" s="31">
        <f>VLOOKUP($A52,'[2]download from PCAS'!$A$7:$AZ$367,47,FALSE)</f>
        <v>793</v>
      </c>
      <c r="Z52" s="31">
        <f>VLOOKUP($A52,'[2]download from PCAS'!$A$7:$AZ$367,17,FALSE)</f>
        <v>69</v>
      </c>
      <c r="AA52" s="31">
        <f>VLOOKUP($A52,'[2]download from PCAS'!$A$7:$AZ$367,45,FALSE)</f>
        <v>6</v>
      </c>
      <c r="AC52" s="33" t="s">
        <v>192</v>
      </c>
      <c r="AD52" s="32">
        <f t="shared" si="0"/>
        <v>36.785512167515563</v>
      </c>
      <c r="AE52" s="32">
        <f t="shared" si="1"/>
        <v>5.3763440860215059</v>
      </c>
      <c r="AF52" s="32">
        <f t="shared" si="2"/>
        <v>2.5466893039049237</v>
      </c>
      <c r="AG52" s="32">
        <f t="shared" si="3"/>
        <v>15.280135823429541</v>
      </c>
      <c r="AH52" s="32">
        <f t="shared" si="4"/>
        <v>113.7521222410866</v>
      </c>
      <c r="AI52" s="32">
        <f t="shared" si="5"/>
        <v>32.54102999434069</v>
      </c>
      <c r="AJ52" s="32">
        <f t="shared" si="6"/>
        <v>28.013582342954159</v>
      </c>
      <c r="AK52" s="32">
        <f t="shared" si="7"/>
        <v>12.167515563101302</v>
      </c>
      <c r="AL52" s="32">
        <f t="shared" si="8"/>
        <v>25.466893039049236</v>
      </c>
      <c r="AM52" s="32">
        <f t="shared" si="9"/>
        <v>13.865308432371252</v>
      </c>
      <c r="AN52" s="32">
        <f t="shared" si="10"/>
        <v>11.884550084889643</v>
      </c>
      <c r="AO52" s="32">
        <f t="shared" si="11"/>
        <v>59.705715902659875</v>
      </c>
      <c r="AP52" s="32">
        <f t="shared" si="12"/>
        <v>8.2059988681380869</v>
      </c>
      <c r="AQ52" s="32">
        <f t="shared" si="13"/>
        <v>61.969439728353144</v>
      </c>
      <c r="AR52" s="32">
        <f t="shared" si="14"/>
        <v>171.76004527447651</v>
      </c>
      <c r="AS52" s="32">
        <f t="shared" si="15"/>
        <v>23.20316921335597</v>
      </c>
      <c r="AT52" s="32">
        <f t="shared" si="16"/>
        <v>10.752688172043012</v>
      </c>
      <c r="AU52" s="32">
        <f t="shared" si="17"/>
        <v>114.03508771929823</v>
      </c>
      <c r="AV52" s="32">
        <f t="shared" si="18"/>
        <v>8.2059988681380869</v>
      </c>
      <c r="AW52" s="32">
        <f t="shared" si="19"/>
        <v>224.39162422184495</v>
      </c>
      <c r="AX52" s="32">
        <f t="shared" si="20"/>
        <v>19.524617996604416</v>
      </c>
      <c r="AY52" s="32">
        <f t="shared" si="21"/>
        <v>1.6977928692699491</v>
      </c>
      <c r="BA52" s="33" t="s">
        <v>192</v>
      </c>
      <c r="BB52" s="32">
        <f t="shared" si="22"/>
        <v>42.326094957673909</v>
      </c>
      <c r="BC52" s="32">
        <f t="shared" si="23"/>
        <v>16.080777860882574</v>
      </c>
      <c r="BD52" s="32">
        <f t="shared" si="24"/>
        <v>227.00074794315634</v>
      </c>
      <c r="BE52" s="32">
        <f t="shared" si="25"/>
        <v>30.665669409124906</v>
      </c>
      <c r="BF52" s="32">
        <f t="shared" si="26"/>
        <v>145.59248554913296</v>
      </c>
      <c r="BG52" s="32">
        <f t="shared" si="27"/>
        <v>10.845175766641734</v>
      </c>
    </row>
    <row r="53" spans="1:59" x14ac:dyDescent="0.2">
      <c r="A53" s="33" t="s">
        <v>193</v>
      </c>
      <c r="B53" s="31">
        <f>VLOOKUP($A53,'[2]download from PCAS'!$A$7:$AZ$367,2,FALSE)</f>
        <v>4951</v>
      </c>
      <c r="C53" s="31">
        <v>3857</v>
      </c>
      <c r="D53" s="31">
        <v>3785</v>
      </c>
      <c r="E53" s="31">
        <v>3717</v>
      </c>
      <c r="F53" s="31">
        <f>VLOOKUP($A53,'[2]download from PCAS'!$A$7:$AZ$367,11,FALSE)</f>
        <v>148</v>
      </c>
      <c r="G53" s="31">
        <f>VLOOKUP($A53,'[2]download from PCAS'!$A$7:$AZ$367,31,FALSE)</f>
        <v>37</v>
      </c>
      <c r="H53" s="31">
        <f>VLOOKUP($A53,'[2]download from PCAS'!$A$7:$AZ$367,35,FALSE)</f>
        <v>14</v>
      </c>
      <c r="I53" s="31">
        <f>VLOOKUP($A53,'[2]download from PCAS'!$A$7:$AZ$367,49,FALSE)</f>
        <v>86</v>
      </c>
      <c r="J53" s="31">
        <f>VLOOKUP($A53,'[2]download from PCAS'!$A$7:$AZ$367,7,FALSE)</f>
        <v>407</v>
      </c>
      <c r="K53" s="31">
        <f>VLOOKUP($A53,'[2]download from PCAS'!$A$7:$AZ$367,27,FALSE)</f>
        <v>150</v>
      </c>
      <c r="L53" s="31">
        <f>VLOOKUP($A53,'[2]download from PCAS'!$A$7:$AZ$367,15,FALSE)</f>
        <v>56</v>
      </c>
      <c r="M53" s="31">
        <f>VLOOKUP($A53,'[2]download from PCAS'!$A$7:$AZ$367,29,FALSE)</f>
        <v>42</v>
      </c>
      <c r="N53" s="31">
        <f>VLOOKUP($A53,'[2]download from PCAS'!$A$7:$AZ$367,51,FALSE)</f>
        <v>128</v>
      </c>
      <c r="O53" s="31">
        <f>VLOOKUP($A53,'[2]download from PCAS'!$A$7:$AZ$367,9,FALSE)</f>
        <v>54</v>
      </c>
      <c r="P53" s="31">
        <f>VLOOKUP($A53,'[2]download from PCAS'!$A$7:$AZ$367,41,FALSE)</f>
        <v>49</v>
      </c>
      <c r="Q53" s="31">
        <f>VLOOKUP($A53,'[2]download from PCAS'!$A$7:$AZ$367,5,FALSE)</f>
        <v>282</v>
      </c>
      <c r="R53" s="31">
        <f>VLOOKUP($A53,'[2]download from PCAS'!$A$7:$AZ$367,19,FALSE)</f>
        <v>22</v>
      </c>
      <c r="S53" s="31">
        <f>VLOOKUP($A53,'[2]download from PCAS'!$A$7:$AZ$367,21,FALSE)</f>
        <v>262</v>
      </c>
      <c r="T53" s="31">
        <f>VLOOKUP($A53,'[2]download from PCAS'!$A$7:$AZ$367,23,FALSE)</f>
        <v>143</v>
      </c>
      <c r="U53" s="31">
        <f>VLOOKUP($A53,'[2]download from PCAS'!$A$7:$AZ$367,13,FALSE)</f>
        <v>102</v>
      </c>
      <c r="V53" s="31">
        <f>VLOOKUP($A53,'[2]download from PCAS'!$A$7:$AZ$367,3,FALSE)</f>
        <v>56</v>
      </c>
      <c r="W53" s="31">
        <f>VLOOKUP($A53,'[2]download from PCAS'!$A$7:$AZ$367,43,FALSE)</f>
        <v>472</v>
      </c>
      <c r="X53" s="31">
        <f>VLOOKUP($A53,'[2]download from PCAS'!$A$7:$AZ$367,39,FALSE)</f>
        <v>22</v>
      </c>
      <c r="Y53" s="31">
        <f>VLOOKUP($A53,'[2]download from PCAS'!$A$7:$AZ$367,47,FALSE)</f>
        <v>853</v>
      </c>
      <c r="Z53" s="31">
        <f>VLOOKUP($A53,'[2]download from PCAS'!$A$7:$AZ$367,17,FALSE)</f>
        <v>21</v>
      </c>
      <c r="AA53" s="31">
        <f>VLOOKUP($A53,'[2]download from PCAS'!$A$7:$AZ$367,45,FALSE)</f>
        <v>1</v>
      </c>
      <c r="AC53" s="33" t="s">
        <v>193</v>
      </c>
      <c r="AD53" s="32">
        <f t="shared" si="0"/>
        <v>29.89295091900626</v>
      </c>
      <c r="AE53" s="32">
        <f t="shared" si="1"/>
        <v>7.4732377297515651</v>
      </c>
      <c r="AF53" s="32">
        <f t="shared" si="2"/>
        <v>2.8277115734195113</v>
      </c>
      <c r="AG53" s="32">
        <f t="shared" si="3"/>
        <v>17.370228236719853</v>
      </c>
      <c r="AH53" s="32">
        <f t="shared" si="4"/>
        <v>82.205615027267214</v>
      </c>
      <c r="AI53" s="32">
        <f t="shared" si="5"/>
        <v>30.296909715209047</v>
      </c>
      <c r="AJ53" s="32">
        <f t="shared" si="6"/>
        <v>11.310846293678045</v>
      </c>
      <c r="AK53" s="32">
        <f t="shared" si="7"/>
        <v>8.4831347202585334</v>
      </c>
      <c r="AL53" s="32">
        <f t="shared" si="8"/>
        <v>25.853362956978387</v>
      </c>
      <c r="AM53" s="32">
        <f t="shared" si="9"/>
        <v>10.906887497475259</v>
      </c>
      <c r="AN53" s="32">
        <f t="shared" si="10"/>
        <v>9.8969905069682902</v>
      </c>
      <c r="AO53" s="32">
        <f t="shared" si="11"/>
        <v>56.958190264593014</v>
      </c>
      <c r="AP53" s="32">
        <f t="shared" si="12"/>
        <v>4.44354675823066</v>
      </c>
      <c r="AQ53" s="32">
        <f t="shared" si="13"/>
        <v>52.918602302565141</v>
      </c>
      <c r="AR53" s="32">
        <f t="shared" si="14"/>
        <v>28.883053928499294</v>
      </c>
      <c r="AS53" s="32">
        <f t="shared" si="15"/>
        <v>20.601898606342154</v>
      </c>
      <c r="AT53" s="32">
        <f t="shared" si="16"/>
        <v>11.310846293678045</v>
      </c>
      <c r="AU53" s="32">
        <f t="shared" si="17"/>
        <v>95.334275903857801</v>
      </c>
      <c r="AV53" s="32">
        <f t="shared" si="18"/>
        <v>4.44354675823066</v>
      </c>
      <c r="AW53" s="32">
        <f t="shared" si="19"/>
        <v>172.28842658048879</v>
      </c>
      <c r="AX53" s="32">
        <f t="shared" si="20"/>
        <v>4.2415673601292667</v>
      </c>
      <c r="AY53" s="32">
        <f t="shared" si="21"/>
        <v>0.20197939810139365</v>
      </c>
      <c r="BA53" s="33" t="s">
        <v>193</v>
      </c>
      <c r="BB53" s="32">
        <f t="shared" si="22"/>
        <v>39.63011889035667</v>
      </c>
      <c r="BC53" s="32">
        <f t="shared" si="23"/>
        <v>11.299435028248588</v>
      </c>
      <c r="BD53" s="32">
        <f t="shared" si="24"/>
        <v>38.47188592951305</v>
      </c>
      <c r="BE53" s="32">
        <f t="shared" si="25"/>
        <v>27.441485068603711</v>
      </c>
      <c r="BF53" s="32">
        <f t="shared" si="26"/>
        <v>122.37490277417683</v>
      </c>
      <c r="BG53" s="32">
        <f t="shared" si="27"/>
        <v>5.9187516814635464</v>
      </c>
    </row>
    <row r="54" spans="1:59" x14ac:dyDescent="0.2">
      <c r="A54" s="33" t="s">
        <v>194</v>
      </c>
      <c r="B54" s="31">
        <f>VLOOKUP($A54,'[2]download from PCAS'!$A$7:$AZ$367,2,FALSE)</f>
        <v>10242</v>
      </c>
      <c r="C54" s="31">
        <v>8290</v>
      </c>
      <c r="D54" s="31">
        <v>8173</v>
      </c>
      <c r="E54" s="31">
        <v>8018</v>
      </c>
      <c r="F54" s="31">
        <f>VLOOKUP($A54,'[2]download from PCAS'!$A$7:$AZ$367,11,FALSE)</f>
        <v>411</v>
      </c>
      <c r="G54" s="31">
        <f>VLOOKUP($A54,'[2]download from PCAS'!$A$7:$AZ$367,31,FALSE)</f>
        <v>76</v>
      </c>
      <c r="H54" s="31">
        <f>VLOOKUP($A54,'[2]download from PCAS'!$A$7:$AZ$367,35,FALSE)</f>
        <v>32</v>
      </c>
      <c r="I54" s="31">
        <f>VLOOKUP($A54,'[2]download from PCAS'!$A$7:$AZ$367,49,FALSE)</f>
        <v>130</v>
      </c>
      <c r="J54" s="31">
        <f>VLOOKUP($A54,'[2]download from PCAS'!$A$7:$AZ$367,7,FALSE)</f>
        <v>1313</v>
      </c>
      <c r="K54" s="31">
        <f>VLOOKUP($A54,'[2]download from PCAS'!$A$7:$AZ$367,27,FALSE)</f>
        <v>383</v>
      </c>
      <c r="L54" s="31">
        <f>VLOOKUP($A54,'[2]download from PCAS'!$A$7:$AZ$367,15,FALSE)</f>
        <v>153</v>
      </c>
      <c r="M54" s="31">
        <f>VLOOKUP($A54,'[2]download from PCAS'!$A$7:$AZ$367,29,FALSE)</f>
        <v>88</v>
      </c>
      <c r="N54" s="31">
        <f>VLOOKUP($A54,'[2]download from PCAS'!$A$7:$AZ$367,51,FALSE)</f>
        <v>300</v>
      </c>
      <c r="O54" s="31">
        <f>VLOOKUP($A54,'[2]download from PCAS'!$A$7:$AZ$367,9,FALSE)</f>
        <v>188</v>
      </c>
      <c r="P54" s="31">
        <f>VLOOKUP($A54,'[2]download from PCAS'!$A$7:$AZ$367,41,FALSE)</f>
        <v>105</v>
      </c>
      <c r="Q54" s="31">
        <f>VLOOKUP($A54,'[2]download from PCAS'!$A$7:$AZ$367,5,FALSE)</f>
        <v>629</v>
      </c>
      <c r="R54" s="31">
        <f>VLOOKUP($A54,'[2]download from PCAS'!$A$7:$AZ$367,19,FALSE)</f>
        <v>79</v>
      </c>
      <c r="S54" s="31">
        <f>VLOOKUP($A54,'[2]download from PCAS'!$A$7:$AZ$367,21,FALSE)</f>
        <v>701</v>
      </c>
      <c r="T54" s="31">
        <f>VLOOKUP($A54,'[2]download from PCAS'!$A$7:$AZ$367,23,FALSE)</f>
        <v>216</v>
      </c>
      <c r="U54" s="31">
        <f>VLOOKUP($A54,'[2]download from PCAS'!$A$7:$AZ$367,13,FALSE)</f>
        <v>314</v>
      </c>
      <c r="V54" s="31">
        <f>VLOOKUP($A54,'[2]download from PCAS'!$A$7:$AZ$367,3,FALSE)</f>
        <v>172</v>
      </c>
      <c r="W54" s="31">
        <f>VLOOKUP($A54,'[2]download from PCAS'!$A$7:$AZ$367,43,FALSE)</f>
        <v>805</v>
      </c>
      <c r="X54" s="31">
        <f>VLOOKUP($A54,'[2]download from PCAS'!$A$7:$AZ$367,39,FALSE)</f>
        <v>60</v>
      </c>
      <c r="Y54" s="31">
        <f>VLOOKUP($A54,'[2]download from PCAS'!$A$7:$AZ$367,47,FALSE)</f>
        <v>2394</v>
      </c>
      <c r="Z54" s="31">
        <f>VLOOKUP($A54,'[2]download from PCAS'!$A$7:$AZ$367,17,FALSE)</f>
        <v>126</v>
      </c>
      <c r="AA54" s="31">
        <f>VLOOKUP($A54,'[2]download from PCAS'!$A$7:$AZ$367,45,FALSE)</f>
        <v>22</v>
      </c>
      <c r="AC54" s="33" t="s">
        <v>194</v>
      </c>
      <c r="AD54" s="32">
        <f t="shared" si="0"/>
        <v>40.128881077914471</v>
      </c>
      <c r="AE54" s="32">
        <f t="shared" si="1"/>
        <v>7.4204256981058387</v>
      </c>
      <c r="AF54" s="32">
        <f t="shared" si="2"/>
        <v>3.1243897676235113</v>
      </c>
      <c r="AG54" s="32">
        <f t="shared" si="3"/>
        <v>12.692833430970513</v>
      </c>
      <c r="AH54" s="32">
        <f t="shared" si="4"/>
        <v>128.19761765280219</v>
      </c>
      <c r="AI54" s="32">
        <f t="shared" si="5"/>
        <v>37.395040031243902</v>
      </c>
      <c r="AJ54" s="32">
        <f t="shared" si="6"/>
        <v>14.938488576449911</v>
      </c>
      <c r="AK54" s="32">
        <f t="shared" si="7"/>
        <v>8.5920718609646549</v>
      </c>
      <c r="AL54" s="32">
        <f t="shared" si="8"/>
        <v>29.291154071470416</v>
      </c>
      <c r="AM54" s="32">
        <f t="shared" si="9"/>
        <v>18.35578988478813</v>
      </c>
      <c r="AN54" s="32">
        <f t="shared" si="10"/>
        <v>10.251903925014647</v>
      </c>
      <c r="AO54" s="32">
        <f t="shared" si="11"/>
        <v>61.413786369849639</v>
      </c>
      <c r="AP54" s="32">
        <f t="shared" si="12"/>
        <v>7.713337238820543</v>
      </c>
      <c r="AQ54" s="32">
        <f t="shared" si="13"/>
        <v>68.443663347002541</v>
      </c>
      <c r="AR54" s="32">
        <f t="shared" si="14"/>
        <v>21.0896309314587</v>
      </c>
      <c r="AS54" s="32">
        <f t="shared" si="15"/>
        <v>30.658074594805701</v>
      </c>
      <c r="AT54" s="32">
        <f t="shared" si="16"/>
        <v>16.793595000976374</v>
      </c>
      <c r="AU54" s="32">
        <f t="shared" si="17"/>
        <v>78.597930091778949</v>
      </c>
      <c r="AV54" s="32">
        <f t="shared" si="18"/>
        <v>5.8582308142940835</v>
      </c>
      <c r="AW54" s="32">
        <f t="shared" si="19"/>
        <v>233.74340949033393</v>
      </c>
      <c r="AX54" s="32">
        <f t="shared" si="20"/>
        <v>12.302284710017574</v>
      </c>
      <c r="AY54" s="32">
        <f t="shared" si="21"/>
        <v>2.1480179652411637</v>
      </c>
      <c r="BA54" s="33" t="s">
        <v>194</v>
      </c>
      <c r="BB54" s="32">
        <f t="shared" si="22"/>
        <v>46.861617521106083</v>
      </c>
      <c r="BC54" s="32">
        <f t="shared" si="23"/>
        <v>10.975305562484412</v>
      </c>
      <c r="BD54" s="32">
        <f t="shared" si="24"/>
        <v>26.939386380643551</v>
      </c>
      <c r="BE54" s="32">
        <f t="shared" si="25"/>
        <v>39.161885757046647</v>
      </c>
      <c r="BF54" s="32">
        <f t="shared" si="26"/>
        <v>97.104945717732207</v>
      </c>
      <c r="BG54" s="32">
        <f t="shared" si="27"/>
        <v>7.4831628835120974</v>
      </c>
    </row>
    <row r="55" spans="1:59" x14ac:dyDescent="0.2">
      <c r="A55" s="33" t="s">
        <v>195</v>
      </c>
      <c r="B55" s="31">
        <f>VLOOKUP($A55,'[2]download from PCAS'!$A$7:$AZ$367,2,FALSE)</f>
        <v>4931</v>
      </c>
      <c r="C55" s="31">
        <v>3953</v>
      </c>
      <c r="D55" s="31">
        <v>3891</v>
      </c>
      <c r="E55" s="31">
        <v>3822</v>
      </c>
      <c r="F55" s="31">
        <f>VLOOKUP($A55,'[2]download from PCAS'!$A$7:$AZ$367,11,FALSE)</f>
        <v>165</v>
      </c>
      <c r="G55" s="31">
        <f>VLOOKUP($A55,'[2]download from PCAS'!$A$7:$AZ$367,31,FALSE)</f>
        <v>53</v>
      </c>
      <c r="H55" s="31">
        <f>VLOOKUP($A55,'[2]download from PCAS'!$A$7:$AZ$367,35,FALSE)</f>
        <v>24</v>
      </c>
      <c r="I55" s="31">
        <f>VLOOKUP($A55,'[2]download from PCAS'!$A$7:$AZ$367,49,FALSE)</f>
        <v>78</v>
      </c>
      <c r="J55" s="31">
        <f>VLOOKUP($A55,'[2]download from PCAS'!$A$7:$AZ$367,7,FALSE)</f>
        <v>614</v>
      </c>
      <c r="K55" s="31">
        <f>VLOOKUP($A55,'[2]download from PCAS'!$A$7:$AZ$367,27,FALSE)</f>
        <v>144</v>
      </c>
      <c r="L55" s="31">
        <f>VLOOKUP($A55,'[2]download from PCAS'!$A$7:$AZ$367,15,FALSE)</f>
        <v>93</v>
      </c>
      <c r="M55" s="31">
        <f>VLOOKUP($A55,'[2]download from PCAS'!$A$7:$AZ$367,29,FALSE)</f>
        <v>50</v>
      </c>
      <c r="N55" s="31">
        <f>VLOOKUP($A55,'[2]download from PCAS'!$A$7:$AZ$367,51,FALSE)</f>
        <v>143</v>
      </c>
      <c r="O55" s="31">
        <f>VLOOKUP($A55,'[2]download from PCAS'!$A$7:$AZ$367,9,FALSE)</f>
        <v>78</v>
      </c>
      <c r="P55" s="31">
        <f>VLOOKUP($A55,'[2]download from PCAS'!$A$7:$AZ$367,41,FALSE)</f>
        <v>44</v>
      </c>
      <c r="Q55" s="31">
        <f>VLOOKUP($A55,'[2]download from PCAS'!$A$7:$AZ$367,5,FALSE)</f>
        <v>358</v>
      </c>
      <c r="R55" s="31">
        <f>VLOOKUP($A55,'[2]download from PCAS'!$A$7:$AZ$367,19,FALSE)</f>
        <v>36</v>
      </c>
      <c r="S55" s="31">
        <f>VLOOKUP($A55,'[2]download from PCAS'!$A$7:$AZ$367,21,FALSE)</f>
        <v>278</v>
      </c>
      <c r="T55" s="31">
        <f>VLOOKUP($A55,'[2]download from PCAS'!$A$7:$AZ$367,23,FALSE)</f>
        <v>338</v>
      </c>
      <c r="U55" s="31">
        <f>VLOOKUP($A55,'[2]download from PCAS'!$A$7:$AZ$367,13,FALSE)</f>
        <v>155</v>
      </c>
      <c r="V55" s="31">
        <f>VLOOKUP($A55,'[2]download from PCAS'!$A$7:$AZ$367,3,FALSE)</f>
        <v>72</v>
      </c>
      <c r="W55" s="31">
        <f>VLOOKUP($A55,'[2]download from PCAS'!$A$7:$AZ$367,43,FALSE)</f>
        <v>162</v>
      </c>
      <c r="X55" s="31">
        <f>VLOOKUP($A55,'[2]download from PCAS'!$A$7:$AZ$367,39,FALSE)</f>
        <v>36</v>
      </c>
      <c r="Y55" s="31">
        <f>VLOOKUP($A55,'[2]download from PCAS'!$A$7:$AZ$367,47,FALSE)</f>
        <v>1082</v>
      </c>
      <c r="Z55" s="31">
        <f>VLOOKUP($A55,'[2]download from PCAS'!$A$7:$AZ$367,17,FALSE)</f>
        <v>76</v>
      </c>
      <c r="AA55" s="31">
        <f>VLOOKUP($A55,'[2]download from PCAS'!$A$7:$AZ$367,45,FALSE)</f>
        <v>4</v>
      </c>
      <c r="AC55" s="33" t="s">
        <v>195</v>
      </c>
      <c r="AD55" s="32">
        <f t="shared" si="0"/>
        <v>33.461772459947277</v>
      </c>
      <c r="AE55" s="32">
        <f t="shared" si="1"/>
        <v>10.748326911377003</v>
      </c>
      <c r="AF55" s="32">
        <f t="shared" si="2"/>
        <v>4.8671669032650575</v>
      </c>
      <c r="AG55" s="32">
        <f t="shared" si="3"/>
        <v>15.818292435611436</v>
      </c>
      <c r="AH55" s="32">
        <f t="shared" si="4"/>
        <v>124.51835327519773</v>
      </c>
      <c r="AI55" s="32">
        <f t="shared" si="5"/>
        <v>29.203001419590347</v>
      </c>
      <c r="AJ55" s="32">
        <f t="shared" si="6"/>
        <v>18.860271750152098</v>
      </c>
      <c r="AK55" s="32">
        <f t="shared" si="7"/>
        <v>10.139931048468871</v>
      </c>
      <c r="AL55" s="32">
        <f t="shared" si="8"/>
        <v>29.000202798620972</v>
      </c>
      <c r="AM55" s="32">
        <f t="shared" si="9"/>
        <v>15.818292435611436</v>
      </c>
      <c r="AN55" s="32">
        <f t="shared" si="10"/>
        <v>8.9231393226526059</v>
      </c>
      <c r="AO55" s="32">
        <f t="shared" si="11"/>
        <v>72.601906307037112</v>
      </c>
      <c r="AP55" s="32">
        <f t="shared" si="12"/>
        <v>7.3007503548975867</v>
      </c>
      <c r="AQ55" s="32">
        <f t="shared" si="13"/>
        <v>56.378016629486915</v>
      </c>
      <c r="AR55" s="32">
        <f t="shared" si="14"/>
        <v>68.545933887649568</v>
      </c>
      <c r="AS55" s="32">
        <f t="shared" si="15"/>
        <v>31.433786250253497</v>
      </c>
      <c r="AT55" s="32">
        <f t="shared" si="16"/>
        <v>14.601500709795173</v>
      </c>
      <c r="AU55" s="32">
        <f t="shared" si="17"/>
        <v>32.853376597039137</v>
      </c>
      <c r="AV55" s="32">
        <f t="shared" si="18"/>
        <v>7.3007503548975867</v>
      </c>
      <c r="AW55" s="32">
        <f t="shared" si="19"/>
        <v>219.42810788886635</v>
      </c>
      <c r="AX55" s="32">
        <f t="shared" si="20"/>
        <v>15.412695193672683</v>
      </c>
      <c r="AY55" s="32">
        <f t="shared" si="21"/>
        <v>0.8111944838775097</v>
      </c>
      <c r="BA55" s="33" t="s">
        <v>195</v>
      </c>
      <c r="BB55" s="32">
        <f t="shared" si="22"/>
        <v>37.008481110254436</v>
      </c>
      <c r="BC55" s="32">
        <f t="shared" si="23"/>
        <v>13.082155939298797</v>
      </c>
      <c r="BD55" s="32">
        <f t="shared" si="24"/>
        <v>88.435374149659864</v>
      </c>
      <c r="BE55" s="32">
        <f t="shared" si="25"/>
        <v>40.554683411826268</v>
      </c>
      <c r="BF55" s="32">
        <f t="shared" si="26"/>
        <v>40.9815330129016</v>
      </c>
      <c r="BG55" s="32">
        <f t="shared" si="27"/>
        <v>9.419152276295133</v>
      </c>
    </row>
    <row r="56" spans="1:59" x14ac:dyDescent="0.2">
      <c r="A56" s="33" t="s">
        <v>196</v>
      </c>
      <c r="B56" s="31">
        <f>VLOOKUP($A56,'[2]download from PCAS'!$A$7:$AZ$367,2,FALSE)</f>
        <v>6254</v>
      </c>
      <c r="C56" s="31">
        <v>4981</v>
      </c>
      <c r="D56" s="31">
        <v>4895</v>
      </c>
      <c r="E56" s="31">
        <v>4808</v>
      </c>
      <c r="F56" s="31">
        <f>VLOOKUP($A56,'[2]download from PCAS'!$A$7:$AZ$367,11,FALSE)</f>
        <v>292</v>
      </c>
      <c r="G56" s="31">
        <f>VLOOKUP($A56,'[2]download from PCAS'!$A$7:$AZ$367,31,FALSE)</f>
        <v>46</v>
      </c>
      <c r="H56" s="31">
        <f>VLOOKUP($A56,'[2]download from PCAS'!$A$7:$AZ$367,35,FALSE)</f>
        <v>21</v>
      </c>
      <c r="I56" s="31">
        <f>VLOOKUP($A56,'[2]download from PCAS'!$A$7:$AZ$367,49,FALSE)</f>
        <v>112</v>
      </c>
      <c r="J56" s="31">
        <f>VLOOKUP($A56,'[2]download from PCAS'!$A$7:$AZ$367,7,FALSE)</f>
        <v>815</v>
      </c>
      <c r="K56" s="31">
        <f>VLOOKUP($A56,'[2]download from PCAS'!$A$7:$AZ$367,27,FALSE)</f>
        <v>289</v>
      </c>
      <c r="L56" s="31">
        <f>VLOOKUP($A56,'[2]download from PCAS'!$A$7:$AZ$367,15,FALSE)</f>
        <v>129</v>
      </c>
      <c r="M56" s="31">
        <f>VLOOKUP($A56,'[2]download from PCAS'!$A$7:$AZ$367,29,FALSE)</f>
        <v>68</v>
      </c>
      <c r="N56" s="31">
        <f>VLOOKUP($A56,'[2]download from PCAS'!$A$7:$AZ$367,51,FALSE)</f>
        <v>171</v>
      </c>
      <c r="O56" s="31">
        <f>VLOOKUP($A56,'[2]download from PCAS'!$A$7:$AZ$367,9,FALSE)</f>
        <v>78</v>
      </c>
      <c r="P56" s="31">
        <f>VLOOKUP($A56,'[2]download from PCAS'!$A$7:$AZ$367,41,FALSE)</f>
        <v>48</v>
      </c>
      <c r="Q56" s="31">
        <f>VLOOKUP($A56,'[2]download from PCAS'!$A$7:$AZ$367,5,FALSE)</f>
        <v>503</v>
      </c>
      <c r="R56" s="31">
        <f>VLOOKUP($A56,'[2]download from PCAS'!$A$7:$AZ$367,19,FALSE)</f>
        <v>26</v>
      </c>
      <c r="S56" s="31">
        <f>VLOOKUP($A56,'[2]download from PCAS'!$A$7:$AZ$367,21,FALSE)</f>
        <v>517</v>
      </c>
      <c r="T56" s="31">
        <f>VLOOKUP($A56,'[2]download from PCAS'!$A$7:$AZ$367,23,FALSE)</f>
        <v>181</v>
      </c>
      <c r="U56" s="31">
        <f>VLOOKUP($A56,'[2]download from PCAS'!$A$7:$AZ$367,13,FALSE)</f>
        <v>141</v>
      </c>
      <c r="V56" s="31">
        <f>VLOOKUP($A56,'[2]download from PCAS'!$A$7:$AZ$367,3,FALSE)</f>
        <v>87</v>
      </c>
      <c r="W56" s="31">
        <f>VLOOKUP($A56,'[2]download from PCAS'!$A$7:$AZ$367,43,FALSE)</f>
        <v>755</v>
      </c>
      <c r="X56" s="31">
        <f>VLOOKUP($A56,'[2]download from PCAS'!$A$7:$AZ$367,39,FALSE)</f>
        <v>19</v>
      </c>
      <c r="Y56" s="31">
        <f>VLOOKUP($A56,'[2]download from PCAS'!$A$7:$AZ$367,47,FALSE)</f>
        <v>1556</v>
      </c>
      <c r="Z56" s="31">
        <f>VLOOKUP($A56,'[2]download from PCAS'!$A$7:$AZ$367,17,FALSE)</f>
        <v>41</v>
      </c>
      <c r="AA56" s="31">
        <f>VLOOKUP($A56,'[2]download from PCAS'!$A$7:$AZ$367,45,FALSE)</f>
        <v>2</v>
      </c>
      <c r="AC56" s="33" t="s">
        <v>196</v>
      </c>
      <c r="AD56" s="32">
        <f t="shared" si="0"/>
        <v>46.690118324272468</v>
      </c>
      <c r="AE56" s="32">
        <f t="shared" si="1"/>
        <v>7.3552926127278537</v>
      </c>
      <c r="AF56" s="32">
        <f t="shared" si="2"/>
        <v>3.3578509753757597</v>
      </c>
      <c r="AG56" s="32">
        <f t="shared" si="3"/>
        <v>17.908538535337385</v>
      </c>
      <c r="AH56" s="32">
        <f t="shared" si="4"/>
        <v>130.31659737767828</v>
      </c>
      <c r="AI56" s="32">
        <f t="shared" si="5"/>
        <v>46.210425327790212</v>
      </c>
      <c r="AJ56" s="32">
        <f t="shared" si="6"/>
        <v>20.626798848736808</v>
      </c>
      <c r="AK56" s="32">
        <f t="shared" si="7"/>
        <v>10.873041253597696</v>
      </c>
      <c r="AL56" s="32">
        <f t="shared" si="8"/>
        <v>27.342500799488327</v>
      </c>
      <c r="AM56" s="32">
        <f t="shared" si="9"/>
        <v>12.472017908538534</v>
      </c>
      <c r="AN56" s="32">
        <f t="shared" si="10"/>
        <v>7.6750879437160213</v>
      </c>
      <c r="AO56" s="32">
        <f t="shared" si="11"/>
        <v>80.428525743524148</v>
      </c>
      <c r="AP56" s="32">
        <f t="shared" si="12"/>
        <v>4.1573393028461778</v>
      </c>
      <c r="AQ56" s="32">
        <f t="shared" si="13"/>
        <v>82.667093060441317</v>
      </c>
      <c r="AR56" s="32">
        <f t="shared" si="14"/>
        <v>28.941477454429165</v>
      </c>
      <c r="AS56" s="32">
        <f t="shared" si="15"/>
        <v>22.545570834665813</v>
      </c>
      <c r="AT56" s="32">
        <f t="shared" si="16"/>
        <v>13.91109689798529</v>
      </c>
      <c r="AU56" s="32">
        <f t="shared" si="17"/>
        <v>120.72273744803326</v>
      </c>
      <c r="AV56" s="32">
        <f t="shared" si="18"/>
        <v>3.0380556443875921</v>
      </c>
      <c r="AW56" s="32">
        <f t="shared" si="19"/>
        <v>248.80076750879437</v>
      </c>
      <c r="AX56" s="32">
        <f t="shared" si="20"/>
        <v>6.5558042852574347</v>
      </c>
      <c r="AY56" s="32">
        <f t="shared" si="21"/>
        <v>0.31979533098816759</v>
      </c>
      <c r="BA56" s="33" t="s">
        <v>196</v>
      </c>
      <c r="BB56" s="32">
        <f t="shared" si="22"/>
        <v>59.039836567926457</v>
      </c>
      <c r="BC56" s="32">
        <f t="shared" si="23"/>
        <v>14.143094841930116</v>
      </c>
      <c r="BD56" s="32">
        <f t="shared" si="24"/>
        <v>37.645590682196342</v>
      </c>
      <c r="BE56" s="32">
        <f t="shared" si="25"/>
        <v>29.326123128119804</v>
      </c>
      <c r="BF56" s="32">
        <f t="shared" si="26"/>
        <v>151.57598875727766</v>
      </c>
      <c r="BG56" s="32">
        <f t="shared" si="27"/>
        <v>3.9517470881863561</v>
      </c>
    </row>
    <row r="57" spans="1:59" x14ac:dyDescent="0.2">
      <c r="A57" s="33" t="s">
        <v>197</v>
      </c>
      <c r="B57" s="31">
        <f>VLOOKUP($A57,'[2]download from PCAS'!$A$7:$AZ$367,2,FALSE)</f>
        <v>7106</v>
      </c>
      <c r="C57" s="31">
        <v>5567</v>
      </c>
      <c r="D57" s="31">
        <v>5461</v>
      </c>
      <c r="E57" s="31">
        <v>5346</v>
      </c>
      <c r="F57" s="31">
        <f>VLOOKUP($A57,'[2]download from PCAS'!$A$7:$AZ$367,11,FALSE)</f>
        <v>325</v>
      </c>
      <c r="G57" s="31">
        <f>VLOOKUP($A57,'[2]download from PCAS'!$A$7:$AZ$367,31,FALSE)</f>
        <v>51</v>
      </c>
      <c r="H57" s="31">
        <f>VLOOKUP($A57,'[2]download from PCAS'!$A$7:$AZ$367,35,FALSE)</f>
        <v>25</v>
      </c>
      <c r="I57" s="31">
        <f>VLOOKUP($A57,'[2]download from PCAS'!$A$7:$AZ$367,49,FALSE)</f>
        <v>152</v>
      </c>
      <c r="J57" s="31">
        <f>VLOOKUP($A57,'[2]download from PCAS'!$A$7:$AZ$367,7,FALSE)</f>
        <v>919</v>
      </c>
      <c r="K57" s="31">
        <f>VLOOKUP($A57,'[2]download from PCAS'!$A$7:$AZ$367,27,FALSE)</f>
        <v>241</v>
      </c>
      <c r="L57" s="31">
        <f>VLOOKUP($A57,'[2]download from PCAS'!$A$7:$AZ$367,15,FALSE)</f>
        <v>228</v>
      </c>
      <c r="M57" s="31">
        <f>VLOOKUP($A57,'[2]download from PCAS'!$A$7:$AZ$367,29,FALSE)</f>
        <v>87</v>
      </c>
      <c r="N57" s="31">
        <f>VLOOKUP($A57,'[2]download from PCAS'!$A$7:$AZ$367,51,FALSE)</f>
        <v>148</v>
      </c>
      <c r="O57" s="31">
        <f>VLOOKUP($A57,'[2]download from PCAS'!$A$7:$AZ$367,9,FALSE)</f>
        <v>100</v>
      </c>
      <c r="P57" s="31">
        <f>VLOOKUP($A57,'[2]download from PCAS'!$A$7:$AZ$367,41,FALSE)</f>
        <v>54</v>
      </c>
      <c r="Q57" s="31">
        <f>VLOOKUP($A57,'[2]download from PCAS'!$A$7:$AZ$367,5,FALSE)</f>
        <v>773</v>
      </c>
      <c r="R57" s="31">
        <f>VLOOKUP($A57,'[2]download from PCAS'!$A$7:$AZ$367,19,FALSE)</f>
        <v>41</v>
      </c>
      <c r="S57" s="31">
        <f>VLOOKUP($A57,'[2]download from PCAS'!$A$7:$AZ$367,21,FALSE)</f>
        <v>493</v>
      </c>
      <c r="T57" s="31">
        <f>VLOOKUP($A57,'[2]download from PCAS'!$A$7:$AZ$367,23,FALSE)</f>
        <v>1687</v>
      </c>
      <c r="U57" s="31">
        <f>VLOOKUP($A57,'[2]download from PCAS'!$A$7:$AZ$367,13,FALSE)</f>
        <v>128</v>
      </c>
      <c r="V57" s="31">
        <f>VLOOKUP($A57,'[2]download from PCAS'!$A$7:$AZ$367,3,FALSE)</f>
        <v>79</v>
      </c>
      <c r="W57" s="31">
        <f>VLOOKUP($A57,'[2]download from PCAS'!$A$7:$AZ$367,43,FALSE)</f>
        <v>244</v>
      </c>
      <c r="X57" s="31">
        <f>VLOOKUP($A57,'[2]download from PCAS'!$A$7:$AZ$367,39,FALSE)</f>
        <v>66</v>
      </c>
      <c r="Y57" s="31">
        <f>VLOOKUP($A57,'[2]download from PCAS'!$A$7:$AZ$367,47,FALSE)</f>
        <v>1816</v>
      </c>
      <c r="Z57" s="31">
        <f>VLOOKUP($A57,'[2]download from PCAS'!$A$7:$AZ$367,17,FALSE)</f>
        <v>51</v>
      </c>
      <c r="AA57" s="31">
        <f>VLOOKUP($A57,'[2]download from PCAS'!$A$7:$AZ$367,45,FALSE)</f>
        <v>16</v>
      </c>
      <c r="AC57" s="33" t="s">
        <v>197</v>
      </c>
      <c r="AD57" s="32">
        <f t="shared" si="0"/>
        <v>45.735997748381649</v>
      </c>
      <c r="AE57" s="32">
        <f t="shared" si="1"/>
        <v>7.1770334928229671</v>
      </c>
      <c r="AF57" s="32">
        <f t="shared" si="2"/>
        <v>3.5181536729524345</v>
      </c>
      <c r="AG57" s="32">
        <f t="shared" si="3"/>
        <v>21.390374331550802</v>
      </c>
      <c r="AH57" s="32">
        <f t="shared" si="4"/>
        <v>129.3273290177315</v>
      </c>
      <c r="AI57" s="32">
        <f t="shared" si="5"/>
        <v>33.915001407261471</v>
      </c>
      <c r="AJ57" s="32">
        <f t="shared" si="6"/>
        <v>32.085561497326204</v>
      </c>
      <c r="AK57" s="32">
        <f t="shared" si="7"/>
        <v>12.243174781874473</v>
      </c>
      <c r="AL57" s="32">
        <f t="shared" si="8"/>
        <v>20.82746974387841</v>
      </c>
      <c r="AM57" s="32">
        <f t="shared" si="9"/>
        <v>14.072614691809738</v>
      </c>
      <c r="AN57" s="32">
        <f t="shared" si="10"/>
        <v>7.5992119335772585</v>
      </c>
      <c r="AO57" s="32">
        <f t="shared" si="11"/>
        <v>108.78131156768927</v>
      </c>
      <c r="AP57" s="32">
        <f t="shared" si="12"/>
        <v>5.769772023641992</v>
      </c>
      <c r="AQ57" s="32">
        <f t="shared" si="13"/>
        <v>69.377990430622006</v>
      </c>
      <c r="AR57" s="32">
        <f t="shared" si="14"/>
        <v>237.40500985083028</v>
      </c>
      <c r="AS57" s="32">
        <f t="shared" si="15"/>
        <v>18.012946805516464</v>
      </c>
      <c r="AT57" s="32">
        <f t="shared" si="16"/>
        <v>11.117365606529694</v>
      </c>
      <c r="AU57" s="32">
        <f t="shared" si="17"/>
        <v>34.337179848015765</v>
      </c>
      <c r="AV57" s="32">
        <f t="shared" si="18"/>
        <v>9.2879256965944261</v>
      </c>
      <c r="AW57" s="32">
        <f t="shared" si="19"/>
        <v>255.55868280326482</v>
      </c>
      <c r="AX57" s="32">
        <f t="shared" si="20"/>
        <v>7.1770334928229671</v>
      </c>
      <c r="AY57" s="32">
        <f t="shared" si="21"/>
        <v>2.251618350689558</v>
      </c>
      <c r="BA57" s="33" t="s">
        <v>197</v>
      </c>
      <c r="BB57" s="32">
        <f t="shared" si="22"/>
        <v>44.131111518036988</v>
      </c>
      <c r="BC57" s="32">
        <f t="shared" si="23"/>
        <v>16.273849607182939</v>
      </c>
      <c r="BD57" s="32">
        <f t="shared" si="24"/>
        <v>315.56303778526001</v>
      </c>
      <c r="BE57" s="32">
        <f t="shared" si="25"/>
        <v>23.943135054246163</v>
      </c>
      <c r="BF57" s="32">
        <f t="shared" si="26"/>
        <v>43.829710795760739</v>
      </c>
      <c r="BG57" s="32">
        <f t="shared" si="27"/>
        <v>12.345679012345679</v>
      </c>
    </row>
    <row r="58" spans="1:59" x14ac:dyDescent="0.2">
      <c r="A58" s="33" t="s">
        <v>198</v>
      </c>
      <c r="B58" s="31">
        <f>VLOOKUP($A58,'[2]download from PCAS'!$A$7:$AZ$367,2,FALSE)</f>
        <v>2646</v>
      </c>
      <c r="C58" s="31">
        <v>2075</v>
      </c>
      <c r="D58" s="31">
        <v>2026</v>
      </c>
      <c r="E58" s="31">
        <v>1979</v>
      </c>
      <c r="F58" s="31">
        <f>VLOOKUP($A58,'[2]download from PCAS'!$A$7:$AZ$367,11,FALSE)</f>
        <v>84</v>
      </c>
      <c r="G58" s="31">
        <f>VLOOKUP($A58,'[2]download from PCAS'!$A$7:$AZ$367,31,FALSE)</f>
        <v>16</v>
      </c>
      <c r="H58" s="31">
        <f>VLOOKUP($A58,'[2]download from PCAS'!$A$7:$AZ$367,35,FALSE)</f>
        <v>8</v>
      </c>
      <c r="I58" s="31">
        <f>VLOOKUP($A58,'[2]download from PCAS'!$A$7:$AZ$367,49,FALSE)</f>
        <v>21</v>
      </c>
      <c r="J58" s="31">
        <f>VLOOKUP($A58,'[2]download from PCAS'!$A$7:$AZ$367,7,FALSE)</f>
        <v>277</v>
      </c>
      <c r="K58" s="31">
        <f>VLOOKUP($A58,'[2]download from PCAS'!$A$7:$AZ$367,27,FALSE)</f>
        <v>104</v>
      </c>
      <c r="L58" s="31">
        <f>VLOOKUP($A58,'[2]download from PCAS'!$A$7:$AZ$367,15,FALSE)</f>
        <v>43</v>
      </c>
      <c r="M58" s="31">
        <f>VLOOKUP($A58,'[2]download from PCAS'!$A$7:$AZ$367,29,FALSE)</f>
        <v>19</v>
      </c>
      <c r="N58" s="31">
        <f>VLOOKUP($A58,'[2]download from PCAS'!$A$7:$AZ$367,51,FALSE)</f>
        <v>51</v>
      </c>
      <c r="O58" s="31">
        <f>VLOOKUP($A58,'[2]download from PCAS'!$A$7:$AZ$367,9,FALSE)</f>
        <v>32</v>
      </c>
      <c r="P58" s="31">
        <f>VLOOKUP($A58,'[2]download from PCAS'!$A$7:$AZ$367,41,FALSE)</f>
        <v>21</v>
      </c>
      <c r="Q58" s="31">
        <f>VLOOKUP($A58,'[2]download from PCAS'!$A$7:$AZ$367,5,FALSE)</f>
        <v>126</v>
      </c>
      <c r="R58" s="31">
        <f>VLOOKUP($A58,'[2]download from PCAS'!$A$7:$AZ$367,19,FALSE)</f>
        <v>10</v>
      </c>
      <c r="S58" s="31">
        <f>VLOOKUP($A58,'[2]download from PCAS'!$A$7:$AZ$367,21,FALSE)</f>
        <v>168</v>
      </c>
      <c r="T58" s="31">
        <f>VLOOKUP($A58,'[2]download from PCAS'!$A$7:$AZ$367,23,FALSE)</f>
        <v>84</v>
      </c>
      <c r="U58" s="31">
        <f>VLOOKUP($A58,'[2]download from PCAS'!$A$7:$AZ$367,13,FALSE)</f>
        <v>39</v>
      </c>
      <c r="V58" s="31">
        <f>VLOOKUP($A58,'[2]download from PCAS'!$A$7:$AZ$367,3,FALSE)</f>
        <v>25</v>
      </c>
      <c r="W58" s="31">
        <f>VLOOKUP($A58,'[2]download from PCAS'!$A$7:$AZ$367,43,FALSE)</f>
        <v>189</v>
      </c>
      <c r="X58" s="31">
        <f>VLOOKUP($A58,'[2]download from PCAS'!$A$7:$AZ$367,39,FALSE)</f>
        <v>6</v>
      </c>
      <c r="Y58" s="31">
        <f>VLOOKUP($A58,'[2]download from PCAS'!$A$7:$AZ$367,47,FALSE)</f>
        <v>506</v>
      </c>
      <c r="Z58" s="31">
        <f>VLOOKUP($A58,'[2]download from PCAS'!$A$7:$AZ$367,17,FALSE)</f>
        <v>19</v>
      </c>
      <c r="AA58" s="31">
        <f>VLOOKUP($A58,'[2]download from PCAS'!$A$7:$AZ$367,45,FALSE)</f>
        <v>3</v>
      </c>
      <c r="AC58" s="33" t="s">
        <v>198</v>
      </c>
      <c r="AD58" s="32">
        <f t="shared" si="0"/>
        <v>31.746031746031743</v>
      </c>
      <c r="AE58" s="32">
        <f t="shared" si="1"/>
        <v>6.0468631897203329</v>
      </c>
      <c r="AF58" s="32">
        <f t="shared" si="2"/>
        <v>3.0234315948601664</v>
      </c>
      <c r="AG58" s="32">
        <f t="shared" si="3"/>
        <v>7.9365079365079358</v>
      </c>
      <c r="AH58" s="32">
        <f t="shared" si="4"/>
        <v>104.68631897203326</v>
      </c>
      <c r="AI58" s="32">
        <f t="shared" si="5"/>
        <v>39.304610733182166</v>
      </c>
      <c r="AJ58" s="32">
        <f t="shared" si="6"/>
        <v>16.250944822373395</v>
      </c>
      <c r="AK58" s="32">
        <f t="shared" si="7"/>
        <v>7.180650037792895</v>
      </c>
      <c r="AL58" s="32">
        <f t="shared" si="8"/>
        <v>19.274376417233558</v>
      </c>
      <c r="AM58" s="32">
        <f t="shared" si="9"/>
        <v>12.093726379440666</v>
      </c>
      <c r="AN58" s="32">
        <f t="shared" si="10"/>
        <v>7.9365079365079358</v>
      </c>
      <c r="AO58" s="32">
        <f t="shared" si="11"/>
        <v>47.619047619047613</v>
      </c>
      <c r="AP58" s="32">
        <f t="shared" si="12"/>
        <v>3.7792894935752082</v>
      </c>
      <c r="AQ58" s="32">
        <f t="shared" si="13"/>
        <v>63.492063492063487</v>
      </c>
      <c r="AR58" s="32">
        <f t="shared" si="14"/>
        <v>31.746031746031743</v>
      </c>
      <c r="AS58" s="32">
        <f t="shared" si="15"/>
        <v>14.739229024943311</v>
      </c>
      <c r="AT58" s="32">
        <f t="shared" si="16"/>
        <v>9.4482237339380202</v>
      </c>
      <c r="AU58" s="32">
        <f t="shared" si="17"/>
        <v>71.428571428571431</v>
      </c>
      <c r="AV58" s="32">
        <f t="shared" si="18"/>
        <v>2.2675736961451247</v>
      </c>
      <c r="AW58" s="32">
        <f t="shared" si="19"/>
        <v>191.2320483749055</v>
      </c>
      <c r="AX58" s="32">
        <f t="shared" si="20"/>
        <v>7.180650037792895</v>
      </c>
      <c r="AY58" s="32">
        <f t="shared" si="21"/>
        <v>1.1337868480725624</v>
      </c>
      <c r="BA58" s="33" t="s">
        <v>198</v>
      </c>
      <c r="BB58" s="32">
        <f t="shared" si="22"/>
        <v>51.332675222112535</v>
      </c>
      <c r="BC58" s="32">
        <f t="shared" si="23"/>
        <v>9.6008084891359271</v>
      </c>
      <c r="BD58" s="32">
        <f t="shared" si="24"/>
        <v>42.445679636179889</v>
      </c>
      <c r="BE58" s="32">
        <f t="shared" si="25"/>
        <v>19.706922688226378</v>
      </c>
      <c r="BF58" s="32">
        <f t="shared" si="26"/>
        <v>91.0843373493976</v>
      </c>
      <c r="BG58" s="32">
        <f t="shared" si="27"/>
        <v>3.0318342597271348</v>
      </c>
    </row>
    <row r="59" spans="1:59" x14ac:dyDescent="0.2">
      <c r="A59" s="33" t="s">
        <v>199</v>
      </c>
      <c r="B59" s="31">
        <f>VLOOKUP($A59,'[2]download from PCAS'!$A$7:$AZ$367,2,FALSE)</f>
        <v>6099</v>
      </c>
      <c r="C59" s="31">
        <v>5097</v>
      </c>
      <c r="D59" s="31">
        <v>5022</v>
      </c>
      <c r="E59" s="31">
        <v>4952</v>
      </c>
      <c r="F59" s="31">
        <f>VLOOKUP($A59,'[2]download from PCAS'!$A$7:$AZ$367,11,FALSE)</f>
        <v>378</v>
      </c>
      <c r="G59" s="31">
        <f>VLOOKUP($A59,'[2]download from PCAS'!$A$7:$AZ$367,31,FALSE)</f>
        <v>74</v>
      </c>
      <c r="H59" s="31">
        <f>VLOOKUP($A59,'[2]download from PCAS'!$A$7:$AZ$367,35,FALSE)</f>
        <v>37</v>
      </c>
      <c r="I59" s="31">
        <f>VLOOKUP($A59,'[2]download from PCAS'!$A$7:$AZ$367,49,FALSE)</f>
        <v>156</v>
      </c>
      <c r="J59" s="31">
        <f>VLOOKUP($A59,'[2]download from PCAS'!$A$7:$AZ$367,7,FALSE)</f>
        <v>1121</v>
      </c>
      <c r="K59" s="31">
        <f>VLOOKUP($A59,'[2]download from PCAS'!$A$7:$AZ$367,27,FALSE)</f>
        <v>411</v>
      </c>
      <c r="L59" s="31">
        <f>VLOOKUP($A59,'[2]download from PCAS'!$A$7:$AZ$367,15,FALSE)</f>
        <v>313</v>
      </c>
      <c r="M59" s="31">
        <f>VLOOKUP($A59,'[2]download from PCAS'!$A$7:$AZ$367,29,FALSE)</f>
        <v>76</v>
      </c>
      <c r="N59" s="31">
        <f>VLOOKUP($A59,'[2]download from PCAS'!$A$7:$AZ$367,51,FALSE)</f>
        <v>191</v>
      </c>
      <c r="O59" s="31">
        <f>VLOOKUP($A59,'[2]download from PCAS'!$A$7:$AZ$367,9,FALSE)</f>
        <v>116</v>
      </c>
      <c r="P59" s="31">
        <f>VLOOKUP($A59,'[2]download from PCAS'!$A$7:$AZ$367,41,FALSE)</f>
        <v>61</v>
      </c>
      <c r="Q59" s="31">
        <f>VLOOKUP($A59,'[2]download from PCAS'!$A$7:$AZ$367,5,FALSE)</f>
        <v>453</v>
      </c>
      <c r="R59" s="31">
        <f>VLOOKUP($A59,'[2]download from PCAS'!$A$7:$AZ$367,19,FALSE)</f>
        <v>51</v>
      </c>
      <c r="S59" s="31">
        <f>VLOOKUP($A59,'[2]download from PCAS'!$A$7:$AZ$367,21,FALSE)</f>
        <v>690</v>
      </c>
      <c r="T59" s="31">
        <f>VLOOKUP($A59,'[2]download from PCAS'!$A$7:$AZ$367,23,FALSE)</f>
        <v>1081</v>
      </c>
      <c r="U59" s="31">
        <f>VLOOKUP($A59,'[2]download from PCAS'!$A$7:$AZ$367,13,FALSE)</f>
        <v>221</v>
      </c>
      <c r="V59" s="31">
        <f>VLOOKUP($A59,'[2]download from PCAS'!$A$7:$AZ$367,3,FALSE)</f>
        <v>95</v>
      </c>
      <c r="W59" s="31">
        <f>VLOOKUP($A59,'[2]download from PCAS'!$A$7:$AZ$367,43,FALSE)</f>
        <v>643</v>
      </c>
      <c r="X59" s="31">
        <f>VLOOKUP($A59,'[2]download from PCAS'!$A$7:$AZ$367,39,FALSE)</f>
        <v>24</v>
      </c>
      <c r="Y59" s="31">
        <f>VLOOKUP($A59,'[2]download from PCAS'!$A$7:$AZ$367,47,FALSE)</f>
        <v>1898</v>
      </c>
      <c r="Z59" s="31">
        <f>VLOOKUP($A59,'[2]download from PCAS'!$A$7:$AZ$367,17,FALSE)</f>
        <v>56</v>
      </c>
      <c r="AA59" s="31">
        <f>VLOOKUP($A59,'[2]download from PCAS'!$A$7:$AZ$367,45,FALSE)</f>
        <v>2</v>
      </c>
      <c r="AC59" s="33" t="s">
        <v>199</v>
      </c>
      <c r="AD59" s="32">
        <f t="shared" si="0"/>
        <v>61.977373339891784</v>
      </c>
      <c r="AE59" s="32">
        <f t="shared" si="1"/>
        <v>12.133136579767175</v>
      </c>
      <c r="AF59" s="32">
        <f t="shared" si="2"/>
        <v>6.0665682898835875</v>
      </c>
      <c r="AG59" s="32">
        <f t="shared" si="3"/>
        <v>25.577963600590259</v>
      </c>
      <c r="AH59" s="32">
        <f t="shared" si="4"/>
        <v>183.80062305295948</v>
      </c>
      <c r="AI59" s="32">
        <f t="shared" si="5"/>
        <v>67.388096409247424</v>
      </c>
      <c r="AJ59" s="32">
        <f t="shared" si="6"/>
        <v>51.319888506312509</v>
      </c>
      <c r="AK59" s="32">
        <f t="shared" si="7"/>
        <v>12.461059190031152</v>
      </c>
      <c r="AL59" s="32">
        <f t="shared" si="8"/>
        <v>31.316609280209871</v>
      </c>
      <c r="AM59" s="32">
        <f t="shared" si="9"/>
        <v>19.019511395310708</v>
      </c>
      <c r="AN59" s="32">
        <f t="shared" si="10"/>
        <v>10.001639613051319</v>
      </c>
      <c r="AO59" s="32">
        <f t="shared" si="11"/>
        <v>74.274471224790943</v>
      </c>
      <c r="AP59" s="32">
        <f t="shared" si="12"/>
        <v>8.3620265617314313</v>
      </c>
      <c r="AQ59" s="32">
        <f t="shared" si="13"/>
        <v>113.1333005410723</v>
      </c>
      <c r="AR59" s="32">
        <f t="shared" si="14"/>
        <v>177.24217084767997</v>
      </c>
      <c r="AS59" s="32">
        <f t="shared" si="15"/>
        <v>36.235448434169534</v>
      </c>
      <c r="AT59" s="32">
        <f t="shared" si="16"/>
        <v>15.576323987538942</v>
      </c>
      <c r="AU59" s="32">
        <f t="shared" si="17"/>
        <v>105.42711919986883</v>
      </c>
      <c r="AV59" s="32">
        <f t="shared" si="18"/>
        <v>3.9350713231677323</v>
      </c>
      <c r="AW59" s="32">
        <f t="shared" si="19"/>
        <v>311.19855714051488</v>
      </c>
      <c r="AX59" s="32">
        <f t="shared" si="20"/>
        <v>9.1818330873913752</v>
      </c>
      <c r="AY59" s="32">
        <f t="shared" si="21"/>
        <v>0.32792261026397773</v>
      </c>
      <c r="BA59" s="33" t="s">
        <v>199</v>
      </c>
      <c r="BB59" s="32">
        <f t="shared" si="22"/>
        <v>81.839904420549587</v>
      </c>
      <c r="BC59" s="32">
        <f t="shared" si="23"/>
        <v>15.347334410339256</v>
      </c>
      <c r="BD59" s="32">
        <f t="shared" si="24"/>
        <v>218.29563812600969</v>
      </c>
      <c r="BE59" s="32">
        <f t="shared" si="25"/>
        <v>44.628432956381261</v>
      </c>
      <c r="BF59" s="32">
        <f t="shared" si="26"/>
        <v>126.15263880714144</v>
      </c>
      <c r="BG59" s="32">
        <f t="shared" si="27"/>
        <v>4.8465266558966071</v>
      </c>
    </row>
    <row r="60" spans="1:59" x14ac:dyDescent="0.2">
      <c r="A60" s="33" t="s">
        <v>200</v>
      </c>
      <c r="B60" s="31">
        <f>VLOOKUP($A60,'[2]download from PCAS'!$A$7:$AZ$367,2,FALSE)</f>
        <v>3359</v>
      </c>
      <c r="C60" s="31">
        <v>2585</v>
      </c>
      <c r="D60" s="31">
        <v>2540</v>
      </c>
      <c r="E60" s="31">
        <v>2489</v>
      </c>
      <c r="F60" s="31">
        <f>VLOOKUP($A60,'[2]download from PCAS'!$A$7:$AZ$367,11,FALSE)</f>
        <v>137</v>
      </c>
      <c r="G60" s="31">
        <f>VLOOKUP($A60,'[2]download from PCAS'!$A$7:$AZ$367,31,FALSE)</f>
        <v>33</v>
      </c>
      <c r="H60" s="31">
        <f>VLOOKUP($A60,'[2]download from PCAS'!$A$7:$AZ$367,35,FALSE)</f>
        <v>14</v>
      </c>
      <c r="I60" s="31">
        <f>VLOOKUP($A60,'[2]download from PCAS'!$A$7:$AZ$367,49,FALSE)</f>
        <v>60</v>
      </c>
      <c r="J60" s="31">
        <f>VLOOKUP($A60,'[2]download from PCAS'!$A$7:$AZ$367,7,FALSE)</f>
        <v>448</v>
      </c>
      <c r="K60" s="31">
        <f>VLOOKUP($A60,'[2]download from PCAS'!$A$7:$AZ$367,27,FALSE)</f>
        <v>147</v>
      </c>
      <c r="L60" s="31">
        <f>VLOOKUP($A60,'[2]download from PCAS'!$A$7:$AZ$367,15,FALSE)</f>
        <v>64</v>
      </c>
      <c r="M60" s="31">
        <f>VLOOKUP($A60,'[2]download from PCAS'!$A$7:$AZ$367,29,FALSE)</f>
        <v>26</v>
      </c>
      <c r="N60" s="31">
        <f>VLOOKUP($A60,'[2]download from PCAS'!$A$7:$AZ$367,51,FALSE)</f>
        <v>94</v>
      </c>
      <c r="O60" s="31">
        <f>VLOOKUP($A60,'[2]download from PCAS'!$A$7:$AZ$367,9,FALSE)</f>
        <v>51</v>
      </c>
      <c r="P60" s="31">
        <f>VLOOKUP($A60,'[2]download from PCAS'!$A$7:$AZ$367,41,FALSE)</f>
        <v>26</v>
      </c>
      <c r="Q60" s="31">
        <f>VLOOKUP($A60,'[2]download from PCAS'!$A$7:$AZ$367,5,FALSE)</f>
        <v>186</v>
      </c>
      <c r="R60" s="31">
        <f>VLOOKUP($A60,'[2]download from PCAS'!$A$7:$AZ$367,19,FALSE)</f>
        <v>21</v>
      </c>
      <c r="S60" s="31">
        <f>VLOOKUP($A60,'[2]download from PCAS'!$A$7:$AZ$367,21,FALSE)</f>
        <v>251</v>
      </c>
      <c r="T60" s="31">
        <f>VLOOKUP($A60,'[2]download from PCAS'!$A$7:$AZ$367,23,FALSE)</f>
        <v>472</v>
      </c>
      <c r="U60" s="31">
        <f>VLOOKUP($A60,'[2]download from PCAS'!$A$7:$AZ$367,13,FALSE)</f>
        <v>157</v>
      </c>
      <c r="V60" s="31">
        <f>VLOOKUP($A60,'[2]download from PCAS'!$A$7:$AZ$367,3,FALSE)</f>
        <v>64</v>
      </c>
      <c r="W60" s="31">
        <f>VLOOKUP($A60,'[2]download from PCAS'!$A$7:$AZ$367,43,FALSE)</f>
        <v>302</v>
      </c>
      <c r="X60" s="31">
        <f>VLOOKUP($A60,'[2]download from PCAS'!$A$7:$AZ$367,39,FALSE)</f>
        <v>12</v>
      </c>
      <c r="Y60" s="31">
        <f>VLOOKUP($A60,'[2]download from PCAS'!$A$7:$AZ$367,47,FALSE)</f>
        <v>779</v>
      </c>
      <c r="Z60" s="31">
        <f>VLOOKUP($A60,'[2]download from PCAS'!$A$7:$AZ$367,17,FALSE)</f>
        <v>63</v>
      </c>
      <c r="AA60" s="31">
        <f>VLOOKUP($A60,'[2]download from PCAS'!$A$7:$AZ$367,45,FALSE)</f>
        <v>7</v>
      </c>
      <c r="AC60" s="33" t="s">
        <v>200</v>
      </c>
      <c r="AD60" s="32">
        <f t="shared" si="0"/>
        <v>40.785948198868709</v>
      </c>
      <c r="AE60" s="32">
        <f t="shared" si="1"/>
        <v>9.8243524858588867</v>
      </c>
      <c r="AF60" s="32">
        <f t="shared" si="2"/>
        <v>4.1679071152128611</v>
      </c>
      <c r="AG60" s="32">
        <f t="shared" si="3"/>
        <v>17.862459065197974</v>
      </c>
      <c r="AH60" s="32">
        <f t="shared" si="4"/>
        <v>133.37302768681155</v>
      </c>
      <c r="AI60" s="32">
        <f t="shared" si="5"/>
        <v>43.763024709735042</v>
      </c>
      <c r="AJ60" s="32">
        <f t="shared" si="6"/>
        <v>19.053289669544508</v>
      </c>
      <c r="AK60" s="32">
        <f t="shared" si="7"/>
        <v>7.7403989282524561</v>
      </c>
      <c r="AL60" s="32">
        <f t="shared" si="8"/>
        <v>27.984519202143495</v>
      </c>
      <c r="AM60" s="32">
        <f t="shared" si="9"/>
        <v>15.18309020541828</v>
      </c>
      <c r="AN60" s="32">
        <f t="shared" si="10"/>
        <v>7.7403989282524561</v>
      </c>
      <c r="AO60" s="32">
        <f t="shared" si="11"/>
        <v>55.373623102113726</v>
      </c>
      <c r="AP60" s="32">
        <f t="shared" si="12"/>
        <v>6.2518606728192916</v>
      </c>
      <c r="AQ60" s="32">
        <f t="shared" si="13"/>
        <v>74.724620422744863</v>
      </c>
      <c r="AR60" s="32">
        <f t="shared" si="14"/>
        <v>140.51801131289074</v>
      </c>
      <c r="AS60" s="32">
        <f t="shared" si="15"/>
        <v>46.740101220601368</v>
      </c>
      <c r="AT60" s="32">
        <f t="shared" si="16"/>
        <v>19.053289669544508</v>
      </c>
      <c r="AU60" s="32">
        <f t="shared" si="17"/>
        <v>89.907710628163144</v>
      </c>
      <c r="AV60" s="32">
        <f t="shared" si="18"/>
        <v>3.5724918130395951</v>
      </c>
      <c r="AW60" s="32">
        <f t="shared" si="19"/>
        <v>231.91426019648705</v>
      </c>
      <c r="AX60" s="32">
        <f t="shared" si="20"/>
        <v>18.755582018457876</v>
      </c>
      <c r="AY60" s="32">
        <f t="shared" si="21"/>
        <v>2.0839535576064305</v>
      </c>
      <c r="BA60" s="33" t="s">
        <v>200</v>
      </c>
      <c r="BB60" s="32">
        <f t="shared" si="22"/>
        <v>57.874015748031496</v>
      </c>
      <c r="BC60" s="32">
        <f t="shared" si="23"/>
        <v>10.445962233828846</v>
      </c>
      <c r="BD60" s="32">
        <f t="shared" si="24"/>
        <v>189.634391321816</v>
      </c>
      <c r="BE60" s="32">
        <f t="shared" si="25"/>
        <v>63.077541181197269</v>
      </c>
      <c r="BF60" s="32">
        <f t="shared" si="26"/>
        <v>116.82785299806577</v>
      </c>
      <c r="BG60" s="32">
        <f t="shared" si="27"/>
        <v>4.8212133386902369</v>
      </c>
    </row>
    <row r="61" spans="1:59" x14ac:dyDescent="0.2">
      <c r="A61" s="33" t="s">
        <v>201</v>
      </c>
      <c r="B61" s="31">
        <f>VLOOKUP($A61,'[2]download from PCAS'!$A$7:$AZ$367,2,FALSE)</f>
        <v>4953</v>
      </c>
      <c r="C61" s="31">
        <v>3943</v>
      </c>
      <c r="D61" s="31">
        <v>3873</v>
      </c>
      <c r="E61" s="31">
        <v>3786</v>
      </c>
      <c r="F61" s="31">
        <f>VLOOKUP($A61,'[2]download from PCAS'!$A$7:$AZ$367,11,FALSE)</f>
        <v>217</v>
      </c>
      <c r="G61" s="31">
        <f>VLOOKUP($A61,'[2]download from PCAS'!$A$7:$AZ$367,31,FALSE)</f>
        <v>47</v>
      </c>
      <c r="H61" s="31">
        <f>VLOOKUP($A61,'[2]download from PCAS'!$A$7:$AZ$367,35,FALSE)</f>
        <v>9</v>
      </c>
      <c r="I61" s="31">
        <f>VLOOKUP($A61,'[2]download from PCAS'!$A$7:$AZ$367,49,FALSE)</f>
        <v>83</v>
      </c>
      <c r="J61" s="31">
        <f>VLOOKUP($A61,'[2]download from PCAS'!$A$7:$AZ$367,7,FALSE)</f>
        <v>528</v>
      </c>
      <c r="K61" s="31">
        <f>VLOOKUP($A61,'[2]download from PCAS'!$A$7:$AZ$367,27,FALSE)</f>
        <v>157</v>
      </c>
      <c r="L61" s="31">
        <f>VLOOKUP($A61,'[2]download from PCAS'!$A$7:$AZ$367,15,FALSE)</f>
        <v>123</v>
      </c>
      <c r="M61" s="31">
        <f>VLOOKUP($A61,'[2]download from PCAS'!$A$7:$AZ$367,29,FALSE)</f>
        <v>52</v>
      </c>
      <c r="N61" s="31">
        <f>VLOOKUP($A61,'[2]download from PCAS'!$A$7:$AZ$367,51,FALSE)</f>
        <v>101</v>
      </c>
      <c r="O61" s="31">
        <f>VLOOKUP($A61,'[2]download from PCAS'!$A$7:$AZ$367,9,FALSE)</f>
        <v>48</v>
      </c>
      <c r="P61" s="31">
        <f>VLOOKUP($A61,'[2]download from PCAS'!$A$7:$AZ$367,41,FALSE)</f>
        <v>57</v>
      </c>
      <c r="Q61" s="31">
        <f>VLOOKUP($A61,'[2]download from PCAS'!$A$7:$AZ$367,5,FALSE)</f>
        <v>291</v>
      </c>
      <c r="R61" s="31">
        <f>VLOOKUP($A61,'[2]download from PCAS'!$A$7:$AZ$367,19,FALSE)</f>
        <v>19</v>
      </c>
      <c r="S61" s="31">
        <f>VLOOKUP($A61,'[2]download from PCAS'!$A$7:$AZ$367,21,FALSE)</f>
        <v>334</v>
      </c>
      <c r="T61" s="31">
        <f>VLOOKUP($A61,'[2]download from PCAS'!$A$7:$AZ$367,23,FALSE)</f>
        <v>253</v>
      </c>
      <c r="U61" s="31">
        <f>VLOOKUP($A61,'[2]download from PCAS'!$A$7:$AZ$367,13,FALSE)</f>
        <v>139</v>
      </c>
      <c r="V61" s="31">
        <f>VLOOKUP($A61,'[2]download from PCAS'!$A$7:$AZ$367,3,FALSE)</f>
        <v>40</v>
      </c>
      <c r="W61" s="31">
        <f>VLOOKUP($A61,'[2]download from PCAS'!$A$7:$AZ$367,43,FALSE)</f>
        <v>525</v>
      </c>
      <c r="X61" s="31">
        <f>VLOOKUP($A61,'[2]download from PCAS'!$A$7:$AZ$367,39,FALSE)</f>
        <v>7</v>
      </c>
      <c r="Y61" s="31">
        <f>VLOOKUP($A61,'[2]download from PCAS'!$A$7:$AZ$367,47,FALSE)</f>
        <v>1085</v>
      </c>
      <c r="Z61" s="31">
        <f>VLOOKUP($A61,'[2]download from PCAS'!$A$7:$AZ$367,17,FALSE)</f>
        <v>24</v>
      </c>
      <c r="AA61" s="31">
        <f>VLOOKUP($A61,'[2]download from PCAS'!$A$7:$AZ$367,45,FALSE)</f>
        <v>4</v>
      </c>
      <c r="AC61" s="33" t="s">
        <v>201</v>
      </c>
      <c r="AD61" s="32">
        <f t="shared" si="0"/>
        <v>43.811831213406016</v>
      </c>
      <c r="AE61" s="32">
        <f t="shared" si="1"/>
        <v>9.4891984655764183</v>
      </c>
      <c r="AF61" s="32">
        <f t="shared" si="2"/>
        <v>1.8170805572380375</v>
      </c>
      <c r="AG61" s="32">
        <f t="shared" si="3"/>
        <v>16.757520694528569</v>
      </c>
      <c r="AH61" s="32">
        <f t="shared" si="4"/>
        <v>106.60205935796486</v>
      </c>
      <c r="AI61" s="32">
        <f t="shared" si="5"/>
        <v>31.697960831819096</v>
      </c>
      <c r="AJ61" s="32">
        <f t="shared" si="6"/>
        <v>24.83343428225318</v>
      </c>
      <c r="AK61" s="32">
        <f t="shared" si="7"/>
        <v>10.498687664041995</v>
      </c>
      <c r="AL61" s="32">
        <f t="shared" si="8"/>
        <v>20.391681809004641</v>
      </c>
      <c r="AM61" s="32">
        <f t="shared" si="9"/>
        <v>9.691096305269534</v>
      </c>
      <c r="AN61" s="32">
        <f t="shared" si="10"/>
        <v>11.50817686250757</v>
      </c>
      <c r="AO61" s="32">
        <f t="shared" si="11"/>
        <v>58.752271350696553</v>
      </c>
      <c r="AP61" s="32">
        <f t="shared" si="12"/>
        <v>3.8360589541691907</v>
      </c>
      <c r="AQ61" s="32">
        <f t="shared" si="13"/>
        <v>67.433878457500498</v>
      </c>
      <c r="AR61" s="32">
        <f t="shared" si="14"/>
        <v>51.080153442358167</v>
      </c>
      <c r="AS61" s="32">
        <f t="shared" si="15"/>
        <v>28.063799717343027</v>
      </c>
      <c r="AT61" s="32">
        <f t="shared" si="16"/>
        <v>8.0759135877246102</v>
      </c>
      <c r="AU61" s="32">
        <f t="shared" si="17"/>
        <v>105.99636583888552</v>
      </c>
      <c r="AV61" s="32">
        <f t="shared" si="18"/>
        <v>1.413284877851807</v>
      </c>
      <c r="AW61" s="32">
        <f t="shared" si="19"/>
        <v>219.05915606703007</v>
      </c>
      <c r="AX61" s="32">
        <f t="shared" si="20"/>
        <v>4.845548152634767</v>
      </c>
      <c r="AY61" s="32">
        <f t="shared" si="21"/>
        <v>0.80759135877246113</v>
      </c>
      <c r="BA61" s="33" t="s">
        <v>201</v>
      </c>
      <c r="BB61" s="32">
        <f t="shared" si="22"/>
        <v>40.537051381358125</v>
      </c>
      <c r="BC61" s="32">
        <f t="shared" si="23"/>
        <v>13.734812466983625</v>
      </c>
      <c r="BD61" s="32">
        <f t="shared" si="24"/>
        <v>66.825145272054939</v>
      </c>
      <c r="BE61" s="32">
        <f t="shared" si="25"/>
        <v>36.714210248283145</v>
      </c>
      <c r="BF61" s="32">
        <f t="shared" si="26"/>
        <v>133.14734973370528</v>
      </c>
      <c r="BG61" s="32">
        <f t="shared" si="27"/>
        <v>1.8489170628631801</v>
      </c>
    </row>
    <row r="62" spans="1:59" x14ac:dyDescent="0.2">
      <c r="A62" s="33" t="s">
        <v>202</v>
      </c>
      <c r="B62" s="31">
        <f>VLOOKUP($A62,'[2]download from PCAS'!$A$7:$AZ$367,2,FALSE)</f>
        <v>9146</v>
      </c>
      <c r="C62" s="31">
        <v>7461</v>
      </c>
      <c r="D62" s="31">
        <v>7340</v>
      </c>
      <c r="E62" s="31">
        <v>7221</v>
      </c>
      <c r="F62" s="31">
        <f>VLOOKUP($A62,'[2]download from PCAS'!$A$7:$AZ$367,11,FALSE)</f>
        <v>360</v>
      </c>
      <c r="G62" s="31">
        <f>VLOOKUP($A62,'[2]download from PCAS'!$A$7:$AZ$367,31,FALSE)</f>
        <v>69</v>
      </c>
      <c r="H62" s="31">
        <f>VLOOKUP($A62,'[2]download from PCAS'!$A$7:$AZ$367,35,FALSE)</f>
        <v>27</v>
      </c>
      <c r="I62" s="31">
        <f>VLOOKUP($A62,'[2]download from PCAS'!$A$7:$AZ$367,49,FALSE)</f>
        <v>141</v>
      </c>
      <c r="J62" s="31">
        <f>VLOOKUP($A62,'[2]download from PCAS'!$A$7:$AZ$367,7,FALSE)</f>
        <v>1151</v>
      </c>
      <c r="K62" s="31">
        <f>VLOOKUP($A62,'[2]download from PCAS'!$A$7:$AZ$367,27,FALSE)</f>
        <v>317</v>
      </c>
      <c r="L62" s="31">
        <f>VLOOKUP($A62,'[2]download from PCAS'!$A$7:$AZ$367,15,FALSE)</f>
        <v>231</v>
      </c>
      <c r="M62" s="31">
        <f>VLOOKUP($A62,'[2]download from PCAS'!$A$7:$AZ$367,29,FALSE)</f>
        <v>102</v>
      </c>
      <c r="N62" s="31">
        <f>VLOOKUP($A62,'[2]download from PCAS'!$A$7:$AZ$367,51,FALSE)</f>
        <v>213</v>
      </c>
      <c r="O62" s="31">
        <f>VLOOKUP($A62,'[2]download from PCAS'!$A$7:$AZ$367,9,FALSE)</f>
        <v>128</v>
      </c>
      <c r="P62" s="31">
        <f>VLOOKUP($A62,'[2]download from PCAS'!$A$7:$AZ$367,41,FALSE)</f>
        <v>90</v>
      </c>
      <c r="Q62" s="31">
        <f>VLOOKUP($A62,'[2]download from PCAS'!$A$7:$AZ$367,5,FALSE)</f>
        <v>341</v>
      </c>
      <c r="R62" s="31">
        <f>VLOOKUP($A62,'[2]download from PCAS'!$A$7:$AZ$367,19,FALSE)</f>
        <v>57</v>
      </c>
      <c r="S62" s="31">
        <f>VLOOKUP($A62,'[2]download from PCAS'!$A$7:$AZ$367,21,FALSE)</f>
        <v>608</v>
      </c>
      <c r="T62" s="31">
        <f>VLOOKUP($A62,'[2]download from PCAS'!$A$7:$AZ$367,23,FALSE)</f>
        <v>405</v>
      </c>
      <c r="U62" s="31">
        <f>VLOOKUP($A62,'[2]download from PCAS'!$A$7:$AZ$367,13,FALSE)</f>
        <v>123</v>
      </c>
      <c r="V62" s="31">
        <f>VLOOKUP($A62,'[2]download from PCAS'!$A$7:$AZ$367,3,FALSE)</f>
        <v>95</v>
      </c>
      <c r="W62" s="31">
        <f>VLOOKUP($A62,'[2]download from PCAS'!$A$7:$AZ$367,43,FALSE)</f>
        <v>938</v>
      </c>
      <c r="X62" s="31">
        <f>VLOOKUP($A62,'[2]download from PCAS'!$A$7:$AZ$367,39,FALSE)</f>
        <v>44</v>
      </c>
      <c r="Y62" s="31">
        <f>VLOOKUP($A62,'[2]download from PCAS'!$A$7:$AZ$367,47,FALSE)</f>
        <v>1871</v>
      </c>
      <c r="Z62" s="31">
        <f>VLOOKUP($A62,'[2]download from PCAS'!$A$7:$AZ$367,17,FALSE)</f>
        <v>88</v>
      </c>
      <c r="AA62" s="31">
        <f>VLOOKUP($A62,'[2]download from PCAS'!$A$7:$AZ$367,45,FALSE)</f>
        <v>6</v>
      </c>
      <c r="AC62" s="33" t="s">
        <v>202</v>
      </c>
      <c r="AD62" s="32">
        <f t="shared" si="0"/>
        <v>39.36146949486114</v>
      </c>
      <c r="AE62" s="32">
        <f t="shared" si="1"/>
        <v>7.5442816531817183</v>
      </c>
      <c r="AF62" s="32">
        <f t="shared" si="2"/>
        <v>2.9521102121145852</v>
      </c>
      <c r="AG62" s="32">
        <f t="shared" si="3"/>
        <v>15.416575552153947</v>
      </c>
      <c r="AH62" s="32">
        <f t="shared" si="4"/>
        <v>125.84736496829215</v>
      </c>
      <c r="AI62" s="32">
        <f t="shared" si="5"/>
        <v>34.659960638530499</v>
      </c>
      <c r="AJ62" s="32">
        <f t="shared" si="6"/>
        <v>25.256942925869232</v>
      </c>
      <c r="AK62" s="32">
        <f t="shared" si="7"/>
        <v>11.152416356877323</v>
      </c>
      <c r="AL62" s="32">
        <f t="shared" si="8"/>
        <v>23.288869451126175</v>
      </c>
      <c r="AM62" s="32">
        <f t="shared" si="9"/>
        <v>13.995189153728406</v>
      </c>
      <c r="AN62" s="32">
        <f t="shared" si="10"/>
        <v>9.840367373715285</v>
      </c>
      <c r="AO62" s="32">
        <f t="shared" si="11"/>
        <v>37.284058604854579</v>
      </c>
      <c r="AP62" s="32">
        <f t="shared" si="12"/>
        <v>6.2322326700196813</v>
      </c>
      <c r="AQ62" s="32">
        <f t="shared" si="13"/>
        <v>66.477148480209934</v>
      </c>
      <c r="AR62" s="32">
        <f t="shared" si="14"/>
        <v>44.281653181718781</v>
      </c>
      <c r="AS62" s="32">
        <f t="shared" si="15"/>
        <v>13.44850207741089</v>
      </c>
      <c r="AT62" s="32">
        <f t="shared" si="16"/>
        <v>10.387054450032801</v>
      </c>
      <c r="AU62" s="32">
        <f t="shared" si="17"/>
        <v>102.55849551716598</v>
      </c>
      <c r="AV62" s="32">
        <f t="shared" si="18"/>
        <v>4.8108462715941389</v>
      </c>
      <c r="AW62" s="32">
        <f t="shared" si="19"/>
        <v>204.57030395801442</v>
      </c>
      <c r="AX62" s="32">
        <f t="shared" si="20"/>
        <v>9.6216925431882778</v>
      </c>
      <c r="AY62" s="32">
        <f t="shared" si="21"/>
        <v>0.65602449158101905</v>
      </c>
      <c r="BA62" s="33" t="s">
        <v>202</v>
      </c>
      <c r="BB62" s="32">
        <f t="shared" si="22"/>
        <v>43.188010899182558</v>
      </c>
      <c r="BC62" s="32">
        <f t="shared" si="23"/>
        <v>14.125467386788532</v>
      </c>
      <c r="BD62" s="32">
        <f t="shared" si="24"/>
        <v>56.086414624013294</v>
      </c>
      <c r="BE62" s="32">
        <f t="shared" si="25"/>
        <v>17.033651848774408</v>
      </c>
      <c r="BF62" s="32">
        <f t="shared" si="26"/>
        <v>125.72041281329579</v>
      </c>
      <c r="BG62" s="32">
        <f t="shared" si="27"/>
        <v>6.0933388727323088</v>
      </c>
    </row>
    <row r="63" spans="1:59" x14ac:dyDescent="0.2">
      <c r="A63" s="33" t="s">
        <v>203</v>
      </c>
      <c r="B63" s="31">
        <f>VLOOKUP($A63,'[2]download from PCAS'!$A$7:$AZ$367,2,FALSE)</f>
        <v>7567</v>
      </c>
      <c r="C63" s="31">
        <v>6202</v>
      </c>
      <c r="D63" s="31">
        <v>6097</v>
      </c>
      <c r="E63" s="31">
        <v>5991</v>
      </c>
      <c r="F63" s="31">
        <f>VLOOKUP($A63,'[2]download from PCAS'!$A$7:$AZ$367,11,FALSE)</f>
        <v>344</v>
      </c>
      <c r="G63" s="31">
        <f>VLOOKUP($A63,'[2]download from PCAS'!$A$7:$AZ$367,31,FALSE)</f>
        <v>58</v>
      </c>
      <c r="H63" s="31">
        <f>VLOOKUP($A63,'[2]download from PCAS'!$A$7:$AZ$367,35,FALSE)</f>
        <v>37</v>
      </c>
      <c r="I63" s="31">
        <f>VLOOKUP($A63,'[2]download from PCAS'!$A$7:$AZ$367,49,FALSE)</f>
        <v>178</v>
      </c>
      <c r="J63" s="31">
        <f>VLOOKUP($A63,'[2]download from PCAS'!$A$7:$AZ$367,7,FALSE)</f>
        <v>1030</v>
      </c>
      <c r="K63" s="31">
        <f>VLOOKUP($A63,'[2]download from PCAS'!$A$7:$AZ$367,27,FALSE)</f>
        <v>371</v>
      </c>
      <c r="L63" s="31">
        <f>VLOOKUP($A63,'[2]download from PCAS'!$A$7:$AZ$367,15,FALSE)</f>
        <v>254</v>
      </c>
      <c r="M63" s="31">
        <f>VLOOKUP($A63,'[2]download from PCAS'!$A$7:$AZ$367,29,FALSE)</f>
        <v>62</v>
      </c>
      <c r="N63" s="31">
        <f>VLOOKUP($A63,'[2]download from PCAS'!$A$7:$AZ$367,51,FALSE)</f>
        <v>196</v>
      </c>
      <c r="O63" s="31">
        <f>VLOOKUP($A63,'[2]download from PCAS'!$A$7:$AZ$367,9,FALSE)</f>
        <v>135</v>
      </c>
      <c r="P63" s="31">
        <f>VLOOKUP($A63,'[2]download from PCAS'!$A$7:$AZ$367,41,FALSE)</f>
        <v>90</v>
      </c>
      <c r="Q63" s="31">
        <f>VLOOKUP($A63,'[2]download from PCAS'!$A$7:$AZ$367,5,FALSE)</f>
        <v>580</v>
      </c>
      <c r="R63" s="31">
        <f>VLOOKUP($A63,'[2]download from PCAS'!$A$7:$AZ$367,19,FALSE)</f>
        <v>67</v>
      </c>
      <c r="S63" s="31">
        <f>VLOOKUP($A63,'[2]download from PCAS'!$A$7:$AZ$367,21,FALSE)</f>
        <v>624</v>
      </c>
      <c r="T63" s="31">
        <f>VLOOKUP($A63,'[2]download from PCAS'!$A$7:$AZ$367,23,FALSE)</f>
        <v>772</v>
      </c>
      <c r="U63" s="31">
        <f>VLOOKUP($A63,'[2]download from PCAS'!$A$7:$AZ$367,13,FALSE)</f>
        <v>239</v>
      </c>
      <c r="V63" s="31">
        <f>VLOOKUP($A63,'[2]download from PCAS'!$A$7:$AZ$367,3,FALSE)</f>
        <v>105</v>
      </c>
      <c r="W63" s="31">
        <f>VLOOKUP($A63,'[2]download from PCAS'!$A$7:$AZ$367,43,FALSE)</f>
        <v>602</v>
      </c>
      <c r="X63" s="31">
        <f>VLOOKUP($A63,'[2]download from PCAS'!$A$7:$AZ$367,39,FALSE)</f>
        <v>35</v>
      </c>
      <c r="Y63" s="31">
        <f>VLOOKUP($A63,'[2]download from PCAS'!$A$7:$AZ$367,47,FALSE)</f>
        <v>2054</v>
      </c>
      <c r="Z63" s="31">
        <f>VLOOKUP($A63,'[2]download from PCAS'!$A$7:$AZ$367,17,FALSE)</f>
        <v>113</v>
      </c>
      <c r="AA63" s="31">
        <f>VLOOKUP($A63,'[2]download from PCAS'!$A$7:$AZ$367,45,FALSE)</f>
        <v>7</v>
      </c>
      <c r="AC63" s="33" t="s">
        <v>203</v>
      </c>
      <c r="AD63" s="32">
        <f t="shared" si="0"/>
        <v>45.460552398572752</v>
      </c>
      <c r="AE63" s="32">
        <f t="shared" si="1"/>
        <v>7.6648605788291269</v>
      </c>
      <c r="AF63" s="32">
        <f t="shared" si="2"/>
        <v>4.8896524382185804</v>
      </c>
      <c r="AG63" s="32">
        <f t="shared" si="3"/>
        <v>23.523192810889388</v>
      </c>
      <c r="AH63" s="32">
        <f t="shared" si="4"/>
        <v>136.11735165851724</v>
      </c>
      <c r="AI63" s="32">
        <f t="shared" si="5"/>
        <v>49.028677150786308</v>
      </c>
      <c r="AJ63" s="32">
        <f t="shared" si="6"/>
        <v>33.566803224527554</v>
      </c>
      <c r="AK63" s="32">
        <f t="shared" si="7"/>
        <v>8.1934716532311356</v>
      </c>
      <c r="AL63" s="32">
        <f t="shared" si="8"/>
        <v>25.901942645698426</v>
      </c>
      <c r="AM63" s="32">
        <f t="shared" si="9"/>
        <v>17.840623761067796</v>
      </c>
      <c r="AN63" s="32">
        <f t="shared" si="10"/>
        <v>11.893749174045197</v>
      </c>
      <c r="AO63" s="32">
        <f t="shared" si="11"/>
        <v>76.648605788291263</v>
      </c>
      <c r="AP63" s="32">
        <f t="shared" si="12"/>
        <v>8.8542354962336471</v>
      </c>
      <c r="AQ63" s="32">
        <f t="shared" si="13"/>
        <v>82.463327606713364</v>
      </c>
      <c r="AR63" s="32">
        <f t="shared" si="14"/>
        <v>102.02193735958768</v>
      </c>
      <c r="AS63" s="32">
        <f t="shared" si="15"/>
        <v>31.584511695520018</v>
      </c>
      <c r="AT63" s="32">
        <f t="shared" si="16"/>
        <v>13.876040703052729</v>
      </c>
      <c r="AU63" s="32">
        <f t="shared" si="17"/>
        <v>79.555966697502313</v>
      </c>
      <c r="AV63" s="32">
        <f t="shared" si="18"/>
        <v>4.6253469010175765</v>
      </c>
      <c r="AW63" s="32">
        <f t="shared" si="19"/>
        <v>271.44178670543147</v>
      </c>
      <c r="AX63" s="32">
        <f t="shared" si="20"/>
        <v>14.933262851856746</v>
      </c>
      <c r="AY63" s="32">
        <f t="shared" si="21"/>
        <v>0.92506938020351526</v>
      </c>
      <c r="BA63" s="33" t="s">
        <v>203</v>
      </c>
      <c r="BB63" s="32">
        <f t="shared" si="22"/>
        <v>60.849598163030997</v>
      </c>
      <c r="BC63" s="32">
        <f t="shared" si="23"/>
        <v>10.348856618260724</v>
      </c>
      <c r="BD63" s="32">
        <f t="shared" si="24"/>
        <v>128.85995660156902</v>
      </c>
      <c r="BE63" s="32">
        <f t="shared" si="25"/>
        <v>39.893173092972795</v>
      </c>
      <c r="BF63" s="32">
        <f t="shared" si="26"/>
        <v>97.065462753950342</v>
      </c>
      <c r="BG63" s="32">
        <f t="shared" si="27"/>
        <v>5.8420964780504088</v>
      </c>
    </row>
    <row r="64" spans="1:59" x14ac:dyDescent="0.2">
      <c r="A64" s="33" t="s">
        <v>204</v>
      </c>
      <c r="B64" s="31">
        <f>VLOOKUP($A64,'[2]download from PCAS'!$A$7:$AZ$367,2,FALSE)</f>
        <v>2521</v>
      </c>
      <c r="C64" s="31">
        <v>2026</v>
      </c>
      <c r="D64" s="31">
        <v>2001</v>
      </c>
      <c r="E64" s="31">
        <v>1971</v>
      </c>
      <c r="F64" s="31">
        <f>VLOOKUP($A64,'[2]download from PCAS'!$A$7:$AZ$367,11,FALSE)</f>
        <v>131</v>
      </c>
      <c r="G64" s="31">
        <f>VLOOKUP($A64,'[2]download from PCAS'!$A$7:$AZ$367,31,FALSE)</f>
        <v>16</v>
      </c>
      <c r="H64" s="31">
        <f>VLOOKUP($A64,'[2]download from PCAS'!$A$7:$AZ$367,35,FALSE)</f>
        <v>11</v>
      </c>
      <c r="I64" s="31">
        <f>VLOOKUP($A64,'[2]download from PCAS'!$A$7:$AZ$367,49,FALSE)</f>
        <v>56</v>
      </c>
      <c r="J64" s="31">
        <f>VLOOKUP($A64,'[2]download from PCAS'!$A$7:$AZ$367,7,FALSE)</f>
        <v>298</v>
      </c>
      <c r="K64" s="31">
        <f>VLOOKUP($A64,'[2]download from PCAS'!$A$7:$AZ$367,27,FALSE)</f>
        <v>120</v>
      </c>
      <c r="L64" s="31">
        <f>VLOOKUP($A64,'[2]download from PCAS'!$A$7:$AZ$367,15,FALSE)</f>
        <v>57</v>
      </c>
      <c r="M64" s="31">
        <f>VLOOKUP($A64,'[2]download from PCAS'!$A$7:$AZ$367,29,FALSE)</f>
        <v>18</v>
      </c>
      <c r="N64" s="31">
        <f>VLOOKUP($A64,'[2]download from PCAS'!$A$7:$AZ$367,51,FALSE)</f>
        <v>72</v>
      </c>
      <c r="O64" s="31">
        <f>VLOOKUP($A64,'[2]download from PCAS'!$A$7:$AZ$367,9,FALSE)</f>
        <v>27</v>
      </c>
      <c r="P64" s="31">
        <f>VLOOKUP($A64,'[2]download from PCAS'!$A$7:$AZ$367,41,FALSE)</f>
        <v>19</v>
      </c>
      <c r="Q64" s="31">
        <f>VLOOKUP($A64,'[2]download from PCAS'!$A$7:$AZ$367,5,FALSE)</f>
        <v>120</v>
      </c>
      <c r="R64" s="31">
        <f>VLOOKUP($A64,'[2]download from PCAS'!$A$7:$AZ$367,19,FALSE)</f>
        <v>28</v>
      </c>
      <c r="S64" s="31">
        <f>VLOOKUP($A64,'[2]download from PCAS'!$A$7:$AZ$367,21,FALSE)</f>
        <v>226</v>
      </c>
      <c r="T64" s="31">
        <f>VLOOKUP($A64,'[2]download from PCAS'!$A$7:$AZ$367,23,FALSE)</f>
        <v>27</v>
      </c>
      <c r="U64" s="31">
        <f>VLOOKUP($A64,'[2]download from PCAS'!$A$7:$AZ$367,13,FALSE)</f>
        <v>37</v>
      </c>
      <c r="V64" s="31">
        <f>VLOOKUP($A64,'[2]download from PCAS'!$A$7:$AZ$367,3,FALSE)</f>
        <v>29</v>
      </c>
      <c r="W64" s="31">
        <f>VLOOKUP($A64,'[2]download from PCAS'!$A$7:$AZ$367,43,FALSE)</f>
        <v>163</v>
      </c>
      <c r="X64" s="31">
        <f>VLOOKUP($A64,'[2]download from PCAS'!$A$7:$AZ$367,39,FALSE)</f>
        <v>6</v>
      </c>
      <c r="Y64" s="31">
        <f>VLOOKUP($A64,'[2]download from PCAS'!$A$7:$AZ$367,47,FALSE)</f>
        <v>573</v>
      </c>
      <c r="Z64" s="31">
        <f>VLOOKUP($A64,'[2]download from PCAS'!$A$7:$AZ$367,17,FALSE)</f>
        <v>34</v>
      </c>
      <c r="AA64" s="31">
        <f>VLOOKUP($A64,'[2]download from PCAS'!$A$7:$AZ$367,45,FALSE)</f>
        <v>1</v>
      </c>
      <c r="AC64" s="33" t="s">
        <v>204</v>
      </c>
      <c r="AD64" s="32">
        <f t="shared" si="0"/>
        <v>51.963506545021822</v>
      </c>
      <c r="AE64" s="32">
        <f t="shared" si="1"/>
        <v>6.3466878222927408</v>
      </c>
      <c r="AF64" s="32">
        <f t="shared" si="2"/>
        <v>4.3633478778262598</v>
      </c>
      <c r="AG64" s="32">
        <f t="shared" si="3"/>
        <v>22.213407378024591</v>
      </c>
      <c r="AH64" s="32">
        <f t="shared" si="4"/>
        <v>118.2070606902023</v>
      </c>
      <c r="AI64" s="32">
        <f t="shared" si="5"/>
        <v>47.600158667195558</v>
      </c>
      <c r="AJ64" s="32">
        <f t="shared" si="6"/>
        <v>22.61007536691789</v>
      </c>
      <c r="AK64" s="32">
        <f t="shared" si="7"/>
        <v>7.1400238000793328</v>
      </c>
      <c r="AL64" s="32">
        <f t="shared" si="8"/>
        <v>28.560095200317331</v>
      </c>
      <c r="AM64" s="32">
        <f t="shared" si="9"/>
        <v>10.710035700119001</v>
      </c>
      <c r="AN64" s="32">
        <f t="shared" si="10"/>
        <v>7.5366917889726306</v>
      </c>
      <c r="AO64" s="32">
        <f t="shared" si="11"/>
        <v>47.600158667195558</v>
      </c>
      <c r="AP64" s="32">
        <f t="shared" si="12"/>
        <v>11.106703689012296</v>
      </c>
      <c r="AQ64" s="32">
        <f t="shared" si="13"/>
        <v>89.646965489884963</v>
      </c>
      <c r="AR64" s="32">
        <f t="shared" si="14"/>
        <v>10.710035700119001</v>
      </c>
      <c r="AS64" s="32">
        <f t="shared" si="15"/>
        <v>14.676715589051962</v>
      </c>
      <c r="AT64" s="32">
        <f t="shared" si="16"/>
        <v>11.503371677905593</v>
      </c>
      <c r="AU64" s="32">
        <f t="shared" si="17"/>
        <v>64.656882189607302</v>
      </c>
      <c r="AV64" s="32">
        <f t="shared" si="18"/>
        <v>2.3800079333597779</v>
      </c>
      <c r="AW64" s="32">
        <f t="shared" si="19"/>
        <v>227.2907576358588</v>
      </c>
      <c r="AX64" s="32">
        <f t="shared" si="20"/>
        <v>13.486711622372074</v>
      </c>
      <c r="AY64" s="32">
        <f t="shared" si="21"/>
        <v>0.3966679888932963</v>
      </c>
      <c r="BA64" s="33" t="s">
        <v>204</v>
      </c>
      <c r="BB64" s="32">
        <f t="shared" si="22"/>
        <v>59.970014992503749</v>
      </c>
      <c r="BC64" s="32">
        <f t="shared" si="23"/>
        <v>9.1324200913241995</v>
      </c>
      <c r="BD64" s="32">
        <f t="shared" si="24"/>
        <v>13.698630136986301</v>
      </c>
      <c r="BE64" s="32">
        <f t="shared" si="25"/>
        <v>18.772196854388636</v>
      </c>
      <c r="BF64" s="32">
        <f t="shared" si="26"/>
        <v>80.454096742349464</v>
      </c>
      <c r="BG64" s="32">
        <f t="shared" si="27"/>
        <v>3.0441400304414001</v>
      </c>
    </row>
    <row r="65" spans="1:59" x14ac:dyDescent="0.2">
      <c r="A65" s="33" t="s">
        <v>205</v>
      </c>
      <c r="B65" s="31">
        <f>VLOOKUP($A65,'[2]download from PCAS'!$A$7:$AZ$367,2,FALSE)</f>
        <v>2270</v>
      </c>
      <c r="C65" s="31">
        <v>1786</v>
      </c>
      <c r="D65" s="31">
        <v>1763</v>
      </c>
      <c r="E65" s="31">
        <v>1732</v>
      </c>
      <c r="F65" s="31">
        <f>VLOOKUP($A65,'[2]download from PCAS'!$A$7:$AZ$367,11,FALSE)</f>
        <v>103</v>
      </c>
      <c r="G65" s="31">
        <f>VLOOKUP($A65,'[2]download from PCAS'!$A$7:$AZ$367,31,FALSE)</f>
        <v>15</v>
      </c>
      <c r="H65" s="31">
        <f>VLOOKUP($A65,'[2]download from PCAS'!$A$7:$AZ$367,35,FALSE)</f>
        <v>5</v>
      </c>
      <c r="I65" s="31">
        <f>VLOOKUP($A65,'[2]download from PCAS'!$A$7:$AZ$367,49,FALSE)</f>
        <v>37</v>
      </c>
      <c r="J65" s="31">
        <f>VLOOKUP($A65,'[2]download from PCAS'!$A$7:$AZ$367,7,FALSE)</f>
        <v>236</v>
      </c>
      <c r="K65" s="31">
        <f>VLOOKUP($A65,'[2]download from PCAS'!$A$7:$AZ$367,27,FALSE)</f>
        <v>99</v>
      </c>
      <c r="L65" s="31">
        <f>VLOOKUP($A65,'[2]download from PCAS'!$A$7:$AZ$367,15,FALSE)</f>
        <v>62</v>
      </c>
      <c r="M65" s="31">
        <f>VLOOKUP($A65,'[2]download from PCAS'!$A$7:$AZ$367,29,FALSE)</f>
        <v>41</v>
      </c>
      <c r="N65" s="31">
        <f>VLOOKUP($A65,'[2]download from PCAS'!$A$7:$AZ$367,51,FALSE)</f>
        <v>39</v>
      </c>
      <c r="O65" s="31">
        <f>VLOOKUP($A65,'[2]download from PCAS'!$A$7:$AZ$367,9,FALSE)</f>
        <v>30</v>
      </c>
      <c r="P65" s="31">
        <f>VLOOKUP($A65,'[2]download from PCAS'!$A$7:$AZ$367,41,FALSE)</f>
        <v>27</v>
      </c>
      <c r="Q65" s="31">
        <f>VLOOKUP($A65,'[2]download from PCAS'!$A$7:$AZ$367,5,FALSE)</f>
        <v>172</v>
      </c>
      <c r="R65" s="31">
        <f>VLOOKUP($A65,'[2]download from PCAS'!$A$7:$AZ$367,19,FALSE)</f>
        <v>11</v>
      </c>
      <c r="S65" s="31">
        <f>VLOOKUP($A65,'[2]download from PCAS'!$A$7:$AZ$367,21,FALSE)</f>
        <v>171</v>
      </c>
      <c r="T65" s="31">
        <f>VLOOKUP($A65,'[2]download from PCAS'!$A$7:$AZ$367,23,FALSE)</f>
        <v>220</v>
      </c>
      <c r="U65" s="31">
        <f>VLOOKUP($A65,'[2]download from PCAS'!$A$7:$AZ$367,13,FALSE)</f>
        <v>41</v>
      </c>
      <c r="V65" s="31">
        <f>VLOOKUP($A65,'[2]download from PCAS'!$A$7:$AZ$367,3,FALSE)</f>
        <v>20</v>
      </c>
      <c r="W65" s="31">
        <f>VLOOKUP($A65,'[2]download from PCAS'!$A$7:$AZ$367,43,FALSE)</f>
        <v>259</v>
      </c>
      <c r="X65" s="31">
        <f>VLOOKUP($A65,'[2]download from PCAS'!$A$7:$AZ$367,39,FALSE)</f>
        <v>15</v>
      </c>
      <c r="Y65" s="31">
        <f>VLOOKUP($A65,'[2]download from PCAS'!$A$7:$AZ$367,47,FALSE)</f>
        <v>526</v>
      </c>
      <c r="Z65" s="31">
        <f>VLOOKUP($A65,'[2]download from PCAS'!$A$7:$AZ$367,17,FALSE)</f>
        <v>18</v>
      </c>
      <c r="AA65" s="31">
        <f>VLOOKUP($A65,'[2]download from PCAS'!$A$7:$AZ$367,45,FALSE)</f>
        <v>3</v>
      </c>
      <c r="AC65" s="33" t="s">
        <v>205</v>
      </c>
      <c r="AD65" s="32">
        <f t="shared" si="0"/>
        <v>45.374449339207047</v>
      </c>
      <c r="AE65" s="32">
        <f t="shared" si="1"/>
        <v>6.607929515418502</v>
      </c>
      <c r="AF65" s="32">
        <f t="shared" si="2"/>
        <v>2.2026431718061676</v>
      </c>
      <c r="AG65" s="32">
        <f t="shared" si="3"/>
        <v>16.29955947136564</v>
      </c>
      <c r="AH65" s="32">
        <f t="shared" si="4"/>
        <v>103.9647577092511</v>
      </c>
      <c r="AI65" s="32">
        <f t="shared" si="5"/>
        <v>43.612334801762117</v>
      </c>
      <c r="AJ65" s="32">
        <f t="shared" si="6"/>
        <v>27.312775330396477</v>
      </c>
      <c r="AK65" s="32">
        <f t="shared" si="7"/>
        <v>18.061674008810574</v>
      </c>
      <c r="AL65" s="32">
        <f t="shared" si="8"/>
        <v>17.180616740088105</v>
      </c>
      <c r="AM65" s="32">
        <f t="shared" si="9"/>
        <v>13.215859030837004</v>
      </c>
      <c r="AN65" s="32">
        <f t="shared" si="10"/>
        <v>11.894273127753305</v>
      </c>
      <c r="AO65" s="32">
        <f t="shared" si="11"/>
        <v>75.770925110132154</v>
      </c>
      <c r="AP65" s="32">
        <f t="shared" si="12"/>
        <v>4.8458149779735677</v>
      </c>
      <c r="AQ65" s="32">
        <f t="shared" si="13"/>
        <v>75.330396475770925</v>
      </c>
      <c r="AR65" s="32">
        <f t="shared" si="14"/>
        <v>96.916299559471369</v>
      </c>
      <c r="AS65" s="32">
        <f t="shared" si="15"/>
        <v>18.061674008810574</v>
      </c>
      <c r="AT65" s="32">
        <f t="shared" si="16"/>
        <v>8.8105726872246706</v>
      </c>
      <c r="AU65" s="32">
        <f t="shared" si="17"/>
        <v>114.09691629955947</v>
      </c>
      <c r="AV65" s="32">
        <f t="shared" si="18"/>
        <v>6.607929515418502</v>
      </c>
      <c r="AW65" s="32">
        <f t="shared" si="19"/>
        <v>231.71806167400882</v>
      </c>
      <c r="AX65" s="32">
        <f t="shared" si="20"/>
        <v>7.929515418502203</v>
      </c>
      <c r="AY65" s="32">
        <f t="shared" si="21"/>
        <v>1.3215859030837005</v>
      </c>
      <c r="BA65" s="33" t="s">
        <v>205</v>
      </c>
      <c r="BB65" s="32">
        <f t="shared" si="22"/>
        <v>56.154282473057286</v>
      </c>
      <c r="BC65" s="32">
        <f t="shared" si="23"/>
        <v>23.672055427251731</v>
      </c>
      <c r="BD65" s="32">
        <f t="shared" si="24"/>
        <v>127.02078521939956</v>
      </c>
      <c r="BE65" s="32">
        <f t="shared" si="25"/>
        <v>23.672055427251731</v>
      </c>
      <c r="BF65" s="32">
        <f t="shared" si="26"/>
        <v>145.01679731243001</v>
      </c>
      <c r="BG65" s="32">
        <f t="shared" si="27"/>
        <v>8.6605080831408774</v>
      </c>
    </row>
    <row r="66" spans="1:59" x14ac:dyDescent="0.2">
      <c r="A66" s="33" t="s">
        <v>206</v>
      </c>
      <c r="B66" s="31">
        <f>VLOOKUP($A66,'[2]download from PCAS'!$A$7:$AZ$367,2,FALSE)</f>
        <v>4548</v>
      </c>
      <c r="C66" s="31">
        <v>3481</v>
      </c>
      <c r="D66" s="31">
        <v>3404</v>
      </c>
      <c r="E66" s="31">
        <v>3331</v>
      </c>
      <c r="F66" s="31">
        <f>VLOOKUP($A66,'[2]download from PCAS'!$A$7:$AZ$367,11,FALSE)</f>
        <v>167</v>
      </c>
      <c r="G66" s="31">
        <f>VLOOKUP($A66,'[2]download from PCAS'!$A$7:$AZ$367,31,FALSE)</f>
        <v>26</v>
      </c>
      <c r="H66" s="31">
        <f>VLOOKUP($A66,'[2]download from PCAS'!$A$7:$AZ$367,35,FALSE)</f>
        <v>10</v>
      </c>
      <c r="I66" s="31">
        <f>VLOOKUP($A66,'[2]download from PCAS'!$A$7:$AZ$367,49,FALSE)</f>
        <v>68</v>
      </c>
      <c r="J66" s="31">
        <f>VLOOKUP($A66,'[2]download from PCAS'!$A$7:$AZ$367,7,FALSE)</f>
        <v>432</v>
      </c>
      <c r="K66" s="31">
        <f>VLOOKUP($A66,'[2]download from PCAS'!$A$7:$AZ$367,27,FALSE)</f>
        <v>135</v>
      </c>
      <c r="L66" s="31">
        <f>VLOOKUP($A66,'[2]download from PCAS'!$A$7:$AZ$367,15,FALSE)</f>
        <v>69</v>
      </c>
      <c r="M66" s="31">
        <f>VLOOKUP($A66,'[2]download from PCAS'!$A$7:$AZ$367,29,FALSE)</f>
        <v>43</v>
      </c>
      <c r="N66" s="31">
        <f>VLOOKUP($A66,'[2]download from PCAS'!$A$7:$AZ$367,51,FALSE)</f>
        <v>92</v>
      </c>
      <c r="O66" s="31">
        <f>VLOOKUP($A66,'[2]download from PCAS'!$A$7:$AZ$367,9,FALSE)</f>
        <v>40</v>
      </c>
      <c r="P66" s="31">
        <f>VLOOKUP($A66,'[2]download from PCAS'!$A$7:$AZ$367,41,FALSE)</f>
        <v>42</v>
      </c>
      <c r="Q66" s="31">
        <f>VLOOKUP($A66,'[2]download from PCAS'!$A$7:$AZ$367,5,FALSE)</f>
        <v>261</v>
      </c>
      <c r="R66" s="31">
        <f>VLOOKUP($A66,'[2]download from PCAS'!$A$7:$AZ$367,19,FALSE)</f>
        <v>36</v>
      </c>
      <c r="S66" s="31">
        <f>VLOOKUP($A66,'[2]download from PCAS'!$A$7:$AZ$367,21,FALSE)</f>
        <v>274</v>
      </c>
      <c r="T66" s="31">
        <f>VLOOKUP($A66,'[2]download from PCAS'!$A$7:$AZ$367,23,FALSE)</f>
        <v>286</v>
      </c>
      <c r="U66" s="31">
        <f>VLOOKUP($A66,'[2]download from PCAS'!$A$7:$AZ$367,13,FALSE)</f>
        <v>58</v>
      </c>
      <c r="V66" s="31">
        <f>VLOOKUP($A66,'[2]download from PCAS'!$A$7:$AZ$367,3,FALSE)</f>
        <v>55</v>
      </c>
      <c r="W66" s="31">
        <f>VLOOKUP($A66,'[2]download from PCAS'!$A$7:$AZ$367,43,FALSE)</f>
        <v>208</v>
      </c>
      <c r="X66" s="31">
        <f>VLOOKUP($A66,'[2]download from PCAS'!$A$7:$AZ$367,39,FALSE)</f>
        <v>15</v>
      </c>
      <c r="Y66" s="31">
        <f>VLOOKUP($A66,'[2]download from PCAS'!$A$7:$AZ$367,47,FALSE)</f>
        <v>863</v>
      </c>
      <c r="Z66" s="31">
        <f>VLOOKUP($A66,'[2]download from PCAS'!$A$7:$AZ$367,17,FALSE)</f>
        <v>31</v>
      </c>
      <c r="AA66" s="31">
        <f>VLOOKUP($A66,'[2]download from PCAS'!$A$7:$AZ$367,45,FALSE)</f>
        <v>6</v>
      </c>
      <c r="AC66" s="33" t="s">
        <v>206</v>
      </c>
      <c r="AD66" s="32">
        <f t="shared" si="0"/>
        <v>36.719437115215477</v>
      </c>
      <c r="AE66" s="32">
        <f t="shared" si="1"/>
        <v>5.7167985927880389</v>
      </c>
      <c r="AF66" s="32">
        <f t="shared" si="2"/>
        <v>2.1987686895338614</v>
      </c>
      <c r="AG66" s="32">
        <f t="shared" si="3"/>
        <v>14.951627088830254</v>
      </c>
      <c r="AH66" s="32">
        <f t="shared" si="4"/>
        <v>94.986807387862797</v>
      </c>
      <c r="AI66" s="32">
        <f t="shared" si="5"/>
        <v>29.683377308707122</v>
      </c>
      <c r="AJ66" s="32">
        <f t="shared" si="6"/>
        <v>15.171503957783642</v>
      </c>
      <c r="AK66" s="32">
        <f t="shared" si="7"/>
        <v>9.4547053649956023</v>
      </c>
      <c r="AL66" s="32">
        <f t="shared" si="8"/>
        <v>20.228671943711522</v>
      </c>
      <c r="AM66" s="32">
        <f t="shared" si="9"/>
        <v>8.7950747581354456</v>
      </c>
      <c r="AN66" s="32">
        <f t="shared" si="10"/>
        <v>9.2348284960422173</v>
      </c>
      <c r="AO66" s="32">
        <f t="shared" si="11"/>
        <v>57.387862796833772</v>
      </c>
      <c r="AP66" s="32">
        <f t="shared" si="12"/>
        <v>7.9155672823219003</v>
      </c>
      <c r="AQ66" s="32">
        <f t="shared" si="13"/>
        <v>60.246262093227799</v>
      </c>
      <c r="AR66" s="32">
        <f t="shared" si="14"/>
        <v>62.884784520668426</v>
      </c>
      <c r="AS66" s="32">
        <f t="shared" si="15"/>
        <v>12.752858399296393</v>
      </c>
      <c r="AT66" s="32">
        <f t="shared" si="16"/>
        <v>12.093227792436236</v>
      </c>
      <c r="AU66" s="32">
        <f t="shared" si="17"/>
        <v>45.734388742304311</v>
      </c>
      <c r="AV66" s="32">
        <f t="shared" si="18"/>
        <v>3.2981530343007917</v>
      </c>
      <c r="AW66" s="32">
        <f t="shared" si="19"/>
        <v>189.75373790677222</v>
      </c>
      <c r="AX66" s="32">
        <f t="shared" si="20"/>
        <v>6.8161829375549692</v>
      </c>
      <c r="AY66" s="32">
        <f t="shared" si="21"/>
        <v>1.3192612137203166</v>
      </c>
      <c r="BA66" s="33" t="s">
        <v>206</v>
      </c>
      <c r="BB66" s="32">
        <f t="shared" si="22"/>
        <v>39.659224441833139</v>
      </c>
      <c r="BC66" s="32">
        <f t="shared" si="23"/>
        <v>12.909036325427799</v>
      </c>
      <c r="BD66" s="32">
        <f t="shared" si="24"/>
        <v>85.860102071450015</v>
      </c>
      <c r="BE66" s="32">
        <f t="shared" si="25"/>
        <v>17.412188531972383</v>
      </c>
      <c r="BF66" s="32">
        <f t="shared" si="26"/>
        <v>59.752944556162021</v>
      </c>
      <c r="BG66" s="32">
        <f t="shared" si="27"/>
        <v>4.5031522065445815</v>
      </c>
    </row>
    <row r="67" spans="1:59" x14ac:dyDescent="0.2">
      <c r="A67" s="33" t="s">
        <v>207</v>
      </c>
      <c r="B67" s="31">
        <f>VLOOKUP($A67,'[2]download from PCAS'!$A$7:$AZ$367,2,FALSE)</f>
        <v>6249</v>
      </c>
      <c r="C67" s="31">
        <v>4757</v>
      </c>
      <c r="D67" s="31">
        <v>4659</v>
      </c>
      <c r="E67" s="31">
        <v>4573</v>
      </c>
      <c r="F67" s="31">
        <f>VLOOKUP($A67,'[2]download from PCAS'!$A$7:$AZ$367,11,FALSE)</f>
        <v>171</v>
      </c>
      <c r="G67" s="31">
        <f>VLOOKUP($A67,'[2]download from PCAS'!$A$7:$AZ$367,31,FALSE)</f>
        <v>49</v>
      </c>
      <c r="H67" s="31">
        <f>VLOOKUP($A67,'[2]download from PCAS'!$A$7:$AZ$367,35,FALSE)</f>
        <v>22</v>
      </c>
      <c r="I67" s="31">
        <f>VLOOKUP($A67,'[2]download from PCAS'!$A$7:$AZ$367,49,FALSE)</f>
        <v>94</v>
      </c>
      <c r="J67" s="31">
        <f>VLOOKUP($A67,'[2]download from PCAS'!$A$7:$AZ$367,7,FALSE)</f>
        <v>616</v>
      </c>
      <c r="K67" s="31">
        <f>VLOOKUP($A67,'[2]download from PCAS'!$A$7:$AZ$367,27,FALSE)</f>
        <v>188</v>
      </c>
      <c r="L67" s="31">
        <f>VLOOKUP($A67,'[2]download from PCAS'!$A$7:$AZ$367,15,FALSE)</f>
        <v>90</v>
      </c>
      <c r="M67" s="31">
        <f>VLOOKUP($A67,'[2]download from PCAS'!$A$7:$AZ$367,29,FALSE)</f>
        <v>51</v>
      </c>
      <c r="N67" s="31">
        <f>VLOOKUP($A67,'[2]download from PCAS'!$A$7:$AZ$367,51,FALSE)</f>
        <v>147</v>
      </c>
      <c r="O67" s="31">
        <f>VLOOKUP($A67,'[2]download from PCAS'!$A$7:$AZ$367,9,FALSE)</f>
        <v>56</v>
      </c>
      <c r="P67" s="31">
        <f>VLOOKUP($A67,'[2]download from PCAS'!$A$7:$AZ$367,41,FALSE)</f>
        <v>42</v>
      </c>
      <c r="Q67" s="31">
        <f>VLOOKUP($A67,'[2]download from PCAS'!$A$7:$AZ$367,5,FALSE)</f>
        <v>402</v>
      </c>
      <c r="R67" s="31">
        <f>VLOOKUP($A67,'[2]download from PCAS'!$A$7:$AZ$367,19,FALSE)</f>
        <v>23</v>
      </c>
      <c r="S67" s="31">
        <f>VLOOKUP($A67,'[2]download from PCAS'!$A$7:$AZ$367,21,FALSE)</f>
        <v>317</v>
      </c>
      <c r="T67" s="31">
        <f>VLOOKUP($A67,'[2]download from PCAS'!$A$7:$AZ$367,23,FALSE)</f>
        <v>533</v>
      </c>
      <c r="U67" s="31">
        <f>VLOOKUP($A67,'[2]download from PCAS'!$A$7:$AZ$367,13,FALSE)</f>
        <v>154</v>
      </c>
      <c r="V67" s="31">
        <f>VLOOKUP($A67,'[2]download from PCAS'!$A$7:$AZ$367,3,FALSE)</f>
        <v>86</v>
      </c>
      <c r="W67" s="31">
        <f>VLOOKUP($A67,'[2]download from PCAS'!$A$7:$AZ$367,43,FALSE)</f>
        <v>382</v>
      </c>
      <c r="X67" s="31">
        <f>VLOOKUP($A67,'[2]download from PCAS'!$A$7:$AZ$367,39,FALSE)</f>
        <v>22</v>
      </c>
      <c r="Y67" s="31">
        <f>VLOOKUP($A67,'[2]download from PCAS'!$A$7:$AZ$367,47,FALSE)</f>
        <v>1154</v>
      </c>
      <c r="Z67" s="31">
        <f>VLOOKUP($A67,'[2]download from PCAS'!$A$7:$AZ$367,17,FALSE)</f>
        <v>62</v>
      </c>
      <c r="AA67" s="31">
        <f>VLOOKUP($A67,'[2]download from PCAS'!$A$7:$AZ$367,45,FALSE)</f>
        <v>7</v>
      </c>
      <c r="AC67" s="33" t="s">
        <v>207</v>
      </c>
      <c r="AD67" s="32">
        <f t="shared" si="0"/>
        <v>27.364378300528085</v>
      </c>
      <c r="AE67" s="32">
        <f t="shared" si="1"/>
        <v>7.8412546007361179</v>
      </c>
      <c r="AF67" s="32">
        <f t="shared" si="2"/>
        <v>3.5205632901264203</v>
      </c>
      <c r="AG67" s="32">
        <f t="shared" si="3"/>
        <v>15.042406785085614</v>
      </c>
      <c r="AH67" s="32">
        <f t="shared" si="4"/>
        <v>98.575772123539764</v>
      </c>
      <c r="AI67" s="32">
        <f t="shared" si="5"/>
        <v>30.084813570171228</v>
      </c>
      <c r="AJ67" s="32">
        <f t="shared" si="6"/>
        <v>14.402304368698992</v>
      </c>
      <c r="AK67" s="32">
        <f t="shared" si="7"/>
        <v>8.1613058089294288</v>
      </c>
      <c r="AL67" s="32">
        <f t="shared" si="8"/>
        <v>23.523763802208354</v>
      </c>
      <c r="AM67" s="32">
        <f t="shared" si="9"/>
        <v>8.9614338294127069</v>
      </c>
      <c r="AN67" s="32">
        <f t="shared" si="10"/>
        <v>6.7210753720595298</v>
      </c>
      <c r="AO67" s="32">
        <f t="shared" si="11"/>
        <v>64.3302928468555</v>
      </c>
      <c r="AP67" s="32">
        <f t="shared" si="12"/>
        <v>3.6805888942230758</v>
      </c>
      <c r="AQ67" s="32">
        <f t="shared" si="13"/>
        <v>50.728116498639778</v>
      </c>
      <c r="AR67" s="32">
        <f t="shared" si="14"/>
        <v>85.293646983517363</v>
      </c>
      <c r="AS67" s="32">
        <f t="shared" si="15"/>
        <v>24.643943030884941</v>
      </c>
      <c r="AT67" s="32">
        <f t="shared" si="16"/>
        <v>13.76220195231237</v>
      </c>
      <c r="AU67" s="32">
        <f t="shared" si="17"/>
        <v>61.129780764922394</v>
      </c>
      <c r="AV67" s="32">
        <f t="shared" si="18"/>
        <v>3.5205632901264203</v>
      </c>
      <c r="AW67" s="32">
        <f t="shared" si="19"/>
        <v>184.66954712754043</v>
      </c>
      <c r="AX67" s="32">
        <f t="shared" si="20"/>
        <v>9.9215874539926396</v>
      </c>
      <c r="AY67" s="32">
        <f t="shared" si="21"/>
        <v>1.1201792286765884</v>
      </c>
      <c r="BA67" s="33" t="s">
        <v>207</v>
      </c>
      <c r="BB67" s="32">
        <f t="shared" si="22"/>
        <v>40.352006868426699</v>
      </c>
      <c r="BC67" s="32">
        <f t="shared" si="23"/>
        <v>11.152416356877323</v>
      </c>
      <c r="BD67" s="32">
        <f t="shared" si="24"/>
        <v>116.55368467089438</v>
      </c>
      <c r="BE67" s="32">
        <f t="shared" si="25"/>
        <v>33.675923901158974</v>
      </c>
      <c r="BF67" s="32">
        <f t="shared" si="26"/>
        <v>80.302711793146941</v>
      </c>
      <c r="BG67" s="32">
        <f t="shared" si="27"/>
        <v>4.8108462715941389</v>
      </c>
    </row>
    <row r="68" spans="1:59" x14ac:dyDescent="0.2">
      <c r="A68" s="33" t="s">
        <v>208</v>
      </c>
      <c r="B68" s="31">
        <f>VLOOKUP($A68,'[2]download from PCAS'!$A$7:$AZ$367,2,FALSE)</f>
        <v>1565</v>
      </c>
      <c r="C68" s="31">
        <v>1276</v>
      </c>
      <c r="D68" s="31">
        <v>1248</v>
      </c>
      <c r="E68" s="31">
        <v>1222</v>
      </c>
      <c r="F68" s="31">
        <f>VLOOKUP($A68,'[2]download from PCAS'!$A$7:$AZ$367,11,FALSE)</f>
        <v>55</v>
      </c>
      <c r="G68" s="31">
        <f>VLOOKUP($A68,'[2]download from PCAS'!$A$7:$AZ$367,31,FALSE)</f>
        <v>4</v>
      </c>
      <c r="H68" s="31">
        <f>VLOOKUP($A68,'[2]download from PCAS'!$A$7:$AZ$367,35,FALSE)</f>
        <v>2</v>
      </c>
      <c r="I68" s="31">
        <f>VLOOKUP($A68,'[2]download from PCAS'!$A$7:$AZ$367,49,FALSE)</f>
        <v>27</v>
      </c>
      <c r="J68" s="31">
        <f>VLOOKUP($A68,'[2]download from PCAS'!$A$7:$AZ$367,7,FALSE)</f>
        <v>181</v>
      </c>
      <c r="K68" s="31">
        <f>VLOOKUP($A68,'[2]download from PCAS'!$A$7:$AZ$367,27,FALSE)</f>
        <v>48</v>
      </c>
      <c r="L68" s="31">
        <f>VLOOKUP($A68,'[2]download from PCAS'!$A$7:$AZ$367,15,FALSE)</f>
        <v>14</v>
      </c>
      <c r="M68" s="31">
        <f>VLOOKUP($A68,'[2]download from PCAS'!$A$7:$AZ$367,29,FALSE)</f>
        <v>12</v>
      </c>
      <c r="N68" s="31">
        <f>VLOOKUP($A68,'[2]download from PCAS'!$A$7:$AZ$367,51,FALSE)</f>
        <v>40</v>
      </c>
      <c r="O68" s="31">
        <f>VLOOKUP($A68,'[2]download from PCAS'!$A$7:$AZ$367,9,FALSE)</f>
        <v>15</v>
      </c>
      <c r="P68" s="31">
        <f>VLOOKUP($A68,'[2]download from PCAS'!$A$7:$AZ$367,41,FALSE)</f>
        <v>15</v>
      </c>
      <c r="Q68" s="31">
        <f>VLOOKUP($A68,'[2]download from PCAS'!$A$7:$AZ$367,5,FALSE)</f>
        <v>42</v>
      </c>
      <c r="R68" s="31">
        <f>VLOOKUP($A68,'[2]download from PCAS'!$A$7:$AZ$367,19,FALSE)</f>
        <v>8</v>
      </c>
      <c r="S68" s="31">
        <f>VLOOKUP($A68,'[2]download from PCAS'!$A$7:$AZ$367,21,FALSE)</f>
        <v>91</v>
      </c>
      <c r="T68" s="31">
        <f>VLOOKUP($A68,'[2]download from PCAS'!$A$7:$AZ$367,23,FALSE)</f>
        <v>24</v>
      </c>
      <c r="U68" s="31">
        <f>VLOOKUP($A68,'[2]download from PCAS'!$A$7:$AZ$367,13,FALSE)</f>
        <v>46</v>
      </c>
      <c r="V68" s="31">
        <f>VLOOKUP($A68,'[2]download from PCAS'!$A$7:$AZ$367,3,FALSE)</f>
        <v>15</v>
      </c>
      <c r="W68" s="31">
        <f>VLOOKUP($A68,'[2]download from PCAS'!$A$7:$AZ$367,43,FALSE)</f>
        <v>165</v>
      </c>
      <c r="X68" s="31">
        <f>VLOOKUP($A68,'[2]download from PCAS'!$A$7:$AZ$367,39,FALSE)</f>
        <v>1</v>
      </c>
      <c r="Y68" s="31">
        <f>VLOOKUP($A68,'[2]download from PCAS'!$A$7:$AZ$367,47,FALSE)</f>
        <v>292</v>
      </c>
      <c r="Z68" s="31">
        <f>VLOOKUP($A68,'[2]download from PCAS'!$A$7:$AZ$367,17,FALSE)</f>
        <v>17</v>
      </c>
      <c r="AA68" s="31">
        <f>VLOOKUP($A68,'[2]download from PCAS'!$A$7:$AZ$367,45,FALSE)</f>
        <v>1</v>
      </c>
      <c r="AC68" s="33" t="s">
        <v>208</v>
      </c>
      <c r="AD68" s="32">
        <f t="shared" ref="AD68:AD131" si="28">F68/B68*1000</f>
        <v>35.143769968051117</v>
      </c>
      <c r="AE68" s="32">
        <f t="shared" ref="AE68:AE131" si="29">G68/B68*1000</f>
        <v>2.5559105431309903</v>
      </c>
      <c r="AF68" s="32">
        <f t="shared" ref="AF68:AF131" si="30">H68/B68*1000</f>
        <v>1.2779552715654952</v>
      </c>
      <c r="AG68" s="32">
        <f t="shared" ref="AG68:AG131" si="31">I68/B68*1000</f>
        <v>17.252396166134186</v>
      </c>
      <c r="AH68" s="32">
        <f t="shared" ref="AH68:AH131" si="32">J68/B68*1000</f>
        <v>115.65495207667732</v>
      </c>
      <c r="AI68" s="32">
        <f t="shared" ref="AI68:AI131" si="33">K68/B68*1000</f>
        <v>30.670926517571885</v>
      </c>
      <c r="AJ68" s="32">
        <f t="shared" ref="AJ68:AJ131" si="34">L68/B68*1000</f>
        <v>8.9456869009584672</v>
      </c>
      <c r="AK68" s="32">
        <f t="shared" ref="AK68:AK131" si="35">M68/B68*1000</f>
        <v>7.6677316293929714</v>
      </c>
      <c r="AL68" s="32">
        <f t="shared" ref="AL68:AL131" si="36">N68/B68*1000</f>
        <v>25.559105431309902</v>
      </c>
      <c r="AM68" s="32">
        <f t="shared" ref="AM68:AM131" si="37">O68/B68*1000</f>
        <v>9.5846645367412133</v>
      </c>
      <c r="AN68" s="32">
        <f t="shared" ref="AN68:AN131" si="38">P68/B68*1000</f>
        <v>9.5846645367412133</v>
      </c>
      <c r="AO68" s="32">
        <f t="shared" ref="AO68:AO131" si="39">Q68/B68*1000</f>
        <v>26.837060702875398</v>
      </c>
      <c r="AP68" s="32">
        <f t="shared" ref="AP68:AP131" si="40">R68/B68*1000</f>
        <v>5.1118210862619806</v>
      </c>
      <c r="AQ68" s="32">
        <f t="shared" ref="AQ68:AQ131" si="41">S68/B68*1000</f>
        <v>58.146964856230035</v>
      </c>
      <c r="AR68" s="32">
        <f t="shared" ref="AR68:AR131" si="42">T68/B68*1000</f>
        <v>15.335463258785943</v>
      </c>
      <c r="AS68" s="32">
        <f t="shared" ref="AS68:AS131" si="43">U68/B68*1000</f>
        <v>29.39297124600639</v>
      </c>
      <c r="AT68" s="32">
        <f t="shared" ref="AT68:AT131" si="44">V68/B68*1000</f>
        <v>9.5846645367412133</v>
      </c>
      <c r="AU68" s="32">
        <f t="shared" ref="AU68:AU131" si="45">W68/B68*1000</f>
        <v>105.43130990415335</v>
      </c>
      <c r="AV68" s="32">
        <f t="shared" ref="AV68:AV131" si="46">X68/B68*1000</f>
        <v>0.63897763578274758</v>
      </c>
      <c r="AW68" s="32">
        <f t="shared" ref="AW68:AW131" si="47">Y68/B68*1000</f>
        <v>186.58146964856229</v>
      </c>
      <c r="AX68" s="32">
        <f t="shared" ref="AX68:AX131" si="48">Z68/B68*1000</f>
        <v>10.862619808306709</v>
      </c>
      <c r="AY68" s="32">
        <f t="shared" ref="AY68:AY131" si="49">AA68/B68*1000</f>
        <v>0.63897763578274758</v>
      </c>
      <c r="BA68" s="33" t="s">
        <v>208</v>
      </c>
      <c r="BB68" s="32">
        <f t="shared" ref="BB68:BB131" si="50">K68/D68*1000</f>
        <v>38.461538461538467</v>
      </c>
      <c r="BC68" s="32">
        <f t="shared" ref="BC68:BC131" si="51">M68/E68*1000</f>
        <v>9.8199672667757767</v>
      </c>
      <c r="BD68" s="32">
        <f t="shared" ref="BD68:BD131" si="52">T68/E68*1000</f>
        <v>19.639934533551553</v>
      </c>
      <c r="BE68" s="32">
        <f t="shared" ref="BE68:BE131" si="53">U68/E68*1000</f>
        <v>37.643207855973813</v>
      </c>
      <c r="BF68" s="32">
        <f t="shared" ref="BF68:BF131" si="54">W68/C68*1000</f>
        <v>129.31034482758622</v>
      </c>
      <c r="BG68" s="32">
        <f t="shared" ref="BG68:BG131" si="55">X68/E68*1000</f>
        <v>0.81833060556464821</v>
      </c>
    </row>
    <row r="69" spans="1:59" x14ac:dyDescent="0.2">
      <c r="A69" s="33" t="s">
        <v>209</v>
      </c>
      <c r="B69" s="31">
        <f>VLOOKUP($A69,'[2]download from PCAS'!$A$7:$AZ$367,2,FALSE)</f>
        <v>4529</v>
      </c>
      <c r="C69" s="31">
        <v>3505</v>
      </c>
      <c r="D69" s="31">
        <v>3433</v>
      </c>
      <c r="E69" s="31">
        <v>3376</v>
      </c>
      <c r="F69" s="31">
        <f>VLOOKUP($A69,'[2]download from PCAS'!$A$7:$AZ$367,11,FALSE)</f>
        <v>163</v>
      </c>
      <c r="G69" s="31">
        <f>VLOOKUP($A69,'[2]download from PCAS'!$A$7:$AZ$367,31,FALSE)</f>
        <v>25</v>
      </c>
      <c r="H69" s="31">
        <f>VLOOKUP($A69,'[2]download from PCAS'!$A$7:$AZ$367,35,FALSE)</f>
        <v>9</v>
      </c>
      <c r="I69" s="31">
        <f>VLOOKUP($A69,'[2]download from PCAS'!$A$7:$AZ$367,49,FALSE)</f>
        <v>79</v>
      </c>
      <c r="J69" s="31">
        <f>VLOOKUP($A69,'[2]download from PCAS'!$A$7:$AZ$367,7,FALSE)</f>
        <v>560</v>
      </c>
      <c r="K69" s="31">
        <f>VLOOKUP($A69,'[2]download from PCAS'!$A$7:$AZ$367,27,FALSE)</f>
        <v>169</v>
      </c>
      <c r="L69" s="31">
        <f>VLOOKUP($A69,'[2]download from PCAS'!$A$7:$AZ$367,15,FALSE)</f>
        <v>98</v>
      </c>
      <c r="M69" s="31">
        <f>VLOOKUP($A69,'[2]download from PCAS'!$A$7:$AZ$367,29,FALSE)</f>
        <v>46</v>
      </c>
      <c r="N69" s="31">
        <f>VLOOKUP($A69,'[2]download from PCAS'!$A$7:$AZ$367,51,FALSE)</f>
        <v>120</v>
      </c>
      <c r="O69" s="31">
        <f>VLOOKUP($A69,'[2]download from PCAS'!$A$7:$AZ$367,9,FALSE)</f>
        <v>72</v>
      </c>
      <c r="P69" s="31">
        <f>VLOOKUP($A69,'[2]download from PCAS'!$A$7:$AZ$367,41,FALSE)</f>
        <v>38</v>
      </c>
      <c r="Q69" s="31">
        <f>VLOOKUP($A69,'[2]download from PCAS'!$A$7:$AZ$367,5,FALSE)</f>
        <v>302</v>
      </c>
      <c r="R69" s="31">
        <f>VLOOKUP($A69,'[2]download from PCAS'!$A$7:$AZ$367,19,FALSE)</f>
        <v>22</v>
      </c>
      <c r="S69" s="31">
        <f>VLOOKUP($A69,'[2]download from PCAS'!$A$7:$AZ$367,21,FALSE)</f>
        <v>293</v>
      </c>
      <c r="T69" s="31">
        <f>VLOOKUP($A69,'[2]download from PCAS'!$A$7:$AZ$367,23,FALSE)</f>
        <v>344</v>
      </c>
      <c r="U69" s="31">
        <f>VLOOKUP($A69,'[2]download from PCAS'!$A$7:$AZ$367,13,FALSE)</f>
        <v>119</v>
      </c>
      <c r="V69" s="31">
        <f>VLOOKUP($A69,'[2]download from PCAS'!$A$7:$AZ$367,3,FALSE)</f>
        <v>48</v>
      </c>
      <c r="W69" s="31">
        <f>VLOOKUP($A69,'[2]download from PCAS'!$A$7:$AZ$367,43,FALSE)</f>
        <v>562</v>
      </c>
      <c r="X69" s="31">
        <f>VLOOKUP($A69,'[2]download from PCAS'!$A$7:$AZ$367,39,FALSE)</f>
        <v>15</v>
      </c>
      <c r="Y69" s="31">
        <f>VLOOKUP($A69,'[2]download from PCAS'!$A$7:$AZ$367,47,FALSE)</f>
        <v>998</v>
      </c>
      <c r="Z69" s="31">
        <f>VLOOKUP($A69,'[2]download from PCAS'!$A$7:$AZ$367,17,FALSE)</f>
        <v>52</v>
      </c>
      <c r="AA69" s="31">
        <f>VLOOKUP($A69,'[2]download from PCAS'!$A$7:$AZ$367,45,FALSE)</f>
        <v>5</v>
      </c>
      <c r="AC69" s="33" t="s">
        <v>209</v>
      </c>
      <c r="AD69" s="32">
        <f t="shared" si="28"/>
        <v>35.990284831088545</v>
      </c>
      <c r="AE69" s="32">
        <f t="shared" si="29"/>
        <v>5.5199823360565246</v>
      </c>
      <c r="AF69" s="32">
        <f t="shared" si="30"/>
        <v>1.987193640980349</v>
      </c>
      <c r="AG69" s="32">
        <f t="shared" si="31"/>
        <v>17.443144181938617</v>
      </c>
      <c r="AH69" s="32">
        <f t="shared" si="32"/>
        <v>123.64760432766616</v>
      </c>
      <c r="AI69" s="32">
        <f t="shared" si="33"/>
        <v>37.31508059174211</v>
      </c>
      <c r="AJ69" s="32">
        <f t="shared" si="34"/>
        <v>21.638330757341574</v>
      </c>
      <c r="AK69" s="32">
        <f t="shared" si="35"/>
        <v>10.156767498344006</v>
      </c>
      <c r="AL69" s="32">
        <f t="shared" si="36"/>
        <v>26.495915213071321</v>
      </c>
      <c r="AM69" s="32">
        <f t="shared" si="37"/>
        <v>15.897549127842792</v>
      </c>
      <c r="AN69" s="32">
        <f t="shared" si="38"/>
        <v>8.3903731508059174</v>
      </c>
      <c r="AO69" s="32">
        <f t="shared" si="39"/>
        <v>66.681386619562815</v>
      </c>
      <c r="AP69" s="32">
        <f t="shared" si="40"/>
        <v>4.8575844557297421</v>
      </c>
      <c r="AQ69" s="32">
        <f t="shared" si="41"/>
        <v>64.694192978582464</v>
      </c>
      <c r="AR69" s="32">
        <f t="shared" si="42"/>
        <v>75.954956944137777</v>
      </c>
      <c r="AS69" s="32">
        <f t="shared" si="43"/>
        <v>26.275115919629059</v>
      </c>
      <c r="AT69" s="32">
        <f t="shared" si="44"/>
        <v>10.598366085228527</v>
      </c>
      <c r="AU69" s="32">
        <f t="shared" si="45"/>
        <v>124.08920291455067</v>
      </c>
      <c r="AV69" s="32">
        <f t="shared" si="46"/>
        <v>3.3119894016339151</v>
      </c>
      <c r="AW69" s="32">
        <f t="shared" si="47"/>
        <v>220.35769485537645</v>
      </c>
      <c r="AX69" s="32">
        <f t="shared" si="48"/>
        <v>11.481563258997571</v>
      </c>
      <c r="AY69" s="32">
        <f t="shared" si="49"/>
        <v>1.103996467211305</v>
      </c>
      <c r="BA69" s="33" t="s">
        <v>209</v>
      </c>
      <c r="BB69" s="32">
        <f t="shared" si="50"/>
        <v>49.228080396154965</v>
      </c>
      <c r="BC69" s="32">
        <f t="shared" si="51"/>
        <v>13.625592417061611</v>
      </c>
      <c r="BD69" s="32">
        <f t="shared" si="52"/>
        <v>101.89573459715639</v>
      </c>
      <c r="BE69" s="32">
        <f t="shared" si="53"/>
        <v>35.248815165876778</v>
      </c>
      <c r="BF69" s="32">
        <f t="shared" si="54"/>
        <v>160.34236804564907</v>
      </c>
      <c r="BG69" s="32">
        <f t="shared" si="55"/>
        <v>4.4431279620853079</v>
      </c>
    </row>
    <row r="70" spans="1:59" x14ac:dyDescent="0.2">
      <c r="A70" s="33" t="s">
        <v>210</v>
      </c>
      <c r="B70" s="31">
        <f>VLOOKUP($A70,'[2]download from PCAS'!$A$7:$AZ$367,2,FALSE)</f>
        <v>4041</v>
      </c>
      <c r="C70" s="31">
        <v>3493</v>
      </c>
      <c r="D70" s="31">
        <v>3460</v>
      </c>
      <c r="E70" s="31">
        <v>3418</v>
      </c>
      <c r="F70" s="31">
        <f>VLOOKUP($A70,'[2]download from PCAS'!$A$7:$AZ$367,11,FALSE)</f>
        <v>141</v>
      </c>
      <c r="G70" s="31">
        <f>VLOOKUP($A70,'[2]download from PCAS'!$A$7:$AZ$367,31,FALSE)</f>
        <v>25</v>
      </c>
      <c r="H70" s="31">
        <f>VLOOKUP($A70,'[2]download from PCAS'!$A$7:$AZ$367,35,FALSE)</f>
        <v>8</v>
      </c>
      <c r="I70" s="31">
        <f>VLOOKUP($A70,'[2]download from PCAS'!$A$7:$AZ$367,49,FALSE)</f>
        <v>65</v>
      </c>
      <c r="J70" s="31">
        <f>VLOOKUP($A70,'[2]download from PCAS'!$A$7:$AZ$367,7,FALSE)</f>
        <v>442</v>
      </c>
      <c r="K70" s="31">
        <f>VLOOKUP($A70,'[2]download from PCAS'!$A$7:$AZ$367,27,FALSE)</f>
        <v>154</v>
      </c>
      <c r="L70" s="31">
        <f>VLOOKUP($A70,'[2]download from PCAS'!$A$7:$AZ$367,15,FALSE)</f>
        <v>73</v>
      </c>
      <c r="M70" s="31">
        <f>VLOOKUP($A70,'[2]download from PCAS'!$A$7:$AZ$367,29,FALSE)</f>
        <v>22</v>
      </c>
      <c r="N70" s="31">
        <f>VLOOKUP($A70,'[2]download from PCAS'!$A$7:$AZ$367,51,FALSE)</f>
        <v>95</v>
      </c>
      <c r="O70" s="31">
        <f>VLOOKUP($A70,'[2]download from PCAS'!$A$7:$AZ$367,9,FALSE)</f>
        <v>46</v>
      </c>
      <c r="P70" s="31">
        <f>VLOOKUP($A70,'[2]download from PCAS'!$A$7:$AZ$367,41,FALSE)</f>
        <v>56</v>
      </c>
      <c r="Q70" s="31">
        <f>VLOOKUP($A70,'[2]download from PCAS'!$A$7:$AZ$367,5,FALSE)</f>
        <v>239</v>
      </c>
      <c r="R70" s="31">
        <f>VLOOKUP($A70,'[2]download from PCAS'!$A$7:$AZ$367,19,FALSE)</f>
        <v>19</v>
      </c>
      <c r="S70" s="31">
        <f>VLOOKUP($A70,'[2]download from PCAS'!$A$7:$AZ$367,21,FALSE)</f>
        <v>265</v>
      </c>
      <c r="T70" s="31">
        <f>VLOOKUP($A70,'[2]download from PCAS'!$A$7:$AZ$367,23,FALSE)</f>
        <v>329</v>
      </c>
      <c r="U70" s="31">
        <f>VLOOKUP($A70,'[2]download from PCAS'!$A$7:$AZ$367,13,FALSE)</f>
        <v>117</v>
      </c>
      <c r="V70" s="31">
        <f>VLOOKUP($A70,'[2]download from PCAS'!$A$7:$AZ$367,3,FALSE)</f>
        <v>60</v>
      </c>
      <c r="W70" s="31">
        <f>VLOOKUP($A70,'[2]download from PCAS'!$A$7:$AZ$367,43,FALSE)</f>
        <v>349</v>
      </c>
      <c r="X70" s="31">
        <f>VLOOKUP($A70,'[2]download from PCAS'!$A$7:$AZ$367,39,FALSE)</f>
        <v>16</v>
      </c>
      <c r="Y70" s="31">
        <f>VLOOKUP($A70,'[2]download from PCAS'!$A$7:$AZ$367,47,FALSE)</f>
        <v>858</v>
      </c>
      <c r="Z70" s="31">
        <f>VLOOKUP($A70,'[2]download from PCAS'!$A$7:$AZ$367,17,FALSE)</f>
        <v>21</v>
      </c>
      <c r="AA70" s="31">
        <f>VLOOKUP($A70,'[2]download from PCAS'!$A$7:$AZ$367,45,FALSE)</f>
        <v>5</v>
      </c>
      <c r="AC70" s="33" t="s">
        <v>210</v>
      </c>
      <c r="AD70" s="32">
        <f t="shared" si="28"/>
        <v>34.892353377876766</v>
      </c>
      <c r="AE70" s="32">
        <f t="shared" si="29"/>
        <v>6.1865874783469437</v>
      </c>
      <c r="AF70" s="32">
        <f t="shared" si="30"/>
        <v>1.979707993071022</v>
      </c>
      <c r="AG70" s="32">
        <f t="shared" si="31"/>
        <v>16.085127443702056</v>
      </c>
      <c r="AH70" s="32">
        <f t="shared" si="32"/>
        <v>109.37886661717397</v>
      </c>
      <c r="AI70" s="32">
        <f t="shared" si="33"/>
        <v>38.10937886661717</v>
      </c>
      <c r="AJ70" s="32">
        <f t="shared" si="34"/>
        <v>18.064835436773077</v>
      </c>
      <c r="AK70" s="32">
        <f t="shared" si="35"/>
        <v>5.4441969809453106</v>
      </c>
      <c r="AL70" s="32">
        <f t="shared" si="36"/>
        <v>23.509032417718387</v>
      </c>
      <c r="AM70" s="32">
        <f t="shared" si="37"/>
        <v>11.383320960158377</v>
      </c>
      <c r="AN70" s="32">
        <f t="shared" si="38"/>
        <v>13.857955951497154</v>
      </c>
      <c r="AO70" s="32">
        <f t="shared" si="39"/>
        <v>59.143776292996783</v>
      </c>
      <c r="AP70" s="32">
        <f t="shared" si="40"/>
        <v>4.7018064835436775</v>
      </c>
      <c r="AQ70" s="32">
        <f t="shared" si="41"/>
        <v>65.577827270477599</v>
      </c>
      <c r="AR70" s="32">
        <f t="shared" si="42"/>
        <v>81.415491215045776</v>
      </c>
      <c r="AS70" s="32">
        <f t="shared" si="43"/>
        <v>28.953229398663698</v>
      </c>
      <c r="AT70" s="32">
        <f t="shared" si="44"/>
        <v>14.847809948032664</v>
      </c>
      <c r="AU70" s="32">
        <f t="shared" si="45"/>
        <v>86.36476119772334</v>
      </c>
      <c r="AV70" s="32">
        <f t="shared" si="46"/>
        <v>3.9594159861420439</v>
      </c>
      <c r="AW70" s="32">
        <f t="shared" si="47"/>
        <v>212.32368225686713</v>
      </c>
      <c r="AX70" s="32">
        <f t="shared" si="48"/>
        <v>5.1967334818114335</v>
      </c>
      <c r="AY70" s="32">
        <f t="shared" si="49"/>
        <v>1.2373174956693886</v>
      </c>
      <c r="BA70" s="33" t="s">
        <v>210</v>
      </c>
      <c r="BB70" s="32">
        <f t="shared" si="50"/>
        <v>44.508670520231213</v>
      </c>
      <c r="BC70" s="32">
        <f t="shared" si="51"/>
        <v>6.436512580456407</v>
      </c>
      <c r="BD70" s="32">
        <f t="shared" si="52"/>
        <v>96.255119953188995</v>
      </c>
      <c r="BE70" s="32">
        <f t="shared" si="53"/>
        <v>34.230544177881804</v>
      </c>
      <c r="BF70" s="32">
        <f t="shared" si="54"/>
        <v>99.914113942170047</v>
      </c>
      <c r="BG70" s="32">
        <f t="shared" si="55"/>
        <v>4.681100058513751</v>
      </c>
    </row>
    <row r="71" spans="1:59" x14ac:dyDescent="0.2">
      <c r="A71" s="33" t="s">
        <v>211</v>
      </c>
      <c r="B71" s="31">
        <f>VLOOKUP($A71,'[2]download from PCAS'!$A$7:$AZ$367,2,FALSE)</f>
        <v>5499</v>
      </c>
      <c r="C71" s="31">
        <v>4610</v>
      </c>
      <c r="D71" s="31">
        <v>4563</v>
      </c>
      <c r="E71" s="31">
        <v>4513</v>
      </c>
      <c r="F71" s="31">
        <f>VLOOKUP($A71,'[2]download from PCAS'!$A$7:$AZ$367,11,FALSE)</f>
        <v>248</v>
      </c>
      <c r="G71" s="31">
        <f>VLOOKUP($A71,'[2]download from PCAS'!$A$7:$AZ$367,31,FALSE)</f>
        <v>49</v>
      </c>
      <c r="H71" s="31">
        <f>VLOOKUP($A71,'[2]download from PCAS'!$A$7:$AZ$367,35,FALSE)</f>
        <v>17</v>
      </c>
      <c r="I71" s="31">
        <f>VLOOKUP($A71,'[2]download from PCAS'!$A$7:$AZ$367,49,FALSE)</f>
        <v>135</v>
      </c>
      <c r="J71" s="31">
        <f>VLOOKUP($A71,'[2]download from PCAS'!$A$7:$AZ$367,7,FALSE)</f>
        <v>1014</v>
      </c>
      <c r="K71" s="31">
        <f>VLOOKUP($A71,'[2]download from PCAS'!$A$7:$AZ$367,27,FALSE)</f>
        <v>240</v>
      </c>
      <c r="L71" s="31">
        <f>VLOOKUP($A71,'[2]download from PCAS'!$A$7:$AZ$367,15,FALSE)</f>
        <v>92</v>
      </c>
      <c r="M71" s="31">
        <f>VLOOKUP($A71,'[2]download from PCAS'!$A$7:$AZ$367,29,FALSE)</f>
        <v>39</v>
      </c>
      <c r="N71" s="31">
        <f>VLOOKUP($A71,'[2]download from PCAS'!$A$7:$AZ$367,51,FALSE)</f>
        <v>195</v>
      </c>
      <c r="O71" s="31">
        <f>VLOOKUP($A71,'[2]download from PCAS'!$A$7:$AZ$367,9,FALSE)</f>
        <v>112</v>
      </c>
      <c r="P71" s="31">
        <f>VLOOKUP($A71,'[2]download from PCAS'!$A$7:$AZ$367,41,FALSE)</f>
        <v>60</v>
      </c>
      <c r="Q71" s="31">
        <f>VLOOKUP($A71,'[2]download from PCAS'!$A$7:$AZ$367,5,FALSE)</f>
        <v>319</v>
      </c>
      <c r="R71" s="31">
        <f>VLOOKUP($A71,'[2]download from PCAS'!$A$7:$AZ$367,19,FALSE)</f>
        <v>38</v>
      </c>
      <c r="S71" s="31">
        <f>VLOOKUP($A71,'[2]download from PCAS'!$A$7:$AZ$367,21,FALSE)</f>
        <v>435</v>
      </c>
      <c r="T71" s="31">
        <f>VLOOKUP($A71,'[2]download from PCAS'!$A$7:$AZ$367,23,FALSE)</f>
        <v>840</v>
      </c>
      <c r="U71" s="31">
        <f>VLOOKUP($A71,'[2]download from PCAS'!$A$7:$AZ$367,13,FALSE)</f>
        <v>195</v>
      </c>
      <c r="V71" s="31">
        <f>VLOOKUP($A71,'[2]download from PCAS'!$A$7:$AZ$367,3,FALSE)</f>
        <v>87</v>
      </c>
      <c r="W71" s="31">
        <f>VLOOKUP($A71,'[2]download from PCAS'!$A$7:$AZ$367,43,FALSE)</f>
        <v>325</v>
      </c>
      <c r="X71" s="31">
        <f>VLOOKUP($A71,'[2]download from PCAS'!$A$7:$AZ$367,39,FALSE)</f>
        <v>37</v>
      </c>
      <c r="Y71" s="31">
        <f>VLOOKUP($A71,'[2]download from PCAS'!$A$7:$AZ$367,47,FALSE)</f>
        <v>1550</v>
      </c>
      <c r="Z71" s="31">
        <f>VLOOKUP($A71,'[2]download from PCAS'!$A$7:$AZ$367,17,FALSE)</f>
        <v>70</v>
      </c>
      <c r="AA71" s="31">
        <f>VLOOKUP($A71,'[2]download from PCAS'!$A$7:$AZ$367,45,FALSE)</f>
        <v>13</v>
      </c>
      <c r="AC71" s="33" t="s">
        <v>211</v>
      </c>
      <c r="AD71" s="32">
        <f t="shared" si="28"/>
        <v>45.099108928896158</v>
      </c>
      <c r="AE71" s="32">
        <f t="shared" si="29"/>
        <v>8.9107110383706125</v>
      </c>
      <c r="AF71" s="32">
        <f t="shared" si="30"/>
        <v>3.0914711765775595</v>
      </c>
      <c r="AG71" s="32">
        <f t="shared" si="31"/>
        <v>24.549918166939442</v>
      </c>
      <c r="AH71" s="32">
        <f t="shared" si="32"/>
        <v>184.39716312056737</v>
      </c>
      <c r="AI71" s="32">
        <f t="shared" si="33"/>
        <v>43.644298963447902</v>
      </c>
      <c r="AJ71" s="32">
        <f t="shared" si="34"/>
        <v>16.730314602655028</v>
      </c>
      <c r="AK71" s="32">
        <f t="shared" si="35"/>
        <v>7.0921985815602833</v>
      </c>
      <c r="AL71" s="32">
        <f t="shared" si="36"/>
        <v>35.460992907801419</v>
      </c>
      <c r="AM71" s="32">
        <f t="shared" si="37"/>
        <v>20.367339516275688</v>
      </c>
      <c r="AN71" s="32">
        <f t="shared" si="38"/>
        <v>10.911074740861975</v>
      </c>
      <c r="AO71" s="32">
        <f t="shared" si="39"/>
        <v>58.010547372249498</v>
      </c>
      <c r="AP71" s="32">
        <f t="shared" si="40"/>
        <v>6.9103473358792504</v>
      </c>
      <c r="AQ71" s="32">
        <f t="shared" si="41"/>
        <v>79.105291871249321</v>
      </c>
      <c r="AR71" s="32">
        <f t="shared" si="42"/>
        <v>152.75504637206765</v>
      </c>
      <c r="AS71" s="32">
        <f t="shared" si="43"/>
        <v>35.460992907801419</v>
      </c>
      <c r="AT71" s="32">
        <f t="shared" si="44"/>
        <v>15.821058374249862</v>
      </c>
      <c r="AU71" s="32">
        <f t="shared" si="45"/>
        <v>59.101654846335698</v>
      </c>
      <c r="AV71" s="32">
        <f t="shared" si="46"/>
        <v>6.7284960901982176</v>
      </c>
      <c r="AW71" s="32">
        <f t="shared" si="47"/>
        <v>281.86943080560098</v>
      </c>
      <c r="AX71" s="32">
        <f t="shared" si="48"/>
        <v>12.729587197672304</v>
      </c>
      <c r="AY71" s="32">
        <f t="shared" si="49"/>
        <v>2.3640661938534278</v>
      </c>
      <c r="BA71" s="33" t="s">
        <v>211</v>
      </c>
      <c r="BB71" s="32">
        <f t="shared" si="50"/>
        <v>52.596975673898754</v>
      </c>
      <c r="BC71" s="32">
        <f t="shared" si="51"/>
        <v>8.6417017504985587</v>
      </c>
      <c r="BD71" s="32">
        <f t="shared" si="52"/>
        <v>186.12896077996899</v>
      </c>
      <c r="BE71" s="32">
        <f t="shared" si="53"/>
        <v>43.208508752492797</v>
      </c>
      <c r="BF71" s="32">
        <f t="shared" si="54"/>
        <v>70.498915401301517</v>
      </c>
      <c r="BG71" s="32">
        <f t="shared" si="55"/>
        <v>8.1985375581653006</v>
      </c>
    </row>
    <row r="72" spans="1:59" x14ac:dyDescent="0.2">
      <c r="A72" s="33" t="s">
        <v>212</v>
      </c>
      <c r="B72" s="31">
        <f>VLOOKUP($A72,'[2]download from PCAS'!$A$7:$AZ$367,2,FALSE)</f>
        <v>8598</v>
      </c>
      <c r="C72" s="31">
        <v>7201</v>
      </c>
      <c r="D72" s="31">
        <v>7096</v>
      </c>
      <c r="E72" s="31">
        <v>6980</v>
      </c>
      <c r="F72" s="31">
        <f>VLOOKUP($A72,'[2]download from PCAS'!$A$7:$AZ$367,11,FALSE)</f>
        <v>295</v>
      </c>
      <c r="G72" s="31">
        <f>VLOOKUP($A72,'[2]download from PCAS'!$A$7:$AZ$367,31,FALSE)</f>
        <v>84</v>
      </c>
      <c r="H72" s="31">
        <f>VLOOKUP($A72,'[2]download from PCAS'!$A$7:$AZ$367,35,FALSE)</f>
        <v>56</v>
      </c>
      <c r="I72" s="31">
        <f>VLOOKUP($A72,'[2]download from PCAS'!$A$7:$AZ$367,49,FALSE)</f>
        <v>157</v>
      </c>
      <c r="J72" s="31">
        <f>VLOOKUP($A72,'[2]download from PCAS'!$A$7:$AZ$367,7,FALSE)</f>
        <v>963</v>
      </c>
      <c r="K72" s="31">
        <f>VLOOKUP($A72,'[2]download from PCAS'!$A$7:$AZ$367,27,FALSE)</f>
        <v>329</v>
      </c>
      <c r="L72" s="31">
        <f>VLOOKUP($A72,'[2]download from PCAS'!$A$7:$AZ$367,15,FALSE)</f>
        <v>134</v>
      </c>
      <c r="M72" s="31">
        <f>VLOOKUP($A72,'[2]download from PCAS'!$A$7:$AZ$367,29,FALSE)</f>
        <v>77</v>
      </c>
      <c r="N72" s="31">
        <f>VLOOKUP($A72,'[2]download from PCAS'!$A$7:$AZ$367,51,FALSE)</f>
        <v>203</v>
      </c>
      <c r="O72" s="31">
        <f>VLOOKUP($A72,'[2]download from PCAS'!$A$7:$AZ$367,9,FALSE)</f>
        <v>144</v>
      </c>
      <c r="P72" s="31">
        <f>VLOOKUP($A72,'[2]download from PCAS'!$A$7:$AZ$367,41,FALSE)</f>
        <v>142</v>
      </c>
      <c r="Q72" s="31">
        <f>VLOOKUP($A72,'[2]download from PCAS'!$A$7:$AZ$367,5,FALSE)</f>
        <v>433</v>
      </c>
      <c r="R72" s="31">
        <f>VLOOKUP($A72,'[2]download from PCAS'!$A$7:$AZ$367,19,FALSE)</f>
        <v>46</v>
      </c>
      <c r="S72" s="31">
        <f>VLOOKUP($A72,'[2]download from PCAS'!$A$7:$AZ$367,21,FALSE)</f>
        <v>554</v>
      </c>
      <c r="T72" s="31">
        <f>VLOOKUP($A72,'[2]download from PCAS'!$A$7:$AZ$367,23,FALSE)</f>
        <v>920</v>
      </c>
      <c r="U72" s="31">
        <f>VLOOKUP($A72,'[2]download from PCAS'!$A$7:$AZ$367,13,FALSE)</f>
        <v>264</v>
      </c>
      <c r="V72" s="31">
        <f>VLOOKUP($A72,'[2]download from PCAS'!$A$7:$AZ$367,3,FALSE)</f>
        <v>118</v>
      </c>
      <c r="W72" s="31">
        <f>VLOOKUP($A72,'[2]download from PCAS'!$A$7:$AZ$367,43,FALSE)</f>
        <v>764</v>
      </c>
      <c r="X72" s="31">
        <f>VLOOKUP($A72,'[2]download from PCAS'!$A$7:$AZ$367,39,FALSE)</f>
        <v>42</v>
      </c>
      <c r="Y72" s="31">
        <f>VLOOKUP($A72,'[2]download from PCAS'!$A$7:$AZ$367,47,FALSE)</f>
        <v>1757</v>
      </c>
      <c r="Z72" s="31">
        <f>VLOOKUP($A72,'[2]download from PCAS'!$A$7:$AZ$367,17,FALSE)</f>
        <v>69</v>
      </c>
      <c r="AA72" s="31">
        <f>VLOOKUP($A72,'[2]download from PCAS'!$A$7:$AZ$367,45,FALSE)</f>
        <v>7</v>
      </c>
      <c r="AC72" s="33" t="s">
        <v>212</v>
      </c>
      <c r="AD72" s="32">
        <f t="shared" si="28"/>
        <v>34.310304722028384</v>
      </c>
      <c r="AE72" s="32">
        <f t="shared" si="29"/>
        <v>9.7697138869504538</v>
      </c>
      <c r="AF72" s="32">
        <f t="shared" si="30"/>
        <v>6.5131425913003023</v>
      </c>
      <c r="AG72" s="32">
        <f t="shared" si="31"/>
        <v>18.260060479181202</v>
      </c>
      <c r="AH72" s="32">
        <f t="shared" si="32"/>
        <v>112.00279134682484</v>
      </c>
      <c r="AI72" s="32">
        <f t="shared" si="33"/>
        <v>38.264712723889275</v>
      </c>
      <c r="AJ72" s="32">
        <f t="shared" si="34"/>
        <v>15.585019772040008</v>
      </c>
      <c r="AK72" s="32">
        <f t="shared" si="35"/>
        <v>8.9555710630379153</v>
      </c>
      <c r="AL72" s="32">
        <f t="shared" si="36"/>
        <v>23.610141893463595</v>
      </c>
      <c r="AM72" s="32">
        <f t="shared" si="37"/>
        <v>16.748080949057922</v>
      </c>
      <c r="AN72" s="32">
        <f t="shared" si="38"/>
        <v>16.515468713654339</v>
      </c>
      <c r="AO72" s="32">
        <f t="shared" si="39"/>
        <v>50.360548964875555</v>
      </c>
      <c r="AP72" s="32">
        <f t="shared" si="40"/>
        <v>5.3500814142823909</v>
      </c>
      <c r="AQ72" s="32">
        <f t="shared" si="41"/>
        <v>64.433589206792277</v>
      </c>
      <c r="AR72" s="32">
        <f t="shared" si="42"/>
        <v>107.00162828564783</v>
      </c>
      <c r="AS72" s="32">
        <f t="shared" si="43"/>
        <v>30.704815073272854</v>
      </c>
      <c r="AT72" s="32">
        <f t="shared" si="44"/>
        <v>13.724121888811352</v>
      </c>
      <c r="AU72" s="32">
        <f t="shared" si="45"/>
        <v>88.857873924168416</v>
      </c>
      <c r="AV72" s="32">
        <f t="shared" si="46"/>
        <v>4.8848569434752269</v>
      </c>
      <c r="AW72" s="32">
        <f t="shared" si="47"/>
        <v>204.34984880204698</v>
      </c>
      <c r="AX72" s="32">
        <f t="shared" si="48"/>
        <v>8.0251221214235873</v>
      </c>
      <c r="AY72" s="32">
        <f t="shared" si="49"/>
        <v>0.81414282391253778</v>
      </c>
      <c r="BA72" s="33" t="s">
        <v>212</v>
      </c>
      <c r="BB72" s="32">
        <f t="shared" si="50"/>
        <v>46.364148816234497</v>
      </c>
      <c r="BC72" s="32">
        <f t="shared" si="51"/>
        <v>11.031518624641834</v>
      </c>
      <c r="BD72" s="32">
        <f t="shared" si="52"/>
        <v>131.8051575931232</v>
      </c>
      <c r="BE72" s="32">
        <f t="shared" si="53"/>
        <v>37.822349570200572</v>
      </c>
      <c r="BF72" s="32">
        <f t="shared" si="54"/>
        <v>106.0963755034023</v>
      </c>
      <c r="BG72" s="32">
        <f t="shared" si="55"/>
        <v>6.0171919770773643</v>
      </c>
    </row>
    <row r="73" spans="1:59" x14ac:dyDescent="0.2">
      <c r="A73" s="33" t="s">
        <v>213</v>
      </c>
      <c r="B73" s="31">
        <f>VLOOKUP($A73,'[2]download from PCAS'!$A$7:$AZ$367,2,FALSE)</f>
        <v>5918</v>
      </c>
      <c r="C73" s="31">
        <v>5081</v>
      </c>
      <c r="D73" s="31">
        <v>5029</v>
      </c>
      <c r="E73" s="31">
        <v>4968</v>
      </c>
      <c r="F73" s="31">
        <f>VLOOKUP($A73,'[2]download from PCAS'!$A$7:$AZ$367,11,FALSE)</f>
        <v>253</v>
      </c>
      <c r="G73" s="31">
        <f>VLOOKUP($A73,'[2]download from PCAS'!$A$7:$AZ$367,31,FALSE)</f>
        <v>53</v>
      </c>
      <c r="H73" s="31">
        <f>VLOOKUP($A73,'[2]download from PCAS'!$A$7:$AZ$367,35,FALSE)</f>
        <v>19</v>
      </c>
      <c r="I73" s="31">
        <f>VLOOKUP($A73,'[2]download from PCAS'!$A$7:$AZ$367,49,FALSE)</f>
        <v>145</v>
      </c>
      <c r="J73" s="31">
        <f>VLOOKUP($A73,'[2]download from PCAS'!$A$7:$AZ$367,7,FALSE)</f>
        <v>709</v>
      </c>
      <c r="K73" s="31">
        <f>VLOOKUP($A73,'[2]download from PCAS'!$A$7:$AZ$367,27,FALSE)</f>
        <v>233</v>
      </c>
      <c r="L73" s="31">
        <f>VLOOKUP($A73,'[2]download from PCAS'!$A$7:$AZ$367,15,FALSE)</f>
        <v>98</v>
      </c>
      <c r="M73" s="31">
        <f>VLOOKUP($A73,'[2]download from PCAS'!$A$7:$AZ$367,29,FALSE)</f>
        <v>52</v>
      </c>
      <c r="N73" s="31">
        <f>VLOOKUP($A73,'[2]download from PCAS'!$A$7:$AZ$367,51,FALSE)</f>
        <v>157</v>
      </c>
      <c r="O73" s="31">
        <f>VLOOKUP($A73,'[2]download from PCAS'!$A$7:$AZ$367,9,FALSE)</f>
        <v>93</v>
      </c>
      <c r="P73" s="31">
        <f>VLOOKUP($A73,'[2]download from PCAS'!$A$7:$AZ$367,41,FALSE)</f>
        <v>45</v>
      </c>
      <c r="Q73" s="31">
        <f>VLOOKUP($A73,'[2]download from PCAS'!$A$7:$AZ$367,5,FALSE)</f>
        <v>366</v>
      </c>
      <c r="R73" s="31">
        <f>VLOOKUP($A73,'[2]download from PCAS'!$A$7:$AZ$367,19,FALSE)</f>
        <v>59</v>
      </c>
      <c r="S73" s="31">
        <f>VLOOKUP($A73,'[2]download from PCAS'!$A$7:$AZ$367,21,FALSE)</f>
        <v>439</v>
      </c>
      <c r="T73" s="31">
        <f>VLOOKUP($A73,'[2]download from PCAS'!$A$7:$AZ$367,23,FALSE)</f>
        <v>313</v>
      </c>
      <c r="U73" s="31">
        <f>VLOOKUP($A73,'[2]download from PCAS'!$A$7:$AZ$367,13,FALSE)</f>
        <v>119</v>
      </c>
      <c r="V73" s="31">
        <f>VLOOKUP($A73,'[2]download from PCAS'!$A$7:$AZ$367,3,FALSE)</f>
        <v>118</v>
      </c>
      <c r="W73" s="31">
        <f>VLOOKUP($A73,'[2]download from PCAS'!$A$7:$AZ$367,43,FALSE)</f>
        <v>410</v>
      </c>
      <c r="X73" s="31">
        <f>VLOOKUP($A73,'[2]download from PCAS'!$A$7:$AZ$367,39,FALSE)</f>
        <v>14</v>
      </c>
      <c r="Y73" s="31">
        <f>VLOOKUP($A73,'[2]download from PCAS'!$A$7:$AZ$367,47,FALSE)</f>
        <v>1369</v>
      </c>
      <c r="Z73" s="31">
        <f>VLOOKUP($A73,'[2]download from PCAS'!$A$7:$AZ$367,17,FALSE)</f>
        <v>42</v>
      </c>
      <c r="AA73" s="31">
        <f>VLOOKUP($A73,'[2]download from PCAS'!$A$7:$AZ$367,45,FALSE)</f>
        <v>5</v>
      </c>
      <c r="AC73" s="33" t="s">
        <v>213</v>
      </c>
      <c r="AD73" s="32">
        <f t="shared" si="28"/>
        <v>42.750929368029738</v>
      </c>
      <c r="AE73" s="32">
        <f t="shared" si="29"/>
        <v>8.9557282865833052</v>
      </c>
      <c r="AF73" s="32">
        <f t="shared" si="30"/>
        <v>3.2105441027374111</v>
      </c>
      <c r="AG73" s="32">
        <f t="shared" si="31"/>
        <v>24.501520784048665</v>
      </c>
      <c r="AH73" s="32">
        <f t="shared" si="32"/>
        <v>119.80398783372762</v>
      </c>
      <c r="AI73" s="32">
        <f t="shared" si="33"/>
        <v>39.371409259885098</v>
      </c>
      <c r="AJ73" s="32">
        <f t="shared" si="34"/>
        <v>16.559648529908753</v>
      </c>
      <c r="AK73" s="32">
        <f t="shared" si="35"/>
        <v>8.7867522811760743</v>
      </c>
      <c r="AL73" s="32">
        <f t="shared" si="36"/>
        <v>26.52923284893545</v>
      </c>
      <c r="AM73" s="32">
        <f t="shared" si="37"/>
        <v>15.714768502872591</v>
      </c>
      <c r="AN73" s="32">
        <f t="shared" si="38"/>
        <v>7.6039202433254474</v>
      </c>
      <c r="AO73" s="32">
        <f t="shared" si="39"/>
        <v>61.845217979046978</v>
      </c>
      <c r="AP73" s="32">
        <f t="shared" si="40"/>
        <v>9.9695843190266977</v>
      </c>
      <c r="AQ73" s="32">
        <f t="shared" si="41"/>
        <v>74.180466373774934</v>
      </c>
      <c r="AR73" s="32">
        <f t="shared" si="42"/>
        <v>52.88948969246367</v>
      </c>
      <c r="AS73" s="32">
        <f t="shared" si="43"/>
        <v>20.10814464346063</v>
      </c>
      <c r="AT73" s="32">
        <f t="shared" si="44"/>
        <v>19.939168638053395</v>
      </c>
      <c r="AU73" s="32">
        <f t="shared" si="45"/>
        <v>69.280162216965195</v>
      </c>
      <c r="AV73" s="32">
        <f t="shared" si="46"/>
        <v>2.3656640757012504</v>
      </c>
      <c r="AW73" s="32">
        <f t="shared" si="47"/>
        <v>231.32815140250085</v>
      </c>
      <c r="AX73" s="32">
        <f t="shared" si="48"/>
        <v>7.0969922271037511</v>
      </c>
      <c r="AY73" s="32">
        <f t="shared" si="49"/>
        <v>0.84488002703616083</v>
      </c>
      <c r="BA73" s="33" t="s">
        <v>213</v>
      </c>
      <c r="BB73" s="32">
        <f t="shared" si="50"/>
        <v>46.331278584211574</v>
      </c>
      <c r="BC73" s="32">
        <f t="shared" si="51"/>
        <v>10.466988727858293</v>
      </c>
      <c r="BD73" s="32">
        <f t="shared" si="52"/>
        <v>63.003220611916269</v>
      </c>
      <c r="BE73" s="32">
        <f t="shared" si="53"/>
        <v>23.953301127214168</v>
      </c>
      <c r="BF73" s="32">
        <f t="shared" si="54"/>
        <v>80.692777012399134</v>
      </c>
      <c r="BG73" s="32">
        <f t="shared" si="55"/>
        <v>2.818035426731079</v>
      </c>
    </row>
    <row r="74" spans="1:59" x14ac:dyDescent="0.2">
      <c r="A74" s="33" t="s">
        <v>214</v>
      </c>
      <c r="B74" s="31">
        <f>VLOOKUP($A74,'[2]download from PCAS'!$A$7:$AZ$367,2,FALSE)</f>
        <v>1531</v>
      </c>
      <c r="C74" s="31">
        <v>1303</v>
      </c>
      <c r="D74" s="31">
        <v>1293</v>
      </c>
      <c r="E74" s="31">
        <v>1278</v>
      </c>
      <c r="F74" s="31">
        <f>VLOOKUP($A74,'[2]download from PCAS'!$A$7:$AZ$367,11,FALSE)</f>
        <v>85</v>
      </c>
      <c r="G74" s="31">
        <f>VLOOKUP($A74,'[2]download from PCAS'!$A$7:$AZ$367,31,FALSE)</f>
        <v>30</v>
      </c>
      <c r="H74" s="31">
        <f>VLOOKUP($A74,'[2]download from PCAS'!$A$7:$AZ$367,35,FALSE)</f>
        <v>11</v>
      </c>
      <c r="I74" s="31">
        <f>VLOOKUP($A74,'[2]download from PCAS'!$A$7:$AZ$367,49,FALSE)</f>
        <v>53</v>
      </c>
      <c r="J74" s="31">
        <f>VLOOKUP($A74,'[2]download from PCAS'!$A$7:$AZ$367,7,FALSE)</f>
        <v>200</v>
      </c>
      <c r="K74" s="31">
        <f>VLOOKUP($A74,'[2]download from PCAS'!$A$7:$AZ$367,27,FALSE)</f>
        <v>78</v>
      </c>
      <c r="L74" s="31">
        <f>VLOOKUP($A74,'[2]download from PCAS'!$A$7:$AZ$367,15,FALSE)</f>
        <v>36</v>
      </c>
      <c r="M74" s="31">
        <f>VLOOKUP($A74,'[2]download from PCAS'!$A$7:$AZ$367,29,FALSE)</f>
        <v>16</v>
      </c>
      <c r="N74" s="31">
        <f>VLOOKUP($A74,'[2]download from PCAS'!$A$7:$AZ$367,51,FALSE)</f>
        <v>64</v>
      </c>
      <c r="O74" s="31">
        <f>VLOOKUP($A74,'[2]download from PCAS'!$A$7:$AZ$367,9,FALSE)</f>
        <v>24</v>
      </c>
      <c r="P74" s="31">
        <f>VLOOKUP($A74,'[2]download from PCAS'!$A$7:$AZ$367,41,FALSE)</f>
        <v>14</v>
      </c>
      <c r="Q74" s="31">
        <f>VLOOKUP($A74,'[2]download from PCAS'!$A$7:$AZ$367,5,FALSE)</f>
        <v>80</v>
      </c>
      <c r="R74" s="31">
        <f>VLOOKUP($A74,'[2]download from PCAS'!$A$7:$AZ$367,19,FALSE)</f>
        <v>8</v>
      </c>
      <c r="S74" s="31">
        <f>VLOOKUP($A74,'[2]download from PCAS'!$A$7:$AZ$367,21,FALSE)</f>
        <v>151</v>
      </c>
      <c r="T74" s="31">
        <f>VLOOKUP($A74,'[2]download from PCAS'!$A$7:$AZ$367,23,FALSE)</f>
        <v>368</v>
      </c>
      <c r="U74" s="31">
        <f>VLOOKUP($A74,'[2]download from PCAS'!$A$7:$AZ$367,13,FALSE)</f>
        <v>68</v>
      </c>
      <c r="V74" s="31">
        <f>VLOOKUP($A74,'[2]download from PCAS'!$A$7:$AZ$367,3,FALSE)</f>
        <v>34</v>
      </c>
      <c r="W74" s="31">
        <f>VLOOKUP($A74,'[2]download from PCAS'!$A$7:$AZ$367,43,FALSE)</f>
        <v>119</v>
      </c>
      <c r="X74" s="31">
        <f>VLOOKUP($A74,'[2]download from PCAS'!$A$7:$AZ$367,39,FALSE)</f>
        <v>3</v>
      </c>
      <c r="Y74" s="31">
        <f>VLOOKUP($A74,'[2]download from PCAS'!$A$7:$AZ$367,47,FALSE)</f>
        <v>386</v>
      </c>
      <c r="Z74" s="31">
        <f>VLOOKUP($A74,'[2]download from PCAS'!$A$7:$AZ$367,17,FALSE)</f>
        <v>10</v>
      </c>
      <c r="AA74" s="31">
        <f>VLOOKUP($A74,'[2]download from PCAS'!$A$7:$AZ$367,45,FALSE)</f>
        <v>2</v>
      </c>
      <c r="AC74" s="33" t="s">
        <v>214</v>
      </c>
      <c r="AD74" s="32">
        <f t="shared" si="28"/>
        <v>55.519268451992161</v>
      </c>
      <c r="AE74" s="32">
        <f t="shared" si="29"/>
        <v>19.595035924232526</v>
      </c>
      <c r="AF74" s="32">
        <f t="shared" si="30"/>
        <v>7.1848465055519268</v>
      </c>
      <c r="AG74" s="32">
        <f t="shared" si="31"/>
        <v>34.617896799477464</v>
      </c>
      <c r="AH74" s="32">
        <f t="shared" si="32"/>
        <v>130.63357282821687</v>
      </c>
      <c r="AI74" s="32">
        <f t="shared" si="33"/>
        <v>50.947093403004573</v>
      </c>
      <c r="AJ74" s="32">
        <f t="shared" si="34"/>
        <v>23.514043109079033</v>
      </c>
      <c r="AK74" s="32">
        <f t="shared" si="35"/>
        <v>10.450685826257349</v>
      </c>
      <c r="AL74" s="32">
        <f t="shared" si="36"/>
        <v>41.802743305029395</v>
      </c>
      <c r="AM74" s="32">
        <f t="shared" si="37"/>
        <v>15.676028739386023</v>
      </c>
      <c r="AN74" s="32">
        <f t="shared" si="38"/>
        <v>9.1443500979751793</v>
      </c>
      <c r="AO74" s="32">
        <f t="shared" si="39"/>
        <v>52.253429131286744</v>
      </c>
      <c r="AP74" s="32">
        <f t="shared" si="40"/>
        <v>5.2253429131286744</v>
      </c>
      <c r="AQ74" s="32">
        <f t="shared" si="41"/>
        <v>98.628347485303721</v>
      </c>
      <c r="AR74" s="32">
        <f t="shared" si="42"/>
        <v>240.365774003919</v>
      </c>
      <c r="AS74" s="32">
        <f t="shared" si="43"/>
        <v>44.41541476159373</v>
      </c>
      <c r="AT74" s="32">
        <f t="shared" si="44"/>
        <v>22.207707380796865</v>
      </c>
      <c r="AU74" s="32">
        <f t="shared" si="45"/>
        <v>77.726975832789023</v>
      </c>
      <c r="AV74" s="32">
        <f t="shared" si="46"/>
        <v>1.9595035924232529</v>
      </c>
      <c r="AW74" s="32">
        <f t="shared" si="47"/>
        <v>252.12279555845851</v>
      </c>
      <c r="AX74" s="32">
        <f t="shared" si="48"/>
        <v>6.531678641410843</v>
      </c>
      <c r="AY74" s="32">
        <f t="shared" si="49"/>
        <v>1.3063357282821686</v>
      </c>
      <c r="BA74" s="33" t="s">
        <v>214</v>
      </c>
      <c r="BB74" s="32">
        <f t="shared" si="50"/>
        <v>60.324825986078885</v>
      </c>
      <c r="BC74" s="32">
        <f t="shared" si="51"/>
        <v>12.519561815336463</v>
      </c>
      <c r="BD74" s="32">
        <f t="shared" si="52"/>
        <v>287.94992175273865</v>
      </c>
      <c r="BE74" s="32">
        <f t="shared" si="53"/>
        <v>53.208137715179966</v>
      </c>
      <c r="BF74" s="32">
        <f t="shared" si="54"/>
        <v>91.327705295471986</v>
      </c>
      <c r="BG74" s="32">
        <f t="shared" si="55"/>
        <v>2.347417840375587</v>
      </c>
    </row>
    <row r="75" spans="1:59" x14ac:dyDescent="0.2">
      <c r="A75" s="33" t="s">
        <v>215</v>
      </c>
      <c r="B75" s="31">
        <f>VLOOKUP($A75,'[2]download from PCAS'!$A$7:$AZ$367,2,FALSE)</f>
        <v>7040</v>
      </c>
      <c r="C75" s="31">
        <v>5892</v>
      </c>
      <c r="D75" s="31">
        <v>5806</v>
      </c>
      <c r="E75" s="31">
        <v>5735</v>
      </c>
      <c r="F75" s="31">
        <f>VLOOKUP($A75,'[2]download from PCAS'!$A$7:$AZ$367,11,FALSE)</f>
        <v>253</v>
      </c>
      <c r="G75" s="31">
        <f>VLOOKUP($A75,'[2]download from PCAS'!$A$7:$AZ$367,31,FALSE)</f>
        <v>71</v>
      </c>
      <c r="H75" s="31">
        <f>VLOOKUP($A75,'[2]download from PCAS'!$A$7:$AZ$367,35,FALSE)</f>
        <v>40</v>
      </c>
      <c r="I75" s="31">
        <f>VLOOKUP($A75,'[2]download from PCAS'!$A$7:$AZ$367,49,FALSE)</f>
        <v>149</v>
      </c>
      <c r="J75" s="31">
        <f>VLOOKUP($A75,'[2]download from PCAS'!$A$7:$AZ$367,7,FALSE)</f>
        <v>963</v>
      </c>
      <c r="K75" s="31">
        <f>VLOOKUP($A75,'[2]download from PCAS'!$A$7:$AZ$367,27,FALSE)</f>
        <v>336</v>
      </c>
      <c r="L75" s="31">
        <f>VLOOKUP($A75,'[2]download from PCAS'!$A$7:$AZ$367,15,FALSE)</f>
        <v>170</v>
      </c>
      <c r="M75" s="31">
        <f>VLOOKUP($A75,'[2]download from PCAS'!$A$7:$AZ$367,29,FALSE)</f>
        <v>62</v>
      </c>
      <c r="N75" s="31">
        <f>VLOOKUP($A75,'[2]download from PCAS'!$A$7:$AZ$367,51,FALSE)</f>
        <v>198</v>
      </c>
      <c r="O75" s="31">
        <f>VLOOKUP($A75,'[2]download from PCAS'!$A$7:$AZ$367,9,FALSE)</f>
        <v>94</v>
      </c>
      <c r="P75" s="31">
        <f>VLOOKUP($A75,'[2]download from PCAS'!$A$7:$AZ$367,41,FALSE)</f>
        <v>72</v>
      </c>
      <c r="Q75" s="31">
        <f>VLOOKUP($A75,'[2]download from PCAS'!$A$7:$AZ$367,5,FALSE)</f>
        <v>340</v>
      </c>
      <c r="R75" s="31">
        <f>VLOOKUP($A75,'[2]download from PCAS'!$A$7:$AZ$367,19,FALSE)</f>
        <v>50</v>
      </c>
      <c r="S75" s="31">
        <f>VLOOKUP($A75,'[2]download from PCAS'!$A$7:$AZ$367,21,FALSE)</f>
        <v>514</v>
      </c>
      <c r="T75" s="31">
        <f>VLOOKUP($A75,'[2]download from PCAS'!$A$7:$AZ$367,23,FALSE)</f>
        <v>700</v>
      </c>
      <c r="U75" s="31">
        <f>VLOOKUP($A75,'[2]download from PCAS'!$A$7:$AZ$367,13,FALSE)</f>
        <v>347</v>
      </c>
      <c r="V75" s="31">
        <f>VLOOKUP($A75,'[2]download from PCAS'!$A$7:$AZ$367,3,FALSE)</f>
        <v>98</v>
      </c>
      <c r="W75" s="31">
        <f>VLOOKUP($A75,'[2]download from PCAS'!$A$7:$AZ$367,43,FALSE)</f>
        <v>1167</v>
      </c>
      <c r="X75" s="31">
        <f>VLOOKUP($A75,'[2]download from PCAS'!$A$7:$AZ$367,39,FALSE)</f>
        <v>61</v>
      </c>
      <c r="Y75" s="31">
        <f>VLOOKUP($A75,'[2]download from PCAS'!$A$7:$AZ$367,47,FALSE)</f>
        <v>1706</v>
      </c>
      <c r="Z75" s="31">
        <f>VLOOKUP($A75,'[2]download from PCAS'!$A$7:$AZ$367,17,FALSE)</f>
        <v>98</v>
      </c>
      <c r="AA75" s="31">
        <f>VLOOKUP($A75,'[2]download from PCAS'!$A$7:$AZ$367,45,FALSE)</f>
        <v>6</v>
      </c>
      <c r="AC75" s="33" t="s">
        <v>215</v>
      </c>
      <c r="AD75" s="32">
        <f t="shared" si="28"/>
        <v>35.9375</v>
      </c>
      <c r="AE75" s="32">
        <f t="shared" si="29"/>
        <v>10.085227272727273</v>
      </c>
      <c r="AF75" s="32">
        <f t="shared" si="30"/>
        <v>5.6818181818181817</v>
      </c>
      <c r="AG75" s="32">
        <f t="shared" si="31"/>
        <v>21.164772727272727</v>
      </c>
      <c r="AH75" s="32">
        <f t="shared" si="32"/>
        <v>136.78977272727272</v>
      </c>
      <c r="AI75" s="32">
        <f t="shared" si="33"/>
        <v>47.727272727272727</v>
      </c>
      <c r="AJ75" s="32">
        <f t="shared" si="34"/>
        <v>24.147727272727273</v>
      </c>
      <c r="AK75" s="32">
        <f t="shared" si="35"/>
        <v>8.8068181818181817</v>
      </c>
      <c r="AL75" s="32">
        <f t="shared" si="36"/>
        <v>28.125</v>
      </c>
      <c r="AM75" s="32">
        <f t="shared" si="37"/>
        <v>13.352272727272727</v>
      </c>
      <c r="AN75" s="32">
        <f t="shared" si="38"/>
        <v>10.227272727272727</v>
      </c>
      <c r="AO75" s="32">
        <f t="shared" si="39"/>
        <v>48.295454545454547</v>
      </c>
      <c r="AP75" s="32">
        <f t="shared" si="40"/>
        <v>7.1022727272727266</v>
      </c>
      <c r="AQ75" s="32">
        <f t="shared" si="41"/>
        <v>73.01136363636364</v>
      </c>
      <c r="AR75" s="32">
        <f t="shared" si="42"/>
        <v>99.431818181818173</v>
      </c>
      <c r="AS75" s="32">
        <f t="shared" si="43"/>
        <v>49.289772727272734</v>
      </c>
      <c r="AT75" s="32">
        <f t="shared" si="44"/>
        <v>13.920454545454545</v>
      </c>
      <c r="AU75" s="32">
        <f t="shared" si="45"/>
        <v>165.76704545454547</v>
      </c>
      <c r="AV75" s="32">
        <f t="shared" si="46"/>
        <v>8.6647727272727284</v>
      </c>
      <c r="AW75" s="32">
        <f t="shared" si="47"/>
        <v>242.32954545454547</v>
      </c>
      <c r="AX75" s="32">
        <f t="shared" si="48"/>
        <v>13.920454545454545</v>
      </c>
      <c r="AY75" s="32">
        <f t="shared" si="49"/>
        <v>0.85227272727272718</v>
      </c>
      <c r="BA75" s="33" t="s">
        <v>215</v>
      </c>
      <c r="BB75" s="32">
        <f t="shared" si="50"/>
        <v>57.871167757492252</v>
      </c>
      <c r="BC75" s="32">
        <f t="shared" si="51"/>
        <v>10.810810810810811</v>
      </c>
      <c r="BD75" s="32">
        <f t="shared" si="52"/>
        <v>122.05754141238012</v>
      </c>
      <c r="BE75" s="32">
        <f t="shared" si="53"/>
        <v>60.505666957279857</v>
      </c>
      <c r="BF75" s="32">
        <f t="shared" si="54"/>
        <v>198.06517311608962</v>
      </c>
      <c r="BG75" s="32">
        <f t="shared" si="55"/>
        <v>10.636442894507411</v>
      </c>
    </row>
    <row r="76" spans="1:59" x14ac:dyDescent="0.2">
      <c r="A76" s="33" t="s">
        <v>216</v>
      </c>
      <c r="B76" s="31">
        <f>VLOOKUP($A76,'[2]download from PCAS'!$A$7:$AZ$367,2,FALSE)</f>
        <v>3745</v>
      </c>
      <c r="C76" s="31">
        <v>2965</v>
      </c>
      <c r="D76" s="31">
        <v>2925</v>
      </c>
      <c r="E76" s="31">
        <v>2890</v>
      </c>
      <c r="F76" s="31">
        <f>VLOOKUP($A76,'[2]download from PCAS'!$A$7:$AZ$367,11,FALSE)</f>
        <v>135</v>
      </c>
      <c r="G76" s="31">
        <f>VLOOKUP($A76,'[2]download from PCAS'!$A$7:$AZ$367,31,FALSE)</f>
        <v>38</v>
      </c>
      <c r="H76" s="31">
        <f>VLOOKUP($A76,'[2]download from PCAS'!$A$7:$AZ$367,35,FALSE)</f>
        <v>13</v>
      </c>
      <c r="I76" s="31">
        <f>VLOOKUP($A76,'[2]download from PCAS'!$A$7:$AZ$367,49,FALSE)</f>
        <v>82</v>
      </c>
      <c r="J76" s="31">
        <f>VLOOKUP($A76,'[2]download from PCAS'!$A$7:$AZ$367,7,FALSE)</f>
        <v>441</v>
      </c>
      <c r="K76" s="31">
        <f>VLOOKUP($A76,'[2]download from PCAS'!$A$7:$AZ$367,27,FALSE)</f>
        <v>87</v>
      </c>
      <c r="L76" s="31">
        <f>VLOOKUP($A76,'[2]download from PCAS'!$A$7:$AZ$367,15,FALSE)</f>
        <v>27</v>
      </c>
      <c r="M76" s="31">
        <f>VLOOKUP($A76,'[2]download from PCAS'!$A$7:$AZ$367,29,FALSE)</f>
        <v>19</v>
      </c>
      <c r="N76" s="31">
        <f>VLOOKUP($A76,'[2]download from PCAS'!$A$7:$AZ$367,51,FALSE)</f>
        <v>117</v>
      </c>
      <c r="O76" s="31">
        <f>VLOOKUP($A76,'[2]download from PCAS'!$A$7:$AZ$367,9,FALSE)</f>
        <v>79</v>
      </c>
      <c r="P76" s="31">
        <f>VLOOKUP($A76,'[2]download from PCAS'!$A$7:$AZ$367,41,FALSE)</f>
        <v>38</v>
      </c>
      <c r="Q76" s="31">
        <f>VLOOKUP($A76,'[2]download from PCAS'!$A$7:$AZ$367,5,FALSE)</f>
        <v>185</v>
      </c>
      <c r="R76" s="31">
        <f>VLOOKUP($A76,'[2]download from PCAS'!$A$7:$AZ$367,19,FALSE)</f>
        <v>31</v>
      </c>
      <c r="S76" s="31">
        <f>VLOOKUP($A76,'[2]download from PCAS'!$A$7:$AZ$367,21,FALSE)</f>
        <v>200</v>
      </c>
      <c r="T76" s="31">
        <f>VLOOKUP($A76,'[2]download from PCAS'!$A$7:$AZ$367,23,FALSE)</f>
        <v>161</v>
      </c>
      <c r="U76" s="31">
        <f>VLOOKUP($A76,'[2]download from PCAS'!$A$7:$AZ$367,13,FALSE)</f>
        <v>79</v>
      </c>
      <c r="V76" s="31">
        <f>VLOOKUP($A76,'[2]download from PCAS'!$A$7:$AZ$367,3,FALSE)</f>
        <v>65</v>
      </c>
      <c r="W76" s="31">
        <f>VLOOKUP($A76,'[2]download from PCAS'!$A$7:$AZ$367,43,FALSE)</f>
        <v>300</v>
      </c>
      <c r="X76" s="31">
        <f>VLOOKUP($A76,'[2]download from PCAS'!$A$7:$AZ$367,39,FALSE)</f>
        <v>5</v>
      </c>
      <c r="Y76" s="31">
        <f>VLOOKUP($A76,'[2]download from PCAS'!$A$7:$AZ$367,47,FALSE)</f>
        <v>743</v>
      </c>
      <c r="Z76" s="31">
        <f>VLOOKUP($A76,'[2]download from PCAS'!$A$7:$AZ$367,17,FALSE)</f>
        <v>37</v>
      </c>
      <c r="AA76" s="31">
        <f>VLOOKUP($A76,'[2]download from PCAS'!$A$7:$AZ$367,45,FALSE)</f>
        <v>7</v>
      </c>
      <c r="AC76" s="33" t="s">
        <v>216</v>
      </c>
      <c r="AD76" s="32">
        <f t="shared" si="28"/>
        <v>36.048064085447265</v>
      </c>
      <c r="AE76" s="32">
        <f t="shared" si="29"/>
        <v>10.146862483311082</v>
      </c>
      <c r="AF76" s="32">
        <f t="shared" si="30"/>
        <v>3.4712950600801067</v>
      </c>
      <c r="AG76" s="32">
        <f t="shared" si="31"/>
        <v>21.895861148197596</v>
      </c>
      <c r="AH76" s="32">
        <f t="shared" si="32"/>
        <v>117.75700934579439</v>
      </c>
      <c r="AI76" s="32">
        <f t="shared" si="33"/>
        <v>23.230974632843793</v>
      </c>
      <c r="AJ76" s="32">
        <f t="shared" si="34"/>
        <v>7.209612817089452</v>
      </c>
      <c r="AK76" s="32">
        <f t="shared" si="35"/>
        <v>5.0734312416555412</v>
      </c>
      <c r="AL76" s="32">
        <f t="shared" si="36"/>
        <v>31.241655540720963</v>
      </c>
      <c r="AM76" s="32">
        <f t="shared" si="37"/>
        <v>21.094793057409881</v>
      </c>
      <c r="AN76" s="32">
        <f t="shared" si="38"/>
        <v>10.146862483311082</v>
      </c>
      <c r="AO76" s="32">
        <f t="shared" si="39"/>
        <v>49.399198931909211</v>
      </c>
      <c r="AP76" s="32">
        <f t="shared" si="40"/>
        <v>8.2777036048064083</v>
      </c>
      <c r="AQ76" s="32">
        <f t="shared" si="41"/>
        <v>53.404539385847798</v>
      </c>
      <c r="AR76" s="32">
        <f t="shared" si="42"/>
        <v>42.990654205607477</v>
      </c>
      <c r="AS76" s="32">
        <f t="shared" si="43"/>
        <v>21.094793057409881</v>
      </c>
      <c r="AT76" s="32">
        <f t="shared" si="44"/>
        <v>17.356475300400533</v>
      </c>
      <c r="AU76" s="32">
        <f t="shared" si="45"/>
        <v>80.106809078771704</v>
      </c>
      <c r="AV76" s="32">
        <f t="shared" si="46"/>
        <v>1.3351134846461949</v>
      </c>
      <c r="AW76" s="32">
        <f t="shared" si="47"/>
        <v>198.39786381842455</v>
      </c>
      <c r="AX76" s="32">
        <f t="shared" si="48"/>
        <v>9.8798397863818437</v>
      </c>
      <c r="AY76" s="32">
        <f t="shared" si="49"/>
        <v>1.8691588785046729</v>
      </c>
      <c r="BA76" s="33" t="s">
        <v>216</v>
      </c>
      <c r="BB76" s="32">
        <f t="shared" si="50"/>
        <v>29.743589743589741</v>
      </c>
      <c r="BC76" s="32">
        <f t="shared" si="51"/>
        <v>6.5743944636678204</v>
      </c>
      <c r="BD76" s="32">
        <f t="shared" si="52"/>
        <v>55.709342560553637</v>
      </c>
      <c r="BE76" s="32">
        <f t="shared" si="53"/>
        <v>27.335640138408305</v>
      </c>
      <c r="BF76" s="32">
        <f t="shared" si="54"/>
        <v>101.1804384485666</v>
      </c>
      <c r="BG76" s="32">
        <f t="shared" si="55"/>
        <v>1.7301038062283738</v>
      </c>
    </row>
    <row r="77" spans="1:59" x14ac:dyDescent="0.2">
      <c r="A77" s="33" t="s">
        <v>217</v>
      </c>
      <c r="B77" s="31">
        <f>VLOOKUP($A77,'[2]download from PCAS'!$A$7:$AZ$367,2,FALSE)</f>
        <v>7636</v>
      </c>
      <c r="C77" s="31">
        <v>6538</v>
      </c>
      <c r="D77" s="31">
        <v>6461</v>
      </c>
      <c r="E77" s="31">
        <v>6376</v>
      </c>
      <c r="F77" s="31">
        <f>VLOOKUP($A77,'[2]download from PCAS'!$A$7:$AZ$367,11,FALSE)</f>
        <v>229</v>
      </c>
      <c r="G77" s="31">
        <f>VLOOKUP($A77,'[2]download from PCAS'!$A$7:$AZ$367,31,FALSE)</f>
        <v>34</v>
      </c>
      <c r="H77" s="31">
        <f>VLOOKUP($A77,'[2]download from PCAS'!$A$7:$AZ$367,35,FALSE)</f>
        <v>11</v>
      </c>
      <c r="I77" s="31">
        <f>VLOOKUP($A77,'[2]download from PCAS'!$A$7:$AZ$367,49,FALSE)</f>
        <v>103</v>
      </c>
      <c r="J77" s="31">
        <f>VLOOKUP($A77,'[2]download from PCAS'!$A$7:$AZ$367,7,FALSE)</f>
        <v>807</v>
      </c>
      <c r="K77" s="31">
        <f>VLOOKUP($A77,'[2]download from PCAS'!$A$7:$AZ$367,27,FALSE)</f>
        <v>220</v>
      </c>
      <c r="L77" s="31">
        <f>VLOOKUP($A77,'[2]download from PCAS'!$A$7:$AZ$367,15,FALSE)</f>
        <v>51</v>
      </c>
      <c r="M77" s="31">
        <f>VLOOKUP($A77,'[2]download from PCAS'!$A$7:$AZ$367,29,FALSE)</f>
        <v>47</v>
      </c>
      <c r="N77" s="31">
        <f>VLOOKUP($A77,'[2]download from PCAS'!$A$7:$AZ$367,51,FALSE)</f>
        <v>158</v>
      </c>
      <c r="O77" s="31">
        <f>VLOOKUP($A77,'[2]download from PCAS'!$A$7:$AZ$367,9,FALSE)</f>
        <v>117</v>
      </c>
      <c r="P77" s="31">
        <f>VLOOKUP($A77,'[2]download from PCAS'!$A$7:$AZ$367,41,FALSE)</f>
        <v>59</v>
      </c>
      <c r="Q77" s="31">
        <f>VLOOKUP($A77,'[2]download from PCAS'!$A$7:$AZ$367,5,FALSE)</f>
        <v>358</v>
      </c>
      <c r="R77" s="31">
        <f>VLOOKUP($A77,'[2]download from PCAS'!$A$7:$AZ$367,19,FALSE)</f>
        <v>40</v>
      </c>
      <c r="S77" s="31">
        <f>VLOOKUP($A77,'[2]download from PCAS'!$A$7:$AZ$367,21,FALSE)</f>
        <v>417</v>
      </c>
      <c r="T77" s="31">
        <f>VLOOKUP($A77,'[2]download from PCAS'!$A$7:$AZ$367,23,FALSE)</f>
        <v>640</v>
      </c>
      <c r="U77" s="31">
        <f>VLOOKUP($A77,'[2]download from PCAS'!$A$7:$AZ$367,13,FALSE)</f>
        <v>225</v>
      </c>
      <c r="V77" s="31">
        <f>VLOOKUP($A77,'[2]download from PCAS'!$A$7:$AZ$367,3,FALSE)</f>
        <v>120</v>
      </c>
      <c r="W77" s="31">
        <f>VLOOKUP($A77,'[2]download from PCAS'!$A$7:$AZ$367,43,FALSE)</f>
        <v>322</v>
      </c>
      <c r="X77" s="31">
        <f>VLOOKUP($A77,'[2]download from PCAS'!$A$7:$AZ$367,39,FALSE)</f>
        <v>16</v>
      </c>
      <c r="Y77" s="31">
        <f>VLOOKUP($A77,'[2]download from PCAS'!$A$7:$AZ$367,47,FALSE)</f>
        <v>1496</v>
      </c>
      <c r="Z77" s="31">
        <f>VLOOKUP($A77,'[2]download from PCAS'!$A$7:$AZ$367,17,FALSE)</f>
        <v>53</v>
      </c>
      <c r="AA77" s="31">
        <f>VLOOKUP($A77,'[2]download from PCAS'!$A$7:$AZ$367,45,FALSE)</f>
        <v>3</v>
      </c>
      <c r="AC77" s="33" t="s">
        <v>217</v>
      </c>
      <c r="AD77" s="32">
        <f t="shared" si="28"/>
        <v>29.989523310633839</v>
      </c>
      <c r="AE77" s="32">
        <f t="shared" si="29"/>
        <v>4.4525929806181246</v>
      </c>
      <c r="AF77" s="32">
        <f t="shared" si="30"/>
        <v>1.4405447878470403</v>
      </c>
      <c r="AG77" s="32">
        <f t="shared" si="31"/>
        <v>13.488737558931378</v>
      </c>
      <c r="AH77" s="32">
        <f t="shared" si="32"/>
        <v>105.68360398114196</v>
      </c>
      <c r="AI77" s="32">
        <f t="shared" si="33"/>
        <v>28.810895756940809</v>
      </c>
      <c r="AJ77" s="32">
        <f t="shared" si="34"/>
        <v>6.6788894709271878</v>
      </c>
      <c r="AK77" s="32">
        <f t="shared" si="35"/>
        <v>6.1550550026191724</v>
      </c>
      <c r="AL77" s="32">
        <f t="shared" si="36"/>
        <v>20.691461498166579</v>
      </c>
      <c r="AM77" s="32">
        <f t="shared" si="37"/>
        <v>15.322158198009429</v>
      </c>
      <c r="AN77" s="32">
        <f t="shared" si="38"/>
        <v>7.7265584075432168</v>
      </c>
      <c r="AO77" s="32">
        <f t="shared" si="39"/>
        <v>46.883184913567312</v>
      </c>
      <c r="AP77" s="32">
        <f t="shared" si="40"/>
        <v>5.2383446830801468</v>
      </c>
      <c r="AQ77" s="32">
        <f t="shared" si="41"/>
        <v>54.609743321110528</v>
      </c>
      <c r="AR77" s="32">
        <f t="shared" si="42"/>
        <v>83.813514929282348</v>
      </c>
      <c r="AS77" s="32">
        <f t="shared" si="43"/>
        <v>29.465688842325825</v>
      </c>
      <c r="AT77" s="32">
        <f t="shared" si="44"/>
        <v>15.71503404924044</v>
      </c>
      <c r="AU77" s="32">
        <f t="shared" si="45"/>
        <v>42.168674698795179</v>
      </c>
      <c r="AV77" s="32">
        <f t="shared" si="46"/>
        <v>2.0953378732320589</v>
      </c>
      <c r="AW77" s="32">
        <f t="shared" si="47"/>
        <v>195.9140911471975</v>
      </c>
      <c r="AX77" s="32">
        <f t="shared" si="48"/>
        <v>6.9408067050811946</v>
      </c>
      <c r="AY77" s="32">
        <f t="shared" si="49"/>
        <v>0.39287585123101104</v>
      </c>
      <c r="BA77" s="33" t="s">
        <v>217</v>
      </c>
      <c r="BB77" s="32">
        <f t="shared" si="50"/>
        <v>34.050456585667852</v>
      </c>
      <c r="BC77" s="32">
        <f t="shared" si="51"/>
        <v>7.3713927227101639</v>
      </c>
      <c r="BD77" s="32">
        <f t="shared" si="52"/>
        <v>100.37641154328733</v>
      </c>
      <c r="BE77" s="32">
        <f t="shared" si="53"/>
        <v>35.288582183186954</v>
      </c>
      <c r="BF77" s="32">
        <f t="shared" si="54"/>
        <v>49.25053533190578</v>
      </c>
      <c r="BG77" s="32">
        <f t="shared" si="55"/>
        <v>2.509410288582183</v>
      </c>
    </row>
    <row r="78" spans="1:59" x14ac:dyDescent="0.2">
      <c r="A78" s="33" t="s">
        <v>218</v>
      </c>
      <c r="B78" s="31">
        <f>VLOOKUP($A78,'[2]download from PCAS'!$A$7:$AZ$367,2,FALSE)</f>
        <v>2007</v>
      </c>
      <c r="C78" s="31">
        <v>1674</v>
      </c>
      <c r="D78" s="31">
        <v>1648</v>
      </c>
      <c r="E78" s="31">
        <v>1615</v>
      </c>
      <c r="F78" s="31">
        <f>VLOOKUP($A78,'[2]download from PCAS'!$A$7:$AZ$367,11,FALSE)</f>
        <v>96</v>
      </c>
      <c r="G78" s="31">
        <f>VLOOKUP($A78,'[2]download from PCAS'!$A$7:$AZ$367,31,FALSE)</f>
        <v>22</v>
      </c>
      <c r="H78" s="31">
        <f>VLOOKUP($A78,'[2]download from PCAS'!$A$7:$AZ$367,35,FALSE)</f>
        <v>8</v>
      </c>
      <c r="I78" s="31">
        <f>VLOOKUP($A78,'[2]download from PCAS'!$A$7:$AZ$367,49,FALSE)</f>
        <v>44</v>
      </c>
      <c r="J78" s="31">
        <f>VLOOKUP($A78,'[2]download from PCAS'!$A$7:$AZ$367,7,FALSE)</f>
        <v>340</v>
      </c>
      <c r="K78" s="31">
        <f>VLOOKUP($A78,'[2]download from PCAS'!$A$7:$AZ$367,27,FALSE)</f>
        <v>103</v>
      </c>
      <c r="L78" s="31">
        <f>VLOOKUP($A78,'[2]download from PCAS'!$A$7:$AZ$367,15,FALSE)</f>
        <v>47</v>
      </c>
      <c r="M78" s="31">
        <f>VLOOKUP($A78,'[2]download from PCAS'!$A$7:$AZ$367,29,FALSE)</f>
        <v>17</v>
      </c>
      <c r="N78" s="31">
        <f>VLOOKUP($A78,'[2]download from PCAS'!$A$7:$AZ$367,51,FALSE)</f>
        <v>87</v>
      </c>
      <c r="O78" s="31">
        <f>VLOOKUP($A78,'[2]download from PCAS'!$A$7:$AZ$367,9,FALSE)</f>
        <v>39</v>
      </c>
      <c r="P78" s="31">
        <f>VLOOKUP($A78,'[2]download from PCAS'!$A$7:$AZ$367,41,FALSE)</f>
        <v>28</v>
      </c>
      <c r="Q78" s="31">
        <f>VLOOKUP($A78,'[2]download from PCAS'!$A$7:$AZ$367,5,FALSE)</f>
        <v>134</v>
      </c>
      <c r="R78" s="31">
        <f>VLOOKUP($A78,'[2]download from PCAS'!$A$7:$AZ$367,19,FALSE)</f>
        <v>28</v>
      </c>
      <c r="S78" s="31">
        <f>VLOOKUP($A78,'[2]download from PCAS'!$A$7:$AZ$367,21,FALSE)</f>
        <v>174</v>
      </c>
      <c r="T78" s="31">
        <f>VLOOKUP($A78,'[2]download from PCAS'!$A$7:$AZ$367,23,FALSE)</f>
        <v>239</v>
      </c>
      <c r="U78" s="31">
        <f>VLOOKUP($A78,'[2]download from PCAS'!$A$7:$AZ$367,13,FALSE)</f>
        <v>111</v>
      </c>
      <c r="V78" s="31">
        <f>VLOOKUP($A78,'[2]download from PCAS'!$A$7:$AZ$367,3,FALSE)</f>
        <v>28</v>
      </c>
      <c r="W78" s="31">
        <f>VLOOKUP($A78,'[2]download from PCAS'!$A$7:$AZ$367,43,FALSE)</f>
        <v>179</v>
      </c>
      <c r="X78" s="31">
        <f>VLOOKUP($A78,'[2]download from PCAS'!$A$7:$AZ$367,39,FALSE)</f>
        <v>19</v>
      </c>
      <c r="Y78" s="31">
        <f>VLOOKUP($A78,'[2]download from PCAS'!$A$7:$AZ$367,47,FALSE)</f>
        <v>606</v>
      </c>
      <c r="Z78" s="31">
        <f>VLOOKUP($A78,'[2]download from PCAS'!$A$7:$AZ$367,17,FALSE)</f>
        <v>28</v>
      </c>
      <c r="AA78" s="31">
        <f>VLOOKUP($A78,'[2]download from PCAS'!$A$7:$AZ$367,45,FALSE)</f>
        <v>7</v>
      </c>
      <c r="AC78" s="33" t="s">
        <v>218</v>
      </c>
      <c r="AD78" s="32">
        <f t="shared" si="28"/>
        <v>47.832585949177876</v>
      </c>
      <c r="AE78" s="32">
        <f t="shared" si="29"/>
        <v>10.961634280019931</v>
      </c>
      <c r="AF78" s="32">
        <f t="shared" si="30"/>
        <v>3.9860488290981562</v>
      </c>
      <c r="AG78" s="32">
        <f t="shared" si="31"/>
        <v>21.923268560039862</v>
      </c>
      <c r="AH78" s="32">
        <f t="shared" si="32"/>
        <v>169.40707523667163</v>
      </c>
      <c r="AI78" s="32">
        <f t="shared" si="33"/>
        <v>51.320378674638761</v>
      </c>
      <c r="AJ78" s="32">
        <f t="shared" si="34"/>
        <v>23.418036870951667</v>
      </c>
      <c r="AK78" s="32">
        <f t="shared" si="35"/>
        <v>8.4703537618335822</v>
      </c>
      <c r="AL78" s="32">
        <f t="shared" si="36"/>
        <v>43.348281016442456</v>
      </c>
      <c r="AM78" s="32">
        <f t="shared" si="37"/>
        <v>19.431988041853511</v>
      </c>
      <c r="AN78" s="32">
        <f t="shared" si="38"/>
        <v>13.951170901843549</v>
      </c>
      <c r="AO78" s="32">
        <f t="shared" si="39"/>
        <v>66.766317887394123</v>
      </c>
      <c r="AP78" s="32">
        <f t="shared" si="40"/>
        <v>13.951170901843549</v>
      </c>
      <c r="AQ78" s="32">
        <f t="shared" si="41"/>
        <v>86.696562032884913</v>
      </c>
      <c r="AR78" s="32">
        <f t="shared" si="42"/>
        <v>119.08320876930742</v>
      </c>
      <c r="AS78" s="32">
        <f t="shared" si="43"/>
        <v>55.30642750373692</v>
      </c>
      <c r="AT78" s="32">
        <f t="shared" si="44"/>
        <v>13.951170901843549</v>
      </c>
      <c r="AU78" s="32">
        <f t="shared" si="45"/>
        <v>89.187842551071242</v>
      </c>
      <c r="AV78" s="32">
        <f t="shared" si="46"/>
        <v>9.4668659691081221</v>
      </c>
      <c r="AW78" s="32">
        <f t="shared" si="47"/>
        <v>301.94319880418533</v>
      </c>
      <c r="AX78" s="32">
        <f t="shared" si="48"/>
        <v>13.951170901843549</v>
      </c>
      <c r="AY78" s="32">
        <f t="shared" si="49"/>
        <v>3.4877927254608871</v>
      </c>
      <c r="BA78" s="33" t="s">
        <v>218</v>
      </c>
      <c r="BB78" s="32">
        <f t="shared" si="50"/>
        <v>62.5</v>
      </c>
      <c r="BC78" s="32">
        <f t="shared" si="51"/>
        <v>10.526315789473683</v>
      </c>
      <c r="BD78" s="32">
        <f t="shared" si="52"/>
        <v>147.9876160990712</v>
      </c>
      <c r="BE78" s="32">
        <f t="shared" si="53"/>
        <v>68.730650154798766</v>
      </c>
      <c r="BF78" s="32">
        <f t="shared" si="54"/>
        <v>106.92951015531661</v>
      </c>
      <c r="BG78" s="32">
        <f t="shared" si="55"/>
        <v>11.76470588235294</v>
      </c>
    </row>
    <row r="79" spans="1:59" x14ac:dyDescent="0.2">
      <c r="A79" s="33" t="s">
        <v>219</v>
      </c>
      <c r="B79" s="31">
        <f>VLOOKUP($A79,'[2]download from PCAS'!$A$7:$AZ$367,2,FALSE)</f>
        <v>12968</v>
      </c>
      <c r="C79" s="31">
        <v>10517</v>
      </c>
      <c r="D79" s="31">
        <v>10381</v>
      </c>
      <c r="E79" s="31">
        <v>10235</v>
      </c>
      <c r="F79" s="31">
        <f>VLOOKUP($A79,'[2]download from PCAS'!$A$7:$AZ$367,11,FALSE)</f>
        <v>481</v>
      </c>
      <c r="G79" s="31">
        <f>VLOOKUP($A79,'[2]download from PCAS'!$A$7:$AZ$367,31,FALSE)</f>
        <v>113</v>
      </c>
      <c r="H79" s="31">
        <f>VLOOKUP($A79,'[2]download from PCAS'!$A$7:$AZ$367,35,FALSE)</f>
        <v>51</v>
      </c>
      <c r="I79" s="31">
        <f>VLOOKUP($A79,'[2]download from PCAS'!$A$7:$AZ$367,49,FALSE)</f>
        <v>275</v>
      </c>
      <c r="J79" s="31">
        <f>VLOOKUP($A79,'[2]download from PCAS'!$A$7:$AZ$367,7,FALSE)</f>
        <v>1743</v>
      </c>
      <c r="K79" s="31">
        <f>VLOOKUP($A79,'[2]download from PCAS'!$A$7:$AZ$367,27,FALSE)</f>
        <v>470</v>
      </c>
      <c r="L79" s="31">
        <f>VLOOKUP($A79,'[2]download from PCAS'!$A$7:$AZ$367,15,FALSE)</f>
        <v>196</v>
      </c>
      <c r="M79" s="31">
        <f>VLOOKUP($A79,'[2]download from PCAS'!$A$7:$AZ$367,29,FALSE)</f>
        <v>101</v>
      </c>
      <c r="N79" s="31">
        <f>VLOOKUP($A79,'[2]download from PCAS'!$A$7:$AZ$367,51,FALSE)</f>
        <v>416</v>
      </c>
      <c r="O79" s="31">
        <f>VLOOKUP($A79,'[2]download from PCAS'!$A$7:$AZ$367,9,FALSE)</f>
        <v>214</v>
      </c>
      <c r="P79" s="31">
        <f>VLOOKUP($A79,'[2]download from PCAS'!$A$7:$AZ$367,41,FALSE)</f>
        <v>128</v>
      </c>
      <c r="Q79" s="31">
        <f>VLOOKUP($A79,'[2]download from PCAS'!$A$7:$AZ$367,5,FALSE)</f>
        <v>712</v>
      </c>
      <c r="R79" s="31">
        <f>VLOOKUP($A79,'[2]download from PCAS'!$A$7:$AZ$367,19,FALSE)</f>
        <v>99</v>
      </c>
      <c r="S79" s="31">
        <f>VLOOKUP($A79,'[2]download from PCAS'!$A$7:$AZ$367,21,FALSE)</f>
        <v>857</v>
      </c>
      <c r="T79" s="31">
        <f>VLOOKUP($A79,'[2]download from PCAS'!$A$7:$AZ$367,23,FALSE)</f>
        <v>1247</v>
      </c>
      <c r="U79" s="31">
        <f>VLOOKUP($A79,'[2]download from PCAS'!$A$7:$AZ$367,13,FALSE)</f>
        <v>483</v>
      </c>
      <c r="V79" s="31">
        <f>VLOOKUP($A79,'[2]download from PCAS'!$A$7:$AZ$367,3,FALSE)</f>
        <v>205</v>
      </c>
      <c r="W79" s="31">
        <f>VLOOKUP($A79,'[2]download from PCAS'!$A$7:$AZ$367,43,FALSE)</f>
        <v>742</v>
      </c>
      <c r="X79" s="31">
        <f>VLOOKUP($A79,'[2]download from PCAS'!$A$7:$AZ$367,39,FALSE)</f>
        <v>58</v>
      </c>
      <c r="Y79" s="31">
        <f>VLOOKUP($A79,'[2]download from PCAS'!$A$7:$AZ$367,47,FALSE)</f>
        <v>2957</v>
      </c>
      <c r="Z79" s="31">
        <f>VLOOKUP($A79,'[2]download from PCAS'!$A$7:$AZ$367,17,FALSE)</f>
        <v>110</v>
      </c>
      <c r="AA79" s="31">
        <f>VLOOKUP($A79,'[2]download from PCAS'!$A$7:$AZ$367,45,FALSE)</f>
        <v>16</v>
      </c>
      <c r="AC79" s="33" t="s">
        <v>219</v>
      </c>
      <c r="AD79" s="32">
        <f t="shared" si="28"/>
        <v>37.091301665638497</v>
      </c>
      <c r="AE79" s="32">
        <f t="shared" si="29"/>
        <v>8.7137569401603958</v>
      </c>
      <c r="AF79" s="32">
        <f t="shared" si="30"/>
        <v>3.9327575570635416</v>
      </c>
      <c r="AG79" s="32">
        <f t="shared" si="31"/>
        <v>21.206045650832817</v>
      </c>
      <c r="AH79" s="32">
        <f t="shared" si="32"/>
        <v>134.4077729796422</v>
      </c>
      <c r="AI79" s="32">
        <f t="shared" si="33"/>
        <v>36.243059839605188</v>
      </c>
      <c r="AJ79" s="32">
        <f t="shared" si="34"/>
        <v>15.114127082048118</v>
      </c>
      <c r="AK79" s="32">
        <f t="shared" si="35"/>
        <v>7.7884022208513271</v>
      </c>
      <c r="AL79" s="32">
        <f t="shared" si="36"/>
        <v>32.078963602714374</v>
      </c>
      <c r="AM79" s="32">
        <f t="shared" si="37"/>
        <v>16.502159161011718</v>
      </c>
      <c r="AN79" s="32">
        <f t="shared" si="38"/>
        <v>9.8704503392967311</v>
      </c>
      <c r="AO79" s="32">
        <f t="shared" si="39"/>
        <v>54.904380012338066</v>
      </c>
      <c r="AP79" s="32">
        <f t="shared" si="40"/>
        <v>7.6341764342998149</v>
      </c>
      <c r="AQ79" s="32">
        <f t="shared" si="41"/>
        <v>66.085749537322641</v>
      </c>
      <c r="AR79" s="32">
        <f t="shared" si="42"/>
        <v>96.159777914867362</v>
      </c>
      <c r="AS79" s="32">
        <f t="shared" si="43"/>
        <v>37.245527452190011</v>
      </c>
      <c r="AT79" s="32">
        <f t="shared" si="44"/>
        <v>15.808143121529918</v>
      </c>
      <c r="AU79" s="32">
        <f t="shared" si="45"/>
        <v>57.217766810610733</v>
      </c>
      <c r="AV79" s="32">
        <f t="shared" si="46"/>
        <v>4.4725478099938307</v>
      </c>
      <c r="AW79" s="32">
        <f t="shared" si="47"/>
        <v>228.0228254164096</v>
      </c>
      <c r="AX79" s="32">
        <f t="shared" si="48"/>
        <v>8.4824182603331266</v>
      </c>
      <c r="AY79" s="32">
        <f t="shared" si="49"/>
        <v>1.2338062924120914</v>
      </c>
      <c r="BA79" s="33" t="s">
        <v>219</v>
      </c>
      <c r="BB79" s="32">
        <f t="shared" si="50"/>
        <v>45.275021674212503</v>
      </c>
      <c r="BC79" s="32">
        <f t="shared" si="51"/>
        <v>9.8680996580361491</v>
      </c>
      <c r="BD79" s="32">
        <f t="shared" si="52"/>
        <v>121.83683439179286</v>
      </c>
      <c r="BE79" s="32">
        <f t="shared" si="53"/>
        <v>47.19101123595506</v>
      </c>
      <c r="BF79" s="32">
        <f t="shared" si="54"/>
        <v>70.552438908433956</v>
      </c>
      <c r="BG79" s="32">
        <f t="shared" si="55"/>
        <v>5.6668295065950165</v>
      </c>
    </row>
    <row r="80" spans="1:59" x14ac:dyDescent="0.2">
      <c r="A80" s="33" t="s">
        <v>220</v>
      </c>
      <c r="B80" s="31">
        <f>VLOOKUP($A80,'[2]download from PCAS'!$A$7:$AZ$367,2,FALSE)</f>
        <v>8536</v>
      </c>
      <c r="C80" s="31">
        <v>7208</v>
      </c>
      <c r="D80" s="31">
        <v>7158</v>
      </c>
      <c r="E80" s="31">
        <v>7099</v>
      </c>
      <c r="F80" s="31">
        <f>VLOOKUP($A80,'[2]download from PCAS'!$A$7:$AZ$367,11,FALSE)</f>
        <v>221</v>
      </c>
      <c r="G80" s="31">
        <f>VLOOKUP($A80,'[2]download from PCAS'!$A$7:$AZ$367,31,FALSE)</f>
        <v>59</v>
      </c>
      <c r="H80" s="31">
        <f>VLOOKUP($A80,'[2]download from PCAS'!$A$7:$AZ$367,35,FALSE)</f>
        <v>15</v>
      </c>
      <c r="I80" s="31">
        <f>VLOOKUP($A80,'[2]download from PCAS'!$A$7:$AZ$367,49,FALSE)</f>
        <v>103</v>
      </c>
      <c r="J80" s="31">
        <f>VLOOKUP($A80,'[2]download from PCAS'!$A$7:$AZ$367,7,FALSE)</f>
        <v>957</v>
      </c>
      <c r="K80" s="31">
        <f>VLOOKUP($A80,'[2]download from PCAS'!$A$7:$AZ$367,27,FALSE)</f>
        <v>264</v>
      </c>
      <c r="L80" s="31">
        <f>VLOOKUP($A80,'[2]download from PCAS'!$A$7:$AZ$367,15,FALSE)</f>
        <v>166</v>
      </c>
      <c r="M80" s="31">
        <f>VLOOKUP($A80,'[2]download from PCAS'!$A$7:$AZ$367,29,FALSE)</f>
        <v>52</v>
      </c>
      <c r="N80" s="31">
        <f>VLOOKUP($A80,'[2]download from PCAS'!$A$7:$AZ$367,51,FALSE)</f>
        <v>147</v>
      </c>
      <c r="O80" s="31">
        <f>VLOOKUP($A80,'[2]download from PCAS'!$A$7:$AZ$367,9,FALSE)</f>
        <v>84</v>
      </c>
      <c r="P80" s="31">
        <f>VLOOKUP($A80,'[2]download from PCAS'!$A$7:$AZ$367,41,FALSE)</f>
        <v>117</v>
      </c>
      <c r="Q80" s="31">
        <f>VLOOKUP($A80,'[2]download from PCAS'!$A$7:$AZ$367,5,FALSE)</f>
        <v>598</v>
      </c>
      <c r="R80" s="31">
        <f>VLOOKUP($A80,'[2]download from PCAS'!$A$7:$AZ$367,19,FALSE)</f>
        <v>31</v>
      </c>
      <c r="S80" s="31">
        <f>VLOOKUP($A80,'[2]download from PCAS'!$A$7:$AZ$367,21,FALSE)</f>
        <v>439</v>
      </c>
      <c r="T80" s="31">
        <f>VLOOKUP($A80,'[2]download from PCAS'!$A$7:$AZ$367,23,FALSE)</f>
        <v>926</v>
      </c>
      <c r="U80" s="31">
        <f>VLOOKUP($A80,'[2]download from PCAS'!$A$7:$AZ$367,13,FALSE)</f>
        <v>187</v>
      </c>
      <c r="V80" s="31">
        <f>VLOOKUP($A80,'[2]download from PCAS'!$A$7:$AZ$367,3,FALSE)</f>
        <v>71</v>
      </c>
      <c r="W80" s="31">
        <f>VLOOKUP($A80,'[2]download from PCAS'!$A$7:$AZ$367,43,FALSE)</f>
        <v>664</v>
      </c>
      <c r="X80" s="31">
        <f>VLOOKUP($A80,'[2]download from PCAS'!$A$7:$AZ$367,39,FALSE)</f>
        <v>38</v>
      </c>
      <c r="Y80" s="31">
        <f>VLOOKUP($A80,'[2]download from PCAS'!$A$7:$AZ$367,47,FALSE)</f>
        <v>1713</v>
      </c>
      <c r="Z80" s="31">
        <f>VLOOKUP($A80,'[2]download from PCAS'!$A$7:$AZ$367,17,FALSE)</f>
        <v>162</v>
      </c>
      <c r="AA80" s="31">
        <f>VLOOKUP($A80,'[2]download from PCAS'!$A$7:$AZ$367,45,FALSE)</f>
        <v>6</v>
      </c>
      <c r="AC80" s="33" t="s">
        <v>220</v>
      </c>
      <c r="AD80" s="32">
        <f t="shared" si="28"/>
        <v>25.890346766635428</v>
      </c>
      <c r="AE80" s="32">
        <f t="shared" si="29"/>
        <v>6.9119025304592316</v>
      </c>
      <c r="AF80" s="32">
        <f t="shared" si="30"/>
        <v>1.7572633552014996</v>
      </c>
      <c r="AG80" s="32">
        <f t="shared" si="31"/>
        <v>12.066541705716965</v>
      </c>
      <c r="AH80" s="32">
        <f t="shared" si="32"/>
        <v>112.11340206185568</v>
      </c>
      <c r="AI80" s="32">
        <f t="shared" si="33"/>
        <v>30.927835051546392</v>
      </c>
      <c r="AJ80" s="32">
        <f t="shared" si="34"/>
        <v>19.447047797563261</v>
      </c>
      <c r="AK80" s="32">
        <f t="shared" si="35"/>
        <v>6.0918462980318653</v>
      </c>
      <c r="AL80" s="32">
        <f t="shared" si="36"/>
        <v>17.221180880974696</v>
      </c>
      <c r="AM80" s="32">
        <f t="shared" si="37"/>
        <v>9.8406747891283963</v>
      </c>
      <c r="AN80" s="32">
        <f t="shared" si="38"/>
        <v>13.706654170571696</v>
      </c>
      <c r="AO80" s="32">
        <f t="shared" si="39"/>
        <v>70.056232427366439</v>
      </c>
      <c r="AP80" s="32">
        <f t="shared" si="40"/>
        <v>3.6316776007497658</v>
      </c>
      <c r="AQ80" s="32">
        <f t="shared" si="41"/>
        <v>51.42924086223055</v>
      </c>
      <c r="AR80" s="32">
        <f t="shared" si="42"/>
        <v>108.4817244611059</v>
      </c>
      <c r="AS80" s="32">
        <f t="shared" si="43"/>
        <v>21.907216494845358</v>
      </c>
      <c r="AT80" s="32">
        <f t="shared" si="44"/>
        <v>8.3177132146204311</v>
      </c>
      <c r="AU80" s="32">
        <f t="shared" si="45"/>
        <v>77.788191190253045</v>
      </c>
      <c r="AV80" s="32">
        <f t="shared" si="46"/>
        <v>4.4517338331771326</v>
      </c>
      <c r="AW80" s="32">
        <f t="shared" si="47"/>
        <v>200.67947516401125</v>
      </c>
      <c r="AX80" s="32">
        <f t="shared" si="48"/>
        <v>18.978444236176195</v>
      </c>
      <c r="AY80" s="32">
        <f t="shared" si="49"/>
        <v>0.70290534208059985</v>
      </c>
      <c r="BA80" s="33" t="s">
        <v>220</v>
      </c>
      <c r="BB80" s="32">
        <f t="shared" si="50"/>
        <v>36.881810561609385</v>
      </c>
      <c r="BC80" s="32">
        <f t="shared" si="51"/>
        <v>7.3249753486406535</v>
      </c>
      <c r="BD80" s="32">
        <f t="shared" si="52"/>
        <v>130.44090717002393</v>
      </c>
      <c r="BE80" s="32">
        <f t="shared" si="53"/>
        <v>26.341738272996196</v>
      </c>
      <c r="BF80" s="32">
        <f t="shared" si="54"/>
        <v>92.119866814650379</v>
      </c>
      <c r="BG80" s="32">
        <f t="shared" si="55"/>
        <v>5.3528666009297083</v>
      </c>
    </row>
    <row r="81" spans="1:59" x14ac:dyDescent="0.2">
      <c r="A81" s="33" t="s">
        <v>221</v>
      </c>
      <c r="B81" s="31">
        <f>VLOOKUP($A81,'[2]download from PCAS'!$A$7:$AZ$367,2,FALSE)</f>
        <v>4725</v>
      </c>
      <c r="C81" s="31">
        <v>3618</v>
      </c>
      <c r="D81" s="31">
        <v>3540</v>
      </c>
      <c r="E81" s="31">
        <v>3456</v>
      </c>
      <c r="F81" s="31">
        <f>VLOOKUP($A81,'[2]download from PCAS'!$A$7:$AZ$367,11,FALSE)</f>
        <v>126</v>
      </c>
      <c r="G81" s="31">
        <f>VLOOKUP($A81,'[2]download from PCAS'!$A$7:$AZ$367,31,FALSE)</f>
        <v>28</v>
      </c>
      <c r="H81" s="31">
        <f>VLOOKUP($A81,'[2]download from PCAS'!$A$7:$AZ$367,35,FALSE)</f>
        <v>12</v>
      </c>
      <c r="I81" s="31">
        <f>VLOOKUP($A81,'[2]download from PCAS'!$A$7:$AZ$367,49,FALSE)</f>
        <v>41</v>
      </c>
      <c r="J81" s="31">
        <f>VLOOKUP($A81,'[2]download from PCAS'!$A$7:$AZ$367,7,FALSE)</f>
        <v>350</v>
      </c>
      <c r="K81" s="31">
        <f>VLOOKUP($A81,'[2]download from PCAS'!$A$7:$AZ$367,27,FALSE)</f>
        <v>99</v>
      </c>
      <c r="L81" s="31">
        <f>VLOOKUP($A81,'[2]download from PCAS'!$A$7:$AZ$367,15,FALSE)</f>
        <v>101</v>
      </c>
      <c r="M81" s="31">
        <f>VLOOKUP($A81,'[2]download from PCAS'!$A$7:$AZ$367,29,FALSE)</f>
        <v>26</v>
      </c>
      <c r="N81" s="31">
        <f>VLOOKUP($A81,'[2]download from PCAS'!$A$7:$AZ$367,51,FALSE)</f>
        <v>78</v>
      </c>
      <c r="O81" s="31">
        <f>VLOOKUP($A81,'[2]download from PCAS'!$A$7:$AZ$367,9,FALSE)</f>
        <v>51</v>
      </c>
      <c r="P81" s="31">
        <f>VLOOKUP($A81,'[2]download from PCAS'!$A$7:$AZ$367,41,FALSE)</f>
        <v>47</v>
      </c>
      <c r="Q81" s="31">
        <f>VLOOKUP($A81,'[2]download from PCAS'!$A$7:$AZ$367,5,FALSE)</f>
        <v>267</v>
      </c>
      <c r="R81" s="31">
        <f>VLOOKUP($A81,'[2]download from PCAS'!$A$7:$AZ$367,19,FALSE)</f>
        <v>22</v>
      </c>
      <c r="S81" s="31">
        <f>VLOOKUP($A81,'[2]download from PCAS'!$A$7:$AZ$367,21,FALSE)</f>
        <v>197</v>
      </c>
      <c r="T81" s="31">
        <f>VLOOKUP($A81,'[2]download from PCAS'!$A$7:$AZ$367,23,FALSE)</f>
        <v>462</v>
      </c>
      <c r="U81" s="31">
        <f>VLOOKUP($A81,'[2]download from PCAS'!$A$7:$AZ$367,13,FALSE)</f>
        <v>61</v>
      </c>
      <c r="V81" s="31">
        <f>VLOOKUP($A81,'[2]download from PCAS'!$A$7:$AZ$367,3,FALSE)</f>
        <v>35</v>
      </c>
      <c r="W81" s="31">
        <f>VLOOKUP($A81,'[2]download from PCAS'!$A$7:$AZ$367,43,FALSE)</f>
        <v>250</v>
      </c>
      <c r="X81" s="31">
        <f>VLOOKUP($A81,'[2]download from PCAS'!$A$7:$AZ$367,39,FALSE)</f>
        <v>10</v>
      </c>
      <c r="Y81" s="31">
        <f>VLOOKUP($A81,'[2]download from PCAS'!$A$7:$AZ$367,47,FALSE)</f>
        <v>776</v>
      </c>
      <c r="Z81" s="31">
        <f>VLOOKUP($A81,'[2]download from PCAS'!$A$7:$AZ$367,17,FALSE)</f>
        <v>45</v>
      </c>
      <c r="AA81" s="31">
        <f>VLOOKUP($A81,'[2]download from PCAS'!$A$7:$AZ$367,45,FALSE)</f>
        <v>14</v>
      </c>
      <c r="AC81" s="33" t="s">
        <v>221</v>
      </c>
      <c r="AD81" s="32">
        <f t="shared" si="28"/>
        <v>26.666666666666668</v>
      </c>
      <c r="AE81" s="32">
        <f t="shared" si="29"/>
        <v>5.9259259259259256</v>
      </c>
      <c r="AF81" s="32">
        <f t="shared" si="30"/>
        <v>2.5396825396825395</v>
      </c>
      <c r="AG81" s="32">
        <f t="shared" si="31"/>
        <v>8.6772486772486772</v>
      </c>
      <c r="AH81" s="32">
        <f t="shared" si="32"/>
        <v>74.074074074074076</v>
      </c>
      <c r="AI81" s="32">
        <f t="shared" si="33"/>
        <v>20.952380952380953</v>
      </c>
      <c r="AJ81" s="32">
        <f t="shared" si="34"/>
        <v>21.375661375661373</v>
      </c>
      <c r="AK81" s="32">
        <f t="shared" si="35"/>
        <v>5.5026455026455032</v>
      </c>
      <c r="AL81" s="32">
        <f t="shared" si="36"/>
        <v>16.50793650793651</v>
      </c>
      <c r="AM81" s="32">
        <f t="shared" si="37"/>
        <v>10.793650793650794</v>
      </c>
      <c r="AN81" s="32">
        <f t="shared" si="38"/>
        <v>9.9470899470899479</v>
      </c>
      <c r="AO81" s="32">
        <f t="shared" si="39"/>
        <v>56.507936507936506</v>
      </c>
      <c r="AP81" s="32">
        <f t="shared" si="40"/>
        <v>4.6560846560846558</v>
      </c>
      <c r="AQ81" s="32">
        <f t="shared" si="41"/>
        <v>41.693121693121689</v>
      </c>
      <c r="AR81" s="32">
        <f t="shared" si="42"/>
        <v>97.777777777777786</v>
      </c>
      <c r="AS81" s="32">
        <f t="shared" si="43"/>
        <v>12.91005291005291</v>
      </c>
      <c r="AT81" s="32">
        <f t="shared" si="44"/>
        <v>7.4074074074074074</v>
      </c>
      <c r="AU81" s="32">
        <f t="shared" si="45"/>
        <v>52.910052910052904</v>
      </c>
      <c r="AV81" s="32">
        <f t="shared" si="46"/>
        <v>2.1164021164021167</v>
      </c>
      <c r="AW81" s="32">
        <f t="shared" si="47"/>
        <v>164.23280423280423</v>
      </c>
      <c r="AX81" s="32">
        <f t="shared" si="48"/>
        <v>9.5238095238095255</v>
      </c>
      <c r="AY81" s="32">
        <f t="shared" si="49"/>
        <v>2.9629629629629628</v>
      </c>
      <c r="BA81" s="33" t="s">
        <v>221</v>
      </c>
      <c r="BB81" s="32">
        <f t="shared" si="50"/>
        <v>27.966101694915253</v>
      </c>
      <c r="BC81" s="32">
        <f t="shared" si="51"/>
        <v>7.5231481481481479</v>
      </c>
      <c r="BD81" s="32">
        <f t="shared" si="52"/>
        <v>133.68055555555554</v>
      </c>
      <c r="BE81" s="32">
        <f t="shared" si="53"/>
        <v>17.650462962962962</v>
      </c>
      <c r="BF81" s="32">
        <f t="shared" si="54"/>
        <v>69.09894969596462</v>
      </c>
      <c r="BG81" s="32">
        <f t="shared" si="55"/>
        <v>2.8935185185185182</v>
      </c>
    </row>
    <row r="82" spans="1:59" x14ac:dyDescent="0.2">
      <c r="A82" s="33" t="s">
        <v>222</v>
      </c>
      <c r="B82" s="31">
        <f>VLOOKUP($A82,'[2]download from PCAS'!$A$7:$AZ$367,2,FALSE)</f>
        <v>7663</v>
      </c>
      <c r="C82" s="31">
        <v>6205</v>
      </c>
      <c r="D82" s="31">
        <v>6090</v>
      </c>
      <c r="E82" s="31">
        <v>5982</v>
      </c>
      <c r="F82" s="31">
        <f>VLOOKUP($A82,'[2]download from PCAS'!$A$7:$AZ$367,11,FALSE)</f>
        <v>302</v>
      </c>
      <c r="G82" s="31">
        <f>VLOOKUP($A82,'[2]download from PCAS'!$A$7:$AZ$367,31,FALSE)</f>
        <v>35</v>
      </c>
      <c r="H82" s="31">
        <f>VLOOKUP($A82,'[2]download from PCAS'!$A$7:$AZ$367,35,FALSE)</f>
        <v>12</v>
      </c>
      <c r="I82" s="31">
        <f>VLOOKUP($A82,'[2]download from PCAS'!$A$7:$AZ$367,49,FALSE)</f>
        <v>87</v>
      </c>
      <c r="J82" s="31">
        <f>VLOOKUP($A82,'[2]download from PCAS'!$A$7:$AZ$367,7,FALSE)</f>
        <v>727</v>
      </c>
      <c r="K82" s="31">
        <f>VLOOKUP($A82,'[2]download from PCAS'!$A$7:$AZ$367,27,FALSE)</f>
        <v>213</v>
      </c>
      <c r="L82" s="31">
        <f>VLOOKUP($A82,'[2]download from PCAS'!$A$7:$AZ$367,15,FALSE)</f>
        <v>135</v>
      </c>
      <c r="M82" s="31">
        <f>VLOOKUP($A82,'[2]download from PCAS'!$A$7:$AZ$367,29,FALSE)</f>
        <v>61</v>
      </c>
      <c r="N82" s="31">
        <f>VLOOKUP($A82,'[2]download from PCAS'!$A$7:$AZ$367,51,FALSE)</f>
        <v>184</v>
      </c>
      <c r="O82" s="31">
        <f>VLOOKUP($A82,'[2]download from PCAS'!$A$7:$AZ$367,9,FALSE)</f>
        <v>100</v>
      </c>
      <c r="P82" s="31">
        <f>VLOOKUP($A82,'[2]download from PCAS'!$A$7:$AZ$367,41,FALSE)</f>
        <v>57</v>
      </c>
      <c r="Q82" s="31">
        <f>VLOOKUP($A82,'[2]download from PCAS'!$A$7:$AZ$367,5,FALSE)</f>
        <v>464</v>
      </c>
      <c r="R82" s="31">
        <f>VLOOKUP($A82,'[2]download from PCAS'!$A$7:$AZ$367,19,FALSE)</f>
        <v>26</v>
      </c>
      <c r="S82" s="31">
        <f>VLOOKUP($A82,'[2]download from PCAS'!$A$7:$AZ$367,21,FALSE)</f>
        <v>457</v>
      </c>
      <c r="T82" s="31">
        <f>VLOOKUP($A82,'[2]download from PCAS'!$A$7:$AZ$367,23,FALSE)</f>
        <v>926</v>
      </c>
      <c r="U82" s="31">
        <f>VLOOKUP($A82,'[2]download from PCAS'!$A$7:$AZ$367,13,FALSE)</f>
        <v>86</v>
      </c>
      <c r="V82" s="31">
        <f>VLOOKUP($A82,'[2]download from PCAS'!$A$7:$AZ$367,3,FALSE)</f>
        <v>58</v>
      </c>
      <c r="W82" s="31">
        <f>VLOOKUP($A82,'[2]download from PCAS'!$A$7:$AZ$367,43,FALSE)</f>
        <v>177</v>
      </c>
      <c r="X82" s="31">
        <f>VLOOKUP($A82,'[2]download from PCAS'!$A$7:$AZ$367,39,FALSE)</f>
        <v>11</v>
      </c>
      <c r="Y82" s="31">
        <f>VLOOKUP($A82,'[2]download from PCAS'!$A$7:$AZ$367,47,FALSE)</f>
        <v>1451</v>
      </c>
      <c r="Z82" s="31">
        <f>VLOOKUP($A82,'[2]download from PCAS'!$A$7:$AZ$367,17,FALSE)</f>
        <v>52</v>
      </c>
      <c r="AA82" s="31">
        <f>VLOOKUP($A82,'[2]download from PCAS'!$A$7:$AZ$367,45,FALSE)</f>
        <v>4</v>
      </c>
      <c r="AC82" s="33" t="s">
        <v>222</v>
      </c>
      <c r="AD82" s="32">
        <f t="shared" si="28"/>
        <v>39.410152681717349</v>
      </c>
      <c r="AE82" s="32">
        <f t="shared" si="29"/>
        <v>4.5674018008612816</v>
      </c>
      <c r="AF82" s="32">
        <f t="shared" si="30"/>
        <v>1.5659663317238679</v>
      </c>
      <c r="AG82" s="32">
        <f t="shared" si="31"/>
        <v>11.353255904998043</v>
      </c>
      <c r="AH82" s="32">
        <f t="shared" si="32"/>
        <v>94.871460263604334</v>
      </c>
      <c r="AI82" s="32">
        <f t="shared" si="33"/>
        <v>27.795902388098654</v>
      </c>
      <c r="AJ82" s="32">
        <f t="shared" si="34"/>
        <v>17.617121231893513</v>
      </c>
      <c r="AK82" s="32">
        <f t="shared" si="35"/>
        <v>7.9603288529296616</v>
      </c>
      <c r="AL82" s="32">
        <f t="shared" si="36"/>
        <v>24.011483753099309</v>
      </c>
      <c r="AM82" s="32">
        <f t="shared" si="37"/>
        <v>13.049719431032232</v>
      </c>
      <c r="AN82" s="32">
        <f t="shared" si="38"/>
        <v>7.4383400756883731</v>
      </c>
      <c r="AO82" s="32">
        <f t="shared" si="39"/>
        <v>60.550698159989565</v>
      </c>
      <c r="AP82" s="32">
        <f t="shared" si="40"/>
        <v>3.3929270520683805</v>
      </c>
      <c r="AQ82" s="32">
        <f t="shared" si="41"/>
        <v>59.6372177998173</v>
      </c>
      <c r="AR82" s="32">
        <f t="shared" si="42"/>
        <v>120.84040193135847</v>
      </c>
      <c r="AS82" s="32">
        <f t="shared" si="43"/>
        <v>11.222758710687719</v>
      </c>
      <c r="AT82" s="32">
        <f t="shared" si="44"/>
        <v>7.5688372699986957</v>
      </c>
      <c r="AU82" s="32">
        <f t="shared" si="45"/>
        <v>23.098003392927051</v>
      </c>
      <c r="AV82" s="32">
        <f t="shared" si="46"/>
        <v>1.4354691374135455</v>
      </c>
      <c r="AW82" s="32">
        <f t="shared" si="47"/>
        <v>189.3514289442777</v>
      </c>
      <c r="AX82" s="32">
        <f t="shared" si="48"/>
        <v>6.785854104136761</v>
      </c>
      <c r="AY82" s="32">
        <f t="shared" si="49"/>
        <v>0.52198877724128923</v>
      </c>
      <c r="BA82" s="33" t="s">
        <v>222</v>
      </c>
      <c r="BB82" s="32">
        <f t="shared" si="50"/>
        <v>34.975369458128078</v>
      </c>
      <c r="BC82" s="32">
        <f t="shared" si="51"/>
        <v>10.197258441992645</v>
      </c>
      <c r="BD82" s="32">
        <f t="shared" si="52"/>
        <v>154.79772651287195</v>
      </c>
      <c r="BE82" s="32">
        <f t="shared" si="53"/>
        <v>14.376462721497827</v>
      </c>
      <c r="BF82" s="32">
        <f t="shared" si="54"/>
        <v>28.525382755842063</v>
      </c>
      <c r="BG82" s="32">
        <f t="shared" si="55"/>
        <v>1.8388498829822801</v>
      </c>
    </row>
    <row r="83" spans="1:59" x14ac:dyDescent="0.2">
      <c r="A83" s="33" t="s">
        <v>223</v>
      </c>
      <c r="B83" s="31">
        <f>VLOOKUP($A83,'[2]download from PCAS'!$A$7:$AZ$367,2,FALSE)</f>
        <v>9688</v>
      </c>
      <c r="C83" s="31">
        <v>9333</v>
      </c>
      <c r="D83" s="31">
        <v>9328</v>
      </c>
      <c r="E83" s="31">
        <v>9312</v>
      </c>
      <c r="F83" s="31">
        <f>VLOOKUP($A83,'[2]download from PCAS'!$A$7:$AZ$367,11,FALSE)</f>
        <v>21</v>
      </c>
      <c r="G83" s="31">
        <f>VLOOKUP($A83,'[2]download from PCAS'!$A$7:$AZ$367,31,FALSE)</f>
        <v>6</v>
      </c>
      <c r="H83" s="31">
        <f>VLOOKUP($A83,'[2]download from PCAS'!$A$7:$AZ$367,35,FALSE)</f>
        <v>5</v>
      </c>
      <c r="I83" s="31">
        <f>VLOOKUP($A83,'[2]download from PCAS'!$A$7:$AZ$367,49,FALSE)</f>
        <v>17</v>
      </c>
      <c r="J83" s="31">
        <f>VLOOKUP($A83,'[2]download from PCAS'!$A$7:$AZ$367,7,FALSE)</f>
        <v>100</v>
      </c>
      <c r="K83" s="31">
        <f>VLOOKUP($A83,'[2]download from PCAS'!$A$7:$AZ$367,27,FALSE)</f>
        <v>68</v>
      </c>
      <c r="L83" s="31">
        <f>VLOOKUP($A83,'[2]download from PCAS'!$A$7:$AZ$367,15,FALSE)</f>
        <v>3</v>
      </c>
      <c r="M83" s="31">
        <f>VLOOKUP($A83,'[2]download from PCAS'!$A$7:$AZ$367,29,FALSE)</f>
        <v>19</v>
      </c>
      <c r="N83" s="31">
        <f>VLOOKUP($A83,'[2]download from PCAS'!$A$7:$AZ$367,51,FALSE)</f>
        <v>69</v>
      </c>
      <c r="O83" s="31">
        <f>VLOOKUP($A83,'[2]download from PCAS'!$A$7:$AZ$367,9,FALSE)</f>
        <v>26</v>
      </c>
      <c r="P83" s="31">
        <f>VLOOKUP($A83,'[2]download from PCAS'!$A$7:$AZ$367,41,FALSE)</f>
        <v>22</v>
      </c>
      <c r="Q83" s="31">
        <f>VLOOKUP($A83,'[2]download from PCAS'!$A$7:$AZ$367,5,FALSE)</f>
        <v>397</v>
      </c>
      <c r="R83" s="31">
        <f>VLOOKUP($A83,'[2]download from PCAS'!$A$7:$AZ$367,19,FALSE)</f>
        <v>2</v>
      </c>
      <c r="S83" s="31">
        <f>VLOOKUP($A83,'[2]download from PCAS'!$A$7:$AZ$367,21,FALSE)</f>
        <v>87</v>
      </c>
      <c r="T83" s="31">
        <f>VLOOKUP($A83,'[2]download from PCAS'!$A$7:$AZ$367,23,FALSE)</f>
        <v>530</v>
      </c>
      <c r="U83" s="31">
        <f>VLOOKUP($A83,'[2]download from PCAS'!$A$7:$AZ$367,13,FALSE)</f>
        <v>8</v>
      </c>
      <c r="V83" s="31">
        <f>VLOOKUP($A83,'[2]download from PCAS'!$A$7:$AZ$367,3,FALSE)</f>
        <v>10</v>
      </c>
      <c r="W83" s="31">
        <f>VLOOKUP($A83,'[2]download from PCAS'!$A$7:$AZ$367,43,FALSE)</f>
        <v>267</v>
      </c>
      <c r="X83" s="31">
        <f>VLOOKUP($A83,'[2]download from PCAS'!$A$7:$AZ$367,39,FALSE)</f>
        <v>0</v>
      </c>
      <c r="Y83" s="31">
        <f>VLOOKUP($A83,'[2]download from PCAS'!$A$7:$AZ$367,47,FALSE)</f>
        <v>574</v>
      </c>
      <c r="Z83" s="31">
        <f>VLOOKUP($A83,'[2]download from PCAS'!$A$7:$AZ$367,17,FALSE)</f>
        <v>18</v>
      </c>
      <c r="AA83" s="31">
        <f>VLOOKUP($A83,'[2]download from PCAS'!$A$7:$AZ$367,45,FALSE)</f>
        <v>1</v>
      </c>
      <c r="AC83" s="33" t="s">
        <v>223</v>
      </c>
      <c r="AD83" s="32">
        <f t="shared" si="28"/>
        <v>2.1676300578034682</v>
      </c>
      <c r="AE83" s="32">
        <f t="shared" si="29"/>
        <v>0.61932287365813377</v>
      </c>
      <c r="AF83" s="32">
        <f t="shared" si="30"/>
        <v>0.51610239471511143</v>
      </c>
      <c r="AG83" s="32">
        <f t="shared" si="31"/>
        <v>1.7547481420313791</v>
      </c>
      <c r="AH83" s="32">
        <f t="shared" si="32"/>
        <v>10.32204789430223</v>
      </c>
      <c r="AI83" s="32">
        <f t="shared" si="33"/>
        <v>7.0189925681255163</v>
      </c>
      <c r="AJ83" s="32">
        <f t="shared" si="34"/>
        <v>0.30966143682906688</v>
      </c>
      <c r="AK83" s="32">
        <f t="shared" si="35"/>
        <v>1.9611890999174237</v>
      </c>
      <c r="AL83" s="32">
        <f t="shared" si="36"/>
        <v>7.1222130470685387</v>
      </c>
      <c r="AM83" s="32">
        <f t="shared" si="37"/>
        <v>2.6837324525185799</v>
      </c>
      <c r="AN83" s="32">
        <f t="shared" si="38"/>
        <v>2.2708505367464906</v>
      </c>
      <c r="AO83" s="32">
        <f t="shared" si="39"/>
        <v>40.978530140379853</v>
      </c>
      <c r="AP83" s="32">
        <f t="shared" si="40"/>
        <v>0.20644095788604458</v>
      </c>
      <c r="AQ83" s="32">
        <f t="shared" si="41"/>
        <v>8.9801816680429383</v>
      </c>
      <c r="AR83" s="32">
        <f t="shared" si="42"/>
        <v>54.706853839801816</v>
      </c>
      <c r="AS83" s="32">
        <f t="shared" si="43"/>
        <v>0.82576383154417832</v>
      </c>
      <c r="AT83" s="32">
        <f t="shared" si="44"/>
        <v>1.0322047894302229</v>
      </c>
      <c r="AU83" s="32">
        <f t="shared" si="45"/>
        <v>27.559867877786953</v>
      </c>
      <c r="AV83" s="32">
        <f t="shared" si="46"/>
        <v>0</v>
      </c>
      <c r="AW83" s="32">
        <f t="shared" si="47"/>
        <v>59.248554913294797</v>
      </c>
      <c r="AX83" s="32">
        <f t="shared" si="48"/>
        <v>1.8579686209744013</v>
      </c>
      <c r="AY83" s="32">
        <f t="shared" si="49"/>
        <v>0.10322047894302229</v>
      </c>
      <c r="BA83" s="33" t="s">
        <v>223</v>
      </c>
      <c r="BB83" s="32">
        <f t="shared" si="50"/>
        <v>7.2898799313893656</v>
      </c>
      <c r="BC83" s="32">
        <f t="shared" si="51"/>
        <v>2.0403780068728525</v>
      </c>
      <c r="BD83" s="32">
        <f t="shared" si="52"/>
        <v>56.915807560137459</v>
      </c>
      <c r="BE83" s="32">
        <f t="shared" si="53"/>
        <v>0.85910652920962194</v>
      </c>
      <c r="BF83" s="32">
        <f t="shared" si="54"/>
        <v>28.608164577306333</v>
      </c>
      <c r="BG83" s="32">
        <f t="shared" si="55"/>
        <v>0</v>
      </c>
    </row>
    <row r="84" spans="1:59" x14ac:dyDescent="0.2">
      <c r="A84" s="33" t="s">
        <v>224</v>
      </c>
      <c r="B84" s="31">
        <f>VLOOKUP($A84,'[2]download from PCAS'!$A$7:$AZ$367,2,FALSE)</f>
        <v>6169</v>
      </c>
      <c r="C84" s="31">
        <v>5165</v>
      </c>
      <c r="D84" s="31">
        <v>5106</v>
      </c>
      <c r="E84" s="31">
        <v>5033</v>
      </c>
      <c r="F84" s="31">
        <f>VLOOKUP($A84,'[2]download from PCAS'!$A$7:$AZ$367,11,FALSE)</f>
        <v>191</v>
      </c>
      <c r="G84" s="31">
        <f>VLOOKUP($A84,'[2]download from PCAS'!$A$7:$AZ$367,31,FALSE)</f>
        <v>32</v>
      </c>
      <c r="H84" s="31">
        <f>VLOOKUP($A84,'[2]download from PCAS'!$A$7:$AZ$367,35,FALSE)</f>
        <v>17</v>
      </c>
      <c r="I84" s="31">
        <f>VLOOKUP($A84,'[2]download from PCAS'!$A$7:$AZ$367,49,FALSE)</f>
        <v>116</v>
      </c>
      <c r="J84" s="31">
        <f>VLOOKUP($A84,'[2]download from PCAS'!$A$7:$AZ$367,7,FALSE)</f>
        <v>874</v>
      </c>
      <c r="K84" s="31">
        <f>VLOOKUP($A84,'[2]download from PCAS'!$A$7:$AZ$367,27,FALSE)</f>
        <v>210</v>
      </c>
      <c r="L84" s="31">
        <f>VLOOKUP($A84,'[2]download from PCAS'!$A$7:$AZ$367,15,FALSE)</f>
        <v>63</v>
      </c>
      <c r="M84" s="31">
        <f>VLOOKUP($A84,'[2]download from PCAS'!$A$7:$AZ$367,29,FALSE)</f>
        <v>55</v>
      </c>
      <c r="N84" s="31">
        <f>VLOOKUP($A84,'[2]download from PCAS'!$A$7:$AZ$367,51,FALSE)</f>
        <v>201</v>
      </c>
      <c r="O84" s="31">
        <f>VLOOKUP($A84,'[2]download from PCAS'!$A$7:$AZ$367,9,FALSE)</f>
        <v>78</v>
      </c>
      <c r="P84" s="31">
        <f>VLOOKUP($A84,'[2]download from PCAS'!$A$7:$AZ$367,41,FALSE)</f>
        <v>84</v>
      </c>
      <c r="Q84" s="31">
        <f>VLOOKUP($A84,'[2]download from PCAS'!$A$7:$AZ$367,5,FALSE)</f>
        <v>293</v>
      </c>
      <c r="R84" s="31">
        <f>VLOOKUP($A84,'[2]download from PCAS'!$A$7:$AZ$367,19,FALSE)</f>
        <v>44</v>
      </c>
      <c r="S84" s="31">
        <f>VLOOKUP($A84,'[2]download from PCAS'!$A$7:$AZ$367,21,FALSE)</f>
        <v>366</v>
      </c>
      <c r="T84" s="31">
        <f>VLOOKUP($A84,'[2]download from PCAS'!$A$7:$AZ$367,23,FALSE)</f>
        <v>633</v>
      </c>
      <c r="U84" s="31">
        <f>VLOOKUP($A84,'[2]download from PCAS'!$A$7:$AZ$367,13,FALSE)</f>
        <v>249</v>
      </c>
      <c r="V84" s="31">
        <f>VLOOKUP($A84,'[2]download from PCAS'!$A$7:$AZ$367,3,FALSE)</f>
        <v>97</v>
      </c>
      <c r="W84" s="31">
        <f>VLOOKUP($A84,'[2]download from PCAS'!$A$7:$AZ$367,43,FALSE)</f>
        <v>392</v>
      </c>
      <c r="X84" s="31">
        <f>VLOOKUP($A84,'[2]download from PCAS'!$A$7:$AZ$367,39,FALSE)</f>
        <v>23</v>
      </c>
      <c r="Y84" s="31">
        <f>VLOOKUP($A84,'[2]download from PCAS'!$A$7:$AZ$367,47,FALSE)</f>
        <v>1445</v>
      </c>
      <c r="Z84" s="31">
        <f>VLOOKUP($A84,'[2]download from PCAS'!$A$7:$AZ$367,17,FALSE)</f>
        <v>58</v>
      </c>
      <c r="AA84" s="31">
        <f>VLOOKUP($A84,'[2]download from PCAS'!$A$7:$AZ$367,45,FALSE)</f>
        <v>8</v>
      </c>
      <c r="AC84" s="33" t="s">
        <v>224</v>
      </c>
      <c r="AD84" s="32">
        <f t="shared" si="28"/>
        <v>30.961257902415301</v>
      </c>
      <c r="AE84" s="32">
        <f t="shared" si="29"/>
        <v>5.1872264548549198</v>
      </c>
      <c r="AF84" s="32">
        <f t="shared" si="30"/>
        <v>2.7557140541416763</v>
      </c>
      <c r="AG84" s="32">
        <f t="shared" si="31"/>
        <v>18.803695898849085</v>
      </c>
      <c r="AH84" s="32">
        <f t="shared" si="32"/>
        <v>141.67612254822501</v>
      </c>
      <c r="AI84" s="32">
        <f t="shared" si="33"/>
        <v>34.041173609985414</v>
      </c>
      <c r="AJ84" s="32">
        <f t="shared" si="34"/>
        <v>10.212352082995624</v>
      </c>
      <c r="AK84" s="32">
        <f t="shared" si="35"/>
        <v>8.9155454692818932</v>
      </c>
      <c r="AL84" s="32">
        <f t="shared" si="36"/>
        <v>32.582266169557464</v>
      </c>
      <c r="AM84" s="32">
        <f t="shared" si="37"/>
        <v>12.643864483708867</v>
      </c>
      <c r="AN84" s="32">
        <f t="shared" si="38"/>
        <v>13.616469443994164</v>
      </c>
      <c r="AO84" s="32">
        <f t="shared" si="39"/>
        <v>47.495542227265361</v>
      </c>
      <c r="AP84" s="32">
        <f t="shared" si="40"/>
        <v>7.132436375425514</v>
      </c>
      <c r="AQ84" s="32">
        <f t="shared" si="41"/>
        <v>59.328902577403142</v>
      </c>
      <c r="AR84" s="32">
        <f t="shared" si="42"/>
        <v>102.60982331009888</v>
      </c>
      <c r="AS84" s="32">
        <f t="shared" si="43"/>
        <v>40.363105851839848</v>
      </c>
      <c r="AT84" s="32">
        <f t="shared" si="44"/>
        <v>15.723780191278975</v>
      </c>
      <c r="AU84" s="32">
        <f t="shared" si="45"/>
        <v>63.543524071972762</v>
      </c>
      <c r="AV84" s="32">
        <f t="shared" si="46"/>
        <v>3.7283190144269733</v>
      </c>
      <c r="AW84" s="32">
        <f t="shared" si="47"/>
        <v>234.23569460204246</v>
      </c>
      <c r="AX84" s="32">
        <f t="shared" si="48"/>
        <v>9.4018479494245426</v>
      </c>
      <c r="AY84" s="32">
        <f t="shared" si="49"/>
        <v>1.29680661371373</v>
      </c>
      <c r="BA84" s="33" t="s">
        <v>224</v>
      </c>
      <c r="BB84" s="32">
        <f t="shared" si="50"/>
        <v>41.128084606345475</v>
      </c>
      <c r="BC84" s="32">
        <f t="shared" si="51"/>
        <v>10.927876018279356</v>
      </c>
      <c r="BD84" s="32">
        <f t="shared" si="52"/>
        <v>125.76991853765149</v>
      </c>
      <c r="BE84" s="32">
        <f t="shared" si="53"/>
        <v>49.473475064573812</v>
      </c>
      <c r="BF84" s="32">
        <f t="shared" si="54"/>
        <v>75.89545014520813</v>
      </c>
      <c r="BG84" s="32">
        <f t="shared" si="55"/>
        <v>4.5698390621895486</v>
      </c>
    </row>
    <row r="85" spans="1:59" x14ac:dyDescent="0.2">
      <c r="A85" s="33" t="s">
        <v>225</v>
      </c>
      <c r="B85" s="31">
        <f>VLOOKUP($A85,'[2]download from PCAS'!$A$7:$AZ$367,2,FALSE)</f>
        <v>2505</v>
      </c>
      <c r="C85" s="31">
        <v>2193</v>
      </c>
      <c r="D85" s="31">
        <v>2172</v>
      </c>
      <c r="E85" s="31">
        <v>2147</v>
      </c>
      <c r="F85" s="31">
        <f>VLOOKUP($A85,'[2]download from PCAS'!$A$7:$AZ$367,11,FALSE)</f>
        <v>182</v>
      </c>
      <c r="G85" s="31">
        <f>VLOOKUP($A85,'[2]download from PCAS'!$A$7:$AZ$367,31,FALSE)</f>
        <v>47</v>
      </c>
      <c r="H85" s="31">
        <f>VLOOKUP($A85,'[2]download from PCAS'!$A$7:$AZ$367,35,FALSE)</f>
        <v>15</v>
      </c>
      <c r="I85" s="31">
        <f>VLOOKUP($A85,'[2]download from PCAS'!$A$7:$AZ$367,49,FALSE)</f>
        <v>52</v>
      </c>
      <c r="J85" s="31">
        <f>VLOOKUP($A85,'[2]download from PCAS'!$A$7:$AZ$367,7,FALSE)</f>
        <v>470</v>
      </c>
      <c r="K85" s="31">
        <f>VLOOKUP($A85,'[2]download from PCAS'!$A$7:$AZ$367,27,FALSE)</f>
        <v>204</v>
      </c>
      <c r="L85" s="31">
        <f>VLOOKUP($A85,'[2]download from PCAS'!$A$7:$AZ$367,15,FALSE)</f>
        <v>83</v>
      </c>
      <c r="M85" s="31">
        <f>VLOOKUP($A85,'[2]download from PCAS'!$A$7:$AZ$367,29,FALSE)</f>
        <v>20</v>
      </c>
      <c r="N85" s="31">
        <f>VLOOKUP($A85,'[2]download from PCAS'!$A$7:$AZ$367,51,FALSE)</f>
        <v>69</v>
      </c>
      <c r="O85" s="31">
        <f>VLOOKUP($A85,'[2]download from PCAS'!$A$7:$AZ$367,9,FALSE)</f>
        <v>49</v>
      </c>
      <c r="P85" s="31">
        <f>VLOOKUP($A85,'[2]download from PCAS'!$A$7:$AZ$367,41,FALSE)</f>
        <v>32</v>
      </c>
      <c r="Q85" s="31">
        <f>VLOOKUP($A85,'[2]download from PCAS'!$A$7:$AZ$367,5,FALSE)</f>
        <v>152</v>
      </c>
      <c r="R85" s="31">
        <f>VLOOKUP($A85,'[2]download from PCAS'!$A$7:$AZ$367,19,FALSE)</f>
        <v>16</v>
      </c>
      <c r="S85" s="31">
        <f>VLOOKUP($A85,'[2]download from PCAS'!$A$7:$AZ$367,21,FALSE)</f>
        <v>332</v>
      </c>
      <c r="T85" s="31">
        <f>VLOOKUP($A85,'[2]download from PCAS'!$A$7:$AZ$367,23,FALSE)</f>
        <v>22</v>
      </c>
      <c r="U85" s="31">
        <f>VLOOKUP($A85,'[2]download from PCAS'!$A$7:$AZ$367,13,FALSE)</f>
        <v>103</v>
      </c>
      <c r="V85" s="31">
        <f>VLOOKUP($A85,'[2]download from PCAS'!$A$7:$AZ$367,3,FALSE)</f>
        <v>67</v>
      </c>
      <c r="W85" s="31">
        <f>VLOOKUP($A85,'[2]download from PCAS'!$A$7:$AZ$367,43,FALSE)</f>
        <v>345</v>
      </c>
      <c r="X85" s="31">
        <f>VLOOKUP($A85,'[2]download from PCAS'!$A$7:$AZ$367,39,FALSE)</f>
        <v>5</v>
      </c>
      <c r="Y85" s="31">
        <f>VLOOKUP($A85,'[2]download from PCAS'!$A$7:$AZ$367,47,FALSE)</f>
        <v>750</v>
      </c>
      <c r="Z85" s="31">
        <f>VLOOKUP($A85,'[2]download from PCAS'!$A$7:$AZ$367,17,FALSE)</f>
        <v>29</v>
      </c>
      <c r="AA85" s="31">
        <f>VLOOKUP($A85,'[2]download from PCAS'!$A$7:$AZ$367,45,FALSE)</f>
        <v>3</v>
      </c>
      <c r="AC85" s="33" t="s">
        <v>225</v>
      </c>
      <c r="AD85" s="32">
        <f t="shared" si="28"/>
        <v>72.654690618762473</v>
      </c>
      <c r="AE85" s="32">
        <f t="shared" si="29"/>
        <v>18.7624750499002</v>
      </c>
      <c r="AF85" s="32">
        <f t="shared" si="30"/>
        <v>5.9880239520958085</v>
      </c>
      <c r="AG85" s="32">
        <f t="shared" si="31"/>
        <v>20.758483033932137</v>
      </c>
      <c r="AH85" s="32">
        <f t="shared" si="32"/>
        <v>187.62475049900198</v>
      </c>
      <c r="AI85" s="32">
        <f t="shared" si="33"/>
        <v>81.437125748502993</v>
      </c>
      <c r="AJ85" s="32">
        <f t="shared" si="34"/>
        <v>33.133732534930139</v>
      </c>
      <c r="AK85" s="32">
        <f t="shared" si="35"/>
        <v>7.9840319361277441</v>
      </c>
      <c r="AL85" s="32">
        <f t="shared" si="36"/>
        <v>27.544910179640716</v>
      </c>
      <c r="AM85" s="32">
        <f t="shared" si="37"/>
        <v>19.560878243512974</v>
      </c>
      <c r="AN85" s="32">
        <f t="shared" si="38"/>
        <v>12.774451097804391</v>
      </c>
      <c r="AO85" s="32">
        <f t="shared" si="39"/>
        <v>60.678642714570856</v>
      </c>
      <c r="AP85" s="32">
        <f t="shared" si="40"/>
        <v>6.3872255489021956</v>
      </c>
      <c r="AQ85" s="32">
        <f t="shared" si="41"/>
        <v>132.53493013972056</v>
      </c>
      <c r="AR85" s="32">
        <f t="shared" si="42"/>
        <v>8.7824351297405183</v>
      </c>
      <c r="AS85" s="32">
        <f t="shared" si="43"/>
        <v>41.117764471057882</v>
      </c>
      <c r="AT85" s="32">
        <f t="shared" si="44"/>
        <v>26.746506986027942</v>
      </c>
      <c r="AU85" s="32">
        <f t="shared" si="45"/>
        <v>137.7245508982036</v>
      </c>
      <c r="AV85" s="32">
        <f t="shared" si="46"/>
        <v>1.996007984031936</v>
      </c>
      <c r="AW85" s="32">
        <f t="shared" si="47"/>
        <v>299.40119760479041</v>
      </c>
      <c r="AX85" s="32">
        <f t="shared" si="48"/>
        <v>11.57684630738523</v>
      </c>
      <c r="AY85" s="32">
        <f t="shared" si="49"/>
        <v>1.1976047904191616</v>
      </c>
      <c r="BA85" s="33" t="s">
        <v>225</v>
      </c>
      <c r="BB85" s="32">
        <f t="shared" si="50"/>
        <v>93.922651933701658</v>
      </c>
      <c r="BC85" s="32">
        <f t="shared" si="51"/>
        <v>9.3153237074988358</v>
      </c>
      <c r="BD85" s="32">
        <f t="shared" si="52"/>
        <v>10.246856078248719</v>
      </c>
      <c r="BE85" s="32">
        <f t="shared" si="53"/>
        <v>47.973917093619008</v>
      </c>
      <c r="BF85" s="32">
        <f t="shared" si="54"/>
        <v>157.31874145006842</v>
      </c>
      <c r="BG85" s="32">
        <f t="shared" si="55"/>
        <v>2.3288309268747089</v>
      </c>
    </row>
    <row r="86" spans="1:59" x14ac:dyDescent="0.2">
      <c r="A86" s="33" t="s">
        <v>226</v>
      </c>
      <c r="B86" s="31">
        <f>VLOOKUP($A86,'[2]download from PCAS'!$A$7:$AZ$367,2,FALSE)</f>
        <v>2924</v>
      </c>
      <c r="C86" s="31">
        <v>2373</v>
      </c>
      <c r="D86" s="31">
        <v>2348</v>
      </c>
      <c r="E86" s="31">
        <v>2320</v>
      </c>
      <c r="F86" s="31">
        <f>VLOOKUP($A86,'[2]download from PCAS'!$A$7:$AZ$367,11,FALSE)</f>
        <v>171</v>
      </c>
      <c r="G86" s="31">
        <f>VLOOKUP($A86,'[2]download from PCAS'!$A$7:$AZ$367,31,FALSE)</f>
        <v>35</v>
      </c>
      <c r="H86" s="31">
        <f>VLOOKUP($A86,'[2]download from PCAS'!$A$7:$AZ$367,35,FALSE)</f>
        <v>12</v>
      </c>
      <c r="I86" s="31">
        <f>VLOOKUP($A86,'[2]download from PCAS'!$A$7:$AZ$367,49,FALSE)</f>
        <v>84</v>
      </c>
      <c r="J86" s="31">
        <f>VLOOKUP($A86,'[2]download from PCAS'!$A$7:$AZ$367,7,FALSE)</f>
        <v>502</v>
      </c>
      <c r="K86" s="31">
        <f>VLOOKUP($A86,'[2]download from PCAS'!$A$7:$AZ$367,27,FALSE)</f>
        <v>152</v>
      </c>
      <c r="L86" s="31">
        <f>VLOOKUP($A86,'[2]download from PCAS'!$A$7:$AZ$367,15,FALSE)</f>
        <v>54</v>
      </c>
      <c r="M86" s="31">
        <f>VLOOKUP($A86,'[2]download from PCAS'!$A$7:$AZ$367,29,FALSE)</f>
        <v>39</v>
      </c>
      <c r="N86" s="31">
        <f>VLOOKUP($A86,'[2]download from PCAS'!$A$7:$AZ$367,51,FALSE)</f>
        <v>107</v>
      </c>
      <c r="O86" s="31">
        <f>VLOOKUP($A86,'[2]download from PCAS'!$A$7:$AZ$367,9,FALSE)</f>
        <v>46</v>
      </c>
      <c r="P86" s="31">
        <f>VLOOKUP($A86,'[2]download from PCAS'!$A$7:$AZ$367,41,FALSE)</f>
        <v>47</v>
      </c>
      <c r="Q86" s="31">
        <f>VLOOKUP($A86,'[2]download from PCAS'!$A$7:$AZ$367,5,FALSE)</f>
        <v>185</v>
      </c>
      <c r="R86" s="31">
        <f>VLOOKUP($A86,'[2]download from PCAS'!$A$7:$AZ$367,19,FALSE)</f>
        <v>42</v>
      </c>
      <c r="S86" s="31">
        <f>VLOOKUP($A86,'[2]download from PCAS'!$A$7:$AZ$367,21,FALSE)</f>
        <v>282</v>
      </c>
      <c r="T86" s="31">
        <f>VLOOKUP($A86,'[2]download from PCAS'!$A$7:$AZ$367,23,FALSE)</f>
        <v>502</v>
      </c>
      <c r="U86" s="31">
        <f>VLOOKUP($A86,'[2]download from PCAS'!$A$7:$AZ$367,13,FALSE)</f>
        <v>93</v>
      </c>
      <c r="V86" s="31">
        <f>VLOOKUP($A86,'[2]download from PCAS'!$A$7:$AZ$367,3,FALSE)</f>
        <v>66</v>
      </c>
      <c r="W86" s="31">
        <f>VLOOKUP($A86,'[2]download from PCAS'!$A$7:$AZ$367,43,FALSE)</f>
        <v>250</v>
      </c>
      <c r="X86" s="31">
        <f>VLOOKUP($A86,'[2]download from PCAS'!$A$7:$AZ$367,39,FALSE)</f>
        <v>10</v>
      </c>
      <c r="Y86" s="31">
        <f>VLOOKUP($A86,'[2]download from PCAS'!$A$7:$AZ$367,47,FALSE)</f>
        <v>852</v>
      </c>
      <c r="Z86" s="31">
        <f>VLOOKUP($A86,'[2]download from PCAS'!$A$7:$AZ$367,17,FALSE)</f>
        <v>53</v>
      </c>
      <c r="AA86" s="31">
        <f>VLOOKUP($A86,'[2]download from PCAS'!$A$7:$AZ$367,45,FALSE)</f>
        <v>1</v>
      </c>
      <c r="AC86" s="33" t="s">
        <v>226</v>
      </c>
      <c r="AD86" s="32">
        <f t="shared" si="28"/>
        <v>58.481532147742818</v>
      </c>
      <c r="AE86" s="32">
        <f t="shared" si="29"/>
        <v>11.969904240766073</v>
      </c>
      <c r="AF86" s="32">
        <f t="shared" si="30"/>
        <v>4.1039671682626535</v>
      </c>
      <c r="AG86" s="32">
        <f t="shared" si="31"/>
        <v>28.727770177838575</v>
      </c>
      <c r="AH86" s="32">
        <f t="shared" si="32"/>
        <v>171.68262653898771</v>
      </c>
      <c r="AI86" s="32">
        <f t="shared" si="33"/>
        <v>51.98358413132695</v>
      </c>
      <c r="AJ86" s="32">
        <f t="shared" si="34"/>
        <v>18.467852257181942</v>
      </c>
      <c r="AK86" s="32">
        <f t="shared" si="35"/>
        <v>13.337893296853625</v>
      </c>
      <c r="AL86" s="32">
        <f t="shared" si="36"/>
        <v>36.593707250342</v>
      </c>
      <c r="AM86" s="32">
        <f t="shared" si="37"/>
        <v>15.73187414500684</v>
      </c>
      <c r="AN86" s="32">
        <f t="shared" si="38"/>
        <v>16.073871409028726</v>
      </c>
      <c r="AO86" s="32">
        <f t="shared" si="39"/>
        <v>63.269493844049244</v>
      </c>
      <c r="AP86" s="32">
        <f t="shared" si="40"/>
        <v>14.363885088919288</v>
      </c>
      <c r="AQ86" s="32">
        <f t="shared" si="41"/>
        <v>96.44322845417237</v>
      </c>
      <c r="AR86" s="32">
        <f t="shared" si="42"/>
        <v>171.68262653898771</v>
      </c>
      <c r="AS86" s="32">
        <f t="shared" si="43"/>
        <v>31.805745554035571</v>
      </c>
      <c r="AT86" s="32">
        <f t="shared" si="44"/>
        <v>22.571819425444595</v>
      </c>
      <c r="AU86" s="32">
        <f t="shared" si="45"/>
        <v>85.499316005471968</v>
      </c>
      <c r="AV86" s="32">
        <f t="shared" si="46"/>
        <v>3.4199726402188784</v>
      </c>
      <c r="AW86" s="32">
        <f t="shared" si="47"/>
        <v>291.3816689466484</v>
      </c>
      <c r="AX86" s="32">
        <f t="shared" si="48"/>
        <v>18.125854993160054</v>
      </c>
      <c r="AY86" s="32">
        <f t="shared" si="49"/>
        <v>0.34199726402188779</v>
      </c>
      <c r="BA86" s="33" t="s">
        <v>226</v>
      </c>
      <c r="BB86" s="32">
        <f t="shared" si="50"/>
        <v>64.735945485519579</v>
      </c>
      <c r="BC86" s="32">
        <f t="shared" si="51"/>
        <v>16.810344827586206</v>
      </c>
      <c r="BD86" s="32">
        <f t="shared" si="52"/>
        <v>216.37931034482759</v>
      </c>
      <c r="BE86" s="32">
        <f t="shared" si="53"/>
        <v>40.086206896551722</v>
      </c>
      <c r="BF86" s="32">
        <f t="shared" si="54"/>
        <v>105.3518752633797</v>
      </c>
      <c r="BG86" s="32">
        <f t="shared" si="55"/>
        <v>4.3103448275862064</v>
      </c>
    </row>
    <row r="87" spans="1:59" x14ac:dyDescent="0.2">
      <c r="A87" s="33" t="s">
        <v>227</v>
      </c>
      <c r="B87" s="31">
        <f>VLOOKUP($A87,'[2]download from PCAS'!$A$7:$AZ$367,2,FALSE)</f>
        <v>7626</v>
      </c>
      <c r="C87" s="31">
        <v>6170</v>
      </c>
      <c r="D87" s="31">
        <v>6056</v>
      </c>
      <c r="E87" s="31">
        <v>5929</v>
      </c>
      <c r="F87" s="31">
        <f>VLOOKUP($A87,'[2]download from PCAS'!$A$7:$AZ$367,11,FALSE)</f>
        <v>223</v>
      </c>
      <c r="G87" s="31">
        <f>VLOOKUP($A87,'[2]download from PCAS'!$A$7:$AZ$367,31,FALSE)</f>
        <v>54</v>
      </c>
      <c r="H87" s="31">
        <f>VLOOKUP($A87,'[2]download from PCAS'!$A$7:$AZ$367,35,FALSE)</f>
        <v>11</v>
      </c>
      <c r="I87" s="31">
        <f>VLOOKUP($A87,'[2]download from PCAS'!$A$7:$AZ$367,49,FALSE)</f>
        <v>121</v>
      </c>
      <c r="J87" s="31">
        <f>VLOOKUP($A87,'[2]download from PCAS'!$A$7:$AZ$367,7,FALSE)</f>
        <v>875</v>
      </c>
      <c r="K87" s="31">
        <f>VLOOKUP($A87,'[2]download from PCAS'!$A$7:$AZ$367,27,FALSE)</f>
        <v>206</v>
      </c>
      <c r="L87" s="31">
        <f>VLOOKUP($A87,'[2]download from PCAS'!$A$7:$AZ$367,15,FALSE)</f>
        <v>75</v>
      </c>
      <c r="M87" s="31">
        <f>VLOOKUP($A87,'[2]download from PCAS'!$A$7:$AZ$367,29,FALSE)</f>
        <v>51</v>
      </c>
      <c r="N87" s="31">
        <f>VLOOKUP($A87,'[2]download from PCAS'!$A$7:$AZ$367,51,FALSE)</f>
        <v>221</v>
      </c>
      <c r="O87" s="31">
        <f>VLOOKUP($A87,'[2]download from PCAS'!$A$7:$AZ$367,9,FALSE)</f>
        <v>113</v>
      </c>
      <c r="P87" s="31">
        <f>VLOOKUP($A87,'[2]download from PCAS'!$A$7:$AZ$367,41,FALSE)</f>
        <v>103</v>
      </c>
      <c r="Q87" s="31">
        <f>VLOOKUP($A87,'[2]download from PCAS'!$A$7:$AZ$367,5,FALSE)</f>
        <v>492</v>
      </c>
      <c r="R87" s="31">
        <f>VLOOKUP($A87,'[2]download from PCAS'!$A$7:$AZ$367,19,FALSE)</f>
        <v>35</v>
      </c>
      <c r="S87" s="31">
        <f>VLOOKUP($A87,'[2]download from PCAS'!$A$7:$AZ$367,21,FALSE)</f>
        <v>393</v>
      </c>
      <c r="T87" s="31">
        <f>VLOOKUP($A87,'[2]download from PCAS'!$A$7:$AZ$367,23,FALSE)</f>
        <v>1115</v>
      </c>
      <c r="U87" s="31">
        <f>VLOOKUP($A87,'[2]download from PCAS'!$A$7:$AZ$367,13,FALSE)</f>
        <v>188</v>
      </c>
      <c r="V87" s="31">
        <f>VLOOKUP($A87,'[2]download from PCAS'!$A$7:$AZ$367,3,FALSE)</f>
        <v>97</v>
      </c>
      <c r="W87" s="31">
        <f>VLOOKUP($A87,'[2]download from PCAS'!$A$7:$AZ$367,43,FALSE)</f>
        <v>368</v>
      </c>
      <c r="X87" s="31">
        <f>VLOOKUP($A87,'[2]download from PCAS'!$A$7:$AZ$367,39,FALSE)</f>
        <v>20</v>
      </c>
      <c r="Y87" s="31">
        <f>VLOOKUP($A87,'[2]download from PCAS'!$A$7:$AZ$367,47,FALSE)</f>
        <v>1576</v>
      </c>
      <c r="Z87" s="31">
        <f>VLOOKUP($A87,'[2]download from PCAS'!$A$7:$AZ$367,17,FALSE)</f>
        <v>96</v>
      </c>
      <c r="AA87" s="31">
        <f>VLOOKUP($A87,'[2]download from PCAS'!$A$7:$AZ$367,45,FALSE)</f>
        <v>5</v>
      </c>
      <c r="AC87" s="33" t="s">
        <v>227</v>
      </c>
      <c r="AD87" s="32">
        <f t="shared" si="28"/>
        <v>29.242066614214529</v>
      </c>
      <c r="AE87" s="32">
        <f t="shared" si="29"/>
        <v>7.0810385523210071</v>
      </c>
      <c r="AF87" s="32">
        <f t="shared" si="30"/>
        <v>1.4424337791765014</v>
      </c>
      <c r="AG87" s="32">
        <f t="shared" si="31"/>
        <v>15.866771570941514</v>
      </c>
      <c r="AH87" s="32">
        <f t="shared" si="32"/>
        <v>114.73905061631262</v>
      </c>
      <c r="AI87" s="32">
        <f t="shared" si="33"/>
        <v>27.012850773669026</v>
      </c>
      <c r="AJ87" s="32">
        <f t="shared" si="34"/>
        <v>9.8347757671125091</v>
      </c>
      <c r="AK87" s="32">
        <f t="shared" si="35"/>
        <v>6.6876475216365074</v>
      </c>
      <c r="AL87" s="32">
        <f t="shared" si="36"/>
        <v>28.97980592709153</v>
      </c>
      <c r="AM87" s="32">
        <f t="shared" si="37"/>
        <v>14.817728822449515</v>
      </c>
      <c r="AN87" s="32">
        <f t="shared" si="38"/>
        <v>13.506425386834513</v>
      </c>
      <c r="AO87" s="32">
        <f t="shared" si="39"/>
        <v>64.516129032258064</v>
      </c>
      <c r="AP87" s="32">
        <f t="shared" si="40"/>
        <v>4.5895620246525048</v>
      </c>
      <c r="AQ87" s="32">
        <f t="shared" si="41"/>
        <v>51.534225019669556</v>
      </c>
      <c r="AR87" s="32">
        <f t="shared" si="42"/>
        <v>146.21033307107265</v>
      </c>
      <c r="AS87" s="32">
        <f t="shared" si="43"/>
        <v>24.652504589562028</v>
      </c>
      <c r="AT87" s="32">
        <f t="shared" si="44"/>
        <v>12.719643325465514</v>
      </c>
      <c r="AU87" s="32">
        <f t="shared" si="45"/>
        <v>48.25596643063205</v>
      </c>
      <c r="AV87" s="32">
        <f t="shared" si="46"/>
        <v>2.6226068712300026</v>
      </c>
      <c r="AW87" s="32">
        <f t="shared" si="47"/>
        <v>206.6614214529242</v>
      </c>
      <c r="AX87" s="32">
        <f t="shared" si="48"/>
        <v>12.588512981904012</v>
      </c>
      <c r="AY87" s="32">
        <f t="shared" si="49"/>
        <v>0.65565171780750064</v>
      </c>
      <c r="BA87" s="33" t="s">
        <v>227</v>
      </c>
      <c r="BB87" s="32">
        <f t="shared" si="50"/>
        <v>34.015852047556145</v>
      </c>
      <c r="BC87" s="32">
        <f t="shared" si="51"/>
        <v>8.6017878225670437</v>
      </c>
      <c r="BD87" s="32">
        <f t="shared" si="52"/>
        <v>188.05869455220105</v>
      </c>
      <c r="BE87" s="32">
        <f t="shared" si="53"/>
        <v>31.708551189070672</v>
      </c>
      <c r="BF87" s="32">
        <f t="shared" si="54"/>
        <v>59.643435980551054</v>
      </c>
      <c r="BG87" s="32">
        <f t="shared" si="55"/>
        <v>3.3732501264968797</v>
      </c>
    </row>
    <row r="88" spans="1:59" x14ac:dyDescent="0.2">
      <c r="A88" s="33" t="s">
        <v>228</v>
      </c>
      <c r="B88" s="31">
        <f>VLOOKUP($A88,'[2]download from PCAS'!$A$7:$AZ$367,2,FALSE)</f>
        <v>2510</v>
      </c>
      <c r="C88" s="31">
        <v>2194</v>
      </c>
      <c r="D88" s="31">
        <v>2179</v>
      </c>
      <c r="E88" s="31">
        <v>2169</v>
      </c>
      <c r="F88" s="31">
        <f>VLOOKUP($A88,'[2]download from PCAS'!$A$7:$AZ$367,11,FALSE)</f>
        <v>68</v>
      </c>
      <c r="G88" s="31">
        <f>VLOOKUP($A88,'[2]download from PCAS'!$A$7:$AZ$367,31,FALSE)</f>
        <v>29</v>
      </c>
      <c r="H88" s="31">
        <f>VLOOKUP($A88,'[2]download from PCAS'!$A$7:$AZ$367,35,FALSE)</f>
        <v>10</v>
      </c>
      <c r="I88" s="31">
        <f>VLOOKUP($A88,'[2]download from PCAS'!$A$7:$AZ$367,49,FALSE)</f>
        <v>46</v>
      </c>
      <c r="J88" s="31">
        <f>VLOOKUP($A88,'[2]download from PCAS'!$A$7:$AZ$367,7,FALSE)</f>
        <v>188</v>
      </c>
      <c r="K88" s="31">
        <f>VLOOKUP($A88,'[2]download from PCAS'!$A$7:$AZ$367,27,FALSE)</f>
        <v>89</v>
      </c>
      <c r="L88" s="31">
        <f>VLOOKUP($A88,'[2]download from PCAS'!$A$7:$AZ$367,15,FALSE)</f>
        <v>35</v>
      </c>
      <c r="M88" s="31">
        <f>VLOOKUP($A88,'[2]download from PCAS'!$A$7:$AZ$367,29,FALSE)</f>
        <v>20</v>
      </c>
      <c r="N88" s="31">
        <f>VLOOKUP($A88,'[2]download from PCAS'!$A$7:$AZ$367,51,FALSE)</f>
        <v>35</v>
      </c>
      <c r="O88" s="31">
        <f>VLOOKUP($A88,'[2]download from PCAS'!$A$7:$AZ$367,9,FALSE)</f>
        <v>18</v>
      </c>
      <c r="P88" s="31">
        <f>VLOOKUP($A88,'[2]download from PCAS'!$A$7:$AZ$367,41,FALSE)</f>
        <v>20</v>
      </c>
      <c r="Q88" s="31">
        <f>VLOOKUP($A88,'[2]download from PCAS'!$A$7:$AZ$367,5,FALSE)</f>
        <v>120</v>
      </c>
      <c r="R88" s="31">
        <f>VLOOKUP($A88,'[2]download from PCAS'!$A$7:$AZ$367,19,FALSE)</f>
        <v>10</v>
      </c>
      <c r="S88" s="31">
        <f>VLOOKUP($A88,'[2]download from PCAS'!$A$7:$AZ$367,21,FALSE)</f>
        <v>141</v>
      </c>
      <c r="T88" s="31">
        <f>VLOOKUP($A88,'[2]download from PCAS'!$A$7:$AZ$367,23,FALSE)</f>
        <v>218</v>
      </c>
      <c r="U88" s="31">
        <f>VLOOKUP($A88,'[2]download from PCAS'!$A$7:$AZ$367,13,FALSE)</f>
        <v>32</v>
      </c>
      <c r="V88" s="31">
        <f>VLOOKUP($A88,'[2]download from PCAS'!$A$7:$AZ$367,3,FALSE)</f>
        <v>38</v>
      </c>
      <c r="W88" s="31">
        <f>VLOOKUP($A88,'[2]download from PCAS'!$A$7:$AZ$367,43,FALSE)</f>
        <v>261</v>
      </c>
      <c r="X88" s="31">
        <f>VLOOKUP($A88,'[2]download from PCAS'!$A$7:$AZ$367,39,FALSE)</f>
        <v>7</v>
      </c>
      <c r="Y88" s="31">
        <f>VLOOKUP($A88,'[2]download from PCAS'!$A$7:$AZ$367,47,FALSE)</f>
        <v>415</v>
      </c>
      <c r="Z88" s="31">
        <f>VLOOKUP($A88,'[2]download from PCAS'!$A$7:$AZ$367,17,FALSE)</f>
        <v>25</v>
      </c>
      <c r="AA88" s="31">
        <f>VLOOKUP($A88,'[2]download from PCAS'!$A$7:$AZ$367,45,FALSE)</f>
        <v>2</v>
      </c>
      <c r="AC88" s="33" t="s">
        <v>228</v>
      </c>
      <c r="AD88" s="32">
        <f t="shared" si="28"/>
        <v>27.091633466135455</v>
      </c>
      <c r="AE88" s="32">
        <f t="shared" si="29"/>
        <v>11.553784860557768</v>
      </c>
      <c r="AF88" s="32">
        <f t="shared" si="30"/>
        <v>3.9840637450199203</v>
      </c>
      <c r="AG88" s="32">
        <f t="shared" si="31"/>
        <v>18.326693227091631</v>
      </c>
      <c r="AH88" s="32">
        <f t="shared" si="32"/>
        <v>74.900398406374492</v>
      </c>
      <c r="AI88" s="32">
        <f t="shared" si="33"/>
        <v>35.458167330677291</v>
      </c>
      <c r="AJ88" s="32">
        <f t="shared" si="34"/>
        <v>13.944223107569721</v>
      </c>
      <c r="AK88" s="32">
        <f t="shared" si="35"/>
        <v>7.9681274900398407</v>
      </c>
      <c r="AL88" s="32">
        <f t="shared" si="36"/>
        <v>13.944223107569721</v>
      </c>
      <c r="AM88" s="32">
        <f t="shared" si="37"/>
        <v>7.1713147410358564</v>
      </c>
      <c r="AN88" s="32">
        <f t="shared" si="38"/>
        <v>7.9681274900398407</v>
      </c>
      <c r="AO88" s="32">
        <f t="shared" si="39"/>
        <v>47.808764940239044</v>
      </c>
      <c r="AP88" s="32">
        <f t="shared" si="40"/>
        <v>3.9840637450199203</v>
      </c>
      <c r="AQ88" s="32">
        <f t="shared" si="41"/>
        <v>56.17529880478088</v>
      </c>
      <c r="AR88" s="32">
        <f t="shared" si="42"/>
        <v>86.852589641434264</v>
      </c>
      <c r="AS88" s="32">
        <f t="shared" si="43"/>
        <v>12.749003984063746</v>
      </c>
      <c r="AT88" s="32">
        <f t="shared" si="44"/>
        <v>15.139442231075698</v>
      </c>
      <c r="AU88" s="32">
        <f t="shared" si="45"/>
        <v>103.98406374501992</v>
      </c>
      <c r="AV88" s="32">
        <f t="shared" si="46"/>
        <v>2.7888446215139444</v>
      </c>
      <c r="AW88" s="32">
        <f t="shared" si="47"/>
        <v>165.33864541832668</v>
      </c>
      <c r="AX88" s="32">
        <f t="shared" si="48"/>
        <v>9.9601593625498008</v>
      </c>
      <c r="AY88" s="32">
        <f t="shared" si="49"/>
        <v>0.79681274900398413</v>
      </c>
      <c r="BA88" s="33" t="s">
        <v>228</v>
      </c>
      <c r="BB88" s="32">
        <f t="shared" si="50"/>
        <v>40.844424047728317</v>
      </c>
      <c r="BC88" s="32">
        <f t="shared" si="51"/>
        <v>9.2208390963577695</v>
      </c>
      <c r="BD88" s="32">
        <f t="shared" si="52"/>
        <v>100.50714615029968</v>
      </c>
      <c r="BE88" s="32">
        <f t="shared" si="53"/>
        <v>14.753342554172429</v>
      </c>
      <c r="BF88" s="32">
        <f t="shared" si="54"/>
        <v>118.96080218778486</v>
      </c>
      <c r="BG88" s="32">
        <f t="shared" si="55"/>
        <v>3.2272936837252186</v>
      </c>
    </row>
    <row r="89" spans="1:59" x14ac:dyDescent="0.2">
      <c r="A89" s="33" t="s">
        <v>229</v>
      </c>
      <c r="B89" s="31">
        <f>VLOOKUP($A89,'[2]download from PCAS'!$A$7:$AZ$367,2,FALSE)</f>
        <v>10728</v>
      </c>
      <c r="C89" s="31">
        <v>8606</v>
      </c>
      <c r="D89" s="31">
        <v>8443</v>
      </c>
      <c r="E89" s="31">
        <v>8303</v>
      </c>
      <c r="F89" s="31">
        <f>VLOOKUP($A89,'[2]download from PCAS'!$A$7:$AZ$367,11,FALSE)</f>
        <v>386</v>
      </c>
      <c r="G89" s="31">
        <f>VLOOKUP($A89,'[2]download from PCAS'!$A$7:$AZ$367,31,FALSE)</f>
        <v>40</v>
      </c>
      <c r="H89" s="31">
        <f>VLOOKUP($A89,'[2]download from PCAS'!$A$7:$AZ$367,35,FALSE)</f>
        <v>11</v>
      </c>
      <c r="I89" s="31">
        <f>VLOOKUP($A89,'[2]download from PCAS'!$A$7:$AZ$367,49,FALSE)</f>
        <v>199</v>
      </c>
      <c r="J89" s="31">
        <f>VLOOKUP($A89,'[2]download from PCAS'!$A$7:$AZ$367,7,FALSE)</f>
        <v>1444</v>
      </c>
      <c r="K89" s="31">
        <f>VLOOKUP($A89,'[2]download from PCAS'!$A$7:$AZ$367,27,FALSE)</f>
        <v>441</v>
      </c>
      <c r="L89" s="31">
        <f>VLOOKUP($A89,'[2]download from PCAS'!$A$7:$AZ$367,15,FALSE)</f>
        <v>119</v>
      </c>
      <c r="M89" s="31">
        <f>VLOOKUP($A89,'[2]download from PCAS'!$A$7:$AZ$367,29,FALSE)</f>
        <v>68</v>
      </c>
      <c r="N89" s="31">
        <f>VLOOKUP($A89,'[2]download from PCAS'!$A$7:$AZ$367,51,FALSE)</f>
        <v>333</v>
      </c>
      <c r="O89" s="31">
        <f>VLOOKUP($A89,'[2]download from PCAS'!$A$7:$AZ$367,9,FALSE)</f>
        <v>199</v>
      </c>
      <c r="P89" s="31">
        <f>VLOOKUP($A89,'[2]download from PCAS'!$A$7:$AZ$367,41,FALSE)</f>
        <v>81</v>
      </c>
      <c r="Q89" s="31">
        <f>VLOOKUP($A89,'[2]download from PCAS'!$A$7:$AZ$367,5,FALSE)</f>
        <v>632</v>
      </c>
      <c r="R89" s="31">
        <f>VLOOKUP($A89,'[2]download from PCAS'!$A$7:$AZ$367,19,FALSE)</f>
        <v>66</v>
      </c>
      <c r="S89" s="31">
        <f>VLOOKUP($A89,'[2]download from PCAS'!$A$7:$AZ$367,21,FALSE)</f>
        <v>736</v>
      </c>
      <c r="T89" s="31">
        <f>VLOOKUP($A89,'[2]download from PCAS'!$A$7:$AZ$367,23,FALSE)</f>
        <v>922</v>
      </c>
      <c r="U89" s="31">
        <f>VLOOKUP($A89,'[2]download from PCAS'!$A$7:$AZ$367,13,FALSE)</f>
        <v>138</v>
      </c>
      <c r="V89" s="31">
        <f>VLOOKUP($A89,'[2]download from PCAS'!$A$7:$AZ$367,3,FALSE)</f>
        <v>151</v>
      </c>
      <c r="W89" s="31">
        <f>VLOOKUP($A89,'[2]download from PCAS'!$A$7:$AZ$367,43,FALSE)</f>
        <v>1306</v>
      </c>
      <c r="X89" s="31">
        <f>VLOOKUP($A89,'[2]download from PCAS'!$A$7:$AZ$367,39,FALSE)</f>
        <v>40</v>
      </c>
      <c r="Y89" s="31">
        <f>VLOOKUP($A89,'[2]download from PCAS'!$A$7:$AZ$367,47,FALSE)</f>
        <v>2407</v>
      </c>
      <c r="Z89" s="31">
        <f>VLOOKUP($A89,'[2]download from PCAS'!$A$7:$AZ$367,17,FALSE)</f>
        <v>80</v>
      </c>
      <c r="AA89" s="31">
        <f>VLOOKUP($A89,'[2]download from PCAS'!$A$7:$AZ$367,45,FALSE)</f>
        <v>13</v>
      </c>
      <c r="AC89" s="33" t="s">
        <v>229</v>
      </c>
      <c r="AD89" s="32">
        <f t="shared" si="28"/>
        <v>35.980611483967188</v>
      </c>
      <c r="AE89" s="32">
        <f t="shared" si="29"/>
        <v>3.7285607755406414</v>
      </c>
      <c r="AF89" s="32">
        <f t="shared" si="30"/>
        <v>1.0253542132736764</v>
      </c>
      <c r="AG89" s="32">
        <f t="shared" si="31"/>
        <v>18.549589858314693</v>
      </c>
      <c r="AH89" s="32">
        <f t="shared" si="32"/>
        <v>134.60104399701714</v>
      </c>
      <c r="AI89" s="32">
        <f t="shared" si="33"/>
        <v>41.107382550335572</v>
      </c>
      <c r="AJ89" s="32">
        <f t="shared" si="34"/>
        <v>11.092468307233409</v>
      </c>
      <c r="AK89" s="32">
        <f t="shared" si="35"/>
        <v>6.3385533184190903</v>
      </c>
      <c r="AL89" s="32">
        <f t="shared" si="36"/>
        <v>31.040268456375838</v>
      </c>
      <c r="AM89" s="32">
        <f t="shared" si="37"/>
        <v>18.549589858314693</v>
      </c>
      <c r="AN89" s="32">
        <f t="shared" si="38"/>
        <v>7.550335570469799</v>
      </c>
      <c r="AO89" s="32">
        <f t="shared" si="39"/>
        <v>58.911260253542132</v>
      </c>
      <c r="AP89" s="32">
        <f t="shared" si="40"/>
        <v>6.1521252796420587</v>
      </c>
      <c r="AQ89" s="32">
        <f t="shared" si="41"/>
        <v>68.605518269947808</v>
      </c>
      <c r="AR89" s="32">
        <f t="shared" si="42"/>
        <v>85.943325876211787</v>
      </c>
      <c r="AS89" s="32">
        <f t="shared" si="43"/>
        <v>12.863534675615213</v>
      </c>
      <c r="AT89" s="32">
        <f t="shared" si="44"/>
        <v>14.07531692766592</v>
      </c>
      <c r="AU89" s="32">
        <f t="shared" si="45"/>
        <v>121.73750932140194</v>
      </c>
      <c r="AV89" s="32">
        <f t="shared" si="46"/>
        <v>3.7285607755406414</v>
      </c>
      <c r="AW89" s="32">
        <f t="shared" si="47"/>
        <v>224.36614466815811</v>
      </c>
      <c r="AX89" s="32">
        <f t="shared" si="48"/>
        <v>7.4571215510812827</v>
      </c>
      <c r="AY89" s="32">
        <f t="shared" si="49"/>
        <v>1.2117822520507084</v>
      </c>
      <c r="BA89" s="33" t="s">
        <v>229</v>
      </c>
      <c r="BB89" s="32">
        <f t="shared" si="50"/>
        <v>52.232618737415606</v>
      </c>
      <c r="BC89" s="32">
        <f t="shared" si="51"/>
        <v>8.1898109117186557</v>
      </c>
      <c r="BD89" s="32">
        <f t="shared" si="52"/>
        <v>111.04420089124413</v>
      </c>
      <c r="BE89" s="32">
        <f t="shared" si="53"/>
        <v>16.62049861495845</v>
      </c>
      <c r="BF89" s="32">
        <f t="shared" si="54"/>
        <v>151.75458982105508</v>
      </c>
      <c r="BG89" s="32">
        <f t="shared" si="55"/>
        <v>4.8175358304227389</v>
      </c>
    </row>
    <row r="90" spans="1:59" x14ac:dyDescent="0.2">
      <c r="A90" s="33" t="s">
        <v>230</v>
      </c>
      <c r="B90" s="31">
        <f>VLOOKUP($A90,'[2]download from PCAS'!$A$7:$AZ$367,2,FALSE)</f>
        <v>4605</v>
      </c>
      <c r="C90" s="31">
        <v>3679</v>
      </c>
      <c r="D90" s="31">
        <v>3622</v>
      </c>
      <c r="E90" s="31">
        <v>3560</v>
      </c>
      <c r="F90" s="31">
        <f>VLOOKUP($A90,'[2]download from PCAS'!$A$7:$AZ$367,11,FALSE)</f>
        <v>193</v>
      </c>
      <c r="G90" s="31">
        <f>VLOOKUP($A90,'[2]download from PCAS'!$A$7:$AZ$367,31,FALSE)</f>
        <v>29</v>
      </c>
      <c r="H90" s="31">
        <f>VLOOKUP($A90,'[2]download from PCAS'!$A$7:$AZ$367,35,FALSE)</f>
        <v>10</v>
      </c>
      <c r="I90" s="31">
        <f>VLOOKUP($A90,'[2]download from PCAS'!$A$7:$AZ$367,49,FALSE)</f>
        <v>83</v>
      </c>
      <c r="J90" s="31">
        <f>VLOOKUP($A90,'[2]download from PCAS'!$A$7:$AZ$367,7,FALSE)</f>
        <v>743</v>
      </c>
      <c r="K90" s="31">
        <f>VLOOKUP($A90,'[2]download from PCAS'!$A$7:$AZ$367,27,FALSE)</f>
        <v>210</v>
      </c>
      <c r="L90" s="31">
        <f>VLOOKUP($A90,'[2]download from PCAS'!$A$7:$AZ$367,15,FALSE)</f>
        <v>68</v>
      </c>
      <c r="M90" s="31">
        <f>VLOOKUP($A90,'[2]download from PCAS'!$A$7:$AZ$367,29,FALSE)</f>
        <v>22</v>
      </c>
      <c r="N90" s="31">
        <f>VLOOKUP($A90,'[2]download from PCAS'!$A$7:$AZ$367,51,FALSE)</f>
        <v>112</v>
      </c>
      <c r="O90" s="31">
        <f>VLOOKUP($A90,'[2]download from PCAS'!$A$7:$AZ$367,9,FALSE)</f>
        <v>71</v>
      </c>
      <c r="P90" s="31">
        <f>VLOOKUP($A90,'[2]download from PCAS'!$A$7:$AZ$367,41,FALSE)</f>
        <v>31</v>
      </c>
      <c r="Q90" s="31">
        <f>VLOOKUP($A90,'[2]download from PCAS'!$A$7:$AZ$367,5,FALSE)</f>
        <v>287</v>
      </c>
      <c r="R90" s="31">
        <f>VLOOKUP($A90,'[2]download from PCAS'!$A$7:$AZ$367,19,FALSE)</f>
        <v>52</v>
      </c>
      <c r="S90" s="31">
        <f>VLOOKUP($A90,'[2]download from PCAS'!$A$7:$AZ$367,21,FALSE)</f>
        <v>360</v>
      </c>
      <c r="T90" s="31">
        <f>VLOOKUP($A90,'[2]download from PCAS'!$A$7:$AZ$367,23,FALSE)</f>
        <v>412</v>
      </c>
      <c r="U90" s="31">
        <f>VLOOKUP($A90,'[2]download from PCAS'!$A$7:$AZ$367,13,FALSE)</f>
        <v>117</v>
      </c>
      <c r="V90" s="31">
        <f>VLOOKUP($A90,'[2]download from PCAS'!$A$7:$AZ$367,3,FALSE)</f>
        <v>51</v>
      </c>
      <c r="W90" s="31">
        <f>VLOOKUP($A90,'[2]download from PCAS'!$A$7:$AZ$367,43,FALSE)</f>
        <v>368</v>
      </c>
      <c r="X90" s="31">
        <f>VLOOKUP($A90,'[2]download from PCAS'!$A$7:$AZ$367,39,FALSE)</f>
        <v>8</v>
      </c>
      <c r="Y90" s="31">
        <f>VLOOKUP($A90,'[2]download from PCAS'!$A$7:$AZ$367,47,FALSE)</f>
        <v>1172</v>
      </c>
      <c r="Z90" s="31">
        <f>VLOOKUP($A90,'[2]download from PCAS'!$A$7:$AZ$367,17,FALSE)</f>
        <v>46</v>
      </c>
      <c r="AA90" s="31">
        <f>VLOOKUP($A90,'[2]download from PCAS'!$A$7:$AZ$367,45,FALSE)</f>
        <v>9</v>
      </c>
      <c r="AC90" s="33" t="s">
        <v>230</v>
      </c>
      <c r="AD90" s="32">
        <f t="shared" si="28"/>
        <v>41.910966340933768</v>
      </c>
      <c r="AE90" s="32">
        <f t="shared" si="29"/>
        <v>6.2975027144408253</v>
      </c>
      <c r="AF90" s="32">
        <f t="shared" si="30"/>
        <v>2.1715526601520088</v>
      </c>
      <c r="AG90" s="32">
        <f t="shared" si="31"/>
        <v>18.023887079261673</v>
      </c>
      <c r="AH90" s="32">
        <f t="shared" si="32"/>
        <v>161.34636264929426</v>
      </c>
      <c r="AI90" s="32">
        <f t="shared" si="33"/>
        <v>45.602605863192181</v>
      </c>
      <c r="AJ90" s="32">
        <f t="shared" si="34"/>
        <v>14.76655808903366</v>
      </c>
      <c r="AK90" s="32">
        <f t="shared" si="35"/>
        <v>4.7774158523344195</v>
      </c>
      <c r="AL90" s="32">
        <f t="shared" si="36"/>
        <v>24.321389793702497</v>
      </c>
      <c r="AM90" s="32">
        <f t="shared" si="37"/>
        <v>15.418023887079261</v>
      </c>
      <c r="AN90" s="32">
        <f t="shared" si="38"/>
        <v>6.7318132464712264</v>
      </c>
      <c r="AO90" s="32">
        <f t="shared" si="39"/>
        <v>62.323561346362645</v>
      </c>
      <c r="AP90" s="32">
        <f t="shared" si="40"/>
        <v>11.292073832790445</v>
      </c>
      <c r="AQ90" s="32">
        <f t="shared" si="41"/>
        <v>78.175895765472305</v>
      </c>
      <c r="AR90" s="32">
        <f t="shared" si="42"/>
        <v>89.467969598262755</v>
      </c>
      <c r="AS90" s="32">
        <f t="shared" si="43"/>
        <v>25.407166123778502</v>
      </c>
      <c r="AT90" s="32">
        <f t="shared" si="44"/>
        <v>11.074918566775244</v>
      </c>
      <c r="AU90" s="32">
        <f t="shared" si="45"/>
        <v>79.913137893593913</v>
      </c>
      <c r="AV90" s="32">
        <f t="shared" si="46"/>
        <v>1.7372421281216071</v>
      </c>
      <c r="AW90" s="32">
        <f t="shared" si="47"/>
        <v>254.50597176981543</v>
      </c>
      <c r="AX90" s="32">
        <f t="shared" si="48"/>
        <v>9.9891422366992391</v>
      </c>
      <c r="AY90" s="32">
        <f t="shared" si="49"/>
        <v>1.9543973941368078</v>
      </c>
      <c r="BA90" s="33" t="s">
        <v>230</v>
      </c>
      <c r="BB90" s="32">
        <f t="shared" si="50"/>
        <v>57.979017117614582</v>
      </c>
      <c r="BC90" s="32">
        <f t="shared" si="51"/>
        <v>6.1797752808988768</v>
      </c>
      <c r="BD90" s="32">
        <f t="shared" si="52"/>
        <v>115.73033707865169</v>
      </c>
      <c r="BE90" s="32">
        <f t="shared" si="53"/>
        <v>32.865168539325843</v>
      </c>
      <c r="BF90" s="32">
        <f t="shared" si="54"/>
        <v>100.0271812992661</v>
      </c>
      <c r="BG90" s="32">
        <f t="shared" si="55"/>
        <v>2.2471910112359552</v>
      </c>
    </row>
    <row r="91" spans="1:59" x14ac:dyDescent="0.2">
      <c r="A91" s="33" t="s">
        <v>231</v>
      </c>
      <c r="B91" s="31">
        <f>VLOOKUP($A91,'[2]download from PCAS'!$A$7:$AZ$367,2,FALSE)</f>
        <v>7227</v>
      </c>
      <c r="C91" s="31">
        <v>5499</v>
      </c>
      <c r="D91" s="31">
        <v>5414</v>
      </c>
      <c r="E91" s="31">
        <v>5324</v>
      </c>
      <c r="F91" s="31">
        <f>VLOOKUP($A91,'[2]download from PCAS'!$A$7:$AZ$367,11,FALSE)</f>
        <v>258</v>
      </c>
      <c r="G91" s="31">
        <f>VLOOKUP($A91,'[2]download from PCAS'!$A$7:$AZ$367,31,FALSE)</f>
        <v>62</v>
      </c>
      <c r="H91" s="31">
        <f>VLOOKUP($A91,'[2]download from PCAS'!$A$7:$AZ$367,35,FALSE)</f>
        <v>27</v>
      </c>
      <c r="I91" s="31">
        <f>VLOOKUP($A91,'[2]download from PCAS'!$A$7:$AZ$367,49,FALSE)</f>
        <v>142</v>
      </c>
      <c r="J91" s="31">
        <f>VLOOKUP($A91,'[2]download from PCAS'!$A$7:$AZ$367,7,FALSE)</f>
        <v>780</v>
      </c>
      <c r="K91" s="31">
        <f>VLOOKUP($A91,'[2]download from PCAS'!$A$7:$AZ$367,27,FALSE)</f>
        <v>325</v>
      </c>
      <c r="L91" s="31">
        <f>VLOOKUP($A91,'[2]download from PCAS'!$A$7:$AZ$367,15,FALSE)</f>
        <v>63</v>
      </c>
      <c r="M91" s="31">
        <f>VLOOKUP($A91,'[2]download from PCAS'!$A$7:$AZ$367,29,FALSE)</f>
        <v>52</v>
      </c>
      <c r="N91" s="31">
        <f>VLOOKUP($A91,'[2]download from PCAS'!$A$7:$AZ$367,51,FALSE)</f>
        <v>167</v>
      </c>
      <c r="O91" s="31">
        <f>VLOOKUP($A91,'[2]download from PCAS'!$A$7:$AZ$367,9,FALSE)</f>
        <v>111</v>
      </c>
      <c r="P91" s="31">
        <f>VLOOKUP($A91,'[2]download from PCAS'!$A$7:$AZ$367,41,FALSE)</f>
        <v>63</v>
      </c>
      <c r="Q91" s="31">
        <f>VLOOKUP($A91,'[2]download from PCAS'!$A$7:$AZ$367,5,FALSE)</f>
        <v>348</v>
      </c>
      <c r="R91" s="31">
        <f>VLOOKUP($A91,'[2]download from PCAS'!$A$7:$AZ$367,19,FALSE)</f>
        <v>50</v>
      </c>
      <c r="S91" s="31">
        <f>VLOOKUP($A91,'[2]download from PCAS'!$A$7:$AZ$367,21,FALSE)</f>
        <v>523</v>
      </c>
      <c r="T91" s="31">
        <f>VLOOKUP($A91,'[2]download from PCAS'!$A$7:$AZ$367,23,FALSE)</f>
        <v>788</v>
      </c>
      <c r="U91" s="31">
        <f>VLOOKUP($A91,'[2]download from PCAS'!$A$7:$AZ$367,13,FALSE)</f>
        <v>126</v>
      </c>
      <c r="V91" s="31">
        <f>VLOOKUP($A91,'[2]download from PCAS'!$A$7:$AZ$367,3,FALSE)</f>
        <v>102</v>
      </c>
      <c r="W91" s="31">
        <f>VLOOKUP($A91,'[2]download from PCAS'!$A$7:$AZ$367,43,FALSE)</f>
        <v>691</v>
      </c>
      <c r="X91" s="31">
        <f>VLOOKUP($A91,'[2]download from PCAS'!$A$7:$AZ$367,39,FALSE)</f>
        <v>51</v>
      </c>
      <c r="Y91" s="31">
        <f>VLOOKUP($A91,'[2]download from PCAS'!$A$7:$AZ$367,47,FALSE)</f>
        <v>1457</v>
      </c>
      <c r="Z91" s="31">
        <f>VLOOKUP($A91,'[2]download from PCAS'!$A$7:$AZ$367,17,FALSE)</f>
        <v>67</v>
      </c>
      <c r="AA91" s="31">
        <f>VLOOKUP($A91,'[2]download from PCAS'!$A$7:$AZ$367,45,FALSE)</f>
        <v>4</v>
      </c>
      <c r="AC91" s="33" t="s">
        <v>231</v>
      </c>
      <c r="AD91" s="32">
        <f t="shared" si="28"/>
        <v>35.699460356994599</v>
      </c>
      <c r="AE91" s="32">
        <f t="shared" si="29"/>
        <v>8.5789400857893998</v>
      </c>
      <c r="AF91" s="32">
        <f t="shared" si="30"/>
        <v>3.7359900373599007</v>
      </c>
      <c r="AG91" s="32">
        <f t="shared" si="31"/>
        <v>19.648540196485403</v>
      </c>
      <c r="AH91" s="32">
        <f t="shared" si="32"/>
        <v>107.92860107928601</v>
      </c>
      <c r="AI91" s="32">
        <f t="shared" si="33"/>
        <v>44.970250449702505</v>
      </c>
      <c r="AJ91" s="32">
        <f t="shared" si="34"/>
        <v>8.7173100871731002</v>
      </c>
      <c r="AK91" s="32">
        <f t="shared" si="35"/>
        <v>7.1952400719524006</v>
      </c>
      <c r="AL91" s="32">
        <f t="shared" si="36"/>
        <v>23.107790231077903</v>
      </c>
      <c r="AM91" s="32">
        <f t="shared" si="37"/>
        <v>15.359070153590702</v>
      </c>
      <c r="AN91" s="32">
        <f t="shared" si="38"/>
        <v>8.7173100871731002</v>
      </c>
      <c r="AO91" s="32">
        <f t="shared" si="39"/>
        <v>48.152760481527608</v>
      </c>
      <c r="AP91" s="32">
        <f t="shared" si="40"/>
        <v>6.9185000691850007</v>
      </c>
      <c r="AQ91" s="32">
        <f t="shared" si="41"/>
        <v>72.367510723675096</v>
      </c>
      <c r="AR91" s="32">
        <f t="shared" si="42"/>
        <v>109.03556109035561</v>
      </c>
      <c r="AS91" s="32">
        <f t="shared" si="43"/>
        <v>17.4346201743462</v>
      </c>
      <c r="AT91" s="32">
        <f t="shared" si="44"/>
        <v>14.113740141137402</v>
      </c>
      <c r="AU91" s="32">
        <f t="shared" si="45"/>
        <v>95.613670956136716</v>
      </c>
      <c r="AV91" s="32">
        <f t="shared" si="46"/>
        <v>7.0568700705687011</v>
      </c>
      <c r="AW91" s="32">
        <f t="shared" si="47"/>
        <v>201.60509201605092</v>
      </c>
      <c r="AX91" s="32">
        <f t="shared" si="48"/>
        <v>9.2707900927079017</v>
      </c>
      <c r="AY91" s="32">
        <f t="shared" si="49"/>
        <v>0.55348000553480003</v>
      </c>
      <c r="BA91" s="33" t="s">
        <v>231</v>
      </c>
      <c r="BB91" s="32">
        <f t="shared" si="50"/>
        <v>60.029553010712966</v>
      </c>
      <c r="BC91" s="32">
        <f t="shared" si="51"/>
        <v>9.7670924117205118</v>
      </c>
      <c r="BD91" s="32">
        <f t="shared" si="52"/>
        <v>148.00901577761084</v>
      </c>
      <c r="BE91" s="32">
        <f t="shared" si="53"/>
        <v>23.666416228399701</v>
      </c>
      <c r="BF91" s="32">
        <f t="shared" si="54"/>
        <v>125.65921076559376</v>
      </c>
      <c r="BG91" s="32">
        <f t="shared" si="55"/>
        <v>9.5792637114951162</v>
      </c>
    </row>
    <row r="92" spans="1:59" x14ac:dyDescent="0.2">
      <c r="A92" s="33" t="s">
        <v>232</v>
      </c>
      <c r="B92" s="31">
        <f>VLOOKUP($A92,'[2]download from PCAS'!$A$7:$AZ$367,2,FALSE)</f>
        <v>1963</v>
      </c>
      <c r="C92" s="31">
        <v>1589</v>
      </c>
      <c r="D92" s="31">
        <v>1568</v>
      </c>
      <c r="E92" s="31">
        <v>1550</v>
      </c>
      <c r="F92" s="31">
        <f>VLOOKUP($A92,'[2]download from PCAS'!$A$7:$AZ$367,11,FALSE)</f>
        <v>102</v>
      </c>
      <c r="G92" s="31">
        <f>VLOOKUP($A92,'[2]download from PCAS'!$A$7:$AZ$367,31,FALSE)</f>
        <v>21</v>
      </c>
      <c r="H92" s="31">
        <f>VLOOKUP($A92,'[2]download from PCAS'!$A$7:$AZ$367,35,FALSE)</f>
        <v>3</v>
      </c>
      <c r="I92" s="31">
        <f>VLOOKUP($A92,'[2]download from PCAS'!$A$7:$AZ$367,49,FALSE)</f>
        <v>49</v>
      </c>
      <c r="J92" s="31">
        <f>VLOOKUP($A92,'[2]download from PCAS'!$A$7:$AZ$367,7,FALSE)</f>
        <v>306</v>
      </c>
      <c r="K92" s="31">
        <f>VLOOKUP($A92,'[2]download from PCAS'!$A$7:$AZ$367,27,FALSE)</f>
        <v>77</v>
      </c>
      <c r="L92" s="31">
        <f>VLOOKUP($A92,'[2]download from PCAS'!$A$7:$AZ$367,15,FALSE)</f>
        <v>48</v>
      </c>
      <c r="M92" s="31">
        <f>VLOOKUP($A92,'[2]download from PCAS'!$A$7:$AZ$367,29,FALSE)</f>
        <v>28</v>
      </c>
      <c r="N92" s="31">
        <f>VLOOKUP($A92,'[2]download from PCAS'!$A$7:$AZ$367,51,FALSE)</f>
        <v>88</v>
      </c>
      <c r="O92" s="31">
        <f>VLOOKUP($A92,'[2]download from PCAS'!$A$7:$AZ$367,9,FALSE)</f>
        <v>32</v>
      </c>
      <c r="P92" s="31">
        <f>VLOOKUP($A92,'[2]download from PCAS'!$A$7:$AZ$367,41,FALSE)</f>
        <v>28</v>
      </c>
      <c r="Q92" s="31">
        <f>VLOOKUP($A92,'[2]download from PCAS'!$A$7:$AZ$367,5,FALSE)</f>
        <v>155</v>
      </c>
      <c r="R92" s="31">
        <f>VLOOKUP($A92,'[2]download from PCAS'!$A$7:$AZ$367,19,FALSE)</f>
        <v>12</v>
      </c>
      <c r="S92" s="31">
        <f>VLOOKUP($A92,'[2]download from PCAS'!$A$7:$AZ$367,21,FALSE)</f>
        <v>152</v>
      </c>
      <c r="T92" s="31">
        <f>VLOOKUP($A92,'[2]download from PCAS'!$A$7:$AZ$367,23,FALSE)</f>
        <v>338</v>
      </c>
      <c r="U92" s="31">
        <f>VLOOKUP($A92,'[2]download from PCAS'!$A$7:$AZ$367,13,FALSE)</f>
        <v>68</v>
      </c>
      <c r="V92" s="31">
        <f>VLOOKUP($A92,'[2]download from PCAS'!$A$7:$AZ$367,3,FALSE)</f>
        <v>37</v>
      </c>
      <c r="W92" s="31">
        <f>VLOOKUP($A92,'[2]download from PCAS'!$A$7:$AZ$367,43,FALSE)</f>
        <v>148</v>
      </c>
      <c r="X92" s="31">
        <f>VLOOKUP($A92,'[2]download from PCAS'!$A$7:$AZ$367,39,FALSE)</f>
        <v>33</v>
      </c>
      <c r="Y92" s="31">
        <f>VLOOKUP($A92,'[2]download from PCAS'!$A$7:$AZ$367,47,FALSE)</f>
        <v>520</v>
      </c>
      <c r="Z92" s="31">
        <f>VLOOKUP($A92,'[2]download from PCAS'!$A$7:$AZ$367,17,FALSE)</f>
        <v>18</v>
      </c>
      <c r="AA92" s="31">
        <f>VLOOKUP($A92,'[2]download from PCAS'!$A$7:$AZ$367,45,FALSE)</f>
        <v>3</v>
      </c>
      <c r="AC92" s="33" t="s">
        <v>232</v>
      </c>
      <c r="AD92" s="32">
        <f t="shared" si="28"/>
        <v>51.961283749363218</v>
      </c>
      <c r="AE92" s="32">
        <f t="shared" si="29"/>
        <v>10.697911360163017</v>
      </c>
      <c r="AF92" s="32">
        <f t="shared" si="30"/>
        <v>1.5282730514518594</v>
      </c>
      <c r="AG92" s="32">
        <f t="shared" si="31"/>
        <v>24.961793173713701</v>
      </c>
      <c r="AH92" s="32">
        <f t="shared" si="32"/>
        <v>155.88385124808966</v>
      </c>
      <c r="AI92" s="32">
        <f t="shared" si="33"/>
        <v>39.225674987264391</v>
      </c>
      <c r="AJ92" s="32">
        <f t="shared" si="34"/>
        <v>24.452368823229751</v>
      </c>
      <c r="AK92" s="32">
        <f t="shared" si="35"/>
        <v>14.263881813550688</v>
      </c>
      <c r="AL92" s="32">
        <f t="shared" si="36"/>
        <v>44.829342842587877</v>
      </c>
      <c r="AM92" s="32">
        <f t="shared" si="37"/>
        <v>16.301579215486502</v>
      </c>
      <c r="AN92" s="32">
        <f t="shared" si="38"/>
        <v>14.263881813550688</v>
      </c>
      <c r="AO92" s="32">
        <f t="shared" si="39"/>
        <v>78.960774325012736</v>
      </c>
      <c r="AP92" s="32">
        <f t="shared" si="40"/>
        <v>6.1130922058074377</v>
      </c>
      <c r="AQ92" s="32">
        <f t="shared" si="41"/>
        <v>77.432501273560888</v>
      </c>
      <c r="AR92" s="32">
        <f t="shared" si="42"/>
        <v>172.18543046357615</v>
      </c>
      <c r="AS92" s="32">
        <f t="shared" si="43"/>
        <v>34.640855832908819</v>
      </c>
      <c r="AT92" s="32">
        <f t="shared" si="44"/>
        <v>18.848700967906264</v>
      </c>
      <c r="AU92" s="32">
        <f t="shared" si="45"/>
        <v>75.394803871625058</v>
      </c>
      <c r="AV92" s="32">
        <f t="shared" si="46"/>
        <v>16.811003565970452</v>
      </c>
      <c r="AW92" s="32">
        <f t="shared" si="47"/>
        <v>264.90066225165566</v>
      </c>
      <c r="AX92" s="32">
        <f t="shared" si="48"/>
        <v>9.169638308711157</v>
      </c>
      <c r="AY92" s="32">
        <f t="shared" si="49"/>
        <v>1.5282730514518594</v>
      </c>
      <c r="BA92" s="33" t="s">
        <v>232</v>
      </c>
      <c r="BB92" s="32">
        <f t="shared" si="50"/>
        <v>49.107142857142854</v>
      </c>
      <c r="BC92" s="32">
        <f t="shared" si="51"/>
        <v>18.06451612903226</v>
      </c>
      <c r="BD92" s="32">
        <f t="shared" si="52"/>
        <v>218.06451612903228</v>
      </c>
      <c r="BE92" s="32">
        <f t="shared" si="53"/>
        <v>43.87096774193548</v>
      </c>
      <c r="BF92" s="32">
        <f t="shared" si="54"/>
        <v>93.140339836375077</v>
      </c>
      <c r="BG92" s="32">
        <f t="shared" si="55"/>
        <v>21.29032258064516</v>
      </c>
    </row>
    <row r="93" spans="1:59" x14ac:dyDescent="0.2">
      <c r="A93" s="33" t="s">
        <v>233</v>
      </c>
      <c r="B93" s="31">
        <f>VLOOKUP($A93,'[2]download from PCAS'!$A$7:$AZ$367,2,FALSE)</f>
        <v>1677</v>
      </c>
      <c r="C93" s="31">
        <v>1405</v>
      </c>
      <c r="D93" s="31">
        <v>1380</v>
      </c>
      <c r="E93" s="31">
        <v>1361</v>
      </c>
      <c r="F93" s="31">
        <f>VLOOKUP($A93,'[2]download from PCAS'!$A$7:$AZ$367,11,FALSE)</f>
        <v>110</v>
      </c>
      <c r="G93" s="31">
        <f>VLOOKUP($A93,'[2]download from PCAS'!$A$7:$AZ$367,31,FALSE)</f>
        <v>25</v>
      </c>
      <c r="H93" s="31">
        <f>VLOOKUP($A93,'[2]download from PCAS'!$A$7:$AZ$367,35,FALSE)</f>
        <v>16</v>
      </c>
      <c r="I93" s="31">
        <f>VLOOKUP($A93,'[2]download from PCAS'!$A$7:$AZ$367,49,FALSE)</f>
        <v>51</v>
      </c>
      <c r="J93" s="31">
        <f>VLOOKUP($A93,'[2]download from PCAS'!$A$7:$AZ$367,7,FALSE)</f>
        <v>287</v>
      </c>
      <c r="K93" s="31">
        <f>VLOOKUP($A93,'[2]download from PCAS'!$A$7:$AZ$367,27,FALSE)</f>
        <v>78</v>
      </c>
      <c r="L93" s="31">
        <f>VLOOKUP($A93,'[2]download from PCAS'!$A$7:$AZ$367,15,FALSE)</f>
        <v>36</v>
      </c>
      <c r="M93" s="31">
        <f>VLOOKUP($A93,'[2]download from PCAS'!$A$7:$AZ$367,29,FALSE)</f>
        <v>15</v>
      </c>
      <c r="N93" s="31">
        <f>VLOOKUP($A93,'[2]download from PCAS'!$A$7:$AZ$367,51,FALSE)</f>
        <v>58</v>
      </c>
      <c r="O93" s="31">
        <f>VLOOKUP($A93,'[2]download from PCAS'!$A$7:$AZ$367,9,FALSE)</f>
        <v>37</v>
      </c>
      <c r="P93" s="31">
        <f>VLOOKUP($A93,'[2]download from PCAS'!$A$7:$AZ$367,41,FALSE)</f>
        <v>25</v>
      </c>
      <c r="Q93" s="31">
        <f>VLOOKUP($A93,'[2]download from PCAS'!$A$7:$AZ$367,5,FALSE)</f>
        <v>113</v>
      </c>
      <c r="R93" s="31">
        <f>VLOOKUP($A93,'[2]download from PCAS'!$A$7:$AZ$367,19,FALSE)</f>
        <v>20</v>
      </c>
      <c r="S93" s="31">
        <f>VLOOKUP($A93,'[2]download from PCAS'!$A$7:$AZ$367,21,FALSE)</f>
        <v>172</v>
      </c>
      <c r="T93" s="31">
        <f>VLOOKUP($A93,'[2]download from PCAS'!$A$7:$AZ$367,23,FALSE)</f>
        <v>293</v>
      </c>
      <c r="U93" s="31">
        <f>VLOOKUP($A93,'[2]download from PCAS'!$A$7:$AZ$367,13,FALSE)</f>
        <v>99</v>
      </c>
      <c r="V93" s="31">
        <f>VLOOKUP($A93,'[2]download from PCAS'!$A$7:$AZ$367,3,FALSE)</f>
        <v>37</v>
      </c>
      <c r="W93" s="31">
        <f>VLOOKUP($A93,'[2]download from PCAS'!$A$7:$AZ$367,43,FALSE)</f>
        <v>130</v>
      </c>
      <c r="X93" s="31">
        <f>VLOOKUP($A93,'[2]download from PCAS'!$A$7:$AZ$367,39,FALSE)</f>
        <v>5</v>
      </c>
      <c r="Y93" s="31">
        <f>VLOOKUP($A93,'[2]download from PCAS'!$A$7:$AZ$367,47,FALSE)</f>
        <v>504</v>
      </c>
      <c r="Z93" s="31">
        <f>VLOOKUP($A93,'[2]download from PCAS'!$A$7:$AZ$367,17,FALSE)</f>
        <v>16</v>
      </c>
      <c r="AA93" s="31">
        <f>VLOOKUP($A93,'[2]download from PCAS'!$A$7:$AZ$367,45,FALSE)</f>
        <v>2</v>
      </c>
      <c r="AC93" s="33" t="s">
        <v>233</v>
      </c>
      <c r="AD93" s="32">
        <f t="shared" si="28"/>
        <v>65.593321407274885</v>
      </c>
      <c r="AE93" s="32">
        <f t="shared" si="29"/>
        <v>14.907573047107931</v>
      </c>
      <c r="AF93" s="32">
        <f t="shared" si="30"/>
        <v>9.5408467501490755</v>
      </c>
      <c r="AG93" s="32">
        <f t="shared" si="31"/>
        <v>30.411449016100182</v>
      </c>
      <c r="AH93" s="32">
        <f t="shared" si="32"/>
        <v>171.13893858079905</v>
      </c>
      <c r="AI93" s="32">
        <f t="shared" si="33"/>
        <v>46.511627906976742</v>
      </c>
      <c r="AJ93" s="32">
        <f t="shared" si="34"/>
        <v>21.466905187835419</v>
      </c>
      <c r="AK93" s="32">
        <f t="shared" si="35"/>
        <v>8.9445438282647576</v>
      </c>
      <c r="AL93" s="32">
        <f t="shared" si="36"/>
        <v>34.585569469290405</v>
      </c>
      <c r="AM93" s="32">
        <f t="shared" si="37"/>
        <v>22.063208109719739</v>
      </c>
      <c r="AN93" s="32">
        <f t="shared" si="38"/>
        <v>14.907573047107931</v>
      </c>
      <c r="AO93" s="32">
        <f t="shared" si="39"/>
        <v>67.382230172927848</v>
      </c>
      <c r="AP93" s="32">
        <f t="shared" si="40"/>
        <v>11.926058437686345</v>
      </c>
      <c r="AQ93" s="32">
        <f t="shared" si="41"/>
        <v>102.56410256410255</v>
      </c>
      <c r="AR93" s="32">
        <f t="shared" si="42"/>
        <v>174.71675611210495</v>
      </c>
      <c r="AS93" s="32">
        <f t="shared" si="43"/>
        <v>59.033989266547401</v>
      </c>
      <c r="AT93" s="32">
        <f t="shared" si="44"/>
        <v>22.063208109719739</v>
      </c>
      <c r="AU93" s="32">
        <f t="shared" si="45"/>
        <v>77.519379844961236</v>
      </c>
      <c r="AV93" s="32">
        <f t="shared" si="46"/>
        <v>2.9815146094215863</v>
      </c>
      <c r="AW93" s="32">
        <f t="shared" si="47"/>
        <v>300.53667262969589</v>
      </c>
      <c r="AX93" s="32">
        <f t="shared" si="48"/>
        <v>9.5408467501490755</v>
      </c>
      <c r="AY93" s="32">
        <f t="shared" si="49"/>
        <v>1.1926058437686344</v>
      </c>
      <c r="BA93" s="33" t="s">
        <v>233</v>
      </c>
      <c r="BB93" s="32">
        <f t="shared" si="50"/>
        <v>56.521739130434781</v>
      </c>
      <c r="BC93" s="32">
        <f t="shared" si="51"/>
        <v>11.021307861866276</v>
      </c>
      <c r="BD93" s="32">
        <f t="shared" si="52"/>
        <v>215.28288023512124</v>
      </c>
      <c r="BE93" s="32">
        <f t="shared" si="53"/>
        <v>72.740631888317424</v>
      </c>
      <c r="BF93" s="32">
        <f t="shared" si="54"/>
        <v>92.52669039145907</v>
      </c>
      <c r="BG93" s="32">
        <f t="shared" si="55"/>
        <v>3.6737692872887582</v>
      </c>
    </row>
    <row r="94" spans="1:59" x14ac:dyDescent="0.2">
      <c r="A94" s="33" t="s">
        <v>234</v>
      </c>
      <c r="B94" s="31">
        <f>VLOOKUP($A94,'[2]download from PCAS'!$A$7:$AZ$367,2,FALSE)</f>
        <v>3126</v>
      </c>
      <c r="C94" s="31">
        <v>2457</v>
      </c>
      <c r="D94" s="31">
        <v>2411</v>
      </c>
      <c r="E94" s="31">
        <v>2374</v>
      </c>
      <c r="F94" s="31">
        <f>VLOOKUP($A94,'[2]download from PCAS'!$A$7:$AZ$367,11,FALSE)</f>
        <v>145</v>
      </c>
      <c r="G94" s="31">
        <f>VLOOKUP($A94,'[2]download from PCAS'!$A$7:$AZ$367,31,FALSE)</f>
        <v>19</v>
      </c>
      <c r="H94" s="31">
        <f>VLOOKUP($A94,'[2]download from PCAS'!$A$7:$AZ$367,35,FALSE)</f>
        <v>10</v>
      </c>
      <c r="I94" s="31">
        <f>VLOOKUP($A94,'[2]download from PCAS'!$A$7:$AZ$367,49,FALSE)</f>
        <v>58</v>
      </c>
      <c r="J94" s="31">
        <f>VLOOKUP($A94,'[2]download from PCAS'!$A$7:$AZ$367,7,FALSE)</f>
        <v>519</v>
      </c>
      <c r="K94" s="31">
        <f>VLOOKUP($A94,'[2]download from PCAS'!$A$7:$AZ$367,27,FALSE)</f>
        <v>125</v>
      </c>
      <c r="L94" s="31">
        <f>VLOOKUP($A94,'[2]download from PCAS'!$A$7:$AZ$367,15,FALSE)</f>
        <v>68</v>
      </c>
      <c r="M94" s="31">
        <f>VLOOKUP($A94,'[2]download from PCAS'!$A$7:$AZ$367,29,FALSE)</f>
        <v>21</v>
      </c>
      <c r="N94" s="31">
        <f>VLOOKUP($A94,'[2]download from PCAS'!$A$7:$AZ$367,51,FALSE)</f>
        <v>92</v>
      </c>
      <c r="O94" s="31">
        <f>VLOOKUP($A94,'[2]download from PCAS'!$A$7:$AZ$367,9,FALSE)</f>
        <v>36</v>
      </c>
      <c r="P94" s="31">
        <f>VLOOKUP($A94,'[2]download from PCAS'!$A$7:$AZ$367,41,FALSE)</f>
        <v>23</v>
      </c>
      <c r="Q94" s="31">
        <f>VLOOKUP($A94,'[2]download from PCAS'!$A$7:$AZ$367,5,FALSE)</f>
        <v>208</v>
      </c>
      <c r="R94" s="31">
        <f>VLOOKUP($A94,'[2]download from PCAS'!$A$7:$AZ$367,19,FALSE)</f>
        <v>15</v>
      </c>
      <c r="S94" s="31">
        <f>VLOOKUP($A94,'[2]download from PCAS'!$A$7:$AZ$367,21,FALSE)</f>
        <v>241</v>
      </c>
      <c r="T94" s="31">
        <f>VLOOKUP($A94,'[2]download from PCAS'!$A$7:$AZ$367,23,FALSE)</f>
        <v>395</v>
      </c>
      <c r="U94" s="31">
        <f>VLOOKUP($A94,'[2]download from PCAS'!$A$7:$AZ$367,13,FALSE)</f>
        <v>45</v>
      </c>
      <c r="V94" s="31">
        <f>VLOOKUP($A94,'[2]download from PCAS'!$A$7:$AZ$367,3,FALSE)</f>
        <v>43</v>
      </c>
      <c r="W94" s="31">
        <f>VLOOKUP($A94,'[2]download from PCAS'!$A$7:$AZ$367,43,FALSE)</f>
        <v>177</v>
      </c>
      <c r="X94" s="31">
        <f>VLOOKUP($A94,'[2]download from PCAS'!$A$7:$AZ$367,39,FALSE)</f>
        <v>15</v>
      </c>
      <c r="Y94" s="31">
        <f>VLOOKUP($A94,'[2]download from PCAS'!$A$7:$AZ$367,47,FALSE)</f>
        <v>807</v>
      </c>
      <c r="Z94" s="31">
        <f>VLOOKUP($A94,'[2]download from PCAS'!$A$7:$AZ$367,17,FALSE)</f>
        <v>56</v>
      </c>
      <c r="AA94" s="31">
        <f>VLOOKUP($A94,'[2]download from PCAS'!$A$7:$AZ$367,45,FALSE)</f>
        <v>5</v>
      </c>
      <c r="AC94" s="33" t="s">
        <v>234</v>
      </c>
      <c r="AD94" s="32">
        <f t="shared" si="28"/>
        <v>46.38515674984005</v>
      </c>
      <c r="AE94" s="32">
        <f t="shared" si="29"/>
        <v>6.0780550223928351</v>
      </c>
      <c r="AF94" s="32">
        <f t="shared" si="30"/>
        <v>3.1989763275751759</v>
      </c>
      <c r="AG94" s="32">
        <f t="shared" si="31"/>
        <v>18.554062699936022</v>
      </c>
      <c r="AH94" s="32">
        <f t="shared" si="32"/>
        <v>166.02687140115162</v>
      </c>
      <c r="AI94" s="32">
        <f t="shared" si="33"/>
        <v>39.987204094689702</v>
      </c>
      <c r="AJ94" s="32">
        <f t="shared" si="34"/>
        <v>21.753039027511196</v>
      </c>
      <c r="AK94" s="32">
        <f t="shared" si="35"/>
        <v>6.7178502879078694</v>
      </c>
      <c r="AL94" s="32">
        <f t="shared" si="36"/>
        <v>29.430582213691622</v>
      </c>
      <c r="AM94" s="32">
        <f t="shared" si="37"/>
        <v>11.516314779270633</v>
      </c>
      <c r="AN94" s="32">
        <f t="shared" si="38"/>
        <v>7.3576455534229055</v>
      </c>
      <c r="AO94" s="32">
        <f t="shared" si="39"/>
        <v>66.538707613563659</v>
      </c>
      <c r="AP94" s="32">
        <f t="shared" si="40"/>
        <v>4.7984644913627639</v>
      </c>
      <c r="AQ94" s="32">
        <f t="shared" si="41"/>
        <v>77.095329494561739</v>
      </c>
      <c r="AR94" s="32">
        <f t="shared" si="42"/>
        <v>126.35956493921945</v>
      </c>
      <c r="AS94" s="32">
        <f t="shared" si="43"/>
        <v>14.395393474088293</v>
      </c>
      <c r="AT94" s="32">
        <f t="shared" si="44"/>
        <v>13.755598208573257</v>
      </c>
      <c r="AU94" s="32">
        <f t="shared" si="45"/>
        <v>56.62188099808062</v>
      </c>
      <c r="AV94" s="32">
        <f t="shared" si="46"/>
        <v>4.7984644913627639</v>
      </c>
      <c r="AW94" s="32">
        <f t="shared" si="47"/>
        <v>258.15738963531669</v>
      </c>
      <c r="AX94" s="32">
        <f t="shared" si="48"/>
        <v>17.914267434420985</v>
      </c>
      <c r="AY94" s="32">
        <f t="shared" si="49"/>
        <v>1.599488163787588</v>
      </c>
      <c r="BA94" s="33" t="s">
        <v>234</v>
      </c>
      <c r="BB94" s="32">
        <f t="shared" si="50"/>
        <v>51.845707175445874</v>
      </c>
      <c r="BC94" s="32">
        <f t="shared" si="51"/>
        <v>8.8458298230834025</v>
      </c>
      <c r="BD94" s="32">
        <f t="shared" si="52"/>
        <v>166.38584667228307</v>
      </c>
      <c r="BE94" s="32">
        <f t="shared" si="53"/>
        <v>18.955349620893006</v>
      </c>
      <c r="BF94" s="32">
        <f t="shared" si="54"/>
        <v>72.039072039072039</v>
      </c>
      <c r="BG94" s="32">
        <f t="shared" si="55"/>
        <v>6.3184498736310033</v>
      </c>
    </row>
    <row r="95" spans="1:59" x14ac:dyDescent="0.2">
      <c r="A95" s="33" t="s">
        <v>235</v>
      </c>
      <c r="B95" s="31">
        <f>VLOOKUP($A95,'[2]download from PCAS'!$A$7:$AZ$367,2,FALSE)</f>
        <v>8026</v>
      </c>
      <c r="C95" s="31">
        <v>6497</v>
      </c>
      <c r="D95" s="31">
        <v>6386</v>
      </c>
      <c r="E95" s="31">
        <v>6281</v>
      </c>
      <c r="F95" s="31">
        <f>VLOOKUP($A95,'[2]download from PCAS'!$A$7:$AZ$367,11,FALSE)</f>
        <v>333</v>
      </c>
      <c r="G95" s="31">
        <f>VLOOKUP($A95,'[2]download from PCAS'!$A$7:$AZ$367,31,FALSE)</f>
        <v>55</v>
      </c>
      <c r="H95" s="31">
        <f>VLOOKUP($A95,'[2]download from PCAS'!$A$7:$AZ$367,35,FALSE)</f>
        <v>28</v>
      </c>
      <c r="I95" s="31">
        <f>VLOOKUP($A95,'[2]download from PCAS'!$A$7:$AZ$367,49,FALSE)</f>
        <v>140</v>
      </c>
      <c r="J95" s="31">
        <f>VLOOKUP($A95,'[2]download from PCAS'!$A$7:$AZ$367,7,FALSE)</f>
        <v>1065</v>
      </c>
      <c r="K95" s="31">
        <f>VLOOKUP($A95,'[2]download from PCAS'!$A$7:$AZ$367,27,FALSE)</f>
        <v>291</v>
      </c>
      <c r="L95" s="31">
        <f>VLOOKUP($A95,'[2]download from PCAS'!$A$7:$AZ$367,15,FALSE)</f>
        <v>98</v>
      </c>
      <c r="M95" s="31">
        <f>VLOOKUP($A95,'[2]download from PCAS'!$A$7:$AZ$367,29,FALSE)</f>
        <v>58</v>
      </c>
      <c r="N95" s="31">
        <f>VLOOKUP($A95,'[2]download from PCAS'!$A$7:$AZ$367,51,FALSE)</f>
        <v>244</v>
      </c>
      <c r="O95" s="31">
        <f>VLOOKUP($A95,'[2]download from PCAS'!$A$7:$AZ$367,9,FALSE)</f>
        <v>137</v>
      </c>
      <c r="P95" s="31">
        <f>VLOOKUP($A95,'[2]download from PCAS'!$A$7:$AZ$367,41,FALSE)</f>
        <v>45</v>
      </c>
      <c r="Q95" s="31">
        <f>VLOOKUP($A95,'[2]download from PCAS'!$A$7:$AZ$367,5,FALSE)</f>
        <v>507</v>
      </c>
      <c r="R95" s="31">
        <f>VLOOKUP($A95,'[2]download from PCAS'!$A$7:$AZ$367,19,FALSE)</f>
        <v>45</v>
      </c>
      <c r="S95" s="31">
        <f>VLOOKUP($A95,'[2]download from PCAS'!$A$7:$AZ$367,21,FALSE)</f>
        <v>564</v>
      </c>
      <c r="T95" s="31">
        <f>VLOOKUP($A95,'[2]download from PCAS'!$A$7:$AZ$367,23,FALSE)</f>
        <v>329</v>
      </c>
      <c r="U95" s="31">
        <f>VLOOKUP($A95,'[2]download from PCAS'!$A$7:$AZ$367,13,FALSE)</f>
        <v>238</v>
      </c>
      <c r="V95" s="31">
        <f>VLOOKUP($A95,'[2]download from PCAS'!$A$7:$AZ$367,3,FALSE)</f>
        <v>156</v>
      </c>
      <c r="W95" s="31">
        <f>VLOOKUP($A95,'[2]download from PCAS'!$A$7:$AZ$367,43,FALSE)</f>
        <v>501</v>
      </c>
      <c r="X95" s="31">
        <f>VLOOKUP($A95,'[2]download from PCAS'!$A$7:$AZ$367,39,FALSE)</f>
        <v>15</v>
      </c>
      <c r="Y95" s="31">
        <f>VLOOKUP($A95,'[2]download from PCAS'!$A$7:$AZ$367,47,FALSE)</f>
        <v>1855</v>
      </c>
      <c r="Z95" s="31">
        <f>VLOOKUP($A95,'[2]download from PCAS'!$A$7:$AZ$367,17,FALSE)</f>
        <v>86</v>
      </c>
      <c r="AA95" s="31">
        <f>VLOOKUP($A95,'[2]download from PCAS'!$A$7:$AZ$367,45,FALSE)</f>
        <v>9</v>
      </c>
      <c r="AC95" s="33" t="s">
        <v>235</v>
      </c>
      <c r="AD95" s="32">
        <f t="shared" si="28"/>
        <v>41.490156989783209</v>
      </c>
      <c r="AE95" s="32">
        <f t="shared" si="29"/>
        <v>6.8527286319461744</v>
      </c>
      <c r="AF95" s="32">
        <f t="shared" si="30"/>
        <v>3.4886618489907799</v>
      </c>
      <c r="AG95" s="32">
        <f t="shared" si="31"/>
        <v>17.443309244953902</v>
      </c>
      <c r="AH95" s="32">
        <f t="shared" si="32"/>
        <v>132.69374532768501</v>
      </c>
      <c r="AI95" s="32">
        <f t="shared" si="33"/>
        <v>36.257164216297035</v>
      </c>
      <c r="AJ95" s="32">
        <f t="shared" si="34"/>
        <v>12.210316471467729</v>
      </c>
      <c r="AK95" s="32">
        <f t="shared" si="35"/>
        <v>7.2265138300523306</v>
      </c>
      <c r="AL95" s="32">
        <f t="shared" si="36"/>
        <v>30.40119611263394</v>
      </c>
      <c r="AM95" s="32">
        <f t="shared" si="37"/>
        <v>17.069524046847743</v>
      </c>
      <c r="AN95" s="32">
        <f t="shared" si="38"/>
        <v>5.6067779715923249</v>
      </c>
      <c r="AO95" s="32">
        <f t="shared" si="39"/>
        <v>63.169698479940195</v>
      </c>
      <c r="AP95" s="32">
        <f t="shared" si="40"/>
        <v>5.6067779715923249</v>
      </c>
      <c r="AQ95" s="32">
        <f t="shared" si="41"/>
        <v>70.271617243957138</v>
      </c>
      <c r="AR95" s="32">
        <f t="shared" si="42"/>
        <v>40.991776725641664</v>
      </c>
      <c r="AS95" s="32">
        <f t="shared" si="43"/>
        <v>29.653625716421629</v>
      </c>
      <c r="AT95" s="32">
        <f t="shared" si="44"/>
        <v>19.436830301520061</v>
      </c>
      <c r="AU95" s="32">
        <f t="shared" si="45"/>
        <v>62.422128083727884</v>
      </c>
      <c r="AV95" s="32">
        <f t="shared" si="46"/>
        <v>1.8689259905307751</v>
      </c>
      <c r="AW95" s="32">
        <f t="shared" si="47"/>
        <v>231.12384749563915</v>
      </c>
      <c r="AX95" s="32">
        <f t="shared" si="48"/>
        <v>10.71517567904311</v>
      </c>
      <c r="AY95" s="32">
        <f t="shared" si="49"/>
        <v>1.121355594318465</v>
      </c>
      <c r="BA95" s="33" t="s">
        <v>235</v>
      </c>
      <c r="BB95" s="32">
        <f t="shared" si="50"/>
        <v>45.568430942687129</v>
      </c>
      <c r="BC95" s="32">
        <f t="shared" si="51"/>
        <v>9.2341983760547688</v>
      </c>
      <c r="BD95" s="32">
        <f t="shared" si="52"/>
        <v>52.380194236586533</v>
      </c>
      <c r="BE95" s="32">
        <f t="shared" si="53"/>
        <v>37.892055405190256</v>
      </c>
      <c r="BF95" s="32">
        <f t="shared" si="54"/>
        <v>77.11251346775434</v>
      </c>
      <c r="BG95" s="32">
        <f t="shared" si="55"/>
        <v>2.3881547524279569</v>
      </c>
    </row>
    <row r="96" spans="1:59" x14ac:dyDescent="0.2">
      <c r="A96" s="33" t="s">
        <v>236</v>
      </c>
      <c r="B96" s="31">
        <f>VLOOKUP($A96,'[2]download from PCAS'!$A$7:$AZ$367,2,FALSE)</f>
        <v>11460</v>
      </c>
      <c r="C96" s="31">
        <v>9006</v>
      </c>
      <c r="D96" s="31">
        <v>8843</v>
      </c>
      <c r="E96" s="31">
        <v>8679</v>
      </c>
      <c r="F96" s="31">
        <f>VLOOKUP($A96,'[2]download from PCAS'!$A$7:$AZ$367,11,FALSE)</f>
        <v>429</v>
      </c>
      <c r="G96" s="31">
        <f>VLOOKUP($A96,'[2]download from PCAS'!$A$7:$AZ$367,31,FALSE)</f>
        <v>106</v>
      </c>
      <c r="H96" s="31">
        <f>VLOOKUP($A96,'[2]download from PCAS'!$A$7:$AZ$367,35,FALSE)</f>
        <v>64</v>
      </c>
      <c r="I96" s="31">
        <f>VLOOKUP($A96,'[2]download from PCAS'!$A$7:$AZ$367,49,FALSE)</f>
        <v>195</v>
      </c>
      <c r="J96" s="31">
        <f>VLOOKUP($A96,'[2]download from PCAS'!$A$7:$AZ$367,7,FALSE)</f>
        <v>1403</v>
      </c>
      <c r="K96" s="31">
        <f>VLOOKUP($A96,'[2]download from PCAS'!$A$7:$AZ$367,27,FALSE)</f>
        <v>406</v>
      </c>
      <c r="L96" s="31">
        <f>VLOOKUP($A96,'[2]download from PCAS'!$A$7:$AZ$367,15,FALSE)</f>
        <v>167</v>
      </c>
      <c r="M96" s="31">
        <f>VLOOKUP($A96,'[2]download from PCAS'!$A$7:$AZ$367,29,FALSE)</f>
        <v>79</v>
      </c>
      <c r="N96" s="31">
        <f>VLOOKUP($A96,'[2]download from PCAS'!$A$7:$AZ$367,51,FALSE)</f>
        <v>390</v>
      </c>
      <c r="O96" s="31">
        <f>VLOOKUP($A96,'[2]download from PCAS'!$A$7:$AZ$367,9,FALSE)</f>
        <v>194</v>
      </c>
      <c r="P96" s="31">
        <f>VLOOKUP($A96,'[2]download from PCAS'!$A$7:$AZ$367,41,FALSE)</f>
        <v>117</v>
      </c>
      <c r="Q96" s="31">
        <f>VLOOKUP($A96,'[2]download from PCAS'!$A$7:$AZ$367,5,FALSE)</f>
        <v>914</v>
      </c>
      <c r="R96" s="31">
        <f>VLOOKUP($A96,'[2]download from PCAS'!$A$7:$AZ$367,19,FALSE)</f>
        <v>82</v>
      </c>
      <c r="S96" s="31">
        <f>VLOOKUP($A96,'[2]download from PCAS'!$A$7:$AZ$367,21,FALSE)</f>
        <v>731</v>
      </c>
      <c r="T96" s="31">
        <f>VLOOKUP($A96,'[2]download from PCAS'!$A$7:$AZ$367,23,FALSE)</f>
        <v>2229</v>
      </c>
      <c r="U96" s="31">
        <f>VLOOKUP($A96,'[2]download from PCAS'!$A$7:$AZ$367,13,FALSE)</f>
        <v>312</v>
      </c>
      <c r="V96" s="31">
        <f>VLOOKUP($A96,'[2]download from PCAS'!$A$7:$AZ$367,3,FALSE)</f>
        <v>174</v>
      </c>
      <c r="W96" s="31">
        <f>VLOOKUP($A96,'[2]download from PCAS'!$A$7:$AZ$367,43,FALSE)</f>
        <v>768</v>
      </c>
      <c r="X96" s="31">
        <f>VLOOKUP($A96,'[2]download from PCAS'!$A$7:$AZ$367,39,FALSE)</f>
        <v>62</v>
      </c>
      <c r="Y96" s="31">
        <f>VLOOKUP($A96,'[2]download from PCAS'!$A$7:$AZ$367,47,FALSE)</f>
        <v>2607</v>
      </c>
      <c r="Z96" s="31">
        <f>VLOOKUP($A96,'[2]download from PCAS'!$A$7:$AZ$367,17,FALSE)</f>
        <v>157</v>
      </c>
      <c r="AA96" s="31">
        <f>VLOOKUP($A96,'[2]download from PCAS'!$A$7:$AZ$367,45,FALSE)</f>
        <v>20</v>
      </c>
      <c r="AC96" s="33" t="s">
        <v>236</v>
      </c>
      <c r="AD96" s="32">
        <f t="shared" si="28"/>
        <v>37.434554973821989</v>
      </c>
      <c r="AE96" s="32">
        <f t="shared" si="29"/>
        <v>9.2495636998254795</v>
      </c>
      <c r="AF96" s="32">
        <f t="shared" si="30"/>
        <v>5.5846422338568935</v>
      </c>
      <c r="AG96" s="32">
        <f t="shared" si="31"/>
        <v>17.015706806282722</v>
      </c>
      <c r="AH96" s="32">
        <f t="shared" si="32"/>
        <v>122.42582897033159</v>
      </c>
      <c r="AI96" s="32">
        <f t="shared" si="33"/>
        <v>35.427574171029669</v>
      </c>
      <c r="AJ96" s="32">
        <f t="shared" si="34"/>
        <v>14.572425828970331</v>
      </c>
      <c r="AK96" s="32">
        <f t="shared" si="35"/>
        <v>6.8935427574171033</v>
      </c>
      <c r="AL96" s="32">
        <f t="shared" si="36"/>
        <v>34.031413612565444</v>
      </c>
      <c r="AM96" s="32">
        <f t="shared" si="37"/>
        <v>16.928446771378706</v>
      </c>
      <c r="AN96" s="32">
        <f t="shared" si="38"/>
        <v>10.209424083769633</v>
      </c>
      <c r="AO96" s="32">
        <f t="shared" si="39"/>
        <v>79.755671902268759</v>
      </c>
      <c r="AP96" s="32">
        <f t="shared" si="40"/>
        <v>7.1553228621291449</v>
      </c>
      <c r="AQ96" s="32">
        <f t="shared" si="41"/>
        <v>63.78708551483421</v>
      </c>
      <c r="AR96" s="32">
        <f t="shared" si="42"/>
        <v>194.50261780104714</v>
      </c>
      <c r="AS96" s="32">
        <f t="shared" si="43"/>
        <v>27.225130890052355</v>
      </c>
      <c r="AT96" s="32">
        <f t="shared" si="44"/>
        <v>15.183246073298429</v>
      </c>
      <c r="AU96" s="32">
        <f t="shared" si="45"/>
        <v>67.015706806282736</v>
      </c>
      <c r="AV96" s="32">
        <f t="shared" si="46"/>
        <v>5.4101221640488655</v>
      </c>
      <c r="AW96" s="32">
        <f t="shared" si="47"/>
        <v>227.4869109947644</v>
      </c>
      <c r="AX96" s="32">
        <f t="shared" si="48"/>
        <v>13.699825479930192</v>
      </c>
      <c r="AY96" s="32">
        <f t="shared" si="49"/>
        <v>1.7452006980802792</v>
      </c>
      <c r="BA96" s="33" t="s">
        <v>236</v>
      </c>
      <c r="BB96" s="32">
        <f t="shared" si="50"/>
        <v>45.912020807418294</v>
      </c>
      <c r="BC96" s="32">
        <f t="shared" si="51"/>
        <v>9.1024311556630941</v>
      </c>
      <c r="BD96" s="32">
        <f t="shared" si="52"/>
        <v>256.82682336674736</v>
      </c>
      <c r="BE96" s="32">
        <f t="shared" si="53"/>
        <v>35.948842032492223</v>
      </c>
      <c r="BF96" s="32">
        <f t="shared" si="54"/>
        <v>85.276482345103261</v>
      </c>
      <c r="BG96" s="32">
        <f t="shared" si="55"/>
        <v>7.1436801474824287</v>
      </c>
    </row>
    <row r="97" spans="1:59" x14ac:dyDescent="0.2">
      <c r="A97" s="33" t="s">
        <v>237</v>
      </c>
      <c r="B97" s="31">
        <f>VLOOKUP($A97,'[2]download from PCAS'!$A$7:$AZ$367,2,FALSE)</f>
        <v>3643</v>
      </c>
      <c r="C97" s="31">
        <v>2929</v>
      </c>
      <c r="D97" s="31">
        <v>2883</v>
      </c>
      <c r="E97" s="31">
        <v>2835</v>
      </c>
      <c r="F97" s="31">
        <f>VLOOKUP($A97,'[2]download from PCAS'!$A$7:$AZ$367,11,FALSE)</f>
        <v>139</v>
      </c>
      <c r="G97" s="31">
        <f>VLOOKUP($A97,'[2]download from PCAS'!$A$7:$AZ$367,31,FALSE)</f>
        <v>40</v>
      </c>
      <c r="H97" s="31">
        <f>VLOOKUP($A97,'[2]download from PCAS'!$A$7:$AZ$367,35,FALSE)</f>
        <v>16</v>
      </c>
      <c r="I97" s="31">
        <f>VLOOKUP($A97,'[2]download from PCAS'!$A$7:$AZ$367,49,FALSE)</f>
        <v>76</v>
      </c>
      <c r="J97" s="31">
        <f>VLOOKUP($A97,'[2]download from PCAS'!$A$7:$AZ$367,7,FALSE)</f>
        <v>536</v>
      </c>
      <c r="K97" s="31">
        <f>VLOOKUP($A97,'[2]download from PCAS'!$A$7:$AZ$367,27,FALSE)</f>
        <v>170</v>
      </c>
      <c r="L97" s="31">
        <f>VLOOKUP($A97,'[2]download from PCAS'!$A$7:$AZ$367,15,FALSE)</f>
        <v>61</v>
      </c>
      <c r="M97" s="31">
        <f>VLOOKUP($A97,'[2]download from PCAS'!$A$7:$AZ$367,29,FALSE)</f>
        <v>38</v>
      </c>
      <c r="N97" s="31">
        <f>VLOOKUP($A97,'[2]download from PCAS'!$A$7:$AZ$367,51,FALSE)</f>
        <v>94</v>
      </c>
      <c r="O97" s="31">
        <f>VLOOKUP($A97,'[2]download from PCAS'!$A$7:$AZ$367,9,FALSE)</f>
        <v>65</v>
      </c>
      <c r="P97" s="31">
        <f>VLOOKUP($A97,'[2]download from PCAS'!$A$7:$AZ$367,41,FALSE)</f>
        <v>50</v>
      </c>
      <c r="Q97" s="31">
        <f>VLOOKUP($A97,'[2]download from PCAS'!$A$7:$AZ$367,5,FALSE)</f>
        <v>327</v>
      </c>
      <c r="R97" s="31">
        <f>VLOOKUP($A97,'[2]download from PCAS'!$A$7:$AZ$367,19,FALSE)</f>
        <v>25</v>
      </c>
      <c r="S97" s="31">
        <f>VLOOKUP($A97,'[2]download from PCAS'!$A$7:$AZ$367,21,FALSE)</f>
        <v>282</v>
      </c>
      <c r="T97" s="31">
        <f>VLOOKUP($A97,'[2]download from PCAS'!$A$7:$AZ$367,23,FALSE)</f>
        <v>388</v>
      </c>
      <c r="U97" s="31">
        <f>VLOOKUP($A97,'[2]download from PCAS'!$A$7:$AZ$367,13,FALSE)</f>
        <v>149</v>
      </c>
      <c r="V97" s="31">
        <f>VLOOKUP($A97,'[2]download from PCAS'!$A$7:$AZ$367,3,FALSE)</f>
        <v>64</v>
      </c>
      <c r="W97" s="31">
        <f>VLOOKUP($A97,'[2]download from PCAS'!$A$7:$AZ$367,43,FALSE)</f>
        <v>398</v>
      </c>
      <c r="X97" s="31">
        <f>VLOOKUP($A97,'[2]download from PCAS'!$A$7:$AZ$367,39,FALSE)</f>
        <v>51</v>
      </c>
      <c r="Y97" s="31">
        <f>VLOOKUP($A97,'[2]download from PCAS'!$A$7:$AZ$367,47,FALSE)</f>
        <v>988</v>
      </c>
      <c r="Z97" s="31">
        <f>VLOOKUP($A97,'[2]download from PCAS'!$A$7:$AZ$367,17,FALSE)</f>
        <v>37</v>
      </c>
      <c r="AA97" s="31">
        <f>VLOOKUP($A97,'[2]download from PCAS'!$A$7:$AZ$367,45,FALSE)</f>
        <v>7</v>
      </c>
      <c r="AC97" s="33" t="s">
        <v>237</v>
      </c>
      <c r="AD97" s="32">
        <f t="shared" si="28"/>
        <v>38.155366456217401</v>
      </c>
      <c r="AE97" s="32">
        <f t="shared" si="29"/>
        <v>10.979961570134504</v>
      </c>
      <c r="AF97" s="32">
        <f t="shared" si="30"/>
        <v>4.3919846280538017</v>
      </c>
      <c r="AG97" s="32">
        <f t="shared" si="31"/>
        <v>20.861926983255561</v>
      </c>
      <c r="AH97" s="32">
        <f t="shared" si="32"/>
        <v>147.13148503980236</v>
      </c>
      <c r="AI97" s="32">
        <f t="shared" si="33"/>
        <v>46.66483667307164</v>
      </c>
      <c r="AJ97" s="32">
        <f t="shared" si="34"/>
        <v>16.744441394455119</v>
      </c>
      <c r="AK97" s="32">
        <f t="shared" si="35"/>
        <v>10.43096349162778</v>
      </c>
      <c r="AL97" s="32">
        <f t="shared" si="36"/>
        <v>25.802909689816087</v>
      </c>
      <c r="AM97" s="32">
        <f t="shared" si="37"/>
        <v>17.842437551468571</v>
      </c>
      <c r="AN97" s="32">
        <f t="shared" si="38"/>
        <v>13.724951962668131</v>
      </c>
      <c r="AO97" s="32">
        <f t="shared" si="39"/>
        <v>89.761185835849574</v>
      </c>
      <c r="AP97" s="32">
        <f t="shared" si="40"/>
        <v>6.8624759813340654</v>
      </c>
      <c r="AQ97" s="32">
        <f t="shared" si="41"/>
        <v>77.408729069448256</v>
      </c>
      <c r="AR97" s="32">
        <f t="shared" si="42"/>
        <v>106.5056272303047</v>
      </c>
      <c r="AS97" s="32">
        <f t="shared" si="43"/>
        <v>40.900356848751024</v>
      </c>
      <c r="AT97" s="32">
        <f t="shared" si="44"/>
        <v>17.567938512215207</v>
      </c>
      <c r="AU97" s="32">
        <f t="shared" si="45"/>
        <v>109.25061762283832</v>
      </c>
      <c r="AV97" s="32">
        <f t="shared" si="46"/>
        <v>13.999451001921495</v>
      </c>
      <c r="AW97" s="32">
        <f t="shared" si="47"/>
        <v>271.20505078232225</v>
      </c>
      <c r="AX97" s="32">
        <f t="shared" si="48"/>
        <v>10.156464452374417</v>
      </c>
      <c r="AY97" s="32">
        <f t="shared" si="49"/>
        <v>1.9214932747735383</v>
      </c>
      <c r="BA97" s="33" t="s">
        <v>237</v>
      </c>
      <c r="BB97" s="32">
        <f t="shared" si="50"/>
        <v>58.966354491848769</v>
      </c>
      <c r="BC97" s="32">
        <f t="shared" si="51"/>
        <v>13.403880070546737</v>
      </c>
      <c r="BD97" s="32">
        <f t="shared" si="52"/>
        <v>136.86067019400352</v>
      </c>
      <c r="BE97" s="32">
        <f t="shared" si="53"/>
        <v>52.557319223985893</v>
      </c>
      <c r="BF97" s="32">
        <f t="shared" si="54"/>
        <v>135.88255377261865</v>
      </c>
      <c r="BG97" s="32">
        <f t="shared" si="55"/>
        <v>17.989417989417991</v>
      </c>
    </row>
    <row r="98" spans="1:59" x14ac:dyDescent="0.2">
      <c r="A98" s="33" t="s">
        <v>238</v>
      </c>
      <c r="B98" s="31">
        <f>VLOOKUP($A98,'[2]download from PCAS'!$A$7:$AZ$367,2,FALSE)</f>
        <v>4431</v>
      </c>
      <c r="C98" s="31">
        <v>3357</v>
      </c>
      <c r="D98" s="31">
        <v>3304</v>
      </c>
      <c r="E98" s="31">
        <v>3235</v>
      </c>
      <c r="F98" s="31">
        <f>VLOOKUP($A98,'[2]download from PCAS'!$A$7:$AZ$367,11,FALSE)</f>
        <v>150</v>
      </c>
      <c r="G98" s="31">
        <f>VLOOKUP($A98,'[2]download from PCAS'!$A$7:$AZ$367,31,FALSE)</f>
        <v>28</v>
      </c>
      <c r="H98" s="31">
        <f>VLOOKUP($A98,'[2]download from PCAS'!$A$7:$AZ$367,35,FALSE)</f>
        <v>8</v>
      </c>
      <c r="I98" s="31">
        <f>VLOOKUP($A98,'[2]download from PCAS'!$A$7:$AZ$367,49,FALSE)</f>
        <v>82</v>
      </c>
      <c r="J98" s="31">
        <f>VLOOKUP($A98,'[2]download from PCAS'!$A$7:$AZ$367,7,FALSE)</f>
        <v>528</v>
      </c>
      <c r="K98" s="31">
        <f>VLOOKUP($A98,'[2]download from PCAS'!$A$7:$AZ$367,27,FALSE)</f>
        <v>173</v>
      </c>
      <c r="L98" s="31">
        <f>VLOOKUP($A98,'[2]download from PCAS'!$A$7:$AZ$367,15,FALSE)</f>
        <v>91</v>
      </c>
      <c r="M98" s="31">
        <f>VLOOKUP($A98,'[2]download from PCAS'!$A$7:$AZ$367,29,FALSE)</f>
        <v>45</v>
      </c>
      <c r="N98" s="31">
        <f>VLOOKUP($A98,'[2]download from PCAS'!$A$7:$AZ$367,51,FALSE)</f>
        <v>114</v>
      </c>
      <c r="O98" s="31">
        <f>VLOOKUP($A98,'[2]download from PCAS'!$A$7:$AZ$367,9,FALSE)</f>
        <v>54</v>
      </c>
      <c r="P98" s="31">
        <f>VLOOKUP($A98,'[2]download from PCAS'!$A$7:$AZ$367,41,FALSE)</f>
        <v>43</v>
      </c>
      <c r="Q98" s="31">
        <f>VLOOKUP($A98,'[2]download from PCAS'!$A$7:$AZ$367,5,FALSE)</f>
        <v>242</v>
      </c>
      <c r="R98" s="31">
        <f>VLOOKUP($A98,'[2]download from PCAS'!$A$7:$AZ$367,19,FALSE)</f>
        <v>22</v>
      </c>
      <c r="S98" s="31">
        <f>VLOOKUP($A98,'[2]download from PCAS'!$A$7:$AZ$367,21,FALSE)</f>
        <v>284</v>
      </c>
      <c r="T98" s="31">
        <f>VLOOKUP($A98,'[2]download from PCAS'!$A$7:$AZ$367,23,FALSE)</f>
        <v>379</v>
      </c>
      <c r="U98" s="31">
        <f>VLOOKUP($A98,'[2]download from PCAS'!$A$7:$AZ$367,13,FALSE)</f>
        <v>118</v>
      </c>
      <c r="V98" s="31">
        <f>VLOOKUP($A98,'[2]download from PCAS'!$A$7:$AZ$367,3,FALSE)</f>
        <v>72</v>
      </c>
      <c r="W98" s="31">
        <f>VLOOKUP($A98,'[2]download from PCAS'!$A$7:$AZ$367,43,FALSE)</f>
        <v>335</v>
      </c>
      <c r="X98" s="31">
        <f>VLOOKUP($A98,'[2]download from PCAS'!$A$7:$AZ$367,39,FALSE)</f>
        <v>29</v>
      </c>
      <c r="Y98" s="31">
        <f>VLOOKUP($A98,'[2]download from PCAS'!$A$7:$AZ$367,47,FALSE)</f>
        <v>951</v>
      </c>
      <c r="Z98" s="31">
        <f>VLOOKUP($A98,'[2]download from PCAS'!$A$7:$AZ$367,17,FALSE)</f>
        <v>47</v>
      </c>
      <c r="AA98" s="31">
        <f>VLOOKUP($A98,'[2]download from PCAS'!$A$7:$AZ$367,45,FALSE)</f>
        <v>5</v>
      </c>
      <c r="AC98" s="33" t="s">
        <v>238</v>
      </c>
      <c r="AD98" s="32">
        <f t="shared" si="28"/>
        <v>33.852403520649965</v>
      </c>
      <c r="AE98" s="32">
        <f t="shared" si="29"/>
        <v>6.3191153238546605</v>
      </c>
      <c r="AF98" s="32">
        <f t="shared" si="30"/>
        <v>1.8054615211013316</v>
      </c>
      <c r="AG98" s="32">
        <f t="shared" si="31"/>
        <v>18.505980591288647</v>
      </c>
      <c r="AH98" s="32">
        <f t="shared" si="32"/>
        <v>119.16046039268788</v>
      </c>
      <c r="AI98" s="32">
        <f t="shared" si="33"/>
        <v>39.04310539381629</v>
      </c>
      <c r="AJ98" s="32">
        <f t="shared" si="34"/>
        <v>20.537124802527646</v>
      </c>
      <c r="AK98" s="32">
        <f t="shared" si="35"/>
        <v>10.15572105619499</v>
      </c>
      <c r="AL98" s="32">
        <f t="shared" si="36"/>
        <v>25.727826675693976</v>
      </c>
      <c r="AM98" s="32">
        <f t="shared" si="37"/>
        <v>12.186865267433989</v>
      </c>
      <c r="AN98" s="32">
        <f t="shared" si="38"/>
        <v>9.7043556759196559</v>
      </c>
      <c r="AO98" s="32">
        <f t="shared" si="39"/>
        <v>54.615211013315275</v>
      </c>
      <c r="AP98" s="32">
        <f t="shared" si="40"/>
        <v>4.9650191830286623</v>
      </c>
      <c r="AQ98" s="32">
        <f t="shared" si="41"/>
        <v>64.093883999097272</v>
      </c>
      <c r="AR98" s="32">
        <f t="shared" si="42"/>
        <v>85.533739562175583</v>
      </c>
      <c r="AS98" s="32">
        <f t="shared" si="43"/>
        <v>26.63055743624464</v>
      </c>
      <c r="AT98" s="32">
        <f t="shared" si="44"/>
        <v>16.249153689911985</v>
      </c>
      <c r="AU98" s="32">
        <f t="shared" si="45"/>
        <v>75.603701196118251</v>
      </c>
      <c r="AV98" s="32">
        <f t="shared" si="46"/>
        <v>6.5447980139923265</v>
      </c>
      <c r="AW98" s="32">
        <f t="shared" si="47"/>
        <v>214.6242383209208</v>
      </c>
      <c r="AX98" s="32">
        <f t="shared" si="48"/>
        <v>10.607086436470324</v>
      </c>
      <c r="AY98" s="32">
        <f t="shared" si="49"/>
        <v>1.1284134506883321</v>
      </c>
      <c r="BA98" s="33" t="s">
        <v>238</v>
      </c>
      <c r="BB98" s="32">
        <f t="shared" si="50"/>
        <v>52.360774818401936</v>
      </c>
      <c r="BC98" s="32">
        <f t="shared" si="51"/>
        <v>13.910355486862443</v>
      </c>
      <c r="BD98" s="32">
        <f t="shared" si="52"/>
        <v>117.15610510046368</v>
      </c>
      <c r="BE98" s="32">
        <f t="shared" si="53"/>
        <v>36.476043276661514</v>
      </c>
      <c r="BF98" s="32">
        <f t="shared" si="54"/>
        <v>99.79148048853142</v>
      </c>
      <c r="BG98" s="32">
        <f t="shared" si="55"/>
        <v>8.9644513137557951</v>
      </c>
    </row>
    <row r="99" spans="1:59" x14ac:dyDescent="0.2">
      <c r="A99" s="33" t="s">
        <v>239</v>
      </c>
      <c r="B99" s="31">
        <f>VLOOKUP($A99,'[2]download from PCAS'!$A$7:$AZ$367,2,FALSE)</f>
        <v>4727</v>
      </c>
      <c r="C99" s="31">
        <v>3787</v>
      </c>
      <c r="D99" s="31">
        <v>3705</v>
      </c>
      <c r="E99" s="31">
        <v>3640</v>
      </c>
      <c r="F99" s="31">
        <f>VLOOKUP($A99,'[2]download from PCAS'!$A$7:$AZ$367,11,FALSE)</f>
        <v>206</v>
      </c>
      <c r="G99" s="31">
        <f>VLOOKUP($A99,'[2]download from PCAS'!$A$7:$AZ$367,31,FALSE)</f>
        <v>36</v>
      </c>
      <c r="H99" s="31">
        <f>VLOOKUP($A99,'[2]download from PCAS'!$A$7:$AZ$367,35,FALSE)</f>
        <v>14</v>
      </c>
      <c r="I99" s="31">
        <f>VLOOKUP($A99,'[2]download from PCAS'!$A$7:$AZ$367,49,FALSE)</f>
        <v>88</v>
      </c>
      <c r="J99" s="31">
        <f>VLOOKUP($A99,'[2]download from PCAS'!$A$7:$AZ$367,7,FALSE)</f>
        <v>731</v>
      </c>
      <c r="K99" s="31">
        <f>VLOOKUP($A99,'[2]download from PCAS'!$A$7:$AZ$367,27,FALSE)</f>
        <v>192</v>
      </c>
      <c r="L99" s="31">
        <f>VLOOKUP($A99,'[2]download from PCAS'!$A$7:$AZ$367,15,FALSE)</f>
        <v>80</v>
      </c>
      <c r="M99" s="31">
        <f>VLOOKUP($A99,'[2]download from PCAS'!$A$7:$AZ$367,29,FALSE)</f>
        <v>25</v>
      </c>
      <c r="N99" s="31">
        <f>VLOOKUP($A99,'[2]download from PCAS'!$A$7:$AZ$367,51,FALSE)</f>
        <v>144</v>
      </c>
      <c r="O99" s="31">
        <f>VLOOKUP($A99,'[2]download from PCAS'!$A$7:$AZ$367,9,FALSE)</f>
        <v>71</v>
      </c>
      <c r="P99" s="31">
        <f>VLOOKUP($A99,'[2]download from PCAS'!$A$7:$AZ$367,41,FALSE)</f>
        <v>29</v>
      </c>
      <c r="Q99" s="31">
        <f>VLOOKUP($A99,'[2]download from PCAS'!$A$7:$AZ$367,5,FALSE)</f>
        <v>276</v>
      </c>
      <c r="R99" s="31">
        <f>VLOOKUP($A99,'[2]download from PCAS'!$A$7:$AZ$367,19,FALSE)</f>
        <v>23</v>
      </c>
      <c r="S99" s="31">
        <f>VLOOKUP($A99,'[2]download from PCAS'!$A$7:$AZ$367,21,FALSE)</f>
        <v>353</v>
      </c>
      <c r="T99" s="31">
        <f>VLOOKUP($A99,'[2]download from PCAS'!$A$7:$AZ$367,23,FALSE)</f>
        <v>383</v>
      </c>
      <c r="U99" s="31">
        <f>VLOOKUP($A99,'[2]download from PCAS'!$A$7:$AZ$367,13,FALSE)</f>
        <v>175</v>
      </c>
      <c r="V99" s="31">
        <f>VLOOKUP($A99,'[2]download from PCAS'!$A$7:$AZ$367,3,FALSE)</f>
        <v>68</v>
      </c>
      <c r="W99" s="31">
        <f>VLOOKUP($A99,'[2]download from PCAS'!$A$7:$AZ$367,43,FALSE)</f>
        <v>231</v>
      </c>
      <c r="X99" s="31">
        <f>VLOOKUP($A99,'[2]download from PCAS'!$A$7:$AZ$367,39,FALSE)</f>
        <v>8</v>
      </c>
      <c r="Y99" s="31">
        <f>VLOOKUP($A99,'[2]download from PCAS'!$A$7:$AZ$367,47,FALSE)</f>
        <v>1112</v>
      </c>
      <c r="Z99" s="31">
        <f>VLOOKUP($A99,'[2]download from PCAS'!$A$7:$AZ$367,17,FALSE)</f>
        <v>79</v>
      </c>
      <c r="AA99" s="31">
        <f>VLOOKUP($A99,'[2]download from PCAS'!$A$7:$AZ$367,45,FALSE)</f>
        <v>4</v>
      </c>
      <c r="AC99" s="33" t="s">
        <v>239</v>
      </c>
      <c r="AD99" s="32">
        <f t="shared" si="28"/>
        <v>43.579437275227413</v>
      </c>
      <c r="AE99" s="32">
        <f t="shared" si="29"/>
        <v>7.615823989845568</v>
      </c>
      <c r="AF99" s="32">
        <f t="shared" si="30"/>
        <v>2.9617093293843877</v>
      </c>
      <c r="AG99" s="32">
        <f t="shared" si="31"/>
        <v>18.616458641844723</v>
      </c>
      <c r="AH99" s="32">
        <f t="shared" si="32"/>
        <v>154.64353712714197</v>
      </c>
      <c r="AI99" s="32">
        <f t="shared" si="33"/>
        <v>40.617727945843029</v>
      </c>
      <c r="AJ99" s="32">
        <f t="shared" si="34"/>
        <v>16.924053310767931</v>
      </c>
      <c r="AK99" s="32">
        <f t="shared" si="35"/>
        <v>5.2887666596149776</v>
      </c>
      <c r="AL99" s="32">
        <f t="shared" si="36"/>
        <v>30.463295959382272</v>
      </c>
      <c r="AM99" s="32">
        <f t="shared" si="37"/>
        <v>15.020097313306536</v>
      </c>
      <c r="AN99" s="32">
        <f t="shared" si="38"/>
        <v>6.1349693251533743</v>
      </c>
      <c r="AO99" s="32">
        <f t="shared" si="39"/>
        <v>58.387983922149353</v>
      </c>
      <c r="AP99" s="32">
        <f t="shared" si="40"/>
        <v>4.8656653268457797</v>
      </c>
      <c r="AQ99" s="32">
        <f t="shared" si="41"/>
        <v>74.677385233763474</v>
      </c>
      <c r="AR99" s="32">
        <f t="shared" si="42"/>
        <v>81.023905225301462</v>
      </c>
      <c r="AS99" s="32">
        <f t="shared" si="43"/>
        <v>37.021366617304849</v>
      </c>
      <c r="AT99" s="32">
        <f t="shared" si="44"/>
        <v>14.385445314152738</v>
      </c>
      <c r="AU99" s="32">
        <f t="shared" si="45"/>
        <v>48.868203934842398</v>
      </c>
      <c r="AV99" s="32">
        <f t="shared" si="46"/>
        <v>1.6924053310767928</v>
      </c>
      <c r="AW99" s="32">
        <f t="shared" si="47"/>
        <v>235.24434101967421</v>
      </c>
      <c r="AX99" s="32">
        <f t="shared" si="48"/>
        <v>16.712502644383328</v>
      </c>
      <c r="AY99" s="32">
        <f t="shared" si="49"/>
        <v>0.8462026655383964</v>
      </c>
      <c r="BA99" s="33" t="s">
        <v>239</v>
      </c>
      <c r="BB99" s="32">
        <f t="shared" si="50"/>
        <v>51.821862348178136</v>
      </c>
      <c r="BC99" s="32">
        <f t="shared" si="51"/>
        <v>6.8681318681318677</v>
      </c>
      <c r="BD99" s="32">
        <f t="shared" si="52"/>
        <v>105.21978021978022</v>
      </c>
      <c r="BE99" s="32">
        <f t="shared" si="53"/>
        <v>48.07692307692308</v>
      </c>
      <c r="BF99" s="32">
        <f t="shared" si="54"/>
        <v>60.998151571164513</v>
      </c>
      <c r="BG99" s="32">
        <f t="shared" si="55"/>
        <v>2.197802197802198</v>
      </c>
    </row>
    <row r="100" spans="1:59" x14ac:dyDescent="0.2">
      <c r="A100" s="33" t="s">
        <v>508</v>
      </c>
      <c r="B100" s="31">
        <f>VLOOKUP($A100,'[2]download from PCAS'!$A$7:$AZ$367,2,FALSE)</f>
        <v>5256</v>
      </c>
      <c r="C100" s="31">
        <v>4220</v>
      </c>
      <c r="D100" s="31">
        <v>4138</v>
      </c>
      <c r="E100" s="31">
        <v>4079</v>
      </c>
      <c r="F100" s="31">
        <f>VLOOKUP($A100,'[2]download from PCAS'!$A$7:$AZ$367,11,FALSE)</f>
        <v>210</v>
      </c>
      <c r="G100" s="31">
        <f>VLOOKUP($A100,'[2]download from PCAS'!$A$7:$AZ$367,31,FALSE)</f>
        <v>20</v>
      </c>
      <c r="H100" s="31">
        <f>VLOOKUP($A100,'[2]download from PCAS'!$A$7:$AZ$367,35,FALSE)</f>
        <v>3</v>
      </c>
      <c r="I100" s="31">
        <f>VLOOKUP($A100,'[2]download from PCAS'!$A$7:$AZ$367,49,FALSE)</f>
        <v>70</v>
      </c>
      <c r="J100" s="31">
        <f>VLOOKUP($A100,'[2]download from PCAS'!$A$7:$AZ$367,7,FALSE)</f>
        <v>796</v>
      </c>
      <c r="K100" s="31">
        <f>VLOOKUP($A100,'[2]download from PCAS'!$A$7:$AZ$367,27,FALSE)</f>
        <v>170</v>
      </c>
      <c r="L100" s="31">
        <f>VLOOKUP($A100,'[2]download from PCAS'!$A$7:$AZ$367,15,FALSE)</f>
        <v>79</v>
      </c>
      <c r="M100" s="31">
        <f>VLOOKUP($A100,'[2]download from PCAS'!$A$7:$AZ$367,29,FALSE)</f>
        <v>54</v>
      </c>
      <c r="N100" s="31">
        <f>VLOOKUP($A100,'[2]download from PCAS'!$A$7:$AZ$367,51,FALSE)</f>
        <v>137</v>
      </c>
      <c r="O100" s="31">
        <f>VLOOKUP($A100,'[2]download from PCAS'!$A$7:$AZ$367,9,FALSE)</f>
        <v>71</v>
      </c>
      <c r="P100" s="31">
        <f>VLOOKUP($A100,'[2]download from PCAS'!$A$7:$AZ$367,41,FALSE)</f>
        <v>33</v>
      </c>
      <c r="Q100" s="31">
        <f>VLOOKUP($A100,'[2]download from PCAS'!$A$7:$AZ$367,5,FALSE)</f>
        <v>313</v>
      </c>
      <c r="R100" s="31">
        <f>VLOOKUP($A100,'[2]download from PCAS'!$A$7:$AZ$367,19,FALSE)</f>
        <v>34</v>
      </c>
      <c r="S100" s="31">
        <f>VLOOKUP($A100,'[2]download from PCAS'!$A$7:$AZ$367,21,FALSE)</f>
        <v>343</v>
      </c>
      <c r="T100" s="31">
        <f>VLOOKUP($A100,'[2]download from PCAS'!$A$7:$AZ$367,23,FALSE)</f>
        <v>554</v>
      </c>
      <c r="U100" s="31">
        <f>VLOOKUP($A100,'[2]download from PCAS'!$A$7:$AZ$367,13,FALSE)</f>
        <v>145</v>
      </c>
      <c r="V100" s="31">
        <f>VLOOKUP($A100,'[2]download from PCAS'!$A$7:$AZ$367,3,FALSE)</f>
        <v>70</v>
      </c>
      <c r="W100" s="31">
        <f>VLOOKUP($A100,'[2]download from PCAS'!$A$7:$AZ$367,43,FALSE)</f>
        <v>657</v>
      </c>
      <c r="X100" s="31">
        <f>VLOOKUP($A100,'[2]download from PCAS'!$A$7:$AZ$367,39,FALSE)</f>
        <v>28</v>
      </c>
      <c r="Y100" s="31">
        <f>VLOOKUP($A100,'[2]download from PCAS'!$A$7:$AZ$367,47,FALSE)</f>
        <v>1278</v>
      </c>
      <c r="Z100" s="31">
        <f>VLOOKUP($A100,'[2]download from PCAS'!$A$7:$AZ$367,17,FALSE)</f>
        <v>82</v>
      </c>
      <c r="AA100" s="31">
        <f>VLOOKUP($A100,'[2]download from PCAS'!$A$7:$AZ$367,45,FALSE)</f>
        <v>7</v>
      </c>
      <c r="AC100" s="33" t="s">
        <v>508</v>
      </c>
      <c r="AD100" s="32">
        <f t="shared" si="28"/>
        <v>39.954337899543376</v>
      </c>
      <c r="AE100" s="32">
        <f t="shared" si="29"/>
        <v>3.8051750380517504</v>
      </c>
      <c r="AF100" s="32">
        <f t="shared" si="30"/>
        <v>0.57077625570776247</v>
      </c>
      <c r="AG100" s="32">
        <f t="shared" si="31"/>
        <v>13.318112633181126</v>
      </c>
      <c r="AH100" s="32">
        <f t="shared" si="32"/>
        <v>151.44596651445966</v>
      </c>
      <c r="AI100" s="32">
        <f t="shared" si="33"/>
        <v>32.343987823439875</v>
      </c>
      <c r="AJ100" s="32">
        <f t="shared" si="34"/>
        <v>15.030441400304413</v>
      </c>
      <c r="AK100" s="32">
        <f t="shared" si="35"/>
        <v>10.273972602739725</v>
      </c>
      <c r="AL100" s="32">
        <f t="shared" si="36"/>
        <v>26.06544901065449</v>
      </c>
      <c r="AM100" s="32">
        <f t="shared" si="37"/>
        <v>13.508371385083713</v>
      </c>
      <c r="AN100" s="32">
        <f t="shared" si="38"/>
        <v>6.2785388127853876</v>
      </c>
      <c r="AO100" s="32">
        <f t="shared" si="39"/>
        <v>59.55098934550989</v>
      </c>
      <c r="AP100" s="32">
        <f t="shared" si="40"/>
        <v>6.468797564687975</v>
      </c>
      <c r="AQ100" s="32">
        <f t="shared" si="41"/>
        <v>65.25875190258752</v>
      </c>
      <c r="AR100" s="32">
        <f t="shared" si="42"/>
        <v>105.40334855403349</v>
      </c>
      <c r="AS100" s="32">
        <f t="shared" si="43"/>
        <v>27.587519025875189</v>
      </c>
      <c r="AT100" s="32">
        <f t="shared" si="44"/>
        <v>13.318112633181126</v>
      </c>
      <c r="AU100" s="32">
        <f t="shared" si="45"/>
        <v>125</v>
      </c>
      <c r="AV100" s="32">
        <f t="shared" si="46"/>
        <v>5.32724505327245</v>
      </c>
      <c r="AW100" s="32">
        <f t="shared" si="47"/>
        <v>243.15068493150685</v>
      </c>
      <c r="AX100" s="32">
        <f t="shared" si="48"/>
        <v>15.601217656012176</v>
      </c>
      <c r="AY100" s="32">
        <f t="shared" si="49"/>
        <v>1.3318112633181125</v>
      </c>
      <c r="BA100" s="33" t="s">
        <v>508</v>
      </c>
      <c r="BB100" s="32">
        <f t="shared" si="50"/>
        <v>41.082648622522953</v>
      </c>
      <c r="BC100" s="32">
        <f t="shared" si="51"/>
        <v>13.238538857563128</v>
      </c>
      <c r="BD100" s="32">
        <f t="shared" si="52"/>
        <v>135.81760235351803</v>
      </c>
      <c r="BE100" s="32">
        <f t="shared" si="53"/>
        <v>35.547928413826916</v>
      </c>
      <c r="BF100" s="32">
        <f t="shared" si="54"/>
        <v>155.68720379146919</v>
      </c>
      <c r="BG100" s="32">
        <f t="shared" si="55"/>
        <v>6.8644275557734744</v>
      </c>
    </row>
    <row r="101" spans="1:59" x14ac:dyDescent="0.2">
      <c r="A101" s="33" t="s">
        <v>240</v>
      </c>
      <c r="B101" s="31">
        <f>VLOOKUP($A101,'[2]download from PCAS'!$A$7:$AZ$367,2,FALSE)</f>
        <v>4778</v>
      </c>
      <c r="C101" s="31">
        <v>3679</v>
      </c>
      <c r="D101" s="31">
        <v>3605</v>
      </c>
      <c r="E101" s="31">
        <v>3516</v>
      </c>
      <c r="F101" s="31">
        <f>VLOOKUP($A101,'[2]download from PCAS'!$A$7:$AZ$367,11,FALSE)</f>
        <v>138</v>
      </c>
      <c r="G101" s="31">
        <f>VLOOKUP($A101,'[2]download from PCAS'!$A$7:$AZ$367,31,FALSE)</f>
        <v>29</v>
      </c>
      <c r="H101" s="31">
        <f>VLOOKUP($A101,'[2]download from PCAS'!$A$7:$AZ$367,35,FALSE)</f>
        <v>21</v>
      </c>
      <c r="I101" s="31">
        <f>VLOOKUP($A101,'[2]download from PCAS'!$A$7:$AZ$367,49,FALSE)</f>
        <v>70</v>
      </c>
      <c r="J101" s="31">
        <f>VLOOKUP($A101,'[2]download from PCAS'!$A$7:$AZ$367,7,FALSE)</f>
        <v>577</v>
      </c>
      <c r="K101" s="31">
        <f>VLOOKUP($A101,'[2]download from PCAS'!$A$7:$AZ$367,27,FALSE)</f>
        <v>181</v>
      </c>
      <c r="L101" s="31">
        <f>VLOOKUP($A101,'[2]download from PCAS'!$A$7:$AZ$367,15,FALSE)</f>
        <v>52</v>
      </c>
      <c r="M101" s="31">
        <f>VLOOKUP($A101,'[2]download from PCAS'!$A$7:$AZ$367,29,FALSE)</f>
        <v>37</v>
      </c>
      <c r="N101" s="31">
        <f>VLOOKUP($A101,'[2]download from PCAS'!$A$7:$AZ$367,51,FALSE)</f>
        <v>114</v>
      </c>
      <c r="O101" s="31">
        <f>VLOOKUP($A101,'[2]download from PCAS'!$A$7:$AZ$367,9,FALSE)</f>
        <v>72</v>
      </c>
      <c r="P101" s="31">
        <f>VLOOKUP($A101,'[2]download from PCAS'!$A$7:$AZ$367,41,FALSE)</f>
        <v>49</v>
      </c>
      <c r="Q101" s="31">
        <f>VLOOKUP($A101,'[2]download from PCAS'!$A$7:$AZ$367,5,FALSE)</f>
        <v>379</v>
      </c>
      <c r="R101" s="31">
        <f>VLOOKUP($A101,'[2]download from PCAS'!$A$7:$AZ$367,19,FALSE)</f>
        <v>28</v>
      </c>
      <c r="S101" s="31">
        <f>VLOOKUP($A101,'[2]download from PCAS'!$A$7:$AZ$367,21,FALSE)</f>
        <v>277</v>
      </c>
      <c r="T101" s="31">
        <f>VLOOKUP($A101,'[2]download from PCAS'!$A$7:$AZ$367,23,FALSE)</f>
        <v>409</v>
      </c>
      <c r="U101" s="31">
        <f>VLOOKUP($A101,'[2]download from PCAS'!$A$7:$AZ$367,13,FALSE)</f>
        <v>113</v>
      </c>
      <c r="V101" s="31">
        <f>VLOOKUP($A101,'[2]download from PCAS'!$A$7:$AZ$367,3,FALSE)</f>
        <v>50</v>
      </c>
      <c r="W101" s="31">
        <f>VLOOKUP($A101,'[2]download from PCAS'!$A$7:$AZ$367,43,FALSE)</f>
        <v>669</v>
      </c>
      <c r="X101" s="31">
        <f>VLOOKUP($A101,'[2]download from PCAS'!$A$7:$AZ$367,39,FALSE)</f>
        <v>56</v>
      </c>
      <c r="Y101" s="31">
        <f>VLOOKUP($A101,'[2]download from PCAS'!$A$7:$AZ$367,47,FALSE)</f>
        <v>1089</v>
      </c>
      <c r="Z101" s="31">
        <f>VLOOKUP($A101,'[2]download from PCAS'!$A$7:$AZ$367,17,FALSE)</f>
        <v>28</v>
      </c>
      <c r="AA101" s="31">
        <f>VLOOKUP($A101,'[2]download from PCAS'!$A$7:$AZ$367,45,FALSE)</f>
        <v>17</v>
      </c>
      <c r="AC101" s="33" t="s">
        <v>240</v>
      </c>
      <c r="AD101" s="32">
        <f t="shared" si="28"/>
        <v>28.88237756383424</v>
      </c>
      <c r="AE101" s="32">
        <f t="shared" si="29"/>
        <v>6.0694851402260364</v>
      </c>
      <c r="AF101" s="32">
        <f t="shared" si="30"/>
        <v>4.3951444118878191</v>
      </c>
      <c r="AG101" s="32">
        <f t="shared" si="31"/>
        <v>14.650481372959398</v>
      </c>
      <c r="AH101" s="32">
        <f t="shared" si="32"/>
        <v>120.7618250313939</v>
      </c>
      <c r="AI101" s="32">
        <f t="shared" si="33"/>
        <v>37.88195897865215</v>
      </c>
      <c r="AJ101" s="32">
        <f t="shared" si="34"/>
        <v>10.883214734198409</v>
      </c>
      <c r="AK101" s="32">
        <f t="shared" si="35"/>
        <v>7.7438258685642527</v>
      </c>
      <c r="AL101" s="32">
        <f t="shared" si="36"/>
        <v>23.85935537881959</v>
      </c>
      <c r="AM101" s="32">
        <f t="shared" si="37"/>
        <v>15.069066555043952</v>
      </c>
      <c r="AN101" s="32">
        <f t="shared" si="38"/>
        <v>10.255336961071578</v>
      </c>
      <c r="AO101" s="32">
        <f t="shared" si="39"/>
        <v>79.321892005023031</v>
      </c>
      <c r="AP101" s="32">
        <f t="shared" si="40"/>
        <v>5.8601925491837585</v>
      </c>
      <c r="AQ101" s="32">
        <f t="shared" si="41"/>
        <v>57.974047718710757</v>
      </c>
      <c r="AR101" s="32">
        <f t="shared" si="42"/>
        <v>85.600669736291337</v>
      </c>
      <c r="AS101" s="32">
        <f t="shared" si="43"/>
        <v>23.650062787777312</v>
      </c>
      <c r="AT101" s="32">
        <f t="shared" si="44"/>
        <v>10.464629552113855</v>
      </c>
      <c r="AU101" s="32">
        <f t="shared" si="45"/>
        <v>140.01674340728337</v>
      </c>
      <c r="AV101" s="32">
        <f t="shared" si="46"/>
        <v>11.720385098367517</v>
      </c>
      <c r="AW101" s="32">
        <f t="shared" si="47"/>
        <v>227.91963164503974</v>
      </c>
      <c r="AX101" s="32">
        <f t="shared" si="48"/>
        <v>5.8601925491837585</v>
      </c>
      <c r="AY101" s="32">
        <f t="shared" si="49"/>
        <v>3.5579740477187105</v>
      </c>
      <c r="BA101" s="33" t="s">
        <v>240</v>
      </c>
      <c r="BB101" s="32">
        <f t="shared" si="50"/>
        <v>50.208044382801667</v>
      </c>
      <c r="BC101" s="32">
        <f t="shared" si="51"/>
        <v>10.523321956769054</v>
      </c>
      <c r="BD101" s="32">
        <f t="shared" si="52"/>
        <v>116.32536973833902</v>
      </c>
      <c r="BE101" s="32">
        <f t="shared" si="53"/>
        <v>32.138794084186571</v>
      </c>
      <c r="BF101" s="32">
        <f t="shared" si="54"/>
        <v>181.84289209024189</v>
      </c>
      <c r="BG101" s="32">
        <f t="shared" si="55"/>
        <v>15.927189988623434</v>
      </c>
    </row>
    <row r="102" spans="1:59" x14ac:dyDescent="0.2">
      <c r="A102" s="33" t="s">
        <v>241</v>
      </c>
      <c r="B102" s="31">
        <f>VLOOKUP($A102,'[2]download from PCAS'!$A$7:$AZ$367,2,FALSE)</f>
        <v>8093</v>
      </c>
      <c r="C102" s="31">
        <v>6358</v>
      </c>
      <c r="D102" s="31">
        <v>6249</v>
      </c>
      <c r="E102" s="31">
        <v>6119</v>
      </c>
      <c r="F102" s="31">
        <f>VLOOKUP($A102,'[2]download from PCAS'!$A$7:$AZ$367,11,FALSE)</f>
        <v>319</v>
      </c>
      <c r="G102" s="31">
        <f>VLOOKUP($A102,'[2]download from PCAS'!$A$7:$AZ$367,31,FALSE)</f>
        <v>66</v>
      </c>
      <c r="H102" s="31">
        <f>VLOOKUP($A102,'[2]download from PCAS'!$A$7:$AZ$367,35,FALSE)</f>
        <v>21</v>
      </c>
      <c r="I102" s="31">
        <f>VLOOKUP($A102,'[2]download from PCAS'!$A$7:$AZ$367,49,FALSE)</f>
        <v>213</v>
      </c>
      <c r="J102" s="31">
        <f>VLOOKUP($A102,'[2]download from PCAS'!$A$7:$AZ$367,7,FALSE)</f>
        <v>1110</v>
      </c>
      <c r="K102" s="31">
        <f>VLOOKUP($A102,'[2]download from PCAS'!$A$7:$AZ$367,27,FALSE)</f>
        <v>236</v>
      </c>
      <c r="L102" s="31">
        <f>VLOOKUP($A102,'[2]download from PCAS'!$A$7:$AZ$367,15,FALSE)</f>
        <v>81</v>
      </c>
      <c r="M102" s="31">
        <f>VLOOKUP($A102,'[2]download from PCAS'!$A$7:$AZ$367,29,FALSE)</f>
        <v>32</v>
      </c>
      <c r="N102" s="31">
        <f>VLOOKUP($A102,'[2]download from PCAS'!$A$7:$AZ$367,51,FALSE)</f>
        <v>252</v>
      </c>
      <c r="O102" s="31">
        <f>VLOOKUP($A102,'[2]download from PCAS'!$A$7:$AZ$367,9,FALSE)</f>
        <v>125</v>
      </c>
      <c r="P102" s="31">
        <f>VLOOKUP($A102,'[2]download from PCAS'!$A$7:$AZ$367,41,FALSE)</f>
        <v>43</v>
      </c>
      <c r="Q102" s="31">
        <f>VLOOKUP($A102,'[2]download from PCAS'!$A$7:$AZ$367,5,FALSE)</f>
        <v>597</v>
      </c>
      <c r="R102" s="31">
        <f>VLOOKUP($A102,'[2]download from PCAS'!$A$7:$AZ$367,19,FALSE)</f>
        <v>34</v>
      </c>
      <c r="S102" s="31">
        <f>VLOOKUP($A102,'[2]download from PCAS'!$A$7:$AZ$367,21,FALSE)</f>
        <v>507</v>
      </c>
      <c r="T102" s="31">
        <f>VLOOKUP($A102,'[2]download from PCAS'!$A$7:$AZ$367,23,FALSE)</f>
        <v>771</v>
      </c>
      <c r="U102" s="31">
        <f>VLOOKUP($A102,'[2]download from PCAS'!$A$7:$AZ$367,13,FALSE)</f>
        <v>288</v>
      </c>
      <c r="V102" s="31">
        <f>VLOOKUP($A102,'[2]download from PCAS'!$A$7:$AZ$367,3,FALSE)</f>
        <v>130</v>
      </c>
      <c r="W102" s="31">
        <f>VLOOKUP($A102,'[2]download from PCAS'!$A$7:$AZ$367,43,FALSE)</f>
        <v>403</v>
      </c>
      <c r="X102" s="31">
        <f>VLOOKUP($A102,'[2]download from PCAS'!$A$7:$AZ$367,39,FALSE)</f>
        <v>14</v>
      </c>
      <c r="Y102" s="31">
        <f>VLOOKUP($A102,'[2]download from PCAS'!$A$7:$AZ$367,47,FALSE)</f>
        <v>1934</v>
      </c>
      <c r="Z102" s="31">
        <f>VLOOKUP($A102,'[2]download from PCAS'!$A$7:$AZ$367,17,FALSE)</f>
        <v>96</v>
      </c>
      <c r="AA102" s="31">
        <f>VLOOKUP($A102,'[2]download from PCAS'!$A$7:$AZ$367,45,FALSE)</f>
        <v>2</v>
      </c>
      <c r="AC102" s="33" t="s">
        <v>241</v>
      </c>
      <c r="AD102" s="32">
        <f t="shared" si="28"/>
        <v>39.41677993327567</v>
      </c>
      <c r="AE102" s="32">
        <f t="shared" si="29"/>
        <v>8.1551958482639311</v>
      </c>
      <c r="AF102" s="32">
        <f t="shared" si="30"/>
        <v>2.5948350426294327</v>
      </c>
      <c r="AG102" s="32">
        <f t="shared" si="31"/>
        <v>26.319041146669964</v>
      </c>
      <c r="AH102" s="32">
        <f t="shared" si="32"/>
        <v>137.15556653898432</v>
      </c>
      <c r="AI102" s="32">
        <f t="shared" si="33"/>
        <v>29.161003336216481</v>
      </c>
      <c r="AJ102" s="32">
        <f t="shared" si="34"/>
        <v>10.008649450142098</v>
      </c>
      <c r="AK102" s="32">
        <f t="shared" si="35"/>
        <v>3.954034350673421</v>
      </c>
      <c r="AL102" s="32">
        <f t="shared" si="36"/>
        <v>31.138020511553194</v>
      </c>
      <c r="AM102" s="32">
        <f t="shared" si="37"/>
        <v>15.445446682318053</v>
      </c>
      <c r="AN102" s="32">
        <f t="shared" si="38"/>
        <v>5.3132336587174098</v>
      </c>
      <c r="AO102" s="32">
        <f t="shared" si="39"/>
        <v>73.767453354751012</v>
      </c>
      <c r="AP102" s="32">
        <f t="shared" si="40"/>
        <v>4.2011614975905109</v>
      </c>
      <c r="AQ102" s="32">
        <f t="shared" si="41"/>
        <v>62.646731743482022</v>
      </c>
      <c r="AR102" s="32">
        <f t="shared" si="42"/>
        <v>95.267515136537753</v>
      </c>
      <c r="AS102" s="32">
        <f t="shared" si="43"/>
        <v>35.586309156060793</v>
      </c>
      <c r="AT102" s="32">
        <f t="shared" si="44"/>
        <v>16.063264549610775</v>
      </c>
      <c r="AU102" s="32">
        <f t="shared" si="45"/>
        <v>49.796120103793406</v>
      </c>
      <c r="AV102" s="32">
        <f t="shared" si="46"/>
        <v>1.7298900284196219</v>
      </c>
      <c r="AW102" s="32">
        <f t="shared" si="47"/>
        <v>238.97195106882489</v>
      </c>
      <c r="AX102" s="32">
        <f t="shared" si="48"/>
        <v>11.862103052020263</v>
      </c>
      <c r="AY102" s="32">
        <f t="shared" si="49"/>
        <v>0.24712714691708881</v>
      </c>
      <c r="BA102" s="33" t="s">
        <v>241</v>
      </c>
      <c r="BB102" s="32">
        <f t="shared" si="50"/>
        <v>37.76604256681069</v>
      </c>
      <c r="BC102" s="32">
        <f t="shared" si="51"/>
        <v>5.2296126818107531</v>
      </c>
      <c r="BD102" s="32">
        <f t="shared" si="52"/>
        <v>126.00098055237785</v>
      </c>
      <c r="BE102" s="32">
        <f t="shared" si="53"/>
        <v>47.066514136296782</v>
      </c>
      <c r="BF102" s="32">
        <f t="shared" si="54"/>
        <v>63.384712173639514</v>
      </c>
      <c r="BG102" s="32">
        <f t="shared" si="55"/>
        <v>2.2879555482922047</v>
      </c>
    </row>
    <row r="103" spans="1:59" x14ac:dyDescent="0.2">
      <c r="A103" s="33" t="s">
        <v>242</v>
      </c>
      <c r="B103" s="31">
        <f>VLOOKUP($A103,'[2]download from PCAS'!$A$7:$AZ$367,2,FALSE)</f>
        <v>8097</v>
      </c>
      <c r="C103" s="31">
        <v>5907</v>
      </c>
      <c r="D103" s="31">
        <v>5767</v>
      </c>
      <c r="E103" s="31">
        <v>5614</v>
      </c>
      <c r="F103" s="31">
        <f>VLOOKUP($A103,'[2]download from PCAS'!$A$7:$AZ$367,11,FALSE)</f>
        <v>202</v>
      </c>
      <c r="G103" s="31">
        <f>VLOOKUP($A103,'[2]download from PCAS'!$A$7:$AZ$367,31,FALSE)</f>
        <v>26</v>
      </c>
      <c r="H103" s="31">
        <f>VLOOKUP($A103,'[2]download from PCAS'!$A$7:$AZ$367,35,FALSE)</f>
        <v>18</v>
      </c>
      <c r="I103" s="31">
        <f>VLOOKUP($A103,'[2]download from PCAS'!$A$7:$AZ$367,49,FALSE)</f>
        <v>102</v>
      </c>
      <c r="J103" s="31">
        <f>VLOOKUP($A103,'[2]download from PCAS'!$A$7:$AZ$367,7,FALSE)</f>
        <v>597</v>
      </c>
      <c r="K103" s="31">
        <f>VLOOKUP($A103,'[2]download from PCAS'!$A$7:$AZ$367,27,FALSE)</f>
        <v>214</v>
      </c>
      <c r="L103" s="31">
        <f>VLOOKUP($A103,'[2]download from PCAS'!$A$7:$AZ$367,15,FALSE)</f>
        <v>126</v>
      </c>
      <c r="M103" s="31">
        <f>VLOOKUP($A103,'[2]download from PCAS'!$A$7:$AZ$367,29,FALSE)</f>
        <v>78</v>
      </c>
      <c r="N103" s="31">
        <f>VLOOKUP($A103,'[2]download from PCAS'!$A$7:$AZ$367,51,FALSE)</f>
        <v>142</v>
      </c>
      <c r="O103" s="31">
        <f>VLOOKUP($A103,'[2]download from PCAS'!$A$7:$AZ$367,9,FALSE)</f>
        <v>66</v>
      </c>
      <c r="P103" s="31">
        <f>VLOOKUP($A103,'[2]download from PCAS'!$A$7:$AZ$367,41,FALSE)</f>
        <v>74</v>
      </c>
      <c r="Q103" s="31">
        <f>VLOOKUP($A103,'[2]download from PCAS'!$A$7:$AZ$367,5,FALSE)</f>
        <v>496</v>
      </c>
      <c r="R103" s="31">
        <f>VLOOKUP($A103,'[2]download from PCAS'!$A$7:$AZ$367,19,FALSE)</f>
        <v>15</v>
      </c>
      <c r="S103" s="31">
        <f>VLOOKUP($A103,'[2]download from PCAS'!$A$7:$AZ$367,21,FALSE)</f>
        <v>368</v>
      </c>
      <c r="T103" s="31">
        <f>VLOOKUP($A103,'[2]download from PCAS'!$A$7:$AZ$367,23,FALSE)</f>
        <v>1252</v>
      </c>
      <c r="U103" s="31">
        <f>VLOOKUP($A103,'[2]download from PCAS'!$A$7:$AZ$367,13,FALSE)</f>
        <v>75</v>
      </c>
      <c r="V103" s="31">
        <f>VLOOKUP($A103,'[2]download from PCAS'!$A$7:$AZ$367,3,FALSE)</f>
        <v>47</v>
      </c>
      <c r="W103" s="31">
        <f>VLOOKUP($A103,'[2]download from PCAS'!$A$7:$AZ$367,43,FALSE)</f>
        <v>587</v>
      </c>
      <c r="X103" s="31">
        <f>VLOOKUP($A103,'[2]download from PCAS'!$A$7:$AZ$367,39,FALSE)</f>
        <v>19</v>
      </c>
      <c r="Y103" s="31">
        <f>VLOOKUP($A103,'[2]download from PCAS'!$A$7:$AZ$367,47,FALSE)</f>
        <v>1311</v>
      </c>
      <c r="Z103" s="31">
        <f>VLOOKUP($A103,'[2]download from PCAS'!$A$7:$AZ$367,17,FALSE)</f>
        <v>76</v>
      </c>
      <c r="AA103" s="31">
        <f>VLOOKUP($A103,'[2]download from PCAS'!$A$7:$AZ$367,45,FALSE)</f>
        <v>3</v>
      </c>
      <c r="AC103" s="33" t="s">
        <v>242</v>
      </c>
      <c r="AD103" s="32">
        <f t="shared" si="28"/>
        <v>24.947511423984189</v>
      </c>
      <c r="AE103" s="32">
        <f t="shared" si="29"/>
        <v>3.2110658268494503</v>
      </c>
      <c r="AF103" s="32">
        <f t="shared" si="30"/>
        <v>2.2230455724342351</v>
      </c>
      <c r="AG103" s="32">
        <f t="shared" si="31"/>
        <v>12.597258243793997</v>
      </c>
      <c r="AH103" s="32">
        <f t="shared" si="32"/>
        <v>73.731011485735451</v>
      </c>
      <c r="AI103" s="32">
        <f t="shared" si="33"/>
        <v>26.429541805607016</v>
      </c>
      <c r="AJ103" s="32">
        <f t="shared" si="34"/>
        <v>15.561319007039645</v>
      </c>
      <c r="AK103" s="32">
        <f t="shared" si="35"/>
        <v>9.6331974805483505</v>
      </c>
      <c r="AL103" s="32">
        <f t="shared" si="36"/>
        <v>17.537359515870076</v>
      </c>
      <c r="AM103" s="32">
        <f t="shared" si="37"/>
        <v>8.1511670989255283</v>
      </c>
      <c r="AN103" s="32">
        <f t="shared" si="38"/>
        <v>9.1391873533407431</v>
      </c>
      <c r="AO103" s="32">
        <f t="shared" si="39"/>
        <v>61.257255773743367</v>
      </c>
      <c r="AP103" s="32">
        <f t="shared" si="40"/>
        <v>1.8525379770285291</v>
      </c>
      <c r="AQ103" s="32">
        <f t="shared" si="41"/>
        <v>45.448931703099916</v>
      </c>
      <c r="AR103" s="32">
        <f t="shared" si="42"/>
        <v>154.62516981598122</v>
      </c>
      <c r="AS103" s="32">
        <f t="shared" si="43"/>
        <v>9.2626898851426454</v>
      </c>
      <c r="AT103" s="32">
        <f t="shared" si="44"/>
        <v>5.8046189946893909</v>
      </c>
      <c r="AU103" s="32">
        <f t="shared" si="45"/>
        <v>72.495986167716438</v>
      </c>
      <c r="AV103" s="32">
        <f t="shared" si="46"/>
        <v>2.3465481042361369</v>
      </c>
      <c r="AW103" s="32">
        <f t="shared" si="47"/>
        <v>161.91181919229345</v>
      </c>
      <c r="AX103" s="32">
        <f t="shared" si="48"/>
        <v>9.3861924169445476</v>
      </c>
      <c r="AY103" s="32">
        <f t="shared" si="49"/>
        <v>0.37050759540570583</v>
      </c>
      <c r="BA103" s="33" t="s">
        <v>242</v>
      </c>
      <c r="BB103" s="32">
        <f t="shared" si="50"/>
        <v>37.107681636899599</v>
      </c>
      <c r="BC103" s="32">
        <f t="shared" si="51"/>
        <v>13.893836836480229</v>
      </c>
      <c r="BD103" s="32">
        <f t="shared" si="52"/>
        <v>223.01389383683647</v>
      </c>
      <c r="BE103" s="32">
        <f t="shared" si="53"/>
        <v>13.359458496615604</v>
      </c>
      <c r="BF103" s="32">
        <f t="shared" si="54"/>
        <v>99.373624513289315</v>
      </c>
      <c r="BG103" s="32">
        <f t="shared" si="55"/>
        <v>3.3843961524759529</v>
      </c>
    </row>
    <row r="104" spans="1:59" x14ac:dyDescent="0.2">
      <c r="A104" s="33" t="s">
        <v>243</v>
      </c>
      <c r="B104" s="31">
        <f>VLOOKUP($A104,'[2]download from PCAS'!$A$7:$AZ$367,2,FALSE)</f>
        <v>3666</v>
      </c>
      <c r="C104" s="31">
        <v>2913</v>
      </c>
      <c r="D104" s="31">
        <v>2859</v>
      </c>
      <c r="E104" s="31">
        <v>2809</v>
      </c>
      <c r="F104" s="31">
        <f>VLOOKUP($A104,'[2]download from PCAS'!$A$7:$AZ$367,11,FALSE)</f>
        <v>155</v>
      </c>
      <c r="G104" s="31">
        <f>VLOOKUP($A104,'[2]download from PCAS'!$A$7:$AZ$367,31,FALSE)</f>
        <v>28</v>
      </c>
      <c r="H104" s="31">
        <f>VLOOKUP($A104,'[2]download from PCAS'!$A$7:$AZ$367,35,FALSE)</f>
        <v>5</v>
      </c>
      <c r="I104" s="31">
        <f>VLOOKUP($A104,'[2]download from PCAS'!$A$7:$AZ$367,49,FALSE)</f>
        <v>76</v>
      </c>
      <c r="J104" s="31">
        <f>VLOOKUP($A104,'[2]download from PCAS'!$A$7:$AZ$367,7,FALSE)</f>
        <v>420</v>
      </c>
      <c r="K104" s="31">
        <f>VLOOKUP($A104,'[2]download from PCAS'!$A$7:$AZ$367,27,FALSE)</f>
        <v>147</v>
      </c>
      <c r="L104" s="31">
        <f>VLOOKUP($A104,'[2]download from PCAS'!$A$7:$AZ$367,15,FALSE)</f>
        <v>47</v>
      </c>
      <c r="M104" s="31">
        <f>VLOOKUP($A104,'[2]download from PCAS'!$A$7:$AZ$367,29,FALSE)</f>
        <v>26</v>
      </c>
      <c r="N104" s="31">
        <f>VLOOKUP($A104,'[2]download from PCAS'!$A$7:$AZ$367,51,FALSE)</f>
        <v>91</v>
      </c>
      <c r="O104" s="31">
        <f>VLOOKUP($A104,'[2]download from PCAS'!$A$7:$AZ$367,9,FALSE)</f>
        <v>35</v>
      </c>
      <c r="P104" s="31">
        <f>VLOOKUP($A104,'[2]download from PCAS'!$A$7:$AZ$367,41,FALSE)</f>
        <v>20</v>
      </c>
      <c r="Q104" s="31">
        <f>VLOOKUP($A104,'[2]download from PCAS'!$A$7:$AZ$367,5,FALSE)</f>
        <v>129</v>
      </c>
      <c r="R104" s="31">
        <f>VLOOKUP($A104,'[2]download from PCAS'!$A$7:$AZ$367,19,FALSE)</f>
        <v>16</v>
      </c>
      <c r="S104" s="31">
        <f>VLOOKUP($A104,'[2]download from PCAS'!$A$7:$AZ$367,21,FALSE)</f>
        <v>274</v>
      </c>
      <c r="T104" s="31">
        <f>VLOOKUP($A104,'[2]download from PCAS'!$A$7:$AZ$367,23,FALSE)</f>
        <v>383</v>
      </c>
      <c r="U104" s="31">
        <f>VLOOKUP($A104,'[2]download from PCAS'!$A$7:$AZ$367,13,FALSE)</f>
        <v>90</v>
      </c>
      <c r="V104" s="31">
        <f>VLOOKUP($A104,'[2]download from PCAS'!$A$7:$AZ$367,3,FALSE)</f>
        <v>54</v>
      </c>
      <c r="W104" s="31">
        <f>VLOOKUP($A104,'[2]download from PCAS'!$A$7:$AZ$367,43,FALSE)</f>
        <v>212</v>
      </c>
      <c r="X104" s="31">
        <f>VLOOKUP($A104,'[2]download from PCAS'!$A$7:$AZ$367,39,FALSE)</f>
        <v>20</v>
      </c>
      <c r="Y104" s="31">
        <f>VLOOKUP($A104,'[2]download from PCAS'!$A$7:$AZ$367,47,FALSE)</f>
        <v>778</v>
      </c>
      <c r="Z104" s="31">
        <f>VLOOKUP($A104,'[2]download from PCAS'!$A$7:$AZ$367,17,FALSE)</f>
        <v>31</v>
      </c>
      <c r="AA104" s="31">
        <f>VLOOKUP($A104,'[2]download from PCAS'!$A$7:$AZ$367,45,FALSE)</f>
        <v>0</v>
      </c>
      <c r="AC104" s="33" t="s">
        <v>243</v>
      </c>
      <c r="AD104" s="32">
        <f t="shared" si="28"/>
        <v>42.280414620840155</v>
      </c>
      <c r="AE104" s="32">
        <f t="shared" si="29"/>
        <v>7.6377523186033827</v>
      </c>
      <c r="AF104" s="32">
        <f t="shared" si="30"/>
        <v>1.3638843426077469</v>
      </c>
      <c r="AG104" s="32">
        <f t="shared" si="31"/>
        <v>20.731042007637754</v>
      </c>
      <c r="AH104" s="32">
        <f t="shared" si="32"/>
        <v>114.56628477905073</v>
      </c>
      <c r="AI104" s="32">
        <f t="shared" si="33"/>
        <v>40.098199672667754</v>
      </c>
      <c r="AJ104" s="32">
        <f t="shared" si="34"/>
        <v>12.820512820512819</v>
      </c>
      <c r="AK104" s="32">
        <f t="shared" si="35"/>
        <v>7.0921985815602833</v>
      </c>
      <c r="AL104" s="32">
        <f t="shared" si="36"/>
        <v>24.822695035460995</v>
      </c>
      <c r="AM104" s="32">
        <f t="shared" si="37"/>
        <v>9.5471903982542283</v>
      </c>
      <c r="AN104" s="32">
        <f t="shared" si="38"/>
        <v>5.4555373704309877</v>
      </c>
      <c r="AO104" s="32">
        <f t="shared" si="39"/>
        <v>35.188216039279872</v>
      </c>
      <c r="AP104" s="32">
        <f t="shared" si="40"/>
        <v>4.3644298963447898</v>
      </c>
      <c r="AQ104" s="32">
        <f t="shared" si="41"/>
        <v>74.740861974904519</v>
      </c>
      <c r="AR104" s="32">
        <f t="shared" si="42"/>
        <v>104.47354064375341</v>
      </c>
      <c r="AS104" s="32">
        <f t="shared" si="43"/>
        <v>24.549918166939442</v>
      </c>
      <c r="AT104" s="32">
        <f t="shared" si="44"/>
        <v>14.729950900163667</v>
      </c>
      <c r="AU104" s="32">
        <f t="shared" si="45"/>
        <v>57.828696126568467</v>
      </c>
      <c r="AV104" s="32">
        <f t="shared" si="46"/>
        <v>5.4555373704309877</v>
      </c>
      <c r="AW104" s="32">
        <f t="shared" si="47"/>
        <v>212.22040370976541</v>
      </c>
      <c r="AX104" s="32">
        <f t="shared" si="48"/>
        <v>8.4560829241680313</v>
      </c>
      <c r="AY104" s="32">
        <f t="shared" si="49"/>
        <v>0</v>
      </c>
      <c r="BA104" s="33" t="s">
        <v>243</v>
      </c>
      <c r="BB104" s="32">
        <f t="shared" si="50"/>
        <v>51.416579223504719</v>
      </c>
      <c r="BC104" s="32">
        <f t="shared" si="51"/>
        <v>9.2559629761480959</v>
      </c>
      <c r="BD104" s="32">
        <f t="shared" si="52"/>
        <v>136.34745461018156</v>
      </c>
      <c r="BE104" s="32">
        <f t="shared" si="53"/>
        <v>32.039871840512639</v>
      </c>
      <c r="BF104" s="32">
        <f t="shared" si="54"/>
        <v>72.77720562993477</v>
      </c>
      <c r="BG104" s="32">
        <f t="shared" si="55"/>
        <v>7.1199715201139195</v>
      </c>
    </row>
    <row r="105" spans="1:59" x14ac:dyDescent="0.2">
      <c r="A105" s="33" t="s">
        <v>244</v>
      </c>
      <c r="B105" s="31">
        <f>VLOOKUP($A105,'[2]download from PCAS'!$A$7:$AZ$367,2,FALSE)</f>
        <v>6944</v>
      </c>
      <c r="C105" s="31">
        <v>5545</v>
      </c>
      <c r="D105" s="31">
        <v>5442</v>
      </c>
      <c r="E105" s="31">
        <v>5361</v>
      </c>
      <c r="F105" s="31">
        <f>VLOOKUP($A105,'[2]download from PCAS'!$A$7:$AZ$367,11,FALSE)</f>
        <v>271</v>
      </c>
      <c r="G105" s="31">
        <f>VLOOKUP($A105,'[2]download from PCAS'!$A$7:$AZ$367,31,FALSE)</f>
        <v>48</v>
      </c>
      <c r="H105" s="31">
        <f>VLOOKUP($A105,'[2]download from PCAS'!$A$7:$AZ$367,35,FALSE)</f>
        <v>26</v>
      </c>
      <c r="I105" s="31">
        <f>VLOOKUP($A105,'[2]download from PCAS'!$A$7:$AZ$367,49,FALSE)</f>
        <v>129</v>
      </c>
      <c r="J105" s="31">
        <f>VLOOKUP($A105,'[2]download from PCAS'!$A$7:$AZ$367,7,FALSE)</f>
        <v>897</v>
      </c>
      <c r="K105" s="31">
        <f>VLOOKUP($A105,'[2]download from PCAS'!$A$7:$AZ$367,27,FALSE)</f>
        <v>299</v>
      </c>
      <c r="L105" s="31">
        <f>VLOOKUP($A105,'[2]download from PCAS'!$A$7:$AZ$367,15,FALSE)</f>
        <v>116</v>
      </c>
      <c r="M105" s="31">
        <f>VLOOKUP($A105,'[2]download from PCAS'!$A$7:$AZ$367,29,FALSE)</f>
        <v>74</v>
      </c>
      <c r="N105" s="31">
        <f>VLOOKUP($A105,'[2]download from PCAS'!$A$7:$AZ$367,51,FALSE)</f>
        <v>274</v>
      </c>
      <c r="O105" s="31">
        <f>VLOOKUP($A105,'[2]download from PCAS'!$A$7:$AZ$367,9,FALSE)</f>
        <v>97</v>
      </c>
      <c r="P105" s="31">
        <f>VLOOKUP($A105,'[2]download from PCAS'!$A$7:$AZ$367,41,FALSE)</f>
        <v>57</v>
      </c>
      <c r="Q105" s="31">
        <f>VLOOKUP($A105,'[2]download from PCAS'!$A$7:$AZ$367,5,FALSE)</f>
        <v>441</v>
      </c>
      <c r="R105" s="31">
        <f>VLOOKUP($A105,'[2]download from PCAS'!$A$7:$AZ$367,19,FALSE)</f>
        <v>50</v>
      </c>
      <c r="S105" s="31">
        <f>VLOOKUP($A105,'[2]download from PCAS'!$A$7:$AZ$367,21,FALSE)</f>
        <v>502</v>
      </c>
      <c r="T105" s="31">
        <f>VLOOKUP($A105,'[2]download from PCAS'!$A$7:$AZ$367,23,FALSE)</f>
        <v>1194</v>
      </c>
      <c r="U105" s="31">
        <f>VLOOKUP($A105,'[2]download from PCAS'!$A$7:$AZ$367,13,FALSE)</f>
        <v>169</v>
      </c>
      <c r="V105" s="31">
        <f>VLOOKUP($A105,'[2]download from PCAS'!$A$7:$AZ$367,3,FALSE)</f>
        <v>107</v>
      </c>
      <c r="W105" s="31">
        <f>VLOOKUP($A105,'[2]download from PCAS'!$A$7:$AZ$367,43,FALSE)</f>
        <v>784</v>
      </c>
      <c r="X105" s="31">
        <f>VLOOKUP($A105,'[2]download from PCAS'!$A$7:$AZ$367,39,FALSE)</f>
        <v>23</v>
      </c>
      <c r="Y105" s="31">
        <f>VLOOKUP($A105,'[2]download from PCAS'!$A$7:$AZ$367,47,FALSE)</f>
        <v>1612</v>
      </c>
      <c r="Z105" s="31">
        <f>VLOOKUP($A105,'[2]download from PCAS'!$A$7:$AZ$367,17,FALSE)</f>
        <v>96</v>
      </c>
      <c r="AA105" s="31">
        <f>VLOOKUP($A105,'[2]download from PCAS'!$A$7:$AZ$367,45,FALSE)</f>
        <v>3</v>
      </c>
      <c r="AC105" s="33" t="s">
        <v>244</v>
      </c>
      <c r="AD105" s="32">
        <f t="shared" si="28"/>
        <v>39.026497695852534</v>
      </c>
      <c r="AE105" s="32">
        <f t="shared" si="29"/>
        <v>6.9124423963133648</v>
      </c>
      <c r="AF105" s="32">
        <f t="shared" si="30"/>
        <v>3.7442396313364052</v>
      </c>
      <c r="AG105" s="32">
        <f t="shared" si="31"/>
        <v>18.577188940092164</v>
      </c>
      <c r="AH105" s="32">
        <f t="shared" si="32"/>
        <v>129.17626728110599</v>
      </c>
      <c r="AI105" s="32">
        <f t="shared" si="33"/>
        <v>43.058755760368662</v>
      </c>
      <c r="AJ105" s="32">
        <f t="shared" si="34"/>
        <v>16.705069124423964</v>
      </c>
      <c r="AK105" s="32">
        <f t="shared" si="35"/>
        <v>10.65668202764977</v>
      </c>
      <c r="AL105" s="32">
        <f t="shared" si="36"/>
        <v>39.458525345622121</v>
      </c>
      <c r="AM105" s="32">
        <f t="shared" si="37"/>
        <v>13.968894009216591</v>
      </c>
      <c r="AN105" s="32">
        <f t="shared" si="38"/>
        <v>8.2085253456221192</v>
      </c>
      <c r="AO105" s="32">
        <f t="shared" si="39"/>
        <v>63.508064516129032</v>
      </c>
      <c r="AP105" s="32">
        <f t="shared" si="40"/>
        <v>7.2004608294930872</v>
      </c>
      <c r="AQ105" s="32">
        <f t="shared" si="41"/>
        <v>72.292626728110605</v>
      </c>
      <c r="AR105" s="32">
        <f t="shared" si="42"/>
        <v>171.94700460829492</v>
      </c>
      <c r="AS105" s="32">
        <f t="shared" si="43"/>
        <v>24.337557603686633</v>
      </c>
      <c r="AT105" s="32">
        <f t="shared" si="44"/>
        <v>15.408986175115206</v>
      </c>
      <c r="AU105" s="32">
        <f t="shared" si="45"/>
        <v>112.90322580645162</v>
      </c>
      <c r="AV105" s="32">
        <f t="shared" si="46"/>
        <v>3.3122119815668203</v>
      </c>
      <c r="AW105" s="32">
        <f t="shared" si="47"/>
        <v>232.14285714285714</v>
      </c>
      <c r="AX105" s="32">
        <f t="shared" si="48"/>
        <v>13.82488479262673</v>
      </c>
      <c r="AY105" s="32">
        <f t="shared" si="49"/>
        <v>0.4320276497695853</v>
      </c>
      <c r="BA105" s="33" t="s">
        <v>244</v>
      </c>
      <c r="BB105" s="32">
        <f t="shared" si="50"/>
        <v>54.943035648658579</v>
      </c>
      <c r="BC105" s="32">
        <f t="shared" si="51"/>
        <v>13.803394889013243</v>
      </c>
      <c r="BD105" s="32">
        <f t="shared" si="52"/>
        <v>222.71964185786234</v>
      </c>
      <c r="BE105" s="32">
        <f t="shared" si="53"/>
        <v>31.523969408692405</v>
      </c>
      <c r="BF105" s="32">
        <f t="shared" si="54"/>
        <v>141.38863841298465</v>
      </c>
      <c r="BG105" s="32">
        <f t="shared" si="55"/>
        <v>4.2902443573960083</v>
      </c>
    </row>
    <row r="106" spans="1:59" x14ac:dyDescent="0.2">
      <c r="A106" s="33" t="s">
        <v>245</v>
      </c>
      <c r="B106" s="31">
        <f>VLOOKUP($A106,'[2]download from PCAS'!$A$7:$AZ$367,2,FALSE)</f>
        <v>8071</v>
      </c>
      <c r="C106" s="31">
        <v>6196</v>
      </c>
      <c r="D106" s="31">
        <v>6107</v>
      </c>
      <c r="E106" s="31">
        <v>6001</v>
      </c>
      <c r="F106" s="31">
        <f>VLOOKUP($A106,'[2]download from PCAS'!$A$7:$AZ$367,11,FALSE)</f>
        <v>325</v>
      </c>
      <c r="G106" s="31">
        <f>VLOOKUP($A106,'[2]download from PCAS'!$A$7:$AZ$367,31,FALSE)</f>
        <v>74</v>
      </c>
      <c r="H106" s="31">
        <f>VLOOKUP($A106,'[2]download from PCAS'!$A$7:$AZ$367,35,FALSE)</f>
        <v>29</v>
      </c>
      <c r="I106" s="31">
        <f>VLOOKUP($A106,'[2]download from PCAS'!$A$7:$AZ$367,49,FALSE)</f>
        <v>125</v>
      </c>
      <c r="J106" s="31">
        <f>VLOOKUP($A106,'[2]download from PCAS'!$A$7:$AZ$367,7,FALSE)</f>
        <v>997</v>
      </c>
      <c r="K106" s="31">
        <f>VLOOKUP($A106,'[2]download from PCAS'!$A$7:$AZ$367,27,FALSE)</f>
        <v>287</v>
      </c>
      <c r="L106" s="31">
        <f>VLOOKUP($A106,'[2]download from PCAS'!$A$7:$AZ$367,15,FALSE)</f>
        <v>83</v>
      </c>
      <c r="M106" s="31">
        <f>VLOOKUP($A106,'[2]download from PCAS'!$A$7:$AZ$367,29,FALSE)</f>
        <v>56</v>
      </c>
      <c r="N106" s="31">
        <f>VLOOKUP($A106,'[2]download from PCAS'!$A$7:$AZ$367,51,FALSE)</f>
        <v>232</v>
      </c>
      <c r="O106" s="31">
        <f>VLOOKUP($A106,'[2]download from PCAS'!$A$7:$AZ$367,9,FALSE)</f>
        <v>123</v>
      </c>
      <c r="P106" s="31">
        <f>VLOOKUP($A106,'[2]download from PCAS'!$A$7:$AZ$367,41,FALSE)</f>
        <v>76</v>
      </c>
      <c r="Q106" s="31">
        <f>VLOOKUP($A106,'[2]download from PCAS'!$A$7:$AZ$367,5,FALSE)</f>
        <v>345</v>
      </c>
      <c r="R106" s="31">
        <f>VLOOKUP($A106,'[2]download from PCAS'!$A$7:$AZ$367,19,FALSE)</f>
        <v>40</v>
      </c>
      <c r="S106" s="31">
        <f>VLOOKUP($A106,'[2]download from PCAS'!$A$7:$AZ$367,21,FALSE)</f>
        <v>540</v>
      </c>
      <c r="T106" s="31">
        <f>VLOOKUP($A106,'[2]download from PCAS'!$A$7:$AZ$367,23,FALSE)</f>
        <v>499</v>
      </c>
      <c r="U106" s="31">
        <f>VLOOKUP($A106,'[2]download from PCAS'!$A$7:$AZ$367,13,FALSE)</f>
        <v>280</v>
      </c>
      <c r="V106" s="31">
        <f>VLOOKUP($A106,'[2]download from PCAS'!$A$7:$AZ$367,3,FALSE)</f>
        <v>90</v>
      </c>
      <c r="W106" s="31">
        <f>VLOOKUP($A106,'[2]download from PCAS'!$A$7:$AZ$367,43,FALSE)</f>
        <v>362</v>
      </c>
      <c r="X106" s="31">
        <f>VLOOKUP($A106,'[2]download from PCAS'!$A$7:$AZ$367,39,FALSE)</f>
        <v>62</v>
      </c>
      <c r="Y106" s="31">
        <f>VLOOKUP($A106,'[2]download from PCAS'!$A$7:$AZ$367,47,FALSE)</f>
        <v>1695</v>
      </c>
      <c r="Z106" s="31">
        <f>VLOOKUP($A106,'[2]download from PCAS'!$A$7:$AZ$367,17,FALSE)</f>
        <v>79</v>
      </c>
      <c r="AA106" s="31">
        <f>VLOOKUP($A106,'[2]download from PCAS'!$A$7:$AZ$367,45,FALSE)</f>
        <v>22</v>
      </c>
      <c r="AC106" s="33" t="s">
        <v>245</v>
      </c>
      <c r="AD106" s="32">
        <f t="shared" si="28"/>
        <v>40.267624829636972</v>
      </c>
      <c r="AE106" s="32">
        <f t="shared" si="29"/>
        <v>9.1686284227481103</v>
      </c>
      <c r="AF106" s="32">
        <f t="shared" si="30"/>
        <v>3.59311113864453</v>
      </c>
      <c r="AG106" s="32">
        <f t="shared" si="31"/>
        <v>15.487548011398836</v>
      </c>
      <c r="AH106" s="32">
        <f t="shared" si="32"/>
        <v>123.52868293891711</v>
      </c>
      <c r="AI106" s="32">
        <f t="shared" si="33"/>
        <v>35.559410234171722</v>
      </c>
      <c r="AJ106" s="32">
        <f t="shared" si="34"/>
        <v>10.283731879568826</v>
      </c>
      <c r="AK106" s="32">
        <f t="shared" si="35"/>
        <v>6.9384215091066777</v>
      </c>
      <c r="AL106" s="32">
        <f t="shared" si="36"/>
        <v>28.74488910915624</v>
      </c>
      <c r="AM106" s="32">
        <f t="shared" si="37"/>
        <v>15.239747243216454</v>
      </c>
      <c r="AN106" s="32">
        <f t="shared" si="38"/>
        <v>9.4164291909304918</v>
      </c>
      <c r="AO106" s="32">
        <f t="shared" si="39"/>
        <v>42.745632511460784</v>
      </c>
      <c r="AP106" s="32">
        <f t="shared" si="40"/>
        <v>4.9560153636476274</v>
      </c>
      <c r="AQ106" s="32">
        <f t="shared" si="41"/>
        <v>66.906207409242967</v>
      </c>
      <c r="AR106" s="32">
        <f t="shared" si="42"/>
        <v>61.82629166150415</v>
      </c>
      <c r="AS106" s="32">
        <f t="shared" si="43"/>
        <v>34.692107545533389</v>
      </c>
      <c r="AT106" s="32">
        <f t="shared" si="44"/>
        <v>11.151034568207161</v>
      </c>
      <c r="AU106" s="32">
        <f t="shared" si="45"/>
        <v>44.851939041011029</v>
      </c>
      <c r="AV106" s="32">
        <f t="shared" si="46"/>
        <v>7.6818238136538222</v>
      </c>
      <c r="AW106" s="32">
        <f t="shared" si="47"/>
        <v>210.01115103456823</v>
      </c>
      <c r="AX106" s="32">
        <f t="shared" si="48"/>
        <v>9.7881303432040632</v>
      </c>
      <c r="AY106" s="32">
        <f t="shared" si="49"/>
        <v>2.7258084500061952</v>
      </c>
      <c r="BA106" s="33" t="s">
        <v>245</v>
      </c>
      <c r="BB106" s="32">
        <f t="shared" si="50"/>
        <v>46.995251350908788</v>
      </c>
      <c r="BC106" s="32">
        <f t="shared" si="51"/>
        <v>9.3317780369938337</v>
      </c>
      <c r="BD106" s="32">
        <f t="shared" si="52"/>
        <v>83.152807865355769</v>
      </c>
      <c r="BE106" s="32">
        <f t="shared" si="53"/>
        <v>46.658890184969174</v>
      </c>
      <c r="BF106" s="32">
        <f t="shared" si="54"/>
        <v>58.42479018721756</v>
      </c>
      <c r="BG106" s="32">
        <f t="shared" si="55"/>
        <v>10.331611398100316</v>
      </c>
    </row>
    <row r="107" spans="1:59" x14ac:dyDescent="0.2">
      <c r="A107" s="33" t="s">
        <v>246</v>
      </c>
      <c r="B107" s="31">
        <f>VLOOKUP($A107,'[2]download from PCAS'!$A$7:$AZ$367,2,FALSE)</f>
        <v>10956</v>
      </c>
      <c r="C107" s="31">
        <v>8863</v>
      </c>
      <c r="D107" s="31">
        <v>8729</v>
      </c>
      <c r="E107" s="31">
        <v>8607</v>
      </c>
      <c r="F107" s="31">
        <f>VLOOKUP($A107,'[2]download from PCAS'!$A$7:$AZ$367,11,FALSE)</f>
        <v>515</v>
      </c>
      <c r="G107" s="31">
        <f>VLOOKUP($A107,'[2]download from PCAS'!$A$7:$AZ$367,31,FALSE)</f>
        <v>73</v>
      </c>
      <c r="H107" s="31">
        <f>VLOOKUP($A107,'[2]download from PCAS'!$A$7:$AZ$367,35,FALSE)</f>
        <v>34</v>
      </c>
      <c r="I107" s="31">
        <f>VLOOKUP($A107,'[2]download from PCAS'!$A$7:$AZ$367,49,FALSE)</f>
        <v>196</v>
      </c>
      <c r="J107" s="31">
        <f>VLOOKUP($A107,'[2]download from PCAS'!$A$7:$AZ$367,7,FALSE)</f>
        <v>1658</v>
      </c>
      <c r="K107" s="31">
        <f>VLOOKUP($A107,'[2]download from PCAS'!$A$7:$AZ$367,27,FALSE)</f>
        <v>481</v>
      </c>
      <c r="L107" s="31">
        <f>VLOOKUP($A107,'[2]download from PCAS'!$A$7:$AZ$367,15,FALSE)</f>
        <v>185</v>
      </c>
      <c r="M107" s="31">
        <f>VLOOKUP($A107,'[2]download from PCAS'!$A$7:$AZ$367,29,FALSE)</f>
        <v>103</v>
      </c>
      <c r="N107" s="31">
        <f>VLOOKUP($A107,'[2]download from PCAS'!$A$7:$AZ$367,51,FALSE)</f>
        <v>337</v>
      </c>
      <c r="O107" s="31">
        <f>VLOOKUP($A107,'[2]download from PCAS'!$A$7:$AZ$367,9,FALSE)</f>
        <v>172</v>
      </c>
      <c r="P107" s="31">
        <f>VLOOKUP($A107,'[2]download from PCAS'!$A$7:$AZ$367,41,FALSE)</f>
        <v>76</v>
      </c>
      <c r="Q107" s="31">
        <f>VLOOKUP($A107,'[2]download from PCAS'!$A$7:$AZ$367,5,FALSE)</f>
        <v>868</v>
      </c>
      <c r="R107" s="31">
        <f>VLOOKUP($A107,'[2]download from PCAS'!$A$7:$AZ$367,19,FALSE)</f>
        <v>63</v>
      </c>
      <c r="S107" s="31">
        <f>VLOOKUP($A107,'[2]download from PCAS'!$A$7:$AZ$367,21,FALSE)</f>
        <v>881</v>
      </c>
      <c r="T107" s="31">
        <f>VLOOKUP($A107,'[2]download from PCAS'!$A$7:$AZ$367,23,FALSE)</f>
        <v>1224</v>
      </c>
      <c r="U107" s="31">
        <f>VLOOKUP($A107,'[2]download from PCAS'!$A$7:$AZ$367,13,FALSE)</f>
        <v>327</v>
      </c>
      <c r="V107" s="31">
        <f>VLOOKUP($A107,'[2]download from PCAS'!$A$7:$AZ$367,3,FALSE)</f>
        <v>152</v>
      </c>
      <c r="W107" s="31">
        <f>VLOOKUP($A107,'[2]download from PCAS'!$A$7:$AZ$367,43,FALSE)</f>
        <v>1301</v>
      </c>
      <c r="X107" s="31">
        <f>VLOOKUP($A107,'[2]download from PCAS'!$A$7:$AZ$367,39,FALSE)</f>
        <v>49</v>
      </c>
      <c r="Y107" s="31">
        <f>VLOOKUP($A107,'[2]download from PCAS'!$A$7:$AZ$367,47,FALSE)</f>
        <v>2937</v>
      </c>
      <c r="Z107" s="31">
        <f>VLOOKUP($A107,'[2]download from PCAS'!$A$7:$AZ$367,17,FALSE)</f>
        <v>112</v>
      </c>
      <c r="AA107" s="31">
        <f>VLOOKUP($A107,'[2]download from PCAS'!$A$7:$AZ$367,45,FALSE)</f>
        <v>8</v>
      </c>
      <c r="AC107" s="33" t="s">
        <v>246</v>
      </c>
      <c r="AD107" s="32">
        <f t="shared" si="28"/>
        <v>47.006206644760866</v>
      </c>
      <c r="AE107" s="32">
        <f t="shared" si="29"/>
        <v>6.6630156991602778</v>
      </c>
      <c r="AF107" s="32">
        <f t="shared" si="30"/>
        <v>3.1033223804308139</v>
      </c>
      <c r="AG107" s="32">
        <f t="shared" si="31"/>
        <v>17.889740781307047</v>
      </c>
      <c r="AH107" s="32">
        <f t="shared" si="32"/>
        <v>151.33260313983203</v>
      </c>
      <c r="AI107" s="32">
        <f t="shared" si="33"/>
        <v>43.902884264330048</v>
      </c>
      <c r="AJ107" s="32">
        <f t="shared" si="34"/>
        <v>16.885724717050017</v>
      </c>
      <c r="AK107" s="32">
        <f t="shared" si="35"/>
        <v>9.4012413289521728</v>
      </c>
      <c r="AL107" s="32">
        <f t="shared" si="36"/>
        <v>30.759401241328952</v>
      </c>
      <c r="AM107" s="32">
        <f t="shared" si="37"/>
        <v>15.699160277473531</v>
      </c>
      <c r="AN107" s="32">
        <f t="shared" si="38"/>
        <v>6.9368382621394673</v>
      </c>
      <c r="AO107" s="32">
        <f t="shared" si="39"/>
        <v>79.225994888645488</v>
      </c>
      <c r="AP107" s="32">
        <f t="shared" si="40"/>
        <v>5.7502738225629786</v>
      </c>
      <c r="AQ107" s="32">
        <f t="shared" si="41"/>
        <v>80.412559328221974</v>
      </c>
      <c r="AR107" s="32">
        <f t="shared" si="42"/>
        <v>111.71960569550932</v>
      </c>
      <c r="AS107" s="32">
        <f t="shared" si="43"/>
        <v>29.846659364731654</v>
      </c>
      <c r="AT107" s="32">
        <f t="shared" si="44"/>
        <v>13.873676524278935</v>
      </c>
      <c r="AU107" s="32">
        <f t="shared" si="45"/>
        <v>118.7477181453085</v>
      </c>
      <c r="AV107" s="32">
        <f t="shared" si="46"/>
        <v>4.4724351953267618</v>
      </c>
      <c r="AW107" s="32">
        <f t="shared" si="47"/>
        <v>268.07228915662648</v>
      </c>
      <c r="AX107" s="32">
        <f t="shared" si="48"/>
        <v>10.22270901788974</v>
      </c>
      <c r="AY107" s="32">
        <f t="shared" si="49"/>
        <v>0.73019350127783866</v>
      </c>
      <c r="BA107" s="33" t="s">
        <v>246</v>
      </c>
      <c r="BB107" s="32">
        <f t="shared" si="50"/>
        <v>55.103677397181805</v>
      </c>
      <c r="BC107" s="32">
        <f t="shared" si="51"/>
        <v>11.967003601719531</v>
      </c>
      <c r="BD107" s="32">
        <f t="shared" si="52"/>
        <v>142.20982920878356</v>
      </c>
      <c r="BE107" s="32">
        <f t="shared" si="53"/>
        <v>37.992331822934823</v>
      </c>
      <c r="BF107" s="32">
        <f t="shared" si="54"/>
        <v>146.79002595058108</v>
      </c>
      <c r="BG107" s="32">
        <f t="shared" si="55"/>
        <v>5.6930405483908446</v>
      </c>
    </row>
    <row r="108" spans="1:59" x14ac:dyDescent="0.2">
      <c r="A108" s="33" t="s">
        <v>247</v>
      </c>
      <c r="B108" s="31">
        <f>VLOOKUP($A108,'[2]download from PCAS'!$A$7:$AZ$367,2,FALSE)</f>
        <v>3951</v>
      </c>
      <c r="C108" s="31">
        <v>3150</v>
      </c>
      <c r="D108" s="31">
        <v>3098</v>
      </c>
      <c r="E108" s="31">
        <v>3043</v>
      </c>
      <c r="F108" s="31">
        <f>VLOOKUP($A108,'[2]download from PCAS'!$A$7:$AZ$367,11,FALSE)</f>
        <v>164</v>
      </c>
      <c r="G108" s="31">
        <f>VLOOKUP($A108,'[2]download from PCAS'!$A$7:$AZ$367,31,FALSE)</f>
        <v>28</v>
      </c>
      <c r="H108" s="31">
        <f>VLOOKUP($A108,'[2]download from PCAS'!$A$7:$AZ$367,35,FALSE)</f>
        <v>15</v>
      </c>
      <c r="I108" s="31">
        <f>VLOOKUP($A108,'[2]download from PCAS'!$A$7:$AZ$367,49,FALSE)</f>
        <v>99</v>
      </c>
      <c r="J108" s="31">
        <f>VLOOKUP($A108,'[2]download from PCAS'!$A$7:$AZ$367,7,FALSE)</f>
        <v>521</v>
      </c>
      <c r="K108" s="31">
        <f>VLOOKUP($A108,'[2]download from PCAS'!$A$7:$AZ$367,27,FALSE)</f>
        <v>156</v>
      </c>
      <c r="L108" s="31">
        <f>VLOOKUP($A108,'[2]download from PCAS'!$A$7:$AZ$367,15,FALSE)</f>
        <v>55</v>
      </c>
      <c r="M108" s="31">
        <f>VLOOKUP($A108,'[2]download from PCAS'!$A$7:$AZ$367,29,FALSE)</f>
        <v>42</v>
      </c>
      <c r="N108" s="31">
        <f>VLOOKUP($A108,'[2]download from PCAS'!$A$7:$AZ$367,51,FALSE)</f>
        <v>100</v>
      </c>
      <c r="O108" s="31">
        <f>VLOOKUP($A108,'[2]download from PCAS'!$A$7:$AZ$367,9,FALSE)</f>
        <v>82</v>
      </c>
      <c r="P108" s="31">
        <f>VLOOKUP($A108,'[2]download from PCAS'!$A$7:$AZ$367,41,FALSE)</f>
        <v>21</v>
      </c>
      <c r="Q108" s="31">
        <f>VLOOKUP($A108,'[2]download from PCAS'!$A$7:$AZ$367,5,FALSE)</f>
        <v>255</v>
      </c>
      <c r="R108" s="31">
        <f>VLOOKUP($A108,'[2]download from PCAS'!$A$7:$AZ$367,19,FALSE)</f>
        <v>19</v>
      </c>
      <c r="S108" s="31">
        <f>VLOOKUP($A108,'[2]download from PCAS'!$A$7:$AZ$367,21,FALSE)</f>
        <v>280</v>
      </c>
      <c r="T108" s="31">
        <f>VLOOKUP($A108,'[2]download from PCAS'!$A$7:$AZ$367,23,FALSE)</f>
        <v>662</v>
      </c>
      <c r="U108" s="31">
        <f>VLOOKUP($A108,'[2]download from PCAS'!$A$7:$AZ$367,13,FALSE)</f>
        <v>95</v>
      </c>
      <c r="V108" s="31">
        <f>VLOOKUP($A108,'[2]download from PCAS'!$A$7:$AZ$367,3,FALSE)</f>
        <v>56</v>
      </c>
      <c r="W108" s="31">
        <f>VLOOKUP($A108,'[2]download from PCAS'!$A$7:$AZ$367,43,FALSE)</f>
        <v>297</v>
      </c>
      <c r="X108" s="31">
        <f>VLOOKUP($A108,'[2]download from PCAS'!$A$7:$AZ$367,39,FALSE)</f>
        <v>16</v>
      </c>
      <c r="Y108" s="31">
        <f>VLOOKUP($A108,'[2]download from PCAS'!$A$7:$AZ$367,47,FALSE)</f>
        <v>944</v>
      </c>
      <c r="Z108" s="31">
        <f>VLOOKUP($A108,'[2]download from PCAS'!$A$7:$AZ$367,17,FALSE)</f>
        <v>49</v>
      </c>
      <c r="AA108" s="31">
        <f>VLOOKUP($A108,'[2]download from PCAS'!$A$7:$AZ$367,45,FALSE)</f>
        <v>6</v>
      </c>
      <c r="AC108" s="33" t="s">
        <v>247</v>
      </c>
      <c r="AD108" s="32">
        <f t="shared" si="28"/>
        <v>41.508478866109847</v>
      </c>
      <c r="AE108" s="32">
        <f t="shared" si="29"/>
        <v>7.0868134649455836</v>
      </c>
      <c r="AF108" s="32">
        <f t="shared" si="30"/>
        <v>3.7965072133637054</v>
      </c>
      <c r="AG108" s="32">
        <f t="shared" si="31"/>
        <v>25.056947608200456</v>
      </c>
      <c r="AH108" s="32">
        <f t="shared" si="32"/>
        <v>131.86535054416603</v>
      </c>
      <c r="AI108" s="32">
        <f t="shared" si="33"/>
        <v>39.483675018982531</v>
      </c>
      <c r="AJ108" s="32">
        <f t="shared" si="34"/>
        <v>13.920526449000253</v>
      </c>
      <c r="AK108" s="32">
        <f t="shared" si="35"/>
        <v>10.630220197418375</v>
      </c>
      <c r="AL108" s="32">
        <f t="shared" si="36"/>
        <v>25.310048089091367</v>
      </c>
      <c r="AM108" s="32">
        <f t="shared" si="37"/>
        <v>20.754239433054924</v>
      </c>
      <c r="AN108" s="32">
        <f t="shared" si="38"/>
        <v>5.3151100987091873</v>
      </c>
      <c r="AO108" s="32">
        <f t="shared" si="39"/>
        <v>64.540622627182998</v>
      </c>
      <c r="AP108" s="32">
        <f t="shared" si="40"/>
        <v>4.80890913692736</v>
      </c>
      <c r="AQ108" s="32">
        <f t="shared" si="41"/>
        <v>70.86813464945584</v>
      </c>
      <c r="AR108" s="32">
        <f t="shared" si="42"/>
        <v>167.55251834978486</v>
      </c>
      <c r="AS108" s="32">
        <f t="shared" si="43"/>
        <v>24.044545684636798</v>
      </c>
      <c r="AT108" s="32">
        <f t="shared" si="44"/>
        <v>14.173626929891167</v>
      </c>
      <c r="AU108" s="32">
        <f t="shared" si="45"/>
        <v>75.170842824601365</v>
      </c>
      <c r="AV108" s="32">
        <f t="shared" si="46"/>
        <v>4.0496076942546191</v>
      </c>
      <c r="AW108" s="32">
        <f t="shared" si="47"/>
        <v>238.92685396102254</v>
      </c>
      <c r="AX108" s="32">
        <f t="shared" si="48"/>
        <v>12.401923563654771</v>
      </c>
      <c r="AY108" s="32">
        <f t="shared" si="49"/>
        <v>1.5186028853454823</v>
      </c>
      <c r="BA108" s="33" t="s">
        <v>247</v>
      </c>
      <c r="BB108" s="32">
        <f t="shared" si="50"/>
        <v>50.355067785668176</v>
      </c>
      <c r="BC108" s="32">
        <f t="shared" si="51"/>
        <v>13.802168912257642</v>
      </c>
      <c r="BD108" s="32">
        <f t="shared" si="52"/>
        <v>217.54847190272758</v>
      </c>
      <c r="BE108" s="32">
        <f t="shared" si="53"/>
        <v>31.219191587249426</v>
      </c>
      <c r="BF108" s="32">
        <f t="shared" si="54"/>
        <v>94.285714285714292</v>
      </c>
      <c r="BG108" s="32">
        <f t="shared" si="55"/>
        <v>5.2579691094314827</v>
      </c>
    </row>
    <row r="109" spans="1:59" x14ac:dyDescent="0.2">
      <c r="A109" s="33" t="s">
        <v>248</v>
      </c>
      <c r="B109" s="31">
        <f>VLOOKUP($A109,'[2]download from PCAS'!$A$7:$AZ$367,2,FALSE)</f>
        <v>8434</v>
      </c>
      <c r="C109" s="31">
        <v>6769</v>
      </c>
      <c r="D109" s="31">
        <v>6664</v>
      </c>
      <c r="E109" s="31">
        <v>6560</v>
      </c>
      <c r="F109" s="31">
        <f>VLOOKUP($A109,'[2]download from PCAS'!$A$7:$AZ$367,11,FALSE)</f>
        <v>345</v>
      </c>
      <c r="G109" s="31">
        <f>VLOOKUP($A109,'[2]download from PCAS'!$A$7:$AZ$367,31,FALSE)</f>
        <v>51</v>
      </c>
      <c r="H109" s="31">
        <f>VLOOKUP($A109,'[2]download from PCAS'!$A$7:$AZ$367,35,FALSE)</f>
        <v>20</v>
      </c>
      <c r="I109" s="31">
        <f>VLOOKUP($A109,'[2]download from PCAS'!$A$7:$AZ$367,49,FALSE)</f>
        <v>173</v>
      </c>
      <c r="J109" s="31">
        <f>VLOOKUP($A109,'[2]download from PCAS'!$A$7:$AZ$367,7,FALSE)</f>
        <v>1078</v>
      </c>
      <c r="K109" s="31">
        <f>VLOOKUP($A109,'[2]download from PCAS'!$A$7:$AZ$367,27,FALSE)</f>
        <v>362</v>
      </c>
      <c r="L109" s="31">
        <f>VLOOKUP($A109,'[2]download from PCAS'!$A$7:$AZ$367,15,FALSE)</f>
        <v>145</v>
      </c>
      <c r="M109" s="31">
        <f>VLOOKUP($A109,'[2]download from PCAS'!$A$7:$AZ$367,29,FALSE)</f>
        <v>51</v>
      </c>
      <c r="N109" s="31">
        <f>VLOOKUP($A109,'[2]download from PCAS'!$A$7:$AZ$367,51,FALSE)</f>
        <v>305</v>
      </c>
      <c r="O109" s="31">
        <f>VLOOKUP($A109,'[2]download from PCAS'!$A$7:$AZ$367,9,FALSE)</f>
        <v>178</v>
      </c>
      <c r="P109" s="31">
        <f>VLOOKUP($A109,'[2]download from PCAS'!$A$7:$AZ$367,41,FALSE)</f>
        <v>63</v>
      </c>
      <c r="Q109" s="31">
        <f>VLOOKUP($A109,'[2]download from PCAS'!$A$7:$AZ$367,5,FALSE)</f>
        <v>484</v>
      </c>
      <c r="R109" s="31">
        <f>VLOOKUP($A109,'[2]download from PCAS'!$A$7:$AZ$367,19,FALSE)</f>
        <v>72</v>
      </c>
      <c r="S109" s="31">
        <f>VLOOKUP($A109,'[2]download from PCAS'!$A$7:$AZ$367,21,FALSE)</f>
        <v>634</v>
      </c>
      <c r="T109" s="31">
        <f>VLOOKUP($A109,'[2]download from PCAS'!$A$7:$AZ$367,23,FALSE)</f>
        <v>778</v>
      </c>
      <c r="U109" s="31">
        <f>VLOOKUP($A109,'[2]download from PCAS'!$A$7:$AZ$367,13,FALSE)</f>
        <v>222</v>
      </c>
      <c r="V109" s="31">
        <f>VLOOKUP($A109,'[2]download from PCAS'!$A$7:$AZ$367,3,FALSE)</f>
        <v>113</v>
      </c>
      <c r="W109" s="31">
        <f>VLOOKUP($A109,'[2]download from PCAS'!$A$7:$AZ$367,43,FALSE)</f>
        <v>781</v>
      </c>
      <c r="X109" s="31">
        <f>VLOOKUP($A109,'[2]download from PCAS'!$A$7:$AZ$367,39,FALSE)</f>
        <v>43</v>
      </c>
      <c r="Y109" s="31">
        <f>VLOOKUP($A109,'[2]download from PCAS'!$A$7:$AZ$367,47,FALSE)</f>
        <v>1987</v>
      </c>
      <c r="Z109" s="31">
        <f>VLOOKUP($A109,'[2]download from PCAS'!$A$7:$AZ$367,17,FALSE)</f>
        <v>105</v>
      </c>
      <c r="AA109" s="31">
        <f>VLOOKUP($A109,'[2]download from PCAS'!$A$7:$AZ$367,45,FALSE)</f>
        <v>12</v>
      </c>
      <c r="AC109" s="33" t="s">
        <v>248</v>
      </c>
      <c r="AD109" s="32">
        <f t="shared" si="28"/>
        <v>40.905857244486604</v>
      </c>
      <c r="AE109" s="32">
        <f t="shared" si="29"/>
        <v>6.0469528100545409</v>
      </c>
      <c r="AF109" s="32">
        <f t="shared" si="30"/>
        <v>2.371354043158644</v>
      </c>
      <c r="AG109" s="32">
        <f t="shared" si="31"/>
        <v>20.512212473322268</v>
      </c>
      <c r="AH109" s="32">
        <f t="shared" si="32"/>
        <v>127.81598292625088</v>
      </c>
      <c r="AI109" s="32">
        <f t="shared" si="33"/>
        <v>42.921508181171447</v>
      </c>
      <c r="AJ109" s="32">
        <f t="shared" si="34"/>
        <v>17.192316812900167</v>
      </c>
      <c r="AK109" s="32">
        <f t="shared" si="35"/>
        <v>6.0469528100545409</v>
      </c>
      <c r="AL109" s="32">
        <f t="shared" si="36"/>
        <v>36.163149158169318</v>
      </c>
      <c r="AM109" s="32">
        <f t="shared" si="37"/>
        <v>21.105050984111926</v>
      </c>
      <c r="AN109" s="32">
        <f t="shared" si="38"/>
        <v>7.4697652359497271</v>
      </c>
      <c r="AO109" s="32">
        <f t="shared" si="39"/>
        <v>57.386767844439177</v>
      </c>
      <c r="AP109" s="32">
        <f t="shared" si="40"/>
        <v>8.5368745553711172</v>
      </c>
      <c r="AQ109" s="32">
        <f t="shared" si="41"/>
        <v>75.171923168128998</v>
      </c>
      <c r="AR109" s="32">
        <f t="shared" si="42"/>
        <v>92.245672278871226</v>
      </c>
      <c r="AS109" s="32">
        <f t="shared" si="43"/>
        <v>26.322029879060942</v>
      </c>
      <c r="AT109" s="32">
        <f t="shared" si="44"/>
        <v>13.398150343846336</v>
      </c>
      <c r="AU109" s="32">
        <f t="shared" si="45"/>
        <v>92.601375385345037</v>
      </c>
      <c r="AV109" s="32">
        <f t="shared" si="46"/>
        <v>5.098411192791084</v>
      </c>
      <c r="AW109" s="32">
        <f t="shared" si="47"/>
        <v>235.59402418781124</v>
      </c>
      <c r="AX109" s="32">
        <f t="shared" si="48"/>
        <v>12.449608726582879</v>
      </c>
      <c r="AY109" s="32">
        <f t="shared" si="49"/>
        <v>1.4228124258951862</v>
      </c>
      <c r="BA109" s="33" t="s">
        <v>248</v>
      </c>
      <c r="BB109" s="32">
        <f t="shared" si="50"/>
        <v>54.321728691476594</v>
      </c>
      <c r="BC109" s="32">
        <f t="shared" si="51"/>
        <v>7.774390243902439</v>
      </c>
      <c r="BD109" s="32">
        <f t="shared" si="52"/>
        <v>118.59756097560975</v>
      </c>
      <c r="BE109" s="32">
        <f t="shared" si="53"/>
        <v>33.841463414634148</v>
      </c>
      <c r="BF109" s="32">
        <f t="shared" si="54"/>
        <v>115.37893337272861</v>
      </c>
      <c r="BG109" s="32">
        <f t="shared" si="55"/>
        <v>6.5548780487804876</v>
      </c>
    </row>
    <row r="110" spans="1:59" x14ac:dyDescent="0.2">
      <c r="A110" s="33" t="s">
        <v>249</v>
      </c>
      <c r="B110" s="31">
        <f>VLOOKUP($A110,'[2]download from PCAS'!$A$7:$AZ$367,2,FALSE)</f>
        <v>5162</v>
      </c>
      <c r="C110" s="31">
        <v>4239</v>
      </c>
      <c r="D110" s="31">
        <v>4183</v>
      </c>
      <c r="E110" s="31">
        <v>4132</v>
      </c>
      <c r="F110" s="31">
        <f>VLOOKUP($A110,'[2]download from PCAS'!$A$7:$AZ$367,11,FALSE)</f>
        <v>206</v>
      </c>
      <c r="G110" s="31">
        <f>VLOOKUP($A110,'[2]download from PCAS'!$A$7:$AZ$367,31,FALSE)</f>
        <v>42</v>
      </c>
      <c r="H110" s="31">
        <f>VLOOKUP($A110,'[2]download from PCAS'!$A$7:$AZ$367,35,FALSE)</f>
        <v>17</v>
      </c>
      <c r="I110" s="31">
        <f>VLOOKUP($A110,'[2]download from PCAS'!$A$7:$AZ$367,49,FALSE)</f>
        <v>91</v>
      </c>
      <c r="J110" s="31">
        <f>VLOOKUP($A110,'[2]download from PCAS'!$A$7:$AZ$367,7,FALSE)</f>
        <v>627</v>
      </c>
      <c r="K110" s="31">
        <f>VLOOKUP($A110,'[2]download from PCAS'!$A$7:$AZ$367,27,FALSE)</f>
        <v>225</v>
      </c>
      <c r="L110" s="31">
        <f>VLOOKUP($A110,'[2]download from PCAS'!$A$7:$AZ$367,15,FALSE)</f>
        <v>106</v>
      </c>
      <c r="M110" s="31">
        <f>VLOOKUP($A110,'[2]download from PCAS'!$A$7:$AZ$367,29,FALSE)</f>
        <v>55</v>
      </c>
      <c r="N110" s="31">
        <f>VLOOKUP($A110,'[2]download from PCAS'!$A$7:$AZ$367,51,FALSE)</f>
        <v>147</v>
      </c>
      <c r="O110" s="31">
        <f>VLOOKUP($A110,'[2]download from PCAS'!$A$7:$AZ$367,9,FALSE)</f>
        <v>95</v>
      </c>
      <c r="P110" s="31">
        <f>VLOOKUP($A110,'[2]download from PCAS'!$A$7:$AZ$367,41,FALSE)</f>
        <v>43</v>
      </c>
      <c r="Q110" s="31">
        <f>VLOOKUP($A110,'[2]download from PCAS'!$A$7:$AZ$367,5,FALSE)</f>
        <v>299</v>
      </c>
      <c r="R110" s="31">
        <f>VLOOKUP($A110,'[2]download from PCAS'!$A$7:$AZ$367,19,FALSE)</f>
        <v>38</v>
      </c>
      <c r="S110" s="31">
        <f>VLOOKUP($A110,'[2]download from PCAS'!$A$7:$AZ$367,21,FALSE)</f>
        <v>384</v>
      </c>
      <c r="T110" s="31">
        <f>VLOOKUP($A110,'[2]download from PCAS'!$A$7:$AZ$367,23,FALSE)</f>
        <v>310</v>
      </c>
      <c r="U110" s="31">
        <f>VLOOKUP($A110,'[2]download from PCAS'!$A$7:$AZ$367,13,FALSE)</f>
        <v>247</v>
      </c>
      <c r="V110" s="31">
        <f>VLOOKUP($A110,'[2]download from PCAS'!$A$7:$AZ$367,3,FALSE)</f>
        <v>78</v>
      </c>
      <c r="W110" s="31">
        <f>VLOOKUP($A110,'[2]download from PCAS'!$A$7:$AZ$367,43,FALSE)</f>
        <v>512</v>
      </c>
      <c r="X110" s="31">
        <f>VLOOKUP($A110,'[2]download from PCAS'!$A$7:$AZ$367,39,FALSE)</f>
        <v>31</v>
      </c>
      <c r="Y110" s="31">
        <f>VLOOKUP($A110,'[2]download from PCAS'!$A$7:$AZ$367,47,FALSE)</f>
        <v>1225</v>
      </c>
      <c r="Z110" s="31">
        <f>VLOOKUP($A110,'[2]download from PCAS'!$A$7:$AZ$367,17,FALSE)</f>
        <v>59</v>
      </c>
      <c r="AA110" s="31">
        <f>VLOOKUP($A110,'[2]download from PCAS'!$A$7:$AZ$367,45,FALSE)</f>
        <v>3</v>
      </c>
      <c r="AC110" s="33" t="s">
        <v>249</v>
      </c>
      <c r="AD110" s="32">
        <f t="shared" si="28"/>
        <v>39.907012785741962</v>
      </c>
      <c r="AE110" s="32">
        <f t="shared" si="29"/>
        <v>8.1363812475784574</v>
      </c>
      <c r="AF110" s="32">
        <f t="shared" si="30"/>
        <v>3.2932971716388999</v>
      </c>
      <c r="AG110" s="32">
        <f t="shared" si="31"/>
        <v>17.628826036419991</v>
      </c>
      <c r="AH110" s="32">
        <f t="shared" si="32"/>
        <v>121.46454862456413</v>
      </c>
      <c r="AI110" s="32">
        <f t="shared" si="33"/>
        <v>43.587756683456028</v>
      </c>
      <c r="AJ110" s="32">
        <f t="shared" si="34"/>
        <v>20.53467648198373</v>
      </c>
      <c r="AK110" s="32">
        <f t="shared" si="35"/>
        <v>10.654784967067028</v>
      </c>
      <c r="AL110" s="32">
        <f t="shared" si="36"/>
        <v>28.477334366524602</v>
      </c>
      <c r="AM110" s="32">
        <f t="shared" si="37"/>
        <v>18.403719488570321</v>
      </c>
      <c r="AN110" s="32">
        <f t="shared" si="38"/>
        <v>8.3301046106160399</v>
      </c>
      <c r="AO110" s="32">
        <f t="shared" si="39"/>
        <v>57.923285548237118</v>
      </c>
      <c r="AP110" s="32">
        <f t="shared" si="40"/>
        <v>7.361487795428129</v>
      </c>
      <c r="AQ110" s="32">
        <f t="shared" si="41"/>
        <v>74.38977140643162</v>
      </c>
      <c r="AR110" s="32">
        <f t="shared" si="42"/>
        <v>60.054242541650524</v>
      </c>
      <c r="AS110" s="32">
        <f t="shared" si="43"/>
        <v>47.849670670282833</v>
      </c>
      <c r="AT110" s="32">
        <f t="shared" si="44"/>
        <v>15.110422316931421</v>
      </c>
      <c r="AU110" s="32">
        <f t="shared" si="45"/>
        <v>99.186361875242156</v>
      </c>
      <c r="AV110" s="32">
        <f t="shared" si="46"/>
        <v>6.0054242541650522</v>
      </c>
      <c r="AW110" s="32">
        <f t="shared" si="47"/>
        <v>237.31111972103835</v>
      </c>
      <c r="AX110" s="32">
        <f t="shared" si="48"/>
        <v>11.429678419217357</v>
      </c>
      <c r="AY110" s="32">
        <f t="shared" si="49"/>
        <v>0.58117008911274703</v>
      </c>
      <c r="BA110" s="33" t="s">
        <v>249</v>
      </c>
      <c r="BB110" s="32">
        <f t="shared" si="50"/>
        <v>53.789146545541477</v>
      </c>
      <c r="BC110" s="32">
        <f t="shared" si="51"/>
        <v>13.310745401742498</v>
      </c>
      <c r="BD110" s="32">
        <f t="shared" si="52"/>
        <v>75.024201355275892</v>
      </c>
      <c r="BE110" s="32">
        <f t="shared" si="53"/>
        <v>59.777347531461764</v>
      </c>
      <c r="BF110" s="32">
        <f t="shared" si="54"/>
        <v>120.78320358575135</v>
      </c>
      <c r="BG110" s="32">
        <f t="shared" si="55"/>
        <v>7.502420135527589</v>
      </c>
    </row>
    <row r="111" spans="1:59" x14ac:dyDescent="0.2">
      <c r="A111" s="33" t="s">
        <v>250</v>
      </c>
      <c r="B111" s="31">
        <f>VLOOKUP($A111,'[2]download from PCAS'!$A$7:$AZ$367,2,FALSE)</f>
        <v>9835</v>
      </c>
      <c r="C111" s="31">
        <v>7887</v>
      </c>
      <c r="D111" s="31">
        <v>7766</v>
      </c>
      <c r="E111" s="31">
        <v>7642</v>
      </c>
      <c r="F111" s="31">
        <f>VLOOKUP($A111,'[2]download from PCAS'!$A$7:$AZ$367,11,FALSE)</f>
        <v>374</v>
      </c>
      <c r="G111" s="31">
        <f>VLOOKUP($A111,'[2]download from PCAS'!$A$7:$AZ$367,31,FALSE)</f>
        <v>60</v>
      </c>
      <c r="H111" s="31">
        <f>VLOOKUP($A111,'[2]download from PCAS'!$A$7:$AZ$367,35,FALSE)</f>
        <v>31</v>
      </c>
      <c r="I111" s="31">
        <f>VLOOKUP($A111,'[2]download from PCAS'!$A$7:$AZ$367,49,FALSE)</f>
        <v>203</v>
      </c>
      <c r="J111" s="31">
        <f>VLOOKUP($A111,'[2]download from PCAS'!$A$7:$AZ$367,7,FALSE)</f>
        <v>1567</v>
      </c>
      <c r="K111" s="31">
        <f>VLOOKUP($A111,'[2]download from PCAS'!$A$7:$AZ$367,27,FALSE)</f>
        <v>514</v>
      </c>
      <c r="L111" s="31">
        <f>VLOOKUP($A111,'[2]download from PCAS'!$A$7:$AZ$367,15,FALSE)</f>
        <v>124</v>
      </c>
      <c r="M111" s="31">
        <f>VLOOKUP($A111,'[2]download from PCAS'!$A$7:$AZ$367,29,FALSE)</f>
        <v>82</v>
      </c>
      <c r="N111" s="31">
        <f>VLOOKUP($A111,'[2]download from PCAS'!$A$7:$AZ$367,51,FALSE)</f>
        <v>331</v>
      </c>
      <c r="O111" s="31">
        <f>VLOOKUP($A111,'[2]download from PCAS'!$A$7:$AZ$367,9,FALSE)</f>
        <v>183</v>
      </c>
      <c r="P111" s="31">
        <f>VLOOKUP($A111,'[2]download from PCAS'!$A$7:$AZ$367,41,FALSE)</f>
        <v>56</v>
      </c>
      <c r="Q111" s="31">
        <f>VLOOKUP($A111,'[2]download from PCAS'!$A$7:$AZ$367,5,FALSE)</f>
        <v>675</v>
      </c>
      <c r="R111" s="31">
        <f>VLOOKUP($A111,'[2]download from PCAS'!$A$7:$AZ$367,19,FALSE)</f>
        <v>73</v>
      </c>
      <c r="S111" s="31">
        <f>VLOOKUP($A111,'[2]download from PCAS'!$A$7:$AZ$367,21,FALSE)</f>
        <v>788</v>
      </c>
      <c r="T111" s="31">
        <f>VLOOKUP($A111,'[2]download from PCAS'!$A$7:$AZ$367,23,FALSE)</f>
        <v>736</v>
      </c>
      <c r="U111" s="31">
        <f>VLOOKUP($A111,'[2]download from PCAS'!$A$7:$AZ$367,13,FALSE)</f>
        <v>382</v>
      </c>
      <c r="V111" s="31">
        <f>VLOOKUP($A111,'[2]download from PCAS'!$A$7:$AZ$367,3,FALSE)</f>
        <v>162</v>
      </c>
      <c r="W111" s="31">
        <f>VLOOKUP($A111,'[2]download from PCAS'!$A$7:$AZ$367,43,FALSE)</f>
        <v>1160</v>
      </c>
      <c r="X111" s="31">
        <f>VLOOKUP($A111,'[2]download from PCAS'!$A$7:$AZ$367,39,FALSE)</f>
        <v>72</v>
      </c>
      <c r="Y111" s="31">
        <f>VLOOKUP($A111,'[2]download from PCAS'!$A$7:$AZ$367,47,FALSE)</f>
        <v>2560</v>
      </c>
      <c r="Z111" s="31">
        <f>VLOOKUP($A111,'[2]download from PCAS'!$A$7:$AZ$367,17,FALSE)</f>
        <v>107</v>
      </c>
      <c r="AA111" s="31">
        <f>VLOOKUP($A111,'[2]download from PCAS'!$A$7:$AZ$367,45,FALSE)</f>
        <v>13</v>
      </c>
      <c r="AC111" s="33" t="s">
        <v>250</v>
      </c>
      <c r="AD111" s="32">
        <f t="shared" si="28"/>
        <v>38.027452974072197</v>
      </c>
      <c r="AE111" s="32">
        <f t="shared" si="29"/>
        <v>6.1006609049313676</v>
      </c>
      <c r="AF111" s="32">
        <f t="shared" si="30"/>
        <v>3.1520081342145403</v>
      </c>
      <c r="AG111" s="32">
        <f t="shared" si="31"/>
        <v>20.640569395017792</v>
      </c>
      <c r="AH111" s="32">
        <f t="shared" si="32"/>
        <v>159.32892730045756</v>
      </c>
      <c r="AI111" s="32">
        <f t="shared" si="33"/>
        <v>52.262328418912048</v>
      </c>
      <c r="AJ111" s="32">
        <f t="shared" si="34"/>
        <v>12.608032536858161</v>
      </c>
      <c r="AK111" s="32">
        <f t="shared" si="35"/>
        <v>8.3375699034062016</v>
      </c>
      <c r="AL111" s="32">
        <f t="shared" si="36"/>
        <v>33.655312658871381</v>
      </c>
      <c r="AM111" s="32">
        <f t="shared" si="37"/>
        <v>18.607015760040671</v>
      </c>
      <c r="AN111" s="32">
        <f t="shared" si="38"/>
        <v>5.6939501779359434</v>
      </c>
      <c r="AO111" s="32">
        <f t="shared" si="39"/>
        <v>68.632435180477884</v>
      </c>
      <c r="AP111" s="32">
        <f t="shared" si="40"/>
        <v>7.4224707676664972</v>
      </c>
      <c r="AQ111" s="32">
        <f t="shared" si="41"/>
        <v>80.12201321809863</v>
      </c>
      <c r="AR111" s="32">
        <f t="shared" si="42"/>
        <v>74.834773767158111</v>
      </c>
      <c r="AS111" s="32">
        <f t="shared" si="43"/>
        <v>38.840874428063039</v>
      </c>
      <c r="AT111" s="32">
        <f t="shared" si="44"/>
        <v>16.471784443314693</v>
      </c>
      <c r="AU111" s="32">
        <f t="shared" si="45"/>
        <v>117.94611082867311</v>
      </c>
      <c r="AV111" s="32">
        <f t="shared" si="46"/>
        <v>7.3207930859176411</v>
      </c>
      <c r="AW111" s="32">
        <f t="shared" si="47"/>
        <v>260.29486527707166</v>
      </c>
      <c r="AX111" s="32">
        <f t="shared" si="48"/>
        <v>10.879511947127606</v>
      </c>
      <c r="AY111" s="32">
        <f t="shared" si="49"/>
        <v>1.3218098627351296</v>
      </c>
      <c r="BA111" s="33" t="s">
        <v>250</v>
      </c>
      <c r="BB111" s="32">
        <f t="shared" si="50"/>
        <v>66.185938707185173</v>
      </c>
      <c r="BC111" s="32">
        <f t="shared" si="51"/>
        <v>10.730175346767863</v>
      </c>
      <c r="BD111" s="32">
        <f t="shared" si="52"/>
        <v>96.309866527087152</v>
      </c>
      <c r="BE111" s="32">
        <f t="shared" si="53"/>
        <v>49.986914420308821</v>
      </c>
      <c r="BF111" s="32">
        <f t="shared" si="54"/>
        <v>147.07746925320149</v>
      </c>
      <c r="BG111" s="32">
        <f t="shared" si="55"/>
        <v>9.4216173776498309</v>
      </c>
    </row>
    <row r="112" spans="1:59" x14ac:dyDescent="0.2">
      <c r="A112" s="33" t="s">
        <v>251</v>
      </c>
      <c r="B112" s="31">
        <f>VLOOKUP($A112,'[2]download from PCAS'!$A$7:$AZ$367,2,FALSE)</f>
        <v>7343</v>
      </c>
      <c r="C112" s="31">
        <v>6110</v>
      </c>
      <c r="D112" s="31">
        <v>6031</v>
      </c>
      <c r="E112" s="31">
        <v>5968</v>
      </c>
      <c r="F112" s="31">
        <f>VLOOKUP($A112,'[2]download from PCAS'!$A$7:$AZ$367,11,FALSE)</f>
        <v>298</v>
      </c>
      <c r="G112" s="31">
        <f>VLOOKUP($A112,'[2]download from PCAS'!$A$7:$AZ$367,31,FALSE)</f>
        <v>65</v>
      </c>
      <c r="H112" s="31">
        <f>VLOOKUP($A112,'[2]download from PCAS'!$A$7:$AZ$367,35,FALSE)</f>
        <v>43</v>
      </c>
      <c r="I112" s="31">
        <f>VLOOKUP($A112,'[2]download from PCAS'!$A$7:$AZ$367,49,FALSE)</f>
        <v>160</v>
      </c>
      <c r="J112" s="31">
        <f>VLOOKUP($A112,'[2]download from PCAS'!$A$7:$AZ$367,7,FALSE)</f>
        <v>986</v>
      </c>
      <c r="K112" s="31">
        <f>VLOOKUP($A112,'[2]download from PCAS'!$A$7:$AZ$367,27,FALSE)</f>
        <v>288</v>
      </c>
      <c r="L112" s="31">
        <f>VLOOKUP($A112,'[2]download from PCAS'!$A$7:$AZ$367,15,FALSE)</f>
        <v>116</v>
      </c>
      <c r="M112" s="31">
        <f>VLOOKUP($A112,'[2]download from PCAS'!$A$7:$AZ$367,29,FALSE)</f>
        <v>34</v>
      </c>
      <c r="N112" s="31">
        <f>VLOOKUP($A112,'[2]download from PCAS'!$A$7:$AZ$367,51,FALSE)</f>
        <v>147</v>
      </c>
      <c r="O112" s="31">
        <f>VLOOKUP($A112,'[2]download from PCAS'!$A$7:$AZ$367,9,FALSE)</f>
        <v>150</v>
      </c>
      <c r="P112" s="31">
        <f>VLOOKUP($A112,'[2]download from PCAS'!$A$7:$AZ$367,41,FALSE)</f>
        <v>44</v>
      </c>
      <c r="Q112" s="31">
        <f>VLOOKUP($A112,'[2]download from PCAS'!$A$7:$AZ$367,5,FALSE)</f>
        <v>402</v>
      </c>
      <c r="R112" s="31">
        <f>VLOOKUP($A112,'[2]download from PCAS'!$A$7:$AZ$367,19,FALSE)</f>
        <v>40</v>
      </c>
      <c r="S112" s="31">
        <f>VLOOKUP($A112,'[2]download from PCAS'!$A$7:$AZ$367,21,FALSE)</f>
        <v>538</v>
      </c>
      <c r="T112" s="31">
        <f>VLOOKUP($A112,'[2]download from PCAS'!$A$7:$AZ$367,23,FALSE)</f>
        <v>251</v>
      </c>
      <c r="U112" s="31">
        <f>VLOOKUP($A112,'[2]download from PCAS'!$A$7:$AZ$367,13,FALSE)</f>
        <v>226</v>
      </c>
      <c r="V112" s="31">
        <f>VLOOKUP($A112,'[2]download from PCAS'!$A$7:$AZ$367,3,FALSE)</f>
        <v>159</v>
      </c>
      <c r="W112" s="31">
        <f>VLOOKUP($A112,'[2]download from PCAS'!$A$7:$AZ$367,43,FALSE)</f>
        <v>635</v>
      </c>
      <c r="X112" s="31">
        <f>VLOOKUP($A112,'[2]download from PCAS'!$A$7:$AZ$367,39,FALSE)</f>
        <v>21</v>
      </c>
      <c r="Y112" s="31">
        <f>VLOOKUP($A112,'[2]download from PCAS'!$A$7:$AZ$367,47,FALSE)</f>
        <v>1765</v>
      </c>
      <c r="Z112" s="31">
        <f>VLOOKUP($A112,'[2]download from PCAS'!$A$7:$AZ$367,17,FALSE)</f>
        <v>66</v>
      </c>
      <c r="AA112" s="31">
        <f>VLOOKUP($A112,'[2]download from PCAS'!$A$7:$AZ$367,45,FALSE)</f>
        <v>4</v>
      </c>
      <c r="AC112" s="33" t="s">
        <v>251</v>
      </c>
      <c r="AD112" s="32">
        <f t="shared" si="28"/>
        <v>40.58286803758682</v>
      </c>
      <c r="AE112" s="32">
        <f t="shared" si="29"/>
        <v>8.851967860547461</v>
      </c>
      <c r="AF112" s="32">
        <f t="shared" si="30"/>
        <v>5.8559172000544732</v>
      </c>
      <c r="AG112" s="32">
        <f t="shared" si="31"/>
        <v>21.789459349039902</v>
      </c>
      <c r="AH112" s="32">
        <f t="shared" si="32"/>
        <v>134.27754323845838</v>
      </c>
      <c r="AI112" s="32">
        <f t="shared" si="33"/>
        <v>39.221026828271825</v>
      </c>
      <c r="AJ112" s="32">
        <f t="shared" si="34"/>
        <v>15.797358028053928</v>
      </c>
      <c r="AK112" s="32">
        <f t="shared" si="35"/>
        <v>4.6302601116709798</v>
      </c>
      <c r="AL112" s="32">
        <f t="shared" si="36"/>
        <v>20.019065776930411</v>
      </c>
      <c r="AM112" s="32">
        <f t="shared" si="37"/>
        <v>20.427618139724906</v>
      </c>
      <c r="AN112" s="32">
        <f t="shared" si="38"/>
        <v>5.9921013209859728</v>
      </c>
      <c r="AO112" s="32">
        <f t="shared" si="39"/>
        <v>54.746016614462754</v>
      </c>
      <c r="AP112" s="32">
        <f t="shared" si="40"/>
        <v>5.4473648372599754</v>
      </c>
      <c r="AQ112" s="32">
        <f t="shared" si="41"/>
        <v>73.267057061146673</v>
      </c>
      <c r="AR112" s="32">
        <f t="shared" si="42"/>
        <v>34.182214353806344</v>
      </c>
      <c r="AS112" s="32">
        <f t="shared" si="43"/>
        <v>30.777611330518862</v>
      </c>
      <c r="AT112" s="32">
        <f t="shared" si="44"/>
        <v>21.653275228108402</v>
      </c>
      <c r="AU112" s="32">
        <f t="shared" si="45"/>
        <v>86.47691679150212</v>
      </c>
      <c r="AV112" s="32">
        <f t="shared" si="46"/>
        <v>2.8598665395614868</v>
      </c>
      <c r="AW112" s="32">
        <f t="shared" si="47"/>
        <v>240.36497344409642</v>
      </c>
      <c r="AX112" s="32">
        <f t="shared" si="48"/>
        <v>8.9881519814789606</v>
      </c>
      <c r="AY112" s="32">
        <f t="shared" si="49"/>
        <v>0.54473648372599748</v>
      </c>
      <c r="BA112" s="33" t="s">
        <v>251</v>
      </c>
      <c r="BB112" s="32">
        <f t="shared" si="50"/>
        <v>47.753274747139777</v>
      </c>
      <c r="BC112" s="32">
        <f t="shared" si="51"/>
        <v>5.6970509383378021</v>
      </c>
      <c r="BD112" s="32">
        <f t="shared" si="52"/>
        <v>42.057640750670238</v>
      </c>
      <c r="BE112" s="32">
        <f t="shared" si="53"/>
        <v>37.868632707774793</v>
      </c>
      <c r="BF112" s="32">
        <f t="shared" si="54"/>
        <v>103.9279869067103</v>
      </c>
      <c r="BG112" s="32">
        <f t="shared" si="55"/>
        <v>3.5187667560321718</v>
      </c>
    </row>
    <row r="113" spans="1:59" x14ac:dyDescent="0.2">
      <c r="A113" s="33" t="s">
        <v>252</v>
      </c>
      <c r="B113" s="31">
        <f>VLOOKUP($A113,'[2]download from PCAS'!$A$7:$AZ$367,2,FALSE)</f>
        <v>4416</v>
      </c>
      <c r="C113" s="31">
        <v>3229</v>
      </c>
      <c r="D113" s="31">
        <v>3158</v>
      </c>
      <c r="E113" s="31">
        <v>3079</v>
      </c>
      <c r="F113" s="31">
        <f>VLOOKUP($A113,'[2]download from PCAS'!$A$7:$AZ$367,11,FALSE)</f>
        <v>140</v>
      </c>
      <c r="G113" s="31">
        <f>VLOOKUP($A113,'[2]download from PCAS'!$A$7:$AZ$367,31,FALSE)</f>
        <v>22</v>
      </c>
      <c r="H113" s="31">
        <f>VLOOKUP($A113,'[2]download from PCAS'!$A$7:$AZ$367,35,FALSE)</f>
        <v>8</v>
      </c>
      <c r="I113" s="31">
        <f>VLOOKUP($A113,'[2]download from PCAS'!$A$7:$AZ$367,49,FALSE)</f>
        <v>38</v>
      </c>
      <c r="J113" s="31">
        <f>VLOOKUP($A113,'[2]download from PCAS'!$A$7:$AZ$367,7,FALSE)</f>
        <v>502</v>
      </c>
      <c r="K113" s="31">
        <f>VLOOKUP($A113,'[2]download from PCAS'!$A$7:$AZ$367,27,FALSE)</f>
        <v>104</v>
      </c>
      <c r="L113" s="31">
        <f>VLOOKUP($A113,'[2]download from PCAS'!$A$7:$AZ$367,15,FALSE)</f>
        <v>59</v>
      </c>
      <c r="M113" s="31">
        <f>VLOOKUP($A113,'[2]download from PCAS'!$A$7:$AZ$367,29,FALSE)</f>
        <v>21</v>
      </c>
      <c r="N113" s="31">
        <f>VLOOKUP($A113,'[2]download from PCAS'!$A$7:$AZ$367,51,FALSE)</f>
        <v>143</v>
      </c>
      <c r="O113" s="31">
        <f>VLOOKUP($A113,'[2]download from PCAS'!$A$7:$AZ$367,9,FALSE)</f>
        <v>60</v>
      </c>
      <c r="P113" s="31">
        <f>VLOOKUP($A113,'[2]download from PCAS'!$A$7:$AZ$367,41,FALSE)</f>
        <v>41</v>
      </c>
      <c r="Q113" s="31">
        <f>VLOOKUP($A113,'[2]download from PCAS'!$A$7:$AZ$367,5,FALSE)</f>
        <v>215</v>
      </c>
      <c r="R113" s="31">
        <f>VLOOKUP($A113,'[2]download from PCAS'!$A$7:$AZ$367,19,FALSE)</f>
        <v>13</v>
      </c>
      <c r="S113" s="31">
        <f>VLOOKUP($A113,'[2]download from PCAS'!$A$7:$AZ$367,21,FALSE)</f>
        <v>218</v>
      </c>
      <c r="T113" s="31">
        <f>VLOOKUP($A113,'[2]download from PCAS'!$A$7:$AZ$367,23,FALSE)</f>
        <v>712</v>
      </c>
      <c r="U113" s="31">
        <f>VLOOKUP($A113,'[2]download from PCAS'!$A$7:$AZ$367,13,FALSE)</f>
        <v>130</v>
      </c>
      <c r="V113" s="31">
        <f>VLOOKUP($A113,'[2]download from PCAS'!$A$7:$AZ$367,3,FALSE)</f>
        <v>46</v>
      </c>
      <c r="W113" s="31">
        <f>VLOOKUP($A113,'[2]download from PCAS'!$A$7:$AZ$367,43,FALSE)</f>
        <v>320</v>
      </c>
      <c r="X113" s="31">
        <f>VLOOKUP($A113,'[2]download from PCAS'!$A$7:$AZ$367,39,FALSE)</f>
        <v>36</v>
      </c>
      <c r="Y113" s="31">
        <f>VLOOKUP($A113,'[2]download from PCAS'!$A$7:$AZ$367,47,FALSE)</f>
        <v>867</v>
      </c>
      <c r="Z113" s="31">
        <f>VLOOKUP($A113,'[2]download from PCAS'!$A$7:$AZ$367,17,FALSE)</f>
        <v>27</v>
      </c>
      <c r="AA113" s="31">
        <f>VLOOKUP($A113,'[2]download from PCAS'!$A$7:$AZ$367,45,FALSE)</f>
        <v>1</v>
      </c>
      <c r="AC113" s="33" t="s">
        <v>252</v>
      </c>
      <c r="AD113" s="32">
        <f t="shared" si="28"/>
        <v>31.70289855072464</v>
      </c>
      <c r="AE113" s="32">
        <f t="shared" si="29"/>
        <v>4.9818840579710137</v>
      </c>
      <c r="AF113" s="32">
        <f t="shared" si="30"/>
        <v>1.8115942028985508</v>
      </c>
      <c r="AG113" s="32">
        <f t="shared" si="31"/>
        <v>8.6050724637681153</v>
      </c>
      <c r="AH113" s="32">
        <f t="shared" si="32"/>
        <v>113.67753623188406</v>
      </c>
      <c r="AI113" s="32">
        <f t="shared" si="33"/>
        <v>23.55072463768116</v>
      </c>
      <c r="AJ113" s="32">
        <f t="shared" si="34"/>
        <v>13.360507246376812</v>
      </c>
      <c r="AK113" s="32">
        <f t="shared" si="35"/>
        <v>4.7554347826086962</v>
      </c>
      <c r="AL113" s="32">
        <f t="shared" si="36"/>
        <v>32.382246376811594</v>
      </c>
      <c r="AM113" s="32">
        <f t="shared" si="37"/>
        <v>13.586956521739131</v>
      </c>
      <c r="AN113" s="32">
        <f t="shared" si="38"/>
        <v>9.2844202898550723</v>
      </c>
      <c r="AO113" s="32">
        <f t="shared" si="39"/>
        <v>48.686594202898554</v>
      </c>
      <c r="AP113" s="32">
        <f t="shared" si="40"/>
        <v>2.943840579710145</v>
      </c>
      <c r="AQ113" s="32">
        <f t="shared" si="41"/>
        <v>49.365942028985508</v>
      </c>
      <c r="AR113" s="32">
        <f t="shared" si="42"/>
        <v>161.231884057971</v>
      </c>
      <c r="AS113" s="32">
        <f t="shared" si="43"/>
        <v>29.438405797101449</v>
      </c>
      <c r="AT113" s="32">
        <f t="shared" si="44"/>
        <v>10.416666666666666</v>
      </c>
      <c r="AU113" s="32">
        <f t="shared" si="45"/>
        <v>72.463768115942031</v>
      </c>
      <c r="AV113" s="32">
        <f t="shared" si="46"/>
        <v>8.1521739130434785</v>
      </c>
      <c r="AW113" s="32">
        <f t="shared" si="47"/>
        <v>196.33152173913044</v>
      </c>
      <c r="AX113" s="32">
        <f t="shared" si="48"/>
        <v>6.1141304347826093</v>
      </c>
      <c r="AY113" s="32">
        <f t="shared" si="49"/>
        <v>0.22644927536231885</v>
      </c>
      <c r="BA113" s="33" t="s">
        <v>252</v>
      </c>
      <c r="BB113" s="32">
        <f t="shared" si="50"/>
        <v>32.932235592146924</v>
      </c>
      <c r="BC113" s="32">
        <f t="shared" si="51"/>
        <v>6.8203962325430334</v>
      </c>
      <c r="BD113" s="32">
        <f t="shared" si="52"/>
        <v>231.24391036050665</v>
      </c>
      <c r="BE113" s="32">
        <f t="shared" si="53"/>
        <v>42.221500487171163</v>
      </c>
      <c r="BF113" s="32">
        <f t="shared" si="54"/>
        <v>99.101889129761531</v>
      </c>
      <c r="BG113" s="32">
        <f t="shared" si="55"/>
        <v>11.692107827216629</v>
      </c>
    </row>
    <row r="114" spans="1:59" x14ac:dyDescent="0.2">
      <c r="A114" s="33" t="s">
        <v>253</v>
      </c>
      <c r="B114" s="31">
        <f>VLOOKUP($A114,'[2]download from PCAS'!$A$7:$AZ$367,2,FALSE)</f>
        <v>1745</v>
      </c>
      <c r="C114" s="31">
        <v>1450</v>
      </c>
      <c r="D114" s="31">
        <v>1438</v>
      </c>
      <c r="E114" s="31">
        <v>1423</v>
      </c>
      <c r="F114" s="31">
        <f>VLOOKUP($A114,'[2]download from PCAS'!$A$7:$AZ$367,11,FALSE)</f>
        <v>82</v>
      </c>
      <c r="G114" s="31">
        <f>VLOOKUP($A114,'[2]download from PCAS'!$A$7:$AZ$367,31,FALSE)</f>
        <v>12</v>
      </c>
      <c r="H114" s="31">
        <f>VLOOKUP($A114,'[2]download from PCAS'!$A$7:$AZ$367,35,FALSE)</f>
        <v>12</v>
      </c>
      <c r="I114" s="31">
        <f>VLOOKUP($A114,'[2]download from PCAS'!$A$7:$AZ$367,49,FALSE)</f>
        <v>51</v>
      </c>
      <c r="J114" s="31">
        <f>VLOOKUP($A114,'[2]download from PCAS'!$A$7:$AZ$367,7,FALSE)</f>
        <v>204</v>
      </c>
      <c r="K114" s="31">
        <f>VLOOKUP($A114,'[2]download from PCAS'!$A$7:$AZ$367,27,FALSE)</f>
        <v>79</v>
      </c>
      <c r="L114" s="31">
        <f>VLOOKUP($A114,'[2]download from PCAS'!$A$7:$AZ$367,15,FALSE)</f>
        <v>28</v>
      </c>
      <c r="M114" s="31">
        <f>VLOOKUP($A114,'[2]download from PCAS'!$A$7:$AZ$367,29,FALSE)</f>
        <v>13</v>
      </c>
      <c r="N114" s="31">
        <f>VLOOKUP($A114,'[2]download from PCAS'!$A$7:$AZ$367,51,FALSE)</f>
        <v>42</v>
      </c>
      <c r="O114" s="31">
        <f>VLOOKUP($A114,'[2]download from PCAS'!$A$7:$AZ$367,9,FALSE)</f>
        <v>24</v>
      </c>
      <c r="P114" s="31">
        <f>VLOOKUP($A114,'[2]download from PCAS'!$A$7:$AZ$367,41,FALSE)</f>
        <v>8</v>
      </c>
      <c r="Q114" s="31">
        <f>VLOOKUP($A114,'[2]download from PCAS'!$A$7:$AZ$367,5,FALSE)</f>
        <v>88</v>
      </c>
      <c r="R114" s="31">
        <f>VLOOKUP($A114,'[2]download from PCAS'!$A$7:$AZ$367,19,FALSE)</f>
        <v>16</v>
      </c>
      <c r="S114" s="31">
        <f>VLOOKUP($A114,'[2]download from PCAS'!$A$7:$AZ$367,21,FALSE)</f>
        <v>144</v>
      </c>
      <c r="T114" s="31">
        <f>VLOOKUP($A114,'[2]download from PCAS'!$A$7:$AZ$367,23,FALSE)</f>
        <v>118</v>
      </c>
      <c r="U114" s="31">
        <f>VLOOKUP($A114,'[2]download from PCAS'!$A$7:$AZ$367,13,FALSE)</f>
        <v>42</v>
      </c>
      <c r="V114" s="31">
        <f>VLOOKUP($A114,'[2]download from PCAS'!$A$7:$AZ$367,3,FALSE)</f>
        <v>35</v>
      </c>
      <c r="W114" s="31">
        <f>VLOOKUP($A114,'[2]download from PCAS'!$A$7:$AZ$367,43,FALSE)</f>
        <v>117</v>
      </c>
      <c r="X114" s="31">
        <f>VLOOKUP($A114,'[2]download from PCAS'!$A$7:$AZ$367,39,FALSE)</f>
        <v>12</v>
      </c>
      <c r="Y114" s="31">
        <f>VLOOKUP($A114,'[2]download from PCAS'!$A$7:$AZ$367,47,FALSE)</f>
        <v>389</v>
      </c>
      <c r="Z114" s="31">
        <f>VLOOKUP($A114,'[2]download from PCAS'!$A$7:$AZ$367,17,FALSE)</f>
        <v>18</v>
      </c>
      <c r="AA114" s="31">
        <f>VLOOKUP($A114,'[2]download from PCAS'!$A$7:$AZ$367,45,FALSE)</f>
        <v>7</v>
      </c>
      <c r="AC114" s="33" t="s">
        <v>253</v>
      </c>
      <c r="AD114" s="32">
        <f t="shared" si="28"/>
        <v>46.99140401146132</v>
      </c>
      <c r="AE114" s="32">
        <f t="shared" si="29"/>
        <v>6.8767908309455583</v>
      </c>
      <c r="AF114" s="32">
        <f t="shared" si="30"/>
        <v>6.8767908309455583</v>
      </c>
      <c r="AG114" s="32">
        <f t="shared" si="31"/>
        <v>29.226361031518625</v>
      </c>
      <c r="AH114" s="32">
        <f t="shared" si="32"/>
        <v>116.9054441260745</v>
      </c>
      <c r="AI114" s="32">
        <f t="shared" si="33"/>
        <v>45.272206303724928</v>
      </c>
      <c r="AJ114" s="32">
        <f t="shared" si="34"/>
        <v>16.045845272206304</v>
      </c>
      <c r="AK114" s="32">
        <f t="shared" si="35"/>
        <v>7.4498567335243555</v>
      </c>
      <c r="AL114" s="32">
        <f t="shared" si="36"/>
        <v>24.068767908309457</v>
      </c>
      <c r="AM114" s="32">
        <f t="shared" si="37"/>
        <v>13.753581661891117</v>
      </c>
      <c r="AN114" s="32">
        <f t="shared" si="38"/>
        <v>4.5845272206303722</v>
      </c>
      <c r="AO114" s="32">
        <f t="shared" si="39"/>
        <v>50.429799426934096</v>
      </c>
      <c r="AP114" s="32">
        <f t="shared" si="40"/>
        <v>9.1690544412607444</v>
      </c>
      <c r="AQ114" s="32">
        <f t="shared" si="41"/>
        <v>82.521489971346696</v>
      </c>
      <c r="AR114" s="32">
        <f t="shared" si="42"/>
        <v>67.621776504297998</v>
      </c>
      <c r="AS114" s="32">
        <f t="shared" si="43"/>
        <v>24.068767908309457</v>
      </c>
      <c r="AT114" s="32">
        <f t="shared" si="44"/>
        <v>20.05730659025788</v>
      </c>
      <c r="AU114" s="32">
        <f t="shared" si="45"/>
        <v>67.048710601719193</v>
      </c>
      <c r="AV114" s="32">
        <f t="shared" si="46"/>
        <v>6.8767908309455583</v>
      </c>
      <c r="AW114" s="32">
        <f t="shared" si="47"/>
        <v>222.92263610315186</v>
      </c>
      <c r="AX114" s="32">
        <f t="shared" si="48"/>
        <v>10.315186246418337</v>
      </c>
      <c r="AY114" s="32">
        <f t="shared" si="49"/>
        <v>4.0114613180515759</v>
      </c>
      <c r="BA114" s="33" t="s">
        <v>253</v>
      </c>
      <c r="BB114" s="32">
        <f t="shared" si="50"/>
        <v>54.937413073713493</v>
      </c>
      <c r="BC114" s="32">
        <f t="shared" si="51"/>
        <v>9.1356289529163739</v>
      </c>
      <c r="BD114" s="32">
        <f t="shared" si="52"/>
        <v>82.923401264933233</v>
      </c>
      <c r="BE114" s="32">
        <f t="shared" si="53"/>
        <v>29.515108924806746</v>
      </c>
      <c r="BF114" s="32">
        <f t="shared" si="54"/>
        <v>80.689655172413794</v>
      </c>
      <c r="BG114" s="32">
        <f t="shared" si="55"/>
        <v>8.432888264230499</v>
      </c>
    </row>
    <row r="115" spans="1:59" x14ac:dyDescent="0.2">
      <c r="A115" s="33" t="s">
        <v>254</v>
      </c>
      <c r="B115" s="31">
        <f>VLOOKUP($A115,'[2]download from PCAS'!$A$7:$AZ$367,2,FALSE)</f>
        <v>14836</v>
      </c>
      <c r="C115" s="31">
        <v>12182</v>
      </c>
      <c r="D115" s="31">
        <v>12009</v>
      </c>
      <c r="E115" s="31">
        <v>11851</v>
      </c>
      <c r="F115" s="31">
        <f>VLOOKUP($A115,'[2]download from PCAS'!$A$7:$AZ$367,11,FALSE)</f>
        <v>782</v>
      </c>
      <c r="G115" s="31">
        <f>VLOOKUP($A115,'[2]download from PCAS'!$A$7:$AZ$367,31,FALSE)</f>
        <v>160</v>
      </c>
      <c r="H115" s="31">
        <f>VLOOKUP($A115,'[2]download from PCAS'!$A$7:$AZ$367,35,FALSE)</f>
        <v>76</v>
      </c>
      <c r="I115" s="31">
        <f>VLOOKUP($A115,'[2]download from PCAS'!$A$7:$AZ$367,49,FALSE)</f>
        <v>375</v>
      </c>
      <c r="J115" s="31">
        <f>VLOOKUP($A115,'[2]download from PCAS'!$A$7:$AZ$367,7,FALSE)</f>
        <v>1867</v>
      </c>
      <c r="K115" s="31">
        <f>VLOOKUP($A115,'[2]download from PCAS'!$A$7:$AZ$367,27,FALSE)</f>
        <v>540</v>
      </c>
      <c r="L115" s="31">
        <f>VLOOKUP($A115,'[2]download from PCAS'!$A$7:$AZ$367,15,FALSE)</f>
        <v>191</v>
      </c>
      <c r="M115" s="31">
        <f>VLOOKUP($A115,'[2]download from PCAS'!$A$7:$AZ$367,29,FALSE)</f>
        <v>110</v>
      </c>
      <c r="N115" s="31">
        <f>VLOOKUP($A115,'[2]download from PCAS'!$A$7:$AZ$367,51,FALSE)</f>
        <v>647</v>
      </c>
      <c r="O115" s="31">
        <f>VLOOKUP($A115,'[2]download from PCAS'!$A$7:$AZ$367,9,FALSE)</f>
        <v>285</v>
      </c>
      <c r="P115" s="31">
        <f>VLOOKUP($A115,'[2]download from PCAS'!$A$7:$AZ$367,41,FALSE)</f>
        <v>117</v>
      </c>
      <c r="Q115" s="31">
        <f>VLOOKUP($A115,'[2]download from PCAS'!$A$7:$AZ$367,5,FALSE)</f>
        <v>1023</v>
      </c>
      <c r="R115" s="31">
        <f>VLOOKUP($A115,'[2]download from PCAS'!$A$7:$AZ$367,19,FALSE)</f>
        <v>109</v>
      </c>
      <c r="S115" s="31">
        <f>VLOOKUP($A115,'[2]download from PCAS'!$A$7:$AZ$367,21,FALSE)</f>
        <v>1185</v>
      </c>
      <c r="T115" s="31">
        <f>VLOOKUP($A115,'[2]download from PCAS'!$A$7:$AZ$367,23,FALSE)</f>
        <v>849</v>
      </c>
      <c r="U115" s="31">
        <f>VLOOKUP($A115,'[2]download from PCAS'!$A$7:$AZ$367,13,FALSE)</f>
        <v>325</v>
      </c>
      <c r="V115" s="31">
        <f>VLOOKUP($A115,'[2]download from PCAS'!$A$7:$AZ$367,3,FALSE)</f>
        <v>268</v>
      </c>
      <c r="W115" s="31">
        <f>VLOOKUP($A115,'[2]download from PCAS'!$A$7:$AZ$367,43,FALSE)</f>
        <v>824</v>
      </c>
      <c r="X115" s="31">
        <f>VLOOKUP($A115,'[2]download from PCAS'!$A$7:$AZ$367,39,FALSE)</f>
        <v>90</v>
      </c>
      <c r="Y115" s="31">
        <f>VLOOKUP($A115,'[2]download from PCAS'!$A$7:$AZ$367,47,FALSE)</f>
        <v>3634</v>
      </c>
      <c r="Z115" s="31">
        <f>VLOOKUP($A115,'[2]download from PCAS'!$A$7:$AZ$367,17,FALSE)</f>
        <v>106</v>
      </c>
      <c r="AA115" s="31">
        <f>VLOOKUP($A115,'[2]download from PCAS'!$A$7:$AZ$367,45,FALSE)</f>
        <v>8</v>
      </c>
      <c r="AC115" s="33" t="s">
        <v>254</v>
      </c>
      <c r="AD115" s="32">
        <f t="shared" si="28"/>
        <v>52.709625235912647</v>
      </c>
      <c r="AE115" s="32">
        <f t="shared" si="29"/>
        <v>10.784578053383662</v>
      </c>
      <c r="AF115" s="32">
        <f t="shared" si="30"/>
        <v>5.1226745753572391</v>
      </c>
      <c r="AG115" s="32">
        <f t="shared" si="31"/>
        <v>25.276354812617956</v>
      </c>
      <c r="AH115" s="32">
        <f t="shared" si="32"/>
        <v>125.8425451604206</v>
      </c>
      <c r="AI115" s="32">
        <f t="shared" si="33"/>
        <v>36.397950930169856</v>
      </c>
      <c r="AJ115" s="32">
        <f t="shared" si="34"/>
        <v>12.874090051226746</v>
      </c>
      <c r="AK115" s="32">
        <f t="shared" si="35"/>
        <v>7.414397411701267</v>
      </c>
      <c r="AL115" s="32">
        <f t="shared" si="36"/>
        <v>43.610137503370176</v>
      </c>
      <c r="AM115" s="32">
        <f t="shared" si="37"/>
        <v>19.210029657589647</v>
      </c>
      <c r="AN115" s="32">
        <f t="shared" si="38"/>
        <v>7.8862227015368029</v>
      </c>
      <c r="AO115" s="32">
        <f t="shared" si="39"/>
        <v>68.95389592882178</v>
      </c>
      <c r="AP115" s="32">
        <f t="shared" si="40"/>
        <v>7.3469937988676195</v>
      </c>
      <c r="AQ115" s="32">
        <f t="shared" si="41"/>
        <v>79.873281207872736</v>
      </c>
      <c r="AR115" s="32">
        <f t="shared" si="42"/>
        <v>57.225667295767053</v>
      </c>
      <c r="AS115" s="32">
        <f t="shared" si="43"/>
        <v>21.906174170935561</v>
      </c>
      <c r="AT115" s="32">
        <f t="shared" si="44"/>
        <v>18.064168239417633</v>
      </c>
      <c r="AU115" s="32">
        <f t="shared" si="45"/>
        <v>55.540576974925855</v>
      </c>
      <c r="AV115" s="32">
        <f t="shared" si="46"/>
        <v>6.0663251550283093</v>
      </c>
      <c r="AW115" s="32">
        <f t="shared" si="47"/>
        <v>244.94472903747641</v>
      </c>
      <c r="AX115" s="32">
        <f t="shared" si="48"/>
        <v>7.1447829603666753</v>
      </c>
      <c r="AY115" s="32">
        <f t="shared" si="49"/>
        <v>0.53922890266918311</v>
      </c>
      <c r="BA115" s="33" t="s">
        <v>254</v>
      </c>
      <c r="BB115" s="32">
        <f t="shared" si="50"/>
        <v>44.966275293529854</v>
      </c>
      <c r="BC115" s="32">
        <f t="shared" si="51"/>
        <v>9.2819171377942791</v>
      </c>
      <c r="BD115" s="32">
        <f t="shared" si="52"/>
        <v>71.639524090794026</v>
      </c>
      <c r="BE115" s="32">
        <f t="shared" si="53"/>
        <v>27.423846088937644</v>
      </c>
      <c r="BF115" s="32">
        <f t="shared" si="54"/>
        <v>67.640781480873414</v>
      </c>
      <c r="BG115" s="32">
        <f t="shared" si="55"/>
        <v>7.5942958400135003</v>
      </c>
    </row>
    <row r="116" spans="1:59" x14ac:dyDescent="0.2">
      <c r="A116" s="33" t="s">
        <v>255</v>
      </c>
      <c r="B116" s="31">
        <f>VLOOKUP($A116,'[2]download from PCAS'!$A$7:$AZ$367,2,FALSE)</f>
        <v>7553</v>
      </c>
      <c r="C116" s="31">
        <v>6242</v>
      </c>
      <c r="D116" s="31">
        <v>6164</v>
      </c>
      <c r="E116" s="31">
        <v>6087</v>
      </c>
      <c r="F116" s="31">
        <f>VLOOKUP($A116,'[2]download from PCAS'!$A$7:$AZ$367,11,FALSE)</f>
        <v>340</v>
      </c>
      <c r="G116" s="31">
        <f>VLOOKUP($A116,'[2]download from PCAS'!$A$7:$AZ$367,31,FALSE)</f>
        <v>53</v>
      </c>
      <c r="H116" s="31">
        <f>VLOOKUP($A116,'[2]download from PCAS'!$A$7:$AZ$367,35,FALSE)</f>
        <v>29</v>
      </c>
      <c r="I116" s="31">
        <f>VLOOKUP($A116,'[2]download from PCAS'!$A$7:$AZ$367,49,FALSE)</f>
        <v>169</v>
      </c>
      <c r="J116" s="31">
        <f>VLOOKUP($A116,'[2]download from PCAS'!$A$7:$AZ$367,7,FALSE)</f>
        <v>1195</v>
      </c>
      <c r="K116" s="31">
        <f>VLOOKUP($A116,'[2]download from PCAS'!$A$7:$AZ$367,27,FALSE)</f>
        <v>316</v>
      </c>
      <c r="L116" s="31">
        <f>VLOOKUP($A116,'[2]download from PCAS'!$A$7:$AZ$367,15,FALSE)</f>
        <v>72</v>
      </c>
      <c r="M116" s="31">
        <f>VLOOKUP($A116,'[2]download from PCAS'!$A$7:$AZ$367,29,FALSE)</f>
        <v>50</v>
      </c>
      <c r="N116" s="31">
        <f>VLOOKUP($A116,'[2]download from PCAS'!$A$7:$AZ$367,51,FALSE)</f>
        <v>261</v>
      </c>
      <c r="O116" s="31">
        <f>VLOOKUP($A116,'[2]download from PCAS'!$A$7:$AZ$367,9,FALSE)</f>
        <v>146</v>
      </c>
      <c r="P116" s="31">
        <f>VLOOKUP($A116,'[2]download from PCAS'!$A$7:$AZ$367,41,FALSE)</f>
        <v>51</v>
      </c>
      <c r="Q116" s="31">
        <f>VLOOKUP($A116,'[2]download from PCAS'!$A$7:$AZ$367,5,FALSE)</f>
        <v>339</v>
      </c>
      <c r="R116" s="31">
        <f>VLOOKUP($A116,'[2]download from PCAS'!$A$7:$AZ$367,19,FALSE)</f>
        <v>53</v>
      </c>
      <c r="S116" s="31">
        <f>VLOOKUP($A116,'[2]download from PCAS'!$A$7:$AZ$367,21,FALSE)</f>
        <v>599</v>
      </c>
      <c r="T116" s="31">
        <f>VLOOKUP($A116,'[2]download from PCAS'!$A$7:$AZ$367,23,FALSE)</f>
        <v>796</v>
      </c>
      <c r="U116" s="31">
        <f>VLOOKUP($A116,'[2]download from PCAS'!$A$7:$AZ$367,13,FALSE)</f>
        <v>206</v>
      </c>
      <c r="V116" s="31">
        <f>VLOOKUP($A116,'[2]download from PCAS'!$A$7:$AZ$367,3,FALSE)</f>
        <v>86</v>
      </c>
      <c r="W116" s="31">
        <f>VLOOKUP($A116,'[2]download from PCAS'!$A$7:$AZ$367,43,FALSE)</f>
        <v>697</v>
      </c>
      <c r="X116" s="31">
        <f>VLOOKUP($A116,'[2]download from PCAS'!$A$7:$AZ$367,39,FALSE)</f>
        <v>31</v>
      </c>
      <c r="Y116" s="31">
        <f>VLOOKUP($A116,'[2]download from PCAS'!$A$7:$AZ$367,47,FALSE)</f>
        <v>1830</v>
      </c>
      <c r="Z116" s="31">
        <f>VLOOKUP($A116,'[2]download from PCAS'!$A$7:$AZ$367,17,FALSE)</f>
        <v>76</v>
      </c>
      <c r="AA116" s="31">
        <f>VLOOKUP($A116,'[2]download from PCAS'!$A$7:$AZ$367,45,FALSE)</f>
        <v>6</v>
      </c>
      <c r="AC116" s="33" t="s">
        <v>255</v>
      </c>
      <c r="AD116" s="32">
        <f t="shared" si="28"/>
        <v>45.015225738117302</v>
      </c>
      <c r="AE116" s="32">
        <f t="shared" si="29"/>
        <v>7.0170793062359333</v>
      </c>
      <c r="AF116" s="32">
        <f t="shared" si="30"/>
        <v>3.8395339600158875</v>
      </c>
      <c r="AG116" s="32">
        <f t="shared" si="31"/>
        <v>22.375215146299482</v>
      </c>
      <c r="AH116" s="32">
        <f t="shared" si="32"/>
        <v>158.21527869720643</v>
      </c>
      <c r="AI116" s="32">
        <f t="shared" si="33"/>
        <v>41.837680391897258</v>
      </c>
      <c r="AJ116" s="32">
        <f t="shared" si="34"/>
        <v>9.5326360386601348</v>
      </c>
      <c r="AK116" s="32">
        <f t="shared" si="35"/>
        <v>6.6198861379584271</v>
      </c>
      <c r="AL116" s="32">
        <f t="shared" si="36"/>
        <v>34.555805640142992</v>
      </c>
      <c r="AM116" s="32">
        <f t="shared" si="37"/>
        <v>19.330067522838608</v>
      </c>
      <c r="AN116" s="32">
        <f t="shared" si="38"/>
        <v>6.7522838607175961</v>
      </c>
      <c r="AO116" s="32">
        <f t="shared" si="39"/>
        <v>44.882828015358136</v>
      </c>
      <c r="AP116" s="32">
        <f t="shared" si="40"/>
        <v>7.0170793062359333</v>
      </c>
      <c r="AQ116" s="32">
        <f t="shared" si="41"/>
        <v>79.306235932741956</v>
      </c>
      <c r="AR116" s="32">
        <f t="shared" si="42"/>
        <v>105.38858731629816</v>
      </c>
      <c r="AS116" s="32">
        <f t="shared" si="43"/>
        <v>27.273930888388719</v>
      </c>
      <c r="AT116" s="32">
        <f t="shared" si="44"/>
        <v>11.386204157288494</v>
      </c>
      <c r="AU116" s="32">
        <f t="shared" si="45"/>
        <v>92.281212763140473</v>
      </c>
      <c r="AV116" s="32">
        <f t="shared" si="46"/>
        <v>4.1043294055342248</v>
      </c>
      <c r="AW116" s="32">
        <f t="shared" si="47"/>
        <v>242.28783264927844</v>
      </c>
      <c r="AX116" s="32">
        <f t="shared" si="48"/>
        <v>10.062226929696809</v>
      </c>
      <c r="AY116" s="32">
        <f t="shared" si="49"/>
        <v>0.79438633655501134</v>
      </c>
      <c r="BA116" s="33" t="s">
        <v>255</v>
      </c>
      <c r="BB116" s="32">
        <f t="shared" si="50"/>
        <v>51.265412070084359</v>
      </c>
      <c r="BC116" s="32">
        <f t="shared" si="51"/>
        <v>8.2142270412354197</v>
      </c>
      <c r="BD116" s="32">
        <f t="shared" si="52"/>
        <v>130.77049449646788</v>
      </c>
      <c r="BE116" s="32">
        <f t="shared" si="53"/>
        <v>33.84261540988993</v>
      </c>
      <c r="BF116" s="32">
        <f t="shared" si="54"/>
        <v>111.66292854854214</v>
      </c>
      <c r="BG116" s="32">
        <f t="shared" si="55"/>
        <v>5.0928207655659605</v>
      </c>
    </row>
    <row r="117" spans="1:59" x14ac:dyDescent="0.2">
      <c r="A117" s="33" t="s">
        <v>256</v>
      </c>
      <c r="B117" s="31">
        <f>VLOOKUP($A117,'[2]download from PCAS'!$A$7:$AZ$367,2,FALSE)</f>
        <v>4020</v>
      </c>
      <c r="C117" s="31">
        <v>3337</v>
      </c>
      <c r="D117" s="31">
        <v>3294</v>
      </c>
      <c r="E117" s="31">
        <v>3248</v>
      </c>
      <c r="F117" s="31">
        <f>VLOOKUP($A117,'[2]download from PCAS'!$A$7:$AZ$367,11,FALSE)</f>
        <v>186</v>
      </c>
      <c r="G117" s="31">
        <f>VLOOKUP($A117,'[2]download from PCAS'!$A$7:$AZ$367,31,FALSE)</f>
        <v>44</v>
      </c>
      <c r="H117" s="31">
        <f>VLOOKUP($A117,'[2]download from PCAS'!$A$7:$AZ$367,35,FALSE)</f>
        <v>19</v>
      </c>
      <c r="I117" s="31">
        <f>VLOOKUP($A117,'[2]download from PCAS'!$A$7:$AZ$367,49,FALSE)</f>
        <v>107</v>
      </c>
      <c r="J117" s="31">
        <f>VLOOKUP($A117,'[2]download from PCAS'!$A$7:$AZ$367,7,FALSE)</f>
        <v>797</v>
      </c>
      <c r="K117" s="31">
        <f>VLOOKUP($A117,'[2]download from PCAS'!$A$7:$AZ$367,27,FALSE)</f>
        <v>176</v>
      </c>
      <c r="L117" s="31">
        <f>VLOOKUP($A117,'[2]download from PCAS'!$A$7:$AZ$367,15,FALSE)</f>
        <v>70</v>
      </c>
      <c r="M117" s="31">
        <f>VLOOKUP($A117,'[2]download from PCAS'!$A$7:$AZ$367,29,FALSE)</f>
        <v>30</v>
      </c>
      <c r="N117" s="31">
        <f>VLOOKUP($A117,'[2]download from PCAS'!$A$7:$AZ$367,51,FALSE)</f>
        <v>111</v>
      </c>
      <c r="O117" s="31">
        <f>VLOOKUP($A117,'[2]download from PCAS'!$A$7:$AZ$367,9,FALSE)</f>
        <v>61</v>
      </c>
      <c r="P117" s="31">
        <f>VLOOKUP($A117,'[2]download from PCAS'!$A$7:$AZ$367,41,FALSE)</f>
        <v>12</v>
      </c>
      <c r="Q117" s="31">
        <f>VLOOKUP($A117,'[2]download from PCAS'!$A$7:$AZ$367,5,FALSE)</f>
        <v>243</v>
      </c>
      <c r="R117" s="31">
        <f>VLOOKUP($A117,'[2]download from PCAS'!$A$7:$AZ$367,19,FALSE)</f>
        <v>29</v>
      </c>
      <c r="S117" s="31">
        <f>VLOOKUP($A117,'[2]download from PCAS'!$A$7:$AZ$367,21,FALSE)</f>
        <v>327</v>
      </c>
      <c r="T117" s="31">
        <f>VLOOKUP($A117,'[2]download from PCAS'!$A$7:$AZ$367,23,FALSE)</f>
        <v>71</v>
      </c>
      <c r="U117" s="31">
        <f>VLOOKUP($A117,'[2]download from PCAS'!$A$7:$AZ$367,13,FALSE)</f>
        <v>150</v>
      </c>
      <c r="V117" s="31">
        <f>VLOOKUP($A117,'[2]download from PCAS'!$A$7:$AZ$367,3,FALSE)</f>
        <v>100</v>
      </c>
      <c r="W117" s="31">
        <f>VLOOKUP($A117,'[2]download from PCAS'!$A$7:$AZ$367,43,FALSE)</f>
        <v>284</v>
      </c>
      <c r="X117" s="31">
        <f>VLOOKUP($A117,'[2]download from PCAS'!$A$7:$AZ$367,39,FALSE)</f>
        <v>8</v>
      </c>
      <c r="Y117" s="31">
        <f>VLOOKUP($A117,'[2]download from PCAS'!$A$7:$AZ$367,47,FALSE)</f>
        <v>1144</v>
      </c>
      <c r="Z117" s="31">
        <f>VLOOKUP($A117,'[2]download from PCAS'!$A$7:$AZ$367,17,FALSE)</f>
        <v>43</v>
      </c>
      <c r="AA117" s="31">
        <f>VLOOKUP($A117,'[2]download from PCAS'!$A$7:$AZ$367,45,FALSE)</f>
        <v>3</v>
      </c>
      <c r="AC117" s="33" t="s">
        <v>256</v>
      </c>
      <c r="AD117" s="32">
        <f t="shared" si="28"/>
        <v>46.268656716417908</v>
      </c>
      <c r="AE117" s="32">
        <f t="shared" si="29"/>
        <v>10.945273631840797</v>
      </c>
      <c r="AF117" s="32">
        <f t="shared" si="30"/>
        <v>4.7263681592039797</v>
      </c>
      <c r="AG117" s="32">
        <f t="shared" si="31"/>
        <v>26.616915422885572</v>
      </c>
      <c r="AH117" s="32">
        <f t="shared" si="32"/>
        <v>198.25870646766168</v>
      </c>
      <c r="AI117" s="32">
        <f t="shared" si="33"/>
        <v>43.781094527363187</v>
      </c>
      <c r="AJ117" s="32">
        <f t="shared" si="34"/>
        <v>17.412935323383085</v>
      </c>
      <c r="AK117" s="32">
        <f t="shared" si="35"/>
        <v>7.4626865671641793</v>
      </c>
      <c r="AL117" s="32">
        <f t="shared" si="36"/>
        <v>27.611940298507463</v>
      </c>
      <c r="AM117" s="32">
        <f t="shared" si="37"/>
        <v>15.17412935323383</v>
      </c>
      <c r="AN117" s="32">
        <f t="shared" si="38"/>
        <v>2.9850746268656718</v>
      </c>
      <c r="AO117" s="32">
        <f t="shared" si="39"/>
        <v>60.447761194029852</v>
      </c>
      <c r="AP117" s="32">
        <f t="shared" si="40"/>
        <v>7.2139303482587058</v>
      </c>
      <c r="AQ117" s="32">
        <f t="shared" si="41"/>
        <v>81.343283582089541</v>
      </c>
      <c r="AR117" s="32">
        <f t="shared" si="42"/>
        <v>17.661691542288558</v>
      </c>
      <c r="AS117" s="32">
        <f t="shared" si="43"/>
        <v>37.31343283582089</v>
      </c>
      <c r="AT117" s="32">
        <f t="shared" si="44"/>
        <v>24.875621890547265</v>
      </c>
      <c r="AU117" s="32">
        <f t="shared" si="45"/>
        <v>70.646766169154233</v>
      </c>
      <c r="AV117" s="32">
        <f t="shared" si="46"/>
        <v>1.9900497512437809</v>
      </c>
      <c r="AW117" s="32">
        <f t="shared" si="47"/>
        <v>284.57711442786069</v>
      </c>
      <c r="AX117" s="32">
        <f t="shared" si="48"/>
        <v>10.696517412935323</v>
      </c>
      <c r="AY117" s="32">
        <f t="shared" si="49"/>
        <v>0.74626865671641796</v>
      </c>
      <c r="BA117" s="33" t="s">
        <v>256</v>
      </c>
      <c r="BB117" s="32">
        <f t="shared" si="50"/>
        <v>53.43047965998786</v>
      </c>
      <c r="BC117" s="32">
        <f t="shared" si="51"/>
        <v>9.2364532019704448</v>
      </c>
      <c r="BD117" s="32">
        <f t="shared" si="52"/>
        <v>21.85960591133005</v>
      </c>
      <c r="BE117" s="32">
        <f t="shared" si="53"/>
        <v>46.182266009852214</v>
      </c>
      <c r="BF117" s="32">
        <f t="shared" si="54"/>
        <v>85.106382978723403</v>
      </c>
      <c r="BG117" s="32">
        <f t="shared" si="55"/>
        <v>2.4630541871921183</v>
      </c>
    </row>
    <row r="118" spans="1:59" x14ac:dyDescent="0.2">
      <c r="A118" s="33" t="s">
        <v>257</v>
      </c>
      <c r="B118" s="31">
        <f>VLOOKUP($A118,'[2]download from PCAS'!$A$7:$AZ$367,2,FALSE)</f>
        <v>5251</v>
      </c>
      <c r="C118" s="31">
        <v>4314</v>
      </c>
      <c r="D118" s="31">
        <v>4249</v>
      </c>
      <c r="E118" s="31">
        <v>4184</v>
      </c>
      <c r="F118" s="31">
        <f>VLOOKUP($A118,'[2]download from PCAS'!$A$7:$AZ$367,11,FALSE)</f>
        <v>208</v>
      </c>
      <c r="G118" s="31">
        <f>VLOOKUP($A118,'[2]download from PCAS'!$A$7:$AZ$367,31,FALSE)</f>
        <v>13</v>
      </c>
      <c r="H118" s="31">
        <f>VLOOKUP($A118,'[2]download from PCAS'!$A$7:$AZ$367,35,FALSE)</f>
        <v>7</v>
      </c>
      <c r="I118" s="31">
        <f>VLOOKUP($A118,'[2]download from PCAS'!$A$7:$AZ$367,49,FALSE)</f>
        <v>76</v>
      </c>
      <c r="J118" s="31">
        <f>VLOOKUP($A118,'[2]download from PCAS'!$A$7:$AZ$367,7,FALSE)</f>
        <v>625</v>
      </c>
      <c r="K118" s="31">
        <f>VLOOKUP($A118,'[2]download from PCAS'!$A$7:$AZ$367,27,FALSE)</f>
        <v>221</v>
      </c>
      <c r="L118" s="31">
        <f>VLOOKUP($A118,'[2]download from PCAS'!$A$7:$AZ$367,15,FALSE)</f>
        <v>63</v>
      </c>
      <c r="M118" s="31">
        <f>VLOOKUP($A118,'[2]download from PCAS'!$A$7:$AZ$367,29,FALSE)</f>
        <v>36</v>
      </c>
      <c r="N118" s="31">
        <f>VLOOKUP($A118,'[2]download from PCAS'!$A$7:$AZ$367,51,FALSE)</f>
        <v>149</v>
      </c>
      <c r="O118" s="31">
        <f>VLOOKUP($A118,'[2]download from PCAS'!$A$7:$AZ$367,9,FALSE)</f>
        <v>105</v>
      </c>
      <c r="P118" s="31">
        <f>VLOOKUP($A118,'[2]download from PCAS'!$A$7:$AZ$367,41,FALSE)</f>
        <v>37</v>
      </c>
      <c r="Q118" s="31">
        <f>VLOOKUP($A118,'[2]download from PCAS'!$A$7:$AZ$367,5,FALSE)</f>
        <v>273</v>
      </c>
      <c r="R118" s="31">
        <f>VLOOKUP($A118,'[2]download from PCAS'!$A$7:$AZ$367,19,FALSE)</f>
        <v>25</v>
      </c>
      <c r="S118" s="31">
        <f>VLOOKUP($A118,'[2]download from PCAS'!$A$7:$AZ$367,21,FALSE)</f>
        <v>381</v>
      </c>
      <c r="T118" s="31">
        <f>VLOOKUP($A118,'[2]download from PCAS'!$A$7:$AZ$367,23,FALSE)</f>
        <v>331</v>
      </c>
      <c r="U118" s="31">
        <f>VLOOKUP($A118,'[2]download from PCAS'!$A$7:$AZ$367,13,FALSE)</f>
        <v>122</v>
      </c>
      <c r="V118" s="31">
        <f>VLOOKUP($A118,'[2]download from PCAS'!$A$7:$AZ$367,3,FALSE)</f>
        <v>65</v>
      </c>
      <c r="W118" s="31">
        <f>VLOOKUP($A118,'[2]download from PCAS'!$A$7:$AZ$367,43,FALSE)</f>
        <v>375</v>
      </c>
      <c r="X118" s="31">
        <f>VLOOKUP($A118,'[2]download from PCAS'!$A$7:$AZ$367,39,FALSE)</f>
        <v>19</v>
      </c>
      <c r="Y118" s="31">
        <f>VLOOKUP($A118,'[2]download from PCAS'!$A$7:$AZ$367,47,FALSE)</f>
        <v>1155</v>
      </c>
      <c r="Z118" s="31">
        <f>VLOOKUP($A118,'[2]download from PCAS'!$A$7:$AZ$367,17,FALSE)</f>
        <v>40</v>
      </c>
      <c r="AA118" s="31">
        <f>VLOOKUP($A118,'[2]download from PCAS'!$A$7:$AZ$367,45,FALSE)</f>
        <v>6</v>
      </c>
      <c r="AC118" s="33" t="s">
        <v>257</v>
      </c>
      <c r="AD118" s="32">
        <f t="shared" si="28"/>
        <v>39.611502570938868</v>
      </c>
      <c r="AE118" s="32">
        <f t="shared" si="29"/>
        <v>2.4757189106836792</v>
      </c>
      <c r="AF118" s="32">
        <f t="shared" si="30"/>
        <v>1.3330794134450581</v>
      </c>
      <c r="AG118" s="32">
        <f t="shared" si="31"/>
        <v>14.473433631689202</v>
      </c>
      <c r="AH118" s="32">
        <f t="shared" si="32"/>
        <v>119.02494762902305</v>
      </c>
      <c r="AI118" s="32">
        <f t="shared" si="33"/>
        <v>42.087221481622549</v>
      </c>
      <c r="AJ118" s="32">
        <f t="shared" si="34"/>
        <v>11.997714721005522</v>
      </c>
      <c r="AK118" s="32">
        <f t="shared" si="35"/>
        <v>6.8558369834317272</v>
      </c>
      <c r="AL118" s="32">
        <f t="shared" si="36"/>
        <v>28.375547514759095</v>
      </c>
      <c r="AM118" s="32">
        <f t="shared" si="37"/>
        <v>19.99619120167587</v>
      </c>
      <c r="AN118" s="32">
        <f t="shared" si="38"/>
        <v>7.0462768996381637</v>
      </c>
      <c r="AO118" s="32">
        <f t="shared" si="39"/>
        <v>51.99009712435727</v>
      </c>
      <c r="AP118" s="32">
        <f t="shared" si="40"/>
        <v>4.760997905160921</v>
      </c>
      <c r="AQ118" s="32">
        <f t="shared" si="41"/>
        <v>72.55760807465245</v>
      </c>
      <c r="AR118" s="32">
        <f t="shared" si="42"/>
        <v>63.035612264330602</v>
      </c>
      <c r="AS118" s="32">
        <f t="shared" si="43"/>
        <v>23.233669777185298</v>
      </c>
      <c r="AT118" s="32">
        <f t="shared" si="44"/>
        <v>12.378594553418395</v>
      </c>
      <c r="AU118" s="32">
        <f t="shared" si="45"/>
        <v>71.414968577413816</v>
      </c>
      <c r="AV118" s="32">
        <f t="shared" si="46"/>
        <v>3.6183584079223006</v>
      </c>
      <c r="AW118" s="32">
        <f t="shared" si="47"/>
        <v>219.95810321843459</v>
      </c>
      <c r="AX118" s="32">
        <f t="shared" si="48"/>
        <v>7.6175966482574742</v>
      </c>
      <c r="AY118" s="32">
        <f t="shared" si="49"/>
        <v>1.1426394972386211</v>
      </c>
      <c r="BA118" s="33" t="s">
        <v>257</v>
      </c>
      <c r="BB118" s="32">
        <f t="shared" si="50"/>
        <v>52.012238173687926</v>
      </c>
      <c r="BC118" s="32">
        <f t="shared" si="51"/>
        <v>8.6042065009560229</v>
      </c>
      <c r="BD118" s="32">
        <f t="shared" si="52"/>
        <v>79.110898661567887</v>
      </c>
      <c r="BE118" s="32">
        <f t="shared" si="53"/>
        <v>29.158699808795411</v>
      </c>
      <c r="BF118" s="32">
        <f t="shared" si="54"/>
        <v>86.926286509040324</v>
      </c>
      <c r="BG118" s="32">
        <f t="shared" si="55"/>
        <v>4.5411089866156793</v>
      </c>
    </row>
    <row r="119" spans="1:59" x14ac:dyDescent="0.2">
      <c r="A119" s="33" t="s">
        <v>258</v>
      </c>
      <c r="B119" s="31">
        <f>VLOOKUP($A119,'[2]download from PCAS'!$A$7:$AZ$367,2,FALSE)</f>
        <v>5186</v>
      </c>
      <c r="C119" s="31">
        <v>4291</v>
      </c>
      <c r="D119" s="31">
        <v>4255</v>
      </c>
      <c r="E119" s="31">
        <v>4208</v>
      </c>
      <c r="F119" s="31">
        <f>VLOOKUP($A119,'[2]download from PCAS'!$A$7:$AZ$367,11,FALSE)</f>
        <v>237</v>
      </c>
      <c r="G119" s="31">
        <f>VLOOKUP($A119,'[2]download from PCAS'!$A$7:$AZ$367,31,FALSE)</f>
        <v>38</v>
      </c>
      <c r="H119" s="31">
        <f>VLOOKUP($A119,'[2]download from PCAS'!$A$7:$AZ$367,35,FALSE)</f>
        <v>18</v>
      </c>
      <c r="I119" s="31">
        <f>VLOOKUP($A119,'[2]download from PCAS'!$A$7:$AZ$367,49,FALSE)</f>
        <v>101</v>
      </c>
      <c r="J119" s="31">
        <f>VLOOKUP($A119,'[2]download from PCAS'!$A$7:$AZ$367,7,FALSE)</f>
        <v>821</v>
      </c>
      <c r="K119" s="31">
        <f>VLOOKUP($A119,'[2]download from PCAS'!$A$7:$AZ$367,27,FALSE)</f>
        <v>178</v>
      </c>
      <c r="L119" s="31">
        <f>VLOOKUP($A119,'[2]download from PCAS'!$A$7:$AZ$367,15,FALSE)</f>
        <v>47</v>
      </c>
      <c r="M119" s="31">
        <f>VLOOKUP($A119,'[2]download from PCAS'!$A$7:$AZ$367,29,FALSE)</f>
        <v>30</v>
      </c>
      <c r="N119" s="31">
        <f>VLOOKUP($A119,'[2]download from PCAS'!$A$7:$AZ$367,51,FALSE)</f>
        <v>194</v>
      </c>
      <c r="O119" s="31">
        <f>VLOOKUP($A119,'[2]download from PCAS'!$A$7:$AZ$367,9,FALSE)</f>
        <v>83</v>
      </c>
      <c r="P119" s="31">
        <f>VLOOKUP($A119,'[2]download from PCAS'!$A$7:$AZ$367,41,FALSE)</f>
        <v>27</v>
      </c>
      <c r="Q119" s="31">
        <f>VLOOKUP($A119,'[2]download from PCAS'!$A$7:$AZ$367,5,FALSE)</f>
        <v>323</v>
      </c>
      <c r="R119" s="31">
        <f>VLOOKUP($A119,'[2]download from PCAS'!$A$7:$AZ$367,19,FALSE)</f>
        <v>59</v>
      </c>
      <c r="S119" s="31">
        <f>VLOOKUP($A119,'[2]download from PCAS'!$A$7:$AZ$367,21,FALSE)</f>
        <v>380</v>
      </c>
      <c r="T119" s="31">
        <f>VLOOKUP($A119,'[2]download from PCAS'!$A$7:$AZ$367,23,FALSE)</f>
        <v>29</v>
      </c>
      <c r="U119" s="31">
        <f>VLOOKUP($A119,'[2]download from PCAS'!$A$7:$AZ$367,13,FALSE)</f>
        <v>213</v>
      </c>
      <c r="V119" s="31">
        <f>VLOOKUP($A119,'[2]download from PCAS'!$A$7:$AZ$367,3,FALSE)</f>
        <v>76</v>
      </c>
      <c r="W119" s="31">
        <f>VLOOKUP($A119,'[2]download from PCAS'!$A$7:$AZ$367,43,FALSE)</f>
        <v>529</v>
      </c>
      <c r="X119" s="31">
        <f>VLOOKUP($A119,'[2]download from PCAS'!$A$7:$AZ$367,39,FALSE)</f>
        <v>30</v>
      </c>
      <c r="Y119" s="31">
        <f>VLOOKUP($A119,'[2]download from PCAS'!$A$7:$AZ$367,47,FALSE)</f>
        <v>1391</v>
      </c>
      <c r="Z119" s="31">
        <f>VLOOKUP($A119,'[2]download from PCAS'!$A$7:$AZ$367,17,FALSE)</f>
        <v>73</v>
      </c>
      <c r="AA119" s="31">
        <f>VLOOKUP($A119,'[2]download from PCAS'!$A$7:$AZ$367,45,FALSE)</f>
        <v>3</v>
      </c>
      <c r="AC119" s="33" t="s">
        <v>258</v>
      </c>
      <c r="AD119" s="32">
        <f t="shared" si="28"/>
        <v>45.699961434631703</v>
      </c>
      <c r="AE119" s="32">
        <f t="shared" si="29"/>
        <v>7.3274199768607788</v>
      </c>
      <c r="AF119" s="32">
        <f t="shared" si="30"/>
        <v>3.4708831469340531</v>
      </c>
      <c r="AG119" s="32">
        <f t="shared" si="31"/>
        <v>19.475510991129966</v>
      </c>
      <c r="AH119" s="32">
        <f t="shared" si="32"/>
        <v>158.31083686849209</v>
      </c>
      <c r="AI119" s="32">
        <f t="shared" si="33"/>
        <v>34.323177786347856</v>
      </c>
      <c r="AJ119" s="32">
        <f t="shared" si="34"/>
        <v>9.0628615503278063</v>
      </c>
      <c r="AK119" s="32">
        <f t="shared" si="35"/>
        <v>5.7848052448900891</v>
      </c>
      <c r="AL119" s="32">
        <f t="shared" si="36"/>
        <v>37.408407250289237</v>
      </c>
      <c r="AM119" s="32">
        <f t="shared" si="37"/>
        <v>16.004627844195912</v>
      </c>
      <c r="AN119" s="32">
        <f t="shared" si="38"/>
        <v>5.2063247204010796</v>
      </c>
      <c r="AO119" s="32">
        <f t="shared" si="39"/>
        <v>62.283069803316621</v>
      </c>
      <c r="AP119" s="32">
        <f t="shared" si="40"/>
        <v>11.37678364828384</v>
      </c>
      <c r="AQ119" s="32">
        <f t="shared" si="41"/>
        <v>73.274199768607787</v>
      </c>
      <c r="AR119" s="32">
        <f t="shared" si="42"/>
        <v>5.5919784033937523</v>
      </c>
      <c r="AS119" s="32">
        <f t="shared" si="43"/>
        <v>41.072117238719635</v>
      </c>
      <c r="AT119" s="32">
        <f t="shared" si="44"/>
        <v>14.654839953721558</v>
      </c>
      <c r="AU119" s="32">
        <f t="shared" si="45"/>
        <v>102.0053991515619</v>
      </c>
      <c r="AV119" s="32">
        <f t="shared" si="46"/>
        <v>5.7848052448900891</v>
      </c>
      <c r="AW119" s="32">
        <f t="shared" si="47"/>
        <v>268.22213652140374</v>
      </c>
      <c r="AX119" s="32">
        <f t="shared" si="48"/>
        <v>14.076359429232548</v>
      </c>
      <c r="AY119" s="32">
        <f t="shared" si="49"/>
        <v>0.57848052448900888</v>
      </c>
      <c r="BA119" s="33" t="s">
        <v>258</v>
      </c>
      <c r="BB119" s="32">
        <f t="shared" si="50"/>
        <v>41.833137485311404</v>
      </c>
      <c r="BC119" s="32">
        <f t="shared" si="51"/>
        <v>7.1292775665399244</v>
      </c>
      <c r="BD119" s="32">
        <f t="shared" si="52"/>
        <v>6.8916349809885933</v>
      </c>
      <c r="BE119" s="32">
        <f t="shared" si="53"/>
        <v>50.617870722433466</v>
      </c>
      <c r="BF119" s="32">
        <f t="shared" si="54"/>
        <v>123.28128641342344</v>
      </c>
      <c r="BG119" s="32">
        <f t="shared" si="55"/>
        <v>7.1292775665399244</v>
      </c>
    </row>
    <row r="120" spans="1:59" x14ac:dyDescent="0.2">
      <c r="A120" s="33" t="s">
        <v>259</v>
      </c>
      <c r="B120" s="31">
        <f>VLOOKUP($A120,'[2]download from PCAS'!$A$7:$AZ$367,2,FALSE)</f>
        <v>6956</v>
      </c>
      <c r="C120" s="31">
        <v>5702</v>
      </c>
      <c r="D120" s="31">
        <v>5612</v>
      </c>
      <c r="E120" s="31">
        <v>5535</v>
      </c>
      <c r="F120" s="31">
        <f>VLOOKUP($A120,'[2]download from PCAS'!$A$7:$AZ$367,11,FALSE)</f>
        <v>296</v>
      </c>
      <c r="G120" s="31">
        <f>VLOOKUP($A120,'[2]download from PCAS'!$A$7:$AZ$367,31,FALSE)</f>
        <v>70</v>
      </c>
      <c r="H120" s="31">
        <f>VLOOKUP($A120,'[2]download from PCAS'!$A$7:$AZ$367,35,FALSE)</f>
        <v>56</v>
      </c>
      <c r="I120" s="31">
        <f>VLOOKUP($A120,'[2]download from PCAS'!$A$7:$AZ$367,49,FALSE)</f>
        <v>150</v>
      </c>
      <c r="J120" s="31">
        <f>VLOOKUP($A120,'[2]download from PCAS'!$A$7:$AZ$367,7,FALSE)</f>
        <v>1010</v>
      </c>
      <c r="K120" s="31">
        <f>VLOOKUP($A120,'[2]download from PCAS'!$A$7:$AZ$367,27,FALSE)</f>
        <v>258</v>
      </c>
      <c r="L120" s="31">
        <f>VLOOKUP($A120,'[2]download from PCAS'!$A$7:$AZ$367,15,FALSE)</f>
        <v>100</v>
      </c>
      <c r="M120" s="31">
        <f>VLOOKUP($A120,'[2]download from PCAS'!$A$7:$AZ$367,29,FALSE)</f>
        <v>64</v>
      </c>
      <c r="N120" s="31">
        <f>VLOOKUP($A120,'[2]download from PCAS'!$A$7:$AZ$367,51,FALSE)</f>
        <v>236</v>
      </c>
      <c r="O120" s="31">
        <f>VLOOKUP($A120,'[2]download from PCAS'!$A$7:$AZ$367,9,FALSE)</f>
        <v>154</v>
      </c>
      <c r="P120" s="31">
        <f>VLOOKUP($A120,'[2]download from PCAS'!$A$7:$AZ$367,41,FALSE)</f>
        <v>45</v>
      </c>
      <c r="Q120" s="31">
        <f>VLOOKUP($A120,'[2]download from PCAS'!$A$7:$AZ$367,5,FALSE)</f>
        <v>455</v>
      </c>
      <c r="R120" s="31">
        <f>VLOOKUP($A120,'[2]download from PCAS'!$A$7:$AZ$367,19,FALSE)</f>
        <v>108</v>
      </c>
      <c r="S120" s="31">
        <f>VLOOKUP($A120,'[2]download from PCAS'!$A$7:$AZ$367,21,FALSE)</f>
        <v>496</v>
      </c>
      <c r="T120" s="31">
        <f>VLOOKUP($A120,'[2]download from PCAS'!$A$7:$AZ$367,23,FALSE)</f>
        <v>676</v>
      </c>
      <c r="U120" s="31">
        <f>VLOOKUP($A120,'[2]download from PCAS'!$A$7:$AZ$367,13,FALSE)</f>
        <v>318</v>
      </c>
      <c r="V120" s="31">
        <f>VLOOKUP($A120,'[2]download from PCAS'!$A$7:$AZ$367,3,FALSE)</f>
        <v>153</v>
      </c>
      <c r="W120" s="31">
        <f>VLOOKUP($A120,'[2]download from PCAS'!$A$7:$AZ$367,43,FALSE)</f>
        <v>507</v>
      </c>
      <c r="X120" s="31">
        <f>VLOOKUP($A120,'[2]download from PCAS'!$A$7:$AZ$367,39,FALSE)</f>
        <v>24</v>
      </c>
      <c r="Y120" s="31">
        <f>VLOOKUP($A120,'[2]download from PCAS'!$A$7:$AZ$367,47,FALSE)</f>
        <v>1727</v>
      </c>
      <c r="Z120" s="31">
        <f>VLOOKUP($A120,'[2]download from PCAS'!$A$7:$AZ$367,17,FALSE)</f>
        <v>75</v>
      </c>
      <c r="AA120" s="31">
        <f>VLOOKUP($A120,'[2]download from PCAS'!$A$7:$AZ$367,45,FALSE)</f>
        <v>8</v>
      </c>
      <c r="AC120" s="33" t="s">
        <v>259</v>
      </c>
      <c r="AD120" s="32">
        <f t="shared" si="28"/>
        <v>42.553191489361701</v>
      </c>
      <c r="AE120" s="32">
        <f t="shared" si="29"/>
        <v>10.063254744105807</v>
      </c>
      <c r="AF120" s="32">
        <f t="shared" si="30"/>
        <v>8.0506037952846476</v>
      </c>
      <c r="AG120" s="32">
        <f t="shared" si="31"/>
        <v>21.56411730879816</v>
      </c>
      <c r="AH120" s="32">
        <f t="shared" si="32"/>
        <v>145.19838987924095</v>
      </c>
      <c r="AI120" s="32">
        <f t="shared" si="33"/>
        <v>37.090281771132837</v>
      </c>
      <c r="AJ120" s="32">
        <f t="shared" si="34"/>
        <v>14.37607820586544</v>
      </c>
      <c r="AK120" s="32">
        <f t="shared" si="35"/>
        <v>9.200690051753881</v>
      </c>
      <c r="AL120" s="32">
        <f t="shared" si="36"/>
        <v>33.927544565842439</v>
      </c>
      <c r="AM120" s="32">
        <f t="shared" si="37"/>
        <v>22.139160437032775</v>
      </c>
      <c r="AN120" s="32">
        <f t="shared" si="38"/>
        <v>6.4692351926394478</v>
      </c>
      <c r="AO120" s="32">
        <f t="shared" si="39"/>
        <v>65.41115583668774</v>
      </c>
      <c r="AP120" s="32">
        <f t="shared" si="40"/>
        <v>15.526164462334675</v>
      </c>
      <c r="AQ120" s="32">
        <f t="shared" si="41"/>
        <v>71.305347901092574</v>
      </c>
      <c r="AR120" s="32">
        <f t="shared" si="42"/>
        <v>97.182288671650383</v>
      </c>
      <c r="AS120" s="32">
        <f t="shared" si="43"/>
        <v>45.715928694652092</v>
      </c>
      <c r="AT120" s="32">
        <f t="shared" si="44"/>
        <v>21.995399654974122</v>
      </c>
      <c r="AU120" s="32">
        <f t="shared" si="45"/>
        <v>72.886716503737773</v>
      </c>
      <c r="AV120" s="32">
        <f t="shared" si="46"/>
        <v>3.4502587694077054</v>
      </c>
      <c r="AW120" s="32">
        <f t="shared" si="47"/>
        <v>248.27487061529615</v>
      </c>
      <c r="AX120" s="32">
        <f t="shared" si="48"/>
        <v>10.78205865439908</v>
      </c>
      <c r="AY120" s="32">
        <f t="shared" si="49"/>
        <v>1.1500862564692351</v>
      </c>
      <c r="BA120" s="33" t="s">
        <v>259</v>
      </c>
      <c r="BB120" s="32">
        <f t="shared" si="50"/>
        <v>45.972915181753386</v>
      </c>
      <c r="BC120" s="32">
        <f t="shared" si="51"/>
        <v>11.562782294489612</v>
      </c>
      <c r="BD120" s="32">
        <f t="shared" si="52"/>
        <v>122.13188798554653</v>
      </c>
      <c r="BE120" s="32">
        <f t="shared" si="53"/>
        <v>57.452574525745263</v>
      </c>
      <c r="BF120" s="32">
        <f t="shared" si="54"/>
        <v>88.916169764994734</v>
      </c>
      <c r="BG120" s="32">
        <f t="shared" si="55"/>
        <v>4.3360433604336039</v>
      </c>
    </row>
    <row r="121" spans="1:59" x14ac:dyDescent="0.2">
      <c r="A121" s="33" t="s">
        <v>260</v>
      </c>
      <c r="B121" s="31">
        <f>VLOOKUP($A121,'[2]download from PCAS'!$A$7:$AZ$367,2,FALSE)</f>
        <v>5036</v>
      </c>
      <c r="C121" s="31">
        <v>4126</v>
      </c>
      <c r="D121" s="31">
        <v>4062</v>
      </c>
      <c r="E121" s="31">
        <v>4013</v>
      </c>
      <c r="F121" s="31">
        <f>VLOOKUP($A121,'[2]download from PCAS'!$A$7:$AZ$367,11,FALSE)</f>
        <v>223</v>
      </c>
      <c r="G121" s="31">
        <f>VLOOKUP($A121,'[2]download from PCAS'!$A$7:$AZ$367,31,FALSE)</f>
        <v>37</v>
      </c>
      <c r="H121" s="31">
        <f>VLOOKUP($A121,'[2]download from PCAS'!$A$7:$AZ$367,35,FALSE)</f>
        <v>15</v>
      </c>
      <c r="I121" s="31">
        <f>VLOOKUP($A121,'[2]download from PCAS'!$A$7:$AZ$367,49,FALSE)</f>
        <v>81</v>
      </c>
      <c r="J121" s="31">
        <f>VLOOKUP($A121,'[2]download from PCAS'!$A$7:$AZ$367,7,FALSE)</f>
        <v>542</v>
      </c>
      <c r="K121" s="31">
        <f>VLOOKUP($A121,'[2]download from PCAS'!$A$7:$AZ$367,27,FALSE)</f>
        <v>212</v>
      </c>
      <c r="L121" s="31">
        <f>VLOOKUP($A121,'[2]download from PCAS'!$A$7:$AZ$367,15,FALSE)</f>
        <v>92</v>
      </c>
      <c r="M121" s="31">
        <f>VLOOKUP($A121,'[2]download from PCAS'!$A$7:$AZ$367,29,FALSE)</f>
        <v>36</v>
      </c>
      <c r="N121" s="31">
        <f>VLOOKUP($A121,'[2]download from PCAS'!$A$7:$AZ$367,51,FALSE)</f>
        <v>147</v>
      </c>
      <c r="O121" s="31">
        <f>VLOOKUP($A121,'[2]download from PCAS'!$A$7:$AZ$367,9,FALSE)</f>
        <v>66</v>
      </c>
      <c r="P121" s="31">
        <f>VLOOKUP($A121,'[2]download from PCAS'!$A$7:$AZ$367,41,FALSE)</f>
        <v>37</v>
      </c>
      <c r="Q121" s="31">
        <f>VLOOKUP($A121,'[2]download from PCAS'!$A$7:$AZ$367,5,FALSE)</f>
        <v>270</v>
      </c>
      <c r="R121" s="31">
        <f>VLOOKUP($A121,'[2]download from PCAS'!$A$7:$AZ$367,19,FALSE)</f>
        <v>70</v>
      </c>
      <c r="S121" s="31">
        <f>VLOOKUP($A121,'[2]download from PCAS'!$A$7:$AZ$367,21,FALSE)</f>
        <v>385</v>
      </c>
      <c r="T121" s="31">
        <f>VLOOKUP($A121,'[2]download from PCAS'!$A$7:$AZ$367,23,FALSE)</f>
        <v>211</v>
      </c>
      <c r="U121" s="31">
        <f>VLOOKUP($A121,'[2]download from PCAS'!$A$7:$AZ$367,13,FALSE)</f>
        <v>196</v>
      </c>
      <c r="V121" s="31">
        <f>VLOOKUP($A121,'[2]download from PCAS'!$A$7:$AZ$367,3,FALSE)</f>
        <v>58</v>
      </c>
      <c r="W121" s="31">
        <f>VLOOKUP($A121,'[2]download from PCAS'!$A$7:$AZ$367,43,FALSE)</f>
        <v>397</v>
      </c>
      <c r="X121" s="31">
        <f>VLOOKUP($A121,'[2]download from PCAS'!$A$7:$AZ$367,39,FALSE)</f>
        <v>37</v>
      </c>
      <c r="Y121" s="31">
        <f>VLOOKUP($A121,'[2]download from PCAS'!$A$7:$AZ$367,47,FALSE)</f>
        <v>1128</v>
      </c>
      <c r="Z121" s="31">
        <f>VLOOKUP($A121,'[2]download from PCAS'!$A$7:$AZ$367,17,FALSE)</f>
        <v>37</v>
      </c>
      <c r="AA121" s="31">
        <f>VLOOKUP($A121,'[2]download from PCAS'!$A$7:$AZ$367,45,FALSE)</f>
        <v>10</v>
      </c>
      <c r="AC121" s="33" t="s">
        <v>260</v>
      </c>
      <c r="AD121" s="32">
        <f t="shared" si="28"/>
        <v>44.281175536139791</v>
      </c>
      <c r="AE121" s="32">
        <f t="shared" si="29"/>
        <v>7.3471008737092927</v>
      </c>
      <c r="AF121" s="32">
        <f t="shared" si="30"/>
        <v>2.9785544082605244</v>
      </c>
      <c r="AG121" s="32">
        <f t="shared" si="31"/>
        <v>16.08419380460683</v>
      </c>
      <c r="AH121" s="32">
        <f t="shared" si="32"/>
        <v>107.62509928514693</v>
      </c>
      <c r="AI121" s="32">
        <f t="shared" si="33"/>
        <v>42.096902303415412</v>
      </c>
      <c r="AJ121" s="32">
        <f t="shared" si="34"/>
        <v>18.268467037331213</v>
      </c>
      <c r="AK121" s="32">
        <f t="shared" si="35"/>
        <v>7.1485305798252581</v>
      </c>
      <c r="AL121" s="32">
        <f t="shared" si="36"/>
        <v>29.189833200953139</v>
      </c>
      <c r="AM121" s="32">
        <f t="shared" si="37"/>
        <v>13.105639396346307</v>
      </c>
      <c r="AN121" s="32">
        <f t="shared" si="38"/>
        <v>7.3471008737092927</v>
      </c>
      <c r="AO121" s="32">
        <f t="shared" si="39"/>
        <v>53.61397934868944</v>
      </c>
      <c r="AP121" s="32">
        <f t="shared" si="40"/>
        <v>13.899920571882445</v>
      </c>
      <c r="AQ121" s="32">
        <f t="shared" si="41"/>
        <v>76.449563145353451</v>
      </c>
      <c r="AR121" s="32">
        <f t="shared" si="42"/>
        <v>41.898332009531373</v>
      </c>
      <c r="AS121" s="32">
        <f t="shared" si="43"/>
        <v>38.919777601270852</v>
      </c>
      <c r="AT121" s="32">
        <f t="shared" si="44"/>
        <v>11.517077045274027</v>
      </c>
      <c r="AU121" s="32">
        <f t="shared" si="45"/>
        <v>78.832406671961863</v>
      </c>
      <c r="AV121" s="32">
        <f t="shared" si="46"/>
        <v>7.3471008737092927</v>
      </c>
      <c r="AW121" s="32">
        <f t="shared" si="47"/>
        <v>223.98729150119144</v>
      </c>
      <c r="AX121" s="32">
        <f t="shared" si="48"/>
        <v>7.3471008737092927</v>
      </c>
      <c r="AY121" s="32">
        <f t="shared" si="49"/>
        <v>1.9857029388403493</v>
      </c>
      <c r="BA121" s="33" t="s">
        <v>260</v>
      </c>
      <c r="BB121" s="32">
        <f t="shared" si="50"/>
        <v>52.191038897095027</v>
      </c>
      <c r="BC121" s="32">
        <f t="shared" si="51"/>
        <v>8.9708447545477199</v>
      </c>
      <c r="BD121" s="32">
        <f t="shared" si="52"/>
        <v>52.579117866932471</v>
      </c>
      <c r="BE121" s="32">
        <f t="shared" si="53"/>
        <v>48.841265885870918</v>
      </c>
      <c r="BF121" s="32">
        <f t="shared" si="54"/>
        <v>96.219098400387779</v>
      </c>
      <c r="BG121" s="32">
        <f t="shared" si="55"/>
        <v>9.2200348866184907</v>
      </c>
    </row>
    <row r="122" spans="1:59" x14ac:dyDescent="0.2">
      <c r="A122" s="33" t="s">
        <v>261</v>
      </c>
      <c r="B122" s="31">
        <f>VLOOKUP($A122,'[2]download from PCAS'!$A$7:$AZ$367,2,FALSE)</f>
        <v>3891</v>
      </c>
      <c r="C122" s="31">
        <v>3125</v>
      </c>
      <c r="D122" s="31">
        <v>3080</v>
      </c>
      <c r="E122" s="31">
        <v>3019</v>
      </c>
      <c r="F122" s="31">
        <f>VLOOKUP($A122,'[2]download from PCAS'!$A$7:$AZ$367,11,FALSE)</f>
        <v>176</v>
      </c>
      <c r="G122" s="31">
        <f>VLOOKUP($A122,'[2]download from PCAS'!$A$7:$AZ$367,31,FALSE)</f>
        <v>29</v>
      </c>
      <c r="H122" s="31">
        <f>VLOOKUP($A122,'[2]download from PCAS'!$A$7:$AZ$367,35,FALSE)</f>
        <v>21</v>
      </c>
      <c r="I122" s="31">
        <f>VLOOKUP($A122,'[2]download from PCAS'!$A$7:$AZ$367,49,FALSE)</f>
        <v>85</v>
      </c>
      <c r="J122" s="31">
        <f>VLOOKUP($A122,'[2]download from PCAS'!$A$7:$AZ$367,7,FALSE)</f>
        <v>488</v>
      </c>
      <c r="K122" s="31">
        <f>VLOOKUP($A122,'[2]download from PCAS'!$A$7:$AZ$367,27,FALSE)</f>
        <v>145</v>
      </c>
      <c r="L122" s="31">
        <f>VLOOKUP($A122,'[2]download from PCAS'!$A$7:$AZ$367,15,FALSE)</f>
        <v>64</v>
      </c>
      <c r="M122" s="31">
        <f>VLOOKUP($A122,'[2]download from PCAS'!$A$7:$AZ$367,29,FALSE)</f>
        <v>33</v>
      </c>
      <c r="N122" s="31">
        <f>VLOOKUP($A122,'[2]download from PCAS'!$A$7:$AZ$367,51,FALSE)</f>
        <v>143</v>
      </c>
      <c r="O122" s="31">
        <f>VLOOKUP($A122,'[2]download from PCAS'!$A$7:$AZ$367,9,FALSE)</f>
        <v>68</v>
      </c>
      <c r="P122" s="31">
        <f>VLOOKUP($A122,'[2]download from PCAS'!$A$7:$AZ$367,41,FALSE)</f>
        <v>38</v>
      </c>
      <c r="Q122" s="31">
        <f>VLOOKUP($A122,'[2]download from PCAS'!$A$7:$AZ$367,5,FALSE)</f>
        <v>314</v>
      </c>
      <c r="R122" s="31">
        <f>VLOOKUP($A122,'[2]download from PCAS'!$A$7:$AZ$367,19,FALSE)</f>
        <v>19</v>
      </c>
      <c r="S122" s="31">
        <f>VLOOKUP($A122,'[2]download from PCAS'!$A$7:$AZ$367,21,FALSE)</f>
        <v>295</v>
      </c>
      <c r="T122" s="31">
        <f>VLOOKUP($A122,'[2]download from PCAS'!$A$7:$AZ$367,23,FALSE)</f>
        <v>381</v>
      </c>
      <c r="U122" s="31">
        <f>VLOOKUP($A122,'[2]download from PCAS'!$A$7:$AZ$367,13,FALSE)</f>
        <v>165</v>
      </c>
      <c r="V122" s="31">
        <f>VLOOKUP($A122,'[2]download from PCAS'!$A$7:$AZ$367,3,FALSE)</f>
        <v>64</v>
      </c>
      <c r="W122" s="31">
        <f>VLOOKUP($A122,'[2]download from PCAS'!$A$7:$AZ$367,43,FALSE)</f>
        <v>513</v>
      </c>
      <c r="X122" s="31">
        <f>VLOOKUP($A122,'[2]download from PCAS'!$A$7:$AZ$367,39,FALSE)</f>
        <v>14</v>
      </c>
      <c r="Y122" s="31">
        <f>VLOOKUP($A122,'[2]download from PCAS'!$A$7:$AZ$367,47,FALSE)</f>
        <v>990</v>
      </c>
      <c r="Z122" s="31">
        <f>VLOOKUP($A122,'[2]download from PCAS'!$A$7:$AZ$367,17,FALSE)</f>
        <v>29</v>
      </c>
      <c r="AA122" s="31">
        <f>VLOOKUP($A122,'[2]download from PCAS'!$A$7:$AZ$367,45,FALSE)</f>
        <v>10</v>
      </c>
      <c r="AC122" s="33" t="s">
        <v>261</v>
      </c>
      <c r="AD122" s="32">
        <f t="shared" si="28"/>
        <v>45.232588023644304</v>
      </c>
      <c r="AE122" s="32">
        <f t="shared" si="29"/>
        <v>7.453096890259574</v>
      </c>
      <c r="AF122" s="32">
        <f t="shared" si="30"/>
        <v>5.3970701619121044</v>
      </c>
      <c r="AG122" s="32">
        <f t="shared" si="31"/>
        <v>21.845283988691854</v>
      </c>
      <c r="AH122" s="32">
        <f t="shared" si="32"/>
        <v>125.41763042919557</v>
      </c>
      <c r="AI122" s="32">
        <f t="shared" si="33"/>
        <v>37.265484451297866</v>
      </c>
      <c r="AJ122" s="32">
        <f t="shared" si="34"/>
        <v>16.44821382677975</v>
      </c>
      <c r="AK122" s="32">
        <f t="shared" si="35"/>
        <v>8.4811102544333075</v>
      </c>
      <c r="AL122" s="32">
        <f t="shared" si="36"/>
        <v>36.751477769211</v>
      </c>
      <c r="AM122" s="32">
        <f t="shared" si="37"/>
        <v>17.476227190953484</v>
      </c>
      <c r="AN122" s="32">
        <f t="shared" si="38"/>
        <v>9.7661269596504745</v>
      </c>
      <c r="AO122" s="32">
        <f t="shared" si="39"/>
        <v>80.699049087638144</v>
      </c>
      <c r="AP122" s="32">
        <f t="shared" si="40"/>
        <v>4.8830634798252373</v>
      </c>
      <c r="AQ122" s="32">
        <f t="shared" si="41"/>
        <v>75.815985607812905</v>
      </c>
      <c r="AR122" s="32">
        <f t="shared" si="42"/>
        <v>97.918272937548196</v>
      </c>
      <c r="AS122" s="32">
        <f t="shared" si="43"/>
        <v>42.405551272166541</v>
      </c>
      <c r="AT122" s="32">
        <f t="shared" si="44"/>
        <v>16.44821382677975</v>
      </c>
      <c r="AU122" s="32">
        <f t="shared" si="45"/>
        <v>131.8427139552814</v>
      </c>
      <c r="AV122" s="32">
        <f t="shared" si="46"/>
        <v>3.5980467746080702</v>
      </c>
      <c r="AW122" s="32">
        <f t="shared" si="47"/>
        <v>254.4333076329992</v>
      </c>
      <c r="AX122" s="32">
        <f t="shared" si="48"/>
        <v>7.453096890259574</v>
      </c>
      <c r="AY122" s="32">
        <f t="shared" si="49"/>
        <v>2.5700334104343354</v>
      </c>
      <c r="BA122" s="33" t="s">
        <v>261</v>
      </c>
      <c r="BB122" s="32">
        <f t="shared" si="50"/>
        <v>47.077922077922082</v>
      </c>
      <c r="BC122" s="32">
        <f t="shared" si="51"/>
        <v>10.93077177873468</v>
      </c>
      <c r="BD122" s="32">
        <f t="shared" si="52"/>
        <v>126.20072871811858</v>
      </c>
      <c r="BE122" s="32">
        <f t="shared" si="53"/>
        <v>54.653858893673402</v>
      </c>
      <c r="BF122" s="32">
        <f t="shared" si="54"/>
        <v>164.16</v>
      </c>
      <c r="BG122" s="32">
        <f t="shared" si="55"/>
        <v>4.6372971182510767</v>
      </c>
    </row>
    <row r="123" spans="1:59" x14ac:dyDescent="0.2">
      <c r="A123" s="33" t="s">
        <v>262</v>
      </c>
      <c r="B123" s="31">
        <f>VLOOKUP($A123,'[2]download from PCAS'!$A$7:$AZ$367,2,FALSE)</f>
        <v>7300</v>
      </c>
      <c r="C123" s="31">
        <v>5956</v>
      </c>
      <c r="D123" s="31">
        <v>5869</v>
      </c>
      <c r="E123" s="31">
        <v>5782</v>
      </c>
      <c r="F123" s="31">
        <f>VLOOKUP($A123,'[2]download from PCAS'!$A$7:$AZ$367,11,FALSE)</f>
        <v>288</v>
      </c>
      <c r="G123" s="31">
        <f>VLOOKUP($A123,'[2]download from PCAS'!$A$7:$AZ$367,31,FALSE)</f>
        <v>59</v>
      </c>
      <c r="H123" s="31">
        <f>VLOOKUP($A123,'[2]download from PCAS'!$A$7:$AZ$367,35,FALSE)</f>
        <v>34</v>
      </c>
      <c r="I123" s="31">
        <f>VLOOKUP($A123,'[2]download from PCAS'!$A$7:$AZ$367,49,FALSE)</f>
        <v>144</v>
      </c>
      <c r="J123" s="31">
        <f>VLOOKUP($A123,'[2]download from PCAS'!$A$7:$AZ$367,7,FALSE)</f>
        <v>1019</v>
      </c>
      <c r="K123" s="31">
        <f>VLOOKUP($A123,'[2]download from PCAS'!$A$7:$AZ$367,27,FALSE)</f>
        <v>283</v>
      </c>
      <c r="L123" s="31">
        <f>VLOOKUP($A123,'[2]download from PCAS'!$A$7:$AZ$367,15,FALSE)</f>
        <v>120</v>
      </c>
      <c r="M123" s="31">
        <f>VLOOKUP($A123,'[2]download from PCAS'!$A$7:$AZ$367,29,FALSE)</f>
        <v>60</v>
      </c>
      <c r="N123" s="31">
        <f>VLOOKUP($A123,'[2]download from PCAS'!$A$7:$AZ$367,51,FALSE)</f>
        <v>282</v>
      </c>
      <c r="O123" s="31">
        <f>VLOOKUP($A123,'[2]download from PCAS'!$A$7:$AZ$367,9,FALSE)</f>
        <v>135</v>
      </c>
      <c r="P123" s="31">
        <f>VLOOKUP($A123,'[2]download from PCAS'!$A$7:$AZ$367,41,FALSE)</f>
        <v>50</v>
      </c>
      <c r="Q123" s="31">
        <f>VLOOKUP($A123,'[2]download from PCAS'!$A$7:$AZ$367,5,FALSE)</f>
        <v>474</v>
      </c>
      <c r="R123" s="31">
        <f>VLOOKUP($A123,'[2]download from PCAS'!$A$7:$AZ$367,19,FALSE)</f>
        <v>67</v>
      </c>
      <c r="S123" s="31">
        <f>VLOOKUP($A123,'[2]download from PCAS'!$A$7:$AZ$367,21,FALSE)</f>
        <v>511</v>
      </c>
      <c r="T123" s="31">
        <f>VLOOKUP($A123,'[2]download from PCAS'!$A$7:$AZ$367,23,FALSE)</f>
        <v>836</v>
      </c>
      <c r="U123" s="31">
        <f>VLOOKUP($A123,'[2]download from PCAS'!$A$7:$AZ$367,13,FALSE)</f>
        <v>167</v>
      </c>
      <c r="V123" s="31">
        <f>VLOOKUP($A123,'[2]download from PCAS'!$A$7:$AZ$367,3,FALSE)</f>
        <v>125</v>
      </c>
      <c r="W123" s="31">
        <f>VLOOKUP($A123,'[2]download from PCAS'!$A$7:$AZ$367,43,FALSE)</f>
        <v>587</v>
      </c>
      <c r="X123" s="31">
        <f>VLOOKUP($A123,'[2]download from PCAS'!$A$7:$AZ$367,39,FALSE)</f>
        <v>42</v>
      </c>
      <c r="Y123" s="31">
        <f>VLOOKUP($A123,'[2]download from PCAS'!$A$7:$AZ$367,47,FALSE)</f>
        <v>1733</v>
      </c>
      <c r="Z123" s="31">
        <f>VLOOKUP($A123,'[2]download from PCAS'!$A$7:$AZ$367,17,FALSE)</f>
        <v>82</v>
      </c>
      <c r="AA123" s="31">
        <f>VLOOKUP($A123,'[2]download from PCAS'!$A$7:$AZ$367,45,FALSE)</f>
        <v>5</v>
      </c>
      <c r="AC123" s="33" t="s">
        <v>262</v>
      </c>
      <c r="AD123" s="32">
        <f t="shared" si="28"/>
        <v>39.452054794520549</v>
      </c>
      <c r="AE123" s="32">
        <f t="shared" si="29"/>
        <v>8.082191780821919</v>
      </c>
      <c r="AF123" s="32">
        <f t="shared" si="30"/>
        <v>4.6575342465753424</v>
      </c>
      <c r="AG123" s="32">
        <f t="shared" si="31"/>
        <v>19.726027397260275</v>
      </c>
      <c r="AH123" s="32">
        <f t="shared" si="32"/>
        <v>139.58904109589039</v>
      </c>
      <c r="AI123" s="32">
        <f t="shared" si="33"/>
        <v>38.767123287671232</v>
      </c>
      <c r="AJ123" s="32">
        <f t="shared" si="34"/>
        <v>16.43835616438356</v>
      </c>
      <c r="AK123" s="32">
        <f t="shared" si="35"/>
        <v>8.2191780821917799</v>
      </c>
      <c r="AL123" s="32">
        <f t="shared" si="36"/>
        <v>38.630136986301366</v>
      </c>
      <c r="AM123" s="32">
        <f t="shared" si="37"/>
        <v>18.493150684931507</v>
      </c>
      <c r="AN123" s="32">
        <f t="shared" si="38"/>
        <v>6.8493150684931505</v>
      </c>
      <c r="AO123" s="32">
        <f t="shared" si="39"/>
        <v>64.931506849315056</v>
      </c>
      <c r="AP123" s="32">
        <f t="shared" si="40"/>
        <v>9.1780821917808222</v>
      </c>
      <c r="AQ123" s="32">
        <f t="shared" si="41"/>
        <v>70</v>
      </c>
      <c r="AR123" s="32">
        <f t="shared" si="42"/>
        <v>114.52054794520548</v>
      </c>
      <c r="AS123" s="32">
        <f t="shared" si="43"/>
        <v>22.876712328767123</v>
      </c>
      <c r="AT123" s="32">
        <f t="shared" si="44"/>
        <v>17.123287671232877</v>
      </c>
      <c r="AU123" s="32">
        <f t="shared" si="45"/>
        <v>80.410958904109577</v>
      </c>
      <c r="AV123" s="32">
        <f t="shared" si="46"/>
        <v>5.7534246575342465</v>
      </c>
      <c r="AW123" s="32">
        <f t="shared" si="47"/>
        <v>237.39726027397259</v>
      </c>
      <c r="AX123" s="32">
        <f t="shared" si="48"/>
        <v>11.232876712328766</v>
      </c>
      <c r="AY123" s="32">
        <f t="shared" si="49"/>
        <v>0.68493150684931503</v>
      </c>
      <c r="BA123" s="33" t="s">
        <v>262</v>
      </c>
      <c r="BB123" s="32">
        <f t="shared" si="50"/>
        <v>48.219458170046003</v>
      </c>
      <c r="BC123" s="32">
        <f t="shared" si="51"/>
        <v>10.377032168799724</v>
      </c>
      <c r="BD123" s="32">
        <f t="shared" si="52"/>
        <v>144.58664821860947</v>
      </c>
      <c r="BE123" s="32">
        <f t="shared" si="53"/>
        <v>28.882739536492565</v>
      </c>
      <c r="BF123" s="32">
        <f t="shared" si="54"/>
        <v>98.55607790463398</v>
      </c>
      <c r="BG123" s="32">
        <f t="shared" si="55"/>
        <v>7.2639225181598066</v>
      </c>
    </row>
    <row r="124" spans="1:59" x14ac:dyDescent="0.2">
      <c r="A124" s="33" t="s">
        <v>263</v>
      </c>
      <c r="B124" s="31">
        <f>VLOOKUP($A124,'[2]download from PCAS'!$A$7:$AZ$367,2,FALSE)</f>
        <v>6227</v>
      </c>
      <c r="C124" s="31">
        <v>5236</v>
      </c>
      <c r="D124" s="31">
        <v>5163</v>
      </c>
      <c r="E124" s="31">
        <v>5090</v>
      </c>
      <c r="F124" s="31">
        <f>VLOOKUP($A124,'[2]download from PCAS'!$A$7:$AZ$367,11,FALSE)</f>
        <v>339</v>
      </c>
      <c r="G124" s="31">
        <f>VLOOKUP($A124,'[2]download from PCAS'!$A$7:$AZ$367,31,FALSE)</f>
        <v>52</v>
      </c>
      <c r="H124" s="31">
        <f>VLOOKUP($A124,'[2]download from PCAS'!$A$7:$AZ$367,35,FALSE)</f>
        <v>24</v>
      </c>
      <c r="I124" s="31">
        <f>VLOOKUP($A124,'[2]download from PCAS'!$A$7:$AZ$367,49,FALSE)</f>
        <v>129</v>
      </c>
      <c r="J124" s="31">
        <f>VLOOKUP($A124,'[2]download from PCAS'!$A$7:$AZ$367,7,FALSE)</f>
        <v>1015</v>
      </c>
      <c r="K124" s="31">
        <f>VLOOKUP($A124,'[2]download from PCAS'!$A$7:$AZ$367,27,FALSE)</f>
        <v>328</v>
      </c>
      <c r="L124" s="31">
        <f>VLOOKUP($A124,'[2]download from PCAS'!$A$7:$AZ$367,15,FALSE)</f>
        <v>132</v>
      </c>
      <c r="M124" s="31">
        <f>VLOOKUP($A124,'[2]download from PCAS'!$A$7:$AZ$367,29,FALSE)</f>
        <v>56</v>
      </c>
      <c r="N124" s="31">
        <f>VLOOKUP($A124,'[2]download from PCAS'!$A$7:$AZ$367,51,FALSE)</f>
        <v>266</v>
      </c>
      <c r="O124" s="31">
        <f>VLOOKUP($A124,'[2]download from PCAS'!$A$7:$AZ$367,9,FALSE)</f>
        <v>114</v>
      </c>
      <c r="P124" s="31">
        <f>VLOOKUP($A124,'[2]download from PCAS'!$A$7:$AZ$367,41,FALSE)</f>
        <v>45</v>
      </c>
      <c r="Q124" s="31">
        <f>VLOOKUP($A124,'[2]download from PCAS'!$A$7:$AZ$367,5,FALSE)</f>
        <v>363</v>
      </c>
      <c r="R124" s="31">
        <f>VLOOKUP($A124,'[2]download from PCAS'!$A$7:$AZ$367,19,FALSE)</f>
        <v>57</v>
      </c>
      <c r="S124" s="31">
        <f>VLOOKUP($A124,'[2]download from PCAS'!$A$7:$AZ$367,21,FALSE)</f>
        <v>601</v>
      </c>
      <c r="T124" s="31">
        <f>VLOOKUP($A124,'[2]download from PCAS'!$A$7:$AZ$367,23,FALSE)</f>
        <v>844</v>
      </c>
      <c r="U124" s="31">
        <f>VLOOKUP($A124,'[2]download from PCAS'!$A$7:$AZ$367,13,FALSE)</f>
        <v>307</v>
      </c>
      <c r="V124" s="31">
        <f>VLOOKUP($A124,'[2]download from PCAS'!$A$7:$AZ$367,3,FALSE)</f>
        <v>129</v>
      </c>
      <c r="W124" s="31">
        <f>VLOOKUP($A124,'[2]download from PCAS'!$A$7:$AZ$367,43,FALSE)</f>
        <v>609</v>
      </c>
      <c r="X124" s="31">
        <f>VLOOKUP($A124,'[2]download from PCAS'!$A$7:$AZ$367,39,FALSE)</f>
        <v>27</v>
      </c>
      <c r="Y124" s="31">
        <f>VLOOKUP($A124,'[2]download from PCAS'!$A$7:$AZ$367,47,FALSE)</f>
        <v>1730</v>
      </c>
      <c r="Z124" s="31">
        <f>VLOOKUP($A124,'[2]download from PCAS'!$A$7:$AZ$367,17,FALSE)</f>
        <v>43</v>
      </c>
      <c r="AA124" s="31">
        <f>VLOOKUP($A124,'[2]download from PCAS'!$A$7:$AZ$367,45,FALSE)</f>
        <v>13</v>
      </c>
      <c r="AC124" s="33" t="s">
        <v>263</v>
      </c>
      <c r="AD124" s="32">
        <f t="shared" si="28"/>
        <v>54.440340452866543</v>
      </c>
      <c r="AE124" s="32">
        <f t="shared" si="29"/>
        <v>8.3507306889352808</v>
      </c>
      <c r="AF124" s="32">
        <f t="shared" si="30"/>
        <v>3.8541833948932069</v>
      </c>
      <c r="AG124" s="32">
        <f t="shared" si="31"/>
        <v>20.716235747550986</v>
      </c>
      <c r="AH124" s="32">
        <f t="shared" si="32"/>
        <v>162.99983940902521</v>
      </c>
      <c r="AI124" s="32">
        <f t="shared" si="33"/>
        <v>52.673839730207163</v>
      </c>
      <c r="AJ124" s="32">
        <f t="shared" si="34"/>
        <v>21.198008671912639</v>
      </c>
      <c r="AK124" s="32">
        <f t="shared" si="35"/>
        <v>8.9930945880841495</v>
      </c>
      <c r="AL124" s="32">
        <f t="shared" si="36"/>
        <v>42.717199293399709</v>
      </c>
      <c r="AM124" s="32">
        <f t="shared" si="37"/>
        <v>18.30737112574273</v>
      </c>
      <c r="AN124" s="32">
        <f t="shared" si="38"/>
        <v>7.2265938654247632</v>
      </c>
      <c r="AO124" s="32">
        <f t="shared" si="39"/>
        <v>58.294523847759756</v>
      </c>
      <c r="AP124" s="32">
        <f t="shared" si="40"/>
        <v>9.1536855628713649</v>
      </c>
      <c r="AQ124" s="32">
        <f t="shared" si="41"/>
        <v>96.515175847117405</v>
      </c>
      <c r="AR124" s="32">
        <f t="shared" si="42"/>
        <v>135.53878272041112</v>
      </c>
      <c r="AS124" s="32">
        <f t="shared" si="43"/>
        <v>49.301429259675608</v>
      </c>
      <c r="AT124" s="32">
        <f t="shared" si="44"/>
        <v>20.716235747550986</v>
      </c>
      <c r="AU124" s="32">
        <f t="shared" si="45"/>
        <v>97.799903645415128</v>
      </c>
      <c r="AV124" s="32">
        <f t="shared" si="46"/>
        <v>4.3359563192548576</v>
      </c>
      <c r="AW124" s="32">
        <f t="shared" si="47"/>
        <v>277.82238638188534</v>
      </c>
      <c r="AX124" s="32">
        <f t="shared" si="48"/>
        <v>6.9054119158503289</v>
      </c>
      <c r="AY124" s="32">
        <f t="shared" si="49"/>
        <v>2.0876826722338202</v>
      </c>
      <c r="BA124" s="33" t="s">
        <v>263</v>
      </c>
      <c r="BB124" s="32">
        <f t="shared" si="50"/>
        <v>63.52895603331396</v>
      </c>
      <c r="BC124" s="32">
        <f t="shared" si="51"/>
        <v>11.00196463654224</v>
      </c>
      <c r="BD124" s="32">
        <f t="shared" si="52"/>
        <v>165.81532416502947</v>
      </c>
      <c r="BE124" s="32">
        <f t="shared" si="53"/>
        <v>60.314341846758353</v>
      </c>
      <c r="BF124" s="32">
        <f t="shared" si="54"/>
        <v>116.31016042780749</v>
      </c>
      <c r="BG124" s="32">
        <f t="shared" si="55"/>
        <v>5.3045186640471504</v>
      </c>
    </row>
    <row r="125" spans="1:59" x14ac:dyDescent="0.2">
      <c r="A125" s="33" t="s">
        <v>264</v>
      </c>
      <c r="B125" s="31">
        <f>VLOOKUP($A125,'[2]download from PCAS'!$A$7:$AZ$367,2,FALSE)</f>
        <v>1922</v>
      </c>
      <c r="C125" s="31">
        <v>1695</v>
      </c>
      <c r="D125" s="31">
        <v>1674</v>
      </c>
      <c r="E125" s="31">
        <v>1666</v>
      </c>
      <c r="F125" s="31">
        <f>VLOOKUP($A125,'[2]download from PCAS'!$A$7:$AZ$367,11,FALSE)</f>
        <v>107</v>
      </c>
      <c r="G125" s="31">
        <f>VLOOKUP($A125,'[2]download from PCAS'!$A$7:$AZ$367,31,FALSE)</f>
        <v>15</v>
      </c>
      <c r="H125" s="31">
        <f>VLOOKUP($A125,'[2]download from PCAS'!$A$7:$AZ$367,35,FALSE)</f>
        <v>12</v>
      </c>
      <c r="I125" s="31">
        <f>VLOOKUP($A125,'[2]download from PCAS'!$A$7:$AZ$367,49,FALSE)</f>
        <v>60</v>
      </c>
      <c r="J125" s="31">
        <f>VLOOKUP($A125,'[2]download from PCAS'!$A$7:$AZ$367,7,FALSE)</f>
        <v>296</v>
      </c>
      <c r="K125" s="31">
        <f>VLOOKUP($A125,'[2]download from PCAS'!$A$7:$AZ$367,27,FALSE)</f>
        <v>118</v>
      </c>
      <c r="L125" s="31">
        <f>VLOOKUP($A125,'[2]download from PCAS'!$A$7:$AZ$367,15,FALSE)</f>
        <v>23</v>
      </c>
      <c r="M125" s="31">
        <f>VLOOKUP($A125,'[2]download from PCAS'!$A$7:$AZ$367,29,FALSE)</f>
        <v>29</v>
      </c>
      <c r="N125" s="31">
        <f>VLOOKUP($A125,'[2]download from PCAS'!$A$7:$AZ$367,51,FALSE)</f>
        <v>95</v>
      </c>
      <c r="O125" s="31">
        <f>VLOOKUP($A125,'[2]download from PCAS'!$A$7:$AZ$367,9,FALSE)</f>
        <v>45</v>
      </c>
      <c r="P125" s="31">
        <f>VLOOKUP($A125,'[2]download from PCAS'!$A$7:$AZ$367,41,FALSE)</f>
        <v>8</v>
      </c>
      <c r="Q125" s="31">
        <f>VLOOKUP($A125,'[2]download from PCAS'!$A$7:$AZ$367,5,FALSE)</f>
        <v>151</v>
      </c>
      <c r="R125" s="31">
        <f>VLOOKUP($A125,'[2]download from PCAS'!$A$7:$AZ$367,19,FALSE)</f>
        <v>18</v>
      </c>
      <c r="S125" s="31">
        <f>VLOOKUP($A125,'[2]download from PCAS'!$A$7:$AZ$367,21,FALSE)</f>
        <v>203</v>
      </c>
      <c r="T125" s="31">
        <f>VLOOKUP($A125,'[2]download from PCAS'!$A$7:$AZ$367,23,FALSE)</f>
        <v>360</v>
      </c>
      <c r="U125" s="31">
        <f>VLOOKUP($A125,'[2]download from PCAS'!$A$7:$AZ$367,13,FALSE)</f>
        <v>84</v>
      </c>
      <c r="V125" s="31">
        <f>VLOOKUP($A125,'[2]download from PCAS'!$A$7:$AZ$367,3,FALSE)</f>
        <v>31</v>
      </c>
      <c r="W125" s="31">
        <f>VLOOKUP($A125,'[2]download from PCAS'!$A$7:$AZ$367,43,FALSE)</f>
        <v>175</v>
      </c>
      <c r="X125" s="31">
        <f>VLOOKUP($A125,'[2]download from PCAS'!$A$7:$AZ$367,39,FALSE)</f>
        <v>3</v>
      </c>
      <c r="Y125" s="31">
        <f>VLOOKUP($A125,'[2]download from PCAS'!$A$7:$AZ$367,47,FALSE)</f>
        <v>578</v>
      </c>
      <c r="Z125" s="31">
        <f>VLOOKUP($A125,'[2]download from PCAS'!$A$7:$AZ$367,17,FALSE)</f>
        <v>29</v>
      </c>
      <c r="AA125" s="31">
        <f>VLOOKUP($A125,'[2]download from PCAS'!$A$7:$AZ$367,45,FALSE)</f>
        <v>3</v>
      </c>
      <c r="AC125" s="33" t="s">
        <v>264</v>
      </c>
      <c r="AD125" s="32">
        <f t="shared" si="28"/>
        <v>55.671175858480751</v>
      </c>
      <c r="AE125" s="32">
        <f t="shared" si="29"/>
        <v>7.8043704474505722</v>
      </c>
      <c r="AF125" s="32">
        <f t="shared" si="30"/>
        <v>6.2434963579604572</v>
      </c>
      <c r="AG125" s="32">
        <f t="shared" si="31"/>
        <v>31.217481789802289</v>
      </c>
      <c r="AH125" s="32">
        <f t="shared" si="32"/>
        <v>154.00624349635797</v>
      </c>
      <c r="AI125" s="32">
        <f t="shared" si="33"/>
        <v>61.394380853277838</v>
      </c>
      <c r="AJ125" s="32">
        <f t="shared" si="34"/>
        <v>11.966701352757543</v>
      </c>
      <c r="AK125" s="32">
        <f t="shared" si="35"/>
        <v>15.088449531737774</v>
      </c>
      <c r="AL125" s="32">
        <f t="shared" si="36"/>
        <v>49.427679500520291</v>
      </c>
      <c r="AM125" s="32">
        <f t="shared" si="37"/>
        <v>23.413111342351716</v>
      </c>
      <c r="AN125" s="32">
        <f t="shared" si="38"/>
        <v>4.1623309053069724</v>
      </c>
      <c r="AO125" s="32">
        <f t="shared" si="39"/>
        <v>78.563995837669097</v>
      </c>
      <c r="AP125" s="32">
        <f t="shared" si="40"/>
        <v>9.3652445369406863</v>
      </c>
      <c r="AQ125" s="32">
        <f t="shared" si="41"/>
        <v>105.6191467221644</v>
      </c>
      <c r="AR125" s="32">
        <f t="shared" si="42"/>
        <v>187.30489073881373</v>
      </c>
      <c r="AS125" s="32">
        <f t="shared" si="43"/>
        <v>43.704474505723205</v>
      </c>
      <c r="AT125" s="32">
        <f t="shared" si="44"/>
        <v>16.129032258064516</v>
      </c>
      <c r="AU125" s="32">
        <f t="shared" si="45"/>
        <v>91.050988553590003</v>
      </c>
      <c r="AV125" s="32">
        <f t="shared" si="46"/>
        <v>1.5608740894901143</v>
      </c>
      <c r="AW125" s="32">
        <f t="shared" si="47"/>
        <v>300.72840790842872</v>
      </c>
      <c r="AX125" s="32">
        <f t="shared" si="48"/>
        <v>15.088449531737774</v>
      </c>
      <c r="AY125" s="32">
        <f t="shared" si="49"/>
        <v>1.5608740894901143</v>
      </c>
      <c r="BA125" s="33" t="s">
        <v>264</v>
      </c>
      <c r="BB125" s="32">
        <f t="shared" si="50"/>
        <v>70.489844683393073</v>
      </c>
      <c r="BC125" s="32">
        <f t="shared" si="51"/>
        <v>17.406962785114043</v>
      </c>
      <c r="BD125" s="32">
        <f t="shared" si="52"/>
        <v>216.08643457382954</v>
      </c>
      <c r="BE125" s="32">
        <f t="shared" si="53"/>
        <v>50.420168067226889</v>
      </c>
      <c r="BF125" s="32">
        <f t="shared" si="54"/>
        <v>103.2448377581121</v>
      </c>
      <c r="BG125" s="32">
        <f t="shared" si="55"/>
        <v>1.800720288115246</v>
      </c>
    </row>
    <row r="126" spans="1:59" x14ac:dyDescent="0.2">
      <c r="A126" s="33" t="s">
        <v>265</v>
      </c>
      <c r="B126" s="31">
        <f>VLOOKUP($A126,'[2]download from PCAS'!$A$7:$AZ$367,2,FALSE)</f>
        <v>2749</v>
      </c>
      <c r="C126" s="31">
        <v>2303</v>
      </c>
      <c r="D126" s="31">
        <v>2254</v>
      </c>
      <c r="E126" s="31">
        <v>2203</v>
      </c>
      <c r="F126" s="31">
        <f>VLOOKUP($A126,'[2]download from PCAS'!$A$7:$AZ$367,11,FALSE)</f>
        <v>108</v>
      </c>
      <c r="G126" s="31">
        <f>VLOOKUP($A126,'[2]download from PCAS'!$A$7:$AZ$367,31,FALSE)</f>
        <v>14</v>
      </c>
      <c r="H126" s="31">
        <f>VLOOKUP($A126,'[2]download from PCAS'!$A$7:$AZ$367,35,FALSE)</f>
        <v>12</v>
      </c>
      <c r="I126" s="31">
        <f>VLOOKUP($A126,'[2]download from PCAS'!$A$7:$AZ$367,49,FALSE)</f>
        <v>62</v>
      </c>
      <c r="J126" s="31">
        <f>VLOOKUP($A126,'[2]download from PCAS'!$A$7:$AZ$367,7,FALSE)</f>
        <v>333</v>
      </c>
      <c r="K126" s="31">
        <f>VLOOKUP($A126,'[2]download from PCAS'!$A$7:$AZ$367,27,FALSE)</f>
        <v>86</v>
      </c>
      <c r="L126" s="31">
        <f>VLOOKUP($A126,'[2]download from PCAS'!$A$7:$AZ$367,15,FALSE)</f>
        <v>24</v>
      </c>
      <c r="M126" s="31">
        <f>VLOOKUP($A126,'[2]download from PCAS'!$A$7:$AZ$367,29,FALSE)</f>
        <v>14</v>
      </c>
      <c r="N126" s="31">
        <f>VLOOKUP($A126,'[2]download from PCAS'!$A$7:$AZ$367,51,FALSE)</f>
        <v>112</v>
      </c>
      <c r="O126" s="31">
        <f>VLOOKUP($A126,'[2]download from PCAS'!$A$7:$AZ$367,9,FALSE)</f>
        <v>69</v>
      </c>
      <c r="P126" s="31">
        <f>VLOOKUP($A126,'[2]download from PCAS'!$A$7:$AZ$367,41,FALSE)</f>
        <v>33</v>
      </c>
      <c r="Q126" s="31">
        <f>VLOOKUP($A126,'[2]download from PCAS'!$A$7:$AZ$367,5,FALSE)</f>
        <v>163</v>
      </c>
      <c r="R126" s="31">
        <f>VLOOKUP($A126,'[2]download from PCAS'!$A$7:$AZ$367,19,FALSE)</f>
        <v>22</v>
      </c>
      <c r="S126" s="31">
        <f>VLOOKUP($A126,'[2]download from PCAS'!$A$7:$AZ$367,21,FALSE)</f>
        <v>179</v>
      </c>
      <c r="T126" s="31">
        <f>VLOOKUP($A126,'[2]download from PCAS'!$A$7:$AZ$367,23,FALSE)</f>
        <v>290</v>
      </c>
      <c r="U126" s="31">
        <f>VLOOKUP($A126,'[2]download from PCAS'!$A$7:$AZ$367,13,FALSE)</f>
        <v>113</v>
      </c>
      <c r="V126" s="31">
        <f>VLOOKUP($A126,'[2]download from PCAS'!$A$7:$AZ$367,3,FALSE)</f>
        <v>37</v>
      </c>
      <c r="W126" s="31">
        <f>VLOOKUP($A126,'[2]download from PCAS'!$A$7:$AZ$367,43,FALSE)</f>
        <v>171</v>
      </c>
      <c r="X126" s="31">
        <f>VLOOKUP($A126,'[2]download from PCAS'!$A$7:$AZ$367,39,FALSE)</f>
        <v>8</v>
      </c>
      <c r="Y126" s="31">
        <f>VLOOKUP($A126,'[2]download from PCAS'!$A$7:$AZ$367,47,FALSE)</f>
        <v>587</v>
      </c>
      <c r="Z126" s="31">
        <f>VLOOKUP($A126,'[2]download from PCAS'!$A$7:$AZ$367,17,FALSE)</f>
        <v>32</v>
      </c>
      <c r="AA126" s="31">
        <f>VLOOKUP($A126,'[2]download from PCAS'!$A$7:$AZ$367,45,FALSE)</f>
        <v>0</v>
      </c>
      <c r="AC126" s="33" t="s">
        <v>265</v>
      </c>
      <c r="AD126" s="32">
        <f t="shared" si="28"/>
        <v>39.287013459439791</v>
      </c>
      <c r="AE126" s="32">
        <f t="shared" si="29"/>
        <v>5.0927610040014546</v>
      </c>
      <c r="AF126" s="32">
        <f t="shared" si="30"/>
        <v>4.3652237177155326</v>
      </c>
      <c r="AG126" s="32">
        <f t="shared" si="31"/>
        <v>22.553655874863587</v>
      </c>
      <c r="AH126" s="32">
        <f t="shared" si="32"/>
        <v>121.13495816660604</v>
      </c>
      <c r="AI126" s="32">
        <f t="shared" si="33"/>
        <v>31.28410331029465</v>
      </c>
      <c r="AJ126" s="32">
        <f t="shared" si="34"/>
        <v>8.7304474354310653</v>
      </c>
      <c r="AK126" s="32">
        <f t="shared" si="35"/>
        <v>5.0927610040014546</v>
      </c>
      <c r="AL126" s="32">
        <f t="shared" si="36"/>
        <v>40.742088032011637</v>
      </c>
      <c r="AM126" s="32">
        <f t="shared" si="37"/>
        <v>25.100036376864313</v>
      </c>
      <c r="AN126" s="32">
        <f t="shared" si="38"/>
        <v>12.004365223717716</v>
      </c>
      <c r="AO126" s="32">
        <f t="shared" si="39"/>
        <v>59.294288832302655</v>
      </c>
      <c r="AP126" s="32">
        <f t="shared" si="40"/>
        <v>8.0029101491451442</v>
      </c>
      <c r="AQ126" s="32">
        <f t="shared" si="41"/>
        <v>65.114587122590038</v>
      </c>
      <c r="AR126" s="32">
        <f t="shared" si="42"/>
        <v>105.4929065114587</v>
      </c>
      <c r="AS126" s="32">
        <f t="shared" si="43"/>
        <v>41.105856675154605</v>
      </c>
      <c r="AT126" s="32">
        <f t="shared" si="44"/>
        <v>13.45943979628956</v>
      </c>
      <c r="AU126" s="32">
        <f t="shared" si="45"/>
        <v>62.204437977446347</v>
      </c>
      <c r="AV126" s="32">
        <f t="shared" si="46"/>
        <v>2.9101491451436887</v>
      </c>
      <c r="AW126" s="32">
        <f t="shared" si="47"/>
        <v>213.53219352491814</v>
      </c>
      <c r="AX126" s="32">
        <f t="shared" si="48"/>
        <v>11.640596580574755</v>
      </c>
      <c r="AY126" s="32">
        <f t="shared" si="49"/>
        <v>0</v>
      </c>
      <c r="BA126" s="33" t="s">
        <v>265</v>
      </c>
      <c r="BB126" s="32">
        <f t="shared" si="50"/>
        <v>38.154392191659277</v>
      </c>
      <c r="BC126" s="32">
        <f t="shared" si="51"/>
        <v>6.3549704947798453</v>
      </c>
      <c r="BD126" s="32">
        <f t="shared" si="52"/>
        <v>131.6386745347254</v>
      </c>
      <c r="BE126" s="32">
        <f t="shared" si="53"/>
        <v>51.293690422151606</v>
      </c>
      <c r="BF126" s="32">
        <f t="shared" si="54"/>
        <v>74.250976986539285</v>
      </c>
      <c r="BG126" s="32">
        <f t="shared" si="55"/>
        <v>3.6314117113027691</v>
      </c>
    </row>
    <row r="127" spans="1:59" x14ac:dyDescent="0.2">
      <c r="A127" s="33" t="s">
        <v>266</v>
      </c>
      <c r="B127" s="31">
        <f>VLOOKUP($A127,'[2]download from PCAS'!$A$7:$AZ$367,2,FALSE)</f>
        <v>4128</v>
      </c>
      <c r="C127" s="31">
        <v>3316</v>
      </c>
      <c r="D127" s="31">
        <v>3275</v>
      </c>
      <c r="E127" s="31">
        <v>3233</v>
      </c>
      <c r="F127" s="31">
        <f>VLOOKUP($A127,'[2]download from PCAS'!$A$7:$AZ$367,11,FALSE)</f>
        <v>197</v>
      </c>
      <c r="G127" s="31">
        <f>VLOOKUP($A127,'[2]download from PCAS'!$A$7:$AZ$367,31,FALSE)</f>
        <v>25</v>
      </c>
      <c r="H127" s="31">
        <f>VLOOKUP($A127,'[2]download from PCAS'!$A$7:$AZ$367,35,FALSE)</f>
        <v>13</v>
      </c>
      <c r="I127" s="31">
        <f>VLOOKUP($A127,'[2]download from PCAS'!$A$7:$AZ$367,49,FALSE)</f>
        <v>80</v>
      </c>
      <c r="J127" s="31">
        <f>VLOOKUP($A127,'[2]download from PCAS'!$A$7:$AZ$367,7,FALSE)</f>
        <v>572</v>
      </c>
      <c r="K127" s="31">
        <f>VLOOKUP($A127,'[2]download from PCAS'!$A$7:$AZ$367,27,FALSE)</f>
        <v>197</v>
      </c>
      <c r="L127" s="31">
        <f>VLOOKUP($A127,'[2]download from PCAS'!$A$7:$AZ$367,15,FALSE)</f>
        <v>72</v>
      </c>
      <c r="M127" s="31">
        <f>VLOOKUP($A127,'[2]download from PCAS'!$A$7:$AZ$367,29,FALSE)</f>
        <v>31</v>
      </c>
      <c r="N127" s="31">
        <f>VLOOKUP($A127,'[2]download from PCAS'!$A$7:$AZ$367,51,FALSE)</f>
        <v>151</v>
      </c>
      <c r="O127" s="31">
        <f>VLOOKUP($A127,'[2]download from PCAS'!$A$7:$AZ$367,9,FALSE)</f>
        <v>66</v>
      </c>
      <c r="P127" s="31">
        <f>VLOOKUP($A127,'[2]download from PCAS'!$A$7:$AZ$367,41,FALSE)</f>
        <v>25</v>
      </c>
      <c r="Q127" s="31">
        <f>VLOOKUP($A127,'[2]download from PCAS'!$A$7:$AZ$367,5,FALSE)</f>
        <v>224</v>
      </c>
      <c r="R127" s="31">
        <f>VLOOKUP($A127,'[2]download from PCAS'!$A$7:$AZ$367,19,FALSE)</f>
        <v>27</v>
      </c>
      <c r="S127" s="31">
        <f>VLOOKUP($A127,'[2]download from PCAS'!$A$7:$AZ$367,21,FALSE)</f>
        <v>348</v>
      </c>
      <c r="T127" s="31">
        <f>VLOOKUP($A127,'[2]download from PCAS'!$A$7:$AZ$367,23,FALSE)</f>
        <v>590</v>
      </c>
      <c r="U127" s="31">
        <f>VLOOKUP($A127,'[2]download from PCAS'!$A$7:$AZ$367,13,FALSE)</f>
        <v>109</v>
      </c>
      <c r="V127" s="31">
        <f>VLOOKUP($A127,'[2]download from PCAS'!$A$7:$AZ$367,3,FALSE)</f>
        <v>53</v>
      </c>
      <c r="W127" s="31">
        <f>VLOOKUP($A127,'[2]download from PCAS'!$A$7:$AZ$367,43,FALSE)</f>
        <v>316</v>
      </c>
      <c r="X127" s="31">
        <f>VLOOKUP($A127,'[2]download from PCAS'!$A$7:$AZ$367,39,FALSE)</f>
        <v>19</v>
      </c>
      <c r="Y127" s="31">
        <f>VLOOKUP($A127,'[2]download from PCAS'!$A$7:$AZ$367,47,FALSE)</f>
        <v>1021</v>
      </c>
      <c r="Z127" s="31">
        <f>VLOOKUP($A127,'[2]download from PCAS'!$A$7:$AZ$367,17,FALSE)</f>
        <v>36</v>
      </c>
      <c r="AA127" s="31">
        <f>VLOOKUP($A127,'[2]download from PCAS'!$A$7:$AZ$367,45,FALSE)</f>
        <v>2</v>
      </c>
      <c r="AC127" s="33" t="s">
        <v>266</v>
      </c>
      <c r="AD127" s="32">
        <f t="shared" si="28"/>
        <v>47.722868217054263</v>
      </c>
      <c r="AE127" s="32">
        <f t="shared" si="29"/>
        <v>6.0562015503875974</v>
      </c>
      <c r="AF127" s="32">
        <f t="shared" si="30"/>
        <v>3.1492248062015502</v>
      </c>
      <c r="AG127" s="32">
        <f t="shared" si="31"/>
        <v>19.379844961240309</v>
      </c>
      <c r="AH127" s="32">
        <f t="shared" si="32"/>
        <v>138.5658914728682</v>
      </c>
      <c r="AI127" s="32">
        <f t="shared" si="33"/>
        <v>47.722868217054263</v>
      </c>
      <c r="AJ127" s="32">
        <f t="shared" si="34"/>
        <v>17.441860465116278</v>
      </c>
      <c r="AK127" s="32">
        <f t="shared" si="35"/>
        <v>7.5096899224806206</v>
      </c>
      <c r="AL127" s="32">
        <f t="shared" si="36"/>
        <v>36.579457364341089</v>
      </c>
      <c r="AM127" s="32">
        <f t="shared" si="37"/>
        <v>15.988372093023257</v>
      </c>
      <c r="AN127" s="32">
        <f t="shared" si="38"/>
        <v>6.0562015503875974</v>
      </c>
      <c r="AO127" s="32">
        <f t="shared" si="39"/>
        <v>54.263565891472865</v>
      </c>
      <c r="AP127" s="32">
        <f t="shared" si="40"/>
        <v>6.5406976744186052</v>
      </c>
      <c r="AQ127" s="32">
        <f t="shared" si="41"/>
        <v>84.302325581395351</v>
      </c>
      <c r="AR127" s="32">
        <f t="shared" si="42"/>
        <v>142.9263565891473</v>
      </c>
      <c r="AS127" s="32">
        <f t="shared" si="43"/>
        <v>26.405038759689919</v>
      </c>
      <c r="AT127" s="32">
        <f t="shared" si="44"/>
        <v>12.839147286821706</v>
      </c>
      <c r="AU127" s="32">
        <f t="shared" si="45"/>
        <v>76.550387596899228</v>
      </c>
      <c r="AV127" s="32">
        <f t="shared" si="46"/>
        <v>4.6027131782945743</v>
      </c>
      <c r="AW127" s="32">
        <f t="shared" si="47"/>
        <v>247.33527131782947</v>
      </c>
      <c r="AX127" s="32">
        <f t="shared" si="48"/>
        <v>8.720930232558139</v>
      </c>
      <c r="AY127" s="32">
        <f t="shared" si="49"/>
        <v>0.48449612403100772</v>
      </c>
      <c r="BA127" s="33" t="s">
        <v>266</v>
      </c>
      <c r="BB127" s="32">
        <f t="shared" si="50"/>
        <v>60.152671755725187</v>
      </c>
      <c r="BC127" s="32">
        <f t="shared" si="51"/>
        <v>9.5886173832353858</v>
      </c>
      <c r="BD127" s="32">
        <f t="shared" si="52"/>
        <v>182.4930405196412</v>
      </c>
      <c r="BE127" s="32">
        <f t="shared" si="53"/>
        <v>33.714815960408288</v>
      </c>
      <c r="BF127" s="32">
        <f t="shared" si="54"/>
        <v>95.295536791314831</v>
      </c>
      <c r="BG127" s="32">
        <f t="shared" si="55"/>
        <v>5.8768945252087841</v>
      </c>
    </row>
    <row r="128" spans="1:59" x14ac:dyDescent="0.2">
      <c r="A128" s="33" t="s">
        <v>267</v>
      </c>
      <c r="B128" s="31">
        <f>VLOOKUP($A128,'[2]download from PCAS'!$A$7:$AZ$367,2,FALSE)</f>
        <v>2599</v>
      </c>
      <c r="C128" s="31">
        <v>2071</v>
      </c>
      <c r="D128" s="31">
        <v>2041</v>
      </c>
      <c r="E128" s="31">
        <v>2016</v>
      </c>
      <c r="F128" s="31">
        <f>VLOOKUP($A128,'[2]download from PCAS'!$A$7:$AZ$367,11,FALSE)</f>
        <v>89</v>
      </c>
      <c r="G128" s="31">
        <f>VLOOKUP($A128,'[2]download from PCAS'!$A$7:$AZ$367,31,FALSE)</f>
        <v>14</v>
      </c>
      <c r="H128" s="31">
        <f>VLOOKUP($A128,'[2]download from PCAS'!$A$7:$AZ$367,35,FALSE)</f>
        <v>6</v>
      </c>
      <c r="I128" s="31">
        <f>VLOOKUP($A128,'[2]download from PCAS'!$A$7:$AZ$367,49,FALSE)</f>
        <v>38</v>
      </c>
      <c r="J128" s="31">
        <f>VLOOKUP($A128,'[2]download from PCAS'!$A$7:$AZ$367,7,FALSE)</f>
        <v>257</v>
      </c>
      <c r="K128" s="31">
        <f>VLOOKUP($A128,'[2]download from PCAS'!$A$7:$AZ$367,27,FALSE)</f>
        <v>105</v>
      </c>
      <c r="L128" s="31">
        <f>VLOOKUP($A128,'[2]download from PCAS'!$A$7:$AZ$367,15,FALSE)</f>
        <v>35</v>
      </c>
      <c r="M128" s="31">
        <f>VLOOKUP($A128,'[2]download from PCAS'!$A$7:$AZ$367,29,FALSE)</f>
        <v>15</v>
      </c>
      <c r="N128" s="31">
        <f>VLOOKUP($A128,'[2]download from PCAS'!$A$7:$AZ$367,51,FALSE)</f>
        <v>52</v>
      </c>
      <c r="O128" s="31">
        <f>VLOOKUP($A128,'[2]download from PCAS'!$A$7:$AZ$367,9,FALSE)</f>
        <v>34</v>
      </c>
      <c r="P128" s="31">
        <f>VLOOKUP($A128,'[2]download from PCAS'!$A$7:$AZ$367,41,FALSE)</f>
        <v>12</v>
      </c>
      <c r="Q128" s="31">
        <f>VLOOKUP($A128,'[2]download from PCAS'!$A$7:$AZ$367,5,FALSE)</f>
        <v>173</v>
      </c>
      <c r="R128" s="31">
        <f>VLOOKUP($A128,'[2]download from PCAS'!$A$7:$AZ$367,19,FALSE)</f>
        <v>20</v>
      </c>
      <c r="S128" s="31">
        <f>VLOOKUP($A128,'[2]download from PCAS'!$A$7:$AZ$367,21,FALSE)</f>
        <v>171</v>
      </c>
      <c r="T128" s="31">
        <f>VLOOKUP($A128,'[2]download from PCAS'!$A$7:$AZ$367,23,FALSE)</f>
        <v>254</v>
      </c>
      <c r="U128" s="31">
        <f>VLOOKUP($A128,'[2]download from PCAS'!$A$7:$AZ$367,13,FALSE)</f>
        <v>49</v>
      </c>
      <c r="V128" s="31">
        <f>VLOOKUP($A128,'[2]download from PCAS'!$A$7:$AZ$367,3,FALSE)</f>
        <v>26</v>
      </c>
      <c r="W128" s="31">
        <f>VLOOKUP($A128,'[2]download from PCAS'!$A$7:$AZ$367,43,FALSE)</f>
        <v>159</v>
      </c>
      <c r="X128" s="31">
        <f>VLOOKUP($A128,'[2]download from PCAS'!$A$7:$AZ$367,39,FALSE)</f>
        <v>8</v>
      </c>
      <c r="Y128" s="31">
        <f>VLOOKUP($A128,'[2]download from PCAS'!$A$7:$AZ$367,47,FALSE)</f>
        <v>544</v>
      </c>
      <c r="Z128" s="31">
        <f>VLOOKUP($A128,'[2]download from PCAS'!$A$7:$AZ$367,17,FALSE)</f>
        <v>24</v>
      </c>
      <c r="AA128" s="31">
        <f>VLOOKUP($A128,'[2]download from PCAS'!$A$7:$AZ$367,45,FALSE)</f>
        <v>1</v>
      </c>
      <c r="AC128" s="33" t="s">
        <v>267</v>
      </c>
      <c r="AD128" s="32">
        <f t="shared" si="28"/>
        <v>34.243939976914199</v>
      </c>
      <c r="AE128" s="32">
        <f t="shared" si="29"/>
        <v>5.3866871873797608</v>
      </c>
      <c r="AF128" s="32">
        <f t="shared" si="30"/>
        <v>2.308580223162755</v>
      </c>
      <c r="AG128" s="32">
        <f t="shared" si="31"/>
        <v>14.621008080030782</v>
      </c>
      <c r="AH128" s="32">
        <f t="shared" si="32"/>
        <v>98.884186225471339</v>
      </c>
      <c r="AI128" s="32">
        <f t="shared" si="33"/>
        <v>40.400153905348212</v>
      </c>
      <c r="AJ128" s="32">
        <f t="shared" si="34"/>
        <v>13.466717968449403</v>
      </c>
      <c r="AK128" s="32">
        <f t="shared" si="35"/>
        <v>5.7714505579068875</v>
      </c>
      <c r="AL128" s="32">
        <f t="shared" si="36"/>
        <v>20.007695267410543</v>
      </c>
      <c r="AM128" s="32">
        <f t="shared" si="37"/>
        <v>13.081954597922277</v>
      </c>
      <c r="AN128" s="32">
        <f t="shared" si="38"/>
        <v>4.61716044632551</v>
      </c>
      <c r="AO128" s="32">
        <f t="shared" si="39"/>
        <v>66.564063101192772</v>
      </c>
      <c r="AP128" s="32">
        <f t="shared" si="40"/>
        <v>7.6952674105425158</v>
      </c>
      <c r="AQ128" s="32">
        <f t="shared" si="41"/>
        <v>65.794536360138522</v>
      </c>
      <c r="AR128" s="32">
        <f t="shared" si="42"/>
        <v>97.729896113889964</v>
      </c>
      <c r="AS128" s="32">
        <f t="shared" si="43"/>
        <v>18.853405155829165</v>
      </c>
      <c r="AT128" s="32">
        <f t="shared" si="44"/>
        <v>10.003847633705272</v>
      </c>
      <c r="AU128" s="32">
        <f t="shared" si="45"/>
        <v>61.177375913813002</v>
      </c>
      <c r="AV128" s="32">
        <f t="shared" si="46"/>
        <v>3.0781069642170067</v>
      </c>
      <c r="AW128" s="32">
        <f t="shared" si="47"/>
        <v>209.31127356675643</v>
      </c>
      <c r="AX128" s="32">
        <f t="shared" si="48"/>
        <v>9.2343208926510201</v>
      </c>
      <c r="AY128" s="32">
        <f t="shared" si="49"/>
        <v>0.38476337052712584</v>
      </c>
      <c r="BA128" s="33" t="s">
        <v>267</v>
      </c>
      <c r="BB128" s="32">
        <f t="shared" si="50"/>
        <v>51.445369916707499</v>
      </c>
      <c r="BC128" s="32">
        <f t="shared" si="51"/>
        <v>7.4404761904761898</v>
      </c>
      <c r="BD128" s="32">
        <f t="shared" si="52"/>
        <v>125.99206349206349</v>
      </c>
      <c r="BE128" s="32">
        <f t="shared" si="53"/>
        <v>24.305555555555557</v>
      </c>
      <c r="BF128" s="32">
        <f t="shared" si="54"/>
        <v>76.774505070014484</v>
      </c>
      <c r="BG128" s="32">
        <f t="shared" si="55"/>
        <v>3.9682539682539679</v>
      </c>
    </row>
    <row r="129" spans="1:59" x14ac:dyDescent="0.2">
      <c r="A129" s="33" t="s">
        <v>268</v>
      </c>
      <c r="B129" s="31">
        <f>VLOOKUP($A129,'[2]download from PCAS'!$A$7:$AZ$367,2,FALSE)</f>
        <v>10046</v>
      </c>
      <c r="C129" s="31">
        <v>8040</v>
      </c>
      <c r="D129" s="31">
        <v>7924</v>
      </c>
      <c r="E129" s="31">
        <v>7781</v>
      </c>
      <c r="F129" s="31">
        <f>VLOOKUP($A129,'[2]download from PCAS'!$A$7:$AZ$367,11,FALSE)</f>
        <v>461</v>
      </c>
      <c r="G129" s="31">
        <f>VLOOKUP($A129,'[2]download from PCAS'!$A$7:$AZ$367,31,FALSE)</f>
        <v>63</v>
      </c>
      <c r="H129" s="31">
        <f>VLOOKUP($A129,'[2]download from PCAS'!$A$7:$AZ$367,35,FALSE)</f>
        <v>43</v>
      </c>
      <c r="I129" s="31">
        <f>VLOOKUP($A129,'[2]download from PCAS'!$A$7:$AZ$367,49,FALSE)</f>
        <v>172</v>
      </c>
      <c r="J129" s="31">
        <f>VLOOKUP($A129,'[2]download from PCAS'!$A$7:$AZ$367,7,FALSE)</f>
        <v>1318</v>
      </c>
      <c r="K129" s="31">
        <f>VLOOKUP($A129,'[2]download from PCAS'!$A$7:$AZ$367,27,FALSE)</f>
        <v>456</v>
      </c>
      <c r="L129" s="31">
        <f>VLOOKUP($A129,'[2]download from PCAS'!$A$7:$AZ$367,15,FALSE)</f>
        <v>143</v>
      </c>
      <c r="M129" s="31">
        <f>VLOOKUP($A129,'[2]download from PCAS'!$A$7:$AZ$367,29,FALSE)</f>
        <v>89</v>
      </c>
      <c r="N129" s="31">
        <f>VLOOKUP($A129,'[2]download from PCAS'!$A$7:$AZ$367,51,FALSE)</f>
        <v>344</v>
      </c>
      <c r="O129" s="31">
        <f>VLOOKUP($A129,'[2]download from PCAS'!$A$7:$AZ$367,9,FALSE)</f>
        <v>152</v>
      </c>
      <c r="P129" s="31">
        <f>VLOOKUP($A129,'[2]download from PCAS'!$A$7:$AZ$367,41,FALSE)</f>
        <v>71</v>
      </c>
      <c r="Q129" s="31">
        <f>VLOOKUP($A129,'[2]download from PCAS'!$A$7:$AZ$367,5,FALSE)</f>
        <v>764</v>
      </c>
      <c r="R129" s="31">
        <f>VLOOKUP($A129,'[2]download from PCAS'!$A$7:$AZ$367,19,FALSE)</f>
        <v>78</v>
      </c>
      <c r="S129" s="31">
        <f>VLOOKUP($A129,'[2]download from PCAS'!$A$7:$AZ$367,21,FALSE)</f>
        <v>808</v>
      </c>
      <c r="T129" s="31">
        <f>VLOOKUP($A129,'[2]download from PCAS'!$A$7:$AZ$367,23,FALSE)</f>
        <v>1733</v>
      </c>
      <c r="U129" s="31">
        <f>VLOOKUP($A129,'[2]download from PCAS'!$A$7:$AZ$367,13,FALSE)</f>
        <v>396</v>
      </c>
      <c r="V129" s="31">
        <f>VLOOKUP($A129,'[2]download from PCAS'!$A$7:$AZ$367,3,FALSE)</f>
        <v>130</v>
      </c>
      <c r="W129" s="31">
        <f>VLOOKUP($A129,'[2]download from PCAS'!$A$7:$AZ$367,43,FALSE)</f>
        <v>1477</v>
      </c>
      <c r="X129" s="31">
        <f>VLOOKUP($A129,'[2]download from PCAS'!$A$7:$AZ$367,39,FALSE)</f>
        <v>32</v>
      </c>
      <c r="Y129" s="31">
        <f>VLOOKUP($A129,'[2]download from PCAS'!$A$7:$AZ$367,47,FALSE)</f>
        <v>2484</v>
      </c>
      <c r="Z129" s="31">
        <f>VLOOKUP($A129,'[2]download from PCAS'!$A$7:$AZ$367,17,FALSE)</f>
        <v>128</v>
      </c>
      <c r="AA129" s="31">
        <f>VLOOKUP($A129,'[2]download from PCAS'!$A$7:$AZ$367,45,FALSE)</f>
        <v>69</v>
      </c>
      <c r="AC129" s="33" t="s">
        <v>268</v>
      </c>
      <c r="AD129" s="32">
        <f t="shared" si="28"/>
        <v>45.88891100935696</v>
      </c>
      <c r="AE129" s="32">
        <f t="shared" si="29"/>
        <v>6.2711526975910807</v>
      </c>
      <c r="AF129" s="32">
        <f t="shared" si="30"/>
        <v>4.2803105713716905</v>
      </c>
      <c r="AG129" s="32">
        <f t="shared" si="31"/>
        <v>17.121242285486762</v>
      </c>
      <c r="AH129" s="32">
        <f t="shared" si="32"/>
        <v>131.19649611785786</v>
      </c>
      <c r="AI129" s="32">
        <f t="shared" si="33"/>
        <v>45.391200477802109</v>
      </c>
      <c r="AJ129" s="32">
        <f t="shared" si="34"/>
        <v>14.234521202468644</v>
      </c>
      <c r="AK129" s="32">
        <f t="shared" si="35"/>
        <v>8.85924746167629</v>
      </c>
      <c r="AL129" s="32">
        <f t="shared" si="36"/>
        <v>34.242484570973524</v>
      </c>
      <c r="AM129" s="32">
        <f t="shared" si="37"/>
        <v>15.130400159267371</v>
      </c>
      <c r="AN129" s="32">
        <f t="shared" si="38"/>
        <v>7.0674895480788376</v>
      </c>
      <c r="AO129" s="32">
        <f t="shared" si="39"/>
        <v>76.050169221580731</v>
      </c>
      <c r="AP129" s="32">
        <f t="shared" si="40"/>
        <v>7.7642842922556241</v>
      </c>
      <c r="AQ129" s="32">
        <f t="shared" si="41"/>
        <v>80.430021899263394</v>
      </c>
      <c r="AR129" s="32">
        <f t="shared" si="42"/>
        <v>172.50647023691022</v>
      </c>
      <c r="AS129" s="32">
        <f t="shared" si="43"/>
        <v>39.418674099143935</v>
      </c>
      <c r="AT129" s="32">
        <f t="shared" si="44"/>
        <v>12.940473820426041</v>
      </c>
      <c r="AU129" s="32">
        <f t="shared" si="45"/>
        <v>147.023691021302</v>
      </c>
      <c r="AV129" s="32">
        <f t="shared" si="46"/>
        <v>3.1853474019510251</v>
      </c>
      <c r="AW129" s="32">
        <f t="shared" si="47"/>
        <v>247.26259207644836</v>
      </c>
      <c r="AX129" s="32">
        <f t="shared" si="48"/>
        <v>12.7413896078041</v>
      </c>
      <c r="AY129" s="32">
        <f t="shared" si="49"/>
        <v>6.8684053354568988</v>
      </c>
      <c r="BA129" s="33" t="s">
        <v>268</v>
      </c>
      <c r="BB129" s="32">
        <f t="shared" si="50"/>
        <v>57.546693589096414</v>
      </c>
      <c r="BC129" s="32">
        <f t="shared" si="51"/>
        <v>11.438118493766869</v>
      </c>
      <c r="BD129" s="32">
        <f t="shared" si="52"/>
        <v>222.72201516514588</v>
      </c>
      <c r="BE129" s="32">
        <f t="shared" si="53"/>
        <v>50.893201387996406</v>
      </c>
      <c r="BF129" s="32">
        <f t="shared" si="54"/>
        <v>183.70646766169153</v>
      </c>
      <c r="BG129" s="32">
        <f t="shared" si="55"/>
        <v>4.1125819303431435</v>
      </c>
    </row>
    <row r="130" spans="1:59" x14ac:dyDescent="0.2">
      <c r="A130" s="33" t="s">
        <v>269</v>
      </c>
      <c r="B130" s="31">
        <f>VLOOKUP($A130,'[2]download from PCAS'!$A$7:$AZ$367,2,FALSE)</f>
        <v>6030</v>
      </c>
      <c r="C130" s="31">
        <v>4859</v>
      </c>
      <c r="D130" s="31">
        <v>4777</v>
      </c>
      <c r="E130" s="31">
        <v>4697</v>
      </c>
      <c r="F130" s="31">
        <f>VLOOKUP($A130,'[2]download from PCAS'!$A$7:$AZ$367,11,FALSE)</f>
        <v>296</v>
      </c>
      <c r="G130" s="31">
        <f>VLOOKUP($A130,'[2]download from PCAS'!$A$7:$AZ$367,31,FALSE)</f>
        <v>73</v>
      </c>
      <c r="H130" s="31">
        <f>VLOOKUP($A130,'[2]download from PCAS'!$A$7:$AZ$367,35,FALSE)</f>
        <v>68</v>
      </c>
      <c r="I130" s="31">
        <f>VLOOKUP($A130,'[2]download from PCAS'!$A$7:$AZ$367,49,FALSE)</f>
        <v>129</v>
      </c>
      <c r="J130" s="31">
        <f>VLOOKUP($A130,'[2]download from PCAS'!$A$7:$AZ$367,7,FALSE)</f>
        <v>761</v>
      </c>
      <c r="K130" s="31">
        <f>VLOOKUP($A130,'[2]download from PCAS'!$A$7:$AZ$367,27,FALSE)</f>
        <v>205</v>
      </c>
      <c r="L130" s="31">
        <f>VLOOKUP($A130,'[2]download from PCAS'!$A$7:$AZ$367,15,FALSE)</f>
        <v>68</v>
      </c>
      <c r="M130" s="31">
        <f>VLOOKUP($A130,'[2]download from PCAS'!$A$7:$AZ$367,29,FALSE)</f>
        <v>40</v>
      </c>
      <c r="N130" s="31">
        <f>VLOOKUP($A130,'[2]download from PCAS'!$A$7:$AZ$367,51,FALSE)</f>
        <v>238</v>
      </c>
      <c r="O130" s="31">
        <f>VLOOKUP($A130,'[2]download from PCAS'!$A$7:$AZ$367,9,FALSE)</f>
        <v>94</v>
      </c>
      <c r="P130" s="31">
        <f>VLOOKUP($A130,'[2]download from PCAS'!$A$7:$AZ$367,41,FALSE)</f>
        <v>34</v>
      </c>
      <c r="Q130" s="31">
        <f>VLOOKUP($A130,'[2]download from PCAS'!$A$7:$AZ$367,5,FALSE)</f>
        <v>327</v>
      </c>
      <c r="R130" s="31">
        <f>VLOOKUP($A130,'[2]download from PCAS'!$A$7:$AZ$367,19,FALSE)</f>
        <v>31</v>
      </c>
      <c r="S130" s="31">
        <f>VLOOKUP($A130,'[2]download from PCAS'!$A$7:$AZ$367,21,FALSE)</f>
        <v>445</v>
      </c>
      <c r="T130" s="31">
        <f>VLOOKUP($A130,'[2]download from PCAS'!$A$7:$AZ$367,23,FALSE)</f>
        <v>853</v>
      </c>
      <c r="U130" s="31">
        <f>VLOOKUP($A130,'[2]download from PCAS'!$A$7:$AZ$367,13,FALSE)</f>
        <v>225</v>
      </c>
      <c r="V130" s="31">
        <f>VLOOKUP($A130,'[2]download from PCAS'!$A$7:$AZ$367,3,FALSE)</f>
        <v>74</v>
      </c>
      <c r="W130" s="31">
        <f>VLOOKUP($A130,'[2]download from PCAS'!$A$7:$AZ$367,43,FALSE)</f>
        <v>347</v>
      </c>
      <c r="X130" s="31">
        <f>VLOOKUP($A130,'[2]download from PCAS'!$A$7:$AZ$367,39,FALSE)</f>
        <v>10</v>
      </c>
      <c r="Y130" s="31">
        <f>VLOOKUP($A130,'[2]download from PCAS'!$A$7:$AZ$367,47,FALSE)</f>
        <v>1371</v>
      </c>
      <c r="Z130" s="31">
        <f>VLOOKUP($A130,'[2]download from PCAS'!$A$7:$AZ$367,17,FALSE)</f>
        <v>43</v>
      </c>
      <c r="AA130" s="31">
        <f>VLOOKUP($A130,'[2]download from PCAS'!$A$7:$AZ$367,45,FALSE)</f>
        <v>7</v>
      </c>
      <c r="AC130" s="33" t="s">
        <v>269</v>
      </c>
      <c r="AD130" s="32">
        <f t="shared" si="28"/>
        <v>49.087893864013267</v>
      </c>
      <c r="AE130" s="32">
        <f t="shared" si="29"/>
        <v>12.106135986733001</v>
      </c>
      <c r="AF130" s="32">
        <f t="shared" si="30"/>
        <v>11.276948590381426</v>
      </c>
      <c r="AG130" s="32">
        <f t="shared" si="31"/>
        <v>21.393034825870647</v>
      </c>
      <c r="AH130" s="32">
        <f t="shared" si="32"/>
        <v>126.20232172470978</v>
      </c>
      <c r="AI130" s="32">
        <f t="shared" si="33"/>
        <v>33.996683250414591</v>
      </c>
      <c r="AJ130" s="32">
        <f t="shared" si="34"/>
        <v>11.276948590381426</v>
      </c>
      <c r="AK130" s="32">
        <f t="shared" si="35"/>
        <v>6.6334991708126037</v>
      </c>
      <c r="AL130" s="32">
        <f t="shared" si="36"/>
        <v>39.469320066334987</v>
      </c>
      <c r="AM130" s="32">
        <f t="shared" si="37"/>
        <v>15.588723051409618</v>
      </c>
      <c r="AN130" s="32">
        <f t="shared" si="38"/>
        <v>5.6384742951907132</v>
      </c>
      <c r="AO130" s="32">
        <f t="shared" si="39"/>
        <v>54.228855721393032</v>
      </c>
      <c r="AP130" s="32">
        <f t="shared" si="40"/>
        <v>5.140961857379768</v>
      </c>
      <c r="AQ130" s="32">
        <f t="shared" si="41"/>
        <v>73.79767827529021</v>
      </c>
      <c r="AR130" s="32">
        <f t="shared" si="42"/>
        <v>141.45936981757879</v>
      </c>
      <c r="AS130" s="32">
        <f t="shared" si="43"/>
        <v>37.31343283582089</v>
      </c>
      <c r="AT130" s="32">
        <f t="shared" si="44"/>
        <v>12.271973466003317</v>
      </c>
      <c r="AU130" s="32">
        <f t="shared" si="45"/>
        <v>57.545605306799338</v>
      </c>
      <c r="AV130" s="32">
        <f t="shared" si="46"/>
        <v>1.6583747927031509</v>
      </c>
      <c r="AW130" s="32">
        <f t="shared" si="47"/>
        <v>227.36318407960198</v>
      </c>
      <c r="AX130" s="32">
        <f t="shared" si="48"/>
        <v>7.1310116086235489</v>
      </c>
      <c r="AY130" s="32">
        <f t="shared" si="49"/>
        <v>1.1608623548922057</v>
      </c>
      <c r="BA130" s="33" t="s">
        <v>269</v>
      </c>
      <c r="BB130" s="32">
        <f t="shared" si="50"/>
        <v>42.913962738120162</v>
      </c>
      <c r="BC130" s="32">
        <f t="shared" si="51"/>
        <v>8.5160740898445813</v>
      </c>
      <c r="BD130" s="32">
        <f t="shared" si="52"/>
        <v>181.60527996593569</v>
      </c>
      <c r="BE130" s="32">
        <f t="shared" si="53"/>
        <v>47.90291675537577</v>
      </c>
      <c r="BF130" s="32">
        <f t="shared" si="54"/>
        <v>71.413871166906773</v>
      </c>
      <c r="BG130" s="32">
        <f t="shared" si="55"/>
        <v>2.1290185224611453</v>
      </c>
    </row>
    <row r="131" spans="1:59" x14ac:dyDescent="0.2">
      <c r="A131" s="33" t="s">
        <v>270</v>
      </c>
      <c r="B131" s="31">
        <f>VLOOKUP($A131,'[2]download from PCAS'!$A$7:$AZ$367,2,FALSE)</f>
        <v>2778</v>
      </c>
      <c r="C131" s="31">
        <v>2327</v>
      </c>
      <c r="D131" s="31">
        <v>2287</v>
      </c>
      <c r="E131" s="31">
        <v>2253</v>
      </c>
      <c r="F131" s="31">
        <f>VLOOKUP($A131,'[2]download from PCAS'!$A$7:$AZ$367,11,FALSE)</f>
        <v>141</v>
      </c>
      <c r="G131" s="31">
        <f>VLOOKUP($A131,'[2]download from PCAS'!$A$7:$AZ$367,31,FALSE)</f>
        <v>25</v>
      </c>
      <c r="H131" s="31">
        <f>VLOOKUP($A131,'[2]download from PCAS'!$A$7:$AZ$367,35,FALSE)</f>
        <v>9</v>
      </c>
      <c r="I131" s="31">
        <f>VLOOKUP($A131,'[2]download from PCAS'!$A$7:$AZ$367,49,FALSE)</f>
        <v>58</v>
      </c>
      <c r="J131" s="31">
        <f>VLOOKUP($A131,'[2]download from PCAS'!$A$7:$AZ$367,7,FALSE)</f>
        <v>368</v>
      </c>
      <c r="K131" s="31">
        <f>VLOOKUP($A131,'[2]download from PCAS'!$A$7:$AZ$367,27,FALSE)</f>
        <v>124</v>
      </c>
      <c r="L131" s="31">
        <f>VLOOKUP($A131,'[2]download from PCAS'!$A$7:$AZ$367,15,FALSE)</f>
        <v>29</v>
      </c>
      <c r="M131" s="31">
        <f>VLOOKUP($A131,'[2]download from PCAS'!$A$7:$AZ$367,29,FALSE)</f>
        <v>17</v>
      </c>
      <c r="N131" s="31">
        <f>VLOOKUP($A131,'[2]download from PCAS'!$A$7:$AZ$367,51,FALSE)</f>
        <v>93</v>
      </c>
      <c r="O131" s="31">
        <f>VLOOKUP($A131,'[2]download from PCAS'!$A$7:$AZ$367,9,FALSE)</f>
        <v>49</v>
      </c>
      <c r="P131" s="31">
        <f>VLOOKUP($A131,'[2]download from PCAS'!$A$7:$AZ$367,41,FALSE)</f>
        <v>15</v>
      </c>
      <c r="Q131" s="31">
        <f>VLOOKUP($A131,'[2]download from PCAS'!$A$7:$AZ$367,5,FALSE)</f>
        <v>145</v>
      </c>
      <c r="R131" s="31">
        <f>VLOOKUP($A131,'[2]download from PCAS'!$A$7:$AZ$367,19,FALSE)</f>
        <v>18</v>
      </c>
      <c r="S131" s="31">
        <f>VLOOKUP($A131,'[2]download from PCAS'!$A$7:$AZ$367,21,FALSE)</f>
        <v>236</v>
      </c>
      <c r="T131" s="31">
        <f>VLOOKUP($A131,'[2]download from PCAS'!$A$7:$AZ$367,23,FALSE)</f>
        <v>254</v>
      </c>
      <c r="U131" s="31">
        <f>VLOOKUP($A131,'[2]download from PCAS'!$A$7:$AZ$367,13,FALSE)</f>
        <v>47</v>
      </c>
      <c r="V131" s="31">
        <f>VLOOKUP($A131,'[2]download from PCAS'!$A$7:$AZ$367,3,FALSE)</f>
        <v>27</v>
      </c>
      <c r="W131" s="31">
        <f>VLOOKUP($A131,'[2]download from PCAS'!$A$7:$AZ$367,43,FALSE)</f>
        <v>223</v>
      </c>
      <c r="X131" s="31">
        <f>VLOOKUP($A131,'[2]download from PCAS'!$A$7:$AZ$367,39,FALSE)</f>
        <v>7</v>
      </c>
      <c r="Y131" s="31">
        <f>VLOOKUP($A131,'[2]download from PCAS'!$A$7:$AZ$367,47,FALSE)</f>
        <v>632</v>
      </c>
      <c r="Z131" s="31">
        <f>VLOOKUP($A131,'[2]download from PCAS'!$A$7:$AZ$367,17,FALSE)</f>
        <v>23</v>
      </c>
      <c r="AA131" s="31">
        <f>VLOOKUP($A131,'[2]download from PCAS'!$A$7:$AZ$367,45,FALSE)</f>
        <v>2</v>
      </c>
      <c r="AC131" s="33" t="s">
        <v>270</v>
      </c>
      <c r="AD131" s="32">
        <f t="shared" si="28"/>
        <v>50.755939524838013</v>
      </c>
      <c r="AE131" s="32">
        <f t="shared" si="29"/>
        <v>8.9992800575953922</v>
      </c>
      <c r="AF131" s="32">
        <f t="shared" si="30"/>
        <v>3.2397408207343412</v>
      </c>
      <c r="AG131" s="32">
        <f t="shared" si="31"/>
        <v>20.87832973362131</v>
      </c>
      <c r="AH131" s="32">
        <f t="shared" si="32"/>
        <v>132.46940244780416</v>
      </c>
      <c r="AI131" s="32">
        <f t="shared" si="33"/>
        <v>44.63642908567315</v>
      </c>
      <c r="AJ131" s="32">
        <f t="shared" si="34"/>
        <v>10.439164866810655</v>
      </c>
      <c r="AK131" s="32">
        <f t="shared" si="35"/>
        <v>6.1195104391648663</v>
      </c>
      <c r="AL131" s="32">
        <f t="shared" si="36"/>
        <v>33.477321814254864</v>
      </c>
      <c r="AM131" s="32">
        <f t="shared" si="37"/>
        <v>17.638588912886966</v>
      </c>
      <c r="AN131" s="32">
        <f t="shared" si="38"/>
        <v>5.3995680345572348</v>
      </c>
      <c r="AO131" s="32">
        <f t="shared" si="39"/>
        <v>52.19582433405327</v>
      </c>
      <c r="AP131" s="32">
        <f t="shared" si="40"/>
        <v>6.4794816414686824</v>
      </c>
      <c r="AQ131" s="32">
        <f t="shared" si="41"/>
        <v>84.953203743700513</v>
      </c>
      <c r="AR131" s="32">
        <f t="shared" si="42"/>
        <v>91.432685385169194</v>
      </c>
      <c r="AS131" s="32">
        <f t="shared" si="43"/>
        <v>16.918646508279338</v>
      </c>
      <c r="AT131" s="32">
        <f t="shared" si="44"/>
        <v>9.7192224622030245</v>
      </c>
      <c r="AU131" s="32">
        <f t="shared" si="45"/>
        <v>80.273578113750901</v>
      </c>
      <c r="AV131" s="32">
        <f t="shared" si="46"/>
        <v>2.5197984161267097</v>
      </c>
      <c r="AW131" s="32">
        <f t="shared" si="47"/>
        <v>227.50179985601153</v>
      </c>
      <c r="AX131" s="32">
        <f t="shared" si="48"/>
        <v>8.2793376529877598</v>
      </c>
      <c r="AY131" s="32">
        <f t="shared" si="49"/>
        <v>0.71994240460763137</v>
      </c>
      <c r="BA131" s="33" t="s">
        <v>270</v>
      </c>
      <c r="BB131" s="32">
        <f t="shared" si="50"/>
        <v>54.219501530389159</v>
      </c>
      <c r="BC131" s="32">
        <f t="shared" si="51"/>
        <v>7.5454948956946293</v>
      </c>
      <c r="BD131" s="32">
        <f t="shared" si="52"/>
        <v>112.73857079449623</v>
      </c>
      <c r="BE131" s="32">
        <f t="shared" si="53"/>
        <v>20.861074123391035</v>
      </c>
      <c r="BF131" s="32">
        <f t="shared" si="54"/>
        <v>95.831542758917067</v>
      </c>
      <c r="BG131" s="32">
        <f t="shared" si="55"/>
        <v>3.1069684864624945</v>
      </c>
    </row>
    <row r="132" spans="1:59" x14ac:dyDescent="0.2">
      <c r="A132" s="33" t="s">
        <v>271</v>
      </c>
      <c r="B132" s="31">
        <f>VLOOKUP($A132,'[2]download from PCAS'!$A$7:$AZ$367,2,FALSE)</f>
        <v>10386</v>
      </c>
      <c r="C132" s="31">
        <v>8619</v>
      </c>
      <c r="D132" s="31">
        <v>8499</v>
      </c>
      <c r="E132" s="31">
        <v>8377</v>
      </c>
      <c r="F132" s="31">
        <f>VLOOKUP($A132,'[2]download from PCAS'!$A$7:$AZ$367,11,FALSE)</f>
        <v>535</v>
      </c>
      <c r="G132" s="31">
        <f>VLOOKUP($A132,'[2]download from PCAS'!$A$7:$AZ$367,31,FALSE)</f>
        <v>64</v>
      </c>
      <c r="H132" s="31">
        <f>VLOOKUP($A132,'[2]download from PCAS'!$A$7:$AZ$367,35,FALSE)</f>
        <v>25</v>
      </c>
      <c r="I132" s="31">
        <f>VLOOKUP($A132,'[2]download from PCAS'!$A$7:$AZ$367,49,FALSE)</f>
        <v>232</v>
      </c>
      <c r="J132" s="31">
        <f>VLOOKUP($A132,'[2]download from PCAS'!$A$7:$AZ$367,7,FALSE)</f>
        <v>1390</v>
      </c>
      <c r="K132" s="31">
        <f>VLOOKUP($A132,'[2]download from PCAS'!$A$7:$AZ$367,27,FALSE)</f>
        <v>436</v>
      </c>
      <c r="L132" s="31">
        <f>VLOOKUP($A132,'[2]download from PCAS'!$A$7:$AZ$367,15,FALSE)</f>
        <v>151</v>
      </c>
      <c r="M132" s="31">
        <f>VLOOKUP($A132,'[2]download from PCAS'!$A$7:$AZ$367,29,FALSE)</f>
        <v>88</v>
      </c>
      <c r="N132" s="31">
        <f>VLOOKUP($A132,'[2]download from PCAS'!$A$7:$AZ$367,51,FALSE)</f>
        <v>454</v>
      </c>
      <c r="O132" s="31">
        <f>VLOOKUP($A132,'[2]download from PCAS'!$A$7:$AZ$367,9,FALSE)</f>
        <v>182</v>
      </c>
      <c r="P132" s="31">
        <f>VLOOKUP($A132,'[2]download from PCAS'!$A$7:$AZ$367,41,FALSE)</f>
        <v>70</v>
      </c>
      <c r="Q132" s="31">
        <f>VLOOKUP($A132,'[2]download from PCAS'!$A$7:$AZ$367,5,FALSE)</f>
        <v>574</v>
      </c>
      <c r="R132" s="31">
        <f>VLOOKUP($A132,'[2]download from PCAS'!$A$7:$AZ$367,19,FALSE)</f>
        <v>82</v>
      </c>
      <c r="S132" s="31">
        <f>VLOOKUP($A132,'[2]download from PCAS'!$A$7:$AZ$367,21,FALSE)</f>
        <v>873</v>
      </c>
      <c r="T132" s="31">
        <f>VLOOKUP($A132,'[2]download from PCAS'!$A$7:$AZ$367,23,FALSE)</f>
        <v>605</v>
      </c>
      <c r="U132" s="31">
        <f>VLOOKUP($A132,'[2]download from PCAS'!$A$7:$AZ$367,13,FALSE)</f>
        <v>375</v>
      </c>
      <c r="V132" s="31">
        <f>VLOOKUP($A132,'[2]download from PCAS'!$A$7:$AZ$367,3,FALSE)</f>
        <v>164</v>
      </c>
      <c r="W132" s="31">
        <f>VLOOKUP($A132,'[2]download from PCAS'!$A$7:$AZ$367,43,FALSE)</f>
        <v>867</v>
      </c>
      <c r="X132" s="31">
        <f>VLOOKUP($A132,'[2]download from PCAS'!$A$7:$AZ$367,39,FALSE)</f>
        <v>47</v>
      </c>
      <c r="Y132" s="31">
        <f>VLOOKUP($A132,'[2]download from PCAS'!$A$7:$AZ$367,47,FALSE)</f>
        <v>2527</v>
      </c>
      <c r="Z132" s="31">
        <f>VLOOKUP($A132,'[2]download from PCAS'!$A$7:$AZ$367,17,FALSE)</f>
        <v>70</v>
      </c>
      <c r="AA132" s="31">
        <f>VLOOKUP($A132,'[2]download from PCAS'!$A$7:$AZ$367,45,FALSE)</f>
        <v>23</v>
      </c>
      <c r="AC132" s="33" t="s">
        <v>271</v>
      </c>
      <c r="AD132" s="32">
        <f t="shared" ref="AD132:AD195" si="56">F132/B132*1000</f>
        <v>51.51165029847872</v>
      </c>
      <c r="AE132" s="32">
        <f t="shared" ref="AE132:AE195" si="57">G132/B132*1000</f>
        <v>6.1621413441170807</v>
      </c>
      <c r="AF132" s="32">
        <f t="shared" ref="AF132:AF195" si="58">H132/B132*1000</f>
        <v>2.4070864625457347</v>
      </c>
      <c r="AG132" s="32">
        <f t="shared" ref="AG132:AG195" si="59">I132/B132*1000</f>
        <v>22.337762372424418</v>
      </c>
      <c r="AH132" s="32">
        <f t="shared" ref="AH132:AH195" si="60">J132/B132*1000</f>
        <v>133.83400731754287</v>
      </c>
      <c r="AI132" s="32">
        <f t="shared" ref="AI132:AI195" si="61">K132/B132*1000</f>
        <v>41.979587906797612</v>
      </c>
      <c r="AJ132" s="32">
        <f t="shared" ref="AJ132:AJ195" si="62">L132/B132*1000</f>
        <v>14.538802233776238</v>
      </c>
      <c r="AK132" s="32">
        <f t="shared" ref="AK132:AK195" si="63">M132/B132*1000</f>
        <v>8.4729443481609863</v>
      </c>
      <c r="AL132" s="32">
        <f t="shared" ref="AL132:AL195" si="64">N132/B132*1000</f>
        <v>43.712690159830544</v>
      </c>
      <c r="AM132" s="32">
        <f t="shared" ref="AM132:AM195" si="65">O132/B132*1000</f>
        <v>17.523589447332949</v>
      </c>
      <c r="AN132" s="32">
        <f t="shared" ref="AN132:AN195" si="66">P132/B132*1000</f>
        <v>6.7398420951280569</v>
      </c>
      <c r="AO132" s="32">
        <f t="shared" ref="AO132:AO195" si="67">Q132/B132*1000</f>
        <v>55.266705180050067</v>
      </c>
      <c r="AP132" s="32">
        <f t="shared" ref="AP132:AP195" si="68">R132/B132*1000</f>
        <v>7.8952435971500101</v>
      </c>
      <c r="AQ132" s="32">
        <f t="shared" ref="AQ132:AQ195" si="69">S132/B132*1000</f>
        <v>84.055459272097053</v>
      </c>
      <c r="AR132" s="32">
        <f t="shared" ref="AR132:AR195" si="70">T132/B132*1000</f>
        <v>58.251492393606782</v>
      </c>
      <c r="AS132" s="32">
        <f t="shared" ref="AS132:AS195" si="71">U132/B132*1000</f>
        <v>36.10629693818602</v>
      </c>
      <c r="AT132" s="32">
        <f t="shared" ref="AT132:AT195" si="72">V132/B132*1000</f>
        <v>15.79048719430002</v>
      </c>
      <c r="AU132" s="32">
        <f t="shared" ref="AU132:AU195" si="73">W132/B132*1000</f>
        <v>83.477758521086074</v>
      </c>
      <c r="AV132" s="32">
        <f t="shared" ref="AV132:AV195" si="74">X132/B132*1000</f>
        <v>4.5253225495859812</v>
      </c>
      <c r="AW132" s="32">
        <f t="shared" ref="AW132:AW195" si="75">Y132/B132*1000</f>
        <v>243.30829963412287</v>
      </c>
      <c r="AX132" s="32">
        <f t="shared" ref="AX132:AX195" si="76">Z132/B132*1000</f>
        <v>6.7398420951280569</v>
      </c>
      <c r="AY132" s="32">
        <f t="shared" ref="AY132:AY195" si="77">AA132/B132*1000</f>
        <v>2.2145195455420756</v>
      </c>
      <c r="BA132" s="33" t="s">
        <v>271</v>
      </c>
      <c r="BB132" s="32">
        <f t="shared" ref="BB132:BB195" si="78">K132/D132*1000</f>
        <v>51.300152959171669</v>
      </c>
      <c r="BC132" s="32">
        <f t="shared" ref="BC132:BC195" si="79">M132/E132*1000</f>
        <v>10.504954040826073</v>
      </c>
      <c r="BD132" s="32">
        <f t="shared" ref="BD132:BD195" si="80">T132/E132*1000</f>
        <v>72.221559030679245</v>
      </c>
      <c r="BE132" s="32">
        <f t="shared" ref="BE132:BE195" si="81">U132/E132*1000</f>
        <v>44.76542915124746</v>
      </c>
      <c r="BF132" s="32">
        <f t="shared" ref="BF132:BF195" si="82">W132/C132*1000</f>
        <v>100.59171597633136</v>
      </c>
      <c r="BG132" s="32">
        <f t="shared" ref="BG132:BG195" si="83">X132/E132*1000</f>
        <v>5.6106004536230154</v>
      </c>
    </row>
    <row r="133" spans="1:59" x14ac:dyDescent="0.2">
      <c r="A133" s="33" t="s">
        <v>272</v>
      </c>
      <c r="B133" s="31">
        <f>VLOOKUP($A133,'[2]download from PCAS'!$A$7:$AZ$367,2,FALSE)</f>
        <v>4365</v>
      </c>
      <c r="C133" s="31">
        <v>3567</v>
      </c>
      <c r="D133" s="31">
        <v>3525</v>
      </c>
      <c r="E133" s="31">
        <v>3473</v>
      </c>
      <c r="F133" s="31">
        <f>VLOOKUP($A133,'[2]download from PCAS'!$A$7:$AZ$367,11,FALSE)</f>
        <v>216</v>
      </c>
      <c r="G133" s="31">
        <f>VLOOKUP($A133,'[2]download from PCAS'!$A$7:$AZ$367,31,FALSE)</f>
        <v>40</v>
      </c>
      <c r="H133" s="31">
        <f>VLOOKUP($A133,'[2]download from PCAS'!$A$7:$AZ$367,35,FALSE)</f>
        <v>28</v>
      </c>
      <c r="I133" s="31">
        <f>VLOOKUP($A133,'[2]download from PCAS'!$A$7:$AZ$367,49,FALSE)</f>
        <v>96</v>
      </c>
      <c r="J133" s="31">
        <f>VLOOKUP($A133,'[2]download from PCAS'!$A$7:$AZ$367,7,FALSE)</f>
        <v>627</v>
      </c>
      <c r="K133" s="31">
        <f>VLOOKUP($A133,'[2]download from PCAS'!$A$7:$AZ$367,27,FALSE)</f>
        <v>191</v>
      </c>
      <c r="L133" s="31">
        <f>VLOOKUP($A133,'[2]download from PCAS'!$A$7:$AZ$367,15,FALSE)</f>
        <v>92</v>
      </c>
      <c r="M133" s="31">
        <f>VLOOKUP($A133,'[2]download from PCAS'!$A$7:$AZ$367,29,FALSE)</f>
        <v>41</v>
      </c>
      <c r="N133" s="31">
        <f>VLOOKUP($A133,'[2]download from PCAS'!$A$7:$AZ$367,51,FALSE)</f>
        <v>145</v>
      </c>
      <c r="O133" s="31">
        <f>VLOOKUP($A133,'[2]download from PCAS'!$A$7:$AZ$367,9,FALSE)</f>
        <v>48</v>
      </c>
      <c r="P133" s="31">
        <f>VLOOKUP($A133,'[2]download from PCAS'!$A$7:$AZ$367,41,FALSE)</f>
        <v>29</v>
      </c>
      <c r="Q133" s="31">
        <f>VLOOKUP($A133,'[2]download from PCAS'!$A$7:$AZ$367,5,FALSE)</f>
        <v>270</v>
      </c>
      <c r="R133" s="31">
        <f>VLOOKUP($A133,'[2]download from PCAS'!$A$7:$AZ$367,19,FALSE)</f>
        <v>39</v>
      </c>
      <c r="S133" s="31">
        <f>VLOOKUP($A133,'[2]download from PCAS'!$A$7:$AZ$367,21,FALSE)</f>
        <v>356</v>
      </c>
      <c r="T133" s="31">
        <f>VLOOKUP($A133,'[2]download from PCAS'!$A$7:$AZ$367,23,FALSE)</f>
        <v>545</v>
      </c>
      <c r="U133" s="31">
        <f>VLOOKUP($A133,'[2]download from PCAS'!$A$7:$AZ$367,13,FALSE)</f>
        <v>168</v>
      </c>
      <c r="V133" s="31">
        <f>VLOOKUP($A133,'[2]download from PCAS'!$A$7:$AZ$367,3,FALSE)</f>
        <v>57</v>
      </c>
      <c r="W133" s="31">
        <f>VLOOKUP($A133,'[2]download from PCAS'!$A$7:$AZ$367,43,FALSE)</f>
        <v>604</v>
      </c>
      <c r="X133" s="31">
        <f>VLOOKUP($A133,'[2]download from PCAS'!$A$7:$AZ$367,39,FALSE)</f>
        <v>21</v>
      </c>
      <c r="Y133" s="31">
        <f>VLOOKUP($A133,'[2]download from PCAS'!$A$7:$AZ$367,47,FALSE)</f>
        <v>1113</v>
      </c>
      <c r="Z133" s="31">
        <f>VLOOKUP($A133,'[2]download from PCAS'!$A$7:$AZ$367,17,FALSE)</f>
        <v>37</v>
      </c>
      <c r="AA133" s="31">
        <f>VLOOKUP($A133,'[2]download from PCAS'!$A$7:$AZ$367,45,FALSE)</f>
        <v>3</v>
      </c>
      <c r="AC133" s="33" t="s">
        <v>272</v>
      </c>
      <c r="AD133" s="32">
        <f t="shared" si="56"/>
        <v>49.484536082474222</v>
      </c>
      <c r="AE133" s="32">
        <f t="shared" si="57"/>
        <v>9.1638029782359691</v>
      </c>
      <c r="AF133" s="32">
        <f t="shared" si="58"/>
        <v>6.414662084765177</v>
      </c>
      <c r="AG133" s="32">
        <f t="shared" si="59"/>
        <v>21.993127147766323</v>
      </c>
      <c r="AH133" s="32">
        <f t="shared" si="60"/>
        <v>143.6426116838488</v>
      </c>
      <c r="AI133" s="32">
        <f t="shared" si="61"/>
        <v>43.757159221076741</v>
      </c>
      <c r="AJ133" s="32">
        <f t="shared" si="62"/>
        <v>21.076746849942726</v>
      </c>
      <c r="AK133" s="32">
        <f t="shared" si="63"/>
        <v>9.3928980526918675</v>
      </c>
      <c r="AL133" s="32">
        <f t="shared" si="64"/>
        <v>33.218785796105387</v>
      </c>
      <c r="AM133" s="32">
        <f t="shared" si="65"/>
        <v>10.996563573883162</v>
      </c>
      <c r="AN133" s="32">
        <f t="shared" si="66"/>
        <v>6.6437571592210762</v>
      </c>
      <c r="AO133" s="32">
        <f t="shared" si="67"/>
        <v>61.855670103092784</v>
      </c>
      <c r="AP133" s="32">
        <f t="shared" si="68"/>
        <v>8.934707903780069</v>
      </c>
      <c r="AQ133" s="32">
        <f t="shared" si="69"/>
        <v>81.557846506300123</v>
      </c>
      <c r="AR133" s="32">
        <f t="shared" si="70"/>
        <v>124.85681557846506</v>
      </c>
      <c r="AS133" s="32">
        <f t="shared" si="71"/>
        <v>38.487972508591071</v>
      </c>
      <c r="AT133" s="32">
        <f t="shared" si="72"/>
        <v>13.058419243986254</v>
      </c>
      <c r="AU133" s="32">
        <f t="shared" si="73"/>
        <v>138.37342497136314</v>
      </c>
      <c r="AV133" s="32">
        <f t="shared" si="74"/>
        <v>4.8109965635738838</v>
      </c>
      <c r="AW133" s="32">
        <f t="shared" si="75"/>
        <v>254.98281786941578</v>
      </c>
      <c r="AX133" s="32">
        <f t="shared" si="76"/>
        <v>8.4765177548682704</v>
      </c>
      <c r="AY133" s="32">
        <f t="shared" si="77"/>
        <v>0.6872852233676976</v>
      </c>
      <c r="BA133" s="33" t="s">
        <v>272</v>
      </c>
      <c r="BB133" s="32">
        <f t="shared" si="78"/>
        <v>54.184397163120565</v>
      </c>
      <c r="BC133" s="32">
        <f t="shared" si="79"/>
        <v>11.805355600345523</v>
      </c>
      <c r="BD133" s="32">
        <f t="shared" si="80"/>
        <v>156.9248488338612</v>
      </c>
      <c r="BE133" s="32">
        <f t="shared" si="81"/>
        <v>48.373164411171899</v>
      </c>
      <c r="BF133" s="32">
        <f t="shared" si="82"/>
        <v>169.32996916176057</v>
      </c>
      <c r="BG133" s="32">
        <f t="shared" si="83"/>
        <v>6.0466455513964874</v>
      </c>
    </row>
    <row r="134" spans="1:59" x14ac:dyDescent="0.2">
      <c r="A134" s="33" t="s">
        <v>273</v>
      </c>
      <c r="B134" s="31">
        <f>VLOOKUP($A134,'[2]download from PCAS'!$A$7:$AZ$367,2,FALSE)</f>
        <v>8467</v>
      </c>
      <c r="C134" s="31">
        <v>7065</v>
      </c>
      <c r="D134" s="31">
        <v>6985</v>
      </c>
      <c r="E134" s="31">
        <v>6873</v>
      </c>
      <c r="F134" s="31">
        <f>VLOOKUP($A134,'[2]download from PCAS'!$A$7:$AZ$367,11,FALSE)</f>
        <v>476</v>
      </c>
      <c r="G134" s="31">
        <f>VLOOKUP($A134,'[2]download from PCAS'!$A$7:$AZ$367,31,FALSE)</f>
        <v>42</v>
      </c>
      <c r="H134" s="31">
        <f>VLOOKUP($A134,'[2]download from PCAS'!$A$7:$AZ$367,35,FALSE)</f>
        <v>27</v>
      </c>
      <c r="I134" s="31">
        <f>VLOOKUP($A134,'[2]download from PCAS'!$A$7:$AZ$367,49,FALSE)</f>
        <v>227</v>
      </c>
      <c r="J134" s="31">
        <f>VLOOKUP($A134,'[2]download from PCAS'!$A$7:$AZ$367,7,FALSE)</f>
        <v>1295</v>
      </c>
      <c r="K134" s="31">
        <f>VLOOKUP($A134,'[2]download from PCAS'!$A$7:$AZ$367,27,FALSE)</f>
        <v>394</v>
      </c>
      <c r="L134" s="31">
        <f>VLOOKUP($A134,'[2]download from PCAS'!$A$7:$AZ$367,15,FALSE)</f>
        <v>143</v>
      </c>
      <c r="M134" s="31">
        <f>VLOOKUP($A134,'[2]download from PCAS'!$A$7:$AZ$367,29,FALSE)</f>
        <v>61</v>
      </c>
      <c r="N134" s="31">
        <f>VLOOKUP($A134,'[2]download from PCAS'!$A$7:$AZ$367,51,FALSE)</f>
        <v>331</v>
      </c>
      <c r="O134" s="31">
        <f>VLOOKUP($A134,'[2]download from PCAS'!$A$7:$AZ$367,9,FALSE)</f>
        <v>172</v>
      </c>
      <c r="P134" s="31">
        <f>VLOOKUP($A134,'[2]download from PCAS'!$A$7:$AZ$367,41,FALSE)</f>
        <v>47</v>
      </c>
      <c r="Q134" s="31">
        <f>VLOOKUP($A134,'[2]download from PCAS'!$A$7:$AZ$367,5,FALSE)</f>
        <v>507</v>
      </c>
      <c r="R134" s="31">
        <f>VLOOKUP($A134,'[2]download from PCAS'!$A$7:$AZ$367,19,FALSE)</f>
        <v>109</v>
      </c>
      <c r="S134" s="31">
        <f>VLOOKUP($A134,'[2]download from PCAS'!$A$7:$AZ$367,21,FALSE)</f>
        <v>784</v>
      </c>
      <c r="T134" s="31">
        <f>VLOOKUP($A134,'[2]download from PCAS'!$A$7:$AZ$367,23,FALSE)</f>
        <v>566</v>
      </c>
      <c r="U134" s="31">
        <f>VLOOKUP($A134,'[2]download from PCAS'!$A$7:$AZ$367,13,FALSE)</f>
        <v>253</v>
      </c>
      <c r="V134" s="31">
        <f>VLOOKUP($A134,'[2]download from PCAS'!$A$7:$AZ$367,3,FALSE)</f>
        <v>134</v>
      </c>
      <c r="W134" s="31">
        <f>VLOOKUP($A134,'[2]download from PCAS'!$A$7:$AZ$367,43,FALSE)</f>
        <v>761</v>
      </c>
      <c r="X134" s="31">
        <f>VLOOKUP($A134,'[2]download from PCAS'!$A$7:$AZ$367,39,FALSE)</f>
        <v>29</v>
      </c>
      <c r="Y134" s="31">
        <f>VLOOKUP($A134,'[2]download from PCAS'!$A$7:$AZ$367,47,FALSE)</f>
        <v>2243</v>
      </c>
      <c r="Z134" s="31">
        <f>VLOOKUP($A134,'[2]download from PCAS'!$A$7:$AZ$367,17,FALSE)</f>
        <v>68</v>
      </c>
      <c r="AA134" s="31">
        <f>VLOOKUP($A134,'[2]download from PCAS'!$A$7:$AZ$367,45,FALSE)</f>
        <v>5</v>
      </c>
      <c r="AC134" s="33" t="s">
        <v>273</v>
      </c>
      <c r="AD134" s="32">
        <f t="shared" si="56"/>
        <v>56.218259123656551</v>
      </c>
      <c r="AE134" s="32">
        <f t="shared" si="57"/>
        <v>4.9604346285579313</v>
      </c>
      <c r="AF134" s="32">
        <f t="shared" si="58"/>
        <v>3.1888508326443841</v>
      </c>
      <c r="AG134" s="32">
        <f t="shared" si="59"/>
        <v>26.809968111491674</v>
      </c>
      <c r="AH134" s="32">
        <f t="shared" si="60"/>
        <v>152.94673438053618</v>
      </c>
      <c r="AI134" s="32">
        <f t="shared" si="61"/>
        <v>46.533601039329156</v>
      </c>
      <c r="AJ134" s="32">
        <f t="shared" si="62"/>
        <v>16.88909885437581</v>
      </c>
      <c r="AK134" s="32">
        <f t="shared" si="63"/>
        <v>7.2044407700484232</v>
      </c>
      <c r="AL134" s="32">
        <f t="shared" si="64"/>
        <v>39.092949096492269</v>
      </c>
      <c r="AM134" s="32">
        <f t="shared" si="65"/>
        <v>20.31416085980867</v>
      </c>
      <c r="AN134" s="32">
        <f t="shared" si="66"/>
        <v>5.5509625605291131</v>
      </c>
      <c r="AO134" s="32">
        <f t="shared" si="67"/>
        <v>59.879532301877873</v>
      </c>
      <c r="AP134" s="32">
        <f t="shared" si="68"/>
        <v>12.873508916971772</v>
      </c>
      <c r="AQ134" s="32">
        <f t="shared" si="69"/>
        <v>92.594779733081381</v>
      </c>
      <c r="AR134" s="32">
        <f t="shared" si="70"/>
        <v>66.847761899137822</v>
      </c>
      <c r="AS134" s="32">
        <f t="shared" si="71"/>
        <v>29.880713357741822</v>
      </c>
      <c r="AT134" s="32">
        <f t="shared" si="72"/>
        <v>15.826148576827684</v>
      </c>
      <c r="AU134" s="32">
        <f t="shared" si="73"/>
        <v>89.878351246013935</v>
      </c>
      <c r="AV134" s="32">
        <f t="shared" si="74"/>
        <v>3.4250620054328569</v>
      </c>
      <c r="AW134" s="32">
        <f t="shared" si="75"/>
        <v>264.91083028227234</v>
      </c>
      <c r="AX134" s="32">
        <f t="shared" si="76"/>
        <v>8.0311798748080783</v>
      </c>
      <c r="AY134" s="32">
        <f t="shared" si="77"/>
        <v>0.59052793197118225</v>
      </c>
      <c r="BA134" s="33" t="s">
        <v>273</v>
      </c>
      <c r="BB134" s="32">
        <f t="shared" si="78"/>
        <v>56.406585540443807</v>
      </c>
      <c r="BC134" s="32">
        <f t="shared" si="79"/>
        <v>8.8753091808526126</v>
      </c>
      <c r="BD134" s="32">
        <f t="shared" si="80"/>
        <v>82.351229448566869</v>
      </c>
      <c r="BE134" s="32">
        <f t="shared" si="81"/>
        <v>36.810708569765751</v>
      </c>
      <c r="BF134" s="32">
        <f t="shared" si="82"/>
        <v>107.71408351026184</v>
      </c>
      <c r="BG134" s="32">
        <f t="shared" si="83"/>
        <v>4.2194092827004219</v>
      </c>
    </row>
    <row r="135" spans="1:59" x14ac:dyDescent="0.2">
      <c r="A135" s="33" t="s">
        <v>274</v>
      </c>
      <c r="B135" s="31">
        <f>VLOOKUP($A135,'[2]download from PCAS'!$A$7:$AZ$367,2,FALSE)</f>
        <v>4375</v>
      </c>
      <c r="C135" s="31">
        <v>3596</v>
      </c>
      <c r="D135" s="31">
        <v>3540</v>
      </c>
      <c r="E135" s="31">
        <v>3480</v>
      </c>
      <c r="F135" s="31">
        <f>VLOOKUP($A135,'[2]download from PCAS'!$A$7:$AZ$367,11,FALSE)</f>
        <v>212</v>
      </c>
      <c r="G135" s="31">
        <f>VLOOKUP($A135,'[2]download from PCAS'!$A$7:$AZ$367,31,FALSE)</f>
        <v>26</v>
      </c>
      <c r="H135" s="31">
        <f>VLOOKUP($A135,'[2]download from PCAS'!$A$7:$AZ$367,35,FALSE)</f>
        <v>18</v>
      </c>
      <c r="I135" s="31">
        <f>VLOOKUP($A135,'[2]download from PCAS'!$A$7:$AZ$367,49,FALSE)</f>
        <v>91</v>
      </c>
      <c r="J135" s="31">
        <f>VLOOKUP($A135,'[2]download from PCAS'!$A$7:$AZ$367,7,FALSE)</f>
        <v>531</v>
      </c>
      <c r="K135" s="31">
        <f>VLOOKUP($A135,'[2]download from PCAS'!$A$7:$AZ$367,27,FALSE)</f>
        <v>188</v>
      </c>
      <c r="L135" s="31">
        <f>VLOOKUP($A135,'[2]download from PCAS'!$A$7:$AZ$367,15,FALSE)</f>
        <v>56</v>
      </c>
      <c r="M135" s="31">
        <f>VLOOKUP($A135,'[2]download from PCAS'!$A$7:$AZ$367,29,FALSE)</f>
        <v>31</v>
      </c>
      <c r="N135" s="31">
        <f>VLOOKUP($A135,'[2]download from PCAS'!$A$7:$AZ$367,51,FALSE)</f>
        <v>100</v>
      </c>
      <c r="O135" s="31">
        <f>VLOOKUP($A135,'[2]download from PCAS'!$A$7:$AZ$367,9,FALSE)</f>
        <v>70</v>
      </c>
      <c r="P135" s="31">
        <f>VLOOKUP($A135,'[2]download from PCAS'!$A$7:$AZ$367,41,FALSE)</f>
        <v>17</v>
      </c>
      <c r="Q135" s="31">
        <f>VLOOKUP($A135,'[2]download from PCAS'!$A$7:$AZ$367,5,FALSE)</f>
        <v>249</v>
      </c>
      <c r="R135" s="31">
        <f>VLOOKUP($A135,'[2]download from PCAS'!$A$7:$AZ$367,19,FALSE)</f>
        <v>30</v>
      </c>
      <c r="S135" s="31">
        <f>VLOOKUP($A135,'[2]download from PCAS'!$A$7:$AZ$367,21,FALSE)</f>
        <v>359</v>
      </c>
      <c r="T135" s="31">
        <f>VLOOKUP($A135,'[2]download from PCAS'!$A$7:$AZ$367,23,FALSE)</f>
        <v>429</v>
      </c>
      <c r="U135" s="31">
        <f>VLOOKUP($A135,'[2]download from PCAS'!$A$7:$AZ$367,13,FALSE)</f>
        <v>142</v>
      </c>
      <c r="V135" s="31">
        <f>VLOOKUP($A135,'[2]download from PCAS'!$A$7:$AZ$367,3,FALSE)</f>
        <v>55</v>
      </c>
      <c r="W135" s="31">
        <f>VLOOKUP($A135,'[2]download from PCAS'!$A$7:$AZ$367,43,FALSE)</f>
        <v>295</v>
      </c>
      <c r="X135" s="31">
        <f>VLOOKUP($A135,'[2]download from PCAS'!$A$7:$AZ$367,39,FALSE)</f>
        <v>21</v>
      </c>
      <c r="Y135" s="31">
        <f>VLOOKUP($A135,'[2]download from PCAS'!$A$7:$AZ$367,47,FALSE)</f>
        <v>1040</v>
      </c>
      <c r="Z135" s="31">
        <f>VLOOKUP($A135,'[2]download from PCAS'!$A$7:$AZ$367,17,FALSE)</f>
        <v>50</v>
      </c>
      <c r="AA135" s="31">
        <f>VLOOKUP($A135,'[2]download from PCAS'!$A$7:$AZ$367,45,FALSE)</f>
        <v>1</v>
      </c>
      <c r="AC135" s="33" t="s">
        <v>274</v>
      </c>
      <c r="AD135" s="32">
        <f t="shared" si="56"/>
        <v>48.457142857142856</v>
      </c>
      <c r="AE135" s="32">
        <f t="shared" si="57"/>
        <v>5.9428571428571431</v>
      </c>
      <c r="AF135" s="32">
        <f t="shared" si="58"/>
        <v>4.1142857142857148</v>
      </c>
      <c r="AG135" s="32">
        <f t="shared" si="59"/>
        <v>20.8</v>
      </c>
      <c r="AH135" s="32">
        <f t="shared" si="60"/>
        <v>121.37142857142858</v>
      </c>
      <c r="AI135" s="32">
        <f t="shared" si="61"/>
        <v>42.971428571428568</v>
      </c>
      <c r="AJ135" s="32">
        <f t="shared" si="62"/>
        <v>12.8</v>
      </c>
      <c r="AK135" s="32">
        <f t="shared" si="63"/>
        <v>7.0857142857142854</v>
      </c>
      <c r="AL135" s="32">
        <f t="shared" si="64"/>
        <v>22.857142857142858</v>
      </c>
      <c r="AM135" s="32">
        <f t="shared" si="65"/>
        <v>16</v>
      </c>
      <c r="AN135" s="32">
        <f t="shared" si="66"/>
        <v>3.8857142857142857</v>
      </c>
      <c r="AO135" s="32">
        <f t="shared" si="67"/>
        <v>56.914285714285718</v>
      </c>
      <c r="AP135" s="32">
        <f t="shared" si="68"/>
        <v>6.8571428571428568</v>
      </c>
      <c r="AQ135" s="32">
        <f t="shared" si="69"/>
        <v>82.05714285714285</v>
      </c>
      <c r="AR135" s="32">
        <f t="shared" si="70"/>
        <v>98.05714285714285</v>
      </c>
      <c r="AS135" s="32">
        <f t="shared" si="71"/>
        <v>32.457142857142856</v>
      </c>
      <c r="AT135" s="32">
        <f t="shared" si="72"/>
        <v>12.571428571428571</v>
      </c>
      <c r="AU135" s="32">
        <f t="shared" si="73"/>
        <v>67.428571428571431</v>
      </c>
      <c r="AV135" s="32">
        <f t="shared" si="74"/>
        <v>4.8</v>
      </c>
      <c r="AW135" s="32">
        <f t="shared" si="75"/>
        <v>237.71428571428572</v>
      </c>
      <c r="AX135" s="32">
        <f t="shared" si="76"/>
        <v>11.428571428571429</v>
      </c>
      <c r="AY135" s="32">
        <f t="shared" si="77"/>
        <v>0.22857142857142856</v>
      </c>
      <c r="BA135" s="33" t="s">
        <v>274</v>
      </c>
      <c r="BB135" s="32">
        <f t="shared" si="78"/>
        <v>53.10734463276836</v>
      </c>
      <c r="BC135" s="32">
        <f t="shared" si="79"/>
        <v>8.9080459770114935</v>
      </c>
      <c r="BD135" s="32">
        <f t="shared" si="80"/>
        <v>123.27586206896551</v>
      </c>
      <c r="BE135" s="32">
        <f t="shared" si="81"/>
        <v>40.804597701149426</v>
      </c>
      <c r="BF135" s="32">
        <f t="shared" si="82"/>
        <v>82.035595105672968</v>
      </c>
      <c r="BG135" s="32">
        <f t="shared" si="83"/>
        <v>6.0344827586206895</v>
      </c>
    </row>
    <row r="136" spans="1:59" x14ac:dyDescent="0.2">
      <c r="A136" s="33" t="s">
        <v>275</v>
      </c>
      <c r="B136" s="31">
        <f>VLOOKUP($A136,'[2]download from PCAS'!$A$7:$AZ$367,2,FALSE)</f>
        <v>2464</v>
      </c>
      <c r="C136" s="31">
        <v>1951</v>
      </c>
      <c r="D136" s="31">
        <v>1916</v>
      </c>
      <c r="E136" s="31">
        <v>1889</v>
      </c>
      <c r="F136" s="31">
        <f>VLOOKUP($A136,'[2]download from PCAS'!$A$7:$AZ$367,11,FALSE)</f>
        <v>92</v>
      </c>
      <c r="G136" s="31">
        <f>VLOOKUP($A136,'[2]download from PCAS'!$A$7:$AZ$367,31,FALSE)</f>
        <v>29</v>
      </c>
      <c r="H136" s="31">
        <f>VLOOKUP($A136,'[2]download from PCAS'!$A$7:$AZ$367,35,FALSE)</f>
        <v>18</v>
      </c>
      <c r="I136" s="31">
        <f>VLOOKUP($A136,'[2]download from PCAS'!$A$7:$AZ$367,49,FALSE)</f>
        <v>43</v>
      </c>
      <c r="J136" s="31">
        <f>VLOOKUP($A136,'[2]download from PCAS'!$A$7:$AZ$367,7,FALSE)</f>
        <v>260</v>
      </c>
      <c r="K136" s="31">
        <f>VLOOKUP($A136,'[2]download from PCAS'!$A$7:$AZ$367,27,FALSE)</f>
        <v>106</v>
      </c>
      <c r="L136" s="31">
        <f>VLOOKUP($A136,'[2]download from PCAS'!$A$7:$AZ$367,15,FALSE)</f>
        <v>39</v>
      </c>
      <c r="M136" s="31">
        <f>VLOOKUP($A136,'[2]download from PCAS'!$A$7:$AZ$367,29,FALSE)</f>
        <v>20</v>
      </c>
      <c r="N136" s="31">
        <f>VLOOKUP($A136,'[2]download from PCAS'!$A$7:$AZ$367,51,FALSE)</f>
        <v>100</v>
      </c>
      <c r="O136" s="31">
        <f>VLOOKUP($A136,'[2]download from PCAS'!$A$7:$AZ$367,9,FALSE)</f>
        <v>41</v>
      </c>
      <c r="P136" s="31">
        <f>VLOOKUP($A136,'[2]download from PCAS'!$A$7:$AZ$367,41,FALSE)</f>
        <v>13</v>
      </c>
      <c r="Q136" s="31">
        <f>VLOOKUP($A136,'[2]download from PCAS'!$A$7:$AZ$367,5,FALSE)</f>
        <v>139</v>
      </c>
      <c r="R136" s="31">
        <f>VLOOKUP($A136,'[2]download from PCAS'!$A$7:$AZ$367,19,FALSE)</f>
        <v>32</v>
      </c>
      <c r="S136" s="31">
        <f>VLOOKUP($A136,'[2]download from PCAS'!$A$7:$AZ$367,21,FALSE)</f>
        <v>175</v>
      </c>
      <c r="T136" s="31">
        <f>VLOOKUP($A136,'[2]download from PCAS'!$A$7:$AZ$367,23,FALSE)</f>
        <v>80</v>
      </c>
      <c r="U136" s="31">
        <f>VLOOKUP($A136,'[2]download from PCAS'!$A$7:$AZ$367,13,FALSE)</f>
        <v>118</v>
      </c>
      <c r="V136" s="31">
        <f>VLOOKUP($A136,'[2]download from PCAS'!$A$7:$AZ$367,3,FALSE)</f>
        <v>40</v>
      </c>
      <c r="W136" s="31">
        <f>VLOOKUP($A136,'[2]download from PCAS'!$A$7:$AZ$367,43,FALSE)</f>
        <v>252</v>
      </c>
      <c r="X136" s="31">
        <f>VLOOKUP($A136,'[2]download from PCAS'!$A$7:$AZ$367,39,FALSE)</f>
        <v>13</v>
      </c>
      <c r="Y136" s="31">
        <f>VLOOKUP($A136,'[2]download from PCAS'!$A$7:$AZ$367,47,FALSE)</f>
        <v>544</v>
      </c>
      <c r="Z136" s="31">
        <f>VLOOKUP($A136,'[2]download from PCAS'!$A$7:$AZ$367,17,FALSE)</f>
        <v>18</v>
      </c>
      <c r="AA136" s="31">
        <f>VLOOKUP($A136,'[2]download from PCAS'!$A$7:$AZ$367,45,FALSE)</f>
        <v>2</v>
      </c>
      <c r="AC136" s="33" t="s">
        <v>275</v>
      </c>
      <c r="AD136" s="32">
        <f t="shared" si="56"/>
        <v>37.337662337662337</v>
      </c>
      <c r="AE136" s="32">
        <f t="shared" si="57"/>
        <v>11.769480519480521</v>
      </c>
      <c r="AF136" s="32">
        <f t="shared" si="58"/>
        <v>7.3051948051948052</v>
      </c>
      <c r="AG136" s="32">
        <f t="shared" si="59"/>
        <v>17.4512987012987</v>
      </c>
      <c r="AH136" s="32">
        <f t="shared" si="60"/>
        <v>105.51948051948051</v>
      </c>
      <c r="AI136" s="32">
        <f t="shared" si="61"/>
        <v>43.019480519480517</v>
      </c>
      <c r="AJ136" s="32">
        <f t="shared" si="62"/>
        <v>15.827922077922077</v>
      </c>
      <c r="AK136" s="32">
        <f t="shared" si="63"/>
        <v>8.1168831168831161</v>
      </c>
      <c r="AL136" s="32">
        <f t="shared" si="64"/>
        <v>40.584415584415581</v>
      </c>
      <c r="AM136" s="32">
        <f t="shared" si="65"/>
        <v>16.63961038961039</v>
      </c>
      <c r="AN136" s="32">
        <f t="shared" si="66"/>
        <v>5.2759740259740262</v>
      </c>
      <c r="AO136" s="32">
        <f t="shared" si="67"/>
        <v>56.412337662337663</v>
      </c>
      <c r="AP136" s="32">
        <f t="shared" si="68"/>
        <v>12.987012987012989</v>
      </c>
      <c r="AQ136" s="32">
        <f t="shared" si="69"/>
        <v>71.02272727272728</v>
      </c>
      <c r="AR136" s="32">
        <f t="shared" si="70"/>
        <v>32.467532467532465</v>
      </c>
      <c r="AS136" s="32">
        <f t="shared" si="71"/>
        <v>47.88961038961039</v>
      </c>
      <c r="AT136" s="32">
        <f t="shared" si="72"/>
        <v>16.233766233766232</v>
      </c>
      <c r="AU136" s="32">
        <f t="shared" si="73"/>
        <v>102.27272727272728</v>
      </c>
      <c r="AV136" s="32">
        <f t="shared" si="74"/>
        <v>5.2759740259740262</v>
      </c>
      <c r="AW136" s="32">
        <f t="shared" si="75"/>
        <v>220.77922077922076</v>
      </c>
      <c r="AX136" s="32">
        <f t="shared" si="76"/>
        <v>7.3051948051948052</v>
      </c>
      <c r="AY136" s="32">
        <f t="shared" si="77"/>
        <v>0.81168831168831179</v>
      </c>
      <c r="BA136" s="33" t="s">
        <v>275</v>
      </c>
      <c r="BB136" s="32">
        <f t="shared" si="78"/>
        <v>55.323590814196244</v>
      </c>
      <c r="BC136" s="32">
        <f t="shared" si="79"/>
        <v>10.587612493382743</v>
      </c>
      <c r="BD136" s="32">
        <f t="shared" si="80"/>
        <v>42.350449973530971</v>
      </c>
      <c r="BE136" s="32">
        <f t="shared" si="81"/>
        <v>62.466913710958181</v>
      </c>
      <c r="BF136" s="32">
        <f t="shared" si="82"/>
        <v>129.1645310097386</v>
      </c>
      <c r="BG136" s="32">
        <f t="shared" si="83"/>
        <v>6.881948120698782</v>
      </c>
    </row>
    <row r="137" spans="1:59" x14ac:dyDescent="0.2">
      <c r="A137" s="33" t="s">
        <v>276</v>
      </c>
      <c r="B137" s="31">
        <f>VLOOKUP($A137,'[2]download from PCAS'!$A$7:$AZ$367,2,FALSE)</f>
        <v>5112</v>
      </c>
      <c r="C137" s="31">
        <v>4089</v>
      </c>
      <c r="D137" s="31">
        <v>4024</v>
      </c>
      <c r="E137" s="31">
        <v>3961</v>
      </c>
      <c r="F137" s="31">
        <f>VLOOKUP($A137,'[2]download from PCAS'!$A$7:$AZ$367,11,FALSE)</f>
        <v>203</v>
      </c>
      <c r="G137" s="31">
        <f>VLOOKUP($A137,'[2]download from PCAS'!$A$7:$AZ$367,31,FALSE)</f>
        <v>29</v>
      </c>
      <c r="H137" s="31">
        <f>VLOOKUP($A137,'[2]download from PCAS'!$A$7:$AZ$367,35,FALSE)</f>
        <v>14</v>
      </c>
      <c r="I137" s="31">
        <f>VLOOKUP($A137,'[2]download from PCAS'!$A$7:$AZ$367,49,FALSE)</f>
        <v>80</v>
      </c>
      <c r="J137" s="31">
        <f>VLOOKUP($A137,'[2]download from PCAS'!$A$7:$AZ$367,7,FALSE)</f>
        <v>552</v>
      </c>
      <c r="K137" s="31">
        <f>VLOOKUP($A137,'[2]download from PCAS'!$A$7:$AZ$367,27,FALSE)</f>
        <v>177</v>
      </c>
      <c r="L137" s="31">
        <f>VLOOKUP($A137,'[2]download from PCAS'!$A$7:$AZ$367,15,FALSE)</f>
        <v>80</v>
      </c>
      <c r="M137" s="31">
        <f>VLOOKUP($A137,'[2]download from PCAS'!$A$7:$AZ$367,29,FALSE)</f>
        <v>34</v>
      </c>
      <c r="N137" s="31">
        <f>VLOOKUP($A137,'[2]download from PCAS'!$A$7:$AZ$367,51,FALSE)</f>
        <v>216</v>
      </c>
      <c r="O137" s="31">
        <f>VLOOKUP($A137,'[2]download from PCAS'!$A$7:$AZ$367,9,FALSE)</f>
        <v>71</v>
      </c>
      <c r="P137" s="31">
        <f>VLOOKUP($A137,'[2]download from PCAS'!$A$7:$AZ$367,41,FALSE)</f>
        <v>34</v>
      </c>
      <c r="Q137" s="31">
        <f>VLOOKUP($A137,'[2]download from PCAS'!$A$7:$AZ$367,5,FALSE)</f>
        <v>259</v>
      </c>
      <c r="R137" s="31">
        <f>VLOOKUP($A137,'[2]download from PCAS'!$A$7:$AZ$367,19,FALSE)</f>
        <v>59</v>
      </c>
      <c r="S137" s="31">
        <f>VLOOKUP($A137,'[2]download from PCAS'!$A$7:$AZ$367,21,FALSE)</f>
        <v>342</v>
      </c>
      <c r="T137" s="31">
        <f>VLOOKUP($A137,'[2]download from PCAS'!$A$7:$AZ$367,23,FALSE)</f>
        <v>481</v>
      </c>
      <c r="U137" s="31">
        <f>VLOOKUP($A137,'[2]download from PCAS'!$A$7:$AZ$367,13,FALSE)</f>
        <v>153</v>
      </c>
      <c r="V137" s="31">
        <f>VLOOKUP($A137,'[2]download from PCAS'!$A$7:$AZ$367,3,FALSE)</f>
        <v>71</v>
      </c>
      <c r="W137" s="31">
        <f>VLOOKUP($A137,'[2]download from PCAS'!$A$7:$AZ$367,43,FALSE)</f>
        <v>395</v>
      </c>
      <c r="X137" s="31">
        <f>VLOOKUP($A137,'[2]download from PCAS'!$A$7:$AZ$367,39,FALSE)</f>
        <v>24</v>
      </c>
      <c r="Y137" s="31">
        <f>VLOOKUP($A137,'[2]download from PCAS'!$A$7:$AZ$367,47,FALSE)</f>
        <v>1062</v>
      </c>
      <c r="Z137" s="31">
        <f>VLOOKUP($A137,'[2]download from PCAS'!$A$7:$AZ$367,17,FALSE)</f>
        <v>57</v>
      </c>
      <c r="AA137" s="31">
        <f>VLOOKUP($A137,'[2]download from PCAS'!$A$7:$AZ$367,45,FALSE)</f>
        <v>2</v>
      </c>
      <c r="AC137" s="33" t="s">
        <v>276</v>
      </c>
      <c r="AD137" s="32">
        <f t="shared" si="56"/>
        <v>39.710485133020342</v>
      </c>
      <c r="AE137" s="32">
        <f t="shared" si="57"/>
        <v>5.6729264475743353</v>
      </c>
      <c r="AF137" s="32">
        <f t="shared" si="58"/>
        <v>2.7386541471048513</v>
      </c>
      <c r="AG137" s="32">
        <f t="shared" si="59"/>
        <v>15.649452269170579</v>
      </c>
      <c r="AH137" s="32">
        <f t="shared" si="60"/>
        <v>107.98122065727699</v>
      </c>
      <c r="AI137" s="32">
        <f t="shared" si="61"/>
        <v>34.624413145539904</v>
      </c>
      <c r="AJ137" s="32">
        <f t="shared" si="62"/>
        <v>15.649452269170579</v>
      </c>
      <c r="AK137" s="32">
        <f t="shared" si="63"/>
        <v>6.6510172143974957</v>
      </c>
      <c r="AL137" s="32">
        <f t="shared" si="64"/>
        <v>42.25352112676056</v>
      </c>
      <c r="AM137" s="32">
        <f t="shared" si="65"/>
        <v>13.888888888888888</v>
      </c>
      <c r="AN137" s="32">
        <f t="shared" si="66"/>
        <v>6.6510172143974957</v>
      </c>
      <c r="AO137" s="32">
        <f t="shared" si="67"/>
        <v>50.665101721439754</v>
      </c>
      <c r="AP137" s="32">
        <f t="shared" si="68"/>
        <v>11.541471048513301</v>
      </c>
      <c r="AQ137" s="32">
        <f t="shared" si="69"/>
        <v>66.901408450704224</v>
      </c>
      <c r="AR137" s="32">
        <f t="shared" si="70"/>
        <v>94.092331768388107</v>
      </c>
      <c r="AS137" s="32">
        <f t="shared" si="71"/>
        <v>29.929577464788732</v>
      </c>
      <c r="AT137" s="32">
        <f t="shared" si="72"/>
        <v>13.888888888888888</v>
      </c>
      <c r="AU137" s="32">
        <f t="shared" si="73"/>
        <v>77.269170579029733</v>
      </c>
      <c r="AV137" s="32">
        <f t="shared" si="74"/>
        <v>4.694835680751174</v>
      </c>
      <c r="AW137" s="32">
        <f t="shared" si="75"/>
        <v>207.74647887323943</v>
      </c>
      <c r="AX137" s="32">
        <f t="shared" si="76"/>
        <v>11.150234741784038</v>
      </c>
      <c r="AY137" s="32">
        <f t="shared" si="77"/>
        <v>0.39123630672926446</v>
      </c>
      <c r="BA137" s="33" t="s">
        <v>276</v>
      </c>
      <c r="BB137" s="32">
        <f t="shared" si="78"/>
        <v>43.986083499005964</v>
      </c>
      <c r="BC137" s="32">
        <f t="shared" si="79"/>
        <v>8.5836909871244629</v>
      </c>
      <c r="BD137" s="32">
        <f t="shared" si="80"/>
        <v>121.43398131784902</v>
      </c>
      <c r="BE137" s="32">
        <f t="shared" si="81"/>
        <v>38.626609442060087</v>
      </c>
      <c r="BF137" s="32">
        <f t="shared" si="82"/>
        <v>96.600635852286615</v>
      </c>
      <c r="BG137" s="32">
        <f t="shared" si="83"/>
        <v>6.0590759909113858</v>
      </c>
    </row>
    <row r="138" spans="1:59" x14ac:dyDescent="0.2">
      <c r="A138" s="33" t="s">
        <v>277</v>
      </c>
      <c r="B138" s="31">
        <f>VLOOKUP($A138,'[2]download from PCAS'!$A$7:$AZ$367,2,FALSE)</f>
        <v>5019</v>
      </c>
      <c r="C138" s="31">
        <v>4057</v>
      </c>
      <c r="D138" s="31">
        <v>3984</v>
      </c>
      <c r="E138" s="31">
        <v>3912</v>
      </c>
      <c r="F138" s="31">
        <f>VLOOKUP($A138,'[2]download from PCAS'!$A$7:$AZ$367,11,FALSE)</f>
        <v>216</v>
      </c>
      <c r="G138" s="31">
        <f>VLOOKUP($A138,'[2]download from PCAS'!$A$7:$AZ$367,31,FALSE)</f>
        <v>28</v>
      </c>
      <c r="H138" s="31">
        <f>VLOOKUP($A138,'[2]download from PCAS'!$A$7:$AZ$367,35,FALSE)</f>
        <v>14</v>
      </c>
      <c r="I138" s="31">
        <f>VLOOKUP($A138,'[2]download from PCAS'!$A$7:$AZ$367,49,FALSE)</f>
        <v>88</v>
      </c>
      <c r="J138" s="31">
        <f>VLOOKUP($A138,'[2]download from PCAS'!$A$7:$AZ$367,7,FALSE)</f>
        <v>564</v>
      </c>
      <c r="K138" s="31">
        <f>VLOOKUP($A138,'[2]download from PCAS'!$A$7:$AZ$367,27,FALSE)</f>
        <v>195</v>
      </c>
      <c r="L138" s="31">
        <f>VLOOKUP($A138,'[2]download from PCAS'!$A$7:$AZ$367,15,FALSE)</f>
        <v>76</v>
      </c>
      <c r="M138" s="31">
        <f>VLOOKUP($A138,'[2]download from PCAS'!$A$7:$AZ$367,29,FALSE)</f>
        <v>40</v>
      </c>
      <c r="N138" s="31">
        <f>VLOOKUP($A138,'[2]download from PCAS'!$A$7:$AZ$367,51,FALSE)</f>
        <v>135</v>
      </c>
      <c r="O138" s="31">
        <f>VLOOKUP($A138,'[2]download from PCAS'!$A$7:$AZ$367,9,FALSE)</f>
        <v>72</v>
      </c>
      <c r="P138" s="31">
        <f>VLOOKUP($A138,'[2]download from PCAS'!$A$7:$AZ$367,41,FALSE)</f>
        <v>34</v>
      </c>
      <c r="Q138" s="31">
        <f>VLOOKUP($A138,'[2]download from PCAS'!$A$7:$AZ$367,5,FALSE)</f>
        <v>315</v>
      </c>
      <c r="R138" s="31">
        <f>VLOOKUP($A138,'[2]download from PCAS'!$A$7:$AZ$367,19,FALSE)</f>
        <v>57</v>
      </c>
      <c r="S138" s="31">
        <f>VLOOKUP($A138,'[2]download from PCAS'!$A$7:$AZ$367,21,FALSE)</f>
        <v>361</v>
      </c>
      <c r="T138" s="31">
        <f>VLOOKUP($A138,'[2]download from PCAS'!$A$7:$AZ$367,23,FALSE)</f>
        <v>542</v>
      </c>
      <c r="U138" s="31">
        <f>VLOOKUP($A138,'[2]download from PCAS'!$A$7:$AZ$367,13,FALSE)</f>
        <v>80</v>
      </c>
      <c r="V138" s="31">
        <f>VLOOKUP($A138,'[2]download from PCAS'!$A$7:$AZ$367,3,FALSE)</f>
        <v>56</v>
      </c>
      <c r="W138" s="31">
        <f>VLOOKUP($A138,'[2]download from PCAS'!$A$7:$AZ$367,43,FALSE)</f>
        <v>418</v>
      </c>
      <c r="X138" s="31">
        <f>VLOOKUP($A138,'[2]download from PCAS'!$A$7:$AZ$367,39,FALSE)</f>
        <v>12</v>
      </c>
      <c r="Y138" s="31">
        <f>VLOOKUP($A138,'[2]download from PCAS'!$A$7:$AZ$367,47,FALSE)</f>
        <v>1113</v>
      </c>
      <c r="Z138" s="31">
        <f>VLOOKUP($A138,'[2]download from PCAS'!$A$7:$AZ$367,17,FALSE)</f>
        <v>34</v>
      </c>
      <c r="AA138" s="31">
        <f>VLOOKUP($A138,'[2]download from PCAS'!$A$7:$AZ$367,45,FALSE)</f>
        <v>10</v>
      </c>
      <c r="AC138" s="33" t="s">
        <v>277</v>
      </c>
      <c r="AD138" s="32">
        <f t="shared" si="56"/>
        <v>43.036461446503289</v>
      </c>
      <c r="AE138" s="32">
        <f t="shared" si="57"/>
        <v>5.5788005578800552</v>
      </c>
      <c r="AF138" s="32">
        <f t="shared" si="58"/>
        <v>2.7894002789400276</v>
      </c>
      <c r="AG138" s="32">
        <f t="shared" si="59"/>
        <v>17.533373181908747</v>
      </c>
      <c r="AH138" s="32">
        <f t="shared" si="60"/>
        <v>112.37298266586969</v>
      </c>
      <c r="AI138" s="32">
        <f t="shared" si="61"/>
        <v>38.852361028093242</v>
      </c>
      <c r="AJ138" s="32">
        <f t="shared" si="62"/>
        <v>15.142458657103008</v>
      </c>
      <c r="AK138" s="32">
        <f t="shared" si="63"/>
        <v>7.9697150826857941</v>
      </c>
      <c r="AL138" s="32">
        <f t="shared" si="64"/>
        <v>26.897788404064556</v>
      </c>
      <c r="AM138" s="32">
        <f t="shared" si="65"/>
        <v>14.34548714883443</v>
      </c>
      <c r="AN138" s="32">
        <f t="shared" si="66"/>
        <v>6.7742578202829247</v>
      </c>
      <c r="AO138" s="32">
        <f t="shared" si="67"/>
        <v>62.761506276150627</v>
      </c>
      <c r="AP138" s="32">
        <f t="shared" si="68"/>
        <v>11.356843992827256</v>
      </c>
      <c r="AQ138" s="32">
        <f t="shared" si="69"/>
        <v>71.92667862123929</v>
      </c>
      <c r="AR138" s="32">
        <f t="shared" si="70"/>
        <v>107.98963937039251</v>
      </c>
      <c r="AS138" s="32">
        <f t="shared" si="71"/>
        <v>15.939430165371588</v>
      </c>
      <c r="AT138" s="32">
        <f t="shared" si="72"/>
        <v>11.15760111576011</v>
      </c>
      <c r="AU138" s="32">
        <f t="shared" si="73"/>
        <v>83.283522614066541</v>
      </c>
      <c r="AV138" s="32">
        <f t="shared" si="74"/>
        <v>2.390914524805738</v>
      </c>
      <c r="AW138" s="32">
        <f t="shared" si="75"/>
        <v>221.75732217573221</v>
      </c>
      <c r="AX138" s="32">
        <f t="shared" si="76"/>
        <v>6.7742578202829247</v>
      </c>
      <c r="AY138" s="32">
        <f t="shared" si="77"/>
        <v>1.9924287706714485</v>
      </c>
      <c r="BA138" s="33" t="s">
        <v>277</v>
      </c>
      <c r="BB138" s="32">
        <f t="shared" si="78"/>
        <v>48.945783132530117</v>
      </c>
      <c r="BC138" s="32">
        <f t="shared" si="79"/>
        <v>10.224948875255624</v>
      </c>
      <c r="BD138" s="32">
        <f t="shared" si="80"/>
        <v>138.54805725971369</v>
      </c>
      <c r="BE138" s="32">
        <f t="shared" si="81"/>
        <v>20.449897750511248</v>
      </c>
      <c r="BF138" s="32">
        <f t="shared" si="82"/>
        <v>103.03179689425684</v>
      </c>
      <c r="BG138" s="32">
        <f t="shared" si="83"/>
        <v>3.0674846625766872</v>
      </c>
    </row>
    <row r="139" spans="1:59" x14ac:dyDescent="0.2">
      <c r="A139" s="33" t="s">
        <v>278</v>
      </c>
      <c r="B139" s="31">
        <f>VLOOKUP($A139,'[2]download from PCAS'!$A$7:$AZ$367,2,FALSE)</f>
        <v>4423</v>
      </c>
      <c r="C139" s="31">
        <v>3398</v>
      </c>
      <c r="D139" s="31">
        <v>3348</v>
      </c>
      <c r="E139" s="31">
        <v>3304</v>
      </c>
      <c r="F139" s="31">
        <f>VLOOKUP($A139,'[2]download from PCAS'!$A$7:$AZ$367,11,FALSE)</f>
        <v>222</v>
      </c>
      <c r="G139" s="31">
        <f>VLOOKUP($A139,'[2]download from PCAS'!$A$7:$AZ$367,31,FALSE)</f>
        <v>27</v>
      </c>
      <c r="H139" s="31">
        <f>VLOOKUP($A139,'[2]download from PCAS'!$A$7:$AZ$367,35,FALSE)</f>
        <v>15</v>
      </c>
      <c r="I139" s="31">
        <f>VLOOKUP($A139,'[2]download from PCAS'!$A$7:$AZ$367,49,FALSE)</f>
        <v>94</v>
      </c>
      <c r="J139" s="31">
        <f>VLOOKUP($A139,'[2]download from PCAS'!$A$7:$AZ$367,7,FALSE)</f>
        <v>752</v>
      </c>
      <c r="K139" s="31">
        <f>VLOOKUP($A139,'[2]download from PCAS'!$A$7:$AZ$367,27,FALSE)</f>
        <v>206</v>
      </c>
      <c r="L139" s="31">
        <f>VLOOKUP($A139,'[2]download from PCAS'!$A$7:$AZ$367,15,FALSE)</f>
        <v>92</v>
      </c>
      <c r="M139" s="31">
        <f>VLOOKUP($A139,'[2]download from PCAS'!$A$7:$AZ$367,29,FALSE)</f>
        <v>34</v>
      </c>
      <c r="N139" s="31">
        <f>VLOOKUP($A139,'[2]download from PCAS'!$A$7:$AZ$367,51,FALSE)</f>
        <v>152</v>
      </c>
      <c r="O139" s="31">
        <f>VLOOKUP($A139,'[2]download from PCAS'!$A$7:$AZ$367,9,FALSE)</f>
        <v>72</v>
      </c>
      <c r="P139" s="31">
        <f>VLOOKUP($A139,'[2]download from PCAS'!$A$7:$AZ$367,41,FALSE)</f>
        <v>31</v>
      </c>
      <c r="Q139" s="31">
        <f>VLOOKUP($A139,'[2]download from PCAS'!$A$7:$AZ$367,5,FALSE)</f>
        <v>399</v>
      </c>
      <c r="R139" s="31">
        <f>VLOOKUP($A139,'[2]download from PCAS'!$A$7:$AZ$367,19,FALSE)</f>
        <v>22</v>
      </c>
      <c r="S139" s="31">
        <f>VLOOKUP($A139,'[2]download from PCAS'!$A$7:$AZ$367,21,FALSE)</f>
        <v>376</v>
      </c>
      <c r="T139" s="31">
        <f>VLOOKUP($A139,'[2]download from PCAS'!$A$7:$AZ$367,23,FALSE)</f>
        <v>920</v>
      </c>
      <c r="U139" s="31">
        <f>VLOOKUP($A139,'[2]download from PCAS'!$A$7:$AZ$367,13,FALSE)</f>
        <v>247</v>
      </c>
      <c r="V139" s="31">
        <f>VLOOKUP($A139,'[2]download from PCAS'!$A$7:$AZ$367,3,FALSE)</f>
        <v>65</v>
      </c>
      <c r="W139" s="31">
        <f>VLOOKUP($A139,'[2]download from PCAS'!$A$7:$AZ$367,43,FALSE)</f>
        <v>737</v>
      </c>
      <c r="X139" s="31">
        <f>VLOOKUP($A139,'[2]download from PCAS'!$A$7:$AZ$367,39,FALSE)</f>
        <v>8</v>
      </c>
      <c r="Y139" s="31">
        <f>VLOOKUP($A139,'[2]download from PCAS'!$A$7:$AZ$367,47,FALSE)</f>
        <v>1349</v>
      </c>
      <c r="Z139" s="31">
        <f>VLOOKUP($A139,'[2]download from PCAS'!$A$7:$AZ$367,17,FALSE)</f>
        <v>67</v>
      </c>
      <c r="AA139" s="31">
        <f>VLOOKUP($A139,'[2]download from PCAS'!$A$7:$AZ$367,45,FALSE)</f>
        <v>4</v>
      </c>
      <c r="AC139" s="33" t="s">
        <v>278</v>
      </c>
      <c r="AD139" s="32">
        <f t="shared" si="56"/>
        <v>50.19217725525661</v>
      </c>
      <c r="AE139" s="32">
        <f t="shared" si="57"/>
        <v>6.1044539905041821</v>
      </c>
      <c r="AF139" s="32">
        <f t="shared" si="58"/>
        <v>3.3913633280578792</v>
      </c>
      <c r="AG139" s="32">
        <f t="shared" si="59"/>
        <v>21.25254352249604</v>
      </c>
      <c r="AH139" s="32">
        <f t="shared" si="60"/>
        <v>170.02034817996832</v>
      </c>
      <c r="AI139" s="32">
        <f t="shared" si="61"/>
        <v>46.574723038661546</v>
      </c>
      <c r="AJ139" s="32">
        <f t="shared" si="62"/>
        <v>20.800361745421657</v>
      </c>
      <c r="AK139" s="32">
        <f t="shared" si="63"/>
        <v>7.6870902102645262</v>
      </c>
      <c r="AL139" s="32">
        <f t="shared" si="64"/>
        <v>34.365815057653172</v>
      </c>
      <c r="AM139" s="32">
        <f t="shared" si="65"/>
        <v>16.27854397467782</v>
      </c>
      <c r="AN139" s="32">
        <f t="shared" si="66"/>
        <v>7.0088175446529508</v>
      </c>
      <c r="AO139" s="32">
        <f t="shared" si="67"/>
        <v>90.2102645263396</v>
      </c>
      <c r="AP139" s="32">
        <f t="shared" si="68"/>
        <v>4.9739995478182228</v>
      </c>
      <c r="AQ139" s="32">
        <f t="shared" si="69"/>
        <v>85.010174089984162</v>
      </c>
      <c r="AR139" s="32">
        <f t="shared" si="70"/>
        <v>208.0036174542166</v>
      </c>
      <c r="AS139" s="32">
        <f t="shared" si="71"/>
        <v>55.844449468686413</v>
      </c>
      <c r="AT139" s="32">
        <f t="shared" si="72"/>
        <v>14.695907754917476</v>
      </c>
      <c r="AU139" s="32">
        <f t="shared" si="73"/>
        <v>166.62898485191047</v>
      </c>
      <c r="AV139" s="32">
        <f t="shared" si="74"/>
        <v>1.8087271082975356</v>
      </c>
      <c r="AW139" s="32">
        <f t="shared" si="75"/>
        <v>304.99660863667197</v>
      </c>
      <c r="AX139" s="32">
        <f t="shared" si="76"/>
        <v>15.148089531991861</v>
      </c>
      <c r="AY139" s="32">
        <f t="shared" si="77"/>
        <v>0.90436355414876779</v>
      </c>
      <c r="BA139" s="33" t="s">
        <v>278</v>
      </c>
      <c r="BB139" s="32">
        <f t="shared" si="78"/>
        <v>61.529271206690566</v>
      </c>
      <c r="BC139" s="32">
        <f t="shared" si="79"/>
        <v>10.290556900726392</v>
      </c>
      <c r="BD139" s="32">
        <f t="shared" si="80"/>
        <v>278.45036319612592</v>
      </c>
      <c r="BE139" s="32">
        <f t="shared" si="81"/>
        <v>74.757869249394673</v>
      </c>
      <c r="BF139" s="32">
        <f t="shared" si="82"/>
        <v>216.89228958210714</v>
      </c>
      <c r="BG139" s="32">
        <f t="shared" si="83"/>
        <v>2.4213075060532687</v>
      </c>
    </row>
    <row r="140" spans="1:59" x14ac:dyDescent="0.2">
      <c r="A140" s="33" t="s">
        <v>279</v>
      </c>
      <c r="B140" s="31">
        <f>VLOOKUP($A140,'[2]download from PCAS'!$A$7:$AZ$367,2,FALSE)</f>
        <v>5767</v>
      </c>
      <c r="C140" s="31">
        <v>4658</v>
      </c>
      <c r="D140" s="31">
        <v>4584</v>
      </c>
      <c r="E140" s="31">
        <v>4504</v>
      </c>
      <c r="F140" s="31">
        <f>VLOOKUP($A140,'[2]download from PCAS'!$A$7:$AZ$367,11,FALSE)</f>
        <v>253</v>
      </c>
      <c r="G140" s="31">
        <f>VLOOKUP($A140,'[2]download from PCAS'!$A$7:$AZ$367,31,FALSE)</f>
        <v>52</v>
      </c>
      <c r="H140" s="31">
        <f>VLOOKUP($A140,'[2]download from PCAS'!$A$7:$AZ$367,35,FALSE)</f>
        <v>28</v>
      </c>
      <c r="I140" s="31">
        <f>VLOOKUP($A140,'[2]download from PCAS'!$A$7:$AZ$367,49,FALSE)</f>
        <v>85</v>
      </c>
      <c r="J140" s="31">
        <f>VLOOKUP($A140,'[2]download from PCAS'!$A$7:$AZ$367,7,FALSE)</f>
        <v>769</v>
      </c>
      <c r="K140" s="31">
        <f>VLOOKUP($A140,'[2]download from PCAS'!$A$7:$AZ$367,27,FALSE)</f>
        <v>248</v>
      </c>
      <c r="L140" s="31">
        <f>VLOOKUP($A140,'[2]download from PCAS'!$A$7:$AZ$367,15,FALSE)</f>
        <v>80</v>
      </c>
      <c r="M140" s="31">
        <f>VLOOKUP($A140,'[2]download from PCAS'!$A$7:$AZ$367,29,FALSE)</f>
        <v>52</v>
      </c>
      <c r="N140" s="31">
        <f>VLOOKUP($A140,'[2]download from PCAS'!$A$7:$AZ$367,51,FALSE)</f>
        <v>183</v>
      </c>
      <c r="O140" s="31">
        <f>VLOOKUP($A140,'[2]download from PCAS'!$A$7:$AZ$367,9,FALSE)</f>
        <v>86</v>
      </c>
      <c r="P140" s="31">
        <f>VLOOKUP($A140,'[2]download from PCAS'!$A$7:$AZ$367,41,FALSE)</f>
        <v>31</v>
      </c>
      <c r="Q140" s="31">
        <f>VLOOKUP($A140,'[2]download from PCAS'!$A$7:$AZ$367,5,FALSE)</f>
        <v>341</v>
      </c>
      <c r="R140" s="31">
        <f>VLOOKUP($A140,'[2]download from PCAS'!$A$7:$AZ$367,19,FALSE)</f>
        <v>25</v>
      </c>
      <c r="S140" s="31">
        <f>VLOOKUP($A140,'[2]download from PCAS'!$A$7:$AZ$367,21,FALSE)</f>
        <v>451</v>
      </c>
      <c r="T140" s="31">
        <f>VLOOKUP($A140,'[2]download from PCAS'!$A$7:$AZ$367,23,FALSE)</f>
        <v>432</v>
      </c>
      <c r="U140" s="31">
        <f>VLOOKUP($A140,'[2]download from PCAS'!$A$7:$AZ$367,13,FALSE)</f>
        <v>134</v>
      </c>
      <c r="V140" s="31">
        <f>VLOOKUP($A140,'[2]download from PCAS'!$A$7:$AZ$367,3,FALSE)</f>
        <v>73</v>
      </c>
      <c r="W140" s="31">
        <f>VLOOKUP($A140,'[2]download from PCAS'!$A$7:$AZ$367,43,FALSE)</f>
        <v>291</v>
      </c>
      <c r="X140" s="31">
        <f>VLOOKUP($A140,'[2]download from PCAS'!$A$7:$AZ$367,39,FALSE)</f>
        <v>24</v>
      </c>
      <c r="Y140" s="31">
        <f>VLOOKUP($A140,'[2]download from PCAS'!$A$7:$AZ$367,47,FALSE)</f>
        <v>1366</v>
      </c>
      <c r="Z140" s="31">
        <f>VLOOKUP($A140,'[2]download from PCAS'!$A$7:$AZ$367,17,FALSE)</f>
        <v>53</v>
      </c>
      <c r="AA140" s="31">
        <f>VLOOKUP($A140,'[2]download from PCAS'!$A$7:$AZ$367,45,FALSE)</f>
        <v>12</v>
      </c>
      <c r="AC140" s="33" t="s">
        <v>279</v>
      </c>
      <c r="AD140" s="32">
        <f t="shared" si="56"/>
        <v>43.870296514652331</v>
      </c>
      <c r="AE140" s="32">
        <f t="shared" si="57"/>
        <v>9.0168198370036414</v>
      </c>
      <c r="AF140" s="32">
        <f t="shared" si="58"/>
        <v>4.8552106814634985</v>
      </c>
      <c r="AG140" s="32">
        <f t="shared" si="59"/>
        <v>14.739032425871338</v>
      </c>
      <c r="AH140" s="32">
        <f t="shared" si="60"/>
        <v>133.3448933587654</v>
      </c>
      <c r="AI140" s="32">
        <f t="shared" si="61"/>
        <v>43.003294607248137</v>
      </c>
      <c r="AJ140" s="32">
        <f t="shared" si="62"/>
        <v>13.872030518467142</v>
      </c>
      <c r="AK140" s="32">
        <f t="shared" si="63"/>
        <v>9.0168198370036414</v>
      </c>
      <c r="AL140" s="32">
        <f t="shared" si="64"/>
        <v>31.732269810993586</v>
      </c>
      <c r="AM140" s="32">
        <f t="shared" si="65"/>
        <v>14.912432807352177</v>
      </c>
      <c r="AN140" s="32">
        <f t="shared" si="66"/>
        <v>5.3754118259060171</v>
      </c>
      <c r="AO140" s="32">
        <f t="shared" si="67"/>
        <v>59.129530084966184</v>
      </c>
      <c r="AP140" s="32">
        <f t="shared" si="68"/>
        <v>4.3350095370209818</v>
      </c>
      <c r="AQ140" s="32">
        <f t="shared" si="69"/>
        <v>78.203572047858515</v>
      </c>
      <c r="AR140" s="32">
        <f t="shared" si="70"/>
        <v>74.908964799722554</v>
      </c>
      <c r="AS140" s="32">
        <f t="shared" si="71"/>
        <v>23.235651118432461</v>
      </c>
      <c r="AT140" s="32">
        <f t="shared" si="72"/>
        <v>12.658227848101266</v>
      </c>
      <c r="AU140" s="32">
        <f t="shared" si="73"/>
        <v>50.459511010924224</v>
      </c>
      <c r="AV140" s="32">
        <f t="shared" si="74"/>
        <v>4.1616091555401429</v>
      </c>
      <c r="AW140" s="32">
        <f t="shared" si="75"/>
        <v>236.86492110282643</v>
      </c>
      <c r="AX140" s="32">
        <f t="shared" si="76"/>
        <v>9.1902202184844803</v>
      </c>
      <c r="AY140" s="32">
        <f t="shared" si="77"/>
        <v>2.0808045777700714</v>
      </c>
      <c r="BA140" s="33" t="s">
        <v>279</v>
      </c>
      <c r="BB140" s="32">
        <f t="shared" si="78"/>
        <v>54.101221640488653</v>
      </c>
      <c r="BC140" s="32">
        <f t="shared" si="79"/>
        <v>11.545293072824157</v>
      </c>
      <c r="BD140" s="32">
        <f t="shared" si="80"/>
        <v>95.914742451154524</v>
      </c>
      <c r="BE140" s="32">
        <f t="shared" si="81"/>
        <v>29.75133214920071</v>
      </c>
      <c r="BF140" s="32">
        <f t="shared" si="82"/>
        <v>62.473164448261059</v>
      </c>
      <c r="BG140" s="32">
        <f t="shared" si="83"/>
        <v>5.3285968028419184</v>
      </c>
    </row>
    <row r="141" spans="1:59" x14ac:dyDescent="0.2">
      <c r="A141" s="33" t="s">
        <v>280</v>
      </c>
      <c r="B141" s="31">
        <f>VLOOKUP($A141,'[2]download from PCAS'!$A$7:$AZ$367,2,FALSE)</f>
        <v>3077</v>
      </c>
      <c r="C141" s="31">
        <v>2369</v>
      </c>
      <c r="D141" s="31">
        <v>2321</v>
      </c>
      <c r="E141" s="31">
        <v>2262</v>
      </c>
      <c r="F141" s="31">
        <f>VLOOKUP($A141,'[2]download from PCAS'!$A$7:$AZ$367,11,FALSE)</f>
        <v>124</v>
      </c>
      <c r="G141" s="31">
        <f>VLOOKUP($A141,'[2]download from PCAS'!$A$7:$AZ$367,31,FALSE)</f>
        <v>20</v>
      </c>
      <c r="H141" s="31">
        <f>VLOOKUP($A141,'[2]download from PCAS'!$A$7:$AZ$367,35,FALSE)</f>
        <v>5</v>
      </c>
      <c r="I141" s="31">
        <f>VLOOKUP($A141,'[2]download from PCAS'!$A$7:$AZ$367,49,FALSE)</f>
        <v>39</v>
      </c>
      <c r="J141" s="31">
        <f>VLOOKUP($A141,'[2]download from PCAS'!$A$7:$AZ$367,7,FALSE)</f>
        <v>316</v>
      </c>
      <c r="K141" s="31">
        <f>VLOOKUP($A141,'[2]download from PCAS'!$A$7:$AZ$367,27,FALSE)</f>
        <v>90</v>
      </c>
      <c r="L141" s="31">
        <f>VLOOKUP($A141,'[2]download from PCAS'!$A$7:$AZ$367,15,FALSE)</f>
        <v>37</v>
      </c>
      <c r="M141" s="31">
        <f>VLOOKUP($A141,'[2]download from PCAS'!$A$7:$AZ$367,29,FALSE)</f>
        <v>17</v>
      </c>
      <c r="N141" s="31">
        <f>VLOOKUP($A141,'[2]download from PCAS'!$A$7:$AZ$367,51,FALSE)</f>
        <v>103</v>
      </c>
      <c r="O141" s="31">
        <f>VLOOKUP($A141,'[2]download from PCAS'!$A$7:$AZ$367,9,FALSE)</f>
        <v>49</v>
      </c>
      <c r="P141" s="31">
        <f>VLOOKUP($A141,'[2]download from PCAS'!$A$7:$AZ$367,41,FALSE)</f>
        <v>11</v>
      </c>
      <c r="Q141" s="31">
        <f>VLOOKUP($A141,'[2]download from PCAS'!$A$7:$AZ$367,5,FALSE)</f>
        <v>241</v>
      </c>
      <c r="R141" s="31">
        <f>VLOOKUP($A141,'[2]download from PCAS'!$A$7:$AZ$367,19,FALSE)</f>
        <v>19</v>
      </c>
      <c r="S141" s="31">
        <f>VLOOKUP($A141,'[2]download from PCAS'!$A$7:$AZ$367,21,FALSE)</f>
        <v>193</v>
      </c>
      <c r="T141" s="31">
        <f>VLOOKUP($A141,'[2]download from PCAS'!$A$7:$AZ$367,23,FALSE)</f>
        <v>506</v>
      </c>
      <c r="U141" s="31">
        <f>VLOOKUP($A141,'[2]download from PCAS'!$A$7:$AZ$367,13,FALSE)</f>
        <v>91</v>
      </c>
      <c r="V141" s="31">
        <f>VLOOKUP($A141,'[2]download from PCAS'!$A$7:$AZ$367,3,FALSE)</f>
        <v>35</v>
      </c>
      <c r="W141" s="31">
        <f>VLOOKUP($A141,'[2]download from PCAS'!$A$7:$AZ$367,43,FALSE)</f>
        <v>190</v>
      </c>
      <c r="X141" s="31">
        <f>VLOOKUP($A141,'[2]download from PCAS'!$A$7:$AZ$367,39,FALSE)</f>
        <v>3</v>
      </c>
      <c r="Y141" s="31">
        <f>VLOOKUP($A141,'[2]download from PCAS'!$A$7:$AZ$367,47,FALSE)</f>
        <v>656</v>
      </c>
      <c r="Z141" s="31">
        <f>VLOOKUP($A141,'[2]download from PCAS'!$A$7:$AZ$367,17,FALSE)</f>
        <v>24</v>
      </c>
      <c r="AA141" s="31">
        <f>VLOOKUP($A141,'[2]download from PCAS'!$A$7:$AZ$367,45,FALSE)</f>
        <v>2</v>
      </c>
      <c r="AC141" s="33" t="s">
        <v>280</v>
      </c>
      <c r="AD141" s="32">
        <f t="shared" si="56"/>
        <v>40.298992525186875</v>
      </c>
      <c r="AE141" s="32">
        <f t="shared" si="57"/>
        <v>6.4998375040623984</v>
      </c>
      <c r="AF141" s="32">
        <f t="shared" si="58"/>
        <v>1.6249593760155996</v>
      </c>
      <c r="AG141" s="32">
        <f t="shared" si="59"/>
        <v>12.674683132921675</v>
      </c>
      <c r="AH141" s="32">
        <f t="shared" si="60"/>
        <v>102.6974325641859</v>
      </c>
      <c r="AI141" s="32">
        <f t="shared" si="61"/>
        <v>29.249268768280793</v>
      </c>
      <c r="AJ141" s="32">
        <f t="shared" si="62"/>
        <v>12.024699382515438</v>
      </c>
      <c r="AK141" s="32">
        <f t="shared" si="63"/>
        <v>5.5248618784530388</v>
      </c>
      <c r="AL141" s="32">
        <f t="shared" si="64"/>
        <v>33.474163145921352</v>
      </c>
      <c r="AM141" s="32">
        <f t="shared" si="65"/>
        <v>15.924601884952875</v>
      </c>
      <c r="AN141" s="32">
        <f t="shared" si="66"/>
        <v>3.5749106272343192</v>
      </c>
      <c r="AO141" s="32">
        <f t="shared" si="67"/>
        <v>78.323041923951891</v>
      </c>
      <c r="AP141" s="32">
        <f t="shared" si="68"/>
        <v>6.1748456288592788</v>
      </c>
      <c r="AQ141" s="32">
        <f t="shared" si="69"/>
        <v>62.723431914202138</v>
      </c>
      <c r="AR141" s="32">
        <f t="shared" si="70"/>
        <v>164.44588885277869</v>
      </c>
      <c r="AS141" s="32">
        <f t="shared" si="71"/>
        <v>29.574260643483914</v>
      </c>
      <c r="AT141" s="32">
        <f t="shared" si="72"/>
        <v>11.374715632109197</v>
      </c>
      <c r="AU141" s="32">
        <f t="shared" si="73"/>
        <v>61.748456288592784</v>
      </c>
      <c r="AV141" s="32">
        <f t="shared" si="74"/>
        <v>0.9749756256093598</v>
      </c>
      <c r="AW141" s="32">
        <f t="shared" si="75"/>
        <v>213.19467013324666</v>
      </c>
      <c r="AX141" s="32">
        <f t="shared" si="76"/>
        <v>7.7998050048748784</v>
      </c>
      <c r="AY141" s="32">
        <f t="shared" si="77"/>
        <v>0.6499837504062399</v>
      </c>
      <c r="BA141" s="33" t="s">
        <v>280</v>
      </c>
      <c r="BB141" s="32">
        <f t="shared" si="78"/>
        <v>38.776389487289961</v>
      </c>
      <c r="BC141" s="32">
        <f t="shared" si="79"/>
        <v>7.5154730327144117</v>
      </c>
      <c r="BD141" s="32">
        <f t="shared" si="80"/>
        <v>223.69584438549956</v>
      </c>
      <c r="BE141" s="32">
        <f t="shared" si="81"/>
        <v>40.229885057471265</v>
      </c>
      <c r="BF141" s="32">
        <f t="shared" si="82"/>
        <v>80.20261713803292</v>
      </c>
      <c r="BG141" s="32">
        <f t="shared" si="83"/>
        <v>1.3262599469496021</v>
      </c>
    </row>
    <row r="142" spans="1:59" x14ac:dyDescent="0.2">
      <c r="A142" s="33" t="s">
        <v>281</v>
      </c>
      <c r="B142" s="31">
        <f>VLOOKUP($A142,'[2]download from PCAS'!$A$7:$AZ$367,2,FALSE)</f>
        <v>2305</v>
      </c>
      <c r="C142" s="31">
        <v>1629</v>
      </c>
      <c r="D142" s="31">
        <v>1612</v>
      </c>
      <c r="E142" s="31">
        <v>1582</v>
      </c>
      <c r="F142" s="31">
        <f>VLOOKUP($A142,'[2]download from PCAS'!$A$7:$AZ$367,11,FALSE)</f>
        <v>42</v>
      </c>
      <c r="G142" s="31">
        <f>VLOOKUP($A142,'[2]download from PCAS'!$A$7:$AZ$367,31,FALSE)</f>
        <v>5</v>
      </c>
      <c r="H142" s="31">
        <f>VLOOKUP($A142,'[2]download from PCAS'!$A$7:$AZ$367,35,FALSE)</f>
        <v>3</v>
      </c>
      <c r="I142" s="31">
        <f>VLOOKUP($A142,'[2]download from PCAS'!$A$7:$AZ$367,49,FALSE)</f>
        <v>22</v>
      </c>
      <c r="J142" s="31">
        <f>VLOOKUP($A142,'[2]download from PCAS'!$A$7:$AZ$367,7,FALSE)</f>
        <v>185</v>
      </c>
      <c r="K142" s="31">
        <f>VLOOKUP($A142,'[2]download from PCAS'!$A$7:$AZ$367,27,FALSE)</f>
        <v>63</v>
      </c>
      <c r="L142" s="31">
        <f>VLOOKUP($A142,'[2]download from PCAS'!$A$7:$AZ$367,15,FALSE)</f>
        <v>16</v>
      </c>
      <c r="M142" s="31">
        <f>VLOOKUP($A142,'[2]download from PCAS'!$A$7:$AZ$367,29,FALSE)</f>
        <v>15</v>
      </c>
      <c r="N142" s="31">
        <f>VLOOKUP($A142,'[2]download from PCAS'!$A$7:$AZ$367,51,FALSE)</f>
        <v>45</v>
      </c>
      <c r="O142" s="31">
        <f>VLOOKUP($A142,'[2]download from PCAS'!$A$7:$AZ$367,9,FALSE)</f>
        <v>17</v>
      </c>
      <c r="P142" s="31">
        <f>VLOOKUP($A142,'[2]download from PCAS'!$A$7:$AZ$367,41,FALSE)</f>
        <v>18</v>
      </c>
      <c r="Q142" s="31">
        <f>VLOOKUP($A142,'[2]download from PCAS'!$A$7:$AZ$367,5,FALSE)</f>
        <v>146</v>
      </c>
      <c r="R142" s="31">
        <f>VLOOKUP($A142,'[2]download from PCAS'!$A$7:$AZ$367,19,FALSE)</f>
        <v>12</v>
      </c>
      <c r="S142" s="31">
        <f>VLOOKUP($A142,'[2]download from PCAS'!$A$7:$AZ$367,21,FALSE)</f>
        <v>94</v>
      </c>
      <c r="T142" s="31">
        <f>VLOOKUP($A142,'[2]download from PCAS'!$A$7:$AZ$367,23,FALSE)</f>
        <v>175</v>
      </c>
      <c r="U142" s="31">
        <f>VLOOKUP($A142,'[2]download from PCAS'!$A$7:$AZ$367,13,FALSE)</f>
        <v>46</v>
      </c>
      <c r="V142" s="31">
        <f>VLOOKUP($A142,'[2]download from PCAS'!$A$7:$AZ$367,3,FALSE)</f>
        <v>12</v>
      </c>
      <c r="W142" s="31">
        <f>VLOOKUP($A142,'[2]download from PCAS'!$A$7:$AZ$367,43,FALSE)</f>
        <v>217</v>
      </c>
      <c r="X142" s="31">
        <f>VLOOKUP($A142,'[2]download from PCAS'!$A$7:$AZ$367,39,FALSE)</f>
        <v>4</v>
      </c>
      <c r="Y142" s="31">
        <f>VLOOKUP($A142,'[2]download from PCAS'!$A$7:$AZ$367,47,FALSE)</f>
        <v>388</v>
      </c>
      <c r="Z142" s="31">
        <f>VLOOKUP($A142,'[2]download from PCAS'!$A$7:$AZ$367,17,FALSE)</f>
        <v>22</v>
      </c>
      <c r="AA142" s="31">
        <f>VLOOKUP($A142,'[2]download from PCAS'!$A$7:$AZ$367,45,FALSE)</f>
        <v>1</v>
      </c>
      <c r="AC142" s="33" t="s">
        <v>281</v>
      </c>
      <c r="AD142" s="32">
        <f t="shared" si="56"/>
        <v>18.221258134490238</v>
      </c>
      <c r="AE142" s="32">
        <f t="shared" si="57"/>
        <v>2.1691973969631237</v>
      </c>
      <c r="AF142" s="32">
        <f t="shared" si="58"/>
        <v>1.3015184381778742</v>
      </c>
      <c r="AG142" s="32">
        <f t="shared" si="59"/>
        <v>9.544468546637745</v>
      </c>
      <c r="AH142" s="32">
        <f t="shared" si="60"/>
        <v>80.260303687635584</v>
      </c>
      <c r="AI142" s="32">
        <f t="shared" si="61"/>
        <v>27.331887201735356</v>
      </c>
      <c r="AJ142" s="32">
        <f t="shared" si="62"/>
        <v>6.9414316702819949</v>
      </c>
      <c r="AK142" s="32">
        <f t="shared" si="63"/>
        <v>6.5075921908893708</v>
      </c>
      <c r="AL142" s="32">
        <f t="shared" si="64"/>
        <v>19.522776572668114</v>
      </c>
      <c r="AM142" s="32">
        <f t="shared" si="65"/>
        <v>7.3752711496746199</v>
      </c>
      <c r="AN142" s="32">
        <f t="shared" si="66"/>
        <v>7.8091106290672458</v>
      </c>
      <c r="AO142" s="32">
        <f t="shared" si="67"/>
        <v>63.340563991323208</v>
      </c>
      <c r="AP142" s="32">
        <f t="shared" si="68"/>
        <v>5.2060737527114966</v>
      </c>
      <c r="AQ142" s="32">
        <f t="shared" si="69"/>
        <v>40.780911062906725</v>
      </c>
      <c r="AR142" s="32">
        <f t="shared" si="70"/>
        <v>75.921908893709329</v>
      </c>
      <c r="AS142" s="32">
        <f t="shared" si="71"/>
        <v>19.956616052060738</v>
      </c>
      <c r="AT142" s="32">
        <f t="shared" si="72"/>
        <v>5.2060737527114966</v>
      </c>
      <c r="AU142" s="32">
        <f t="shared" si="73"/>
        <v>94.143167028199571</v>
      </c>
      <c r="AV142" s="32">
        <f t="shared" si="74"/>
        <v>1.7353579175704987</v>
      </c>
      <c r="AW142" s="32">
        <f t="shared" si="75"/>
        <v>168.32971800433842</v>
      </c>
      <c r="AX142" s="32">
        <f t="shared" si="76"/>
        <v>9.544468546637745</v>
      </c>
      <c r="AY142" s="32">
        <f t="shared" si="77"/>
        <v>0.43383947939262468</v>
      </c>
      <c r="BA142" s="33" t="s">
        <v>281</v>
      </c>
      <c r="BB142" s="32">
        <f t="shared" si="78"/>
        <v>39.081885856079403</v>
      </c>
      <c r="BC142" s="32">
        <f t="shared" si="79"/>
        <v>9.4816687737041718</v>
      </c>
      <c r="BD142" s="32">
        <f t="shared" si="80"/>
        <v>110.61946902654867</v>
      </c>
      <c r="BE142" s="32">
        <f t="shared" si="81"/>
        <v>29.077117572692796</v>
      </c>
      <c r="BF142" s="32">
        <f t="shared" si="82"/>
        <v>133.21055862492327</v>
      </c>
      <c r="BG142" s="32">
        <f t="shared" si="83"/>
        <v>2.5284450063211126</v>
      </c>
    </row>
    <row r="143" spans="1:59" x14ac:dyDescent="0.2">
      <c r="A143" s="33" t="s">
        <v>282</v>
      </c>
      <c r="B143" s="31">
        <f>VLOOKUP($A143,'[2]download from PCAS'!$A$7:$AZ$367,2,FALSE)</f>
        <v>8611</v>
      </c>
      <c r="C143" s="31">
        <v>6957</v>
      </c>
      <c r="D143" s="31">
        <v>6860</v>
      </c>
      <c r="E143" s="31">
        <v>6739</v>
      </c>
      <c r="F143" s="31">
        <f>VLOOKUP($A143,'[2]download from PCAS'!$A$7:$AZ$367,11,FALSE)</f>
        <v>330</v>
      </c>
      <c r="G143" s="31">
        <f>VLOOKUP($A143,'[2]download from PCAS'!$A$7:$AZ$367,31,FALSE)</f>
        <v>64</v>
      </c>
      <c r="H143" s="31">
        <f>VLOOKUP($A143,'[2]download from PCAS'!$A$7:$AZ$367,35,FALSE)</f>
        <v>34</v>
      </c>
      <c r="I143" s="31">
        <f>VLOOKUP($A143,'[2]download from PCAS'!$A$7:$AZ$367,49,FALSE)</f>
        <v>151</v>
      </c>
      <c r="J143" s="31">
        <f>VLOOKUP($A143,'[2]download from PCAS'!$A$7:$AZ$367,7,FALSE)</f>
        <v>1200</v>
      </c>
      <c r="K143" s="31">
        <f>VLOOKUP($A143,'[2]download from PCAS'!$A$7:$AZ$367,27,FALSE)</f>
        <v>339</v>
      </c>
      <c r="L143" s="31">
        <f>VLOOKUP($A143,'[2]download from PCAS'!$A$7:$AZ$367,15,FALSE)</f>
        <v>140</v>
      </c>
      <c r="M143" s="31">
        <f>VLOOKUP($A143,'[2]download from PCAS'!$A$7:$AZ$367,29,FALSE)</f>
        <v>45</v>
      </c>
      <c r="N143" s="31">
        <f>VLOOKUP($A143,'[2]download from PCAS'!$A$7:$AZ$367,51,FALSE)</f>
        <v>280</v>
      </c>
      <c r="O143" s="31">
        <f>VLOOKUP($A143,'[2]download from PCAS'!$A$7:$AZ$367,9,FALSE)</f>
        <v>143</v>
      </c>
      <c r="P143" s="31">
        <f>VLOOKUP($A143,'[2]download from PCAS'!$A$7:$AZ$367,41,FALSE)</f>
        <v>45</v>
      </c>
      <c r="Q143" s="31">
        <f>VLOOKUP($A143,'[2]download from PCAS'!$A$7:$AZ$367,5,FALSE)</f>
        <v>541</v>
      </c>
      <c r="R143" s="31">
        <f>VLOOKUP($A143,'[2]download from PCAS'!$A$7:$AZ$367,19,FALSE)</f>
        <v>40</v>
      </c>
      <c r="S143" s="31">
        <f>VLOOKUP($A143,'[2]download from PCAS'!$A$7:$AZ$367,21,FALSE)</f>
        <v>608</v>
      </c>
      <c r="T143" s="31">
        <f>VLOOKUP($A143,'[2]download from PCAS'!$A$7:$AZ$367,23,FALSE)</f>
        <v>792</v>
      </c>
      <c r="U143" s="31">
        <f>VLOOKUP($A143,'[2]download from PCAS'!$A$7:$AZ$367,13,FALSE)</f>
        <v>390</v>
      </c>
      <c r="V143" s="31">
        <f>VLOOKUP($A143,'[2]download from PCAS'!$A$7:$AZ$367,3,FALSE)</f>
        <v>129</v>
      </c>
      <c r="W143" s="31">
        <f>VLOOKUP($A143,'[2]download from PCAS'!$A$7:$AZ$367,43,FALSE)</f>
        <v>847</v>
      </c>
      <c r="X143" s="31">
        <f>VLOOKUP($A143,'[2]download from PCAS'!$A$7:$AZ$367,39,FALSE)</f>
        <v>35</v>
      </c>
      <c r="Y143" s="31">
        <f>VLOOKUP($A143,'[2]download from PCAS'!$A$7:$AZ$367,47,FALSE)</f>
        <v>2086</v>
      </c>
      <c r="Z143" s="31">
        <f>VLOOKUP($A143,'[2]download from PCAS'!$A$7:$AZ$367,17,FALSE)</f>
        <v>90</v>
      </c>
      <c r="AA143" s="31">
        <f>VLOOKUP($A143,'[2]download from PCAS'!$A$7:$AZ$367,45,FALSE)</f>
        <v>8</v>
      </c>
      <c r="AC143" s="33" t="s">
        <v>282</v>
      </c>
      <c r="AD143" s="32">
        <f t="shared" si="56"/>
        <v>38.323075136453376</v>
      </c>
      <c r="AE143" s="32">
        <f t="shared" si="57"/>
        <v>7.4323539658576241</v>
      </c>
      <c r="AF143" s="32">
        <f t="shared" si="58"/>
        <v>3.9484380443618625</v>
      </c>
      <c r="AG143" s="32">
        <f t="shared" si="59"/>
        <v>17.535710138195334</v>
      </c>
      <c r="AH143" s="32">
        <f t="shared" si="60"/>
        <v>139.35663685983047</v>
      </c>
      <c r="AI143" s="32">
        <f t="shared" si="61"/>
        <v>39.368249912902101</v>
      </c>
      <c r="AJ143" s="32">
        <f t="shared" si="62"/>
        <v>16.258274300313552</v>
      </c>
      <c r="AK143" s="32">
        <f t="shared" si="63"/>
        <v>5.2258738822436417</v>
      </c>
      <c r="AL143" s="32">
        <f t="shared" si="64"/>
        <v>32.516548600627104</v>
      </c>
      <c r="AM143" s="32">
        <f t="shared" si="65"/>
        <v>16.606665892463127</v>
      </c>
      <c r="AN143" s="32">
        <f t="shared" si="66"/>
        <v>5.2258738822436417</v>
      </c>
      <c r="AO143" s="32">
        <f t="shared" si="67"/>
        <v>62.826617117640232</v>
      </c>
      <c r="AP143" s="32">
        <f t="shared" si="68"/>
        <v>4.6452212286610148</v>
      </c>
      <c r="AQ143" s="32">
        <f t="shared" si="69"/>
        <v>70.607362675647437</v>
      </c>
      <c r="AR143" s="32">
        <f t="shared" si="70"/>
        <v>91.975380327488097</v>
      </c>
      <c r="AS143" s="32">
        <f t="shared" si="71"/>
        <v>45.290906979444898</v>
      </c>
      <c r="AT143" s="32">
        <f t="shared" si="72"/>
        <v>14.980838462431773</v>
      </c>
      <c r="AU143" s="32">
        <f t="shared" si="73"/>
        <v>98.36255951689698</v>
      </c>
      <c r="AV143" s="32">
        <f t="shared" si="74"/>
        <v>4.064568575078388</v>
      </c>
      <c r="AW143" s="32">
        <f t="shared" si="75"/>
        <v>242.24828707467194</v>
      </c>
      <c r="AX143" s="32">
        <f t="shared" si="76"/>
        <v>10.451747764487283</v>
      </c>
      <c r="AY143" s="32">
        <f t="shared" si="77"/>
        <v>0.92904424573220301</v>
      </c>
      <c r="BA143" s="33" t="s">
        <v>282</v>
      </c>
      <c r="BB143" s="32">
        <f t="shared" si="78"/>
        <v>49.416909620991255</v>
      </c>
      <c r="BC143" s="32">
        <f t="shared" si="79"/>
        <v>6.6775485977147948</v>
      </c>
      <c r="BD143" s="32">
        <f t="shared" si="80"/>
        <v>117.52485531978039</v>
      </c>
      <c r="BE143" s="32">
        <f t="shared" si="81"/>
        <v>57.872087846861547</v>
      </c>
      <c r="BF143" s="32">
        <f t="shared" si="82"/>
        <v>121.74787983326146</v>
      </c>
      <c r="BG143" s="32">
        <f t="shared" si="83"/>
        <v>5.1936489093337297</v>
      </c>
    </row>
    <row r="144" spans="1:59" x14ac:dyDescent="0.2">
      <c r="A144" s="33" t="s">
        <v>283</v>
      </c>
      <c r="B144" s="31">
        <f>VLOOKUP($A144,'[2]download from PCAS'!$A$7:$AZ$367,2,FALSE)</f>
        <v>6974</v>
      </c>
      <c r="C144" s="31">
        <v>5310</v>
      </c>
      <c r="D144" s="31">
        <v>5199</v>
      </c>
      <c r="E144" s="31">
        <v>5082</v>
      </c>
      <c r="F144" s="31">
        <f>VLOOKUP($A144,'[2]download from PCAS'!$A$7:$AZ$367,11,FALSE)</f>
        <v>262</v>
      </c>
      <c r="G144" s="31">
        <f>VLOOKUP($A144,'[2]download from PCAS'!$A$7:$AZ$367,31,FALSE)</f>
        <v>47</v>
      </c>
      <c r="H144" s="31">
        <f>VLOOKUP($A144,'[2]download from PCAS'!$A$7:$AZ$367,35,FALSE)</f>
        <v>10</v>
      </c>
      <c r="I144" s="31">
        <f>VLOOKUP($A144,'[2]download from PCAS'!$A$7:$AZ$367,49,FALSE)</f>
        <v>94</v>
      </c>
      <c r="J144" s="31">
        <f>VLOOKUP($A144,'[2]download from PCAS'!$A$7:$AZ$367,7,FALSE)</f>
        <v>494</v>
      </c>
      <c r="K144" s="31">
        <f>VLOOKUP($A144,'[2]download from PCAS'!$A$7:$AZ$367,27,FALSE)</f>
        <v>219</v>
      </c>
      <c r="L144" s="31">
        <f>VLOOKUP($A144,'[2]download from PCAS'!$A$7:$AZ$367,15,FALSE)</f>
        <v>49</v>
      </c>
      <c r="M144" s="31">
        <f>VLOOKUP($A144,'[2]download from PCAS'!$A$7:$AZ$367,29,FALSE)</f>
        <v>36</v>
      </c>
      <c r="N144" s="31">
        <f>VLOOKUP($A144,'[2]download from PCAS'!$A$7:$AZ$367,51,FALSE)</f>
        <v>150</v>
      </c>
      <c r="O144" s="31">
        <f>VLOOKUP($A144,'[2]download from PCAS'!$A$7:$AZ$367,9,FALSE)</f>
        <v>80</v>
      </c>
      <c r="P144" s="31">
        <f>VLOOKUP($A144,'[2]download from PCAS'!$A$7:$AZ$367,41,FALSE)</f>
        <v>37</v>
      </c>
      <c r="Q144" s="31">
        <f>VLOOKUP($A144,'[2]download from PCAS'!$A$7:$AZ$367,5,FALSE)</f>
        <v>432</v>
      </c>
      <c r="R144" s="31">
        <f>VLOOKUP($A144,'[2]download from PCAS'!$A$7:$AZ$367,19,FALSE)</f>
        <v>15</v>
      </c>
      <c r="S144" s="31">
        <f>VLOOKUP($A144,'[2]download from PCAS'!$A$7:$AZ$367,21,FALSE)</f>
        <v>435</v>
      </c>
      <c r="T144" s="31">
        <f>VLOOKUP($A144,'[2]download from PCAS'!$A$7:$AZ$367,23,FALSE)</f>
        <v>293</v>
      </c>
      <c r="U144" s="31">
        <f>VLOOKUP($A144,'[2]download from PCAS'!$A$7:$AZ$367,13,FALSE)</f>
        <v>27</v>
      </c>
      <c r="V144" s="31">
        <f>VLOOKUP($A144,'[2]download from PCAS'!$A$7:$AZ$367,3,FALSE)</f>
        <v>67</v>
      </c>
      <c r="W144" s="31">
        <f>VLOOKUP($A144,'[2]download from PCAS'!$A$7:$AZ$367,43,FALSE)</f>
        <v>483</v>
      </c>
      <c r="X144" s="31">
        <f>VLOOKUP($A144,'[2]download from PCAS'!$A$7:$AZ$367,39,FALSE)</f>
        <v>14</v>
      </c>
      <c r="Y144" s="31">
        <f>VLOOKUP($A144,'[2]download from PCAS'!$A$7:$AZ$367,47,FALSE)</f>
        <v>1233</v>
      </c>
      <c r="Z144" s="31">
        <f>VLOOKUP($A144,'[2]download from PCAS'!$A$7:$AZ$367,17,FALSE)</f>
        <v>30</v>
      </c>
      <c r="AA144" s="31">
        <f>VLOOKUP($A144,'[2]download from PCAS'!$A$7:$AZ$367,45,FALSE)</f>
        <v>0</v>
      </c>
      <c r="AC144" s="33" t="s">
        <v>283</v>
      </c>
      <c r="AD144" s="32">
        <f t="shared" si="56"/>
        <v>37.568110123315172</v>
      </c>
      <c r="AE144" s="32">
        <f t="shared" si="57"/>
        <v>6.7393174648695151</v>
      </c>
      <c r="AF144" s="32">
        <f t="shared" si="58"/>
        <v>1.4338973329509608</v>
      </c>
      <c r="AG144" s="32">
        <f t="shared" si="59"/>
        <v>13.47863492973903</v>
      </c>
      <c r="AH144" s="32">
        <f t="shared" si="60"/>
        <v>70.834528247777456</v>
      </c>
      <c r="AI144" s="32">
        <f t="shared" si="61"/>
        <v>31.40235159162604</v>
      </c>
      <c r="AJ144" s="32">
        <f t="shared" si="62"/>
        <v>7.0260969314597075</v>
      </c>
      <c r="AK144" s="32">
        <f t="shared" si="63"/>
        <v>5.1620303986234584</v>
      </c>
      <c r="AL144" s="32">
        <f t="shared" si="64"/>
        <v>21.50845999426441</v>
      </c>
      <c r="AM144" s="32">
        <f t="shared" si="65"/>
        <v>11.471178663607686</v>
      </c>
      <c r="AN144" s="32">
        <f t="shared" si="66"/>
        <v>5.305420131918555</v>
      </c>
      <c r="AO144" s="32">
        <f t="shared" si="67"/>
        <v>61.944364783481504</v>
      </c>
      <c r="AP144" s="32">
        <f t="shared" si="68"/>
        <v>2.1508459994264411</v>
      </c>
      <c r="AQ144" s="32">
        <f t="shared" si="69"/>
        <v>62.374533983366796</v>
      </c>
      <c r="AR144" s="32">
        <f t="shared" si="70"/>
        <v>42.013191855463148</v>
      </c>
      <c r="AS144" s="32">
        <f t="shared" si="71"/>
        <v>3.871522798967594</v>
      </c>
      <c r="AT144" s="32">
        <f t="shared" si="72"/>
        <v>9.6071121307714371</v>
      </c>
      <c r="AU144" s="32">
        <f t="shared" si="73"/>
        <v>69.257241181531398</v>
      </c>
      <c r="AV144" s="32">
        <f t="shared" si="74"/>
        <v>2.0074562661313453</v>
      </c>
      <c r="AW144" s="32">
        <f t="shared" si="75"/>
        <v>176.79954115285346</v>
      </c>
      <c r="AX144" s="32">
        <f t="shared" si="76"/>
        <v>4.3016919988528821</v>
      </c>
      <c r="AY144" s="32">
        <f t="shared" si="77"/>
        <v>0</v>
      </c>
      <c r="BA144" s="33" t="s">
        <v>283</v>
      </c>
      <c r="BB144" s="32">
        <f t="shared" si="78"/>
        <v>42.123485285631851</v>
      </c>
      <c r="BC144" s="32">
        <f t="shared" si="79"/>
        <v>7.0838252656434477</v>
      </c>
      <c r="BD144" s="32">
        <f t="shared" si="80"/>
        <v>57.654466745375842</v>
      </c>
      <c r="BE144" s="32">
        <f t="shared" si="81"/>
        <v>5.3128689492325858</v>
      </c>
      <c r="BF144" s="32">
        <f t="shared" si="82"/>
        <v>90.960451977401135</v>
      </c>
      <c r="BG144" s="32">
        <f t="shared" si="83"/>
        <v>2.7548209366391188</v>
      </c>
    </row>
    <row r="145" spans="1:59" x14ac:dyDescent="0.2">
      <c r="A145" s="33" t="s">
        <v>284</v>
      </c>
      <c r="B145" s="31">
        <f>VLOOKUP($A145,'[2]download from PCAS'!$A$7:$AZ$367,2,FALSE)</f>
        <v>3619</v>
      </c>
      <c r="C145" s="31">
        <v>3070</v>
      </c>
      <c r="D145" s="31">
        <v>3031</v>
      </c>
      <c r="E145" s="31">
        <v>2984</v>
      </c>
      <c r="F145" s="31">
        <f>VLOOKUP($A145,'[2]download from PCAS'!$A$7:$AZ$367,11,FALSE)</f>
        <v>189</v>
      </c>
      <c r="G145" s="31">
        <f>VLOOKUP($A145,'[2]download from PCAS'!$A$7:$AZ$367,31,FALSE)</f>
        <v>40</v>
      </c>
      <c r="H145" s="31">
        <f>VLOOKUP($A145,'[2]download from PCAS'!$A$7:$AZ$367,35,FALSE)</f>
        <v>11</v>
      </c>
      <c r="I145" s="31">
        <f>VLOOKUP($A145,'[2]download from PCAS'!$A$7:$AZ$367,49,FALSE)</f>
        <v>96</v>
      </c>
      <c r="J145" s="31">
        <f>VLOOKUP($A145,'[2]download from PCAS'!$A$7:$AZ$367,7,FALSE)</f>
        <v>597</v>
      </c>
      <c r="K145" s="31">
        <f>VLOOKUP($A145,'[2]download from PCAS'!$A$7:$AZ$367,27,FALSE)</f>
        <v>154</v>
      </c>
      <c r="L145" s="31">
        <f>VLOOKUP($A145,'[2]download from PCAS'!$A$7:$AZ$367,15,FALSE)</f>
        <v>86</v>
      </c>
      <c r="M145" s="31">
        <f>VLOOKUP($A145,'[2]download from PCAS'!$A$7:$AZ$367,29,FALSE)</f>
        <v>24</v>
      </c>
      <c r="N145" s="31">
        <f>VLOOKUP($A145,'[2]download from PCAS'!$A$7:$AZ$367,51,FALSE)</f>
        <v>158</v>
      </c>
      <c r="O145" s="31">
        <f>VLOOKUP($A145,'[2]download from PCAS'!$A$7:$AZ$367,9,FALSE)</f>
        <v>50</v>
      </c>
      <c r="P145" s="31">
        <f>VLOOKUP($A145,'[2]download from PCAS'!$A$7:$AZ$367,41,FALSE)</f>
        <v>22</v>
      </c>
      <c r="Q145" s="31">
        <f>VLOOKUP($A145,'[2]download from PCAS'!$A$7:$AZ$367,5,FALSE)</f>
        <v>230</v>
      </c>
      <c r="R145" s="31">
        <f>VLOOKUP($A145,'[2]download from PCAS'!$A$7:$AZ$367,19,FALSE)</f>
        <v>34</v>
      </c>
      <c r="S145" s="31">
        <f>VLOOKUP($A145,'[2]download from PCAS'!$A$7:$AZ$367,21,FALSE)</f>
        <v>305</v>
      </c>
      <c r="T145" s="31">
        <f>VLOOKUP($A145,'[2]download from PCAS'!$A$7:$AZ$367,23,FALSE)</f>
        <v>385</v>
      </c>
      <c r="U145" s="31">
        <f>VLOOKUP($A145,'[2]download from PCAS'!$A$7:$AZ$367,13,FALSE)</f>
        <v>293</v>
      </c>
      <c r="V145" s="31">
        <f>VLOOKUP($A145,'[2]download from PCAS'!$A$7:$AZ$367,3,FALSE)</f>
        <v>83</v>
      </c>
      <c r="W145" s="31">
        <f>VLOOKUP($A145,'[2]download from PCAS'!$A$7:$AZ$367,43,FALSE)</f>
        <v>454</v>
      </c>
      <c r="X145" s="31">
        <f>VLOOKUP($A145,'[2]download from PCAS'!$A$7:$AZ$367,39,FALSE)</f>
        <v>24</v>
      </c>
      <c r="Y145" s="31">
        <f>VLOOKUP($A145,'[2]download from PCAS'!$A$7:$AZ$367,47,FALSE)</f>
        <v>1043</v>
      </c>
      <c r="Z145" s="31">
        <f>VLOOKUP($A145,'[2]download from PCAS'!$A$7:$AZ$367,17,FALSE)</f>
        <v>46</v>
      </c>
      <c r="AA145" s="31">
        <f>VLOOKUP($A145,'[2]download from PCAS'!$A$7:$AZ$367,45,FALSE)</f>
        <v>4</v>
      </c>
      <c r="AC145" s="33" t="s">
        <v>284</v>
      </c>
      <c r="AD145" s="32">
        <f t="shared" si="56"/>
        <v>52.224371373307541</v>
      </c>
      <c r="AE145" s="32">
        <f t="shared" si="57"/>
        <v>11.052777010223817</v>
      </c>
      <c r="AF145" s="32">
        <f t="shared" si="58"/>
        <v>3.0395136778115504</v>
      </c>
      <c r="AG145" s="32">
        <f t="shared" si="59"/>
        <v>26.526664824537168</v>
      </c>
      <c r="AH145" s="32">
        <f t="shared" si="60"/>
        <v>164.9626968775905</v>
      </c>
      <c r="AI145" s="32">
        <f t="shared" si="61"/>
        <v>42.553191489361701</v>
      </c>
      <c r="AJ145" s="32">
        <f t="shared" si="62"/>
        <v>23.763470571981212</v>
      </c>
      <c r="AK145" s="32">
        <f t="shared" si="63"/>
        <v>6.6316662061342919</v>
      </c>
      <c r="AL145" s="32">
        <f t="shared" si="64"/>
        <v>43.658469190384082</v>
      </c>
      <c r="AM145" s="32">
        <f t="shared" si="65"/>
        <v>13.815971262779774</v>
      </c>
      <c r="AN145" s="32">
        <f t="shared" si="66"/>
        <v>6.0790273556231007</v>
      </c>
      <c r="AO145" s="32">
        <f t="shared" si="67"/>
        <v>63.553467808786955</v>
      </c>
      <c r="AP145" s="32">
        <f t="shared" si="68"/>
        <v>9.3948604586902444</v>
      </c>
      <c r="AQ145" s="32">
        <f t="shared" si="69"/>
        <v>84.277424702956608</v>
      </c>
      <c r="AR145" s="32">
        <f t="shared" si="70"/>
        <v>106.38297872340425</v>
      </c>
      <c r="AS145" s="32">
        <f t="shared" si="71"/>
        <v>80.961591599889474</v>
      </c>
      <c r="AT145" s="32">
        <f t="shared" si="72"/>
        <v>22.934512296214425</v>
      </c>
      <c r="AU145" s="32">
        <f t="shared" si="73"/>
        <v>125.44901906604034</v>
      </c>
      <c r="AV145" s="32">
        <f t="shared" si="74"/>
        <v>6.6316662061342919</v>
      </c>
      <c r="AW145" s="32">
        <f t="shared" si="75"/>
        <v>288.20116054158609</v>
      </c>
      <c r="AX145" s="32">
        <f t="shared" si="76"/>
        <v>12.710693561757392</v>
      </c>
      <c r="AY145" s="32">
        <f t="shared" si="77"/>
        <v>1.1052777010223818</v>
      </c>
      <c r="BA145" s="33" t="s">
        <v>284</v>
      </c>
      <c r="BB145" s="32">
        <f t="shared" si="78"/>
        <v>50.808314087759811</v>
      </c>
      <c r="BC145" s="32">
        <f t="shared" si="79"/>
        <v>8.0428954423592494</v>
      </c>
      <c r="BD145" s="32">
        <f t="shared" si="80"/>
        <v>129.02144772117964</v>
      </c>
      <c r="BE145" s="32">
        <f t="shared" si="81"/>
        <v>98.190348525469162</v>
      </c>
      <c r="BF145" s="32">
        <f t="shared" si="82"/>
        <v>147.88273615635177</v>
      </c>
      <c r="BG145" s="32">
        <f t="shared" si="83"/>
        <v>8.0428954423592494</v>
      </c>
    </row>
    <row r="146" spans="1:59" x14ac:dyDescent="0.2">
      <c r="A146" s="33" t="s">
        <v>285</v>
      </c>
      <c r="B146" s="31">
        <f>VLOOKUP($A146,'[2]download from PCAS'!$A$7:$AZ$367,2,FALSE)</f>
        <v>3988</v>
      </c>
      <c r="C146" s="31">
        <v>3248</v>
      </c>
      <c r="D146" s="31">
        <v>3206</v>
      </c>
      <c r="E146" s="31">
        <v>3170</v>
      </c>
      <c r="F146" s="31">
        <f>VLOOKUP($A146,'[2]download from PCAS'!$A$7:$AZ$367,11,FALSE)</f>
        <v>176</v>
      </c>
      <c r="G146" s="31">
        <f>VLOOKUP($A146,'[2]download from PCAS'!$A$7:$AZ$367,31,FALSE)</f>
        <v>28</v>
      </c>
      <c r="H146" s="31">
        <f>VLOOKUP($A146,'[2]download from PCAS'!$A$7:$AZ$367,35,FALSE)</f>
        <v>8</v>
      </c>
      <c r="I146" s="31">
        <f>VLOOKUP($A146,'[2]download from PCAS'!$A$7:$AZ$367,49,FALSE)</f>
        <v>81</v>
      </c>
      <c r="J146" s="31">
        <f>VLOOKUP($A146,'[2]download from PCAS'!$A$7:$AZ$367,7,FALSE)</f>
        <v>501</v>
      </c>
      <c r="K146" s="31">
        <f>VLOOKUP($A146,'[2]download from PCAS'!$A$7:$AZ$367,27,FALSE)</f>
        <v>192</v>
      </c>
      <c r="L146" s="31">
        <f>VLOOKUP($A146,'[2]download from PCAS'!$A$7:$AZ$367,15,FALSE)</f>
        <v>80</v>
      </c>
      <c r="M146" s="31">
        <f>VLOOKUP($A146,'[2]download from PCAS'!$A$7:$AZ$367,29,FALSE)</f>
        <v>34</v>
      </c>
      <c r="N146" s="31">
        <f>VLOOKUP($A146,'[2]download from PCAS'!$A$7:$AZ$367,51,FALSE)</f>
        <v>162</v>
      </c>
      <c r="O146" s="31">
        <f>VLOOKUP($A146,'[2]download from PCAS'!$A$7:$AZ$367,9,FALSE)</f>
        <v>55</v>
      </c>
      <c r="P146" s="31">
        <f>VLOOKUP($A146,'[2]download from PCAS'!$A$7:$AZ$367,41,FALSE)</f>
        <v>29</v>
      </c>
      <c r="Q146" s="31">
        <f>VLOOKUP($A146,'[2]download from PCAS'!$A$7:$AZ$367,5,FALSE)</f>
        <v>223</v>
      </c>
      <c r="R146" s="31">
        <f>VLOOKUP($A146,'[2]download from PCAS'!$A$7:$AZ$367,19,FALSE)</f>
        <v>38</v>
      </c>
      <c r="S146" s="31">
        <f>VLOOKUP($A146,'[2]download from PCAS'!$A$7:$AZ$367,21,FALSE)</f>
        <v>324</v>
      </c>
      <c r="T146" s="31">
        <f>VLOOKUP($A146,'[2]download from PCAS'!$A$7:$AZ$367,23,FALSE)</f>
        <v>279</v>
      </c>
      <c r="U146" s="31">
        <f>VLOOKUP($A146,'[2]download from PCAS'!$A$7:$AZ$367,13,FALSE)</f>
        <v>98</v>
      </c>
      <c r="V146" s="31">
        <f>VLOOKUP($A146,'[2]download from PCAS'!$A$7:$AZ$367,3,FALSE)</f>
        <v>51</v>
      </c>
      <c r="W146" s="31">
        <f>VLOOKUP($A146,'[2]download from PCAS'!$A$7:$AZ$367,43,FALSE)</f>
        <v>318</v>
      </c>
      <c r="X146" s="31">
        <f>VLOOKUP($A146,'[2]download from PCAS'!$A$7:$AZ$367,39,FALSE)</f>
        <v>13</v>
      </c>
      <c r="Y146" s="31">
        <f>VLOOKUP($A146,'[2]download from PCAS'!$A$7:$AZ$367,47,FALSE)</f>
        <v>945</v>
      </c>
      <c r="Z146" s="31">
        <f>VLOOKUP($A146,'[2]download from PCAS'!$A$7:$AZ$367,17,FALSE)</f>
        <v>34</v>
      </c>
      <c r="AA146" s="31">
        <f>VLOOKUP($A146,'[2]download from PCAS'!$A$7:$AZ$367,45,FALSE)</f>
        <v>6</v>
      </c>
      <c r="AC146" s="33" t="s">
        <v>285</v>
      </c>
      <c r="AD146" s="32">
        <f t="shared" si="56"/>
        <v>44.132397191574725</v>
      </c>
      <c r="AE146" s="32">
        <f t="shared" si="57"/>
        <v>7.0210631895687063</v>
      </c>
      <c r="AF146" s="32">
        <f t="shared" si="58"/>
        <v>2.0060180541624875</v>
      </c>
      <c r="AG146" s="32">
        <f t="shared" si="59"/>
        <v>20.310932798395186</v>
      </c>
      <c r="AH146" s="32">
        <f t="shared" si="60"/>
        <v>125.62688064192578</v>
      </c>
      <c r="AI146" s="32">
        <f t="shared" si="61"/>
        <v>48.144433299899696</v>
      </c>
      <c r="AJ146" s="32">
        <f t="shared" si="62"/>
        <v>20.060180541624874</v>
      </c>
      <c r="AK146" s="32">
        <f t="shared" si="63"/>
        <v>8.5255767301905721</v>
      </c>
      <c r="AL146" s="32">
        <f t="shared" si="64"/>
        <v>40.621865596790371</v>
      </c>
      <c r="AM146" s="32">
        <f t="shared" si="65"/>
        <v>13.791374122367101</v>
      </c>
      <c r="AN146" s="32">
        <f t="shared" si="66"/>
        <v>7.2718154463390174</v>
      </c>
      <c r="AO146" s="32">
        <f t="shared" si="67"/>
        <v>55.917753259779339</v>
      </c>
      <c r="AP146" s="32">
        <f t="shared" si="68"/>
        <v>9.5285857572718164</v>
      </c>
      <c r="AQ146" s="32">
        <f t="shared" si="69"/>
        <v>81.243731193580743</v>
      </c>
      <c r="AR146" s="32">
        <f t="shared" si="70"/>
        <v>69.95987963891676</v>
      </c>
      <c r="AS146" s="32">
        <f t="shared" si="71"/>
        <v>24.573721163490472</v>
      </c>
      <c r="AT146" s="32">
        <f t="shared" si="72"/>
        <v>12.788365095285856</v>
      </c>
      <c r="AU146" s="32">
        <f t="shared" si="73"/>
        <v>79.739217652958885</v>
      </c>
      <c r="AV146" s="32">
        <f t="shared" si="74"/>
        <v>3.2597793380140421</v>
      </c>
      <c r="AW146" s="32">
        <f t="shared" si="75"/>
        <v>236.96088264794383</v>
      </c>
      <c r="AX146" s="32">
        <f t="shared" si="76"/>
        <v>8.5255767301905721</v>
      </c>
      <c r="AY146" s="32">
        <f t="shared" si="77"/>
        <v>1.5045135406218655</v>
      </c>
      <c r="BA146" s="33" t="s">
        <v>285</v>
      </c>
      <c r="BB146" s="32">
        <f t="shared" si="78"/>
        <v>59.887710542732378</v>
      </c>
      <c r="BC146" s="32">
        <f t="shared" si="79"/>
        <v>10.725552050473185</v>
      </c>
      <c r="BD146" s="32">
        <f t="shared" si="80"/>
        <v>88.012618296529965</v>
      </c>
      <c r="BE146" s="32">
        <f t="shared" si="81"/>
        <v>30.914826498422713</v>
      </c>
      <c r="BF146" s="32">
        <f t="shared" si="82"/>
        <v>97.906403940886705</v>
      </c>
      <c r="BG146" s="32">
        <f t="shared" si="83"/>
        <v>4.1009463722397479</v>
      </c>
    </row>
    <row r="147" spans="1:59" s="35" customFormat="1" x14ac:dyDescent="0.2">
      <c r="A147" s="34" t="s">
        <v>286</v>
      </c>
      <c r="B147" s="31">
        <f>VLOOKUP($A147,'[2]download from PCAS'!$A$7:$AZ$367,2,FALSE)</f>
        <v>5398</v>
      </c>
      <c r="C147" s="31">
        <v>4152</v>
      </c>
      <c r="D147" s="31">
        <v>4078</v>
      </c>
      <c r="E147" s="31">
        <v>3994</v>
      </c>
      <c r="F147" s="31">
        <f>VLOOKUP($A147,'[2]download from PCAS'!$A$7:$AZ$367,11,FALSE)</f>
        <v>187</v>
      </c>
      <c r="G147" s="31">
        <f>VLOOKUP($A147,'[2]download from PCAS'!$A$7:$AZ$367,31,FALSE)</f>
        <v>33</v>
      </c>
      <c r="H147" s="31">
        <f>VLOOKUP($A147,'[2]download from PCAS'!$A$7:$AZ$367,35,FALSE)</f>
        <v>13</v>
      </c>
      <c r="I147" s="31">
        <f>VLOOKUP($A147,'[2]download from PCAS'!$A$7:$AZ$367,49,FALSE)</f>
        <v>76</v>
      </c>
      <c r="J147" s="31">
        <f>VLOOKUP($A147,'[2]download from PCAS'!$A$7:$AZ$367,7,FALSE)</f>
        <v>588</v>
      </c>
      <c r="K147" s="31">
        <f>VLOOKUP($A147,'[2]download from PCAS'!$A$7:$AZ$367,27,FALSE)</f>
        <v>181</v>
      </c>
      <c r="L147" s="31">
        <f>VLOOKUP($A147,'[2]download from PCAS'!$A$7:$AZ$367,15,FALSE)</f>
        <v>110</v>
      </c>
      <c r="M147" s="31">
        <f>VLOOKUP($A147,'[2]download from PCAS'!$A$7:$AZ$367,29,FALSE)</f>
        <v>35</v>
      </c>
      <c r="N147" s="31">
        <f>VLOOKUP($A147,'[2]download from PCAS'!$A$7:$AZ$367,51,FALSE)</f>
        <v>242</v>
      </c>
      <c r="O147" s="31">
        <f>VLOOKUP($A147,'[2]download from PCAS'!$A$7:$AZ$367,9,FALSE)</f>
        <v>69</v>
      </c>
      <c r="P147" s="31">
        <f>VLOOKUP($A147,'[2]download from PCAS'!$A$7:$AZ$367,41,FALSE)</f>
        <v>37</v>
      </c>
      <c r="Q147" s="31">
        <f>VLOOKUP($A147,'[2]download from PCAS'!$A$7:$AZ$367,5,FALSE)</f>
        <v>366</v>
      </c>
      <c r="R147" s="31">
        <f>VLOOKUP($A147,'[2]download from PCAS'!$A$7:$AZ$367,19,FALSE)</f>
        <v>23</v>
      </c>
      <c r="S147" s="31">
        <f>VLOOKUP($A147,'[2]download from PCAS'!$A$7:$AZ$367,21,FALSE)</f>
        <v>324</v>
      </c>
      <c r="T147" s="31">
        <f>VLOOKUP($A147,'[2]download from PCAS'!$A$7:$AZ$367,23,FALSE)</f>
        <v>371</v>
      </c>
      <c r="U147" s="31">
        <f>VLOOKUP($A147,'[2]download from PCAS'!$A$7:$AZ$367,13,FALSE)</f>
        <v>199</v>
      </c>
      <c r="V147" s="31">
        <f>VLOOKUP($A147,'[2]download from PCAS'!$A$7:$AZ$367,3,FALSE)</f>
        <v>53</v>
      </c>
      <c r="W147" s="31">
        <f>VLOOKUP($A147,'[2]download from PCAS'!$A$7:$AZ$367,43,FALSE)</f>
        <v>529</v>
      </c>
      <c r="X147" s="31">
        <f>VLOOKUP($A147,'[2]download from PCAS'!$A$7:$AZ$367,39,FALSE)</f>
        <v>27</v>
      </c>
      <c r="Y147" s="31">
        <f>VLOOKUP($A147,'[2]download from PCAS'!$A$7:$AZ$367,47,FALSE)</f>
        <v>1132</v>
      </c>
      <c r="Z147" s="31">
        <f>VLOOKUP($A147,'[2]download from PCAS'!$A$7:$AZ$367,17,FALSE)</f>
        <v>48</v>
      </c>
      <c r="AA147" s="31">
        <f>VLOOKUP($A147,'[2]download from PCAS'!$A$7:$AZ$367,45,FALSE)</f>
        <v>6</v>
      </c>
      <c r="AC147" s="34" t="s">
        <v>286</v>
      </c>
      <c r="AD147" s="32">
        <f t="shared" si="56"/>
        <v>34.642460170433495</v>
      </c>
      <c r="AE147" s="32">
        <f t="shared" si="57"/>
        <v>6.1133753241941466</v>
      </c>
      <c r="AF147" s="32">
        <f t="shared" si="58"/>
        <v>2.4082993701370876</v>
      </c>
      <c r="AG147" s="32">
        <f t="shared" si="59"/>
        <v>14.079288625416821</v>
      </c>
      <c r="AH147" s="32">
        <f t="shared" si="60"/>
        <v>108.92923304927751</v>
      </c>
      <c r="AI147" s="32">
        <f t="shared" si="61"/>
        <v>33.530937384216379</v>
      </c>
      <c r="AJ147" s="32">
        <f t="shared" si="62"/>
        <v>20.37791774731382</v>
      </c>
      <c r="AK147" s="32">
        <f t="shared" si="63"/>
        <v>6.4838829195998517</v>
      </c>
      <c r="AL147" s="32">
        <f t="shared" si="64"/>
        <v>44.831419044090403</v>
      </c>
      <c r="AM147" s="32">
        <f t="shared" si="65"/>
        <v>12.782512041496851</v>
      </c>
      <c r="AN147" s="32">
        <f t="shared" si="66"/>
        <v>6.8543905150055577</v>
      </c>
      <c r="AO147" s="32">
        <f t="shared" si="67"/>
        <v>67.802889959244155</v>
      </c>
      <c r="AP147" s="32">
        <f t="shared" si="68"/>
        <v>4.2608373471656167</v>
      </c>
      <c r="AQ147" s="32">
        <f t="shared" si="69"/>
        <v>60.02223045572434</v>
      </c>
      <c r="AR147" s="32">
        <f t="shared" si="70"/>
        <v>68.729158947758421</v>
      </c>
      <c r="AS147" s="32">
        <f t="shared" si="71"/>
        <v>36.865505742867725</v>
      </c>
      <c r="AT147" s="32">
        <f t="shared" si="72"/>
        <v>9.8184512782512048</v>
      </c>
      <c r="AU147" s="32">
        <f t="shared" si="73"/>
        <v>97.999258984809188</v>
      </c>
      <c r="AV147" s="32">
        <f t="shared" si="74"/>
        <v>5.0018525379770287</v>
      </c>
      <c r="AW147" s="32">
        <f t="shared" si="75"/>
        <v>209.7072989996295</v>
      </c>
      <c r="AX147" s="32">
        <f t="shared" si="76"/>
        <v>8.8921822897369402</v>
      </c>
      <c r="AY147" s="32">
        <f t="shared" si="77"/>
        <v>1.1115227862171175</v>
      </c>
      <c r="BA147" s="34" t="s">
        <v>286</v>
      </c>
      <c r="BB147" s="32">
        <f t="shared" si="78"/>
        <v>44.384502206964193</v>
      </c>
      <c r="BC147" s="32">
        <f t="shared" si="79"/>
        <v>8.7631447170756136</v>
      </c>
      <c r="BD147" s="32">
        <f t="shared" si="80"/>
        <v>92.889334001001515</v>
      </c>
      <c r="BE147" s="32">
        <f t="shared" si="81"/>
        <v>49.824737105658492</v>
      </c>
      <c r="BF147" s="32">
        <f t="shared" si="82"/>
        <v>127.40847784200385</v>
      </c>
      <c r="BG147" s="32">
        <f t="shared" si="83"/>
        <v>6.7601402103154733</v>
      </c>
    </row>
    <row r="148" spans="1:59" x14ac:dyDescent="0.2">
      <c r="A148" s="33" t="s">
        <v>287</v>
      </c>
      <c r="B148" s="31">
        <f>VLOOKUP($A148,'[2]download from PCAS'!$A$7:$AZ$367,2,FALSE)</f>
        <v>7180</v>
      </c>
      <c r="C148" s="31">
        <v>5926</v>
      </c>
      <c r="D148" s="31">
        <v>5839</v>
      </c>
      <c r="E148" s="31">
        <v>5746</v>
      </c>
      <c r="F148" s="31">
        <f>VLOOKUP($A148,'[2]download from PCAS'!$A$7:$AZ$367,11,FALSE)</f>
        <v>359</v>
      </c>
      <c r="G148" s="31">
        <f>VLOOKUP($A148,'[2]download from PCAS'!$A$7:$AZ$367,31,FALSE)</f>
        <v>70</v>
      </c>
      <c r="H148" s="31">
        <f>VLOOKUP($A148,'[2]download from PCAS'!$A$7:$AZ$367,35,FALSE)</f>
        <v>36</v>
      </c>
      <c r="I148" s="31">
        <f>VLOOKUP($A148,'[2]download from PCAS'!$A$7:$AZ$367,49,FALSE)</f>
        <v>125</v>
      </c>
      <c r="J148" s="31">
        <f>VLOOKUP($A148,'[2]download from PCAS'!$A$7:$AZ$367,7,FALSE)</f>
        <v>1087</v>
      </c>
      <c r="K148" s="31">
        <f>VLOOKUP($A148,'[2]download from PCAS'!$A$7:$AZ$367,27,FALSE)</f>
        <v>281</v>
      </c>
      <c r="L148" s="31">
        <f>VLOOKUP($A148,'[2]download from PCAS'!$A$7:$AZ$367,15,FALSE)</f>
        <v>56</v>
      </c>
      <c r="M148" s="31">
        <f>VLOOKUP($A148,'[2]download from PCAS'!$A$7:$AZ$367,29,FALSE)</f>
        <v>54</v>
      </c>
      <c r="N148" s="31">
        <f>VLOOKUP($A148,'[2]download from PCAS'!$A$7:$AZ$367,51,FALSE)</f>
        <v>327</v>
      </c>
      <c r="O148" s="31">
        <f>VLOOKUP($A148,'[2]download from PCAS'!$A$7:$AZ$367,9,FALSE)</f>
        <v>140</v>
      </c>
      <c r="P148" s="31">
        <f>VLOOKUP($A148,'[2]download from PCAS'!$A$7:$AZ$367,41,FALSE)</f>
        <v>50</v>
      </c>
      <c r="Q148" s="31">
        <f>VLOOKUP($A148,'[2]download from PCAS'!$A$7:$AZ$367,5,FALSE)</f>
        <v>380</v>
      </c>
      <c r="R148" s="31">
        <f>VLOOKUP($A148,'[2]download from PCAS'!$A$7:$AZ$367,19,FALSE)</f>
        <v>50</v>
      </c>
      <c r="S148" s="31">
        <f>VLOOKUP($A148,'[2]download from PCAS'!$A$7:$AZ$367,21,FALSE)</f>
        <v>583</v>
      </c>
      <c r="T148" s="31">
        <f>VLOOKUP($A148,'[2]download from PCAS'!$A$7:$AZ$367,23,FALSE)</f>
        <v>479</v>
      </c>
      <c r="U148" s="31">
        <f>VLOOKUP($A148,'[2]download from PCAS'!$A$7:$AZ$367,13,FALSE)</f>
        <v>294</v>
      </c>
      <c r="V148" s="31">
        <f>VLOOKUP($A148,'[2]download from PCAS'!$A$7:$AZ$367,3,FALSE)</f>
        <v>107</v>
      </c>
      <c r="W148" s="31">
        <f>VLOOKUP($A148,'[2]download from PCAS'!$A$7:$AZ$367,43,FALSE)</f>
        <v>647</v>
      </c>
      <c r="X148" s="31">
        <f>VLOOKUP($A148,'[2]download from PCAS'!$A$7:$AZ$367,39,FALSE)</f>
        <v>27</v>
      </c>
      <c r="Y148" s="31">
        <f>VLOOKUP($A148,'[2]download from PCAS'!$A$7:$AZ$367,47,FALSE)</f>
        <v>1708</v>
      </c>
      <c r="Z148" s="31">
        <f>VLOOKUP($A148,'[2]download from PCAS'!$A$7:$AZ$367,17,FALSE)</f>
        <v>48</v>
      </c>
      <c r="AA148" s="31">
        <f>VLOOKUP($A148,'[2]download from PCAS'!$A$7:$AZ$367,45,FALSE)</f>
        <v>11</v>
      </c>
      <c r="AC148" s="33" t="s">
        <v>287</v>
      </c>
      <c r="AD148" s="32">
        <f t="shared" si="56"/>
        <v>50</v>
      </c>
      <c r="AE148" s="32">
        <f t="shared" si="57"/>
        <v>9.7493036211699167</v>
      </c>
      <c r="AF148" s="32">
        <f t="shared" si="58"/>
        <v>5.0139275766016711</v>
      </c>
      <c r="AG148" s="32">
        <f t="shared" si="59"/>
        <v>17.409470752089138</v>
      </c>
      <c r="AH148" s="32">
        <f t="shared" si="60"/>
        <v>151.39275766016712</v>
      </c>
      <c r="AI148" s="32">
        <f t="shared" si="61"/>
        <v>39.136490250696376</v>
      </c>
      <c r="AJ148" s="32">
        <f t="shared" si="62"/>
        <v>7.7994428969359326</v>
      </c>
      <c r="AK148" s="32">
        <f t="shared" si="63"/>
        <v>7.5208913649025071</v>
      </c>
      <c r="AL148" s="32">
        <f t="shared" si="64"/>
        <v>45.543175487465184</v>
      </c>
      <c r="AM148" s="32">
        <f t="shared" si="65"/>
        <v>19.498607242339833</v>
      </c>
      <c r="AN148" s="32">
        <f t="shared" si="66"/>
        <v>6.9637883008356543</v>
      </c>
      <c r="AO148" s="32">
        <f t="shared" si="67"/>
        <v>52.924791086350972</v>
      </c>
      <c r="AP148" s="32">
        <f t="shared" si="68"/>
        <v>6.9637883008356543</v>
      </c>
      <c r="AQ148" s="32">
        <f t="shared" si="69"/>
        <v>81.19777158774373</v>
      </c>
      <c r="AR148" s="32">
        <f t="shared" si="70"/>
        <v>66.713091922005574</v>
      </c>
      <c r="AS148" s="32">
        <f t="shared" si="71"/>
        <v>40.947075208913652</v>
      </c>
      <c r="AT148" s="32">
        <f t="shared" si="72"/>
        <v>14.9025069637883</v>
      </c>
      <c r="AU148" s="32">
        <f t="shared" si="73"/>
        <v>90.111420612813362</v>
      </c>
      <c r="AV148" s="32">
        <f t="shared" si="74"/>
        <v>3.7604456824512535</v>
      </c>
      <c r="AW148" s="32">
        <f t="shared" si="75"/>
        <v>237.88300835654596</v>
      </c>
      <c r="AX148" s="32">
        <f t="shared" si="76"/>
        <v>6.6852367688022278</v>
      </c>
      <c r="AY148" s="32">
        <f t="shared" si="77"/>
        <v>1.532033426183844</v>
      </c>
      <c r="BA148" s="33" t="s">
        <v>287</v>
      </c>
      <c r="BB148" s="32">
        <f t="shared" si="78"/>
        <v>48.124678883370443</v>
      </c>
      <c r="BC148" s="32">
        <f t="shared" si="79"/>
        <v>9.3978419770274968</v>
      </c>
      <c r="BD148" s="32">
        <f t="shared" si="80"/>
        <v>83.362339018447614</v>
      </c>
      <c r="BE148" s="32">
        <f t="shared" si="81"/>
        <v>51.166028541594152</v>
      </c>
      <c r="BF148" s="32">
        <f t="shared" si="82"/>
        <v>109.17988525143437</v>
      </c>
      <c r="BG148" s="32">
        <f t="shared" si="83"/>
        <v>4.6989209885137484</v>
      </c>
    </row>
    <row r="149" spans="1:59" x14ac:dyDescent="0.2">
      <c r="A149" s="33" t="s">
        <v>288</v>
      </c>
      <c r="B149" s="31">
        <f>VLOOKUP($A149,'[2]download from PCAS'!$A$7:$AZ$367,2,FALSE)</f>
        <v>2870</v>
      </c>
      <c r="C149" s="31">
        <v>2389</v>
      </c>
      <c r="D149" s="31">
        <v>2356</v>
      </c>
      <c r="E149" s="31">
        <v>2326</v>
      </c>
      <c r="F149" s="31">
        <f>VLOOKUP($A149,'[2]download from PCAS'!$A$7:$AZ$367,11,FALSE)</f>
        <v>134</v>
      </c>
      <c r="G149" s="31">
        <f>VLOOKUP($A149,'[2]download from PCAS'!$A$7:$AZ$367,31,FALSE)</f>
        <v>26</v>
      </c>
      <c r="H149" s="31">
        <f>VLOOKUP($A149,'[2]download from PCAS'!$A$7:$AZ$367,35,FALSE)</f>
        <v>8</v>
      </c>
      <c r="I149" s="31">
        <f>VLOOKUP($A149,'[2]download from PCAS'!$A$7:$AZ$367,49,FALSE)</f>
        <v>56</v>
      </c>
      <c r="J149" s="31">
        <f>VLOOKUP($A149,'[2]download from PCAS'!$A$7:$AZ$367,7,FALSE)</f>
        <v>482</v>
      </c>
      <c r="K149" s="31">
        <f>VLOOKUP($A149,'[2]download from PCAS'!$A$7:$AZ$367,27,FALSE)</f>
        <v>136</v>
      </c>
      <c r="L149" s="31">
        <f>VLOOKUP($A149,'[2]download from PCAS'!$A$7:$AZ$367,15,FALSE)</f>
        <v>47</v>
      </c>
      <c r="M149" s="31">
        <f>VLOOKUP($A149,'[2]download from PCAS'!$A$7:$AZ$367,29,FALSE)</f>
        <v>20</v>
      </c>
      <c r="N149" s="31">
        <f>VLOOKUP($A149,'[2]download from PCAS'!$A$7:$AZ$367,51,FALSE)</f>
        <v>154</v>
      </c>
      <c r="O149" s="31">
        <f>VLOOKUP($A149,'[2]download from PCAS'!$A$7:$AZ$367,9,FALSE)</f>
        <v>44</v>
      </c>
      <c r="P149" s="31">
        <f>VLOOKUP($A149,'[2]download from PCAS'!$A$7:$AZ$367,41,FALSE)</f>
        <v>14</v>
      </c>
      <c r="Q149" s="31">
        <f>VLOOKUP($A149,'[2]download from PCAS'!$A$7:$AZ$367,5,FALSE)</f>
        <v>215</v>
      </c>
      <c r="R149" s="31">
        <f>VLOOKUP($A149,'[2]download from PCAS'!$A$7:$AZ$367,19,FALSE)</f>
        <v>25</v>
      </c>
      <c r="S149" s="31">
        <f>VLOOKUP($A149,'[2]download from PCAS'!$A$7:$AZ$367,21,FALSE)</f>
        <v>249</v>
      </c>
      <c r="T149" s="31">
        <f>VLOOKUP($A149,'[2]download from PCAS'!$A$7:$AZ$367,23,FALSE)</f>
        <v>239</v>
      </c>
      <c r="U149" s="31">
        <f>VLOOKUP($A149,'[2]download from PCAS'!$A$7:$AZ$367,13,FALSE)</f>
        <v>106</v>
      </c>
      <c r="V149" s="31">
        <f>VLOOKUP($A149,'[2]download from PCAS'!$A$7:$AZ$367,3,FALSE)</f>
        <v>52</v>
      </c>
      <c r="W149" s="31">
        <f>VLOOKUP($A149,'[2]download from PCAS'!$A$7:$AZ$367,43,FALSE)</f>
        <v>192</v>
      </c>
      <c r="X149" s="31">
        <f>VLOOKUP($A149,'[2]download from PCAS'!$A$7:$AZ$367,39,FALSE)</f>
        <v>12</v>
      </c>
      <c r="Y149" s="31">
        <f>VLOOKUP($A149,'[2]download from PCAS'!$A$7:$AZ$367,47,FALSE)</f>
        <v>788</v>
      </c>
      <c r="Z149" s="31">
        <f>VLOOKUP($A149,'[2]download from PCAS'!$A$7:$AZ$367,17,FALSE)</f>
        <v>30</v>
      </c>
      <c r="AA149" s="31">
        <f>VLOOKUP($A149,'[2]download from PCAS'!$A$7:$AZ$367,45,FALSE)</f>
        <v>3</v>
      </c>
      <c r="AC149" s="33" t="s">
        <v>288</v>
      </c>
      <c r="AD149" s="32">
        <f t="shared" si="56"/>
        <v>46.689895470383277</v>
      </c>
      <c r="AE149" s="32">
        <f t="shared" si="57"/>
        <v>9.0592334494773521</v>
      </c>
      <c r="AF149" s="32">
        <f t="shared" si="58"/>
        <v>2.7874564459930316</v>
      </c>
      <c r="AG149" s="32">
        <f t="shared" si="59"/>
        <v>19.512195121951219</v>
      </c>
      <c r="AH149" s="32">
        <f t="shared" si="60"/>
        <v>167.94425087108013</v>
      </c>
      <c r="AI149" s="32">
        <f t="shared" si="61"/>
        <v>47.386759581881535</v>
      </c>
      <c r="AJ149" s="32">
        <f t="shared" si="62"/>
        <v>16.376306620209057</v>
      </c>
      <c r="AK149" s="32">
        <f t="shared" si="63"/>
        <v>6.968641114982578</v>
      </c>
      <c r="AL149" s="32">
        <f t="shared" si="64"/>
        <v>53.658536585365852</v>
      </c>
      <c r="AM149" s="32">
        <f t="shared" si="65"/>
        <v>15.331010452961673</v>
      </c>
      <c r="AN149" s="32">
        <f t="shared" si="66"/>
        <v>4.8780487804878048</v>
      </c>
      <c r="AO149" s="32">
        <f t="shared" si="67"/>
        <v>74.912891986062718</v>
      </c>
      <c r="AP149" s="32">
        <f t="shared" si="68"/>
        <v>8.7108013937282234</v>
      </c>
      <c r="AQ149" s="32">
        <f t="shared" si="69"/>
        <v>86.759581881533094</v>
      </c>
      <c r="AR149" s="32">
        <f t="shared" si="70"/>
        <v>83.275261324041807</v>
      </c>
      <c r="AS149" s="32">
        <f t="shared" si="71"/>
        <v>36.933797909407666</v>
      </c>
      <c r="AT149" s="32">
        <f t="shared" si="72"/>
        <v>18.118466898954704</v>
      </c>
      <c r="AU149" s="32">
        <f t="shared" si="73"/>
        <v>66.898954703832757</v>
      </c>
      <c r="AV149" s="32">
        <f t="shared" si="74"/>
        <v>4.1811846689895473</v>
      </c>
      <c r="AW149" s="32">
        <f t="shared" si="75"/>
        <v>274.5644599303136</v>
      </c>
      <c r="AX149" s="32">
        <f t="shared" si="76"/>
        <v>10.452961672473869</v>
      </c>
      <c r="AY149" s="32">
        <f t="shared" si="77"/>
        <v>1.0452961672473868</v>
      </c>
      <c r="BA149" s="33" t="s">
        <v>288</v>
      </c>
      <c r="BB149" s="32">
        <f t="shared" si="78"/>
        <v>57.724957555178264</v>
      </c>
      <c r="BC149" s="32">
        <f t="shared" si="79"/>
        <v>8.5984522785898534</v>
      </c>
      <c r="BD149" s="32">
        <f t="shared" si="80"/>
        <v>102.75150472914875</v>
      </c>
      <c r="BE149" s="32">
        <f t="shared" si="81"/>
        <v>45.571797076526224</v>
      </c>
      <c r="BF149" s="32">
        <f t="shared" si="82"/>
        <v>80.368354960234413</v>
      </c>
      <c r="BG149" s="32">
        <f t="shared" si="83"/>
        <v>5.1590713671539126</v>
      </c>
    </row>
    <row r="150" spans="1:59" x14ac:dyDescent="0.2">
      <c r="A150" s="34" t="s">
        <v>289</v>
      </c>
      <c r="B150" s="31">
        <f>VLOOKUP($A150,'[2]download from PCAS'!$A$7:$AZ$367,2,FALSE)</f>
        <v>2522</v>
      </c>
      <c r="C150" s="31">
        <v>2074</v>
      </c>
      <c r="D150" s="31">
        <v>2040</v>
      </c>
      <c r="E150" s="31">
        <v>2011</v>
      </c>
      <c r="F150" s="31">
        <f>VLOOKUP($A150,'[2]download from PCAS'!$A$7:$AZ$367,11,FALSE)</f>
        <v>157</v>
      </c>
      <c r="G150" s="31">
        <f>VLOOKUP($A150,'[2]download from PCAS'!$A$7:$AZ$367,31,FALSE)</f>
        <v>19</v>
      </c>
      <c r="H150" s="31">
        <f>VLOOKUP($A150,'[2]download from PCAS'!$A$7:$AZ$367,35,FALSE)</f>
        <v>12</v>
      </c>
      <c r="I150" s="31">
        <f>VLOOKUP($A150,'[2]download from PCAS'!$A$7:$AZ$367,49,FALSE)</f>
        <v>51</v>
      </c>
      <c r="J150" s="31">
        <f>VLOOKUP($A150,'[2]download from PCAS'!$A$7:$AZ$367,7,FALSE)</f>
        <v>274</v>
      </c>
      <c r="K150" s="31">
        <f>VLOOKUP($A150,'[2]download from PCAS'!$A$7:$AZ$367,27,FALSE)</f>
        <v>120</v>
      </c>
      <c r="L150" s="31">
        <f>VLOOKUP($A150,'[2]download from PCAS'!$A$7:$AZ$367,15,FALSE)</f>
        <v>64</v>
      </c>
      <c r="M150" s="31">
        <f>VLOOKUP($A150,'[2]download from PCAS'!$A$7:$AZ$367,29,FALSE)</f>
        <v>20</v>
      </c>
      <c r="N150" s="31">
        <f>VLOOKUP($A150,'[2]download from PCAS'!$A$7:$AZ$367,51,FALSE)</f>
        <v>113</v>
      </c>
      <c r="O150" s="31">
        <f>VLOOKUP($A150,'[2]download from PCAS'!$A$7:$AZ$367,9,FALSE)</f>
        <v>39</v>
      </c>
      <c r="P150" s="31">
        <f>VLOOKUP($A150,'[2]download from PCAS'!$A$7:$AZ$367,41,FALSE)</f>
        <v>25</v>
      </c>
      <c r="Q150" s="31">
        <f>VLOOKUP($A150,'[2]download from PCAS'!$A$7:$AZ$367,5,FALSE)</f>
        <v>106</v>
      </c>
      <c r="R150" s="31">
        <f>VLOOKUP($A150,'[2]download from PCAS'!$A$7:$AZ$367,19,FALSE)</f>
        <v>12</v>
      </c>
      <c r="S150" s="31">
        <f>VLOOKUP($A150,'[2]download from PCAS'!$A$7:$AZ$367,21,FALSE)</f>
        <v>245</v>
      </c>
      <c r="T150" s="31">
        <f>VLOOKUP($A150,'[2]download from PCAS'!$A$7:$AZ$367,23,FALSE)</f>
        <v>1</v>
      </c>
      <c r="U150" s="31">
        <f>VLOOKUP($A150,'[2]download from PCAS'!$A$7:$AZ$367,13,FALSE)</f>
        <v>63</v>
      </c>
      <c r="V150" s="31">
        <f>VLOOKUP($A150,'[2]download from PCAS'!$A$7:$AZ$367,3,FALSE)</f>
        <v>34</v>
      </c>
      <c r="W150" s="31">
        <f>VLOOKUP($A150,'[2]download from PCAS'!$A$7:$AZ$367,43,FALSE)</f>
        <v>192</v>
      </c>
      <c r="X150" s="31">
        <f>VLOOKUP($A150,'[2]download from PCAS'!$A$7:$AZ$367,39,FALSE)</f>
        <v>9</v>
      </c>
      <c r="Y150" s="31">
        <f>VLOOKUP($A150,'[2]download from PCAS'!$A$7:$AZ$367,47,FALSE)</f>
        <v>557</v>
      </c>
      <c r="Z150" s="31">
        <f>VLOOKUP($A150,'[2]download from PCAS'!$A$7:$AZ$367,17,FALSE)</f>
        <v>12</v>
      </c>
      <c r="AA150" s="31">
        <f>VLOOKUP($A150,'[2]download from PCAS'!$A$7:$AZ$367,45,FALSE)</f>
        <v>0</v>
      </c>
      <c r="AC150" s="34" t="s">
        <v>289</v>
      </c>
      <c r="AD150" s="32">
        <f t="shared" si="56"/>
        <v>62.252180808881839</v>
      </c>
      <c r="AE150" s="32">
        <f t="shared" si="57"/>
        <v>7.5337034099920697</v>
      </c>
      <c r="AF150" s="32">
        <f t="shared" si="58"/>
        <v>4.7581284694686756</v>
      </c>
      <c r="AG150" s="32">
        <f t="shared" si="59"/>
        <v>20.222045995241874</v>
      </c>
      <c r="AH150" s="32">
        <f t="shared" si="60"/>
        <v>108.64393338620143</v>
      </c>
      <c r="AI150" s="32">
        <f t="shared" si="61"/>
        <v>47.581284694686751</v>
      </c>
      <c r="AJ150" s="32">
        <f t="shared" si="62"/>
        <v>25.376685170499602</v>
      </c>
      <c r="AK150" s="32">
        <f t="shared" si="63"/>
        <v>7.9302141157811255</v>
      </c>
      <c r="AL150" s="32">
        <f t="shared" si="64"/>
        <v>44.80570975416336</v>
      </c>
      <c r="AM150" s="32">
        <f t="shared" si="65"/>
        <v>15.463917525773196</v>
      </c>
      <c r="AN150" s="32">
        <f t="shared" si="66"/>
        <v>9.9127676447264079</v>
      </c>
      <c r="AO150" s="32">
        <f t="shared" si="67"/>
        <v>42.030134813639968</v>
      </c>
      <c r="AP150" s="32">
        <f t="shared" si="68"/>
        <v>4.7581284694686756</v>
      </c>
      <c r="AQ150" s="32">
        <f t="shared" si="69"/>
        <v>97.145122918318791</v>
      </c>
      <c r="AR150" s="32">
        <f t="shared" si="70"/>
        <v>0.39651070578905628</v>
      </c>
      <c r="AS150" s="32">
        <f t="shared" si="71"/>
        <v>24.980174464710547</v>
      </c>
      <c r="AT150" s="32">
        <f t="shared" si="72"/>
        <v>13.481363996827914</v>
      </c>
      <c r="AU150" s="32">
        <f t="shared" si="73"/>
        <v>76.13005551149881</v>
      </c>
      <c r="AV150" s="32">
        <f t="shared" si="74"/>
        <v>3.5685963521015065</v>
      </c>
      <c r="AW150" s="32">
        <f t="shared" si="75"/>
        <v>220.85646312450436</v>
      </c>
      <c r="AX150" s="32">
        <f t="shared" si="76"/>
        <v>4.7581284694686756</v>
      </c>
      <c r="AY150" s="32">
        <f t="shared" si="77"/>
        <v>0</v>
      </c>
      <c r="BA150" s="34" t="s">
        <v>289</v>
      </c>
      <c r="BB150" s="32">
        <f t="shared" si="78"/>
        <v>58.823529411764703</v>
      </c>
      <c r="BC150" s="32">
        <f t="shared" si="79"/>
        <v>9.9453008453505714</v>
      </c>
      <c r="BD150" s="32">
        <f t="shared" si="80"/>
        <v>0.49726504226752855</v>
      </c>
      <c r="BE150" s="32">
        <f t="shared" si="81"/>
        <v>31.327697662854302</v>
      </c>
      <c r="BF150" s="32">
        <f t="shared" si="82"/>
        <v>92.574734811957583</v>
      </c>
      <c r="BG150" s="32">
        <f t="shared" si="83"/>
        <v>4.4753853804077579</v>
      </c>
    </row>
    <row r="151" spans="1:59" x14ac:dyDescent="0.2">
      <c r="A151" s="34" t="s">
        <v>290</v>
      </c>
      <c r="B151" s="31">
        <f>VLOOKUP($A151,'[2]download from PCAS'!$A$7:$AZ$367,2,FALSE)</f>
        <v>3041</v>
      </c>
      <c r="C151" s="31">
        <v>2358</v>
      </c>
      <c r="D151" s="31">
        <v>2314</v>
      </c>
      <c r="E151" s="31">
        <v>2274</v>
      </c>
      <c r="F151" s="31">
        <f>VLOOKUP($A151,'[2]download from PCAS'!$A$7:$AZ$367,11,FALSE)</f>
        <v>120</v>
      </c>
      <c r="G151" s="31">
        <f>VLOOKUP($A151,'[2]download from PCAS'!$A$7:$AZ$367,31,FALSE)</f>
        <v>29</v>
      </c>
      <c r="H151" s="31">
        <f>VLOOKUP($A151,'[2]download from PCAS'!$A$7:$AZ$367,35,FALSE)</f>
        <v>9</v>
      </c>
      <c r="I151" s="31">
        <f>VLOOKUP($A151,'[2]download from PCAS'!$A$7:$AZ$367,49,FALSE)</f>
        <v>66</v>
      </c>
      <c r="J151" s="31">
        <f>VLOOKUP($A151,'[2]download from PCAS'!$A$7:$AZ$367,7,FALSE)</f>
        <v>332</v>
      </c>
      <c r="K151" s="31">
        <f>VLOOKUP($A151,'[2]download from PCAS'!$A$7:$AZ$367,27,FALSE)</f>
        <v>147</v>
      </c>
      <c r="L151" s="31">
        <f>VLOOKUP($A151,'[2]download from PCAS'!$A$7:$AZ$367,15,FALSE)</f>
        <v>73</v>
      </c>
      <c r="M151" s="31">
        <f>VLOOKUP($A151,'[2]download from PCAS'!$A$7:$AZ$367,29,FALSE)</f>
        <v>34</v>
      </c>
      <c r="N151" s="31">
        <f>VLOOKUP($A151,'[2]download from PCAS'!$A$7:$AZ$367,51,FALSE)</f>
        <v>126</v>
      </c>
      <c r="O151" s="31">
        <f>VLOOKUP($A151,'[2]download from PCAS'!$A$7:$AZ$367,9,FALSE)</f>
        <v>40</v>
      </c>
      <c r="P151" s="31">
        <f>VLOOKUP($A151,'[2]download from PCAS'!$A$7:$AZ$367,41,FALSE)</f>
        <v>35</v>
      </c>
      <c r="Q151" s="31">
        <f>VLOOKUP($A151,'[2]download from PCAS'!$A$7:$AZ$367,5,FALSE)</f>
        <v>228</v>
      </c>
      <c r="R151" s="31">
        <f>VLOOKUP($A151,'[2]download from PCAS'!$A$7:$AZ$367,19,FALSE)</f>
        <v>33</v>
      </c>
      <c r="S151" s="31">
        <f>VLOOKUP($A151,'[2]download from PCAS'!$A$7:$AZ$367,21,FALSE)</f>
        <v>231</v>
      </c>
      <c r="T151" s="31">
        <f>VLOOKUP($A151,'[2]download from PCAS'!$A$7:$AZ$367,23,FALSE)</f>
        <v>607</v>
      </c>
      <c r="U151" s="31">
        <f>VLOOKUP($A151,'[2]download from PCAS'!$A$7:$AZ$367,13,FALSE)</f>
        <v>99</v>
      </c>
      <c r="V151" s="31">
        <f>VLOOKUP($A151,'[2]download from PCAS'!$A$7:$AZ$367,3,FALSE)</f>
        <v>42</v>
      </c>
      <c r="W151" s="31">
        <f>VLOOKUP($A151,'[2]download from PCAS'!$A$7:$AZ$367,43,FALSE)</f>
        <v>317</v>
      </c>
      <c r="X151" s="31">
        <f>VLOOKUP($A151,'[2]download from PCAS'!$A$7:$AZ$367,39,FALSE)</f>
        <v>12</v>
      </c>
      <c r="Y151" s="31">
        <f>VLOOKUP($A151,'[2]download from PCAS'!$A$7:$AZ$367,47,FALSE)</f>
        <v>730</v>
      </c>
      <c r="Z151" s="31">
        <f>VLOOKUP($A151,'[2]download from PCAS'!$A$7:$AZ$367,17,FALSE)</f>
        <v>30</v>
      </c>
      <c r="AA151" s="31">
        <f>VLOOKUP($A151,'[2]download from PCAS'!$A$7:$AZ$367,45,FALSE)</f>
        <v>4</v>
      </c>
      <c r="AC151" s="34" t="s">
        <v>290</v>
      </c>
      <c r="AD151" s="32">
        <f t="shared" si="56"/>
        <v>39.460703715882936</v>
      </c>
      <c r="AE151" s="32">
        <f t="shared" si="57"/>
        <v>9.5363367313383751</v>
      </c>
      <c r="AF151" s="32">
        <f t="shared" si="58"/>
        <v>2.9595527786912199</v>
      </c>
      <c r="AG151" s="32">
        <f t="shared" si="59"/>
        <v>21.703387043735614</v>
      </c>
      <c r="AH151" s="32">
        <f t="shared" si="60"/>
        <v>109.17461361394278</v>
      </c>
      <c r="AI151" s="32">
        <f t="shared" si="61"/>
        <v>48.339362051956599</v>
      </c>
      <c r="AJ151" s="32">
        <f t="shared" si="62"/>
        <v>24.005261427162118</v>
      </c>
      <c r="AK151" s="32">
        <f t="shared" si="63"/>
        <v>11.180532719500164</v>
      </c>
      <c r="AL151" s="32">
        <f t="shared" si="64"/>
        <v>41.433738901677081</v>
      </c>
      <c r="AM151" s="32">
        <f t="shared" si="65"/>
        <v>13.153567905294311</v>
      </c>
      <c r="AN151" s="32">
        <f t="shared" si="66"/>
        <v>11.509371917132523</v>
      </c>
      <c r="AO151" s="32">
        <f t="shared" si="67"/>
        <v>74.97533706017758</v>
      </c>
      <c r="AP151" s="32">
        <f t="shared" si="68"/>
        <v>10.851693521867807</v>
      </c>
      <c r="AQ151" s="32">
        <f t="shared" si="69"/>
        <v>75.961854653074639</v>
      </c>
      <c r="AR151" s="32">
        <f t="shared" si="70"/>
        <v>199.60539296284117</v>
      </c>
      <c r="AS151" s="32">
        <f t="shared" si="71"/>
        <v>32.555080565603419</v>
      </c>
      <c r="AT151" s="32">
        <f t="shared" si="72"/>
        <v>13.811246300559027</v>
      </c>
      <c r="AU151" s="32">
        <f t="shared" si="73"/>
        <v>104.24202564945742</v>
      </c>
      <c r="AV151" s="32">
        <f t="shared" si="74"/>
        <v>3.9460703715882932</v>
      </c>
      <c r="AW151" s="32">
        <f t="shared" si="75"/>
        <v>240.05261427162117</v>
      </c>
      <c r="AX151" s="32">
        <f t="shared" si="76"/>
        <v>9.8651759289707339</v>
      </c>
      <c r="AY151" s="32">
        <f t="shared" si="77"/>
        <v>1.3153567905294312</v>
      </c>
      <c r="BA151" s="34" t="s">
        <v>290</v>
      </c>
      <c r="BB151" s="32">
        <f t="shared" si="78"/>
        <v>63.526361279170274</v>
      </c>
      <c r="BC151" s="32">
        <f t="shared" si="79"/>
        <v>14.951627088830254</v>
      </c>
      <c r="BD151" s="32">
        <f t="shared" si="80"/>
        <v>266.93051890941069</v>
      </c>
      <c r="BE151" s="32">
        <f t="shared" si="81"/>
        <v>43.535620052770454</v>
      </c>
      <c r="BF151" s="32">
        <f t="shared" si="82"/>
        <v>134.43596268023751</v>
      </c>
      <c r="BG151" s="32">
        <f t="shared" si="83"/>
        <v>5.2770448548812663</v>
      </c>
    </row>
    <row r="152" spans="1:59" x14ac:dyDescent="0.2">
      <c r="A152" s="34" t="s">
        <v>291</v>
      </c>
      <c r="B152" s="31">
        <f>VLOOKUP($A152,'[2]download from PCAS'!$A$7:$AZ$367,2,FALSE)</f>
        <v>4147</v>
      </c>
      <c r="C152" s="31">
        <v>3397</v>
      </c>
      <c r="D152" s="31">
        <v>3340</v>
      </c>
      <c r="E152" s="31">
        <v>3287</v>
      </c>
      <c r="F152" s="31">
        <f>VLOOKUP($A152,'[2]download from PCAS'!$A$7:$AZ$367,11,FALSE)</f>
        <v>179</v>
      </c>
      <c r="G152" s="31">
        <f>VLOOKUP($A152,'[2]download from PCAS'!$A$7:$AZ$367,31,FALSE)</f>
        <v>30</v>
      </c>
      <c r="H152" s="31">
        <f>VLOOKUP($A152,'[2]download from PCAS'!$A$7:$AZ$367,35,FALSE)</f>
        <v>15</v>
      </c>
      <c r="I152" s="31">
        <f>VLOOKUP($A152,'[2]download from PCAS'!$A$7:$AZ$367,49,FALSE)</f>
        <v>98</v>
      </c>
      <c r="J152" s="31">
        <f>VLOOKUP($A152,'[2]download from PCAS'!$A$7:$AZ$367,7,FALSE)</f>
        <v>506</v>
      </c>
      <c r="K152" s="31">
        <f>VLOOKUP($A152,'[2]download from PCAS'!$A$7:$AZ$367,27,FALSE)</f>
        <v>212</v>
      </c>
      <c r="L152" s="31">
        <f>VLOOKUP($A152,'[2]download from PCAS'!$A$7:$AZ$367,15,FALSE)</f>
        <v>74</v>
      </c>
      <c r="M152" s="31">
        <f>VLOOKUP($A152,'[2]download from PCAS'!$A$7:$AZ$367,29,FALSE)</f>
        <v>27</v>
      </c>
      <c r="N152" s="31">
        <f>VLOOKUP($A152,'[2]download from PCAS'!$A$7:$AZ$367,51,FALSE)</f>
        <v>160</v>
      </c>
      <c r="O152" s="31">
        <f>VLOOKUP($A152,'[2]download from PCAS'!$A$7:$AZ$367,9,FALSE)</f>
        <v>56</v>
      </c>
      <c r="P152" s="31">
        <f>VLOOKUP($A152,'[2]download from PCAS'!$A$7:$AZ$367,41,FALSE)</f>
        <v>47</v>
      </c>
      <c r="Q152" s="31">
        <f>VLOOKUP($A152,'[2]download from PCAS'!$A$7:$AZ$367,5,FALSE)</f>
        <v>190</v>
      </c>
      <c r="R152" s="31">
        <f>VLOOKUP($A152,'[2]download from PCAS'!$A$7:$AZ$367,19,FALSE)</f>
        <v>26</v>
      </c>
      <c r="S152" s="31">
        <f>VLOOKUP($A152,'[2]download from PCAS'!$A$7:$AZ$367,21,FALSE)</f>
        <v>343</v>
      </c>
      <c r="T152" s="31">
        <f>VLOOKUP($A152,'[2]download from PCAS'!$A$7:$AZ$367,23,FALSE)</f>
        <v>168</v>
      </c>
      <c r="U152" s="31">
        <f>VLOOKUP($A152,'[2]download from PCAS'!$A$7:$AZ$367,13,FALSE)</f>
        <v>110</v>
      </c>
      <c r="V152" s="31">
        <f>VLOOKUP($A152,'[2]download from PCAS'!$A$7:$AZ$367,3,FALSE)</f>
        <v>47</v>
      </c>
      <c r="W152" s="31">
        <f>VLOOKUP($A152,'[2]download from PCAS'!$A$7:$AZ$367,43,FALSE)</f>
        <v>393</v>
      </c>
      <c r="X152" s="31">
        <f>VLOOKUP($A152,'[2]download from PCAS'!$A$7:$AZ$367,39,FALSE)</f>
        <v>10</v>
      </c>
      <c r="Y152" s="31">
        <f>VLOOKUP($A152,'[2]download from PCAS'!$A$7:$AZ$367,47,FALSE)</f>
        <v>934</v>
      </c>
      <c r="Z152" s="31">
        <f>VLOOKUP($A152,'[2]download from PCAS'!$A$7:$AZ$367,17,FALSE)</f>
        <v>27</v>
      </c>
      <c r="AA152" s="31">
        <f>VLOOKUP($A152,'[2]download from PCAS'!$A$7:$AZ$367,45,FALSE)</f>
        <v>2</v>
      </c>
      <c r="AC152" s="34" t="s">
        <v>291</v>
      </c>
      <c r="AD152" s="32">
        <f t="shared" si="56"/>
        <v>43.163732818905231</v>
      </c>
      <c r="AE152" s="32">
        <f t="shared" si="57"/>
        <v>7.2341451651796476</v>
      </c>
      <c r="AF152" s="32">
        <f t="shared" si="58"/>
        <v>3.6170725825898238</v>
      </c>
      <c r="AG152" s="32">
        <f t="shared" si="59"/>
        <v>23.631540872920183</v>
      </c>
      <c r="AH152" s="32">
        <f t="shared" si="60"/>
        <v>122.0159151193634</v>
      </c>
      <c r="AI152" s="32">
        <f t="shared" si="61"/>
        <v>51.121292500602841</v>
      </c>
      <c r="AJ152" s="32">
        <f t="shared" si="62"/>
        <v>17.844224740776465</v>
      </c>
      <c r="AK152" s="32">
        <f t="shared" si="63"/>
        <v>6.5107306486616832</v>
      </c>
      <c r="AL152" s="32">
        <f t="shared" si="64"/>
        <v>38.582107547624787</v>
      </c>
      <c r="AM152" s="32">
        <f t="shared" si="65"/>
        <v>13.503737641668677</v>
      </c>
      <c r="AN152" s="32">
        <f t="shared" si="66"/>
        <v>11.333494092114782</v>
      </c>
      <c r="AO152" s="32">
        <f t="shared" si="67"/>
        <v>45.816252712804435</v>
      </c>
      <c r="AP152" s="32">
        <f t="shared" si="68"/>
        <v>6.2695924764890281</v>
      </c>
      <c r="AQ152" s="32">
        <f t="shared" si="69"/>
        <v>82.710393055220635</v>
      </c>
      <c r="AR152" s="32">
        <f t="shared" si="70"/>
        <v>40.511212925006028</v>
      </c>
      <c r="AS152" s="32">
        <f t="shared" si="71"/>
        <v>26.525198938992045</v>
      </c>
      <c r="AT152" s="32">
        <f t="shared" si="72"/>
        <v>11.333494092114782</v>
      </c>
      <c r="AU152" s="32">
        <f t="shared" si="73"/>
        <v>94.767301663853388</v>
      </c>
      <c r="AV152" s="32">
        <f t="shared" si="74"/>
        <v>2.4113817217265492</v>
      </c>
      <c r="AW152" s="32">
        <f t="shared" si="75"/>
        <v>225.22305280925968</v>
      </c>
      <c r="AX152" s="32">
        <f t="shared" si="76"/>
        <v>6.5107306486616832</v>
      </c>
      <c r="AY152" s="32">
        <f t="shared" si="77"/>
        <v>0.48227634434530986</v>
      </c>
      <c r="BA152" s="34" t="s">
        <v>291</v>
      </c>
      <c r="BB152" s="32">
        <f t="shared" si="78"/>
        <v>63.473053892215567</v>
      </c>
      <c r="BC152" s="32">
        <f t="shared" si="79"/>
        <v>8.214177061149984</v>
      </c>
      <c r="BD152" s="32">
        <f t="shared" si="80"/>
        <v>51.110435047155462</v>
      </c>
      <c r="BE152" s="32">
        <f t="shared" si="81"/>
        <v>33.465165804685121</v>
      </c>
      <c r="BF152" s="32">
        <f t="shared" si="82"/>
        <v>115.69031498380924</v>
      </c>
      <c r="BG152" s="32">
        <f t="shared" si="83"/>
        <v>3.0422878004259202</v>
      </c>
    </row>
    <row r="153" spans="1:59" x14ac:dyDescent="0.2">
      <c r="A153" s="34" t="s">
        <v>292</v>
      </c>
      <c r="B153" s="31">
        <f>VLOOKUP($A153,'[2]download from PCAS'!$A$7:$AZ$367,2,FALSE)</f>
        <v>2989</v>
      </c>
      <c r="C153" s="31">
        <v>2289</v>
      </c>
      <c r="D153" s="31">
        <v>2248</v>
      </c>
      <c r="E153" s="31">
        <v>2197</v>
      </c>
      <c r="F153" s="31">
        <f>VLOOKUP($A153,'[2]download from PCAS'!$A$7:$AZ$367,11,FALSE)</f>
        <v>105</v>
      </c>
      <c r="G153" s="31">
        <f>VLOOKUP($A153,'[2]download from PCAS'!$A$7:$AZ$367,31,FALSE)</f>
        <v>16</v>
      </c>
      <c r="H153" s="31">
        <f>VLOOKUP($A153,'[2]download from PCAS'!$A$7:$AZ$367,35,FALSE)</f>
        <v>7</v>
      </c>
      <c r="I153" s="31">
        <f>VLOOKUP($A153,'[2]download from PCAS'!$A$7:$AZ$367,49,FALSE)</f>
        <v>47</v>
      </c>
      <c r="J153" s="31">
        <f>VLOOKUP($A153,'[2]download from PCAS'!$A$7:$AZ$367,7,FALSE)</f>
        <v>343</v>
      </c>
      <c r="K153" s="31">
        <f>VLOOKUP($A153,'[2]download from PCAS'!$A$7:$AZ$367,27,FALSE)</f>
        <v>105</v>
      </c>
      <c r="L153" s="31">
        <f>VLOOKUP($A153,'[2]download from PCAS'!$A$7:$AZ$367,15,FALSE)</f>
        <v>42</v>
      </c>
      <c r="M153" s="31">
        <f>VLOOKUP($A153,'[2]download from PCAS'!$A$7:$AZ$367,29,FALSE)</f>
        <v>20</v>
      </c>
      <c r="N153" s="31">
        <f>VLOOKUP($A153,'[2]download from PCAS'!$A$7:$AZ$367,51,FALSE)</f>
        <v>183</v>
      </c>
      <c r="O153" s="31">
        <f>VLOOKUP($A153,'[2]download from PCAS'!$A$7:$AZ$367,9,FALSE)</f>
        <v>31</v>
      </c>
      <c r="P153" s="31">
        <f>VLOOKUP($A153,'[2]download from PCAS'!$A$7:$AZ$367,41,FALSE)</f>
        <v>21</v>
      </c>
      <c r="Q153" s="31">
        <f>VLOOKUP($A153,'[2]download from PCAS'!$A$7:$AZ$367,5,FALSE)</f>
        <v>191</v>
      </c>
      <c r="R153" s="31">
        <f>VLOOKUP($A153,'[2]download from PCAS'!$A$7:$AZ$367,19,FALSE)</f>
        <v>12</v>
      </c>
      <c r="S153" s="31">
        <f>VLOOKUP($A153,'[2]download from PCAS'!$A$7:$AZ$367,21,FALSE)</f>
        <v>193</v>
      </c>
      <c r="T153" s="31">
        <f>VLOOKUP($A153,'[2]download from PCAS'!$A$7:$AZ$367,23,FALSE)</f>
        <v>343</v>
      </c>
      <c r="U153" s="31">
        <f>VLOOKUP($A153,'[2]download from PCAS'!$A$7:$AZ$367,13,FALSE)</f>
        <v>60</v>
      </c>
      <c r="V153" s="31">
        <f>VLOOKUP($A153,'[2]download from PCAS'!$A$7:$AZ$367,3,FALSE)</f>
        <v>24</v>
      </c>
      <c r="W153" s="31">
        <f>VLOOKUP($A153,'[2]download from PCAS'!$A$7:$AZ$367,43,FALSE)</f>
        <v>289</v>
      </c>
      <c r="X153" s="31">
        <f>VLOOKUP($A153,'[2]download from PCAS'!$A$7:$AZ$367,39,FALSE)</f>
        <v>15</v>
      </c>
      <c r="Y153" s="31">
        <f>VLOOKUP($A153,'[2]download from PCAS'!$A$7:$AZ$367,47,FALSE)</f>
        <v>629</v>
      </c>
      <c r="Z153" s="31">
        <f>VLOOKUP($A153,'[2]download from PCAS'!$A$7:$AZ$367,17,FALSE)</f>
        <v>19</v>
      </c>
      <c r="AA153" s="31">
        <f>VLOOKUP($A153,'[2]download from PCAS'!$A$7:$AZ$367,45,FALSE)</f>
        <v>2</v>
      </c>
      <c r="AC153" s="34" t="s">
        <v>292</v>
      </c>
      <c r="AD153" s="32">
        <f t="shared" si="56"/>
        <v>35.128805620608894</v>
      </c>
      <c r="AE153" s="32">
        <f t="shared" si="57"/>
        <v>5.3529608564737368</v>
      </c>
      <c r="AF153" s="32">
        <f t="shared" si="58"/>
        <v>2.3419203747072599</v>
      </c>
      <c r="AG153" s="32">
        <f t="shared" si="59"/>
        <v>15.724322515891602</v>
      </c>
      <c r="AH153" s="32">
        <f t="shared" si="60"/>
        <v>114.75409836065575</v>
      </c>
      <c r="AI153" s="32">
        <f t="shared" si="61"/>
        <v>35.128805620608894</v>
      </c>
      <c r="AJ153" s="32">
        <f t="shared" si="62"/>
        <v>14.051522248243559</v>
      </c>
      <c r="AK153" s="32">
        <f t="shared" si="63"/>
        <v>6.6912010705921707</v>
      </c>
      <c r="AL153" s="32">
        <f t="shared" si="64"/>
        <v>61.224489795918366</v>
      </c>
      <c r="AM153" s="32">
        <f t="shared" si="65"/>
        <v>10.371361659417865</v>
      </c>
      <c r="AN153" s="32">
        <f t="shared" si="66"/>
        <v>7.0257611241217797</v>
      </c>
      <c r="AO153" s="32">
        <f t="shared" si="67"/>
        <v>63.900970224155238</v>
      </c>
      <c r="AP153" s="32">
        <f t="shared" si="68"/>
        <v>4.0147206423553028</v>
      </c>
      <c r="AQ153" s="32">
        <f t="shared" si="69"/>
        <v>64.570090331214459</v>
      </c>
      <c r="AR153" s="32">
        <f t="shared" si="70"/>
        <v>114.75409836065575</v>
      </c>
      <c r="AS153" s="32">
        <f t="shared" si="71"/>
        <v>20.073603211776515</v>
      </c>
      <c r="AT153" s="32">
        <f t="shared" si="72"/>
        <v>8.0294412847106056</v>
      </c>
      <c r="AU153" s="32">
        <f t="shared" si="73"/>
        <v>96.687855470056874</v>
      </c>
      <c r="AV153" s="32">
        <f t="shared" si="74"/>
        <v>5.0184008029441287</v>
      </c>
      <c r="AW153" s="32">
        <f t="shared" si="75"/>
        <v>210.43827367012381</v>
      </c>
      <c r="AX153" s="32">
        <f t="shared" si="76"/>
        <v>6.3566410170625627</v>
      </c>
      <c r="AY153" s="32">
        <f t="shared" si="77"/>
        <v>0.6691201070592171</v>
      </c>
      <c r="BA153" s="34" t="s">
        <v>292</v>
      </c>
      <c r="BB153" s="32">
        <f t="shared" si="78"/>
        <v>46.708185053380788</v>
      </c>
      <c r="BC153" s="32">
        <f t="shared" si="79"/>
        <v>9.1033227127901668</v>
      </c>
      <c r="BD153" s="32">
        <f t="shared" si="80"/>
        <v>156.12198452435138</v>
      </c>
      <c r="BE153" s="32">
        <f t="shared" si="81"/>
        <v>27.309968138370508</v>
      </c>
      <c r="BF153" s="32">
        <f t="shared" si="82"/>
        <v>126.25600698995196</v>
      </c>
      <c r="BG153" s="32">
        <f t="shared" si="83"/>
        <v>6.8274920345926269</v>
      </c>
    </row>
    <row r="154" spans="1:59" x14ac:dyDescent="0.2">
      <c r="A154" s="34" t="s">
        <v>293</v>
      </c>
      <c r="B154" s="31">
        <f>VLOOKUP($A154,'[2]download from PCAS'!$A$7:$AZ$367,2,FALSE)</f>
        <v>6284</v>
      </c>
      <c r="C154" s="31">
        <v>4961</v>
      </c>
      <c r="D154" s="31">
        <v>4905</v>
      </c>
      <c r="E154" s="31">
        <v>4830</v>
      </c>
      <c r="F154" s="31">
        <f>VLOOKUP($A154,'[2]download from PCAS'!$A$7:$AZ$367,11,FALSE)</f>
        <v>265</v>
      </c>
      <c r="G154" s="31">
        <f>VLOOKUP($A154,'[2]download from PCAS'!$A$7:$AZ$367,31,FALSE)</f>
        <v>57</v>
      </c>
      <c r="H154" s="31">
        <f>VLOOKUP($A154,'[2]download from PCAS'!$A$7:$AZ$367,35,FALSE)</f>
        <v>19</v>
      </c>
      <c r="I154" s="31">
        <f>VLOOKUP($A154,'[2]download from PCAS'!$A$7:$AZ$367,49,FALSE)</f>
        <v>156</v>
      </c>
      <c r="J154" s="31">
        <f>VLOOKUP($A154,'[2]download from PCAS'!$A$7:$AZ$367,7,FALSE)</f>
        <v>1021</v>
      </c>
      <c r="K154" s="31">
        <f>VLOOKUP($A154,'[2]download from PCAS'!$A$7:$AZ$367,27,FALSE)</f>
        <v>241</v>
      </c>
      <c r="L154" s="31">
        <f>VLOOKUP($A154,'[2]download from PCAS'!$A$7:$AZ$367,15,FALSE)</f>
        <v>116</v>
      </c>
      <c r="M154" s="31">
        <f>VLOOKUP($A154,'[2]download from PCAS'!$A$7:$AZ$367,29,FALSE)</f>
        <v>45</v>
      </c>
      <c r="N154" s="31">
        <f>VLOOKUP($A154,'[2]download from PCAS'!$A$7:$AZ$367,51,FALSE)</f>
        <v>367</v>
      </c>
      <c r="O154" s="31">
        <f>VLOOKUP($A154,'[2]download from PCAS'!$A$7:$AZ$367,9,FALSE)</f>
        <v>86</v>
      </c>
      <c r="P154" s="31">
        <f>VLOOKUP($A154,'[2]download from PCAS'!$A$7:$AZ$367,41,FALSE)</f>
        <v>40</v>
      </c>
      <c r="Q154" s="31">
        <f>VLOOKUP($A154,'[2]download from PCAS'!$A$7:$AZ$367,5,FALSE)</f>
        <v>346</v>
      </c>
      <c r="R154" s="31">
        <f>VLOOKUP($A154,'[2]download from PCAS'!$A$7:$AZ$367,19,FALSE)</f>
        <v>43</v>
      </c>
      <c r="S154" s="31">
        <f>VLOOKUP($A154,'[2]download from PCAS'!$A$7:$AZ$367,21,FALSE)</f>
        <v>451</v>
      </c>
      <c r="T154" s="31">
        <f>VLOOKUP($A154,'[2]download from PCAS'!$A$7:$AZ$367,23,FALSE)</f>
        <v>546</v>
      </c>
      <c r="U154" s="31">
        <f>VLOOKUP($A154,'[2]download from PCAS'!$A$7:$AZ$367,13,FALSE)</f>
        <v>449</v>
      </c>
      <c r="V154" s="31">
        <f>VLOOKUP($A154,'[2]download from PCAS'!$A$7:$AZ$367,3,FALSE)</f>
        <v>111</v>
      </c>
      <c r="W154" s="31">
        <f>VLOOKUP($A154,'[2]download from PCAS'!$A$7:$AZ$367,43,FALSE)</f>
        <v>512</v>
      </c>
      <c r="X154" s="31">
        <f>VLOOKUP($A154,'[2]download from PCAS'!$A$7:$AZ$367,39,FALSE)</f>
        <v>21</v>
      </c>
      <c r="Y154" s="31">
        <f>VLOOKUP($A154,'[2]download from PCAS'!$A$7:$AZ$367,47,FALSE)</f>
        <v>1597</v>
      </c>
      <c r="Z154" s="31">
        <f>VLOOKUP($A154,'[2]download from PCAS'!$A$7:$AZ$367,17,FALSE)</f>
        <v>86</v>
      </c>
      <c r="AA154" s="31">
        <f>VLOOKUP($A154,'[2]download from PCAS'!$A$7:$AZ$367,45,FALSE)</f>
        <v>5</v>
      </c>
      <c r="AC154" s="34" t="s">
        <v>293</v>
      </c>
      <c r="AD154" s="32">
        <f t="shared" si="56"/>
        <v>42.170591979630807</v>
      </c>
      <c r="AE154" s="32">
        <f t="shared" si="57"/>
        <v>9.0706556333545514</v>
      </c>
      <c r="AF154" s="32">
        <f t="shared" si="58"/>
        <v>3.02355187778485</v>
      </c>
      <c r="AG154" s="32">
        <f t="shared" si="59"/>
        <v>24.824952259707192</v>
      </c>
      <c r="AH154" s="32">
        <f t="shared" si="60"/>
        <v>162.47612985359643</v>
      </c>
      <c r="AI154" s="32">
        <f t="shared" si="61"/>
        <v>38.351368555060475</v>
      </c>
      <c r="AJ154" s="32">
        <f t="shared" si="62"/>
        <v>18.459579885423299</v>
      </c>
      <c r="AK154" s="32">
        <f t="shared" si="63"/>
        <v>7.1610439210693828</v>
      </c>
      <c r="AL154" s="32">
        <f t="shared" si="64"/>
        <v>58.40229153405474</v>
      </c>
      <c r="AM154" s="32">
        <f t="shared" si="65"/>
        <v>13.685550604710375</v>
      </c>
      <c r="AN154" s="32">
        <f t="shared" si="66"/>
        <v>6.3653723742838961</v>
      </c>
      <c r="AO154" s="32">
        <f t="shared" si="67"/>
        <v>55.060471037555693</v>
      </c>
      <c r="AP154" s="32">
        <f t="shared" si="68"/>
        <v>6.8427753023551876</v>
      </c>
      <c r="AQ154" s="32">
        <f t="shared" si="69"/>
        <v>71.769573520050926</v>
      </c>
      <c r="AR154" s="32">
        <f t="shared" si="70"/>
        <v>86.887332908975168</v>
      </c>
      <c r="AS154" s="32">
        <f t="shared" si="71"/>
        <v>71.451304901336741</v>
      </c>
      <c r="AT154" s="32">
        <f t="shared" si="72"/>
        <v>17.66390833863781</v>
      </c>
      <c r="AU154" s="32">
        <f t="shared" si="73"/>
        <v>81.476766390833859</v>
      </c>
      <c r="AV154" s="32">
        <f t="shared" si="74"/>
        <v>3.3418204964990452</v>
      </c>
      <c r="AW154" s="32">
        <f t="shared" si="75"/>
        <v>254.13749204328451</v>
      </c>
      <c r="AX154" s="32">
        <f t="shared" si="76"/>
        <v>13.685550604710375</v>
      </c>
      <c r="AY154" s="32">
        <f t="shared" si="77"/>
        <v>0.79567154678548702</v>
      </c>
      <c r="BA154" s="34" t="s">
        <v>293</v>
      </c>
      <c r="BB154" s="32">
        <f t="shared" si="78"/>
        <v>49.133537206931699</v>
      </c>
      <c r="BC154" s="32">
        <f t="shared" si="79"/>
        <v>9.316770186335404</v>
      </c>
      <c r="BD154" s="32">
        <f t="shared" si="80"/>
        <v>113.04347826086956</v>
      </c>
      <c r="BE154" s="32">
        <f t="shared" si="81"/>
        <v>92.960662525879926</v>
      </c>
      <c r="BF154" s="32">
        <f t="shared" si="82"/>
        <v>103.20499899213868</v>
      </c>
      <c r="BG154" s="32">
        <f t="shared" si="83"/>
        <v>4.3478260869565215</v>
      </c>
    </row>
    <row r="155" spans="1:59" x14ac:dyDescent="0.2">
      <c r="A155" s="34" t="s">
        <v>294</v>
      </c>
      <c r="B155" s="31">
        <f>VLOOKUP($A155,'[2]download from PCAS'!$A$7:$AZ$367,2,FALSE)</f>
        <v>6750</v>
      </c>
      <c r="C155" s="31">
        <v>5612</v>
      </c>
      <c r="D155" s="31">
        <v>5505</v>
      </c>
      <c r="E155" s="31">
        <v>5396</v>
      </c>
      <c r="F155" s="31">
        <f>VLOOKUP($A155,'[2]download from PCAS'!$A$7:$AZ$367,11,FALSE)</f>
        <v>316</v>
      </c>
      <c r="G155" s="31">
        <f>VLOOKUP($A155,'[2]download from PCAS'!$A$7:$AZ$367,31,FALSE)</f>
        <v>51</v>
      </c>
      <c r="H155" s="31">
        <f>VLOOKUP($A155,'[2]download from PCAS'!$A$7:$AZ$367,35,FALSE)</f>
        <v>21</v>
      </c>
      <c r="I155" s="31">
        <f>VLOOKUP($A155,'[2]download from PCAS'!$A$7:$AZ$367,49,FALSE)</f>
        <v>112</v>
      </c>
      <c r="J155" s="31">
        <f>VLOOKUP($A155,'[2]download from PCAS'!$A$7:$AZ$367,7,FALSE)</f>
        <v>975</v>
      </c>
      <c r="K155" s="31">
        <f>VLOOKUP($A155,'[2]download from PCAS'!$A$7:$AZ$367,27,FALSE)</f>
        <v>275</v>
      </c>
      <c r="L155" s="31">
        <f>VLOOKUP($A155,'[2]download from PCAS'!$A$7:$AZ$367,15,FALSE)</f>
        <v>84</v>
      </c>
      <c r="M155" s="31">
        <f>VLOOKUP($A155,'[2]download from PCAS'!$A$7:$AZ$367,29,FALSE)</f>
        <v>48</v>
      </c>
      <c r="N155" s="31">
        <f>VLOOKUP($A155,'[2]download from PCAS'!$A$7:$AZ$367,51,FALSE)</f>
        <v>304</v>
      </c>
      <c r="O155" s="31">
        <f>VLOOKUP($A155,'[2]download from PCAS'!$A$7:$AZ$367,9,FALSE)</f>
        <v>95</v>
      </c>
      <c r="P155" s="31">
        <f>VLOOKUP($A155,'[2]download from PCAS'!$A$7:$AZ$367,41,FALSE)</f>
        <v>33</v>
      </c>
      <c r="Q155" s="31">
        <f>VLOOKUP($A155,'[2]download from PCAS'!$A$7:$AZ$367,5,FALSE)</f>
        <v>312</v>
      </c>
      <c r="R155" s="31">
        <f>VLOOKUP($A155,'[2]download from PCAS'!$A$7:$AZ$367,19,FALSE)</f>
        <v>18</v>
      </c>
      <c r="S155" s="31">
        <f>VLOOKUP($A155,'[2]download from PCAS'!$A$7:$AZ$367,21,FALSE)</f>
        <v>523</v>
      </c>
      <c r="T155" s="31">
        <f>VLOOKUP($A155,'[2]download from PCAS'!$A$7:$AZ$367,23,FALSE)</f>
        <v>59</v>
      </c>
      <c r="U155" s="31">
        <f>VLOOKUP($A155,'[2]download from PCAS'!$A$7:$AZ$367,13,FALSE)</f>
        <v>297</v>
      </c>
      <c r="V155" s="31">
        <f>VLOOKUP($A155,'[2]download from PCAS'!$A$7:$AZ$367,3,FALSE)</f>
        <v>96</v>
      </c>
      <c r="W155" s="31">
        <f>VLOOKUP($A155,'[2]download from PCAS'!$A$7:$AZ$367,43,FALSE)</f>
        <v>616</v>
      </c>
      <c r="X155" s="31">
        <f>VLOOKUP($A155,'[2]download from PCAS'!$A$7:$AZ$367,39,FALSE)</f>
        <v>18</v>
      </c>
      <c r="Y155" s="31">
        <f>VLOOKUP($A155,'[2]download from PCAS'!$A$7:$AZ$367,47,FALSE)</f>
        <v>1546</v>
      </c>
      <c r="Z155" s="31">
        <f>VLOOKUP($A155,'[2]download from PCAS'!$A$7:$AZ$367,17,FALSE)</f>
        <v>55</v>
      </c>
      <c r="AA155" s="31">
        <f>VLOOKUP($A155,'[2]download from PCAS'!$A$7:$AZ$367,45,FALSE)</f>
        <v>1</v>
      </c>
      <c r="AC155" s="34" t="s">
        <v>294</v>
      </c>
      <c r="AD155" s="32">
        <f t="shared" si="56"/>
        <v>46.814814814814817</v>
      </c>
      <c r="AE155" s="32">
        <f t="shared" si="57"/>
        <v>7.5555555555555562</v>
      </c>
      <c r="AF155" s="32">
        <f t="shared" si="58"/>
        <v>3.1111111111111107</v>
      </c>
      <c r="AG155" s="32">
        <f t="shared" si="59"/>
        <v>16.592592592592592</v>
      </c>
      <c r="AH155" s="32">
        <f t="shared" si="60"/>
        <v>144.44444444444443</v>
      </c>
      <c r="AI155" s="32">
        <f t="shared" si="61"/>
        <v>40.740740740740748</v>
      </c>
      <c r="AJ155" s="32">
        <f t="shared" si="62"/>
        <v>12.444444444444443</v>
      </c>
      <c r="AK155" s="32">
        <f t="shared" si="63"/>
        <v>7.1111111111111116</v>
      </c>
      <c r="AL155" s="32">
        <f t="shared" si="64"/>
        <v>45.037037037037038</v>
      </c>
      <c r="AM155" s="32">
        <f t="shared" si="65"/>
        <v>14.074074074074074</v>
      </c>
      <c r="AN155" s="32">
        <f t="shared" si="66"/>
        <v>4.8888888888888884</v>
      </c>
      <c r="AO155" s="32">
        <f t="shared" si="67"/>
        <v>46.222222222222221</v>
      </c>
      <c r="AP155" s="32">
        <f t="shared" si="68"/>
        <v>2.6666666666666665</v>
      </c>
      <c r="AQ155" s="32">
        <f t="shared" si="69"/>
        <v>77.481481481481481</v>
      </c>
      <c r="AR155" s="32">
        <f t="shared" si="70"/>
        <v>8.7407407407407405</v>
      </c>
      <c r="AS155" s="32">
        <f t="shared" si="71"/>
        <v>44</v>
      </c>
      <c r="AT155" s="32">
        <f t="shared" si="72"/>
        <v>14.222222222222223</v>
      </c>
      <c r="AU155" s="32">
        <f t="shared" si="73"/>
        <v>91.259259259259267</v>
      </c>
      <c r="AV155" s="32">
        <f t="shared" si="74"/>
        <v>2.6666666666666665</v>
      </c>
      <c r="AW155" s="32">
        <f t="shared" si="75"/>
        <v>229.03703703703704</v>
      </c>
      <c r="AX155" s="32">
        <f t="shared" si="76"/>
        <v>8.148148148148147</v>
      </c>
      <c r="AY155" s="32">
        <f t="shared" si="77"/>
        <v>0.14814814814814814</v>
      </c>
      <c r="BA155" s="34" t="s">
        <v>294</v>
      </c>
      <c r="BB155" s="32">
        <f t="shared" si="78"/>
        <v>49.954586739327887</v>
      </c>
      <c r="BC155" s="32">
        <f t="shared" si="79"/>
        <v>8.8954781319495915</v>
      </c>
      <c r="BD155" s="32">
        <f t="shared" si="80"/>
        <v>10.934025203854707</v>
      </c>
      <c r="BE155" s="32">
        <f t="shared" si="81"/>
        <v>55.040770941438105</v>
      </c>
      <c r="BF155" s="32">
        <f t="shared" si="82"/>
        <v>109.7647897362794</v>
      </c>
      <c r="BG155" s="32">
        <f t="shared" si="83"/>
        <v>3.3358042994810968</v>
      </c>
    </row>
    <row r="156" spans="1:59" x14ac:dyDescent="0.2">
      <c r="A156" s="34" t="s">
        <v>295</v>
      </c>
      <c r="B156" s="31">
        <f>VLOOKUP($A156,'[2]download from PCAS'!$A$7:$AZ$367,2,FALSE)</f>
        <v>3934</v>
      </c>
      <c r="C156" s="31">
        <v>3231</v>
      </c>
      <c r="D156" s="31">
        <v>3175</v>
      </c>
      <c r="E156" s="31">
        <v>3120</v>
      </c>
      <c r="F156" s="31">
        <f>VLOOKUP($A156,'[2]download from PCAS'!$A$7:$AZ$367,11,FALSE)</f>
        <v>141</v>
      </c>
      <c r="G156" s="31">
        <f>VLOOKUP($A156,'[2]download from PCAS'!$A$7:$AZ$367,31,FALSE)</f>
        <v>28</v>
      </c>
      <c r="H156" s="31">
        <f>VLOOKUP($A156,'[2]download from PCAS'!$A$7:$AZ$367,35,FALSE)</f>
        <v>15</v>
      </c>
      <c r="I156" s="31">
        <f>VLOOKUP($A156,'[2]download from PCAS'!$A$7:$AZ$367,49,FALSE)</f>
        <v>59</v>
      </c>
      <c r="J156" s="31">
        <f>VLOOKUP($A156,'[2]download from PCAS'!$A$7:$AZ$367,7,FALSE)</f>
        <v>523</v>
      </c>
      <c r="K156" s="31">
        <f>VLOOKUP($A156,'[2]download from PCAS'!$A$7:$AZ$367,27,FALSE)</f>
        <v>141</v>
      </c>
      <c r="L156" s="31">
        <f>VLOOKUP($A156,'[2]download from PCAS'!$A$7:$AZ$367,15,FALSE)</f>
        <v>69</v>
      </c>
      <c r="M156" s="31">
        <f>VLOOKUP($A156,'[2]download from PCAS'!$A$7:$AZ$367,29,FALSE)</f>
        <v>34</v>
      </c>
      <c r="N156" s="31">
        <f>VLOOKUP($A156,'[2]download from PCAS'!$A$7:$AZ$367,51,FALSE)</f>
        <v>164</v>
      </c>
      <c r="O156" s="31">
        <f>VLOOKUP($A156,'[2]download from PCAS'!$A$7:$AZ$367,9,FALSE)</f>
        <v>57</v>
      </c>
      <c r="P156" s="31">
        <f>VLOOKUP($A156,'[2]download from PCAS'!$A$7:$AZ$367,41,FALSE)</f>
        <v>15</v>
      </c>
      <c r="Q156" s="31">
        <f>VLOOKUP($A156,'[2]download from PCAS'!$A$7:$AZ$367,5,FALSE)</f>
        <v>220</v>
      </c>
      <c r="R156" s="31">
        <f>VLOOKUP($A156,'[2]download from PCAS'!$A$7:$AZ$367,19,FALSE)</f>
        <v>20</v>
      </c>
      <c r="S156" s="31">
        <f>VLOOKUP($A156,'[2]download from PCAS'!$A$7:$AZ$367,21,FALSE)</f>
        <v>262</v>
      </c>
      <c r="T156" s="31">
        <f>VLOOKUP($A156,'[2]download from PCAS'!$A$7:$AZ$367,23,FALSE)</f>
        <v>789</v>
      </c>
      <c r="U156" s="31">
        <f>VLOOKUP($A156,'[2]download from PCAS'!$A$7:$AZ$367,13,FALSE)</f>
        <v>161</v>
      </c>
      <c r="V156" s="31">
        <f>VLOOKUP($A156,'[2]download from PCAS'!$A$7:$AZ$367,3,FALSE)</f>
        <v>49</v>
      </c>
      <c r="W156" s="31">
        <f>VLOOKUP($A156,'[2]download from PCAS'!$A$7:$AZ$367,43,FALSE)</f>
        <v>411</v>
      </c>
      <c r="X156" s="31">
        <f>VLOOKUP($A156,'[2]download from PCAS'!$A$7:$AZ$367,39,FALSE)</f>
        <v>21</v>
      </c>
      <c r="Y156" s="31">
        <f>VLOOKUP($A156,'[2]download from PCAS'!$A$7:$AZ$367,47,FALSE)</f>
        <v>882</v>
      </c>
      <c r="Z156" s="31">
        <f>VLOOKUP($A156,'[2]download from PCAS'!$A$7:$AZ$367,17,FALSE)</f>
        <v>26</v>
      </c>
      <c r="AA156" s="31">
        <f>VLOOKUP($A156,'[2]download from PCAS'!$A$7:$AZ$367,45,FALSE)</f>
        <v>3</v>
      </c>
      <c r="AC156" s="34" t="s">
        <v>295</v>
      </c>
      <c r="AD156" s="32">
        <f t="shared" si="56"/>
        <v>35.841382816471786</v>
      </c>
      <c r="AE156" s="32">
        <f t="shared" si="57"/>
        <v>7.1174377224199281</v>
      </c>
      <c r="AF156" s="32">
        <f t="shared" si="58"/>
        <v>3.8129130655821046</v>
      </c>
      <c r="AG156" s="32">
        <f t="shared" si="59"/>
        <v>14.997458057956278</v>
      </c>
      <c r="AH156" s="32">
        <f t="shared" si="60"/>
        <v>132.94356888662941</v>
      </c>
      <c r="AI156" s="32">
        <f t="shared" si="61"/>
        <v>35.841382816471786</v>
      </c>
      <c r="AJ156" s="32">
        <f t="shared" si="62"/>
        <v>17.539400101677682</v>
      </c>
      <c r="AK156" s="32">
        <f t="shared" si="63"/>
        <v>8.6426029486527707</v>
      </c>
      <c r="AL156" s="32">
        <f t="shared" si="64"/>
        <v>41.687849517031012</v>
      </c>
      <c r="AM156" s="32">
        <f t="shared" si="65"/>
        <v>14.489069649211999</v>
      </c>
      <c r="AN156" s="32">
        <f t="shared" si="66"/>
        <v>3.8129130655821046</v>
      </c>
      <c r="AO156" s="32">
        <f t="shared" si="67"/>
        <v>55.92272496187087</v>
      </c>
      <c r="AP156" s="32">
        <f t="shared" si="68"/>
        <v>5.0838840874428062</v>
      </c>
      <c r="AQ156" s="32">
        <f t="shared" si="69"/>
        <v>66.598881545500774</v>
      </c>
      <c r="AR156" s="32">
        <f t="shared" si="70"/>
        <v>200.55922724961871</v>
      </c>
      <c r="AS156" s="32">
        <f t="shared" si="71"/>
        <v>40.92526690391459</v>
      </c>
      <c r="AT156" s="32">
        <f t="shared" si="72"/>
        <v>12.455516014234876</v>
      </c>
      <c r="AU156" s="32">
        <f t="shared" si="73"/>
        <v>104.47381799694968</v>
      </c>
      <c r="AV156" s="32">
        <f t="shared" si="74"/>
        <v>5.3380782918149468</v>
      </c>
      <c r="AW156" s="32">
        <f t="shared" si="75"/>
        <v>224.19928825622776</v>
      </c>
      <c r="AX156" s="32">
        <f t="shared" si="76"/>
        <v>6.6090493136756487</v>
      </c>
      <c r="AY156" s="32">
        <f t="shared" si="77"/>
        <v>0.76258261311642095</v>
      </c>
      <c r="BA156" s="34" t="s">
        <v>295</v>
      </c>
      <c r="BB156" s="32">
        <f t="shared" si="78"/>
        <v>44.409448818897637</v>
      </c>
      <c r="BC156" s="32">
        <f t="shared" si="79"/>
        <v>10.897435897435896</v>
      </c>
      <c r="BD156" s="32">
        <f t="shared" si="80"/>
        <v>252.88461538461539</v>
      </c>
      <c r="BE156" s="32">
        <f t="shared" si="81"/>
        <v>51.602564102564102</v>
      </c>
      <c r="BF156" s="32">
        <f t="shared" si="82"/>
        <v>127.20519962859797</v>
      </c>
      <c r="BG156" s="32">
        <f t="shared" si="83"/>
        <v>6.7307692307692308</v>
      </c>
    </row>
    <row r="157" spans="1:59" x14ac:dyDescent="0.2">
      <c r="A157" s="34" t="s">
        <v>296</v>
      </c>
      <c r="B157" s="31">
        <f>VLOOKUP($A157,'[2]download from PCAS'!$A$7:$AZ$367,2,FALSE)</f>
        <v>2417</v>
      </c>
      <c r="C157" s="31">
        <v>2043</v>
      </c>
      <c r="D157" s="31">
        <v>2013</v>
      </c>
      <c r="E157" s="31">
        <v>1978</v>
      </c>
      <c r="F157" s="31">
        <f>VLOOKUP($A157,'[2]download from PCAS'!$A$7:$AZ$367,11,FALSE)</f>
        <v>115</v>
      </c>
      <c r="G157" s="31">
        <f>VLOOKUP($A157,'[2]download from PCAS'!$A$7:$AZ$367,31,FALSE)</f>
        <v>12</v>
      </c>
      <c r="H157" s="31">
        <f>VLOOKUP($A157,'[2]download from PCAS'!$A$7:$AZ$367,35,FALSE)</f>
        <v>6</v>
      </c>
      <c r="I157" s="31">
        <f>VLOOKUP($A157,'[2]download from PCAS'!$A$7:$AZ$367,49,FALSE)</f>
        <v>27</v>
      </c>
      <c r="J157" s="31">
        <f>VLOOKUP($A157,'[2]download from PCAS'!$A$7:$AZ$367,7,FALSE)</f>
        <v>346</v>
      </c>
      <c r="K157" s="31">
        <f>VLOOKUP($A157,'[2]download from PCAS'!$A$7:$AZ$367,27,FALSE)</f>
        <v>126</v>
      </c>
      <c r="L157" s="31">
        <f>VLOOKUP($A157,'[2]download from PCAS'!$A$7:$AZ$367,15,FALSE)</f>
        <v>43</v>
      </c>
      <c r="M157" s="31">
        <f>VLOOKUP($A157,'[2]download from PCAS'!$A$7:$AZ$367,29,FALSE)</f>
        <v>10</v>
      </c>
      <c r="N157" s="31">
        <f>VLOOKUP($A157,'[2]download from PCAS'!$A$7:$AZ$367,51,FALSE)</f>
        <v>85</v>
      </c>
      <c r="O157" s="31">
        <f>VLOOKUP($A157,'[2]download from PCAS'!$A$7:$AZ$367,9,FALSE)</f>
        <v>42</v>
      </c>
      <c r="P157" s="31">
        <f>VLOOKUP($A157,'[2]download from PCAS'!$A$7:$AZ$367,41,FALSE)</f>
        <v>27</v>
      </c>
      <c r="Q157" s="31">
        <f>VLOOKUP($A157,'[2]download from PCAS'!$A$7:$AZ$367,5,FALSE)</f>
        <v>162</v>
      </c>
      <c r="R157" s="31">
        <f>VLOOKUP($A157,'[2]download from PCAS'!$A$7:$AZ$367,19,FALSE)</f>
        <v>23</v>
      </c>
      <c r="S157" s="31">
        <f>VLOOKUP($A157,'[2]download from PCAS'!$A$7:$AZ$367,21,FALSE)</f>
        <v>213</v>
      </c>
      <c r="T157" s="31">
        <f>VLOOKUP($A157,'[2]download from PCAS'!$A$7:$AZ$367,23,FALSE)</f>
        <v>185</v>
      </c>
      <c r="U157" s="31">
        <f>VLOOKUP($A157,'[2]download from PCAS'!$A$7:$AZ$367,13,FALSE)</f>
        <v>149</v>
      </c>
      <c r="V157" s="31">
        <f>VLOOKUP($A157,'[2]download from PCAS'!$A$7:$AZ$367,3,FALSE)</f>
        <v>29</v>
      </c>
      <c r="W157" s="31">
        <f>VLOOKUP($A157,'[2]download from PCAS'!$A$7:$AZ$367,43,FALSE)</f>
        <v>302</v>
      </c>
      <c r="X157" s="31">
        <f>VLOOKUP($A157,'[2]download from PCAS'!$A$7:$AZ$367,39,FALSE)</f>
        <v>3</v>
      </c>
      <c r="Y157" s="31">
        <f>VLOOKUP($A157,'[2]download from PCAS'!$A$7:$AZ$367,47,FALSE)</f>
        <v>635</v>
      </c>
      <c r="Z157" s="31">
        <f>VLOOKUP($A157,'[2]download from PCAS'!$A$7:$AZ$367,17,FALSE)</f>
        <v>28</v>
      </c>
      <c r="AA157" s="31">
        <f>VLOOKUP($A157,'[2]download from PCAS'!$A$7:$AZ$367,45,FALSE)</f>
        <v>1</v>
      </c>
      <c r="AC157" s="34" t="s">
        <v>296</v>
      </c>
      <c r="AD157" s="32">
        <f t="shared" si="56"/>
        <v>47.579644187008689</v>
      </c>
      <c r="AE157" s="32">
        <f t="shared" si="57"/>
        <v>4.9648324369052546</v>
      </c>
      <c r="AF157" s="32">
        <f t="shared" si="58"/>
        <v>2.4824162184526273</v>
      </c>
      <c r="AG157" s="32">
        <f t="shared" si="59"/>
        <v>11.170872983036823</v>
      </c>
      <c r="AH157" s="32">
        <f t="shared" si="60"/>
        <v>143.15266859743483</v>
      </c>
      <c r="AI157" s="32">
        <f t="shared" si="61"/>
        <v>52.130740587505173</v>
      </c>
      <c r="AJ157" s="32">
        <f t="shared" si="62"/>
        <v>17.790649565577159</v>
      </c>
      <c r="AK157" s="32">
        <f t="shared" si="63"/>
        <v>4.1373603640877121</v>
      </c>
      <c r="AL157" s="32">
        <f t="shared" si="64"/>
        <v>35.167563094745553</v>
      </c>
      <c r="AM157" s="32">
        <f t="shared" si="65"/>
        <v>17.376913529168391</v>
      </c>
      <c r="AN157" s="32">
        <f t="shared" si="66"/>
        <v>11.170872983036823</v>
      </c>
      <c r="AO157" s="32">
        <f t="shared" si="67"/>
        <v>67.025237898220936</v>
      </c>
      <c r="AP157" s="32">
        <f t="shared" si="68"/>
        <v>9.5159288374017379</v>
      </c>
      <c r="AQ157" s="32">
        <f t="shared" si="69"/>
        <v>88.125775755068261</v>
      </c>
      <c r="AR157" s="32">
        <f t="shared" si="70"/>
        <v>76.541166735622667</v>
      </c>
      <c r="AS157" s="32">
        <f t="shared" si="71"/>
        <v>61.646669424906911</v>
      </c>
      <c r="AT157" s="32">
        <f t="shared" si="72"/>
        <v>11.998345055854365</v>
      </c>
      <c r="AU157" s="32">
        <f t="shared" si="73"/>
        <v>124.94828299544889</v>
      </c>
      <c r="AV157" s="32">
        <f t="shared" si="74"/>
        <v>1.2412081092263136</v>
      </c>
      <c r="AW157" s="32">
        <f t="shared" si="75"/>
        <v>262.72238311956971</v>
      </c>
      <c r="AX157" s="32">
        <f t="shared" si="76"/>
        <v>11.584609019445594</v>
      </c>
      <c r="AY157" s="32">
        <f t="shared" si="77"/>
        <v>0.41373603640877116</v>
      </c>
      <c r="BA157" s="34" t="s">
        <v>296</v>
      </c>
      <c r="BB157" s="32">
        <f t="shared" si="78"/>
        <v>62.593144560357679</v>
      </c>
      <c r="BC157" s="32">
        <f t="shared" si="79"/>
        <v>5.0556117290192111</v>
      </c>
      <c r="BD157" s="32">
        <f t="shared" si="80"/>
        <v>93.528816986855404</v>
      </c>
      <c r="BE157" s="32">
        <f t="shared" si="81"/>
        <v>75.328614762386252</v>
      </c>
      <c r="BF157" s="32">
        <f t="shared" si="82"/>
        <v>147.82183064121389</v>
      </c>
      <c r="BG157" s="32">
        <f t="shared" si="83"/>
        <v>1.5166835187057635</v>
      </c>
    </row>
    <row r="158" spans="1:59" x14ac:dyDescent="0.2">
      <c r="A158" s="33" t="s">
        <v>297</v>
      </c>
      <c r="B158" s="31">
        <f>VLOOKUP($A158,'[2]download from PCAS'!$A$7:$AZ$367,2,FALSE)</f>
        <v>3815</v>
      </c>
      <c r="C158" s="31">
        <v>2990</v>
      </c>
      <c r="D158" s="31">
        <v>2943</v>
      </c>
      <c r="E158" s="31">
        <v>2889</v>
      </c>
      <c r="F158" s="31">
        <f>VLOOKUP($A158,'[2]download from PCAS'!$A$7:$AZ$367,11,FALSE)</f>
        <v>162</v>
      </c>
      <c r="G158" s="31">
        <f>VLOOKUP($A158,'[2]download from PCAS'!$A$7:$AZ$367,31,FALSE)</f>
        <v>19</v>
      </c>
      <c r="H158" s="31">
        <f>VLOOKUP($A158,'[2]download from PCAS'!$A$7:$AZ$367,35,FALSE)</f>
        <v>10</v>
      </c>
      <c r="I158" s="31">
        <f>VLOOKUP($A158,'[2]download from PCAS'!$A$7:$AZ$367,49,FALSE)</f>
        <v>53</v>
      </c>
      <c r="J158" s="31">
        <f>VLOOKUP($A158,'[2]download from PCAS'!$A$7:$AZ$367,7,FALSE)</f>
        <v>423</v>
      </c>
      <c r="K158" s="31">
        <f>VLOOKUP($A158,'[2]download from PCAS'!$A$7:$AZ$367,27,FALSE)</f>
        <v>128</v>
      </c>
      <c r="L158" s="31">
        <f>VLOOKUP($A158,'[2]download from PCAS'!$A$7:$AZ$367,15,FALSE)</f>
        <v>38</v>
      </c>
      <c r="M158" s="31">
        <f>VLOOKUP($A158,'[2]download from PCAS'!$A$7:$AZ$367,29,FALSE)</f>
        <v>16</v>
      </c>
      <c r="N158" s="31">
        <f>VLOOKUP($A158,'[2]download from PCAS'!$A$7:$AZ$367,51,FALSE)</f>
        <v>128</v>
      </c>
      <c r="O158" s="31">
        <f>VLOOKUP($A158,'[2]download from PCAS'!$A$7:$AZ$367,9,FALSE)</f>
        <v>44</v>
      </c>
      <c r="P158" s="31">
        <f>VLOOKUP($A158,'[2]download from PCAS'!$A$7:$AZ$367,41,FALSE)</f>
        <v>25</v>
      </c>
      <c r="Q158" s="31">
        <f>VLOOKUP($A158,'[2]download from PCAS'!$A$7:$AZ$367,5,FALSE)</f>
        <v>177</v>
      </c>
      <c r="R158" s="31">
        <f>VLOOKUP($A158,'[2]download from PCAS'!$A$7:$AZ$367,19,FALSE)</f>
        <v>17</v>
      </c>
      <c r="S158" s="31">
        <f>VLOOKUP($A158,'[2]download from PCAS'!$A$7:$AZ$367,21,FALSE)</f>
        <v>262</v>
      </c>
      <c r="T158" s="31">
        <f>VLOOKUP($A158,'[2]download from PCAS'!$A$7:$AZ$367,23,FALSE)</f>
        <v>169</v>
      </c>
      <c r="U158" s="31">
        <f>VLOOKUP($A158,'[2]download from PCAS'!$A$7:$AZ$367,13,FALSE)</f>
        <v>80</v>
      </c>
      <c r="V158" s="31">
        <f>VLOOKUP($A158,'[2]download from PCAS'!$A$7:$AZ$367,3,FALSE)</f>
        <v>44</v>
      </c>
      <c r="W158" s="31">
        <f>VLOOKUP($A158,'[2]download from PCAS'!$A$7:$AZ$367,43,FALSE)</f>
        <v>276</v>
      </c>
      <c r="X158" s="31">
        <f>VLOOKUP($A158,'[2]download from PCAS'!$A$7:$AZ$367,39,FALSE)</f>
        <v>6</v>
      </c>
      <c r="Y158" s="31">
        <f>VLOOKUP($A158,'[2]download from PCAS'!$A$7:$AZ$367,47,FALSE)</f>
        <v>774</v>
      </c>
      <c r="Z158" s="31">
        <f>VLOOKUP($A158,'[2]download from PCAS'!$A$7:$AZ$367,17,FALSE)</f>
        <v>55</v>
      </c>
      <c r="AA158" s="31">
        <f>VLOOKUP($A158,'[2]download from PCAS'!$A$7:$AZ$367,45,FALSE)</f>
        <v>1</v>
      </c>
      <c r="AC158" s="33" t="s">
        <v>297</v>
      </c>
      <c r="AD158" s="32">
        <f t="shared" si="56"/>
        <v>42.463958060288334</v>
      </c>
      <c r="AE158" s="32">
        <f t="shared" si="57"/>
        <v>4.980340760157274</v>
      </c>
      <c r="AF158" s="32">
        <f t="shared" si="58"/>
        <v>2.6212319790301444</v>
      </c>
      <c r="AG158" s="32">
        <f t="shared" si="59"/>
        <v>13.892529488859765</v>
      </c>
      <c r="AH158" s="32">
        <f t="shared" si="60"/>
        <v>110.8781127129751</v>
      </c>
      <c r="AI158" s="32">
        <f t="shared" si="61"/>
        <v>33.551769331585845</v>
      </c>
      <c r="AJ158" s="32">
        <f t="shared" si="62"/>
        <v>9.960681520314548</v>
      </c>
      <c r="AK158" s="32">
        <f t="shared" si="63"/>
        <v>4.1939711664482306</v>
      </c>
      <c r="AL158" s="32">
        <f t="shared" si="64"/>
        <v>33.551769331585845</v>
      </c>
      <c r="AM158" s="32">
        <f t="shared" si="65"/>
        <v>11.533420707732633</v>
      </c>
      <c r="AN158" s="32">
        <f t="shared" si="66"/>
        <v>6.5530799475753598</v>
      </c>
      <c r="AO158" s="32">
        <f t="shared" si="67"/>
        <v>46.395806028833555</v>
      </c>
      <c r="AP158" s="32">
        <f t="shared" si="68"/>
        <v>4.4560943643512454</v>
      </c>
      <c r="AQ158" s="32">
        <f t="shared" si="69"/>
        <v>68.67627785058977</v>
      </c>
      <c r="AR158" s="32">
        <f t="shared" si="70"/>
        <v>44.298820445609437</v>
      </c>
      <c r="AS158" s="32">
        <f t="shared" si="71"/>
        <v>20.969855832241155</v>
      </c>
      <c r="AT158" s="32">
        <f t="shared" si="72"/>
        <v>11.533420707732633</v>
      </c>
      <c r="AU158" s="32">
        <f t="shared" si="73"/>
        <v>72.346002621231975</v>
      </c>
      <c r="AV158" s="32">
        <f t="shared" si="74"/>
        <v>1.5727391874180865</v>
      </c>
      <c r="AW158" s="32">
        <f t="shared" si="75"/>
        <v>202.88335517693315</v>
      </c>
      <c r="AX158" s="32">
        <f t="shared" si="76"/>
        <v>14.416775884665794</v>
      </c>
      <c r="AY158" s="32">
        <f t="shared" si="77"/>
        <v>0.26212319790301442</v>
      </c>
      <c r="BA158" s="33" t="s">
        <v>297</v>
      </c>
      <c r="BB158" s="32">
        <f t="shared" si="78"/>
        <v>43.493034318722394</v>
      </c>
      <c r="BC158" s="32">
        <f t="shared" si="79"/>
        <v>5.5382485289027352</v>
      </c>
      <c r="BD158" s="32">
        <f t="shared" si="80"/>
        <v>58.497750086535135</v>
      </c>
      <c r="BE158" s="32">
        <f t="shared" si="81"/>
        <v>27.691242644513672</v>
      </c>
      <c r="BF158" s="32">
        <f t="shared" si="82"/>
        <v>92.307692307692307</v>
      </c>
      <c r="BG158" s="32">
        <f t="shared" si="83"/>
        <v>2.0768431983385254</v>
      </c>
    </row>
    <row r="159" spans="1:59" x14ac:dyDescent="0.2">
      <c r="A159" s="33" t="s">
        <v>298</v>
      </c>
      <c r="B159" s="31">
        <f>VLOOKUP($A159,'[2]download from PCAS'!$A$7:$AZ$367,2,FALSE)</f>
        <v>5420</v>
      </c>
      <c r="C159" s="31">
        <v>4066</v>
      </c>
      <c r="D159" s="31">
        <v>3990</v>
      </c>
      <c r="E159" s="31">
        <v>3918</v>
      </c>
      <c r="F159" s="31">
        <f>VLOOKUP($A159,'[2]download from PCAS'!$A$7:$AZ$367,11,FALSE)</f>
        <v>145</v>
      </c>
      <c r="G159" s="31">
        <f>VLOOKUP($A159,'[2]download from PCAS'!$A$7:$AZ$367,31,FALSE)</f>
        <v>19</v>
      </c>
      <c r="H159" s="31">
        <f>VLOOKUP($A159,'[2]download from PCAS'!$A$7:$AZ$367,35,FALSE)</f>
        <v>11</v>
      </c>
      <c r="I159" s="31">
        <f>VLOOKUP($A159,'[2]download from PCAS'!$A$7:$AZ$367,49,FALSE)</f>
        <v>90</v>
      </c>
      <c r="J159" s="31">
        <f>VLOOKUP($A159,'[2]download from PCAS'!$A$7:$AZ$367,7,FALSE)</f>
        <v>573</v>
      </c>
      <c r="K159" s="31">
        <f>VLOOKUP($A159,'[2]download from PCAS'!$A$7:$AZ$367,27,FALSE)</f>
        <v>175</v>
      </c>
      <c r="L159" s="31">
        <f>VLOOKUP($A159,'[2]download from PCAS'!$A$7:$AZ$367,15,FALSE)</f>
        <v>94</v>
      </c>
      <c r="M159" s="31">
        <f>VLOOKUP($A159,'[2]download from PCAS'!$A$7:$AZ$367,29,FALSE)</f>
        <v>37</v>
      </c>
      <c r="N159" s="31">
        <f>VLOOKUP($A159,'[2]download from PCAS'!$A$7:$AZ$367,51,FALSE)</f>
        <v>221</v>
      </c>
      <c r="O159" s="31">
        <f>VLOOKUP($A159,'[2]download from PCAS'!$A$7:$AZ$367,9,FALSE)</f>
        <v>58</v>
      </c>
      <c r="P159" s="31">
        <f>VLOOKUP($A159,'[2]download from PCAS'!$A$7:$AZ$367,41,FALSE)</f>
        <v>42</v>
      </c>
      <c r="Q159" s="31">
        <f>VLOOKUP($A159,'[2]download from PCAS'!$A$7:$AZ$367,5,FALSE)</f>
        <v>277</v>
      </c>
      <c r="R159" s="31">
        <f>VLOOKUP($A159,'[2]download from PCAS'!$A$7:$AZ$367,19,FALSE)</f>
        <v>31</v>
      </c>
      <c r="S159" s="31">
        <f>VLOOKUP($A159,'[2]download from PCAS'!$A$7:$AZ$367,21,FALSE)</f>
        <v>282</v>
      </c>
      <c r="T159" s="31">
        <f>VLOOKUP($A159,'[2]download from PCAS'!$A$7:$AZ$367,23,FALSE)</f>
        <v>397</v>
      </c>
      <c r="U159" s="31">
        <f>VLOOKUP($A159,'[2]download from PCAS'!$A$7:$AZ$367,13,FALSE)</f>
        <v>118</v>
      </c>
      <c r="V159" s="31">
        <f>VLOOKUP($A159,'[2]download from PCAS'!$A$7:$AZ$367,3,FALSE)</f>
        <v>58</v>
      </c>
      <c r="W159" s="31">
        <f>VLOOKUP($A159,'[2]download from PCAS'!$A$7:$AZ$367,43,FALSE)</f>
        <v>406</v>
      </c>
      <c r="X159" s="31">
        <f>VLOOKUP($A159,'[2]download from PCAS'!$A$7:$AZ$367,39,FALSE)</f>
        <v>20</v>
      </c>
      <c r="Y159" s="31">
        <f>VLOOKUP($A159,'[2]download from PCAS'!$A$7:$AZ$367,47,FALSE)</f>
        <v>999</v>
      </c>
      <c r="Z159" s="31">
        <f>VLOOKUP($A159,'[2]download from PCAS'!$A$7:$AZ$367,17,FALSE)</f>
        <v>79</v>
      </c>
      <c r="AA159" s="31">
        <f>VLOOKUP($A159,'[2]download from PCAS'!$A$7:$AZ$367,45,FALSE)</f>
        <v>3</v>
      </c>
      <c r="AC159" s="33" t="s">
        <v>298</v>
      </c>
      <c r="AD159" s="32">
        <f t="shared" si="56"/>
        <v>26.752767527675275</v>
      </c>
      <c r="AE159" s="32">
        <f t="shared" si="57"/>
        <v>3.5055350553505531</v>
      </c>
      <c r="AF159" s="32">
        <f t="shared" si="58"/>
        <v>2.0295202952029521</v>
      </c>
      <c r="AG159" s="32">
        <f t="shared" si="59"/>
        <v>16.605166051660518</v>
      </c>
      <c r="AH159" s="32">
        <f t="shared" si="60"/>
        <v>105.71955719557195</v>
      </c>
      <c r="AI159" s="32">
        <f t="shared" si="61"/>
        <v>32.287822878228781</v>
      </c>
      <c r="AJ159" s="32">
        <f t="shared" si="62"/>
        <v>17.343173431734318</v>
      </c>
      <c r="AK159" s="32">
        <f t="shared" si="63"/>
        <v>6.8265682656826572</v>
      </c>
      <c r="AL159" s="32">
        <f t="shared" si="64"/>
        <v>40.774907749077492</v>
      </c>
      <c r="AM159" s="32">
        <f t="shared" si="65"/>
        <v>10.701107011070112</v>
      </c>
      <c r="AN159" s="32">
        <f t="shared" si="66"/>
        <v>7.7490774907749076</v>
      </c>
      <c r="AO159" s="32">
        <f t="shared" si="67"/>
        <v>51.107011070110701</v>
      </c>
      <c r="AP159" s="32">
        <f t="shared" si="68"/>
        <v>5.7195571955719551</v>
      </c>
      <c r="AQ159" s="32">
        <f t="shared" si="69"/>
        <v>52.029520295202957</v>
      </c>
      <c r="AR159" s="32">
        <f t="shared" si="70"/>
        <v>73.247232472324711</v>
      </c>
      <c r="AS159" s="32">
        <f t="shared" si="71"/>
        <v>21.771217712177123</v>
      </c>
      <c r="AT159" s="32">
        <f t="shared" si="72"/>
        <v>10.701107011070112</v>
      </c>
      <c r="AU159" s="32">
        <f t="shared" si="73"/>
        <v>74.907749077490777</v>
      </c>
      <c r="AV159" s="32">
        <f t="shared" si="74"/>
        <v>3.6900369003690034</v>
      </c>
      <c r="AW159" s="32">
        <f t="shared" si="75"/>
        <v>184.31734317343174</v>
      </c>
      <c r="AX159" s="32">
        <f t="shared" si="76"/>
        <v>14.575645756457565</v>
      </c>
      <c r="AY159" s="32">
        <f t="shared" si="77"/>
        <v>0.55350553505535049</v>
      </c>
      <c r="BA159" s="33" t="s">
        <v>298</v>
      </c>
      <c r="BB159" s="32">
        <f t="shared" si="78"/>
        <v>43.859649122807014</v>
      </c>
      <c r="BC159" s="32">
        <f t="shared" si="79"/>
        <v>9.4435936702399168</v>
      </c>
      <c r="BD159" s="32">
        <f t="shared" si="80"/>
        <v>101.32720775906074</v>
      </c>
      <c r="BE159" s="32">
        <f t="shared" si="81"/>
        <v>30.117406840224604</v>
      </c>
      <c r="BF159" s="32">
        <f t="shared" si="82"/>
        <v>99.852434825381209</v>
      </c>
      <c r="BG159" s="32">
        <f t="shared" si="83"/>
        <v>5.1046452271567127</v>
      </c>
    </row>
    <row r="160" spans="1:59" x14ac:dyDescent="0.2">
      <c r="A160" s="33" t="s">
        <v>299</v>
      </c>
      <c r="B160" s="31">
        <f>VLOOKUP($A160,'[2]download from PCAS'!$A$7:$AZ$367,2,FALSE)</f>
        <v>3235</v>
      </c>
      <c r="C160" s="31">
        <v>2599</v>
      </c>
      <c r="D160" s="31">
        <v>2569</v>
      </c>
      <c r="E160" s="31">
        <v>2545</v>
      </c>
      <c r="F160" s="31">
        <f>VLOOKUP($A160,'[2]download from PCAS'!$A$7:$AZ$367,11,FALSE)</f>
        <v>142</v>
      </c>
      <c r="G160" s="31">
        <f>VLOOKUP($A160,'[2]download from PCAS'!$A$7:$AZ$367,31,FALSE)</f>
        <v>27</v>
      </c>
      <c r="H160" s="31">
        <f>VLOOKUP($A160,'[2]download from PCAS'!$A$7:$AZ$367,35,FALSE)</f>
        <v>10</v>
      </c>
      <c r="I160" s="31">
        <f>VLOOKUP($A160,'[2]download from PCAS'!$A$7:$AZ$367,49,FALSE)</f>
        <v>71</v>
      </c>
      <c r="J160" s="31">
        <f>VLOOKUP($A160,'[2]download from PCAS'!$A$7:$AZ$367,7,FALSE)</f>
        <v>403</v>
      </c>
      <c r="K160" s="31">
        <f>VLOOKUP($A160,'[2]download from PCAS'!$A$7:$AZ$367,27,FALSE)</f>
        <v>153</v>
      </c>
      <c r="L160" s="31">
        <f>VLOOKUP($A160,'[2]download from PCAS'!$A$7:$AZ$367,15,FALSE)</f>
        <v>88</v>
      </c>
      <c r="M160" s="31">
        <f>VLOOKUP($A160,'[2]download from PCAS'!$A$7:$AZ$367,29,FALSE)</f>
        <v>38</v>
      </c>
      <c r="N160" s="31">
        <f>VLOOKUP($A160,'[2]download from PCAS'!$A$7:$AZ$367,51,FALSE)</f>
        <v>140</v>
      </c>
      <c r="O160" s="31">
        <f>VLOOKUP($A160,'[2]download from PCAS'!$A$7:$AZ$367,9,FALSE)</f>
        <v>30</v>
      </c>
      <c r="P160" s="31">
        <f>VLOOKUP($A160,'[2]download from PCAS'!$A$7:$AZ$367,41,FALSE)</f>
        <v>33</v>
      </c>
      <c r="Q160" s="31">
        <f>VLOOKUP($A160,'[2]download from PCAS'!$A$7:$AZ$367,5,FALSE)</f>
        <v>184</v>
      </c>
      <c r="R160" s="31">
        <f>VLOOKUP($A160,'[2]download from PCAS'!$A$7:$AZ$367,19,FALSE)</f>
        <v>40</v>
      </c>
      <c r="S160" s="31">
        <f>VLOOKUP($A160,'[2]download from PCAS'!$A$7:$AZ$367,21,FALSE)</f>
        <v>254</v>
      </c>
      <c r="T160" s="31">
        <f>VLOOKUP($A160,'[2]download from PCAS'!$A$7:$AZ$367,23,FALSE)</f>
        <v>359</v>
      </c>
      <c r="U160" s="31">
        <f>VLOOKUP($A160,'[2]download from PCAS'!$A$7:$AZ$367,13,FALSE)</f>
        <v>97</v>
      </c>
      <c r="V160" s="31">
        <f>VLOOKUP($A160,'[2]download from PCAS'!$A$7:$AZ$367,3,FALSE)</f>
        <v>52</v>
      </c>
      <c r="W160" s="31">
        <f>VLOOKUP($A160,'[2]download from PCAS'!$A$7:$AZ$367,43,FALSE)</f>
        <v>343</v>
      </c>
      <c r="X160" s="31">
        <f>VLOOKUP($A160,'[2]download from PCAS'!$A$7:$AZ$367,39,FALSE)</f>
        <v>49</v>
      </c>
      <c r="Y160" s="31">
        <f>VLOOKUP($A160,'[2]download from PCAS'!$A$7:$AZ$367,47,FALSE)</f>
        <v>730</v>
      </c>
      <c r="Z160" s="31">
        <f>VLOOKUP($A160,'[2]download from PCAS'!$A$7:$AZ$367,17,FALSE)</f>
        <v>29</v>
      </c>
      <c r="AA160" s="31">
        <f>VLOOKUP($A160,'[2]download from PCAS'!$A$7:$AZ$367,45,FALSE)</f>
        <v>1</v>
      </c>
      <c r="AC160" s="33" t="s">
        <v>299</v>
      </c>
      <c r="AD160" s="32">
        <f t="shared" si="56"/>
        <v>43.894899536321482</v>
      </c>
      <c r="AE160" s="32">
        <f t="shared" si="57"/>
        <v>8.346213292117465</v>
      </c>
      <c r="AF160" s="32">
        <f t="shared" si="58"/>
        <v>3.0911901081916535</v>
      </c>
      <c r="AG160" s="32">
        <f t="shared" si="59"/>
        <v>21.947449768160741</v>
      </c>
      <c r="AH160" s="32">
        <f t="shared" si="60"/>
        <v>124.57496136012365</v>
      </c>
      <c r="AI160" s="32">
        <f t="shared" si="61"/>
        <v>47.295208655332303</v>
      </c>
      <c r="AJ160" s="32">
        <f t="shared" si="62"/>
        <v>27.202472952086552</v>
      </c>
      <c r="AK160" s="32">
        <f t="shared" si="63"/>
        <v>11.746522411128284</v>
      </c>
      <c r="AL160" s="32">
        <f t="shared" si="64"/>
        <v>43.276661514683148</v>
      </c>
      <c r="AM160" s="32">
        <f t="shared" si="65"/>
        <v>9.2735703245749601</v>
      </c>
      <c r="AN160" s="32">
        <f t="shared" si="66"/>
        <v>10.200927357032457</v>
      </c>
      <c r="AO160" s="32">
        <f t="shared" si="67"/>
        <v>56.877897990726431</v>
      </c>
      <c r="AP160" s="32">
        <f t="shared" si="68"/>
        <v>12.364760432766614</v>
      </c>
      <c r="AQ160" s="32">
        <f t="shared" si="69"/>
        <v>78.516228748068002</v>
      </c>
      <c r="AR160" s="32">
        <f t="shared" si="70"/>
        <v>110.97372488408037</v>
      </c>
      <c r="AS160" s="32">
        <f t="shared" si="71"/>
        <v>29.984544049459043</v>
      </c>
      <c r="AT160" s="32">
        <f t="shared" si="72"/>
        <v>16.0741885625966</v>
      </c>
      <c r="AU160" s="32">
        <f t="shared" si="73"/>
        <v>106.02782071097371</v>
      </c>
      <c r="AV160" s="32">
        <f t="shared" si="74"/>
        <v>15.146831530139105</v>
      </c>
      <c r="AW160" s="32">
        <f t="shared" si="75"/>
        <v>225.65687789799071</v>
      </c>
      <c r="AX160" s="32">
        <f t="shared" si="76"/>
        <v>8.9644513137557951</v>
      </c>
      <c r="AY160" s="32">
        <f t="shared" si="77"/>
        <v>0.30911901081916537</v>
      </c>
      <c r="BA160" s="33" t="s">
        <v>299</v>
      </c>
      <c r="BB160" s="32">
        <f t="shared" si="78"/>
        <v>59.556247567146755</v>
      </c>
      <c r="BC160" s="32">
        <f t="shared" si="79"/>
        <v>14.93123772102161</v>
      </c>
      <c r="BD160" s="32">
        <f t="shared" si="80"/>
        <v>141.06090373280944</v>
      </c>
      <c r="BE160" s="32">
        <f t="shared" si="81"/>
        <v>38.113948919449896</v>
      </c>
      <c r="BF160" s="32">
        <f t="shared" si="82"/>
        <v>131.97383609080416</v>
      </c>
      <c r="BG160" s="32">
        <f t="shared" si="83"/>
        <v>19.253438113948921</v>
      </c>
    </row>
    <row r="161" spans="1:59" x14ac:dyDescent="0.2">
      <c r="A161" s="33" t="s">
        <v>300</v>
      </c>
      <c r="B161" s="31">
        <f>VLOOKUP($A161,'[2]download from PCAS'!$A$7:$AZ$367,2,FALSE)</f>
        <v>7303</v>
      </c>
      <c r="C161" s="31">
        <v>5792</v>
      </c>
      <c r="D161" s="31">
        <v>5710</v>
      </c>
      <c r="E161" s="31">
        <v>5604</v>
      </c>
      <c r="F161" s="31">
        <f>VLOOKUP($A161,'[2]download from PCAS'!$A$7:$AZ$367,11,FALSE)</f>
        <v>275</v>
      </c>
      <c r="G161" s="31">
        <f>VLOOKUP($A161,'[2]download from PCAS'!$A$7:$AZ$367,31,FALSE)</f>
        <v>51</v>
      </c>
      <c r="H161" s="31">
        <f>VLOOKUP($A161,'[2]download from PCAS'!$A$7:$AZ$367,35,FALSE)</f>
        <v>23</v>
      </c>
      <c r="I161" s="31">
        <f>VLOOKUP($A161,'[2]download from PCAS'!$A$7:$AZ$367,49,FALSE)</f>
        <v>113</v>
      </c>
      <c r="J161" s="31">
        <f>VLOOKUP($A161,'[2]download from PCAS'!$A$7:$AZ$367,7,FALSE)</f>
        <v>1101</v>
      </c>
      <c r="K161" s="31">
        <f>VLOOKUP($A161,'[2]download from PCAS'!$A$7:$AZ$367,27,FALSE)</f>
        <v>303</v>
      </c>
      <c r="L161" s="31">
        <f>VLOOKUP($A161,'[2]download from PCAS'!$A$7:$AZ$367,15,FALSE)</f>
        <v>105</v>
      </c>
      <c r="M161" s="31">
        <f>VLOOKUP($A161,'[2]download from PCAS'!$A$7:$AZ$367,29,FALSE)</f>
        <v>41</v>
      </c>
      <c r="N161" s="31">
        <f>VLOOKUP($A161,'[2]download from PCAS'!$A$7:$AZ$367,51,FALSE)</f>
        <v>354</v>
      </c>
      <c r="O161" s="31">
        <f>VLOOKUP($A161,'[2]download from PCAS'!$A$7:$AZ$367,9,FALSE)</f>
        <v>122</v>
      </c>
      <c r="P161" s="31">
        <f>VLOOKUP($A161,'[2]download from PCAS'!$A$7:$AZ$367,41,FALSE)</f>
        <v>58</v>
      </c>
      <c r="Q161" s="31">
        <f>VLOOKUP($A161,'[2]download from PCAS'!$A$7:$AZ$367,5,FALSE)</f>
        <v>377</v>
      </c>
      <c r="R161" s="31">
        <f>VLOOKUP($A161,'[2]download from PCAS'!$A$7:$AZ$367,19,FALSE)</f>
        <v>30</v>
      </c>
      <c r="S161" s="31">
        <f>VLOOKUP($A161,'[2]download from PCAS'!$A$7:$AZ$367,21,FALSE)</f>
        <v>525</v>
      </c>
      <c r="T161" s="31">
        <f>VLOOKUP($A161,'[2]download from PCAS'!$A$7:$AZ$367,23,FALSE)</f>
        <v>780</v>
      </c>
      <c r="U161" s="31">
        <f>VLOOKUP($A161,'[2]download from PCAS'!$A$7:$AZ$367,13,FALSE)</f>
        <v>356</v>
      </c>
      <c r="V161" s="31">
        <f>VLOOKUP($A161,'[2]download from PCAS'!$A$7:$AZ$367,3,FALSE)</f>
        <v>122</v>
      </c>
      <c r="W161" s="31">
        <f>VLOOKUP($A161,'[2]download from PCAS'!$A$7:$AZ$367,43,FALSE)</f>
        <v>742</v>
      </c>
      <c r="X161" s="31">
        <f>VLOOKUP($A161,'[2]download from PCAS'!$A$7:$AZ$367,39,FALSE)</f>
        <v>24</v>
      </c>
      <c r="Y161" s="31">
        <f>VLOOKUP($A161,'[2]download from PCAS'!$A$7:$AZ$367,47,FALSE)</f>
        <v>1730</v>
      </c>
      <c r="Z161" s="31">
        <f>VLOOKUP($A161,'[2]download from PCAS'!$A$7:$AZ$367,17,FALSE)</f>
        <v>83</v>
      </c>
      <c r="AA161" s="31">
        <f>VLOOKUP($A161,'[2]download from PCAS'!$A$7:$AZ$367,45,FALSE)</f>
        <v>3</v>
      </c>
      <c r="AC161" s="33" t="s">
        <v>300</v>
      </c>
      <c r="AD161" s="32">
        <f t="shared" si="56"/>
        <v>37.655757907709166</v>
      </c>
      <c r="AE161" s="32">
        <f t="shared" si="57"/>
        <v>6.9834314665206074</v>
      </c>
      <c r="AF161" s="32">
        <f t="shared" si="58"/>
        <v>3.1493906613720388</v>
      </c>
      <c r="AG161" s="32">
        <f t="shared" si="59"/>
        <v>15.473093249349583</v>
      </c>
      <c r="AH161" s="32">
        <f t="shared" si="60"/>
        <v>150.75996165959197</v>
      </c>
      <c r="AI161" s="32">
        <f t="shared" si="61"/>
        <v>41.489798712857734</v>
      </c>
      <c r="AJ161" s="32">
        <f t="shared" si="62"/>
        <v>14.377653019307134</v>
      </c>
      <c r="AK161" s="32">
        <f t="shared" si="63"/>
        <v>5.6141311789675479</v>
      </c>
      <c r="AL161" s="32">
        <f t="shared" si="64"/>
        <v>48.473230179378341</v>
      </c>
      <c r="AM161" s="32">
        <f t="shared" si="65"/>
        <v>16.705463508147336</v>
      </c>
      <c r="AN161" s="32">
        <f t="shared" si="66"/>
        <v>7.9419416678077512</v>
      </c>
      <c r="AO161" s="32">
        <f t="shared" si="67"/>
        <v>51.622620840750372</v>
      </c>
      <c r="AP161" s="32">
        <f t="shared" si="68"/>
        <v>4.1079008626591813</v>
      </c>
      <c r="AQ161" s="32">
        <f t="shared" si="69"/>
        <v>71.888265096535676</v>
      </c>
      <c r="AR161" s="32">
        <f t="shared" si="70"/>
        <v>106.8054224291387</v>
      </c>
      <c r="AS161" s="32">
        <f t="shared" si="71"/>
        <v>48.747090236888951</v>
      </c>
      <c r="AT161" s="32">
        <f t="shared" si="72"/>
        <v>16.705463508147336</v>
      </c>
      <c r="AU161" s="32">
        <f t="shared" si="73"/>
        <v>101.60208133643708</v>
      </c>
      <c r="AV161" s="32">
        <f t="shared" si="74"/>
        <v>3.2863206901273445</v>
      </c>
      <c r="AW161" s="32">
        <f t="shared" si="75"/>
        <v>236.88894974667946</v>
      </c>
      <c r="AX161" s="32">
        <f t="shared" si="76"/>
        <v>11.365192386690401</v>
      </c>
      <c r="AY161" s="32">
        <f t="shared" si="77"/>
        <v>0.41079008626591806</v>
      </c>
      <c r="BA161" s="33" t="s">
        <v>300</v>
      </c>
      <c r="BB161" s="32">
        <f t="shared" si="78"/>
        <v>53.06479859894921</v>
      </c>
      <c r="BC161" s="32">
        <f t="shared" si="79"/>
        <v>7.3162027123483222</v>
      </c>
      <c r="BD161" s="32">
        <f t="shared" si="80"/>
        <v>139.18629550321199</v>
      </c>
      <c r="BE161" s="32">
        <f t="shared" si="81"/>
        <v>63.526052819414701</v>
      </c>
      <c r="BF161" s="32">
        <f t="shared" si="82"/>
        <v>128.10773480662985</v>
      </c>
      <c r="BG161" s="32">
        <f t="shared" si="83"/>
        <v>4.282655246252677</v>
      </c>
    </row>
    <row r="162" spans="1:59" x14ac:dyDescent="0.2">
      <c r="A162" s="33" t="s">
        <v>301</v>
      </c>
      <c r="B162" s="31">
        <f>VLOOKUP($A162,'[2]download from PCAS'!$A$7:$AZ$367,2,FALSE)</f>
        <v>3214</v>
      </c>
      <c r="C162" s="31">
        <v>2730</v>
      </c>
      <c r="D162" s="31">
        <v>2699</v>
      </c>
      <c r="E162" s="31">
        <v>2672</v>
      </c>
      <c r="F162" s="31">
        <f>VLOOKUP($A162,'[2]download from PCAS'!$A$7:$AZ$367,11,FALSE)</f>
        <v>151</v>
      </c>
      <c r="G162" s="31">
        <f>VLOOKUP($A162,'[2]download from PCAS'!$A$7:$AZ$367,31,FALSE)</f>
        <v>46</v>
      </c>
      <c r="H162" s="31">
        <f>VLOOKUP($A162,'[2]download from PCAS'!$A$7:$AZ$367,35,FALSE)</f>
        <v>17</v>
      </c>
      <c r="I162" s="31">
        <f>VLOOKUP($A162,'[2]download from PCAS'!$A$7:$AZ$367,49,FALSE)</f>
        <v>57</v>
      </c>
      <c r="J162" s="31">
        <f>VLOOKUP($A162,'[2]download from PCAS'!$A$7:$AZ$367,7,FALSE)</f>
        <v>563</v>
      </c>
      <c r="K162" s="31">
        <f>VLOOKUP($A162,'[2]download from PCAS'!$A$7:$AZ$367,27,FALSE)</f>
        <v>175</v>
      </c>
      <c r="L162" s="31">
        <f>VLOOKUP($A162,'[2]download from PCAS'!$A$7:$AZ$367,15,FALSE)</f>
        <v>102</v>
      </c>
      <c r="M162" s="31">
        <f>VLOOKUP($A162,'[2]download from PCAS'!$A$7:$AZ$367,29,FALSE)</f>
        <v>28</v>
      </c>
      <c r="N162" s="31">
        <f>VLOOKUP($A162,'[2]download from PCAS'!$A$7:$AZ$367,51,FALSE)</f>
        <v>147</v>
      </c>
      <c r="O162" s="31">
        <f>VLOOKUP($A162,'[2]download from PCAS'!$A$7:$AZ$367,9,FALSE)</f>
        <v>44</v>
      </c>
      <c r="P162" s="31">
        <f>VLOOKUP($A162,'[2]download from PCAS'!$A$7:$AZ$367,41,FALSE)</f>
        <v>87</v>
      </c>
      <c r="Q162" s="31">
        <f>VLOOKUP($A162,'[2]download from PCAS'!$A$7:$AZ$367,5,FALSE)</f>
        <v>173</v>
      </c>
      <c r="R162" s="31">
        <f>VLOOKUP($A162,'[2]download from PCAS'!$A$7:$AZ$367,19,FALSE)</f>
        <v>56</v>
      </c>
      <c r="S162" s="31">
        <f>VLOOKUP($A162,'[2]download from PCAS'!$A$7:$AZ$367,21,FALSE)</f>
        <v>291</v>
      </c>
      <c r="T162" s="31">
        <f>VLOOKUP($A162,'[2]download from PCAS'!$A$7:$AZ$367,23,FALSE)</f>
        <v>379</v>
      </c>
      <c r="U162" s="31">
        <f>VLOOKUP($A162,'[2]download from PCAS'!$A$7:$AZ$367,13,FALSE)</f>
        <v>184</v>
      </c>
      <c r="V162" s="31">
        <f>VLOOKUP($A162,'[2]download from PCAS'!$A$7:$AZ$367,3,FALSE)</f>
        <v>41</v>
      </c>
      <c r="W162" s="31">
        <f>VLOOKUP($A162,'[2]download from PCAS'!$A$7:$AZ$367,43,FALSE)</f>
        <v>373</v>
      </c>
      <c r="X162" s="31">
        <f>VLOOKUP($A162,'[2]download from PCAS'!$A$7:$AZ$367,39,FALSE)</f>
        <v>14</v>
      </c>
      <c r="Y162" s="31">
        <f>VLOOKUP($A162,'[2]download from PCAS'!$A$7:$AZ$367,47,FALSE)</f>
        <v>905</v>
      </c>
      <c r="Z162" s="31">
        <f>VLOOKUP($A162,'[2]download from PCAS'!$A$7:$AZ$367,17,FALSE)</f>
        <v>30</v>
      </c>
      <c r="AA162" s="31">
        <f>VLOOKUP($A162,'[2]download from PCAS'!$A$7:$AZ$367,45,FALSE)</f>
        <v>4</v>
      </c>
      <c r="AC162" s="33" t="s">
        <v>301</v>
      </c>
      <c r="AD162" s="32">
        <f t="shared" si="56"/>
        <v>46.981953951462351</v>
      </c>
      <c r="AE162" s="32">
        <f t="shared" si="57"/>
        <v>14.31238332296204</v>
      </c>
      <c r="AF162" s="32">
        <f t="shared" si="58"/>
        <v>5.2893590541381457</v>
      </c>
      <c r="AG162" s="32">
        <f t="shared" si="59"/>
        <v>17.734909769757309</v>
      </c>
      <c r="AH162" s="32">
        <f t="shared" si="60"/>
        <v>175.17112632233977</v>
      </c>
      <c r="AI162" s="32">
        <f t="shared" si="61"/>
        <v>54.449284380833852</v>
      </c>
      <c r="AJ162" s="32">
        <f t="shared" si="62"/>
        <v>31.736154324828874</v>
      </c>
      <c r="AK162" s="32">
        <f t="shared" si="63"/>
        <v>8.711885500933418</v>
      </c>
      <c r="AL162" s="32">
        <f t="shared" si="64"/>
        <v>45.737398879900432</v>
      </c>
      <c r="AM162" s="32">
        <f t="shared" si="65"/>
        <v>13.690105787181084</v>
      </c>
      <c r="AN162" s="32">
        <f t="shared" si="66"/>
        <v>27.069072806471688</v>
      </c>
      <c r="AO162" s="32">
        <f t="shared" si="67"/>
        <v>53.827006845052892</v>
      </c>
      <c r="AP162" s="32">
        <f t="shared" si="68"/>
        <v>17.423771001866836</v>
      </c>
      <c r="AQ162" s="32">
        <f t="shared" si="69"/>
        <v>90.541381456129429</v>
      </c>
      <c r="AR162" s="32">
        <f t="shared" si="70"/>
        <v>117.92159303049161</v>
      </c>
      <c r="AS162" s="32">
        <f t="shared" si="71"/>
        <v>57.249533291848159</v>
      </c>
      <c r="AT162" s="32">
        <f t="shared" si="72"/>
        <v>12.756689483509646</v>
      </c>
      <c r="AU162" s="32">
        <f t="shared" si="73"/>
        <v>116.05476042314874</v>
      </c>
      <c r="AV162" s="32">
        <f t="shared" si="74"/>
        <v>4.355942750466709</v>
      </c>
      <c r="AW162" s="32">
        <f t="shared" si="75"/>
        <v>281.58058494088363</v>
      </c>
      <c r="AX162" s="32">
        <f t="shared" si="76"/>
        <v>9.334163036714374</v>
      </c>
      <c r="AY162" s="32">
        <f t="shared" si="77"/>
        <v>1.2445550715619167</v>
      </c>
      <c r="BA162" s="33" t="s">
        <v>301</v>
      </c>
      <c r="BB162" s="32">
        <f t="shared" si="78"/>
        <v>64.838829195998528</v>
      </c>
      <c r="BC162" s="32">
        <f t="shared" si="79"/>
        <v>10.479041916167663</v>
      </c>
      <c r="BD162" s="32">
        <f t="shared" si="80"/>
        <v>141.84131736526945</v>
      </c>
      <c r="BE162" s="32">
        <f t="shared" si="81"/>
        <v>68.862275449101801</v>
      </c>
      <c r="BF162" s="32">
        <f t="shared" si="82"/>
        <v>136.63003663003661</v>
      </c>
      <c r="BG162" s="32">
        <f t="shared" si="83"/>
        <v>5.2395209580838316</v>
      </c>
    </row>
    <row r="163" spans="1:59" x14ac:dyDescent="0.2">
      <c r="A163" s="33" t="s">
        <v>302</v>
      </c>
      <c r="B163" s="31">
        <f>VLOOKUP($A163,'[2]download from PCAS'!$A$7:$AZ$367,2,FALSE)</f>
        <v>4679</v>
      </c>
      <c r="C163" s="31">
        <v>3664</v>
      </c>
      <c r="D163" s="31">
        <v>3574</v>
      </c>
      <c r="E163" s="31">
        <v>3486</v>
      </c>
      <c r="F163" s="31">
        <f>VLOOKUP($A163,'[2]download from PCAS'!$A$7:$AZ$367,11,FALSE)</f>
        <v>182</v>
      </c>
      <c r="G163" s="31">
        <f>VLOOKUP($A163,'[2]download from PCAS'!$A$7:$AZ$367,31,FALSE)</f>
        <v>41</v>
      </c>
      <c r="H163" s="31">
        <f>VLOOKUP($A163,'[2]download from PCAS'!$A$7:$AZ$367,35,FALSE)</f>
        <v>16</v>
      </c>
      <c r="I163" s="31">
        <f>VLOOKUP($A163,'[2]download from PCAS'!$A$7:$AZ$367,49,FALSE)</f>
        <v>97</v>
      </c>
      <c r="J163" s="31">
        <f>VLOOKUP($A163,'[2]download from PCAS'!$A$7:$AZ$367,7,FALSE)</f>
        <v>622</v>
      </c>
      <c r="K163" s="31">
        <f>VLOOKUP($A163,'[2]download from PCAS'!$A$7:$AZ$367,27,FALSE)</f>
        <v>170</v>
      </c>
      <c r="L163" s="31">
        <f>VLOOKUP($A163,'[2]download from PCAS'!$A$7:$AZ$367,15,FALSE)</f>
        <v>89</v>
      </c>
      <c r="M163" s="31">
        <f>VLOOKUP($A163,'[2]download from PCAS'!$A$7:$AZ$367,29,FALSE)</f>
        <v>52</v>
      </c>
      <c r="N163" s="31">
        <f>VLOOKUP($A163,'[2]download from PCAS'!$A$7:$AZ$367,51,FALSE)</f>
        <v>205</v>
      </c>
      <c r="O163" s="31">
        <f>VLOOKUP($A163,'[2]download from PCAS'!$A$7:$AZ$367,9,FALSE)</f>
        <v>76</v>
      </c>
      <c r="P163" s="31">
        <f>VLOOKUP($A163,'[2]download from PCAS'!$A$7:$AZ$367,41,FALSE)</f>
        <v>42</v>
      </c>
      <c r="Q163" s="31">
        <f>VLOOKUP($A163,'[2]download from PCAS'!$A$7:$AZ$367,5,FALSE)</f>
        <v>429</v>
      </c>
      <c r="R163" s="31">
        <f>VLOOKUP($A163,'[2]download from PCAS'!$A$7:$AZ$367,19,FALSE)</f>
        <v>39</v>
      </c>
      <c r="S163" s="31">
        <f>VLOOKUP($A163,'[2]download from PCAS'!$A$7:$AZ$367,21,FALSE)</f>
        <v>308</v>
      </c>
      <c r="T163" s="31">
        <f>VLOOKUP($A163,'[2]download from PCAS'!$A$7:$AZ$367,23,FALSE)</f>
        <v>566</v>
      </c>
      <c r="U163" s="31">
        <f>VLOOKUP($A163,'[2]download from PCAS'!$A$7:$AZ$367,13,FALSE)</f>
        <v>177</v>
      </c>
      <c r="V163" s="31">
        <f>VLOOKUP($A163,'[2]download from PCAS'!$A$7:$AZ$367,3,FALSE)</f>
        <v>67</v>
      </c>
      <c r="W163" s="31">
        <f>VLOOKUP($A163,'[2]download from PCAS'!$A$7:$AZ$367,43,FALSE)</f>
        <v>427</v>
      </c>
      <c r="X163" s="31">
        <f>VLOOKUP($A163,'[2]download from PCAS'!$A$7:$AZ$367,39,FALSE)</f>
        <v>27</v>
      </c>
      <c r="Y163" s="31">
        <f>VLOOKUP($A163,'[2]download from PCAS'!$A$7:$AZ$367,47,FALSE)</f>
        <v>1202</v>
      </c>
      <c r="Z163" s="31">
        <f>VLOOKUP($A163,'[2]download from PCAS'!$A$7:$AZ$367,17,FALSE)</f>
        <v>60</v>
      </c>
      <c r="AA163" s="31">
        <f>VLOOKUP($A163,'[2]download from PCAS'!$A$7:$AZ$367,45,FALSE)</f>
        <v>3</v>
      </c>
      <c r="AC163" s="33" t="s">
        <v>302</v>
      </c>
      <c r="AD163" s="32">
        <f t="shared" si="56"/>
        <v>38.897200256465055</v>
      </c>
      <c r="AE163" s="32">
        <f t="shared" si="57"/>
        <v>8.7625561017311391</v>
      </c>
      <c r="AF163" s="32">
        <f t="shared" si="58"/>
        <v>3.4195340884804444</v>
      </c>
      <c r="AG163" s="32">
        <f t="shared" si="59"/>
        <v>20.730925411412695</v>
      </c>
      <c r="AH163" s="32">
        <f t="shared" si="60"/>
        <v>132.93438768967727</v>
      </c>
      <c r="AI163" s="32">
        <f t="shared" si="61"/>
        <v>36.33254969010472</v>
      </c>
      <c r="AJ163" s="32">
        <f t="shared" si="62"/>
        <v>19.021158367172472</v>
      </c>
      <c r="AK163" s="32">
        <f t="shared" si="63"/>
        <v>11.113485787561444</v>
      </c>
      <c r="AL163" s="32">
        <f t="shared" si="64"/>
        <v>43.812780508655699</v>
      </c>
      <c r="AM163" s="32">
        <f t="shared" si="65"/>
        <v>16.242786920282114</v>
      </c>
      <c r="AN163" s="32">
        <f t="shared" si="66"/>
        <v>8.976276982261167</v>
      </c>
      <c r="AO163" s="32">
        <f t="shared" si="67"/>
        <v>91.686257747381916</v>
      </c>
      <c r="AP163" s="32">
        <f t="shared" si="68"/>
        <v>8.3351143406710833</v>
      </c>
      <c r="AQ163" s="32">
        <f t="shared" si="69"/>
        <v>65.826031203248561</v>
      </c>
      <c r="AR163" s="32">
        <f t="shared" si="70"/>
        <v>120.96601837999573</v>
      </c>
      <c r="AS163" s="32">
        <f t="shared" si="71"/>
        <v>37.828595853814925</v>
      </c>
      <c r="AT163" s="32">
        <f t="shared" si="72"/>
        <v>14.319298995511861</v>
      </c>
      <c r="AU163" s="32">
        <f t="shared" si="73"/>
        <v>91.258815986321864</v>
      </c>
      <c r="AV163" s="32">
        <f t="shared" si="74"/>
        <v>5.7704637743107501</v>
      </c>
      <c r="AW163" s="32">
        <f t="shared" si="75"/>
        <v>256.89249839709339</v>
      </c>
      <c r="AX163" s="32">
        <f t="shared" si="76"/>
        <v>12.823252831801668</v>
      </c>
      <c r="AY163" s="32">
        <f t="shared" si="77"/>
        <v>0.6411626415900834</v>
      </c>
      <c r="BA163" s="33" t="s">
        <v>302</v>
      </c>
      <c r="BB163" s="32">
        <f t="shared" si="78"/>
        <v>47.565752658086176</v>
      </c>
      <c r="BC163" s="32">
        <f t="shared" si="79"/>
        <v>14.91681009753299</v>
      </c>
      <c r="BD163" s="32">
        <f t="shared" si="80"/>
        <v>162.3637406769937</v>
      </c>
      <c r="BE163" s="32">
        <f t="shared" si="81"/>
        <v>50.774526678141136</v>
      </c>
      <c r="BF163" s="32">
        <f t="shared" si="82"/>
        <v>116.53930131004367</v>
      </c>
      <c r="BG163" s="32">
        <f t="shared" si="83"/>
        <v>7.7452667814113596</v>
      </c>
    </row>
    <row r="164" spans="1:59" x14ac:dyDescent="0.2">
      <c r="A164" s="33" t="s">
        <v>303</v>
      </c>
      <c r="B164" s="31">
        <f>VLOOKUP($A164,'[2]download from PCAS'!$A$7:$AZ$367,2,FALSE)</f>
        <v>3781</v>
      </c>
      <c r="C164" s="31">
        <v>2980</v>
      </c>
      <c r="D164" s="31">
        <v>2921</v>
      </c>
      <c r="E164" s="31">
        <v>2876</v>
      </c>
      <c r="F164" s="31">
        <f>VLOOKUP($A164,'[2]download from PCAS'!$A$7:$AZ$367,11,FALSE)</f>
        <v>164</v>
      </c>
      <c r="G164" s="31">
        <f>VLOOKUP($A164,'[2]download from PCAS'!$A$7:$AZ$367,31,FALSE)</f>
        <v>29</v>
      </c>
      <c r="H164" s="31">
        <f>VLOOKUP($A164,'[2]download from PCAS'!$A$7:$AZ$367,35,FALSE)</f>
        <v>20</v>
      </c>
      <c r="I164" s="31">
        <f>VLOOKUP($A164,'[2]download from PCAS'!$A$7:$AZ$367,49,FALSE)</f>
        <v>60</v>
      </c>
      <c r="J164" s="31">
        <f>VLOOKUP($A164,'[2]download from PCAS'!$A$7:$AZ$367,7,FALSE)</f>
        <v>460</v>
      </c>
      <c r="K164" s="31">
        <f>VLOOKUP($A164,'[2]download from PCAS'!$A$7:$AZ$367,27,FALSE)</f>
        <v>155</v>
      </c>
      <c r="L164" s="31">
        <f>VLOOKUP($A164,'[2]download from PCAS'!$A$7:$AZ$367,15,FALSE)</f>
        <v>70</v>
      </c>
      <c r="M164" s="31">
        <f>VLOOKUP($A164,'[2]download from PCAS'!$A$7:$AZ$367,29,FALSE)</f>
        <v>26</v>
      </c>
      <c r="N164" s="31">
        <f>VLOOKUP($A164,'[2]download from PCAS'!$A$7:$AZ$367,51,FALSE)</f>
        <v>204</v>
      </c>
      <c r="O164" s="31">
        <f>VLOOKUP($A164,'[2]download from PCAS'!$A$7:$AZ$367,9,FALSE)</f>
        <v>82</v>
      </c>
      <c r="P164" s="31">
        <f>VLOOKUP($A164,'[2]download from PCAS'!$A$7:$AZ$367,41,FALSE)</f>
        <v>24</v>
      </c>
      <c r="Q164" s="31">
        <f>VLOOKUP($A164,'[2]download from PCAS'!$A$7:$AZ$367,5,FALSE)</f>
        <v>271</v>
      </c>
      <c r="R164" s="31">
        <f>VLOOKUP($A164,'[2]download from PCAS'!$A$7:$AZ$367,19,FALSE)</f>
        <v>26</v>
      </c>
      <c r="S164" s="31">
        <f>VLOOKUP($A164,'[2]download from PCAS'!$A$7:$AZ$367,21,FALSE)</f>
        <v>290</v>
      </c>
      <c r="T164" s="31">
        <f>VLOOKUP($A164,'[2]download from PCAS'!$A$7:$AZ$367,23,FALSE)</f>
        <v>622</v>
      </c>
      <c r="U164" s="31">
        <f>VLOOKUP($A164,'[2]download from PCAS'!$A$7:$AZ$367,13,FALSE)</f>
        <v>174</v>
      </c>
      <c r="V164" s="31">
        <f>VLOOKUP($A164,'[2]download from PCAS'!$A$7:$AZ$367,3,FALSE)</f>
        <v>60</v>
      </c>
      <c r="W164" s="31">
        <f>VLOOKUP($A164,'[2]download from PCAS'!$A$7:$AZ$367,43,FALSE)</f>
        <v>395</v>
      </c>
      <c r="X164" s="31">
        <f>VLOOKUP($A164,'[2]download from PCAS'!$A$7:$AZ$367,39,FALSE)</f>
        <v>34</v>
      </c>
      <c r="Y164" s="31">
        <f>VLOOKUP($A164,'[2]download from PCAS'!$A$7:$AZ$367,47,FALSE)</f>
        <v>889</v>
      </c>
      <c r="Z164" s="31">
        <f>VLOOKUP($A164,'[2]download from PCAS'!$A$7:$AZ$367,17,FALSE)</f>
        <v>39</v>
      </c>
      <c r="AA164" s="31">
        <f>VLOOKUP($A164,'[2]download from PCAS'!$A$7:$AZ$367,45,FALSE)</f>
        <v>7</v>
      </c>
      <c r="AC164" s="33" t="s">
        <v>303</v>
      </c>
      <c r="AD164" s="32">
        <f t="shared" si="56"/>
        <v>43.37476857974081</v>
      </c>
      <c r="AE164" s="32">
        <f t="shared" si="57"/>
        <v>7.6699285903200218</v>
      </c>
      <c r="AF164" s="32">
        <f t="shared" si="58"/>
        <v>5.2896059243586349</v>
      </c>
      <c r="AG164" s="32">
        <f t="shared" si="59"/>
        <v>15.868817773075905</v>
      </c>
      <c r="AH164" s="32">
        <f t="shared" si="60"/>
        <v>121.66093626024862</v>
      </c>
      <c r="AI164" s="32">
        <f t="shared" si="61"/>
        <v>40.994445913779423</v>
      </c>
      <c r="AJ164" s="32">
        <f t="shared" si="62"/>
        <v>18.513620735255223</v>
      </c>
      <c r="AK164" s="32">
        <f t="shared" si="63"/>
        <v>6.8764877016662256</v>
      </c>
      <c r="AL164" s="32">
        <f t="shared" si="64"/>
        <v>53.953980428458081</v>
      </c>
      <c r="AM164" s="32">
        <f t="shared" si="65"/>
        <v>21.687384289870405</v>
      </c>
      <c r="AN164" s="32">
        <f t="shared" si="66"/>
        <v>6.347527109230362</v>
      </c>
      <c r="AO164" s="32">
        <f t="shared" si="67"/>
        <v>71.674160275059506</v>
      </c>
      <c r="AP164" s="32">
        <f t="shared" si="68"/>
        <v>6.8764877016662256</v>
      </c>
      <c r="AQ164" s="32">
        <f t="shared" si="69"/>
        <v>76.69928590320022</v>
      </c>
      <c r="AR164" s="32">
        <f t="shared" si="70"/>
        <v>164.50674424755354</v>
      </c>
      <c r="AS164" s="32">
        <f t="shared" si="71"/>
        <v>46.019571541920129</v>
      </c>
      <c r="AT164" s="32">
        <f t="shared" si="72"/>
        <v>15.868817773075905</v>
      </c>
      <c r="AU164" s="32">
        <f t="shared" si="73"/>
        <v>104.46971700608304</v>
      </c>
      <c r="AV164" s="32">
        <f t="shared" si="74"/>
        <v>8.9923300714096808</v>
      </c>
      <c r="AW164" s="32">
        <f t="shared" si="75"/>
        <v>235.12298333774135</v>
      </c>
      <c r="AX164" s="32">
        <f t="shared" si="76"/>
        <v>10.314731552499339</v>
      </c>
      <c r="AY164" s="32">
        <f t="shared" si="77"/>
        <v>1.8513620735255223</v>
      </c>
      <c r="BA164" s="33" t="s">
        <v>303</v>
      </c>
      <c r="BB164" s="32">
        <f t="shared" si="78"/>
        <v>53.064019171516605</v>
      </c>
      <c r="BC164" s="32">
        <f t="shared" si="79"/>
        <v>9.040333796940196</v>
      </c>
      <c r="BD164" s="32">
        <f t="shared" si="80"/>
        <v>216.27260083449235</v>
      </c>
      <c r="BE164" s="32">
        <f t="shared" si="81"/>
        <v>60.500695410292074</v>
      </c>
      <c r="BF164" s="32">
        <f t="shared" si="82"/>
        <v>132.5503355704698</v>
      </c>
      <c r="BG164" s="32">
        <f t="shared" si="83"/>
        <v>11.821974965229485</v>
      </c>
    </row>
    <row r="165" spans="1:59" x14ac:dyDescent="0.2">
      <c r="A165" s="33" t="s">
        <v>304</v>
      </c>
      <c r="B165" s="31">
        <f>VLOOKUP($A165,'[2]download from PCAS'!$A$7:$AZ$367,2,FALSE)</f>
        <v>2695</v>
      </c>
      <c r="C165" s="31">
        <v>2011</v>
      </c>
      <c r="D165" s="31">
        <v>1974</v>
      </c>
      <c r="E165" s="31">
        <v>1947</v>
      </c>
      <c r="F165" s="31">
        <f>VLOOKUP($A165,'[2]download from PCAS'!$A$7:$AZ$367,11,FALSE)</f>
        <v>77</v>
      </c>
      <c r="G165" s="31">
        <f>VLOOKUP($A165,'[2]download from PCAS'!$A$7:$AZ$367,31,FALSE)</f>
        <v>14</v>
      </c>
      <c r="H165" s="31">
        <f>VLOOKUP($A165,'[2]download from PCAS'!$A$7:$AZ$367,35,FALSE)</f>
        <v>5</v>
      </c>
      <c r="I165" s="31">
        <f>VLOOKUP($A165,'[2]download from PCAS'!$A$7:$AZ$367,49,FALSE)</f>
        <v>36</v>
      </c>
      <c r="J165" s="31">
        <f>VLOOKUP($A165,'[2]download from PCAS'!$A$7:$AZ$367,7,FALSE)</f>
        <v>272</v>
      </c>
      <c r="K165" s="31">
        <f>VLOOKUP($A165,'[2]download from PCAS'!$A$7:$AZ$367,27,FALSE)</f>
        <v>80</v>
      </c>
      <c r="L165" s="31">
        <f>VLOOKUP($A165,'[2]download from PCAS'!$A$7:$AZ$367,15,FALSE)</f>
        <v>25</v>
      </c>
      <c r="M165" s="31">
        <f>VLOOKUP($A165,'[2]download from PCAS'!$A$7:$AZ$367,29,FALSE)</f>
        <v>37</v>
      </c>
      <c r="N165" s="31">
        <f>VLOOKUP($A165,'[2]download from PCAS'!$A$7:$AZ$367,51,FALSE)</f>
        <v>105</v>
      </c>
      <c r="O165" s="31">
        <f>VLOOKUP($A165,'[2]download from PCAS'!$A$7:$AZ$367,9,FALSE)</f>
        <v>30</v>
      </c>
      <c r="P165" s="31">
        <f>VLOOKUP($A165,'[2]download from PCAS'!$A$7:$AZ$367,41,FALSE)</f>
        <v>25</v>
      </c>
      <c r="Q165" s="31">
        <f>VLOOKUP($A165,'[2]download from PCAS'!$A$7:$AZ$367,5,FALSE)</f>
        <v>138</v>
      </c>
      <c r="R165" s="31">
        <f>VLOOKUP($A165,'[2]download from PCAS'!$A$7:$AZ$367,19,FALSE)</f>
        <v>10</v>
      </c>
      <c r="S165" s="31">
        <f>VLOOKUP($A165,'[2]download from PCAS'!$A$7:$AZ$367,21,FALSE)</f>
        <v>138</v>
      </c>
      <c r="T165" s="31">
        <f>VLOOKUP($A165,'[2]download from PCAS'!$A$7:$AZ$367,23,FALSE)</f>
        <v>117</v>
      </c>
      <c r="U165" s="31">
        <f>VLOOKUP($A165,'[2]download from PCAS'!$A$7:$AZ$367,13,FALSE)</f>
        <v>79</v>
      </c>
      <c r="V165" s="31">
        <f>VLOOKUP($A165,'[2]download from PCAS'!$A$7:$AZ$367,3,FALSE)</f>
        <v>26</v>
      </c>
      <c r="W165" s="31">
        <f>VLOOKUP($A165,'[2]download from PCAS'!$A$7:$AZ$367,43,FALSE)</f>
        <v>226</v>
      </c>
      <c r="X165" s="31">
        <f>VLOOKUP($A165,'[2]download from PCAS'!$A$7:$AZ$367,39,FALSE)</f>
        <v>47</v>
      </c>
      <c r="Y165" s="31">
        <f>VLOOKUP($A165,'[2]download from PCAS'!$A$7:$AZ$367,47,FALSE)</f>
        <v>501</v>
      </c>
      <c r="Z165" s="31">
        <f>VLOOKUP($A165,'[2]download from PCAS'!$A$7:$AZ$367,17,FALSE)</f>
        <v>25</v>
      </c>
      <c r="AA165" s="31">
        <f>VLOOKUP($A165,'[2]download from PCAS'!$A$7:$AZ$367,45,FALSE)</f>
        <v>2</v>
      </c>
      <c r="AC165" s="33" t="s">
        <v>304</v>
      </c>
      <c r="AD165" s="32">
        <f t="shared" si="56"/>
        <v>28.571428571428569</v>
      </c>
      <c r="AE165" s="32">
        <f t="shared" si="57"/>
        <v>5.1948051948051948</v>
      </c>
      <c r="AF165" s="32">
        <f t="shared" si="58"/>
        <v>1.8552875695732838</v>
      </c>
      <c r="AG165" s="32">
        <f t="shared" si="59"/>
        <v>13.358070500927644</v>
      </c>
      <c r="AH165" s="32">
        <f t="shared" si="60"/>
        <v>100.92764378478664</v>
      </c>
      <c r="AI165" s="32">
        <f t="shared" si="61"/>
        <v>29.68460111317254</v>
      </c>
      <c r="AJ165" s="32">
        <f t="shared" si="62"/>
        <v>9.2764378478664202</v>
      </c>
      <c r="AK165" s="32">
        <f t="shared" si="63"/>
        <v>13.729128014842301</v>
      </c>
      <c r="AL165" s="32">
        <f t="shared" si="64"/>
        <v>38.961038961038959</v>
      </c>
      <c r="AM165" s="32">
        <f t="shared" si="65"/>
        <v>11.131725417439704</v>
      </c>
      <c r="AN165" s="32">
        <f t="shared" si="66"/>
        <v>9.2764378478664202</v>
      </c>
      <c r="AO165" s="32">
        <f t="shared" si="67"/>
        <v>51.205936920222634</v>
      </c>
      <c r="AP165" s="32">
        <f t="shared" si="68"/>
        <v>3.7105751391465676</v>
      </c>
      <c r="AQ165" s="32">
        <f t="shared" si="69"/>
        <v>51.205936920222634</v>
      </c>
      <c r="AR165" s="32">
        <f t="shared" si="70"/>
        <v>43.413729128014843</v>
      </c>
      <c r="AS165" s="32">
        <f t="shared" si="71"/>
        <v>29.313543599257883</v>
      </c>
      <c r="AT165" s="32">
        <f t="shared" si="72"/>
        <v>9.6474953617810755</v>
      </c>
      <c r="AU165" s="32">
        <f t="shared" si="73"/>
        <v>83.85899814471243</v>
      </c>
      <c r="AV165" s="32">
        <f t="shared" si="74"/>
        <v>17.439703153988869</v>
      </c>
      <c r="AW165" s="32">
        <f t="shared" si="75"/>
        <v>185.89981447124305</v>
      </c>
      <c r="AX165" s="32">
        <f t="shared" si="76"/>
        <v>9.2764378478664202</v>
      </c>
      <c r="AY165" s="32">
        <f t="shared" si="77"/>
        <v>0.74211502782931349</v>
      </c>
      <c r="BA165" s="33" t="s">
        <v>304</v>
      </c>
      <c r="BB165" s="32">
        <f t="shared" si="78"/>
        <v>40.526849037487338</v>
      </c>
      <c r="BC165" s="32">
        <f t="shared" si="79"/>
        <v>19.003595274781716</v>
      </c>
      <c r="BD165" s="32">
        <f t="shared" si="80"/>
        <v>60.092449922958394</v>
      </c>
      <c r="BE165" s="32">
        <f t="shared" si="81"/>
        <v>40.575243965074478</v>
      </c>
      <c r="BF165" s="32">
        <f t="shared" si="82"/>
        <v>112.38189955246146</v>
      </c>
      <c r="BG165" s="32">
        <f t="shared" si="83"/>
        <v>24.139702105803803</v>
      </c>
    </row>
    <row r="166" spans="1:59" x14ac:dyDescent="0.2">
      <c r="A166" s="33" t="s">
        <v>305</v>
      </c>
      <c r="B166" s="31">
        <f>VLOOKUP($A166,'[2]download from PCAS'!$A$7:$AZ$367,2,FALSE)</f>
        <v>10215</v>
      </c>
      <c r="C166" s="31">
        <v>8021</v>
      </c>
      <c r="D166" s="31">
        <v>7883</v>
      </c>
      <c r="E166" s="31">
        <v>7745</v>
      </c>
      <c r="F166" s="31">
        <f>VLOOKUP($A166,'[2]download from PCAS'!$A$7:$AZ$367,11,FALSE)</f>
        <v>389</v>
      </c>
      <c r="G166" s="31">
        <f>VLOOKUP($A166,'[2]download from PCAS'!$A$7:$AZ$367,31,FALSE)</f>
        <v>75</v>
      </c>
      <c r="H166" s="31">
        <f>VLOOKUP($A166,'[2]download from PCAS'!$A$7:$AZ$367,35,FALSE)</f>
        <v>25</v>
      </c>
      <c r="I166" s="31">
        <f>VLOOKUP($A166,'[2]download from PCAS'!$A$7:$AZ$367,49,FALSE)</f>
        <v>192</v>
      </c>
      <c r="J166" s="31">
        <f>VLOOKUP($A166,'[2]download from PCAS'!$A$7:$AZ$367,7,FALSE)</f>
        <v>1208</v>
      </c>
      <c r="K166" s="31">
        <f>VLOOKUP($A166,'[2]download from PCAS'!$A$7:$AZ$367,27,FALSE)</f>
        <v>358</v>
      </c>
      <c r="L166" s="31">
        <f>VLOOKUP($A166,'[2]download from PCAS'!$A$7:$AZ$367,15,FALSE)</f>
        <v>116</v>
      </c>
      <c r="M166" s="31">
        <f>VLOOKUP($A166,'[2]download from PCAS'!$A$7:$AZ$367,29,FALSE)</f>
        <v>78</v>
      </c>
      <c r="N166" s="31">
        <f>VLOOKUP($A166,'[2]download from PCAS'!$A$7:$AZ$367,51,FALSE)</f>
        <v>398</v>
      </c>
      <c r="O166" s="31">
        <f>VLOOKUP($A166,'[2]download from PCAS'!$A$7:$AZ$367,9,FALSE)</f>
        <v>132</v>
      </c>
      <c r="P166" s="31">
        <f>VLOOKUP($A166,'[2]download from PCAS'!$A$7:$AZ$367,41,FALSE)</f>
        <v>93</v>
      </c>
      <c r="Q166" s="31">
        <f>VLOOKUP($A166,'[2]download from PCAS'!$A$7:$AZ$367,5,FALSE)</f>
        <v>515</v>
      </c>
      <c r="R166" s="31">
        <f>VLOOKUP($A166,'[2]download from PCAS'!$A$7:$AZ$367,19,FALSE)</f>
        <v>61</v>
      </c>
      <c r="S166" s="31">
        <f>VLOOKUP($A166,'[2]download from PCAS'!$A$7:$AZ$367,21,FALSE)</f>
        <v>661</v>
      </c>
      <c r="T166" s="31">
        <f>VLOOKUP($A166,'[2]download from PCAS'!$A$7:$AZ$367,23,FALSE)</f>
        <v>1018</v>
      </c>
      <c r="U166" s="31">
        <f>VLOOKUP($A166,'[2]download from PCAS'!$A$7:$AZ$367,13,FALSE)</f>
        <v>369</v>
      </c>
      <c r="V166" s="31">
        <f>VLOOKUP($A166,'[2]download from PCAS'!$A$7:$AZ$367,3,FALSE)</f>
        <v>151</v>
      </c>
      <c r="W166" s="31">
        <f>VLOOKUP($A166,'[2]download from PCAS'!$A$7:$AZ$367,43,FALSE)</f>
        <v>805</v>
      </c>
      <c r="X166" s="31">
        <f>VLOOKUP($A166,'[2]download from PCAS'!$A$7:$AZ$367,39,FALSE)</f>
        <v>67</v>
      </c>
      <c r="Y166" s="31">
        <f>VLOOKUP($A166,'[2]download from PCAS'!$A$7:$AZ$367,47,FALSE)</f>
        <v>2198</v>
      </c>
      <c r="Z166" s="31">
        <f>VLOOKUP($A166,'[2]download from PCAS'!$A$7:$AZ$367,17,FALSE)</f>
        <v>123</v>
      </c>
      <c r="AA166" s="31">
        <f>VLOOKUP($A166,'[2]download from PCAS'!$A$7:$AZ$367,45,FALSE)</f>
        <v>5</v>
      </c>
      <c r="AC166" s="33" t="s">
        <v>305</v>
      </c>
      <c r="AD166" s="32">
        <f t="shared" si="56"/>
        <v>38.081253059226626</v>
      </c>
      <c r="AE166" s="32">
        <f t="shared" si="57"/>
        <v>7.3421439060205582</v>
      </c>
      <c r="AF166" s="32">
        <f t="shared" si="58"/>
        <v>2.4473813020068524</v>
      </c>
      <c r="AG166" s="32">
        <f t="shared" si="59"/>
        <v>18.795888399412629</v>
      </c>
      <c r="AH166" s="32">
        <f t="shared" si="60"/>
        <v>118.25746451297111</v>
      </c>
      <c r="AI166" s="32">
        <f t="shared" si="61"/>
        <v>35.046500244738127</v>
      </c>
      <c r="AJ166" s="32">
        <f t="shared" si="62"/>
        <v>11.355849241311796</v>
      </c>
      <c r="AK166" s="32">
        <f t="shared" si="63"/>
        <v>7.6358296622613802</v>
      </c>
      <c r="AL166" s="32">
        <f t="shared" si="64"/>
        <v>38.962310327949091</v>
      </c>
      <c r="AM166" s="32">
        <f t="shared" si="65"/>
        <v>12.922173274596183</v>
      </c>
      <c r="AN166" s="32">
        <f t="shared" si="66"/>
        <v>9.1042584434654916</v>
      </c>
      <c r="AO166" s="32">
        <f t="shared" si="67"/>
        <v>50.416054821341163</v>
      </c>
      <c r="AP166" s="32">
        <f t="shared" si="68"/>
        <v>5.971610376896721</v>
      </c>
      <c r="AQ166" s="32">
        <f t="shared" si="69"/>
        <v>64.708761625061186</v>
      </c>
      <c r="AR166" s="32">
        <f t="shared" si="70"/>
        <v>99.657366617719035</v>
      </c>
      <c r="AS166" s="32">
        <f t="shared" si="71"/>
        <v>36.123348017621147</v>
      </c>
      <c r="AT166" s="32">
        <f t="shared" si="72"/>
        <v>14.782183064121389</v>
      </c>
      <c r="AU166" s="32">
        <f t="shared" si="73"/>
        <v>78.805677924620667</v>
      </c>
      <c r="AV166" s="32">
        <f t="shared" si="74"/>
        <v>6.5589818893783658</v>
      </c>
      <c r="AW166" s="32">
        <f t="shared" si="75"/>
        <v>215.17376407244248</v>
      </c>
      <c r="AX166" s="32">
        <f t="shared" si="76"/>
        <v>12.041116005873716</v>
      </c>
      <c r="AY166" s="32">
        <f t="shared" si="77"/>
        <v>0.4894762604013706</v>
      </c>
      <c r="BA166" s="33" t="s">
        <v>305</v>
      </c>
      <c r="BB166" s="32">
        <f t="shared" si="78"/>
        <v>45.41418241786122</v>
      </c>
      <c r="BC166" s="32">
        <f t="shared" si="79"/>
        <v>10.071013557133634</v>
      </c>
      <c r="BD166" s="32">
        <f t="shared" si="80"/>
        <v>131.43963847643641</v>
      </c>
      <c r="BE166" s="32">
        <f t="shared" si="81"/>
        <v>47.643641058747576</v>
      </c>
      <c r="BF166" s="32">
        <f t="shared" si="82"/>
        <v>100.36155092881187</v>
      </c>
      <c r="BG166" s="32">
        <f t="shared" si="83"/>
        <v>8.6507424144609431</v>
      </c>
    </row>
    <row r="167" spans="1:59" x14ac:dyDescent="0.2">
      <c r="A167" s="33" t="s">
        <v>306</v>
      </c>
      <c r="B167" s="31">
        <f>VLOOKUP($A167,'[2]download from PCAS'!$A$7:$AZ$367,2,FALSE)</f>
        <v>7643</v>
      </c>
      <c r="C167" s="31">
        <v>6177</v>
      </c>
      <c r="D167" s="31">
        <v>6079</v>
      </c>
      <c r="E167" s="31">
        <v>6003</v>
      </c>
      <c r="F167" s="31">
        <f>VLOOKUP($A167,'[2]download from PCAS'!$A$7:$AZ$367,11,FALSE)</f>
        <v>294</v>
      </c>
      <c r="G167" s="31">
        <f>VLOOKUP($A167,'[2]download from PCAS'!$A$7:$AZ$367,31,FALSE)</f>
        <v>56</v>
      </c>
      <c r="H167" s="31">
        <f>VLOOKUP($A167,'[2]download from PCAS'!$A$7:$AZ$367,35,FALSE)</f>
        <v>23</v>
      </c>
      <c r="I167" s="31">
        <f>VLOOKUP($A167,'[2]download from PCAS'!$A$7:$AZ$367,49,FALSE)</f>
        <v>127</v>
      </c>
      <c r="J167" s="31">
        <f>VLOOKUP($A167,'[2]download from PCAS'!$A$7:$AZ$367,7,FALSE)</f>
        <v>1004</v>
      </c>
      <c r="K167" s="31">
        <f>VLOOKUP($A167,'[2]download from PCAS'!$A$7:$AZ$367,27,FALSE)</f>
        <v>387</v>
      </c>
      <c r="L167" s="31">
        <f>VLOOKUP($A167,'[2]download from PCAS'!$A$7:$AZ$367,15,FALSE)</f>
        <v>117</v>
      </c>
      <c r="M167" s="31">
        <f>VLOOKUP($A167,'[2]download from PCAS'!$A$7:$AZ$367,29,FALSE)</f>
        <v>76</v>
      </c>
      <c r="N167" s="31">
        <f>VLOOKUP($A167,'[2]download from PCAS'!$A$7:$AZ$367,51,FALSE)</f>
        <v>315</v>
      </c>
      <c r="O167" s="31">
        <f>VLOOKUP($A167,'[2]download from PCAS'!$A$7:$AZ$367,9,FALSE)</f>
        <v>111</v>
      </c>
      <c r="P167" s="31">
        <f>VLOOKUP($A167,'[2]download from PCAS'!$A$7:$AZ$367,41,FALSE)</f>
        <v>45</v>
      </c>
      <c r="Q167" s="31">
        <f>VLOOKUP($A167,'[2]download from PCAS'!$A$7:$AZ$367,5,FALSE)</f>
        <v>415</v>
      </c>
      <c r="R167" s="31">
        <f>VLOOKUP($A167,'[2]download from PCAS'!$A$7:$AZ$367,19,FALSE)</f>
        <v>44</v>
      </c>
      <c r="S167" s="31">
        <f>VLOOKUP($A167,'[2]download from PCAS'!$A$7:$AZ$367,21,FALSE)</f>
        <v>599</v>
      </c>
      <c r="T167" s="31">
        <f>VLOOKUP($A167,'[2]download from PCAS'!$A$7:$AZ$367,23,FALSE)</f>
        <v>342</v>
      </c>
      <c r="U167" s="31">
        <f>VLOOKUP($A167,'[2]download from PCAS'!$A$7:$AZ$367,13,FALSE)</f>
        <v>312</v>
      </c>
      <c r="V167" s="31">
        <f>VLOOKUP($A167,'[2]download from PCAS'!$A$7:$AZ$367,3,FALSE)</f>
        <v>122</v>
      </c>
      <c r="W167" s="31">
        <f>VLOOKUP($A167,'[2]download from PCAS'!$A$7:$AZ$367,43,FALSE)</f>
        <v>984</v>
      </c>
      <c r="X167" s="31">
        <f>VLOOKUP($A167,'[2]download from PCAS'!$A$7:$AZ$367,39,FALSE)</f>
        <v>31</v>
      </c>
      <c r="Y167" s="31">
        <f>VLOOKUP($A167,'[2]download from PCAS'!$A$7:$AZ$367,47,FALSE)</f>
        <v>1712</v>
      </c>
      <c r="Z167" s="31">
        <f>VLOOKUP($A167,'[2]download from PCAS'!$A$7:$AZ$367,17,FALSE)</f>
        <v>47</v>
      </c>
      <c r="AA167" s="31">
        <f>VLOOKUP($A167,'[2]download from PCAS'!$A$7:$AZ$367,45,FALSE)</f>
        <v>5</v>
      </c>
      <c r="AC167" s="33" t="s">
        <v>306</v>
      </c>
      <c r="AD167" s="32">
        <f t="shared" si="56"/>
        <v>38.466570718304332</v>
      </c>
      <c r="AE167" s="32">
        <f t="shared" si="57"/>
        <v>7.3269658511055864</v>
      </c>
      <c r="AF167" s="32">
        <f t="shared" si="58"/>
        <v>3.0092895459897946</v>
      </c>
      <c r="AG167" s="32">
        <f t="shared" si="59"/>
        <v>16.61651184090017</v>
      </c>
      <c r="AH167" s="32">
        <f t="shared" si="60"/>
        <v>131.36203061625017</v>
      </c>
      <c r="AI167" s="32">
        <f t="shared" si="61"/>
        <v>50.63456757817611</v>
      </c>
      <c r="AJ167" s="32">
        <f t="shared" si="62"/>
        <v>15.308125081774174</v>
      </c>
      <c r="AK167" s="32">
        <f t="shared" si="63"/>
        <v>9.9437393693575835</v>
      </c>
      <c r="AL167" s="32">
        <f t="shared" si="64"/>
        <v>41.214182912468928</v>
      </c>
      <c r="AM167" s="32">
        <f t="shared" si="65"/>
        <v>14.523093026298573</v>
      </c>
      <c r="AN167" s="32">
        <f t="shared" si="66"/>
        <v>5.8877404160669897</v>
      </c>
      <c r="AO167" s="32">
        <f t="shared" si="67"/>
        <v>54.298050503728902</v>
      </c>
      <c r="AP167" s="32">
        <f t="shared" si="68"/>
        <v>5.7569017401543903</v>
      </c>
      <c r="AQ167" s="32">
        <f t="shared" si="69"/>
        <v>78.372366871647259</v>
      </c>
      <c r="AR167" s="32">
        <f t="shared" si="70"/>
        <v>44.74682716210912</v>
      </c>
      <c r="AS167" s="32">
        <f t="shared" si="71"/>
        <v>40.82166688473113</v>
      </c>
      <c r="AT167" s="32">
        <f t="shared" si="72"/>
        <v>15.962318461337173</v>
      </c>
      <c r="AU167" s="32">
        <f t="shared" si="73"/>
        <v>128.74525709799818</v>
      </c>
      <c r="AV167" s="32">
        <f t="shared" si="74"/>
        <v>4.0559989532905929</v>
      </c>
      <c r="AW167" s="32">
        <f t="shared" si="75"/>
        <v>223.99581316237081</v>
      </c>
      <c r="AX167" s="32">
        <f t="shared" si="76"/>
        <v>6.1494177678921886</v>
      </c>
      <c r="AY167" s="32">
        <f t="shared" si="77"/>
        <v>0.65419337956299883</v>
      </c>
      <c r="BA167" s="33" t="s">
        <v>306</v>
      </c>
      <c r="BB167" s="32">
        <f t="shared" si="78"/>
        <v>63.661786478039147</v>
      </c>
      <c r="BC167" s="32">
        <f t="shared" si="79"/>
        <v>12.660336498417458</v>
      </c>
      <c r="BD167" s="32">
        <f t="shared" si="80"/>
        <v>56.971514242878555</v>
      </c>
      <c r="BE167" s="32">
        <f t="shared" si="81"/>
        <v>51.974012993503244</v>
      </c>
      <c r="BF167" s="32">
        <f t="shared" si="82"/>
        <v>159.30063137445362</v>
      </c>
      <c r="BG167" s="32">
        <f t="shared" si="83"/>
        <v>5.1640846243544889</v>
      </c>
    </row>
    <row r="168" spans="1:59" x14ac:dyDescent="0.2">
      <c r="A168" s="34" t="s">
        <v>307</v>
      </c>
      <c r="B168" s="31">
        <f>VLOOKUP($A168,'[2]download from PCAS'!$A$7:$AZ$367,2,FALSE)</f>
        <v>8259</v>
      </c>
      <c r="C168" s="31">
        <v>6399</v>
      </c>
      <c r="D168" s="31">
        <v>6301</v>
      </c>
      <c r="E168" s="31">
        <v>6187</v>
      </c>
      <c r="F168" s="31">
        <f>VLOOKUP($A168,'[2]download from PCAS'!$A$7:$AZ$367,11,FALSE)</f>
        <v>424</v>
      </c>
      <c r="G168" s="31">
        <f>VLOOKUP($A168,'[2]download from PCAS'!$A$7:$AZ$367,31,FALSE)</f>
        <v>83</v>
      </c>
      <c r="H168" s="31">
        <f>VLOOKUP($A168,'[2]download from PCAS'!$A$7:$AZ$367,35,FALSE)</f>
        <v>39</v>
      </c>
      <c r="I168" s="31">
        <f>VLOOKUP($A168,'[2]download from PCAS'!$A$7:$AZ$367,49,FALSE)</f>
        <v>168</v>
      </c>
      <c r="J168" s="31">
        <f>VLOOKUP($A168,'[2]download from PCAS'!$A$7:$AZ$367,7,FALSE)</f>
        <v>1170</v>
      </c>
      <c r="K168" s="31">
        <f>VLOOKUP($A168,'[2]download from PCAS'!$A$7:$AZ$367,27,FALSE)</f>
        <v>320</v>
      </c>
      <c r="L168" s="31">
        <f>VLOOKUP($A168,'[2]download from PCAS'!$A$7:$AZ$367,15,FALSE)</f>
        <v>151</v>
      </c>
      <c r="M168" s="31">
        <f>VLOOKUP($A168,'[2]download from PCAS'!$A$7:$AZ$367,29,FALSE)</f>
        <v>51</v>
      </c>
      <c r="N168" s="31">
        <f>VLOOKUP($A168,'[2]download from PCAS'!$A$7:$AZ$367,51,FALSE)</f>
        <v>309</v>
      </c>
      <c r="O168" s="31">
        <f>VLOOKUP($A168,'[2]download from PCAS'!$A$7:$AZ$367,9,FALSE)</f>
        <v>85</v>
      </c>
      <c r="P168" s="31">
        <f>VLOOKUP($A168,'[2]download from PCAS'!$A$7:$AZ$367,41,FALSE)</f>
        <v>61</v>
      </c>
      <c r="Q168" s="31">
        <f>VLOOKUP($A168,'[2]download from PCAS'!$A$7:$AZ$367,5,FALSE)</f>
        <v>467</v>
      </c>
      <c r="R168" s="31">
        <f>VLOOKUP($A168,'[2]download from PCAS'!$A$7:$AZ$367,19,FALSE)</f>
        <v>33</v>
      </c>
      <c r="S168" s="31">
        <f>VLOOKUP($A168,'[2]download from PCAS'!$A$7:$AZ$367,21,FALSE)</f>
        <v>664</v>
      </c>
      <c r="T168" s="31">
        <f>VLOOKUP($A168,'[2]download from PCAS'!$A$7:$AZ$367,23,FALSE)</f>
        <v>175</v>
      </c>
      <c r="U168" s="31">
        <f>VLOOKUP($A168,'[2]download from PCAS'!$A$7:$AZ$367,13,FALSE)</f>
        <v>337</v>
      </c>
      <c r="V168" s="31">
        <f>VLOOKUP($A168,'[2]download from PCAS'!$A$7:$AZ$367,3,FALSE)</f>
        <v>116</v>
      </c>
      <c r="W168" s="31">
        <f>VLOOKUP($A168,'[2]download from PCAS'!$A$7:$AZ$367,43,FALSE)</f>
        <v>731</v>
      </c>
      <c r="X168" s="31">
        <f>VLOOKUP($A168,'[2]download from PCAS'!$A$7:$AZ$367,39,FALSE)</f>
        <v>19</v>
      </c>
      <c r="Y168" s="31">
        <f>VLOOKUP($A168,'[2]download from PCAS'!$A$7:$AZ$367,47,FALSE)</f>
        <v>1943</v>
      </c>
      <c r="Z168" s="31">
        <f>VLOOKUP($A168,'[2]download from PCAS'!$A$7:$AZ$367,17,FALSE)</f>
        <v>80</v>
      </c>
      <c r="AA168" s="31">
        <f>VLOOKUP($A168,'[2]download from PCAS'!$A$7:$AZ$367,45,FALSE)</f>
        <v>8</v>
      </c>
      <c r="AC168" s="34" t="s">
        <v>307</v>
      </c>
      <c r="AD168" s="32">
        <f t="shared" si="56"/>
        <v>51.337934374621625</v>
      </c>
      <c r="AE168" s="32">
        <f t="shared" si="57"/>
        <v>10.049642813899988</v>
      </c>
      <c r="AF168" s="32">
        <f t="shared" si="58"/>
        <v>4.7221213221939706</v>
      </c>
      <c r="AG168" s="32">
        <f t="shared" si="59"/>
        <v>20.341445695604797</v>
      </c>
      <c r="AH168" s="32">
        <f t="shared" si="60"/>
        <v>141.66363966581909</v>
      </c>
      <c r="AI168" s="32">
        <f t="shared" si="61"/>
        <v>38.745610848771037</v>
      </c>
      <c r="AJ168" s="32">
        <f t="shared" si="62"/>
        <v>18.283085119263834</v>
      </c>
      <c r="AK168" s="32">
        <f t="shared" si="63"/>
        <v>6.1750817290228843</v>
      </c>
      <c r="AL168" s="32">
        <f t="shared" si="64"/>
        <v>37.413730475844538</v>
      </c>
      <c r="AM168" s="32">
        <f t="shared" si="65"/>
        <v>10.291802881704808</v>
      </c>
      <c r="AN168" s="32">
        <f t="shared" si="66"/>
        <v>7.3858820680469792</v>
      </c>
      <c r="AO168" s="32">
        <f t="shared" si="67"/>
        <v>56.544375832425231</v>
      </c>
      <c r="AP168" s="32">
        <f t="shared" si="68"/>
        <v>3.9956411187795133</v>
      </c>
      <c r="AQ168" s="32">
        <f t="shared" si="69"/>
        <v>80.397142511199903</v>
      </c>
      <c r="AR168" s="32">
        <f t="shared" si="70"/>
        <v>21.18900593292166</v>
      </c>
      <c r="AS168" s="32">
        <f t="shared" si="71"/>
        <v>40.803971425111996</v>
      </c>
      <c r="AT168" s="32">
        <f t="shared" si="72"/>
        <v>14.045283932679501</v>
      </c>
      <c r="AU168" s="32">
        <f t="shared" si="73"/>
        <v>88.509504782661338</v>
      </c>
      <c r="AV168" s="32">
        <f t="shared" si="74"/>
        <v>2.3005206441457804</v>
      </c>
      <c r="AW168" s="32">
        <f t="shared" si="75"/>
        <v>235.25850587238165</v>
      </c>
      <c r="AX168" s="32">
        <f t="shared" si="76"/>
        <v>9.6864027121927592</v>
      </c>
      <c r="AY168" s="32">
        <f t="shared" si="77"/>
        <v>0.96864027121927598</v>
      </c>
      <c r="BA168" s="34" t="s">
        <v>307</v>
      </c>
      <c r="BB168" s="32">
        <f t="shared" si="78"/>
        <v>50.785589588954132</v>
      </c>
      <c r="BC168" s="32">
        <f t="shared" si="79"/>
        <v>8.2430903507354127</v>
      </c>
      <c r="BD168" s="32">
        <f t="shared" si="80"/>
        <v>28.285113948601907</v>
      </c>
      <c r="BE168" s="32">
        <f t="shared" si="81"/>
        <v>54.469048003879102</v>
      </c>
      <c r="BF168" s="32">
        <f t="shared" si="82"/>
        <v>114.23659946866698</v>
      </c>
      <c r="BG168" s="32">
        <f t="shared" si="83"/>
        <v>3.0709552287053499</v>
      </c>
    </row>
    <row r="169" spans="1:59" x14ac:dyDescent="0.2">
      <c r="A169" s="33" t="s">
        <v>309</v>
      </c>
      <c r="B169" s="31">
        <f>VLOOKUP($A169,'[2]download from PCAS'!$A$7:$AZ$367,2,FALSE)</f>
        <v>1901</v>
      </c>
      <c r="C169" s="31">
        <v>1481</v>
      </c>
      <c r="D169" s="31">
        <v>1458</v>
      </c>
      <c r="E169" s="31">
        <v>1440</v>
      </c>
      <c r="F169" s="31">
        <f>VLOOKUP($A169,'[2]download from PCAS'!$A$7:$AZ$367,11,FALSE)</f>
        <v>65</v>
      </c>
      <c r="G169" s="31">
        <f>VLOOKUP($A169,'[2]download from PCAS'!$A$7:$AZ$367,31,FALSE)</f>
        <v>14</v>
      </c>
      <c r="H169" s="31">
        <f>VLOOKUP($A169,'[2]download from PCAS'!$A$7:$AZ$367,35,FALSE)</f>
        <v>8</v>
      </c>
      <c r="I169" s="31">
        <f>VLOOKUP($A169,'[2]download from PCAS'!$A$7:$AZ$367,49,FALSE)</f>
        <v>25</v>
      </c>
      <c r="J169" s="31">
        <f>VLOOKUP($A169,'[2]download from PCAS'!$A$7:$AZ$367,7,FALSE)</f>
        <v>331</v>
      </c>
      <c r="K169" s="31">
        <f>VLOOKUP($A169,'[2]download from PCAS'!$A$7:$AZ$367,27,FALSE)</f>
        <v>78</v>
      </c>
      <c r="L169" s="31">
        <f>VLOOKUP($A169,'[2]download from PCAS'!$A$7:$AZ$367,15,FALSE)</f>
        <v>18</v>
      </c>
      <c r="M169" s="31">
        <f>VLOOKUP($A169,'[2]download from PCAS'!$A$7:$AZ$367,29,FALSE)</f>
        <v>10</v>
      </c>
      <c r="N169" s="31">
        <f>VLOOKUP($A169,'[2]download from PCAS'!$A$7:$AZ$367,51,FALSE)</f>
        <v>112</v>
      </c>
      <c r="O169" s="31">
        <f>VLOOKUP($A169,'[2]download from PCAS'!$A$7:$AZ$367,9,FALSE)</f>
        <v>19</v>
      </c>
      <c r="P169" s="31">
        <f>VLOOKUP($A169,'[2]download from PCAS'!$A$7:$AZ$367,41,FALSE)</f>
        <v>11</v>
      </c>
      <c r="Q169" s="31">
        <f>VLOOKUP($A169,'[2]download from PCAS'!$A$7:$AZ$367,5,FALSE)</f>
        <v>92</v>
      </c>
      <c r="R169" s="31">
        <f>VLOOKUP($A169,'[2]download from PCAS'!$A$7:$AZ$367,19,FALSE)</f>
        <v>15</v>
      </c>
      <c r="S169" s="31">
        <f>VLOOKUP($A169,'[2]download from PCAS'!$A$7:$AZ$367,21,FALSE)</f>
        <v>129</v>
      </c>
      <c r="T169" s="31">
        <f>VLOOKUP($A169,'[2]download from PCAS'!$A$7:$AZ$367,23,FALSE)</f>
        <v>257</v>
      </c>
      <c r="U169" s="31">
        <f>VLOOKUP($A169,'[2]download from PCAS'!$A$7:$AZ$367,13,FALSE)</f>
        <v>67</v>
      </c>
      <c r="V169" s="31">
        <f>VLOOKUP($A169,'[2]download from PCAS'!$A$7:$AZ$367,3,FALSE)</f>
        <v>24</v>
      </c>
      <c r="W169" s="31">
        <f>VLOOKUP($A169,'[2]download from PCAS'!$A$7:$AZ$367,43,FALSE)</f>
        <v>263</v>
      </c>
      <c r="X169" s="31">
        <f>VLOOKUP($A169,'[2]download from PCAS'!$A$7:$AZ$367,39,FALSE)</f>
        <v>6</v>
      </c>
      <c r="Y169" s="31">
        <f>VLOOKUP($A169,'[2]download from PCAS'!$A$7:$AZ$367,47,FALSE)</f>
        <v>487</v>
      </c>
      <c r="Z169" s="31">
        <f>VLOOKUP($A169,'[2]download from PCAS'!$A$7:$AZ$367,17,FALSE)</f>
        <v>12</v>
      </c>
      <c r="AA169" s="31">
        <f>VLOOKUP($A169,'[2]download from PCAS'!$A$7:$AZ$367,45,FALSE)</f>
        <v>2</v>
      </c>
      <c r="AC169" s="33" t="s">
        <v>309</v>
      </c>
      <c r="AD169" s="32">
        <f t="shared" si="56"/>
        <v>34.192530247238295</v>
      </c>
      <c r="AE169" s="32">
        <f t="shared" si="57"/>
        <v>7.364544976328248</v>
      </c>
      <c r="AF169" s="32">
        <f t="shared" si="58"/>
        <v>4.2083114150447134</v>
      </c>
      <c r="AG169" s="32">
        <f t="shared" si="59"/>
        <v>13.150973172014728</v>
      </c>
      <c r="AH169" s="32">
        <f t="shared" si="60"/>
        <v>174.118884797475</v>
      </c>
      <c r="AI169" s="32">
        <f t="shared" si="61"/>
        <v>41.031036296685954</v>
      </c>
      <c r="AJ169" s="32">
        <f t="shared" si="62"/>
        <v>9.4687006838506047</v>
      </c>
      <c r="AK169" s="32">
        <f t="shared" si="63"/>
        <v>5.2603892688058913</v>
      </c>
      <c r="AL169" s="32">
        <f t="shared" si="64"/>
        <v>58.916359810625984</v>
      </c>
      <c r="AM169" s="32">
        <f t="shared" si="65"/>
        <v>9.9947396107311945</v>
      </c>
      <c r="AN169" s="32">
        <f t="shared" si="66"/>
        <v>5.7864281956864803</v>
      </c>
      <c r="AO169" s="32">
        <f t="shared" si="67"/>
        <v>48.395581273014201</v>
      </c>
      <c r="AP169" s="32">
        <f t="shared" si="68"/>
        <v>7.890583903208837</v>
      </c>
      <c r="AQ169" s="32">
        <f t="shared" si="69"/>
        <v>67.859021567596002</v>
      </c>
      <c r="AR169" s="32">
        <f t="shared" si="70"/>
        <v>135.19200420831143</v>
      </c>
      <c r="AS169" s="32">
        <f t="shared" si="71"/>
        <v>35.244608100999478</v>
      </c>
      <c r="AT169" s="32">
        <f t="shared" si="72"/>
        <v>12.62493424513414</v>
      </c>
      <c r="AU169" s="32">
        <f t="shared" si="73"/>
        <v>138.34823776959496</v>
      </c>
      <c r="AV169" s="32">
        <f t="shared" si="74"/>
        <v>3.156233561283535</v>
      </c>
      <c r="AW169" s="32">
        <f t="shared" si="75"/>
        <v>256.18095739084691</v>
      </c>
      <c r="AX169" s="32">
        <f t="shared" si="76"/>
        <v>6.3124671225670701</v>
      </c>
      <c r="AY169" s="32">
        <f t="shared" si="77"/>
        <v>1.0520778537611783</v>
      </c>
      <c r="BA169" s="33" t="s">
        <v>309</v>
      </c>
      <c r="BB169" s="32">
        <f t="shared" si="78"/>
        <v>53.497942386831276</v>
      </c>
      <c r="BC169" s="32">
        <f t="shared" si="79"/>
        <v>6.9444444444444438</v>
      </c>
      <c r="BD169" s="32">
        <f t="shared" si="80"/>
        <v>178.47222222222223</v>
      </c>
      <c r="BE169" s="32">
        <f t="shared" si="81"/>
        <v>46.527777777777779</v>
      </c>
      <c r="BF169" s="32">
        <f t="shared" si="82"/>
        <v>177.5827143821742</v>
      </c>
      <c r="BG169" s="32">
        <f t="shared" si="83"/>
        <v>4.166666666666667</v>
      </c>
    </row>
    <row r="170" spans="1:59" x14ac:dyDescent="0.2">
      <c r="A170" s="33" t="s">
        <v>310</v>
      </c>
      <c r="B170" s="31">
        <f>VLOOKUP($A170,'[2]download from PCAS'!$A$7:$AZ$367,2,FALSE)</f>
        <v>5058</v>
      </c>
      <c r="C170" s="31">
        <v>4085</v>
      </c>
      <c r="D170" s="31">
        <v>4003</v>
      </c>
      <c r="E170" s="31">
        <v>3927</v>
      </c>
      <c r="F170" s="31">
        <f>VLOOKUP($A170,'[2]download from PCAS'!$A$7:$AZ$367,11,FALSE)</f>
        <v>247</v>
      </c>
      <c r="G170" s="31">
        <f>VLOOKUP($A170,'[2]download from PCAS'!$A$7:$AZ$367,31,FALSE)</f>
        <v>38</v>
      </c>
      <c r="H170" s="31">
        <f>VLOOKUP($A170,'[2]download from PCAS'!$A$7:$AZ$367,35,FALSE)</f>
        <v>22</v>
      </c>
      <c r="I170" s="31">
        <f>VLOOKUP($A170,'[2]download from PCAS'!$A$7:$AZ$367,49,FALSE)</f>
        <v>91</v>
      </c>
      <c r="J170" s="31">
        <f>VLOOKUP($A170,'[2]download from PCAS'!$A$7:$AZ$367,7,FALSE)</f>
        <v>672</v>
      </c>
      <c r="K170" s="31">
        <f>VLOOKUP($A170,'[2]download from PCAS'!$A$7:$AZ$367,27,FALSE)</f>
        <v>220</v>
      </c>
      <c r="L170" s="31">
        <f>VLOOKUP($A170,'[2]download from PCAS'!$A$7:$AZ$367,15,FALSE)</f>
        <v>86</v>
      </c>
      <c r="M170" s="31">
        <f>VLOOKUP($A170,'[2]download from PCAS'!$A$7:$AZ$367,29,FALSE)</f>
        <v>37</v>
      </c>
      <c r="N170" s="31">
        <f>VLOOKUP($A170,'[2]download from PCAS'!$A$7:$AZ$367,51,FALSE)</f>
        <v>233</v>
      </c>
      <c r="O170" s="31">
        <f>VLOOKUP($A170,'[2]download from PCAS'!$A$7:$AZ$367,9,FALSE)</f>
        <v>88</v>
      </c>
      <c r="P170" s="31">
        <f>VLOOKUP($A170,'[2]download from PCAS'!$A$7:$AZ$367,41,FALSE)</f>
        <v>39</v>
      </c>
      <c r="Q170" s="31">
        <f>VLOOKUP($A170,'[2]download from PCAS'!$A$7:$AZ$367,5,FALSE)</f>
        <v>304</v>
      </c>
      <c r="R170" s="31">
        <f>VLOOKUP($A170,'[2]download from PCAS'!$A$7:$AZ$367,19,FALSE)</f>
        <v>23</v>
      </c>
      <c r="S170" s="31">
        <f>VLOOKUP($A170,'[2]download from PCAS'!$A$7:$AZ$367,21,FALSE)</f>
        <v>419</v>
      </c>
      <c r="T170" s="31">
        <f>VLOOKUP($A170,'[2]download from PCAS'!$A$7:$AZ$367,23,FALSE)</f>
        <v>1082</v>
      </c>
      <c r="U170" s="31">
        <f>VLOOKUP($A170,'[2]download from PCAS'!$A$7:$AZ$367,13,FALSE)</f>
        <v>336</v>
      </c>
      <c r="V170" s="31">
        <f>VLOOKUP($A170,'[2]download from PCAS'!$A$7:$AZ$367,3,FALSE)</f>
        <v>76</v>
      </c>
      <c r="W170" s="31">
        <f>VLOOKUP($A170,'[2]download from PCAS'!$A$7:$AZ$367,43,FALSE)</f>
        <v>705</v>
      </c>
      <c r="X170" s="31">
        <f>VLOOKUP($A170,'[2]download from PCAS'!$A$7:$AZ$367,39,FALSE)</f>
        <v>23</v>
      </c>
      <c r="Y170" s="31">
        <f>VLOOKUP($A170,'[2]download from PCAS'!$A$7:$AZ$367,47,FALSE)</f>
        <v>1252</v>
      </c>
      <c r="Z170" s="31">
        <f>VLOOKUP($A170,'[2]download from PCAS'!$A$7:$AZ$367,17,FALSE)</f>
        <v>41</v>
      </c>
      <c r="AA170" s="31">
        <f>VLOOKUP($A170,'[2]download from PCAS'!$A$7:$AZ$367,45,FALSE)</f>
        <v>3</v>
      </c>
      <c r="AC170" s="33" t="s">
        <v>310</v>
      </c>
      <c r="AD170" s="32">
        <f t="shared" si="56"/>
        <v>48.833531039936737</v>
      </c>
      <c r="AE170" s="32">
        <f t="shared" si="57"/>
        <v>7.5128509292210355</v>
      </c>
      <c r="AF170" s="32">
        <f t="shared" si="58"/>
        <v>4.3495452748121792</v>
      </c>
      <c r="AG170" s="32">
        <f t="shared" si="59"/>
        <v>17.991300909450374</v>
      </c>
      <c r="AH170" s="32">
        <f t="shared" si="60"/>
        <v>132.85883748517199</v>
      </c>
      <c r="AI170" s="32">
        <f t="shared" si="61"/>
        <v>43.495452748121792</v>
      </c>
      <c r="AJ170" s="32">
        <f t="shared" si="62"/>
        <v>17.002767892447608</v>
      </c>
      <c r="AK170" s="32">
        <f t="shared" si="63"/>
        <v>7.3151443258204827</v>
      </c>
      <c r="AL170" s="32">
        <f t="shared" si="64"/>
        <v>46.06563859232898</v>
      </c>
      <c r="AM170" s="32">
        <f t="shared" si="65"/>
        <v>17.398181099248717</v>
      </c>
      <c r="AN170" s="32">
        <f t="shared" si="66"/>
        <v>7.71055753262159</v>
      </c>
      <c r="AO170" s="32">
        <f t="shared" si="67"/>
        <v>60.102807433768284</v>
      </c>
      <c r="AP170" s="32">
        <f t="shared" si="68"/>
        <v>4.547251878212732</v>
      </c>
      <c r="AQ170" s="32">
        <f t="shared" si="69"/>
        <v>82.83906682483196</v>
      </c>
      <c r="AR170" s="32">
        <f t="shared" si="70"/>
        <v>213.91854487939895</v>
      </c>
      <c r="AS170" s="32">
        <f t="shared" si="71"/>
        <v>66.429418742585995</v>
      </c>
      <c r="AT170" s="32">
        <f t="shared" si="72"/>
        <v>15.025701858442071</v>
      </c>
      <c r="AU170" s="32">
        <f t="shared" si="73"/>
        <v>139.38315539739025</v>
      </c>
      <c r="AV170" s="32">
        <f t="shared" si="74"/>
        <v>4.547251878212732</v>
      </c>
      <c r="AW170" s="32">
        <f t="shared" si="75"/>
        <v>247.52866745749307</v>
      </c>
      <c r="AX170" s="32">
        <f t="shared" si="76"/>
        <v>8.1059707394226965</v>
      </c>
      <c r="AY170" s="32">
        <f t="shared" si="77"/>
        <v>0.59311981020166082</v>
      </c>
      <c r="BA170" s="33" t="s">
        <v>310</v>
      </c>
      <c r="BB170" s="32">
        <f t="shared" si="78"/>
        <v>54.958780914314261</v>
      </c>
      <c r="BC170" s="32">
        <f t="shared" si="79"/>
        <v>9.4219505984211853</v>
      </c>
      <c r="BD170" s="32">
        <f t="shared" si="80"/>
        <v>275.52839317545204</v>
      </c>
      <c r="BE170" s="32">
        <f t="shared" si="81"/>
        <v>85.561497326203209</v>
      </c>
      <c r="BF170" s="32">
        <f t="shared" si="82"/>
        <v>172.58261933904529</v>
      </c>
      <c r="BG170" s="32">
        <f t="shared" si="83"/>
        <v>5.8568882098293864</v>
      </c>
    </row>
    <row r="171" spans="1:59" x14ac:dyDescent="0.2">
      <c r="A171" s="33" t="s">
        <v>311</v>
      </c>
      <c r="B171" s="31">
        <f>VLOOKUP($A171,'[2]download from PCAS'!$A$7:$AZ$367,2,FALSE)</f>
        <v>5185</v>
      </c>
      <c r="C171" s="31">
        <v>4139</v>
      </c>
      <c r="D171" s="31">
        <v>4057</v>
      </c>
      <c r="E171" s="31">
        <v>3989</v>
      </c>
      <c r="F171" s="31">
        <f>VLOOKUP($A171,'[2]download from PCAS'!$A$7:$AZ$367,11,FALSE)</f>
        <v>183</v>
      </c>
      <c r="G171" s="31">
        <f>VLOOKUP($A171,'[2]download from PCAS'!$A$7:$AZ$367,31,FALSE)</f>
        <v>55</v>
      </c>
      <c r="H171" s="31">
        <f>VLOOKUP($A171,'[2]download from PCAS'!$A$7:$AZ$367,35,FALSE)</f>
        <v>22</v>
      </c>
      <c r="I171" s="31">
        <f>VLOOKUP($A171,'[2]download from PCAS'!$A$7:$AZ$367,49,FALSE)</f>
        <v>74</v>
      </c>
      <c r="J171" s="31">
        <f>VLOOKUP($A171,'[2]download from PCAS'!$A$7:$AZ$367,7,FALSE)</f>
        <v>662</v>
      </c>
      <c r="K171" s="31">
        <f>VLOOKUP($A171,'[2]download from PCAS'!$A$7:$AZ$367,27,FALSE)</f>
        <v>220</v>
      </c>
      <c r="L171" s="31">
        <f>VLOOKUP($A171,'[2]download from PCAS'!$A$7:$AZ$367,15,FALSE)</f>
        <v>76</v>
      </c>
      <c r="M171" s="31">
        <f>VLOOKUP($A171,'[2]download from PCAS'!$A$7:$AZ$367,29,FALSE)</f>
        <v>42</v>
      </c>
      <c r="N171" s="31">
        <f>VLOOKUP($A171,'[2]download from PCAS'!$A$7:$AZ$367,51,FALSE)</f>
        <v>239</v>
      </c>
      <c r="O171" s="31">
        <f>VLOOKUP($A171,'[2]download from PCAS'!$A$7:$AZ$367,9,FALSE)</f>
        <v>71</v>
      </c>
      <c r="P171" s="31">
        <f>VLOOKUP($A171,'[2]download from PCAS'!$A$7:$AZ$367,41,FALSE)</f>
        <v>45</v>
      </c>
      <c r="Q171" s="31">
        <f>VLOOKUP($A171,'[2]download from PCAS'!$A$7:$AZ$367,5,FALSE)</f>
        <v>360</v>
      </c>
      <c r="R171" s="31">
        <f>VLOOKUP($A171,'[2]download from PCAS'!$A$7:$AZ$367,19,FALSE)</f>
        <v>37</v>
      </c>
      <c r="S171" s="31">
        <f>VLOOKUP($A171,'[2]download from PCAS'!$A$7:$AZ$367,21,FALSE)</f>
        <v>361</v>
      </c>
      <c r="T171" s="31">
        <f>VLOOKUP($A171,'[2]download from PCAS'!$A$7:$AZ$367,23,FALSE)</f>
        <v>730</v>
      </c>
      <c r="U171" s="31">
        <f>VLOOKUP($A171,'[2]download from PCAS'!$A$7:$AZ$367,13,FALSE)</f>
        <v>257</v>
      </c>
      <c r="V171" s="31">
        <f>VLOOKUP($A171,'[2]download from PCAS'!$A$7:$AZ$367,3,FALSE)</f>
        <v>78</v>
      </c>
      <c r="W171" s="31">
        <f>VLOOKUP($A171,'[2]download from PCAS'!$A$7:$AZ$367,43,FALSE)</f>
        <v>759</v>
      </c>
      <c r="X171" s="31">
        <f>VLOOKUP($A171,'[2]download from PCAS'!$A$7:$AZ$367,39,FALSE)</f>
        <v>43</v>
      </c>
      <c r="Y171" s="31">
        <f>VLOOKUP($A171,'[2]download from PCAS'!$A$7:$AZ$367,47,FALSE)</f>
        <v>1226</v>
      </c>
      <c r="Z171" s="31">
        <f>VLOOKUP($A171,'[2]download from PCAS'!$A$7:$AZ$367,17,FALSE)</f>
        <v>45</v>
      </c>
      <c r="AA171" s="31">
        <f>VLOOKUP($A171,'[2]download from PCAS'!$A$7:$AZ$367,45,FALSE)</f>
        <v>3</v>
      </c>
      <c r="AC171" s="33" t="s">
        <v>311</v>
      </c>
      <c r="AD171" s="32">
        <f t="shared" si="56"/>
        <v>35.294117647058826</v>
      </c>
      <c r="AE171" s="32">
        <f t="shared" si="57"/>
        <v>10.607521697203472</v>
      </c>
      <c r="AF171" s="32">
        <f t="shared" si="58"/>
        <v>4.243008678881389</v>
      </c>
      <c r="AG171" s="32">
        <f t="shared" si="59"/>
        <v>14.271938283510124</v>
      </c>
      <c r="AH171" s="32">
        <f t="shared" si="60"/>
        <v>127.67598842815813</v>
      </c>
      <c r="AI171" s="32">
        <f t="shared" si="61"/>
        <v>42.430086788813888</v>
      </c>
      <c r="AJ171" s="32">
        <f t="shared" si="62"/>
        <v>14.657666345226614</v>
      </c>
      <c r="AK171" s="32">
        <f t="shared" si="63"/>
        <v>8.1002892960462862</v>
      </c>
      <c r="AL171" s="32">
        <f t="shared" si="64"/>
        <v>46.094503375120539</v>
      </c>
      <c r="AM171" s="32">
        <f t="shared" si="65"/>
        <v>13.693346190935392</v>
      </c>
      <c r="AN171" s="32">
        <f t="shared" si="66"/>
        <v>8.6788813886210221</v>
      </c>
      <c r="AO171" s="32">
        <f t="shared" si="67"/>
        <v>69.431051108968177</v>
      </c>
      <c r="AP171" s="32">
        <f t="shared" si="68"/>
        <v>7.1359691417550621</v>
      </c>
      <c r="AQ171" s="32">
        <f t="shared" si="69"/>
        <v>69.623915139826423</v>
      </c>
      <c r="AR171" s="32">
        <f t="shared" si="70"/>
        <v>140.79074252651878</v>
      </c>
      <c r="AS171" s="32">
        <f t="shared" si="71"/>
        <v>49.566055930568943</v>
      </c>
      <c r="AT171" s="32">
        <f t="shared" si="72"/>
        <v>15.043394406943106</v>
      </c>
      <c r="AU171" s="32">
        <f t="shared" si="73"/>
        <v>146.38379942140793</v>
      </c>
      <c r="AV171" s="32">
        <f t="shared" si="74"/>
        <v>8.2931533269045321</v>
      </c>
      <c r="AW171" s="32">
        <f t="shared" si="75"/>
        <v>236.45130183220832</v>
      </c>
      <c r="AX171" s="32">
        <f t="shared" si="76"/>
        <v>8.6788813886210221</v>
      </c>
      <c r="AY171" s="32">
        <f t="shared" si="77"/>
        <v>0.57859209257473487</v>
      </c>
      <c r="BA171" s="33" t="s">
        <v>311</v>
      </c>
      <c r="BB171" s="32">
        <f t="shared" si="78"/>
        <v>54.227261523293073</v>
      </c>
      <c r="BC171" s="32">
        <f t="shared" si="79"/>
        <v>10.528954625219354</v>
      </c>
      <c r="BD171" s="32">
        <f t="shared" si="80"/>
        <v>183.00325896214591</v>
      </c>
      <c r="BE171" s="32">
        <f t="shared" si="81"/>
        <v>64.427174730508895</v>
      </c>
      <c r="BF171" s="32">
        <f t="shared" si="82"/>
        <v>183.37762744624305</v>
      </c>
      <c r="BG171" s="32">
        <f t="shared" si="83"/>
        <v>10.779644021057909</v>
      </c>
    </row>
    <row r="172" spans="1:59" x14ac:dyDescent="0.2">
      <c r="A172" s="33" t="s">
        <v>312</v>
      </c>
      <c r="B172" s="31">
        <f>VLOOKUP($A172,'[2]download from PCAS'!$A$7:$AZ$367,2,FALSE)</f>
        <v>11717</v>
      </c>
      <c r="C172" s="31">
        <v>9414</v>
      </c>
      <c r="D172" s="31">
        <v>9254</v>
      </c>
      <c r="E172" s="31">
        <v>9095</v>
      </c>
      <c r="F172" s="31">
        <f>VLOOKUP($A172,'[2]download from PCAS'!$A$7:$AZ$367,11,FALSE)</f>
        <v>533</v>
      </c>
      <c r="G172" s="31">
        <f>VLOOKUP($A172,'[2]download from PCAS'!$A$7:$AZ$367,31,FALSE)</f>
        <v>66</v>
      </c>
      <c r="H172" s="31">
        <f>VLOOKUP($A172,'[2]download from PCAS'!$A$7:$AZ$367,35,FALSE)</f>
        <v>26</v>
      </c>
      <c r="I172" s="31">
        <f>VLOOKUP($A172,'[2]download from PCAS'!$A$7:$AZ$367,49,FALSE)</f>
        <v>204</v>
      </c>
      <c r="J172" s="31">
        <f>VLOOKUP($A172,'[2]download from PCAS'!$A$7:$AZ$367,7,FALSE)</f>
        <v>1552</v>
      </c>
      <c r="K172" s="31">
        <f>VLOOKUP($A172,'[2]download from PCAS'!$A$7:$AZ$367,27,FALSE)</f>
        <v>499</v>
      </c>
      <c r="L172" s="31">
        <f>VLOOKUP($A172,'[2]download from PCAS'!$A$7:$AZ$367,15,FALSE)</f>
        <v>239</v>
      </c>
      <c r="M172" s="31">
        <f>VLOOKUP($A172,'[2]download from PCAS'!$A$7:$AZ$367,29,FALSE)</f>
        <v>106</v>
      </c>
      <c r="N172" s="31">
        <f>VLOOKUP($A172,'[2]download from PCAS'!$A$7:$AZ$367,51,FALSE)</f>
        <v>618</v>
      </c>
      <c r="O172" s="31">
        <f>VLOOKUP($A172,'[2]download from PCAS'!$A$7:$AZ$367,9,FALSE)</f>
        <v>203</v>
      </c>
      <c r="P172" s="31">
        <f>VLOOKUP($A172,'[2]download from PCAS'!$A$7:$AZ$367,41,FALSE)</f>
        <v>88</v>
      </c>
      <c r="Q172" s="31">
        <f>VLOOKUP($A172,'[2]download from PCAS'!$A$7:$AZ$367,5,FALSE)</f>
        <v>605</v>
      </c>
      <c r="R172" s="31">
        <f>VLOOKUP($A172,'[2]download from PCAS'!$A$7:$AZ$367,19,FALSE)</f>
        <v>53</v>
      </c>
      <c r="S172" s="31">
        <f>VLOOKUP($A172,'[2]download from PCAS'!$A$7:$AZ$367,21,FALSE)</f>
        <v>912</v>
      </c>
      <c r="T172" s="31">
        <f>VLOOKUP($A172,'[2]download from PCAS'!$A$7:$AZ$367,23,FALSE)</f>
        <v>910</v>
      </c>
      <c r="U172" s="31">
        <f>VLOOKUP($A172,'[2]download from PCAS'!$A$7:$AZ$367,13,FALSE)</f>
        <v>450</v>
      </c>
      <c r="V172" s="31">
        <f>VLOOKUP($A172,'[2]download from PCAS'!$A$7:$AZ$367,3,FALSE)</f>
        <v>152</v>
      </c>
      <c r="W172" s="31">
        <f>VLOOKUP($A172,'[2]download from PCAS'!$A$7:$AZ$367,43,FALSE)</f>
        <v>1363</v>
      </c>
      <c r="X172" s="31">
        <f>VLOOKUP($A172,'[2]download from PCAS'!$A$7:$AZ$367,39,FALSE)</f>
        <v>67</v>
      </c>
      <c r="Y172" s="31">
        <f>VLOOKUP($A172,'[2]download from PCAS'!$A$7:$AZ$367,47,FALSE)</f>
        <v>2831</v>
      </c>
      <c r="Z172" s="31">
        <f>VLOOKUP($A172,'[2]download from PCAS'!$A$7:$AZ$367,17,FALSE)</f>
        <v>112</v>
      </c>
      <c r="AA172" s="31">
        <f>VLOOKUP($A172,'[2]download from PCAS'!$A$7:$AZ$367,45,FALSE)</f>
        <v>11</v>
      </c>
      <c r="AC172" s="33" t="s">
        <v>312</v>
      </c>
      <c r="AD172" s="32">
        <f t="shared" si="56"/>
        <v>45.489459759324056</v>
      </c>
      <c r="AE172" s="32">
        <f t="shared" si="57"/>
        <v>5.6328411709481951</v>
      </c>
      <c r="AF172" s="32">
        <f t="shared" si="58"/>
        <v>2.218998037040198</v>
      </c>
      <c r="AG172" s="32">
        <f t="shared" si="59"/>
        <v>17.410599982930783</v>
      </c>
      <c r="AH172" s="32">
        <f t="shared" si="60"/>
        <v>132.45711359563029</v>
      </c>
      <c r="AI172" s="32">
        <f t="shared" si="61"/>
        <v>42.58769309550226</v>
      </c>
      <c r="AJ172" s="32">
        <f t="shared" si="62"/>
        <v>20.397712725100281</v>
      </c>
      <c r="AK172" s="32">
        <f t="shared" si="63"/>
        <v>9.0466843048561909</v>
      </c>
      <c r="AL172" s="32">
        <f t="shared" si="64"/>
        <v>52.74387641887855</v>
      </c>
      <c r="AM172" s="32">
        <f t="shared" si="65"/>
        <v>17.325253904583086</v>
      </c>
      <c r="AN172" s="32">
        <f t="shared" si="66"/>
        <v>7.5104548945975935</v>
      </c>
      <c r="AO172" s="32">
        <f t="shared" si="67"/>
        <v>51.63437740035846</v>
      </c>
      <c r="AP172" s="32">
        <f t="shared" si="68"/>
        <v>4.5233421524280955</v>
      </c>
      <c r="AQ172" s="32">
        <f t="shared" si="69"/>
        <v>77.835623453102329</v>
      </c>
      <c r="AR172" s="32">
        <f t="shared" si="70"/>
        <v>77.664931296406934</v>
      </c>
      <c r="AS172" s="32">
        <f t="shared" si="71"/>
        <v>38.405735256464965</v>
      </c>
      <c r="AT172" s="32">
        <f t="shared" si="72"/>
        <v>12.972603908850388</v>
      </c>
      <c r="AU172" s="32">
        <f t="shared" si="73"/>
        <v>116.32670478791501</v>
      </c>
      <c r="AV172" s="32">
        <f t="shared" si="74"/>
        <v>5.7181872492958954</v>
      </c>
      <c r="AW172" s="32">
        <f t="shared" si="75"/>
        <v>241.61474780233848</v>
      </c>
      <c r="AX172" s="32">
        <f t="shared" si="76"/>
        <v>9.5587607749423906</v>
      </c>
      <c r="AY172" s="32">
        <f t="shared" si="77"/>
        <v>0.93880686182469919</v>
      </c>
      <c r="BA172" s="33" t="s">
        <v>312</v>
      </c>
      <c r="BB172" s="32">
        <f t="shared" si="78"/>
        <v>53.922628052733955</v>
      </c>
      <c r="BC172" s="32">
        <f t="shared" si="79"/>
        <v>11.654755360087961</v>
      </c>
      <c r="BD172" s="32">
        <f t="shared" si="80"/>
        <v>100.0549752611325</v>
      </c>
      <c r="BE172" s="32">
        <f t="shared" si="81"/>
        <v>49.477735019241337</v>
      </c>
      <c r="BF172" s="32">
        <f t="shared" si="82"/>
        <v>144.78436371361803</v>
      </c>
      <c r="BG172" s="32">
        <f t="shared" si="83"/>
        <v>7.3666849917537105</v>
      </c>
    </row>
    <row r="173" spans="1:59" x14ac:dyDescent="0.2">
      <c r="A173" s="33" t="s">
        <v>313</v>
      </c>
      <c r="B173" s="31">
        <f>VLOOKUP($A173,'[2]download from PCAS'!$A$7:$AZ$367,2,FALSE)</f>
        <v>10271</v>
      </c>
      <c r="C173" s="31">
        <v>8319</v>
      </c>
      <c r="D173" s="31">
        <v>8193</v>
      </c>
      <c r="E173" s="31">
        <v>8060</v>
      </c>
      <c r="F173" s="31">
        <f>VLOOKUP($A173,'[2]download from PCAS'!$A$7:$AZ$367,11,FALSE)</f>
        <v>505</v>
      </c>
      <c r="G173" s="31">
        <f>VLOOKUP($A173,'[2]download from PCAS'!$A$7:$AZ$367,31,FALSE)</f>
        <v>102</v>
      </c>
      <c r="H173" s="31">
        <f>VLOOKUP($A173,'[2]download from PCAS'!$A$7:$AZ$367,35,FALSE)</f>
        <v>52</v>
      </c>
      <c r="I173" s="31">
        <f>VLOOKUP($A173,'[2]download from PCAS'!$A$7:$AZ$367,49,FALSE)</f>
        <v>213</v>
      </c>
      <c r="J173" s="31">
        <f>VLOOKUP($A173,'[2]download from PCAS'!$A$7:$AZ$367,7,FALSE)</f>
        <v>1569</v>
      </c>
      <c r="K173" s="31">
        <f>VLOOKUP($A173,'[2]download from PCAS'!$A$7:$AZ$367,27,FALSE)</f>
        <v>452</v>
      </c>
      <c r="L173" s="31">
        <f>VLOOKUP($A173,'[2]download from PCAS'!$A$7:$AZ$367,15,FALSE)</f>
        <v>163</v>
      </c>
      <c r="M173" s="31">
        <f>VLOOKUP($A173,'[2]download from PCAS'!$A$7:$AZ$367,29,FALSE)</f>
        <v>66</v>
      </c>
      <c r="N173" s="31">
        <f>VLOOKUP($A173,'[2]download from PCAS'!$A$7:$AZ$367,51,FALSE)</f>
        <v>431</v>
      </c>
      <c r="O173" s="31">
        <f>VLOOKUP($A173,'[2]download from PCAS'!$A$7:$AZ$367,9,FALSE)</f>
        <v>146</v>
      </c>
      <c r="P173" s="31">
        <f>VLOOKUP($A173,'[2]download from PCAS'!$A$7:$AZ$367,41,FALSE)</f>
        <v>107</v>
      </c>
      <c r="Q173" s="31">
        <f>VLOOKUP($A173,'[2]download from PCAS'!$A$7:$AZ$367,5,FALSE)</f>
        <v>653</v>
      </c>
      <c r="R173" s="31">
        <f>VLOOKUP($A173,'[2]download from PCAS'!$A$7:$AZ$367,19,FALSE)</f>
        <v>54</v>
      </c>
      <c r="S173" s="31">
        <f>VLOOKUP($A173,'[2]download from PCAS'!$A$7:$AZ$367,21,FALSE)</f>
        <v>862</v>
      </c>
      <c r="T173" s="31">
        <f>VLOOKUP($A173,'[2]download from PCAS'!$A$7:$AZ$367,23,FALSE)</f>
        <v>1870</v>
      </c>
      <c r="U173" s="31">
        <f>VLOOKUP($A173,'[2]download from PCAS'!$A$7:$AZ$367,13,FALSE)</f>
        <v>467</v>
      </c>
      <c r="V173" s="31">
        <f>VLOOKUP($A173,'[2]download from PCAS'!$A$7:$AZ$367,3,FALSE)</f>
        <v>186</v>
      </c>
      <c r="W173" s="31">
        <f>VLOOKUP($A173,'[2]download from PCAS'!$A$7:$AZ$367,43,FALSE)</f>
        <v>1270</v>
      </c>
      <c r="X173" s="31">
        <f>VLOOKUP($A173,'[2]download from PCAS'!$A$7:$AZ$367,39,FALSE)</f>
        <v>45</v>
      </c>
      <c r="Y173" s="31">
        <f>VLOOKUP($A173,'[2]download from PCAS'!$A$7:$AZ$367,47,FALSE)</f>
        <v>2640</v>
      </c>
      <c r="Z173" s="31">
        <f>VLOOKUP($A173,'[2]download from PCAS'!$A$7:$AZ$367,17,FALSE)</f>
        <v>92</v>
      </c>
      <c r="AA173" s="31">
        <f>VLOOKUP($A173,'[2]download from PCAS'!$A$7:$AZ$367,45,FALSE)</f>
        <v>6</v>
      </c>
      <c r="AC173" s="33" t="s">
        <v>313</v>
      </c>
      <c r="AD173" s="32">
        <f t="shared" si="56"/>
        <v>49.167559147113231</v>
      </c>
      <c r="AE173" s="32">
        <f t="shared" si="57"/>
        <v>9.9308733326842571</v>
      </c>
      <c r="AF173" s="32">
        <f t="shared" si="58"/>
        <v>5.0627981696037381</v>
      </c>
      <c r="AG173" s="32">
        <f t="shared" si="59"/>
        <v>20.738000194723007</v>
      </c>
      <c r="AH173" s="32">
        <f t="shared" si="60"/>
        <v>152.76019861746664</v>
      </c>
      <c r="AI173" s="32">
        <f t="shared" si="61"/>
        <v>44.007399474247883</v>
      </c>
      <c r="AJ173" s="32">
        <f t="shared" si="62"/>
        <v>15.869925031642488</v>
      </c>
      <c r="AK173" s="32">
        <f t="shared" si="63"/>
        <v>6.4258592152662839</v>
      </c>
      <c r="AL173" s="32">
        <f t="shared" si="64"/>
        <v>41.962807905754069</v>
      </c>
      <c r="AM173" s="32">
        <f t="shared" si="65"/>
        <v>14.214779476195114</v>
      </c>
      <c r="AN173" s="32">
        <f t="shared" si="66"/>
        <v>10.417680848992308</v>
      </c>
      <c r="AO173" s="32">
        <f t="shared" si="67"/>
        <v>63.577061629831569</v>
      </c>
      <c r="AP173" s="32">
        <f t="shared" si="68"/>
        <v>5.2575211761269598</v>
      </c>
      <c r="AQ173" s="32">
        <f t="shared" si="69"/>
        <v>83.925615811508138</v>
      </c>
      <c r="AR173" s="32">
        <f t="shared" si="70"/>
        <v>182.06601109921135</v>
      </c>
      <c r="AS173" s="32">
        <f t="shared" si="71"/>
        <v>45.46782202317204</v>
      </c>
      <c r="AT173" s="32">
        <f t="shared" si="72"/>
        <v>18.109239606659528</v>
      </c>
      <c r="AU173" s="32">
        <f t="shared" si="73"/>
        <v>123.64910914224515</v>
      </c>
      <c r="AV173" s="32">
        <f t="shared" si="74"/>
        <v>4.3812676467724661</v>
      </c>
      <c r="AW173" s="32">
        <f t="shared" si="75"/>
        <v>257.03436861065137</v>
      </c>
      <c r="AX173" s="32">
        <f t="shared" si="76"/>
        <v>8.9572583000681529</v>
      </c>
      <c r="AY173" s="32">
        <f t="shared" si="77"/>
        <v>0.58416901956966216</v>
      </c>
      <c r="BA173" s="33" t="s">
        <v>313</v>
      </c>
      <c r="BB173" s="32">
        <f t="shared" si="78"/>
        <v>55.169046747223241</v>
      </c>
      <c r="BC173" s="32">
        <f t="shared" si="79"/>
        <v>8.1885856079404462</v>
      </c>
      <c r="BD173" s="32">
        <f t="shared" si="80"/>
        <v>232.00992555831266</v>
      </c>
      <c r="BE173" s="32">
        <f t="shared" si="81"/>
        <v>57.940446650124073</v>
      </c>
      <c r="BF173" s="32">
        <f t="shared" si="82"/>
        <v>152.66257963697561</v>
      </c>
      <c r="BG173" s="32">
        <f t="shared" si="83"/>
        <v>5.583126550868486</v>
      </c>
    </row>
    <row r="174" spans="1:59" x14ac:dyDescent="0.2">
      <c r="A174" s="33" t="s">
        <v>314</v>
      </c>
      <c r="B174" s="31">
        <f>VLOOKUP($A174,'[2]download from PCAS'!$A$7:$AZ$367,2,FALSE)</f>
        <v>5952</v>
      </c>
      <c r="C174" s="31">
        <v>4735</v>
      </c>
      <c r="D174" s="31">
        <v>4668</v>
      </c>
      <c r="E174" s="31">
        <v>4605</v>
      </c>
      <c r="F174" s="31">
        <f>VLOOKUP($A174,'[2]download from PCAS'!$A$7:$AZ$367,11,FALSE)</f>
        <v>260</v>
      </c>
      <c r="G174" s="31">
        <f>VLOOKUP($A174,'[2]download from PCAS'!$A$7:$AZ$367,31,FALSE)</f>
        <v>38</v>
      </c>
      <c r="H174" s="31">
        <f>VLOOKUP($A174,'[2]download from PCAS'!$A$7:$AZ$367,35,FALSE)</f>
        <v>15</v>
      </c>
      <c r="I174" s="31">
        <f>VLOOKUP($A174,'[2]download from PCAS'!$A$7:$AZ$367,49,FALSE)</f>
        <v>113</v>
      </c>
      <c r="J174" s="31">
        <f>VLOOKUP($A174,'[2]download from PCAS'!$A$7:$AZ$367,7,FALSE)</f>
        <v>707</v>
      </c>
      <c r="K174" s="31">
        <f>VLOOKUP($A174,'[2]download from PCAS'!$A$7:$AZ$367,27,FALSE)</f>
        <v>239</v>
      </c>
      <c r="L174" s="31">
        <f>VLOOKUP($A174,'[2]download from PCAS'!$A$7:$AZ$367,15,FALSE)</f>
        <v>71</v>
      </c>
      <c r="M174" s="31">
        <f>VLOOKUP($A174,'[2]download from PCAS'!$A$7:$AZ$367,29,FALSE)</f>
        <v>48</v>
      </c>
      <c r="N174" s="31">
        <f>VLOOKUP($A174,'[2]download from PCAS'!$A$7:$AZ$367,51,FALSE)</f>
        <v>228</v>
      </c>
      <c r="O174" s="31">
        <f>VLOOKUP($A174,'[2]download from PCAS'!$A$7:$AZ$367,9,FALSE)</f>
        <v>84</v>
      </c>
      <c r="P174" s="31">
        <f>VLOOKUP($A174,'[2]download from PCAS'!$A$7:$AZ$367,41,FALSE)</f>
        <v>38</v>
      </c>
      <c r="Q174" s="31">
        <f>VLOOKUP($A174,'[2]download from PCAS'!$A$7:$AZ$367,5,FALSE)</f>
        <v>318</v>
      </c>
      <c r="R174" s="31">
        <f>VLOOKUP($A174,'[2]download from PCAS'!$A$7:$AZ$367,19,FALSE)</f>
        <v>19</v>
      </c>
      <c r="S174" s="31">
        <f>VLOOKUP($A174,'[2]download from PCAS'!$A$7:$AZ$367,21,FALSE)</f>
        <v>444</v>
      </c>
      <c r="T174" s="31">
        <f>VLOOKUP($A174,'[2]download from PCAS'!$A$7:$AZ$367,23,FALSE)</f>
        <v>571</v>
      </c>
      <c r="U174" s="31">
        <f>VLOOKUP($A174,'[2]download from PCAS'!$A$7:$AZ$367,13,FALSE)</f>
        <v>257</v>
      </c>
      <c r="V174" s="31">
        <f>VLOOKUP($A174,'[2]download from PCAS'!$A$7:$AZ$367,3,FALSE)</f>
        <v>74</v>
      </c>
      <c r="W174" s="31">
        <f>VLOOKUP($A174,'[2]download from PCAS'!$A$7:$AZ$367,43,FALSE)</f>
        <v>570</v>
      </c>
      <c r="X174" s="31">
        <f>VLOOKUP($A174,'[2]download from PCAS'!$A$7:$AZ$367,39,FALSE)</f>
        <v>21</v>
      </c>
      <c r="Y174" s="31">
        <f>VLOOKUP($A174,'[2]download from PCAS'!$A$7:$AZ$367,47,FALSE)</f>
        <v>1358</v>
      </c>
      <c r="Z174" s="31">
        <f>VLOOKUP($A174,'[2]download from PCAS'!$A$7:$AZ$367,17,FALSE)</f>
        <v>72</v>
      </c>
      <c r="AA174" s="31">
        <f>VLOOKUP($A174,'[2]download from PCAS'!$A$7:$AZ$367,45,FALSE)</f>
        <v>0</v>
      </c>
      <c r="AC174" s="33" t="s">
        <v>314</v>
      </c>
      <c r="AD174" s="32">
        <f t="shared" si="56"/>
        <v>43.682795698924735</v>
      </c>
      <c r="AE174" s="32">
        <f t="shared" si="57"/>
        <v>6.384408602150538</v>
      </c>
      <c r="AF174" s="32">
        <f t="shared" si="58"/>
        <v>2.5201612903225805</v>
      </c>
      <c r="AG174" s="32">
        <f t="shared" si="59"/>
        <v>18.98521505376344</v>
      </c>
      <c r="AH174" s="32">
        <f t="shared" si="60"/>
        <v>118.78360215053765</v>
      </c>
      <c r="AI174" s="32">
        <f t="shared" si="61"/>
        <v>40.15456989247312</v>
      </c>
      <c r="AJ174" s="32">
        <f t="shared" si="62"/>
        <v>11.928763440860214</v>
      </c>
      <c r="AK174" s="32">
        <f t="shared" si="63"/>
        <v>8.064516129032258</v>
      </c>
      <c r="AL174" s="32">
        <f t="shared" si="64"/>
        <v>38.306451612903224</v>
      </c>
      <c r="AM174" s="32">
        <f t="shared" si="65"/>
        <v>14.112903225806452</v>
      </c>
      <c r="AN174" s="32">
        <f t="shared" si="66"/>
        <v>6.384408602150538</v>
      </c>
      <c r="AO174" s="32">
        <f t="shared" si="67"/>
        <v>53.427419354838712</v>
      </c>
      <c r="AP174" s="32">
        <f t="shared" si="68"/>
        <v>3.192204301075269</v>
      </c>
      <c r="AQ174" s="32">
        <f t="shared" si="69"/>
        <v>74.596774193548384</v>
      </c>
      <c r="AR174" s="32">
        <f t="shared" si="70"/>
        <v>95.93413978494624</v>
      </c>
      <c r="AS174" s="32">
        <f t="shared" si="71"/>
        <v>43.178763440860216</v>
      </c>
      <c r="AT174" s="32">
        <f t="shared" si="72"/>
        <v>12.43279569892473</v>
      </c>
      <c r="AU174" s="32">
        <f t="shared" si="73"/>
        <v>95.766129032258064</v>
      </c>
      <c r="AV174" s="32">
        <f t="shared" si="74"/>
        <v>3.528225806451613</v>
      </c>
      <c r="AW174" s="32">
        <f t="shared" si="75"/>
        <v>228.15860215053763</v>
      </c>
      <c r="AX174" s="32">
        <f t="shared" si="76"/>
        <v>12.096774193548386</v>
      </c>
      <c r="AY174" s="32">
        <f t="shared" si="77"/>
        <v>0</v>
      </c>
      <c r="BA174" s="33" t="s">
        <v>314</v>
      </c>
      <c r="BB174" s="32">
        <f t="shared" si="78"/>
        <v>51.199657240788341</v>
      </c>
      <c r="BC174" s="32">
        <f t="shared" si="79"/>
        <v>10.423452768729643</v>
      </c>
      <c r="BD174" s="32">
        <f t="shared" si="80"/>
        <v>123.9956568946797</v>
      </c>
      <c r="BE174" s="32">
        <f t="shared" si="81"/>
        <v>55.808903365906623</v>
      </c>
      <c r="BF174" s="32">
        <f t="shared" si="82"/>
        <v>120.38014783526928</v>
      </c>
      <c r="BG174" s="32">
        <f t="shared" si="83"/>
        <v>4.5602605863192176</v>
      </c>
    </row>
    <row r="175" spans="1:59" x14ac:dyDescent="0.2">
      <c r="A175" s="33" t="s">
        <v>315</v>
      </c>
      <c r="B175" s="31">
        <f>VLOOKUP($A175,'[2]download from PCAS'!$A$7:$AZ$367,2,FALSE)</f>
        <v>2793</v>
      </c>
      <c r="C175" s="31">
        <v>2362</v>
      </c>
      <c r="D175" s="31">
        <v>2337</v>
      </c>
      <c r="E175" s="31">
        <v>2302</v>
      </c>
      <c r="F175" s="31">
        <f>VLOOKUP($A175,'[2]download from PCAS'!$A$7:$AZ$367,11,FALSE)</f>
        <v>116</v>
      </c>
      <c r="G175" s="31">
        <f>VLOOKUP($A175,'[2]download from PCAS'!$A$7:$AZ$367,31,FALSE)</f>
        <v>22</v>
      </c>
      <c r="H175" s="31">
        <f>VLOOKUP($A175,'[2]download from PCAS'!$A$7:$AZ$367,35,FALSE)</f>
        <v>13</v>
      </c>
      <c r="I175" s="31">
        <f>VLOOKUP($A175,'[2]download from PCAS'!$A$7:$AZ$367,49,FALSE)</f>
        <v>43</v>
      </c>
      <c r="J175" s="31">
        <f>VLOOKUP($A175,'[2]download from PCAS'!$A$7:$AZ$367,7,FALSE)</f>
        <v>468</v>
      </c>
      <c r="K175" s="31">
        <f>VLOOKUP($A175,'[2]download from PCAS'!$A$7:$AZ$367,27,FALSE)</f>
        <v>156</v>
      </c>
      <c r="L175" s="31">
        <f>VLOOKUP($A175,'[2]download from PCAS'!$A$7:$AZ$367,15,FALSE)</f>
        <v>59</v>
      </c>
      <c r="M175" s="31">
        <f>VLOOKUP($A175,'[2]download from PCAS'!$A$7:$AZ$367,29,FALSE)</f>
        <v>27</v>
      </c>
      <c r="N175" s="31">
        <f>VLOOKUP($A175,'[2]download from PCAS'!$A$7:$AZ$367,51,FALSE)</f>
        <v>140</v>
      </c>
      <c r="O175" s="31">
        <f>VLOOKUP($A175,'[2]download from PCAS'!$A$7:$AZ$367,9,FALSE)</f>
        <v>65</v>
      </c>
      <c r="P175" s="31">
        <f>VLOOKUP($A175,'[2]download from PCAS'!$A$7:$AZ$367,41,FALSE)</f>
        <v>15</v>
      </c>
      <c r="Q175" s="31">
        <f>VLOOKUP($A175,'[2]download from PCAS'!$A$7:$AZ$367,5,FALSE)</f>
        <v>184</v>
      </c>
      <c r="R175" s="31">
        <f>VLOOKUP($A175,'[2]download from PCAS'!$A$7:$AZ$367,19,FALSE)</f>
        <v>9</v>
      </c>
      <c r="S175" s="31">
        <f>VLOOKUP($A175,'[2]download from PCAS'!$A$7:$AZ$367,21,FALSE)</f>
        <v>242</v>
      </c>
      <c r="T175" s="31">
        <f>VLOOKUP($A175,'[2]download from PCAS'!$A$7:$AZ$367,23,FALSE)</f>
        <v>294</v>
      </c>
      <c r="U175" s="31">
        <f>VLOOKUP($A175,'[2]download from PCAS'!$A$7:$AZ$367,13,FALSE)</f>
        <v>137</v>
      </c>
      <c r="V175" s="31">
        <f>VLOOKUP($A175,'[2]download from PCAS'!$A$7:$AZ$367,3,FALSE)</f>
        <v>52</v>
      </c>
      <c r="W175" s="31">
        <f>VLOOKUP($A175,'[2]download from PCAS'!$A$7:$AZ$367,43,FALSE)</f>
        <v>291</v>
      </c>
      <c r="X175" s="31">
        <f>VLOOKUP($A175,'[2]download from PCAS'!$A$7:$AZ$367,39,FALSE)</f>
        <v>11</v>
      </c>
      <c r="Y175" s="31">
        <f>VLOOKUP($A175,'[2]download from PCAS'!$A$7:$AZ$367,47,FALSE)</f>
        <v>761</v>
      </c>
      <c r="Z175" s="31">
        <f>VLOOKUP($A175,'[2]download from PCAS'!$A$7:$AZ$367,17,FALSE)</f>
        <v>30</v>
      </c>
      <c r="AA175" s="31">
        <f>VLOOKUP($A175,'[2]download from PCAS'!$A$7:$AZ$367,45,FALSE)</f>
        <v>3</v>
      </c>
      <c r="AC175" s="33" t="s">
        <v>315</v>
      </c>
      <c r="AD175" s="32">
        <f t="shared" si="56"/>
        <v>41.532402434658074</v>
      </c>
      <c r="AE175" s="32">
        <f t="shared" si="57"/>
        <v>7.8768349445041181</v>
      </c>
      <c r="AF175" s="32">
        <f t="shared" si="58"/>
        <v>4.6544933762978875</v>
      </c>
      <c r="AG175" s="32">
        <f t="shared" si="59"/>
        <v>15.395631936985321</v>
      </c>
      <c r="AH175" s="32">
        <f t="shared" si="60"/>
        <v>167.56176154672394</v>
      </c>
      <c r="AI175" s="32">
        <f t="shared" si="61"/>
        <v>55.853920515574657</v>
      </c>
      <c r="AJ175" s="32">
        <f t="shared" si="62"/>
        <v>21.124239169351952</v>
      </c>
      <c r="AK175" s="32">
        <f t="shared" si="63"/>
        <v>9.6670247046186901</v>
      </c>
      <c r="AL175" s="32">
        <f t="shared" si="64"/>
        <v>50.125313283208015</v>
      </c>
      <c r="AM175" s="32">
        <f t="shared" si="65"/>
        <v>23.272466881489439</v>
      </c>
      <c r="AN175" s="32">
        <f t="shared" si="66"/>
        <v>5.3705692803437168</v>
      </c>
      <c r="AO175" s="32">
        <f t="shared" si="67"/>
        <v>65.878983172216252</v>
      </c>
      <c r="AP175" s="32">
        <f t="shared" si="68"/>
        <v>3.2223415682062302</v>
      </c>
      <c r="AQ175" s="32">
        <f t="shared" si="69"/>
        <v>86.645184389545278</v>
      </c>
      <c r="AR175" s="32">
        <f t="shared" si="70"/>
        <v>105.26315789473684</v>
      </c>
      <c r="AS175" s="32">
        <f t="shared" si="71"/>
        <v>49.051199427139281</v>
      </c>
      <c r="AT175" s="32">
        <f t="shared" si="72"/>
        <v>18.61797350519155</v>
      </c>
      <c r="AU175" s="32">
        <f t="shared" si="73"/>
        <v>104.1890440386681</v>
      </c>
      <c r="AV175" s="32">
        <f t="shared" si="74"/>
        <v>3.9384174722520591</v>
      </c>
      <c r="AW175" s="32">
        <f t="shared" si="75"/>
        <v>272.46688148943787</v>
      </c>
      <c r="AX175" s="32">
        <f t="shared" si="76"/>
        <v>10.741138560687434</v>
      </c>
      <c r="AY175" s="32">
        <f t="shared" si="77"/>
        <v>1.0741138560687433</v>
      </c>
      <c r="BA175" s="33" t="s">
        <v>315</v>
      </c>
      <c r="BB175" s="32">
        <f t="shared" si="78"/>
        <v>66.752246469833125</v>
      </c>
      <c r="BC175" s="32">
        <f t="shared" si="79"/>
        <v>11.728931364031277</v>
      </c>
      <c r="BD175" s="32">
        <f t="shared" si="80"/>
        <v>127.71503040834057</v>
      </c>
      <c r="BE175" s="32">
        <f t="shared" si="81"/>
        <v>59.51346655082537</v>
      </c>
      <c r="BF175" s="32">
        <f t="shared" si="82"/>
        <v>123.20067739204065</v>
      </c>
      <c r="BG175" s="32">
        <f t="shared" si="83"/>
        <v>4.7784535186794095</v>
      </c>
    </row>
    <row r="176" spans="1:59" x14ac:dyDescent="0.2">
      <c r="A176" s="33" t="s">
        <v>316</v>
      </c>
      <c r="B176" s="31">
        <f>VLOOKUP($A176,'[2]download from PCAS'!$A$7:$AZ$367,2,FALSE)</f>
        <v>7300</v>
      </c>
      <c r="C176" s="31">
        <v>5979</v>
      </c>
      <c r="D176" s="31">
        <v>5890</v>
      </c>
      <c r="E176" s="31">
        <v>5803</v>
      </c>
      <c r="F176" s="31">
        <f>VLOOKUP($A176,'[2]download from PCAS'!$A$7:$AZ$367,11,FALSE)</f>
        <v>314</v>
      </c>
      <c r="G176" s="31">
        <f>VLOOKUP($A176,'[2]download from PCAS'!$A$7:$AZ$367,31,FALSE)</f>
        <v>82</v>
      </c>
      <c r="H176" s="31">
        <f>VLOOKUP($A176,'[2]download from PCAS'!$A$7:$AZ$367,35,FALSE)</f>
        <v>30</v>
      </c>
      <c r="I176" s="31">
        <f>VLOOKUP($A176,'[2]download from PCAS'!$A$7:$AZ$367,49,FALSE)</f>
        <v>168</v>
      </c>
      <c r="J176" s="31">
        <f>VLOOKUP($A176,'[2]download from PCAS'!$A$7:$AZ$367,7,FALSE)</f>
        <v>865</v>
      </c>
      <c r="K176" s="31">
        <f>VLOOKUP($A176,'[2]download from PCAS'!$A$7:$AZ$367,27,FALSE)</f>
        <v>278</v>
      </c>
      <c r="L176" s="31">
        <f>VLOOKUP($A176,'[2]download from PCAS'!$A$7:$AZ$367,15,FALSE)</f>
        <v>173</v>
      </c>
      <c r="M176" s="31">
        <f>VLOOKUP($A176,'[2]download from PCAS'!$A$7:$AZ$367,29,FALSE)</f>
        <v>70</v>
      </c>
      <c r="N176" s="31">
        <f>VLOOKUP($A176,'[2]download from PCAS'!$A$7:$AZ$367,51,FALSE)</f>
        <v>404</v>
      </c>
      <c r="O176" s="31">
        <f>VLOOKUP($A176,'[2]download from PCAS'!$A$7:$AZ$367,9,FALSE)</f>
        <v>65</v>
      </c>
      <c r="P176" s="31">
        <f>VLOOKUP($A176,'[2]download from PCAS'!$A$7:$AZ$367,41,FALSE)</f>
        <v>102</v>
      </c>
      <c r="Q176" s="31">
        <f>VLOOKUP($A176,'[2]download from PCAS'!$A$7:$AZ$367,5,FALSE)</f>
        <v>459</v>
      </c>
      <c r="R176" s="31">
        <f>VLOOKUP($A176,'[2]download from PCAS'!$A$7:$AZ$367,19,FALSE)</f>
        <v>46</v>
      </c>
      <c r="S176" s="31">
        <f>VLOOKUP($A176,'[2]download from PCAS'!$A$7:$AZ$367,21,FALSE)</f>
        <v>512</v>
      </c>
      <c r="T176" s="31">
        <f>VLOOKUP($A176,'[2]download from PCAS'!$A$7:$AZ$367,23,FALSE)</f>
        <v>766</v>
      </c>
      <c r="U176" s="31">
        <f>VLOOKUP($A176,'[2]download from PCAS'!$A$7:$AZ$367,13,FALSE)</f>
        <v>218</v>
      </c>
      <c r="V176" s="31">
        <f>VLOOKUP($A176,'[2]download from PCAS'!$A$7:$AZ$367,3,FALSE)</f>
        <v>128</v>
      </c>
      <c r="W176" s="31">
        <f>VLOOKUP($A176,'[2]download from PCAS'!$A$7:$AZ$367,43,FALSE)</f>
        <v>939</v>
      </c>
      <c r="X176" s="31">
        <f>VLOOKUP($A176,'[2]download from PCAS'!$A$7:$AZ$367,39,FALSE)</f>
        <v>37</v>
      </c>
      <c r="Y176" s="31">
        <f>VLOOKUP($A176,'[2]download from PCAS'!$A$7:$AZ$367,47,FALSE)</f>
        <v>1742</v>
      </c>
      <c r="Z176" s="31">
        <f>VLOOKUP($A176,'[2]download from PCAS'!$A$7:$AZ$367,17,FALSE)</f>
        <v>45</v>
      </c>
      <c r="AA176" s="31">
        <f>VLOOKUP($A176,'[2]download from PCAS'!$A$7:$AZ$367,45,FALSE)</f>
        <v>17</v>
      </c>
      <c r="AC176" s="33" t="s">
        <v>316</v>
      </c>
      <c r="AD176" s="32">
        <f t="shared" si="56"/>
        <v>43.013698630136986</v>
      </c>
      <c r="AE176" s="32">
        <f t="shared" si="57"/>
        <v>11.232876712328766</v>
      </c>
      <c r="AF176" s="32">
        <f t="shared" si="58"/>
        <v>4.10958904109589</v>
      </c>
      <c r="AG176" s="32">
        <f t="shared" si="59"/>
        <v>23.013698630136986</v>
      </c>
      <c r="AH176" s="32">
        <f t="shared" si="60"/>
        <v>118.49315068493151</v>
      </c>
      <c r="AI176" s="32">
        <f t="shared" si="61"/>
        <v>38.082191780821915</v>
      </c>
      <c r="AJ176" s="32">
        <f t="shared" si="62"/>
        <v>23.698630136986303</v>
      </c>
      <c r="AK176" s="32">
        <f t="shared" si="63"/>
        <v>9.589041095890412</v>
      </c>
      <c r="AL176" s="32">
        <f t="shared" si="64"/>
        <v>55.342465753424655</v>
      </c>
      <c r="AM176" s="32">
        <f t="shared" si="65"/>
        <v>8.9041095890410951</v>
      </c>
      <c r="AN176" s="32">
        <f t="shared" si="66"/>
        <v>13.972602739726028</v>
      </c>
      <c r="AO176" s="32">
        <f t="shared" si="67"/>
        <v>62.876712328767127</v>
      </c>
      <c r="AP176" s="32">
        <f t="shared" si="68"/>
        <v>6.3013698630136989</v>
      </c>
      <c r="AQ176" s="32">
        <f t="shared" si="69"/>
        <v>70.136986301369859</v>
      </c>
      <c r="AR176" s="32">
        <f t="shared" si="70"/>
        <v>104.93150684931507</v>
      </c>
      <c r="AS176" s="32">
        <f t="shared" si="71"/>
        <v>29.863013698630137</v>
      </c>
      <c r="AT176" s="32">
        <f t="shared" si="72"/>
        <v>17.534246575342465</v>
      </c>
      <c r="AU176" s="32">
        <f t="shared" si="73"/>
        <v>128.63013698630138</v>
      </c>
      <c r="AV176" s="32">
        <f t="shared" si="74"/>
        <v>5.0684931506849322</v>
      </c>
      <c r="AW176" s="32">
        <f t="shared" si="75"/>
        <v>238.63013698630138</v>
      </c>
      <c r="AX176" s="32">
        <f t="shared" si="76"/>
        <v>6.1643835616438354</v>
      </c>
      <c r="AY176" s="32">
        <f t="shared" si="77"/>
        <v>2.3287671232876712</v>
      </c>
      <c r="BA176" s="33" t="s">
        <v>316</v>
      </c>
      <c r="BB176" s="32">
        <f t="shared" si="78"/>
        <v>47.198641765704579</v>
      </c>
      <c r="BC176" s="32">
        <f t="shared" si="79"/>
        <v>12.062726176115802</v>
      </c>
      <c r="BD176" s="32">
        <f t="shared" si="80"/>
        <v>132.00068929863863</v>
      </c>
      <c r="BE176" s="32">
        <f t="shared" si="81"/>
        <v>37.566775805617787</v>
      </c>
      <c r="BF176" s="32">
        <f t="shared" si="82"/>
        <v>157.04967385850478</v>
      </c>
      <c r="BG176" s="32">
        <f t="shared" si="83"/>
        <v>6.3760124073754953</v>
      </c>
    </row>
    <row r="177" spans="1:59" x14ac:dyDescent="0.2">
      <c r="A177" s="33" t="s">
        <v>317</v>
      </c>
      <c r="B177" s="31">
        <f>VLOOKUP($A177,'[2]download from PCAS'!$A$7:$AZ$367,2,FALSE)</f>
        <v>5587</v>
      </c>
      <c r="C177" s="31">
        <v>4385</v>
      </c>
      <c r="D177" s="31">
        <v>4306</v>
      </c>
      <c r="E177" s="31">
        <v>4234</v>
      </c>
      <c r="F177" s="31">
        <f>VLOOKUP($A177,'[2]download from PCAS'!$A$7:$AZ$367,11,FALSE)</f>
        <v>228</v>
      </c>
      <c r="G177" s="31">
        <f>VLOOKUP($A177,'[2]download from PCAS'!$A$7:$AZ$367,31,FALSE)</f>
        <v>48</v>
      </c>
      <c r="H177" s="31">
        <f>VLOOKUP($A177,'[2]download from PCAS'!$A$7:$AZ$367,35,FALSE)</f>
        <v>21</v>
      </c>
      <c r="I177" s="31">
        <f>VLOOKUP($A177,'[2]download from PCAS'!$A$7:$AZ$367,49,FALSE)</f>
        <v>84</v>
      </c>
      <c r="J177" s="31">
        <f>VLOOKUP($A177,'[2]download from PCAS'!$A$7:$AZ$367,7,FALSE)</f>
        <v>663</v>
      </c>
      <c r="K177" s="31">
        <f>VLOOKUP($A177,'[2]download from PCAS'!$A$7:$AZ$367,27,FALSE)</f>
        <v>177</v>
      </c>
      <c r="L177" s="31">
        <f>VLOOKUP($A177,'[2]download from PCAS'!$A$7:$AZ$367,15,FALSE)</f>
        <v>55</v>
      </c>
      <c r="M177" s="31">
        <f>VLOOKUP($A177,'[2]download from PCAS'!$A$7:$AZ$367,29,FALSE)</f>
        <v>33</v>
      </c>
      <c r="N177" s="31">
        <f>VLOOKUP($A177,'[2]download from PCAS'!$A$7:$AZ$367,51,FALSE)</f>
        <v>237</v>
      </c>
      <c r="O177" s="31">
        <f>VLOOKUP($A177,'[2]download from PCAS'!$A$7:$AZ$367,9,FALSE)</f>
        <v>96</v>
      </c>
      <c r="P177" s="31">
        <f>VLOOKUP($A177,'[2]download from PCAS'!$A$7:$AZ$367,41,FALSE)</f>
        <v>28</v>
      </c>
      <c r="Q177" s="31">
        <f>VLOOKUP($A177,'[2]download from PCAS'!$A$7:$AZ$367,5,FALSE)</f>
        <v>241</v>
      </c>
      <c r="R177" s="31">
        <f>VLOOKUP($A177,'[2]download from PCAS'!$A$7:$AZ$367,19,FALSE)</f>
        <v>43</v>
      </c>
      <c r="S177" s="31">
        <f>VLOOKUP($A177,'[2]download from PCAS'!$A$7:$AZ$367,21,FALSE)</f>
        <v>364</v>
      </c>
      <c r="T177" s="31">
        <f>VLOOKUP($A177,'[2]download from PCAS'!$A$7:$AZ$367,23,FALSE)</f>
        <v>493</v>
      </c>
      <c r="U177" s="31">
        <f>VLOOKUP($A177,'[2]download from PCAS'!$A$7:$AZ$367,13,FALSE)</f>
        <v>279</v>
      </c>
      <c r="V177" s="31">
        <f>VLOOKUP($A177,'[2]download from PCAS'!$A$7:$AZ$367,3,FALSE)</f>
        <v>64</v>
      </c>
      <c r="W177" s="31">
        <f>VLOOKUP($A177,'[2]download from PCAS'!$A$7:$AZ$367,43,FALSE)</f>
        <v>376</v>
      </c>
      <c r="X177" s="31">
        <f>VLOOKUP($A177,'[2]download from PCAS'!$A$7:$AZ$367,39,FALSE)</f>
        <v>27</v>
      </c>
      <c r="Y177" s="31">
        <f>VLOOKUP($A177,'[2]download from PCAS'!$A$7:$AZ$367,47,FALSE)</f>
        <v>1146</v>
      </c>
      <c r="Z177" s="31">
        <f>VLOOKUP($A177,'[2]download from PCAS'!$A$7:$AZ$367,17,FALSE)</f>
        <v>60</v>
      </c>
      <c r="AA177" s="31">
        <f>VLOOKUP($A177,'[2]download from PCAS'!$A$7:$AZ$367,45,FALSE)</f>
        <v>17</v>
      </c>
      <c r="AC177" s="33" t="s">
        <v>317</v>
      </c>
      <c r="AD177" s="32">
        <f t="shared" si="56"/>
        <v>40.809020941471267</v>
      </c>
      <c r="AE177" s="32">
        <f t="shared" si="57"/>
        <v>8.5913728297834258</v>
      </c>
      <c r="AF177" s="32">
        <f t="shared" si="58"/>
        <v>3.7587256130302484</v>
      </c>
      <c r="AG177" s="32">
        <f t="shared" si="59"/>
        <v>15.034902452120994</v>
      </c>
      <c r="AH177" s="32">
        <f t="shared" si="60"/>
        <v>118.66833721138356</v>
      </c>
      <c r="AI177" s="32">
        <f t="shared" si="61"/>
        <v>31.680687309826386</v>
      </c>
      <c r="AJ177" s="32">
        <f t="shared" si="62"/>
        <v>9.8442813674601748</v>
      </c>
      <c r="AK177" s="32">
        <f t="shared" si="63"/>
        <v>5.9065688204761058</v>
      </c>
      <c r="AL177" s="32">
        <f t="shared" si="64"/>
        <v>42.419903347055666</v>
      </c>
      <c r="AM177" s="32">
        <f t="shared" si="65"/>
        <v>17.182745659566852</v>
      </c>
      <c r="AN177" s="32">
        <f t="shared" si="66"/>
        <v>5.0116341507069979</v>
      </c>
      <c r="AO177" s="32">
        <f t="shared" si="67"/>
        <v>43.13585108287095</v>
      </c>
      <c r="AP177" s="32">
        <f t="shared" si="68"/>
        <v>7.6964381600143188</v>
      </c>
      <c r="AQ177" s="32">
        <f t="shared" si="69"/>
        <v>65.151243959190978</v>
      </c>
      <c r="AR177" s="32">
        <f t="shared" si="70"/>
        <v>88.240558439233936</v>
      </c>
      <c r="AS177" s="32">
        <f t="shared" si="71"/>
        <v>49.93735457311616</v>
      </c>
      <c r="AT177" s="32">
        <f t="shared" si="72"/>
        <v>11.455163773044568</v>
      </c>
      <c r="AU177" s="32">
        <f t="shared" si="73"/>
        <v>67.299087166636838</v>
      </c>
      <c r="AV177" s="32">
        <f t="shared" si="74"/>
        <v>4.8326472167531769</v>
      </c>
      <c r="AW177" s="32">
        <f t="shared" si="75"/>
        <v>205.1190263110793</v>
      </c>
      <c r="AX177" s="32">
        <f t="shared" si="76"/>
        <v>10.739216037229282</v>
      </c>
      <c r="AY177" s="32">
        <f t="shared" si="77"/>
        <v>3.0427778772149634</v>
      </c>
      <c r="BA177" s="33" t="s">
        <v>317</v>
      </c>
      <c r="BB177" s="32">
        <f t="shared" si="78"/>
        <v>41.105434277751975</v>
      </c>
      <c r="BC177" s="32">
        <f t="shared" si="79"/>
        <v>7.7940481813887574</v>
      </c>
      <c r="BD177" s="32">
        <f t="shared" si="80"/>
        <v>116.43835616438355</v>
      </c>
      <c r="BE177" s="32">
        <f t="shared" si="81"/>
        <v>65.895134624468582</v>
      </c>
      <c r="BF177" s="32">
        <f t="shared" si="82"/>
        <v>85.746864310148226</v>
      </c>
      <c r="BG177" s="32">
        <f t="shared" si="83"/>
        <v>6.3769485120453471</v>
      </c>
    </row>
    <row r="178" spans="1:59" x14ac:dyDescent="0.2">
      <c r="A178" s="33" t="s">
        <v>318</v>
      </c>
      <c r="B178" s="31">
        <f>VLOOKUP($A178,'[2]download from PCAS'!$A$7:$AZ$367,2,FALSE)</f>
        <v>3086</v>
      </c>
      <c r="C178" s="31">
        <v>2587</v>
      </c>
      <c r="D178" s="31">
        <v>2564</v>
      </c>
      <c r="E178" s="31">
        <v>2532</v>
      </c>
      <c r="F178" s="31">
        <f>VLOOKUP($A178,'[2]download from PCAS'!$A$7:$AZ$367,11,FALSE)</f>
        <v>151</v>
      </c>
      <c r="G178" s="31">
        <f>VLOOKUP($A178,'[2]download from PCAS'!$A$7:$AZ$367,31,FALSE)</f>
        <v>15</v>
      </c>
      <c r="H178" s="31">
        <f>VLOOKUP($A178,'[2]download from PCAS'!$A$7:$AZ$367,35,FALSE)</f>
        <v>8</v>
      </c>
      <c r="I178" s="31">
        <f>VLOOKUP($A178,'[2]download from PCAS'!$A$7:$AZ$367,49,FALSE)</f>
        <v>64</v>
      </c>
      <c r="J178" s="31">
        <f>VLOOKUP($A178,'[2]download from PCAS'!$A$7:$AZ$367,7,FALSE)</f>
        <v>416</v>
      </c>
      <c r="K178" s="31">
        <f>VLOOKUP($A178,'[2]download from PCAS'!$A$7:$AZ$367,27,FALSE)</f>
        <v>121</v>
      </c>
      <c r="L178" s="31">
        <f>VLOOKUP($A178,'[2]download from PCAS'!$A$7:$AZ$367,15,FALSE)</f>
        <v>50</v>
      </c>
      <c r="M178" s="31">
        <f>VLOOKUP($A178,'[2]download from PCAS'!$A$7:$AZ$367,29,FALSE)</f>
        <v>25</v>
      </c>
      <c r="N178" s="31">
        <f>VLOOKUP($A178,'[2]download from PCAS'!$A$7:$AZ$367,51,FALSE)</f>
        <v>173</v>
      </c>
      <c r="O178" s="31">
        <f>VLOOKUP($A178,'[2]download from PCAS'!$A$7:$AZ$367,9,FALSE)</f>
        <v>53</v>
      </c>
      <c r="P178" s="31">
        <f>VLOOKUP($A178,'[2]download from PCAS'!$A$7:$AZ$367,41,FALSE)</f>
        <v>33</v>
      </c>
      <c r="Q178" s="31">
        <f>VLOOKUP($A178,'[2]download from PCAS'!$A$7:$AZ$367,5,FALSE)</f>
        <v>193</v>
      </c>
      <c r="R178" s="31">
        <f>VLOOKUP($A178,'[2]download from PCAS'!$A$7:$AZ$367,19,FALSE)</f>
        <v>18</v>
      </c>
      <c r="S178" s="31">
        <f>VLOOKUP($A178,'[2]download from PCAS'!$A$7:$AZ$367,21,FALSE)</f>
        <v>243</v>
      </c>
      <c r="T178" s="31">
        <f>VLOOKUP($A178,'[2]download from PCAS'!$A$7:$AZ$367,23,FALSE)</f>
        <v>186</v>
      </c>
      <c r="U178" s="31">
        <f>VLOOKUP($A178,'[2]download from PCAS'!$A$7:$AZ$367,13,FALSE)</f>
        <v>80</v>
      </c>
      <c r="V178" s="31">
        <f>VLOOKUP($A178,'[2]download from PCAS'!$A$7:$AZ$367,3,FALSE)</f>
        <v>49</v>
      </c>
      <c r="W178" s="31">
        <f>VLOOKUP($A178,'[2]download from PCAS'!$A$7:$AZ$367,43,FALSE)</f>
        <v>232</v>
      </c>
      <c r="X178" s="31">
        <f>VLOOKUP($A178,'[2]download from PCAS'!$A$7:$AZ$367,39,FALSE)</f>
        <v>15</v>
      </c>
      <c r="Y178" s="31">
        <f>VLOOKUP($A178,'[2]download from PCAS'!$A$7:$AZ$367,47,FALSE)</f>
        <v>767</v>
      </c>
      <c r="Z178" s="31">
        <f>VLOOKUP($A178,'[2]download from PCAS'!$A$7:$AZ$367,17,FALSE)</f>
        <v>48</v>
      </c>
      <c r="AA178" s="31">
        <f>VLOOKUP($A178,'[2]download from PCAS'!$A$7:$AZ$367,45,FALSE)</f>
        <v>7</v>
      </c>
      <c r="AC178" s="33" t="s">
        <v>318</v>
      </c>
      <c r="AD178" s="32">
        <f t="shared" si="56"/>
        <v>48.930654569021392</v>
      </c>
      <c r="AE178" s="32">
        <f t="shared" si="57"/>
        <v>4.8606610499027862</v>
      </c>
      <c r="AF178" s="32">
        <f t="shared" si="58"/>
        <v>2.5923525599481532</v>
      </c>
      <c r="AG178" s="32">
        <f t="shared" si="59"/>
        <v>20.738820479585225</v>
      </c>
      <c r="AH178" s="32">
        <f t="shared" si="60"/>
        <v>134.80233311730393</v>
      </c>
      <c r="AI178" s="32">
        <f t="shared" si="61"/>
        <v>39.209332469215809</v>
      </c>
      <c r="AJ178" s="32">
        <f t="shared" si="62"/>
        <v>16.202203499675957</v>
      </c>
      <c r="AK178" s="32">
        <f t="shared" si="63"/>
        <v>8.1011017498379783</v>
      </c>
      <c r="AL178" s="32">
        <f t="shared" si="64"/>
        <v>56.059624108878808</v>
      </c>
      <c r="AM178" s="32">
        <f t="shared" si="65"/>
        <v>17.174335709656514</v>
      </c>
      <c r="AN178" s="32">
        <f t="shared" si="66"/>
        <v>10.69345430978613</v>
      </c>
      <c r="AO178" s="32">
        <f t="shared" si="67"/>
        <v>62.540505508749192</v>
      </c>
      <c r="AP178" s="32">
        <f t="shared" si="68"/>
        <v>5.8327932598833439</v>
      </c>
      <c r="AQ178" s="32">
        <f t="shared" si="69"/>
        <v>78.742709008425138</v>
      </c>
      <c r="AR178" s="32">
        <f t="shared" si="70"/>
        <v>60.272197018794557</v>
      </c>
      <c r="AS178" s="32">
        <f t="shared" si="71"/>
        <v>25.923525599481529</v>
      </c>
      <c r="AT178" s="32">
        <f t="shared" si="72"/>
        <v>15.878159429682439</v>
      </c>
      <c r="AU178" s="32">
        <f t="shared" si="73"/>
        <v>75.178224238496426</v>
      </c>
      <c r="AV178" s="32">
        <f t="shared" si="74"/>
        <v>4.8606610499027862</v>
      </c>
      <c r="AW178" s="32">
        <f t="shared" si="75"/>
        <v>248.54180168502916</v>
      </c>
      <c r="AX178" s="32">
        <f t="shared" si="76"/>
        <v>15.554115359688918</v>
      </c>
      <c r="AY178" s="32">
        <f t="shared" si="77"/>
        <v>2.268308489954634</v>
      </c>
      <c r="BA178" s="33" t="s">
        <v>318</v>
      </c>
      <c r="BB178" s="32">
        <f t="shared" si="78"/>
        <v>47.191887675507019</v>
      </c>
      <c r="BC178" s="32">
        <f t="shared" si="79"/>
        <v>9.8736176935229061</v>
      </c>
      <c r="BD178" s="32">
        <f t="shared" si="80"/>
        <v>73.459715639810426</v>
      </c>
      <c r="BE178" s="32">
        <f t="shared" si="81"/>
        <v>31.595576619273299</v>
      </c>
      <c r="BF178" s="32">
        <f t="shared" si="82"/>
        <v>89.67916505604947</v>
      </c>
      <c r="BG178" s="32">
        <f t="shared" si="83"/>
        <v>5.9241706161137433</v>
      </c>
    </row>
    <row r="179" spans="1:59" x14ac:dyDescent="0.2">
      <c r="A179" s="33" t="s">
        <v>319</v>
      </c>
      <c r="B179" s="31">
        <f>VLOOKUP($A179,'[2]download from PCAS'!$A$7:$AZ$367,2,FALSE)</f>
        <v>6662</v>
      </c>
      <c r="C179" s="31">
        <v>5139</v>
      </c>
      <c r="D179" s="31">
        <v>5040</v>
      </c>
      <c r="E179" s="31">
        <v>4952</v>
      </c>
      <c r="F179" s="31">
        <f>VLOOKUP($A179,'[2]download from PCAS'!$A$7:$AZ$367,11,FALSE)</f>
        <v>258</v>
      </c>
      <c r="G179" s="31">
        <f>VLOOKUP($A179,'[2]download from PCAS'!$A$7:$AZ$367,31,FALSE)</f>
        <v>43</v>
      </c>
      <c r="H179" s="31">
        <f>VLOOKUP($A179,'[2]download from PCAS'!$A$7:$AZ$367,35,FALSE)</f>
        <v>15</v>
      </c>
      <c r="I179" s="31">
        <f>VLOOKUP($A179,'[2]download from PCAS'!$A$7:$AZ$367,49,FALSE)</f>
        <v>129</v>
      </c>
      <c r="J179" s="31">
        <f>VLOOKUP($A179,'[2]download from PCAS'!$A$7:$AZ$367,7,FALSE)</f>
        <v>696</v>
      </c>
      <c r="K179" s="31">
        <f>VLOOKUP($A179,'[2]download from PCAS'!$A$7:$AZ$367,27,FALSE)</f>
        <v>237</v>
      </c>
      <c r="L179" s="31">
        <f>VLOOKUP($A179,'[2]download from PCAS'!$A$7:$AZ$367,15,FALSE)</f>
        <v>140</v>
      </c>
      <c r="M179" s="31">
        <f>VLOOKUP($A179,'[2]download from PCAS'!$A$7:$AZ$367,29,FALSE)</f>
        <v>29</v>
      </c>
      <c r="N179" s="31">
        <f>VLOOKUP($A179,'[2]download from PCAS'!$A$7:$AZ$367,51,FALSE)</f>
        <v>303</v>
      </c>
      <c r="O179" s="31">
        <f>VLOOKUP($A179,'[2]download from PCAS'!$A$7:$AZ$367,9,FALSE)</f>
        <v>91</v>
      </c>
      <c r="P179" s="31">
        <f>VLOOKUP($A179,'[2]download from PCAS'!$A$7:$AZ$367,41,FALSE)</f>
        <v>38</v>
      </c>
      <c r="Q179" s="31">
        <f>VLOOKUP($A179,'[2]download from PCAS'!$A$7:$AZ$367,5,FALSE)</f>
        <v>333</v>
      </c>
      <c r="R179" s="31">
        <f>VLOOKUP($A179,'[2]download from PCAS'!$A$7:$AZ$367,19,FALSE)</f>
        <v>21</v>
      </c>
      <c r="S179" s="31">
        <f>VLOOKUP($A179,'[2]download from PCAS'!$A$7:$AZ$367,21,FALSE)</f>
        <v>441</v>
      </c>
      <c r="T179" s="31">
        <f>VLOOKUP($A179,'[2]download from PCAS'!$A$7:$AZ$367,23,FALSE)</f>
        <v>361</v>
      </c>
      <c r="U179" s="31">
        <f>VLOOKUP($A179,'[2]download from PCAS'!$A$7:$AZ$367,13,FALSE)</f>
        <v>269</v>
      </c>
      <c r="V179" s="31">
        <f>VLOOKUP($A179,'[2]download from PCAS'!$A$7:$AZ$367,3,FALSE)</f>
        <v>110</v>
      </c>
      <c r="W179" s="31">
        <f>VLOOKUP($A179,'[2]download from PCAS'!$A$7:$AZ$367,43,FALSE)</f>
        <v>462</v>
      </c>
      <c r="X179" s="31">
        <f>VLOOKUP($A179,'[2]download from PCAS'!$A$7:$AZ$367,39,FALSE)</f>
        <v>17</v>
      </c>
      <c r="Y179" s="31">
        <f>VLOOKUP($A179,'[2]download from PCAS'!$A$7:$AZ$367,47,FALSE)</f>
        <v>1366</v>
      </c>
      <c r="Z179" s="31">
        <f>VLOOKUP($A179,'[2]download from PCAS'!$A$7:$AZ$367,17,FALSE)</f>
        <v>64</v>
      </c>
      <c r="AA179" s="31">
        <f>VLOOKUP($A179,'[2]download from PCAS'!$A$7:$AZ$367,45,FALSE)</f>
        <v>3</v>
      </c>
      <c r="AC179" s="33" t="s">
        <v>319</v>
      </c>
      <c r="AD179" s="32">
        <f t="shared" si="56"/>
        <v>38.727108976283397</v>
      </c>
      <c r="AE179" s="32">
        <f t="shared" si="57"/>
        <v>6.4545181627138994</v>
      </c>
      <c r="AF179" s="32">
        <f t="shared" si="58"/>
        <v>2.2515761032722907</v>
      </c>
      <c r="AG179" s="32">
        <f t="shared" si="59"/>
        <v>19.363554488141698</v>
      </c>
      <c r="AH179" s="32">
        <f t="shared" si="60"/>
        <v>104.47313119183428</v>
      </c>
      <c r="AI179" s="32">
        <f t="shared" si="61"/>
        <v>35.574902431702192</v>
      </c>
      <c r="AJ179" s="32">
        <f t="shared" si="62"/>
        <v>21.014710297208044</v>
      </c>
      <c r="AK179" s="32">
        <f t="shared" si="63"/>
        <v>4.3530471329930958</v>
      </c>
      <c r="AL179" s="32">
        <f t="shared" si="64"/>
        <v>45.481837286100273</v>
      </c>
      <c r="AM179" s="32">
        <f t="shared" si="65"/>
        <v>13.65956169318523</v>
      </c>
      <c r="AN179" s="32">
        <f t="shared" si="66"/>
        <v>5.703992794956469</v>
      </c>
      <c r="AO179" s="32">
        <f t="shared" si="67"/>
        <v>49.98498949264485</v>
      </c>
      <c r="AP179" s="32">
        <f t="shared" si="68"/>
        <v>3.1522065445812069</v>
      </c>
      <c r="AQ179" s="32">
        <f t="shared" si="69"/>
        <v>66.19633743620534</v>
      </c>
      <c r="AR179" s="32">
        <f t="shared" si="70"/>
        <v>54.187931552086461</v>
      </c>
      <c r="AS179" s="32">
        <f t="shared" si="71"/>
        <v>40.378264785349749</v>
      </c>
      <c r="AT179" s="32">
        <f t="shared" si="72"/>
        <v>16.511558090663467</v>
      </c>
      <c r="AU179" s="32">
        <f t="shared" si="73"/>
        <v>69.348543980786545</v>
      </c>
      <c r="AV179" s="32">
        <f t="shared" si="74"/>
        <v>2.5517862503752626</v>
      </c>
      <c r="AW179" s="32">
        <f t="shared" si="75"/>
        <v>205.04353047132992</v>
      </c>
      <c r="AX179" s="32">
        <f t="shared" si="76"/>
        <v>9.6067247072951059</v>
      </c>
      <c r="AY179" s="32">
        <f t="shared" si="77"/>
        <v>0.45031522065445811</v>
      </c>
      <c r="BA179" s="33" t="s">
        <v>319</v>
      </c>
      <c r="BB179" s="32">
        <f t="shared" si="78"/>
        <v>47.023809523809526</v>
      </c>
      <c r="BC179" s="32">
        <f t="shared" si="79"/>
        <v>5.8562197092084007</v>
      </c>
      <c r="BD179" s="32">
        <f t="shared" si="80"/>
        <v>72.899838449111471</v>
      </c>
      <c r="BE179" s="32">
        <f t="shared" si="81"/>
        <v>54.321486268174475</v>
      </c>
      <c r="BF179" s="32">
        <f t="shared" si="82"/>
        <v>89.900758902510219</v>
      </c>
      <c r="BG179" s="32">
        <f t="shared" si="83"/>
        <v>3.4329563812600967</v>
      </c>
    </row>
    <row r="180" spans="1:59" x14ac:dyDescent="0.2">
      <c r="A180" s="33" t="s">
        <v>320</v>
      </c>
      <c r="B180" s="31">
        <f>VLOOKUP($A180,'[2]download from PCAS'!$A$7:$AZ$367,2,FALSE)</f>
        <v>11402</v>
      </c>
      <c r="C180" s="31">
        <v>9166</v>
      </c>
      <c r="D180" s="31">
        <v>9011</v>
      </c>
      <c r="E180" s="31">
        <v>8848</v>
      </c>
      <c r="F180" s="31">
        <f>VLOOKUP($A180,'[2]download from PCAS'!$A$7:$AZ$367,11,FALSE)</f>
        <v>437</v>
      </c>
      <c r="G180" s="31">
        <f>VLOOKUP($A180,'[2]download from PCAS'!$A$7:$AZ$367,31,FALSE)</f>
        <v>87</v>
      </c>
      <c r="H180" s="31">
        <f>VLOOKUP($A180,'[2]download from PCAS'!$A$7:$AZ$367,35,FALSE)</f>
        <v>29</v>
      </c>
      <c r="I180" s="31">
        <f>VLOOKUP($A180,'[2]download from PCAS'!$A$7:$AZ$367,49,FALSE)</f>
        <v>208</v>
      </c>
      <c r="J180" s="31">
        <f>VLOOKUP($A180,'[2]download from PCAS'!$A$7:$AZ$367,7,FALSE)</f>
        <v>1411</v>
      </c>
      <c r="K180" s="31">
        <f>VLOOKUP($A180,'[2]download from PCAS'!$A$7:$AZ$367,27,FALSE)</f>
        <v>457</v>
      </c>
      <c r="L180" s="31">
        <f>VLOOKUP($A180,'[2]download from PCAS'!$A$7:$AZ$367,15,FALSE)</f>
        <v>190</v>
      </c>
      <c r="M180" s="31">
        <f>VLOOKUP($A180,'[2]download from PCAS'!$A$7:$AZ$367,29,FALSE)</f>
        <v>93</v>
      </c>
      <c r="N180" s="31">
        <f>VLOOKUP($A180,'[2]download from PCAS'!$A$7:$AZ$367,51,FALSE)</f>
        <v>535</v>
      </c>
      <c r="O180" s="31">
        <f>VLOOKUP($A180,'[2]download from PCAS'!$A$7:$AZ$367,9,FALSE)</f>
        <v>154</v>
      </c>
      <c r="P180" s="31">
        <f>VLOOKUP($A180,'[2]download from PCAS'!$A$7:$AZ$367,41,FALSE)</f>
        <v>96</v>
      </c>
      <c r="Q180" s="31">
        <f>VLOOKUP($A180,'[2]download from PCAS'!$A$7:$AZ$367,5,FALSE)</f>
        <v>527</v>
      </c>
      <c r="R180" s="31">
        <f>VLOOKUP($A180,'[2]download from PCAS'!$A$7:$AZ$367,19,FALSE)</f>
        <v>57</v>
      </c>
      <c r="S180" s="31">
        <f>VLOOKUP($A180,'[2]download from PCAS'!$A$7:$AZ$367,21,FALSE)</f>
        <v>799</v>
      </c>
      <c r="T180" s="31">
        <f>VLOOKUP($A180,'[2]download from PCAS'!$A$7:$AZ$367,23,FALSE)</f>
        <v>1725</v>
      </c>
      <c r="U180" s="31">
        <f>VLOOKUP($A180,'[2]download from PCAS'!$A$7:$AZ$367,13,FALSE)</f>
        <v>396</v>
      </c>
      <c r="V180" s="31">
        <f>VLOOKUP($A180,'[2]download from PCAS'!$A$7:$AZ$367,3,FALSE)</f>
        <v>149</v>
      </c>
      <c r="W180" s="31">
        <f>VLOOKUP($A180,'[2]download from PCAS'!$A$7:$AZ$367,43,FALSE)</f>
        <v>1747</v>
      </c>
      <c r="X180" s="31">
        <f>VLOOKUP($A180,'[2]download from PCAS'!$A$7:$AZ$367,39,FALSE)</f>
        <v>62</v>
      </c>
      <c r="Y180" s="31">
        <f>VLOOKUP($A180,'[2]download from PCAS'!$A$7:$AZ$367,47,FALSE)</f>
        <v>2577</v>
      </c>
      <c r="Z180" s="31">
        <f>VLOOKUP($A180,'[2]download from PCAS'!$A$7:$AZ$367,17,FALSE)</f>
        <v>112</v>
      </c>
      <c r="AA180" s="31">
        <f>VLOOKUP($A180,'[2]download from PCAS'!$A$7:$AZ$367,45,FALSE)</f>
        <v>12</v>
      </c>
      <c r="AC180" s="33" t="s">
        <v>320</v>
      </c>
      <c r="AD180" s="32">
        <f t="shared" si="56"/>
        <v>38.32660936677776</v>
      </c>
      <c r="AE180" s="32">
        <f t="shared" si="57"/>
        <v>7.6302403087177693</v>
      </c>
      <c r="AF180" s="32">
        <f t="shared" si="58"/>
        <v>2.543413436239256</v>
      </c>
      <c r="AG180" s="32">
        <f t="shared" si="59"/>
        <v>18.242413611647081</v>
      </c>
      <c r="AH180" s="32">
        <f t="shared" si="60"/>
        <v>123.75021925977899</v>
      </c>
      <c r="AI180" s="32">
        <f t="shared" si="61"/>
        <v>40.080687598666898</v>
      </c>
      <c r="AJ180" s="32">
        <f t="shared" si="62"/>
        <v>16.663743202946851</v>
      </c>
      <c r="AK180" s="32">
        <f t="shared" si="63"/>
        <v>8.1564637782845111</v>
      </c>
      <c r="AL180" s="32">
        <f t="shared" si="64"/>
        <v>46.921592703034555</v>
      </c>
      <c r="AM180" s="32">
        <f t="shared" si="65"/>
        <v>13.506402385546396</v>
      </c>
      <c r="AN180" s="32">
        <f t="shared" si="66"/>
        <v>8.4195755130678833</v>
      </c>
      <c r="AO180" s="32">
        <f t="shared" si="67"/>
        <v>46.219961410278898</v>
      </c>
      <c r="AP180" s="32">
        <f t="shared" si="68"/>
        <v>4.9991229608840557</v>
      </c>
      <c r="AQ180" s="32">
        <f t="shared" si="69"/>
        <v>70.075425363971235</v>
      </c>
      <c r="AR180" s="32">
        <f t="shared" si="70"/>
        <v>151.28924750043851</v>
      </c>
      <c r="AS180" s="32">
        <f t="shared" si="71"/>
        <v>34.730748991405022</v>
      </c>
      <c r="AT180" s="32">
        <f t="shared" si="72"/>
        <v>13.06788282757411</v>
      </c>
      <c r="AU180" s="32">
        <f t="shared" si="73"/>
        <v>153.21873355551656</v>
      </c>
      <c r="AV180" s="32">
        <f t="shared" si="74"/>
        <v>5.4376425188563413</v>
      </c>
      <c r="AW180" s="32">
        <f t="shared" si="75"/>
        <v>226.01298017891597</v>
      </c>
      <c r="AX180" s="32">
        <f t="shared" si="76"/>
        <v>9.8228380985791972</v>
      </c>
      <c r="AY180" s="32">
        <f t="shared" si="77"/>
        <v>1.0524469391334854</v>
      </c>
      <c r="BA180" s="33" t="s">
        <v>320</v>
      </c>
      <c r="BB180" s="32">
        <f t="shared" si="78"/>
        <v>50.715791810009989</v>
      </c>
      <c r="BC180" s="32">
        <f t="shared" si="79"/>
        <v>10.510849909584087</v>
      </c>
      <c r="BD180" s="32">
        <f t="shared" si="80"/>
        <v>194.95931283905969</v>
      </c>
      <c r="BE180" s="32">
        <f t="shared" si="81"/>
        <v>44.755877034358043</v>
      </c>
      <c r="BF180" s="32">
        <f t="shared" si="82"/>
        <v>190.59567968579532</v>
      </c>
      <c r="BG180" s="32">
        <f t="shared" si="83"/>
        <v>7.007233273056058</v>
      </c>
    </row>
    <row r="181" spans="1:59" x14ac:dyDescent="0.2">
      <c r="A181" s="33" t="s">
        <v>321</v>
      </c>
      <c r="B181" s="31">
        <f>VLOOKUP($A181,'[2]download from PCAS'!$A$7:$AZ$367,2,FALSE)</f>
        <v>5193</v>
      </c>
      <c r="C181" s="31">
        <v>4119</v>
      </c>
      <c r="D181" s="31">
        <v>4053</v>
      </c>
      <c r="E181" s="31">
        <v>3981</v>
      </c>
      <c r="F181" s="31">
        <f>VLOOKUP($A181,'[2]download from PCAS'!$A$7:$AZ$367,11,FALSE)</f>
        <v>257</v>
      </c>
      <c r="G181" s="31">
        <f>VLOOKUP($A181,'[2]download from PCAS'!$A$7:$AZ$367,31,FALSE)</f>
        <v>32</v>
      </c>
      <c r="H181" s="31">
        <f>VLOOKUP($A181,'[2]download from PCAS'!$A$7:$AZ$367,35,FALSE)</f>
        <v>12</v>
      </c>
      <c r="I181" s="31">
        <f>VLOOKUP($A181,'[2]download from PCAS'!$A$7:$AZ$367,49,FALSE)</f>
        <v>119</v>
      </c>
      <c r="J181" s="31">
        <f>VLOOKUP($A181,'[2]download from PCAS'!$A$7:$AZ$367,7,FALSE)</f>
        <v>687</v>
      </c>
      <c r="K181" s="31">
        <f>VLOOKUP($A181,'[2]download from PCAS'!$A$7:$AZ$367,27,FALSE)</f>
        <v>280</v>
      </c>
      <c r="L181" s="31">
        <f>VLOOKUP($A181,'[2]download from PCAS'!$A$7:$AZ$367,15,FALSE)</f>
        <v>149</v>
      </c>
      <c r="M181" s="31">
        <f>VLOOKUP($A181,'[2]download from PCAS'!$A$7:$AZ$367,29,FALSE)</f>
        <v>29</v>
      </c>
      <c r="N181" s="31">
        <f>VLOOKUP($A181,'[2]download from PCAS'!$A$7:$AZ$367,51,FALSE)</f>
        <v>267</v>
      </c>
      <c r="O181" s="31">
        <f>VLOOKUP($A181,'[2]download from PCAS'!$A$7:$AZ$367,9,FALSE)</f>
        <v>100</v>
      </c>
      <c r="P181" s="31">
        <f>VLOOKUP($A181,'[2]download from PCAS'!$A$7:$AZ$367,41,FALSE)</f>
        <v>78</v>
      </c>
      <c r="Q181" s="31">
        <f>VLOOKUP($A181,'[2]download from PCAS'!$A$7:$AZ$367,5,FALSE)</f>
        <v>336</v>
      </c>
      <c r="R181" s="31">
        <f>VLOOKUP($A181,'[2]download from PCAS'!$A$7:$AZ$367,19,FALSE)</f>
        <v>42</v>
      </c>
      <c r="S181" s="31">
        <f>VLOOKUP($A181,'[2]download from PCAS'!$A$7:$AZ$367,21,FALSE)</f>
        <v>454</v>
      </c>
      <c r="T181" s="31">
        <f>VLOOKUP($A181,'[2]download from PCAS'!$A$7:$AZ$367,23,FALSE)</f>
        <v>407</v>
      </c>
      <c r="U181" s="31">
        <f>VLOOKUP($A181,'[2]download from PCAS'!$A$7:$AZ$367,13,FALSE)</f>
        <v>230</v>
      </c>
      <c r="V181" s="31">
        <f>VLOOKUP($A181,'[2]download from PCAS'!$A$7:$AZ$367,3,FALSE)</f>
        <v>101</v>
      </c>
      <c r="W181" s="31">
        <f>VLOOKUP($A181,'[2]download from PCAS'!$A$7:$AZ$367,43,FALSE)</f>
        <v>372</v>
      </c>
      <c r="X181" s="31">
        <f>VLOOKUP($A181,'[2]download from PCAS'!$A$7:$AZ$367,39,FALSE)</f>
        <v>18</v>
      </c>
      <c r="Y181" s="31">
        <f>VLOOKUP($A181,'[2]download from PCAS'!$A$7:$AZ$367,47,FALSE)</f>
        <v>1297</v>
      </c>
      <c r="Z181" s="31">
        <f>VLOOKUP($A181,'[2]download from PCAS'!$A$7:$AZ$367,17,FALSE)</f>
        <v>21</v>
      </c>
      <c r="AA181" s="31">
        <f>VLOOKUP($A181,'[2]download from PCAS'!$A$7:$AZ$367,45,FALSE)</f>
        <v>8</v>
      </c>
      <c r="AC181" s="33" t="s">
        <v>321</v>
      </c>
      <c r="AD181" s="32">
        <f t="shared" si="56"/>
        <v>49.489697669940306</v>
      </c>
      <c r="AE181" s="32">
        <f t="shared" si="57"/>
        <v>6.1621413441170807</v>
      </c>
      <c r="AF181" s="32">
        <f t="shared" si="58"/>
        <v>2.3108030040439052</v>
      </c>
      <c r="AG181" s="32">
        <f t="shared" si="59"/>
        <v>22.915463123435394</v>
      </c>
      <c r="AH181" s="32">
        <f t="shared" si="60"/>
        <v>132.29347198151359</v>
      </c>
      <c r="AI181" s="32">
        <f t="shared" si="61"/>
        <v>53.918736761024455</v>
      </c>
      <c r="AJ181" s="32">
        <f t="shared" si="62"/>
        <v>28.69247063354516</v>
      </c>
      <c r="AK181" s="32">
        <f t="shared" si="63"/>
        <v>5.5844405931061045</v>
      </c>
      <c r="AL181" s="32">
        <f t="shared" si="64"/>
        <v>51.41536683997689</v>
      </c>
      <c r="AM181" s="32">
        <f t="shared" si="65"/>
        <v>19.256691700365877</v>
      </c>
      <c r="AN181" s="32">
        <f t="shared" si="66"/>
        <v>15.020219526285384</v>
      </c>
      <c r="AO181" s="32">
        <f t="shared" si="67"/>
        <v>64.702484113229346</v>
      </c>
      <c r="AP181" s="32">
        <f t="shared" si="68"/>
        <v>8.0878105141536683</v>
      </c>
      <c r="AQ181" s="32">
        <f t="shared" si="69"/>
        <v>87.425380319661087</v>
      </c>
      <c r="AR181" s="32">
        <f t="shared" si="70"/>
        <v>78.374735220489114</v>
      </c>
      <c r="AS181" s="32">
        <f t="shared" si="71"/>
        <v>44.290390910841516</v>
      </c>
      <c r="AT181" s="32">
        <f t="shared" si="72"/>
        <v>19.449258617369534</v>
      </c>
      <c r="AU181" s="32">
        <f t="shared" si="73"/>
        <v>71.63489312536106</v>
      </c>
      <c r="AV181" s="32">
        <f t="shared" si="74"/>
        <v>3.4662045060658575</v>
      </c>
      <c r="AW181" s="32">
        <f t="shared" si="75"/>
        <v>249.75929135374543</v>
      </c>
      <c r="AX181" s="32">
        <f t="shared" si="76"/>
        <v>4.0439052570768341</v>
      </c>
      <c r="AY181" s="32">
        <f t="shared" si="77"/>
        <v>1.5405353360292702</v>
      </c>
      <c r="BA181" s="33" t="s">
        <v>321</v>
      </c>
      <c r="BB181" s="32">
        <f t="shared" si="78"/>
        <v>69.084628670120892</v>
      </c>
      <c r="BC181" s="32">
        <f t="shared" si="79"/>
        <v>7.2846018588294399</v>
      </c>
      <c r="BD181" s="32">
        <f t="shared" si="80"/>
        <v>102.23561919115801</v>
      </c>
      <c r="BE181" s="32">
        <f t="shared" si="81"/>
        <v>57.774428535543834</v>
      </c>
      <c r="BF181" s="32">
        <f t="shared" si="82"/>
        <v>90.313182811361983</v>
      </c>
      <c r="BG181" s="32">
        <f t="shared" si="83"/>
        <v>4.5214770158251696</v>
      </c>
    </row>
    <row r="182" spans="1:59" x14ac:dyDescent="0.2">
      <c r="A182" s="33" t="s">
        <v>322</v>
      </c>
      <c r="B182" s="31">
        <f>VLOOKUP($A182,'[2]download from PCAS'!$A$7:$AZ$367,2,FALSE)</f>
        <v>2683</v>
      </c>
      <c r="C182" s="31">
        <v>2217</v>
      </c>
      <c r="D182" s="31">
        <v>2189</v>
      </c>
      <c r="E182" s="31">
        <v>2168</v>
      </c>
      <c r="F182" s="31">
        <f>VLOOKUP($A182,'[2]download from PCAS'!$A$7:$AZ$367,11,FALSE)</f>
        <v>104</v>
      </c>
      <c r="G182" s="31">
        <f>VLOOKUP($A182,'[2]download from PCAS'!$A$7:$AZ$367,31,FALSE)</f>
        <v>25</v>
      </c>
      <c r="H182" s="31">
        <f>VLOOKUP($A182,'[2]download from PCAS'!$A$7:$AZ$367,35,FALSE)</f>
        <v>6</v>
      </c>
      <c r="I182" s="31">
        <f>VLOOKUP($A182,'[2]download from PCAS'!$A$7:$AZ$367,49,FALSE)</f>
        <v>44</v>
      </c>
      <c r="J182" s="31">
        <f>VLOOKUP($A182,'[2]download from PCAS'!$A$7:$AZ$367,7,FALSE)</f>
        <v>400</v>
      </c>
      <c r="K182" s="31">
        <f>VLOOKUP($A182,'[2]download from PCAS'!$A$7:$AZ$367,27,FALSE)</f>
        <v>150</v>
      </c>
      <c r="L182" s="31">
        <f>VLOOKUP($A182,'[2]download from PCAS'!$A$7:$AZ$367,15,FALSE)</f>
        <v>60</v>
      </c>
      <c r="M182" s="31">
        <f>VLOOKUP($A182,'[2]download from PCAS'!$A$7:$AZ$367,29,FALSE)</f>
        <v>14</v>
      </c>
      <c r="N182" s="31">
        <f>VLOOKUP($A182,'[2]download from PCAS'!$A$7:$AZ$367,51,FALSE)</f>
        <v>115</v>
      </c>
      <c r="O182" s="31">
        <f>VLOOKUP($A182,'[2]download from PCAS'!$A$7:$AZ$367,9,FALSE)</f>
        <v>51</v>
      </c>
      <c r="P182" s="31">
        <f>VLOOKUP($A182,'[2]download from PCAS'!$A$7:$AZ$367,41,FALSE)</f>
        <v>19</v>
      </c>
      <c r="Q182" s="31">
        <f>VLOOKUP($A182,'[2]download from PCAS'!$A$7:$AZ$367,5,FALSE)</f>
        <v>158</v>
      </c>
      <c r="R182" s="31">
        <f>VLOOKUP($A182,'[2]download from PCAS'!$A$7:$AZ$367,19,FALSE)</f>
        <v>15</v>
      </c>
      <c r="S182" s="31">
        <f>VLOOKUP($A182,'[2]download from PCAS'!$A$7:$AZ$367,21,FALSE)</f>
        <v>230</v>
      </c>
      <c r="T182" s="31">
        <f>VLOOKUP($A182,'[2]download from PCAS'!$A$7:$AZ$367,23,FALSE)</f>
        <v>96</v>
      </c>
      <c r="U182" s="31">
        <f>VLOOKUP($A182,'[2]download from PCAS'!$A$7:$AZ$367,13,FALSE)</f>
        <v>133</v>
      </c>
      <c r="V182" s="31">
        <f>VLOOKUP($A182,'[2]download from PCAS'!$A$7:$AZ$367,3,FALSE)</f>
        <v>43</v>
      </c>
      <c r="W182" s="31">
        <f>VLOOKUP($A182,'[2]download from PCAS'!$A$7:$AZ$367,43,FALSE)</f>
        <v>308</v>
      </c>
      <c r="X182" s="31">
        <f>VLOOKUP($A182,'[2]download from PCAS'!$A$7:$AZ$367,39,FALSE)</f>
        <v>9</v>
      </c>
      <c r="Y182" s="31">
        <f>VLOOKUP($A182,'[2]download from PCAS'!$A$7:$AZ$367,47,FALSE)</f>
        <v>721</v>
      </c>
      <c r="Z182" s="31">
        <f>VLOOKUP($A182,'[2]download from PCAS'!$A$7:$AZ$367,17,FALSE)</f>
        <v>33</v>
      </c>
      <c r="AA182" s="31">
        <f>VLOOKUP($A182,'[2]download from PCAS'!$A$7:$AZ$367,45,FALSE)</f>
        <v>7</v>
      </c>
      <c r="AC182" s="33" t="s">
        <v>322</v>
      </c>
      <c r="AD182" s="32">
        <f t="shared" si="56"/>
        <v>38.762579202385389</v>
      </c>
      <c r="AE182" s="32">
        <f t="shared" si="57"/>
        <v>9.3179276928811028</v>
      </c>
      <c r="AF182" s="32">
        <f t="shared" si="58"/>
        <v>2.2363026462914646</v>
      </c>
      <c r="AG182" s="32">
        <f t="shared" si="59"/>
        <v>16.399552739470742</v>
      </c>
      <c r="AH182" s="32">
        <f t="shared" si="60"/>
        <v>149.08684308609764</v>
      </c>
      <c r="AI182" s="32">
        <f t="shared" si="61"/>
        <v>55.907566157286617</v>
      </c>
      <c r="AJ182" s="32">
        <f t="shared" si="62"/>
        <v>22.36302646291465</v>
      </c>
      <c r="AK182" s="32">
        <f t="shared" si="63"/>
        <v>5.2180395080134172</v>
      </c>
      <c r="AL182" s="32">
        <f t="shared" si="64"/>
        <v>42.862467387253076</v>
      </c>
      <c r="AM182" s="32">
        <f t="shared" si="65"/>
        <v>19.008572493477452</v>
      </c>
      <c r="AN182" s="32">
        <f t="shared" si="66"/>
        <v>7.0816250465896387</v>
      </c>
      <c r="AO182" s="32">
        <f t="shared" si="67"/>
        <v>58.889303019008572</v>
      </c>
      <c r="AP182" s="32">
        <f t="shared" si="68"/>
        <v>5.5907566157286626</v>
      </c>
      <c r="AQ182" s="32">
        <f t="shared" si="69"/>
        <v>85.724934774506153</v>
      </c>
      <c r="AR182" s="32">
        <f t="shared" si="70"/>
        <v>35.780842340663433</v>
      </c>
      <c r="AS182" s="32">
        <f t="shared" si="71"/>
        <v>49.571375326127466</v>
      </c>
      <c r="AT182" s="32">
        <f t="shared" si="72"/>
        <v>16.0268356317555</v>
      </c>
      <c r="AU182" s="32">
        <f t="shared" si="73"/>
        <v>114.7968691762952</v>
      </c>
      <c r="AV182" s="32">
        <f t="shared" si="74"/>
        <v>3.3544539694371971</v>
      </c>
      <c r="AW182" s="32">
        <f t="shared" si="75"/>
        <v>268.72903466269099</v>
      </c>
      <c r="AX182" s="32">
        <f t="shared" si="76"/>
        <v>12.299664554603057</v>
      </c>
      <c r="AY182" s="32">
        <f t="shared" si="77"/>
        <v>2.6090197540067086</v>
      </c>
      <c r="BA182" s="33" t="s">
        <v>322</v>
      </c>
      <c r="BB182" s="32">
        <f t="shared" si="78"/>
        <v>68.524440383736874</v>
      </c>
      <c r="BC182" s="32">
        <f t="shared" si="79"/>
        <v>6.4575645756457565</v>
      </c>
      <c r="BD182" s="32">
        <f t="shared" si="80"/>
        <v>44.280442804428041</v>
      </c>
      <c r="BE182" s="32">
        <f t="shared" si="81"/>
        <v>61.346863468634687</v>
      </c>
      <c r="BF182" s="32">
        <f t="shared" si="82"/>
        <v>138.92647722147044</v>
      </c>
      <c r="BG182" s="32">
        <f t="shared" si="83"/>
        <v>4.1512915129151295</v>
      </c>
    </row>
    <row r="183" spans="1:59" x14ac:dyDescent="0.2">
      <c r="A183" s="33" t="s">
        <v>323</v>
      </c>
      <c r="B183" s="31">
        <f>VLOOKUP($A183,'[2]download from PCAS'!$A$7:$AZ$367,2,FALSE)</f>
        <v>3971</v>
      </c>
      <c r="C183" s="31">
        <v>3055</v>
      </c>
      <c r="D183" s="31">
        <v>2996</v>
      </c>
      <c r="E183" s="31">
        <v>2946</v>
      </c>
      <c r="F183" s="31">
        <f>VLOOKUP($A183,'[2]download from PCAS'!$A$7:$AZ$367,11,FALSE)</f>
        <v>118</v>
      </c>
      <c r="G183" s="31">
        <f>VLOOKUP($A183,'[2]download from PCAS'!$A$7:$AZ$367,31,FALSE)</f>
        <v>19</v>
      </c>
      <c r="H183" s="31">
        <f>VLOOKUP($A183,'[2]download from PCAS'!$A$7:$AZ$367,35,FALSE)</f>
        <v>8</v>
      </c>
      <c r="I183" s="31">
        <f>VLOOKUP($A183,'[2]download from PCAS'!$A$7:$AZ$367,49,FALSE)</f>
        <v>46</v>
      </c>
      <c r="J183" s="31">
        <f>VLOOKUP($A183,'[2]download from PCAS'!$A$7:$AZ$367,7,FALSE)</f>
        <v>384</v>
      </c>
      <c r="K183" s="31">
        <f>VLOOKUP($A183,'[2]download from PCAS'!$A$7:$AZ$367,27,FALSE)</f>
        <v>107</v>
      </c>
      <c r="L183" s="31">
        <f>VLOOKUP($A183,'[2]download from PCAS'!$A$7:$AZ$367,15,FALSE)</f>
        <v>31</v>
      </c>
      <c r="M183" s="31">
        <f>VLOOKUP($A183,'[2]download from PCAS'!$A$7:$AZ$367,29,FALSE)</f>
        <v>20</v>
      </c>
      <c r="N183" s="31">
        <f>VLOOKUP($A183,'[2]download from PCAS'!$A$7:$AZ$367,51,FALSE)</f>
        <v>133</v>
      </c>
      <c r="O183" s="31">
        <f>VLOOKUP($A183,'[2]download from PCAS'!$A$7:$AZ$367,9,FALSE)</f>
        <v>56</v>
      </c>
      <c r="P183" s="31">
        <f>VLOOKUP($A183,'[2]download from PCAS'!$A$7:$AZ$367,41,FALSE)</f>
        <v>26</v>
      </c>
      <c r="Q183" s="31">
        <f>VLOOKUP($A183,'[2]download from PCAS'!$A$7:$AZ$367,5,FALSE)</f>
        <v>181</v>
      </c>
      <c r="R183" s="31">
        <f>VLOOKUP($A183,'[2]download from PCAS'!$A$7:$AZ$367,19,FALSE)</f>
        <v>23</v>
      </c>
      <c r="S183" s="31">
        <f>VLOOKUP($A183,'[2]download from PCAS'!$A$7:$AZ$367,21,FALSE)</f>
        <v>202</v>
      </c>
      <c r="T183" s="31">
        <f>VLOOKUP($A183,'[2]download from PCAS'!$A$7:$AZ$367,23,FALSE)</f>
        <v>416</v>
      </c>
      <c r="U183" s="31">
        <f>VLOOKUP($A183,'[2]download from PCAS'!$A$7:$AZ$367,13,FALSE)</f>
        <v>139</v>
      </c>
      <c r="V183" s="31">
        <f>VLOOKUP($A183,'[2]download from PCAS'!$A$7:$AZ$367,3,FALSE)</f>
        <v>42</v>
      </c>
      <c r="W183" s="31">
        <f>VLOOKUP($A183,'[2]download from PCAS'!$A$7:$AZ$367,43,FALSE)</f>
        <v>237</v>
      </c>
      <c r="X183" s="31">
        <f>VLOOKUP($A183,'[2]download from PCAS'!$A$7:$AZ$367,39,FALSE)</f>
        <v>18</v>
      </c>
      <c r="Y183" s="31">
        <f>VLOOKUP($A183,'[2]download from PCAS'!$A$7:$AZ$367,47,FALSE)</f>
        <v>698</v>
      </c>
      <c r="Z183" s="31">
        <f>VLOOKUP($A183,'[2]download from PCAS'!$A$7:$AZ$367,17,FALSE)</f>
        <v>17</v>
      </c>
      <c r="AA183" s="31">
        <f>VLOOKUP($A183,'[2]download from PCAS'!$A$7:$AZ$367,45,FALSE)</f>
        <v>5</v>
      </c>
      <c r="AC183" s="33" t="s">
        <v>323</v>
      </c>
      <c r="AD183" s="32">
        <f t="shared" si="56"/>
        <v>29.715436917652983</v>
      </c>
      <c r="AE183" s="32">
        <f t="shared" si="57"/>
        <v>4.7846889952153111</v>
      </c>
      <c r="AF183" s="32">
        <f t="shared" si="58"/>
        <v>2.0146058927222361</v>
      </c>
      <c r="AG183" s="32">
        <f t="shared" si="59"/>
        <v>11.583983883152859</v>
      </c>
      <c r="AH183" s="32">
        <f t="shared" si="60"/>
        <v>96.701082850667333</v>
      </c>
      <c r="AI183" s="32">
        <f t="shared" si="61"/>
        <v>26.945353815159908</v>
      </c>
      <c r="AJ183" s="32">
        <f t="shared" si="62"/>
        <v>7.8065978342986648</v>
      </c>
      <c r="AK183" s="32">
        <f t="shared" si="63"/>
        <v>5.0365147318055907</v>
      </c>
      <c r="AL183" s="32">
        <f t="shared" si="64"/>
        <v>33.492822966507177</v>
      </c>
      <c r="AM183" s="32">
        <f t="shared" si="65"/>
        <v>14.102241249055654</v>
      </c>
      <c r="AN183" s="32">
        <f t="shared" si="66"/>
        <v>6.5474691513472676</v>
      </c>
      <c r="AO183" s="32">
        <f t="shared" si="67"/>
        <v>45.580458322840592</v>
      </c>
      <c r="AP183" s="32">
        <f t="shared" si="68"/>
        <v>5.7919919415764296</v>
      </c>
      <c r="AQ183" s="32">
        <f t="shared" si="69"/>
        <v>50.868798791236465</v>
      </c>
      <c r="AR183" s="32">
        <f t="shared" si="70"/>
        <v>104.75950642155628</v>
      </c>
      <c r="AS183" s="32">
        <f t="shared" si="71"/>
        <v>35.003777386048853</v>
      </c>
      <c r="AT183" s="32">
        <f t="shared" si="72"/>
        <v>10.576680936791739</v>
      </c>
      <c r="AU183" s="32">
        <f t="shared" si="73"/>
        <v>59.682699571896244</v>
      </c>
      <c r="AV183" s="32">
        <f t="shared" si="74"/>
        <v>4.5328632586250315</v>
      </c>
      <c r="AW183" s="32">
        <f t="shared" si="75"/>
        <v>175.77436414001511</v>
      </c>
      <c r="AX183" s="32">
        <f t="shared" si="76"/>
        <v>4.2810375220347519</v>
      </c>
      <c r="AY183" s="32">
        <f t="shared" si="77"/>
        <v>1.2591286829513977</v>
      </c>
      <c r="BA183" s="33" t="s">
        <v>323</v>
      </c>
      <c r="BB183" s="32">
        <f t="shared" si="78"/>
        <v>35.714285714285715</v>
      </c>
      <c r="BC183" s="32">
        <f t="shared" si="79"/>
        <v>6.7888662593346911</v>
      </c>
      <c r="BD183" s="32">
        <f t="shared" si="80"/>
        <v>141.20841819416157</v>
      </c>
      <c r="BE183" s="32">
        <f t="shared" si="81"/>
        <v>47.182620502376103</v>
      </c>
      <c r="BF183" s="32">
        <f t="shared" si="82"/>
        <v>77.577741407528634</v>
      </c>
      <c r="BG183" s="32">
        <f t="shared" si="83"/>
        <v>6.1099796334012222</v>
      </c>
    </row>
    <row r="184" spans="1:59" x14ac:dyDescent="0.2">
      <c r="A184" s="33" t="s">
        <v>324</v>
      </c>
      <c r="B184" s="31">
        <f>VLOOKUP($A184,'[2]download from PCAS'!$A$7:$AZ$367,2,FALSE)</f>
        <v>5318</v>
      </c>
      <c r="C184" s="31">
        <v>4110</v>
      </c>
      <c r="D184" s="31">
        <v>4017</v>
      </c>
      <c r="E184" s="31">
        <v>3939</v>
      </c>
      <c r="F184" s="31">
        <f>VLOOKUP($A184,'[2]download from PCAS'!$A$7:$AZ$367,11,FALSE)</f>
        <v>201</v>
      </c>
      <c r="G184" s="31">
        <f>VLOOKUP($A184,'[2]download from PCAS'!$A$7:$AZ$367,31,FALSE)</f>
        <v>12</v>
      </c>
      <c r="H184" s="31">
        <f>VLOOKUP($A184,'[2]download from PCAS'!$A$7:$AZ$367,35,FALSE)</f>
        <v>4</v>
      </c>
      <c r="I184" s="31">
        <f>VLOOKUP($A184,'[2]download from PCAS'!$A$7:$AZ$367,49,FALSE)</f>
        <v>82</v>
      </c>
      <c r="J184" s="31">
        <f>VLOOKUP($A184,'[2]download from PCAS'!$A$7:$AZ$367,7,FALSE)</f>
        <v>830</v>
      </c>
      <c r="K184" s="31">
        <f>VLOOKUP($A184,'[2]download from PCAS'!$A$7:$AZ$367,27,FALSE)</f>
        <v>189</v>
      </c>
      <c r="L184" s="31">
        <f>VLOOKUP($A184,'[2]download from PCAS'!$A$7:$AZ$367,15,FALSE)</f>
        <v>96</v>
      </c>
      <c r="M184" s="31">
        <f>VLOOKUP($A184,'[2]download from PCAS'!$A$7:$AZ$367,29,FALSE)</f>
        <v>46</v>
      </c>
      <c r="N184" s="31">
        <f>VLOOKUP($A184,'[2]download from PCAS'!$A$7:$AZ$367,51,FALSE)</f>
        <v>247</v>
      </c>
      <c r="O184" s="31">
        <f>VLOOKUP($A184,'[2]download from PCAS'!$A$7:$AZ$367,9,FALSE)</f>
        <v>40</v>
      </c>
      <c r="P184" s="31">
        <f>VLOOKUP($A184,'[2]download from PCAS'!$A$7:$AZ$367,41,FALSE)</f>
        <v>35</v>
      </c>
      <c r="Q184" s="31">
        <f>VLOOKUP($A184,'[2]download from PCAS'!$A$7:$AZ$367,5,FALSE)</f>
        <v>293</v>
      </c>
      <c r="R184" s="31">
        <f>VLOOKUP($A184,'[2]download from PCAS'!$A$7:$AZ$367,19,FALSE)</f>
        <v>11</v>
      </c>
      <c r="S184" s="31">
        <f>VLOOKUP($A184,'[2]download from PCAS'!$A$7:$AZ$367,21,FALSE)</f>
        <v>357</v>
      </c>
      <c r="T184" s="31">
        <f>VLOOKUP($A184,'[2]download from PCAS'!$A$7:$AZ$367,23,FALSE)</f>
        <v>125</v>
      </c>
      <c r="U184" s="31">
        <f>VLOOKUP($A184,'[2]download from PCAS'!$A$7:$AZ$367,13,FALSE)</f>
        <v>170</v>
      </c>
      <c r="V184" s="31">
        <f>VLOOKUP($A184,'[2]download from PCAS'!$A$7:$AZ$367,3,FALSE)</f>
        <v>49</v>
      </c>
      <c r="W184" s="31">
        <f>VLOOKUP($A184,'[2]download from PCAS'!$A$7:$AZ$367,43,FALSE)</f>
        <v>603</v>
      </c>
      <c r="X184" s="31">
        <f>VLOOKUP($A184,'[2]download from PCAS'!$A$7:$AZ$367,39,FALSE)</f>
        <v>20</v>
      </c>
      <c r="Y184" s="31">
        <f>VLOOKUP($A184,'[2]download from PCAS'!$A$7:$AZ$367,47,FALSE)</f>
        <v>1249</v>
      </c>
      <c r="Z184" s="31">
        <f>VLOOKUP($A184,'[2]download from PCAS'!$A$7:$AZ$367,17,FALSE)</f>
        <v>42</v>
      </c>
      <c r="AA184" s="31">
        <f>VLOOKUP($A184,'[2]download from PCAS'!$A$7:$AZ$367,45,FALSE)</f>
        <v>9</v>
      </c>
      <c r="AC184" s="33" t="s">
        <v>324</v>
      </c>
      <c r="AD184" s="32">
        <f t="shared" si="56"/>
        <v>37.796163971417826</v>
      </c>
      <c r="AE184" s="32">
        <f t="shared" si="57"/>
        <v>2.2564874012786764</v>
      </c>
      <c r="AF184" s="32">
        <f t="shared" si="58"/>
        <v>0.75216246709289203</v>
      </c>
      <c r="AG184" s="32">
        <f t="shared" si="59"/>
        <v>15.419330575404286</v>
      </c>
      <c r="AH184" s="32">
        <f t="shared" si="60"/>
        <v>156.0737119217751</v>
      </c>
      <c r="AI184" s="32">
        <f t="shared" si="61"/>
        <v>35.53967657013915</v>
      </c>
      <c r="AJ184" s="32">
        <f t="shared" si="62"/>
        <v>18.051899210229411</v>
      </c>
      <c r="AK184" s="32">
        <f t="shared" si="63"/>
        <v>8.6498683715682585</v>
      </c>
      <c r="AL184" s="32">
        <f t="shared" si="64"/>
        <v>46.446032342986079</v>
      </c>
      <c r="AM184" s="32">
        <f t="shared" si="65"/>
        <v>7.5216246709289205</v>
      </c>
      <c r="AN184" s="32">
        <f t="shared" si="66"/>
        <v>6.5814215870628061</v>
      </c>
      <c r="AO184" s="32">
        <f t="shared" si="67"/>
        <v>55.09590071455434</v>
      </c>
      <c r="AP184" s="32">
        <f t="shared" si="68"/>
        <v>2.0684467845054528</v>
      </c>
      <c r="AQ184" s="32">
        <f t="shared" si="69"/>
        <v>67.130500188040614</v>
      </c>
      <c r="AR184" s="32">
        <f t="shared" si="70"/>
        <v>23.505077096652876</v>
      </c>
      <c r="AS184" s="32">
        <f t="shared" si="71"/>
        <v>31.966904851447911</v>
      </c>
      <c r="AT184" s="32">
        <f t="shared" si="72"/>
        <v>9.2139902218879275</v>
      </c>
      <c r="AU184" s="32">
        <f t="shared" si="73"/>
        <v>113.38849191425348</v>
      </c>
      <c r="AV184" s="32">
        <f t="shared" si="74"/>
        <v>3.7608123354644603</v>
      </c>
      <c r="AW184" s="32">
        <f t="shared" si="75"/>
        <v>234.86273034975554</v>
      </c>
      <c r="AX184" s="32">
        <f t="shared" si="76"/>
        <v>7.8977059044753677</v>
      </c>
      <c r="AY184" s="32">
        <f t="shared" si="77"/>
        <v>1.692365550959007</v>
      </c>
      <c r="BA184" s="33" t="s">
        <v>324</v>
      </c>
      <c r="BB184" s="32">
        <f t="shared" si="78"/>
        <v>47.050037341299479</v>
      </c>
      <c r="BC184" s="32">
        <f t="shared" si="79"/>
        <v>11.678090886011677</v>
      </c>
      <c r="BD184" s="32">
        <f t="shared" si="80"/>
        <v>31.733942625031737</v>
      </c>
      <c r="BE184" s="32">
        <f t="shared" si="81"/>
        <v>43.15816197004316</v>
      </c>
      <c r="BF184" s="32">
        <f t="shared" si="82"/>
        <v>146.71532846715328</v>
      </c>
      <c r="BG184" s="32">
        <f t="shared" si="83"/>
        <v>5.0774308200050777</v>
      </c>
    </row>
    <row r="185" spans="1:59" x14ac:dyDescent="0.2">
      <c r="A185" s="33" t="s">
        <v>325</v>
      </c>
      <c r="B185" s="31">
        <f>VLOOKUP($A185,'[2]download from PCAS'!$A$7:$AZ$367,2,FALSE)</f>
        <v>3859</v>
      </c>
      <c r="C185" s="31">
        <v>3161</v>
      </c>
      <c r="D185" s="31">
        <v>3110</v>
      </c>
      <c r="E185" s="31">
        <v>3039</v>
      </c>
      <c r="F185" s="31">
        <f>VLOOKUP($A185,'[2]download from PCAS'!$A$7:$AZ$367,11,FALSE)</f>
        <v>163</v>
      </c>
      <c r="G185" s="31">
        <f>VLOOKUP($A185,'[2]download from PCAS'!$A$7:$AZ$367,31,FALSE)</f>
        <v>40</v>
      </c>
      <c r="H185" s="31">
        <f>VLOOKUP($A185,'[2]download from PCAS'!$A$7:$AZ$367,35,FALSE)</f>
        <v>8</v>
      </c>
      <c r="I185" s="31">
        <f>VLOOKUP($A185,'[2]download from PCAS'!$A$7:$AZ$367,49,FALSE)</f>
        <v>74</v>
      </c>
      <c r="J185" s="31">
        <f>VLOOKUP($A185,'[2]download from PCAS'!$A$7:$AZ$367,7,FALSE)</f>
        <v>544</v>
      </c>
      <c r="K185" s="31">
        <f>VLOOKUP($A185,'[2]download from PCAS'!$A$7:$AZ$367,27,FALSE)</f>
        <v>179</v>
      </c>
      <c r="L185" s="31">
        <f>VLOOKUP($A185,'[2]download from PCAS'!$A$7:$AZ$367,15,FALSE)</f>
        <v>106</v>
      </c>
      <c r="M185" s="31">
        <f>VLOOKUP($A185,'[2]download from PCAS'!$A$7:$AZ$367,29,FALSE)</f>
        <v>35</v>
      </c>
      <c r="N185" s="31">
        <f>VLOOKUP($A185,'[2]download from PCAS'!$A$7:$AZ$367,51,FALSE)</f>
        <v>230</v>
      </c>
      <c r="O185" s="31">
        <f>VLOOKUP($A185,'[2]download from PCAS'!$A$7:$AZ$367,9,FALSE)</f>
        <v>58</v>
      </c>
      <c r="P185" s="31">
        <f>VLOOKUP($A185,'[2]download from PCAS'!$A$7:$AZ$367,41,FALSE)</f>
        <v>46</v>
      </c>
      <c r="Q185" s="31">
        <f>VLOOKUP($A185,'[2]download from PCAS'!$A$7:$AZ$367,5,FALSE)</f>
        <v>230</v>
      </c>
      <c r="R185" s="31">
        <f>VLOOKUP($A185,'[2]download from PCAS'!$A$7:$AZ$367,19,FALSE)</f>
        <v>26</v>
      </c>
      <c r="S185" s="31">
        <f>VLOOKUP($A185,'[2]download from PCAS'!$A$7:$AZ$367,21,FALSE)</f>
        <v>298</v>
      </c>
      <c r="T185" s="31">
        <f>VLOOKUP($A185,'[2]download from PCAS'!$A$7:$AZ$367,23,FALSE)</f>
        <v>318</v>
      </c>
      <c r="U185" s="31">
        <f>VLOOKUP($A185,'[2]download from PCAS'!$A$7:$AZ$367,13,FALSE)</f>
        <v>199</v>
      </c>
      <c r="V185" s="31">
        <f>VLOOKUP($A185,'[2]download from PCAS'!$A$7:$AZ$367,3,FALSE)</f>
        <v>40</v>
      </c>
      <c r="W185" s="31">
        <f>VLOOKUP($A185,'[2]download from PCAS'!$A$7:$AZ$367,43,FALSE)</f>
        <v>501</v>
      </c>
      <c r="X185" s="31">
        <f>VLOOKUP($A185,'[2]download from PCAS'!$A$7:$AZ$367,39,FALSE)</f>
        <v>19</v>
      </c>
      <c r="Y185" s="31">
        <f>VLOOKUP($A185,'[2]download from PCAS'!$A$7:$AZ$367,47,FALSE)</f>
        <v>996</v>
      </c>
      <c r="Z185" s="31">
        <f>VLOOKUP($A185,'[2]download from PCAS'!$A$7:$AZ$367,17,FALSE)</f>
        <v>42</v>
      </c>
      <c r="AA185" s="31">
        <f>VLOOKUP($A185,'[2]download from PCAS'!$A$7:$AZ$367,45,FALSE)</f>
        <v>6</v>
      </c>
      <c r="AC185" s="33" t="s">
        <v>325</v>
      </c>
      <c r="AD185" s="32">
        <f t="shared" si="56"/>
        <v>42.238922000518272</v>
      </c>
      <c r="AE185" s="32">
        <f t="shared" si="57"/>
        <v>10.365379632029024</v>
      </c>
      <c r="AF185" s="32">
        <f t="shared" si="58"/>
        <v>2.0730759264058047</v>
      </c>
      <c r="AG185" s="32">
        <f t="shared" si="59"/>
        <v>19.175952319253692</v>
      </c>
      <c r="AH185" s="32">
        <f t="shared" si="60"/>
        <v>140.96916299559473</v>
      </c>
      <c r="AI185" s="32">
        <f t="shared" si="61"/>
        <v>46.385073853329878</v>
      </c>
      <c r="AJ185" s="32">
        <f t="shared" si="62"/>
        <v>27.468256024876908</v>
      </c>
      <c r="AK185" s="32">
        <f t="shared" si="63"/>
        <v>9.0697071780253946</v>
      </c>
      <c r="AL185" s="32">
        <f t="shared" si="64"/>
        <v>59.60093288416688</v>
      </c>
      <c r="AM185" s="32">
        <f t="shared" si="65"/>
        <v>15.029800466442085</v>
      </c>
      <c r="AN185" s="32">
        <f t="shared" si="66"/>
        <v>11.920186576833377</v>
      </c>
      <c r="AO185" s="32">
        <f t="shared" si="67"/>
        <v>59.60093288416688</v>
      </c>
      <c r="AP185" s="32">
        <f t="shared" si="68"/>
        <v>6.7374967608188649</v>
      </c>
      <c r="AQ185" s="32">
        <f t="shared" si="69"/>
        <v>77.222078258616222</v>
      </c>
      <c r="AR185" s="32">
        <f t="shared" si="70"/>
        <v>82.404768074630738</v>
      </c>
      <c r="AS185" s="32">
        <f t="shared" si="71"/>
        <v>51.567763669344387</v>
      </c>
      <c r="AT185" s="32">
        <f t="shared" si="72"/>
        <v>10.365379632029024</v>
      </c>
      <c r="AU185" s="32">
        <f t="shared" si="73"/>
        <v>129.82637989116353</v>
      </c>
      <c r="AV185" s="32">
        <f t="shared" si="74"/>
        <v>4.923555325213786</v>
      </c>
      <c r="AW185" s="32">
        <f t="shared" si="75"/>
        <v>258.09795283752266</v>
      </c>
      <c r="AX185" s="32">
        <f t="shared" si="76"/>
        <v>10.883648613630474</v>
      </c>
      <c r="AY185" s="32">
        <f t="shared" si="77"/>
        <v>1.5548069448043533</v>
      </c>
      <c r="BA185" s="33" t="s">
        <v>325</v>
      </c>
      <c r="BB185" s="32">
        <f t="shared" si="78"/>
        <v>57.556270096463024</v>
      </c>
      <c r="BC185" s="32">
        <f t="shared" si="79"/>
        <v>11.516946363935505</v>
      </c>
      <c r="BD185" s="32">
        <f t="shared" si="80"/>
        <v>104.63968410661403</v>
      </c>
      <c r="BE185" s="32">
        <f t="shared" si="81"/>
        <v>65.482066469233303</v>
      </c>
      <c r="BF185" s="32">
        <f t="shared" si="82"/>
        <v>158.49414742170197</v>
      </c>
      <c r="BG185" s="32">
        <f t="shared" si="83"/>
        <v>6.2520565975649882</v>
      </c>
    </row>
    <row r="186" spans="1:59" x14ac:dyDescent="0.2">
      <c r="A186" s="33" t="s">
        <v>326</v>
      </c>
      <c r="B186" s="31">
        <f>VLOOKUP($A186,'[2]download from PCAS'!$A$7:$AZ$367,2,FALSE)</f>
        <v>4248</v>
      </c>
      <c r="C186" s="31">
        <v>3382</v>
      </c>
      <c r="D186" s="31">
        <v>3329</v>
      </c>
      <c r="E186" s="31">
        <v>3285</v>
      </c>
      <c r="F186" s="31">
        <f>VLOOKUP($A186,'[2]download from PCAS'!$A$7:$AZ$367,11,FALSE)</f>
        <v>185</v>
      </c>
      <c r="G186" s="31">
        <f>VLOOKUP($A186,'[2]download from PCAS'!$A$7:$AZ$367,31,FALSE)</f>
        <v>55</v>
      </c>
      <c r="H186" s="31">
        <f>VLOOKUP($A186,'[2]download from PCAS'!$A$7:$AZ$367,35,FALSE)</f>
        <v>26</v>
      </c>
      <c r="I186" s="31">
        <f>VLOOKUP($A186,'[2]download from PCAS'!$A$7:$AZ$367,49,FALSE)</f>
        <v>71</v>
      </c>
      <c r="J186" s="31">
        <f>VLOOKUP($A186,'[2]download from PCAS'!$A$7:$AZ$367,7,FALSE)</f>
        <v>685</v>
      </c>
      <c r="K186" s="31">
        <f>VLOOKUP($A186,'[2]download from PCAS'!$A$7:$AZ$367,27,FALSE)</f>
        <v>177</v>
      </c>
      <c r="L186" s="31">
        <f>VLOOKUP($A186,'[2]download from PCAS'!$A$7:$AZ$367,15,FALSE)</f>
        <v>107</v>
      </c>
      <c r="M186" s="31">
        <f>VLOOKUP($A186,'[2]download from PCAS'!$A$7:$AZ$367,29,FALSE)</f>
        <v>26</v>
      </c>
      <c r="N186" s="31">
        <f>VLOOKUP($A186,'[2]download from PCAS'!$A$7:$AZ$367,51,FALSE)</f>
        <v>215</v>
      </c>
      <c r="O186" s="31">
        <f>VLOOKUP($A186,'[2]download from PCAS'!$A$7:$AZ$367,9,FALSE)</f>
        <v>80</v>
      </c>
      <c r="P186" s="31">
        <f>VLOOKUP($A186,'[2]download from PCAS'!$A$7:$AZ$367,41,FALSE)</f>
        <v>48</v>
      </c>
      <c r="Q186" s="31">
        <f>VLOOKUP($A186,'[2]download from PCAS'!$A$7:$AZ$367,5,FALSE)</f>
        <v>333</v>
      </c>
      <c r="R186" s="31">
        <f>VLOOKUP($A186,'[2]download from PCAS'!$A$7:$AZ$367,19,FALSE)</f>
        <v>12</v>
      </c>
      <c r="S186" s="31">
        <f>VLOOKUP($A186,'[2]download from PCAS'!$A$7:$AZ$367,21,FALSE)</f>
        <v>324</v>
      </c>
      <c r="T186" s="31">
        <f>VLOOKUP($A186,'[2]download from PCAS'!$A$7:$AZ$367,23,FALSE)</f>
        <v>584</v>
      </c>
      <c r="U186" s="31">
        <f>VLOOKUP($A186,'[2]download from PCAS'!$A$7:$AZ$367,13,FALSE)</f>
        <v>231</v>
      </c>
      <c r="V186" s="31">
        <f>VLOOKUP($A186,'[2]download from PCAS'!$A$7:$AZ$367,3,FALSE)</f>
        <v>87</v>
      </c>
      <c r="W186" s="31">
        <f>VLOOKUP($A186,'[2]download from PCAS'!$A$7:$AZ$367,43,FALSE)</f>
        <v>350</v>
      </c>
      <c r="X186" s="31">
        <f>VLOOKUP($A186,'[2]download from PCAS'!$A$7:$AZ$367,39,FALSE)</f>
        <v>23</v>
      </c>
      <c r="Y186" s="31">
        <f>VLOOKUP($A186,'[2]download from PCAS'!$A$7:$AZ$367,47,FALSE)</f>
        <v>1136</v>
      </c>
      <c r="Z186" s="31">
        <f>VLOOKUP($A186,'[2]download from PCAS'!$A$7:$AZ$367,17,FALSE)</f>
        <v>81</v>
      </c>
      <c r="AA186" s="31">
        <f>VLOOKUP($A186,'[2]download from PCAS'!$A$7:$AZ$367,45,FALSE)</f>
        <v>6</v>
      </c>
      <c r="AC186" s="33" t="s">
        <v>326</v>
      </c>
      <c r="AD186" s="32">
        <f t="shared" si="56"/>
        <v>43.549905838041433</v>
      </c>
      <c r="AE186" s="32">
        <f t="shared" si="57"/>
        <v>12.947269303201507</v>
      </c>
      <c r="AF186" s="32">
        <f t="shared" si="58"/>
        <v>6.1205273069679844</v>
      </c>
      <c r="AG186" s="32">
        <f t="shared" si="59"/>
        <v>16.713747645951038</v>
      </c>
      <c r="AH186" s="32">
        <f t="shared" si="60"/>
        <v>161.25235404896421</v>
      </c>
      <c r="AI186" s="32">
        <f t="shared" si="61"/>
        <v>41.666666666666664</v>
      </c>
      <c r="AJ186" s="32">
        <f t="shared" si="62"/>
        <v>25.188323917137474</v>
      </c>
      <c r="AK186" s="32">
        <f t="shared" si="63"/>
        <v>6.1205273069679844</v>
      </c>
      <c r="AL186" s="32">
        <f t="shared" si="64"/>
        <v>50.612052730696803</v>
      </c>
      <c r="AM186" s="32">
        <f t="shared" si="65"/>
        <v>18.832391713747644</v>
      </c>
      <c r="AN186" s="32">
        <f t="shared" si="66"/>
        <v>11.299435028248588</v>
      </c>
      <c r="AO186" s="32">
        <f t="shared" si="67"/>
        <v>78.389830508474574</v>
      </c>
      <c r="AP186" s="32">
        <f t="shared" si="68"/>
        <v>2.8248587570621471</v>
      </c>
      <c r="AQ186" s="32">
        <f t="shared" si="69"/>
        <v>76.271186440677965</v>
      </c>
      <c r="AR186" s="32">
        <f t="shared" si="70"/>
        <v>137.47645951035781</v>
      </c>
      <c r="AS186" s="32">
        <f t="shared" si="71"/>
        <v>54.378531073446325</v>
      </c>
      <c r="AT186" s="32">
        <f t="shared" si="72"/>
        <v>20.480225988700564</v>
      </c>
      <c r="AU186" s="32">
        <f t="shared" si="73"/>
        <v>82.391713747645952</v>
      </c>
      <c r="AV186" s="32">
        <f t="shared" si="74"/>
        <v>5.4143126177024481</v>
      </c>
      <c r="AW186" s="32">
        <f t="shared" si="75"/>
        <v>267.41996233521661</v>
      </c>
      <c r="AX186" s="32">
        <f t="shared" si="76"/>
        <v>19.067796610169491</v>
      </c>
      <c r="AY186" s="32">
        <f t="shared" si="77"/>
        <v>1.4124293785310735</v>
      </c>
      <c r="BA186" s="33" t="s">
        <v>326</v>
      </c>
      <c r="BB186" s="32">
        <f t="shared" si="78"/>
        <v>53.169119855812554</v>
      </c>
      <c r="BC186" s="32">
        <f t="shared" si="79"/>
        <v>7.9147640791476412</v>
      </c>
      <c r="BD186" s="32">
        <f t="shared" si="80"/>
        <v>177.77777777777777</v>
      </c>
      <c r="BE186" s="32">
        <f t="shared" si="81"/>
        <v>70.319634703196343</v>
      </c>
      <c r="BF186" s="32">
        <f t="shared" si="82"/>
        <v>103.48905972797161</v>
      </c>
      <c r="BG186" s="32">
        <f t="shared" si="83"/>
        <v>7.0015220700152208</v>
      </c>
    </row>
    <row r="187" spans="1:59" x14ac:dyDescent="0.2">
      <c r="A187" s="33" t="s">
        <v>327</v>
      </c>
      <c r="B187" s="31">
        <f>VLOOKUP($A187,'[2]download from PCAS'!$A$7:$AZ$367,2,FALSE)</f>
        <v>4631</v>
      </c>
      <c r="C187" s="31">
        <v>3648</v>
      </c>
      <c r="D187" s="31">
        <v>3574</v>
      </c>
      <c r="E187" s="31">
        <v>3515</v>
      </c>
      <c r="F187" s="31">
        <f>VLOOKUP($A187,'[2]download from PCAS'!$A$7:$AZ$367,11,FALSE)</f>
        <v>168</v>
      </c>
      <c r="G187" s="31">
        <f>VLOOKUP($A187,'[2]download from PCAS'!$A$7:$AZ$367,31,FALSE)</f>
        <v>34</v>
      </c>
      <c r="H187" s="31">
        <f>VLOOKUP($A187,'[2]download from PCAS'!$A$7:$AZ$367,35,FALSE)</f>
        <v>11</v>
      </c>
      <c r="I187" s="31">
        <f>VLOOKUP($A187,'[2]download from PCAS'!$A$7:$AZ$367,49,FALSE)</f>
        <v>59</v>
      </c>
      <c r="J187" s="31">
        <f>VLOOKUP($A187,'[2]download from PCAS'!$A$7:$AZ$367,7,FALSE)</f>
        <v>543</v>
      </c>
      <c r="K187" s="31">
        <f>VLOOKUP($A187,'[2]download from PCAS'!$A$7:$AZ$367,27,FALSE)</f>
        <v>186</v>
      </c>
      <c r="L187" s="31">
        <f>VLOOKUP($A187,'[2]download from PCAS'!$A$7:$AZ$367,15,FALSE)</f>
        <v>68</v>
      </c>
      <c r="M187" s="31">
        <f>VLOOKUP($A187,'[2]download from PCAS'!$A$7:$AZ$367,29,FALSE)</f>
        <v>39</v>
      </c>
      <c r="N187" s="31">
        <f>VLOOKUP($A187,'[2]download from PCAS'!$A$7:$AZ$367,51,FALSE)</f>
        <v>276</v>
      </c>
      <c r="O187" s="31">
        <f>VLOOKUP($A187,'[2]download from PCAS'!$A$7:$AZ$367,9,FALSE)</f>
        <v>68</v>
      </c>
      <c r="P187" s="31">
        <f>VLOOKUP($A187,'[2]download from PCAS'!$A$7:$AZ$367,41,FALSE)</f>
        <v>50</v>
      </c>
      <c r="Q187" s="31">
        <f>VLOOKUP($A187,'[2]download from PCAS'!$A$7:$AZ$367,5,FALSE)</f>
        <v>259</v>
      </c>
      <c r="R187" s="31">
        <f>VLOOKUP($A187,'[2]download from PCAS'!$A$7:$AZ$367,19,FALSE)</f>
        <v>10</v>
      </c>
      <c r="S187" s="31">
        <f>VLOOKUP($A187,'[2]download from PCAS'!$A$7:$AZ$367,21,FALSE)</f>
        <v>309</v>
      </c>
      <c r="T187" s="31">
        <f>VLOOKUP($A187,'[2]download from PCAS'!$A$7:$AZ$367,23,FALSE)</f>
        <v>330</v>
      </c>
      <c r="U187" s="31">
        <f>VLOOKUP($A187,'[2]download from PCAS'!$A$7:$AZ$367,13,FALSE)</f>
        <v>181</v>
      </c>
      <c r="V187" s="31">
        <f>VLOOKUP($A187,'[2]download from PCAS'!$A$7:$AZ$367,3,FALSE)</f>
        <v>58</v>
      </c>
      <c r="W187" s="31">
        <f>VLOOKUP($A187,'[2]download from PCAS'!$A$7:$AZ$367,43,FALSE)</f>
        <v>479</v>
      </c>
      <c r="X187" s="31">
        <f>VLOOKUP($A187,'[2]download from PCAS'!$A$7:$AZ$367,39,FALSE)</f>
        <v>27</v>
      </c>
      <c r="Y187" s="31">
        <f>VLOOKUP($A187,'[2]download from PCAS'!$A$7:$AZ$367,47,FALSE)</f>
        <v>1003</v>
      </c>
      <c r="Z187" s="31">
        <f>VLOOKUP($A187,'[2]download from PCAS'!$A$7:$AZ$367,17,FALSE)</f>
        <v>53</v>
      </c>
      <c r="AA187" s="31">
        <f>VLOOKUP($A187,'[2]download from PCAS'!$A$7:$AZ$367,45,FALSE)</f>
        <v>8</v>
      </c>
      <c r="AC187" s="33" t="s">
        <v>327</v>
      </c>
      <c r="AD187" s="32">
        <f t="shared" si="56"/>
        <v>36.277261930468583</v>
      </c>
      <c r="AE187" s="32">
        <f t="shared" si="57"/>
        <v>7.3418268192614988</v>
      </c>
      <c r="AF187" s="32">
        <f t="shared" si="58"/>
        <v>2.3752969121140142</v>
      </c>
      <c r="AG187" s="32">
        <f t="shared" si="59"/>
        <v>12.740228892247895</v>
      </c>
      <c r="AH187" s="32">
        <f t="shared" si="60"/>
        <v>117.25329302526453</v>
      </c>
      <c r="AI187" s="32">
        <f t="shared" si="61"/>
        <v>40.164111423018788</v>
      </c>
      <c r="AJ187" s="32">
        <f t="shared" si="62"/>
        <v>14.683653638522998</v>
      </c>
      <c r="AK187" s="32">
        <f t="shared" si="63"/>
        <v>8.4215072338587778</v>
      </c>
      <c r="AL187" s="32">
        <f t="shared" si="64"/>
        <v>59.598358885769812</v>
      </c>
      <c r="AM187" s="32">
        <f t="shared" si="65"/>
        <v>14.683653638522998</v>
      </c>
      <c r="AN187" s="32">
        <f t="shared" si="66"/>
        <v>10.796804145972791</v>
      </c>
      <c r="AO187" s="32">
        <f t="shared" si="67"/>
        <v>55.927445476139063</v>
      </c>
      <c r="AP187" s="32">
        <f t="shared" si="68"/>
        <v>2.1593608291945583</v>
      </c>
      <c r="AQ187" s="32">
        <f t="shared" si="69"/>
        <v>66.724249622111856</v>
      </c>
      <c r="AR187" s="32">
        <f t="shared" si="70"/>
        <v>71.258907363420434</v>
      </c>
      <c r="AS187" s="32">
        <f t="shared" si="71"/>
        <v>39.084431008421511</v>
      </c>
      <c r="AT187" s="32">
        <f t="shared" si="72"/>
        <v>12.524292809328438</v>
      </c>
      <c r="AU187" s="32">
        <f t="shared" si="73"/>
        <v>103.43338371841934</v>
      </c>
      <c r="AV187" s="32">
        <f t="shared" si="74"/>
        <v>5.8302742388253073</v>
      </c>
      <c r="AW187" s="32">
        <f t="shared" si="75"/>
        <v>216.58389116821422</v>
      </c>
      <c r="AX187" s="32">
        <f t="shared" si="76"/>
        <v>11.444612394731159</v>
      </c>
      <c r="AY187" s="32">
        <f t="shared" si="77"/>
        <v>1.7274886633556468</v>
      </c>
      <c r="BA187" s="33" t="s">
        <v>327</v>
      </c>
      <c r="BB187" s="32">
        <f t="shared" si="78"/>
        <v>52.042529378847227</v>
      </c>
      <c r="BC187" s="32">
        <f t="shared" si="79"/>
        <v>11.095305832147938</v>
      </c>
      <c r="BD187" s="32">
        <f t="shared" si="80"/>
        <v>93.883357041251784</v>
      </c>
      <c r="BE187" s="32">
        <f t="shared" si="81"/>
        <v>51.493598862019915</v>
      </c>
      <c r="BF187" s="32">
        <f t="shared" si="82"/>
        <v>131.30482456140354</v>
      </c>
      <c r="BG187" s="32">
        <f t="shared" si="83"/>
        <v>7.6813655761024187</v>
      </c>
    </row>
    <row r="188" spans="1:59" x14ac:dyDescent="0.2">
      <c r="A188" s="33" t="s">
        <v>328</v>
      </c>
      <c r="B188" s="31">
        <f>VLOOKUP($A188,'[2]download from PCAS'!$A$7:$AZ$367,2,FALSE)</f>
        <v>4158</v>
      </c>
      <c r="C188" s="31">
        <v>3456</v>
      </c>
      <c r="D188" s="31">
        <v>3405</v>
      </c>
      <c r="E188" s="31">
        <v>3355</v>
      </c>
      <c r="F188" s="31">
        <f>VLOOKUP($A188,'[2]download from PCAS'!$A$7:$AZ$367,11,FALSE)</f>
        <v>149</v>
      </c>
      <c r="G188" s="31">
        <f>VLOOKUP($A188,'[2]download from PCAS'!$A$7:$AZ$367,31,FALSE)</f>
        <v>35</v>
      </c>
      <c r="H188" s="31">
        <f>VLOOKUP($A188,'[2]download from PCAS'!$A$7:$AZ$367,35,FALSE)</f>
        <v>20</v>
      </c>
      <c r="I188" s="31">
        <f>VLOOKUP($A188,'[2]download from PCAS'!$A$7:$AZ$367,49,FALSE)</f>
        <v>63</v>
      </c>
      <c r="J188" s="31">
        <f>VLOOKUP($A188,'[2]download from PCAS'!$A$7:$AZ$367,7,FALSE)</f>
        <v>506</v>
      </c>
      <c r="K188" s="31">
        <f>VLOOKUP($A188,'[2]download from PCAS'!$A$7:$AZ$367,27,FALSE)</f>
        <v>138</v>
      </c>
      <c r="L188" s="31">
        <f>VLOOKUP($A188,'[2]download from PCAS'!$A$7:$AZ$367,15,FALSE)</f>
        <v>42</v>
      </c>
      <c r="M188" s="31">
        <f>VLOOKUP($A188,'[2]download from PCAS'!$A$7:$AZ$367,29,FALSE)</f>
        <v>23</v>
      </c>
      <c r="N188" s="31">
        <f>VLOOKUP($A188,'[2]download from PCAS'!$A$7:$AZ$367,51,FALSE)</f>
        <v>118</v>
      </c>
      <c r="O188" s="31">
        <f>VLOOKUP($A188,'[2]download from PCAS'!$A$7:$AZ$367,9,FALSE)</f>
        <v>33</v>
      </c>
      <c r="P188" s="31">
        <f>VLOOKUP($A188,'[2]download from PCAS'!$A$7:$AZ$367,41,FALSE)</f>
        <v>33</v>
      </c>
      <c r="Q188" s="31">
        <f>VLOOKUP($A188,'[2]download from PCAS'!$A$7:$AZ$367,5,FALSE)</f>
        <v>250</v>
      </c>
      <c r="R188" s="31">
        <f>VLOOKUP($A188,'[2]download from PCAS'!$A$7:$AZ$367,19,FALSE)</f>
        <v>22</v>
      </c>
      <c r="S188" s="31">
        <f>VLOOKUP($A188,'[2]download from PCAS'!$A$7:$AZ$367,21,FALSE)</f>
        <v>255</v>
      </c>
      <c r="T188" s="31">
        <f>VLOOKUP($A188,'[2]download from PCAS'!$A$7:$AZ$367,23,FALSE)</f>
        <v>98</v>
      </c>
      <c r="U188" s="31">
        <f>VLOOKUP($A188,'[2]download from PCAS'!$A$7:$AZ$367,13,FALSE)</f>
        <v>151</v>
      </c>
      <c r="V188" s="31">
        <f>VLOOKUP($A188,'[2]download from PCAS'!$A$7:$AZ$367,3,FALSE)</f>
        <v>53</v>
      </c>
      <c r="W188" s="31">
        <f>VLOOKUP($A188,'[2]download from PCAS'!$A$7:$AZ$367,43,FALSE)</f>
        <v>210</v>
      </c>
      <c r="X188" s="31">
        <f>VLOOKUP($A188,'[2]download from PCAS'!$A$7:$AZ$367,39,FALSE)</f>
        <v>4</v>
      </c>
      <c r="Y188" s="31">
        <f>VLOOKUP($A188,'[2]download from PCAS'!$A$7:$AZ$367,47,FALSE)</f>
        <v>875</v>
      </c>
      <c r="Z188" s="31">
        <f>VLOOKUP($A188,'[2]download from PCAS'!$A$7:$AZ$367,17,FALSE)</f>
        <v>51</v>
      </c>
      <c r="AA188" s="31">
        <f>VLOOKUP($A188,'[2]download from PCAS'!$A$7:$AZ$367,45,FALSE)</f>
        <v>4</v>
      </c>
      <c r="AC188" s="33" t="s">
        <v>328</v>
      </c>
      <c r="AD188" s="32">
        <f t="shared" si="56"/>
        <v>35.834535834535835</v>
      </c>
      <c r="AE188" s="32">
        <f t="shared" si="57"/>
        <v>8.4175084175084169</v>
      </c>
      <c r="AF188" s="32">
        <f t="shared" si="58"/>
        <v>4.8100048100048101</v>
      </c>
      <c r="AG188" s="32">
        <f t="shared" si="59"/>
        <v>15.151515151515152</v>
      </c>
      <c r="AH188" s="32">
        <f t="shared" si="60"/>
        <v>121.69312169312168</v>
      </c>
      <c r="AI188" s="32">
        <f t="shared" si="61"/>
        <v>33.189033189033189</v>
      </c>
      <c r="AJ188" s="32">
        <f t="shared" si="62"/>
        <v>10.101010101010102</v>
      </c>
      <c r="AK188" s="32">
        <f t="shared" si="63"/>
        <v>5.5315055315055313</v>
      </c>
      <c r="AL188" s="32">
        <f t="shared" si="64"/>
        <v>28.37902837902838</v>
      </c>
      <c r="AM188" s="32">
        <f t="shared" si="65"/>
        <v>7.9365079365079358</v>
      </c>
      <c r="AN188" s="32">
        <f t="shared" si="66"/>
        <v>7.9365079365079358</v>
      </c>
      <c r="AO188" s="32">
        <f t="shared" si="67"/>
        <v>60.125060125060124</v>
      </c>
      <c r="AP188" s="32">
        <f t="shared" si="68"/>
        <v>5.2910052910052912</v>
      </c>
      <c r="AQ188" s="32">
        <f t="shared" si="69"/>
        <v>61.327561327561327</v>
      </c>
      <c r="AR188" s="32">
        <f t="shared" si="70"/>
        <v>23.569023569023571</v>
      </c>
      <c r="AS188" s="32">
        <f t="shared" si="71"/>
        <v>36.315536315536313</v>
      </c>
      <c r="AT188" s="32">
        <f t="shared" si="72"/>
        <v>12.746512746512748</v>
      </c>
      <c r="AU188" s="32">
        <f t="shared" si="73"/>
        <v>50.505050505050505</v>
      </c>
      <c r="AV188" s="32">
        <f t="shared" si="74"/>
        <v>0.96200096200096208</v>
      </c>
      <c r="AW188" s="32">
        <f t="shared" si="75"/>
        <v>210.43771043771045</v>
      </c>
      <c r="AX188" s="32">
        <f t="shared" si="76"/>
        <v>12.265512265512266</v>
      </c>
      <c r="AY188" s="32">
        <f t="shared" si="77"/>
        <v>0.96200096200096208</v>
      </c>
      <c r="BA188" s="33" t="s">
        <v>328</v>
      </c>
      <c r="BB188" s="32">
        <f t="shared" si="78"/>
        <v>40.528634361233479</v>
      </c>
      <c r="BC188" s="32">
        <f t="shared" si="79"/>
        <v>6.855439642324888</v>
      </c>
      <c r="BD188" s="32">
        <f t="shared" si="80"/>
        <v>29.210134128166917</v>
      </c>
      <c r="BE188" s="32">
        <f t="shared" si="81"/>
        <v>45.007451564828614</v>
      </c>
      <c r="BF188" s="32">
        <f t="shared" si="82"/>
        <v>60.763888888888886</v>
      </c>
      <c r="BG188" s="32">
        <f t="shared" si="83"/>
        <v>1.1922503725782414</v>
      </c>
    </row>
    <row r="189" spans="1:59" x14ac:dyDescent="0.2">
      <c r="A189" s="33" t="s">
        <v>329</v>
      </c>
      <c r="B189" s="31">
        <f>VLOOKUP($A189,'[2]download from PCAS'!$A$7:$AZ$367,2,FALSE)</f>
        <v>8843</v>
      </c>
      <c r="C189" s="31">
        <v>7311</v>
      </c>
      <c r="D189" s="31">
        <v>7198</v>
      </c>
      <c r="E189" s="31">
        <v>7067</v>
      </c>
      <c r="F189" s="31">
        <f>VLOOKUP($A189,'[2]download from PCAS'!$A$7:$AZ$367,11,FALSE)</f>
        <v>359</v>
      </c>
      <c r="G189" s="31">
        <f>VLOOKUP($A189,'[2]download from PCAS'!$A$7:$AZ$367,31,FALSE)</f>
        <v>52</v>
      </c>
      <c r="H189" s="31">
        <f>VLOOKUP($A189,'[2]download from PCAS'!$A$7:$AZ$367,35,FALSE)</f>
        <v>20</v>
      </c>
      <c r="I189" s="31">
        <f>VLOOKUP($A189,'[2]download from PCAS'!$A$7:$AZ$367,49,FALSE)</f>
        <v>169</v>
      </c>
      <c r="J189" s="31">
        <f>VLOOKUP($A189,'[2]download from PCAS'!$A$7:$AZ$367,7,FALSE)</f>
        <v>1267</v>
      </c>
      <c r="K189" s="31">
        <f>VLOOKUP($A189,'[2]download from PCAS'!$A$7:$AZ$367,27,FALSE)</f>
        <v>375</v>
      </c>
      <c r="L189" s="31">
        <f>VLOOKUP($A189,'[2]download from PCAS'!$A$7:$AZ$367,15,FALSE)</f>
        <v>157</v>
      </c>
      <c r="M189" s="31">
        <f>VLOOKUP($A189,'[2]download from PCAS'!$A$7:$AZ$367,29,FALSE)</f>
        <v>59</v>
      </c>
      <c r="N189" s="31">
        <f>VLOOKUP($A189,'[2]download from PCAS'!$A$7:$AZ$367,51,FALSE)</f>
        <v>258</v>
      </c>
      <c r="O189" s="31">
        <f>VLOOKUP($A189,'[2]download from PCAS'!$A$7:$AZ$367,9,FALSE)</f>
        <v>142</v>
      </c>
      <c r="P189" s="31">
        <f>VLOOKUP($A189,'[2]download from PCAS'!$A$7:$AZ$367,41,FALSE)</f>
        <v>37</v>
      </c>
      <c r="Q189" s="31">
        <f>VLOOKUP($A189,'[2]download from PCAS'!$A$7:$AZ$367,5,FALSE)</f>
        <v>442</v>
      </c>
      <c r="R189" s="31">
        <f>VLOOKUP($A189,'[2]download from PCAS'!$A$7:$AZ$367,19,FALSE)</f>
        <v>64</v>
      </c>
      <c r="S189" s="31">
        <f>VLOOKUP($A189,'[2]download from PCAS'!$A$7:$AZ$367,21,FALSE)</f>
        <v>670</v>
      </c>
      <c r="T189" s="31">
        <f>VLOOKUP($A189,'[2]download from PCAS'!$A$7:$AZ$367,23,FALSE)</f>
        <v>906</v>
      </c>
      <c r="U189" s="31">
        <f>VLOOKUP($A189,'[2]download from PCAS'!$A$7:$AZ$367,13,FALSE)</f>
        <v>301</v>
      </c>
      <c r="V189" s="31">
        <f>VLOOKUP($A189,'[2]download from PCAS'!$A$7:$AZ$367,3,FALSE)</f>
        <v>149</v>
      </c>
      <c r="W189" s="31">
        <f>VLOOKUP($A189,'[2]download from PCAS'!$A$7:$AZ$367,43,FALSE)</f>
        <v>986</v>
      </c>
      <c r="X189" s="31">
        <f>VLOOKUP($A189,'[2]download from PCAS'!$A$7:$AZ$367,39,FALSE)</f>
        <v>21</v>
      </c>
      <c r="Y189" s="31">
        <f>VLOOKUP($A189,'[2]download from PCAS'!$A$7:$AZ$367,47,FALSE)</f>
        <v>2148</v>
      </c>
      <c r="Z189" s="31">
        <f>VLOOKUP($A189,'[2]download from PCAS'!$A$7:$AZ$367,17,FALSE)</f>
        <v>75</v>
      </c>
      <c r="AA189" s="31">
        <f>VLOOKUP($A189,'[2]download from PCAS'!$A$7:$AZ$367,45,FALSE)</f>
        <v>21</v>
      </c>
      <c r="AC189" s="33" t="s">
        <v>329</v>
      </c>
      <c r="AD189" s="32">
        <f t="shared" si="56"/>
        <v>40.597082438086623</v>
      </c>
      <c r="AE189" s="32">
        <f t="shared" si="57"/>
        <v>5.8803573447924915</v>
      </c>
      <c r="AF189" s="32">
        <f t="shared" si="58"/>
        <v>2.2616759018432657</v>
      </c>
      <c r="AG189" s="32">
        <f t="shared" si="59"/>
        <v>19.111161370575594</v>
      </c>
      <c r="AH189" s="32">
        <f t="shared" si="60"/>
        <v>143.27716838177091</v>
      </c>
      <c r="AI189" s="32">
        <f t="shared" si="61"/>
        <v>42.406423159561236</v>
      </c>
      <c r="AJ189" s="32">
        <f t="shared" si="62"/>
        <v>17.754155829469635</v>
      </c>
      <c r="AK189" s="32">
        <f t="shared" si="63"/>
        <v>6.6719439104376344</v>
      </c>
      <c r="AL189" s="32">
        <f t="shared" si="64"/>
        <v>29.175619133778131</v>
      </c>
      <c r="AM189" s="32">
        <f t="shared" si="65"/>
        <v>16.057898903087185</v>
      </c>
      <c r="AN189" s="32">
        <f t="shared" si="66"/>
        <v>4.1841004184100417</v>
      </c>
      <c r="AO189" s="32">
        <f t="shared" si="67"/>
        <v>49.983037430736175</v>
      </c>
      <c r="AP189" s="32">
        <f t="shared" si="68"/>
        <v>7.2373628858984507</v>
      </c>
      <c r="AQ189" s="32">
        <f t="shared" si="69"/>
        <v>75.76614271174941</v>
      </c>
      <c r="AR189" s="32">
        <f t="shared" si="70"/>
        <v>102.45391835349994</v>
      </c>
      <c r="AS189" s="32">
        <f t="shared" si="71"/>
        <v>34.038222322741156</v>
      </c>
      <c r="AT189" s="32">
        <f t="shared" si="72"/>
        <v>16.849485468732333</v>
      </c>
      <c r="AU189" s="32">
        <f t="shared" si="73"/>
        <v>111.500621960873</v>
      </c>
      <c r="AV189" s="32">
        <f t="shared" si="74"/>
        <v>2.3747596969354294</v>
      </c>
      <c r="AW189" s="32">
        <f t="shared" si="75"/>
        <v>242.90399185796676</v>
      </c>
      <c r="AX189" s="32">
        <f t="shared" si="76"/>
        <v>8.4812846319122475</v>
      </c>
      <c r="AY189" s="32">
        <f t="shared" si="77"/>
        <v>2.3747596969354294</v>
      </c>
      <c r="BA189" s="33" t="s">
        <v>329</v>
      </c>
      <c r="BB189" s="32">
        <f t="shared" si="78"/>
        <v>52.097804945818282</v>
      </c>
      <c r="BC189" s="32">
        <f t="shared" si="79"/>
        <v>8.348662798924579</v>
      </c>
      <c r="BD189" s="32">
        <f t="shared" si="80"/>
        <v>128.20149992924863</v>
      </c>
      <c r="BE189" s="32">
        <f t="shared" si="81"/>
        <v>42.592330550445737</v>
      </c>
      <c r="BF189" s="32">
        <f t="shared" si="82"/>
        <v>134.86527150868554</v>
      </c>
      <c r="BG189" s="32">
        <f t="shared" si="83"/>
        <v>2.971557945379935</v>
      </c>
    </row>
    <row r="190" spans="1:59" x14ac:dyDescent="0.2">
      <c r="A190" s="33" t="s">
        <v>330</v>
      </c>
      <c r="B190" s="31">
        <f>VLOOKUP($A190,'[2]download from PCAS'!$A$7:$AZ$367,2,FALSE)</f>
        <v>2153</v>
      </c>
      <c r="C190" s="31">
        <v>1769</v>
      </c>
      <c r="D190" s="31">
        <v>1745</v>
      </c>
      <c r="E190" s="31">
        <v>1726</v>
      </c>
      <c r="F190" s="31">
        <f>VLOOKUP($A190,'[2]download from PCAS'!$A$7:$AZ$367,11,FALSE)</f>
        <v>110</v>
      </c>
      <c r="G190" s="31">
        <f>VLOOKUP($A190,'[2]download from PCAS'!$A$7:$AZ$367,31,FALSE)</f>
        <v>12</v>
      </c>
      <c r="H190" s="31">
        <f>VLOOKUP($A190,'[2]download from PCAS'!$A$7:$AZ$367,35,FALSE)</f>
        <v>3</v>
      </c>
      <c r="I190" s="31">
        <f>VLOOKUP($A190,'[2]download from PCAS'!$A$7:$AZ$367,49,FALSE)</f>
        <v>41</v>
      </c>
      <c r="J190" s="31">
        <f>VLOOKUP($A190,'[2]download from PCAS'!$A$7:$AZ$367,7,FALSE)</f>
        <v>367</v>
      </c>
      <c r="K190" s="31">
        <f>VLOOKUP($A190,'[2]download from PCAS'!$A$7:$AZ$367,27,FALSE)</f>
        <v>101</v>
      </c>
      <c r="L190" s="31">
        <f>VLOOKUP($A190,'[2]download from PCAS'!$A$7:$AZ$367,15,FALSE)</f>
        <v>69</v>
      </c>
      <c r="M190" s="31">
        <f>VLOOKUP($A190,'[2]download from PCAS'!$A$7:$AZ$367,29,FALSE)</f>
        <v>15</v>
      </c>
      <c r="N190" s="31">
        <f>VLOOKUP($A190,'[2]download from PCAS'!$A$7:$AZ$367,51,FALSE)</f>
        <v>84</v>
      </c>
      <c r="O190" s="31">
        <f>VLOOKUP($A190,'[2]download from PCAS'!$A$7:$AZ$367,9,FALSE)</f>
        <v>38</v>
      </c>
      <c r="P190" s="31">
        <f>VLOOKUP($A190,'[2]download from PCAS'!$A$7:$AZ$367,41,FALSE)</f>
        <v>11</v>
      </c>
      <c r="Q190" s="31">
        <f>VLOOKUP($A190,'[2]download from PCAS'!$A$7:$AZ$367,5,FALSE)</f>
        <v>183</v>
      </c>
      <c r="R190" s="31">
        <f>VLOOKUP($A190,'[2]download from PCAS'!$A$7:$AZ$367,19,FALSE)</f>
        <v>13</v>
      </c>
      <c r="S190" s="31">
        <f>VLOOKUP($A190,'[2]download from PCAS'!$A$7:$AZ$367,21,FALSE)</f>
        <v>184</v>
      </c>
      <c r="T190" s="31">
        <f>VLOOKUP($A190,'[2]download from PCAS'!$A$7:$AZ$367,23,FALSE)</f>
        <v>161</v>
      </c>
      <c r="U190" s="31">
        <f>VLOOKUP($A190,'[2]download from PCAS'!$A$7:$AZ$367,13,FALSE)</f>
        <v>110</v>
      </c>
      <c r="V190" s="31">
        <f>VLOOKUP($A190,'[2]download from PCAS'!$A$7:$AZ$367,3,FALSE)</f>
        <v>42</v>
      </c>
      <c r="W190" s="31">
        <f>VLOOKUP($A190,'[2]download from PCAS'!$A$7:$AZ$367,43,FALSE)</f>
        <v>279</v>
      </c>
      <c r="X190" s="31">
        <f>VLOOKUP($A190,'[2]download from PCAS'!$A$7:$AZ$367,39,FALSE)</f>
        <v>6</v>
      </c>
      <c r="Y190" s="31">
        <f>VLOOKUP($A190,'[2]download from PCAS'!$A$7:$AZ$367,47,FALSE)</f>
        <v>634</v>
      </c>
      <c r="Z190" s="31">
        <f>VLOOKUP($A190,'[2]download from PCAS'!$A$7:$AZ$367,17,FALSE)</f>
        <v>20</v>
      </c>
      <c r="AA190" s="31">
        <f>VLOOKUP($A190,'[2]download from PCAS'!$A$7:$AZ$367,45,FALSE)</f>
        <v>2</v>
      </c>
      <c r="AC190" s="33" t="s">
        <v>330</v>
      </c>
      <c r="AD190" s="32">
        <f t="shared" si="56"/>
        <v>51.09150023223409</v>
      </c>
      <c r="AE190" s="32">
        <f t="shared" si="57"/>
        <v>5.5736182071528102</v>
      </c>
      <c r="AF190" s="32">
        <f t="shared" si="58"/>
        <v>1.3934045517882026</v>
      </c>
      <c r="AG190" s="32">
        <f t="shared" si="59"/>
        <v>19.043195541105433</v>
      </c>
      <c r="AH190" s="32">
        <f t="shared" si="60"/>
        <v>170.4598235020901</v>
      </c>
      <c r="AI190" s="32">
        <f t="shared" si="61"/>
        <v>46.911286576869486</v>
      </c>
      <c r="AJ190" s="32">
        <f t="shared" si="62"/>
        <v>32.048304691128664</v>
      </c>
      <c r="AK190" s="32">
        <f t="shared" si="63"/>
        <v>6.9670227589410123</v>
      </c>
      <c r="AL190" s="32">
        <f t="shared" si="64"/>
        <v>39.01532745006967</v>
      </c>
      <c r="AM190" s="32">
        <f t="shared" si="65"/>
        <v>17.649790989317232</v>
      </c>
      <c r="AN190" s="32">
        <f t="shared" si="66"/>
        <v>5.1091500232234095</v>
      </c>
      <c r="AO190" s="32">
        <f t="shared" si="67"/>
        <v>84.997677659080352</v>
      </c>
      <c r="AP190" s="32">
        <f t="shared" si="68"/>
        <v>6.0380863910822109</v>
      </c>
      <c r="AQ190" s="32">
        <f t="shared" si="69"/>
        <v>85.46214584300975</v>
      </c>
      <c r="AR190" s="32">
        <f t="shared" si="70"/>
        <v>74.779377612633539</v>
      </c>
      <c r="AS190" s="32">
        <f t="shared" si="71"/>
        <v>51.09150023223409</v>
      </c>
      <c r="AT190" s="32">
        <f t="shared" si="72"/>
        <v>19.507663725034835</v>
      </c>
      <c r="AU190" s="32">
        <f t="shared" si="73"/>
        <v>129.58662331630282</v>
      </c>
      <c r="AV190" s="32">
        <f t="shared" si="74"/>
        <v>2.7868091035764051</v>
      </c>
      <c r="AW190" s="32">
        <f t="shared" si="75"/>
        <v>294.47282861124012</v>
      </c>
      <c r="AX190" s="32">
        <f t="shared" si="76"/>
        <v>9.2893636785880176</v>
      </c>
      <c r="AY190" s="32">
        <f t="shared" si="77"/>
        <v>0.92893636785880174</v>
      </c>
      <c r="BA190" s="33" t="s">
        <v>330</v>
      </c>
      <c r="BB190" s="32">
        <f t="shared" si="78"/>
        <v>57.879656160458453</v>
      </c>
      <c r="BC190" s="32">
        <f t="shared" si="79"/>
        <v>8.6906141367323304</v>
      </c>
      <c r="BD190" s="32">
        <f t="shared" si="80"/>
        <v>93.279258400927006</v>
      </c>
      <c r="BE190" s="32">
        <f t="shared" si="81"/>
        <v>63.731170336037074</v>
      </c>
      <c r="BF190" s="32">
        <f t="shared" si="82"/>
        <v>157.71622385528548</v>
      </c>
      <c r="BG190" s="32">
        <f t="shared" si="83"/>
        <v>3.4762456546929315</v>
      </c>
    </row>
    <row r="191" spans="1:59" x14ac:dyDescent="0.2">
      <c r="A191" s="33" t="s">
        <v>331</v>
      </c>
      <c r="B191" s="31">
        <f>VLOOKUP($A191,'[2]download from PCAS'!$A$7:$AZ$367,2,FALSE)</f>
        <v>9277</v>
      </c>
      <c r="C191" s="31">
        <v>7345</v>
      </c>
      <c r="D191" s="31">
        <v>7217</v>
      </c>
      <c r="E191" s="31">
        <v>7083</v>
      </c>
      <c r="F191" s="31">
        <f>VLOOKUP($A191,'[2]download from PCAS'!$A$7:$AZ$367,11,FALSE)</f>
        <v>408</v>
      </c>
      <c r="G191" s="31">
        <f>VLOOKUP($A191,'[2]download from PCAS'!$A$7:$AZ$367,31,FALSE)</f>
        <v>84</v>
      </c>
      <c r="H191" s="31">
        <f>VLOOKUP($A191,'[2]download from PCAS'!$A$7:$AZ$367,35,FALSE)</f>
        <v>48</v>
      </c>
      <c r="I191" s="31">
        <f>VLOOKUP($A191,'[2]download from PCAS'!$A$7:$AZ$367,49,FALSE)</f>
        <v>187</v>
      </c>
      <c r="J191" s="31">
        <f>VLOOKUP($A191,'[2]download from PCAS'!$A$7:$AZ$367,7,FALSE)</f>
        <v>1417</v>
      </c>
      <c r="K191" s="31">
        <f>VLOOKUP($A191,'[2]download from PCAS'!$A$7:$AZ$367,27,FALSE)</f>
        <v>465</v>
      </c>
      <c r="L191" s="31">
        <f>VLOOKUP($A191,'[2]download from PCAS'!$A$7:$AZ$367,15,FALSE)</f>
        <v>195</v>
      </c>
      <c r="M191" s="31">
        <f>VLOOKUP($A191,'[2]download from PCAS'!$A$7:$AZ$367,29,FALSE)</f>
        <v>78</v>
      </c>
      <c r="N191" s="31">
        <f>VLOOKUP($A191,'[2]download from PCAS'!$A$7:$AZ$367,51,FALSE)</f>
        <v>347</v>
      </c>
      <c r="O191" s="31">
        <f>VLOOKUP($A191,'[2]download from PCAS'!$A$7:$AZ$367,9,FALSE)</f>
        <v>129</v>
      </c>
      <c r="P191" s="31">
        <f>VLOOKUP($A191,'[2]download from PCAS'!$A$7:$AZ$367,41,FALSE)</f>
        <v>59</v>
      </c>
      <c r="Q191" s="31">
        <f>VLOOKUP($A191,'[2]download from PCAS'!$A$7:$AZ$367,5,FALSE)</f>
        <v>653</v>
      </c>
      <c r="R191" s="31">
        <f>VLOOKUP($A191,'[2]download from PCAS'!$A$7:$AZ$367,19,FALSE)</f>
        <v>82</v>
      </c>
      <c r="S191" s="31">
        <f>VLOOKUP($A191,'[2]download from PCAS'!$A$7:$AZ$367,21,FALSE)</f>
        <v>744</v>
      </c>
      <c r="T191" s="31">
        <f>VLOOKUP($A191,'[2]download from PCAS'!$A$7:$AZ$367,23,FALSE)</f>
        <v>544</v>
      </c>
      <c r="U191" s="31">
        <f>VLOOKUP($A191,'[2]download from PCAS'!$A$7:$AZ$367,13,FALSE)</f>
        <v>490</v>
      </c>
      <c r="V191" s="31">
        <f>VLOOKUP($A191,'[2]download from PCAS'!$A$7:$AZ$367,3,FALSE)</f>
        <v>169</v>
      </c>
      <c r="W191" s="31">
        <f>VLOOKUP($A191,'[2]download from PCAS'!$A$7:$AZ$367,43,FALSE)</f>
        <v>928</v>
      </c>
      <c r="X191" s="31">
        <f>VLOOKUP($A191,'[2]download from PCAS'!$A$7:$AZ$367,39,FALSE)</f>
        <v>36</v>
      </c>
      <c r="Y191" s="31">
        <f>VLOOKUP($A191,'[2]download from PCAS'!$A$7:$AZ$367,47,FALSE)</f>
        <v>2426</v>
      </c>
      <c r="Z191" s="31">
        <f>VLOOKUP($A191,'[2]download from PCAS'!$A$7:$AZ$367,17,FALSE)</f>
        <v>130</v>
      </c>
      <c r="AA191" s="31">
        <f>VLOOKUP($A191,'[2]download from PCAS'!$A$7:$AZ$367,45,FALSE)</f>
        <v>20</v>
      </c>
      <c r="AC191" s="33" t="s">
        <v>331</v>
      </c>
      <c r="AD191" s="32">
        <f t="shared" si="56"/>
        <v>43.979734828069418</v>
      </c>
      <c r="AE191" s="32">
        <f t="shared" si="57"/>
        <v>9.0546512881319394</v>
      </c>
      <c r="AF191" s="32">
        <f t="shared" si="58"/>
        <v>5.1740864503611084</v>
      </c>
      <c r="AG191" s="32">
        <f t="shared" si="59"/>
        <v>20.15737846286515</v>
      </c>
      <c r="AH191" s="32">
        <f t="shared" si="60"/>
        <v>152.74334375336855</v>
      </c>
      <c r="AI191" s="32">
        <f t="shared" si="61"/>
        <v>50.123962487873236</v>
      </c>
      <c r="AJ191" s="32">
        <f t="shared" si="62"/>
        <v>21.019726204592001</v>
      </c>
      <c r="AK191" s="32">
        <f t="shared" si="63"/>
        <v>8.4078904818368017</v>
      </c>
      <c r="AL191" s="32">
        <f t="shared" si="64"/>
        <v>37.404333297402175</v>
      </c>
      <c r="AM191" s="32">
        <f t="shared" si="65"/>
        <v>13.905357335345478</v>
      </c>
      <c r="AN191" s="32">
        <f t="shared" si="66"/>
        <v>6.3598145952355285</v>
      </c>
      <c r="AO191" s="32">
        <f t="shared" si="67"/>
        <v>70.389134418454233</v>
      </c>
      <c r="AP191" s="32">
        <f t="shared" si="68"/>
        <v>8.8390643527002251</v>
      </c>
      <c r="AQ191" s="32">
        <f t="shared" si="69"/>
        <v>80.198339980597183</v>
      </c>
      <c r="AR191" s="32">
        <f t="shared" si="70"/>
        <v>58.639646437425888</v>
      </c>
      <c r="AS191" s="32">
        <f t="shared" si="71"/>
        <v>52.818799180769645</v>
      </c>
      <c r="AT191" s="32">
        <f t="shared" si="72"/>
        <v>18.217096043979733</v>
      </c>
      <c r="AU191" s="32">
        <f t="shared" si="73"/>
        <v>100.03233804031477</v>
      </c>
      <c r="AV191" s="32">
        <f t="shared" si="74"/>
        <v>3.8805648377708311</v>
      </c>
      <c r="AW191" s="32">
        <f t="shared" si="75"/>
        <v>261.50695267866769</v>
      </c>
      <c r="AX191" s="32">
        <f t="shared" si="76"/>
        <v>14.013150803061334</v>
      </c>
      <c r="AY191" s="32">
        <f t="shared" si="77"/>
        <v>2.1558693543171286</v>
      </c>
      <c r="BA191" s="33" t="s">
        <v>331</v>
      </c>
      <c r="BB191" s="32">
        <f t="shared" si="78"/>
        <v>64.431204101427198</v>
      </c>
      <c r="BC191" s="32">
        <f t="shared" si="79"/>
        <v>11.012282930961458</v>
      </c>
      <c r="BD191" s="32">
        <f t="shared" si="80"/>
        <v>76.803614287731193</v>
      </c>
      <c r="BE191" s="32">
        <f t="shared" si="81"/>
        <v>69.179726104757862</v>
      </c>
      <c r="BF191" s="32">
        <f t="shared" si="82"/>
        <v>126.34445200816883</v>
      </c>
      <c r="BG191" s="32">
        <f t="shared" si="83"/>
        <v>5.082592121982211</v>
      </c>
    </row>
    <row r="192" spans="1:59" x14ac:dyDescent="0.2">
      <c r="A192" s="33" t="s">
        <v>332</v>
      </c>
      <c r="B192" s="31">
        <f>VLOOKUP($A192,'[2]download from PCAS'!$A$7:$AZ$367,2,FALSE)</f>
        <v>1992</v>
      </c>
      <c r="C192" s="31">
        <v>1602</v>
      </c>
      <c r="D192" s="31">
        <v>1576</v>
      </c>
      <c r="E192" s="31">
        <v>1550</v>
      </c>
      <c r="F192" s="31">
        <f>VLOOKUP($A192,'[2]download from PCAS'!$A$7:$AZ$367,11,FALSE)</f>
        <v>60</v>
      </c>
      <c r="G192" s="31">
        <f>VLOOKUP($A192,'[2]download from PCAS'!$A$7:$AZ$367,31,FALSE)</f>
        <v>10</v>
      </c>
      <c r="H192" s="31">
        <f>VLOOKUP($A192,'[2]download from PCAS'!$A$7:$AZ$367,35,FALSE)</f>
        <v>6</v>
      </c>
      <c r="I192" s="31">
        <f>VLOOKUP($A192,'[2]download from PCAS'!$A$7:$AZ$367,49,FALSE)</f>
        <v>32</v>
      </c>
      <c r="J192" s="31">
        <f>VLOOKUP($A192,'[2]download from PCAS'!$A$7:$AZ$367,7,FALSE)</f>
        <v>295</v>
      </c>
      <c r="K192" s="31">
        <f>VLOOKUP($A192,'[2]download from PCAS'!$A$7:$AZ$367,27,FALSE)</f>
        <v>72</v>
      </c>
      <c r="L192" s="31">
        <f>VLOOKUP($A192,'[2]download from PCAS'!$A$7:$AZ$367,15,FALSE)</f>
        <v>14</v>
      </c>
      <c r="M192" s="31">
        <f>VLOOKUP($A192,'[2]download from PCAS'!$A$7:$AZ$367,29,FALSE)</f>
        <v>10</v>
      </c>
      <c r="N192" s="31">
        <f>VLOOKUP($A192,'[2]download from PCAS'!$A$7:$AZ$367,51,FALSE)</f>
        <v>118</v>
      </c>
      <c r="O192" s="31">
        <f>VLOOKUP($A192,'[2]download from PCAS'!$A$7:$AZ$367,9,FALSE)</f>
        <v>32</v>
      </c>
      <c r="P192" s="31">
        <f>VLOOKUP($A192,'[2]download from PCAS'!$A$7:$AZ$367,41,FALSE)</f>
        <v>5</v>
      </c>
      <c r="Q192" s="31">
        <f>VLOOKUP($A192,'[2]download from PCAS'!$A$7:$AZ$367,5,FALSE)</f>
        <v>100</v>
      </c>
      <c r="R192" s="31">
        <f>VLOOKUP($A192,'[2]download from PCAS'!$A$7:$AZ$367,19,FALSE)</f>
        <v>10</v>
      </c>
      <c r="S192" s="31">
        <f>VLOOKUP($A192,'[2]download from PCAS'!$A$7:$AZ$367,21,FALSE)</f>
        <v>125</v>
      </c>
      <c r="T192" s="31">
        <f>VLOOKUP($A192,'[2]download from PCAS'!$A$7:$AZ$367,23,FALSE)</f>
        <v>106</v>
      </c>
      <c r="U192" s="31">
        <f>VLOOKUP($A192,'[2]download from PCAS'!$A$7:$AZ$367,13,FALSE)</f>
        <v>49</v>
      </c>
      <c r="V192" s="31">
        <f>VLOOKUP($A192,'[2]download from PCAS'!$A$7:$AZ$367,3,FALSE)</f>
        <v>30</v>
      </c>
      <c r="W192" s="31">
        <f>VLOOKUP($A192,'[2]download from PCAS'!$A$7:$AZ$367,43,FALSE)</f>
        <v>208</v>
      </c>
      <c r="X192" s="31">
        <f>VLOOKUP($A192,'[2]download from PCAS'!$A$7:$AZ$367,39,FALSE)</f>
        <v>11</v>
      </c>
      <c r="Y192" s="31">
        <f>VLOOKUP($A192,'[2]download from PCAS'!$A$7:$AZ$367,47,FALSE)</f>
        <v>436</v>
      </c>
      <c r="Z192" s="31">
        <f>VLOOKUP($A192,'[2]download from PCAS'!$A$7:$AZ$367,17,FALSE)</f>
        <v>19</v>
      </c>
      <c r="AA192" s="31">
        <f>VLOOKUP($A192,'[2]download from PCAS'!$A$7:$AZ$367,45,FALSE)</f>
        <v>2</v>
      </c>
      <c r="AC192" s="33" t="s">
        <v>332</v>
      </c>
      <c r="AD192" s="32">
        <f t="shared" si="56"/>
        <v>30.120481927710845</v>
      </c>
      <c r="AE192" s="32">
        <f t="shared" si="57"/>
        <v>5.0200803212851408</v>
      </c>
      <c r="AF192" s="32">
        <f t="shared" si="58"/>
        <v>3.0120481927710845</v>
      </c>
      <c r="AG192" s="32">
        <f t="shared" si="59"/>
        <v>16.064257028112447</v>
      </c>
      <c r="AH192" s="32">
        <f t="shared" si="60"/>
        <v>148.09236947791166</v>
      </c>
      <c r="AI192" s="32">
        <f t="shared" si="61"/>
        <v>36.144578313253014</v>
      </c>
      <c r="AJ192" s="32">
        <f t="shared" si="62"/>
        <v>7.0281124497991962</v>
      </c>
      <c r="AK192" s="32">
        <f t="shared" si="63"/>
        <v>5.0200803212851408</v>
      </c>
      <c r="AL192" s="32">
        <f t="shared" si="64"/>
        <v>59.23694779116466</v>
      </c>
      <c r="AM192" s="32">
        <f t="shared" si="65"/>
        <v>16.064257028112447</v>
      </c>
      <c r="AN192" s="32">
        <f t="shared" si="66"/>
        <v>2.5100401606425704</v>
      </c>
      <c r="AO192" s="32">
        <f t="shared" si="67"/>
        <v>50.200803212851405</v>
      </c>
      <c r="AP192" s="32">
        <f t="shared" si="68"/>
        <v>5.0200803212851408</v>
      </c>
      <c r="AQ192" s="32">
        <f t="shared" si="69"/>
        <v>62.751004016064257</v>
      </c>
      <c r="AR192" s="32">
        <f t="shared" si="70"/>
        <v>53.212851405622494</v>
      </c>
      <c r="AS192" s="32">
        <f t="shared" si="71"/>
        <v>24.598393574297191</v>
      </c>
      <c r="AT192" s="32">
        <f t="shared" si="72"/>
        <v>15.060240963855422</v>
      </c>
      <c r="AU192" s="32">
        <f t="shared" si="73"/>
        <v>104.41767068273091</v>
      </c>
      <c r="AV192" s="32">
        <f t="shared" si="74"/>
        <v>5.5220883534136549</v>
      </c>
      <c r="AW192" s="32">
        <f t="shared" si="75"/>
        <v>218.87550200803213</v>
      </c>
      <c r="AX192" s="32">
        <f t="shared" si="76"/>
        <v>9.5381526104417684</v>
      </c>
      <c r="AY192" s="32">
        <f t="shared" si="77"/>
        <v>1.0040160642570279</v>
      </c>
      <c r="BA192" s="33" t="s">
        <v>332</v>
      </c>
      <c r="BB192" s="32">
        <f t="shared" si="78"/>
        <v>45.685279187817258</v>
      </c>
      <c r="BC192" s="32">
        <f t="shared" si="79"/>
        <v>6.4516129032258061</v>
      </c>
      <c r="BD192" s="32">
        <f t="shared" si="80"/>
        <v>68.387096774193552</v>
      </c>
      <c r="BE192" s="32">
        <f t="shared" si="81"/>
        <v>31.612903225806456</v>
      </c>
      <c r="BF192" s="32">
        <f t="shared" si="82"/>
        <v>129.83770287141076</v>
      </c>
      <c r="BG192" s="32">
        <f t="shared" si="83"/>
        <v>7.0967741935483879</v>
      </c>
    </row>
    <row r="193" spans="1:59" x14ac:dyDescent="0.2">
      <c r="A193" s="33" t="s">
        <v>333</v>
      </c>
      <c r="B193" s="31">
        <f>VLOOKUP($A193,'[2]download from PCAS'!$A$7:$AZ$367,2,FALSE)</f>
        <v>7371</v>
      </c>
      <c r="C193" s="31">
        <v>6017</v>
      </c>
      <c r="D193" s="31">
        <v>5916</v>
      </c>
      <c r="E193" s="31">
        <v>5827</v>
      </c>
      <c r="F193" s="31">
        <f>VLOOKUP($A193,'[2]download from PCAS'!$A$7:$AZ$367,11,FALSE)</f>
        <v>309</v>
      </c>
      <c r="G193" s="31">
        <f>VLOOKUP($A193,'[2]download from PCAS'!$A$7:$AZ$367,31,FALSE)</f>
        <v>41</v>
      </c>
      <c r="H193" s="31">
        <f>VLOOKUP($A193,'[2]download from PCAS'!$A$7:$AZ$367,35,FALSE)</f>
        <v>15</v>
      </c>
      <c r="I193" s="31">
        <f>VLOOKUP($A193,'[2]download from PCAS'!$A$7:$AZ$367,49,FALSE)</f>
        <v>143</v>
      </c>
      <c r="J193" s="31">
        <f>VLOOKUP($A193,'[2]download from PCAS'!$A$7:$AZ$367,7,FALSE)</f>
        <v>894</v>
      </c>
      <c r="K193" s="31">
        <f>VLOOKUP($A193,'[2]download from PCAS'!$A$7:$AZ$367,27,FALSE)</f>
        <v>380</v>
      </c>
      <c r="L193" s="31">
        <f>VLOOKUP($A193,'[2]download from PCAS'!$A$7:$AZ$367,15,FALSE)</f>
        <v>151</v>
      </c>
      <c r="M193" s="31">
        <f>VLOOKUP($A193,'[2]download from PCAS'!$A$7:$AZ$367,29,FALSE)</f>
        <v>65</v>
      </c>
      <c r="N193" s="31">
        <f>VLOOKUP($A193,'[2]download from PCAS'!$A$7:$AZ$367,51,FALSE)</f>
        <v>274</v>
      </c>
      <c r="O193" s="31">
        <f>VLOOKUP($A193,'[2]download from PCAS'!$A$7:$AZ$367,9,FALSE)</f>
        <v>99</v>
      </c>
      <c r="P193" s="31">
        <f>VLOOKUP($A193,'[2]download from PCAS'!$A$7:$AZ$367,41,FALSE)</f>
        <v>50</v>
      </c>
      <c r="Q193" s="31">
        <f>VLOOKUP($A193,'[2]download from PCAS'!$A$7:$AZ$367,5,FALSE)</f>
        <v>510</v>
      </c>
      <c r="R193" s="31">
        <f>VLOOKUP($A193,'[2]download from PCAS'!$A$7:$AZ$367,19,FALSE)</f>
        <v>20</v>
      </c>
      <c r="S193" s="31">
        <f>VLOOKUP($A193,'[2]download from PCAS'!$A$7:$AZ$367,21,FALSE)</f>
        <v>614</v>
      </c>
      <c r="T193" s="31">
        <f>VLOOKUP($A193,'[2]download from PCAS'!$A$7:$AZ$367,23,FALSE)</f>
        <v>436</v>
      </c>
      <c r="U193" s="31">
        <f>VLOOKUP($A193,'[2]download from PCAS'!$A$7:$AZ$367,13,FALSE)</f>
        <v>254</v>
      </c>
      <c r="V193" s="31">
        <f>VLOOKUP($A193,'[2]download from PCAS'!$A$7:$AZ$367,3,FALSE)</f>
        <v>83</v>
      </c>
      <c r="W193" s="31">
        <f>VLOOKUP($A193,'[2]download from PCAS'!$A$7:$AZ$367,43,FALSE)</f>
        <v>750</v>
      </c>
      <c r="X193" s="31">
        <f>VLOOKUP($A193,'[2]download from PCAS'!$A$7:$AZ$367,39,FALSE)</f>
        <v>43</v>
      </c>
      <c r="Y193" s="31">
        <f>VLOOKUP($A193,'[2]download from PCAS'!$A$7:$AZ$367,47,FALSE)</f>
        <v>1745</v>
      </c>
      <c r="Z193" s="31">
        <f>VLOOKUP($A193,'[2]download from PCAS'!$A$7:$AZ$367,17,FALSE)</f>
        <v>41</v>
      </c>
      <c r="AA193" s="31">
        <f>VLOOKUP($A193,'[2]download from PCAS'!$A$7:$AZ$367,45,FALSE)</f>
        <v>11</v>
      </c>
      <c r="AC193" s="33" t="s">
        <v>333</v>
      </c>
      <c r="AD193" s="32">
        <f t="shared" si="56"/>
        <v>41.921041921041919</v>
      </c>
      <c r="AE193" s="32">
        <f t="shared" si="57"/>
        <v>5.5623388956722293</v>
      </c>
      <c r="AF193" s="32">
        <f t="shared" si="58"/>
        <v>2.035002035002035</v>
      </c>
      <c r="AG193" s="32">
        <f t="shared" si="59"/>
        <v>19.400352733686066</v>
      </c>
      <c r="AH193" s="32">
        <f t="shared" si="60"/>
        <v>121.28612128612129</v>
      </c>
      <c r="AI193" s="32">
        <f t="shared" si="61"/>
        <v>51.55338488671822</v>
      </c>
      <c r="AJ193" s="32">
        <f t="shared" si="62"/>
        <v>20.485687152353819</v>
      </c>
      <c r="AK193" s="32">
        <f t="shared" si="63"/>
        <v>8.8183421516754841</v>
      </c>
      <c r="AL193" s="32">
        <f t="shared" si="64"/>
        <v>37.172703839370506</v>
      </c>
      <c r="AM193" s="32">
        <f t="shared" si="65"/>
        <v>13.431013431013431</v>
      </c>
      <c r="AN193" s="32">
        <f t="shared" si="66"/>
        <v>6.7833401166734504</v>
      </c>
      <c r="AO193" s="32">
        <f t="shared" si="67"/>
        <v>69.190069190069195</v>
      </c>
      <c r="AP193" s="32">
        <f t="shared" si="68"/>
        <v>2.7133360466693799</v>
      </c>
      <c r="AQ193" s="32">
        <f t="shared" si="69"/>
        <v>83.299416632749967</v>
      </c>
      <c r="AR193" s="32">
        <f t="shared" si="70"/>
        <v>59.150725817392484</v>
      </c>
      <c r="AS193" s="32">
        <f t="shared" si="71"/>
        <v>34.459367792701123</v>
      </c>
      <c r="AT193" s="32">
        <f t="shared" si="72"/>
        <v>11.260344593677926</v>
      </c>
      <c r="AU193" s="32">
        <f t="shared" si="73"/>
        <v>101.75010175010175</v>
      </c>
      <c r="AV193" s="32">
        <f t="shared" si="74"/>
        <v>5.8336725003391665</v>
      </c>
      <c r="AW193" s="32">
        <f t="shared" si="75"/>
        <v>236.73857007190341</v>
      </c>
      <c r="AX193" s="32">
        <f t="shared" si="76"/>
        <v>5.5623388956722293</v>
      </c>
      <c r="AY193" s="32">
        <f t="shared" si="77"/>
        <v>1.492334825668159</v>
      </c>
      <c r="BA193" s="33" t="s">
        <v>333</v>
      </c>
      <c r="BB193" s="32">
        <f t="shared" si="78"/>
        <v>64.232589587559161</v>
      </c>
      <c r="BC193" s="32">
        <f t="shared" si="79"/>
        <v>11.154968251244208</v>
      </c>
      <c r="BD193" s="32">
        <f t="shared" si="80"/>
        <v>74.82409473142269</v>
      </c>
      <c r="BE193" s="32">
        <f t="shared" si="81"/>
        <v>43.590183627938906</v>
      </c>
      <c r="BF193" s="32">
        <f t="shared" si="82"/>
        <v>124.64683397041715</v>
      </c>
      <c r="BG193" s="32">
        <f t="shared" si="83"/>
        <v>7.3794405354384756</v>
      </c>
    </row>
    <row r="194" spans="1:59" x14ac:dyDescent="0.2">
      <c r="A194" s="33" t="s">
        <v>334</v>
      </c>
      <c r="B194" s="31">
        <f>VLOOKUP($A194,'[2]download from PCAS'!$A$7:$AZ$367,2,FALSE)</f>
        <v>4810</v>
      </c>
      <c r="C194" s="31">
        <v>3973</v>
      </c>
      <c r="D194" s="31">
        <v>3922</v>
      </c>
      <c r="E194" s="31">
        <v>3857</v>
      </c>
      <c r="F194" s="31">
        <f>VLOOKUP($A194,'[2]download from PCAS'!$A$7:$AZ$367,11,FALSE)</f>
        <v>231</v>
      </c>
      <c r="G194" s="31">
        <f>VLOOKUP($A194,'[2]download from PCAS'!$A$7:$AZ$367,31,FALSE)</f>
        <v>52</v>
      </c>
      <c r="H194" s="31">
        <f>VLOOKUP($A194,'[2]download from PCAS'!$A$7:$AZ$367,35,FALSE)</f>
        <v>15</v>
      </c>
      <c r="I194" s="31">
        <f>VLOOKUP($A194,'[2]download from PCAS'!$A$7:$AZ$367,49,FALSE)</f>
        <v>135</v>
      </c>
      <c r="J194" s="31">
        <f>VLOOKUP($A194,'[2]download from PCAS'!$A$7:$AZ$367,7,FALSE)</f>
        <v>810</v>
      </c>
      <c r="K194" s="31">
        <f>VLOOKUP($A194,'[2]download from PCAS'!$A$7:$AZ$367,27,FALSE)</f>
        <v>250</v>
      </c>
      <c r="L194" s="31">
        <f>VLOOKUP($A194,'[2]download from PCAS'!$A$7:$AZ$367,15,FALSE)</f>
        <v>66</v>
      </c>
      <c r="M194" s="31">
        <f>VLOOKUP($A194,'[2]download from PCAS'!$A$7:$AZ$367,29,FALSE)</f>
        <v>38</v>
      </c>
      <c r="N194" s="31">
        <f>VLOOKUP($A194,'[2]download from PCAS'!$A$7:$AZ$367,51,FALSE)</f>
        <v>272</v>
      </c>
      <c r="O194" s="31">
        <f>VLOOKUP($A194,'[2]download from PCAS'!$A$7:$AZ$367,9,FALSE)</f>
        <v>87</v>
      </c>
      <c r="P194" s="31">
        <f>VLOOKUP($A194,'[2]download from PCAS'!$A$7:$AZ$367,41,FALSE)</f>
        <v>22</v>
      </c>
      <c r="Q194" s="31">
        <f>VLOOKUP($A194,'[2]download from PCAS'!$A$7:$AZ$367,5,FALSE)</f>
        <v>346</v>
      </c>
      <c r="R194" s="31">
        <f>VLOOKUP($A194,'[2]download from PCAS'!$A$7:$AZ$367,19,FALSE)</f>
        <v>36</v>
      </c>
      <c r="S194" s="31">
        <f>VLOOKUP($A194,'[2]download from PCAS'!$A$7:$AZ$367,21,FALSE)</f>
        <v>423</v>
      </c>
      <c r="T194" s="31">
        <f>VLOOKUP($A194,'[2]download from PCAS'!$A$7:$AZ$367,23,FALSE)</f>
        <v>258</v>
      </c>
      <c r="U194" s="31">
        <f>VLOOKUP($A194,'[2]download from PCAS'!$A$7:$AZ$367,13,FALSE)</f>
        <v>159</v>
      </c>
      <c r="V194" s="31">
        <f>VLOOKUP($A194,'[2]download from PCAS'!$A$7:$AZ$367,3,FALSE)</f>
        <v>101</v>
      </c>
      <c r="W194" s="31">
        <f>VLOOKUP($A194,'[2]download from PCAS'!$A$7:$AZ$367,43,FALSE)</f>
        <v>539</v>
      </c>
      <c r="X194" s="31">
        <f>VLOOKUP($A194,'[2]download from PCAS'!$A$7:$AZ$367,39,FALSE)</f>
        <v>13</v>
      </c>
      <c r="Y194" s="31">
        <f>VLOOKUP($A194,'[2]download from PCAS'!$A$7:$AZ$367,47,FALSE)</f>
        <v>1310</v>
      </c>
      <c r="Z194" s="31">
        <f>VLOOKUP($A194,'[2]download from PCAS'!$A$7:$AZ$367,17,FALSE)</f>
        <v>56</v>
      </c>
      <c r="AA194" s="31">
        <f>VLOOKUP($A194,'[2]download from PCAS'!$A$7:$AZ$367,45,FALSE)</f>
        <v>1</v>
      </c>
      <c r="AC194" s="33" t="s">
        <v>334</v>
      </c>
      <c r="AD194" s="32">
        <f t="shared" si="56"/>
        <v>48.024948024948024</v>
      </c>
      <c r="AE194" s="32">
        <f t="shared" si="57"/>
        <v>10.810810810810811</v>
      </c>
      <c r="AF194" s="32">
        <f t="shared" si="58"/>
        <v>3.1185031185031189</v>
      </c>
      <c r="AG194" s="32">
        <f t="shared" si="59"/>
        <v>28.066528066528068</v>
      </c>
      <c r="AH194" s="32">
        <f t="shared" si="60"/>
        <v>168.39916839916842</v>
      </c>
      <c r="AI194" s="32">
        <f t="shared" si="61"/>
        <v>51.975051975051976</v>
      </c>
      <c r="AJ194" s="32">
        <f t="shared" si="62"/>
        <v>13.721413721413722</v>
      </c>
      <c r="AK194" s="32">
        <f t="shared" si="63"/>
        <v>7.9002079002079011</v>
      </c>
      <c r="AL194" s="32">
        <f t="shared" si="64"/>
        <v>56.548856548856548</v>
      </c>
      <c r="AM194" s="32">
        <f t="shared" si="65"/>
        <v>18.087318087318089</v>
      </c>
      <c r="AN194" s="32">
        <f t="shared" si="66"/>
        <v>4.5738045738045745</v>
      </c>
      <c r="AO194" s="32">
        <f t="shared" si="67"/>
        <v>71.933471933471935</v>
      </c>
      <c r="AP194" s="32">
        <f t="shared" si="68"/>
        <v>7.4844074844074848</v>
      </c>
      <c r="AQ194" s="32">
        <f t="shared" si="69"/>
        <v>87.94178794178795</v>
      </c>
      <c r="AR194" s="32">
        <f t="shared" si="70"/>
        <v>53.638253638253644</v>
      </c>
      <c r="AS194" s="32">
        <f t="shared" si="71"/>
        <v>33.056133056133056</v>
      </c>
      <c r="AT194" s="32">
        <f t="shared" si="72"/>
        <v>20.997920997921</v>
      </c>
      <c r="AU194" s="32">
        <f t="shared" si="73"/>
        <v>112.05821205821206</v>
      </c>
      <c r="AV194" s="32">
        <f t="shared" si="74"/>
        <v>2.7027027027027026</v>
      </c>
      <c r="AW194" s="32">
        <f t="shared" si="75"/>
        <v>272.34927234927238</v>
      </c>
      <c r="AX194" s="32">
        <f t="shared" si="76"/>
        <v>11.642411642411643</v>
      </c>
      <c r="AY194" s="32">
        <f t="shared" si="77"/>
        <v>0.20790020790020791</v>
      </c>
      <c r="BA194" s="33" t="s">
        <v>334</v>
      </c>
      <c r="BB194" s="32">
        <f t="shared" si="78"/>
        <v>63.742988271290159</v>
      </c>
      <c r="BC194" s="32">
        <f t="shared" si="79"/>
        <v>9.8522167487684733</v>
      </c>
      <c r="BD194" s="32">
        <f t="shared" si="80"/>
        <v>66.891366346901734</v>
      </c>
      <c r="BE194" s="32">
        <f t="shared" si="81"/>
        <v>41.223749027741768</v>
      </c>
      <c r="BF194" s="32">
        <f t="shared" si="82"/>
        <v>135.66574377045055</v>
      </c>
      <c r="BG194" s="32">
        <f t="shared" si="83"/>
        <v>3.3704952035260565</v>
      </c>
    </row>
    <row r="195" spans="1:59" x14ac:dyDescent="0.2">
      <c r="A195" s="33" t="s">
        <v>335</v>
      </c>
      <c r="B195" s="31">
        <f>VLOOKUP($A195,'[2]download from PCAS'!$A$7:$AZ$367,2,FALSE)</f>
        <v>6003</v>
      </c>
      <c r="C195" s="31">
        <v>4874</v>
      </c>
      <c r="D195" s="31">
        <v>4798</v>
      </c>
      <c r="E195" s="31">
        <v>4735</v>
      </c>
      <c r="F195" s="31">
        <f>VLOOKUP($A195,'[2]download from PCAS'!$A$7:$AZ$367,11,FALSE)</f>
        <v>304</v>
      </c>
      <c r="G195" s="31">
        <f>VLOOKUP($A195,'[2]download from PCAS'!$A$7:$AZ$367,31,FALSE)</f>
        <v>57</v>
      </c>
      <c r="H195" s="31">
        <f>VLOOKUP($A195,'[2]download from PCAS'!$A$7:$AZ$367,35,FALSE)</f>
        <v>27</v>
      </c>
      <c r="I195" s="31">
        <f>VLOOKUP($A195,'[2]download from PCAS'!$A$7:$AZ$367,49,FALSE)</f>
        <v>109</v>
      </c>
      <c r="J195" s="31">
        <f>VLOOKUP($A195,'[2]download from PCAS'!$A$7:$AZ$367,7,FALSE)</f>
        <v>1042</v>
      </c>
      <c r="K195" s="31">
        <f>VLOOKUP($A195,'[2]download from PCAS'!$A$7:$AZ$367,27,FALSE)</f>
        <v>275</v>
      </c>
      <c r="L195" s="31">
        <f>VLOOKUP($A195,'[2]download from PCAS'!$A$7:$AZ$367,15,FALSE)</f>
        <v>150</v>
      </c>
      <c r="M195" s="31">
        <f>VLOOKUP($A195,'[2]download from PCAS'!$A$7:$AZ$367,29,FALSE)</f>
        <v>50</v>
      </c>
      <c r="N195" s="31">
        <f>VLOOKUP($A195,'[2]download from PCAS'!$A$7:$AZ$367,51,FALSE)</f>
        <v>196</v>
      </c>
      <c r="O195" s="31">
        <f>VLOOKUP($A195,'[2]download from PCAS'!$A$7:$AZ$367,9,FALSE)</f>
        <v>123</v>
      </c>
      <c r="P195" s="31">
        <f>VLOOKUP($A195,'[2]download from PCAS'!$A$7:$AZ$367,41,FALSE)</f>
        <v>31</v>
      </c>
      <c r="Q195" s="31">
        <f>VLOOKUP($A195,'[2]download from PCAS'!$A$7:$AZ$367,5,FALSE)</f>
        <v>430</v>
      </c>
      <c r="R195" s="31">
        <f>VLOOKUP($A195,'[2]download from PCAS'!$A$7:$AZ$367,19,FALSE)</f>
        <v>21</v>
      </c>
      <c r="S195" s="31">
        <f>VLOOKUP($A195,'[2]download from PCAS'!$A$7:$AZ$367,21,FALSE)</f>
        <v>516</v>
      </c>
      <c r="T195" s="31">
        <f>VLOOKUP($A195,'[2]download from PCAS'!$A$7:$AZ$367,23,FALSE)</f>
        <v>834</v>
      </c>
      <c r="U195" s="31">
        <f>VLOOKUP($A195,'[2]download from PCAS'!$A$7:$AZ$367,13,FALSE)</f>
        <v>277</v>
      </c>
      <c r="V195" s="31">
        <f>VLOOKUP($A195,'[2]download from PCAS'!$A$7:$AZ$367,3,FALSE)</f>
        <v>105</v>
      </c>
      <c r="W195" s="31">
        <f>VLOOKUP($A195,'[2]download from PCAS'!$A$7:$AZ$367,43,FALSE)</f>
        <v>730</v>
      </c>
      <c r="X195" s="31">
        <f>VLOOKUP($A195,'[2]download from PCAS'!$A$7:$AZ$367,39,FALSE)</f>
        <v>29</v>
      </c>
      <c r="Y195" s="31">
        <f>VLOOKUP($A195,'[2]download from PCAS'!$A$7:$AZ$367,47,FALSE)</f>
        <v>1759</v>
      </c>
      <c r="Z195" s="31">
        <f>VLOOKUP($A195,'[2]download from PCAS'!$A$7:$AZ$367,17,FALSE)</f>
        <v>109</v>
      </c>
      <c r="AA195" s="31">
        <f>VLOOKUP($A195,'[2]download from PCAS'!$A$7:$AZ$367,45,FALSE)</f>
        <v>3</v>
      </c>
      <c r="AC195" s="33" t="s">
        <v>335</v>
      </c>
      <c r="AD195" s="32">
        <f t="shared" si="56"/>
        <v>50.64134599366983</v>
      </c>
      <c r="AE195" s="32">
        <f t="shared" si="57"/>
        <v>9.4952523738130949</v>
      </c>
      <c r="AF195" s="32">
        <f t="shared" si="58"/>
        <v>4.497751124437781</v>
      </c>
      <c r="AG195" s="32">
        <f t="shared" si="59"/>
        <v>18.1575878727303</v>
      </c>
      <c r="AH195" s="32">
        <f t="shared" si="60"/>
        <v>173.57987672830254</v>
      </c>
      <c r="AI195" s="32">
        <f t="shared" si="61"/>
        <v>45.810428119273695</v>
      </c>
      <c r="AJ195" s="32">
        <f t="shared" si="62"/>
        <v>24.98750624687656</v>
      </c>
      <c r="AK195" s="32">
        <f t="shared" si="63"/>
        <v>8.3291687489588551</v>
      </c>
      <c r="AL195" s="32">
        <f t="shared" si="64"/>
        <v>32.65034149591871</v>
      </c>
      <c r="AM195" s="32">
        <f t="shared" si="65"/>
        <v>20.48975512243878</v>
      </c>
      <c r="AN195" s="32">
        <f t="shared" si="66"/>
        <v>5.1640846243544889</v>
      </c>
      <c r="AO195" s="32">
        <f t="shared" si="67"/>
        <v>71.63085124104613</v>
      </c>
      <c r="AP195" s="32">
        <f t="shared" si="68"/>
        <v>3.4982508745627188</v>
      </c>
      <c r="AQ195" s="32">
        <f t="shared" si="69"/>
        <v>85.957021489255368</v>
      </c>
      <c r="AR195" s="32">
        <f t="shared" si="70"/>
        <v>138.93053473263367</v>
      </c>
      <c r="AS195" s="32">
        <f t="shared" si="71"/>
        <v>46.143594869232054</v>
      </c>
      <c r="AT195" s="32">
        <f t="shared" si="72"/>
        <v>17.491254372813593</v>
      </c>
      <c r="AU195" s="32">
        <f t="shared" si="73"/>
        <v>121.60586373479927</v>
      </c>
      <c r="AV195" s="32">
        <f t="shared" si="74"/>
        <v>4.8309178743961354</v>
      </c>
      <c r="AW195" s="32">
        <f t="shared" si="75"/>
        <v>293.02015658837252</v>
      </c>
      <c r="AX195" s="32">
        <f t="shared" si="76"/>
        <v>18.1575878727303</v>
      </c>
      <c r="AY195" s="32">
        <f t="shared" si="77"/>
        <v>0.49975012493753124</v>
      </c>
      <c r="BA195" s="33" t="s">
        <v>335</v>
      </c>
      <c r="BB195" s="32">
        <f t="shared" si="78"/>
        <v>57.315548145060447</v>
      </c>
      <c r="BC195" s="32">
        <f t="shared" si="79"/>
        <v>10.559662090813093</v>
      </c>
      <c r="BD195" s="32">
        <f t="shared" si="80"/>
        <v>176.1351636747624</v>
      </c>
      <c r="BE195" s="32">
        <f t="shared" si="81"/>
        <v>58.50052798310454</v>
      </c>
      <c r="BF195" s="32">
        <f t="shared" si="82"/>
        <v>149.774312679524</v>
      </c>
      <c r="BG195" s="32">
        <f t="shared" si="83"/>
        <v>6.1246040126715942</v>
      </c>
    </row>
    <row r="196" spans="1:59" x14ac:dyDescent="0.2">
      <c r="A196" s="33" t="s">
        <v>336</v>
      </c>
      <c r="B196" s="31">
        <f>VLOOKUP($A196,'[2]download from PCAS'!$A$7:$AZ$367,2,FALSE)</f>
        <v>14679</v>
      </c>
      <c r="C196" s="31">
        <v>11725</v>
      </c>
      <c r="D196" s="31">
        <v>11520</v>
      </c>
      <c r="E196" s="31">
        <v>11296</v>
      </c>
      <c r="F196" s="31">
        <f>VLOOKUP($A196,'[2]download from PCAS'!$A$7:$AZ$367,11,FALSE)</f>
        <v>691</v>
      </c>
      <c r="G196" s="31">
        <f>VLOOKUP($A196,'[2]download from PCAS'!$A$7:$AZ$367,31,FALSE)</f>
        <v>119</v>
      </c>
      <c r="H196" s="31">
        <f>VLOOKUP($A196,'[2]download from PCAS'!$A$7:$AZ$367,35,FALSE)</f>
        <v>50</v>
      </c>
      <c r="I196" s="31">
        <f>VLOOKUP($A196,'[2]download from PCAS'!$A$7:$AZ$367,49,FALSE)</f>
        <v>322</v>
      </c>
      <c r="J196" s="31">
        <f>VLOOKUP($A196,'[2]download from PCAS'!$A$7:$AZ$367,7,FALSE)</f>
        <v>2210</v>
      </c>
      <c r="K196" s="31">
        <f>VLOOKUP($A196,'[2]download from PCAS'!$A$7:$AZ$367,27,FALSE)</f>
        <v>695</v>
      </c>
      <c r="L196" s="31">
        <f>VLOOKUP($A196,'[2]download from PCAS'!$A$7:$AZ$367,15,FALSE)</f>
        <v>212</v>
      </c>
      <c r="M196" s="31">
        <f>VLOOKUP($A196,'[2]download from PCAS'!$A$7:$AZ$367,29,FALSE)</f>
        <v>150</v>
      </c>
      <c r="N196" s="31">
        <f>VLOOKUP($A196,'[2]download from PCAS'!$A$7:$AZ$367,51,FALSE)</f>
        <v>547</v>
      </c>
      <c r="O196" s="31">
        <f>VLOOKUP($A196,'[2]download from PCAS'!$A$7:$AZ$367,9,FALSE)</f>
        <v>209</v>
      </c>
      <c r="P196" s="31">
        <f>VLOOKUP($A196,'[2]download from PCAS'!$A$7:$AZ$367,41,FALSE)</f>
        <v>121</v>
      </c>
      <c r="Q196" s="31">
        <f>VLOOKUP($A196,'[2]download from PCAS'!$A$7:$AZ$367,5,FALSE)</f>
        <v>1148</v>
      </c>
      <c r="R196" s="31">
        <f>VLOOKUP($A196,'[2]download from PCAS'!$A$7:$AZ$367,19,FALSE)</f>
        <v>70</v>
      </c>
      <c r="S196" s="31">
        <f>VLOOKUP($A196,'[2]download from PCAS'!$A$7:$AZ$367,21,FALSE)</f>
        <v>1216</v>
      </c>
      <c r="T196" s="31">
        <f>VLOOKUP($A196,'[2]download from PCAS'!$A$7:$AZ$367,23,FALSE)</f>
        <v>2789</v>
      </c>
      <c r="U196" s="31">
        <f>VLOOKUP($A196,'[2]download from PCAS'!$A$7:$AZ$367,13,FALSE)</f>
        <v>527</v>
      </c>
      <c r="V196" s="31">
        <f>VLOOKUP($A196,'[2]download from PCAS'!$A$7:$AZ$367,3,FALSE)</f>
        <v>222</v>
      </c>
      <c r="W196" s="31">
        <f>VLOOKUP($A196,'[2]download from PCAS'!$A$7:$AZ$367,43,FALSE)</f>
        <v>1449</v>
      </c>
      <c r="X196" s="31">
        <f>VLOOKUP($A196,'[2]download from PCAS'!$A$7:$AZ$367,39,FALSE)</f>
        <v>33</v>
      </c>
      <c r="Y196" s="31">
        <f>VLOOKUP($A196,'[2]download from PCAS'!$A$7:$AZ$367,47,FALSE)</f>
        <v>3808</v>
      </c>
      <c r="Z196" s="31">
        <f>VLOOKUP($A196,'[2]download from PCAS'!$A$7:$AZ$367,17,FALSE)</f>
        <v>154</v>
      </c>
      <c r="AA196" s="31">
        <f>VLOOKUP($A196,'[2]download from PCAS'!$A$7:$AZ$367,45,FALSE)</f>
        <v>8</v>
      </c>
      <c r="AC196" s="33" t="s">
        <v>336</v>
      </c>
      <c r="AD196" s="32">
        <f t="shared" ref="AD196:AD259" si="84">F196/B196*1000</f>
        <v>47.074051365896857</v>
      </c>
      <c r="AE196" s="32">
        <f t="shared" ref="AE196:AE259" si="85">G196/B196*1000</f>
        <v>8.1068192656175491</v>
      </c>
      <c r="AF196" s="32">
        <f t="shared" ref="AF196:AF259" si="86">H196/B196*1000</f>
        <v>3.4062265821922475</v>
      </c>
      <c r="AG196" s="32">
        <f t="shared" ref="AG196:AG259" si="87">I196/B196*1000</f>
        <v>21.936099189318071</v>
      </c>
      <c r="AH196" s="32">
        <f t="shared" ref="AH196:AH259" si="88">J196/B196*1000</f>
        <v>150.55521493289734</v>
      </c>
      <c r="AI196" s="32">
        <f t="shared" ref="AI196:AI259" si="89">K196/B196*1000</f>
        <v>47.346549492472235</v>
      </c>
      <c r="AJ196" s="32">
        <f t="shared" ref="AJ196:AJ259" si="90">L196/B196*1000</f>
        <v>14.44240070849513</v>
      </c>
      <c r="AK196" s="32">
        <f t="shared" ref="AK196:AK259" si="91">M196/B196*1000</f>
        <v>10.218679746576743</v>
      </c>
      <c r="AL196" s="32">
        <f t="shared" ref="AL196:AL259" si="92">N196/B196*1000</f>
        <v>37.264118809183188</v>
      </c>
      <c r="AM196" s="32">
        <f t="shared" ref="AM196:AM259" si="93">O196/B196*1000</f>
        <v>14.238027113563595</v>
      </c>
      <c r="AN196" s="32">
        <f t="shared" ref="AN196:AN259" si="94">P196/B196*1000</f>
        <v>8.2430683289052382</v>
      </c>
      <c r="AO196" s="32">
        <f t="shared" ref="AO196:AO259" si="95">Q196/B196*1000</f>
        <v>78.206962327134008</v>
      </c>
      <c r="AP196" s="32">
        <f t="shared" ref="AP196:AP259" si="96">R196/B196*1000</f>
        <v>4.7687172150691461</v>
      </c>
      <c r="AQ196" s="32">
        <f t="shared" ref="AQ196:AQ259" si="97">S196/B196*1000</f>
        <v>82.83943047891546</v>
      </c>
      <c r="AR196" s="32">
        <f t="shared" ref="AR196:AR259" si="98">T196/B196*1000</f>
        <v>189.99931875468357</v>
      </c>
      <c r="AS196" s="32">
        <f t="shared" ref="AS196:AS259" si="99">U196/B196*1000</f>
        <v>35.901628176306289</v>
      </c>
      <c r="AT196" s="32">
        <f t="shared" ref="AT196:AT259" si="100">V196/B196*1000</f>
        <v>15.12364602493358</v>
      </c>
      <c r="AU196" s="32">
        <f t="shared" ref="AU196:AU259" si="101">W196/B196*1000</f>
        <v>98.712446351931334</v>
      </c>
      <c r="AV196" s="32">
        <f t="shared" ref="AV196:AV259" si="102">X196/B196*1000</f>
        <v>2.248109544246883</v>
      </c>
      <c r="AW196" s="32">
        <f t="shared" ref="AW196:AW259" si="103">Y196/B196*1000</f>
        <v>259.41821649976157</v>
      </c>
      <c r="AX196" s="32">
        <f t="shared" ref="AX196:AX259" si="104">Z196/B196*1000</f>
        <v>10.491177873152123</v>
      </c>
      <c r="AY196" s="32">
        <f t="shared" ref="AY196:AY259" si="105">AA196/B196*1000</f>
        <v>0.5449962531507595</v>
      </c>
      <c r="BA196" s="33" t="s">
        <v>336</v>
      </c>
      <c r="BB196" s="32">
        <f t="shared" ref="BB196:BB259" si="106">K196/D196*1000</f>
        <v>60.329861111111114</v>
      </c>
      <c r="BC196" s="32">
        <f t="shared" ref="BC196:BC259" si="107">M196/E196*1000</f>
        <v>13.279036827195467</v>
      </c>
      <c r="BD196" s="32">
        <f t="shared" ref="BD196:BD259" si="108">T196/E196*1000</f>
        <v>246.90155807365437</v>
      </c>
      <c r="BE196" s="32">
        <f t="shared" ref="BE196:BE259" si="109">U196/E196*1000</f>
        <v>46.653682719546744</v>
      </c>
      <c r="BF196" s="32">
        <f t="shared" ref="BF196:BF259" si="110">W196/C196*1000</f>
        <v>123.5820895522388</v>
      </c>
      <c r="BG196" s="32">
        <f t="shared" ref="BG196:BG259" si="111">X196/E196*1000</f>
        <v>2.9213881019830028</v>
      </c>
    </row>
    <row r="197" spans="1:59" x14ac:dyDescent="0.2">
      <c r="A197" s="33" t="s">
        <v>337</v>
      </c>
      <c r="B197" s="31">
        <f>VLOOKUP($A197,'[2]download from PCAS'!$A$7:$AZ$367,2,FALSE)</f>
        <v>5527</v>
      </c>
      <c r="C197" s="31">
        <v>4512</v>
      </c>
      <c r="D197" s="31">
        <v>4437</v>
      </c>
      <c r="E197" s="31">
        <v>4336</v>
      </c>
      <c r="F197" s="31">
        <f>VLOOKUP($A197,'[2]download from PCAS'!$A$7:$AZ$367,11,FALSE)</f>
        <v>286</v>
      </c>
      <c r="G197" s="31">
        <f>VLOOKUP($A197,'[2]download from PCAS'!$A$7:$AZ$367,31,FALSE)</f>
        <v>40</v>
      </c>
      <c r="H197" s="31">
        <f>VLOOKUP($A197,'[2]download from PCAS'!$A$7:$AZ$367,35,FALSE)</f>
        <v>6</v>
      </c>
      <c r="I197" s="31">
        <f>VLOOKUP($A197,'[2]download from PCAS'!$A$7:$AZ$367,49,FALSE)</f>
        <v>95</v>
      </c>
      <c r="J197" s="31">
        <f>VLOOKUP($A197,'[2]download from PCAS'!$A$7:$AZ$367,7,FALSE)</f>
        <v>836</v>
      </c>
      <c r="K197" s="31">
        <f>VLOOKUP($A197,'[2]download from PCAS'!$A$7:$AZ$367,27,FALSE)</f>
        <v>240</v>
      </c>
      <c r="L197" s="31">
        <f>VLOOKUP($A197,'[2]download from PCAS'!$A$7:$AZ$367,15,FALSE)</f>
        <v>102</v>
      </c>
      <c r="M197" s="31">
        <f>VLOOKUP($A197,'[2]download from PCAS'!$A$7:$AZ$367,29,FALSE)</f>
        <v>37</v>
      </c>
      <c r="N197" s="31">
        <f>VLOOKUP($A197,'[2]download from PCAS'!$A$7:$AZ$367,51,FALSE)</f>
        <v>173</v>
      </c>
      <c r="O197" s="31">
        <f>VLOOKUP($A197,'[2]download from PCAS'!$A$7:$AZ$367,9,FALSE)</f>
        <v>92</v>
      </c>
      <c r="P197" s="31">
        <f>VLOOKUP($A197,'[2]download from PCAS'!$A$7:$AZ$367,41,FALSE)</f>
        <v>24</v>
      </c>
      <c r="Q197" s="31">
        <f>VLOOKUP($A197,'[2]download from PCAS'!$A$7:$AZ$367,5,FALSE)</f>
        <v>442</v>
      </c>
      <c r="R197" s="31">
        <f>VLOOKUP($A197,'[2]download from PCAS'!$A$7:$AZ$367,19,FALSE)</f>
        <v>32</v>
      </c>
      <c r="S197" s="31">
        <f>VLOOKUP($A197,'[2]download from PCAS'!$A$7:$AZ$367,21,FALSE)</f>
        <v>469</v>
      </c>
      <c r="T197" s="31">
        <f>VLOOKUP($A197,'[2]download from PCAS'!$A$7:$AZ$367,23,FALSE)</f>
        <v>459</v>
      </c>
      <c r="U197" s="31">
        <f>VLOOKUP($A197,'[2]download from PCAS'!$A$7:$AZ$367,13,FALSE)</f>
        <v>182</v>
      </c>
      <c r="V197" s="31">
        <f>VLOOKUP($A197,'[2]download from PCAS'!$A$7:$AZ$367,3,FALSE)</f>
        <v>69</v>
      </c>
      <c r="W197" s="31">
        <f>VLOOKUP($A197,'[2]download from PCAS'!$A$7:$AZ$367,43,FALSE)</f>
        <v>484</v>
      </c>
      <c r="X197" s="31">
        <f>VLOOKUP($A197,'[2]download from PCAS'!$A$7:$AZ$367,39,FALSE)</f>
        <v>34</v>
      </c>
      <c r="Y197" s="31">
        <f>VLOOKUP($A197,'[2]download from PCAS'!$A$7:$AZ$367,47,FALSE)</f>
        <v>1467</v>
      </c>
      <c r="Z197" s="31">
        <f>VLOOKUP($A197,'[2]download from PCAS'!$A$7:$AZ$367,17,FALSE)</f>
        <v>59</v>
      </c>
      <c r="AA197" s="31">
        <f>VLOOKUP($A197,'[2]download from PCAS'!$A$7:$AZ$367,45,FALSE)</f>
        <v>2</v>
      </c>
      <c r="AC197" s="33" t="s">
        <v>337</v>
      </c>
      <c r="AD197" s="32">
        <f t="shared" si="84"/>
        <v>51.745974307942824</v>
      </c>
      <c r="AE197" s="32">
        <f t="shared" si="85"/>
        <v>7.2371992039080872</v>
      </c>
      <c r="AF197" s="32">
        <f t="shared" si="86"/>
        <v>1.0855798805862131</v>
      </c>
      <c r="AG197" s="32">
        <f t="shared" si="87"/>
        <v>17.188348109281709</v>
      </c>
      <c r="AH197" s="32">
        <f t="shared" si="88"/>
        <v>151.25746336167902</v>
      </c>
      <c r="AI197" s="32">
        <f t="shared" si="89"/>
        <v>43.423195223448531</v>
      </c>
      <c r="AJ197" s="32">
        <f t="shared" si="90"/>
        <v>18.454857969965623</v>
      </c>
      <c r="AK197" s="32">
        <f t="shared" si="91"/>
        <v>6.6944092636149808</v>
      </c>
      <c r="AL197" s="32">
        <f t="shared" si="92"/>
        <v>31.300886556902476</v>
      </c>
      <c r="AM197" s="32">
        <f t="shared" si="93"/>
        <v>16.645558168988604</v>
      </c>
      <c r="AN197" s="32">
        <f t="shared" si="94"/>
        <v>4.3423195223448525</v>
      </c>
      <c r="AO197" s="32">
        <f t="shared" si="95"/>
        <v>79.971051203184373</v>
      </c>
      <c r="AP197" s="32">
        <f t="shared" si="96"/>
        <v>5.7897593631264703</v>
      </c>
      <c r="AQ197" s="32">
        <f t="shared" si="97"/>
        <v>84.85616066582233</v>
      </c>
      <c r="AR197" s="32">
        <f t="shared" si="98"/>
        <v>83.0468608648453</v>
      </c>
      <c r="AS197" s="32">
        <f t="shared" si="99"/>
        <v>32.929256377781797</v>
      </c>
      <c r="AT197" s="32">
        <f t="shared" si="100"/>
        <v>12.48416862674145</v>
      </c>
      <c r="AU197" s="32">
        <f t="shared" si="101"/>
        <v>87.570110367287853</v>
      </c>
      <c r="AV197" s="32">
        <f t="shared" si="102"/>
        <v>6.1516193233218743</v>
      </c>
      <c r="AW197" s="32">
        <f t="shared" si="103"/>
        <v>265.42428080332911</v>
      </c>
      <c r="AX197" s="32">
        <f t="shared" si="104"/>
        <v>10.674868825764429</v>
      </c>
      <c r="AY197" s="32">
        <f t="shared" si="105"/>
        <v>0.3618599601954044</v>
      </c>
      <c r="BA197" s="33" t="s">
        <v>337</v>
      </c>
      <c r="BB197" s="32">
        <f t="shared" si="106"/>
        <v>54.090601757944555</v>
      </c>
      <c r="BC197" s="32">
        <f t="shared" si="107"/>
        <v>8.5332103321033212</v>
      </c>
      <c r="BD197" s="32">
        <f t="shared" si="108"/>
        <v>105.85793357933579</v>
      </c>
      <c r="BE197" s="32">
        <f t="shared" si="109"/>
        <v>41.974169741697416</v>
      </c>
      <c r="BF197" s="32">
        <f t="shared" si="110"/>
        <v>107.26950354609929</v>
      </c>
      <c r="BG197" s="32">
        <f t="shared" si="111"/>
        <v>7.8413284132841321</v>
      </c>
    </row>
    <row r="198" spans="1:59" x14ac:dyDescent="0.2">
      <c r="A198" s="33" t="s">
        <v>338</v>
      </c>
      <c r="B198" s="31">
        <f>VLOOKUP($A198,'[2]download from PCAS'!$A$7:$AZ$367,2,FALSE)</f>
        <v>3094</v>
      </c>
      <c r="C198" s="31">
        <v>2613</v>
      </c>
      <c r="D198" s="31">
        <v>2583</v>
      </c>
      <c r="E198" s="31">
        <v>2559</v>
      </c>
      <c r="F198" s="31">
        <f>VLOOKUP($A198,'[2]download from PCAS'!$A$7:$AZ$367,11,FALSE)</f>
        <v>190</v>
      </c>
      <c r="G198" s="31">
        <f>VLOOKUP($A198,'[2]download from PCAS'!$A$7:$AZ$367,31,FALSE)</f>
        <v>13</v>
      </c>
      <c r="H198" s="31">
        <f>VLOOKUP($A198,'[2]download from PCAS'!$A$7:$AZ$367,35,FALSE)</f>
        <v>6</v>
      </c>
      <c r="I198" s="31">
        <f>VLOOKUP($A198,'[2]download from PCAS'!$A$7:$AZ$367,49,FALSE)</f>
        <v>70</v>
      </c>
      <c r="J198" s="31">
        <f>VLOOKUP($A198,'[2]download from PCAS'!$A$7:$AZ$367,7,FALSE)</f>
        <v>590</v>
      </c>
      <c r="K198" s="31">
        <f>VLOOKUP($A198,'[2]download from PCAS'!$A$7:$AZ$367,27,FALSE)</f>
        <v>143</v>
      </c>
      <c r="L198" s="31">
        <f>VLOOKUP($A198,'[2]download from PCAS'!$A$7:$AZ$367,15,FALSE)</f>
        <v>28</v>
      </c>
      <c r="M198" s="31">
        <f>VLOOKUP($A198,'[2]download from PCAS'!$A$7:$AZ$367,29,FALSE)</f>
        <v>40</v>
      </c>
      <c r="N198" s="31">
        <f>VLOOKUP($A198,'[2]download from PCAS'!$A$7:$AZ$367,51,FALSE)</f>
        <v>145</v>
      </c>
      <c r="O198" s="31">
        <f>VLOOKUP($A198,'[2]download from PCAS'!$A$7:$AZ$367,9,FALSE)</f>
        <v>43</v>
      </c>
      <c r="P198" s="31">
        <f>VLOOKUP($A198,'[2]download from PCAS'!$A$7:$AZ$367,41,FALSE)</f>
        <v>24</v>
      </c>
      <c r="Q198" s="31">
        <f>VLOOKUP($A198,'[2]download from PCAS'!$A$7:$AZ$367,5,FALSE)</f>
        <v>172</v>
      </c>
      <c r="R198" s="31">
        <f>VLOOKUP($A198,'[2]download from PCAS'!$A$7:$AZ$367,19,FALSE)</f>
        <v>25</v>
      </c>
      <c r="S198" s="31">
        <f>VLOOKUP($A198,'[2]download from PCAS'!$A$7:$AZ$367,21,FALSE)</f>
        <v>294</v>
      </c>
      <c r="T198" s="31">
        <f>VLOOKUP($A198,'[2]download from PCAS'!$A$7:$AZ$367,23,FALSE)</f>
        <v>211</v>
      </c>
      <c r="U198" s="31">
        <f>VLOOKUP($A198,'[2]download from PCAS'!$A$7:$AZ$367,13,FALSE)</f>
        <v>69</v>
      </c>
      <c r="V198" s="31">
        <f>VLOOKUP($A198,'[2]download from PCAS'!$A$7:$AZ$367,3,FALSE)</f>
        <v>63</v>
      </c>
      <c r="W198" s="31">
        <f>VLOOKUP($A198,'[2]download from PCAS'!$A$7:$AZ$367,43,FALSE)</f>
        <v>457</v>
      </c>
      <c r="X198" s="31">
        <f>VLOOKUP($A198,'[2]download from PCAS'!$A$7:$AZ$367,39,FALSE)</f>
        <v>10</v>
      </c>
      <c r="Y198" s="31">
        <f>VLOOKUP($A198,'[2]download from PCAS'!$A$7:$AZ$367,47,FALSE)</f>
        <v>910</v>
      </c>
      <c r="Z198" s="31">
        <f>VLOOKUP($A198,'[2]download from PCAS'!$A$7:$AZ$367,17,FALSE)</f>
        <v>37</v>
      </c>
      <c r="AA198" s="31">
        <f>VLOOKUP($A198,'[2]download from PCAS'!$A$7:$AZ$367,45,FALSE)</f>
        <v>4</v>
      </c>
      <c r="AC198" s="33" t="s">
        <v>338</v>
      </c>
      <c r="AD198" s="32">
        <f t="shared" si="84"/>
        <v>61.409179056237875</v>
      </c>
      <c r="AE198" s="32">
        <f t="shared" si="85"/>
        <v>4.2016806722689077</v>
      </c>
      <c r="AF198" s="32">
        <f t="shared" si="86"/>
        <v>1.9392372333548804</v>
      </c>
      <c r="AG198" s="32">
        <f t="shared" si="87"/>
        <v>22.624434389140269</v>
      </c>
      <c r="AH198" s="32">
        <f t="shared" si="88"/>
        <v>190.69166127989655</v>
      </c>
      <c r="AI198" s="32">
        <f t="shared" si="89"/>
        <v>46.218487394957982</v>
      </c>
      <c r="AJ198" s="32">
        <f t="shared" si="90"/>
        <v>9.0497737556561102</v>
      </c>
      <c r="AK198" s="32">
        <f t="shared" si="91"/>
        <v>12.928248222365868</v>
      </c>
      <c r="AL198" s="32">
        <f t="shared" si="92"/>
        <v>46.864899806076274</v>
      </c>
      <c r="AM198" s="32">
        <f t="shared" si="93"/>
        <v>13.897866839043308</v>
      </c>
      <c r="AN198" s="32">
        <f t="shared" si="94"/>
        <v>7.7569489334195216</v>
      </c>
      <c r="AO198" s="32">
        <f t="shared" si="95"/>
        <v>55.591467356173233</v>
      </c>
      <c r="AP198" s="32">
        <f t="shared" si="96"/>
        <v>8.0801551389786699</v>
      </c>
      <c r="AQ198" s="32">
        <f t="shared" si="97"/>
        <v>95.02262443438913</v>
      </c>
      <c r="AR198" s="32">
        <f t="shared" si="98"/>
        <v>68.196509372979961</v>
      </c>
      <c r="AS198" s="32">
        <f t="shared" si="99"/>
        <v>22.301228183581124</v>
      </c>
      <c r="AT198" s="32">
        <f t="shared" si="100"/>
        <v>20.361990950226247</v>
      </c>
      <c r="AU198" s="32">
        <f t="shared" si="101"/>
        <v>147.70523594053006</v>
      </c>
      <c r="AV198" s="32">
        <f t="shared" si="102"/>
        <v>3.232062055591467</v>
      </c>
      <c r="AW198" s="32">
        <f t="shared" si="103"/>
        <v>294.11764705882354</v>
      </c>
      <c r="AX198" s="32">
        <f t="shared" si="104"/>
        <v>11.958629605688428</v>
      </c>
      <c r="AY198" s="32">
        <f t="shared" si="105"/>
        <v>1.292824822236587</v>
      </c>
      <c r="BA198" s="33" t="s">
        <v>338</v>
      </c>
      <c r="BB198" s="32">
        <f t="shared" si="106"/>
        <v>55.361982191250483</v>
      </c>
      <c r="BC198" s="32">
        <f t="shared" si="107"/>
        <v>15.631105900742476</v>
      </c>
      <c r="BD198" s="32">
        <f t="shared" si="108"/>
        <v>82.454083626416562</v>
      </c>
      <c r="BE198" s="32">
        <f t="shared" si="109"/>
        <v>26.963657678780773</v>
      </c>
      <c r="BF198" s="32">
        <f t="shared" si="110"/>
        <v>174.89475698430923</v>
      </c>
      <c r="BG198" s="32">
        <f t="shared" si="111"/>
        <v>3.907776475185619</v>
      </c>
    </row>
    <row r="199" spans="1:59" x14ac:dyDescent="0.2">
      <c r="A199" s="33" t="s">
        <v>339</v>
      </c>
      <c r="B199" s="31">
        <f>VLOOKUP($A199,'[2]download from PCAS'!$A$7:$AZ$367,2,FALSE)</f>
        <v>3475</v>
      </c>
      <c r="C199" s="31">
        <v>2751</v>
      </c>
      <c r="D199" s="31">
        <v>2699</v>
      </c>
      <c r="E199" s="31">
        <v>2639</v>
      </c>
      <c r="F199" s="31">
        <f>VLOOKUP($A199,'[2]download from PCAS'!$A$7:$AZ$367,11,FALSE)</f>
        <v>139</v>
      </c>
      <c r="G199" s="31">
        <f>VLOOKUP($A199,'[2]download from PCAS'!$A$7:$AZ$367,31,FALSE)</f>
        <v>31</v>
      </c>
      <c r="H199" s="31">
        <f>VLOOKUP($A199,'[2]download from PCAS'!$A$7:$AZ$367,35,FALSE)</f>
        <v>10</v>
      </c>
      <c r="I199" s="31">
        <f>VLOOKUP($A199,'[2]download from PCAS'!$A$7:$AZ$367,49,FALSE)</f>
        <v>80</v>
      </c>
      <c r="J199" s="31">
        <f>VLOOKUP($A199,'[2]download from PCAS'!$A$7:$AZ$367,7,FALSE)</f>
        <v>524</v>
      </c>
      <c r="K199" s="31">
        <f>VLOOKUP($A199,'[2]download from PCAS'!$A$7:$AZ$367,27,FALSE)</f>
        <v>149</v>
      </c>
      <c r="L199" s="31">
        <f>VLOOKUP($A199,'[2]download from PCAS'!$A$7:$AZ$367,15,FALSE)</f>
        <v>68</v>
      </c>
      <c r="M199" s="31">
        <f>VLOOKUP($A199,'[2]download from PCAS'!$A$7:$AZ$367,29,FALSE)</f>
        <v>27</v>
      </c>
      <c r="N199" s="31">
        <f>VLOOKUP($A199,'[2]download from PCAS'!$A$7:$AZ$367,51,FALSE)</f>
        <v>135</v>
      </c>
      <c r="O199" s="31">
        <f>VLOOKUP($A199,'[2]download from PCAS'!$A$7:$AZ$367,9,FALSE)</f>
        <v>39</v>
      </c>
      <c r="P199" s="31">
        <f>VLOOKUP($A199,'[2]download from PCAS'!$A$7:$AZ$367,41,FALSE)</f>
        <v>28</v>
      </c>
      <c r="Q199" s="31">
        <f>VLOOKUP($A199,'[2]download from PCAS'!$A$7:$AZ$367,5,FALSE)</f>
        <v>220</v>
      </c>
      <c r="R199" s="31">
        <f>VLOOKUP($A199,'[2]download from PCAS'!$A$7:$AZ$367,19,FALSE)</f>
        <v>27</v>
      </c>
      <c r="S199" s="31">
        <f>VLOOKUP($A199,'[2]download from PCAS'!$A$7:$AZ$367,21,FALSE)</f>
        <v>257</v>
      </c>
      <c r="T199" s="31">
        <f>VLOOKUP($A199,'[2]download from PCAS'!$A$7:$AZ$367,23,FALSE)</f>
        <v>68</v>
      </c>
      <c r="U199" s="31">
        <f>VLOOKUP($A199,'[2]download from PCAS'!$A$7:$AZ$367,13,FALSE)</f>
        <v>89</v>
      </c>
      <c r="V199" s="31">
        <f>VLOOKUP($A199,'[2]download from PCAS'!$A$7:$AZ$367,3,FALSE)</f>
        <v>61</v>
      </c>
      <c r="W199" s="31">
        <f>VLOOKUP($A199,'[2]download from PCAS'!$A$7:$AZ$367,43,FALSE)</f>
        <v>502</v>
      </c>
      <c r="X199" s="31">
        <f>VLOOKUP($A199,'[2]download from PCAS'!$A$7:$AZ$367,39,FALSE)</f>
        <v>27</v>
      </c>
      <c r="Y199" s="31">
        <f>VLOOKUP($A199,'[2]download from PCAS'!$A$7:$AZ$367,47,FALSE)</f>
        <v>878</v>
      </c>
      <c r="Z199" s="31">
        <f>VLOOKUP($A199,'[2]download from PCAS'!$A$7:$AZ$367,17,FALSE)</f>
        <v>24</v>
      </c>
      <c r="AA199" s="31">
        <f>VLOOKUP($A199,'[2]download from PCAS'!$A$7:$AZ$367,45,FALSE)</f>
        <v>5</v>
      </c>
      <c r="AC199" s="33" t="s">
        <v>339</v>
      </c>
      <c r="AD199" s="32">
        <f t="shared" si="84"/>
        <v>40</v>
      </c>
      <c r="AE199" s="32">
        <f t="shared" si="85"/>
        <v>8.9208633093525194</v>
      </c>
      <c r="AF199" s="32">
        <f t="shared" si="86"/>
        <v>2.8776978417266186</v>
      </c>
      <c r="AG199" s="32">
        <f t="shared" si="87"/>
        <v>23.021582733812949</v>
      </c>
      <c r="AH199" s="32">
        <f t="shared" si="88"/>
        <v>150.79136690647482</v>
      </c>
      <c r="AI199" s="32">
        <f t="shared" si="89"/>
        <v>42.877697841726615</v>
      </c>
      <c r="AJ199" s="32">
        <f t="shared" si="90"/>
        <v>19.568345323741006</v>
      </c>
      <c r="AK199" s="32">
        <f t="shared" si="91"/>
        <v>7.7697841726618702</v>
      </c>
      <c r="AL199" s="32">
        <f t="shared" si="92"/>
        <v>38.848920863309353</v>
      </c>
      <c r="AM199" s="32">
        <f t="shared" si="93"/>
        <v>11.223021582733812</v>
      </c>
      <c r="AN199" s="32">
        <f t="shared" si="94"/>
        <v>8.057553956834532</v>
      </c>
      <c r="AO199" s="32">
        <f t="shared" si="95"/>
        <v>63.309352517985609</v>
      </c>
      <c r="AP199" s="32">
        <f t="shared" si="96"/>
        <v>7.7697841726618702</v>
      </c>
      <c r="AQ199" s="32">
        <f t="shared" si="97"/>
        <v>73.956834532374103</v>
      </c>
      <c r="AR199" s="32">
        <f t="shared" si="98"/>
        <v>19.568345323741006</v>
      </c>
      <c r="AS199" s="32">
        <f t="shared" si="99"/>
        <v>25.611510791366907</v>
      </c>
      <c r="AT199" s="32">
        <f t="shared" si="100"/>
        <v>17.553956834532372</v>
      </c>
      <c r="AU199" s="32">
        <f t="shared" si="101"/>
        <v>144.46043165467626</v>
      </c>
      <c r="AV199" s="32">
        <f t="shared" si="102"/>
        <v>7.7697841726618702</v>
      </c>
      <c r="AW199" s="32">
        <f t="shared" si="103"/>
        <v>252.66187050359713</v>
      </c>
      <c r="AX199" s="32">
        <f t="shared" si="104"/>
        <v>6.9064748201438855</v>
      </c>
      <c r="AY199" s="32">
        <f t="shared" si="105"/>
        <v>1.4388489208633093</v>
      </c>
      <c r="BA199" s="33" t="s">
        <v>339</v>
      </c>
      <c r="BB199" s="32">
        <f t="shared" si="106"/>
        <v>55.205631715450167</v>
      </c>
      <c r="BC199" s="32">
        <f t="shared" si="107"/>
        <v>10.231148162182645</v>
      </c>
      <c r="BD199" s="32">
        <f t="shared" si="108"/>
        <v>25.767336112163697</v>
      </c>
      <c r="BE199" s="32">
        <f t="shared" si="109"/>
        <v>33.724895793861307</v>
      </c>
      <c r="BF199" s="32">
        <f t="shared" si="110"/>
        <v>182.47909850963288</v>
      </c>
      <c r="BG199" s="32">
        <f t="shared" si="111"/>
        <v>10.231148162182645</v>
      </c>
    </row>
    <row r="200" spans="1:59" x14ac:dyDescent="0.2">
      <c r="A200" s="33" t="s">
        <v>340</v>
      </c>
      <c r="B200" s="31">
        <f>VLOOKUP($A200,'[2]download from PCAS'!$A$7:$AZ$367,2,FALSE)</f>
        <v>3506</v>
      </c>
      <c r="C200" s="31">
        <v>2873</v>
      </c>
      <c r="D200" s="31">
        <v>2835</v>
      </c>
      <c r="E200" s="31">
        <v>2807</v>
      </c>
      <c r="F200" s="31">
        <f>VLOOKUP($A200,'[2]download from PCAS'!$A$7:$AZ$367,11,FALSE)</f>
        <v>78</v>
      </c>
      <c r="G200" s="31">
        <f>VLOOKUP($A200,'[2]download from PCAS'!$A$7:$AZ$367,31,FALSE)</f>
        <v>9</v>
      </c>
      <c r="H200" s="31">
        <f>VLOOKUP($A200,'[2]download from PCAS'!$A$7:$AZ$367,35,FALSE)</f>
        <v>3</v>
      </c>
      <c r="I200" s="31">
        <f>VLOOKUP($A200,'[2]download from PCAS'!$A$7:$AZ$367,49,FALSE)</f>
        <v>20</v>
      </c>
      <c r="J200" s="31">
        <f>VLOOKUP($A200,'[2]download from PCAS'!$A$7:$AZ$367,7,FALSE)</f>
        <v>180</v>
      </c>
      <c r="K200" s="31">
        <f>VLOOKUP($A200,'[2]download from PCAS'!$A$7:$AZ$367,27,FALSE)</f>
        <v>79</v>
      </c>
      <c r="L200" s="31">
        <f>VLOOKUP($A200,'[2]download from PCAS'!$A$7:$AZ$367,15,FALSE)</f>
        <v>21</v>
      </c>
      <c r="M200" s="31">
        <f>VLOOKUP($A200,'[2]download from PCAS'!$A$7:$AZ$367,29,FALSE)</f>
        <v>8</v>
      </c>
      <c r="N200" s="31">
        <f>VLOOKUP($A200,'[2]download from PCAS'!$A$7:$AZ$367,51,FALSE)</f>
        <v>54</v>
      </c>
      <c r="O200" s="31">
        <f>VLOOKUP($A200,'[2]download from PCAS'!$A$7:$AZ$367,9,FALSE)</f>
        <v>18</v>
      </c>
      <c r="P200" s="31">
        <f>VLOOKUP($A200,'[2]download from PCAS'!$A$7:$AZ$367,41,FALSE)</f>
        <v>9</v>
      </c>
      <c r="Q200" s="31">
        <f>VLOOKUP($A200,'[2]download from PCAS'!$A$7:$AZ$367,5,FALSE)</f>
        <v>104</v>
      </c>
      <c r="R200" s="31">
        <f>VLOOKUP($A200,'[2]download from PCAS'!$A$7:$AZ$367,19,FALSE)</f>
        <v>4</v>
      </c>
      <c r="S200" s="31">
        <f>VLOOKUP($A200,'[2]download from PCAS'!$A$7:$AZ$367,21,FALSE)</f>
        <v>148</v>
      </c>
      <c r="T200" s="31">
        <f>VLOOKUP($A200,'[2]download from PCAS'!$A$7:$AZ$367,23,FALSE)</f>
        <v>165</v>
      </c>
      <c r="U200" s="31">
        <f>VLOOKUP($A200,'[2]download from PCAS'!$A$7:$AZ$367,13,FALSE)</f>
        <v>28</v>
      </c>
      <c r="V200" s="31">
        <f>VLOOKUP($A200,'[2]download from PCAS'!$A$7:$AZ$367,3,FALSE)</f>
        <v>15</v>
      </c>
      <c r="W200" s="31">
        <f>VLOOKUP($A200,'[2]download from PCAS'!$A$7:$AZ$367,43,FALSE)</f>
        <v>256</v>
      </c>
      <c r="X200" s="31">
        <f>VLOOKUP($A200,'[2]download from PCAS'!$A$7:$AZ$367,39,FALSE)</f>
        <v>2</v>
      </c>
      <c r="Y200" s="31">
        <f>VLOOKUP($A200,'[2]download from PCAS'!$A$7:$AZ$367,47,FALSE)</f>
        <v>387</v>
      </c>
      <c r="Z200" s="31">
        <f>VLOOKUP($A200,'[2]download from PCAS'!$A$7:$AZ$367,17,FALSE)</f>
        <v>44</v>
      </c>
      <c r="AA200" s="31">
        <f>VLOOKUP($A200,'[2]download from PCAS'!$A$7:$AZ$367,45,FALSE)</f>
        <v>1</v>
      </c>
      <c r="AC200" s="33" t="s">
        <v>340</v>
      </c>
      <c r="AD200" s="32">
        <f t="shared" si="84"/>
        <v>22.247575584711925</v>
      </c>
      <c r="AE200" s="32">
        <f t="shared" si="85"/>
        <v>2.5670279520821446</v>
      </c>
      <c r="AF200" s="32">
        <f t="shared" si="86"/>
        <v>0.85567598402738165</v>
      </c>
      <c r="AG200" s="32">
        <f t="shared" si="87"/>
        <v>5.7045065601825442</v>
      </c>
      <c r="AH200" s="32">
        <f t="shared" si="88"/>
        <v>51.340559041642898</v>
      </c>
      <c r="AI200" s="32">
        <f t="shared" si="89"/>
        <v>22.532800912721051</v>
      </c>
      <c r="AJ200" s="32">
        <f t="shared" si="90"/>
        <v>5.9897318881916712</v>
      </c>
      <c r="AK200" s="32">
        <f t="shared" si="91"/>
        <v>2.2818026240730176</v>
      </c>
      <c r="AL200" s="32">
        <f t="shared" si="92"/>
        <v>15.40216771249287</v>
      </c>
      <c r="AM200" s="32">
        <f t="shared" si="93"/>
        <v>5.1340559041642893</v>
      </c>
      <c r="AN200" s="32">
        <f t="shared" si="94"/>
        <v>2.5670279520821446</v>
      </c>
      <c r="AO200" s="32">
        <f t="shared" si="95"/>
        <v>29.663434112949229</v>
      </c>
      <c r="AP200" s="32">
        <f t="shared" si="96"/>
        <v>1.1409013120365088</v>
      </c>
      <c r="AQ200" s="32">
        <f t="shared" si="97"/>
        <v>42.213348545350826</v>
      </c>
      <c r="AR200" s="32">
        <f t="shared" si="98"/>
        <v>47.062179121505991</v>
      </c>
      <c r="AS200" s="32">
        <f t="shared" si="99"/>
        <v>7.9863091842555622</v>
      </c>
      <c r="AT200" s="32">
        <f t="shared" si="100"/>
        <v>4.2783799201369082</v>
      </c>
      <c r="AU200" s="32">
        <f t="shared" si="101"/>
        <v>73.017683970336563</v>
      </c>
      <c r="AV200" s="32">
        <f t="shared" si="102"/>
        <v>0.5704506560182544</v>
      </c>
      <c r="AW200" s="32">
        <f t="shared" si="103"/>
        <v>110.38220193953222</v>
      </c>
      <c r="AX200" s="32">
        <f t="shared" si="104"/>
        <v>12.549914432401598</v>
      </c>
      <c r="AY200" s="32">
        <f t="shared" si="105"/>
        <v>0.2852253280091272</v>
      </c>
      <c r="BA200" s="33" t="s">
        <v>340</v>
      </c>
      <c r="BB200" s="32">
        <f t="shared" si="106"/>
        <v>27.865961199294535</v>
      </c>
      <c r="BC200" s="32">
        <f t="shared" si="107"/>
        <v>2.8500178126113287</v>
      </c>
      <c r="BD200" s="32">
        <f t="shared" si="108"/>
        <v>58.781617385108653</v>
      </c>
      <c r="BE200" s="32">
        <f t="shared" si="109"/>
        <v>9.9750623441396513</v>
      </c>
      <c r="BF200" s="32">
        <f t="shared" si="110"/>
        <v>89.105464671075538</v>
      </c>
      <c r="BG200" s="32">
        <f t="shared" si="111"/>
        <v>0.71250445315283217</v>
      </c>
    </row>
    <row r="201" spans="1:59" x14ac:dyDescent="0.2">
      <c r="A201" s="33" t="s">
        <v>341</v>
      </c>
      <c r="B201" s="31">
        <f>VLOOKUP($A201,'[2]download from PCAS'!$A$7:$AZ$367,2,FALSE)</f>
        <v>3766</v>
      </c>
      <c r="C201" s="31">
        <v>2883</v>
      </c>
      <c r="D201" s="31">
        <v>2835</v>
      </c>
      <c r="E201" s="31">
        <v>2791</v>
      </c>
      <c r="F201" s="31">
        <f>VLOOKUP($A201,'[2]download from PCAS'!$A$7:$AZ$367,11,FALSE)</f>
        <v>166</v>
      </c>
      <c r="G201" s="31">
        <f>VLOOKUP($A201,'[2]download from PCAS'!$A$7:$AZ$367,31,FALSE)</f>
        <v>35</v>
      </c>
      <c r="H201" s="31">
        <f>VLOOKUP($A201,'[2]download from PCAS'!$A$7:$AZ$367,35,FALSE)</f>
        <v>10</v>
      </c>
      <c r="I201" s="31">
        <f>VLOOKUP($A201,'[2]download from PCAS'!$A$7:$AZ$367,49,FALSE)</f>
        <v>70</v>
      </c>
      <c r="J201" s="31">
        <f>VLOOKUP($A201,'[2]download from PCAS'!$A$7:$AZ$367,7,FALSE)</f>
        <v>448</v>
      </c>
      <c r="K201" s="31">
        <f>VLOOKUP($A201,'[2]download from PCAS'!$A$7:$AZ$367,27,FALSE)</f>
        <v>143</v>
      </c>
      <c r="L201" s="31">
        <f>VLOOKUP($A201,'[2]download from PCAS'!$A$7:$AZ$367,15,FALSE)</f>
        <v>94</v>
      </c>
      <c r="M201" s="31">
        <f>VLOOKUP($A201,'[2]download from PCAS'!$A$7:$AZ$367,29,FALSE)</f>
        <v>24</v>
      </c>
      <c r="N201" s="31">
        <f>VLOOKUP($A201,'[2]download from PCAS'!$A$7:$AZ$367,51,FALSE)</f>
        <v>146</v>
      </c>
      <c r="O201" s="31">
        <f>VLOOKUP($A201,'[2]download from PCAS'!$A$7:$AZ$367,9,FALSE)</f>
        <v>42</v>
      </c>
      <c r="P201" s="31">
        <f>VLOOKUP($A201,'[2]download from PCAS'!$A$7:$AZ$367,41,FALSE)</f>
        <v>37</v>
      </c>
      <c r="Q201" s="31">
        <f>VLOOKUP($A201,'[2]download from PCAS'!$A$7:$AZ$367,5,FALSE)</f>
        <v>219</v>
      </c>
      <c r="R201" s="31">
        <f>VLOOKUP($A201,'[2]download from PCAS'!$A$7:$AZ$367,19,FALSE)</f>
        <v>27</v>
      </c>
      <c r="S201" s="31">
        <f>VLOOKUP($A201,'[2]download from PCAS'!$A$7:$AZ$367,21,FALSE)</f>
        <v>268</v>
      </c>
      <c r="T201" s="31">
        <f>VLOOKUP($A201,'[2]download from PCAS'!$A$7:$AZ$367,23,FALSE)</f>
        <v>501</v>
      </c>
      <c r="U201" s="31">
        <f>VLOOKUP($A201,'[2]download from PCAS'!$A$7:$AZ$367,13,FALSE)</f>
        <v>163</v>
      </c>
      <c r="V201" s="31">
        <f>VLOOKUP($A201,'[2]download from PCAS'!$A$7:$AZ$367,3,FALSE)</f>
        <v>58</v>
      </c>
      <c r="W201" s="31">
        <f>VLOOKUP($A201,'[2]download from PCAS'!$A$7:$AZ$367,43,FALSE)</f>
        <v>388</v>
      </c>
      <c r="X201" s="31">
        <f>VLOOKUP($A201,'[2]download from PCAS'!$A$7:$AZ$367,39,FALSE)</f>
        <v>14</v>
      </c>
      <c r="Y201" s="31">
        <f>VLOOKUP($A201,'[2]download from PCAS'!$A$7:$AZ$367,47,FALSE)</f>
        <v>821</v>
      </c>
      <c r="Z201" s="31">
        <f>VLOOKUP($A201,'[2]download from PCAS'!$A$7:$AZ$367,17,FALSE)</f>
        <v>33</v>
      </c>
      <c r="AA201" s="31">
        <f>VLOOKUP($A201,'[2]download from PCAS'!$A$7:$AZ$367,45,FALSE)</f>
        <v>1</v>
      </c>
      <c r="AC201" s="33" t="s">
        <v>341</v>
      </c>
      <c r="AD201" s="32">
        <f t="shared" si="84"/>
        <v>44.078597981943702</v>
      </c>
      <c r="AE201" s="32">
        <f t="shared" si="85"/>
        <v>9.2936802973977706</v>
      </c>
      <c r="AF201" s="32">
        <f t="shared" si="86"/>
        <v>2.6553372278279341</v>
      </c>
      <c r="AG201" s="32">
        <f t="shared" si="87"/>
        <v>18.587360594795541</v>
      </c>
      <c r="AH201" s="32">
        <f t="shared" si="88"/>
        <v>118.95910780669145</v>
      </c>
      <c r="AI201" s="32">
        <f t="shared" si="89"/>
        <v>37.971322357939457</v>
      </c>
      <c r="AJ201" s="32">
        <f t="shared" si="90"/>
        <v>24.960169941582581</v>
      </c>
      <c r="AK201" s="32">
        <f t="shared" si="91"/>
        <v>6.3728093467870419</v>
      </c>
      <c r="AL201" s="32">
        <f t="shared" si="92"/>
        <v>38.767923526287838</v>
      </c>
      <c r="AM201" s="32">
        <f t="shared" si="93"/>
        <v>11.152416356877323</v>
      </c>
      <c r="AN201" s="32">
        <f t="shared" si="94"/>
        <v>9.8247477429633552</v>
      </c>
      <c r="AO201" s="32">
        <f t="shared" si="95"/>
        <v>58.151885289431753</v>
      </c>
      <c r="AP201" s="32">
        <f t="shared" si="96"/>
        <v>7.1694105151354224</v>
      </c>
      <c r="AQ201" s="32">
        <f t="shared" si="97"/>
        <v>71.163037705788639</v>
      </c>
      <c r="AR201" s="32">
        <f t="shared" si="98"/>
        <v>133.03239511417951</v>
      </c>
      <c r="AS201" s="32">
        <f t="shared" si="99"/>
        <v>43.281996813595327</v>
      </c>
      <c r="AT201" s="32">
        <f t="shared" si="100"/>
        <v>15.400955921402018</v>
      </c>
      <c r="AU201" s="32">
        <f t="shared" si="101"/>
        <v>103.02708443972385</v>
      </c>
      <c r="AV201" s="32">
        <f t="shared" si="102"/>
        <v>3.7174721189591078</v>
      </c>
      <c r="AW201" s="32">
        <f t="shared" si="103"/>
        <v>218.00318640467339</v>
      </c>
      <c r="AX201" s="32">
        <f t="shared" si="104"/>
        <v>8.7626128518321824</v>
      </c>
      <c r="AY201" s="32">
        <f t="shared" si="105"/>
        <v>0.26553372278279341</v>
      </c>
      <c r="BA201" s="33" t="s">
        <v>341</v>
      </c>
      <c r="BB201" s="32">
        <f t="shared" si="106"/>
        <v>50.440917107583779</v>
      </c>
      <c r="BC201" s="32">
        <f t="shared" si="107"/>
        <v>8.5990684342529562</v>
      </c>
      <c r="BD201" s="32">
        <f t="shared" si="108"/>
        <v>179.50555356503045</v>
      </c>
      <c r="BE201" s="32">
        <f t="shared" si="109"/>
        <v>58.402006449301325</v>
      </c>
      <c r="BF201" s="32">
        <f t="shared" si="110"/>
        <v>134.58203260492544</v>
      </c>
      <c r="BG201" s="32">
        <f t="shared" si="111"/>
        <v>5.0161232533142242</v>
      </c>
    </row>
    <row r="202" spans="1:59" x14ac:dyDescent="0.2">
      <c r="A202" s="33" t="s">
        <v>342</v>
      </c>
      <c r="B202" s="31">
        <f>VLOOKUP($A202,'[2]download from PCAS'!$A$7:$AZ$367,2,FALSE)</f>
        <v>6321</v>
      </c>
      <c r="C202" s="31">
        <v>5107</v>
      </c>
      <c r="D202" s="31">
        <v>5023</v>
      </c>
      <c r="E202" s="31">
        <v>4928</v>
      </c>
      <c r="F202" s="31">
        <f>VLOOKUP($A202,'[2]download from PCAS'!$A$7:$AZ$367,11,FALSE)</f>
        <v>318</v>
      </c>
      <c r="G202" s="31">
        <f>VLOOKUP($A202,'[2]download from PCAS'!$A$7:$AZ$367,31,FALSE)</f>
        <v>61</v>
      </c>
      <c r="H202" s="31">
        <f>VLOOKUP($A202,'[2]download from PCAS'!$A$7:$AZ$367,35,FALSE)</f>
        <v>56</v>
      </c>
      <c r="I202" s="31">
        <f>VLOOKUP($A202,'[2]download from PCAS'!$A$7:$AZ$367,49,FALSE)</f>
        <v>167</v>
      </c>
      <c r="J202" s="31">
        <f>VLOOKUP($A202,'[2]download from PCAS'!$A$7:$AZ$367,7,FALSE)</f>
        <v>897</v>
      </c>
      <c r="K202" s="31">
        <f>VLOOKUP($A202,'[2]download from PCAS'!$A$7:$AZ$367,27,FALSE)</f>
        <v>231</v>
      </c>
      <c r="L202" s="31">
        <f>VLOOKUP($A202,'[2]download from PCAS'!$A$7:$AZ$367,15,FALSE)</f>
        <v>105</v>
      </c>
      <c r="M202" s="31">
        <f>VLOOKUP($A202,'[2]download from PCAS'!$A$7:$AZ$367,29,FALSE)</f>
        <v>48</v>
      </c>
      <c r="N202" s="31">
        <f>VLOOKUP($A202,'[2]download from PCAS'!$A$7:$AZ$367,51,FALSE)</f>
        <v>283</v>
      </c>
      <c r="O202" s="31">
        <f>VLOOKUP($A202,'[2]download from PCAS'!$A$7:$AZ$367,9,FALSE)</f>
        <v>97</v>
      </c>
      <c r="P202" s="31">
        <f>VLOOKUP($A202,'[2]download from PCAS'!$A$7:$AZ$367,41,FALSE)</f>
        <v>68</v>
      </c>
      <c r="Q202" s="31">
        <f>VLOOKUP($A202,'[2]download from PCAS'!$A$7:$AZ$367,5,FALSE)</f>
        <v>558</v>
      </c>
      <c r="R202" s="31">
        <f>VLOOKUP($A202,'[2]download from PCAS'!$A$7:$AZ$367,19,FALSE)</f>
        <v>29</v>
      </c>
      <c r="S202" s="31">
        <f>VLOOKUP($A202,'[2]download from PCAS'!$A$7:$AZ$367,21,FALSE)</f>
        <v>488</v>
      </c>
      <c r="T202" s="31">
        <f>VLOOKUP($A202,'[2]download from PCAS'!$A$7:$AZ$367,23,FALSE)</f>
        <v>722</v>
      </c>
      <c r="U202" s="31">
        <f>VLOOKUP($A202,'[2]download from PCAS'!$A$7:$AZ$367,13,FALSE)</f>
        <v>243</v>
      </c>
      <c r="V202" s="31">
        <f>VLOOKUP($A202,'[2]download from PCAS'!$A$7:$AZ$367,3,FALSE)</f>
        <v>107</v>
      </c>
      <c r="W202" s="31">
        <f>VLOOKUP($A202,'[2]download from PCAS'!$A$7:$AZ$367,43,FALSE)</f>
        <v>718</v>
      </c>
      <c r="X202" s="31">
        <f>VLOOKUP($A202,'[2]download from PCAS'!$A$7:$AZ$367,39,FALSE)</f>
        <v>22</v>
      </c>
      <c r="Y202" s="31">
        <f>VLOOKUP($A202,'[2]download from PCAS'!$A$7:$AZ$367,47,FALSE)</f>
        <v>1660</v>
      </c>
      <c r="Z202" s="31">
        <f>VLOOKUP($A202,'[2]download from PCAS'!$A$7:$AZ$367,17,FALSE)</f>
        <v>106</v>
      </c>
      <c r="AA202" s="31">
        <f>VLOOKUP($A202,'[2]download from PCAS'!$A$7:$AZ$367,45,FALSE)</f>
        <v>3</v>
      </c>
      <c r="AC202" s="33" t="s">
        <v>342</v>
      </c>
      <c r="AD202" s="32">
        <f t="shared" si="84"/>
        <v>50.308495491219745</v>
      </c>
      <c r="AE202" s="32">
        <f t="shared" si="85"/>
        <v>9.6503717766176234</v>
      </c>
      <c r="AF202" s="32">
        <f t="shared" si="86"/>
        <v>8.8593576965669989</v>
      </c>
      <c r="AG202" s="32">
        <f t="shared" si="87"/>
        <v>26.419870273690869</v>
      </c>
      <c r="AH202" s="32">
        <f t="shared" si="88"/>
        <v>141.90792596108213</v>
      </c>
      <c r="AI202" s="32">
        <f t="shared" si="89"/>
        <v>36.544850498338874</v>
      </c>
      <c r="AJ202" s="32">
        <f t="shared" si="90"/>
        <v>16.611295681063122</v>
      </c>
      <c r="AK202" s="32">
        <f t="shared" si="91"/>
        <v>7.5937351684859991</v>
      </c>
      <c r="AL202" s="32">
        <f t="shared" si="92"/>
        <v>44.771396930865372</v>
      </c>
      <c r="AM202" s="32">
        <f t="shared" si="93"/>
        <v>15.345673152982123</v>
      </c>
      <c r="AN202" s="32">
        <f t="shared" si="94"/>
        <v>10.757791488688499</v>
      </c>
      <c r="AO202" s="32">
        <f t="shared" si="95"/>
        <v>88.277171333649733</v>
      </c>
      <c r="AP202" s="32">
        <f t="shared" si="96"/>
        <v>4.5878816642936249</v>
      </c>
      <c r="AQ202" s="32">
        <f t="shared" si="97"/>
        <v>77.202974212940987</v>
      </c>
      <c r="AR202" s="32">
        <f t="shared" si="98"/>
        <v>114.22243315931023</v>
      </c>
      <c r="AS202" s="32">
        <f t="shared" si="99"/>
        <v>38.443284290460369</v>
      </c>
      <c r="AT202" s="32">
        <f t="shared" si="100"/>
        <v>16.927701313083372</v>
      </c>
      <c r="AU202" s="32">
        <f t="shared" si="101"/>
        <v>113.58962189526973</v>
      </c>
      <c r="AV202" s="32">
        <f t="shared" si="102"/>
        <v>3.4804619522227496</v>
      </c>
      <c r="AW202" s="32">
        <f t="shared" si="103"/>
        <v>262.6166745768075</v>
      </c>
      <c r="AX202" s="32">
        <f t="shared" si="104"/>
        <v>16.769498497073247</v>
      </c>
      <c r="AY202" s="32">
        <f t="shared" si="105"/>
        <v>0.47460844803037494</v>
      </c>
      <c r="BA202" s="33" t="s">
        <v>342</v>
      </c>
      <c r="BB202" s="32">
        <f t="shared" si="106"/>
        <v>45.988453115667923</v>
      </c>
      <c r="BC202" s="32">
        <f t="shared" si="107"/>
        <v>9.7402597402597397</v>
      </c>
      <c r="BD202" s="32">
        <f t="shared" si="108"/>
        <v>146.50974025974025</v>
      </c>
      <c r="BE202" s="32">
        <f t="shared" si="109"/>
        <v>49.310064935064936</v>
      </c>
      <c r="BF202" s="32">
        <f t="shared" si="110"/>
        <v>140.59134521245352</v>
      </c>
      <c r="BG202" s="32">
        <f t="shared" si="111"/>
        <v>4.4642857142857144</v>
      </c>
    </row>
    <row r="203" spans="1:59" x14ac:dyDescent="0.2">
      <c r="A203" s="33" t="s">
        <v>343</v>
      </c>
      <c r="B203" s="31">
        <f>VLOOKUP($A203,'[2]download from PCAS'!$A$7:$AZ$367,2,FALSE)</f>
        <v>7894</v>
      </c>
      <c r="C203" s="31">
        <v>6062</v>
      </c>
      <c r="D203" s="31">
        <v>5952</v>
      </c>
      <c r="E203" s="31">
        <v>5846</v>
      </c>
      <c r="F203" s="31">
        <f>VLOOKUP($A203,'[2]download from PCAS'!$A$7:$AZ$367,11,FALSE)</f>
        <v>327</v>
      </c>
      <c r="G203" s="31">
        <f>VLOOKUP($A203,'[2]download from PCAS'!$A$7:$AZ$367,31,FALSE)</f>
        <v>62</v>
      </c>
      <c r="H203" s="31">
        <f>VLOOKUP($A203,'[2]download from PCAS'!$A$7:$AZ$367,35,FALSE)</f>
        <v>28</v>
      </c>
      <c r="I203" s="31">
        <f>VLOOKUP($A203,'[2]download from PCAS'!$A$7:$AZ$367,49,FALSE)</f>
        <v>127</v>
      </c>
      <c r="J203" s="31">
        <f>VLOOKUP($A203,'[2]download from PCAS'!$A$7:$AZ$367,7,FALSE)</f>
        <v>865</v>
      </c>
      <c r="K203" s="31">
        <f>VLOOKUP($A203,'[2]download from PCAS'!$A$7:$AZ$367,27,FALSE)</f>
        <v>258</v>
      </c>
      <c r="L203" s="31">
        <f>VLOOKUP($A203,'[2]download from PCAS'!$A$7:$AZ$367,15,FALSE)</f>
        <v>163</v>
      </c>
      <c r="M203" s="31">
        <f>VLOOKUP($A203,'[2]download from PCAS'!$A$7:$AZ$367,29,FALSE)</f>
        <v>45</v>
      </c>
      <c r="N203" s="31">
        <f>VLOOKUP($A203,'[2]download from PCAS'!$A$7:$AZ$367,51,FALSE)</f>
        <v>402</v>
      </c>
      <c r="O203" s="31">
        <f>VLOOKUP($A203,'[2]download from PCAS'!$A$7:$AZ$367,9,FALSE)</f>
        <v>134</v>
      </c>
      <c r="P203" s="31">
        <f>VLOOKUP($A203,'[2]download from PCAS'!$A$7:$AZ$367,41,FALSE)</f>
        <v>56</v>
      </c>
      <c r="Q203" s="31">
        <f>VLOOKUP($A203,'[2]download from PCAS'!$A$7:$AZ$367,5,FALSE)</f>
        <v>656</v>
      </c>
      <c r="R203" s="31">
        <f>VLOOKUP($A203,'[2]download from PCAS'!$A$7:$AZ$367,19,FALSE)</f>
        <v>38</v>
      </c>
      <c r="S203" s="31">
        <f>VLOOKUP($A203,'[2]download from PCAS'!$A$7:$AZ$367,21,FALSE)</f>
        <v>501</v>
      </c>
      <c r="T203" s="31">
        <f>VLOOKUP($A203,'[2]download from PCAS'!$A$7:$AZ$367,23,FALSE)</f>
        <v>477</v>
      </c>
      <c r="U203" s="31">
        <f>VLOOKUP($A203,'[2]download from PCAS'!$A$7:$AZ$367,13,FALSE)</f>
        <v>272</v>
      </c>
      <c r="V203" s="31">
        <f>VLOOKUP($A203,'[2]download from PCAS'!$A$7:$AZ$367,3,FALSE)</f>
        <v>123</v>
      </c>
      <c r="W203" s="31">
        <f>VLOOKUP($A203,'[2]download from PCAS'!$A$7:$AZ$367,43,FALSE)</f>
        <v>734</v>
      </c>
      <c r="X203" s="31">
        <f>VLOOKUP($A203,'[2]download from PCAS'!$A$7:$AZ$367,39,FALSE)</f>
        <v>40</v>
      </c>
      <c r="Y203" s="31">
        <f>VLOOKUP($A203,'[2]download from PCAS'!$A$7:$AZ$367,47,FALSE)</f>
        <v>1746</v>
      </c>
      <c r="Z203" s="31">
        <f>VLOOKUP($A203,'[2]download from PCAS'!$A$7:$AZ$367,17,FALSE)</f>
        <v>78</v>
      </c>
      <c r="AA203" s="31">
        <f>VLOOKUP($A203,'[2]download from PCAS'!$A$7:$AZ$367,45,FALSE)</f>
        <v>13</v>
      </c>
      <c r="AC203" s="33" t="s">
        <v>343</v>
      </c>
      <c r="AD203" s="32">
        <f t="shared" si="84"/>
        <v>41.423866227514566</v>
      </c>
      <c r="AE203" s="32">
        <f t="shared" si="85"/>
        <v>7.8540663795287555</v>
      </c>
      <c r="AF203" s="32">
        <f t="shared" si="86"/>
        <v>3.5469977197871798</v>
      </c>
      <c r="AG203" s="32">
        <f t="shared" si="87"/>
        <v>16.088168229034711</v>
      </c>
      <c r="AH203" s="32">
        <f t="shared" si="88"/>
        <v>109.57689384342538</v>
      </c>
      <c r="AI203" s="32">
        <f t="shared" si="89"/>
        <v>32.683050418039016</v>
      </c>
      <c r="AJ203" s="32">
        <f t="shared" si="90"/>
        <v>20.648593868761083</v>
      </c>
      <c r="AK203" s="32">
        <f t="shared" si="91"/>
        <v>5.7005320496579683</v>
      </c>
      <c r="AL203" s="32">
        <f t="shared" si="92"/>
        <v>50.924752976944518</v>
      </c>
      <c r="AM203" s="32">
        <f t="shared" si="93"/>
        <v>16.974917658981504</v>
      </c>
      <c r="AN203" s="32">
        <f t="shared" si="94"/>
        <v>7.0939954395743596</v>
      </c>
      <c r="AO203" s="32">
        <f t="shared" si="95"/>
        <v>83.101089435013932</v>
      </c>
      <c r="AP203" s="32">
        <f t="shared" si="96"/>
        <v>4.8137826197111728</v>
      </c>
      <c r="AQ203" s="32">
        <f t="shared" si="97"/>
        <v>63.46592348619204</v>
      </c>
      <c r="AR203" s="32">
        <f t="shared" si="98"/>
        <v>60.425639726374463</v>
      </c>
      <c r="AS203" s="32">
        <f t="shared" si="99"/>
        <v>34.456549277932609</v>
      </c>
      <c r="AT203" s="32">
        <f t="shared" si="100"/>
        <v>15.581454269065112</v>
      </c>
      <c r="AU203" s="32">
        <f t="shared" si="101"/>
        <v>92.982011654421072</v>
      </c>
      <c r="AV203" s="32">
        <f t="shared" si="102"/>
        <v>5.0671395996959721</v>
      </c>
      <c r="AW203" s="32">
        <f t="shared" si="103"/>
        <v>221.18064352672917</v>
      </c>
      <c r="AX203" s="32">
        <f t="shared" si="104"/>
        <v>9.8809222194071431</v>
      </c>
      <c r="AY203" s="32">
        <f t="shared" si="105"/>
        <v>1.646820369901191</v>
      </c>
      <c r="BA203" s="33" t="s">
        <v>343</v>
      </c>
      <c r="BB203" s="32">
        <f t="shared" si="106"/>
        <v>43.346774193548391</v>
      </c>
      <c r="BC203" s="32">
        <f t="shared" si="107"/>
        <v>7.697570988710229</v>
      </c>
      <c r="BD203" s="32">
        <f t="shared" si="108"/>
        <v>81.594252480328436</v>
      </c>
      <c r="BE203" s="32">
        <f t="shared" si="109"/>
        <v>46.527540198426273</v>
      </c>
      <c r="BF203" s="32">
        <f t="shared" si="110"/>
        <v>121.0821511052458</v>
      </c>
      <c r="BG203" s="32">
        <f t="shared" si="111"/>
        <v>6.8422853232979817</v>
      </c>
    </row>
    <row r="204" spans="1:59" x14ac:dyDescent="0.2">
      <c r="A204" s="34" t="s">
        <v>344</v>
      </c>
      <c r="B204" s="31">
        <f>VLOOKUP($A204,'[2]download from PCAS'!$A$7:$AZ$367,2,FALSE)</f>
        <v>4866</v>
      </c>
      <c r="C204" s="31">
        <v>3905</v>
      </c>
      <c r="D204" s="31">
        <v>3843</v>
      </c>
      <c r="E204" s="31">
        <v>3787</v>
      </c>
      <c r="F204" s="31">
        <f>VLOOKUP($A204,'[2]download from PCAS'!$A$7:$AZ$367,11,FALSE)</f>
        <v>200</v>
      </c>
      <c r="G204" s="31">
        <f>VLOOKUP($A204,'[2]download from PCAS'!$A$7:$AZ$367,31,FALSE)</f>
        <v>26</v>
      </c>
      <c r="H204" s="31">
        <f>VLOOKUP($A204,'[2]download from PCAS'!$A$7:$AZ$367,35,FALSE)</f>
        <v>11</v>
      </c>
      <c r="I204" s="31">
        <f>VLOOKUP($A204,'[2]download from PCAS'!$A$7:$AZ$367,49,FALSE)</f>
        <v>103</v>
      </c>
      <c r="J204" s="31">
        <f>VLOOKUP($A204,'[2]download from PCAS'!$A$7:$AZ$367,7,FALSE)</f>
        <v>665</v>
      </c>
      <c r="K204" s="31">
        <f>VLOOKUP($A204,'[2]download from PCAS'!$A$7:$AZ$367,27,FALSE)</f>
        <v>186</v>
      </c>
      <c r="L204" s="31">
        <f>VLOOKUP($A204,'[2]download from PCAS'!$A$7:$AZ$367,15,FALSE)</f>
        <v>102</v>
      </c>
      <c r="M204" s="31">
        <f>VLOOKUP($A204,'[2]download from PCAS'!$A$7:$AZ$367,29,FALSE)</f>
        <v>35</v>
      </c>
      <c r="N204" s="31">
        <f>VLOOKUP($A204,'[2]download from PCAS'!$A$7:$AZ$367,51,FALSE)</f>
        <v>194</v>
      </c>
      <c r="O204" s="31">
        <f>VLOOKUP($A204,'[2]download from PCAS'!$A$7:$AZ$367,9,FALSE)</f>
        <v>65</v>
      </c>
      <c r="P204" s="31">
        <f>VLOOKUP($A204,'[2]download from PCAS'!$A$7:$AZ$367,41,FALSE)</f>
        <v>36</v>
      </c>
      <c r="Q204" s="31">
        <f>VLOOKUP($A204,'[2]download from PCAS'!$A$7:$AZ$367,5,FALSE)</f>
        <v>213</v>
      </c>
      <c r="R204" s="31">
        <f>VLOOKUP($A204,'[2]download from PCAS'!$A$7:$AZ$367,19,FALSE)</f>
        <v>24</v>
      </c>
      <c r="S204" s="31">
        <f>VLOOKUP($A204,'[2]download from PCAS'!$A$7:$AZ$367,21,FALSE)</f>
        <v>342</v>
      </c>
      <c r="T204" s="31">
        <f>VLOOKUP($A204,'[2]download from PCAS'!$A$7:$AZ$367,23,FALSE)</f>
        <v>556</v>
      </c>
      <c r="U204" s="31">
        <f>VLOOKUP($A204,'[2]download from PCAS'!$A$7:$AZ$367,13,FALSE)</f>
        <v>155</v>
      </c>
      <c r="V204" s="31">
        <f>VLOOKUP($A204,'[2]download from PCAS'!$A$7:$AZ$367,3,FALSE)</f>
        <v>86</v>
      </c>
      <c r="W204" s="31">
        <f>VLOOKUP($A204,'[2]download from PCAS'!$A$7:$AZ$367,43,FALSE)</f>
        <v>445</v>
      </c>
      <c r="X204" s="31">
        <f>VLOOKUP($A204,'[2]download from PCAS'!$A$7:$AZ$367,39,FALSE)</f>
        <v>22</v>
      </c>
      <c r="Y204" s="31">
        <f>VLOOKUP($A204,'[2]download from PCAS'!$A$7:$AZ$367,47,FALSE)</f>
        <v>1085</v>
      </c>
      <c r="Z204" s="31">
        <f>VLOOKUP($A204,'[2]download from PCAS'!$A$7:$AZ$367,17,FALSE)</f>
        <v>42</v>
      </c>
      <c r="AA204" s="31">
        <f>VLOOKUP($A204,'[2]download from PCAS'!$A$7:$AZ$367,45,FALSE)</f>
        <v>1</v>
      </c>
      <c r="AC204" s="34" t="s">
        <v>344</v>
      </c>
      <c r="AD204" s="32">
        <f t="shared" si="84"/>
        <v>41.101520756267981</v>
      </c>
      <c r="AE204" s="32">
        <f t="shared" si="85"/>
        <v>5.343197698314837</v>
      </c>
      <c r="AF204" s="32">
        <f t="shared" si="86"/>
        <v>2.2605836415947391</v>
      </c>
      <c r="AG204" s="32">
        <f t="shared" si="87"/>
        <v>21.167283189478013</v>
      </c>
      <c r="AH204" s="32">
        <f t="shared" si="88"/>
        <v>136.66255651459102</v>
      </c>
      <c r="AI204" s="32">
        <f t="shared" si="89"/>
        <v>38.224414303329219</v>
      </c>
      <c r="AJ204" s="32">
        <f t="shared" si="90"/>
        <v>20.961775585696671</v>
      </c>
      <c r="AK204" s="32">
        <f t="shared" si="91"/>
        <v>7.1927661323468968</v>
      </c>
      <c r="AL204" s="32">
        <f t="shared" si="92"/>
        <v>39.868475133579942</v>
      </c>
      <c r="AM204" s="32">
        <f t="shared" si="93"/>
        <v>13.357994245787093</v>
      </c>
      <c r="AN204" s="32">
        <f t="shared" si="94"/>
        <v>7.3982737361282371</v>
      </c>
      <c r="AO204" s="32">
        <f t="shared" si="95"/>
        <v>43.773119605425407</v>
      </c>
      <c r="AP204" s="32">
        <f t="shared" si="96"/>
        <v>4.9321824907521581</v>
      </c>
      <c r="AQ204" s="32">
        <f t="shared" si="97"/>
        <v>70.283600493218245</v>
      </c>
      <c r="AR204" s="32">
        <f t="shared" si="98"/>
        <v>114.26222770242499</v>
      </c>
      <c r="AS204" s="32">
        <f t="shared" si="99"/>
        <v>31.853678586107687</v>
      </c>
      <c r="AT204" s="32">
        <f t="shared" si="100"/>
        <v>17.673653925195232</v>
      </c>
      <c r="AU204" s="32">
        <f t="shared" si="101"/>
        <v>91.450883682696258</v>
      </c>
      <c r="AV204" s="32">
        <f t="shared" si="102"/>
        <v>4.5211672831894782</v>
      </c>
      <c r="AW204" s="32">
        <f t="shared" si="103"/>
        <v>222.97575010275381</v>
      </c>
      <c r="AX204" s="32">
        <f t="shared" si="104"/>
        <v>8.6313193588162758</v>
      </c>
      <c r="AY204" s="32">
        <f t="shared" si="105"/>
        <v>0.20550760378133989</v>
      </c>
      <c r="BA204" s="34" t="s">
        <v>344</v>
      </c>
      <c r="BB204" s="32">
        <f t="shared" si="106"/>
        <v>48.399687743950039</v>
      </c>
      <c r="BC204" s="32">
        <f t="shared" si="107"/>
        <v>9.2421441774491697</v>
      </c>
      <c r="BD204" s="32">
        <f t="shared" si="108"/>
        <v>146.81806179033535</v>
      </c>
      <c r="BE204" s="32">
        <f t="shared" si="109"/>
        <v>40.929495642989174</v>
      </c>
      <c r="BF204" s="32">
        <f t="shared" si="110"/>
        <v>113.95646606914212</v>
      </c>
      <c r="BG204" s="32">
        <f t="shared" si="111"/>
        <v>5.8093477686823345</v>
      </c>
    </row>
    <row r="205" spans="1:59" x14ac:dyDescent="0.2">
      <c r="A205" s="33" t="s">
        <v>345</v>
      </c>
      <c r="B205" s="31">
        <f>VLOOKUP($A205,'[2]download from PCAS'!$A$7:$AZ$367,2,FALSE)</f>
        <v>5295</v>
      </c>
      <c r="C205" s="31">
        <v>4013</v>
      </c>
      <c r="D205" s="31">
        <v>3928</v>
      </c>
      <c r="E205" s="31">
        <v>3852</v>
      </c>
      <c r="F205" s="31">
        <f>VLOOKUP($A205,'[2]download from PCAS'!$A$7:$AZ$367,11,FALSE)</f>
        <v>221</v>
      </c>
      <c r="G205" s="31">
        <f>VLOOKUP($A205,'[2]download from PCAS'!$A$7:$AZ$367,31,FALSE)</f>
        <v>47</v>
      </c>
      <c r="H205" s="31">
        <f>VLOOKUP($A205,'[2]download from PCAS'!$A$7:$AZ$367,35,FALSE)</f>
        <v>19</v>
      </c>
      <c r="I205" s="31">
        <f>VLOOKUP($A205,'[2]download from PCAS'!$A$7:$AZ$367,49,FALSE)</f>
        <v>72</v>
      </c>
      <c r="J205" s="31">
        <f>VLOOKUP($A205,'[2]download from PCAS'!$A$7:$AZ$367,7,FALSE)</f>
        <v>679</v>
      </c>
      <c r="K205" s="31">
        <f>VLOOKUP($A205,'[2]download from PCAS'!$A$7:$AZ$367,27,FALSE)</f>
        <v>145</v>
      </c>
      <c r="L205" s="31">
        <f>VLOOKUP($A205,'[2]download from PCAS'!$A$7:$AZ$367,15,FALSE)</f>
        <v>57</v>
      </c>
      <c r="M205" s="31">
        <f>VLOOKUP($A205,'[2]download from PCAS'!$A$7:$AZ$367,29,FALSE)</f>
        <v>30</v>
      </c>
      <c r="N205" s="31">
        <f>VLOOKUP($A205,'[2]download from PCAS'!$A$7:$AZ$367,51,FALSE)</f>
        <v>265</v>
      </c>
      <c r="O205" s="31">
        <f>VLOOKUP($A205,'[2]download from PCAS'!$A$7:$AZ$367,9,FALSE)</f>
        <v>86</v>
      </c>
      <c r="P205" s="31">
        <f>VLOOKUP($A205,'[2]download from PCAS'!$A$7:$AZ$367,41,FALSE)</f>
        <v>40</v>
      </c>
      <c r="Q205" s="31">
        <f>VLOOKUP($A205,'[2]download from PCAS'!$A$7:$AZ$367,5,FALSE)</f>
        <v>197</v>
      </c>
      <c r="R205" s="31">
        <f>VLOOKUP($A205,'[2]download from PCAS'!$A$7:$AZ$367,19,FALSE)</f>
        <v>34</v>
      </c>
      <c r="S205" s="31">
        <f>VLOOKUP($A205,'[2]download from PCAS'!$A$7:$AZ$367,21,FALSE)</f>
        <v>330</v>
      </c>
      <c r="T205" s="31">
        <f>VLOOKUP($A205,'[2]download from PCAS'!$A$7:$AZ$367,23,FALSE)</f>
        <v>535</v>
      </c>
      <c r="U205" s="31">
        <f>VLOOKUP($A205,'[2]download from PCAS'!$A$7:$AZ$367,13,FALSE)</f>
        <v>139</v>
      </c>
      <c r="V205" s="31">
        <f>VLOOKUP($A205,'[2]download from PCAS'!$A$7:$AZ$367,3,FALSE)</f>
        <v>89</v>
      </c>
      <c r="W205" s="31">
        <f>VLOOKUP($A205,'[2]download from PCAS'!$A$7:$AZ$367,43,FALSE)</f>
        <v>357</v>
      </c>
      <c r="X205" s="31">
        <f>VLOOKUP($A205,'[2]download from PCAS'!$A$7:$AZ$367,39,FALSE)</f>
        <v>26</v>
      </c>
      <c r="Y205" s="31">
        <f>VLOOKUP($A205,'[2]download from PCAS'!$A$7:$AZ$367,47,FALSE)</f>
        <v>963</v>
      </c>
      <c r="Z205" s="31">
        <f>VLOOKUP($A205,'[2]download from PCAS'!$A$7:$AZ$367,17,FALSE)</f>
        <v>24</v>
      </c>
      <c r="AA205" s="31">
        <f>VLOOKUP($A205,'[2]download from PCAS'!$A$7:$AZ$367,45,FALSE)</f>
        <v>2</v>
      </c>
      <c r="AC205" s="33" t="s">
        <v>345</v>
      </c>
      <c r="AD205" s="32">
        <f t="shared" si="84"/>
        <v>41.737488196411711</v>
      </c>
      <c r="AE205" s="32">
        <f t="shared" si="85"/>
        <v>8.8762983947119913</v>
      </c>
      <c r="AF205" s="32">
        <f t="shared" si="86"/>
        <v>3.5882908404154863</v>
      </c>
      <c r="AG205" s="32">
        <f t="shared" si="87"/>
        <v>13.597733711048159</v>
      </c>
      <c r="AH205" s="32">
        <f t="shared" si="88"/>
        <v>128.23418319169028</v>
      </c>
      <c r="AI205" s="32">
        <f t="shared" si="89"/>
        <v>27.384324834749766</v>
      </c>
      <c r="AJ205" s="32">
        <f t="shared" si="90"/>
        <v>10.76487252124646</v>
      </c>
      <c r="AK205" s="32">
        <f t="shared" si="91"/>
        <v>5.6657223796034</v>
      </c>
      <c r="AL205" s="32">
        <f t="shared" si="92"/>
        <v>50.047214353163362</v>
      </c>
      <c r="AM205" s="32">
        <f t="shared" si="93"/>
        <v>16.241737488196414</v>
      </c>
      <c r="AN205" s="32">
        <f t="shared" si="94"/>
        <v>7.5542965061378666</v>
      </c>
      <c r="AO205" s="32">
        <f t="shared" si="95"/>
        <v>37.204910292728989</v>
      </c>
      <c r="AP205" s="32">
        <f t="shared" si="96"/>
        <v>6.4211520302171854</v>
      </c>
      <c r="AQ205" s="32">
        <f t="shared" si="97"/>
        <v>62.322946175637391</v>
      </c>
      <c r="AR205" s="32">
        <f t="shared" si="98"/>
        <v>101.03871576959396</v>
      </c>
      <c r="AS205" s="32">
        <f t="shared" si="99"/>
        <v>26.251180358829082</v>
      </c>
      <c r="AT205" s="32">
        <f t="shared" si="100"/>
        <v>16.808309726156754</v>
      </c>
      <c r="AU205" s="32">
        <f t="shared" si="101"/>
        <v>67.422096317280449</v>
      </c>
      <c r="AV205" s="32">
        <f t="shared" si="102"/>
        <v>4.9102927289896128</v>
      </c>
      <c r="AW205" s="32">
        <f t="shared" si="103"/>
        <v>181.86968838526911</v>
      </c>
      <c r="AX205" s="32">
        <f t="shared" si="104"/>
        <v>4.5325779036827196</v>
      </c>
      <c r="AY205" s="32">
        <f t="shared" si="105"/>
        <v>0.37771482530689326</v>
      </c>
      <c r="BA205" s="33" t="s">
        <v>345</v>
      </c>
      <c r="BB205" s="32">
        <f t="shared" si="106"/>
        <v>36.914460285132385</v>
      </c>
      <c r="BC205" s="32">
        <f t="shared" si="107"/>
        <v>7.7881619937694708</v>
      </c>
      <c r="BD205" s="32">
        <f t="shared" si="108"/>
        <v>138.88888888888889</v>
      </c>
      <c r="BE205" s="32">
        <f t="shared" si="109"/>
        <v>36.085150571131884</v>
      </c>
      <c r="BF205" s="32">
        <f t="shared" si="110"/>
        <v>88.960877149264888</v>
      </c>
      <c r="BG205" s="32">
        <f t="shared" si="111"/>
        <v>6.7497403946002077</v>
      </c>
    </row>
    <row r="206" spans="1:59" x14ac:dyDescent="0.2">
      <c r="A206" s="33" t="s">
        <v>346</v>
      </c>
      <c r="B206" s="31">
        <f>VLOOKUP($A206,'[2]download from PCAS'!$A$7:$AZ$367,2,FALSE)</f>
        <v>8602</v>
      </c>
      <c r="C206" s="31">
        <v>6493</v>
      </c>
      <c r="D206" s="31">
        <v>6359</v>
      </c>
      <c r="E206" s="31">
        <v>6231</v>
      </c>
      <c r="F206" s="31">
        <f>VLOOKUP($A206,'[2]download from PCAS'!$A$7:$AZ$367,11,FALSE)</f>
        <v>267</v>
      </c>
      <c r="G206" s="31">
        <f>VLOOKUP($A206,'[2]download from PCAS'!$A$7:$AZ$367,31,FALSE)</f>
        <v>40</v>
      </c>
      <c r="H206" s="31">
        <f>VLOOKUP($A206,'[2]download from PCAS'!$A$7:$AZ$367,35,FALSE)</f>
        <v>15</v>
      </c>
      <c r="I206" s="31">
        <f>VLOOKUP($A206,'[2]download from PCAS'!$A$7:$AZ$367,49,FALSE)</f>
        <v>92</v>
      </c>
      <c r="J206" s="31">
        <f>VLOOKUP($A206,'[2]download from PCAS'!$A$7:$AZ$367,7,FALSE)</f>
        <v>965</v>
      </c>
      <c r="K206" s="31">
        <f>VLOOKUP($A206,'[2]download from PCAS'!$A$7:$AZ$367,27,FALSE)</f>
        <v>232</v>
      </c>
      <c r="L206" s="31">
        <f>VLOOKUP($A206,'[2]download from PCAS'!$A$7:$AZ$367,15,FALSE)</f>
        <v>84</v>
      </c>
      <c r="M206" s="31">
        <f>VLOOKUP($A206,'[2]download from PCAS'!$A$7:$AZ$367,29,FALSE)</f>
        <v>56</v>
      </c>
      <c r="N206" s="31">
        <f>VLOOKUP($A206,'[2]download from PCAS'!$A$7:$AZ$367,51,FALSE)</f>
        <v>299</v>
      </c>
      <c r="O206" s="31">
        <f>VLOOKUP($A206,'[2]download from PCAS'!$A$7:$AZ$367,9,FALSE)</f>
        <v>94</v>
      </c>
      <c r="P206" s="31">
        <f>VLOOKUP($A206,'[2]download from PCAS'!$A$7:$AZ$367,41,FALSE)</f>
        <v>44</v>
      </c>
      <c r="Q206" s="31">
        <f>VLOOKUP($A206,'[2]download from PCAS'!$A$7:$AZ$367,5,FALSE)</f>
        <v>476</v>
      </c>
      <c r="R206" s="31">
        <f>VLOOKUP($A206,'[2]download from PCAS'!$A$7:$AZ$367,19,FALSE)</f>
        <v>23</v>
      </c>
      <c r="S206" s="31">
        <f>VLOOKUP($A206,'[2]download from PCAS'!$A$7:$AZ$367,21,FALSE)</f>
        <v>447</v>
      </c>
      <c r="T206" s="31">
        <f>VLOOKUP($A206,'[2]download from PCAS'!$A$7:$AZ$367,23,FALSE)</f>
        <v>461</v>
      </c>
      <c r="U206" s="31">
        <f>VLOOKUP($A206,'[2]download from PCAS'!$A$7:$AZ$367,13,FALSE)</f>
        <v>229</v>
      </c>
      <c r="V206" s="31">
        <f>VLOOKUP($A206,'[2]download from PCAS'!$A$7:$AZ$367,3,FALSE)</f>
        <v>90</v>
      </c>
      <c r="W206" s="31">
        <f>VLOOKUP($A206,'[2]download from PCAS'!$A$7:$AZ$367,43,FALSE)</f>
        <v>649</v>
      </c>
      <c r="X206" s="31">
        <f>VLOOKUP($A206,'[2]download from PCAS'!$A$7:$AZ$367,39,FALSE)</f>
        <v>45</v>
      </c>
      <c r="Y206" s="31">
        <f>VLOOKUP($A206,'[2]download from PCAS'!$A$7:$AZ$367,47,FALSE)</f>
        <v>1613</v>
      </c>
      <c r="Z206" s="31">
        <f>VLOOKUP($A206,'[2]download from PCAS'!$A$7:$AZ$367,17,FALSE)</f>
        <v>94</v>
      </c>
      <c r="AA206" s="31">
        <f>VLOOKUP($A206,'[2]download from PCAS'!$A$7:$AZ$367,45,FALSE)</f>
        <v>3</v>
      </c>
      <c r="AC206" s="33" t="s">
        <v>346</v>
      </c>
      <c r="AD206" s="32">
        <f t="shared" si="84"/>
        <v>31.039293187630786</v>
      </c>
      <c r="AE206" s="32">
        <f t="shared" si="85"/>
        <v>4.6500813764240876</v>
      </c>
      <c r="AF206" s="32">
        <f t="shared" si="86"/>
        <v>1.7437805161590327</v>
      </c>
      <c r="AG206" s="32">
        <f t="shared" si="87"/>
        <v>10.695187165775401</v>
      </c>
      <c r="AH206" s="32">
        <f t="shared" si="88"/>
        <v>112.1832132062311</v>
      </c>
      <c r="AI206" s="32">
        <f t="shared" si="89"/>
        <v>26.970471983259706</v>
      </c>
      <c r="AJ206" s="32">
        <f t="shared" si="90"/>
        <v>9.7651708904905838</v>
      </c>
      <c r="AK206" s="32">
        <f t="shared" si="91"/>
        <v>6.5101139269937232</v>
      </c>
      <c r="AL206" s="32">
        <f t="shared" si="92"/>
        <v>34.759358288770052</v>
      </c>
      <c r="AM206" s="32">
        <f t="shared" si="93"/>
        <v>10.927691234596606</v>
      </c>
      <c r="AN206" s="32">
        <f t="shared" si="94"/>
        <v>5.1150895140664963</v>
      </c>
      <c r="AO206" s="32">
        <f t="shared" si="95"/>
        <v>55.335968379446641</v>
      </c>
      <c r="AP206" s="32">
        <f t="shared" si="96"/>
        <v>2.6737967914438503</v>
      </c>
      <c r="AQ206" s="32">
        <f t="shared" si="97"/>
        <v>51.964659381539178</v>
      </c>
      <c r="AR206" s="32">
        <f t="shared" si="98"/>
        <v>53.592187863287606</v>
      </c>
      <c r="AS206" s="32">
        <f t="shared" si="99"/>
        <v>26.621715880027903</v>
      </c>
      <c r="AT206" s="32">
        <f t="shared" si="100"/>
        <v>10.462683096954196</v>
      </c>
      <c r="AU206" s="32">
        <f t="shared" si="101"/>
        <v>75.447570332480808</v>
      </c>
      <c r="AV206" s="32">
        <f t="shared" si="102"/>
        <v>5.231341548477098</v>
      </c>
      <c r="AW206" s="32">
        <f t="shared" si="103"/>
        <v>187.51453150430135</v>
      </c>
      <c r="AX206" s="32">
        <f t="shared" si="104"/>
        <v>10.927691234596606</v>
      </c>
      <c r="AY206" s="32">
        <f t="shared" si="105"/>
        <v>0.34875610323180656</v>
      </c>
      <c r="BA206" s="33" t="s">
        <v>346</v>
      </c>
      <c r="BB206" s="32">
        <f t="shared" si="106"/>
        <v>36.483723855952192</v>
      </c>
      <c r="BC206" s="32">
        <f t="shared" si="107"/>
        <v>8.9873214572299798</v>
      </c>
      <c r="BD206" s="32">
        <f t="shared" si="108"/>
        <v>73.984914138982504</v>
      </c>
      <c r="BE206" s="32">
        <f t="shared" si="109"/>
        <v>36.751725244744023</v>
      </c>
      <c r="BF206" s="32">
        <f t="shared" si="110"/>
        <v>99.953796396118904</v>
      </c>
      <c r="BG206" s="32">
        <f t="shared" si="111"/>
        <v>7.2219547424169477</v>
      </c>
    </row>
    <row r="207" spans="1:59" x14ac:dyDescent="0.2">
      <c r="A207" s="33" t="s">
        <v>347</v>
      </c>
      <c r="B207" s="31">
        <f>VLOOKUP($A207,'[2]download from PCAS'!$A$7:$AZ$367,2,FALSE)</f>
        <v>7163</v>
      </c>
      <c r="C207" s="31">
        <v>5702</v>
      </c>
      <c r="D207" s="31">
        <v>5616</v>
      </c>
      <c r="E207" s="31">
        <v>5512</v>
      </c>
      <c r="F207" s="31">
        <f>VLOOKUP($A207,'[2]download from PCAS'!$A$7:$AZ$367,11,FALSE)</f>
        <v>303</v>
      </c>
      <c r="G207" s="31">
        <f>VLOOKUP($A207,'[2]download from PCAS'!$A$7:$AZ$367,31,FALSE)</f>
        <v>71</v>
      </c>
      <c r="H207" s="31">
        <f>VLOOKUP($A207,'[2]download from PCAS'!$A$7:$AZ$367,35,FALSE)</f>
        <v>41</v>
      </c>
      <c r="I207" s="31">
        <f>VLOOKUP($A207,'[2]download from PCAS'!$A$7:$AZ$367,49,FALSE)</f>
        <v>101</v>
      </c>
      <c r="J207" s="31">
        <f>VLOOKUP($A207,'[2]download from PCAS'!$A$7:$AZ$367,7,FALSE)</f>
        <v>807</v>
      </c>
      <c r="K207" s="31">
        <f>VLOOKUP($A207,'[2]download from PCAS'!$A$7:$AZ$367,27,FALSE)</f>
        <v>224</v>
      </c>
      <c r="L207" s="31">
        <f>VLOOKUP($A207,'[2]download from PCAS'!$A$7:$AZ$367,15,FALSE)</f>
        <v>93</v>
      </c>
      <c r="M207" s="31">
        <f>VLOOKUP($A207,'[2]download from PCAS'!$A$7:$AZ$367,29,FALSE)</f>
        <v>41</v>
      </c>
      <c r="N207" s="31">
        <f>VLOOKUP($A207,'[2]download from PCAS'!$A$7:$AZ$367,51,FALSE)</f>
        <v>288</v>
      </c>
      <c r="O207" s="31">
        <f>VLOOKUP($A207,'[2]download from PCAS'!$A$7:$AZ$367,9,FALSE)</f>
        <v>88</v>
      </c>
      <c r="P207" s="31">
        <f>VLOOKUP($A207,'[2]download from PCAS'!$A$7:$AZ$367,41,FALSE)</f>
        <v>52</v>
      </c>
      <c r="Q207" s="31">
        <f>VLOOKUP($A207,'[2]download from PCAS'!$A$7:$AZ$367,5,FALSE)</f>
        <v>499</v>
      </c>
      <c r="R207" s="31">
        <f>VLOOKUP($A207,'[2]download from PCAS'!$A$7:$AZ$367,19,FALSE)</f>
        <v>41</v>
      </c>
      <c r="S207" s="31">
        <f>VLOOKUP($A207,'[2]download from PCAS'!$A$7:$AZ$367,21,FALSE)</f>
        <v>475</v>
      </c>
      <c r="T207" s="31">
        <f>VLOOKUP($A207,'[2]download from PCAS'!$A$7:$AZ$367,23,FALSE)</f>
        <v>939</v>
      </c>
      <c r="U207" s="31">
        <f>VLOOKUP($A207,'[2]download from PCAS'!$A$7:$AZ$367,13,FALSE)</f>
        <v>191</v>
      </c>
      <c r="V207" s="31">
        <f>VLOOKUP($A207,'[2]download from PCAS'!$A$7:$AZ$367,3,FALSE)</f>
        <v>112</v>
      </c>
      <c r="W207" s="31">
        <f>VLOOKUP($A207,'[2]download from PCAS'!$A$7:$AZ$367,43,FALSE)</f>
        <v>605</v>
      </c>
      <c r="X207" s="31">
        <f>VLOOKUP($A207,'[2]download from PCAS'!$A$7:$AZ$367,39,FALSE)</f>
        <v>22</v>
      </c>
      <c r="Y207" s="31">
        <f>VLOOKUP($A207,'[2]download from PCAS'!$A$7:$AZ$367,47,FALSE)</f>
        <v>1516</v>
      </c>
      <c r="Z207" s="31">
        <f>VLOOKUP($A207,'[2]download from PCAS'!$A$7:$AZ$367,17,FALSE)</f>
        <v>56</v>
      </c>
      <c r="AA207" s="31">
        <f>VLOOKUP($A207,'[2]download from PCAS'!$A$7:$AZ$367,45,FALSE)</f>
        <v>8</v>
      </c>
      <c r="AC207" s="33" t="s">
        <v>347</v>
      </c>
      <c r="AD207" s="32">
        <f t="shared" si="84"/>
        <v>42.300711992182052</v>
      </c>
      <c r="AE207" s="32">
        <f t="shared" si="85"/>
        <v>9.9120480245707103</v>
      </c>
      <c r="AF207" s="32">
        <f t="shared" si="86"/>
        <v>5.7238587184140721</v>
      </c>
      <c r="AG207" s="32">
        <f t="shared" si="87"/>
        <v>14.100237330727348</v>
      </c>
      <c r="AH207" s="32">
        <f t="shared" si="88"/>
        <v>112.66229233561357</v>
      </c>
      <c r="AI207" s="32">
        <f t="shared" si="89"/>
        <v>31.271813485969567</v>
      </c>
      <c r="AJ207" s="32">
        <f t="shared" si="90"/>
        <v>12.98338684908558</v>
      </c>
      <c r="AK207" s="32">
        <f t="shared" si="91"/>
        <v>5.7238587184140721</v>
      </c>
      <c r="AL207" s="32">
        <f t="shared" si="92"/>
        <v>40.206617339103722</v>
      </c>
      <c r="AM207" s="32">
        <f t="shared" si="93"/>
        <v>12.285355298059473</v>
      </c>
      <c r="AN207" s="32">
        <f t="shared" si="94"/>
        <v>7.259528130671506</v>
      </c>
      <c r="AO207" s="32">
        <f t="shared" si="95"/>
        <v>69.663548792405408</v>
      </c>
      <c r="AP207" s="32">
        <f t="shared" si="96"/>
        <v>5.7238587184140721</v>
      </c>
      <c r="AQ207" s="32">
        <f t="shared" si="97"/>
        <v>66.312997347480106</v>
      </c>
      <c r="AR207" s="32">
        <f t="shared" si="98"/>
        <v>131.09032528270279</v>
      </c>
      <c r="AS207" s="32">
        <f t="shared" si="99"/>
        <v>26.664805249197265</v>
      </c>
      <c r="AT207" s="32">
        <f t="shared" si="100"/>
        <v>15.635906742984783</v>
      </c>
      <c r="AU207" s="32">
        <f t="shared" si="101"/>
        <v>84.46181767415888</v>
      </c>
      <c r="AV207" s="32">
        <f t="shared" si="102"/>
        <v>3.0713388245148683</v>
      </c>
      <c r="AW207" s="32">
        <f t="shared" si="103"/>
        <v>211.64316627111546</v>
      </c>
      <c r="AX207" s="32">
        <f t="shared" si="104"/>
        <v>7.8179533714923917</v>
      </c>
      <c r="AY207" s="32">
        <f t="shared" si="105"/>
        <v>1.1168504816417704</v>
      </c>
      <c r="BA207" s="33" t="s">
        <v>347</v>
      </c>
      <c r="BB207" s="32">
        <f t="shared" si="106"/>
        <v>39.886039886039889</v>
      </c>
      <c r="BC207" s="32">
        <f t="shared" si="107"/>
        <v>7.4383164005805513</v>
      </c>
      <c r="BD207" s="32">
        <f t="shared" si="108"/>
        <v>170.35558780841799</v>
      </c>
      <c r="BE207" s="32">
        <f t="shared" si="109"/>
        <v>34.651669085631355</v>
      </c>
      <c r="BF207" s="32">
        <f t="shared" si="110"/>
        <v>106.10312171168012</v>
      </c>
      <c r="BG207" s="32">
        <f t="shared" si="111"/>
        <v>3.9912917271407835</v>
      </c>
    </row>
    <row r="208" spans="1:59" x14ac:dyDescent="0.2">
      <c r="A208" s="33" t="s">
        <v>348</v>
      </c>
      <c r="B208" s="31">
        <f>VLOOKUP($A208,'[2]download from PCAS'!$A$7:$AZ$367,2,FALSE)</f>
        <v>5271</v>
      </c>
      <c r="C208" s="31">
        <v>4035</v>
      </c>
      <c r="D208" s="31">
        <v>3962</v>
      </c>
      <c r="E208" s="31">
        <v>3884</v>
      </c>
      <c r="F208" s="31">
        <f>VLOOKUP($A208,'[2]download from PCAS'!$A$7:$AZ$367,11,FALSE)</f>
        <v>193</v>
      </c>
      <c r="G208" s="31">
        <f>VLOOKUP($A208,'[2]download from PCAS'!$A$7:$AZ$367,31,FALSE)</f>
        <v>40</v>
      </c>
      <c r="H208" s="31">
        <f>VLOOKUP($A208,'[2]download from PCAS'!$A$7:$AZ$367,35,FALSE)</f>
        <v>21</v>
      </c>
      <c r="I208" s="31">
        <f>VLOOKUP($A208,'[2]download from PCAS'!$A$7:$AZ$367,49,FALSE)</f>
        <v>106</v>
      </c>
      <c r="J208" s="31">
        <f>VLOOKUP($A208,'[2]download from PCAS'!$A$7:$AZ$367,7,FALSE)</f>
        <v>667</v>
      </c>
      <c r="K208" s="31">
        <f>VLOOKUP($A208,'[2]download from PCAS'!$A$7:$AZ$367,27,FALSE)</f>
        <v>191</v>
      </c>
      <c r="L208" s="31">
        <f>VLOOKUP($A208,'[2]download from PCAS'!$A$7:$AZ$367,15,FALSE)</f>
        <v>93</v>
      </c>
      <c r="M208" s="31">
        <f>VLOOKUP($A208,'[2]download from PCAS'!$A$7:$AZ$367,29,FALSE)</f>
        <v>52</v>
      </c>
      <c r="N208" s="31">
        <f>VLOOKUP($A208,'[2]download from PCAS'!$A$7:$AZ$367,51,FALSE)</f>
        <v>163</v>
      </c>
      <c r="O208" s="31">
        <f>VLOOKUP($A208,'[2]download from PCAS'!$A$7:$AZ$367,9,FALSE)</f>
        <v>83</v>
      </c>
      <c r="P208" s="31">
        <f>VLOOKUP($A208,'[2]download from PCAS'!$A$7:$AZ$367,41,FALSE)</f>
        <v>45</v>
      </c>
      <c r="Q208" s="31">
        <f>VLOOKUP($A208,'[2]download from PCAS'!$A$7:$AZ$367,5,FALSE)</f>
        <v>383</v>
      </c>
      <c r="R208" s="31">
        <f>VLOOKUP($A208,'[2]download from PCAS'!$A$7:$AZ$367,19,FALSE)</f>
        <v>33</v>
      </c>
      <c r="S208" s="31">
        <f>VLOOKUP($A208,'[2]download from PCAS'!$A$7:$AZ$367,21,FALSE)</f>
        <v>339</v>
      </c>
      <c r="T208" s="31">
        <f>VLOOKUP($A208,'[2]download from PCAS'!$A$7:$AZ$367,23,FALSE)</f>
        <v>400</v>
      </c>
      <c r="U208" s="31">
        <f>VLOOKUP($A208,'[2]download from PCAS'!$A$7:$AZ$367,13,FALSE)</f>
        <v>182</v>
      </c>
      <c r="V208" s="31">
        <f>VLOOKUP($A208,'[2]download from PCAS'!$A$7:$AZ$367,3,FALSE)</f>
        <v>67</v>
      </c>
      <c r="W208" s="31">
        <f>VLOOKUP($A208,'[2]download from PCAS'!$A$7:$AZ$367,43,FALSE)</f>
        <v>378</v>
      </c>
      <c r="X208" s="31">
        <f>VLOOKUP($A208,'[2]download from PCAS'!$A$7:$AZ$367,39,FALSE)</f>
        <v>30</v>
      </c>
      <c r="Y208" s="31">
        <f>VLOOKUP($A208,'[2]download from PCAS'!$A$7:$AZ$367,47,FALSE)</f>
        <v>1213</v>
      </c>
      <c r="Z208" s="31">
        <f>VLOOKUP($A208,'[2]download from PCAS'!$A$7:$AZ$367,17,FALSE)</f>
        <v>62</v>
      </c>
      <c r="AA208" s="31">
        <f>VLOOKUP($A208,'[2]download from PCAS'!$A$7:$AZ$367,45,FALSE)</f>
        <v>5</v>
      </c>
      <c r="AC208" s="33" t="s">
        <v>348</v>
      </c>
      <c r="AD208" s="32">
        <f t="shared" si="84"/>
        <v>36.615442989944988</v>
      </c>
      <c r="AE208" s="32">
        <f t="shared" si="85"/>
        <v>7.5886928476569908</v>
      </c>
      <c r="AF208" s="32">
        <f t="shared" si="86"/>
        <v>3.9840637450199203</v>
      </c>
      <c r="AG208" s="32">
        <f t="shared" si="87"/>
        <v>20.110036046291029</v>
      </c>
      <c r="AH208" s="32">
        <f t="shared" si="88"/>
        <v>126.54145323468033</v>
      </c>
      <c r="AI208" s="32">
        <f t="shared" si="89"/>
        <v>36.236008347562134</v>
      </c>
      <c r="AJ208" s="32">
        <f t="shared" si="90"/>
        <v>17.643710870802504</v>
      </c>
      <c r="AK208" s="32">
        <f t="shared" si="91"/>
        <v>9.865300701954089</v>
      </c>
      <c r="AL208" s="32">
        <f t="shared" si="92"/>
        <v>30.923923354202241</v>
      </c>
      <c r="AM208" s="32">
        <f t="shared" si="93"/>
        <v>15.746537658888258</v>
      </c>
      <c r="AN208" s="32">
        <f t="shared" si="94"/>
        <v>8.537279453614115</v>
      </c>
      <c r="AO208" s="32">
        <f t="shared" si="95"/>
        <v>72.661734016315691</v>
      </c>
      <c r="AP208" s="32">
        <f t="shared" si="96"/>
        <v>6.2606715993170177</v>
      </c>
      <c r="AQ208" s="32">
        <f t="shared" si="97"/>
        <v>64.31417188389301</v>
      </c>
      <c r="AR208" s="32">
        <f t="shared" si="98"/>
        <v>75.886928476569921</v>
      </c>
      <c r="AS208" s="32">
        <f t="shared" si="99"/>
        <v>34.528552456839307</v>
      </c>
      <c r="AT208" s="32">
        <f t="shared" si="100"/>
        <v>12.711060519825461</v>
      </c>
      <c r="AU208" s="32">
        <f t="shared" si="101"/>
        <v>71.713147410358573</v>
      </c>
      <c r="AV208" s="32">
        <f t="shared" si="102"/>
        <v>5.6915196357427433</v>
      </c>
      <c r="AW208" s="32">
        <f t="shared" si="103"/>
        <v>230.12711060519825</v>
      </c>
      <c r="AX208" s="32">
        <f t="shared" si="104"/>
        <v>11.762473913868336</v>
      </c>
      <c r="AY208" s="32">
        <f t="shared" si="105"/>
        <v>0.94858660595712385</v>
      </c>
      <c r="BA208" s="33" t="s">
        <v>348</v>
      </c>
      <c r="BB208" s="32">
        <f t="shared" si="106"/>
        <v>48.207975769813224</v>
      </c>
      <c r="BC208" s="32">
        <f t="shared" si="107"/>
        <v>13.388259526261585</v>
      </c>
      <c r="BD208" s="32">
        <f t="shared" si="108"/>
        <v>102.98661174047375</v>
      </c>
      <c r="BE208" s="32">
        <f t="shared" si="109"/>
        <v>46.858908341915551</v>
      </c>
      <c r="BF208" s="32">
        <f t="shared" si="110"/>
        <v>93.680297397769522</v>
      </c>
      <c r="BG208" s="32">
        <f t="shared" si="111"/>
        <v>7.7239958805355311</v>
      </c>
    </row>
    <row r="209" spans="1:59" x14ac:dyDescent="0.2">
      <c r="A209" s="33" t="s">
        <v>349</v>
      </c>
      <c r="B209" s="31">
        <f>VLOOKUP($A209,'[2]download from PCAS'!$A$7:$AZ$367,2,FALSE)</f>
        <v>7989</v>
      </c>
      <c r="C209" s="31">
        <v>6333</v>
      </c>
      <c r="D209" s="31">
        <v>6228</v>
      </c>
      <c r="E209" s="31">
        <v>6110</v>
      </c>
      <c r="F209" s="31">
        <f>VLOOKUP($A209,'[2]download from PCAS'!$A$7:$AZ$367,11,FALSE)</f>
        <v>319</v>
      </c>
      <c r="G209" s="31">
        <f>VLOOKUP($A209,'[2]download from PCAS'!$A$7:$AZ$367,31,FALSE)</f>
        <v>64</v>
      </c>
      <c r="H209" s="31">
        <f>VLOOKUP($A209,'[2]download from PCAS'!$A$7:$AZ$367,35,FALSE)</f>
        <v>35</v>
      </c>
      <c r="I209" s="31">
        <f>VLOOKUP($A209,'[2]download from PCAS'!$A$7:$AZ$367,49,FALSE)</f>
        <v>133</v>
      </c>
      <c r="J209" s="31">
        <f>VLOOKUP($A209,'[2]download from PCAS'!$A$7:$AZ$367,7,FALSE)</f>
        <v>1020</v>
      </c>
      <c r="K209" s="31">
        <f>VLOOKUP($A209,'[2]download from PCAS'!$A$7:$AZ$367,27,FALSE)</f>
        <v>302</v>
      </c>
      <c r="L209" s="31">
        <f>VLOOKUP($A209,'[2]download from PCAS'!$A$7:$AZ$367,15,FALSE)</f>
        <v>88</v>
      </c>
      <c r="M209" s="31">
        <f>VLOOKUP($A209,'[2]download from PCAS'!$A$7:$AZ$367,29,FALSE)</f>
        <v>54</v>
      </c>
      <c r="N209" s="31">
        <f>VLOOKUP($A209,'[2]download from PCAS'!$A$7:$AZ$367,51,FALSE)</f>
        <v>323</v>
      </c>
      <c r="O209" s="31">
        <f>VLOOKUP($A209,'[2]download from PCAS'!$A$7:$AZ$367,9,FALSE)</f>
        <v>91</v>
      </c>
      <c r="P209" s="31">
        <f>VLOOKUP($A209,'[2]download from PCAS'!$A$7:$AZ$367,41,FALSE)</f>
        <v>79</v>
      </c>
      <c r="Q209" s="31">
        <f>VLOOKUP($A209,'[2]download from PCAS'!$A$7:$AZ$367,5,FALSE)</f>
        <v>408</v>
      </c>
      <c r="R209" s="31">
        <f>VLOOKUP($A209,'[2]download from PCAS'!$A$7:$AZ$367,19,FALSE)</f>
        <v>42</v>
      </c>
      <c r="S209" s="31">
        <f>VLOOKUP($A209,'[2]download from PCAS'!$A$7:$AZ$367,21,FALSE)</f>
        <v>555</v>
      </c>
      <c r="T209" s="31">
        <f>VLOOKUP($A209,'[2]download from PCAS'!$A$7:$AZ$367,23,FALSE)</f>
        <v>842</v>
      </c>
      <c r="U209" s="31">
        <f>VLOOKUP($A209,'[2]download from PCAS'!$A$7:$AZ$367,13,FALSE)</f>
        <v>249</v>
      </c>
      <c r="V209" s="31">
        <f>VLOOKUP($A209,'[2]download from PCAS'!$A$7:$AZ$367,3,FALSE)</f>
        <v>124</v>
      </c>
      <c r="W209" s="31">
        <f>VLOOKUP($A209,'[2]download from PCAS'!$A$7:$AZ$367,43,FALSE)</f>
        <v>495</v>
      </c>
      <c r="X209" s="31">
        <f>VLOOKUP($A209,'[2]download from PCAS'!$A$7:$AZ$367,39,FALSE)</f>
        <v>45</v>
      </c>
      <c r="Y209" s="31">
        <f>VLOOKUP($A209,'[2]download from PCAS'!$A$7:$AZ$367,47,FALSE)</f>
        <v>1712</v>
      </c>
      <c r="Z209" s="31">
        <f>VLOOKUP($A209,'[2]download from PCAS'!$A$7:$AZ$367,17,FALSE)</f>
        <v>89</v>
      </c>
      <c r="AA209" s="31">
        <f>VLOOKUP($A209,'[2]download from PCAS'!$A$7:$AZ$367,45,FALSE)</f>
        <v>12</v>
      </c>
      <c r="AC209" s="33" t="s">
        <v>349</v>
      </c>
      <c r="AD209" s="32">
        <f t="shared" si="84"/>
        <v>39.929903617474025</v>
      </c>
      <c r="AE209" s="32">
        <f t="shared" si="85"/>
        <v>8.0110151458255103</v>
      </c>
      <c r="AF209" s="32">
        <f t="shared" si="86"/>
        <v>4.3810239078733257</v>
      </c>
      <c r="AG209" s="32">
        <f t="shared" si="87"/>
        <v>16.647890849918639</v>
      </c>
      <c r="AH209" s="32">
        <f t="shared" si="88"/>
        <v>127.67555388659407</v>
      </c>
      <c r="AI209" s="32">
        <f t="shared" si="89"/>
        <v>37.801977719364125</v>
      </c>
      <c r="AJ209" s="32">
        <f t="shared" si="90"/>
        <v>11.015145825510075</v>
      </c>
      <c r="AK209" s="32">
        <f t="shared" si="91"/>
        <v>6.7592940292902739</v>
      </c>
      <c r="AL209" s="32">
        <f t="shared" si="92"/>
        <v>40.430592064088117</v>
      </c>
      <c r="AM209" s="32">
        <f t="shared" si="93"/>
        <v>11.390662160470647</v>
      </c>
      <c r="AN209" s="32">
        <f t="shared" si="94"/>
        <v>9.8885968206283632</v>
      </c>
      <c r="AO209" s="32">
        <f t="shared" si="95"/>
        <v>51.070221554637627</v>
      </c>
      <c r="AP209" s="32">
        <f t="shared" si="96"/>
        <v>5.2572286894479907</v>
      </c>
      <c r="AQ209" s="32">
        <f t="shared" si="97"/>
        <v>69.470521967705594</v>
      </c>
      <c r="AR209" s="32">
        <f t="shared" si="98"/>
        <v>105.39491801226687</v>
      </c>
      <c r="AS209" s="32">
        <f t="shared" si="99"/>
        <v>31.167855801727377</v>
      </c>
      <c r="AT209" s="32">
        <f t="shared" si="100"/>
        <v>15.521341845036925</v>
      </c>
      <c r="AU209" s="32">
        <f t="shared" si="101"/>
        <v>61.960195268494182</v>
      </c>
      <c r="AV209" s="32">
        <f t="shared" si="102"/>
        <v>5.6327450244085622</v>
      </c>
      <c r="AW209" s="32">
        <f t="shared" si="103"/>
        <v>214.2946551508324</v>
      </c>
      <c r="AX209" s="32">
        <f t="shared" si="104"/>
        <v>11.1403179371636</v>
      </c>
      <c r="AY209" s="32">
        <f t="shared" si="105"/>
        <v>1.5020653398422832</v>
      </c>
      <c r="BA209" s="33" t="s">
        <v>349</v>
      </c>
      <c r="BB209" s="32">
        <f t="shared" si="106"/>
        <v>48.490687219010915</v>
      </c>
      <c r="BC209" s="32">
        <f t="shared" si="107"/>
        <v>8.8379705400981994</v>
      </c>
      <c r="BD209" s="32">
        <f t="shared" si="108"/>
        <v>137.80687397708675</v>
      </c>
      <c r="BE209" s="32">
        <f t="shared" si="109"/>
        <v>40.752864157119475</v>
      </c>
      <c r="BF209" s="32">
        <f t="shared" si="110"/>
        <v>78.162008526764566</v>
      </c>
      <c r="BG209" s="32">
        <f t="shared" si="111"/>
        <v>7.3649754500818334</v>
      </c>
    </row>
    <row r="210" spans="1:59" x14ac:dyDescent="0.2">
      <c r="A210" s="33" t="s">
        <v>350</v>
      </c>
      <c r="B210" s="31">
        <f>VLOOKUP($A210,'[2]download from PCAS'!$A$7:$AZ$367,2,FALSE)</f>
        <v>6682</v>
      </c>
      <c r="C210" s="31">
        <v>5128</v>
      </c>
      <c r="D210" s="31">
        <v>5036</v>
      </c>
      <c r="E210" s="31">
        <v>4923</v>
      </c>
      <c r="F210" s="31">
        <f>VLOOKUP($A210,'[2]download from PCAS'!$A$7:$AZ$367,11,FALSE)</f>
        <v>200</v>
      </c>
      <c r="G210" s="31">
        <f>VLOOKUP($A210,'[2]download from PCAS'!$A$7:$AZ$367,31,FALSE)</f>
        <v>32</v>
      </c>
      <c r="H210" s="31">
        <f>VLOOKUP($A210,'[2]download from PCAS'!$A$7:$AZ$367,35,FALSE)</f>
        <v>21</v>
      </c>
      <c r="I210" s="31">
        <f>VLOOKUP($A210,'[2]download from PCAS'!$A$7:$AZ$367,49,FALSE)</f>
        <v>83</v>
      </c>
      <c r="J210" s="31">
        <f>VLOOKUP($A210,'[2]download from PCAS'!$A$7:$AZ$367,7,FALSE)</f>
        <v>691</v>
      </c>
      <c r="K210" s="31">
        <f>VLOOKUP($A210,'[2]download from PCAS'!$A$7:$AZ$367,27,FALSE)</f>
        <v>184</v>
      </c>
      <c r="L210" s="31">
        <f>VLOOKUP($A210,'[2]download from PCAS'!$A$7:$AZ$367,15,FALSE)</f>
        <v>58</v>
      </c>
      <c r="M210" s="31">
        <f>VLOOKUP($A210,'[2]download from PCAS'!$A$7:$AZ$367,29,FALSE)</f>
        <v>39</v>
      </c>
      <c r="N210" s="31">
        <f>VLOOKUP($A210,'[2]download from PCAS'!$A$7:$AZ$367,51,FALSE)</f>
        <v>232</v>
      </c>
      <c r="O210" s="31">
        <f>VLOOKUP($A210,'[2]download from PCAS'!$A$7:$AZ$367,9,FALSE)</f>
        <v>67</v>
      </c>
      <c r="P210" s="31">
        <f>VLOOKUP($A210,'[2]download from PCAS'!$A$7:$AZ$367,41,FALSE)</f>
        <v>37</v>
      </c>
      <c r="Q210" s="31">
        <f>VLOOKUP($A210,'[2]download from PCAS'!$A$7:$AZ$367,5,FALSE)</f>
        <v>409</v>
      </c>
      <c r="R210" s="31">
        <f>VLOOKUP($A210,'[2]download from PCAS'!$A$7:$AZ$367,19,FALSE)</f>
        <v>31</v>
      </c>
      <c r="S210" s="31">
        <f>VLOOKUP($A210,'[2]download from PCAS'!$A$7:$AZ$367,21,FALSE)</f>
        <v>337</v>
      </c>
      <c r="T210" s="31">
        <f>VLOOKUP($A210,'[2]download from PCAS'!$A$7:$AZ$367,23,FALSE)</f>
        <v>609</v>
      </c>
      <c r="U210" s="31">
        <f>VLOOKUP($A210,'[2]download from PCAS'!$A$7:$AZ$367,13,FALSE)</f>
        <v>165</v>
      </c>
      <c r="V210" s="31">
        <f>VLOOKUP($A210,'[2]download from PCAS'!$A$7:$AZ$367,3,FALSE)</f>
        <v>100</v>
      </c>
      <c r="W210" s="31">
        <f>VLOOKUP($A210,'[2]download from PCAS'!$A$7:$AZ$367,43,FALSE)</f>
        <v>554</v>
      </c>
      <c r="X210" s="31">
        <f>VLOOKUP($A210,'[2]download from PCAS'!$A$7:$AZ$367,39,FALSE)</f>
        <v>21</v>
      </c>
      <c r="Y210" s="31">
        <f>VLOOKUP($A210,'[2]download from PCAS'!$A$7:$AZ$367,47,FALSE)</f>
        <v>1288</v>
      </c>
      <c r="Z210" s="31">
        <f>VLOOKUP($A210,'[2]download from PCAS'!$A$7:$AZ$367,17,FALSE)</f>
        <v>71</v>
      </c>
      <c r="AA210" s="31">
        <f>VLOOKUP($A210,'[2]download from PCAS'!$A$7:$AZ$367,45,FALSE)</f>
        <v>5</v>
      </c>
      <c r="AC210" s="33" t="s">
        <v>350</v>
      </c>
      <c r="AD210" s="32">
        <f t="shared" si="84"/>
        <v>29.931158335827597</v>
      </c>
      <c r="AE210" s="32">
        <f t="shared" si="85"/>
        <v>4.7889853337324162</v>
      </c>
      <c r="AF210" s="32">
        <f t="shared" si="86"/>
        <v>3.1427716252618976</v>
      </c>
      <c r="AG210" s="32">
        <f t="shared" si="87"/>
        <v>12.421430709368451</v>
      </c>
      <c r="AH210" s="32">
        <f t="shared" si="88"/>
        <v>103.41215205028433</v>
      </c>
      <c r="AI210" s="32">
        <f t="shared" si="89"/>
        <v>27.536665668961387</v>
      </c>
      <c r="AJ210" s="32">
        <f t="shared" si="90"/>
        <v>8.6800359173900041</v>
      </c>
      <c r="AK210" s="32">
        <f t="shared" si="91"/>
        <v>5.836575875486381</v>
      </c>
      <c r="AL210" s="32">
        <f t="shared" si="92"/>
        <v>34.720143669560017</v>
      </c>
      <c r="AM210" s="32">
        <f t="shared" si="93"/>
        <v>10.026938042502247</v>
      </c>
      <c r="AN210" s="32">
        <f t="shared" si="94"/>
        <v>5.5372642921281052</v>
      </c>
      <c r="AO210" s="32">
        <f t="shared" si="95"/>
        <v>61.209218796767431</v>
      </c>
      <c r="AP210" s="32">
        <f t="shared" si="96"/>
        <v>4.6393295420532779</v>
      </c>
      <c r="AQ210" s="32">
        <f t="shared" si="97"/>
        <v>50.434001795869499</v>
      </c>
      <c r="AR210" s="32">
        <f t="shared" si="98"/>
        <v>91.14037713259502</v>
      </c>
      <c r="AS210" s="32">
        <f t="shared" si="99"/>
        <v>24.693205627057765</v>
      </c>
      <c r="AT210" s="32">
        <f t="shared" si="100"/>
        <v>14.965579167913798</v>
      </c>
      <c r="AU210" s="32">
        <f t="shared" si="101"/>
        <v>82.909308590242446</v>
      </c>
      <c r="AV210" s="32">
        <f t="shared" si="102"/>
        <v>3.1427716252618976</v>
      </c>
      <c r="AW210" s="32">
        <f t="shared" si="103"/>
        <v>192.75665968272972</v>
      </c>
      <c r="AX210" s="32">
        <f t="shared" si="104"/>
        <v>10.625561209218796</v>
      </c>
      <c r="AY210" s="32">
        <f t="shared" si="105"/>
        <v>0.74827895839568992</v>
      </c>
      <c r="BA210" s="33" t="s">
        <v>350</v>
      </c>
      <c r="BB210" s="32">
        <f t="shared" si="106"/>
        <v>36.536934074662426</v>
      </c>
      <c r="BC210" s="32">
        <f t="shared" si="107"/>
        <v>7.9219987812309558</v>
      </c>
      <c r="BD210" s="32">
        <f t="shared" si="108"/>
        <v>123.70505789152955</v>
      </c>
      <c r="BE210" s="32">
        <f t="shared" si="109"/>
        <v>33.516148689823275</v>
      </c>
      <c r="BF210" s="32">
        <f t="shared" si="110"/>
        <v>108.03432137285492</v>
      </c>
      <c r="BG210" s="32">
        <f t="shared" si="111"/>
        <v>4.2656916514320535</v>
      </c>
    </row>
    <row r="211" spans="1:59" x14ac:dyDescent="0.2">
      <c r="A211" s="33" t="s">
        <v>351</v>
      </c>
      <c r="B211" s="31">
        <f>VLOOKUP($A211,'[2]download from PCAS'!$A$7:$AZ$367,2,FALSE)</f>
        <v>2133</v>
      </c>
      <c r="C211" s="31">
        <v>1722</v>
      </c>
      <c r="D211" s="31">
        <v>1699</v>
      </c>
      <c r="E211" s="31">
        <v>1673</v>
      </c>
      <c r="F211" s="31">
        <f>VLOOKUP($A211,'[2]download from PCAS'!$A$7:$AZ$367,11,FALSE)</f>
        <v>81</v>
      </c>
      <c r="G211" s="31">
        <f>VLOOKUP($A211,'[2]download from PCAS'!$A$7:$AZ$367,31,FALSE)</f>
        <v>18</v>
      </c>
      <c r="H211" s="31">
        <f>VLOOKUP($A211,'[2]download from PCAS'!$A$7:$AZ$367,35,FALSE)</f>
        <v>1</v>
      </c>
      <c r="I211" s="31">
        <f>VLOOKUP($A211,'[2]download from PCAS'!$A$7:$AZ$367,49,FALSE)</f>
        <v>26</v>
      </c>
      <c r="J211" s="31">
        <f>VLOOKUP($A211,'[2]download from PCAS'!$A$7:$AZ$367,7,FALSE)</f>
        <v>284</v>
      </c>
      <c r="K211" s="31">
        <f>VLOOKUP($A211,'[2]download from PCAS'!$A$7:$AZ$367,27,FALSE)</f>
        <v>74</v>
      </c>
      <c r="L211" s="31">
        <f>VLOOKUP($A211,'[2]download from PCAS'!$A$7:$AZ$367,15,FALSE)</f>
        <v>46</v>
      </c>
      <c r="M211" s="31">
        <f>VLOOKUP($A211,'[2]download from PCAS'!$A$7:$AZ$367,29,FALSE)</f>
        <v>16</v>
      </c>
      <c r="N211" s="31">
        <f>VLOOKUP($A211,'[2]download from PCAS'!$A$7:$AZ$367,51,FALSE)</f>
        <v>78</v>
      </c>
      <c r="O211" s="31">
        <f>VLOOKUP($A211,'[2]download from PCAS'!$A$7:$AZ$367,9,FALSE)</f>
        <v>23</v>
      </c>
      <c r="P211" s="31">
        <f>VLOOKUP($A211,'[2]download from PCAS'!$A$7:$AZ$367,41,FALSE)</f>
        <v>20</v>
      </c>
      <c r="Q211" s="31">
        <f>VLOOKUP($A211,'[2]download from PCAS'!$A$7:$AZ$367,5,FALSE)</f>
        <v>99</v>
      </c>
      <c r="R211" s="31">
        <f>VLOOKUP($A211,'[2]download from PCAS'!$A$7:$AZ$367,19,FALSE)</f>
        <v>10</v>
      </c>
      <c r="S211" s="31">
        <f>VLOOKUP($A211,'[2]download from PCAS'!$A$7:$AZ$367,21,FALSE)</f>
        <v>130</v>
      </c>
      <c r="T211" s="31">
        <f>VLOOKUP($A211,'[2]download from PCAS'!$A$7:$AZ$367,23,FALSE)</f>
        <v>232</v>
      </c>
      <c r="U211" s="31">
        <f>VLOOKUP($A211,'[2]download from PCAS'!$A$7:$AZ$367,13,FALSE)</f>
        <v>52</v>
      </c>
      <c r="V211" s="31">
        <f>VLOOKUP($A211,'[2]download from PCAS'!$A$7:$AZ$367,3,FALSE)</f>
        <v>44</v>
      </c>
      <c r="W211" s="31">
        <f>VLOOKUP($A211,'[2]download from PCAS'!$A$7:$AZ$367,43,FALSE)</f>
        <v>258</v>
      </c>
      <c r="X211" s="31">
        <f>VLOOKUP($A211,'[2]download from PCAS'!$A$7:$AZ$367,39,FALSE)</f>
        <v>11</v>
      </c>
      <c r="Y211" s="31">
        <f>VLOOKUP($A211,'[2]download from PCAS'!$A$7:$AZ$367,47,FALSE)</f>
        <v>425</v>
      </c>
      <c r="Z211" s="31">
        <f>VLOOKUP($A211,'[2]download from PCAS'!$A$7:$AZ$367,17,FALSE)</f>
        <v>26</v>
      </c>
      <c r="AA211" s="31">
        <f>VLOOKUP($A211,'[2]download from PCAS'!$A$7:$AZ$367,45,FALSE)</f>
        <v>1</v>
      </c>
      <c r="AC211" s="33" t="s">
        <v>351</v>
      </c>
      <c r="AD211" s="32">
        <f t="shared" si="84"/>
        <v>37.974683544303801</v>
      </c>
      <c r="AE211" s="32">
        <f t="shared" si="85"/>
        <v>8.4388185654008439</v>
      </c>
      <c r="AF211" s="32">
        <f t="shared" si="86"/>
        <v>0.46882325363338023</v>
      </c>
      <c r="AG211" s="32">
        <f t="shared" si="87"/>
        <v>12.189404594467886</v>
      </c>
      <c r="AH211" s="32">
        <f t="shared" si="88"/>
        <v>133.14580403187998</v>
      </c>
      <c r="AI211" s="32">
        <f t="shared" si="89"/>
        <v>34.692920768870138</v>
      </c>
      <c r="AJ211" s="32">
        <f t="shared" si="90"/>
        <v>21.565869667135491</v>
      </c>
      <c r="AK211" s="32">
        <f t="shared" si="91"/>
        <v>7.5011720581340837</v>
      </c>
      <c r="AL211" s="32">
        <f t="shared" si="92"/>
        <v>36.568213783403657</v>
      </c>
      <c r="AM211" s="32">
        <f t="shared" si="93"/>
        <v>10.782934833567746</v>
      </c>
      <c r="AN211" s="32">
        <f t="shared" si="94"/>
        <v>9.3764650726676049</v>
      </c>
      <c r="AO211" s="32">
        <f t="shared" si="95"/>
        <v>46.413502109704645</v>
      </c>
      <c r="AP211" s="32">
        <f t="shared" si="96"/>
        <v>4.6882325363338024</v>
      </c>
      <c r="AQ211" s="32">
        <f t="shared" si="97"/>
        <v>60.947022972339425</v>
      </c>
      <c r="AR211" s="32">
        <f t="shared" si="98"/>
        <v>108.7669948429442</v>
      </c>
      <c r="AS211" s="32">
        <f t="shared" si="99"/>
        <v>24.378809188935772</v>
      </c>
      <c r="AT211" s="32">
        <f t="shared" si="100"/>
        <v>20.628223159868732</v>
      </c>
      <c r="AU211" s="32">
        <f t="shared" si="101"/>
        <v>120.9563994374121</v>
      </c>
      <c r="AV211" s="32">
        <f t="shared" si="102"/>
        <v>5.1570557899671829</v>
      </c>
      <c r="AW211" s="32">
        <f t="shared" si="103"/>
        <v>199.24988279418659</v>
      </c>
      <c r="AX211" s="32">
        <f t="shared" si="104"/>
        <v>12.189404594467886</v>
      </c>
      <c r="AY211" s="32">
        <f t="shared" si="105"/>
        <v>0.46882325363338023</v>
      </c>
      <c r="BA211" s="33" t="s">
        <v>351</v>
      </c>
      <c r="BB211" s="32">
        <f t="shared" si="106"/>
        <v>43.555032371983522</v>
      </c>
      <c r="BC211" s="32">
        <f t="shared" si="107"/>
        <v>9.5636580992229518</v>
      </c>
      <c r="BD211" s="32">
        <f t="shared" si="108"/>
        <v>138.67304243873284</v>
      </c>
      <c r="BE211" s="32">
        <f t="shared" si="109"/>
        <v>31.081888822474596</v>
      </c>
      <c r="BF211" s="32">
        <f t="shared" si="110"/>
        <v>149.82578397212544</v>
      </c>
      <c r="BG211" s="32">
        <f t="shared" si="111"/>
        <v>6.5750149432157805</v>
      </c>
    </row>
    <row r="212" spans="1:59" x14ac:dyDescent="0.2">
      <c r="A212" s="33" t="s">
        <v>352</v>
      </c>
      <c r="B212" s="31">
        <f>VLOOKUP($A212,'[2]download from PCAS'!$A$7:$AZ$367,2,FALSE)</f>
        <v>6379</v>
      </c>
      <c r="C212" s="31">
        <v>4850</v>
      </c>
      <c r="D212" s="31">
        <v>4736</v>
      </c>
      <c r="E212" s="31">
        <v>4660</v>
      </c>
      <c r="F212" s="31">
        <f>VLOOKUP($A212,'[2]download from PCAS'!$A$7:$AZ$367,11,FALSE)</f>
        <v>228</v>
      </c>
      <c r="G212" s="31">
        <f>VLOOKUP($A212,'[2]download from PCAS'!$A$7:$AZ$367,31,FALSE)</f>
        <v>40</v>
      </c>
      <c r="H212" s="31">
        <f>VLOOKUP($A212,'[2]download from PCAS'!$A$7:$AZ$367,35,FALSE)</f>
        <v>21</v>
      </c>
      <c r="I212" s="31">
        <f>VLOOKUP($A212,'[2]download from PCAS'!$A$7:$AZ$367,49,FALSE)</f>
        <v>101</v>
      </c>
      <c r="J212" s="31">
        <f>VLOOKUP($A212,'[2]download from PCAS'!$A$7:$AZ$367,7,FALSE)</f>
        <v>717</v>
      </c>
      <c r="K212" s="31">
        <f>VLOOKUP($A212,'[2]download from PCAS'!$A$7:$AZ$367,27,FALSE)</f>
        <v>217</v>
      </c>
      <c r="L212" s="31">
        <f>VLOOKUP($A212,'[2]download from PCAS'!$A$7:$AZ$367,15,FALSE)</f>
        <v>76</v>
      </c>
      <c r="M212" s="31">
        <f>VLOOKUP($A212,'[2]download from PCAS'!$A$7:$AZ$367,29,FALSE)</f>
        <v>61</v>
      </c>
      <c r="N212" s="31">
        <f>VLOOKUP($A212,'[2]download from PCAS'!$A$7:$AZ$367,51,FALSE)</f>
        <v>287</v>
      </c>
      <c r="O212" s="31">
        <f>VLOOKUP($A212,'[2]download from PCAS'!$A$7:$AZ$367,9,FALSE)</f>
        <v>75</v>
      </c>
      <c r="P212" s="31">
        <f>VLOOKUP($A212,'[2]download from PCAS'!$A$7:$AZ$367,41,FALSE)</f>
        <v>47</v>
      </c>
      <c r="Q212" s="31">
        <f>VLOOKUP($A212,'[2]download from PCAS'!$A$7:$AZ$367,5,FALSE)</f>
        <v>410</v>
      </c>
      <c r="R212" s="31">
        <f>VLOOKUP($A212,'[2]download from PCAS'!$A$7:$AZ$367,19,FALSE)</f>
        <v>31</v>
      </c>
      <c r="S212" s="31">
        <f>VLOOKUP($A212,'[2]download from PCAS'!$A$7:$AZ$367,21,FALSE)</f>
        <v>395</v>
      </c>
      <c r="T212" s="31">
        <f>VLOOKUP($A212,'[2]download from PCAS'!$A$7:$AZ$367,23,FALSE)</f>
        <v>548</v>
      </c>
      <c r="U212" s="31">
        <f>VLOOKUP($A212,'[2]download from PCAS'!$A$7:$AZ$367,13,FALSE)</f>
        <v>221</v>
      </c>
      <c r="V212" s="31">
        <f>VLOOKUP($A212,'[2]download from PCAS'!$A$7:$AZ$367,3,FALSE)</f>
        <v>98</v>
      </c>
      <c r="W212" s="31">
        <f>VLOOKUP($A212,'[2]download from PCAS'!$A$7:$AZ$367,43,FALSE)</f>
        <v>401</v>
      </c>
      <c r="X212" s="31">
        <f>VLOOKUP($A212,'[2]download from PCAS'!$A$7:$AZ$367,39,FALSE)</f>
        <v>48</v>
      </c>
      <c r="Y212" s="31">
        <f>VLOOKUP($A212,'[2]download from PCAS'!$A$7:$AZ$367,47,FALSE)</f>
        <v>1342</v>
      </c>
      <c r="Z212" s="31">
        <f>VLOOKUP($A212,'[2]download from PCAS'!$A$7:$AZ$367,17,FALSE)</f>
        <v>119</v>
      </c>
      <c r="AA212" s="31">
        <f>VLOOKUP($A212,'[2]download from PCAS'!$A$7:$AZ$367,45,FALSE)</f>
        <v>12</v>
      </c>
      <c r="AC212" s="33" t="s">
        <v>352</v>
      </c>
      <c r="AD212" s="32">
        <f t="shared" si="84"/>
        <v>35.742279354130737</v>
      </c>
      <c r="AE212" s="32">
        <f t="shared" si="85"/>
        <v>6.270575325286095</v>
      </c>
      <c r="AF212" s="32">
        <f t="shared" si="86"/>
        <v>3.2920520457751996</v>
      </c>
      <c r="AG212" s="32">
        <f t="shared" si="87"/>
        <v>15.83320269634739</v>
      </c>
      <c r="AH212" s="32">
        <f t="shared" si="88"/>
        <v>112.40006270575326</v>
      </c>
      <c r="AI212" s="32">
        <f t="shared" si="89"/>
        <v>34.017871139677069</v>
      </c>
      <c r="AJ212" s="32">
        <f t="shared" si="90"/>
        <v>11.914093118043581</v>
      </c>
      <c r="AK212" s="32">
        <f t="shared" si="91"/>
        <v>9.5626273710612946</v>
      </c>
      <c r="AL212" s="32">
        <f t="shared" si="92"/>
        <v>44.991377958927735</v>
      </c>
      <c r="AM212" s="32">
        <f t="shared" si="93"/>
        <v>11.757328734911427</v>
      </c>
      <c r="AN212" s="32">
        <f t="shared" si="94"/>
        <v>7.3679260072111621</v>
      </c>
      <c r="AO212" s="32">
        <f t="shared" si="95"/>
        <v>64.273397084182477</v>
      </c>
      <c r="AP212" s="32">
        <f t="shared" si="96"/>
        <v>4.8596958770967245</v>
      </c>
      <c r="AQ212" s="32">
        <f t="shared" si="97"/>
        <v>61.921931337200192</v>
      </c>
      <c r="AR212" s="32">
        <f t="shared" si="98"/>
        <v>85.906881956419497</v>
      </c>
      <c r="AS212" s="32">
        <f t="shared" si="99"/>
        <v>34.644928672205673</v>
      </c>
      <c r="AT212" s="32">
        <f t="shared" si="100"/>
        <v>15.362909546950933</v>
      </c>
      <c r="AU212" s="32">
        <f t="shared" si="101"/>
        <v>62.8625176359931</v>
      </c>
      <c r="AV212" s="32">
        <f t="shared" si="102"/>
        <v>7.5246903903433138</v>
      </c>
      <c r="AW212" s="32">
        <f t="shared" si="103"/>
        <v>210.37780216334846</v>
      </c>
      <c r="AX212" s="32">
        <f t="shared" si="104"/>
        <v>18.654961592726135</v>
      </c>
      <c r="AY212" s="32">
        <f t="shared" si="105"/>
        <v>1.8811725975858284</v>
      </c>
      <c r="BA212" s="33" t="s">
        <v>352</v>
      </c>
      <c r="BB212" s="32">
        <f t="shared" si="106"/>
        <v>45.819256756756758</v>
      </c>
      <c r="BC212" s="32">
        <f t="shared" si="107"/>
        <v>13.090128755364807</v>
      </c>
      <c r="BD212" s="32">
        <f t="shared" si="108"/>
        <v>117.59656652360515</v>
      </c>
      <c r="BE212" s="32">
        <f t="shared" si="109"/>
        <v>47.42489270386266</v>
      </c>
      <c r="BF212" s="32">
        <f t="shared" si="110"/>
        <v>82.680412371134025</v>
      </c>
      <c r="BG212" s="32">
        <f t="shared" si="111"/>
        <v>10.300429184549357</v>
      </c>
    </row>
    <row r="213" spans="1:59" x14ac:dyDescent="0.2">
      <c r="A213" s="33" t="s">
        <v>353</v>
      </c>
      <c r="B213" s="31">
        <f>VLOOKUP($A213,'[2]download from PCAS'!$A$7:$AZ$367,2,FALSE)</f>
        <v>1936</v>
      </c>
      <c r="C213" s="31">
        <v>1531</v>
      </c>
      <c r="D213" s="31">
        <v>1503</v>
      </c>
      <c r="E213" s="31">
        <v>1479</v>
      </c>
      <c r="F213" s="31">
        <f>VLOOKUP($A213,'[2]download from PCAS'!$A$7:$AZ$367,11,FALSE)</f>
        <v>66</v>
      </c>
      <c r="G213" s="31">
        <f>VLOOKUP($A213,'[2]download from PCAS'!$A$7:$AZ$367,31,FALSE)</f>
        <v>20</v>
      </c>
      <c r="H213" s="31">
        <f>VLOOKUP($A213,'[2]download from PCAS'!$A$7:$AZ$367,35,FALSE)</f>
        <v>7</v>
      </c>
      <c r="I213" s="31">
        <f>VLOOKUP($A213,'[2]download from PCAS'!$A$7:$AZ$367,49,FALSE)</f>
        <v>31</v>
      </c>
      <c r="J213" s="31">
        <f>VLOOKUP($A213,'[2]download from PCAS'!$A$7:$AZ$367,7,FALSE)</f>
        <v>269</v>
      </c>
      <c r="K213" s="31">
        <f>VLOOKUP($A213,'[2]download from PCAS'!$A$7:$AZ$367,27,FALSE)</f>
        <v>86</v>
      </c>
      <c r="L213" s="31">
        <f>VLOOKUP($A213,'[2]download from PCAS'!$A$7:$AZ$367,15,FALSE)</f>
        <v>32</v>
      </c>
      <c r="M213" s="31">
        <f>VLOOKUP($A213,'[2]download from PCAS'!$A$7:$AZ$367,29,FALSE)</f>
        <v>13</v>
      </c>
      <c r="N213" s="31">
        <f>VLOOKUP($A213,'[2]download from PCAS'!$A$7:$AZ$367,51,FALSE)</f>
        <v>117</v>
      </c>
      <c r="O213" s="31">
        <f>VLOOKUP($A213,'[2]download from PCAS'!$A$7:$AZ$367,9,FALSE)</f>
        <v>38</v>
      </c>
      <c r="P213" s="31">
        <f>VLOOKUP($A213,'[2]download from PCAS'!$A$7:$AZ$367,41,FALSE)</f>
        <v>20</v>
      </c>
      <c r="Q213" s="31">
        <f>VLOOKUP($A213,'[2]download from PCAS'!$A$7:$AZ$367,5,FALSE)</f>
        <v>100</v>
      </c>
      <c r="R213" s="31">
        <f>VLOOKUP($A213,'[2]download from PCAS'!$A$7:$AZ$367,19,FALSE)</f>
        <v>14</v>
      </c>
      <c r="S213" s="31">
        <f>VLOOKUP($A213,'[2]download from PCAS'!$A$7:$AZ$367,21,FALSE)</f>
        <v>138</v>
      </c>
      <c r="T213" s="31">
        <f>VLOOKUP($A213,'[2]download from PCAS'!$A$7:$AZ$367,23,FALSE)</f>
        <v>143</v>
      </c>
      <c r="U213" s="31">
        <f>VLOOKUP($A213,'[2]download from PCAS'!$A$7:$AZ$367,13,FALSE)</f>
        <v>73</v>
      </c>
      <c r="V213" s="31">
        <f>VLOOKUP($A213,'[2]download from PCAS'!$A$7:$AZ$367,3,FALSE)</f>
        <v>39</v>
      </c>
      <c r="W213" s="31">
        <f>VLOOKUP($A213,'[2]download from PCAS'!$A$7:$AZ$367,43,FALSE)</f>
        <v>212</v>
      </c>
      <c r="X213" s="31">
        <f>VLOOKUP($A213,'[2]download from PCAS'!$A$7:$AZ$367,39,FALSE)</f>
        <v>18</v>
      </c>
      <c r="Y213" s="31">
        <f>VLOOKUP($A213,'[2]download from PCAS'!$A$7:$AZ$367,47,FALSE)</f>
        <v>443</v>
      </c>
      <c r="Z213" s="31">
        <f>VLOOKUP($A213,'[2]download from PCAS'!$A$7:$AZ$367,17,FALSE)</f>
        <v>21</v>
      </c>
      <c r="AA213" s="31">
        <f>VLOOKUP($A213,'[2]download from PCAS'!$A$7:$AZ$367,45,FALSE)</f>
        <v>4</v>
      </c>
      <c r="AC213" s="33" t="s">
        <v>353</v>
      </c>
      <c r="AD213" s="32">
        <f t="shared" si="84"/>
        <v>34.090909090909086</v>
      </c>
      <c r="AE213" s="32">
        <f t="shared" si="85"/>
        <v>10.330578512396695</v>
      </c>
      <c r="AF213" s="32">
        <f t="shared" si="86"/>
        <v>3.615702479338843</v>
      </c>
      <c r="AG213" s="32">
        <f t="shared" si="87"/>
        <v>16.012396694214875</v>
      </c>
      <c r="AH213" s="32">
        <f t="shared" si="88"/>
        <v>138.94628099173553</v>
      </c>
      <c r="AI213" s="32">
        <f t="shared" si="89"/>
        <v>44.421487603305785</v>
      </c>
      <c r="AJ213" s="32">
        <f t="shared" si="90"/>
        <v>16.528925619834713</v>
      </c>
      <c r="AK213" s="32">
        <f t="shared" si="91"/>
        <v>6.7148760330578519</v>
      </c>
      <c r="AL213" s="32">
        <f t="shared" si="92"/>
        <v>60.433884297520663</v>
      </c>
      <c r="AM213" s="32">
        <f t="shared" si="93"/>
        <v>19.628099173553718</v>
      </c>
      <c r="AN213" s="32">
        <f t="shared" si="94"/>
        <v>10.330578512396695</v>
      </c>
      <c r="AO213" s="32">
        <f t="shared" si="95"/>
        <v>51.652892561983471</v>
      </c>
      <c r="AP213" s="32">
        <f t="shared" si="96"/>
        <v>7.2314049586776861</v>
      </c>
      <c r="AQ213" s="32">
        <f t="shared" si="97"/>
        <v>71.280991735537185</v>
      </c>
      <c r="AR213" s="32">
        <f t="shared" si="98"/>
        <v>73.863636363636374</v>
      </c>
      <c r="AS213" s="32">
        <f t="shared" si="99"/>
        <v>37.706611570247937</v>
      </c>
      <c r="AT213" s="32">
        <f t="shared" si="100"/>
        <v>20.144628099173552</v>
      </c>
      <c r="AU213" s="32">
        <f t="shared" si="101"/>
        <v>109.50413223140495</v>
      </c>
      <c r="AV213" s="32">
        <f t="shared" si="102"/>
        <v>9.2975206611570247</v>
      </c>
      <c r="AW213" s="32">
        <f t="shared" si="103"/>
        <v>228.82231404958677</v>
      </c>
      <c r="AX213" s="32">
        <f t="shared" si="104"/>
        <v>10.847107438016529</v>
      </c>
      <c r="AY213" s="32">
        <f t="shared" si="105"/>
        <v>2.0661157024793391</v>
      </c>
      <c r="BA213" s="33" t="s">
        <v>353</v>
      </c>
      <c r="BB213" s="32">
        <f t="shared" si="106"/>
        <v>57.218895542248838</v>
      </c>
      <c r="BC213" s="32">
        <f t="shared" si="107"/>
        <v>8.7897227856659903</v>
      </c>
      <c r="BD213" s="32">
        <f t="shared" si="108"/>
        <v>96.686950642325897</v>
      </c>
      <c r="BE213" s="32">
        <f t="shared" si="109"/>
        <v>49.357674104124406</v>
      </c>
      <c r="BF213" s="32">
        <f t="shared" si="110"/>
        <v>138.47158719790986</v>
      </c>
      <c r="BG213" s="32">
        <f t="shared" si="111"/>
        <v>12.170385395537526</v>
      </c>
    </row>
    <row r="214" spans="1:59" x14ac:dyDescent="0.2">
      <c r="A214" s="33" t="s">
        <v>354</v>
      </c>
      <c r="B214" s="31">
        <f>VLOOKUP($A214,'[2]download from PCAS'!$A$7:$AZ$367,2,FALSE)</f>
        <v>1774</v>
      </c>
      <c r="C214" s="31">
        <v>1349</v>
      </c>
      <c r="D214" s="31">
        <v>1316</v>
      </c>
      <c r="E214" s="31">
        <v>1284</v>
      </c>
      <c r="F214" s="31">
        <f>VLOOKUP($A214,'[2]download from PCAS'!$A$7:$AZ$367,11,FALSE)</f>
        <v>66</v>
      </c>
      <c r="G214" s="31">
        <f>VLOOKUP($A214,'[2]download from PCAS'!$A$7:$AZ$367,31,FALSE)</f>
        <v>10</v>
      </c>
      <c r="H214" s="31">
        <f>VLOOKUP($A214,'[2]download from PCAS'!$A$7:$AZ$367,35,FALSE)</f>
        <v>3</v>
      </c>
      <c r="I214" s="31">
        <f>VLOOKUP($A214,'[2]download from PCAS'!$A$7:$AZ$367,49,FALSE)</f>
        <v>28</v>
      </c>
      <c r="J214" s="31">
        <f>VLOOKUP($A214,'[2]download from PCAS'!$A$7:$AZ$367,7,FALSE)</f>
        <v>224</v>
      </c>
      <c r="K214" s="31">
        <f>VLOOKUP($A214,'[2]download from PCAS'!$A$7:$AZ$367,27,FALSE)</f>
        <v>76</v>
      </c>
      <c r="L214" s="31">
        <f>VLOOKUP($A214,'[2]download from PCAS'!$A$7:$AZ$367,15,FALSE)</f>
        <v>11</v>
      </c>
      <c r="M214" s="31">
        <f>VLOOKUP($A214,'[2]download from PCAS'!$A$7:$AZ$367,29,FALSE)</f>
        <v>19</v>
      </c>
      <c r="N214" s="31">
        <f>VLOOKUP($A214,'[2]download from PCAS'!$A$7:$AZ$367,51,FALSE)</f>
        <v>77</v>
      </c>
      <c r="O214" s="31">
        <f>VLOOKUP($A214,'[2]download from PCAS'!$A$7:$AZ$367,9,FALSE)</f>
        <v>30</v>
      </c>
      <c r="P214" s="31">
        <f>VLOOKUP($A214,'[2]download from PCAS'!$A$7:$AZ$367,41,FALSE)</f>
        <v>10</v>
      </c>
      <c r="Q214" s="31">
        <f>VLOOKUP($A214,'[2]download from PCAS'!$A$7:$AZ$367,5,FALSE)</f>
        <v>85</v>
      </c>
      <c r="R214" s="31">
        <f>VLOOKUP($A214,'[2]download from PCAS'!$A$7:$AZ$367,19,FALSE)</f>
        <v>3</v>
      </c>
      <c r="S214" s="31">
        <f>VLOOKUP($A214,'[2]download from PCAS'!$A$7:$AZ$367,21,FALSE)</f>
        <v>122</v>
      </c>
      <c r="T214" s="31">
        <f>VLOOKUP($A214,'[2]download from PCAS'!$A$7:$AZ$367,23,FALSE)</f>
        <v>153</v>
      </c>
      <c r="U214" s="31">
        <f>VLOOKUP($A214,'[2]download from PCAS'!$A$7:$AZ$367,13,FALSE)</f>
        <v>85</v>
      </c>
      <c r="V214" s="31">
        <f>VLOOKUP($A214,'[2]download from PCAS'!$A$7:$AZ$367,3,FALSE)</f>
        <v>23</v>
      </c>
      <c r="W214" s="31">
        <f>VLOOKUP($A214,'[2]download from PCAS'!$A$7:$AZ$367,43,FALSE)</f>
        <v>158</v>
      </c>
      <c r="X214" s="31">
        <f>VLOOKUP($A214,'[2]download from PCAS'!$A$7:$AZ$367,39,FALSE)</f>
        <v>12</v>
      </c>
      <c r="Y214" s="31">
        <f>VLOOKUP($A214,'[2]download from PCAS'!$A$7:$AZ$367,47,FALSE)</f>
        <v>378</v>
      </c>
      <c r="Z214" s="31">
        <f>VLOOKUP($A214,'[2]download from PCAS'!$A$7:$AZ$367,17,FALSE)</f>
        <v>12</v>
      </c>
      <c r="AA214" s="31">
        <f>VLOOKUP($A214,'[2]download from PCAS'!$A$7:$AZ$367,45,FALSE)</f>
        <v>2</v>
      </c>
      <c r="AC214" s="33" t="s">
        <v>354</v>
      </c>
      <c r="AD214" s="32">
        <f t="shared" si="84"/>
        <v>37.204058624577229</v>
      </c>
      <c r="AE214" s="32">
        <f t="shared" si="85"/>
        <v>5.636978579481398</v>
      </c>
      <c r="AF214" s="32">
        <f t="shared" si="86"/>
        <v>1.6910935738444193</v>
      </c>
      <c r="AG214" s="32">
        <f t="shared" si="87"/>
        <v>15.783540022547914</v>
      </c>
      <c r="AH214" s="32">
        <f t="shared" si="88"/>
        <v>126.26832018038331</v>
      </c>
      <c r="AI214" s="32">
        <f t="shared" si="89"/>
        <v>42.841037204058622</v>
      </c>
      <c r="AJ214" s="32">
        <f t="shared" si="90"/>
        <v>6.2006764374295376</v>
      </c>
      <c r="AK214" s="32">
        <f t="shared" si="91"/>
        <v>10.710259301014656</v>
      </c>
      <c r="AL214" s="32">
        <f t="shared" si="92"/>
        <v>43.404735062006765</v>
      </c>
      <c r="AM214" s="32">
        <f t="shared" si="93"/>
        <v>16.910935738444191</v>
      </c>
      <c r="AN214" s="32">
        <f t="shared" si="94"/>
        <v>5.636978579481398</v>
      </c>
      <c r="AO214" s="32">
        <f t="shared" si="95"/>
        <v>47.914317925591888</v>
      </c>
      <c r="AP214" s="32">
        <f t="shared" si="96"/>
        <v>1.6910935738444193</v>
      </c>
      <c r="AQ214" s="32">
        <f t="shared" si="97"/>
        <v>68.77113866967305</v>
      </c>
      <c r="AR214" s="32">
        <f t="shared" si="98"/>
        <v>86.245772266065387</v>
      </c>
      <c r="AS214" s="32">
        <f t="shared" si="99"/>
        <v>47.914317925591888</v>
      </c>
      <c r="AT214" s="32">
        <f t="shared" si="100"/>
        <v>12.965050732807216</v>
      </c>
      <c r="AU214" s="32">
        <f t="shared" si="101"/>
        <v>89.064261555806084</v>
      </c>
      <c r="AV214" s="32">
        <f t="shared" si="102"/>
        <v>6.7643742953776771</v>
      </c>
      <c r="AW214" s="32">
        <f t="shared" si="103"/>
        <v>213.07779030439684</v>
      </c>
      <c r="AX214" s="32">
        <f t="shared" si="104"/>
        <v>6.7643742953776771</v>
      </c>
      <c r="AY214" s="32">
        <f t="shared" si="105"/>
        <v>1.1273957158962795</v>
      </c>
      <c r="BA214" s="33" t="s">
        <v>354</v>
      </c>
      <c r="BB214" s="32">
        <f t="shared" si="106"/>
        <v>57.750759878419451</v>
      </c>
      <c r="BC214" s="32">
        <f t="shared" si="107"/>
        <v>14.797507788161994</v>
      </c>
      <c r="BD214" s="32">
        <f t="shared" si="108"/>
        <v>119.1588785046729</v>
      </c>
      <c r="BE214" s="32">
        <f t="shared" si="109"/>
        <v>66.199376947040491</v>
      </c>
      <c r="BF214" s="32">
        <f t="shared" si="110"/>
        <v>117.12379540400296</v>
      </c>
      <c r="BG214" s="32">
        <f t="shared" si="111"/>
        <v>9.3457943925233646</v>
      </c>
    </row>
    <row r="215" spans="1:59" x14ac:dyDescent="0.2">
      <c r="A215" s="33" t="s">
        <v>355</v>
      </c>
      <c r="B215" s="31">
        <f>VLOOKUP($A215,'[2]download from PCAS'!$A$7:$AZ$367,2,FALSE)</f>
        <v>5021</v>
      </c>
      <c r="C215" s="31">
        <v>3938</v>
      </c>
      <c r="D215" s="31">
        <v>3868</v>
      </c>
      <c r="E215" s="31">
        <v>3792</v>
      </c>
      <c r="F215" s="31">
        <f>VLOOKUP($A215,'[2]download from PCAS'!$A$7:$AZ$367,11,FALSE)</f>
        <v>185</v>
      </c>
      <c r="G215" s="31">
        <f>VLOOKUP($A215,'[2]download from PCAS'!$A$7:$AZ$367,31,FALSE)</f>
        <v>28</v>
      </c>
      <c r="H215" s="31">
        <f>VLOOKUP($A215,'[2]download from PCAS'!$A$7:$AZ$367,35,FALSE)</f>
        <v>10</v>
      </c>
      <c r="I215" s="31">
        <f>VLOOKUP($A215,'[2]download from PCAS'!$A$7:$AZ$367,49,FALSE)</f>
        <v>84</v>
      </c>
      <c r="J215" s="31">
        <f>VLOOKUP($A215,'[2]download from PCAS'!$A$7:$AZ$367,7,FALSE)</f>
        <v>700</v>
      </c>
      <c r="K215" s="31">
        <f>VLOOKUP($A215,'[2]download from PCAS'!$A$7:$AZ$367,27,FALSE)</f>
        <v>180</v>
      </c>
      <c r="L215" s="31">
        <f>VLOOKUP($A215,'[2]download from PCAS'!$A$7:$AZ$367,15,FALSE)</f>
        <v>70</v>
      </c>
      <c r="M215" s="31">
        <f>VLOOKUP($A215,'[2]download from PCAS'!$A$7:$AZ$367,29,FALSE)</f>
        <v>34</v>
      </c>
      <c r="N215" s="31">
        <f>VLOOKUP($A215,'[2]download from PCAS'!$A$7:$AZ$367,51,FALSE)</f>
        <v>290</v>
      </c>
      <c r="O215" s="31">
        <f>VLOOKUP($A215,'[2]download from PCAS'!$A$7:$AZ$367,9,FALSE)</f>
        <v>82</v>
      </c>
      <c r="P215" s="31">
        <f>VLOOKUP($A215,'[2]download from PCAS'!$A$7:$AZ$367,41,FALSE)</f>
        <v>35</v>
      </c>
      <c r="Q215" s="31">
        <f>VLOOKUP($A215,'[2]download from PCAS'!$A$7:$AZ$367,5,FALSE)</f>
        <v>336</v>
      </c>
      <c r="R215" s="31">
        <f>VLOOKUP($A215,'[2]download from PCAS'!$A$7:$AZ$367,19,FALSE)</f>
        <v>25</v>
      </c>
      <c r="S215" s="31">
        <f>VLOOKUP($A215,'[2]download from PCAS'!$A$7:$AZ$367,21,FALSE)</f>
        <v>322</v>
      </c>
      <c r="T215" s="31">
        <f>VLOOKUP($A215,'[2]download from PCAS'!$A$7:$AZ$367,23,FALSE)</f>
        <v>803</v>
      </c>
      <c r="U215" s="31">
        <f>VLOOKUP($A215,'[2]download from PCAS'!$A$7:$AZ$367,13,FALSE)</f>
        <v>157</v>
      </c>
      <c r="V215" s="31">
        <f>VLOOKUP($A215,'[2]download from PCAS'!$A$7:$AZ$367,3,FALSE)</f>
        <v>56</v>
      </c>
      <c r="W215" s="31">
        <f>VLOOKUP($A215,'[2]download from PCAS'!$A$7:$AZ$367,43,FALSE)</f>
        <v>354</v>
      </c>
      <c r="X215" s="31">
        <f>VLOOKUP($A215,'[2]download from PCAS'!$A$7:$AZ$367,39,FALSE)</f>
        <v>18</v>
      </c>
      <c r="Y215" s="31">
        <f>VLOOKUP($A215,'[2]download from PCAS'!$A$7:$AZ$367,47,FALSE)</f>
        <v>1171</v>
      </c>
      <c r="Z215" s="31">
        <f>VLOOKUP($A215,'[2]download from PCAS'!$A$7:$AZ$367,17,FALSE)</f>
        <v>45</v>
      </c>
      <c r="AA215" s="31">
        <f>VLOOKUP($A215,'[2]download from PCAS'!$A$7:$AZ$367,45,FALSE)</f>
        <v>0</v>
      </c>
      <c r="AC215" s="33" t="s">
        <v>355</v>
      </c>
      <c r="AD215" s="32">
        <f t="shared" si="84"/>
        <v>36.845249950209123</v>
      </c>
      <c r="AE215" s="32">
        <f t="shared" si="85"/>
        <v>5.5765783708424612</v>
      </c>
      <c r="AF215" s="32">
        <f t="shared" si="86"/>
        <v>1.9916351324437365</v>
      </c>
      <c r="AG215" s="32">
        <f t="shared" si="87"/>
        <v>16.729735112527386</v>
      </c>
      <c r="AH215" s="32">
        <f t="shared" si="88"/>
        <v>139.41445927106156</v>
      </c>
      <c r="AI215" s="32">
        <f t="shared" si="89"/>
        <v>35.849432383987249</v>
      </c>
      <c r="AJ215" s="32">
        <f t="shared" si="90"/>
        <v>13.941445927106153</v>
      </c>
      <c r="AK215" s="32">
        <f t="shared" si="91"/>
        <v>6.7715594503087031</v>
      </c>
      <c r="AL215" s="32">
        <f t="shared" si="92"/>
        <v>57.757418840868354</v>
      </c>
      <c r="AM215" s="32">
        <f t="shared" si="93"/>
        <v>16.331408086038635</v>
      </c>
      <c r="AN215" s="32">
        <f t="shared" si="94"/>
        <v>6.9707229635530767</v>
      </c>
      <c r="AO215" s="32">
        <f t="shared" si="95"/>
        <v>66.918940450109545</v>
      </c>
      <c r="AP215" s="32">
        <f t="shared" si="96"/>
        <v>4.9790878311093412</v>
      </c>
      <c r="AQ215" s="32">
        <f t="shared" si="97"/>
        <v>64.130651264688311</v>
      </c>
      <c r="AR215" s="32">
        <f t="shared" si="98"/>
        <v>159.928301135232</v>
      </c>
      <c r="AS215" s="32">
        <f t="shared" si="99"/>
        <v>31.268671579366657</v>
      </c>
      <c r="AT215" s="32">
        <f t="shared" si="100"/>
        <v>11.153156741684922</v>
      </c>
      <c r="AU215" s="32">
        <f t="shared" si="101"/>
        <v>70.503883688508267</v>
      </c>
      <c r="AV215" s="32">
        <f t="shared" si="102"/>
        <v>3.5849432383987252</v>
      </c>
      <c r="AW215" s="32">
        <f t="shared" si="103"/>
        <v>233.22047400916151</v>
      </c>
      <c r="AX215" s="32">
        <f t="shared" si="104"/>
        <v>8.9623580959968123</v>
      </c>
      <c r="AY215" s="32">
        <f t="shared" si="105"/>
        <v>0</v>
      </c>
      <c r="BA215" s="33" t="s">
        <v>355</v>
      </c>
      <c r="BB215" s="32">
        <f t="shared" si="106"/>
        <v>46.535677352637023</v>
      </c>
      <c r="BC215" s="32">
        <f t="shared" si="107"/>
        <v>8.966244725738397</v>
      </c>
      <c r="BD215" s="32">
        <f t="shared" si="108"/>
        <v>211.76160337552744</v>
      </c>
      <c r="BE215" s="32">
        <f t="shared" si="109"/>
        <v>41.402953586497894</v>
      </c>
      <c r="BF215" s="32">
        <f t="shared" si="110"/>
        <v>89.893346876587088</v>
      </c>
      <c r="BG215" s="32">
        <f t="shared" si="111"/>
        <v>4.7468354430379751</v>
      </c>
    </row>
    <row r="216" spans="1:59" x14ac:dyDescent="0.2">
      <c r="A216" s="33" t="s">
        <v>356</v>
      </c>
      <c r="B216" s="31">
        <f>VLOOKUP($A216,'[2]download from PCAS'!$A$7:$AZ$367,2,FALSE)</f>
        <v>8596</v>
      </c>
      <c r="C216" s="31">
        <v>6766</v>
      </c>
      <c r="D216" s="31">
        <v>6651</v>
      </c>
      <c r="E216" s="31">
        <v>6539</v>
      </c>
      <c r="F216" s="31">
        <f>VLOOKUP($A216,'[2]download from PCAS'!$A$7:$AZ$367,11,FALSE)</f>
        <v>321</v>
      </c>
      <c r="G216" s="31">
        <f>VLOOKUP($A216,'[2]download from PCAS'!$A$7:$AZ$367,31,FALSE)</f>
        <v>57</v>
      </c>
      <c r="H216" s="31">
        <f>VLOOKUP($A216,'[2]download from PCAS'!$A$7:$AZ$367,35,FALSE)</f>
        <v>21</v>
      </c>
      <c r="I216" s="31">
        <f>VLOOKUP($A216,'[2]download from PCAS'!$A$7:$AZ$367,49,FALSE)</f>
        <v>149</v>
      </c>
      <c r="J216" s="31">
        <f>VLOOKUP($A216,'[2]download from PCAS'!$A$7:$AZ$367,7,FALSE)</f>
        <v>1035</v>
      </c>
      <c r="K216" s="31">
        <f>VLOOKUP($A216,'[2]download from PCAS'!$A$7:$AZ$367,27,FALSE)</f>
        <v>370</v>
      </c>
      <c r="L216" s="31">
        <f>VLOOKUP($A216,'[2]download from PCAS'!$A$7:$AZ$367,15,FALSE)</f>
        <v>230</v>
      </c>
      <c r="M216" s="31">
        <f>VLOOKUP($A216,'[2]download from PCAS'!$A$7:$AZ$367,29,FALSE)</f>
        <v>66</v>
      </c>
      <c r="N216" s="31">
        <f>VLOOKUP($A216,'[2]download from PCAS'!$A$7:$AZ$367,51,FALSE)</f>
        <v>393</v>
      </c>
      <c r="O216" s="31">
        <f>VLOOKUP($A216,'[2]download from PCAS'!$A$7:$AZ$367,9,FALSE)</f>
        <v>85</v>
      </c>
      <c r="P216" s="31">
        <f>VLOOKUP($A216,'[2]download from PCAS'!$A$7:$AZ$367,41,FALSE)</f>
        <v>62</v>
      </c>
      <c r="Q216" s="31">
        <f>VLOOKUP($A216,'[2]download from PCAS'!$A$7:$AZ$367,5,FALSE)</f>
        <v>402</v>
      </c>
      <c r="R216" s="31">
        <f>VLOOKUP($A216,'[2]download from PCAS'!$A$7:$AZ$367,19,FALSE)</f>
        <v>75</v>
      </c>
      <c r="S216" s="31">
        <f>VLOOKUP($A216,'[2]download from PCAS'!$A$7:$AZ$367,21,FALSE)</f>
        <v>611</v>
      </c>
      <c r="T216" s="31">
        <f>VLOOKUP($A216,'[2]download from PCAS'!$A$7:$AZ$367,23,FALSE)</f>
        <v>271</v>
      </c>
      <c r="U216" s="31">
        <f>VLOOKUP($A216,'[2]download from PCAS'!$A$7:$AZ$367,13,FALSE)</f>
        <v>178</v>
      </c>
      <c r="V216" s="31">
        <f>VLOOKUP($A216,'[2]download from PCAS'!$A$7:$AZ$367,3,FALSE)</f>
        <v>111</v>
      </c>
      <c r="W216" s="31">
        <f>VLOOKUP($A216,'[2]download from PCAS'!$A$7:$AZ$367,43,FALSE)</f>
        <v>1189</v>
      </c>
      <c r="X216" s="31">
        <f>VLOOKUP($A216,'[2]download from PCAS'!$A$7:$AZ$367,39,FALSE)</f>
        <v>69</v>
      </c>
      <c r="Y216" s="31">
        <f>VLOOKUP($A216,'[2]download from PCAS'!$A$7:$AZ$367,47,FALSE)</f>
        <v>1808</v>
      </c>
      <c r="Z216" s="31">
        <f>VLOOKUP($A216,'[2]download from PCAS'!$A$7:$AZ$367,17,FALSE)</f>
        <v>98</v>
      </c>
      <c r="AA216" s="31">
        <f>VLOOKUP($A216,'[2]download from PCAS'!$A$7:$AZ$367,45,FALSE)</f>
        <v>6</v>
      </c>
      <c r="AC216" s="33" t="s">
        <v>356</v>
      </c>
      <c r="AD216" s="32">
        <f t="shared" si="84"/>
        <v>37.342950209399717</v>
      </c>
      <c r="AE216" s="32">
        <f t="shared" si="85"/>
        <v>6.6309911586784551</v>
      </c>
      <c r="AF216" s="32">
        <f t="shared" si="86"/>
        <v>2.4429967426710095</v>
      </c>
      <c r="AG216" s="32">
        <f t="shared" si="87"/>
        <v>17.333643555141926</v>
      </c>
      <c r="AH216" s="32">
        <f t="shared" si="88"/>
        <v>120.40483946021405</v>
      </c>
      <c r="AI216" s="32">
        <f t="shared" si="89"/>
        <v>43.043275942298742</v>
      </c>
      <c r="AJ216" s="32">
        <f t="shared" si="90"/>
        <v>26.75663099115868</v>
      </c>
      <c r="AK216" s="32">
        <f t="shared" si="91"/>
        <v>7.6779897626803164</v>
      </c>
      <c r="AL216" s="32">
        <f t="shared" si="92"/>
        <v>45.718939041414615</v>
      </c>
      <c r="AM216" s="32">
        <f t="shared" si="93"/>
        <v>9.8883201489064678</v>
      </c>
      <c r="AN216" s="32">
        <f t="shared" si="94"/>
        <v>7.2126570497906002</v>
      </c>
      <c r="AO216" s="32">
        <f t="shared" si="95"/>
        <v>46.765937645416471</v>
      </c>
      <c r="AP216" s="32">
        <f t="shared" si="96"/>
        <v>8.7249883666821777</v>
      </c>
      <c r="AQ216" s="32">
        <f t="shared" si="97"/>
        <v>71.079571893904145</v>
      </c>
      <c r="AR216" s="32">
        <f t="shared" si="98"/>
        <v>31.526291298278267</v>
      </c>
      <c r="AS216" s="32">
        <f t="shared" si="99"/>
        <v>20.70730572359237</v>
      </c>
      <c r="AT216" s="32">
        <f t="shared" si="100"/>
        <v>12.912982782689623</v>
      </c>
      <c r="AU216" s="32">
        <f t="shared" si="101"/>
        <v>138.32014890646812</v>
      </c>
      <c r="AV216" s="32">
        <f t="shared" si="102"/>
        <v>8.0269892973476029</v>
      </c>
      <c r="AW216" s="32">
        <f t="shared" si="103"/>
        <v>210.33038622615169</v>
      </c>
      <c r="AX216" s="32">
        <f t="shared" si="104"/>
        <v>11.400651465798045</v>
      </c>
      <c r="AY216" s="32">
        <f t="shared" si="105"/>
        <v>0.69799906933457423</v>
      </c>
      <c r="BA216" s="33" t="s">
        <v>356</v>
      </c>
      <c r="BB216" s="32">
        <f t="shared" si="106"/>
        <v>55.630732220718691</v>
      </c>
      <c r="BC216" s="32">
        <f t="shared" si="107"/>
        <v>10.093286435234745</v>
      </c>
      <c r="BD216" s="32">
        <f t="shared" si="108"/>
        <v>41.443645817403272</v>
      </c>
      <c r="BE216" s="32">
        <f t="shared" si="109"/>
        <v>27.221287658663407</v>
      </c>
      <c r="BF216" s="32">
        <f t="shared" si="110"/>
        <v>175.73159917233224</v>
      </c>
      <c r="BG216" s="32">
        <f t="shared" si="111"/>
        <v>10.552072182290871</v>
      </c>
    </row>
    <row r="217" spans="1:59" x14ac:dyDescent="0.2">
      <c r="A217" s="33" t="s">
        <v>357</v>
      </c>
      <c r="B217" s="31">
        <f>VLOOKUP($A217,'[2]download from PCAS'!$A$7:$AZ$367,2,FALSE)</f>
        <v>14839</v>
      </c>
      <c r="C217" s="31">
        <v>11889</v>
      </c>
      <c r="D217" s="31">
        <v>11713</v>
      </c>
      <c r="E217" s="31">
        <v>11530</v>
      </c>
      <c r="F217" s="31">
        <f>VLOOKUP($A217,'[2]download from PCAS'!$A$7:$AZ$367,11,FALSE)</f>
        <v>618</v>
      </c>
      <c r="G217" s="31">
        <f>VLOOKUP($A217,'[2]download from PCAS'!$A$7:$AZ$367,31,FALSE)</f>
        <v>125</v>
      </c>
      <c r="H217" s="31">
        <f>VLOOKUP($A217,'[2]download from PCAS'!$A$7:$AZ$367,35,FALSE)</f>
        <v>49</v>
      </c>
      <c r="I217" s="31">
        <f>VLOOKUP($A217,'[2]download from PCAS'!$A$7:$AZ$367,49,FALSE)</f>
        <v>268</v>
      </c>
      <c r="J217" s="31">
        <f>VLOOKUP($A217,'[2]download from PCAS'!$A$7:$AZ$367,7,FALSE)</f>
        <v>1935</v>
      </c>
      <c r="K217" s="31">
        <f>VLOOKUP($A217,'[2]download from PCAS'!$A$7:$AZ$367,27,FALSE)</f>
        <v>630</v>
      </c>
      <c r="L217" s="31">
        <f>VLOOKUP($A217,'[2]download from PCAS'!$A$7:$AZ$367,15,FALSE)</f>
        <v>176</v>
      </c>
      <c r="M217" s="31">
        <f>VLOOKUP($A217,'[2]download from PCAS'!$A$7:$AZ$367,29,FALSE)</f>
        <v>108</v>
      </c>
      <c r="N217" s="31">
        <f>VLOOKUP($A217,'[2]download from PCAS'!$A$7:$AZ$367,51,FALSE)</f>
        <v>474</v>
      </c>
      <c r="O217" s="31">
        <f>VLOOKUP($A217,'[2]download from PCAS'!$A$7:$AZ$367,9,FALSE)</f>
        <v>225</v>
      </c>
      <c r="P217" s="31">
        <f>VLOOKUP($A217,'[2]download from PCAS'!$A$7:$AZ$367,41,FALSE)</f>
        <v>90</v>
      </c>
      <c r="Q217" s="31">
        <f>VLOOKUP($A217,'[2]download from PCAS'!$A$7:$AZ$367,5,FALSE)</f>
        <v>974</v>
      </c>
      <c r="R217" s="31">
        <f>VLOOKUP($A217,'[2]download from PCAS'!$A$7:$AZ$367,19,FALSE)</f>
        <v>75</v>
      </c>
      <c r="S217" s="31">
        <f>VLOOKUP($A217,'[2]download from PCAS'!$A$7:$AZ$367,21,FALSE)</f>
        <v>1124</v>
      </c>
      <c r="T217" s="31">
        <f>VLOOKUP($A217,'[2]download from PCAS'!$A$7:$AZ$367,23,FALSE)</f>
        <v>1940</v>
      </c>
      <c r="U217" s="31">
        <f>VLOOKUP($A217,'[2]download from PCAS'!$A$7:$AZ$367,13,FALSE)</f>
        <v>512</v>
      </c>
      <c r="V217" s="31">
        <f>VLOOKUP($A217,'[2]download from PCAS'!$A$7:$AZ$367,3,FALSE)</f>
        <v>232</v>
      </c>
      <c r="W217" s="31">
        <f>VLOOKUP($A217,'[2]download from PCAS'!$A$7:$AZ$367,43,FALSE)</f>
        <v>851</v>
      </c>
      <c r="X217" s="31">
        <f>VLOOKUP($A217,'[2]download from PCAS'!$A$7:$AZ$367,39,FALSE)</f>
        <v>73</v>
      </c>
      <c r="Y217" s="31">
        <f>VLOOKUP($A217,'[2]download from PCAS'!$A$7:$AZ$367,47,FALSE)</f>
        <v>3477</v>
      </c>
      <c r="Z217" s="31">
        <f>VLOOKUP($A217,'[2]download from PCAS'!$A$7:$AZ$367,17,FALSE)</f>
        <v>170</v>
      </c>
      <c r="AA217" s="31">
        <f>VLOOKUP($A217,'[2]download from PCAS'!$A$7:$AZ$367,45,FALSE)</f>
        <v>8</v>
      </c>
      <c r="AC217" s="33" t="s">
        <v>357</v>
      </c>
      <c r="AD217" s="32">
        <f t="shared" si="84"/>
        <v>41.647011254127634</v>
      </c>
      <c r="AE217" s="32">
        <f t="shared" si="85"/>
        <v>8.4237482310128726</v>
      </c>
      <c r="AF217" s="32">
        <f t="shared" si="86"/>
        <v>3.3021093065570457</v>
      </c>
      <c r="AG217" s="32">
        <f t="shared" si="87"/>
        <v>18.060516207291595</v>
      </c>
      <c r="AH217" s="32">
        <f t="shared" si="88"/>
        <v>130.39962261607926</v>
      </c>
      <c r="AI217" s="32">
        <f t="shared" si="89"/>
        <v>42.455691084304874</v>
      </c>
      <c r="AJ217" s="32">
        <f t="shared" si="90"/>
        <v>11.860637509266123</v>
      </c>
      <c r="AK217" s="32">
        <f t="shared" si="91"/>
        <v>7.2781184715951204</v>
      </c>
      <c r="AL217" s="32">
        <f t="shared" si="92"/>
        <v>31.942853292000805</v>
      </c>
      <c r="AM217" s="32">
        <f t="shared" si="93"/>
        <v>15.162746815823169</v>
      </c>
      <c r="AN217" s="32">
        <f t="shared" si="94"/>
        <v>6.0650987263292668</v>
      </c>
      <c r="AO217" s="32">
        <f t="shared" si="95"/>
        <v>65.637846216052296</v>
      </c>
      <c r="AP217" s="32">
        <f t="shared" si="96"/>
        <v>5.0542489386077225</v>
      </c>
      <c r="AQ217" s="32">
        <f t="shared" si="97"/>
        <v>75.746344093267737</v>
      </c>
      <c r="AR217" s="32">
        <f t="shared" si="98"/>
        <v>130.73657254531975</v>
      </c>
      <c r="AS217" s="32">
        <f t="shared" si="99"/>
        <v>34.503672754228717</v>
      </c>
      <c r="AT217" s="32">
        <f t="shared" si="100"/>
        <v>15.634476716759888</v>
      </c>
      <c r="AU217" s="32">
        <f t="shared" si="101"/>
        <v>57.348877956735627</v>
      </c>
      <c r="AV217" s="32">
        <f t="shared" si="102"/>
        <v>4.9194689669115164</v>
      </c>
      <c r="AW217" s="32">
        <f t="shared" si="103"/>
        <v>234.31498079385403</v>
      </c>
      <c r="AX217" s="32">
        <f t="shared" si="104"/>
        <v>11.456297594177505</v>
      </c>
      <c r="AY217" s="32">
        <f t="shared" si="105"/>
        <v>0.5391198867848237</v>
      </c>
      <c r="BA217" s="33" t="s">
        <v>357</v>
      </c>
      <c r="BB217" s="32">
        <f t="shared" si="106"/>
        <v>53.786391189276877</v>
      </c>
      <c r="BC217" s="32">
        <f t="shared" si="107"/>
        <v>9.3668690372940144</v>
      </c>
      <c r="BD217" s="32">
        <f t="shared" si="108"/>
        <v>168.25672159583692</v>
      </c>
      <c r="BE217" s="32">
        <f t="shared" si="109"/>
        <v>44.40589765828274</v>
      </c>
      <c r="BF217" s="32">
        <f t="shared" si="110"/>
        <v>71.578770291866434</v>
      </c>
      <c r="BG217" s="32">
        <f t="shared" si="111"/>
        <v>6.3313096270598432</v>
      </c>
    </row>
    <row r="218" spans="1:59" x14ac:dyDescent="0.2">
      <c r="A218" s="34" t="s">
        <v>358</v>
      </c>
      <c r="B218" s="31">
        <f>VLOOKUP($A218,'[2]download from PCAS'!$A$7:$AZ$367,2,FALSE)</f>
        <v>7250</v>
      </c>
      <c r="C218" s="31">
        <v>5638</v>
      </c>
      <c r="D218" s="31">
        <v>5548</v>
      </c>
      <c r="E218" s="31">
        <v>5448</v>
      </c>
      <c r="F218" s="31">
        <f>VLOOKUP($A218,'[2]download from PCAS'!$A$7:$AZ$367,11,FALSE)</f>
        <v>309</v>
      </c>
      <c r="G218" s="31">
        <f>VLOOKUP($A218,'[2]download from PCAS'!$A$7:$AZ$367,31,FALSE)</f>
        <v>41</v>
      </c>
      <c r="H218" s="31">
        <f>VLOOKUP($A218,'[2]download from PCAS'!$A$7:$AZ$367,35,FALSE)</f>
        <v>19</v>
      </c>
      <c r="I218" s="31">
        <f>VLOOKUP($A218,'[2]download from PCAS'!$A$7:$AZ$367,49,FALSE)</f>
        <v>116</v>
      </c>
      <c r="J218" s="31">
        <f>VLOOKUP($A218,'[2]download from PCAS'!$A$7:$AZ$367,7,FALSE)</f>
        <v>922</v>
      </c>
      <c r="K218" s="31">
        <f>VLOOKUP($A218,'[2]download from PCAS'!$A$7:$AZ$367,27,FALSE)</f>
        <v>306</v>
      </c>
      <c r="L218" s="31">
        <f>VLOOKUP($A218,'[2]download from PCAS'!$A$7:$AZ$367,15,FALSE)</f>
        <v>109</v>
      </c>
      <c r="M218" s="31">
        <f>VLOOKUP($A218,'[2]download from PCAS'!$A$7:$AZ$367,29,FALSE)</f>
        <v>45</v>
      </c>
      <c r="N218" s="31">
        <f>VLOOKUP($A218,'[2]download from PCAS'!$A$7:$AZ$367,51,FALSE)</f>
        <v>280</v>
      </c>
      <c r="O218" s="31">
        <f>VLOOKUP($A218,'[2]download from PCAS'!$A$7:$AZ$367,9,FALSE)</f>
        <v>85</v>
      </c>
      <c r="P218" s="31">
        <f>VLOOKUP($A218,'[2]download from PCAS'!$A$7:$AZ$367,41,FALSE)</f>
        <v>64</v>
      </c>
      <c r="Q218" s="31">
        <f>VLOOKUP($A218,'[2]download from PCAS'!$A$7:$AZ$367,5,FALSE)</f>
        <v>499</v>
      </c>
      <c r="R218" s="31">
        <f>VLOOKUP($A218,'[2]download from PCAS'!$A$7:$AZ$367,19,FALSE)</f>
        <v>48</v>
      </c>
      <c r="S218" s="31">
        <f>VLOOKUP($A218,'[2]download from PCAS'!$A$7:$AZ$367,21,FALSE)</f>
        <v>550</v>
      </c>
      <c r="T218" s="31">
        <f>VLOOKUP($A218,'[2]download from PCAS'!$A$7:$AZ$367,23,FALSE)</f>
        <v>1173</v>
      </c>
      <c r="U218" s="31">
        <f>VLOOKUP($A218,'[2]download from PCAS'!$A$7:$AZ$367,13,FALSE)</f>
        <v>275</v>
      </c>
      <c r="V218" s="31">
        <f>VLOOKUP($A218,'[2]download from PCAS'!$A$7:$AZ$367,3,FALSE)</f>
        <v>100</v>
      </c>
      <c r="W218" s="31">
        <f>VLOOKUP($A218,'[2]download from PCAS'!$A$7:$AZ$367,43,FALSE)</f>
        <v>710</v>
      </c>
      <c r="X218" s="31">
        <f>VLOOKUP($A218,'[2]download from PCAS'!$A$7:$AZ$367,39,FALSE)</f>
        <v>30</v>
      </c>
      <c r="Y218" s="31">
        <f>VLOOKUP($A218,'[2]download from PCAS'!$A$7:$AZ$367,47,FALSE)</f>
        <v>1690</v>
      </c>
      <c r="Z218" s="31">
        <f>VLOOKUP($A218,'[2]download from PCAS'!$A$7:$AZ$367,17,FALSE)</f>
        <v>85</v>
      </c>
      <c r="AA218" s="31">
        <f>VLOOKUP($A218,'[2]download from PCAS'!$A$7:$AZ$367,45,FALSE)</f>
        <v>4</v>
      </c>
      <c r="AC218" s="34" t="s">
        <v>358</v>
      </c>
      <c r="AD218" s="32">
        <f t="shared" si="84"/>
        <v>42.620689655172413</v>
      </c>
      <c r="AE218" s="32">
        <f t="shared" si="85"/>
        <v>5.6551724137931032</v>
      </c>
      <c r="AF218" s="32">
        <f t="shared" si="86"/>
        <v>2.6206896551724141</v>
      </c>
      <c r="AG218" s="32">
        <f t="shared" si="87"/>
        <v>16</v>
      </c>
      <c r="AH218" s="32">
        <f t="shared" si="88"/>
        <v>127.17241379310346</v>
      </c>
      <c r="AI218" s="32">
        <f t="shared" si="89"/>
        <v>42.206896551724142</v>
      </c>
      <c r="AJ218" s="32">
        <f t="shared" si="90"/>
        <v>15.034482758620689</v>
      </c>
      <c r="AK218" s="32">
        <f t="shared" si="91"/>
        <v>6.2068965517241379</v>
      </c>
      <c r="AL218" s="32">
        <f t="shared" si="92"/>
        <v>38.620689655172413</v>
      </c>
      <c r="AM218" s="32">
        <f t="shared" si="93"/>
        <v>11.724137931034482</v>
      </c>
      <c r="AN218" s="32">
        <f t="shared" si="94"/>
        <v>8.8275862068965516</v>
      </c>
      <c r="AO218" s="32">
        <f t="shared" si="95"/>
        <v>68.827586206896555</v>
      </c>
      <c r="AP218" s="32">
        <f t="shared" si="96"/>
        <v>6.6206896551724137</v>
      </c>
      <c r="AQ218" s="32">
        <f t="shared" si="97"/>
        <v>75.862068965517238</v>
      </c>
      <c r="AR218" s="32">
        <f t="shared" si="98"/>
        <v>161.79310344827584</v>
      </c>
      <c r="AS218" s="32">
        <f t="shared" si="99"/>
        <v>37.931034482758619</v>
      </c>
      <c r="AT218" s="32">
        <f t="shared" si="100"/>
        <v>13.793103448275861</v>
      </c>
      <c r="AU218" s="32">
        <f t="shared" si="101"/>
        <v>97.931034482758619</v>
      </c>
      <c r="AV218" s="32">
        <f t="shared" si="102"/>
        <v>4.1379310344827589</v>
      </c>
      <c r="AW218" s="32">
        <f t="shared" si="103"/>
        <v>233.10344827586206</v>
      </c>
      <c r="AX218" s="32">
        <f t="shared" si="104"/>
        <v>11.724137931034482</v>
      </c>
      <c r="AY218" s="32">
        <f t="shared" si="105"/>
        <v>0.55172413793103448</v>
      </c>
      <c r="BA218" s="34" t="s">
        <v>358</v>
      </c>
      <c r="BB218" s="32">
        <f t="shared" si="106"/>
        <v>55.155010814708</v>
      </c>
      <c r="BC218" s="32">
        <f t="shared" si="107"/>
        <v>8.2599118942731273</v>
      </c>
      <c r="BD218" s="32">
        <f t="shared" si="108"/>
        <v>215.30837004405288</v>
      </c>
      <c r="BE218" s="32">
        <f t="shared" si="109"/>
        <v>50.477239353891335</v>
      </c>
      <c r="BF218" s="32">
        <f t="shared" si="110"/>
        <v>125.9311812699539</v>
      </c>
      <c r="BG218" s="32">
        <f t="shared" si="111"/>
        <v>5.5066079295154191</v>
      </c>
    </row>
    <row r="219" spans="1:59" x14ac:dyDescent="0.2">
      <c r="A219" s="33" t="s">
        <v>359</v>
      </c>
      <c r="B219" s="31">
        <f>VLOOKUP($A219,'[2]download from PCAS'!$A$7:$AZ$367,2,FALSE)</f>
        <v>2003</v>
      </c>
      <c r="C219" s="31">
        <v>1679</v>
      </c>
      <c r="D219" s="31">
        <v>1650</v>
      </c>
      <c r="E219" s="31">
        <v>1624</v>
      </c>
      <c r="F219" s="31">
        <f>VLOOKUP($A219,'[2]download from PCAS'!$A$7:$AZ$367,11,FALSE)</f>
        <v>122</v>
      </c>
      <c r="G219" s="31">
        <f>VLOOKUP($A219,'[2]download from PCAS'!$A$7:$AZ$367,31,FALSE)</f>
        <v>9</v>
      </c>
      <c r="H219" s="31">
        <f>VLOOKUP($A219,'[2]download from PCAS'!$A$7:$AZ$367,35,FALSE)</f>
        <v>5</v>
      </c>
      <c r="I219" s="31">
        <f>VLOOKUP($A219,'[2]download from PCAS'!$A$7:$AZ$367,49,FALSE)</f>
        <v>29</v>
      </c>
      <c r="J219" s="31">
        <f>VLOOKUP($A219,'[2]download from PCAS'!$A$7:$AZ$367,7,FALSE)</f>
        <v>378</v>
      </c>
      <c r="K219" s="31">
        <f>VLOOKUP($A219,'[2]download from PCAS'!$A$7:$AZ$367,27,FALSE)</f>
        <v>84</v>
      </c>
      <c r="L219" s="31">
        <f>VLOOKUP($A219,'[2]download from PCAS'!$A$7:$AZ$367,15,FALSE)</f>
        <v>27</v>
      </c>
      <c r="M219" s="31">
        <f>VLOOKUP($A219,'[2]download from PCAS'!$A$7:$AZ$367,29,FALSE)</f>
        <v>6</v>
      </c>
      <c r="N219" s="31">
        <f>VLOOKUP($A219,'[2]download from PCAS'!$A$7:$AZ$367,51,FALSE)</f>
        <v>51</v>
      </c>
      <c r="O219" s="31">
        <f>VLOOKUP($A219,'[2]download from PCAS'!$A$7:$AZ$367,9,FALSE)</f>
        <v>29</v>
      </c>
      <c r="P219" s="31">
        <f>VLOOKUP($A219,'[2]download from PCAS'!$A$7:$AZ$367,41,FALSE)</f>
        <v>11</v>
      </c>
      <c r="Q219" s="31">
        <f>VLOOKUP($A219,'[2]download from PCAS'!$A$7:$AZ$367,5,FALSE)</f>
        <v>144</v>
      </c>
      <c r="R219" s="31">
        <f>VLOOKUP($A219,'[2]download from PCAS'!$A$7:$AZ$367,19,FALSE)</f>
        <v>15</v>
      </c>
      <c r="S219" s="31">
        <f>VLOOKUP($A219,'[2]download from PCAS'!$A$7:$AZ$367,21,FALSE)</f>
        <v>180</v>
      </c>
      <c r="T219" s="31">
        <f>VLOOKUP($A219,'[2]download from PCAS'!$A$7:$AZ$367,23,FALSE)</f>
        <v>183</v>
      </c>
      <c r="U219" s="31">
        <f>VLOOKUP($A219,'[2]download from PCAS'!$A$7:$AZ$367,13,FALSE)</f>
        <v>80</v>
      </c>
      <c r="V219" s="31">
        <f>VLOOKUP($A219,'[2]download from PCAS'!$A$7:$AZ$367,3,FALSE)</f>
        <v>16</v>
      </c>
      <c r="W219" s="31">
        <f>VLOOKUP($A219,'[2]download from PCAS'!$A$7:$AZ$367,43,FALSE)</f>
        <v>131</v>
      </c>
      <c r="X219" s="31">
        <f>VLOOKUP($A219,'[2]download from PCAS'!$A$7:$AZ$367,39,FALSE)</f>
        <v>9</v>
      </c>
      <c r="Y219" s="31">
        <f>VLOOKUP($A219,'[2]download from PCAS'!$A$7:$AZ$367,47,FALSE)</f>
        <v>593</v>
      </c>
      <c r="Z219" s="31">
        <f>VLOOKUP($A219,'[2]download from PCAS'!$A$7:$AZ$367,17,FALSE)</f>
        <v>20</v>
      </c>
      <c r="AA219" s="31">
        <f>VLOOKUP($A219,'[2]download from PCAS'!$A$7:$AZ$367,45,FALSE)</f>
        <v>0</v>
      </c>
      <c r="AC219" s="33" t="s">
        <v>359</v>
      </c>
      <c r="AD219" s="32">
        <f t="shared" si="84"/>
        <v>60.908637044433348</v>
      </c>
      <c r="AE219" s="32">
        <f t="shared" si="85"/>
        <v>4.4932601098352478</v>
      </c>
      <c r="AF219" s="32">
        <f t="shared" si="86"/>
        <v>2.4962556165751373</v>
      </c>
      <c r="AG219" s="32">
        <f t="shared" si="87"/>
        <v>14.478282576135795</v>
      </c>
      <c r="AH219" s="32">
        <f t="shared" si="88"/>
        <v>188.71692461308038</v>
      </c>
      <c r="AI219" s="32">
        <f t="shared" si="89"/>
        <v>41.937094358462311</v>
      </c>
      <c r="AJ219" s="32">
        <f t="shared" si="90"/>
        <v>13.47978032950574</v>
      </c>
      <c r="AK219" s="32">
        <f t="shared" si="91"/>
        <v>2.9955067398901645</v>
      </c>
      <c r="AL219" s="32">
        <f t="shared" si="92"/>
        <v>25.4618072890664</v>
      </c>
      <c r="AM219" s="32">
        <f t="shared" si="93"/>
        <v>14.478282576135795</v>
      </c>
      <c r="AN219" s="32">
        <f t="shared" si="94"/>
        <v>5.4917623564653022</v>
      </c>
      <c r="AO219" s="32">
        <f t="shared" si="95"/>
        <v>71.892161757363965</v>
      </c>
      <c r="AP219" s="32">
        <f t="shared" si="96"/>
        <v>7.4887668497254118</v>
      </c>
      <c r="AQ219" s="32">
        <f t="shared" si="97"/>
        <v>89.865202196704942</v>
      </c>
      <c r="AR219" s="32">
        <f t="shared" si="98"/>
        <v>91.362955566650029</v>
      </c>
      <c r="AS219" s="32">
        <f t="shared" si="99"/>
        <v>39.940089865202197</v>
      </c>
      <c r="AT219" s="32">
        <f t="shared" si="100"/>
        <v>7.9880179730404404</v>
      </c>
      <c r="AU219" s="32">
        <f t="shared" si="101"/>
        <v>65.401897154268596</v>
      </c>
      <c r="AV219" s="32">
        <f t="shared" si="102"/>
        <v>4.4932601098352478</v>
      </c>
      <c r="AW219" s="32">
        <f t="shared" si="103"/>
        <v>296.05591612581128</v>
      </c>
      <c r="AX219" s="32">
        <f t="shared" si="104"/>
        <v>9.9850224663005491</v>
      </c>
      <c r="AY219" s="32">
        <f t="shared" si="105"/>
        <v>0</v>
      </c>
      <c r="BA219" s="33" t="s">
        <v>359</v>
      </c>
      <c r="BB219" s="32">
        <f t="shared" si="106"/>
        <v>50.909090909090914</v>
      </c>
      <c r="BC219" s="32">
        <f t="shared" si="107"/>
        <v>3.694581280788177</v>
      </c>
      <c r="BD219" s="32">
        <f t="shared" si="108"/>
        <v>112.68472906403942</v>
      </c>
      <c r="BE219" s="32">
        <f t="shared" si="109"/>
        <v>49.26108374384237</v>
      </c>
      <c r="BF219" s="32">
        <f t="shared" si="110"/>
        <v>78.022632519356762</v>
      </c>
      <c r="BG219" s="32">
        <f t="shared" si="111"/>
        <v>5.541871921182266</v>
      </c>
    </row>
    <row r="220" spans="1:59" x14ac:dyDescent="0.2">
      <c r="A220" s="33" t="s">
        <v>360</v>
      </c>
      <c r="B220" s="31">
        <f>VLOOKUP($A220,'[2]download from PCAS'!$A$7:$AZ$367,2,FALSE)</f>
        <v>2003</v>
      </c>
      <c r="C220" s="31">
        <v>1682</v>
      </c>
      <c r="D220" s="31">
        <v>1657</v>
      </c>
      <c r="E220" s="31">
        <v>1620</v>
      </c>
      <c r="F220" s="31">
        <f>VLOOKUP($A220,'[2]download from PCAS'!$A$7:$AZ$367,11,FALSE)</f>
        <v>134</v>
      </c>
      <c r="G220" s="31">
        <f>VLOOKUP($A220,'[2]download from PCAS'!$A$7:$AZ$367,31,FALSE)</f>
        <v>24</v>
      </c>
      <c r="H220" s="31">
        <f>VLOOKUP($A220,'[2]download from PCAS'!$A$7:$AZ$367,35,FALSE)</f>
        <v>10</v>
      </c>
      <c r="I220" s="31">
        <f>VLOOKUP($A220,'[2]download from PCAS'!$A$7:$AZ$367,49,FALSE)</f>
        <v>55</v>
      </c>
      <c r="J220" s="31">
        <f>VLOOKUP($A220,'[2]download from PCAS'!$A$7:$AZ$367,7,FALSE)</f>
        <v>322</v>
      </c>
      <c r="K220" s="31">
        <f>VLOOKUP($A220,'[2]download from PCAS'!$A$7:$AZ$367,27,FALSE)</f>
        <v>99</v>
      </c>
      <c r="L220" s="31">
        <f>VLOOKUP($A220,'[2]download from PCAS'!$A$7:$AZ$367,15,FALSE)</f>
        <v>20</v>
      </c>
      <c r="M220" s="31">
        <f>VLOOKUP($A220,'[2]download from PCAS'!$A$7:$AZ$367,29,FALSE)</f>
        <v>22</v>
      </c>
      <c r="N220" s="31">
        <f>VLOOKUP($A220,'[2]download from PCAS'!$A$7:$AZ$367,51,FALSE)</f>
        <v>89</v>
      </c>
      <c r="O220" s="31">
        <f>VLOOKUP($A220,'[2]download from PCAS'!$A$7:$AZ$367,9,FALSE)</f>
        <v>46</v>
      </c>
      <c r="P220" s="31">
        <f>VLOOKUP($A220,'[2]download from PCAS'!$A$7:$AZ$367,41,FALSE)</f>
        <v>13</v>
      </c>
      <c r="Q220" s="31">
        <f>VLOOKUP($A220,'[2]download from PCAS'!$A$7:$AZ$367,5,FALSE)</f>
        <v>141</v>
      </c>
      <c r="R220" s="31">
        <f>VLOOKUP($A220,'[2]download from PCAS'!$A$7:$AZ$367,19,FALSE)</f>
        <v>13</v>
      </c>
      <c r="S220" s="31">
        <f>VLOOKUP($A220,'[2]download from PCAS'!$A$7:$AZ$367,21,FALSE)</f>
        <v>204</v>
      </c>
      <c r="T220" s="31">
        <f>VLOOKUP($A220,'[2]download from PCAS'!$A$7:$AZ$367,23,FALSE)</f>
        <v>124</v>
      </c>
      <c r="U220" s="31">
        <f>VLOOKUP($A220,'[2]download from PCAS'!$A$7:$AZ$367,13,FALSE)</f>
        <v>98</v>
      </c>
      <c r="V220" s="31">
        <f>VLOOKUP($A220,'[2]download from PCAS'!$A$7:$AZ$367,3,FALSE)</f>
        <v>40</v>
      </c>
      <c r="W220" s="31">
        <f>VLOOKUP($A220,'[2]download from PCAS'!$A$7:$AZ$367,43,FALSE)</f>
        <v>132</v>
      </c>
      <c r="X220" s="31">
        <f>VLOOKUP($A220,'[2]download from PCAS'!$A$7:$AZ$367,39,FALSE)</f>
        <v>5</v>
      </c>
      <c r="Y220" s="31">
        <f>VLOOKUP($A220,'[2]download from PCAS'!$A$7:$AZ$367,47,FALSE)</f>
        <v>574</v>
      </c>
      <c r="Z220" s="31">
        <f>VLOOKUP($A220,'[2]download from PCAS'!$A$7:$AZ$367,17,FALSE)</f>
        <v>12</v>
      </c>
      <c r="AA220" s="31">
        <f>VLOOKUP($A220,'[2]download from PCAS'!$A$7:$AZ$367,45,FALSE)</f>
        <v>0</v>
      </c>
      <c r="AC220" s="33" t="s">
        <v>360</v>
      </c>
      <c r="AD220" s="32">
        <f t="shared" si="84"/>
        <v>66.899650524213683</v>
      </c>
      <c r="AE220" s="32">
        <f t="shared" si="85"/>
        <v>11.982026959560658</v>
      </c>
      <c r="AF220" s="32">
        <f t="shared" si="86"/>
        <v>4.9925112331502746</v>
      </c>
      <c r="AG220" s="32">
        <f t="shared" si="87"/>
        <v>27.45881178232651</v>
      </c>
      <c r="AH220" s="32">
        <f t="shared" si="88"/>
        <v>160.75886170743883</v>
      </c>
      <c r="AI220" s="32">
        <f t="shared" si="89"/>
        <v>49.425861208187719</v>
      </c>
      <c r="AJ220" s="32">
        <f t="shared" si="90"/>
        <v>9.9850224663005491</v>
      </c>
      <c r="AK220" s="32">
        <f t="shared" si="91"/>
        <v>10.983524712930604</v>
      </c>
      <c r="AL220" s="32">
        <f t="shared" si="92"/>
        <v>44.433349975037444</v>
      </c>
      <c r="AM220" s="32">
        <f t="shared" si="93"/>
        <v>22.965551672491266</v>
      </c>
      <c r="AN220" s="32">
        <f t="shared" si="94"/>
        <v>6.4902646030953566</v>
      </c>
      <c r="AO220" s="32">
        <f t="shared" si="95"/>
        <v>70.394408387418864</v>
      </c>
      <c r="AP220" s="32">
        <f t="shared" si="96"/>
        <v>6.4902646030953566</v>
      </c>
      <c r="AQ220" s="32">
        <f t="shared" si="97"/>
        <v>101.8472291562656</v>
      </c>
      <c r="AR220" s="32">
        <f t="shared" si="98"/>
        <v>61.907139291063402</v>
      </c>
      <c r="AS220" s="32">
        <f t="shared" si="99"/>
        <v>48.926610084872685</v>
      </c>
      <c r="AT220" s="32">
        <f t="shared" si="100"/>
        <v>19.970044932601098</v>
      </c>
      <c r="AU220" s="32">
        <f t="shared" si="101"/>
        <v>65.90114827758363</v>
      </c>
      <c r="AV220" s="32">
        <f t="shared" si="102"/>
        <v>2.4962556165751373</v>
      </c>
      <c r="AW220" s="32">
        <f t="shared" si="103"/>
        <v>286.57014478282576</v>
      </c>
      <c r="AX220" s="32">
        <f t="shared" si="104"/>
        <v>5.9910134797803289</v>
      </c>
      <c r="AY220" s="32">
        <f t="shared" si="105"/>
        <v>0</v>
      </c>
      <c r="BA220" s="33" t="s">
        <v>360</v>
      </c>
      <c r="BB220" s="32">
        <f t="shared" si="106"/>
        <v>59.74652987326494</v>
      </c>
      <c r="BC220" s="32">
        <f t="shared" si="107"/>
        <v>13.580246913580247</v>
      </c>
      <c r="BD220" s="32">
        <f t="shared" si="108"/>
        <v>76.543209876543216</v>
      </c>
      <c r="BE220" s="32">
        <f t="shared" si="109"/>
        <v>60.493827160493829</v>
      </c>
      <c r="BF220" s="32">
        <f t="shared" si="110"/>
        <v>78.478002378121289</v>
      </c>
      <c r="BG220" s="32">
        <f t="shared" si="111"/>
        <v>3.0864197530864197</v>
      </c>
    </row>
    <row r="221" spans="1:59" x14ac:dyDescent="0.2">
      <c r="A221" s="33" t="s">
        <v>361</v>
      </c>
      <c r="B221" s="31">
        <f>VLOOKUP($A221,'[2]download from PCAS'!$A$7:$AZ$367,2,FALSE)</f>
        <v>6020</v>
      </c>
      <c r="C221" s="31">
        <v>4889</v>
      </c>
      <c r="D221" s="31">
        <v>4814</v>
      </c>
      <c r="E221" s="31">
        <v>4749</v>
      </c>
      <c r="F221" s="31">
        <f>VLOOKUP($A221,'[2]download from PCAS'!$A$7:$AZ$367,11,FALSE)</f>
        <v>271</v>
      </c>
      <c r="G221" s="31">
        <f>VLOOKUP($A221,'[2]download from PCAS'!$A$7:$AZ$367,31,FALSE)</f>
        <v>44</v>
      </c>
      <c r="H221" s="31">
        <f>VLOOKUP($A221,'[2]download from PCAS'!$A$7:$AZ$367,35,FALSE)</f>
        <v>14</v>
      </c>
      <c r="I221" s="31">
        <f>VLOOKUP($A221,'[2]download from PCAS'!$A$7:$AZ$367,49,FALSE)</f>
        <v>91</v>
      </c>
      <c r="J221" s="31">
        <f>VLOOKUP($A221,'[2]download from PCAS'!$A$7:$AZ$367,7,FALSE)</f>
        <v>762</v>
      </c>
      <c r="K221" s="31">
        <f>VLOOKUP($A221,'[2]download from PCAS'!$A$7:$AZ$367,27,FALSE)</f>
        <v>227</v>
      </c>
      <c r="L221" s="31">
        <f>VLOOKUP($A221,'[2]download from PCAS'!$A$7:$AZ$367,15,FALSE)</f>
        <v>77</v>
      </c>
      <c r="M221" s="31">
        <f>VLOOKUP($A221,'[2]download from PCAS'!$A$7:$AZ$367,29,FALSE)</f>
        <v>43</v>
      </c>
      <c r="N221" s="31">
        <f>VLOOKUP($A221,'[2]download from PCAS'!$A$7:$AZ$367,51,FALSE)</f>
        <v>257</v>
      </c>
      <c r="O221" s="31">
        <f>VLOOKUP($A221,'[2]download from PCAS'!$A$7:$AZ$367,9,FALSE)</f>
        <v>80</v>
      </c>
      <c r="P221" s="31">
        <f>VLOOKUP($A221,'[2]download from PCAS'!$A$7:$AZ$367,41,FALSE)</f>
        <v>39</v>
      </c>
      <c r="Q221" s="31">
        <f>VLOOKUP($A221,'[2]download from PCAS'!$A$7:$AZ$367,5,FALSE)</f>
        <v>306</v>
      </c>
      <c r="R221" s="31">
        <f>VLOOKUP($A221,'[2]download from PCAS'!$A$7:$AZ$367,19,FALSE)</f>
        <v>23</v>
      </c>
      <c r="S221" s="31">
        <f>VLOOKUP($A221,'[2]download from PCAS'!$A$7:$AZ$367,21,FALSE)</f>
        <v>420</v>
      </c>
      <c r="T221" s="31">
        <f>VLOOKUP($A221,'[2]download from PCAS'!$A$7:$AZ$367,23,FALSE)</f>
        <v>623</v>
      </c>
      <c r="U221" s="31">
        <f>VLOOKUP($A221,'[2]download from PCAS'!$A$7:$AZ$367,13,FALSE)</f>
        <v>155</v>
      </c>
      <c r="V221" s="31">
        <f>VLOOKUP($A221,'[2]download from PCAS'!$A$7:$AZ$367,3,FALSE)</f>
        <v>92</v>
      </c>
      <c r="W221" s="31">
        <f>VLOOKUP($A221,'[2]download from PCAS'!$A$7:$AZ$367,43,FALSE)</f>
        <v>341</v>
      </c>
      <c r="X221" s="31">
        <f>VLOOKUP($A221,'[2]download from PCAS'!$A$7:$AZ$367,39,FALSE)</f>
        <v>20</v>
      </c>
      <c r="Y221" s="31">
        <f>VLOOKUP($A221,'[2]download from PCAS'!$A$7:$AZ$367,47,FALSE)</f>
        <v>1284</v>
      </c>
      <c r="Z221" s="31">
        <f>VLOOKUP($A221,'[2]download from PCAS'!$A$7:$AZ$367,17,FALSE)</f>
        <v>49</v>
      </c>
      <c r="AA221" s="31">
        <f>VLOOKUP($A221,'[2]download from PCAS'!$A$7:$AZ$367,45,FALSE)</f>
        <v>3</v>
      </c>
      <c r="AC221" s="33" t="s">
        <v>361</v>
      </c>
      <c r="AD221" s="32">
        <f t="shared" si="84"/>
        <v>45.016611295681059</v>
      </c>
      <c r="AE221" s="32">
        <f t="shared" si="85"/>
        <v>7.308970099667774</v>
      </c>
      <c r="AF221" s="32">
        <f t="shared" si="86"/>
        <v>2.3255813953488373</v>
      </c>
      <c r="AG221" s="32">
        <f t="shared" si="87"/>
        <v>15.116279069767442</v>
      </c>
      <c r="AH221" s="32">
        <f t="shared" si="88"/>
        <v>126.57807308970101</v>
      </c>
      <c r="AI221" s="32">
        <f t="shared" si="89"/>
        <v>37.707641196013292</v>
      </c>
      <c r="AJ221" s="32">
        <f t="shared" si="90"/>
        <v>12.790697674418604</v>
      </c>
      <c r="AK221" s="32">
        <f t="shared" si="91"/>
        <v>7.1428571428571423</v>
      </c>
      <c r="AL221" s="32">
        <f t="shared" si="92"/>
        <v>42.691029900332225</v>
      </c>
      <c r="AM221" s="32">
        <f t="shared" si="93"/>
        <v>13.289036544850498</v>
      </c>
      <c r="AN221" s="32">
        <f t="shared" si="94"/>
        <v>6.4784053156146184</v>
      </c>
      <c r="AO221" s="32">
        <f t="shared" si="95"/>
        <v>50.830564784053159</v>
      </c>
      <c r="AP221" s="32">
        <f t="shared" si="96"/>
        <v>3.8205980066445182</v>
      </c>
      <c r="AQ221" s="32">
        <f t="shared" si="97"/>
        <v>69.767441860465112</v>
      </c>
      <c r="AR221" s="32">
        <f t="shared" si="98"/>
        <v>103.48837209302324</v>
      </c>
      <c r="AS221" s="32">
        <f t="shared" si="99"/>
        <v>25.747508305647838</v>
      </c>
      <c r="AT221" s="32">
        <f t="shared" si="100"/>
        <v>15.282392026578073</v>
      </c>
      <c r="AU221" s="32">
        <f t="shared" si="101"/>
        <v>56.644518272425245</v>
      </c>
      <c r="AV221" s="32">
        <f t="shared" si="102"/>
        <v>3.3222591362126246</v>
      </c>
      <c r="AW221" s="32">
        <f t="shared" si="103"/>
        <v>213.28903654485049</v>
      </c>
      <c r="AX221" s="32">
        <f t="shared" si="104"/>
        <v>8.1395348837209305</v>
      </c>
      <c r="AY221" s="32">
        <f t="shared" si="105"/>
        <v>0.49833887043189362</v>
      </c>
      <c r="BA221" s="33" t="s">
        <v>361</v>
      </c>
      <c r="BB221" s="32">
        <f t="shared" si="106"/>
        <v>47.154133776485253</v>
      </c>
      <c r="BC221" s="32">
        <f t="shared" si="107"/>
        <v>9.0545377974310384</v>
      </c>
      <c r="BD221" s="32">
        <f t="shared" si="108"/>
        <v>131.18551273952411</v>
      </c>
      <c r="BE221" s="32">
        <f t="shared" si="109"/>
        <v>32.638450200042115</v>
      </c>
      <c r="BF221" s="32">
        <f t="shared" si="110"/>
        <v>69.748414808754347</v>
      </c>
      <c r="BG221" s="32">
        <f t="shared" si="111"/>
        <v>4.2114129290376923</v>
      </c>
    </row>
    <row r="222" spans="1:59" x14ac:dyDescent="0.2">
      <c r="A222" s="33" t="s">
        <v>362</v>
      </c>
      <c r="B222" s="31">
        <f>VLOOKUP($A222,'[2]download from PCAS'!$A$7:$AZ$367,2,FALSE)</f>
        <v>10681</v>
      </c>
      <c r="C222" s="31">
        <v>8692</v>
      </c>
      <c r="D222" s="31">
        <v>8568</v>
      </c>
      <c r="E222" s="31">
        <v>8413</v>
      </c>
      <c r="F222" s="31">
        <f>VLOOKUP($A222,'[2]download from PCAS'!$A$7:$AZ$367,11,FALSE)</f>
        <v>583</v>
      </c>
      <c r="G222" s="31">
        <f>VLOOKUP($A222,'[2]download from PCAS'!$A$7:$AZ$367,31,FALSE)</f>
        <v>123</v>
      </c>
      <c r="H222" s="31">
        <f>VLOOKUP($A222,'[2]download from PCAS'!$A$7:$AZ$367,35,FALSE)</f>
        <v>50</v>
      </c>
      <c r="I222" s="31">
        <f>VLOOKUP($A222,'[2]download from PCAS'!$A$7:$AZ$367,49,FALSE)</f>
        <v>240</v>
      </c>
      <c r="J222" s="31">
        <f>VLOOKUP($A222,'[2]download from PCAS'!$A$7:$AZ$367,7,FALSE)</f>
        <v>1820</v>
      </c>
      <c r="K222" s="31">
        <f>VLOOKUP($A222,'[2]download from PCAS'!$A$7:$AZ$367,27,FALSE)</f>
        <v>552</v>
      </c>
      <c r="L222" s="31">
        <f>VLOOKUP($A222,'[2]download from PCAS'!$A$7:$AZ$367,15,FALSE)</f>
        <v>247</v>
      </c>
      <c r="M222" s="31">
        <f>VLOOKUP($A222,'[2]download from PCAS'!$A$7:$AZ$367,29,FALSE)</f>
        <v>50</v>
      </c>
      <c r="N222" s="31">
        <f>VLOOKUP($A222,'[2]download from PCAS'!$A$7:$AZ$367,51,FALSE)</f>
        <v>477</v>
      </c>
      <c r="O222" s="31">
        <f>VLOOKUP($A222,'[2]download from PCAS'!$A$7:$AZ$367,9,FALSE)</f>
        <v>219</v>
      </c>
      <c r="P222" s="31">
        <f>VLOOKUP($A222,'[2]download from PCAS'!$A$7:$AZ$367,41,FALSE)</f>
        <v>84</v>
      </c>
      <c r="Q222" s="31">
        <f>VLOOKUP($A222,'[2]download from PCAS'!$A$7:$AZ$367,5,FALSE)</f>
        <v>681</v>
      </c>
      <c r="R222" s="31">
        <f>VLOOKUP($A222,'[2]download from PCAS'!$A$7:$AZ$367,19,FALSE)</f>
        <v>81</v>
      </c>
      <c r="S222" s="31">
        <f>VLOOKUP($A222,'[2]download from PCAS'!$A$7:$AZ$367,21,FALSE)</f>
        <v>984</v>
      </c>
      <c r="T222" s="31">
        <f>VLOOKUP($A222,'[2]download from PCAS'!$A$7:$AZ$367,23,FALSE)</f>
        <v>1893</v>
      </c>
      <c r="U222" s="31">
        <f>VLOOKUP($A222,'[2]download from PCAS'!$A$7:$AZ$367,13,FALSE)</f>
        <v>562</v>
      </c>
      <c r="V222" s="31">
        <f>VLOOKUP($A222,'[2]download from PCAS'!$A$7:$AZ$367,3,FALSE)</f>
        <v>198</v>
      </c>
      <c r="W222" s="31">
        <f>VLOOKUP($A222,'[2]download from PCAS'!$A$7:$AZ$367,43,FALSE)</f>
        <v>1181</v>
      </c>
      <c r="X222" s="31">
        <f>VLOOKUP($A222,'[2]download from PCAS'!$A$7:$AZ$367,39,FALSE)</f>
        <v>42</v>
      </c>
      <c r="Y222" s="31">
        <f>VLOOKUP($A222,'[2]download from PCAS'!$A$7:$AZ$367,47,FALSE)</f>
        <v>2912</v>
      </c>
      <c r="Z222" s="31">
        <f>VLOOKUP($A222,'[2]download from PCAS'!$A$7:$AZ$367,17,FALSE)</f>
        <v>159</v>
      </c>
      <c r="AA222" s="31">
        <f>VLOOKUP($A222,'[2]download from PCAS'!$A$7:$AZ$367,45,FALSE)</f>
        <v>12</v>
      </c>
      <c r="AC222" s="33" t="s">
        <v>362</v>
      </c>
      <c r="AD222" s="32">
        <f t="shared" si="84"/>
        <v>54.582904222451077</v>
      </c>
      <c r="AE222" s="32">
        <f t="shared" si="85"/>
        <v>11.51577567643479</v>
      </c>
      <c r="AF222" s="32">
        <f t="shared" si="86"/>
        <v>4.6812096245669883</v>
      </c>
      <c r="AG222" s="32">
        <f t="shared" si="87"/>
        <v>22.469806197921542</v>
      </c>
      <c r="AH222" s="32">
        <f t="shared" si="88"/>
        <v>170.39603033423836</v>
      </c>
      <c r="AI222" s="32">
        <f t="shared" si="89"/>
        <v>51.680554255219548</v>
      </c>
      <c r="AJ222" s="32">
        <f t="shared" si="90"/>
        <v>23.125175545360921</v>
      </c>
      <c r="AK222" s="32">
        <f t="shared" si="91"/>
        <v>4.6812096245669883</v>
      </c>
      <c r="AL222" s="32">
        <f t="shared" si="92"/>
        <v>44.658739818369071</v>
      </c>
      <c r="AM222" s="32">
        <f t="shared" si="93"/>
        <v>20.503698155603409</v>
      </c>
      <c r="AN222" s="32">
        <f t="shared" si="94"/>
        <v>7.8644321692725399</v>
      </c>
      <c r="AO222" s="32">
        <f t="shared" si="95"/>
        <v>63.758075086602375</v>
      </c>
      <c r="AP222" s="32">
        <f t="shared" si="96"/>
        <v>7.5835595917985206</v>
      </c>
      <c r="AQ222" s="32">
        <f t="shared" si="97"/>
        <v>92.126205411478324</v>
      </c>
      <c r="AR222" s="32">
        <f t="shared" si="98"/>
        <v>177.23059638610616</v>
      </c>
      <c r="AS222" s="32">
        <f t="shared" si="99"/>
        <v>52.616796180132944</v>
      </c>
      <c r="AT222" s="32">
        <f t="shared" si="100"/>
        <v>18.537590113285273</v>
      </c>
      <c r="AU222" s="32">
        <f t="shared" si="101"/>
        <v>110.57017133227227</v>
      </c>
      <c r="AV222" s="32">
        <f t="shared" si="102"/>
        <v>3.9322160846362699</v>
      </c>
      <c r="AW222" s="32">
        <f t="shared" si="103"/>
        <v>272.6336485347814</v>
      </c>
      <c r="AX222" s="32">
        <f t="shared" si="104"/>
        <v>14.886246606123022</v>
      </c>
      <c r="AY222" s="32">
        <f t="shared" si="105"/>
        <v>1.1234903098960771</v>
      </c>
      <c r="BA222" s="33" t="s">
        <v>362</v>
      </c>
      <c r="BB222" s="32">
        <f t="shared" si="106"/>
        <v>64.425770308123248</v>
      </c>
      <c r="BC222" s="32">
        <f t="shared" si="107"/>
        <v>5.9431831689052661</v>
      </c>
      <c r="BD222" s="32">
        <f t="shared" si="108"/>
        <v>225.00891477475335</v>
      </c>
      <c r="BE222" s="32">
        <f t="shared" si="109"/>
        <v>66.801378818495181</v>
      </c>
      <c r="BF222" s="32">
        <f t="shared" si="110"/>
        <v>135.87206626783248</v>
      </c>
      <c r="BG222" s="32">
        <f t="shared" si="111"/>
        <v>4.992273861880423</v>
      </c>
    </row>
    <row r="223" spans="1:59" x14ac:dyDescent="0.2">
      <c r="A223" s="33" t="s">
        <v>363</v>
      </c>
      <c r="B223" s="31">
        <f>VLOOKUP($A223,'[2]download from PCAS'!$A$7:$AZ$367,2,FALSE)</f>
        <v>5224</v>
      </c>
      <c r="C223" s="31">
        <v>3902</v>
      </c>
      <c r="D223" s="31">
        <v>3813</v>
      </c>
      <c r="E223" s="31">
        <v>3726</v>
      </c>
      <c r="F223" s="31">
        <f>VLOOKUP($A223,'[2]download from PCAS'!$A$7:$AZ$367,11,FALSE)</f>
        <v>198</v>
      </c>
      <c r="G223" s="31">
        <f>VLOOKUP($A223,'[2]download from PCAS'!$A$7:$AZ$367,31,FALSE)</f>
        <v>28</v>
      </c>
      <c r="H223" s="31">
        <f>VLOOKUP($A223,'[2]download from PCAS'!$A$7:$AZ$367,35,FALSE)</f>
        <v>4</v>
      </c>
      <c r="I223" s="31">
        <f>VLOOKUP($A223,'[2]download from PCAS'!$A$7:$AZ$367,49,FALSE)</f>
        <v>88</v>
      </c>
      <c r="J223" s="31">
        <f>VLOOKUP($A223,'[2]download from PCAS'!$A$7:$AZ$367,7,FALSE)</f>
        <v>502</v>
      </c>
      <c r="K223" s="31">
        <f>VLOOKUP($A223,'[2]download from PCAS'!$A$7:$AZ$367,27,FALSE)</f>
        <v>146</v>
      </c>
      <c r="L223" s="31">
        <f>VLOOKUP($A223,'[2]download from PCAS'!$A$7:$AZ$367,15,FALSE)</f>
        <v>102</v>
      </c>
      <c r="M223" s="31">
        <f>VLOOKUP($A223,'[2]download from PCAS'!$A$7:$AZ$367,29,FALSE)</f>
        <v>47</v>
      </c>
      <c r="N223" s="31">
        <f>VLOOKUP($A223,'[2]download from PCAS'!$A$7:$AZ$367,51,FALSE)</f>
        <v>110</v>
      </c>
      <c r="O223" s="31">
        <f>VLOOKUP($A223,'[2]download from PCAS'!$A$7:$AZ$367,9,FALSE)</f>
        <v>65</v>
      </c>
      <c r="P223" s="31">
        <f>VLOOKUP($A223,'[2]download from PCAS'!$A$7:$AZ$367,41,FALSE)</f>
        <v>46</v>
      </c>
      <c r="Q223" s="31">
        <f>VLOOKUP($A223,'[2]download from PCAS'!$A$7:$AZ$367,5,FALSE)</f>
        <v>368</v>
      </c>
      <c r="R223" s="31">
        <f>VLOOKUP($A223,'[2]download from PCAS'!$A$7:$AZ$367,19,FALSE)</f>
        <v>19</v>
      </c>
      <c r="S223" s="31">
        <f>VLOOKUP($A223,'[2]download from PCAS'!$A$7:$AZ$367,21,FALSE)</f>
        <v>307</v>
      </c>
      <c r="T223" s="31">
        <f>VLOOKUP($A223,'[2]download from PCAS'!$A$7:$AZ$367,23,FALSE)</f>
        <v>872</v>
      </c>
      <c r="U223" s="31">
        <f>VLOOKUP($A223,'[2]download from PCAS'!$A$7:$AZ$367,13,FALSE)</f>
        <v>80</v>
      </c>
      <c r="V223" s="31">
        <f>VLOOKUP($A223,'[2]download from PCAS'!$A$7:$AZ$367,3,FALSE)</f>
        <v>34</v>
      </c>
      <c r="W223" s="31">
        <f>VLOOKUP($A223,'[2]download from PCAS'!$A$7:$AZ$367,43,FALSE)</f>
        <v>448</v>
      </c>
      <c r="X223" s="31">
        <f>VLOOKUP($A223,'[2]download from PCAS'!$A$7:$AZ$367,39,FALSE)</f>
        <v>19</v>
      </c>
      <c r="Y223" s="31">
        <f>VLOOKUP($A223,'[2]download from PCAS'!$A$7:$AZ$367,47,FALSE)</f>
        <v>1045</v>
      </c>
      <c r="Z223" s="31">
        <f>VLOOKUP($A223,'[2]download from PCAS'!$A$7:$AZ$367,17,FALSE)</f>
        <v>62</v>
      </c>
      <c r="AA223" s="31">
        <f>VLOOKUP($A223,'[2]download from PCAS'!$A$7:$AZ$367,45,FALSE)</f>
        <v>10</v>
      </c>
      <c r="AC223" s="33" t="s">
        <v>363</v>
      </c>
      <c r="AD223" s="32">
        <f t="shared" si="84"/>
        <v>37.901990811638591</v>
      </c>
      <c r="AE223" s="32">
        <f t="shared" si="85"/>
        <v>5.3598774885145479</v>
      </c>
      <c r="AF223" s="32">
        <f t="shared" si="86"/>
        <v>0.76569678407350694</v>
      </c>
      <c r="AG223" s="32">
        <f t="shared" si="87"/>
        <v>16.845329249617151</v>
      </c>
      <c r="AH223" s="32">
        <f t="shared" si="88"/>
        <v>96.094946401225116</v>
      </c>
      <c r="AI223" s="32">
        <f t="shared" si="89"/>
        <v>27.947932618683001</v>
      </c>
      <c r="AJ223" s="32">
        <f t="shared" si="90"/>
        <v>19.525267993874426</v>
      </c>
      <c r="AK223" s="32">
        <f t="shared" si="91"/>
        <v>8.9969372128637062</v>
      </c>
      <c r="AL223" s="32">
        <f t="shared" si="92"/>
        <v>21.056661562021439</v>
      </c>
      <c r="AM223" s="32">
        <f t="shared" si="93"/>
        <v>12.442572741194487</v>
      </c>
      <c r="AN223" s="32">
        <f t="shared" si="94"/>
        <v>8.8055130168453299</v>
      </c>
      <c r="AO223" s="32">
        <f t="shared" si="95"/>
        <v>70.44410413476264</v>
      </c>
      <c r="AP223" s="32">
        <f t="shared" si="96"/>
        <v>3.6370597243491578</v>
      </c>
      <c r="AQ223" s="32">
        <f t="shared" si="97"/>
        <v>58.767228177641655</v>
      </c>
      <c r="AR223" s="32">
        <f t="shared" si="98"/>
        <v>166.92189892802449</v>
      </c>
      <c r="AS223" s="32">
        <f t="shared" si="99"/>
        <v>15.313935681470138</v>
      </c>
      <c r="AT223" s="32">
        <f t="shared" si="100"/>
        <v>6.5084226646248089</v>
      </c>
      <c r="AU223" s="32">
        <f t="shared" si="101"/>
        <v>85.758039816232767</v>
      </c>
      <c r="AV223" s="32">
        <f t="shared" si="102"/>
        <v>3.6370597243491578</v>
      </c>
      <c r="AW223" s="32">
        <f t="shared" si="103"/>
        <v>200.03828483920367</v>
      </c>
      <c r="AX223" s="32">
        <f t="shared" si="104"/>
        <v>11.868300153139357</v>
      </c>
      <c r="AY223" s="32">
        <f t="shared" si="105"/>
        <v>1.9142419601837672</v>
      </c>
      <c r="BA223" s="33" t="s">
        <v>363</v>
      </c>
      <c r="BB223" s="32">
        <f t="shared" si="106"/>
        <v>38.290060319958037</v>
      </c>
      <c r="BC223" s="32">
        <f t="shared" si="107"/>
        <v>12.614063338701021</v>
      </c>
      <c r="BD223" s="32">
        <f t="shared" si="108"/>
        <v>234.03113258185724</v>
      </c>
      <c r="BE223" s="32">
        <f t="shared" si="109"/>
        <v>21.470746108427271</v>
      </c>
      <c r="BF223" s="32">
        <f t="shared" si="110"/>
        <v>114.81291645310097</v>
      </c>
      <c r="BG223" s="32">
        <f t="shared" si="111"/>
        <v>5.0993022007514766</v>
      </c>
    </row>
    <row r="224" spans="1:59" x14ac:dyDescent="0.2">
      <c r="A224" s="33" t="s">
        <v>364</v>
      </c>
      <c r="B224" s="31">
        <f>VLOOKUP($A224,'[2]download from PCAS'!$A$7:$AZ$367,2,FALSE)</f>
        <v>3644</v>
      </c>
      <c r="C224" s="31">
        <v>2936</v>
      </c>
      <c r="D224" s="31">
        <v>2887</v>
      </c>
      <c r="E224" s="31">
        <v>2852</v>
      </c>
      <c r="F224" s="31">
        <f>VLOOKUP($A224,'[2]download from PCAS'!$A$7:$AZ$367,11,FALSE)</f>
        <v>187</v>
      </c>
      <c r="G224" s="31">
        <f>VLOOKUP($A224,'[2]download from PCAS'!$A$7:$AZ$367,31,FALSE)</f>
        <v>46</v>
      </c>
      <c r="H224" s="31">
        <f>VLOOKUP($A224,'[2]download from PCAS'!$A$7:$AZ$367,35,FALSE)</f>
        <v>8</v>
      </c>
      <c r="I224" s="31">
        <f>VLOOKUP($A224,'[2]download from PCAS'!$A$7:$AZ$367,49,FALSE)</f>
        <v>78</v>
      </c>
      <c r="J224" s="31">
        <f>VLOOKUP($A224,'[2]download from PCAS'!$A$7:$AZ$367,7,FALSE)</f>
        <v>548</v>
      </c>
      <c r="K224" s="31">
        <f>VLOOKUP($A224,'[2]download from PCAS'!$A$7:$AZ$367,27,FALSE)</f>
        <v>127</v>
      </c>
      <c r="L224" s="31">
        <f>VLOOKUP($A224,'[2]download from PCAS'!$A$7:$AZ$367,15,FALSE)</f>
        <v>69</v>
      </c>
      <c r="M224" s="31">
        <f>VLOOKUP($A224,'[2]download from PCAS'!$A$7:$AZ$367,29,FALSE)</f>
        <v>26</v>
      </c>
      <c r="N224" s="31">
        <f>VLOOKUP($A224,'[2]download from PCAS'!$A$7:$AZ$367,51,FALSE)</f>
        <v>144</v>
      </c>
      <c r="O224" s="31">
        <f>VLOOKUP($A224,'[2]download from PCAS'!$A$7:$AZ$367,9,FALSE)</f>
        <v>52</v>
      </c>
      <c r="P224" s="31">
        <f>VLOOKUP($A224,'[2]download from PCAS'!$A$7:$AZ$367,41,FALSE)</f>
        <v>19</v>
      </c>
      <c r="Q224" s="31">
        <f>VLOOKUP($A224,'[2]download from PCAS'!$A$7:$AZ$367,5,FALSE)</f>
        <v>192</v>
      </c>
      <c r="R224" s="31">
        <f>VLOOKUP($A224,'[2]download from PCAS'!$A$7:$AZ$367,19,FALSE)</f>
        <v>22</v>
      </c>
      <c r="S224" s="31">
        <f>VLOOKUP($A224,'[2]download from PCAS'!$A$7:$AZ$367,21,FALSE)</f>
        <v>283</v>
      </c>
      <c r="T224" s="31">
        <f>VLOOKUP($A224,'[2]download from PCAS'!$A$7:$AZ$367,23,FALSE)</f>
        <v>151</v>
      </c>
      <c r="U224" s="31">
        <f>VLOOKUP($A224,'[2]download from PCAS'!$A$7:$AZ$367,13,FALSE)</f>
        <v>131</v>
      </c>
      <c r="V224" s="31">
        <f>VLOOKUP($A224,'[2]download from PCAS'!$A$7:$AZ$367,3,FALSE)</f>
        <v>63</v>
      </c>
      <c r="W224" s="31">
        <f>VLOOKUP($A224,'[2]download from PCAS'!$A$7:$AZ$367,43,FALSE)</f>
        <v>282</v>
      </c>
      <c r="X224" s="31">
        <f>VLOOKUP($A224,'[2]download from PCAS'!$A$7:$AZ$367,39,FALSE)</f>
        <v>16</v>
      </c>
      <c r="Y224" s="31">
        <f>VLOOKUP($A224,'[2]download from PCAS'!$A$7:$AZ$367,47,FALSE)</f>
        <v>926</v>
      </c>
      <c r="Z224" s="31">
        <f>VLOOKUP($A224,'[2]download from PCAS'!$A$7:$AZ$367,17,FALSE)</f>
        <v>71</v>
      </c>
      <c r="AA224" s="31">
        <f>VLOOKUP($A224,'[2]download from PCAS'!$A$7:$AZ$367,45,FALSE)</f>
        <v>2</v>
      </c>
      <c r="AC224" s="33" t="s">
        <v>364</v>
      </c>
      <c r="AD224" s="32">
        <f t="shared" si="84"/>
        <v>51.317233809001102</v>
      </c>
      <c r="AE224" s="32">
        <f t="shared" si="85"/>
        <v>12.623490669593854</v>
      </c>
      <c r="AF224" s="32">
        <f t="shared" si="86"/>
        <v>2.1953896816684964</v>
      </c>
      <c r="AG224" s="32">
        <f t="shared" si="87"/>
        <v>21.405049396267838</v>
      </c>
      <c r="AH224" s="32">
        <f t="shared" si="88"/>
        <v>150.38419319429201</v>
      </c>
      <c r="AI224" s="32">
        <f t="shared" si="89"/>
        <v>34.851811196487375</v>
      </c>
      <c r="AJ224" s="32">
        <f t="shared" si="90"/>
        <v>18.935236004390781</v>
      </c>
      <c r="AK224" s="32">
        <f t="shared" si="91"/>
        <v>7.1350164654226127</v>
      </c>
      <c r="AL224" s="32">
        <f t="shared" si="92"/>
        <v>39.517014270032931</v>
      </c>
      <c r="AM224" s="32">
        <f t="shared" si="93"/>
        <v>14.270032930845225</v>
      </c>
      <c r="AN224" s="32">
        <f t="shared" si="94"/>
        <v>5.2140504939626782</v>
      </c>
      <c r="AO224" s="32">
        <f t="shared" si="95"/>
        <v>52.689352360043905</v>
      </c>
      <c r="AP224" s="32">
        <f t="shared" si="96"/>
        <v>6.0373216245883645</v>
      </c>
      <c r="AQ224" s="32">
        <f t="shared" si="97"/>
        <v>77.661909989023044</v>
      </c>
      <c r="AR224" s="32">
        <f t="shared" si="98"/>
        <v>41.437980241492866</v>
      </c>
      <c r="AS224" s="32">
        <f t="shared" si="99"/>
        <v>35.949506037321626</v>
      </c>
      <c r="AT224" s="32">
        <f t="shared" si="100"/>
        <v>17.288693743139408</v>
      </c>
      <c r="AU224" s="32">
        <f t="shared" si="101"/>
        <v>77.387486278814492</v>
      </c>
      <c r="AV224" s="32">
        <f t="shared" si="102"/>
        <v>4.3907793633369927</v>
      </c>
      <c r="AW224" s="32">
        <f t="shared" si="103"/>
        <v>254.11635565312847</v>
      </c>
      <c r="AX224" s="32">
        <f t="shared" si="104"/>
        <v>19.484083424807903</v>
      </c>
      <c r="AY224" s="32">
        <f t="shared" si="105"/>
        <v>0.54884742041712409</v>
      </c>
      <c r="BA224" s="33" t="s">
        <v>364</v>
      </c>
      <c r="BB224" s="32">
        <f t="shared" si="106"/>
        <v>43.990301350883271</v>
      </c>
      <c r="BC224" s="32">
        <f t="shared" si="107"/>
        <v>9.1164095371669003</v>
      </c>
      <c r="BD224" s="32">
        <f t="shared" si="108"/>
        <v>52.945301542776996</v>
      </c>
      <c r="BE224" s="32">
        <f t="shared" si="109"/>
        <v>45.932678821879385</v>
      </c>
      <c r="BF224" s="32">
        <f t="shared" si="110"/>
        <v>96.049046321525893</v>
      </c>
      <c r="BG224" s="32">
        <f t="shared" si="111"/>
        <v>5.6100981767180924</v>
      </c>
    </row>
    <row r="225" spans="1:59" x14ac:dyDescent="0.2">
      <c r="A225" s="33" t="s">
        <v>365</v>
      </c>
      <c r="B225" s="31">
        <f>VLOOKUP($A225,'[2]download from PCAS'!$A$7:$AZ$367,2,FALSE)</f>
        <v>8375</v>
      </c>
      <c r="C225" s="31">
        <v>6589</v>
      </c>
      <c r="D225" s="31">
        <v>6444</v>
      </c>
      <c r="E225" s="31">
        <v>6319</v>
      </c>
      <c r="F225" s="31">
        <f>VLOOKUP($A225,'[2]download from PCAS'!$A$7:$AZ$367,11,FALSE)</f>
        <v>317</v>
      </c>
      <c r="G225" s="31">
        <f>VLOOKUP($A225,'[2]download from PCAS'!$A$7:$AZ$367,31,FALSE)</f>
        <v>73</v>
      </c>
      <c r="H225" s="31">
        <f>VLOOKUP($A225,'[2]download from PCAS'!$A$7:$AZ$367,35,FALSE)</f>
        <v>42</v>
      </c>
      <c r="I225" s="31">
        <f>VLOOKUP($A225,'[2]download from PCAS'!$A$7:$AZ$367,49,FALSE)</f>
        <v>124</v>
      </c>
      <c r="J225" s="31">
        <f>VLOOKUP($A225,'[2]download from PCAS'!$A$7:$AZ$367,7,FALSE)</f>
        <v>1050</v>
      </c>
      <c r="K225" s="31">
        <f>VLOOKUP($A225,'[2]download from PCAS'!$A$7:$AZ$367,27,FALSE)</f>
        <v>288</v>
      </c>
      <c r="L225" s="31">
        <f>VLOOKUP($A225,'[2]download from PCAS'!$A$7:$AZ$367,15,FALSE)</f>
        <v>96</v>
      </c>
      <c r="M225" s="31">
        <f>VLOOKUP($A225,'[2]download from PCAS'!$A$7:$AZ$367,29,FALSE)</f>
        <v>57</v>
      </c>
      <c r="N225" s="31">
        <f>VLOOKUP($A225,'[2]download from PCAS'!$A$7:$AZ$367,51,FALSE)</f>
        <v>214</v>
      </c>
      <c r="O225" s="31">
        <f>VLOOKUP($A225,'[2]download from PCAS'!$A$7:$AZ$367,9,FALSE)</f>
        <v>134</v>
      </c>
      <c r="P225" s="31">
        <f>VLOOKUP($A225,'[2]download from PCAS'!$A$7:$AZ$367,41,FALSE)</f>
        <v>50</v>
      </c>
      <c r="Q225" s="31">
        <f>VLOOKUP($A225,'[2]download from PCAS'!$A$7:$AZ$367,5,FALSE)</f>
        <v>491</v>
      </c>
      <c r="R225" s="31">
        <f>VLOOKUP($A225,'[2]download from PCAS'!$A$7:$AZ$367,19,FALSE)</f>
        <v>36</v>
      </c>
      <c r="S225" s="31">
        <f>VLOOKUP($A225,'[2]download from PCAS'!$A$7:$AZ$367,21,FALSE)</f>
        <v>539</v>
      </c>
      <c r="T225" s="31">
        <f>VLOOKUP($A225,'[2]download from PCAS'!$A$7:$AZ$367,23,FALSE)</f>
        <v>448</v>
      </c>
      <c r="U225" s="31">
        <f>VLOOKUP($A225,'[2]download from PCAS'!$A$7:$AZ$367,13,FALSE)</f>
        <v>310</v>
      </c>
      <c r="V225" s="31">
        <f>VLOOKUP($A225,'[2]download from PCAS'!$A$7:$AZ$367,3,FALSE)</f>
        <v>89</v>
      </c>
      <c r="W225" s="31">
        <f>VLOOKUP($A225,'[2]download from PCAS'!$A$7:$AZ$367,43,FALSE)</f>
        <v>917</v>
      </c>
      <c r="X225" s="31">
        <f>VLOOKUP($A225,'[2]download from PCAS'!$A$7:$AZ$367,39,FALSE)</f>
        <v>41</v>
      </c>
      <c r="Y225" s="31">
        <f>VLOOKUP($A225,'[2]download from PCAS'!$A$7:$AZ$367,47,FALSE)</f>
        <v>1796</v>
      </c>
      <c r="Z225" s="31">
        <f>VLOOKUP($A225,'[2]download from PCAS'!$A$7:$AZ$367,17,FALSE)</f>
        <v>104</v>
      </c>
      <c r="AA225" s="31">
        <f>VLOOKUP($A225,'[2]download from PCAS'!$A$7:$AZ$367,45,FALSE)</f>
        <v>4</v>
      </c>
      <c r="AC225" s="33" t="s">
        <v>365</v>
      </c>
      <c r="AD225" s="32">
        <f t="shared" si="84"/>
        <v>37.850746268656721</v>
      </c>
      <c r="AE225" s="32">
        <f t="shared" si="85"/>
        <v>8.7164179104477615</v>
      </c>
      <c r="AF225" s="32">
        <f t="shared" si="86"/>
        <v>5.0149253731343277</v>
      </c>
      <c r="AG225" s="32">
        <f t="shared" si="87"/>
        <v>14.805970149253731</v>
      </c>
      <c r="AH225" s="32">
        <f t="shared" si="88"/>
        <v>125.3731343283582</v>
      </c>
      <c r="AI225" s="32">
        <f t="shared" si="89"/>
        <v>34.388059701492537</v>
      </c>
      <c r="AJ225" s="32">
        <f t="shared" si="90"/>
        <v>11.46268656716418</v>
      </c>
      <c r="AK225" s="32">
        <f t="shared" si="91"/>
        <v>6.8059701492537314</v>
      </c>
      <c r="AL225" s="32">
        <f t="shared" si="92"/>
        <v>25.552238805970148</v>
      </c>
      <c r="AM225" s="32">
        <f t="shared" si="93"/>
        <v>16</v>
      </c>
      <c r="AN225" s="32">
        <f t="shared" si="94"/>
        <v>5.9701492537313436</v>
      </c>
      <c r="AO225" s="32">
        <f t="shared" si="95"/>
        <v>58.626865671641788</v>
      </c>
      <c r="AP225" s="32">
        <f t="shared" si="96"/>
        <v>4.2985074626865671</v>
      </c>
      <c r="AQ225" s="32">
        <f t="shared" si="97"/>
        <v>64.358208955223887</v>
      </c>
      <c r="AR225" s="32">
        <f t="shared" si="98"/>
        <v>53.492537313432834</v>
      </c>
      <c r="AS225" s="32">
        <f t="shared" si="99"/>
        <v>37.014925373134325</v>
      </c>
      <c r="AT225" s="32">
        <f t="shared" si="100"/>
        <v>10.626865671641792</v>
      </c>
      <c r="AU225" s="32">
        <f t="shared" si="101"/>
        <v>109.49253731343283</v>
      </c>
      <c r="AV225" s="32">
        <f t="shared" si="102"/>
        <v>4.8955223880597014</v>
      </c>
      <c r="AW225" s="32">
        <f t="shared" si="103"/>
        <v>214.44776119402985</v>
      </c>
      <c r="AX225" s="32">
        <f t="shared" si="104"/>
        <v>12.417910447761194</v>
      </c>
      <c r="AY225" s="32">
        <f t="shared" si="105"/>
        <v>0.47761194029850745</v>
      </c>
      <c r="BA225" s="33" t="s">
        <v>365</v>
      </c>
      <c r="BB225" s="32">
        <f t="shared" si="106"/>
        <v>44.692737430167597</v>
      </c>
      <c r="BC225" s="32">
        <f t="shared" si="107"/>
        <v>9.0204146225668627</v>
      </c>
      <c r="BD225" s="32">
        <f t="shared" si="108"/>
        <v>70.897293875613229</v>
      </c>
      <c r="BE225" s="32">
        <f t="shared" si="109"/>
        <v>49.058395315714513</v>
      </c>
      <c r="BF225" s="32">
        <f t="shared" si="110"/>
        <v>139.17134618303231</v>
      </c>
      <c r="BG225" s="32">
        <f t="shared" si="111"/>
        <v>6.4883684127235322</v>
      </c>
    </row>
    <row r="226" spans="1:59" x14ac:dyDescent="0.2">
      <c r="A226" s="33" t="s">
        <v>366</v>
      </c>
      <c r="B226" s="31">
        <f>VLOOKUP($A226,'[2]download from PCAS'!$A$7:$AZ$367,2,FALSE)</f>
        <v>4955</v>
      </c>
      <c r="C226" s="31">
        <v>3870</v>
      </c>
      <c r="D226" s="31">
        <v>3820</v>
      </c>
      <c r="E226" s="31">
        <v>3768</v>
      </c>
      <c r="F226" s="31">
        <f>VLOOKUP($A226,'[2]download from PCAS'!$A$7:$AZ$367,11,FALSE)</f>
        <v>207</v>
      </c>
      <c r="G226" s="31">
        <f>VLOOKUP($A226,'[2]download from PCAS'!$A$7:$AZ$367,31,FALSE)</f>
        <v>33</v>
      </c>
      <c r="H226" s="31">
        <f>VLOOKUP($A226,'[2]download from PCAS'!$A$7:$AZ$367,35,FALSE)</f>
        <v>16</v>
      </c>
      <c r="I226" s="31">
        <f>VLOOKUP($A226,'[2]download from PCAS'!$A$7:$AZ$367,49,FALSE)</f>
        <v>64</v>
      </c>
      <c r="J226" s="31">
        <f>VLOOKUP($A226,'[2]download from PCAS'!$A$7:$AZ$367,7,FALSE)</f>
        <v>613</v>
      </c>
      <c r="K226" s="31">
        <f>VLOOKUP($A226,'[2]download from PCAS'!$A$7:$AZ$367,27,FALSE)</f>
        <v>189</v>
      </c>
      <c r="L226" s="31">
        <f>VLOOKUP($A226,'[2]download from PCAS'!$A$7:$AZ$367,15,FALSE)</f>
        <v>46</v>
      </c>
      <c r="M226" s="31">
        <f>VLOOKUP($A226,'[2]download from PCAS'!$A$7:$AZ$367,29,FALSE)</f>
        <v>40</v>
      </c>
      <c r="N226" s="31">
        <f>VLOOKUP($A226,'[2]download from PCAS'!$A$7:$AZ$367,51,FALSE)</f>
        <v>112</v>
      </c>
      <c r="O226" s="31">
        <f>VLOOKUP($A226,'[2]download from PCAS'!$A$7:$AZ$367,9,FALSE)</f>
        <v>82</v>
      </c>
      <c r="P226" s="31">
        <f>VLOOKUP($A226,'[2]download from PCAS'!$A$7:$AZ$367,41,FALSE)</f>
        <v>17</v>
      </c>
      <c r="Q226" s="31">
        <f>VLOOKUP($A226,'[2]download from PCAS'!$A$7:$AZ$367,5,FALSE)</f>
        <v>279</v>
      </c>
      <c r="R226" s="31">
        <f>VLOOKUP($A226,'[2]download from PCAS'!$A$7:$AZ$367,19,FALSE)</f>
        <v>18</v>
      </c>
      <c r="S226" s="31">
        <f>VLOOKUP($A226,'[2]download from PCAS'!$A$7:$AZ$367,21,FALSE)</f>
        <v>356</v>
      </c>
      <c r="T226" s="31">
        <f>VLOOKUP($A226,'[2]download from PCAS'!$A$7:$AZ$367,23,FALSE)</f>
        <v>138</v>
      </c>
      <c r="U226" s="31">
        <f>VLOOKUP($A226,'[2]download from PCAS'!$A$7:$AZ$367,13,FALSE)</f>
        <v>24</v>
      </c>
      <c r="V226" s="31">
        <f>VLOOKUP($A226,'[2]download from PCAS'!$A$7:$AZ$367,3,FALSE)</f>
        <v>45</v>
      </c>
      <c r="W226" s="31">
        <f>VLOOKUP($A226,'[2]download from PCAS'!$A$7:$AZ$367,43,FALSE)</f>
        <v>301</v>
      </c>
      <c r="X226" s="31">
        <f>VLOOKUP($A226,'[2]download from PCAS'!$A$7:$AZ$367,39,FALSE)</f>
        <v>15</v>
      </c>
      <c r="Y226" s="31">
        <f>VLOOKUP($A226,'[2]download from PCAS'!$A$7:$AZ$367,47,FALSE)</f>
        <v>1046</v>
      </c>
      <c r="Z226" s="31">
        <f>VLOOKUP($A226,'[2]download from PCAS'!$A$7:$AZ$367,17,FALSE)</f>
        <v>37</v>
      </c>
      <c r="AA226" s="31">
        <f>VLOOKUP($A226,'[2]download from PCAS'!$A$7:$AZ$367,45,FALSE)</f>
        <v>2</v>
      </c>
      <c r="AC226" s="33" t="s">
        <v>366</v>
      </c>
      <c r="AD226" s="32">
        <f t="shared" si="84"/>
        <v>41.775983854692228</v>
      </c>
      <c r="AE226" s="32">
        <f t="shared" si="85"/>
        <v>6.6599394550958628</v>
      </c>
      <c r="AF226" s="32">
        <f t="shared" si="86"/>
        <v>3.2290615539858729</v>
      </c>
      <c r="AG226" s="32">
        <f t="shared" si="87"/>
        <v>12.916246215943492</v>
      </c>
      <c r="AH226" s="32">
        <f t="shared" si="88"/>
        <v>123.71342078708375</v>
      </c>
      <c r="AI226" s="32">
        <f t="shared" si="89"/>
        <v>38.143289606458126</v>
      </c>
      <c r="AJ226" s="32">
        <f t="shared" si="90"/>
        <v>9.2835519677093838</v>
      </c>
      <c r="AK226" s="32">
        <f t="shared" si="91"/>
        <v>8.0726538849646818</v>
      </c>
      <c r="AL226" s="32">
        <f t="shared" si="92"/>
        <v>22.603430877901111</v>
      </c>
      <c r="AM226" s="32">
        <f t="shared" si="93"/>
        <v>16.548940464177598</v>
      </c>
      <c r="AN226" s="32">
        <f t="shared" si="94"/>
        <v>3.4308779011099899</v>
      </c>
      <c r="AO226" s="32">
        <f t="shared" si="95"/>
        <v>56.306760847628659</v>
      </c>
      <c r="AP226" s="32">
        <f t="shared" si="96"/>
        <v>3.6326942482341069</v>
      </c>
      <c r="AQ226" s="32">
        <f t="shared" si="97"/>
        <v>71.846619576185674</v>
      </c>
      <c r="AR226" s="32">
        <f t="shared" si="98"/>
        <v>27.850655903128153</v>
      </c>
      <c r="AS226" s="32">
        <f t="shared" si="99"/>
        <v>4.8435923309788089</v>
      </c>
      <c r="AT226" s="32">
        <f t="shared" si="100"/>
        <v>9.0817356205852668</v>
      </c>
      <c r="AU226" s="32">
        <f t="shared" si="101"/>
        <v>60.74672048435923</v>
      </c>
      <c r="AV226" s="32">
        <f t="shared" si="102"/>
        <v>3.0272452068617555</v>
      </c>
      <c r="AW226" s="32">
        <f t="shared" si="103"/>
        <v>211.09989909182644</v>
      </c>
      <c r="AX226" s="32">
        <f t="shared" si="104"/>
        <v>7.4672048435923308</v>
      </c>
      <c r="AY226" s="32">
        <f t="shared" si="105"/>
        <v>0.40363269424823411</v>
      </c>
      <c r="BA226" s="33" t="s">
        <v>366</v>
      </c>
      <c r="BB226" s="32">
        <f t="shared" si="106"/>
        <v>49.476439790575917</v>
      </c>
      <c r="BC226" s="32">
        <f t="shared" si="107"/>
        <v>10.615711252653927</v>
      </c>
      <c r="BD226" s="32">
        <f t="shared" si="108"/>
        <v>36.624203821656053</v>
      </c>
      <c r="BE226" s="32">
        <f t="shared" si="109"/>
        <v>6.369426751592357</v>
      </c>
      <c r="BF226" s="32">
        <f t="shared" si="110"/>
        <v>77.777777777777786</v>
      </c>
      <c r="BG226" s="32">
        <f t="shared" si="111"/>
        <v>3.9808917197452227</v>
      </c>
    </row>
    <row r="227" spans="1:59" x14ac:dyDescent="0.2">
      <c r="A227" s="33" t="s">
        <v>367</v>
      </c>
      <c r="B227" s="31">
        <f>VLOOKUP($A227,'[2]download from PCAS'!$A$7:$AZ$367,2,FALSE)</f>
        <v>11374</v>
      </c>
      <c r="C227" s="31">
        <v>8901</v>
      </c>
      <c r="D227" s="31">
        <v>8753</v>
      </c>
      <c r="E227" s="31">
        <v>8570</v>
      </c>
      <c r="F227" s="31">
        <f>VLOOKUP($A227,'[2]download from PCAS'!$A$7:$AZ$367,11,FALSE)</f>
        <v>401</v>
      </c>
      <c r="G227" s="31">
        <f>VLOOKUP($A227,'[2]download from PCAS'!$A$7:$AZ$367,31,FALSE)</f>
        <v>60</v>
      </c>
      <c r="H227" s="31">
        <f>VLOOKUP($A227,'[2]download from PCAS'!$A$7:$AZ$367,35,FALSE)</f>
        <v>47</v>
      </c>
      <c r="I227" s="31">
        <f>VLOOKUP($A227,'[2]download from PCAS'!$A$7:$AZ$367,49,FALSE)</f>
        <v>221</v>
      </c>
      <c r="J227" s="31">
        <f>VLOOKUP($A227,'[2]download from PCAS'!$A$7:$AZ$367,7,FALSE)</f>
        <v>1273</v>
      </c>
      <c r="K227" s="31">
        <f>VLOOKUP($A227,'[2]download from PCAS'!$A$7:$AZ$367,27,FALSE)</f>
        <v>376</v>
      </c>
      <c r="L227" s="31">
        <f>VLOOKUP($A227,'[2]download from PCAS'!$A$7:$AZ$367,15,FALSE)</f>
        <v>175</v>
      </c>
      <c r="M227" s="31">
        <f>VLOOKUP($A227,'[2]download from PCAS'!$A$7:$AZ$367,29,FALSE)</f>
        <v>82</v>
      </c>
      <c r="N227" s="31">
        <f>VLOOKUP($A227,'[2]download from PCAS'!$A$7:$AZ$367,51,FALSE)</f>
        <v>243</v>
      </c>
      <c r="O227" s="31">
        <f>VLOOKUP($A227,'[2]download from PCAS'!$A$7:$AZ$367,9,FALSE)</f>
        <v>134</v>
      </c>
      <c r="P227" s="31">
        <f>VLOOKUP($A227,'[2]download from PCAS'!$A$7:$AZ$367,41,FALSE)</f>
        <v>66</v>
      </c>
      <c r="Q227" s="31">
        <f>VLOOKUP($A227,'[2]download from PCAS'!$A$7:$AZ$367,5,FALSE)</f>
        <v>559</v>
      </c>
      <c r="R227" s="31">
        <f>VLOOKUP($A227,'[2]download from PCAS'!$A$7:$AZ$367,19,FALSE)</f>
        <v>63</v>
      </c>
      <c r="S227" s="31">
        <f>VLOOKUP($A227,'[2]download from PCAS'!$A$7:$AZ$367,21,FALSE)</f>
        <v>678</v>
      </c>
      <c r="T227" s="31">
        <f>VLOOKUP($A227,'[2]download from PCAS'!$A$7:$AZ$367,23,FALSE)</f>
        <v>1768</v>
      </c>
      <c r="U227" s="31">
        <f>VLOOKUP($A227,'[2]download from PCAS'!$A$7:$AZ$367,13,FALSE)</f>
        <v>239</v>
      </c>
      <c r="V227" s="31">
        <f>VLOOKUP($A227,'[2]download from PCAS'!$A$7:$AZ$367,3,FALSE)</f>
        <v>117</v>
      </c>
      <c r="W227" s="31">
        <f>VLOOKUP($A227,'[2]download from PCAS'!$A$7:$AZ$367,43,FALSE)</f>
        <v>1020</v>
      </c>
      <c r="X227" s="31">
        <f>VLOOKUP($A227,'[2]download from PCAS'!$A$7:$AZ$367,39,FALSE)</f>
        <v>41</v>
      </c>
      <c r="Y227" s="31">
        <f>VLOOKUP($A227,'[2]download from PCAS'!$A$7:$AZ$367,47,FALSE)</f>
        <v>2217</v>
      </c>
      <c r="Z227" s="31">
        <f>VLOOKUP($A227,'[2]download from PCAS'!$A$7:$AZ$367,17,FALSE)</f>
        <v>112</v>
      </c>
      <c r="AA227" s="31">
        <f>VLOOKUP($A227,'[2]download from PCAS'!$A$7:$AZ$367,45,FALSE)</f>
        <v>19</v>
      </c>
      <c r="AC227" s="33" t="s">
        <v>367</v>
      </c>
      <c r="AD227" s="32">
        <f t="shared" si="84"/>
        <v>35.255846667838931</v>
      </c>
      <c r="AE227" s="32">
        <f t="shared" si="85"/>
        <v>5.2751890276068227</v>
      </c>
      <c r="AF227" s="32">
        <f t="shared" si="86"/>
        <v>4.1322314049586781</v>
      </c>
      <c r="AG227" s="32">
        <f t="shared" si="87"/>
        <v>19.430279585018461</v>
      </c>
      <c r="AH227" s="32">
        <f t="shared" si="88"/>
        <v>111.92192720239142</v>
      </c>
      <c r="AI227" s="32">
        <f t="shared" si="89"/>
        <v>33.057851239669425</v>
      </c>
      <c r="AJ227" s="32">
        <f t="shared" si="90"/>
        <v>15.385967997186567</v>
      </c>
      <c r="AK227" s="32">
        <f t="shared" si="91"/>
        <v>7.2094250043959907</v>
      </c>
      <c r="AL227" s="32">
        <f t="shared" si="92"/>
        <v>21.364515561807632</v>
      </c>
      <c r="AM227" s="32">
        <f t="shared" si="93"/>
        <v>11.781255494988571</v>
      </c>
      <c r="AN227" s="32">
        <f t="shared" si="94"/>
        <v>5.8027079303675047</v>
      </c>
      <c r="AO227" s="32">
        <f t="shared" si="95"/>
        <v>49.147177773870233</v>
      </c>
      <c r="AP227" s="32">
        <f t="shared" si="96"/>
        <v>5.5389484789871632</v>
      </c>
      <c r="AQ227" s="32">
        <f t="shared" si="97"/>
        <v>59.609636011957093</v>
      </c>
      <c r="AR227" s="32">
        <f t="shared" si="98"/>
        <v>155.44223668014769</v>
      </c>
      <c r="AS227" s="32">
        <f t="shared" si="99"/>
        <v>21.012836293300509</v>
      </c>
      <c r="AT227" s="32">
        <f t="shared" si="100"/>
        <v>10.286618603833304</v>
      </c>
      <c r="AU227" s="32">
        <f t="shared" si="101"/>
        <v>89.678213469315978</v>
      </c>
      <c r="AV227" s="32">
        <f t="shared" si="102"/>
        <v>3.6047125021979953</v>
      </c>
      <c r="AW227" s="32">
        <f t="shared" si="103"/>
        <v>194.91823457007209</v>
      </c>
      <c r="AX227" s="32">
        <f t="shared" si="104"/>
        <v>9.8470195181994029</v>
      </c>
      <c r="AY227" s="32">
        <f t="shared" si="105"/>
        <v>1.670476525408827</v>
      </c>
      <c r="BA227" s="33" t="s">
        <v>367</v>
      </c>
      <c r="BB227" s="32">
        <f t="shared" si="106"/>
        <v>42.95670055980807</v>
      </c>
      <c r="BC227" s="32">
        <f t="shared" si="107"/>
        <v>9.5682613768961495</v>
      </c>
      <c r="BD227" s="32">
        <f t="shared" si="108"/>
        <v>206.30105017502916</v>
      </c>
      <c r="BE227" s="32">
        <f t="shared" si="109"/>
        <v>27.887981330221702</v>
      </c>
      <c r="BF227" s="32">
        <f t="shared" si="110"/>
        <v>114.59386585776879</v>
      </c>
      <c r="BG227" s="32">
        <f t="shared" si="111"/>
        <v>4.7841306884480748</v>
      </c>
    </row>
    <row r="228" spans="1:59" x14ac:dyDescent="0.2">
      <c r="A228" s="33" t="s">
        <v>368</v>
      </c>
      <c r="B228" s="31">
        <f>VLOOKUP($A228,'[2]download from PCAS'!$A$7:$AZ$367,2,FALSE)</f>
        <v>5074</v>
      </c>
      <c r="C228" s="31">
        <v>4015</v>
      </c>
      <c r="D228" s="31">
        <v>3956</v>
      </c>
      <c r="E228" s="31">
        <v>3874</v>
      </c>
      <c r="F228" s="31">
        <f>VLOOKUP($A228,'[2]download from PCAS'!$A$7:$AZ$367,11,FALSE)</f>
        <v>201</v>
      </c>
      <c r="G228" s="31">
        <f>VLOOKUP($A228,'[2]download from PCAS'!$A$7:$AZ$367,31,FALSE)</f>
        <v>42</v>
      </c>
      <c r="H228" s="31">
        <f>VLOOKUP($A228,'[2]download from PCAS'!$A$7:$AZ$367,35,FALSE)</f>
        <v>22</v>
      </c>
      <c r="I228" s="31">
        <f>VLOOKUP($A228,'[2]download from PCAS'!$A$7:$AZ$367,49,FALSE)</f>
        <v>108</v>
      </c>
      <c r="J228" s="31">
        <f>VLOOKUP($A228,'[2]download from PCAS'!$A$7:$AZ$367,7,FALSE)</f>
        <v>1030</v>
      </c>
      <c r="K228" s="31">
        <f>VLOOKUP($A228,'[2]download from PCAS'!$A$7:$AZ$367,27,FALSE)</f>
        <v>246</v>
      </c>
      <c r="L228" s="31">
        <f>VLOOKUP($A228,'[2]download from PCAS'!$A$7:$AZ$367,15,FALSE)</f>
        <v>99</v>
      </c>
      <c r="M228" s="31">
        <f>VLOOKUP($A228,'[2]download from PCAS'!$A$7:$AZ$367,29,FALSE)</f>
        <v>37</v>
      </c>
      <c r="N228" s="31">
        <f>VLOOKUP($A228,'[2]download from PCAS'!$A$7:$AZ$367,51,FALSE)</f>
        <v>156</v>
      </c>
      <c r="O228" s="31">
        <f>VLOOKUP($A228,'[2]download from PCAS'!$A$7:$AZ$367,9,FALSE)</f>
        <v>110</v>
      </c>
      <c r="P228" s="31">
        <f>VLOOKUP($A228,'[2]download from PCAS'!$A$7:$AZ$367,41,FALSE)</f>
        <v>31</v>
      </c>
      <c r="Q228" s="31">
        <f>VLOOKUP($A228,'[2]download from PCAS'!$A$7:$AZ$367,5,FALSE)</f>
        <v>249</v>
      </c>
      <c r="R228" s="31">
        <f>VLOOKUP($A228,'[2]download from PCAS'!$A$7:$AZ$367,19,FALSE)</f>
        <v>42</v>
      </c>
      <c r="S228" s="31">
        <f>VLOOKUP($A228,'[2]download from PCAS'!$A$7:$AZ$367,21,FALSE)</f>
        <v>398</v>
      </c>
      <c r="T228" s="31">
        <f>VLOOKUP($A228,'[2]download from PCAS'!$A$7:$AZ$367,23,FALSE)</f>
        <v>447</v>
      </c>
      <c r="U228" s="31">
        <f>VLOOKUP($A228,'[2]download from PCAS'!$A$7:$AZ$367,13,FALSE)</f>
        <v>154</v>
      </c>
      <c r="V228" s="31">
        <f>VLOOKUP($A228,'[2]download from PCAS'!$A$7:$AZ$367,3,FALSE)</f>
        <v>80</v>
      </c>
      <c r="W228" s="31">
        <f>VLOOKUP($A228,'[2]download from PCAS'!$A$7:$AZ$367,43,FALSE)</f>
        <v>656</v>
      </c>
      <c r="X228" s="31">
        <f>VLOOKUP($A228,'[2]download from PCAS'!$A$7:$AZ$367,39,FALSE)</f>
        <v>11</v>
      </c>
      <c r="Y228" s="31">
        <f>VLOOKUP($A228,'[2]download from PCAS'!$A$7:$AZ$367,47,FALSE)</f>
        <v>1401</v>
      </c>
      <c r="Z228" s="31">
        <f>VLOOKUP($A228,'[2]download from PCAS'!$A$7:$AZ$367,17,FALSE)</f>
        <v>17</v>
      </c>
      <c r="AA228" s="31">
        <f>VLOOKUP($A228,'[2]download from PCAS'!$A$7:$AZ$367,45,FALSE)</f>
        <v>0</v>
      </c>
      <c r="AC228" s="33" t="s">
        <v>368</v>
      </c>
      <c r="AD228" s="32">
        <f t="shared" si="84"/>
        <v>39.61371698856918</v>
      </c>
      <c r="AE228" s="32">
        <f t="shared" si="85"/>
        <v>8.2774931020890818</v>
      </c>
      <c r="AF228" s="32">
        <f t="shared" si="86"/>
        <v>4.3358297201418994</v>
      </c>
      <c r="AG228" s="32">
        <f t="shared" si="87"/>
        <v>21.284982262514781</v>
      </c>
      <c r="AH228" s="32">
        <f t="shared" si="88"/>
        <v>202.99566417027987</v>
      </c>
      <c r="AI228" s="32">
        <f t="shared" si="89"/>
        <v>48.482459597950331</v>
      </c>
      <c r="AJ228" s="32">
        <f t="shared" si="90"/>
        <v>19.511233740638549</v>
      </c>
      <c r="AK228" s="32">
        <f t="shared" si="91"/>
        <v>7.292077256602286</v>
      </c>
      <c r="AL228" s="32">
        <f t="shared" si="92"/>
        <v>30.744974379188015</v>
      </c>
      <c r="AM228" s="32">
        <f t="shared" si="93"/>
        <v>21.6791486007095</v>
      </c>
      <c r="AN228" s="32">
        <f t="shared" si="94"/>
        <v>6.1095782420181317</v>
      </c>
      <c r="AO228" s="32">
        <f t="shared" si="95"/>
        <v>49.073709105242415</v>
      </c>
      <c r="AP228" s="32">
        <f t="shared" si="96"/>
        <v>8.2774931020890818</v>
      </c>
      <c r="AQ228" s="32">
        <f t="shared" si="97"/>
        <v>78.439101300748916</v>
      </c>
      <c r="AR228" s="32">
        <f t="shared" si="98"/>
        <v>88.096176586519505</v>
      </c>
      <c r="AS228" s="32">
        <f t="shared" si="99"/>
        <v>30.3508080409933</v>
      </c>
      <c r="AT228" s="32">
        <f t="shared" si="100"/>
        <v>15.766653527788728</v>
      </c>
      <c r="AU228" s="32">
        <f t="shared" si="101"/>
        <v>129.28655892786756</v>
      </c>
      <c r="AV228" s="32">
        <f t="shared" si="102"/>
        <v>2.1679148600709497</v>
      </c>
      <c r="AW228" s="32">
        <f t="shared" si="103"/>
        <v>276.11351990540004</v>
      </c>
      <c r="AX228" s="32">
        <f t="shared" si="104"/>
        <v>3.3504138746551044</v>
      </c>
      <c r="AY228" s="32">
        <f t="shared" si="105"/>
        <v>0</v>
      </c>
      <c r="BA228" s="33" t="s">
        <v>368</v>
      </c>
      <c r="BB228" s="32">
        <f t="shared" si="106"/>
        <v>62.184024266936298</v>
      </c>
      <c r="BC228" s="32">
        <f t="shared" si="107"/>
        <v>9.550851832731027</v>
      </c>
      <c r="BD228" s="32">
        <f t="shared" si="108"/>
        <v>115.38461538461539</v>
      </c>
      <c r="BE228" s="32">
        <f t="shared" si="109"/>
        <v>39.752194114610219</v>
      </c>
      <c r="BF228" s="32">
        <f t="shared" si="110"/>
        <v>163.38729763387298</v>
      </c>
      <c r="BG228" s="32">
        <f t="shared" si="111"/>
        <v>2.839442436757873</v>
      </c>
    </row>
    <row r="229" spans="1:59" x14ac:dyDescent="0.2">
      <c r="A229" s="33" t="s">
        <v>369</v>
      </c>
      <c r="B229" s="31">
        <f>VLOOKUP($A229,'[2]download from PCAS'!$A$7:$AZ$367,2,FALSE)</f>
        <v>4240</v>
      </c>
      <c r="C229" s="31">
        <v>3349</v>
      </c>
      <c r="D229" s="31">
        <v>3300</v>
      </c>
      <c r="E229" s="31">
        <v>3248</v>
      </c>
      <c r="F229" s="31">
        <f>VLOOKUP($A229,'[2]download from PCAS'!$A$7:$AZ$367,11,FALSE)</f>
        <v>190</v>
      </c>
      <c r="G229" s="31">
        <f>VLOOKUP($A229,'[2]download from PCAS'!$A$7:$AZ$367,31,FALSE)</f>
        <v>33</v>
      </c>
      <c r="H229" s="31">
        <f>VLOOKUP($A229,'[2]download from PCAS'!$A$7:$AZ$367,35,FALSE)</f>
        <v>13</v>
      </c>
      <c r="I229" s="31">
        <f>VLOOKUP($A229,'[2]download from PCAS'!$A$7:$AZ$367,49,FALSE)</f>
        <v>67</v>
      </c>
      <c r="J229" s="31">
        <f>VLOOKUP($A229,'[2]download from PCAS'!$A$7:$AZ$367,7,FALSE)</f>
        <v>557</v>
      </c>
      <c r="K229" s="31">
        <f>VLOOKUP($A229,'[2]download from PCAS'!$A$7:$AZ$367,27,FALSE)</f>
        <v>183</v>
      </c>
      <c r="L229" s="31">
        <f>VLOOKUP($A229,'[2]download from PCAS'!$A$7:$AZ$367,15,FALSE)</f>
        <v>29</v>
      </c>
      <c r="M229" s="31">
        <f>VLOOKUP($A229,'[2]download from PCAS'!$A$7:$AZ$367,29,FALSE)</f>
        <v>28</v>
      </c>
      <c r="N229" s="31">
        <f>VLOOKUP($A229,'[2]download from PCAS'!$A$7:$AZ$367,51,FALSE)</f>
        <v>113</v>
      </c>
      <c r="O229" s="31">
        <f>VLOOKUP($A229,'[2]download from PCAS'!$A$7:$AZ$367,9,FALSE)</f>
        <v>71</v>
      </c>
      <c r="P229" s="31">
        <f>VLOOKUP($A229,'[2]download from PCAS'!$A$7:$AZ$367,41,FALSE)</f>
        <v>19</v>
      </c>
      <c r="Q229" s="31">
        <f>VLOOKUP($A229,'[2]download from PCAS'!$A$7:$AZ$367,5,FALSE)</f>
        <v>179</v>
      </c>
      <c r="R229" s="31">
        <f>VLOOKUP($A229,'[2]download from PCAS'!$A$7:$AZ$367,19,FALSE)</f>
        <v>19</v>
      </c>
      <c r="S229" s="31">
        <f>VLOOKUP($A229,'[2]download from PCAS'!$A$7:$AZ$367,21,FALSE)</f>
        <v>325</v>
      </c>
      <c r="T229" s="31">
        <f>VLOOKUP($A229,'[2]download from PCAS'!$A$7:$AZ$367,23,FALSE)</f>
        <v>337</v>
      </c>
      <c r="U229" s="31">
        <f>VLOOKUP($A229,'[2]download from PCAS'!$A$7:$AZ$367,13,FALSE)</f>
        <v>137</v>
      </c>
      <c r="V229" s="31">
        <f>VLOOKUP($A229,'[2]download from PCAS'!$A$7:$AZ$367,3,FALSE)</f>
        <v>71</v>
      </c>
      <c r="W229" s="31">
        <f>VLOOKUP($A229,'[2]download from PCAS'!$A$7:$AZ$367,43,FALSE)</f>
        <v>221</v>
      </c>
      <c r="X229" s="31">
        <f>VLOOKUP($A229,'[2]download from PCAS'!$A$7:$AZ$367,39,FALSE)</f>
        <v>2</v>
      </c>
      <c r="Y229" s="31">
        <f>VLOOKUP($A229,'[2]download from PCAS'!$A$7:$AZ$367,47,FALSE)</f>
        <v>896</v>
      </c>
      <c r="Z229" s="31">
        <f>VLOOKUP($A229,'[2]download from PCAS'!$A$7:$AZ$367,17,FALSE)</f>
        <v>54</v>
      </c>
      <c r="AA229" s="31">
        <f>VLOOKUP($A229,'[2]download from PCAS'!$A$7:$AZ$367,45,FALSE)</f>
        <v>5</v>
      </c>
      <c r="AC229" s="33" t="s">
        <v>369</v>
      </c>
      <c r="AD229" s="32">
        <f t="shared" si="84"/>
        <v>44.811320754716981</v>
      </c>
      <c r="AE229" s="32">
        <f t="shared" si="85"/>
        <v>7.783018867924528</v>
      </c>
      <c r="AF229" s="32">
        <f t="shared" si="86"/>
        <v>3.0660377358490569</v>
      </c>
      <c r="AG229" s="32">
        <f t="shared" si="87"/>
        <v>15.80188679245283</v>
      </c>
      <c r="AH229" s="32">
        <f t="shared" si="88"/>
        <v>131.3679245283019</v>
      </c>
      <c r="AI229" s="32">
        <f t="shared" si="89"/>
        <v>43.160377358490564</v>
      </c>
      <c r="AJ229" s="32">
        <f t="shared" si="90"/>
        <v>6.8396226415094343</v>
      </c>
      <c r="AK229" s="32">
        <f t="shared" si="91"/>
        <v>6.6037735849056602</v>
      </c>
      <c r="AL229" s="32">
        <f t="shared" si="92"/>
        <v>26.650943396226417</v>
      </c>
      <c r="AM229" s="32">
        <f t="shared" si="93"/>
        <v>16.745283018867923</v>
      </c>
      <c r="AN229" s="32">
        <f t="shared" si="94"/>
        <v>4.4811320754716979</v>
      </c>
      <c r="AO229" s="32">
        <f t="shared" si="95"/>
        <v>42.216981132075468</v>
      </c>
      <c r="AP229" s="32">
        <f t="shared" si="96"/>
        <v>4.4811320754716979</v>
      </c>
      <c r="AQ229" s="32">
        <f t="shared" si="97"/>
        <v>76.65094339622641</v>
      </c>
      <c r="AR229" s="32">
        <f t="shared" si="98"/>
        <v>79.481132075471692</v>
      </c>
      <c r="AS229" s="32">
        <f t="shared" si="99"/>
        <v>32.311320754716981</v>
      </c>
      <c r="AT229" s="32">
        <f t="shared" si="100"/>
        <v>16.745283018867923</v>
      </c>
      <c r="AU229" s="32">
        <f t="shared" si="101"/>
        <v>52.122641509433961</v>
      </c>
      <c r="AV229" s="32">
        <f t="shared" si="102"/>
        <v>0.47169811320754718</v>
      </c>
      <c r="AW229" s="32">
        <f t="shared" si="103"/>
        <v>211.32075471698113</v>
      </c>
      <c r="AX229" s="32">
        <f t="shared" si="104"/>
        <v>12.735849056603774</v>
      </c>
      <c r="AY229" s="32">
        <f t="shared" si="105"/>
        <v>1.1792452830188678</v>
      </c>
      <c r="BA229" s="33" t="s">
        <v>369</v>
      </c>
      <c r="BB229" s="32">
        <f t="shared" si="106"/>
        <v>55.45454545454546</v>
      </c>
      <c r="BC229" s="32">
        <f t="shared" si="107"/>
        <v>8.6206896551724128</v>
      </c>
      <c r="BD229" s="32">
        <f t="shared" si="108"/>
        <v>103.75615763546799</v>
      </c>
      <c r="BE229" s="32">
        <f t="shared" si="109"/>
        <v>42.179802955665025</v>
      </c>
      <c r="BF229" s="32">
        <f t="shared" si="110"/>
        <v>65.989847715736047</v>
      </c>
      <c r="BG229" s="32">
        <f t="shared" si="111"/>
        <v>0.61576354679802958</v>
      </c>
    </row>
    <row r="230" spans="1:59" x14ac:dyDescent="0.2">
      <c r="A230" s="33" t="s">
        <v>370</v>
      </c>
      <c r="B230" s="31">
        <f>VLOOKUP($A230,'[2]download from PCAS'!$A$7:$AZ$367,2,FALSE)</f>
        <v>2951</v>
      </c>
      <c r="C230" s="31">
        <v>2240</v>
      </c>
      <c r="D230" s="31">
        <v>2205</v>
      </c>
      <c r="E230" s="31">
        <v>2159</v>
      </c>
      <c r="F230" s="31">
        <f>VLOOKUP($A230,'[2]download from PCAS'!$A$7:$AZ$367,11,FALSE)</f>
        <v>102</v>
      </c>
      <c r="G230" s="31">
        <f>VLOOKUP($A230,'[2]download from PCAS'!$A$7:$AZ$367,31,FALSE)</f>
        <v>30</v>
      </c>
      <c r="H230" s="31">
        <f>VLOOKUP($A230,'[2]download from PCAS'!$A$7:$AZ$367,35,FALSE)</f>
        <v>15</v>
      </c>
      <c r="I230" s="31">
        <f>VLOOKUP($A230,'[2]download from PCAS'!$A$7:$AZ$367,49,FALSE)</f>
        <v>46</v>
      </c>
      <c r="J230" s="31">
        <f>VLOOKUP($A230,'[2]download from PCAS'!$A$7:$AZ$367,7,FALSE)</f>
        <v>395</v>
      </c>
      <c r="K230" s="31">
        <f>VLOOKUP($A230,'[2]download from PCAS'!$A$7:$AZ$367,27,FALSE)</f>
        <v>111</v>
      </c>
      <c r="L230" s="31">
        <f>VLOOKUP($A230,'[2]download from PCAS'!$A$7:$AZ$367,15,FALSE)</f>
        <v>42</v>
      </c>
      <c r="M230" s="31">
        <f>VLOOKUP($A230,'[2]download from PCAS'!$A$7:$AZ$367,29,FALSE)</f>
        <v>30</v>
      </c>
      <c r="N230" s="31">
        <f>VLOOKUP($A230,'[2]download from PCAS'!$A$7:$AZ$367,51,FALSE)</f>
        <v>80</v>
      </c>
      <c r="O230" s="31">
        <f>VLOOKUP($A230,'[2]download from PCAS'!$A$7:$AZ$367,9,FALSE)</f>
        <v>47</v>
      </c>
      <c r="P230" s="31">
        <f>VLOOKUP($A230,'[2]download from PCAS'!$A$7:$AZ$367,41,FALSE)</f>
        <v>25</v>
      </c>
      <c r="Q230" s="31">
        <f>VLOOKUP($A230,'[2]download from PCAS'!$A$7:$AZ$367,5,FALSE)</f>
        <v>184</v>
      </c>
      <c r="R230" s="31">
        <f>VLOOKUP($A230,'[2]download from PCAS'!$A$7:$AZ$367,19,FALSE)</f>
        <v>25</v>
      </c>
      <c r="S230" s="31">
        <f>VLOOKUP($A230,'[2]download from PCAS'!$A$7:$AZ$367,21,FALSE)</f>
        <v>189</v>
      </c>
      <c r="T230" s="31">
        <f>VLOOKUP($A230,'[2]download from PCAS'!$A$7:$AZ$367,23,FALSE)</f>
        <v>149</v>
      </c>
      <c r="U230" s="31">
        <f>VLOOKUP($A230,'[2]download from PCAS'!$A$7:$AZ$367,13,FALSE)</f>
        <v>114</v>
      </c>
      <c r="V230" s="31">
        <f>VLOOKUP($A230,'[2]download from PCAS'!$A$7:$AZ$367,3,FALSE)</f>
        <v>42</v>
      </c>
      <c r="W230" s="31">
        <f>VLOOKUP($A230,'[2]download from PCAS'!$A$7:$AZ$367,43,FALSE)</f>
        <v>202</v>
      </c>
      <c r="X230" s="31">
        <f>VLOOKUP($A230,'[2]download from PCAS'!$A$7:$AZ$367,39,FALSE)</f>
        <v>17</v>
      </c>
      <c r="Y230" s="31">
        <f>VLOOKUP($A230,'[2]download from PCAS'!$A$7:$AZ$367,47,FALSE)</f>
        <v>680</v>
      </c>
      <c r="Z230" s="31">
        <f>VLOOKUP($A230,'[2]download from PCAS'!$A$7:$AZ$367,17,FALSE)</f>
        <v>35</v>
      </c>
      <c r="AA230" s="31">
        <f>VLOOKUP($A230,'[2]download from PCAS'!$A$7:$AZ$367,45,FALSE)</f>
        <v>5</v>
      </c>
      <c r="AC230" s="33" t="s">
        <v>370</v>
      </c>
      <c r="AD230" s="32">
        <f t="shared" si="84"/>
        <v>34.564554388342934</v>
      </c>
      <c r="AE230" s="32">
        <f t="shared" si="85"/>
        <v>10.166045408336156</v>
      </c>
      <c r="AF230" s="32">
        <f t="shared" si="86"/>
        <v>5.0830227041680782</v>
      </c>
      <c r="AG230" s="32">
        <f t="shared" si="87"/>
        <v>15.587936292782107</v>
      </c>
      <c r="AH230" s="32">
        <f t="shared" si="88"/>
        <v>133.85293120975942</v>
      </c>
      <c r="AI230" s="32">
        <f t="shared" si="89"/>
        <v>37.614368010843776</v>
      </c>
      <c r="AJ230" s="32">
        <f t="shared" si="90"/>
        <v>14.232463571670619</v>
      </c>
      <c r="AK230" s="32">
        <f t="shared" si="91"/>
        <v>10.166045408336156</v>
      </c>
      <c r="AL230" s="32">
        <f t="shared" si="92"/>
        <v>27.109454422229753</v>
      </c>
      <c r="AM230" s="32">
        <f t="shared" si="93"/>
        <v>15.926804473059979</v>
      </c>
      <c r="AN230" s="32">
        <f t="shared" si="94"/>
        <v>8.4717045069467964</v>
      </c>
      <c r="AO230" s="32">
        <f t="shared" si="95"/>
        <v>62.351745171128428</v>
      </c>
      <c r="AP230" s="32">
        <f t="shared" si="96"/>
        <v>8.4717045069467964</v>
      </c>
      <c r="AQ230" s="32">
        <f t="shared" si="97"/>
        <v>64.046086072517781</v>
      </c>
      <c r="AR230" s="32">
        <f t="shared" si="98"/>
        <v>50.491358861402915</v>
      </c>
      <c r="AS230" s="32">
        <f t="shared" si="99"/>
        <v>38.630972551677395</v>
      </c>
      <c r="AT230" s="32">
        <f t="shared" si="100"/>
        <v>14.232463571670619</v>
      </c>
      <c r="AU230" s="32">
        <f t="shared" si="101"/>
        <v>68.451372416130127</v>
      </c>
      <c r="AV230" s="32">
        <f t="shared" si="102"/>
        <v>5.7607590647238229</v>
      </c>
      <c r="AW230" s="32">
        <f t="shared" si="103"/>
        <v>230.43036258895287</v>
      </c>
      <c r="AX230" s="32">
        <f t="shared" si="104"/>
        <v>11.860386309725516</v>
      </c>
      <c r="AY230" s="32">
        <f t="shared" si="105"/>
        <v>1.6943409013893596</v>
      </c>
      <c r="BA230" s="33" t="s">
        <v>370</v>
      </c>
      <c r="BB230" s="32">
        <f t="shared" si="106"/>
        <v>50.34013605442177</v>
      </c>
      <c r="BC230" s="32">
        <f t="shared" si="107"/>
        <v>13.895321908290875</v>
      </c>
      <c r="BD230" s="32">
        <f t="shared" si="108"/>
        <v>69.013432144511341</v>
      </c>
      <c r="BE230" s="32">
        <f t="shared" si="109"/>
        <v>52.802223251505325</v>
      </c>
      <c r="BF230" s="32">
        <f t="shared" si="110"/>
        <v>90.178571428571431</v>
      </c>
      <c r="BG230" s="32">
        <f t="shared" si="111"/>
        <v>7.8740157480314963</v>
      </c>
    </row>
    <row r="231" spans="1:59" x14ac:dyDescent="0.2">
      <c r="A231" s="33" t="s">
        <v>371</v>
      </c>
      <c r="B231" s="31">
        <f>VLOOKUP($A231,'[2]download from PCAS'!$A$7:$AZ$367,2,FALSE)</f>
        <v>9263</v>
      </c>
      <c r="C231" s="31">
        <v>7556</v>
      </c>
      <c r="D231" s="31">
        <v>7425</v>
      </c>
      <c r="E231" s="31">
        <v>7312</v>
      </c>
      <c r="F231" s="31">
        <f>VLOOKUP($A231,'[2]download from PCAS'!$A$7:$AZ$367,11,FALSE)</f>
        <v>398</v>
      </c>
      <c r="G231" s="31">
        <f>VLOOKUP($A231,'[2]download from PCAS'!$A$7:$AZ$367,31,FALSE)</f>
        <v>89</v>
      </c>
      <c r="H231" s="31">
        <f>VLOOKUP($A231,'[2]download from PCAS'!$A$7:$AZ$367,35,FALSE)</f>
        <v>43</v>
      </c>
      <c r="I231" s="31">
        <f>VLOOKUP($A231,'[2]download from PCAS'!$A$7:$AZ$367,49,FALSE)</f>
        <v>187</v>
      </c>
      <c r="J231" s="31">
        <f>VLOOKUP($A231,'[2]download from PCAS'!$A$7:$AZ$367,7,FALSE)</f>
        <v>1296</v>
      </c>
      <c r="K231" s="31">
        <f>VLOOKUP($A231,'[2]download from PCAS'!$A$7:$AZ$367,27,FALSE)</f>
        <v>444</v>
      </c>
      <c r="L231" s="31">
        <f>VLOOKUP($A231,'[2]download from PCAS'!$A$7:$AZ$367,15,FALSE)</f>
        <v>157</v>
      </c>
      <c r="M231" s="31">
        <f>VLOOKUP($A231,'[2]download from PCAS'!$A$7:$AZ$367,29,FALSE)</f>
        <v>73</v>
      </c>
      <c r="N231" s="31">
        <f>VLOOKUP($A231,'[2]download from PCAS'!$A$7:$AZ$367,51,FALSE)</f>
        <v>314</v>
      </c>
      <c r="O231" s="31">
        <f>VLOOKUP($A231,'[2]download from PCAS'!$A$7:$AZ$367,9,FALSE)</f>
        <v>153</v>
      </c>
      <c r="P231" s="31">
        <f>VLOOKUP($A231,'[2]download from PCAS'!$A$7:$AZ$367,41,FALSE)</f>
        <v>97</v>
      </c>
      <c r="Q231" s="31">
        <f>VLOOKUP($A231,'[2]download from PCAS'!$A$7:$AZ$367,5,FALSE)</f>
        <v>520</v>
      </c>
      <c r="R231" s="31">
        <f>VLOOKUP($A231,'[2]download from PCAS'!$A$7:$AZ$367,19,FALSE)</f>
        <v>61</v>
      </c>
      <c r="S231" s="31">
        <f>VLOOKUP($A231,'[2]download from PCAS'!$A$7:$AZ$367,21,FALSE)</f>
        <v>750</v>
      </c>
      <c r="T231" s="31">
        <f>VLOOKUP($A231,'[2]download from PCAS'!$A$7:$AZ$367,23,FALSE)</f>
        <v>815</v>
      </c>
      <c r="U231" s="31">
        <f>VLOOKUP($A231,'[2]download from PCAS'!$A$7:$AZ$367,13,FALSE)</f>
        <v>347</v>
      </c>
      <c r="V231" s="31">
        <f>VLOOKUP($A231,'[2]download from PCAS'!$A$7:$AZ$367,3,FALSE)</f>
        <v>146</v>
      </c>
      <c r="W231" s="31">
        <f>VLOOKUP($A231,'[2]download from PCAS'!$A$7:$AZ$367,43,FALSE)</f>
        <v>881</v>
      </c>
      <c r="X231" s="31">
        <f>VLOOKUP($A231,'[2]download from PCAS'!$A$7:$AZ$367,39,FALSE)</f>
        <v>39</v>
      </c>
      <c r="Y231" s="31">
        <f>VLOOKUP($A231,'[2]download from PCAS'!$A$7:$AZ$367,47,FALSE)</f>
        <v>2263</v>
      </c>
      <c r="Z231" s="31">
        <f>VLOOKUP($A231,'[2]download from PCAS'!$A$7:$AZ$367,17,FALSE)</f>
        <v>128</v>
      </c>
      <c r="AA231" s="31">
        <f>VLOOKUP($A231,'[2]download from PCAS'!$A$7:$AZ$367,45,FALSE)</f>
        <v>13</v>
      </c>
      <c r="AC231" s="33" t="s">
        <v>371</v>
      </c>
      <c r="AD231" s="32">
        <f t="shared" si="84"/>
        <v>42.966641476843357</v>
      </c>
      <c r="AE231" s="32">
        <f t="shared" si="85"/>
        <v>9.6081183201986384</v>
      </c>
      <c r="AF231" s="32">
        <f t="shared" si="86"/>
        <v>4.6421245816690053</v>
      </c>
      <c r="AG231" s="32">
        <f t="shared" si="87"/>
        <v>20.187844110979164</v>
      </c>
      <c r="AH231" s="32">
        <f t="shared" si="88"/>
        <v>139.91147576379143</v>
      </c>
      <c r="AI231" s="32">
        <f t="shared" si="89"/>
        <v>47.93263521537299</v>
      </c>
      <c r="AJ231" s="32">
        <f t="shared" si="90"/>
        <v>16.949152542372882</v>
      </c>
      <c r="AK231" s="32">
        <f t="shared" si="91"/>
        <v>7.8808161502752894</v>
      </c>
      <c r="AL231" s="32">
        <f t="shared" si="92"/>
        <v>33.898305084745765</v>
      </c>
      <c r="AM231" s="32">
        <f t="shared" si="93"/>
        <v>16.517326999892042</v>
      </c>
      <c r="AN231" s="32">
        <f t="shared" si="94"/>
        <v>10.471769405160316</v>
      </c>
      <c r="AO231" s="32">
        <f t="shared" si="95"/>
        <v>56.137320522508908</v>
      </c>
      <c r="AP231" s="32">
        <f t="shared" si="96"/>
        <v>6.5853395228327756</v>
      </c>
      <c r="AQ231" s="32">
        <f t="shared" si="97"/>
        <v>80.967289215157066</v>
      </c>
      <c r="AR231" s="32">
        <f t="shared" si="98"/>
        <v>87.984454280470686</v>
      </c>
      <c r="AS231" s="32">
        <f t="shared" si="99"/>
        <v>37.460865810212674</v>
      </c>
      <c r="AT231" s="32">
        <f t="shared" si="100"/>
        <v>15.761632300550579</v>
      </c>
      <c r="AU231" s="32">
        <f t="shared" si="101"/>
        <v>95.109575731404504</v>
      </c>
      <c r="AV231" s="32">
        <f t="shared" si="102"/>
        <v>4.2102990391881683</v>
      </c>
      <c r="AW231" s="32">
        <f t="shared" si="103"/>
        <v>244.30530065853395</v>
      </c>
      <c r="AX231" s="32">
        <f t="shared" si="104"/>
        <v>13.818417359386808</v>
      </c>
      <c r="AY231" s="32">
        <f t="shared" si="105"/>
        <v>1.4034330130627226</v>
      </c>
      <c r="BA231" s="33" t="s">
        <v>371</v>
      </c>
      <c r="BB231" s="32">
        <f t="shared" si="106"/>
        <v>59.797979797979799</v>
      </c>
      <c r="BC231" s="32">
        <f t="shared" si="107"/>
        <v>9.983588621444202</v>
      </c>
      <c r="BD231" s="32">
        <f t="shared" si="108"/>
        <v>111.46061269146608</v>
      </c>
      <c r="BE231" s="32">
        <f t="shared" si="109"/>
        <v>47.456236323851201</v>
      </c>
      <c r="BF231" s="32">
        <f t="shared" si="110"/>
        <v>116.59608258337745</v>
      </c>
      <c r="BG231" s="32">
        <f t="shared" si="111"/>
        <v>5.3336980306345732</v>
      </c>
    </row>
    <row r="232" spans="1:59" x14ac:dyDescent="0.2">
      <c r="A232" s="33" t="s">
        <v>372</v>
      </c>
      <c r="B232" s="31">
        <f>VLOOKUP($A232,'[2]download from PCAS'!$A$7:$AZ$367,2,FALSE)</f>
        <v>4564</v>
      </c>
      <c r="C232" s="31">
        <v>3700</v>
      </c>
      <c r="D232" s="31">
        <v>3636</v>
      </c>
      <c r="E232" s="31">
        <v>3581</v>
      </c>
      <c r="F232" s="31">
        <f>VLOOKUP($A232,'[2]download from PCAS'!$A$7:$AZ$367,11,FALSE)</f>
        <v>243</v>
      </c>
      <c r="G232" s="31">
        <f>VLOOKUP($A232,'[2]download from PCAS'!$A$7:$AZ$367,31,FALSE)</f>
        <v>58</v>
      </c>
      <c r="H232" s="31">
        <f>VLOOKUP($A232,'[2]download from PCAS'!$A$7:$AZ$367,35,FALSE)</f>
        <v>24</v>
      </c>
      <c r="I232" s="31">
        <f>VLOOKUP($A232,'[2]download from PCAS'!$A$7:$AZ$367,49,FALSE)</f>
        <v>115</v>
      </c>
      <c r="J232" s="31">
        <f>VLOOKUP($A232,'[2]download from PCAS'!$A$7:$AZ$367,7,FALSE)</f>
        <v>822</v>
      </c>
      <c r="K232" s="31">
        <f>VLOOKUP($A232,'[2]download from PCAS'!$A$7:$AZ$367,27,FALSE)</f>
        <v>252</v>
      </c>
      <c r="L232" s="31">
        <f>VLOOKUP($A232,'[2]download from PCAS'!$A$7:$AZ$367,15,FALSE)</f>
        <v>47</v>
      </c>
      <c r="M232" s="31">
        <f>VLOOKUP($A232,'[2]download from PCAS'!$A$7:$AZ$367,29,FALSE)</f>
        <v>35</v>
      </c>
      <c r="N232" s="31">
        <f>VLOOKUP($A232,'[2]download from PCAS'!$A$7:$AZ$367,51,FALSE)</f>
        <v>136</v>
      </c>
      <c r="O232" s="31">
        <f>VLOOKUP($A232,'[2]download from PCAS'!$A$7:$AZ$367,9,FALSE)</f>
        <v>84</v>
      </c>
      <c r="P232" s="31">
        <f>VLOOKUP($A232,'[2]download from PCAS'!$A$7:$AZ$367,41,FALSE)</f>
        <v>31</v>
      </c>
      <c r="Q232" s="31">
        <f>VLOOKUP($A232,'[2]download from PCAS'!$A$7:$AZ$367,5,FALSE)</f>
        <v>236</v>
      </c>
      <c r="R232" s="31">
        <f>VLOOKUP($A232,'[2]download from PCAS'!$A$7:$AZ$367,19,FALSE)</f>
        <v>43</v>
      </c>
      <c r="S232" s="31">
        <f>VLOOKUP($A232,'[2]download from PCAS'!$A$7:$AZ$367,21,FALSE)</f>
        <v>434</v>
      </c>
      <c r="T232" s="31">
        <f>VLOOKUP($A232,'[2]download from PCAS'!$A$7:$AZ$367,23,FALSE)</f>
        <v>732</v>
      </c>
      <c r="U232" s="31">
        <f>VLOOKUP($A232,'[2]download from PCAS'!$A$7:$AZ$367,13,FALSE)</f>
        <v>152</v>
      </c>
      <c r="V232" s="31">
        <f>VLOOKUP($A232,'[2]download from PCAS'!$A$7:$AZ$367,3,FALSE)</f>
        <v>117</v>
      </c>
      <c r="W232" s="31">
        <f>VLOOKUP($A232,'[2]download from PCAS'!$A$7:$AZ$367,43,FALSE)</f>
        <v>356</v>
      </c>
      <c r="X232" s="31">
        <f>VLOOKUP($A232,'[2]download from PCAS'!$A$7:$AZ$367,39,FALSE)</f>
        <v>19</v>
      </c>
      <c r="Y232" s="31">
        <f>VLOOKUP($A232,'[2]download from PCAS'!$A$7:$AZ$367,47,FALSE)</f>
        <v>1240</v>
      </c>
      <c r="Z232" s="31">
        <f>VLOOKUP($A232,'[2]download from PCAS'!$A$7:$AZ$367,17,FALSE)</f>
        <v>71</v>
      </c>
      <c r="AA232" s="31">
        <f>VLOOKUP($A232,'[2]download from PCAS'!$A$7:$AZ$367,45,FALSE)</f>
        <v>1</v>
      </c>
      <c r="AC232" s="33" t="s">
        <v>372</v>
      </c>
      <c r="AD232" s="32">
        <f t="shared" si="84"/>
        <v>53.242769500438214</v>
      </c>
      <c r="AE232" s="32">
        <f t="shared" si="85"/>
        <v>12.708150744960562</v>
      </c>
      <c r="AF232" s="32">
        <f t="shared" si="86"/>
        <v>5.2585451358457496</v>
      </c>
      <c r="AG232" s="32">
        <f t="shared" si="87"/>
        <v>25.197195442594218</v>
      </c>
      <c r="AH232" s="32">
        <f t="shared" si="88"/>
        <v>180.10517090271691</v>
      </c>
      <c r="AI232" s="32">
        <f t="shared" si="89"/>
        <v>55.214723926380366</v>
      </c>
      <c r="AJ232" s="32">
        <f t="shared" si="90"/>
        <v>10.297984224364592</v>
      </c>
      <c r="AK232" s="32">
        <f t="shared" si="91"/>
        <v>7.6687116564417179</v>
      </c>
      <c r="AL232" s="32">
        <f t="shared" si="92"/>
        <v>29.798422436459244</v>
      </c>
      <c r="AM232" s="32">
        <f t="shared" si="93"/>
        <v>18.404907975460123</v>
      </c>
      <c r="AN232" s="32">
        <f t="shared" si="94"/>
        <v>6.7922874671340931</v>
      </c>
      <c r="AO232" s="32">
        <f t="shared" si="95"/>
        <v>51.709027169149863</v>
      </c>
      <c r="AP232" s="32">
        <f t="shared" si="96"/>
        <v>9.4215600350569666</v>
      </c>
      <c r="AQ232" s="32">
        <f t="shared" si="97"/>
        <v>95.092024539877301</v>
      </c>
      <c r="AR232" s="32">
        <f t="shared" si="98"/>
        <v>160.38562664329535</v>
      </c>
      <c r="AS232" s="32">
        <f t="shared" si="99"/>
        <v>33.304119193689743</v>
      </c>
      <c r="AT232" s="32">
        <f t="shared" si="100"/>
        <v>25.635407537248028</v>
      </c>
      <c r="AU232" s="32">
        <f t="shared" si="101"/>
        <v>78.001752848378615</v>
      </c>
      <c r="AV232" s="32">
        <f t="shared" si="102"/>
        <v>4.1630148992112179</v>
      </c>
      <c r="AW232" s="32">
        <f t="shared" si="103"/>
        <v>271.69149868536374</v>
      </c>
      <c r="AX232" s="32">
        <f t="shared" si="104"/>
        <v>15.556529360210343</v>
      </c>
      <c r="AY232" s="32">
        <f t="shared" si="105"/>
        <v>0.21910604732690622</v>
      </c>
      <c r="BA232" s="33" t="s">
        <v>372</v>
      </c>
      <c r="BB232" s="32">
        <f t="shared" si="106"/>
        <v>69.306930693069319</v>
      </c>
      <c r="BC232" s="32">
        <f t="shared" si="107"/>
        <v>9.7738061993856462</v>
      </c>
      <c r="BD232" s="32">
        <f t="shared" si="108"/>
        <v>204.41217537000838</v>
      </c>
      <c r="BE232" s="32">
        <f t="shared" si="109"/>
        <v>42.446244065903379</v>
      </c>
      <c r="BF232" s="32">
        <f t="shared" si="110"/>
        <v>96.216216216216225</v>
      </c>
      <c r="BG232" s="32">
        <f t="shared" si="111"/>
        <v>5.3057805082379224</v>
      </c>
    </row>
    <row r="233" spans="1:59" x14ac:dyDescent="0.2">
      <c r="A233" s="33" t="s">
        <v>373</v>
      </c>
      <c r="B233" s="31">
        <f>VLOOKUP($A233,'[2]download from PCAS'!$A$7:$AZ$367,2,FALSE)</f>
        <v>4887</v>
      </c>
      <c r="C233" s="31">
        <v>3958</v>
      </c>
      <c r="D233" s="31">
        <v>3892</v>
      </c>
      <c r="E233" s="31">
        <v>3816</v>
      </c>
      <c r="F233" s="31">
        <f>VLOOKUP($A233,'[2]download from PCAS'!$A$7:$AZ$367,11,FALSE)</f>
        <v>177</v>
      </c>
      <c r="G233" s="31">
        <f>VLOOKUP($A233,'[2]download from PCAS'!$A$7:$AZ$367,31,FALSE)</f>
        <v>54</v>
      </c>
      <c r="H233" s="31">
        <f>VLOOKUP($A233,'[2]download from PCAS'!$A$7:$AZ$367,35,FALSE)</f>
        <v>29</v>
      </c>
      <c r="I233" s="31">
        <f>VLOOKUP($A233,'[2]download from PCAS'!$A$7:$AZ$367,49,FALSE)</f>
        <v>93</v>
      </c>
      <c r="J233" s="31">
        <f>VLOOKUP($A233,'[2]download from PCAS'!$A$7:$AZ$367,7,FALSE)</f>
        <v>632</v>
      </c>
      <c r="K233" s="31">
        <f>VLOOKUP($A233,'[2]download from PCAS'!$A$7:$AZ$367,27,FALSE)</f>
        <v>188</v>
      </c>
      <c r="L233" s="31">
        <f>VLOOKUP($A233,'[2]download from PCAS'!$A$7:$AZ$367,15,FALSE)</f>
        <v>53</v>
      </c>
      <c r="M233" s="31">
        <f>VLOOKUP($A233,'[2]download from PCAS'!$A$7:$AZ$367,29,FALSE)</f>
        <v>38</v>
      </c>
      <c r="N233" s="31">
        <f>VLOOKUP($A233,'[2]download from PCAS'!$A$7:$AZ$367,51,FALSE)</f>
        <v>134</v>
      </c>
      <c r="O233" s="31">
        <f>VLOOKUP($A233,'[2]download from PCAS'!$A$7:$AZ$367,9,FALSE)</f>
        <v>80</v>
      </c>
      <c r="P233" s="31">
        <f>VLOOKUP($A233,'[2]download from PCAS'!$A$7:$AZ$367,41,FALSE)</f>
        <v>41</v>
      </c>
      <c r="Q233" s="31">
        <f>VLOOKUP($A233,'[2]download from PCAS'!$A$7:$AZ$367,5,FALSE)</f>
        <v>241</v>
      </c>
      <c r="R233" s="31">
        <f>VLOOKUP($A233,'[2]download from PCAS'!$A$7:$AZ$367,19,FALSE)</f>
        <v>31</v>
      </c>
      <c r="S233" s="31">
        <f>VLOOKUP($A233,'[2]download from PCAS'!$A$7:$AZ$367,21,FALSE)</f>
        <v>324</v>
      </c>
      <c r="T233" s="31">
        <f>VLOOKUP($A233,'[2]download from PCAS'!$A$7:$AZ$367,23,FALSE)</f>
        <v>429</v>
      </c>
      <c r="U233" s="31">
        <f>VLOOKUP($A233,'[2]download from PCAS'!$A$7:$AZ$367,13,FALSE)</f>
        <v>127</v>
      </c>
      <c r="V233" s="31">
        <f>VLOOKUP($A233,'[2]download from PCAS'!$A$7:$AZ$367,3,FALSE)</f>
        <v>53</v>
      </c>
      <c r="W233" s="31">
        <f>VLOOKUP($A233,'[2]download from PCAS'!$A$7:$AZ$367,43,FALSE)</f>
        <v>589</v>
      </c>
      <c r="X233" s="31">
        <f>VLOOKUP($A233,'[2]download from PCAS'!$A$7:$AZ$367,39,FALSE)</f>
        <v>34</v>
      </c>
      <c r="Y233" s="31">
        <f>VLOOKUP($A233,'[2]download from PCAS'!$A$7:$AZ$367,47,FALSE)</f>
        <v>1047</v>
      </c>
      <c r="Z233" s="31">
        <f>VLOOKUP($A233,'[2]download from PCAS'!$A$7:$AZ$367,17,FALSE)</f>
        <v>40</v>
      </c>
      <c r="AA233" s="31">
        <f>VLOOKUP($A233,'[2]download from PCAS'!$A$7:$AZ$367,45,FALSE)</f>
        <v>7</v>
      </c>
      <c r="AC233" s="33" t="s">
        <v>373</v>
      </c>
      <c r="AD233" s="32">
        <f t="shared" si="84"/>
        <v>36.218538980969917</v>
      </c>
      <c r="AE233" s="32">
        <f t="shared" si="85"/>
        <v>11.049723756906078</v>
      </c>
      <c r="AF233" s="32">
        <f t="shared" si="86"/>
        <v>5.9341109064865973</v>
      </c>
      <c r="AG233" s="32">
        <f t="shared" si="87"/>
        <v>19.030079803560465</v>
      </c>
      <c r="AH233" s="32">
        <f t="shared" si="88"/>
        <v>129.32269285860446</v>
      </c>
      <c r="AI233" s="32">
        <f t="shared" si="89"/>
        <v>38.469408635154487</v>
      </c>
      <c r="AJ233" s="32">
        <f t="shared" si="90"/>
        <v>10.845099242889297</v>
      </c>
      <c r="AK233" s="32">
        <f t="shared" si="91"/>
        <v>7.77573153263761</v>
      </c>
      <c r="AL233" s="32">
        <f t="shared" si="92"/>
        <v>27.419684878248415</v>
      </c>
      <c r="AM233" s="32">
        <f t="shared" si="93"/>
        <v>16.369961121342339</v>
      </c>
      <c r="AN233" s="32">
        <f t="shared" si="94"/>
        <v>8.3896050746879478</v>
      </c>
      <c r="AO233" s="32">
        <f t="shared" si="95"/>
        <v>49.314507878043791</v>
      </c>
      <c r="AP233" s="32">
        <f t="shared" si="96"/>
        <v>6.3433599345201559</v>
      </c>
      <c r="AQ233" s="32">
        <f t="shared" si="97"/>
        <v>66.298342541436455</v>
      </c>
      <c r="AR233" s="32">
        <f t="shared" si="98"/>
        <v>87.783916513198278</v>
      </c>
      <c r="AS233" s="32">
        <f t="shared" si="99"/>
        <v>25.987313280130959</v>
      </c>
      <c r="AT233" s="32">
        <f t="shared" si="100"/>
        <v>10.845099242889297</v>
      </c>
      <c r="AU233" s="32">
        <f t="shared" si="101"/>
        <v>120.52383875588296</v>
      </c>
      <c r="AV233" s="32">
        <f t="shared" si="102"/>
        <v>6.9572334765704937</v>
      </c>
      <c r="AW233" s="32">
        <f t="shared" si="103"/>
        <v>214.24186617556785</v>
      </c>
      <c r="AX233" s="32">
        <f t="shared" si="104"/>
        <v>8.1849805606711694</v>
      </c>
      <c r="AY233" s="32">
        <f t="shared" si="105"/>
        <v>1.4323715981174545</v>
      </c>
      <c r="BA233" s="33" t="s">
        <v>373</v>
      </c>
      <c r="BB233" s="32">
        <f t="shared" si="106"/>
        <v>48.304213771839677</v>
      </c>
      <c r="BC233" s="32">
        <f t="shared" si="107"/>
        <v>9.9580712788259955</v>
      </c>
      <c r="BD233" s="32">
        <f t="shared" si="108"/>
        <v>112.42138364779875</v>
      </c>
      <c r="BE233" s="32">
        <f t="shared" si="109"/>
        <v>33.280922431865825</v>
      </c>
      <c r="BF233" s="32">
        <f t="shared" si="110"/>
        <v>148.81253158160686</v>
      </c>
      <c r="BG233" s="32">
        <f t="shared" si="111"/>
        <v>8.9098532494758906</v>
      </c>
    </row>
    <row r="234" spans="1:59" x14ac:dyDescent="0.2">
      <c r="A234" s="33" t="s">
        <v>374</v>
      </c>
      <c r="B234" s="31">
        <f>VLOOKUP($A234,'[2]download from PCAS'!$A$7:$AZ$367,2,FALSE)</f>
        <v>8005</v>
      </c>
      <c r="C234" s="31">
        <v>6306</v>
      </c>
      <c r="D234" s="31">
        <v>6181</v>
      </c>
      <c r="E234" s="31">
        <v>6062</v>
      </c>
      <c r="F234" s="31">
        <f>VLOOKUP($A234,'[2]download from PCAS'!$A$7:$AZ$367,11,FALSE)</f>
        <v>255</v>
      </c>
      <c r="G234" s="31">
        <f>VLOOKUP($A234,'[2]download from PCAS'!$A$7:$AZ$367,31,FALSE)</f>
        <v>60</v>
      </c>
      <c r="H234" s="31">
        <f>VLOOKUP($A234,'[2]download from PCAS'!$A$7:$AZ$367,35,FALSE)</f>
        <v>31</v>
      </c>
      <c r="I234" s="31">
        <f>VLOOKUP($A234,'[2]download from PCAS'!$A$7:$AZ$367,49,FALSE)</f>
        <v>123</v>
      </c>
      <c r="J234" s="31">
        <f>VLOOKUP($A234,'[2]download from PCAS'!$A$7:$AZ$367,7,FALSE)</f>
        <v>960</v>
      </c>
      <c r="K234" s="31">
        <f>VLOOKUP($A234,'[2]download from PCAS'!$A$7:$AZ$367,27,FALSE)</f>
        <v>276</v>
      </c>
      <c r="L234" s="31">
        <f>VLOOKUP($A234,'[2]download from PCAS'!$A$7:$AZ$367,15,FALSE)</f>
        <v>185</v>
      </c>
      <c r="M234" s="31">
        <f>VLOOKUP($A234,'[2]download from PCAS'!$A$7:$AZ$367,29,FALSE)</f>
        <v>58</v>
      </c>
      <c r="N234" s="31">
        <f>VLOOKUP($A234,'[2]download from PCAS'!$A$7:$AZ$367,51,FALSE)</f>
        <v>204</v>
      </c>
      <c r="O234" s="31">
        <f>VLOOKUP($A234,'[2]download from PCAS'!$A$7:$AZ$367,9,FALSE)</f>
        <v>104</v>
      </c>
      <c r="P234" s="31">
        <f>VLOOKUP($A234,'[2]download from PCAS'!$A$7:$AZ$367,41,FALSE)</f>
        <v>53</v>
      </c>
      <c r="Q234" s="31">
        <f>VLOOKUP($A234,'[2]download from PCAS'!$A$7:$AZ$367,5,FALSE)</f>
        <v>528</v>
      </c>
      <c r="R234" s="31">
        <f>VLOOKUP($A234,'[2]download from PCAS'!$A$7:$AZ$367,19,FALSE)</f>
        <v>43</v>
      </c>
      <c r="S234" s="31">
        <f>VLOOKUP($A234,'[2]download from PCAS'!$A$7:$AZ$367,21,FALSE)</f>
        <v>466</v>
      </c>
      <c r="T234" s="31">
        <f>VLOOKUP($A234,'[2]download from PCAS'!$A$7:$AZ$367,23,FALSE)</f>
        <v>998</v>
      </c>
      <c r="U234" s="31">
        <f>VLOOKUP($A234,'[2]download from PCAS'!$A$7:$AZ$367,13,FALSE)</f>
        <v>258</v>
      </c>
      <c r="V234" s="31">
        <f>VLOOKUP($A234,'[2]download from PCAS'!$A$7:$AZ$367,3,FALSE)</f>
        <v>118</v>
      </c>
      <c r="W234" s="31">
        <f>VLOOKUP($A234,'[2]download from PCAS'!$A$7:$AZ$367,43,FALSE)</f>
        <v>910</v>
      </c>
      <c r="X234" s="31">
        <f>VLOOKUP($A234,'[2]download from PCAS'!$A$7:$AZ$367,39,FALSE)</f>
        <v>45</v>
      </c>
      <c r="Y234" s="31">
        <f>VLOOKUP($A234,'[2]download from PCAS'!$A$7:$AZ$367,47,FALSE)</f>
        <v>1763</v>
      </c>
      <c r="Z234" s="31">
        <f>VLOOKUP($A234,'[2]download from PCAS'!$A$7:$AZ$367,17,FALSE)</f>
        <v>96</v>
      </c>
      <c r="AA234" s="31">
        <f>VLOOKUP($A234,'[2]download from PCAS'!$A$7:$AZ$367,45,FALSE)</f>
        <v>2</v>
      </c>
      <c r="AC234" s="33" t="s">
        <v>374</v>
      </c>
      <c r="AD234" s="32">
        <f t="shared" si="84"/>
        <v>31.855090568394751</v>
      </c>
      <c r="AE234" s="32">
        <f t="shared" si="85"/>
        <v>7.4953154278575891</v>
      </c>
      <c r="AF234" s="32">
        <f t="shared" si="86"/>
        <v>3.872579637726421</v>
      </c>
      <c r="AG234" s="32">
        <f t="shared" si="87"/>
        <v>15.365396627108058</v>
      </c>
      <c r="AH234" s="32">
        <f t="shared" si="88"/>
        <v>119.92504684572143</v>
      </c>
      <c r="AI234" s="32">
        <f t="shared" si="89"/>
        <v>34.478450968144912</v>
      </c>
      <c r="AJ234" s="32">
        <f t="shared" si="90"/>
        <v>23.1105559025609</v>
      </c>
      <c r="AK234" s="32">
        <f t="shared" si="91"/>
        <v>7.2454715802623362</v>
      </c>
      <c r="AL234" s="32">
        <f t="shared" si="92"/>
        <v>25.484072454715804</v>
      </c>
      <c r="AM234" s="32">
        <f t="shared" si="93"/>
        <v>12.991880074953153</v>
      </c>
      <c r="AN234" s="32">
        <f t="shared" si="94"/>
        <v>6.6208619612742039</v>
      </c>
      <c r="AO234" s="32">
        <f t="shared" si="95"/>
        <v>65.958775765146783</v>
      </c>
      <c r="AP234" s="32">
        <f t="shared" si="96"/>
        <v>5.3716427232979393</v>
      </c>
      <c r="AQ234" s="32">
        <f t="shared" si="97"/>
        <v>58.213616489693941</v>
      </c>
      <c r="AR234" s="32">
        <f t="shared" si="98"/>
        <v>124.67207995003123</v>
      </c>
      <c r="AS234" s="32">
        <f t="shared" si="99"/>
        <v>32.229856339787631</v>
      </c>
      <c r="AT234" s="32">
        <f t="shared" si="100"/>
        <v>14.740787008119925</v>
      </c>
      <c r="AU234" s="32">
        <f t="shared" si="101"/>
        <v>113.67895065584011</v>
      </c>
      <c r="AV234" s="32">
        <f t="shared" si="102"/>
        <v>5.6214865708931914</v>
      </c>
      <c r="AW234" s="32">
        <f t="shared" si="103"/>
        <v>220.23735165521549</v>
      </c>
      <c r="AX234" s="32">
        <f t="shared" si="104"/>
        <v>11.992504684572143</v>
      </c>
      <c r="AY234" s="32">
        <f t="shared" si="105"/>
        <v>0.24984384759525297</v>
      </c>
      <c r="BA234" s="33" t="s">
        <v>374</v>
      </c>
      <c r="BB234" s="32">
        <f t="shared" si="106"/>
        <v>44.652968775279078</v>
      </c>
      <c r="BC234" s="32">
        <f t="shared" si="107"/>
        <v>9.5677994061365883</v>
      </c>
      <c r="BD234" s="32">
        <f t="shared" si="108"/>
        <v>164.63213460903992</v>
      </c>
      <c r="BE234" s="32">
        <f t="shared" si="109"/>
        <v>42.560211151435169</v>
      </c>
      <c r="BF234" s="32">
        <f t="shared" si="110"/>
        <v>144.30700919758959</v>
      </c>
      <c r="BG234" s="32">
        <f t="shared" si="111"/>
        <v>7.4232926426921804</v>
      </c>
    </row>
    <row r="235" spans="1:59" x14ac:dyDescent="0.2">
      <c r="A235" s="33" t="s">
        <v>375</v>
      </c>
      <c r="B235" s="31">
        <f>VLOOKUP($A235,'[2]download from PCAS'!$A$7:$AZ$367,2,FALSE)</f>
        <v>3086</v>
      </c>
      <c r="C235" s="31">
        <v>2359</v>
      </c>
      <c r="D235" s="31">
        <v>2321</v>
      </c>
      <c r="E235" s="31">
        <v>2275</v>
      </c>
      <c r="F235" s="31">
        <f>VLOOKUP($A235,'[2]download from PCAS'!$A$7:$AZ$367,11,FALSE)</f>
        <v>87</v>
      </c>
      <c r="G235" s="31">
        <f>VLOOKUP($A235,'[2]download from PCAS'!$A$7:$AZ$367,31,FALSE)</f>
        <v>16</v>
      </c>
      <c r="H235" s="31">
        <f>VLOOKUP($A235,'[2]download from PCAS'!$A$7:$AZ$367,35,FALSE)</f>
        <v>6</v>
      </c>
      <c r="I235" s="31">
        <f>VLOOKUP($A235,'[2]download from PCAS'!$A$7:$AZ$367,49,FALSE)</f>
        <v>35</v>
      </c>
      <c r="J235" s="31">
        <f>VLOOKUP($A235,'[2]download from PCAS'!$A$7:$AZ$367,7,FALSE)</f>
        <v>331</v>
      </c>
      <c r="K235" s="31">
        <f>VLOOKUP($A235,'[2]download from PCAS'!$A$7:$AZ$367,27,FALSE)</f>
        <v>99</v>
      </c>
      <c r="L235" s="31">
        <f>VLOOKUP($A235,'[2]download from PCAS'!$A$7:$AZ$367,15,FALSE)</f>
        <v>68</v>
      </c>
      <c r="M235" s="31">
        <f>VLOOKUP($A235,'[2]download from PCAS'!$A$7:$AZ$367,29,FALSE)</f>
        <v>28</v>
      </c>
      <c r="N235" s="31">
        <f>VLOOKUP($A235,'[2]download from PCAS'!$A$7:$AZ$367,51,FALSE)</f>
        <v>68</v>
      </c>
      <c r="O235" s="31">
        <f>VLOOKUP($A235,'[2]download from PCAS'!$A$7:$AZ$367,9,FALSE)</f>
        <v>25</v>
      </c>
      <c r="P235" s="31">
        <f>VLOOKUP($A235,'[2]download from PCAS'!$A$7:$AZ$367,41,FALSE)</f>
        <v>21</v>
      </c>
      <c r="Q235" s="31">
        <f>VLOOKUP($A235,'[2]download from PCAS'!$A$7:$AZ$367,5,FALSE)</f>
        <v>215</v>
      </c>
      <c r="R235" s="31">
        <f>VLOOKUP($A235,'[2]download from PCAS'!$A$7:$AZ$367,19,FALSE)</f>
        <v>8</v>
      </c>
      <c r="S235" s="31">
        <f>VLOOKUP($A235,'[2]download from PCAS'!$A$7:$AZ$367,21,FALSE)</f>
        <v>164</v>
      </c>
      <c r="T235" s="31">
        <f>VLOOKUP($A235,'[2]download from PCAS'!$A$7:$AZ$367,23,FALSE)</f>
        <v>204</v>
      </c>
      <c r="U235" s="31">
        <f>VLOOKUP($A235,'[2]download from PCAS'!$A$7:$AZ$367,13,FALSE)</f>
        <v>32</v>
      </c>
      <c r="V235" s="31">
        <f>VLOOKUP($A235,'[2]download from PCAS'!$A$7:$AZ$367,3,FALSE)</f>
        <v>16</v>
      </c>
      <c r="W235" s="31">
        <f>VLOOKUP($A235,'[2]download from PCAS'!$A$7:$AZ$367,43,FALSE)</f>
        <v>388</v>
      </c>
      <c r="X235" s="31">
        <f>VLOOKUP($A235,'[2]download from PCAS'!$A$7:$AZ$367,39,FALSE)</f>
        <v>15</v>
      </c>
      <c r="Y235" s="31">
        <f>VLOOKUP($A235,'[2]download from PCAS'!$A$7:$AZ$367,47,FALSE)</f>
        <v>600</v>
      </c>
      <c r="Z235" s="31">
        <f>VLOOKUP($A235,'[2]download from PCAS'!$A$7:$AZ$367,17,FALSE)</f>
        <v>22</v>
      </c>
      <c r="AA235" s="31">
        <f>VLOOKUP($A235,'[2]download from PCAS'!$A$7:$AZ$367,45,FALSE)</f>
        <v>1</v>
      </c>
      <c r="AC235" s="33" t="s">
        <v>375</v>
      </c>
      <c r="AD235" s="32">
        <f t="shared" si="84"/>
        <v>28.191834089436163</v>
      </c>
      <c r="AE235" s="32">
        <f t="shared" si="85"/>
        <v>5.1847051198963063</v>
      </c>
      <c r="AF235" s="32">
        <f t="shared" si="86"/>
        <v>1.9442644199611148</v>
      </c>
      <c r="AG235" s="32">
        <f t="shared" si="87"/>
        <v>11.34154244977317</v>
      </c>
      <c r="AH235" s="32">
        <f t="shared" si="88"/>
        <v>107.25858716785483</v>
      </c>
      <c r="AI235" s="32">
        <f t="shared" si="89"/>
        <v>32.080362929358387</v>
      </c>
      <c r="AJ235" s="32">
        <f t="shared" si="90"/>
        <v>22.034996759559299</v>
      </c>
      <c r="AK235" s="32">
        <f t="shared" si="91"/>
        <v>9.0732339598185359</v>
      </c>
      <c r="AL235" s="32">
        <f t="shared" si="92"/>
        <v>22.034996759559299</v>
      </c>
      <c r="AM235" s="32">
        <f t="shared" si="93"/>
        <v>8.1011017498379783</v>
      </c>
      <c r="AN235" s="32">
        <f t="shared" si="94"/>
        <v>6.8049254698639015</v>
      </c>
      <c r="AO235" s="32">
        <f t="shared" si="95"/>
        <v>69.669475048606614</v>
      </c>
      <c r="AP235" s="32">
        <f t="shared" si="96"/>
        <v>2.5923525599481532</v>
      </c>
      <c r="AQ235" s="32">
        <f t="shared" si="97"/>
        <v>53.143227478937135</v>
      </c>
      <c r="AR235" s="32">
        <f t="shared" si="98"/>
        <v>66.104990278677903</v>
      </c>
      <c r="AS235" s="32">
        <f t="shared" si="99"/>
        <v>10.369410239792613</v>
      </c>
      <c r="AT235" s="32">
        <f t="shared" si="100"/>
        <v>5.1847051198963063</v>
      </c>
      <c r="AU235" s="32">
        <f t="shared" si="101"/>
        <v>125.72909915748542</v>
      </c>
      <c r="AV235" s="32">
        <f t="shared" si="102"/>
        <v>4.8606610499027862</v>
      </c>
      <c r="AW235" s="32">
        <f t="shared" si="103"/>
        <v>194.42644199611146</v>
      </c>
      <c r="AX235" s="32">
        <f t="shared" si="104"/>
        <v>7.1289695398574207</v>
      </c>
      <c r="AY235" s="32">
        <f t="shared" si="105"/>
        <v>0.32404406999351915</v>
      </c>
      <c r="BA235" s="33" t="s">
        <v>375</v>
      </c>
      <c r="BB235" s="32">
        <f t="shared" si="106"/>
        <v>42.654028436018962</v>
      </c>
      <c r="BC235" s="32">
        <f t="shared" si="107"/>
        <v>12.307692307692308</v>
      </c>
      <c r="BD235" s="32">
        <f t="shared" si="108"/>
        <v>89.670329670329679</v>
      </c>
      <c r="BE235" s="32">
        <f t="shared" si="109"/>
        <v>14.065934065934066</v>
      </c>
      <c r="BF235" s="32">
        <f t="shared" si="110"/>
        <v>164.47647308181431</v>
      </c>
      <c r="BG235" s="32">
        <f t="shared" si="111"/>
        <v>6.5934065934065931</v>
      </c>
    </row>
    <row r="236" spans="1:59" x14ac:dyDescent="0.2">
      <c r="A236" s="33" t="s">
        <v>376</v>
      </c>
      <c r="B236" s="31">
        <f>VLOOKUP($A236,'[2]download from PCAS'!$A$7:$AZ$367,2,FALSE)</f>
        <v>5148</v>
      </c>
      <c r="C236" s="31">
        <v>3960</v>
      </c>
      <c r="D236" s="31">
        <v>3897</v>
      </c>
      <c r="E236" s="31">
        <v>3832</v>
      </c>
      <c r="F236" s="31">
        <f>VLOOKUP($A236,'[2]download from PCAS'!$A$7:$AZ$367,11,FALSE)</f>
        <v>185</v>
      </c>
      <c r="G236" s="31">
        <f>VLOOKUP($A236,'[2]download from PCAS'!$A$7:$AZ$367,31,FALSE)</f>
        <v>29</v>
      </c>
      <c r="H236" s="31">
        <f>VLOOKUP($A236,'[2]download from PCAS'!$A$7:$AZ$367,35,FALSE)</f>
        <v>10</v>
      </c>
      <c r="I236" s="31">
        <f>VLOOKUP($A236,'[2]download from PCAS'!$A$7:$AZ$367,49,FALSE)</f>
        <v>46</v>
      </c>
      <c r="J236" s="31">
        <f>VLOOKUP($A236,'[2]download from PCAS'!$A$7:$AZ$367,7,FALSE)</f>
        <v>546</v>
      </c>
      <c r="K236" s="31">
        <f>VLOOKUP($A236,'[2]download from PCAS'!$A$7:$AZ$367,27,FALSE)</f>
        <v>168</v>
      </c>
      <c r="L236" s="31">
        <f>VLOOKUP($A236,'[2]download from PCAS'!$A$7:$AZ$367,15,FALSE)</f>
        <v>79</v>
      </c>
      <c r="M236" s="31">
        <f>VLOOKUP($A236,'[2]download from PCAS'!$A$7:$AZ$367,29,FALSE)</f>
        <v>33</v>
      </c>
      <c r="N236" s="31">
        <f>VLOOKUP($A236,'[2]download from PCAS'!$A$7:$AZ$367,51,FALSE)</f>
        <v>127</v>
      </c>
      <c r="O236" s="31">
        <f>VLOOKUP($A236,'[2]download from PCAS'!$A$7:$AZ$367,9,FALSE)</f>
        <v>97</v>
      </c>
      <c r="P236" s="31">
        <f>VLOOKUP($A236,'[2]download from PCAS'!$A$7:$AZ$367,41,FALSE)</f>
        <v>28</v>
      </c>
      <c r="Q236" s="31">
        <f>VLOOKUP($A236,'[2]download from PCAS'!$A$7:$AZ$367,5,FALSE)</f>
        <v>233</v>
      </c>
      <c r="R236" s="31">
        <f>VLOOKUP($A236,'[2]download from PCAS'!$A$7:$AZ$367,19,FALSE)</f>
        <v>10</v>
      </c>
      <c r="S236" s="31">
        <f>VLOOKUP($A236,'[2]download from PCAS'!$A$7:$AZ$367,21,FALSE)</f>
        <v>311</v>
      </c>
      <c r="T236" s="31">
        <f>VLOOKUP($A236,'[2]download from PCAS'!$A$7:$AZ$367,23,FALSE)</f>
        <v>368</v>
      </c>
      <c r="U236" s="31">
        <f>VLOOKUP($A236,'[2]download from PCAS'!$A$7:$AZ$367,13,FALSE)</f>
        <v>124</v>
      </c>
      <c r="V236" s="31">
        <f>VLOOKUP($A236,'[2]download from PCAS'!$A$7:$AZ$367,3,FALSE)</f>
        <v>55</v>
      </c>
      <c r="W236" s="31">
        <f>VLOOKUP($A236,'[2]download from PCAS'!$A$7:$AZ$367,43,FALSE)</f>
        <v>151</v>
      </c>
      <c r="X236" s="31">
        <f>VLOOKUP($A236,'[2]download from PCAS'!$A$7:$AZ$367,39,FALSE)</f>
        <v>22</v>
      </c>
      <c r="Y236" s="31">
        <f>VLOOKUP($A236,'[2]download from PCAS'!$A$7:$AZ$367,47,FALSE)</f>
        <v>978</v>
      </c>
      <c r="Z236" s="31">
        <f>VLOOKUP($A236,'[2]download from PCAS'!$A$7:$AZ$367,17,FALSE)</f>
        <v>59</v>
      </c>
      <c r="AA236" s="31">
        <f>VLOOKUP($A236,'[2]download from PCAS'!$A$7:$AZ$367,45,FALSE)</f>
        <v>1</v>
      </c>
      <c r="AC236" s="33" t="s">
        <v>376</v>
      </c>
      <c r="AD236" s="32">
        <f t="shared" si="84"/>
        <v>35.936285936285934</v>
      </c>
      <c r="AE236" s="32">
        <f t="shared" si="85"/>
        <v>5.6332556332556329</v>
      </c>
      <c r="AF236" s="32">
        <f t="shared" si="86"/>
        <v>1.9425019425019425</v>
      </c>
      <c r="AG236" s="32">
        <f t="shared" si="87"/>
        <v>8.9355089355089365</v>
      </c>
      <c r="AH236" s="32">
        <f t="shared" si="88"/>
        <v>106.06060606060606</v>
      </c>
      <c r="AI236" s="32">
        <f t="shared" si="89"/>
        <v>32.634032634032636</v>
      </c>
      <c r="AJ236" s="32">
        <f t="shared" si="90"/>
        <v>15.345765345765345</v>
      </c>
      <c r="AK236" s="32">
        <f t="shared" si="91"/>
        <v>6.4102564102564097</v>
      </c>
      <c r="AL236" s="32">
        <f t="shared" si="92"/>
        <v>24.669774669774668</v>
      </c>
      <c r="AM236" s="32">
        <f t="shared" si="93"/>
        <v>18.842268842268844</v>
      </c>
      <c r="AN236" s="32">
        <f t="shared" si="94"/>
        <v>5.439005439005439</v>
      </c>
      <c r="AO236" s="32">
        <f t="shared" si="95"/>
        <v>45.260295260295266</v>
      </c>
      <c r="AP236" s="32">
        <f t="shared" si="96"/>
        <v>1.9425019425019425</v>
      </c>
      <c r="AQ236" s="32">
        <f t="shared" si="97"/>
        <v>60.411810411810407</v>
      </c>
      <c r="AR236" s="32">
        <f t="shared" si="98"/>
        <v>71.484071484071492</v>
      </c>
      <c r="AS236" s="32">
        <f t="shared" si="99"/>
        <v>24.087024087024087</v>
      </c>
      <c r="AT236" s="32">
        <f t="shared" si="100"/>
        <v>10.683760683760683</v>
      </c>
      <c r="AU236" s="32">
        <f t="shared" si="101"/>
        <v>29.33177933177933</v>
      </c>
      <c r="AV236" s="32">
        <f t="shared" si="102"/>
        <v>4.2735042735042743</v>
      </c>
      <c r="AW236" s="32">
        <f t="shared" si="103"/>
        <v>189.97668997668998</v>
      </c>
      <c r="AX236" s="32">
        <f t="shared" si="104"/>
        <v>11.460761460761461</v>
      </c>
      <c r="AY236" s="32">
        <f t="shared" si="105"/>
        <v>0.19425019425019424</v>
      </c>
      <c r="BA236" s="33" t="s">
        <v>376</v>
      </c>
      <c r="BB236" s="32">
        <f t="shared" si="106"/>
        <v>43.110084680523478</v>
      </c>
      <c r="BC236" s="32">
        <f t="shared" si="107"/>
        <v>8.6116910229645107</v>
      </c>
      <c r="BD236" s="32">
        <f t="shared" si="108"/>
        <v>96.033402922755741</v>
      </c>
      <c r="BE236" s="32">
        <f t="shared" si="109"/>
        <v>32.359081419624218</v>
      </c>
      <c r="BF236" s="32">
        <f t="shared" si="110"/>
        <v>38.131313131313135</v>
      </c>
      <c r="BG236" s="32">
        <f t="shared" si="111"/>
        <v>5.7411273486430066</v>
      </c>
    </row>
    <row r="237" spans="1:59" x14ac:dyDescent="0.2">
      <c r="A237" s="33" t="s">
        <v>377</v>
      </c>
      <c r="B237" s="31">
        <f>VLOOKUP($A237,'[2]download from PCAS'!$A$7:$AZ$367,2,FALSE)</f>
        <v>7917</v>
      </c>
      <c r="C237" s="31">
        <v>6216</v>
      </c>
      <c r="D237" s="31">
        <v>6109</v>
      </c>
      <c r="E237" s="31">
        <v>6005</v>
      </c>
      <c r="F237" s="31">
        <f>VLOOKUP($A237,'[2]download from PCAS'!$A$7:$AZ$367,11,FALSE)</f>
        <v>353</v>
      </c>
      <c r="G237" s="31">
        <f>VLOOKUP($A237,'[2]download from PCAS'!$A$7:$AZ$367,31,FALSE)</f>
        <v>70</v>
      </c>
      <c r="H237" s="31">
        <f>VLOOKUP($A237,'[2]download from PCAS'!$A$7:$AZ$367,35,FALSE)</f>
        <v>38</v>
      </c>
      <c r="I237" s="31">
        <f>VLOOKUP($A237,'[2]download from PCAS'!$A$7:$AZ$367,49,FALSE)</f>
        <v>145</v>
      </c>
      <c r="J237" s="31">
        <f>VLOOKUP($A237,'[2]download from PCAS'!$A$7:$AZ$367,7,FALSE)</f>
        <v>950</v>
      </c>
      <c r="K237" s="31">
        <f>VLOOKUP($A237,'[2]download from PCAS'!$A$7:$AZ$367,27,FALSE)</f>
        <v>297</v>
      </c>
      <c r="L237" s="31">
        <f>VLOOKUP($A237,'[2]download from PCAS'!$A$7:$AZ$367,15,FALSE)</f>
        <v>98</v>
      </c>
      <c r="M237" s="31">
        <f>VLOOKUP($A237,'[2]download from PCAS'!$A$7:$AZ$367,29,FALSE)</f>
        <v>52</v>
      </c>
      <c r="N237" s="31">
        <f>VLOOKUP($A237,'[2]download from PCAS'!$A$7:$AZ$367,51,FALSE)</f>
        <v>245</v>
      </c>
      <c r="O237" s="31">
        <f>VLOOKUP($A237,'[2]download from PCAS'!$A$7:$AZ$367,9,FALSE)</f>
        <v>109</v>
      </c>
      <c r="P237" s="31">
        <f>VLOOKUP($A237,'[2]download from PCAS'!$A$7:$AZ$367,41,FALSE)</f>
        <v>59</v>
      </c>
      <c r="Q237" s="31">
        <f>VLOOKUP($A237,'[2]download from PCAS'!$A$7:$AZ$367,5,FALSE)</f>
        <v>446</v>
      </c>
      <c r="R237" s="31">
        <f>VLOOKUP($A237,'[2]download from PCAS'!$A$7:$AZ$367,19,FALSE)</f>
        <v>51</v>
      </c>
      <c r="S237" s="31">
        <f>VLOOKUP($A237,'[2]download from PCAS'!$A$7:$AZ$367,21,FALSE)</f>
        <v>579</v>
      </c>
      <c r="T237" s="31">
        <f>VLOOKUP($A237,'[2]download from PCAS'!$A$7:$AZ$367,23,FALSE)</f>
        <v>448</v>
      </c>
      <c r="U237" s="31">
        <f>VLOOKUP($A237,'[2]download from PCAS'!$A$7:$AZ$367,13,FALSE)</f>
        <v>255</v>
      </c>
      <c r="V237" s="31">
        <f>VLOOKUP($A237,'[2]download from PCAS'!$A$7:$AZ$367,3,FALSE)</f>
        <v>132</v>
      </c>
      <c r="W237" s="31">
        <f>VLOOKUP($A237,'[2]download from PCAS'!$A$7:$AZ$367,43,FALSE)</f>
        <v>705</v>
      </c>
      <c r="X237" s="31">
        <f>VLOOKUP($A237,'[2]download from PCAS'!$A$7:$AZ$367,39,FALSE)</f>
        <v>23</v>
      </c>
      <c r="Y237" s="31">
        <f>VLOOKUP($A237,'[2]download from PCAS'!$A$7:$AZ$367,47,FALSE)</f>
        <v>1688</v>
      </c>
      <c r="Z237" s="31">
        <f>VLOOKUP($A237,'[2]download from PCAS'!$A$7:$AZ$367,17,FALSE)</f>
        <v>34</v>
      </c>
      <c r="AA237" s="31">
        <f>VLOOKUP($A237,'[2]download from PCAS'!$A$7:$AZ$367,45,FALSE)</f>
        <v>2</v>
      </c>
      <c r="AC237" s="33" t="s">
        <v>377</v>
      </c>
      <c r="AD237" s="32">
        <f t="shared" si="84"/>
        <v>44.587596311734245</v>
      </c>
      <c r="AE237" s="32">
        <f t="shared" si="85"/>
        <v>8.8417329796640143</v>
      </c>
      <c r="AF237" s="32">
        <f t="shared" si="86"/>
        <v>4.7997979032461791</v>
      </c>
      <c r="AG237" s="32">
        <f t="shared" si="87"/>
        <v>18.315018315018317</v>
      </c>
      <c r="AH237" s="32">
        <f t="shared" si="88"/>
        <v>119.99494758115448</v>
      </c>
      <c r="AI237" s="32">
        <f t="shared" si="89"/>
        <v>37.514209928003027</v>
      </c>
      <c r="AJ237" s="32">
        <f t="shared" si="90"/>
        <v>12.37842617152962</v>
      </c>
      <c r="AK237" s="32">
        <f t="shared" si="91"/>
        <v>6.5681444991789819</v>
      </c>
      <c r="AL237" s="32">
        <f t="shared" si="92"/>
        <v>30.946065428824053</v>
      </c>
      <c r="AM237" s="32">
        <f t="shared" si="93"/>
        <v>13.767841354048251</v>
      </c>
      <c r="AN237" s="32">
        <f t="shared" si="94"/>
        <v>7.4523177971453833</v>
      </c>
      <c r="AO237" s="32">
        <f t="shared" si="95"/>
        <v>56.334470127573574</v>
      </c>
      <c r="AP237" s="32">
        <f t="shared" si="96"/>
        <v>6.4418340280409243</v>
      </c>
      <c r="AQ237" s="32">
        <f t="shared" si="97"/>
        <v>73.133762788935201</v>
      </c>
      <c r="AR237" s="32">
        <f t="shared" si="98"/>
        <v>56.587091069849684</v>
      </c>
      <c r="AS237" s="32">
        <f t="shared" si="99"/>
        <v>32.20917014020462</v>
      </c>
      <c r="AT237" s="32">
        <f t="shared" si="100"/>
        <v>16.672982190223568</v>
      </c>
      <c r="AU237" s="32">
        <f t="shared" si="101"/>
        <v>89.048882152330421</v>
      </c>
      <c r="AV237" s="32">
        <f t="shared" si="102"/>
        <v>2.9051408361753186</v>
      </c>
      <c r="AW237" s="32">
        <f t="shared" si="103"/>
        <v>213.2120752810408</v>
      </c>
      <c r="AX237" s="32">
        <f t="shared" si="104"/>
        <v>4.2945560186939495</v>
      </c>
      <c r="AY237" s="32">
        <f t="shared" si="105"/>
        <v>0.25262094227611465</v>
      </c>
      <c r="BA237" s="33" t="s">
        <v>377</v>
      </c>
      <c r="BB237" s="32">
        <f t="shared" si="106"/>
        <v>48.616794892781144</v>
      </c>
      <c r="BC237" s="32">
        <f t="shared" si="107"/>
        <v>8.6594504579517064</v>
      </c>
      <c r="BD237" s="32">
        <f t="shared" si="108"/>
        <v>74.604496253122406</v>
      </c>
      <c r="BE237" s="32">
        <f t="shared" si="109"/>
        <v>42.464612822647794</v>
      </c>
      <c r="BF237" s="32">
        <f t="shared" si="110"/>
        <v>113.41698841698842</v>
      </c>
      <c r="BG237" s="32">
        <f t="shared" si="111"/>
        <v>3.8301415487094088</v>
      </c>
    </row>
    <row r="238" spans="1:59" x14ac:dyDescent="0.2">
      <c r="A238" s="33" t="s">
        <v>378</v>
      </c>
      <c r="B238" s="31">
        <f>VLOOKUP($A238,'[2]download from PCAS'!$A$7:$AZ$367,2,FALSE)</f>
        <v>11416</v>
      </c>
      <c r="C238" s="31">
        <v>9121</v>
      </c>
      <c r="D238" s="31">
        <v>8995</v>
      </c>
      <c r="E238" s="31">
        <v>8843</v>
      </c>
      <c r="F238" s="31">
        <f>VLOOKUP($A238,'[2]download from PCAS'!$A$7:$AZ$367,11,FALSE)</f>
        <v>429</v>
      </c>
      <c r="G238" s="31">
        <f>VLOOKUP($A238,'[2]download from PCAS'!$A$7:$AZ$367,31,FALSE)</f>
        <v>62</v>
      </c>
      <c r="H238" s="31">
        <f>VLOOKUP($A238,'[2]download from PCAS'!$A$7:$AZ$367,35,FALSE)</f>
        <v>22</v>
      </c>
      <c r="I238" s="31">
        <f>VLOOKUP($A238,'[2]download from PCAS'!$A$7:$AZ$367,49,FALSE)</f>
        <v>192</v>
      </c>
      <c r="J238" s="31">
        <f>VLOOKUP($A238,'[2]download from PCAS'!$A$7:$AZ$367,7,FALSE)</f>
        <v>1247</v>
      </c>
      <c r="K238" s="31">
        <f>VLOOKUP($A238,'[2]download from PCAS'!$A$7:$AZ$367,27,FALSE)</f>
        <v>381</v>
      </c>
      <c r="L238" s="31">
        <f>VLOOKUP($A238,'[2]download from PCAS'!$A$7:$AZ$367,15,FALSE)</f>
        <v>69</v>
      </c>
      <c r="M238" s="31">
        <f>VLOOKUP($A238,'[2]download from PCAS'!$A$7:$AZ$367,29,FALSE)</f>
        <v>87</v>
      </c>
      <c r="N238" s="31">
        <f>VLOOKUP($A238,'[2]download from PCAS'!$A$7:$AZ$367,51,FALSE)</f>
        <v>293</v>
      </c>
      <c r="O238" s="31">
        <f>VLOOKUP($A238,'[2]download from PCAS'!$A$7:$AZ$367,9,FALSE)</f>
        <v>203</v>
      </c>
      <c r="P238" s="31">
        <f>VLOOKUP($A238,'[2]download from PCAS'!$A$7:$AZ$367,41,FALSE)</f>
        <v>91</v>
      </c>
      <c r="Q238" s="31">
        <f>VLOOKUP($A238,'[2]download from PCAS'!$A$7:$AZ$367,5,FALSE)</f>
        <v>648</v>
      </c>
      <c r="R238" s="31">
        <f>VLOOKUP($A238,'[2]download from PCAS'!$A$7:$AZ$367,19,FALSE)</f>
        <v>67</v>
      </c>
      <c r="S238" s="31">
        <f>VLOOKUP($A238,'[2]download from PCAS'!$A$7:$AZ$367,21,FALSE)</f>
        <v>729</v>
      </c>
      <c r="T238" s="31">
        <f>VLOOKUP($A238,'[2]download from PCAS'!$A$7:$AZ$367,23,FALSE)</f>
        <v>274</v>
      </c>
      <c r="U238" s="31">
        <f>VLOOKUP($A238,'[2]download from PCAS'!$A$7:$AZ$367,13,FALSE)</f>
        <v>419</v>
      </c>
      <c r="V238" s="31">
        <f>VLOOKUP($A238,'[2]download from PCAS'!$A$7:$AZ$367,3,FALSE)</f>
        <v>150</v>
      </c>
      <c r="W238" s="31">
        <f>VLOOKUP($A238,'[2]download from PCAS'!$A$7:$AZ$367,43,FALSE)</f>
        <v>775</v>
      </c>
      <c r="X238" s="31">
        <f>VLOOKUP($A238,'[2]download from PCAS'!$A$7:$AZ$367,39,FALSE)</f>
        <v>29</v>
      </c>
      <c r="Y238" s="31">
        <f>VLOOKUP($A238,'[2]download from PCAS'!$A$7:$AZ$367,47,FALSE)</f>
        <v>2322</v>
      </c>
      <c r="Z238" s="31">
        <f>VLOOKUP($A238,'[2]download from PCAS'!$A$7:$AZ$367,17,FALSE)</f>
        <v>123</v>
      </c>
      <c r="AA238" s="31">
        <f>VLOOKUP($A238,'[2]download from PCAS'!$A$7:$AZ$367,45,FALSE)</f>
        <v>9</v>
      </c>
      <c r="AC238" s="33" t="s">
        <v>378</v>
      </c>
      <c r="AD238" s="32">
        <f t="shared" si="84"/>
        <v>37.578836720392431</v>
      </c>
      <c r="AE238" s="32">
        <f t="shared" si="85"/>
        <v>5.4309740714786265</v>
      </c>
      <c r="AF238" s="32">
        <f t="shared" si="86"/>
        <v>1.9271198318149967</v>
      </c>
      <c r="AG238" s="32">
        <f t="shared" si="87"/>
        <v>16.818500350385424</v>
      </c>
      <c r="AH238" s="32">
        <f t="shared" si="88"/>
        <v>109.23265592151367</v>
      </c>
      <c r="AI238" s="32">
        <f t="shared" si="89"/>
        <v>33.374211632796076</v>
      </c>
      <c r="AJ238" s="32">
        <f t="shared" si="90"/>
        <v>6.0441485634197614</v>
      </c>
      <c r="AK238" s="32">
        <f t="shared" si="91"/>
        <v>7.6208829712683954</v>
      </c>
      <c r="AL238" s="32">
        <f t="shared" si="92"/>
        <v>25.665732305536089</v>
      </c>
      <c r="AM238" s="32">
        <f t="shared" si="93"/>
        <v>17.78206026629292</v>
      </c>
      <c r="AN238" s="32">
        <f t="shared" si="94"/>
        <v>7.9712683952347581</v>
      </c>
      <c r="AO238" s="32">
        <f t="shared" si="95"/>
        <v>56.762438682550808</v>
      </c>
      <c r="AP238" s="32">
        <f t="shared" si="96"/>
        <v>5.8689558514365805</v>
      </c>
      <c r="AQ238" s="32">
        <f t="shared" si="97"/>
        <v>63.857743517869658</v>
      </c>
      <c r="AR238" s="32">
        <f t="shared" si="98"/>
        <v>24.001401541695863</v>
      </c>
      <c r="AS238" s="32">
        <f t="shared" si="99"/>
        <v>36.702873160476528</v>
      </c>
      <c r="AT238" s="32">
        <f t="shared" si="100"/>
        <v>13.139453398738612</v>
      </c>
      <c r="AU238" s="32">
        <f t="shared" si="101"/>
        <v>67.887175893482834</v>
      </c>
      <c r="AV238" s="32">
        <f t="shared" si="102"/>
        <v>2.540294323756132</v>
      </c>
      <c r="AW238" s="32">
        <f t="shared" si="103"/>
        <v>203.39873861247372</v>
      </c>
      <c r="AX238" s="32">
        <f t="shared" si="104"/>
        <v>10.774351786965662</v>
      </c>
      <c r="AY238" s="32">
        <f t="shared" si="105"/>
        <v>0.78836720392431681</v>
      </c>
      <c r="BA238" s="33" t="s">
        <v>378</v>
      </c>
      <c r="BB238" s="32">
        <f t="shared" si="106"/>
        <v>42.356864924958309</v>
      </c>
      <c r="BC238" s="32">
        <f t="shared" si="107"/>
        <v>9.8382901730182066</v>
      </c>
      <c r="BD238" s="32">
        <f t="shared" si="108"/>
        <v>30.984959855252743</v>
      </c>
      <c r="BE238" s="32">
        <f t="shared" si="109"/>
        <v>47.382110143616423</v>
      </c>
      <c r="BF238" s="32">
        <f t="shared" si="110"/>
        <v>84.96875342615941</v>
      </c>
      <c r="BG238" s="32">
        <f t="shared" si="111"/>
        <v>3.2794300576727355</v>
      </c>
    </row>
    <row r="239" spans="1:59" x14ac:dyDescent="0.2">
      <c r="A239" s="33" t="s">
        <v>379</v>
      </c>
      <c r="B239" s="31">
        <f>VLOOKUP($A239,'[2]download from PCAS'!$A$7:$AZ$367,2,FALSE)</f>
        <v>7129</v>
      </c>
      <c r="C239" s="31">
        <v>5536</v>
      </c>
      <c r="D239" s="31">
        <v>5444</v>
      </c>
      <c r="E239" s="31">
        <v>5356</v>
      </c>
      <c r="F239" s="31">
        <f>VLOOKUP($A239,'[2]download from PCAS'!$A$7:$AZ$367,11,FALSE)</f>
        <v>259</v>
      </c>
      <c r="G239" s="31">
        <f>VLOOKUP($A239,'[2]download from PCAS'!$A$7:$AZ$367,31,FALSE)</f>
        <v>49</v>
      </c>
      <c r="H239" s="31">
        <f>VLOOKUP($A239,'[2]download from PCAS'!$A$7:$AZ$367,35,FALSE)</f>
        <v>35</v>
      </c>
      <c r="I239" s="31">
        <f>VLOOKUP($A239,'[2]download from PCAS'!$A$7:$AZ$367,49,FALSE)</f>
        <v>88</v>
      </c>
      <c r="J239" s="31">
        <f>VLOOKUP($A239,'[2]download from PCAS'!$A$7:$AZ$367,7,FALSE)</f>
        <v>901</v>
      </c>
      <c r="K239" s="31">
        <f>VLOOKUP($A239,'[2]download from PCAS'!$A$7:$AZ$367,27,FALSE)</f>
        <v>234</v>
      </c>
      <c r="L239" s="31">
        <f>VLOOKUP($A239,'[2]download from PCAS'!$A$7:$AZ$367,15,FALSE)</f>
        <v>146</v>
      </c>
      <c r="M239" s="31">
        <f>VLOOKUP($A239,'[2]download from PCAS'!$A$7:$AZ$367,29,FALSE)</f>
        <v>56</v>
      </c>
      <c r="N239" s="31">
        <f>VLOOKUP($A239,'[2]download from PCAS'!$A$7:$AZ$367,51,FALSE)</f>
        <v>200</v>
      </c>
      <c r="O239" s="31">
        <f>VLOOKUP($A239,'[2]download from PCAS'!$A$7:$AZ$367,9,FALSE)</f>
        <v>93</v>
      </c>
      <c r="P239" s="31">
        <f>VLOOKUP($A239,'[2]download from PCAS'!$A$7:$AZ$367,41,FALSE)</f>
        <v>47</v>
      </c>
      <c r="Q239" s="31">
        <f>VLOOKUP($A239,'[2]download from PCAS'!$A$7:$AZ$367,5,FALSE)</f>
        <v>401</v>
      </c>
      <c r="R239" s="31">
        <f>VLOOKUP($A239,'[2]download from PCAS'!$A$7:$AZ$367,19,FALSE)</f>
        <v>42</v>
      </c>
      <c r="S239" s="31">
        <f>VLOOKUP($A239,'[2]download from PCAS'!$A$7:$AZ$367,21,FALSE)</f>
        <v>447</v>
      </c>
      <c r="T239" s="31">
        <f>VLOOKUP($A239,'[2]download from PCAS'!$A$7:$AZ$367,23,FALSE)</f>
        <v>748</v>
      </c>
      <c r="U239" s="31">
        <f>VLOOKUP($A239,'[2]download from PCAS'!$A$7:$AZ$367,13,FALSE)</f>
        <v>235</v>
      </c>
      <c r="V239" s="31">
        <f>VLOOKUP($A239,'[2]download from PCAS'!$A$7:$AZ$367,3,FALSE)</f>
        <v>89</v>
      </c>
      <c r="W239" s="31">
        <f>VLOOKUP($A239,'[2]download from PCAS'!$A$7:$AZ$367,43,FALSE)</f>
        <v>584</v>
      </c>
      <c r="X239" s="31">
        <f>VLOOKUP($A239,'[2]download from PCAS'!$A$7:$AZ$367,39,FALSE)</f>
        <v>32</v>
      </c>
      <c r="Y239" s="31">
        <f>VLOOKUP($A239,'[2]download from PCAS'!$A$7:$AZ$367,47,FALSE)</f>
        <v>1519</v>
      </c>
      <c r="Z239" s="31">
        <f>VLOOKUP($A239,'[2]download from PCAS'!$A$7:$AZ$367,17,FALSE)</f>
        <v>76</v>
      </c>
      <c r="AA239" s="31">
        <f>VLOOKUP($A239,'[2]download from PCAS'!$A$7:$AZ$367,45,FALSE)</f>
        <v>2</v>
      </c>
      <c r="AC239" s="33" t="s">
        <v>379</v>
      </c>
      <c r="AD239" s="32">
        <f t="shared" si="84"/>
        <v>36.330481133398798</v>
      </c>
      <c r="AE239" s="32">
        <f t="shared" si="85"/>
        <v>6.8733342684808534</v>
      </c>
      <c r="AF239" s="32">
        <f t="shared" si="86"/>
        <v>4.9095244774863236</v>
      </c>
      <c r="AG239" s="32">
        <f t="shared" si="87"/>
        <v>12.343947257679899</v>
      </c>
      <c r="AH239" s="32">
        <f t="shared" si="88"/>
        <v>126.38518726329079</v>
      </c>
      <c r="AI239" s="32">
        <f t="shared" si="89"/>
        <v>32.823677935194276</v>
      </c>
      <c r="AJ239" s="32">
        <f t="shared" si="90"/>
        <v>20.479730677514379</v>
      </c>
      <c r="AK239" s="32">
        <f t="shared" si="91"/>
        <v>7.8552391639781174</v>
      </c>
      <c r="AL239" s="32">
        <f t="shared" si="92"/>
        <v>28.054425585636135</v>
      </c>
      <c r="AM239" s="32">
        <f t="shared" si="93"/>
        <v>13.045307897320802</v>
      </c>
      <c r="AN239" s="32">
        <f t="shared" si="94"/>
        <v>6.5927900126244907</v>
      </c>
      <c r="AO239" s="32">
        <f t="shared" si="95"/>
        <v>56.249123299200448</v>
      </c>
      <c r="AP239" s="32">
        <f t="shared" si="96"/>
        <v>5.8914293729835885</v>
      </c>
      <c r="AQ239" s="32">
        <f t="shared" si="97"/>
        <v>62.701641183896761</v>
      </c>
      <c r="AR239" s="32">
        <f t="shared" si="98"/>
        <v>104.92355169027914</v>
      </c>
      <c r="AS239" s="32">
        <f t="shared" si="99"/>
        <v>32.963950063122461</v>
      </c>
      <c r="AT239" s="32">
        <f t="shared" si="100"/>
        <v>12.48421938560808</v>
      </c>
      <c r="AU239" s="32">
        <f t="shared" si="101"/>
        <v>81.918922710057515</v>
      </c>
      <c r="AV239" s="32">
        <f t="shared" si="102"/>
        <v>4.4887080937017814</v>
      </c>
      <c r="AW239" s="32">
        <f t="shared" si="103"/>
        <v>213.07336232290643</v>
      </c>
      <c r="AX239" s="32">
        <f t="shared" si="104"/>
        <v>10.660681722541732</v>
      </c>
      <c r="AY239" s="32">
        <f t="shared" si="105"/>
        <v>0.28054425585636134</v>
      </c>
      <c r="BA239" s="33" t="s">
        <v>379</v>
      </c>
      <c r="BB239" s="32">
        <f t="shared" si="106"/>
        <v>42.983100661278471</v>
      </c>
      <c r="BC239" s="32">
        <f t="shared" si="107"/>
        <v>10.455563853622106</v>
      </c>
      <c r="BD239" s="32">
        <f t="shared" si="108"/>
        <v>139.65646004480956</v>
      </c>
      <c r="BE239" s="32">
        <f t="shared" si="109"/>
        <v>43.876026885735619</v>
      </c>
      <c r="BF239" s="32">
        <f t="shared" si="110"/>
        <v>105.49132947976879</v>
      </c>
      <c r="BG239" s="32">
        <f t="shared" si="111"/>
        <v>5.9746079163554899</v>
      </c>
    </row>
    <row r="240" spans="1:59" x14ac:dyDescent="0.2">
      <c r="A240" s="33" t="s">
        <v>380</v>
      </c>
      <c r="B240" s="31">
        <f>VLOOKUP($A240,'[2]download from PCAS'!$A$7:$AZ$367,2,FALSE)</f>
        <v>2632</v>
      </c>
      <c r="C240" s="31">
        <v>2053</v>
      </c>
      <c r="D240" s="31">
        <v>2018</v>
      </c>
      <c r="E240" s="31">
        <v>1992</v>
      </c>
      <c r="F240" s="31">
        <f>VLOOKUP($A240,'[2]download from PCAS'!$A$7:$AZ$367,11,FALSE)</f>
        <v>131</v>
      </c>
      <c r="G240" s="31">
        <f>VLOOKUP($A240,'[2]download from PCAS'!$A$7:$AZ$367,31,FALSE)</f>
        <v>28</v>
      </c>
      <c r="H240" s="31">
        <f>VLOOKUP($A240,'[2]download from PCAS'!$A$7:$AZ$367,35,FALSE)</f>
        <v>13</v>
      </c>
      <c r="I240" s="31">
        <f>VLOOKUP($A240,'[2]download from PCAS'!$A$7:$AZ$367,49,FALSE)</f>
        <v>43</v>
      </c>
      <c r="J240" s="31">
        <f>VLOOKUP($A240,'[2]download from PCAS'!$A$7:$AZ$367,7,FALSE)</f>
        <v>322</v>
      </c>
      <c r="K240" s="31">
        <f>VLOOKUP($A240,'[2]download from PCAS'!$A$7:$AZ$367,27,FALSE)</f>
        <v>116</v>
      </c>
      <c r="L240" s="31">
        <f>VLOOKUP($A240,'[2]download from PCAS'!$A$7:$AZ$367,15,FALSE)</f>
        <v>47</v>
      </c>
      <c r="M240" s="31">
        <f>VLOOKUP($A240,'[2]download from PCAS'!$A$7:$AZ$367,29,FALSE)</f>
        <v>12</v>
      </c>
      <c r="N240" s="31">
        <f>VLOOKUP($A240,'[2]download from PCAS'!$A$7:$AZ$367,51,FALSE)</f>
        <v>66</v>
      </c>
      <c r="O240" s="31">
        <f>VLOOKUP($A240,'[2]download from PCAS'!$A$7:$AZ$367,9,FALSE)</f>
        <v>28</v>
      </c>
      <c r="P240" s="31">
        <f>VLOOKUP($A240,'[2]download from PCAS'!$A$7:$AZ$367,41,FALSE)</f>
        <v>24</v>
      </c>
      <c r="Q240" s="31">
        <f>VLOOKUP($A240,'[2]download from PCAS'!$A$7:$AZ$367,5,FALSE)</f>
        <v>163</v>
      </c>
      <c r="R240" s="31">
        <f>VLOOKUP($A240,'[2]download from PCAS'!$A$7:$AZ$367,19,FALSE)</f>
        <v>15</v>
      </c>
      <c r="S240" s="31">
        <f>VLOOKUP($A240,'[2]download from PCAS'!$A$7:$AZ$367,21,FALSE)</f>
        <v>223</v>
      </c>
      <c r="T240" s="31">
        <f>VLOOKUP($A240,'[2]download from PCAS'!$A$7:$AZ$367,23,FALSE)</f>
        <v>256</v>
      </c>
      <c r="U240" s="31">
        <f>VLOOKUP($A240,'[2]download from PCAS'!$A$7:$AZ$367,13,FALSE)</f>
        <v>72</v>
      </c>
      <c r="V240" s="31">
        <f>VLOOKUP($A240,'[2]download from PCAS'!$A$7:$AZ$367,3,FALSE)</f>
        <v>36</v>
      </c>
      <c r="W240" s="31">
        <f>VLOOKUP($A240,'[2]download from PCAS'!$A$7:$AZ$367,43,FALSE)</f>
        <v>310</v>
      </c>
      <c r="X240" s="31">
        <f>VLOOKUP($A240,'[2]download from PCAS'!$A$7:$AZ$367,39,FALSE)</f>
        <v>15</v>
      </c>
      <c r="Y240" s="31">
        <f>VLOOKUP($A240,'[2]download from PCAS'!$A$7:$AZ$367,47,FALSE)</f>
        <v>615</v>
      </c>
      <c r="Z240" s="31">
        <f>VLOOKUP($A240,'[2]download from PCAS'!$A$7:$AZ$367,17,FALSE)</f>
        <v>54</v>
      </c>
      <c r="AA240" s="31">
        <f>VLOOKUP($A240,'[2]download from PCAS'!$A$7:$AZ$367,45,FALSE)</f>
        <v>3</v>
      </c>
      <c r="AC240" s="33" t="s">
        <v>380</v>
      </c>
      <c r="AD240" s="32">
        <f t="shared" si="84"/>
        <v>49.772036474164139</v>
      </c>
      <c r="AE240" s="32">
        <f t="shared" si="85"/>
        <v>10.638297872340425</v>
      </c>
      <c r="AF240" s="32">
        <f t="shared" si="86"/>
        <v>4.9392097264437691</v>
      </c>
      <c r="AG240" s="32">
        <f t="shared" si="87"/>
        <v>16.33738601823708</v>
      </c>
      <c r="AH240" s="32">
        <f t="shared" si="88"/>
        <v>122.34042553191489</v>
      </c>
      <c r="AI240" s="32">
        <f t="shared" si="89"/>
        <v>44.072948328267479</v>
      </c>
      <c r="AJ240" s="32">
        <f t="shared" si="90"/>
        <v>17.857142857142858</v>
      </c>
      <c r="AK240" s="32">
        <f t="shared" si="91"/>
        <v>4.5592705167173246</v>
      </c>
      <c r="AL240" s="32">
        <f t="shared" si="92"/>
        <v>25.075987841945288</v>
      </c>
      <c r="AM240" s="32">
        <f t="shared" si="93"/>
        <v>10.638297872340425</v>
      </c>
      <c r="AN240" s="32">
        <f t="shared" si="94"/>
        <v>9.1185410334346493</v>
      </c>
      <c r="AO240" s="32">
        <f t="shared" si="95"/>
        <v>61.930091185410333</v>
      </c>
      <c r="AP240" s="32">
        <f t="shared" si="96"/>
        <v>5.6990881458966562</v>
      </c>
      <c r="AQ240" s="32">
        <f t="shared" si="97"/>
        <v>84.726443768996958</v>
      </c>
      <c r="AR240" s="32">
        <f t="shared" si="98"/>
        <v>97.264437689969611</v>
      </c>
      <c r="AS240" s="32">
        <f t="shared" si="99"/>
        <v>27.355623100303951</v>
      </c>
      <c r="AT240" s="32">
        <f t="shared" si="100"/>
        <v>13.677811550151976</v>
      </c>
      <c r="AU240" s="32">
        <f t="shared" si="101"/>
        <v>117.78115501519757</v>
      </c>
      <c r="AV240" s="32">
        <f t="shared" si="102"/>
        <v>5.6990881458966562</v>
      </c>
      <c r="AW240" s="32">
        <f t="shared" si="103"/>
        <v>233.66261398176292</v>
      </c>
      <c r="AX240" s="32">
        <f t="shared" si="104"/>
        <v>20.516717325227962</v>
      </c>
      <c r="AY240" s="32">
        <f t="shared" si="105"/>
        <v>1.1398176291793312</v>
      </c>
      <c r="BA240" s="33" t="s">
        <v>380</v>
      </c>
      <c r="BB240" s="32">
        <f t="shared" si="106"/>
        <v>57.482656095143703</v>
      </c>
      <c r="BC240" s="32">
        <f t="shared" si="107"/>
        <v>6.024096385542169</v>
      </c>
      <c r="BD240" s="32">
        <f t="shared" si="108"/>
        <v>128.51405622489958</v>
      </c>
      <c r="BE240" s="32">
        <f t="shared" si="109"/>
        <v>36.144578313253014</v>
      </c>
      <c r="BF240" s="32">
        <f t="shared" si="110"/>
        <v>150.9985387238188</v>
      </c>
      <c r="BG240" s="32">
        <f t="shared" si="111"/>
        <v>7.5301204819277112</v>
      </c>
    </row>
    <row r="241" spans="1:59" x14ac:dyDescent="0.2">
      <c r="A241" s="33" t="s">
        <v>381</v>
      </c>
      <c r="B241" s="31">
        <f>VLOOKUP($A241,'[2]download from PCAS'!$A$7:$AZ$367,2,FALSE)</f>
        <v>8167</v>
      </c>
      <c r="C241" s="31">
        <v>6307</v>
      </c>
      <c r="D241" s="31">
        <v>6199</v>
      </c>
      <c r="E241" s="31">
        <v>6091</v>
      </c>
      <c r="F241" s="31">
        <f>VLOOKUP($A241,'[2]download from PCAS'!$A$7:$AZ$367,11,FALSE)</f>
        <v>268</v>
      </c>
      <c r="G241" s="31">
        <f>VLOOKUP($A241,'[2]download from PCAS'!$A$7:$AZ$367,31,FALSE)</f>
        <v>43</v>
      </c>
      <c r="H241" s="31">
        <f>VLOOKUP($A241,'[2]download from PCAS'!$A$7:$AZ$367,35,FALSE)</f>
        <v>12</v>
      </c>
      <c r="I241" s="31">
        <f>VLOOKUP($A241,'[2]download from PCAS'!$A$7:$AZ$367,49,FALSE)</f>
        <v>128</v>
      </c>
      <c r="J241" s="31">
        <f>VLOOKUP($A241,'[2]download from PCAS'!$A$7:$AZ$367,7,FALSE)</f>
        <v>1062</v>
      </c>
      <c r="K241" s="31">
        <f>VLOOKUP($A241,'[2]download from PCAS'!$A$7:$AZ$367,27,FALSE)</f>
        <v>258</v>
      </c>
      <c r="L241" s="31">
        <f>VLOOKUP($A241,'[2]download from PCAS'!$A$7:$AZ$367,15,FALSE)</f>
        <v>88</v>
      </c>
      <c r="M241" s="31">
        <f>VLOOKUP($A241,'[2]download from PCAS'!$A$7:$AZ$367,29,FALSE)</f>
        <v>44</v>
      </c>
      <c r="N241" s="31">
        <f>VLOOKUP($A241,'[2]download from PCAS'!$A$7:$AZ$367,51,FALSE)</f>
        <v>253</v>
      </c>
      <c r="O241" s="31">
        <f>VLOOKUP($A241,'[2]download from PCAS'!$A$7:$AZ$367,9,FALSE)</f>
        <v>77</v>
      </c>
      <c r="P241" s="31">
        <f>VLOOKUP($A241,'[2]download from PCAS'!$A$7:$AZ$367,41,FALSE)</f>
        <v>35</v>
      </c>
      <c r="Q241" s="31">
        <f>VLOOKUP($A241,'[2]download from PCAS'!$A$7:$AZ$367,5,FALSE)</f>
        <v>421</v>
      </c>
      <c r="R241" s="31">
        <f>VLOOKUP($A241,'[2]download from PCAS'!$A$7:$AZ$367,19,FALSE)</f>
        <v>47</v>
      </c>
      <c r="S241" s="31">
        <f>VLOOKUP($A241,'[2]download from PCAS'!$A$7:$AZ$367,21,FALSE)</f>
        <v>468</v>
      </c>
      <c r="T241" s="31">
        <f>VLOOKUP($A241,'[2]download from PCAS'!$A$7:$AZ$367,23,FALSE)</f>
        <v>461</v>
      </c>
      <c r="U241" s="31">
        <f>VLOOKUP($A241,'[2]download from PCAS'!$A$7:$AZ$367,13,FALSE)</f>
        <v>238</v>
      </c>
      <c r="V241" s="31">
        <f>VLOOKUP($A241,'[2]download from PCAS'!$A$7:$AZ$367,3,FALSE)</f>
        <v>91</v>
      </c>
      <c r="W241" s="31">
        <f>VLOOKUP($A241,'[2]download from PCAS'!$A$7:$AZ$367,43,FALSE)</f>
        <v>738</v>
      </c>
      <c r="X241" s="31">
        <f>VLOOKUP($A241,'[2]download from PCAS'!$A$7:$AZ$367,39,FALSE)</f>
        <v>24</v>
      </c>
      <c r="Y241" s="31">
        <f>VLOOKUP($A241,'[2]download from PCAS'!$A$7:$AZ$367,47,FALSE)</f>
        <v>1694</v>
      </c>
      <c r="Z241" s="31">
        <f>VLOOKUP($A241,'[2]download from PCAS'!$A$7:$AZ$367,17,FALSE)</f>
        <v>124</v>
      </c>
      <c r="AA241" s="31">
        <f>VLOOKUP($A241,'[2]download from PCAS'!$A$7:$AZ$367,45,FALSE)</f>
        <v>5</v>
      </c>
      <c r="AC241" s="33" t="s">
        <v>381</v>
      </c>
      <c r="AD241" s="32">
        <f t="shared" si="84"/>
        <v>32.814987143381899</v>
      </c>
      <c r="AE241" s="32">
        <f t="shared" si="85"/>
        <v>5.2650912207664993</v>
      </c>
      <c r="AF241" s="32">
        <f t="shared" si="86"/>
        <v>1.4693277825394881</v>
      </c>
      <c r="AG241" s="32">
        <f t="shared" si="87"/>
        <v>15.672829680421207</v>
      </c>
      <c r="AH241" s="32">
        <f t="shared" si="88"/>
        <v>130.03550875474471</v>
      </c>
      <c r="AI241" s="32">
        <f t="shared" si="89"/>
        <v>31.590547324598997</v>
      </c>
      <c r="AJ241" s="32">
        <f t="shared" si="90"/>
        <v>10.775070405289581</v>
      </c>
      <c r="AK241" s="32">
        <f t="shared" si="91"/>
        <v>5.3875352026447905</v>
      </c>
      <c r="AL241" s="32">
        <f t="shared" si="92"/>
        <v>30.978327415207541</v>
      </c>
      <c r="AM241" s="32">
        <f t="shared" si="93"/>
        <v>9.4281866046283813</v>
      </c>
      <c r="AN241" s="32">
        <f t="shared" si="94"/>
        <v>4.2855393657401741</v>
      </c>
      <c r="AO241" s="32">
        <f t="shared" si="95"/>
        <v>51.548916370760374</v>
      </c>
      <c r="AP241" s="32">
        <f t="shared" si="96"/>
        <v>5.7548671482796623</v>
      </c>
      <c r="AQ241" s="32">
        <f t="shared" si="97"/>
        <v>57.303783519040039</v>
      </c>
      <c r="AR241" s="32">
        <f t="shared" si="98"/>
        <v>56.446675645892</v>
      </c>
      <c r="AS241" s="32">
        <f t="shared" si="99"/>
        <v>29.141667687033184</v>
      </c>
      <c r="AT241" s="32">
        <f t="shared" si="100"/>
        <v>11.142402350924453</v>
      </c>
      <c r="AU241" s="32">
        <f t="shared" si="101"/>
        <v>90.36365862617852</v>
      </c>
      <c r="AV241" s="32">
        <f t="shared" si="102"/>
        <v>2.9386555650789763</v>
      </c>
      <c r="AW241" s="32">
        <f t="shared" si="103"/>
        <v>207.42010530182441</v>
      </c>
      <c r="AX241" s="32">
        <f t="shared" si="104"/>
        <v>15.183053752908044</v>
      </c>
      <c r="AY241" s="32">
        <f t="shared" si="105"/>
        <v>0.61221990939145343</v>
      </c>
      <c r="BA241" s="33" t="s">
        <v>381</v>
      </c>
      <c r="BB241" s="32">
        <f t="shared" si="106"/>
        <v>41.619616067107593</v>
      </c>
      <c r="BC241" s="32">
        <f t="shared" si="107"/>
        <v>7.2237727795107531</v>
      </c>
      <c r="BD241" s="32">
        <f t="shared" si="108"/>
        <v>75.685437530783119</v>
      </c>
      <c r="BE241" s="32">
        <f t="shared" si="109"/>
        <v>39.074043670989987</v>
      </c>
      <c r="BF241" s="32">
        <f t="shared" si="110"/>
        <v>117.01284287299826</v>
      </c>
      <c r="BG241" s="32">
        <f t="shared" si="111"/>
        <v>3.9402396979149565</v>
      </c>
    </row>
    <row r="242" spans="1:59" x14ac:dyDescent="0.2">
      <c r="A242" s="33" t="s">
        <v>382</v>
      </c>
      <c r="B242" s="31">
        <f>VLOOKUP($A242,'[2]download from PCAS'!$A$7:$AZ$367,2,FALSE)</f>
        <v>7776</v>
      </c>
      <c r="C242" s="31">
        <v>6025</v>
      </c>
      <c r="D242" s="31">
        <v>5905</v>
      </c>
      <c r="E242" s="31">
        <v>5804</v>
      </c>
      <c r="F242" s="31">
        <f>VLOOKUP($A242,'[2]download from PCAS'!$A$7:$AZ$367,11,FALSE)</f>
        <v>280</v>
      </c>
      <c r="G242" s="31">
        <f>VLOOKUP($A242,'[2]download from PCAS'!$A$7:$AZ$367,31,FALSE)</f>
        <v>44</v>
      </c>
      <c r="H242" s="31">
        <f>VLOOKUP($A242,'[2]download from PCAS'!$A$7:$AZ$367,35,FALSE)</f>
        <v>14</v>
      </c>
      <c r="I242" s="31">
        <f>VLOOKUP($A242,'[2]download from PCAS'!$A$7:$AZ$367,49,FALSE)</f>
        <v>118</v>
      </c>
      <c r="J242" s="31">
        <f>VLOOKUP($A242,'[2]download from PCAS'!$A$7:$AZ$367,7,FALSE)</f>
        <v>922</v>
      </c>
      <c r="K242" s="31">
        <f>VLOOKUP($A242,'[2]download from PCAS'!$A$7:$AZ$367,27,FALSE)</f>
        <v>274</v>
      </c>
      <c r="L242" s="31">
        <f>VLOOKUP($A242,'[2]download from PCAS'!$A$7:$AZ$367,15,FALSE)</f>
        <v>83</v>
      </c>
      <c r="M242" s="31">
        <f>VLOOKUP($A242,'[2]download from PCAS'!$A$7:$AZ$367,29,FALSE)</f>
        <v>41</v>
      </c>
      <c r="N242" s="31">
        <f>VLOOKUP($A242,'[2]download from PCAS'!$A$7:$AZ$367,51,FALSE)</f>
        <v>278</v>
      </c>
      <c r="O242" s="31">
        <f>VLOOKUP($A242,'[2]download from PCAS'!$A$7:$AZ$367,9,FALSE)</f>
        <v>95</v>
      </c>
      <c r="P242" s="31">
        <f>VLOOKUP($A242,'[2]download from PCAS'!$A$7:$AZ$367,41,FALSE)</f>
        <v>48</v>
      </c>
      <c r="Q242" s="31">
        <f>VLOOKUP($A242,'[2]download from PCAS'!$A$7:$AZ$367,5,FALSE)</f>
        <v>428</v>
      </c>
      <c r="R242" s="31">
        <f>VLOOKUP($A242,'[2]download from PCAS'!$A$7:$AZ$367,19,FALSE)</f>
        <v>40</v>
      </c>
      <c r="S242" s="31">
        <f>VLOOKUP($A242,'[2]download from PCAS'!$A$7:$AZ$367,21,FALSE)</f>
        <v>494</v>
      </c>
      <c r="T242" s="31">
        <f>VLOOKUP($A242,'[2]download from PCAS'!$A$7:$AZ$367,23,FALSE)</f>
        <v>639</v>
      </c>
      <c r="U242" s="31">
        <f>VLOOKUP($A242,'[2]download from PCAS'!$A$7:$AZ$367,13,FALSE)</f>
        <v>124</v>
      </c>
      <c r="V242" s="31">
        <f>VLOOKUP($A242,'[2]download from PCAS'!$A$7:$AZ$367,3,FALSE)</f>
        <v>115</v>
      </c>
      <c r="W242" s="31">
        <f>VLOOKUP($A242,'[2]download from PCAS'!$A$7:$AZ$367,43,FALSE)</f>
        <v>554</v>
      </c>
      <c r="X242" s="31">
        <f>VLOOKUP($A242,'[2]download from PCAS'!$A$7:$AZ$367,39,FALSE)</f>
        <v>28</v>
      </c>
      <c r="Y242" s="31">
        <f>VLOOKUP($A242,'[2]download from PCAS'!$A$7:$AZ$367,47,FALSE)</f>
        <v>1571</v>
      </c>
      <c r="Z242" s="31">
        <f>VLOOKUP($A242,'[2]download from PCAS'!$A$7:$AZ$367,17,FALSE)</f>
        <v>72</v>
      </c>
      <c r="AA242" s="31">
        <f>VLOOKUP($A242,'[2]download from PCAS'!$A$7:$AZ$367,45,FALSE)</f>
        <v>6</v>
      </c>
      <c r="AC242" s="33" t="s">
        <v>382</v>
      </c>
      <c r="AD242" s="32">
        <f t="shared" si="84"/>
        <v>36.008230452674901</v>
      </c>
      <c r="AE242" s="32">
        <f t="shared" si="85"/>
        <v>5.6584362139917701</v>
      </c>
      <c r="AF242" s="32">
        <f t="shared" si="86"/>
        <v>1.8004115226337449</v>
      </c>
      <c r="AG242" s="32">
        <f t="shared" si="87"/>
        <v>15.174897119341564</v>
      </c>
      <c r="AH242" s="32">
        <f t="shared" si="88"/>
        <v>118.56995884773661</v>
      </c>
      <c r="AI242" s="32">
        <f t="shared" si="89"/>
        <v>35.236625514403293</v>
      </c>
      <c r="AJ242" s="32">
        <f t="shared" si="90"/>
        <v>10.673868312757202</v>
      </c>
      <c r="AK242" s="32">
        <f t="shared" si="91"/>
        <v>5.272633744855967</v>
      </c>
      <c r="AL242" s="32">
        <f t="shared" si="92"/>
        <v>35.751028806584358</v>
      </c>
      <c r="AM242" s="32">
        <f t="shared" si="93"/>
        <v>12.217078189300411</v>
      </c>
      <c r="AN242" s="32">
        <f t="shared" si="94"/>
        <v>6.1728395061728394</v>
      </c>
      <c r="AO242" s="32">
        <f t="shared" si="95"/>
        <v>55.041152263374485</v>
      </c>
      <c r="AP242" s="32">
        <f t="shared" si="96"/>
        <v>5.1440329218106999</v>
      </c>
      <c r="AQ242" s="32">
        <f t="shared" si="97"/>
        <v>63.528806584362137</v>
      </c>
      <c r="AR242" s="32">
        <f t="shared" si="98"/>
        <v>82.175925925925924</v>
      </c>
      <c r="AS242" s="32">
        <f t="shared" si="99"/>
        <v>15.946502057613168</v>
      </c>
      <c r="AT242" s="32">
        <f t="shared" si="100"/>
        <v>14.789094650205762</v>
      </c>
      <c r="AU242" s="32">
        <f t="shared" si="101"/>
        <v>71.244855967078195</v>
      </c>
      <c r="AV242" s="32">
        <f t="shared" si="102"/>
        <v>3.6008230452674899</v>
      </c>
      <c r="AW242" s="32">
        <f t="shared" si="103"/>
        <v>202.03189300411523</v>
      </c>
      <c r="AX242" s="32">
        <f t="shared" si="104"/>
        <v>9.2592592592592595</v>
      </c>
      <c r="AY242" s="32">
        <f t="shared" si="105"/>
        <v>0.77160493827160492</v>
      </c>
      <c r="BA242" s="33" t="s">
        <v>382</v>
      </c>
      <c r="BB242" s="32">
        <f t="shared" si="106"/>
        <v>46.401354784081285</v>
      </c>
      <c r="BC242" s="32">
        <f t="shared" si="107"/>
        <v>7.0640937284631287</v>
      </c>
      <c r="BD242" s="32">
        <f t="shared" si="108"/>
        <v>110.09648518263266</v>
      </c>
      <c r="BE242" s="32">
        <f t="shared" si="109"/>
        <v>21.364576154376294</v>
      </c>
      <c r="BF242" s="32">
        <f t="shared" si="110"/>
        <v>91.950207468879668</v>
      </c>
      <c r="BG242" s="32">
        <f t="shared" si="111"/>
        <v>4.8242591316333563</v>
      </c>
    </row>
    <row r="243" spans="1:59" x14ac:dyDescent="0.2">
      <c r="A243" s="33" t="s">
        <v>383</v>
      </c>
      <c r="B243" s="31">
        <f>VLOOKUP($A243,'[2]download from PCAS'!$A$7:$AZ$367,2,FALSE)</f>
        <v>4670</v>
      </c>
      <c r="C243" s="31">
        <v>3541</v>
      </c>
      <c r="D243" s="31">
        <v>3485</v>
      </c>
      <c r="E243" s="31">
        <v>3422</v>
      </c>
      <c r="F243" s="31">
        <f>VLOOKUP($A243,'[2]download from PCAS'!$A$7:$AZ$367,11,FALSE)</f>
        <v>138</v>
      </c>
      <c r="G243" s="31">
        <f>VLOOKUP($A243,'[2]download from PCAS'!$A$7:$AZ$367,31,FALSE)</f>
        <v>20</v>
      </c>
      <c r="H243" s="31">
        <f>VLOOKUP($A243,'[2]download from PCAS'!$A$7:$AZ$367,35,FALSE)</f>
        <v>7</v>
      </c>
      <c r="I243" s="31">
        <f>VLOOKUP($A243,'[2]download from PCAS'!$A$7:$AZ$367,49,FALSE)</f>
        <v>58</v>
      </c>
      <c r="J243" s="31">
        <f>VLOOKUP($A243,'[2]download from PCAS'!$A$7:$AZ$367,7,FALSE)</f>
        <v>520</v>
      </c>
      <c r="K243" s="31">
        <f>VLOOKUP($A243,'[2]download from PCAS'!$A$7:$AZ$367,27,FALSE)</f>
        <v>155</v>
      </c>
      <c r="L243" s="31">
        <f>VLOOKUP($A243,'[2]download from PCAS'!$A$7:$AZ$367,15,FALSE)</f>
        <v>63</v>
      </c>
      <c r="M243" s="31">
        <f>VLOOKUP($A243,'[2]download from PCAS'!$A$7:$AZ$367,29,FALSE)</f>
        <v>45</v>
      </c>
      <c r="N243" s="31">
        <f>VLOOKUP($A243,'[2]download from PCAS'!$A$7:$AZ$367,51,FALSE)</f>
        <v>153</v>
      </c>
      <c r="O243" s="31">
        <f>VLOOKUP($A243,'[2]download from PCAS'!$A$7:$AZ$367,9,FALSE)</f>
        <v>62</v>
      </c>
      <c r="P243" s="31">
        <f>VLOOKUP($A243,'[2]download from PCAS'!$A$7:$AZ$367,41,FALSE)</f>
        <v>21</v>
      </c>
      <c r="Q243" s="31">
        <f>VLOOKUP($A243,'[2]download from PCAS'!$A$7:$AZ$367,5,FALSE)</f>
        <v>232</v>
      </c>
      <c r="R243" s="31">
        <f>VLOOKUP($A243,'[2]download from PCAS'!$A$7:$AZ$367,19,FALSE)</f>
        <v>19</v>
      </c>
      <c r="S243" s="31">
        <f>VLOOKUP($A243,'[2]download from PCAS'!$A$7:$AZ$367,21,FALSE)</f>
        <v>266</v>
      </c>
      <c r="T243" s="31">
        <f>VLOOKUP($A243,'[2]download from PCAS'!$A$7:$AZ$367,23,FALSE)</f>
        <v>264</v>
      </c>
      <c r="U243" s="31">
        <f>VLOOKUP($A243,'[2]download from PCAS'!$A$7:$AZ$367,13,FALSE)</f>
        <v>102</v>
      </c>
      <c r="V243" s="31">
        <f>VLOOKUP($A243,'[2]download from PCAS'!$A$7:$AZ$367,3,FALSE)</f>
        <v>53</v>
      </c>
      <c r="W243" s="31">
        <f>VLOOKUP($A243,'[2]download from PCAS'!$A$7:$AZ$367,43,FALSE)</f>
        <v>405</v>
      </c>
      <c r="X243" s="31">
        <f>VLOOKUP($A243,'[2]download from PCAS'!$A$7:$AZ$367,39,FALSE)</f>
        <v>44</v>
      </c>
      <c r="Y243" s="31">
        <f>VLOOKUP($A243,'[2]download from PCAS'!$A$7:$AZ$367,47,FALSE)</f>
        <v>882</v>
      </c>
      <c r="Z243" s="31">
        <f>VLOOKUP($A243,'[2]download from PCAS'!$A$7:$AZ$367,17,FALSE)</f>
        <v>33</v>
      </c>
      <c r="AA243" s="31">
        <f>VLOOKUP($A243,'[2]download from PCAS'!$A$7:$AZ$367,45,FALSE)</f>
        <v>3</v>
      </c>
      <c r="AC243" s="33" t="s">
        <v>383</v>
      </c>
      <c r="AD243" s="32">
        <f t="shared" si="84"/>
        <v>29.550321199143468</v>
      </c>
      <c r="AE243" s="32">
        <f t="shared" si="85"/>
        <v>4.282655246252677</v>
      </c>
      <c r="AF243" s="32">
        <f t="shared" si="86"/>
        <v>1.4989293361884368</v>
      </c>
      <c r="AG243" s="32">
        <f t="shared" si="87"/>
        <v>12.419700214132762</v>
      </c>
      <c r="AH243" s="32">
        <f t="shared" si="88"/>
        <v>111.34903640256958</v>
      </c>
      <c r="AI243" s="32">
        <f t="shared" si="89"/>
        <v>33.190578158458244</v>
      </c>
      <c r="AJ243" s="32">
        <f t="shared" si="90"/>
        <v>13.49036402569593</v>
      </c>
      <c r="AK243" s="32">
        <f t="shared" si="91"/>
        <v>9.6359743040685224</v>
      </c>
      <c r="AL243" s="32">
        <f t="shared" si="92"/>
        <v>32.762312633832977</v>
      </c>
      <c r="AM243" s="32">
        <f t="shared" si="93"/>
        <v>13.276231263383297</v>
      </c>
      <c r="AN243" s="32">
        <f t="shared" si="94"/>
        <v>4.4967880085653107</v>
      </c>
      <c r="AO243" s="32">
        <f t="shared" si="95"/>
        <v>49.678800856531048</v>
      </c>
      <c r="AP243" s="32">
        <f t="shared" si="96"/>
        <v>4.0685224839400433</v>
      </c>
      <c r="AQ243" s="32">
        <f t="shared" si="97"/>
        <v>56.9593147751606</v>
      </c>
      <c r="AR243" s="32">
        <f t="shared" si="98"/>
        <v>56.531049250535325</v>
      </c>
      <c r="AS243" s="32">
        <f t="shared" si="99"/>
        <v>21.841541755888649</v>
      </c>
      <c r="AT243" s="32">
        <f t="shared" si="100"/>
        <v>11.349036402569594</v>
      </c>
      <c r="AU243" s="32">
        <f t="shared" si="101"/>
        <v>86.723768736616705</v>
      </c>
      <c r="AV243" s="32">
        <f t="shared" si="102"/>
        <v>9.4218415417558887</v>
      </c>
      <c r="AW243" s="32">
        <f t="shared" si="103"/>
        <v>188.86509635974306</v>
      </c>
      <c r="AX243" s="32">
        <f t="shared" si="104"/>
        <v>7.0663811563169157</v>
      </c>
      <c r="AY243" s="32">
        <f t="shared" si="105"/>
        <v>0.64239828693790146</v>
      </c>
      <c r="BA243" s="33" t="s">
        <v>383</v>
      </c>
      <c r="BB243" s="32">
        <f t="shared" si="106"/>
        <v>44.476327116212339</v>
      </c>
      <c r="BC243" s="32">
        <f t="shared" si="107"/>
        <v>13.150204558737581</v>
      </c>
      <c r="BD243" s="32">
        <f t="shared" si="108"/>
        <v>77.147866744593799</v>
      </c>
      <c r="BE243" s="32">
        <f t="shared" si="109"/>
        <v>29.807130333138513</v>
      </c>
      <c r="BF243" s="32">
        <f t="shared" si="110"/>
        <v>114.37447048856255</v>
      </c>
      <c r="BG243" s="32">
        <f t="shared" si="111"/>
        <v>12.857977790765634</v>
      </c>
    </row>
    <row r="244" spans="1:59" x14ac:dyDescent="0.2">
      <c r="A244" s="33" t="s">
        <v>384</v>
      </c>
      <c r="B244" s="31">
        <f>VLOOKUP($A244,'[2]download from PCAS'!$A$7:$AZ$367,2,FALSE)</f>
        <v>2331</v>
      </c>
      <c r="C244" s="31">
        <v>1790</v>
      </c>
      <c r="D244" s="31">
        <v>1755</v>
      </c>
      <c r="E244" s="31">
        <v>1710</v>
      </c>
      <c r="F244" s="31">
        <f>VLOOKUP($A244,'[2]download from PCAS'!$A$7:$AZ$367,11,FALSE)</f>
        <v>116</v>
      </c>
      <c r="G244" s="31">
        <f>VLOOKUP($A244,'[2]download from PCAS'!$A$7:$AZ$367,31,FALSE)</f>
        <v>27</v>
      </c>
      <c r="H244" s="31">
        <f>VLOOKUP($A244,'[2]download from PCAS'!$A$7:$AZ$367,35,FALSE)</f>
        <v>9</v>
      </c>
      <c r="I244" s="31">
        <f>VLOOKUP($A244,'[2]download from PCAS'!$A$7:$AZ$367,49,FALSE)</f>
        <v>43</v>
      </c>
      <c r="J244" s="31">
        <f>VLOOKUP($A244,'[2]download from PCAS'!$A$7:$AZ$367,7,FALSE)</f>
        <v>274</v>
      </c>
      <c r="K244" s="31">
        <f>VLOOKUP($A244,'[2]download from PCAS'!$A$7:$AZ$367,27,FALSE)</f>
        <v>83</v>
      </c>
      <c r="L244" s="31">
        <f>VLOOKUP($A244,'[2]download from PCAS'!$A$7:$AZ$367,15,FALSE)</f>
        <v>16</v>
      </c>
      <c r="M244" s="31">
        <f>VLOOKUP($A244,'[2]download from PCAS'!$A$7:$AZ$367,29,FALSE)</f>
        <v>16</v>
      </c>
      <c r="N244" s="31">
        <f>VLOOKUP($A244,'[2]download from PCAS'!$A$7:$AZ$367,51,FALSE)</f>
        <v>56</v>
      </c>
      <c r="O244" s="31">
        <f>VLOOKUP($A244,'[2]download from PCAS'!$A$7:$AZ$367,9,FALSE)</f>
        <v>27</v>
      </c>
      <c r="P244" s="31">
        <f>VLOOKUP($A244,'[2]download from PCAS'!$A$7:$AZ$367,41,FALSE)</f>
        <v>12</v>
      </c>
      <c r="Q244" s="31">
        <f>VLOOKUP($A244,'[2]download from PCAS'!$A$7:$AZ$367,5,FALSE)</f>
        <v>104</v>
      </c>
      <c r="R244" s="31">
        <f>VLOOKUP($A244,'[2]download from PCAS'!$A$7:$AZ$367,19,FALSE)</f>
        <v>8</v>
      </c>
      <c r="S244" s="31">
        <f>VLOOKUP($A244,'[2]download from PCAS'!$A$7:$AZ$367,21,FALSE)</f>
        <v>172</v>
      </c>
      <c r="T244" s="31">
        <f>VLOOKUP($A244,'[2]download from PCAS'!$A$7:$AZ$367,23,FALSE)</f>
        <v>115</v>
      </c>
      <c r="U244" s="31">
        <f>VLOOKUP($A244,'[2]download from PCAS'!$A$7:$AZ$367,13,FALSE)</f>
        <v>85</v>
      </c>
      <c r="V244" s="31">
        <f>VLOOKUP($A244,'[2]download from PCAS'!$A$7:$AZ$367,3,FALSE)</f>
        <v>30</v>
      </c>
      <c r="W244" s="31">
        <f>VLOOKUP($A244,'[2]download from PCAS'!$A$7:$AZ$367,43,FALSE)</f>
        <v>223</v>
      </c>
      <c r="X244" s="31">
        <f>VLOOKUP($A244,'[2]download from PCAS'!$A$7:$AZ$367,39,FALSE)</f>
        <v>17</v>
      </c>
      <c r="Y244" s="31">
        <f>VLOOKUP($A244,'[2]download from PCAS'!$A$7:$AZ$367,47,FALSE)</f>
        <v>476</v>
      </c>
      <c r="Z244" s="31">
        <f>VLOOKUP($A244,'[2]download from PCAS'!$A$7:$AZ$367,17,FALSE)</f>
        <v>19</v>
      </c>
      <c r="AA244" s="31">
        <f>VLOOKUP($A244,'[2]download from PCAS'!$A$7:$AZ$367,45,FALSE)</f>
        <v>3</v>
      </c>
      <c r="AC244" s="33" t="s">
        <v>384</v>
      </c>
      <c r="AD244" s="32">
        <f t="shared" si="84"/>
        <v>49.764049764049766</v>
      </c>
      <c r="AE244" s="32">
        <f t="shared" si="85"/>
        <v>11.583011583011583</v>
      </c>
      <c r="AF244" s="32">
        <f t="shared" si="86"/>
        <v>3.8610038610038613</v>
      </c>
      <c r="AG244" s="32">
        <f t="shared" si="87"/>
        <v>18.447018447018447</v>
      </c>
      <c r="AH244" s="32">
        <f t="shared" si="88"/>
        <v>117.54611754611754</v>
      </c>
      <c r="AI244" s="32">
        <f t="shared" si="89"/>
        <v>35.607035607035606</v>
      </c>
      <c r="AJ244" s="32">
        <f t="shared" si="90"/>
        <v>6.8640068640068641</v>
      </c>
      <c r="AK244" s="32">
        <f t="shared" si="91"/>
        <v>6.8640068640068641</v>
      </c>
      <c r="AL244" s="32">
        <f t="shared" si="92"/>
        <v>24.024024024024023</v>
      </c>
      <c r="AM244" s="32">
        <f t="shared" si="93"/>
        <v>11.583011583011583</v>
      </c>
      <c r="AN244" s="32">
        <f t="shared" si="94"/>
        <v>5.1480051480051481</v>
      </c>
      <c r="AO244" s="32">
        <f t="shared" si="95"/>
        <v>44.616044616044618</v>
      </c>
      <c r="AP244" s="32">
        <f t="shared" si="96"/>
        <v>3.4320034320034321</v>
      </c>
      <c r="AQ244" s="32">
        <f t="shared" si="97"/>
        <v>73.788073788073788</v>
      </c>
      <c r="AR244" s="32">
        <f t="shared" si="98"/>
        <v>49.335049335049334</v>
      </c>
      <c r="AS244" s="32">
        <f t="shared" si="99"/>
        <v>36.465036465036469</v>
      </c>
      <c r="AT244" s="32">
        <f t="shared" si="100"/>
        <v>12.87001287001287</v>
      </c>
      <c r="AU244" s="32">
        <f t="shared" si="101"/>
        <v>95.667095667095666</v>
      </c>
      <c r="AV244" s="32">
        <f t="shared" si="102"/>
        <v>7.2930072930072924</v>
      </c>
      <c r="AW244" s="32">
        <f t="shared" si="103"/>
        <v>204.20420420420422</v>
      </c>
      <c r="AX244" s="32">
        <f t="shared" si="104"/>
        <v>8.1510081510081509</v>
      </c>
      <c r="AY244" s="32">
        <f t="shared" si="105"/>
        <v>1.287001287001287</v>
      </c>
      <c r="BA244" s="33" t="s">
        <v>384</v>
      </c>
      <c r="BB244" s="32">
        <f t="shared" si="106"/>
        <v>47.293447293447294</v>
      </c>
      <c r="BC244" s="32">
        <f t="shared" si="107"/>
        <v>9.3567251461988299</v>
      </c>
      <c r="BD244" s="32">
        <f t="shared" si="108"/>
        <v>67.251461988304087</v>
      </c>
      <c r="BE244" s="32">
        <f t="shared" si="109"/>
        <v>49.707602339181285</v>
      </c>
      <c r="BF244" s="32">
        <f t="shared" si="110"/>
        <v>124.58100558659217</v>
      </c>
      <c r="BG244" s="32">
        <f t="shared" si="111"/>
        <v>9.9415204678362574</v>
      </c>
    </row>
    <row r="245" spans="1:59" x14ac:dyDescent="0.2">
      <c r="A245" s="33" t="s">
        <v>385</v>
      </c>
      <c r="B245" s="31">
        <f>VLOOKUP($A245,'[2]download from PCAS'!$A$7:$AZ$367,2,FALSE)</f>
        <v>4828</v>
      </c>
      <c r="C245" s="31">
        <v>3792</v>
      </c>
      <c r="D245" s="31">
        <v>3721</v>
      </c>
      <c r="E245" s="31">
        <v>3637</v>
      </c>
      <c r="F245" s="31">
        <f>VLOOKUP($A245,'[2]download from PCAS'!$A$7:$AZ$367,11,FALSE)</f>
        <v>214</v>
      </c>
      <c r="G245" s="31">
        <f>VLOOKUP($A245,'[2]download from PCAS'!$A$7:$AZ$367,31,FALSE)</f>
        <v>62</v>
      </c>
      <c r="H245" s="31">
        <f>VLOOKUP($A245,'[2]download from PCAS'!$A$7:$AZ$367,35,FALSE)</f>
        <v>31</v>
      </c>
      <c r="I245" s="31">
        <f>VLOOKUP($A245,'[2]download from PCAS'!$A$7:$AZ$367,49,FALSE)</f>
        <v>81</v>
      </c>
      <c r="J245" s="31">
        <f>VLOOKUP($A245,'[2]download from PCAS'!$A$7:$AZ$367,7,FALSE)</f>
        <v>573</v>
      </c>
      <c r="K245" s="31">
        <f>VLOOKUP($A245,'[2]download from PCAS'!$A$7:$AZ$367,27,FALSE)</f>
        <v>165</v>
      </c>
      <c r="L245" s="31">
        <f>VLOOKUP($A245,'[2]download from PCAS'!$A$7:$AZ$367,15,FALSE)</f>
        <v>69</v>
      </c>
      <c r="M245" s="31">
        <f>VLOOKUP($A245,'[2]download from PCAS'!$A$7:$AZ$367,29,FALSE)</f>
        <v>26</v>
      </c>
      <c r="N245" s="31">
        <f>VLOOKUP($A245,'[2]download from PCAS'!$A$7:$AZ$367,51,FALSE)</f>
        <v>135</v>
      </c>
      <c r="O245" s="31">
        <f>VLOOKUP($A245,'[2]download from PCAS'!$A$7:$AZ$367,9,FALSE)</f>
        <v>77</v>
      </c>
      <c r="P245" s="31">
        <f>VLOOKUP($A245,'[2]download from PCAS'!$A$7:$AZ$367,41,FALSE)</f>
        <v>29</v>
      </c>
      <c r="Q245" s="31">
        <f>VLOOKUP($A245,'[2]download from PCAS'!$A$7:$AZ$367,5,FALSE)</f>
        <v>339</v>
      </c>
      <c r="R245" s="31">
        <f>VLOOKUP($A245,'[2]download from PCAS'!$A$7:$AZ$367,19,FALSE)</f>
        <v>39</v>
      </c>
      <c r="S245" s="31">
        <f>VLOOKUP($A245,'[2]download from PCAS'!$A$7:$AZ$367,21,FALSE)</f>
        <v>340</v>
      </c>
      <c r="T245" s="31">
        <f>VLOOKUP($A245,'[2]download from PCAS'!$A$7:$AZ$367,23,FALSE)</f>
        <v>271</v>
      </c>
      <c r="U245" s="31">
        <f>VLOOKUP($A245,'[2]download from PCAS'!$A$7:$AZ$367,13,FALSE)</f>
        <v>181</v>
      </c>
      <c r="V245" s="31">
        <f>VLOOKUP($A245,'[2]download from PCAS'!$A$7:$AZ$367,3,FALSE)</f>
        <v>55</v>
      </c>
      <c r="W245" s="31">
        <f>VLOOKUP($A245,'[2]download from PCAS'!$A$7:$AZ$367,43,FALSE)</f>
        <v>398</v>
      </c>
      <c r="X245" s="31">
        <f>VLOOKUP($A245,'[2]download from PCAS'!$A$7:$AZ$367,39,FALSE)</f>
        <v>23</v>
      </c>
      <c r="Y245" s="31">
        <f>VLOOKUP($A245,'[2]download from PCAS'!$A$7:$AZ$367,47,FALSE)</f>
        <v>1080</v>
      </c>
      <c r="Z245" s="31">
        <f>VLOOKUP($A245,'[2]download from PCAS'!$A$7:$AZ$367,17,FALSE)</f>
        <v>63</v>
      </c>
      <c r="AA245" s="31">
        <f>VLOOKUP($A245,'[2]download from PCAS'!$A$7:$AZ$367,45,FALSE)</f>
        <v>6</v>
      </c>
      <c r="AC245" s="33" t="s">
        <v>385</v>
      </c>
      <c r="AD245" s="32">
        <f t="shared" si="84"/>
        <v>44.324772162386083</v>
      </c>
      <c r="AE245" s="32">
        <f t="shared" si="85"/>
        <v>12.841756420878211</v>
      </c>
      <c r="AF245" s="32">
        <f t="shared" si="86"/>
        <v>6.4208782104391053</v>
      </c>
      <c r="AG245" s="32">
        <f t="shared" si="87"/>
        <v>16.777133388566696</v>
      </c>
      <c r="AH245" s="32">
        <f t="shared" si="88"/>
        <v>118.68268434134217</v>
      </c>
      <c r="AI245" s="32">
        <f t="shared" si="89"/>
        <v>34.175642087821039</v>
      </c>
      <c r="AJ245" s="32">
        <f t="shared" si="90"/>
        <v>14.291632145816074</v>
      </c>
      <c r="AK245" s="32">
        <f t="shared" si="91"/>
        <v>5.385252692626346</v>
      </c>
      <c r="AL245" s="32">
        <f t="shared" si="92"/>
        <v>27.96188898094449</v>
      </c>
      <c r="AM245" s="32">
        <f t="shared" si="93"/>
        <v>15.948632974316485</v>
      </c>
      <c r="AN245" s="32">
        <f t="shared" si="94"/>
        <v>6.0066280033140016</v>
      </c>
      <c r="AO245" s="32">
        <f t="shared" si="95"/>
        <v>70.215410107705054</v>
      </c>
      <c r="AP245" s="32">
        <f t="shared" si="96"/>
        <v>8.0778790389395194</v>
      </c>
      <c r="AQ245" s="32">
        <f t="shared" si="97"/>
        <v>70.422535211267615</v>
      </c>
      <c r="AR245" s="32">
        <f t="shared" si="98"/>
        <v>56.130903065451534</v>
      </c>
      <c r="AS245" s="32">
        <f t="shared" si="99"/>
        <v>37.489643744821876</v>
      </c>
      <c r="AT245" s="32">
        <f t="shared" si="100"/>
        <v>11.391880695940349</v>
      </c>
      <c r="AU245" s="32">
        <f t="shared" si="101"/>
        <v>82.435791217895613</v>
      </c>
      <c r="AV245" s="32">
        <f t="shared" si="102"/>
        <v>4.7638773819386913</v>
      </c>
      <c r="AW245" s="32">
        <f t="shared" si="103"/>
        <v>223.69511184755592</v>
      </c>
      <c r="AX245" s="32">
        <f t="shared" si="104"/>
        <v>13.048881524440763</v>
      </c>
      <c r="AY245" s="32">
        <f t="shared" si="105"/>
        <v>1.2427506213753108</v>
      </c>
      <c r="BA245" s="33" t="s">
        <v>385</v>
      </c>
      <c r="BB245" s="32">
        <f t="shared" si="106"/>
        <v>44.342918570276808</v>
      </c>
      <c r="BC245" s="32">
        <f t="shared" si="107"/>
        <v>7.1487489689304375</v>
      </c>
      <c r="BD245" s="32">
        <f t="shared" si="108"/>
        <v>74.511960406928779</v>
      </c>
      <c r="BE245" s="32">
        <f t="shared" si="109"/>
        <v>49.76629089909266</v>
      </c>
      <c r="BF245" s="32">
        <f t="shared" si="110"/>
        <v>104.957805907173</v>
      </c>
      <c r="BG245" s="32">
        <f t="shared" si="111"/>
        <v>6.3238933186692332</v>
      </c>
    </row>
    <row r="246" spans="1:59" x14ac:dyDescent="0.2">
      <c r="A246" s="33" t="s">
        <v>386</v>
      </c>
      <c r="B246" s="31">
        <f>VLOOKUP($A246,'[2]download from PCAS'!$A$7:$AZ$367,2,FALSE)</f>
        <v>4429</v>
      </c>
      <c r="C246" s="31">
        <v>3516</v>
      </c>
      <c r="D246" s="31">
        <v>3460</v>
      </c>
      <c r="E246" s="31">
        <v>3398</v>
      </c>
      <c r="F246" s="31">
        <f>VLOOKUP($A246,'[2]download from PCAS'!$A$7:$AZ$367,11,FALSE)</f>
        <v>178</v>
      </c>
      <c r="G246" s="31">
        <f>VLOOKUP($A246,'[2]download from PCAS'!$A$7:$AZ$367,31,FALSE)</f>
        <v>26</v>
      </c>
      <c r="H246" s="31">
        <f>VLOOKUP($A246,'[2]download from PCAS'!$A$7:$AZ$367,35,FALSE)</f>
        <v>7</v>
      </c>
      <c r="I246" s="31">
        <f>VLOOKUP($A246,'[2]download from PCAS'!$A$7:$AZ$367,49,FALSE)</f>
        <v>66</v>
      </c>
      <c r="J246" s="31">
        <f>VLOOKUP($A246,'[2]download from PCAS'!$A$7:$AZ$367,7,FALSE)</f>
        <v>463</v>
      </c>
      <c r="K246" s="31">
        <f>VLOOKUP($A246,'[2]download from PCAS'!$A$7:$AZ$367,27,FALSE)</f>
        <v>191</v>
      </c>
      <c r="L246" s="31">
        <f>VLOOKUP($A246,'[2]download from PCAS'!$A$7:$AZ$367,15,FALSE)</f>
        <v>95</v>
      </c>
      <c r="M246" s="31">
        <f>VLOOKUP($A246,'[2]download from PCAS'!$A$7:$AZ$367,29,FALSE)</f>
        <v>50</v>
      </c>
      <c r="N246" s="31">
        <f>VLOOKUP($A246,'[2]download from PCAS'!$A$7:$AZ$367,51,FALSE)</f>
        <v>116</v>
      </c>
      <c r="O246" s="31">
        <f>VLOOKUP($A246,'[2]download from PCAS'!$A$7:$AZ$367,9,FALSE)</f>
        <v>65</v>
      </c>
      <c r="P246" s="31">
        <f>VLOOKUP($A246,'[2]download from PCAS'!$A$7:$AZ$367,41,FALSE)</f>
        <v>40</v>
      </c>
      <c r="Q246" s="31">
        <f>VLOOKUP($A246,'[2]download from PCAS'!$A$7:$AZ$367,5,FALSE)</f>
        <v>207</v>
      </c>
      <c r="R246" s="31">
        <f>VLOOKUP($A246,'[2]download from PCAS'!$A$7:$AZ$367,19,FALSE)</f>
        <v>24</v>
      </c>
      <c r="S246" s="31">
        <f>VLOOKUP($A246,'[2]download from PCAS'!$A$7:$AZ$367,21,FALSE)</f>
        <v>311</v>
      </c>
      <c r="T246" s="31">
        <f>VLOOKUP($A246,'[2]download from PCAS'!$A$7:$AZ$367,23,FALSE)</f>
        <v>496</v>
      </c>
      <c r="U246" s="31">
        <f>VLOOKUP($A246,'[2]download from PCAS'!$A$7:$AZ$367,13,FALSE)</f>
        <v>128</v>
      </c>
      <c r="V246" s="31">
        <f>VLOOKUP($A246,'[2]download from PCAS'!$A$7:$AZ$367,3,FALSE)</f>
        <v>47</v>
      </c>
      <c r="W246" s="31">
        <f>VLOOKUP($A246,'[2]download from PCAS'!$A$7:$AZ$367,43,FALSE)</f>
        <v>374</v>
      </c>
      <c r="X246" s="31">
        <f>VLOOKUP($A246,'[2]download from PCAS'!$A$7:$AZ$367,39,FALSE)</f>
        <v>19</v>
      </c>
      <c r="Y246" s="31">
        <f>VLOOKUP($A246,'[2]download from PCAS'!$A$7:$AZ$367,47,FALSE)</f>
        <v>897</v>
      </c>
      <c r="Z246" s="31">
        <f>VLOOKUP($A246,'[2]download from PCAS'!$A$7:$AZ$367,17,FALSE)</f>
        <v>39</v>
      </c>
      <c r="AA246" s="31">
        <f>VLOOKUP($A246,'[2]download from PCAS'!$A$7:$AZ$367,45,FALSE)</f>
        <v>2</v>
      </c>
      <c r="AC246" s="33" t="s">
        <v>386</v>
      </c>
      <c r="AD246" s="32">
        <f t="shared" si="84"/>
        <v>40.189659065251753</v>
      </c>
      <c r="AE246" s="32">
        <f t="shared" si="85"/>
        <v>5.8703996387446384</v>
      </c>
      <c r="AF246" s="32">
        <f t="shared" si="86"/>
        <v>1.5804922104312487</v>
      </c>
      <c r="AG246" s="32">
        <f t="shared" si="87"/>
        <v>14.901783698351773</v>
      </c>
      <c r="AH246" s="32">
        <f t="shared" si="88"/>
        <v>104.53827048995258</v>
      </c>
      <c r="AI246" s="32">
        <f t="shared" si="89"/>
        <v>43.124858884624068</v>
      </c>
      <c r="AJ246" s="32">
        <f t="shared" si="90"/>
        <v>21.449537141566946</v>
      </c>
      <c r="AK246" s="32">
        <f t="shared" si="91"/>
        <v>11.28923007450892</v>
      </c>
      <c r="AL246" s="32">
        <f t="shared" si="92"/>
        <v>26.191013772860693</v>
      </c>
      <c r="AM246" s="32">
        <f t="shared" si="93"/>
        <v>14.675999096861593</v>
      </c>
      <c r="AN246" s="32">
        <f t="shared" si="94"/>
        <v>9.0313840596071344</v>
      </c>
      <c r="AO246" s="32">
        <f t="shared" si="95"/>
        <v>46.737412508466917</v>
      </c>
      <c r="AP246" s="32">
        <f t="shared" si="96"/>
        <v>5.4188304357642805</v>
      </c>
      <c r="AQ246" s="32">
        <f t="shared" si="97"/>
        <v>70.219011063445464</v>
      </c>
      <c r="AR246" s="32">
        <f t="shared" si="98"/>
        <v>111.98916233912847</v>
      </c>
      <c r="AS246" s="32">
        <f t="shared" si="99"/>
        <v>28.900428990742832</v>
      </c>
      <c r="AT246" s="32">
        <f t="shared" si="100"/>
        <v>10.611876270038383</v>
      </c>
      <c r="AU246" s="32">
        <f t="shared" si="101"/>
        <v>84.443440957326715</v>
      </c>
      <c r="AV246" s="32">
        <f t="shared" si="102"/>
        <v>4.2899074283133887</v>
      </c>
      <c r="AW246" s="32">
        <f t="shared" si="103"/>
        <v>202.52878753668998</v>
      </c>
      <c r="AX246" s="32">
        <f t="shared" si="104"/>
        <v>8.8055994581169568</v>
      </c>
      <c r="AY246" s="32">
        <f t="shared" si="105"/>
        <v>0.45156920298035674</v>
      </c>
      <c r="BA246" s="33" t="s">
        <v>386</v>
      </c>
      <c r="BB246" s="32">
        <f t="shared" si="106"/>
        <v>55.202312138728324</v>
      </c>
      <c r="BC246" s="32">
        <f t="shared" si="107"/>
        <v>14.714537963507945</v>
      </c>
      <c r="BD246" s="32">
        <f t="shared" si="108"/>
        <v>145.96821659799883</v>
      </c>
      <c r="BE246" s="32">
        <f t="shared" si="109"/>
        <v>37.66921718658034</v>
      </c>
      <c r="BF246" s="32">
        <f t="shared" si="110"/>
        <v>106.37087599544938</v>
      </c>
      <c r="BG246" s="32">
        <f t="shared" si="111"/>
        <v>5.5915244261330193</v>
      </c>
    </row>
    <row r="247" spans="1:59" x14ac:dyDescent="0.2">
      <c r="A247" s="33" t="s">
        <v>387</v>
      </c>
      <c r="B247" s="31">
        <f>VLOOKUP($A247,'[2]download from PCAS'!$A$7:$AZ$367,2,FALSE)</f>
        <v>4333</v>
      </c>
      <c r="C247" s="31">
        <v>3459</v>
      </c>
      <c r="D247" s="31">
        <v>3385</v>
      </c>
      <c r="E247" s="31">
        <v>3338</v>
      </c>
      <c r="F247" s="31">
        <f>VLOOKUP($A247,'[2]download from PCAS'!$A$7:$AZ$367,11,FALSE)</f>
        <v>137</v>
      </c>
      <c r="G247" s="31">
        <f>VLOOKUP($A247,'[2]download from PCAS'!$A$7:$AZ$367,31,FALSE)</f>
        <v>20</v>
      </c>
      <c r="H247" s="31">
        <f>VLOOKUP($A247,'[2]download from PCAS'!$A$7:$AZ$367,35,FALSE)</f>
        <v>12</v>
      </c>
      <c r="I247" s="31">
        <f>VLOOKUP($A247,'[2]download from PCAS'!$A$7:$AZ$367,49,FALSE)</f>
        <v>64</v>
      </c>
      <c r="J247" s="31">
        <f>VLOOKUP($A247,'[2]download from PCAS'!$A$7:$AZ$367,7,FALSE)</f>
        <v>503</v>
      </c>
      <c r="K247" s="31">
        <f>VLOOKUP($A247,'[2]download from PCAS'!$A$7:$AZ$367,27,FALSE)</f>
        <v>158</v>
      </c>
      <c r="L247" s="31">
        <f>VLOOKUP($A247,'[2]download from PCAS'!$A$7:$AZ$367,15,FALSE)</f>
        <v>52</v>
      </c>
      <c r="M247" s="31">
        <f>VLOOKUP($A247,'[2]download from PCAS'!$A$7:$AZ$367,29,FALSE)</f>
        <v>20</v>
      </c>
      <c r="N247" s="31">
        <f>VLOOKUP($A247,'[2]download from PCAS'!$A$7:$AZ$367,51,FALSE)</f>
        <v>150</v>
      </c>
      <c r="O247" s="31">
        <f>VLOOKUP($A247,'[2]download from PCAS'!$A$7:$AZ$367,9,FALSE)</f>
        <v>58</v>
      </c>
      <c r="P247" s="31">
        <f>VLOOKUP($A247,'[2]download from PCAS'!$A$7:$AZ$367,41,FALSE)</f>
        <v>22</v>
      </c>
      <c r="Q247" s="31">
        <f>VLOOKUP($A247,'[2]download from PCAS'!$A$7:$AZ$367,5,FALSE)</f>
        <v>226</v>
      </c>
      <c r="R247" s="31">
        <f>VLOOKUP($A247,'[2]download from PCAS'!$A$7:$AZ$367,19,FALSE)</f>
        <v>25</v>
      </c>
      <c r="S247" s="31">
        <f>VLOOKUP($A247,'[2]download from PCAS'!$A$7:$AZ$367,21,FALSE)</f>
        <v>261</v>
      </c>
      <c r="T247" s="31">
        <f>VLOOKUP($A247,'[2]download from PCAS'!$A$7:$AZ$367,23,FALSE)</f>
        <v>181</v>
      </c>
      <c r="U247" s="31">
        <f>VLOOKUP($A247,'[2]download from PCAS'!$A$7:$AZ$367,13,FALSE)</f>
        <v>160</v>
      </c>
      <c r="V247" s="31">
        <f>VLOOKUP($A247,'[2]download from PCAS'!$A$7:$AZ$367,3,FALSE)</f>
        <v>44</v>
      </c>
      <c r="W247" s="31">
        <f>VLOOKUP($A247,'[2]download from PCAS'!$A$7:$AZ$367,43,FALSE)</f>
        <v>495</v>
      </c>
      <c r="X247" s="31">
        <f>VLOOKUP($A247,'[2]download from PCAS'!$A$7:$AZ$367,39,FALSE)</f>
        <v>9</v>
      </c>
      <c r="Y247" s="31">
        <f>VLOOKUP($A247,'[2]download from PCAS'!$A$7:$AZ$367,47,FALSE)</f>
        <v>891</v>
      </c>
      <c r="Z247" s="31">
        <f>VLOOKUP($A247,'[2]download from PCAS'!$A$7:$AZ$367,17,FALSE)</f>
        <v>41</v>
      </c>
      <c r="AA247" s="31">
        <f>VLOOKUP($A247,'[2]download from PCAS'!$A$7:$AZ$367,45,FALSE)</f>
        <v>4</v>
      </c>
      <c r="AC247" s="33" t="s">
        <v>387</v>
      </c>
      <c r="AD247" s="32">
        <f t="shared" si="84"/>
        <v>31.61781675513501</v>
      </c>
      <c r="AE247" s="32">
        <f t="shared" si="85"/>
        <v>4.6157396722824826</v>
      </c>
      <c r="AF247" s="32">
        <f t="shared" si="86"/>
        <v>2.7694438033694899</v>
      </c>
      <c r="AG247" s="32">
        <f t="shared" si="87"/>
        <v>14.770366951303947</v>
      </c>
      <c r="AH247" s="32">
        <f t="shared" si="88"/>
        <v>116.08585275790445</v>
      </c>
      <c r="AI247" s="32">
        <f t="shared" si="89"/>
        <v>36.464343411031614</v>
      </c>
      <c r="AJ247" s="32">
        <f t="shared" si="90"/>
        <v>12.000923147934456</v>
      </c>
      <c r="AK247" s="32">
        <f t="shared" si="91"/>
        <v>4.6157396722824826</v>
      </c>
      <c r="AL247" s="32">
        <f t="shared" si="92"/>
        <v>34.618047542118624</v>
      </c>
      <c r="AM247" s="32">
        <f t="shared" si="93"/>
        <v>13.385645049619201</v>
      </c>
      <c r="AN247" s="32">
        <f t="shared" si="94"/>
        <v>5.0773136395107317</v>
      </c>
      <c r="AO247" s="32">
        <f t="shared" si="95"/>
        <v>52.157858296792057</v>
      </c>
      <c r="AP247" s="32">
        <f t="shared" si="96"/>
        <v>5.7696745903531035</v>
      </c>
      <c r="AQ247" s="32">
        <f t="shared" si="97"/>
        <v>60.235402723286406</v>
      </c>
      <c r="AR247" s="32">
        <f t="shared" si="98"/>
        <v>41.772444034156479</v>
      </c>
      <c r="AS247" s="32">
        <f t="shared" si="99"/>
        <v>36.925917378259861</v>
      </c>
      <c r="AT247" s="32">
        <f t="shared" si="100"/>
        <v>10.154627279021463</v>
      </c>
      <c r="AU247" s="32">
        <f t="shared" si="101"/>
        <v>114.23955688899146</v>
      </c>
      <c r="AV247" s="32">
        <f t="shared" si="102"/>
        <v>2.0770828525271177</v>
      </c>
      <c r="AW247" s="32">
        <f t="shared" si="103"/>
        <v>205.63120240018463</v>
      </c>
      <c r="AX247" s="32">
        <f t="shared" si="104"/>
        <v>9.4622663281790906</v>
      </c>
      <c r="AY247" s="32">
        <f t="shared" si="105"/>
        <v>0.92314793445649668</v>
      </c>
      <c r="BA247" s="33" t="s">
        <v>387</v>
      </c>
      <c r="BB247" s="32">
        <f t="shared" si="106"/>
        <v>46.676514032496307</v>
      </c>
      <c r="BC247" s="32">
        <f t="shared" si="107"/>
        <v>5.9916117435590177</v>
      </c>
      <c r="BD247" s="32">
        <f t="shared" si="108"/>
        <v>54.224086279209104</v>
      </c>
      <c r="BE247" s="32">
        <f t="shared" si="109"/>
        <v>47.932893948472142</v>
      </c>
      <c r="BF247" s="32">
        <f t="shared" si="110"/>
        <v>143.10494362532526</v>
      </c>
      <c r="BG247" s="32">
        <f t="shared" si="111"/>
        <v>2.6962252846015575</v>
      </c>
    </row>
    <row r="248" spans="1:59" x14ac:dyDescent="0.2">
      <c r="A248" s="33" t="s">
        <v>388</v>
      </c>
      <c r="B248" s="31">
        <f>VLOOKUP($A248,'[2]download from PCAS'!$A$7:$AZ$367,2,FALSE)</f>
        <v>2702</v>
      </c>
      <c r="C248" s="31">
        <v>2199</v>
      </c>
      <c r="D248" s="31">
        <v>2169</v>
      </c>
      <c r="E248" s="31">
        <v>2140</v>
      </c>
      <c r="F248" s="31">
        <f>VLOOKUP($A248,'[2]download from PCAS'!$A$7:$AZ$367,11,FALSE)</f>
        <v>129</v>
      </c>
      <c r="G248" s="31">
        <f>VLOOKUP($A248,'[2]download from PCAS'!$A$7:$AZ$367,31,FALSE)</f>
        <v>27</v>
      </c>
      <c r="H248" s="31">
        <f>VLOOKUP($A248,'[2]download from PCAS'!$A$7:$AZ$367,35,FALSE)</f>
        <v>4</v>
      </c>
      <c r="I248" s="31">
        <f>VLOOKUP($A248,'[2]download from PCAS'!$A$7:$AZ$367,49,FALSE)</f>
        <v>37</v>
      </c>
      <c r="J248" s="31">
        <f>VLOOKUP($A248,'[2]download from PCAS'!$A$7:$AZ$367,7,FALSE)</f>
        <v>374</v>
      </c>
      <c r="K248" s="31">
        <f>VLOOKUP($A248,'[2]download from PCAS'!$A$7:$AZ$367,27,FALSE)</f>
        <v>113</v>
      </c>
      <c r="L248" s="31">
        <f>VLOOKUP($A248,'[2]download from PCAS'!$A$7:$AZ$367,15,FALSE)</f>
        <v>35</v>
      </c>
      <c r="M248" s="31">
        <f>VLOOKUP($A248,'[2]download from PCAS'!$A$7:$AZ$367,29,FALSE)</f>
        <v>16</v>
      </c>
      <c r="N248" s="31">
        <f>VLOOKUP($A248,'[2]download from PCAS'!$A$7:$AZ$367,51,FALSE)</f>
        <v>77</v>
      </c>
      <c r="O248" s="31">
        <f>VLOOKUP($A248,'[2]download from PCAS'!$A$7:$AZ$367,9,FALSE)</f>
        <v>57</v>
      </c>
      <c r="P248" s="31">
        <f>VLOOKUP($A248,'[2]download from PCAS'!$A$7:$AZ$367,41,FALSE)</f>
        <v>17</v>
      </c>
      <c r="Q248" s="31">
        <f>VLOOKUP($A248,'[2]download from PCAS'!$A$7:$AZ$367,5,FALSE)</f>
        <v>130</v>
      </c>
      <c r="R248" s="31">
        <f>VLOOKUP($A248,'[2]download from PCAS'!$A$7:$AZ$367,19,FALSE)</f>
        <v>20</v>
      </c>
      <c r="S248" s="31">
        <f>VLOOKUP($A248,'[2]download from PCAS'!$A$7:$AZ$367,21,FALSE)</f>
        <v>216</v>
      </c>
      <c r="T248" s="31">
        <f>VLOOKUP($A248,'[2]download from PCAS'!$A$7:$AZ$367,23,FALSE)</f>
        <v>197</v>
      </c>
      <c r="U248" s="31">
        <f>VLOOKUP($A248,'[2]download from PCAS'!$A$7:$AZ$367,13,FALSE)</f>
        <v>86</v>
      </c>
      <c r="V248" s="31">
        <f>VLOOKUP($A248,'[2]download from PCAS'!$A$7:$AZ$367,3,FALSE)</f>
        <v>40</v>
      </c>
      <c r="W248" s="31">
        <f>VLOOKUP($A248,'[2]download from PCAS'!$A$7:$AZ$367,43,FALSE)</f>
        <v>234</v>
      </c>
      <c r="X248" s="31">
        <f>VLOOKUP($A248,'[2]download from PCAS'!$A$7:$AZ$367,39,FALSE)</f>
        <v>10</v>
      </c>
      <c r="Y248" s="31">
        <f>VLOOKUP($A248,'[2]download from PCAS'!$A$7:$AZ$367,47,FALSE)</f>
        <v>629</v>
      </c>
      <c r="Z248" s="31">
        <f>VLOOKUP($A248,'[2]download from PCAS'!$A$7:$AZ$367,17,FALSE)</f>
        <v>14</v>
      </c>
      <c r="AA248" s="31">
        <f>VLOOKUP($A248,'[2]download from PCAS'!$A$7:$AZ$367,45,FALSE)</f>
        <v>8</v>
      </c>
      <c r="AC248" s="33" t="s">
        <v>388</v>
      </c>
      <c r="AD248" s="32">
        <f t="shared" si="84"/>
        <v>47.742413027387116</v>
      </c>
      <c r="AE248" s="32">
        <f t="shared" si="85"/>
        <v>9.9925980754996289</v>
      </c>
      <c r="AF248" s="32">
        <f t="shared" si="86"/>
        <v>1.4803849000740192</v>
      </c>
      <c r="AG248" s="32">
        <f t="shared" si="87"/>
        <v>13.693560325684677</v>
      </c>
      <c r="AH248" s="32">
        <f t="shared" si="88"/>
        <v>138.4159881569208</v>
      </c>
      <c r="AI248" s="32">
        <f t="shared" si="89"/>
        <v>41.820873427091044</v>
      </c>
      <c r="AJ248" s="32">
        <f t="shared" si="90"/>
        <v>12.953367875647668</v>
      </c>
      <c r="AK248" s="32">
        <f t="shared" si="91"/>
        <v>5.921539600296077</v>
      </c>
      <c r="AL248" s="32">
        <f t="shared" si="92"/>
        <v>28.497409326424872</v>
      </c>
      <c r="AM248" s="32">
        <f t="shared" si="93"/>
        <v>21.095484826054776</v>
      </c>
      <c r="AN248" s="32">
        <f t="shared" si="94"/>
        <v>6.2916358253145814</v>
      </c>
      <c r="AO248" s="32">
        <f t="shared" si="95"/>
        <v>48.11250925240563</v>
      </c>
      <c r="AP248" s="32">
        <f t="shared" si="96"/>
        <v>7.4019245003700957</v>
      </c>
      <c r="AQ248" s="32">
        <f t="shared" si="97"/>
        <v>79.940784603997031</v>
      </c>
      <c r="AR248" s="32">
        <f t="shared" si="98"/>
        <v>72.908956328645445</v>
      </c>
      <c r="AS248" s="32">
        <f t="shared" si="99"/>
        <v>31.828275351591412</v>
      </c>
      <c r="AT248" s="32">
        <f t="shared" si="100"/>
        <v>14.803849000740191</v>
      </c>
      <c r="AU248" s="32">
        <f t="shared" si="101"/>
        <v>86.602516654330117</v>
      </c>
      <c r="AV248" s="32">
        <f t="shared" si="102"/>
        <v>3.7009622501850479</v>
      </c>
      <c r="AW248" s="32">
        <f t="shared" si="103"/>
        <v>232.79052553663954</v>
      </c>
      <c r="AX248" s="32">
        <f t="shared" si="104"/>
        <v>5.1813471502590671</v>
      </c>
      <c r="AY248" s="32">
        <f t="shared" si="105"/>
        <v>2.9607698001480385</v>
      </c>
      <c r="BA248" s="33" t="s">
        <v>388</v>
      </c>
      <c r="BB248" s="32">
        <f t="shared" si="106"/>
        <v>52.097740894421392</v>
      </c>
      <c r="BC248" s="32">
        <f t="shared" si="107"/>
        <v>7.4766355140186915</v>
      </c>
      <c r="BD248" s="32">
        <f t="shared" si="108"/>
        <v>92.056074766355138</v>
      </c>
      <c r="BE248" s="32">
        <f t="shared" si="109"/>
        <v>40.186915887850468</v>
      </c>
      <c r="BF248" s="32">
        <f t="shared" si="110"/>
        <v>106.41200545702593</v>
      </c>
      <c r="BG248" s="32">
        <f t="shared" si="111"/>
        <v>4.6728971962616823</v>
      </c>
    </row>
    <row r="249" spans="1:59" x14ac:dyDescent="0.2">
      <c r="A249" s="33" t="s">
        <v>389</v>
      </c>
      <c r="B249" s="31">
        <f>VLOOKUP($A249,'[2]download from PCAS'!$A$7:$AZ$367,2,FALSE)</f>
        <v>3734</v>
      </c>
      <c r="C249" s="31">
        <v>2708</v>
      </c>
      <c r="D249" s="31">
        <v>2652</v>
      </c>
      <c r="E249" s="31">
        <v>2608</v>
      </c>
      <c r="F249" s="31">
        <f>VLOOKUP($A249,'[2]download from PCAS'!$A$7:$AZ$367,11,FALSE)</f>
        <v>147</v>
      </c>
      <c r="G249" s="31">
        <f>VLOOKUP($A249,'[2]download from PCAS'!$A$7:$AZ$367,31,FALSE)</f>
        <v>18</v>
      </c>
      <c r="H249" s="31">
        <f>VLOOKUP($A249,'[2]download from PCAS'!$A$7:$AZ$367,35,FALSE)</f>
        <v>3</v>
      </c>
      <c r="I249" s="31">
        <f>VLOOKUP($A249,'[2]download from PCAS'!$A$7:$AZ$367,49,FALSE)</f>
        <v>55</v>
      </c>
      <c r="J249" s="31">
        <f>VLOOKUP($A249,'[2]download from PCAS'!$A$7:$AZ$367,7,FALSE)</f>
        <v>337</v>
      </c>
      <c r="K249" s="31">
        <f>VLOOKUP($A249,'[2]download from PCAS'!$A$7:$AZ$367,27,FALSE)</f>
        <v>115</v>
      </c>
      <c r="L249" s="31">
        <f>VLOOKUP($A249,'[2]download from PCAS'!$A$7:$AZ$367,15,FALSE)</f>
        <v>33</v>
      </c>
      <c r="M249" s="31">
        <f>VLOOKUP($A249,'[2]download from PCAS'!$A$7:$AZ$367,29,FALSE)</f>
        <v>20</v>
      </c>
      <c r="N249" s="31">
        <f>VLOOKUP($A249,'[2]download from PCAS'!$A$7:$AZ$367,51,FALSE)</f>
        <v>78</v>
      </c>
      <c r="O249" s="31">
        <f>VLOOKUP($A249,'[2]download from PCAS'!$A$7:$AZ$367,9,FALSE)</f>
        <v>40</v>
      </c>
      <c r="P249" s="31">
        <f>VLOOKUP($A249,'[2]download from PCAS'!$A$7:$AZ$367,41,FALSE)</f>
        <v>34</v>
      </c>
      <c r="Q249" s="31">
        <f>VLOOKUP($A249,'[2]download from PCAS'!$A$7:$AZ$367,5,FALSE)</f>
        <v>223</v>
      </c>
      <c r="R249" s="31">
        <f>VLOOKUP($A249,'[2]download from PCAS'!$A$7:$AZ$367,19,FALSE)</f>
        <v>12</v>
      </c>
      <c r="S249" s="31">
        <f>VLOOKUP($A249,'[2]download from PCAS'!$A$7:$AZ$367,21,FALSE)</f>
        <v>226</v>
      </c>
      <c r="T249" s="31">
        <f>VLOOKUP($A249,'[2]download from PCAS'!$A$7:$AZ$367,23,FALSE)</f>
        <v>575</v>
      </c>
      <c r="U249" s="31">
        <f>VLOOKUP($A249,'[2]download from PCAS'!$A$7:$AZ$367,13,FALSE)</f>
        <v>57</v>
      </c>
      <c r="V249" s="31">
        <f>VLOOKUP($A249,'[2]download from PCAS'!$A$7:$AZ$367,3,FALSE)</f>
        <v>24</v>
      </c>
      <c r="W249" s="31">
        <f>VLOOKUP($A249,'[2]download from PCAS'!$A$7:$AZ$367,43,FALSE)</f>
        <v>318</v>
      </c>
      <c r="X249" s="31">
        <f>VLOOKUP($A249,'[2]download from PCAS'!$A$7:$AZ$367,39,FALSE)</f>
        <v>9</v>
      </c>
      <c r="Y249" s="31">
        <f>VLOOKUP($A249,'[2]download from PCAS'!$A$7:$AZ$367,47,FALSE)</f>
        <v>680</v>
      </c>
      <c r="Z249" s="31">
        <f>VLOOKUP($A249,'[2]download from PCAS'!$A$7:$AZ$367,17,FALSE)</f>
        <v>46</v>
      </c>
      <c r="AA249" s="31">
        <f>VLOOKUP($A249,'[2]download from PCAS'!$A$7:$AZ$367,45,FALSE)</f>
        <v>3</v>
      </c>
      <c r="AC249" s="33" t="s">
        <v>389</v>
      </c>
      <c r="AD249" s="32">
        <f t="shared" si="84"/>
        <v>39.367970005356192</v>
      </c>
      <c r="AE249" s="32">
        <f t="shared" si="85"/>
        <v>4.8205677557579003</v>
      </c>
      <c r="AF249" s="32">
        <f t="shared" si="86"/>
        <v>0.80342795929298338</v>
      </c>
      <c r="AG249" s="32">
        <f t="shared" si="87"/>
        <v>14.72951258703803</v>
      </c>
      <c r="AH249" s="32">
        <f t="shared" si="88"/>
        <v>90.251740760578471</v>
      </c>
      <c r="AI249" s="32">
        <f t="shared" si="89"/>
        <v>30.798071772897696</v>
      </c>
      <c r="AJ249" s="32">
        <f t="shared" si="90"/>
        <v>8.8377075522228186</v>
      </c>
      <c r="AK249" s="32">
        <f t="shared" si="91"/>
        <v>5.3561863952865556</v>
      </c>
      <c r="AL249" s="32">
        <f t="shared" si="92"/>
        <v>20.889126941617569</v>
      </c>
      <c r="AM249" s="32">
        <f t="shared" si="93"/>
        <v>10.712372790573111</v>
      </c>
      <c r="AN249" s="32">
        <f t="shared" si="94"/>
        <v>9.1055168719871453</v>
      </c>
      <c r="AO249" s="32">
        <f t="shared" si="95"/>
        <v>59.721478307445096</v>
      </c>
      <c r="AP249" s="32">
        <f t="shared" si="96"/>
        <v>3.2137118371719335</v>
      </c>
      <c r="AQ249" s="32">
        <f t="shared" si="97"/>
        <v>60.524906266738078</v>
      </c>
      <c r="AR249" s="32">
        <f t="shared" si="98"/>
        <v>153.99035886448848</v>
      </c>
      <c r="AS249" s="32">
        <f t="shared" si="99"/>
        <v>15.265131226566686</v>
      </c>
      <c r="AT249" s="32">
        <f t="shared" si="100"/>
        <v>6.4274236743438671</v>
      </c>
      <c r="AU249" s="32">
        <f t="shared" si="101"/>
        <v>85.16336368505624</v>
      </c>
      <c r="AV249" s="32">
        <f t="shared" si="102"/>
        <v>2.4102838778789502</v>
      </c>
      <c r="AW249" s="32">
        <f t="shared" si="103"/>
        <v>182.11033743974289</v>
      </c>
      <c r="AX249" s="32">
        <f t="shared" si="104"/>
        <v>12.319228709159079</v>
      </c>
      <c r="AY249" s="32">
        <f t="shared" si="105"/>
        <v>0.80342795929298338</v>
      </c>
      <c r="BA249" s="33" t="s">
        <v>389</v>
      </c>
      <c r="BB249" s="32">
        <f t="shared" si="106"/>
        <v>43.363499245852182</v>
      </c>
      <c r="BC249" s="32">
        <f t="shared" si="107"/>
        <v>7.6687116564417179</v>
      </c>
      <c r="BD249" s="32">
        <f t="shared" si="108"/>
        <v>220.47546012269939</v>
      </c>
      <c r="BE249" s="32">
        <f t="shared" si="109"/>
        <v>21.855828220858893</v>
      </c>
      <c r="BF249" s="32">
        <f t="shared" si="110"/>
        <v>117.42983751846381</v>
      </c>
      <c r="BG249" s="32">
        <f t="shared" si="111"/>
        <v>3.4509202453987728</v>
      </c>
    </row>
    <row r="250" spans="1:59" x14ac:dyDescent="0.2">
      <c r="A250" s="33" t="s">
        <v>390</v>
      </c>
      <c r="B250" s="31">
        <f>VLOOKUP($A250,'[2]download from PCAS'!$A$7:$AZ$367,2,FALSE)</f>
        <v>7022</v>
      </c>
      <c r="C250" s="31">
        <v>5430</v>
      </c>
      <c r="D250" s="31">
        <v>5311</v>
      </c>
      <c r="E250" s="31">
        <v>5214</v>
      </c>
      <c r="F250" s="31">
        <f>VLOOKUP($A250,'[2]download from PCAS'!$A$7:$AZ$367,11,FALSE)</f>
        <v>198</v>
      </c>
      <c r="G250" s="31">
        <f>VLOOKUP($A250,'[2]download from PCAS'!$A$7:$AZ$367,31,FALSE)</f>
        <v>37</v>
      </c>
      <c r="H250" s="31">
        <f>VLOOKUP($A250,'[2]download from PCAS'!$A$7:$AZ$367,35,FALSE)</f>
        <v>11</v>
      </c>
      <c r="I250" s="31">
        <f>VLOOKUP($A250,'[2]download from PCAS'!$A$7:$AZ$367,49,FALSE)</f>
        <v>102</v>
      </c>
      <c r="J250" s="31">
        <f>VLOOKUP($A250,'[2]download from PCAS'!$A$7:$AZ$367,7,FALSE)</f>
        <v>623</v>
      </c>
      <c r="K250" s="31">
        <f>VLOOKUP($A250,'[2]download from PCAS'!$A$7:$AZ$367,27,FALSE)</f>
        <v>212</v>
      </c>
      <c r="L250" s="31">
        <f>VLOOKUP($A250,'[2]download from PCAS'!$A$7:$AZ$367,15,FALSE)</f>
        <v>119</v>
      </c>
      <c r="M250" s="31">
        <f>VLOOKUP($A250,'[2]download from PCAS'!$A$7:$AZ$367,29,FALSE)</f>
        <v>41</v>
      </c>
      <c r="N250" s="31">
        <f>VLOOKUP($A250,'[2]download from PCAS'!$A$7:$AZ$367,51,FALSE)</f>
        <v>136</v>
      </c>
      <c r="O250" s="31">
        <f>VLOOKUP($A250,'[2]download from PCAS'!$A$7:$AZ$367,9,FALSE)</f>
        <v>73</v>
      </c>
      <c r="P250" s="31">
        <f>VLOOKUP($A250,'[2]download from PCAS'!$A$7:$AZ$367,41,FALSE)</f>
        <v>83</v>
      </c>
      <c r="Q250" s="31">
        <f>VLOOKUP($A250,'[2]download from PCAS'!$A$7:$AZ$367,5,FALSE)</f>
        <v>281</v>
      </c>
      <c r="R250" s="31">
        <f>VLOOKUP($A250,'[2]download from PCAS'!$A$7:$AZ$367,19,FALSE)</f>
        <v>49</v>
      </c>
      <c r="S250" s="31">
        <f>VLOOKUP($A250,'[2]download from PCAS'!$A$7:$AZ$367,21,FALSE)</f>
        <v>377</v>
      </c>
      <c r="T250" s="31">
        <f>VLOOKUP($A250,'[2]download from PCAS'!$A$7:$AZ$367,23,FALSE)</f>
        <v>649</v>
      </c>
      <c r="U250" s="31">
        <f>VLOOKUP($A250,'[2]download from PCAS'!$A$7:$AZ$367,13,FALSE)</f>
        <v>137</v>
      </c>
      <c r="V250" s="31">
        <f>VLOOKUP($A250,'[2]download from PCAS'!$A$7:$AZ$367,3,FALSE)</f>
        <v>70</v>
      </c>
      <c r="W250" s="31">
        <f>VLOOKUP($A250,'[2]download from PCAS'!$A$7:$AZ$367,43,FALSE)</f>
        <v>516</v>
      </c>
      <c r="X250" s="31">
        <f>VLOOKUP($A250,'[2]download from PCAS'!$A$7:$AZ$367,39,FALSE)</f>
        <v>40</v>
      </c>
      <c r="Y250" s="31">
        <f>VLOOKUP($A250,'[2]download from PCAS'!$A$7:$AZ$367,47,FALSE)</f>
        <v>1253</v>
      </c>
      <c r="Z250" s="31">
        <f>VLOOKUP($A250,'[2]download from PCAS'!$A$7:$AZ$367,17,FALSE)</f>
        <v>39</v>
      </c>
      <c r="AA250" s="31">
        <f>VLOOKUP($A250,'[2]download from PCAS'!$A$7:$AZ$367,45,FALSE)</f>
        <v>3</v>
      </c>
      <c r="AC250" s="33" t="s">
        <v>390</v>
      </c>
      <c r="AD250" s="32">
        <f t="shared" si="84"/>
        <v>28.19709484477357</v>
      </c>
      <c r="AE250" s="32">
        <f t="shared" si="85"/>
        <v>5.2691540871546563</v>
      </c>
      <c r="AF250" s="32">
        <f t="shared" si="86"/>
        <v>1.5665052691540873</v>
      </c>
      <c r="AG250" s="32">
        <f t="shared" si="87"/>
        <v>14.52577613215608</v>
      </c>
      <c r="AH250" s="32">
        <f t="shared" si="88"/>
        <v>88.721162062090571</v>
      </c>
      <c r="AI250" s="32">
        <f t="shared" si="89"/>
        <v>30.190828823696954</v>
      </c>
      <c r="AJ250" s="32">
        <f t="shared" si="90"/>
        <v>16.946738820848761</v>
      </c>
      <c r="AK250" s="32">
        <f t="shared" si="91"/>
        <v>5.8387923668470529</v>
      </c>
      <c r="AL250" s="32">
        <f t="shared" si="92"/>
        <v>19.36770150954144</v>
      </c>
      <c r="AM250" s="32">
        <f t="shared" si="93"/>
        <v>10.395898604386215</v>
      </c>
      <c r="AN250" s="32">
        <f t="shared" si="94"/>
        <v>11.819994303617204</v>
      </c>
      <c r="AO250" s="32">
        <f t="shared" si="95"/>
        <v>40.017089148390774</v>
      </c>
      <c r="AP250" s="32">
        <f t="shared" si="96"/>
        <v>6.9780689262318427</v>
      </c>
      <c r="AQ250" s="32">
        <f t="shared" si="97"/>
        <v>53.688407861008258</v>
      </c>
      <c r="AR250" s="32">
        <f t="shared" si="98"/>
        <v>92.423810880091153</v>
      </c>
      <c r="AS250" s="32">
        <f t="shared" si="99"/>
        <v>19.51011107946454</v>
      </c>
      <c r="AT250" s="32">
        <f t="shared" si="100"/>
        <v>9.9686698946169177</v>
      </c>
      <c r="AU250" s="32">
        <f t="shared" si="101"/>
        <v>73.483338080319001</v>
      </c>
      <c r="AV250" s="32">
        <f t="shared" si="102"/>
        <v>5.6963827969239524</v>
      </c>
      <c r="AW250" s="32">
        <f t="shared" si="103"/>
        <v>178.43919111364283</v>
      </c>
      <c r="AX250" s="32">
        <f t="shared" si="104"/>
        <v>5.5539732270008537</v>
      </c>
      <c r="AY250" s="32">
        <f t="shared" si="105"/>
        <v>0.4272287097692965</v>
      </c>
      <c r="BA250" s="33" t="s">
        <v>390</v>
      </c>
      <c r="BB250" s="32">
        <f t="shared" si="106"/>
        <v>39.917153078516286</v>
      </c>
      <c r="BC250" s="32">
        <f t="shared" si="107"/>
        <v>7.8634445723053323</v>
      </c>
      <c r="BD250" s="32">
        <f t="shared" si="108"/>
        <v>124.47257383966246</v>
      </c>
      <c r="BE250" s="32">
        <f t="shared" si="109"/>
        <v>26.275412351361719</v>
      </c>
      <c r="BF250" s="32">
        <f t="shared" si="110"/>
        <v>95.027624309392266</v>
      </c>
      <c r="BG250" s="32">
        <f t="shared" si="111"/>
        <v>7.6716532412734946</v>
      </c>
    </row>
    <row r="251" spans="1:59" x14ac:dyDescent="0.2">
      <c r="A251" s="33" t="s">
        <v>391</v>
      </c>
      <c r="B251" s="31">
        <f>VLOOKUP($A251,'[2]download from PCAS'!$A$7:$AZ$367,2,FALSE)</f>
        <v>8214</v>
      </c>
      <c r="C251" s="31">
        <v>6478</v>
      </c>
      <c r="D251" s="31">
        <v>6384</v>
      </c>
      <c r="E251" s="31">
        <v>6286</v>
      </c>
      <c r="F251" s="31">
        <f>VLOOKUP($A251,'[2]download from PCAS'!$A$7:$AZ$367,11,FALSE)</f>
        <v>275</v>
      </c>
      <c r="G251" s="31">
        <f>VLOOKUP($A251,'[2]download from PCAS'!$A$7:$AZ$367,31,FALSE)</f>
        <v>56</v>
      </c>
      <c r="H251" s="31">
        <f>VLOOKUP($A251,'[2]download from PCAS'!$A$7:$AZ$367,35,FALSE)</f>
        <v>16</v>
      </c>
      <c r="I251" s="31">
        <f>VLOOKUP($A251,'[2]download from PCAS'!$A$7:$AZ$367,49,FALSE)</f>
        <v>120</v>
      </c>
      <c r="J251" s="31">
        <f>VLOOKUP($A251,'[2]download from PCAS'!$A$7:$AZ$367,7,FALSE)</f>
        <v>890</v>
      </c>
      <c r="K251" s="31">
        <f>VLOOKUP($A251,'[2]download from PCAS'!$A$7:$AZ$367,27,FALSE)</f>
        <v>252</v>
      </c>
      <c r="L251" s="31">
        <f>VLOOKUP($A251,'[2]download from PCAS'!$A$7:$AZ$367,15,FALSE)</f>
        <v>98</v>
      </c>
      <c r="M251" s="31">
        <f>VLOOKUP($A251,'[2]download from PCAS'!$A$7:$AZ$367,29,FALSE)</f>
        <v>52</v>
      </c>
      <c r="N251" s="31">
        <f>VLOOKUP($A251,'[2]download from PCAS'!$A$7:$AZ$367,51,FALSE)</f>
        <v>218</v>
      </c>
      <c r="O251" s="31">
        <f>VLOOKUP($A251,'[2]download from PCAS'!$A$7:$AZ$367,9,FALSE)</f>
        <v>141</v>
      </c>
      <c r="P251" s="31">
        <f>VLOOKUP($A251,'[2]download from PCAS'!$A$7:$AZ$367,41,FALSE)</f>
        <v>67</v>
      </c>
      <c r="Q251" s="31">
        <f>VLOOKUP($A251,'[2]download from PCAS'!$A$7:$AZ$367,5,FALSE)</f>
        <v>361</v>
      </c>
      <c r="R251" s="31">
        <f>VLOOKUP($A251,'[2]download from PCAS'!$A$7:$AZ$367,19,FALSE)</f>
        <v>33</v>
      </c>
      <c r="S251" s="31">
        <f>VLOOKUP($A251,'[2]download from PCAS'!$A$7:$AZ$367,21,FALSE)</f>
        <v>476</v>
      </c>
      <c r="T251" s="31">
        <f>VLOOKUP($A251,'[2]download from PCAS'!$A$7:$AZ$367,23,FALSE)</f>
        <v>747</v>
      </c>
      <c r="U251" s="31">
        <f>VLOOKUP($A251,'[2]download from PCAS'!$A$7:$AZ$367,13,FALSE)</f>
        <v>261</v>
      </c>
      <c r="V251" s="31">
        <f>VLOOKUP($A251,'[2]download from PCAS'!$A$7:$AZ$367,3,FALSE)</f>
        <v>89</v>
      </c>
      <c r="W251" s="31">
        <f>VLOOKUP($A251,'[2]download from PCAS'!$A$7:$AZ$367,43,FALSE)</f>
        <v>673</v>
      </c>
      <c r="X251" s="31">
        <f>VLOOKUP($A251,'[2]download from PCAS'!$A$7:$AZ$367,39,FALSE)</f>
        <v>12</v>
      </c>
      <c r="Y251" s="31">
        <f>VLOOKUP($A251,'[2]download from PCAS'!$A$7:$AZ$367,47,FALSE)</f>
        <v>1622</v>
      </c>
      <c r="Z251" s="31">
        <f>VLOOKUP($A251,'[2]download from PCAS'!$A$7:$AZ$367,17,FALSE)</f>
        <v>88</v>
      </c>
      <c r="AA251" s="31">
        <f>VLOOKUP($A251,'[2]download from PCAS'!$A$7:$AZ$367,45,FALSE)</f>
        <v>2</v>
      </c>
      <c r="AC251" s="33" t="s">
        <v>391</v>
      </c>
      <c r="AD251" s="32">
        <f t="shared" si="84"/>
        <v>33.479425371317262</v>
      </c>
      <c r="AE251" s="32">
        <f t="shared" si="85"/>
        <v>6.8176284392500612</v>
      </c>
      <c r="AF251" s="32">
        <f t="shared" si="86"/>
        <v>1.9478938397857317</v>
      </c>
      <c r="AG251" s="32">
        <f t="shared" si="87"/>
        <v>14.609203798392988</v>
      </c>
      <c r="AH251" s="32">
        <f t="shared" si="88"/>
        <v>108.35159483808133</v>
      </c>
      <c r="AI251" s="32">
        <f t="shared" si="89"/>
        <v>30.679327976625274</v>
      </c>
      <c r="AJ251" s="32">
        <f t="shared" si="90"/>
        <v>11.930849768687606</v>
      </c>
      <c r="AK251" s="32">
        <f t="shared" si="91"/>
        <v>6.3306549793036275</v>
      </c>
      <c r="AL251" s="32">
        <f t="shared" si="92"/>
        <v>26.540053567080594</v>
      </c>
      <c r="AM251" s="32">
        <f t="shared" si="93"/>
        <v>17.165814463111758</v>
      </c>
      <c r="AN251" s="32">
        <f t="shared" si="94"/>
        <v>8.1568054541027522</v>
      </c>
      <c r="AO251" s="32">
        <f t="shared" si="95"/>
        <v>43.949354760165569</v>
      </c>
      <c r="AP251" s="32">
        <f t="shared" si="96"/>
        <v>4.017531044558071</v>
      </c>
      <c r="AQ251" s="32">
        <f t="shared" si="97"/>
        <v>57.949841733625519</v>
      </c>
      <c r="AR251" s="32">
        <f t="shared" si="98"/>
        <v>90.94229364499634</v>
      </c>
      <c r="AS251" s="32">
        <f t="shared" si="99"/>
        <v>31.775018261504751</v>
      </c>
      <c r="AT251" s="32">
        <f t="shared" si="100"/>
        <v>10.835159483808132</v>
      </c>
      <c r="AU251" s="32">
        <f t="shared" si="101"/>
        <v>81.933284635987334</v>
      </c>
      <c r="AV251" s="32">
        <f t="shared" si="102"/>
        <v>1.4609203798392987</v>
      </c>
      <c r="AW251" s="32">
        <f t="shared" si="103"/>
        <v>197.46773800827856</v>
      </c>
      <c r="AX251" s="32">
        <f t="shared" si="104"/>
        <v>10.713416118821524</v>
      </c>
      <c r="AY251" s="32">
        <f t="shared" si="105"/>
        <v>0.24348672997321646</v>
      </c>
      <c r="BA251" s="33" t="s">
        <v>391</v>
      </c>
      <c r="BB251" s="32">
        <f t="shared" si="106"/>
        <v>39.473684210526315</v>
      </c>
      <c r="BC251" s="32">
        <f t="shared" si="107"/>
        <v>8.2723512567610555</v>
      </c>
      <c r="BD251" s="32">
        <f t="shared" si="108"/>
        <v>118.83550747693286</v>
      </c>
      <c r="BE251" s="32">
        <f t="shared" si="109"/>
        <v>41.520839961819917</v>
      </c>
      <c r="BF251" s="32">
        <f t="shared" si="110"/>
        <v>103.89008953380673</v>
      </c>
      <c r="BG251" s="32">
        <f t="shared" si="111"/>
        <v>1.9090041361756285</v>
      </c>
    </row>
    <row r="252" spans="1:59" x14ac:dyDescent="0.2">
      <c r="A252" s="33" t="s">
        <v>392</v>
      </c>
      <c r="B252" s="31">
        <f>VLOOKUP($A252,'[2]download from PCAS'!$A$7:$AZ$367,2,FALSE)</f>
        <v>4158</v>
      </c>
      <c r="C252" s="31">
        <v>3330</v>
      </c>
      <c r="D252" s="31">
        <v>3276</v>
      </c>
      <c r="E252" s="31">
        <v>3221</v>
      </c>
      <c r="F252" s="31">
        <f>VLOOKUP($A252,'[2]download from PCAS'!$A$7:$AZ$367,11,FALSE)</f>
        <v>223</v>
      </c>
      <c r="G252" s="31">
        <f>VLOOKUP($A252,'[2]download from PCAS'!$A$7:$AZ$367,31,FALSE)</f>
        <v>23</v>
      </c>
      <c r="H252" s="31">
        <f>VLOOKUP($A252,'[2]download from PCAS'!$A$7:$AZ$367,35,FALSE)</f>
        <v>2</v>
      </c>
      <c r="I252" s="31">
        <f>VLOOKUP($A252,'[2]download from PCAS'!$A$7:$AZ$367,49,FALSE)</f>
        <v>93</v>
      </c>
      <c r="J252" s="31">
        <f>VLOOKUP($A252,'[2]download from PCAS'!$A$7:$AZ$367,7,FALSE)</f>
        <v>553</v>
      </c>
      <c r="K252" s="31">
        <f>VLOOKUP($A252,'[2]download from PCAS'!$A$7:$AZ$367,27,FALSE)</f>
        <v>154</v>
      </c>
      <c r="L252" s="31">
        <f>VLOOKUP($A252,'[2]download from PCAS'!$A$7:$AZ$367,15,FALSE)</f>
        <v>40</v>
      </c>
      <c r="M252" s="31">
        <f>VLOOKUP($A252,'[2]download from PCAS'!$A$7:$AZ$367,29,FALSE)</f>
        <v>34</v>
      </c>
      <c r="N252" s="31">
        <f>VLOOKUP($A252,'[2]download from PCAS'!$A$7:$AZ$367,51,FALSE)</f>
        <v>92</v>
      </c>
      <c r="O252" s="31">
        <f>VLOOKUP($A252,'[2]download from PCAS'!$A$7:$AZ$367,9,FALSE)</f>
        <v>72</v>
      </c>
      <c r="P252" s="31">
        <f>VLOOKUP($A252,'[2]download from PCAS'!$A$7:$AZ$367,41,FALSE)</f>
        <v>33</v>
      </c>
      <c r="Q252" s="31">
        <f>VLOOKUP($A252,'[2]download from PCAS'!$A$7:$AZ$367,5,FALSE)</f>
        <v>225</v>
      </c>
      <c r="R252" s="31">
        <f>VLOOKUP($A252,'[2]download from PCAS'!$A$7:$AZ$367,19,FALSE)</f>
        <v>47</v>
      </c>
      <c r="S252" s="31">
        <f>VLOOKUP($A252,'[2]download from PCAS'!$A$7:$AZ$367,21,FALSE)</f>
        <v>349</v>
      </c>
      <c r="T252" s="31">
        <f>VLOOKUP($A252,'[2]download from PCAS'!$A$7:$AZ$367,23,FALSE)</f>
        <v>169</v>
      </c>
      <c r="U252" s="31">
        <f>VLOOKUP($A252,'[2]download from PCAS'!$A$7:$AZ$367,13,FALSE)</f>
        <v>141</v>
      </c>
      <c r="V252" s="31">
        <f>VLOOKUP($A252,'[2]download from PCAS'!$A$7:$AZ$367,3,FALSE)</f>
        <v>58</v>
      </c>
      <c r="W252" s="31">
        <f>VLOOKUP($A252,'[2]download from PCAS'!$A$7:$AZ$367,43,FALSE)</f>
        <v>626</v>
      </c>
      <c r="X252" s="31">
        <f>VLOOKUP($A252,'[2]download from PCAS'!$A$7:$AZ$367,39,FALSE)</f>
        <v>22</v>
      </c>
      <c r="Y252" s="31">
        <f>VLOOKUP($A252,'[2]download from PCAS'!$A$7:$AZ$367,47,FALSE)</f>
        <v>975</v>
      </c>
      <c r="Z252" s="31">
        <f>VLOOKUP($A252,'[2]download from PCAS'!$A$7:$AZ$367,17,FALSE)</f>
        <v>49</v>
      </c>
      <c r="AA252" s="31">
        <f>VLOOKUP($A252,'[2]download from PCAS'!$A$7:$AZ$367,45,FALSE)</f>
        <v>3</v>
      </c>
      <c r="AC252" s="33" t="s">
        <v>392</v>
      </c>
      <c r="AD252" s="32">
        <f t="shared" si="84"/>
        <v>53.631553631553636</v>
      </c>
      <c r="AE252" s="32">
        <f t="shared" si="85"/>
        <v>5.5315055315055313</v>
      </c>
      <c r="AF252" s="32">
        <f t="shared" si="86"/>
        <v>0.48100048100048104</v>
      </c>
      <c r="AG252" s="32">
        <f t="shared" si="87"/>
        <v>22.366522366522368</v>
      </c>
      <c r="AH252" s="32">
        <f t="shared" si="88"/>
        <v>132.996632996633</v>
      </c>
      <c r="AI252" s="32">
        <f t="shared" si="89"/>
        <v>37.037037037037038</v>
      </c>
      <c r="AJ252" s="32">
        <f t="shared" si="90"/>
        <v>9.6200096200096201</v>
      </c>
      <c r="AK252" s="32">
        <f t="shared" si="91"/>
        <v>8.1770081770081759</v>
      </c>
      <c r="AL252" s="32">
        <f t="shared" si="92"/>
        <v>22.126022126022125</v>
      </c>
      <c r="AM252" s="32">
        <f t="shared" si="93"/>
        <v>17.316017316017316</v>
      </c>
      <c r="AN252" s="32">
        <f t="shared" si="94"/>
        <v>7.9365079365079358</v>
      </c>
      <c r="AO252" s="32">
        <f t="shared" si="95"/>
        <v>54.112554112554115</v>
      </c>
      <c r="AP252" s="32">
        <f t="shared" si="96"/>
        <v>11.303511303511304</v>
      </c>
      <c r="AQ252" s="32">
        <f t="shared" si="97"/>
        <v>83.934583934583927</v>
      </c>
      <c r="AR252" s="32">
        <f t="shared" si="98"/>
        <v>40.644540644540641</v>
      </c>
      <c r="AS252" s="32">
        <f t="shared" si="99"/>
        <v>33.910533910533914</v>
      </c>
      <c r="AT252" s="32">
        <f t="shared" si="100"/>
        <v>13.949013949013949</v>
      </c>
      <c r="AU252" s="32">
        <f t="shared" si="101"/>
        <v>150.55315055315054</v>
      </c>
      <c r="AV252" s="32">
        <f t="shared" si="102"/>
        <v>5.2910052910052912</v>
      </c>
      <c r="AW252" s="32">
        <f t="shared" si="103"/>
        <v>234.48773448773449</v>
      </c>
      <c r="AX252" s="32">
        <f t="shared" si="104"/>
        <v>11.784511784511785</v>
      </c>
      <c r="AY252" s="32">
        <f t="shared" si="105"/>
        <v>0.72150072150072153</v>
      </c>
      <c r="BA252" s="33" t="s">
        <v>392</v>
      </c>
      <c r="BB252" s="32">
        <f t="shared" si="106"/>
        <v>47.008547008547005</v>
      </c>
      <c r="BC252" s="32">
        <f t="shared" si="107"/>
        <v>10.555728034771811</v>
      </c>
      <c r="BD252" s="32">
        <f t="shared" si="108"/>
        <v>52.468177584601051</v>
      </c>
      <c r="BE252" s="32">
        <f t="shared" si="109"/>
        <v>43.775225085377215</v>
      </c>
      <c r="BF252" s="32">
        <f t="shared" si="110"/>
        <v>187.98798798798799</v>
      </c>
      <c r="BG252" s="32">
        <f t="shared" si="111"/>
        <v>6.8301769636758776</v>
      </c>
    </row>
    <row r="253" spans="1:59" x14ac:dyDescent="0.2">
      <c r="A253" s="33" t="s">
        <v>393</v>
      </c>
      <c r="B253" s="31">
        <f>VLOOKUP($A253,'[2]download from PCAS'!$A$7:$AZ$367,2,FALSE)</f>
        <v>9529</v>
      </c>
      <c r="C253" s="31">
        <v>7528</v>
      </c>
      <c r="D253" s="31">
        <v>7401</v>
      </c>
      <c r="E253" s="31">
        <v>7273</v>
      </c>
      <c r="F253" s="31">
        <f>VLOOKUP($A253,'[2]download from PCAS'!$A$7:$AZ$367,11,FALSE)</f>
        <v>361</v>
      </c>
      <c r="G253" s="31">
        <f>VLOOKUP($A253,'[2]download from PCAS'!$A$7:$AZ$367,31,FALSE)</f>
        <v>73</v>
      </c>
      <c r="H253" s="31">
        <f>VLOOKUP($A253,'[2]download from PCAS'!$A$7:$AZ$367,35,FALSE)</f>
        <v>20</v>
      </c>
      <c r="I253" s="31">
        <f>VLOOKUP($A253,'[2]download from PCAS'!$A$7:$AZ$367,49,FALSE)</f>
        <v>115</v>
      </c>
      <c r="J253" s="31">
        <f>VLOOKUP($A253,'[2]download from PCAS'!$A$7:$AZ$367,7,FALSE)</f>
        <v>1323</v>
      </c>
      <c r="K253" s="31">
        <f>VLOOKUP($A253,'[2]download from PCAS'!$A$7:$AZ$367,27,FALSE)</f>
        <v>368</v>
      </c>
      <c r="L253" s="31">
        <f>VLOOKUP($A253,'[2]download from PCAS'!$A$7:$AZ$367,15,FALSE)</f>
        <v>141</v>
      </c>
      <c r="M253" s="31">
        <f>VLOOKUP($A253,'[2]download from PCAS'!$A$7:$AZ$367,29,FALSE)</f>
        <v>64</v>
      </c>
      <c r="N253" s="31">
        <f>VLOOKUP($A253,'[2]download from PCAS'!$A$7:$AZ$367,51,FALSE)</f>
        <v>274</v>
      </c>
      <c r="O253" s="31">
        <f>VLOOKUP($A253,'[2]download from PCAS'!$A$7:$AZ$367,9,FALSE)</f>
        <v>153</v>
      </c>
      <c r="P253" s="31">
        <f>VLOOKUP($A253,'[2]download from PCAS'!$A$7:$AZ$367,41,FALSE)</f>
        <v>66</v>
      </c>
      <c r="Q253" s="31">
        <f>VLOOKUP($A253,'[2]download from PCAS'!$A$7:$AZ$367,5,FALSE)</f>
        <v>483</v>
      </c>
      <c r="R253" s="31">
        <f>VLOOKUP($A253,'[2]download from PCAS'!$A$7:$AZ$367,19,FALSE)</f>
        <v>50</v>
      </c>
      <c r="S253" s="31">
        <f>VLOOKUP($A253,'[2]download from PCAS'!$A$7:$AZ$367,21,FALSE)</f>
        <v>639</v>
      </c>
      <c r="T253" s="31">
        <f>VLOOKUP($A253,'[2]download from PCAS'!$A$7:$AZ$367,23,FALSE)</f>
        <v>825</v>
      </c>
      <c r="U253" s="31">
        <f>VLOOKUP($A253,'[2]download from PCAS'!$A$7:$AZ$367,13,FALSE)</f>
        <v>235</v>
      </c>
      <c r="V253" s="31">
        <f>VLOOKUP($A253,'[2]download from PCAS'!$A$7:$AZ$367,3,FALSE)</f>
        <v>131</v>
      </c>
      <c r="W253" s="31">
        <f>VLOOKUP($A253,'[2]download from PCAS'!$A$7:$AZ$367,43,FALSE)</f>
        <v>742</v>
      </c>
      <c r="X253" s="31">
        <f>VLOOKUP($A253,'[2]download from PCAS'!$A$7:$AZ$367,39,FALSE)</f>
        <v>35</v>
      </c>
      <c r="Y253" s="31">
        <f>VLOOKUP($A253,'[2]download from PCAS'!$A$7:$AZ$367,47,FALSE)</f>
        <v>2022</v>
      </c>
      <c r="Z253" s="31">
        <f>VLOOKUP($A253,'[2]download from PCAS'!$A$7:$AZ$367,17,FALSE)</f>
        <v>127</v>
      </c>
      <c r="AA253" s="31">
        <f>VLOOKUP($A253,'[2]download from PCAS'!$A$7:$AZ$367,45,FALSE)</f>
        <v>4</v>
      </c>
      <c r="AC253" s="33" t="s">
        <v>393</v>
      </c>
      <c r="AD253" s="32">
        <f t="shared" si="84"/>
        <v>37.884353027599957</v>
      </c>
      <c r="AE253" s="32">
        <f t="shared" si="85"/>
        <v>7.6608248504565015</v>
      </c>
      <c r="AF253" s="32">
        <f t="shared" si="86"/>
        <v>2.0988561234127401</v>
      </c>
      <c r="AG253" s="32">
        <f t="shared" si="87"/>
        <v>12.068422709623254</v>
      </c>
      <c r="AH253" s="32">
        <f t="shared" si="88"/>
        <v>138.83933256375275</v>
      </c>
      <c r="AI253" s="32">
        <f t="shared" si="89"/>
        <v>38.618952670794421</v>
      </c>
      <c r="AJ253" s="32">
        <f t="shared" si="90"/>
        <v>14.796935670059817</v>
      </c>
      <c r="AK253" s="32">
        <f t="shared" si="91"/>
        <v>6.7163395949207683</v>
      </c>
      <c r="AL253" s="32">
        <f t="shared" si="92"/>
        <v>28.75432889075454</v>
      </c>
      <c r="AM253" s="32">
        <f t="shared" si="93"/>
        <v>16.056249344107464</v>
      </c>
      <c r="AN253" s="32">
        <f t="shared" si="94"/>
        <v>6.9262252072620418</v>
      </c>
      <c r="AO253" s="32">
        <f t="shared" si="95"/>
        <v>50.68737538041767</v>
      </c>
      <c r="AP253" s="32">
        <f t="shared" si="96"/>
        <v>5.2471403085318506</v>
      </c>
      <c r="AQ253" s="32">
        <f t="shared" si="97"/>
        <v>67.058453143037042</v>
      </c>
      <c r="AR253" s="32">
        <f t="shared" si="98"/>
        <v>86.57781509077553</v>
      </c>
      <c r="AS253" s="32">
        <f t="shared" si="99"/>
        <v>24.661559450099698</v>
      </c>
      <c r="AT253" s="32">
        <f t="shared" si="100"/>
        <v>13.747507608353446</v>
      </c>
      <c r="AU253" s="32">
        <f t="shared" si="101"/>
        <v>77.867562178612658</v>
      </c>
      <c r="AV253" s="32">
        <f t="shared" si="102"/>
        <v>3.6729982159722949</v>
      </c>
      <c r="AW253" s="32">
        <f t="shared" si="103"/>
        <v>212.19435407702804</v>
      </c>
      <c r="AX253" s="32">
        <f t="shared" si="104"/>
        <v>13.327736383670899</v>
      </c>
      <c r="AY253" s="32">
        <f t="shared" si="105"/>
        <v>0.41977122468254802</v>
      </c>
      <c r="BA253" s="33" t="s">
        <v>393</v>
      </c>
      <c r="BB253" s="32">
        <f t="shared" si="106"/>
        <v>49.72301040399946</v>
      </c>
      <c r="BC253" s="32">
        <f t="shared" si="107"/>
        <v>8.7996700123745359</v>
      </c>
      <c r="BD253" s="32">
        <f t="shared" si="108"/>
        <v>113.43324625326551</v>
      </c>
      <c r="BE253" s="32">
        <f t="shared" si="109"/>
        <v>32.311288326687745</v>
      </c>
      <c r="BF253" s="32">
        <f t="shared" si="110"/>
        <v>98.565356004250802</v>
      </c>
      <c r="BG253" s="32">
        <f t="shared" si="111"/>
        <v>4.8123195380173245</v>
      </c>
    </row>
    <row r="254" spans="1:59" x14ac:dyDescent="0.2">
      <c r="A254" s="33" t="s">
        <v>394</v>
      </c>
      <c r="B254" s="31">
        <f>VLOOKUP($A254,'[2]download from PCAS'!$A$7:$AZ$367,2,FALSE)</f>
        <v>9004</v>
      </c>
      <c r="C254" s="31">
        <v>6906</v>
      </c>
      <c r="D254" s="31">
        <v>6751</v>
      </c>
      <c r="E254" s="31">
        <v>6610</v>
      </c>
      <c r="F254" s="31">
        <f>VLOOKUP($A254,'[2]download from PCAS'!$A$7:$AZ$367,11,FALSE)</f>
        <v>244</v>
      </c>
      <c r="G254" s="31">
        <f>VLOOKUP($A254,'[2]download from PCAS'!$A$7:$AZ$367,31,FALSE)</f>
        <v>86</v>
      </c>
      <c r="H254" s="31">
        <f>VLOOKUP($A254,'[2]download from PCAS'!$A$7:$AZ$367,35,FALSE)</f>
        <v>54</v>
      </c>
      <c r="I254" s="31">
        <f>VLOOKUP($A254,'[2]download from PCAS'!$A$7:$AZ$367,49,FALSE)</f>
        <v>126</v>
      </c>
      <c r="J254" s="31">
        <f>VLOOKUP($A254,'[2]download from PCAS'!$A$7:$AZ$367,7,FALSE)</f>
        <v>919</v>
      </c>
      <c r="K254" s="31">
        <f>VLOOKUP($A254,'[2]download from PCAS'!$A$7:$AZ$367,27,FALSE)</f>
        <v>258</v>
      </c>
      <c r="L254" s="31">
        <f>VLOOKUP($A254,'[2]download from PCAS'!$A$7:$AZ$367,15,FALSE)</f>
        <v>119</v>
      </c>
      <c r="M254" s="31">
        <f>VLOOKUP($A254,'[2]download from PCAS'!$A$7:$AZ$367,29,FALSE)</f>
        <v>59</v>
      </c>
      <c r="N254" s="31">
        <f>VLOOKUP($A254,'[2]download from PCAS'!$A$7:$AZ$367,51,FALSE)</f>
        <v>219</v>
      </c>
      <c r="O254" s="31">
        <f>VLOOKUP($A254,'[2]download from PCAS'!$A$7:$AZ$367,9,FALSE)</f>
        <v>90</v>
      </c>
      <c r="P254" s="31">
        <f>VLOOKUP($A254,'[2]download from PCAS'!$A$7:$AZ$367,41,FALSE)</f>
        <v>48</v>
      </c>
      <c r="Q254" s="31">
        <f>VLOOKUP($A254,'[2]download from PCAS'!$A$7:$AZ$367,5,FALSE)</f>
        <v>538</v>
      </c>
      <c r="R254" s="31">
        <f>VLOOKUP($A254,'[2]download from PCAS'!$A$7:$AZ$367,19,FALSE)</f>
        <v>34</v>
      </c>
      <c r="S254" s="31">
        <f>VLOOKUP($A254,'[2]download from PCAS'!$A$7:$AZ$367,21,FALSE)</f>
        <v>446</v>
      </c>
      <c r="T254" s="31">
        <f>VLOOKUP($A254,'[2]download from PCAS'!$A$7:$AZ$367,23,FALSE)</f>
        <v>1103</v>
      </c>
      <c r="U254" s="31">
        <f>VLOOKUP($A254,'[2]download from PCAS'!$A$7:$AZ$367,13,FALSE)</f>
        <v>205</v>
      </c>
      <c r="V254" s="31">
        <f>VLOOKUP($A254,'[2]download from PCAS'!$A$7:$AZ$367,3,FALSE)</f>
        <v>88</v>
      </c>
      <c r="W254" s="31">
        <f>VLOOKUP($A254,'[2]download from PCAS'!$A$7:$AZ$367,43,FALSE)</f>
        <v>520</v>
      </c>
      <c r="X254" s="31">
        <f>VLOOKUP($A254,'[2]download from PCAS'!$A$7:$AZ$367,39,FALSE)</f>
        <v>54</v>
      </c>
      <c r="Y254" s="31">
        <f>VLOOKUP($A254,'[2]download from PCAS'!$A$7:$AZ$367,47,FALSE)</f>
        <v>1663</v>
      </c>
      <c r="Z254" s="31">
        <f>VLOOKUP($A254,'[2]download from PCAS'!$A$7:$AZ$367,17,FALSE)</f>
        <v>95</v>
      </c>
      <c r="AA254" s="31">
        <f>VLOOKUP($A254,'[2]download from PCAS'!$A$7:$AZ$367,45,FALSE)</f>
        <v>7</v>
      </c>
      <c r="AC254" s="33" t="s">
        <v>394</v>
      </c>
      <c r="AD254" s="32">
        <f t="shared" si="84"/>
        <v>27.099067081297203</v>
      </c>
      <c r="AE254" s="32">
        <f t="shared" si="85"/>
        <v>9.5513105286539322</v>
      </c>
      <c r="AF254" s="32">
        <f t="shared" si="86"/>
        <v>5.9973345179920035</v>
      </c>
      <c r="AG254" s="32">
        <f t="shared" si="87"/>
        <v>13.993780541981341</v>
      </c>
      <c r="AH254" s="32">
        <f t="shared" si="88"/>
        <v>102.06574855619724</v>
      </c>
      <c r="AI254" s="32">
        <f t="shared" si="89"/>
        <v>28.653931585961793</v>
      </c>
      <c r="AJ254" s="32">
        <f t="shared" si="90"/>
        <v>13.216348289649046</v>
      </c>
      <c r="AK254" s="32">
        <f t="shared" si="91"/>
        <v>6.5526432696579304</v>
      </c>
      <c r="AL254" s="32">
        <f t="shared" si="92"/>
        <v>24.322523322967573</v>
      </c>
      <c r="AM254" s="32">
        <f t="shared" si="93"/>
        <v>9.995557529986673</v>
      </c>
      <c r="AN254" s="32">
        <f t="shared" si="94"/>
        <v>5.3309640159928922</v>
      </c>
      <c r="AO254" s="32">
        <f t="shared" si="95"/>
        <v>59.751221679253668</v>
      </c>
      <c r="AP254" s="32">
        <f t="shared" si="96"/>
        <v>3.7760995113282987</v>
      </c>
      <c r="AQ254" s="32">
        <f t="shared" si="97"/>
        <v>49.533540648600621</v>
      </c>
      <c r="AR254" s="32">
        <f t="shared" si="98"/>
        <v>122.50111061750334</v>
      </c>
      <c r="AS254" s="32">
        <f t="shared" si="99"/>
        <v>22.767658818302976</v>
      </c>
      <c r="AT254" s="32">
        <f t="shared" si="100"/>
        <v>9.7734340293203026</v>
      </c>
      <c r="AU254" s="32">
        <f t="shared" si="101"/>
        <v>57.752110173256327</v>
      </c>
      <c r="AV254" s="32">
        <f t="shared" si="102"/>
        <v>5.9973345179920035</v>
      </c>
      <c r="AW254" s="32">
        <f t="shared" si="103"/>
        <v>184.69569080408706</v>
      </c>
      <c r="AX254" s="32">
        <f t="shared" si="104"/>
        <v>10.550866281652599</v>
      </c>
      <c r="AY254" s="32">
        <f t="shared" si="105"/>
        <v>0.77743225233229674</v>
      </c>
      <c r="BA254" s="33" t="s">
        <v>394</v>
      </c>
      <c r="BB254" s="32">
        <f t="shared" si="106"/>
        <v>38.216560509554135</v>
      </c>
      <c r="BC254" s="32">
        <f t="shared" si="107"/>
        <v>8.9258698940998489</v>
      </c>
      <c r="BD254" s="32">
        <f t="shared" si="108"/>
        <v>166.86838124054464</v>
      </c>
      <c r="BE254" s="32">
        <f t="shared" si="109"/>
        <v>31.013615733736764</v>
      </c>
      <c r="BF254" s="32">
        <f t="shared" si="110"/>
        <v>75.296843324645224</v>
      </c>
      <c r="BG254" s="32">
        <f t="shared" si="111"/>
        <v>8.1694402420574885</v>
      </c>
    </row>
    <row r="255" spans="1:59" x14ac:dyDescent="0.2">
      <c r="A255" s="33" t="s">
        <v>395</v>
      </c>
      <c r="B255" s="31">
        <f>VLOOKUP($A255,'[2]download from PCAS'!$A$7:$AZ$367,2,FALSE)</f>
        <v>3340</v>
      </c>
      <c r="C255" s="31">
        <v>2621</v>
      </c>
      <c r="D255" s="31">
        <v>2585</v>
      </c>
      <c r="E255" s="31">
        <v>2545</v>
      </c>
      <c r="F255" s="31">
        <f>VLOOKUP($A255,'[2]download from PCAS'!$A$7:$AZ$367,11,FALSE)</f>
        <v>127</v>
      </c>
      <c r="G255" s="31">
        <f>VLOOKUP($A255,'[2]download from PCAS'!$A$7:$AZ$367,31,FALSE)</f>
        <v>25</v>
      </c>
      <c r="H255" s="31">
        <f>VLOOKUP($A255,'[2]download from PCAS'!$A$7:$AZ$367,35,FALSE)</f>
        <v>9</v>
      </c>
      <c r="I255" s="31">
        <f>VLOOKUP($A255,'[2]download from PCAS'!$A$7:$AZ$367,49,FALSE)</f>
        <v>54</v>
      </c>
      <c r="J255" s="31">
        <f>VLOOKUP($A255,'[2]download from PCAS'!$A$7:$AZ$367,7,FALSE)</f>
        <v>466</v>
      </c>
      <c r="K255" s="31">
        <f>VLOOKUP($A255,'[2]download from PCAS'!$A$7:$AZ$367,27,FALSE)</f>
        <v>146</v>
      </c>
      <c r="L255" s="31">
        <f>VLOOKUP($A255,'[2]download from PCAS'!$A$7:$AZ$367,15,FALSE)</f>
        <v>63</v>
      </c>
      <c r="M255" s="31">
        <f>VLOOKUP($A255,'[2]download from PCAS'!$A$7:$AZ$367,29,FALSE)</f>
        <v>18</v>
      </c>
      <c r="N255" s="31">
        <f>VLOOKUP($A255,'[2]download from PCAS'!$A$7:$AZ$367,51,FALSE)</f>
        <v>93</v>
      </c>
      <c r="O255" s="31">
        <f>VLOOKUP($A255,'[2]download from PCAS'!$A$7:$AZ$367,9,FALSE)</f>
        <v>44</v>
      </c>
      <c r="P255" s="31">
        <f>VLOOKUP($A255,'[2]download from PCAS'!$A$7:$AZ$367,41,FALSE)</f>
        <v>20</v>
      </c>
      <c r="Q255" s="31">
        <f>VLOOKUP($A255,'[2]download from PCAS'!$A$7:$AZ$367,5,FALSE)</f>
        <v>130</v>
      </c>
      <c r="R255" s="31">
        <f>VLOOKUP($A255,'[2]download from PCAS'!$A$7:$AZ$367,19,FALSE)</f>
        <v>22</v>
      </c>
      <c r="S255" s="31">
        <f>VLOOKUP($A255,'[2]download from PCAS'!$A$7:$AZ$367,21,FALSE)</f>
        <v>240</v>
      </c>
      <c r="T255" s="31">
        <f>VLOOKUP($A255,'[2]download from PCAS'!$A$7:$AZ$367,23,FALSE)</f>
        <v>380</v>
      </c>
      <c r="U255" s="31">
        <f>VLOOKUP($A255,'[2]download from PCAS'!$A$7:$AZ$367,13,FALSE)</f>
        <v>140</v>
      </c>
      <c r="V255" s="31">
        <f>VLOOKUP($A255,'[2]download from PCAS'!$A$7:$AZ$367,3,FALSE)</f>
        <v>52</v>
      </c>
      <c r="W255" s="31">
        <f>VLOOKUP($A255,'[2]download from PCAS'!$A$7:$AZ$367,43,FALSE)</f>
        <v>371</v>
      </c>
      <c r="X255" s="31">
        <f>VLOOKUP($A255,'[2]download from PCAS'!$A$7:$AZ$367,39,FALSE)</f>
        <v>15</v>
      </c>
      <c r="Y255" s="31">
        <f>VLOOKUP($A255,'[2]download from PCAS'!$A$7:$AZ$367,47,FALSE)</f>
        <v>728</v>
      </c>
      <c r="Z255" s="31">
        <f>VLOOKUP($A255,'[2]download from PCAS'!$A$7:$AZ$367,17,FALSE)</f>
        <v>41</v>
      </c>
      <c r="AA255" s="31">
        <f>VLOOKUP($A255,'[2]download from PCAS'!$A$7:$AZ$367,45,FALSE)</f>
        <v>3</v>
      </c>
      <c r="AC255" s="33" t="s">
        <v>395</v>
      </c>
      <c r="AD255" s="32">
        <f t="shared" si="84"/>
        <v>38.023952095808383</v>
      </c>
      <c r="AE255" s="32">
        <f t="shared" si="85"/>
        <v>7.4850299401197606</v>
      </c>
      <c r="AF255" s="32">
        <f t="shared" si="86"/>
        <v>2.6946107784431139</v>
      </c>
      <c r="AG255" s="32">
        <f t="shared" si="87"/>
        <v>16.167664670658684</v>
      </c>
      <c r="AH255" s="32">
        <f t="shared" si="88"/>
        <v>139.52095808383234</v>
      </c>
      <c r="AI255" s="32">
        <f t="shared" si="89"/>
        <v>43.712574850299404</v>
      </c>
      <c r="AJ255" s="32">
        <f t="shared" si="90"/>
        <v>18.862275449101794</v>
      </c>
      <c r="AK255" s="32">
        <f t="shared" si="91"/>
        <v>5.3892215568862278</v>
      </c>
      <c r="AL255" s="32">
        <f t="shared" si="92"/>
        <v>27.844311377245511</v>
      </c>
      <c r="AM255" s="32">
        <f t="shared" si="93"/>
        <v>13.173652694610778</v>
      </c>
      <c r="AN255" s="32">
        <f t="shared" si="94"/>
        <v>5.9880239520958085</v>
      </c>
      <c r="AO255" s="32">
        <f t="shared" si="95"/>
        <v>38.922155688622759</v>
      </c>
      <c r="AP255" s="32">
        <f t="shared" si="96"/>
        <v>6.5868263473053892</v>
      </c>
      <c r="AQ255" s="32">
        <f t="shared" si="97"/>
        <v>71.856287425149702</v>
      </c>
      <c r="AR255" s="32">
        <f t="shared" si="98"/>
        <v>113.77245508982035</v>
      </c>
      <c r="AS255" s="32">
        <f t="shared" si="99"/>
        <v>41.916167664670652</v>
      </c>
      <c r="AT255" s="32">
        <f t="shared" si="100"/>
        <v>15.568862275449103</v>
      </c>
      <c r="AU255" s="32">
        <f t="shared" si="101"/>
        <v>111.07784431137725</v>
      </c>
      <c r="AV255" s="32">
        <f t="shared" si="102"/>
        <v>4.4910179640718564</v>
      </c>
      <c r="AW255" s="32">
        <f t="shared" si="103"/>
        <v>217.9640718562874</v>
      </c>
      <c r="AX255" s="32">
        <f t="shared" si="104"/>
        <v>12.275449101796408</v>
      </c>
      <c r="AY255" s="32">
        <f t="shared" si="105"/>
        <v>0.89820359281437123</v>
      </c>
      <c r="BA255" s="33" t="s">
        <v>395</v>
      </c>
      <c r="BB255" s="32">
        <f t="shared" si="106"/>
        <v>56.479690522243715</v>
      </c>
      <c r="BC255" s="32">
        <f t="shared" si="107"/>
        <v>7.0726915520628681</v>
      </c>
      <c r="BD255" s="32">
        <f t="shared" si="108"/>
        <v>149.31237721021611</v>
      </c>
      <c r="BE255" s="32">
        <f t="shared" si="109"/>
        <v>55.009823182711202</v>
      </c>
      <c r="BF255" s="32">
        <f t="shared" si="110"/>
        <v>141.54902708889736</v>
      </c>
      <c r="BG255" s="32">
        <f t="shared" si="111"/>
        <v>5.8939096267190569</v>
      </c>
    </row>
    <row r="256" spans="1:59" x14ac:dyDescent="0.2">
      <c r="A256" s="33" t="s">
        <v>396</v>
      </c>
      <c r="B256" s="31">
        <f>VLOOKUP($A256,'[2]download from PCAS'!$A$7:$AZ$367,2,FALSE)</f>
        <v>3048</v>
      </c>
      <c r="C256" s="31">
        <v>2286</v>
      </c>
      <c r="D256" s="31">
        <v>2247</v>
      </c>
      <c r="E256" s="31">
        <v>2205</v>
      </c>
      <c r="F256" s="31">
        <f>VLOOKUP($A256,'[2]download from PCAS'!$A$7:$AZ$367,11,FALSE)</f>
        <v>93</v>
      </c>
      <c r="G256" s="31">
        <f>VLOOKUP($A256,'[2]download from PCAS'!$A$7:$AZ$367,31,FALSE)</f>
        <v>22</v>
      </c>
      <c r="H256" s="31">
        <f>VLOOKUP($A256,'[2]download from PCAS'!$A$7:$AZ$367,35,FALSE)</f>
        <v>9</v>
      </c>
      <c r="I256" s="31">
        <f>VLOOKUP($A256,'[2]download from PCAS'!$A$7:$AZ$367,49,FALSE)</f>
        <v>41</v>
      </c>
      <c r="J256" s="31">
        <f>VLOOKUP($A256,'[2]download from PCAS'!$A$7:$AZ$367,7,FALSE)</f>
        <v>307</v>
      </c>
      <c r="K256" s="31">
        <f>VLOOKUP($A256,'[2]download from PCAS'!$A$7:$AZ$367,27,FALSE)</f>
        <v>73</v>
      </c>
      <c r="L256" s="31">
        <f>VLOOKUP($A256,'[2]download from PCAS'!$A$7:$AZ$367,15,FALSE)</f>
        <v>32</v>
      </c>
      <c r="M256" s="31">
        <f>VLOOKUP($A256,'[2]download from PCAS'!$A$7:$AZ$367,29,FALSE)</f>
        <v>18</v>
      </c>
      <c r="N256" s="31">
        <f>VLOOKUP($A256,'[2]download from PCAS'!$A$7:$AZ$367,51,FALSE)</f>
        <v>67</v>
      </c>
      <c r="O256" s="31">
        <f>VLOOKUP($A256,'[2]download from PCAS'!$A$7:$AZ$367,9,FALSE)</f>
        <v>28</v>
      </c>
      <c r="P256" s="31">
        <f>VLOOKUP($A256,'[2]download from PCAS'!$A$7:$AZ$367,41,FALSE)</f>
        <v>14</v>
      </c>
      <c r="Q256" s="31">
        <f>VLOOKUP($A256,'[2]download from PCAS'!$A$7:$AZ$367,5,FALSE)</f>
        <v>175</v>
      </c>
      <c r="R256" s="31">
        <f>VLOOKUP($A256,'[2]download from PCAS'!$A$7:$AZ$367,19,FALSE)</f>
        <v>28</v>
      </c>
      <c r="S256" s="31">
        <f>VLOOKUP($A256,'[2]download from PCAS'!$A$7:$AZ$367,21,FALSE)</f>
        <v>149</v>
      </c>
      <c r="T256" s="31">
        <f>VLOOKUP($A256,'[2]download from PCAS'!$A$7:$AZ$367,23,FALSE)</f>
        <v>111</v>
      </c>
      <c r="U256" s="31">
        <f>VLOOKUP($A256,'[2]download from PCAS'!$A$7:$AZ$367,13,FALSE)</f>
        <v>66</v>
      </c>
      <c r="V256" s="31">
        <f>VLOOKUP($A256,'[2]download from PCAS'!$A$7:$AZ$367,3,FALSE)</f>
        <v>27</v>
      </c>
      <c r="W256" s="31">
        <f>VLOOKUP($A256,'[2]download from PCAS'!$A$7:$AZ$367,43,FALSE)</f>
        <v>107</v>
      </c>
      <c r="X256" s="31">
        <f>VLOOKUP($A256,'[2]download from PCAS'!$A$7:$AZ$367,39,FALSE)</f>
        <v>22</v>
      </c>
      <c r="Y256" s="31">
        <f>VLOOKUP($A256,'[2]download from PCAS'!$A$7:$AZ$367,47,FALSE)</f>
        <v>557</v>
      </c>
      <c r="Z256" s="31">
        <f>VLOOKUP($A256,'[2]download from PCAS'!$A$7:$AZ$367,17,FALSE)</f>
        <v>32</v>
      </c>
      <c r="AA256" s="31">
        <f>VLOOKUP($A256,'[2]download from PCAS'!$A$7:$AZ$367,45,FALSE)</f>
        <v>1</v>
      </c>
      <c r="AC256" s="33" t="s">
        <v>396</v>
      </c>
      <c r="AD256" s="32">
        <f t="shared" si="84"/>
        <v>30.511811023622048</v>
      </c>
      <c r="AE256" s="32">
        <f t="shared" si="85"/>
        <v>7.2178477690288716</v>
      </c>
      <c r="AF256" s="32">
        <f t="shared" si="86"/>
        <v>2.9527559055118111</v>
      </c>
      <c r="AG256" s="32">
        <f t="shared" si="87"/>
        <v>13.451443569553806</v>
      </c>
      <c r="AH256" s="32">
        <f t="shared" si="88"/>
        <v>100.72178477690288</v>
      </c>
      <c r="AI256" s="32">
        <f t="shared" si="89"/>
        <v>23.950131233595801</v>
      </c>
      <c r="AJ256" s="32">
        <f t="shared" si="90"/>
        <v>10.498687664041995</v>
      </c>
      <c r="AK256" s="32">
        <f t="shared" si="91"/>
        <v>5.9055118110236222</v>
      </c>
      <c r="AL256" s="32">
        <f t="shared" si="92"/>
        <v>21.981627296587927</v>
      </c>
      <c r="AM256" s="32">
        <f t="shared" si="93"/>
        <v>9.1863517060367457</v>
      </c>
      <c r="AN256" s="32">
        <f t="shared" si="94"/>
        <v>4.5931758530183728</v>
      </c>
      <c r="AO256" s="32">
        <f t="shared" si="95"/>
        <v>57.414698162729657</v>
      </c>
      <c r="AP256" s="32">
        <f t="shared" si="96"/>
        <v>9.1863517060367457</v>
      </c>
      <c r="AQ256" s="32">
        <f t="shared" si="97"/>
        <v>48.884514435695536</v>
      </c>
      <c r="AR256" s="32">
        <f t="shared" si="98"/>
        <v>36.417322834645667</v>
      </c>
      <c r="AS256" s="32">
        <f t="shared" si="99"/>
        <v>21.653543307086615</v>
      </c>
      <c r="AT256" s="32">
        <f t="shared" si="100"/>
        <v>8.8582677165354333</v>
      </c>
      <c r="AU256" s="32">
        <f t="shared" si="101"/>
        <v>35.104986876640417</v>
      </c>
      <c r="AV256" s="32">
        <f t="shared" si="102"/>
        <v>7.2178477690288716</v>
      </c>
      <c r="AW256" s="32">
        <f t="shared" si="103"/>
        <v>182.74278215223097</v>
      </c>
      <c r="AX256" s="32">
        <f t="shared" si="104"/>
        <v>10.498687664041995</v>
      </c>
      <c r="AY256" s="32">
        <f t="shared" si="105"/>
        <v>0.32808398950131235</v>
      </c>
      <c r="BA256" s="33" t="s">
        <v>396</v>
      </c>
      <c r="BB256" s="32">
        <f t="shared" si="106"/>
        <v>32.487761459724076</v>
      </c>
      <c r="BC256" s="32">
        <f t="shared" si="107"/>
        <v>8.1632653061224492</v>
      </c>
      <c r="BD256" s="32">
        <f t="shared" si="108"/>
        <v>50.34013605442177</v>
      </c>
      <c r="BE256" s="32">
        <f t="shared" si="109"/>
        <v>29.931972789115644</v>
      </c>
      <c r="BF256" s="32">
        <f t="shared" si="110"/>
        <v>46.806649168853895</v>
      </c>
      <c r="BG256" s="32">
        <f t="shared" si="111"/>
        <v>9.9773242630385486</v>
      </c>
    </row>
    <row r="257" spans="1:59" x14ac:dyDescent="0.2">
      <c r="A257" s="33" t="s">
        <v>397</v>
      </c>
      <c r="B257" s="31">
        <f>VLOOKUP($A257,'[2]download from PCAS'!$A$7:$AZ$367,2,FALSE)</f>
        <v>1820</v>
      </c>
      <c r="C257" s="31">
        <v>1474</v>
      </c>
      <c r="D257" s="31">
        <v>1454</v>
      </c>
      <c r="E257" s="31">
        <v>1439</v>
      </c>
      <c r="F257" s="31">
        <f>VLOOKUP($A257,'[2]download from PCAS'!$A$7:$AZ$367,11,FALSE)</f>
        <v>105</v>
      </c>
      <c r="G257" s="31">
        <f>VLOOKUP($A257,'[2]download from PCAS'!$A$7:$AZ$367,31,FALSE)</f>
        <v>15</v>
      </c>
      <c r="H257" s="31">
        <f>VLOOKUP($A257,'[2]download from PCAS'!$A$7:$AZ$367,35,FALSE)</f>
        <v>6</v>
      </c>
      <c r="I257" s="31">
        <f>VLOOKUP($A257,'[2]download from PCAS'!$A$7:$AZ$367,49,FALSE)</f>
        <v>38</v>
      </c>
      <c r="J257" s="31">
        <f>VLOOKUP($A257,'[2]download from PCAS'!$A$7:$AZ$367,7,FALSE)</f>
        <v>267</v>
      </c>
      <c r="K257" s="31">
        <f>VLOOKUP($A257,'[2]download from PCAS'!$A$7:$AZ$367,27,FALSE)</f>
        <v>70</v>
      </c>
      <c r="L257" s="31">
        <f>VLOOKUP($A257,'[2]download from PCAS'!$A$7:$AZ$367,15,FALSE)</f>
        <v>41</v>
      </c>
      <c r="M257" s="31">
        <f>VLOOKUP($A257,'[2]download from PCAS'!$A$7:$AZ$367,29,FALSE)</f>
        <v>22</v>
      </c>
      <c r="N257" s="31">
        <f>VLOOKUP($A257,'[2]download from PCAS'!$A$7:$AZ$367,51,FALSE)</f>
        <v>53</v>
      </c>
      <c r="O257" s="31">
        <f>VLOOKUP($A257,'[2]download from PCAS'!$A$7:$AZ$367,9,FALSE)</f>
        <v>22</v>
      </c>
      <c r="P257" s="31">
        <f>VLOOKUP($A257,'[2]download from PCAS'!$A$7:$AZ$367,41,FALSE)</f>
        <v>21</v>
      </c>
      <c r="Q257" s="31">
        <f>VLOOKUP($A257,'[2]download from PCAS'!$A$7:$AZ$367,5,FALSE)</f>
        <v>96</v>
      </c>
      <c r="R257" s="31">
        <f>VLOOKUP($A257,'[2]download from PCAS'!$A$7:$AZ$367,19,FALSE)</f>
        <v>18</v>
      </c>
      <c r="S257" s="31">
        <f>VLOOKUP($A257,'[2]download from PCAS'!$A$7:$AZ$367,21,FALSE)</f>
        <v>151</v>
      </c>
      <c r="T257" s="31">
        <f>VLOOKUP($A257,'[2]download from PCAS'!$A$7:$AZ$367,23,FALSE)</f>
        <v>133</v>
      </c>
      <c r="U257" s="31">
        <f>VLOOKUP($A257,'[2]download from PCAS'!$A$7:$AZ$367,13,FALSE)</f>
        <v>49</v>
      </c>
      <c r="V257" s="31">
        <f>VLOOKUP($A257,'[2]download from PCAS'!$A$7:$AZ$367,3,FALSE)</f>
        <v>37</v>
      </c>
      <c r="W257" s="31">
        <f>VLOOKUP($A257,'[2]download from PCAS'!$A$7:$AZ$367,43,FALSE)</f>
        <v>130</v>
      </c>
      <c r="X257" s="31">
        <f>VLOOKUP($A257,'[2]download from PCAS'!$A$7:$AZ$367,39,FALSE)</f>
        <v>29</v>
      </c>
      <c r="Y257" s="31">
        <f>VLOOKUP($A257,'[2]download from PCAS'!$A$7:$AZ$367,47,FALSE)</f>
        <v>452</v>
      </c>
      <c r="Z257" s="31">
        <f>VLOOKUP($A257,'[2]download from PCAS'!$A$7:$AZ$367,17,FALSE)</f>
        <v>30</v>
      </c>
      <c r="AA257" s="31">
        <f>VLOOKUP($A257,'[2]download from PCAS'!$A$7:$AZ$367,45,FALSE)</f>
        <v>2</v>
      </c>
      <c r="AC257" s="33" t="s">
        <v>397</v>
      </c>
      <c r="AD257" s="32">
        <f t="shared" si="84"/>
        <v>57.692307692307693</v>
      </c>
      <c r="AE257" s="32">
        <f t="shared" si="85"/>
        <v>8.2417582417582427</v>
      </c>
      <c r="AF257" s="32">
        <f t="shared" si="86"/>
        <v>3.2967032967032965</v>
      </c>
      <c r="AG257" s="32">
        <f t="shared" si="87"/>
        <v>20.87912087912088</v>
      </c>
      <c r="AH257" s="32">
        <f t="shared" si="88"/>
        <v>146.7032967032967</v>
      </c>
      <c r="AI257" s="32">
        <f t="shared" si="89"/>
        <v>38.461538461538467</v>
      </c>
      <c r="AJ257" s="32">
        <f t="shared" si="90"/>
        <v>22.527472527472526</v>
      </c>
      <c r="AK257" s="32">
        <f t="shared" si="91"/>
        <v>12.087912087912088</v>
      </c>
      <c r="AL257" s="32">
        <f t="shared" si="92"/>
        <v>29.12087912087912</v>
      </c>
      <c r="AM257" s="32">
        <f t="shared" si="93"/>
        <v>12.087912087912088</v>
      </c>
      <c r="AN257" s="32">
        <f t="shared" si="94"/>
        <v>11.538461538461538</v>
      </c>
      <c r="AO257" s="32">
        <f t="shared" si="95"/>
        <v>52.747252747252745</v>
      </c>
      <c r="AP257" s="32">
        <f t="shared" si="96"/>
        <v>9.8901098901098905</v>
      </c>
      <c r="AQ257" s="32">
        <f t="shared" si="97"/>
        <v>82.967032967032964</v>
      </c>
      <c r="AR257" s="32">
        <f t="shared" si="98"/>
        <v>73.07692307692308</v>
      </c>
      <c r="AS257" s="32">
        <f t="shared" si="99"/>
        <v>26.923076923076923</v>
      </c>
      <c r="AT257" s="32">
        <f t="shared" si="100"/>
        <v>20.329670329670332</v>
      </c>
      <c r="AU257" s="32">
        <f t="shared" si="101"/>
        <v>71.428571428571431</v>
      </c>
      <c r="AV257" s="32">
        <f t="shared" si="102"/>
        <v>15.934065934065933</v>
      </c>
      <c r="AW257" s="32">
        <f t="shared" si="103"/>
        <v>248.35164835164835</v>
      </c>
      <c r="AX257" s="32">
        <f t="shared" si="104"/>
        <v>16.483516483516485</v>
      </c>
      <c r="AY257" s="32">
        <f t="shared" si="105"/>
        <v>1.098901098901099</v>
      </c>
      <c r="BA257" s="33" t="s">
        <v>397</v>
      </c>
      <c r="BB257" s="32">
        <f t="shared" si="106"/>
        <v>48.143053645116915</v>
      </c>
      <c r="BC257" s="32">
        <f t="shared" si="107"/>
        <v>15.288394718554551</v>
      </c>
      <c r="BD257" s="32">
        <f t="shared" si="108"/>
        <v>92.425295343988878</v>
      </c>
      <c r="BE257" s="32">
        <f t="shared" si="109"/>
        <v>34.051424600416958</v>
      </c>
      <c r="BF257" s="32">
        <f t="shared" si="110"/>
        <v>88.19538670284939</v>
      </c>
      <c r="BG257" s="32">
        <f t="shared" si="111"/>
        <v>20.152883947185543</v>
      </c>
    </row>
    <row r="258" spans="1:59" x14ac:dyDescent="0.2">
      <c r="A258" s="33" t="s">
        <v>398</v>
      </c>
      <c r="B258" s="31">
        <f>VLOOKUP($A258,'[2]download from PCAS'!$A$7:$AZ$367,2,FALSE)</f>
        <v>2122</v>
      </c>
      <c r="C258" s="31">
        <v>1671</v>
      </c>
      <c r="D258" s="31">
        <v>1647</v>
      </c>
      <c r="E258" s="31">
        <v>1622</v>
      </c>
      <c r="F258" s="31">
        <f>VLOOKUP($A258,'[2]download from PCAS'!$A$7:$AZ$367,11,FALSE)</f>
        <v>104</v>
      </c>
      <c r="G258" s="31">
        <f>VLOOKUP($A258,'[2]download from PCAS'!$A$7:$AZ$367,31,FALSE)</f>
        <v>25</v>
      </c>
      <c r="H258" s="31">
        <f>VLOOKUP($A258,'[2]download from PCAS'!$A$7:$AZ$367,35,FALSE)</f>
        <v>7</v>
      </c>
      <c r="I258" s="31">
        <f>VLOOKUP($A258,'[2]download from PCAS'!$A$7:$AZ$367,49,FALSE)</f>
        <v>30</v>
      </c>
      <c r="J258" s="31">
        <f>VLOOKUP($A258,'[2]download from PCAS'!$A$7:$AZ$367,7,FALSE)</f>
        <v>256</v>
      </c>
      <c r="K258" s="31">
        <f>VLOOKUP($A258,'[2]download from PCAS'!$A$7:$AZ$367,27,FALSE)</f>
        <v>99</v>
      </c>
      <c r="L258" s="31">
        <f>VLOOKUP($A258,'[2]download from PCAS'!$A$7:$AZ$367,15,FALSE)</f>
        <v>37</v>
      </c>
      <c r="M258" s="31">
        <f>VLOOKUP($A258,'[2]download from PCAS'!$A$7:$AZ$367,29,FALSE)</f>
        <v>21</v>
      </c>
      <c r="N258" s="31">
        <f>VLOOKUP($A258,'[2]download from PCAS'!$A$7:$AZ$367,51,FALSE)</f>
        <v>76</v>
      </c>
      <c r="O258" s="31">
        <f>VLOOKUP($A258,'[2]download from PCAS'!$A$7:$AZ$367,9,FALSE)</f>
        <v>32</v>
      </c>
      <c r="P258" s="31">
        <f>VLOOKUP($A258,'[2]download from PCAS'!$A$7:$AZ$367,41,FALSE)</f>
        <v>6</v>
      </c>
      <c r="Q258" s="31">
        <f>VLOOKUP($A258,'[2]download from PCAS'!$A$7:$AZ$367,5,FALSE)</f>
        <v>96</v>
      </c>
      <c r="R258" s="31">
        <f>VLOOKUP($A258,'[2]download from PCAS'!$A$7:$AZ$367,19,FALSE)</f>
        <v>14</v>
      </c>
      <c r="S258" s="31">
        <f>VLOOKUP($A258,'[2]download from PCAS'!$A$7:$AZ$367,21,FALSE)</f>
        <v>174</v>
      </c>
      <c r="T258" s="31">
        <f>VLOOKUP($A258,'[2]download from PCAS'!$A$7:$AZ$367,23,FALSE)</f>
        <v>199</v>
      </c>
      <c r="U258" s="31">
        <f>VLOOKUP($A258,'[2]download from PCAS'!$A$7:$AZ$367,13,FALSE)</f>
        <v>80</v>
      </c>
      <c r="V258" s="31">
        <f>VLOOKUP($A258,'[2]download from PCAS'!$A$7:$AZ$367,3,FALSE)</f>
        <v>32</v>
      </c>
      <c r="W258" s="31">
        <f>VLOOKUP($A258,'[2]download from PCAS'!$A$7:$AZ$367,43,FALSE)</f>
        <v>244</v>
      </c>
      <c r="X258" s="31">
        <f>VLOOKUP($A258,'[2]download from PCAS'!$A$7:$AZ$367,39,FALSE)</f>
        <v>14</v>
      </c>
      <c r="Y258" s="31">
        <f>VLOOKUP($A258,'[2]download from PCAS'!$A$7:$AZ$367,47,FALSE)</f>
        <v>444</v>
      </c>
      <c r="Z258" s="31">
        <f>VLOOKUP($A258,'[2]download from PCAS'!$A$7:$AZ$367,17,FALSE)</f>
        <v>13</v>
      </c>
      <c r="AA258" s="31">
        <f>VLOOKUP($A258,'[2]download from PCAS'!$A$7:$AZ$367,45,FALSE)</f>
        <v>0</v>
      </c>
      <c r="AC258" s="33" t="s">
        <v>398</v>
      </c>
      <c r="AD258" s="32">
        <f t="shared" si="84"/>
        <v>49.010367577756831</v>
      </c>
      <c r="AE258" s="32">
        <f t="shared" si="85"/>
        <v>11.781338360037699</v>
      </c>
      <c r="AF258" s="32">
        <f t="shared" si="86"/>
        <v>3.2987747408105559</v>
      </c>
      <c r="AG258" s="32">
        <f t="shared" si="87"/>
        <v>14.137606032045241</v>
      </c>
      <c r="AH258" s="32">
        <f t="shared" si="88"/>
        <v>120.64090480678605</v>
      </c>
      <c r="AI258" s="32">
        <f t="shared" si="89"/>
        <v>46.654099905749291</v>
      </c>
      <c r="AJ258" s="32">
        <f t="shared" si="90"/>
        <v>17.436380772855799</v>
      </c>
      <c r="AK258" s="32">
        <f t="shared" si="91"/>
        <v>9.8963242224316676</v>
      </c>
      <c r="AL258" s="32">
        <f t="shared" si="92"/>
        <v>35.815268614514608</v>
      </c>
      <c r="AM258" s="32">
        <f t="shared" si="93"/>
        <v>15.080113100848257</v>
      </c>
      <c r="AN258" s="32">
        <f t="shared" si="94"/>
        <v>2.827521206409048</v>
      </c>
      <c r="AO258" s="32">
        <f t="shared" si="95"/>
        <v>45.240339302544768</v>
      </c>
      <c r="AP258" s="32">
        <f t="shared" si="96"/>
        <v>6.5975494816211118</v>
      </c>
      <c r="AQ258" s="32">
        <f t="shared" si="97"/>
        <v>81.998114985862387</v>
      </c>
      <c r="AR258" s="32">
        <f t="shared" si="98"/>
        <v>93.779453345900095</v>
      </c>
      <c r="AS258" s="32">
        <f t="shared" si="99"/>
        <v>37.700282752120636</v>
      </c>
      <c r="AT258" s="32">
        <f t="shared" si="100"/>
        <v>15.080113100848257</v>
      </c>
      <c r="AU258" s="32">
        <f t="shared" si="101"/>
        <v>114.98586239396795</v>
      </c>
      <c r="AV258" s="32">
        <f t="shared" si="102"/>
        <v>6.5975494816211118</v>
      </c>
      <c r="AW258" s="32">
        <f t="shared" si="103"/>
        <v>209.23656927426956</v>
      </c>
      <c r="AX258" s="32">
        <f t="shared" si="104"/>
        <v>6.1262959472196039</v>
      </c>
      <c r="AY258" s="32">
        <f t="shared" si="105"/>
        <v>0</v>
      </c>
      <c r="BA258" s="33" t="s">
        <v>398</v>
      </c>
      <c r="BB258" s="32">
        <f t="shared" si="106"/>
        <v>60.109289617486333</v>
      </c>
      <c r="BC258" s="32">
        <f t="shared" si="107"/>
        <v>12.946979038224415</v>
      </c>
      <c r="BD258" s="32">
        <f t="shared" si="108"/>
        <v>122.68803945745994</v>
      </c>
      <c r="BE258" s="32">
        <f t="shared" si="109"/>
        <v>49.321824907521581</v>
      </c>
      <c r="BF258" s="32">
        <f t="shared" si="110"/>
        <v>146.02034709754639</v>
      </c>
      <c r="BG258" s="32">
        <f t="shared" si="111"/>
        <v>8.6313193588162758</v>
      </c>
    </row>
    <row r="259" spans="1:59" x14ac:dyDescent="0.2">
      <c r="A259" s="33" t="s">
        <v>399</v>
      </c>
      <c r="B259" s="31">
        <f>VLOOKUP($A259,'[2]download from PCAS'!$A$7:$AZ$367,2,FALSE)</f>
        <v>5213</v>
      </c>
      <c r="C259" s="31">
        <v>4097</v>
      </c>
      <c r="D259" s="31">
        <v>4008</v>
      </c>
      <c r="E259" s="31">
        <v>3927</v>
      </c>
      <c r="F259" s="31">
        <f>VLOOKUP($A259,'[2]download from PCAS'!$A$7:$AZ$367,11,FALSE)</f>
        <v>167</v>
      </c>
      <c r="G259" s="31">
        <f>VLOOKUP($A259,'[2]download from PCAS'!$A$7:$AZ$367,31,FALSE)</f>
        <v>39</v>
      </c>
      <c r="H259" s="31">
        <f>VLOOKUP($A259,'[2]download from PCAS'!$A$7:$AZ$367,35,FALSE)</f>
        <v>7</v>
      </c>
      <c r="I259" s="31">
        <f>VLOOKUP($A259,'[2]download from PCAS'!$A$7:$AZ$367,49,FALSE)</f>
        <v>101</v>
      </c>
      <c r="J259" s="31">
        <f>VLOOKUP($A259,'[2]download from PCAS'!$A$7:$AZ$367,7,FALSE)</f>
        <v>716</v>
      </c>
      <c r="K259" s="31">
        <f>VLOOKUP($A259,'[2]download from PCAS'!$A$7:$AZ$367,27,FALSE)</f>
        <v>200</v>
      </c>
      <c r="L259" s="31">
        <f>VLOOKUP($A259,'[2]download from PCAS'!$A$7:$AZ$367,15,FALSE)</f>
        <v>39</v>
      </c>
      <c r="M259" s="31">
        <f>VLOOKUP($A259,'[2]download from PCAS'!$A$7:$AZ$367,29,FALSE)</f>
        <v>29</v>
      </c>
      <c r="N259" s="31">
        <f>VLOOKUP($A259,'[2]download from PCAS'!$A$7:$AZ$367,51,FALSE)</f>
        <v>169</v>
      </c>
      <c r="O259" s="31">
        <f>VLOOKUP($A259,'[2]download from PCAS'!$A$7:$AZ$367,9,FALSE)</f>
        <v>76</v>
      </c>
      <c r="P259" s="31">
        <f>VLOOKUP($A259,'[2]download from PCAS'!$A$7:$AZ$367,41,FALSE)</f>
        <v>22</v>
      </c>
      <c r="Q259" s="31">
        <f>VLOOKUP($A259,'[2]download from PCAS'!$A$7:$AZ$367,5,FALSE)</f>
        <v>275</v>
      </c>
      <c r="R259" s="31">
        <f>VLOOKUP($A259,'[2]download from PCAS'!$A$7:$AZ$367,19,FALSE)</f>
        <v>22</v>
      </c>
      <c r="S259" s="31">
        <f>VLOOKUP($A259,'[2]download from PCAS'!$A$7:$AZ$367,21,FALSE)</f>
        <v>322</v>
      </c>
      <c r="T259" s="31">
        <f>VLOOKUP($A259,'[2]download from PCAS'!$A$7:$AZ$367,23,FALSE)</f>
        <v>556</v>
      </c>
      <c r="U259" s="31">
        <f>VLOOKUP($A259,'[2]download from PCAS'!$A$7:$AZ$367,13,FALSE)</f>
        <v>161</v>
      </c>
      <c r="V259" s="31">
        <f>VLOOKUP($A259,'[2]download from PCAS'!$A$7:$AZ$367,3,FALSE)</f>
        <v>59</v>
      </c>
      <c r="W259" s="31">
        <f>VLOOKUP($A259,'[2]download from PCAS'!$A$7:$AZ$367,43,FALSE)</f>
        <v>483</v>
      </c>
      <c r="X259" s="31">
        <f>VLOOKUP($A259,'[2]download from PCAS'!$A$7:$AZ$367,39,FALSE)</f>
        <v>11</v>
      </c>
      <c r="Y259" s="31">
        <f>VLOOKUP($A259,'[2]download from PCAS'!$A$7:$AZ$367,47,FALSE)</f>
        <v>1141</v>
      </c>
      <c r="Z259" s="31">
        <f>VLOOKUP($A259,'[2]download from PCAS'!$A$7:$AZ$367,17,FALSE)</f>
        <v>70</v>
      </c>
      <c r="AA259" s="31">
        <f>VLOOKUP($A259,'[2]download from PCAS'!$A$7:$AZ$367,45,FALSE)</f>
        <v>11</v>
      </c>
      <c r="AC259" s="33" t="s">
        <v>399</v>
      </c>
      <c r="AD259" s="32">
        <f t="shared" si="84"/>
        <v>32.035296374448492</v>
      </c>
      <c r="AE259" s="32">
        <f t="shared" si="85"/>
        <v>7.4812967581047376</v>
      </c>
      <c r="AF259" s="32">
        <f t="shared" si="86"/>
        <v>1.3427968540187991</v>
      </c>
      <c r="AG259" s="32">
        <f t="shared" si="87"/>
        <v>19.374640322271247</v>
      </c>
      <c r="AH259" s="32">
        <f t="shared" si="88"/>
        <v>137.34893535392288</v>
      </c>
      <c r="AI259" s="32">
        <f t="shared" si="89"/>
        <v>38.365624400537115</v>
      </c>
      <c r="AJ259" s="32">
        <f t="shared" si="90"/>
        <v>7.4812967581047376</v>
      </c>
      <c r="AK259" s="32">
        <f t="shared" si="91"/>
        <v>5.5630155380778818</v>
      </c>
      <c r="AL259" s="32">
        <f t="shared" si="92"/>
        <v>32.418952618453865</v>
      </c>
      <c r="AM259" s="32">
        <f t="shared" si="93"/>
        <v>14.578937272204104</v>
      </c>
      <c r="AN259" s="32">
        <f t="shared" si="94"/>
        <v>4.2202186840590832</v>
      </c>
      <c r="AO259" s="32">
        <f t="shared" si="95"/>
        <v>52.75273355073854</v>
      </c>
      <c r="AP259" s="32">
        <f t="shared" si="96"/>
        <v>4.2202186840590832</v>
      </c>
      <c r="AQ259" s="32">
        <f t="shared" si="97"/>
        <v>61.768655284864764</v>
      </c>
      <c r="AR259" s="32">
        <f t="shared" si="98"/>
        <v>106.65643583349319</v>
      </c>
      <c r="AS259" s="32">
        <f t="shared" si="99"/>
        <v>30.884327642432382</v>
      </c>
      <c r="AT259" s="32">
        <f t="shared" si="100"/>
        <v>11.31785919815845</v>
      </c>
      <c r="AU259" s="32">
        <f t="shared" si="101"/>
        <v>92.652982927297131</v>
      </c>
      <c r="AV259" s="32">
        <f t="shared" si="102"/>
        <v>2.1101093420295416</v>
      </c>
      <c r="AW259" s="32">
        <f t="shared" si="103"/>
        <v>218.87588720506426</v>
      </c>
      <c r="AX259" s="32">
        <f t="shared" si="104"/>
        <v>13.427968540187992</v>
      </c>
      <c r="AY259" s="32">
        <f t="shared" si="105"/>
        <v>2.1101093420295416</v>
      </c>
      <c r="BA259" s="33" t="s">
        <v>399</v>
      </c>
      <c r="BB259" s="32">
        <f t="shared" si="106"/>
        <v>49.900199600798402</v>
      </c>
      <c r="BC259" s="32">
        <f t="shared" si="107"/>
        <v>7.3847720906544438</v>
      </c>
      <c r="BD259" s="32">
        <f t="shared" si="108"/>
        <v>141.58390628978864</v>
      </c>
      <c r="BE259" s="32">
        <f t="shared" si="109"/>
        <v>40.998217468805706</v>
      </c>
      <c r="BF259" s="32">
        <f t="shared" si="110"/>
        <v>117.89113985843299</v>
      </c>
      <c r="BG259" s="32">
        <f t="shared" si="111"/>
        <v>2.8011204481792715</v>
      </c>
    </row>
    <row r="260" spans="1:59" x14ac:dyDescent="0.2">
      <c r="A260" s="33" t="s">
        <v>400</v>
      </c>
      <c r="B260" s="31">
        <f>VLOOKUP($A260,'[2]download from PCAS'!$A$7:$AZ$367,2,FALSE)</f>
        <v>6048</v>
      </c>
      <c r="C260" s="31">
        <v>4758</v>
      </c>
      <c r="D260" s="31">
        <v>4666</v>
      </c>
      <c r="E260" s="31">
        <v>4577</v>
      </c>
      <c r="F260" s="31">
        <f>VLOOKUP($A260,'[2]download from PCAS'!$A$7:$AZ$367,11,FALSE)</f>
        <v>296</v>
      </c>
      <c r="G260" s="31">
        <f>VLOOKUP($A260,'[2]download from PCAS'!$A$7:$AZ$367,31,FALSE)</f>
        <v>61</v>
      </c>
      <c r="H260" s="31">
        <f>VLOOKUP($A260,'[2]download from PCAS'!$A$7:$AZ$367,35,FALSE)</f>
        <v>18</v>
      </c>
      <c r="I260" s="31">
        <f>VLOOKUP($A260,'[2]download from PCAS'!$A$7:$AZ$367,49,FALSE)</f>
        <v>121</v>
      </c>
      <c r="J260" s="31">
        <f>VLOOKUP($A260,'[2]download from PCAS'!$A$7:$AZ$367,7,FALSE)</f>
        <v>1055</v>
      </c>
      <c r="K260" s="31">
        <f>VLOOKUP($A260,'[2]download from PCAS'!$A$7:$AZ$367,27,FALSE)</f>
        <v>256</v>
      </c>
      <c r="L260" s="31">
        <f>VLOOKUP($A260,'[2]download from PCAS'!$A$7:$AZ$367,15,FALSE)</f>
        <v>96</v>
      </c>
      <c r="M260" s="31">
        <f>VLOOKUP($A260,'[2]download from PCAS'!$A$7:$AZ$367,29,FALSE)</f>
        <v>59</v>
      </c>
      <c r="N260" s="31">
        <f>VLOOKUP($A260,'[2]download from PCAS'!$A$7:$AZ$367,51,FALSE)</f>
        <v>228</v>
      </c>
      <c r="O260" s="31">
        <f>VLOOKUP($A260,'[2]download from PCAS'!$A$7:$AZ$367,9,FALSE)</f>
        <v>97</v>
      </c>
      <c r="P260" s="31">
        <f>VLOOKUP($A260,'[2]download from PCAS'!$A$7:$AZ$367,41,FALSE)</f>
        <v>41</v>
      </c>
      <c r="Q260" s="31">
        <f>VLOOKUP($A260,'[2]download from PCAS'!$A$7:$AZ$367,5,FALSE)</f>
        <v>274</v>
      </c>
      <c r="R260" s="31">
        <f>VLOOKUP($A260,'[2]download from PCAS'!$A$7:$AZ$367,19,FALSE)</f>
        <v>20</v>
      </c>
      <c r="S260" s="31">
        <f>VLOOKUP($A260,'[2]download from PCAS'!$A$7:$AZ$367,21,FALSE)</f>
        <v>487</v>
      </c>
      <c r="T260" s="31">
        <f>VLOOKUP($A260,'[2]download from PCAS'!$A$7:$AZ$367,23,FALSE)</f>
        <v>358</v>
      </c>
      <c r="U260" s="31">
        <f>VLOOKUP($A260,'[2]download from PCAS'!$A$7:$AZ$367,13,FALSE)</f>
        <v>241</v>
      </c>
      <c r="V260" s="31">
        <f>VLOOKUP($A260,'[2]download from PCAS'!$A$7:$AZ$367,3,FALSE)</f>
        <v>111</v>
      </c>
      <c r="W260" s="31">
        <f>VLOOKUP($A260,'[2]download from PCAS'!$A$7:$AZ$367,43,FALSE)</f>
        <v>555</v>
      </c>
      <c r="X260" s="31">
        <f>VLOOKUP($A260,'[2]download from PCAS'!$A$7:$AZ$367,39,FALSE)</f>
        <v>46</v>
      </c>
      <c r="Y260" s="31">
        <f>VLOOKUP($A260,'[2]download from PCAS'!$A$7:$AZ$367,47,FALSE)</f>
        <v>1509</v>
      </c>
      <c r="Z260" s="31">
        <f>VLOOKUP($A260,'[2]download from PCAS'!$A$7:$AZ$367,17,FALSE)</f>
        <v>71</v>
      </c>
      <c r="AA260" s="31">
        <f>VLOOKUP($A260,'[2]download from PCAS'!$A$7:$AZ$367,45,FALSE)</f>
        <v>3</v>
      </c>
      <c r="AC260" s="33" t="s">
        <v>400</v>
      </c>
      <c r="AD260" s="32">
        <f t="shared" ref="AD260:AD323" si="112">F260/B260*1000</f>
        <v>48.941798941798936</v>
      </c>
      <c r="AE260" s="32">
        <f t="shared" ref="AE260:AE323" si="113">G260/B260*1000</f>
        <v>10.085978835978835</v>
      </c>
      <c r="AF260" s="32">
        <f t="shared" ref="AF260:AF323" si="114">H260/B260*1000</f>
        <v>2.9761904761904758</v>
      </c>
      <c r="AG260" s="32">
        <f t="shared" ref="AG260:AG323" si="115">I260/B260*1000</f>
        <v>20.006613756613756</v>
      </c>
      <c r="AH260" s="32">
        <f t="shared" ref="AH260:AH323" si="116">J260/B260*1000</f>
        <v>174.43783068783068</v>
      </c>
      <c r="AI260" s="32">
        <f t="shared" ref="AI260:AI323" si="117">K260/B260*1000</f>
        <v>42.328042328042329</v>
      </c>
      <c r="AJ260" s="32">
        <f t="shared" ref="AJ260:AJ323" si="118">L260/B260*1000</f>
        <v>15.873015873015872</v>
      </c>
      <c r="AK260" s="32">
        <f t="shared" ref="AK260:AK323" si="119">M260/B260*1000</f>
        <v>9.7552910052910047</v>
      </c>
      <c r="AL260" s="32">
        <f t="shared" ref="AL260:AL323" si="120">N260/B260*1000</f>
        <v>37.698412698412696</v>
      </c>
      <c r="AM260" s="32">
        <f t="shared" ref="AM260:AM323" si="121">O260/B260*1000</f>
        <v>16.038359788359788</v>
      </c>
      <c r="AN260" s="32">
        <f t="shared" ref="AN260:AN323" si="122">P260/B260*1000</f>
        <v>6.7791005291005284</v>
      </c>
      <c r="AO260" s="32">
        <f t="shared" ref="AO260:AO323" si="123">Q260/B260*1000</f>
        <v>45.304232804232804</v>
      </c>
      <c r="AP260" s="32">
        <f t="shared" ref="AP260:AP323" si="124">R260/B260*1000</f>
        <v>3.3068783068783065</v>
      </c>
      <c r="AQ260" s="32">
        <f t="shared" ref="AQ260:AQ323" si="125">S260/B260*1000</f>
        <v>80.522486772486772</v>
      </c>
      <c r="AR260" s="32">
        <f t="shared" ref="AR260:AR323" si="126">T260/B260*1000</f>
        <v>59.193121693121697</v>
      </c>
      <c r="AS260" s="32">
        <f t="shared" ref="AS260:AS323" si="127">U260/B260*1000</f>
        <v>39.847883597883595</v>
      </c>
      <c r="AT260" s="32">
        <f t="shared" ref="AT260:AT323" si="128">V260/B260*1000</f>
        <v>18.353174603174605</v>
      </c>
      <c r="AU260" s="32">
        <f t="shared" ref="AU260:AU323" si="129">W260/B260*1000</f>
        <v>91.765873015873012</v>
      </c>
      <c r="AV260" s="32">
        <f t="shared" ref="AV260:AV323" si="130">X260/B260*1000</f>
        <v>7.6058201058201051</v>
      </c>
      <c r="AW260" s="32">
        <f t="shared" ref="AW260:AW323" si="131">Y260/B260*1000</f>
        <v>249.50396825396825</v>
      </c>
      <c r="AX260" s="32">
        <f t="shared" ref="AX260:AX323" si="132">Z260/B260*1000</f>
        <v>11.739417989417989</v>
      </c>
      <c r="AY260" s="32">
        <f t="shared" ref="AY260:AY323" si="133">AA260/B260*1000</f>
        <v>0.49603174603174599</v>
      </c>
      <c r="BA260" s="33" t="s">
        <v>400</v>
      </c>
      <c r="BB260" s="32">
        <f t="shared" ref="BB260:BB323" si="134">K260/D260*1000</f>
        <v>54.864980711530215</v>
      </c>
      <c r="BC260" s="32">
        <f t="shared" ref="BC260:BC323" si="135">M260/E260*1000</f>
        <v>12.890539654795717</v>
      </c>
      <c r="BD260" s="32">
        <f t="shared" ref="BD260:BD323" si="136">T260/E260*1000</f>
        <v>78.217172820624867</v>
      </c>
      <c r="BE260" s="32">
        <f t="shared" ref="BE260:BE323" si="137">U260/E260*1000</f>
        <v>52.654577233996065</v>
      </c>
      <c r="BF260" s="32">
        <f t="shared" ref="BF260:BF323" si="138">W260/C260*1000</f>
        <v>116.64564943253468</v>
      </c>
      <c r="BG260" s="32">
        <f t="shared" ref="BG260:BG323" si="139">X260/E260*1000</f>
        <v>10.050251256281408</v>
      </c>
    </row>
    <row r="261" spans="1:59" x14ac:dyDescent="0.2">
      <c r="A261" s="33" t="s">
        <v>401</v>
      </c>
      <c r="B261" s="31">
        <f>VLOOKUP($A261,'[2]download from PCAS'!$A$7:$AZ$367,2,FALSE)</f>
        <v>3116</v>
      </c>
      <c r="C261" s="31">
        <v>2343</v>
      </c>
      <c r="D261" s="31">
        <v>2304</v>
      </c>
      <c r="E261" s="31">
        <v>2263</v>
      </c>
      <c r="F261" s="31">
        <f>VLOOKUP($A261,'[2]download from PCAS'!$A$7:$AZ$367,11,FALSE)</f>
        <v>105</v>
      </c>
      <c r="G261" s="31">
        <f>VLOOKUP($A261,'[2]download from PCAS'!$A$7:$AZ$367,31,FALSE)</f>
        <v>24</v>
      </c>
      <c r="H261" s="31">
        <f>VLOOKUP($A261,'[2]download from PCAS'!$A$7:$AZ$367,35,FALSE)</f>
        <v>12</v>
      </c>
      <c r="I261" s="31">
        <f>VLOOKUP($A261,'[2]download from PCAS'!$A$7:$AZ$367,49,FALSE)</f>
        <v>59</v>
      </c>
      <c r="J261" s="31">
        <f>VLOOKUP($A261,'[2]download from PCAS'!$A$7:$AZ$367,7,FALSE)</f>
        <v>346</v>
      </c>
      <c r="K261" s="31">
        <f>VLOOKUP($A261,'[2]download from PCAS'!$A$7:$AZ$367,27,FALSE)</f>
        <v>111</v>
      </c>
      <c r="L261" s="31">
        <f>VLOOKUP($A261,'[2]download from PCAS'!$A$7:$AZ$367,15,FALSE)</f>
        <v>44</v>
      </c>
      <c r="M261" s="31">
        <f>VLOOKUP($A261,'[2]download from PCAS'!$A$7:$AZ$367,29,FALSE)</f>
        <v>27</v>
      </c>
      <c r="N261" s="31">
        <f>VLOOKUP($A261,'[2]download from PCAS'!$A$7:$AZ$367,51,FALSE)</f>
        <v>105</v>
      </c>
      <c r="O261" s="31">
        <f>VLOOKUP($A261,'[2]download from PCAS'!$A$7:$AZ$367,9,FALSE)</f>
        <v>53</v>
      </c>
      <c r="P261" s="31">
        <f>VLOOKUP($A261,'[2]download from PCAS'!$A$7:$AZ$367,41,FALSE)</f>
        <v>11</v>
      </c>
      <c r="Q261" s="31">
        <f>VLOOKUP($A261,'[2]download from PCAS'!$A$7:$AZ$367,5,FALSE)</f>
        <v>112</v>
      </c>
      <c r="R261" s="31">
        <f>VLOOKUP($A261,'[2]download from PCAS'!$A$7:$AZ$367,19,FALSE)</f>
        <v>14</v>
      </c>
      <c r="S261" s="31">
        <f>VLOOKUP($A261,'[2]download from PCAS'!$A$7:$AZ$367,21,FALSE)</f>
        <v>188</v>
      </c>
      <c r="T261" s="31">
        <f>VLOOKUP($A261,'[2]download from PCAS'!$A$7:$AZ$367,23,FALSE)</f>
        <v>313</v>
      </c>
      <c r="U261" s="31">
        <f>VLOOKUP($A261,'[2]download from PCAS'!$A$7:$AZ$367,13,FALSE)</f>
        <v>101</v>
      </c>
      <c r="V261" s="31">
        <f>VLOOKUP($A261,'[2]download from PCAS'!$A$7:$AZ$367,3,FALSE)</f>
        <v>37</v>
      </c>
      <c r="W261" s="31">
        <f>VLOOKUP($A261,'[2]download from PCAS'!$A$7:$AZ$367,43,FALSE)</f>
        <v>279</v>
      </c>
      <c r="X261" s="31">
        <f>VLOOKUP($A261,'[2]download from PCAS'!$A$7:$AZ$367,39,FALSE)</f>
        <v>15</v>
      </c>
      <c r="Y261" s="31">
        <f>VLOOKUP($A261,'[2]download from PCAS'!$A$7:$AZ$367,47,FALSE)</f>
        <v>589</v>
      </c>
      <c r="Z261" s="31">
        <f>VLOOKUP($A261,'[2]download from PCAS'!$A$7:$AZ$367,17,FALSE)</f>
        <v>30</v>
      </c>
      <c r="AA261" s="31">
        <f>VLOOKUP($A261,'[2]download from PCAS'!$A$7:$AZ$367,45,FALSE)</f>
        <v>2</v>
      </c>
      <c r="AC261" s="33" t="s">
        <v>401</v>
      </c>
      <c r="AD261" s="32">
        <f t="shared" si="112"/>
        <v>33.697047496790752</v>
      </c>
      <c r="AE261" s="32">
        <f t="shared" si="113"/>
        <v>7.7021822849807444</v>
      </c>
      <c r="AF261" s="32">
        <f t="shared" si="114"/>
        <v>3.8510911424903722</v>
      </c>
      <c r="AG261" s="32">
        <f t="shared" si="115"/>
        <v>18.934531450577662</v>
      </c>
      <c r="AH261" s="32">
        <f t="shared" si="116"/>
        <v>111.03979460847239</v>
      </c>
      <c r="AI261" s="32">
        <f t="shared" si="117"/>
        <v>35.622593068035947</v>
      </c>
      <c r="AJ261" s="32">
        <f t="shared" si="118"/>
        <v>14.120667522464698</v>
      </c>
      <c r="AK261" s="32">
        <f t="shared" si="119"/>
        <v>8.6649550706033374</v>
      </c>
      <c r="AL261" s="32">
        <f t="shared" si="120"/>
        <v>33.697047496790752</v>
      </c>
      <c r="AM261" s="32">
        <f t="shared" si="121"/>
        <v>17.008985879332478</v>
      </c>
      <c r="AN261" s="32">
        <f t="shared" si="122"/>
        <v>3.5301668806161746</v>
      </c>
      <c r="AO261" s="32">
        <f t="shared" si="123"/>
        <v>35.943517329910144</v>
      </c>
      <c r="AP261" s="32">
        <f t="shared" si="124"/>
        <v>4.4929396662387679</v>
      </c>
      <c r="AQ261" s="32">
        <f t="shared" si="125"/>
        <v>60.333761232349168</v>
      </c>
      <c r="AR261" s="32">
        <f t="shared" si="126"/>
        <v>100.44929396662387</v>
      </c>
      <c r="AS261" s="32">
        <f t="shared" si="127"/>
        <v>32.413350449293965</v>
      </c>
      <c r="AT261" s="32">
        <f t="shared" si="128"/>
        <v>11.874197689345316</v>
      </c>
      <c r="AU261" s="32">
        <f t="shared" si="129"/>
        <v>89.537869062901152</v>
      </c>
      <c r="AV261" s="32">
        <f t="shared" si="130"/>
        <v>4.8138639281129656</v>
      </c>
      <c r="AW261" s="32">
        <f t="shared" si="131"/>
        <v>189.02439024390245</v>
      </c>
      <c r="AX261" s="32">
        <f t="shared" si="132"/>
        <v>9.6277278562259312</v>
      </c>
      <c r="AY261" s="32">
        <f t="shared" si="133"/>
        <v>0.64184852374839529</v>
      </c>
      <c r="BA261" s="33" t="s">
        <v>401</v>
      </c>
      <c r="BB261" s="32">
        <f t="shared" si="134"/>
        <v>48.177083333333336</v>
      </c>
      <c r="BC261" s="32">
        <f t="shared" si="135"/>
        <v>11.931064958020325</v>
      </c>
      <c r="BD261" s="32">
        <f t="shared" si="136"/>
        <v>138.31197525408751</v>
      </c>
      <c r="BE261" s="32">
        <f t="shared" si="137"/>
        <v>44.631020768890856</v>
      </c>
      <c r="BF261" s="32">
        <f t="shared" si="138"/>
        <v>119.07810499359796</v>
      </c>
      <c r="BG261" s="32">
        <f t="shared" si="139"/>
        <v>6.6283694211224038</v>
      </c>
    </row>
    <row r="262" spans="1:59" x14ac:dyDescent="0.2">
      <c r="A262" s="33" t="s">
        <v>402</v>
      </c>
      <c r="B262" s="31">
        <f>VLOOKUP($A262,'[2]download from PCAS'!$A$7:$AZ$367,2,FALSE)</f>
        <v>8816</v>
      </c>
      <c r="C262" s="31">
        <v>6936</v>
      </c>
      <c r="D262" s="31">
        <v>6788</v>
      </c>
      <c r="E262" s="31">
        <v>6653</v>
      </c>
      <c r="F262" s="31">
        <f>VLOOKUP($A262,'[2]download from PCAS'!$A$7:$AZ$367,11,FALSE)</f>
        <v>248</v>
      </c>
      <c r="G262" s="31">
        <f>VLOOKUP($A262,'[2]download from PCAS'!$A$7:$AZ$367,31,FALSE)</f>
        <v>34</v>
      </c>
      <c r="H262" s="31">
        <f>VLOOKUP($A262,'[2]download from PCAS'!$A$7:$AZ$367,35,FALSE)</f>
        <v>16</v>
      </c>
      <c r="I262" s="31">
        <f>VLOOKUP($A262,'[2]download from PCAS'!$A$7:$AZ$367,49,FALSE)</f>
        <v>82</v>
      </c>
      <c r="J262" s="31">
        <f>VLOOKUP($A262,'[2]download from PCAS'!$A$7:$AZ$367,7,FALSE)</f>
        <v>773</v>
      </c>
      <c r="K262" s="31">
        <f>VLOOKUP($A262,'[2]download from PCAS'!$A$7:$AZ$367,27,FALSE)</f>
        <v>292</v>
      </c>
      <c r="L262" s="31">
        <f>VLOOKUP($A262,'[2]download from PCAS'!$A$7:$AZ$367,15,FALSE)</f>
        <v>159</v>
      </c>
      <c r="M262" s="31">
        <f>VLOOKUP($A262,'[2]download from PCAS'!$A$7:$AZ$367,29,FALSE)</f>
        <v>55</v>
      </c>
      <c r="N262" s="31">
        <f>VLOOKUP($A262,'[2]download from PCAS'!$A$7:$AZ$367,51,FALSE)</f>
        <v>238</v>
      </c>
      <c r="O262" s="31">
        <f>VLOOKUP($A262,'[2]download from PCAS'!$A$7:$AZ$367,9,FALSE)</f>
        <v>98</v>
      </c>
      <c r="P262" s="31">
        <f>VLOOKUP($A262,'[2]download from PCAS'!$A$7:$AZ$367,41,FALSE)</f>
        <v>70</v>
      </c>
      <c r="Q262" s="31">
        <f>VLOOKUP($A262,'[2]download from PCAS'!$A$7:$AZ$367,5,FALSE)</f>
        <v>310</v>
      </c>
      <c r="R262" s="31">
        <f>VLOOKUP($A262,'[2]download from PCAS'!$A$7:$AZ$367,19,FALSE)</f>
        <v>30</v>
      </c>
      <c r="S262" s="31">
        <f>VLOOKUP($A262,'[2]download from PCAS'!$A$7:$AZ$367,21,FALSE)</f>
        <v>480</v>
      </c>
      <c r="T262" s="31">
        <f>VLOOKUP($A262,'[2]download from PCAS'!$A$7:$AZ$367,23,FALSE)</f>
        <v>479</v>
      </c>
      <c r="U262" s="31">
        <f>VLOOKUP($A262,'[2]download from PCAS'!$A$7:$AZ$367,13,FALSE)</f>
        <v>164</v>
      </c>
      <c r="V262" s="31">
        <f>VLOOKUP($A262,'[2]download from PCAS'!$A$7:$AZ$367,3,FALSE)</f>
        <v>64</v>
      </c>
      <c r="W262" s="31">
        <f>VLOOKUP($A262,'[2]download from PCAS'!$A$7:$AZ$367,43,FALSE)</f>
        <v>592</v>
      </c>
      <c r="X262" s="31">
        <f>VLOOKUP($A262,'[2]download from PCAS'!$A$7:$AZ$367,39,FALSE)</f>
        <v>19</v>
      </c>
      <c r="Y262" s="31">
        <f>VLOOKUP($A262,'[2]download from PCAS'!$A$7:$AZ$367,47,FALSE)</f>
        <v>1407</v>
      </c>
      <c r="Z262" s="31">
        <f>VLOOKUP($A262,'[2]download from PCAS'!$A$7:$AZ$367,17,FALSE)</f>
        <v>89</v>
      </c>
      <c r="AA262" s="31">
        <f>VLOOKUP($A262,'[2]download from PCAS'!$A$7:$AZ$367,45,FALSE)</f>
        <v>21</v>
      </c>
      <c r="AC262" s="33" t="s">
        <v>402</v>
      </c>
      <c r="AD262" s="32">
        <f t="shared" si="112"/>
        <v>28.130671506352087</v>
      </c>
      <c r="AE262" s="32">
        <f t="shared" si="113"/>
        <v>3.8566243194192378</v>
      </c>
      <c r="AF262" s="32">
        <f t="shared" si="114"/>
        <v>1.8148820326678765</v>
      </c>
      <c r="AG262" s="32">
        <f t="shared" si="115"/>
        <v>9.3012704174228666</v>
      </c>
      <c r="AH262" s="32">
        <f t="shared" si="116"/>
        <v>87.681488203266795</v>
      </c>
      <c r="AI262" s="32">
        <f t="shared" si="117"/>
        <v>33.121597096188744</v>
      </c>
      <c r="AJ262" s="32">
        <f t="shared" si="118"/>
        <v>18.035390199637025</v>
      </c>
      <c r="AK262" s="32">
        <f t="shared" si="119"/>
        <v>6.2386569872958253</v>
      </c>
      <c r="AL262" s="32">
        <f t="shared" si="120"/>
        <v>26.996370235934663</v>
      </c>
      <c r="AM262" s="32">
        <f t="shared" si="121"/>
        <v>11.116152450090745</v>
      </c>
      <c r="AN262" s="32">
        <f t="shared" si="122"/>
        <v>7.9401088929219599</v>
      </c>
      <c r="AO262" s="32">
        <f t="shared" si="123"/>
        <v>35.163339382940109</v>
      </c>
      <c r="AP262" s="32">
        <f t="shared" si="124"/>
        <v>3.4029038112522687</v>
      </c>
      <c r="AQ262" s="32">
        <f t="shared" si="125"/>
        <v>54.446460980036299</v>
      </c>
      <c r="AR262" s="32">
        <f t="shared" si="126"/>
        <v>54.333030852994554</v>
      </c>
      <c r="AS262" s="32">
        <f t="shared" si="127"/>
        <v>18.602540834845733</v>
      </c>
      <c r="AT262" s="32">
        <f t="shared" si="128"/>
        <v>7.259528130671506</v>
      </c>
      <c r="AU262" s="32">
        <f t="shared" si="129"/>
        <v>67.150635208711435</v>
      </c>
      <c r="AV262" s="32">
        <f t="shared" si="130"/>
        <v>2.1551724137931032</v>
      </c>
      <c r="AW262" s="32">
        <f t="shared" si="131"/>
        <v>159.59618874773142</v>
      </c>
      <c r="AX262" s="32">
        <f t="shared" si="132"/>
        <v>10.095281306715064</v>
      </c>
      <c r="AY262" s="32">
        <f t="shared" si="133"/>
        <v>2.382032667876588</v>
      </c>
      <c r="BA262" s="33" t="s">
        <v>402</v>
      </c>
      <c r="BB262" s="32">
        <f t="shared" si="134"/>
        <v>43.017088980553915</v>
      </c>
      <c r="BC262" s="32">
        <f t="shared" si="135"/>
        <v>8.2669472418457826</v>
      </c>
      <c r="BD262" s="32">
        <f t="shared" si="136"/>
        <v>71.997595069893279</v>
      </c>
      <c r="BE262" s="32">
        <f t="shared" si="137"/>
        <v>24.650533593867429</v>
      </c>
      <c r="BF262" s="32">
        <f t="shared" si="138"/>
        <v>85.351787773933097</v>
      </c>
      <c r="BG262" s="32">
        <f t="shared" si="139"/>
        <v>2.8558545017285435</v>
      </c>
    </row>
    <row r="263" spans="1:59" x14ac:dyDescent="0.2">
      <c r="A263" s="33" t="s">
        <v>403</v>
      </c>
      <c r="B263" s="31">
        <f>VLOOKUP($A263,'[2]download from PCAS'!$A$7:$AZ$367,2,FALSE)</f>
        <v>4405</v>
      </c>
      <c r="C263" s="31">
        <v>3444</v>
      </c>
      <c r="D263" s="31">
        <v>3371</v>
      </c>
      <c r="E263" s="31">
        <v>3306</v>
      </c>
      <c r="F263" s="31">
        <f>VLOOKUP($A263,'[2]download from PCAS'!$A$7:$AZ$367,11,FALSE)</f>
        <v>149</v>
      </c>
      <c r="G263" s="31">
        <f>VLOOKUP($A263,'[2]download from PCAS'!$A$7:$AZ$367,31,FALSE)</f>
        <v>39</v>
      </c>
      <c r="H263" s="31">
        <f>VLOOKUP($A263,'[2]download from PCAS'!$A$7:$AZ$367,35,FALSE)</f>
        <v>20</v>
      </c>
      <c r="I263" s="31">
        <f>VLOOKUP($A263,'[2]download from PCAS'!$A$7:$AZ$367,49,FALSE)</f>
        <v>64</v>
      </c>
      <c r="J263" s="31">
        <f>VLOOKUP($A263,'[2]download from PCAS'!$A$7:$AZ$367,7,FALSE)</f>
        <v>463</v>
      </c>
      <c r="K263" s="31">
        <f>VLOOKUP($A263,'[2]download from PCAS'!$A$7:$AZ$367,27,FALSE)</f>
        <v>144</v>
      </c>
      <c r="L263" s="31">
        <f>VLOOKUP($A263,'[2]download from PCAS'!$A$7:$AZ$367,15,FALSE)</f>
        <v>39</v>
      </c>
      <c r="M263" s="31">
        <f>VLOOKUP($A263,'[2]download from PCAS'!$A$7:$AZ$367,29,FALSE)</f>
        <v>27</v>
      </c>
      <c r="N263" s="31">
        <f>VLOOKUP($A263,'[2]download from PCAS'!$A$7:$AZ$367,51,FALSE)</f>
        <v>100</v>
      </c>
      <c r="O263" s="31">
        <f>VLOOKUP($A263,'[2]download from PCAS'!$A$7:$AZ$367,9,FALSE)</f>
        <v>57</v>
      </c>
      <c r="P263" s="31">
        <f>VLOOKUP($A263,'[2]download from PCAS'!$A$7:$AZ$367,41,FALSE)</f>
        <v>17</v>
      </c>
      <c r="Q263" s="31">
        <f>VLOOKUP($A263,'[2]download from PCAS'!$A$7:$AZ$367,5,FALSE)</f>
        <v>170</v>
      </c>
      <c r="R263" s="31">
        <f>VLOOKUP($A263,'[2]download from PCAS'!$A$7:$AZ$367,19,FALSE)</f>
        <v>15</v>
      </c>
      <c r="S263" s="31">
        <f>VLOOKUP($A263,'[2]download from PCAS'!$A$7:$AZ$367,21,FALSE)</f>
        <v>273</v>
      </c>
      <c r="T263" s="31">
        <f>VLOOKUP($A263,'[2]download from PCAS'!$A$7:$AZ$367,23,FALSE)</f>
        <v>334</v>
      </c>
      <c r="U263" s="31">
        <f>VLOOKUP($A263,'[2]download from PCAS'!$A$7:$AZ$367,13,FALSE)</f>
        <v>134</v>
      </c>
      <c r="V263" s="31">
        <f>VLOOKUP($A263,'[2]download from PCAS'!$A$7:$AZ$367,3,FALSE)</f>
        <v>44</v>
      </c>
      <c r="W263" s="31">
        <f>VLOOKUP($A263,'[2]download from PCAS'!$A$7:$AZ$367,43,FALSE)</f>
        <v>279</v>
      </c>
      <c r="X263" s="31">
        <f>VLOOKUP($A263,'[2]download from PCAS'!$A$7:$AZ$367,39,FALSE)</f>
        <v>17</v>
      </c>
      <c r="Y263" s="31">
        <f>VLOOKUP($A263,'[2]download from PCAS'!$A$7:$AZ$367,47,FALSE)</f>
        <v>798</v>
      </c>
      <c r="Z263" s="31">
        <f>VLOOKUP($A263,'[2]download from PCAS'!$A$7:$AZ$367,17,FALSE)</f>
        <v>28</v>
      </c>
      <c r="AA263" s="31">
        <f>VLOOKUP($A263,'[2]download from PCAS'!$A$7:$AZ$367,45,FALSE)</f>
        <v>2</v>
      </c>
      <c r="AC263" s="33" t="s">
        <v>403</v>
      </c>
      <c r="AD263" s="32">
        <f t="shared" si="112"/>
        <v>33.82519863791147</v>
      </c>
      <c r="AE263" s="32">
        <f t="shared" si="113"/>
        <v>8.8535754824063577</v>
      </c>
      <c r="AF263" s="32">
        <f t="shared" si="114"/>
        <v>4.5402951191827468</v>
      </c>
      <c r="AG263" s="32">
        <f t="shared" si="115"/>
        <v>14.52894438138479</v>
      </c>
      <c r="AH263" s="32">
        <f t="shared" si="116"/>
        <v>105.1078320090806</v>
      </c>
      <c r="AI263" s="32">
        <f t="shared" si="117"/>
        <v>32.69012485811578</v>
      </c>
      <c r="AJ263" s="32">
        <f t="shared" si="118"/>
        <v>8.8535754824063577</v>
      </c>
      <c r="AK263" s="32">
        <f t="shared" si="119"/>
        <v>6.1293984108967088</v>
      </c>
      <c r="AL263" s="32">
        <f t="shared" si="120"/>
        <v>22.701475595913735</v>
      </c>
      <c r="AM263" s="32">
        <f t="shared" si="121"/>
        <v>12.939841089670828</v>
      </c>
      <c r="AN263" s="32">
        <f t="shared" si="122"/>
        <v>3.8592508513053345</v>
      </c>
      <c r="AO263" s="32">
        <f t="shared" si="123"/>
        <v>38.592508513053346</v>
      </c>
      <c r="AP263" s="32">
        <f t="shared" si="124"/>
        <v>3.4052213393870598</v>
      </c>
      <c r="AQ263" s="32">
        <f t="shared" si="125"/>
        <v>61.975028376844492</v>
      </c>
      <c r="AR263" s="32">
        <f t="shared" si="126"/>
        <v>75.82292849035187</v>
      </c>
      <c r="AS263" s="32">
        <f t="shared" si="127"/>
        <v>30.419977298524405</v>
      </c>
      <c r="AT263" s="32">
        <f t="shared" si="128"/>
        <v>9.9886492622020437</v>
      </c>
      <c r="AU263" s="32">
        <f t="shared" si="129"/>
        <v>63.337116912599313</v>
      </c>
      <c r="AV263" s="32">
        <f t="shared" si="130"/>
        <v>3.8592508513053345</v>
      </c>
      <c r="AW263" s="32">
        <f t="shared" si="131"/>
        <v>181.15777525539158</v>
      </c>
      <c r="AX263" s="32">
        <f t="shared" si="132"/>
        <v>6.3564131668558463</v>
      </c>
      <c r="AY263" s="32">
        <f t="shared" si="133"/>
        <v>0.45402951191827468</v>
      </c>
      <c r="BA263" s="33" t="s">
        <v>403</v>
      </c>
      <c r="BB263" s="32">
        <f t="shared" si="134"/>
        <v>42.717294571343814</v>
      </c>
      <c r="BC263" s="32">
        <f t="shared" si="135"/>
        <v>8.1669691470054442</v>
      </c>
      <c r="BD263" s="32">
        <f t="shared" si="136"/>
        <v>101.02843315184514</v>
      </c>
      <c r="BE263" s="32">
        <f t="shared" si="137"/>
        <v>40.53236539624924</v>
      </c>
      <c r="BF263" s="32">
        <f t="shared" si="138"/>
        <v>81.01045296167247</v>
      </c>
      <c r="BG263" s="32">
        <f t="shared" si="139"/>
        <v>5.1421657592256498</v>
      </c>
    </row>
    <row r="264" spans="1:59" x14ac:dyDescent="0.2">
      <c r="A264" s="33" t="s">
        <v>404</v>
      </c>
      <c r="B264" s="31">
        <f>VLOOKUP($A264,'[2]download from PCAS'!$A$7:$AZ$367,2,FALSE)</f>
        <v>2385</v>
      </c>
      <c r="C264" s="31">
        <v>1860</v>
      </c>
      <c r="D264" s="31">
        <v>1833</v>
      </c>
      <c r="E264" s="31">
        <v>1806</v>
      </c>
      <c r="F264" s="31">
        <f>VLOOKUP($A264,'[2]download from PCAS'!$A$7:$AZ$367,11,FALSE)</f>
        <v>86</v>
      </c>
      <c r="G264" s="31">
        <f>VLOOKUP($A264,'[2]download from PCAS'!$A$7:$AZ$367,31,FALSE)</f>
        <v>23</v>
      </c>
      <c r="H264" s="31">
        <f>VLOOKUP($A264,'[2]download from PCAS'!$A$7:$AZ$367,35,FALSE)</f>
        <v>8</v>
      </c>
      <c r="I264" s="31">
        <f>VLOOKUP($A264,'[2]download from PCAS'!$A$7:$AZ$367,49,FALSE)</f>
        <v>46</v>
      </c>
      <c r="J264" s="31">
        <f>VLOOKUP($A264,'[2]download from PCAS'!$A$7:$AZ$367,7,FALSE)</f>
        <v>307</v>
      </c>
      <c r="K264" s="31">
        <f>VLOOKUP($A264,'[2]download from PCAS'!$A$7:$AZ$367,27,FALSE)</f>
        <v>82</v>
      </c>
      <c r="L264" s="31">
        <f>VLOOKUP($A264,'[2]download from PCAS'!$A$7:$AZ$367,15,FALSE)</f>
        <v>41</v>
      </c>
      <c r="M264" s="31">
        <f>VLOOKUP($A264,'[2]download from PCAS'!$A$7:$AZ$367,29,FALSE)</f>
        <v>19</v>
      </c>
      <c r="N264" s="31">
        <f>VLOOKUP($A264,'[2]download from PCAS'!$A$7:$AZ$367,51,FALSE)</f>
        <v>78</v>
      </c>
      <c r="O264" s="31">
        <f>VLOOKUP($A264,'[2]download from PCAS'!$A$7:$AZ$367,9,FALSE)</f>
        <v>25</v>
      </c>
      <c r="P264" s="31">
        <f>VLOOKUP($A264,'[2]download from PCAS'!$A$7:$AZ$367,41,FALSE)</f>
        <v>26</v>
      </c>
      <c r="Q264" s="31">
        <f>VLOOKUP($A264,'[2]download from PCAS'!$A$7:$AZ$367,5,FALSE)</f>
        <v>130</v>
      </c>
      <c r="R264" s="31">
        <f>VLOOKUP($A264,'[2]download from PCAS'!$A$7:$AZ$367,19,FALSE)</f>
        <v>10</v>
      </c>
      <c r="S264" s="31">
        <f>VLOOKUP($A264,'[2]download from PCAS'!$A$7:$AZ$367,21,FALSE)</f>
        <v>149</v>
      </c>
      <c r="T264" s="31">
        <f>VLOOKUP($A264,'[2]download from PCAS'!$A$7:$AZ$367,23,FALSE)</f>
        <v>255</v>
      </c>
      <c r="U264" s="31">
        <f>VLOOKUP($A264,'[2]download from PCAS'!$A$7:$AZ$367,13,FALSE)</f>
        <v>73</v>
      </c>
      <c r="V264" s="31">
        <f>VLOOKUP($A264,'[2]download from PCAS'!$A$7:$AZ$367,3,FALSE)</f>
        <v>32</v>
      </c>
      <c r="W264" s="31">
        <f>VLOOKUP($A264,'[2]download from PCAS'!$A$7:$AZ$367,43,FALSE)</f>
        <v>130</v>
      </c>
      <c r="X264" s="31">
        <f>VLOOKUP($A264,'[2]download from PCAS'!$A$7:$AZ$367,39,FALSE)</f>
        <v>12</v>
      </c>
      <c r="Y264" s="31">
        <f>VLOOKUP($A264,'[2]download from PCAS'!$A$7:$AZ$367,47,FALSE)</f>
        <v>510</v>
      </c>
      <c r="Z264" s="31">
        <f>VLOOKUP($A264,'[2]download from PCAS'!$A$7:$AZ$367,17,FALSE)</f>
        <v>14</v>
      </c>
      <c r="AA264" s="31">
        <f>VLOOKUP($A264,'[2]download from PCAS'!$A$7:$AZ$367,45,FALSE)</f>
        <v>1</v>
      </c>
      <c r="AC264" s="33" t="s">
        <v>404</v>
      </c>
      <c r="AD264" s="32">
        <f t="shared" si="112"/>
        <v>36.058700209643604</v>
      </c>
      <c r="AE264" s="32">
        <f t="shared" si="113"/>
        <v>9.6436058700209646</v>
      </c>
      <c r="AF264" s="32">
        <f t="shared" si="114"/>
        <v>3.3542976939203353</v>
      </c>
      <c r="AG264" s="32">
        <f t="shared" si="115"/>
        <v>19.287211740041929</v>
      </c>
      <c r="AH264" s="32">
        <f t="shared" si="116"/>
        <v>128.72117400419287</v>
      </c>
      <c r="AI264" s="32">
        <f t="shared" si="117"/>
        <v>34.381551362683432</v>
      </c>
      <c r="AJ264" s="32">
        <f t="shared" si="118"/>
        <v>17.190775681341716</v>
      </c>
      <c r="AK264" s="32">
        <f t="shared" si="119"/>
        <v>7.9664570230607961</v>
      </c>
      <c r="AL264" s="32">
        <f t="shared" si="120"/>
        <v>32.704402515723267</v>
      </c>
      <c r="AM264" s="32">
        <f t="shared" si="121"/>
        <v>10.482180293501049</v>
      </c>
      <c r="AN264" s="32">
        <f t="shared" si="122"/>
        <v>10.90146750524109</v>
      </c>
      <c r="AO264" s="32">
        <f t="shared" si="123"/>
        <v>54.507337526205447</v>
      </c>
      <c r="AP264" s="32">
        <f t="shared" si="124"/>
        <v>4.1928721174004195</v>
      </c>
      <c r="AQ264" s="32">
        <f t="shared" si="125"/>
        <v>62.473794549266252</v>
      </c>
      <c r="AR264" s="32">
        <f t="shared" si="126"/>
        <v>106.9182389937107</v>
      </c>
      <c r="AS264" s="32">
        <f t="shared" si="127"/>
        <v>30.607966457023061</v>
      </c>
      <c r="AT264" s="32">
        <f t="shared" si="128"/>
        <v>13.417190775681341</v>
      </c>
      <c r="AU264" s="32">
        <f t="shared" si="129"/>
        <v>54.507337526205447</v>
      </c>
      <c r="AV264" s="32">
        <f t="shared" si="130"/>
        <v>5.0314465408805029</v>
      </c>
      <c r="AW264" s="32">
        <f t="shared" si="131"/>
        <v>213.8364779874214</v>
      </c>
      <c r="AX264" s="32">
        <f t="shared" si="132"/>
        <v>5.8700209643605872</v>
      </c>
      <c r="AY264" s="32">
        <f t="shared" si="133"/>
        <v>0.41928721174004191</v>
      </c>
      <c r="BA264" s="33" t="s">
        <v>404</v>
      </c>
      <c r="BB264" s="32">
        <f t="shared" si="134"/>
        <v>44.735406437534095</v>
      </c>
      <c r="BC264" s="32">
        <f t="shared" si="135"/>
        <v>10.520487264673312</v>
      </c>
      <c r="BD264" s="32">
        <f t="shared" si="136"/>
        <v>141.19601328903656</v>
      </c>
      <c r="BE264" s="32">
        <f t="shared" si="137"/>
        <v>40.420819490586936</v>
      </c>
      <c r="BF264" s="32">
        <f t="shared" si="138"/>
        <v>69.892473118279568</v>
      </c>
      <c r="BG264" s="32">
        <f t="shared" si="139"/>
        <v>6.6445182724252492</v>
      </c>
    </row>
    <row r="265" spans="1:59" x14ac:dyDescent="0.2">
      <c r="A265" s="33" t="s">
        <v>405</v>
      </c>
      <c r="B265" s="31">
        <f>VLOOKUP($A265,'[2]download from PCAS'!$A$7:$AZ$367,2,FALSE)</f>
        <v>3196</v>
      </c>
      <c r="C265" s="31">
        <v>2504</v>
      </c>
      <c r="D265" s="31">
        <v>2474</v>
      </c>
      <c r="E265" s="31">
        <v>2440</v>
      </c>
      <c r="F265" s="31">
        <f>VLOOKUP($A265,'[2]download from PCAS'!$A$7:$AZ$367,11,FALSE)</f>
        <v>144</v>
      </c>
      <c r="G265" s="31">
        <f>VLOOKUP($A265,'[2]download from PCAS'!$A$7:$AZ$367,31,FALSE)</f>
        <v>18</v>
      </c>
      <c r="H265" s="31">
        <f>VLOOKUP($A265,'[2]download from PCAS'!$A$7:$AZ$367,35,FALSE)</f>
        <v>8</v>
      </c>
      <c r="I265" s="31">
        <f>VLOOKUP($A265,'[2]download from PCAS'!$A$7:$AZ$367,49,FALSE)</f>
        <v>77</v>
      </c>
      <c r="J265" s="31">
        <f>VLOOKUP($A265,'[2]download from PCAS'!$A$7:$AZ$367,7,FALSE)</f>
        <v>416</v>
      </c>
      <c r="K265" s="31">
        <f>VLOOKUP($A265,'[2]download from PCAS'!$A$7:$AZ$367,27,FALSE)</f>
        <v>124</v>
      </c>
      <c r="L265" s="31">
        <f>VLOOKUP($A265,'[2]download from PCAS'!$A$7:$AZ$367,15,FALSE)</f>
        <v>34</v>
      </c>
      <c r="M265" s="31">
        <f>VLOOKUP($A265,'[2]download from PCAS'!$A$7:$AZ$367,29,FALSE)</f>
        <v>30</v>
      </c>
      <c r="N265" s="31">
        <f>VLOOKUP($A265,'[2]download from PCAS'!$A$7:$AZ$367,51,FALSE)</f>
        <v>112</v>
      </c>
      <c r="O265" s="31">
        <f>VLOOKUP($A265,'[2]download from PCAS'!$A$7:$AZ$367,9,FALSE)</f>
        <v>49</v>
      </c>
      <c r="P265" s="31">
        <f>VLOOKUP($A265,'[2]download from PCAS'!$A$7:$AZ$367,41,FALSE)</f>
        <v>15</v>
      </c>
      <c r="Q265" s="31">
        <f>VLOOKUP($A265,'[2]download from PCAS'!$A$7:$AZ$367,5,FALSE)</f>
        <v>132</v>
      </c>
      <c r="R265" s="31">
        <f>VLOOKUP($A265,'[2]download from PCAS'!$A$7:$AZ$367,19,FALSE)</f>
        <v>21</v>
      </c>
      <c r="S265" s="31">
        <f>VLOOKUP($A265,'[2]download from PCAS'!$A$7:$AZ$367,21,FALSE)</f>
        <v>239</v>
      </c>
      <c r="T265" s="31">
        <f>VLOOKUP($A265,'[2]download from PCAS'!$A$7:$AZ$367,23,FALSE)</f>
        <v>384</v>
      </c>
      <c r="U265" s="31">
        <f>VLOOKUP($A265,'[2]download from PCAS'!$A$7:$AZ$367,13,FALSE)</f>
        <v>80</v>
      </c>
      <c r="V265" s="31">
        <f>VLOOKUP($A265,'[2]download from PCAS'!$A$7:$AZ$367,3,FALSE)</f>
        <v>37</v>
      </c>
      <c r="W265" s="31">
        <f>VLOOKUP($A265,'[2]download from PCAS'!$A$7:$AZ$367,43,FALSE)</f>
        <v>352</v>
      </c>
      <c r="X265" s="31">
        <f>VLOOKUP($A265,'[2]download from PCAS'!$A$7:$AZ$367,39,FALSE)</f>
        <v>8</v>
      </c>
      <c r="Y265" s="31">
        <f>VLOOKUP($A265,'[2]download from PCAS'!$A$7:$AZ$367,47,FALSE)</f>
        <v>707</v>
      </c>
      <c r="Z265" s="31">
        <f>VLOOKUP($A265,'[2]download from PCAS'!$A$7:$AZ$367,17,FALSE)</f>
        <v>67</v>
      </c>
      <c r="AA265" s="31">
        <f>VLOOKUP($A265,'[2]download from PCAS'!$A$7:$AZ$367,45,FALSE)</f>
        <v>4</v>
      </c>
      <c r="AC265" s="33" t="s">
        <v>405</v>
      </c>
      <c r="AD265" s="32">
        <f t="shared" si="112"/>
        <v>45.056320400500624</v>
      </c>
      <c r="AE265" s="32">
        <f t="shared" si="113"/>
        <v>5.632040050062578</v>
      </c>
      <c r="AF265" s="32">
        <f t="shared" si="114"/>
        <v>2.5031289111389237</v>
      </c>
      <c r="AG265" s="32">
        <f t="shared" si="115"/>
        <v>24.09261576971214</v>
      </c>
      <c r="AH265" s="32">
        <f t="shared" si="116"/>
        <v>130.16270337922404</v>
      </c>
      <c r="AI265" s="32">
        <f t="shared" si="117"/>
        <v>38.798498122653321</v>
      </c>
      <c r="AJ265" s="32">
        <f t="shared" si="118"/>
        <v>10.638297872340425</v>
      </c>
      <c r="AK265" s="32">
        <f t="shared" si="119"/>
        <v>9.386733416770964</v>
      </c>
      <c r="AL265" s="32">
        <f t="shared" si="120"/>
        <v>35.043804755944933</v>
      </c>
      <c r="AM265" s="32">
        <f t="shared" si="121"/>
        <v>15.331664580725906</v>
      </c>
      <c r="AN265" s="32">
        <f t="shared" si="122"/>
        <v>4.693366708385482</v>
      </c>
      <c r="AO265" s="32">
        <f t="shared" si="123"/>
        <v>41.301627033792244</v>
      </c>
      <c r="AP265" s="32">
        <f t="shared" si="124"/>
        <v>6.5707133917396741</v>
      </c>
      <c r="AQ265" s="32">
        <f t="shared" si="125"/>
        <v>74.780976220275335</v>
      </c>
      <c r="AR265" s="32">
        <f t="shared" si="126"/>
        <v>120.15018773466834</v>
      </c>
      <c r="AS265" s="32">
        <f t="shared" si="127"/>
        <v>25.031289111389235</v>
      </c>
      <c r="AT265" s="32">
        <f t="shared" si="128"/>
        <v>11.576971214017522</v>
      </c>
      <c r="AU265" s="32">
        <f t="shared" si="129"/>
        <v>110.13767209011264</v>
      </c>
      <c r="AV265" s="32">
        <f t="shared" si="130"/>
        <v>2.5031289111389237</v>
      </c>
      <c r="AW265" s="32">
        <f t="shared" si="131"/>
        <v>221.21401752190238</v>
      </c>
      <c r="AX265" s="32">
        <f t="shared" si="132"/>
        <v>20.963704630788488</v>
      </c>
      <c r="AY265" s="32">
        <f t="shared" si="133"/>
        <v>1.2515644555694618</v>
      </c>
      <c r="BA265" s="33" t="s">
        <v>405</v>
      </c>
      <c r="BB265" s="32">
        <f t="shared" si="134"/>
        <v>50.121261115602266</v>
      </c>
      <c r="BC265" s="32">
        <f t="shared" si="135"/>
        <v>12.295081967213115</v>
      </c>
      <c r="BD265" s="32">
        <f t="shared" si="136"/>
        <v>157.37704918032787</v>
      </c>
      <c r="BE265" s="32">
        <f t="shared" si="137"/>
        <v>32.786885245901644</v>
      </c>
      <c r="BF265" s="32">
        <f t="shared" si="138"/>
        <v>140.57507987220447</v>
      </c>
      <c r="BG265" s="32">
        <f t="shared" si="139"/>
        <v>3.278688524590164</v>
      </c>
    </row>
    <row r="266" spans="1:59" x14ac:dyDescent="0.2">
      <c r="A266" s="33" t="s">
        <v>406</v>
      </c>
      <c r="B266" s="31">
        <f>VLOOKUP($A266,'[2]download from PCAS'!$A$7:$AZ$367,2,FALSE)</f>
        <v>6041</v>
      </c>
      <c r="C266" s="31">
        <v>4696</v>
      </c>
      <c r="D266" s="31">
        <v>4601</v>
      </c>
      <c r="E266" s="31">
        <v>4521</v>
      </c>
      <c r="F266" s="31">
        <f>VLOOKUP($A266,'[2]download from PCAS'!$A$7:$AZ$367,11,FALSE)</f>
        <v>203</v>
      </c>
      <c r="G266" s="31">
        <f>VLOOKUP($A266,'[2]download from PCAS'!$A$7:$AZ$367,31,FALSE)</f>
        <v>45</v>
      </c>
      <c r="H266" s="31">
        <f>VLOOKUP($A266,'[2]download from PCAS'!$A$7:$AZ$367,35,FALSE)</f>
        <v>42</v>
      </c>
      <c r="I266" s="31">
        <f>VLOOKUP($A266,'[2]download from PCAS'!$A$7:$AZ$367,49,FALSE)</f>
        <v>67</v>
      </c>
      <c r="J266" s="31">
        <f>VLOOKUP($A266,'[2]download from PCAS'!$A$7:$AZ$367,7,FALSE)</f>
        <v>800</v>
      </c>
      <c r="K266" s="31">
        <f>VLOOKUP($A266,'[2]download from PCAS'!$A$7:$AZ$367,27,FALSE)</f>
        <v>197</v>
      </c>
      <c r="L266" s="31">
        <f>VLOOKUP($A266,'[2]download from PCAS'!$A$7:$AZ$367,15,FALSE)</f>
        <v>54</v>
      </c>
      <c r="M266" s="31">
        <f>VLOOKUP($A266,'[2]download from PCAS'!$A$7:$AZ$367,29,FALSE)</f>
        <v>40</v>
      </c>
      <c r="N266" s="31">
        <f>VLOOKUP($A266,'[2]download from PCAS'!$A$7:$AZ$367,51,FALSE)</f>
        <v>191</v>
      </c>
      <c r="O266" s="31">
        <f>VLOOKUP($A266,'[2]download from PCAS'!$A$7:$AZ$367,9,FALSE)</f>
        <v>100</v>
      </c>
      <c r="P266" s="31">
        <f>VLOOKUP($A266,'[2]download from PCAS'!$A$7:$AZ$367,41,FALSE)</f>
        <v>40</v>
      </c>
      <c r="Q266" s="31">
        <f>VLOOKUP($A266,'[2]download from PCAS'!$A$7:$AZ$367,5,FALSE)</f>
        <v>303</v>
      </c>
      <c r="R266" s="31">
        <f>VLOOKUP($A266,'[2]download from PCAS'!$A$7:$AZ$367,19,FALSE)</f>
        <v>31</v>
      </c>
      <c r="S266" s="31">
        <f>VLOOKUP($A266,'[2]download from PCAS'!$A$7:$AZ$367,21,FALSE)</f>
        <v>361</v>
      </c>
      <c r="T266" s="31">
        <f>VLOOKUP($A266,'[2]download from PCAS'!$A$7:$AZ$367,23,FALSE)</f>
        <v>377</v>
      </c>
      <c r="U266" s="31">
        <f>VLOOKUP($A266,'[2]download from PCAS'!$A$7:$AZ$367,13,FALSE)</f>
        <v>190</v>
      </c>
      <c r="V266" s="31">
        <f>VLOOKUP($A266,'[2]download from PCAS'!$A$7:$AZ$367,3,FALSE)</f>
        <v>52</v>
      </c>
      <c r="W266" s="31">
        <f>VLOOKUP($A266,'[2]download from PCAS'!$A$7:$AZ$367,43,FALSE)</f>
        <v>654</v>
      </c>
      <c r="X266" s="31">
        <f>VLOOKUP($A266,'[2]download from PCAS'!$A$7:$AZ$367,39,FALSE)</f>
        <v>31</v>
      </c>
      <c r="Y266" s="31">
        <f>VLOOKUP($A266,'[2]download from PCAS'!$A$7:$AZ$367,47,FALSE)</f>
        <v>1241</v>
      </c>
      <c r="Z266" s="31">
        <f>VLOOKUP($A266,'[2]download from PCAS'!$A$7:$AZ$367,17,FALSE)</f>
        <v>66</v>
      </c>
      <c r="AA266" s="31">
        <f>VLOOKUP($A266,'[2]download from PCAS'!$A$7:$AZ$367,45,FALSE)</f>
        <v>5</v>
      </c>
      <c r="AC266" s="33" t="s">
        <v>406</v>
      </c>
      <c r="AD266" s="32">
        <f t="shared" si="112"/>
        <v>33.603707995365006</v>
      </c>
      <c r="AE266" s="32">
        <f t="shared" si="113"/>
        <v>7.4490978314848535</v>
      </c>
      <c r="AF266" s="32">
        <f t="shared" si="114"/>
        <v>6.9524913093858629</v>
      </c>
      <c r="AG266" s="32">
        <f t="shared" si="115"/>
        <v>11.090878993544115</v>
      </c>
      <c r="AH266" s="32">
        <f t="shared" si="116"/>
        <v>132.42840589306405</v>
      </c>
      <c r="AI266" s="32">
        <f t="shared" si="117"/>
        <v>32.610494951167027</v>
      </c>
      <c r="AJ266" s="32">
        <f t="shared" si="118"/>
        <v>8.9389173977818235</v>
      </c>
      <c r="AK266" s="32">
        <f t="shared" si="119"/>
        <v>6.6214202946532028</v>
      </c>
      <c r="AL266" s="32">
        <f t="shared" si="120"/>
        <v>31.617281906969044</v>
      </c>
      <c r="AM266" s="32">
        <f t="shared" si="121"/>
        <v>16.553550736633007</v>
      </c>
      <c r="AN266" s="32">
        <f t="shared" si="122"/>
        <v>6.6214202946532028</v>
      </c>
      <c r="AO266" s="32">
        <f t="shared" si="123"/>
        <v>50.157258731998013</v>
      </c>
      <c r="AP266" s="32">
        <f t="shared" si="124"/>
        <v>5.1316007283562319</v>
      </c>
      <c r="AQ266" s="32">
        <f t="shared" si="125"/>
        <v>59.758318159245157</v>
      </c>
      <c r="AR266" s="32">
        <f t="shared" si="126"/>
        <v>62.406886277106437</v>
      </c>
      <c r="AS266" s="32">
        <f t="shared" si="127"/>
        <v>31.451746399602715</v>
      </c>
      <c r="AT266" s="32">
        <f t="shared" si="128"/>
        <v>8.6078463830491643</v>
      </c>
      <c r="AU266" s="32">
        <f t="shared" si="129"/>
        <v>108.26022181757988</v>
      </c>
      <c r="AV266" s="32">
        <f t="shared" si="130"/>
        <v>5.1316007283562319</v>
      </c>
      <c r="AW266" s="32">
        <f t="shared" si="131"/>
        <v>205.42956464161563</v>
      </c>
      <c r="AX266" s="32">
        <f t="shared" si="132"/>
        <v>10.925343486177784</v>
      </c>
      <c r="AY266" s="32">
        <f t="shared" si="133"/>
        <v>0.82767753683165035</v>
      </c>
      <c r="BA266" s="33" t="s">
        <v>406</v>
      </c>
      <c r="BB266" s="32">
        <f t="shared" si="134"/>
        <v>42.816778961095409</v>
      </c>
      <c r="BC266" s="32">
        <f t="shared" si="135"/>
        <v>8.8476000884760015</v>
      </c>
      <c r="BD266" s="32">
        <f t="shared" si="136"/>
        <v>83.38863083388631</v>
      </c>
      <c r="BE266" s="32">
        <f t="shared" si="137"/>
        <v>42.026100420261002</v>
      </c>
      <c r="BF266" s="32">
        <f t="shared" si="138"/>
        <v>139.26746166950596</v>
      </c>
      <c r="BG266" s="32">
        <f t="shared" si="139"/>
        <v>6.8568900685689007</v>
      </c>
    </row>
    <row r="267" spans="1:59" x14ac:dyDescent="0.2">
      <c r="A267" s="33" t="s">
        <v>407</v>
      </c>
      <c r="B267" s="31">
        <f>VLOOKUP($A267,'[2]download from PCAS'!$A$7:$AZ$367,2,FALSE)</f>
        <v>3838</v>
      </c>
      <c r="C267" s="31">
        <v>2996</v>
      </c>
      <c r="D267" s="31">
        <v>2919</v>
      </c>
      <c r="E267" s="31">
        <v>2867</v>
      </c>
      <c r="F267" s="31">
        <f>VLOOKUP($A267,'[2]download from PCAS'!$A$7:$AZ$367,11,FALSE)</f>
        <v>165</v>
      </c>
      <c r="G267" s="31">
        <f>VLOOKUP($A267,'[2]download from PCAS'!$A$7:$AZ$367,31,FALSE)</f>
        <v>21</v>
      </c>
      <c r="H267" s="31">
        <f>VLOOKUP($A267,'[2]download from PCAS'!$A$7:$AZ$367,35,FALSE)</f>
        <v>14</v>
      </c>
      <c r="I267" s="31">
        <f>VLOOKUP($A267,'[2]download from PCAS'!$A$7:$AZ$367,49,FALSE)</f>
        <v>60</v>
      </c>
      <c r="J267" s="31">
        <f>VLOOKUP($A267,'[2]download from PCAS'!$A$7:$AZ$367,7,FALSE)</f>
        <v>426</v>
      </c>
      <c r="K267" s="31">
        <f>VLOOKUP($A267,'[2]download from PCAS'!$A$7:$AZ$367,27,FALSE)</f>
        <v>105</v>
      </c>
      <c r="L267" s="31">
        <f>VLOOKUP($A267,'[2]download from PCAS'!$A$7:$AZ$367,15,FALSE)</f>
        <v>118</v>
      </c>
      <c r="M267" s="31">
        <f>VLOOKUP($A267,'[2]download from PCAS'!$A$7:$AZ$367,29,FALSE)</f>
        <v>33</v>
      </c>
      <c r="N267" s="31">
        <f>VLOOKUP($A267,'[2]download from PCAS'!$A$7:$AZ$367,51,FALSE)</f>
        <v>87</v>
      </c>
      <c r="O267" s="31">
        <f>VLOOKUP($A267,'[2]download from PCAS'!$A$7:$AZ$367,9,FALSE)</f>
        <v>22</v>
      </c>
      <c r="P267" s="31">
        <f>VLOOKUP($A267,'[2]download from PCAS'!$A$7:$AZ$367,41,FALSE)</f>
        <v>29</v>
      </c>
      <c r="Q267" s="31">
        <f>VLOOKUP($A267,'[2]download from PCAS'!$A$7:$AZ$367,5,FALSE)</f>
        <v>228</v>
      </c>
      <c r="R267" s="31">
        <f>VLOOKUP($A267,'[2]download from PCAS'!$A$7:$AZ$367,19,FALSE)</f>
        <v>4</v>
      </c>
      <c r="S267" s="31">
        <f>VLOOKUP($A267,'[2]download from PCAS'!$A$7:$AZ$367,21,FALSE)</f>
        <v>243</v>
      </c>
      <c r="T267" s="31">
        <f>VLOOKUP($A267,'[2]download from PCAS'!$A$7:$AZ$367,23,FALSE)</f>
        <v>449</v>
      </c>
      <c r="U267" s="31">
        <f>VLOOKUP($A267,'[2]download from PCAS'!$A$7:$AZ$367,13,FALSE)</f>
        <v>78</v>
      </c>
      <c r="V267" s="31">
        <f>VLOOKUP($A267,'[2]download from PCAS'!$A$7:$AZ$367,3,FALSE)</f>
        <v>46</v>
      </c>
      <c r="W267" s="31">
        <f>VLOOKUP($A267,'[2]download from PCAS'!$A$7:$AZ$367,43,FALSE)</f>
        <v>450</v>
      </c>
      <c r="X267" s="31">
        <f>VLOOKUP($A267,'[2]download from PCAS'!$A$7:$AZ$367,39,FALSE)</f>
        <v>4</v>
      </c>
      <c r="Y267" s="31">
        <f>VLOOKUP($A267,'[2]download from PCAS'!$A$7:$AZ$367,47,FALSE)</f>
        <v>757</v>
      </c>
      <c r="Z267" s="31">
        <f>VLOOKUP($A267,'[2]download from PCAS'!$A$7:$AZ$367,17,FALSE)</f>
        <v>35</v>
      </c>
      <c r="AA267" s="31">
        <f>VLOOKUP($A267,'[2]download from PCAS'!$A$7:$AZ$367,45,FALSE)</f>
        <v>0</v>
      </c>
      <c r="AC267" s="33" t="s">
        <v>407</v>
      </c>
      <c r="AD267" s="32">
        <f t="shared" si="112"/>
        <v>42.991141219385099</v>
      </c>
      <c r="AE267" s="32">
        <f t="shared" si="113"/>
        <v>5.4715997915581038</v>
      </c>
      <c r="AF267" s="32">
        <f t="shared" si="114"/>
        <v>3.6477331943720688</v>
      </c>
      <c r="AG267" s="32">
        <f t="shared" si="115"/>
        <v>15.633142261594582</v>
      </c>
      <c r="AH267" s="32">
        <f t="shared" si="116"/>
        <v>110.99531005732152</v>
      </c>
      <c r="AI267" s="32">
        <f t="shared" si="117"/>
        <v>27.357998957790514</v>
      </c>
      <c r="AJ267" s="32">
        <f t="shared" si="118"/>
        <v>30.745179781136006</v>
      </c>
      <c r="AK267" s="32">
        <f t="shared" si="119"/>
        <v>8.5982282438770188</v>
      </c>
      <c r="AL267" s="32">
        <f t="shared" si="120"/>
        <v>22.668056279312143</v>
      </c>
      <c r="AM267" s="32">
        <f t="shared" si="121"/>
        <v>5.7321521625846792</v>
      </c>
      <c r="AN267" s="32">
        <f t="shared" si="122"/>
        <v>7.5560187597707138</v>
      </c>
      <c r="AO267" s="32">
        <f t="shared" si="123"/>
        <v>59.405940594059402</v>
      </c>
      <c r="AP267" s="32">
        <f t="shared" si="124"/>
        <v>1.0422094841063052</v>
      </c>
      <c r="AQ267" s="32">
        <f t="shared" si="125"/>
        <v>63.314226159458045</v>
      </c>
      <c r="AR267" s="32">
        <f t="shared" si="126"/>
        <v>116.98801459093278</v>
      </c>
      <c r="AS267" s="32">
        <f t="shared" si="127"/>
        <v>20.323084940072956</v>
      </c>
      <c r="AT267" s="32">
        <f t="shared" si="128"/>
        <v>11.985409067222511</v>
      </c>
      <c r="AU267" s="32">
        <f t="shared" si="129"/>
        <v>117.24856696195936</v>
      </c>
      <c r="AV267" s="32">
        <f t="shared" si="130"/>
        <v>1.0422094841063052</v>
      </c>
      <c r="AW267" s="32">
        <f t="shared" si="131"/>
        <v>197.23814486711831</v>
      </c>
      <c r="AX267" s="32">
        <f t="shared" si="132"/>
        <v>9.1193329859301713</v>
      </c>
      <c r="AY267" s="32">
        <f t="shared" si="133"/>
        <v>0</v>
      </c>
      <c r="BA267" s="33" t="s">
        <v>407</v>
      </c>
      <c r="BB267" s="32">
        <f t="shared" si="134"/>
        <v>35.97122302158273</v>
      </c>
      <c r="BC267" s="32">
        <f t="shared" si="135"/>
        <v>11.51028950122079</v>
      </c>
      <c r="BD267" s="32">
        <f t="shared" si="136"/>
        <v>156.60969654691314</v>
      </c>
      <c r="BE267" s="32">
        <f t="shared" si="137"/>
        <v>27.206138821067317</v>
      </c>
      <c r="BF267" s="32">
        <f t="shared" si="138"/>
        <v>150.20026702269692</v>
      </c>
      <c r="BG267" s="32">
        <f t="shared" si="139"/>
        <v>1.3951866062085805</v>
      </c>
    </row>
    <row r="268" spans="1:59" x14ac:dyDescent="0.2">
      <c r="A268" s="33" t="s">
        <v>408</v>
      </c>
      <c r="B268" s="31">
        <f>VLOOKUP($A268,'[2]download from PCAS'!$A$7:$AZ$367,2,FALSE)</f>
        <v>7545</v>
      </c>
      <c r="C268" s="31">
        <v>6104</v>
      </c>
      <c r="D268" s="31">
        <v>6003</v>
      </c>
      <c r="E268" s="31">
        <v>5916</v>
      </c>
      <c r="F268" s="31">
        <f>VLOOKUP($A268,'[2]download from PCAS'!$A$7:$AZ$367,11,FALSE)</f>
        <v>313</v>
      </c>
      <c r="G268" s="31">
        <f>VLOOKUP($A268,'[2]download from PCAS'!$A$7:$AZ$367,31,FALSE)</f>
        <v>69</v>
      </c>
      <c r="H268" s="31">
        <f>VLOOKUP($A268,'[2]download from PCAS'!$A$7:$AZ$367,35,FALSE)</f>
        <v>27</v>
      </c>
      <c r="I268" s="31">
        <f>VLOOKUP($A268,'[2]download from PCAS'!$A$7:$AZ$367,49,FALSE)</f>
        <v>158</v>
      </c>
      <c r="J268" s="31">
        <f>VLOOKUP($A268,'[2]download from PCAS'!$A$7:$AZ$367,7,FALSE)</f>
        <v>857</v>
      </c>
      <c r="K268" s="31">
        <f>VLOOKUP($A268,'[2]download from PCAS'!$A$7:$AZ$367,27,FALSE)</f>
        <v>287</v>
      </c>
      <c r="L268" s="31">
        <f>VLOOKUP($A268,'[2]download from PCAS'!$A$7:$AZ$367,15,FALSE)</f>
        <v>139</v>
      </c>
      <c r="M268" s="31">
        <f>VLOOKUP($A268,'[2]download from PCAS'!$A$7:$AZ$367,29,FALSE)</f>
        <v>40</v>
      </c>
      <c r="N268" s="31">
        <f>VLOOKUP($A268,'[2]download from PCAS'!$A$7:$AZ$367,51,FALSE)</f>
        <v>155</v>
      </c>
      <c r="O268" s="31">
        <f>VLOOKUP($A268,'[2]download from PCAS'!$A$7:$AZ$367,9,FALSE)</f>
        <v>98</v>
      </c>
      <c r="P268" s="31">
        <f>VLOOKUP($A268,'[2]download from PCAS'!$A$7:$AZ$367,41,FALSE)</f>
        <v>62</v>
      </c>
      <c r="Q268" s="31">
        <f>VLOOKUP($A268,'[2]download from PCAS'!$A$7:$AZ$367,5,FALSE)</f>
        <v>394</v>
      </c>
      <c r="R268" s="31">
        <f>VLOOKUP($A268,'[2]download from PCAS'!$A$7:$AZ$367,19,FALSE)</f>
        <v>82</v>
      </c>
      <c r="S268" s="31">
        <f>VLOOKUP($A268,'[2]download from PCAS'!$A$7:$AZ$367,21,FALSE)</f>
        <v>524</v>
      </c>
      <c r="T268" s="31">
        <f>VLOOKUP($A268,'[2]download from PCAS'!$A$7:$AZ$367,23,FALSE)</f>
        <v>800</v>
      </c>
      <c r="U268" s="31">
        <f>VLOOKUP($A268,'[2]download from PCAS'!$A$7:$AZ$367,13,FALSE)</f>
        <v>191</v>
      </c>
      <c r="V268" s="31">
        <f>VLOOKUP($A268,'[2]download from PCAS'!$A$7:$AZ$367,3,FALSE)</f>
        <v>136</v>
      </c>
      <c r="W268" s="31">
        <f>VLOOKUP($A268,'[2]download from PCAS'!$A$7:$AZ$367,43,FALSE)</f>
        <v>725</v>
      </c>
      <c r="X268" s="31">
        <f>VLOOKUP($A268,'[2]download from PCAS'!$A$7:$AZ$367,39,FALSE)</f>
        <v>52</v>
      </c>
      <c r="Y268" s="31">
        <f>VLOOKUP($A268,'[2]download from PCAS'!$A$7:$AZ$367,47,FALSE)</f>
        <v>1611</v>
      </c>
      <c r="Z268" s="31">
        <f>VLOOKUP($A268,'[2]download from PCAS'!$A$7:$AZ$367,17,FALSE)</f>
        <v>52</v>
      </c>
      <c r="AA268" s="31">
        <f>VLOOKUP($A268,'[2]download from PCAS'!$A$7:$AZ$367,45,FALSE)</f>
        <v>6</v>
      </c>
      <c r="AC268" s="33" t="s">
        <v>408</v>
      </c>
      <c r="AD268" s="32">
        <f t="shared" si="112"/>
        <v>41.484426772697148</v>
      </c>
      <c r="AE268" s="32">
        <f t="shared" si="113"/>
        <v>9.1451292246520861</v>
      </c>
      <c r="AF268" s="32">
        <f t="shared" si="114"/>
        <v>3.5785288270377733</v>
      </c>
      <c r="AG268" s="32">
        <f t="shared" si="115"/>
        <v>20.941020543406232</v>
      </c>
      <c r="AH268" s="32">
        <f t="shared" si="116"/>
        <v>113.58515573227302</v>
      </c>
      <c r="AI268" s="32">
        <f t="shared" si="117"/>
        <v>38.038436050364481</v>
      </c>
      <c r="AJ268" s="32">
        <f t="shared" si="118"/>
        <v>18.422796554009278</v>
      </c>
      <c r="AK268" s="32">
        <f t="shared" si="119"/>
        <v>5.3015241882041089</v>
      </c>
      <c r="AL268" s="32">
        <f t="shared" si="120"/>
        <v>20.54340622929092</v>
      </c>
      <c r="AM268" s="32">
        <f t="shared" si="121"/>
        <v>12.988734261100067</v>
      </c>
      <c r="AN268" s="32">
        <f t="shared" si="122"/>
        <v>8.2173624917163686</v>
      </c>
      <c r="AO268" s="32">
        <f t="shared" si="123"/>
        <v>52.220013253810471</v>
      </c>
      <c r="AP268" s="32">
        <f t="shared" si="124"/>
        <v>10.868124585818423</v>
      </c>
      <c r="AQ268" s="32">
        <f t="shared" si="125"/>
        <v>69.449966865473826</v>
      </c>
      <c r="AR268" s="32">
        <f t="shared" si="126"/>
        <v>106.03048376408216</v>
      </c>
      <c r="AS268" s="32">
        <f t="shared" si="127"/>
        <v>25.314777998674618</v>
      </c>
      <c r="AT268" s="32">
        <f t="shared" si="128"/>
        <v>18.025182239893969</v>
      </c>
      <c r="AU268" s="32">
        <f t="shared" si="129"/>
        <v>96.090125911199479</v>
      </c>
      <c r="AV268" s="32">
        <f t="shared" si="130"/>
        <v>6.8919814446653413</v>
      </c>
      <c r="AW268" s="32">
        <f t="shared" si="131"/>
        <v>213.51888667992048</v>
      </c>
      <c r="AX268" s="32">
        <f t="shared" si="132"/>
        <v>6.8919814446653413</v>
      </c>
      <c r="AY268" s="32">
        <f t="shared" si="133"/>
        <v>0.79522862823061635</v>
      </c>
      <c r="BA268" s="33" t="s">
        <v>408</v>
      </c>
      <c r="BB268" s="32">
        <f t="shared" si="134"/>
        <v>47.809428619023819</v>
      </c>
      <c r="BC268" s="32">
        <f t="shared" si="135"/>
        <v>6.7613252197430693</v>
      </c>
      <c r="BD268" s="32">
        <f t="shared" si="136"/>
        <v>135.22650439486139</v>
      </c>
      <c r="BE268" s="32">
        <f t="shared" si="137"/>
        <v>32.285327924273162</v>
      </c>
      <c r="BF268" s="32">
        <f t="shared" si="138"/>
        <v>118.77457404980341</v>
      </c>
      <c r="BG268" s="32">
        <f t="shared" si="139"/>
        <v>8.7897227856659903</v>
      </c>
    </row>
    <row r="269" spans="1:59" x14ac:dyDescent="0.2">
      <c r="A269" s="33" t="s">
        <v>409</v>
      </c>
      <c r="B269" s="31">
        <f>VLOOKUP($A269,'[2]download from PCAS'!$A$7:$AZ$367,2,FALSE)</f>
        <v>5090</v>
      </c>
      <c r="C269" s="31">
        <v>4034</v>
      </c>
      <c r="D269" s="31">
        <v>3953</v>
      </c>
      <c r="E269" s="31">
        <v>3874</v>
      </c>
      <c r="F269" s="31">
        <f>VLOOKUP($A269,'[2]download from PCAS'!$A$7:$AZ$367,11,FALSE)</f>
        <v>195</v>
      </c>
      <c r="G269" s="31">
        <f>VLOOKUP($A269,'[2]download from PCAS'!$A$7:$AZ$367,31,FALSE)</f>
        <v>51</v>
      </c>
      <c r="H269" s="31">
        <f>VLOOKUP($A269,'[2]download from PCAS'!$A$7:$AZ$367,35,FALSE)</f>
        <v>21</v>
      </c>
      <c r="I269" s="31">
        <f>VLOOKUP($A269,'[2]download from PCAS'!$A$7:$AZ$367,49,FALSE)</f>
        <v>71</v>
      </c>
      <c r="J269" s="31">
        <f>VLOOKUP($A269,'[2]download from PCAS'!$A$7:$AZ$367,7,FALSE)</f>
        <v>694</v>
      </c>
      <c r="K269" s="31">
        <f>VLOOKUP($A269,'[2]download from PCAS'!$A$7:$AZ$367,27,FALSE)</f>
        <v>191</v>
      </c>
      <c r="L269" s="31">
        <f>VLOOKUP($A269,'[2]download from PCAS'!$A$7:$AZ$367,15,FALSE)</f>
        <v>60</v>
      </c>
      <c r="M269" s="31">
        <f>VLOOKUP($A269,'[2]download from PCAS'!$A$7:$AZ$367,29,FALSE)</f>
        <v>33</v>
      </c>
      <c r="N269" s="31">
        <f>VLOOKUP($A269,'[2]download from PCAS'!$A$7:$AZ$367,51,FALSE)</f>
        <v>200</v>
      </c>
      <c r="O269" s="31">
        <f>VLOOKUP($A269,'[2]download from PCAS'!$A$7:$AZ$367,9,FALSE)</f>
        <v>57</v>
      </c>
      <c r="P269" s="31">
        <f>VLOOKUP($A269,'[2]download from PCAS'!$A$7:$AZ$367,41,FALSE)</f>
        <v>29</v>
      </c>
      <c r="Q269" s="31">
        <f>VLOOKUP($A269,'[2]download from PCAS'!$A$7:$AZ$367,5,FALSE)</f>
        <v>238</v>
      </c>
      <c r="R269" s="31">
        <f>VLOOKUP($A269,'[2]download from PCAS'!$A$7:$AZ$367,19,FALSE)</f>
        <v>34</v>
      </c>
      <c r="S269" s="31">
        <f>VLOOKUP($A269,'[2]download from PCAS'!$A$7:$AZ$367,21,FALSE)</f>
        <v>336</v>
      </c>
      <c r="T269" s="31">
        <f>VLOOKUP($A269,'[2]download from PCAS'!$A$7:$AZ$367,23,FALSE)</f>
        <v>395</v>
      </c>
      <c r="U269" s="31">
        <f>VLOOKUP($A269,'[2]download from PCAS'!$A$7:$AZ$367,13,FALSE)</f>
        <v>179</v>
      </c>
      <c r="V269" s="31">
        <f>VLOOKUP($A269,'[2]download from PCAS'!$A$7:$AZ$367,3,FALSE)</f>
        <v>61</v>
      </c>
      <c r="W269" s="31">
        <f>VLOOKUP($A269,'[2]download from PCAS'!$A$7:$AZ$367,43,FALSE)</f>
        <v>357</v>
      </c>
      <c r="X269" s="31">
        <f>VLOOKUP($A269,'[2]download from PCAS'!$A$7:$AZ$367,39,FALSE)</f>
        <v>57</v>
      </c>
      <c r="Y269" s="31">
        <f>VLOOKUP($A269,'[2]download from PCAS'!$A$7:$AZ$367,47,FALSE)</f>
        <v>1135</v>
      </c>
      <c r="Z269" s="31">
        <f>VLOOKUP($A269,'[2]download from PCAS'!$A$7:$AZ$367,17,FALSE)</f>
        <v>57</v>
      </c>
      <c r="AA269" s="31">
        <f>VLOOKUP($A269,'[2]download from PCAS'!$A$7:$AZ$367,45,FALSE)</f>
        <v>6</v>
      </c>
      <c r="AC269" s="33" t="s">
        <v>409</v>
      </c>
      <c r="AD269" s="32">
        <f t="shared" si="112"/>
        <v>38.310412573673865</v>
      </c>
      <c r="AE269" s="32">
        <f t="shared" si="113"/>
        <v>10.019646365422398</v>
      </c>
      <c r="AF269" s="32">
        <f t="shared" si="114"/>
        <v>4.1257367387033392</v>
      </c>
      <c r="AG269" s="32">
        <f t="shared" si="115"/>
        <v>13.948919449901767</v>
      </c>
      <c r="AH269" s="32">
        <f t="shared" si="116"/>
        <v>136.34577603143418</v>
      </c>
      <c r="AI269" s="32">
        <f t="shared" si="117"/>
        <v>37.524557956777997</v>
      </c>
      <c r="AJ269" s="32">
        <f t="shared" si="118"/>
        <v>11.787819253438114</v>
      </c>
      <c r="AK269" s="32">
        <f t="shared" si="119"/>
        <v>6.4833005893909625</v>
      </c>
      <c r="AL269" s="32">
        <f t="shared" si="120"/>
        <v>39.292730844793709</v>
      </c>
      <c r="AM269" s="32">
        <f t="shared" si="121"/>
        <v>11.198428290766207</v>
      </c>
      <c r="AN269" s="32">
        <f t="shared" si="122"/>
        <v>5.697445972495089</v>
      </c>
      <c r="AO269" s="32">
        <f t="shared" si="123"/>
        <v>46.758349705304518</v>
      </c>
      <c r="AP269" s="32">
        <f t="shared" si="124"/>
        <v>6.6797642436149314</v>
      </c>
      <c r="AQ269" s="32">
        <f t="shared" si="125"/>
        <v>66.011787819253428</v>
      </c>
      <c r="AR269" s="32">
        <f t="shared" si="126"/>
        <v>77.603143418467582</v>
      </c>
      <c r="AS269" s="32">
        <f t="shared" si="127"/>
        <v>35.166994106090371</v>
      </c>
      <c r="AT269" s="32">
        <f t="shared" si="128"/>
        <v>11.984282907662083</v>
      </c>
      <c r="AU269" s="32">
        <f t="shared" si="129"/>
        <v>70.13752455795678</v>
      </c>
      <c r="AV269" s="32">
        <f t="shared" si="130"/>
        <v>11.198428290766207</v>
      </c>
      <c r="AW269" s="32">
        <f t="shared" si="131"/>
        <v>222.98624754420433</v>
      </c>
      <c r="AX269" s="32">
        <f t="shared" si="132"/>
        <v>11.198428290766207</v>
      </c>
      <c r="AY269" s="32">
        <f t="shared" si="133"/>
        <v>1.1787819253438114</v>
      </c>
      <c r="BA269" s="33" t="s">
        <v>409</v>
      </c>
      <c r="BB269" s="32">
        <f t="shared" si="134"/>
        <v>48.317733367062992</v>
      </c>
      <c r="BC269" s="32">
        <f t="shared" si="135"/>
        <v>8.5183273102736177</v>
      </c>
      <c r="BD269" s="32">
        <f t="shared" si="136"/>
        <v>101.96179659266907</v>
      </c>
      <c r="BE269" s="32">
        <f t="shared" si="137"/>
        <v>46.205472379969024</v>
      </c>
      <c r="BF269" s="32">
        <f t="shared" si="138"/>
        <v>88.49776896380763</v>
      </c>
      <c r="BG269" s="32">
        <f t="shared" si="139"/>
        <v>14.71347444501807</v>
      </c>
    </row>
    <row r="270" spans="1:59" x14ac:dyDescent="0.2">
      <c r="A270" s="33" t="s">
        <v>410</v>
      </c>
      <c r="B270" s="31">
        <f>VLOOKUP($A270,'[2]download from PCAS'!$A$7:$AZ$367,2,FALSE)</f>
        <v>9110</v>
      </c>
      <c r="C270" s="31">
        <v>7323</v>
      </c>
      <c r="D270" s="31">
        <v>7195</v>
      </c>
      <c r="E270" s="31">
        <v>7081</v>
      </c>
      <c r="F270" s="31">
        <f>VLOOKUP($A270,'[2]download from PCAS'!$A$7:$AZ$367,11,FALSE)</f>
        <v>320</v>
      </c>
      <c r="G270" s="31">
        <f>VLOOKUP($A270,'[2]download from PCAS'!$A$7:$AZ$367,31,FALSE)</f>
        <v>72</v>
      </c>
      <c r="H270" s="31">
        <f>VLOOKUP($A270,'[2]download from PCAS'!$A$7:$AZ$367,35,FALSE)</f>
        <v>31</v>
      </c>
      <c r="I270" s="31">
        <f>VLOOKUP($A270,'[2]download from PCAS'!$A$7:$AZ$367,49,FALSE)</f>
        <v>179</v>
      </c>
      <c r="J270" s="31">
        <f>VLOOKUP($A270,'[2]download from PCAS'!$A$7:$AZ$367,7,FALSE)</f>
        <v>1295</v>
      </c>
      <c r="K270" s="31">
        <f>VLOOKUP($A270,'[2]download from PCAS'!$A$7:$AZ$367,27,FALSE)</f>
        <v>328</v>
      </c>
      <c r="L270" s="31">
        <f>VLOOKUP($A270,'[2]download from PCAS'!$A$7:$AZ$367,15,FALSE)</f>
        <v>110</v>
      </c>
      <c r="M270" s="31">
        <f>VLOOKUP($A270,'[2]download from PCAS'!$A$7:$AZ$367,29,FALSE)</f>
        <v>74</v>
      </c>
      <c r="N270" s="31">
        <f>VLOOKUP($A270,'[2]download from PCAS'!$A$7:$AZ$367,51,FALSE)</f>
        <v>304</v>
      </c>
      <c r="O270" s="31">
        <f>VLOOKUP($A270,'[2]download from PCAS'!$A$7:$AZ$367,9,FALSE)</f>
        <v>143</v>
      </c>
      <c r="P270" s="31">
        <f>VLOOKUP($A270,'[2]download from PCAS'!$A$7:$AZ$367,41,FALSE)</f>
        <v>97</v>
      </c>
      <c r="Q270" s="31">
        <f>VLOOKUP($A270,'[2]download from PCAS'!$A$7:$AZ$367,5,FALSE)</f>
        <v>535</v>
      </c>
      <c r="R270" s="31">
        <f>VLOOKUP($A270,'[2]download from PCAS'!$A$7:$AZ$367,19,FALSE)</f>
        <v>71</v>
      </c>
      <c r="S270" s="31">
        <f>VLOOKUP($A270,'[2]download from PCAS'!$A$7:$AZ$367,21,FALSE)</f>
        <v>578</v>
      </c>
      <c r="T270" s="31">
        <f>VLOOKUP($A270,'[2]download from PCAS'!$A$7:$AZ$367,23,FALSE)</f>
        <v>1016</v>
      </c>
      <c r="U270" s="31">
        <f>VLOOKUP($A270,'[2]download from PCAS'!$A$7:$AZ$367,13,FALSE)</f>
        <v>343</v>
      </c>
      <c r="V270" s="31">
        <f>VLOOKUP($A270,'[2]download from PCAS'!$A$7:$AZ$367,3,FALSE)</f>
        <v>109</v>
      </c>
      <c r="W270" s="31">
        <f>VLOOKUP($A270,'[2]download from PCAS'!$A$7:$AZ$367,43,FALSE)</f>
        <v>784</v>
      </c>
      <c r="X270" s="31">
        <f>VLOOKUP($A270,'[2]download from PCAS'!$A$7:$AZ$367,39,FALSE)</f>
        <v>51</v>
      </c>
      <c r="Y270" s="31">
        <f>VLOOKUP($A270,'[2]download from PCAS'!$A$7:$AZ$367,47,FALSE)</f>
        <v>2102</v>
      </c>
      <c r="Z270" s="31">
        <f>VLOOKUP($A270,'[2]download from PCAS'!$A$7:$AZ$367,17,FALSE)</f>
        <v>87</v>
      </c>
      <c r="AA270" s="31">
        <f>VLOOKUP($A270,'[2]download from PCAS'!$A$7:$AZ$367,45,FALSE)</f>
        <v>14</v>
      </c>
      <c r="AC270" s="33" t="s">
        <v>410</v>
      </c>
      <c r="AD270" s="32">
        <f t="shared" si="112"/>
        <v>35.126234906695942</v>
      </c>
      <c r="AE270" s="32">
        <f t="shared" si="113"/>
        <v>7.9034028540065862</v>
      </c>
      <c r="AF270" s="32">
        <f t="shared" si="114"/>
        <v>3.402854006586169</v>
      </c>
      <c r="AG270" s="32">
        <f t="shared" si="115"/>
        <v>19.64873765093304</v>
      </c>
      <c r="AH270" s="32">
        <f t="shared" si="116"/>
        <v>142.15148188803511</v>
      </c>
      <c r="AI270" s="32">
        <f t="shared" si="117"/>
        <v>36.004390779363334</v>
      </c>
      <c r="AJ270" s="32">
        <f t="shared" si="118"/>
        <v>12.074643249176729</v>
      </c>
      <c r="AK270" s="32">
        <f t="shared" si="119"/>
        <v>8.1229418221734342</v>
      </c>
      <c r="AL270" s="32">
        <f t="shared" si="120"/>
        <v>33.369923161361143</v>
      </c>
      <c r="AM270" s="32">
        <f t="shared" si="121"/>
        <v>15.697036223929747</v>
      </c>
      <c r="AN270" s="32">
        <f t="shared" si="122"/>
        <v>10.647639956092206</v>
      </c>
      <c r="AO270" s="32">
        <f t="shared" si="123"/>
        <v>58.726673984632271</v>
      </c>
      <c r="AP270" s="32">
        <f t="shared" si="124"/>
        <v>7.7936333699231612</v>
      </c>
      <c r="AQ270" s="32">
        <f t="shared" si="125"/>
        <v>63.446761800219534</v>
      </c>
      <c r="AR270" s="32">
        <f t="shared" si="126"/>
        <v>111.5257958287596</v>
      </c>
      <c r="AS270" s="32">
        <f t="shared" si="127"/>
        <v>37.65093304061471</v>
      </c>
      <c r="AT270" s="32">
        <f t="shared" si="128"/>
        <v>11.964873765093303</v>
      </c>
      <c r="AU270" s="32">
        <f t="shared" si="129"/>
        <v>86.059275521405056</v>
      </c>
      <c r="AV270" s="32">
        <f t="shared" si="130"/>
        <v>5.5982436882546649</v>
      </c>
      <c r="AW270" s="32">
        <f t="shared" si="131"/>
        <v>230.73545554335894</v>
      </c>
      <c r="AX270" s="32">
        <f t="shared" si="132"/>
        <v>9.5499451152579589</v>
      </c>
      <c r="AY270" s="32">
        <f t="shared" si="133"/>
        <v>1.5367727771679471</v>
      </c>
      <c r="BA270" s="33" t="s">
        <v>410</v>
      </c>
      <c r="BB270" s="32">
        <f t="shared" si="134"/>
        <v>45.587213342599028</v>
      </c>
      <c r="BC270" s="32">
        <f t="shared" si="135"/>
        <v>10.450501341618414</v>
      </c>
      <c r="BD270" s="32">
        <f t="shared" si="136"/>
        <v>143.48255896059877</v>
      </c>
      <c r="BE270" s="32">
        <f t="shared" si="137"/>
        <v>48.439485948312381</v>
      </c>
      <c r="BF270" s="32">
        <f t="shared" si="138"/>
        <v>107.05994810869862</v>
      </c>
      <c r="BG270" s="32">
        <f t="shared" si="139"/>
        <v>7.2023725462505297</v>
      </c>
    </row>
    <row r="271" spans="1:59" x14ac:dyDescent="0.2">
      <c r="A271" s="33" t="s">
        <v>411</v>
      </c>
      <c r="B271" s="31">
        <f>VLOOKUP($A271,'[2]download from PCAS'!$A$7:$AZ$367,2,FALSE)</f>
        <v>2261</v>
      </c>
      <c r="C271" s="31">
        <v>1805</v>
      </c>
      <c r="D271" s="31">
        <v>1770</v>
      </c>
      <c r="E271" s="31">
        <v>1731</v>
      </c>
      <c r="F271" s="31">
        <f>VLOOKUP($A271,'[2]download from PCAS'!$A$7:$AZ$367,11,FALSE)</f>
        <v>75</v>
      </c>
      <c r="G271" s="31">
        <f>VLOOKUP($A271,'[2]download from PCAS'!$A$7:$AZ$367,31,FALSE)</f>
        <v>13</v>
      </c>
      <c r="H271" s="31">
        <f>VLOOKUP($A271,'[2]download from PCAS'!$A$7:$AZ$367,35,FALSE)</f>
        <v>5</v>
      </c>
      <c r="I271" s="31">
        <f>VLOOKUP($A271,'[2]download from PCAS'!$A$7:$AZ$367,49,FALSE)</f>
        <v>28</v>
      </c>
      <c r="J271" s="31">
        <f>VLOOKUP($A271,'[2]download from PCAS'!$A$7:$AZ$367,7,FALSE)</f>
        <v>177</v>
      </c>
      <c r="K271" s="31">
        <f>VLOOKUP($A271,'[2]download from PCAS'!$A$7:$AZ$367,27,FALSE)</f>
        <v>61</v>
      </c>
      <c r="L271" s="31">
        <f>VLOOKUP($A271,'[2]download from PCAS'!$A$7:$AZ$367,15,FALSE)</f>
        <v>27</v>
      </c>
      <c r="M271" s="31">
        <f>VLOOKUP($A271,'[2]download from PCAS'!$A$7:$AZ$367,29,FALSE)</f>
        <v>28</v>
      </c>
      <c r="N271" s="31">
        <f>VLOOKUP($A271,'[2]download from PCAS'!$A$7:$AZ$367,51,FALSE)</f>
        <v>56</v>
      </c>
      <c r="O271" s="31">
        <f>VLOOKUP($A271,'[2]download from PCAS'!$A$7:$AZ$367,9,FALSE)</f>
        <v>25</v>
      </c>
      <c r="P271" s="31">
        <f>VLOOKUP($A271,'[2]download from PCAS'!$A$7:$AZ$367,41,FALSE)</f>
        <v>20</v>
      </c>
      <c r="Q271" s="31">
        <f>VLOOKUP($A271,'[2]download from PCAS'!$A$7:$AZ$367,5,FALSE)</f>
        <v>74</v>
      </c>
      <c r="R271" s="31">
        <f>VLOOKUP($A271,'[2]download from PCAS'!$A$7:$AZ$367,19,FALSE)</f>
        <v>10</v>
      </c>
      <c r="S271" s="31">
        <f>VLOOKUP($A271,'[2]download from PCAS'!$A$7:$AZ$367,21,FALSE)</f>
        <v>122</v>
      </c>
      <c r="T271" s="31">
        <f>VLOOKUP($A271,'[2]download from PCAS'!$A$7:$AZ$367,23,FALSE)</f>
        <v>117</v>
      </c>
      <c r="U271" s="31">
        <f>VLOOKUP($A271,'[2]download from PCAS'!$A$7:$AZ$367,13,FALSE)</f>
        <v>43</v>
      </c>
      <c r="V271" s="31">
        <f>VLOOKUP($A271,'[2]download from PCAS'!$A$7:$AZ$367,3,FALSE)</f>
        <v>14</v>
      </c>
      <c r="W271" s="31">
        <f>VLOOKUP($A271,'[2]download from PCAS'!$A$7:$AZ$367,43,FALSE)</f>
        <v>171</v>
      </c>
      <c r="X271" s="31">
        <f>VLOOKUP($A271,'[2]download from PCAS'!$A$7:$AZ$367,39,FALSE)</f>
        <v>35</v>
      </c>
      <c r="Y271" s="31">
        <f>VLOOKUP($A271,'[2]download from PCAS'!$A$7:$AZ$367,47,FALSE)</f>
        <v>329</v>
      </c>
      <c r="Z271" s="31">
        <f>VLOOKUP($A271,'[2]download from PCAS'!$A$7:$AZ$367,17,FALSE)</f>
        <v>16</v>
      </c>
      <c r="AA271" s="31">
        <f>VLOOKUP($A271,'[2]download from PCAS'!$A$7:$AZ$367,45,FALSE)</f>
        <v>2</v>
      </c>
      <c r="AC271" s="33" t="s">
        <v>411</v>
      </c>
      <c r="AD271" s="32">
        <f t="shared" si="112"/>
        <v>33.171163202122955</v>
      </c>
      <c r="AE271" s="32">
        <f t="shared" si="113"/>
        <v>5.7496682883679791</v>
      </c>
      <c r="AF271" s="32">
        <f t="shared" si="114"/>
        <v>2.2114108801415306</v>
      </c>
      <c r="AG271" s="32">
        <f t="shared" si="115"/>
        <v>12.383900928792571</v>
      </c>
      <c r="AH271" s="32">
        <f t="shared" si="116"/>
        <v>78.28394515701018</v>
      </c>
      <c r="AI271" s="32">
        <f t="shared" si="117"/>
        <v>26.97921273772667</v>
      </c>
      <c r="AJ271" s="32">
        <f t="shared" si="118"/>
        <v>11.941618752764263</v>
      </c>
      <c r="AK271" s="32">
        <f t="shared" si="119"/>
        <v>12.383900928792571</v>
      </c>
      <c r="AL271" s="32">
        <f t="shared" si="120"/>
        <v>24.767801857585141</v>
      </c>
      <c r="AM271" s="32">
        <f t="shared" si="121"/>
        <v>11.057054400707651</v>
      </c>
      <c r="AN271" s="32">
        <f t="shared" si="122"/>
        <v>8.8456435205661226</v>
      </c>
      <c r="AO271" s="32">
        <f t="shared" si="123"/>
        <v>32.728881026094648</v>
      </c>
      <c r="AP271" s="32">
        <f t="shared" si="124"/>
        <v>4.4228217602830613</v>
      </c>
      <c r="AQ271" s="32">
        <f t="shared" si="125"/>
        <v>53.958425475453339</v>
      </c>
      <c r="AR271" s="32">
        <f t="shared" si="126"/>
        <v>51.747014595311811</v>
      </c>
      <c r="AS271" s="32">
        <f t="shared" si="127"/>
        <v>19.018133569217159</v>
      </c>
      <c r="AT271" s="32">
        <f t="shared" si="128"/>
        <v>6.1919504643962853</v>
      </c>
      <c r="AU271" s="32">
        <f t="shared" si="129"/>
        <v>75.630252100840337</v>
      </c>
      <c r="AV271" s="32">
        <f t="shared" si="130"/>
        <v>15.479876160990711</v>
      </c>
      <c r="AW271" s="32">
        <f t="shared" si="131"/>
        <v>145.51083591331269</v>
      </c>
      <c r="AX271" s="32">
        <f t="shared" si="132"/>
        <v>7.0765148164528977</v>
      </c>
      <c r="AY271" s="32">
        <f t="shared" si="133"/>
        <v>0.88456435205661221</v>
      </c>
      <c r="BA271" s="33" t="s">
        <v>411</v>
      </c>
      <c r="BB271" s="32">
        <f t="shared" si="134"/>
        <v>34.463276836158194</v>
      </c>
      <c r="BC271" s="32">
        <f t="shared" si="135"/>
        <v>16.175621028307337</v>
      </c>
      <c r="BD271" s="32">
        <f t="shared" si="136"/>
        <v>67.59098786828423</v>
      </c>
      <c r="BE271" s="32">
        <f t="shared" si="137"/>
        <v>24.841132293471983</v>
      </c>
      <c r="BF271" s="32">
        <f t="shared" si="138"/>
        <v>94.736842105263165</v>
      </c>
      <c r="BG271" s="32">
        <f t="shared" si="139"/>
        <v>20.219526285384173</v>
      </c>
    </row>
    <row r="272" spans="1:59" x14ac:dyDescent="0.2">
      <c r="A272" s="33" t="s">
        <v>412</v>
      </c>
      <c r="B272" s="31">
        <f>VLOOKUP($A272,'[2]download from PCAS'!$A$7:$AZ$367,2,FALSE)</f>
        <v>3527</v>
      </c>
      <c r="C272" s="31">
        <v>2688</v>
      </c>
      <c r="D272" s="31">
        <v>2639</v>
      </c>
      <c r="E272" s="31">
        <v>2582</v>
      </c>
      <c r="F272" s="31">
        <f>VLOOKUP($A272,'[2]download from PCAS'!$A$7:$AZ$367,11,FALSE)</f>
        <v>119</v>
      </c>
      <c r="G272" s="31">
        <f>VLOOKUP($A272,'[2]download from PCAS'!$A$7:$AZ$367,31,FALSE)</f>
        <v>24</v>
      </c>
      <c r="H272" s="31">
        <f>VLOOKUP($A272,'[2]download from PCAS'!$A$7:$AZ$367,35,FALSE)</f>
        <v>13</v>
      </c>
      <c r="I272" s="31">
        <f>VLOOKUP($A272,'[2]download from PCAS'!$A$7:$AZ$367,49,FALSE)</f>
        <v>27</v>
      </c>
      <c r="J272" s="31">
        <f>VLOOKUP($A272,'[2]download from PCAS'!$A$7:$AZ$367,7,FALSE)</f>
        <v>433</v>
      </c>
      <c r="K272" s="31">
        <f>VLOOKUP($A272,'[2]download from PCAS'!$A$7:$AZ$367,27,FALSE)</f>
        <v>100</v>
      </c>
      <c r="L272" s="31">
        <f>VLOOKUP($A272,'[2]download from PCAS'!$A$7:$AZ$367,15,FALSE)</f>
        <v>37</v>
      </c>
      <c r="M272" s="31">
        <f>VLOOKUP($A272,'[2]download from PCAS'!$A$7:$AZ$367,29,FALSE)</f>
        <v>23</v>
      </c>
      <c r="N272" s="31">
        <f>VLOOKUP($A272,'[2]download from PCAS'!$A$7:$AZ$367,51,FALSE)</f>
        <v>102</v>
      </c>
      <c r="O272" s="31">
        <f>VLOOKUP($A272,'[2]download from PCAS'!$A$7:$AZ$367,9,FALSE)</f>
        <v>42</v>
      </c>
      <c r="P272" s="31">
        <f>VLOOKUP($A272,'[2]download from PCAS'!$A$7:$AZ$367,41,FALSE)</f>
        <v>26</v>
      </c>
      <c r="Q272" s="31">
        <f>VLOOKUP($A272,'[2]download from PCAS'!$A$7:$AZ$367,5,FALSE)</f>
        <v>116</v>
      </c>
      <c r="R272" s="31">
        <f>VLOOKUP($A272,'[2]download from PCAS'!$A$7:$AZ$367,19,FALSE)</f>
        <v>13</v>
      </c>
      <c r="S272" s="31">
        <f>VLOOKUP($A272,'[2]download from PCAS'!$A$7:$AZ$367,21,FALSE)</f>
        <v>186</v>
      </c>
      <c r="T272" s="31">
        <f>VLOOKUP($A272,'[2]download from PCAS'!$A$7:$AZ$367,23,FALSE)</f>
        <v>209</v>
      </c>
      <c r="U272" s="31">
        <f>VLOOKUP($A272,'[2]download from PCAS'!$A$7:$AZ$367,13,FALSE)</f>
        <v>54</v>
      </c>
      <c r="V272" s="31">
        <f>VLOOKUP($A272,'[2]download from PCAS'!$A$7:$AZ$367,3,FALSE)</f>
        <v>39</v>
      </c>
      <c r="W272" s="31">
        <f>VLOOKUP($A272,'[2]download from PCAS'!$A$7:$AZ$367,43,FALSE)</f>
        <v>221</v>
      </c>
      <c r="X272" s="31">
        <f>VLOOKUP($A272,'[2]download from PCAS'!$A$7:$AZ$367,39,FALSE)</f>
        <v>15</v>
      </c>
      <c r="Y272" s="31">
        <f>VLOOKUP($A272,'[2]download from PCAS'!$A$7:$AZ$367,47,FALSE)</f>
        <v>622</v>
      </c>
      <c r="Z272" s="31">
        <f>VLOOKUP($A272,'[2]download from PCAS'!$A$7:$AZ$367,17,FALSE)</f>
        <v>40</v>
      </c>
      <c r="AA272" s="31">
        <f>VLOOKUP($A272,'[2]download from PCAS'!$A$7:$AZ$367,45,FALSE)</f>
        <v>5</v>
      </c>
      <c r="AC272" s="33" t="s">
        <v>412</v>
      </c>
      <c r="AD272" s="32">
        <f t="shared" si="112"/>
        <v>33.739722143464697</v>
      </c>
      <c r="AE272" s="32">
        <f t="shared" si="113"/>
        <v>6.8046498440601075</v>
      </c>
      <c r="AF272" s="32">
        <f t="shared" si="114"/>
        <v>3.6858519988658918</v>
      </c>
      <c r="AG272" s="32">
        <f t="shared" si="115"/>
        <v>7.6552310745676211</v>
      </c>
      <c r="AH272" s="32">
        <f t="shared" si="116"/>
        <v>122.76722426991778</v>
      </c>
      <c r="AI272" s="32">
        <f t="shared" si="117"/>
        <v>28.35270768358378</v>
      </c>
      <c r="AJ272" s="32">
        <f t="shared" si="118"/>
        <v>10.490501842925999</v>
      </c>
      <c r="AK272" s="32">
        <f t="shared" si="119"/>
        <v>6.52112276722427</v>
      </c>
      <c r="AL272" s="32">
        <f t="shared" si="120"/>
        <v>28.919761837255457</v>
      </c>
      <c r="AM272" s="32">
        <f t="shared" si="121"/>
        <v>11.908137227105188</v>
      </c>
      <c r="AN272" s="32">
        <f t="shared" si="122"/>
        <v>7.3717039977317835</v>
      </c>
      <c r="AO272" s="32">
        <f t="shared" si="123"/>
        <v>32.889140912957188</v>
      </c>
      <c r="AP272" s="32">
        <f t="shared" si="124"/>
        <v>3.6858519988658918</v>
      </c>
      <c r="AQ272" s="32">
        <f t="shared" si="125"/>
        <v>52.736036291465837</v>
      </c>
      <c r="AR272" s="32">
        <f t="shared" si="126"/>
        <v>59.257159058690107</v>
      </c>
      <c r="AS272" s="32">
        <f t="shared" si="127"/>
        <v>15.310462149135242</v>
      </c>
      <c r="AT272" s="32">
        <f t="shared" si="128"/>
        <v>11.057555996597674</v>
      </c>
      <c r="AU272" s="32">
        <f t="shared" si="129"/>
        <v>62.659483980720161</v>
      </c>
      <c r="AV272" s="32">
        <f t="shared" si="130"/>
        <v>4.2529061525375678</v>
      </c>
      <c r="AW272" s="32">
        <f t="shared" si="131"/>
        <v>176.35384179189111</v>
      </c>
      <c r="AX272" s="32">
        <f t="shared" si="132"/>
        <v>11.341083073433513</v>
      </c>
      <c r="AY272" s="32">
        <f t="shared" si="133"/>
        <v>1.4176353841791891</v>
      </c>
      <c r="BA272" s="33" t="s">
        <v>412</v>
      </c>
      <c r="BB272" s="32">
        <f t="shared" si="134"/>
        <v>37.893141341417206</v>
      </c>
      <c r="BC272" s="32">
        <f t="shared" si="135"/>
        <v>8.9078233927188233</v>
      </c>
      <c r="BD272" s="32">
        <f t="shared" si="136"/>
        <v>80.94500387296668</v>
      </c>
      <c r="BE272" s="32">
        <f t="shared" si="137"/>
        <v>20.914020139426803</v>
      </c>
      <c r="BF272" s="32">
        <f t="shared" si="138"/>
        <v>82.217261904761898</v>
      </c>
      <c r="BG272" s="32">
        <f t="shared" si="139"/>
        <v>5.8094500387296666</v>
      </c>
    </row>
    <row r="273" spans="1:59" x14ac:dyDescent="0.2">
      <c r="A273" s="33" t="s">
        <v>413</v>
      </c>
      <c r="B273" s="31">
        <f>VLOOKUP($A273,'[2]download from PCAS'!$A$7:$AZ$367,2,FALSE)</f>
        <v>4695</v>
      </c>
      <c r="C273" s="31">
        <v>3594</v>
      </c>
      <c r="D273" s="31">
        <v>3529</v>
      </c>
      <c r="E273" s="31">
        <v>3449</v>
      </c>
      <c r="F273" s="31">
        <f>VLOOKUP($A273,'[2]download from PCAS'!$A$7:$AZ$367,11,FALSE)</f>
        <v>162</v>
      </c>
      <c r="G273" s="31">
        <f>VLOOKUP($A273,'[2]download from PCAS'!$A$7:$AZ$367,31,FALSE)</f>
        <v>32</v>
      </c>
      <c r="H273" s="31">
        <f>VLOOKUP($A273,'[2]download from PCAS'!$A$7:$AZ$367,35,FALSE)</f>
        <v>14</v>
      </c>
      <c r="I273" s="31">
        <f>VLOOKUP($A273,'[2]download from PCAS'!$A$7:$AZ$367,49,FALSE)</f>
        <v>53</v>
      </c>
      <c r="J273" s="31">
        <f>VLOOKUP($A273,'[2]download from PCAS'!$A$7:$AZ$367,7,FALSE)</f>
        <v>480</v>
      </c>
      <c r="K273" s="31">
        <f>VLOOKUP($A273,'[2]download from PCAS'!$A$7:$AZ$367,27,FALSE)</f>
        <v>126</v>
      </c>
      <c r="L273" s="31">
        <f>VLOOKUP($A273,'[2]download from PCAS'!$A$7:$AZ$367,15,FALSE)</f>
        <v>75</v>
      </c>
      <c r="M273" s="31">
        <f>VLOOKUP($A273,'[2]download from PCAS'!$A$7:$AZ$367,29,FALSE)</f>
        <v>29</v>
      </c>
      <c r="N273" s="31">
        <f>VLOOKUP($A273,'[2]download from PCAS'!$A$7:$AZ$367,51,FALSE)</f>
        <v>102</v>
      </c>
      <c r="O273" s="31">
        <f>VLOOKUP($A273,'[2]download from PCAS'!$A$7:$AZ$367,9,FALSE)</f>
        <v>47</v>
      </c>
      <c r="P273" s="31">
        <f>VLOOKUP($A273,'[2]download from PCAS'!$A$7:$AZ$367,41,FALSE)</f>
        <v>38</v>
      </c>
      <c r="Q273" s="31">
        <f>VLOOKUP($A273,'[2]download from PCAS'!$A$7:$AZ$367,5,FALSE)</f>
        <v>205</v>
      </c>
      <c r="R273" s="31">
        <f>VLOOKUP($A273,'[2]download from PCAS'!$A$7:$AZ$367,19,FALSE)</f>
        <v>21</v>
      </c>
      <c r="S273" s="31">
        <f>VLOOKUP($A273,'[2]download from PCAS'!$A$7:$AZ$367,21,FALSE)</f>
        <v>260</v>
      </c>
      <c r="T273" s="31">
        <f>VLOOKUP($A273,'[2]download from PCAS'!$A$7:$AZ$367,23,FALSE)</f>
        <v>620</v>
      </c>
      <c r="U273" s="31">
        <f>VLOOKUP($A273,'[2]download from PCAS'!$A$7:$AZ$367,13,FALSE)</f>
        <v>62</v>
      </c>
      <c r="V273" s="31">
        <f>VLOOKUP($A273,'[2]download from PCAS'!$A$7:$AZ$367,3,FALSE)</f>
        <v>46</v>
      </c>
      <c r="W273" s="31">
        <f>VLOOKUP($A273,'[2]download from PCAS'!$A$7:$AZ$367,43,FALSE)</f>
        <v>414</v>
      </c>
      <c r="X273" s="31">
        <f>VLOOKUP($A273,'[2]download from PCAS'!$A$7:$AZ$367,39,FALSE)</f>
        <v>7</v>
      </c>
      <c r="Y273" s="31">
        <f>VLOOKUP($A273,'[2]download from PCAS'!$A$7:$AZ$367,47,FALSE)</f>
        <v>852</v>
      </c>
      <c r="Z273" s="31">
        <f>VLOOKUP($A273,'[2]download from PCAS'!$A$7:$AZ$367,17,FALSE)</f>
        <v>33</v>
      </c>
      <c r="AA273" s="31">
        <f>VLOOKUP($A273,'[2]download from PCAS'!$A$7:$AZ$367,45,FALSE)</f>
        <v>5</v>
      </c>
      <c r="AC273" s="33" t="s">
        <v>413</v>
      </c>
      <c r="AD273" s="32">
        <f t="shared" si="112"/>
        <v>34.504792332268373</v>
      </c>
      <c r="AE273" s="32">
        <f t="shared" si="113"/>
        <v>6.8157614483493072</v>
      </c>
      <c r="AF273" s="32">
        <f t="shared" si="114"/>
        <v>2.981895633652822</v>
      </c>
      <c r="AG273" s="32">
        <f t="shared" si="115"/>
        <v>11.288604898828542</v>
      </c>
      <c r="AH273" s="32">
        <f t="shared" si="116"/>
        <v>102.23642172523961</v>
      </c>
      <c r="AI273" s="32">
        <f t="shared" si="117"/>
        <v>26.837060702875398</v>
      </c>
      <c r="AJ273" s="32">
        <f t="shared" si="118"/>
        <v>15.974440894568689</v>
      </c>
      <c r="AK273" s="32">
        <f t="shared" si="119"/>
        <v>6.1767838125665602</v>
      </c>
      <c r="AL273" s="32">
        <f t="shared" si="120"/>
        <v>21.725239616613418</v>
      </c>
      <c r="AM273" s="32">
        <f t="shared" si="121"/>
        <v>10.010649627263046</v>
      </c>
      <c r="AN273" s="32">
        <f t="shared" si="122"/>
        <v>8.0937167199148021</v>
      </c>
      <c r="AO273" s="32">
        <f t="shared" si="123"/>
        <v>43.663471778487754</v>
      </c>
      <c r="AP273" s="32">
        <f t="shared" si="124"/>
        <v>4.4728434504792336</v>
      </c>
      <c r="AQ273" s="32">
        <f t="shared" si="125"/>
        <v>55.378061767838126</v>
      </c>
      <c r="AR273" s="32">
        <f t="shared" si="126"/>
        <v>132.05537806176784</v>
      </c>
      <c r="AS273" s="32">
        <f t="shared" si="127"/>
        <v>13.205537806176784</v>
      </c>
      <c r="AT273" s="32">
        <f t="shared" si="128"/>
        <v>9.7976570820021305</v>
      </c>
      <c r="AU273" s="32">
        <f t="shared" si="129"/>
        <v>88.178913738019176</v>
      </c>
      <c r="AV273" s="32">
        <f t="shared" si="130"/>
        <v>1.490947816826411</v>
      </c>
      <c r="AW273" s="32">
        <f t="shared" si="131"/>
        <v>181.46964856230034</v>
      </c>
      <c r="AX273" s="32">
        <f t="shared" si="132"/>
        <v>7.0287539936102243</v>
      </c>
      <c r="AY273" s="32">
        <f t="shared" si="133"/>
        <v>1.0649627263045793</v>
      </c>
      <c r="BA273" s="33" t="s">
        <v>413</v>
      </c>
      <c r="BB273" s="32">
        <f t="shared" si="134"/>
        <v>35.704165485973363</v>
      </c>
      <c r="BC273" s="32">
        <f t="shared" si="135"/>
        <v>8.408234270803133</v>
      </c>
      <c r="BD273" s="32">
        <f t="shared" si="136"/>
        <v>179.76224992751523</v>
      </c>
      <c r="BE273" s="32">
        <f t="shared" si="137"/>
        <v>17.976224992751522</v>
      </c>
      <c r="BF273" s="32">
        <f t="shared" si="138"/>
        <v>115.19198664440734</v>
      </c>
      <c r="BG273" s="32">
        <f t="shared" si="139"/>
        <v>2.0295737895042039</v>
      </c>
    </row>
    <row r="274" spans="1:59" x14ac:dyDescent="0.2">
      <c r="A274" s="33" t="s">
        <v>414</v>
      </c>
      <c r="B274" s="31">
        <f>VLOOKUP($A274,'[2]download from PCAS'!$A$7:$AZ$367,2,FALSE)</f>
        <v>2871</v>
      </c>
      <c r="C274" s="31">
        <v>2352</v>
      </c>
      <c r="D274" s="31">
        <v>2315</v>
      </c>
      <c r="E274" s="31">
        <v>2275</v>
      </c>
      <c r="F274" s="31">
        <f>VLOOKUP($A274,'[2]download from PCAS'!$A$7:$AZ$367,11,FALSE)</f>
        <v>92</v>
      </c>
      <c r="G274" s="31">
        <f>VLOOKUP($A274,'[2]download from PCAS'!$A$7:$AZ$367,31,FALSE)</f>
        <v>18</v>
      </c>
      <c r="H274" s="31">
        <f>VLOOKUP($A274,'[2]download from PCAS'!$A$7:$AZ$367,35,FALSE)</f>
        <v>10</v>
      </c>
      <c r="I274" s="31">
        <f>VLOOKUP($A274,'[2]download from PCAS'!$A$7:$AZ$367,49,FALSE)</f>
        <v>32</v>
      </c>
      <c r="J274" s="31">
        <f>VLOOKUP($A274,'[2]download from PCAS'!$A$7:$AZ$367,7,FALSE)</f>
        <v>377</v>
      </c>
      <c r="K274" s="31">
        <f>VLOOKUP($A274,'[2]download from PCAS'!$A$7:$AZ$367,27,FALSE)</f>
        <v>83</v>
      </c>
      <c r="L274" s="31">
        <f>VLOOKUP($A274,'[2]download from PCAS'!$A$7:$AZ$367,15,FALSE)</f>
        <v>45</v>
      </c>
      <c r="M274" s="31">
        <f>VLOOKUP($A274,'[2]download from PCAS'!$A$7:$AZ$367,29,FALSE)</f>
        <v>18</v>
      </c>
      <c r="N274" s="31">
        <f>VLOOKUP($A274,'[2]download from PCAS'!$A$7:$AZ$367,51,FALSE)</f>
        <v>82</v>
      </c>
      <c r="O274" s="31">
        <f>VLOOKUP($A274,'[2]download from PCAS'!$A$7:$AZ$367,9,FALSE)</f>
        <v>31</v>
      </c>
      <c r="P274" s="31">
        <f>VLOOKUP($A274,'[2]download from PCAS'!$A$7:$AZ$367,41,FALSE)</f>
        <v>24</v>
      </c>
      <c r="Q274" s="31">
        <f>VLOOKUP($A274,'[2]download from PCAS'!$A$7:$AZ$367,5,FALSE)</f>
        <v>177</v>
      </c>
      <c r="R274" s="31">
        <f>VLOOKUP($A274,'[2]download from PCAS'!$A$7:$AZ$367,19,FALSE)</f>
        <v>11</v>
      </c>
      <c r="S274" s="31">
        <f>VLOOKUP($A274,'[2]download from PCAS'!$A$7:$AZ$367,21,FALSE)</f>
        <v>155</v>
      </c>
      <c r="T274" s="31">
        <f>VLOOKUP($A274,'[2]download from PCAS'!$A$7:$AZ$367,23,FALSE)</f>
        <v>138</v>
      </c>
      <c r="U274" s="31">
        <f>VLOOKUP($A274,'[2]download from PCAS'!$A$7:$AZ$367,13,FALSE)</f>
        <v>77</v>
      </c>
      <c r="V274" s="31">
        <f>VLOOKUP($A274,'[2]download from PCAS'!$A$7:$AZ$367,3,FALSE)</f>
        <v>33</v>
      </c>
      <c r="W274" s="31">
        <f>VLOOKUP($A274,'[2]download from PCAS'!$A$7:$AZ$367,43,FALSE)</f>
        <v>260</v>
      </c>
      <c r="X274" s="31">
        <f>VLOOKUP($A274,'[2]download from PCAS'!$A$7:$AZ$367,39,FALSE)</f>
        <v>14</v>
      </c>
      <c r="Y274" s="31">
        <f>VLOOKUP($A274,'[2]download from PCAS'!$A$7:$AZ$367,47,FALSE)</f>
        <v>601</v>
      </c>
      <c r="Z274" s="31">
        <f>VLOOKUP($A274,'[2]download from PCAS'!$A$7:$AZ$367,17,FALSE)</f>
        <v>64</v>
      </c>
      <c r="AA274" s="31">
        <f>VLOOKUP($A274,'[2]download from PCAS'!$A$7:$AZ$367,45,FALSE)</f>
        <v>1</v>
      </c>
      <c r="AC274" s="33" t="s">
        <v>414</v>
      </c>
      <c r="AD274" s="32">
        <f t="shared" si="112"/>
        <v>32.044583768721701</v>
      </c>
      <c r="AE274" s="32">
        <f t="shared" si="113"/>
        <v>6.2695924764890281</v>
      </c>
      <c r="AF274" s="32">
        <f t="shared" si="114"/>
        <v>3.4831069313827934</v>
      </c>
      <c r="AG274" s="32">
        <f t="shared" si="115"/>
        <v>11.145942180424939</v>
      </c>
      <c r="AH274" s="32">
        <f t="shared" si="116"/>
        <v>131.31313131313132</v>
      </c>
      <c r="AI274" s="32">
        <f t="shared" si="117"/>
        <v>28.909787530477185</v>
      </c>
      <c r="AJ274" s="32">
        <f t="shared" si="118"/>
        <v>15.67398119122257</v>
      </c>
      <c r="AK274" s="32">
        <f t="shared" si="119"/>
        <v>6.2695924764890281</v>
      </c>
      <c r="AL274" s="32">
        <f t="shared" si="120"/>
        <v>28.561476837338905</v>
      </c>
      <c r="AM274" s="32">
        <f t="shared" si="121"/>
        <v>10.79763148728666</v>
      </c>
      <c r="AN274" s="32">
        <f t="shared" si="122"/>
        <v>8.3594566353187059</v>
      </c>
      <c r="AO274" s="32">
        <f t="shared" si="123"/>
        <v>61.650992685475444</v>
      </c>
      <c r="AP274" s="32">
        <f t="shared" si="124"/>
        <v>3.8314176245210727</v>
      </c>
      <c r="AQ274" s="32">
        <f t="shared" si="125"/>
        <v>53.988157436433298</v>
      </c>
      <c r="AR274" s="32">
        <f t="shared" si="126"/>
        <v>48.066875653082548</v>
      </c>
      <c r="AS274" s="32">
        <f t="shared" si="127"/>
        <v>26.819923371647512</v>
      </c>
      <c r="AT274" s="32">
        <f t="shared" si="128"/>
        <v>11.494252873563218</v>
      </c>
      <c r="AU274" s="32">
        <f t="shared" si="129"/>
        <v>90.560780215952619</v>
      </c>
      <c r="AV274" s="32">
        <f t="shared" si="130"/>
        <v>4.8763497039359107</v>
      </c>
      <c r="AW274" s="32">
        <f t="shared" si="131"/>
        <v>209.33472657610588</v>
      </c>
      <c r="AX274" s="32">
        <f t="shared" si="132"/>
        <v>22.291884360849878</v>
      </c>
      <c r="AY274" s="32">
        <f t="shared" si="133"/>
        <v>0.34831069313827934</v>
      </c>
      <c r="BA274" s="33" t="s">
        <v>414</v>
      </c>
      <c r="BB274" s="32">
        <f t="shared" si="134"/>
        <v>35.853131749460047</v>
      </c>
      <c r="BC274" s="32">
        <f t="shared" si="135"/>
        <v>7.9120879120879124</v>
      </c>
      <c r="BD274" s="32">
        <f t="shared" si="136"/>
        <v>60.659340659340657</v>
      </c>
      <c r="BE274" s="32">
        <f t="shared" si="137"/>
        <v>33.846153846153847</v>
      </c>
      <c r="BF274" s="32">
        <f t="shared" si="138"/>
        <v>110.54421768707483</v>
      </c>
      <c r="BG274" s="32">
        <f t="shared" si="139"/>
        <v>6.1538461538461542</v>
      </c>
    </row>
    <row r="275" spans="1:59" x14ac:dyDescent="0.2">
      <c r="A275" s="33" t="s">
        <v>415</v>
      </c>
      <c r="B275" s="31">
        <f>VLOOKUP($A275,'[2]download from PCAS'!$A$7:$AZ$367,2,FALSE)</f>
        <v>5938</v>
      </c>
      <c r="C275" s="31">
        <v>4642</v>
      </c>
      <c r="D275" s="31">
        <v>4561</v>
      </c>
      <c r="E275" s="31">
        <v>4482</v>
      </c>
      <c r="F275" s="31">
        <f>VLOOKUP($A275,'[2]download from PCAS'!$A$7:$AZ$367,11,FALSE)</f>
        <v>198</v>
      </c>
      <c r="G275" s="31">
        <f>VLOOKUP($A275,'[2]download from PCAS'!$A$7:$AZ$367,31,FALSE)</f>
        <v>48</v>
      </c>
      <c r="H275" s="31">
        <f>VLOOKUP($A275,'[2]download from PCAS'!$A$7:$AZ$367,35,FALSE)</f>
        <v>29</v>
      </c>
      <c r="I275" s="31">
        <f>VLOOKUP($A275,'[2]download from PCAS'!$A$7:$AZ$367,49,FALSE)</f>
        <v>91</v>
      </c>
      <c r="J275" s="31">
        <f>VLOOKUP($A275,'[2]download from PCAS'!$A$7:$AZ$367,7,FALSE)</f>
        <v>714</v>
      </c>
      <c r="K275" s="31">
        <f>VLOOKUP($A275,'[2]download from PCAS'!$A$7:$AZ$367,27,FALSE)</f>
        <v>169</v>
      </c>
      <c r="L275" s="31">
        <f>VLOOKUP($A275,'[2]download from PCAS'!$A$7:$AZ$367,15,FALSE)</f>
        <v>82</v>
      </c>
      <c r="M275" s="31">
        <f>VLOOKUP($A275,'[2]download from PCAS'!$A$7:$AZ$367,29,FALSE)</f>
        <v>41</v>
      </c>
      <c r="N275" s="31">
        <f>VLOOKUP($A275,'[2]download from PCAS'!$A$7:$AZ$367,51,FALSE)</f>
        <v>159</v>
      </c>
      <c r="O275" s="31">
        <f>VLOOKUP($A275,'[2]download from PCAS'!$A$7:$AZ$367,9,FALSE)</f>
        <v>51</v>
      </c>
      <c r="P275" s="31">
        <f>VLOOKUP($A275,'[2]download from PCAS'!$A$7:$AZ$367,41,FALSE)</f>
        <v>70</v>
      </c>
      <c r="Q275" s="31">
        <f>VLOOKUP($A275,'[2]download from PCAS'!$A$7:$AZ$367,5,FALSE)</f>
        <v>433</v>
      </c>
      <c r="R275" s="31">
        <f>VLOOKUP($A275,'[2]download from PCAS'!$A$7:$AZ$367,19,FALSE)</f>
        <v>25</v>
      </c>
      <c r="S275" s="31">
        <f>VLOOKUP($A275,'[2]download from PCAS'!$A$7:$AZ$367,21,FALSE)</f>
        <v>327</v>
      </c>
      <c r="T275" s="31">
        <f>VLOOKUP($A275,'[2]download from PCAS'!$A$7:$AZ$367,23,FALSE)</f>
        <v>707</v>
      </c>
      <c r="U275" s="31">
        <f>VLOOKUP($A275,'[2]download from PCAS'!$A$7:$AZ$367,13,FALSE)</f>
        <v>110</v>
      </c>
      <c r="V275" s="31">
        <f>VLOOKUP($A275,'[2]download from PCAS'!$A$7:$AZ$367,3,FALSE)</f>
        <v>72</v>
      </c>
      <c r="W275" s="31">
        <f>VLOOKUP($A275,'[2]download from PCAS'!$A$7:$AZ$367,43,FALSE)</f>
        <v>558</v>
      </c>
      <c r="X275" s="31">
        <f>VLOOKUP($A275,'[2]download from PCAS'!$A$7:$AZ$367,39,FALSE)</f>
        <v>23</v>
      </c>
      <c r="Y275" s="31">
        <f>VLOOKUP($A275,'[2]download from PCAS'!$A$7:$AZ$367,47,FALSE)</f>
        <v>1276</v>
      </c>
      <c r="Z275" s="31">
        <f>VLOOKUP($A275,'[2]download from PCAS'!$A$7:$AZ$367,17,FALSE)</f>
        <v>60</v>
      </c>
      <c r="AA275" s="31">
        <f>VLOOKUP($A275,'[2]download from PCAS'!$A$7:$AZ$367,45,FALSE)</f>
        <v>11</v>
      </c>
      <c r="AC275" s="33" t="s">
        <v>415</v>
      </c>
      <c r="AD275" s="32">
        <f t="shared" si="112"/>
        <v>33.344560458066688</v>
      </c>
      <c r="AE275" s="32">
        <f t="shared" si="113"/>
        <v>8.0835298080161664</v>
      </c>
      <c r="AF275" s="32">
        <f t="shared" si="114"/>
        <v>4.8837992590097681</v>
      </c>
      <c r="AG275" s="32">
        <f t="shared" si="115"/>
        <v>15.32502526103065</v>
      </c>
      <c r="AH275" s="32">
        <f t="shared" si="116"/>
        <v>120.24250589424048</v>
      </c>
      <c r="AI275" s="32">
        <f t="shared" si="117"/>
        <v>28.460761199056922</v>
      </c>
      <c r="AJ275" s="32">
        <f t="shared" si="118"/>
        <v>13.809363422027619</v>
      </c>
      <c r="AK275" s="32">
        <f t="shared" si="119"/>
        <v>6.9046817110138097</v>
      </c>
      <c r="AL275" s="32">
        <f t="shared" si="120"/>
        <v>26.776692489053552</v>
      </c>
      <c r="AM275" s="32">
        <f t="shared" si="121"/>
        <v>8.5887504210171777</v>
      </c>
      <c r="AN275" s="32">
        <f t="shared" si="122"/>
        <v>11.788480970023578</v>
      </c>
      <c r="AO275" s="32">
        <f t="shared" si="123"/>
        <v>72.92017514314584</v>
      </c>
      <c r="AP275" s="32">
        <f t="shared" si="124"/>
        <v>4.2101717750084209</v>
      </c>
      <c r="AQ275" s="32">
        <f t="shared" si="125"/>
        <v>55.069046817110141</v>
      </c>
      <c r="AR275" s="32">
        <f t="shared" si="126"/>
        <v>119.06365779723812</v>
      </c>
      <c r="AS275" s="32">
        <f t="shared" si="127"/>
        <v>18.52475581003705</v>
      </c>
      <c r="AT275" s="32">
        <f t="shared" si="128"/>
        <v>12.12529471202425</v>
      </c>
      <c r="AU275" s="32">
        <f t="shared" si="129"/>
        <v>93.97103401818795</v>
      </c>
      <c r="AV275" s="32">
        <f t="shared" si="130"/>
        <v>3.8733580330077468</v>
      </c>
      <c r="AW275" s="32">
        <f t="shared" si="131"/>
        <v>214.88716739642976</v>
      </c>
      <c r="AX275" s="32">
        <f t="shared" si="132"/>
        <v>10.104412260020208</v>
      </c>
      <c r="AY275" s="32">
        <f t="shared" si="133"/>
        <v>1.852475581003705</v>
      </c>
      <c r="BA275" s="33" t="s">
        <v>415</v>
      </c>
      <c r="BB275" s="32">
        <f t="shared" si="134"/>
        <v>37.053277789958344</v>
      </c>
      <c r="BC275" s="32">
        <f t="shared" si="135"/>
        <v>9.1477019187862574</v>
      </c>
      <c r="BD275" s="32">
        <f t="shared" si="136"/>
        <v>157.74207942882643</v>
      </c>
      <c r="BE275" s="32">
        <f t="shared" si="137"/>
        <v>24.542614904060688</v>
      </c>
      <c r="BF275" s="32">
        <f t="shared" si="138"/>
        <v>120.20680741059887</v>
      </c>
      <c r="BG275" s="32">
        <f t="shared" si="139"/>
        <v>5.1316376617581438</v>
      </c>
    </row>
    <row r="276" spans="1:59" x14ac:dyDescent="0.2">
      <c r="A276" s="33" t="s">
        <v>416</v>
      </c>
      <c r="B276" s="31">
        <f>VLOOKUP($A276,'[2]download from PCAS'!$A$7:$AZ$367,2,FALSE)</f>
        <v>2017</v>
      </c>
      <c r="C276" s="31">
        <v>1640</v>
      </c>
      <c r="D276" s="31">
        <v>1625</v>
      </c>
      <c r="E276" s="31">
        <v>1591</v>
      </c>
      <c r="F276" s="31">
        <f>VLOOKUP($A276,'[2]download from PCAS'!$A$7:$AZ$367,11,FALSE)</f>
        <v>79</v>
      </c>
      <c r="G276" s="31">
        <f>VLOOKUP($A276,'[2]download from PCAS'!$A$7:$AZ$367,31,FALSE)</f>
        <v>27</v>
      </c>
      <c r="H276" s="31">
        <f>VLOOKUP($A276,'[2]download from PCAS'!$A$7:$AZ$367,35,FALSE)</f>
        <v>17</v>
      </c>
      <c r="I276" s="31">
        <f>VLOOKUP($A276,'[2]download from PCAS'!$A$7:$AZ$367,49,FALSE)</f>
        <v>27</v>
      </c>
      <c r="J276" s="31">
        <f>VLOOKUP($A276,'[2]download from PCAS'!$A$7:$AZ$367,7,FALSE)</f>
        <v>213</v>
      </c>
      <c r="K276" s="31">
        <f>VLOOKUP($A276,'[2]download from PCAS'!$A$7:$AZ$367,27,FALSE)</f>
        <v>63</v>
      </c>
      <c r="L276" s="31">
        <f>VLOOKUP($A276,'[2]download from PCAS'!$A$7:$AZ$367,15,FALSE)</f>
        <v>27</v>
      </c>
      <c r="M276" s="31">
        <f>VLOOKUP($A276,'[2]download from PCAS'!$A$7:$AZ$367,29,FALSE)</f>
        <v>13</v>
      </c>
      <c r="N276" s="31">
        <f>VLOOKUP($A276,'[2]download from PCAS'!$A$7:$AZ$367,51,FALSE)</f>
        <v>31</v>
      </c>
      <c r="O276" s="31">
        <f>VLOOKUP($A276,'[2]download from PCAS'!$A$7:$AZ$367,9,FALSE)</f>
        <v>17</v>
      </c>
      <c r="P276" s="31">
        <f>VLOOKUP($A276,'[2]download from PCAS'!$A$7:$AZ$367,41,FALSE)</f>
        <v>9</v>
      </c>
      <c r="Q276" s="31">
        <f>VLOOKUP($A276,'[2]download from PCAS'!$A$7:$AZ$367,5,FALSE)</f>
        <v>72</v>
      </c>
      <c r="R276" s="31">
        <f>VLOOKUP($A276,'[2]download from PCAS'!$A$7:$AZ$367,19,FALSE)</f>
        <v>8</v>
      </c>
      <c r="S276" s="31">
        <f>VLOOKUP($A276,'[2]download from PCAS'!$A$7:$AZ$367,21,FALSE)</f>
        <v>123</v>
      </c>
      <c r="T276" s="31">
        <f>VLOOKUP($A276,'[2]download from PCAS'!$A$7:$AZ$367,23,FALSE)</f>
        <v>67</v>
      </c>
      <c r="U276" s="31">
        <f>VLOOKUP($A276,'[2]download from PCAS'!$A$7:$AZ$367,13,FALSE)</f>
        <v>32</v>
      </c>
      <c r="V276" s="31">
        <f>VLOOKUP($A276,'[2]download from PCAS'!$A$7:$AZ$367,3,FALSE)</f>
        <v>21</v>
      </c>
      <c r="W276" s="31">
        <f>VLOOKUP($A276,'[2]download from PCAS'!$A$7:$AZ$367,43,FALSE)</f>
        <v>142</v>
      </c>
      <c r="X276" s="31">
        <f>VLOOKUP($A276,'[2]download from PCAS'!$A$7:$AZ$367,39,FALSE)</f>
        <v>10</v>
      </c>
      <c r="Y276" s="31">
        <f>VLOOKUP($A276,'[2]download from PCAS'!$A$7:$AZ$367,47,FALSE)</f>
        <v>342</v>
      </c>
      <c r="Z276" s="31">
        <f>VLOOKUP($A276,'[2]download from PCAS'!$A$7:$AZ$367,17,FALSE)</f>
        <v>15</v>
      </c>
      <c r="AA276" s="31">
        <f>VLOOKUP($A276,'[2]download from PCAS'!$A$7:$AZ$367,45,FALSE)</f>
        <v>0</v>
      </c>
      <c r="AC276" s="33" t="s">
        <v>416</v>
      </c>
      <c r="AD276" s="32">
        <f t="shared" si="112"/>
        <v>39.167079821517106</v>
      </c>
      <c r="AE276" s="32">
        <f t="shared" si="113"/>
        <v>13.38621715418939</v>
      </c>
      <c r="AF276" s="32">
        <f t="shared" si="114"/>
        <v>8.4283589489340596</v>
      </c>
      <c r="AG276" s="32">
        <f t="shared" si="115"/>
        <v>13.38621715418939</v>
      </c>
      <c r="AH276" s="32">
        <f t="shared" si="116"/>
        <v>105.60237977193853</v>
      </c>
      <c r="AI276" s="32">
        <f t="shared" si="117"/>
        <v>31.234506693108575</v>
      </c>
      <c r="AJ276" s="32">
        <f t="shared" si="118"/>
        <v>13.38621715418939</v>
      </c>
      <c r="AK276" s="32">
        <f t="shared" si="119"/>
        <v>6.4452156668319285</v>
      </c>
      <c r="AL276" s="32">
        <f t="shared" si="120"/>
        <v>15.369360436291522</v>
      </c>
      <c r="AM276" s="32">
        <f t="shared" si="121"/>
        <v>8.4283589489340596</v>
      </c>
      <c r="AN276" s="32">
        <f t="shared" si="122"/>
        <v>4.4620723847297965</v>
      </c>
      <c r="AO276" s="32">
        <f t="shared" si="123"/>
        <v>35.696579077838372</v>
      </c>
      <c r="AP276" s="32">
        <f t="shared" si="124"/>
        <v>3.9662865642042635</v>
      </c>
      <c r="AQ276" s="32">
        <f t="shared" si="125"/>
        <v>60.981655924640556</v>
      </c>
      <c r="AR276" s="32">
        <f t="shared" si="126"/>
        <v>33.217649975210705</v>
      </c>
      <c r="AS276" s="32">
        <f t="shared" si="127"/>
        <v>15.865146256817054</v>
      </c>
      <c r="AT276" s="32">
        <f t="shared" si="128"/>
        <v>10.411502231036193</v>
      </c>
      <c r="AU276" s="32">
        <f t="shared" si="129"/>
        <v>70.401586514625677</v>
      </c>
      <c r="AV276" s="32">
        <f t="shared" si="130"/>
        <v>4.9578582052553299</v>
      </c>
      <c r="AW276" s="32">
        <f t="shared" si="131"/>
        <v>169.55875061973228</v>
      </c>
      <c r="AX276" s="32">
        <f t="shared" si="132"/>
        <v>7.4367873078829945</v>
      </c>
      <c r="AY276" s="32">
        <f t="shared" si="133"/>
        <v>0</v>
      </c>
      <c r="BA276" s="33" t="s">
        <v>416</v>
      </c>
      <c r="BB276" s="32">
        <f t="shared" si="134"/>
        <v>38.769230769230774</v>
      </c>
      <c r="BC276" s="32">
        <f t="shared" si="135"/>
        <v>8.1709616593337522</v>
      </c>
      <c r="BD276" s="32">
        <f t="shared" si="136"/>
        <v>42.111879321181647</v>
      </c>
      <c r="BE276" s="32">
        <f t="shared" si="137"/>
        <v>20.113136392206162</v>
      </c>
      <c r="BF276" s="32">
        <f t="shared" si="138"/>
        <v>86.58536585365853</v>
      </c>
      <c r="BG276" s="32">
        <f t="shared" si="139"/>
        <v>6.2853551225644253</v>
      </c>
    </row>
    <row r="277" spans="1:59" x14ac:dyDescent="0.2">
      <c r="A277" s="33" t="s">
        <v>417</v>
      </c>
      <c r="B277" s="31">
        <f>VLOOKUP($A277,'[2]download from PCAS'!$A$7:$AZ$367,2,FALSE)</f>
        <v>3849</v>
      </c>
      <c r="C277" s="31">
        <v>3001</v>
      </c>
      <c r="D277" s="31">
        <v>2953</v>
      </c>
      <c r="E277" s="31">
        <v>2899</v>
      </c>
      <c r="F277" s="31">
        <f>VLOOKUP($A277,'[2]download from PCAS'!$A$7:$AZ$367,11,FALSE)</f>
        <v>170</v>
      </c>
      <c r="G277" s="31">
        <f>VLOOKUP($A277,'[2]download from PCAS'!$A$7:$AZ$367,31,FALSE)</f>
        <v>28</v>
      </c>
      <c r="H277" s="31">
        <f>VLOOKUP($A277,'[2]download from PCAS'!$A$7:$AZ$367,35,FALSE)</f>
        <v>9</v>
      </c>
      <c r="I277" s="31">
        <f>VLOOKUP($A277,'[2]download from PCAS'!$A$7:$AZ$367,49,FALSE)</f>
        <v>50</v>
      </c>
      <c r="J277" s="31">
        <f>VLOOKUP($A277,'[2]download from PCAS'!$A$7:$AZ$367,7,FALSE)</f>
        <v>539</v>
      </c>
      <c r="K277" s="31">
        <f>VLOOKUP($A277,'[2]download from PCAS'!$A$7:$AZ$367,27,FALSE)</f>
        <v>139</v>
      </c>
      <c r="L277" s="31">
        <f>VLOOKUP($A277,'[2]download from PCAS'!$A$7:$AZ$367,15,FALSE)</f>
        <v>55</v>
      </c>
      <c r="M277" s="31">
        <f>VLOOKUP($A277,'[2]download from PCAS'!$A$7:$AZ$367,29,FALSE)</f>
        <v>14</v>
      </c>
      <c r="N277" s="31">
        <f>VLOOKUP($A277,'[2]download from PCAS'!$A$7:$AZ$367,51,FALSE)</f>
        <v>172</v>
      </c>
      <c r="O277" s="31">
        <f>VLOOKUP($A277,'[2]download from PCAS'!$A$7:$AZ$367,9,FALSE)</f>
        <v>50</v>
      </c>
      <c r="P277" s="31">
        <f>VLOOKUP($A277,'[2]download from PCAS'!$A$7:$AZ$367,41,FALSE)</f>
        <v>13</v>
      </c>
      <c r="Q277" s="31">
        <f>VLOOKUP($A277,'[2]download from PCAS'!$A$7:$AZ$367,5,FALSE)</f>
        <v>257</v>
      </c>
      <c r="R277" s="31">
        <f>VLOOKUP($A277,'[2]download from PCAS'!$A$7:$AZ$367,19,FALSE)</f>
        <v>17</v>
      </c>
      <c r="S277" s="31">
        <f>VLOOKUP($A277,'[2]download from PCAS'!$A$7:$AZ$367,21,FALSE)</f>
        <v>271</v>
      </c>
      <c r="T277" s="31">
        <f>VLOOKUP($A277,'[2]download from PCAS'!$A$7:$AZ$367,23,FALSE)</f>
        <v>318</v>
      </c>
      <c r="U277" s="31">
        <f>VLOOKUP($A277,'[2]download from PCAS'!$A$7:$AZ$367,13,FALSE)</f>
        <v>61</v>
      </c>
      <c r="V277" s="31">
        <f>VLOOKUP($A277,'[2]download from PCAS'!$A$7:$AZ$367,3,FALSE)</f>
        <v>54</v>
      </c>
      <c r="W277" s="31">
        <f>VLOOKUP($A277,'[2]download from PCAS'!$A$7:$AZ$367,43,FALSE)</f>
        <v>345</v>
      </c>
      <c r="X277" s="31">
        <f>VLOOKUP($A277,'[2]download from PCAS'!$A$7:$AZ$367,39,FALSE)</f>
        <v>13</v>
      </c>
      <c r="Y277" s="31">
        <f>VLOOKUP($A277,'[2]download from PCAS'!$A$7:$AZ$367,47,FALSE)</f>
        <v>875</v>
      </c>
      <c r="Z277" s="31">
        <f>VLOOKUP($A277,'[2]download from PCAS'!$A$7:$AZ$367,17,FALSE)</f>
        <v>41</v>
      </c>
      <c r="AA277" s="31">
        <f>VLOOKUP($A277,'[2]download from PCAS'!$A$7:$AZ$367,45,FALSE)</f>
        <v>1</v>
      </c>
      <c r="AC277" s="33" t="s">
        <v>417</v>
      </c>
      <c r="AD277" s="32">
        <f t="shared" si="112"/>
        <v>44.16731618602234</v>
      </c>
      <c r="AE277" s="32">
        <f t="shared" si="113"/>
        <v>7.274616783580151</v>
      </c>
      <c r="AF277" s="32">
        <f t="shared" si="114"/>
        <v>2.3382696804364773</v>
      </c>
      <c r="AG277" s="32">
        <f t="shared" si="115"/>
        <v>12.990387113535984</v>
      </c>
      <c r="AH277" s="32">
        <f t="shared" si="116"/>
        <v>140.03637308391788</v>
      </c>
      <c r="AI277" s="32">
        <f t="shared" si="117"/>
        <v>36.113276175630034</v>
      </c>
      <c r="AJ277" s="32">
        <f t="shared" si="118"/>
        <v>14.289425824889582</v>
      </c>
      <c r="AK277" s="32">
        <f t="shared" si="119"/>
        <v>3.6373083917900755</v>
      </c>
      <c r="AL277" s="32">
        <f t="shared" si="120"/>
        <v>44.686931670563787</v>
      </c>
      <c r="AM277" s="32">
        <f t="shared" si="121"/>
        <v>12.990387113535984</v>
      </c>
      <c r="AN277" s="32">
        <f t="shared" si="122"/>
        <v>3.3775006495193556</v>
      </c>
      <c r="AO277" s="32">
        <f t="shared" si="123"/>
        <v>66.770589763574961</v>
      </c>
      <c r="AP277" s="32">
        <f t="shared" si="124"/>
        <v>4.4167316186022347</v>
      </c>
      <c r="AQ277" s="32">
        <f t="shared" si="125"/>
        <v>70.407898155365018</v>
      </c>
      <c r="AR277" s="32">
        <f t="shared" si="126"/>
        <v>82.61886204208885</v>
      </c>
      <c r="AS277" s="32">
        <f t="shared" si="127"/>
        <v>15.8482722785139</v>
      </c>
      <c r="AT277" s="32">
        <f t="shared" si="128"/>
        <v>14.029618082618862</v>
      </c>
      <c r="AU277" s="32">
        <f t="shared" si="129"/>
        <v>89.633671083398283</v>
      </c>
      <c r="AV277" s="32">
        <f t="shared" si="130"/>
        <v>3.3775006495193556</v>
      </c>
      <c r="AW277" s="32">
        <f t="shared" si="131"/>
        <v>227.33177448687971</v>
      </c>
      <c r="AX277" s="32">
        <f t="shared" si="132"/>
        <v>10.652117433099507</v>
      </c>
      <c r="AY277" s="32">
        <f t="shared" si="133"/>
        <v>0.25980774227071968</v>
      </c>
      <c r="BA277" s="33" t="s">
        <v>417</v>
      </c>
      <c r="BB277" s="32">
        <f t="shared" si="134"/>
        <v>47.070775482560109</v>
      </c>
      <c r="BC277" s="32">
        <f t="shared" si="135"/>
        <v>4.8292514660227663</v>
      </c>
      <c r="BD277" s="32">
        <f t="shared" si="136"/>
        <v>109.69299758537426</v>
      </c>
      <c r="BE277" s="32">
        <f t="shared" si="137"/>
        <v>21.04173853052777</v>
      </c>
      <c r="BF277" s="32">
        <f t="shared" si="138"/>
        <v>114.9616794401866</v>
      </c>
      <c r="BG277" s="32">
        <f t="shared" si="139"/>
        <v>4.4843049327354256</v>
      </c>
    </row>
    <row r="278" spans="1:59" x14ac:dyDescent="0.2">
      <c r="A278" s="33" t="s">
        <v>418</v>
      </c>
      <c r="B278" s="31">
        <f>VLOOKUP($A278,'[2]download from PCAS'!$A$7:$AZ$367,2,FALSE)</f>
        <v>3681</v>
      </c>
      <c r="C278" s="31">
        <v>2989</v>
      </c>
      <c r="D278" s="31">
        <v>2949</v>
      </c>
      <c r="E278" s="31">
        <v>2904</v>
      </c>
      <c r="F278" s="31">
        <f>VLOOKUP($A278,'[2]download from PCAS'!$A$7:$AZ$367,11,FALSE)</f>
        <v>166</v>
      </c>
      <c r="G278" s="31">
        <f>VLOOKUP($A278,'[2]download from PCAS'!$A$7:$AZ$367,31,FALSE)</f>
        <v>45</v>
      </c>
      <c r="H278" s="31">
        <f>VLOOKUP($A278,'[2]download from PCAS'!$A$7:$AZ$367,35,FALSE)</f>
        <v>33</v>
      </c>
      <c r="I278" s="31">
        <f>VLOOKUP($A278,'[2]download from PCAS'!$A$7:$AZ$367,49,FALSE)</f>
        <v>85</v>
      </c>
      <c r="J278" s="31">
        <f>VLOOKUP($A278,'[2]download from PCAS'!$A$7:$AZ$367,7,FALSE)</f>
        <v>558</v>
      </c>
      <c r="K278" s="31">
        <f>VLOOKUP($A278,'[2]download from PCAS'!$A$7:$AZ$367,27,FALSE)</f>
        <v>195</v>
      </c>
      <c r="L278" s="31">
        <f>VLOOKUP($A278,'[2]download from PCAS'!$A$7:$AZ$367,15,FALSE)</f>
        <v>42</v>
      </c>
      <c r="M278" s="31">
        <f>VLOOKUP($A278,'[2]download from PCAS'!$A$7:$AZ$367,29,FALSE)</f>
        <v>28</v>
      </c>
      <c r="N278" s="31">
        <f>VLOOKUP($A278,'[2]download from PCAS'!$A$7:$AZ$367,51,FALSE)</f>
        <v>141</v>
      </c>
      <c r="O278" s="31">
        <f>VLOOKUP($A278,'[2]download from PCAS'!$A$7:$AZ$367,9,FALSE)</f>
        <v>32</v>
      </c>
      <c r="P278" s="31">
        <f>VLOOKUP($A278,'[2]download from PCAS'!$A$7:$AZ$367,41,FALSE)</f>
        <v>21</v>
      </c>
      <c r="Q278" s="31">
        <f>VLOOKUP($A278,'[2]download from PCAS'!$A$7:$AZ$367,5,FALSE)</f>
        <v>215</v>
      </c>
      <c r="R278" s="31">
        <f>VLOOKUP($A278,'[2]download from PCAS'!$A$7:$AZ$367,19,FALSE)</f>
        <v>27</v>
      </c>
      <c r="S278" s="31">
        <f>VLOOKUP($A278,'[2]download from PCAS'!$A$7:$AZ$367,21,FALSE)</f>
        <v>316</v>
      </c>
      <c r="T278" s="31">
        <f>VLOOKUP($A278,'[2]download from PCAS'!$A$7:$AZ$367,23,FALSE)</f>
        <v>556</v>
      </c>
      <c r="U278" s="31">
        <f>VLOOKUP($A278,'[2]download from PCAS'!$A$7:$AZ$367,13,FALSE)</f>
        <v>140</v>
      </c>
      <c r="V278" s="31">
        <f>VLOOKUP($A278,'[2]download from PCAS'!$A$7:$AZ$367,3,FALSE)</f>
        <v>42</v>
      </c>
      <c r="W278" s="31">
        <f>VLOOKUP($A278,'[2]download from PCAS'!$A$7:$AZ$367,43,FALSE)</f>
        <v>443</v>
      </c>
      <c r="X278" s="31">
        <f>VLOOKUP($A278,'[2]download from PCAS'!$A$7:$AZ$367,39,FALSE)</f>
        <v>34</v>
      </c>
      <c r="Y278" s="31">
        <f>VLOOKUP($A278,'[2]download from PCAS'!$A$7:$AZ$367,47,FALSE)</f>
        <v>901</v>
      </c>
      <c r="Z278" s="31">
        <f>VLOOKUP($A278,'[2]download from PCAS'!$A$7:$AZ$367,17,FALSE)</f>
        <v>50</v>
      </c>
      <c r="AA278" s="31">
        <f>VLOOKUP($A278,'[2]download from PCAS'!$A$7:$AZ$367,45,FALSE)</f>
        <v>2</v>
      </c>
      <c r="AC278" s="33" t="s">
        <v>418</v>
      </c>
      <c r="AD278" s="32">
        <f t="shared" si="112"/>
        <v>45.096441184460744</v>
      </c>
      <c r="AE278" s="32">
        <f t="shared" si="113"/>
        <v>12.224938875305625</v>
      </c>
      <c r="AF278" s="32">
        <f t="shared" si="114"/>
        <v>8.964955175224123</v>
      </c>
      <c r="AG278" s="32">
        <f t="shared" si="115"/>
        <v>23.091551208910623</v>
      </c>
      <c r="AH278" s="32">
        <f t="shared" si="116"/>
        <v>151.58924205378975</v>
      </c>
      <c r="AI278" s="32">
        <f t="shared" si="117"/>
        <v>52.974735126324369</v>
      </c>
      <c r="AJ278" s="32">
        <f t="shared" si="118"/>
        <v>11.409942950285249</v>
      </c>
      <c r="AK278" s="32">
        <f t="shared" si="119"/>
        <v>7.6066286335234992</v>
      </c>
      <c r="AL278" s="32">
        <f t="shared" si="120"/>
        <v>38.304808475957621</v>
      </c>
      <c r="AM278" s="32">
        <f t="shared" si="121"/>
        <v>8.6932898668839993</v>
      </c>
      <c r="AN278" s="32">
        <f t="shared" si="122"/>
        <v>5.7049714751426244</v>
      </c>
      <c r="AO278" s="32">
        <f t="shared" si="123"/>
        <v>58.408041293126871</v>
      </c>
      <c r="AP278" s="32">
        <f t="shared" si="124"/>
        <v>7.3349633251833737</v>
      </c>
      <c r="AQ278" s="32">
        <f t="shared" si="125"/>
        <v>85.846237435479495</v>
      </c>
      <c r="AR278" s="32">
        <f t="shared" si="126"/>
        <v>151.04591143710948</v>
      </c>
      <c r="AS278" s="32">
        <f t="shared" si="127"/>
        <v>38.033143167617496</v>
      </c>
      <c r="AT278" s="32">
        <f t="shared" si="128"/>
        <v>11.409942950285249</v>
      </c>
      <c r="AU278" s="32">
        <f t="shared" si="129"/>
        <v>120.34773159467537</v>
      </c>
      <c r="AV278" s="32">
        <f t="shared" si="130"/>
        <v>9.2366204835642485</v>
      </c>
      <c r="AW278" s="32">
        <f t="shared" si="131"/>
        <v>244.77044281445259</v>
      </c>
      <c r="AX278" s="32">
        <f t="shared" si="132"/>
        <v>13.583265417006247</v>
      </c>
      <c r="AY278" s="32">
        <f t="shared" si="133"/>
        <v>0.54333061668024996</v>
      </c>
      <c r="BA278" s="33" t="s">
        <v>418</v>
      </c>
      <c r="BB278" s="32">
        <f t="shared" si="134"/>
        <v>66.12410986775177</v>
      </c>
      <c r="BC278" s="32">
        <f t="shared" si="135"/>
        <v>9.6418732782369148</v>
      </c>
      <c r="BD278" s="32">
        <f t="shared" si="136"/>
        <v>191.46005509641873</v>
      </c>
      <c r="BE278" s="32">
        <f t="shared" si="137"/>
        <v>48.209366391184574</v>
      </c>
      <c r="BF278" s="32">
        <f t="shared" si="138"/>
        <v>148.2101037136166</v>
      </c>
      <c r="BG278" s="32">
        <f t="shared" si="139"/>
        <v>11.707988980716253</v>
      </c>
    </row>
    <row r="279" spans="1:59" x14ac:dyDescent="0.2">
      <c r="A279" s="33" t="s">
        <v>419</v>
      </c>
      <c r="B279" s="31">
        <f>VLOOKUP($A279,'[2]download from PCAS'!$A$7:$AZ$367,2,FALSE)</f>
        <v>2619</v>
      </c>
      <c r="C279" s="31">
        <v>2038</v>
      </c>
      <c r="D279" s="31">
        <v>1996</v>
      </c>
      <c r="E279" s="31">
        <v>1952</v>
      </c>
      <c r="F279" s="31">
        <f>VLOOKUP($A279,'[2]download from PCAS'!$A$7:$AZ$367,11,FALSE)</f>
        <v>78</v>
      </c>
      <c r="G279" s="31">
        <f>VLOOKUP($A279,'[2]download from PCAS'!$A$7:$AZ$367,31,FALSE)</f>
        <v>8</v>
      </c>
      <c r="H279" s="31">
        <f>VLOOKUP($A279,'[2]download from PCAS'!$A$7:$AZ$367,35,FALSE)</f>
        <v>5</v>
      </c>
      <c r="I279" s="31">
        <f>VLOOKUP($A279,'[2]download from PCAS'!$A$7:$AZ$367,49,FALSE)</f>
        <v>26</v>
      </c>
      <c r="J279" s="31">
        <f>VLOOKUP($A279,'[2]download from PCAS'!$A$7:$AZ$367,7,FALSE)</f>
        <v>292</v>
      </c>
      <c r="K279" s="31">
        <f>VLOOKUP($A279,'[2]download from PCAS'!$A$7:$AZ$367,27,FALSE)</f>
        <v>82</v>
      </c>
      <c r="L279" s="31">
        <f>VLOOKUP($A279,'[2]download from PCAS'!$A$7:$AZ$367,15,FALSE)</f>
        <v>34</v>
      </c>
      <c r="M279" s="31">
        <f>VLOOKUP($A279,'[2]download from PCAS'!$A$7:$AZ$367,29,FALSE)</f>
        <v>16</v>
      </c>
      <c r="N279" s="31">
        <f>VLOOKUP($A279,'[2]download from PCAS'!$A$7:$AZ$367,51,FALSE)</f>
        <v>120</v>
      </c>
      <c r="O279" s="31">
        <f>VLOOKUP($A279,'[2]download from PCAS'!$A$7:$AZ$367,9,FALSE)</f>
        <v>32</v>
      </c>
      <c r="P279" s="31">
        <f>VLOOKUP($A279,'[2]download from PCAS'!$A$7:$AZ$367,41,FALSE)</f>
        <v>15</v>
      </c>
      <c r="Q279" s="31">
        <f>VLOOKUP($A279,'[2]download from PCAS'!$A$7:$AZ$367,5,FALSE)</f>
        <v>95</v>
      </c>
      <c r="R279" s="31">
        <f>VLOOKUP($A279,'[2]download from PCAS'!$A$7:$AZ$367,19,FALSE)</f>
        <v>7</v>
      </c>
      <c r="S279" s="31">
        <f>VLOOKUP($A279,'[2]download from PCAS'!$A$7:$AZ$367,21,FALSE)</f>
        <v>147</v>
      </c>
      <c r="T279" s="31">
        <f>VLOOKUP($A279,'[2]download from PCAS'!$A$7:$AZ$367,23,FALSE)</f>
        <v>212</v>
      </c>
      <c r="U279" s="31">
        <f>VLOOKUP($A279,'[2]download from PCAS'!$A$7:$AZ$367,13,FALSE)</f>
        <v>33</v>
      </c>
      <c r="V279" s="31">
        <f>VLOOKUP($A279,'[2]download from PCAS'!$A$7:$AZ$367,3,FALSE)</f>
        <v>18</v>
      </c>
      <c r="W279" s="31">
        <f>VLOOKUP($A279,'[2]download from PCAS'!$A$7:$AZ$367,43,FALSE)</f>
        <v>249</v>
      </c>
      <c r="X279" s="31">
        <f>VLOOKUP($A279,'[2]download from PCAS'!$A$7:$AZ$367,39,FALSE)</f>
        <v>15</v>
      </c>
      <c r="Y279" s="31">
        <f>VLOOKUP($A279,'[2]download from PCAS'!$A$7:$AZ$367,47,FALSE)</f>
        <v>455</v>
      </c>
      <c r="Z279" s="31">
        <f>VLOOKUP($A279,'[2]download from PCAS'!$A$7:$AZ$367,17,FALSE)</f>
        <v>25</v>
      </c>
      <c r="AA279" s="31">
        <f>VLOOKUP($A279,'[2]download from PCAS'!$A$7:$AZ$367,45,FALSE)</f>
        <v>10</v>
      </c>
      <c r="AC279" s="33" t="s">
        <v>419</v>
      </c>
      <c r="AD279" s="32">
        <f t="shared" si="112"/>
        <v>29.782359679266893</v>
      </c>
      <c r="AE279" s="32">
        <f t="shared" si="113"/>
        <v>3.0546009927453226</v>
      </c>
      <c r="AF279" s="32">
        <f t="shared" si="114"/>
        <v>1.9091256204658267</v>
      </c>
      <c r="AG279" s="32">
        <f t="shared" si="115"/>
        <v>9.9274532264222994</v>
      </c>
      <c r="AH279" s="32">
        <f t="shared" si="116"/>
        <v>111.49293623520427</v>
      </c>
      <c r="AI279" s="32">
        <f t="shared" si="117"/>
        <v>31.309660175639554</v>
      </c>
      <c r="AJ279" s="32">
        <f t="shared" si="118"/>
        <v>12.982054219167621</v>
      </c>
      <c r="AK279" s="32">
        <f t="shared" si="119"/>
        <v>6.1092019854906452</v>
      </c>
      <c r="AL279" s="32">
        <f t="shared" si="120"/>
        <v>45.819014891179833</v>
      </c>
      <c r="AM279" s="32">
        <f t="shared" si="121"/>
        <v>12.21840397098129</v>
      </c>
      <c r="AN279" s="32">
        <f t="shared" si="122"/>
        <v>5.7273768613974791</v>
      </c>
      <c r="AO279" s="32">
        <f t="shared" si="123"/>
        <v>36.273386788850708</v>
      </c>
      <c r="AP279" s="32">
        <f t="shared" si="124"/>
        <v>2.672775868652157</v>
      </c>
      <c r="AQ279" s="32">
        <f t="shared" si="125"/>
        <v>56.128293241695303</v>
      </c>
      <c r="AR279" s="32">
        <f t="shared" si="126"/>
        <v>80.946926307751056</v>
      </c>
      <c r="AS279" s="32">
        <f t="shared" si="127"/>
        <v>12.600229095074456</v>
      </c>
      <c r="AT279" s="32">
        <f t="shared" si="128"/>
        <v>6.8728522336769755</v>
      </c>
      <c r="AU279" s="32">
        <f t="shared" si="129"/>
        <v>95.074455899198156</v>
      </c>
      <c r="AV279" s="32">
        <f t="shared" si="130"/>
        <v>5.7273768613974791</v>
      </c>
      <c r="AW279" s="32">
        <f t="shared" si="131"/>
        <v>173.73043146239021</v>
      </c>
      <c r="AX279" s="32">
        <f t="shared" si="132"/>
        <v>9.5456281023291343</v>
      </c>
      <c r="AY279" s="32">
        <f t="shared" si="133"/>
        <v>3.8182512409316534</v>
      </c>
      <c r="BA279" s="33" t="s">
        <v>419</v>
      </c>
      <c r="BB279" s="32">
        <f t="shared" si="134"/>
        <v>41.082164328657313</v>
      </c>
      <c r="BC279" s="32">
        <f t="shared" si="135"/>
        <v>8.1967213114754109</v>
      </c>
      <c r="BD279" s="32">
        <f t="shared" si="136"/>
        <v>108.60655737704917</v>
      </c>
      <c r="BE279" s="32">
        <f t="shared" si="137"/>
        <v>16.905737704918035</v>
      </c>
      <c r="BF279" s="32">
        <f t="shared" si="138"/>
        <v>122.17860647693819</v>
      </c>
      <c r="BG279" s="32">
        <f t="shared" si="139"/>
        <v>7.6844262295081966</v>
      </c>
    </row>
    <row r="280" spans="1:59" x14ac:dyDescent="0.2">
      <c r="A280" s="34" t="s">
        <v>420</v>
      </c>
      <c r="B280" s="31">
        <f>VLOOKUP($A280,'[2]download from PCAS'!$A$7:$AZ$367,2,FALSE)</f>
        <v>8499</v>
      </c>
      <c r="C280" s="31">
        <v>6723</v>
      </c>
      <c r="D280" s="31">
        <v>6596</v>
      </c>
      <c r="E280" s="31">
        <v>6485</v>
      </c>
      <c r="F280" s="31">
        <f>VLOOKUP($A280,'[2]download from PCAS'!$A$7:$AZ$367,11,FALSE)</f>
        <v>242</v>
      </c>
      <c r="G280" s="31">
        <f>VLOOKUP($A280,'[2]download from PCAS'!$A$7:$AZ$367,31,FALSE)</f>
        <v>51</v>
      </c>
      <c r="H280" s="31">
        <f>VLOOKUP($A280,'[2]download from PCAS'!$A$7:$AZ$367,35,FALSE)</f>
        <v>35</v>
      </c>
      <c r="I280" s="31">
        <f>VLOOKUP($A280,'[2]download from PCAS'!$A$7:$AZ$367,49,FALSE)</f>
        <v>127</v>
      </c>
      <c r="J280" s="31">
        <f>VLOOKUP($A280,'[2]download from PCAS'!$A$7:$AZ$367,7,FALSE)</f>
        <v>906</v>
      </c>
      <c r="K280" s="31">
        <f>VLOOKUP($A280,'[2]download from PCAS'!$A$7:$AZ$367,27,FALSE)</f>
        <v>326</v>
      </c>
      <c r="L280" s="31">
        <f>VLOOKUP($A280,'[2]download from PCAS'!$A$7:$AZ$367,15,FALSE)</f>
        <v>85</v>
      </c>
      <c r="M280" s="31">
        <f>VLOOKUP($A280,'[2]download from PCAS'!$A$7:$AZ$367,29,FALSE)</f>
        <v>62</v>
      </c>
      <c r="N280" s="31">
        <f>VLOOKUP($A280,'[2]download from PCAS'!$A$7:$AZ$367,51,FALSE)</f>
        <v>248</v>
      </c>
      <c r="O280" s="31">
        <f>VLOOKUP($A280,'[2]download from PCAS'!$A$7:$AZ$367,9,FALSE)</f>
        <v>115</v>
      </c>
      <c r="P280" s="31">
        <f>VLOOKUP($A280,'[2]download from PCAS'!$A$7:$AZ$367,41,FALSE)</f>
        <v>82</v>
      </c>
      <c r="Q280" s="31">
        <f>VLOOKUP($A280,'[2]download from PCAS'!$A$7:$AZ$367,5,FALSE)</f>
        <v>456</v>
      </c>
      <c r="R280" s="31">
        <f>VLOOKUP($A280,'[2]download from PCAS'!$A$7:$AZ$367,19,FALSE)</f>
        <v>37</v>
      </c>
      <c r="S280" s="31">
        <f>VLOOKUP($A280,'[2]download from PCAS'!$A$7:$AZ$367,21,FALSE)</f>
        <v>493</v>
      </c>
      <c r="T280" s="31">
        <f>VLOOKUP($A280,'[2]download from PCAS'!$A$7:$AZ$367,23,FALSE)</f>
        <v>648</v>
      </c>
      <c r="U280" s="31">
        <f>VLOOKUP($A280,'[2]download from PCAS'!$A$7:$AZ$367,13,FALSE)</f>
        <v>219</v>
      </c>
      <c r="V280" s="31">
        <f>VLOOKUP($A280,'[2]download from PCAS'!$A$7:$AZ$367,3,FALSE)</f>
        <v>101</v>
      </c>
      <c r="W280" s="31">
        <f>VLOOKUP($A280,'[2]download from PCAS'!$A$7:$AZ$367,43,FALSE)</f>
        <v>666</v>
      </c>
      <c r="X280" s="31">
        <f>VLOOKUP($A280,'[2]download from PCAS'!$A$7:$AZ$367,39,FALSE)</f>
        <v>36</v>
      </c>
      <c r="Y280" s="31">
        <f>VLOOKUP($A280,'[2]download from PCAS'!$A$7:$AZ$367,47,FALSE)</f>
        <v>1592</v>
      </c>
      <c r="Z280" s="31">
        <f>VLOOKUP($A280,'[2]download from PCAS'!$A$7:$AZ$367,17,FALSE)</f>
        <v>77</v>
      </c>
      <c r="AA280" s="31">
        <f>VLOOKUP($A280,'[2]download from PCAS'!$A$7:$AZ$367,45,FALSE)</f>
        <v>13</v>
      </c>
      <c r="AC280" s="34" t="s">
        <v>420</v>
      </c>
      <c r="AD280" s="32">
        <f t="shared" si="112"/>
        <v>28.473938110365925</v>
      </c>
      <c r="AE280" s="32">
        <f t="shared" si="113"/>
        <v>6.0007059654076951</v>
      </c>
      <c r="AF280" s="32">
        <f t="shared" si="114"/>
        <v>4.1181315448876337</v>
      </c>
      <c r="AG280" s="32">
        <f t="shared" si="115"/>
        <v>14.942934462877986</v>
      </c>
      <c r="AH280" s="32">
        <f t="shared" si="116"/>
        <v>106.60077656194846</v>
      </c>
      <c r="AI280" s="32">
        <f t="shared" si="117"/>
        <v>38.357453818096246</v>
      </c>
      <c r="AJ280" s="32">
        <f t="shared" si="118"/>
        <v>10.001176609012825</v>
      </c>
      <c r="AK280" s="32">
        <f t="shared" si="119"/>
        <v>7.2949758795152375</v>
      </c>
      <c r="AL280" s="32">
        <f t="shared" si="120"/>
        <v>29.17990351806095</v>
      </c>
      <c r="AM280" s="32">
        <f t="shared" si="121"/>
        <v>13.531003647487939</v>
      </c>
      <c r="AN280" s="32">
        <f t="shared" si="122"/>
        <v>9.6481939051653143</v>
      </c>
      <c r="AO280" s="32">
        <f t="shared" si="123"/>
        <v>53.653370984821741</v>
      </c>
      <c r="AP280" s="32">
        <f t="shared" si="124"/>
        <v>4.3534533474526418</v>
      </c>
      <c r="AQ280" s="32">
        <f t="shared" si="125"/>
        <v>58.006824332274384</v>
      </c>
      <c r="AR280" s="32">
        <f t="shared" si="126"/>
        <v>76.244264031062471</v>
      </c>
      <c r="AS280" s="32">
        <f t="shared" si="127"/>
        <v>25.767737380868336</v>
      </c>
      <c r="AT280" s="32">
        <f t="shared" si="128"/>
        <v>11.883751029532887</v>
      </c>
      <c r="AU280" s="32">
        <f t="shared" si="129"/>
        <v>78.362160254147554</v>
      </c>
      <c r="AV280" s="32">
        <f t="shared" si="130"/>
        <v>4.2357924461701373</v>
      </c>
      <c r="AW280" s="32">
        <f t="shared" si="131"/>
        <v>187.31615484174608</v>
      </c>
      <c r="AX280" s="32">
        <f t="shared" si="132"/>
        <v>9.0598893987527944</v>
      </c>
      <c r="AY280" s="32">
        <f t="shared" si="133"/>
        <v>1.5295917166725497</v>
      </c>
      <c r="BA280" s="34" t="s">
        <v>420</v>
      </c>
      <c r="BB280" s="32">
        <f t="shared" si="134"/>
        <v>49.42389326864766</v>
      </c>
      <c r="BC280" s="32">
        <f t="shared" si="135"/>
        <v>9.5605242868157276</v>
      </c>
      <c r="BD280" s="32">
        <f t="shared" si="136"/>
        <v>99.922898997686971</v>
      </c>
      <c r="BE280" s="32">
        <f t="shared" si="137"/>
        <v>33.770239013107165</v>
      </c>
      <c r="BF280" s="32">
        <f t="shared" si="138"/>
        <v>99.062918340026769</v>
      </c>
      <c r="BG280" s="32">
        <f t="shared" si="139"/>
        <v>5.5512721665381646</v>
      </c>
    </row>
    <row r="281" spans="1:59" x14ac:dyDescent="0.2">
      <c r="A281" s="33" t="s">
        <v>421</v>
      </c>
      <c r="B281" s="31">
        <f>VLOOKUP($A281,'[2]download from PCAS'!$A$7:$AZ$367,2,FALSE)</f>
        <v>3542</v>
      </c>
      <c r="C281" s="31">
        <v>2659</v>
      </c>
      <c r="D281" s="31">
        <v>2602</v>
      </c>
      <c r="E281" s="31">
        <v>2551</v>
      </c>
      <c r="F281" s="31">
        <f>VLOOKUP($A281,'[2]download from PCAS'!$A$7:$AZ$367,11,FALSE)</f>
        <v>133</v>
      </c>
      <c r="G281" s="31">
        <f>VLOOKUP($A281,'[2]download from PCAS'!$A$7:$AZ$367,31,FALSE)</f>
        <v>34</v>
      </c>
      <c r="H281" s="31">
        <f>VLOOKUP($A281,'[2]download from PCAS'!$A$7:$AZ$367,35,FALSE)</f>
        <v>14</v>
      </c>
      <c r="I281" s="31">
        <f>VLOOKUP($A281,'[2]download from PCAS'!$A$7:$AZ$367,49,FALSE)</f>
        <v>42</v>
      </c>
      <c r="J281" s="31">
        <f>VLOOKUP($A281,'[2]download from PCAS'!$A$7:$AZ$367,7,FALSE)</f>
        <v>356</v>
      </c>
      <c r="K281" s="31">
        <f>VLOOKUP($A281,'[2]download from PCAS'!$A$7:$AZ$367,27,FALSE)</f>
        <v>125</v>
      </c>
      <c r="L281" s="31">
        <f>VLOOKUP($A281,'[2]download from PCAS'!$A$7:$AZ$367,15,FALSE)</f>
        <v>34</v>
      </c>
      <c r="M281" s="31">
        <f>VLOOKUP($A281,'[2]download from PCAS'!$A$7:$AZ$367,29,FALSE)</f>
        <v>24</v>
      </c>
      <c r="N281" s="31">
        <f>VLOOKUP($A281,'[2]download from PCAS'!$A$7:$AZ$367,51,FALSE)</f>
        <v>88</v>
      </c>
      <c r="O281" s="31">
        <f>VLOOKUP($A281,'[2]download from PCAS'!$A$7:$AZ$367,9,FALSE)</f>
        <v>47</v>
      </c>
      <c r="P281" s="31">
        <f>VLOOKUP($A281,'[2]download from PCAS'!$A$7:$AZ$367,41,FALSE)</f>
        <v>19</v>
      </c>
      <c r="Q281" s="31">
        <f>VLOOKUP($A281,'[2]download from PCAS'!$A$7:$AZ$367,5,FALSE)</f>
        <v>185</v>
      </c>
      <c r="R281" s="31">
        <f>VLOOKUP($A281,'[2]download from PCAS'!$A$7:$AZ$367,19,FALSE)</f>
        <v>14</v>
      </c>
      <c r="S281" s="31">
        <f>VLOOKUP($A281,'[2]download from PCAS'!$A$7:$AZ$367,21,FALSE)</f>
        <v>224</v>
      </c>
      <c r="T281" s="31">
        <f>VLOOKUP($A281,'[2]download from PCAS'!$A$7:$AZ$367,23,FALSE)</f>
        <v>245</v>
      </c>
      <c r="U281" s="31">
        <f>VLOOKUP($A281,'[2]download from PCAS'!$A$7:$AZ$367,13,FALSE)</f>
        <v>29</v>
      </c>
      <c r="V281" s="31">
        <f>VLOOKUP($A281,'[2]download from PCAS'!$A$7:$AZ$367,3,FALSE)</f>
        <v>45</v>
      </c>
      <c r="W281" s="31">
        <f>VLOOKUP($A281,'[2]download from PCAS'!$A$7:$AZ$367,43,FALSE)</f>
        <v>350</v>
      </c>
      <c r="X281" s="31">
        <f>VLOOKUP($A281,'[2]download from PCAS'!$A$7:$AZ$367,39,FALSE)</f>
        <v>8</v>
      </c>
      <c r="Y281" s="31">
        <f>VLOOKUP($A281,'[2]download from PCAS'!$A$7:$AZ$367,47,FALSE)</f>
        <v>630</v>
      </c>
      <c r="Z281" s="31">
        <f>VLOOKUP($A281,'[2]download from PCAS'!$A$7:$AZ$367,17,FALSE)</f>
        <v>35</v>
      </c>
      <c r="AA281" s="31">
        <f>VLOOKUP($A281,'[2]download from PCAS'!$A$7:$AZ$367,45,FALSE)</f>
        <v>3</v>
      </c>
      <c r="AC281" s="33" t="s">
        <v>421</v>
      </c>
      <c r="AD281" s="32">
        <f t="shared" si="112"/>
        <v>37.549407114624508</v>
      </c>
      <c r="AE281" s="32">
        <f t="shared" si="113"/>
        <v>9.5990965556182939</v>
      </c>
      <c r="AF281" s="32">
        <f t="shared" si="114"/>
        <v>3.9525691699604741</v>
      </c>
      <c r="AG281" s="32">
        <f t="shared" si="115"/>
        <v>11.857707509881422</v>
      </c>
      <c r="AH281" s="32">
        <f t="shared" si="116"/>
        <v>100.5081874647092</v>
      </c>
      <c r="AI281" s="32">
        <f t="shared" si="117"/>
        <v>35.290796160361374</v>
      </c>
      <c r="AJ281" s="32">
        <f t="shared" si="118"/>
        <v>9.5990965556182939</v>
      </c>
      <c r="AK281" s="32">
        <f t="shared" si="119"/>
        <v>6.7758328627893851</v>
      </c>
      <c r="AL281" s="32">
        <f t="shared" si="120"/>
        <v>24.844720496894407</v>
      </c>
      <c r="AM281" s="32">
        <f t="shared" si="121"/>
        <v>13.269339356295879</v>
      </c>
      <c r="AN281" s="32">
        <f t="shared" si="122"/>
        <v>5.3642010163749294</v>
      </c>
      <c r="AO281" s="32">
        <f t="shared" si="123"/>
        <v>52.230378317334839</v>
      </c>
      <c r="AP281" s="32">
        <f t="shared" si="124"/>
        <v>3.9525691699604741</v>
      </c>
      <c r="AQ281" s="32">
        <f t="shared" si="125"/>
        <v>63.241106719367586</v>
      </c>
      <c r="AR281" s="32">
        <f t="shared" si="126"/>
        <v>69.169960474308297</v>
      </c>
      <c r="AS281" s="32">
        <f t="shared" si="127"/>
        <v>8.1874647092038408</v>
      </c>
      <c r="AT281" s="32">
        <f t="shared" si="128"/>
        <v>12.704686617730095</v>
      </c>
      <c r="AU281" s="32">
        <f t="shared" si="129"/>
        <v>98.814229249011859</v>
      </c>
      <c r="AV281" s="32">
        <f t="shared" si="130"/>
        <v>2.2586109542631281</v>
      </c>
      <c r="AW281" s="32">
        <f t="shared" si="131"/>
        <v>177.86561264822134</v>
      </c>
      <c r="AX281" s="32">
        <f t="shared" si="132"/>
        <v>9.8814229249011856</v>
      </c>
      <c r="AY281" s="32">
        <f t="shared" si="133"/>
        <v>0.84697910784867314</v>
      </c>
      <c r="BA281" s="33" t="s">
        <v>421</v>
      </c>
      <c r="BB281" s="32">
        <f t="shared" si="134"/>
        <v>48.039969254419674</v>
      </c>
      <c r="BC281" s="32">
        <f t="shared" si="135"/>
        <v>9.4080752646021164</v>
      </c>
      <c r="BD281" s="32">
        <f t="shared" si="136"/>
        <v>96.040768326146605</v>
      </c>
      <c r="BE281" s="32">
        <f t="shared" si="137"/>
        <v>11.368090944727557</v>
      </c>
      <c r="BF281" s="32">
        <f t="shared" si="138"/>
        <v>131.62843174125609</v>
      </c>
      <c r="BG281" s="32">
        <f t="shared" si="139"/>
        <v>3.1360250882007055</v>
      </c>
    </row>
    <row r="282" spans="1:59" x14ac:dyDescent="0.2">
      <c r="A282" s="33" t="s">
        <v>422</v>
      </c>
      <c r="B282" s="31">
        <f>VLOOKUP($A282,'[2]download from PCAS'!$A$7:$AZ$367,2,FALSE)</f>
        <v>7281</v>
      </c>
      <c r="C282" s="31">
        <v>5738</v>
      </c>
      <c r="D282" s="31">
        <v>5633</v>
      </c>
      <c r="E282" s="31">
        <v>5517</v>
      </c>
      <c r="F282" s="31">
        <f>VLOOKUP($A282,'[2]download from PCAS'!$A$7:$AZ$367,11,FALSE)</f>
        <v>264</v>
      </c>
      <c r="G282" s="31">
        <f>VLOOKUP($A282,'[2]download from PCAS'!$A$7:$AZ$367,31,FALSE)</f>
        <v>96</v>
      </c>
      <c r="H282" s="31">
        <f>VLOOKUP($A282,'[2]download from PCAS'!$A$7:$AZ$367,35,FALSE)</f>
        <v>51</v>
      </c>
      <c r="I282" s="31">
        <f>VLOOKUP($A282,'[2]download from PCAS'!$A$7:$AZ$367,49,FALSE)</f>
        <v>110</v>
      </c>
      <c r="J282" s="31">
        <f>VLOOKUP($A282,'[2]download from PCAS'!$A$7:$AZ$367,7,FALSE)</f>
        <v>913</v>
      </c>
      <c r="K282" s="31">
        <f>VLOOKUP($A282,'[2]download from PCAS'!$A$7:$AZ$367,27,FALSE)</f>
        <v>241</v>
      </c>
      <c r="L282" s="31">
        <f>VLOOKUP($A282,'[2]download from PCAS'!$A$7:$AZ$367,15,FALSE)</f>
        <v>120</v>
      </c>
      <c r="M282" s="31">
        <f>VLOOKUP($A282,'[2]download from PCAS'!$A$7:$AZ$367,29,FALSE)</f>
        <v>63</v>
      </c>
      <c r="N282" s="31">
        <f>VLOOKUP($A282,'[2]download from PCAS'!$A$7:$AZ$367,51,FALSE)</f>
        <v>255</v>
      </c>
      <c r="O282" s="31">
        <f>VLOOKUP($A282,'[2]download from PCAS'!$A$7:$AZ$367,9,FALSE)</f>
        <v>120</v>
      </c>
      <c r="P282" s="31">
        <f>VLOOKUP($A282,'[2]download from PCAS'!$A$7:$AZ$367,41,FALSE)</f>
        <v>68</v>
      </c>
      <c r="Q282" s="31">
        <f>VLOOKUP($A282,'[2]download from PCAS'!$A$7:$AZ$367,5,FALSE)</f>
        <v>427</v>
      </c>
      <c r="R282" s="31">
        <f>VLOOKUP($A282,'[2]download from PCAS'!$A$7:$AZ$367,19,FALSE)</f>
        <v>52</v>
      </c>
      <c r="S282" s="31">
        <f>VLOOKUP($A282,'[2]download from PCAS'!$A$7:$AZ$367,21,FALSE)</f>
        <v>459</v>
      </c>
      <c r="T282" s="31">
        <f>VLOOKUP($A282,'[2]download from PCAS'!$A$7:$AZ$367,23,FALSE)</f>
        <v>534</v>
      </c>
      <c r="U282" s="31">
        <f>VLOOKUP($A282,'[2]download from PCAS'!$A$7:$AZ$367,13,FALSE)</f>
        <v>230</v>
      </c>
      <c r="V282" s="31">
        <f>VLOOKUP($A282,'[2]download from PCAS'!$A$7:$AZ$367,3,FALSE)</f>
        <v>119</v>
      </c>
      <c r="W282" s="31">
        <f>VLOOKUP($A282,'[2]download from PCAS'!$A$7:$AZ$367,43,FALSE)</f>
        <v>506</v>
      </c>
      <c r="X282" s="31">
        <f>VLOOKUP($A282,'[2]download from PCAS'!$A$7:$AZ$367,39,FALSE)</f>
        <v>34</v>
      </c>
      <c r="Y282" s="31">
        <f>VLOOKUP($A282,'[2]download from PCAS'!$A$7:$AZ$367,47,FALSE)</f>
        <v>1592</v>
      </c>
      <c r="Z282" s="31">
        <f>VLOOKUP($A282,'[2]download from PCAS'!$A$7:$AZ$367,17,FALSE)</f>
        <v>97</v>
      </c>
      <c r="AA282" s="31">
        <f>VLOOKUP($A282,'[2]download from PCAS'!$A$7:$AZ$367,45,FALSE)</f>
        <v>4</v>
      </c>
      <c r="AC282" s="33" t="s">
        <v>422</v>
      </c>
      <c r="AD282" s="32">
        <f t="shared" si="112"/>
        <v>36.258755665430577</v>
      </c>
      <c r="AE282" s="32">
        <f t="shared" si="113"/>
        <v>13.185002060156572</v>
      </c>
      <c r="AF282" s="32">
        <f t="shared" si="114"/>
        <v>7.0045323444581786</v>
      </c>
      <c r="AG282" s="32">
        <f t="shared" si="115"/>
        <v>15.107814860596072</v>
      </c>
      <c r="AH282" s="32">
        <f t="shared" si="116"/>
        <v>125.39486334294739</v>
      </c>
      <c r="AI282" s="32">
        <f t="shared" si="117"/>
        <v>33.099848921851397</v>
      </c>
      <c r="AJ282" s="32">
        <f t="shared" si="118"/>
        <v>16.481252575195715</v>
      </c>
      <c r="AK282" s="32">
        <f t="shared" si="119"/>
        <v>8.6526576019777508</v>
      </c>
      <c r="AL282" s="32">
        <f t="shared" si="120"/>
        <v>35.022661722290898</v>
      </c>
      <c r="AM282" s="32">
        <f t="shared" si="121"/>
        <v>16.481252575195715</v>
      </c>
      <c r="AN282" s="32">
        <f t="shared" si="122"/>
        <v>9.3393764592775721</v>
      </c>
      <c r="AO282" s="32">
        <f t="shared" si="123"/>
        <v>58.645790413404754</v>
      </c>
      <c r="AP282" s="32">
        <f t="shared" si="124"/>
        <v>7.1418761159181434</v>
      </c>
      <c r="AQ282" s="32">
        <f t="shared" si="125"/>
        <v>63.040791100123606</v>
      </c>
      <c r="AR282" s="32">
        <f t="shared" si="126"/>
        <v>73.341573959620931</v>
      </c>
      <c r="AS282" s="32">
        <f t="shared" si="127"/>
        <v>31.58906743579179</v>
      </c>
      <c r="AT282" s="32">
        <f t="shared" si="128"/>
        <v>16.343908803735751</v>
      </c>
      <c r="AU282" s="32">
        <f t="shared" si="129"/>
        <v>69.495948358741927</v>
      </c>
      <c r="AV282" s="32">
        <f t="shared" si="130"/>
        <v>4.669688229638786</v>
      </c>
      <c r="AW282" s="32">
        <f t="shared" si="131"/>
        <v>218.65128416426316</v>
      </c>
      <c r="AX282" s="32">
        <f t="shared" si="132"/>
        <v>13.322345831616536</v>
      </c>
      <c r="AY282" s="32">
        <f t="shared" si="133"/>
        <v>0.54937508583985717</v>
      </c>
      <c r="BA282" s="33" t="s">
        <v>422</v>
      </c>
      <c r="BB282" s="32">
        <f t="shared" si="134"/>
        <v>42.78359666252441</v>
      </c>
      <c r="BC282" s="32">
        <f t="shared" si="135"/>
        <v>11.419249592169658</v>
      </c>
      <c r="BD282" s="32">
        <f t="shared" si="136"/>
        <v>96.791734638390423</v>
      </c>
      <c r="BE282" s="32">
        <f t="shared" si="137"/>
        <v>41.689323907920972</v>
      </c>
      <c r="BF282" s="32">
        <f t="shared" si="138"/>
        <v>88.184036249564301</v>
      </c>
      <c r="BG282" s="32">
        <f t="shared" si="139"/>
        <v>6.1627696211709262</v>
      </c>
    </row>
    <row r="283" spans="1:59" x14ac:dyDescent="0.2">
      <c r="A283" s="33" t="s">
        <v>423</v>
      </c>
      <c r="B283" s="31">
        <f>VLOOKUP($A283,'[2]download from PCAS'!$A$7:$AZ$367,2,FALSE)</f>
        <v>9338</v>
      </c>
      <c r="C283" s="31">
        <v>7527</v>
      </c>
      <c r="D283" s="31">
        <v>7407</v>
      </c>
      <c r="E283" s="31">
        <v>7282</v>
      </c>
      <c r="F283" s="31">
        <f>VLOOKUP($A283,'[2]download from PCAS'!$A$7:$AZ$367,11,FALSE)</f>
        <v>311</v>
      </c>
      <c r="G283" s="31">
        <f>VLOOKUP($A283,'[2]download from PCAS'!$A$7:$AZ$367,31,FALSE)</f>
        <v>65</v>
      </c>
      <c r="H283" s="31">
        <f>VLOOKUP($A283,'[2]download from PCAS'!$A$7:$AZ$367,35,FALSE)</f>
        <v>44</v>
      </c>
      <c r="I283" s="31">
        <f>VLOOKUP($A283,'[2]download from PCAS'!$A$7:$AZ$367,49,FALSE)</f>
        <v>88</v>
      </c>
      <c r="J283" s="31">
        <f>VLOOKUP($A283,'[2]download from PCAS'!$A$7:$AZ$367,7,FALSE)</f>
        <v>1296</v>
      </c>
      <c r="K283" s="31">
        <f>VLOOKUP($A283,'[2]download from PCAS'!$A$7:$AZ$367,27,FALSE)</f>
        <v>283</v>
      </c>
      <c r="L283" s="31">
        <f>VLOOKUP($A283,'[2]download from PCAS'!$A$7:$AZ$367,15,FALSE)</f>
        <v>102</v>
      </c>
      <c r="M283" s="31">
        <f>VLOOKUP($A283,'[2]download from PCAS'!$A$7:$AZ$367,29,FALSE)</f>
        <v>76</v>
      </c>
      <c r="N283" s="31">
        <f>VLOOKUP($A283,'[2]download from PCAS'!$A$7:$AZ$367,51,FALSE)</f>
        <v>261</v>
      </c>
      <c r="O283" s="31">
        <f>VLOOKUP($A283,'[2]download from PCAS'!$A$7:$AZ$367,9,FALSE)</f>
        <v>107</v>
      </c>
      <c r="P283" s="31">
        <f>VLOOKUP($A283,'[2]download from PCAS'!$A$7:$AZ$367,41,FALSE)</f>
        <v>69</v>
      </c>
      <c r="Q283" s="31">
        <f>VLOOKUP($A283,'[2]download from PCAS'!$A$7:$AZ$367,5,FALSE)</f>
        <v>564</v>
      </c>
      <c r="R283" s="31">
        <f>VLOOKUP($A283,'[2]download from PCAS'!$A$7:$AZ$367,19,FALSE)</f>
        <v>41</v>
      </c>
      <c r="S283" s="31">
        <f>VLOOKUP($A283,'[2]download from PCAS'!$A$7:$AZ$367,21,FALSE)</f>
        <v>537</v>
      </c>
      <c r="T283" s="31">
        <f>VLOOKUP($A283,'[2]download from PCAS'!$A$7:$AZ$367,23,FALSE)</f>
        <v>1085</v>
      </c>
      <c r="U283" s="31">
        <f>VLOOKUP($A283,'[2]download from PCAS'!$A$7:$AZ$367,13,FALSE)</f>
        <v>196</v>
      </c>
      <c r="V283" s="31">
        <f>VLOOKUP($A283,'[2]download from PCAS'!$A$7:$AZ$367,3,FALSE)</f>
        <v>121</v>
      </c>
      <c r="W283" s="31">
        <f>VLOOKUP($A283,'[2]download from PCAS'!$A$7:$AZ$367,43,FALSE)</f>
        <v>1082</v>
      </c>
      <c r="X283" s="31">
        <f>VLOOKUP($A283,'[2]download from PCAS'!$A$7:$AZ$367,39,FALSE)</f>
        <v>54</v>
      </c>
      <c r="Y283" s="31">
        <f>VLOOKUP($A283,'[2]download from PCAS'!$A$7:$AZ$367,47,FALSE)</f>
        <v>2077</v>
      </c>
      <c r="Z283" s="31">
        <f>VLOOKUP($A283,'[2]download from PCAS'!$A$7:$AZ$367,17,FALSE)</f>
        <v>97</v>
      </c>
      <c r="AA283" s="31">
        <f>VLOOKUP($A283,'[2]download from PCAS'!$A$7:$AZ$367,45,FALSE)</f>
        <v>9</v>
      </c>
      <c r="AC283" s="33" t="s">
        <v>423</v>
      </c>
      <c r="AD283" s="32">
        <f t="shared" si="112"/>
        <v>33.304776183336905</v>
      </c>
      <c r="AE283" s="32">
        <f t="shared" si="113"/>
        <v>6.9608053116298994</v>
      </c>
      <c r="AF283" s="32">
        <f t="shared" si="114"/>
        <v>4.7119297494110093</v>
      </c>
      <c r="AG283" s="32">
        <f t="shared" si="115"/>
        <v>9.4238594988220186</v>
      </c>
      <c r="AH283" s="32">
        <f t="shared" si="116"/>
        <v>138.78774898265152</v>
      </c>
      <c r="AI283" s="32">
        <f t="shared" si="117"/>
        <v>30.306275433711715</v>
      </c>
      <c r="AJ283" s="32">
        <f t="shared" si="118"/>
        <v>10.923109873634612</v>
      </c>
      <c r="AK283" s="32">
        <f t="shared" si="119"/>
        <v>8.1387877489826526</v>
      </c>
      <c r="AL283" s="32">
        <f t="shared" si="120"/>
        <v>27.950310559006212</v>
      </c>
      <c r="AM283" s="32">
        <f t="shared" si="121"/>
        <v>11.458556436067679</v>
      </c>
      <c r="AN283" s="32">
        <f t="shared" si="122"/>
        <v>7.3891625615763541</v>
      </c>
      <c r="AO283" s="32">
        <f t="shared" si="123"/>
        <v>60.398372242450208</v>
      </c>
      <c r="AP283" s="32">
        <f t="shared" si="124"/>
        <v>4.3906618119511673</v>
      </c>
      <c r="AQ283" s="32">
        <f t="shared" si="125"/>
        <v>57.506960805311635</v>
      </c>
      <c r="AR283" s="32">
        <f t="shared" si="126"/>
        <v>116.19190404797601</v>
      </c>
      <c r="AS283" s="32">
        <f t="shared" si="127"/>
        <v>20.989505247376311</v>
      </c>
      <c r="AT283" s="32">
        <f t="shared" si="128"/>
        <v>12.957806810880275</v>
      </c>
      <c r="AU283" s="32">
        <f t="shared" si="129"/>
        <v>115.87063611051616</v>
      </c>
      <c r="AV283" s="32">
        <f t="shared" si="130"/>
        <v>5.782822874277147</v>
      </c>
      <c r="AW283" s="32">
        <f t="shared" si="131"/>
        <v>222.42450203469693</v>
      </c>
      <c r="AX283" s="32">
        <f t="shared" si="132"/>
        <v>10.387663311201543</v>
      </c>
      <c r="AY283" s="32">
        <f t="shared" si="133"/>
        <v>0.9638038123795245</v>
      </c>
      <c r="BA283" s="33" t="s">
        <v>423</v>
      </c>
      <c r="BB283" s="32">
        <f t="shared" si="134"/>
        <v>38.207101390576483</v>
      </c>
      <c r="BC283" s="32">
        <f t="shared" si="135"/>
        <v>10.436693216149409</v>
      </c>
      <c r="BD283" s="32">
        <f t="shared" si="136"/>
        <v>148.9975281516067</v>
      </c>
      <c r="BE283" s="32">
        <f t="shared" si="137"/>
        <v>26.915682504806373</v>
      </c>
      <c r="BF283" s="32">
        <f t="shared" si="138"/>
        <v>143.7491696559054</v>
      </c>
      <c r="BG283" s="32">
        <f t="shared" si="139"/>
        <v>7.4155451798956333</v>
      </c>
    </row>
    <row r="284" spans="1:59" x14ac:dyDescent="0.2">
      <c r="A284" s="33" t="s">
        <v>424</v>
      </c>
      <c r="B284" s="31">
        <f>VLOOKUP($A284,'[2]download from PCAS'!$A$7:$AZ$367,2,FALSE)</f>
        <v>4099</v>
      </c>
      <c r="C284" s="31">
        <v>3128</v>
      </c>
      <c r="D284" s="31">
        <v>3064</v>
      </c>
      <c r="E284" s="31">
        <v>3007</v>
      </c>
      <c r="F284" s="31">
        <f>VLOOKUP($A284,'[2]download from PCAS'!$A$7:$AZ$367,11,FALSE)</f>
        <v>96</v>
      </c>
      <c r="G284" s="31">
        <f>VLOOKUP($A284,'[2]download from PCAS'!$A$7:$AZ$367,31,FALSE)</f>
        <v>17</v>
      </c>
      <c r="H284" s="31">
        <f>VLOOKUP($A284,'[2]download from PCAS'!$A$7:$AZ$367,35,FALSE)</f>
        <v>9</v>
      </c>
      <c r="I284" s="31">
        <f>VLOOKUP($A284,'[2]download from PCAS'!$A$7:$AZ$367,49,FALSE)</f>
        <v>39</v>
      </c>
      <c r="J284" s="31">
        <f>VLOOKUP($A284,'[2]download from PCAS'!$A$7:$AZ$367,7,FALSE)</f>
        <v>400</v>
      </c>
      <c r="K284" s="31">
        <f>VLOOKUP($A284,'[2]download from PCAS'!$A$7:$AZ$367,27,FALSE)</f>
        <v>156</v>
      </c>
      <c r="L284" s="31">
        <f>VLOOKUP($A284,'[2]download from PCAS'!$A$7:$AZ$367,15,FALSE)</f>
        <v>64</v>
      </c>
      <c r="M284" s="31">
        <f>VLOOKUP($A284,'[2]download from PCAS'!$A$7:$AZ$367,29,FALSE)</f>
        <v>46</v>
      </c>
      <c r="N284" s="31">
        <f>VLOOKUP($A284,'[2]download from PCAS'!$A$7:$AZ$367,51,FALSE)</f>
        <v>118</v>
      </c>
      <c r="O284" s="31">
        <f>VLOOKUP($A284,'[2]download from PCAS'!$A$7:$AZ$367,9,FALSE)</f>
        <v>49</v>
      </c>
      <c r="P284" s="31">
        <f>VLOOKUP($A284,'[2]download from PCAS'!$A$7:$AZ$367,41,FALSE)</f>
        <v>46</v>
      </c>
      <c r="Q284" s="31">
        <f>VLOOKUP($A284,'[2]download from PCAS'!$A$7:$AZ$367,5,FALSE)</f>
        <v>322</v>
      </c>
      <c r="R284" s="31">
        <f>VLOOKUP($A284,'[2]download from PCAS'!$A$7:$AZ$367,19,FALSE)</f>
        <v>20</v>
      </c>
      <c r="S284" s="31">
        <f>VLOOKUP($A284,'[2]download from PCAS'!$A$7:$AZ$367,21,FALSE)</f>
        <v>225</v>
      </c>
      <c r="T284" s="31">
        <f>VLOOKUP($A284,'[2]download from PCAS'!$A$7:$AZ$367,23,FALSE)</f>
        <v>470</v>
      </c>
      <c r="U284" s="31">
        <f>VLOOKUP($A284,'[2]download from PCAS'!$A$7:$AZ$367,13,FALSE)</f>
        <v>67</v>
      </c>
      <c r="V284" s="31">
        <f>VLOOKUP($A284,'[2]download from PCAS'!$A$7:$AZ$367,3,FALSE)</f>
        <v>35</v>
      </c>
      <c r="W284" s="31">
        <f>VLOOKUP($A284,'[2]download from PCAS'!$A$7:$AZ$367,43,FALSE)</f>
        <v>214</v>
      </c>
      <c r="X284" s="31">
        <f>VLOOKUP($A284,'[2]download from PCAS'!$A$7:$AZ$367,39,FALSE)</f>
        <v>40</v>
      </c>
      <c r="Y284" s="31">
        <f>VLOOKUP($A284,'[2]download from PCAS'!$A$7:$AZ$367,47,FALSE)</f>
        <v>856</v>
      </c>
      <c r="Z284" s="31">
        <f>VLOOKUP($A284,'[2]download from PCAS'!$A$7:$AZ$367,17,FALSE)</f>
        <v>58</v>
      </c>
      <c r="AA284" s="31">
        <f>VLOOKUP($A284,'[2]download from PCAS'!$A$7:$AZ$367,45,FALSE)</f>
        <v>3</v>
      </c>
      <c r="AC284" s="33" t="s">
        <v>424</v>
      </c>
      <c r="AD284" s="32">
        <f t="shared" si="112"/>
        <v>23.42034642595755</v>
      </c>
      <c r="AE284" s="32">
        <f t="shared" si="113"/>
        <v>4.1473530129299832</v>
      </c>
      <c r="AF284" s="32">
        <f t="shared" si="114"/>
        <v>2.1956574774335205</v>
      </c>
      <c r="AG284" s="32">
        <f t="shared" si="115"/>
        <v>9.5145157355452543</v>
      </c>
      <c r="AH284" s="32">
        <f t="shared" si="116"/>
        <v>97.58477677482314</v>
      </c>
      <c r="AI284" s="32">
        <f t="shared" si="117"/>
        <v>38.058062942181017</v>
      </c>
      <c r="AJ284" s="32">
        <f t="shared" si="118"/>
        <v>15.6135642839717</v>
      </c>
      <c r="AK284" s="32">
        <f t="shared" si="119"/>
        <v>11.22224932910466</v>
      </c>
      <c r="AL284" s="32">
        <f t="shared" si="120"/>
        <v>28.787509148572823</v>
      </c>
      <c r="AM284" s="32">
        <f t="shared" si="121"/>
        <v>11.954135154915834</v>
      </c>
      <c r="AN284" s="32">
        <f t="shared" si="122"/>
        <v>11.22224932910466</v>
      </c>
      <c r="AO284" s="32">
        <f t="shared" si="123"/>
        <v>78.555745303732621</v>
      </c>
      <c r="AP284" s="32">
        <f t="shared" si="124"/>
        <v>4.8792388387411565</v>
      </c>
      <c r="AQ284" s="32">
        <f t="shared" si="125"/>
        <v>54.891436935838009</v>
      </c>
      <c r="AR284" s="32">
        <f t="shared" si="126"/>
        <v>114.66211271041718</v>
      </c>
      <c r="AS284" s="32">
        <f t="shared" si="127"/>
        <v>16.345450109782874</v>
      </c>
      <c r="AT284" s="32">
        <f t="shared" si="128"/>
        <v>8.5386679677970232</v>
      </c>
      <c r="AU284" s="32">
        <f t="shared" si="129"/>
        <v>52.20785557453037</v>
      </c>
      <c r="AV284" s="32">
        <f t="shared" si="130"/>
        <v>9.758477677482313</v>
      </c>
      <c r="AW284" s="32">
        <f t="shared" si="131"/>
        <v>208.83142229812148</v>
      </c>
      <c r="AX284" s="32">
        <f t="shared" si="132"/>
        <v>14.149792632349353</v>
      </c>
      <c r="AY284" s="32">
        <f t="shared" si="133"/>
        <v>0.73188582581117345</v>
      </c>
      <c r="BA284" s="33" t="s">
        <v>424</v>
      </c>
      <c r="BB284" s="32">
        <f t="shared" si="134"/>
        <v>50.913838120104437</v>
      </c>
      <c r="BC284" s="32">
        <f t="shared" si="135"/>
        <v>15.297638842700367</v>
      </c>
      <c r="BD284" s="32">
        <f t="shared" si="136"/>
        <v>156.30196208846024</v>
      </c>
      <c r="BE284" s="32">
        <f t="shared" si="137"/>
        <v>22.28134353175923</v>
      </c>
      <c r="BF284" s="32">
        <f t="shared" si="138"/>
        <v>68.414322250639387</v>
      </c>
      <c r="BG284" s="32">
        <f t="shared" si="139"/>
        <v>13.302294645826406</v>
      </c>
    </row>
    <row r="285" spans="1:59" x14ac:dyDescent="0.2">
      <c r="A285" s="33" t="s">
        <v>425</v>
      </c>
      <c r="B285" s="31">
        <f>VLOOKUP($A285,'[2]download from PCAS'!$A$7:$AZ$367,2,FALSE)</f>
        <v>7256</v>
      </c>
      <c r="C285" s="31">
        <v>5731</v>
      </c>
      <c r="D285" s="31">
        <v>5633</v>
      </c>
      <c r="E285" s="31">
        <v>5513</v>
      </c>
      <c r="F285" s="31">
        <f>VLOOKUP($A285,'[2]download from PCAS'!$A$7:$AZ$367,11,FALSE)</f>
        <v>299</v>
      </c>
      <c r="G285" s="31">
        <f>VLOOKUP($A285,'[2]download from PCAS'!$A$7:$AZ$367,31,FALSE)</f>
        <v>86</v>
      </c>
      <c r="H285" s="31">
        <f>VLOOKUP($A285,'[2]download from PCAS'!$A$7:$AZ$367,35,FALSE)</f>
        <v>66</v>
      </c>
      <c r="I285" s="31">
        <f>VLOOKUP($A285,'[2]download from PCAS'!$A$7:$AZ$367,49,FALSE)</f>
        <v>192</v>
      </c>
      <c r="J285" s="31">
        <f>VLOOKUP($A285,'[2]download from PCAS'!$A$7:$AZ$367,7,FALSE)</f>
        <v>876</v>
      </c>
      <c r="K285" s="31">
        <f>VLOOKUP($A285,'[2]download from PCAS'!$A$7:$AZ$367,27,FALSE)</f>
        <v>283</v>
      </c>
      <c r="L285" s="31">
        <f>VLOOKUP($A285,'[2]download from PCAS'!$A$7:$AZ$367,15,FALSE)</f>
        <v>77</v>
      </c>
      <c r="M285" s="31">
        <f>VLOOKUP($A285,'[2]download from PCAS'!$A$7:$AZ$367,29,FALSE)</f>
        <v>64</v>
      </c>
      <c r="N285" s="31">
        <f>VLOOKUP($A285,'[2]download from PCAS'!$A$7:$AZ$367,51,FALSE)</f>
        <v>287</v>
      </c>
      <c r="O285" s="31">
        <f>VLOOKUP($A285,'[2]download from PCAS'!$A$7:$AZ$367,9,FALSE)</f>
        <v>108</v>
      </c>
      <c r="P285" s="31">
        <f>VLOOKUP($A285,'[2]download from PCAS'!$A$7:$AZ$367,41,FALSE)</f>
        <v>80</v>
      </c>
      <c r="Q285" s="31">
        <f>VLOOKUP($A285,'[2]download from PCAS'!$A$7:$AZ$367,5,FALSE)</f>
        <v>421</v>
      </c>
      <c r="R285" s="31">
        <f>VLOOKUP($A285,'[2]download from PCAS'!$A$7:$AZ$367,19,FALSE)</f>
        <v>36</v>
      </c>
      <c r="S285" s="31">
        <f>VLOOKUP($A285,'[2]download from PCAS'!$A$7:$AZ$367,21,FALSE)</f>
        <v>523</v>
      </c>
      <c r="T285" s="31">
        <f>VLOOKUP($A285,'[2]download from PCAS'!$A$7:$AZ$367,23,FALSE)</f>
        <v>603</v>
      </c>
      <c r="U285" s="31">
        <f>VLOOKUP($A285,'[2]download from PCAS'!$A$7:$AZ$367,13,FALSE)</f>
        <v>365</v>
      </c>
      <c r="V285" s="31">
        <f>VLOOKUP($A285,'[2]download from PCAS'!$A$7:$AZ$367,3,FALSE)</f>
        <v>104</v>
      </c>
      <c r="W285" s="31">
        <f>VLOOKUP($A285,'[2]download from PCAS'!$A$7:$AZ$367,43,FALSE)</f>
        <v>416</v>
      </c>
      <c r="X285" s="31">
        <f>VLOOKUP($A285,'[2]download from PCAS'!$A$7:$AZ$367,39,FALSE)</f>
        <v>38</v>
      </c>
      <c r="Y285" s="31">
        <f>VLOOKUP($A285,'[2]download from PCAS'!$A$7:$AZ$367,47,FALSE)</f>
        <v>1653</v>
      </c>
      <c r="Z285" s="31">
        <f>VLOOKUP($A285,'[2]download from PCAS'!$A$7:$AZ$367,17,FALSE)</f>
        <v>59</v>
      </c>
      <c r="AA285" s="31">
        <f>VLOOKUP($A285,'[2]download from PCAS'!$A$7:$AZ$367,45,FALSE)</f>
        <v>12</v>
      </c>
      <c r="AC285" s="33" t="s">
        <v>425</v>
      </c>
      <c r="AD285" s="32">
        <f t="shared" si="112"/>
        <v>41.207276736493938</v>
      </c>
      <c r="AE285" s="32">
        <f t="shared" si="113"/>
        <v>11.852260198456449</v>
      </c>
      <c r="AF285" s="32">
        <f t="shared" si="114"/>
        <v>9.0959206174200666</v>
      </c>
      <c r="AG285" s="32">
        <f t="shared" si="115"/>
        <v>26.460859977949283</v>
      </c>
      <c r="AH285" s="32">
        <f t="shared" si="116"/>
        <v>120.72767364939361</v>
      </c>
      <c r="AI285" s="32">
        <f t="shared" si="117"/>
        <v>39.002205071664832</v>
      </c>
      <c r="AJ285" s="32">
        <f t="shared" si="118"/>
        <v>10.611907386990078</v>
      </c>
      <c r="AK285" s="32">
        <f t="shared" si="119"/>
        <v>8.8202866593164284</v>
      </c>
      <c r="AL285" s="32">
        <f t="shared" si="120"/>
        <v>39.553472987872105</v>
      </c>
      <c r="AM285" s="32">
        <f t="shared" si="121"/>
        <v>14.884233737596471</v>
      </c>
      <c r="AN285" s="32">
        <f t="shared" si="122"/>
        <v>11.025358324145534</v>
      </c>
      <c r="AO285" s="32">
        <f t="shared" si="123"/>
        <v>58.020948180815878</v>
      </c>
      <c r="AP285" s="32">
        <f t="shared" si="124"/>
        <v>4.9614112458654906</v>
      </c>
      <c r="AQ285" s="32">
        <f t="shared" si="125"/>
        <v>72.078280044101433</v>
      </c>
      <c r="AR285" s="32">
        <f t="shared" si="126"/>
        <v>83.103638368246962</v>
      </c>
      <c r="AS285" s="32">
        <f t="shared" si="127"/>
        <v>50.303197353914001</v>
      </c>
      <c r="AT285" s="32">
        <f t="shared" si="128"/>
        <v>14.332965821389196</v>
      </c>
      <c r="AU285" s="32">
        <f t="shared" si="129"/>
        <v>57.331863285556786</v>
      </c>
      <c r="AV285" s="32">
        <f t="shared" si="130"/>
        <v>5.2370452039691289</v>
      </c>
      <c r="AW285" s="32">
        <f t="shared" si="131"/>
        <v>227.81146637265712</v>
      </c>
      <c r="AX285" s="32">
        <f t="shared" si="132"/>
        <v>8.131201764057332</v>
      </c>
      <c r="AY285" s="32">
        <f t="shared" si="133"/>
        <v>1.6538037486218302</v>
      </c>
      <c r="BA285" s="33" t="s">
        <v>425</v>
      </c>
      <c r="BB285" s="32">
        <f t="shared" si="134"/>
        <v>50.239659151429073</v>
      </c>
      <c r="BC285" s="32">
        <f t="shared" si="135"/>
        <v>11.608924360602213</v>
      </c>
      <c r="BD285" s="32">
        <f t="shared" si="136"/>
        <v>109.37783421004897</v>
      </c>
      <c r="BE285" s="32">
        <f t="shared" si="137"/>
        <v>66.207146744059486</v>
      </c>
      <c r="BF285" s="32">
        <f t="shared" si="138"/>
        <v>72.587681032978537</v>
      </c>
      <c r="BG285" s="32">
        <f t="shared" si="139"/>
        <v>6.8927988391075639</v>
      </c>
    </row>
    <row r="286" spans="1:59" x14ac:dyDescent="0.2">
      <c r="A286" s="33" t="s">
        <v>426</v>
      </c>
      <c r="B286" s="31">
        <f>VLOOKUP($A286,'[2]download from PCAS'!$A$7:$AZ$367,2,FALSE)</f>
        <v>2252</v>
      </c>
      <c r="C286" s="31">
        <v>1643</v>
      </c>
      <c r="D286" s="31">
        <v>1622</v>
      </c>
      <c r="E286" s="31">
        <v>1605</v>
      </c>
      <c r="F286" s="31">
        <f>VLOOKUP($A286,'[2]download from PCAS'!$A$7:$AZ$367,11,FALSE)</f>
        <v>56</v>
      </c>
      <c r="G286" s="31">
        <f>VLOOKUP($A286,'[2]download from PCAS'!$A$7:$AZ$367,31,FALSE)</f>
        <v>14</v>
      </c>
      <c r="H286" s="31">
        <f>VLOOKUP($A286,'[2]download from PCAS'!$A$7:$AZ$367,35,FALSE)</f>
        <v>3</v>
      </c>
      <c r="I286" s="31">
        <f>VLOOKUP($A286,'[2]download from PCAS'!$A$7:$AZ$367,49,FALSE)</f>
        <v>27</v>
      </c>
      <c r="J286" s="31">
        <f>VLOOKUP($A286,'[2]download from PCAS'!$A$7:$AZ$367,7,FALSE)</f>
        <v>280</v>
      </c>
      <c r="K286" s="31">
        <f>VLOOKUP($A286,'[2]download from PCAS'!$A$7:$AZ$367,27,FALSE)</f>
        <v>80</v>
      </c>
      <c r="L286" s="31">
        <f>VLOOKUP($A286,'[2]download from PCAS'!$A$7:$AZ$367,15,FALSE)</f>
        <v>32</v>
      </c>
      <c r="M286" s="31">
        <f>VLOOKUP($A286,'[2]download from PCAS'!$A$7:$AZ$367,29,FALSE)</f>
        <v>12</v>
      </c>
      <c r="N286" s="31">
        <f>VLOOKUP($A286,'[2]download from PCAS'!$A$7:$AZ$367,51,FALSE)</f>
        <v>64</v>
      </c>
      <c r="O286" s="31">
        <f>VLOOKUP($A286,'[2]download from PCAS'!$A$7:$AZ$367,9,FALSE)</f>
        <v>23</v>
      </c>
      <c r="P286" s="31">
        <f>VLOOKUP($A286,'[2]download from PCAS'!$A$7:$AZ$367,41,FALSE)</f>
        <v>25</v>
      </c>
      <c r="Q286" s="31">
        <f>VLOOKUP($A286,'[2]download from PCAS'!$A$7:$AZ$367,5,FALSE)</f>
        <v>165</v>
      </c>
      <c r="R286" s="31">
        <f>VLOOKUP($A286,'[2]download from PCAS'!$A$7:$AZ$367,19,FALSE)</f>
        <v>12</v>
      </c>
      <c r="S286" s="31">
        <f>VLOOKUP($A286,'[2]download from PCAS'!$A$7:$AZ$367,21,FALSE)</f>
        <v>122</v>
      </c>
      <c r="T286" s="31">
        <f>VLOOKUP($A286,'[2]download from PCAS'!$A$7:$AZ$367,23,FALSE)</f>
        <v>196</v>
      </c>
      <c r="U286" s="31">
        <f>VLOOKUP($A286,'[2]download from PCAS'!$A$7:$AZ$367,13,FALSE)</f>
        <v>70</v>
      </c>
      <c r="V286" s="31">
        <f>VLOOKUP($A286,'[2]download from PCAS'!$A$7:$AZ$367,3,FALSE)</f>
        <v>31</v>
      </c>
      <c r="W286" s="31">
        <f>VLOOKUP($A286,'[2]download from PCAS'!$A$7:$AZ$367,43,FALSE)</f>
        <v>171</v>
      </c>
      <c r="X286" s="31">
        <f>VLOOKUP($A286,'[2]download from PCAS'!$A$7:$AZ$367,39,FALSE)</f>
        <v>13</v>
      </c>
      <c r="Y286" s="31">
        <f>VLOOKUP($A286,'[2]download from PCAS'!$A$7:$AZ$367,47,FALSE)</f>
        <v>494</v>
      </c>
      <c r="Z286" s="31">
        <f>VLOOKUP($A286,'[2]download from PCAS'!$A$7:$AZ$367,17,FALSE)</f>
        <v>27</v>
      </c>
      <c r="AA286" s="31">
        <f>VLOOKUP($A286,'[2]download from PCAS'!$A$7:$AZ$367,45,FALSE)</f>
        <v>0</v>
      </c>
      <c r="AC286" s="33" t="s">
        <v>426</v>
      </c>
      <c r="AD286" s="32">
        <f t="shared" si="112"/>
        <v>24.866785079928952</v>
      </c>
      <c r="AE286" s="32">
        <f t="shared" si="113"/>
        <v>6.2166962699822381</v>
      </c>
      <c r="AF286" s="32">
        <f t="shared" si="114"/>
        <v>1.3321492007104796</v>
      </c>
      <c r="AG286" s="32">
        <f t="shared" si="115"/>
        <v>11.989342806394315</v>
      </c>
      <c r="AH286" s="32">
        <f t="shared" si="116"/>
        <v>124.33392539964476</v>
      </c>
      <c r="AI286" s="32">
        <f t="shared" si="117"/>
        <v>35.523978685612789</v>
      </c>
      <c r="AJ286" s="32">
        <f t="shared" si="118"/>
        <v>14.209591474245116</v>
      </c>
      <c r="AK286" s="32">
        <f t="shared" si="119"/>
        <v>5.3285968028419184</v>
      </c>
      <c r="AL286" s="32">
        <f t="shared" si="120"/>
        <v>28.419182948490231</v>
      </c>
      <c r="AM286" s="32">
        <f t="shared" si="121"/>
        <v>10.213143872113678</v>
      </c>
      <c r="AN286" s="32">
        <f t="shared" si="122"/>
        <v>11.101243339253998</v>
      </c>
      <c r="AO286" s="32">
        <f t="shared" si="123"/>
        <v>73.268206039076389</v>
      </c>
      <c r="AP286" s="32">
        <f t="shared" si="124"/>
        <v>5.3285968028419184</v>
      </c>
      <c r="AQ286" s="32">
        <f t="shared" si="125"/>
        <v>54.174067495559505</v>
      </c>
      <c r="AR286" s="32">
        <f t="shared" si="126"/>
        <v>87.033747779751323</v>
      </c>
      <c r="AS286" s="32">
        <f t="shared" si="127"/>
        <v>31.083481349911189</v>
      </c>
      <c r="AT286" s="32">
        <f t="shared" si="128"/>
        <v>13.765541740674957</v>
      </c>
      <c r="AU286" s="32">
        <f t="shared" si="129"/>
        <v>75.932504440497326</v>
      </c>
      <c r="AV286" s="32">
        <f t="shared" si="130"/>
        <v>5.7726465364120783</v>
      </c>
      <c r="AW286" s="32">
        <f t="shared" si="131"/>
        <v>219.36056838365897</v>
      </c>
      <c r="AX286" s="32">
        <f t="shared" si="132"/>
        <v>11.989342806394315</v>
      </c>
      <c r="AY286" s="32">
        <f t="shared" si="133"/>
        <v>0</v>
      </c>
      <c r="BA286" s="33" t="s">
        <v>426</v>
      </c>
      <c r="BB286" s="32">
        <f t="shared" si="134"/>
        <v>49.321824907521581</v>
      </c>
      <c r="BC286" s="32">
        <f t="shared" si="135"/>
        <v>7.4766355140186915</v>
      </c>
      <c r="BD286" s="32">
        <f t="shared" si="136"/>
        <v>122.11838006230529</v>
      </c>
      <c r="BE286" s="32">
        <f t="shared" si="137"/>
        <v>43.613707165109034</v>
      </c>
      <c r="BF286" s="32">
        <f t="shared" si="138"/>
        <v>104.07790626902008</v>
      </c>
      <c r="BG286" s="32">
        <f t="shared" si="139"/>
        <v>8.0996884735202492</v>
      </c>
    </row>
    <row r="287" spans="1:59" x14ac:dyDescent="0.2">
      <c r="A287" s="33" t="s">
        <v>427</v>
      </c>
      <c r="B287" s="31">
        <f>VLOOKUP($A287,'[2]download from PCAS'!$A$7:$AZ$367,2,FALSE)</f>
        <v>3324</v>
      </c>
      <c r="C287" s="31">
        <v>2511</v>
      </c>
      <c r="D287" s="31">
        <v>2465</v>
      </c>
      <c r="E287" s="31">
        <v>2426</v>
      </c>
      <c r="F287" s="31">
        <f>VLOOKUP($A287,'[2]download from PCAS'!$A$7:$AZ$367,11,FALSE)</f>
        <v>110</v>
      </c>
      <c r="G287" s="31">
        <f>VLOOKUP($A287,'[2]download from PCAS'!$A$7:$AZ$367,31,FALSE)</f>
        <v>33</v>
      </c>
      <c r="H287" s="31">
        <f>VLOOKUP($A287,'[2]download from PCAS'!$A$7:$AZ$367,35,FALSE)</f>
        <v>13</v>
      </c>
      <c r="I287" s="31">
        <f>VLOOKUP($A287,'[2]download from PCAS'!$A$7:$AZ$367,49,FALSE)</f>
        <v>48</v>
      </c>
      <c r="J287" s="31">
        <f>VLOOKUP($A287,'[2]download from PCAS'!$A$7:$AZ$367,7,FALSE)</f>
        <v>403</v>
      </c>
      <c r="K287" s="31">
        <f>VLOOKUP($A287,'[2]download from PCAS'!$A$7:$AZ$367,27,FALSE)</f>
        <v>129</v>
      </c>
      <c r="L287" s="31">
        <f>VLOOKUP($A287,'[2]download from PCAS'!$A$7:$AZ$367,15,FALSE)</f>
        <v>65</v>
      </c>
      <c r="M287" s="31">
        <f>VLOOKUP($A287,'[2]download from PCAS'!$A$7:$AZ$367,29,FALSE)</f>
        <v>24</v>
      </c>
      <c r="N287" s="31">
        <f>VLOOKUP($A287,'[2]download from PCAS'!$A$7:$AZ$367,51,FALSE)</f>
        <v>92</v>
      </c>
      <c r="O287" s="31">
        <f>VLOOKUP($A287,'[2]download from PCAS'!$A$7:$AZ$367,9,FALSE)</f>
        <v>43</v>
      </c>
      <c r="P287" s="31">
        <f>VLOOKUP($A287,'[2]download from PCAS'!$A$7:$AZ$367,41,FALSE)</f>
        <v>31</v>
      </c>
      <c r="Q287" s="31">
        <f>VLOOKUP($A287,'[2]download from PCAS'!$A$7:$AZ$367,5,FALSE)</f>
        <v>212</v>
      </c>
      <c r="R287" s="31">
        <f>VLOOKUP($A287,'[2]download from PCAS'!$A$7:$AZ$367,19,FALSE)</f>
        <v>8</v>
      </c>
      <c r="S287" s="31">
        <f>VLOOKUP($A287,'[2]download from PCAS'!$A$7:$AZ$367,21,FALSE)</f>
        <v>215</v>
      </c>
      <c r="T287" s="31">
        <f>VLOOKUP($A287,'[2]download from PCAS'!$A$7:$AZ$367,23,FALSE)</f>
        <v>223</v>
      </c>
      <c r="U287" s="31">
        <f>VLOOKUP($A287,'[2]download from PCAS'!$A$7:$AZ$367,13,FALSE)</f>
        <v>107</v>
      </c>
      <c r="V287" s="31">
        <f>VLOOKUP($A287,'[2]download from PCAS'!$A$7:$AZ$367,3,FALSE)</f>
        <v>32</v>
      </c>
      <c r="W287" s="31">
        <f>VLOOKUP($A287,'[2]download from PCAS'!$A$7:$AZ$367,43,FALSE)</f>
        <v>400</v>
      </c>
      <c r="X287" s="31">
        <f>VLOOKUP($A287,'[2]download from PCAS'!$A$7:$AZ$367,39,FALSE)</f>
        <v>20</v>
      </c>
      <c r="Y287" s="31">
        <f>VLOOKUP($A287,'[2]download from PCAS'!$A$7:$AZ$367,47,FALSE)</f>
        <v>703</v>
      </c>
      <c r="Z287" s="31">
        <f>VLOOKUP($A287,'[2]download from PCAS'!$A$7:$AZ$367,17,FALSE)</f>
        <v>30</v>
      </c>
      <c r="AA287" s="31">
        <f>VLOOKUP($A287,'[2]download from PCAS'!$A$7:$AZ$367,45,FALSE)</f>
        <v>8</v>
      </c>
      <c r="AC287" s="33" t="s">
        <v>427</v>
      </c>
      <c r="AD287" s="32">
        <f t="shared" si="112"/>
        <v>33.092659446450064</v>
      </c>
      <c r="AE287" s="32">
        <f t="shared" si="113"/>
        <v>9.9277978339350188</v>
      </c>
      <c r="AF287" s="32">
        <f t="shared" si="114"/>
        <v>3.9109506618531893</v>
      </c>
      <c r="AG287" s="32">
        <f t="shared" si="115"/>
        <v>14.440433212996391</v>
      </c>
      <c r="AH287" s="32">
        <f t="shared" si="116"/>
        <v>121.23947051744886</v>
      </c>
      <c r="AI287" s="32">
        <f t="shared" si="117"/>
        <v>38.808664259927802</v>
      </c>
      <c r="AJ287" s="32">
        <f t="shared" si="118"/>
        <v>19.554753309265944</v>
      </c>
      <c r="AK287" s="32">
        <f t="shared" si="119"/>
        <v>7.2202166064981954</v>
      </c>
      <c r="AL287" s="32">
        <f t="shared" si="120"/>
        <v>27.677496991576415</v>
      </c>
      <c r="AM287" s="32">
        <f t="shared" si="121"/>
        <v>12.936221419975931</v>
      </c>
      <c r="AN287" s="32">
        <f t="shared" si="122"/>
        <v>9.3261131167268356</v>
      </c>
      <c r="AO287" s="32">
        <f t="shared" si="123"/>
        <v>63.778580024067388</v>
      </c>
      <c r="AP287" s="32">
        <f t="shared" si="124"/>
        <v>2.4067388688327318</v>
      </c>
      <c r="AQ287" s="32">
        <f t="shared" si="125"/>
        <v>64.681107099879668</v>
      </c>
      <c r="AR287" s="32">
        <f t="shared" si="126"/>
        <v>67.087845968712401</v>
      </c>
      <c r="AS287" s="32">
        <f t="shared" si="127"/>
        <v>32.190132370637791</v>
      </c>
      <c r="AT287" s="32">
        <f t="shared" si="128"/>
        <v>9.6269554753309272</v>
      </c>
      <c r="AU287" s="32">
        <f t="shared" si="129"/>
        <v>120.33694344163658</v>
      </c>
      <c r="AV287" s="32">
        <f t="shared" si="130"/>
        <v>6.0168471720818291</v>
      </c>
      <c r="AW287" s="32">
        <f t="shared" si="131"/>
        <v>211.49217809867631</v>
      </c>
      <c r="AX287" s="32">
        <f t="shared" si="132"/>
        <v>9.025270758122744</v>
      </c>
      <c r="AY287" s="32">
        <f t="shared" si="133"/>
        <v>2.4067388688327318</v>
      </c>
      <c r="BA287" s="33" t="s">
        <v>427</v>
      </c>
      <c r="BB287" s="32">
        <f t="shared" si="134"/>
        <v>52.332657200811362</v>
      </c>
      <c r="BC287" s="32">
        <f t="shared" si="135"/>
        <v>9.8928276999175591</v>
      </c>
      <c r="BD287" s="32">
        <f t="shared" si="136"/>
        <v>91.920857378400655</v>
      </c>
      <c r="BE287" s="32">
        <f t="shared" si="137"/>
        <v>44.105523495465789</v>
      </c>
      <c r="BF287" s="32">
        <f t="shared" si="138"/>
        <v>159.29908403026681</v>
      </c>
      <c r="BG287" s="32">
        <f t="shared" si="139"/>
        <v>8.2440230832646328</v>
      </c>
    </row>
    <row r="288" spans="1:59" x14ac:dyDescent="0.2">
      <c r="A288" s="33" t="s">
        <v>428</v>
      </c>
      <c r="B288" s="31">
        <f>VLOOKUP($A288,'[2]download from PCAS'!$A$7:$AZ$367,2,FALSE)</f>
        <v>4106</v>
      </c>
      <c r="C288" s="31">
        <v>3187</v>
      </c>
      <c r="D288" s="31">
        <v>3139</v>
      </c>
      <c r="E288" s="31">
        <v>3080</v>
      </c>
      <c r="F288" s="31">
        <f>VLOOKUP($A288,'[2]download from PCAS'!$A$7:$AZ$367,11,FALSE)</f>
        <v>134</v>
      </c>
      <c r="G288" s="31">
        <f>VLOOKUP($A288,'[2]download from PCAS'!$A$7:$AZ$367,31,FALSE)</f>
        <v>29</v>
      </c>
      <c r="H288" s="31">
        <f>VLOOKUP($A288,'[2]download from PCAS'!$A$7:$AZ$367,35,FALSE)</f>
        <v>18</v>
      </c>
      <c r="I288" s="31">
        <f>VLOOKUP($A288,'[2]download from PCAS'!$A$7:$AZ$367,49,FALSE)</f>
        <v>57</v>
      </c>
      <c r="J288" s="31">
        <f>VLOOKUP($A288,'[2]download from PCAS'!$A$7:$AZ$367,7,FALSE)</f>
        <v>435</v>
      </c>
      <c r="K288" s="31">
        <f>VLOOKUP($A288,'[2]download from PCAS'!$A$7:$AZ$367,27,FALSE)</f>
        <v>142</v>
      </c>
      <c r="L288" s="31">
        <f>VLOOKUP($A288,'[2]download from PCAS'!$A$7:$AZ$367,15,FALSE)</f>
        <v>58</v>
      </c>
      <c r="M288" s="31">
        <f>VLOOKUP($A288,'[2]download from PCAS'!$A$7:$AZ$367,29,FALSE)</f>
        <v>31</v>
      </c>
      <c r="N288" s="31">
        <f>VLOOKUP($A288,'[2]download from PCAS'!$A$7:$AZ$367,51,FALSE)</f>
        <v>120</v>
      </c>
      <c r="O288" s="31">
        <f>VLOOKUP($A288,'[2]download from PCAS'!$A$7:$AZ$367,9,FALSE)</f>
        <v>47</v>
      </c>
      <c r="P288" s="31">
        <f>VLOOKUP($A288,'[2]download from PCAS'!$A$7:$AZ$367,41,FALSE)</f>
        <v>47</v>
      </c>
      <c r="Q288" s="31">
        <f>VLOOKUP($A288,'[2]download from PCAS'!$A$7:$AZ$367,5,FALSE)</f>
        <v>276</v>
      </c>
      <c r="R288" s="31">
        <f>VLOOKUP($A288,'[2]download from PCAS'!$A$7:$AZ$367,19,FALSE)</f>
        <v>21</v>
      </c>
      <c r="S288" s="31">
        <f>VLOOKUP($A288,'[2]download from PCAS'!$A$7:$AZ$367,21,FALSE)</f>
        <v>249</v>
      </c>
      <c r="T288" s="31">
        <f>VLOOKUP($A288,'[2]download from PCAS'!$A$7:$AZ$367,23,FALSE)</f>
        <v>450</v>
      </c>
      <c r="U288" s="31">
        <f>VLOOKUP($A288,'[2]download from PCAS'!$A$7:$AZ$367,13,FALSE)</f>
        <v>91</v>
      </c>
      <c r="V288" s="31">
        <f>VLOOKUP($A288,'[2]download from PCAS'!$A$7:$AZ$367,3,FALSE)</f>
        <v>50</v>
      </c>
      <c r="W288" s="31">
        <f>VLOOKUP($A288,'[2]download from PCAS'!$A$7:$AZ$367,43,FALSE)</f>
        <v>276</v>
      </c>
      <c r="X288" s="31">
        <f>VLOOKUP($A288,'[2]download from PCAS'!$A$7:$AZ$367,39,FALSE)</f>
        <v>25</v>
      </c>
      <c r="Y288" s="31">
        <f>VLOOKUP($A288,'[2]download from PCAS'!$A$7:$AZ$367,47,FALSE)</f>
        <v>863</v>
      </c>
      <c r="Z288" s="31">
        <f>VLOOKUP($A288,'[2]download from PCAS'!$A$7:$AZ$367,17,FALSE)</f>
        <v>30</v>
      </c>
      <c r="AA288" s="31">
        <f>VLOOKUP($A288,'[2]download from PCAS'!$A$7:$AZ$367,45,FALSE)</f>
        <v>14</v>
      </c>
      <c r="AC288" s="33" t="s">
        <v>428</v>
      </c>
      <c r="AD288" s="32">
        <f t="shared" si="112"/>
        <v>32.635168046760839</v>
      </c>
      <c r="AE288" s="32">
        <f t="shared" si="113"/>
        <v>7.0628348757915251</v>
      </c>
      <c r="AF288" s="32">
        <f t="shared" si="114"/>
        <v>4.3838285435947402</v>
      </c>
      <c r="AG288" s="32">
        <f t="shared" si="115"/>
        <v>13.882123721383342</v>
      </c>
      <c r="AH288" s="32">
        <f t="shared" si="116"/>
        <v>105.94252313687286</v>
      </c>
      <c r="AI288" s="32">
        <f t="shared" si="117"/>
        <v>34.583536288358502</v>
      </c>
      <c r="AJ288" s="32">
        <f t="shared" si="118"/>
        <v>14.12566975158305</v>
      </c>
      <c r="AK288" s="32">
        <f t="shared" si="119"/>
        <v>7.54992693619094</v>
      </c>
      <c r="AL288" s="32">
        <f t="shared" si="120"/>
        <v>29.225523623964929</v>
      </c>
      <c r="AM288" s="32">
        <f t="shared" si="121"/>
        <v>11.446663419386265</v>
      </c>
      <c r="AN288" s="32">
        <f t="shared" si="122"/>
        <v>11.446663419386265</v>
      </c>
      <c r="AO288" s="32">
        <f t="shared" si="123"/>
        <v>67.218704335119341</v>
      </c>
      <c r="AP288" s="32">
        <f t="shared" si="124"/>
        <v>5.1144666341938629</v>
      </c>
      <c r="AQ288" s="32">
        <f t="shared" si="125"/>
        <v>60.64296151972723</v>
      </c>
      <c r="AR288" s="32">
        <f t="shared" si="126"/>
        <v>109.59571358986848</v>
      </c>
      <c r="AS288" s="32">
        <f t="shared" si="127"/>
        <v>22.162688748173405</v>
      </c>
      <c r="AT288" s="32">
        <f t="shared" si="128"/>
        <v>12.177301509985387</v>
      </c>
      <c r="AU288" s="32">
        <f t="shared" si="129"/>
        <v>67.218704335119341</v>
      </c>
      <c r="AV288" s="32">
        <f t="shared" si="130"/>
        <v>6.0886507549926936</v>
      </c>
      <c r="AW288" s="32">
        <f t="shared" si="131"/>
        <v>210.1802240623478</v>
      </c>
      <c r="AX288" s="32">
        <f t="shared" si="132"/>
        <v>7.3063809059912321</v>
      </c>
      <c r="AY288" s="32">
        <f t="shared" si="133"/>
        <v>3.4096444227959082</v>
      </c>
      <c r="BA288" s="33" t="s">
        <v>428</v>
      </c>
      <c r="BB288" s="32">
        <f t="shared" si="134"/>
        <v>45.237336731443136</v>
      </c>
      <c r="BC288" s="32">
        <f t="shared" si="135"/>
        <v>10.064935064935066</v>
      </c>
      <c r="BD288" s="32">
        <f t="shared" si="136"/>
        <v>146.10389610389609</v>
      </c>
      <c r="BE288" s="32">
        <f t="shared" si="137"/>
        <v>29.545454545454543</v>
      </c>
      <c r="BF288" s="32">
        <f t="shared" si="138"/>
        <v>86.601819893316602</v>
      </c>
      <c r="BG288" s="32">
        <f t="shared" si="139"/>
        <v>8.1168831168831161</v>
      </c>
    </row>
    <row r="289" spans="1:59" x14ac:dyDescent="0.2">
      <c r="A289" s="33" t="s">
        <v>429</v>
      </c>
      <c r="B289" s="31">
        <f>VLOOKUP($A289,'[2]download from PCAS'!$A$7:$AZ$367,2,FALSE)</f>
        <v>6685</v>
      </c>
      <c r="C289" s="31">
        <v>5105</v>
      </c>
      <c r="D289" s="31">
        <v>4990</v>
      </c>
      <c r="E289" s="31">
        <v>4896</v>
      </c>
      <c r="F289" s="31">
        <f>VLOOKUP($A289,'[2]download from PCAS'!$A$7:$AZ$367,11,FALSE)</f>
        <v>201</v>
      </c>
      <c r="G289" s="31">
        <f>VLOOKUP($A289,'[2]download from PCAS'!$A$7:$AZ$367,31,FALSE)</f>
        <v>64</v>
      </c>
      <c r="H289" s="31">
        <f>VLOOKUP($A289,'[2]download from PCAS'!$A$7:$AZ$367,35,FALSE)</f>
        <v>26</v>
      </c>
      <c r="I289" s="31">
        <f>VLOOKUP($A289,'[2]download from PCAS'!$A$7:$AZ$367,49,FALSE)</f>
        <v>82</v>
      </c>
      <c r="J289" s="31">
        <f>VLOOKUP($A289,'[2]download from PCAS'!$A$7:$AZ$367,7,FALSE)</f>
        <v>659</v>
      </c>
      <c r="K289" s="31">
        <f>VLOOKUP($A289,'[2]download from PCAS'!$A$7:$AZ$367,27,FALSE)</f>
        <v>184</v>
      </c>
      <c r="L289" s="31">
        <f>VLOOKUP($A289,'[2]download from PCAS'!$A$7:$AZ$367,15,FALSE)</f>
        <v>70</v>
      </c>
      <c r="M289" s="31">
        <f>VLOOKUP($A289,'[2]download from PCAS'!$A$7:$AZ$367,29,FALSE)</f>
        <v>42</v>
      </c>
      <c r="N289" s="31">
        <f>VLOOKUP($A289,'[2]download from PCAS'!$A$7:$AZ$367,51,FALSE)</f>
        <v>188</v>
      </c>
      <c r="O289" s="31">
        <f>VLOOKUP($A289,'[2]download from PCAS'!$A$7:$AZ$367,9,FALSE)</f>
        <v>88</v>
      </c>
      <c r="P289" s="31">
        <f>VLOOKUP($A289,'[2]download from PCAS'!$A$7:$AZ$367,41,FALSE)</f>
        <v>76</v>
      </c>
      <c r="Q289" s="31">
        <f>VLOOKUP($A289,'[2]download from PCAS'!$A$7:$AZ$367,5,FALSE)</f>
        <v>370</v>
      </c>
      <c r="R289" s="31">
        <f>VLOOKUP($A289,'[2]download from PCAS'!$A$7:$AZ$367,19,FALSE)</f>
        <v>37</v>
      </c>
      <c r="S289" s="31">
        <f>VLOOKUP($A289,'[2]download from PCAS'!$A$7:$AZ$367,21,FALSE)</f>
        <v>354</v>
      </c>
      <c r="T289" s="31">
        <f>VLOOKUP($A289,'[2]download from PCAS'!$A$7:$AZ$367,23,FALSE)</f>
        <v>921</v>
      </c>
      <c r="U289" s="31">
        <f>VLOOKUP($A289,'[2]download from PCAS'!$A$7:$AZ$367,13,FALSE)</f>
        <v>124</v>
      </c>
      <c r="V289" s="31">
        <f>VLOOKUP($A289,'[2]download from PCAS'!$A$7:$AZ$367,3,FALSE)</f>
        <v>50</v>
      </c>
      <c r="W289" s="31">
        <f>VLOOKUP($A289,'[2]download from PCAS'!$A$7:$AZ$367,43,FALSE)</f>
        <v>625</v>
      </c>
      <c r="X289" s="31">
        <f>VLOOKUP($A289,'[2]download from PCAS'!$A$7:$AZ$367,39,FALSE)</f>
        <v>28</v>
      </c>
      <c r="Y289" s="31">
        <f>VLOOKUP($A289,'[2]download from PCAS'!$A$7:$AZ$367,47,FALSE)</f>
        <v>1227</v>
      </c>
      <c r="Z289" s="31">
        <f>VLOOKUP($A289,'[2]download from PCAS'!$A$7:$AZ$367,17,FALSE)</f>
        <v>67</v>
      </c>
      <c r="AA289" s="31">
        <f>VLOOKUP($A289,'[2]download from PCAS'!$A$7:$AZ$367,45,FALSE)</f>
        <v>5</v>
      </c>
      <c r="AC289" s="33" t="s">
        <v>429</v>
      </c>
      <c r="AD289" s="32">
        <f t="shared" si="112"/>
        <v>30.067314884068811</v>
      </c>
      <c r="AE289" s="32">
        <f t="shared" si="113"/>
        <v>9.5736724008975322</v>
      </c>
      <c r="AF289" s="32">
        <f t="shared" si="114"/>
        <v>3.8893044128646226</v>
      </c>
      <c r="AG289" s="32">
        <f t="shared" si="115"/>
        <v>12.266267763649962</v>
      </c>
      <c r="AH289" s="32">
        <f t="shared" si="116"/>
        <v>98.578908002991767</v>
      </c>
      <c r="AI289" s="32">
        <f t="shared" si="117"/>
        <v>27.524308152580403</v>
      </c>
      <c r="AJ289" s="32">
        <f t="shared" si="118"/>
        <v>10.471204188481677</v>
      </c>
      <c r="AK289" s="32">
        <f t="shared" si="119"/>
        <v>6.2827225130890056</v>
      </c>
      <c r="AL289" s="32">
        <f t="shared" si="120"/>
        <v>28.122662677636498</v>
      </c>
      <c r="AM289" s="32">
        <f t="shared" si="121"/>
        <v>13.163799551234106</v>
      </c>
      <c r="AN289" s="32">
        <f t="shared" si="122"/>
        <v>11.368735976065819</v>
      </c>
      <c r="AO289" s="32">
        <f t="shared" si="123"/>
        <v>55.347793567688853</v>
      </c>
      <c r="AP289" s="32">
        <f t="shared" si="124"/>
        <v>5.534779356768885</v>
      </c>
      <c r="AQ289" s="32">
        <f t="shared" si="125"/>
        <v>52.954375467464473</v>
      </c>
      <c r="AR289" s="32">
        <f t="shared" si="126"/>
        <v>137.77112939416605</v>
      </c>
      <c r="AS289" s="32">
        <f t="shared" si="127"/>
        <v>18.548990276738966</v>
      </c>
      <c r="AT289" s="32">
        <f t="shared" si="128"/>
        <v>7.4794315632011967</v>
      </c>
      <c r="AU289" s="32">
        <f t="shared" si="129"/>
        <v>93.492894540014959</v>
      </c>
      <c r="AV289" s="32">
        <f t="shared" si="130"/>
        <v>4.188481675392671</v>
      </c>
      <c r="AW289" s="32">
        <f t="shared" si="131"/>
        <v>183.54525056095736</v>
      </c>
      <c r="AX289" s="32">
        <f t="shared" si="132"/>
        <v>10.022438294689604</v>
      </c>
      <c r="AY289" s="32">
        <f t="shared" si="133"/>
        <v>0.74794315632011965</v>
      </c>
      <c r="BA289" s="33" t="s">
        <v>429</v>
      </c>
      <c r="BB289" s="32">
        <f t="shared" si="134"/>
        <v>36.873747494989978</v>
      </c>
      <c r="BC289" s="32">
        <f t="shared" si="135"/>
        <v>8.5784313725490211</v>
      </c>
      <c r="BD289" s="32">
        <f t="shared" si="136"/>
        <v>188.11274509803923</v>
      </c>
      <c r="BE289" s="32">
        <f t="shared" si="137"/>
        <v>25.326797385620914</v>
      </c>
      <c r="BF289" s="32">
        <f t="shared" si="138"/>
        <v>122.42899118511264</v>
      </c>
      <c r="BG289" s="32">
        <f t="shared" si="139"/>
        <v>5.7189542483660123</v>
      </c>
    </row>
    <row r="290" spans="1:59" x14ac:dyDescent="0.2">
      <c r="A290" s="33" t="s">
        <v>430</v>
      </c>
      <c r="B290" s="31">
        <f>VLOOKUP($A290,'[2]download from PCAS'!$A$7:$AZ$367,2,FALSE)</f>
        <v>4680</v>
      </c>
      <c r="C290" s="31">
        <v>3492</v>
      </c>
      <c r="D290" s="31">
        <v>3410</v>
      </c>
      <c r="E290" s="31">
        <v>3343</v>
      </c>
      <c r="F290" s="31">
        <f>VLOOKUP($A290,'[2]download from PCAS'!$A$7:$AZ$367,11,FALSE)</f>
        <v>116</v>
      </c>
      <c r="G290" s="31">
        <f>VLOOKUP($A290,'[2]download from PCAS'!$A$7:$AZ$367,31,FALSE)</f>
        <v>17</v>
      </c>
      <c r="H290" s="31">
        <f>VLOOKUP($A290,'[2]download from PCAS'!$A$7:$AZ$367,35,FALSE)</f>
        <v>8</v>
      </c>
      <c r="I290" s="31">
        <f>VLOOKUP($A290,'[2]download from PCAS'!$A$7:$AZ$367,49,FALSE)</f>
        <v>61</v>
      </c>
      <c r="J290" s="31">
        <f>VLOOKUP($A290,'[2]download from PCAS'!$A$7:$AZ$367,7,FALSE)</f>
        <v>456</v>
      </c>
      <c r="K290" s="31">
        <f>VLOOKUP($A290,'[2]download from PCAS'!$A$7:$AZ$367,27,FALSE)</f>
        <v>101</v>
      </c>
      <c r="L290" s="31">
        <f>VLOOKUP($A290,'[2]download from PCAS'!$A$7:$AZ$367,15,FALSE)</f>
        <v>77</v>
      </c>
      <c r="M290" s="31">
        <f>VLOOKUP($A290,'[2]download from PCAS'!$A$7:$AZ$367,29,FALSE)</f>
        <v>28</v>
      </c>
      <c r="N290" s="31">
        <f>VLOOKUP($A290,'[2]download from PCAS'!$A$7:$AZ$367,51,FALSE)</f>
        <v>154</v>
      </c>
      <c r="O290" s="31">
        <f>VLOOKUP($A290,'[2]download from PCAS'!$A$7:$AZ$367,9,FALSE)</f>
        <v>64</v>
      </c>
      <c r="P290" s="31">
        <f>VLOOKUP($A290,'[2]download from PCAS'!$A$7:$AZ$367,41,FALSE)</f>
        <v>27</v>
      </c>
      <c r="Q290" s="31">
        <f>VLOOKUP($A290,'[2]download from PCAS'!$A$7:$AZ$367,5,FALSE)</f>
        <v>225</v>
      </c>
      <c r="R290" s="31">
        <f>VLOOKUP($A290,'[2]download from PCAS'!$A$7:$AZ$367,19,FALSE)</f>
        <v>18</v>
      </c>
      <c r="S290" s="31">
        <f>VLOOKUP($A290,'[2]download from PCAS'!$A$7:$AZ$367,21,FALSE)</f>
        <v>201</v>
      </c>
      <c r="T290" s="31">
        <f>VLOOKUP($A290,'[2]download from PCAS'!$A$7:$AZ$367,23,FALSE)</f>
        <v>147</v>
      </c>
      <c r="U290" s="31">
        <f>VLOOKUP($A290,'[2]download from PCAS'!$A$7:$AZ$367,13,FALSE)</f>
        <v>100</v>
      </c>
      <c r="V290" s="31">
        <f>VLOOKUP($A290,'[2]download from PCAS'!$A$7:$AZ$367,3,FALSE)</f>
        <v>21</v>
      </c>
      <c r="W290" s="31">
        <f>VLOOKUP($A290,'[2]download from PCAS'!$A$7:$AZ$367,43,FALSE)</f>
        <v>141</v>
      </c>
      <c r="X290" s="31">
        <f>VLOOKUP($A290,'[2]download from PCAS'!$A$7:$AZ$367,39,FALSE)</f>
        <v>18</v>
      </c>
      <c r="Y290" s="31">
        <f>VLOOKUP($A290,'[2]download from PCAS'!$A$7:$AZ$367,47,FALSE)</f>
        <v>798</v>
      </c>
      <c r="Z290" s="31">
        <f>VLOOKUP($A290,'[2]download from PCAS'!$A$7:$AZ$367,17,FALSE)</f>
        <v>19</v>
      </c>
      <c r="AA290" s="31">
        <f>VLOOKUP($A290,'[2]download from PCAS'!$A$7:$AZ$367,45,FALSE)</f>
        <v>2</v>
      </c>
      <c r="AC290" s="33" t="s">
        <v>430</v>
      </c>
      <c r="AD290" s="32">
        <f t="shared" si="112"/>
        <v>24.786324786324784</v>
      </c>
      <c r="AE290" s="32">
        <f t="shared" si="113"/>
        <v>3.6324786324786325</v>
      </c>
      <c r="AF290" s="32">
        <f t="shared" si="114"/>
        <v>1.7094017094017093</v>
      </c>
      <c r="AG290" s="32">
        <f t="shared" si="115"/>
        <v>13.034188034188034</v>
      </c>
      <c r="AH290" s="32">
        <f t="shared" si="116"/>
        <v>97.435897435897431</v>
      </c>
      <c r="AI290" s="32">
        <f t="shared" si="117"/>
        <v>21.581196581196579</v>
      </c>
      <c r="AJ290" s="32">
        <f t="shared" si="118"/>
        <v>16.452991452991455</v>
      </c>
      <c r="AK290" s="32">
        <f t="shared" si="119"/>
        <v>5.982905982905983</v>
      </c>
      <c r="AL290" s="32">
        <f t="shared" si="120"/>
        <v>32.90598290598291</v>
      </c>
      <c r="AM290" s="32">
        <f t="shared" si="121"/>
        <v>13.675213675213675</v>
      </c>
      <c r="AN290" s="32">
        <f t="shared" si="122"/>
        <v>5.7692307692307692</v>
      </c>
      <c r="AO290" s="32">
        <f t="shared" si="123"/>
        <v>48.07692307692308</v>
      </c>
      <c r="AP290" s="32">
        <f t="shared" si="124"/>
        <v>3.8461538461538463</v>
      </c>
      <c r="AQ290" s="32">
        <f t="shared" si="125"/>
        <v>42.948717948717949</v>
      </c>
      <c r="AR290" s="32">
        <f t="shared" si="126"/>
        <v>31.410256410256409</v>
      </c>
      <c r="AS290" s="32">
        <f t="shared" si="127"/>
        <v>21.367521367521366</v>
      </c>
      <c r="AT290" s="32">
        <f t="shared" si="128"/>
        <v>4.4871794871794872</v>
      </c>
      <c r="AU290" s="32">
        <f t="shared" si="129"/>
        <v>30.128205128205128</v>
      </c>
      <c r="AV290" s="32">
        <f t="shared" si="130"/>
        <v>3.8461538461538463</v>
      </c>
      <c r="AW290" s="32">
        <f t="shared" si="131"/>
        <v>170.51282051282053</v>
      </c>
      <c r="AX290" s="32">
        <f t="shared" si="132"/>
        <v>4.0598290598290605</v>
      </c>
      <c r="AY290" s="32">
        <f t="shared" si="133"/>
        <v>0.42735042735042733</v>
      </c>
      <c r="BA290" s="33" t="s">
        <v>430</v>
      </c>
      <c r="BB290" s="32">
        <f t="shared" si="134"/>
        <v>29.618768328445746</v>
      </c>
      <c r="BC290" s="32">
        <f t="shared" si="135"/>
        <v>8.3757104397247986</v>
      </c>
      <c r="BD290" s="32">
        <f t="shared" si="136"/>
        <v>43.972479808555192</v>
      </c>
      <c r="BE290" s="32">
        <f t="shared" si="137"/>
        <v>29.913251570445706</v>
      </c>
      <c r="BF290" s="32">
        <f t="shared" si="138"/>
        <v>40.378006872852239</v>
      </c>
      <c r="BG290" s="32">
        <f t="shared" si="139"/>
        <v>5.3843852826802276</v>
      </c>
    </row>
    <row r="291" spans="1:59" x14ac:dyDescent="0.2">
      <c r="A291" s="33" t="s">
        <v>431</v>
      </c>
      <c r="B291" s="31">
        <f>VLOOKUP($A291,'[2]download from PCAS'!$A$7:$AZ$367,2,FALSE)</f>
        <v>2308</v>
      </c>
      <c r="C291" s="31">
        <v>1787</v>
      </c>
      <c r="D291" s="31">
        <v>1759</v>
      </c>
      <c r="E291" s="31">
        <v>1716</v>
      </c>
      <c r="F291" s="31">
        <f>VLOOKUP($A291,'[2]download from PCAS'!$A$7:$AZ$367,11,FALSE)</f>
        <v>91</v>
      </c>
      <c r="G291" s="31">
        <f>VLOOKUP($A291,'[2]download from PCAS'!$A$7:$AZ$367,31,FALSE)</f>
        <v>14</v>
      </c>
      <c r="H291" s="31">
        <f>VLOOKUP($A291,'[2]download from PCAS'!$A$7:$AZ$367,35,FALSE)</f>
        <v>3</v>
      </c>
      <c r="I291" s="31">
        <f>VLOOKUP($A291,'[2]download from PCAS'!$A$7:$AZ$367,49,FALSE)</f>
        <v>42</v>
      </c>
      <c r="J291" s="31">
        <f>VLOOKUP($A291,'[2]download from PCAS'!$A$7:$AZ$367,7,FALSE)</f>
        <v>314</v>
      </c>
      <c r="K291" s="31">
        <f>VLOOKUP($A291,'[2]download from PCAS'!$A$7:$AZ$367,27,FALSE)</f>
        <v>77</v>
      </c>
      <c r="L291" s="31">
        <f>VLOOKUP($A291,'[2]download from PCAS'!$A$7:$AZ$367,15,FALSE)</f>
        <v>42</v>
      </c>
      <c r="M291" s="31">
        <f>VLOOKUP($A291,'[2]download from PCAS'!$A$7:$AZ$367,29,FALSE)</f>
        <v>12</v>
      </c>
      <c r="N291" s="31">
        <f>VLOOKUP($A291,'[2]download from PCAS'!$A$7:$AZ$367,51,FALSE)</f>
        <v>103</v>
      </c>
      <c r="O291" s="31">
        <f>VLOOKUP($A291,'[2]download from PCAS'!$A$7:$AZ$367,9,FALSE)</f>
        <v>37</v>
      </c>
      <c r="P291" s="31">
        <f>VLOOKUP($A291,'[2]download from PCAS'!$A$7:$AZ$367,41,FALSE)</f>
        <v>12</v>
      </c>
      <c r="Q291" s="31">
        <f>VLOOKUP($A291,'[2]download from PCAS'!$A$7:$AZ$367,5,FALSE)</f>
        <v>166</v>
      </c>
      <c r="R291" s="31">
        <f>VLOOKUP($A291,'[2]download from PCAS'!$A$7:$AZ$367,19,FALSE)</f>
        <v>5</v>
      </c>
      <c r="S291" s="31">
        <f>VLOOKUP($A291,'[2]download from PCAS'!$A$7:$AZ$367,21,FALSE)</f>
        <v>154</v>
      </c>
      <c r="T291" s="31">
        <f>VLOOKUP($A291,'[2]download from PCAS'!$A$7:$AZ$367,23,FALSE)</f>
        <v>98</v>
      </c>
      <c r="U291" s="31">
        <f>VLOOKUP($A291,'[2]download from PCAS'!$A$7:$AZ$367,13,FALSE)</f>
        <v>98</v>
      </c>
      <c r="V291" s="31">
        <f>VLOOKUP($A291,'[2]download from PCAS'!$A$7:$AZ$367,3,FALSE)</f>
        <v>30</v>
      </c>
      <c r="W291" s="31">
        <f>VLOOKUP($A291,'[2]download from PCAS'!$A$7:$AZ$367,43,FALSE)</f>
        <v>204</v>
      </c>
      <c r="X291" s="31">
        <f>VLOOKUP($A291,'[2]download from PCAS'!$A$7:$AZ$367,39,FALSE)</f>
        <v>10</v>
      </c>
      <c r="Y291" s="31">
        <f>VLOOKUP($A291,'[2]download from PCAS'!$A$7:$AZ$367,47,FALSE)</f>
        <v>542</v>
      </c>
      <c r="Z291" s="31">
        <f>VLOOKUP($A291,'[2]download from PCAS'!$A$7:$AZ$367,17,FALSE)</f>
        <v>22</v>
      </c>
      <c r="AA291" s="31">
        <f>VLOOKUP($A291,'[2]download from PCAS'!$A$7:$AZ$367,45,FALSE)</f>
        <v>2</v>
      </c>
      <c r="AC291" s="33" t="s">
        <v>431</v>
      </c>
      <c r="AD291" s="32">
        <f t="shared" si="112"/>
        <v>39.428076256499132</v>
      </c>
      <c r="AE291" s="32">
        <f t="shared" si="113"/>
        <v>6.0658578856152516</v>
      </c>
      <c r="AF291" s="32">
        <f t="shared" si="114"/>
        <v>1.2998266897746968</v>
      </c>
      <c r="AG291" s="32">
        <f t="shared" si="115"/>
        <v>18.197573656845751</v>
      </c>
      <c r="AH291" s="32">
        <f t="shared" si="116"/>
        <v>136.0485268630849</v>
      </c>
      <c r="AI291" s="32">
        <f t="shared" si="117"/>
        <v>33.362218370883888</v>
      </c>
      <c r="AJ291" s="32">
        <f t="shared" si="118"/>
        <v>18.197573656845751</v>
      </c>
      <c r="AK291" s="32">
        <f t="shared" si="119"/>
        <v>5.1993067590987874</v>
      </c>
      <c r="AL291" s="32">
        <f t="shared" si="120"/>
        <v>44.627383015597921</v>
      </c>
      <c r="AM291" s="32">
        <f t="shared" si="121"/>
        <v>16.031195840554592</v>
      </c>
      <c r="AN291" s="32">
        <f t="shared" si="122"/>
        <v>5.1993067590987874</v>
      </c>
      <c r="AO291" s="32">
        <f t="shared" si="123"/>
        <v>71.92374350086655</v>
      </c>
      <c r="AP291" s="32">
        <f t="shared" si="124"/>
        <v>2.1663778162911611</v>
      </c>
      <c r="AQ291" s="32">
        <f t="shared" si="125"/>
        <v>66.724436741767775</v>
      </c>
      <c r="AR291" s="32">
        <f t="shared" si="126"/>
        <v>42.461005199306761</v>
      </c>
      <c r="AS291" s="32">
        <f t="shared" si="127"/>
        <v>42.461005199306761</v>
      </c>
      <c r="AT291" s="32">
        <f t="shared" si="128"/>
        <v>12.998266897746968</v>
      </c>
      <c r="AU291" s="32">
        <f t="shared" si="129"/>
        <v>88.388214904679373</v>
      </c>
      <c r="AV291" s="32">
        <f t="shared" si="130"/>
        <v>4.3327556325823222</v>
      </c>
      <c r="AW291" s="32">
        <f t="shared" si="131"/>
        <v>234.83535528596187</v>
      </c>
      <c r="AX291" s="32">
        <f t="shared" si="132"/>
        <v>9.5320623916811087</v>
      </c>
      <c r="AY291" s="32">
        <f t="shared" si="133"/>
        <v>0.86655112651646438</v>
      </c>
      <c r="BA291" s="33" t="s">
        <v>431</v>
      </c>
      <c r="BB291" s="32">
        <f t="shared" si="134"/>
        <v>43.774872086412735</v>
      </c>
      <c r="BC291" s="32">
        <f t="shared" si="135"/>
        <v>6.9930069930069934</v>
      </c>
      <c r="BD291" s="32">
        <f t="shared" si="136"/>
        <v>57.109557109557109</v>
      </c>
      <c r="BE291" s="32">
        <f t="shared" si="137"/>
        <v>57.109557109557109</v>
      </c>
      <c r="BF291" s="32">
        <f t="shared" si="138"/>
        <v>114.15780637940682</v>
      </c>
      <c r="BG291" s="32">
        <f t="shared" si="139"/>
        <v>5.8275058275058278</v>
      </c>
    </row>
    <row r="292" spans="1:59" x14ac:dyDescent="0.2">
      <c r="A292" s="33" t="s">
        <v>432</v>
      </c>
      <c r="B292" s="31">
        <f>VLOOKUP($A292,'[2]download from PCAS'!$A$7:$AZ$367,2,FALSE)</f>
        <v>2890</v>
      </c>
      <c r="C292" s="31">
        <v>2271</v>
      </c>
      <c r="D292" s="31">
        <v>2228</v>
      </c>
      <c r="E292" s="31">
        <v>2200</v>
      </c>
      <c r="F292" s="31">
        <f>VLOOKUP($A292,'[2]download from PCAS'!$A$7:$AZ$367,11,FALSE)</f>
        <v>125</v>
      </c>
      <c r="G292" s="31">
        <f>VLOOKUP($A292,'[2]download from PCAS'!$A$7:$AZ$367,31,FALSE)</f>
        <v>23</v>
      </c>
      <c r="H292" s="31">
        <f>VLOOKUP($A292,'[2]download from PCAS'!$A$7:$AZ$367,35,FALSE)</f>
        <v>9</v>
      </c>
      <c r="I292" s="31">
        <f>VLOOKUP($A292,'[2]download from PCAS'!$A$7:$AZ$367,49,FALSE)</f>
        <v>44</v>
      </c>
      <c r="J292" s="31">
        <f>VLOOKUP($A292,'[2]download from PCAS'!$A$7:$AZ$367,7,FALSE)</f>
        <v>460</v>
      </c>
      <c r="K292" s="31">
        <f>VLOOKUP($A292,'[2]download from PCAS'!$A$7:$AZ$367,27,FALSE)</f>
        <v>128</v>
      </c>
      <c r="L292" s="31">
        <f>VLOOKUP($A292,'[2]download from PCAS'!$A$7:$AZ$367,15,FALSE)</f>
        <v>40</v>
      </c>
      <c r="M292" s="31">
        <f>VLOOKUP($A292,'[2]download from PCAS'!$A$7:$AZ$367,29,FALSE)</f>
        <v>19</v>
      </c>
      <c r="N292" s="31">
        <f>VLOOKUP($A292,'[2]download from PCAS'!$A$7:$AZ$367,51,FALSE)</f>
        <v>97</v>
      </c>
      <c r="O292" s="31">
        <f>VLOOKUP($A292,'[2]download from PCAS'!$A$7:$AZ$367,9,FALSE)</f>
        <v>27</v>
      </c>
      <c r="P292" s="31">
        <f>VLOOKUP($A292,'[2]download from PCAS'!$A$7:$AZ$367,41,FALSE)</f>
        <v>16</v>
      </c>
      <c r="Q292" s="31">
        <f>VLOOKUP($A292,'[2]download from PCAS'!$A$7:$AZ$367,5,FALSE)</f>
        <v>211</v>
      </c>
      <c r="R292" s="31">
        <f>VLOOKUP($A292,'[2]download from PCAS'!$A$7:$AZ$367,19,FALSE)</f>
        <v>19</v>
      </c>
      <c r="S292" s="31">
        <f>VLOOKUP($A292,'[2]download from PCAS'!$A$7:$AZ$367,21,FALSE)</f>
        <v>223</v>
      </c>
      <c r="T292" s="31">
        <f>VLOOKUP($A292,'[2]download from PCAS'!$A$7:$AZ$367,23,FALSE)</f>
        <v>137</v>
      </c>
      <c r="U292" s="31">
        <f>VLOOKUP($A292,'[2]download from PCAS'!$A$7:$AZ$367,13,FALSE)</f>
        <v>78</v>
      </c>
      <c r="V292" s="31">
        <f>VLOOKUP($A292,'[2]download from PCAS'!$A$7:$AZ$367,3,FALSE)</f>
        <v>39</v>
      </c>
      <c r="W292" s="31">
        <f>VLOOKUP($A292,'[2]download from PCAS'!$A$7:$AZ$367,43,FALSE)</f>
        <v>287</v>
      </c>
      <c r="X292" s="31">
        <f>VLOOKUP($A292,'[2]download from PCAS'!$A$7:$AZ$367,39,FALSE)</f>
        <v>8</v>
      </c>
      <c r="Y292" s="31">
        <f>VLOOKUP($A292,'[2]download from PCAS'!$A$7:$AZ$367,47,FALSE)</f>
        <v>736</v>
      </c>
      <c r="Z292" s="31">
        <f>VLOOKUP($A292,'[2]download from PCAS'!$A$7:$AZ$367,17,FALSE)</f>
        <v>25</v>
      </c>
      <c r="AA292" s="31">
        <f>VLOOKUP($A292,'[2]download from PCAS'!$A$7:$AZ$367,45,FALSE)</f>
        <v>0</v>
      </c>
      <c r="AC292" s="33" t="s">
        <v>432</v>
      </c>
      <c r="AD292" s="32">
        <f t="shared" si="112"/>
        <v>43.252595155709336</v>
      </c>
      <c r="AE292" s="32">
        <f t="shared" si="113"/>
        <v>7.9584775086505193</v>
      </c>
      <c r="AF292" s="32">
        <f t="shared" si="114"/>
        <v>3.1141868512110729</v>
      </c>
      <c r="AG292" s="32">
        <f t="shared" si="115"/>
        <v>15.224913494809689</v>
      </c>
      <c r="AH292" s="32">
        <f t="shared" si="116"/>
        <v>159.16955017301038</v>
      </c>
      <c r="AI292" s="32">
        <f t="shared" si="117"/>
        <v>44.290657439446363</v>
      </c>
      <c r="AJ292" s="32">
        <f t="shared" si="118"/>
        <v>13.84083044982699</v>
      </c>
      <c r="AK292" s="32">
        <f t="shared" si="119"/>
        <v>6.5743944636678204</v>
      </c>
      <c r="AL292" s="32">
        <f t="shared" si="120"/>
        <v>33.564013840830448</v>
      </c>
      <c r="AM292" s="32">
        <f t="shared" si="121"/>
        <v>9.3425605536332164</v>
      </c>
      <c r="AN292" s="32">
        <f t="shared" si="122"/>
        <v>5.5363321799307954</v>
      </c>
      <c r="AO292" s="32">
        <f t="shared" si="123"/>
        <v>73.01038062283736</v>
      </c>
      <c r="AP292" s="32">
        <f t="shared" si="124"/>
        <v>6.5743944636678204</v>
      </c>
      <c r="AQ292" s="32">
        <f t="shared" si="125"/>
        <v>77.162629757785467</v>
      </c>
      <c r="AR292" s="32">
        <f t="shared" si="126"/>
        <v>47.404844290657437</v>
      </c>
      <c r="AS292" s="32">
        <f t="shared" si="127"/>
        <v>26.989619377162629</v>
      </c>
      <c r="AT292" s="32">
        <f t="shared" si="128"/>
        <v>13.494809688581315</v>
      </c>
      <c r="AU292" s="32">
        <f t="shared" si="129"/>
        <v>99.307958477508649</v>
      </c>
      <c r="AV292" s="32">
        <f t="shared" si="130"/>
        <v>2.7681660899653977</v>
      </c>
      <c r="AW292" s="32">
        <f t="shared" si="131"/>
        <v>254.67128027681662</v>
      </c>
      <c r="AX292" s="32">
        <f t="shared" si="132"/>
        <v>8.6505190311418687</v>
      </c>
      <c r="AY292" s="32">
        <f t="shared" si="133"/>
        <v>0</v>
      </c>
      <c r="BA292" s="33" t="s">
        <v>432</v>
      </c>
      <c r="BB292" s="32">
        <f t="shared" si="134"/>
        <v>57.450628366247756</v>
      </c>
      <c r="BC292" s="32">
        <f t="shared" si="135"/>
        <v>8.6363636363636367</v>
      </c>
      <c r="BD292" s="32">
        <f t="shared" si="136"/>
        <v>62.272727272727273</v>
      </c>
      <c r="BE292" s="32">
        <f t="shared" si="137"/>
        <v>35.454545454545453</v>
      </c>
      <c r="BF292" s="32">
        <f t="shared" si="138"/>
        <v>126.37604579480404</v>
      </c>
      <c r="BG292" s="32">
        <f t="shared" si="139"/>
        <v>3.6363636363636362</v>
      </c>
    </row>
    <row r="293" spans="1:59" x14ac:dyDescent="0.2">
      <c r="A293" s="33" t="s">
        <v>433</v>
      </c>
      <c r="B293" s="31">
        <f>VLOOKUP($A293,'[2]download from PCAS'!$A$7:$AZ$367,2,FALSE)</f>
        <v>3736</v>
      </c>
      <c r="C293" s="31">
        <v>2754</v>
      </c>
      <c r="D293" s="31">
        <v>2699</v>
      </c>
      <c r="E293" s="31">
        <v>2651</v>
      </c>
      <c r="F293" s="31">
        <f>VLOOKUP($A293,'[2]download from PCAS'!$A$7:$AZ$367,11,FALSE)</f>
        <v>89</v>
      </c>
      <c r="G293" s="31">
        <f>VLOOKUP($A293,'[2]download from PCAS'!$A$7:$AZ$367,31,FALSE)</f>
        <v>12</v>
      </c>
      <c r="H293" s="31">
        <f>VLOOKUP($A293,'[2]download from PCAS'!$A$7:$AZ$367,35,FALSE)</f>
        <v>8</v>
      </c>
      <c r="I293" s="31">
        <f>VLOOKUP($A293,'[2]download from PCAS'!$A$7:$AZ$367,49,FALSE)</f>
        <v>51</v>
      </c>
      <c r="J293" s="31">
        <f>VLOOKUP($A293,'[2]download from PCAS'!$A$7:$AZ$367,7,FALSE)</f>
        <v>441</v>
      </c>
      <c r="K293" s="31">
        <f>VLOOKUP($A293,'[2]download from PCAS'!$A$7:$AZ$367,27,FALSE)</f>
        <v>108</v>
      </c>
      <c r="L293" s="31">
        <f>VLOOKUP($A293,'[2]download from PCAS'!$A$7:$AZ$367,15,FALSE)</f>
        <v>75</v>
      </c>
      <c r="M293" s="31">
        <f>VLOOKUP($A293,'[2]download from PCAS'!$A$7:$AZ$367,29,FALSE)</f>
        <v>18</v>
      </c>
      <c r="N293" s="31">
        <f>VLOOKUP($A293,'[2]download from PCAS'!$A$7:$AZ$367,51,FALSE)</f>
        <v>134</v>
      </c>
      <c r="O293" s="31">
        <f>VLOOKUP($A293,'[2]download from PCAS'!$A$7:$AZ$367,9,FALSE)</f>
        <v>44</v>
      </c>
      <c r="P293" s="31">
        <f>VLOOKUP($A293,'[2]download from PCAS'!$A$7:$AZ$367,41,FALSE)</f>
        <v>34</v>
      </c>
      <c r="Q293" s="31">
        <f>VLOOKUP($A293,'[2]download from PCAS'!$A$7:$AZ$367,5,FALSE)</f>
        <v>253</v>
      </c>
      <c r="R293" s="31">
        <f>VLOOKUP($A293,'[2]download from PCAS'!$A$7:$AZ$367,19,FALSE)</f>
        <v>14</v>
      </c>
      <c r="S293" s="31">
        <f>VLOOKUP($A293,'[2]download from PCAS'!$A$7:$AZ$367,21,FALSE)</f>
        <v>175</v>
      </c>
      <c r="T293" s="31">
        <f>VLOOKUP($A293,'[2]download from PCAS'!$A$7:$AZ$367,23,FALSE)</f>
        <v>286</v>
      </c>
      <c r="U293" s="31">
        <f>VLOOKUP($A293,'[2]download from PCAS'!$A$7:$AZ$367,13,FALSE)</f>
        <v>87</v>
      </c>
      <c r="V293" s="31">
        <f>VLOOKUP($A293,'[2]download from PCAS'!$A$7:$AZ$367,3,FALSE)</f>
        <v>36</v>
      </c>
      <c r="W293" s="31">
        <f>VLOOKUP($A293,'[2]download from PCAS'!$A$7:$AZ$367,43,FALSE)</f>
        <v>481</v>
      </c>
      <c r="X293" s="31">
        <f>VLOOKUP($A293,'[2]download from PCAS'!$A$7:$AZ$367,39,FALSE)</f>
        <v>17</v>
      </c>
      <c r="Y293" s="31">
        <f>VLOOKUP($A293,'[2]download from PCAS'!$A$7:$AZ$367,47,FALSE)</f>
        <v>772</v>
      </c>
      <c r="Z293" s="31">
        <f>VLOOKUP($A293,'[2]download from PCAS'!$A$7:$AZ$367,17,FALSE)</f>
        <v>38</v>
      </c>
      <c r="AA293" s="31">
        <f>VLOOKUP($A293,'[2]download from PCAS'!$A$7:$AZ$367,45,FALSE)</f>
        <v>5</v>
      </c>
      <c r="AC293" s="33" t="s">
        <v>433</v>
      </c>
      <c r="AD293" s="32">
        <f t="shared" si="112"/>
        <v>23.822269807280513</v>
      </c>
      <c r="AE293" s="32">
        <f t="shared" si="113"/>
        <v>3.2119914346895073</v>
      </c>
      <c r="AF293" s="32">
        <f t="shared" si="114"/>
        <v>2.1413276231263385</v>
      </c>
      <c r="AG293" s="32">
        <f t="shared" si="115"/>
        <v>13.650963597430408</v>
      </c>
      <c r="AH293" s="32">
        <f t="shared" si="116"/>
        <v>118.04068522483941</v>
      </c>
      <c r="AI293" s="32">
        <f t="shared" si="117"/>
        <v>28.907922912205567</v>
      </c>
      <c r="AJ293" s="32">
        <f t="shared" si="118"/>
        <v>20.074946466809422</v>
      </c>
      <c r="AK293" s="32">
        <f t="shared" si="119"/>
        <v>4.8179871520342612</v>
      </c>
      <c r="AL293" s="32">
        <f t="shared" si="120"/>
        <v>35.86723768736617</v>
      </c>
      <c r="AM293" s="32">
        <f t="shared" si="121"/>
        <v>11.777301927194861</v>
      </c>
      <c r="AN293" s="32">
        <f t="shared" si="122"/>
        <v>9.1006423982869364</v>
      </c>
      <c r="AO293" s="32">
        <f t="shared" si="123"/>
        <v>67.719486081370448</v>
      </c>
      <c r="AP293" s="32">
        <f t="shared" si="124"/>
        <v>3.7473233404710924</v>
      </c>
      <c r="AQ293" s="32">
        <f t="shared" si="125"/>
        <v>46.841541755888649</v>
      </c>
      <c r="AR293" s="32">
        <f t="shared" si="126"/>
        <v>76.55246252676659</v>
      </c>
      <c r="AS293" s="32">
        <f t="shared" si="127"/>
        <v>23.286937901498927</v>
      </c>
      <c r="AT293" s="32">
        <f t="shared" si="128"/>
        <v>9.6359743040685224</v>
      </c>
      <c r="AU293" s="32">
        <f t="shared" si="129"/>
        <v>128.7473233404711</v>
      </c>
      <c r="AV293" s="32">
        <f t="shared" si="130"/>
        <v>4.5503211991434682</v>
      </c>
      <c r="AW293" s="32">
        <f t="shared" si="131"/>
        <v>206.63811563169165</v>
      </c>
      <c r="AX293" s="32">
        <f t="shared" si="132"/>
        <v>10.171306209850108</v>
      </c>
      <c r="AY293" s="32">
        <f t="shared" si="133"/>
        <v>1.3383297644539613</v>
      </c>
      <c r="BA293" s="33" t="s">
        <v>433</v>
      </c>
      <c r="BB293" s="32">
        <f t="shared" si="134"/>
        <v>40.014820303816229</v>
      </c>
      <c r="BC293" s="32">
        <f t="shared" si="135"/>
        <v>6.7898906073179939</v>
      </c>
      <c r="BD293" s="32">
        <f t="shared" si="136"/>
        <v>107.88381742738589</v>
      </c>
      <c r="BE293" s="32">
        <f t="shared" si="137"/>
        <v>32.817804602036965</v>
      </c>
      <c r="BF293" s="32">
        <f t="shared" si="138"/>
        <v>174.65504720406679</v>
      </c>
      <c r="BG293" s="32">
        <f t="shared" si="139"/>
        <v>6.4126744624669936</v>
      </c>
    </row>
    <row r="294" spans="1:59" x14ac:dyDescent="0.2">
      <c r="A294" s="33" t="s">
        <v>434</v>
      </c>
      <c r="B294" s="31">
        <f>VLOOKUP($A294,'[2]download from PCAS'!$A$7:$AZ$367,2,FALSE)</f>
        <v>2910</v>
      </c>
      <c r="C294" s="31">
        <v>1972</v>
      </c>
      <c r="D294" s="31">
        <v>1926</v>
      </c>
      <c r="E294" s="31">
        <v>1872</v>
      </c>
      <c r="F294" s="31">
        <f>VLOOKUP($A294,'[2]download from PCAS'!$A$7:$AZ$367,11,FALSE)</f>
        <v>44</v>
      </c>
      <c r="G294" s="31">
        <f>VLOOKUP($A294,'[2]download from PCAS'!$A$7:$AZ$367,31,FALSE)</f>
        <v>25</v>
      </c>
      <c r="H294" s="31">
        <f>VLOOKUP($A294,'[2]download from PCAS'!$A$7:$AZ$367,35,FALSE)</f>
        <v>4</v>
      </c>
      <c r="I294" s="31">
        <f>VLOOKUP($A294,'[2]download from PCAS'!$A$7:$AZ$367,49,FALSE)</f>
        <v>32</v>
      </c>
      <c r="J294" s="31">
        <f>VLOOKUP($A294,'[2]download from PCAS'!$A$7:$AZ$367,7,FALSE)</f>
        <v>267</v>
      </c>
      <c r="K294" s="31">
        <f>VLOOKUP($A294,'[2]download from PCAS'!$A$7:$AZ$367,27,FALSE)</f>
        <v>80</v>
      </c>
      <c r="L294" s="31">
        <f>VLOOKUP($A294,'[2]download from PCAS'!$A$7:$AZ$367,15,FALSE)</f>
        <v>41</v>
      </c>
      <c r="M294" s="31">
        <f>VLOOKUP($A294,'[2]download from PCAS'!$A$7:$AZ$367,29,FALSE)</f>
        <v>17</v>
      </c>
      <c r="N294" s="31">
        <f>VLOOKUP($A294,'[2]download from PCAS'!$A$7:$AZ$367,51,FALSE)</f>
        <v>66</v>
      </c>
      <c r="O294" s="31">
        <f>VLOOKUP($A294,'[2]download from PCAS'!$A$7:$AZ$367,9,FALSE)</f>
        <v>30</v>
      </c>
      <c r="P294" s="31">
        <f>VLOOKUP($A294,'[2]download from PCAS'!$A$7:$AZ$367,41,FALSE)</f>
        <v>26</v>
      </c>
      <c r="Q294" s="31">
        <f>VLOOKUP($A294,'[2]download from PCAS'!$A$7:$AZ$367,5,FALSE)</f>
        <v>182</v>
      </c>
      <c r="R294" s="31">
        <f>VLOOKUP($A294,'[2]download from PCAS'!$A$7:$AZ$367,19,FALSE)</f>
        <v>12</v>
      </c>
      <c r="S294" s="31">
        <f>VLOOKUP($A294,'[2]download from PCAS'!$A$7:$AZ$367,21,FALSE)</f>
        <v>113</v>
      </c>
      <c r="T294" s="31">
        <f>VLOOKUP($A294,'[2]download from PCAS'!$A$7:$AZ$367,23,FALSE)</f>
        <v>214</v>
      </c>
      <c r="U294" s="31">
        <f>VLOOKUP($A294,'[2]download from PCAS'!$A$7:$AZ$367,13,FALSE)</f>
        <v>41</v>
      </c>
      <c r="V294" s="31">
        <f>VLOOKUP($A294,'[2]download from PCAS'!$A$7:$AZ$367,3,FALSE)</f>
        <v>27</v>
      </c>
      <c r="W294" s="31">
        <f>VLOOKUP($A294,'[2]download from PCAS'!$A$7:$AZ$367,43,FALSE)</f>
        <v>246</v>
      </c>
      <c r="X294" s="31">
        <f>VLOOKUP($A294,'[2]download from PCAS'!$A$7:$AZ$367,39,FALSE)</f>
        <v>31</v>
      </c>
      <c r="Y294" s="31">
        <f>VLOOKUP($A294,'[2]download from PCAS'!$A$7:$AZ$367,47,FALSE)</f>
        <v>500</v>
      </c>
      <c r="Z294" s="31">
        <f>VLOOKUP($A294,'[2]download from PCAS'!$A$7:$AZ$367,17,FALSE)</f>
        <v>66</v>
      </c>
      <c r="AA294" s="31">
        <f>VLOOKUP($A294,'[2]download from PCAS'!$A$7:$AZ$367,45,FALSE)</f>
        <v>7</v>
      </c>
      <c r="AC294" s="33" t="s">
        <v>434</v>
      </c>
      <c r="AD294" s="32">
        <f t="shared" si="112"/>
        <v>15.120274914089347</v>
      </c>
      <c r="AE294" s="32">
        <f t="shared" si="113"/>
        <v>8.5910652920962214</v>
      </c>
      <c r="AF294" s="32">
        <f t="shared" si="114"/>
        <v>1.3745704467353952</v>
      </c>
      <c r="AG294" s="32">
        <f t="shared" si="115"/>
        <v>10.996563573883162</v>
      </c>
      <c r="AH294" s="32">
        <f t="shared" si="116"/>
        <v>91.752577319587616</v>
      </c>
      <c r="AI294" s="32">
        <f t="shared" si="117"/>
        <v>27.491408934707902</v>
      </c>
      <c r="AJ294" s="32">
        <f t="shared" si="118"/>
        <v>14.0893470790378</v>
      </c>
      <c r="AK294" s="32">
        <f t="shared" si="119"/>
        <v>5.8419243986254292</v>
      </c>
      <c r="AL294" s="32">
        <f t="shared" si="120"/>
        <v>22.680412371134018</v>
      </c>
      <c r="AM294" s="32">
        <f t="shared" si="121"/>
        <v>10.309278350515465</v>
      </c>
      <c r="AN294" s="32">
        <f t="shared" si="122"/>
        <v>8.934707903780069</v>
      </c>
      <c r="AO294" s="32">
        <f t="shared" si="123"/>
        <v>62.542955326460479</v>
      </c>
      <c r="AP294" s="32">
        <f t="shared" si="124"/>
        <v>4.123711340206186</v>
      </c>
      <c r="AQ294" s="32">
        <f t="shared" si="125"/>
        <v>38.831615120274918</v>
      </c>
      <c r="AR294" s="32">
        <f t="shared" si="126"/>
        <v>73.539518900343651</v>
      </c>
      <c r="AS294" s="32">
        <f t="shared" si="127"/>
        <v>14.0893470790378</v>
      </c>
      <c r="AT294" s="32">
        <f t="shared" si="128"/>
        <v>9.2783505154639183</v>
      </c>
      <c r="AU294" s="32">
        <f t="shared" si="129"/>
        <v>84.536082474226802</v>
      </c>
      <c r="AV294" s="32">
        <f t="shared" si="130"/>
        <v>10.652920962199312</v>
      </c>
      <c r="AW294" s="32">
        <f t="shared" si="131"/>
        <v>171.82130584192439</v>
      </c>
      <c r="AX294" s="32">
        <f t="shared" si="132"/>
        <v>22.680412371134018</v>
      </c>
      <c r="AY294" s="32">
        <f t="shared" si="133"/>
        <v>2.4054982817869419</v>
      </c>
      <c r="BA294" s="33" t="s">
        <v>434</v>
      </c>
      <c r="BB294" s="32">
        <f t="shared" si="134"/>
        <v>41.536863966770511</v>
      </c>
      <c r="BC294" s="32">
        <f t="shared" si="135"/>
        <v>9.0811965811965827</v>
      </c>
      <c r="BD294" s="32">
        <f t="shared" si="136"/>
        <v>114.31623931623932</v>
      </c>
      <c r="BE294" s="32">
        <f t="shared" si="137"/>
        <v>21.9017094017094</v>
      </c>
      <c r="BF294" s="32">
        <f t="shared" si="138"/>
        <v>124.74645030425964</v>
      </c>
      <c r="BG294" s="32">
        <f t="shared" si="139"/>
        <v>16.55982905982906</v>
      </c>
    </row>
    <row r="295" spans="1:59" x14ac:dyDescent="0.2">
      <c r="A295" s="33" t="s">
        <v>435</v>
      </c>
      <c r="B295" s="31">
        <f>VLOOKUP($A295,'[2]download from PCAS'!$A$7:$AZ$367,2,FALSE)</f>
        <v>2161</v>
      </c>
      <c r="C295" s="31">
        <v>1701</v>
      </c>
      <c r="D295" s="31">
        <v>1679</v>
      </c>
      <c r="E295" s="31">
        <v>1661</v>
      </c>
      <c r="F295" s="31">
        <f>VLOOKUP($A295,'[2]download from PCAS'!$A$7:$AZ$367,11,FALSE)</f>
        <v>69</v>
      </c>
      <c r="G295" s="31">
        <f>VLOOKUP($A295,'[2]download from PCAS'!$A$7:$AZ$367,31,FALSE)</f>
        <v>12</v>
      </c>
      <c r="H295" s="31">
        <f>VLOOKUP($A295,'[2]download from PCAS'!$A$7:$AZ$367,35,FALSE)</f>
        <v>5</v>
      </c>
      <c r="I295" s="31">
        <f>VLOOKUP($A295,'[2]download from PCAS'!$A$7:$AZ$367,49,FALSE)</f>
        <v>25</v>
      </c>
      <c r="J295" s="31">
        <f>VLOOKUP($A295,'[2]download from PCAS'!$A$7:$AZ$367,7,FALSE)</f>
        <v>275</v>
      </c>
      <c r="K295" s="31">
        <f>VLOOKUP($A295,'[2]download from PCAS'!$A$7:$AZ$367,27,FALSE)</f>
        <v>49</v>
      </c>
      <c r="L295" s="31">
        <f>VLOOKUP($A295,'[2]download from PCAS'!$A$7:$AZ$367,15,FALSE)</f>
        <v>32</v>
      </c>
      <c r="M295" s="31">
        <f>VLOOKUP($A295,'[2]download from PCAS'!$A$7:$AZ$367,29,FALSE)</f>
        <v>19</v>
      </c>
      <c r="N295" s="31">
        <f>VLOOKUP($A295,'[2]download from PCAS'!$A$7:$AZ$367,51,FALSE)</f>
        <v>79</v>
      </c>
      <c r="O295" s="31">
        <f>VLOOKUP($A295,'[2]download from PCAS'!$A$7:$AZ$367,9,FALSE)</f>
        <v>24</v>
      </c>
      <c r="P295" s="31">
        <f>VLOOKUP($A295,'[2]download from PCAS'!$A$7:$AZ$367,41,FALSE)</f>
        <v>20</v>
      </c>
      <c r="Q295" s="31">
        <f>VLOOKUP($A295,'[2]download from PCAS'!$A$7:$AZ$367,5,FALSE)</f>
        <v>75</v>
      </c>
      <c r="R295" s="31">
        <f>VLOOKUP($A295,'[2]download from PCAS'!$A$7:$AZ$367,19,FALSE)</f>
        <v>12</v>
      </c>
      <c r="S295" s="31">
        <f>VLOOKUP($A295,'[2]download from PCAS'!$A$7:$AZ$367,21,FALSE)</f>
        <v>108</v>
      </c>
      <c r="T295" s="31">
        <f>VLOOKUP($A295,'[2]download from PCAS'!$A$7:$AZ$367,23,FALSE)</f>
        <v>144</v>
      </c>
      <c r="U295" s="31">
        <f>VLOOKUP($A295,'[2]download from PCAS'!$A$7:$AZ$367,13,FALSE)</f>
        <v>36</v>
      </c>
      <c r="V295" s="31">
        <f>VLOOKUP($A295,'[2]download from PCAS'!$A$7:$AZ$367,3,FALSE)</f>
        <v>25</v>
      </c>
      <c r="W295" s="31">
        <f>VLOOKUP($A295,'[2]download from PCAS'!$A$7:$AZ$367,43,FALSE)</f>
        <v>245</v>
      </c>
      <c r="X295" s="31">
        <f>VLOOKUP($A295,'[2]download from PCAS'!$A$7:$AZ$367,39,FALSE)</f>
        <v>10</v>
      </c>
      <c r="Y295" s="31">
        <f>VLOOKUP($A295,'[2]download from PCAS'!$A$7:$AZ$367,47,FALSE)</f>
        <v>405</v>
      </c>
      <c r="Z295" s="31">
        <f>VLOOKUP($A295,'[2]download from PCAS'!$A$7:$AZ$367,17,FALSE)</f>
        <v>34</v>
      </c>
      <c r="AA295" s="31">
        <f>VLOOKUP($A295,'[2]download from PCAS'!$A$7:$AZ$367,45,FALSE)</f>
        <v>2</v>
      </c>
      <c r="AC295" s="33" t="s">
        <v>435</v>
      </c>
      <c r="AD295" s="32">
        <f t="shared" si="112"/>
        <v>31.929662193428964</v>
      </c>
      <c r="AE295" s="32">
        <f t="shared" si="113"/>
        <v>5.5529847292919943</v>
      </c>
      <c r="AF295" s="32">
        <f t="shared" si="114"/>
        <v>2.3137436372049978</v>
      </c>
      <c r="AG295" s="32">
        <f t="shared" si="115"/>
        <v>11.56871818602499</v>
      </c>
      <c r="AH295" s="32">
        <f t="shared" si="116"/>
        <v>127.25590004627487</v>
      </c>
      <c r="AI295" s="32">
        <f t="shared" si="117"/>
        <v>22.674687644608976</v>
      </c>
      <c r="AJ295" s="32">
        <f t="shared" si="118"/>
        <v>14.807959278111985</v>
      </c>
      <c r="AK295" s="32">
        <f t="shared" si="119"/>
        <v>8.7922258213789917</v>
      </c>
      <c r="AL295" s="32">
        <f t="shared" si="120"/>
        <v>36.557149467838968</v>
      </c>
      <c r="AM295" s="32">
        <f t="shared" si="121"/>
        <v>11.105969458583989</v>
      </c>
      <c r="AN295" s="32">
        <f t="shared" si="122"/>
        <v>9.254974548819991</v>
      </c>
      <c r="AO295" s="32">
        <f t="shared" si="123"/>
        <v>34.706154558074964</v>
      </c>
      <c r="AP295" s="32">
        <f t="shared" si="124"/>
        <v>5.5529847292919943</v>
      </c>
      <c r="AQ295" s="32">
        <f t="shared" si="125"/>
        <v>49.976862563627947</v>
      </c>
      <c r="AR295" s="32">
        <f t="shared" si="126"/>
        <v>66.635816751503924</v>
      </c>
      <c r="AS295" s="32">
        <f t="shared" si="127"/>
        <v>16.658954187875981</v>
      </c>
      <c r="AT295" s="32">
        <f t="shared" si="128"/>
        <v>11.56871818602499</v>
      </c>
      <c r="AU295" s="32">
        <f t="shared" si="129"/>
        <v>113.37343822304489</v>
      </c>
      <c r="AV295" s="32">
        <f t="shared" si="130"/>
        <v>4.6274872744099955</v>
      </c>
      <c r="AW295" s="32">
        <f t="shared" si="131"/>
        <v>187.41323461360483</v>
      </c>
      <c r="AX295" s="32">
        <f t="shared" si="132"/>
        <v>15.733456732993984</v>
      </c>
      <c r="AY295" s="32">
        <f t="shared" si="133"/>
        <v>0.92549745488199908</v>
      </c>
      <c r="BA295" s="33" t="s">
        <v>435</v>
      </c>
      <c r="BB295" s="32">
        <f t="shared" si="134"/>
        <v>29.184038117927336</v>
      </c>
      <c r="BC295" s="32">
        <f t="shared" si="135"/>
        <v>11.43889223359422</v>
      </c>
      <c r="BD295" s="32">
        <f t="shared" si="136"/>
        <v>86.694762191450934</v>
      </c>
      <c r="BE295" s="32">
        <f t="shared" si="137"/>
        <v>21.673690547862734</v>
      </c>
      <c r="BF295" s="32">
        <f t="shared" si="138"/>
        <v>144.03292181069961</v>
      </c>
      <c r="BG295" s="32">
        <f t="shared" si="139"/>
        <v>6.0204695966285371</v>
      </c>
    </row>
    <row r="296" spans="1:59" x14ac:dyDescent="0.2">
      <c r="A296" s="33" t="s">
        <v>436</v>
      </c>
      <c r="B296" s="31">
        <f>VLOOKUP($A296,'[2]download from PCAS'!$A$7:$AZ$367,2,FALSE)</f>
        <v>2291</v>
      </c>
      <c r="C296" s="31">
        <v>1613</v>
      </c>
      <c r="D296" s="31">
        <v>1579</v>
      </c>
      <c r="E296" s="31">
        <v>1540</v>
      </c>
      <c r="F296" s="31">
        <f>VLOOKUP($A296,'[2]download from PCAS'!$A$7:$AZ$367,11,FALSE)</f>
        <v>54</v>
      </c>
      <c r="G296" s="31">
        <f>VLOOKUP($A296,'[2]download from PCAS'!$A$7:$AZ$367,31,FALSE)</f>
        <v>14</v>
      </c>
      <c r="H296" s="31">
        <f>VLOOKUP($A296,'[2]download from PCAS'!$A$7:$AZ$367,35,FALSE)</f>
        <v>5</v>
      </c>
      <c r="I296" s="31">
        <f>VLOOKUP($A296,'[2]download from PCAS'!$A$7:$AZ$367,49,FALSE)</f>
        <v>23</v>
      </c>
      <c r="J296" s="31">
        <f>VLOOKUP($A296,'[2]download from PCAS'!$A$7:$AZ$367,7,FALSE)</f>
        <v>218</v>
      </c>
      <c r="K296" s="31">
        <f>VLOOKUP($A296,'[2]download from PCAS'!$A$7:$AZ$367,27,FALSE)</f>
        <v>39</v>
      </c>
      <c r="L296" s="31">
        <f>VLOOKUP($A296,'[2]download from PCAS'!$A$7:$AZ$367,15,FALSE)</f>
        <v>14</v>
      </c>
      <c r="M296" s="31">
        <f>VLOOKUP($A296,'[2]download from PCAS'!$A$7:$AZ$367,29,FALSE)</f>
        <v>9</v>
      </c>
      <c r="N296" s="31">
        <f>VLOOKUP($A296,'[2]download from PCAS'!$A$7:$AZ$367,51,FALSE)</f>
        <v>62</v>
      </c>
      <c r="O296" s="31">
        <f>VLOOKUP($A296,'[2]download from PCAS'!$A$7:$AZ$367,9,FALSE)</f>
        <v>30</v>
      </c>
      <c r="P296" s="31">
        <f>VLOOKUP($A296,'[2]download from PCAS'!$A$7:$AZ$367,41,FALSE)</f>
        <v>15</v>
      </c>
      <c r="Q296" s="31">
        <f>VLOOKUP($A296,'[2]download from PCAS'!$A$7:$AZ$367,5,FALSE)</f>
        <v>134</v>
      </c>
      <c r="R296" s="31">
        <f>VLOOKUP($A296,'[2]download from PCAS'!$A$7:$AZ$367,19,FALSE)</f>
        <v>7</v>
      </c>
      <c r="S296" s="31">
        <f>VLOOKUP($A296,'[2]download from PCAS'!$A$7:$AZ$367,21,FALSE)</f>
        <v>82</v>
      </c>
      <c r="T296" s="31">
        <f>VLOOKUP($A296,'[2]download from PCAS'!$A$7:$AZ$367,23,FALSE)</f>
        <v>181</v>
      </c>
      <c r="U296" s="31">
        <f>VLOOKUP($A296,'[2]download from PCAS'!$A$7:$AZ$367,13,FALSE)</f>
        <v>22</v>
      </c>
      <c r="V296" s="31">
        <f>VLOOKUP($A296,'[2]download from PCAS'!$A$7:$AZ$367,3,FALSE)</f>
        <v>25</v>
      </c>
      <c r="W296" s="31">
        <f>VLOOKUP($A296,'[2]download from PCAS'!$A$7:$AZ$367,43,FALSE)</f>
        <v>79</v>
      </c>
      <c r="X296" s="31">
        <f>VLOOKUP($A296,'[2]download from PCAS'!$A$7:$AZ$367,39,FALSE)</f>
        <v>16</v>
      </c>
      <c r="Y296" s="31">
        <f>VLOOKUP($A296,'[2]download from PCAS'!$A$7:$AZ$367,47,FALSE)</f>
        <v>378</v>
      </c>
      <c r="Z296" s="31">
        <f>VLOOKUP($A296,'[2]download from PCAS'!$A$7:$AZ$367,17,FALSE)</f>
        <v>39</v>
      </c>
      <c r="AA296" s="31">
        <f>VLOOKUP($A296,'[2]download from PCAS'!$A$7:$AZ$367,45,FALSE)</f>
        <v>3</v>
      </c>
      <c r="AC296" s="33" t="s">
        <v>436</v>
      </c>
      <c r="AD296" s="32">
        <f t="shared" si="112"/>
        <v>23.57049323439546</v>
      </c>
      <c r="AE296" s="32">
        <f t="shared" si="113"/>
        <v>6.1108686163247494</v>
      </c>
      <c r="AF296" s="32">
        <f t="shared" si="114"/>
        <v>2.1824530772588391</v>
      </c>
      <c r="AG296" s="32">
        <f t="shared" si="115"/>
        <v>10.039284155390659</v>
      </c>
      <c r="AH296" s="32">
        <f t="shared" si="116"/>
        <v>95.154954168485375</v>
      </c>
      <c r="AI296" s="32">
        <f t="shared" si="117"/>
        <v>17.023134002618942</v>
      </c>
      <c r="AJ296" s="32">
        <f t="shared" si="118"/>
        <v>6.1108686163247494</v>
      </c>
      <c r="AK296" s="32">
        <f t="shared" si="119"/>
        <v>3.9284155390659103</v>
      </c>
      <c r="AL296" s="32">
        <f t="shared" si="120"/>
        <v>27.062418158009603</v>
      </c>
      <c r="AM296" s="32">
        <f t="shared" si="121"/>
        <v>13.094718463553033</v>
      </c>
      <c r="AN296" s="32">
        <f t="shared" si="122"/>
        <v>6.5473592317765164</v>
      </c>
      <c r="AO296" s="32">
        <f t="shared" si="123"/>
        <v>58.489742470536882</v>
      </c>
      <c r="AP296" s="32">
        <f t="shared" si="124"/>
        <v>3.0554343081623747</v>
      </c>
      <c r="AQ296" s="32">
        <f t="shared" si="125"/>
        <v>35.792230467044959</v>
      </c>
      <c r="AR296" s="32">
        <f t="shared" si="126"/>
        <v>79.004801396769963</v>
      </c>
      <c r="AS296" s="32">
        <f t="shared" si="127"/>
        <v>9.6027935399388902</v>
      </c>
      <c r="AT296" s="32">
        <f t="shared" si="128"/>
        <v>10.912265386294195</v>
      </c>
      <c r="AU296" s="32">
        <f t="shared" si="129"/>
        <v>34.482758620689651</v>
      </c>
      <c r="AV296" s="32">
        <f t="shared" si="130"/>
        <v>6.9838498472282842</v>
      </c>
      <c r="AW296" s="32">
        <f t="shared" si="131"/>
        <v>164.99345264076823</v>
      </c>
      <c r="AX296" s="32">
        <f t="shared" si="132"/>
        <v>17.023134002618942</v>
      </c>
      <c r="AY296" s="32">
        <f t="shared" si="133"/>
        <v>1.3094718463553032</v>
      </c>
      <c r="BA296" s="33" t="s">
        <v>436</v>
      </c>
      <c r="BB296" s="32">
        <f t="shared" si="134"/>
        <v>24.699176694110196</v>
      </c>
      <c r="BC296" s="32">
        <f t="shared" si="135"/>
        <v>5.8441558441558445</v>
      </c>
      <c r="BD296" s="32">
        <f t="shared" si="136"/>
        <v>117.53246753246754</v>
      </c>
      <c r="BE296" s="32">
        <f t="shared" si="137"/>
        <v>14.285714285714285</v>
      </c>
      <c r="BF296" s="32">
        <f t="shared" si="138"/>
        <v>48.977061376317423</v>
      </c>
      <c r="BG296" s="32">
        <f t="shared" si="139"/>
        <v>10.38961038961039</v>
      </c>
    </row>
    <row r="297" spans="1:59" x14ac:dyDescent="0.2">
      <c r="A297" s="33" t="s">
        <v>437</v>
      </c>
      <c r="B297" s="31">
        <f>VLOOKUP($A297,'[2]download from PCAS'!$A$7:$AZ$367,2,FALSE)</f>
        <v>3875</v>
      </c>
      <c r="C297" s="31">
        <v>2963</v>
      </c>
      <c r="D297" s="31">
        <v>2893</v>
      </c>
      <c r="E297" s="31">
        <v>2824</v>
      </c>
      <c r="F297" s="31">
        <f>VLOOKUP($A297,'[2]download from PCAS'!$A$7:$AZ$367,11,FALSE)</f>
        <v>116</v>
      </c>
      <c r="G297" s="31">
        <f>VLOOKUP($A297,'[2]download from PCAS'!$A$7:$AZ$367,31,FALSE)</f>
        <v>44</v>
      </c>
      <c r="H297" s="31">
        <f>VLOOKUP($A297,'[2]download from PCAS'!$A$7:$AZ$367,35,FALSE)</f>
        <v>24</v>
      </c>
      <c r="I297" s="31">
        <f>VLOOKUP($A297,'[2]download from PCAS'!$A$7:$AZ$367,49,FALSE)</f>
        <v>59</v>
      </c>
      <c r="J297" s="31">
        <f>VLOOKUP($A297,'[2]download from PCAS'!$A$7:$AZ$367,7,FALSE)</f>
        <v>397</v>
      </c>
      <c r="K297" s="31">
        <f>VLOOKUP($A297,'[2]download from PCAS'!$A$7:$AZ$367,27,FALSE)</f>
        <v>121</v>
      </c>
      <c r="L297" s="31">
        <f>VLOOKUP($A297,'[2]download from PCAS'!$A$7:$AZ$367,15,FALSE)</f>
        <v>37</v>
      </c>
      <c r="M297" s="31">
        <f>VLOOKUP($A297,'[2]download from PCAS'!$A$7:$AZ$367,29,FALSE)</f>
        <v>33</v>
      </c>
      <c r="N297" s="31">
        <f>VLOOKUP($A297,'[2]download from PCAS'!$A$7:$AZ$367,51,FALSE)</f>
        <v>134</v>
      </c>
      <c r="O297" s="31">
        <f>VLOOKUP($A297,'[2]download from PCAS'!$A$7:$AZ$367,9,FALSE)</f>
        <v>41</v>
      </c>
      <c r="P297" s="31">
        <f>VLOOKUP($A297,'[2]download from PCAS'!$A$7:$AZ$367,41,FALSE)</f>
        <v>16</v>
      </c>
      <c r="Q297" s="31">
        <f>VLOOKUP($A297,'[2]download from PCAS'!$A$7:$AZ$367,5,FALSE)</f>
        <v>265</v>
      </c>
      <c r="R297" s="31">
        <f>VLOOKUP($A297,'[2]download from PCAS'!$A$7:$AZ$367,19,FALSE)</f>
        <v>23</v>
      </c>
      <c r="S297" s="31">
        <f>VLOOKUP($A297,'[2]download from PCAS'!$A$7:$AZ$367,21,FALSE)</f>
        <v>212</v>
      </c>
      <c r="T297" s="31">
        <f>VLOOKUP($A297,'[2]download from PCAS'!$A$7:$AZ$367,23,FALSE)</f>
        <v>325</v>
      </c>
      <c r="U297" s="31">
        <f>VLOOKUP($A297,'[2]download from PCAS'!$A$7:$AZ$367,13,FALSE)</f>
        <v>161</v>
      </c>
      <c r="V297" s="31">
        <f>VLOOKUP($A297,'[2]download from PCAS'!$A$7:$AZ$367,3,FALSE)</f>
        <v>62</v>
      </c>
      <c r="W297" s="31">
        <f>VLOOKUP($A297,'[2]download from PCAS'!$A$7:$AZ$367,43,FALSE)</f>
        <v>215</v>
      </c>
      <c r="X297" s="31">
        <f>VLOOKUP($A297,'[2]download from PCAS'!$A$7:$AZ$367,39,FALSE)</f>
        <v>55</v>
      </c>
      <c r="Y297" s="31">
        <f>VLOOKUP($A297,'[2]download from PCAS'!$A$7:$AZ$367,47,FALSE)</f>
        <v>776</v>
      </c>
      <c r="Z297" s="31">
        <f>VLOOKUP($A297,'[2]download from PCAS'!$A$7:$AZ$367,17,FALSE)</f>
        <v>37</v>
      </c>
      <c r="AA297" s="31">
        <f>VLOOKUP($A297,'[2]download from PCAS'!$A$7:$AZ$367,45,FALSE)</f>
        <v>57</v>
      </c>
      <c r="AC297" s="33" t="s">
        <v>437</v>
      </c>
      <c r="AD297" s="32">
        <f t="shared" si="112"/>
        <v>29.93548387096774</v>
      </c>
      <c r="AE297" s="32">
        <f t="shared" si="113"/>
        <v>11.35483870967742</v>
      </c>
      <c r="AF297" s="32">
        <f t="shared" si="114"/>
        <v>6.193548387096774</v>
      </c>
      <c r="AG297" s="32">
        <f t="shared" si="115"/>
        <v>15.225806451612904</v>
      </c>
      <c r="AH297" s="32">
        <f t="shared" si="116"/>
        <v>102.45161290322581</v>
      </c>
      <c r="AI297" s="32">
        <f t="shared" si="117"/>
        <v>31.2258064516129</v>
      </c>
      <c r="AJ297" s="32">
        <f t="shared" si="118"/>
        <v>9.5483870967741922</v>
      </c>
      <c r="AK297" s="32">
        <f t="shared" si="119"/>
        <v>8.5161290322580658</v>
      </c>
      <c r="AL297" s="32">
        <f t="shared" si="120"/>
        <v>34.58064516129032</v>
      </c>
      <c r="AM297" s="32">
        <f t="shared" si="121"/>
        <v>10.580645161290322</v>
      </c>
      <c r="AN297" s="32">
        <f t="shared" si="122"/>
        <v>4.129032258064516</v>
      </c>
      <c r="AO297" s="32">
        <f t="shared" si="123"/>
        <v>68.387096774193552</v>
      </c>
      <c r="AP297" s="32">
        <f t="shared" si="124"/>
        <v>5.935483870967742</v>
      </c>
      <c r="AQ297" s="32">
        <f t="shared" si="125"/>
        <v>54.70967741935484</v>
      </c>
      <c r="AR297" s="32">
        <f t="shared" si="126"/>
        <v>83.870967741935488</v>
      </c>
      <c r="AS297" s="32">
        <f t="shared" si="127"/>
        <v>41.548387096774192</v>
      </c>
      <c r="AT297" s="32">
        <f t="shared" si="128"/>
        <v>16</v>
      </c>
      <c r="AU297" s="32">
        <f t="shared" si="129"/>
        <v>55.483870967741936</v>
      </c>
      <c r="AV297" s="32">
        <f t="shared" si="130"/>
        <v>14.193548387096776</v>
      </c>
      <c r="AW297" s="32">
        <f t="shared" si="131"/>
        <v>200.25806451612905</v>
      </c>
      <c r="AX297" s="32">
        <f t="shared" si="132"/>
        <v>9.5483870967741922</v>
      </c>
      <c r="AY297" s="32">
        <f t="shared" si="133"/>
        <v>14.709677419354838</v>
      </c>
      <c r="BA297" s="33" t="s">
        <v>437</v>
      </c>
      <c r="BB297" s="32">
        <f t="shared" si="134"/>
        <v>41.825095057034218</v>
      </c>
      <c r="BC297" s="32">
        <f t="shared" si="135"/>
        <v>11.685552407932011</v>
      </c>
      <c r="BD297" s="32">
        <f t="shared" si="136"/>
        <v>115.08498583569406</v>
      </c>
      <c r="BE297" s="32">
        <f t="shared" si="137"/>
        <v>57.011331444759207</v>
      </c>
      <c r="BF297" s="32">
        <f t="shared" si="138"/>
        <v>72.561592980087752</v>
      </c>
      <c r="BG297" s="32">
        <f t="shared" si="139"/>
        <v>19.475920679886684</v>
      </c>
    </row>
    <row r="298" spans="1:59" x14ac:dyDescent="0.2">
      <c r="A298" s="33" t="s">
        <v>438</v>
      </c>
      <c r="B298" s="31">
        <f>VLOOKUP($A298,'[2]download from PCAS'!$A$7:$AZ$367,2,FALSE)</f>
        <v>1845</v>
      </c>
      <c r="C298" s="31">
        <v>1532</v>
      </c>
      <c r="D298" s="31">
        <v>1514</v>
      </c>
      <c r="E298" s="31">
        <v>1491</v>
      </c>
      <c r="F298" s="31">
        <f>VLOOKUP($A298,'[2]download from PCAS'!$A$7:$AZ$367,11,FALSE)</f>
        <v>53</v>
      </c>
      <c r="G298" s="31">
        <f>VLOOKUP($A298,'[2]download from PCAS'!$A$7:$AZ$367,31,FALSE)</f>
        <v>9</v>
      </c>
      <c r="H298" s="31">
        <f>VLOOKUP($A298,'[2]download from PCAS'!$A$7:$AZ$367,35,FALSE)</f>
        <v>6</v>
      </c>
      <c r="I298" s="31">
        <f>VLOOKUP($A298,'[2]download from PCAS'!$A$7:$AZ$367,49,FALSE)</f>
        <v>21</v>
      </c>
      <c r="J298" s="31">
        <f>VLOOKUP($A298,'[2]download from PCAS'!$A$7:$AZ$367,7,FALSE)</f>
        <v>168</v>
      </c>
      <c r="K298" s="31">
        <f>VLOOKUP($A298,'[2]download from PCAS'!$A$7:$AZ$367,27,FALSE)</f>
        <v>44</v>
      </c>
      <c r="L298" s="31">
        <f>VLOOKUP($A298,'[2]download from PCAS'!$A$7:$AZ$367,15,FALSE)</f>
        <v>25</v>
      </c>
      <c r="M298" s="31">
        <f>VLOOKUP($A298,'[2]download from PCAS'!$A$7:$AZ$367,29,FALSE)</f>
        <v>11</v>
      </c>
      <c r="N298" s="31">
        <f>VLOOKUP($A298,'[2]download from PCAS'!$A$7:$AZ$367,51,FALSE)</f>
        <v>88</v>
      </c>
      <c r="O298" s="31">
        <f>VLOOKUP($A298,'[2]download from PCAS'!$A$7:$AZ$367,9,FALSE)</f>
        <v>16</v>
      </c>
      <c r="P298" s="31">
        <f>VLOOKUP($A298,'[2]download from PCAS'!$A$7:$AZ$367,41,FALSE)</f>
        <v>20</v>
      </c>
      <c r="Q298" s="31">
        <f>VLOOKUP($A298,'[2]download from PCAS'!$A$7:$AZ$367,5,FALSE)</f>
        <v>94</v>
      </c>
      <c r="R298" s="31">
        <f>VLOOKUP($A298,'[2]download from PCAS'!$A$7:$AZ$367,19,FALSE)</f>
        <v>11</v>
      </c>
      <c r="S298" s="31">
        <f>VLOOKUP($A298,'[2]download from PCAS'!$A$7:$AZ$367,21,FALSE)</f>
        <v>90</v>
      </c>
      <c r="T298" s="31">
        <f>VLOOKUP($A298,'[2]download from PCAS'!$A$7:$AZ$367,23,FALSE)</f>
        <v>247</v>
      </c>
      <c r="U298" s="31">
        <f>VLOOKUP($A298,'[2]download from PCAS'!$A$7:$AZ$367,13,FALSE)</f>
        <v>34</v>
      </c>
      <c r="V298" s="31">
        <f>VLOOKUP($A298,'[2]download from PCAS'!$A$7:$AZ$367,3,FALSE)</f>
        <v>18</v>
      </c>
      <c r="W298" s="31">
        <f>VLOOKUP($A298,'[2]download from PCAS'!$A$7:$AZ$367,43,FALSE)</f>
        <v>73</v>
      </c>
      <c r="X298" s="31">
        <f>VLOOKUP($A298,'[2]download from PCAS'!$A$7:$AZ$367,39,FALSE)</f>
        <v>8</v>
      </c>
      <c r="Y298" s="31">
        <f>VLOOKUP($A298,'[2]download from PCAS'!$A$7:$AZ$367,47,FALSE)</f>
        <v>338</v>
      </c>
      <c r="Z298" s="31">
        <f>VLOOKUP($A298,'[2]download from PCAS'!$A$7:$AZ$367,17,FALSE)</f>
        <v>33</v>
      </c>
      <c r="AA298" s="31">
        <f>VLOOKUP($A298,'[2]download from PCAS'!$A$7:$AZ$367,45,FALSE)</f>
        <v>0</v>
      </c>
      <c r="AC298" s="33" t="s">
        <v>438</v>
      </c>
      <c r="AD298" s="32">
        <f t="shared" si="112"/>
        <v>28.726287262872631</v>
      </c>
      <c r="AE298" s="32">
        <f t="shared" si="113"/>
        <v>4.8780487804878048</v>
      </c>
      <c r="AF298" s="32">
        <f t="shared" si="114"/>
        <v>3.2520325203252032</v>
      </c>
      <c r="AG298" s="32">
        <f t="shared" si="115"/>
        <v>11.382113821138212</v>
      </c>
      <c r="AH298" s="32">
        <f t="shared" si="116"/>
        <v>91.056910569105696</v>
      </c>
      <c r="AI298" s="32">
        <f t="shared" si="117"/>
        <v>23.848238482384822</v>
      </c>
      <c r="AJ298" s="32">
        <f t="shared" si="118"/>
        <v>13.550135501355014</v>
      </c>
      <c r="AK298" s="32">
        <f t="shared" si="119"/>
        <v>5.9620596205962055</v>
      </c>
      <c r="AL298" s="32">
        <f t="shared" si="120"/>
        <v>47.696476964769644</v>
      </c>
      <c r="AM298" s="32">
        <f t="shared" si="121"/>
        <v>8.6720867208672079</v>
      </c>
      <c r="AN298" s="32">
        <f t="shared" si="122"/>
        <v>10.840108401084011</v>
      </c>
      <c r="AO298" s="32">
        <f t="shared" si="123"/>
        <v>50.948509485094846</v>
      </c>
      <c r="AP298" s="32">
        <f t="shared" si="124"/>
        <v>5.9620596205962055</v>
      </c>
      <c r="AQ298" s="32">
        <f t="shared" si="125"/>
        <v>48.780487804878049</v>
      </c>
      <c r="AR298" s="32">
        <f t="shared" si="126"/>
        <v>133.87533875338752</v>
      </c>
      <c r="AS298" s="32">
        <f t="shared" si="127"/>
        <v>18.428184281842821</v>
      </c>
      <c r="AT298" s="32">
        <f t="shared" si="128"/>
        <v>9.7560975609756095</v>
      </c>
      <c r="AU298" s="32">
        <f t="shared" si="129"/>
        <v>39.566395663956634</v>
      </c>
      <c r="AV298" s="32">
        <f t="shared" si="130"/>
        <v>4.3360433604336039</v>
      </c>
      <c r="AW298" s="32">
        <f t="shared" si="131"/>
        <v>183.19783197831978</v>
      </c>
      <c r="AX298" s="32">
        <f t="shared" si="132"/>
        <v>17.886178861788618</v>
      </c>
      <c r="AY298" s="32">
        <f t="shared" si="133"/>
        <v>0</v>
      </c>
      <c r="BA298" s="33" t="s">
        <v>438</v>
      </c>
      <c r="BB298" s="32">
        <f t="shared" si="134"/>
        <v>29.062087186261557</v>
      </c>
      <c r="BC298" s="32">
        <f t="shared" si="135"/>
        <v>7.3775989268947013</v>
      </c>
      <c r="BD298" s="32">
        <f t="shared" si="136"/>
        <v>165.66063044936286</v>
      </c>
      <c r="BE298" s="32">
        <f t="shared" si="137"/>
        <v>22.803487592219987</v>
      </c>
      <c r="BF298" s="32">
        <f t="shared" si="138"/>
        <v>47.650130548302876</v>
      </c>
      <c r="BG298" s="32">
        <f t="shared" si="139"/>
        <v>5.3655264922870556</v>
      </c>
    </row>
    <row r="299" spans="1:59" x14ac:dyDescent="0.2">
      <c r="A299" s="33" t="s">
        <v>439</v>
      </c>
      <c r="B299" s="31">
        <f>VLOOKUP($A299,'[2]download from PCAS'!$A$7:$AZ$367,2,FALSE)</f>
        <v>3314</v>
      </c>
      <c r="C299" s="31">
        <v>2627</v>
      </c>
      <c r="D299" s="31">
        <v>2575</v>
      </c>
      <c r="E299" s="31">
        <v>2530</v>
      </c>
      <c r="F299" s="31">
        <f>VLOOKUP($A299,'[2]download from PCAS'!$A$7:$AZ$367,11,FALSE)</f>
        <v>141</v>
      </c>
      <c r="G299" s="31">
        <f>VLOOKUP($A299,'[2]download from PCAS'!$A$7:$AZ$367,31,FALSE)</f>
        <v>32</v>
      </c>
      <c r="H299" s="31">
        <f>VLOOKUP($A299,'[2]download from PCAS'!$A$7:$AZ$367,35,FALSE)</f>
        <v>21</v>
      </c>
      <c r="I299" s="31">
        <f>VLOOKUP($A299,'[2]download from PCAS'!$A$7:$AZ$367,49,FALSE)</f>
        <v>60</v>
      </c>
      <c r="J299" s="31">
        <f>VLOOKUP($A299,'[2]download from PCAS'!$A$7:$AZ$367,7,FALSE)</f>
        <v>471</v>
      </c>
      <c r="K299" s="31">
        <f>VLOOKUP($A299,'[2]download from PCAS'!$A$7:$AZ$367,27,FALSE)</f>
        <v>160</v>
      </c>
      <c r="L299" s="31">
        <f>VLOOKUP($A299,'[2]download from PCAS'!$A$7:$AZ$367,15,FALSE)</f>
        <v>55</v>
      </c>
      <c r="M299" s="31">
        <f>VLOOKUP($A299,'[2]download from PCAS'!$A$7:$AZ$367,29,FALSE)</f>
        <v>13</v>
      </c>
      <c r="N299" s="31">
        <f>VLOOKUP($A299,'[2]download from PCAS'!$A$7:$AZ$367,51,FALSE)</f>
        <v>133</v>
      </c>
      <c r="O299" s="31">
        <f>VLOOKUP($A299,'[2]download from PCAS'!$A$7:$AZ$367,9,FALSE)</f>
        <v>61</v>
      </c>
      <c r="P299" s="31">
        <f>VLOOKUP($A299,'[2]download from PCAS'!$A$7:$AZ$367,41,FALSE)</f>
        <v>20</v>
      </c>
      <c r="Q299" s="31">
        <f>VLOOKUP($A299,'[2]download from PCAS'!$A$7:$AZ$367,5,FALSE)</f>
        <v>176</v>
      </c>
      <c r="R299" s="31">
        <f>VLOOKUP($A299,'[2]download from PCAS'!$A$7:$AZ$367,19,FALSE)</f>
        <v>18</v>
      </c>
      <c r="S299" s="31">
        <f>VLOOKUP($A299,'[2]download from PCAS'!$A$7:$AZ$367,21,FALSE)</f>
        <v>265</v>
      </c>
      <c r="T299" s="31">
        <f>VLOOKUP($A299,'[2]download from PCAS'!$A$7:$AZ$367,23,FALSE)</f>
        <v>394</v>
      </c>
      <c r="U299" s="31">
        <f>VLOOKUP($A299,'[2]download from PCAS'!$A$7:$AZ$367,13,FALSE)</f>
        <v>135</v>
      </c>
      <c r="V299" s="31">
        <f>VLOOKUP($A299,'[2]download from PCAS'!$A$7:$AZ$367,3,FALSE)</f>
        <v>70</v>
      </c>
      <c r="W299" s="31">
        <f>VLOOKUP($A299,'[2]download from PCAS'!$A$7:$AZ$367,43,FALSE)</f>
        <v>364</v>
      </c>
      <c r="X299" s="31">
        <f>VLOOKUP($A299,'[2]download from PCAS'!$A$7:$AZ$367,39,FALSE)</f>
        <v>16</v>
      </c>
      <c r="Y299" s="31">
        <f>VLOOKUP($A299,'[2]download from PCAS'!$A$7:$AZ$367,47,FALSE)</f>
        <v>774</v>
      </c>
      <c r="Z299" s="31">
        <f>VLOOKUP($A299,'[2]download from PCAS'!$A$7:$AZ$367,17,FALSE)</f>
        <v>38</v>
      </c>
      <c r="AA299" s="31">
        <f>VLOOKUP($A299,'[2]download from PCAS'!$A$7:$AZ$367,45,FALSE)</f>
        <v>2</v>
      </c>
      <c r="AC299" s="33" t="s">
        <v>439</v>
      </c>
      <c r="AD299" s="32">
        <f t="shared" si="112"/>
        <v>42.546771273385637</v>
      </c>
      <c r="AE299" s="32">
        <f t="shared" si="113"/>
        <v>9.6560048280024144</v>
      </c>
      <c r="AF299" s="32">
        <f t="shared" si="114"/>
        <v>6.3367531683765836</v>
      </c>
      <c r="AG299" s="32">
        <f t="shared" si="115"/>
        <v>18.105009052504528</v>
      </c>
      <c r="AH299" s="32">
        <f t="shared" si="116"/>
        <v>142.12432106216053</v>
      </c>
      <c r="AI299" s="32">
        <f t="shared" si="117"/>
        <v>48.280024140012067</v>
      </c>
      <c r="AJ299" s="32">
        <f t="shared" si="118"/>
        <v>16.59625829812915</v>
      </c>
      <c r="AK299" s="32">
        <f t="shared" si="119"/>
        <v>3.9227519613759809</v>
      </c>
      <c r="AL299" s="32">
        <f t="shared" si="120"/>
        <v>40.132770066385035</v>
      </c>
      <c r="AM299" s="32">
        <f t="shared" si="121"/>
        <v>18.406759203379604</v>
      </c>
      <c r="AN299" s="32">
        <f t="shared" si="122"/>
        <v>6.0350030175015084</v>
      </c>
      <c r="AO299" s="32">
        <f t="shared" si="123"/>
        <v>53.108026554013279</v>
      </c>
      <c r="AP299" s="32">
        <f t="shared" si="124"/>
        <v>5.4315027157513578</v>
      </c>
      <c r="AQ299" s="32">
        <f t="shared" si="125"/>
        <v>79.96378998189499</v>
      </c>
      <c r="AR299" s="32">
        <f t="shared" si="126"/>
        <v>118.88955944477972</v>
      </c>
      <c r="AS299" s="32">
        <f t="shared" si="127"/>
        <v>40.736270368135187</v>
      </c>
      <c r="AT299" s="32">
        <f t="shared" si="128"/>
        <v>21.122510561255279</v>
      </c>
      <c r="AU299" s="32">
        <f t="shared" si="129"/>
        <v>109.83705491852747</v>
      </c>
      <c r="AV299" s="32">
        <f t="shared" si="130"/>
        <v>4.8280024140012072</v>
      </c>
      <c r="AW299" s="32">
        <f t="shared" si="131"/>
        <v>233.55461677730838</v>
      </c>
      <c r="AX299" s="32">
        <f t="shared" si="132"/>
        <v>11.466505733252866</v>
      </c>
      <c r="AY299" s="32">
        <f t="shared" si="133"/>
        <v>0.6035003017501509</v>
      </c>
      <c r="BA299" s="33" t="s">
        <v>439</v>
      </c>
      <c r="BB299" s="32">
        <f t="shared" si="134"/>
        <v>62.135922330097088</v>
      </c>
      <c r="BC299" s="32">
        <f t="shared" si="135"/>
        <v>5.1383399209486162</v>
      </c>
      <c r="BD299" s="32">
        <f t="shared" si="136"/>
        <v>155.73122529644269</v>
      </c>
      <c r="BE299" s="32">
        <f t="shared" si="137"/>
        <v>53.359683794466399</v>
      </c>
      <c r="BF299" s="32">
        <f t="shared" si="138"/>
        <v>138.56109630757518</v>
      </c>
      <c r="BG299" s="32">
        <f t="shared" si="139"/>
        <v>6.3241106719367588</v>
      </c>
    </row>
    <row r="300" spans="1:59" x14ac:dyDescent="0.2">
      <c r="A300" s="33" t="s">
        <v>440</v>
      </c>
      <c r="B300" s="31">
        <f>VLOOKUP($A300,'[2]download from PCAS'!$A$7:$AZ$367,2,FALSE)</f>
        <v>2138</v>
      </c>
      <c r="C300" s="31">
        <v>1715</v>
      </c>
      <c r="D300" s="31">
        <v>1690</v>
      </c>
      <c r="E300" s="31">
        <v>1664</v>
      </c>
      <c r="F300" s="31">
        <f>VLOOKUP($A300,'[2]download from PCAS'!$A$7:$AZ$367,11,FALSE)</f>
        <v>101</v>
      </c>
      <c r="G300" s="31">
        <f>VLOOKUP($A300,'[2]download from PCAS'!$A$7:$AZ$367,31,FALSE)</f>
        <v>34</v>
      </c>
      <c r="H300" s="31">
        <f>VLOOKUP($A300,'[2]download from PCAS'!$A$7:$AZ$367,35,FALSE)</f>
        <v>10</v>
      </c>
      <c r="I300" s="31">
        <f>VLOOKUP($A300,'[2]download from PCAS'!$A$7:$AZ$367,49,FALSE)</f>
        <v>49</v>
      </c>
      <c r="J300" s="31">
        <f>VLOOKUP($A300,'[2]download from PCAS'!$A$7:$AZ$367,7,FALSE)</f>
        <v>333</v>
      </c>
      <c r="K300" s="31">
        <f>VLOOKUP($A300,'[2]download from PCAS'!$A$7:$AZ$367,27,FALSE)</f>
        <v>88</v>
      </c>
      <c r="L300" s="31">
        <f>VLOOKUP($A300,'[2]download from PCAS'!$A$7:$AZ$367,15,FALSE)</f>
        <v>30</v>
      </c>
      <c r="M300" s="31">
        <f>VLOOKUP($A300,'[2]download from PCAS'!$A$7:$AZ$367,29,FALSE)</f>
        <v>16</v>
      </c>
      <c r="N300" s="31">
        <f>VLOOKUP($A300,'[2]download from PCAS'!$A$7:$AZ$367,51,FALSE)</f>
        <v>57</v>
      </c>
      <c r="O300" s="31">
        <f>VLOOKUP($A300,'[2]download from PCAS'!$A$7:$AZ$367,9,FALSE)</f>
        <v>33</v>
      </c>
      <c r="P300" s="31">
        <f>VLOOKUP($A300,'[2]download from PCAS'!$A$7:$AZ$367,41,FALSE)</f>
        <v>14</v>
      </c>
      <c r="Q300" s="31">
        <f>VLOOKUP($A300,'[2]download from PCAS'!$A$7:$AZ$367,5,FALSE)</f>
        <v>108</v>
      </c>
      <c r="R300" s="31">
        <f>VLOOKUP($A300,'[2]download from PCAS'!$A$7:$AZ$367,19,FALSE)</f>
        <v>14</v>
      </c>
      <c r="S300" s="31">
        <f>VLOOKUP($A300,'[2]download from PCAS'!$A$7:$AZ$367,21,FALSE)</f>
        <v>170</v>
      </c>
      <c r="T300" s="31">
        <f>VLOOKUP($A300,'[2]download from PCAS'!$A$7:$AZ$367,23,FALSE)</f>
        <v>184</v>
      </c>
      <c r="U300" s="31">
        <f>VLOOKUP($A300,'[2]download from PCAS'!$A$7:$AZ$367,13,FALSE)</f>
        <v>145</v>
      </c>
      <c r="V300" s="31">
        <f>VLOOKUP($A300,'[2]download from PCAS'!$A$7:$AZ$367,3,FALSE)</f>
        <v>31</v>
      </c>
      <c r="W300" s="31">
        <f>VLOOKUP($A300,'[2]download from PCAS'!$A$7:$AZ$367,43,FALSE)</f>
        <v>185</v>
      </c>
      <c r="X300" s="31">
        <f>VLOOKUP($A300,'[2]download from PCAS'!$A$7:$AZ$367,39,FALSE)</f>
        <v>11</v>
      </c>
      <c r="Y300" s="31">
        <f>VLOOKUP($A300,'[2]download from PCAS'!$A$7:$AZ$367,47,FALSE)</f>
        <v>532</v>
      </c>
      <c r="Z300" s="31">
        <f>VLOOKUP($A300,'[2]download from PCAS'!$A$7:$AZ$367,17,FALSE)</f>
        <v>40</v>
      </c>
      <c r="AA300" s="31">
        <f>VLOOKUP($A300,'[2]download from PCAS'!$A$7:$AZ$367,45,FALSE)</f>
        <v>1</v>
      </c>
      <c r="AC300" s="33" t="s">
        <v>440</v>
      </c>
      <c r="AD300" s="32">
        <f t="shared" si="112"/>
        <v>47.240411599625816</v>
      </c>
      <c r="AE300" s="32">
        <f t="shared" si="113"/>
        <v>15.902712815715622</v>
      </c>
      <c r="AF300" s="32">
        <f t="shared" si="114"/>
        <v>4.677268475210477</v>
      </c>
      <c r="AG300" s="32">
        <f t="shared" si="115"/>
        <v>22.918615528531337</v>
      </c>
      <c r="AH300" s="32">
        <f t="shared" si="116"/>
        <v>155.75304022450888</v>
      </c>
      <c r="AI300" s="32">
        <f t="shared" si="117"/>
        <v>41.159962581852199</v>
      </c>
      <c r="AJ300" s="32">
        <f t="shared" si="118"/>
        <v>14.031805425631431</v>
      </c>
      <c r="AK300" s="32">
        <f t="shared" si="119"/>
        <v>7.4836295603367633</v>
      </c>
      <c r="AL300" s="32">
        <f t="shared" si="120"/>
        <v>26.66043030869972</v>
      </c>
      <c r="AM300" s="32">
        <f t="shared" si="121"/>
        <v>15.434985968194574</v>
      </c>
      <c r="AN300" s="32">
        <f t="shared" si="122"/>
        <v>6.5481758652946684</v>
      </c>
      <c r="AO300" s="32">
        <f t="shared" si="123"/>
        <v>50.514499532273156</v>
      </c>
      <c r="AP300" s="32">
        <f t="shared" si="124"/>
        <v>6.5481758652946684</v>
      </c>
      <c r="AQ300" s="32">
        <f t="shared" si="125"/>
        <v>79.513564078578113</v>
      </c>
      <c r="AR300" s="32">
        <f t="shared" si="126"/>
        <v>86.06173994387278</v>
      </c>
      <c r="AS300" s="32">
        <f t="shared" si="127"/>
        <v>67.820392890551915</v>
      </c>
      <c r="AT300" s="32">
        <f t="shared" si="128"/>
        <v>14.499532273152479</v>
      </c>
      <c r="AU300" s="32">
        <f t="shared" si="129"/>
        <v>86.52946679139383</v>
      </c>
      <c r="AV300" s="32">
        <f t="shared" si="130"/>
        <v>5.1449953227315248</v>
      </c>
      <c r="AW300" s="32">
        <f t="shared" si="131"/>
        <v>248.83068288119739</v>
      </c>
      <c r="AX300" s="32">
        <f t="shared" si="132"/>
        <v>18.709073900841908</v>
      </c>
      <c r="AY300" s="32">
        <f t="shared" si="133"/>
        <v>0.46772684752104771</v>
      </c>
      <c r="BA300" s="33" t="s">
        <v>440</v>
      </c>
      <c r="BB300" s="32">
        <f t="shared" si="134"/>
        <v>52.071005917159759</v>
      </c>
      <c r="BC300" s="32">
        <f t="shared" si="135"/>
        <v>9.6153846153846168</v>
      </c>
      <c r="BD300" s="32">
        <f t="shared" si="136"/>
        <v>110.57692307692307</v>
      </c>
      <c r="BE300" s="32">
        <f t="shared" si="137"/>
        <v>87.139423076923066</v>
      </c>
      <c r="BF300" s="32">
        <f t="shared" si="138"/>
        <v>107.87172011661808</v>
      </c>
      <c r="BG300" s="32">
        <f t="shared" si="139"/>
        <v>6.6105769230769234</v>
      </c>
    </row>
    <row r="301" spans="1:59" x14ac:dyDescent="0.2">
      <c r="A301" s="33" t="s">
        <v>441</v>
      </c>
      <c r="B301" s="31">
        <f>VLOOKUP($A301,'[2]download from PCAS'!$A$7:$AZ$367,2,FALSE)</f>
        <v>4120</v>
      </c>
      <c r="C301" s="31">
        <v>3301</v>
      </c>
      <c r="D301" s="31">
        <v>3238</v>
      </c>
      <c r="E301" s="31">
        <v>3160</v>
      </c>
      <c r="F301" s="31">
        <f>VLOOKUP($A301,'[2]download from PCAS'!$A$7:$AZ$367,11,FALSE)</f>
        <v>148</v>
      </c>
      <c r="G301" s="31">
        <f>VLOOKUP($A301,'[2]download from PCAS'!$A$7:$AZ$367,31,FALSE)</f>
        <v>37</v>
      </c>
      <c r="H301" s="31">
        <f>VLOOKUP($A301,'[2]download from PCAS'!$A$7:$AZ$367,35,FALSE)</f>
        <v>18</v>
      </c>
      <c r="I301" s="31">
        <f>VLOOKUP($A301,'[2]download from PCAS'!$A$7:$AZ$367,49,FALSE)</f>
        <v>99</v>
      </c>
      <c r="J301" s="31">
        <f>VLOOKUP($A301,'[2]download from PCAS'!$A$7:$AZ$367,7,FALSE)</f>
        <v>495</v>
      </c>
      <c r="K301" s="31">
        <f>VLOOKUP($A301,'[2]download from PCAS'!$A$7:$AZ$367,27,FALSE)</f>
        <v>143</v>
      </c>
      <c r="L301" s="31">
        <f>VLOOKUP($A301,'[2]download from PCAS'!$A$7:$AZ$367,15,FALSE)</f>
        <v>81</v>
      </c>
      <c r="M301" s="31">
        <f>VLOOKUP($A301,'[2]download from PCAS'!$A$7:$AZ$367,29,FALSE)</f>
        <v>28</v>
      </c>
      <c r="N301" s="31">
        <f>VLOOKUP($A301,'[2]download from PCAS'!$A$7:$AZ$367,51,FALSE)</f>
        <v>96</v>
      </c>
      <c r="O301" s="31">
        <f>VLOOKUP($A301,'[2]download from PCAS'!$A$7:$AZ$367,9,FALSE)</f>
        <v>50</v>
      </c>
      <c r="P301" s="31">
        <f>VLOOKUP($A301,'[2]download from PCAS'!$A$7:$AZ$367,41,FALSE)</f>
        <v>30</v>
      </c>
      <c r="Q301" s="31">
        <f>VLOOKUP($A301,'[2]download from PCAS'!$A$7:$AZ$367,5,FALSE)</f>
        <v>165</v>
      </c>
      <c r="R301" s="31">
        <f>VLOOKUP($A301,'[2]download from PCAS'!$A$7:$AZ$367,19,FALSE)</f>
        <v>22</v>
      </c>
      <c r="S301" s="31">
        <f>VLOOKUP($A301,'[2]download from PCAS'!$A$7:$AZ$367,21,FALSE)</f>
        <v>262</v>
      </c>
      <c r="T301" s="31">
        <f>VLOOKUP($A301,'[2]download from PCAS'!$A$7:$AZ$367,23,FALSE)</f>
        <v>598</v>
      </c>
      <c r="U301" s="31">
        <f>VLOOKUP($A301,'[2]download from PCAS'!$A$7:$AZ$367,13,FALSE)</f>
        <v>211</v>
      </c>
      <c r="V301" s="31">
        <f>VLOOKUP($A301,'[2]download from PCAS'!$A$7:$AZ$367,3,FALSE)</f>
        <v>60</v>
      </c>
      <c r="W301" s="31">
        <f>VLOOKUP($A301,'[2]download from PCAS'!$A$7:$AZ$367,43,FALSE)</f>
        <v>354</v>
      </c>
      <c r="X301" s="31">
        <f>VLOOKUP($A301,'[2]download from PCAS'!$A$7:$AZ$367,39,FALSE)</f>
        <v>16</v>
      </c>
      <c r="Y301" s="31">
        <f>VLOOKUP($A301,'[2]download from PCAS'!$A$7:$AZ$367,47,FALSE)</f>
        <v>855</v>
      </c>
      <c r="Z301" s="31">
        <f>VLOOKUP($A301,'[2]download from PCAS'!$A$7:$AZ$367,17,FALSE)</f>
        <v>42</v>
      </c>
      <c r="AA301" s="31">
        <f>VLOOKUP($A301,'[2]download from PCAS'!$A$7:$AZ$367,45,FALSE)</f>
        <v>6</v>
      </c>
      <c r="AC301" s="33" t="s">
        <v>441</v>
      </c>
      <c r="AD301" s="32">
        <f t="shared" si="112"/>
        <v>35.922330097087375</v>
      </c>
      <c r="AE301" s="32">
        <f t="shared" si="113"/>
        <v>8.9805825242718438</v>
      </c>
      <c r="AF301" s="32">
        <f t="shared" si="114"/>
        <v>4.3689320388349513</v>
      </c>
      <c r="AG301" s="32">
        <f t="shared" si="115"/>
        <v>24.029126213592232</v>
      </c>
      <c r="AH301" s="32">
        <f t="shared" si="116"/>
        <v>120.14563106796116</v>
      </c>
      <c r="AI301" s="32">
        <f t="shared" si="117"/>
        <v>34.708737864077669</v>
      </c>
      <c r="AJ301" s="32">
        <f t="shared" si="118"/>
        <v>19.660194174757279</v>
      </c>
      <c r="AK301" s="32">
        <f t="shared" si="119"/>
        <v>6.7961165048543686</v>
      </c>
      <c r="AL301" s="32">
        <f t="shared" si="120"/>
        <v>23.300970873786408</v>
      </c>
      <c r="AM301" s="32">
        <f t="shared" si="121"/>
        <v>12.135922330097086</v>
      </c>
      <c r="AN301" s="32">
        <f t="shared" si="122"/>
        <v>7.2815533980582527</v>
      </c>
      <c r="AO301" s="32">
        <f t="shared" si="123"/>
        <v>40.04854368932039</v>
      </c>
      <c r="AP301" s="32">
        <f t="shared" si="124"/>
        <v>5.3398058252427187</v>
      </c>
      <c r="AQ301" s="32">
        <f t="shared" si="125"/>
        <v>63.592233009708735</v>
      </c>
      <c r="AR301" s="32">
        <f t="shared" si="126"/>
        <v>145.14563106796115</v>
      </c>
      <c r="AS301" s="32">
        <f t="shared" si="127"/>
        <v>51.213592233009713</v>
      </c>
      <c r="AT301" s="32">
        <f t="shared" si="128"/>
        <v>14.563106796116505</v>
      </c>
      <c r="AU301" s="32">
        <f t="shared" si="129"/>
        <v>85.922330097087382</v>
      </c>
      <c r="AV301" s="32">
        <f t="shared" si="130"/>
        <v>3.883495145631068</v>
      </c>
      <c r="AW301" s="32">
        <f t="shared" si="131"/>
        <v>207.52427184466018</v>
      </c>
      <c r="AX301" s="32">
        <f t="shared" si="132"/>
        <v>10.194174757281553</v>
      </c>
      <c r="AY301" s="32">
        <f t="shared" si="133"/>
        <v>1.4563106796116505</v>
      </c>
      <c r="BA301" s="33" t="s">
        <v>441</v>
      </c>
      <c r="BB301" s="32">
        <f t="shared" si="134"/>
        <v>44.163063619518226</v>
      </c>
      <c r="BC301" s="32">
        <f t="shared" si="135"/>
        <v>8.8607594936708871</v>
      </c>
      <c r="BD301" s="32">
        <f t="shared" si="136"/>
        <v>189.24050632911394</v>
      </c>
      <c r="BE301" s="32">
        <f t="shared" si="137"/>
        <v>66.772151898734165</v>
      </c>
      <c r="BF301" s="32">
        <f t="shared" si="138"/>
        <v>107.24023023326265</v>
      </c>
      <c r="BG301" s="32">
        <f t="shared" si="139"/>
        <v>5.0632911392405067</v>
      </c>
    </row>
    <row r="302" spans="1:59" x14ac:dyDescent="0.2">
      <c r="A302" s="33" t="s">
        <v>442</v>
      </c>
      <c r="B302" s="31">
        <f>VLOOKUP($A302,'[2]download from PCAS'!$A$7:$AZ$367,2,FALSE)</f>
        <v>3939</v>
      </c>
      <c r="C302" s="31">
        <v>3059</v>
      </c>
      <c r="D302" s="31">
        <v>3003</v>
      </c>
      <c r="E302" s="31">
        <v>2950</v>
      </c>
      <c r="F302" s="31">
        <f>VLOOKUP($A302,'[2]download from PCAS'!$A$7:$AZ$367,11,FALSE)</f>
        <v>130</v>
      </c>
      <c r="G302" s="31">
        <f>VLOOKUP($A302,'[2]download from PCAS'!$A$7:$AZ$367,31,FALSE)</f>
        <v>27</v>
      </c>
      <c r="H302" s="31">
        <f>VLOOKUP($A302,'[2]download from PCAS'!$A$7:$AZ$367,35,FALSE)</f>
        <v>11</v>
      </c>
      <c r="I302" s="31">
        <f>VLOOKUP($A302,'[2]download from PCAS'!$A$7:$AZ$367,49,FALSE)</f>
        <v>57</v>
      </c>
      <c r="J302" s="31">
        <f>VLOOKUP($A302,'[2]download from PCAS'!$A$7:$AZ$367,7,FALSE)</f>
        <v>472</v>
      </c>
      <c r="K302" s="31">
        <f>VLOOKUP($A302,'[2]download from PCAS'!$A$7:$AZ$367,27,FALSE)</f>
        <v>139</v>
      </c>
      <c r="L302" s="31">
        <f>VLOOKUP($A302,'[2]download from PCAS'!$A$7:$AZ$367,15,FALSE)</f>
        <v>57</v>
      </c>
      <c r="M302" s="31">
        <f>VLOOKUP($A302,'[2]download from PCAS'!$A$7:$AZ$367,29,FALSE)</f>
        <v>27</v>
      </c>
      <c r="N302" s="31">
        <f>VLOOKUP($A302,'[2]download from PCAS'!$A$7:$AZ$367,51,FALSE)</f>
        <v>124</v>
      </c>
      <c r="O302" s="31">
        <f>VLOOKUP($A302,'[2]download from PCAS'!$A$7:$AZ$367,9,FALSE)</f>
        <v>69</v>
      </c>
      <c r="P302" s="31">
        <f>VLOOKUP($A302,'[2]download from PCAS'!$A$7:$AZ$367,41,FALSE)</f>
        <v>30</v>
      </c>
      <c r="Q302" s="31">
        <f>VLOOKUP($A302,'[2]download from PCAS'!$A$7:$AZ$367,5,FALSE)</f>
        <v>276</v>
      </c>
      <c r="R302" s="31">
        <f>VLOOKUP($A302,'[2]download from PCAS'!$A$7:$AZ$367,19,FALSE)</f>
        <v>43</v>
      </c>
      <c r="S302" s="31">
        <f>VLOOKUP($A302,'[2]download from PCAS'!$A$7:$AZ$367,21,FALSE)</f>
        <v>237</v>
      </c>
      <c r="T302" s="31">
        <f>VLOOKUP($A302,'[2]download from PCAS'!$A$7:$AZ$367,23,FALSE)</f>
        <v>452</v>
      </c>
      <c r="U302" s="31">
        <f>VLOOKUP($A302,'[2]download from PCAS'!$A$7:$AZ$367,13,FALSE)</f>
        <v>186</v>
      </c>
      <c r="V302" s="31">
        <f>VLOOKUP($A302,'[2]download from PCAS'!$A$7:$AZ$367,3,FALSE)</f>
        <v>47</v>
      </c>
      <c r="W302" s="31">
        <f>VLOOKUP($A302,'[2]download from PCAS'!$A$7:$AZ$367,43,FALSE)</f>
        <v>467</v>
      </c>
      <c r="X302" s="31">
        <f>VLOOKUP($A302,'[2]download from PCAS'!$A$7:$AZ$367,39,FALSE)</f>
        <v>21</v>
      </c>
      <c r="Y302" s="31">
        <f>VLOOKUP($A302,'[2]download from PCAS'!$A$7:$AZ$367,47,FALSE)</f>
        <v>890</v>
      </c>
      <c r="Z302" s="31">
        <f>VLOOKUP($A302,'[2]download from PCAS'!$A$7:$AZ$367,17,FALSE)</f>
        <v>60</v>
      </c>
      <c r="AA302" s="31">
        <f>VLOOKUP($A302,'[2]download from PCAS'!$A$7:$AZ$367,45,FALSE)</f>
        <v>2</v>
      </c>
      <c r="AC302" s="33" t="s">
        <v>442</v>
      </c>
      <c r="AD302" s="32">
        <f t="shared" si="112"/>
        <v>33.003300330032999</v>
      </c>
      <c r="AE302" s="32">
        <f t="shared" si="113"/>
        <v>6.8545316070068543</v>
      </c>
      <c r="AF302" s="32">
        <f t="shared" si="114"/>
        <v>2.7925869510027925</v>
      </c>
      <c r="AG302" s="32">
        <f t="shared" si="115"/>
        <v>14.47067783701447</v>
      </c>
      <c r="AH302" s="32">
        <f t="shared" si="116"/>
        <v>119.82736735211982</v>
      </c>
      <c r="AI302" s="32">
        <f t="shared" si="117"/>
        <v>35.288144199035287</v>
      </c>
      <c r="AJ302" s="32">
        <f t="shared" si="118"/>
        <v>14.47067783701447</v>
      </c>
      <c r="AK302" s="32">
        <f t="shared" si="119"/>
        <v>6.8545316070068543</v>
      </c>
      <c r="AL302" s="32">
        <f t="shared" si="120"/>
        <v>31.480071084031483</v>
      </c>
      <c r="AM302" s="32">
        <f t="shared" si="121"/>
        <v>17.517136329017518</v>
      </c>
      <c r="AN302" s="32">
        <f t="shared" si="122"/>
        <v>7.6161462300076161</v>
      </c>
      <c r="AO302" s="32">
        <f t="shared" si="123"/>
        <v>70.068545316070072</v>
      </c>
      <c r="AP302" s="32">
        <f t="shared" si="124"/>
        <v>10.916476263010917</v>
      </c>
      <c r="AQ302" s="32">
        <f t="shared" si="125"/>
        <v>60.167555217060169</v>
      </c>
      <c r="AR302" s="32">
        <f t="shared" si="126"/>
        <v>114.74993653211475</v>
      </c>
      <c r="AS302" s="32">
        <f t="shared" si="127"/>
        <v>47.220106626047219</v>
      </c>
      <c r="AT302" s="32">
        <f t="shared" si="128"/>
        <v>11.931962427011932</v>
      </c>
      <c r="AU302" s="32">
        <f t="shared" si="129"/>
        <v>118.55800964711855</v>
      </c>
      <c r="AV302" s="32">
        <f t="shared" si="130"/>
        <v>5.3313023610053314</v>
      </c>
      <c r="AW302" s="32">
        <f t="shared" si="131"/>
        <v>225.94567149022595</v>
      </c>
      <c r="AX302" s="32">
        <f t="shared" si="132"/>
        <v>15.232292460015232</v>
      </c>
      <c r="AY302" s="32">
        <f t="shared" si="133"/>
        <v>0.50774308200050777</v>
      </c>
      <c r="BA302" s="33" t="s">
        <v>442</v>
      </c>
      <c r="BB302" s="32">
        <f t="shared" si="134"/>
        <v>46.287046287046287</v>
      </c>
      <c r="BC302" s="32">
        <f t="shared" si="135"/>
        <v>9.1525423728813564</v>
      </c>
      <c r="BD302" s="32">
        <f t="shared" si="136"/>
        <v>153.22033898305085</v>
      </c>
      <c r="BE302" s="32">
        <f t="shared" si="137"/>
        <v>63.050847457627121</v>
      </c>
      <c r="BF302" s="32">
        <f t="shared" si="138"/>
        <v>152.66426936907487</v>
      </c>
      <c r="BG302" s="32">
        <f t="shared" si="139"/>
        <v>7.1186440677966099</v>
      </c>
    </row>
    <row r="303" spans="1:59" x14ac:dyDescent="0.2">
      <c r="A303" s="33" t="s">
        <v>443</v>
      </c>
      <c r="B303" s="31">
        <f>VLOOKUP($A303,'[2]download from PCAS'!$A$7:$AZ$367,2,FALSE)</f>
        <v>6767</v>
      </c>
      <c r="C303" s="31">
        <v>5390</v>
      </c>
      <c r="D303" s="31">
        <v>5278</v>
      </c>
      <c r="E303" s="31">
        <v>5177</v>
      </c>
      <c r="F303" s="31">
        <f>VLOOKUP($A303,'[2]download from PCAS'!$A$7:$AZ$367,11,FALSE)</f>
        <v>273</v>
      </c>
      <c r="G303" s="31">
        <f>VLOOKUP($A303,'[2]download from PCAS'!$A$7:$AZ$367,31,FALSE)</f>
        <v>58</v>
      </c>
      <c r="H303" s="31">
        <f>VLOOKUP($A303,'[2]download from PCAS'!$A$7:$AZ$367,35,FALSE)</f>
        <v>38</v>
      </c>
      <c r="I303" s="31">
        <f>VLOOKUP($A303,'[2]download from PCAS'!$A$7:$AZ$367,49,FALSE)</f>
        <v>131</v>
      </c>
      <c r="J303" s="31">
        <f>VLOOKUP($A303,'[2]download from PCAS'!$A$7:$AZ$367,7,FALSE)</f>
        <v>906</v>
      </c>
      <c r="K303" s="31">
        <f>VLOOKUP($A303,'[2]download from PCAS'!$A$7:$AZ$367,27,FALSE)</f>
        <v>257</v>
      </c>
      <c r="L303" s="31">
        <f>VLOOKUP($A303,'[2]download from PCAS'!$A$7:$AZ$367,15,FALSE)</f>
        <v>157</v>
      </c>
      <c r="M303" s="31">
        <f>VLOOKUP($A303,'[2]download from PCAS'!$A$7:$AZ$367,29,FALSE)</f>
        <v>49</v>
      </c>
      <c r="N303" s="31">
        <f>VLOOKUP($A303,'[2]download from PCAS'!$A$7:$AZ$367,51,FALSE)</f>
        <v>192</v>
      </c>
      <c r="O303" s="31">
        <f>VLOOKUP($A303,'[2]download from PCAS'!$A$7:$AZ$367,9,FALSE)</f>
        <v>127</v>
      </c>
      <c r="P303" s="31">
        <f>VLOOKUP($A303,'[2]download from PCAS'!$A$7:$AZ$367,41,FALSE)</f>
        <v>77</v>
      </c>
      <c r="Q303" s="31">
        <f>VLOOKUP($A303,'[2]download from PCAS'!$A$7:$AZ$367,5,FALSE)</f>
        <v>368</v>
      </c>
      <c r="R303" s="31">
        <f>VLOOKUP($A303,'[2]download from PCAS'!$A$7:$AZ$367,19,FALSE)</f>
        <v>54</v>
      </c>
      <c r="S303" s="31">
        <f>VLOOKUP($A303,'[2]download from PCAS'!$A$7:$AZ$367,21,FALSE)</f>
        <v>462</v>
      </c>
      <c r="T303" s="31">
        <f>VLOOKUP($A303,'[2]download from PCAS'!$A$7:$AZ$367,23,FALSE)</f>
        <v>575</v>
      </c>
      <c r="U303" s="31">
        <f>VLOOKUP($A303,'[2]download from PCAS'!$A$7:$AZ$367,13,FALSE)</f>
        <v>356</v>
      </c>
      <c r="V303" s="31">
        <f>VLOOKUP($A303,'[2]download from PCAS'!$A$7:$AZ$367,3,FALSE)</f>
        <v>88</v>
      </c>
      <c r="W303" s="31">
        <f>VLOOKUP($A303,'[2]download from PCAS'!$A$7:$AZ$367,43,FALSE)</f>
        <v>755</v>
      </c>
      <c r="X303" s="31">
        <f>VLOOKUP($A303,'[2]download from PCAS'!$A$7:$AZ$367,39,FALSE)</f>
        <v>33</v>
      </c>
      <c r="Y303" s="31">
        <f>VLOOKUP($A303,'[2]download from PCAS'!$A$7:$AZ$367,47,FALSE)</f>
        <v>1575</v>
      </c>
      <c r="Z303" s="31">
        <f>VLOOKUP($A303,'[2]download from PCAS'!$A$7:$AZ$367,17,FALSE)</f>
        <v>101</v>
      </c>
      <c r="AA303" s="31">
        <f>VLOOKUP($A303,'[2]download from PCAS'!$A$7:$AZ$367,45,FALSE)</f>
        <v>13</v>
      </c>
      <c r="AC303" s="33" t="s">
        <v>443</v>
      </c>
      <c r="AD303" s="32">
        <f t="shared" si="112"/>
        <v>40.342840254174675</v>
      </c>
      <c r="AE303" s="32">
        <f t="shared" si="113"/>
        <v>8.57100635436678</v>
      </c>
      <c r="AF303" s="32">
        <f t="shared" si="114"/>
        <v>5.6154869218265109</v>
      </c>
      <c r="AG303" s="32">
        <f t="shared" si="115"/>
        <v>19.358652283138763</v>
      </c>
      <c r="AH303" s="32">
        <f t="shared" si="116"/>
        <v>133.88503029407417</v>
      </c>
      <c r="AI303" s="32">
        <f t="shared" si="117"/>
        <v>37.978424708142455</v>
      </c>
      <c r="AJ303" s="32">
        <f t="shared" si="118"/>
        <v>23.200827545441111</v>
      </c>
      <c r="AK303" s="32">
        <f t="shared" si="119"/>
        <v>7.2410226097236592</v>
      </c>
      <c r="AL303" s="32">
        <f t="shared" si="120"/>
        <v>28.372986552386582</v>
      </c>
      <c r="AM303" s="32">
        <f t="shared" si="121"/>
        <v>18.767548396630708</v>
      </c>
      <c r="AN303" s="32">
        <f t="shared" si="122"/>
        <v>11.378749815280035</v>
      </c>
      <c r="AO303" s="32">
        <f t="shared" si="123"/>
        <v>54.381557558740944</v>
      </c>
      <c r="AP303" s="32">
        <f t="shared" si="124"/>
        <v>7.979902467858726</v>
      </c>
      <c r="AQ303" s="32">
        <f t="shared" si="125"/>
        <v>68.272498891680215</v>
      </c>
      <c r="AR303" s="32">
        <f t="shared" si="126"/>
        <v>84.971183685532736</v>
      </c>
      <c r="AS303" s="32">
        <f t="shared" si="127"/>
        <v>52.60824589921679</v>
      </c>
      <c r="AT303" s="32">
        <f t="shared" si="128"/>
        <v>13.004285503177183</v>
      </c>
      <c r="AU303" s="32">
        <f t="shared" si="129"/>
        <v>111.57085857839515</v>
      </c>
      <c r="AV303" s="32">
        <f t="shared" si="130"/>
        <v>4.8766070636914431</v>
      </c>
      <c r="AW303" s="32">
        <f t="shared" si="131"/>
        <v>232.74715531254617</v>
      </c>
      <c r="AX303" s="32">
        <f t="shared" si="132"/>
        <v>14.925373134328359</v>
      </c>
      <c r="AY303" s="32">
        <f t="shared" si="133"/>
        <v>1.9210876311511749</v>
      </c>
      <c r="BA303" s="33" t="s">
        <v>443</v>
      </c>
      <c r="BB303" s="32">
        <f t="shared" si="134"/>
        <v>48.692686623721109</v>
      </c>
      <c r="BC303" s="32">
        <f t="shared" si="135"/>
        <v>9.4649410855707945</v>
      </c>
      <c r="BD303" s="32">
        <f t="shared" si="136"/>
        <v>111.0681862082287</v>
      </c>
      <c r="BE303" s="32">
        <f t="shared" si="137"/>
        <v>68.765694417616373</v>
      </c>
      <c r="BF303" s="32">
        <f t="shared" si="138"/>
        <v>140.07421150278293</v>
      </c>
      <c r="BG303" s="32">
        <f t="shared" si="139"/>
        <v>6.3743480780374737</v>
      </c>
    </row>
    <row r="304" spans="1:59" x14ac:dyDescent="0.2">
      <c r="A304" s="33" t="s">
        <v>444</v>
      </c>
      <c r="B304" s="31">
        <f>VLOOKUP($A304,'[2]download from PCAS'!$A$7:$AZ$367,2,FALSE)</f>
        <v>7637</v>
      </c>
      <c r="C304" s="31">
        <v>6220</v>
      </c>
      <c r="D304" s="31">
        <v>6133</v>
      </c>
      <c r="E304" s="31">
        <v>6022</v>
      </c>
      <c r="F304" s="31">
        <f>VLOOKUP($A304,'[2]download from PCAS'!$A$7:$AZ$367,11,FALSE)</f>
        <v>344</v>
      </c>
      <c r="G304" s="31">
        <f>VLOOKUP($A304,'[2]download from PCAS'!$A$7:$AZ$367,31,FALSE)</f>
        <v>75</v>
      </c>
      <c r="H304" s="31">
        <f>VLOOKUP($A304,'[2]download from PCAS'!$A$7:$AZ$367,35,FALSE)</f>
        <v>25</v>
      </c>
      <c r="I304" s="31">
        <f>VLOOKUP($A304,'[2]download from PCAS'!$A$7:$AZ$367,49,FALSE)</f>
        <v>159</v>
      </c>
      <c r="J304" s="31">
        <f>VLOOKUP($A304,'[2]download from PCAS'!$A$7:$AZ$367,7,FALSE)</f>
        <v>1273</v>
      </c>
      <c r="K304" s="31">
        <f>VLOOKUP($A304,'[2]download from PCAS'!$A$7:$AZ$367,27,FALSE)</f>
        <v>334</v>
      </c>
      <c r="L304" s="31">
        <f>VLOOKUP($A304,'[2]download from PCAS'!$A$7:$AZ$367,15,FALSE)</f>
        <v>100</v>
      </c>
      <c r="M304" s="31">
        <f>VLOOKUP($A304,'[2]download from PCAS'!$A$7:$AZ$367,29,FALSE)</f>
        <v>72</v>
      </c>
      <c r="N304" s="31">
        <f>VLOOKUP($A304,'[2]download from PCAS'!$A$7:$AZ$367,51,FALSE)</f>
        <v>285</v>
      </c>
      <c r="O304" s="31">
        <f>VLOOKUP($A304,'[2]download from PCAS'!$A$7:$AZ$367,9,FALSE)</f>
        <v>119</v>
      </c>
      <c r="P304" s="31">
        <f>VLOOKUP($A304,'[2]download from PCAS'!$A$7:$AZ$367,41,FALSE)</f>
        <v>50</v>
      </c>
      <c r="Q304" s="31">
        <f>VLOOKUP($A304,'[2]download from PCAS'!$A$7:$AZ$367,5,FALSE)</f>
        <v>438</v>
      </c>
      <c r="R304" s="31">
        <f>VLOOKUP($A304,'[2]download from PCAS'!$A$7:$AZ$367,19,FALSE)</f>
        <v>44</v>
      </c>
      <c r="S304" s="31">
        <f>VLOOKUP($A304,'[2]download from PCAS'!$A$7:$AZ$367,21,FALSE)</f>
        <v>607</v>
      </c>
      <c r="T304" s="31">
        <f>VLOOKUP($A304,'[2]download from PCAS'!$A$7:$AZ$367,23,FALSE)</f>
        <v>1086</v>
      </c>
      <c r="U304" s="31">
        <f>VLOOKUP($A304,'[2]download from PCAS'!$A$7:$AZ$367,13,FALSE)</f>
        <v>364</v>
      </c>
      <c r="V304" s="31">
        <f>VLOOKUP($A304,'[2]download from PCAS'!$A$7:$AZ$367,3,FALSE)</f>
        <v>154</v>
      </c>
      <c r="W304" s="31">
        <f>VLOOKUP($A304,'[2]download from PCAS'!$A$7:$AZ$367,43,FALSE)</f>
        <v>455</v>
      </c>
      <c r="X304" s="31">
        <f>VLOOKUP($A304,'[2]download from PCAS'!$A$7:$AZ$367,39,FALSE)</f>
        <v>46</v>
      </c>
      <c r="Y304" s="31">
        <f>VLOOKUP($A304,'[2]download from PCAS'!$A$7:$AZ$367,47,FALSE)</f>
        <v>1982</v>
      </c>
      <c r="Z304" s="31">
        <f>VLOOKUP($A304,'[2]download from PCAS'!$A$7:$AZ$367,17,FALSE)</f>
        <v>66</v>
      </c>
      <c r="AA304" s="31">
        <f>VLOOKUP($A304,'[2]download from PCAS'!$A$7:$AZ$367,45,FALSE)</f>
        <v>23</v>
      </c>
      <c r="AC304" s="33" t="s">
        <v>444</v>
      </c>
      <c r="AD304" s="32">
        <f t="shared" si="112"/>
        <v>45.0438653921697</v>
      </c>
      <c r="AE304" s="32">
        <f t="shared" si="113"/>
        <v>9.8206101872463005</v>
      </c>
      <c r="AF304" s="32">
        <f t="shared" si="114"/>
        <v>3.2735367290821005</v>
      </c>
      <c r="AG304" s="32">
        <f t="shared" si="115"/>
        <v>20.819693596962157</v>
      </c>
      <c r="AH304" s="32">
        <f t="shared" si="116"/>
        <v>166.68849024486053</v>
      </c>
      <c r="AI304" s="32">
        <f t="shared" si="117"/>
        <v>43.734450700536861</v>
      </c>
      <c r="AJ304" s="32">
        <f t="shared" si="118"/>
        <v>13.094146916328402</v>
      </c>
      <c r="AK304" s="32">
        <f t="shared" si="119"/>
        <v>9.4277857797564497</v>
      </c>
      <c r="AL304" s="32">
        <f t="shared" si="120"/>
        <v>37.318318711535944</v>
      </c>
      <c r="AM304" s="32">
        <f t="shared" si="121"/>
        <v>15.582034830430796</v>
      </c>
      <c r="AN304" s="32">
        <f t="shared" si="122"/>
        <v>6.5470734581642009</v>
      </c>
      <c r="AO304" s="32">
        <f t="shared" si="123"/>
        <v>57.352363493518396</v>
      </c>
      <c r="AP304" s="32">
        <f t="shared" si="124"/>
        <v>5.7614246431844967</v>
      </c>
      <c r="AQ304" s="32">
        <f t="shared" si="125"/>
        <v>79.481471782113402</v>
      </c>
      <c r="AR304" s="32">
        <f t="shared" si="126"/>
        <v>142.20243551132643</v>
      </c>
      <c r="AS304" s="32">
        <f t="shared" si="127"/>
        <v>47.662694775435384</v>
      </c>
      <c r="AT304" s="32">
        <f t="shared" si="128"/>
        <v>20.164986251145738</v>
      </c>
      <c r="AU304" s="32">
        <f t="shared" si="129"/>
        <v>59.578368469294226</v>
      </c>
      <c r="AV304" s="32">
        <f t="shared" si="130"/>
        <v>6.0233075815110642</v>
      </c>
      <c r="AW304" s="32">
        <f t="shared" si="131"/>
        <v>259.5259918816289</v>
      </c>
      <c r="AX304" s="32">
        <f t="shared" si="132"/>
        <v>8.6421369647767445</v>
      </c>
      <c r="AY304" s="32">
        <f t="shared" si="133"/>
        <v>3.0116537907555321</v>
      </c>
      <c r="BA304" s="33" t="s">
        <v>444</v>
      </c>
      <c r="BB304" s="32">
        <f t="shared" si="134"/>
        <v>54.45948149355943</v>
      </c>
      <c r="BC304" s="32">
        <f t="shared" si="135"/>
        <v>11.95616074393889</v>
      </c>
      <c r="BD304" s="32">
        <f t="shared" si="136"/>
        <v>180.33875788774492</v>
      </c>
      <c r="BE304" s="32">
        <f t="shared" si="137"/>
        <v>60.445034872135501</v>
      </c>
      <c r="BF304" s="32">
        <f t="shared" si="138"/>
        <v>73.151125401929264</v>
      </c>
      <c r="BG304" s="32">
        <f t="shared" si="139"/>
        <v>7.6386582530720686</v>
      </c>
    </row>
    <row r="305" spans="1:59" x14ac:dyDescent="0.2">
      <c r="A305" s="33" t="s">
        <v>445</v>
      </c>
      <c r="B305" s="31">
        <f>VLOOKUP($A305,'[2]download from PCAS'!$A$7:$AZ$367,2,FALSE)</f>
        <v>3055</v>
      </c>
      <c r="C305" s="31">
        <v>2422</v>
      </c>
      <c r="D305" s="31">
        <v>2390</v>
      </c>
      <c r="E305" s="31">
        <v>2347</v>
      </c>
      <c r="F305" s="31">
        <f>VLOOKUP($A305,'[2]download from PCAS'!$A$7:$AZ$367,11,FALSE)</f>
        <v>113</v>
      </c>
      <c r="G305" s="31">
        <f>VLOOKUP($A305,'[2]download from PCAS'!$A$7:$AZ$367,31,FALSE)</f>
        <v>29</v>
      </c>
      <c r="H305" s="31">
        <f>VLOOKUP($A305,'[2]download from PCAS'!$A$7:$AZ$367,35,FALSE)</f>
        <v>9</v>
      </c>
      <c r="I305" s="31">
        <f>VLOOKUP($A305,'[2]download from PCAS'!$A$7:$AZ$367,49,FALSE)</f>
        <v>57</v>
      </c>
      <c r="J305" s="31">
        <f>VLOOKUP($A305,'[2]download from PCAS'!$A$7:$AZ$367,7,FALSE)</f>
        <v>420</v>
      </c>
      <c r="K305" s="31">
        <f>VLOOKUP($A305,'[2]download from PCAS'!$A$7:$AZ$367,27,FALSE)</f>
        <v>130</v>
      </c>
      <c r="L305" s="31">
        <f>VLOOKUP($A305,'[2]download from PCAS'!$A$7:$AZ$367,15,FALSE)</f>
        <v>86</v>
      </c>
      <c r="M305" s="31">
        <f>VLOOKUP($A305,'[2]download from PCAS'!$A$7:$AZ$367,29,FALSE)</f>
        <v>22</v>
      </c>
      <c r="N305" s="31">
        <f>VLOOKUP($A305,'[2]download from PCAS'!$A$7:$AZ$367,51,FALSE)</f>
        <v>92</v>
      </c>
      <c r="O305" s="31">
        <f>VLOOKUP($A305,'[2]download from PCAS'!$A$7:$AZ$367,9,FALSE)</f>
        <v>54</v>
      </c>
      <c r="P305" s="31">
        <f>VLOOKUP($A305,'[2]download from PCAS'!$A$7:$AZ$367,41,FALSE)</f>
        <v>43</v>
      </c>
      <c r="Q305" s="31">
        <f>VLOOKUP($A305,'[2]download from PCAS'!$A$7:$AZ$367,5,FALSE)</f>
        <v>202</v>
      </c>
      <c r="R305" s="31">
        <f>VLOOKUP($A305,'[2]download from PCAS'!$A$7:$AZ$367,19,FALSE)</f>
        <v>37</v>
      </c>
      <c r="S305" s="31">
        <f>VLOOKUP($A305,'[2]download from PCAS'!$A$7:$AZ$367,21,FALSE)</f>
        <v>219</v>
      </c>
      <c r="T305" s="31">
        <f>VLOOKUP($A305,'[2]download from PCAS'!$A$7:$AZ$367,23,FALSE)</f>
        <v>383</v>
      </c>
      <c r="U305" s="31">
        <f>VLOOKUP($A305,'[2]download from PCAS'!$A$7:$AZ$367,13,FALSE)</f>
        <v>226</v>
      </c>
      <c r="V305" s="31">
        <f>VLOOKUP($A305,'[2]download from PCAS'!$A$7:$AZ$367,3,FALSE)</f>
        <v>56</v>
      </c>
      <c r="W305" s="31">
        <f>VLOOKUP($A305,'[2]download from PCAS'!$A$7:$AZ$367,43,FALSE)</f>
        <v>335</v>
      </c>
      <c r="X305" s="31">
        <f>VLOOKUP($A305,'[2]download from PCAS'!$A$7:$AZ$367,39,FALSE)</f>
        <v>28</v>
      </c>
      <c r="Y305" s="31">
        <f>VLOOKUP($A305,'[2]download from PCAS'!$A$7:$AZ$367,47,FALSE)</f>
        <v>757</v>
      </c>
      <c r="Z305" s="31">
        <f>VLOOKUP($A305,'[2]download from PCAS'!$A$7:$AZ$367,17,FALSE)</f>
        <v>49</v>
      </c>
      <c r="AA305" s="31">
        <f>VLOOKUP($A305,'[2]download from PCAS'!$A$7:$AZ$367,45,FALSE)</f>
        <v>5</v>
      </c>
      <c r="AC305" s="33" t="s">
        <v>445</v>
      </c>
      <c r="AD305" s="32">
        <f t="shared" si="112"/>
        <v>36.988543371522098</v>
      </c>
      <c r="AE305" s="32">
        <f t="shared" si="113"/>
        <v>9.4926350245499194</v>
      </c>
      <c r="AF305" s="32">
        <f t="shared" si="114"/>
        <v>2.9459901800327333</v>
      </c>
      <c r="AG305" s="32">
        <f t="shared" si="115"/>
        <v>18.657937806873978</v>
      </c>
      <c r="AH305" s="32">
        <f t="shared" si="116"/>
        <v>137.47954173486087</v>
      </c>
      <c r="AI305" s="32">
        <f t="shared" si="117"/>
        <v>42.553191489361701</v>
      </c>
      <c r="AJ305" s="32">
        <f t="shared" si="118"/>
        <v>28.150572831423894</v>
      </c>
      <c r="AK305" s="32">
        <f t="shared" si="119"/>
        <v>7.2013093289689039</v>
      </c>
      <c r="AL305" s="32">
        <f t="shared" si="120"/>
        <v>30.114566284779048</v>
      </c>
      <c r="AM305" s="32">
        <f t="shared" si="121"/>
        <v>17.675941080196399</v>
      </c>
      <c r="AN305" s="32">
        <f t="shared" si="122"/>
        <v>14.075286415711947</v>
      </c>
      <c r="AO305" s="32">
        <f t="shared" si="123"/>
        <v>66.121112929623564</v>
      </c>
      <c r="AP305" s="32">
        <f t="shared" si="124"/>
        <v>12.111292962356792</v>
      </c>
      <c r="AQ305" s="32">
        <f t="shared" si="125"/>
        <v>71.685761047463174</v>
      </c>
      <c r="AR305" s="32">
        <f t="shared" si="126"/>
        <v>125.3682487725041</v>
      </c>
      <c r="AS305" s="32">
        <f t="shared" si="127"/>
        <v>73.977086743044197</v>
      </c>
      <c r="AT305" s="32">
        <f t="shared" si="128"/>
        <v>18.330605564648117</v>
      </c>
      <c r="AU305" s="32">
        <f t="shared" si="129"/>
        <v>109.65630114566285</v>
      </c>
      <c r="AV305" s="32">
        <f t="shared" si="130"/>
        <v>9.1653027823240585</v>
      </c>
      <c r="AW305" s="32">
        <f t="shared" si="131"/>
        <v>247.79050736497547</v>
      </c>
      <c r="AX305" s="32">
        <f t="shared" si="132"/>
        <v>16.039279869067101</v>
      </c>
      <c r="AY305" s="32">
        <f t="shared" si="133"/>
        <v>1.6366612111292964</v>
      </c>
      <c r="BA305" s="33" t="s">
        <v>445</v>
      </c>
      <c r="BB305" s="32">
        <f t="shared" si="134"/>
        <v>54.393305439330547</v>
      </c>
      <c r="BC305" s="32">
        <f t="shared" si="135"/>
        <v>9.3736685129953123</v>
      </c>
      <c r="BD305" s="32">
        <f t="shared" si="136"/>
        <v>163.18704729441842</v>
      </c>
      <c r="BE305" s="32">
        <f t="shared" si="137"/>
        <v>96.293140178951859</v>
      </c>
      <c r="BF305" s="32">
        <f t="shared" si="138"/>
        <v>138.31544178364987</v>
      </c>
      <c r="BG305" s="32">
        <f t="shared" si="139"/>
        <v>11.930123561994035</v>
      </c>
    </row>
    <row r="306" spans="1:59" x14ac:dyDescent="0.2">
      <c r="A306" s="33" t="s">
        <v>446</v>
      </c>
      <c r="B306" s="31">
        <f>VLOOKUP($A306,'[2]download from PCAS'!$A$7:$AZ$367,2,FALSE)</f>
        <v>1844</v>
      </c>
      <c r="C306" s="31">
        <v>1434</v>
      </c>
      <c r="D306" s="31">
        <v>1412</v>
      </c>
      <c r="E306" s="31">
        <v>1386</v>
      </c>
      <c r="F306" s="31">
        <f>VLOOKUP($A306,'[2]download from PCAS'!$A$7:$AZ$367,11,FALSE)</f>
        <v>86</v>
      </c>
      <c r="G306" s="31">
        <f>VLOOKUP($A306,'[2]download from PCAS'!$A$7:$AZ$367,31,FALSE)</f>
        <v>27</v>
      </c>
      <c r="H306" s="31">
        <f>VLOOKUP($A306,'[2]download from PCAS'!$A$7:$AZ$367,35,FALSE)</f>
        <v>7</v>
      </c>
      <c r="I306" s="31">
        <f>VLOOKUP($A306,'[2]download from PCAS'!$A$7:$AZ$367,49,FALSE)</f>
        <v>41</v>
      </c>
      <c r="J306" s="31">
        <f>VLOOKUP($A306,'[2]download from PCAS'!$A$7:$AZ$367,7,FALSE)</f>
        <v>214</v>
      </c>
      <c r="K306" s="31">
        <f>VLOOKUP($A306,'[2]download from PCAS'!$A$7:$AZ$367,27,FALSE)</f>
        <v>94</v>
      </c>
      <c r="L306" s="31">
        <f>VLOOKUP($A306,'[2]download from PCAS'!$A$7:$AZ$367,15,FALSE)</f>
        <v>51</v>
      </c>
      <c r="M306" s="31">
        <f>VLOOKUP($A306,'[2]download from PCAS'!$A$7:$AZ$367,29,FALSE)</f>
        <v>9</v>
      </c>
      <c r="N306" s="31">
        <f>VLOOKUP($A306,'[2]download from PCAS'!$A$7:$AZ$367,51,FALSE)</f>
        <v>43</v>
      </c>
      <c r="O306" s="31">
        <f>VLOOKUP($A306,'[2]download from PCAS'!$A$7:$AZ$367,9,FALSE)</f>
        <v>24</v>
      </c>
      <c r="P306" s="31">
        <f>VLOOKUP($A306,'[2]download from PCAS'!$A$7:$AZ$367,41,FALSE)</f>
        <v>21</v>
      </c>
      <c r="Q306" s="31">
        <f>VLOOKUP($A306,'[2]download from PCAS'!$A$7:$AZ$367,5,FALSE)</f>
        <v>161</v>
      </c>
      <c r="R306" s="31">
        <f>VLOOKUP($A306,'[2]download from PCAS'!$A$7:$AZ$367,19,FALSE)</f>
        <v>8</v>
      </c>
      <c r="S306" s="31">
        <f>VLOOKUP($A306,'[2]download from PCAS'!$A$7:$AZ$367,21,FALSE)</f>
        <v>159</v>
      </c>
      <c r="T306" s="31">
        <f>VLOOKUP($A306,'[2]download from PCAS'!$A$7:$AZ$367,23,FALSE)</f>
        <v>98</v>
      </c>
      <c r="U306" s="31">
        <f>VLOOKUP($A306,'[2]download from PCAS'!$A$7:$AZ$367,13,FALSE)</f>
        <v>116</v>
      </c>
      <c r="V306" s="31">
        <f>VLOOKUP($A306,'[2]download from PCAS'!$A$7:$AZ$367,3,FALSE)</f>
        <v>30</v>
      </c>
      <c r="W306" s="31">
        <f>VLOOKUP($A306,'[2]download from PCAS'!$A$7:$AZ$367,43,FALSE)</f>
        <v>166</v>
      </c>
      <c r="X306" s="31">
        <f>VLOOKUP($A306,'[2]download from PCAS'!$A$7:$AZ$367,39,FALSE)</f>
        <v>6</v>
      </c>
      <c r="Y306" s="31">
        <f>VLOOKUP($A306,'[2]download from PCAS'!$A$7:$AZ$367,47,FALSE)</f>
        <v>486</v>
      </c>
      <c r="Z306" s="31">
        <f>VLOOKUP($A306,'[2]download from PCAS'!$A$7:$AZ$367,17,FALSE)</f>
        <v>8</v>
      </c>
      <c r="AA306" s="31">
        <f>VLOOKUP($A306,'[2]download from PCAS'!$A$7:$AZ$367,45,FALSE)</f>
        <v>1</v>
      </c>
      <c r="AC306" s="33" t="s">
        <v>446</v>
      </c>
      <c r="AD306" s="32">
        <f t="shared" si="112"/>
        <v>46.637744034707154</v>
      </c>
      <c r="AE306" s="32">
        <f t="shared" si="113"/>
        <v>14.642082429501084</v>
      </c>
      <c r="AF306" s="32">
        <f t="shared" si="114"/>
        <v>3.796095444685466</v>
      </c>
      <c r="AG306" s="32">
        <f t="shared" si="115"/>
        <v>22.234273318872017</v>
      </c>
      <c r="AH306" s="32">
        <f t="shared" si="116"/>
        <v>116.05206073752713</v>
      </c>
      <c r="AI306" s="32">
        <f t="shared" si="117"/>
        <v>50.976138828633403</v>
      </c>
      <c r="AJ306" s="32">
        <f t="shared" si="118"/>
        <v>27.657266811279829</v>
      </c>
      <c r="AK306" s="32">
        <f t="shared" si="119"/>
        <v>4.8806941431670285</v>
      </c>
      <c r="AL306" s="32">
        <f t="shared" si="120"/>
        <v>23.318872017353577</v>
      </c>
      <c r="AM306" s="32">
        <f t="shared" si="121"/>
        <v>13.015184381778742</v>
      </c>
      <c r="AN306" s="32">
        <f t="shared" si="122"/>
        <v>11.388286334056399</v>
      </c>
      <c r="AO306" s="32">
        <f t="shared" si="123"/>
        <v>87.310195227765732</v>
      </c>
      <c r="AP306" s="32">
        <f t="shared" si="124"/>
        <v>4.3383947939262475</v>
      </c>
      <c r="AQ306" s="32">
        <f t="shared" si="125"/>
        <v>86.225596529284161</v>
      </c>
      <c r="AR306" s="32">
        <f t="shared" si="126"/>
        <v>53.14533622559653</v>
      </c>
      <c r="AS306" s="32">
        <f t="shared" si="127"/>
        <v>62.906724511930591</v>
      </c>
      <c r="AT306" s="32">
        <f t="shared" si="128"/>
        <v>16.268980477223426</v>
      </c>
      <c r="AU306" s="32">
        <f t="shared" si="129"/>
        <v>90.021691973969624</v>
      </c>
      <c r="AV306" s="32">
        <f t="shared" si="130"/>
        <v>3.2537960954446854</v>
      </c>
      <c r="AW306" s="32">
        <f t="shared" si="131"/>
        <v>263.55748373101949</v>
      </c>
      <c r="AX306" s="32">
        <f t="shared" si="132"/>
        <v>4.3383947939262475</v>
      </c>
      <c r="AY306" s="32">
        <f t="shared" si="133"/>
        <v>0.54229934924078094</v>
      </c>
      <c r="BA306" s="33" t="s">
        <v>446</v>
      </c>
      <c r="BB306" s="32">
        <f t="shared" si="134"/>
        <v>66.572237960339933</v>
      </c>
      <c r="BC306" s="32">
        <f t="shared" si="135"/>
        <v>6.4935064935064943</v>
      </c>
      <c r="BD306" s="32">
        <f t="shared" si="136"/>
        <v>70.707070707070699</v>
      </c>
      <c r="BE306" s="32">
        <f t="shared" si="137"/>
        <v>83.694083694083702</v>
      </c>
      <c r="BF306" s="32">
        <f t="shared" si="138"/>
        <v>115.76011157601116</v>
      </c>
      <c r="BG306" s="32">
        <f t="shared" si="139"/>
        <v>4.329004329004329</v>
      </c>
    </row>
    <row r="307" spans="1:59" x14ac:dyDescent="0.2">
      <c r="A307" s="33" t="s">
        <v>447</v>
      </c>
      <c r="B307" s="31">
        <f>VLOOKUP($A307,'[2]download from PCAS'!$A$7:$AZ$367,2,FALSE)</f>
        <v>6933</v>
      </c>
      <c r="C307" s="31">
        <v>5404</v>
      </c>
      <c r="D307" s="31">
        <v>5311</v>
      </c>
      <c r="E307" s="31">
        <v>5214</v>
      </c>
      <c r="F307" s="31">
        <f>VLOOKUP($A307,'[2]download from PCAS'!$A$7:$AZ$367,11,FALSE)</f>
        <v>263</v>
      </c>
      <c r="G307" s="31">
        <f>VLOOKUP($A307,'[2]download from PCAS'!$A$7:$AZ$367,31,FALSE)</f>
        <v>36</v>
      </c>
      <c r="H307" s="31">
        <f>VLOOKUP($A307,'[2]download from PCAS'!$A$7:$AZ$367,35,FALSE)</f>
        <v>12</v>
      </c>
      <c r="I307" s="31">
        <f>VLOOKUP($A307,'[2]download from PCAS'!$A$7:$AZ$367,49,FALSE)</f>
        <v>156</v>
      </c>
      <c r="J307" s="31">
        <f>VLOOKUP($A307,'[2]download from PCAS'!$A$7:$AZ$367,7,FALSE)</f>
        <v>906</v>
      </c>
      <c r="K307" s="31">
        <f>VLOOKUP($A307,'[2]download from PCAS'!$A$7:$AZ$367,27,FALSE)</f>
        <v>280</v>
      </c>
      <c r="L307" s="31">
        <f>VLOOKUP($A307,'[2]download from PCAS'!$A$7:$AZ$367,15,FALSE)</f>
        <v>164</v>
      </c>
      <c r="M307" s="31">
        <f>VLOOKUP($A307,'[2]download from PCAS'!$A$7:$AZ$367,29,FALSE)</f>
        <v>61</v>
      </c>
      <c r="N307" s="31">
        <f>VLOOKUP($A307,'[2]download from PCAS'!$A$7:$AZ$367,51,FALSE)</f>
        <v>200</v>
      </c>
      <c r="O307" s="31">
        <f>VLOOKUP($A307,'[2]download from PCAS'!$A$7:$AZ$367,9,FALSE)</f>
        <v>98</v>
      </c>
      <c r="P307" s="31">
        <f>VLOOKUP($A307,'[2]download from PCAS'!$A$7:$AZ$367,41,FALSE)</f>
        <v>70</v>
      </c>
      <c r="Q307" s="31">
        <f>VLOOKUP($A307,'[2]download from PCAS'!$A$7:$AZ$367,5,FALSE)</f>
        <v>432</v>
      </c>
      <c r="R307" s="31">
        <f>VLOOKUP($A307,'[2]download from PCAS'!$A$7:$AZ$367,19,FALSE)</f>
        <v>54</v>
      </c>
      <c r="S307" s="31">
        <f>VLOOKUP($A307,'[2]download from PCAS'!$A$7:$AZ$367,21,FALSE)</f>
        <v>485</v>
      </c>
      <c r="T307" s="31">
        <f>VLOOKUP($A307,'[2]download from PCAS'!$A$7:$AZ$367,23,FALSE)</f>
        <v>517</v>
      </c>
      <c r="U307" s="31">
        <f>VLOOKUP($A307,'[2]download from PCAS'!$A$7:$AZ$367,13,FALSE)</f>
        <v>415</v>
      </c>
      <c r="V307" s="31">
        <f>VLOOKUP($A307,'[2]download from PCAS'!$A$7:$AZ$367,3,FALSE)</f>
        <v>112</v>
      </c>
      <c r="W307" s="31">
        <f>VLOOKUP($A307,'[2]download from PCAS'!$A$7:$AZ$367,43,FALSE)</f>
        <v>825</v>
      </c>
      <c r="X307" s="31">
        <f>VLOOKUP($A307,'[2]download from PCAS'!$A$7:$AZ$367,39,FALSE)</f>
        <v>35</v>
      </c>
      <c r="Y307" s="31">
        <f>VLOOKUP($A307,'[2]download from PCAS'!$A$7:$AZ$367,47,FALSE)</f>
        <v>1730</v>
      </c>
      <c r="Z307" s="31">
        <f>VLOOKUP($A307,'[2]download from PCAS'!$A$7:$AZ$367,17,FALSE)</f>
        <v>69</v>
      </c>
      <c r="AA307" s="31">
        <f>VLOOKUP($A307,'[2]download from PCAS'!$A$7:$AZ$367,45,FALSE)</f>
        <v>3</v>
      </c>
      <c r="AC307" s="33" t="s">
        <v>447</v>
      </c>
      <c r="AD307" s="32">
        <f t="shared" si="112"/>
        <v>37.934516082503961</v>
      </c>
      <c r="AE307" s="32">
        <f t="shared" si="113"/>
        <v>5.1925573344872351</v>
      </c>
      <c r="AF307" s="32">
        <f t="shared" si="114"/>
        <v>1.7308524448290783</v>
      </c>
      <c r="AG307" s="32">
        <f t="shared" si="115"/>
        <v>22.501081782778019</v>
      </c>
      <c r="AH307" s="32">
        <f t="shared" si="116"/>
        <v>130.67935958459543</v>
      </c>
      <c r="AI307" s="32">
        <f t="shared" si="117"/>
        <v>40.386557046011831</v>
      </c>
      <c r="AJ307" s="32">
        <f t="shared" si="118"/>
        <v>23.65498341266407</v>
      </c>
      <c r="AK307" s="32">
        <f t="shared" si="119"/>
        <v>8.7984999278811475</v>
      </c>
      <c r="AL307" s="32">
        <f t="shared" si="120"/>
        <v>28.847540747151303</v>
      </c>
      <c r="AM307" s="32">
        <f t="shared" si="121"/>
        <v>14.135294966104139</v>
      </c>
      <c r="AN307" s="32">
        <f t="shared" si="122"/>
        <v>10.096639261502958</v>
      </c>
      <c r="AO307" s="32">
        <f t="shared" si="123"/>
        <v>62.310688013846821</v>
      </c>
      <c r="AP307" s="32">
        <f t="shared" si="124"/>
        <v>7.7888360017308527</v>
      </c>
      <c r="AQ307" s="32">
        <f t="shared" si="125"/>
        <v>69.955286311841917</v>
      </c>
      <c r="AR307" s="32">
        <f t="shared" si="126"/>
        <v>74.570892831386132</v>
      </c>
      <c r="AS307" s="32">
        <f t="shared" si="127"/>
        <v>59.858647050338959</v>
      </c>
      <c r="AT307" s="32">
        <f t="shared" si="128"/>
        <v>16.154622818404729</v>
      </c>
      <c r="AU307" s="32">
        <f t="shared" si="129"/>
        <v>118.99610558199913</v>
      </c>
      <c r="AV307" s="32">
        <f t="shared" si="130"/>
        <v>5.0483196307514788</v>
      </c>
      <c r="AW307" s="32">
        <f t="shared" si="131"/>
        <v>249.53122746285879</v>
      </c>
      <c r="AX307" s="32">
        <f t="shared" si="132"/>
        <v>9.9524015577671996</v>
      </c>
      <c r="AY307" s="32">
        <f t="shared" si="133"/>
        <v>0.43271311120726957</v>
      </c>
      <c r="BA307" s="33" t="s">
        <v>447</v>
      </c>
      <c r="BB307" s="32">
        <f t="shared" si="134"/>
        <v>52.720768216908304</v>
      </c>
      <c r="BC307" s="32">
        <f t="shared" si="135"/>
        <v>11.69927119294208</v>
      </c>
      <c r="BD307" s="32">
        <f t="shared" si="136"/>
        <v>99.156118143459906</v>
      </c>
      <c r="BE307" s="32">
        <f t="shared" si="137"/>
        <v>79.593402378212517</v>
      </c>
      <c r="BF307" s="32">
        <f t="shared" si="138"/>
        <v>152.66469282013324</v>
      </c>
      <c r="BG307" s="32">
        <f t="shared" si="139"/>
        <v>6.7126965861143075</v>
      </c>
    </row>
    <row r="308" spans="1:59" x14ac:dyDescent="0.2">
      <c r="A308" s="33" t="s">
        <v>448</v>
      </c>
      <c r="B308" s="31">
        <f>VLOOKUP($A308,'[2]download from PCAS'!$A$7:$AZ$367,2,FALSE)</f>
        <v>8769</v>
      </c>
      <c r="C308" s="31">
        <v>6830</v>
      </c>
      <c r="D308" s="31">
        <v>6715</v>
      </c>
      <c r="E308" s="31">
        <v>6605</v>
      </c>
      <c r="F308" s="31">
        <f>VLOOKUP($A308,'[2]download from PCAS'!$A$7:$AZ$367,11,FALSE)</f>
        <v>301</v>
      </c>
      <c r="G308" s="31">
        <f>VLOOKUP($A308,'[2]download from PCAS'!$A$7:$AZ$367,31,FALSE)</f>
        <v>70</v>
      </c>
      <c r="H308" s="31">
        <f>VLOOKUP($A308,'[2]download from PCAS'!$A$7:$AZ$367,35,FALSE)</f>
        <v>24</v>
      </c>
      <c r="I308" s="31">
        <f>VLOOKUP($A308,'[2]download from PCAS'!$A$7:$AZ$367,49,FALSE)</f>
        <v>121</v>
      </c>
      <c r="J308" s="31">
        <f>VLOOKUP($A308,'[2]download from PCAS'!$A$7:$AZ$367,7,FALSE)</f>
        <v>1141</v>
      </c>
      <c r="K308" s="31">
        <f>VLOOKUP($A308,'[2]download from PCAS'!$A$7:$AZ$367,27,FALSE)</f>
        <v>355</v>
      </c>
      <c r="L308" s="31">
        <f>VLOOKUP($A308,'[2]download from PCAS'!$A$7:$AZ$367,15,FALSE)</f>
        <v>111</v>
      </c>
      <c r="M308" s="31">
        <f>VLOOKUP($A308,'[2]download from PCAS'!$A$7:$AZ$367,29,FALSE)</f>
        <v>52</v>
      </c>
      <c r="N308" s="31">
        <f>VLOOKUP($A308,'[2]download from PCAS'!$A$7:$AZ$367,51,FALSE)</f>
        <v>258</v>
      </c>
      <c r="O308" s="31">
        <f>VLOOKUP($A308,'[2]download from PCAS'!$A$7:$AZ$367,9,FALSE)</f>
        <v>113</v>
      </c>
      <c r="P308" s="31">
        <f>VLOOKUP($A308,'[2]download from PCAS'!$A$7:$AZ$367,41,FALSE)</f>
        <v>91</v>
      </c>
      <c r="Q308" s="31">
        <f>VLOOKUP($A308,'[2]download from PCAS'!$A$7:$AZ$367,5,FALSE)</f>
        <v>469</v>
      </c>
      <c r="R308" s="31">
        <f>VLOOKUP($A308,'[2]download from PCAS'!$A$7:$AZ$367,19,FALSE)</f>
        <v>37</v>
      </c>
      <c r="S308" s="31">
        <f>VLOOKUP($A308,'[2]download from PCAS'!$A$7:$AZ$367,21,FALSE)</f>
        <v>580</v>
      </c>
      <c r="T308" s="31">
        <f>VLOOKUP($A308,'[2]download from PCAS'!$A$7:$AZ$367,23,FALSE)</f>
        <v>655</v>
      </c>
      <c r="U308" s="31">
        <f>VLOOKUP($A308,'[2]download from PCAS'!$A$7:$AZ$367,13,FALSE)</f>
        <v>260</v>
      </c>
      <c r="V308" s="31">
        <f>VLOOKUP($A308,'[2]download from PCAS'!$A$7:$AZ$367,3,FALSE)</f>
        <v>101</v>
      </c>
      <c r="W308" s="31">
        <f>VLOOKUP($A308,'[2]download from PCAS'!$A$7:$AZ$367,43,FALSE)</f>
        <v>847</v>
      </c>
      <c r="X308" s="31">
        <f>VLOOKUP($A308,'[2]download from PCAS'!$A$7:$AZ$367,39,FALSE)</f>
        <v>73</v>
      </c>
      <c r="Y308" s="31">
        <f>VLOOKUP($A308,'[2]download from PCAS'!$A$7:$AZ$367,47,FALSE)</f>
        <v>1916</v>
      </c>
      <c r="Z308" s="31">
        <f>VLOOKUP($A308,'[2]download from PCAS'!$A$7:$AZ$367,17,FALSE)</f>
        <v>98</v>
      </c>
      <c r="AA308" s="31">
        <f>VLOOKUP($A308,'[2]download from PCAS'!$A$7:$AZ$367,45,FALSE)</f>
        <v>16</v>
      </c>
      <c r="AC308" s="33" t="s">
        <v>448</v>
      </c>
      <c r="AD308" s="32">
        <f t="shared" si="112"/>
        <v>34.325464705211544</v>
      </c>
      <c r="AE308" s="32">
        <f t="shared" si="113"/>
        <v>7.9826662105143118</v>
      </c>
      <c r="AF308" s="32">
        <f t="shared" si="114"/>
        <v>2.7369141293191923</v>
      </c>
      <c r="AG308" s="32">
        <f t="shared" si="115"/>
        <v>13.798608735317595</v>
      </c>
      <c r="AH308" s="32">
        <f t="shared" si="116"/>
        <v>130.11745923138329</v>
      </c>
      <c r="AI308" s="32">
        <f t="shared" si="117"/>
        <v>40.483521496179726</v>
      </c>
      <c r="AJ308" s="32">
        <f t="shared" si="118"/>
        <v>12.658227848101266</v>
      </c>
      <c r="AK308" s="32">
        <f t="shared" si="119"/>
        <v>5.9299806135249176</v>
      </c>
      <c r="AL308" s="32">
        <f t="shared" si="120"/>
        <v>29.421826890181318</v>
      </c>
      <c r="AM308" s="32">
        <f t="shared" si="121"/>
        <v>12.886304025544531</v>
      </c>
      <c r="AN308" s="32">
        <f t="shared" si="122"/>
        <v>10.377466073668606</v>
      </c>
      <c r="AO308" s="32">
        <f t="shared" si="123"/>
        <v>53.483863610445887</v>
      </c>
      <c r="AP308" s="32">
        <f t="shared" si="124"/>
        <v>4.2194092827004219</v>
      </c>
      <c r="AQ308" s="32">
        <f t="shared" si="125"/>
        <v>66.142091458547156</v>
      </c>
      <c r="AR308" s="32">
        <f t="shared" si="126"/>
        <v>74.694948112669636</v>
      </c>
      <c r="AS308" s="32">
        <f t="shared" si="127"/>
        <v>29.649903067624589</v>
      </c>
      <c r="AT308" s="32">
        <f t="shared" si="128"/>
        <v>11.517846960884937</v>
      </c>
      <c r="AU308" s="32">
        <f t="shared" si="129"/>
        <v>96.590261147223174</v>
      </c>
      <c r="AV308" s="32">
        <f t="shared" si="130"/>
        <v>8.3247804766792104</v>
      </c>
      <c r="AW308" s="32">
        <f t="shared" si="131"/>
        <v>218.49697799064887</v>
      </c>
      <c r="AX308" s="32">
        <f t="shared" si="132"/>
        <v>11.175732694720036</v>
      </c>
      <c r="AY308" s="32">
        <f t="shared" si="133"/>
        <v>1.8246094195461284</v>
      </c>
      <c r="BA308" s="33" t="s">
        <v>448</v>
      </c>
      <c r="BB308" s="32">
        <f t="shared" si="134"/>
        <v>52.866716306775878</v>
      </c>
      <c r="BC308" s="32">
        <f t="shared" si="135"/>
        <v>7.8728236184708553</v>
      </c>
      <c r="BD308" s="32">
        <f t="shared" si="136"/>
        <v>99.167297501892506</v>
      </c>
      <c r="BE308" s="32">
        <f t="shared" si="137"/>
        <v>39.364118092354282</v>
      </c>
      <c r="BF308" s="32">
        <f t="shared" si="138"/>
        <v>124.01171303074671</v>
      </c>
      <c r="BG308" s="32">
        <f t="shared" si="139"/>
        <v>11.05223315669947</v>
      </c>
    </row>
    <row r="309" spans="1:59" x14ac:dyDescent="0.2">
      <c r="A309" s="33" t="s">
        <v>450</v>
      </c>
      <c r="B309" s="31">
        <f>VLOOKUP($A309,'[2]download from PCAS'!$A$7:$AZ$367,2,FALSE)</f>
        <v>4057</v>
      </c>
      <c r="C309" s="31">
        <v>3323</v>
      </c>
      <c r="D309" s="31">
        <v>3272</v>
      </c>
      <c r="E309" s="31">
        <v>3211</v>
      </c>
      <c r="F309" s="31">
        <f>VLOOKUP($A309,'[2]download from PCAS'!$A$7:$AZ$367,11,FALSE)</f>
        <v>130</v>
      </c>
      <c r="G309" s="31">
        <f>VLOOKUP($A309,'[2]download from PCAS'!$A$7:$AZ$367,31,FALSE)</f>
        <v>21</v>
      </c>
      <c r="H309" s="31">
        <f>VLOOKUP($A309,'[2]download from PCAS'!$A$7:$AZ$367,35,FALSE)</f>
        <v>5</v>
      </c>
      <c r="I309" s="31">
        <f>VLOOKUP($A309,'[2]download from PCAS'!$A$7:$AZ$367,49,FALSE)</f>
        <v>58</v>
      </c>
      <c r="J309" s="31">
        <f>VLOOKUP($A309,'[2]download from PCAS'!$A$7:$AZ$367,7,FALSE)</f>
        <v>451</v>
      </c>
      <c r="K309" s="31">
        <f>VLOOKUP($A309,'[2]download from PCAS'!$A$7:$AZ$367,27,FALSE)</f>
        <v>146</v>
      </c>
      <c r="L309" s="31">
        <f>VLOOKUP($A309,'[2]download from PCAS'!$A$7:$AZ$367,15,FALSE)</f>
        <v>52</v>
      </c>
      <c r="M309" s="31">
        <f>VLOOKUP($A309,'[2]download from PCAS'!$A$7:$AZ$367,29,FALSE)</f>
        <v>20</v>
      </c>
      <c r="N309" s="31">
        <f>VLOOKUP($A309,'[2]download from PCAS'!$A$7:$AZ$367,51,FALSE)</f>
        <v>162</v>
      </c>
      <c r="O309" s="31">
        <f>VLOOKUP($A309,'[2]download from PCAS'!$A$7:$AZ$367,9,FALSE)</f>
        <v>69</v>
      </c>
      <c r="P309" s="31">
        <f>VLOOKUP($A309,'[2]download from PCAS'!$A$7:$AZ$367,41,FALSE)</f>
        <v>32</v>
      </c>
      <c r="Q309" s="31">
        <f>VLOOKUP($A309,'[2]download from PCAS'!$A$7:$AZ$367,5,FALSE)</f>
        <v>246</v>
      </c>
      <c r="R309" s="31">
        <f>VLOOKUP($A309,'[2]download from PCAS'!$A$7:$AZ$367,19,FALSE)</f>
        <v>22</v>
      </c>
      <c r="S309" s="31">
        <f>VLOOKUP($A309,'[2]download from PCAS'!$A$7:$AZ$367,21,FALSE)</f>
        <v>246</v>
      </c>
      <c r="T309" s="31">
        <f>VLOOKUP($A309,'[2]download from PCAS'!$A$7:$AZ$367,23,FALSE)</f>
        <v>220</v>
      </c>
      <c r="U309" s="31">
        <f>VLOOKUP($A309,'[2]download from PCAS'!$A$7:$AZ$367,13,FALSE)</f>
        <v>95</v>
      </c>
      <c r="V309" s="31">
        <f>VLOOKUP($A309,'[2]download from PCAS'!$A$7:$AZ$367,3,FALSE)</f>
        <v>49</v>
      </c>
      <c r="W309" s="31">
        <f>VLOOKUP($A309,'[2]download from PCAS'!$A$7:$AZ$367,43,FALSE)</f>
        <v>280</v>
      </c>
      <c r="X309" s="31">
        <f>VLOOKUP($A309,'[2]download from PCAS'!$A$7:$AZ$367,39,FALSE)</f>
        <v>11</v>
      </c>
      <c r="Y309" s="31">
        <f>VLOOKUP($A309,'[2]download from PCAS'!$A$7:$AZ$367,47,FALSE)</f>
        <v>844</v>
      </c>
      <c r="Z309" s="31">
        <f>VLOOKUP($A309,'[2]download from PCAS'!$A$7:$AZ$367,17,FALSE)</f>
        <v>38</v>
      </c>
      <c r="AA309" s="31">
        <f>VLOOKUP($A309,'[2]download from PCAS'!$A$7:$AZ$367,45,FALSE)</f>
        <v>15</v>
      </c>
      <c r="AC309" s="33" t="s">
        <v>450</v>
      </c>
      <c r="AD309" s="32">
        <f t="shared" si="112"/>
        <v>32.04338180921863</v>
      </c>
      <c r="AE309" s="32">
        <f t="shared" si="113"/>
        <v>5.1762385999507021</v>
      </c>
      <c r="AF309" s="32">
        <f t="shared" si="114"/>
        <v>1.2324377618930245</v>
      </c>
      <c r="AG309" s="32">
        <f t="shared" si="115"/>
        <v>14.296278037959082</v>
      </c>
      <c r="AH309" s="32">
        <f t="shared" si="116"/>
        <v>111.16588612275081</v>
      </c>
      <c r="AI309" s="32">
        <f t="shared" si="117"/>
        <v>35.987182647276313</v>
      </c>
      <c r="AJ309" s="32">
        <f t="shared" si="118"/>
        <v>12.817352723687454</v>
      </c>
      <c r="AK309" s="32">
        <f t="shared" si="119"/>
        <v>4.9297510475720978</v>
      </c>
      <c r="AL309" s="32">
        <f t="shared" si="120"/>
        <v>39.930983485333989</v>
      </c>
      <c r="AM309" s="32">
        <f t="shared" si="121"/>
        <v>17.007641114123736</v>
      </c>
      <c r="AN309" s="32">
        <f t="shared" si="122"/>
        <v>7.8876016761153558</v>
      </c>
      <c r="AO309" s="32">
        <f t="shared" si="123"/>
        <v>60.635937885136798</v>
      </c>
      <c r="AP309" s="32">
        <f t="shared" si="124"/>
        <v>5.4227261523293073</v>
      </c>
      <c r="AQ309" s="32">
        <f t="shared" si="125"/>
        <v>60.635937885136798</v>
      </c>
      <c r="AR309" s="32">
        <f t="shared" si="126"/>
        <v>54.227261523293073</v>
      </c>
      <c r="AS309" s="32">
        <f t="shared" si="127"/>
        <v>23.416317475967464</v>
      </c>
      <c r="AT309" s="32">
        <f t="shared" si="128"/>
        <v>12.077890066551639</v>
      </c>
      <c r="AU309" s="32">
        <f t="shared" si="129"/>
        <v>69.016514666009357</v>
      </c>
      <c r="AV309" s="32">
        <f t="shared" si="130"/>
        <v>2.7113630761646537</v>
      </c>
      <c r="AW309" s="32">
        <f t="shared" si="131"/>
        <v>208.03549420754251</v>
      </c>
      <c r="AX309" s="32">
        <f t="shared" si="132"/>
        <v>9.3665269903869852</v>
      </c>
      <c r="AY309" s="32">
        <f t="shared" si="133"/>
        <v>3.6973132856790731</v>
      </c>
      <c r="BA309" s="33" t="s">
        <v>450</v>
      </c>
      <c r="BB309" s="32">
        <f t="shared" si="134"/>
        <v>44.621026894865523</v>
      </c>
      <c r="BC309" s="32">
        <f t="shared" si="135"/>
        <v>6.2285892245406416</v>
      </c>
      <c r="BD309" s="32">
        <f t="shared" si="136"/>
        <v>68.514481469947057</v>
      </c>
      <c r="BE309" s="32">
        <f t="shared" si="137"/>
        <v>29.585798816568047</v>
      </c>
      <c r="BF309" s="32">
        <f t="shared" si="138"/>
        <v>84.261209750225703</v>
      </c>
      <c r="BG309" s="32">
        <f t="shared" si="139"/>
        <v>3.4257240734973529</v>
      </c>
    </row>
    <row r="310" spans="1:59" x14ac:dyDescent="0.2">
      <c r="A310" s="33" t="s">
        <v>451</v>
      </c>
      <c r="B310" s="31">
        <f>VLOOKUP($A310,'[2]download from PCAS'!$A$7:$AZ$367,2,FALSE)</f>
        <v>1507</v>
      </c>
      <c r="C310" s="31">
        <v>1205</v>
      </c>
      <c r="D310" s="31">
        <v>1187</v>
      </c>
      <c r="E310" s="31">
        <v>1167</v>
      </c>
      <c r="F310" s="31">
        <f>VLOOKUP($A310,'[2]download from PCAS'!$A$7:$AZ$367,11,FALSE)</f>
        <v>55</v>
      </c>
      <c r="G310" s="31">
        <f>VLOOKUP($A310,'[2]download from PCAS'!$A$7:$AZ$367,31,FALSE)</f>
        <v>12</v>
      </c>
      <c r="H310" s="31">
        <f>VLOOKUP($A310,'[2]download from PCAS'!$A$7:$AZ$367,35,FALSE)</f>
        <v>2</v>
      </c>
      <c r="I310" s="31">
        <f>VLOOKUP($A310,'[2]download from PCAS'!$A$7:$AZ$367,49,FALSE)</f>
        <v>28</v>
      </c>
      <c r="J310" s="31">
        <f>VLOOKUP($A310,'[2]download from PCAS'!$A$7:$AZ$367,7,FALSE)</f>
        <v>215</v>
      </c>
      <c r="K310" s="31">
        <f>VLOOKUP($A310,'[2]download from PCAS'!$A$7:$AZ$367,27,FALSE)</f>
        <v>103</v>
      </c>
      <c r="L310" s="31">
        <f>VLOOKUP($A310,'[2]download from PCAS'!$A$7:$AZ$367,15,FALSE)</f>
        <v>25</v>
      </c>
      <c r="M310" s="31">
        <f>VLOOKUP($A310,'[2]download from PCAS'!$A$7:$AZ$367,29,FALSE)</f>
        <v>15</v>
      </c>
      <c r="N310" s="31">
        <f>VLOOKUP($A310,'[2]download from PCAS'!$A$7:$AZ$367,51,FALSE)</f>
        <v>93</v>
      </c>
      <c r="O310" s="31">
        <f>VLOOKUP($A310,'[2]download from PCAS'!$A$7:$AZ$367,9,FALSE)</f>
        <v>22</v>
      </c>
      <c r="P310" s="31">
        <f>VLOOKUP($A310,'[2]download from PCAS'!$A$7:$AZ$367,41,FALSE)</f>
        <v>18</v>
      </c>
      <c r="Q310" s="31">
        <f>VLOOKUP($A310,'[2]download from PCAS'!$A$7:$AZ$367,5,FALSE)</f>
        <v>64</v>
      </c>
      <c r="R310" s="31">
        <f>VLOOKUP($A310,'[2]download from PCAS'!$A$7:$AZ$367,19,FALSE)</f>
        <v>7</v>
      </c>
      <c r="S310" s="31">
        <f>VLOOKUP($A310,'[2]download from PCAS'!$A$7:$AZ$367,21,FALSE)</f>
        <v>143</v>
      </c>
      <c r="T310" s="31">
        <f>VLOOKUP($A310,'[2]download from PCAS'!$A$7:$AZ$367,23,FALSE)</f>
        <v>126</v>
      </c>
      <c r="U310" s="31">
        <f>VLOOKUP($A310,'[2]download from PCAS'!$A$7:$AZ$367,13,FALSE)</f>
        <v>35</v>
      </c>
      <c r="V310" s="31">
        <f>VLOOKUP($A310,'[2]download from PCAS'!$A$7:$AZ$367,3,FALSE)</f>
        <v>16</v>
      </c>
      <c r="W310" s="31">
        <f>VLOOKUP($A310,'[2]download from PCAS'!$A$7:$AZ$367,43,FALSE)</f>
        <v>203</v>
      </c>
      <c r="X310" s="31">
        <f>VLOOKUP($A310,'[2]download from PCAS'!$A$7:$AZ$367,39,FALSE)</f>
        <v>16</v>
      </c>
      <c r="Y310" s="31">
        <f>VLOOKUP($A310,'[2]download from PCAS'!$A$7:$AZ$367,47,FALSE)</f>
        <v>374</v>
      </c>
      <c r="Z310" s="31">
        <f>VLOOKUP($A310,'[2]download from PCAS'!$A$7:$AZ$367,17,FALSE)</f>
        <v>3</v>
      </c>
      <c r="AA310" s="31">
        <f>VLOOKUP($A310,'[2]download from PCAS'!$A$7:$AZ$367,45,FALSE)</f>
        <v>0</v>
      </c>
      <c r="AC310" s="33" t="s">
        <v>451</v>
      </c>
      <c r="AD310" s="32">
        <f t="shared" si="112"/>
        <v>36.496350364963497</v>
      </c>
      <c r="AE310" s="32">
        <f t="shared" si="113"/>
        <v>7.9628400796284016</v>
      </c>
      <c r="AF310" s="32">
        <f t="shared" si="114"/>
        <v>1.3271400132714002</v>
      </c>
      <c r="AG310" s="32">
        <f t="shared" si="115"/>
        <v>18.5799601857996</v>
      </c>
      <c r="AH310" s="32">
        <f t="shared" si="116"/>
        <v>142.66755142667552</v>
      </c>
      <c r="AI310" s="32">
        <f t="shared" si="117"/>
        <v>68.347710683477104</v>
      </c>
      <c r="AJ310" s="32">
        <f t="shared" si="118"/>
        <v>16.589250165892501</v>
      </c>
      <c r="AK310" s="32">
        <f t="shared" si="119"/>
        <v>9.9535500995355015</v>
      </c>
      <c r="AL310" s="32">
        <f t="shared" si="120"/>
        <v>61.7120106171201</v>
      </c>
      <c r="AM310" s="32">
        <f t="shared" si="121"/>
        <v>14.598540145985401</v>
      </c>
      <c r="AN310" s="32">
        <f t="shared" si="122"/>
        <v>11.944260119442601</v>
      </c>
      <c r="AO310" s="32">
        <f t="shared" si="123"/>
        <v>42.468480424684806</v>
      </c>
      <c r="AP310" s="32">
        <f t="shared" si="124"/>
        <v>4.6449900464498999</v>
      </c>
      <c r="AQ310" s="32">
        <f t="shared" si="125"/>
        <v>94.890510948905103</v>
      </c>
      <c r="AR310" s="32">
        <f t="shared" si="126"/>
        <v>83.609820836098208</v>
      </c>
      <c r="AS310" s="32">
        <f t="shared" si="127"/>
        <v>23.224950232249501</v>
      </c>
      <c r="AT310" s="32">
        <f t="shared" si="128"/>
        <v>10.617120106171201</v>
      </c>
      <c r="AU310" s="32">
        <f t="shared" si="129"/>
        <v>134.70471134704712</v>
      </c>
      <c r="AV310" s="32">
        <f t="shared" si="130"/>
        <v>10.617120106171201</v>
      </c>
      <c r="AW310" s="32">
        <f t="shared" si="131"/>
        <v>248.17518248175182</v>
      </c>
      <c r="AX310" s="32">
        <f t="shared" si="132"/>
        <v>1.9907100199071004</v>
      </c>
      <c r="AY310" s="32">
        <f t="shared" si="133"/>
        <v>0</v>
      </c>
      <c r="BA310" s="33" t="s">
        <v>451</v>
      </c>
      <c r="BB310" s="32">
        <f t="shared" si="134"/>
        <v>86.77337826453244</v>
      </c>
      <c r="BC310" s="32">
        <f t="shared" si="135"/>
        <v>12.853470437017995</v>
      </c>
      <c r="BD310" s="32">
        <f t="shared" si="136"/>
        <v>107.96915167095115</v>
      </c>
      <c r="BE310" s="32">
        <f t="shared" si="137"/>
        <v>29.991431019708653</v>
      </c>
      <c r="BF310" s="32">
        <f t="shared" si="138"/>
        <v>168.46473029045643</v>
      </c>
      <c r="BG310" s="32">
        <f t="shared" si="139"/>
        <v>13.710368466152529</v>
      </c>
    </row>
    <row r="311" spans="1:59" x14ac:dyDescent="0.2">
      <c r="A311" s="33" t="s">
        <v>452</v>
      </c>
      <c r="B311" s="31">
        <f>VLOOKUP($A311,'[2]download from PCAS'!$A$7:$AZ$367,2,FALSE)</f>
        <v>1476</v>
      </c>
      <c r="C311" s="31">
        <v>1252</v>
      </c>
      <c r="D311" s="31">
        <v>1234</v>
      </c>
      <c r="E311" s="31">
        <v>1216</v>
      </c>
      <c r="F311" s="31">
        <f>VLOOKUP($A311,'[2]download from PCAS'!$A$7:$AZ$367,11,FALSE)</f>
        <v>57</v>
      </c>
      <c r="G311" s="31">
        <f>VLOOKUP($A311,'[2]download from PCAS'!$A$7:$AZ$367,31,FALSE)</f>
        <v>8</v>
      </c>
      <c r="H311" s="31">
        <f>VLOOKUP($A311,'[2]download from PCAS'!$A$7:$AZ$367,35,FALSE)</f>
        <v>4</v>
      </c>
      <c r="I311" s="31">
        <f>VLOOKUP($A311,'[2]download from PCAS'!$A$7:$AZ$367,49,FALSE)</f>
        <v>18</v>
      </c>
      <c r="J311" s="31">
        <f>VLOOKUP($A311,'[2]download from PCAS'!$A$7:$AZ$367,7,FALSE)</f>
        <v>189</v>
      </c>
      <c r="K311" s="31">
        <f>VLOOKUP($A311,'[2]download from PCAS'!$A$7:$AZ$367,27,FALSE)</f>
        <v>70</v>
      </c>
      <c r="L311" s="31">
        <f>VLOOKUP($A311,'[2]download from PCAS'!$A$7:$AZ$367,15,FALSE)</f>
        <v>24</v>
      </c>
      <c r="M311" s="31">
        <f>VLOOKUP($A311,'[2]download from PCAS'!$A$7:$AZ$367,29,FALSE)</f>
        <v>16</v>
      </c>
      <c r="N311" s="31">
        <f>VLOOKUP($A311,'[2]download from PCAS'!$A$7:$AZ$367,51,FALSE)</f>
        <v>41</v>
      </c>
      <c r="O311" s="31">
        <f>VLOOKUP($A311,'[2]download from PCAS'!$A$7:$AZ$367,9,FALSE)</f>
        <v>24</v>
      </c>
      <c r="P311" s="31">
        <f>VLOOKUP($A311,'[2]download from PCAS'!$A$7:$AZ$367,41,FALSE)</f>
        <v>9</v>
      </c>
      <c r="Q311" s="31">
        <f>VLOOKUP($A311,'[2]download from PCAS'!$A$7:$AZ$367,5,FALSE)</f>
        <v>81</v>
      </c>
      <c r="R311" s="31">
        <f>VLOOKUP($A311,'[2]download from PCAS'!$A$7:$AZ$367,19,FALSE)</f>
        <v>3</v>
      </c>
      <c r="S311" s="31">
        <f>VLOOKUP($A311,'[2]download from PCAS'!$A$7:$AZ$367,21,FALSE)</f>
        <v>110</v>
      </c>
      <c r="T311" s="31">
        <f>VLOOKUP($A311,'[2]download from PCAS'!$A$7:$AZ$367,23,FALSE)</f>
        <v>35</v>
      </c>
      <c r="U311" s="31">
        <f>VLOOKUP($A311,'[2]download from PCAS'!$A$7:$AZ$367,13,FALSE)</f>
        <v>56</v>
      </c>
      <c r="V311" s="31">
        <f>VLOOKUP($A311,'[2]download from PCAS'!$A$7:$AZ$367,3,FALSE)</f>
        <v>12</v>
      </c>
      <c r="W311" s="31">
        <f>VLOOKUP($A311,'[2]download from PCAS'!$A$7:$AZ$367,43,FALSE)</f>
        <v>189</v>
      </c>
      <c r="X311" s="31">
        <f>VLOOKUP($A311,'[2]download from PCAS'!$A$7:$AZ$367,39,FALSE)</f>
        <v>15</v>
      </c>
      <c r="Y311" s="31">
        <f>VLOOKUP($A311,'[2]download from PCAS'!$A$7:$AZ$367,47,FALSE)</f>
        <v>333</v>
      </c>
      <c r="Z311" s="31">
        <f>VLOOKUP($A311,'[2]download from PCAS'!$A$7:$AZ$367,17,FALSE)</f>
        <v>7</v>
      </c>
      <c r="AA311" s="31">
        <f>VLOOKUP($A311,'[2]download from PCAS'!$A$7:$AZ$367,45,FALSE)</f>
        <v>4</v>
      </c>
      <c r="AC311" s="33" t="s">
        <v>452</v>
      </c>
      <c r="AD311" s="32">
        <f t="shared" si="112"/>
        <v>38.617886178861788</v>
      </c>
      <c r="AE311" s="32">
        <f t="shared" si="113"/>
        <v>5.4200542005420056</v>
      </c>
      <c r="AF311" s="32">
        <f t="shared" si="114"/>
        <v>2.7100271002710028</v>
      </c>
      <c r="AG311" s="32">
        <f t="shared" si="115"/>
        <v>12.195121951219512</v>
      </c>
      <c r="AH311" s="32">
        <f t="shared" si="116"/>
        <v>128.04878048780489</v>
      </c>
      <c r="AI311" s="32">
        <f t="shared" si="117"/>
        <v>47.425474254742547</v>
      </c>
      <c r="AJ311" s="32">
        <f t="shared" si="118"/>
        <v>16.260162601626018</v>
      </c>
      <c r="AK311" s="32">
        <f t="shared" si="119"/>
        <v>10.840108401084011</v>
      </c>
      <c r="AL311" s="32">
        <f t="shared" si="120"/>
        <v>27.777777777777775</v>
      </c>
      <c r="AM311" s="32">
        <f t="shared" si="121"/>
        <v>16.260162601626018</v>
      </c>
      <c r="AN311" s="32">
        <f t="shared" si="122"/>
        <v>6.0975609756097562</v>
      </c>
      <c r="AO311" s="32">
        <f t="shared" si="123"/>
        <v>54.878048780487802</v>
      </c>
      <c r="AP311" s="32">
        <f t="shared" si="124"/>
        <v>2.0325203252032522</v>
      </c>
      <c r="AQ311" s="32">
        <f t="shared" si="125"/>
        <v>74.525745257452584</v>
      </c>
      <c r="AR311" s="32">
        <f t="shared" si="126"/>
        <v>23.712737127371273</v>
      </c>
      <c r="AS311" s="32">
        <f t="shared" si="127"/>
        <v>37.940379403794033</v>
      </c>
      <c r="AT311" s="32">
        <f t="shared" si="128"/>
        <v>8.1300813008130088</v>
      </c>
      <c r="AU311" s="32">
        <f t="shared" si="129"/>
        <v>128.04878048780489</v>
      </c>
      <c r="AV311" s="32">
        <f t="shared" si="130"/>
        <v>10.16260162601626</v>
      </c>
      <c r="AW311" s="32">
        <f t="shared" si="131"/>
        <v>225.60975609756099</v>
      </c>
      <c r="AX311" s="32">
        <f t="shared" si="132"/>
        <v>4.7425474254742541</v>
      </c>
      <c r="AY311" s="32">
        <f t="shared" si="133"/>
        <v>2.7100271002710028</v>
      </c>
      <c r="BA311" s="33" t="s">
        <v>452</v>
      </c>
      <c r="BB311" s="32">
        <f t="shared" si="134"/>
        <v>56.726094003241485</v>
      </c>
      <c r="BC311" s="32">
        <f t="shared" si="135"/>
        <v>13.157894736842104</v>
      </c>
      <c r="BD311" s="32">
        <f t="shared" si="136"/>
        <v>28.782894736842106</v>
      </c>
      <c r="BE311" s="32">
        <f t="shared" si="137"/>
        <v>46.052631578947363</v>
      </c>
      <c r="BF311" s="32">
        <f t="shared" si="138"/>
        <v>150.95846645367411</v>
      </c>
      <c r="BG311" s="32">
        <f t="shared" si="139"/>
        <v>12.335526315789474</v>
      </c>
    </row>
    <row r="312" spans="1:59" x14ac:dyDescent="0.2">
      <c r="A312" s="33" t="s">
        <v>453</v>
      </c>
      <c r="B312" s="31">
        <f>VLOOKUP($A312,'[2]download from PCAS'!$A$7:$AZ$367,2,FALSE)</f>
        <v>2151</v>
      </c>
      <c r="C312" s="31">
        <v>1772</v>
      </c>
      <c r="D312" s="31">
        <v>1749</v>
      </c>
      <c r="E312" s="31">
        <v>1725</v>
      </c>
      <c r="F312" s="31">
        <f>VLOOKUP($A312,'[2]download from PCAS'!$A$7:$AZ$367,11,FALSE)</f>
        <v>54</v>
      </c>
      <c r="G312" s="31">
        <f>VLOOKUP($A312,'[2]download from PCAS'!$A$7:$AZ$367,31,FALSE)</f>
        <v>31</v>
      </c>
      <c r="H312" s="31">
        <f>VLOOKUP($A312,'[2]download from PCAS'!$A$7:$AZ$367,35,FALSE)</f>
        <v>11</v>
      </c>
      <c r="I312" s="31">
        <f>VLOOKUP($A312,'[2]download from PCAS'!$A$7:$AZ$367,49,FALSE)</f>
        <v>27</v>
      </c>
      <c r="J312" s="31">
        <f>VLOOKUP($A312,'[2]download from PCAS'!$A$7:$AZ$367,7,FALSE)</f>
        <v>315</v>
      </c>
      <c r="K312" s="31">
        <f>VLOOKUP($A312,'[2]download from PCAS'!$A$7:$AZ$367,27,FALSE)</f>
        <v>83</v>
      </c>
      <c r="L312" s="31">
        <f>VLOOKUP($A312,'[2]download from PCAS'!$A$7:$AZ$367,15,FALSE)</f>
        <v>53</v>
      </c>
      <c r="M312" s="31">
        <f>VLOOKUP($A312,'[2]download from PCAS'!$A$7:$AZ$367,29,FALSE)</f>
        <v>9</v>
      </c>
      <c r="N312" s="31">
        <f>VLOOKUP($A312,'[2]download from PCAS'!$A$7:$AZ$367,51,FALSE)</f>
        <v>68</v>
      </c>
      <c r="O312" s="31">
        <f>VLOOKUP($A312,'[2]download from PCAS'!$A$7:$AZ$367,9,FALSE)</f>
        <v>27</v>
      </c>
      <c r="P312" s="31">
        <f>VLOOKUP($A312,'[2]download from PCAS'!$A$7:$AZ$367,41,FALSE)</f>
        <v>13</v>
      </c>
      <c r="Q312" s="31">
        <f>VLOOKUP($A312,'[2]download from PCAS'!$A$7:$AZ$367,5,FALSE)</f>
        <v>100</v>
      </c>
      <c r="R312" s="31">
        <f>VLOOKUP($A312,'[2]download from PCAS'!$A$7:$AZ$367,19,FALSE)</f>
        <v>7</v>
      </c>
      <c r="S312" s="31">
        <f>VLOOKUP($A312,'[2]download from PCAS'!$A$7:$AZ$367,21,FALSE)</f>
        <v>125</v>
      </c>
      <c r="T312" s="31">
        <f>VLOOKUP($A312,'[2]download from PCAS'!$A$7:$AZ$367,23,FALSE)</f>
        <v>218</v>
      </c>
      <c r="U312" s="31">
        <f>VLOOKUP($A312,'[2]download from PCAS'!$A$7:$AZ$367,13,FALSE)</f>
        <v>96</v>
      </c>
      <c r="V312" s="31">
        <f>VLOOKUP($A312,'[2]download from PCAS'!$A$7:$AZ$367,3,FALSE)</f>
        <v>41</v>
      </c>
      <c r="W312" s="31">
        <f>VLOOKUP($A312,'[2]download from PCAS'!$A$7:$AZ$367,43,FALSE)</f>
        <v>330</v>
      </c>
      <c r="X312" s="31">
        <f>VLOOKUP($A312,'[2]download from PCAS'!$A$7:$AZ$367,39,FALSE)</f>
        <v>23</v>
      </c>
      <c r="Y312" s="31">
        <f>VLOOKUP($A312,'[2]download from PCAS'!$A$7:$AZ$367,47,FALSE)</f>
        <v>495</v>
      </c>
      <c r="Z312" s="31">
        <f>VLOOKUP($A312,'[2]download from PCAS'!$A$7:$AZ$367,17,FALSE)</f>
        <v>46</v>
      </c>
      <c r="AA312" s="31">
        <f>VLOOKUP($A312,'[2]download from PCAS'!$A$7:$AZ$367,45,FALSE)</f>
        <v>3</v>
      </c>
      <c r="AC312" s="33" t="s">
        <v>453</v>
      </c>
      <c r="AD312" s="32">
        <f t="shared" si="112"/>
        <v>25.10460251046025</v>
      </c>
      <c r="AE312" s="32">
        <f t="shared" si="113"/>
        <v>14.411901441190144</v>
      </c>
      <c r="AF312" s="32">
        <f t="shared" si="114"/>
        <v>5.1139005113900513</v>
      </c>
      <c r="AG312" s="32">
        <f t="shared" si="115"/>
        <v>12.552301255230125</v>
      </c>
      <c r="AH312" s="32">
        <f t="shared" si="116"/>
        <v>146.44351464435147</v>
      </c>
      <c r="AI312" s="32">
        <f t="shared" si="117"/>
        <v>38.586703858670383</v>
      </c>
      <c r="AJ312" s="32">
        <f t="shared" si="118"/>
        <v>24.639702463970249</v>
      </c>
      <c r="AK312" s="32">
        <f t="shared" si="119"/>
        <v>4.1841004184100417</v>
      </c>
      <c r="AL312" s="32">
        <f t="shared" si="120"/>
        <v>31.613203161320317</v>
      </c>
      <c r="AM312" s="32">
        <f t="shared" si="121"/>
        <v>12.552301255230125</v>
      </c>
      <c r="AN312" s="32">
        <f t="shared" si="122"/>
        <v>6.0437006043700601</v>
      </c>
      <c r="AO312" s="32">
        <f t="shared" si="123"/>
        <v>46.490004649000468</v>
      </c>
      <c r="AP312" s="32">
        <f t="shared" si="124"/>
        <v>3.2543003254300324</v>
      </c>
      <c r="AQ312" s="32">
        <f t="shared" si="125"/>
        <v>58.112505811250585</v>
      </c>
      <c r="AR312" s="32">
        <f t="shared" si="126"/>
        <v>101.34821013482102</v>
      </c>
      <c r="AS312" s="32">
        <f t="shared" si="127"/>
        <v>44.630404463040442</v>
      </c>
      <c r="AT312" s="32">
        <f t="shared" si="128"/>
        <v>19.060901906090191</v>
      </c>
      <c r="AU312" s="32">
        <f t="shared" si="129"/>
        <v>153.41701534170156</v>
      </c>
      <c r="AV312" s="32">
        <f t="shared" si="130"/>
        <v>10.692701069270107</v>
      </c>
      <c r="AW312" s="32">
        <f t="shared" si="131"/>
        <v>230.12552301255229</v>
      </c>
      <c r="AX312" s="32">
        <f t="shared" si="132"/>
        <v>21.385402138540215</v>
      </c>
      <c r="AY312" s="32">
        <f t="shared" si="133"/>
        <v>1.3947001394700138</v>
      </c>
      <c r="BA312" s="33" t="s">
        <v>453</v>
      </c>
      <c r="BB312" s="32">
        <f t="shared" si="134"/>
        <v>47.455688965122931</v>
      </c>
      <c r="BC312" s="32">
        <f t="shared" si="135"/>
        <v>5.2173913043478262</v>
      </c>
      <c r="BD312" s="32">
        <f t="shared" si="136"/>
        <v>126.37681159420289</v>
      </c>
      <c r="BE312" s="32">
        <f t="shared" si="137"/>
        <v>55.652173913043484</v>
      </c>
      <c r="BF312" s="32">
        <f t="shared" si="138"/>
        <v>186.23024830699774</v>
      </c>
      <c r="BG312" s="32">
        <f t="shared" si="139"/>
        <v>13.333333333333334</v>
      </c>
    </row>
    <row r="313" spans="1:59" x14ac:dyDescent="0.2">
      <c r="A313" s="33" t="s">
        <v>454</v>
      </c>
      <c r="B313" s="31">
        <f>VLOOKUP($A313,'[2]download from PCAS'!$A$7:$AZ$367,2,FALSE)</f>
        <v>1978</v>
      </c>
      <c r="C313" s="31">
        <v>1622</v>
      </c>
      <c r="D313" s="31">
        <v>1584</v>
      </c>
      <c r="E313" s="31">
        <v>1549</v>
      </c>
      <c r="F313" s="31">
        <f>VLOOKUP($A313,'[2]download from PCAS'!$A$7:$AZ$367,11,FALSE)</f>
        <v>90</v>
      </c>
      <c r="G313" s="31">
        <f>VLOOKUP($A313,'[2]download from PCAS'!$A$7:$AZ$367,31,FALSE)</f>
        <v>22</v>
      </c>
      <c r="H313" s="31">
        <f>VLOOKUP($A313,'[2]download from PCAS'!$A$7:$AZ$367,35,FALSE)</f>
        <v>10</v>
      </c>
      <c r="I313" s="31">
        <f>VLOOKUP($A313,'[2]download from PCAS'!$A$7:$AZ$367,49,FALSE)</f>
        <v>41</v>
      </c>
      <c r="J313" s="31">
        <f>VLOOKUP($A313,'[2]download from PCAS'!$A$7:$AZ$367,7,FALSE)</f>
        <v>302</v>
      </c>
      <c r="K313" s="31">
        <f>VLOOKUP($A313,'[2]download from PCAS'!$A$7:$AZ$367,27,FALSE)</f>
        <v>99</v>
      </c>
      <c r="L313" s="31">
        <f>VLOOKUP($A313,'[2]download from PCAS'!$A$7:$AZ$367,15,FALSE)</f>
        <v>32</v>
      </c>
      <c r="M313" s="31">
        <f>VLOOKUP($A313,'[2]download from PCAS'!$A$7:$AZ$367,29,FALSE)</f>
        <v>17</v>
      </c>
      <c r="N313" s="31">
        <f>VLOOKUP($A313,'[2]download from PCAS'!$A$7:$AZ$367,51,FALSE)</f>
        <v>47</v>
      </c>
      <c r="O313" s="31">
        <f>VLOOKUP($A313,'[2]download from PCAS'!$A$7:$AZ$367,9,FALSE)</f>
        <v>18</v>
      </c>
      <c r="P313" s="31">
        <f>VLOOKUP($A313,'[2]download from PCAS'!$A$7:$AZ$367,41,FALSE)</f>
        <v>6</v>
      </c>
      <c r="Q313" s="31">
        <f>VLOOKUP($A313,'[2]download from PCAS'!$A$7:$AZ$367,5,FALSE)</f>
        <v>105</v>
      </c>
      <c r="R313" s="31">
        <f>VLOOKUP($A313,'[2]download from PCAS'!$A$7:$AZ$367,19,FALSE)</f>
        <v>8</v>
      </c>
      <c r="S313" s="31">
        <f>VLOOKUP($A313,'[2]download from PCAS'!$A$7:$AZ$367,21,FALSE)</f>
        <v>163</v>
      </c>
      <c r="T313" s="31">
        <f>VLOOKUP($A313,'[2]download from PCAS'!$A$7:$AZ$367,23,FALSE)</f>
        <v>255</v>
      </c>
      <c r="U313" s="31">
        <f>VLOOKUP($A313,'[2]download from PCAS'!$A$7:$AZ$367,13,FALSE)</f>
        <v>81</v>
      </c>
      <c r="V313" s="31">
        <f>VLOOKUP($A313,'[2]download from PCAS'!$A$7:$AZ$367,3,FALSE)</f>
        <v>40</v>
      </c>
      <c r="W313" s="31">
        <f>VLOOKUP($A313,'[2]download from PCAS'!$A$7:$AZ$367,43,FALSE)</f>
        <v>182</v>
      </c>
      <c r="X313" s="31">
        <f>VLOOKUP($A313,'[2]download from PCAS'!$A$7:$AZ$367,39,FALSE)</f>
        <v>26</v>
      </c>
      <c r="Y313" s="31">
        <f>VLOOKUP($A313,'[2]download from PCAS'!$A$7:$AZ$367,47,FALSE)</f>
        <v>476</v>
      </c>
      <c r="Z313" s="31">
        <f>VLOOKUP($A313,'[2]download from PCAS'!$A$7:$AZ$367,17,FALSE)</f>
        <v>26</v>
      </c>
      <c r="AA313" s="31">
        <f>VLOOKUP($A313,'[2]download from PCAS'!$A$7:$AZ$367,45,FALSE)</f>
        <v>1</v>
      </c>
      <c r="AC313" s="33" t="s">
        <v>454</v>
      </c>
      <c r="AD313" s="32">
        <f t="shared" si="112"/>
        <v>45.500505561172901</v>
      </c>
      <c r="AE313" s="32">
        <f t="shared" si="113"/>
        <v>11.122345803842265</v>
      </c>
      <c r="AF313" s="32">
        <f t="shared" si="114"/>
        <v>5.0556117290192111</v>
      </c>
      <c r="AG313" s="32">
        <f t="shared" si="115"/>
        <v>20.728008088978768</v>
      </c>
      <c r="AH313" s="32">
        <f t="shared" si="116"/>
        <v>152.67947421638019</v>
      </c>
      <c r="AI313" s="32">
        <f t="shared" si="117"/>
        <v>50.050556117290192</v>
      </c>
      <c r="AJ313" s="32">
        <f t="shared" si="118"/>
        <v>16.177957532861477</v>
      </c>
      <c r="AK313" s="32">
        <f t="shared" si="119"/>
        <v>8.5945399393326589</v>
      </c>
      <c r="AL313" s="32">
        <f t="shared" si="120"/>
        <v>23.761375126390291</v>
      </c>
      <c r="AM313" s="32">
        <f t="shared" si="121"/>
        <v>9.1001011122345812</v>
      </c>
      <c r="AN313" s="32">
        <f t="shared" si="122"/>
        <v>3.0333670374115269</v>
      </c>
      <c r="AO313" s="32">
        <f t="shared" si="123"/>
        <v>53.083923154701722</v>
      </c>
      <c r="AP313" s="32">
        <f t="shared" si="124"/>
        <v>4.0444893832153692</v>
      </c>
      <c r="AQ313" s="32">
        <f t="shared" si="125"/>
        <v>82.406471183013139</v>
      </c>
      <c r="AR313" s="32">
        <f t="shared" si="126"/>
        <v>128.91809908998988</v>
      </c>
      <c r="AS313" s="32">
        <f t="shared" si="127"/>
        <v>40.950455005055609</v>
      </c>
      <c r="AT313" s="32">
        <f t="shared" si="128"/>
        <v>20.222446916076844</v>
      </c>
      <c r="AU313" s="32">
        <f t="shared" si="129"/>
        <v>92.012133468149642</v>
      </c>
      <c r="AV313" s="32">
        <f t="shared" si="130"/>
        <v>13.14459049544995</v>
      </c>
      <c r="AW313" s="32">
        <f t="shared" si="131"/>
        <v>240.64711830131446</v>
      </c>
      <c r="AX313" s="32">
        <f t="shared" si="132"/>
        <v>13.14459049544995</v>
      </c>
      <c r="AY313" s="32">
        <f t="shared" si="133"/>
        <v>0.50556117290192115</v>
      </c>
      <c r="BA313" s="33" t="s">
        <v>454</v>
      </c>
      <c r="BB313" s="32">
        <f t="shared" si="134"/>
        <v>62.5</v>
      </c>
      <c r="BC313" s="32">
        <f t="shared" si="135"/>
        <v>10.974822466107165</v>
      </c>
      <c r="BD313" s="32">
        <f t="shared" si="136"/>
        <v>164.62233699160751</v>
      </c>
      <c r="BE313" s="32">
        <f t="shared" si="137"/>
        <v>52.291801162040024</v>
      </c>
      <c r="BF313" s="32">
        <f t="shared" si="138"/>
        <v>112.20715166461159</v>
      </c>
      <c r="BG313" s="32">
        <f t="shared" si="139"/>
        <v>16.785022595222724</v>
      </c>
    </row>
    <row r="314" spans="1:59" x14ac:dyDescent="0.2">
      <c r="A314" s="33" t="s">
        <v>455</v>
      </c>
      <c r="B314" s="31">
        <f>VLOOKUP($A314,'[2]download from PCAS'!$A$7:$AZ$367,2,FALSE)</f>
        <v>1805</v>
      </c>
      <c r="C314" s="31">
        <v>1495</v>
      </c>
      <c r="D314" s="31">
        <v>1474</v>
      </c>
      <c r="E314" s="31">
        <v>1443</v>
      </c>
      <c r="F314" s="31">
        <f>VLOOKUP($A314,'[2]download from PCAS'!$A$7:$AZ$367,11,FALSE)</f>
        <v>87</v>
      </c>
      <c r="G314" s="31">
        <f>VLOOKUP($A314,'[2]download from PCAS'!$A$7:$AZ$367,31,FALSE)</f>
        <v>24</v>
      </c>
      <c r="H314" s="31">
        <f>VLOOKUP($A314,'[2]download from PCAS'!$A$7:$AZ$367,35,FALSE)</f>
        <v>8</v>
      </c>
      <c r="I314" s="31">
        <f>VLOOKUP($A314,'[2]download from PCAS'!$A$7:$AZ$367,49,FALSE)</f>
        <v>38</v>
      </c>
      <c r="J314" s="31">
        <f>VLOOKUP($A314,'[2]download from PCAS'!$A$7:$AZ$367,7,FALSE)</f>
        <v>294</v>
      </c>
      <c r="K314" s="31">
        <f>VLOOKUP($A314,'[2]download from PCAS'!$A$7:$AZ$367,27,FALSE)</f>
        <v>85</v>
      </c>
      <c r="L314" s="31">
        <f>VLOOKUP($A314,'[2]download from PCAS'!$A$7:$AZ$367,15,FALSE)</f>
        <v>44</v>
      </c>
      <c r="M314" s="31">
        <f>VLOOKUP($A314,'[2]download from PCAS'!$A$7:$AZ$367,29,FALSE)</f>
        <v>13</v>
      </c>
      <c r="N314" s="31">
        <f>VLOOKUP($A314,'[2]download from PCAS'!$A$7:$AZ$367,51,FALSE)</f>
        <v>68</v>
      </c>
      <c r="O314" s="31">
        <f>VLOOKUP($A314,'[2]download from PCAS'!$A$7:$AZ$367,9,FALSE)</f>
        <v>35</v>
      </c>
      <c r="P314" s="31">
        <f>VLOOKUP($A314,'[2]download from PCAS'!$A$7:$AZ$367,41,FALSE)</f>
        <v>20</v>
      </c>
      <c r="Q314" s="31">
        <f>VLOOKUP($A314,'[2]download from PCAS'!$A$7:$AZ$367,5,FALSE)</f>
        <v>102</v>
      </c>
      <c r="R314" s="31">
        <f>VLOOKUP($A314,'[2]download from PCAS'!$A$7:$AZ$367,19,FALSE)</f>
        <v>29</v>
      </c>
      <c r="S314" s="31">
        <f>VLOOKUP($A314,'[2]download from PCAS'!$A$7:$AZ$367,21,FALSE)</f>
        <v>150</v>
      </c>
      <c r="T314" s="31">
        <f>VLOOKUP($A314,'[2]download from PCAS'!$A$7:$AZ$367,23,FALSE)</f>
        <v>132</v>
      </c>
      <c r="U314" s="31">
        <f>VLOOKUP($A314,'[2]download from PCAS'!$A$7:$AZ$367,13,FALSE)</f>
        <v>130</v>
      </c>
      <c r="V314" s="31">
        <f>VLOOKUP($A314,'[2]download from PCAS'!$A$7:$AZ$367,3,FALSE)</f>
        <v>45</v>
      </c>
      <c r="W314" s="31">
        <f>VLOOKUP($A314,'[2]download from PCAS'!$A$7:$AZ$367,43,FALSE)</f>
        <v>160</v>
      </c>
      <c r="X314" s="31">
        <f>VLOOKUP($A314,'[2]download from PCAS'!$A$7:$AZ$367,39,FALSE)</f>
        <v>14</v>
      </c>
      <c r="Y314" s="31">
        <f>VLOOKUP($A314,'[2]download from PCAS'!$A$7:$AZ$367,47,FALSE)</f>
        <v>493</v>
      </c>
      <c r="Z314" s="31">
        <f>VLOOKUP($A314,'[2]download from PCAS'!$A$7:$AZ$367,17,FALSE)</f>
        <v>37</v>
      </c>
      <c r="AA314" s="31">
        <f>VLOOKUP($A314,'[2]download from PCAS'!$A$7:$AZ$367,45,FALSE)</f>
        <v>4</v>
      </c>
      <c r="AC314" s="33" t="s">
        <v>455</v>
      </c>
      <c r="AD314" s="32">
        <f t="shared" si="112"/>
        <v>48.199445983379505</v>
      </c>
      <c r="AE314" s="32">
        <f t="shared" si="113"/>
        <v>13.296398891966758</v>
      </c>
      <c r="AF314" s="32">
        <f t="shared" si="114"/>
        <v>4.43213296398892</v>
      </c>
      <c r="AG314" s="32">
        <f t="shared" si="115"/>
        <v>21.052631578947366</v>
      </c>
      <c r="AH314" s="32">
        <f t="shared" si="116"/>
        <v>162.88088642659278</v>
      </c>
      <c r="AI314" s="32">
        <f t="shared" si="117"/>
        <v>47.091412742382275</v>
      </c>
      <c r="AJ314" s="32">
        <f t="shared" si="118"/>
        <v>24.37673130193906</v>
      </c>
      <c r="AK314" s="32">
        <f t="shared" si="119"/>
        <v>7.2022160664819941</v>
      </c>
      <c r="AL314" s="32">
        <f t="shared" si="120"/>
        <v>37.673130193905813</v>
      </c>
      <c r="AM314" s="32">
        <f t="shared" si="121"/>
        <v>19.390581717451521</v>
      </c>
      <c r="AN314" s="32">
        <f t="shared" si="122"/>
        <v>11.0803324099723</v>
      </c>
      <c r="AO314" s="32">
        <f t="shared" si="123"/>
        <v>56.509695290858723</v>
      </c>
      <c r="AP314" s="32">
        <f t="shared" si="124"/>
        <v>16.066481994459835</v>
      </c>
      <c r="AQ314" s="32">
        <f t="shared" si="125"/>
        <v>83.102493074792235</v>
      </c>
      <c r="AR314" s="32">
        <f t="shared" si="126"/>
        <v>73.13019390581718</v>
      </c>
      <c r="AS314" s="32">
        <f t="shared" si="127"/>
        <v>72.02216066481995</v>
      </c>
      <c r="AT314" s="32">
        <f t="shared" si="128"/>
        <v>24.930747922437675</v>
      </c>
      <c r="AU314" s="32">
        <f t="shared" si="129"/>
        <v>88.6426592797784</v>
      </c>
      <c r="AV314" s="32">
        <f t="shared" si="130"/>
        <v>7.75623268698061</v>
      </c>
      <c r="AW314" s="32">
        <f t="shared" si="131"/>
        <v>273.13019390581718</v>
      </c>
      <c r="AX314" s="32">
        <f t="shared" si="132"/>
        <v>20.498614958448751</v>
      </c>
      <c r="AY314" s="32">
        <f t="shared" si="133"/>
        <v>2.21606648199446</v>
      </c>
      <c r="BA314" s="33" t="s">
        <v>455</v>
      </c>
      <c r="BB314" s="32">
        <f t="shared" si="134"/>
        <v>57.666214382632297</v>
      </c>
      <c r="BC314" s="32">
        <f t="shared" si="135"/>
        <v>9.0090090090090094</v>
      </c>
      <c r="BD314" s="32">
        <f t="shared" si="136"/>
        <v>91.476091476091483</v>
      </c>
      <c r="BE314" s="32">
        <f t="shared" si="137"/>
        <v>90.090090090090087</v>
      </c>
      <c r="BF314" s="32">
        <f t="shared" si="138"/>
        <v>107.02341137123746</v>
      </c>
      <c r="BG314" s="32">
        <f t="shared" si="139"/>
        <v>9.7020097020097023</v>
      </c>
    </row>
    <row r="315" spans="1:59" x14ac:dyDescent="0.2">
      <c r="A315" s="33" t="s">
        <v>456</v>
      </c>
      <c r="B315" s="31">
        <f>VLOOKUP($A315,'[2]download from PCAS'!$A$7:$AZ$367,2,FALSE)</f>
        <v>3058</v>
      </c>
      <c r="C315" s="31">
        <v>2402</v>
      </c>
      <c r="D315" s="31">
        <v>2362</v>
      </c>
      <c r="E315" s="31">
        <v>2332</v>
      </c>
      <c r="F315" s="31">
        <f>VLOOKUP($A315,'[2]download from PCAS'!$A$7:$AZ$367,11,FALSE)</f>
        <v>151</v>
      </c>
      <c r="G315" s="31">
        <f>VLOOKUP($A315,'[2]download from PCAS'!$A$7:$AZ$367,31,FALSE)</f>
        <v>20</v>
      </c>
      <c r="H315" s="31">
        <f>VLOOKUP($A315,'[2]download from PCAS'!$A$7:$AZ$367,35,FALSE)</f>
        <v>6</v>
      </c>
      <c r="I315" s="31">
        <f>VLOOKUP($A315,'[2]download from PCAS'!$A$7:$AZ$367,49,FALSE)</f>
        <v>77</v>
      </c>
      <c r="J315" s="31">
        <f>VLOOKUP($A315,'[2]download from PCAS'!$A$7:$AZ$367,7,FALSE)</f>
        <v>441</v>
      </c>
      <c r="K315" s="31">
        <f>VLOOKUP($A315,'[2]download from PCAS'!$A$7:$AZ$367,27,FALSE)</f>
        <v>135</v>
      </c>
      <c r="L315" s="31">
        <f>VLOOKUP($A315,'[2]download from PCAS'!$A$7:$AZ$367,15,FALSE)</f>
        <v>32</v>
      </c>
      <c r="M315" s="31">
        <f>VLOOKUP($A315,'[2]download from PCAS'!$A$7:$AZ$367,29,FALSE)</f>
        <v>20</v>
      </c>
      <c r="N315" s="31">
        <f>VLOOKUP($A315,'[2]download from PCAS'!$A$7:$AZ$367,51,FALSE)</f>
        <v>113</v>
      </c>
      <c r="O315" s="31">
        <f>VLOOKUP($A315,'[2]download from PCAS'!$A$7:$AZ$367,9,FALSE)</f>
        <v>49</v>
      </c>
      <c r="P315" s="31">
        <f>VLOOKUP($A315,'[2]download from PCAS'!$A$7:$AZ$367,41,FALSE)</f>
        <v>23</v>
      </c>
      <c r="Q315" s="31">
        <f>VLOOKUP($A315,'[2]download from PCAS'!$A$7:$AZ$367,5,FALSE)</f>
        <v>191</v>
      </c>
      <c r="R315" s="31">
        <f>VLOOKUP($A315,'[2]download from PCAS'!$A$7:$AZ$367,19,FALSE)</f>
        <v>22</v>
      </c>
      <c r="S315" s="31">
        <f>VLOOKUP($A315,'[2]download from PCAS'!$A$7:$AZ$367,21,FALSE)</f>
        <v>257</v>
      </c>
      <c r="T315" s="31">
        <f>VLOOKUP($A315,'[2]download from PCAS'!$A$7:$AZ$367,23,FALSE)</f>
        <v>502</v>
      </c>
      <c r="U315" s="31">
        <f>VLOOKUP($A315,'[2]download from PCAS'!$A$7:$AZ$367,13,FALSE)</f>
        <v>93</v>
      </c>
      <c r="V315" s="31">
        <f>VLOOKUP($A315,'[2]download from PCAS'!$A$7:$AZ$367,3,FALSE)</f>
        <v>61</v>
      </c>
      <c r="W315" s="31">
        <f>VLOOKUP($A315,'[2]download from PCAS'!$A$7:$AZ$367,43,FALSE)</f>
        <v>208</v>
      </c>
      <c r="X315" s="31">
        <f>VLOOKUP($A315,'[2]download from PCAS'!$A$7:$AZ$367,39,FALSE)</f>
        <v>7</v>
      </c>
      <c r="Y315" s="31">
        <f>VLOOKUP($A315,'[2]download from PCAS'!$A$7:$AZ$367,47,FALSE)</f>
        <v>746</v>
      </c>
      <c r="Z315" s="31">
        <f>VLOOKUP($A315,'[2]download from PCAS'!$A$7:$AZ$367,17,FALSE)</f>
        <v>21</v>
      </c>
      <c r="AA315" s="31">
        <f>VLOOKUP($A315,'[2]download from PCAS'!$A$7:$AZ$367,45,FALSE)</f>
        <v>9</v>
      </c>
      <c r="AC315" s="33" t="s">
        <v>456</v>
      </c>
      <c r="AD315" s="32">
        <f t="shared" si="112"/>
        <v>49.378678875081754</v>
      </c>
      <c r="AE315" s="32">
        <f t="shared" si="113"/>
        <v>6.5402223675604967</v>
      </c>
      <c r="AF315" s="32">
        <f t="shared" si="114"/>
        <v>1.9620667102681491</v>
      </c>
      <c r="AG315" s="32">
        <f t="shared" si="115"/>
        <v>25.179856115107913</v>
      </c>
      <c r="AH315" s="32">
        <f t="shared" si="116"/>
        <v>144.21190320470896</v>
      </c>
      <c r="AI315" s="32">
        <f t="shared" si="117"/>
        <v>44.146500981033356</v>
      </c>
      <c r="AJ315" s="32">
        <f t="shared" si="118"/>
        <v>10.464355788096796</v>
      </c>
      <c r="AK315" s="32">
        <f t="shared" si="119"/>
        <v>6.5402223675604967</v>
      </c>
      <c r="AL315" s="32">
        <f t="shared" si="120"/>
        <v>36.952256376716804</v>
      </c>
      <c r="AM315" s="32">
        <f t="shared" si="121"/>
        <v>16.023544800523219</v>
      </c>
      <c r="AN315" s="32">
        <f t="shared" si="122"/>
        <v>7.5212557226945718</v>
      </c>
      <c r="AO315" s="32">
        <f t="shared" si="123"/>
        <v>62.459123610202745</v>
      </c>
      <c r="AP315" s="32">
        <f t="shared" si="124"/>
        <v>7.1942446043165473</v>
      </c>
      <c r="AQ315" s="32">
        <f t="shared" si="125"/>
        <v>84.041857423152379</v>
      </c>
      <c r="AR315" s="32">
        <f t="shared" si="126"/>
        <v>164.15958142576847</v>
      </c>
      <c r="AS315" s="32">
        <f t="shared" si="127"/>
        <v>30.412034009156311</v>
      </c>
      <c r="AT315" s="32">
        <f t="shared" si="128"/>
        <v>19.947678221059515</v>
      </c>
      <c r="AU315" s="32">
        <f t="shared" si="129"/>
        <v>68.018312622629168</v>
      </c>
      <c r="AV315" s="32">
        <f t="shared" si="130"/>
        <v>2.2890778286461737</v>
      </c>
      <c r="AW315" s="32">
        <f t="shared" si="131"/>
        <v>243.95029431000654</v>
      </c>
      <c r="AX315" s="32">
        <f t="shared" si="132"/>
        <v>6.8672334859385211</v>
      </c>
      <c r="AY315" s="32">
        <f t="shared" si="133"/>
        <v>2.9431000654022239</v>
      </c>
      <c r="BA315" s="33" t="s">
        <v>456</v>
      </c>
      <c r="BB315" s="32">
        <f t="shared" si="134"/>
        <v>57.154953429297201</v>
      </c>
      <c r="BC315" s="32">
        <f t="shared" si="135"/>
        <v>8.5763293310463133</v>
      </c>
      <c r="BD315" s="32">
        <f t="shared" si="136"/>
        <v>215.26586620926244</v>
      </c>
      <c r="BE315" s="32">
        <f t="shared" si="137"/>
        <v>39.879931389365353</v>
      </c>
      <c r="BF315" s="32">
        <f t="shared" si="138"/>
        <v>86.594504579517078</v>
      </c>
      <c r="BG315" s="32">
        <f t="shared" si="139"/>
        <v>3.001715265866209</v>
      </c>
    </row>
    <row r="316" spans="1:59" x14ac:dyDescent="0.2">
      <c r="A316" s="33" t="s">
        <v>457</v>
      </c>
      <c r="B316" s="31">
        <f>VLOOKUP($A316,'[2]download from PCAS'!$A$7:$AZ$367,2,FALSE)</f>
        <v>3020</v>
      </c>
      <c r="C316" s="31">
        <v>2479</v>
      </c>
      <c r="D316" s="31">
        <v>2430</v>
      </c>
      <c r="E316" s="31">
        <v>2389</v>
      </c>
      <c r="F316" s="31">
        <f>VLOOKUP($A316,'[2]download from PCAS'!$A$7:$AZ$367,11,FALSE)</f>
        <v>118</v>
      </c>
      <c r="G316" s="31">
        <f>VLOOKUP($A316,'[2]download from PCAS'!$A$7:$AZ$367,31,FALSE)</f>
        <v>28</v>
      </c>
      <c r="H316" s="31">
        <f>VLOOKUP($A316,'[2]download from PCAS'!$A$7:$AZ$367,35,FALSE)</f>
        <v>8</v>
      </c>
      <c r="I316" s="31">
        <f>VLOOKUP($A316,'[2]download from PCAS'!$A$7:$AZ$367,49,FALSE)</f>
        <v>60</v>
      </c>
      <c r="J316" s="31">
        <f>VLOOKUP($A316,'[2]download from PCAS'!$A$7:$AZ$367,7,FALSE)</f>
        <v>505</v>
      </c>
      <c r="K316" s="31">
        <f>VLOOKUP($A316,'[2]download from PCAS'!$A$7:$AZ$367,27,FALSE)</f>
        <v>108</v>
      </c>
      <c r="L316" s="31">
        <f>VLOOKUP($A316,'[2]download from PCAS'!$A$7:$AZ$367,15,FALSE)</f>
        <v>50</v>
      </c>
      <c r="M316" s="31">
        <f>VLOOKUP($A316,'[2]download from PCAS'!$A$7:$AZ$367,29,FALSE)</f>
        <v>21</v>
      </c>
      <c r="N316" s="31">
        <f>VLOOKUP($A316,'[2]download from PCAS'!$A$7:$AZ$367,51,FALSE)</f>
        <v>112</v>
      </c>
      <c r="O316" s="31">
        <f>VLOOKUP($A316,'[2]download from PCAS'!$A$7:$AZ$367,9,FALSE)</f>
        <v>55</v>
      </c>
      <c r="P316" s="31">
        <f>VLOOKUP($A316,'[2]download from PCAS'!$A$7:$AZ$367,41,FALSE)</f>
        <v>20</v>
      </c>
      <c r="Q316" s="31">
        <f>VLOOKUP($A316,'[2]download from PCAS'!$A$7:$AZ$367,5,FALSE)</f>
        <v>146</v>
      </c>
      <c r="R316" s="31">
        <f>VLOOKUP($A316,'[2]download from PCAS'!$A$7:$AZ$367,19,FALSE)</f>
        <v>30</v>
      </c>
      <c r="S316" s="31">
        <f>VLOOKUP($A316,'[2]download from PCAS'!$A$7:$AZ$367,21,FALSE)</f>
        <v>203</v>
      </c>
      <c r="T316" s="31">
        <f>VLOOKUP($A316,'[2]download from PCAS'!$A$7:$AZ$367,23,FALSE)</f>
        <v>310</v>
      </c>
      <c r="U316" s="31">
        <f>VLOOKUP($A316,'[2]download from PCAS'!$A$7:$AZ$367,13,FALSE)</f>
        <v>108</v>
      </c>
      <c r="V316" s="31">
        <f>VLOOKUP($A316,'[2]download from PCAS'!$A$7:$AZ$367,3,FALSE)</f>
        <v>50</v>
      </c>
      <c r="W316" s="31">
        <f>VLOOKUP($A316,'[2]download from PCAS'!$A$7:$AZ$367,43,FALSE)</f>
        <v>282</v>
      </c>
      <c r="X316" s="31">
        <f>VLOOKUP($A316,'[2]download from PCAS'!$A$7:$AZ$367,39,FALSE)</f>
        <v>5</v>
      </c>
      <c r="Y316" s="31">
        <f>VLOOKUP($A316,'[2]download from PCAS'!$A$7:$AZ$367,47,FALSE)</f>
        <v>739</v>
      </c>
      <c r="Z316" s="31">
        <f>VLOOKUP($A316,'[2]download from PCAS'!$A$7:$AZ$367,17,FALSE)</f>
        <v>41</v>
      </c>
      <c r="AA316" s="31">
        <f>VLOOKUP($A316,'[2]download from PCAS'!$A$7:$AZ$367,45,FALSE)</f>
        <v>1</v>
      </c>
      <c r="AC316" s="33" t="s">
        <v>457</v>
      </c>
      <c r="AD316" s="32">
        <f t="shared" si="112"/>
        <v>39.072847682119203</v>
      </c>
      <c r="AE316" s="32">
        <f t="shared" si="113"/>
        <v>9.2715231788079482</v>
      </c>
      <c r="AF316" s="32">
        <f t="shared" si="114"/>
        <v>2.6490066225165565</v>
      </c>
      <c r="AG316" s="32">
        <f t="shared" si="115"/>
        <v>19.867549668874172</v>
      </c>
      <c r="AH316" s="32">
        <f t="shared" si="116"/>
        <v>167.21854304635761</v>
      </c>
      <c r="AI316" s="32">
        <f t="shared" si="117"/>
        <v>35.76158940397351</v>
      </c>
      <c r="AJ316" s="32">
        <f t="shared" si="118"/>
        <v>16.556291390728479</v>
      </c>
      <c r="AK316" s="32">
        <f t="shared" si="119"/>
        <v>6.9536423841059598</v>
      </c>
      <c r="AL316" s="32">
        <f t="shared" si="120"/>
        <v>37.086092715231793</v>
      </c>
      <c r="AM316" s="32">
        <f t="shared" si="121"/>
        <v>18.211920529801326</v>
      </c>
      <c r="AN316" s="32">
        <f t="shared" si="122"/>
        <v>6.6225165562913908</v>
      </c>
      <c r="AO316" s="32">
        <f t="shared" si="123"/>
        <v>48.344370860927157</v>
      </c>
      <c r="AP316" s="32">
        <f t="shared" si="124"/>
        <v>9.9337748344370862</v>
      </c>
      <c r="AQ316" s="32">
        <f t="shared" si="125"/>
        <v>67.218543046357624</v>
      </c>
      <c r="AR316" s="32">
        <f t="shared" si="126"/>
        <v>102.64900662251655</v>
      </c>
      <c r="AS316" s="32">
        <f t="shared" si="127"/>
        <v>35.76158940397351</v>
      </c>
      <c r="AT316" s="32">
        <f t="shared" si="128"/>
        <v>16.556291390728479</v>
      </c>
      <c r="AU316" s="32">
        <f t="shared" si="129"/>
        <v>93.377483443708613</v>
      </c>
      <c r="AV316" s="32">
        <f t="shared" si="130"/>
        <v>1.6556291390728477</v>
      </c>
      <c r="AW316" s="32">
        <f t="shared" si="131"/>
        <v>244.70198675496687</v>
      </c>
      <c r="AX316" s="32">
        <f t="shared" si="132"/>
        <v>13.576158940397352</v>
      </c>
      <c r="AY316" s="32">
        <f t="shared" si="133"/>
        <v>0.33112582781456956</v>
      </c>
      <c r="BA316" s="33" t="s">
        <v>457</v>
      </c>
      <c r="BB316" s="32">
        <f t="shared" si="134"/>
        <v>44.444444444444443</v>
      </c>
      <c r="BC316" s="32">
        <f t="shared" si="135"/>
        <v>8.7902888237756382</v>
      </c>
      <c r="BD316" s="32">
        <f t="shared" si="136"/>
        <v>129.76140644621182</v>
      </c>
      <c r="BE316" s="32">
        <f t="shared" si="137"/>
        <v>45.207199665131853</v>
      </c>
      <c r="BF316" s="32">
        <f t="shared" si="138"/>
        <v>113.75554659136748</v>
      </c>
      <c r="BG316" s="32">
        <f t="shared" si="139"/>
        <v>2.0929259104227707</v>
      </c>
    </row>
    <row r="317" spans="1:59" x14ac:dyDescent="0.2">
      <c r="A317" s="33" t="s">
        <v>458</v>
      </c>
      <c r="B317" s="31">
        <f>VLOOKUP($A317,'[2]download from PCAS'!$A$7:$AZ$367,2,FALSE)</f>
        <v>1282</v>
      </c>
      <c r="C317" s="31">
        <v>1046</v>
      </c>
      <c r="D317" s="31">
        <v>1032</v>
      </c>
      <c r="E317" s="31">
        <v>1024</v>
      </c>
      <c r="F317" s="31">
        <f>VLOOKUP($A317,'[2]download from PCAS'!$A$7:$AZ$367,11,FALSE)</f>
        <v>48</v>
      </c>
      <c r="G317" s="31">
        <f>VLOOKUP($A317,'[2]download from PCAS'!$A$7:$AZ$367,31,FALSE)</f>
        <v>9</v>
      </c>
      <c r="H317" s="31">
        <f>VLOOKUP($A317,'[2]download from PCAS'!$A$7:$AZ$367,35,FALSE)</f>
        <v>2</v>
      </c>
      <c r="I317" s="31">
        <f>VLOOKUP($A317,'[2]download from PCAS'!$A$7:$AZ$367,49,FALSE)</f>
        <v>19</v>
      </c>
      <c r="J317" s="31">
        <f>VLOOKUP($A317,'[2]download from PCAS'!$A$7:$AZ$367,7,FALSE)</f>
        <v>169</v>
      </c>
      <c r="K317" s="31">
        <f>VLOOKUP($A317,'[2]download from PCAS'!$A$7:$AZ$367,27,FALSE)</f>
        <v>78</v>
      </c>
      <c r="L317" s="31">
        <f>VLOOKUP($A317,'[2]download from PCAS'!$A$7:$AZ$367,15,FALSE)</f>
        <v>36</v>
      </c>
      <c r="M317" s="31">
        <f>VLOOKUP($A317,'[2]download from PCAS'!$A$7:$AZ$367,29,FALSE)</f>
        <v>13</v>
      </c>
      <c r="N317" s="31">
        <f>VLOOKUP($A317,'[2]download from PCAS'!$A$7:$AZ$367,51,FALSE)</f>
        <v>66</v>
      </c>
      <c r="O317" s="31">
        <f>VLOOKUP($A317,'[2]download from PCAS'!$A$7:$AZ$367,9,FALSE)</f>
        <v>17</v>
      </c>
      <c r="P317" s="31">
        <f>VLOOKUP($A317,'[2]download from PCAS'!$A$7:$AZ$367,41,FALSE)</f>
        <v>6</v>
      </c>
      <c r="Q317" s="31">
        <f>VLOOKUP($A317,'[2]download from PCAS'!$A$7:$AZ$367,5,FALSE)</f>
        <v>77</v>
      </c>
      <c r="R317" s="31">
        <f>VLOOKUP($A317,'[2]download from PCAS'!$A$7:$AZ$367,19,FALSE)</f>
        <v>14</v>
      </c>
      <c r="S317" s="31">
        <f>VLOOKUP($A317,'[2]download from PCAS'!$A$7:$AZ$367,21,FALSE)</f>
        <v>113</v>
      </c>
      <c r="T317" s="31">
        <f>VLOOKUP($A317,'[2]download from PCAS'!$A$7:$AZ$367,23,FALSE)</f>
        <v>104</v>
      </c>
      <c r="U317" s="31">
        <f>VLOOKUP($A317,'[2]download from PCAS'!$A$7:$AZ$367,13,FALSE)</f>
        <v>54</v>
      </c>
      <c r="V317" s="31">
        <f>VLOOKUP($A317,'[2]download from PCAS'!$A$7:$AZ$367,3,FALSE)</f>
        <v>20</v>
      </c>
      <c r="W317" s="31">
        <f>VLOOKUP($A317,'[2]download from PCAS'!$A$7:$AZ$367,43,FALSE)</f>
        <v>165</v>
      </c>
      <c r="X317" s="31">
        <f>VLOOKUP($A317,'[2]download from PCAS'!$A$7:$AZ$367,39,FALSE)</f>
        <v>6</v>
      </c>
      <c r="Y317" s="31">
        <f>VLOOKUP($A317,'[2]download from PCAS'!$A$7:$AZ$367,47,FALSE)</f>
        <v>317</v>
      </c>
      <c r="Z317" s="31">
        <f>VLOOKUP($A317,'[2]download from PCAS'!$A$7:$AZ$367,17,FALSE)</f>
        <v>30</v>
      </c>
      <c r="AA317" s="31">
        <f>VLOOKUP($A317,'[2]download from PCAS'!$A$7:$AZ$367,45,FALSE)</f>
        <v>3</v>
      </c>
      <c r="AC317" s="33" t="s">
        <v>458</v>
      </c>
      <c r="AD317" s="32">
        <f t="shared" si="112"/>
        <v>37.441497659906396</v>
      </c>
      <c r="AE317" s="32">
        <f t="shared" si="113"/>
        <v>7.0202808112324497</v>
      </c>
      <c r="AF317" s="32">
        <f t="shared" si="114"/>
        <v>1.5600624024960998</v>
      </c>
      <c r="AG317" s="32">
        <f t="shared" si="115"/>
        <v>14.82059282371295</v>
      </c>
      <c r="AH317" s="32">
        <f t="shared" si="116"/>
        <v>131.82527301092043</v>
      </c>
      <c r="AI317" s="32">
        <f t="shared" si="117"/>
        <v>60.842433697347893</v>
      </c>
      <c r="AJ317" s="32">
        <f t="shared" si="118"/>
        <v>28.081123244929799</v>
      </c>
      <c r="AK317" s="32">
        <f t="shared" si="119"/>
        <v>10.140405616224649</v>
      </c>
      <c r="AL317" s="32">
        <f t="shared" si="120"/>
        <v>51.482059282371296</v>
      </c>
      <c r="AM317" s="32">
        <f t="shared" si="121"/>
        <v>13.260530421216849</v>
      </c>
      <c r="AN317" s="32">
        <f t="shared" si="122"/>
        <v>4.6801872074882995</v>
      </c>
      <c r="AO317" s="32">
        <f t="shared" si="123"/>
        <v>60.062402496099843</v>
      </c>
      <c r="AP317" s="32">
        <f t="shared" si="124"/>
        <v>10.9204368174727</v>
      </c>
      <c r="AQ317" s="32">
        <f t="shared" si="125"/>
        <v>88.143525741029634</v>
      </c>
      <c r="AR317" s="32">
        <f t="shared" si="126"/>
        <v>81.123244929797195</v>
      </c>
      <c r="AS317" s="32">
        <f t="shared" si="127"/>
        <v>42.121684867394698</v>
      </c>
      <c r="AT317" s="32">
        <f t="shared" si="128"/>
        <v>15.600624024960998</v>
      </c>
      <c r="AU317" s="32">
        <f t="shared" si="129"/>
        <v>128.70514820592823</v>
      </c>
      <c r="AV317" s="32">
        <f t="shared" si="130"/>
        <v>4.6801872074882995</v>
      </c>
      <c r="AW317" s="32">
        <f t="shared" si="131"/>
        <v>247.26989079563182</v>
      </c>
      <c r="AX317" s="32">
        <f t="shared" si="132"/>
        <v>23.400936037441497</v>
      </c>
      <c r="AY317" s="32">
        <f t="shared" si="133"/>
        <v>2.3400936037441498</v>
      </c>
      <c r="BA317" s="33" t="s">
        <v>458</v>
      </c>
      <c r="BB317" s="32">
        <f t="shared" si="134"/>
        <v>75.581395348837205</v>
      </c>
      <c r="BC317" s="32">
        <f t="shared" si="135"/>
        <v>12.6953125</v>
      </c>
      <c r="BD317" s="32">
        <f t="shared" si="136"/>
        <v>101.5625</v>
      </c>
      <c r="BE317" s="32">
        <f t="shared" si="137"/>
        <v>52.734375</v>
      </c>
      <c r="BF317" s="32">
        <f t="shared" si="138"/>
        <v>157.74378585086041</v>
      </c>
      <c r="BG317" s="32">
        <f t="shared" si="139"/>
        <v>5.859375</v>
      </c>
    </row>
    <row r="318" spans="1:59" x14ac:dyDescent="0.2">
      <c r="A318" s="33" t="s">
        <v>459</v>
      </c>
      <c r="B318" s="31">
        <f>VLOOKUP($A318,'[2]download from PCAS'!$A$7:$AZ$367,2,FALSE)</f>
        <v>9863</v>
      </c>
      <c r="C318" s="31">
        <v>7761</v>
      </c>
      <c r="D318" s="31">
        <v>7629</v>
      </c>
      <c r="E318" s="31">
        <v>7478</v>
      </c>
      <c r="F318" s="31">
        <f>VLOOKUP($A318,'[2]download from PCAS'!$A$7:$AZ$367,11,FALSE)</f>
        <v>301</v>
      </c>
      <c r="G318" s="31">
        <f>VLOOKUP($A318,'[2]download from PCAS'!$A$7:$AZ$367,31,FALSE)</f>
        <v>53</v>
      </c>
      <c r="H318" s="31">
        <f>VLOOKUP($A318,'[2]download from PCAS'!$A$7:$AZ$367,35,FALSE)</f>
        <v>26</v>
      </c>
      <c r="I318" s="31">
        <f>VLOOKUP($A318,'[2]download from PCAS'!$A$7:$AZ$367,49,FALSE)</f>
        <v>143</v>
      </c>
      <c r="J318" s="31">
        <f>VLOOKUP($A318,'[2]download from PCAS'!$A$7:$AZ$367,7,FALSE)</f>
        <v>1176</v>
      </c>
      <c r="K318" s="31">
        <f>VLOOKUP($A318,'[2]download from PCAS'!$A$7:$AZ$367,27,FALSE)</f>
        <v>372</v>
      </c>
      <c r="L318" s="31">
        <f>VLOOKUP($A318,'[2]download from PCAS'!$A$7:$AZ$367,15,FALSE)</f>
        <v>187</v>
      </c>
      <c r="M318" s="31">
        <f>VLOOKUP($A318,'[2]download from PCAS'!$A$7:$AZ$367,29,FALSE)</f>
        <v>62</v>
      </c>
      <c r="N318" s="31">
        <f>VLOOKUP($A318,'[2]download from PCAS'!$A$7:$AZ$367,51,FALSE)</f>
        <v>301</v>
      </c>
      <c r="O318" s="31">
        <f>VLOOKUP($A318,'[2]download from PCAS'!$A$7:$AZ$367,9,FALSE)</f>
        <v>122</v>
      </c>
      <c r="P318" s="31">
        <f>VLOOKUP($A318,'[2]download from PCAS'!$A$7:$AZ$367,41,FALSE)</f>
        <v>72</v>
      </c>
      <c r="Q318" s="31">
        <f>VLOOKUP($A318,'[2]download from PCAS'!$A$7:$AZ$367,5,FALSE)</f>
        <v>485</v>
      </c>
      <c r="R318" s="31">
        <f>VLOOKUP($A318,'[2]download from PCAS'!$A$7:$AZ$367,19,FALSE)</f>
        <v>38</v>
      </c>
      <c r="S318" s="31">
        <f>VLOOKUP($A318,'[2]download from PCAS'!$A$7:$AZ$367,21,FALSE)</f>
        <v>614</v>
      </c>
      <c r="T318" s="31">
        <f>VLOOKUP($A318,'[2]download from PCAS'!$A$7:$AZ$367,23,FALSE)</f>
        <v>1409</v>
      </c>
      <c r="U318" s="31">
        <f>VLOOKUP($A318,'[2]download from PCAS'!$A$7:$AZ$367,13,FALSE)</f>
        <v>406</v>
      </c>
      <c r="V318" s="31">
        <f>VLOOKUP($A318,'[2]download from PCAS'!$A$7:$AZ$367,3,FALSE)</f>
        <v>100</v>
      </c>
      <c r="W318" s="31">
        <f>VLOOKUP($A318,'[2]download from PCAS'!$A$7:$AZ$367,43,FALSE)</f>
        <v>747</v>
      </c>
      <c r="X318" s="31">
        <f>VLOOKUP($A318,'[2]download from PCAS'!$A$7:$AZ$367,39,FALSE)</f>
        <v>47</v>
      </c>
      <c r="Y318" s="31">
        <f>VLOOKUP($A318,'[2]download from PCAS'!$A$7:$AZ$367,47,FALSE)</f>
        <v>2006</v>
      </c>
      <c r="Z318" s="31">
        <f>VLOOKUP($A318,'[2]download from PCAS'!$A$7:$AZ$367,17,FALSE)</f>
        <v>81</v>
      </c>
      <c r="AA318" s="31">
        <f>VLOOKUP($A318,'[2]download from PCAS'!$A$7:$AZ$367,45,FALSE)</f>
        <v>4</v>
      </c>
      <c r="AC318" s="33" t="s">
        <v>459</v>
      </c>
      <c r="AD318" s="32">
        <f t="shared" si="112"/>
        <v>30.518097941802697</v>
      </c>
      <c r="AE318" s="32">
        <f t="shared" si="113"/>
        <v>5.3736185744702425</v>
      </c>
      <c r="AF318" s="32">
        <f t="shared" si="114"/>
        <v>2.6361147723816285</v>
      </c>
      <c r="AG318" s="32">
        <f t="shared" si="115"/>
        <v>14.498631248098956</v>
      </c>
      <c r="AH318" s="32">
        <f t="shared" si="116"/>
        <v>119.23349893541518</v>
      </c>
      <c r="AI318" s="32">
        <f t="shared" si="117"/>
        <v>37.716719050998677</v>
      </c>
      <c r="AJ318" s="32">
        <f t="shared" si="118"/>
        <v>18.959748555206328</v>
      </c>
      <c r="AK318" s="32">
        <f t="shared" si="119"/>
        <v>6.2861198418331137</v>
      </c>
      <c r="AL318" s="32">
        <f t="shared" si="120"/>
        <v>30.518097941802697</v>
      </c>
      <c r="AM318" s="32">
        <f t="shared" si="121"/>
        <v>12.369461624252256</v>
      </c>
      <c r="AN318" s="32">
        <f t="shared" si="122"/>
        <v>7.3000101389029703</v>
      </c>
      <c r="AO318" s="32">
        <f t="shared" si="123"/>
        <v>49.173679407888066</v>
      </c>
      <c r="AP318" s="32">
        <f t="shared" si="124"/>
        <v>3.8527831288654566</v>
      </c>
      <c r="AQ318" s="32">
        <f t="shared" si="125"/>
        <v>62.252864240089224</v>
      </c>
      <c r="AR318" s="32">
        <f t="shared" si="126"/>
        <v>142.85714285714286</v>
      </c>
      <c r="AS318" s="32">
        <f t="shared" si="127"/>
        <v>41.163946061036199</v>
      </c>
      <c r="AT318" s="32">
        <f t="shared" si="128"/>
        <v>10.13890297069857</v>
      </c>
      <c r="AU318" s="32">
        <f t="shared" si="129"/>
        <v>75.73760519111832</v>
      </c>
      <c r="AV318" s="32">
        <f t="shared" si="130"/>
        <v>4.7652843962283278</v>
      </c>
      <c r="AW318" s="32">
        <f t="shared" si="131"/>
        <v>203.38639359221332</v>
      </c>
      <c r="AX318" s="32">
        <f t="shared" si="132"/>
        <v>8.2125114062658433</v>
      </c>
      <c r="AY318" s="32">
        <f t="shared" si="133"/>
        <v>0.40555611882794285</v>
      </c>
      <c r="BA318" s="33" t="s">
        <v>459</v>
      </c>
      <c r="BB318" s="32">
        <f t="shared" si="134"/>
        <v>48.761305544632322</v>
      </c>
      <c r="BC318" s="32">
        <f t="shared" si="135"/>
        <v>8.2909868948916809</v>
      </c>
      <c r="BD318" s="32">
        <f t="shared" si="136"/>
        <v>188.41936346616743</v>
      </c>
      <c r="BE318" s="32">
        <f t="shared" si="137"/>
        <v>54.29259160203263</v>
      </c>
      <c r="BF318" s="32">
        <f t="shared" si="138"/>
        <v>96.250483185156554</v>
      </c>
      <c r="BG318" s="32">
        <f t="shared" si="139"/>
        <v>6.2851029687082107</v>
      </c>
    </row>
    <row r="319" spans="1:59" x14ac:dyDescent="0.2">
      <c r="A319" s="33" t="s">
        <v>460</v>
      </c>
      <c r="B319" s="31">
        <f>VLOOKUP($A319,'[2]download from PCAS'!$A$7:$AZ$367,2,FALSE)</f>
        <v>5828</v>
      </c>
      <c r="C319" s="31">
        <v>4659</v>
      </c>
      <c r="D319" s="31">
        <v>4582</v>
      </c>
      <c r="E319" s="31">
        <v>4488</v>
      </c>
      <c r="F319" s="31">
        <f>VLOOKUP($A319,'[2]download from PCAS'!$A$7:$AZ$367,11,FALSE)</f>
        <v>233</v>
      </c>
      <c r="G319" s="31">
        <f>VLOOKUP($A319,'[2]download from PCAS'!$A$7:$AZ$367,31,FALSE)</f>
        <v>39</v>
      </c>
      <c r="H319" s="31">
        <f>VLOOKUP($A319,'[2]download from PCAS'!$A$7:$AZ$367,35,FALSE)</f>
        <v>21</v>
      </c>
      <c r="I319" s="31">
        <f>VLOOKUP($A319,'[2]download from PCAS'!$A$7:$AZ$367,49,FALSE)</f>
        <v>104</v>
      </c>
      <c r="J319" s="31">
        <f>VLOOKUP($A319,'[2]download from PCAS'!$A$7:$AZ$367,7,FALSE)</f>
        <v>703</v>
      </c>
      <c r="K319" s="31">
        <f>VLOOKUP($A319,'[2]download from PCAS'!$A$7:$AZ$367,27,FALSE)</f>
        <v>292</v>
      </c>
      <c r="L319" s="31">
        <f>VLOOKUP($A319,'[2]download from PCAS'!$A$7:$AZ$367,15,FALSE)</f>
        <v>89</v>
      </c>
      <c r="M319" s="31">
        <f>VLOOKUP($A319,'[2]download from PCAS'!$A$7:$AZ$367,29,FALSE)</f>
        <v>56</v>
      </c>
      <c r="N319" s="31">
        <f>VLOOKUP($A319,'[2]download from PCAS'!$A$7:$AZ$367,51,FALSE)</f>
        <v>198</v>
      </c>
      <c r="O319" s="31">
        <f>VLOOKUP($A319,'[2]download from PCAS'!$A$7:$AZ$367,9,FALSE)</f>
        <v>98</v>
      </c>
      <c r="P319" s="31">
        <f>VLOOKUP($A319,'[2]download from PCAS'!$A$7:$AZ$367,41,FALSE)</f>
        <v>52</v>
      </c>
      <c r="Q319" s="31">
        <f>VLOOKUP($A319,'[2]download from PCAS'!$A$7:$AZ$367,5,FALSE)</f>
        <v>287</v>
      </c>
      <c r="R319" s="31">
        <f>VLOOKUP($A319,'[2]download from PCAS'!$A$7:$AZ$367,19,FALSE)</f>
        <v>39</v>
      </c>
      <c r="S319" s="31">
        <f>VLOOKUP($A319,'[2]download from PCAS'!$A$7:$AZ$367,21,FALSE)</f>
        <v>463</v>
      </c>
      <c r="T319" s="31">
        <f>VLOOKUP($A319,'[2]download from PCAS'!$A$7:$AZ$367,23,FALSE)</f>
        <v>299</v>
      </c>
      <c r="U319" s="31">
        <f>VLOOKUP($A319,'[2]download from PCAS'!$A$7:$AZ$367,13,FALSE)</f>
        <v>209</v>
      </c>
      <c r="V319" s="31">
        <f>VLOOKUP($A319,'[2]download from PCAS'!$A$7:$AZ$367,3,FALSE)</f>
        <v>98</v>
      </c>
      <c r="W319" s="31">
        <f>VLOOKUP($A319,'[2]download from PCAS'!$A$7:$AZ$367,43,FALSE)</f>
        <v>496</v>
      </c>
      <c r="X319" s="31">
        <f>VLOOKUP($A319,'[2]download from PCAS'!$A$7:$AZ$367,39,FALSE)</f>
        <v>40</v>
      </c>
      <c r="Y319" s="31">
        <f>VLOOKUP($A319,'[2]download from PCAS'!$A$7:$AZ$367,47,FALSE)</f>
        <v>1305</v>
      </c>
      <c r="Z319" s="31">
        <f>VLOOKUP($A319,'[2]download from PCAS'!$A$7:$AZ$367,17,FALSE)</f>
        <v>97</v>
      </c>
      <c r="AA319" s="31">
        <f>VLOOKUP($A319,'[2]download from PCAS'!$A$7:$AZ$367,45,FALSE)</f>
        <v>4</v>
      </c>
      <c r="AC319" s="33" t="s">
        <v>460</v>
      </c>
      <c r="AD319" s="32">
        <f t="shared" si="112"/>
        <v>39.979409746053534</v>
      </c>
      <c r="AE319" s="32">
        <f t="shared" si="113"/>
        <v>6.6918325326012358</v>
      </c>
      <c r="AF319" s="32">
        <f t="shared" si="114"/>
        <v>3.6032944406314344</v>
      </c>
      <c r="AG319" s="32">
        <f t="shared" si="115"/>
        <v>17.844886753603294</v>
      </c>
      <c r="AH319" s="32">
        <f t="shared" si="116"/>
        <v>120.62457103637611</v>
      </c>
      <c r="AI319" s="32">
        <f t="shared" si="117"/>
        <v>50.10295126973233</v>
      </c>
      <c r="AJ319" s="32">
        <f t="shared" si="118"/>
        <v>15.271105010295127</v>
      </c>
      <c r="AK319" s="32">
        <f t="shared" si="119"/>
        <v>9.6087851750171591</v>
      </c>
      <c r="AL319" s="32">
        <f t="shared" si="120"/>
        <v>33.97391901166781</v>
      </c>
      <c r="AM319" s="32">
        <f t="shared" si="121"/>
        <v>16.815374056280028</v>
      </c>
      <c r="AN319" s="32">
        <f t="shared" si="122"/>
        <v>8.9224433768016471</v>
      </c>
      <c r="AO319" s="32">
        <f t="shared" si="123"/>
        <v>49.245024021962934</v>
      </c>
      <c r="AP319" s="32">
        <f t="shared" si="124"/>
        <v>6.6918325326012358</v>
      </c>
      <c r="AQ319" s="32">
        <f t="shared" si="125"/>
        <v>79.444063143445433</v>
      </c>
      <c r="AR319" s="32">
        <f t="shared" si="126"/>
        <v>51.304049416609473</v>
      </c>
      <c r="AS319" s="32">
        <f t="shared" si="127"/>
        <v>35.861358956760462</v>
      </c>
      <c r="AT319" s="32">
        <f t="shared" si="128"/>
        <v>16.815374056280028</v>
      </c>
      <c r="AU319" s="32">
        <f t="shared" si="129"/>
        <v>85.106382978723403</v>
      </c>
      <c r="AV319" s="32">
        <f t="shared" si="130"/>
        <v>6.8634179821551138</v>
      </c>
      <c r="AW319" s="32">
        <f t="shared" si="131"/>
        <v>223.91901166781057</v>
      </c>
      <c r="AX319" s="32">
        <f t="shared" si="132"/>
        <v>16.643788606726147</v>
      </c>
      <c r="AY319" s="32">
        <f t="shared" si="133"/>
        <v>0.68634179821551133</v>
      </c>
      <c r="BA319" s="33" t="s">
        <v>460</v>
      </c>
      <c r="BB319" s="32">
        <f t="shared" si="134"/>
        <v>63.727629855958092</v>
      </c>
      <c r="BC319" s="32">
        <f t="shared" si="135"/>
        <v>12.477718360071302</v>
      </c>
      <c r="BD319" s="32">
        <f t="shared" si="136"/>
        <v>66.622103386809272</v>
      </c>
      <c r="BE319" s="32">
        <f t="shared" si="137"/>
        <v>46.568627450980394</v>
      </c>
      <c r="BF319" s="32">
        <f t="shared" si="138"/>
        <v>106.4606138656364</v>
      </c>
      <c r="BG319" s="32">
        <f t="shared" si="139"/>
        <v>8.9126559714795004</v>
      </c>
    </row>
    <row r="320" spans="1:59" x14ac:dyDescent="0.2">
      <c r="A320" s="33" t="s">
        <v>461</v>
      </c>
      <c r="B320" s="31">
        <f>VLOOKUP($A320,'[2]download from PCAS'!$A$7:$AZ$367,2,FALSE)</f>
        <v>11831</v>
      </c>
      <c r="C320" s="31">
        <v>9233</v>
      </c>
      <c r="D320" s="31">
        <v>9068</v>
      </c>
      <c r="E320" s="31">
        <v>8900</v>
      </c>
      <c r="F320" s="31">
        <f>VLOOKUP($A320,'[2]download from PCAS'!$A$7:$AZ$367,11,FALSE)</f>
        <v>373</v>
      </c>
      <c r="G320" s="31">
        <f>VLOOKUP($A320,'[2]download from PCAS'!$A$7:$AZ$367,31,FALSE)</f>
        <v>78</v>
      </c>
      <c r="H320" s="31">
        <f>VLOOKUP($A320,'[2]download from PCAS'!$A$7:$AZ$367,35,FALSE)</f>
        <v>32</v>
      </c>
      <c r="I320" s="31">
        <f>VLOOKUP($A320,'[2]download from PCAS'!$A$7:$AZ$367,49,FALSE)</f>
        <v>138</v>
      </c>
      <c r="J320" s="31">
        <f>VLOOKUP($A320,'[2]download from PCAS'!$A$7:$AZ$367,7,FALSE)</f>
        <v>1141</v>
      </c>
      <c r="K320" s="31">
        <f>VLOOKUP($A320,'[2]download from PCAS'!$A$7:$AZ$367,27,FALSE)</f>
        <v>409</v>
      </c>
      <c r="L320" s="31">
        <f>VLOOKUP($A320,'[2]download from PCAS'!$A$7:$AZ$367,15,FALSE)</f>
        <v>174</v>
      </c>
      <c r="M320" s="31">
        <f>VLOOKUP($A320,'[2]download from PCAS'!$A$7:$AZ$367,29,FALSE)</f>
        <v>78</v>
      </c>
      <c r="N320" s="31">
        <f>VLOOKUP($A320,'[2]download from PCAS'!$A$7:$AZ$367,51,FALSE)</f>
        <v>365</v>
      </c>
      <c r="O320" s="31">
        <f>VLOOKUP($A320,'[2]download from PCAS'!$A$7:$AZ$367,9,FALSE)</f>
        <v>87</v>
      </c>
      <c r="P320" s="31">
        <f>VLOOKUP($A320,'[2]download from PCAS'!$A$7:$AZ$367,41,FALSE)</f>
        <v>113</v>
      </c>
      <c r="Q320" s="31">
        <f>VLOOKUP($A320,'[2]download from PCAS'!$A$7:$AZ$367,5,FALSE)</f>
        <v>804</v>
      </c>
      <c r="R320" s="31">
        <f>VLOOKUP($A320,'[2]download from PCAS'!$A$7:$AZ$367,19,FALSE)</f>
        <v>57</v>
      </c>
      <c r="S320" s="31">
        <f>VLOOKUP($A320,'[2]download from PCAS'!$A$7:$AZ$367,21,FALSE)</f>
        <v>684</v>
      </c>
      <c r="T320" s="31">
        <f>VLOOKUP($A320,'[2]download from PCAS'!$A$7:$AZ$367,23,FALSE)</f>
        <v>1264</v>
      </c>
      <c r="U320" s="31">
        <f>VLOOKUP($A320,'[2]download from PCAS'!$A$7:$AZ$367,13,FALSE)</f>
        <v>283</v>
      </c>
      <c r="V320" s="31">
        <f>VLOOKUP($A320,'[2]download from PCAS'!$A$7:$AZ$367,3,FALSE)</f>
        <v>147</v>
      </c>
      <c r="W320" s="31">
        <f>VLOOKUP($A320,'[2]download from PCAS'!$A$7:$AZ$367,43,FALSE)</f>
        <v>1563</v>
      </c>
      <c r="X320" s="31">
        <f>VLOOKUP($A320,'[2]download from PCAS'!$A$7:$AZ$367,39,FALSE)</f>
        <v>50</v>
      </c>
      <c r="Y320" s="31">
        <f>VLOOKUP($A320,'[2]download from PCAS'!$A$7:$AZ$367,47,FALSE)</f>
        <v>2340</v>
      </c>
      <c r="Z320" s="31">
        <f>VLOOKUP($A320,'[2]download from PCAS'!$A$7:$AZ$367,17,FALSE)</f>
        <v>120</v>
      </c>
      <c r="AA320" s="31">
        <f>VLOOKUP($A320,'[2]download from PCAS'!$A$7:$AZ$367,45,FALSE)</f>
        <v>14</v>
      </c>
      <c r="AC320" s="33" t="s">
        <v>461</v>
      </c>
      <c r="AD320" s="32">
        <f t="shared" si="112"/>
        <v>31.527343419829261</v>
      </c>
      <c r="AE320" s="32">
        <f t="shared" si="113"/>
        <v>6.5928492942270305</v>
      </c>
      <c r="AF320" s="32">
        <f t="shared" si="114"/>
        <v>2.7047586848110896</v>
      </c>
      <c r="AG320" s="32">
        <f t="shared" si="115"/>
        <v>11.664271828247823</v>
      </c>
      <c r="AH320" s="32">
        <f t="shared" si="116"/>
        <v>96.441551855295401</v>
      </c>
      <c r="AI320" s="32">
        <f t="shared" si="117"/>
        <v>34.570196940241736</v>
      </c>
      <c r="AJ320" s="32">
        <f t="shared" si="118"/>
        <v>14.7071253486603</v>
      </c>
      <c r="AK320" s="32">
        <f t="shared" si="119"/>
        <v>6.5928492942270305</v>
      </c>
      <c r="AL320" s="32">
        <f t="shared" si="120"/>
        <v>30.851153748626491</v>
      </c>
      <c r="AM320" s="32">
        <f t="shared" si="121"/>
        <v>7.3535626743301501</v>
      </c>
      <c r="AN320" s="32">
        <f t="shared" si="122"/>
        <v>9.5511791057391608</v>
      </c>
      <c r="AO320" s="32">
        <f t="shared" si="123"/>
        <v>67.957061955878629</v>
      </c>
      <c r="AP320" s="32">
        <f t="shared" si="124"/>
        <v>4.8178514073197531</v>
      </c>
      <c r="AQ320" s="32">
        <f t="shared" si="125"/>
        <v>57.814216887837041</v>
      </c>
      <c r="AR320" s="32">
        <f t="shared" si="126"/>
        <v>106.83796805003803</v>
      </c>
      <c r="AS320" s="32">
        <f t="shared" si="127"/>
        <v>23.920209618798072</v>
      </c>
      <c r="AT320" s="32">
        <f t="shared" si="128"/>
        <v>12.424985208350941</v>
      </c>
      <c r="AU320" s="32">
        <f t="shared" si="129"/>
        <v>132.11055701124167</v>
      </c>
      <c r="AV320" s="32">
        <f t="shared" si="130"/>
        <v>4.2261854450173271</v>
      </c>
      <c r="AW320" s="32">
        <f t="shared" si="131"/>
        <v>197.7854788268109</v>
      </c>
      <c r="AX320" s="32">
        <f t="shared" si="132"/>
        <v>10.142845068041586</v>
      </c>
      <c r="AY320" s="32">
        <f t="shared" si="133"/>
        <v>1.1833319246048515</v>
      </c>
      <c r="BA320" s="33" t="s">
        <v>461</v>
      </c>
      <c r="BB320" s="32">
        <f t="shared" si="134"/>
        <v>45.103661226290257</v>
      </c>
      <c r="BC320" s="32">
        <f t="shared" si="135"/>
        <v>8.7640449438202257</v>
      </c>
      <c r="BD320" s="32">
        <f t="shared" si="136"/>
        <v>142.02247191011236</v>
      </c>
      <c r="BE320" s="32">
        <f t="shared" si="137"/>
        <v>31.797752808988765</v>
      </c>
      <c r="BF320" s="32">
        <f t="shared" si="138"/>
        <v>169.28408967832772</v>
      </c>
      <c r="BG320" s="32">
        <f t="shared" si="139"/>
        <v>5.6179775280898872</v>
      </c>
    </row>
    <row r="321" spans="1:59" x14ac:dyDescent="0.2">
      <c r="A321" s="33" t="s">
        <v>462</v>
      </c>
      <c r="B321" s="31">
        <f>VLOOKUP($A321,'[2]download from PCAS'!$A$7:$AZ$367,2,FALSE)</f>
        <v>8192</v>
      </c>
      <c r="C321" s="31">
        <v>6144</v>
      </c>
      <c r="D321" s="31">
        <v>6001</v>
      </c>
      <c r="E321" s="31">
        <v>5815</v>
      </c>
      <c r="F321" s="31">
        <f>VLOOKUP($A321,'[2]download from PCAS'!$A$7:$AZ$367,11,FALSE)</f>
        <v>183</v>
      </c>
      <c r="G321" s="31">
        <f>VLOOKUP($A321,'[2]download from PCAS'!$A$7:$AZ$367,31,FALSE)</f>
        <v>39</v>
      </c>
      <c r="H321" s="31">
        <f>VLOOKUP($A321,'[2]download from PCAS'!$A$7:$AZ$367,35,FALSE)</f>
        <v>22</v>
      </c>
      <c r="I321" s="31">
        <f>VLOOKUP($A321,'[2]download from PCAS'!$A$7:$AZ$367,49,FALSE)</f>
        <v>84</v>
      </c>
      <c r="J321" s="31">
        <f>VLOOKUP($A321,'[2]download from PCAS'!$A$7:$AZ$367,7,FALSE)</f>
        <v>634</v>
      </c>
      <c r="K321" s="31">
        <f>VLOOKUP($A321,'[2]download from PCAS'!$A$7:$AZ$367,27,FALSE)</f>
        <v>184</v>
      </c>
      <c r="L321" s="31">
        <f>VLOOKUP($A321,'[2]download from PCAS'!$A$7:$AZ$367,15,FALSE)</f>
        <v>202</v>
      </c>
      <c r="M321" s="31">
        <f>VLOOKUP($A321,'[2]download from PCAS'!$A$7:$AZ$367,29,FALSE)</f>
        <v>75</v>
      </c>
      <c r="N321" s="31">
        <f>VLOOKUP($A321,'[2]download from PCAS'!$A$7:$AZ$367,51,FALSE)</f>
        <v>150</v>
      </c>
      <c r="O321" s="31">
        <f>VLOOKUP($A321,'[2]download from PCAS'!$A$7:$AZ$367,9,FALSE)</f>
        <v>101</v>
      </c>
      <c r="P321" s="31">
        <f>VLOOKUP($A321,'[2]download from PCAS'!$A$7:$AZ$367,41,FALSE)</f>
        <v>73</v>
      </c>
      <c r="Q321" s="31">
        <f>VLOOKUP($A321,'[2]download from PCAS'!$A$7:$AZ$367,5,FALSE)</f>
        <v>570</v>
      </c>
      <c r="R321" s="31">
        <f>VLOOKUP($A321,'[2]download from PCAS'!$A$7:$AZ$367,19,FALSE)</f>
        <v>25</v>
      </c>
      <c r="S321" s="31">
        <f>VLOOKUP($A321,'[2]download from PCAS'!$A$7:$AZ$367,21,FALSE)</f>
        <v>331</v>
      </c>
      <c r="T321" s="31">
        <f>VLOOKUP($A321,'[2]download from PCAS'!$A$7:$AZ$367,23,FALSE)</f>
        <v>517</v>
      </c>
      <c r="U321" s="31">
        <f>VLOOKUP($A321,'[2]download from PCAS'!$A$7:$AZ$367,13,FALSE)</f>
        <v>157</v>
      </c>
      <c r="V321" s="31">
        <f>VLOOKUP($A321,'[2]download from PCAS'!$A$7:$AZ$367,3,FALSE)</f>
        <v>72</v>
      </c>
      <c r="W321" s="31">
        <f>VLOOKUP($A321,'[2]download from PCAS'!$A$7:$AZ$367,43,FALSE)</f>
        <v>606</v>
      </c>
      <c r="X321" s="31">
        <f>VLOOKUP($A321,'[2]download from PCAS'!$A$7:$AZ$367,39,FALSE)</f>
        <v>37</v>
      </c>
      <c r="Y321" s="31">
        <f>VLOOKUP($A321,'[2]download from PCAS'!$A$7:$AZ$367,47,FALSE)</f>
        <v>1404</v>
      </c>
      <c r="Z321" s="31">
        <f>VLOOKUP($A321,'[2]download from PCAS'!$A$7:$AZ$367,17,FALSE)</f>
        <v>70</v>
      </c>
      <c r="AA321" s="31">
        <f>VLOOKUP($A321,'[2]download from PCAS'!$A$7:$AZ$367,45,FALSE)</f>
        <v>2</v>
      </c>
      <c r="AC321" s="33" t="s">
        <v>462</v>
      </c>
      <c r="AD321" s="32">
        <f t="shared" si="112"/>
        <v>22.3388671875</v>
      </c>
      <c r="AE321" s="32">
        <f t="shared" si="113"/>
        <v>4.7607421875</v>
      </c>
      <c r="AF321" s="32">
        <f t="shared" si="114"/>
        <v>2.685546875</v>
      </c>
      <c r="AG321" s="32">
        <f t="shared" si="115"/>
        <v>10.25390625</v>
      </c>
      <c r="AH321" s="32">
        <f t="shared" si="116"/>
        <v>77.392578125</v>
      </c>
      <c r="AI321" s="32">
        <f t="shared" si="117"/>
        <v>22.4609375</v>
      </c>
      <c r="AJ321" s="32">
        <f t="shared" si="118"/>
        <v>24.658203125</v>
      </c>
      <c r="AK321" s="32">
        <f t="shared" si="119"/>
        <v>9.1552734375</v>
      </c>
      <c r="AL321" s="32">
        <f t="shared" si="120"/>
        <v>18.310546875</v>
      </c>
      <c r="AM321" s="32">
        <f t="shared" si="121"/>
        <v>12.3291015625</v>
      </c>
      <c r="AN321" s="32">
        <f t="shared" si="122"/>
        <v>8.9111328125</v>
      </c>
      <c r="AO321" s="32">
        <f t="shared" si="123"/>
        <v>69.580078125</v>
      </c>
      <c r="AP321" s="32">
        <f t="shared" si="124"/>
        <v>3.0517578125</v>
      </c>
      <c r="AQ321" s="32">
        <f t="shared" si="125"/>
        <v>40.4052734375</v>
      </c>
      <c r="AR321" s="32">
        <f t="shared" si="126"/>
        <v>63.1103515625</v>
      </c>
      <c r="AS321" s="32">
        <f t="shared" si="127"/>
        <v>19.1650390625</v>
      </c>
      <c r="AT321" s="32">
        <f t="shared" si="128"/>
        <v>8.7890625</v>
      </c>
      <c r="AU321" s="32">
        <f t="shared" si="129"/>
        <v>73.974609375</v>
      </c>
      <c r="AV321" s="32">
        <f t="shared" si="130"/>
        <v>4.5166015625</v>
      </c>
      <c r="AW321" s="32">
        <f t="shared" si="131"/>
        <v>171.38671875</v>
      </c>
      <c r="AX321" s="32">
        <f t="shared" si="132"/>
        <v>8.544921875</v>
      </c>
      <c r="AY321" s="32">
        <f t="shared" si="133"/>
        <v>0.244140625</v>
      </c>
      <c r="BA321" s="33" t="s">
        <v>462</v>
      </c>
      <c r="BB321" s="32">
        <f t="shared" si="134"/>
        <v>30.661556407265458</v>
      </c>
      <c r="BC321" s="32">
        <f t="shared" si="135"/>
        <v>12.897678417884782</v>
      </c>
      <c r="BD321" s="32">
        <f t="shared" si="136"/>
        <v>88.907996560619083</v>
      </c>
      <c r="BE321" s="32">
        <f t="shared" si="137"/>
        <v>26.999140154772142</v>
      </c>
      <c r="BF321" s="32">
        <f t="shared" si="138"/>
        <v>98.6328125</v>
      </c>
      <c r="BG321" s="32">
        <f t="shared" si="139"/>
        <v>6.3628546861564921</v>
      </c>
    </row>
    <row r="322" spans="1:59" x14ac:dyDescent="0.2">
      <c r="A322" s="33" t="s">
        <v>463</v>
      </c>
      <c r="B322" s="31">
        <f>VLOOKUP($A322,'[2]download from PCAS'!$A$7:$AZ$367,2,FALSE)</f>
        <v>4626</v>
      </c>
      <c r="C322" s="31">
        <v>3600</v>
      </c>
      <c r="D322" s="31">
        <v>3552</v>
      </c>
      <c r="E322" s="31">
        <v>3483</v>
      </c>
      <c r="F322" s="31">
        <f>VLOOKUP($A322,'[2]download from PCAS'!$A$7:$AZ$367,11,FALSE)</f>
        <v>158</v>
      </c>
      <c r="G322" s="31">
        <f>VLOOKUP($A322,'[2]download from PCAS'!$A$7:$AZ$367,31,FALSE)</f>
        <v>52</v>
      </c>
      <c r="H322" s="31">
        <f>VLOOKUP($A322,'[2]download from PCAS'!$A$7:$AZ$367,35,FALSE)</f>
        <v>8</v>
      </c>
      <c r="I322" s="31">
        <f>VLOOKUP($A322,'[2]download from PCAS'!$A$7:$AZ$367,49,FALSE)</f>
        <v>75</v>
      </c>
      <c r="J322" s="31">
        <f>VLOOKUP($A322,'[2]download from PCAS'!$A$7:$AZ$367,7,FALSE)</f>
        <v>589</v>
      </c>
      <c r="K322" s="31">
        <f>VLOOKUP($A322,'[2]download from PCAS'!$A$7:$AZ$367,27,FALSE)</f>
        <v>181</v>
      </c>
      <c r="L322" s="31">
        <f>VLOOKUP($A322,'[2]download from PCAS'!$A$7:$AZ$367,15,FALSE)</f>
        <v>78</v>
      </c>
      <c r="M322" s="31">
        <f>VLOOKUP($A322,'[2]download from PCAS'!$A$7:$AZ$367,29,FALSE)</f>
        <v>30</v>
      </c>
      <c r="N322" s="31">
        <f>VLOOKUP($A322,'[2]download from PCAS'!$A$7:$AZ$367,51,FALSE)</f>
        <v>145</v>
      </c>
      <c r="O322" s="31">
        <f>VLOOKUP($A322,'[2]download from PCAS'!$A$7:$AZ$367,9,FALSE)</f>
        <v>51</v>
      </c>
      <c r="P322" s="31">
        <f>VLOOKUP($A322,'[2]download from PCAS'!$A$7:$AZ$367,41,FALSE)</f>
        <v>39</v>
      </c>
      <c r="Q322" s="31">
        <f>VLOOKUP($A322,'[2]download from PCAS'!$A$7:$AZ$367,5,FALSE)</f>
        <v>274</v>
      </c>
      <c r="R322" s="31">
        <f>VLOOKUP($A322,'[2]download from PCAS'!$A$7:$AZ$367,19,FALSE)</f>
        <v>22</v>
      </c>
      <c r="S322" s="31">
        <f>VLOOKUP($A322,'[2]download from PCAS'!$A$7:$AZ$367,21,FALSE)</f>
        <v>305</v>
      </c>
      <c r="T322" s="31">
        <f>VLOOKUP($A322,'[2]download from PCAS'!$A$7:$AZ$367,23,FALSE)</f>
        <v>175</v>
      </c>
      <c r="U322" s="31">
        <f>VLOOKUP($A322,'[2]download from PCAS'!$A$7:$AZ$367,13,FALSE)</f>
        <v>218</v>
      </c>
      <c r="V322" s="31">
        <f>VLOOKUP($A322,'[2]download from PCAS'!$A$7:$AZ$367,3,FALSE)</f>
        <v>74</v>
      </c>
      <c r="W322" s="31">
        <f>VLOOKUP($A322,'[2]download from PCAS'!$A$7:$AZ$367,43,FALSE)</f>
        <v>512</v>
      </c>
      <c r="X322" s="31">
        <f>VLOOKUP($A322,'[2]download from PCAS'!$A$7:$AZ$367,39,FALSE)</f>
        <v>25</v>
      </c>
      <c r="Y322" s="31">
        <f>VLOOKUP($A322,'[2]download from PCAS'!$A$7:$AZ$367,47,FALSE)</f>
        <v>987</v>
      </c>
      <c r="Z322" s="31">
        <f>VLOOKUP($A322,'[2]download from PCAS'!$A$7:$AZ$367,17,FALSE)</f>
        <v>27</v>
      </c>
      <c r="AA322" s="31">
        <f>VLOOKUP($A322,'[2]download from PCAS'!$A$7:$AZ$367,45,FALSE)</f>
        <v>23</v>
      </c>
      <c r="AC322" s="33" t="s">
        <v>463</v>
      </c>
      <c r="AD322" s="32">
        <f t="shared" si="112"/>
        <v>34.154777345438823</v>
      </c>
      <c r="AE322" s="32">
        <f t="shared" si="113"/>
        <v>11.24081279723303</v>
      </c>
      <c r="AF322" s="32">
        <f t="shared" si="114"/>
        <v>1.7293558149589277</v>
      </c>
      <c r="AG322" s="32">
        <f t="shared" si="115"/>
        <v>16.212710765239951</v>
      </c>
      <c r="AH322" s="32">
        <f t="shared" si="116"/>
        <v>127.32382187635105</v>
      </c>
      <c r="AI322" s="32">
        <f t="shared" si="117"/>
        <v>39.126675313445745</v>
      </c>
      <c r="AJ322" s="32">
        <f t="shared" si="118"/>
        <v>16.861219195849547</v>
      </c>
      <c r="AK322" s="32">
        <f t="shared" si="119"/>
        <v>6.4850843060959793</v>
      </c>
      <c r="AL322" s="32">
        <f t="shared" si="120"/>
        <v>31.344574146130565</v>
      </c>
      <c r="AM322" s="32">
        <f t="shared" si="121"/>
        <v>11.024643320363165</v>
      </c>
      <c r="AN322" s="32">
        <f t="shared" si="122"/>
        <v>8.4306095979247733</v>
      </c>
      <c r="AO322" s="32">
        <f t="shared" si="123"/>
        <v>59.230436662343273</v>
      </c>
      <c r="AP322" s="32">
        <f t="shared" si="124"/>
        <v>4.7557284911370514</v>
      </c>
      <c r="AQ322" s="32">
        <f t="shared" si="125"/>
        <v>65.93169044530913</v>
      </c>
      <c r="AR322" s="32">
        <f t="shared" si="126"/>
        <v>37.829658452226546</v>
      </c>
      <c r="AS322" s="32">
        <f t="shared" si="127"/>
        <v>47.124945957630779</v>
      </c>
      <c r="AT322" s="32">
        <f t="shared" si="128"/>
        <v>15.99654128837008</v>
      </c>
      <c r="AU322" s="32">
        <f t="shared" si="129"/>
        <v>110.67877215737137</v>
      </c>
      <c r="AV322" s="32">
        <f t="shared" si="130"/>
        <v>5.4042369217466488</v>
      </c>
      <c r="AW322" s="32">
        <f t="shared" si="131"/>
        <v>213.35927367055771</v>
      </c>
      <c r="AX322" s="32">
        <f t="shared" si="132"/>
        <v>5.836575875486381</v>
      </c>
      <c r="AY322" s="32">
        <f t="shared" si="133"/>
        <v>4.9718979680069175</v>
      </c>
      <c r="BA322" s="33" t="s">
        <v>463</v>
      </c>
      <c r="BB322" s="32">
        <f t="shared" si="134"/>
        <v>50.957207207207205</v>
      </c>
      <c r="BC322" s="32">
        <f t="shared" si="135"/>
        <v>8.6132644272179171</v>
      </c>
      <c r="BD322" s="32">
        <f t="shared" si="136"/>
        <v>50.244042492104505</v>
      </c>
      <c r="BE322" s="32">
        <f t="shared" si="137"/>
        <v>62.589721504450189</v>
      </c>
      <c r="BF322" s="32">
        <f t="shared" si="138"/>
        <v>142.22222222222223</v>
      </c>
      <c r="BG322" s="32">
        <f t="shared" si="139"/>
        <v>7.1777203560149294</v>
      </c>
    </row>
    <row r="323" spans="1:59" x14ac:dyDescent="0.2">
      <c r="A323" s="34" t="s">
        <v>464</v>
      </c>
      <c r="B323" s="31">
        <f>VLOOKUP($A323,'[2]download from PCAS'!$A$7:$AZ$367,2,FALSE)</f>
        <v>10721</v>
      </c>
      <c r="C323" s="31">
        <v>8441</v>
      </c>
      <c r="D323" s="31">
        <v>8301</v>
      </c>
      <c r="E323" s="31">
        <v>8135</v>
      </c>
      <c r="F323" s="31">
        <f>VLOOKUP($A323,'[2]download from PCAS'!$A$7:$AZ$367,11,FALSE)</f>
        <v>360</v>
      </c>
      <c r="G323" s="31">
        <f>VLOOKUP($A323,'[2]download from PCAS'!$A$7:$AZ$367,31,FALSE)</f>
        <v>52</v>
      </c>
      <c r="H323" s="31">
        <f>VLOOKUP($A323,'[2]download from PCAS'!$A$7:$AZ$367,35,FALSE)</f>
        <v>23</v>
      </c>
      <c r="I323" s="31">
        <f>VLOOKUP($A323,'[2]download from PCAS'!$A$7:$AZ$367,49,FALSE)</f>
        <v>117</v>
      </c>
      <c r="J323" s="31">
        <f>VLOOKUP($A323,'[2]download from PCAS'!$A$7:$AZ$367,7,FALSE)</f>
        <v>1153</v>
      </c>
      <c r="K323" s="31">
        <f>VLOOKUP($A323,'[2]download from PCAS'!$A$7:$AZ$367,27,FALSE)</f>
        <v>393</v>
      </c>
      <c r="L323" s="31">
        <f>VLOOKUP($A323,'[2]download from PCAS'!$A$7:$AZ$367,15,FALSE)</f>
        <v>243</v>
      </c>
      <c r="M323" s="31">
        <f>VLOOKUP($A323,'[2]download from PCAS'!$A$7:$AZ$367,29,FALSE)</f>
        <v>75</v>
      </c>
      <c r="N323" s="31">
        <f>VLOOKUP($A323,'[2]download from PCAS'!$A$7:$AZ$367,51,FALSE)</f>
        <v>371</v>
      </c>
      <c r="O323" s="31">
        <f>VLOOKUP($A323,'[2]download from PCAS'!$A$7:$AZ$367,9,FALSE)</f>
        <v>110</v>
      </c>
      <c r="P323" s="31">
        <f>VLOOKUP($A323,'[2]download from PCAS'!$A$7:$AZ$367,41,FALSE)</f>
        <v>82</v>
      </c>
      <c r="Q323" s="31">
        <f>VLOOKUP($A323,'[2]download from PCAS'!$A$7:$AZ$367,5,FALSE)</f>
        <v>579</v>
      </c>
      <c r="R323" s="31">
        <f>VLOOKUP($A323,'[2]download from PCAS'!$A$7:$AZ$367,19,FALSE)</f>
        <v>40</v>
      </c>
      <c r="S323" s="31">
        <f>VLOOKUP($A323,'[2]download from PCAS'!$A$7:$AZ$367,21,FALSE)</f>
        <v>664</v>
      </c>
      <c r="T323" s="31">
        <f>VLOOKUP($A323,'[2]download from PCAS'!$A$7:$AZ$367,23,FALSE)</f>
        <v>497</v>
      </c>
      <c r="U323" s="31">
        <f>VLOOKUP($A323,'[2]download from PCAS'!$A$7:$AZ$367,13,FALSE)</f>
        <v>338</v>
      </c>
      <c r="V323" s="31">
        <f>VLOOKUP($A323,'[2]download from PCAS'!$A$7:$AZ$367,3,FALSE)</f>
        <v>123</v>
      </c>
      <c r="W323" s="31">
        <f>VLOOKUP($A323,'[2]download from PCAS'!$A$7:$AZ$367,43,FALSE)</f>
        <v>1333</v>
      </c>
      <c r="X323" s="31">
        <f>VLOOKUP($A323,'[2]download from PCAS'!$A$7:$AZ$367,39,FALSE)</f>
        <v>50</v>
      </c>
      <c r="Y323" s="31">
        <f>VLOOKUP($A323,'[2]download from PCAS'!$A$7:$AZ$367,47,FALSE)</f>
        <v>2098</v>
      </c>
      <c r="Z323" s="31">
        <f>VLOOKUP($A323,'[2]download from PCAS'!$A$7:$AZ$367,17,FALSE)</f>
        <v>67</v>
      </c>
      <c r="AA323" s="31">
        <f>VLOOKUP($A323,'[2]download from PCAS'!$A$7:$AZ$367,45,FALSE)</f>
        <v>39</v>
      </c>
      <c r="AC323" s="34" t="s">
        <v>464</v>
      </c>
      <c r="AD323" s="32">
        <f t="shared" si="112"/>
        <v>33.578957186829584</v>
      </c>
      <c r="AE323" s="32">
        <f t="shared" si="113"/>
        <v>4.8502938158753848</v>
      </c>
      <c r="AF323" s="32">
        <f t="shared" si="114"/>
        <v>2.1453222647141126</v>
      </c>
      <c r="AG323" s="32">
        <f t="shared" si="115"/>
        <v>10.913161085719617</v>
      </c>
      <c r="AH323" s="32">
        <f t="shared" si="116"/>
        <v>107.54593787892919</v>
      </c>
      <c r="AI323" s="32">
        <f t="shared" si="117"/>
        <v>36.657028262288961</v>
      </c>
      <c r="AJ323" s="32">
        <f t="shared" si="118"/>
        <v>22.665796101109969</v>
      </c>
      <c r="AK323" s="32">
        <f t="shared" si="119"/>
        <v>6.9956160805894978</v>
      </c>
      <c r="AL323" s="32">
        <f t="shared" si="120"/>
        <v>34.604980878649386</v>
      </c>
      <c r="AM323" s="32">
        <f t="shared" si="121"/>
        <v>10.260236918197929</v>
      </c>
      <c r="AN323" s="32">
        <f t="shared" si="122"/>
        <v>7.6485402481111837</v>
      </c>
      <c r="AO323" s="32">
        <f t="shared" si="123"/>
        <v>54.006156142150914</v>
      </c>
      <c r="AP323" s="32">
        <f t="shared" si="124"/>
        <v>3.7309952429810656</v>
      </c>
      <c r="AQ323" s="32">
        <f t="shared" si="125"/>
        <v>61.934521033485687</v>
      </c>
      <c r="AR323" s="32">
        <f t="shared" si="126"/>
        <v>46.357615894039739</v>
      </c>
      <c r="AS323" s="32">
        <f t="shared" si="127"/>
        <v>31.526909803189998</v>
      </c>
      <c r="AT323" s="32">
        <f t="shared" si="128"/>
        <v>11.472810372166775</v>
      </c>
      <c r="AU323" s="32">
        <f t="shared" si="129"/>
        <v>124.33541647234401</v>
      </c>
      <c r="AV323" s="32">
        <f t="shared" si="130"/>
        <v>4.6637440537263313</v>
      </c>
      <c r="AW323" s="32">
        <f t="shared" si="131"/>
        <v>195.69070049435686</v>
      </c>
      <c r="AX323" s="32">
        <f t="shared" si="132"/>
        <v>6.2494170319932838</v>
      </c>
      <c r="AY323" s="32">
        <f t="shared" si="133"/>
        <v>3.6377203619065388</v>
      </c>
      <c r="BA323" s="34" t="s">
        <v>464</v>
      </c>
      <c r="BB323" s="32">
        <f t="shared" si="134"/>
        <v>47.343693530899891</v>
      </c>
      <c r="BC323" s="32">
        <f t="shared" si="135"/>
        <v>9.2194222495390292</v>
      </c>
      <c r="BD323" s="32">
        <f t="shared" si="136"/>
        <v>61.094038106945298</v>
      </c>
      <c r="BE323" s="32">
        <f t="shared" si="137"/>
        <v>41.548862937922557</v>
      </c>
      <c r="BF323" s="32">
        <f t="shared" si="138"/>
        <v>157.91967776329818</v>
      </c>
      <c r="BG323" s="32">
        <f t="shared" si="139"/>
        <v>6.1462814996926856</v>
      </c>
    </row>
    <row r="324" spans="1:59" x14ac:dyDescent="0.2">
      <c r="A324" s="33" t="s">
        <v>465</v>
      </c>
      <c r="B324" s="31">
        <f>VLOOKUP($A324,'[2]download from PCAS'!$A$7:$AZ$367,2,FALSE)</f>
        <v>10568</v>
      </c>
      <c r="C324" s="31">
        <v>8293</v>
      </c>
      <c r="D324" s="31">
        <v>8153</v>
      </c>
      <c r="E324" s="31">
        <v>7971</v>
      </c>
      <c r="F324" s="31">
        <f>VLOOKUP($A324,'[2]download from PCAS'!$A$7:$AZ$367,11,FALSE)</f>
        <v>360</v>
      </c>
      <c r="G324" s="31">
        <f>VLOOKUP($A324,'[2]download from PCAS'!$A$7:$AZ$367,31,FALSE)</f>
        <v>66</v>
      </c>
      <c r="H324" s="31">
        <f>VLOOKUP($A324,'[2]download from PCAS'!$A$7:$AZ$367,35,FALSE)</f>
        <v>22</v>
      </c>
      <c r="I324" s="31">
        <f>VLOOKUP($A324,'[2]download from PCAS'!$A$7:$AZ$367,49,FALSE)</f>
        <v>165</v>
      </c>
      <c r="J324" s="31">
        <f>VLOOKUP($A324,'[2]download from PCAS'!$A$7:$AZ$367,7,FALSE)</f>
        <v>1288</v>
      </c>
      <c r="K324" s="31">
        <f>VLOOKUP($A324,'[2]download from PCAS'!$A$7:$AZ$367,27,FALSE)</f>
        <v>328</v>
      </c>
      <c r="L324" s="31">
        <f>VLOOKUP($A324,'[2]download from PCAS'!$A$7:$AZ$367,15,FALSE)</f>
        <v>324</v>
      </c>
      <c r="M324" s="31">
        <f>VLOOKUP($A324,'[2]download from PCAS'!$A$7:$AZ$367,29,FALSE)</f>
        <v>84</v>
      </c>
      <c r="N324" s="31">
        <f>VLOOKUP($A324,'[2]download from PCAS'!$A$7:$AZ$367,51,FALSE)</f>
        <v>310</v>
      </c>
      <c r="O324" s="31">
        <f>VLOOKUP($A324,'[2]download from PCAS'!$A$7:$AZ$367,9,FALSE)</f>
        <v>125</v>
      </c>
      <c r="P324" s="31">
        <f>VLOOKUP($A324,'[2]download from PCAS'!$A$7:$AZ$367,41,FALSE)</f>
        <v>126</v>
      </c>
      <c r="Q324" s="31">
        <f>VLOOKUP($A324,'[2]download from PCAS'!$A$7:$AZ$367,5,FALSE)</f>
        <v>869</v>
      </c>
      <c r="R324" s="31">
        <f>VLOOKUP($A324,'[2]download from PCAS'!$A$7:$AZ$367,19,FALSE)</f>
        <v>47</v>
      </c>
      <c r="S324" s="31">
        <f>VLOOKUP($A324,'[2]download from PCAS'!$A$7:$AZ$367,21,FALSE)</f>
        <v>603</v>
      </c>
      <c r="T324" s="31">
        <f>VLOOKUP($A324,'[2]download from PCAS'!$A$7:$AZ$367,23,FALSE)</f>
        <v>454</v>
      </c>
      <c r="U324" s="31">
        <f>VLOOKUP($A324,'[2]download from PCAS'!$A$7:$AZ$367,13,FALSE)</f>
        <v>137</v>
      </c>
      <c r="V324" s="31">
        <f>VLOOKUP($A324,'[2]download from PCAS'!$A$7:$AZ$367,3,FALSE)</f>
        <v>118</v>
      </c>
      <c r="W324" s="31">
        <f>VLOOKUP($A324,'[2]download from PCAS'!$A$7:$AZ$367,43,FALSE)</f>
        <v>895</v>
      </c>
      <c r="X324" s="31">
        <f>VLOOKUP($A324,'[2]download from PCAS'!$A$7:$AZ$367,39,FALSE)</f>
        <v>48</v>
      </c>
      <c r="Y324" s="31">
        <f>VLOOKUP($A324,'[2]download from PCAS'!$A$7:$AZ$367,47,FALSE)</f>
        <v>2361</v>
      </c>
      <c r="Z324" s="31">
        <f>VLOOKUP($A324,'[2]download from PCAS'!$A$7:$AZ$367,17,FALSE)</f>
        <v>171</v>
      </c>
      <c r="AA324" s="31">
        <f>VLOOKUP($A324,'[2]download from PCAS'!$A$7:$AZ$367,45,FALSE)</f>
        <v>21</v>
      </c>
      <c r="AC324" s="33" t="s">
        <v>465</v>
      </c>
      <c r="AD324" s="32">
        <f t="shared" ref="AD324:AD357" si="140">F324/B324*1000</f>
        <v>34.065102195306586</v>
      </c>
      <c r="AE324" s="32">
        <f t="shared" ref="AE324:AE357" si="141">G324/B324*1000</f>
        <v>6.2452687358062073</v>
      </c>
      <c r="AF324" s="32">
        <f t="shared" ref="AF324:AF357" si="142">H324/B324*1000</f>
        <v>2.0817562452687359</v>
      </c>
      <c r="AG324" s="32">
        <f t="shared" ref="AG324:AG357" si="143">I324/B324*1000</f>
        <v>15.613171839515518</v>
      </c>
      <c r="AH324" s="32">
        <f t="shared" ref="AH324:AH357" si="144">J324/B324*1000</f>
        <v>121.8773656320969</v>
      </c>
      <c r="AI324" s="32">
        <f t="shared" ref="AI324:AI357" si="145">K324/B324*1000</f>
        <v>31.037093111279333</v>
      </c>
      <c r="AJ324" s="32">
        <f t="shared" ref="AJ324:AJ357" si="146">L324/B324*1000</f>
        <v>30.658591975775927</v>
      </c>
      <c r="AK324" s="32">
        <f t="shared" ref="AK324:AK357" si="147">M324/B324*1000</f>
        <v>7.948523845571537</v>
      </c>
      <c r="AL324" s="32">
        <f t="shared" ref="AL324:AL357" si="148">N324/B324*1000</f>
        <v>29.333838001514007</v>
      </c>
      <c r="AM324" s="32">
        <f t="shared" ref="AM324:AM357" si="149">O324/B324*1000</f>
        <v>11.828160484481455</v>
      </c>
      <c r="AN324" s="32">
        <f t="shared" ref="AN324:AN357" si="150">P324/B324*1000</f>
        <v>11.922785768357304</v>
      </c>
      <c r="AO324" s="32">
        <f t="shared" ref="AO324:AO357" si="151">Q324/B324*1000</f>
        <v>82.229371688115066</v>
      </c>
      <c r="AP324" s="32">
        <f t="shared" ref="AP324:AP357" si="152">R324/B324*1000</f>
        <v>4.4473883421650262</v>
      </c>
      <c r="AQ324" s="32">
        <f t="shared" ref="AQ324:AQ357" si="153">S324/B324*1000</f>
        <v>57.059046177138526</v>
      </c>
      <c r="AR324" s="32">
        <f t="shared" ref="AR324:AR357" si="154">T324/B324*1000</f>
        <v>42.959878879636641</v>
      </c>
      <c r="AS324" s="32">
        <f t="shared" ref="AS324:AS357" si="155">U324/B324*1000</f>
        <v>12.963663890991674</v>
      </c>
      <c r="AT324" s="32">
        <f t="shared" ref="AT324:AT357" si="156">V324/B324*1000</f>
        <v>11.165783497350493</v>
      </c>
      <c r="AU324" s="32">
        <f t="shared" ref="AU324:AU357" si="157">W324/B324*1000</f>
        <v>84.6896290688872</v>
      </c>
      <c r="AV324" s="32">
        <f t="shared" ref="AV324:AV357" si="158">X324/B324*1000</f>
        <v>4.5420136260408785</v>
      </c>
      <c r="AW324" s="32">
        <f t="shared" ref="AW324:AW357" si="159">Y324/B324*1000</f>
        <v>223.41029523088568</v>
      </c>
      <c r="AX324" s="32">
        <f t="shared" ref="AX324:AX357" si="160">Z324/B324*1000</f>
        <v>16.180923542770628</v>
      </c>
      <c r="AY324" s="32">
        <f t="shared" ref="AY324:AY357" si="161">AA324/B324*1000</f>
        <v>1.9871309613928843</v>
      </c>
      <c r="BA324" s="33" t="s">
        <v>465</v>
      </c>
      <c r="BB324" s="32">
        <f t="shared" ref="BB324:BB357" si="162">K324/D324*1000</f>
        <v>40.230589966883358</v>
      </c>
      <c r="BC324" s="32">
        <f t="shared" ref="BC324:BC357" si="163">M324/E324*1000</f>
        <v>10.538200978547234</v>
      </c>
      <c r="BD324" s="32">
        <f t="shared" ref="BD324:BD357" si="164">T324/E324*1000</f>
        <v>56.956467193576714</v>
      </c>
      <c r="BE324" s="32">
        <f t="shared" ref="BE324:BE357" si="165">U324/E324*1000</f>
        <v>17.187303976916322</v>
      </c>
      <c r="BF324" s="32">
        <f t="shared" ref="BF324:BF357" si="166">W324/C324*1000</f>
        <v>107.92234414566502</v>
      </c>
      <c r="BG324" s="32">
        <f t="shared" ref="BG324:BG357" si="167">X324/E324*1000</f>
        <v>6.0218291305984195</v>
      </c>
    </row>
    <row r="325" spans="1:59" x14ac:dyDescent="0.2">
      <c r="A325" s="33" t="s">
        <v>466</v>
      </c>
      <c r="B325" s="31">
        <f>VLOOKUP($A325,'[2]download from PCAS'!$A$7:$AZ$367,2,FALSE)</f>
        <v>5219</v>
      </c>
      <c r="C325" s="31">
        <v>4011</v>
      </c>
      <c r="D325" s="31">
        <v>3903</v>
      </c>
      <c r="E325" s="31">
        <v>3827</v>
      </c>
      <c r="F325" s="31">
        <f>VLOOKUP($A325,'[2]download from PCAS'!$A$7:$AZ$367,11,FALSE)</f>
        <v>166</v>
      </c>
      <c r="G325" s="31">
        <f>VLOOKUP($A325,'[2]download from PCAS'!$A$7:$AZ$367,31,FALSE)</f>
        <v>33</v>
      </c>
      <c r="H325" s="31">
        <f>VLOOKUP($A325,'[2]download from PCAS'!$A$7:$AZ$367,35,FALSE)</f>
        <v>20</v>
      </c>
      <c r="I325" s="31">
        <f>VLOOKUP($A325,'[2]download from PCAS'!$A$7:$AZ$367,49,FALSE)</f>
        <v>67</v>
      </c>
      <c r="J325" s="31">
        <f>VLOOKUP($A325,'[2]download from PCAS'!$A$7:$AZ$367,7,FALSE)</f>
        <v>453</v>
      </c>
      <c r="K325" s="31">
        <f>VLOOKUP($A325,'[2]download from PCAS'!$A$7:$AZ$367,27,FALSE)</f>
        <v>183</v>
      </c>
      <c r="L325" s="31">
        <f>VLOOKUP($A325,'[2]download from PCAS'!$A$7:$AZ$367,15,FALSE)</f>
        <v>50</v>
      </c>
      <c r="M325" s="31">
        <f>VLOOKUP($A325,'[2]download from PCAS'!$A$7:$AZ$367,29,FALSE)</f>
        <v>37</v>
      </c>
      <c r="N325" s="31">
        <f>VLOOKUP($A325,'[2]download from PCAS'!$A$7:$AZ$367,51,FALSE)</f>
        <v>174</v>
      </c>
      <c r="O325" s="31">
        <f>VLOOKUP($A325,'[2]download from PCAS'!$A$7:$AZ$367,9,FALSE)</f>
        <v>21</v>
      </c>
      <c r="P325" s="31">
        <f>VLOOKUP($A325,'[2]download from PCAS'!$A$7:$AZ$367,41,FALSE)</f>
        <v>29</v>
      </c>
      <c r="Q325" s="31">
        <f>VLOOKUP($A325,'[2]download from PCAS'!$A$7:$AZ$367,5,FALSE)</f>
        <v>343</v>
      </c>
      <c r="R325" s="31">
        <f>VLOOKUP($A325,'[2]download from PCAS'!$A$7:$AZ$367,19,FALSE)</f>
        <v>13</v>
      </c>
      <c r="S325" s="31">
        <f>VLOOKUP($A325,'[2]download from PCAS'!$A$7:$AZ$367,21,FALSE)</f>
        <v>309</v>
      </c>
      <c r="T325" s="31">
        <f>VLOOKUP($A325,'[2]download from PCAS'!$A$7:$AZ$367,23,FALSE)</f>
        <v>44</v>
      </c>
      <c r="U325" s="31">
        <f>VLOOKUP($A325,'[2]download from PCAS'!$A$7:$AZ$367,13,FALSE)</f>
        <v>90</v>
      </c>
      <c r="V325" s="31">
        <f>VLOOKUP($A325,'[2]download from PCAS'!$A$7:$AZ$367,3,FALSE)</f>
        <v>72</v>
      </c>
      <c r="W325" s="31">
        <f>VLOOKUP($A325,'[2]download from PCAS'!$A$7:$AZ$367,43,FALSE)</f>
        <v>438</v>
      </c>
      <c r="X325" s="31">
        <f>VLOOKUP($A325,'[2]download from PCAS'!$A$7:$AZ$367,39,FALSE)</f>
        <v>15</v>
      </c>
      <c r="Y325" s="31">
        <f>VLOOKUP($A325,'[2]download from PCAS'!$A$7:$AZ$367,47,FALSE)</f>
        <v>990</v>
      </c>
      <c r="Z325" s="31">
        <f>VLOOKUP($A325,'[2]download from PCAS'!$A$7:$AZ$367,17,FALSE)</f>
        <v>45</v>
      </c>
      <c r="AA325" s="31">
        <f>VLOOKUP($A325,'[2]download from PCAS'!$A$7:$AZ$367,45,FALSE)</f>
        <v>13</v>
      </c>
      <c r="AC325" s="33" t="s">
        <v>466</v>
      </c>
      <c r="AD325" s="32">
        <f t="shared" si="140"/>
        <v>31.80685955163824</v>
      </c>
      <c r="AE325" s="32">
        <f t="shared" si="141"/>
        <v>6.3230503927955546</v>
      </c>
      <c r="AF325" s="32">
        <f t="shared" si="142"/>
        <v>3.8321517532094269</v>
      </c>
      <c r="AG325" s="32">
        <f t="shared" si="143"/>
        <v>12.83770837325158</v>
      </c>
      <c r="AH325" s="32">
        <f t="shared" si="144"/>
        <v>86.798237210193534</v>
      </c>
      <c r="AI325" s="32">
        <f t="shared" si="145"/>
        <v>35.064188541866258</v>
      </c>
      <c r="AJ325" s="32">
        <f t="shared" si="146"/>
        <v>9.5803793830235673</v>
      </c>
      <c r="AK325" s="32">
        <f t="shared" si="147"/>
        <v>7.0894807434374405</v>
      </c>
      <c r="AL325" s="32">
        <f t="shared" si="148"/>
        <v>33.339720252922014</v>
      </c>
      <c r="AM325" s="32">
        <f t="shared" si="149"/>
        <v>4.0237593408698986</v>
      </c>
      <c r="AN325" s="32">
        <f t="shared" si="150"/>
        <v>5.5566200421536696</v>
      </c>
      <c r="AO325" s="32">
        <f t="shared" si="151"/>
        <v>65.721402567541674</v>
      </c>
      <c r="AP325" s="32">
        <f t="shared" si="152"/>
        <v>2.4908986395861277</v>
      </c>
      <c r="AQ325" s="32">
        <f t="shared" si="153"/>
        <v>59.206744587085652</v>
      </c>
      <c r="AR325" s="32">
        <f t="shared" si="154"/>
        <v>8.4307338570607389</v>
      </c>
      <c r="AS325" s="32">
        <f t="shared" si="155"/>
        <v>17.244682889442423</v>
      </c>
      <c r="AT325" s="32">
        <f t="shared" si="156"/>
        <v>13.795746311553938</v>
      </c>
      <c r="AU325" s="32">
        <f t="shared" si="157"/>
        <v>83.924123395286458</v>
      </c>
      <c r="AV325" s="32">
        <f t="shared" si="158"/>
        <v>2.8741138149070702</v>
      </c>
      <c r="AW325" s="32">
        <f t="shared" si="159"/>
        <v>189.69151178386664</v>
      </c>
      <c r="AX325" s="32">
        <f t="shared" si="160"/>
        <v>8.6223414447212114</v>
      </c>
      <c r="AY325" s="32">
        <f t="shared" si="161"/>
        <v>2.4908986395861277</v>
      </c>
      <c r="BA325" s="33" t="s">
        <v>466</v>
      </c>
      <c r="BB325" s="32">
        <f t="shared" si="162"/>
        <v>46.887009992313608</v>
      </c>
      <c r="BC325" s="32">
        <f t="shared" si="163"/>
        <v>9.6681473739221335</v>
      </c>
      <c r="BD325" s="32">
        <f t="shared" si="164"/>
        <v>11.497256336556049</v>
      </c>
      <c r="BE325" s="32">
        <f t="shared" si="165"/>
        <v>23.517115233864644</v>
      </c>
      <c r="BF325" s="32">
        <f t="shared" si="166"/>
        <v>109.19970082273747</v>
      </c>
      <c r="BG325" s="32">
        <f t="shared" si="167"/>
        <v>3.9195192056441073</v>
      </c>
    </row>
    <row r="326" spans="1:59" x14ac:dyDescent="0.2">
      <c r="A326" s="33" t="s">
        <v>467</v>
      </c>
      <c r="B326" s="31">
        <f>VLOOKUP($A326,'[2]download from PCAS'!$A$7:$AZ$367,2,FALSE)</f>
        <v>11363</v>
      </c>
      <c r="C326" s="31">
        <v>9205</v>
      </c>
      <c r="D326" s="31">
        <v>9034</v>
      </c>
      <c r="E326" s="31">
        <v>8866</v>
      </c>
      <c r="F326" s="31">
        <f>VLOOKUP($A326,'[2]download from PCAS'!$A$7:$AZ$367,11,FALSE)</f>
        <v>373</v>
      </c>
      <c r="G326" s="31">
        <f>VLOOKUP($A326,'[2]download from PCAS'!$A$7:$AZ$367,31,FALSE)</f>
        <v>71</v>
      </c>
      <c r="H326" s="31">
        <f>VLOOKUP($A326,'[2]download from PCAS'!$A$7:$AZ$367,35,FALSE)</f>
        <v>39</v>
      </c>
      <c r="I326" s="31">
        <f>VLOOKUP($A326,'[2]download from PCAS'!$A$7:$AZ$367,49,FALSE)</f>
        <v>198</v>
      </c>
      <c r="J326" s="31">
        <f>VLOOKUP($A326,'[2]download from PCAS'!$A$7:$AZ$367,7,FALSE)</f>
        <v>1189</v>
      </c>
      <c r="K326" s="31">
        <f>VLOOKUP($A326,'[2]download from PCAS'!$A$7:$AZ$367,27,FALSE)</f>
        <v>368</v>
      </c>
      <c r="L326" s="31">
        <f>VLOOKUP($A326,'[2]download from PCAS'!$A$7:$AZ$367,15,FALSE)</f>
        <v>198</v>
      </c>
      <c r="M326" s="31">
        <f>VLOOKUP($A326,'[2]download from PCAS'!$A$7:$AZ$367,29,FALSE)</f>
        <v>91</v>
      </c>
      <c r="N326" s="31">
        <f>VLOOKUP($A326,'[2]download from PCAS'!$A$7:$AZ$367,51,FALSE)</f>
        <v>392</v>
      </c>
      <c r="O326" s="31">
        <f>VLOOKUP($A326,'[2]download from PCAS'!$A$7:$AZ$367,9,FALSE)</f>
        <v>184</v>
      </c>
      <c r="P326" s="31">
        <f>VLOOKUP($A326,'[2]download from PCAS'!$A$7:$AZ$367,41,FALSE)</f>
        <v>127</v>
      </c>
      <c r="Q326" s="31">
        <f>VLOOKUP($A326,'[2]download from PCAS'!$A$7:$AZ$367,5,FALSE)</f>
        <v>626</v>
      </c>
      <c r="R326" s="31">
        <f>VLOOKUP($A326,'[2]download from PCAS'!$A$7:$AZ$367,19,FALSE)</f>
        <v>52</v>
      </c>
      <c r="S326" s="31">
        <f>VLOOKUP($A326,'[2]download from PCAS'!$A$7:$AZ$367,21,FALSE)</f>
        <v>660</v>
      </c>
      <c r="T326" s="31">
        <f>VLOOKUP($A326,'[2]download from PCAS'!$A$7:$AZ$367,23,FALSE)</f>
        <v>1752</v>
      </c>
      <c r="U326" s="31">
        <f>VLOOKUP($A326,'[2]download from PCAS'!$A$7:$AZ$367,13,FALSE)</f>
        <v>273</v>
      </c>
      <c r="V326" s="31">
        <f>VLOOKUP($A326,'[2]download from PCAS'!$A$7:$AZ$367,3,FALSE)</f>
        <v>168</v>
      </c>
      <c r="W326" s="31">
        <f>VLOOKUP($A326,'[2]download from PCAS'!$A$7:$AZ$367,43,FALSE)</f>
        <v>682</v>
      </c>
      <c r="X326" s="31">
        <f>VLOOKUP($A326,'[2]download from PCAS'!$A$7:$AZ$367,39,FALSE)</f>
        <v>54</v>
      </c>
      <c r="Y326" s="31">
        <f>VLOOKUP($A326,'[2]download from PCAS'!$A$7:$AZ$367,47,FALSE)</f>
        <v>2301</v>
      </c>
      <c r="Z326" s="31">
        <f>VLOOKUP($A326,'[2]download from PCAS'!$A$7:$AZ$367,17,FALSE)</f>
        <v>130</v>
      </c>
      <c r="AA326" s="31">
        <f>VLOOKUP($A326,'[2]download from PCAS'!$A$7:$AZ$367,45,FALSE)</f>
        <v>5</v>
      </c>
      <c r="AC326" s="33" t="s">
        <v>467</v>
      </c>
      <c r="AD326" s="32">
        <f t="shared" si="140"/>
        <v>32.825838246941828</v>
      </c>
      <c r="AE326" s="32">
        <f t="shared" si="141"/>
        <v>6.2483499075948252</v>
      </c>
      <c r="AF326" s="32">
        <f t="shared" si="142"/>
        <v>3.4321922027633547</v>
      </c>
      <c r="AG326" s="32">
        <f t="shared" si="143"/>
        <v>17.424975798644727</v>
      </c>
      <c r="AH326" s="32">
        <f t="shared" si="144"/>
        <v>104.63785972014433</v>
      </c>
      <c r="AI326" s="32">
        <f t="shared" si="145"/>
        <v>32.385813605561914</v>
      </c>
      <c r="AJ326" s="32">
        <f t="shared" si="146"/>
        <v>17.424975798644727</v>
      </c>
      <c r="AK326" s="32">
        <f t="shared" si="147"/>
        <v>8.0084484731144947</v>
      </c>
      <c r="AL326" s="32">
        <f t="shared" si="148"/>
        <v>34.497931884185512</v>
      </c>
      <c r="AM326" s="32">
        <f t="shared" si="149"/>
        <v>16.192906802780957</v>
      </c>
      <c r="AN326" s="32">
        <f t="shared" si="150"/>
        <v>11.1766258910499</v>
      </c>
      <c r="AO326" s="32">
        <f t="shared" si="151"/>
        <v>55.091085100765646</v>
      </c>
      <c r="AP326" s="32">
        <f t="shared" si="152"/>
        <v>4.5762562703511396</v>
      </c>
      <c r="AQ326" s="32">
        <f t="shared" si="153"/>
        <v>58.083252662149079</v>
      </c>
      <c r="AR326" s="32">
        <f t="shared" si="154"/>
        <v>154.184634339523</v>
      </c>
      <c r="AS326" s="32">
        <f t="shared" si="155"/>
        <v>24.025345419343484</v>
      </c>
      <c r="AT326" s="32">
        <f t="shared" si="156"/>
        <v>14.784827950365221</v>
      </c>
      <c r="AU326" s="32">
        <f t="shared" si="157"/>
        <v>60.019361084220712</v>
      </c>
      <c r="AV326" s="32">
        <f t="shared" si="158"/>
        <v>4.7522661269031063</v>
      </c>
      <c r="AW326" s="32">
        <f t="shared" si="159"/>
        <v>202.49933996303793</v>
      </c>
      <c r="AX326" s="32">
        <f t="shared" si="160"/>
        <v>11.440640675877848</v>
      </c>
      <c r="AY326" s="32">
        <f t="shared" si="161"/>
        <v>0.44002464137991731</v>
      </c>
      <c r="BA326" s="33" t="s">
        <v>467</v>
      </c>
      <c r="BB326" s="32">
        <f t="shared" si="162"/>
        <v>40.735001106929374</v>
      </c>
      <c r="BC326" s="32">
        <f t="shared" si="163"/>
        <v>10.263929618768328</v>
      </c>
      <c r="BD326" s="32">
        <f t="shared" si="164"/>
        <v>197.60884277013309</v>
      </c>
      <c r="BE326" s="32">
        <f t="shared" si="165"/>
        <v>30.791788856304986</v>
      </c>
      <c r="BF326" s="32">
        <f t="shared" si="166"/>
        <v>74.090168386746328</v>
      </c>
      <c r="BG326" s="32">
        <f t="shared" si="167"/>
        <v>6.0906835100383487</v>
      </c>
    </row>
    <row r="327" spans="1:59" x14ac:dyDescent="0.2">
      <c r="A327" s="33" t="s">
        <v>468</v>
      </c>
      <c r="B327" s="31">
        <f>VLOOKUP($A327,'[2]download from PCAS'!$A$7:$AZ$367,2,FALSE)</f>
        <v>3615</v>
      </c>
      <c r="C327" s="31">
        <v>2919</v>
      </c>
      <c r="D327" s="31">
        <v>2872</v>
      </c>
      <c r="E327" s="31">
        <v>2814</v>
      </c>
      <c r="F327" s="31">
        <f>VLOOKUP($A327,'[2]download from PCAS'!$A$7:$AZ$367,11,FALSE)</f>
        <v>148</v>
      </c>
      <c r="G327" s="31">
        <f>VLOOKUP($A327,'[2]download from PCAS'!$A$7:$AZ$367,31,FALSE)</f>
        <v>38</v>
      </c>
      <c r="H327" s="31">
        <f>VLOOKUP($A327,'[2]download from PCAS'!$A$7:$AZ$367,35,FALSE)</f>
        <v>11</v>
      </c>
      <c r="I327" s="31">
        <f>VLOOKUP($A327,'[2]download from PCAS'!$A$7:$AZ$367,49,FALSE)</f>
        <v>69</v>
      </c>
      <c r="J327" s="31">
        <f>VLOOKUP($A327,'[2]download from PCAS'!$A$7:$AZ$367,7,FALSE)</f>
        <v>686</v>
      </c>
      <c r="K327" s="31">
        <f>VLOOKUP($A327,'[2]download from PCAS'!$A$7:$AZ$367,27,FALSE)</f>
        <v>206</v>
      </c>
      <c r="L327" s="31">
        <f>VLOOKUP($A327,'[2]download from PCAS'!$A$7:$AZ$367,15,FALSE)</f>
        <v>74</v>
      </c>
      <c r="M327" s="31">
        <f>VLOOKUP($A327,'[2]download from PCAS'!$A$7:$AZ$367,29,FALSE)</f>
        <v>21</v>
      </c>
      <c r="N327" s="31">
        <f>VLOOKUP($A327,'[2]download from PCAS'!$A$7:$AZ$367,51,FALSE)</f>
        <v>131</v>
      </c>
      <c r="O327" s="31">
        <f>VLOOKUP($A327,'[2]download from PCAS'!$A$7:$AZ$367,9,FALSE)</f>
        <v>57</v>
      </c>
      <c r="P327" s="31">
        <f>VLOOKUP($A327,'[2]download from PCAS'!$A$7:$AZ$367,41,FALSE)</f>
        <v>41</v>
      </c>
      <c r="Q327" s="31">
        <f>VLOOKUP($A327,'[2]download from PCAS'!$A$7:$AZ$367,5,FALSE)</f>
        <v>196</v>
      </c>
      <c r="R327" s="31">
        <f>VLOOKUP($A327,'[2]download from PCAS'!$A$7:$AZ$367,19,FALSE)</f>
        <v>38</v>
      </c>
      <c r="S327" s="31">
        <f>VLOOKUP($A327,'[2]download from PCAS'!$A$7:$AZ$367,21,FALSE)</f>
        <v>311</v>
      </c>
      <c r="T327" s="31">
        <f>VLOOKUP($A327,'[2]download from PCAS'!$A$7:$AZ$367,23,FALSE)</f>
        <v>227</v>
      </c>
      <c r="U327" s="31">
        <f>VLOOKUP($A327,'[2]download from PCAS'!$A$7:$AZ$367,13,FALSE)</f>
        <v>209</v>
      </c>
      <c r="V327" s="31">
        <f>VLOOKUP($A327,'[2]download from PCAS'!$A$7:$AZ$367,3,FALSE)</f>
        <v>54</v>
      </c>
      <c r="W327" s="31">
        <f>VLOOKUP($A327,'[2]download from PCAS'!$A$7:$AZ$367,43,FALSE)</f>
        <v>850</v>
      </c>
      <c r="X327" s="31">
        <f>VLOOKUP($A327,'[2]download from PCAS'!$A$7:$AZ$367,39,FALSE)</f>
        <v>27</v>
      </c>
      <c r="Y327" s="31">
        <f>VLOOKUP($A327,'[2]download from PCAS'!$A$7:$AZ$367,47,FALSE)</f>
        <v>946</v>
      </c>
      <c r="Z327" s="31">
        <f>VLOOKUP($A327,'[2]download from PCAS'!$A$7:$AZ$367,17,FALSE)</f>
        <v>68</v>
      </c>
      <c r="AA327" s="31">
        <f>VLOOKUP($A327,'[2]download from PCAS'!$A$7:$AZ$367,45,FALSE)</f>
        <v>11</v>
      </c>
      <c r="AC327" s="33" t="s">
        <v>468</v>
      </c>
      <c r="AD327" s="32">
        <f t="shared" si="140"/>
        <v>40.940525587828496</v>
      </c>
      <c r="AE327" s="32">
        <f t="shared" si="141"/>
        <v>10.511756569847856</v>
      </c>
      <c r="AF327" s="32">
        <f t="shared" si="142"/>
        <v>3.0428769017980635</v>
      </c>
      <c r="AG327" s="32">
        <f t="shared" si="143"/>
        <v>19.087136929460584</v>
      </c>
      <c r="AH327" s="32">
        <f t="shared" si="144"/>
        <v>189.76486860304286</v>
      </c>
      <c r="AI327" s="32">
        <f t="shared" si="145"/>
        <v>56.984785615491006</v>
      </c>
      <c r="AJ327" s="32">
        <f t="shared" si="146"/>
        <v>20.470262793914248</v>
      </c>
      <c r="AK327" s="32">
        <f t="shared" si="147"/>
        <v>5.809128630705394</v>
      </c>
      <c r="AL327" s="32">
        <f t="shared" si="148"/>
        <v>36.237897648686037</v>
      </c>
      <c r="AM327" s="32">
        <f t="shared" si="149"/>
        <v>15.767634854771783</v>
      </c>
      <c r="AN327" s="32">
        <f t="shared" si="150"/>
        <v>11.341632088520054</v>
      </c>
      <c r="AO327" s="32">
        <f t="shared" si="151"/>
        <v>54.218533886583678</v>
      </c>
      <c r="AP327" s="32">
        <f t="shared" si="152"/>
        <v>10.511756569847856</v>
      </c>
      <c r="AQ327" s="32">
        <f t="shared" si="153"/>
        <v>86.030428769017973</v>
      </c>
      <c r="AR327" s="32">
        <f t="shared" si="154"/>
        <v>62.793914246196401</v>
      </c>
      <c r="AS327" s="32">
        <f t="shared" si="155"/>
        <v>57.81466113416321</v>
      </c>
      <c r="AT327" s="32">
        <f t="shared" si="156"/>
        <v>14.937759336099585</v>
      </c>
      <c r="AU327" s="32">
        <f t="shared" si="157"/>
        <v>235.13139695712309</v>
      </c>
      <c r="AV327" s="32">
        <f t="shared" si="158"/>
        <v>7.4688796680497926</v>
      </c>
      <c r="AW327" s="32">
        <f t="shared" si="159"/>
        <v>261.68741355463351</v>
      </c>
      <c r="AX327" s="32">
        <f t="shared" si="160"/>
        <v>18.810511756569849</v>
      </c>
      <c r="AY327" s="32">
        <f t="shared" si="161"/>
        <v>3.0428769017980635</v>
      </c>
      <c r="BA327" s="33" t="s">
        <v>468</v>
      </c>
      <c r="BB327" s="32">
        <f t="shared" si="162"/>
        <v>71.727019498607248</v>
      </c>
      <c r="BC327" s="32">
        <f t="shared" si="163"/>
        <v>7.4626865671641793</v>
      </c>
      <c r="BD327" s="32">
        <f t="shared" si="164"/>
        <v>80.668088130774692</v>
      </c>
      <c r="BE327" s="32">
        <f t="shared" si="165"/>
        <v>74.271499644633977</v>
      </c>
      <c r="BF327" s="32">
        <f t="shared" si="166"/>
        <v>291.19561493662212</v>
      </c>
      <c r="BG327" s="32">
        <f t="shared" si="167"/>
        <v>9.5948827292110881</v>
      </c>
    </row>
    <row r="328" spans="1:59" x14ac:dyDescent="0.2">
      <c r="A328" s="33" t="s">
        <v>469</v>
      </c>
      <c r="B328" s="31">
        <f>VLOOKUP($A328,'[2]download from PCAS'!$A$7:$AZ$367,2,FALSE)</f>
        <v>4958</v>
      </c>
      <c r="C328" s="31">
        <v>3955</v>
      </c>
      <c r="D328" s="31">
        <v>3904</v>
      </c>
      <c r="E328" s="31">
        <v>3828</v>
      </c>
      <c r="F328" s="31">
        <f>VLOOKUP($A328,'[2]download from PCAS'!$A$7:$AZ$367,11,FALSE)</f>
        <v>185</v>
      </c>
      <c r="G328" s="31">
        <f>VLOOKUP($A328,'[2]download from PCAS'!$A$7:$AZ$367,31,FALSE)</f>
        <v>40</v>
      </c>
      <c r="H328" s="31">
        <f>VLOOKUP($A328,'[2]download from PCAS'!$A$7:$AZ$367,35,FALSE)</f>
        <v>19</v>
      </c>
      <c r="I328" s="31">
        <f>VLOOKUP($A328,'[2]download from PCAS'!$A$7:$AZ$367,49,FALSE)</f>
        <v>87</v>
      </c>
      <c r="J328" s="31">
        <f>VLOOKUP($A328,'[2]download from PCAS'!$A$7:$AZ$367,7,FALSE)</f>
        <v>609</v>
      </c>
      <c r="K328" s="31">
        <f>VLOOKUP($A328,'[2]download from PCAS'!$A$7:$AZ$367,27,FALSE)</f>
        <v>172</v>
      </c>
      <c r="L328" s="31">
        <f>VLOOKUP($A328,'[2]download from PCAS'!$A$7:$AZ$367,15,FALSE)</f>
        <v>119</v>
      </c>
      <c r="M328" s="31">
        <f>VLOOKUP($A328,'[2]download from PCAS'!$A$7:$AZ$367,29,FALSE)</f>
        <v>57</v>
      </c>
      <c r="N328" s="31">
        <f>VLOOKUP($A328,'[2]download from PCAS'!$A$7:$AZ$367,51,FALSE)</f>
        <v>178</v>
      </c>
      <c r="O328" s="31">
        <f>VLOOKUP($A328,'[2]download from PCAS'!$A$7:$AZ$367,9,FALSE)</f>
        <v>46</v>
      </c>
      <c r="P328" s="31">
        <f>VLOOKUP($A328,'[2]download from PCAS'!$A$7:$AZ$367,41,FALSE)</f>
        <v>44</v>
      </c>
      <c r="Q328" s="31">
        <f>VLOOKUP($A328,'[2]download from PCAS'!$A$7:$AZ$367,5,FALSE)</f>
        <v>332</v>
      </c>
      <c r="R328" s="31">
        <f>VLOOKUP($A328,'[2]download from PCAS'!$A$7:$AZ$367,19,FALSE)</f>
        <v>26</v>
      </c>
      <c r="S328" s="31">
        <f>VLOOKUP($A328,'[2]download from PCAS'!$A$7:$AZ$367,21,FALSE)</f>
        <v>325</v>
      </c>
      <c r="T328" s="31">
        <f>VLOOKUP($A328,'[2]download from PCAS'!$A$7:$AZ$367,23,FALSE)</f>
        <v>315</v>
      </c>
      <c r="U328" s="31">
        <f>VLOOKUP($A328,'[2]download from PCAS'!$A$7:$AZ$367,13,FALSE)</f>
        <v>142</v>
      </c>
      <c r="V328" s="31">
        <f>VLOOKUP($A328,'[2]download from PCAS'!$A$7:$AZ$367,3,FALSE)</f>
        <v>69</v>
      </c>
      <c r="W328" s="31">
        <f>VLOOKUP($A328,'[2]download from PCAS'!$A$7:$AZ$367,43,FALSE)</f>
        <v>494</v>
      </c>
      <c r="X328" s="31">
        <f>VLOOKUP($A328,'[2]download from PCAS'!$A$7:$AZ$367,39,FALSE)</f>
        <v>19</v>
      </c>
      <c r="Y328" s="31">
        <f>VLOOKUP($A328,'[2]download from PCAS'!$A$7:$AZ$367,47,FALSE)</f>
        <v>1116</v>
      </c>
      <c r="Z328" s="31">
        <f>VLOOKUP($A328,'[2]download from PCAS'!$A$7:$AZ$367,17,FALSE)</f>
        <v>50</v>
      </c>
      <c r="AA328" s="31">
        <f>VLOOKUP($A328,'[2]download from PCAS'!$A$7:$AZ$367,45,FALSE)</f>
        <v>3</v>
      </c>
      <c r="AC328" s="33" t="s">
        <v>469</v>
      </c>
      <c r="AD328" s="32">
        <f t="shared" si="140"/>
        <v>37.31343283582089</v>
      </c>
      <c r="AE328" s="32">
        <f t="shared" si="141"/>
        <v>8.0677692617991124</v>
      </c>
      <c r="AF328" s="32">
        <f t="shared" si="142"/>
        <v>3.8321903993545785</v>
      </c>
      <c r="AG328" s="32">
        <f t="shared" si="143"/>
        <v>17.547398144413069</v>
      </c>
      <c r="AH328" s="32">
        <f t="shared" si="144"/>
        <v>122.83178701089149</v>
      </c>
      <c r="AI328" s="32">
        <f t="shared" si="145"/>
        <v>34.691407825736178</v>
      </c>
      <c r="AJ328" s="32">
        <f t="shared" si="146"/>
        <v>24.001613553852362</v>
      </c>
      <c r="AK328" s="32">
        <f t="shared" si="147"/>
        <v>11.496571198063736</v>
      </c>
      <c r="AL328" s="32">
        <f t="shared" si="148"/>
        <v>35.901573215006053</v>
      </c>
      <c r="AM328" s="32">
        <f t="shared" si="149"/>
        <v>9.2779346510689802</v>
      </c>
      <c r="AN328" s="32">
        <f t="shared" si="150"/>
        <v>8.8745461879790231</v>
      </c>
      <c r="AO328" s="32">
        <f t="shared" si="151"/>
        <v>66.962484872932635</v>
      </c>
      <c r="AP328" s="32">
        <f t="shared" si="152"/>
        <v>5.2440500201694231</v>
      </c>
      <c r="AQ328" s="32">
        <f t="shared" si="153"/>
        <v>65.550625252117783</v>
      </c>
      <c r="AR328" s="32">
        <f t="shared" si="154"/>
        <v>63.533682936668015</v>
      </c>
      <c r="AS328" s="32">
        <f t="shared" si="155"/>
        <v>28.640580879386849</v>
      </c>
      <c r="AT328" s="32">
        <f t="shared" si="156"/>
        <v>13.916901976603469</v>
      </c>
      <c r="AU328" s="32">
        <f t="shared" si="157"/>
        <v>99.636950383219045</v>
      </c>
      <c r="AV328" s="32">
        <f t="shared" si="158"/>
        <v>3.8321903993545785</v>
      </c>
      <c r="AW328" s="32">
        <f t="shared" si="159"/>
        <v>225.09076240419523</v>
      </c>
      <c r="AX328" s="32">
        <f t="shared" si="160"/>
        <v>10.084711577248891</v>
      </c>
      <c r="AY328" s="32">
        <f t="shared" si="161"/>
        <v>0.60508269463493336</v>
      </c>
      <c r="BA328" s="33" t="s">
        <v>469</v>
      </c>
      <c r="BB328" s="32">
        <f t="shared" si="162"/>
        <v>44.057377049180332</v>
      </c>
      <c r="BC328" s="32">
        <f t="shared" si="163"/>
        <v>14.890282131661442</v>
      </c>
      <c r="BD328" s="32">
        <f t="shared" si="164"/>
        <v>82.288401253918494</v>
      </c>
      <c r="BE328" s="32">
        <f t="shared" si="165"/>
        <v>37.095088819226746</v>
      </c>
      <c r="BF328" s="32">
        <f t="shared" si="166"/>
        <v>124.90518331226295</v>
      </c>
      <c r="BG328" s="32">
        <f t="shared" si="167"/>
        <v>4.9634273772204809</v>
      </c>
    </row>
    <row r="329" spans="1:59" x14ac:dyDescent="0.2">
      <c r="A329" s="33" t="s">
        <v>470</v>
      </c>
      <c r="B329" s="31">
        <f>VLOOKUP($A329,'[2]download from PCAS'!$A$7:$AZ$367,2,FALSE)</f>
        <v>6885</v>
      </c>
      <c r="C329" s="31">
        <v>5400</v>
      </c>
      <c r="D329" s="31">
        <v>5308</v>
      </c>
      <c r="E329" s="31">
        <v>5204</v>
      </c>
      <c r="F329" s="31">
        <f>VLOOKUP($A329,'[2]download from PCAS'!$A$7:$AZ$367,11,FALSE)</f>
        <v>214</v>
      </c>
      <c r="G329" s="31">
        <f>VLOOKUP($A329,'[2]download from PCAS'!$A$7:$AZ$367,31,FALSE)</f>
        <v>37</v>
      </c>
      <c r="H329" s="31">
        <f>VLOOKUP($A329,'[2]download from PCAS'!$A$7:$AZ$367,35,FALSE)</f>
        <v>14</v>
      </c>
      <c r="I329" s="31">
        <f>VLOOKUP($A329,'[2]download from PCAS'!$A$7:$AZ$367,49,FALSE)</f>
        <v>74</v>
      </c>
      <c r="J329" s="31">
        <f>VLOOKUP($A329,'[2]download from PCAS'!$A$7:$AZ$367,7,FALSE)</f>
        <v>532</v>
      </c>
      <c r="K329" s="31">
        <f>VLOOKUP($A329,'[2]download from PCAS'!$A$7:$AZ$367,27,FALSE)</f>
        <v>203</v>
      </c>
      <c r="L329" s="31">
        <f>VLOOKUP($A329,'[2]download from PCAS'!$A$7:$AZ$367,15,FALSE)</f>
        <v>119</v>
      </c>
      <c r="M329" s="31">
        <f>VLOOKUP($A329,'[2]download from PCAS'!$A$7:$AZ$367,29,FALSE)</f>
        <v>60</v>
      </c>
      <c r="N329" s="31">
        <f>VLOOKUP($A329,'[2]download from PCAS'!$A$7:$AZ$367,51,FALSE)</f>
        <v>204</v>
      </c>
      <c r="O329" s="31">
        <f>VLOOKUP($A329,'[2]download from PCAS'!$A$7:$AZ$367,9,FALSE)</f>
        <v>72</v>
      </c>
      <c r="P329" s="31">
        <f>VLOOKUP($A329,'[2]download from PCAS'!$A$7:$AZ$367,41,FALSE)</f>
        <v>46</v>
      </c>
      <c r="Q329" s="31">
        <f>VLOOKUP($A329,'[2]download from PCAS'!$A$7:$AZ$367,5,FALSE)</f>
        <v>293</v>
      </c>
      <c r="R329" s="31">
        <f>VLOOKUP($A329,'[2]download from PCAS'!$A$7:$AZ$367,19,FALSE)</f>
        <v>34</v>
      </c>
      <c r="S329" s="31">
        <f>VLOOKUP($A329,'[2]download from PCAS'!$A$7:$AZ$367,21,FALSE)</f>
        <v>368</v>
      </c>
      <c r="T329" s="31">
        <f>VLOOKUP($A329,'[2]download from PCAS'!$A$7:$AZ$367,23,FALSE)</f>
        <v>311</v>
      </c>
      <c r="U329" s="31">
        <f>VLOOKUP($A329,'[2]download from PCAS'!$A$7:$AZ$367,13,FALSE)</f>
        <v>75</v>
      </c>
      <c r="V329" s="31">
        <f>VLOOKUP($A329,'[2]download from PCAS'!$A$7:$AZ$367,3,FALSE)</f>
        <v>51</v>
      </c>
      <c r="W329" s="31">
        <f>VLOOKUP($A329,'[2]download from PCAS'!$A$7:$AZ$367,43,FALSE)</f>
        <v>499</v>
      </c>
      <c r="X329" s="31">
        <f>VLOOKUP($A329,'[2]download from PCAS'!$A$7:$AZ$367,39,FALSE)</f>
        <v>14</v>
      </c>
      <c r="Y329" s="31">
        <f>VLOOKUP($A329,'[2]download from PCAS'!$A$7:$AZ$367,47,FALSE)</f>
        <v>1113</v>
      </c>
      <c r="Z329" s="31">
        <f>VLOOKUP($A329,'[2]download from PCAS'!$A$7:$AZ$367,17,FALSE)</f>
        <v>29</v>
      </c>
      <c r="AA329" s="31">
        <f>VLOOKUP($A329,'[2]download from PCAS'!$A$7:$AZ$367,45,FALSE)</f>
        <v>1</v>
      </c>
      <c r="AC329" s="33" t="s">
        <v>470</v>
      </c>
      <c r="AD329" s="32">
        <f t="shared" si="140"/>
        <v>31.082062454611474</v>
      </c>
      <c r="AE329" s="32">
        <f t="shared" si="141"/>
        <v>5.3740014524328252</v>
      </c>
      <c r="AF329" s="32">
        <f t="shared" si="142"/>
        <v>2.0334059549745822</v>
      </c>
      <c r="AG329" s="32">
        <f t="shared" si="143"/>
        <v>10.74800290486565</v>
      </c>
      <c r="AH329" s="32">
        <f t="shared" si="144"/>
        <v>77.269426289034129</v>
      </c>
      <c r="AI329" s="32">
        <f t="shared" si="145"/>
        <v>29.484386347131448</v>
      </c>
      <c r="AJ329" s="32">
        <f t="shared" si="146"/>
        <v>17.283950617283949</v>
      </c>
      <c r="AK329" s="32">
        <f t="shared" si="147"/>
        <v>8.7145969498910691</v>
      </c>
      <c r="AL329" s="32">
        <f t="shared" si="148"/>
        <v>29.62962962962963</v>
      </c>
      <c r="AM329" s="32">
        <f t="shared" si="149"/>
        <v>10.457516339869281</v>
      </c>
      <c r="AN329" s="32">
        <f t="shared" si="150"/>
        <v>6.6811909949164852</v>
      </c>
      <c r="AO329" s="32">
        <f t="shared" si="151"/>
        <v>42.556281771968045</v>
      </c>
      <c r="AP329" s="32">
        <f t="shared" si="152"/>
        <v>4.9382716049382713</v>
      </c>
      <c r="AQ329" s="32">
        <f t="shared" si="153"/>
        <v>53.449527959331881</v>
      </c>
      <c r="AR329" s="32">
        <f t="shared" si="154"/>
        <v>45.170660856935363</v>
      </c>
      <c r="AS329" s="32">
        <f t="shared" si="155"/>
        <v>10.893246187363834</v>
      </c>
      <c r="AT329" s="32">
        <f t="shared" si="156"/>
        <v>7.4074074074074074</v>
      </c>
      <c r="AU329" s="32">
        <f t="shared" si="157"/>
        <v>72.476397966594035</v>
      </c>
      <c r="AV329" s="32">
        <f t="shared" si="158"/>
        <v>2.0334059549745822</v>
      </c>
      <c r="AW329" s="32">
        <f t="shared" si="159"/>
        <v>161.65577342047931</v>
      </c>
      <c r="AX329" s="32">
        <f t="shared" si="160"/>
        <v>4.2120551924473491</v>
      </c>
      <c r="AY329" s="32">
        <f t="shared" si="161"/>
        <v>0.14524328249818447</v>
      </c>
      <c r="BA329" s="33" t="s">
        <v>470</v>
      </c>
      <c r="BB329" s="32">
        <f t="shared" si="162"/>
        <v>38.244159758854565</v>
      </c>
      <c r="BC329" s="32">
        <f t="shared" si="163"/>
        <v>11.529592621060722</v>
      </c>
      <c r="BD329" s="32">
        <f t="shared" si="164"/>
        <v>59.761721752498083</v>
      </c>
      <c r="BE329" s="32">
        <f t="shared" si="165"/>
        <v>14.411990776325903</v>
      </c>
      <c r="BF329" s="32">
        <f t="shared" si="166"/>
        <v>92.407407407407405</v>
      </c>
      <c r="BG329" s="32">
        <f t="shared" si="167"/>
        <v>2.6902382782475018</v>
      </c>
    </row>
    <row r="330" spans="1:59" x14ac:dyDescent="0.2">
      <c r="A330" s="33" t="s">
        <v>471</v>
      </c>
      <c r="B330" s="31">
        <f>VLOOKUP($A330,'[2]download from PCAS'!$A$7:$AZ$367,2,FALSE)</f>
        <v>6435</v>
      </c>
      <c r="C330" s="31">
        <v>5127</v>
      </c>
      <c r="D330" s="31">
        <v>5038</v>
      </c>
      <c r="E330" s="31">
        <v>4954</v>
      </c>
      <c r="F330" s="31">
        <f>VLOOKUP($A330,'[2]download from PCAS'!$A$7:$AZ$367,11,FALSE)</f>
        <v>239</v>
      </c>
      <c r="G330" s="31">
        <f>VLOOKUP($A330,'[2]download from PCAS'!$A$7:$AZ$367,31,FALSE)</f>
        <v>52</v>
      </c>
      <c r="H330" s="31">
        <f>VLOOKUP($A330,'[2]download from PCAS'!$A$7:$AZ$367,35,FALSE)</f>
        <v>19</v>
      </c>
      <c r="I330" s="31">
        <f>VLOOKUP($A330,'[2]download from PCAS'!$A$7:$AZ$367,49,FALSE)</f>
        <v>116</v>
      </c>
      <c r="J330" s="31">
        <f>VLOOKUP($A330,'[2]download from PCAS'!$A$7:$AZ$367,7,FALSE)</f>
        <v>778</v>
      </c>
      <c r="K330" s="31">
        <f>VLOOKUP($A330,'[2]download from PCAS'!$A$7:$AZ$367,27,FALSE)</f>
        <v>300</v>
      </c>
      <c r="L330" s="31">
        <f>VLOOKUP($A330,'[2]download from PCAS'!$A$7:$AZ$367,15,FALSE)</f>
        <v>110</v>
      </c>
      <c r="M330" s="31">
        <f>VLOOKUP($A330,'[2]download from PCAS'!$A$7:$AZ$367,29,FALSE)</f>
        <v>59</v>
      </c>
      <c r="N330" s="31">
        <f>VLOOKUP($A330,'[2]download from PCAS'!$A$7:$AZ$367,51,FALSE)</f>
        <v>259</v>
      </c>
      <c r="O330" s="31">
        <f>VLOOKUP($A330,'[2]download from PCAS'!$A$7:$AZ$367,9,FALSE)</f>
        <v>114</v>
      </c>
      <c r="P330" s="31">
        <f>VLOOKUP($A330,'[2]download from PCAS'!$A$7:$AZ$367,41,FALSE)</f>
        <v>34</v>
      </c>
      <c r="Q330" s="31">
        <f>VLOOKUP($A330,'[2]download from PCAS'!$A$7:$AZ$367,5,FALSE)</f>
        <v>335</v>
      </c>
      <c r="R330" s="31">
        <f>VLOOKUP($A330,'[2]download from PCAS'!$A$7:$AZ$367,19,FALSE)</f>
        <v>41</v>
      </c>
      <c r="S330" s="31">
        <f>VLOOKUP($A330,'[2]download from PCAS'!$A$7:$AZ$367,21,FALSE)</f>
        <v>471</v>
      </c>
      <c r="T330" s="31">
        <f>VLOOKUP($A330,'[2]download from PCAS'!$A$7:$AZ$367,23,FALSE)</f>
        <v>912</v>
      </c>
      <c r="U330" s="31">
        <f>VLOOKUP($A330,'[2]download from PCAS'!$A$7:$AZ$367,13,FALSE)</f>
        <v>204</v>
      </c>
      <c r="V330" s="31">
        <f>VLOOKUP($A330,'[2]download from PCAS'!$A$7:$AZ$367,3,FALSE)</f>
        <v>64</v>
      </c>
      <c r="W330" s="31">
        <f>VLOOKUP($A330,'[2]download from PCAS'!$A$7:$AZ$367,43,FALSE)</f>
        <v>602</v>
      </c>
      <c r="X330" s="31">
        <f>VLOOKUP($A330,'[2]download from PCAS'!$A$7:$AZ$367,39,FALSE)</f>
        <v>36</v>
      </c>
      <c r="Y330" s="31">
        <f>VLOOKUP($A330,'[2]download from PCAS'!$A$7:$AZ$367,47,FALSE)</f>
        <v>1347</v>
      </c>
      <c r="Z330" s="31">
        <f>VLOOKUP($A330,'[2]download from PCAS'!$A$7:$AZ$367,17,FALSE)</f>
        <v>62</v>
      </c>
      <c r="AA330" s="31">
        <f>VLOOKUP($A330,'[2]download from PCAS'!$A$7:$AZ$367,45,FALSE)</f>
        <v>7</v>
      </c>
      <c r="AC330" s="33" t="s">
        <v>471</v>
      </c>
      <c r="AD330" s="32">
        <f t="shared" si="140"/>
        <v>37.140637140637139</v>
      </c>
      <c r="AE330" s="32">
        <f t="shared" si="141"/>
        <v>8.0808080808080813</v>
      </c>
      <c r="AF330" s="32">
        <f t="shared" si="142"/>
        <v>2.9526029526029527</v>
      </c>
      <c r="AG330" s="32">
        <f t="shared" si="143"/>
        <v>18.026418026418025</v>
      </c>
      <c r="AH330" s="32">
        <f t="shared" si="144"/>
        <v>120.9013209013209</v>
      </c>
      <c r="AI330" s="32">
        <f t="shared" si="145"/>
        <v>46.620046620046622</v>
      </c>
      <c r="AJ330" s="32">
        <f t="shared" si="146"/>
        <v>17.094017094017097</v>
      </c>
      <c r="AK330" s="32">
        <f t="shared" si="147"/>
        <v>9.1686091686091693</v>
      </c>
      <c r="AL330" s="32">
        <f t="shared" si="148"/>
        <v>40.24864024864025</v>
      </c>
      <c r="AM330" s="32">
        <f t="shared" si="149"/>
        <v>17.715617715617718</v>
      </c>
      <c r="AN330" s="32">
        <f t="shared" si="150"/>
        <v>5.2836052836052838</v>
      </c>
      <c r="AO330" s="32">
        <f t="shared" si="151"/>
        <v>52.059052059052057</v>
      </c>
      <c r="AP330" s="32">
        <f t="shared" si="152"/>
        <v>6.3714063714063718</v>
      </c>
      <c r="AQ330" s="32">
        <f t="shared" si="153"/>
        <v>73.193473193473196</v>
      </c>
      <c r="AR330" s="32">
        <f t="shared" si="154"/>
        <v>141.72494172494174</v>
      </c>
      <c r="AS330" s="32">
        <f t="shared" si="155"/>
        <v>31.701631701631705</v>
      </c>
      <c r="AT330" s="32">
        <f t="shared" si="156"/>
        <v>9.9456099456099452</v>
      </c>
      <c r="AU330" s="32">
        <f t="shared" si="157"/>
        <v>93.550893550893548</v>
      </c>
      <c r="AV330" s="32">
        <f t="shared" si="158"/>
        <v>5.5944055944055942</v>
      </c>
      <c r="AW330" s="32">
        <f t="shared" si="159"/>
        <v>209.32400932400932</v>
      </c>
      <c r="AX330" s="32">
        <f t="shared" si="160"/>
        <v>9.6348096348096348</v>
      </c>
      <c r="AY330" s="32">
        <f t="shared" si="161"/>
        <v>1.0878010878010878</v>
      </c>
      <c r="BA330" s="33" t="s">
        <v>471</v>
      </c>
      <c r="BB330" s="32">
        <f t="shared" si="162"/>
        <v>59.547439460103213</v>
      </c>
      <c r="BC330" s="32">
        <f t="shared" si="163"/>
        <v>11.909568025837707</v>
      </c>
      <c r="BD330" s="32">
        <f t="shared" si="164"/>
        <v>184.09366168752521</v>
      </c>
      <c r="BE330" s="32">
        <f t="shared" si="165"/>
        <v>41.178845377472747</v>
      </c>
      <c r="BF330" s="32">
        <f t="shared" si="166"/>
        <v>117.41759313438659</v>
      </c>
      <c r="BG330" s="32">
        <f t="shared" si="167"/>
        <v>7.2668550666128384</v>
      </c>
    </row>
    <row r="331" spans="1:59" x14ac:dyDescent="0.2">
      <c r="A331" s="33" t="s">
        <v>472</v>
      </c>
      <c r="B331" s="31">
        <f>VLOOKUP($A331,'[2]download from PCAS'!$A$7:$AZ$367,2,FALSE)</f>
        <v>7596</v>
      </c>
      <c r="C331" s="31">
        <v>5864</v>
      </c>
      <c r="D331" s="31">
        <v>5763</v>
      </c>
      <c r="E331" s="31">
        <v>5659</v>
      </c>
      <c r="F331" s="31">
        <f>VLOOKUP($A331,'[2]download from PCAS'!$A$7:$AZ$367,11,FALSE)</f>
        <v>274</v>
      </c>
      <c r="G331" s="31">
        <f>VLOOKUP($A331,'[2]download from PCAS'!$A$7:$AZ$367,31,FALSE)</f>
        <v>41</v>
      </c>
      <c r="H331" s="31">
        <f>VLOOKUP($A331,'[2]download from PCAS'!$A$7:$AZ$367,35,FALSE)</f>
        <v>23</v>
      </c>
      <c r="I331" s="31">
        <f>VLOOKUP($A331,'[2]download from PCAS'!$A$7:$AZ$367,49,FALSE)</f>
        <v>88</v>
      </c>
      <c r="J331" s="31">
        <f>VLOOKUP($A331,'[2]download from PCAS'!$A$7:$AZ$367,7,FALSE)</f>
        <v>939</v>
      </c>
      <c r="K331" s="31">
        <f>VLOOKUP($A331,'[2]download from PCAS'!$A$7:$AZ$367,27,FALSE)</f>
        <v>301</v>
      </c>
      <c r="L331" s="31">
        <f>VLOOKUP($A331,'[2]download from PCAS'!$A$7:$AZ$367,15,FALSE)</f>
        <v>159</v>
      </c>
      <c r="M331" s="31">
        <f>VLOOKUP($A331,'[2]download from PCAS'!$A$7:$AZ$367,29,FALSE)</f>
        <v>53</v>
      </c>
      <c r="N331" s="31">
        <f>VLOOKUP($A331,'[2]download from PCAS'!$A$7:$AZ$367,51,FALSE)</f>
        <v>269</v>
      </c>
      <c r="O331" s="31">
        <f>VLOOKUP($A331,'[2]download from PCAS'!$A$7:$AZ$367,9,FALSE)</f>
        <v>108</v>
      </c>
      <c r="P331" s="31">
        <f>VLOOKUP($A331,'[2]download from PCAS'!$A$7:$AZ$367,41,FALSE)</f>
        <v>53</v>
      </c>
      <c r="Q331" s="31">
        <f>VLOOKUP($A331,'[2]download from PCAS'!$A$7:$AZ$367,5,FALSE)</f>
        <v>550</v>
      </c>
      <c r="R331" s="31">
        <f>VLOOKUP($A331,'[2]download from PCAS'!$A$7:$AZ$367,19,FALSE)</f>
        <v>45</v>
      </c>
      <c r="S331" s="31">
        <f>VLOOKUP($A331,'[2]download from PCAS'!$A$7:$AZ$367,21,FALSE)</f>
        <v>501</v>
      </c>
      <c r="T331" s="31">
        <f>VLOOKUP($A331,'[2]download from PCAS'!$A$7:$AZ$367,23,FALSE)</f>
        <v>1269</v>
      </c>
      <c r="U331" s="31">
        <f>VLOOKUP($A331,'[2]download from PCAS'!$A$7:$AZ$367,13,FALSE)</f>
        <v>197</v>
      </c>
      <c r="V331" s="31">
        <f>VLOOKUP($A331,'[2]download from PCAS'!$A$7:$AZ$367,3,FALSE)</f>
        <v>83</v>
      </c>
      <c r="W331" s="31">
        <f>VLOOKUP($A331,'[2]download from PCAS'!$A$7:$AZ$367,43,FALSE)</f>
        <v>917</v>
      </c>
      <c r="X331" s="31">
        <f>VLOOKUP($A331,'[2]download from PCAS'!$A$7:$AZ$367,39,FALSE)</f>
        <v>40</v>
      </c>
      <c r="Y331" s="31">
        <f>VLOOKUP($A331,'[2]download from PCAS'!$A$7:$AZ$367,47,FALSE)</f>
        <v>1687</v>
      </c>
      <c r="Z331" s="31">
        <f>VLOOKUP($A331,'[2]download from PCAS'!$A$7:$AZ$367,17,FALSE)</f>
        <v>112</v>
      </c>
      <c r="AA331" s="31">
        <f>VLOOKUP($A331,'[2]download from PCAS'!$A$7:$AZ$367,45,FALSE)</f>
        <v>3</v>
      </c>
      <c r="AC331" s="33" t="s">
        <v>472</v>
      </c>
      <c r="AD331" s="32">
        <f t="shared" si="140"/>
        <v>36.07161664033702</v>
      </c>
      <c r="AE331" s="32">
        <f t="shared" si="141"/>
        <v>5.3975776724591888</v>
      </c>
      <c r="AF331" s="32">
        <f t="shared" si="142"/>
        <v>3.0279094260136916</v>
      </c>
      <c r="AG331" s="32">
        <f t="shared" si="143"/>
        <v>11.58504476040021</v>
      </c>
      <c r="AH331" s="32">
        <f t="shared" si="144"/>
        <v>123.61769352290679</v>
      </c>
      <c r="AI331" s="32">
        <f t="shared" si="145"/>
        <v>39.626119010005269</v>
      </c>
      <c r="AJ331" s="32">
        <f t="shared" si="146"/>
        <v>20.932069510268562</v>
      </c>
      <c r="AK331" s="32">
        <f t="shared" si="147"/>
        <v>6.977356503422854</v>
      </c>
      <c r="AL331" s="32">
        <f t="shared" si="148"/>
        <v>35.413375460768826</v>
      </c>
      <c r="AM331" s="32">
        <f t="shared" si="149"/>
        <v>14.218009478672984</v>
      </c>
      <c r="AN331" s="32">
        <f t="shared" si="150"/>
        <v>6.977356503422854</v>
      </c>
      <c r="AO331" s="32">
        <f t="shared" si="151"/>
        <v>72.406529752501328</v>
      </c>
      <c r="AP331" s="32">
        <f t="shared" si="152"/>
        <v>5.9241706161137433</v>
      </c>
      <c r="AQ331" s="32">
        <f t="shared" si="153"/>
        <v>65.955766192733023</v>
      </c>
      <c r="AR331" s="32">
        <f t="shared" si="154"/>
        <v>167.06161137440759</v>
      </c>
      <c r="AS331" s="32">
        <f t="shared" si="155"/>
        <v>25.934702474986835</v>
      </c>
      <c r="AT331" s="32">
        <f t="shared" si="156"/>
        <v>10.926803580832017</v>
      </c>
      <c r="AU331" s="32">
        <f t="shared" si="157"/>
        <v>120.72143233280674</v>
      </c>
      <c r="AV331" s="32">
        <f t="shared" si="158"/>
        <v>5.2659294365455507</v>
      </c>
      <c r="AW331" s="32">
        <f t="shared" si="159"/>
        <v>222.09057398630858</v>
      </c>
      <c r="AX331" s="32">
        <f t="shared" si="160"/>
        <v>14.74460242232754</v>
      </c>
      <c r="AY331" s="32">
        <f t="shared" si="161"/>
        <v>0.39494470774091628</v>
      </c>
      <c r="BA331" s="33" t="s">
        <v>472</v>
      </c>
      <c r="BB331" s="32">
        <f t="shared" si="162"/>
        <v>52.229741454103767</v>
      </c>
      <c r="BC331" s="32">
        <f t="shared" si="163"/>
        <v>9.3656122989927546</v>
      </c>
      <c r="BD331" s="32">
        <f t="shared" si="164"/>
        <v>224.24456617776991</v>
      </c>
      <c r="BE331" s="32">
        <f t="shared" si="165"/>
        <v>34.811804205690052</v>
      </c>
      <c r="BF331" s="32">
        <f t="shared" si="166"/>
        <v>156.37789904502048</v>
      </c>
      <c r="BG331" s="32">
        <f t="shared" si="167"/>
        <v>7.0683866407492495</v>
      </c>
    </row>
    <row r="332" spans="1:59" x14ac:dyDescent="0.2">
      <c r="A332" s="33" t="s">
        <v>473</v>
      </c>
      <c r="B332" s="31">
        <f>VLOOKUP($A332,'[2]download from PCAS'!$A$7:$AZ$367,2,FALSE)</f>
        <v>3443</v>
      </c>
      <c r="C332" s="31">
        <v>2587</v>
      </c>
      <c r="D332" s="31">
        <v>2530</v>
      </c>
      <c r="E332" s="31">
        <v>2471</v>
      </c>
      <c r="F332" s="31">
        <f>VLOOKUP($A332,'[2]download from PCAS'!$A$7:$AZ$367,11,FALSE)</f>
        <v>75</v>
      </c>
      <c r="G332" s="31">
        <f>VLOOKUP($A332,'[2]download from PCAS'!$A$7:$AZ$367,31,FALSE)</f>
        <v>15</v>
      </c>
      <c r="H332" s="31">
        <f>VLOOKUP($A332,'[2]download from PCAS'!$A$7:$AZ$367,35,FALSE)</f>
        <v>8</v>
      </c>
      <c r="I332" s="31">
        <f>VLOOKUP($A332,'[2]download from PCAS'!$A$7:$AZ$367,49,FALSE)</f>
        <v>51</v>
      </c>
      <c r="J332" s="31">
        <f>VLOOKUP($A332,'[2]download from PCAS'!$A$7:$AZ$367,7,FALSE)</f>
        <v>272</v>
      </c>
      <c r="K332" s="31">
        <f>VLOOKUP($A332,'[2]download from PCAS'!$A$7:$AZ$367,27,FALSE)</f>
        <v>97</v>
      </c>
      <c r="L332" s="31">
        <f>VLOOKUP($A332,'[2]download from PCAS'!$A$7:$AZ$367,15,FALSE)</f>
        <v>41</v>
      </c>
      <c r="M332" s="31">
        <f>VLOOKUP($A332,'[2]download from PCAS'!$A$7:$AZ$367,29,FALSE)</f>
        <v>19</v>
      </c>
      <c r="N332" s="31">
        <f>VLOOKUP($A332,'[2]download from PCAS'!$A$7:$AZ$367,51,FALSE)</f>
        <v>115</v>
      </c>
      <c r="O332" s="31">
        <f>VLOOKUP($A332,'[2]download from PCAS'!$A$7:$AZ$367,9,FALSE)</f>
        <v>63</v>
      </c>
      <c r="P332" s="31">
        <f>VLOOKUP($A332,'[2]download from PCAS'!$A$7:$AZ$367,41,FALSE)</f>
        <v>18</v>
      </c>
      <c r="Q332" s="31">
        <f>VLOOKUP($A332,'[2]download from PCAS'!$A$7:$AZ$367,5,FALSE)</f>
        <v>163</v>
      </c>
      <c r="R332" s="31">
        <f>VLOOKUP($A332,'[2]download from PCAS'!$A$7:$AZ$367,19,FALSE)</f>
        <v>15</v>
      </c>
      <c r="S332" s="31">
        <f>VLOOKUP($A332,'[2]download from PCAS'!$A$7:$AZ$367,21,FALSE)</f>
        <v>153</v>
      </c>
      <c r="T332" s="31">
        <f>VLOOKUP($A332,'[2]download from PCAS'!$A$7:$AZ$367,23,FALSE)</f>
        <v>132</v>
      </c>
      <c r="U332" s="31">
        <f>VLOOKUP($A332,'[2]download from PCAS'!$A$7:$AZ$367,13,FALSE)</f>
        <v>90</v>
      </c>
      <c r="V332" s="31">
        <f>VLOOKUP($A332,'[2]download from PCAS'!$A$7:$AZ$367,3,FALSE)</f>
        <v>39</v>
      </c>
      <c r="W332" s="31">
        <f>VLOOKUP($A332,'[2]download from PCAS'!$A$7:$AZ$367,43,FALSE)</f>
        <v>89</v>
      </c>
      <c r="X332" s="31">
        <f>VLOOKUP($A332,'[2]download from PCAS'!$A$7:$AZ$367,39,FALSE)</f>
        <v>9</v>
      </c>
      <c r="Y332" s="31">
        <f>VLOOKUP($A332,'[2]download from PCAS'!$A$7:$AZ$367,47,FALSE)</f>
        <v>536</v>
      </c>
      <c r="Z332" s="31">
        <f>VLOOKUP($A332,'[2]download from PCAS'!$A$7:$AZ$367,17,FALSE)</f>
        <v>28</v>
      </c>
      <c r="AA332" s="31">
        <f>VLOOKUP($A332,'[2]download from PCAS'!$A$7:$AZ$367,45,FALSE)</f>
        <v>2</v>
      </c>
      <c r="AC332" s="33" t="s">
        <v>473</v>
      </c>
      <c r="AD332" s="32">
        <f t="shared" si="140"/>
        <v>21.783328492593668</v>
      </c>
      <c r="AE332" s="32">
        <f t="shared" si="141"/>
        <v>4.3566656985187331</v>
      </c>
      <c r="AF332" s="32">
        <f t="shared" si="142"/>
        <v>2.3235550392099915</v>
      </c>
      <c r="AG332" s="32">
        <f t="shared" si="143"/>
        <v>14.812663374963694</v>
      </c>
      <c r="AH332" s="32">
        <f t="shared" si="144"/>
        <v>79.000871333139713</v>
      </c>
      <c r="AI332" s="32">
        <f t="shared" si="145"/>
        <v>28.173104850421144</v>
      </c>
      <c r="AJ332" s="32">
        <f t="shared" si="146"/>
        <v>11.908219575951204</v>
      </c>
      <c r="AK332" s="32">
        <f t="shared" si="147"/>
        <v>5.5184432181237293</v>
      </c>
      <c r="AL332" s="32">
        <f t="shared" si="148"/>
        <v>33.401103688643623</v>
      </c>
      <c r="AM332" s="32">
        <f t="shared" si="149"/>
        <v>18.29799593377868</v>
      </c>
      <c r="AN332" s="32">
        <f t="shared" si="150"/>
        <v>5.2279988382224802</v>
      </c>
      <c r="AO332" s="32">
        <f t="shared" si="151"/>
        <v>47.342433923903577</v>
      </c>
      <c r="AP332" s="32">
        <f t="shared" si="152"/>
        <v>4.3566656985187331</v>
      </c>
      <c r="AQ332" s="32">
        <f t="shared" si="153"/>
        <v>44.43799012489108</v>
      </c>
      <c r="AR332" s="32">
        <f t="shared" si="154"/>
        <v>38.338658146964853</v>
      </c>
      <c r="AS332" s="32">
        <f t="shared" si="155"/>
        <v>26.139994191112404</v>
      </c>
      <c r="AT332" s="32">
        <f t="shared" si="156"/>
        <v>11.327330816148708</v>
      </c>
      <c r="AU332" s="32">
        <f t="shared" si="157"/>
        <v>25.849549811211155</v>
      </c>
      <c r="AV332" s="32">
        <f t="shared" si="158"/>
        <v>2.6139994191112401</v>
      </c>
      <c r="AW332" s="32">
        <f t="shared" si="159"/>
        <v>155.67818762706941</v>
      </c>
      <c r="AX332" s="32">
        <f t="shared" si="160"/>
        <v>8.1324426372349699</v>
      </c>
      <c r="AY332" s="32">
        <f t="shared" si="161"/>
        <v>0.58088875980249788</v>
      </c>
      <c r="BA332" s="33" t="s">
        <v>473</v>
      </c>
      <c r="BB332" s="32">
        <f t="shared" si="162"/>
        <v>38.339920948616601</v>
      </c>
      <c r="BC332" s="32">
        <f t="shared" si="163"/>
        <v>7.6891946580331849</v>
      </c>
      <c r="BD332" s="32">
        <f t="shared" si="164"/>
        <v>53.419668150546336</v>
      </c>
      <c r="BE332" s="32">
        <f t="shared" si="165"/>
        <v>36.422501011736138</v>
      </c>
      <c r="BF332" s="32">
        <f t="shared" si="166"/>
        <v>34.40278314650174</v>
      </c>
      <c r="BG332" s="32">
        <f t="shared" si="167"/>
        <v>3.6422501011736137</v>
      </c>
    </row>
    <row r="333" spans="1:59" x14ac:dyDescent="0.2">
      <c r="A333" s="33" t="s">
        <v>474</v>
      </c>
      <c r="B333" s="31">
        <f>VLOOKUP($A333,'[2]download from PCAS'!$A$7:$AZ$367,2,FALSE)</f>
        <v>10791</v>
      </c>
      <c r="C333" s="31">
        <v>8702</v>
      </c>
      <c r="D333" s="31">
        <v>8569</v>
      </c>
      <c r="E333" s="31">
        <v>8427</v>
      </c>
      <c r="F333" s="31">
        <f>VLOOKUP($A333,'[2]download from PCAS'!$A$7:$AZ$367,11,FALSE)</f>
        <v>384</v>
      </c>
      <c r="G333" s="31">
        <f>VLOOKUP($A333,'[2]download from PCAS'!$A$7:$AZ$367,31,FALSE)</f>
        <v>77</v>
      </c>
      <c r="H333" s="31">
        <f>VLOOKUP($A333,'[2]download from PCAS'!$A$7:$AZ$367,35,FALSE)</f>
        <v>39</v>
      </c>
      <c r="I333" s="31">
        <f>VLOOKUP($A333,'[2]download from PCAS'!$A$7:$AZ$367,49,FALSE)</f>
        <v>164</v>
      </c>
      <c r="J333" s="31">
        <f>VLOOKUP($A333,'[2]download from PCAS'!$A$7:$AZ$367,7,FALSE)</f>
        <v>1244</v>
      </c>
      <c r="K333" s="31">
        <f>VLOOKUP($A333,'[2]download from PCAS'!$A$7:$AZ$367,27,FALSE)</f>
        <v>369</v>
      </c>
      <c r="L333" s="31">
        <f>VLOOKUP($A333,'[2]download from PCAS'!$A$7:$AZ$367,15,FALSE)</f>
        <v>248</v>
      </c>
      <c r="M333" s="31">
        <f>VLOOKUP($A333,'[2]download from PCAS'!$A$7:$AZ$367,29,FALSE)</f>
        <v>97</v>
      </c>
      <c r="N333" s="31">
        <f>VLOOKUP($A333,'[2]download from PCAS'!$A$7:$AZ$367,51,FALSE)</f>
        <v>345</v>
      </c>
      <c r="O333" s="31">
        <f>VLOOKUP($A333,'[2]download from PCAS'!$A$7:$AZ$367,9,FALSE)</f>
        <v>142</v>
      </c>
      <c r="P333" s="31">
        <f>VLOOKUP($A333,'[2]download from PCAS'!$A$7:$AZ$367,41,FALSE)</f>
        <v>108</v>
      </c>
      <c r="Q333" s="31">
        <f>VLOOKUP($A333,'[2]download from PCAS'!$A$7:$AZ$367,5,FALSE)</f>
        <v>781</v>
      </c>
      <c r="R333" s="31">
        <f>VLOOKUP($A333,'[2]download from PCAS'!$A$7:$AZ$367,19,FALSE)</f>
        <v>55</v>
      </c>
      <c r="S333" s="31">
        <f>VLOOKUP($A333,'[2]download from PCAS'!$A$7:$AZ$367,21,FALSE)</f>
        <v>665</v>
      </c>
      <c r="T333" s="31">
        <f>VLOOKUP($A333,'[2]download from PCAS'!$A$7:$AZ$367,23,FALSE)</f>
        <v>817</v>
      </c>
      <c r="U333" s="31">
        <f>VLOOKUP($A333,'[2]download from PCAS'!$A$7:$AZ$367,13,FALSE)</f>
        <v>213</v>
      </c>
      <c r="V333" s="31">
        <f>VLOOKUP($A333,'[2]download from PCAS'!$A$7:$AZ$367,3,FALSE)</f>
        <v>110</v>
      </c>
      <c r="W333" s="31">
        <f>VLOOKUP($A333,'[2]download from PCAS'!$A$7:$AZ$367,43,FALSE)</f>
        <v>1013</v>
      </c>
      <c r="X333" s="31">
        <f>VLOOKUP($A333,'[2]download from PCAS'!$A$7:$AZ$367,39,FALSE)</f>
        <v>46</v>
      </c>
      <c r="Y333" s="31">
        <f>VLOOKUP($A333,'[2]download from PCAS'!$A$7:$AZ$367,47,FALSE)</f>
        <v>2351</v>
      </c>
      <c r="Z333" s="31">
        <f>VLOOKUP($A333,'[2]download from PCAS'!$A$7:$AZ$367,17,FALSE)</f>
        <v>124</v>
      </c>
      <c r="AA333" s="31">
        <f>VLOOKUP($A333,'[2]download from PCAS'!$A$7:$AZ$367,45,FALSE)</f>
        <v>2</v>
      </c>
      <c r="AC333" s="33" t="s">
        <v>474</v>
      </c>
      <c r="AD333" s="32">
        <f t="shared" si="140"/>
        <v>35.585209897136501</v>
      </c>
      <c r="AE333" s="32">
        <f t="shared" si="141"/>
        <v>7.1355759429153922</v>
      </c>
      <c r="AF333" s="32">
        <f t="shared" si="142"/>
        <v>3.6141228801779262</v>
      </c>
      <c r="AG333" s="32">
        <f t="shared" si="143"/>
        <v>15.197850060235382</v>
      </c>
      <c r="AH333" s="32">
        <f t="shared" si="144"/>
        <v>115.2812528959318</v>
      </c>
      <c r="AI333" s="32">
        <f t="shared" si="145"/>
        <v>34.195162635529613</v>
      </c>
      <c r="AJ333" s="32">
        <f t="shared" si="146"/>
        <v>22.982114725233991</v>
      </c>
      <c r="AK333" s="32">
        <f t="shared" si="147"/>
        <v>8.9889722917245845</v>
      </c>
      <c r="AL333" s="32">
        <f t="shared" si="148"/>
        <v>31.971087016958574</v>
      </c>
      <c r="AM333" s="32">
        <f t="shared" si="149"/>
        <v>13.15911407654527</v>
      </c>
      <c r="AN333" s="32">
        <f t="shared" si="150"/>
        <v>10.008340283569641</v>
      </c>
      <c r="AO333" s="32">
        <f t="shared" si="151"/>
        <v>72.375127420998979</v>
      </c>
      <c r="AP333" s="32">
        <f t="shared" si="152"/>
        <v>5.0968399592252807</v>
      </c>
      <c r="AQ333" s="32">
        <f t="shared" si="153"/>
        <v>61.625428597905668</v>
      </c>
      <c r="AR333" s="32">
        <f t="shared" si="154"/>
        <v>75.711240848855525</v>
      </c>
      <c r="AS333" s="32">
        <f t="shared" si="155"/>
        <v>19.738671114817905</v>
      </c>
      <c r="AT333" s="32">
        <f t="shared" si="156"/>
        <v>10.193679918450561</v>
      </c>
      <c r="AU333" s="32">
        <f t="shared" si="157"/>
        <v>93.874525067185616</v>
      </c>
      <c r="AV333" s="32">
        <f t="shared" si="158"/>
        <v>4.2628116022611442</v>
      </c>
      <c r="AW333" s="32">
        <f t="shared" si="159"/>
        <v>217.86674080252061</v>
      </c>
      <c r="AX333" s="32">
        <f t="shared" si="160"/>
        <v>11.491057362616996</v>
      </c>
      <c r="AY333" s="32">
        <f t="shared" si="161"/>
        <v>0.18533963488091929</v>
      </c>
      <c r="BA333" s="33" t="s">
        <v>474</v>
      </c>
      <c r="BB333" s="32">
        <f t="shared" si="162"/>
        <v>43.062200956937801</v>
      </c>
      <c r="BC333" s="32">
        <f t="shared" si="163"/>
        <v>11.51062062418417</v>
      </c>
      <c r="BD333" s="32">
        <f t="shared" si="164"/>
        <v>96.950278865551198</v>
      </c>
      <c r="BE333" s="32">
        <f t="shared" si="165"/>
        <v>25.275898896404414</v>
      </c>
      <c r="BF333" s="32">
        <f t="shared" si="166"/>
        <v>116.41002068490003</v>
      </c>
      <c r="BG333" s="32">
        <f t="shared" si="167"/>
        <v>5.4586448320873382</v>
      </c>
    </row>
    <row r="334" spans="1:59" x14ac:dyDescent="0.2">
      <c r="A334" s="33" t="s">
        <v>475</v>
      </c>
      <c r="B334" s="31">
        <f>VLOOKUP($A334,'[2]download from PCAS'!$A$7:$AZ$367,2,FALSE)</f>
        <v>8488</v>
      </c>
      <c r="C334" s="31">
        <v>6776</v>
      </c>
      <c r="D334" s="31">
        <v>6657</v>
      </c>
      <c r="E334" s="31">
        <v>6534</v>
      </c>
      <c r="F334" s="31">
        <f>VLOOKUP($A334,'[2]download from PCAS'!$A$7:$AZ$367,11,FALSE)</f>
        <v>345</v>
      </c>
      <c r="G334" s="31">
        <f>VLOOKUP($A334,'[2]download from PCAS'!$A$7:$AZ$367,31,FALSE)</f>
        <v>76</v>
      </c>
      <c r="H334" s="31">
        <f>VLOOKUP($A334,'[2]download from PCAS'!$A$7:$AZ$367,35,FALSE)</f>
        <v>49</v>
      </c>
      <c r="I334" s="31">
        <f>VLOOKUP($A334,'[2]download from PCAS'!$A$7:$AZ$367,49,FALSE)</f>
        <v>139</v>
      </c>
      <c r="J334" s="31">
        <f>VLOOKUP($A334,'[2]download from PCAS'!$A$7:$AZ$367,7,FALSE)</f>
        <v>1185</v>
      </c>
      <c r="K334" s="31">
        <f>VLOOKUP($A334,'[2]download from PCAS'!$A$7:$AZ$367,27,FALSE)</f>
        <v>382</v>
      </c>
      <c r="L334" s="31">
        <f>VLOOKUP($A334,'[2]download from PCAS'!$A$7:$AZ$367,15,FALSE)</f>
        <v>111</v>
      </c>
      <c r="M334" s="31">
        <f>VLOOKUP($A334,'[2]download from PCAS'!$A$7:$AZ$367,29,FALSE)</f>
        <v>70</v>
      </c>
      <c r="N334" s="31">
        <f>VLOOKUP($A334,'[2]download from PCAS'!$A$7:$AZ$367,51,FALSE)</f>
        <v>214</v>
      </c>
      <c r="O334" s="31">
        <f>VLOOKUP($A334,'[2]download from PCAS'!$A$7:$AZ$367,9,FALSE)</f>
        <v>128</v>
      </c>
      <c r="P334" s="31">
        <f>VLOOKUP($A334,'[2]download from PCAS'!$A$7:$AZ$367,41,FALSE)</f>
        <v>54</v>
      </c>
      <c r="Q334" s="31">
        <f>VLOOKUP($A334,'[2]download from PCAS'!$A$7:$AZ$367,5,FALSE)</f>
        <v>496</v>
      </c>
      <c r="R334" s="31">
        <f>VLOOKUP($A334,'[2]download from PCAS'!$A$7:$AZ$367,19,FALSE)</f>
        <v>62</v>
      </c>
      <c r="S334" s="31">
        <f>VLOOKUP($A334,'[2]download from PCAS'!$A$7:$AZ$367,21,FALSE)</f>
        <v>655</v>
      </c>
      <c r="T334" s="31">
        <f>VLOOKUP($A334,'[2]download from PCAS'!$A$7:$AZ$367,23,FALSE)</f>
        <v>718</v>
      </c>
      <c r="U334" s="31">
        <f>VLOOKUP($A334,'[2]download from PCAS'!$A$7:$AZ$367,13,FALSE)</f>
        <v>306</v>
      </c>
      <c r="V334" s="31">
        <f>VLOOKUP($A334,'[2]download from PCAS'!$A$7:$AZ$367,3,FALSE)</f>
        <v>108</v>
      </c>
      <c r="W334" s="31">
        <f>VLOOKUP($A334,'[2]download from PCAS'!$A$7:$AZ$367,43,FALSE)</f>
        <v>1155</v>
      </c>
      <c r="X334" s="31">
        <f>VLOOKUP($A334,'[2]download from PCAS'!$A$7:$AZ$367,39,FALSE)</f>
        <v>51</v>
      </c>
      <c r="Y334" s="31">
        <f>VLOOKUP($A334,'[2]download from PCAS'!$A$7:$AZ$367,47,FALSE)</f>
        <v>1930</v>
      </c>
      <c r="Z334" s="31">
        <f>VLOOKUP($A334,'[2]download from PCAS'!$A$7:$AZ$367,17,FALSE)</f>
        <v>123</v>
      </c>
      <c r="AA334" s="31">
        <f>VLOOKUP($A334,'[2]download from PCAS'!$A$7:$AZ$367,45,FALSE)</f>
        <v>2</v>
      </c>
      <c r="AC334" s="33" t="s">
        <v>475</v>
      </c>
      <c r="AD334" s="32">
        <f t="shared" si="140"/>
        <v>40.645617342130066</v>
      </c>
      <c r="AE334" s="32">
        <f t="shared" si="141"/>
        <v>8.9538171536286519</v>
      </c>
      <c r="AF334" s="32">
        <f t="shared" si="142"/>
        <v>5.7728557964184732</v>
      </c>
      <c r="AG334" s="32">
        <f t="shared" si="143"/>
        <v>16.376060320452403</v>
      </c>
      <c r="AH334" s="32">
        <f t="shared" si="144"/>
        <v>139.60885956644674</v>
      </c>
      <c r="AI334" s="32">
        <f t="shared" si="145"/>
        <v>45.004712535344012</v>
      </c>
      <c r="AJ334" s="32">
        <f t="shared" si="146"/>
        <v>13.077285579641847</v>
      </c>
      <c r="AK334" s="32">
        <f t="shared" si="147"/>
        <v>8.2469368520263906</v>
      </c>
      <c r="AL334" s="32">
        <f t="shared" si="148"/>
        <v>25.212064090480677</v>
      </c>
      <c r="AM334" s="32">
        <f t="shared" si="149"/>
        <v>15.080113100848257</v>
      </c>
      <c r="AN334" s="32">
        <f t="shared" si="150"/>
        <v>6.3619227144203574</v>
      </c>
      <c r="AO334" s="32">
        <f t="shared" si="151"/>
        <v>58.435438265786999</v>
      </c>
      <c r="AP334" s="32">
        <f t="shared" si="152"/>
        <v>7.3044297832233749</v>
      </c>
      <c r="AQ334" s="32">
        <f t="shared" si="153"/>
        <v>77.167766258246942</v>
      </c>
      <c r="AR334" s="32">
        <f t="shared" si="154"/>
        <v>84.59000942507069</v>
      </c>
      <c r="AS334" s="32">
        <f t="shared" si="155"/>
        <v>36.050895381715357</v>
      </c>
      <c r="AT334" s="32">
        <f t="shared" si="156"/>
        <v>12.723845428840715</v>
      </c>
      <c r="AU334" s="32">
        <f t="shared" si="157"/>
        <v>136.07445805843543</v>
      </c>
      <c r="AV334" s="32">
        <f t="shared" si="158"/>
        <v>6.0084825636192276</v>
      </c>
      <c r="AW334" s="32">
        <f t="shared" si="159"/>
        <v>227.37983034872761</v>
      </c>
      <c r="AX334" s="32">
        <f t="shared" si="160"/>
        <v>14.491046182846372</v>
      </c>
      <c r="AY334" s="32">
        <f t="shared" si="161"/>
        <v>0.23562676720075401</v>
      </c>
      <c r="BA334" s="33" t="s">
        <v>475</v>
      </c>
      <c r="BB334" s="32">
        <f t="shared" si="162"/>
        <v>57.383205648189879</v>
      </c>
      <c r="BC334" s="32">
        <f t="shared" si="163"/>
        <v>10.713192531374348</v>
      </c>
      <c r="BD334" s="32">
        <f t="shared" si="164"/>
        <v>109.88674625038261</v>
      </c>
      <c r="BE334" s="32">
        <f t="shared" si="165"/>
        <v>46.831955922865014</v>
      </c>
      <c r="BF334" s="32">
        <f t="shared" si="166"/>
        <v>170.45454545454544</v>
      </c>
      <c r="BG334" s="32">
        <f t="shared" si="167"/>
        <v>7.8053259871441689</v>
      </c>
    </row>
    <row r="335" spans="1:59" x14ac:dyDescent="0.2">
      <c r="A335" s="33" t="s">
        <v>476</v>
      </c>
      <c r="B335" s="31">
        <f>VLOOKUP($A335,'[2]download from PCAS'!$A$7:$AZ$367,2,FALSE)</f>
        <v>3968</v>
      </c>
      <c r="C335" s="31">
        <v>3071</v>
      </c>
      <c r="D335" s="31">
        <v>3018</v>
      </c>
      <c r="E335" s="31">
        <v>2966</v>
      </c>
      <c r="F335" s="31">
        <f>VLOOKUP($A335,'[2]download from PCAS'!$A$7:$AZ$367,11,FALSE)</f>
        <v>175</v>
      </c>
      <c r="G335" s="31">
        <f>VLOOKUP($A335,'[2]download from PCAS'!$A$7:$AZ$367,31,FALSE)</f>
        <v>22</v>
      </c>
      <c r="H335" s="31">
        <f>VLOOKUP($A335,'[2]download from PCAS'!$A$7:$AZ$367,35,FALSE)</f>
        <v>15</v>
      </c>
      <c r="I335" s="31">
        <f>VLOOKUP($A335,'[2]download from PCAS'!$A$7:$AZ$367,49,FALSE)</f>
        <v>70</v>
      </c>
      <c r="J335" s="31">
        <f>VLOOKUP($A335,'[2]download from PCAS'!$A$7:$AZ$367,7,FALSE)</f>
        <v>562</v>
      </c>
      <c r="K335" s="31">
        <f>VLOOKUP($A335,'[2]download from PCAS'!$A$7:$AZ$367,27,FALSE)</f>
        <v>189</v>
      </c>
      <c r="L335" s="31">
        <f>VLOOKUP($A335,'[2]download from PCAS'!$A$7:$AZ$367,15,FALSE)</f>
        <v>82</v>
      </c>
      <c r="M335" s="31">
        <f>VLOOKUP($A335,'[2]download from PCAS'!$A$7:$AZ$367,29,FALSE)</f>
        <v>31</v>
      </c>
      <c r="N335" s="31">
        <f>VLOOKUP($A335,'[2]download from PCAS'!$A$7:$AZ$367,51,FALSE)</f>
        <v>166</v>
      </c>
      <c r="O335" s="31">
        <f>VLOOKUP($A335,'[2]download from PCAS'!$A$7:$AZ$367,9,FALSE)</f>
        <v>62</v>
      </c>
      <c r="P335" s="31">
        <f>VLOOKUP($A335,'[2]download from PCAS'!$A$7:$AZ$367,41,FALSE)</f>
        <v>24</v>
      </c>
      <c r="Q335" s="31">
        <f>VLOOKUP($A335,'[2]download from PCAS'!$A$7:$AZ$367,5,FALSE)</f>
        <v>208</v>
      </c>
      <c r="R335" s="31">
        <f>VLOOKUP($A335,'[2]download from PCAS'!$A$7:$AZ$367,19,FALSE)</f>
        <v>13</v>
      </c>
      <c r="S335" s="31">
        <f>VLOOKUP($A335,'[2]download from PCAS'!$A$7:$AZ$367,21,FALSE)</f>
        <v>322</v>
      </c>
      <c r="T335" s="31">
        <f>VLOOKUP($A335,'[2]download from PCAS'!$A$7:$AZ$367,23,FALSE)</f>
        <v>21</v>
      </c>
      <c r="U335" s="31">
        <f>VLOOKUP($A335,'[2]download from PCAS'!$A$7:$AZ$367,13,FALSE)</f>
        <v>167</v>
      </c>
      <c r="V335" s="31">
        <f>VLOOKUP($A335,'[2]download from PCAS'!$A$7:$AZ$367,3,FALSE)</f>
        <v>74</v>
      </c>
      <c r="W335" s="31">
        <f>VLOOKUP($A335,'[2]download from PCAS'!$A$7:$AZ$367,43,FALSE)</f>
        <v>369</v>
      </c>
      <c r="X335" s="31">
        <f>VLOOKUP($A335,'[2]download from PCAS'!$A$7:$AZ$367,39,FALSE)</f>
        <v>20</v>
      </c>
      <c r="Y335" s="31">
        <f>VLOOKUP($A335,'[2]download from PCAS'!$A$7:$AZ$367,47,FALSE)</f>
        <v>956</v>
      </c>
      <c r="Z335" s="31">
        <f>VLOOKUP($A335,'[2]download from PCAS'!$A$7:$AZ$367,17,FALSE)</f>
        <v>15</v>
      </c>
      <c r="AA335" s="31">
        <f>VLOOKUP($A335,'[2]download from PCAS'!$A$7:$AZ$367,45,FALSE)</f>
        <v>2</v>
      </c>
      <c r="AC335" s="33" t="s">
        <v>476</v>
      </c>
      <c r="AD335" s="32">
        <f t="shared" si="140"/>
        <v>44.102822580645167</v>
      </c>
      <c r="AE335" s="32">
        <f t="shared" si="141"/>
        <v>5.5443548387096779</v>
      </c>
      <c r="AF335" s="32">
        <f t="shared" si="142"/>
        <v>3.780241935483871</v>
      </c>
      <c r="AG335" s="32">
        <f t="shared" si="143"/>
        <v>17.641129032258068</v>
      </c>
      <c r="AH335" s="32">
        <f t="shared" si="144"/>
        <v>141.63306451612902</v>
      </c>
      <c r="AI335" s="32">
        <f t="shared" si="145"/>
        <v>47.631048387096776</v>
      </c>
      <c r="AJ335" s="32">
        <f t="shared" si="146"/>
        <v>20.66532258064516</v>
      </c>
      <c r="AK335" s="32">
        <f t="shared" si="147"/>
        <v>7.8125</v>
      </c>
      <c r="AL335" s="32">
        <f t="shared" si="148"/>
        <v>41.834677419354833</v>
      </c>
      <c r="AM335" s="32">
        <f t="shared" si="149"/>
        <v>15.625</v>
      </c>
      <c r="AN335" s="32">
        <f t="shared" si="150"/>
        <v>6.0483870967741931</v>
      </c>
      <c r="AO335" s="32">
        <f t="shared" si="151"/>
        <v>52.41935483870968</v>
      </c>
      <c r="AP335" s="32">
        <f t="shared" si="152"/>
        <v>3.276209677419355</v>
      </c>
      <c r="AQ335" s="32">
        <f t="shared" si="153"/>
        <v>81.149193548387089</v>
      </c>
      <c r="AR335" s="32">
        <f t="shared" si="154"/>
        <v>5.292338709677419</v>
      </c>
      <c r="AS335" s="32">
        <f t="shared" si="155"/>
        <v>42.086693548387096</v>
      </c>
      <c r="AT335" s="32">
        <f t="shared" si="156"/>
        <v>18.649193548387096</v>
      </c>
      <c r="AU335" s="32">
        <f t="shared" si="157"/>
        <v>92.993951612903217</v>
      </c>
      <c r="AV335" s="32">
        <f t="shared" si="158"/>
        <v>5.040322580645161</v>
      </c>
      <c r="AW335" s="32">
        <f t="shared" si="159"/>
        <v>240.92741935483872</v>
      </c>
      <c r="AX335" s="32">
        <f t="shared" si="160"/>
        <v>3.780241935483871</v>
      </c>
      <c r="AY335" s="32">
        <f t="shared" si="161"/>
        <v>0.50403225806451613</v>
      </c>
      <c r="BA335" s="33" t="s">
        <v>476</v>
      </c>
      <c r="BB335" s="32">
        <f t="shared" si="162"/>
        <v>62.624254473161031</v>
      </c>
      <c r="BC335" s="32">
        <f t="shared" si="163"/>
        <v>10.451786918408631</v>
      </c>
      <c r="BD335" s="32">
        <f t="shared" si="164"/>
        <v>7.0802427511800401</v>
      </c>
      <c r="BE335" s="32">
        <f t="shared" si="165"/>
        <v>56.304787592717467</v>
      </c>
      <c r="BF335" s="32">
        <f t="shared" si="166"/>
        <v>120.15630087919244</v>
      </c>
      <c r="BG335" s="32">
        <f t="shared" si="167"/>
        <v>6.7430883344571813</v>
      </c>
    </row>
    <row r="336" spans="1:59" x14ac:dyDescent="0.2">
      <c r="A336" s="33" t="s">
        <v>477</v>
      </c>
      <c r="B336" s="31">
        <f>VLOOKUP($A336,'[2]download from PCAS'!$A$7:$AZ$367,2,FALSE)</f>
        <v>2990</v>
      </c>
      <c r="C336" s="31">
        <v>2360</v>
      </c>
      <c r="D336" s="31">
        <v>2309</v>
      </c>
      <c r="E336" s="31">
        <v>2250</v>
      </c>
      <c r="F336" s="31">
        <f>VLOOKUP($A336,'[2]download from PCAS'!$A$7:$AZ$367,11,FALSE)</f>
        <v>63</v>
      </c>
      <c r="G336" s="31">
        <f>VLOOKUP($A336,'[2]download from PCAS'!$A$7:$AZ$367,31,FALSE)</f>
        <v>53</v>
      </c>
      <c r="H336" s="31">
        <f>VLOOKUP($A336,'[2]download from PCAS'!$A$7:$AZ$367,35,FALSE)</f>
        <v>37</v>
      </c>
      <c r="I336" s="31">
        <f>VLOOKUP($A336,'[2]download from PCAS'!$A$7:$AZ$367,49,FALSE)</f>
        <v>40</v>
      </c>
      <c r="J336" s="31">
        <f>VLOOKUP($A336,'[2]download from PCAS'!$A$7:$AZ$367,7,FALSE)</f>
        <v>282</v>
      </c>
      <c r="K336" s="31">
        <f>VLOOKUP($A336,'[2]download from PCAS'!$A$7:$AZ$367,27,FALSE)</f>
        <v>77</v>
      </c>
      <c r="L336" s="31">
        <f>VLOOKUP($A336,'[2]download from PCAS'!$A$7:$AZ$367,15,FALSE)</f>
        <v>81</v>
      </c>
      <c r="M336" s="31">
        <f>VLOOKUP($A336,'[2]download from PCAS'!$A$7:$AZ$367,29,FALSE)</f>
        <v>22</v>
      </c>
      <c r="N336" s="31">
        <f>VLOOKUP($A336,'[2]download from PCAS'!$A$7:$AZ$367,51,FALSE)</f>
        <v>55</v>
      </c>
      <c r="O336" s="31">
        <f>VLOOKUP($A336,'[2]download from PCAS'!$A$7:$AZ$367,9,FALSE)</f>
        <v>25</v>
      </c>
      <c r="P336" s="31">
        <f>VLOOKUP($A336,'[2]download from PCAS'!$A$7:$AZ$367,41,FALSE)</f>
        <v>32</v>
      </c>
      <c r="Q336" s="31">
        <f>VLOOKUP($A336,'[2]download from PCAS'!$A$7:$AZ$367,5,FALSE)</f>
        <v>200</v>
      </c>
      <c r="R336" s="31">
        <f>VLOOKUP($A336,'[2]download from PCAS'!$A$7:$AZ$367,19,FALSE)</f>
        <v>9</v>
      </c>
      <c r="S336" s="31">
        <f>VLOOKUP($A336,'[2]download from PCAS'!$A$7:$AZ$367,21,FALSE)</f>
        <v>122</v>
      </c>
      <c r="T336" s="31">
        <f>VLOOKUP($A336,'[2]download from PCAS'!$A$7:$AZ$367,23,FALSE)</f>
        <v>387</v>
      </c>
      <c r="U336" s="31">
        <f>VLOOKUP($A336,'[2]download from PCAS'!$A$7:$AZ$367,13,FALSE)</f>
        <v>63</v>
      </c>
      <c r="V336" s="31">
        <f>VLOOKUP($A336,'[2]download from PCAS'!$A$7:$AZ$367,3,FALSE)</f>
        <v>23</v>
      </c>
      <c r="W336" s="31">
        <f>VLOOKUP($A336,'[2]download from PCAS'!$A$7:$AZ$367,43,FALSE)</f>
        <v>274</v>
      </c>
      <c r="X336" s="31">
        <f>VLOOKUP($A336,'[2]download from PCAS'!$A$7:$AZ$367,39,FALSE)</f>
        <v>19</v>
      </c>
      <c r="Y336" s="31">
        <f>VLOOKUP($A336,'[2]download from PCAS'!$A$7:$AZ$367,47,FALSE)</f>
        <v>542</v>
      </c>
      <c r="Z336" s="31">
        <f>VLOOKUP($A336,'[2]download from PCAS'!$A$7:$AZ$367,17,FALSE)</f>
        <v>39</v>
      </c>
      <c r="AA336" s="31">
        <f>VLOOKUP($A336,'[2]download from PCAS'!$A$7:$AZ$367,45,FALSE)</f>
        <v>3</v>
      </c>
      <c r="AC336" s="33" t="s">
        <v>477</v>
      </c>
      <c r="AD336" s="32">
        <f t="shared" si="140"/>
        <v>21.070234113712374</v>
      </c>
      <c r="AE336" s="32">
        <f t="shared" si="141"/>
        <v>17.725752508361204</v>
      </c>
      <c r="AF336" s="32">
        <f t="shared" si="142"/>
        <v>12.374581939799331</v>
      </c>
      <c r="AG336" s="32">
        <f t="shared" si="143"/>
        <v>13.377926421404682</v>
      </c>
      <c r="AH336" s="32">
        <f t="shared" si="144"/>
        <v>94.314381270903013</v>
      </c>
      <c r="AI336" s="32">
        <f t="shared" si="145"/>
        <v>25.752508361204015</v>
      </c>
      <c r="AJ336" s="32">
        <f t="shared" si="146"/>
        <v>27.090301003344482</v>
      </c>
      <c r="AK336" s="32">
        <f t="shared" si="147"/>
        <v>7.3578595317725748</v>
      </c>
      <c r="AL336" s="32">
        <f t="shared" si="148"/>
        <v>18.394648829431439</v>
      </c>
      <c r="AM336" s="32">
        <f t="shared" si="149"/>
        <v>8.3612040133779253</v>
      </c>
      <c r="AN336" s="32">
        <f t="shared" si="150"/>
        <v>10.702341137123746</v>
      </c>
      <c r="AO336" s="32">
        <f t="shared" si="151"/>
        <v>66.889632107023402</v>
      </c>
      <c r="AP336" s="32">
        <f t="shared" si="152"/>
        <v>3.0100334448160533</v>
      </c>
      <c r="AQ336" s="32">
        <f t="shared" si="153"/>
        <v>40.802675585284284</v>
      </c>
      <c r="AR336" s="32">
        <f t="shared" si="154"/>
        <v>129.4314381270903</v>
      </c>
      <c r="AS336" s="32">
        <f t="shared" si="155"/>
        <v>21.070234113712374</v>
      </c>
      <c r="AT336" s="32">
        <f t="shared" si="156"/>
        <v>7.6923076923076925</v>
      </c>
      <c r="AU336" s="32">
        <f t="shared" si="157"/>
        <v>91.638795986622071</v>
      </c>
      <c r="AV336" s="32">
        <f t="shared" si="158"/>
        <v>6.3545150501672243</v>
      </c>
      <c r="AW336" s="32">
        <f t="shared" si="159"/>
        <v>181.27090301003346</v>
      </c>
      <c r="AX336" s="32">
        <f t="shared" si="160"/>
        <v>13.043478260869565</v>
      </c>
      <c r="AY336" s="32">
        <f t="shared" si="161"/>
        <v>1.0033444816053512</v>
      </c>
      <c r="BA336" s="33" t="s">
        <v>477</v>
      </c>
      <c r="BB336" s="32">
        <f t="shared" si="162"/>
        <v>33.347769597228236</v>
      </c>
      <c r="BC336" s="32">
        <f t="shared" si="163"/>
        <v>9.7777777777777768</v>
      </c>
      <c r="BD336" s="32">
        <f t="shared" si="164"/>
        <v>172</v>
      </c>
      <c r="BE336" s="32">
        <f t="shared" si="165"/>
        <v>28</v>
      </c>
      <c r="BF336" s="32">
        <f t="shared" si="166"/>
        <v>116.10169491525424</v>
      </c>
      <c r="BG336" s="32">
        <f t="shared" si="167"/>
        <v>8.4444444444444429</v>
      </c>
    </row>
    <row r="337" spans="1:59" x14ac:dyDescent="0.2">
      <c r="A337" s="33" t="s">
        <v>478</v>
      </c>
      <c r="B337" s="31">
        <f>VLOOKUP($A337,'[2]download from PCAS'!$A$7:$AZ$367,2,FALSE)</f>
        <v>5713</v>
      </c>
      <c r="C337" s="31">
        <v>4549</v>
      </c>
      <c r="D337" s="31">
        <v>4475</v>
      </c>
      <c r="E337" s="31">
        <v>4402</v>
      </c>
      <c r="F337" s="31">
        <f>VLOOKUP($A337,'[2]download from PCAS'!$A$7:$AZ$367,11,FALSE)</f>
        <v>227</v>
      </c>
      <c r="G337" s="31">
        <f>VLOOKUP($A337,'[2]download from PCAS'!$A$7:$AZ$367,31,FALSE)</f>
        <v>60</v>
      </c>
      <c r="H337" s="31">
        <f>VLOOKUP($A337,'[2]download from PCAS'!$A$7:$AZ$367,35,FALSE)</f>
        <v>35</v>
      </c>
      <c r="I337" s="31">
        <f>VLOOKUP($A337,'[2]download from PCAS'!$A$7:$AZ$367,49,FALSE)</f>
        <v>87</v>
      </c>
      <c r="J337" s="31">
        <f>VLOOKUP($A337,'[2]download from PCAS'!$A$7:$AZ$367,7,FALSE)</f>
        <v>751</v>
      </c>
      <c r="K337" s="31">
        <f>VLOOKUP($A337,'[2]download from PCAS'!$A$7:$AZ$367,27,FALSE)</f>
        <v>260</v>
      </c>
      <c r="L337" s="31">
        <f>VLOOKUP($A337,'[2]download from PCAS'!$A$7:$AZ$367,15,FALSE)</f>
        <v>96</v>
      </c>
      <c r="M337" s="31">
        <f>VLOOKUP($A337,'[2]download from PCAS'!$A$7:$AZ$367,29,FALSE)</f>
        <v>44</v>
      </c>
      <c r="N337" s="31">
        <f>VLOOKUP($A337,'[2]download from PCAS'!$A$7:$AZ$367,51,FALSE)</f>
        <v>159</v>
      </c>
      <c r="O337" s="31">
        <f>VLOOKUP($A337,'[2]download from PCAS'!$A$7:$AZ$367,9,FALSE)</f>
        <v>67</v>
      </c>
      <c r="P337" s="31">
        <f>VLOOKUP($A337,'[2]download from PCAS'!$A$7:$AZ$367,41,FALSE)</f>
        <v>46</v>
      </c>
      <c r="Q337" s="31">
        <f>VLOOKUP($A337,'[2]download from PCAS'!$A$7:$AZ$367,5,FALSE)</f>
        <v>388</v>
      </c>
      <c r="R337" s="31">
        <f>VLOOKUP($A337,'[2]download from PCAS'!$A$7:$AZ$367,19,FALSE)</f>
        <v>30</v>
      </c>
      <c r="S337" s="31">
        <f>VLOOKUP($A337,'[2]download from PCAS'!$A$7:$AZ$367,21,FALSE)</f>
        <v>429</v>
      </c>
      <c r="T337" s="31">
        <f>VLOOKUP($A337,'[2]download from PCAS'!$A$7:$AZ$367,23,FALSE)</f>
        <v>106</v>
      </c>
      <c r="U337" s="31">
        <f>VLOOKUP($A337,'[2]download from PCAS'!$A$7:$AZ$367,13,FALSE)</f>
        <v>192</v>
      </c>
      <c r="V337" s="31">
        <f>VLOOKUP($A337,'[2]download from PCAS'!$A$7:$AZ$367,3,FALSE)</f>
        <v>94</v>
      </c>
      <c r="W337" s="31">
        <f>VLOOKUP($A337,'[2]download from PCAS'!$A$7:$AZ$367,43,FALSE)</f>
        <v>610</v>
      </c>
      <c r="X337" s="31">
        <f>VLOOKUP($A337,'[2]download from PCAS'!$A$7:$AZ$367,39,FALSE)</f>
        <v>28</v>
      </c>
      <c r="Y337" s="31">
        <f>VLOOKUP($A337,'[2]download from PCAS'!$A$7:$AZ$367,47,FALSE)</f>
        <v>1286</v>
      </c>
      <c r="Z337" s="31">
        <f>VLOOKUP($A337,'[2]download from PCAS'!$A$7:$AZ$367,17,FALSE)</f>
        <v>50</v>
      </c>
      <c r="AA337" s="31">
        <f>VLOOKUP($A337,'[2]download from PCAS'!$A$7:$AZ$367,45,FALSE)</f>
        <v>1</v>
      </c>
      <c r="AC337" s="33" t="s">
        <v>478</v>
      </c>
      <c r="AD337" s="32">
        <f t="shared" si="140"/>
        <v>39.73394013653072</v>
      </c>
      <c r="AE337" s="32">
        <f t="shared" si="141"/>
        <v>10.502363031682128</v>
      </c>
      <c r="AF337" s="32">
        <f t="shared" si="142"/>
        <v>6.1263784351479078</v>
      </c>
      <c r="AG337" s="32">
        <f t="shared" si="143"/>
        <v>15.228426395939087</v>
      </c>
      <c r="AH337" s="32">
        <f t="shared" si="144"/>
        <v>131.45457727988796</v>
      </c>
      <c r="AI337" s="32">
        <f t="shared" si="145"/>
        <v>45.510239803955891</v>
      </c>
      <c r="AJ337" s="32">
        <f t="shared" si="146"/>
        <v>16.803780850691407</v>
      </c>
      <c r="AK337" s="32">
        <f t="shared" si="147"/>
        <v>7.7017328899002271</v>
      </c>
      <c r="AL337" s="32">
        <f t="shared" si="148"/>
        <v>27.831262033957643</v>
      </c>
      <c r="AM337" s="32">
        <f t="shared" si="149"/>
        <v>11.727638718711709</v>
      </c>
      <c r="AN337" s="32">
        <f t="shared" si="150"/>
        <v>8.0518116576229648</v>
      </c>
      <c r="AO337" s="32">
        <f t="shared" si="151"/>
        <v>67.915280938211097</v>
      </c>
      <c r="AP337" s="32">
        <f t="shared" si="152"/>
        <v>5.251181515841064</v>
      </c>
      <c r="AQ337" s="32">
        <f t="shared" si="153"/>
        <v>75.091895676527216</v>
      </c>
      <c r="AR337" s="32">
        <f t="shared" si="154"/>
        <v>18.554174689305096</v>
      </c>
      <c r="AS337" s="32">
        <f t="shared" si="155"/>
        <v>33.607561701382814</v>
      </c>
      <c r="AT337" s="32">
        <f t="shared" si="156"/>
        <v>16.453702082968668</v>
      </c>
      <c r="AU337" s="32">
        <f t="shared" si="157"/>
        <v>106.77402415543499</v>
      </c>
      <c r="AV337" s="32">
        <f t="shared" si="158"/>
        <v>4.9011027481183271</v>
      </c>
      <c r="AW337" s="32">
        <f t="shared" si="159"/>
        <v>225.1006476457203</v>
      </c>
      <c r="AX337" s="32">
        <f t="shared" si="160"/>
        <v>8.7519691930684402</v>
      </c>
      <c r="AY337" s="32">
        <f t="shared" si="161"/>
        <v>0.1750393838613688</v>
      </c>
      <c r="BA337" s="33" t="s">
        <v>478</v>
      </c>
      <c r="BB337" s="32">
        <f t="shared" si="162"/>
        <v>58.100558659217882</v>
      </c>
      <c r="BC337" s="32">
        <f t="shared" si="163"/>
        <v>9.9954566106315319</v>
      </c>
      <c r="BD337" s="32">
        <f t="shared" si="164"/>
        <v>24.079963652885052</v>
      </c>
      <c r="BE337" s="32">
        <f t="shared" si="165"/>
        <v>43.616537937301224</v>
      </c>
      <c r="BF337" s="32">
        <f t="shared" si="166"/>
        <v>134.09540558364475</v>
      </c>
      <c r="BG337" s="32">
        <f t="shared" si="167"/>
        <v>6.360745115856429</v>
      </c>
    </row>
    <row r="338" spans="1:59" x14ac:dyDescent="0.2">
      <c r="A338" s="33" t="s">
        <v>479</v>
      </c>
      <c r="B338" s="31">
        <f>VLOOKUP($A338,'[2]download from PCAS'!$A$7:$AZ$367,2,FALSE)</f>
        <v>6355</v>
      </c>
      <c r="C338" s="31">
        <v>5019</v>
      </c>
      <c r="D338" s="31">
        <v>4934</v>
      </c>
      <c r="E338" s="31">
        <v>4846</v>
      </c>
      <c r="F338" s="31">
        <f>VLOOKUP($A338,'[2]download from PCAS'!$A$7:$AZ$367,11,FALSE)</f>
        <v>260</v>
      </c>
      <c r="G338" s="31">
        <f>VLOOKUP($A338,'[2]download from PCAS'!$A$7:$AZ$367,31,FALSE)</f>
        <v>61</v>
      </c>
      <c r="H338" s="31">
        <f>VLOOKUP($A338,'[2]download from PCAS'!$A$7:$AZ$367,35,FALSE)</f>
        <v>36</v>
      </c>
      <c r="I338" s="31">
        <f>VLOOKUP($A338,'[2]download from PCAS'!$A$7:$AZ$367,49,FALSE)</f>
        <v>96</v>
      </c>
      <c r="J338" s="31">
        <f>VLOOKUP($A338,'[2]download from PCAS'!$A$7:$AZ$367,7,FALSE)</f>
        <v>769</v>
      </c>
      <c r="K338" s="31">
        <f>VLOOKUP($A338,'[2]download from PCAS'!$A$7:$AZ$367,27,FALSE)</f>
        <v>286</v>
      </c>
      <c r="L338" s="31">
        <f>VLOOKUP($A338,'[2]download from PCAS'!$A$7:$AZ$367,15,FALSE)</f>
        <v>136</v>
      </c>
      <c r="M338" s="31">
        <f>VLOOKUP($A338,'[2]download from PCAS'!$A$7:$AZ$367,29,FALSE)</f>
        <v>52</v>
      </c>
      <c r="N338" s="31">
        <f>VLOOKUP($A338,'[2]download from PCAS'!$A$7:$AZ$367,51,FALSE)</f>
        <v>226</v>
      </c>
      <c r="O338" s="31">
        <f>VLOOKUP($A338,'[2]download from PCAS'!$A$7:$AZ$367,9,FALSE)</f>
        <v>86</v>
      </c>
      <c r="P338" s="31">
        <f>VLOOKUP($A338,'[2]download from PCAS'!$A$7:$AZ$367,41,FALSE)</f>
        <v>52</v>
      </c>
      <c r="Q338" s="31">
        <f>VLOOKUP($A338,'[2]download from PCAS'!$A$7:$AZ$367,5,FALSE)</f>
        <v>536</v>
      </c>
      <c r="R338" s="31">
        <f>VLOOKUP($A338,'[2]download from PCAS'!$A$7:$AZ$367,19,FALSE)</f>
        <v>36</v>
      </c>
      <c r="S338" s="31">
        <f>VLOOKUP($A338,'[2]download from PCAS'!$A$7:$AZ$367,21,FALSE)</f>
        <v>482</v>
      </c>
      <c r="T338" s="31">
        <f>VLOOKUP($A338,'[2]download from PCAS'!$A$7:$AZ$367,23,FALSE)</f>
        <v>968</v>
      </c>
      <c r="U338" s="31">
        <f>VLOOKUP($A338,'[2]download from PCAS'!$A$7:$AZ$367,13,FALSE)</f>
        <v>226</v>
      </c>
      <c r="V338" s="31">
        <f>VLOOKUP($A338,'[2]download from PCAS'!$A$7:$AZ$367,3,FALSE)</f>
        <v>132</v>
      </c>
      <c r="W338" s="31">
        <f>VLOOKUP($A338,'[2]download from PCAS'!$A$7:$AZ$367,43,FALSE)</f>
        <v>785</v>
      </c>
      <c r="X338" s="31">
        <f>VLOOKUP($A338,'[2]download from PCAS'!$A$7:$AZ$367,39,FALSE)</f>
        <v>45</v>
      </c>
      <c r="Y338" s="31">
        <f>VLOOKUP($A338,'[2]download from PCAS'!$A$7:$AZ$367,47,FALSE)</f>
        <v>1569</v>
      </c>
      <c r="Z338" s="31">
        <f>VLOOKUP($A338,'[2]download from PCAS'!$A$7:$AZ$367,17,FALSE)</f>
        <v>50</v>
      </c>
      <c r="AA338" s="31">
        <f>VLOOKUP($A338,'[2]download from PCAS'!$A$7:$AZ$367,45,FALSE)</f>
        <v>4</v>
      </c>
      <c r="AC338" s="33" t="s">
        <v>479</v>
      </c>
      <c r="AD338" s="32">
        <f t="shared" si="140"/>
        <v>40.912667191188042</v>
      </c>
      <c r="AE338" s="32">
        <f t="shared" si="141"/>
        <v>9.5987411487018104</v>
      </c>
      <c r="AF338" s="32">
        <f t="shared" si="142"/>
        <v>5.6648308418568059</v>
      </c>
      <c r="AG338" s="32">
        <f t="shared" si="143"/>
        <v>15.106215578284814</v>
      </c>
      <c r="AH338" s="32">
        <f t="shared" si="144"/>
        <v>121.00708103855231</v>
      </c>
      <c r="AI338" s="32">
        <f t="shared" si="145"/>
        <v>45.003933910306849</v>
      </c>
      <c r="AJ338" s="32">
        <f t="shared" si="146"/>
        <v>21.400472069236823</v>
      </c>
      <c r="AK338" s="32">
        <f t="shared" si="147"/>
        <v>8.1825334382376074</v>
      </c>
      <c r="AL338" s="32">
        <f t="shared" si="148"/>
        <v>35.562549173878836</v>
      </c>
      <c r="AM338" s="32">
        <f t="shared" si="149"/>
        <v>13.532651455546814</v>
      </c>
      <c r="AN338" s="32">
        <f t="shared" si="150"/>
        <v>8.1825334382376074</v>
      </c>
      <c r="AO338" s="32">
        <f t="shared" si="151"/>
        <v>84.343036978756885</v>
      </c>
      <c r="AP338" s="32">
        <f t="shared" si="152"/>
        <v>5.6648308418568059</v>
      </c>
      <c r="AQ338" s="32">
        <f t="shared" si="153"/>
        <v>75.845790715971674</v>
      </c>
      <c r="AR338" s="32">
        <f t="shared" si="154"/>
        <v>152.32100708103854</v>
      </c>
      <c r="AS338" s="32">
        <f t="shared" si="155"/>
        <v>35.562549173878836</v>
      </c>
      <c r="AT338" s="32">
        <f t="shared" si="156"/>
        <v>20.771046420141619</v>
      </c>
      <c r="AU338" s="32">
        <f t="shared" si="157"/>
        <v>123.52478363493312</v>
      </c>
      <c r="AV338" s="32">
        <f t="shared" si="158"/>
        <v>7.0810385523210071</v>
      </c>
      <c r="AW338" s="32">
        <f t="shared" si="159"/>
        <v>246.89221085759243</v>
      </c>
      <c r="AX338" s="32">
        <f t="shared" si="160"/>
        <v>7.8678206136900082</v>
      </c>
      <c r="AY338" s="32">
        <f t="shared" si="161"/>
        <v>0.6294256490952006</v>
      </c>
      <c r="BA338" s="33" t="s">
        <v>479</v>
      </c>
      <c r="BB338" s="32">
        <f t="shared" si="162"/>
        <v>57.96513984596676</v>
      </c>
      <c r="BC338" s="32">
        <f t="shared" si="163"/>
        <v>10.730499380932727</v>
      </c>
      <c r="BD338" s="32">
        <f t="shared" si="164"/>
        <v>199.75237309120925</v>
      </c>
      <c r="BE338" s="32">
        <f t="shared" si="165"/>
        <v>46.636401155592239</v>
      </c>
      <c r="BF338" s="32">
        <f t="shared" si="166"/>
        <v>156.40565849770871</v>
      </c>
      <c r="BG338" s="32">
        <f t="shared" si="167"/>
        <v>9.2860090796533221</v>
      </c>
    </row>
    <row r="339" spans="1:59" x14ac:dyDescent="0.2">
      <c r="A339" s="33" t="s">
        <v>480</v>
      </c>
      <c r="B339" s="31">
        <f>VLOOKUP($A339,'[2]download from PCAS'!$A$7:$AZ$367,2,FALSE)</f>
        <v>3318</v>
      </c>
      <c r="C339" s="31">
        <v>2594</v>
      </c>
      <c r="D339" s="31">
        <v>2550</v>
      </c>
      <c r="E339" s="31">
        <v>2508</v>
      </c>
      <c r="F339" s="31">
        <f>VLOOKUP($A339,'[2]download from PCAS'!$A$7:$AZ$367,11,FALSE)</f>
        <v>143</v>
      </c>
      <c r="G339" s="31">
        <f>VLOOKUP($A339,'[2]download from PCAS'!$A$7:$AZ$367,31,FALSE)</f>
        <v>37</v>
      </c>
      <c r="H339" s="31">
        <f>VLOOKUP($A339,'[2]download from PCAS'!$A$7:$AZ$367,35,FALSE)</f>
        <v>19</v>
      </c>
      <c r="I339" s="31">
        <f>VLOOKUP($A339,'[2]download from PCAS'!$A$7:$AZ$367,49,FALSE)</f>
        <v>42</v>
      </c>
      <c r="J339" s="31">
        <f>VLOOKUP($A339,'[2]download from PCAS'!$A$7:$AZ$367,7,FALSE)</f>
        <v>408</v>
      </c>
      <c r="K339" s="31">
        <f>VLOOKUP($A339,'[2]download from PCAS'!$A$7:$AZ$367,27,FALSE)</f>
        <v>132</v>
      </c>
      <c r="L339" s="31">
        <f>VLOOKUP($A339,'[2]download from PCAS'!$A$7:$AZ$367,15,FALSE)</f>
        <v>75</v>
      </c>
      <c r="M339" s="31">
        <f>VLOOKUP($A339,'[2]download from PCAS'!$A$7:$AZ$367,29,FALSE)</f>
        <v>31</v>
      </c>
      <c r="N339" s="31">
        <f>VLOOKUP($A339,'[2]download from PCAS'!$A$7:$AZ$367,51,FALSE)</f>
        <v>118</v>
      </c>
      <c r="O339" s="31">
        <f>VLOOKUP($A339,'[2]download from PCAS'!$A$7:$AZ$367,9,FALSE)</f>
        <v>50</v>
      </c>
      <c r="P339" s="31">
        <f>VLOOKUP($A339,'[2]download from PCAS'!$A$7:$AZ$367,41,FALSE)</f>
        <v>39</v>
      </c>
      <c r="Q339" s="31">
        <f>VLOOKUP($A339,'[2]download from PCAS'!$A$7:$AZ$367,5,FALSE)</f>
        <v>173</v>
      </c>
      <c r="R339" s="31">
        <f>VLOOKUP($A339,'[2]download from PCAS'!$A$7:$AZ$367,19,FALSE)</f>
        <v>19</v>
      </c>
      <c r="S339" s="31">
        <f>VLOOKUP($A339,'[2]download from PCAS'!$A$7:$AZ$367,21,FALSE)</f>
        <v>241</v>
      </c>
      <c r="T339" s="31">
        <f>VLOOKUP($A339,'[2]download from PCAS'!$A$7:$AZ$367,23,FALSE)</f>
        <v>196</v>
      </c>
      <c r="U339" s="31">
        <f>VLOOKUP($A339,'[2]download from PCAS'!$A$7:$AZ$367,13,FALSE)</f>
        <v>81</v>
      </c>
      <c r="V339" s="31">
        <f>VLOOKUP($A339,'[2]download from PCAS'!$A$7:$AZ$367,3,FALSE)</f>
        <v>41</v>
      </c>
      <c r="W339" s="31">
        <f>VLOOKUP($A339,'[2]download from PCAS'!$A$7:$AZ$367,43,FALSE)</f>
        <v>233</v>
      </c>
      <c r="X339" s="31">
        <f>VLOOKUP($A339,'[2]download from PCAS'!$A$7:$AZ$367,39,FALSE)</f>
        <v>13</v>
      </c>
      <c r="Y339" s="31">
        <f>VLOOKUP($A339,'[2]download from PCAS'!$A$7:$AZ$367,47,FALSE)</f>
        <v>754</v>
      </c>
      <c r="Z339" s="31">
        <f>VLOOKUP($A339,'[2]download from PCAS'!$A$7:$AZ$367,17,FALSE)</f>
        <v>32</v>
      </c>
      <c r="AA339" s="31">
        <f>VLOOKUP($A339,'[2]download from PCAS'!$A$7:$AZ$367,45,FALSE)</f>
        <v>5</v>
      </c>
      <c r="AC339" s="33" t="s">
        <v>480</v>
      </c>
      <c r="AD339" s="32">
        <f t="shared" si="140"/>
        <v>43.098251959011449</v>
      </c>
      <c r="AE339" s="32">
        <f t="shared" si="141"/>
        <v>11.151295961422544</v>
      </c>
      <c r="AF339" s="32">
        <f t="shared" si="142"/>
        <v>5.7263411693791442</v>
      </c>
      <c r="AG339" s="32">
        <f t="shared" si="143"/>
        <v>12.658227848101266</v>
      </c>
      <c r="AH339" s="32">
        <f t="shared" si="144"/>
        <v>122.96564195298372</v>
      </c>
      <c r="AI339" s="32">
        <f t="shared" si="145"/>
        <v>39.783001808318268</v>
      </c>
      <c r="AJ339" s="32">
        <f t="shared" si="146"/>
        <v>22.603978300180831</v>
      </c>
      <c r="AK339" s="32">
        <f t="shared" si="147"/>
        <v>9.3429776974080756</v>
      </c>
      <c r="AL339" s="32">
        <f t="shared" si="148"/>
        <v>35.563592525617842</v>
      </c>
      <c r="AM339" s="32">
        <f t="shared" si="149"/>
        <v>15.069318866787222</v>
      </c>
      <c r="AN339" s="32">
        <f t="shared" si="150"/>
        <v>11.754068716094032</v>
      </c>
      <c r="AO339" s="32">
        <f t="shared" si="151"/>
        <v>52.139843279083784</v>
      </c>
      <c r="AP339" s="32">
        <f t="shared" si="152"/>
        <v>5.7263411693791442</v>
      </c>
      <c r="AQ339" s="32">
        <f t="shared" si="153"/>
        <v>72.634116937914413</v>
      </c>
      <c r="AR339" s="32">
        <f t="shared" si="154"/>
        <v>59.071729957805907</v>
      </c>
      <c r="AS339" s="32">
        <f t="shared" si="155"/>
        <v>24.412296564195298</v>
      </c>
      <c r="AT339" s="32">
        <f t="shared" si="156"/>
        <v>12.35684147076552</v>
      </c>
      <c r="AU339" s="32">
        <f t="shared" si="157"/>
        <v>70.223025919228448</v>
      </c>
      <c r="AV339" s="32">
        <f t="shared" si="158"/>
        <v>3.9180229053646776</v>
      </c>
      <c r="AW339" s="32">
        <f t="shared" si="159"/>
        <v>227.24532851115129</v>
      </c>
      <c r="AX339" s="32">
        <f t="shared" si="160"/>
        <v>9.6443640747438213</v>
      </c>
      <c r="AY339" s="32">
        <f t="shared" si="161"/>
        <v>1.5069318866787222</v>
      </c>
      <c r="BA339" s="33" t="s">
        <v>480</v>
      </c>
      <c r="BB339" s="32">
        <f t="shared" si="162"/>
        <v>51.764705882352942</v>
      </c>
      <c r="BC339" s="32">
        <f t="shared" si="163"/>
        <v>12.360446570972886</v>
      </c>
      <c r="BD339" s="32">
        <f t="shared" si="164"/>
        <v>78.149920255183417</v>
      </c>
      <c r="BE339" s="32">
        <f t="shared" si="165"/>
        <v>32.296650717703351</v>
      </c>
      <c r="BF339" s="32">
        <f t="shared" si="166"/>
        <v>89.822667694680035</v>
      </c>
      <c r="BG339" s="32">
        <f t="shared" si="167"/>
        <v>5.1834130781499201</v>
      </c>
    </row>
    <row r="340" spans="1:59" x14ac:dyDescent="0.2">
      <c r="A340" s="33" t="s">
        <v>481</v>
      </c>
      <c r="B340" s="31">
        <f>VLOOKUP($A340,'[2]download from PCAS'!$A$7:$AZ$367,2,FALSE)</f>
        <v>4318</v>
      </c>
      <c r="C340" s="31">
        <v>3260</v>
      </c>
      <c r="D340" s="31">
        <v>3180</v>
      </c>
      <c r="E340" s="31">
        <v>3089</v>
      </c>
      <c r="F340" s="31">
        <f>VLOOKUP($A340,'[2]download from PCAS'!$A$7:$AZ$367,11,FALSE)</f>
        <v>95</v>
      </c>
      <c r="G340" s="31">
        <f>VLOOKUP($A340,'[2]download from PCAS'!$A$7:$AZ$367,31,FALSE)</f>
        <v>14</v>
      </c>
      <c r="H340" s="31">
        <f>VLOOKUP($A340,'[2]download from PCAS'!$A$7:$AZ$367,35,FALSE)</f>
        <v>8</v>
      </c>
      <c r="I340" s="31">
        <f>VLOOKUP($A340,'[2]download from PCAS'!$A$7:$AZ$367,49,FALSE)</f>
        <v>39</v>
      </c>
      <c r="J340" s="31">
        <f>VLOOKUP($A340,'[2]download from PCAS'!$A$7:$AZ$367,7,FALSE)</f>
        <v>402</v>
      </c>
      <c r="K340" s="31">
        <f>VLOOKUP($A340,'[2]download from PCAS'!$A$7:$AZ$367,27,FALSE)</f>
        <v>115</v>
      </c>
      <c r="L340" s="31">
        <f>VLOOKUP($A340,'[2]download from PCAS'!$A$7:$AZ$367,15,FALSE)</f>
        <v>86</v>
      </c>
      <c r="M340" s="31">
        <f>VLOOKUP($A340,'[2]download from PCAS'!$A$7:$AZ$367,29,FALSE)</f>
        <v>29</v>
      </c>
      <c r="N340" s="31">
        <f>VLOOKUP($A340,'[2]download from PCAS'!$A$7:$AZ$367,51,FALSE)</f>
        <v>112</v>
      </c>
      <c r="O340" s="31">
        <f>VLOOKUP($A340,'[2]download from PCAS'!$A$7:$AZ$367,9,FALSE)</f>
        <v>46</v>
      </c>
      <c r="P340" s="31">
        <f>VLOOKUP($A340,'[2]download from PCAS'!$A$7:$AZ$367,41,FALSE)</f>
        <v>33</v>
      </c>
      <c r="Q340" s="31">
        <f>VLOOKUP($A340,'[2]download from PCAS'!$A$7:$AZ$367,5,FALSE)</f>
        <v>408</v>
      </c>
      <c r="R340" s="31">
        <f>VLOOKUP($A340,'[2]download from PCAS'!$A$7:$AZ$367,19,FALSE)</f>
        <v>8</v>
      </c>
      <c r="S340" s="31">
        <f>VLOOKUP($A340,'[2]download from PCAS'!$A$7:$AZ$367,21,FALSE)</f>
        <v>192</v>
      </c>
      <c r="T340" s="31">
        <f>VLOOKUP($A340,'[2]download from PCAS'!$A$7:$AZ$367,23,FALSE)</f>
        <v>504</v>
      </c>
      <c r="U340" s="31">
        <f>VLOOKUP($A340,'[2]download from PCAS'!$A$7:$AZ$367,13,FALSE)</f>
        <v>23</v>
      </c>
      <c r="V340" s="31">
        <f>VLOOKUP($A340,'[2]download from PCAS'!$A$7:$AZ$367,3,FALSE)</f>
        <v>27</v>
      </c>
      <c r="W340" s="31">
        <f>VLOOKUP($A340,'[2]download from PCAS'!$A$7:$AZ$367,43,FALSE)</f>
        <v>382</v>
      </c>
      <c r="X340" s="31">
        <f>VLOOKUP($A340,'[2]download from PCAS'!$A$7:$AZ$367,39,FALSE)</f>
        <v>27</v>
      </c>
      <c r="Y340" s="31">
        <f>VLOOKUP($A340,'[2]download from PCAS'!$A$7:$AZ$367,47,FALSE)</f>
        <v>921</v>
      </c>
      <c r="Z340" s="31">
        <f>VLOOKUP($A340,'[2]download from PCAS'!$A$7:$AZ$367,17,FALSE)</f>
        <v>48</v>
      </c>
      <c r="AA340" s="31">
        <f>VLOOKUP($A340,'[2]download from PCAS'!$A$7:$AZ$367,45,FALSE)</f>
        <v>2</v>
      </c>
      <c r="AC340" s="33" t="s">
        <v>481</v>
      </c>
      <c r="AD340" s="32">
        <f t="shared" si="140"/>
        <v>22.000926354793886</v>
      </c>
      <c r="AE340" s="32">
        <f t="shared" si="141"/>
        <v>3.2422417786012043</v>
      </c>
      <c r="AF340" s="32">
        <f t="shared" si="142"/>
        <v>1.8527095877721167</v>
      </c>
      <c r="AG340" s="32">
        <f t="shared" si="143"/>
        <v>9.0319592403890692</v>
      </c>
      <c r="AH340" s="32">
        <f t="shared" si="144"/>
        <v>93.098656785548869</v>
      </c>
      <c r="AI340" s="32">
        <f t="shared" si="145"/>
        <v>26.632700324224178</v>
      </c>
      <c r="AJ340" s="32">
        <f t="shared" si="146"/>
        <v>19.916628068550253</v>
      </c>
      <c r="AK340" s="32">
        <f t="shared" si="147"/>
        <v>6.7160722556739234</v>
      </c>
      <c r="AL340" s="32">
        <f t="shared" si="148"/>
        <v>25.937934228809635</v>
      </c>
      <c r="AM340" s="32">
        <f t="shared" si="149"/>
        <v>10.653080129689672</v>
      </c>
      <c r="AN340" s="32">
        <f t="shared" si="150"/>
        <v>7.6424270495599815</v>
      </c>
      <c r="AO340" s="32">
        <f t="shared" si="151"/>
        <v>94.488188976377955</v>
      </c>
      <c r="AP340" s="32">
        <f t="shared" si="152"/>
        <v>1.8527095877721167</v>
      </c>
      <c r="AQ340" s="32">
        <f t="shared" si="153"/>
        <v>44.465030106530804</v>
      </c>
      <c r="AR340" s="32">
        <f t="shared" si="154"/>
        <v>116.72070402964336</v>
      </c>
      <c r="AS340" s="32">
        <f t="shared" si="155"/>
        <v>5.3265400648448358</v>
      </c>
      <c r="AT340" s="32">
        <f t="shared" si="156"/>
        <v>6.2528948587308939</v>
      </c>
      <c r="AU340" s="32">
        <f t="shared" si="157"/>
        <v>88.46688281611857</v>
      </c>
      <c r="AV340" s="32">
        <f t="shared" si="158"/>
        <v>6.2528948587308939</v>
      </c>
      <c r="AW340" s="32">
        <f t="shared" si="159"/>
        <v>213.29319129226494</v>
      </c>
      <c r="AX340" s="32">
        <f t="shared" si="160"/>
        <v>11.116257526632701</v>
      </c>
      <c r="AY340" s="32">
        <f t="shared" si="161"/>
        <v>0.46317739694302917</v>
      </c>
      <c r="BA340" s="33" t="s">
        <v>481</v>
      </c>
      <c r="BB340" s="32">
        <f t="shared" si="162"/>
        <v>36.163522012578618</v>
      </c>
      <c r="BC340" s="32">
        <f t="shared" si="163"/>
        <v>9.3881515053415345</v>
      </c>
      <c r="BD340" s="32">
        <f t="shared" si="164"/>
        <v>163.15959857559082</v>
      </c>
      <c r="BE340" s="32">
        <f t="shared" si="165"/>
        <v>7.4457753318225963</v>
      </c>
      <c r="BF340" s="32">
        <f t="shared" si="166"/>
        <v>117.17791411042946</v>
      </c>
      <c r="BG340" s="32">
        <f t="shared" si="167"/>
        <v>8.7406927808352233</v>
      </c>
    </row>
    <row r="341" spans="1:59" x14ac:dyDescent="0.2">
      <c r="A341" s="33" t="s">
        <v>482</v>
      </c>
      <c r="B341" s="31">
        <f>VLOOKUP($A341,'[2]download from PCAS'!$A$7:$AZ$367,2,FALSE)</f>
        <v>5892</v>
      </c>
      <c r="C341" s="31">
        <v>4675</v>
      </c>
      <c r="D341" s="31">
        <v>4602</v>
      </c>
      <c r="E341" s="31">
        <v>4518</v>
      </c>
      <c r="F341" s="31">
        <f>VLOOKUP($A341,'[2]download from PCAS'!$A$7:$AZ$367,11,FALSE)</f>
        <v>260</v>
      </c>
      <c r="G341" s="31">
        <f>VLOOKUP($A341,'[2]download from PCAS'!$A$7:$AZ$367,31,FALSE)</f>
        <v>44</v>
      </c>
      <c r="H341" s="31">
        <f>VLOOKUP($A341,'[2]download from PCAS'!$A$7:$AZ$367,35,FALSE)</f>
        <v>24</v>
      </c>
      <c r="I341" s="31">
        <f>VLOOKUP($A341,'[2]download from PCAS'!$A$7:$AZ$367,49,FALSE)</f>
        <v>111</v>
      </c>
      <c r="J341" s="31">
        <f>VLOOKUP($A341,'[2]download from PCAS'!$A$7:$AZ$367,7,FALSE)</f>
        <v>827</v>
      </c>
      <c r="K341" s="31">
        <f>VLOOKUP($A341,'[2]download from PCAS'!$A$7:$AZ$367,27,FALSE)</f>
        <v>237</v>
      </c>
      <c r="L341" s="31">
        <f>VLOOKUP($A341,'[2]download from PCAS'!$A$7:$AZ$367,15,FALSE)</f>
        <v>116</v>
      </c>
      <c r="M341" s="31">
        <f>VLOOKUP($A341,'[2]download from PCAS'!$A$7:$AZ$367,29,FALSE)</f>
        <v>46</v>
      </c>
      <c r="N341" s="31">
        <f>VLOOKUP($A341,'[2]download from PCAS'!$A$7:$AZ$367,51,FALSE)</f>
        <v>199</v>
      </c>
      <c r="O341" s="31">
        <f>VLOOKUP($A341,'[2]download from PCAS'!$A$7:$AZ$367,9,FALSE)</f>
        <v>86</v>
      </c>
      <c r="P341" s="31">
        <f>VLOOKUP($A341,'[2]download from PCAS'!$A$7:$AZ$367,41,FALSE)</f>
        <v>54</v>
      </c>
      <c r="Q341" s="31">
        <f>VLOOKUP($A341,'[2]download from PCAS'!$A$7:$AZ$367,5,FALSE)</f>
        <v>287</v>
      </c>
      <c r="R341" s="31">
        <f>VLOOKUP($A341,'[2]download from PCAS'!$A$7:$AZ$367,19,FALSE)</f>
        <v>42</v>
      </c>
      <c r="S341" s="31">
        <f>VLOOKUP($A341,'[2]download from PCAS'!$A$7:$AZ$367,21,FALSE)</f>
        <v>446</v>
      </c>
      <c r="T341" s="31">
        <f>VLOOKUP($A341,'[2]download from PCAS'!$A$7:$AZ$367,23,FALSE)</f>
        <v>394</v>
      </c>
      <c r="U341" s="31">
        <f>VLOOKUP($A341,'[2]download from PCAS'!$A$7:$AZ$367,13,FALSE)</f>
        <v>237</v>
      </c>
      <c r="V341" s="31">
        <f>VLOOKUP($A341,'[2]download from PCAS'!$A$7:$AZ$367,3,FALSE)</f>
        <v>117</v>
      </c>
      <c r="W341" s="31">
        <f>VLOOKUP($A341,'[2]download from PCAS'!$A$7:$AZ$367,43,FALSE)</f>
        <v>842</v>
      </c>
      <c r="X341" s="31">
        <f>VLOOKUP($A341,'[2]download from PCAS'!$A$7:$AZ$367,39,FALSE)</f>
        <v>33</v>
      </c>
      <c r="Y341" s="31">
        <f>VLOOKUP($A341,'[2]download from PCAS'!$A$7:$AZ$367,47,FALSE)</f>
        <v>1309</v>
      </c>
      <c r="Z341" s="31">
        <f>VLOOKUP($A341,'[2]download from PCAS'!$A$7:$AZ$367,17,FALSE)</f>
        <v>33</v>
      </c>
      <c r="AA341" s="31">
        <f>VLOOKUP($A341,'[2]download from PCAS'!$A$7:$AZ$367,45,FALSE)</f>
        <v>3</v>
      </c>
      <c r="AC341" s="33" t="s">
        <v>482</v>
      </c>
      <c r="AD341" s="32">
        <f t="shared" si="140"/>
        <v>44.127630685675491</v>
      </c>
      <c r="AE341" s="32">
        <f t="shared" si="141"/>
        <v>7.4677528852681601</v>
      </c>
      <c r="AF341" s="32">
        <f t="shared" si="142"/>
        <v>4.0733197556008145</v>
      </c>
      <c r="AG341" s="32">
        <f t="shared" si="143"/>
        <v>18.839103869653769</v>
      </c>
      <c r="AH341" s="32">
        <f t="shared" si="144"/>
        <v>140.35980991174475</v>
      </c>
      <c r="AI341" s="32">
        <f t="shared" si="145"/>
        <v>40.224032586558046</v>
      </c>
      <c r="AJ341" s="32">
        <f t="shared" si="146"/>
        <v>19.687712152070606</v>
      </c>
      <c r="AK341" s="32">
        <f t="shared" si="147"/>
        <v>7.8071961982348945</v>
      </c>
      <c r="AL341" s="32">
        <f t="shared" si="148"/>
        <v>33.774609640190086</v>
      </c>
      <c r="AM341" s="32">
        <f t="shared" si="149"/>
        <v>14.596062457569586</v>
      </c>
      <c r="AN341" s="32">
        <f t="shared" si="150"/>
        <v>9.1649694501018324</v>
      </c>
      <c r="AO341" s="32">
        <f t="shared" si="151"/>
        <v>48.710115410726409</v>
      </c>
      <c r="AP341" s="32">
        <f t="shared" si="152"/>
        <v>7.1283095723014265</v>
      </c>
      <c r="AQ341" s="32">
        <f t="shared" si="153"/>
        <v>75.695858791581799</v>
      </c>
      <c r="AR341" s="32">
        <f t="shared" si="154"/>
        <v>66.870332654446713</v>
      </c>
      <c r="AS341" s="32">
        <f t="shared" si="155"/>
        <v>40.224032586558046</v>
      </c>
      <c r="AT341" s="32">
        <f t="shared" si="156"/>
        <v>19.857433808553971</v>
      </c>
      <c r="AU341" s="32">
        <f t="shared" si="157"/>
        <v>142.90563475899526</v>
      </c>
      <c r="AV341" s="32">
        <f t="shared" si="158"/>
        <v>5.6008146639511196</v>
      </c>
      <c r="AW341" s="32">
        <f t="shared" si="159"/>
        <v>222.16564833672777</v>
      </c>
      <c r="AX341" s="32">
        <f t="shared" si="160"/>
        <v>5.6008146639511196</v>
      </c>
      <c r="AY341" s="32">
        <f t="shared" si="161"/>
        <v>0.50916496945010181</v>
      </c>
      <c r="BA341" s="33" t="s">
        <v>482</v>
      </c>
      <c r="BB341" s="32">
        <f t="shared" si="162"/>
        <v>51.499348109517605</v>
      </c>
      <c r="BC341" s="32">
        <f t="shared" si="163"/>
        <v>10.18149623727313</v>
      </c>
      <c r="BD341" s="32">
        <f t="shared" si="164"/>
        <v>87.206728640991585</v>
      </c>
      <c r="BE341" s="32">
        <f t="shared" si="165"/>
        <v>52.45683930942895</v>
      </c>
      <c r="BF341" s="32">
        <f t="shared" si="166"/>
        <v>180.10695187165777</v>
      </c>
      <c r="BG341" s="32">
        <f t="shared" si="167"/>
        <v>7.3041168658698536</v>
      </c>
    </row>
    <row r="342" spans="1:59" x14ac:dyDescent="0.2">
      <c r="A342" s="33" t="s">
        <v>483</v>
      </c>
      <c r="B342" s="31">
        <f>VLOOKUP($A342,'[2]download from PCAS'!$A$7:$AZ$367,2,FALSE)</f>
        <v>7553</v>
      </c>
      <c r="C342" s="31">
        <v>6068</v>
      </c>
      <c r="D342" s="31">
        <v>5969</v>
      </c>
      <c r="E342" s="31">
        <v>5880</v>
      </c>
      <c r="F342" s="31">
        <f>VLOOKUP($A342,'[2]download from PCAS'!$A$7:$AZ$367,11,FALSE)</f>
        <v>274</v>
      </c>
      <c r="G342" s="31">
        <f>VLOOKUP($A342,'[2]download from PCAS'!$A$7:$AZ$367,31,FALSE)</f>
        <v>46</v>
      </c>
      <c r="H342" s="31">
        <f>VLOOKUP($A342,'[2]download from PCAS'!$A$7:$AZ$367,35,FALSE)</f>
        <v>21</v>
      </c>
      <c r="I342" s="31">
        <f>VLOOKUP($A342,'[2]download from PCAS'!$A$7:$AZ$367,49,FALSE)</f>
        <v>140</v>
      </c>
      <c r="J342" s="31">
        <f>VLOOKUP($A342,'[2]download from PCAS'!$A$7:$AZ$367,7,FALSE)</f>
        <v>943</v>
      </c>
      <c r="K342" s="31">
        <f>VLOOKUP($A342,'[2]download from PCAS'!$A$7:$AZ$367,27,FALSE)</f>
        <v>313</v>
      </c>
      <c r="L342" s="31">
        <f>VLOOKUP($A342,'[2]download from PCAS'!$A$7:$AZ$367,15,FALSE)</f>
        <v>83</v>
      </c>
      <c r="M342" s="31">
        <f>VLOOKUP($A342,'[2]download from PCAS'!$A$7:$AZ$367,29,FALSE)</f>
        <v>97</v>
      </c>
      <c r="N342" s="31">
        <f>VLOOKUP($A342,'[2]download from PCAS'!$A$7:$AZ$367,51,FALSE)</f>
        <v>309</v>
      </c>
      <c r="O342" s="31">
        <f>VLOOKUP($A342,'[2]download from PCAS'!$A$7:$AZ$367,9,FALSE)</f>
        <v>92</v>
      </c>
      <c r="P342" s="31">
        <f>VLOOKUP($A342,'[2]download from PCAS'!$A$7:$AZ$367,41,FALSE)</f>
        <v>69</v>
      </c>
      <c r="Q342" s="31">
        <f>VLOOKUP($A342,'[2]download from PCAS'!$A$7:$AZ$367,5,FALSE)</f>
        <v>352</v>
      </c>
      <c r="R342" s="31">
        <f>VLOOKUP($A342,'[2]download from PCAS'!$A$7:$AZ$367,19,FALSE)</f>
        <v>59</v>
      </c>
      <c r="S342" s="31">
        <f>VLOOKUP($A342,'[2]download from PCAS'!$A$7:$AZ$367,21,FALSE)</f>
        <v>520</v>
      </c>
      <c r="T342" s="31">
        <f>VLOOKUP($A342,'[2]download from PCAS'!$A$7:$AZ$367,23,FALSE)</f>
        <v>1274</v>
      </c>
      <c r="U342" s="31">
        <f>VLOOKUP($A342,'[2]download from PCAS'!$A$7:$AZ$367,13,FALSE)</f>
        <v>235</v>
      </c>
      <c r="V342" s="31">
        <f>VLOOKUP($A342,'[2]download from PCAS'!$A$7:$AZ$367,3,FALSE)</f>
        <v>105</v>
      </c>
      <c r="W342" s="31">
        <f>VLOOKUP($A342,'[2]download from PCAS'!$A$7:$AZ$367,43,FALSE)</f>
        <v>872</v>
      </c>
      <c r="X342" s="31">
        <f>VLOOKUP($A342,'[2]download from PCAS'!$A$7:$AZ$367,39,FALSE)</f>
        <v>86</v>
      </c>
      <c r="Y342" s="31">
        <f>VLOOKUP($A342,'[2]download from PCAS'!$A$7:$AZ$367,47,FALSE)</f>
        <v>1639</v>
      </c>
      <c r="Z342" s="31">
        <f>VLOOKUP($A342,'[2]download from PCAS'!$A$7:$AZ$367,17,FALSE)</f>
        <v>73</v>
      </c>
      <c r="AA342" s="31">
        <f>VLOOKUP($A342,'[2]download from PCAS'!$A$7:$AZ$367,45,FALSE)</f>
        <v>2</v>
      </c>
      <c r="AC342" s="33" t="s">
        <v>483</v>
      </c>
      <c r="AD342" s="32">
        <f t="shared" si="140"/>
        <v>36.276976036012179</v>
      </c>
      <c r="AE342" s="32">
        <f t="shared" si="141"/>
        <v>6.0902952469217526</v>
      </c>
      <c r="AF342" s="32">
        <f t="shared" si="142"/>
        <v>2.7803521779425395</v>
      </c>
      <c r="AG342" s="32">
        <f t="shared" si="143"/>
        <v>18.535681186283593</v>
      </c>
      <c r="AH342" s="32">
        <f t="shared" si="144"/>
        <v>124.85105256189594</v>
      </c>
      <c r="AI342" s="32">
        <f t="shared" si="145"/>
        <v>41.440487223619755</v>
      </c>
      <c r="AJ342" s="32">
        <f t="shared" si="146"/>
        <v>10.989010989010989</v>
      </c>
      <c r="AK342" s="32">
        <f t="shared" si="147"/>
        <v>12.842579107639349</v>
      </c>
      <c r="AL342" s="32">
        <f t="shared" si="148"/>
        <v>40.910896332583079</v>
      </c>
      <c r="AM342" s="32">
        <f t="shared" si="149"/>
        <v>12.180590493843505</v>
      </c>
      <c r="AN342" s="32">
        <f t="shared" si="150"/>
        <v>9.1354428703826294</v>
      </c>
      <c r="AO342" s="32">
        <f t="shared" si="151"/>
        <v>46.603998411227323</v>
      </c>
      <c r="AP342" s="32">
        <f t="shared" si="152"/>
        <v>7.8114656427909441</v>
      </c>
      <c r="AQ342" s="32">
        <f t="shared" si="153"/>
        <v>68.846815834767639</v>
      </c>
      <c r="AR342" s="32">
        <f t="shared" si="154"/>
        <v>168.67469879518072</v>
      </c>
      <c r="AS342" s="32">
        <f t="shared" si="155"/>
        <v>31.113464848404607</v>
      </c>
      <c r="AT342" s="32">
        <f t="shared" si="156"/>
        <v>13.901760889712696</v>
      </c>
      <c r="AU342" s="32">
        <f t="shared" si="157"/>
        <v>115.45081424599498</v>
      </c>
      <c r="AV342" s="32">
        <f t="shared" si="158"/>
        <v>11.386204157288494</v>
      </c>
      <c r="AW342" s="32">
        <f t="shared" si="159"/>
        <v>216.99986760227725</v>
      </c>
      <c r="AX342" s="32">
        <f t="shared" si="160"/>
        <v>9.6650337614193038</v>
      </c>
      <c r="AY342" s="32">
        <f t="shared" si="161"/>
        <v>0.26479544551833706</v>
      </c>
      <c r="BA342" s="33" t="s">
        <v>483</v>
      </c>
      <c r="BB342" s="32">
        <f t="shared" si="162"/>
        <v>52.437594236890604</v>
      </c>
      <c r="BC342" s="32">
        <f t="shared" si="163"/>
        <v>16.49659863945578</v>
      </c>
      <c r="BD342" s="32">
        <f t="shared" si="164"/>
        <v>216.66666666666669</v>
      </c>
      <c r="BE342" s="32">
        <f t="shared" si="165"/>
        <v>39.965986394557824</v>
      </c>
      <c r="BF342" s="32">
        <f t="shared" si="166"/>
        <v>143.70468029004616</v>
      </c>
      <c r="BG342" s="32">
        <f t="shared" si="167"/>
        <v>14.625850340136054</v>
      </c>
    </row>
    <row r="343" spans="1:59" x14ac:dyDescent="0.2">
      <c r="A343" s="33" t="s">
        <v>484</v>
      </c>
      <c r="B343" s="31">
        <f>VLOOKUP($A343,'[2]download from PCAS'!$A$7:$AZ$367,2,FALSE)</f>
        <v>3534</v>
      </c>
      <c r="C343" s="31">
        <v>2777</v>
      </c>
      <c r="D343" s="31">
        <v>2733</v>
      </c>
      <c r="E343" s="31">
        <v>2687</v>
      </c>
      <c r="F343" s="31">
        <f>VLOOKUP($A343,'[2]download from PCAS'!$A$7:$AZ$367,11,FALSE)</f>
        <v>126</v>
      </c>
      <c r="G343" s="31">
        <f>VLOOKUP($A343,'[2]download from PCAS'!$A$7:$AZ$367,31,FALSE)</f>
        <v>34</v>
      </c>
      <c r="H343" s="31">
        <f>VLOOKUP($A343,'[2]download from PCAS'!$A$7:$AZ$367,35,FALSE)</f>
        <v>17</v>
      </c>
      <c r="I343" s="31">
        <f>VLOOKUP($A343,'[2]download from PCAS'!$A$7:$AZ$367,49,FALSE)</f>
        <v>71</v>
      </c>
      <c r="J343" s="31">
        <f>VLOOKUP($A343,'[2]download from PCAS'!$A$7:$AZ$367,7,FALSE)</f>
        <v>446</v>
      </c>
      <c r="K343" s="31">
        <f>VLOOKUP($A343,'[2]download from PCAS'!$A$7:$AZ$367,27,FALSE)</f>
        <v>116</v>
      </c>
      <c r="L343" s="31">
        <f>VLOOKUP($A343,'[2]download from PCAS'!$A$7:$AZ$367,15,FALSE)</f>
        <v>113</v>
      </c>
      <c r="M343" s="31">
        <f>VLOOKUP($A343,'[2]download from PCAS'!$A$7:$AZ$367,29,FALSE)</f>
        <v>26</v>
      </c>
      <c r="N343" s="31">
        <f>VLOOKUP($A343,'[2]download from PCAS'!$A$7:$AZ$367,51,FALSE)</f>
        <v>129</v>
      </c>
      <c r="O343" s="31">
        <f>VLOOKUP($A343,'[2]download from PCAS'!$A$7:$AZ$367,9,FALSE)</f>
        <v>46</v>
      </c>
      <c r="P343" s="31">
        <f>VLOOKUP($A343,'[2]download from PCAS'!$A$7:$AZ$367,41,FALSE)</f>
        <v>49</v>
      </c>
      <c r="Q343" s="31">
        <f>VLOOKUP($A343,'[2]download from PCAS'!$A$7:$AZ$367,5,FALSE)</f>
        <v>336</v>
      </c>
      <c r="R343" s="31">
        <f>VLOOKUP($A343,'[2]download from PCAS'!$A$7:$AZ$367,19,FALSE)</f>
        <v>20</v>
      </c>
      <c r="S343" s="31">
        <f>VLOOKUP($A343,'[2]download from PCAS'!$A$7:$AZ$367,21,FALSE)</f>
        <v>214</v>
      </c>
      <c r="T343" s="31">
        <f>VLOOKUP($A343,'[2]download from PCAS'!$A$7:$AZ$367,23,FALSE)</f>
        <v>359</v>
      </c>
      <c r="U343" s="31">
        <f>VLOOKUP($A343,'[2]download from PCAS'!$A$7:$AZ$367,13,FALSE)</f>
        <v>90</v>
      </c>
      <c r="V343" s="31">
        <f>VLOOKUP($A343,'[2]download from PCAS'!$A$7:$AZ$367,3,FALSE)</f>
        <v>34</v>
      </c>
      <c r="W343" s="31">
        <f>VLOOKUP($A343,'[2]download from PCAS'!$A$7:$AZ$367,43,FALSE)</f>
        <v>294</v>
      </c>
      <c r="X343" s="31">
        <f>VLOOKUP($A343,'[2]download from PCAS'!$A$7:$AZ$367,39,FALSE)</f>
        <v>25</v>
      </c>
      <c r="Y343" s="31">
        <f>VLOOKUP($A343,'[2]download from PCAS'!$A$7:$AZ$367,47,FALSE)</f>
        <v>887</v>
      </c>
      <c r="Z343" s="31">
        <f>VLOOKUP($A343,'[2]download from PCAS'!$A$7:$AZ$367,17,FALSE)</f>
        <v>29</v>
      </c>
      <c r="AA343" s="31">
        <f>VLOOKUP($A343,'[2]download from PCAS'!$A$7:$AZ$367,45,FALSE)</f>
        <v>12</v>
      </c>
      <c r="AC343" s="33" t="s">
        <v>484</v>
      </c>
      <c r="AD343" s="32">
        <f t="shared" si="140"/>
        <v>35.653650254668932</v>
      </c>
      <c r="AE343" s="32">
        <f t="shared" si="141"/>
        <v>9.6208262591963791</v>
      </c>
      <c r="AF343" s="32">
        <f t="shared" si="142"/>
        <v>4.8104131295981896</v>
      </c>
      <c r="AG343" s="32">
        <f t="shared" si="143"/>
        <v>20.090548953027728</v>
      </c>
      <c r="AH343" s="32">
        <f t="shared" si="144"/>
        <v>126.20260328239955</v>
      </c>
      <c r="AI343" s="32">
        <f t="shared" si="145"/>
        <v>32.823995472552348</v>
      </c>
      <c r="AJ343" s="32">
        <f t="shared" si="146"/>
        <v>31.975099037917378</v>
      </c>
      <c r="AK343" s="32">
        <f t="shared" si="147"/>
        <v>7.3571024335031128</v>
      </c>
      <c r="AL343" s="32">
        <f t="shared" si="148"/>
        <v>36.502546689303905</v>
      </c>
      <c r="AM343" s="32">
        <f t="shared" si="149"/>
        <v>13.016411997736276</v>
      </c>
      <c r="AN343" s="32">
        <f t="shared" si="150"/>
        <v>13.865308432371252</v>
      </c>
      <c r="AO343" s="32">
        <f t="shared" si="151"/>
        <v>95.076400679117143</v>
      </c>
      <c r="AP343" s="32">
        <f t="shared" si="152"/>
        <v>5.6593095642331628</v>
      </c>
      <c r="AQ343" s="32">
        <f t="shared" si="153"/>
        <v>60.554612337294856</v>
      </c>
      <c r="AR343" s="32">
        <f t="shared" si="154"/>
        <v>101.58460667798529</v>
      </c>
      <c r="AS343" s="32">
        <f t="shared" si="155"/>
        <v>25.466893039049236</v>
      </c>
      <c r="AT343" s="32">
        <f t="shared" si="156"/>
        <v>9.6208262591963791</v>
      </c>
      <c r="AU343" s="32">
        <f t="shared" si="157"/>
        <v>83.191850594227503</v>
      </c>
      <c r="AV343" s="32">
        <f t="shared" si="158"/>
        <v>7.0741369552914541</v>
      </c>
      <c r="AW343" s="32">
        <f t="shared" si="159"/>
        <v>250.99037917374079</v>
      </c>
      <c r="AX343" s="32">
        <f t="shared" si="160"/>
        <v>8.2059988681380869</v>
      </c>
      <c r="AY343" s="32">
        <f t="shared" si="161"/>
        <v>3.3955857385398982</v>
      </c>
      <c r="BA343" s="33" t="s">
        <v>484</v>
      </c>
      <c r="BB343" s="32">
        <f t="shared" si="162"/>
        <v>42.444200512257595</v>
      </c>
      <c r="BC343" s="32">
        <f t="shared" si="163"/>
        <v>9.6762188314104947</v>
      </c>
      <c r="BD343" s="32">
        <f t="shared" si="164"/>
        <v>133.60625232601413</v>
      </c>
      <c r="BE343" s="32">
        <f t="shared" si="165"/>
        <v>33.494603647190175</v>
      </c>
      <c r="BF343" s="32">
        <f t="shared" si="166"/>
        <v>105.86964350018005</v>
      </c>
      <c r="BG343" s="32">
        <f t="shared" si="167"/>
        <v>9.3040565686639365</v>
      </c>
    </row>
    <row r="344" spans="1:59" x14ac:dyDescent="0.2">
      <c r="A344" s="33" t="s">
        <v>485</v>
      </c>
      <c r="B344" s="31">
        <f>VLOOKUP($A344,'[2]download from PCAS'!$A$7:$AZ$367,2,FALSE)</f>
        <v>8891</v>
      </c>
      <c r="C344" s="31">
        <v>7121</v>
      </c>
      <c r="D344" s="31">
        <v>6986</v>
      </c>
      <c r="E344" s="31">
        <v>6865</v>
      </c>
      <c r="F344" s="31">
        <f>VLOOKUP($A344,'[2]download from PCAS'!$A$7:$AZ$367,11,FALSE)</f>
        <v>361</v>
      </c>
      <c r="G344" s="31">
        <f>VLOOKUP($A344,'[2]download from PCAS'!$A$7:$AZ$367,31,FALSE)</f>
        <v>77</v>
      </c>
      <c r="H344" s="31">
        <f>VLOOKUP($A344,'[2]download from PCAS'!$A$7:$AZ$367,35,FALSE)</f>
        <v>36</v>
      </c>
      <c r="I344" s="31">
        <f>VLOOKUP($A344,'[2]download from PCAS'!$A$7:$AZ$367,49,FALSE)</f>
        <v>170</v>
      </c>
      <c r="J344" s="31">
        <f>VLOOKUP($A344,'[2]download from PCAS'!$A$7:$AZ$367,7,FALSE)</f>
        <v>985</v>
      </c>
      <c r="K344" s="31">
        <f>VLOOKUP($A344,'[2]download from PCAS'!$A$7:$AZ$367,27,FALSE)</f>
        <v>370</v>
      </c>
      <c r="L344" s="31">
        <f>VLOOKUP($A344,'[2]download from PCAS'!$A$7:$AZ$367,15,FALSE)</f>
        <v>157</v>
      </c>
      <c r="M344" s="31">
        <f>VLOOKUP($A344,'[2]download from PCAS'!$A$7:$AZ$367,29,FALSE)</f>
        <v>66</v>
      </c>
      <c r="N344" s="31">
        <f>VLOOKUP($A344,'[2]download from PCAS'!$A$7:$AZ$367,51,FALSE)</f>
        <v>281</v>
      </c>
      <c r="O344" s="31">
        <f>VLOOKUP($A344,'[2]download from PCAS'!$A$7:$AZ$367,9,FALSE)</f>
        <v>122</v>
      </c>
      <c r="P344" s="31">
        <f>VLOOKUP($A344,'[2]download from PCAS'!$A$7:$AZ$367,41,FALSE)</f>
        <v>75</v>
      </c>
      <c r="Q344" s="31">
        <f>VLOOKUP($A344,'[2]download from PCAS'!$A$7:$AZ$367,5,FALSE)</f>
        <v>487</v>
      </c>
      <c r="R344" s="31">
        <f>VLOOKUP($A344,'[2]download from PCAS'!$A$7:$AZ$367,19,FALSE)</f>
        <v>40</v>
      </c>
      <c r="S344" s="31">
        <f>VLOOKUP($A344,'[2]download from PCAS'!$A$7:$AZ$367,21,FALSE)</f>
        <v>650</v>
      </c>
      <c r="T344" s="31">
        <f>VLOOKUP($A344,'[2]download from PCAS'!$A$7:$AZ$367,23,FALSE)</f>
        <v>816</v>
      </c>
      <c r="U344" s="31">
        <f>VLOOKUP($A344,'[2]download from PCAS'!$A$7:$AZ$367,13,FALSE)</f>
        <v>305</v>
      </c>
      <c r="V344" s="31">
        <f>VLOOKUP($A344,'[2]download from PCAS'!$A$7:$AZ$367,3,FALSE)</f>
        <v>124</v>
      </c>
      <c r="W344" s="31">
        <f>VLOOKUP($A344,'[2]download from PCAS'!$A$7:$AZ$367,43,FALSE)</f>
        <v>670</v>
      </c>
      <c r="X344" s="31">
        <f>VLOOKUP($A344,'[2]download from PCAS'!$A$7:$AZ$367,39,FALSE)</f>
        <v>21</v>
      </c>
      <c r="Y344" s="31">
        <f>VLOOKUP($A344,'[2]download from PCAS'!$A$7:$AZ$367,47,FALSE)</f>
        <v>1909</v>
      </c>
      <c r="Z344" s="31">
        <f>VLOOKUP($A344,'[2]download from PCAS'!$A$7:$AZ$367,17,FALSE)</f>
        <v>83</v>
      </c>
      <c r="AA344" s="31">
        <f>VLOOKUP($A344,'[2]download from PCAS'!$A$7:$AZ$367,45,FALSE)</f>
        <v>8</v>
      </c>
      <c r="AC344" s="33" t="s">
        <v>485</v>
      </c>
      <c r="AD344" s="32">
        <f t="shared" si="140"/>
        <v>40.602856821504894</v>
      </c>
      <c r="AE344" s="32">
        <f t="shared" si="141"/>
        <v>8.6604431447531205</v>
      </c>
      <c r="AF344" s="32">
        <f t="shared" si="142"/>
        <v>4.0490383533910697</v>
      </c>
      <c r="AG344" s="32">
        <f t="shared" si="143"/>
        <v>19.120458891013385</v>
      </c>
      <c r="AH344" s="32">
        <f t="shared" si="144"/>
        <v>110.78618828028343</v>
      </c>
      <c r="AI344" s="32">
        <f t="shared" si="145"/>
        <v>41.615116409852661</v>
      </c>
      <c r="AJ344" s="32">
        <f t="shared" si="146"/>
        <v>17.658306152288834</v>
      </c>
      <c r="AK344" s="32">
        <f t="shared" si="147"/>
        <v>7.4232369812169603</v>
      </c>
      <c r="AL344" s="32">
        <f t="shared" si="148"/>
        <v>31.60499381396918</v>
      </c>
      <c r="AM344" s="32">
        <f t="shared" si="149"/>
        <v>13.721741086491958</v>
      </c>
      <c r="AN344" s="32">
        <f t="shared" si="150"/>
        <v>8.4354965695647284</v>
      </c>
      <c r="AO344" s="32">
        <f t="shared" si="151"/>
        <v>54.774491058373634</v>
      </c>
      <c r="AP344" s="32">
        <f t="shared" si="152"/>
        <v>4.4989315037678548</v>
      </c>
      <c r="AQ344" s="32">
        <f t="shared" si="153"/>
        <v>73.107636936227635</v>
      </c>
      <c r="AR344" s="32">
        <f t="shared" si="154"/>
        <v>91.778202676864254</v>
      </c>
      <c r="AS344" s="32">
        <f t="shared" si="155"/>
        <v>34.3043527162299</v>
      </c>
      <c r="AT344" s="32">
        <f t="shared" si="156"/>
        <v>13.94668766168035</v>
      </c>
      <c r="AU344" s="32">
        <f t="shared" si="157"/>
        <v>75.357102688111581</v>
      </c>
      <c r="AV344" s="32">
        <f t="shared" si="158"/>
        <v>2.3619390394781239</v>
      </c>
      <c r="AW344" s="32">
        <f t="shared" si="159"/>
        <v>214.71150601732089</v>
      </c>
      <c r="AX344" s="32">
        <f t="shared" si="160"/>
        <v>9.3352828703182986</v>
      </c>
      <c r="AY344" s="32">
        <f t="shared" si="161"/>
        <v>0.89978630075357102</v>
      </c>
      <c r="BA344" s="33" t="s">
        <v>485</v>
      </c>
      <c r="BB344" s="32">
        <f t="shared" si="162"/>
        <v>52.963068995133121</v>
      </c>
      <c r="BC344" s="32">
        <f t="shared" si="163"/>
        <v>9.6139839766933708</v>
      </c>
      <c r="BD344" s="32">
        <f t="shared" si="164"/>
        <v>118.86380189366351</v>
      </c>
      <c r="BE344" s="32">
        <f t="shared" si="165"/>
        <v>44.428259286234521</v>
      </c>
      <c r="BF344" s="32">
        <f t="shared" si="166"/>
        <v>94.087909001544716</v>
      </c>
      <c r="BG344" s="32">
        <f t="shared" si="167"/>
        <v>3.0589949016751641</v>
      </c>
    </row>
    <row r="345" spans="1:59" x14ac:dyDescent="0.2">
      <c r="A345" s="33" t="s">
        <v>486</v>
      </c>
      <c r="B345" s="31">
        <f>VLOOKUP($A345,'[2]download from PCAS'!$A$7:$AZ$367,2,FALSE)</f>
        <v>6626</v>
      </c>
      <c r="C345" s="31">
        <v>4998</v>
      </c>
      <c r="D345" s="31">
        <v>4885</v>
      </c>
      <c r="E345" s="31">
        <v>4785</v>
      </c>
      <c r="F345" s="31">
        <f>VLOOKUP($A345,'[2]download from PCAS'!$A$7:$AZ$367,11,FALSE)</f>
        <v>208</v>
      </c>
      <c r="G345" s="31">
        <f>VLOOKUP($A345,'[2]download from PCAS'!$A$7:$AZ$367,31,FALSE)</f>
        <v>26</v>
      </c>
      <c r="H345" s="31">
        <f>VLOOKUP($A345,'[2]download from PCAS'!$A$7:$AZ$367,35,FALSE)</f>
        <v>7</v>
      </c>
      <c r="I345" s="31">
        <f>VLOOKUP($A345,'[2]download from PCAS'!$A$7:$AZ$367,49,FALSE)</f>
        <v>110</v>
      </c>
      <c r="J345" s="31">
        <f>VLOOKUP($A345,'[2]download from PCAS'!$A$7:$AZ$367,7,FALSE)</f>
        <v>811</v>
      </c>
      <c r="K345" s="31">
        <f>VLOOKUP($A345,'[2]download from PCAS'!$A$7:$AZ$367,27,FALSE)</f>
        <v>208</v>
      </c>
      <c r="L345" s="31">
        <f>VLOOKUP($A345,'[2]download from PCAS'!$A$7:$AZ$367,15,FALSE)</f>
        <v>70</v>
      </c>
      <c r="M345" s="31">
        <f>VLOOKUP($A345,'[2]download from PCAS'!$A$7:$AZ$367,29,FALSE)</f>
        <v>38</v>
      </c>
      <c r="N345" s="31">
        <f>VLOOKUP($A345,'[2]download from PCAS'!$A$7:$AZ$367,51,FALSE)</f>
        <v>174</v>
      </c>
      <c r="O345" s="31">
        <f>VLOOKUP($A345,'[2]download from PCAS'!$A$7:$AZ$367,9,FALSE)</f>
        <v>64</v>
      </c>
      <c r="P345" s="31">
        <f>VLOOKUP($A345,'[2]download from PCAS'!$A$7:$AZ$367,41,FALSE)</f>
        <v>40</v>
      </c>
      <c r="Q345" s="31">
        <f>VLOOKUP($A345,'[2]download from PCAS'!$A$7:$AZ$367,5,FALSE)</f>
        <v>326</v>
      </c>
      <c r="R345" s="31">
        <f>VLOOKUP($A345,'[2]download from PCAS'!$A$7:$AZ$367,19,FALSE)</f>
        <v>31</v>
      </c>
      <c r="S345" s="31">
        <f>VLOOKUP($A345,'[2]download from PCAS'!$A$7:$AZ$367,21,FALSE)</f>
        <v>378</v>
      </c>
      <c r="T345" s="31">
        <f>VLOOKUP($A345,'[2]download from PCAS'!$A$7:$AZ$367,23,FALSE)</f>
        <v>151</v>
      </c>
      <c r="U345" s="31">
        <f>VLOOKUP($A345,'[2]download from PCAS'!$A$7:$AZ$367,13,FALSE)</f>
        <v>117</v>
      </c>
      <c r="V345" s="31">
        <f>VLOOKUP($A345,'[2]download from PCAS'!$A$7:$AZ$367,3,FALSE)</f>
        <v>60</v>
      </c>
      <c r="W345" s="31">
        <f>VLOOKUP($A345,'[2]download from PCAS'!$A$7:$AZ$367,43,FALSE)</f>
        <v>721</v>
      </c>
      <c r="X345" s="31">
        <f>VLOOKUP($A345,'[2]download from PCAS'!$A$7:$AZ$367,39,FALSE)</f>
        <v>22</v>
      </c>
      <c r="Y345" s="31">
        <f>VLOOKUP($A345,'[2]download from PCAS'!$A$7:$AZ$367,47,FALSE)</f>
        <v>1311</v>
      </c>
      <c r="Z345" s="31">
        <f>VLOOKUP($A345,'[2]download from PCAS'!$A$7:$AZ$367,17,FALSE)</f>
        <v>83</v>
      </c>
      <c r="AA345" s="31">
        <f>VLOOKUP($A345,'[2]download from PCAS'!$A$7:$AZ$367,45,FALSE)</f>
        <v>2</v>
      </c>
      <c r="AC345" s="33" t="s">
        <v>486</v>
      </c>
      <c r="AD345" s="32">
        <f t="shared" si="140"/>
        <v>31.391488077271358</v>
      </c>
      <c r="AE345" s="32">
        <f t="shared" si="141"/>
        <v>3.9239360096589198</v>
      </c>
      <c r="AF345" s="32">
        <f t="shared" si="142"/>
        <v>1.0564443102927858</v>
      </c>
      <c r="AG345" s="32">
        <f t="shared" si="143"/>
        <v>16.601267733172353</v>
      </c>
      <c r="AH345" s="32">
        <f t="shared" si="144"/>
        <v>122.39661937820706</v>
      </c>
      <c r="AI345" s="32">
        <f t="shared" si="145"/>
        <v>31.391488077271358</v>
      </c>
      <c r="AJ345" s="32">
        <f t="shared" si="146"/>
        <v>10.564443102927861</v>
      </c>
      <c r="AK345" s="32">
        <f t="shared" si="147"/>
        <v>5.7349833987322665</v>
      </c>
      <c r="AL345" s="32">
        <f t="shared" si="148"/>
        <v>26.260187141563534</v>
      </c>
      <c r="AM345" s="32">
        <f t="shared" si="149"/>
        <v>9.6589194083911849</v>
      </c>
      <c r="AN345" s="32">
        <f t="shared" si="150"/>
        <v>6.0368246302444915</v>
      </c>
      <c r="AO345" s="32">
        <f t="shared" si="151"/>
        <v>49.2001207364926</v>
      </c>
      <c r="AP345" s="32">
        <f t="shared" si="152"/>
        <v>4.6785390884394813</v>
      </c>
      <c r="AQ345" s="32">
        <f t="shared" si="153"/>
        <v>57.047992755810441</v>
      </c>
      <c r="AR345" s="32">
        <f t="shared" si="154"/>
        <v>22.789012979172956</v>
      </c>
      <c r="AS345" s="32">
        <f t="shared" si="155"/>
        <v>17.657712043465136</v>
      </c>
      <c r="AT345" s="32">
        <f t="shared" si="156"/>
        <v>9.0552369453667367</v>
      </c>
      <c r="AU345" s="32">
        <f t="shared" si="157"/>
        <v>108.81376396015696</v>
      </c>
      <c r="AV345" s="32">
        <f t="shared" si="158"/>
        <v>3.3202535466344703</v>
      </c>
      <c r="AW345" s="32">
        <f t="shared" si="159"/>
        <v>197.85692725626319</v>
      </c>
      <c r="AX345" s="32">
        <f t="shared" si="160"/>
        <v>12.526411107757319</v>
      </c>
      <c r="AY345" s="32">
        <f t="shared" si="161"/>
        <v>0.30184123151222453</v>
      </c>
      <c r="BA345" s="33" t="s">
        <v>486</v>
      </c>
      <c r="BB345" s="32">
        <f t="shared" si="162"/>
        <v>42.579324462640741</v>
      </c>
      <c r="BC345" s="32">
        <f t="shared" si="163"/>
        <v>7.9414838035527691</v>
      </c>
      <c r="BD345" s="32">
        <f t="shared" si="164"/>
        <v>31.556948798328108</v>
      </c>
      <c r="BE345" s="32">
        <f t="shared" si="165"/>
        <v>24.451410658307211</v>
      </c>
      <c r="BF345" s="32">
        <f t="shared" si="166"/>
        <v>144.25770308123248</v>
      </c>
      <c r="BG345" s="32">
        <f t="shared" si="167"/>
        <v>4.5977011494252871</v>
      </c>
    </row>
    <row r="346" spans="1:59" x14ac:dyDescent="0.2">
      <c r="A346" s="33" t="s">
        <v>487</v>
      </c>
      <c r="B346" s="31">
        <f>VLOOKUP($A346,'[2]download from PCAS'!$A$7:$AZ$367,2,FALSE)</f>
        <v>6798</v>
      </c>
      <c r="C346" s="31">
        <v>5430</v>
      </c>
      <c r="D346" s="31">
        <v>5326</v>
      </c>
      <c r="E346" s="31">
        <v>5236</v>
      </c>
      <c r="F346" s="31">
        <f>VLOOKUP($A346,'[2]download from PCAS'!$A$7:$AZ$367,11,FALSE)</f>
        <v>249</v>
      </c>
      <c r="G346" s="31">
        <f>VLOOKUP($A346,'[2]download from PCAS'!$A$7:$AZ$367,31,FALSE)</f>
        <v>47</v>
      </c>
      <c r="H346" s="31">
        <f>VLOOKUP($A346,'[2]download from PCAS'!$A$7:$AZ$367,35,FALSE)</f>
        <v>17</v>
      </c>
      <c r="I346" s="31">
        <f>VLOOKUP($A346,'[2]download from PCAS'!$A$7:$AZ$367,49,FALSE)</f>
        <v>113</v>
      </c>
      <c r="J346" s="31">
        <f>VLOOKUP($A346,'[2]download from PCAS'!$A$7:$AZ$367,7,FALSE)</f>
        <v>756</v>
      </c>
      <c r="K346" s="31">
        <f>VLOOKUP($A346,'[2]download from PCAS'!$A$7:$AZ$367,27,FALSE)</f>
        <v>337</v>
      </c>
      <c r="L346" s="31">
        <f>VLOOKUP($A346,'[2]download from PCAS'!$A$7:$AZ$367,15,FALSE)</f>
        <v>83</v>
      </c>
      <c r="M346" s="31">
        <f>VLOOKUP($A346,'[2]download from PCAS'!$A$7:$AZ$367,29,FALSE)</f>
        <v>51</v>
      </c>
      <c r="N346" s="31">
        <f>VLOOKUP($A346,'[2]download from PCAS'!$A$7:$AZ$367,51,FALSE)</f>
        <v>243</v>
      </c>
      <c r="O346" s="31">
        <f>VLOOKUP($A346,'[2]download from PCAS'!$A$7:$AZ$367,9,FALSE)</f>
        <v>96</v>
      </c>
      <c r="P346" s="31">
        <f>VLOOKUP($A346,'[2]download from PCAS'!$A$7:$AZ$367,41,FALSE)</f>
        <v>38</v>
      </c>
      <c r="Q346" s="31">
        <f>VLOOKUP($A346,'[2]download from PCAS'!$A$7:$AZ$367,5,FALSE)</f>
        <v>391</v>
      </c>
      <c r="R346" s="31">
        <f>VLOOKUP($A346,'[2]download from PCAS'!$A$7:$AZ$367,19,FALSE)</f>
        <v>32</v>
      </c>
      <c r="S346" s="31">
        <f>VLOOKUP($A346,'[2]download from PCAS'!$A$7:$AZ$367,21,FALSE)</f>
        <v>518</v>
      </c>
      <c r="T346" s="31">
        <f>VLOOKUP($A346,'[2]download from PCAS'!$A$7:$AZ$367,23,FALSE)</f>
        <v>56</v>
      </c>
      <c r="U346" s="31">
        <f>VLOOKUP($A346,'[2]download from PCAS'!$A$7:$AZ$367,13,FALSE)</f>
        <v>257</v>
      </c>
      <c r="V346" s="31">
        <f>VLOOKUP($A346,'[2]download from PCAS'!$A$7:$AZ$367,3,FALSE)</f>
        <v>105</v>
      </c>
      <c r="W346" s="31">
        <f>VLOOKUP($A346,'[2]download from PCAS'!$A$7:$AZ$367,43,FALSE)</f>
        <v>953</v>
      </c>
      <c r="X346" s="31">
        <f>VLOOKUP($A346,'[2]download from PCAS'!$A$7:$AZ$367,39,FALSE)</f>
        <v>20</v>
      </c>
      <c r="Y346" s="31">
        <f>VLOOKUP($A346,'[2]download from PCAS'!$A$7:$AZ$367,47,FALSE)</f>
        <v>1494</v>
      </c>
      <c r="Z346" s="31">
        <f>VLOOKUP($A346,'[2]download from PCAS'!$A$7:$AZ$367,17,FALSE)</f>
        <v>53</v>
      </c>
      <c r="AA346" s="31">
        <f>VLOOKUP($A346,'[2]download from PCAS'!$A$7:$AZ$367,45,FALSE)</f>
        <v>2</v>
      </c>
      <c r="AC346" s="33" t="s">
        <v>487</v>
      </c>
      <c r="AD346" s="32">
        <f t="shared" si="140"/>
        <v>36.628420123565753</v>
      </c>
      <c r="AE346" s="32">
        <f t="shared" si="141"/>
        <v>6.9137981759340983</v>
      </c>
      <c r="AF346" s="32">
        <f t="shared" si="142"/>
        <v>2.5007355104442484</v>
      </c>
      <c r="AG346" s="32">
        <f t="shared" si="143"/>
        <v>16.62253604001177</v>
      </c>
      <c r="AH346" s="32">
        <f t="shared" si="144"/>
        <v>111.20917917034421</v>
      </c>
      <c r="AI346" s="32">
        <f t="shared" si="145"/>
        <v>49.573403942335979</v>
      </c>
      <c r="AJ346" s="32">
        <f t="shared" si="146"/>
        <v>12.209473374521918</v>
      </c>
      <c r="AK346" s="32">
        <f t="shared" si="147"/>
        <v>7.5022065313327451</v>
      </c>
      <c r="AL346" s="32">
        <f t="shared" si="148"/>
        <v>35.745807590467784</v>
      </c>
      <c r="AM346" s="32">
        <f t="shared" si="149"/>
        <v>14.121800529567521</v>
      </c>
      <c r="AN346" s="32">
        <f t="shared" si="150"/>
        <v>5.5898793762871435</v>
      </c>
      <c r="AO346" s="32">
        <f t="shared" si="151"/>
        <v>57.51691674021771</v>
      </c>
      <c r="AP346" s="32">
        <f t="shared" si="152"/>
        <v>4.7072668431891724</v>
      </c>
      <c r="AQ346" s="32">
        <f t="shared" si="153"/>
        <v>76.198882024124742</v>
      </c>
      <c r="AR346" s="32">
        <f t="shared" si="154"/>
        <v>8.2377169755810531</v>
      </c>
      <c r="AS346" s="32">
        <f t="shared" si="155"/>
        <v>37.80523683436305</v>
      </c>
      <c r="AT346" s="32">
        <f t="shared" si="156"/>
        <v>15.445719329214475</v>
      </c>
      <c r="AU346" s="32">
        <f t="shared" si="157"/>
        <v>140.18829067372758</v>
      </c>
      <c r="AV346" s="32">
        <f t="shared" si="158"/>
        <v>2.9420417769932334</v>
      </c>
      <c r="AW346" s="32">
        <f t="shared" si="159"/>
        <v>219.77052074139453</v>
      </c>
      <c r="AX346" s="32">
        <f t="shared" si="160"/>
        <v>7.7964107090320685</v>
      </c>
      <c r="AY346" s="32">
        <f t="shared" si="161"/>
        <v>0.29420417769932328</v>
      </c>
      <c r="BA346" s="33" t="s">
        <v>487</v>
      </c>
      <c r="BB346" s="32">
        <f t="shared" si="162"/>
        <v>63.274502440856182</v>
      </c>
      <c r="BC346" s="32">
        <f t="shared" si="163"/>
        <v>9.7402597402597397</v>
      </c>
      <c r="BD346" s="32">
        <f t="shared" si="164"/>
        <v>10.695187165775401</v>
      </c>
      <c r="BE346" s="32">
        <f t="shared" si="165"/>
        <v>49.083269671504965</v>
      </c>
      <c r="BF346" s="32">
        <f t="shared" si="166"/>
        <v>175.50644567219155</v>
      </c>
      <c r="BG346" s="32">
        <f t="shared" si="167"/>
        <v>3.8197097020626436</v>
      </c>
    </row>
    <row r="347" spans="1:59" x14ac:dyDescent="0.2">
      <c r="A347" s="33" t="s">
        <v>488</v>
      </c>
      <c r="B347" s="31">
        <f>VLOOKUP($A347,'[2]download from PCAS'!$A$7:$AZ$367,2,FALSE)</f>
        <v>6480</v>
      </c>
      <c r="C347" s="31">
        <v>5068</v>
      </c>
      <c r="D347" s="31">
        <v>4980</v>
      </c>
      <c r="E347" s="31">
        <v>4907</v>
      </c>
      <c r="F347" s="31">
        <f>VLOOKUP($A347,'[2]download from PCAS'!$A$7:$AZ$367,11,FALSE)</f>
        <v>247</v>
      </c>
      <c r="G347" s="31">
        <f>VLOOKUP($A347,'[2]download from PCAS'!$A$7:$AZ$367,31,FALSE)</f>
        <v>38</v>
      </c>
      <c r="H347" s="31">
        <f>VLOOKUP($A347,'[2]download from PCAS'!$A$7:$AZ$367,35,FALSE)</f>
        <v>7</v>
      </c>
      <c r="I347" s="31">
        <f>VLOOKUP($A347,'[2]download from PCAS'!$A$7:$AZ$367,49,FALSE)</f>
        <v>88</v>
      </c>
      <c r="J347" s="31">
        <f>VLOOKUP($A347,'[2]download from PCAS'!$A$7:$AZ$367,7,FALSE)</f>
        <v>864</v>
      </c>
      <c r="K347" s="31">
        <f>VLOOKUP($A347,'[2]download from PCAS'!$A$7:$AZ$367,27,FALSE)</f>
        <v>219</v>
      </c>
      <c r="L347" s="31">
        <f>VLOOKUP($A347,'[2]download from PCAS'!$A$7:$AZ$367,15,FALSE)</f>
        <v>109</v>
      </c>
      <c r="M347" s="31">
        <f>VLOOKUP($A347,'[2]download from PCAS'!$A$7:$AZ$367,29,FALSE)</f>
        <v>44</v>
      </c>
      <c r="N347" s="31">
        <f>VLOOKUP($A347,'[2]download from PCAS'!$A$7:$AZ$367,51,FALSE)</f>
        <v>176</v>
      </c>
      <c r="O347" s="31">
        <f>VLOOKUP($A347,'[2]download from PCAS'!$A$7:$AZ$367,9,FALSE)</f>
        <v>65</v>
      </c>
      <c r="P347" s="31">
        <f>VLOOKUP($A347,'[2]download from PCAS'!$A$7:$AZ$367,41,FALSE)</f>
        <v>49</v>
      </c>
      <c r="Q347" s="31">
        <f>VLOOKUP($A347,'[2]download from PCAS'!$A$7:$AZ$367,5,FALSE)</f>
        <v>295</v>
      </c>
      <c r="R347" s="31">
        <f>VLOOKUP($A347,'[2]download from PCAS'!$A$7:$AZ$367,19,FALSE)</f>
        <v>19</v>
      </c>
      <c r="S347" s="31">
        <f>VLOOKUP($A347,'[2]download from PCAS'!$A$7:$AZ$367,21,FALSE)</f>
        <v>415</v>
      </c>
      <c r="T347" s="31">
        <f>VLOOKUP($A347,'[2]download from PCAS'!$A$7:$AZ$367,23,FALSE)</f>
        <v>770</v>
      </c>
      <c r="U347" s="31">
        <f>VLOOKUP($A347,'[2]download from PCAS'!$A$7:$AZ$367,13,FALSE)</f>
        <v>169</v>
      </c>
      <c r="V347" s="31">
        <f>VLOOKUP($A347,'[2]download from PCAS'!$A$7:$AZ$367,3,FALSE)</f>
        <v>82</v>
      </c>
      <c r="W347" s="31">
        <f>VLOOKUP($A347,'[2]download from PCAS'!$A$7:$AZ$367,43,FALSE)</f>
        <v>440</v>
      </c>
      <c r="X347" s="31">
        <f>VLOOKUP($A347,'[2]download from PCAS'!$A$7:$AZ$367,39,FALSE)</f>
        <v>13</v>
      </c>
      <c r="Y347" s="31">
        <f>VLOOKUP($A347,'[2]download from PCAS'!$A$7:$AZ$367,47,FALSE)</f>
        <v>1362</v>
      </c>
      <c r="Z347" s="31">
        <f>VLOOKUP($A347,'[2]download from PCAS'!$A$7:$AZ$367,17,FALSE)</f>
        <v>71</v>
      </c>
      <c r="AA347" s="31">
        <f>VLOOKUP($A347,'[2]download from PCAS'!$A$7:$AZ$367,45,FALSE)</f>
        <v>4</v>
      </c>
      <c r="AC347" s="33" t="s">
        <v>488</v>
      </c>
      <c r="AD347" s="32">
        <f t="shared" si="140"/>
        <v>38.117283950617278</v>
      </c>
      <c r="AE347" s="32">
        <f t="shared" si="141"/>
        <v>5.8641975308641978</v>
      </c>
      <c r="AF347" s="32">
        <f t="shared" si="142"/>
        <v>1.0802469135802468</v>
      </c>
      <c r="AG347" s="32">
        <f t="shared" si="143"/>
        <v>13.580246913580247</v>
      </c>
      <c r="AH347" s="32">
        <f t="shared" si="144"/>
        <v>133.33333333333334</v>
      </c>
      <c r="AI347" s="32">
        <f t="shared" si="145"/>
        <v>33.796296296296298</v>
      </c>
      <c r="AJ347" s="32">
        <f t="shared" si="146"/>
        <v>16.820987654320987</v>
      </c>
      <c r="AK347" s="32">
        <f t="shared" si="147"/>
        <v>6.7901234567901234</v>
      </c>
      <c r="AL347" s="32">
        <f t="shared" si="148"/>
        <v>27.160493827160494</v>
      </c>
      <c r="AM347" s="32">
        <f t="shared" si="149"/>
        <v>10.030864197530864</v>
      </c>
      <c r="AN347" s="32">
        <f t="shared" si="150"/>
        <v>7.5617283950617287</v>
      </c>
      <c r="AO347" s="32">
        <f t="shared" si="151"/>
        <v>45.52469135802469</v>
      </c>
      <c r="AP347" s="32">
        <f t="shared" si="152"/>
        <v>2.9320987654320989</v>
      </c>
      <c r="AQ347" s="32">
        <f t="shared" si="153"/>
        <v>64.043209876543216</v>
      </c>
      <c r="AR347" s="32">
        <f t="shared" si="154"/>
        <v>118.82716049382717</v>
      </c>
      <c r="AS347" s="32">
        <f t="shared" si="155"/>
        <v>26.080246913580247</v>
      </c>
      <c r="AT347" s="32">
        <f t="shared" si="156"/>
        <v>12.654320987654321</v>
      </c>
      <c r="AU347" s="32">
        <f t="shared" si="157"/>
        <v>67.901234567901227</v>
      </c>
      <c r="AV347" s="32">
        <f t="shared" si="158"/>
        <v>2.0061728395061729</v>
      </c>
      <c r="AW347" s="32">
        <f t="shared" si="159"/>
        <v>210.18518518518519</v>
      </c>
      <c r="AX347" s="32">
        <f t="shared" si="160"/>
        <v>10.956790123456791</v>
      </c>
      <c r="AY347" s="32">
        <f t="shared" si="161"/>
        <v>0.61728395061728392</v>
      </c>
      <c r="BA347" s="33" t="s">
        <v>488</v>
      </c>
      <c r="BB347" s="32">
        <f t="shared" si="162"/>
        <v>43.975903614457827</v>
      </c>
      <c r="BC347" s="32">
        <f t="shared" si="163"/>
        <v>8.9667821479519052</v>
      </c>
      <c r="BD347" s="32">
        <f t="shared" si="164"/>
        <v>156.91868758915834</v>
      </c>
      <c r="BE347" s="32">
        <f t="shared" si="165"/>
        <v>34.440595068269815</v>
      </c>
      <c r="BF347" s="32">
        <f t="shared" si="166"/>
        <v>86.81925808997633</v>
      </c>
      <c r="BG347" s="32">
        <f t="shared" si="167"/>
        <v>2.649276543713063</v>
      </c>
    </row>
    <row r="348" spans="1:59" x14ac:dyDescent="0.2">
      <c r="A348" s="33" t="s">
        <v>489</v>
      </c>
      <c r="B348" s="31">
        <f>VLOOKUP($A348,'[2]download from PCAS'!$A$7:$AZ$367,2,FALSE)</f>
        <v>1956</v>
      </c>
      <c r="C348" s="31">
        <v>1546</v>
      </c>
      <c r="D348" s="31">
        <v>1514</v>
      </c>
      <c r="E348" s="31">
        <v>1483</v>
      </c>
      <c r="F348" s="31">
        <f>VLOOKUP($A348,'[2]download from PCAS'!$A$7:$AZ$367,11,FALSE)</f>
        <v>68</v>
      </c>
      <c r="G348" s="31">
        <f>VLOOKUP($A348,'[2]download from PCAS'!$A$7:$AZ$367,31,FALSE)</f>
        <v>20</v>
      </c>
      <c r="H348" s="31">
        <f>VLOOKUP($A348,'[2]download from PCAS'!$A$7:$AZ$367,35,FALSE)</f>
        <v>14</v>
      </c>
      <c r="I348" s="31">
        <f>VLOOKUP($A348,'[2]download from PCAS'!$A$7:$AZ$367,49,FALSE)</f>
        <v>20</v>
      </c>
      <c r="J348" s="31">
        <f>VLOOKUP($A348,'[2]download from PCAS'!$A$7:$AZ$367,7,FALSE)</f>
        <v>327</v>
      </c>
      <c r="K348" s="31">
        <f>VLOOKUP($A348,'[2]download from PCAS'!$A$7:$AZ$367,27,FALSE)</f>
        <v>72</v>
      </c>
      <c r="L348" s="31">
        <f>VLOOKUP($A348,'[2]download from PCAS'!$A$7:$AZ$367,15,FALSE)</f>
        <v>32</v>
      </c>
      <c r="M348" s="31">
        <f>VLOOKUP($A348,'[2]download from PCAS'!$A$7:$AZ$367,29,FALSE)</f>
        <v>15</v>
      </c>
      <c r="N348" s="31">
        <f>VLOOKUP($A348,'[2]download from PCAS'!$A$7:$AZ$367,51,FALSE)</f>
        <v>50</v>
      </c>
      <c r="O348" s="31">
        <f>VLOOKUP($A348,'[2]download from PCAS'!$A$7:$AZ$367,9,FALSE)</f>
        <v>28</v>
      </c>
      <c r="P348" s="31">
        <f>VLOOKUP($A348,'[2]download from PCAS'!$A$7:$AZ$367,41,FALSE)</f>
        <v>5</v>
      </c>
      <c r="Q348" s="31">
        <f>VLOOKUP($A348,'[2]download from PCAS'!$A$7:$AZ$367,5,FALSE)</f>
        <v>84</v>
      </c>
      <c r="R348" s="31">
        <f>VLOOKUP($A348,'[2]download from PCAS'!$A$7:$AZ$367,19,FALSE)</f>
        <v>10</v>
      </c>
      <c r="S348" s="31">
        <f>VLOOKUP($A348,'[2]download from PCAS'!$A$7:$AZ$367,21,FALSE)</f>
        <v>121</v>
      </c>
      <c r="T348" s="31">
        <f>VLOOKUP($A348,'[2]download from PCAS'!$A$7:$AZ$367,23,FALSE)</f>
        <v>248</v>
      </c>
      <c r="U348" s="31">
        <f>VLOOKUP($A348,'[2]download from PCAS'!$A$7:$AZ$367,13,FALSE)</f>
        <v>91</v>
      </c>
      <c r="V348" s="31">
        <f>VLOOKUP($A348,'[2]download from PCAS'!$A$7:$AZ$367,3,FALSE)</f>
        <v>33</v>
      </c>
      <c r="W348" s="31">
        <f>VLOOKUP($A348,'[2]download from PCAS'!$A$7:$AZ$367,43,FALSE)</f>
        <v>111</v>
      </c>
      <c r="X348" s="31">
        <f>VLOOKUP($A348,'[2]download from PCAS'!$A$7:$AZ$367,39,FALSE)</f>
        <v>16</v>
      </c>
      <c r="Y348" s="31">
        <f>VLOOKUP($A348,'[2]download from PCAS'!$A$7:$AZ$367,47,FALSE)</f>
        <v>461</v>
      </c>
      <c r="Z348" s="31">
        <f>VLOOKUP($A348,'[2]download from PCAS'!$A$7:$AZ$367,17,FALSE)</f>
        <v>43</v>
      </c>
      <c r="AA348" s="31">
        <f>VLOOKUP($A348,'[2]download from PCAS'!$A$7:$AZ$367,45,FALSE)</f>
        <v>2</v>
      </c>
      <c r="AC348" s="33" t="s">
        <v>489</v>
      </c>
      <c r="AD348" s="32">
        <f t="shared" si="140"/>
        <v>34.764826175869125</v>
      </c>
      <c r="AE348" s="32">
        <f t="shared" si="141"/>
        <v>10.224948875255624</v>
      </c>
      <c r="AF348" s="32">
        <f t="shared" si="142"/>
        <v>7.1574642126789367</v>
      </c>
      <c r="AG348" s="32">
        <f t="shared" si="143"/>
        <v>10.224948875255624</v>
      </c>
      <c r="AH348" s="32">
        <f t="shared" si="144"/>
        <v>167.17791411042944</v>
      </c>
      <c r="AI348" s="32">
        <f t="shared" si="145"/>
        <v>36.809815950920246</v>
      </c>
      <c r="AJ348" s="32">
        <f t="shared" si="146"/>
        <v>16.359918200408998</v>
      </c>
      <c r="AK348" s="32">
        <f t="shared" si="147"/>
        <v>7.6687116564417179</v>
      </c>
      <c r="AL348" s="32">
        <f t="shared" si="148"/>
        <v>25.562372188139058</v>
      </c>
      <c r="AM348" s="32">
        <f t="shared" si="149"/>
        <v>14.314928425357873</v>
      </c>
      <c r="AN348" s="32">
        <f t="shared" si="150"/>
        <v>2.556237218813906</v>
      </c>
      <c r="AO348" s="32">
        <f t="shared" si="151"/>
        <v>42.944785276073624</v>
      </c>
      <c r="AP348" s="32">
        <f t="shared" si="152"/>
        <v>5.112474437627812</v>
      </c>
      <c r="AQ348" s="32">
        <f t="shared" si="153"/>
        <v>61.860940695296527</v>
      </c>
      <c r="AR348" s="32">
        <f t="shared" si="154"/>
        <v>126.78936605316973</v>
      </c>
      <c r="AS348" s="32">
        <f t="shared" si="155"/>
        <v>46.52351738241309</v>
      </c>
      <c r="AT348" s="32">
        <f t="shared" si="156"/>
        <v>16.871165644171779</v>
      </c>
      <c r="AU348" s="32">
        <f t="shared" si="157"/>
        <v>56.74846625766871</v>
      </c>
      <c r="AV348" s="32">
        <f t="shared" si="158"/>
        <v>8.1799591002044991</v>
      </c>
      <c r="AW348" s="32">
        <f t="shared" si="159"/>
        <v>235.68507157464214</v>
      </c>
      <c r="AX348" s="32">
        <f t="shared" si="160"/>
        <v>21.983640081799589</v>
      </c>
      <c r="AY348" s="32">
        <f t="shared" si="161"/>
        <v>1.0224948875255624</v>
      </c>
      <c r="BA348" s="33" t="s">
        <v>489</v>
      </c>
      <c r="BB348" s="32">
        <f t="shared" si="162"/>
        <v>47.556142668428002</v>
      </c>
      <c r="BC348" s="32">
        <f t="shared" si="163"/>
        <v>10.114632501685772</v>
      </c>
      <c r="BD348" s="32">
        <f t="shared" si="164"/>
        <v>167.2285906945381</v>
      </c>
      <c r="BE348" s="32">
        <f t="shared" si="165"/>
        <v>61.362103843560348</v>
      </c>
      <c r="BF348" s="32">
        <f t="shared" si="166"/>
        <v>71.798188874514878</v>
      </c>
      <c r="BG348" s="32">
        <f t="shared" si="167"/>
        <v>10.78894133513149</v>
      </c>
    </row>
    <row r="349" spans="1:59" x14ac:dyDescent="0.2">
      <c r="A349" s="33" t="s">
        <v>490</v>
      </c>
      <c r="B349" s="31">
        <f>VLOOKUP($A349,'[2]download from PCAS'!$A$7:$AZ$367,2,FALSE)</f>
        <v>6106</v>
      </c>
      <c r="C349" s="31">
        <v>4782</v>
      </c>
      <c r="D349" s="31">
        <v>4680</v>
      </c>
      <c r="E349" s="31">
        <v>4578</v>
      </c>
      <c r="F349" s="31">
        <f>VLOOKUP($A349,'[2]download from PCAS'!$A$7:$AZ$367,11,FALSE)</f>
        <v>257</v>
      </c>
      <c r="G349" s="31">
        <f>VLOOKUP($A349,'[2]download from PCAS'!$A$7:$AZ$367,31,FALSE)</f>
        <v>46</v>
      </c>
      <c r="H349" s="31">
        <f>VLOOKUP($A349,'[2]download from PCAS'!$A$7:$AZ$367,35,FALSE)</f>
        <v>21</v>
      </c>
      <c r="I349" s="31">
        <f>VLOOKUP($A349,'[2]download from PCAS'!$A$7:$AZ$367,49,FALSE)</f>
        <v>101</v>
      </c>
      <c r="J349" s="31">
        <f>VLOOKUP($A349,'[2]download from PCAS'!$A$7:$AZ$367,7,FALSE)</f>
        <v>746</v>
      </c>
      <c r="K349" s="31">
        <f>VLOOKUP($A349,'[2]download from PCAS'!$A$7:$AZ$367,27,FALSE)</f>
        <v>225</v>
      </c>
      <c r="L349" s="31">
        <f>VLOOKUP($A349,'[2]download from PCAS'!$A$7:$AZ$367,15,FALSE)</f>
        <v>79</v>
      </c>
      <c r="M349" s="31">
        <f>VLOOKUP($A349,'[2]download from PCAS'!$A$7:$AZ$367,29,FALSE)</f>
        <v>53</v>
      </c>
      <c r="N349" s="31">
        <f>VLOOKUP($A349,'[2]download from PCAS'!$A$7:$AZ$367,51,FALSE)</f>
        <v>152</v>
      </c>
      <c r="O349" s="31">
        <f>VLOOKUP($A349,'[2]download from PCAS'!$A$7:$AZ$367,9,FALSE)</f>
        <v>82</v>
      </c>
      <c r="P349" s="31">
        <f>VLOOKUP($A349,'[2]download from PCAS'!$A$7:$AZ$367,41,FALSE)</f>
        <v>64</v>
      </c>
      <c r="Q349" s="31">
        <f>VLOOKUP($A349,'[2]download from PCAS'!$A$7:$AZ$367,5,FALSE)</f>
        <v>338</v>
      </c>
      <c r="R349" s="31">
        <f>VLOOKUP($A349,'[2]download from PCAS'!$A$7:$AZ$367,19,FALSE)</f>
        <v>42</v>
      </c>
      <c r="S349" s="31">
        <f>VLOOKUP($A349,'[2]download from PCAS'!$A$7:$AZ$367,21,FALSE)</f>
        <v>423</v>
      </c>
      <c r="T349" s="31">
        <f>VLOOKUP($A349,'[2]download from PCAS'!$A$7:$AZ$367,23,FALSE)</f>
        <v>417</v>
      </c>
      <c r="U349" s="31">
        <f>VLOOKUP($A349,'[2]download from PCAS'!$A$7:$AZ$367,13,FALSE)</f>
        <v>286</v>
      </c>
      <c r="V349" s="31">
        <f>VLOOKUP($A349,'[2]download from PCAS'!$A$7:$AZ$367,3,FALSE)</f>
        <v>87</v>
      </c>
      <c r="W349" s="31">
        <f>VLOOKUP($A349,'[2]download from PCAS'!$A$7:$AZ$367,43,FALSE)</f>
        <v>639</v>
      </c>
      <c r="X349" s="31">
        <f>VLOOKUP($A349,'[2]download from PCAS'!$A$7:$AZ$367,39,FALSE)</f>
        <v>22</v>
      </c>
      <c r="Y349" s="31">
        <f>VLOOKUP($A349,'[2]download from PCAS'!$A$7:$AZ$367,47,FALSE)</f>
        <v>1346</v>
      </c>
      <c r="Z349" s="31">
        <f>VLOOKUP($A349,'[2]download from PCAS'!$A$7:$AZ$367,17,FALSE)</f>
        <v>70</v>
      </c>
      <c r="AA349" s="31">
        <f>VLOOKUP($A349,'[2]download from PCAS'!$A$7:$AZ$367,45,FALSE)</f>
        <v>10</v>
      </c>
      <c r="AC349" s="33" t="s">
        <v>490</v>
      </c>
      <c r="AD349" s="32">
        <f t="shared" si="140"/>
        <v>42.089747789059942</v>
      </c>
      <c r="AE349" s="32">
        <f t="shared" si="141"/>
        <v>7.5335735342286272</v>
      </c>
      <c r="AF349" s="32">
        <f t="shared" si="142"/>
        <v>3.439240091713069</v>
      </c>
      <c r="AG349" s="32">
        <f t="shared" si="143"/>
        <v>16.541107107762858</v>
      </c>
      <c r="AH349" s="32">
        <f t="shared" si="144"/>
        <v>122.17490992466426</v>
      </c>
      <c r="AI349" s="32">
        <f t="shared" si="145"/>
        <v>36.849000982640028</v>
      </c>
      <c r="AJ349" s="32">
        <f t="shared" si="146"/>
        <v>12.938093678349164</v>
      </c>
      <c r="AK349" s="32">
        <f t="shared" si="147"/>
        <v>8.6799868981329844</v>
      </c>
      <c r="AL349" s="32">
        <f t="shared" si="148"/>
        <v>24.893547330494595</v>
      </c>
      <c r="AM349" s="32">
        <f t="shared" si="149"/>
        <v>13.429413691451032</v>
      </c>
      <c r="AN349" s="32">
        <f t="shared" si="150"/>
        <v>10.481493612839829</v>
      </c>
      <c r="AO349" s="32">
        <f t="shared" si="151"/>
        <v>55.355388142810355</v>
      </c>
      <c r="AP349" s="32">
        <f t="shared" si="152"/>
        <v>6.878480183426138</v>
      </c>
      <c r="AQ349" s="32">
        <f t="shared" si="153"/>
        <v>69.276121847363243</v>
      </c>
      <c r="AR349" s="32">
        <f t="shared" si="154"/>
        <v>68.293481821159517</v>
      </c>
      <c r="AS349" s="32">
        <f t="shared" si="155"/>
        <v>46.839174582377993</v>
      </c>
      <c r="AT349" s="32">
        <f t="shared" si="156"/>
        <v>14.248280379954144</v>
      </c>
      <c r="AU349" s="32">
        <f t="shared" si="157"/>
        <v>104.65116279069768</v>
      </c>
      <c r="AV349" s="32">
        <f t="shared" si="158"/>
        <v>3.6030134294136915</v>
      </c>
      <c r="AW349" s="32">
        <f t="shared" si="159"/>
        <v>220.43891254503768</v>
      </c>
      <c r="AX349" s="32">
        <f t="shared" si="160"/>
        <v>11.464133639043565</v>
      </c>
      <c r="AY349" s="32">
        <f t="shared" si="161"/>
        <v>1.6377333770062235</v>
      </c>
      <c r="BA349" s="33" t="s">
        <v>490</v>
      </c>
      <c r="BB349" s="32">
        <f t="shared" si="162"/>
        <v>48.07692307692308</v>
      </c>
      <c r="BC349" s="32">
        <f t="shared" si="163"/>
        <v>11.577107907383137</v>
      </c>
      <c r="BD349" s="32">
        <f t="shared" si="164"/>
        <v>91.087811271297497</v>
      </c>
      <c r="BE349" s="32">
        <f t="shared" si="165"/>
        <v>62.472695500218435</v>
      </c>
      <c r="BF349" s="32">
        <f t="shared" si="166"/>
        <v>133.62609786700125</v>
      </c>
      <c r="BG349" s="32">
        <f t="shared" si="167"/>
        <v>4.8055919615552636</v>
      </c>
    </row>
    <row r="350" spans="1:59" x14ac:dyDescent="0.2">
      <c r="A350" s="33" t="s">
        <v>491</v>
      </c>
      <c r="B350" s="31">
        <f>VLOOKUP($A350,'[2]download from PCAS'!$A$7:$AZ$367,2,FALSE)</f>
        <v>1665</v>
      </c>
      <c r="C350" s="31">
        <v>1362</v>
      </c>
      <c r="D350" s="31">
        <v>1341</v>
      </c>
      <c r="E350" s="31">
        <v>1311</v>
      </c>
      <c r="F350" s="31">
        <f>VLOOKUP($A350,'[2]download from PCAS'!$A$7:$AZ$367,11,FALSE)</f>
        <v>65</v>
      </c>
      <c r="G350" s="31">
        <f>VLOOKUP($A350,'[2]download from PCAS'!$A$7:$AZ$367,31,FALSE)</f>
        <v>10</v>
      </c>
      <c r="H350" s="31">
        <f>VLOOKUP($A350,'[2]download from PCAS'!$A$7:$AZ$367,35,FALSE)</f>
        <v>3</v>
      </c>
      <c r="I350" s="31">
        <f>VLOOKUP($A350,'[2]download from PCAS'!$A$7:$AZ$367,49,FALSE)</f>
        <v>28</v>
      </c>
      <c r="J350" s="31">
        <f>VLOOKUP($A350,'[2]download from PCAS'!$A$7:$AZ$367,7,FALSE)</f>
        <v>193</v>
      </c>
      <c r="K350" s="31">
        <f>VLOOKUP($A350,'[2]download from PCAS'!$A$7:$AZ$367,27,FALSE)</f>
        <v>51</v>
      </c>
      <c r="L350" s="31">
        <f>VLOOKUP($A350,'[2]download from PCAS'!$A$7:$AZ$367,15,FALSE)</f>
        <v>21</v>
      </c>
      <c r="M350" s="31">
        <f>VLOOKUP($A350,'[2]download from PCAS'!$A$7:$AZ$367,29,FALSE)</f>
        <v>7</v>
      </c>
      <c r="N350" s="31">
        <f>VLOOKUP($A350,'[2]download from PCAS'!$A$7:$AZ$367,51,FALSE)</f>
        <v>60</v>
      </c>
      <c r="O350" s="31">
        <f>VLOOKUP($A350,'[2]download from PCAS'!$A$7:$AZ$367,9,FALSE)</f>
        <v>27</v>
      </c>
      <c r="P350" s="31">
        <f>VLOOKUP($A350,'[2]download from PCAS'!$A$7:$AZ$367,41,FALSE)</f>
        <v>23</v>
      </c>
      <c r="Q350" s="31">
        <f>VLOOKUP($A350,'[2]download from PCAS'!$A$7:$AZ$367,5,FALSE)</f>
        <v>89</v>
      </c>
      <c r="R350" s="31">
        <f>VLOOKUP($A350,'[2]download from PCAS'!$A$7:$AZ$367,19,FALSE)</f>
        <v>8</v>
      </c>
      <c r="S350" s="31">
        <f>VLOOKUP($A350,'[2]download from PCAS'!$A$7:$AZ$367,21,FALSE)</f>
        <v>102</v>
      </c>
      <c r="T350" s="31">
        <f>VLOOKUP($A350,'[2]download from PCAS'!$A$7:$AZ$367,23,FALSE)</f>
        <v>106</v>
      </c>
      <c r="U350" s="31">
        <f>VLOOKUP($A350,'[2]download from PCAS'!$A$7:$AZ$367,13,FALSE)</f>
        <v>65</v>
      </c>
      <c r="V350" s="31">
        <f>VLOOKUP($A350,'[2]download from PCAS'!$A$7:$AZ$367,3,FALSE)</f>
        <v>21</v>
      </c>
      <c r="W350" s="31">
        <f>VLOOKUP($A350,'[2]download from PCAS'!$A$7:$AZ$367,43,FALSE)</f>
        <v>161</v>
      </c>
      <c r="X350" s="31">
        <f>VLOOKUP($A350,'[2]download from PCAS'!$A$7:$AZ$367,39,FALSE)</f>
        <v>10</v>
      </c>
      <c r="Y350" s="31">
        <f>VLOOKUP($A350,'[2]download from PCAS'!$A$7:$AZ$367,47,FALSE)</f>
        <v>334</v>
      </c>
      <c r="Z350" s="31">
        <f>VLOOKUP($A350,'[2]download from PCAS'!$A$7:$AZ$367,17,FALSE)</f>
        <v>13</v>
      </c>
      <c r="AA350" s="31">
        <f>VLOOKUP($A350,'[2]download from PCAS'!$A$7:$AZ$367,45,FALSE)</f>
        <v>2</v>
      </c>
      <c r="AC350" s="33" t="s">
        <v>491</v>
      </c>
      <c r="AD350" s="32">
        <f t="shared" si="140"/>
        <v>39.039039039039039</v>
      </c>
      <c r="AE350" s="32">
        <f t="shared" si="141"/>
        <v>6.0060060060060056</v>
      </c>
      <c r="AF350" s="32">
        <f t="shared" si="142"/>
        <v>1.8018018018018018</v>
      </c>
      <c r="AG350" s="32">
        <f t="shared" si="143"/>
        <v>16.816816816816818</v>
      </c>
      <c r="AH350" s="32">
        <f t="shared" si="144"/>
        <v>115.91591591591592</v>
      </c>
      <c r="AI350" s="32">
        <f t="shared" si="145"/>
        <v>30.63063063063063</v>
      </c>
      <c r="AJ350" s="32">
        <f t="shared" si="146"/>
        <v>12.612612612612612</v>
      </c>
      <c r="AK350" s="32">
        <f t="shared" si="147"/>
        <v>4.2042042042042045</v>
      </c>
      <c r="AL350" s="32">
        <f t="shared" si="148"/>
        <v>36.036036036036037</v>
      </c>
      <c r="AM350" s="32">
        <f t="shared" si="149"/>
        <v>16.216216216216218</v>
      </c>
      <c r="AN350" s="32">
        <f t="shared" si="150"/>
        <v>13.813813813813814</v>
      </c>
      <c r="AO350" s="32">
        <f t="shared" si="151"/>
        <v>53.453453453453456</v>
      </c>
      <c r="AP350" s="32">
        <f t="shared" si="152"/>
        <v>4.8048048048048049</v>
      </c>
      <c r="AQ350" s="32">
        <f t="shared" si="153"/>
        <v>61.261261261261261</v>
      </c>
      <c r="AR350" s="32">
        <f t="shared" si="154"/>
        <v>63.663663663663662</v>
      </c>
      <c r="AS350" s="32">
        <f t="shared" si="155"/>
        <v>39.039039039039039</v>
      </c>
      <c r="AT350" s="32">
        <f t="shared" si="156"/>
        <v>12.612612612612612</v>
      </c>
      <c r="AU350" s="32">
        <f t="shared" si="157"/>
        <v>96.696696696696705</v>
      </c>
      <c r="AV350" s="32">
        <f t="shared" si="158"/>
        <v>6.0060060060060056</v>
      </c>
      <c r="AW350" s="32">
        <f t="shared" si="159"/>
        <v>200.60060060060059</v>
      </c>
      <c r="AX350" s="32">
        <f t="shared" si="160"/>
        <v>7.8078078078078077</v>
      </c>
      <c r="AY350" s="32">
        <f t="shared" si="161"/>
        <v>1.2012012012012012</v>
      </c>
      <c r="BA350" s="33" t="s">
        <v>491</v>
      </c>
      <c r="BB350" s="32">
        <f t="shared" si="162"/>
        <v>38.03131991051454</v>
      </c>
      <c r="BC350" s="32">
        <f t="shared" si="163"/>
        <v>5.3394355453852027</v>
      </c>
      <c r="BD350" s="32">
        <f t="shared" si="164"/>
        <v>80.854309687261633</v>
      </c>
      <c r="BE350" s="32">
        <f t="shared" si="165"/>
        <v>49.580472921434023</v>
      </c>
      <c r="BF350" s="32">
        <f t="shared" si="166"/>
        <v>118.20851688693098</v>
      </c>
      <c r="BG350" s="32">
        <f t="shared" si="167"/>
        <v>7.6277650648360025</v>
      </c>
    </row>
    <row r="351" spans="1:59" x14ac:dyDescent="0.2">
      <c r="A351" s="33" t="s">
        <v>492</v>
      </c>
      <c r="B351" s="31">
        <f>VLOOKUP($A351,'[2]download from PCAS'!$A$7:$AZ$367,2,FALSE)</f>
        <v>10149</v>
      </c>
      <c r="C351" s="31">
        <v>7974</v>
      </c>
      <c r="D351" s="31">
        <v>7831</v>
      </c>
      <c r="E351" s="31">
        <v>7679</v>
      </c>
      <c r="F351" s="31">
        <f>VLOOKUP($A351,'[2]download from PCAS'!$A$7:$AZ$367,11,FALSE)</f>
        <v>422</v>
      </c>
      <c r="G351" s="31">
        <f>VLOOKUP($A351,'[2]download from PCAS'!$A$7:$AZ$367,31,FALSE)</f>
        <v>75</v>
      </c>
      <c r="H351" s="31">
        <f>VLOOKUP($A351,'[2]download from PCAS'!$A$7:$AZ$367,35,FALSE)</f>
        <v>28</v>
      </c>
      <c r="I351" s="31">
        <f>VLOOKUP($A351,'[2]download from PCAS'!$A$7:$AZ$367,49,FALSE)</f>
        <v>166</v>
      </c>
      <c r="J351" s="31">
        <f>VLOOKUP($A351,'[2]download from PCAS'!$A$7:$AZ$367,7,FALSE)</f>
        <v>1218</v>
      </c>
      <c r="K351" s="31">
        <f>VLOOKUP($A351,'[2]download from PCAS'!$A$7:$AZ$367,27,FALSE)</f>
        <v>355</v>
      </c>
      <c r="L351" s="31">
        <f>VLOOKUP($A351,'[2]download from PCAS'!$A$7:$AZ$367,15,FALSE)</f>
        <v>217</v>
      </c>
      <c r="M351" s="31">
        <f>VLOOKUP($A351,'[2]download from PCAS'!$A$7:$AZ$367,29,FALSE)</f>
        <v>100</v>
      </c>
      <c r="N351" s="31">
        <f>VLOOKUP($A351,'[2]download from PCAS'!$A$7:$AZ$367,51,FALSE)</f>
        <v>271</v>
      </c>
      <c r="O351" s="31">
        <f>VLOOKUP($A351,'[2]download from PCAS'!$A$7:$AZ$367,9,FALSE)</f>
        <v>144</v>
      </c>
      <c r="P351" s="31">
        <f>VLOOKUP($A351,'[2]download from PCAS'!$A$7:$AZ$367,41,FALSE)</f>
        <v>128</v>
      </c>
      <c r="Q351" s="31">
        <f>VLOOKUP($A351,'[2]download from PCAS'!$A$7:$AZ$367,5,FALSE)</f>
        <v>514</v>
      </c>
      <c r="R351" s="31">
        <f>VLOOKUP($A351,'[2]download from PCAS'!$A$7:$AZ$367,19,FALSE)</f>
        <v>58</v>
      </c>
      <c r="S351" s="31">
        <f>VLOOKUP($A351,'[2]download from PCAS'!$A$7:$AZ$367,21,FALSE)</f>
        <v>682</v>
      </c>
      <c r="T351" s="31">
        <f>VLOOKUP($A351,'[2]download from PCAS'!$A$7:$AZ$367,23,FALSE)</f>
        <v>827</v>
      </c>
      <c r="U351" s="31">
        <f>VLOOKUP($A351,'[2]download from PCAS'!$A$7:$AZ$367,13,FALSE)</f>
        <v>383</v>
      </c>
      <c r="V351" s="31">
        <f>VLOOKUP($A351,'[2]download from PCAS'!$A$7:$AZ$367,3,FALSE)</f>
        <v>149</v>
      </c>
      <c r="W351" s="31">
        <f>VLOOKUP($A351,'[2]download from PCAS'!$A$7:$AZ$367,43,FALSE)</f>
        <v>1132</v>
      </c>
      <c r="X351" s="31">
        <f>VLOOKUP($A351,'[2]download from PCAS'!$A$7:$AZ$367,39,FALSE)</f>
        <v>66</v>
      </c>
      <c r="Y351" s="31">
        <f>VLOOKUP($A351,'[2]download from PCAS'!$A$7:$AZ$367,47,FALSE)</f>
        <v>2133</v>
      </c>
      <c r="Z351" s="31">
        <f>VLOOKUP($A351,'[2]download from PCAS'!$A$7:$AZ$367,17,FALSE)</f>
        <v>122</v>
      </c>
      <c r="AA351" s="31">
        <f>VLOOKUP($A351,'[2]download from PCAS'!$A$7:$AZ$367,45,FALSE)</f>
        <v>3</v>
      </c>
      <c r="AC351" s="33" t="s">
        <v>492</v>
      </c>
      <c r="AD351" s="32">
        <f t="shared" si="140"/>
        <v>41.580451275987777</v>
      </c>
      <c r="AE351" s="32">
        <f t="shared" si="141"/>
        <v>7.3898906296186819</v>
      </c>
      <c r="AF351" s="32">
        <f t="shared" si="142"/>
        <v>2.7588925017243078</v>
      </c>
      <c r="AG351" s="32">
        <f t="shared" si="143"/>
        <v>16.356291260222683</v>
      </c>
      <c r="AH351" s="32">
        <f t="shared" si="144"/>
        <v>120.01182382500738</v>
      </c>
      <c r="AI351" s="32">
        <f t="shared" si="145"/>
        <v>34.978815646861761</v>
      </c>
      <c r="AJ351" s="32">
        <f t="shared" si="146"/>
        <v>21.381416888363386</v>
      </c>
      <c r="AK351" s="32">
        <f t="shared" si="147"/>
        <v>9.8531875061582408</v>
      </c>
      <c r="AL351" s="32">
        <f t="shared" si="148"/>
        <v>26.702138141688838</v>
      </c>
      <c r="AM351" s="32">
        <f t="shared" si="149"/>
        <v>14.18859000886787</v>
      </c>
      <c r="AN351" s="32">
        <f t="shared" si="150"/>
        <v>12.61208000788255</v>
      </c>
      <c r="AO351" s="32">
        <f t="shared" si="151"/>
        <v>50.645383781653365</v>
      </c>
      <c r="AP351" s="32">
        <f t="shared" si="152"/>
        <v>5.71484875357178</v>
      </c>
      <c r="AQ351" s="32">
        <f t="shared" si="153"/>
        <v>67.198738791999205</v>
      </c>
      <c r="AR351" s="32">
        <f t="shared" si="154"/>
        <v>81.485860675928663</v>
      </c>
      <c r="AS351" s="32">
        <f t="shared" si="155"/>
        <v>37.737708148586066</v>
      </c>
      <c r="AT351" s="32">
        <f t="shared" si="156"/>
        <v>14.68124938417578</v>
      </c>
      <c r="AU351" s="32">
        <f t="shared" si="157"/>
        <v>111.53808256971131</v>
      </c>
      <c r="AV351" s="32">
        <f t="shared" si="158"/>
        <v>6.5031037540644396</v>
      </c>
      <c r="AW351" s="32">
        <f t="shared" si="159"/>
        <v>210.16848950635531</v>
      </c>
      <c r="AX351" s="32">
        <f t="shared" si="160"/>
        <v>12.020888757513056</v>
      </c>
      <c r="AY351" s="32">
        <f t="shared" si="161"/>
        <v>0.2955956251847473</v>
      </c>
      <c r="BA351" s="33" t="s">
        <v>492</v>
      </c>
      <c r="BB351" s="32">
        <f t="shared" si="162"/>
        <v>45.332652279402375</v>
      </c>
      <c r="BC351" s="32">
        <f t="shared" si="163"/>
        <v>13.022528975126969</v>
      </c>
      <c r="BD351" s="32">
        <f t="shared" si="164"/>
        <v>107.69631462430004</v>
      </c>
      <c r="BE351" s="32">
        <f t="shared" si="165"/>
        <v>49.876285974736291</v>
      </c>
      <c r="BF351" s="32">
        <f t="shared" si="166"/>
        <v>141.96137446701781</v>
      </c>
      <c r="BG351" s="32">
        <f t="shared" si="167"/>
        <v>8.5948691235837984</v>
      </c>
    </row>
    <row r="352" spans="1:59" x14ac:dyDescent="0.2">
      <c r="A352" s="33" t="s">
        <v>493</v>
      </c>
      <c r="B352" s="31">
        <f>VLOOKUP($A352,'[2]download from PCAS'!$A$7:$AZ$367,2,FALSE)</f>
        <v>8433</v>
      </c>
      <c r="C352" s="31">
        <v>6414</v>
      </c>
      <c r="D352" s="31">
        <v>6280</v>
      </c>
      <c r="E352" s="31">
        <v>6159</v>
      </c>
      <c r="F352" s="31">
        <f>VLOOKUP($A352,'[2]download from PCAS'!$A$7:$AZ$367,11,FALSE)</f>
        <v>338</v>
      </c>
      <c r="G352" s="31">
        <f>VLOOKUP($A352,'[2]download from PCAS'!$A$7:$AZ$367,31,FALSE)</f>
        <v>62</v>
      </c>
      <c r="H352" s="31">
        <f>VLOOKUP($A352,'[2]download from PCAS'!$A$7:$AZ$367,35,FALSE)</f>
        <v>29</v>
      </c>
      <c r="I352" s="31">
        <f>VLOOKUP($A352,'[2]download from PCAS'!$A$7:$AZ$367,49,FALSE)</f>
        <v>134</v>
      </c>
      <c r="J352" s="31">
        <f>VLOOKUP($A352,'[2]download from PCAS'!$A$7:$AZ$367,7,FALSE)</f>
        <v>906</v>
      </c>
      <c r="K352" s="31">
        <f>VLOOKUP($A352,'[2]download from PCAS'!$A$7:$AZ$367,27,FALSE)</f>
        <v>231</v>
      </c>
      <c r="L352" s="31">
        <f>VLOOKUP($A352,'[2]download from PCAS'!$A$7:$AZ$367,15,FALSE)</f>
        <v>114</v>
      </c>
      <c r="M352" s="31">
        <f>VLOOKUP($A352,'[2]download from PCAS'!$A$7:$AZ$367,29,FALSE)</f>
        <v>66</v>
      </c>
      <c r="N352" s="31">
        <f>VLOOKUP($A352,'[2]download from PCAS'!$A$7:$AZ$367,51,FALSE)</f>
        <v>208</v>
      </c>
      <c r="O352" s="31">
        <f>VLOOKUP($A352,'[2]download from PCAS'!$A$7:$AZ$367,9,FALSE)</f>
        <v>109</v>
      </c>
      <c r="P352" s="31">
        <f>VLOOKUP($A352,'[2]download from PCAS'!$A$7:$AZ$367,41,FALSE)</f>
        <v>67</v>
      </c>
      <c r="Q352" s="31">
        <f>VLOOKUP($A352,'[2]download from PCAS'!$A$7:$AZ$367,5,FALSE)</f>
        <v>426</v>
      </c>
      <c r="R352" s="31">
        <f>VLOOKUP($A352,'[2]download from PCAS'!$A$7:$AZ$367,19,FALSE)</f>
        <v>25</v>
      </c>
      <c r="S352" s="31">
        <f>VLOOKUP($A352,'[2]download from PCAS'!$A$7:$AZ$367,21,FALSE)</f>
        <v>492</v>
      </c>
      <c r="T352" s="31">
        <f>VLOOKUP($A352,'[2]download from PCAS'!$A$7:$AZ$367,23,FALSE)</f>
        <v>141</v>
      </c>
      <c r="U352" s="31">
        <f>VLOOKUP($A352,'[2]download from PCAS'!$A$7:$AZ$367,13,FALSE)</f>
        <v>184</v>
      </c>
      <c r="V352" s="31">
        <f>VLOOKUP($A352,'[2]download from PCAS'!$A$7:$AZ$367,3,FALSE)</f>
        <v>99</v>
      </c>
      <c r="W352" s="31">
        <f>VLOOKUP($A352,'[2]download from PCAS'!$A$7:$AZ$367,43,FALSE)</f>
        <v>764</v>
      </c>
      <c r="X352" s="31">
        <f>VLOOKUP($A352,'[2]download from PCAS'!$A$7:$AZ$367,39,FALSE)</f>
        <v>30</v>
      </c>
      <c r="Y352" s="31">
        <f>VLOOKUP($A352,'[2]download from PCAS'!$A$7:$AZ$367,47,FALSE)</f>
        <v>1601</v>
      </c>
      <c r="Z352" s="31">
        <f>VLOOKUP($A352,'[2]download from PCAS'!$A$7:$AZ$367,17,FALSE)</f>
        <v>81</v>
      </c>
      <c r="AA352" s="31">
        <f>VLOOKUP($A352,'[2]download from PCAS'!$A$7:$AZ$367,45,FALSE)</f>
        <v>8</v>
      </c>
      <c r="AC352" s="33" t="s">
        <v>493</v>
      </c>
      <c r="AD352" s="32">
        <f t="shared" si="140"/>
        <v>40.080635598244989</v>
      </c>
      <c r="AE352" s="32">
        <f t="shared" si="141"/>
        <v>7.3520692517490813</v>
      </c>
      <c r="AF352" s="32">
        <f t="shared" si="142"/>
        <v>3.4388711016245703</v>
      </c>
      <c r="AG352" s="32">
        <f t="shared" si="143"/>
        <v>15.889956124748014</v>
      </c>
      <c r="AH352" s="32">
        <f t="shared" si="144"/>
        <v>107.43507648523658</v>
      </c>
      <c r="AI352" s="32">
        <f t="shared" si="145"/>
        <v>27.392387050871577</v>
      </c>
      <c r="AJ352" s="32">
        <f t="shared" si="146"/>
        <v>13.518320882248309</v>
      </c>
      <c r="AK352" s="32">
        <f t="shared" si="147"/>
        <v>7.8263963002490211</v>
      </c>
      <c r="AL352" s="32">
        <f t="shared" si="148"/>
        <v>24.665006521996919</v>
      </c>
      <c r="AM352" s="32">
        <f t="shared" si="149"/>
        <v>12.925412071623384</v>
      </c>
      <c r="AN352" s="32">
        <f t="shared" si="150"/>
        <v>7.9449780623740072</v>
      </c>
      <c r="AO352" s="32">
        <f t="shared" si="151"/>
        <v>50.515830665243683</v>
      </c>
      <c r="AP352" s="32">
        <f t="shared" si="152"/>
        <v>2.9645440531246297</v>
      </c>
      <c r="AQ352" s="32">
        <f t="shared" si="153"/>
        <v>58.342226965492713</v>
      </c>
      <c r="AR352" s="32">
        <f t="shared" si="154"/>
        <v>16.72002845962291</v>
      </c>
      <c r="AS352" s="32">
        <f t="shared" si="155"/>
        <v>21.819044230997271</v>
      </c>
      <c r="AT352" s="32">
        <f t="shared" si="156"/>
        <v>11.739594450373533</v>
      </c>
      <c r="AU352" s="32">
        <f t="shared" si="157"/>
        <v>90.596466263488679</v>
      </c>
      <c r="AV352" s="32">
        <f t="shared" si="158"/>
        <v>3.5574528637495555</v>
      </c>
      <c r="AW352" s="32">
        <f t="shared" si="159"/>
        <v>189.84940116210129</v>
      </c>
      <c r="AX352" s="32">
        <f t="shared" si="160"/>
        <v>9.6051227321237995</v>
      </c>
      <c r="AY352" s="32">
        <f t="shared" si="161"/>
        <v>0.94865409699988135</v>
      </c>
      <c r="BA352" s="33" t="s">
        <v>493</v>
      </c>
      <c r="BB352" s="32">
        <f t="shared" si="162"/>
        <v>36.783439490445858</v>
      </c>
      <c r="BC352" s="32">
        <f t="shared" si="163"/>
        <v>10.71602532878714</v>
      </c>
      <c r="BD352" s="32">
        <f t="shared" si="164"/>
        <v>22.893326838772531</v>
      </c>
      <c r="BE352" s="32">
        <f t="shared" si="165"/>
        <v>29.874979704497484</v>
      </c>
      <c r="BF352" s="32">
        <f t="shared" si="166"/>
        <v>119.11443716869348</v>
      </c>
      <c r="BG352" s="32">
        <f t="shared" si="167"/>
        <v>4.8709206039941551</v>
      </c>
    </row>
    <row r="353" spans="1:59" x14ac:dyDescent="0.2">
      <c r="A353" s="33" t="s">
        <v>494</v>
      </c>
      <c r="B353" s="31">
        <f>VLOOKUP($A353,'[2]download from PCAS'!$A$7:$AZ$367,2,FALSE)</f>
        <v>5419</v>
      </c>
      <c r="C353" s="31">
        <v>4156</v>
      </c>
      <c r="D353" s="31">
        <v>4081</v>
      </c>
      <c r="E353" s="31">
        <v>3990</v>
      </c>
      <c r="F353" s="31">
        <f>VLOOKUP($A353,'[2]download from PCAS'!$A$7:$AZ$367,11,FALSE)</f>
        <v>242</v>
      </c>
      <c r="G353" s="31">
        <f>VLOOKUP($A353,'[2]download from PCAS'!$A$7:$AZ$367,31,FALSE)</f>
        <v>34</v>
      </c>
      <c r="H353" s="31">
        <f>VLOOKUP($A353,'[2]download from PCAS'!$A$7:$AZ$367,35,FALSE)</f>
        <v>15</v>
      </c>
      <c r="I353" s="31">
        <f>VLOOKUP($A353,'[2]download from PCAS'!$A$7:$AZ$367,49,FALSE)</f>
        <v>85</v>
      </c>
      <c r="J353" s="31">
        <f>VLOOKUP($A353,'[2]download from PCAS'!$A$7:$AZ$367,7,FALSE)</f>
        <v>616</v>
      </c>
      <c r="K353" s="31">
        <f>VLOOKUP($A353,'[2]download from PCAS'!$A$7:$AZ$367,27,FALSE)</f>
        <v>186</v>
      </c>
      <c r="L353" s="31">
        <f>VLOOKUP($A353,'[2]download from PCAS'!$A$7:$AZ$367,15,FALSE)</f>
        <v>73</v>
      </c>
      <c r="M353" s="31">
        <f>VLOOKUP($A353,'[2]download from PCAS'!$A$7:$AZ$367,29,FALSE)</f>
        <v>45</v>
      </c>
      <c r="N353" s="31">
        <f>VLOOKUP($A353,'[2]download from PCAS'!$A$7:$AZ$367,51,FALSE)</f>
        <v>171</v>
      </c>
      <c r="O353" s="31">
        <f>VLOOKUP($A353,'[2]download from PCAS'!$A$7:$AZ$367,9,FALSE)</f>
        <v>66</v>
      </c>
      <c r="P353" s="31">
        <f>VLOOKUP($A353,'[2]download from PCAS'!$A$7:$AZ$367,41,FALSE)</f>
        <v>35</v>
      </c>
      <c r="Q353" s="31">
        <f>VLOOKUP($A353,'[2]download from PCAS'!$A$7:$AZ$367,5,FALSE)</f>
        <v>227</v>
      </c>
      <c r="R353" s="31">
        <f>VLOOKUP($A353,'[2]download from PCAS'!$A$7:$AZ$367,19,FALSE)</f>
        <v>21</v>
      </c>
      <c r="S353" s="31">
        <f>VLOOKUP($A353,'[2]download from PCAS'!$A$7:$AZ$367,21,FALSE)</f>
        <v>376</v>
      </c>
      <c r="T353" s="31">
        <f>VLOOKUP($A353,'[2]download from PCAS'!$A$7:$AZ$367,23,FALSE)</f>
        <v>344</v>
      </c>
      <c r="U353" s="31">
        <f>VLOOKUP($A353,'[2]download from PCAS'!$A$7:$AZ$367,13,FALSE)</f>
        <v>118</v>
      </c>
      <c r="V353" s="31">
        <f>VLOOKUP($A353,'[2]download from PCAS'!$A$7:$AZ$367,3,FALSE)</f>
        <v>67</v>
      </c>
      <c r="W353" s="31">
        <f>VLOOKUP($A353,'[2]download from PCAS'!$A$7:$AZ$367,43,FALSE)</f>
        <v>471</v>
      </c>
      <c r="X353" s="31">
        <f>VLOOKUP($A353,'[2]download from PCAS'!$A$7:$AZ$367,39,FALSE)</f>
        <v>11</v>
      </c>
      <c r="Y353" s="31">
        <f>VLOOKUP($A353,'[2]download from PCAS'!$A$7:$AZ$367,47,FALSE)</f>
        <v>1055</v>
      </c>
      <c r="Z353" s="31">
        <f>VLOOKUP($A353,'[2]download from PCAS'!$A$7:$AZ$367,17,FALSE)</f>
        <v>30</v>
      </c>
      <c r="AA353" s="31">
        <f>VLOOKUP($A353,'[2]download from PCAS'!$A$7:$AZ$367,45,FALSE)</f>
        <v>4</v>
      </c>
      <c r="AC353" s="33" t="s">
        <v>494</v>
      </c>
      <c r="AD353" s="32">
        <f t="shared" si="140"/>
        <v>44.657685919911422</v>
      </c>
      <c r="AE353" s="32">
        <f t="shared" si="141"/>
        <v>6.2742203358553237</v>
      </c>
      <c r="AF353" s="32">
        <f t="shared" si="142"/>
        <v>2.768038383465584</v>
      </c>
      <c r="AG353" s="32">
        <f t="shared" si="143"/>
        <v>15.68555083963831</v>
      </c>
      <c r="AH353" s="32">
        <f t="shared" si="144"/>
        <v>113.67410961431997</v>
      </c>
      <c r="AI353" s="32">
        <f t="shared" si="145"/>
        <v>34.323675954973247</v>
      </c>
      <c r="AJ353" s="32">
        <f t="shared" si="146"/>
        <v>13.471120132865844</v>
      </c>
      <c r="AK353" s="32">
        <f t="shared" si="147"/>
        <v>8.3041151503967505</v>
      </c>
      <c r="AL353" s="32">
        <f t="shared" si="148"/>
        <v>31.55563757150766</v>
      </c>
      <c r="AM353" s="32">
        <f t="shared" si="149"/>
        <v>12.17936888724857</v>
      </c>
      <c r="AN353" s="32">
        <f t="shared" si="150"/>
        <v>6.4587562280863624</v>
      </c>
      <c r="AO353" s="32">
        <f t="shared" si="151"/>
        <v>41.889647536445842</v>
      </c>
      <c r="AP353" s="32">
        <f t="shared" si="152"/>
        <v>3.8752537368518176</v>
      </c>
      <c r="AQ353" s="32">
        <f t="shared" si="153"/>
        <v>69.385495478870638</v>
      </c>
      <c r="AR353" s="32">
        <f t="shared" si="154"/>
        <v>63.480346927477392</v>
      </c>
      <c r="AS353" s="32">
        <f t="shared" si="155"/>
        <v>21.775235283262596</v>
      </c>
      <c r="AT353" s="32">
        <f t="shared" si="156"/>
        <v>12.36390477947961</v>
      </c>
      <c r="AU353" s="32">
        <f t="shared" si="157"/>
        <v>86.916405240819344</v>
      </c>
      <c r="AV353" s="32">
        <f t="shared" si="158"/>
        <v>2.0298948145414282</v>
      </c>
      <c r="AW353" s="32">
        <f t="shared" si="159"/>
        <v>194.68536630374609</v>
      </c>
      <c r="AX353" s="32">
        <f t="shared" si="160"/>
        <v>5.5360767669311679</v>
      </c>
      <c r="AY353" s="32">
        <f t="shared" si="161"/>
        <v>0.73814356892415578</v>
      </c>
      <c r="BA353" s="33" t="s">
        <v>494</v>
      </c>
      <c r="BB353" s="32">
        <f t="shared" si="162"/>
        <v>45.577064444988977</v>
      </c>
      <c r="BC353" s="32">
        <f t="shared" si="163"/>
        <v>11.278195488721805</v>
      </c>
      <c r="BD353" s="32">
        <f t="shared" si="164"/>
        <v>86.215538847117799</v>
      </c>
      <c r="BE353" s="32">
        <f t="shared" si="165"/>
        <v>29.573934837092732</v>
      </c>
      <c r="BF353" s="32">
        <f t="shared" si="166"/>
        <v>113.33012512030798</v>
      </c>
      <c r="BG353" s="32">
        <f t="shared" si="167"/>
        <v>2.7568922305764412</v>
      </c>
    </row>
    <row r="354" spans="1:59" x14ac:dyDescent="0.2">
      <c r="A354" s="33" t="s">
        <v>495</v>
      </c>
      <c r="B354" s="31">
        <f>VLOOKUP($A354,'[2]download from PCAS'!$A$7:$AZ$367,2,FALSE)</f>
        <v>10892</v>
      </c>
      <c r="C354" s="31">
        <v>8809</v>
      </c>
      <c r="D354" s="31">
        <v>8643</v>
      </c>
      <c r="E354" s="31">
        <v>8468</v>
      </c>
      <c r="F354" s="31">
        <f>VLOOKUP($A354,'[2]download from PCAS'!$A$7:$AZ$367,11,FALSE)</f>
        <v>387</v>
      </c>
      <c r="G354" s="31">
        <f>VLOOKUP($A354,'[2]download from PCAS'!$A$7:$AZ$367,31,FALSE)</f>
        <v>60</v>
      </c>
      <c r="H354" s="31">
        <f>VLOOKUP($A354,'[2]download from PCAS'!$A$7:$AZ$367,35,FALSE)</f>
        <v>21</v>
      </c>
      <c r="I354" s="31">
        <f>VLOOKUP($A354,'[2]download from PCAS'!$A$7:$AZ$367,49,FALSE)</f>
        <v>182</v>
      </c>
      <c r="J354" s="31">
        <f>VLOOKUP($A354,'[2]download from PCAS'!$A$7:$AZ$367,7,FALSE)</f>
        <v>1322</v>
      </c>
      <c r="K354" s="31">
        <f>VLOOKUP($A354,'[2]download from PCAS'!$A$7:$AZ$367,27,FALSE)</f>
        <v>476</v>
      </c>
      <c r="L354" s="31">
        <f>VLOOKUP($A354,'[2]download from PCAS'!$A$7:$AZ$367,15,FALSE)</f>
        <v>129</v>
      </c>
      <c r="M354" s="31">
        <f>VLOOKUP($A354,'[2]download from PCAS'!$A$7:$AZ$367,29,FALSE)</f>
        <v>100</v>
      </c>
      <c r="N354" s="31">
        <f>VLOOKUP($A354,'[2]download from PCAS'!$A$7:$AZ$367,51,FALSE)</f>
        <v>300</v>
      </c>
      <c r="O354" s="31">
        <f>VLOOKUP($A354,'[2]download from PCAS'!$A$7:$AZ$367,9,FALSE)</f>
        <v>158</v>
      </c>
      <c r="P354" s="31">
        <f>VLOOKUP($A354,'[2]download from PCAS'!$A$7:$AZ$367,41,FALSE)</f>
        <v>92</v>
      </c>
      <c r="Q354" s="31">
        <f>VLOOKUP($A354,'[2]download from PCAS'!$A$7:$AZ$367,5,FALSE)</f>
        <v>605</v>
      </c>
      <c r="R354" s="31">
        <f>VLOOKUP($A354,'[2]download from PCAS'!$A$7:$AZ$367,19,FALSE)</f>
        <v>82</v>
      </c>
      <c r="S354" s="31">
        <f>VLOOKUP($A354,'[2]download from PCAS'!$A$7:$AZ$367,21,FALSE)</f>
        <v>777</v>
      </c>
      <c r="T354" s="31">
        <f>VLOOKUP($A354,'[2]download from PCAS'!$A$7:$AZ$367,23,FALSE)</f>
        <v>1079</v>
      </c>
      <c r="U354" s="31">
        <f>VLOOKUP($A354,'[2]download from PCAS'!$A$7:$AZ$367,13,FALSE)</f>
        <v>438</v>
      </c>
      <c r="V354" s="31">
        <f>VLOOKUP($A354,'[2]download from PCAS'!$A$7:$AZ$367,3,FALSE)</f>
        <v>139</v>
      </c>
      <c r="W354" s="31">
        <f>VLOOKUP($A354,'[2]download from PCAS'!$A$7:$AZ$367,43,FALSE)</f>
        <v>1094</v>
      </c>
      <c r="X354" s="31">
        <f>VLOOKUP($A354,'[2]download from PCAS'!$A$7:$AZ$367,39,FALSE)</f>
        <v>96</v>
      </c>
      <c r="Y354" s="31">
        <f>VLOOKUP($A354,'[2]download from PCAS'!$A$7:$AZ$367,47,FALSE)</f>
        <v>2404</v>
      </c>
      <c r="Z354" s="31">
        <f>VLOOKUP($A354,'[2]download from PCAS'!$A$7:$AZ$367,17,FALSE)</f>
        <v>127</v>
      </c>
      <c r="AA354" s="31">
        <f>VLOOKUP($A354,'[2]download from PCAS'!$A$7:$AZ$367,45,FALSE)</f>
        <v>9</v>
      </c>
      <c r="AC354" s="33" t="s">
        <v>495</v>
      </c>
      <c r="AD354" s="32">
        <f t="shared" si="140"/>
        <v>35.5306647080426</v>
      </c>
      <c r="AE354" s="32">
        <f t="shared" si="141"/>
        <v>5.5086301872934262</v>
      </c>
      <c r="AF354" s="32">
        <f t="shared" si="142"/>
        <v>1.9280205655526992</v>
      </c>
      <c r="AG354" s="32">
        <f t="shared" si="143"/>
        <v>16.709511568123393</v>
      </c>
      <c r="AH354" s="32">
        <f t="shared" si="144"/>
        <v>121.37348512669848</v>
      </c>
      <c r="AI354" s="32">
        <f t="shared" si="145"/>
        <v>43.701799485861187</v>
      </c>
      <c r="AJ354" s="32">
        <f t="shared" si="146"/>
        <v>11.843554902680866</v>
      </c>
      <c r="AK354" s="32">
        <f t="shared" si="147"/>
        <v>9.1810503121557101</v>
      </c>
      <c r="AL354" s="32">
        <f t="shared" si="148"/>
        <v>27.543150936467132</v>
      </c>
      <c r="AM354" s="32">
        <f t="shared" si="149"/>
        <v>14.506059493206022</v>
      </c>
      <c r="AN354" s="32">
        <f t="shared" si="150"/>
        <v>8.4465662871832539</v>
      </c>
      <c r="AO354" s="32">
        <f t="shared" si="151"/>
        <v>55.545354388542052</v>
      </c>
      <c r="AP354" s="32">
        <f t="shared" si="152"/>
        <v>7.5284612559676827</v>
      </c>
      <c r="AQ354" s="32">
        <f t="shared" si="153"/>
        <v>71.336760925449866</v>
      </c>
      <c r="AR354" s="32">
        <f t="shared" si="154"/>
        <v>99.063532868160124</v>
      </c>
      <c r="AS354" s="32">
        <f t="shared" si="155"/>
        <v>40.21300036724201</v>
      </c>
      <c r="AT354" s="32">
        <f t="shared" si="156"/>
        <v>12.761659933896437</v>
      </c>
      <c r="AU354" s="32">
        <f t="shared" si="157"/>
        <v>100.44069041498348</v>
      </c>
      <c r="AV354" s="32">
        <f t="shared" si="158"/>
        <v>8.8138082996694838</v>
      </c>
      <c r="AW354" s="32">
        <f t="shared" si="159"/>
        <v>220.71244950422329</v>
      </c>
      <c r="AX354" s="32">
        <f t="shared" si="160"/>
        <v>11.659933896437753</v>
      </c>
      <c r="AY354" s="32">
        <f t="shared" si="161"/>
        <v>0.82629452809401394</v>
      </c>
      <c r="BA354" s="33" t="s">
        <v>495</v>
      </c>
      <c r="BB354" s="32">
        <f t="shared" si="162"/>
        <v>55.073469860002312</v>
      </c>
      <c r="BC354" s="32">
        <f t="shared" si="163"/>
        <v>11.809163911195087</v>
      </c>
      <c r="BD354" s="32">
        <f t="shared" si="164"/>
        <v>127.420878601795</v>
      </c>
      <c r="BE354" s="32">
        <f t="shared" si="165"/>
        <v>51.724137931034484</v>
      </c>
      <c r="BF354" s="32">
        <f t="shared" si="166"/>
        <v>124.19116812351004</v>
      </c>
      <c r="BG354" s="32">
        <f t="shared" si="167"/>
        <v>11.336797354747285</v>
      </c>
    </row>
    <row r="355" spans="1:59" x14ac:dyDescent="0.2">
      <c r="A355" s="33" t="s">
        <v>496</v>
      </c>
      <c r="B355" s="31">
        <f>VLOOKUP($A355,'[2]download from PCAS'!$A$7:$AZ$367,2,FALSE)</f>
        <v>3008</v>
      </c>
      <c r="C355" s="31">
        <v>2350</v>
      </c>
      <c r="D355" s="31">
        <v>2317</v>
      </c>
      <c r="E355" s="31">
        <v>2280</v>
      </c>
      <c r="F355" s="31">
        <f>VLOOKUP($A355,'[2]download from PCAS'!$A$7:$AZ$367,11,FALSE)</f>
        <v>125</v>
      </c>
      <c r="G355" s="31">
        <f>VLOOKUP($A355,'[2]download from PCAS'!$A$7:$AZ$367,31,FALSE)</f>
        <v>35</v>
      </c>
      <c r="H355" s="31">
        <f>VLOOKUP($A355,'[2]download from PCAS'!$A$7:$AZ$367,35,FALSE)</f>
        <v>3</v>
      </c>
      <c r="I355" s="31">
        <f>VLOOKUP($A355,'[2]download from PCAS'!$A$7:$AZ$367,49,FALSE)</f>
        <v>65</v>
      </c>
      <c r="J355" s="31">
        <f>VLOOKUP($A355,'[2]download from PCAS'!$A$7:$AZ$367,7,FALSE)</f>
        <v>446</v>
      </c>
      <c r="K355" s="31">
        <f>VLOOKUP($A355,'[2]download from PCAS'!$A$7:$AZ$367,27,FALSE)</f>
        <v>130</v>
      </c>
      <c r="L355" s="31">
        <f>VLOOKUP($A355,'[2]download from PCAS'!$A$7:$AZ$367,15,FALSE)</f>
        <v>63</v>
      </c>
      <c r="M355" s="31">
        <f>VLOOKUP($A355,'[2]download from PCAS'!$A$7:$AZ$367,29,FALSE)</f>
        <v>54</v>
      </c>
      <c r="N355" s="31">
        <f>VLOOKUP($A355,'[2]download from PCAS'!$A$7:$AZ$367,51,FALSE)</f>
        <v>133</v>
      </c>
      <c r="O355" s="31">
        <f>VLOOKUP($A355,'[2]download from PCAS'!$A$7:$AZ$367,9,FALSE)</f>
        <v>54</v>
      </c>
      <c r="P355" s="31">
        <f>VLOOKUP($A355,'[2]download from PCAS'!$A$7:$AZ$367,41,FALSE)</f>
        <v>61</v>
      </c>
      <c r="Q355" s="31">
        <f>VLOOKUP($A355,'[2]download from PCAS'!$A$7:$AZ$367,5,FALSE)</f>
        <v>128</v>
      </c>
      <c r="R355" s="31">
        <f>VLOOKUP($A355,'[2]download from PCAS'!$A$7:$AZ$367,19,FALSE)</f>
        <v>39</v>
      </c>
      <c r="S355" s="31">
        <f>VLOOKUP($A355,'[2]download from PCAS'!$A$7:$AZ$367,21,FALSE)</f>
        <v>225</v>
      </c>
      <c r="T355" s="31">
        <f>VLOOKUP($A355,'[2]download from PCAS'!$A$7:$AZ$367,23,FALSE)</f>
        <v>644</v>
      </c>
      <c r="U355" s="31">
        <f>VLOOKUP($A355,'[2]download from PCAS'!$A$7:$AZ$367,13,FALSE)</f>
        <v>156</v>
      </c>
      <c r="V355" s="31">
        <f>VLOOKUP($A355,'[2]download from PCAS'!$A$7:$AZ$367,3,FALSE)</f>
        <v>49</v>
      </c>
      <c r="W355" s="31">
        <f>VLOOKUP($A355,'[2]download from PCAS'!$A$7:$AZ$367,43,FALSE)</f>
        <v>473</v>
      </c>
      <c r="X355" s="31">
        <f>VLOOKUP($A355,'[2]download from PCAS'!$A$7:$AZ$367,39,FALSE)</f>
        <v>37</v>
      </c>
      <c r="Y355" s="31">
        <f>VLOOKUP($A355,'[2]download from PCAS'!$A$7:$AZ$367,47,FALSE)</f>
        <v>743</v>
      </c>
      <c r="Z355" s="31">
        <f>VLOOKUP($A355,'[2]download from PCAS'!$A$7:$AZ$367,17,FALSE)</f>
        <v>34</v>
      </c>
      <c r="AA355" s="31">
        <f>VLOOKUP($A355,'[2]download from PCAS'!$A$7:$AZ$367,45,FALSE)</f>
        <v>4</v>
      </c>
      <c r="AC355" s="33" t="s">
        <v>496</v>
      </c>
      <c r="AD355" s="32">
        <f t="shared" si="140"/>
        <v>41.555851063829785</v>
      </c>
      <c r="AE355" s="32">
        <f t="shared" si="141"/>
        <v>11.63563829787234</v>
      </c>
      <c r="AF355" s="32">
        <f t="shared" si="142"/>
        <v>0.99734042553191482</v>
      </c>
      <c r="AG355" s="32">
        <f t="shared" si="143"/>
        <v>21.60904255319149</v>
      </c>
      <c r="AH355" s="32">
        <f t="shared" si="144"/>
        <v>148.27127659574469</v>
      </c>
      <c r="AI355" s="32">
        <f t="shared" si="145"/>
        <v>43.218085106382979</v>
      </c>
      <c r="AJ355" s="32">
        <f t="shared" si="146"/>
        <v>20.944148936170212</v>
      </c>
      <c r="AK355" s="32">
        <f t="shared" si="147"/>
        <v>17.952127659574469</v>
      </c>
      <c r="AL355" s="32">
        <f t="shared" si="148"/>
        <v>44.215425531914896</v>
      </c>
      <c r="AM355" s="32">
        <f t="shared" si="149"/>
        <v>17.952127659574469</v>
      </c>
      <c r="AN355" s="32">
        <f t="shared" si="150"/>
        <v>20.279255319148938</v>
      </c>
      <c r="AO355" s="32">
        <f t="shared" si="151"/>
        <v>42.553191489361701</v>
      </c>
      <c r="AP355" s="32">
        <f t="shared" si="152"/>
        <v>12.965425531914894</v>
      </c>
      <c r="AQ355" s="32">
        <f t="shared" si="153"/>
        <v>74.800531914893625</v>
      </c>
      <c r="AR355" s="32">
        <f t="shared" si="154"/>
        <v>214.09574468085108</v>
      </c>
      <c r="AS355" s="32">
        <f t="shared" si="155"/>
        <v>51.861702127659576</v>
      </c>
      <c r="AT355" s="32">
        <f t="shared" si="156"/>
        <v>16.289893617021278</v>
      </c>
      <c r="AU355" s="32">
        <f t="shared" si="157"/>
        <v>157.24734042553192</v>
      </c>
      <c r="AV355" s="32">
        <f t="shared" si="158"/>
        <v>12.300531914893618</v>
      </c>
      <c r="AW355" s="32">
        <f t="shared" si="159"/>
        <v>247.00797872340425</v>
      </c>
      <c r="AX355" s="32">
        <f t="shared" si="160"/>
        <v>11.303191489361703</v>
      </c>
      <c r="AY355" s="32">
        <f t="shared" si="161"/>
        <v>1.3297872340425532</v>
      </c>
      <c r="BA355" s="33" t="s">
        <v>496</v>
      </c>
      <c r="BB355" s="32">
        <f t="shared" si="162"/>
        <v>56.10703495899871</v>
      </c>
      <c r="BC355" s="32">
        <f t="shared" si="163"/>
        <v>23.684210526315791</v>
      </c>
      <c r="BD355" s="32">
        <f t="shared" si="164"/>
        <v>282.45614035087721</v>
      </c>
      <c r="BE355" s="32">
        <f t="shared" si="165"/>
        <v>68.421052631578945</v>
      </c>
      <c r="BF355" s="32">
        <f t="shared" si="166"/>
        <v>201.27659574468086</v>
      </c>
      <c r="BG355" s="32">
        <f t="shared" si="167"/>
        <v>16.228070175438596</v>
      </c>
    </row>
    <row r="356" spans="1:59" x14ac:dyDescent="0.2">
      <c r="A356" s="93" t="s">
        <v>497</v>
      </c>
      <c r="B356" s="36">
        <f>VLOOKUP($A356,'[2]download from PCAS'!$A$7:$AZ$367,2,FALSE)</f>
        <v>3229</v>
      </c>
      <c r="C356" s="36">
        <v>2583</v>
      </c>
      <c r="D356" s="36">
        <v>2545</v>
      </c>
      <c r="E356" s="36">
        <v>2496</v>
      </c>
      <c r="F356" s="36">
        <f>VLOOKUP($A356,'[2]download from PCAS'!$A$7:$AZ$367,11,FALSE)</f>
        <v>155</v>
      </c>
      <c r="G356" s="36">
        <f>VLOOKUP($A356,'[2]download from PCAS'!$A$7:$AZ$367,31,FALSE)</f>
        <v>38</v>
      </c>
      <c r="H356" s="36">
        <f>VLOOKUP($A356,'[2]download from PCAS'!$A$7:$AZ$367,35,FALSE)</f>
        <v>22</v>
      </c>
      <c r="I356" s="36">
        <f>VLOOKUP($A356,'[2]download from PCAS'!$A$7:$AZ$367,49,FALSE)</f>
        <v>68</v>
      </c>
      <c r="J356" s="36">
        <f>VLOOKUP($A356,'[2]download from PCAS'!$A$7:$AZ$367,7,FALSE)</f>
        <v>497</v>
      </c>
      <c r="K356" s="36">
        <f>VLOOKUP($A356,'[2]download from PCAS'!$A$7:$AZ$367,27,FALSE)</f>
        <v>129</v>
      </c>
      <c r="L356" s="36">
        <f>VLOOKUP($A356,'[2]download from PCAS'!$A$7:$AZ$367,15,FALSE)</f>
        <v>65</v>
      </c>
      <c r="M356" s="36">
        <f>VLOOKUP($A356,'[2]download from PCAS'!$A$7:$AZ$367,29,FALSE)</f>
        <v>16</v>
      </c>
      <c r="N356" s="36">
        <f>VLOOKUP($A356,'[2]download from PCAS'!$A$7:$AZ$367,51,FALSE)</f>
        <v>123</v>
      </c>
      <c r="O356" s="36">
        <f>VLOOKUP($A356,'[2]download from PCAS'!$A$7:$AZ$367,9,FALSE)</f>
        <v>57</v>
      </c>
      <c r="P356" s="36">
        <f>VLOOKUP($A356,'[2]download from PCAS'!$A$7:$AZ$367,41,FALSE)</f>
        <v>33</v>
      </c>
      <c r="Q356" s="36">
        <f>VLOOKUP($A356,'[2]download from PCAS'!$A$7:$AZ$367,5,FALSE)</f>
        <v>112</v>
      </c>
      <c r="R356" s="36">
        <f>VLOOKUP($A356,'[2]download from PCAS'!$A$7:$AZ$367,19,FALSE)</f>
        <v>25</v>
      </c>
      <c r="S356" s="36">
        <f>VLOOKUP($A356,'[2]download from PCAS'!$A$7:$AZ$367,21,FALSE)</f>
        <v>244</v>
      </c>
      <c r="T356" s="36">
        <f>VLOOKUP($A356,'[2]download from PCAS'!$A$7:$AZ$367,23,FALSE)</f>
        <v>203</v>
      </c>
      <c r="U356" s="36">
        <f>VLOOKUP($A356,'[2]download from PCAS'!$A$7:$AZ$367,13,FALSE)</f>
        <v>126</v>
      </c>
      <c r="V356" s="36">
        <f>VLOOKUP($A356,'[2]download from PCAS'!$A$7:$AZ$367,3,FALSE)</f>
        <v>49</v>
      </c>
      <c r="W356" s="36">
        <f>VLOOKUP($A356,'[2]download from PCAS'!$A$7:$AZ$367,43,FALSE)</f>
        <v>244</v>
      </c>
      <c r="X356" s="36">
        <f>VLOOKUP($A356,'[2]download from PCAS'!$A$7:$AZ$367,39,FALSE)</f>
        <v>17</v>
      </c>
      <c r="Y356" s="36">
        <f>VLOOKUP($A356,'[2]download from PCAS'!$A$7:$AZ$367,47,FALSE)</f>
        <v>691</v>
      </c>
      <c r="Z356" s="36">
        <f>VLOOKUP($A356,'[2]download from PCAS'!$A$7:$AZ$367,17,FALSE)</f>
        <v>30</v>
      </c>
      <c r="AA356" s="36">
        <f>VLOOKUP($A356,'[2]download from PCAS'!$A$7:$AZ$367,45,FALSE)</f>
        <v>2</v>
      </c>
      <c r="AC356" s="93" t="s">
        <v>497</v>
      </c>
      <c r="AD356" s="32">
        <f t="shared" si="140"/>
        <v>48.002477547228246</v>
      </c>
      <c r="AE356" s="32">
        <f t="shared" si="141"/>
        <v>11.768349334159183</v>
      </c>
      <c r="AF356" s="32">
        <f t="shared" si="142"/>
        <v>6.8132548776711053</v>
      </c>
      <c r="AG356" s="32">
        <f t="shared" si="143"/>
        <v>21.059151440074327</v>
      </c>
      <c r="AH356" s="32">
        <f t="shared" si="144"/>
        <v>153.91762155466088</v>
      </c>
      <c r="AI356" s="32">
        <f t="shared" si="145"/>
        <v>39.950449055435122</v>
      </c>
      <c r="AJ356" s="32">
        <f t="shared" si="146"/>
        <v>20.130071229482812</v>
      </c>
      <c r="AK356" s="32">
        <f t="shared" si="147"/>
        <v>4.9550944564880766</v>
      </c>
      <c r="AL356" s="32">
        <f t="shared" si="148"/>
        <v>38.092288634252093</v>
      </c>
      <c r="AM356" s="32">
        <f t="shared" si="149"/>
        <v>17.652524001238771</v>
      </c>
      <c r="AN356" s="32">
        <f t="shared" si="150"/>
        <v>10.219882316506659</v>
      </c>
      <c r="AO356" s="32">
        <f t="shared" si="151"/>
        <v>34.685661195416536</v>
      </c>
      <c r="AP356" s="32">
        <f t="shared" si="152"/>
        <v>7.7423350882626201</v>
      </c>
      <c r="AQ356" s="32">
        <f t="shared" si="153"/>
        <v>75.565190461443166</v>
      </c>
      <c r="AR356" s="32">
        <f t="shared" si="154"/>
        <v>62.867760916692482</v>
      </c>
      <c r="AS356" s="32">
        <f t="shared" si="155"/>
        <v>39.021368844843607</v>
      </c>
      <c r="AT356" s="32">
        <f t="shared" si="156"/>
        <v>15.174976772994736</v>
      </c>
      <c r="AU356" s="32">
        <f t="shared" si="157"/>
        <v>75.565190461443166</v>
      </c>
      <c r="AV356" s="32">
        <f t="shared" si="158"/>
        <v>5.2647878600185818</v>
      </c>
      <c r="AW356" s="32">
        <f t="shared" si="159"/>
        <v>213.99814183957884</v>
      </c>
      <c r="AX356" s="32">
        <f t="shared" si="160"/>
        <v>9.2908021059151444</v>
      </c>
      <c r="AY356" s="32">
        <f t="shared" si="161"/>
        <v>0.61938680706100957</v>
      </c>
      <c r="BA356" s="93" t="s">
        <v>497</v>
      </c>
      <c r="BB356" s="32">
        <f t="shared" si="162"/>
        <v>50.687622789783894</v>
      </c>
      <c r="BC356" s="32">
        <f t="shared" si="163"/>
        <v>6.4102564102564097</v>
      </c>
      <c r="BD356" s="32">
        <f t="shared" si="164"/>
        <v>81.330128205128204</v>
      </c>
      <c r="BE356" s="32">
        <f t="shared" si="165"/>
        <v>50.480769230769234</v>
      </c>
      <c r="BF356" s="32">
        <f t="shared" si="166"/>
        <v>94.463801780874945</v>
      </c>
      <c r="BG356" s="32">
        <f t="shared" si="167"/>
        <v>6.8108974358974361</v>
      </c>
    </row>
    <row r="357" spans="1:59" x14ac:dyDescent="0.2">
      <c r="A357" s="37" t="s">
        <v>498</v>
      </c>
      <c r="B357" s="38">
        <f>SUM(B3:B356)</f>
        <v>1882678</v>
      </c>
      <c r="C357" s="38">
        <f t="shared" ref="C357:E357" si="168">SUM(C3:C356)</f>
        <v>1502118</v>
      </c>
      <c r="D357" s="38">
        <f t="shared" si="168"/>
        <v>1477268</v>
      </c>
      <c r="E357" s="38">
        <f t="shared" si="168"/>
        <v>1451819</v>
      </c>
      <c r="F357" s="38">
        <f>SUM(F3:F356)</f>
        <v>75027</v>
      </c>
      <c r="G357" s="38">
        <f t="shared" ref="G357:AA357" si="169">SUM(G3:G356)</f>
        <v>14264</v>
      </c>
      <c r="H357" s="38">
        <f t="shared" si="169"/>
        <v>6554</v>
      </c>
      <c r="I357" s="38">
        <f t="shared" si="169"/>
        <v>32998</v>
      </c>
      <c r="J357" s="38">
        <f t="shared" si="169"/>
        <v>237834</v>
      </c>
      <c r="K357" s="38">
        <f t="shared" si="169"/>
        <v>72693</v>
      </c>
      <c r="L357" s="38">
        <f t="shared" si="169"/>
        <v>31574</v>
      </c>
      <c r="M357" s="38">
        <f t="shared" si="169"/>
        <v>14587</v>
      </c>
      <c r="N357" s="38">
        <f t="shared" si="169"/>
        <v>61714</v>
      </c>
      <c r="O357" s="38">
        <f t="shared" si="169"/>
        <v>27008</v>
      </c>
      <c r="P357" s="38">
        <f t="shared" si="169"/>
        <v>15415</v>
      </c>
      <c r="Q357" s="38">
        <f t="shared" si="169"/>
        <v>111125</v>
      </c>
      <c r="R357" s="38">
        <f t="shared" si="169"/>
        <v>11246</v>
      </c>
      <c r="S357" s="38">
        <f t="shared" si="169"/>
        <v>131247</v>
      </c>
      <c r="T357" s="38">
        <f t="shared" si="169"/>
        <v>176068</v>
      </c>
      <c r="U357" s="38">
        <f t="shared" si="169"/>
        <v>59260</v>
      </c>
      <c r="V357" s="38">
        <f t="shared" si="169"/>
        <v>26044</v>
      </c>
      <c r="W357" s="38">
        <f t="shared" si="169"/>
        <v>170840</v>
      </c>
      <c r="X357" s="38">
        <f t="shared" si="169"/>
        <v>8679</v>
      </c>
      <c r="Y357" s="38">
        <f t="shared" si="169"/>
        <v>422343</v>
      </c>
      <c r="Z357" s="38">
        <f t="shared" si="169"/>
        <v>19525</v>
      </c>
      <c r="AA357" s="38">
        <f t="shared" si="169"/>
        <v>2133</v>
      </c>
      <c r="AC357" s="39" t="s">
        <v>498</v>
      </c>
      <c r="AD357" s="40">
        <f t="shared" si="140"/>
        <v>39.851211943837448</v>
      </c>
      <c r="AE357" s="40">
        <f t="shared" si="141"/>
        <v>7.5764416432337338</v>
      </c>
      <c r="AF357" s="40">
        <f t="shared" si="142"/>
        <v>3.4812113383170145</v>
      </c>
      <c r="AG357" s="40">
        <f t="shared" si="143"/>
        <v>17.527160778423077</v>
      </c>
      <c r="AH357" s="40">
        <f t="shared" si="144"/>
        <v>126.32749732030649</v>
      </c>
      <c r="AI357" s="40">
        <f t="shared" si="145"/>
        <v>38.611488528574725</v>
      </c>
      <c r="AJ357" s="40">
        <f t="shared" si="146"/>
        <v>16.770791393961154</v>
      </c>
      <c r="AK357" s="40">
        <f t="shared" si="147"/>
        <v>7.7480057662542405</v>
      </c>
      <c r="AL357" s="40">
        <f t="shared" si="148"/>
        <v>32.779901820704339</v>
      </c>
      <c r="AM357" s="40">
        <f t="shared" si="149"/>
        <v>14.34552270754744</v>
      </c>
      <c r="AN357" s="40">
        <f t="shared" si="150"/>
        <v>8.1878048184554135</v>
      </c>
      <c r="AO357" s="40">
        <f t="shared" si="151"/>
        <v>59.024963376636897</v>
      </c>
      <c r="AP357" s="40">
        <f t="shared" si="152"/>
        <v>5.973405967456995</v>
      </c>
      <c r="AQ357" s="40">
        <f t="shared" si="153"/>
        <v>69.712930198366365</v>
      </c>
      <c r="AR357" s="40">
        <f t="shared" si="154"/>
        <v>93.519975269270688</v>
      </c>
      <c r="AS357" s="40">
        <f t="shared" si="155"/>
        <v>31.476439412368975</v>
      </c>
      <c r="AT357" s="40">
        <f t="shared" si="156"/>
        <v>13.833486129863948</v>
      </c>
      <c r="AU357" s="40">
        <f t="shared" si="157"/>
        <v>90.743079804406278</v>
      </c>
      <c r="AV357" s="40">
        <f t="shared" si="158"/>
        <v>4.6099226739782377</v>
      </c>
      <c r="AW357" s="40">
        <f t="shared" si="159"/>
        <v>224.33097959396136</v>
      </c>
      <c r="AX357" s="40">
        <f t="shared" si="160"/>
        <v>10.370865331193119</v>
      </c>
      <c r="AY357" s="40">
        <f t="shared" si="161"/>
        <v>1.1329606018660652</v>
      </c>
      <c r="BA357" s="39" t="s">
        <v>498</v>
      </c>
      <c r="BB357" s="40">
        <f t="shared" si="162"/>
        <v>49.207726695494657</v>
      </c>
      <c r="BC357" s="40">
        <f t="shared" si="163"/>
        <v>10.047395715306108</v>
      </c>
      <c r="BD357" s="40">
        <f t="shared" si="164"/>
        <v>121.27407066583369</v>
      </c>
      <c r="BE357" s="40">
        <f t="shared" si="165"/>
        <v>40.817760340648526</v>
      </c>
      <c r="BF357" s="40">
        <f t="shared" si="166"/>
        <v>113.73274270064003</v>
      </c>
      <c r="BG357" s="40">
        <f t="shared" si="167"/>
        <v>5.9780179209667317</v>
      </c>
    </row>
    <row r="361" spans="1:59" ht="15" x14ac:dyDescent="0.2">
      <c r="A361" s="268" t="s">
        <v>499</v>
      </c>
      <c r="B361" s="264" t="s">
        <v>511</v>
      </c>
      <c r="C361" s="259" t="s">
        <v>127</v>
      </c>
      <c r="D361" s="259"/>
      <c r="E361" s="259"/>
      <c r="F361" s="259" t="s">
        <v>128</v>
      </c>
      <c r="G361" s="259"/>
      <c r="H361" s="259"/>
      <c r="I361" s="259"/>
      <c r="J361" s="259"/>
      <c r="K361" s="259"/>
      <c r="L361" s="259"/>
      <c r="M361" s="259"/>
      <c r="N361" s="259"/>
      <c r="O361" s="259"/>
      <c r="P361" s="259"/>
      <c r="Q361" s="259"/>
      <c r="R361" s="259"/>
      <c r="S361" s="259"/>
      <c r="T361" s="259"/>
      <c r="U361" s="259"/>
      <c r="V361" s="259"/>
      <c r="W361" s="259"/>
      <c r="X361" s="259"/>
      <c r="Y361" s="259"/>
      <c r="Z361" s="259"/>
      <c r="AA361" s="259"/>
      <c r="AC361" s="268" t="s">
        <v>499</v>
      </c>
      <c r="AD361" s="259" t="s">
        <v>129</v>
      </c>
      <c r="AE361" s="259"/>
      <c r="AF361" s="259"/>
      <c r="AG361" s="259"/>
      <c r="AH361" s="259"/>
      <c r="AI361" s="259"/>
      <c r="AJ361" s="259"/>
      <c r="AK361" s="259"/>
      <c r="AL361" s="259"/>
      <c r="AM361" s="259"/>
      <c r="AN361" s="259"/>
      <c r="AO361" s="259"/>
      <c r="AP361" s="259"/>
      <c r="AQ361" s="259"/>
      <c r="AR361" s="259"/>
      <c r="AS361" s="259"/>
      <c r="AT361" s="259"/>
      <c r="AU361" s="259"/>
      <c r="AV361" s="259"/>
      <c r="AW361" s="259"/>
      <c r="AX361" s="259"/>
      <c r="AY361" s="259"/>
      <c r="BA361" s="268" t="s">
        <v>499</v>
      </c>
      <c r="BB361" s="260" t="s">
        <v>130</v>
      </c>
      <c r="BC361" s="260"/>
      <c r="BD361" s="260"/>
      <c r="BE361" s="260"/>
      <c r="BF361" s="260"/>
      <c r="BG361" s="260"/>
    </row>
    <row r="362" spans="1:59" ht="76.5" x14ac:dyDescent="0.2">
      <c r="A362" s="268"/>
      <c r="B362" s="265"/>
      <c r="C362" s="89" t="s">
        <v>131</v>
      </c>
      <c r="D362" s="89" t="s">
        <v>132</v>
      </c>
      <c r="E362" s="89" t="s">
        <v>133</v>
      </c>
      <c r="F362" s="90" t="s">
        <v>30</v>
      </c>
      <c r="G362" s="91" t="s">
        <v>104</v>
      </c>
      <c r="H362" s="90" t="s">
        <v>517</v>
      </c>
      <c r="I362" s="91" t="s">
        <v>134</v>
      </c>
      <c r="J362" s="91" t="s">
        <v>22</v>
      </c>
      <c r="K362" s="91" t="s">
        <v>29</v>
      </c>
      <c r="L362" s="90" t="s">
        <v>518</v>
      </c>
      <c r="M362" s="91" t="s">
        <v>2</v>
      </c>
      <c r="N362" s="91" t="s">
        <v>28</v>
      </c>
      <c r="O362" s="91" t="s">
        <v>3</v>
      </c>
      <c r="P362" s="90" t="s">
        <v>27</v>
      </c>
      <c r="Q362" s="91" t="s">
        <v>4</v>
      </c>
      <c r="R362" s="91" t="s">
        <v>5</v>
      </c>
      <c r="S362" s="90" t="s">
        <v>107</v>
      </c>
      <c r="T362" s="91" t="s">
        <v>103</v>
      </c>
      <c r="U362" s="90" t="s">
        <v>26</v>
      </c>
      <c r="V362" s="90" t="s">
        <v>25</v>
      </c>
      <c r="W362" s="91" t="s">
        <v>6</v>
      </c>
      <c r="X362" s="90" t="s">
        <v>520</v>
      </c>
      <c r="Y362" s="90" t="s">
        <v>522</v>
      </c>
      <c r="Z362" s="90" t="s">
        <v>521</v>
      </c>
      <c r="AA362" s="90" t="s">
        <v>23</v>
      </c>
      <c r="AC362" s="268"/>
      <c r="AD362" s="90" t="s">
        <v>30</v>
      </c>
      <c r="AE362" s="91" t="s">
        <v>104</v>
      </c>
      <c r="AF362" s="90" t="s">
        <v>517</v>
      </c>
      <c r="AG362" s="91" t="s">
        <v>134</v>
      </c>
      <c r="AH362" s="91" t="s">
        <v>22</v>
      </c>
      <c r="AI362" s="91" t="s">
        <v>29</v>
      </c>
      <c r="AJ362" s="90" t="s">
        <v>518</v>
      </c>
      <c r="AK362" s="91" t="s">
        <v>2</v>
      </c>
      <c r="AL362" s="91" t="s">
        <v>28</v>
      </c>
      <c r="AM362" s="91" t="s">
        <v>3</v>
      </c>
      <c r="AN362" s="90" t="s">
        <v>27</v>
      </c>
      <c r="AO362" s="91" t="s">
        <v>4</v>
      </c>
      <c r="AP362" s="91" t="s">
        <v>5</v>
      </c>
      <c r="AQ362" s="90" t="s">
        <v>107</v>
      </c>
      <c r="AR362" s="91" t="s">
        <v>103</v>
      </c>
      <c r="AS362" s="90" t="s">
        <v>26</v>
      </c>
      <c r="AT362" s="90" t="s">
        <v>25</v>
      </c>
      <c r="AU362" s="91" t="s">
        <v>6</v>
      </c>
      <c r="AV362" s="90" t="s">
        <v>520</v>
      </c>
      <c r="AW362" s="90" t="s">
        <v>522</v>
      </c>
      <c r="AX362" s="90" t="s">
        <v>521</v>
      </c>
      <c r="AY362" s="90" t="s">
        <v>23</v>
      </c>
      <c r="BA362" s="268"/>
      <c r="BB362" s="92" t="s">
        <v>136</v>
      </c>
      <c r="BC362" s="92" t="s">
        <v>137</v>
      </c>
      <c r="BD362" s="92" t="s">
        <v>138</v>
      </c>
      <c r="BE362" s="92" t="s">
        <v>139</v>
      </c>
      <c r="BF362" s="92" t="s">
        <v>140</v>
      </c>
      <c r="BG362" s="92" t="s">
        <v>141</v>
      </c>
    </row>
    <row r="363" spans="1:59" x14ac:dyDescent="0.2">
      <c r="A363" s="41" t="s">
        <v>500</v>
      </c>
      <c r="B363" s="41">
        <f>SUM(B3:B88)</f>
        <v>423863</v>
      </c>
      <c r="C363" s="41">
        <f t="shared" ref="C363:Z363" si="170">SUM(C3:C88)</f>
        <v>345486</v>
      </c>
      <c r="D363" s="41">
        <f t="shared" si="170"/>
        <v>340306</v>
      </c>
      <c r="E363" s="41">
        <f t="shared" si="170"/>
        <v>334806</v>
      </c>
      <c r="F363" s="41">
        <f t="shared" si="170"/>
        <v>17424</v>
      </c>
      <c r="G363" s="41">
        <f t="shared" si="170"/>
        <v>3299</v>
      </c>
      <c r="H363" s="41">
        <f t="shared" si="170"/>
        <v>1510</v>
      </c>
      <c r="I363" s="41">
        <f t="shared" si="170"/>
        <v>7811</v>
      </c>
      <c r="J363" s="41">
        <f t="shared" si="170"/>
        <v>52049</v>
      </c>
      <c r="K363" s="41">
        <f t="shared" si="170"/>
        <v>16549</v>
      </c>
      <c r="L363" s="41">
        <f t="shared" si="170"/>
        <v>8544</v>
      </c>
      <c r="M363" s="41">
        <f t="shared" si="170"/>
        <v>3675</v>
      </c>
      <c r="N363" s="41">
        <f t="shared" si="170"/>
        <v>11537</v>
      </c>
      <c r="O363" s="41">
        <f t="shared" si="170"/>
        <v>6014</v>
      </c>
      <c r="P363" s="41">
        <f t="shared" si="170"/>
        <v>4170</v>
      </c>
      <c r="Q363" s="41">
        <f t="shared" si="170"/>
        <v>25472</v>
      </c>
      <c r="R363" s="41">
        <f t="shared" si="170"/>
        <v>2667</v>
      </c>
      <c r="S363" s="41">
        <f t="shared" si="170"/>
        <v>30103</v>
      </c>
      <c r="T363" s="41">
        <f t="shared" si="170"/>
        <v>40698</v>
      </c>
      <c r="U363" s="41">
        <f t="shared" si="170"/>
        <v>12044</v>
      </c>
      <c r="V363" s="41">
        <f t="shared" si="170"/>
        <v>5936</v>
      </c>
      <c r="W363" s="41">
        <f t="shared" si="170"/>
        <v>36056</v>
      </c>
      <c r="X363" s="41">
        <f t="shared" si="170"/>
        <v>1715</v>
      </c>
      <c r="Y363" s="41">
        <f t="shared" si="170"/>
        <v>95645</v>
      </c>
      <c r="Z363" s="41">
        <f t="shared" si="170"/>
        <v>4322</v>
      </c>
      <c r="AA363" s="41">
        <f>SUM(AA3:AA88)</f>
        <v>527</v>
      </c>
      <c r="AC363" s="41" t="s">
        <v>500</v>
      </c>
      <c r="AD363" s="32">
        <f>F363/B363*1000</f>
        <v>41.107622038252927</v>
      </c>
      <c r="AE363" s="32">
        <f>G363/B363*1000</f>
        <v>7.7831752240700416</v>
      </c>
      <c r="AF363" s="32">
        <f>H363/B363*1000</f>
        <v>3.562471836418843</v>
      </c>
      <c r="AG363" s="32">
        <f>I363/B363*1000</f>
        <v>18.428124181634161</v>
      </c>
      <c r="AH363" s="32">
        <f>J363/B363*1000</f>
        <v>122.79675272434726</v>
      </c>
      <c r="AI363" s="32">
        <f>K363/B363*1000</f>
        <v>39.043275775427439</v>
      </c>
      <c r="AJ363" s="32">
        <f>L363/B363*1000</f>
        <v>20.157456536663972</v>
      </c>
      <c r="AK363" s="32">
        <f>M363/B363*1000</f>
        <v>8.6702543038670523</v>
      </c>
      <c r="AL363" s="32">
        <f>N363/B363*1000</f>
        <v>27.218700381963039</v>
      </c>
      <c r="AM363" s="32">
        <f>O363/B363*1000</f>
        <v>14.188546771008557</v>
      </c>
      <c r="AN363" s="32">
        <f>P363/B363*1000</f>
        <v>9.8380844754083281</v>
      </c>
      <c r="AO363" s="32">
        <f>Q363/B363*1000</f>
        <v>60.094889150503818</v>
      </c>
      <c r="AP363" s="32">
        <f>R363/B363*1000</f>
        <v>6.2921274090920889</v>
      </c>
      <c r="AQ363" s="32">
        <f>S363/B363*1000</f>
        <v>71.020589199812207</v>
      </c>
      <c r="AR363" s="32">
        <f>T363/B363*1000</f>
        <v>96.016873376539124</v>
      </c>
      <c r="AS363" s="32">
        <f>U363/B363*1000</f>
        <v>28.414841587965924</v>
      </c>
      <c r="AT363" s="32">
        <f>V363/B363*1000</f>
        <v>14.004525047008112</v>
      </c>
      <c r="AU363" s="32">
        <f>W363/B363*1000</f>
        <v>85.065221545640938</v>
      </c>
      <c r="AV363" s="32">
        <f>X363/B363*1000</f>
        <v>4.046118675137957</v>
      </c>
      <c r="AW363" s="32">
        <f>Y363/B363*1000</f>
        <v>225.6507409233644</v>
      </c>
      <c r="AX363" s="32">
        <f>Z363/B363*1000</f>
        <v>10.196690911922014</v>
      </c>
      <c r="AY363" s="32">
        <f>AA363/B363*1000</f>
        <v>1.243326263438894</v>
      </c>
      <c r="BA363" s="41" t="s">
        <v>500</v>
      </c>
      <c r="BB363" s="32">
        <f>K363/D363*1000</f>
        <v>48.629762625401838</v>
      </c>
      <c r="BC363" s="32">
        <f>M363/E363*1000</f>
        <v>10.976505797387144</v>
      </c>
      <c r="BD363" s="32">
        <f>T363/E363*1000</f>
        <v>121.55696134477877</v>
      </c>
      <c r="BE363" s="32">
        <f>U363/E363*1000</f>
        <v>35.973070972443743</v>
      </c>
      <c r="BF363" s="32">
        <f>W363/C363*1000</f>
        <v>104.36312904140833</v>
      </c>
      <c r="BG363" s="32">
        <f>X363/E363*1000</f>
        <v>5.122369372114</v>
      </c>
    </row>
    <row r="364" spans="1:59" x14ac:dyDescent="0.2">
      <c r="A364" s="41" t="s">
        <v>501</v>
      </c>
      <c r="B364" s="41">
        <f t="shared" ref="B364:AA364" si="171">SUM(B89:B142)+B241+B243</f>
        <v>323465</v>
      </c>
      <c r="C364" s="41">
        <f t="shared" si="171"/>
        <v>259294</v>
      </c>
      <c r="D364" s="41">
        <f t="shared" si="171"/>
        <v>255204</v>
      </c>
      <c r="E364" s="41">
        <f t="shared" si="171"/>
        <v>251091</v>
      </c>
      <c r="F364" s="41">
        <f t="shared" si="171"/>
        <v>13666</v>
      </c>
      <c r="G364" s="41">
        <f t="shared" si="171"/>
        <v>2314</v>
      </c>
      <c r="H364" s="41">
        <f t="shared" si="171"/>
        <v>1186</v>
      </c>
      <c r="I364" s="41">
        <f t="shared" si="171"/>
        <v>6258</v>
      </c>
      <c r="J364" s="41">
        <f t="shared" si="171"/>
        <v>42986</v>
      </c>
      <c r="K364" s="41">
        <f t="shared" si="171"/>
        <v>12886</v>
      </c>
      <c r="L364" s="41">
        <f t="shared" si="171"/>
        <v>4659</v>
      </c>
      <c r="M364" s="41">
        <f t="shared" si="171"/>
        <v>2471</v>
      </c>
      <c r="N364" s="41">
        <f t="shared" si="171"/>
        <v>10521</v>
      </c>
      <c r="O364" s="41">
        <f t="shared" si="171"/>
        <v>5285</v>
      </c>
      <c r="P364" s="41">
        <f t="shared" si="171"/>
        <v>2287</v>
      </c>
      <c r="Q364" s="41">
        <f t="shared" si="171"/>
        <v>20112</v>
      </c>
      <c r="R364" s="41">
        <f t="shared" si="171"/>
        <v>2325</v>
      </c>
      <c r="S364" s="41">
        <f t="shared" si="171"/>
        <v>23724</v>
      </c>
      <c r="T364" s="41">
        <f t="shared" si="171"/>
        <v>32073</v>
      </c>
      <c r="U364" s="41">
        <f t="shared" si="171"/>
        <v>9755</v>
      </c>
      <c r="V364" s="41">
        <f t="shared" si="171"/>
        <v>4712</v>
      </c>
      <c r="W364" s="41">
        <f t="shared" si="171"/>
        <v>28210</v>
      </c>
      <c r="X364" s="41">
        <f t="shared" si="171"/>
        <v>1502</v>
      </c>
      <c r="Y364" s="41">
        <f t="shared" si="171"/>
        <v>76407</v>
      </c>
      <c r="Z364" s="41">
        <f t="shared" si="171"/>
        <v>3296</v>
      </c>
      <c r="AA364" s="41">
        <f t="shared" si="171"/>
        <v>418</v>
      </c>
      <c r="AC364" s="41" t="s">
        <v>501</v>
      </c>
      <c r="AD364" s="32">
        <f t="shared" ref="AD364:AD368" si="172">F364/B364*1000</f>
        <v>42.248774983383058</v>
      </c>
      <c r="AE364" s="32">
        <f t="shared" ref="AE364:AE368" si="173">G364/B364*1000</f>
        <v>7.1537878904981991</v>
      </c>
      <c r="AF364" s="32">
        <f t="shared" ref="AF364:AF368" si="174">H364/B364*1000</f>
        <v>3.6665481582242285</v>
      </c>
      <c r="AG364" s="32">
        <f t="shared" ref="AG364:AG368" si="175">I364/B364*1000</f>
        <v>19.346760855115701</v>
      </c>
      <c r="AH364" s="32">
        <f t="shared" ref="AH364:AH368" si="176">J364/B364*1000</f>
        <v>132.8922758258235</v>
      </c>
      <c r="AI364" s="32">
        <f t="shared" ref="AI364:AI368" si="177">K364/B364*1000</f>
        <v>39.83738580681063</v>
      </c>
      <c r="AJ364" s="32">
        <f t="shared" ref="AJ364:AJ368" si="178">L364/B364*1000</f>
        <v>14.403413043142226</v>
      </c>
      <c r="AK364" s="32">
        <f t="shared" ref="AK364:AK368" si="179">M364/B364*1000</f>
        <v>7.6391572503980338</v>
      </c>
      <c r="AL364" s="32">
        <f t="shared" ref="AL364:AL368" si="180">N364/B364*1000</f>
        <v>32.525930162459616</v>
      </c>
      <c r="AM364" s="32">
        <f t="shared" ref="AM364:AM368" si="181">O364/B364*1000</f>
        <v>16.338707433570864</v>
      </c>
      <c r="AN364" s="32">
        <f t="shared" ref="AN364:AN368" si="182">P364/B364*1000</f>
        <v>7.0703167266937683</v>
      </c>
      <c r="AO364" s="32">
        <f t="shared" ref="AO364:AO368" si="183">Q364/B364*1000</f>
        <v>62.176742460544418</v>
      </c>
      <c r="AP364" s="32">
        <f t="shared" ref="AP364:AP368" si="184">R364/B364*1000</f>
        <v>7.1877946609370413</v>
      </c>
      <c r="AQ364" s="32">
        <f t="shared" ref="AQ364:AQ368" si="185">S364/B364*1000</f>
        <v>73.343329262825975</v>
      </c>
      <c r="AR364" s="32">
        <f t="shared" ref="AR364:AR368" si="186">T364/B364*1000</f>
        <v>99.154468025906979</v>
      </c>
      <c r="AS364" s="32">
        <f t="shared" ref="AS364:AS367" si="187">U364/B364*1000</f>
        <v>30.15782233008208</v>
      </c>
      <c r="AT364" s="32">
        <f t="shared" ref="AT364:AT368" si="188">V364/B364*1000</f>
        <v>14.567263846165737</v>
      </c>
      <c r="AU364" s="32">
        <f t="shared" ref="AU364:AU368" si="189">W364/B364*1000</f>
        <v>87.211908552702766</v>
      </c>
      <c r="AV364" s="32">
        <f t="shared" ref="AV364:AV368" si="190">X364/B364*1000</f>
        <v>4.6434699271945963</v>
      </c>
      <c r="AW364" s="32">
        <f t="shared" ref="AW364:AW368" si="191">Y364/B364*1000</f>
        <v>236.21411899278129</v>
      </c>
      <c r="AX364" s="32">
        <f t="shared" ref="AX364:AX368" si="192">Z364/B364*1000</f>
        <v>10.189665033311178</v>
      </c>
      <c r="AY364" s="32">
        <f t="shared" ref="AY364:AY368" si="193">AA364/B364*1000</f>
        <v>1.2922572766759925</v>
      </c>
      <c r="BA364" s="41" t="s">
        <v>501</v>
      </c>
      <c r="BB364" s="32">
        <f t="shared" ref="BB364:BB368" si="194">K364/D364*1000</f>
        <v>50.492938982147614</v>
      </c>
      <c r="BC364" s="32">
        <f t="shared" ref="BC364:BC368" si="195">M364/E364*1000</f>
        <v>9.8410536419067203</v>
      </c>
      <c r="BD364" s="32">
        <f t="shared" ref="BD364:BD368" si="196">T364/E364*1000</f>
        <v>127.73456635243797</v>
      </c>
      <c r="BE364" s="32">
        <f t="shared" ref="BE364:BE368" si="197">U364/E364*1000</f>
        <v>38.850456607365452</v>
      </c>
      <c r="BF364" s="32">
        <f t="shared" ref="BF364:BF368" si="198">W364/C364*1000</f>
        <v>108.79542141353059</v>
      </c>
      <c r="BG364" s="32">
        <f t="shared" ref="BG364:BG368" si="199">X364/E364*1000</f>
        <v>5.9818950101755943</v>
      </c>
    </row>
    <row r="365" spans="1:59" x14ac:dyDescent="0.2">
      <c r="A365" s="41" t="s">
        <v>502</v>
      </c>
      <c r="B365" s="41">
        <f>SUM(B143:B222)</f>
        <v>445172</v>
      </c>
      <c r="C365" s="41">
        <f t="shared" ref="C365:Z365" si="200">SUM(C143:C222)</f>
        <v>355036</v>
      </c>
      <c r="D365" s="41">
        <f t="shared" si="200"/>
        <v>349157</v>
      </c>
      <c r="E365" s="41">
        <f t="shared" si="200"/>
        <v>343178</v>
      </c>
      <c r="F365" s="41">
        <f t="shared" si="200"/>
        <v>18745</v>
      </c>
      <c r="G365" s="41">
        <f t="shared" si="200"/>
        <v>3409</v>
      </c>
      <c r="H365" s="41">
        <f t="shared" si="200"/>
        <v>1455</v>
      </c>
      <c r="I365" s="41">
        <f t="shared" si="200"/>
        <v>8008</v>
      </c>
      <c r="J365" s="41">
        <f t="shared" si="200"/>
        <v>59163</v>
      </c>
      <c r="K365" s="41">
        <f t="shared" si="200"/>
        <v>18034</v>
      </c>
      <c r="L365" s="41">
        <f t="shared" si="200"/>
        <v>7398</v>
      </c>
      <c r="M365" s="41">
        <f t="shared" si="200"/>
        <v>3268</v>
      </c>
      <c r="N365" s="41">
        <f t="shared" si="200"/>
        <v>18823</v>
      </c>
      <c r="O365" s="41">
        <f t="shared" si="200"/>
        <v>6377</v>
      </c>
      <c r="P365" s="41">
        <f t="shared" si="200"/>
        <v>3397</v>
      </c>
      <c r="Q365" s="41">
        <f t="shared" si="200"/>
        <v>26819</v>
      </c>
      <c r="R365" s="41">
        <f t="shared" si="200"/>
        <v>2494</v>
      </c>
      <c r="S365" s="41">
        <f t="shared" si="200"/>
        <v>32642</v>
      </c>
      <c r="T365" s="41">
        <f t="shared" si="200"/>
        <v>43144</v>
      </c>
      <c r="U365" s="41">
        <f t="shared" si="200"/>
        <v>16696</v>
      </c>
      <c r="V365" s="41">
        <f t="shared" si="200"/>
        <v>6562</v>
      </c>
      <c r="W365" s="41">
        <f t="shared" si="200"/>
        <v>43056</v>
      </c>
      <c r="X365" s="41">
        <f t="shared" si="200"/>
        <v>2018</v>
      </c>
      <c r="Y365" s="41">
        <f t="shared" si="200"/>
        <v>103778</v>
      </c>
      <c r="Z365" s="41">
        <f t="shared" si="200"/>
        <v>4571</v>
      </c>
      <c r="AA365" s="41">
        <f>SUM(AA143:AA222)</f>
        <v>420</v>
      </c>
      <c r="AC365" s="41" t="s">
        <v>502</v>
      </c>
      <c r="AD365" s="32">
        <f t="shared" si="172"/>
        <v>42.107320316641662</v>
      </c>
      <c r="AE365" s="32">
        <f t="shared" si="173"/>
        <v>7.6577143216554502</v>
      </c>
      <c r="AF365" s="32">
        <f t="shared" si="174"/>
        <v>3.2683996298060078</v>
      </c>
      <c r="AG365" s="32">
        <f t="shared" si="175"/>
        <v>17.988552739165986</v>
      </c>
      <c r="AH365" s="32">
        <f t="shared" si="176"/>
        <v>132.89919401939028</v>
      </c>
      <c r="AI365" s="32">
        <f t="shared" si="177"/>
        <v>40.510184827437485</v>
      </c>
      <c r="AJ365" s="32">
        <f t="shared" si="178"/>
        <v>16.61829584969405</v>
      </c>
      <c r="AK365" s="32">
        <f t="shared" si="179"/>
        <v>7.3409828111381668</v>
      </c>
      <c r="AL365" s="32">
        <f t="shared" si="180"/>
        <v>42.282533492672499</v>
      </c>
      <c r="AM365" s="32">
        <f t="shared" si="181"/>
        <v>14.32480030190578</v>
      </c>
      <c r="AN365" s="32">
        <f t="shared" si="182"/>
        <v>7.630758448419936</v>
      </c>
      <c r="AO365" s="32">
        <f t="shared" si="183"/>
        <v>60.244130358602966</v>
      </c>
      <c r="AP365" s="32">
        <f t="shared" si="184"/>
        <v>5.6023289874475486</v>
      </c>
      <c r="AQ365" s="32">
        <f t="shared" si="185"/>
        <v>73.324467846135875</v>
      </c>
      <c r="AR365" s="32">
        <f t="shared" si="186"/>
        <v>96.91534957274942</v>
      </c>
      <c r="AS365" s="32">
        <f t="shared" si="187"/>
        <v>37.504604961677735</v>
      </c>
      <c r="AT365" s="32">
        <f t="shared" si="188"/>
        <v>14.740370014286613</v>
      </c>
      <c r="AU365" s="32">
        <f t="shared" si="189"/>
        <v>96.717673169022319</v>
      </c>
      <c r="AV365" s="32">
        <f t="shared" si="190"/>
        <v>4.5330793491055141</v>
      </c>
      <c r="AW365" s="32">
        <f t="shared" si="191"/>
        <v>233.11888438625968</v>
      </c>
      <c r="AX365" s="32">
        <f t="shared" si="192"/>
        <v>10.267941379961005</v>
      </c>
      <c r="AY365" s="32">
        <f t="shared" si="193"/>
        <v>0.94345556324297131</v>
      </c>
      <c r="BA365" s="41" t="s">
        <v>502</v>
      </c>
      <c r="BB365" s="32">
        <f t="shared" si="194"/>
        <v>51.650117282483244</v>
      </c>
      <c r="BC365" s="32">
        <f t="shared" si="195"/>
        <v>9.5227549551544666</v>
      </c>
      <c r="BD365" s="32">
        <f t="shared" si="196"/>
        <v>125.71901462214943</v>
      </c>
      <c r="BE365" s="32">
        <f t="shared" si="197"/>
        <v>48.651137310666769</v>
      </c>
      <c r="BF365" s="32">
        <f t="shared" si="198"/>
        <v>121.2722090154238</v>
      </c>
      <c r="BG365" s="32">
        <f t="shared" si="199"/>
        <v>5.8803303242049312</v>
      </c>
    </row>
    <row r="366" spans="1:59" x14ac:dyDescent="0.2">
      <c r="A366" s="41" t="s">
        <v>503</v>
      </c>
      <c r="B366" s="41">
        <f>SUM(B223:B240,B242,B244:B299)</f>
        <v>370927</v>
      </c>
      <c r="C366" s="41">
        <f t="shared" ref="C366:Z366" si="201">SUM(C223:C240,C242,C244:C299)</f>
        <v>290288</v>
      </c>
      <c r="D366" s="41">
        <f t="shared" si="201"/>
        <v>285064</v>
      </c>
      <c r="E366" s="41">
        <f t="shared" si="201"/>
        <v>279926</v>
      </c>
      <c r="F366" s="41">
        <f t="shared" si="201"/>
        <v>13525</v>
      </c>
      <c r="G366" s="41">
        <f t="shared" si="201"/>
        <v>2876</v>
      </c>
      <c r="H366" s="41">
        <f t="shared" si="201"/>
        <v>1363</v>
      </c>
      <c r="I366" s="41">
        <f t="shared" si="201"/>
        <v>5780</v>
      </c>
      <c r="J366" s="41">
        <f t="shared" si="201"/>
        <v>44947</v>
      </c>
      <c r="K366" s="41">
        <f t="shared" si="201"/>
        <v>13043</v>
      </c>
      <c r="L366" s="41">
        <f t="shared" si="201"/>
        <v>5182</v>
      </c>
      <c r="M366" s="41">
        <f t="shared" si="201"/>
        <v>2636</v>
      </c>
      <c r="N366" s="41">
        <f t="shared" si="201"/>
        <v>10780</v>
      </c>
      <c r="O366" s="41">
        <f t="shared" si="201"/>
        <v>5068</v>
      </c>
      <c r="P366" s="41">
        <f t="shared" si="201"/>
        <v>2769</v>
      </c>
      <c r="Q366" s="41">
        <f t="shared" si="201"/>
        <v>20098</v>
      </c>
      <c r="R366" s="41">
        <f t="shared" si="201"/>
        <v>1988</v>
      </c>
      <c r="S366" s="41">
        <f t="shared" si="201"/>
        <v>23634</v>
      </c>
      <c r="T366" s="41">
        <f t="shared" si="201"/>
        <v>32580</v>
      </c>
      <c r="U366" s="41">
        <f t="shared" si="201"/>
        <v>10182</v>
      </c>
      <c r="V366" s="41">
        <f t="shared" si="201"/>
        <v>4560</v>
      </c>
      <c r="W366" s="41">
        <f t="shared" si="201"/>
        <v>31705</v>
      </c>
      <c r="X366" s="41">
        <f t="shared" si="201"/>
        <v>1767</v>
      </c>
      <c r="Y366" s="41">
        <f t="shared" si="201"/>
        <v>77448</v>
      </c>
      <c r="Z366" s="41">
        <f t="shared" si="201"/>
        <v>3941</v>
      </c>
      <c r="AA366" s="41">
        <f>SUM(AA223:AA240,AA242,AA244:AA299)</f>
        <v>408</v>
      </c>
      <c r="AC366" s="41" t="s">
        <v>503</v>
      </c>
      <c r="AD366" s="32">
        <f t="shared" si="172"/>
        <v>36.462700207857615</v>
      </c>
      <c r="AE366" s="32">
        <f t="shared" si="173"/>
        <v>7.7535471939222544</v>
      </c>
      <c r="AF366" s="32">
        <f t="shared" si="174"/>
        <v>3.6745774775090516</v>
      </c>
      <c r="AG366" s="32">
        <f t="shared" si="175"/>
        <v>15.582580939106618</v>
      </c>
      <c r="AH366" s="32">
        <f t="shared" si="176"/>
        <v>121.17478641349916</v>
      </c>
      <c r="AI366" s="32">
        <f t="shared" si="177"/>
        <v>35.163253146845605</v>
      </c>
      <c r="AJ366" s="32">
        <f t="shared" si="178"/>
        <v>13.970403880008735</v>
      </c>
      <c r="AK366" s="32">
        <f t="shared" si="179"/>
        <v>7.1065196116756129</v>
      </c>
      <c r="AL366" s="32">
        <f t="shared" si="180"/>
        <v>29.062322235911651</v>
      </c>
      <c r="AM366" s="32">
        <f t="shared" si="181"/>
        <v>13.663065778441581</v>
      </c>
      <c r="AN366" s="32">
        <f t="shared" si="182"/>
        <v>7.4650807301706266</v>
      </c>
      <c r="AO366" s="32">
        <f t="shared" si="183"/>
        <v>54.183168116637503</v>
      </c>
      <c r="AP366" s="32">
        <f t="shared" si="184"/>
        <v>5.3595451396096809</v>
      </c>
      <c r="AQ366" s="32">
        <f t="shared" si="185"/>
        <v>63.716041161738026</v>
      </c>
      <c r="AR366" s="32">
        <f t="shared" si="186"/>
        <v>87.83399428998159</v>
      </c>
      <c r="AS366" s="32">
        <f t="shared" si="187"/>
        <v>27.450145176813766</v>
      </c>
      <c r="AT366" s="32">
        <f t="shared" si="188"/>
        <v>12.29352406268619</v>
      </c>
      <c r="AU366" s="32">
        <f t="shared" si="189"/>
        <v>85.475039563040696</v>
      </c>
      <c r="AV366" s="32">
        <f t="shared" si="190"/>
        <v>4.7637405742908987</v>
      </c>
      <c r="AW366" s="32">
        <f t="shared" si="191"/>
        <v>208.79580079099122</v>
      </c>
      <c r="AX366" s="32">
        <f t="shared" si="192"/>
        <v>10.624732090141725</v>
      </c>
      <c r="AY366" s="32">
        <f t="shared" si="193"/>
        <v>1.0999468898192906</v>
      </c>
      <c r="BA366" s="41" t="s">
        <v>503</v>
      </c>
      <c r="BB366" s="32">
        <f t="shared" si="194"/>
        <v>45.754637555075355</v>
      </c>
      <c r="BC366" s="32">
        <f t="shared" si="195"/>
        <v>9.4167744332430701</v>
      </c>
      <c r="BD366" s="32">
        <f t="shared" si="196"/>
        <v>116.38790251709381</v>
      </c>
      <c r="BE366" s="32">
        <f t="shared" si="197"/>
        <v>36.373898816115691</v>
      </c>
      <c r="BF366" s="32">
        <f t="shared" si="198"/>
        <v>109.21912032188723</v>
      </c>
      <c r="BG366" s="32">
        <f t="shared" si="199"/>
        <v>6.3123825582475366</v>
      </c>
    </row>
    <row r="367" spans="1:59" x14ac:dyDescent="0.2">
      <c r="A367" s="41" t="s">
        <v>504</v>
      </c>
      <c r="B367" s="41">
        <f>SUM(B300:B356)</f>
        <v>319251</v>
      </c>
      <c r="C367" s="41">
        <f t="shared" ref="C367:Z367" si="202">SUM(C300:C356)</f>
        <v>252014</v>
      </c>
      <c r="D367" s="41">
        <f t="shared" si="202"/>
        <v>247537</v>
      </c>
      <c r="E367" s="41">
        <f t="shared" si="202"/>
        <v>242818</v>
      </c>
      <c r="F367" s="41">
        <f t="shared" si="202"/>
        <v>11667</v>
      </c>
      <c r="G367" s="41">
        <f t="shared" si="202"/>
        <v>2366</v>
      </c>
      <c r="H367" s="41">
        <f t="shared" si="202"/>
        <v>1040</v>
      </c>
      <c r="I367" s="41">
        <f t="shared" si="202"/>
        <v>5141</v>
      </c>
      <c r="J367" s="41">
        <f t="shared" si="202"/>
        <v>38689</v>
      </c>
      <c r="K367" s="41">
        <f t="shared" si="202"/>
        <v>12181</v>
      </c>
      <c r="L367" s="41">
        <f t="shared" si="202"/>
        <v>5791</v>
      </c>
      <c r="M367" s="41">
        <f t="shared" si="202"/>
        <v>2537</v>
      </c>
      <c r="N367" s="41">
        <f t="shared" si="202"/>
        <v>10053</v>
      </c>
      <c r="O367" s="41">
        <f t="shared" si="202"/>
        <v>4264</v>
      </c>
      <c r="P367" s="41">
        <f t="shared" si="202"/>
        <v>2792</v>
      </c>
      <c r="Q367" s="41">
        <f t="shared" si="202"/>
        <v>18624</v>
      </c>
      <c r="R367" s="41">
        <f t="shared" si="202"/>
        <v>1772</v>
      </c>
      <c r="S367" s="41">
        <f t="shared" si="202"/>
        <v>21144</v>
      </c>
      <c r="T367" s="41">
        <f t="shared" si="202"/>
        <v>27573</v>
      </c>
      <c r="U367" s="41">
        <f t="shared" si="202"/>
        <v>10583</v>
      </c>
      <c r="V367" s="41">
        <f t="shared" si="202"/>
        <v>4274</v>
      </c>
      <c r="W367" s="41">
        <f t="shared" si="202"/>
        <v>31813</v>
      </c>
      <c r="X367" s="41">
        <f t="shared" si="202"/>
        <v>1677</v>
      </c>
      <c r="Y367" s="41">
        <f t="shared" si="202"/>
        <v>69065</v>
      </c>
      <c r="Z367" s="41">
        <f t="shared" si="202"/>
        <v>3395</v>
      </c>
      <c r="AA367" s="41">
        <f>SUM(AA300:AA356)</f>
        <v>360</v>
      </c>
      <c r="AC367" s="41" t="s">
        <v>504</v>
      </c>
      <c r="AD367" s="32">
        <f t="shared" si="172"/>
        <v>36.544912936842799</v>
      </c>
      <c r="AE367" s="32">
        <f t="shared" si="173"/>
        <v>7.4110965979746339</v>
      </c>
      <c r="AF367" s="32">
        <f t="shared" si="174"/>
        <v>3.2576248782306085</v>
      </c>
      <c r="AG367" s="32">
        <f t="shared" si="175"/>
        <v>16.103316825945729</v>
      </c>
      <c r="AH367" s="32">
        <f t="shared" si="176"/>
        <v>121.18677780179232</v>
      </c>
      <c r="AI367" s="32">
        <f t="shared" si="177"/>
        <v>38.154931386275997</v>
      </c>
      <c r="AJ367" s="32">
        <f t="shared" si="178"/>
        <v>18.139332374839856</v>
      </c>
      <c r="AK367" s="32">
        <f t="shared" si="179"/>
        <v>7.9467253039144747</v>
      </c>
      <c r="AL367" s="32">
        <f t="shared" si="180"/>
        <v>31.489329712357989</v>
      </c>
      <c r="AM367" s="32">
        <f t="shared" si="181"/>
        <v>13.356262000745495</v>
      </c>
      <c r="AN367" s="32">
        <f t="shared" si="182"/>
        <v>8.7454698654037113</v>
      </c>
      <c r="AO367" s="32">
        <f t="shared" si="183"/>
        <v>58.336543973237355</v>
      </c>
      <c r="AP367" s="32">
        <f t="shared" si="184"/>
        <v>5.5504916194467677</v>
      </c>
      <c r="AQ367" s="32">
        <f t="shared" si="185"/>
        <v>66.230019639719217</v>
      </c>
      <c r="AR367" s="32">
        <f t="shared" si="186"/>
        <v>86.367779584089007</v>
      </c>
      <c r="AS367" s="32">
        <f t="shared" si="187"/>
        <v>33.149465467610128</v>
      </c>
      <c r="AT367" s="32">
        <f t="shared" si="188"/>
        <v>13.387585316882328</v>
      </c>
      <c r="AU367" s="32">
        <f t="shared" si="189"/>
        <v>99.648865626106101</v>
      </c>
      <c r="AV367" s="32">
        <f t="shared" si="190"/>
        <v>5.2529201161468562</v>
      </c>
      <c r="AW367" s="32">
        <f t="shared" si="191"/>
        <v>216.33448289903555</v>
      </c>
      <c r="AX367" s="32">
        <f t="shared" si="192"/>
        <v>10.634265828454726</v>
      </c>
      <c r="AY367" s="32">
        <f t="shared" si="193"/>
        <v>1.1276393809259799</v>
      </c>
      <c r="BA367" s="41" t="s">
        <v>504</v>
      </c>
      <c r="BB367" s="32">
        <f t="shared" si="194"/>
        <v>49.208805148321261</v>
      </c>
      <c r="BC367" s="32">
        <f t="shared" si="195"/>
        <v>10.44815458491545</v>
      </c>
      <c r="BD367" s="32">
        <f t="shared" si="196"/>
        <v>113.55418461563804</v>
      </c>
      <c r="BE367" s="32">
        <f t="shared" si="197"/>
        <v>43.584083552290195</v>
      </c>
      <c r="BF367" s="32">
        <f t="shared" si="198"/>
        <v>126.23505043370606</v>
      </c>
      <c r="BG367" s="32">
        <f t="shared" si="199"/>
        <v>6.9064072679949593</v>
      </c>
    </row>
    <row r="368" spans="1:59" x14ac:dyDescent="0.2">
      <c r="A368" s="37" t="s">
        <v>498</v>
      </c>
      <c r="B368" s="38">
        <f>SUM(B363:B367)</f>
        <v>1882678</v>
      </c>
      <c r="C368" s="38">
        <f t="shared" ref="C368:AA368" si="203">SUM(C363:C367)</f>
        <v>1502118</v>
      </c>
      <c r="D368" s="38">
        <f t="shared" si="203"/>
        <v>1477268</v>
      </c>
      <c r="E368" s="38">
        <f t="shared" si="203"/>
        <v>1451819</v>
      </c>
      <c r="F368" s="38">
        <f t="shared" si="203"/>
        <v>75027</v>
      </c>
      <c r="G368" s="38">
        <f t="shared" si="203"/>
        <v>14264</v>
      </c>
      <c r="H368" s="38">
        <f t="shared" si="203"/>
        <v>6554</v>
      </c>
      <c r="I368" s="38">
        <f t="shared" si="203"/>
        <v>32998</v>
      </c>
      <c r="J368" s="38">
        <f t="shared" si="203"/>
        <v>237834</v>
      </c>
      <c r="K368" s="38">
        <f t="shared" si="203"/>
        <v>72693</v>
      </c>
      <c r="L368" s="38">
        <f t="shared" si="203"/>
        <v>31574</v>
      </c>
      <c r="M368" s="38">
        <f t="shared" si="203"/>
        <v>14587</v>
      </c>
      <c r="N368" s="38">
        <f t="shared" si="203"/>
        <v>61714</v>
      </c>
      <c r="O368" s="38">
        <f t="shared" si="203"/>
        <v>27008</v>
      </c>
      <c r="P368" s="38">
        <f t="shared" si="203"/>
        <v>15415</v>
      </c>
      <c r="Q368" s="38">
        <f t="shared" si="203"/>
        <v>111125</v>
      </c>
      <c r="R368" s="38">
        <f t="shared" si="203"/>
        <v>11246</v>
      </c>
      <c r="S368" s="38">
        <f t="shared" si="203"/>
        <v>131247</v>
      </c>
      <c r="T368" s="38">
        <f t="shared" si="203"/>
        <v>176068</v>
      </c>
      <c r="U368" s="38">
        <f t="shared" si="203"/>
        <v>59260</v>
      </c>
      <c r="V368" s="38">
        <f t="shared" si="203"/>
        <v>26044</v>
      </c>
      <c r="W368" s="38">
        <f t="shared" si="203"/>
        <v>170840</v>
      </c>
      <c r="X368" s="38">
        <f t="shared" si="203"/>
        <v>8679</v>
      </c>
      <c r="Y368" s="38">
        <f t="shared" si="203"/>
        <v>422343</v>
      </c>
      <c r="Z368" s="38">
        <f t="shared" si="203"/>
        <v>19525</v>
      </c>
      <c r="AA368" s="38">
        <f t="shared" si="203"/>
        <v>2133</v>
      </c>
      <c r="AC368" s="37" t="s">
        <v>498</v>
      </c>
      <c r="AD368" s="40">
        <f t="shared" si="172"/>
        <v>39.851211943837448</v>
      </c>
      <c r="AE368" s="40">
        <f t="shared" si="173"/>
        <v>7.5764416432337338</v>
      </c>
      <c r="AF368" s="40">
        <f t="shared" si="174"/>
        <v>3.4812113383170145</v>
      </c>
      <c r="AG368" s="40">
        <f t="shared" si="175"/>
        <v>17.527160778423077</v>
      </c>
      <c r="AH368" s="40">
        <f t="shared" si="176"/>
        <v>126.32749732030649</v>
      </c>
      <c r="AI368" s="40">
        <f t="shared" si="177"/>
        <v>38.611488528574725</v>
      </c>
      <c r="AJ368" s="40">
        <f t="shared" si="178"/>
        <v>16.770791393961154</v>
      </c>
      <c r="AK368" s="40">
        <f t="shared" si="179"/>
        <v>7.7480057662542405</v>
      </c>
      <c r="AL368" s="40">
        <f t="shared" si="180"/>
        <v>32.779901820704339</v>
      </c>
      <c r="AM368" s="40">
        <f t="shared" si="181"/>
        <v>14.34552270754744</v>
      </c>
      <c r="AN368" s="40">
        <f t="shared" si="182"/>
        <v>8.1878048184554135</v>
      </c>
      <c r="AO368" s="40">
        <f t="shared" si="183"/>
        <v>59.024963376636897</v>
      </c>
      <c r="AP368" s="40">
        <f t="shared" si="184"/>
        <v>5.973405967456995</v>
      </c>
      <c r="AQ368" s="40">
        <f t="shared" si="185"/>
        <v>69.712930198366365</v>
      </c>
      <c r="AR368" s="40">
        <f t="shared" si="186"/>
        <v>93.519975269270688</v>
      </c>
      <c r="AS368" s="40">
        <f>U368/B368*1000</f>
        <v>31.476439412368975</v>
      </c>
      <c r="AT368" s="40">
        <f t="shared" si="188"/>
        <v>13.833486129863948</v>
      </c>
      <c r="AU368" s="40">
        <f t="shared" si="189"/>
        <v>90.743079804406278</v>
      </c>
      <c r="AV368" s="40">
        <f t="shared" si="190"/>
        <v>4.6099226739782377</v>
      </c>
      <c r="AW368" s="40">
        <f t="shared" si="191"/>
        <v>224.33097959396136</v>
      </c>
      <c r="AX368" s="40">
        <f t="shared" si="192"/>
        <v>10.370865331193119</v>
      </c>
      <c r="AY368" s="40">
        <f t="shared" si="193"/>
        <v>1.1329606018660652</v>
      </c>
      <c r="BA368" s="37" t="s">
        <v>498</v>
      </c>
      <c r="BB368" s="40">
        <f t="shared" si="194"/>
        <v>49.207726695494657</v>
      </c>
      <c r="BC368" s="40">
        <f t="shared" si="195"/>
        <v>10.047395715306108</v>
      </c>
      <c r="BD368" s="40">
        <f t="shared" si="196"/>
        <v>121.27407066583369</v>
      </c>
      <c r="BE368" s="40">
        <f t="shared" si="197"/>
        <v>40.817760340648526</v>
      </c>
      <c r="BF368" s="40">
        <f t="shared" si="198"/>
        <v>113.73274270064003</v>
      </c>
      <c r="BG368" s="40">
        <f t="shared" si="199"/>
        <v>5.9780179209667317</v>
      </c>
    </row>
    <row r="370" spans="1:27" x14ac:dyDescent="0.2">
      <c r="F370" s="94"/>
      <c r="G370" s="94"/>
      <c r="H370" s="94"/>
      <c r="I370" s="94"/>
      <c r="J370" s="94"/>
      <c r="K370" s="94"/>
      <c r="L370" s="94"/>
      <c r="M370" s="94"/>
      <c r="N370" s="94"/>
      <c r="O370" s="94"/>
      <c r="P370" s="94"/>
      <c r="Q370" s="94"/>
      <c r="R370" s="94"/>
      <c r="S370" s="94"/>
      <c r="T370" s="94"/>
      <c r="U370" s="94"/>
      <c r="V370" s="94" t="s">
        <v>510</v>
      </c>
      <c r="W370" s="94"/>
      <c r="X370" s="94"/>
      <c r="Y370" s="94"/>
      <c r="Z370" s="94"/>
      <c r="AA370" s="94"/>
    </row>
    <row r="372" spans="1:27" ht="25.5" x14ac:dyDescent="0.2">
      <c r="A372" s="95" t="s">
        <v>499</v>
      </c>
      <c r="B372" s="95" t="s">
        <v>7</v>
      </c>
      <c r="C372" s="42"/>
      <c r="D372" s="42"/>
      <c r="E372" s="42"/>
      <c r="F372" s="42"/>
    </row>
    <row r="373" spans="1:27" x14ac:dyDescent="0.2">
      <c r="A373" s="41" t="s">
        <v>500</v>
      </c>
      <c r="B373" s="41">
        <f>COUNTA(A3:A88)</f>
        <v>86</v>
      </c>
      <c r="C373" s="43"/>
      <c r="D373" s="43"/>
      <c r="E373" s="43"/>
      <c r="F373" s="43"/>
    </row>
    <row r="374" spans="1:27" x14ac:dyDescent="0.2">
      <c r="A374" s="41" t="s">
        <v>501</v>
      </c>
      <c r="B374" s="41">
        <f>COUNTA((A89:A142),A241,A243)</f>
        <v>56</v>
      </c>
      <c r="C374" s="43"/>
      <c r="D374" s="43"/>
      <c r="E374" s="43"/>
      <c r="F374" s="43"/>
    </row>
    <row r="375" spans="1:27" x14ac:dyDescent="0.2">
      <c r="A375" s="41" t="s">
        <v>502</v>
      </c>
      <c r="B375" s="41">
        <f>COUNTA(A143:A222)</f>
        <v>80</v>
      </c>
      <c r="C375" s="43"/>
      <c r="D375" s="43"/>
      <c r="E375" s="43"/>
      <c r="F375" s="43"/>
    </row>
    <row r="376" spans="1:27" x14ac:dyDescent="0.2">
      <c r="A376" s="41" t="s">
        <v>503</v>
      </c>
      <c r="B376" s="41">
        <f>COUNTA(A223:A240,A242,A244:A299)</f>
        <v>75</v>
      </c>
      <c r="C376" s="43"/>
      <c r="D376" s="43"/>
      <c r="E376" s="43"/>
      <c r="F376" s="43"/>
    </row>
    <row r="377" spans="1:27" x14ac:dyDescent="0.2">
      <c r="A377" s="41" t="s">
        <v>504</v>
      </c>
      <c r="B377" s="41">
        <f>COUNTA(A300:A356)</f>
        <v>57</v>
      </c>
      <c r="C377" s="43"/>
      <c r="D377" s="43"/>
      <c r="E377" s="43"/>
      <c r="F377" s="43"/>
    </row>
    <row r="378" spans="1:27" x14ac:dyDescent="0.2">
      <c r="A378" s="37" t="s">
        <v>498</v>
      </c>
      <c r="B378" s="38">
        <f>SUM(B373:B377)</f>
        <v>354</v>
      </c>
      <c r="C378" s="43"/>
      <c r="D378" s="43"/>
      <c r="E378" s="43"/>
      <c r="F378" s="43"/>
    </row>
  </sheetData>
  <mergeCells count="16">
    <mergeCell ref="BA1:BA2"/>
    <mergeCell ref="BB1:BG1"/>
    <mergeCell ref="A361:A362"/>
    <mergeCell ref="B361:B362"/>
    <mergeCell ref="C361:E361"/>
    <mergeCell ref="F361:AA361"/>
    <mergeCell ref="AC361:AC362"/>
    <mergeCell ref="AD361:AY361"/>
    <mergeCell ref="BA361:BA362"/>
    <mergeCell ref="BB361:BG361"/>
    <mergeCell ref="A1:A2"/>
    <mergeCell ref="B1:B2"/>
    <mergeCell ref="C1:E1"/>
    <mergeCell ref="F1:AA1"/>
    <mergeCell ref="AC1:AC2"/>
    <mergeCell ref="AD1:AY1"/>
  </mergeCells>
  <pageMargins left="0.75" right="0.75" top="1" bottom="1" header="0.5" footer="0.5"/>
  <pageSetup paperSize="9" orientation="portrait" r:id="rId1"/>
  <headerFooter alignWithMargins="0"/>
  <ignoredErrors>
    <ignoredError sqref="C363:E363 C365:E365 C367:E367" formulaRange="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380"/>
  <sheetViews>
    <sheetView zoomScaleNormal="100" workbookViewId="0">
      <selection sqref="A1:A2"/>
    </sheetView>
  </sheetViews>
  <sheetFormatPr defaultRowHeight="12.75" x14ac:dyDescent="0.2"/>
  <cols>
    <col min="1" max="1" width="17.140625" style="26" customWidth="1"/>
    <col min="2" max="2" width="18.85546875" style="26" bestFit="1" customWidth="1"/>
    <col min="3" max="3" width="17.28515625" style="26" customWidth="1"/>
    <col min="4" max="4" width="16.85546875" style="26" customWidth="1"/>
    <col min="5" max="5" width="14.7109375" style="26" customWidth="1"/>
    <col min="6" max="6" width="14" style="26" customWidth="1"/>
    <col min="7" max="7" width="13.7109375" style="26" customWidth="1"/>
    <col min="8" max="9" width="15.140625" style="26" customWidth="1"/>
    <col min="10" max="10" width="9.140625" style="26"/>
    <col min="11" max="11" width="12.85546875" style="26" bestFit="1" customWidth="1"/>
    <col min="12" max="12" width="9.140625" style="26"/>
    <col min="13" max="13" width="13.85546875" style="26" customWidth="1"/>
    <col min="14" max="14" width="9.140625" style="26"/>
    <col min="15" max="15" width="15" style="26" customWidth="1"/>
    <col min="16" max="18" width="9.140625" style="26"/>
    <col min="19" max="19" width="9.7109375" style="26" bestFit="1" customWidth="1"/>
    <col min="20" max="21" width="12" style="26" bestFit="1" customWidth="1"/>
    <col min="22" max="22" width="15" style="26" bestFit="1" customWidth="1"/>
    <col min="23" max="23" width="10.85546875" style="26" customWidth="1"/>
    <col min="24" max="24" width="9.140625" style="26"/>
    <col min="25" max="25" width="12.42578125" style="26" bestFit="1" customWidth="1"/>
    <col min="26" max="26" width="14.28515625" style="26" customWidth="1"/>
    <col min="27" max="27" width="15.140625" style="26" customWidth="1"/>
    <col min="28" max="28" width="12.5703125" style="26" customWidth="1"/>
    <col min="29" max="29" width="9.140625" style="26"/>
    <col min="30" max="30" width="16" style="26" bestFit="1" customWidth="1"/>
    <col min="31" max="31" width="9.140625" style="26"/>
    <col min="32" max="33" width="14.5703125" style="26" bestFit="1" customWidth="1"/>
    <col min="34" max="34" width="9.140625" style="26"/>
    <col min="35" max="35" width="13.85546875" style="26" customWidth="1"/>
    <col min="36" max="36" width="9.140625" style="26"/>
    <col min="37" max="37" width="13.5703125" style="26" customWidth="1"/>
    <col min="38" max="38" width="9.140625" style="26"/>
    <col min="39" max="39" width="15.28515625" style="26" customWidth="1"/>
    <col min="40" max="42" width="9.140625" style="26"/>
    <col min="43" max="43" width="11.28515625" style="26" customWidth="1"/>
    <col min="44" max="44" width="13.7109375" style="26" customWidth="1"/>
    <col min="45" max="45" width="15.7109375" style="26" customWidth="1"/>
    <col min="46" max="46" width="15" style="26" customWidth="1"/>
    <col min="47" max="47" width="11.28515625" style="26" customWidth="1"/>
    <col min="48" max="48" width="9.140625" style="26"/>
    <col min="49" max="49" width="12.42578125" style="26" bestFit="1" customWidth="1"/>
    <col min="50" max="50" width="12.7109375" style="26" customWidth="1"/>
    <col min="51" max="51" width="15.140625" style="26" customWidth="1"/>
    <col min="52" max="52" width="11.140625" style="26" customWidth="1"/>
    <col min="53" max="53" width="9.140625" style="26"/>
    <col min="54" max="54" width="16" style="26" bestFit="1" customWidth="1"/>
    <col min="55" max="55" width="12.28515625" style="26" bestFit="1" customWidth="1"/>
    <col min="56" max="56" width="12.7109375" style="26" bestFit="1" customWidth="1"/>
    <col min="57" max="57" width="14.5703125" style="26" bestFit="1" customWidth="1"/>
    <col min="58" max="58" width="25.5703125" style="26" bestFit="1" customWidth="1"/>
    <col min="59" max="59" width="11.28515625" style="26" bestFit="1" customWidth="1"/>
    <col min="60" max="60" width="22.7109375" style="26" bestFit="1" customWidth="1"/>
    <col min="61" max="16384" width="9.140625" style="26"/>
  </cols>
  <sheetData>
    <row r="1" spans="1:60" ht="15" x14ac:dyDescent="0.25">
      <c r="A1" s="269" t="s">
        <v>126</v>
      </c>
      <c r="B1" s="261" t="s">
        <v>505</v>
      </c>
      <c r="C1" s="266" t="s">
        <v>127</v>
      </c>
      <c r="D1" s="266"/>
      <c r="E1" s="266"/>
      <c r="F1" s="266"/>
      <c r="G1" s="259" t="s">
        <v>128</v>
      </c>
      <c r="H1" s="259"/>
      <c r="I1" s="259"/>
      <c r="J1" s="259"/>
      <c r="K1" s="259"/>
      <c r="L1" s="259"/>
      <c r="M1" s="259"/>
      <c r="N1" s="259"/>
      <c r="O1" s="259"/>
      <c r="P1" s="259"/>
      <c r="Q1" s="259"/>
      <c r="R1" s="259"/>
      <c r="S1" s="259"/>
      <c r="T1" s="259"/>
      <c r="U1" s="259"/>
      <c r="V1" s="259"/>
      <c r="W1" s="259"/>
      <c r="X1" s="259"/>
      <c r="Y1" s="259"/>
      <c r="Z1" s="259"/>
      <c r="AA1" s="259"/>
      <c r="AB1" s="259"/>
      <c r="AD1" s="269" t="s">
        <v>126</v>
      </c>
      <c r="AE1" s="259" t="s">
        <v>129</v>
      </c>
      <c r="AF1" s="259"/>
      <c r="AG1" s="259"/>
      <c r="AH1" s="259"/>
      <c r="AI1" s="259"/>
      <c r="AJ1" s="259"/>
      <c r="AK1" s="259"/>
      <c r="AL1" s="259"/>
      <c r="AM1" s="259"/>
      <c r="AN1" s="259"/>
      <c r="AO1" s="259"/>
      <c r="AP1" s="259"/>
      <c r="AQ1" s="259"/>
      <c r="AR1" s="259"/>
      <c r="AS1" s="259"/>
      <c r="AT1" s="259"/>
      <c r="AU1" s="259"/>
      <c r="AV1" s="259"/>
      <c r="AW1" s="259"/>
      <c r="AX1" s="259"/>
      <c r="AY1" s="259"/>
      <c r="AZ1" s="259"/>
      <c r="BB1" s="260" t="s">
        <v>506</v>
      </c>
      <c r="BC1" s="260" t="s">
        <v>130</v>
      </c>
      <c r="BD1" s="260"/>
      <c r="BE1" s="260"/>
      <c r="BF1" s="260"/>
      <c r="BG1" s="260"/>
      <c r="BH1" s="260"/>
    </row>
    <row r="2" spans="1:60" ht="76.5" x14ac:dyDescent="0.2">
      <c r="A2" s="270"/>
      <c r="B2" s="261"/>
      <c r="C2" s="89" t="s">
        <v>131</v>
      </c>
      <c r="D2" s="89" t="s">
        <v>132</v>
      </c>
      <c r="E2" s="89" t="s">
        <v>133</v>
      </c>
      <c r="F2" s="89" t="s">
        <v>507</v>
      </c>
      <c r="G2" s="90" t="s">
        <v>30</v>
      </c>
      <c r="H2" s="91" t="s">
        <v>104</v>
      </c>
      <c r="I2" s="90" t="s">
        <v>517</v>
      </c>
      <c r="J2" s="91" t="s">
        <v>134</v>
      </c>
      <c r="K2" s="91" t="s">
        <v>22</v>
      </c>
      <c r="L2" s="91" t="s">
        <v>29</v>
      </c>
      <c r="M2" s="90" t="s">
        <v>518</v>
      </c>
      <c r="N2" s="91" t="s">
        <v>2</v>
      </c>
      <c r="O2" s="91" t="s">
        <v>28</v>
      </c>
      <c r="P2" s="91" t="s">
        <v>3</v>
      </c>
      <c r="Q2" s="90" t="s">
        <v>27</v>
      </c>
      <c r="R2" s="91" t="s">
        <v>4</v>
      </c>
      <c r="S2" s="91" t="s">
        <v>5</v>
      </c>
      <c r="T2" s="90" t="s">
        <v>107</v>
      </c>
      <c r="U2" s="91" t="s">
        <v>103</v>
      </c>
      <c r="V2" s="91" t="s">
        <v>135</v>
      </c>
      <c r="W2" s="90" t="s">
        <v>25</v>
      </c>
      <c r="X2" s="91" t="s">
        <v>6</v>
      </c>
      <c r="Y2" s="90" t="s">
        <v>520</v>
      </c>
      <c r="Z2" s="90" t="s">
        <v>35</v>
      </c>
      <c r="AA2" s="90" t="s">
        <v>521</v>
      </c>
      <c r="AB2" s="90" t="s">
        <v>23</v>
      </c>
      <c r="AC2" s="43"/>
      <c r="AD2" s="270"/>
      <c r="AE2" s="90" t="s">
        <v>30</v>
      </c>
      <c r="AF2" s="91" t="s">
        <v>104</v>
      </c>
      <c r="AG2" s="90" t="s">
        <v>517</v>
      </c>
      <c r="AH2" s="91" t="s">
        <v>134</v>
      </c>
      <c r="AI2" s="91" t="s">
        <v>22</v>
      </c>
      <c r="AJ2" s="91" t="s">
        <v>29</v>
      </c>
      <c r="AK2" s="90" t="s">
        <v>518</v>
      </c>
      <c r="AL2" s="91" t="s">
        <v>2</v>
      </c>
      <c r="AM2" s="91" t="s">
        <v>28</v>
      </c>
      <c r="AN2" s="91" t="s">
        <v>3</v>
      </c>
      <c r="AO2" s="90" t="s">
        <v>27</v>
      </c>
      <c r="AP2" s="91" t="s">
        <v>4</v>
      </c>
      <c r="AQ2" s="91" t="s">
        <v>5</v>
      </c>
      <c r="AR2" s="90" t="s">
        <v>107</v>
      </c>
      <c r="AS2" s="91" t="s">
        <v>103</v>
      </c>
      <c r="AT2" s="91" t="s">
        <v>135</v>
      </c>
      <c r="AU2" s="90" t="s">
        <v>25</v>
      </c>
      <c r="AV2" s="91" t="s">
        <v>6</v>
      </c>
      <c r="AW2" s="90" t="s">
        <v>520</v>
      </c>
      <c r="AX2" s="90" t="s">
        <v>35</v>
      </c>
      <c r="AY2" s="90" t="s">
        <v>521</v>
      </c>
      <c r="AZ2" s="90" t="s">
        <v>23</v>
      </c>
      <c r="BB2" s="260"/>
      <c r="BC2" s="92" t="s">
        <v>136</v>
      </c>
      <c r="BD2" s="92" t="s">
        <v>137</v>
      </c>
      <c r="BE2" s="92" t="s">
        <v>138</v>
      </c>
      <c r="BF2" s="92" t="s">
        <v>139</v>
      </c>
      <c r="BG2" s="92" t="s">
        <v>140</v>
      </c>
      <c r="BH2" s="92" t="s">
        <v>141</v>
      </c>
    </row>
    <row r="3" spans="1:60" x14ac:dyDescent="0.2">
      <c r="A3" s="29" t="str">
        <f>'[3]download from PCAS'!A14</f>
        <v>Z00001</v>
      </c>
      <c r="B3" s="30">
        <f>VLOOKUP($A3,'[3]download from PCAS'!$A$7:$AZ$366,2,FALSE)</f>
        <v>1379</v>
      </c>
      <c r="C3" s="31">
        <v>1183</v>
      </c>
      <c r="D3" s="31">
        <v>1177</v>
      </c>
      <c r="E3" s="31">
        <v>1165</v>
      </c>
      <c r="F3" s="31">
        <v>793</v>
      </c>
      <c r="G3" s="31">
        <f>VLOOKUP($A3,'[3]download from PCAS'!$A$7:$AZ$366,11,FALSE)</f>
        <v>55</v>
      </c>
      <c r="H3" s="31">
        <f>VLOOKUP($A3,'[3]download from PCAS'!$A$7:$AZ$366,31,FALSE)</f>
        <v>9</v>
      </c>
      <c r="I3" s="31">
        <f>VLOOKUP($A3,'[3]download from PCAS'!$A$7:$AZ$366,35,FALSE)</f>
        <v>5</v>
      </c>
      <c r="J3" s="31">
        <f>VLOOKUP($A3,'[3]download from PCAS'!$A$7:$AZ$366,49,FALSE)</f>
        <v>22</v>
      </c>
      <c r="K3" s="31">
        <f>VLOOKUP($A3,'[3]download from PCAS'!$A$7:$AZ$366,7,FALSE)</f>
        <v>148</v>
      </c>
      <c r="L3" s="31">
        <f>VLOOKUP($A3,'[3]download from PCAS'!$A$7:$AZ$366,27,FALSE)</f>
        <v>59</v>
      </c>
      <c r="M3" s="31">
        <f>VLOOKUP($A3,'[3]download from PCAS'!$A$7:$AZ$366,15,FALSE)</f>
        <v>13</v>
      </c>
      <c r="N3" s="31">
        <f>VLOOKUP($A3,'[3]download from PCAS'!$A$7:$AZ$366,29,FALSE)</f>
        <v>8</v>
      </c>
      <c r="O3" s="31">
        <f>VLOOKUP($A3,'[3]download from PCAS'!$A$7:$AZ$366,51,FALSE)</f>
        <v>33</v>
      </c>
      <c r="P3" s="31">
        <f>VLOOKUP($A3,'[3]download from PCAS'!$A$7:$AZ$366,9,FALSE)</f>
        <v>18</v>
      </c>
      <c r="Q3" s="31">
        <f>VLOOKUP($A3,'[3]download from PCAS'!$A$7:$AZ$366,41,FALSE)</f>
        <v>10</v>
      </c>
      <c r="R3" s="31">
        <f>VLOOKUP($A3,'[3]download from PCAS'!$A$7:$AZ$366,5,FALSE)</f>
        <v>52</v>
      </c>
      <c r="S3" s="31">
        <f>VLOOKUP($A3,'[3]download from PCAS'!$A$7:$AZ$366,19,FALSE)</f>
        <v>11</v>
      </c>
      <c r="T3" s="31">
        <f>VLOOKUP($A3,'[3]download from PCAS'!$A$7:$AZ$366,21,FALSE)</f>
        <v>105</v>
      </c>
      <c r="U3" s="31">
        <f>VLOOKUP($A3,'[3]download from PCAS'!$A$7:$AZ$366,23,FALSE)</f>
        <v>75</v>
      </c>
      <c r="V3" s="31">
        <f>VLOOKUP($A3,'[3]download from PCAS'!$A$7:$AZ$366,13,FALSE)</f>
        <v>10</v>
      </c>
      <c r="W3" s="31">
        <f>VLOOKUP($A3,'[3]download from PCAS'!$A$7:$AZ$366,3,FALSE)</f>
        <v>14</v>
      </c>
      <c r="X3" s="31">
        <f>VLOOKUP($A3,'[3]download from PCAS'!$A$7:$AZ$366,43,FALSE)</f>
        <v>122</v>
      </c>
      <c r="Y3" s="31">
        <f>VLOOKUP($A3,'[3]download from PCAS'!$A$7:$AZ$366,39,FALSE)</f>
        <v>4</v>
      </c>
      <c r="Z3" s="31">
        <f>VLOOKUP($A3,'[3]download from PCAS'!$A$7:$AZ$366,47,FALSE)</f>
        <v>274</v>
      </c>
      <c r="AA3" s="31">
        <f>VLOOKUP($A3,'[3]download from PCAS'!$A$7:$AZ$366,17,FALSE)</f>
        <v>9</v>
      </c>
      <c r="AB3" s="31">
        <f>VLOOKUP($A3,'[3]download from PCAS'!$A$7:$AZ$366,45,FALSE)</f>
        <v>1</v>
      </c>
      <c r="AC3" s="44"/>
      <c r="AD3" s="41" t="s">
        <v>142</v>
      </c>
      <c r="AE3" s="32">
        <f>G3/B3*1000</f>
        <v>39.883973894126179</v>
      </c>
      <c r="AF3" s="32">
        <f>H3/B3*1000</f>
        <v>6.5264684554024655</v>
      </c>
      <c r="AG3" s="32">
        <f>I3/B3*1000</f>
        <v>3.6258158085569256</v>
      </c>
      <c r="AH3" s="32">
        <f>J3/B3*1000</f>
        <v>15.953589557650471</v>
      </c>
      <c r="AI3" s="32">
        <f>K3/B3*1000</f>
        <v>107.32414793328499</v>
      </c>
      <c r="AJ3" s="32">
        <f>L3/B3*1000</f>
        <v>42.784626540971715</v>
      </c>
      <c r="AK3" s="32">
        <f>M3/B3*1000</f>
        <v>9.4271211022480053</v>
      </c>
      <c r="AL3" s="32">
        <f>N3/B3*1000</f>
        <v>5.8013052936910805</v>
      </c>
      <c r="AM3" s="32">
        <f>O3/B3*1000</f>
        <v>23.930384336475708</v>
      </c>
      <c r="AN3" s="32">
        <f>P3/B3*1000</f>
        <v>13.052936910804931</v>
      </c>
      <c r="AO3" s="32">
        <f>Q3/B3*1000</f>
        <v>7.2516316171138513</v>
      </c>
      <c r="AP3" s="32">
        <f>R3/B3*1000</f>
        <v>37.708484408992021</v>
      </c>
      <c r="AQ3" s="32">
        <f>S3/B3*1000</f>
        <v>7.9767947788252354</v>
      </c>
      <c r="AR3" s="32">
        <f>T3/B3*1000</f>
        <v>76.142131979695435</v>
      </c>
      <c r="AS3" s="32">
        <f>U3/B3*1000</f>
        <v>54.387237128353881</v>
      </c>
      <c r="AT3" s="32">
        <f>V3/B3*1000</f>
        <v>7.2516316171138513</v>
      </c>
      <c r="AU3" s="32">
        <f>W3/B3*1000</f>
        <v>10.152284263959389</v>
      </c>
      <c r="AV3" s="32">
        <f>X3/B3*1000</f>
        <v>88.469905728788973</v>
      </c>
      <c r="AW3" s="32">
        <f>Y3/B3*1000</f>
        <v>2.9006526468455403</v>
      </c>
      <c r="AX3" s="32">
        <f>Z3/B3*1000</f>
        <v>198.69470630891951</v>
      </c>
      <c r="AY3" s="32">
        <f>AA3/B3*1000</f>
        <v>6.5264684554024655</v>
      </c>
      <c r="AZ3" s="32">
        <f>AB3/B3*1000</f>
        <v>0.72516316171138506</v>
      </c>
      <c r="BB3" s="41" t="s">
        <v>142</v>
      </c>
      <c r="BC3" s="32">
        <f>L3/D3*1000</f>
        <v>50.12744265080714</v>
      </c>
      <c r="BD3" s="32">
        <f>N3/E3*1000</f>
        <v>6.8669527896995701</v>
      </c>
      <c r="BE3" s="32">
        <f>U3/E3*1000</f>
        <v>64.377682403433468</v>
      </c>
      <c r="BF3" s="32">
        <f>V3/E3*1000</f>
        <v>8.5836909871244629</v>
      </c>
      <c r="BG3" s="32">
        <f>X3/C3*1000</f>
        <v>103.12764158918004</v>
      </c>
      <c r="BH3" s="32">
        <f>Y3/E3*1000</f>
        <v>3.4334763948497851</v>
      </c>
    </row>
    <row r="4" spans="1:60" x14ac:dyDescent="0.2">
      <c r="A4" s="33" t="str">
        <f>'[3]download from PCAS'!A15</f>
        <v>Z00003</v>
      </c>
      <c r="B4" s="31">
        <f>VLOOKUP($A4,'[3]download from PCAS'!$A$7:$AZ$366,2,FALSE)</f>
        <v>6649</v>
      </c>
      <c r="C4" s="31">
        <v>5540</v>
      </c>
      <c r="D4" s="31">
        <v>5468</v>
      </c>
      <c r="E4" s="31">
        <v>5385</v>
      </c>
      <c r="F4" s="31">
        <v>3785</v>
      </c>
      <c r="G4" s="31">
        <f>VLOOKUP($A4,'[3]download from PCAS'!$A$7:$AZ$366,11,FALSE)</f>
        <v>339</v>
      </c>
      <c r="H4" s="31">
        <f>VLOOKUP($A4,'[3]download from PCAS'!$A$7:$AZ$366,31,FALSE)</f>
        <v>30</v>
      </c>
      <c r="I4" s="31">
        <f>VLOOKUP($A4,'[3]download from PCAS'!$A$7:$AZ$366,35,FALSE)</f>
        <v>10</v>
      </c>
      <c r="J4" s="31">
        <f>VLOOKUP($A4,'[3]download from PCAS'!$A$7:$AZ$366,49,FALSE)</f>
        <v>121</v>
      </c>
      <c r="K4" s="31">
        <f>VLOOKUP($A4,'[3]download from PCAS'!$A$7:$AZ$366,7,FALSE)</f>
        <v>688</v>
      </c>
      <c r="L4" s="31">
        <f>VLOOKUP($A4,'[3]download from PCAS'!$A$7:$AZ$366,27,FALSE)</f>
        <v>296</v>
      </c>
      <c r="M4" s="31">
        <f>VLOOKUP($A4,'[3]download from PCAS'!$A$7:$AZ$366,15,FALSE)</f>
        <v>126</v>
      </c>
      <c r="N4" s="31">
        <f>VLOOKUP($A4,'[3]download from PCAS'!$A$7:$AZ$366,29,FALSE)</f>
        <v>43</v>
      </c>
      <c r="O4" s="31">
        <f>VLOOKUP($A4,'[3]download from PCAS'!$A$7:$AZ$366,51,FALSE)</f>
        <v>197</v>
      </c>
      <c r="P4" s="31">
        <f>VLOOKUP($A4,'[3]download from PCAS'!$A$7:$AZ$366,9,FALSE)</f>
        <v>104</v>
      </c>
      <c r="Q4" s="31">
        <f>VLOOKUP($A4,'[3]download from PCAS'!$A$7:$AZ$366,41,FALSE)</f>
        <v>57</v>
      </c>
      <c r="R4" s="31">
        <f>VLOOKUP($A4,'[3]download from PCAS'!$A$7:$AZ$366,5,FALSE)</f>
        <v>345</v>
      </c>
      <c r="S4" s="31">
        <f>VLOOKUP($A4,'[3]download from PCAS'!$A$7:$AZ$366,19,FALSE)</f>
        <v>34</v>
      </c>
      <c r="T4" s="31">
        <f>VLOOKUP($A4,'[3]download from PCAS'!$A$7:$AZ$366,21,FALSE)</f>
        <v>572</v>
      </c>
      <c r="U4" s="31">
        <f>VLOOKUP($A4,'[3]download from PCAS'!$A$7:$AZ$366,23,FALSE)</f>
        <v>81</v>
      </c>
      <c r="V4" s="31">
        <f>VLOOKUP($A4,'[3]download from PCAS'!$A$7:$AZ$366,13,FALSE)</f>
        <v>174</v>
      </c>
      <c r="W4" s="31">
        <f>VLOOKUP($A4,'[3]download from PCAS'!$A$7:$AZ$366,3,FALSE)</f>
        <v>102</v>
      </c>
      <c r="X4" s="31">
        <f>VLOOKUP($A4,'[3]download from PCAS'!$A$7:$AZ$366,43,FALSE)</f>
        <v>475</v>
      </c>
      <c r="Y4" s="31">
        <f>VLOOKUP($A4,'[3]download from PCAS'!$A$7:$AZ$366,39,FALSE)</f>
        <v>20</v>
      </c>
      <c r="Z4" s="31">
        <f>VLOOKUP($A4,'[3]download from PCAS'!$A$7:$AZ$366,47,FALSE)</f>
        <v>1469</v>
      </c>
      <c r="AA4" s="31">
        <f>VLOOKUP($A4,'[3]download from PCAS'!$A$7:$AZ$366,17,FALSE)</f>
        <v>49</v>
      </c>
      <c r="AB4" s="31">
        <f>VLOOKUP($A4,'[3]download from PCAS'!$A$7:$AZ$366,45,FALSE)</f>
        <v>3</v>
      </c>
      <c r="AC4" s="44"/>
      <c r="AD4" s="41" t="s">
        <v>143</v>
      </c>
      <c r="AE4" s="32">
        <f t="shared" ref="AE4:AE67" si="0">G4/B4*1000</f>
        <v>50.985110542938784</v>
      </c>
      <c r="AF4" s="32">
        <f t="shared" ref="AF4:AF67" si="1">H4/B4*1000</f>
        <v>4.5119566852158215</v>
      </c>
      <c r="AG4" s="32">
        <f t="shared" ref="AG4:AG67" si="2">I4/B4*1000</f>
        <v>1.5039855617386073</v>
      </c>
      <c r="AH4" s="32">
        <f t="shared" ref="AH4:AH67" si="3">J4/B4*1000</f>
        <v>18.198225297037148</v>
      </c>
      <c r="AI4" s="32">
        <f t="shared" ref="AI4:AI67" si="4">K4/B4*1000</f>
        <v>103.47420664761619</v>
      </c>
      <c r="AJ4" s="32">
        <f t="shared" ref="AJ4:AJ67" si="5">L4/B4*1000</f>
        <v>44.517972627462782</v>
      </c>
      <c r="AK4" s="32">
        <f t="shared" ref="AK4:AK67" si="6">M4/B4*1000</f>
        <v>18.950218077906452</v>
      </c>
      <c r="AL4" s="32">
        <f t="shared" ref="AL4:AL67" si="7">N4/B4*1000</f>
        <v>6.4671379154760116</v>
      </c>
      <c r="AM4" s="32">
        <f t="shared" ref="AM4:AM67" si="8">O4/B4*1000</f>
        <v>29.628515566250567</v>
      </c>
      <c r="AN4" s="32">
        <f t="shared" ref="AN4:AN67" si="9">P4/B4*1000</f>
        <v>15.641449842081517</v>
      </c>
      <c r="AO4" s="32">
        <f t="shared" ref="AO4:AO67" si="10">Q4/B4*1000</f>
        <v>8.5727177019100615</v>
      </c>
      <c r="AP4" s="32">
        <f t="shared" ref="AP4:AP67" si="11">R4/B4*1000</f>
        <v>51.887501879981954</v>
      </c>
      <c r="AQ4" s="32">
        <f t="shared" ref="AQ4:AQ67" si="12">S4/B4*1000</f>
        <v>5.1135509099112646</v>
      </c>
      <c r="AR4" s="32">
        <f t="shared" ref="AR4:AR67" si="13">T4/B4*1000</f>
        <v>86.027974131448332</v>
      </c>
      <c r="AS4" s="32">
        <f t="shared" ref="AS4:AS67" si="14">U4/B4*1000</f>
        <v>12.18228305008272</v>
      </c>
      <c r="AT4" s="32">
        <f t="shared" ref="AT4:AT67" si="15">V4/B4*1000</f>
        <v>26.16934877425177</v>
      </c>
      <c r="AU4" s="32">
        <f t="shared" ref="AU4:AU67" si="16">W4/B4*1000</f>
        <v>15.340652729733794</v>
      </c>
      <c r="AV4" s="32">
        <f t="shared" ref="AV4:AV67" si="17">X4/B4*1000</f>
        <v>71.439314182583843</v>
      </c>
      <c r="AW4" s="32">
        <f t="shared" ref="AW4:AW67" si="18">Y4/B4*1000</f>
        <v>3.0079711234772146</v>
      </c>
      <c r="AX4" s="32">
        <f t="shared" ref="AX4:AX67" si="19">Z4/B4*1000</f>
        <v>220.93547901940141</v>
      </c>
      <c r="AY4" s="32">
        <f t="shared" ref="AY4:AY67" si="20">AA4/B4*1000</f>
        <v>7.3695292525191762</v>
      </c>
      <c r="AZ4" s="32">
        <f t="shared" ref="AZ4:AZ67" si="21">AB4/B4*1000</f>
        <v>0.45119566852158222</v>
      </c>
      <c r="BB4" s="41" t="s">
        <v>143</v>
      </c>
      <c r="BC4" s="32">
        <f t="shared" ref="BC4:BC67" si="22">L4/D4*1000</f>
        <v>54.133138258961232</v>
      </c>
      <c r="BD4" s="32">
        <f t="shared" ref="BD4:BD67" si="23">N4/E4*1000</f>
        <v>7.9851439182915502</v>
      </c>
      <c r="BE4" s="32">
        <f t="shared" ref="BE4:BE67" si="24">U4/E4*1000</f>
        <v>15.041782729805014</v>
      </c>
      <c r="BF4" s="32">
        <f t="shared" ref="BF4:BF67" si="25">V4/E4*1000</f>
        <v>32.31197771587744</v>
      </c>
      <c r="BG4" s="32">
        <f t="shared" ref="BG4:BG67" si="26">X4/C4*1000</f>
        <v>85.740072202166061</v>
      </c>
      <c r="BH4" s="32">
        <f t="shared" ref="BH4:BH67" si="27">Y4/E4*1000</f>
        <v>3.7140204271123491</v>
      </c>
    </row>
    <row r="5" spans="1:60" x14ac:dyDescent="0.2">
      <c r="A5" s="33" t="str">
        <f>'[3]download from PCAS'!A16</f>
        <v>Z00005</v>
      </c>
      <c r="B5" s="31">
        <f>VLOOKUP($A5,'[3]download from PCAS'!$A$7:$AZ$366,2,FALSE)</f>
        <v>1775</v>
      </c>
      <c r="C5" s="31">
        <v>1570</v>
      </c>
      <c r="D5" s="31">
        <v>1551</v>
      </c>
      <c r="E5" s="31">
        <v>1532</v>
      </c>
      <c r="F5" s="31">
        <v>1096</v>
      </c>
      <c r="G5" s="31">
        <f>VLOOKUP($A5,'[3]download from PCAS'!$A$7:$AZ$366,11,FALSE)</f>
        <v>116</v>
      </c>
      <c r="H5" s="31">
        <f>VLOOKUP($A5,'[3]download from PCAS'!$A$7:$AZ$366,31,FALSE)</f>
        <v>23</v>
      </c>
      <c r="I5" s="31">
        <f>VLOOKUP($A5,'[3]download from PCAS'!$A$7:$AZ$366,35,FALSE)</f>
        <v>5</v>
      </c>
      <c r="J5" s="31">
        <f>VLOOKUP($A5,'[3]download from PCAS'!$A$7:$AZ$366,49,FALSE)</f>
        <v>62</v>
      </c>
      <c r="K5" s="31">
        <f>VLOOKUP($A5,'[3]download from PCAS'!$A$7:$AZ$366,7,FALSE)</f>
        <v>249</v>
      </c>
      <c r="L5" s="31">
        <f>VLOOKUP($A5,'[3]download from PCAS'!$A$7:$AZ$366,27,FALSE)</f>
        <v>103</v>
      </c>
      <c r="M5" s="31">
        <f>VLOOKUP($A5,'[3]download from PCAS'!$A$7:$AZ$366,15,FALSE)</f>
        <v>78</v>
      </c>
      <c r="N5" s="31">
        <f>VLOOKUP($A5,'[3]download from PCAS'!$A$7:$AZ$366,29,FALSE)</f>
        <v>32</v>
      </c>
      <c r="O5" s="31">
        <f>VLOOKUP($A5,'[3]download from PCAS'!$A$7:$AZ$366,51,FALSE)</f>
        <v>58</v>
      </c>
      <c r="P5" s="31">
        <f>VLOOKUP($A5,'[3]download from PCAS'!$A$7:$AZ$366,9,FALSE)</f>
        <v>28</v>
      </c>
      <c r="Q5" s="31">
        <f>VLOOKUP($A5,'[3]download from PCAS'!$A$7:$AZ$366,41,FALSE)</f>
        <v>26</v>
      </c>
      <c r="R5" s="31">
        <f>VLOOKUP($A5,'[3]download from PCAS'!$A$7:$AZ$366,5,FALSE)</f>
        <v>136</v>
      </c>
      <c r="S5" s="31">
        <f>VLOOKUP($A5,'[3]download from PCAS'!$A$7:$AZ$366,19,FALSE)</f>
        <v>14</v>
      </c>
      <c r="T5" s="31">
        <f>VLOOKUP($A5,'[3]download from PCAS'!$A$7:$AZ$366,21,FALSE)</f>
        <v>195</v>
      </c>
      <c r="U5" s="31">
        <f>VLOOKUP($A5,'[3]download from PCAS'!$A$7:$AZ$366,23,FALSE)</f>
        <v>256</v>
      </c>
      <c r="V5" s="31">
        <f>VLOOKUP($A5,'[3]download from PCAS'!$A$7:$AZ$366,13,FALSE)</f>
        <v>98</v>
      </c>
      <c r="W5" s="31">
        <f>VLOOKUP($A5,'[3]download from PCAS'!$A$7:$AZ$366,3,FALSE)</f>
        <v>25</v>
      </c>
      <c r="X5" s="31">
        <f>VLOOKUP($A5,'[3]download from PCAS'!$A$7:$AZ$366,43,FALSE)</f>
        <v>224</v>
      </c>
      <c r="Y5" s="31">
        <f>VLOOKUP($A5,'[3]download from PCAS'!$A$7:$AZ$366,39,FALSE)</f>
        <v>7</v>
      </c>
      <c r="Z5" s="31">
        <f>VLOOKUP($A5,'[3]download from PCAS'!$A$7:$AZ$366,47,FALSE)</f>
        <v>543</v>
      </c>
      <c r="AA5" s="31">
        <f>VLOOKUP($A5,'[3]download from PCAS'!$A$7:$AZ$366,17,FALSE)</f>
        <v>26</v>
      </c>
      <c r="AB5" s="31">
        <f>VLOOKUP($A5,'[3]download from PCAS'!$A$7:$AZ$366,45,FALSE)</f>
        <v>2</v>
      </c>
      <c r="AC5" s="44"/>
      <c r="AD5" s="41" t="s">
        <v>144</v>
      </c>
      <c r="AE5" s="32">
        <f t="shared" si="0"/>
        <v>65.352112676056336</v>
      </c>
      <c r="AF5" s="32">
        <f t="shared" si="1"/>
        <v>12.957746478873238</v>
      </c>
      <c r="AG5" s="32">
        <f t="shared" si="2"/>
        <v>2.8169014084507045</v>
      </c>
      <c r="AH5" s="32">
        <f t="shared" si="3"/>
        <v>34.929577464788728</v>
      </c>
      <c r="AI5" s="32">
        <f t="shared" si="4"/>
        <v>140.28169014084509</v>
      </c>
      <c r="AJ5" s="32">
        <f t="shared" si="5"/>
        <v>58.028169014084511</v>
      </c>
      <c r="AK5" s="32">
        <f t="shared" si="6"/>
        <v>43.943661971830984</v>
      </c>
      <c r="AL5" s="32">
        <f t="shared" si="7"/>
        <v>18.028169014084508</v>
      </c>
      <c r="AM5" s="32">
        <f t="shared" si="8"/>
        <v>32.676056338028168</v>
      </c>
      <c r="AN5" s="32">
        <f t="shared" si="9"/>
        <v>15.774647887323942</v>
      </c>
      <c r="AO5" s="32">
        <f t="shared" si="10"/>
        <v>14.647887323943662</v>
      </c>
      <c r="AP5" s="32">
        <f t="shared" si="11"/>
        <v>76.619718309859152</v>
      </c>
      <c r="AQ5" s="32">
        <f t="shared" si="12"/>
        <v>7.8873239436619711</v>
      </c>
      <c r="AR5" s="32">
        <f t="shared" si="13"/>
        <v>109.85915492957747</v>
      </c>
      <c r="AS5" s="32">
        <f t="shared" si="14"/>
        <v>144.22535211267606</v>
      </c>
      <c r="AT5" s="32">
        <f t="shared" si="15"/>
        <v>55.2112676056338</v>
      </c>
      <c r="AU5" s="32">
        <f t="shared" si="16"/>
        <v>14.084507042253522</v>
      </c>
      <c r="AV5" s="32">
        <f t="shared" si="17"/>
        <v>126.19718309859154</v>
      </c>
      <c r="AW5" s="32">
        <f t="shared" si="18"/>
        <v>3.9436619718309855</v>
      </c>
      <c r="AX5" s="32">
        <f t="shared" si="19"/>
        <v>305.91549295774649</v>
      </c>
      <c r="AY5" s="32">
        <f t="shared" si="20"/>
        <v>14.647887323943662</v>
      </c>
      <c r="AZ5" s="32">
        <f t="shared" si="21"/>
        <v>1.1267605633802817</v>
      </c>
      <c r="BB5" s="41" t="s">
        <v>144</v>
      </c>
      <c r="BC5" s="32">
        <f t="shared" si="22"/>
        <v>66.408768536428113</v>
      </c>
      <c r="BD5" s="32">
        <f t="shared" si="23"/>
        <v>20.887728459530027</v>
      </c>
      <c r="BE5" s="32">
        <f t="shared" si="24"/>
        <v>167.10182767624022</v>
      </c>
      <c r="BF5" s="32">
        <f t="shared" si="25"/>
        <v>63.968668407310709</v>
      </c>
      <c r="BG5" s="32">
        <f t="shared" si="26"/>
        <v>142.67515923566879</v>
      </c>
      <c r="BH5" s="32">
        <f t="shared" si="27"/>
        <v>4.5691906005221936</v>
      </c>
    </row>
    <row r="6" spans="1:60" x14ac:dyDescent="0.2">
      <c r="A6" s="33" t="str">
        <f>'[3]download from PCAS'!A17</f>
        <v>Z00006</v>
      </c>
      <c r="B6" s="31">
        <f>VLOOKUP($A6,'[3]download from PCAS'!$A$7:$AZ$366,2,FALSE)</f>
        <v>10005</v>
      </c>
      <c r="C6" s="31">
        <v>7585</v>
      </c>
      <c r="D6" s="31">
        <v>7405</v>
      </c>
      <c r="E6" s="31">
        <v>7215</v>
      </c>
      <c r="F6" s="31">
        <v>5258</v>
      </c>
      <c r="G6" s="31">
        <f>VLOOKUP($A6,'[3]download from PCAS'!$A$7:$AZ$366,11,FALSE)</f>
        <v>266</v>
      </c>
      <c r="H6" s="31">
        <f>VLOOKUP($A6,'[3]download from PCAS'!$A$7:$AZ$366,31,FALSE)</f>
        <v>72</v>
      </c>
      <c r="I6" s="31">
        <f>VLOOKUP($A6,'[3]download from PCAS'!$A$7:$AZ$366,35,FALSE)</f>
        <v>29</v>
      </c>
      <c r="J6" s="31">
        <f>VLOOKUP($A6,'[3]download from PCAS'!$A$7:$AZ$366,49,FALSE)</f>
        <v>145</v>
      </c>
      <c r="K6" s="31">
        <f>VLOOKUP($A6,'[3]download from PCAS'!$A$7:$AZ$366,7,FALSE)</f>
        <v>1078</v>
      </c>
      <c r="L6" s="31">
        <f>VLOOKUP($A6,'[3]download from PCAS'!$A$7:$AZ$366,27,FALSE)</f>
        <v>284</v>
      </c>
      <c r="M6" s="31">
        <f>VLOOKUP($A6,'[3]download from PCAS'!$A$7:$AZ$366,15,FALSE)</f>
        <v>69</v>
      </c>
      <c r="N6" s="31">
        <f>VLOOKUP($A6,'[3]download from PCAS'!$A$7:$AZ$366,29,FALSE)</f>
        <v>45</v>
      </c>
      <c r="O6" s="31">
        <f>VLOOKUP($A6,'[3]download from PCAS'!$A$7:$AZ$366,51,FALSE)</f>
        <v>233</v>
      </c>
      <c r="P6" s="31">
        <f>VLOOKUP($A6,'[3]download from PCAS'!$A$7:$AZ$366,9,FALSE)</f>
        <v>144</v>
      </c>
      <c r="Q6" s="31">
        <f>VLOOKUP($A6,'[3]download from PCAS'!$A$7:$AZ$366,41,FALSE)</f>
        <v>69</v>
      </c>
      <c r="R6" s="31">
        <f>VLOOKUP($A6,'[3]download from PCAS'!$A$7:$AZ$366,5,FALSE)</f>
        <v>833</v>
      </c>
      <c r="S6" s="31">
        <f>VLOOKUP($A6,'[3]download from PCAS'!$A$7:$AZ$366,19,FALSE)</f>
        <v>72</v>
      </c>
      <c r="T6" s="31">
        <f>VLOOKUP($A6,'[3]download from PCAS'!$A$7:$AZ$366,21,FALSE)</f>
        <v>492</v>
      </c>
      <c r="U6" s="31">
        <f>VLOOKUP($A6,'[3]download from PCAS'!$A$7:$AZ$366,23,FALSE)</f>
        <v>1417</v>
      </c>
      <c r="V6" s="31">
        <f>VLOOKUP($A6,'[3]download from PCAS'!$A$7:$AZ$366,13,FALSE)</f>
        <v>317</v>
      </c>
      <c r="W6" s="31">
        <f>VLOOKUP($A6,'[3]download from PCAS'!$A$7:$AZ$366,3,FALSE)</f>
        <v>113</v>
      </c>
      <c r="X6" s="31">
        <f>VLOOKUP($A6,'[3]download from PCAS'!$A$7:$AZ$366,43,FALSE)</f>
        <v>486</v>
      </c>
      <c r="Y6" s="31">
        <f>VLOOKUP($A6,'[3]download from PCAS'!$A$7:$AZ$366,39,FALSE)</f>
        <v>9</v>
      </c>
      <c r="Z6" s="31">
        <f>VLOOKUP($A6,'[3]download from PCAS'!$A$7:$AZ$366,47,FALSE)</f>
        <v>2169</v>
      </c>
      <c r="AA6" s="31">
        <f>VLOOKUP($A6,'[3]download from PCAS'!$A$7:$AZ$366,17,FALSE)</f>
        <v>244</v>
      </c>
      <c r="AB6" s="31">
        <f>VLOOKUP($A6,'[3]download from PCAS'!$A$7:$AZ$366,45,FALSE)</f>
        <v>0</v>
      </c>
      <c r="AC6" s="44"/>
      <c r="AD6" s="41" t="s">
        <v>145</v>
      </c>
      <c r="AE6" s="32">
        <f t="shared" si="0"/>
        <v>26.58670664667666</v>
      </c>
      <c r="AF6" s="32">
        <f t="shared" si="1"/>
        <v>7.1964017991004496</v>
      </c>
      <c r="AG6" s="32">
        <f t="shared" si="2"/>
        <v>2.8985507246376812</v>
      </c>
      <c r="AH6" s="32">
        <f t="shared" si="3"/>
        <v>14.492753623188406</v>
      </c>
      <c r="AI6" s="32">
        <f t="shared" si="4"/>
        <v>107.74612693653174</v>
      </c>
      <c r="AJ6" s="32">
        <f t="shared" si="5"/>
        <v>28.385807096451774</v>
      </c>
      <c r="AK6" s="32">
        <f t="shared" si="6"/>
        <v>6.8965517241379306</v>
      </c>
      <c r="AL6" s="32">
        <f t="shared" si="7"/>
        <v>4.497751124437781</v>
      </c>
      <c r="AM6" s="32">
        <f t="shared" si="8"/>
        <v>23.288355822088956</v>
      </c>
      <c r="AN6" s="32">
        <f t="shared" si="9"/>
        <v>14.392803598200899</v>
      </c>
      <c r="AO6" s="32">
        <f t="shared" si="10"/>
        <v>6.8965517241379306</v>
      </c>
      <c r="AP6" s="32">
        <f t="shared" si="11"/>
        <v>83.258370814592695</v>
      </c>
      <c r="AQ6" s="32">
        <f t="shared" si="12"/>
        <v>7.1964017991004496</v>
      </c>
      <c r="AR6" s="32">
        <f t="shared" si="13"/>
        <v>49.175412293853078</v>
      </c>
      <c r="AS6" s="32">
        <f t="shared" si="14"/>
        <v>141.62918540729635</v>
      </c>
      <c r="AT6" s="32">
        <f t="shared" si="15"/>
        <v>31.684157921039478</v>
      </c>
      <c r="AU6" s="32">
        <f t="shared" si="16"/>
        <v>11.294352823588206</v>
      </c>
      <c r="AV6" s="32">
        <f t="shared" si="17"/>
        <v>48.575712143928037</v>
      </c>
      <c r="AW6" s="32">
        <f t="shared" si="18"/>
        <v>0.8995502248875562</v>
      </c>
      <c r="AX6" s="32">
        <f t="shared" si="19"/>
        <v>216.79160419790105</v>
      </c>
      <c r="AY6" s="32">
        <f t="shared" si="20"/>
        <v>24.387806096951525</v>
      </c>
      <c r="AZ6" s="32">
        <f t="shared" si="21"/>
        <v>0</v>
      </c>
      <c r="BB6" s="41" t="s">
        <v>145</v>
      </c>
      <c r="BC6" s="32">
        <f t="shared" si="22"/>
        <v>38.352464550979072</v>
      </c>
      <c r="BD6" s="32">
        <f t="shared" si="23"/>
        <v>6.2370062370062378</v>
      </c>
      <c r="BE6" s="32">
        <f t="shared" si="24"/>
        <v>196.3963963963964</v>
      </c>
      <c r="BF6" s="32">
        <f t="shared" si="25"/>
        <v>43.936243936243933</v>
      </c>
      <c r="BG6" s="32">
        <f t="shared" si="26"/>
        <v>64.073829927488461</v>
      </c>
      <c r="BH6" s="32">
        <f t="shared" si="27"/>
        <v>1.2474012474012475</v>
      </c>
    </row>
    <row r="7" spans="1:60" x14ac:dyDescent="0.2">
      <c r="A7" s="33" t="str">
        <f>'[3]download from PCAS'!A18</f>
        <v>Z00009</v>
      </c>
      <c r="B7" s="31">
        <f>VLOOKUP($A7,'[3]download from PCAS'!$A$7:$AZ$366,2,FALSE)</f>
        <v>7120</v>
      </c>
      <c r="C7" s="31">
        <v>6017</v>
      </c>
      <c r="D7" s="31">
        <v>5930</v>
      </c>
      <c r="E7" s="31">
        <v>5843</v>
      </c>
      <c r="F7" s="31">
        <v>3979</v>
      </c>
      <c r="G7" s="31">
        <f>VLOOKUP($A7,'[3]download from PCAS'!$A$7:$AZ$366,11,FALSE)</f>
        <v>331</v>
      </c>
      <c r="H7" s="31">
        <f>VLOOKUP($A7,'[3]download from PCAS'!$A$7:$AZ$366,31,FALSE)</f>
        <v>64</v>
      </c>
      <c r="I7" s="31">
        <f>VLOOKUP($A7,'[3]download from PCAS'!$A$7:$AZ$366,35,FALSE)</f>
        <v>36</v>
      </c>
      <c r="J7" s="31">
        <f>VLOOKUP($A7,'[3]download from PCAS'!$A$7:$AZ$366,49,FALSE)</f>
        <v>127</v>
      </c>
      <c r="K7" s="31">
        <f>VLOOKUP($A7,'[3]download from PCAS'!$A$7:$AZ$366,7,FALSE)</f>
        <v>1175</v>
      </c>
      <c r="L7" s="31">
        <f>VLOOKUP($A7,'[3]download from PCAS'!$A$7:$AZ$366,27,FALSE)</f>
        <v>347</v>
      </c>
      <c r="M7" s="31">
        <f>VLOOKUP($A7,'[3]download from PCAS'!$A$7:$AZ$366,15,FALSE)</f>
        <v>114</v>
      </c>
      <c r="N7" s="31">
        <f>VLOOKUP($A7,'[3]download from PCAS'!$A$7:$AZ$366,29,FALSE)</f>
        <v>60</v>
      </c>
      <c r="O7" s="31">
        <f>VLOOKUP($A7,'[3]download from PCAS'!$A$7:$AZ$366,51,FALSE)</f>
        <v>265</v>
      </c>
      <c r="P7" s="31">
        <f>VLOOKUP($A7,'[3]download from PCAS'!$A$7:$AZ$366,9,FALSE)</f>
        <v>185</v>
      </c>
      <c r="Q7" s="31">
        <f>VLOOKUP($A7,'[3]download from PCAS'!$A$7:$AZ$366,41,FALSE)</f>
        <v>78</v>
      </c>
      <c r="R7" s="31">
        <f>VLOOKUP($A7,'[3]download from PCAS'!$A$7:$AZ$366,5,FALSE)</f>
        <v>407</v>
      </c>
      <c r="S7" s="31">
        <f>VLOOKUP($A7,'[3]download from PCAS'!$A$7:$AZ$366,19,FALSE)</f>
        <v>70</v>
      </c>
      <c r="T7" s="31">
        <f>VLOOKUP($A7,'[3]download from PCAS'!$A$7:$AZ$366,21,FALSE)</f>
        <v>600</v>
      </c>
      <c r="U7" s="31">
        <f>VLOOKUP($A7,'[3]download from PCAS'!$A$7:$AZ$366,23,FALSE)</f>
        <v>296</v>
      </c>
      <c r="V7" s="31">
        <f>VLOOKUP($A7,'[3]download from PCAS'!$A$7:$AZ$366,13,FALSE)</f>
        <v>298</v>
      </c>
      <c r="W7" s="31">
        <f>VLOOKUP($A7,'[3]download from PCAS'!$A$7:$AZ$366,3,FALSE)</f>
        <v>135</v>
      </c>
      <c r="X7" s="31">
        <f>VLOOKUP($A7,'[3]download from PCAS'!$A$7:$AZ$366,43,FALSE)</f>
        <v>744</v>
      </c>
      <c r="Y7" s="31">
        <f>VLOOKUP($A7,'[3]download from PCAS'!$A$7:$AZ$366,39,FALSE)</f>
        <v>22</v>
      </c>
      <c r="Z7" s="31">
        <f>VLOOKUP($A7,'[3]download from PCAS'!$A$7:$AZ$366,47,FALSE)</f>
        <v>1864</v>
      </c>
      <c r="AA7" s="31">
        <f>VLOOKUP($A7,'[3]download from PCAS'!$A$7:$AZ$366,17,FALSE)</f>
        <v>84</v>
      </c>
      <c r="AB7" s="31">
        <f>VLOOKUP($A7,'[3]download from PCAS'!$A$7:$AZ$366,45,FALSE)</f>
        <v>16</v>
      </c>
      <c r="AC7" s="44"/>
      <c r="AD7" s="41" t="s">
        <v>146</v>
      </c>
      <c r="AE7" s="32">
        <f t="shared" si="0"/>
        <v>46.488764044943821</v>
      </c>
      <c r="AF7" s="32">
        <f t="shared" si="1"/>
        <v>8.9887640449438209</v>
      </c>
      <c r="AG7" s="32">
        <f t="shared" si="2"/>
        <v>5.0561797752808983</v>
      </c>
      <c r="AH7" s="32">
        <f t="shared" si="3"/>
        <v>17.837078651685392</v>
      </c>
      <c r="AI7" s="32">
        <f t="shared" si="4"/>
        <v>165.02808988764045</v>
      </c>
      <c r="AJ7" s="32">
        <f t="shared" si="5"/>
        <v>48.735955056179776</v>
      </c>
      <c r="AK7" s="32">
        <f t="shared" si="6"/>
        <v>16.011235955056179</v>
      </c>
      <c r="AL7" s="32">
        <f t="shared" si="7"/>
        <v>8.4269662921348321</v>
      </c>
      <c r="AM7" s="32">
        <f t="shared" si="8"/>
        <v>37.219101123595507</v>
      </c>
      <c r="AN7" s="32">
        <f t="shared" si="9"/>
        <v>25.983146067415731</v>
      </c>
      <c r="AO7" s="32">
        <f t="shared" si="10"/>
        <v>10.955056179775282</v>
      </c>
      <c r="AP7" s="32">
        <f t="shared" si="11"/>
        <v>57.162921348314605</v>
      </c>
      <c r="AQ7" s="32">
        <f t="shared" si="12"/>
        <v>9.8314606741573023</v>
      </c>
      <c r="AR7" s="32">
        <f t="shared" si="13"/>
        <v>84.269662921348313</v>
      </c>
      <c r="AS7" s="32">
        <f t="shared" si="14"/>
        <v>41.573033707865171</v>
      </c>
      <c r="AT7" s="32">
        <f t="shared" si="15"/>
        <v>41.853932584269664</v>
      </c>
      <c r="AU7" s="32">
        <f t="shared" si="16"/>
        <v>18.960674157303373</v>
      </c>
      <c r="AV7" s="32">
        <f t="shared" si="17"/>
        <v>104.49438202247191</v>
      </c>
      <c r="AW7" s="32">
        <f t="shared" si="18"/>
        <v>3.0898876404494384</v>
      </c>
      <c r="AX7" s="32">
        <f t="shared" si="19"/>
        <v>261.79775280898878</v>
      </c>
      <c r="AY7" s="32">
        <f t="shared" si="20"/>
        <v>11.797752808988765</v>
      </c>
      <c r="AZ7" s="32">
        <f t="shared" si="21"/>
        <v>2.2471910112359552</v>
      </c>
      <c r="BB7" s="41" t="s">
        <v>146</v>
      </c>
      <c r="BC7" s="32">
        <f t="shared" si="22"/>
        <v>58.516020236087691</v>
      </c>
      <c r="BD7" s="32">
        <f t="shared" si="23"/>
        <v>10.268697586856067</v>
      </c>
      <c r="BE7" s="32">
        <f t="shared" si="24"/>
        <v>50.658908095156598</v>
      </c>
      <c r="BF7" s="32">
        <f t="shared" si="25"/>
        <v>51.001198014718469</v>
      </c>
      <c r="BG7" s="32">
        <f t="shared" si="26"/>
        <v>123.64965929865382</v>
      </c>
      <c r="BH7" s="32">
        <f t="shared" si="27"/>
        <v>3.7651891151805579</v>
      </c>
    </row>
    <row r="8" spans="1:60" x14ac:dyDescent="0.2">
      <c r="A8" s="33" t="str">
        <f>'[3]download from PCAS'!A19</f>
        <v>Z00010</v>
      </c>
      <c r="B8" s="31">
        <f>VLOOKUP($A8,'[3]download from PCAS'!$A$7:$AZ$366,2,FALSE)</f>
        <v>2370</v>
      </c>
      <c r="C8" s="31">
        <v>2011</v>
      </c>
      <c r="D8" s="31">
        <v>1998</v>
      </c>
      <c r="E8" s="31">
        <v>1984</v>
      </c>
      <c r="F8" s="31">
        <v>1277</v>
      </c>
      <c r="G8" s="31">
        <f>VLOOKUP($A8,'[3]download from PCAS'!$A$7:$AZ$366,11,FALSE)</f>
        <v>88</v>
      </c>
      <c r="H8" s="31">
        <f>VLOOKUP($A8,'[3]download from PCAS'!$A$7:$AZ$366,31,FALSE)</f>
        <v>12</v>
      </c>
      <c r="I8" s="31">
        <f>VLOOKUP($A8,'[3]download from PCAS'!$A$7:$AZ$366,35,FALSE)</f>
        <v>4</v>
      </c>
      <c r="J8" s="31">
        <f>VLOOKUP($A8,'[3]download from PCAS'!$A$7:$AZ$366,49,FALSE)</f>
        <v>44</v>
      </c>
      <c r="K8" s="31">
        <f>VLOOKUP($A8,'[3]download from PCAS'!$A$7:$AZ$366,7,FALSE)</f>
        <v>196</v>
      </c>
      <c r="L8" s="31">
        <f>VLOOKUP($A8,'[3]download from PCAS'!$A$7:$AZ$366,27,FALSE)</f>
        <v>106</v>
      </c>
      <c r="M8" s="31">
        <f>VLOOKUP($A8,'[3]download from PCAS'!$A$7:$AZ$366,15,FALSE)</f>
        <v>38</v>
      </c>
      <c r="N8" s="31">
        <f>VLOOKUP($A8,'[3]download from PCAS'!$A$7:$AZ$366,29,FALSE)</f>
        <v>25</v>
      </c>
      <c r="O8" s="31">
        <f>VLOOKUP($A8,'[3]download from PCAS'!$A$7:$AZ$366,51,FALSE)</f>
        <v>53</v>
      </c>
      <c r="P8" s="31">
        <f>VLOOKUP($A8,'[3]download from PCAS'!$A$7:$AZ$366,9,FALSE)</f>
        <v>20</v>
      </c>
      <c r="Q8" s="31">
        <f>VLOOKUP($A8,'[3]download from PCAS'!$A$7:$AZ$366,41,FALSE)</f>
        <v>10</v>
      </c>
      <c r="R8" s="31">
        <f>VLOOKUP($A8,'[3]download from PCAS'!$A$7:$AZ$366,5,FALSE)</f>
        <v>94</v>
      </c>
      <c r="S8" s="31">
        <f>VLOOKUP($A8,'[3]download from PCAS'!$A$7:$AZ$366,19,FALSE)</f>
        <v>35</v>
      </c>
      <c r="T8" s="31">
        <f>VLOOKUP($A8,'[3]download from PCAS'!$A$7:$AZ$366,21,FALSE)</f>
        <v>173</v>
      </c>
      <c r="U8" s="31">
        <f>VLOOKUP($A8,'[3]download from PCAS'!$A$7:$AZ$366,23,FALSE)</f>
        <v>112</v>
      </c>
      <c r="V8" s="31">
        <f>VLOOKUP($A8,'[3]download from PCAS'!$A$7:$AZ$366,13,FALSE)</f>
        <v>58</v>
      </c>
      <c r="W8" s="31">
        <f>VLOOKUP($A8,'[3]download from PCAS'!$A$7:$AZ$366,3,FALSE)</f>
        <v>25</v>
      </c>
      <c r="X8" s="31">
        <f>VLOOKUP($A8,'[3]download from PCAS'!$A$7:$AZ$366,43,FALSE)</f>
        <v>133</v>
      </c>
      <c r="Y8" s="31">
        <f>VLOOKUP($A8,'[3]download from PCAS'!$A$7:$AZ$366,39,FALSE)</f>
        <v>6</v>
      </c>
      <c r="Z8" s="31">
        <f>VLOOKUP($A8,'[3]download from PCAS'!$A$7:$AZ$366,47,FALSE)</f>
        <v>431</v>
      </c>
      <c r="AA8" s="31">
        <f>VLOOKUP($A8,'[3]download from PCAS'!$A$7:$AZ$366,17,FALSE)</f>
        <v>29</v>
      </c>
      <c r="AB8" s="31">
        <f>VLOOKUP($A8,'[3]download from PCAS'!$A$7:$AZ$366,45,FALSE)</f>
        <v>0</v>
      </c>
      <c r="AC8" s="44"/>
      <c r="AD8" s="41" t="s">
        <v>147</v>
      </c>
      <c r="AE8" s="32">
        <f t="shared" si="0"/>
        <v>37.130801687763714</v>
      </c>
      <c r="AF8" s="32">
        <f t="shared" si="1"/>
        <v>5.0632911392405067</v>
      </c>
      <c r="AG8" s="32">
        <f t="shared" si="2"/>
        <v>1.6877637130801688</v>
      </c>
      <c r="AH8" s="32">
        <f t="shared" si="3"/>
        <v>18.565400843881857</v>
      </c>
      <c r="AI8" s="32">
        <f t="shared" si="4"/>
        <v>82.70042194092828</v>
      </c>
      <c r="AJ8" s="32">
        <f t="shared" si="5"/>
        <v>44.725738396624472</v>
      </c>
      <c r="AK8" s="32">
        <f t="shared" si="6"/>
        <v>16.033755274261605</v>
      </c>
      <c r="AL8" s="32">
        <f t="shared" si="7"/>
        <v>10.548523206751055</v>
      </c>
      <c r="AM8" s="32">
        <f t="shared" si="8"/>
        <v>22.362869198312236</v>
      </c>
      <c r="AN8" s="32">
        <f t="shared" si="9"/>
        <v>8.4388185654008439</v>
      </c>
      <c r="AO8" s="32">
        <f t="shared" si="10"/>
        <v>4.2194092827004219</v>
      </c>
      <c r="AP8" s="32">
        <f t="shared" si="11"/>
        <v>39.662447257383967</v>
      </c>
      <c r="AQ8" s="32">
        <f t="shared" si="12"/>
        <v>14.767932489451477</v>
      </c>
      <c r="AR8" s="32">
        <f t="shared" si="13"/>
        <v>72.995780590717303</v>
      </c>
      <c r="AS8" s="32">
        <f t="shared" si="14"/>
        <v>47.257383966244724</v>
      </c>
      <c r="AT8" s="32">
        <f t="shared" si="15"/>
        <v>24.472573839662449</v>
      </c>
      <c r="AU8" s="32">
        <f t="shared" si="16"/>
        <v>10.548523206751055</v>
      </c>
      <c r="AV8" s="32">
        <f t="shared" si="17"/>
        <v>56.118143459915615</v>
      </c>
      <c r="AW8" s="32">
        <f t="shared" si="18"/>
        <v>2.5316455696202533</v>
      </c>
      <c r="AX8" s="32">
        <f t="shared" si="19"/>
        <v>181.85654008438817</v>
      </c>
      <c r="AY8" s="32">
        <f t="shared" si="20"/>
        <v>12.236286919831224</v>
      </c>
      <c r="AZ8" s="32">
        <f t="shared" si="21"/>
        <v>0</v>
      </c>
      <c r="BB8" s="41" t="s">
        <v>147</v>
      </c>
      <c r="BC8" s="32">
        <f t="shared" si="22"/>
        <v>53.053053053053048</v>
      </c>
      <c r="BD8" s="32">
        <f t="shared" si="23"/>
        <v>12.600806451612902</v>
      </c>
      <c r="BE8" s="32">
        <f t="shared" si="24"/>
        <v>56.451612903225808</v>
      </c>
      <c r="BF8" s="32">
        <f t="shared" si="25"/>
        <v>29.233870967741932</v>
      </c>
      <c r="BG8" s="32">
        <f t="shared" si="26"/>
        <v>66.136250621581311</v>
      </c>
      <c r="BH8" s="32">
        <f t="shared" si="27"/>
        <v>3.0241935483870965</v>
      </c>
    </row>
    <row r="9" spans="1:60" x14ac:dyDescent="0.2">
      <c r="A9" s="33" t="str">
        <f>'[3]download from PCAS'!A20</f>
        <v>Z00013</v>
      </c>
      <c r="B9" s="31">
        <f>VLOOKUP($A9,'[3]download from PCAS'!$A$7:$AZ$366,2,FALSE)</f>
        <v>3078</v>
      </c>
      <c r="C9" s="31">
        <v>2477</v>
      </c>
      <c r="D9" s="31">
        <v>2444</v>
      </c>
      <c r="E9" s="31">
        <v>2406</v>
      </c>
      <c r="F9" s="31">
        <v>1514</v>
      </c>
      <c r="G9" s="31">
        <f>VLOOKUP($A9,'[3]download from PCAS'!$A$7:$AZ$366,11,FALSE)</f>
        <v>81</v>
      </c>
      <c r="H9" s="31">
        <f>VLOOKUP($A9,'[3]download from PCAS'!$A$7:$AZ$366,31,FALSE)</f>
        <v>13</v>
      </c>
      <c r="I9" s="31">
        <f>VLOOKUP($A9,'[3]download from PCAS'!$A$7:$AZ$366,35,FALSE)</f>
        <v>12</v>
      </c>
      <c r="J9" s="31">
        <f>VLOOKUP($A9,'[3]download from PCAS'!$A$7:$AZ$366,49,FALSE)</f>
        <v>45</v>
      </c>
      <c r="K9" s="31">
        <f>VLOOKUP($A9,'[3]download from PCAS'!$A$7:$AZ$366,7,FALSE)</f>
        <v>296</v>
      </c>
      <c r="L9" s="31">
        <f>VLOOKUP($A9,'[3]download from PCAS'!$A$7:$AZ$366,27,FALSE)</f>
        <v>121</v>
      </c>
      <c r="M9" s="31">
        <f>VLOOKUP($A9,'[3]download from PCAS'!$A$7:$AZ$366,15,FALSE)</f>
        <v>60</v>
      </c>
      <c r="N9" s="31">
        <f>VLOOKUP($A9,'[3]download from PCAS'!$A$7:$AZ$366,29,FALSE)</f>
        <v>25</v>
      </c>
      <c r="O9" s="31">
        <f>VLOOKUP($A9,'[3]download from PCAS'!$A$7:$AZ$366,51,FALSE)</f>
        <v>92</v>
      </c>
      <c r="P9" s="31">
        <f>VLOOKUP($A9,'[3]download from PCAS'!$A$7:$AZ$366,9,FALSE)</f>
        <v>43</v>
      </c>
      <c r="Q9" s="31">
        <f>VLOOKUP($A9,'[3]download from PCAS'!$A$7:$AZ$366,41,FALSE)</f>
        <v>26</v>
      </c>
      <c r="R9" s="31">
        <f>VLOOKUP($A9,'[3]download from PCAS'!$A$7:$AZ$366,5,FALSE)</f>
        <v>160</v>
      </c>
      <c r="S9" s="31">
        <f>VLOOKUP($A9,'[3]download from PCAS'!$A$7:$AZ$366,19,FALSE)</f>
        <v>12</v>
      </c>
      <c r="T9" s="31">
        <f>VLOOKUP($A9,'[3]download from PCAS'!$A$7:$AZ$366,21,FALSE)</f>
        <v>184</v>
      </c>
      <c r="U9" s="31">
        <f>VLOOKUP($A9,'[3]download from PCAS'!$A$7:$AZ$366,23,FALSE)</f>
        <v>256</v>
      </c>
      <c r="V9" s="31">
        <f>VLOOKUP($A9,'[3]download from PCAS'!$A$7:$AZ$366,13,FALSE)</f>
        <v>57</v>
      </c>
      <c r="W9" s="31">
        <f>VLOOKUP($A9,'[3]download from PCAS'!$A$7:$AZ$366,3,FALSE)</f>
        <v>24</v>
      </c>
      <c r="X9" s="31">
        <f>VLOOKUP($A9,'[3]download from PCAS'!$A$7:$AZ$366,43,FALSE)</f>
        <v>170</v>
      </c>
      <c r="Y9" s="31">
        <f>VLOOKUP($A9,'[3]download from PCAS'!$A$7:$AZ$366,39,FALSE)</f>
        <v>15</v>
      </c>
      <c r="Z9" s="31">
        <f>VLOOKUP($A9,'[3]download from PCAS'!$A$7:$AZ$366,47,FALSE)</f>
        <v>587</v>
      </c>
      <c r="AA9" s="31">
        <f>VLOOKUP($A9,'[3]download from PCAS'!$A$7:$AZ$366,17,FALSE)</f>
        <v>40</v>
      </c>
      <c r="AB9" s="31">
        <f>VLOOKUP($A9,'[3]download from PCAS'!$A$7:$AZ$366,45,FALSE)</f>
        <v>1</v>
      </c>
      <c r="AC9" s="44"/>
      <c r="AD9" s="41" t="s">
        <v>148</v>
      </c>
      <c r="AE9" s="32">
        <f t="shared" si="0"/>
        <v>26.315789473684209</v>
      </c>
      <c r="AF9" s="32">
        <f t="shared" si="1"/>
        <v>4.223521767381416</v>
      </c>
      <c r="AG9" s="32">
        <f t="shared" si="2"/>
        <v>3.8986354775828458</v>
      </c>
      <c r="AH9" s="32">
        <f t="shared" si="3"/>
        <v>14.619883040935672</v>
      </c>
      <c r="AI9" s="32">
        <f t="shared" si="4"/>
        <v>96.166341780376868</v>
      </c>
      <c r="AJ9" s="32">
        <f t="shared" si="5"/>
        <v>39.31124106562703</v>
      </c>
      <c r="AK9" s="32">
        <f t="shared" si="6"/>
        <v>19.49317738791423</v>
      </c>
      <c r="AL9" s="32">
        <f t="shared" si="7"/>
        <v>8.1221572449642618</v>
      </c>
      <c r="AM9" s="32">
        <f t="shared" si="8"/>
        <v>29.889538661468485</v>
      </c>
      <c r="AN9" s="32">
        <f t="shared" si="9"/>
        <v>13.97011046133853</v>
      </c>
      <c r="AO9" s="32">
        <f t="shared" si="10"/>
        <v>8.4470435347628321</v>
      </c>
      <c r="AP9" s="32">
        <f t="shared" si="11"/>
        <v>51.981806367771277</v>
      </c>
      <c r="AQ9" s="32">
        <f t="shared" si="12"/>
        <v>3.8986354775828458</v>
      </c>
      <c r="AR9" s="32">
        <f t="shared" si="13"/>
        <v>59.779077322936971</v>
      </c>
      <c r="AS9" s="32">
        <f t="shared" si="14"/>
        <v>83.170890188434043</v>
      </c>
      <c r="AT9" s="32">
        <f t="shared" si="15"/>
        <v>18.518518518518519</v>
      </c>
      <c r="AU9" s="32">
        <f t="shared" si="16"/>
        <v>7.7972709551656916</v>
      </c>
      <c r="AV9" s="32">
        <f t="shared" si="17"/>
        <v>55.23066926575698</v>
      </c>
      <c r="AW9" s="32">
        <f t="shared" si="18"/>
        <v>4.8732943469785575</v>
      </c>
      <c r="AX9" s="32">
        <f t="shared" si="19"/>
        <v>190.70825211176088</v>
      </c>
      <c r="AY9" s="32">
        <f t="shared" si="20"/>
        <v>12.995451591942819</v>
      </c>
      <c r="AZ9" s="32">
        <f t="shared" si="21"/>
        <v>0.32488628979857048</v>
      </c>
      <c r="BB9" s="41" t="s">
        <v>148</v>
      </c>
      <c r="BC9" s="32">
        <f t="shared" si="22"/>
        <v>49.50900163666121</v>
      </c>
      <c r="BD9" s="32">
        <f t="shared" si="23"/>
        <v>10.390689941812138</v>
      </c>
      <c r="BE9" s="32">
        <f t="shared" si="24"/>
        <v>106.40066500415628</v>
      </c>
      <c r="BF9" s="32">
        <f t="shared" si="25"/>
        <v>23.690773067331669</v>
      </c>
      <c r="BG9" s="32">
        <f t="shared" si="26"/>
        <v>68.631408962454586</v>
      </c>
      <c r="BH9" s="32">
        <f t="shared" si="27"/>
        <v>6.2344139650872821</v>
      </c>
    </row>
    <row r="10" spans="1:60" x14ac:dyDescent="0.2">
      <c r="A10" s="33" t="str">
        <f>'[3]download from PCAS'!A21</f>
        <v>Z00014</v>
      </c>
      <c r="B10" s="31">
        <f>VLOOKUP($A10,'[3]download from PCAS'!$A$7:$AZ$366,2,FALSE)</f>
        <v>7315</v>
      </c>
      <c r="C10" s="31">
        <v>5781</v>
      </c>
      <c r="D10" s="31">
        <v>5684</v>
      </c>
      <c r="E10" s="31">
        <v>5605</v>
      </c>
      <c r="F10" s="31">
        <v>4124</v>
      </c>
      <c r="G10" s="31">
        <f>VLOOKUP($A10,'[3]download from PCAS'!$A$7:$AZ$366,11,FALSE)</f>
        <v>267</v>
      </c>
      <c r="H10" s="31">
        <f>VLOOKUP($A10,'[3]download from PCAS'!$A$7:$AZ$366,31,FALSE)</f>
        <v>64</v>
      </c>
      <c r="I10" s="31">
        <f>VLOOKUP($A10,'[3]download from PCAS'!$A$7:$AZ$366,35,FALSE)</f>
        <v>44</v>
      </c>
      <c r="J10" s="31">
        <f>VLOOKUP($A10,'[3]download from PCAS'!$A$7:$AZ$366,49,FALSE)</f>
        <v>152</v>
      </c>
      <c r="K10" s="31">
        <f>VLOOKUP($A10,'[3]download from PCAS'!$A$7:$AZ$366,7,FALSE)</f>
        <v>944</v>
      </c>
      <c r="L10" s="31">
        <f>VLOOKUP($A10,'[3]download from PCAS'!$A$7:$AZ$366,27,FALSE)</f>
        <v>280</v>
      </c>
      <c r="M10" s="31">
        <f>VLOOKUP($A10,'[3]download from PCAS'!$A$7:$AZ$366,15,FALSE)</f>
        <v>100</v>
      </c>
      <c r="N10" s="31">
        <f>VLOOKUP($A10,'[3]download from PCAS'!$A$7:$AZ$366,29,FALSE)</f>
        <v>48</v>
      </c>
      <c r="O10" s="31">
        <f>VLOOKUP($A10,'[3]download from PCAS'!$A$7:$AZ$366,51,FALSE)</f>
        <v>312</v>
      </c>
      <c r="P10" s="31">
        <f>VLOOKUP($A10,'[3]download from PCAS'!$A$7:$AZ$366,9,FALSE)</f>
        <v>120</v>
      </c>
      <c r="Q10" s="31">
        <f>VLOOKUP($A10,'[3]download from PCAS'!$A$7:$AZ$366,41,FALSE)</f>
        <v>74</v>
      </c>
      <c r="R10" s="31">
        <f>VLOOKUP($A10,'[3]download from PCAS'!$A$7:$AZ$366,5,FALSE)</f>
        <v>406</v>
      </c>
      <c r="S10" s="31">
        <f>VLOOKUP($A10,'[3]download from PCAS'!$A$7:$AZ$366,19,FALSE)</f>
        <v>66</v>
      </c>
      <c r="T10" s="31">
        <f>VLOOKUP($A10,'[3]download from PCAS'!$A$7:$AZ$366,21,FALSE)</f>
        <v>502</v>
      </c>
      <c r="U10" s="31">
        <f>VLOOKUP($A10,'[3]download from PCAS'!$A$7:$AZ$366,23,FALSE)</f>
        <v>1114</v>
      </c>
      <c r="V10" s="31">
        <f>VLOOKUP($A10,'[3]download from PCAS'!$A$7:$AZ$366,13,FALSE)</f>
        <v>415</v>
      </c>
      <c r="W10" s="31">
        <f>VLOOKUP($A10,'[3]download from PCAS'!$A$7:$AZ$366,3,FALSE)</f>
        <v>99</v>
      </c>
      <c r="X10" s="31">
        <f>VLOOKUP($A10,'[3]download from PCAS'!$A$7:$AZ$366,43,FALSE)</f>
        <v>920</v>
      </c>
      <c r="Y10" s="31">
        <f>VLOOKUP($A10,'[3]download from PCAS'!$A$7:$AZ$366,39,FALSE)</f>
        <v>23</v>
      </c>
      <c r="Z10" s="31">
        <f>VLOOKUP($A10,'[3]download from PCAS'!$A$7:$AZ$366,47,FALSE)</f>
        <v>1668</v>
      </c>
      <c r="AA10" s="31">
        <f>VLOOKUP($A10,'[3]download from PCAS'!$A$7:$AZ$366,17,FALSE)</f>
        <v>62</v>
      </c>
      <c r="AB10" s="31">
        <f>VLOOKUP($A10,'[3]download from PCAS'!$A$7:$AZ$366,45,FALSE)</f>
        <v>16</v>
      </c>
      <c r="AC10" s="44"/>
      <c r="AD10" s="41" t="s">
        <v>149</v>
      </c>
      <c r="AE10" s="32">
        <f t="shared" si="0"/>
        <v>36.500341763499655</v>
      </c>
      <c r="AF10" s="32">
        <f t="shared" si="1"/>
        <v>8.7491455912508531</v>
      </c>
      <c r="AG10" s="32">
        <f t="shared" si="2"/>
        <v>6.015037593984963</v>
      </c>
      <c r="AH10" s="32">
        <f t="shared" si="3"/>
        <v>20.779220779220779</v>
      </c>
      <c r="AI10" s="32">
        <f t="shared" si="4"/>
        <v>129.0498974709501</v>
      </c>
      <c r="AJ10" s="32">
        <f t="shared" si="5"/>
        <v>38.277511961722489</v>
      </c>
      <c r="AK10" s="32">
        <f t="shared" si="6"/>
        <v>13.670539986329461</v>
      </c>
      <c r="AL10" s="32">
        <f t="shared" si="7"/>
        <v>6.5618591934381412</v>
      </c>
      <c r="AM10" s="32">
        <f t="shared" si="8"/>
        <v>42.652084757347914</v>
      </c>
      <c r="AN10" s="32">
        <f t="shared" si="9"/>
        <v>16.404647983595353</v>
      </c>
      <c r="AO10" s="32">
        <f t="shared" si="10"/>
        <v>10.1161995898838</v>
      </c>
      <c r="AP10" s="32">
        <f t="shared" si="11"/>
        <v>55.502392344497608</v>
      </c>
      <c r="AQ10" s="32">
        <f t="shared" si="12"/>
        <v>9.022556390977444</v>
      </c>
      <c r="AR10" s="32">
        <f t="shared" si="13"/>
        <v>68.626110731373899</v>
      </c>
      <c r="AS10" s="32">
        <f t="shared" si="14"/>
        <v>152.2898154477102</v>
      </c>
      <c r="AT10" s="32">
        <f t="shared" si="15"/>
        <v>56.73274094326726</v>
      </c>
      <c r="AU10" s="32">
        <f t="shared" si="16"/>
        <v>13.533834586466165</v>
      </c>
      <c r="AV10" s="32">
        <f t="shared" si="17"/>
        <v>125.76896787423102</v>
      </c>
      <c r="AW10" s="32">
        <f t="shared" si="18"/>
        <v>3.1442241968557756</v>
      </c>
      <c r="AX10" s="32">
        <f t="shared" si="19"/>
        <v>228.02460697197537</v>
      </c>
      <c r="AY10" s="32">
        <f t="shared" si="20"/>
        <v>8.4757347915242658</v>
      </c>
      <c r="AZ10" s="32">
        <f t="shared" si="21"/>
        <v>2.1872863978127133</v>
      </c>
      <c r="BB10" s="41" t="s">
        <v>149</v>
      </c>
      <c r="BC10" s="32">
        <f t="shared" si="22"/>
        <v>49.26108374384237</v>
      </c>
      <c r="BD10" s="32">
        <f t="shared" si="23"/>
        <v>8.5637823371989299</v>
      </c>
      <c r="BE10" s="32">
        <f t="shared" si="24"/>
        <v>198.75111507582517</v>
      </c>
      <c r="BF10" s="32">
        <f t="shared" si="25"/>
        <v>74.041034790365757</v>
      </c>
      <c r="BG10" s="32">
        <f t="shared" si="26"/>
        <v>159.14201695208442</v>
      </c>
      <c r="BH10" s="32">
        <f t="shared" si="27"/>
        <v>4.1034790365744866</v>
      </c>
    </row>
    <row r="11" spans="1:60" x14ac:dyDescent="0.2">
      <c r="A11" s="33" t="str">
        <f>'[3]download from PCAS'!A22</f>
        <v>Z00015</v>
      </c>
      <c r="B11" s="31">
        <f>VLOOKUP($A11,'[3]download from PCAS'!$A$7:$AZ$366,2,FALSE)</f>
        <v>5343</v>
      </c>
      <c r="C11" s="31">
        <v>4493</v>
      </c>
      <c r="D11" s="31">
        <v>4434</v>
      </c>
      <c r="E11" s="31">
        <v>4383</v>
      </c>
      <c r="F11" s="31">
        <v>3148</v>
      </c>
      <c r="G11" s="31">
        <f>VLOOKUP($A11,'[3]download from PCAS'!$A$7:$AZ$366,11,FALSE)</f>
        <v>282</v>
      </c>
      <c r="H11" s="31">
        <f>VLOOKUP($A11,'[3]download from PCAS'!$A$7:$AZ$366,31,FALSE)</f>
        <v>38</v>
      </c>
      <c r="I11" s="31">
        <f>VLOOKUP($A11,'[3]download from PCAS'!$A$7:$AZ$366,35,FALSE)</f>
        <v>15</v>
      </c>
      <c r="J11" s="31">
        <f>VLOOKUP($A11,'[3]download from PCAS'!$A$7:$AZ$366,49,FALSE)</f>
        <v>90</v>
      </c>
      <c r="K11" s="31">
        <f>VLOOKUP($A11,'[3]download from PCAS'!$A$7:$AZ$366,7,FALSE)</f>
        <v>900</v>
      </c>
      <c r="L11" s="31">
        <f>VLOOKUP($A11,'[3]download from PCAS'!$A$7:$AZ$366,27,FALSE)</f>
        <v>269</v>
      </c>
      <c r="M11" s="31">
        <f>VLOOKUP($A11,'[3]download from PCAS'!$A$7:$AZ$366,15,FALSE)</f>
        <v>157</v>
      </c>
      <c r="N11" s="31">
        <f>VLOOKUP($A11,'[3]download from PCAS'!$A$7:$AZ$366,29,FALSE)</f>
        <v>46</v>
      </c>
      <c r="O11" s="31">
        <f>VLOOKUP($A11,'[3]download from PCAS'!$A$7:$AZ$366,51,FALSE)</f>
        <v>233</v>
      </c>
      <c r="P11" s="31">
        <f>VLOOKUP($A11,'[3]download from PCAS'!$A$7:$AZ$366,9,FALSE)</f>
        <v>66</v>
      </c>
      <c r="Q11" s="31">
        <f>VLOOKUP($A11,'[3]download from PCAS'!$A$7:$AZ$366,41,FALSE)</f>
        <v>90</v>
      </c>
      <c r="R11" s="31">
        <f>VLOOKUP($A11,'[3]download from PCAS'!$A$7:$AZ$366,5,FALSE)</f>
        <v>296</v>
      </c>
      <c r="S11" s="31">
        <f>VLOOKUP($A11,'[3]download from PCAS'!$A$7:$AZ$366,19,FALSE)</f>
        <v>30</v>
      </c>
      <c r="T11" s="31">
        <f>VLOOKUP($A11,'[3]download from PCAS'!$A$7:$AZ$366,21,FALSE)</f>
        <v>477</v>
      </c>
      <c r="U11" s="31">
        <f>VLOOKUP($A11,'[3]download from PCAS'!$A$7:$AZ$366,23,FALSE)</f>
        <v>491</v>
      </c>
      <c r="V11" s="31">
        <f>VLOOKUP($A11,'[3]download from PCAS'!$A$7:$AZ$366,13,FALSE)</f>
        <v>215</v>
      </c>
      <c r="W11" s="31">
        <f>VLOOKUP($A11,'[3]download from PCAS'!$A$7:$AZ$366,3,FALSE)</f>
        <v>85</v>
      </c>
      <c r="X11" s="31">
        <f>VLOOKUP($A11,'[3]download from PCAS'!$A$7:$AZ$366,43,FALSE)</f>
        <v>731</v>
      </c>
      <c r="Y11" s="31">
        <f>VLOOKUP($A11,'[3]download from PCAS'!$A$7:$AZ$366,39,FALSE)</f>
        <v>25</v>
      </c>
      <c r="Z11" s="31">
        <f>VLOOKUP($A11,'[3]download from PCAS'!$A$7:$AZ$366,47,FALSE)</f>
        <v>1503</v>
      </c>
      <c r="AA11" s="31">
        <f>VLOOKUP($A11,'[3]download from PCAS'!$A$7:$AZ$366,17,FALSE)</f>
        <v>94</v>
      </c>
      <c r="AB11" s="31">
        <f>VLOOKUP($A11,'[3]download from PCAS'!$A$7:$AZ$366,45,FALSE)</f>
        <v>7</v>
      </c>
      <c r="AC11" s="44"/>
      <c r="AD11" s="41" t="s">
        <v>150</v>
      </c>
      <c r="AE11" s="32">
        <f t="shared" si="0"/>
        <v>52.779337450870294</v>
      </c>
      <c r="AF11" s="32">
        <f t="shared" si="1"/>
        <v>7.1121093018903236</v>
      </c>
      <c r="AG11" s="32">
        <f t="shared" si="2"/>
        <v>2.807411566535654</v>
      </c>
      <c r="AH11" s="32">
        <f t="shared" si="3"/>
        <v>16.844469399213924</v>
      </c>
      <c r="AI11" s="32">
        <f t="shared" si="4"/>
        <v>168.44469399213924</v>
      </c>
      <c r="AJ11" s="32">
        <f t="shared" si="5"/>
        <v>50.346247426539399</v>
      </c>
      <c r="AK11" s="32">
        <f t="shared" si="6"/>
        <v>29.38424106307318</v>
      </c>
      <c r="AL11" s="32">
        <f t="shared" si="7"/>
        <v>8.609395470709341</v>
      </c>
      <c r="AM11" s="32">
        <f t="shared" si="8"/>
        <v>43.608459666853825</v>
      </c>
      <c r="AN11" s="32">
        <f t="shared" si="9"/>
        <v>12.352610892756879</v>
      </c>
      <c r="AO11" s="32">
        <f t="shared" si="10"/>
        <v>16.844469399213924</v>
      </c>
      <c r="AP11" s="32">
        <f t="shared" si="11"/>
        <v>55.399588246303573</v>
      </c>
      <c r="AQ11" s="32">
        <f t="shared" si="12"/>
        <v>5.6148231330713081</v>
      </c>
      <c r="AR11" s="32">
        <f t="shared" si="13"/>
        <v>89.275687815833791</v>
      </c>
      <c r="AS11" s="32">
        <f t="shared" si="14"/>
        <v>91.89593861126707</v>
      </c>
      <c r="AT11" s="32">
        <f t="shared" si="15"/>
        <v>40.239565787011045</v>
      </c>
      <c r="AU11" s="32">
        <f t="shared" si="16"/>
        <v>15.908665543702041</v>
      </c>
      <c r="AV11" s="32">
        <f t="shared" si="17"/>
        <v>136.81452367583753</v>
      </c>
      <c r="AW11" s="32">
        <f t="shared" si="18"/>
        <v>4.6790192775594237</v>
      </c>
      <c r="AX11" s="32">
        <f t="shared" si="19"/>
        <v>281.30263896687251</v>
      </c>
      <c r="AY11" s="32">
        <f t="shared" si="20"/>
        <v>17.593112483623432</v>
      </c>
      <c r="AZ11" s="32">
        <f t="shared" si="21"/>
        <v>1.3101253977166385</v>
      </c>
      <c r="BB11" s="41" t="s">
        <v>150</v>
      </c>
      <c r="BC11" s="32">
        <f t="shared" si="22"/>
        <v>60.667568786648623</v>
      </c>
      <c r="BD11" s="32">
        <f t="shared" si="23"/>
        <v>10.495094684006387</v>
      </c>
      <c r="BE11" s="32">
        <f t="shared" si="24"/>
        <v>112.02372804015515</v>
      </c>
      <c r="BF11" s="32">
        <f t="shared" si="25"/>
        <v>49.053159936116813</v>
      </c>
      <c r="BG11" s="32">
        <f t="shared" si="26"/>
        <v>162.69752949031826</v>
      </c>
      <c r="BH11" s="32">
        <f t="shared" si="27"/>
        <v>5.703855806525211</v>
      </c>
    </row>
    <row r="12" spans="1:60" x14ac:dyDescent="0.2">
      <c r="A12" s="33" t="str">
        <f>'[3]download from PCAS'!A23</f>
        <v>Z00016</v>
      </c>
      <c r="B12" s="31">
        <f>VLOOKUP($A12,'[3]download from PCAS'!$A$7:$AZ$366,2,FALSE)</f>
        <v>5502</v>
      </c>
      <c r="C12" s="31">
        <v>4602</v>
      </c>
      <c r="D12" s="31">
        <v>4537</v>
      </c>
      <c r="E12" s="31">
        <v>4468</v>
      </c>
      <c r="F12" s="31">
        <v>3112</v>
      </c>
      <c r="G12" s="31">
        <f>VLOOKUP($A12,'[3]download from PCAS'!$A$7:$AZ$366,11,FALSE)</f>
        <v>235</v>
      </c>
      <c r="H12" s="31">
        <f>VLOOKUP($A12,'[3]download from PCAS'!$A$7:$AZ$366,31,FALSE)</f>
        <v>37</v>
      </c>
      <c r="I12" s="31">
        <f>VLOOKUP($A12,'[3]download from PCAS'!$A$7:$AZ$366,35,FALSE)</f>
        <v>14</v>
      </c>
      <c r="J12" s="31">
        <f>VLOOKUP($A12,'[3]download from PCAS'!$A$7:$AZ$366,49,FALSE)</f>
        <v>141</v>
      </c>
      <c r="K12" s="31">
        <f>VLOOKUP($A12,'[3]download from PCAS'!$A$7:$AZ$366,7,FALSE)</f>
        <v>798</v>
      </c>
      <c r="L12" s="31">
        <f>VLOOKUP($A12,'[3]download from PCAS'!$A$7:$AZ$366,27,FALSE)</f>
        <v>184</v>
      </c>
      <c r="M12" s="31">
        <f>VLOOKUP($A12,'[3]download from PCAS'!$A$7:$AZ$366,15,FALSE)</f>
        <v>32</v>
      </c>
      <c r="N12" s="31">
        <f>VLOOKUP($A12,'[3]download from PCAS'!$A$7:$AZ$366,29,FALSE)</f>
        <v>26</v>
      </c>
      <c r="O12" s="31">
        <f>VLOOKUP($A12,'[3]download from PCAS'!$A$7:$AZ$366,51,FALSE)</f>
        <v>199</v>
      </c>
      <c r="P12" s="31">
        <f>VLOOKUP($A12,'[3]download from PCAS'!$A$7:$AZ$366,9,FALSE)</f>
        <v>105</v>
      </c>
      <c r="Q12" s="31">
        <f>VLOOKUP($A12,'[3]download from PCAS'!$A$7:$AZ$366,41,FALSE)</f>
        <v>40</v>
      </c>
      <c r="R12" s="31">
        <f>VLOOKUP($A12,'[3]download from PCAS'!$A$7:$AZ$366,5,FALSE)</f>
        <v>308</v>
      </c>
      <c r="S12" s="31">
        <f>VLOOKUP($A12,'[3]download from PCAS'!$A$7:$AZ$366,19,FALSE)</f>
        <v>38</v>
      </c>
      <c r="T12" s="31">
        <f>VLOOKUP($A12,'[3]download from PCAS'!$A$7:$AZ$366,21,FALSE)</f>
        <v>379</v>
      </c>
      <c r="U12" s="31">
        <f>VLOOKUP($A12,'[3]download from PCAS'!$A$7:$AZ$366,23,FALSE)</f>
        <v>251</v>
      </c>
      <c r="V12" s="31">
        <f>VLOOKUP($A12,'[3]download from PCAS'!$A$7:$AZ$366,13,FALSE)</f>
        <v>186</v>
      </c>
      <c r="W12" s="31">
        <f>VLOOKUP($A12,'[3]download from PCAS'!$A$7:$AZ$366,3,FALSE)</f>
        <v>122</v>
      </c>
      <c r="X12" s="31">
        <f>VLOOKUP($A12,'[3]download from PCAS'!$A$7:$AZ$366,43,FALSE)</f>
        <v>263</v>
      </c>
      <c r="Y12" s="31">
        <f>VLOOKUP($A12,'[3]download from PCAS'!$A$7:$AZ$366,39,FALSE)</f>
        <v>16</v>
      </c>
      <c r="Z12" s="31">
        <f>VLOOKUP($A12,'[3]download from PCAS'!$A$7:$AZ$366,47,FALSE)</f>
        <v>1310</v>
      </c>
      <c r="AA12" s="31">
        <f>VLOOKUP($A12,'[3]download from PCAS'!$A$7:$AZ$366,17,FALSE)</f>
        <v>47</v>
      </c>
      <c r="AB12" s="31">
        <f>VLOOKUP($A12,'[3]download from PCAS'!$A$7:$AZ$366,45,FALSE)</f>
        <v>7</v>
      </c>
      <c r="AC12" s="44"/>
      <c r="AD12" s="41" t="s">
        <v>151</v>
      </c>
      <c r="AE12" s="32">
        <f t="shared" si="0"/>
        <v>42.711741185023627</v>
      </c>
      <c r="AF12" s="32">
        <f t="shared" si="1"/>
        <v>6.7248273355143589</v>
      </c>
      <c r="AG12" s="32">
        <f t="shared" si="2"/>
        <v>2.5445292620865141</v>
      </c>
      <c r="AH12" s="32">
        <f t="shared" si="3"/>
        <v>25.627044711014175</v>
      </c>
      <c r="AI12" s="32">
        <f t="shared" si="4"/>
        <v>145.03816793893128</v>
      </c>
      <c r="AJ12" s="32">
        <f t="shared" si="5"/>
        <v>33.442384587422758</v>
      </c>
      <c r="AK12" s="32">
        <f t="shared" si="6"/>
        <v>5.8160668847691745</v>
      </c>
      <c r="AL12" s="32">
        <f t="shared" si="7"/>
        <v>4.7255543438749541</v>
      </c>
      <c r="AM12" s="32">
        <f t="shared" si="8"/>
        <v>36.168665939658304</v>
      </c>
      <c r="AN12" s="32">
        <f t="shared" si="9"/>
        <v>19.083969465648856</v>
      </c>
      <c r="AO12" s="32">
        <f t="shared" si="10"/>
        <v>7.2700836059614682</v>
      </c>
      <c r="AP12" s="32">
        <f t="shared" si="11"/>
        <v>55.979643765903312</v>
      </c>
      <c r="AQ12" s="32">
        <f t="shared" si="12"/>
        <v>6.9065794256633959</v>
      </c>
      <c r="AR12" s="32">
        <f t="shared" si="13"/>
        <v>68.884042166484917</v>
      </c>
      <c r="AS12" s="32">
        <f t="shared" si="14"/>
        <v>45.619774627408219</v>
      </c>
      <c r="AT12" s="32">
        <f t="shared" si="15"/>
        <v>33.80588876772083</v>
      </c>
      <c r="AU12" s="32">
        <f t="shared" si="16"/>
        <v>22.173754998182478</v>
      </c>
      <c r="AV12" s="32">
        <f t="shared" si="17"/>
        <v>47.80079970919666</v>
      </c>
      <c r="AW12" s="32">
        <f t="shared" si="18"/>
        <v>2.9080334423845873</v>
      </c>
      <c r="AX12" s="32">
        <f t="shared" si="19"/>
        <v>238.09523809523807</v>
      </c>
      <c r="AY12" s="32">
        <f t="shared" si="20"/>
        <v>8.5423482370047257</v>
      </c>
      <c r="AZ12" s="32">
        <f t="shared" si="21"/>
        <v>1.272264631043257</v>
      </c>
      <c r="BB12" s="41" t="s">
        <v>151</v>
      </c>
      <c r="BC12" s="32">
        <f t="shared" si="22"/>
        <v>40.55543310557637</v>
      </c>
      <c r="BD12" s="32">
        <f t="shared" si="23"/>
        <v>5.8191584601611455</v>
      </c>
      <c r="BE12" s="32">
        <f t="shared" si="24"/>
        <v>56.177260519247987</v>
      </c>
      <c r="BF12" s="32">
        <f t="shared" si="25"/>
        <v>41.629364368845124</v>
      </c>
      <c r="BG12" s="32">
        <f t="shared" si="26"/>
        <v>57.149065623641896</v>
      </c>
      <c r="BH12" s="32">
        <f t="shared" si="27"/>
        <v>3.5810205908683974</v>
      </c>
    </row>
    <row r="13" spans="1:60" x14ac:dyDescent="0.2">
      <c r="A13" s="33" t="str">
        <f>'[3]download from PCAS'!A24</f>
        <v>Z00017</v>
      </c>
      <c r="B13" s="31">
        <f>VLOOKUP($A13,'[3]download from PCAS'!$A$7:$AZ$366,2,FALSE)</f>
        <v>5099</v>
      </c>
      <c r="C13" s="31">
        <v>4030</v>
      </c>
      <c r="D13" s="31">
        <v>3962</v>
      </c>
      <c r="E13" s="31">
        <v>3887</v>
      </c>
      <c r="F13" s="31">
        <v>2727</v>
      </c>
      <c r="G13" s="31">
        <f>VLOOKUP($A13,'[3]download from PCAS'!$A$7:$AZ$366,11,FALSE)</f>
        <v>183</v>
      </c>
      <c r="H13" s="31">
        <f>VLOOKUP($A13,'[3]download from PCAS'!$A$7:$AZ$366,31,FALSE)</f>
        <v>22</v>
      </c>
      <c r="I13" s="31">
        <f>VLOOKUP($A13,'[3]download from PCAS'!$A$7:$AZ$366,35,FALSE)</f>
        <v>5</v>
      </c>
      <c r="J13" s="31">
        <f>VLOOKUP($A13,'[3]download from PCAS'!$A$7:$AZ$366,49,FALSE)</f>
        <v>84</v>
      </c>
      <c r="K13" s="31">
        <f>VLOOKUP($A13,'[3]download from PCAS'!$A$7:$AZ$366,7,FALSE)</f>
        <v>524</v>
      </c>
      <c r="L13" s="31">
        <f>VLOOKUP($A13,'[3]download from PCAS'!$A$7:$AZ$366,27,FALSE)</f>
        <v>195</v>
      </c>
      <c r="M13" s="31">
        <f>VLOOKUP($A13,'[3]download from PCAS'!$A$7:$AZ$366,15,FALSE)</f>
        <v>39</v>
      </c>
      <c r="N13" s="31">
        <f>VLOOKUP($A13,'[3]download from PCAS'!$A$7:$AZ$366,29,FALSE)</f>
        <v>37</v>
      </c>
      <c r="O13" s="31">
        <f>VLOOKUP($A13,'[3]download from PCAS'!$A$7:$AZ$366,51,FALSE)</f>
        <v>146</v>
      </c>
      <c r="P13" s="31">
        <f>VLOOKUP($A13,'[3]download from PCAS'!$A$7:$AZ$366,9,FALSE)</f>
        <v>55</v>
      </c>
      <c r="Q13" s="31">
        <f>VLOOKUP($A13,'[3]download from PCAS'!$A$7:$AZ$366,41,FALSE)</f>
        <v>43</v>
      </c>
      <c r="R13" s="31">
        <f>VLOOKUP($A13,'[3]download from PCAS'!$A$7:$AZ$366,5,FALSE)</f>
        <v>321</v>
      </c>
      <c r="S13" s="31">
        <f>VLOOKUP($A13,'[3]download from PCAS'!$A$7:$AZ$366,19,FALSE)</f>
        <v>17</v>
      </c>
      <c r="T13" s="31">
        <f>VLOOKUP($A13,'[3]download from PCAS'!$A$7:$AZ$366,21,FALSE)</f>
        <v>345</v>
      </c>
      <c r="U13" s="31">
        <f>VLOOKUP($A13,'[3]download from PCAS'!$A$7:$AZ$366,23,FALSE)</f>
        <v>19</v>
      </c>
      <c r="V13" s="31">
        <f>VLOOKUP($A13,'[3]download from PCAS'!$A$7:$AZ$366,13,FALSE)</f>
        <v>145</v>
      </c>
      <c r="W13" s="31">
        <f>VLOOKUP($A13,'[3]download from PCAS'!$A$7:$AZ$366,3,FALSE)</f>
        <v>71</v>
      </c>
      <c r="X13" s="31">
        <f>VLOOKUP($A13,'[3]download from PCAS'!$A$7:$AZ$366,43,FALSE)</f>
        <v>257</v>
      </c>
      <c r="Y13" s="31">
        <f>VLOOKUP($A13,'[3]download from PCAS'!$A$7:$AZ$366,39,FALSE)</f>
        <v>7</v>
      </c>
      <c r="Z13" s="31">
        <f>VLOOKUP($A13,'[3]download from PCAS'!$A$7:$AZ$366,47,FALSE)</f>
        <v>1073</v>
      </c>
      <c r="AA13" s="31">
        <f>VLOOKUP($A13,'[3]download from PCAS'!$A$7:$AZ$366,17,FALSE)</f>
        <v>63</v>
      </c>
      <c r="AB13" s="31">
        <f>VLOOKUP($A13,'[3]download from PCAS'!$A$7:$AZ$366,45,FALSE)</f>
        <v>1</v>
      </c>
      <c r="AC13" s="44"/>
      <c r="AD13" s="41" t="s">
        <v>152</v>
      </c>
      <c r="AE13" s="32">
        <f t="shared" si="0"/>
        <v>35.88939007648559</v>
      </c>
      <c r="AF13" s="32">
        <f t="shared" si="1"/>
        <v>4.3145714846048246</v>
      </c>
      <c r="AG13" s="32">
        <f t="shared" si="2"/>
        <v>0.98058442831927828</v>
      </c>
      <c r="AH13" s="32">
        <f t="shared" si="3"/>
        <v>16.473818395763875</v>
      </c>
      <c r="AI13" s="32">
        <f t="shared" si="4"/>
        <v>102.76524808786036</v>
      </c>
      <c r="AJ13" s="32">
        <f t="shared" si="5"/>
        <v>38.242792704451858</v>
      </c>
      <c r="AK13" s="32">
        <f t="shared" si="6"/>
        <v>7.6485585408903702</v>
      </c>
      <c r="AL13" s="32">
        <f t="shared" si="7"/>
        <v>7.2563247695626591</v>
      </c>
      <c r="AM13" s="32">
        <f t="shared" si="8"/>
        <v>28.633065306922926</v>
      </c>
      <c r="AN13" s="32">
        <f t="shared" si="9"/>
        <v>10.786428711512063</v>
      </c>
      <c r="AO13" s="32">
        <f t="shared" si="10"/>
        <v>8.4330260835457924</v>
      </c>
      <c r="AP13" s="32">
        <f t="shared" si="11"/>
        <v>62.953520298097672</v>
      </c>
      <c r="AQ13" s="32">
        <f t="shared" si="12"/>
        <v>3.333987056285546</v>
      </c>
      <c r="AR13" s="32">
        <f t="shared" si="13"/>
        <v>67.660325554030209</v>
      </c>
      <c r="AS13" s="32">
        <f t="shared" si="14"/>
        <v>3.7262208276132576</v>
      </c>
      <c r="AT13" s="32">
        <f t="shared" si="15"/>
        <v>28.436948421259068</v>
      </c>
      <c r="AU13" s="32">
        <f t="shared" si="16"/>
        <v>13.924298882133751</v>
      </c>
      <c r="AV13" s="32">
        <f t="shared" si="17"/>
        <v>50.402039615610903</v>
      </c>
      <c r="AW13" s="32">
        <f t="shared" si="18"/>
        <v>1.3728181996469895</v>
      </c>
      <c r="AX13" s="32">
        <f t="shared" si="19"/>
        <v>210.43341831731712</v>
      </c>
      <c r="AY13" s="32">
        <f t="shared" si="20"/>
        <v>12.355363796822905</v>
      </c>
      <c r="AZ13" s="32">
        <f t="shared" si="21"/>
        <v>0.19611688566385566</v>
      </c>
      <c r="BB13" s="41" t="s">
        <v>152</v>
      </c>
      <c r="BC13" s="32">
        <f t="shared" si="22"/>
        <v>49.217566885411408</v>
      </c>
      <c r="BD13" s="32">
        <f t="shared" si="23"/>
        <v>9.5189091844610232</v>
      </c>
      <c r="BE13" s="32">
        <f t="shared" si="24"/>
        <v>4.8880885001286343</v>
      </c>
      <c r="BF13" s="32">
        <f t="shared" si="25"/>
        <v>37.303833290455366</v>
      </c>
      <c r="BG13" s="32">
        <f t="shared" si="26"/>
        <v>63.771712158808931</v>
      </c>
      <c r="BH13" s="32">
        <f t="shared" si="27"/>
        <v>1.8008747105737071</v>
      </c>
    </row>
    <row r="14" spans="1:60" x14ac:dyDescent="0.2">
      <c r="A14" s="33" t="str">
        <f>'[3]download from PCAS'!A25</f>
        <v>Z00018</v>
      </c>
      <c r="B14" s="31">
        <f>VLOOKUP($A14,'[3]download from PCAS'!$A$7:$AZ$366,2,FALSE)</f>
        <v>7079</v>
      </c>
      <c r="C14" s="31">
        <v>5763</v>
      </c>
      <c r="D14" s="31">
        <v>5668</v>
      </c>
      <c r="E14" s="31">
        <v>5587</v>
      </c>
      <c r="F14" s="31">
        <v>3827</v>
      </c>
      <c r="G14" s="31">
        <f>VLOOKUP($A14,'[3]download from PCAS'!$A$7:$AZ$366,11,FALSE)</f>
        <v>426</v>
      </c>
      <c r="H14" s="31">
        <f>VLOOKUP($A14,'[3]download from PCAS'!$A$7:$AZ$366,31,FALSE)</f>
        <v>79</v>
      </c>
      <c r="I14" s="31">
        <f>VLOOKUP($A14,'[3]download from PCAS'!$A$7:$AZ$366,35,FALSE)</f>
        <v>45</v>
      </c>
      <c r="J14" s="31">
        <f>VLOOKUP($A14,'[3]download from PCAS'!$A$7:$AZ$366,49,FALSE)</f>
        <v>164</v>
      </c>
      <c r="K14" s="31">
        <f>VLOOKUP($A14,'[3]download from PCAS'!$A$7:$AZ$366,7,FALSE)</f>
        <v>876</v>
      </c>
      <c r="L14" s="31">
        <f>VLOOKUP($A14,'[3]download from PCAS'!$A$7:$AZ$366,27,FALSE)</f>
        <v>339</v>
      </c>
      <c r="M14" s="31">
        <f>VLOOKUP($A14,'[3]download from PCAS'!$A$7:$AZ$366,15,FALSE)</f>
        <v>177</v>
      </c>
      <c r="N14" s="31">
        <f>VLOOKUP($A14,'[3]download from PCAS'!$A$7:$AZ$366,29,FALSE)</f>
        <v>82</v>
      </c>
      <c r="O14" s="31">
        <f>VLOOKUP($A14,'[3]download from PCAS'!$A$7:$AZ$366,51,FALSE)</f>
        <v>244</v>
      </c>
      <c r="P14" s="31">
        <f>VLOOKUP($A14,'[3]download from PCAS'!$A$7:$AZ$366,9,FALSE)</f>
        <v>141</v>
      </c>
      <c r="Q14" s="31">
        <f>VLOOKUP($A14,'[3]download from PCAS'!$A$7:$AZ$366,41,FALSE)</f>
        <v>62</v>
      </c>
      <c r="R14" s="31">
        <f>VLOOKUP($A14,'[3]download from PCAS'!$A$7:$AZ$366,5,FALSE)</f>
        <v>463</v>
      </c>
      <c r="S14" s="31">
        <f>VLOOKUP($A14,'[3]download from PCAS'!$A$7:$AZ$366,19,FALSE)</f>
        <v>60</v>
      </c>
      <c r="T14" s="31">
        <f>VLOOKUP($A14,'[3]download from PCAS'!$A$7:$AZ$366,21,FALSE)</f>
        <v>666</v>
      </c>
      <c r="U14" s="31">
        <f>VLOOKUP($A14,'[3]download from PCAS'!$A$7:$AZ$366,23,FALSE)</f>
        <v>1401</v>
      </c>
      <c r="V14" s="31">
        <f>VLOOKUP($A14,'[3]download from PCAS'!$A$7:$AZ$366,13,FALSE)</f>
        <v>237</v>
      </c>
      <c r="W14" s="31">
        <f>VLOOKUP($A14,'[3]download from PCAS'!$A$7:$AZ$366,3,FALSE)</f>
        <v>121</v>
      </c>
      <c r="X14" s="31">
        <f>VLOOKUP($A14,'[3]download from PCAS'!$A$7:$AZ$366,43,FALSE)</f>
        <v>700</v>
      </c>
      <c r="Y14" s="31">
        <f>VLOOKUP($A14,'[3]download from PCAS'!$A$7:$AZ$366,39,FALSE)</f>
        <v>25</v>
      </c>
      <c r="Z14" s="31">
        <f>VLOOKUP($A14,'[3]download from PCAS'!$A$7:$AZ$366,47,FALSE)</f>
        <v>1718</v>
      </c>
      <c r="AA14" s="31">
        <f>VLOOKUP($A14,'[3]download from PCAS'!$A$7:$AZ$366,17,FALSE)</f>
        <v>95</v>
      </c>
      <c r="AB14" s="31">
        <f>VLOOKUP($A14,'[3]download from PCAS'!$A$7:$AZ$366,45,FALSE)</f>
        <v>19</v>
      </c>
      <c r="AC14" s="44"/>
      <c r="AD14" s="41" t="s">
        <v>153</v>
      </c>
      <c r="AE14" s="32">
        <f t="shared" si="0"/>
        <v>60.177991241700802</v>
      </c>
      <c r="AF14" s="32">
        <f t="shared" si="1"/>
        <v>11.159768328860009</v>
      </c>
      <c r="AG14" s="32">
        <f t="shared" si="2"/>
        <v>6.3568300607430421</v>
      </c>
      <c r="AH14" s="32">
        <f t="shared" si="3"/>
        <v>23.167113999152424</v>
      </c>
      <c r="AI14" s="32">
        <f t="shared" si="4"/>
        <v>123.74629184913123</v>
      </c>
      <c r="AJ14" s="32">
        <f t="shared" si="5"/>
        <v>47.888119790930922</v>
      </c>
      <c r="AK14" s="32">
        <f t="shared" si="6"/>
        <v>25.003531572255966</v>
      </c>
      <c r="AL14" s="32">
        <f t="shared" si="7"/>
        <v>11.583556999576212</v>
      </c>
      <c r="AM14" s="32">
        <f t="shared" si="8"/>
        <v>34.468145218251166</v>
      </c>
      <c r="AN14" s="32">
        <f t="shared" si="9"/>
        <v>19.918067523661534</v>
      </c>
      <c r="AO14" s="32">
        <f t="shared" si="10"/>
        <v>8.758299194801527</v>
      </c>
      <c r="AP14" s="32">
        <f t="shared" si="11"/>
        <v>65.404718180533976</v>
      </c>
      <c r="AQ14" s="32">
        <f t="shared" si="12"/>
        <v>8.4757734143240562</v>
      </c>
      <c r="AR14" s="32">
        <f t="shared" si="13"/>
        <v>94.081084898997034</v>
      </c>
      <c r="AS14" s="32">
        <f t="shared" si="14"/>
        <v>197.90930922446674</v>
      </c>
      <c r="AT14" s="32">
        <f t="shared" si="15"/>
        <v>33.479304986580026</v>
      </c>
      <c r="AU14" s="32">
        <f t="shared" si="16"/>
        <v>17.092809718886851</v>
      </c>
      <c r="AV14" s="32">
        <f t="shared" si="17"/>
        <v>98.884023167114009</v>
      </c>
      <c r="AW14" s="32">
        <f t="shared" si="18"/>
        <v>3.5315722559683569</v>
      </c>
      <c r="AX14" s="32">
        <f t="shared" si="19"/>
        <v>242.6896454301455</v>
      </c>
      <c r="AY14" s="32">
        <f t="shared" si="20"/>
        <v>13.419974572679758</v>
      </c>
      <c r="AZ14" s="32">
        <f t="shared" si="21"/>
        <v>2.6839949145359516</v>
      </c>
      <c r="BB14" s="41" t="s">
        <v>153</v>
      </c>
      <c r="BC14" s="32">
        <f t="shared" si="22"/>
        <v>59.809456598447426</v>
      </c>
      <c r="BD14" s="32">
        <f t="shared" si="23"/>
        <v>14.676928584213352</v>
      </c>
      <c r="BE14" s="32">
        <f t="shared" si="24"/>
        <v>250.7606944693037</v>
      </c>
      <c r="BF14" s="32">
        <f t="shared" si="25"/>
        <v>42.419903347055666</v>
      </c>
      <c r="BG14" s="32">
        <f t="shared" si="26"/>
        <v>121.46451500954363</v>
      </c>
      <c r="BH14" s="32">
        <f t="shared" si="27"/>
        <v>4.4746733488455339</v>
      </c>
    </row>
    <row r="15" spans="1:60" x14ac:dyDescent="0.2">
      <c r="A15" s="33" t="str">
        <f>'[3]download from PCAS'!A26</f>
        <v>Z00019</v>
      </c>
      <c r="B15" s="31">
        <f>VLOOKUP($A15,'[3]download from PCAS'!$A$7:$AZ$366,2,FALSE)</f>
        <v>3264</v>
      </c>
      <c r="C15" s="31">
        <v>2579</v>
      </c>
      <c r="D15" s="31">
        <v>2543</v>
      </c>
      <c r="E15" s="31">
        <v>2504</v>
      </c>
      <c r="F15" s="31">
        <v>1770</v>
      </c>
      <c r="G15" s="31">
        <f>VLOOKUP($A15,'[3]download from PCAS'!$A$7:$AZ$366,11,FALSE)</f>
        <v>125</v>
      </c>
      <c r="H15" s="31">
        <f>VLOOKUP($A15,'[3]download from PCAS'!$A$7:$AZ$366,31,FALSE)</f>
        <v>11</v>
      </c>
      <c r="I15" s="31">
        <f>VLOOKUP($A15,'[3]download from PCAS'!$A$7:$AZ$366,35,FALSE)</f>
        <v>9</v>
      </c>
      <c r="J15" s="31">
        <f>VLOOKUP($A15,'[3]download from PCAS'!$A$7:$AZ$366,49,FALSE)</f>
        <v>48</v>
      </c>
      <c r="K15" s="31">
        <f>VLOOKUP($A15,'[3]download from PCAS'!$A$7:$AZ$366,7,FALSE)</f>
        <v>371</v>
      </c>
      <c r="L15" s="31">
        <f>VLOOKUP($A15,'[3]download from PCAS'!$A$7:$AZ$366,27,FALSE)</f>
        <v>140</v>
      </c>
      <c r="M15" s="31">
        <f>VLOOKUP($A15,'[3]download from PCAS'!$A$7:$AZ$366,15,FALSE)</f>
        <v>57</v>
      </c>
      <c r="N15" s="31">
        <f>VLOOKUP($A15,'[3]download from PCAS'!$A$7:$AZ$366,29,FALSE)</f>
        <v>41</v>
      </c>
      <c r="O15" s="31">
        <f>VLOOKUP($A15,'[3]download from PCAS'!$A$7:$AZ$366,51,FALSE)</f>
        <v>80</v>
      </c>
      <c r="P15" s="31">
        <f>VLOOKUP($A15,'[3]download from PCAS'!$A$7:$AZ$366,9,FALSE)</f>
        <v>46</v>
      </c>
      <c r="Q15" s="31">
        <f>VLOOKUP($A15,'[3]download from PCAS'!$A$7:$AZ$366,41,FALSE)</f>
        <v>24</v>
      </c>
      <c r="R15" s="31">
        <f>VLOOKUP($A15,'[3]download from PCAS'!$A$7:$AZ$366,5,FALSE)</f>
        <v>214</v>
      </c>
      <c r="S15" s="31">
        <f>VLOOKUP($A15,'[3]download from PCAS'!$A$7:$AZ$366,19,FALSE)</f>
        <v>21</v>
      </c>
      <c r="T15" s="31">
        <f>VLOOKUP($A15,'[3]download from PCAS'!$A$7:$AZ$366,21,FALSE)</f>
        <v>233</v>
      </c>
      <c r="U15" s="31">
        <f>VLOOKUP($A15,'[3]download from PCAS'!$A$7:$AZ$366,23,FALSE)</f>
        <v>427</v>
      </c>
      <c r="V15" s="31">
        <f>VLOOKUP($A15,'[3]download from PCAS'!$A$7:$AZ$366,13,FALSE)</f>
        <v>98</v>
      </c>
      <c r="W15" s="31">
        <f>VLOOKUP($A15,'[3]download from PCAS'!$A$7:$AZ$366,3,FALSE)</f>
        <v>35</v>
      </c>
      <c r="X15" s="31">
        <f>VLOOKUP($A15,'[3]download from PCAS'!$A$7:$AZ$366,43,FALSE)</f>
        <v>272</v>
      </c>
      <c r="Y15" s="31">
        <f>VLOOKUP($A15,'[3]download from PCAS'!$A$7:$AZ$366,39,FALSE)</f>
        <v>10</v>
      </c>
      <c r="Z15" s="31">
        <f>VLOOKUP($A15,'[3]download from PCAS'!$A$7:$AZ$366,47,FALSE)</f>
        <v>718</v>
      </c>
      <c r="AA15" s="31">
        <f>VLOOKUP($A15,'[3]download from PCAS'!$A$7:$AZ$366,17,FALSE)</f>
        <v>45</v>
      </c>
      <c r="AB15" s="31">
        <f>VLOOKUP($A15,'[3]download from PCAS'!$A$7:$AZ$366,45,FALSE)</f>
        <v>3</v>
      </c>
      <c r="AC15" s="44"/>
      <c r="AD15" s="41" t="s">
        <v>154</v>
      </c>
      <c r="AE15" s="32">
        <f t="shared" si="0"/>
        <v>38.296568627450981</v>
      </c>
      <c r="AF15" s="32">
        <f t="shared" si="1"/>
        <v>3.3700980392156863</v>
      </c>
      <c r="AG15" s="32">
        <f t="shared" si="2"/>
        <v>2.7573529411764706</v>
      </c>
      <c r="AH15" s="32">
        <f t="shared" si="3"/>
        <v>14.705882352941176</v>
      </c>
      <c r="AI15" s="32">
        <f t="shared" si="4"/>
        <v>113.6642156862745</v>
      </c>
      <c r="AJ15" s="32">
        <f t="shared" si="5"/>
        <v>42.892156862745097</v>
      </c>
      <c r="AK15" s="32">
        <f t="shared" si="6"/>
        <v>17.463235294117649</v>
      </c>
      <c r="AL15" s="32">
        <f t="shared" si="7"/>
        <v>12.561274509803923</v>
      </c>
      <c r="AM15" s="32">
        <f t="shared" si="8"/>
        <v>24.509803921568626</v>
      </c>
      <c r="AN15" s="32">
        <f t="shared" si="9"/>
        <v>14.093137254901961</v>
      </c>
      <c r="AO15" s="32">
        <f t="shared" si="10"/>
        <v>7.3529411764705879</v>
      </c>
      <c r="AP15" s="32">
        <f t="shared" si="11"/>
        <v>65.563725490196077</v>
      </c>
      <c r="AQ15" s="32">
        <f t="shared" si="12"/>
        <v>6.4338235294117645</v>
      </c>
      <c r="AR15" s="32">
        <f t="shared" si="13"/>
        <v>71.384803921568619</v>
      </c>
      <c r="AS15" s="32">
        <f t="shared" si="14"/>
        <v>130.82107843137257</v>
      </c>
      <c r="AT15" s="32">
        <f t="shared" si="15"/>
        <v>30.024509803921571</v>
      </c>
      <c r="AU15" s="32">
        <f t="shared" si="16"/>
        <v>10.723039215686274</v>
      </c>
      <c r="AV15" s="32">
        <f t="shared" si="17"/>
        <v>83.333333333333329</v>
      </c>
      <c r="AW15" s="32">
        <f t="shared" si="18"/>
        <v>3.0637254901960782</v>
      </c>
      <c r="AX15" s="32">
        <f t="shared" si="19"/>
        <v>219.97549019607843</v>
      </c>
      <c r="AY15" s="32">
        <f t="shared" si="20"/>
        <v>13.786764705882353</v>
      </c>
      <c r="AZ15" s="32">
        <f t="shared" si="21"/>
        <v>0.91911764705882348</v>
      </c>
      <c r="BB15" s="41" t="s">
        <v>154</v>
      </c>
      <c r="BC15" s="32">
        <f t="shared" si="22"/>
        <v>55.053086905230046</v>
      </c>
      <c r="BD15" s="32">
        <f t="shared" si="23"/>
        <v>16.373801916932909</v>
      </c>
      <c r="BE15" s="32">
        <f t="shared" si="24"/>
        <v>170.52715654952078</v>
      </c>
      <c r="BF15" s="32">
        <f t="shared" si="25"/>
        <v>39.137380191693289</v>
      </c>
      <c r="BG15" s="32">
        <f t="shared" si="26"/>
        <v>105.46723536254363</v>
      </c>
      <c r="BH15" s="32">
        <f t="shared" si="27"/>
        <v>3.9936102236421722</v>
      </c>
    </row>
    <row r="16" spans="1:60" x14ac:dyDescent="0.2">
      <c r="A16" s="33" t="str">
        <f>'[3]download from PCAS'!A27</f>
        <v>Z00020</v>
      </c>
      <c r="B16" s="31">
        <f>VLOOKUP($A16,'[3]download from PCAS'!$A$7:$AZ$366,2,FALSE)</f>
        <v>2953</v>
      </c>
      <c r="C16" s="31">
        <v>2426</v>
      </c>
      <c r="D16" s="31">
        <v>2390</v>
      </c>
      <c r="E16" s="31">
        <v>2359</v>
      </c>
      <c r="F16" s="31">
        <v>1648</v>
      </c>
      <c r="G16" s="31">
        <f>VLOOKUP($A16,'[3]download from PCAS'!$A$7:$AZ$366,11,FALSE)</f>
        <v>143</v>
      </c>
      <c r="H16" s="31">
        <f>VLOOKUP($A16,'[3]download from PCAS'!$A$7:$AZ$366,31,FALSE)</f>
        <v>20</v>
      </c>
      <c r="I16" s="31">
        <f>VLOOKUP($A16,'[3]download from PCAS'!$A$7:$AZ$366,35,FALSE)</f>
        <v>7</v>
      </c>
      <c r="J16" s="31">
        <f>VLOOKUP($A16,'[3]download from PCAS'!$A$7:$AZ$366,49,FALSE)</f>
        <v>71</v>
      </c>
      <c r="K16" s="31">
        <f>VLOOKUP($A16,'[3]download from PCAS'!$A$7:$AZ$366,7,FALSE)</f>
        <v>365</v>
      </c>
      <c r="L16" s="31">
        <f>VLOOKUP($A16,'[3]download from PCAS'!$A$7:$AZ$366,27,FALSE)</f>
        <v>122</v>
      </c>
      <c r="M16" s="31">
        <f>VLOOKUP($A16,'[3]download from PCAS'!$A$7:$AZ$366,15,FALSE)</f>
        <v>57</v>
      </c>
      <c r="N16" s="31">
        <f>VLOOKUP($A16,'[3]download from PCAS'!$A$7:$AZ$366,29,FALSE)</f>
        <v>32</v>
      </c>
      <c r="O16" s="31">
        <f>VLOOKUP($A16,'[3]download from PCAS'!$A$7:$AZ$366,51,FALSE)</f>
        <v>60</v>
      </c>
      <c r="P16" s="31">
        <f>VLOOKUP($A16,'[3]download from PCAS'!$A$7:$AZ$366,9,FALSE)</f>
        <v>55</v>
      </c>
      <c r="Q16" s="31">
        <f>VLOOKUP($A16,'[3]download from PCAS'!$A$7:$AZ$366,41,FALSE)</f>
        <v>39</v>
      </c>
      <c r="R16" s="31">
        <f>VLOOKUP($A16,'[3]download from PCAS'!$A$7:$AZ$366,5,FALSE)</f>
        <v>148</v>
      </c>
      <c r="S16" s="31">
        <f>VLOOKUP($A16,'[3]download from PCAS'!$A$7:$AZ$366,19,FALSE)</f>
        <v>29</v>
      </c>
      <c r="T16" s="31">
        <f>VLOOKUP($A16,'[3]download from PCAS'!$A$7:$AZ$366,21,FALSE)</f>
        <v>241</v>
      </c>
      <c r="U16" s="31">
        <f>VLOOKUP($A16,'[3]download from PCAS'!$A$7:$AZ$366,23,FALSE)</f>
        <v>231</v>
      </c>
      <c r="V16" s="31">
        <f>VLOOKUP($A16,'[3]download from PCAS'!$A$7:$AZ$366,13,FALSE)</f>
        <v>104</v>
      </c>
      <c r="W16" s="31">
        <f>VLOOKUP($A16,'[3]download from PCAS'!$A$7:$AZ$366,3,FALSE)</f>
        <v>32</v>
      </c>
      <c r="X16" s="31">
        <f>VLOOKUP($A16,'[3]download from PCAS'!$A$7:$AZ$366,43,FALSE)</f>
        <v>227</v>
      </c>
      <c r="Y16" s="31">
        <f>VLOOKUP($A16,'[3]download from PCAS'!$A$7:$AZ$366,39,FALSE)</f>
        <v>21</v>
      </c>
      <c r="Z16" s="31">
        <f>VLOOKUP($A16,'[3]download from PCAS'!$A$7:$AZ$366,47,FALSE)</f>
        <v>690</v>
      </c>
      <c r="AA16" s="31">
        <f>VLOOKUP($A16,'[3]download from PCAS'!$A$7:$AZ$366,17,FALSE)</f>
        <v>34</v>
      </c>
      <c r="AB16" s="31">
        <f>VLOOKUP($A16,'[3]download from PCAS'!$A$7:$AZ$366,45,FALSE)</f>
        <v>11</v>
      </c>
      <c r="AC16" s="44"/>
      <c r="AD16" s="41" t="s">
        <v>155</v>
      </c>
      <c r="AE16" s="32">
        <f t="shared" si="0"/>
        <v>48.425330172705721</v>
      </c>
      <c r="AF16" s="32">
        <f t="shared" si="1"/>
        <v>6.7727734507280735</v>
      </c>
      <c r="AG16" s="32">
        <f t="shared" si="2"/>
        <v>2.3704707077548255</v>
      </c>
      <c r="AH16" s="32">
        <f t="shared" si="3"/>
        <v>24.043345750084658</v>
      </c>
      <c r="AI16" s="32">
        <f t="shared" si="4"/>
        <v>123.60311547578733</v>
      </c>
      <c r="AJ16" s="32">
        <f t="shared" si="5"/>
        <v>41.313918049441249</v>
      </c>
      <c r="AK16" s="32">
        <f t="shared" si="6"/>
        <v>19.302404334575009</v>
      </c>
      <c r="AL16" s="32">
        <f t="shared" si="7"/>
        <v>10.836437521164918</v>
      </c>
      <c r="AM16" s="32">
        <f t="shared" si="8"/>
        <v>20.31832035218422</v>
      </c>
      <c r="AN16" s="32">
        <f t="shared" si="9"/>
        <v>18.625126989502203</v>
      </c>
      <c r="AO16" s="32">
        <f t="shared" si="10"/>
        <v>13.206908228919742</v>
      </c>
      <c r="AP16" s="32">
        <f t="shared" si="11"/>
        <v>50.118523535387737</v>
      </c>
      <c r="AQ16" s="32">
        <f t="shared" si="12"/>
        <v>9.8205215035557067</v>
      </c>
      <c r="AR16" s="32">
        <f t="shared" si="13"/>
        <v>81.611920081273283</v>
      </c>
      <c r="AS16" s="32">
        <f t="shared" si="14"/>
        <v>78.225533355909249</v>
      </c>
      <c r="AT16" s="32">
        <f t="shared" si="15"/>
        <v>35.218421943785977</v>
      </c>
      <c r="AU16" s="32">
        <f t="shared" si="16"/>
        <v>10.836437521164918</v>
      </c>
      <c r="AV16" s="32">
        <f t="shared" si="17"/>
        <v>76.87097866576363</v>
      </c>
      <c r="AW16" s="32">
        <f t="shared" si="18"/>
        <v>7.1114121232644765</v>
      </c>
      <c r="AX16" s="32">
        <f t="shared" si="19"/>
        <v>233.66068405011853</v>
      </c>
      <c r="AY16" s="32">
        <f t="shared" si="20"/>
        <v>11.513714866237725</v>
      </c>
      <c r="AZ16" s="32">
        <f t="shared" si="21"/>
        <v>3.7250253979004402</v>
      </c>
      <c r="BB16" s="41" t="s">
        <v>155</v>
      </c>
      <c r="BC16" s="32">
        <f t="shared" si="22"/>
        <v>51.046025104602506</v>
      </c>
      <c r="BD16" s="32">
        <f t="shared" si="23"/>
        <v>13.565069944891903</v>
      </c>
      <c r="BE16" s="32">
        <f t="shared" si="24"/>
        <v>97.922848664688416</v>
      </c>
      <c r="BF16" s="32">
        <f t="shared" si="25"/>
        <v>44.086477320898688</v>
      </c>
      <c r="BG16" s="32">
        <f t="shared" si="26"/>
        <v>93.569661995053579</v>
      </c>
      <c r="BH16" s="32">
        <f t="shared" si="27"/>
        <v>8.9020771513353125</v>
      </c>
    </row>
    <row r="17" spans="1:60" x14ac:dyDescent="0.2">
      <c r="A17" s="33" t="str">
        <f>'[3]download from PCAS'!A28</f>
        <v>Z00023</v>
      </c>
      <c r="B17" s="31">
        <f>VLOOKUP($A17,'[3]download from PCAS'!$A$7:$AZ$366,2,FALSE)</f>
        <v>5056</v>
      </c>
      <c r="C17" s="31">
        <v>4002</v>
      </c>
      <c r="D17" s="31">
        <v>3935</v>
      </c>
      <c r="E17" s="31">
        <v>3873</v>
      </c>
      <c r="F17" s="31">
        <v>2814</v>
      </c>
      <c r="G17" s="31">
        <f>VLOOKUP($A17,'[3]download from PCAS'!$A$7:$AZ$366,11,FALSE)</f>
        <v>191</v>
      </c>
      <c r="H17" s="31">
        <f>VLOOKUP($A17,'[3]download from PCAS'!$A$7:$AZ$366,31,FALSE)</f>
        <v>22</v>
      </c>
      <c r="I17" s="31">
        <f>VLOOKUP($A17,'[3]download from PCAS'!$A$7:$AZ$366,35,FALSE)</f>
        <v>10</v>
      </c>
      <c r="J17" s="31">
        <f>VLOOKUP($A17,'[3]download from PCAS'!$A$7:$AZ$366,49,FALSE)</f>
        <v>92</v>
      </c>
      <c r="K17" s="31">
        <f>VLOOKUP($A17,'[3]download from PCAS'!$A$7:$AZ$366,7,FALSE)</f>
        <v>535</v>
      </c>
      <c r="L17" s="31">
        <f>VLOOKUP($A17,'[3]download from PCAS'!$A$7:$AZ$366,27,FALSE)</f>
        <v>201</v>
      </c>
      <c r="M17" s="31">
        <f>VLOOKUP($A17,'[3]download from PCAS'!$A$7:$AZ$366,15,FALSE)</f>
        <v>59</v>
      </c>
      <c r="N17" s="31">
        <f>VLOOKUP($A17,'[3]download from PCAS'!$A$7:$AZ$366,29,FALSE)</f>
        <v>39</v>
      </c>
      <c r="O17" s="31">
        <f>VLOOKUP($A17,'[3]download from PCAS'!$A$7:$AZ$366,51,FALSE)</f>
        <v>158</v>
      </c>
      <c r="P17" s="31">
        <f>VLOOKUP($A17,'[3]download from PCAS'!$A$7:$AZ$366,9,FALSE)</f>
        <v>89</v>
      </c>
      <c r="Q17" s="31">
        <f>VLOOKUP($A17,'[3]download from PCAS'!$A$7:$AZ$366,41,FALSE)</f>
        <v>36</v>
      </c>
      <c r="R17" s="31">
        <f>VLOOKUP($A17,'[3]download from PCAS'!$A$7:$AZ$366,5,FALSE)</f>
        <v>300</v>
      </c>
      <c r="S17" s="31">
        <f>VLOOKUP($A17,'[3]download from PCAS'!$A$7:$AZ$366,19,FALSE)</f>
        <v>23</v>
      </c>
      <c r="T17" s="31">
        <f>VLOOKUP($A17,'[3]download from PCAS'!$A$7:$AZ$366,21,FALSE)</f>
        <v>347</v>
      </c>
      <c r="U17" s="31">
        <f>VLOOKUP($A17,'[3]download from PCAS'!$A$7:$AZ$366,23,FALSE)</f>
        <v>113</v>
      </c>
      <c r="V17" s="31">
        <f>VLOOKUP($A17,'[3]download from PCAS'!$A$7:$AZ$366,13,FALSE)</f>
        <v>163</v>
      </c>
      <c r="W17" s="31">
        <f>VLOOKUP($A17,'[3]download from PCAS'!$A$7:$AZ$366,3,FALSE)</f>
        <v>71</v>
      </c>
      <c r="X17" s="31">
        <f>VLOOKUP($A17,'[3]download from PCAS'!$A$7:$AZ$366,43,FALSE)</f>
        <v>345</v>
      </c>
      <c r="Y17" s="31">
        <f>VLOOKUP($A17,'[3]download from PCAS'!$A$7:$AZ$366,39,FALSE)</f>
        <v>19</v>
      </c>
      <c r="Z17" s="31">
        <f>VLOOKUP($A17,'[3]download from PCAS'!$A$7:$AZ$366,47,FALSE)</f>
        <v>1063</v>
      </c>
      <c r="AA17" s="31">
        <f>VLOOKUP($A17,'[3]download from PCAS'!$A$7:$AZ$366,17,FALSE)</f>
        <v>37</v>
      </c>
      <c r="AB17" s="31">
        <f>VLOOKUP($A17,'[3]download from PCAS'!$A$7:$AZ$366,45,FALSE)</f>
        <v>5</v>
      </c>
      <c r="AC17" s="44"/>
      <c r="AD17" s="41" t="s">
        <v>156</v>
      </c>
      <c r="AE17" s="32">
        <f t="shared" si="0"/>
        <v>37.776898734177216</v>
      </c>
      <c r="AF17" s="32">
        <f t="shared" si="1"/>
        <v>4.3512658227848098</v>
      </c>
      <c r="AG17" s="32">
        <f t="shared" si="2"/>
        <v>1.9778481012658229</v>
      </c>
      <c r="AH17" s="32">
        <f t="shared" si="3"/>
        <v>18.196202531645568</v>
      </c>
      <c r="AI17" s="32">
        <f t="shared" si="4"/>
        <v>105.81487341772151</v>
      </c>
      <c r="AJ17" s="32">
        <f t="shared" si="5"/>
        <v>39.754746835443036</v>
      </c>
      <c r="AK17" s="32">
        <f t="shared" si="6"/>
        <v>11.669303797468354</v>
      </c>
      <c r="AL17" s="32">
        <f t="shared" si="7"/>
        <v>7.7136075949367093</v>
      </c>
      <c r="AM17" s="32">
        <f t="shared" si="8"/>
        <v>31.25</v>
      </c>
      <c r="AN17" s="32">
        <f t="shared" si="9"/>
        <v>17.602848101265824</v>
      </c>
      <c r="AO17" s="32">
        <f t="shared" si="10"/>
        <v>7.1202531645569618</v>
      </c>
      <c r="AP17" s="32">
        <f t="shared" si="11"/>
        <v>59.335443037974677</v>
      </c>
      <c r="AQ17" s="32">
        <f t="shared" si="12"/>
        <v>4.549050632911392</v>
      </c>
      <c r="AR17" s="32">
        <f t="shared" si="13"/>
        <v>68.631329113924053</v>
      </c>
      <c r="AS17" s="32">
        <f t="shared" si="14"/>
        <v>22.349683544303797</v>
      </c>
      <c r="AT17" s="32">
        <f t="shared" si="15"/>
        <v>32.23892405063291</v>
      </c>
      <c r="AU17" s="32">
        <f t="shared" si="16"/>
        <v>14.042721518987342</v>
      </c>
      <c r="AV17" s="32">
        <f t="shared" si="17"/>
        <v>68.235759493670884</v>
      </c>
      <c r="AW17" s="32">
        <f t="shared" si="18"/>
        <v>3.7579113924050636</v>
      </c>
      <c r="AX17" s="32">
        <f t="shared" si="19"/>
        <v>210.24525316455697</v>
      </c>
      <c r="AY17" s="32">
        <f t="shared" si="20"/>
        <v>7.318037974683544</v>
      </c>
      <c r="AZ17" s="32">
        <f t="shared" si="21"/>
        <v>0.98892405063291144</v>
      </c>
      <c r="BB17" s="41" t="s">
        <v>156</v>
      </c>
      <c r="BC17" s="32">
        <f t="shared" si="22"/>
        <v>51.080050825921219</v>
      </c>
      <c r="BD17" s="32">
        <f t="shared" si="23"/>
        <v>10.069713400464757</v>
      </c>
      <c r="BE17" s="32">
        <f t="shared" si="24"/>
        <v>29.176349083397884</v>
      </c>
      <c r="BF17" s="32">
        <f t="shared" si="25"/>
        <v>42.086238058352698</v>
      </c>
      <c r="BG17" s="32">
        <f t="shared" si="26"/>
        <v>86.206896551724142</v>
      </c>
      <c r="BH17" s="32">
        <f t="shared" si="27"/>
        <v>4.9057578104828297</v>
      </c>
    </row>
    <row r="18" spans="1:60" x14ac:dyDescent="0.2">
      <c r="A18" s="33" t="str">
        <f>'[3]download from PCAS'!A29</f>
        <v>Z00024</v>
      </c>
      <c r="B18" s="31">
        <f>VLOOKUP($A18,'[3]download from PCAS'!$A$7:$AZ$366,2,FALSE)</f>
        <v>3125</v>
      </c>
      <c r="C18" s="31">
        <v>2614</v>
      </c>
      <c r="D18" s="31">
        <v>2585</v>
      </c>
      <c r="E18" s="31">
        <v>2550</v>
      </c>
      <c r="F18" s="31">
        <v>1844</v>
      </c>
      <c r="G18" s="31">
        <f>VLOOKUP($A18,'[3]download from PCAS'!$A$7:$AZ$366,11,FALSE)</f>
        <v>209</v>
      </c>
      <c r="H18" s="31">
        <f>VLOOKUP($A18,'[3]download from PCAS'!$A$7:$AZ$366,31,FALSE)</f>
        <v>33</v>
      </c>
      <c r="I18" s="31">
        <f>VLOOKUP($A18,'[3]download from PCAS'!$A$7:$AZ$366,35,FALSE)</f>
        <v>16</v>
      </c>
      <c r="J18" s="31">
        <f>VLOOKUP($A18,'[3]download from PCAS'!$A$7:$AZ$366,49,FALSE)</f>
        <v>71</v>
      </c>
      <c r="K18" s="31">
        <f>VLOOKUP($A18,'[3]download from PCAS'!$A$7:$AZ$366,7,FALSE)</f>
        <v>442</v>
      </c>
      <c r="L18" s="31">
        <f>VLOOKUP($A18,'[3]download from PCAS'!$A$7:$AZ$366,27,FALSE)</f>
        <v>172</v>
      </c>
      <c r="M18" s="31">
        <f>VLOOKUP($A18,'[3]download from PCAS'!$A$7:$AZ$366,15,FALSE)</f>
        <v>91</v>
      </c>
      <c r="N18" s="31">
        <f>VLOOKUP($A18,'[3]download from PCAS'!$A$7:$AZ$366,29,FALSE)</f>
        <v>35</v>
      </c>
      <c r="O18" s="31">
        <f>VLOOKUP($A18,'[3]download from PCAS'!$A$7:$AZ$366,51,FALSE)</f>
        <v>134</v>
      </c>
      <c r="P18" s="31">
        <f>VLOOKUP($A18,'[3]download from PCAS'!$A$7:$AZ$366,9,FALSE)</f>
        <v>74</v>
      </c>
      <c r="Q18" s="31">
        <f>VLOOKUP($A18,'[3]download from PCAS'!$A$7:$AZ$366,41,FALSE)</f>
        <v>57</v>
      </c>
      <c r="R18" s="31">
        <f>VLOOKUP($A18,'[3]download from PCAS'!$A$7:$AZ$366,5,FALSE)</f>
        <v>173</v>
      </c>
      <c r="S18" s="31">
        <f>VLOOKUP($A18,'[3]download from PCAS'!$A$7:$AZ$366,19,FALSE)</f>
        <v>31</v>
      </c>
      <c r="T18" s="31">
        <f>VLOOKUP($A18,'[3]download from PCAS'!$A$7:$AZ$366,21,FALSE)</f>
        <v>340</v>
      </c>
      <c r="U18" s="31">
        <f>VLOOKUP($A18,'[3]download from PCAS'!$A$7:$AZ$366,23,FALSE)</f>
        <v>504</v>
      </c>
      <c r="V18" s="31">
        <f>VLOOKUP($A18,'[3]download from PCAS'!$A$7:$AZ$366,13,FALSE)</f>
        <v>93</v>
      </c>
      <c r="W18" s="31">
        <f>VLOOKUP($A18,'[3]download from PCAS'!$A$7:$AZ$366,3,FALSE)</f>
        <v>47</v>
      </c>
      <c r="X18" s="31">
        <f>VLOOKUP($A18,'[3]download from PCAS'!$A$7:$AZ$366,43,FALSE)</f>
        <v>597</v>
      </c>
      <c r="Y18" s="31">
        <f>VLOOKUP($A18,'[3]download from PCAS'!$A$7:$AZ$366,39,FALSE)</f>
        <v>44</v>
      </c>
      <c r="Z18" s="31">
        <f>VLOOKUP($A18,'[3]download from PCAS'!$A$7:$AZ$366,47,FALSE)</f>
        <v>825</v>
      </c>
      <c r="AA18" s="31">
        <f>VLOOKUP($A18,'[3]download from PCAS'!$A$7:$AZ$366,17,FALSE)</f>
        <v>16</v>
      </c>
      <c r="AB18" s="31">
        <f>VLOOKUP($A18,'[3]download from PCAS'!$A$7:$AZ$366,45,FALSE)</f>
        <v>8</v>
      </c>
      <c r="AC18" s="44"/>
      <c r="AD18" s="41" t="s">
        <v>157</v>
      </c>
      <c r="AE18" s="32">
        <f t="shared" si="0"/>
        <v>66.88</v>
      </c>
      <c r="AF18" s="32">
        <f t="shared" si="1"/>
        <v>10.56</v>
      </c>
      <c r="AG18" s="32">
        <f t="shared" si="2"/>
        <v>5.12</v>
      </c>
      <c r="AH18" s="32">
        <f t="shared" si="3"/>
        <v>22.72</v>
      </c>
      <c r="AI18" s="32">
        <f t="shared" si="4"/>
        <v>141.44</v>
      </c>
      <c r="AJ18" s="32">
        <f t="shared" si="5"/>
        <v>55.04</v>
      </c>
      <c r="AK18" s="32">
        <f t="shared" si="6"/>
        <v>29.12</v>
      </c>
      <c r="AL18" s="32">
        <f t="shared" si="7"/>
        <v>11.2</v>
      </c>
      <c r="AM18" s="32">
        <f t="shared" si="8"/>
        <v>42.88</v>
      </c>
      <c r="AN18" s="32">
        <f t="shared" si="9"/>
        <v>23.68</v>
      </c>
      <c r="AO18" s="32">
        <f t="shared" si="10"/>
        <v>18.239999999999998</v>
      </c>
      <c r="AP18" s="32">
        <f t="shared" si="11"/>
        <v>55.36</v>
      </c>
      <c r="AQ18" s="32">
        <f t="shared" si="12"/>
        <v>9.92</v>
      </c>
      <c r="AR18" s="32">
        <f t="shared" si="13"/>
        <v>108.8</v>
      </c>
      <c r="AS18" s="32">
        <f t="shared" si="14"/>
        <v>161.28</v>
      </c>
      <c r="AT18" s="32">
        <f t="shared" si="15"/>
        <v>29.76</v>
      </c>
      <c r="AU18" s="32">
        <f t="shared" si="16"/>
        <v>15.04</v>
      </c>
      <c r="AV18" s="32">
        <f t="shared" si="17"/>
        <v>191.04</v>
      </c>
      <c r="AW18" s="32">
        <f t="shared" si="18"/>
        <v>14.08</v>
      </c>
      <c r="AX18" s="32">
        <f t="shared" si="19"/>
        <v>264</v>
      </c>
      <c r="AY18" s="32">
        <f t="shared" si="20"/>
        <v>5.12</v>
      </c>
      <c r="AZ18" s="32">
        <f t="shared" si="21"/>
        <v>2.56</v>
      </c>
      <c r="BB18" s="41" t="s">
        <v>157</v>
      </c>
      <c r="BC18" s="32">
        <f t="shared" si="22"/>
        <v>66.537717601547385</v>
      </c>
      <c r="BD18" s="32">
        <f t="shared" si="23"/>
        <v>13.725490196078431</v>
      </c>
      <c r="BE18" s="32">
        <f t="shared" si="24"/>
        <v>197.64705882352939</v>
      </c>
      <c r="BF18" s="32">
        <f t="shared" si="25"/>
        <v>36.470588235294116</v>
      </c>
      <c r="BG18" s="32">
        <f t="shared" si="26"/>
        <v>228.38561591430758</v>
      </c>
      <c r="BH18" s="32">
        <f t="shared" si="27"/>
        <v>17.254901960784313</v>
      </c>
    </row>
    <row r="19" spans="1:60" x14ac:dyDescent="0.2">
      <c r="A19" s="33" t="str">
        <f>'[3]download from PCAS'!A30</f>
        <v>Z00028</v>
      </c>
      <c r="B19" s="31">
        <f>VLOOKUP($A19,'[3]download from PCAS'!$A$7:$AZ$366,2,FALSE)</f>
        <v>3258</v>
      </c>
      <c r="C19" s="31">
        <v>2696</v>
      </c>
      <c r="D19" s="31">
        <v>2661</v>
      </c>
      <c r="E19" s="31">
        <v>2619</v>
      </c>
      <c r="F19" s="31">
        <v>1832</v>
      </c>
      <c r="G19" s="31">
        <f>VLOOKUP($A19,'[3]download from PCAS'!$A$7:$AZ$366,11,FALSE)</f>
        <v>120</v>
      </c>
      <c r="H19" s="31">
        <f>VLOOKUP($A19,'[3]download from PCAS'!$A$7:$AZ$366,31,FALSE)</f>
        <v>19</v>
      </c>
      <c r="I19" s="31">
        <f>VLOOKUP($A19,'[3]download from PCAS'!$A$7:$AZ$366,35,FALSE)</f>
        <v>5</v>
      </c>
      <c r="J19" s="31">
        <f>VLOOKUP($A19,'[3]download from PCAS'!$A$7:$AZ$366,49,FALSE)</f>
        <v>53</v>
      </c>
      <c r="K19" s="31">
        <f>VLOOKUP($A19,'[3]download from PCAS'!$A$7:$AZ$366,7,FALSE)</f>
        <v>407</v>
      </c>
      <c r="L19" s="31">
        <f>VLOOKUP($A19,'[3]download from PCAS'!$A$7:$AZ$366,27,FALSE)</f>
        <v>153</v>
      </c>
      <c r="M19" s="31">
        <f>VLOOKUP($A19,'[3]download from PCAS'!$A$7:$AZ$366,15,FALSE)</f>
        <v>64</v>
      </c>
      <c r="N19" s="31">
        <f>VLOOKUP($A19,'[3]download from PCAS'!$A$7:$AZ$366,29,FALSE)</f>
        <v>17</v>
      </c>
      <c r="O19" s="31">
        <f>VLOOKUP($A19,'[3]download from PCAS'!$A$7:$AZ$366,51,FALSE)</f>
        <v>80</v>
      </c>
      <c r="P19" s="31">
        <f>VLOOKUP($A19,'[3]download from PCAS'!$A$7:$AZ$366,9,FALSE)</f>
        <v>58</v>
      </c>
      <c r="Q19" s="31">
        <f>VLOOKUP($A19,'[3]download from PCAS'!$A$7:$AZ$366,41,FALSE)</f>
        <v>23</v>
      </c>
      <c r="R19" s="31">
        <f>VLOOKUP($A19,'[3]download from PCAS'!$A$7:$AZ$366,5,FALSE)</f>
        <v>123</v>
      </c>
      <c r="S19" s="31">
        <f>VLOOKUP($A19,'[3]download from PCAS'!$A$7:$AZ$366,19,FALSE)</f>
        <v>17</v>
      </c>
      <c r="T19" s="31">
        <f>VLOOKUP($A19,'[3]download from PCAS'!$A$7:$AZ$366,21,FALSE)</f>
        <v>238</v>
      </c>
      <c r="U19" s="31">
        <f>VLOOKUP($A19,'[3]download from PCAS'!$A$7:$AZ$366,23,FALSE)</f>
        <v>188</v>
      </c>
      <c r="V19" s="31">
        <f>VLOOKUP($A19,'[3]download from PCAS'!$A$7:$AZ$366,13,FALSE)</f>
        <v>62</v>
      </c>
      <c r="W19" s="31">
        <f>VLOOKUP($A19,'[3]download from PCAS'!$A$7:$AZ$366,3,FALSE)</f>
        <v>35</v>
      </c>
      <c r="X19" s="31">
        <f>VLOOKUP($A19,'[3]download from PCAS'!$A$7:$AZ$366,43,FALSE)</f>
        <v>210</v>
      </c>
      <c r="Y19" s="31">
        <f>VLOOKUP($A19,'[3]download from PCAS'!$A$7:$AZ$366,39,FALSE)</f>
        <v>19</v>
      </c>
      <c r="Z19" s="31">
        <f>VLOOKUP($A19,'[3]download from PCAS'!$A$7:$AZ$366,47,FALSE)</f>
        <v>731</v>
      </c>
      <c r="AA19" s="31">
        <f>VLOOKUP($A19,'[3]download from PCAS'!$A$7:$AZ$366,17,FALSE)</f>
        <v>30</v>
      </c>
      <c r="AB19" s="31">
        <f>VLOOKUP($A19,'[3]download from PCAS'!$A$7:$AZ$366,45,FALSE)</f>
        <v>0</v>
      </c>
      <c r="AC19" s="44"/>
      <c r="AD19" s="41" t="s">
        <v>158</v>
      </c>
      <c r="AE19" s="32">
        <f t="shared" si="0"/>
        <v>36.83241252302026</v>
      </c>
      <c r="AF19" s="32">
        <f t="shared" si="1"/>
        <v>5.8317986494782073</v>
      </c>
      <c r="AG19" s="32">
        <f t="shared" si="2"/>
        <v>1.5346838551258442</v>
      </c>
      <c r="AH19" s="32">
        <f t="shared" si="3"/>
        <v>16.267648864333946</v>
      </c>
      <c r="AI19" s="32">
        <f t="shared" si="4"/>
        <v>124.92326580724371</v>
      </c>
      <c r="AJ19" s="32">
        <f t="shared" si="5"/>
        <v>46.961325966850829</v>
      </c>
      <c r="AK19" s="32">
        <f t="shared" si="6"/>
        <v>19.643953345610804</v>
      </c>
      <c r="AL19" s="32">
        <f t="shared" si="7"/>
        <v>5.2179251074278694</v>
      </c>
      <c r="AM19" s="32">
        <f t="shared" si="8"/>
        <v>24.554941682013506</v>
      </c>
      <c r="AN19" s="32">
        <f t="shared" si="9"/>
        <v>17.802332719459791</v>
      </c>
      <c r="AO19" s="32">
        <f t="shared" si="10"/>
        <v>7.0595457335788829</v>
      </c>
      <c r="AP19" s="32">
        <f t="shared" si="11"/>
        <v>37.753222836095766</v>
      </c>
      <c r="AQ19" s="32">
        <f t="shared" si="12"/>
        <v>5.2179251074278694</v>
      </c>
      <c r="AR19" s="32">
        <f t="shared" si="13"/>
        <v>73.050951503990177</v>
      </c>
      <c r="AS19" s="32">
        <f t="shared" si="14"/>
        <v>57.704112952731734</v>
      </c>
      <c r="AT19" s="32">
        <f t="shared" si="15"/>
        <v>19.030079803560465</v>
      </c>
      <c r="AU19" s="32">
        <f t="shared" si="16"/>
        <v>10.742786985880908</v>
      </c>
      <c r="AV19" s="32">
        <f t="shared" si="17"/>
        <v>64.456721915285456</v>
      </c>
      <c r="AW19" s="32">
        <f t="shared" si="18"/>
        <v>5.8317986494782073</v>
      </c>
      <c r="AX19" s="32">
        <f t="shared" si="19"/>
        <v>224.37077961939841</v>
      </c>
      <c r="AY19" s="32">
        <f t="shared" si="20"/>
        <v>9.2081031307550649</v>
      </c>
      <c r="AZ19" s="32">
        <f t="shared" si="21"/>
        <v>0</v>
      </c>
      <c r="BB19" s="41" t="s">
        <v>158</v>
      </c>
      <c r="BC19" s="32">
        <f t="shared" si="22"/>
        <v>57.497181510710263</v>
      </c>
      <c r="BD19" s="32">
        <f t="shared" si="23"/>
        <v>6.4910271095838104</v>
      </c>
      <c r="BE19" s="32">
        <f t="shared" si="24"/>
        <v>71.783123329515092</v>
      </c>
      <c r="BF19" s="32">
        <f t="shared" si="25"/>
        <v>23.67315769377625</v>
      </c>
      <c r="BG19" s="32">
        <f t="shared" si="26"/>
        <v>77.893175074183972</v>
      </c>
      <c r="BH19" s="32">
        <f t="shared" si="27"/>
        <v>7.2546773577701407</v>
      </c>
    </row>
    <row r="20" spans="1:60" x14ac:dyDescent="0.2">
      <c r="A20" s="33" t="str">
        <f>'[3]download from PCAS'!A31</f>
        <v>Z00029</v>
      </c>
      <c r="B20" s="31">
        <f>VLOOKUP($A20,'[3]download from PCAS'!$A$7:$AZ$366,2,FALSE)</f>
        <v>4789</v>
      </c>
      <c r="C20" s="31">
        <v>3925</v>
      </c>
      <c r="D20" s="31">
        <v>3877</v>
      </c>
      <c r="E20" s="31">
        <v>3819</v>
      </c>
      <c r="F20" s="31">
        <v>2703</v>
      </c>
      <c r="G20" s="31">
        <f>VLOOKUP($A20,'[3]download from PCAS'!$A$7:$AZ$366,11,FALSE)</f>
        <v>207</v>
      </c>
      <c r="H20" s="31">
        <f>VLOOKUP($A20,'[3]download from PCAS'!$A$7:$AZ$366,31,FALSE)</f>
        <v>31</v>
      </c>
      <c r="I20" s="31">
        <f>VLOOKUP($A20,'[3]download from PCAS'!$A$7:$AZ$366,35,FALSE)</f>
        <v>16</v>
      </c>
      <c r="J20" s="31">
        <f>VLOOKUP($A20,'[3]download from PCAS'!$A$7:$AZ$366,49,FALSE)</f>
        <v>104</v>
      </c>
      <c r="K20" s="31">
        <f>VLOOKUP($A20,'[3]download from PCAS'!$A$7:$AZ$366,7,FALSE)</f>
        <v>770</v>
      </c>
      <c r="L20" s="31">
        <f>VLOOKUP($A20,'[3]download from PCAS'!$A$7:$AZ$366,27,FALSE)</f>
        <v>245</v>
      </c>
      <c r="M20" s="31">
        <f>VLOOKUP($A20,'[3]download from PCAS'!$A$7:$AZ$366,15,FALSE)</f>
        <v>110</v>
      </c>
      <c r="N20" s="31">
        <f>VLOOKUP($A20,'[3]download from PCAS'!$A$7:$AZ$366,29,FALSE)</f>
        <v>31</v>
      </c>
      <c r="O20" s="31">
        <f>VLOOKUP($A20,'[3]download from PCAS'!$A$7:$AZ$366,51,FALSE)</f>
        <v>192</v>
      </c>
      <c r="P20" s="31">
        <f>VLOOKUP($A20,'[3]download from PCAS'!$A$7:$AZ$366,9,FALSE)</f>
        <v>112</v>
      </c>
      <c r="Q20" s="31">
        <f>VLOOKUP($A20,'[3]download from PCAS'!$A$7:$AZ$366,41,FALSE)</f>
        <v>37</v>
      </c>
      <c r="R20" s="31">
        <f>VLOOKUP($A20,'[3]download from PCAS'!$A$7:$AZ$366,5,FALSE)</f>
        <v>294</v>
      </c>
      <c r="S20" s="31">
        <f>VLOOKUP($A20,'[3]download from PCAS'!$A$7:$AZ$366,19,FALSE)</f>
        <v>37</v>
      </c>
      <c r="T20" s="31">
        <f>VLOOKUP($A20,'[3]download from PCAS'!$A$7:$AZ$366,21,FALSE)</f>
        <v>408</v>
      </c>
      <c r="U20" s="31">
        <f>VLOOKUP($A20,'[3]download from PCAS'!$A$7:$AZ$366,23,FALSE)</f>
        <v>405</v>
      </c>
      <c r="V20" s="31">
        <f>VLOOKUP($A20,'[3]download from PCAS'!$A$7:$AZ$366,13,FALSE)</f>
        <v>216</v>
      </c>
      <c r="W20" s="31">
        <f>VLOOKUP($A20,'[3]download from PCAS'!$A$7:$AZ$366,3,FALSE)</f>
        <v>83</v>
      </c>
      <c r="X20" s="31">
        <f>VLOOKUP($A20,'[3]download from PCAS'!$A$7:$AZ$366,43,FALSE)</f>
        <v>354</v>
      </c>
      <c r="Y20" s="31">
        <f>VLOOKUP($A20,'[3]download from PCAS'!$A$7:$AZ$366,39,FALSE)</f>
        <v>23</v>
      </c>
      <c r="Z20" s="31">
        <f>VLOOKUP($A20,'[3]download from PCAS'!$A$7:$AZ$366,47,FALSE)</f>
        <v>1254</v>
      </c>
      <c r="AA20" s="31">
        <f>VLOOKUP($A20,'[3]download from PCAS'!$A$7:$AZ$366,17,FALSE)</f>
        <v>75</v>
      </c>
      <c r="AB20" s="31">
        <f>VLOOKUP($A20,'[3]download from PCAS'!$A$7:$AZ$366,45,FALSE)</f>
        <v>5</v>
      </c>
      <c r="AC20" s="44"/>
      <c r="AD20" s="41" t="s">
        <v>159</v>
      </c>
      <c r="AE20" s="32">
        <f t="shared" si="0"/>
        <v>43.22405512633118</v>
      </c>
      <c r="AF20" s="32">
        <f t="shared" si="1"/>
        <v>6.4731676759239924</v>
      </c>
      <c r="AG20" s="32">
        <f t="shared" si="2"/>
        <v>3.3409897682188348</v>
      </c>
      <c r="AH20" s="32">
        <f t="shared" si="3"/>
        <v>21.716433493422425</v>
      </c>
      <c r="AI20" s="32">
        <f t="shared" si="4"/>
        <v>160.78513259553142</v>
      </c>
      <c r="AJ20" s="32">
        <f t="shared" si="5"/>
        <v>51.158905825850908</v>
      </c>
      <c r="AK20" s="32">
        <f t="shared" si="6"/>
        <v>22.969304656504487</v>
      </c>
      <c r="AL20" s="32">
        <f t="shared" si="7"/>
        <v>6.4731676759239924</v>
      </c>
      <c r="AM20" s="32">
        <f t="shared" si="8"/>
        <v>40.091877218626017</v>
      </c>
      <c r="AN20" s="32">
        <f t="shared" si="9"/>
        <v>23.386928377531845</v>
      </c>
      <c r="AO20" s="32">
        <f t="shared" si="10"/>
        <v>7.7260388390060557</v>
      </c>
      <c r="AP20" s="32">
        <f t="shared" si="11"/>
        <v>61.390686991021092</v>
      </c>
      <c r="AQ20" s="32">
        <f t="shared" si="12"/>
        <v>7.7260388390060557</v>
      </c>
      <c r="AR20" s="32">
        <f t="shared" si="13"/>
        <v>85.195239089580298</v>
      </c>
      <c r="AS20" s="32">
        <f t="shared" si="14"/>
        <v>84.568803508039267</v>
      </c>
      <c r="AT20" s="32">
        <f t="shared" si="15"/>
        <v>45.103361870954267</v>
      </c>
      <c r="AU20" s="32">
        <f t="shared" si="16"/>
        <v>17.331384422635207</v>
      </c>
      <c r="AV20" s="32">
        <f t="shared" si="17"/>
        <v>73.919398621841708</v>
      </c>
      <c r="AW20" s="32">
        <f t="shared" si="18"/>
        <v>4.8026727918145751</v>
      </c>
      <c r="AX20" s="32">
        <f t="shared" si="19"/>
        <v>261.85007308415118</v>
      </c>
      <c r="AY20" s="32">
        <f t="shared" si="20"/>
        <v>15.660889538525787</v>
      </c>
      <c r="AZ20" s="32">
        <f t="shared" si="21"/>
        <v>1.044059302568386</v>
      </c>
      <c r="BB20" s="41" t="s">
        <v>159</v>
      </c>
      <c r="BC20" s="32">
        <f t="shared" si="22"/>
        <v>63.193190611297396</v>
      </c>
      <c r="BD20" s="32">
        <f t="shared" si="23"/>
        <v>8.1173081958627922</v>
      </c>
      <c r="BE20" s="32">
        <f t="shared" si="24"/>
        <v>106.04870384917518</v>
      </c>
      <c r="BF20" s="32">
        <f t="shared" si="25"/>
        <v>56.559308719560093</v>
      </c>
      <c r="BG20" s="32">
        <f t="shared" si="26"/>
        <v>90.191082802547768</v>
      </c>
      <c r="BH20" s="32">
        <f t="shared" si="27"/>
        <v>6.022518984027232</v>
      </c>
    </row>
    <row r="21" spans="1:60" x14ac:dyDescent="0.2">
      <c r="A21" s="33" t="str">
        <f>'[3]download from PCAS'!A32</f>
        <v>Z00030</v>
      </c>
      <c r="B21" s="31">
        <f>VLOOKUP($A21,'[3]download from PCAS'!$A$7:$AZ$366,2,FALSE)</f>
        <v>2861</v>
      </c>
      <c r="C21" s="31">
        <v>2336</v>
      </c>
      <c r="D21" s="31">
        <v>2302</v>
      </c>
      <c r="E21" s="31">
        <v>2264</v>
      </c>
      <c r="F21" s="31">
        <v>1573</v>
      </c>
      <c r="G21" s="31">
        <f>VLOOKUP($A21,'[3]download from PCAS'!$A$7:$AZ$366,11,FALSE)</f>
        <v>163</v>
      </c>
      <c r="H21" s="31">
        <f>VLOOKUP($A21,'[3]download from PCAS'!$A$7:$AZ$366,31,FALSE)</f>
        <v>18</v>
      </c>
      <c r="I21" s="31">
        <f>VLOOKUP($A21,'[3]download from PCAS'!$A$7:$AZ$366,35,FALSE)</f>
        <v>5</v>
      </c>
      <c r="J21" s="31">
        <f>VLOOKUP($A21,'[3]download from PCAS'!$A$7:$AZ$366,49,FALSE)</f>
        <v>72</v>
      </c>
      <c r="K21" s="31">
        <f>VLOOKUP($A21,'[3]download from PCAS'!$A$7:$AZ$366,7,FALSE)</f>
        <v>397</v>
      </c>
      <c r="L21" s="31">
        <f>VLOOKUP($A21,'[3]download from PCAS'!$A$7:$AZ$366,27,FALSE)</f>
        <v>176</v>
      </c>
      <c r="M21" s="31">
        <f>VLOOKUP($A21,'[3]download from PCAS'!$A$7:$AZ$366,15,FALSE)</f>
        <v>79</v>
      </c>
      <c r="N21" s="31">
        <f>VLOOKUP($A21,'[3]download from PCAS'!$A$7:$AZ$366,29,FALSE)</f>
        <v>32</v>
      </c>
      <c r="O21" s="31">
        <f>VLOOKUP($A21,'[3]download from PCAS'!$A$7:$AZ$366,51,FALSE)</f>
        <v>113</v>
      </c>
      <c r="P21" s="31">
        <f>VLOOKUP($A21,'[3]download from PCAS'!$A$7:$AZ$366,9,FALSE)</f>
        <v>40</v>
      </c>
      <c r="Q21" s="31">
        <f>VLOOKUP($A21,'[3]download from PCAS'!$A$7:$AZ$366,41,FALSE)</f>
        <v>42</v>
      </c>
      <c r="R21" s="31">
        <f>VLOOKUP($A21,'[3]download from PCAS'!$A$7:$AZ$366,5,FALSE)</f>
        <v>240</v>
      </c>
      <c r="S21" s="31">
        <f>VLOOKUP($A21,'[3]download from PCAS'!$A$7:$AZ$366,19,FALSE)</f>
        <v>35</v>
      </c>
      <c r="T21" s="31">
        <f>VLOOKUP($A21,'[3]download from PCAS'!$A$7:$AZ$366,21,FALSE)</f>
        <v>291</v>
      </c>
      <c r="U21" s="31">
        <f>VLOOKUP($A21,'[3]download from PCAS'!$A$7:$AZ$366,23,FALSE)</f>
        <v>496</v>
      </c>
      <c r="V21" s="31">
        <f>VLOOKUP($A21,'[3]download from PCAS'!$A$7:$AZ$366,13,FALSE)</f>
        <v>112</v>
      </c>
      <c r="W21" s="31">
        <f>VLOOKUP($A21,'[3]download from PCAS'!$A$7:$AZ$366,3,FALSE)</f>
        <v>57</v>
      </c>
      <c r="X21" s="31">
        <f>VLOOKUP($A21,'[3]download from PCAS'!$A$7:$AZ$366,43,FALSE)</f>
        <v>354</v>
      </c>
      <c r="Y21" s="31">
        <f>VLOOKUP($A21,'[3]download from PCAS'!$A$7:$AZ$366,39,FALSE)</f>
        <v>17</v>
      </c>
      <c r="Z21" s="31">
        <f>VLOOKUP($A21,'[3]download from PCAS'!$A$7:$AZ$366,47,FALSE)</f>
        <v>804</v>
      </c>
      <c r="AA21" s="31">
        <f>VLOOKUP($A21,'[3]download from PCAS'!$A$7:$AZ$366,17,FALSE)</f>
        <v>38</v>
      </c>
      <c r="AB21" s="31">
        <f>VLOOKUP($A21,'[3]download from PCAS'!$A$7:$AZ$366,45,FALSE)</f>
        <v>1</v>
      </c>
      <c r="AC21" s="44"/>
      <c r="AD21" s="41" t="s">
        <v>160</v>
      </c>
      <c r="AE21" s="32">
        <f t="shared" si="0"/>
        <v>56.973086333449842</v>
      </c>
      <c r="AF21" s="32">
        <f t="shared" si="1"/>
        <v>6.2915064662705351</v>
      </c>
      <c r="AG21" s="32">
        <f t="shared" si="2"/>
        <v>1.7476406850751485</v>
      </c>
      <c r="AH21" s="32">
        <f t="shared" si="3"/>
        <v>25.16602586508214</v>
      </c>
      <c r="AI21" s="32">
        <f t="shared" si="4"/>
        <v>138.76267039496679</v>
      </c>
      <c r="AJ21" s="32">
        <f t="shared" si="5"/>
        <v>61.516952114645228</v>
      </c>
      <c r="AK21" s="32">
        <f t="shared" si="6"/>
        <v>27.612722824187347</v>
      </c>
      <c r="AL21" s="32">
        <f t="shared" si="7"/>
        <v>11.184900384480949</v>
      </c>
      <c r="AM21" s="32">
        <f t="shared" si="8"/>
        <v>39.496679482698362</v>
      </c>
      <c r="AN21" s="32">
        <f t="shared" si="9"/>
        <v>13.981125480601188</v>
      </c>
      <c r="AO21" s="32">
        <f t="shared" si="10"/>
        <v>14.680181754631249</v>
      </c>
      <c r="AP21" s="32">
        <f t="shared" si="11"/>
        <v>83.88675288360713</v>
      </c>
      <c r="AQ21" s="32">
        <f t="shared" si="12"/>
        <v>12.23348479552604</v>
      </c>
      <c r="AR21" s="32">
        <f t="shared" si="13"/>
        <v>101.71268787137365</v>
      </c>
      <c r="AS21" s="32">
        <f t="shared" si="14"/>
        <v>173.36595595945474</v>
      </c>
      <c r="AT21" s="32">
        <f t="shared" si="15"/>
        <v>39.147151345683326</v>
      </c>
      <c r="AU21" s="32">
        <f t="shared" si="16"/>
        <v>19.923103809856695</v>
      </c>
      <c r="AV21" s="32">
        <f t="shared" si="17"/>
        <v>123.73296050332051</v>
      </c>
      <c r="AW21" s="32">
        <f t="shared" si="18"/>
        <v>5.9419783292555053</v>
      </c>
      <c r="AX21" s="32">
        <f t="shared" si="19"/>
        <v>281.02062216008386</v>
      </c>
      <c r="AY21" s="32">
        <f t="shared" si="20"/>
        <v>13.282069206571128</v>
      </c>
      <c r="AZ21" s="32">
        <f t="shared" si="21"/>
        <v>0.34952813701502966</v>
      </c>
      <c r="BB21" s="41" t="s">
        <v>160</v>
      </c>
      <c r="BC21" s="32">
        <f t="shared" si="22"/>
        <v>76.455256298870552</v>
      </c>
      <c r="BD21" s="32">
        <f t="shared" si="23"/>
        <v>14.134275618374557</v>
      </c>
      <c r="BE21" s="32">
        <f t="shared" si="24"/>
        <v>219.08127208480565</v>
      </c>
      <c r="BF21" s="32">
        <f t="shared" si="25"/>
        <v>49.46996466431095</v>
      </c>
      <c r="BG21" s="32">
        <f t="shared" si="26"/>
        <v>151.54109589041096</v>
      </c>
      <c r="BH21" s="32">
        <f t="shared" si="27"/>
        <v>7.5088339222614833</v>
      </c>
    </row>
    <row r="22" spans="1:60" x14ac:dyDescent="0.2">
      <c r="A22" s="33" t="str">
        <f>'[3]download from PCAS'!A33</f>
        <v>Z00031</v>
      </c>
      <c r="B22" s="31">
        <f>VLOOKUP($A22,'[3]download from PCAS'!$A$7:$AZ$366,2,FALSE)</f>
        <v>6642</v>
      </c>
      <c r="C22" s="31">
        <v>5246</v>
      </c>
      <c r="D22" s="31">
        <v>5153</v>
      </c>
      <c r="E22" s="31">
        <v>5071</v>
      </c>
      <c r="F22" s="31">
        <v>3519</v>
      </c>
      <c r="G22" s="31">
        <f>VLOOKUP($A22,'[3]download from PCAS'!$A$7:$AZ$366,11,FALSE)</f>
        <v>289</v>
      </c>
      <c r="H22" s="31">
        <f>VLOOKUP($A22,'[3]download from PCAS'!$A$7:$AZ$366,31,FALSE)</f>
        <v>32</v>
      </c>
      <c r="I22" s="31">
        <f>VLOOKUP($A22,'[3]download from PCAS'!$A$7:$AZ$366,35,FALSE)</f>
        <v>14</v>
      </c>
      <c r="J22" s="31">
        <f>VLOOKUP($A22,'[3]download from PCAS'!$A$7:$AZ$366,49,FALSE)</f>
        <v>149</v>
      </c>
      <c r="K22" s="31">
        <f>VLOOKUP($A22,'[3]download from PCAS'!$A$7:$AZ$366,7,FALSE)</f>
        <v>900</v>
      </c>
      <c r="L22" s="31">
        <f>VLOOKUP($A22,'[3]download from PCAS'!$A$7:$AZ$366,27,FALSE)</f>
        <v>312</v>
      </c>
      <c r="M22" s="31">
        <f>VLOOKUP($A22,'[3]download from PCAS'!$A$7:$AZ$366,15,FALSE)</f>
        <v>104</v>
      </c>
      <c r="N22" s="31">
        <f>VLOOKUP($A22,'[3]download from PCAS'!$A$7:$AZ$366,29,FALSE)</f>
        <v>46</v>
      </c>
      <c r="O22" s="31">
        <f>VLOOKUP($A22,'[3]download from PCAS'!$A$7:$AZ$366,51,FALSE)</f>
        <v>211</v>
      </c>
      <c r="P22" s="31">
        <f>VLOOKUP($A22,'[3]download from PCAS'!$A$7:$AZ$366,9,FALSE)</f>
        <v>115</v>
      </c>
      <c r="Q22" s="31">
        <f>VLOOKUP($A22,'[3]download from PCAS'!$A$7:$AZ$366,41,FALSE)</f>
        <v>65</v>
      </c>
      <c r="R22" s="31">
        <f>VLOOKUP($A22,'[3]download from PCAS'!$A$7:$AZ$366,5,FALSE)</f>
        <v>300</v>
      </c>
      <c r="S22" s="31">
        <f>VLOOKUP($A22,'[3]download from PCAS'!$A$7:$AZ$366,19,FALSE)</f>
        <v>49</v>
      </c>
      <c r="T22" s="31">
        <f>VLOOKUP($A22,'[3]download from PCAS'!$A$7:$AZ$366,21,FALSE)</f>
        <v>520</v>
      </c>
      <c r="U22" s="31">
        <f>VLOOKUP($A22,'[3]download from PCAS'!$A$7:$AZ$366,23,FALSE)</f>
        <v>454</v>
      </c>
      <c r="V22" s="31">
        <f>VLOOKUP($A22,'[3]download from PCAS'!$A$7:$AZ$366,13,FALSE)</f>
        <v>286</v>
      </c>
      <c r="W22" s="31">
        <f>VLOOKUP($A22,'[3]download from PCAS'!$A$7:$AZ$366,3,FALSE)</f>
        <v>109</v>
      </c>
      <c r="X22" s="31">
        <f>VLOOKUP($A22,'[3]download from PCAS'!$A$7:$AZ$366,43,FALSE)</f>
        <v>519</v>
      </c>
      <c r="Y22" s="31">
        <f>VLOOKUP($A22,'[3]download from PCAS'!$A$7:$AZ$366,39,FALSE)</f>
        <v>30</v>
      </c>
      <c r="Z22" s="31">
        <f>VLOOKUP($A22,'[3]download from PCAS'!$A$7:$AZ$366,47,FALSE)</f>
        <v>1579</v>
      </c>
      <c r="AA22" s="31">
        <f>VLOOKUP($A22,'[3]download from PCAS'!$A$7:$AZ$366,17,FALSE)</f>
        <v>90</v>
      </c>
      <c r="AB22" s="31">
        <f>VLOOKUP($A22,'[3]download from PCAS'!$A$7:$AZ$366,45,FALSE)</f>
        <v>16</v>
      </c>
      <c r="AC22" s="44"/>
      <c r="AD22" s="41" t="s">
        <v>161</v>
      </c>
      <c r="AE22" s="32">
        <f t="shared" si="0"/>
        <v>43.510990665462209</v>
      </c>
      <c r="AF22" s="32">
        <f t="shared" si="1"/>
        <v>4.8178259560373382</v>
      </c>
      <c r="AG22" s="32">
        <f t="shared" si="2"/>
        <v>2.1077988557663354</v>
      </c>
      <c r="AH22" s="32">
        <f t="shared" si="3"/>
        <v>22.433002107798856</v>
      </c>
      <c r="AI22" s="32">
        <f t="shared" si="4"/>
        <v>135.50135501355012</v>
      </c>
      <c r="AJ22" s="32">
        <f t="shared" si="5"/>
        <v>46.973803071364046</v>
      </c>
      <c r="AK22" s="32">
        <f t="shared" si="6"/>
        <v>15.657934357121349</v>
      </c>
      <c r="AL22" s="32">
        <f t="shared" si="7"/>
        <v>6.9256248118036741</v>
      </c>
      <c r="AM22" s="32">
        <f t="shared" si="8"/>
        <v>31.767539897621198</v>
      </c>
      <c r="AN22" s="32">
        <f t="shared" si="9"/>
        <v>17.314062029509184</v>
      </c>
      <c r="AO22" s="32">
        <f t="shared" si="10"/>
        <v>9.7862089732008446</v>
      </c>
      <c r="AP22" s="32">
        <f t="shared" si="11"/>
        <v>45.167118337850049</v>
      </c>
      <c r="AQ22" s="32">
        <f t="shared" si="12"/>
        <v>7.3772959951821742</v>
      </c>
      <c r="AR22" s="32">
        <f t="shared" si="13"/>
        <v>78.289671785606757</v>
      </c>
      <c r="AS22" s="32">
        <f t="shared" si="14"/>
        <v>68.352905751279735</v>
      </c>
      <c r="AT22" s="32">
        <f t="shared" si="15"/>
        <v>43.059319482083708</v>
      </c>
      <c r="AU22" s="32">
        <f t="shared" si="16"/>
        <v>16.410719662752182</v>
      </c>
      <c r="AV22" s="32">
        <f t="shared" si="17"/>
        <v>78.139114724480578</v>
      </c>
      <c r="AW22" s="32">
        <f t="shared" si="18"/>
        <v>4.5167118337850045</v>
      </c>
      <c r="AX22" s="32">
        <f t="shared" si="19"/>
        <v>237.72959951821741</v>
      </c>
      <c r="AY22" s="32">
        <f t="shared" si="20"/>
        <v>13.550135501355014</v>
      </c>
      <c r="AZ22" s="32">
        <f t="shared" si="21"/>
        <v>2.4089129780186691</v>
      </c>
      <c r="BB22" s="41" t="s">
        <v>161</v>
      </c>
      <c r="BC22" s="32">
        <f t="shared" si="22"/>
        <v>60.547254026780514</v>
      </c>
      <c r="BD22" s="32">
        <f t="shared" si="23"/>
        <v>9.0711891145730625</v>
      </c>
      <c r="BE22" s="32">
        <f t="shared" si="24"/>
        <v>89.528692565568917</v>
      </c>
      <c r="BF22" s="32">
        <f t="shared" si="25"/>
        <v>56.399132321041215</v>
      </c>
      <c r="BG22" s="32">
        <f t="shared" si="26"/>
        <v>98.932520015249708</v>
      </c>
      <c r="BH22" s="32">
        <f t="shared" si="27"/>
        <v>5.9159929008085195</v>
      </c>
    </row>
    <row r="23" spans="1:60" x14ac:dyDescent="0.2">
      <c r="A23" s="33" t="str">
        <f>'[3]download from PCAS'!A34</f>
        <v>Z00032</v>
      </c>
      <c r="B23" s="31">
        <f>VLOOKUP($A23,'[3]download from PCAS'!$A$7:$AZ$366,2,FALSE)</f>
        <v>3697</v>
      </c>
      <c r="C23" s="31">
        <v>3107</v>
      </c>
      <c r="D23" s="31">
        <v>3064</v>
      </c>
      <c r="E23" s="31">
        <v>3032</v>
      </c>
      <c r="F23" s="31">
        <v>1992</v>
      </c>
      <c r="G23" s="31">
        <f>VLOOKUP($A23,'[3]download from PCAS'!$A$7:$AZ$366,11,FALSE)</f>
        <v>205</v>
      </c>
      <c r="H23" s="31">
        <f>VLOOKUP($A23,'[3]download from PCAS'!$A$7:$AZ$366,31,FALSE)</f>
        <v>35</v>
      </c>
      <c r="I23" s="31">
        <f>VLOOKUP($A23,'[3]download from PCAS'!$A$7:$AZ$366,35,FALSE)</f>
        <v>17</v>
      </c>
      <c r="J23" s="31">
        <f>VLOOKUP($A23,'[3]download from PCAS'!$A$7:$AZ$366,49,FALSE)</f>
        <v>81</v>
      </c>
      <c r="K23" s="31">
        <f>VLOOKUP($A23,'[3]download from PCAS'!$A$7:$AZ$366,7,FALSE)</f>
        <v>563</v>
      </c>
      <c r="L23" s="31">
        <f>VLOOKUP($A23,'[3]download from PCAS'!$A$7:$AZ$366,27,FALSE)</f>
        <v>184</v>
      </c>
      <c r="M23" s="31">
        <f>VLOOKUP($A23,'[3]download from PCAS'!$A$7:$AZ$366,15,FALSE)</f>
        <v>107</v>
      </c>
      <c r="N23" s="31">
        <f>VLOOKUP($A23,'[3]download from PCAS'!$A$7:$AZ$366,29,FALSE)</f>
        <v>38</v>
      </c>
      <c r="O23" s="31">
        <f>VLOOKUP($A23,'[3]download from PCAS'!$A$7:$AZ$366,51,FALSE)</f>
        <v>156</v>
      </c>
      <c r="P23" s="31">
        <f>VLOOKUP($A23,'[3]download from PCAS'!$A$7:$AZ$366,9,FALSE)</f>
        <v>78</v>
      </c>
      <c r="Q23" s="31">
        <f>VLOOKUP($A23,'[3]download from PCAS'!$A$7:$AZ$366,41,FALSE)</f>
        <v>27</v>
      </c>
      <c r="R23" s="31">
        <f>VLOOKUP($A23,'[3]download from PCAS'!$A$7:$AZ$366,5,FALSE)</f>
        <v>273</v>
      </c>
      <c r="S23" s="31">
        <f>VLOOKUP($A23,'[3]download from PCAS'!$A$7:$AZ$366,19,FALSE)</f>
        <v>30</v>
      </c>
      <c r="T23" s="31">
        <f>VLOOKUP($A23,'[3]download from PCAS'!$A$7:$AZ$366,21,FALSE)</f>
        <v>345</v>
      </c>
      <c r="U23" s="31">
        <f>VLOOKUP($A23,'[3]download from PCAS'!$A$7:$AZ$366,23,FALSE)</f>
        <v>472</v>
      </c>
      <c r="V23" s="31">
        <f>VLOOKUP($A23,'[3]download from PCAS'!$A$7:$AZ$366,13,FALSE)</f>
        <v>282</v>
      </c>
      <c r="W23" s="31">
        <f>VLOOKUP($A23,'[3]download from PCAS'!$A$7:$AZ$366,3,FALSE)</f>
        <v>86</v>
      </c>
      <c r="X23" s="31">
        <f>VLOOKUP($A23,'[3]download from PCAS'!$A$7:$AZ$366,43,FALSE)</f>
        <v>441</v>
      </c>
      <c r="Y23" s="31">
        <f>VLOOKUP($A23,'[3]download from PCAS'!$A$7:$AZ$366,39,FALSE)</f>
        <v>26</v>
      </c>
      <c r="Z23" s="31">
        <f>VLOOKUP($A23,'[3]download from PCAS'!$A$7:$AZ$366,47,FALSE)</f>
        <v>1034</v>
      </c>
      <c r="AA23" s="31">
        <f>VLOOKUP($A23,'[3]download from PCAS'!$A$7:$AZ$366,17,FALSE)</f>
        <v>44</v>
      </c>
      <c r="AB23" s="31">
        <f>VLOOKUP($A23,'[3]download from PCAS'!$A$7:$AZ$366,45,FALSE)</f>
        <v>4</v>
      </c>
      <c r="AC23" s="44"/>
      <c r="AD23" s="41" t="s">
        <v>162</v>
      </c>
      <c r="AE23" s="32">
        <f t="shared" si="0"/>
        <v>55.450365160941303</v>
      </c>
      <c r="AF23" s="32">
        <f t="shared" si="1"/>
        <v>9.4671355152826617</v>
      </c>
      <c r="AG23" s="32">
        <f t="shared" si="2"/>
        <v>4.5983229645658641</v>
      </c>
      <c r="AH23" s="32">
        <f t="shared" si="3"/>
        <v>21.909656478225589</v>
      </c>
      <c r="AI23" s="32">
        <f t="shared" si="4"/>
        <v>152.28563700297539</v>
      </c>
      <c r="AJ23" s="32">
        <f t="shared" si="5"/>
        <v>49.770083851771709</v>
      </c>
      <c r="AK23" s="32">
        <f t="shared" si="6"/>
        <v>28.942385718149851</v>
      </c>
      <c r="AL23" s="32">
        <f t="shared" si="7"/>
        <v>10.278604273735462</v>
      </c>
      <c r="AM23" s="32">
        <f t="shared" si="8"/>
        <v>42.196375439545577</v>
      </c>
      <c r="AN23" s="32">
        <f t="shared" si="9"/>
        <v>21.098187719772788</v>
      </c>
      <c r="AO23" s="32">
        <f t="shared" si="10"/>
        <v>7.303218826075196</v>
      </c>
      <c r="AP23" s="32">
        <f t="shared" si="11"/>
        <v>73.843657019204755</v>
      </c>
      <c r="AQ23" s="32">
        <f t="shared" si="12"/>
        <v>8.1146875845279958</v>
      </c>
      <c r="AR23" s="32">
        <f t="shared" si="13"/>
        <v>93.318907222071957</v>
      </c>
      <c r="AS23" s="32">
        <f t="shared" si="14"/>
        <v>127.67108466324045</v>
      </c>
      <c r="AT23" s="32">
        <f t="shared" si="15"/>
        <v>76.278063294563154</v>
      </c>
      <c r="AU23" s="32">
        <f t="shared" si="16"/>
        <v>23.262104408980253</v>
      </c>
      <c r="AV23" s="32">
        <f t="shared" si="17"/>
        <v>119.28590749256153</v>
      </c>
      <c r="AW23" s="32">
        <f t="shared" si="18"/>
        <v>7.0327292399242634</v>
      </c>
      <c r="AX23" s="32">
        <f t="shared" si="19"/>
        <v>279.68623208006494</v>
      </c>
      <c r="AY23" s="32">
        <f t="shared" si="20"/>
        <v>11.901541790641062</v>
      </c>
      <c r="AZ23" s="32">
        <f t="shared" si="21"/>
        <v>1.0819583446037329</v>
      </c>
      <c r="BB23" s="41" t="s">
        <v>162</v>
      </c>
      <c r="BC23" s="32">
        <f t="shared" si="22"/>
        <v>60.052219321148826</v>
      </c>
      <c r="BD23" s="32">
        <f t="shared" si="23"/>
        <v>12.532981530343008</v>
      </c>
      <c r="BE23" s="32">
        <f t="shared" si="24"/>
        <v>155.67282321899737</v>
      </c>
      <c r="BF23" s="32">
        <f t="shared" si="25"/>
        <v>93.007915567282325</v>
      </c>
      <c r="BG23" s="32">
        <f t="shared" si="26"/>
        <v>141.93756034760219</v>
      </c>
      <c r="BH23" s="32">
        <f t="shared" si="27"/>
        <v>8.5751978891820571</v>
      </c>
    </row>
    <row r="24" spans="1:60" x14ac:dyDescent="0.2">
      <c r="A24" s="33" t="str">
        <f>'[3]download from PCAS'!A35</f>
        <v>Z00033</v>
      </c>
      <c r="B24" s="31">
        <f>VLOOKUP($A24,'[3]download from PCAS'!$A$7:$AZ$366,2,FALSE)</f>
        <v>4569</v>
      </c>
      <c r="C24" s="31">
        <v>3687</v>
      </c>
      <c r="D24" s="31">
        <v>3634</v>
      </c>
      <c r="E24" s="31">
        <v>3592</v>
      </c>
      <c r="F24" s="31">
        <v>2545</v>
      </c>
      <c r="G24" s="31">
        <f>VLOOKUP($A24,'[3]download from PCAS'!$A$7:$AZ$366,11,FALSE)</f>
        <v>192</v>
      </c>
      <c r="H24" s="31">
        <f>VLOOKUP($A24,'[3]download from PCAS'!$A$7:$AZ$366,31,FALSE)</f>
        <v>36</v>
      </c>
      <c r="I24" s="31">
        <f>VLOOKUP($A24,'[3]download from PCAS'!$A$7:$AZ$366,35,FALSE)</f>
        <v>16</v>
      </c>
      <c r="J24" s="31">
        <f>VLOOKUP($A24,'[3]download from PCAS'!$A$7:$AZ$366,49,FALSE)</f>
        <v>90</v>
      </c>
      <c r="K24" s="31">
        <f>VLOOKUP($A24,'[3]download from PCAS'!$A$7:$AZ$366,7,FALSE)</f>
        <v>455</v>
      </c>
      <c r="L24" s="31">
        <f>VLOOKUP($A24,'[3]download from PCAS'!$A$7:$AZ$366,27,FALSE)</f>
        <v>193</v>
      </c>
      <c r="M24" s="31">
        <f>VLOOKUP($A24,'[3]download from PCAS'!$A$7:$AZ$366,15,FALSE)</f>
        <v>88</v>
      </c>
      <c r="N24" s="31">
        <f>VLOOKUP($A24,'[3]download from PCAS'!$A$7:$AZ$366,29,FALSE)</f>
        <v>36</v>
      </c>
      <c r="O24" s="31">
        <f>VLOOKUP($A24,'[3]download from PCAS'!$A$7:$AZ$366,51,FALSE)</f>
        <v>134</v>
      </c>
      <c r="P24" s="31">
        <f>VLOOKUP($A24,'[3]download from PCAS'!$A$7:$AZ$366,9,FALSE)</f>
        <v>74</v>
      </c>
      <c r="Q24" s="31">
        <f>VLOOKUP($A24,'[3]download from PCAS'!$A$7:$AZ$366,41,FALSE)</f>
        <v>65</v>
      </c>
      <c r="R24" s="31">
        <f>VLOOKUP($A24,'[3]download from PCAS'!$A$7:$AZ$366,5,FALSE)</f>
        <v>303</v>
      </c>
      <c r="S24" s="31">
        <f>VLOOKUP($A24,'[3]download from PCAS'!$A$7:$AZ$366,19,FALSE)</f>
        <v>31</v>
      </c>
      <c r="T24" s="31">
        <f>VLOOKUP($A24,'[3]download from PCAS'!$A$7:$AZ$366,21,FALSE)</f>
        <v>342</v>
      </c>
      <c r="U24" s="31">
        <f>VLOOKUP($A24,'[3]download from PCAS'!$A$7:$AZ$366,23,FALSE)</f>
        <v>542</v>
      </c>
      <c r="V24" s="31">
        <f>VLOOKUP($A24,'[3]download from PCAS'!$A$7:$AZ$366,13,FALSE)</f>
        <v>145</v>
      </c>
      <c r="W24" s="31">
        <f>VLOOKUP($A24,'[3]download from PCAS'!$A$7:$AZ$366,3,FALSE)</f>
        <v>57</v>
      </c>
      <c r="X24" s="31">
        <f>VLOOKUP($A24,'[3]download from PCAS'!$A$7:$AZ$366,43,FALSE)</f>
        <v>530</v>
      </c>
      <c r="Y24" s="31">
        <f>VLOOKUP($A24,'[3]download from PCAS'!$A$7:$AZ$366,39,FALSE)</f>
        <v>33</v>
      </c>
      <c r="Z24" s="31">
        <f>VLOOKUP($A24,'[3]download from PCAS'!$A$7:$AZ$366,47,FALSE)</f>
        <v>1036</v>
      </c>
      <c r="AA24" s="31">
        <f>VLOOKUP($A24,'[3]download from PCAS'!$A$7:$AZ$366,17,FALSE)</f>
        <v>45</v>
      </c>
      <c r="AB24" s="31">
        <f>VLOOKUP($A24,'[3]download from PCAS'!$A$7:$AZ$366,45,FALSE)</f>
        <v>5</v>
      </c>
      <c r="AC24" s="44"/>
      <c r="AD24" s="41" t="s">
        <v>163</v>
      </c>
      <c r="AE24" s="32">
        <f t="shared" si="0"/>
        <v>42.022324359816146</v>
      </c>
      <c r="AF24" s="32">
        <f t="shared" si="1"/>
        <v>7.8791858174655278</v>
      </c>
      <c r="AG24" s="32">
        <f t="shared" si="2"/>
        <v>3.5018603633180128</v>
      </c>
      <c r="AH24" s="32">
        <f t="shared" si="3"/>
        <v>19.697964543663822</v>
      </c>
      <c r="AI24" s="32">
        <f t="shared" si="4"/>
        <v>99.584154081855985</v>
      </c>
      <c r="AJ24" s="32">
        <f t="shared" si="5"/>
        <v>42.241190632523534</v>
      </c>
      <c r="AK24" s="32">
        <f t="shared" si="6"/>
        <v>19.260231998249068</v>
      </c>
      <c r="AL24" s="32">
        <f t="shared" si="7"/>
        <v>7.8791858174655278</v>
      </c>
      <c r="AM24" s="32">
        <f t="shared" si="8"/>
        <v>29.328080542788356</v>
      </c>
      <c r="AN24" s="32">
        <f t="shared" si="9"/>
        <v>16.196104180345806</v>
      </c>
      <c r="AO24" s="32">
        <f t="shared" si="10"/>
        <v>14.226307725979426</v>
      </c>
      <c r="AP24" s="32">
        <f t="shared" si="11"/>
        <v>66.316480630334866</v>
      </c>
      <c r="AQ24" s="32">
        <f t="shared" si="12"/>
        <v>6.7848544539286495</v>
      </c>
      <c r="AR24" s="32">
        <f t="shared" si="13"/>
        <v>74.852265265922526</v>
      </c>
      <c r="AS24" s="32">
        <f t="shared" si="14"/>
        <v>118.62551980739768</v>
      </c>
      <c r="AT24" s="32">
        <f t="shared" si="15"/>
        <v>31.735609542569488</v>
      </c>
      <c r="AU24" s="32">
        <f t="shared" si="16"/>
        <v>12.47537754432042</v>
      </c>
      <c r="AV24" s="32">
        <f t="shared" si="17"/>
        <v>115.99912453490917</v>
      </c>
      <c r="AW24" s="32">
        <f t="shared" si="18"/>
        <v>7.2225869993434006</v>
      </c>
      <c r="AX24" s="32">
        <f t="shared" si="19"/>
        <v>226.74545852484133</v>
      </c>
      <c r="AY24" s="32">
        <f t="shared" si="20"/>
        <v>9.8489822718319111</v>
      </c>
      <c r="AZ24" s="32">
        <f t="shared" si="21"/>
        <v>1.094331363536879</v>
      </c>
      <c r="BB24" s="41" t="s">
        <v>163</v>
      </c>
      <c r="BC24" s="32">
        <f t="shared" si="22"/>
        <v>53.109521188772703</v>
      </c>
      <c r="BD24" s="32">
        <f t="shared" si="23"/>
        <v>10.02227171492205</v>
      </c>
      <c r="BE24" s="32">
        <f t="shared" si="24"/>
        <v>150.89086859688197</v>
      </c>
      <c r="BF24" s="32">
        <f t="shared" si="25"/>
        <v>40.367483296213805</v>
      </c>
      <c r="BG24" s="32">
        <f t="shared" si="26"/>
        <v>143.74830485489559</v>
      </c>
      <c r="BH24" s="32">
        <f t="shared" si="27"/>
        <v>9.1870824053452118</v>
      </c>
    </row>
    <row r="25" spans="1:60" x14ac:dyDescent="0.2">
      <c r="A25" s="33" t="str">
        <f>'[3]download from PCAS'!A36</f>
        <v>Z00036</v>
      </c>
      <c r="B25" s="31">
        <f>VLOOKUP($A25,'[3]download from PCAS'!$A$7:$AZ$366,2,FALSE)</f>
        <v>1911</v>
      </c>
      <c r="C25" s="31">
        <v>1659</v>
      </c>
      <c r="D25" s="31">
        <v>1648</v>
      </c>
      <c r="E25" s="31">
        <v>1634</v>
      </c>
      <c r="F25" s="31">
        <v>1170</v>
      </c>
      <c r="G25" s="31">
        <f>VLOOKUP($A25,'[3]download from PCAS'!$A$7:$AZ$366,11,FALSE)</f>
        <v>132</v>
      </c>
      <c r="H25" s="31">
        <f>VLOOKUP($A25,'[3]download from PCAS'!$A$7:$AZ$366,31,FALSE)</f>
        <v>25</v>
      </c>
      <c r="I25" s="31">
        <f>VLOOKUP($A25,'[3]download from PCAS'!$A$7:$AZ$366,35,FALSE)</f>
        <v>16</v>
      </c>
      <c r="J25" s="31">
        <f>VLOOKUP($A25,'[3]download from PCAS'!$A$7:$AZ$366,49,FALSE)</f>
        <v>52</v>
      </c>
      <c r="K25" s="31">
        <f>VLOOKUP($A25,'[3]download from PCAS'!$A$7:$AZ$366,7,FALSE)</f>
        <v>276</v>
      </c>
      <c r="L25" s="31">
        <f>VLOOKUP($A25,'[3]download from PCAS'!$A$7:$AZ$366,27,FALSE)</f>
        <v>88</v>
      </c>
      <c r="M25" s="31">
        <f>VLOOKUP($A25,'[3]download from PCAS'!$A$7:$AZ$366,15,FALSE)</f>
        <v>39</v>
      </c>
      <c r="N25" s="31">
        <f>VLOOKUP($A25,'[3]download from PCAS'!$A$7:$AZ$366,29,FALSE)</f>
        <v>15</v>
      </c>
      <c r="O25" s="31">
        <f>VLOOKUP($A25,'[3]download from PCAS'!$A$7:$AZ$366,51,FALSE)</f>
        <v>67</v>
      </c>
      <c r="P25" s="31">
        <f>VLOOKUP($A25,'[3]download from PCAS'!$A$7:$AZ$366,9,FALSE)</f>
        <v>53</v>
      </c>
      <c r="Q25" s="31">
        <f>VLOOKUP($A25,'[3]download from PCAS'!$A$7:$AZ$366,41,FALSE)</f>
        <v>21</v>
      </c>
      <c r="R25" s="31">
        <f>VLOOKUP($A25,'[3]download from PCAS'!$A$7:$AZ$366,5,FALSE)</f>
        <v>117</v>
      </c>
      <c r="S25" s="31">
        <f>VLOOKUP($A25,'[3]download from PCAS'!$A$7:$AZ$366,19,FALSE)</f>
        <v>28</v>
      </c>
      <c r="T25" s="31">
        <f>VLOOKUP($A25,'[3]download from PCAS'!$A$7:$AZ$366,21,FALSE)</f>
        <v>192</v>
      </c>
      <c r="U25" s="31">
        <f>VLOOKUP($A25,'[3]download from PCAS'!$A$7:$AZ$366,23,FALSE)</f>
        <v>186</v>
      </c>
      <c r="V25" s="31">
        <f>VLOOKUP($A25,'[3]download from PCAS'!$A$7:$AZ$366,13,FALSE)</f>
        <v>40</v>
      </c>
      <c r="W25" s="31">
        <f>VLOOKUP($A25,'[3]download from PCAS'!$A$7:$AZ$366,3,FALSE)</f>
        <v>60</v>
      </c>
      <c r="X25" s="31">
        <f>VLOOKUP($A25,'[3]download from PCAS'!$A$7:$AZ$366,43,FALSE)</f>
        <v>169</v>
      </c>
      <c r="Y25" s="31">
        <f>VLOOKUP($A25,'[3]download from PCAS'!$A$7:$AZ$366,39,FALSE)</f>
        <v>7</v>
      </c>
      <c r="Z25" s="31">
        <f>VLOOKUP($A25,'[3]download from PCAS'!$A$7:$AZ$366,47,FALSE)</f>
        <v>522</v>
      </c>
      <c r="AA25" s="31">
        <f>VLOOKUP($A25,'[3]download from PCAS'!$A$7:$AZ$366,17,FALSE)</f>
        <v>41</v>
      </c>
      <c r="AB25" s="31">
        <f>VLOOKUP($A25,'[3]download from PCAS'!$A$7:$AZ$366,45,FALSE)</f>
        <v>2</v>
      </c>
      <c r="AC25" s="44"/>
      <c r="AD25" s="41" t="s">
        <v>164</v>
      </c>
      <c r="AE25" s="32">
        <f t="shared" si="0"/>
        <v>69.073783359497639</v>
      </c>
      <c r="AF25" s="32">
        <f t="shared" si="1"/>
        <v>13.082155939298797</v>
      </c>
      <c r="AG25" s="32">
        <f t="shared" si="2"/>
        <v>8.3725798011512307</v>
      </c>
      <c r="AH25" s="32">
        <f t="shared" si="3"/>
        <v>27.210884353741495</v>
      </c>
      <c r="AI25" s="32">
        <f t="shared" si="4"/>
        <v>144.4270015698587</v>
      </c>
      <c r="AJ25" s="32">
        <f t="shared" si="5"/>
        <v>46.049188906331764</v>
      </c>
      <c r="AK25" s="32">
        <f t="shared" si="6"/>
        <v>20.408163265306122</v>
      </c>
      <c r="AL25" s="32">
        <f t="shared" si="7"/>
        <v>7.8492935635792769</v>
      </c>
      <c r="AM25" s="32">
        <f t="shared" si="8"/>
        <v>35.060177917320772</v>
      </c>
      <c r="AN25" s="32">
        <f t="shared" si="9"/>
        <v>27.734170591313447</v>
      </c>
      <c r="AO25" s="32">
        <f t="shared" si="10"/>
        <v>10.989010989010989</v>
      </c>
      <c r="AP25" s="32">
        <f t="shared" si="11"/>
        <v>61.224489795918366</v>
      </c>
      <c r="AQ25" s="32">
        <f t="shared" si="12"/>
        <v>14.652014652014651</v>
      </c>
      <c r="AR25" s="32">
        <f t="shared" si="13"/>
        <v>100.47095761381476</v>
      </c>
      <c r="AS25" s="32">
        <f t="shared" si="14"/>
        <v>97.331240188383049</v>
      </c>
      <c r="AT25" s="32">
        <f t="shared" si="15"/>
        <v>20.931449502878074</v>
      </c>
      <c r="AU25" s="32">
        <f t="shared" si="16"/>
        <v>31.397174254317108</v>
      </c>
      <c r="AV25" s="32">
        <f t="shared" si="17"/>
        <v>88.435374149659864</v>
      </c>
      <c r="AW25" s="32">
        <f t="shared" si="18"/>
        <v>3.6630036630036629</v>
      </c>
      <c r="AX25" s="32">
        <f t="shared" si="19"/>
        <v>273.15541601255887</v>
      </c>
      <c r="AY25" s="32">
        <f t="shared" si="20"/>
        <v>21.454735740450026</v>
      </c>
      <c r="AZ25" s="32">
        <f t="shared" si="21"/>
        <v>1.0465724751439038</v>
      </c>
      <c r="BB25" s="41" t="s">
        <v>164</v>
      </c>
      <c r="BC25" s="32">
        <f t="shared" si="22"/>
        <v>53.398058252427184</v>
      </c>
      <c r="BD25" s="32">
        <f t="shared" si="23"/>
        <v>9.179926560587516</v>
      </c>
      <c r="BE25" s="32">
        <f t="shared" si="24"/>
        <v>113.83108935128519</v>
      </c>
      <c r="BF25" s="32">
        <f t="shared" si="25"/>
        <v>24.479804161566708</v>
      </c>
      <c r="BG25" s="32">
        <f t="shared" si="26"/>
        <v>101.86859553948162</v>
      </c>
      <c r="BH25" s="32">
        <f t="shared" si="27"/>
        <v>4.2839657282741737</v>
      </c>
    </row>
    <row r="26" spans="1:60" x14ac:dyDescent="0.2">
      <c r="A26" s="33" t="str">
        <f>'[3]download from PCAS'!A37</f>
        <v>Z00037</v>
      </c>
      <c r="B26" s="31">
        <f>VLOOKUP($A26,'[3]download from PCAS'!$A$7:$AZ$366,2,FALSE)</f>
        <v>6547</v>
      </c>
      <c r="C26" s="31">
        <v>5384</v>
      </c>
      <c r="D26" s="31">
        <v>5311</v>
      </c>
      <c r="E26" s="31">
        <v>5244</v>
      </c>
      <c r="F26" s="31">
        <v>3707</v>
      </c>
      <c r="G26" s="31">
        <f>VLOOKUP($A26,'[3]download from PCAS'!$A$7:$AZ$366,11,FALSE)</f>
        <v>278</v>
      </c>
      <c r="H26" s="31">
        <f>VLOOKUP($A26,'[3]download from PCAS'!$A$7:$AZ$366,31,FALSE)</f>
        <v>60</v>
      </c>
      <c r="I26" s="31">
        <f>VLOOKUP($A26,'[3]download from PCAS'!$A$7:$AZ$366,35,FALSE)</f>
        <v>25</v>
      </c>
      <c r="J26" s="31">
        <f>VLOOKUP($A26,'[3]download from PCAS'!$A$7:$AZ$366,49,FALSE)</f>
        <v>203</v>
      </c>
      <c r="K26" s="31">
        <f>VLOOKUP($A26,'[3]download from PCAS'!$A$7:$AZ$366,7,FALSE)</f>
        <v>1024</v>
      </c>
      <c r="L26" s="31">
        <f>VLOOKUP($A26,'[3]download from PCAS'!$A$7:$AZ$366,27,FALSE)</f>
        <v>291</v>
      </c>
      <c r="M26" s="31">
        <f>VLOOKUP($A26,'[3]download from PCAS'!$A$7:$AZ$366,15,FALSE)</f>
        <v>110</v>
      </c>
      <c r="N26" s="31">
        <f>VLOOKUP($A26,'[3]download from PCAS'!$A$7:$AZ$366,29,FALSE)</f>
        <v>55</v>
      </c>
      <c r="O26" s="31">
        <f>VLOOKUP($A26,'[3]download from PCAS'!$A$7:$AZ$366,51,FALSE)</f>
        <v>313</v>
      </c>
      <c r="P26" s="31">
        <f>VLOOKUP($A26,'[3]download from PCAS'!$A$7:$AZ$366,9,FALSE)</f>
        <v>142</v>
      </c>
      <c r="Q26" s="31">
        <f>VLOOKUP($A26,'[3]download from PCAS'!$A$7:$AZ$366,41,FALSE)</f>
        <v>43</v>
      </c>
      <c r="R26" s="31">
        <f>VLOOKUP($A26,'[3]download from PCAS'!$A$7:$AZ$366,5,FALSE)</f>
        <v>427</v>
      </c>
      <c r="S26" s="31">
        <f>VLOOKUP($A26,'[3]download from PCAS'!$A$7:$AZ$366,19,FALSE)</f>
        <v>68</v>
      </c>
      <c r="T26" s="31">
        <f>VLOOKUP($A26,'[3]download from PCAS'!$A$7:$AZ$366,21,FALSE)</f>
        <v>509</v>
      </c>
      <c r="U26" s="31">
        <f>VLOOKUP($A26,'[3]download from PCAS'!$A$7:$AZ$366,23,FALSE)</f>
        <v>1134</v>
      </c>
      <c r="V26" s="31">
        <f>VLOOKUP($A26,'[3]download from PCAS'!$A$7:$AZ$366,13,FALSE)</f>
        <v>335</v>
      </c>
      <c r="W26" s="31">
        <f>VLOOKUP($A26,'[3]download from PCAS'!$A$7:$AZ$366,3,FALSE)</f>
        <v>160</v>
      </c>
      <c r="X26" s="31">
        <f>VLOOKUP($A26,'[3]download from PCAS'!$A$7:$AZ$366,43,FALSE)</f>
        <v>401</v>
      </c>
      <c r="Y26" s="31">
        <f>VLOOKUP($A26,'[3]download from PCAS'!$A$7:$AZ$366,39,FALSE)</f>
        <v>32</v>
      </c>
      <c r="Z26" s="31">
        <f>VLOOKUP($A26,'[3]download from PCAS'!$A$7:$AZ$366,47,FALSE)</f>
        <v>1728</v>
      </c>
      <c r="AA26" s="31">
        <f>VLOOKUP($A26,'[3]download from PCAS'!$A$7:$AZ$366,17,FALSE)</f>
        <v>126</v>
      </c>
      <c r="AB26" s="31">
        <f>VLOOKUP($A26,'[3]download from PCAS'!$A$7:$AZ$366,45,FALSE)</f>
        <v>34</v>
      </c>
      <c r="AC26" s="44"/>
      <c r="AD26" s="41" t="s">
        <v>165</v>
      </c>
      <c r="AE26" s="32">
        <f t="shared" si="0"/>
        <v>42.462196425843892</v>
      </c>
      <c r="AF26" s="32">
        <f t="shared" si="1"/>
        <v>9.1645028257217049</v>
      </c>
      <c r="AG26" s="32">
        <f t="shared" si="2"/>
        <v>3.8185428440507101</v>
      </c>
      <c r="AH26" s="32">
        <f t="shared" si="3"/>
        <v>31.00656789369177</v>
      </c>
      <c r="AI26" s="32">
        <f t="shared" si="4"/>
        <v>156.40751489231707</v>
      </c>
      <c r="AJ26" s="32">
        <f t="shared" si="5"/>
        <v>44.447838704750268</v>
      </c>
      <c r="AK26" s="32">
        <f t="shared" si="6"/>
        <v>16.801588513823127</v>
      </c>
      <c r="AL26" s="32">
        <f t="shared" si="7"/>
        <v>8.4007942569115635</v>
      </c>
      <c r="AM26" s="32">
        <f t="shared" si="8"/>
        <v>47.808156407514893</v>
      </c>
      <c r="AN26" s="32">
        <f t="shared" si="9"/>
        <v>21.689323354208035</v>
      </c>
      <c r="AO26" s="32">
        <f t="shared" si="10"/>
        <v>6.5678936917672219</v>
      </c>
      <c r="AP26" s="32">
        <f t="shared" si="11"/>
        <v>65.220711776386139</v>
      </c>
      <c r="AQ26" s="32">
        <f t="shared" si="12"/>
        <v>10.386436535817932</v>
      </c>
      <c r="AR26" s="32">
        <f t="shared" si="13"/>
        <v>77.745532304872469</v>
      </c>
      <c r="AS26" s="32">
        <f t="shared" si="14"/>
        <v>173.2091034061402</v>
      </c>
      <c r="AT26" s="32">
        <f t="shared" si="15"/>
        <v>51.168474110279519</v>
      </c>
      <c r="AU26" s="32">
        <f t="shared" si="16"/>
        <v>24.438674201924545</v>
      </c>
      <c r="AV26" s="32">
        <f t="shared" si="17"/>
        <v>61.249427218573388</v>
      </c>
      <c r="AW26" s="32">
        <f t="shared" si="18"/>
        <v>4.8877348403849084</v>
      </c>
      <c r="AX26" s="32">
        <f t="shared" si="19"/>
        <v>263.93768138078508</v>
      </c>
      <c r="AY26" s="32">
        <f t="shared" si="20"/>
        <v>19.245455934015578</v>
      </c>
      <c r="AZ26" s="32">
        <f t="shared" si="21"/>
        <v>5.193218267908966</v>
      </c>
      <c r="BB26" s="41" t="s">
        <v>165</v>
      </c>
      <c r="BC26" s="32">
        <f t="shared" si="22"/>
        <v>54.791941254001131</v>
      </c>
      <c r="BD26" s="32">
        <f t="shared" si="23"/>
        <v>10.488176964149503</v>
      </c>
      <c r="BE26" s="32">
        <f t="shared" si="24"/>
        <v>216.24713958810068</v>
      </c>
      <c r="BF26" s="32">
        <f t="shared" si="25"/>
        <v>63.882532418001531</v>
      </c>
      <c r="BG26" s="32">
        <f t="shared" si="26"/>
        <v>74.479940564635953</v>
      </c>
      <c r="BH26" s="32">
        <f t="shared" si="27"/>
        <v>6.1022120518688023</v>
      </c>
    </row>
    <row r="27" spans="1:60" x14ac:dyDescent="0.2">
      <c r="A27" s="33" t="str">
        <f>'[3]download from PCAS'!A38</f>
        <v>Z00038</v>
      </c>
      <c r="B27" s="31">
        <f>VLOOKUP($A27,'[3]download from PCAS'!$A$7:$AZ$366,2,FALSE)</f>
        <v>2079</v>
      </c>
      <c r="C27" s="31">
        <v>1752</v>
      </c>
      <c r="D27" s="31">
        <v>1738</v>
      </c>
      <c r="E27" s="31">
        <v>1722</v>
      </c>
      <c r="F27" s="31">
        <v>1176</v>
      </c>
      <c r="G27" s="31">
        <f>VLOOKUP($A27,'[3]download from PCAS'!$A$7:$AZ$366,11,FALSE)</f>
        <v>121</v>
      </c>
      <c r="H27" s="31">
        <f>VLOOKUP($A27,'[3]download from PCAS'!$A$7:$AZ$366,31,FALSE)</f>
        <v>18</v>
      </c>
      <c r="I27" s="31">
        <f>VLOOKUP($A27,'[3]download from PCAS'!$A$7:$AZ$366,35,FALSE)</f>
        <v>9</v>
      </c>
      <c r="J27" s="31">
        <f>VLOOKUP($A27,'[3]download from PCAS'!$A$7:$AZ$366,49,FALSE)</f>
        <v>48</v>
      </c>
      <c r="K27" s="31">
        <f>VLOOKUP($A27,'[3]download from PCAS'!$A$7:$AZ$366,7,FALSE)</f>
        <v>343</v>
      </c>
      <c r="L27" s="31">
        <f>VLOOKUP($A27,'[3]download from PCAS'!$A$7:$AZ$366,27,FALSE)</f>
        <v>64</v>
      </c>
      <c r="M27" s="31">
        <f>VLOOKUP($A27,'[3]download from PCAS'!$A$7:$AZ$366,15,FALSE)</f>
        <v>18</v>
      </c>
      <c r="N27" s="31">
        <f>VLOOKUP($A27,'[3]download from PCAS'!$A$7:$AZ$366,29,FALSE)</f>
        <v>9</v>
      </c>
      <c r="O27" s="31">
        <f>VLOOKUP($A27,'[3]download from PCAS'!$A$7:$AZ$366,51,FALSE)</f>
        <v>59</v>
      </c>
      <c r="P27" s="31">
        <f>VLOOKUP($A27,'[3]download from PCAS'!$A$7:$AZ$366,9,FALSE)</f>
        <v>39</v>
      </c>
      <c r="Q27" s="31">
        <f>VLOOKUP($A27,'[3]download from PCAS'!$A$7:$AZ$366,41,FALSE)</f>
        <v>23</v>
      </c>
      <c r="R27" s="31">
        <f>VLOOKUP($A27,'[3]download from PCAS'!$A$7:$AZ$366,5,FALSE)</f>
        <v>167</v>
      </c>
      <c r="S27" s="31">
        <f>VLOOKUP($A27,'[3]download from PCAS'!$A$7:$AZ$366,19,FALSE)</f>
        <v>28</v>
      </c>
      <c r="T27" s="31">
        <f>VLOOKUP($A27,'[3]download from PCAS'!$A$7:$AZ$366,21,FALSE)</f>
        <v>165</v>
      </c>
      <c r="U27" s="31">
        <f>VLOOKUP($A27,'[3]download from PCAS'!$A$7:$AZ$366,23,FALSE)</f>
        <v>271</v>
      </c>
      <c r="V27" s="31">
        <f>VLOOKUP($A27,'[3]download from PCAS'!$A$7:$AZ$366,13,FALSE)</f>
        <v>86</v>
      </c>
      <c r="W27" s="31">
        <f>VLOOKUP($A27,'[3]download from PCAS'!$A$7:$AZ$366,3,FALSE)</f>
        <v>43</v>
      </c>
      <c r="X27" s="31">
        <f>VLOOKUP($A27,'[3]download from PCAS'!$A$7:$AZ$366,43,FALSE)</f>
        <v>51</v>
      </c>
      <c r="Y27" s="31">
        <f>VLOOKUP($A27,'[3]download from PCAS'!$A$7:$AZ$366,39,FALSE)</f>
        <v>2</v>
      </c>
      <c r="Z27" s="31">
        <f>VLOOKUP($A27,'[3]download from PCAS'!$A$7:$AZ$366,47,FALSE)</f>
        <v>569</v>
      </c>
      <c r="AA27" s="31">
        <f>VLOOKUP($A27,'[3]download from PCAS'!$A$7:$AZ$366,17,FALSE)</f>
        <v>33</v>
      </c>
      <c r="AB27" s="31">
        <f>VLOOKUP($A27,'[3]download from PCAS'!$A$7:$AZ$366,45,FALSE)</f>
        <v>2</v>
      </c>
      <c r="AC27" s="44"/>
      <c r="AD27" s="41" t="s">
        <v>166</v>
      </c>
      <c r="AE27" s="32">
        <f t="shared" si="0"/>
        <v>58.201058201058196</v>
      </c>
      <c r="AF27" s="32">
        <f t="shared" si="1"/>
        <v>8.6580086580086579</v>
      </c>
      <c r="AG27" s="32">
        <f t="shared" si="2"/>
        <v>4.329004329004329</v>
      </c>
      <c r="AH27" s="32">
        <f t="shared" si="3"/>
        <v>23.088023088023089</v>
      </c>
      <c r="AI27" s="32">
        <f t="shared" si="4"/>
        <v>164.98316498316498</v>
      </c>
      <c r="AJ27" s="32">
        <f t="shared" si="5"/>
        <v>30.784030784030787</v>
      </c>
      <c r="AK27" s="32">
        <f t="shared" si="6"/>
        <v>8.6580086580086579</v>
      </c>
      <c r="AL27" s="32">
        <f t="shared" si="7"/>
        <v>4.329004329004329</v>
      </c>
      <c r="AM27" s="32">
        <f t="shared" si="8"/>
        <v>28.37902837902838</v>
      </c>
      <c r="AN27" s="32">
        <f t="shared" si="9"/>
        <v>18.759018759018758</v>
      </c>
      <c r="AO27" s="32">
        <f t="shared" si="10"/>
        <v>11.063011063011063</v>
      </c>
      <c r="AP27" s="32">
        <f t="shared" si="11"/>
        <v>80.327080327080324</v>
      </c>
      <c r="AQ27" s="32">
        <f t="shared" si="12"/>
        <v>13.468013468013467</v>
      </c>
      <c r="AR27" s="32">
        <f t="shared" si="13"/>
        <v>79.365079365079367</v>
      </c>
      <c r="AS27" s="32">
        <f t="shared" si="14"/>
        <v>130.35113035113037</v>
      </c>
      <c r="AT27" s="32">
        <f t="shared" si="15"/>
        <v>41.366041366041365</v>
      </c>
      <c r="AU27" s="32">
        <f t="shared" si="16"/>
        <v>20.683020683020683</v>
      </c>
      <c r="AV27" s="32">
        <f t="shared" si="17"/>
        <v>24.531024531024531</v>
      </c>
      <c r="AW27" s="32">
        <f t="shared" si="18"/>
        <v>0.96200096200096208</v>
      </c>
      <c r="AX27" s="32">
        <f t="shared" si="19"/>
        <v>273.6892736892737</v>
      </c>
      <c r="AY27" s="32">
        <f t="shared" si="20"/>
        <v>15.873015873015872</v>
      </c>
      <c r="AZ27" s="32">
        <f t="shared" si="21"/>
        <v>0.96200096200096208</v>
      </c>
      <c r="BB27" s="41" t="s">
        <v>166</v>
      </c>
      <c r="BC27" s="32">
        <f t="shared" si="22"/>
        <v>36.823935558112773</v>
      </c>
      <c r="BD27" s="32">
        <f t="shared" si="23"/>
        <v>5.2264808362369344</v>
      </c>
      <c r="BE27" s="32">
        <f t="shared" si="24"/>
        <v>157.37514518002325</v>
      </c>
      <c r="BF27" s="32">
        <f t="shared" si="25"/>
        <v>49.941927990708479</v>
      </c>
      <c r="BG27" s="32">
        <f t="shared" si="26"/>
        <v>29.109589041095887</v>
      </c>
      <c r="BH27" s="32">
        <f t="shared" si="27"/>
        <v>1.1614401858304297</v>
      </c>
    </row>
    <row r="28" spans="1:60" x14ac:dyDescent="0.2">
      <c r="A28" s="33" t="str">
        <f>'[3]download from PCAS'!A39</f>
        <v>Z00051</v>
      </c>
      <c r="B28" s="31">
        <f>VLOOKUP($A28,'[3]download from PCAS'!$A$7:$AZ$366,2,FALSE)</f>
        <v>2339</v>
      </c>
      <c r="C28" s="31">
        <v>1889</v>
      </c>
      <c r="D28" s="31">
        <v>1860</v>
      </c>
      <c r="E28" s="31">
        <v>1832</v>
      </c>
      <c r="F28" s="31">
        <v>1229</v>
      </c>
      <c r="G28" s="31">
        <f>VLOOKUP($A28,'[3]download from PCAS'!$A$7:$AZ$366,11,FALSE)</f>
        <v>129</v>
      </c>
      <c r="H28" s="31">
        <f>VLOOKUP($A28,'[3]download from PCAS'!$A$7:$AZ$366,31,FALSE)</f>
        <v>18</v>
      </c>
      <c r="I28" s="31">
        <f>VLOOKUP($A28,'[3]download from PCAS'!$A$7:$AZ$366,35,FALSE)</f>
        <v>10</v>
      </c>
      <c r="J28" s="31">
        <f>VLOOKUP($A28,'[3]download from PCAS'!$A$7:$AZ$366,49,FALSE)</f>
        <v>70</v>
      </c>
      <c r="K28" s="31">
        <f>VLOOKUP($A28,'[3]download from PCAS'!$A$7:$AZ$366,7,FALSE)</f>
        <v>414</v>
      </c>
      <c r="L28" s="31">
        <f>VLOOKUP($A28,'[3]download from PCAS'!$A$7:$AZ$366,27,FALSE)</f>
        <v>157</v>
      </c>
      <c r="M28" s="31">
        <f>VLOOKUP($A28,'[3]download from PCAS'!$A$7:$AZ$366,15,FALSE)</f>
        <v>92</v>
      </c>
      <c r="N28" s="31">
        <f>VLOOKUP($A28,'[3]download from PCAS'!$A$7:$AZ$366,29,FALSE)</f>
        <v>24</v>
      </c>
      <c r="O28" s="31">
        <f>VLOOKUP($A28,'[3]download from PCAS'!$A$7:$AZ$366,51,FALSE)</f>
        <v>104</v>
      </c>
      <c r="P28" s="31">
        <f>VLOOKUP($A28,'[3]download from PCAS'!$A$7:$AZ$366,9,FALSE)</f>
        <v>37</v>
      </c>
      <c r="Q28" s="31">
        <f>VLOOKUP($A28,'[3]download from PCAS'!$A$7:$AZ$366,41,FALSE)</f>
        <v>25</v>
      </c>
      <c r="R28" s="31">
        <f>VLOOKUP($A28,'[3]download from PCAS'!$A$7:$AZ$366,5,FALSE)</f>
        <v>189</v>
      </c>
      <c r="S28" s="31">
        <f>VLOOKUP($A28,'[3]download from PCAS'!$A$7:$AZ$366,19,FALSE)</f>
        <v>23</v>
      </c>
      <c r="T28" s="31">
        <f>VLOOKUP($A28,'[3]download from PCAS'!$A$7:$AZ$366,21,FALSE)</f>
        <v>245</v>
      </c>
      <c r="U28" s="31">
        <f>VLOOKUP($A28,'[3]download from PCAS'!$A$7:$AZ$366,23,FALSE)</f>
        <v>302</v>
      </c>
      <c r="V28" s="31">
        <f>VLOOKUP($A28,'[3]download from PCAS'!$A$7:$AZ$366,13,FALSE)</f>
        <v>128</v>
      </c>
      <c r="W28" s="31">
        <f>VLOOKUP($A28,'[3]download from PCAS'!$A$7:$AZ$366,3,FALSE)</f>
        <v>31</v>
      </c>
      <c r="X28" s="31">
        <f>VLOOKUP($A28,'[3]download from PCAS'!$A$7:$AZ$366,43,FALSE)</f>
        <v>254</v>
      </c>
      <c r="Y28" s="31">
        <f>VLOOKUP($A28,'[3]download from PCAS'!$A$7:$AZ$366,39,FALSE)</f>
        <v>6</v>
      </c>
      <c r="Z28" s="31">
        <f>VLOOKUP($A28,'[3]download from PCAS'!$A$7:$AZ$366,47,FALSE)</f>
        <v>722</v>
      </c>
      <c r="AA28" s="31">
        <f>VLOOKUP($A28,'[3]download from PCAS'!$A$7:$AZ$366,17,FALSE)</f>
        <v>47</v>
      </c>
      <c r="AB28" s="31">
        <f>VLOOKUP($A28,'[3]download from PCAS'!$A$7:$AZ$366,45,FALSE)</f>
        <v>2</v>
      </c>
      <c r="AC28" s="44"/>
      <c r="AD28" s="41" t="s">
        <v>167</v>
      </c>
      <c r="AE28" s="32">
        <f t="shared" si="0"/>
        <v>55.151774262505342</v>
      </c>
      <c r="AF28" s="32">
        <f t="shared" si="1"/>
        <v>7.6955964087216762</v>
      </c>
      <c r="AG28" s="32">
        <f t="shared" si="2"/>
        <v>4.2753313381787095</v>
      </c>
      <c r="AH28" s="32">
        <f t="shared" si="3"/>
        <v>29.927319367250963</v>
      </c>
      <c r="AI28" s="32">
        <f t="shared" si="4"/>
        <v>176.99871740059857</v>
      </c>
      <c r="AJ28" s="32">
        <f t="shared" si="5"/>
        <v>67.122702009405728</v>
      </c>
      <c r="AK28" s="32">
        <f t="shared" si="6"/>
        <v>39.33304831124412</v>
      </c>
      <c r="AL28" s="32">
        <f t="shared" si="7"/>
        <v>10.260795211628901</v>
      </c>
      <c r="AM28" s="32">
        <f t="shared" si="8"/>
        <v>44.463445917058571</v>
      </c>
      <c r="AN28" s="32">
        <f t="shared" si="9"/>
        <v>15.818725951261221</v>
      </c>
      <c r="AO28" s="32">
        <f t="shared" si="10"/>
        <v>10.688328345446772</v>
      </c>
      <c r="AP28" s="32">
        <f t="shared" si="11"/>
        <v>80.803762291577598</v>
      </c>
      <c r="AQ28" s="32">
        <f t="shared" si="12"/>
        <v>9.83326207781103</v>
      </c>
      <c r="AR28" s="32">
        <f t="shared" si="13"/>
        <v>104.74561778537837</v>
      </c>
      <c r="AS28" s="32">
        <f t="shared" si="14"/>
        <v>129.11500641299699</v>
      </c>
      <c r="AT28" s="32">
        <f t="shared" si="15"/>
        <v>54.724241128687467</v>
      </c>
      <c r="AU28" s="32">
        <f t="shared" si="16"/>
        <v>13.253527148353998</v>
      </c>
      <c r="AV28" s="32">
        <f t="shared" si="17"/>
        <v>108.5934159897392</v>
      </c>
      <c r="AW28" s="32">
        <f t="shared" si="18"/>
        <v>2.5651988029072252</v>
      </c>
      <c r="AX28" s="32">
        <f t="shared" si="19"/>
        <v>308.67892261650275</v>
      </c>
      <c r="AY28" s="32">
        <f t="shared" si="20"/>
        <v>20.094057289439931</v>
      </c>
      <c r="AZ28" s="32">
        <f t="shared" si="21"/>
        <v>0.85506626763574167</v>
      </c>
      <c r="BB28" s="41" t="s">
        <v>167</v>
      </c>
      <c r="BC28" s="32">
        <f t="shared" si="22"/>
        <v>84.408602150537632</v>
      </c>
      <c r="BD28" s="32">
        <f t="shared" si="23"/>
        <v>13.100436681222707</v>
      </c>
      <c r="BE28" s="32">
        <f t="shared" si="24"/>
        <v>164.84716157205239</v>
      </c>
      <c r="BF28" s="32">
        <f t="shared" si="25"/>
        <v>69.868995633187765</v>
      </c>
      <c r="BG28" s="32">
        <f t="shared" si="26"/>
        <v>134.46267866596082</v>
      </c>
      <c r="BH28" s="32">
        <f t="shared" si="27"/>
        <v>3.2751091703056767</v>
      </c>
    </row>
    <row r="29" spans="1:60" x14ac:dyDescent="0.2">
      <c r="A29" s="33" t="str">
        <f>'[3]download from PCAS'!A40</f>
        <v>Z00052</v>
      </c>
      <c r="B29" s="31">
        <f>VLOOKUP($A29,'[3]download from PCAS'!$A$7:$AZ$366,2,FALSE)</f>
        <v>2780</v>
      </c>
      <c r="C29" s="31">
        <v>2324</v>
      </c>
      <c r="D29" s="31">
        <v>2299</v>
      </c>
      <c r="E29" s="31">
        <v>2279</v>
      </c>
      <c r="F29" s="31">
        <v>1509</v>
      </c>
      <c r="G29" s="31">
        <f>VLOOKUP($A29,'[3]download from PCAS'!$A$7:$AZ$366,11,FALSE)</f>
        <v>182</v>
      </c>
      <c r="H29" s="31">
        <f>VLOOKUP($A29,'[3]download from PCAS'!$A$7:$AZ$366,31,FALSE)</f>
        <v>41</v>
      </c>
      <c r="I29" s="31">
        <f>VLOOKUP($A29,'[3]download from PCAS'!$A$7:$AZ$366,35,FALSE)</f>
        <v>17</v>
      </c>
      <c r="J29" s="31">
        <f>VLOOKUP($A29,'[3]download from PCAS'!$A$7:$AZ$366,49,FALSE)</f>
        <v>97</v>
      </c>
      <c r="K29" s="31">
        <f>VLOOKUP($A29,'[3]download from PCAS'!$A$7:$AZ$366,7,FALSE)</f>
        <v>562</v>
      </c>
      <c r="L29" s="31">
        <f>VLOOKUP($A29,'[3]download from PCAS'!$A$7:$AZ$366,27,FALSE)</f>
        <v>218</v>
      </c>
      <c r="M29" s="31">
        <f>VLOOKUP($A29,'[3]download from PCAS'!$A$7:$AZ$366,15,FALSE)</f>
        <v>130</v>
      </c>
      <c r="N29" s="31">
        <f>VLOOKUP($A29,'[3]download from PCAS'!$A$7:$AZ$366,29,FALSE)</f>
        <v>40</v>
      </c>
      <c r="O29" s="31">
        <f>VLOOKUP($A29,'[3]download from PCAS'!$A$7:$AZ$366,51,FALSE)</f>
        <v>107</v>
      </c>
      <c r="P29" s="31">
        <f>VLOOKUP($A29,'[3]download from PCAS'!$A$7:$AZ$366,9,FALSE)</f>
        <v>56</v>
      </c>
      <c r="Q29" s="31">
        <f>VLOOKUP($A29,'[3]download from PCAS'!$A$7:$AZ$366,41,FALSE)</f>
        <v>34</v>
      </c>
      <c r="R29" s="31">
        <f>VLOOKUP($A29,'[3]download from PCAS'!$A$7:$AZ$366,5,FALSE)</f>
        <v>153</v>
      </c>
      <c r="S29" s="31">
        <f>VLOOKUP($A29,'[3]download from PCAS'!$A$7:$AZ$366,19,FALSE)</f>
        <v>34</v>
      </c>
      <c r="T29" s="31">
        <f>VLOOKUP($A29,'[3]download from PCAS'!$A$7:$AZ$366,21,FALSE)</f>
        <v>346</v>
      </c>
      <c r="U29" s="31">
        <f>VLOOKUP($A29,'[3]download from PCAS'!$A$7:$AZ$366,23,FALSE)</f>
        <v>202</v>
      </c>
      <c r="V29" s="31">
        <f>VLOOKUP($A29,'[3]download from PCAS'!$A$7:$AZ$366,13,FALSE)</f>
        <v>202</v>
      </c>
      <c r="W29" s="31">
        <f>VLOOKUP($A29,'[3]download from PCAS'!$A$7:$AZ$366,3,FALSE)</f>
        <v>64</v>
      </c>
      <c r="X29" s="31">
        <f>VLOOKUP($A29,'[3]download from PCAS'!$A$7:$AZ$366,43,FALSE)</f>
        <v>504</v>
      </c>
      <c r="Y29" s="31">
        <f>VLOOKUP($A29,'[3]download from PCAS'!$A$7:$AZ$366,39,FALSE)</f>
        <v>21</v>
      </c>
      <c r="Z29" s="31">
        <f>VLOOKUP($A29,'[3]download from PCAS'!$A$7:$AZ$366,47,FALSE)</f>
        <v>900</v>
      </c>
      <c r="AA29" s="31">
        <f>VLOOKUP($A29,'[3]download from PCAS'!$A$7:$AZ$366,17,FALSE)</f>
        <v>51</v>
      </c>
      <c r="AB29" s="31">
        <f>VLOOKUP($A29,'[3]download from PCAS'!$A$7:$AZ$366,45,FALSE)</f>
        <v>8</v>
      </c>
      <c r="AC29" s="44"/>
      <c r="AD29" s="41" t="s">
        <v>168</v>
      </c>
      <c r="AE29" s="32">
        <f t="shared" si="0"/>
        <v>65.467625899280577</v>
      </c>
      <c r="AF29" s="32">
        <f t="shared" si="1"/>
        <v>14.748201438848922</v>
      </c>
      <c r="AG29" s="32">
        <f t="shared" si="2"/>
        <v>6.1151079136690649</v>
      </c>
      <c r="AH29" s="32">
        <f t="shared" si="3"/>
        <v>34.892086330935257</v>
      </c>
      <c r="AI29" s="32">
        <f t="shared" si="4"/>
        <v>202.15827338129498</v>
      </c>
      <c r="AJ29" s="32">
        <f t="shared" si="5"/>
        <v>78.417266187050359</v>
      </c>
      <c r="AK29" s="32">
        <f t="shared" si="6"/>
        <v>46.762589928057558</v>
      </c>
      <c r="AL29" s="32">
        <f t="shared" si="7"/>
        <v>14.388489208633095</v>
      </c>
      <c r="AM29" s="32">
        <f t="shared" si="8"/>
        <v>38.489208633093526</v>
      </c>
      <c r="AN29" s="32">
        <f t="shared" si="9"/>
        <v>20.14388489208633</v>
      </c>
      <c r="AO29" s="32">
        <f t="shared" si="10"/>
        <v>12.23021582733813</v>
      </c>
      <c r="AP29" s="32">
        <f t="shared" si="11"/>
        <v>55.035971223021583</v>
      </c>
      <c r="AQ29" s="32">
        <f t="shared" si="12"/>
        <v>12.23021582733813</v>
      </c>
      <c r="AR29" s="32">
        <f t="shared" si="13"/>
        <v>124.46043165467626</v>
      </c>
      <c r="AS29" s="32">
        <f t="shared" si="14"/>
        <v>72.661870503597129</v>
      </c>
      <c r="AT29" s="32">
        <f t="shared" si="15"/>
        <v>72.661870503597129</v>
      </c>
      <c r="AU29" s="32">
        <f t="shared" si="16"/>
        <v>23.021582733812949</v>
      </c>
      <c r="AV29" s="32">
        <f t="shared" si="17"/>
        <v>181.29496402877697</v>
      </c>
      <c r="AW29" s="32">
        <f t="shared" si="18"/>
        <v>7.5539568345323742</v>
      </c>
      <c r="AX29" s="32">
        <f t="shared" si="19"/>
        <v>323.74100719424462</v>
      </c>
      <c r="AY29" s="32">
        <f t="shared" si="20"/>
        <v>18.345323741007192</v>
      </c>
      <c r="AZ29" s="32">
        <f t="shared" si="21"/>
        <v>2.8776978417266186</v>
      </c>
      <c r="BB29" s="41" t="s">
        <v>168</v>
      </c>
      <c r="BC29" s="32">
        <f t="shared" si="22"/>
        <v>94.823836450630708</v>
      </c>
      <c r="BD29" s="32">
        <f t="shared" si="23"/>
        <v>17.551557700745942</v>
      </c>
      <c r="BE29" s="32">
        <f t="shared" si="24"/>
        <v>88.635366388766997</v>
      </c>
      <c r="BF29" s="32">
        <f t="shared" si="25"/>
        <v>88.635366388766997</v>
      </c>
      <c r="BG29" s="32">
        <f t="shared" si="26"/>
        <v>216.86746987951807</v>
      </c>
      <c r="BH29" s="32">
        <f t="shared" si="27"/>
        <v>9.2145677928916179</v>
      </c>
    </row>
    <row r="30" spans="1:60" x14ac:dyDescent="0.2">
      <c r="A30" s="33" t="str">
        <f>'[3]download from PCAS'!A41</f>
        <v>Z00053</v>
      </c>
      <c r="B30" s="31">
        <f>VLOOKUP($A30,'[3]download from PCAS'!$A$7:$AZ$366,2,FALSE)</f>
        <v>2707</v>
      </c>
      <c r="C30" s="31">
        <v>2084</v>
      </c>
      <c r="D30" s="31">
        <v>2043</v>
      </c>
      <c r="E30" s="31">
        <v>2013</v>
      </c>
      <c r="F30" s="31">
        <v>1338</v>
      </c>
      <c r="G30" s="31">
        <f>VLOOKUP($A30,'[3]download from PCAS'!$A$7:$AZ$366,11,FALSE)</f>
        <v>93</v>
      </c>
      <c r="H30" s="31">
        <f>VLOOKUP($A30,'[3]download from PCAS'!$A$7:$AZ$366,31,FALSE)</f>
        <v>10</v>
      </c>
      <c r="I30" s="31">
        <f>VLOOKUP($A30,'[3]download from PCAS'!$A$7:$AZ$366,35,FALSE)</f>
        <v>4</v>
      </c>
      <c r="J30" s="31">
        <f>VLOOKUP($A30,'[3]download from PCAS'!$A$7:$AZ$366,49,FALSE)</f>
        <v>38</v>
      </c>
      <c r="K30" s="31">
        <f>VLOOKUP($A30,'[3]download from PCAS'!$A$7:$AZ$366,7,FALSE)</f>
        <v>211</v>
      </c>
      <c r="L30" s="31">
        <f>VLOOKUP($A30,'[3]download from PCAS'!$A$7:$AZ$366,27,FALSE)</f>
        <v>76</v>
      </c>
      <c r="M30" s="31">
        <f>VLOOKUP($A30,'[3]download from PCAS'!$A$7:$AZ$366,15,FALSE)</f>
        <v>59</v>
      </c>
      <c r="N30" s="31">
        <f>VLOOKUP($A30,'[3]download from PCAS'!$A$7:$AZ$366,29,FALSE)</f>
        <v>25</v>
      </c>
      <c r="O30" s="31">
        <f>VLOOKUP($A30,'[3]download from PCAS'!$A$7:$AZ$366,51,FALSE)</f>
        <v>56</v>
      </c>
      <c r="P30" s="31">
        <f>VLOOKUP($A30,'[3]download from PCAS'!$A$7:$AZ$366,9,FALSE)</f>
        <v>27</v>
      </c>
      <c r="Q30" s="31">
        <f>VLOOKUP($A30,'[3]download from PCAS'!$A$7:$AZ$366,41,FALSE)</f>
        <v>18</v>
      </c>
      <c r="R30" s="31">
        <f>VLOOKUP($A30,'[3]download from PCAS'!$A$7:$AZ$366,5,FALSE)</f>
        <v>139</v>
      </c>
      <c r="S30" s="31">
        <f>VLOOKUP($A30,'[3]download from PCAS'!$A$7:$AZ$366,19,FALSE)</f>
        <v>5</v>
      </c>
      <c r="T30" s="31">
        <f>VLOOKUP($A30,'[3]download from PCAS'!$A$7:$AZ$366,21,FALSE)</f>
        <v>144</v>
      </c>
      <c r="U30" s="31">
        <f>VLOOKUP($A30,'[3]download from PCAS'!$A$7:$AZ$366,23,FALSE)</f>
        <v>57</v>
      </c>
      <c r="V30" s="31">
        <f>VLOOKUP($A30,'[3]download from PCAS'!$A$7:$AZ$366,13,FALSE)</f>
        <v>6</v>
      </c>
      <c r="W30" s="31">
        <f>VLOOKUP($A30,'[3]download from PCAS'!$A$7:$AZ$366,3,FALSE)</f>
        <v>13</v>
      </c>
      <c r="X30" s="31">
        <f>VLOOKUP($A30,'[3]download from PCAS'!$A$7:$AZ$366,43,FALSE)</f>
        <v>127</v>
      </c>
      <c r="Y30" s="31">
        <f>VLOOKUP($A30,'[3]download from PCAS'!$A$7:$AZ$366,39,FALSE)</f>
        <v>12</v>
      </c>
      <c r="Z30" s="31">
        <f>VLOOKUP($A30,'[3]download from PCAS'!$A$7:$AZ$366,47,FALSE)</f>
        <v>469</v>
      </c>
      <c r="AA30" s="31">
        <f>VLOOKUP($A30,'[3]download from PCAS'!$A$7:$AZ$366,17,FALSE)</f>
        <v>35</v>
      </c>
      <c r="AB30" s="31">
        <f>VLOOKUP($A30,'[3]download from PCAS'!$A$7:$AZ$366,45,FALSE)</f>
        <v>3</v>
      </c>
      <c r="AC30" s="44"/>
      <c r="AD30" s="41" t="s">
        <v>169</v>
      </c>
      <c r="AE30" s="32">
        <f t="shared" si="0"/>
        <v>34.355374953823421</v>
      </c>
      <c r="AF30" s="32">
        <f t="shared" si="1"/>
        <v>3.6941263391207979</v>
      </c>
      <c r="AG30" s="32">
        <f t="shared" si="2"/>
        <v>1.4776505356483192</v>
      </c>
      <c r="AH30" s="32">
        <f t="shared" si="3"/>
        <v>14.037680088659032</v>
      </c>
      <c r="AI30" s="32">
        <f t="shared" si="4"/>
        <v>77.946065755448842</v>
      </c>
      <c r="AJ30" s="32">
        <f t="shared" si="5"/>
        <v>28.075360177318064</v>
      </c>
      <c r="AK30" s="32">
        <f t="shared" si="6"/>
        <v>21.795345400812707</v>
      </c>
      <c r="AL30" s="32">
        <f t="shared" si="7"/>
        <v>9.2353158478019939</v>
      </c>
      <c r="AM30" s="32">
        <f t="shared" si="8"/>
        <v>20.687107499076468</v>
      </c>
      <c r="AN30" s="32">
        <f t="shared" si="9"/>
        <v>9.9741411156261552</v>
      </c>
      <c r="AO30" s="32">
        <f t="shared" si="10"/>
        <v>6.6494274104174362</v>
      </c>
      <c r="AP30" s="32">
        <f t="shared" si="11"/>
        <v>51.34835611377909</v>
      </c>
      <c r="AQ30" s="32">
        <f t="shared" si="12"/>
        <v>1.847063169560399</v>
      </c>
      <c r="AR30" s="32">
        <f t="shared" si="13"/>
        <v>53.19541928333949</v>
      </c>
      <c r="AS30" s="32">
        <f t="shared" si="14"/>
        <v>21.056520132988549</v>
      </c>
      <c r="AT30" s="32">
        <f t="shared" si="15"/>
        <v>2.2164758034724787</v>
      </c>
      <c r="AU30" s="32">
        <f t="shared" si="16"/>
        <v>4.8023642408570373</v>
      </c>
      <c r="AV30" s="32">
        <f t="shared" si="17"/>
        <v>46.915404506834129</v>
      </c>
      <c r="AW30" s="32">
        <f t="shared" si="18"/>
        <v>4.4329516069449575</v>
      </c>
      <c r="AX30" s="32">
        <f t="shared" si="19"/>
        <v>173.25452530476542</v>
      </c>
      <c r="AY30" s="32">
        <f t="shared" si="20"/>
        <v>12.929442186922792</v>
      </c>
      <c r="AZ30" s="32">
        <f t="shared" si="21"/>
        <v>1.1082379017362394</v>
      </c>
      <c r="BB30" s="41" t="s">
        <v>169</v>
      </c>
      <c r="BC30" s="32">
        <f t="shared" si="22"/>
        <v>37.200195790504161</v>
      </c>
      <c r="BD30" s="32">
        <f t="shared" si="23"/>
        <v>12.419274714356682</v>
      </c>
      <c r="BE30" s="32">
        <f t="shared" si="24"/>
        <v>28.315946348733235</v>
      </c>
      <c r="BF30" s="32">
        <f t="shared" si="25"/>
        <v>2.9806259314456036</v>
      </c>
      <c r="BG30" s="32">
        <f t="shared" si="26"/>
        <v>60.940499040307103</v>
      </c>
      <c r="BH30" s="32">
        <f t="shared" si="27"/>
        <v>5.9612518628912072</v>
      </c>
    </row>
    <row r="31" spans="1:60" x14ac:dyDescent="0.2">
      <c r="A31" s="33" t="str">
        <f>'[3]download from PCAS'!A42</f>
        <v>Z00055</v>
      </c>
      <c r="B31" s="31">
        <f>VLOOKUP($A31,'[3]download from PCAS'!$A$7:$AZ$366,2,FALSE)</f>
        <v>1259</v>
      </c>
      <c r="C31" s="31">
        <v>1034</v>
      </c>
      <c r="D31" s="31">
        <v>1025</v>
      </c>
      <c r="E31" s="31">
        <v>1012</v>
      </c>
      <c r="F31" s="31">
        <v>717</v>
      </c>
      <c r="G31" s="31">
        <f>VLOOKUP($A31,'[3]download from PCAS'!$A$7:$AZ$366,11,FALSE)</f>
        <v>62</v>
      </c>
      <c r="H31" s="31">
        <f>VLOOKUP($A31,'[3]download from PCAS'!$A$7:$AZ$366,31,FALSE)</f>
        <v>11</v>
      </c>
      <c r="I31" s="31">
        <f>VLOOKUP($A31,'[3]download from PCAS'!$A$7:$AZ$366,35,FALSE)</f>
        <v>5</v>
      </c>
      <c r="J31" s="31">
        <f>VLOOKUP($A31,'[3]download from PCAS'!$A$7:$AZ$366,49,FALSE)</f>
        <v>27</v>
      </c>
      <c r="K31" s="31">
        <f>VLOOKUP($A31,'[3]download from PCAS'!$A$7:$AZ$366,7,FALSE)</f>
        <v>168</v>
      </c>
      <c r="L31" s="31">
        <f>VLOOKUP($A31,'[3]download from PCAS'!$A$7:$AZ$366,27,FALSE)</f>
        <v>66</v>
      </c>
      <c r="M31" s="31">
        <f>VLOOKUP($A31,'[3]download from PCAS'!$A$7:$AZ$366,15,FALSE)</f>
        <v>39</v>
      </c>
      <c r="N31" s="31">
        <f>VLOOKUP($A31,'[3]download from PCAS'!$A$7:$AZ$366,29,FALSE)</f>
        <v>10</v>
      </c>
      <c r="O31" s="31">
        <f>VLOOKUP($A31,'[3]download from PCAS'!$A$7:$AZ$366,51,FALSE)</f>
        <v>45</v>
      </c>
      <c r="P31" s="31">
        <f>VLOOKUP($A31,'[3]download from PCAS'!$A$7:$AZ$366,9,FALSE)</f>
        <v>14</v>
      </c>
      <c r="Q31" s="31">
        <f>VLOOKUP($A31,'[3]download from PCAS'!$A$7:$AZ$366,41,FALSE)</f>
        <v>14</v>
      </c>
      <c r="R31" s="31">
        <f>VLOOKUP($A31,'[3]download from PCAS'!$A$7:$AZ$366,5,FALSE)</f>
        <v>80</v>
      </c>
      <c r="S31" s="31">
        <f>VLOOKUP($A31,'[3]download from PCAS'!$A$7:$AZ$366,19,FALSE)</f>
        <v>5</v>
      </c>
      <c r="T31" s="31">
        <f>VLOOKUP($A31,'[3]download from PCAS'!$A$7:$AZ$366,21,FALSE)</f>
        <v>111</v>
      </c>
      <c r="U31" s="31">
        <f>VLOOKUP($A31,'[3]download from PCAS'!$A$7:$AZ$366,23,FALSE)</f>
        <v>32</v>
      </c>
      <c r="V31" s="31">
        <f>VLOOKUP($A31,'[3]download from PCAS'!$A$7:$AZ$366,13,FALSE)</f>
        <v>20</v>
      </c>
      <c r="W31" s="31">
        <f>VLOOKUP($A31,'[3]download from PCAS'!$A$7:$AZ$366,3,FALSE)</f>
        <v>25</v>
      </c>
      <c r="X31" s="31">
        <f>VLOOKUP($A31,'[3]download from PCAS'!$A$7:$AZ$366,43,FALSE)</f>
        <v>151</v>
      </c>
      <c r="Y31" s="31">
        <f>VLOOKUP($A31,'[3]download from PCAS'!$A$7:$AZ$366,39,FALSE)</f>
        <v>3</v>
      </c>
      <c r="Z31" s="31">
        <f>VLOOKUP($A31,'[3]download from PCAS'!$A$7:$AZ$366,47,FALSE)</f>
        <v>321</v>
      </c>
      <c r="AA31" s="31">
        <f>VLOOKUP($A31,'[3]download from PCAS'!$A$7:$AZ$366,17,FALSE)</f>
        <v>5</v>
      </c>
      <c r="AB31" s="31">
        <f>VLOOKUP($A31,'[3]download from PCAS'!$A$7:$AZ$366,45,FALSE)</f>
        <v>1</v>
      </c>
      <c r="AC31" s="44"/>
      <c r="AD31" s="41" t="s">
        <v>170</v>
      </c>
      <c r="AE31" s="32">
        <f t="shared" si="0"/>
        <v>49.245432883240667</v>
      </c>
      <c r="AF31" s="32">
        <f t="shared" si="1"/>
        <v>8.7370929308975374</v>
      </c>
      <c r="AG31" s="32">
        <f t="shared" si="2"/>
        <v>3.9714058776806986</v>
      </c>
      <c r="AH31" s="32">
        <f t="shared" si="3"/>
        <v>21.445591739475777</v>
      </c>
      <c r="AI31" s="32">
        <f t="shared" si="4"/>
        <v>133.43923749007146</v>
      </c>
      <c r="AJ31" s="32">
        <f t="shared" si="5"/>
        <v>52.422557585385228</v>
      </c>
      <c r="AK31" s="32">
        <f t="shared" si="6"/>
        <v>30.976965845909451</v>
      </c>
      <c r="AL31" s="32">
        <f t="shared" si="7"/>
        <v>7.9428117553613973</v>
      </c>
      <c r="AM31" s="32">
        <f t="shared" si="8"/>
        <v>35.742652899126291</v>
      </c>
      <c r="AN31" s="32">
        <f t="shared" si="9"/>
        <v>11.119936457505958</v>
      </c>
      <c r="AO31" s="32">
        <f t="shared" si="10"/>
        <v>11.119936457505958</v>
      </c>
      <c r="AP31" s="32">
        <f t="shared" si="11"/>
        <v>63.542494042891178</v>
      </c>
      <c r="AQ31" s="32">
        <f t="shared" si="12"/>
        <v>3.9714058776806986</v>
      </c>
      <c r="AR31" s="32">
        <f t="shared" si="13"/>
        <v>88.165210484511519</v>
      </c>
      <c r="AS31" s="32">
        <f t="shared" si="14"/>
        <v>25.416997617156472</v>
      </c>
      <c r="AT31" s="32">
        <f t="shared" si="15"/>
        <v>15.885623510722795</v>
      </c>
      <c r="AU31" s="32">
        <f t="shared" si="16"/>
        <v>19.857029388403497</v>
      </c>
      <c r="AV31" s="32">
        <f t="shared" si="17"/>
        <v>119.93645750595711</v>
      </c>
      <c r="AW31" s="32">
        <f t="shared" si="18"/>
        <v>2.3828435266084194</v>
      </c>
      <c r="AX31" s="32">
        <f t="shared" si="19"/>
        <v>254.96425734710087</v>
      </c>
      <c r="AY31" s="32">
        <f t="shared" si="20"/>
        <v>3.9714058776806986</v>
      </c>
      <c r="AZ31" s="32">
        <f t="shared" si="21"/>
        <v>0.79428117553613975</v>
      </c>
      <c r="BB31" s="41" t="s">
        <v>170</v>
      </c>
      <c r="BC31" s="32">
        <f t="shared" si="22"/>
        <v>64.390243902439025</v>
      </c>
      <c r="BD31" s="32">
        <f t="shared" si="23"/>
        <v>9.8814229249011856</v>
      </c>
      <c r="BE31" s="32">
        <f t="shared" si="24"/>
        <v>31.620553359683793</v>
      </c>
      <c r="BF31" s="32">
        <f t="shared" si="25"/>
        <v>19.762845849802371</v>
      </c>
      <c r="BG31" s="32">
        <f t="shared" si="26"/>
        <v>146.03481624758223</v>
      </c>
      <c r="BH31" s="32">
        <f t="shared" si="27"/>
        <v>2.9644268774703555</v>
      </c>
    </row>
    <row r="32" spans="1:60" x14ac:dyDescent="0.2">
      <c r="A32" s="33" t="str">
        <f>'[3]download from PCAS'!A43</f>
        <v>Z00057</v>
      </c>
      <c r="B32" s="31">
        <f>VLOOKUP($A32,'[3]download from PCAS'!$A$7:$AZ$366,2,FALSE)</f>
        <v>4451</v>
      </c>
      <c r="C32" s="31">
        <v>3495</v>
      </c>
      <c r="D32" s="31">
        <v>3420</v>
      </c>
      <c r="E32" s="31">
        <v>3353</v>
      </c>
      <c r="F32" s="31">
        <v>2353</v>
      </c>
      <c r="G32" s="31">
        <f>VLOOKUP($A32,'[3]download from PCAS'!$A$7:$AZ$366,11,FALSE)</f>
        <v>183</v>
      </c>
      <c r="H32" s="31">
        <f>VLOOKUP($A32,'[3]download from PCAS'!$A$7:$AZ$366,31,FALSE)</f>
        <v>55</v>
      </c>
      <c r="I32" s="31">
        <f>VLOOKUP($A32,'[3]download from PCAS'!$A$7:$AZ$366,35,FALSE)</f>
        <v>47</v>
      </c>
      <c r="J32" s="31">
        <f>VLOOKUP($A32,'[3]download from PCAS'!$A$7:$AZ$366,49,FALSE)</f>
        <v>81</v>
      </c>
      <c r="K32" s="31">
        <f>VLOOKUP($A32,'[3]download from PCAS'!$A$7:$AZ$366,7,FALSE)</f>
        <v>594</v>
      </c>
      <c r="L32" s="31">
        <f>VLOOKUP($A32,'[3]download from PCAS'!$A$7:$AZ$366,27,FALSE)</f>
        <v>130</v>
      </c>
      <c r="M32" s="31">
        <f>VLOOKUP($A32,'[3]download from PCAS'!$A$7:$AZ$366,15,FALSE)</f>
        <v>77</v>
      </c>
      <c r="N32" s="31">
        <f>VLOOKUP($A32,'[3]download from PCAS'!$A$7:$AZ$366,29,FALSE)</f>
        <v>48</v>
      </c>
      <c r="O32" s="31">
        <f>VLOOKUP($A32,'[3]download from PCAS'!$A$7:$AZ$366,51,FALSE)</f>
        <v>103</v>
      </c>
      <c r="P32" s="31">
        <f>VLOOKUP($A32,'[3]download from PCAS'!$A$7:$AZ$366,9,FALSE)</f>
        <v>68</v>
      </c>
      <c r="Q32" s="31">
        <f>VLOOKUP($A32,'[3]download from PCAS'!$A$7:$AZ$366,41,FALSE)</f>
        <v>39</v>
      </c>
      <c r="R32" s="31">
        <f>VLOOKUP($A32,'[3]download from PCAS'!$A$7:$AZ$366,5,FALSE)</f>
        <v>293</v>
      </c>
      <c r="S32" s="31">
        <f>VLOOKUP($A32,'[3]download from PCAS'!$A$7:$AZ$366,19,FALSE)</f>
        <v>38</v>
      </c>
      <c r="T32" s="31">
        <f>VLOOKUP($A32,'[3]download from PCAS'!$A$7:$AZ$366,21,FALSE)</f>
        <v>271</v>
      </c>
      <c r="U32" s="31">
        <f>VLOOKUP($A32,'[3]download from PCAS'!$A$7:$AZ$366,23,FALSE)</f>
        <v>299</v>
      </c>
      <c r="V32" s="31">
        <f>VLOOKUP($A32,'[3]download from PCAS'!$A$7:$AZ$366,13,FALSE)</f>
        <v>139</v>
      </c>
      <c r="W32" s="31">
        <f>VLOOKUP($A32,'[3]download from PCAS'!$A$7:$AZ$366,3,FALSE)</f>
        <v>63</v>
      </c>
      <c r="X32" s="31">
        <f>VLOOKUP($A32,'[3]download from PCAS'!$A$7:$AZ$366,43,FALSE)</f>
        <v>159</v>
      </c>
      <c r="Y32" s="31">
        <f>VLOOKUP($A32,'[3]download from PCAS'!$A$7:$AZ$366,39,FALSE)</f>
        <v>20</v>
      </c>
      <c r="Z32" s="31">
        <f>VLOOKUP($A32,'[3]download from PCAS'!$A$7:$AZ$366,47,FALSE)</f>
        <v>924</v>
      </c>
      <c r="AA32" s="31">
        <f>VLOOKUP($A32,'[3]download from PCAS'!$A$7:$AZ$366,17,FALSE)</f>
        <v>53</v>
      </c>
      <c r="AB32" s="31">
        <f>VLOOKUP($A32,'[3]download from PCAS'!$A$7:$AZ$366,45,FALSE)</f>
        <v>8</v>
      </c>
      <c r="AC32" s="44"/>
      <c r="AD32" s="41" t="s">
        <v>171</v>
      </c>
      <c r="AE32" s="32">
        <f t="shared" si="0"/>
        <v>41.114356324421479</v>
      </c>
      <c r="AF32" s="32">
        <f t="shared" si="1"/>
        <v>12.356773758705909</v>
      </c>
      <c r="AG32" s="32">
        <f t="shared" si="2"/>
        <v>10.559424848348685</v>
      </c>
      <c r="AH32" s="32">
        <f t="shared" si="3"/>
        <v>18.198157717366882</v>
      </c>
      <c r="AI32" s="32">
        <f t="shared" si="4"/>
        <v>133.45315659402382</v>
      </c>
      <c r="AJ32" s="32">
        <f t="shared" si="5"/>
        <v>29.206919793304873</v>
      </c>
      <c r="AK32" s="32">
        <f t="shared" si="6"/>
        <v>17.299483262188271</v>
      </c>
      <c r="AL32" s="32">
        <f t="shared" si="7"/>
        <v>10.784093462143339</v>
      </c>
      <c r="AM32" s="32">
        <f t="shared" si="8"/>
        <v>23.140867220849248</v>
      </c>
      <c r="AN32" s="32">
        <f t="shared" si="9"/>
        <v>15.277465738036396</v>
      </c>
      <c r="AO32" s="32">
        <f t="shared" si="10"/>
        <v>8.7620759379914634</v>
      </c>
      <c r="AP32" s="32">
        <f t="shared" si="11"/>
        <v>65.82790384183329</v>
      </c>
      <c r="AQ32" s="32">
        <f t="shared" si="12"/>
        <v>8.5374073241968098</v>
      </c>
      <c r="AR32" s="32">
        <f t="shared" si="13"/>
        <v>60.885194338350935</v>
      </c>
      <c r="AS32" s="32">
        <f t="shared" si="14"/>
        <v>67.175915524601209</v>
      </c>
      <c r="AT32" s="32">
        <f t="shared" si="15"/>
        <v>31.228937317456751</v>
      </c>
      <c r="AU32" s="32">
        <f t="shared" si="16"/>
        <v>14.154122669063131</v>
      </c>
      <c r="AV32" s="32">
        <f t="shared" si="17"/>
        <v>35.722309593349806</v>
      </c>
      <c r="AW32" s="32">
        <f t="shared" si="18"/>
        <v>4.4933722758930577</v>
      </c>
      <c r="AX32" s="32">
        <f t="shared" si="19"/>
        <v>207.59379914625927</v>
      </c>
      <c r="AY32" s="32">
        <f t="shared" si="20"/>
        <v>11.907436531116602</v>
      </c>
      <c r="AZ32" s="32">
        <f t="shared" si="21"/>
        <v>1.7973489103572231</v>
      </c>
      <c r="BB32" s="41" t="s">
        <v>171</v>
      </c>
      <c r="BC32" s="32">
        <f t="shared" si="22"/>
        <v>38.011695906432749</v>
      </c>
      <c r="BD32" s="32">
        <f t="shared" si="23"/>
        <v>14.315538323889056</v>
      </c>
      <c r="BE32" s="32">
        <f t="shared" si="24"/>
        <v>89.173874142558915</v>
      </c>
      <c r="BF32" s="32">
        <f t="shared" si="25"/>
        <v>41.45541306292872</v>
      </c>
      <c r="BG32" s="32">
        <f t="shared" si="26"/>
        <v>45.493562231759654</v>
      </c>
      <c r="BH32" s="32">
        <f t="shared" si="27"/>
        <v>5.9648076349537726</v>
      </c>
    </row>
    <row r="33" spans="1:60" x14ac:dyDescent="0.2">
      <c r="A33" s="33" t="str">
        <f>'[3]download from PCAS'!A44</f>
        <v>Z00058</v>
      </c>
      <c r="B33" s="31">
        <f>VLOOKUP($A33,'[3]download from PCAS'!$A$7:$AZ$366,2,FALSE)</f>
        <v>4387</v>
      </c>
      <c r="C33" s="31">
        <v>3467</v>
      </c>
      <c r="D33" s="31">
        <v>3416</v>
      </c>
      <c r="E33" s="31">
        <v>3356</v>
      </c>
      <c r="F33" s="31">
        <v>2261</v>
      </c>
      <c r="G33" s="31">
        <f>VLOOKUP($A33,'[3]download from PCAS'!$A$7:$AZ$366,11,FALSE)</f>
        <v>173</v>
      </c>
      <c r="H33" s="31">
        <f>VLOOKUP($A33,'[3]download from PCAS'!$A$7:$AZ$366,31,FALSE)</f>
        <v>38</v>
      </c>
      <c r="I33" s="31">
        <f>VLOOKUP($A33,'[3]download from PCAS'!$A$7:$AZ$366,35,FALSE)</f>
        <v>12</v>
      </c>
      <c r="J33" s="31">
        <f>VLOOKUP($A33,'[3]download from PCAS'!$A$7:$AZ$366,49,FALSE)</f>
        <v>65</v>
      </c>
      <c r="K33" s="31">
        <f>VLOOKUP($A33,'[3]download from PCAS'!$A$7:$AZ$366,7,FALSE)</f>
        <v>434</v>
      </c>
      <c r="L33" s="31">
        <f>VLOOKUP($A33,'[3]download from PCAS'!$A$7:$AZ$366,27,FALSE)</f>
        <v>174</v>
      </c>
      <c r="M33" s="31">
        <f>VLOOKUP($A33,'[3]download from PCAS'!$A$7:$AZ$366,15,FALSE)</f>
        <v>136</v>
      </c>
      <c r="N33" s="31">
        <f>VLOOKUP($A33,'[3]download from PCAS'!$A$7:$AZ$366,29,FALSE)</f>
        <v>45</v>
      </c>
      <c r="O33" s="31">
        <f>VLOOKUP($A33,'[3]download from PCAS'!$A$7:$AZ$366,51,FALSE)</f>
        <v>103</v>
      </c>
      <c r="P33" s="31">
        <f>VLOOKUP($A33,'[3]download from PCAS'!$A$7:$AZ$366,9,FALSE)</f>
        <v>52</v>
      </c>
      <c r="Q33" s="31">
        <f>VLOOKUP($A33,'[3]download from PCAS'!$A$7:$AZ$366,41,FALSE)</f>
        <v>42</v>
      </c>
      <c r="R33" s="31">
        <f>VLOOKUP($A33,'[3]download from PCAS'!$A$7:$AZ$366,5,FALSE)</f>
        <v>319</v>
      </c>
      <c r="S33" s="31">
        <f>VLOOKUP($A33,'[3]download from PCAS'!$A$7:$AZ$366,19,FALSE)</f>
        <v>21</v>
      </c>
      <c r="T33" s="31">
        <f>VLOOKUP($A33,'[3]download from PCAS'!$A$7:$AZ$366,21,FALSE)</f>
        <v>300</v>
      </c>
      <c r="U33" s="31">
        <f>VLOOKUP($A33,'[3]download from PCAS'!$A$7:$AZ$366,23,FALSE)</f>
        <v>607</v>
      </c>
      <c r="V33" s="31">
        <f>VLOOKUP($A33,'[3]download from PCAS'!$A$7:$AZ$366,13,FALSE)</f>
        <v>46</v>
      </c>
      <c r="W33" s="31">
        <f>VLOOKUP($A33,'[3]download from PCAS'!$A$7:$AZ$366,3,FALSE)</f>
        <v>55</v>
      </c>
      <c r="X33" s="31">
        <f>VLOOKUP($A33,'[3]download from PCAS'!$A$7:$AZ$366,43,FALSE)</f>
        <v>696</v>
      </c>
      <c r="Y33" s="31">
        <f>VLOOKUP($A33,'[3]download from PCAS'!$A$7:$AZ$366,39,FALSE)</f>
        <v>34</v>
      </c>
      <c r="Z33" s="31">
        <f>VLOOKUP($A33,'[3]download from PCAS'!$A$7:$AZ$366,47,FALSE)</f>
        <v>991</v>
      </c>
      <c r="AA33" s="31">
        <f>VLOOKUP($A33,'[3]download from PCAS'!$A$7:$AZ$366,17,FALSE)</f>
        <v>49</v>
      </c>
      <c r="AB33" s="31">
        <f>VLOOKUP($A33,'[3]download from PCAS'!$A$7:$AZ$366,45,FALSE)</f>
        <v>3</v>
      </c>
      <c r="AC33" s="44"/>
      <c r="AD33" s="41" t="s">
        <v>172</v>
      </c>
      <c r="AE33" s="32">
        <f t="shared" si="0"/>
        <v>39.434693412354683</v>
      </c>
      <c r="AF33" s="32">
        <f t="shared" si="1"/>
        <v>8.6619557784362886</v>
      </c>
      <c r="AG33" s="32">
        <f t="shared" si="2"/>
        <v>2.7353544563483019</v>
      </c>
      <c r="AH33" s="32">
        <f t="shared" si="3"/>
        <v>14.816503305219968</v>
      </c>
      <c r="AI33" s="32">
        <f t="shared" si="4"/>
        <v>98.928652837930244</v>
      </c>
      <c r="AJ33" s="32">
        <f t="shared" si="5"/>
        <v>39.662639617050374</v>
      </c>
      <c r="AK33" s="32">
        <f t="shared" si="6"/>
        <v>31.000683838614087</v>
      </c>
      <c r="AL33" s="32">
        <f t="shared" si="7"/>
        <v>10.257579211306131</v>
      </c>
      <c r="AM33" s="32">
        <f t="shared" si="8"/>
        <v>23.478459083656254</v>
      </c>
      <c r="AN33" s="32">
        <f t="shared" si="9"/>
        <v>11.853202644175974</v>
      </c>
      <c r="AO33" s="32">
        <f t="shared" si="10"/>
        <v>9.5737405972190555</v>
      </c>
      <c r="AP33" s="32">
        <f t="shared" si="11"/>
        <v>72.714839297925693</v>
      </c>
      <c r="AQ33" s="32">
        <f t="shared" si="12"/>
        <v>4.7868702986095277</v>
      </c>
      <c r="AR33" s="32">
        <f t="shared" si="13"/>
        <v>68.383861408707546</v>
      </c>
      <c r="AS33" s="32">
        <f t="shared" si="14"/>
        <v>138.36334625028493</v>
      </c>
      <c r="AT33" s="32">
        <f t="shared" si="15"/>
        <v>10.485525416001824</v>
      </c>
      <c r="AU33" s="32">
        <f t="shared" si="16"/>
        <v>12.53704125826305</v>
      </c>
      <c r="AV33" s="32">
        <f t="shared" si="17"/>
        <v>158.6505584682015</v>
      </c>
      <c r="AW33" s="32">
        <f t="shared" si="18"/>
        <v>7.7501709596535218</v>
      </c>
      <c r="AX33" s="32">
        <f t="shared" si="19"/>
        <v>225.89468885343058</v>
      </c>
      <c r="AY33" s="32">
        <f t="shared" si="20"/>
        <v>11.1693640300889</v>
      </c>
      <c r="AZ33" s="32">
        <f t="shared" si="21"/>
        <v>0.68383861408707547</v>
      </c>
      <c r="BB33" s="41" t="s">
        <v>172</v>
      </c>
      <c r="BC33" s="32">
        <f t="shared" si="22"/>
        <v>50.936768149882909</v>
      </c>
      <c r="BD33" s="32">
        <f t="shared" si="23"/>
        <v>13.408820023837903</v>
      </c>
      <c r="BE33" s="32">
        <f t="shared" si="24"/>
        <v>180.87008343265794</v>
      </c>
      <c r="BF33" s="32">
        <f t="shared" si="25"/>
        <v>13.706793802145411</v>
      </c>
      <c r="BG33" s="32">
        <f t="shared" si="26"/>
        <v>200.74992789154888</v>
      </c>
      <c r="BH33" s="32">
        <f t="shared" si="27"/>
        <v>10.131108462455305</v>
      </c>
    </row>
    <row r="34" spans="1:60" x14ac:dyDescent="0.2">
      <c r="A34" s="33" t="str">
        <f>'[3]download from PCAS'!A45</f>
        <v>Z00059</v>
      </c>
      <c r="B34" s="31">
        <f>VLOOKUP($A34,'[3]download from PCAS'!$A$7:$AZ$366,2,FALSE)</f>
        <v>1401</v>
      </c>
      <c r="C34" s="31">
        <v>1094</v>
      </c>
      <c r="D34" s="31">
        <v>1079</v>
      </c>
      <c r="E34" s="31">
        <v>1066</v>
      </c>
      <c r="F34" s="31">
        <v>804</v>
      </c>
      <c r="G34" s="31">
        <f>VLOOKUP($A34,'[3]download from PCAS'!$A$7:$AZ$366,11,FALSE)</f>
        <v>57</v>
      </c>
      <c r="H34" s="31">
        <f>VLOOKUP($A34,'[3]download from PCAS'!$A$7:$AZ$366,31,FALSE)</f>
        <v>5</v>
      </c>
      <c r="I34" s="31">
        <f>VLOOKUP($A34,'[3]download from PCAS'!$A$7:$AZ$366,35,FALSE)</f>
        <v>5</v>
      </c>
      <c r="J34" s="31">
        <f>VLOOKUP($A34,'[3]download from PCAS'!$A$7:$AZ$366,49,FALSE)</f>
        <v>27</v>
      </c>
      <c r="K34" s="31">
        <f>VLOOKUP($A34,'[3]download from PCAS'!$A$7:$AZ$366,7,FALSE)</f>
        <v>190</v>
      </c>
      <c r="L34" s="31">
        <f>VLOOKUP($A34,'[3]download from PCAS'!$A$7:$AZ$366,27,FALSE)</f>
        <v>56</v>
      </c>
      <c r="M34" s="31">
        <f>VLOOKUP($A34,'[3]download from PCAS'!$A$7:$AZ$366,15,FALSE)</f>
        <v>51</v>
      </c>
      <c r="N34" s="31">
        <f>VLOOKUP($A34,'[3]download from PCAS'!$A$7:$AZ$366,29,FALSE)</f>
        <v>15</v>
      </c>
      <c r="O34" s="31">
        <f>VLOOKUP($A34,'[3]download from PCAS'!$A$7:$AZ$366,51,FALSE)</f>
        <v>20</v>
      </c>
      <c r="P34" s="31">
        <f>VLOOKUP($A34,'[3]download from PCAS'!$A$7:$AZ$366,9,FALSE)</f>
        <v>18</v>
      </c>
      <c r="Q34" s="31">
        <f>VLOOKUP($A34,'[3]download from PCAS'!$A$7:$AZ$366,41,FALSE)</f>
        <v>14</v>
      </c>
      <c r="R34" s="31">
        <f>VLOOKUP($A34,'[3]download from PCAS'!$A$7:$AZ$366,5,FALSE)</f>
        <v>82</v>
      </c>
      <c r="S34" s="31">
        <f>VLOOKUP($A34,'[3]download from PCAS'!$A$7:$AZ$366,19,FALSE)</f>
        <v>8</v>
      </c>
      <c r="T34" s="31">
        <f>VLOOKUP($A34,'[3]download from PCAS'!$A$7:$AZ$366,21,FALSE)</f>
        <v>103</v>
      </c>
      <c r="U34" s="31">
        <f>VLOOKUP($A34,'[3]download from PCAS'!$A$7:$AZ$366,23,FALSE)</f>
        <v>195</v>
      </c>
      <c r="V34" s="31">
        <f>VLOOKUP($A34,'[3]download from PCAS'!$A$7:$AZ$366,13,FALSE)</f>
        <v>32</v>
      </c>
      <c r="W34" s="31">
        <f>VLOOKUP($A34,'[3]download from PCAS'!$A$7:$AZ$366,3,FALSE)</f>
        <v>10</v>
      </c>
      <c r="X34" s="31">
        <f>VLOOKUP($A34,'[3]download from PCAS'!$A$7:$AZ$366,43,FALSE)</f>
        <v>193</v>
      </c>
      <c r="Y34" s="31">
        <f>VLOOKUP($A34,'[3]download from PCAS'!$A$7:$AZ$366,39,FALSE)</f>
        <v>5</v>
      </c>
      <c r="Z34" s="31">
        <f>VLOOKUP($A34,'[3]download from PCAS'!$A$7:$AZ$366,47,FALSE)</f>
        <v>345</v>
      </c>
      <c r="AA34" s="31">
        <f>VLOOKUP($A34,'[3]download from PCAS'!$A$7:$AZ$366,17,FALSE)</f>
        <v>15</v>
      </c>
      <c r="AB34" s="31">
        <f>VLOOKUP($A34,'[3]download from PCAS'!$A$7:$AZ$366,45,FALSE)</f>
        <v>5</v>
      </c>
      <c r="AC34" s="44"/>
      <c r="AD34" s="41" t="s">
        <v>173</v>
      </c>
      <c r="AE34" s="32">
        <f t="shared" si="0"/>
        <v>40.685224839400433</v>
      </c>
      <c r="AF34" s="32">
        <f t="shared" si="1"/>
        <v>3.5688793718772303</v>
      </c>
      <c r="AG34" s="32">
        <f t="shared" si="2"/>
        <v>3.5688793718772303</v>
      </c>
      <c r="AH34" s="32">
        <f t="shared" si="3"/>
        <v>19.271948608137045</v>
      </c>
      <c r="AI34" s="32">
        <f t="shared" si="4"/>
        <v>135.61741613133478</v>
      </c>
      <c r="AJ34" s="32">
        <f t="shared" si="5"/>
        <v>39.971448965024983</v>
      </c>
      <c r="AK34" s="32">
        <f t="shared" si="6"/>
        <v>36.402569593147746</v>
      </c>
      <c r="AL34" s="32">
        <f t="shared" si="7"/>
        <v>10.706638115631691</v>
      </c>
      <c r="AM34" s="32">
        <f t="shared" si="8"/>
        <v>14.275517487508921</v>
      </c>
      <c r="AN34" s="32">
        <f t="shared" si="9"/>
        <v>12.847965738758029</v>
      </c>
      <c r="AO34" s="32">
        <f t="shared" si="10"/>
        <v>9.9928622412562458</v>
      </c>
      <c r="AP34" s="32">
        <f t="shared" si="11"/>
        <v>58.529621698786578</v>
      </c>
      <c r="AQ34" s="32">
        <f t="shared" si="12"/>
        <v>5.7102069950035688</v>
      </c>
      <c r="AR34" s="32">
        <f t="shared" si="13"/>
        <v>73.518915060670949</v>
      </c>
      <c r="AS34" s="32">
        <f t="shared" si="14"/>
        <v>139.18629550321199</v>
      </c>
      <c r="AT34" s="32">
        <f t="shared" si="15"/>
        <v>22.840827980014275</v>
      </c>
      <c r="AU34" s="32">
        <f t="shared" si="16"/>
        <v>7.1377587437544605</v>
      </c>
      <c r="AV34" s="32">
        <f t="shared" si="17"/>
        <v>137.75874375446111</v>
      </c>
      <c r="AW34" s="32">
        <f t="shared" si="18"/>
        <v>3.5688793718772303</v>
      </c>
      <c r="AX34" s="32">
        <f t="shared" si="19"/>
        <v>246.2526766595289</v>
      </c>
      <c r="AY34" s="32">
        <f t="shared" si="20"/>
        <v>10.706638115631691</v>
      </c>
      <c r="AZ34" s="32">
        <f t="shared" si="21"/>
        <v>3.5688793718772303</v>
      </c>
      <c r="BB34" s="41" t="s">
        <v>173</v>
      </c>
      <c r="BC34" s="32">
        <f t="shared" si="22"/>
        <v>51.899907321594064</v>
      </c>
      <c r="BD34" s="32">
        <f t="shared" si="23"/>
        <v>14.071294559099437</v>
      </c>
      <c r="BE34" s="32">
        <f t="shared" si="24"/>
        <v>182.92682926829269</v>
      </c>
      <c r="BF34" s="32">
        <f t="shared" si="25"/>
        <v>30.0187617260788</v>
      </c>
      <c r="BG34" s="32">
        <f t="shared" si="26"/>
        <v>176.41681901279708</v>
      </c>
      <c r="BH34" s="32">
        <f t="shared" si="27"/>
        <v>4.6904315196998132</v>
      </c>
    </row>
    <row r="35" spans="1:60" x14ac:dyDescent="0.2">
      <c r="A35" s="33" t="str">
        <f>'[3]download from PCAS'!A46</f>
        <v>Z00060</v>
      </c>
      <c r="B35" s="31">
        <f>VLOOKUP($A35,'[3]download from PCAS'!$A$7:$AZ$366,2,FALSE)</f>
        <v>2358</v>
      </c>
      <c r="C35" s="31">
        <v>1893</v>
      </c>
      <c r="D35" s="31">
        <v>1863</v>
      </c>
      <c r="E35" s="31">
        <v>1827</v>
      </c>
      <c r="F35" s="31">
        <v>1199</v>
      </c>
      <c r="G35" s="31">
        <f>VLOOKUP($A35,'[3]download from PCAS'!$A$7:$AZ$366,11,FALSE)</f>
        <v>101</v>
      </c>
      <c r="H35" s="31">
        <f>VLOOKUP($A35,'[3]download from PCAS'!$A$7:$AZ$366,31,FALSE)</f>
        <v>28</v>
      </c>
      <c r="I35" s="31">
        <f>VLOOKUP($A35,'[3]download from PCAS'!$A$7:$AZ$366,35,FALSE)</f>
        <v>15</v>
      </c>
      <c r="J35" s="31">
        <f>VLOOKUP($A35,'[3]download from PCAS'!$A$7:$AZ$366,49,FALSE)</f>
        <v>50</v>
      </c>
      <c r="K35" s="31">
        <f>VLOOKUP($A35,'[3]download from PCAS'!$A$7:$AZ$366,7,FALSE)</f>
        <v>315</v>
      </c>
      <c r="L35" s="31">
        <f>VLOOKUP($A35,'[3]download from PCAS'!$A$7:$AZ$366,27,FALSE)</f>
        <v>105</v>
      </c>
      <c r="M35" s="31">
        <f>VLOOKUP($A35,'[3]download from PCAS'!$A$7:$AZ$366,15,FALSE)</f>
        <v>139</v>
      </c>
      <c r="N35" s="31">
        <f>VLOOKUP($A35,'[3]download from PCAS'!$A$7:$AZ$366,29,FALSE)</f>
        <v>23</v>
      </c>
      <c r="O35" s="31">
        <f>VLOOKUP($A35,'[3]download from PCAS'!$A$7:$AZ$366,51,FALSE)</f>
        <v>57</v>
      </c>
      <c r="P35" s="31">
        <f>VLOOKUP($A35,'[3]download from PCAS'!$A$7:$AZ$366,9,FALSE)</f>
        <v>24</v>
      </c>
      <c r="Q35" s="31">
        <f>VLOOKUP($A35,'[3]download from PCAS'!$A$7:$AZ$366,41,FALSE)</f>
        <v>36</v>
      </c>
      <c r="R35" s="31">
        <f>VLOOKUP($A35,'[3]download from PCAS'!$A$7:$AZ$366,5,FALSE)</f>
        <v>114</v>
      </c>
      <c r="S35" s="31">
        <f>VLOOKUP($A35,'[3]download from PCAS'!$A$7:$AZ$366,19,FALSE)</f>
        <v>14</v>
      </c>
      <c r="T35" s="31">
        <f>VLOOKUP($A35,'[3]download from PCAS'!$A$7:$AZ$366,21,FALSE)</f>
        <v>178</v>
      </c>
      <c r="U35" s="31">
        <f>VLOOKUP($A35,'[3]download from PCAS'!$A$7:$AZ$366,23,FALSE)</f>
        <v>236</v>
      </c>
      <c r="V35" s="31">
        <f>VLOOKUP($A35,'[3]download from PCAS'!$A$7:$AZ$366,13,FALSE)</f>
        <v>65</v>
      </c>
      <c r="W35" s="31">
        <f>VLOOKUP($A35,'[3]download from PCAS'!$A$7:$AZ$366,3,FALSE)</f>
        <v>44</v>
      </c>
      <c r="X35" s="31">
        <f>VLOOKUP($A35,'[3]download from PCAS'!$A$7:$AZ$366,43,FALSE)</f>
        <v>127</v>
      </c>
      <c r="Y35" s="31">
        <f>VLOOKUP($A35,'[3]download from PCAS'!$A$7:$AZ$366,39,FALSE)</f>
        <v>11</v>
      </c>
      <c r="Z35" s="31">
        <f>VLOOKUP($A35,'[3]download from PCAS'!$A$7:$AZ$366,47,FALSE)</f>
        <v>583</v>
      </c>
      <c r="AA35" s="31">
        <f>VLOOKUP($A35,'[3]download from PCAS'!$A$7:$AZ$366,17,FALSE)</f>
        <v>28</v>
      </c>
      <c r="AB35" s="31">
        <f>VLOOKUP($A35,'[3]download from PCAS'!$A$7:$AZ$366,45,FALSE)</f>
        <v>8</v>
      </c>
      <c r="AC35" s="44"/>
      <c r="AD35" s="41" t="s">
        <v>174</v>
      </c>
      <c r="AE35" s="32">
        <f t="shared" si="0"/>
        <v>42.832909245122984</v>
      </c>
      <c r="AF35" s="32">
        <f t="shared" si="1"/>
        <v>11.874469889737066</v>
      </c>
      <c r="AG35" s="32">
        <f t="shared" si="2"/>
        <v>6.3613231552162848</v>
      </c>
      <c r="AH35" s="32">
        <f t="shared" si="3"/>
        <v>21.204410517387615</v>
      </c>
      <c r="AI35" s="32">
        <f t="shared" si="4"/>
        <v>133.58778625954199</v>
      </c>
      <c r="AJ35" s="32">
        <f t="shared" si="5"/>
        <v>44.529262086513995</v>
      </c>
      <c r="AK35" s="32">
        <f t="shared" si="6"/>
        <v>58.948261238337572</v>
      </c>
      <c r="AL35" s="32">
        <f t="shared" si="7"/>
        <v>9.7540288379983036</v>
      </c>
      <c r="AM35" s="32">
        <f t="shared" si="8"/>
        <v>24.173027989821882</v>
      </c>
      <c r="AN35" s="32">
        <f t="shared" si="9"/>
        <v>10.178117048346056</v>
      </c>
      <c r="AO35" s="32">
        <f t="shared" si="10"/>
        <v>15.267175572519083</v>
      </c>
      <c r="AP35" s="32">
        <f t="shared" si="11"/>
        <v>48.346055979643765</v>
      </c>
      <c r="AQ35" s="32">
        <f t="shared" si="12"/>
        <v>5.9372349448685329</v>
      </c>
      <c r="AR35" s="32">
        <f t="shared" si="13"/>
        <v>75.487701441899915</v>
      </c>
      <c r="AS35" s="32">
        <f t="shared" si="14"/>
        <v>100.08481764206955</v>
      </c>
      <c r="AT35" s="32">
        <f t="shared" si="15"/>
        <v>27.565733672603901</v>
      </c>
      <c r="AU35" s="32">
        <f t="shared" si="16"/>
        <v>18.659881255301102</v>
      </c>
      <c r="AV35" s="32">
        <f t="shared" si="17"/>
        <v>53.859202714164546</v>
      </c>
      <c r="AW35" s="32">
        <f t="shared" si="18"/>
        <v>4.6649703138252754</v>
      </c>
      <c r="AX35" s="32">
        <f t="shared" si="19"/>
        <v>247.24342663273961</v>
      </c>
      <c r="AY35" s="32">
        <f t="shared" si="20"/>
        <v>11.874469889737066</v>
      </c>
      <c r="AZ35" s="32">
        <f t="shared" si="21"/>
        <v>3.3927056827820188</v>
      </c>
      <c r="BB35" s="41" t="s">
        <v>174</v>
      </c>
      <c r="BC35" s="32">
        <f t="shared" si="22"/>
        <v>56.36070853462158</v>
      </c>
      <c r="BD35" s="32">
        <f t="shared" si="23"/>
        <v>12.588943623426381</v>
      </c>
      <c r="BE35" s="32">
        <f t="shared" si="24"/>
        <v>129.17350848385331</v>
      </c>
      <c r="BF35" s="32">
        <f t="shared" si="25"/>
        <v>35.57744937055282</v>
      </c>
      <c r="BG35" s="32">
        <f t="shared" si="26"/>
        <v>67.089276281035396</v>
      </c>
      <c r="BH35" s="32">
        <f t="shared" si="27"/>
        <v>6.0207991242474002</v>
      </c>
    </row>
    <row r="36" spans="1:60" x14ac:dyDescent="0.2">
      <c r="A36" s="33" t="str">
        <f>'[3]download from PCAS'!A47</f>
        <v>Z00061</v>
      </c>
      <c r="B36" s="31">
        <f>VLOOKUP($A36,'[3]download from PCAS'!$A$7:$AZ$366,2,FALSE)</f>
        <v>9944</v>
      </c>
      <c r="C36" s="31">
        <v>7742</v>
      </c>
      <c r="D36" s="31">
        <v>7595</v>
      </c>
      <c r="E36" s="31">
        <v>7451</v>
      </c>
      <c r="F36" s="31">
        <v>5194</v>
      </c>
      <c r="G36" s="31">
        <f>VLOOKUP($A36,'[3]download from PCAS'!$A$7:$AZ$366,11,FALSE)</f>
        <v>441</v>
      </c>
      <c r="H36" s="31">
        <f>VLOOKUP($A36,'[3]download from PCAS'!$A$7:$AZ$366,31,FALSE)</f>
        <v>98</v>
      </c>
      <c r="I36" s="31">
        <f>VLOOKUP($A36,'[3]download from PCAS'!$A$7:$AZ$366,35,FALSE)</f>
        <v>55</v>
      </c>
      <c r="J36" s="31">
        <f>VLOOKUP($A36,'[3]download from PCAS'!$A$7:$AZ$366,49,FALSE)</f>
        <v>173</v>
      </c>
      <c r="K36" s="31">
        <f>VLOOKUP($A36,'[3]download from PCAS'!$A$7:$AZ$366,7,FALSE)</f>
        <v>1022</v>
      </c>
      <c r="L36" s="31">
        <f>VLOOKUP($A36,'[3]download from PCAS'!$A$7:$AZ$366,27,FALSE)</f>
        <v>373</v>
      </c>
      <c r="M36" s="31">
        <f>VLOOKUP($A36,'[3]download from PCAS'!$A$7:$AZ$366,15,FALSE)</f>
        <v>284</v>
      </c>
      <c r="N36" s="31">
        <f>VLOOKUP($A36,'[3]download from PCAS'!$A$7:$AZ$366,29,FALSE)</f>
        <v>90</v>
      </c>
      <c r="O36" s="31">
        <f>VLOOKUP($A36,'[3]download from PCAS'!$A$7:$AZ$366,51,FALSE)</f>
        <v>223</v>
      </c>
      <c r="P36" s="31">
        <f>VLOOKUP($A36,'[3]download from PCAS'!$A$7:$AZ$366,9,FALSE)</f>
        <v>124</v>
      </c>
      <c r="Q36" s="31">
        <f>VLOOKUP($A36,'[3]download from PCAS'!$A$7:$AZ$366,41,FALSE)</f>
        <v>85</v>
      </c>
      <c r="R36" s="31">
        <f>VLOOKUP($A36,'[3]download from PCAS'!$A$7:$AZ$366,5,FALSE)</f>
        <v>548</v>
      </c>
      <c r="S36" s="31">
        <f>VLOOKUP($A36,'[3]download from PCAS'!$A$7:$AZ$366,19,FALSE)</f>
        <v>68</v>
      </c>
      <c r="T36" s="31">
        <f>VLOOKUP($A36,'[3]download from PCAS'!$A$7:$AZ$366,21,FALSE)</f>
        <v>704</v>
      </c>
      <c r="U36" s="31">
        <f>VLOOKUP($A36,'[3]download from PCAS'!$A$7:$AZ$366,23,FALSE)</f>
        <v>1260</v>
      </c>
      <c r="V36" s="31">
        <f>VLOOKUP($A36,'[3]download from PCAS'!$A$7:$AZ$366,13,FALSE)</f>
        <v>275</v>
      </c>
      <c r="W36" s="31">
        <f>VLOOKUP($A36,'[3]download from PCAS'!$A$7:$AZ$366,3,FALSE)</f>
        <v>145</v>
      </c>
      <c r="X36" s="31">
        <f>VLOOKUP($A36,'[3]download from PCAS'!$A$7:$AZ$366,43,FALSE)</f>
        <v>520</v>
      </c>
      <c r="Y36" s="31">
        <f>VLOOKUP($A36,'[3]download from PCAS'!$A$7:$AZ$366,39,FALSE)</f>
        <v>38</v>
      </c>
      <c r="Z36" s="31">
        <f>VLOOKUP($A36,'[3]download from PCAS'!$A$7:$AZ$366,47,FALSE)</f>
        <v>2094</v>
      </c>
      <c r="AA36" s="31">
        <f>VLOOKUP($A36,'[3]download from PCAS'!$A$7:$AZ$366,17,FALSE)</f>
        <v>130</v>
      </c>
      <c r="AB36" s="31">
        <f>VLOOKUP($A36,'[3]download from PCAS'!$A$7:$AZ$366,45,FALSE)</f>
        <v>21</v>
      </c>
      <c r="AC36" s="44"/>
      <c r="AD36" s="41" t="s">
        <v>175</v>
      </c>
      <c r="AE36" s="32">
        <f t="shared" si="0"/>
        <v>44.348350764279971</v>
      </c>
      <c r="AF36" s="32">
        <f t="shared" si="1"/>
        <v>9.8551890587288806</v>
      </c>
      <c r="AG36" s="32">
        <f t="shared" si="2"/>
        <v>5.5309734513274336</v>
      </c>
      <c r="AH36" s="32">
        <f t="shared" si="3"/>
        <v>17.397425583266291</v>
      </c>
      <c r="AI36" s="32">
        <f t="shared" si="4"/>
        <v>102.77554304102976</v>
      </c>
      <c r="AJ36" s="32">
        <f t="shared" si="5"/>
        <v>37.51005631536605</v>
      </c>
      <c r="AK36" s="32">
        <f t="shared" si="6"/>
        <v>28.559935639581656</v>
      </c>
      <c r="AL36" s="32">
        <f t="shared" si="7"/>
        <v>9.0506838294448908</v>
      </c>
      <c r="AM36" s="32">
        <f t="shared" si="8"/>
        <v>22.42558326629123</v>
      </c>
      <c r="AN36" s="32">
        <f t="shared" si="9"/>
        <v>12.469831053901851</v>
      </c>
      <c r="AO36" s="32">
        <f t="shared" si="10"/>
        <v>8.5478680611423972</v>
      </c>
      <c r="AP36" s="32">
        <f t="shared" si="11"/>
        <v>55.108608205953338</v>
      </c>
      <c r="AQ36" s="32">
        <f t="shared" si="12"/>
        <v>6.8382944489139179</v>
      </c>
      <c r="AR36" s="32">
        <f t="shared" si="13"/>
        <v>70.796460176991147</v>
      </c>
      <c r="AS36" s="32">
        <f t="shared" si="14"/>
        <v>126.70957361222848</v>
      </c>
      <c r="AT36" s="32">
        <f t="shared" si="15"/>
        <v>27.654867256637168</v>
      </c>
      <c r="AU36" s="32">
        <f t="shared" si="16"/>
        <v>14.581657280772324</v>
      </c>
      <c r="AV36" s="32">
        <f t="shared" si="17"/>
        <v>52.292839903459374</v>
      </c>
      <c r="AW36" s="32">
        <f t="shared" si="18"/>
        <v>3.8213998390989539</v>
      </c>
      <c r="AX36" s="32">
        <f t="shared" si="19"/>
        <v>210.57924376508447</v>
      </c>
      <c r="AY36" s="32">
        <f t="shared" si="20"/>
        <v>13.073209975864843</v>
      </c>
      <c r="AZ36" s="32">
        <f t="shared" si="21"/>
        <v>2.1118262268704746</v>
      </c>
      <c r="BB36" s="41" t="s">
        <v>175</v>
      </c>
      <c r="BC36" s="32">
        <f t="shared" si="22"/>
        <v>49.11125740618828</v>
      </c>
      <c r="BD36" s="32">
        <f t="shared" si="23"/>
        <v>12.078915581801102</v>
      </c>
      <c r="BE36" s="32">
        <f t="shared" si="24"/>
        <v>169.1048181452154</v>
      </c>
      <c r="BF36" s="32">
        <f t="shared" si="25"/>
        <v>36.907797611058918</v>
      </c>
      <c r="BG36" s="32">
        <f t="shared" si="26"/>
        <v>67.166106949108752</v>
      </c>
      <c r="BH36" s="32">
        <f t="shared" si="27"/>
        <v>5.099986578982687</v>
      </c>
    </row>
    <row r="37" spans="1:60" x14ac:dyDescent="0.2">
      <c r="A37" s="33" t="str">
        <f>'[3]download from PCAS'!A48</f>
        <v>Z00062</v>
      </c>
      <c r="B37" s="31">
        <f>VLOOKUP($A37,'[3]download from PCAS'!$A$7:$AZ$366,2,FALSE)</f>
        <v>1317</v>
      </c>
      <c r="C37" s="31">
        <v>1111</v>
      </c>
      <c r="D37" s="31">
        <v>1096</v>
      </c>
      <c r="E37" s="31">
        <v>1080</v>
      </c>
      <c r="F37" s="31">
        <v>753</v>
      </c>
      <c r="G37" s="31">
        <f>VLOOKUP($A37,'[3]download from PCAS'!$A$7:$AZ$366,11,FALSE)</f>
        <v>104</v>
      </c>
      <c r="H37" s="31">
        <f>VLOOKUP($A37,'[3]download from PCAS'!$A$7:$AZ$366,31,FALSE)</f>
        <v>22</v>
      </c>
      <c r="I37" s="31">
        <f>VLOOKUP($A37,'[3]download from PCAS'!$A$7:$AZ$366,35,FALSE)</f>
        <v>4</v>
      </c>
      <c r="J37" s="31">
        <f>VLOOKUP($A37,'[3]download from PCAS'!$A$7:$AZ$366,49,FALSE)</f>
        <v>43</v>
      </c>
      <c r="K37" s="31">
        <f>VLOOKUP($A37,'[3]download from PCAS'!$A$7:$AZ$366,7,FALSE)</f>
        <v>256</v>
      </c>
      <c r="L37" s="31">
        <f>VLOOKUP($A37,'[3]download from PCAS'!$A$7:$AZ$366,27,FALSE)</f>
        <v>96</v>
      </c>
      <c r="M37" s="31">
        <f>VLOOKUP($A37,'[3]download from PCAS'!$A$7:$AZ$366,15,FALSE)</f>
        <v>58</v>
      </c>
      <c r="N37" s="31">
        <f>VLOOKUP($A37,'[3]download from PCAS'!$A$7:$AZ$366,29,FALSE)</f>
        <v>21</v>
      </c>
      <c r="O37" s="31">
        <f>VLOOKUP($A37,'[3]download from PCAS'!$A$7:$AZ$366,51,FALSE)</f>
        <v>39</v>
      </c>
      <c r="P37" s="31">
        <f>VLOOKUP($A37,'[3]download from PCAS'!$A$7:$AZ$366,9,FALSE)</f>
        <v>28</v>
      </c>
      <c r="Q37" s="31">
        <f>VLOOKUP($A37,'[3]download from PCAS'!$A$7:$AZ$366,41,FALSE)</f>
        <v>14</v>
      </c>
      <c r="R37" s="31">
        <f>VLOOKUP($A37,'[3]download from PCAS'!$A$7:$AZ$366,5,FALSE)</f>
        <v>103</v>
      </c>
      <c r="S37" s="31">
        <f>VLOOKUP($A37,'[3]download from PCAS'!$A$7:$AZ$366,19,FALSE)</f>
        <v>10</v>
      </c>
      <c r="T37" s="31">
        <f>VLOOKUP($A37,'[3]download from PCAS'!$A$7:$AZ$366,21,FALSE)</f>
        <v>171</v>
      </c>
      <c r="U37" s="31">
        <f>VLOOKUP($A37,'[3]download from PCAS'!$A$7:$AZ$366,23,FALSE)</f>
        <v>186</v>
      </c>
      <c r="V37" s="31">
        <f>VLOOKUP($A37,'[3]download from PCAS'!$A$7:$AZ$366,13,FALSE)</f>
        <v>53</v>
      </c>
      <c r="W37" s="31">
        <f>VLOOKUP($A37,'[3]download from PCAS'!$A$7:$AZ$366,3,FALSE)</f>
        <v>19</v>
      </c>
      <c r="X37" s="31">
        <f>VLOOKUP($A37,'[3]download from PCAS'!$A$7:$AZ$366,43,FALSE)</f>
        <v>215</v>
      </c>
      <c r="Y37" s="31">
        <f>VLOOKUP($A37,'[3]download from PCAS'!$A$7:$AZ$366,39,FALSE)</f>
        <v>15</v>
      </c>
      <c r="Z37" s="31">
        <f>VLOOKUP($A37,'[3]download from PCAS'!$A$7:$AZ$366,47,FALSE)</f>
        <v>423</v>
      </c>
      <c r="AA37" s="31">
        <f>VLOOKUP($A37,'[3]download from PCAS'!$A$7:$AZ$366,17,FALSE)</f>
        <v>32</v>
      </c>
      <c r="AB37" s="31">
        <f>VLOOKUP($A37,'[3]download from PCAS'!$A$7:$AZ$366,45,FALSE)</f>
        <v>2</v>
      </c>
      <c r="AC37" s="44"/>
      <c r="AD37" s="41" t="s">
        <v>176</v>
      </c>
      <c r="AE37" s="32">
        <f t="shared" si="0"/>
        <v>78.967350037965062</v>
      </c>
      <c r="AF37" s="32">
        <f t="shared" si="1"/>
        <v>16.704631738800302</v>
      </c>
      <c r="AG37" s="32">
        <f t="shared" si="2"/>
        <v>3.0372057706909645</v>
      </c>
      <c r="AH37" s="32">
        <f t="shared" si="3"/>
        <v>32.649962034927867</v>
      </c>
      <c r="AI37" s="32">
        <f t="shared" si="4"/>
        <v>194.38116932422173</v>
      </c>
      <c r="AJ37" s="32">
        <f t="shared" si="5"/>
        <v>72.892938496583142</v>
      </c>
      <c r="AK37" s="32">
        <f t="shared" si="6"/>
        <v>44.039483675018985</v>
      </c>
      <c r="AL37" s="32">
        <f t="shared" si="7"/>
        <v>15.945330296127564</v>
      </c>
      <c r="AM37" s="32">
        <f t="shared" si="8"/>
        <v>29.612756264236904</v>
      </c>
      <c r="AN37" s="32">
        <f t="shared" si="9"/>
        <v>21.260440394836749</v>
      </c>
      <c r="AO37" s="32">
        <f t="shared" si="10"/>
        <v>10.630220197418375</v>
      </c>
      <c r="AP37" s="32">
        <f t="shared" si="11"/>
        <v>78.208048595292325</v>
      </c>
      <c r="AQ37" s="32">
        <f t="shared" si="12"/>
        <v>7.5930144267274109</v>
      </c>
      <c r="AR37" s="32">
        <f t="shared" si="13"/>
        <v>129.84054669703875</v>
      </c>
      <c r="AS37" s="32">
        <f t="shared" si="14"/>
        <v>141.23006833712984</v>
      </c>
      <c r="AT37" s="32">
        <f t="shared" si="15"/>
        <v>40.242976461655275</v>
      </c>
      <c r="AU37" s="32">
        <f t="shared" si="16"/>
        <v>14.42672741078208</v>
      </c>
      <c r="AV37" s="32">
        <f t="shared" si="17"/>
        <v>163.24981017463932</v>
      </c>
      <c r="AW37" s="32">
        <f t="shared" si="18"/>
        <v>11.389521640091116</v>
      </c>
      <c r="AX37" s="32">
        <f t="shared" si="19"/>
        <v>321.18451025056947</v>
      </c>
      <c r="AY37" s="32">
        <f t="shared" si="20"/>
        <v>24.297646165527716</v>
      </c>
      <c r="AZ37" s="32">
        <f t="shared" si="21"/>
        <v>1.5186028853454823</v>
      </c>
      <c r="BB37" s="41" t="s">
        <v>176</v>
      </c>
      <c r="BC37" s="32">
        <f t="shared" si="22"/>
        <v>87.591240875912419</v>
      </c>
      <c r="BD37" s="32">
        <f t="shared" si="23"/>
        <v>19.444444444444446</v>
      </c>
      <c r="BE37" s="32">
        <f t="shared" si="24"/>
        <v>172.22222222222223</v>
      </c>
      <c r="BF37" s="32">
        <f t="shared" si="25"/>
        <v>49.074074074074076</v>
      </c>
      <c r="BG37" s="32">
        <f t="shared" si="26"/>
        <v>193.5193519351935</v>
      </c>
      <c r="BH37" s="32">
        <f t="shared" si="27"/>
        <v>13.888888888888888</v>
      </c>
    </row>
    <row r="38" spans="1:60" x14ac:dyDescent="0.2">
      <c r="A38" s="33" t="str">
        <f>'[3]download from PCAS'!A49</f>
        <v>Z00063</v>
      </c>
      <c r="B38" s="31">
        <f>VLOOKUP($A38,'[3]download from PCAS'!$A$7:$AZ$366,2,FALSE)</f>
        <v>2833</v>
      </c>
      <c r="C38" s="31">
        <v>2240</v>
      </c>
      <c r="D38" s="31">
        <v>2198</v>
      </c>
      <c r="E38" s="31">
        <v>2144</v>
      </c>
      <c r="F38" s="31">
        <v>1450</v>
      </c>
      <c r="G38" s="31">
        <f>VLOOKUP($A38,'[3]download from PCAS'!$A$7:$AZ$366,11,FALSE)</f>
        <v>106</v>
      </c>
      <c r="H38" s="31">
        <f>VLOOKUP($A38,'[3]download from PCAS'!$A$7:$AZ$366,31,FALSE)</f>
        <v>21</v>
      </c>
      <c r="I38" s="31">
        <f>VLOOKUP($A38,'[3]download from PCAS'!$A$7:$AZ$366,35,FALSE)</f>
        <v>12</v>
      </c>
      <c r="J38" s="31">
        <f>VLOOKUP($A38,'[3]download from PCAS'!$A$7:$AZ$366,49,FALSE)</f>
        <v>53</v>
      </c>
      <c r="K38" s="31">
        <f>VLOOKUP($A38,'[3]download from PCAS'!$A$7:$AZ$366,7,FALSE)</f>
        <v>310</v>
      </c>
      <c r="L38" s="31">
        <f>VLOOKUP($A38,'[3]download from PCAS'!$A$7:$AZ$366,27,FALSE)</f>
        <v>86</v>
      </c>
      <c r="M38" s="31">
        <f>VLOOKUP($A38,'[3]download from PCAS'!$A$7:$AZ$366,15,FALSE)</f>
        <v>88</v>
      </c>
      <c r="N38" s="31">
        <f>VLOOKUP($A38,'[3]download from PCAS'!$A$7:$AZ$366,29,FALSE)</f>
        <v>29</v>
      </c>
      <c r="O38" s="31">
        <f>VLOOKUP($A38,'[3]download from PCAS'!$A$7:$AZ$366,51,FALSE)</f>
        <v>59</v>
      </c>
      <c r="P38" s="31">
        <f>VLOOKUP($A38,'[3]download from PCAS'!$A$7:$AZ$366,9,FALSE)</f>
        <v>27</v>
      </c>
      <c r="Q38" s="31">
        <f>VLOOKUP($A38,'[3]download from PCAS'!$A$7:$AZ$366,41,FALSE)</f>
        <v>45</v>
      </c>
      <c r="R38" s="31">
        <f>VLOOKUP($A38,'[3]download from PCAS'!$A$7:$AZ$366,5,FALSE)</f>
        <v>202</v>
      </c>
      <c r="S38" s="31">
        <f>VLOOKUP($A38,'[3]download from PCAS'!$A$7:$AZ$366,19,FALSE)</f>
        <v>21</v>
      </c>
      <c r="T38" s="31">
        <f>VLOOKUP($A38,'[3]download from PCAS'!$A$7:$AZ$366,21,FALSE)</f>
        <v>165</v>
      </c>
      <c r="U38" s="31">
        <f>VLOOKUP($A38,'[3]download from PCAS'!$A$7:$AZ$366,23,FALSE)</f>
        <v>289</v>
      </c>
      <c r="V38" s="31">
        <f>VLOOKUP($A38,'[3]download from PCAS'!$A$7:$AZ$366,13,FALSE)</f>
        <v>33</v>
      </c>
      <c r="W38" s="31">
        <f>VLOOKUP($A38,'[3]download from PCAS'!$A$7:$AZ$366,3,FALSE)</f>
        <v>25</v>
      </c>
      <c r="X38" s="31">
        <f>VLOOKUP($A38,'[3]download from PCAS'!$A$7:$AZ$366,43,FALSE)</f>
        <v>263</v>
      </c>
      <c r="Y38" s="31">
        <f>VLOOKUP($A38,'[3]download from PCAS'!$A$7:$AZ$366,39,FALSE)</f>
        <v>15</v>
      </c>
      <c r="Z38" s="31">
        <f>VLOOKUP($A38,'[3]download from PCAS'!$A$7:$AZ$366,47,FALSE)</f>
        <v>647</v>
      </c>
      <c r="AA38" s="31">
        <f>VLOOKUP($A38,'[3]download from PCAS'!$A$7:$AZ$366,17,FALSE)</f>
        <v>73</v>
      </c>
      <c r="AB38" s="31">
        <f>VLOOKUP($A38,'[3]download from PCAS'!$A$7:$AZ$366,45,FALSE)</f>
        <v>1</v>
      </c>
      <c r="AC38" s="44"/>
      <c r="AD38" s="41" t="s">
        <v>177</v>
      </c>
      <c r="AE38" s="32">
        <f t="shared" si="0"/>
        <v>37.41616660783621</v>
      </c>
      <c r="AF38" s="32">
        <f t="shared" si="1"/>
        <v>7.4126367807977411</v>
      </c>
      <c r="AG38" s="32">
        <f t="shared" si="2"/>
        <v>4.2357924461701373</v>
      </c>
      <c r="AH38" s="32">
        <f t="shared" si="3"/>
        <v>18.708083303918105</v>
      </c>
      <c r="AI38" s="32">
        <f t="shared" si="4"/>
        <v>109.42463819272857</v>
      </c>
      <c r="AJ38" s="32">
        <f t="shared" si="5"/>
        <v>30.356512530885986</v>
      </c>
      <c r="AK38" s="32">
        <f t="shared" si="6"/>
        <v>31.062477938581008</v>
      </c>
      <c r="AL38" s="32">
        <f t="shared" si="7"/>
        <v>10.236498411577832</v>
      </c>
      <c r="AM38" s="32">
        <f t="shared" si="8"/>
        <v>20.825979527003174</v>
      </c>
      <c r="AN38" s="32">
        <f t="shared" si="9"/>
        <v>9.5305330038828089</v>
      </c>
      <c r="AO38" s="32">
        <f t="shared" si="10"/>
        <v>15.884221673138015</v>
      </c>
      <c r="AP38" s="32">
        <f t="shared" si="11"/>
        <v>71.302506177197316</v>
      </c>
      <c r="AQ38" s="32">
        <f t="shared" si="12"/>
        <v>7.4126367807977411</v>
      </c>
      <c r="AR38" s="32">
        <f t="shared" si="13"/>
        <v>58.242146134839395</v>
      </c>
      <c r="AS38" s="32">
        <f t="shared" si="14"/>
        <v>102.01200141193081</v>
      </c>
      <c r="AT38" s="32">
        <f t="shared" si="15"/>
        <v>11.648429226967879</v>
      </c>
      <c r="AU38" s="32">
        <f t="shared" si="16"/>
        <v>8.8245675961877872</v>
      </c>
      <c r="AV38" s="32">
        <f t="shared" si="17"/>
        <v>92.834451111895518</v>
      </c>
      <c r="AW38" s="32">
        <f t="shared" si="18"/>
        <v>5.2947405577126725</v>
      </c>
      <c r="AX38" s="32">
        <f t="shared" si="19"/>
        <v>228.3798093893399</v>
      </c>
      <c r="AY38" s="32">
        <f t="shared" si="20"/>
        <v>25.767737380868336</v>
      </c>
      <c r="AZ38" s="32">
        <f t="shared" si="21"/>
        <v>0.35298270384751146</v>
      </c>
      <c r="BB38" s="41" t="s">
        <v>177</v>
      </c>
      <c r="BC38" s="32">
        <f t="shared" si="22"/>
        <v>39.126478616924473</v>
      </c>
      <c r="BD38" s="32">
        <f t="shared" si="23"/>
        <v>13.526119402985074</v>
      </c>
      <c r="BE38" s="32">
        <f t="shared" si="24"/>
        <v>134.794776119403</v>
      </c>
      <c r="BF38" s="32">
        <f t="shared" si="25"/>
        <v>15.391791044776118</v>
      </c>
      <c r="BG38" s="32">
        <f t="shared" si="26"/>
        <v>117.41071428571429</v>
      </c>
      <c r="BH38" s="32">
        <f t="shared" si="27"/>
        <v>6.9962686567164178</v>
      </c>
    </row>
    <row r="39" spans="1:60" x14ac:dyDescent="0.2">
      <c r="A39" s="33" t="str">
        <f>'[3]download from PCAS'!A50</f>
        <v>Z00064</v>
      </c>
      <c r="B39" s="31">
        <f>VLOOKUP($A39,'[3]download from PCAS'!$A$7:$AZ$366,2,FALSE)</f>
        <v>4149</v>
      </c>
      <c r="C39" s="31">
        <v>3469</v>
      </c>
      <c r="D39" s="31">
        <v>3405</v>
      </c>
      <c r="E39" s="31">
        <v>3372</v>
      </c>
      <c r="F39" s="31">
        <v>2297</v>
      </c>
      <c r="G39" s="31">
        <f>VLOOKUP($A39,'[3]download from PCAS'!$A$7:$AZ$366,11,FALSE)</f>
        <v>180</v>
      </c>
      <c r="H39" s="31">
        <f>VLOOKUP($A39,'[3]download from PCAS'!$A$7:$AZ$366,31,FALSE)</f>
        <v>37</v>
      </c>
      <c r="I39" s="31">
        <f>VLOOKUP($A39,'[3]download from PCAS'!$A$7:$AZ$366,35,FALSE)</f>
        <v>18</v>
      </c>
      <c r="J39" s="31">
        <f>VLOOKUP($A39,'[3]download from PCAS'!$A$7:$AZ$366,49,FALSE)</f>
        <v>74</v>
      </c>
      <c r="K39" s="31">
        <f>VLOOKUP($A39,'[3]download from PCAS'!$A$7:$AZ$366,7,FALSE)</f>
        <v>687</v>
      </c>
      <c r="L39" s="31">
        <f>VLOOKUP($A39,'[3]download from PCAS'!$A$7:$AZ$366,27,FALSE)</f>
        <v>192</v>
      </c>
      <c r="M39" s="31">
        <f>VLOOKUP($A39,'[3]download from PCAS'!$A$7:$AZ$366,15,FALSE)</f>
        <v>128</v>
      </c>
      <c r="N39" s="31">
        <f>VLOOKUP($A39,'[3]download from PCAS'!$A$7:$AZ$366,29,FALSE)</f>
        <v>34</v>
      </c>
      <c r="O39" s="31">
        <f>VLOOKUP($A39,'[3]download from PCAS'!$A$7:$AZ$366,51,FALSE)</f>
        <v>91</v>
      </c>
      <c r="P39" s="31">
        <f>VLOOKUP($A39,'[3]download from PCAS'!$A$7:$AZ$366,9,FALSE)</f>
        <v>70</v>
      </c>
      <c r="Q39" s="31">
        <f>VLOOKUP($A39,'[3]download from PCAS'!$A$7:$AZ$366,41,FALSE)</f>
        <v>35</v>
      </c>
      <c r="R39" s="31">
        <f>VLOOKUP($A39,'[3]download from PCAS'!$A$7:$AZ$366,5,FALSE)</f>
        <v>236</v>
      </c>
      <c r="S39" s="31">
        <f>VLOOKUP($A39,'[3]download from PCAS'!$A$7:$AZ$366,19,FALSE)</f>
        <v>26</v>
      </c>
      <c r="T39" s="31">
        <f>VLOOKUP($A39,'[3]download from PCAS'!$A$7:$AZ$366,21,FALSE)</f>
        <v>323</v>
      </c>
      <c r="U39" s="31">
        <f>VLOOKUP($A39,'[3]download from PCAS'!$A$7:$AZ$366,23,FALSE)</f>
        <v>716</v>
      </c>
      <c r="V39" s="31">
        <f>VLOOKUP($A39,'[3]download from PCAS'!$A$7:$AZ$366,13,FALSE)</f>
        <v>112</v>
      </c>
      <c r="W39" s="31">
        <f>VLOOKUP($A39,'[3]download from PCAS'!$A$7:$AZ$366,3,FALSE)</f>
        <v>82</v>
      </c>
      <c r="X39" s="31">
        <f>VLOOKUP($A39,'[3]download from PCAS'!$A$7:$AZ$366,43,FALSE)</f>
        <v>569</v>
      </c>
      <c r="Y39" s="31">
        <f>VLOOKUP($A39,'[3]download from PCAS'!$A$7:$AZ$366,39,FALSE)</f>
        <v>24</v>
      </c>
      <c r="Z39" s="31">
        <f>VLOOKUP($A39,'[3]download from PCAS'!$A$7:$AZ$366,47,FALSE)</f>
        <v>1062</v>
      </c>
      <c r="AA39" s="31">
        <f>VLOOKUP($A39,'[3]download from PCAS'!$A$7:$AZ$366,17,FALSE)</f>
        <v>72</v>
      </c>
      <c r="AB39" s="31">
        <f>VLOOKUP($A39,'[3]download from PCAS'!$A$7:$AZ$366,45,FALSE)</f>
        <v>21</v>
      </c>
      <c r="AC39" s="44"/>
      <c r="AD39" s="41" t="s">
        <v>178</v>
      </c>
      <c r="AE39" s="32">
        <f t="shared" si="0"/>
        <v>43.38394793926247</v>
      </c>
      <c r="AF39" s="32">
        <f t="shared" si="1"/>
        <v>8.9178115208483977</v>
      </c>
      <c r="AG39" s="32">
        <f t="shared" si="2"/>
        <v>4.3383947939262475</v>
      </c>
      <c r="AH39" s="32">
        <f t="shared" si="3"/>
        <v>17.835623041696795</v>
      </c>
      <c r="AI39" s="32">
        <f t="shared" si="4"/>
        <v>165.58206796818513</v>
      </c>
      <c r="AJ39" s="32">
        <f t="shared" si="5"/>
        <v>46.276211135213302</v>
      </c>
      <c r="AK39" s="32">
        <f t="shared" si="6"/>
        <v>30.850807423475537</v>
      </c>
      <c r="AL39" s="32">
        <f t="shared" si="7"/>
        <v>8.1947457218606896</v>
      </c>
      <c r="AM39" s="32">
        <f t="shared" si="8"/>
        <v>21.932995902627141</v>
      </c>
      <c r="AN39" s="32">
        <f t="shared" si="9"/>
        <v>16.871535309713181</v>
      </c>
      <c r="AO39" s="32">
        <f t="shared" si="10"/>
        <v>8.4357676548565905</v>
      </c>
      <c r="AP39" s="32">
        <f t="shared" si="11"/>
        <v>56.88117618703302</v>
      </c>
      <c r="AQ39" s="32">
        <f t="shared" si="12"/>
        <v>6.266570257893469</v>
      </c>
      <c r="AR39" s="32">
        <f t="shared" si="13"/>
        <v>77.85008435767655</v>
      </c>
      <c r="AS39" s="32">
        <f t="shared" si="14"/>
        <v>172.57170402506628</v>
      </c>
      <c r="AT39" s="32">
        <f t="shared" si="15"/>
        <v>26.994456495541094</v>
      </c>
      <c r="AU39" s="32">
        <f t="shared" si="16"/>
        <v>19.763798505664017</v>
      </c>
      <c r="AV39" s="32">
        <f t="shared" si="17"/>
        <v>137.14147987466859</v>
      </c>
      <c r="AW39" s="32">
        <f t="shared" si="18"/>
        <v>5.7845263919016627</v>
      </c>
      <c r="AX39" s="32">
        <f t="shared" si="19"/>
        <v>255.96529284164859</v>
      </c>
      <c r="AY39" s="32">
        <f t="shared" si="20"/>
        <v>17.35357917570499</v>
      </c>
      <c r="AZ39" s="32">
        <f t="shared" si="21"/>
        <v>5.0614605929139556</v>
      </c>
      <c r="BB39" s="41" t="s">
        <v>178</v>
      </c>
      <c r="BC39" s="32">
        <f t="shared" si="22"/>
        <v>56.38766519823789</v>
      </c>
      <c r="BD39" s="32">
        <f t="shared" si="23"/>
        <v>10.083036773428233</v>
      </c>
      <c r="BE39" s="32">
        <f t="shared" si="24"/>
        <v>212.33689205219454</v>
      </c>
      <c r="BF39" s="32">
        <f t="shared" si="25"/>
        <v>33.214709371292997</v>
      </c>
      <c r="BG39" s="32">
        <f t="shared" si="26"/>
        <v>164.0242144710291</v>
      </c>
      <c r="BH39" s="32">
        <f t="shared" si="27"/>
        <v>7.1174377224199281</v>
      </c>
    </row>
    <row r="40" spans="1:60" x14ac:dyDescent="0.2">
      <c r="A40" s="33" t="str">
        <f>'[3]download from PCAS'!A51</f>
        <v>Z00066</v>
      </c>
      <c r="B40" s="31">
        <f>VLOOKUP($A40,'[3]download from PCAS'!$A$7:$AZ$366,2,FALSE)</f>
        <v>7364</v>
      </c>
      <c r="C40" s="31">
        <v>6324</v>
      </c>
      <c r="D40" s="31">
        <v>6254</v>
      </c>
      <c r="E40" s="31">
        <v>6177</v>
      </c>
      <c r="F40" s="31">
        <v>3475</v>
      </c>
      <c r="G40" s="31">
        <f>VLOOKUP($A40,'[3]download from PCAS'!$A$7:$AZ$366,11,FALSE)</f>
        <v>327</v>
      </c>
      <c r="H40" s="31">
        <f>VLOOKUP($A40,'[3]download from PCAS'!$A$7:$AZ$366,31,FALSE)</f>
        <v>72</v>
      </c>
      <c r="I40" s="31">
        <f>VLOOKUP($A40,'[3]download from PCAS'!$A$7:$AZ$366,35,FALSE)</f>
        <v>39</v>
      </c>
      <c r="J40" s="31">
        <f>VLOOKUP($A40,'[3]download from PCAS'!$A$7:$AZ$366,49,FALSE)</f>
        <v>136</v>
      </c>
      <c r="K40" s="31">
        <f>VLOOKUP($A40,'[3]download from PCAS'!$A$7:$AZ$366,7,FALSE)</f>
        <v>940</v>
      </c>
      <c r="L40" s="31">
        <f>VLOOKUP($A40,'[3]download from PCAS'!$A$7:$AZ$366,27,FALSE)</f>
        <v>322</v>
      </c>
      <c r="M40" s="31">
        <f>VLOOKUP($A40,'[3]download from PCAS'!$A$7:$AZ$366,15,FALSE)</f>
        <v>159</v>
      </c>
      <c r="N40" s="31">
        <f>VLOOKUP($A40,'[3]download from PCAS'!$A$7:$AZ$366,29,FALSE)</f>
        <v>58</v>
      </c>
      <c r="O40" s="31">
        <f>VLOOKUP($A40,'[3]download from PCAS'!$A$7:$AZ$366,51,FALSE)</f>
        <v>178</v>
      </c>
      <c r="P40" s="31">
        <f>VLOOKUP($A40,'[3]download from PCAS'!$A$7:$AZ$366,9,FALSE)</f>
        <v>117</v>
      </c>
      <c r="Q40" s="31">
        <f>VLOOKUP($A40,'[3]download from PCAS'!$A$7:$AZ$366,41,FALSE)</f>
        <v>62</v>
      </c>
      <c r="R40" s="31">
        <f>VLOOKUP($A40,'[3]download from PCAS'!$A$7:$AZ$366,5,FALSE)</f>
        <v>480</v>
      </c>
      <c r="S40" s="31">
        <f>VLOOKUP($A40,'[3]download from PCAS'!$A$7:$AZ$366,19,FALSE)</f>
        <v>56</v>
      </c>
      <c r="T40" s="31">
        <f>VLOOKUP($A40,'[3]download from PCAS'!$A$7:$AZ$366,21,FALSE)</f>
        <v>562</v>
      </c>
      <c r="U40" s="31">
        <f>VLOOKUP($A40,'[3]download from PCAS'!$A$7:$AZ$366,23,FALSE)</f>
        <v>1324</v>
      </c>
      <c r="V40" s="31">
        <f>VLOOKUP($A40,'[3]download from PCAS'!$A$7:$AZ$366,13,FALSE)</f>
        <v>168</v>
      </c>
      <c r="W40" s="31">
        <f>VLOOKUP($A40,'[3]download from PCAS'!$A$7:$AZ$366,3,FALSE)</f>
        <v>106</v>
      </c>
      <c r="X40" s="31">
        <f>VLOOKUP($A40,'[3]download from PCAS'!$A$7:$AZ$366,43,FALSE)</f>
        <v>911</v>
      </c>
      <c r="Y40" s="31">
        <f>VLOOKUP($A40,'[3]download from PCAS'!$A$7:$AZ$366,39,FALSE)</f>
        <v>41</v>
      </c>
      <c r="Z40" s="31">
        <f>VLOOKUP($A40,'[3]download from PCAS'!$A$7:$AZ$366,47,FALSE)</f>
        <v>1693</v>
      </c>
      <c r="AA40" s="31">
        <f>VLOOKUP($A40,'[3]download from PCAS'!$A$7:$AZ$366,17,FALSE)</f>
        <v>108</v>
      </c>
      <c r="AB40" s="31">
        <f>VLOOKUP($A40,'[3]download from PCAS'!$A$7:$AZ$366,45,FALSE)</f>
        <v>7</v>
      </c>
      <c r="AC40" s="44"/>
      <c r="AD40" s="41" t="s">
        <v>179</v>
      </c>
      <c r="AE40" s="32">
        <f t="shared" si="0"/>
        <v>44.405214557305811</v>
      </c>
      <c r="AF40" s="32">
        <f t="shared" si="1"/>
        <v>9.7772949483976088</v>
      </c>
      <c r="AG40" s="32">
        <f t="shared" si="2"/>
        <v>5.2960347637153724</v>
      </c>
      <c r="AH40" s="32">
        <f t="shared" si="3"/>
        <v>18.468223791417707</v>
      </c>
      <c r="AI40" s="32">
        <f t="shared" si="4"/>
        <v>127.64801738185768</v>
      </c>
      <c r="AJ40" s="32">
        <f t="shared" si="5"/>
        <v>43.726235741444867</v>
      </c>
      <c r="AK40" s="32">
        <f t="shared" si="6"/>
        <v>21.591526344378057</v>
      </c>
      <c r="AL40" s="32">
        <f t="shared" si="7"/>
        <v>7.8761542639869644</v>
      </c>
      <c r="AM40" s="32">
        <f t="shared" si="8"/>
        <v>24.171645844649646</v>
      </c>
      <c r="AN40" s="32">
        <f t="shared" si="9"/>
        <v>15.888104291146117</v>
      </c>
      <c r="AO40" s="32">
        <f t="shared" si="10"/>
        <v>8.4193373166757191</v>
      </c>
      <c r="AP40" s="32">
        <f t="shared" si="11"/>
        <v>65.181966322650737</v>
      </c>
      <c r="AQ40" s="32">
        <f t="shared" si="12"/>
        <v>7.6045627376425857</v>
      </c>
      <c r="AR40" s="32">
        <f t="shared" si="13"/>
        <v>76.317218902770236</v>
      </c>
      <c r="AS40" s="32">
        <f t="shared" si="14"/>
        <v>179.79359043997829</v>
      </c>
      <c r="AT40" s="32">
        <f t="shared" si="15"/>
        <v>22.813688212927758</v>
      </c>
      <c r="AU40" s="32">
        <f t="shared" si="16"/>
        <v>14.394350896252035</v>
      </c>
      <c r="AV40" s="32">
        <f t="shared" si="17"/>
        <v>123.7099402498642</v>
      </c>
      <c r="AW40" s="32">
        <f t="shared" si="18"/>
        <v>5.5676262900597502</v>
      </c>
      <c r="AX40" s="32">
        <f t="shared" si="19"/>
        <v>229.90222705051602</v>
      </c>
      <c r="AY40" s="32">
        <f t="shared" si="20"/>
        <v>14.665942422596416</v>
      </c>
      <c r="AZ40" s="32">
        <f t="shared" si="21"/>
        <v>0.95057034220532322</v>
      </c>
      <c r="BB40" s="41" t="s">
        <v>179</v>
      </c>
      <c r="BC40" s="32">
        <f t="shared" si="22"/>
        <v>51.487048289094979</v>
      </c>
      <c r="BD40" s="32">
        <f t="shared" si="23"/>
        <v>9.3896713615023479</v>
      </c>
      <c r="BE40" s="32">
        <f t="shared" si="24"/>
        <v>214.34353245912254</v>
      </c>
      <c r="BF40" s="32">
        <f t="shared" si="25"/>
        <v>27.197668771248178</v>
      </c>
      <c r="BG40" s="32">
        <f t="shared" si="26"/>
        <v>144.05439595192914</v>
      </c>
      <c r="BH40" s="32">
        <f t="shared" si="27"/>
        <v>6.6375263072689004</v>
      </c>
    </row>
    <row r="41" spans="1:60" x14ac:dyDescent="0.2">
      <c r="A41" s="33" t="str">
        <f>'[3]download from PCAS'!A52</f>
        <v>Z00068</v>
      </c>
      <c r="B41" s="31">
        <f>VLOOKUP($A41,'[3]download from PCAS'!$A$7:$AZ$366,2,FALSE)</f>
        <v>2673</v>
      </c>
      <c r="C41" s="31">
        <v>2205</v>
      </c>
      <c r="D41" s="31">
        <v>2170</v>
      </c>
      <c r="E41" s="31">
        <v>2132</v>
      </c>
      <c r="F41" s="31">
        <v>1460</v>
      </c>
      <c r="G41" s="31">
        <f>VLOOKUP($A41,'[3]download from PCAS'!$A$7:$AZ$366,11,FALSE)</f>
        <v>174</v>
      </c>
      <c r="H41" s="31">
        <f>VLOOKUP($A41,'[3]download from PCAS'!$A$7:$AZ$366,31,FALSE)</f>
        <v>40</v>
      </c>
      <c r="I41" s="31">
        <f>VLOOKUP($A41,'[3]download from PCAS'!$A$7:$AZ$366,35,FALSE)</f>
        <v>18</v>
      </c>
      <c r="J41" s="31">
        <f>VLOOKUP($A41,'[3]download from PCAS'!$A$7:$AZ$366,49,FALSE)</f>
        <v>69</v>
      </c>
      <c r="K41" s="31">
        <f>VLOOKUP($A41,'[3]download from PCAS'!$A$7:$AZ$366,7,FALSE)</f>
        <v>386</v>
      </c>
      <c r="L41" s="31">
        <f>VLOOKUP($A41,'[3]download from PCAS'!$A$7:$AZ$366,27,FALSE)</f>
        <v>144</v>
      </c>
      <c r="M41" s="31">
        <f>VLOOKUP($A41,'[3]download from PCAS'!$A$7:$AZ$366,15,FALSE)</f>
        <v>101</v>
      </c>
      <c r="N41" s="31">
        <f>VLOOKUP($A41,'[3]download from PCAS'!$A$7:$AZ$366,29,FALSE)</f>
        <v>41</v>
      </c>
      <c r="O41" s="31">
        <f>VLOOKUP($A41,'[3]download from PCAS'!$A$7:$AZ$366,51,FALSE)</f>
        <v>76</v>
      </c>
      <c r="P41" s="31">
        <f>VLOOKUP($A41,'[3]download from PCAS'!$A$7:$AZ$366,9,FALSE)</f>
        <v>39</v>
      </c>
      <c r="Q41" s="31">
        <f>VLOOKUP($A41,'[3]download from PCAS'!$A$7:$AZ$366,41,FALSE)</f>
        <v>52</v>
      </c>
      <c r="R41" s="31">
        <f>VLOOKUP($A41,'[3]download from PCAS'!$A$7:$AZ$366,5,FALSE)</f>
        <v>132</v>
      </c>
      <c r="S41" s="31">
        <f>VLOOKUP($A41,'[3]download from PCAS'!$A$7:$AZ$366,19,FALSE)</f>
        <v>20</v>
      </c>
      <c r="T41" s="31">
        <f>VLOOKUP($A41,'[3]download from PCAS'!$A$7:$AZ$366,21,FALSE)</f>
        <v>283</v>
      </c>
      <c r="U41" s="31">
        <f>VLOOKUP($A41,'[3]download from PCAS'!$A$7:$AZ$366,23,FALSE)</f>
        <v>338</v>
      </c>
      <c r="V41" s="31">
        <f>VLOOKUP($A41,'[3]download from PCAS'!$A$7:$AZ$366,13,FALSE)</f>
        <v>127</v>
      </c>
      <c r="W41" s="31">
        <f>VLOOKUP($A41,'[3]download from PCAS'!$A$7:$AZ$366,3,FALSE)</f>
        <v>55</v>
      </c>
      <c r="X41" s="31">
        <f>VLOOKUP($A41,'[3]download from PCAS'!$A$7:$AZ$366,43,FALSE)</f>
        <v>324</v>
      </c>
      <c r="Y41" s="31">
        <f>VLOOKUP($A41,'[3]download from PCAS'!$A$7:$AZ$366,39,FALSE)</f>
        <v>5</v>
      </c>
      <c r="Z41" s="31">
        <f>VLOOKUP($A41,'[3]download from PCAS'!$A$7:$AZ$366,47,FALSE)</f>
        <v>737</v>
      </c>
      <c r="AA41" s="31">
        <f>VLOOKUP($A41,'[3]download from PCAS'!$A$7:$AZ$366,17,FALSE)</f>
        <v>45</v>
      </c>
      <c r="AB41" s="31">
        <f>VLOOKUP($A41,'[3]download from PCAS'!$A$7:$AZ$366,45,FALSE)</f>
        <v>1</v>
      </c>
      <c r="AC41" s="44"/>
      <c r="AD41" s="41" t="s">
        <v>180</v>
      </c>
      <c r="AE41" s="32">
        <f t="shared" si="0"/>
        <v>65.095398428731755</v>
      </c>
      <c r="AF41" s="32">
        <f t="shared" si="1"/>
        <v>14.964459408903853</v>
      </c>
      <c r="AG41" s="32">
        <f t="shared" si="2"/>
        <v>6.7340067340067336</v>
      </c>
      <c r="AH41" s="32">
        <f t="shared" si="3"/>
        <v>25.813692480359148</v>
      </c>
      <c r="AI41" s="32">
        <f t="shared" si="4"/>
        <v>144.40703329592219</v>
      </c>
      <c r="AJ41" s="32">
        <f t="shared" si="5"/>
        <v>53.872053872053868</v>
      </c>
      <c r="AK41" s="32">
        <f t="shared" si="6"/>
        <v>37.785260007482229</v>
      </c>
      <c r="AL41" s="32">
        <f t="shared" si="7"/>
        <v>15.33857089412645</v>
      </c>
      <c r="AM41" s="32">
        <f t="shared" si="8"/>
        <v>28.43247287691732</v>
      </c>
      <c r="AN41" s="32">
        <f t="shared" si="9"/>
        <v>14.590347923681257</v>
      </c>
      <c r="AO41" s="32">
        <f t="shared" si="10"/>
        <v>19.45379723157501</v>
      </c>
      <c r="AP41" s="32">
        <f t="shared" si="11"/>
        <v>49.382716049382715</v>
      </c>
      <c r="AQ41" s="32">
        <f t="shared" si="12"/>
        <v>7.4822297044519264</v>
      </c>
      <c r="AR41" s="32">
        <f t="shared" si="13"/>
        <v>105.87355031799477</v>
      </c>
      <c r="AS41" s="32">
        <f t="shared" si="14"/>
        <v>126.44968200523756</v>
      </c>
      <c r="AT41" s="32">
        <f t="shared" si="15"/>
        <v>47.512158623269734</v>
      </c>
      <c r="AU41" s="32">
        <f t="shared" si="16"/>
        <v>20.5761316872428</v>
      </c>
      <c r="AV41" s="32">
        <f t="shared" si="17"/>
        <v>121.21212121212122</v>
      </c>
      <c r="AW41" s="32">
        <f t="shared" si="18"/>
        <v>1.8705574261129816</v>
      </c>
      <c r="AX41" s="32">
        <f t="shared" si="19"/>
        <v>275.72016460905354</v>
      </c>
      <c r="AY41" s="32">
        <f t="shared" si="20"/>
        <v>16.835016835016834</v>
      </c>
      <c r="AZ41" s="32">
        <f t="shared" si="21"/>
        <v>0.3741114852225963</v>
      </c>
      <c r="BB41" s="41" t="s">
        <v>180</v>
      </c>
      <c r="BC41" s="32">
        <f t="shared" si="22"/>
        <v>66.359447004608299</v>
      </c>
      <c r="BD41" s="32">
        <f t="shared" si="23"/>
        <v>19.230769230769234</v>
      </c>
      <c r="BE41" s="32">
        <f t="shared" si="24"/>
        <v>158.53658536585365</v>
      </c>
      <c r="BF41" s="32">
        <f t="shared" si="25"/>
        <v>59.568480300187616</v>
      </c>
      <c r="BG41" s="32">
        <f t="shared" si="26"/>
        <v>146.9387755102041</v>
      </c>
      <c r="BH41" s="32">
        <f t="shared" si="27"/>
        <v>2.3452157598499066</v>
      </c>
    </row>
    <row r="42" spans="1:60" x14ac:dyDescent="0.2">
      <c r="A42" s="33" t="str">
        <f>'[3]download from PCAS'!A53</f>
        <v>Z00069</v>
      </c>
      <c r="B42" s="31">
        <f>VLOOKUP($A42,'[3]download from PCAS'!$A$7:$AZ$366,2,FALSE)</f>
        <v>3242</v>
      </c>
      <c r="C42" s="31">
        <v>2447</v>
      </c>
      <c r="D42" s="31">
        <v>2391</v>
      </c>
      <c r="E42" s="31">
        <v>2335</v>
      </c>
      <c r="F42" s="31">
        <v>1471</v>
      </c>
      <c r="G42" s="31">
        <f>VLOOKUP($A42,'[3]download from PCAS'!$A$7:$AZ$366,11,FALSE)</f>
        <v>95</v>
      </c>
      <c r="H42" s="31">
        <f>VLOOKUP($A42,'[3]download from PCAS'!$A$7:$AZ$366,31,FALSE)</f>
        <v>13</v>
      </c>
      <c r="I42" s="31">
        <f>VLOOKUP($A42,'[3]download from PCAS'!$A$7:$AZ$366,35,FALSE)</f>
        <v>2</v>
      </c>
      <c r="J42" s="31">
        <f>VLOOKUP($A42,'[3]download from PCAS'!$A$7:$AZ$366,49,FALSE)</f>
        <v>44</v>
      </c>
      <c r="K42" s="31">
        <f>VLOOKUP($A42,'[3]download from PCAS'!$A$7:$AZ$366,7,FALSE)</f>
        <v>344</v>
      </c>
      <c r="L42" s="31">
        <f>VLOOKUP($A42,'[3]download from PCAS'!$A$7:$AZ$366,27,FALSE)</f>
        <v>91</v>
      </c>
      <c r="M42" s="31">
        <f>VLOOKUP($A42,'[3]download from PCAS'!$A$7:$AZ$366,15,FALSE)</f>
        <v>104</v>
      </c>
      <c r="N42" s="31">
        <f>VLOOKUP($A42,'[3]download from PCAS'!$A$7:$AZ$366,29,FALSE)</f>
        <v>47</v>
      </c>
      <c r="O42" s="31">
        <f>VLOOKUP($A42,'[3]download from PCAS'!$A$7:$AZ$366,51,FALSE)</f>
        <v>48</v>
      </c>
      <c r="P42" s="31">
        <f>VLOOKUP($A42,'[3]download from PCAS'!$A$7:$AZ$366,9,FALSE)</f>
        <v>33</v>
      </c>
      <c r="Q42" s="31">
        <f>VLOOKUP($A42,'[3]download from PCAS'!$A$7:$AZ$366,41,FALSE)</f>
        <v>30</v>
      </c>
      <c r="R42" s="31">
        <f>VLOOKUP($A42,'[3]download from PCAS'!$A$7:$AZ$366,5,FALSE)</f>
        <v>179</v>
      </c>
      <c r="S42" s="31">
        <f>VLOOKUP($A42,'[3]download from PCAS'!$A$7:$AZ$366,19,FALSE)</f>
        <v>6</v>
      </c>
      <c r="T42" s="31">
        <f>VLOOKUP($A42,'[3]download from PCAS'!$A$7:$AZ$366,21,FALSE)</f>
        <v>165</v>
      </c>
      <c r="U42" s="31">
        <f>VLOOKUP($A42,'[3]download from PCAS'!$A$7:$AZ$366,23,FALSE)</f>
        <v>52</v>
      </c>
      <c r="V42" s="31">
        <f>VLOOKUP($A42,'[3]download from PCAS'!$A$7:$AZ$366,13,FALSE)</f>
        <v>70</v>
      </c>
      <c r="W42" s="31">
        <f>VLOOKUP($A42,'[3]download from PCAS'!$A$7:$AZ$366,3,FALSE)</f>
        <v>25</v>
      </c>
      <c r="X42" s="31">
        <f>VLOOKUP($A42,'[3]download from PCAS'!$A$7:$AZ$366,43,FALSE)</f>
        <v>354</v>
      </c>
      <c r="Y42" s="31">
        <f>VLOOKUP($A42,'[3]download from PCAS'!$A$7:$AZ$366,39,FALSE)</f>
        <v>27</v>
      </c>
      <c r="Z42" s="31">
        <f>VLOOKUP($A42,'[3]download from PCAS'!$A$7:$AZ$366,47,FALSE)</f>
        <v>594</v>
      </c>
      <c r="AA42" s="31">
        <f>VLOOKUP($A42,'[3]download from PCAS'!$A$7:$AZ$366,17,FALSE)</f>
        <v>54</v>
      </c>
      <c r="AB42" s="31">
        <f>VLOOKUP($A42,'[3]download from PCAS'!$A$7:$AZ$366,45,FALSE)</f>
        <v>0</v>
      </c>
      <c r="AC42" s="44"/>
      <c r="AD42" s="41" t="s">
        <v>181</v>
      </c>
      <c r="AE42" s="32">
        <f t="shared" si="0"/>
        <v>29.302899444787169</v>
      </c>
      <c r="AF42" s="32">
        <f t="shared" si="1"/>
        <v>4.0098704503392968</v>
      </c>
      <c r="AG42" s="32">
        <f t="shared" si="2"/>
        <v>0.61690314620604569</v>
      </c>
      <c r="AH42" s="32">
        <f t="shared" si="3"/>
        <v>13.571869216533004</v>
      </c>
      <c r="AI42" s="32">
        <f t="shared" si="4"/>
        <v>106.10734114743984</v>
      </c>
      <c r="AJ42" s="32">
        <f t="shared" si="5"/>
        <v>28.069093152375078</v>
      </c>
      <c r="AK42" s="32">
        <f t="shared" si="6"/>
        <v>32.078963602714374</v>
      </c>
      <c r="AL42" s="32">
        <f t="shared" si="7"/>
        <v>14.497223935842072</v>
      </c>
      <c r="AM42" s="32">
        <f t="shared" si="8"/>
        <v>14.805675508945095</v>
      </c>
      <c r="AN42" s="32">
        <f t="shared" si="9"/>
        <v>10.178901912399754</v>
      </c>
      <c r="AO42" s="32">
        <f t="shared" si="10"/>
        <v>9.2535471930906841</v>
      </c>
      <c r="AP42" s="32">
        <f t="shared" si="11"/>
        <v>55.212831585441087</v>
      </c>
      <c r="AQ42" s="32">
        <f t="shared" si="12"/>
        <v>1.8507094386181369</v>
      </c>
      <c r="AR42" s="32">
        <f t="shared" si="13"/>
        <v>50.894509561998767</v>
      </c>
      <c r="AS42" s="32">
        <f t="shared" si="14"/>
        <v>16.039481801357187</v>
      </c>
      <c r="AT42" s="32">
        <f t="shared" si="15"/>
        <v>21.591610117211598</v>
      </c>
      <c r="AU42" s="32">
        <f t="shared" si="16"/>
        <v>7.7112893275755701</v>
      </c>
      <c r="AV42" s="32">
        <f t="shared" si="17"/>
        <v>109.19185687847008</v>
      </c>
      <c r="AW42" s="32">
        <f t="shared" si="18"/>
        <v>8.3281924737816162</v>
      </c>
      <c r="AX42" s="32">
        <f t="shared" si="19"/>
        <v>183.22023442319556</v>
      </c>
      <c r="AY42" s="32">
        <f t="shared" si="20"/>
        <v>16.656384947563232</v>
      </c>
      <c r="AZ42" s="32">
        <f t="shared" si="21"/>
        <v>0</v>
      </c>
      <c r="BB42" s="41" t="s">
        <v>181</v>
      </c>
      <c r="BC42" s="32">
        <f t="shared" si="22"/>
        <v>38.059389376829785</v>
      </c>
      <c r="BD42" s="32">
        <f t="shared" si="23"/>
        <v>20.128479657387579</v>
      </c>
      <c r="BE42" s="32">
        <f t="shared" si="24"/>
        <v>22.26980728051392</v>
      </c>
      <c r="BF42" s="32">
        <f t="shared" si="25"/>
        <v>29.978586723768739</v>
      </c>
      <c r="BG42" s="32">
        <f t="shared" si="26"/>
        <v>144.6669391091132</v>
      </c>
      <c r="BH42" s="32">
        <f t="shared" si="27"/>
        <v>11.563169164882227</v>
      </c>
    </row>
    <row r="43" spans="1:60" x14ac:dyDescent="0.2">
      <c r="A43" s="33" t="str">
        <f>'[3]download from PCAS'!A54</f>
        <v>Z00070</v>
      </c>
      <c r="B43" s="31">
        <f>VLOOKUP($A43,'[3]download from PCAS'!$A$7:$AZ$366,2,FALSE)</f>
        <v>5419</v>
      </c>
      <c r="C43" s="31">
        <v>4498</v>
      </c>
      <c r="D43" s="31">
        <v>4427</v>
      </c>
      <c r="E43" s="31">
        <v>4357</v>
      </c>
      <c r="F43" s="31">
        <v>2974</v>
      </c>
      <c r="G43" s="31">
        <f>VLOOKUP($A43,'[3]download from PCAS'!$A$7:$AZ$366,11,FALSE)</f>
        <v>243</v>
      </c>
      <c r="H43" s="31">
        <f>VLOOKUP($A43,'[3]download from PCAS'!$A$7:$AZ$366,31,FALSE)</f>
        <v>31</v>
      </c>
      <c r="I43" s="31">
        <f>VLOOKUP($A43,'[3]download from PCAS'!$A$7:$AZ$366,35,FALSE)</f>
        <v>22</v>
      </c>
      <c r="J43" s="31">
        <f>VLOOKUP($A43,'[3]download from PCAS'!$A$7:$AZ$366,49,FALSE)</f>
        <v>82</v>
      </c>
      <c r="K43" s="31">
        <f>VLOOKUP($A43,'[3]download from PCAS'!$A$7:$AZ$366,7,FALSE)</f>
        <v>790</v>
      </c>
      <c r="L43" s="31">
        <f>VLOOKUP($A43,'[3]download from PCAS'!$A$7:$AZ$366,27,FALSE)</f>
        <v>294</v>
      </c>
      <c r="M43" s="31">
        <f>VLOOKUP($A43,'[3]download from PCAS'!$A$7:$AZ$366,15,FALSE)</f>
        <v>132</v>
      </c>
      <c r="N43" s="31">
        <f>VLOOKUP($A43,'[3]download from PCAS'!$A$7:$AZ$366,29,FALSE)</f>
        <v>40</v>
      </c>
      <c r="O43" s="31">
        <f>VLOOKUP($A43,'[3]download from PCAS'!$A$7:$AZ$366,51,FALSE)</f>
        <v>206</v>
      </c>
      <c r="P43" s="31">
        <f>VLOOKUP($A43,'[3]download from PCAS'!$A$7:$AZ$366,9,FALSE)</f>
        <v>83</v>
      </c>
      <c r="Q43" s="31">
        <f>VLOOKUP($A43,'[3]download from PCAS'!$A$7:$AZ$366,41,FALSE)</f>
        <v>33</v>
      </c>
      <c r="R43" s="31">
        <f>VLOOKUP($A43,'[3]download from PCAS'!$A$7:$AZ$366,5,FALSE)</f>
        <v>392</v>
      </c>
      <c r="S43" s="31">
        <f>VLOOKUP($A43,'[3]download from PCAS'!$A$7:$AZ$366,19,FALSE)</f>
        <v>32</v>
      </c>
      <c r="T43" s="31">
        <f>VLOOKUP($A43,'[3]download from PCAS'!$A$7:$AZ$366,21,FALSE)</f>
        <v>473</v>
      </c>
      <c r="U43" s="31">
        <f>VLOOKUP($A43,'[3]download from PCAS'!$A$7:$AZ$366,23,FALSE)</f>
        <v>492</v>
      </c>
      <c r="V43" s="31">
        <f>VLOOKUP($A43,'[3]download from PCAS'!$A$7:$AZ$366,13,FALSE)</f>
        <v>99</v>
      </c>
      <c r="W43" s="31">
        <f>VLOOKUP($A43,'[3]download from PCAS'!$A$7:$AZ$366,3,FALSE)</f>
        <v>93</v>
      </c>
      <c r="X43" s="31">
        <f>VLOOKUP($A43,'[3]download from PCAS'!$A$7:$AZ$366,43,FALSE)</f>
        <v>336</v>
      </c>
      <c r="Y43" s="31">
        <f>VLOOKUP($A43,'[3]download from PCAS'!$A$7:$AZ$366,39,FALSE)</f>
        <v>34</v>
      </c>
      <c r="Z43" s="31">
        <f>VLOOKUP($A43,'[3]download from PCAS'!$A$7:$AZ$366,47,FALSE)</f>
        <v>1442</v>
      </c>
      <c r="AA43" s="31">
        <f>VLOOKUP($A43,'[3]download from PCAS'!$A$7:$AZ$366,17,FALSE)</f>
        <v>76</v>
      </c>
      <c r="AB43" s="31">
        <f>VLOOKUP($A43,'[3]download from PCAS'!$A$7:$AZ$366,45,FALSE)</f>
        <v>23</v>
      </c>
      <c r="AC43" s="44"/>
      <c r="AD43" s="41" t="s">
        <v>182</v>
      </c>
      <c r="AE43" s="32">
        <f t="shared" si="0"/>
        <v>44.842221812142462</v>
      </c>
      <c r="AF43" s="32">
        <f t="shared" si="1"/>
        <v>5.7206126591622075</v>
      </c>
      <c r="AG43" s="32">
        <f t="shared" si="2"/>
        <v>4.0597896290828563</v>
      </c>
      <c r="AH43" s="32">
        <f t="shared" si="3"/>
        <v>15.131943162945193</v>
      </c>
      <c r="AI43" s="32">
        <f t="shared" si="4"/>
        <v>145.78335486252075</v>
      </c>
      <c r="AJ43" s="32">
        <f t="shared" si="5"/>
        <v>54.253552315925447</v>
      </c>
      <c r="AK43" s="32">
        <f t="shared" si="6"/>
        <v>24.35873777449714</v>
      </c>
      <c r="AL43" s="32">
        <f t="shared" si="7"/>
        <v>7.3814356892415578</v>
      </c>
      <c r="AM43" s="32">
        <f t="shared" si="8"/>
        <v>38.014393799594025</v>
      </c>
      <c r="AN43" s="32">
        <f t="shared" si="9"/>
        <v>15.316479055176233</v>
      </c>
      <c r="AO43" s="32">
        <f t="shared" si="10"/>
        <v>6.089684443624285</v>
      </c>
      <c r="AP43" s="32">
        <f t="shared" si="11"/>
        <v>72.338069754567258</v>
      </c>
      <c r="AQ43" s="32">
        <f t="shared" si="12"/>
        <v>5.9051485513932462</v>
      </c>
      <c r="AR43" s="32">
        <f t="shared" si="13"/>
        <v>87.285477025281409</v>
      </c>
      <c r="AS43" s="32">
        <f t="shared" si="14"/>
        <v>90.791658977671162</v>
      </c>
      <c r="AT43" s="32">
        <f t="shared" si="15"/>
        <v>18.269053330872854</v>
      </c>
      <c r="AU43" s="32">
        <f t="shared" si="16"/>
        <v>17.161837977486623</v>
      </c>
      <c r="AV43" s="32">
        <f t="shared" si="17"/>
        <v>62.004059789629082</v>
      </c>
      <c r="AW43" s="32">
        <f t="shared" si="18"/>
        <v>6.2742203358553237</v>
      </c>
      <c r="AX43" s="32">
        <f t="shared" si="19"/>
        <v>266.10075659715812</v>
      </c>
      <c r="AY43" s="32">
        <f t="shared" si="20"/>
        <v>14.024727809558959</v>
      </c>
      <c r="AZ43" s="32">
        <f t="shared" si="21"/>
        <v>4.244325521313896</v>
      </c>
      <c r="BB43" s="41" t="s">
        <v>182</v>
      </c>
      <c r="BC43" s="32">
        <f t="shared" si="22"/>
        <v>66.410661847752436</v>
      </c>
      <c r="BD43" s="32">
        <f t="shared" si="23"/>
        <v>9.1806288730778061</v>
      </c>
      <c r="BE43" s="32">
        <f t="shared" si="24"/>
        <v>112.92173513885702</v>
      </c>
      <c r="BF43" s="32">
        <f t="shared" si="25"/>
        <v>22.72205646086757</v>
      </c>
      <c r="BG43" s="32">
        <f t="shared" si="26"/>
        <v>74.699866607381054</v>
      </c>
      <c r="BH43" s="32">
        <f t="shared" si="27"/>
        <v>7.8035345421161351</v>
      </c>
    </row>
    <row r="44" spans="1:60" x14ac:dyDescent="0.2">
      <c r="A44" s="33" t="str">
        <f>'[3]download from PCAS'!A55</f>
        <v>Z00071</v>
      </c>
      <c r="B44" s="31">
        <f>VLOOKUP($A44,'[3]download from PCAS'!$A$7:$AZ$366,2,FALSE)</f>
        <v>6128</v>
      </c>
      <c r="C44" s="31">
        <v>4666</v>
      </c>
      <c r="D44" s="31">
        <v>4577</v>
      </c>
      <c r="E44" s="31">
        <v>4471</v>
      </c>
      <c r="F44" s="31">
        <v>2868</v>
      </c>
      <c r="G44" s="31">
        <f>VLOOKUP($A44,'[3]download from PCAS'!$A$7:$AZ$366,11,FALSE)</f>
        <v>217</v>
      </c>
      <c r="H44" s="31">
        <f>VLOOKUP($A44,'[3]download from PCAS'!$A$7:$AZ$366,31,FALSE)</f>
        <v>19</v>
      </c>
      <c r="I44" s="31">
        <f>VLOOKUP($A44,'[3]download from PCAS'!$A$7:$AZ$366,35,FALSE)</f>
        <v>6</v>
      </c>
      <c r="J44" s="31">
        <f>VLOOKUP($A44,'[3]download from PCAS'!$A$7:$AZ$366,49,FALSE)</f>
        <v>103</v>
      </c>
      <c r="K44" s="31">
        <f>VLOOKUP($A44,'[3]download from PCAS'!$A$7:$AZ$366,7,FALSE)</f>
        <v>728</v>
      </c>
      <c r="L44" s="31">
        <f>VLOOKUP($A44,'[3]download from PCAS'!$A$7:$AZ$366,27,FALSE)</f>
        <v>238</v>
      </c>
      <c r="M44" s="31">
        <f>VLOOKUP($A44,'[3]download from PCAS'!$A$7:$AZ$366,15,FALSE)</f>
        <v>149</v>
      </c>
      <c r="N44" s="31">
        <f>VLOOKUP($A44,'[3]download from PCAS'!$A$7:$AZ$366,29,FALSE)</f>
        <v>82</v>
      </c>
      <c r="O44" s="31">
        <f>VLOOKUP($A44,'[3]download from PCAS'!$A$7:$AZ$366,51,FALSE)</f>
        <v>168</v>
      </c>
      <c r="P44" s="31">
        <f>VLOOKUP($A44,'[3]download from PCAS'!$A$7:$AZ$366,9,FALSE)</f>
        <v>68</v>
      </c>
      <c r="Q44" s="31">
        <f>VLOOKUP($A44,'[3]download from PCAS'!$A$7:$AZ$366,41,FALSE)</f>
        <v>61</v>
      </c>
      <c r="R44" s="31">
        <f>VLOOKUP($A44,'[3]download from PCAS'!$A$7:$AZ$366,5,FALSE)</f>
        <v>399</v>
      </c>
      <c r="S44" s="31">
        <f>VLOOKUP($A44,'[3]download from PCAS'!$A$7:$AZ$366,19,FALSE)</f>
        <v>29</v>
      </c>
      <c r="T44" s="31">
        <f>VLOOKUP($A44,'[3]download from PCAS'!$A$7:$AZ$366,21,FALSE)</f>
        <v>394</v>
      </c>
      <c r="U44" s="31">
        <f>VLOOKUP($A44,'[3]download from PCAS'!$A$7:$AZ$366,23,FALSE)</f>
        <v>141</v>
      </c>
      <c r="V44" s="31">
        <f>VLOOKUP($A44,'[3]download from PCAS'!$A$7:$AZ$366,13,FALSE)</f>
        <v>233</v>
      </c>
      <c r="W44" s="31">
        <f>VLOOKUP($A44,'[3]download from PCAS'!$A$7:$AZ$366,3,FALSE)</f>
        <v>71</v>
      </c>
      <c r="X44" s="31">
        <f>VLOOKUP($A44,'[3]download from PCAS'!$A$7:$AZ$366,43,FALSE)</f>
        <v>794</v>
      </c>
      <c r="Y44" s="31">
        <f>VLOOKUP($A44,'[3]download from PCAS'!$A$7:$AZ$366,39,FALSE)</f>
        <v>22</v>
      </c>
      <c r="Z44" s="31">
        <f>VLOOKUP($A44,'[3]download from PCAS'!$A$7:$AZ$366,47,FALSE)</f>
        <v>1340</v>
      </c>
      <c r="AA44" s="31">
        <f>VLOOKUP($A44,'[3]download from PCAS'!$A$7:$AZ$366,17,FALSE)</f>
        <v>78</v>
      </c>
      <c r="AB44" s="31">
        <f>VLOOKUP($A44,'[3]download from PCAS'!$A$7:$AZ$366,45,FALSE)</f>
        <v>5</v>
      </c>
      <c r="AC44" s="44"/>
      <c r="AD44" s="41" t="s">
        <v>183</v>
      </c>
      <c r="AE44" s="32">
        <f t="shared" si="0"/>
        <v>35.411227154046998</v>
      </c>
      <c r="AF44" s="32">
        <f t="shared" si="1"/>
        <v>3.1005221932114879</v>
      </c>
      <c r="AG44" s="32">
        <f t="shared" si="2"/>
        <v>0.97911227154046987</v>
      </c>
      <c r="AH44" s="32">
        <f t="shared" si="3"/>
        <v>16.808093994778069</v>
      </c>
      <c r="AI44" s="32">
        <f t="shared" si="4"/>
        <v>118.79895561357702</v>
      </c>
      <c r="AJ44" s="32">
        <f t="shared" si="5"/>
        <v>38.838120104438644</v>
      </c>
      <c r="AK44" s="32">
        <f t="shared" si="6"/>
        <v>24.314621409921671</v>
      </c>
      <c r="AL44" s="32">
        <f t="shared" si="7"/>
        <v>13.381201044386422</v>
      </c>
      <c r="AM44" s="32">
        <f t="shared" si="8"/>
        <v>27.41514360313316</v>
      </c>
      <c r="AN44" s="32">
        <f t="shared" si="9"/>
        <v>11.096605744125327</v>
      </c>
      <c r="AO44" s="32">
        <f t="shared" si="10"/>
        <v>9.9543080939947775</v>
      </c>
      <c r="AP44" s="32">
        <f t="shared" si="11"/>
        <v>65.110966057441246</v>
      </c>
      <c r="AQ44" s="32">
        <f t="shared" si="12"/>
        <v>4.7323759791122715</v>
      </c>
      <c r="AR44" s="32">
        <f t="shared" si="13"/>
        <v>64.295039164490859</v>
      </c>
      <c r="AS44" s="32">
        <f t="shared" si="14"/>
        <v>23.009138381201044</v>
      </c>
      <c r="AT44" s="32">
        <f t="shared" si="15"/>
        <v>38.022193211488251</v>
      </c>
      <c r="AU44" s="32">
        <f t="shared" si="16"/>
        <v>11.586161879895561</v>
      </c>
      <c r="AV44" s="32">
        <f t="shared" si="17"/>
        <v>129.56919060052218</v>
      </c>
      <c r="AW44" s="32">
        <f t="shared" si="18"/>
        <v>3.5900783289817233</v>
      </c>
      <c r="AX44" s="32">
        <f t="shared" si="19"/>
        <v>218.66840731070496</v>
      </c>
      <c r="AY44" s="32">
        <f t="shared" si="20"/>
        <v>12.728459530026109</v>
      </c>
      <c r="AZ44" s="32">
        <f t="shared" si="21"/>
        <v>0.81592689295039156</v>
      </c>
      <c r="BB44" s="41" t="s">
        <v>183</v>
      </c>
      <c r="BC44" s="32">
        <f t="shared" si="22"/>
        <v>51.99912606510815</v>
      </c>
      <c r="BD44" s="32">
        <f t="shared" si="23"/>
        <v>18.340416014314471</v>
      </c>
      <c r="BE44" s="32">
        <f t="shared" si="24"/>
        <v>31.536569000223661</v>
      </c>
      <c r="BF44" s="32">
        <f t="shared" si="25"/>
        <v>52.113621113844779</v>
      </c>
      <c r="BG44" s="32">
        <f t="shared" si="26"/>
        <v>170.16716673810544</v>
      </c>
      <c r="BH44" s="32">
        <f t="shared" si="27"/>
        <v>4.9205994184746142</v>
      </c>
    </row>
    <row r="45" spans="1:60" x14ac:dyDescent="0.2">
      <c r="A45" s="33" t="str">
        <f>'[3]download from PCAS'!A56</f>
        <v>Z00072</v>
      </c>
      <c r="B45" s="31">
        <f>VLOOKUP($A45,'[3]download from PCAS'!$A$7:$AZ$366,2,FALSE)</f>
        <v>1739</v>
      </c>
      <c r="C45" s="31">
        <v>1364</v>
      </c>
      <c r="D45" s="31">
        <v>1335</v>
      </c>
      <c r="E45" s="31">
        <v>1307</v>
      </c>
      <c r="F45" s="31">
        <v>899</v>
      </c>
      <c r="G45" s="31">
        <f>VLOOKUP($A45,'[3]download from PCAS'!$A$7:$AZ$366,11,FALSE)</f>
        <v>74</v>
      </c>
      <c r="H45" s="31">
        <f>VLOOKUP($A45,'[3]download from PCAS'!$A$7:$AZ$366,31,FALSE)</f>
        <v>7</v>
      </c>
      <c r="I45" s="31">
        <f>VLOOKUP($A45,'[3]download from PCAS'!$A$7:$AZ$366,35,FALSE)</f>
        <v>2</v>
      </c>
      <c r="J45" s="31">
        <f>VLOOKUP($A45,'[3]download from PCAS'!$A$7:$AZ$366,49,FALSE)</f>
        <v>39</v>
      </c>
      <c r="K45" s="31">
        <f>VLOOKUP($A45,'[3]download from PCAS'!$A$7:$AZ$366,7,FALSE)</f>
        <v>137</v>
      </c>
      <c r="L45" s="31">
        <f>VLOOKUP($A45,'[3]download from PCAS'!$A$7:$AZ$366,27,FALSE)</f>
        <v>69</v>
      </c>
      <c r="M45" s="31">
        <f>VLOOKUP($A45,'[3]download from PCAS'!$A$7:$AZ$366,15,FALSE)</f>
        <v>63</v>
      </c>
      <c r="N45" s="31">
        <f>VLOOKUP($A45,'[3]download from PCAS'!$A$7:$AZ$366,29,FALSE)</f>
        <v>16</v>
      </c>
      <c r="O45" s="31">
        <f>VLOOKUP($A45,'[3]download from PCAS'!$A$7:$AZ$366,51,FALSE)</f>
        <v>40</v>
      </c>
      <c r="P45" s="31">
        <f>VLOOKUP($A45,'[3]download from PCAS'!$A$7:$AZ$366,9,FALSE)</f>
        <v>26</v>
      </c>
      <c r="Q45" s="31">
        <f>VLOOKUP($A45,'[3]download from PCAS'!$A$7:$AZ$366,41,FALSE)</f>
        <v>24</v>
      </c>
      <c r="R45" s="31">
        <f>VLOOKUP($A45,'[3]download from PCAS'!$A$7:$AZ$366,5,FALSE)</f>
        <v>85</v>
      </c>
      <c r="S45" s="31">
        <f>VLOOKUP($A45,'[3]download from PCAS'!$A$7:$AZ$366,19,FALSE)</f>
        <v>17</v>
      </c>
      <c r="T45" s="31">
        <f>VLOOKUP($A45,'[3]download from PCAS'!$A$7:$AZ$366,21,FALSE)</f>
        <v>127</v>
      </c>
      <c r="U45" s="31">
        <f>VLOOKUP($A45,'[3]download from PCAS'!$A$7:$AZ$366,23,FALSE)</f>
        <v>16</v>
      </c>
      <c r="V45" s="31">
        <f>VLOOKUP($A45,'[3]download from PCAS'!$A$7:$AZ$366,13,FALSE)</f>
        <v>36</v>
      </c>
      <c r="W45" s="31">
        <f>VLOOKUP($A45,'[3]download from PCAS'!$A$7:$AZ$366,3,FALSE)</f>
        <v>20</v>
      </c>
      <c r="X45" s="31">
        <f>VLOOKUP($A45,'[3]download from PCAS'!$A$7:$AZ$366,43,FALSE)</f>
        <v>51</v>
      </c>
      <c r="Y45" s="31">
        <f>VLOOKUP($A45,'[3]download from PCAS'!$A$7:$AZ$366,39,FALSE)</f>
        <v>13</v>
      </c>
      <c r="Z45" s="31">
        <f>VLOOKUP($A45,'[3]download from PCAS'!$A$7:$AZ$366,47,FALSE)</f>
        <v>366</v>
      </c>
      <c r="AA45" s="31">
        <f>VLOOKUP($A45,'[3]download from PCAS'!$A$7:$AZ$366,17,FALSE)</f>
        <v>16</v>
      </c>
      <c r="AB45" s="31">
        <f>VLOOKUP($A45,'[3]download from PCAS'!$A$7:$AZ$366,45,FALSE)</f>
        <v>1</v>
      </c>
      <c r="AC45" s="44"/>
      <c r="AD45" s="41" t="s">
        <v>184</v>
      </c>
      <c r="AE45" s="32">
        <f t="shared" si="0"/>
        <v>42.553191489361701</v>
      </c>
      <c r="AF45" s="32">
        <f t="shared" si="1"/>
        <v>4.0253018976423238</v>
      </c>
      <c r="AG45" s="32">
        <f t="shared" si="2"/>
        <v>1.1500862564692351</v>
      </c>
      <c r="AH45" s="32">
        <f t="shared" si="3"/>
        <v>22.426682001150088</v>
      </c>
      <c r="AI45" s="32">
        <f t="shared" si="4"/>
        <v>78.780908568142607</v>
      </c>
      <c r="AJ45" s="32">
        <f t="shared" si="5"/>
        <v>39.677975848188616</v>
      </c>
      <c r="AK45" s="32">
        <f t="shared" si="6"/>
        <v>36.227717078780913</v>
      </c>
      <c r="AL45" s="32">
        <f t="shared" si="7"/>
        <v>9.200690051753881</v>
      </c>
      <c r="AM45" s="32">
        <f t="shared" si="8"/>
        <v>23.001725129384706</v>
      </c>
      <c r="AN45" s="32">
        <f t="shared" si="9"/>
        <v>14.951121334100058</v>
      </c>
      <c r="AO45" s="32">
        <f t="shared" si="10"/>
        <v>13.801035077630821</v>
      </c>
      <c r="AP45" s="32">
        <f t="shared" si="11"/>
        <v>48.878665899942497</v>
      </c>
      <c r="AQ45" s="32">
        <f t="shared" si="12"/>
        <v>9.7757331799884994</v>
      </c>
      <c r="AR45" s="32">
        <f t="shared" si="13"/>
        <v>73.030477285796437</v>
      </c>
      <c r="AS45" s="32">
        <f t="shared" si="14"/>
        <v>9.200690051753881</v>
      </c>
      <c r="AT45" s="32">
        <f t="shared" si="15"/>
        <v>20.701552616446232</v>
      </c>
      <c r="AU45" s="32">
        <f t="shared" si="16"/>
        <v>11.500862564692353</v>
      </c>
      <c r="AV45" s="32">
        <f t="shared" si="17"/>
        <v>29.327199539965498</v>
      </c>
      <c r="AW45" s="32">
        <f t="shared" si="18"/>
        <v>7.4755606670500292</v>
      </c>
      <c r="AX45" s="32">
        <f t="shared" si="19"/>
        <v>210.46578493387005</v>
      </c>
      <c r="AY45" s="32">
        <f t="shared" si="20"/>
        <v>9.200690051753881</v>
      </c>
      <c r="AZ45" s="32">
        <f t="shared" si="21"/>
        <v>0.57504312823461756</v>
      </c>
      <c r="BB45" s="41" t="s">
        <v>184</v>
      </c>
      <c r="BC45" s="32">
        <f t="shared" si="22"/>
        <v>51.685393258426963</v>
      </c>
      <c r="BD45" s="32">
        <f t="shared" si="23"/>
        <v>12.24177505738332</v>
      </c>
      <c r="BE45" s="32">
        <f t="shared" si="24"/>
        <v>12.24177505738332</v>
      </c>
      <c r="BF45" s="32">
        <f t="shared" si="25"/>
        <v>27.54399387911247</v>
      </c>
      <c r="BG45" s="32">
        <f t="shared" si="26"/>
        <v>37.390029325513197</v>
      </c>
      <c r="BH45" s="32">
        <f t="shared" si="27"/>
        <v>9.946442234123948</v>
      </c>
    </row>
    <row r="46" spans="1:60" x14ac:dyDescent="0.2">
      <c r="A46" s="33" t="str">
        <f>'[3]download from PCAS'!A57</f>
        <v>Z00073</v>
      </c>
      <c r="B46" s="31">
        <f>VLOOKUP($A46,'[3]download from PCAS'!$A$7:$AZ$366,2,FALSE)</f>
        <v>2323</v>
      </c>
      <c r="C46" s="31">
        <v>1843</v>
      </c>
      <c r="D46" s="31">
        <v>1818</v>
      </c>
      <c r="E46" s="31">
        <v>1785</v>
      </c>
      <c r="F46" s="31">
        <v>1234</v>
      </c>
      <c r="G46" s="31">
        <f>VLOOKUP($A46,'[3]download from PCAS'!$A$7:$AZ$366,11,FALSE)</f>
        <v>115</v>
      </c>
      <c r="H46" s="31">
        <f>VLOOKUP($A46,'[3]download from PCAS'!$A$7:$AZ$366,31,FALSE)</f>
        <v>20</v>
      </c>
      <c r="I46" s="31">
        <f>VLOOKUP($A46,'[3]download from PCAS'!$A$7:$AZ$366,35,FALSE)</f>
        <v>6</v>
      </c>
      <c r="J46" s="31">
        <f>VLOOKUP($A46,'[3]download from PCAS'!$A$7:$AZ$366,49,FALSE)</f>
        <v>45</v>
      </c>
      <c r="K46" s="31">
        <f>VLOOKUP($A46,'[3]download from PCAS'!$A$7:$AZ$366,7,FALSE)</f>
        <v>382</v>
      </c>
      <c r="L46" s="31">
        <f>VLOOKUP($A46,'[3]download from PCAS'!$A$7:$AZ$366,27,FALSE)</f>
        <v>143</v>
      </c>
      <c r="M46" s="31">
        <f>VLOOKUP($A46,'[3]download from PCAS'!$A$7:$AZ$366,15,FALSE)</f>
        <v>72</v>
      </c>
      <c r="N46" s="31">
        <f>VLOOKUP($A46,'[3]download from PCAS'!$A$7:$AZ$366,29,FALSE)</f>
        <v>27</v>
      </c>
      <c r="O46" s="31">
        <f>VLOOKUP($A46,'[3]download from PCAS'!$A$7:$AZ$366,51,FALSE)</f>
        <v>72</v>
      </c>
      <c r="P46" s="31">
        <f>VLOOKUP($A46,'[3]download from PCAS'!$A$7:$AZ$366,9,FALSE)</f>
        <v>35</v>
      </c>
      <c r="Q46" s="31">
        <f>VLOOKUP($A46,'[3]download from PCAS'!$A$7:$AZ$366,41,FALSE)</f>
        <v>16</v>
      </c>
      <c r="R46" s="31">
        <f>VLOOKUP($A46,'[3]download from PCAS'!$A$7:$AZ$366,5,FALSE)</f>
        <v>176</v>
      </c>
      <c r="S46" s="31">
        <f>VLOOKUP($A46,'[3]download from PCAS'!$A$7:$AZ$366,19,FALSE)</f>
        <v>19</v>
      </c>
      <c r="T46" s="31">
        <f>VLOOKUP($A46,'[3]download from PCAS'!$A$7:$AZ$366,21,FALSE)</f>
        <v>231</v>
      </c>
      <c r="U46" s="31">
        <f>VLOOKUP($A46,'[3]download from PCAS'!$A$7:$AZ$366,23,FALSE)</f>
        <v>196</v>
      </c>
      <c r="V46" s="31">
        <f>VLOOKUP($A46,'[3]download from PCAS'!$A$7:$AZ$366,13,FALSE)</f>
        <v>81</v>
      </c>
      <c r="W46" s="31">
        <f>VLOOKUP($A46,'[3]download from PCAS'!$A$7:$AZ$366,3,FALSE)</f>
        <v>33</v>
      </c>
      <c r="X46" s="31">
        <f>VLOOKUP($A46,'[3]download from PCAS'!$A$7:$AZ$366,43,FALSE)</f>
        <v>232</v>
      </c>
      <c r="Y46" s="31">
        <f>VLOOKUP($A46,'[3]download from PCAS'!$A$7:$AZ$366,39,FALSE)</f>
        <v>14</v>
      </c>
      <c r="Z46" s="31">
        <f>VLOOKUP($A46,'[3]download from PCAS'!$A$7:$AZ$366,47,FALSE)</f>
        <v>650</v>
      </c>
      <c r="AA46" s="31">
        <f>VLOOKUP($A46,'[3]download from PCAS'!$A$7:$AZ$366,17,FALSE)</f>
        <v>32</v>
      </c>
      <c r="AB46" s="31">
        <f>VLOOKUP($A46,'[3]download from PCAS'!$A$7:$AZ$366,45,FALSE)</f>
        <v>1</v>
      </c>
      <c r="AC46" s="44"/>
      <c r="AD46" s="41" t="s">
        <v>185</v>
      </c>
      <c r="AE46" s="32">
        <f t="shared" si="0"/>
        <v>49.504950495049506</v>
      </c>
      <c r="AF46" s="32">
        <f t="shared" si="1"/>
        <v>8.6095566078346959</v>
      </c>
      <c r="AG46" s="32">
        <f t="shared" si="2"/>
        <v>2.5828669823504091</v>
      </c>
      <c r="AH46" s="32">
        <f t="shared" si="3"/>
        <v>19.371502367628064</v>
      </c>
      <c r="AI46" s="32">
        <f t="shared" si="4"/>
        <v>164.44253120964271</v>
      </c>
      <c r="AJ46" s="32">
        <f t="shared" si="5"/>
        <v>61.558329746018082</v>
      </c>
      <c r="AK46" s="32">
        <f t="shared" si="6"/>
        <v>30.994403788204909</v>
      </c>
      <c r="AL46" s="32">
        <f t="shared" si="7"/>
        <v>11.62290142057684</v>
      </c>
      <c r="AM46" s="32">
        <f t="shared" si="8"/>
        <v>30.994403788204909</v>
      </c>
      <c r="AN46" s="32">
        <f t="shared" si="9"/>
        <v>15.066724063710719</v>
      </c>
      <c r="AO46" s="32">
        <f t="shared" si="10"/>
        <v>6.8876452862677571</v>
      </c>
      <c r="AP46" s="32">
        <f t="shared" si="11"/>
        <v>75.764098148945337</v>
      </c>
      <c r="AQ46" s="32">
        <f t="shared" si="12"/>
        <v>8.1790787774429621</v>
      </c>
      <c r="AR46" s="32">
        <f t="shared" si="13"/>
        <v>99.440378820490736</v>
      </c>
      <c r="AS46" s="32">
        <f t="shared" si="14"/>
        <v>84.373654756780013</v>
      </c>
      <c r="AT46" s="32">
        <f t="shared" si="15"/>
        <v>34.868704261730521</v>
      </c>
      <c r="AU46" s="32">
        <f t="shared" si="16"/>
        <v>14.20576840292725</v>
      </c>
      <c r="AV46" s="32">
        <f t="shared" si="17"/>
        <v>99.870856650882487</v>
      </c>
      <c r="AW46" s="32">
        <f t="shared" si="18"/>
        <v>6.0266896254842877</v>
      </c>
      <c r="AX46" s="32">
        <f t="shared" si="19"/>
        <v>279.81058975462764</v>
      </c>
      <c r="AY46" s="32">
        <f t="shared" si="20"/>
        <v>13.775290572535514</v>
      </c>
      <c r="AZ46" s="32">
        <f t="shared" si="21"/>
        <v>0.43047783039173482</v>
      </c>
      <c r="BB46" s="41" t="s">
        <v>185</v>
      </c>
      <c r="BC46" s="32">
        <f t="shared" si="22"/>
        <v>78.657865786578654</v>
      </c>
      <c r="BD46" s="32">
        <f t="shared" si="23"/>
        <v>15.126050420168067</v>
      </c>
      <c r="BE46" s="32">
        <f t="shared" si="24"/>
        <v>109.80392156862744</v>
      </c>
      <c r="BF46" s="32">
        <f t="shared" si="25"/>
        <v>45.378151260504197</v>
      </c>
      <c r="BG46" s="32">
        <f t="shared" si="26"/>
        <v>125.88171459576778</v>
      </c>
      <c r="BH46" s="32">
        <f t="shared" si="27"/>
        <v>7.8431372549019605</v>
      </c>
    </row>
    <row r="47" spans="1:60" x14ac:dyDescent="0.2">
      <c r="A47" s="33" t="str">
        <f>'[3]download from PCAS'!A58</f>
        <v>Z00074</v>
      </c>
      <c r="B47" s="31">
        <f>VLOOKUP($A47,'[3]download from PCAS'!$A$7:$AZ$366,2,FALSE)</f>
        <v>3019</v>
      </c>
      <c r="C47" s="31">
        <v>2520</v>
      </c>
      <c r="D47" s="31">
        <v>2481</v>
      </c>
      <c r="E47" s="31">
        <v>2436</v>
      </c>
      <c r="F47" s="31">
        <v>1690</v>
      </c>
      <c r="G47" s="31">
        <f>VLOOKUP($A47,'[3]download from PCAS'!$A$7:$AZ$366,11,FALSE)</f>
        <v>179</v>
      </c>
      <c r="H47" s="31">
        <f>VLOOKUP($A47,'[3]download from PCAS'!$A$7:$AZ$366,31,FALSE)</f>
        <v>23</v>
      </c>
      <c r="I47" s="31">
        <f>VLOOKUP($A47,'[3]download from PCAS'!$A$7:$AZ$366,35,FALSE)</f>
        <v>9</v>
      </c>
      <c r="J47" s="31">
        <f>VLOOKUP($A47,'[3]download from PCAS'!$A$7:$AZ$366,49,FALSE)</f>
        <v>56</v>
      </c>
      <c r="K47" s="31">
        <f>VLOOKUP($A47,'[3]download from PCAS'!$A$7:$AZ$366,7,FALSE)</f>
        <v>413</v>
      </c>
      <c r="L47" s="31">
        <f>VLOOKUP($A47,'[3]download from PCAS'!$A$7:$AZ$366,27,FALSE)</f>
        <v>117</v>
      </c>
      <c r="M47" s="31">
        <f>VLOOKUP($A47,'[3]download from PCAS'!$A$7:$AZ$366,15,FALSE)</f>
        <v>98</v>
      </c>
      <c r="N47" s="31">
        <f>VLOOKUP($A47,'[3]download from PCAS'!$A$7:$AZ$366,29,FALSE)</f>
        <v>22</v>
      </c>
      <c r="O47" s="31">
        <f>VLOOKUP($A47,'[3]download from PCAS'!$A$7:$AZ$366,51,FALSE)</f>
        <v>85</v>
      </c>
      <c r="P47" s="31">
        <f>VLOOKUP($A47,'[3]download from PCAS'!$A$7:$AZ$366,9,FALSE)</f>
        <v>35</v>
      </c>
      <c r="Q47" s="31">
        <f>VLOOKUP($A47,'[3]download from PCAS'!$A$7:$AZ$366,41,FALSE)</f>
        <v>28</v>
      </c>
      <c r="R47" s="31">
        <f>VLOOKUP($A47,'[3]download from PCAS'!$A$7:$AZ$366,5,FALSE)</f>
        <v>133</v>
      </c>
      <c r="S47" s="31">
        <f>VLOOKUP($A47,'[3]download from PCAS'!$A$7:$AZ$366,19,FALSE)</f>
        <v>13</v>
      </c>
      <c r="T47" s="31">
        <f>VLOOKUP($A47,'[3]download from PCAS'!$A$7:$AZ$366,21,FALSE)</f>
        <v>257</v>
      </c>
      <c r="U47" s="31">
        <f>VLOOKUP($A47,'[3]download from PCAS'!$A$7:$AZ$366,23,FALSE)</f>
        <v>168</v>
      </c>
      <c r="V47" s="31">
        <f>VLOOKUP($A47,'[3]download from PCAS'!$A$7:$AZ$366,13,FALSE)</f>
        <v>96</v>
      </c>
      <c r="W47" s="31">
        <f>VLOOKUP($A47,'[3]download from PCAS'!$A$7:$AZ$366,3,FALSE)</f>
        <v>44</v>
      </c>
      <c r="X47" s="31">
        <f>VLOOKUP($A47,'[3]download from PCAS'!$A$7:$AZ$366,43,FALSE)</f>
        <v>267</v>
      </c>
      <c r="Y47" s="31">
        <f>VLOOKUP($A47,'[3]download from PCAS'!$A$7:$AZ$366,39,FALSE)</f>
        <v>6</v>
      </c>
      <c r="Z47" s="31">
        <f>VLOOKUP($A47,'[3]download from PCAS'!$A$7:$AZ$366,47,FALSE)</f>
        <v>736</v>
      </c>
      <c r="AA47" s="31">
        <f>VLOOKUP($A47,'[3]download from PCAS'!$A$7:$AZ$366,17,FALSE)</f>
        <v>28</v>
      </c>
      <c r="AB47" s="31">
        <f>VLOOKUP($A47,'[3]download from PCAS'!$A$7:$AZ$366,45,FALSE)</f>
        <v>3</v>
      </c>
      <c r="AC47" s="44"/>
      <c r="AD47" s="41" t="s">
        <v>186</v>
      </c>
      <c r="AE47" s="32">
        <f t="shared" si="0"/>
        <v>59.291156011924478</v>
      </c>
      <c r="AF47" s="32">
        <f t="shared" si="1"/>
        <v>7.6184166942696256</v>
      </c>
      <c r="AG47" s="32">
        <f t="shared" si="2"/>
        <v>2.9811195760185494</v>
      </c>
      <c r="AH47" s="32">
        <f t="shared" si="3"/>
        <v>18.549188473004307</v>
      </c>
      <c r="AI47" s="32">
        <f t="shared" si="4"/>
        <v>136.80026498840675</v>
      </c>
      <c r="AJ47" s="32">
        <f t="shared" si="5"/>
        <v>38.754554488241141</v>
      </c>
      <c r="AK47" s="32">
        <f t="shared" si="6"/>
        <v>32.46107982775753</v>
      </c>
      <c r="AL47" s="32">
        <f t="shared" si="7"/>
        <v>7.2871811858231199</v>
      </c>
      <c r="AM47" s="32">
        <f t="shared" si="8"/>
        <v>28.155018217952964</v>
      </c>
      <c r="AN47" s="32">
        <f t="shared" si="9"/>
        <v>11.59324279562769</v>
      </c>
      <c r="AO47" s="32">
        <f t="shared" si="10"/>
        <v>9.2745942365021534</v>
      </c>
      <c r="AP47" s="32">
        <f t="shared" si="11"/>
        <v>44.054322623385225</v>
      </c>
      <c r="AQ47" s="32">
        <f t="shared" si="12"/>
        <v>4.306061609804571</v>
      </c>
      <c r="AR47" s="32">
        <f t="shared" si="13"/>
        <v>85.127525670751908</v>
      </c>
      <c r="AS47" s="32">
        <f t="shared" si="14"/>
        <v>55.647565419012921</v>
      </c>
      <c r="AT47" s="32">
        <f t="shared" si="15"/>
        <v>31.798608810864529</v>
      </c>
      <c r="AU47" s="32">
        <f t="shared" si="16"/>
        <v>14.57436237164624</v>
      </c>
      <c r="AV47" s="32">
        <f t="shared" si="17"/>
        <v>88.439880755216961</v>
      </c>
      <c r="AW47" s="32">
        <f t="shared" si="18"/>
        <v>1.9874130506790331</v>
      </c>
      <c r="AX47" s="32">
        <f t="shared" si="19"/>
        <v>243.78933421662802</v>
      </c>
      <c r="AY47" s="32">
        <f t="shared" si="20"/>
        <v>9.2745942365021534</v>
      </c>
      <c r="AZ47" s="32">
        <f t="shared" si="21"/>
        <v>0.99370652533951653</v>
      </c>
      <c r="BB47" s="41" t="s">
        <v>186</v>
      </c>
      <c r="BC47" s="32">
        <f t="shared" si="22"/>
        <v>47.158403869407501</v>
      </c>
      <c r="BD47" s="32">
        <f t="shared" si="23"/>
        <v>9.0311986863711002</v>
      </c>
      <c r="BE47" s="32">
        <f t="shared" si="24"/>
        <v>68.965517241379303</v>
      </c>
      <c r="BF47" s="32">
        <f t="shared" si="25"/>
        <v>39.408866995073893</v>
      </c>
      <c r="BG47" s="32">
        <f t="shared" si="26"/>
        <v>105.95238095238095</v>
      </c>
      <c r="BH47" s="32">
        <f t="shared" si="27"/>
        <v>2.4630541871921183</v>
      </c>
    </row>
    <row r="48" spans="1:60" x14ac:dyDescent="0.2">
      <c r="A48" s="33" t="str">
        <f>'[3]download from PCAS'!A59</f>
        <v>Z00075</v>
      </c>
      <c r="B48" s="31">
        <f>VLOOKUP($A48,'[3]download from PCAS'!$A$7:$AZ$366,2,FALSE)</f>
        <v>10287</v>
      </c>
      <c r="C48" s="31">
        <v>8201</v>
      </c>
      <c r="D48" s="31">
        <v>8065</v>
      </c>
      <c r="E48" s="31">
        <v>7930</v>
      </c>
      <c r="F48" s="31">
        <v>5194</v>
      </c>
      <c r="G48" s="31">
        <f>VLOOKUP($A48,'[3]download from PCAS'!$A$7:$AZ$366,11,FALSE)</f>
        <v>423</v>
      </c>
      <c r="H48" s="31">
        <f>VLOOKUP($A48,'[3]download from PCAS'!$A$7:$AZ$366,31,FALSE)</f>
        <v>87</v>
      </c>
      <c r="I48" s="31">
        <f>VLOOKUP($A48,'[3]download from PCAS'!$A$7:$AZ$366,35,FALSE)</f>
        <v>34</v>
      </c>
      <c r="J48" s="31">
        <f>VLOOKUP($A48,'[3]download from PCAS'!$A$7:$AZ$366,49,FALSE)</f>
        <v>201</v>
      </c>
      <c r="K48" s="31">
        <f>VLOOKUP($A48,'[3]download from PCAS'!$A$7:$AZ$366,7,FALSE)</f>
        <v>1116</v>
      </c>
      <c r="L48" s="31">
        <f>VLOOKUP($A48,'[3]download from PCAS'!$A$7:$AZ$366,27,FALSE)</f>
        <v>393</v>
      </c>
      <c r="M48" s="31">
        <f>VLOOKUP($A48,'[3]download from PCAS'!$A$7:$AZ$366,15,FALSE)</f>
        <v>280</v>
      </c>
      <c r="N48" s="31">
        <f>VLOOKUP($A48,'[3]download from PCAS'!$A$7:$AZ$366,29,FALSE)</f>
        <v>104</v>
      </c>
      <c r="O48" s="31">
        <f>VLOOKUP($A48,'[3]download from PCAS'!$A$7:$AZ$366,51,FALSE)</f>
        <v>244</v>
      </c>
      <c r="P48" s="31">
        <f>VLOOKUP($A48,'[3]download from PCAS'!$A$7:$AZ$366,9,FALSE)</f>
        <v>100</v>
      </c>
      <c r="Q48" s="31">
        <f>VLOOKUP($A48,'[3]download from PCAS'!$A$7:$AZ$366,41,FALSE)</f>
        <v>128</v>
      </c>
      <c r="R48" s="31">
        <f>VLOOKUP($A48,'[3]download from PCAS'!$A$7:$AZ$366,5,FALSE)</f>
        <v>639</v>
      </c>
      <c r="S48" s="31">
        <f>VLOOKUP($A48,'[3]download from PCAS'!$A$7:$AZ$366,19,FALSE)</f>
        <v>63</v>
      </c>
      <c r="T48" s="31">
        <f>VLOOKUP($A48,'[3]download from PCAS'!$A$7:$AZ$366,21,FALSE)</f>
        <v>713</v>
      </c>
      <c r="U48" s="31">
        <f>VLOOKUP($A48,'[3]download from PCAS'!$A$7:$AZ$366,23,FALSE)</f>
        <v>1456</v>
      </c>
      <c r="V48" s="31">
        <f>VLOOKUP($A48,'[3]download from PCAS'!$A$7:$AZ$366,13,FALSE)</f>
        <v>156</v>
      </c>
      <c r="W48" s="31">
        <f>VLOOKUP($A48,'[3]download from PCAS'!$A$7:$AZ$366,3,FALSE)</f>
        <v>149</v>
      </c>
      <c r="X48" s="31">
        <f>VLOOKUP($A48,'[3]download from PCAS'!$A$7:$AZ$366,43,FALSE)</f>
        <v>1394</v>
      </c>
      <c r="Y48" s="31">
        <f>VLOOKUP($A48,'[3]download from PCAS'!$A$7:$AZ$366,39,FALSE)</f>
        <v>49</v>
      </c>
      <c r="Z48" s="31">
        <f>VLOOKUP($A48,'[3]download from PCAS'!$A$7:$AZ$366,47,FALSE)</f>
        <v>2281</v>
      </c>
      <c r="AA48" s="31">
        <f>VLOOKUP($A48,'[3]download from PCAS'!$A$7:$AZ$366,17,FALSE)</f>
        <v>142</v>
      </c>
      <c r="AB48" s="31">
        <f>VLOOKUP($A48,'[3]download from PCAS'!$A$7:$AZ$366,45,FALSE)</f>
        <v>12</v>
      </c>
      <c r="AC48" s="44"/>
      <c r="AD48" s="41" t="s">
        <v>187</v>
      </c>
      <c r="AE48" s="32">
        <f t="shared" si="0"/>
        <v>41.119860017497807</v>
      </c>
      <c r="AF48" s="32">
        <f t="shared" si="1"/>
        <v>8.4572761738116071</v>
      </c>
      <c r="AG48" s="32">
        <f t="shared" si="2"/>
        <v>3.3051424127539613</v>
      </c>
      <c r="AH48" s="32">
        <f t="shared" si="3"/>
        <v>19.539224263633713</v>
      </c>
      <c r="AI48" s="32">
        <f t="shared" si="4"/>
        <v>108.4864391951006</v>
      </c>
      <c r="AJ48" s="32">
        <f t="shared" si="5"/>
        <v>38.20355788859726</v>
      </c>
      <c r="AK48" s="32">
        <f t="shared" si="6"/>
        <v>27.218819869738507</v>
      </c>
      <c r="AL48" s="32">
        <f t="shared" si="7"/>
        <v>10.109847380188587</v>
      </c>
      <c r="AM48" s="32">
        <f t="shared" si="8"/>
        <v>23.719257315057842</v>
      </c>
      <c r="AN48" s="32">
        <f t="shared" si="9"/>
        <v>9.72100709633518</v>
      </c>
      <c r="AO48" s="32">
        <f t="shared" si="10"/>
        <v>12.44288908330903</v>
      </c>
      <c r="AP48" s="32">
        <f t="shared" si="11"/>
        <v>62.117235345581797</v>
      </c>
      <c r="AQ48" s="32">
        <f t="shared" si="12"/>
        <v>6.1242344706911629</v>
      </c>
      <c r="AR48" s="32">
        <f t="shared" si="13"/>
        <v>69.310780596869833</v>
      </c>
      <c r="AS48" s="32">
        <f t="shared" si="14"/>
        <v>141.53786332264022</v>
      </c>
      <c r="AT48" s="32">
        <f t="shared" si="15"/>
        <v>15.16477107028288</v>
      </c>
      <c r="AU48" s="32">
        <f t="shared" si="16"/>
        <v>14.48430057353942</v>
      </c>
      <c r="AV48" s="32">
        <f t="shared" si="17"/>
        <v>135.5108389229124</v>
      </c>
      <c r="AW48" s="32">
        <f t="shared" si="18"/>
        <v>4.7632934772042379</v>
      </c>
      <c r="AX48" s="32">
        <f t="shared" si="19"/>
        <v>221.73617186740546</v>
      </c>
      <c r="AY48" s="32">
        <f t="shared" si="20"/>
        <v>13.803830076795956</v>
      </c>
      <c r="AZ48" s="32">
        <f t="shared" si="21"/>
        <v>1.1665208515602217</v>
      </c>
      <c r="BB48" s="41" t="s">
        <v>187</v>
      </c>
      <c r="BC48" s="32">
        <f t="shared" si="22"/>
        <v>48.72907625542468</v>
      </c>
      <c r="BD48" s="32">
        <f t="shared" si="23"/>
        <v>13.114754098360656</v>
      </c>
      <c r="BE48" s="32">
        <f t="shared" si="24"/>
        <v>183.60655737704917</v>
      </c>
      <c r="BF48" s="32">
        <f t="shared" si="25"/>
        <v>19.672131147540984</v>
      </c>
      <c r="BG48" s="32">
        <f t="shared" si="26"/>
        <v>169.97927082063163</v>
      </c>
      <c r="BH48" s="32">
        <f t="shared" si="27"/>
        <v>6.1790668348045399</v>
      </c>
    </row>
    <row r="49" spans="1:60" x14ac:dyDescent="0.2">
      <c r="A49" s="33" t="str">
        <f>'[3]download from PCAS'!A60</f>
        <v>Z00079</v>
      </c>
      <c r="B49" s="31">
        <f>VLOOKUP($A49,'[3]download from PCAS'!$A$7:$AZ$366,2,FALSE)</f>
        <v>8810</v>
      </c>
      <c r="C49" s="31">
        <v>7038</v>
      </c>
      <c r="D49" s="31">
        <v>6925</v>
      </c>
      <c r="E49" s="31">
        <v>6808</v>
      </c>
      <c r="F49" s="31">
        <v>4726</v>
      </c>
      <c r="G49" s="31">
        <f>VLOOKUP($A49,'[3]download from PCAS'!$A$7:$AZ$366,11,FALSE)</f>
        <v>364</v>
      </c>
      <c r="H49" s="31">
        <f>VLOOKUP($A49,'[3]download from PCAS'!$A$7:$AZ$366,31,FALSE)</f>
        <v>76</v>
      </c>
      <c r="I49" s="31">
        <f>VLOOKUP($A49,'[3]download from PCAS'!$A$7:$AZ$366,35,FALSE)</f>
        <v>28</v>
      </c>
      <c r="J49" s="31">
        <f>VLOOKUP($A49,'[3]download from PCAS'!$A$7:$AZ$366,49,FALSE)</f>
        <v>194</v>
      </c>
      <c r="K49" s="31">
        <f>VLOOKUP($A49,'[3]download from PCAS'!$A$7:$AZ$366,7,FALSE)</f>
        <v>1075</v>
      </c>
      <c r="L49" s="31">
        <f>VLOOKUP($A49,'[3]download from PCAS'!$A$7:$AZ$366,27,FALSE)</f>
        <v>348</v>
      </c>
      <c r="M49" s="31">
        <f>VLOOKUP($A49,'[3]download from PCAS'!$A$7:$AZ$366,15,FALSE)</f>
        <v>188</v>
      </c>
      <c r="N49" s="31">
        <f>VLOOKUP($A49,'[3]download from PCAS'!$A$7:$AZ$366,29,FALSE)</f>
        <v>71</v>
      </c>
      <c r="O49" s="31">
        <f>VLOOKUP($A49,'[3]download from PCAS'!$A$7:$AZ$366,51,FALSE)</f>
        <v>211</v>
      </c>
      <c r="P49" s="31">
        <f>VLOOKUP($A49,'[3]download from PCAS'!$A$7:$AZ$366,9,FALSE)</f>
        <v>125</v>
      </c>
      <c r="Q49" s="31">
        <f>VLOOKUP($A49,'[3]download from PCAS'!$A$7:$AZ$366,41,FALSE)</f>
        <v>97</v>
      </c>
      <c r="R49" s="31">
        <f>VLOOKUP($A49,'[3]download from PCAS'!$A$7:$AZ$366,5,FALSE)</f>
        <v>663</v>
      </c>
      <c r="S49" s="31">
        <f>VLOOKUP($A49,'[3]download from PCAS'!$A$7:$AZ$366,19,FALSE)</f>
        <v>41</v>
      </c>
      <c r="T49" s="31">
        <f>VLOOKUP($A49,'[3]download from PCAS'!$A$7:$AZ$366,21,FALSE)</f>
        <v>618</v>
      </c>
      <c r="U49" s="31">
        <f>VLOOKUP($A49,'[3]download from PCAS'!$A$7:$AZ$366,23,FALSE)</f>
        <v>897</v>
      </c>
      <c r="V49" s="31">
        <f>VLOOKUP($A49,'[3]download from PCAS'!$A$7:$AZ$366,13,FALSE)</f>
        <v>153</v>
      </c>
      <c r="W49" s="31">
        <f>VLOOKUP($A49,'[3]download from PCAS'!$A$7:$AZ$366,3,FALSE)</f>
        <v>102</v>
      </c>
      <c r="X49" s="31">
        <f>VLOOKUP($A49,'[3]download from PCAS'!$A$7:$AZ$366,43,FALSE)</f>
        <v>605</v>
      </c>
      <c r="Y49" s="31">
        <f>VLOOKUP($A49,'[3]download from PCAS'!$A$7:$AZ$366,39,FALSE)</f>
        <v>34</v>
      </c>
      <c r="Z49" s="31">
        <f>VLOOKUP($A49,'[3]download from PCAS'!$A$7:$AZ$366,47,FALSE)</f>
        <v>1999</v>
      </c>
      <c r="AA49" s="31">
        <f>VLOOKUP($A49,'[3]download from PCAS'!$A$7:$AZ$366,17,FALSE)</f>
        <v>258</v>
      </c>
      <c r="AB49" s="31">
        <f>VLOOKUP($A49,'[3]download from PCAS'!$A$7:$AZ$366,45,FALSE)</f>
        <v>27</v>
      </c>
      <c r="AC49" s="44"/>
      <c r="AD49" s="41" t="s">
        <v>188</v>
      </c>
      <c r="AE49" s="32">
        <f t="shared" si="0"/>
        <v>41.316685584562997</v>
      </c>
      <c r="AF49" s="32">
        <f t="shared" si="1"/>
        <v>8.6265607264472184</v>
      </c>
      <c r="AG49" s="32">
        <f t="shared" si="2"/>
        <v>3.1782065834279232</v>
      </c>
      <c r="AH49" s="32">
        <f t="shared" si="3"/>
        <v>22.020431328036324</v>
      </c>
      <c r="AI49" s="32">
        <f t="shared" si="4"/>
        <v>122.02043132803632</v>
      </c>
      <c r="AJ49" s="32">
        <f t="shared" si="5"/>
        <v>39.500567536889903</v>
      </c>
      <c r="AK49" s="32">
        <f t="shared" si="6"/>
        <v>21.339387060158909</v>
      </c>
      <c r="AL49" s="32">
        <f t="shared" si="7"/>
        <v>8.0590238365493754</v>
      </c>
      <c r="AM49" s="32">
        <f t="shared" si="8"/>
        <v>23.95005675368899</v>
      </c>
      <c r="AN49" s="32">
        <f t="shared" si="9"/>
        <v>14.188422247446084</v>
      </c>
      <c r="AO49" s="32">
        <f t="shared" si="10"/>
        <v>11.010215664018162</v>
      </c>
      <c r="AP49" s="32">
        <f t="shared" si="11"/>
        <v>75.255391600454018</v>
      </c>
      <c r="AQ49" s="32">
        <f t="shared" si="12"/>
        <v>4.6538024971623155</v>
      </c>
      <c r="AR49" s="32">
        <f t="shared" si="13"/>
        <v>70.147559591373437</v>
      </c>
      <c r="AS49" s="32">
        <f t="shared" si="14"/>
        <v>101.8161180476731</v>
      </c>
      <c r="AT49" s="32">
        <f t="shared" si="15"/>
        <v>17.366628830874006</v>
      </c>
      <c r="AU49" s="32">
        <f t="shared" si="16"/>
        <v>11.577752553916005</v>
      </c>
      <c r="AV49" s="32">
        <f t="shared" si="17"/>
        <v>68.671963677639042</v>
      </c>
      <c r="AW49" s="32">
        <f t="shared" si="18"/>
        <v>3.8592508513053345</v>
      </c>
      <c r="AX49" s="32">
        <f t="shared" si="19"/>
        <v>226.9012485811578</v>
      </c>
      <c r="AY49" s="32">
        <f t="shared" si="20"/>
        <v>29.284903518728719</v>
      </c>
      <c r="AZ49" s="32">
        <f t="shared" si="21"/>
        <v>3.0646992054483544</v>
      </c>
      <c r="BB49" s="41" t="s">
        <v>188</v>
      </c>
      <c r="BC49" s="32">
        <f t="shared" si="22"/>
        <v>50.252707581227433</v>
      </c>
      <c r="BD49" s="32">
        <f t="shared" si="23"/>
        <v>10.428907168037602</v>
      </c>
      <c r="BE49" s="32">
        <f t="shared" si="24"/>
        <v>131.75675675675674</v>
      </c>
      <c r="BF49" s="32">
        <f t="shared" si="25"/>
        <v>22.473560517038777</v>
      </c>
      <c r="BG49" s="32">
        <f t="shared" si="26"/>
        <v>85.961921000284178</v>
      </c>
      <c r="BH49" s="32">
        <f t="shared" si="27"/>
        <v>4.9941245593419499</v>
      </c>
    </row>
    <row r="50" spans="1:60" x14ac:dyDescent="0.2">
      <c r="A50" s="33" t="str">
        <f>'[3]download from PCAS'!A61</f>
        <v>Z00080</v>
      </c>
      <c r="B50" s="31">
        <f>VLOOKUP($A50,'[3]download from PCAS'!$A$7:$AZ$366,2,FALSE)</f>
        <v>4546</v>
      </c>
      <c r="C50" s="31">
        <v>3535</v>
      </c>
      <c r="D50" s="31">
        <v>3464</v>
      </c>
      <c r="E50" s="31">
        <v>3386</v>
      </c>
      <c r="F50" s="31">
        <v>2335</v>
      </c>
      <c r="G50" s="31">
        <f>VLOOKUP($A50,'[3]download from PCAS'!$A$7:$AZ$366,11,FALSE)</f>
        <v>183</v>
      </c>
      <c r="H50" s="31">
        <f>VLOOKUP($A50,'[3]download from PCAS'!$A$7:$AZ$366,31,FALSE)</f>
        <v>27</v>
      </c>
      <c r="I50" s="31">
        <f>VLOOKUP($A50,'[3]download from PCAS'!$A$7:$AZ$366,35,FALSE)</f>
        <v>12</v>
      </c>
      <c r="J50" s="31">
        <f>VLOOKUP($A50,'[3]download from PCAS'!$A$7:$AZ$366,49,FALSE)</f>
        <v>91</v>
      </c>
      <c r="K50" s="31">
        <f>VLOOKUP($A50,'[3]download from PCAS'!$A$7:$AZ$366,7,FALSE)</f>
        <v>484</v>
      </c>
      <c r="L50" s="31">
        <f>VLOOKUP($A50,'[3]download from PCAS'!$A$7:$AZ$366,27,FALSE)</f>
        <v>150</v>
      </c>
      <c r="M50" s="31">
        <f>VLOOKUP($A50,'[3]download from PCAS'!$A$7:$AZ$366,15,FALSE)</f>
        <v>112</v>
      </c>
      <c r="N50" s="31">
        <f>VLOOKUP($A50,'[3]download from PCAS'!$A$7:$AZ$366,29,FALSE)</f>
        <v>52</v>
      </c>
      <c r="O50" s="31">
        <f>VLOOKUP($A50,'[3]download from PCAS'!$A$7:$AZ$366,51,FALSE)</f>
        <v>102</v>
      </c>
      <c r="P50" s="31">
        <f>VLOOKUP($A50,'[3]download from PCAS'!$A$7:$AZ$366,9,FALSE)</f>
        <v>68</v>
      </c>
      <c r="Q50" s="31">
        <f>VLOOKUP($A50,'[3]download from PCAS'!$A$7:$AZ$366,41,FALSE)</f>
        <v>60</v>
      </c>
      <c r="R50" s="31">
        <f>VLOOKUP($A50,'[3]download from PCAS'!$A$7:$AZ$366,5,FALSE)</f>
        <v>230</v>
      </c>
      <c r="S50" s="31">
        <f>VLOOKUP($A50,'[3]download from PCAS'!$A$7:$AZ$366,19,FALSE)</f>
        <v>22</v>
      </c>
      <c r="T50" s="31">
        <f>VLOOKUP($A50,'[3]download from PCAS'!$A$7:$AZ$366,21,FALSE)</f>
        <v>294</v>
      </c>
      <c r="U50" s="31">
        <f>VLOOKUP($A50,'[3]download from PCAS'!$A$7:$AZ$366,23,FALSE)</f>
        <v>185</v>
      </c>
      <c r="V50" s="31">
        <f>VLOOKUP($A50,'[3]download from PCAS'!$A$7:$AZ$366,13,FALSE)</f>
        <v>135</v>
      </c>
      <c r="W50" s="31">
        <f>VLOOKUP($A50,'[3]download from PCAS'!$A$7:$AZ$366,3,FALSE)</f>
        <v>70</v>
      </c>
      <c r="X50" s="31">
        <f>VLOOKUP($A50,'[3]download from PCAS'!$A$7:$AZ$366,43,FALSE)</f>
        <v>377</v>
      </c>
      <c r="Y50" s="31">
        <f>VLOOKUP($A50,'[3]download from PCAS'!$A$7:$AZ$366,39,FALSE)</f>
        <v>13</v>
      </c>
      <c r="Z50" s="31">
        <f>VLOOKUP($A50,'[3]download from PCAS'!$A$7:$AZ$366,47,FALSE)</f>
        <v>929</v>
      </c>
      <c r="AA50" s="31">
        <f>VLOOKUP($A50,'[3]download from PCAS'!$A$7:$AZ$366,17,FALSE)</f>
        <v>33</v>
      </c>
      <c r="AB50" s="31">
        <f>VLOOKUP($A50,'[3]download from PCAS'!$A$7:$AZ$366,45,FALSE)</f>
        <v>2</v>
      </c>
      <c r="AC50" s="44"/>
      <c r="AD50" s="41" t="s">
        <v>189</v>
      </c>
      <c r="AE50" s="32">
        <f t="shared" si="0"/>
        <v>40.255169379674442</v>
      </c>
      <c r="AF50" s="32">
        <f t="shared" si="1"/>
        <v>5.9392872855257375</v>
      </c>
      <c r="AG50" s="32">
        <f t="shared" si="2"/>
        <v>2.6396832380114383</v>
      </c>
      <c r="AH50" s="32">
        <f t="shared" si="3"/>
        <v>20.017597888253409</v>
      </c>
      <c r="AI50" s="32">
        <f t="shared" si="4"/>
        <v>106.46722393312803</v>
      </c>
      <c r="AJ50" s="32">
        <f t="shared" si="5"/>
        <v>32.996040475142983</v>
      </c>
      <c r="AK50" s="32">
        <f t="shared" si="6"/>
        <v>24.637043554773427</v>
      </c>
      <c r="AL50" s="32">
        <f t="shared" si="7"/>
        <v>11.438627364716234</v>
      </c>
      <c r="AM50" s="32">
        <f t="shared" si="8"/>
        <v>22.437307523097228</v>
      </c>
      <c r="AN50" s="32">
        <f t="shared" si="9"/>
        <v>14.958205015398152</v>
      </c>
      <c r="AO50" s="32">
        <f t="shared" si="10"/>
        <v>13.198416190057193</v>
      </c>
      <c r="AP50" s="32">
        <f t="shared" si="11"/>
        <v>50.593928728552577</v>
      </c>
      <c r="AQ50" s="32">
        <f t="shared" si="12"/>
        <v>4.8394192696876379</v>
      </c>
      <c r="AR50" s="32">
        <f t="shared" si="13"/>
        <v>64.672239331280252</v>
      </c>
      <c r="AS50" s="32">
        <f t="shared" si="14"/>
        <v>40.695116586009682</v>
      </c>
      <c r="AT50" s="32">
        <f t="shared" si="15"/>
        <v>29.696436427628687</v>
      </c>
      <c r="AU50" s="32">
        <f t="shared" si="16"/>
        <v>15.398152221733392</v>
      </c>
      <c r="AV50" s="32">
        <f t="shared" si="17"/>
        <v>82.930048394192696</v>
      </c>
      <c r="AW50" s="32">
        <f t="shared" si="18"/>
        <v>2.8596568411790586</v>
      </c>
      <c r="AX50" s="32">
        <f t="shared" si="19"/>
        <v>204.35547734271887</v>
      </c>
      <c r="AY50" s="32">
        <f t="shared" si="20"/>
        <v>7.2591289045314555</v>
      </c>
      <c r="AZ50" s="32">
        <f t="shared" si="21"/>
        <v>0.43994720633523982</v>
      </c>
      <c r="BB50" s="41" t="s">
        <v>189</v>
      </c>
      <c r="BC50" s="32">
        <f t="shared" si="22"/>
        <v>43.302540415704385</v>
      </c>
      <c r="BD50" s="32">
        <f t="shared" si="23"/>
        <v>15.35735380980508</v>
      </c>
      <c r="BE50" s="32">
        <f t="shared" si="24"/>
        <v>54.636739515652692</v>
      </c>
      <c r="BF50" s="32">
        <f t="shared" si="25"/>
        <v>39.870053160070881</v>
      </c>
      <c r="BG50" s="32">
        <f t="shared" si="26"/>
        <v>106.64780763790664</v>
      </c>
      <c r="BH50" s="32">
        <f t="shared" si="27"/>
        <v>3.8393384524512699</v>
      </c>
    </row>
    <row r="51" spans="1:60" x14ac:dyDescent="0.2">
      <c r="A51" s="33" t="str">
        <f>'[3]download from PCAS'!A62</f>
        <v>Z00081</v>
      </c>
      <c r="B51" s="31">
        <f>VLOOKUP($A51,'[3]download from PCAS'!$A$7:$AZ$366,2,FALSE)</f>
        <v>8030</v>
      </c>
      <c r="C51" s="31">
        <v>6552</v>
      </c>
      <c r="D51" s="31">
        <v>6458</v>
      </c>
      <c r="E51" s="31">
        <v>6336</v>
      </c>
      <c r="F51" s="31">
        <v>4261</v>
      </c>
      <c r="G51" s="31">
        <f>VLOOKUP($A51,'[3]download from PCAS'!$A$7:$AZ$366,11,FALSE)</f>
        <v>329</v>
      </c>
      <c r="H51" s="31">
        <f>VLOOKUP($A51,'[3]download from PCAS'!$A$7:$AZ$366,31,FALSE)</f>
        <v>36</v>
      </c>
      <c r="I51" s="31">
        <f>VLOOKUP($A51,'[3]download from PCAS'!$A$7:$AZ$366,35,FALSE)</f>
        <v>13</v>
      </c>
      <c r="J51" s="31">
        <f>VLOOKUP($A51,'[3]download from PCAS'!$A$7:$AZ$366,49,FALSE)</f>
        <v>92</v>
      </c>
      <c r="K51" s="31">
        <f>VLOOKUP($A51,'[3]download from PCAS'!$A$7:$AZ$366,7,FALSE)</f>
        <v>908</v>
      </c>
      <c r="L51" s="31">
        <f>VLOOKUP($A51,'[3]download from PCAS'!$A$7:$AZ$366,27,FALSE)</f>
        <v>300</v>
      </c>
      <c r="M51" s="31">
        <f>VLOOKUP($A51,'[3]download from PCAS'!$A$7:$AZ$366,15,FALSE)</f>
        <v>108</v>
      </c>
      <c r="N51" s="31">
        <f>VLOOKUP($A51,'[3]download from PCAS'!$A$7:$AZ$366,29,FALSE)</f>
        <v>78</v>
      </c>
      <c r="O51" s="31">
        <f>VLOOKUP($A51,'[3]download from PCAS'!$A$7:$AZ$366,51,FALSE)</f>
        <v>181</v>
      </c>
      <c r="P51" s="31">
        <f>VLOOKUP($A51,'[3]download from PCAS'!$A$7:$AZ$366,9,FALSE)</f>
        <v>119</v>
      </c>
      <c r="Q51" s="31">
        <f>VLOOKUP($A51,'[3]download from PCAS'!$A$7:$AZ$366,41,FALSE)</f>
        <v>39</v>
      </c>
      <c r="R51" s="31">
        <f>VLOOKUP($A51,'[3]download from PCAS'!$A$7:$AZ$366,5,FALSE)</f>
        <v>436</v>
      </c>
      <c r="S51" s="31">
        <f>VLOOKUP($A51,'[3]download from PCAS'!$A$7:$AZ$366,19,FALSE)</f>
        <v>43</v>
      </c>
      <c r="T51" s="31">
        <f>VLOOKUP($A51,'[3]download from PCAS'!$A$7:$AZ$366,21,FALSE)</f>
        <v>552</v>
      </c>
      <c r="U51" s="31">
        <f>VLOOKUP($A51,'[3]download from PCAS'!$A$7:$AZ$366,23,FALSE)</f>
        <v>1084</v>
      </c>
      <c r="V51" s="31">
        <f>VLOOKUP($A51,'[3]download from PCAS'!$A$7:$AZ$366,13,FALSE)</f>
        <v>111</v>
      </c>
      <c r="W51" s="31">
        <f>VLOOKUP($A51,'[3]download from PCAS'!$A$7:$AZ$366,3,FALSE)</f>
        <v>108</v>
      </c>
      <c r="X51" s="31">
        <f>VLOOKUP($A51,'[3]download from PCAS'!$A$7:$AZ$366,43,FALSE)</f>
        <v>516</v>
      </c>
      <c r="Y51" s="31">
        <f>VLOOKUP($A51,'[3]download from PCAS'!$A$7:$AZ$366,39,FALSE)</f>
        <v>36</v>
      </c>
      <c r="Z51" s="31">
        <f>VLOOKUP($A51,'[3]download from PCAS'!$A$7:$AZ$366,47,FALSE)</f>
        <v>1574</v>
      </c>
      <c r="AA51" s="31">
        <f>VLOOKUP($A51,'[3]download from PCAS'!$A$7:$AZ$366,17,FALSE)</f>
        <v>85</v>
      </c>
      <c r="AB51" s="31">
        <f>VLOOKUP($A51,'[3]download from PCAS'!$A$7:$AZ$366,45,FALSE)</f>
        <v>8</v>
      </c>
      <c r="AC51" s="44"/>
      <c r="AD51" s="41" t="s">
        <v>190</v>
      </c>
      <c r="AE51" s="32">
        <f t="shared" si="0"/>
        <v>40.971357409713576</v>
      </c>
      <c r="AF51" s="32">
        <f t="shared" si="1"/>
        <v>4.4831880448318806</v>
      </c>
      <c r="AG51" s="32">
        <f t="shared" si="2"/>
        <v>1.6189290161892902</v>
      </c>
      <c r="AH51" s="32">
        <f t="shared" si="3"/>
        <v>11.457036114570361</v>
      </c>
      <c r="AI51" s="32">
        <f t="shared" si="4"/>
        <v>113.07596513075966</v>
      </c>
      <c r="AJ51" s="32">
        <f t="shared" si="5"/>
        <v>37.359900373599004</v>
      </c>
      <c r="AK51" s="32">
        <f t="shared" si="6"/>
        <v>13.449564134495642</v>
      </c>
      <c r="AL51" s="32">
        <f t="shared" si="7"/>
        <v>9.7135740971357407</v>
      </c>
      <c r="AM51" s="32">
        <f t="shared" si="8"/>
        <v>22.540473225404732</v>
      </c>
      <c r="AN51" s="32">
        <f t="shared" si="9"/>
        <v>14.81942714819427</v>
      </c>
      <c r="AO51" s="32">
        <f t="shared" si="10"/>
        <v>4.8567870485678704</v>
      </c>
      <c r="AP51" s="32">
        <f t="shared" si="11"/>
        <v>54.296388542963882</v>
      </c>
      <c r="AQ51" s="32">
        <f t="shared" si="12"/>
        <v>5.3549190535491906</v>
      </c>
      <c r="AR51" s="32">
        <f t="shared" si="13"/>
        <v>68.742216687422172</v>
      </c>
      <c r="AS51" s="32">
        <f t="shared" si="14"/>
        <v>134.99377334993773</v>
      </c>
      <c r="AT51" s="32">
        <f t="shared" si="15"/>
        <v>13.823163138231632</v>
      </c>
      <c r="AU51" s="32">
        <f t="shared" si="16"/>
        <v>13.449564134495642</v>
      </c>
      <c r="AV51" s="32">
        <f t="shared" si="17"/>
        <v>64.25902864259028</v>
      </c>
      <c r="AW51" s="32">
        <f t="shared" si="18"/>
        <v>4.4831880448318806</v>
      </c>
      <c r="AX51" s="32">
        <f t="shared" si="19"/>
        <v>196.01494396014942</v>
      </c>
      <c r="AY51" s="32">
        <f t="shared" si="20"/>
        <v>10.585305105853053</v>
      </c>
      <c r="AZ51" s="32">
        <f t="shared" si="21"/>
        <v>0.99626400996264008</v>
      </c>
      <c r="BB51" s="41" t="s">
        <v>190</v>
      </c>
      <c r="BC51" s="32">
        <f t="shared" si="22"/>
        <v>46.454010529575719</v>
      </c>
      <c r="BD51" s="32">
        <f t="shared" si="23"/>
        <v>12.310606060606061</v>
      </c>
      <c r="BE51" s="32">
        <f t="shared" si="24"/>
        <v>171.0858585858586</v>
      </c>
      <c r="BF51" s="32">
        <f t="shared" si="25"/>
        <v>17.518939393939391</v>
      </c>
      <c r="BG51" s="32">
        <f t="shared" si="26"/>
        <v>78.754578754578759</v>
      </c>
      <c r="BH51" s="32">
        <f t="shared" si="27"/>
        <v>5.6818181818181817</v>
      </c>
    </row>
    <row r="52" spans="1:60" x14ac:dyDescent="0.2">
      <c r="A52" s="33" t="str">
        <f>'[3]download from PCAS'!A63</f>
        <v>Z00083</v>
      </c>
      <c r="B52" s="31">
        <f>VLOOKUP($A52,'[3]download from PCAS'!$A$7:$AZ$366,2,FALSE)</f>
        <v>6239</v>
      </c>
      <c r="C52" s="31">
        <v>5129</v>
      </c>
      <c r="D52" s="31">
        <v>5072</v>
      </c>
      <c r="E52" s="31">
        <v>5003</v>
      </c>
      <c r="F52" s="31">
        <v>3567</v>
      </c>
      <c r="G52" s="31">
        <f>VLOOKUP($A52,'[3]download from PCAS'!$A$7:$AZ$366,11,FALSE)</f>
        <v>285</v>
      </c>
      <c r="H52" s="31">
        <f>VLOOKUP($A52,'[3]download from PCAS'!$A$7:$AZ$366,31,FALSE)</f>
        <v>62</v>
      </c>
      <c r="I52" s="31">
        <f>VLOOKUP($A52,'[3]download from PCAS'!$A$7:$AZ$366,35,FALSE)</f>
        <v>32</v>
      </c>
      <c r="J52" s="31">
        <f>VLOOKUP($A52,'[3]download from PCAS'!$A$7:$AZ$366,49,FALSE)</f>
        <v>146</v>
      </c>
      <c r="K52" s="31">
        <f>VLOOKUP($A52,'[3]download from PCAS'!$A$7:$AZ$366,7,FALSE)</f>
        <v>885</v>
      </c>
      <c r="L52" s="31">
        <f>VLOOKUP($A52,'[3]download from PCAS'!$A$7:$AZ$366,27,FALSE)</f>
        <v>280</v>
      </c>
      <c r="M52" s="31">
        <f>VLOOKUP($A52,'[3]download from PCAS'!$A$7:$AZ$366,15,FALSE)</f>
        <v>128</v>
      </c>
      <c r="N52" s="31">
        <f>VLOOKUP($A52,'[3]download from PCAS'!$A$7:$AZ$366,29,FALSE)</f>
        <v>59</v>
      </c>
      <c r="O52" s="31">
        <f>VLOOKUP($A52,'[3]download from PCAS'!$A$7:$AZ$366,51,FALSE)</f>
        <v>216</v>
      </c>
      <c r="P52" s="31">
        <f>VLOOKUP($A52,'[3]download from PCAS'!$A$7:$AZ$366,9,FALSE)</f>
        <v>110</v>
      </c>
      <c r="Q52" s="31">
        <f>VLOOKUP($A52,'[3]download from PCAS'!$A$7:$AZ$366,41,FALSE)</f>
        <v>47</v>
      </c>
      <c r="R52" s="31">
        <f>VLOOKUP($A52,'[3]download from PCAS'!$A$7:$AZ$366,5,FALSE)</f>
        <v>372</v>
      </c>
      <c r="S52" s="31">
        <f>VLOOKUP($A52,'[3]download from PCAS'!$A$7:$AZ$366,19,FALSE)</f>
        <v>41</v>
      </c>
      <c r="T52" s="31">
        <f>VLOOKUP($A52,'[3]download from PCAS'!$A$7:$AZ$366,21,FALSE)</f>
        <v>515</v>
      </c>
      <c r="U52" s="31">
        <f>VLOOKUP($A52,'[3]download from PCAS'!$A$7:$AZ$366,23,FALSE)</f>
        <v>943</v>
      </c>
      <c r="V52" s="31">
        <f>VLOOKUP($A52,'[3]download from PCAS'!$A$7:$AZ$366,13,FALSE)</f>
        <v>145</v>
      </c>
      <c r="W52" s="31">
        <f>VLOOKUP($A52,'[3]download from PCAS'!$A$7:$AZ$366,3,FALSE)</f>
        <v>101</v>
      </c>
      <c r="X52" s="31">
        <f>VLOOKUP($A52,'[3]download from PCAS'!$A$7:$AZ$366,43,FALSE)</f>
        <v>717</v>
      </c>
      <c r="Y52" s="31">
        <f>VLOOKUP($A52,'[3]download from PCAS'!$A$7:$AZ$366,39,FALSE)</f>
        <v>16</v>
      </c>
      <c r="Z52" s="31">
        <f>VLOOKUP($A52,'[3]download from PCAS'!$A$7:$AZ$366,47,FALSE)</f>
        <v>1586</v>
      </c>
      <c r="AA52" s="31">
        <f>VLOOKUP($A52,'[3]download from PCAS'!$A$7:$AZ$366,17,FALSE)</f>
        <v>96</v>
      </c>
      <c r="AB52" s="31">
        <f>VLOOKUP($A52,'[3]download from PCAS'!$A$7:$AZ$366,45,FALSE)</f>
        <v>5</v>
      </c>
      <c r="AC52" s="44"/>
      <c r="AD52" s="41" t="s">
        <v>191</v>
      </c>
      <c r="AE52" s="32">
        <f t="shared" si="0"/>
        <v>45.680397499599295</v>
      </c>
      <c r="AF52" s="32">
        <f t="shared" si="1"/>
        <v>9.9374899823689695</v>
      </c>
      <c r="AG52" s="32">
        <f t="shared" si="2"/>
        <v>5.1290270876743067</v>
      </c>
      <c r="AH52" s="32">
        <f t="shared" si="3"/>
        <v>23.401186087514024</v>
      </c>
      <c r="AI52" s="32">
        <f t="shared" si="4"/>
        <v>141.84965539349253</v>
      </c>
      <c r="AJ52" s="32">
        <f t="shared" si="5"/>
        <v>44.878987017150187</v>
      </c>
      <c r="AK52" s="32">
        <f t="shared" si="6"/>
        <v>20.516108350697227</v>
      </c>
      <c r="AL52" s="32">
        <f t="shared" si="7"/>
        <v>9.4566436928995028</v>
      </c>
      <c r="AM52" s="32">
        <f t="shared" si="8"/>
        <v>34.620932841801576</v>
      </c>
      <c r="AN52" s="32">
        <f t="shared" si="9"/>
        <v>17.631030613880426</v>
      </c>
      <c r="AO52" s="32">
        <f t="shared" si="10"/>
        <v>7.5332585350216386</v>
      </c>
      <c r="AP52" s="32">
        <f t="shared" si="11"/>
        <v>59.624939894213817</v>
      </c>
      <c r="AQ52" s="32">
        <f t="shared" si="12"/>
        <v>6.571565956082706</v>
      </c>
      <c r="AR52" s="32">
        <f t="shared" si="13"/>
        <v>82.545279692258376</v>
      </c>
      <c r="AS52" s="32">
        <f t="shared" si="14"/>
        <v>151.14601698990225</v>
      </c>
      <c r="AT52" s="32">
        <f t="shared" si="15"/>
        <v>23.240903991024204</v>
      </c>
      <c r="AU52" s="32">
        <f t="shared" si="16"/>
        <v>16.188491745472032</v>
      </c>
      <c r="AV52" s="32">
        <f t="shared" si="17"/>
        <v>114.92226318320243</v>
      </c>
      <c r="AW52" s="32">
        <f t="shared" si="18"/>
        <v>2.5645135438371534</v>
      </c>
      <c r="AX52" s="32">
        <f t="shared" si="19"/>
        <v>254.20740503285782</v>
      </c>
      <c r="AY52" s="32">
        <f t="shared" si="20"/>
        <v>15.387081263022919</v>
      </c>
      <c r="AZ52" s="32">
        <f t="shared" si="21"/>
        <v>0.8014104824491104</v>
      </c>
      <c r="BB52" s="41" t="s">
        <v>191</v>
      </c>
      <c r="BC52" s="32">
        <f t="shared" si="22"/>
        <v>55.205047318611982</v>
      </c>
      <c r="BD52" s="32">
        <f t="shared" si="23"/>
        <v>11.792924245452729</v>
      </c>
      <c r="BE52" s="32">
        <f t="shared" si="24"/>
        <v>188.48690785528683</v>
      </c>
      <c r="BF52" s="32">
        <f t="shared" si="25"/>
        <v>28.982610433739755</v>
      </c>
      <c r="BG52" s="32">
        <f t="shared" si="26"/>
        <v>139.7933320335348</v>
      </c>
      <c r="BH52" s="32">
        <f t="shared" si="27"/>
        <v>3.1980811513092147</v>
      </c>
    </row>
    <row r="53" spans="1:60" x14ac:dyDescent="0.2">
      <c r="A53" s="33" t="str">
        <f>'[3]download from PCAS'!A64</f>
        <v>Z00084</v>
      </c>
      <c r="B53" s="31">
        <f>VLOOKUP($A53,'[3]download from PCAS'!$A$7:$AZ$366,2,FALSE)</f>
        <v>3529</v>
      </c>
      <c r="C53" s="31">
        <v>2791</v>
      </c>
      <c r="D53" s="31">
        <v>2734</v>
      </c>
      <c r="E53" s="31">
        <v>2684</v>
      </c>
      <c r="F53" s="31">
        <v>1773</v>
      </c>
      <c r="G53" s="31">
        <f>VLOOKUP($A53,'[3]download from PCAS'!$A$7:$AZ$366,11,FALSE)</f>
        <v>135</v>
      </c>
      <c r="H53" s="31">
        <f>VLOOKUP($A53,'[3]download from PCAS'!$A$7:$AZ$366,31,FALSE)</f>
        <v>21</v>
      </c>
      <c r="I53" s="31">
        <f>VLOOKUP($A53,'[3]download from PCAS'!$A$7:$AZ$366,35,FALSE)</f>
        <v>11</v>
      </c>
      <c r="J53" s="31">
        <f>VLOOKUP($A53,'[3]download from PCAS'!$A$7:$AZ$366,49,FALSE)</f>
        <v>60</v>
      </c>
      <c r="K53" s="31">
        <f>VLOOKUP($A53,'[3]download from PCAS'!$A$7:$AZ$366,7,FALSE)</f>
        <v>425</v>
      </c>
      <c r="L53" s="31">
        <f>VLOOKUP($A53,'[3]download from PCAS'!$A$7:$AZ$366,27,FALSE)</f>
        <v>124</v>
      </c>
      <c r="M53" s="31">
        <f>VLOOKUP($A53,'[3]download from PCAS'!$A$7:$AZ$366,15,FALSE)</f>
        <v>105</v>
      </c>
      <c r="N53" s="31">
        <f>VLOOKUP($A53,'[3]download from PCAS'!$A$7:$AZ$366,29,FALSE)</f>
        <v>47</v>
      </c>
      <c r="O53" s="31">
        <f>VLOOKUP($A53,'[3]download from PCAS'!$A$7:$AZ$366,51,FALSE)</f>
        <v>91</v>
      </c>
      <c r="P53" s="31">
        <f>VLOOKUP($A53,'[3]download from PCAS'!$A$7:$AZ$366,9,FALSE)</f>
        <v>57</v>
      </c>
      <c r="Q53" s="31">
        <f>VLOOKUP($A53,'[3]download from PCAS'!$A$7:$AZ$366,41,FALSE)</f>
        <v>44</v>
      </c>
      <c r="R53" s="31">
        <f>VLOOKUP($A53,'[3]download from PCAS'!$A$7:$AZ$366,5,FALSE)</f>
        <v>196</v>
      </c>
      <c r="S53" s="31">
        <f>VLOOKUP($A53,'[3]download from PCAS'!$A$7:$AZ$366,19,FALSE)</f>
        <v>34</v>
      </c>
      <c r="T53" s="31">
        <f>VLOOKUP($A53,'[3]download from PCAS'!$A$7:$AZ$366,21,FALSE)</f>
        <v>233</v>
      </c>
      <c r="U53" s="31">
        <f>VLOOKUP($A53,'[3]download from PCAS'!$A$7:$AZ$366,23,FALSE)</f>
        <v>627</v>
      </c>
      <c r="V53" s="31">
        <f>VLOOKUP($A53,'[3]download from PCAS'!$A$7:$AZ$366,13,FALSE)</f>
        <v>77</v>
      </c>
      <c r="W53" s="31">
        <f>VLOOKUP($A53,'[3]download from PCAS'!$A$7:$AZ$366,3,FALSE)</f>
        <v>41</v>
      </c>
      <c r="X53" s="31">
        <f>VLOOKUP($A53,'[3]download from PCAS'!$A$7:$AZ$366,43,FALSE)</f>
        <v>339</v>
      </c>
      <c r="Y53" s="31">
        <f>VLOOKUP($A53,'[3]download from PCAS'!$A$7:$AZ$366,39,FALSE)</f>
        <v>24</v>
      </c>
      <c r="Z53" s="31">
        <f>VLOOKUP($A53,'[3]download from PCAS'!$A$7:$AZ$366,47,FALSE)</f>
        <v>803</v>
      </c>
      <c r="AA53" s="31">
        <f>VLOOKUP($A53,'[3]download from PCAS'!$A$7:$AZ$366,17,FALSE)</f>
        <v>99</v>
      </c>
      <c r="AB53" s="31">
        <f>VLOOKUP($A53,'[3]download from PCAS'!$A$7:$AZ$366,45,FALSE)</f>
        <v>5</v>
      </c>
      <c r="AC53" s="44"/>
      <c r="AD53" s="41" t="s">
        <v>192</v>
      </c>
      <c r="AE53" s="32">
        <f t="shared" si="0"/>
        <v>38.254463020685748</v>
      </c>
      <c r="AF53" s="32">
        <f t="shared" si="1"/>
        <v>5.9506942476622271</v>
      </c>
      <c r="AG53" s="32">
        <f t="shared" si="2"/>
        <v>3.1170303202040235</v>
      </c>
      <c r="AH53" s="32">
        <f t="shared" si="3"/>
        <v>17.001983564749221</v>
      </c>
      <c r="AI53" s="32">
        <f t="shared" si="4"/>
        <v>120.43071691697364</v>
      </c>
      <c r="AJ53" s="32">
        <f t="shared" si="5"/>
        <v>35.137432700481725</v>
      </c>
      <c r="AK53" s="32">
        <f t="shared" si="6"/>
        <v>29.753471238311135</v>
      </c>
      <c r="AL53" s="32">
        <f t="shared" si="7"/>
        <v>13.318220459053556</v>
      </c>
      <c r="AM53" s="32">
        <f t="shared" si="8"/>
        <v>25.786341739869652</v>
      </c>
      <c r="AN53" s="32">
        <f t="shared" si="9"/>
        <v>16.151884386511757</v>
      </c>
      <c r="AO53" s="32">
        <f t="shared" si="10"/>
        <v>12.468121280816094</v>
      </c>
      <c r="AP53" s="32">
        <f t="shared" si="11"/>
        <v>55.539812978180784</v>
      </c>
      <c r="AQ53" s="32">
        <f t="shared" si="12"/>
        <v>9.6344573533578917</v>
      </c>
      <c r="AR53" s="32">
        <f t="shared" si="13"/>
        <v>66.024369509776136</v>
      </c>
      <c r="AS53" s="32">
        <f t="shared" si="14"/>
        <v>177.67072825162936</v>
      </c>
      <c r="AT53" s="32">
        <f t="shared" si="15"/>
        <v>21.819212241428168</v>
      </c>
      <c r="AU53" s="32">
        <f t="shared" si="16"/>
        <v>11.618022102578633</v>
      </c>
      <c r="AV53" s="32">
        <f t="shared" si="17"/>
        <v>96.061207140833091</v>
      </c>
      <c r="AW53" s="32">
        <f t="shared" si="18"/>
        <v>6.8007934258996885</v>
      </c>
      <c r="AX53" s="32">
        <f t="shared" si="19"/>
        <v>227.54321337489375</v>
      </c>
      <c r="AY53" s="32">
        <f t="shared" si="20"/>
        <v>28.053272881836214</v>
      </c>
      <c r="AZ53" s="32">
        <f t="shared" si="21"/>
        <v>1.4168319637291016</v>
      </c>
      <c r="BB53" s="41" t="s">
        <v>192</v>
      </c>
      <c r="BC53" s="32">
        <f t="shared" si="22"/>
        <v>45.354791514264818</v>
      </c>
      <c r="BD53" s="32">
        <f t="shared" si="23"/>
        <v>17.511177347242921</v>
      </c>
      <c r="BE53" s="32">
        <f t="shared" si="24"/>
        <v>233.6065573770492</v>
      </c>
      <c r="BF53" s="32">
        <f t="shared" si="25"/>
        <v>28.688524590163937</v>
      </c>
      <c r="BG53" s="32">
        <f t="shared" si="26"/>
        <v>121.46184163382301</v>
      </c>
      <c r="BH53" s="32">
        <f t="shared" si="27"/>
        <v>8.9418777943368113</v>
      </c>
    </row>
    <row r="54" spans="1:60" x14ac:dyDescent="0.2">
      <c r="A54" s="33" t="str">
        <f>'[3]download from PCAS'!A65</f>
        <v>Z00085</v>
      </c>
      <c r="B54" s="31">
        <f>VLOOKUP($A54,'[3]download from PCAS'!$A$7:$AZ$366,2,FALSE)</f>
        <v>5019</v>
      </c>
      <c r="C54" s="31">
        <v>3913</v>
      </c>
      <c r="D54" s="31">
        <v>3844</v>
      </c>
      <c r="E54" s="31">
        <v>3771</v>
      </c>
      <c r="F54" s="31">
        <v>2659</v>
      </c>
      <c r="G54" s="31">
        <f>VLOOKUP($A54,'[3]download from PCAS'!$A$7:$AZ$366,11,FALSE)</f>
        <v>153</v>
      </c>
      <c r="H54" s="31">
        <f>VLOOKUP($A54,'[3]download from PCAS'!$A$7:$AZ$366,31,FALSE)</f>
        <v>32</v>
      </c>
      <c r="I54" s="31">
        <f>VLOOKUP($A54,'[3]download from PCAS'!$A$7:$AZ$366,35,FALSE)</f>
        <v>12</v>
      </c>
      <c r="J54" s="31">
        <f>VLOOKUP($A54,'[3]download from PCAS'!$A$7:$AZ$366,49,FALSE)</f>
        <v>84</v>
      </c>
      <c r="K54" s="31">
        <f>VLOOKUP($A54,'[3]download from PCAS'!$A$7:$AZ$366,7,FALSE)</f>
        <v>405</v>
      </c>
      <c r="L54" s="31">
        <f>VLOOKUP($A54,'[3]download from PCAS'!$A$7:$AZ$366,27,FALSE)</f>
        <v>160</v>
      </c>
      <c r="M54" s="31">
        <f>VLOOKUP($A54,'[3]download from PCAS'!$A$7:$AZ$366,15,FALSE)</f>
        <v>58</v>
      </c>
      <c r="N54" s="31">
        <f>VLOOKUP($A54,'[3]download from PCAS'!$A$7:$AZ$366,29,FALSE)</f>
        <v>36</v>
      </c>
      <c r="O54" s="31">
        <f>VLOOKUP($A54,'[3]download from PCAS'!$A$7:$AZ$366,51,FALSE)</f>
        <v>129</v>
      </c>
      <c r="P54" s="31">
        <f>VLOOKUP($A54,'[3]download from PCAS'!$A$7:$AZ$366,9,FALSE)</f>
        <v>68</v>
      </c>
      <c r="Q54" s="31">
        <f>VLOOKUP($A54,'[3]download from PCAS'!$A$7:$AZ$366,41,FALSE)</f>
        <v>52</v>
      </c>
      <c r="R54" s="31">
        <f>VLOOKUP($A54,'[3]download from PCAS'!$A$7:$AZ$366,5,FALSE)</f>
        <v>311</v>
      </c>
      <c r="S54" s="31">
        <f>VLOOKUP($A54,'[3]download from PCAS'!$A$7:$AZ$366,19,FALSE)</f>
        <v>21</v>
      </c>
      <c r="T54" s="31">
        <f>VLOOKUP($A54,'[3]download from PCAS'!$A$7:$AZ$366,21,FALSE)</f>
        <v>276</v>
      </c>
      <c r="U54" s="31">
        <f>VLOOKUP($A54,'[3]download from PCAS'!$A$7:$AZ$366,23,FALSE)</f>
        <v>160</v>
      </c>
      <c r="V54" s="31">
        <f>VLOOKUP($A54,'[3]download from PCAS'!$A$7:$AZ$366,13,FALSE)</f>
        <v>105</v>
      </c>
      <c r="W54" s="31">
        <f>VLOOKUP($A54,'[3]download from PCAS'!$A$7:$AZ$366,3,FALSE)</f>
        <v>52</v>
      </c>
      <c r="X54" s="31">
        <f>VLOOKUP($A54,'[3]download from PCAS'!$A$7:$AZ$366,43,FALSE)</f>
        <v>364</v>
      </c>
      <c r="Y54" s="31">
        <f>VLOOKUP($A54,'[3]download from PCAS'!$A$7:$AZ$366,39,FALSE)</f>
        <v>21</v>
      </c>
      <c r="Z54" s="31">
        <f>VLOOKUP($A54,'[3]download from PCAS'!$A$7:$AZ$366,47,FALSE)</f>
        <v>897</v>
      </c>
      <c r="AA54" s="31">
        <f>VLOOKUP($A54,'[3]download from PCAS'!$A$7:$AZ$366,17,FALSE)</f>
        <v>29</v>
      </c>
      <c r="AB54" s="31">
        <f>VLOOKUP($A54,'[3]download from PCAS'!$A$7:$AZ$366,45,FALSE)</f>
        <v>2</v>
      </c>
      <c r="AC54" s="44"/>
      <c r="AD54" s="41" t="s">
        <v>193</v>
      </c>
      <c r="AE54" s="32">
        <f t="shared" si="0"/>
        <v>30.484160191273165</v>
      </c>
      <c r="AF54" s="32">
        <f t="shared" si="1"/>
        <v>6.3757720661486355</v>
      </c>
      <c r="AG54" s="32">
        <f t="shared" si="2"/>
        <v>2.390914524805738</v>
      </c>
      <c r="AH54" s="32">
        <f t="shared" si="3"/>
        <v>16.736401673640167</v>
      </c>
      <c r="AI54" s="32">
        <f t="shared" si="4"/>
        <v>80.693365212193669</v>
      </c>
      <c r="AJ54" s="32">
        <f t="shared" si="5"/>
        <v>31.878860330743176</v>
      </c>
      <c r="AK54" s="32">
        <f t="shared" si="6"/>
        <v>11.556086869894401</v>
      </c>
      <c r="AL54" s="32">
        <f t="shared" si="7"/>
        <v>7.1727435744172148</v>
      </c>
      <c r="AM54" s="32">
        <f t="shared" si="8"/>
        <v>25.702331141661684</v>
      </c>
      <c r="AN54" s="32">
        <f t="shared" si="9"/>
        <v>13.548515640565849</v>
      </c>
      <c r="AO54" s="32">
        <f t="shared" si="10"/>
        <v>10.360629607491532</v>
      </c>
      <c r="AP54" s="32">
        <f t="shared" si="11"/>
        <v>61.96453476788205</v>
      </c>
      <c r="AQ54" s="32">
        <f t="shared" si="12"/>
        <v>4.1841004184100417</v>
      </c>
      <c r="AR54" s="32">
        <f t="shared" si="13"/>
        <v>54.991034070531974</v>
      </c>
      <c r="AS54" s="32">
        <f t="shared" si="14"/>
        <v>31.878860330743176</v>
      </c>
      <c r="AT54" s="32">
        <f t="shared" si="15"/>
        <v>20.920502092050206</v>
      </c>
      <c r="AU54" s="32">
        <f t="shared" si="16"/>
        <v>10.360629607491532</v>
      </c>
      <c r="AV54" s="32">
        <f t="shared" si="17"/>
        <v>72.524407252440724</v>
      </c>
      <c r="AW54" s="32">
        <f t="shared" si="18"/>
        <v>4.1841004184100417</v>
      </c>
      <c r="AX54" s="32">
        <f t="shared" si="19"/>
        <v>178.72086072922895</v>
      </c>
      <c r="AY54" s="32">
        <f t="shared" si="20"/>
        <v>5.7780434349472003</v>
      </c>
      <c r="AZ54" s="32">
        <f t="shared" si="21"/>
        <v>0.39848575413428972</v>
      </c>
      <c r="BB54" s="41" t="s">
        <v>193</v>
      </c>
      <c r="BC54" s="32">
        <f t="shared" si="22"/>
        <v>41.623309053069718</v>
      </c>
      <c r="BD54" s="32">
        <f t="shared" si="23"/>
        <v>9.5465393794749414</v>
      </c>
      <c r="BE54" s="32">
        <f t="shared" si="24"/>
        <v>42.429063908777515</v>
      </c>
      <c r="BF54" s="32">
        <f t="shared" si="25"/>
        <v>27.844073190135241</v>
      </c>
      <c r="BG54" s="32">
        <f t="shared" si="26"/>
        <v>93.023255813953483</v>
      </c>
      <c r="BH54" s="32">
        <f t="shared" si="27"/>
        <v>5.5688146380270487</v>
      </c>
    </row>
    <row r="55" spans="1:60" x14ac:dyDescent="0.2">
      <c r="A55" s="33" t="str">
        <f>'[3]download from PCAS'!A66</f>
        <v>Z00086</v>
      </c>
      <c r="B55" s="31">
        <f>VLOOKUP($A55,'[3]download from PCAS'!$A$7:$AZ$366,2,FALSE)</f>
        <v>10311</v>
      </c>
      <c r="C55" s="31">
        <v>8332</v>
      </c>
      <c r="D55" s="31">
        <v>8210</v>
      </c>
      <c r="E55" s="31">
        <v>8089</v>
      </c>
      <c r="F55" s="31">
        <v>5773</v>
      </c>
      <c r="G55" s="31">
        <f>VLOOKUP($A55,'[3]download from PCAS'!$A$7:$AZ$366,11,FALSE)</f>
        <v>407</v>
      </c>
      <c r="H55" s="31">
        <f>VLOOKUP($A55,'[3]download from PCAS'!$A$7:$AZ$366,31,FALSE)</f>
        <v>76</v>
      </c>
      <c r="I55" s="31">
        <f>VLOOKUP($A55,'[3]download from PCAS'!$A$7:$AZ$366,35,FALSE)</f>
        <v>28</v>
      </c>
      <c r="J55" s="31">
        <f>VLOOKUP($A55,'[3]download from PCAS'!$A$7:$AZ$366,49,FALSE)</f>
        <v>143</v>
      </c>
      <c r="K55" s="31">
        <f>VLOOKUP($A55,'[3]download from PCAS'!$A$7:$AZ$366,7,FALSE)</f>
        <v>1343</v>
      </c>
      <c r="L55" s="31">
        <f>VLOOKUP($A55,'[3]download from PCAS'!$A$7:$AZ$366,27,FALSE)</f>
        <v>413</v>
      </c>
      <c r="M55" s="31">
        <f>VLOOKUP($A55,'[3]download from PCAS'!$A$7:$AZ$366,15,FALSE)</f>
        <v>163</v>
      </c>
      <c r="N55" s="31">
        <f>VLOOKUP($A55,'[3]download from PCAS'!$A$7:$AZ$366,29,FALSE)</f>
        <v>90</v>
      </c>
      <c r="O55" s="31">
        <f>VLOOKUP($A55,'[3]download from PCAS'!$A$7:$AZ$366,51,FALSE)</f>
        <v>308</v>
      </c>
      <c r="P55" s="31">
        <f>VLOOKUP($A55,'[3]download from PCAS'!$A$7:$AZ$366,9,FALSE)</f>
        <v>209</v>
      </c>
      <c r="Q55" s="31">
        <f>VLOOKUP($A55,'[3]download from PCAS'!$A$7:$AZ$366,41,FALSE)</f>
        <v>100</v>
      </c>
      <c r="R55" s="31">
        <f>VLOOKUP($A55,'[3]download from PCAS'!$A$7:$AZ$366,5,FALSE)</f>
        <v>624</v>
      </c>
      <c r="S55" s="31">
        <f>VLOOKUP($A55,'[3]download from PCAS'!$A$7:$AZ$366,19,FALSE)</f>
        <v>86</v>
      </c>
      <c r="T55" s="31">
        <f>VLOOKUP($A55,'[3]download from PCAS'!$A$7:$AZ$366,21,FALSE)</f>
        <v>723</v>
      </c>
      <c r="U55" s="31">
        <f>VLOOKUP($A55,'[3]download from PCAS'!$A$7:$AZ$366,23,FALSE)</f>
        <v>238</v>
      </c>
      <c r="V55" s="31">
        <f>VLOOKUP($A55,'[3]download from PCAS'!$A$7:$AZ$366,13,FALSE)</f>
        <v>344</v>
      </c>
      <c r="W55" s="31">
        <f>VLOOKUP($A55,'[3]download from PCAS'!$A$7:$AZ$366,3,FALSE)</f>
        <v>181</v>
      </c>
      <c r="X55" s="31">
        <f>VLOOKUP($A55,'[3]download from PCAS'!$A$7:$AZ$366,43,FALSE)</f>
        <v>803</v>
      </c>
      <c r="Y55" s="31">
        <f>VLOOKUP($A55,'[3]download from PCAS'!$A$7:$AZ$366,39,FALSE)</f>
        <v>65</v>
      </c>
      <c r="Z55" s="31">
        <f>VLOOKUP($A55,'[3]download from PCAS'!$A$7:$AZ$366,47,FALSE)</f>
        <v>2432</v>
      </c>
      <c r="AA55" s="31">
        <f>VLOOKUP($A55,'[3]download from PCAS'!$A$7:$AZ$366,17,FALSE)</f>
        <v>177</v>
      </c>
      <c r="AB55" s="31">
        <f>VLOOKUP($A55,'[3]download from PCAS'!$A$7:$AZ$366,45,FALSE)</f>
        <v>12</v>
      </c>
      <c r="AC55" s="44"/>
      <c r="AD55" s="41" t="s">
        <v>194</v>
      </c>
      <c r="AE55" s="32">
        <f t="shared" si="0"/>
        <v>39.472408107845986</v>
      </c>
      <c r="AF55" s="32">
        <f t="shared" si="1"/>
        <v>7.3707690815633784</v>
      </c>
      <c r="AG55" s="32">
        <f t="shared" si="2"/>
        <v>2.7155465037338762</v>
      </c>
      <c r="AH55" s="32">
        <f t="shared" si="3"/>
        <v>13.868683929783725</v>
      </c>
      <c r="AI55" s="32">
        <f t="shared" si="4"/>
        <v>130.24924837552129</v>
      </c>
      <c r="AJ55" s="32">
        <f t="shared" si="5"/>
        <v>40.054310930074678</v>
      </c>
      <c r="AK55" s="32">
        <f t="shared" si="6"/>
        <v>15.808360003879352</v>
      </c>
      <c r="AL55" s="32">
        <f t="shared" si="7"/>
        <v>8.7285423334303172</v>
      </c>
      <c r="AM55" s="32">
        <f t="shared" si="8"/>
        <v>29.87101154107264</v>
      </c>
      <c r="AN55" s="32">
        <f t="shared" si="9"/>
        <v>20.269614974299291</v>
      </c>
      <c r="AO55" s="32">
        <f t="shared" si="10"/>
        <v>9.6983803704781302</v>
      </c>
      <c r="AP55" s="32">
        <f t="shared" si="11"/>
        <v>60.517893511783534</v>
      </c>
      <c r="AQ55" s="32">
        <f t="shared" si="12"/>
        <v>8.3406071186111923</v>
      </c>
      <c r="AR55" s="32">
        <f t="shared" si="13"/>
        <v>70.119290078556887</v>
      </c>
      <c r="AS55" s="32">
        <f t="shared" si="14"/>
        <v>23.082145281737951</v>
      </c>
      <c r="AT55" s="32">
        <f t="shared" si="15"/>
        <v>33.362428474444769</v>
      </c>
      <c r="AU55" s="32">
        <f t="shared" si="16"/>
        <v>17.554068470565415</v>
      </c>
      <c r="AV55" s="32">
        <f t="shared" si="17"/>
        <v>77.877994374939391</v>
      </c>
      <c r="AW55" s="32">
        <f t="shared" si="18"/>
        <v>6.3039472408107846</v>
      </c>
      <c r="AX55" s="32">
        <f t="shared" si="19"/>
        <v>235.86461061002811</v>
      </c>
      <c r="AY55" s="32">
        <f t="shared" si="20"/>
        <v>17.166133255746288</v>
      </c>
      <c r="AZ55" s="32">
        <f t="shared" si="21"/>
        <v>1.1638056444573757</v>
      </c>
      <c r="BB55" s="41" t="s">
        <v>194</v>
      </c>
      <c r="BC55" s="32">
        <f t="shared" si="22"/>
        <v>50.304506699147382</v>
      </c>
      <c r="BD55" s="32">
        <f t="shared" si="23"/>
        <v>11.126220793670416</v>
      </c>
      <c r="BE55" s="32">
        <f t="shared" si="24"/>
        <v>29.422672765483988</v>
      </c>
      <c r="BF55" s="32">
        <f t="shared" si="25"/>
        <v>42.526888366918037</v>
      </c>
      <c r="BG55" s="32">
        <f t="shared" si="26"/>
        <v>96.375420067210754</v>
      </c>
      <c r="BH55" s="32">
        <f t="shared" si="27"/>
        <v>8.0356039065397447</v>
      </c>
    </row>
    <row r="56" spans="1:60" x14ac:dyDescent="0.2">
      <c r="A56" s="33" t="str">
        <f>'[3]download from PCAS'!A67</f>
        <v>Z00092</v>
      </c>
      <c r="B56" s="31">
        <f>VLOOKUP($A56,'[3]download from PCAS'!$A$7:$AZ$366,2,FALSE)</f>
        <v>4946</v>
      </c>
      <c r="C56" s="31">
        <v>3973</v>
      </c>
      <c r="D56" s="31">
        <v>3910</v>
      </c>
      <c r="E56" s="31">
        <v>3846</v>
      </c>
      <c r="F56" s="31">
        <v>2532</v>
      </c>
      <c r="G56" s="31">
        <f>VLOOKUP($A56,'[3]download from PCAS'!$A$7:$AZ$366,11,FALSE)</f>
        <v>165</v>
      </c>
      <c r="H56" s="31">
        <f>VLOOKUP($A56,'[3]download from PCAS'!$A$7:$AZ$366,31,FALSE)</f>
        <v>56</v>
      </c>
      <c r="I56" s="31">
        <f>VLOOKUP($A56,'[3]download from PCAS'!$A$7:$AZ$366,35,FALSE)</f>
        <v>28</v>
      </c>
      <c r="J56" s="31">
        <f>VLOOKUP($A56,'[3]download from PCAS'!$A$7:$AZ$366,49,FALSE)</f>
        <v>93</v>
      </c>
      <c r="K56" s="31">
        <f>VLOOKUP($A56,'[3]download from PCAS'!$A$7:$AZ$366,7,FALSE)</f>
        <v>636</v>
      </c>
      <c r="L56" s="31">
        <f>VLOOKUP($A56,'[3]download from PCAS'!$A$7:$AZ$366,27,FALSE)</f>
        <v>162</v>
      </c>
      <c r="M56" s="31">
        <f>VLOOKUP($A56,'[3]download from PCAS'!$A$7:$AZ$366,15,FALSE)</f>
        <v>97</v>
      </c>
      <c r="N56" s="31">
        <f>VLOOKUP($A56,'[3]download from PCAS'!$A$7:$AZ$366,29,FALSE)</f>
        <v>49</v>
      </c>
      <c r="O56" s="31">
        <f>VLOOKUP($A56,'[3]download from PCAS'!$A$7:$AZ$366,51,FALSE)</f>
        <v>154</v>
      </c>
      <c r="P56" s="31">
        <f>VLOOKUP($A56,'[3]download from PCAS'!$A$7:$AZ$366,9,FALSE)</f>
        <v>82</v>
      </c>
      <c r="Q56" s="31">
        <f>VLOOKUP($A56,'[3]download from PCAS'!$A$7:$AZ$366,41,FALSE)</f>
        <v>46</v>
      </c>
      <c r="R56" s="31">
        <f>VLOOKUP($A56,'[3]download from PCAS'!$A$7:$AZ$366,5,FALSE)</f>
        <v>364</v>
      </c>
      <c r="S56" s="31">
        <f>VLOOKUP($A56,'[3]download from PCAS'!$A$7:$AZ$366,19,FALSE)</f>
        <v>38</v>
      </c>
      <c r="T56" s="31">
        <f>VLOOKUP($A56,'[3]download from PCAS'!$A$7:$AZ$366,21,FALSE)</f>
        <v>293</v>
      </c>
      <c r="U56" s="31">
        <f>VLOOKUP($A56,'[3]download from PCAS'!$A$7:$AZ$366,23,FALSE)</f>
        <v>417</v>
      </c>
      <c r="V56" s="31">
        <f>VLOOKUP($A56,'[3]download from PCAS'!$A$7:$AZ$366,13,FALSE)</f>
        <v>164</v>
      </c>
      <c r="W56" s="31">
        <f>VLOOKUP($A56,'[3]download from PCAS'!$A$7:$AZ$366,3,FALSE)</f>
        <v>80</v>
      </c>
      <c r="X56" s="31">
        <f>VLOOKUP($A56,'[3]download from PCAS'!$A$7:$AZ$366,43,FALSE)</f>
        <v>211</v>
      </c>
      <c r="Y56" s="31">
        <f>VLOOKUP($A56,'[3]download from PCAS'!$A$7:$AZ$366,39,FALSE)</f>
        <v>37</v>
      </c>
      <c r="Z56" s="31">
        <f>VLOOKUP($A56,'[3]download from PCAS'!$A$7:$AZ$366,47,FALSE)</f>
        <v>1121</v>
      </c>
      <c r="AA56" s="31">
        <f>VLOOKUP($A56,'[3]download from PCAS'!$A$7:$AZ$366,17,FALSE)</f>
        <v>107</v>
      </c>
      <c r="AB56" s="31">
        <f>VLOOKUP($A56,'[3]download from PCAS'!$A$7:$AZ$366,45,FALSE)</f>
        <v>3</v>
      </c>
      <c r="AC56" s="44"/>
      <c r="AD56" s="41" t="s">
        <v>195</v>
      </c>
      <c r="AE56" s="32">
        <f t="shared" si="0"/>
        <v>33.360291144359081</v>
      </c>
      <c r="AF56" s="32">
        <f t="shared" si="1"/>
        <v>11.322280630812777</v>
      </c>
      <c r="AG56" s="32">
        <f t="shared" si="2"/>
        <v>5.6611403154063886</v>
      </c>
      <c r="AH56" s="32">
        <f t="shared" si="3"/>
        <v>18.803073190456935</v>
      </c>
      <c r="AI56" s="32">
        <f t="shared" si="4"/>
        <v>128.58875859280226</v>
      </c>
      <c r="AJ56" s="32">
        <f t="shared" si="5"/>
        <v>32.753740396279824</v>
      </c>
      <c r="AK56" s="32">
        <f t="shared" si="6"/>
        <v>19.611807521229277</v>
      </c>
      <c r="AL56" s="32">
        <f t="shared" si="7"/>
        <v>9.9069955519611792</v>
      </c>
      <c r="AM56" s="32">
        <f t="shared" si="8"/>
        <v>31.136271734735139</v>
      </c>
      <c r="AN56" s="32">
        <f t="shared" si="9"/>
        <v>16.579053780832997</v>
      </c>
      <c r="AO56" s="32">
        <f t="shared" si="10"/>
        <v>9.3004448038819234</v>
      </c>
      <c r="AP56" s="32">
        <f t="shared" si="11"/>
        <v>73.594824100283063</v>
      </c>
      <c r="AQ56" s="32">
        <f t="shared" si="12"/>
        <v>7.6829761423372425</v>
      </c>
      <c r="AR56" s="32">
        <f t="shared" si="13"/>
        <v>59.239789729073998</v>
      </c>
      <c r="AS56" s="32">
        <f t="shared" si="14"/>
        <v>84.310553983016575</v>
      </c>
      <c r="AT56" s="32">
        <f t="shared" si="15"/>
        <v>33.158107561665993</v>
      </c>
      <c r="AU56" s="32">
        <f t="shared" si="16"/>
        <v>16.174686615446827</v>
      </c>
      <c r="AV56" s="32">
        <f t="shared" si="17"/>
        <v>42.660735948241005</v>
      </c>
      <c r="AW56" s="32">
        <f t="shared" si="18"/>
        <v>7.4807925596441569</v>
      </c>
      <c r="AX56" s="32">
        <f t="shared" si="19"/>
        <v>226.64779619894864</v>
      </c>
      <c r="AY56" s="32">
        <f t="shared" si="20"/>
        <v>21.633643348160131</v>
      </c>
      <c r="AZ56" s="32">
        <f t="shared" si="21"/>
        <v>0.60655074807925591</v>
      </c>
      <c r="BB56" s="41" t="s">
        <v>195</v>
      </c>
      <c r="BC56" s="32">
        <f t="shared" si="22"/>
        <v>41.432225063938624</v>
      </c>
      <c r="BD56" s="32">
        <f t="shared" si="23"/>
        <v>12.740509620384815</v>
      </c>
      <c r="BE56" s="32">
        <f t="shared" si="24"/>
        <v>108.42433697347893</v>
      </c>
      <c r="BF56" s="32">
        <f t="shared" si="25"/>
        <v>42.641705668226727</v>
      </c>
      <c r="BG56" s="32">
        <f t="shared" si="26"/>
        <v>53.108482255222754</v>
      </c>
      <c r="BH56" s="32">
        <f t="shared" si="27"/>
        <v>9.6203848153926153</v>
      </c>
    </row>
    <row r="57" spans="1:60" x14ac:dyDescent="0.2">
      <c r="A57" s="33" t="str">
        <f>'[3]download from PCAS'!A68</f>
        <v>Z00093</v>
      </c>
      <c r="B57" s="31">
        <f>VLOOKUP($A57,'[3]download from PCAS'!$A$7:$AZ$366,2,FALSE)</f>
        <v>6220</v>
      </c>
      <c r="C57" s="31">
        <v>4938</v>
      </c>
      <c r="D57" s="31">
        <v>4858</v>
      </c>
      <c r="E57" s="31">
        <v>4772</v>
      </c>
      <c r="F57" s="31">
        <v>3178</v>
      </c>
      <c r="G57" s="31">
        <f>VLOOKUP($A57,'[3]download from PCAS'!$A$7:$AZ$366,11,FALSE)</f>
        <v>274</v>
      </c>
      <c r="H57" s="31">
        <f>VLOOKUP($A57,'[3]download from PCAS'!$A$7:$AZ$366,31,FALSE)</f>
        <v>46</v>
      </c>
      <c r="I57" s="31">
        <f>VLOOKUP($A57,'[3]download from PCAS'!$A$7:$AZ$366,35,FALSE)</f>
        <v>20</v>
      </c>
      <c r="J57" s="31">
        <f>VLOOKUP($A57,'[3]download from PCAS'!$A$7:$AZ$366,49,FALSE)</f>
        <v>109</v>
      </c>
      <c r="K57" s="31">
        <f>VLOOKUP($A57,'[3]download from PCAS'!$A$7:$AZ$366,7,FALSE)</f>
        <v>774</v>
      </c>
      <c r="L57" s="31">
        <f>VLOOKUP($A57,'[3]download from PCAS'!$A$7:$AZ$366,27,FALSE)</f>
        <v>292</v>
      </c>
      <c r="M57" s="31">
        <f>VLOOKUP($A57,'[3]download from PCAS'!$A$7:$AZ$366,15,FALSE)</f>
        <v>136</v>
      </c>
      <c r="N57" s="31">
        <f>VLOOKUP($A57,'[3]download from PCAS'!$A$7:$AZ$366,29,FALSE)</f>
        <v>66</v>
      </c>
      <c r="O57" s="31">
        <f>VLOOKUP($A57,'[3]download from PCAS'!$A$7:$AZ$366,51,FALSE)</f>
        <v>168</v>
      </c>
      <c r="P57" s="31">
        <f>VLOOKUP($A57,'[3]download from PCAS'!$A$7:$AZ$366,9,FALSE)</f>
        <v>84</v>
      </c>
      <c r="Q57" s="31">
        <f>VLOOKUP($A57,'[3]download from PCAS'!$A$7:$AZ$366,41,FALSE)</f>
        <v>47</v>
      </c>
      <c r="R57" s="31">
        <f>VLOOKUP($A57,'[3]download from PCAS'!$A$7:$AZ$366,5,FALSE)</f>
        <v>493</v>
      </c>
      <c r="S57" s="31">
        <f>VLOOKUP($A57,'[3]download from PCAS'!$A$7:$AZ$366,19,FALSE)</f>
        <v>22</v>
      </c>
      <c r="T57" s="31">
        <f>VLOOKUP($A57,'[3]download from PCAS'!$A$7:$AZ$366,21,FALSE)</f>
        <v>504</v>
      </c>
      <c r="U57" s="31">
        <f>VLOOKUP($A57,'[3]download from PCAS'!$A$7:$AZ$366,23,FALSE)</f>
        <v>211</v>
      </c>
      <c r="V57" s="31">
        <f>VLOOKUP($A57,'[3]download from PCAS'!$A$7:$AZ$366,13,FALSE)</f>
        <v>135</v>
      </c>
      <c r="W57" s="31">
        <f>VLOOKUP($A57,'[3]download from PCAS'!$A$7:$AZ$366,3,FALSE)</f>
        <v>93</v>
      </c>
      <c r="X57" s="31">
        <f>VLOOKUP($A57,'[3]download from PCAS'!$A$7:$AZ$366,43,FALSE)</f>
        <v>782</v>
      </c>
      <c r="Y57" s="31">
        <f>VLOOKUP($A57,'[3]download from PCAS'!$A$7:$AZ$366,39,FALSE)</f>
        <v>23</v>
      </c>
      <c r="Z57" s="31">
        <f>VLOOKUP($A57,'[3]download from PCAS'!$A$7:$AZ$366,47,FALSE)</f>
        <v>1517</v>
      </c>
      <c r="AA57" s="31">
        <f>VLOOKUP($A57,'[3]download from PCAS'!$A$7:$AZ$366,17,FALSE)</f>
        <v>47</v>
      </c>
      <c r="AB57" s="31">
        <f>VLOOKUP($A57,'[3]download from PCAS'!$A$7:$AZ$366,45,FALSE)</f>
        <v>1</v>
      </c>
      <c r="AC57" s="44"/>
      <c r="AD57" s="41" t="s">
        <v>196</v>
      </c>
      <c r="AE57" s="32">
        <f t="shared" si="0"/>
        <v>44.051446945337624</v>
      </c>
      <c r="AF57" s="32">
        <f t="shared" si="1"/>
        <v>7.395498392282958</v>
      </c>
      <c r="AG57" s="32">
        <f t="shared" si="2"/>
        <v>3.215434083601286</v>
      </c>
      <c r="AH57" s="32">
        <f t="shared" si="3"/>
        <v>17.524115755627008</v>
      </c>
      <c r="AI57" s="32">
        <f t="shared" si="4"/>
        <v>124.43729903536978</v>
      </c>
      <c r="AJ57" s="32">
        <f t="shared" si="5"/>
        <v>46.945337620578776</v>
      </c>
      <c r="AK57" s="32">
        <f t="shared" si="6"/>
        <v>21.864951768488744</v>
      </c>
      <c r="AL57" s="32">
        <f t="shared" si="7"/>
        <v>10.610932475884246</v>
      </c>
      <c r="AM57" s="32">
        <f t="shared" si="8"/>
        <v>27.009646302250804</v>
      </c>
      <c r="AN57" s="32">
        <f t="shared" si="9"/>
        <v>13.504823151125402</v>
      </c>
      <c r="AO57" s="32">
        <f t="shared" si="10"/>
        <v>7.5562700964630229</v>
      </c>
      <c r="AP57" s="32">
        <f t="shared" si="11"/>
        <v>79.260450160771697</v>
      </c>
      <c r="AQ57" s="32">
        <f t="shared" si="12"/>
        <v>3.536977491961415</v>
      </c>
      <c r="AR57" s="32">
        <f t="shared" si="13"/>
        <v>81.028938906752416</v>
      </c>
      <c r="AS57" s="32">
        <f t="shared" si="14"/>
        <v>33.922829581993568</v>
      </c>
      <c r="AT57" s="32">
        <f t="shared" si="15"/>
        <v>21.704180064308684</v>
      </c>
      <c r="AU57" s="32">
        <f t="shared" si="16"/>
        <v>14.95176848874598</v>
      </c>
      <c r="AV57" s="32">
        <f t="shared" si="17"/>
        <v>125.72347266881029</v>
      </c>
      <c r="AW57" s="32">
        <f t="shared" si="18"/>
        <v>3.697749196141479</v>
      </c>
      <c r="AX57" s="32">
        <f t="shared" si="19"/>
        <v>243.89067524115757</v>
      </c>
      <c r="AY57" s="32">
        <f t="shared" si="20"/>
        <v>7.5562700964630229</v>
      </c>
      <c r="AZ57" s="32">
        <f t="shared" si="21"/>
        <v>0.16077170418006431</v>
      </c>
      <c r="BB57" s="41" t="s">
        <v>196</v>
      </c>
      <c r="BC57" s="32">
        <f t="shared" si="22"/>
        <v>60.107039934129268</v>
      </c>
      <c r="BD57" s="32">
        <f t="shared" si="23"/>
        <v>13.830678960603521</v>
      </c>
      <c r="BE57" s="32">
        <f t="shared" si="24"/>
        <v>44.216261525565798</v>
      </c>
      <c r="BF57" s="32">
        <f t="shared" si="25"/>
        <v>28.290025146689018</v>
      </c>
      <c r="BG57" s="32">
        <f t="shared" si="26"/>
        <v>158.36371000405023</v>
      </c>
      <c r="BH57" s="32">
        <f t="shared" si="27"/>
        <v>4.8197820620284997</v>
      </c>
    </row>
    <row r="58" spans="1:60" x14ac:dyDescent="0.2">
      <c r="A58" s="33" t="str">
        <f>'[3]download from PCAS'!A69</f>
        <v>Z00094</v>
      </c>
      <c r="B58" s="31">
        <f>VLOOKUP($A58,'[3]download from PCAS'!$A$7:$AZ$366,2,FALSE)</f>
        <v>7134</v>
      </c>
      <c r="C58" s="31">
        <v>5619</v>
      </c>
      <c r="D58" s="31">
        <v>5521</v>
      </c>
      <c r="E58" s="31">
        <v>5414</v>
      </c>
      <c r="F58" s="31">
        <v>3625</v>
      </c>
      <c r="G58" s="31">
        <f>VLOOKUP($A58,'[3]download from PCAS'!$A$7:$AZ$366,11,FALSE)</f>
        <v>333</v>
      </c>
      <c r="H58" s="31">
        <f>VLOOKUP($A58,'[3]download from PCAS'!$A$7:$AZ$366,31,FALSE)</f>
        <v>52</v>
      </c>
      <c r="I58" s="31">
        <f>VLOOKUP($A58,'[3]download from PCAS'!$A$7:$AZ$366,35,FALSE)</f>
        <v>24</v>
      </c>
      <c r="J58" s="31">
        <f>VLOOKUP($A58,'[3]download from PCAS'!$A$7:$AZ$366,49,FALSE)</f>
        <v>160</v>
      </c>
      <c r="K58" s="31">
        <f>VLOOKUP($A58,'[3]download from PCAS'!$A$7:$AZ$366,7,FALSE)</f>
        <v>939</v>
      </c>
      <c r="L58" s="31">
        <f>VLOOKUP($A58,'[3]download from PCAS'!$A$7:$AZ$366,27,FALSE)</f>
        <v>252</v>
      </c>
      <c r="M58" s="31">
        <f>VLOOKUP($A58,'[3]download from PCAS'!$A$7:$AZ$366,15,FALSE)</f>
        <v>231</v>
      </c>
      <c r="N58" s="31">
        <f>VLOOKUP($A58,'[3]download from PCAS'!$A$7:$AZ$366,29,FALSE)</f>
        <v>95</v>
      </c>
      <c r="O58" s="31">
        <f>VLOOKUP($A58,'[3]download from PCAS'!$A$7:$AZ$366,51,FALSE)</f>
        <v>155</v>
      </c>
      <c r="P58" s="31">
        <f>VLOOKUP($A58,'[3]download from PCAS'!$A$7:$AZ$366,9,FALSE)</f>
        <v>119</v>
      </c>
      <c r="Q58" s="31">
        <f>VLOOKUP($A58,'[3]download from PCAS'!$A$7:$AZ$366,41,FALSE)</f>
        <v>57</v>
      </c>
      <c r="R58" s="31">
        <f>VLOOKUP($A58,'[3]download from PCAS'!$A$7:$AZ$366,5,FALSE)</f>
        <v>801</v>
      </c>
      <c r="S58" s="31">
        <f>VLOOKUP($A58,'[3]download from PCAS'!$A$7:$AZ$366,19,FALSE)</f>
        <v>52</v>
      </c>
      <c r="T58" s="31">
        <f>VLOOKUP($A58,'[3]download from PCAS'!$A$7:$AZ$366,21,FALSE)</f>
        <v>511</v>
      </c>
      <c r="U58" s="31">
        <f>VLOOKUP($A58,'[3]download from PCAS'!$A$7:$AZ$366,23,FALSE)</f>
        <v>1830</v>
      </c>
      <c r="V58" s="31">
        <f>VLOOKUP($A58,'[3]download from PCAS'!$A$7:$AZ$366,13,FALSE)</f>
        <v>149</v>
      </c>
      <c r="W58" s="31">
        <f>VLOOKUP($A58,'[3]download from PCAS'!$A$7:$AZ$366,3,FALSE)</f>
        <v>91</v>
      </c>
      <c r="X58" s="31">
        <f>VLOOKUP($A58,'[3]download from PCAS'!$A$7:$AZ$366,43,FALSE)</f>
        <v>244</v>
      </c>
      <c r="Y58" s="31">
        <f>VLOOKUP($A58,'[3]download from PCAS'!$A$7:$AZ$366,39,FALSE)</f>
        <v>78</v>
      </c>
      <c r="Z58" s="31">
        <f>VLOOKUP($A58,'[3]download from PCAS'!$A$7:$AZ$366,47,FALSE)</f>
        <v>1876</v>
      </c>
      <c r="AA58" s="31">
        <f>VLOOKUP($A58,'[3]download from PCAS'!$A$7:$AZ$366,17,FALSE)</f>
        <v>83</v>
      </c>
      <c r="AB58" s="31">
        <f>VLOOKUP($A58,'[3]download from PCAS'!$A$7:$AZ$366,45,FALSE)</f>
        <v>13</v>
      </c>
      <c r="AC58" s="44"/>
      <c r="AD58" s="41" t="s">
        <v>197</v>
      </c>
      <c r="AE58" s="32">
        <f t="shared" si="0"/>
        <v>46.677880571909171</v>
      </c>
      <c r="AF58" s="32">
        <f t="shared" si="1"/>
        <v>7.2890384076254557</v>
      </c>
      <c r="AG58" s="32">
        <f t="shared" si="2"/>
        <v>3.3641715727502102</v>
      </c>
      <c r="AH58" s="32">
        <f t="shared" si="3"/>
        <v>22.427810485001402</v>
      </c>
      <c r="AI58" s="32">
        <f t="shared" si="4"/>
        <v>131.62321278385198</v>
      </c>
      <c r="AJ58" s="32">
        <f t="shared" si="5"/>
        <v>35.323801513877207</v>
      </c>
      <c r="AK58" s="32">
        <f t="shared" si="6"/>
        <v>32.380151387720773</v>
      </c>
      <c r="AL58" s="32">
        <f t="shared" si="7"/>
        <v>13.316512475469583</v>
      </c>
      <c r="AM58" s="32">
        <f t="shared" si="8"/>
        <v>21.726941407345109</v>
      </c>
      <c r="AN58" s="32">
        <f t="shared" si="9"/>
        <v>16.680684048219796</v>
      </c>
      <c r="AO58" s="32">
        <f t="shared" si="10"/>
        <v>7.9899074852817495</v>
      </c>
      <c r="AP58" s="32">
        <f t="shared" si="11"/>
        <v>112.27922624053826</v>
      </c>
      <c r="AQ58" s="32">
        <f t="shared" si="12"/>
        <v>7.2890384076254557</v>
      </c>
      <c r="AR58" s="32">
        <f t="shared" si="13"/>
        <v>71.628819736473233</v>
      </c>
      <c r="AS58" s="32">
        <f t="shared" si="14"/>
        <v>256.51808242220352</v>
      </c>
      <c r="AT58" s="32">
        <f t="shared" si="15"/>
        <v>20.885898514157557</v>
      </c>
      <c r="AU58" s="32">
        <f t="shared" si="16"/>
        <v>12.755817213344548</v>
      </c>
      <c r="AV58" s="32">
        <f t="shared" si="17"/>
        <v>34.20241098962714</v>
      </c>
      <c r="AW58" s="32">
        <f t="shared" si="18"/>
        <v>10.933557611438182</v>
      </c>
      <c r="AX58" s="32">
        <f t="shared" si="19"/>
        <v>262.96607793664145</v>
      </c>
      <c r="AY58" s="32">
        <f t="shared" si="20"/>
        <v>11.634426689094477</v>
      </c>
      <c r="AZ58" s="32">
        <f t="shared" si="21"/>
        <v>1.8222596019063639</v>
      </c>
      <c r="BB58" s="41" t="s">
        <v>197</v>
      </c>
      <c r="BC58" s="32">
        <f t="shared" si="22"/>
        <v>45.643905089657672</v>
      </c>
      <c r="BD58" s="32">
        <f t="shared" si="23"/>
        <v>17.547100110823791</v>
      </c>
      <c r="BE58" s="32">
        <f t="shared" si="24"/>
        <v>338.01256002955301</v>
      </c>
      <c r="BF58" s="32">
        <f t="shared" si="25"/>
        <v>27.521241226449945</v>
      </c>
      <c r="BG58" s="32">
        <f t="shared" si="26"/>
        <v>43.42409681437978</v>
      </c>
      <c r="BH58" s="32">
        <f t="shared" si="27"/>
        <v>14.407092722571113</v>
      </c>
    </row>
    <row r="59" spans="1:60" x14ac:dyDescent="0.2">
      <c r="A59" s="33" t="str">
        <f>'[3]download from PCAS'!A70</f>
        <v>Z00095</v>
      </c>
      <c r="B59" s="31">
        <f>VLOOKUP($A59,'[3]download from PCAS'!$A$7:$AZ$366,2,FALSE)</f>
        <v>2650</v>
      </c>
      <c r="C59" s="31">
        <v>2087</v>
      </c>
      <c r="D59" s="31">
        <v>2044</v>
      </c>
      <c r="E59" s="31">
        <v>1994</v>
      </c>
      <c r="F59" s="31">
        <v>1296</v>
      </c>
      <c r="G59" s="31">
        <f>VLOOKUP($A59,'[3]download from PCAS'!$A$7:$AZ$366,11,FALSE)</f>
        <v>85</v>
      </c>
      <c r="H59" s="31">
        <f>VLOOKUP($A59,'[3]download from PCAS'!$A$7:$AZ$366,31,FALSE)</f>
        <v>16</v>
      </c>
      <c r="I59" s="31">
        <f>VLOOKUP($A59,'[3]download from PCAS'!$A$7:$AZ$366,35,FALSE)</f>
        <v>7</v>
      </c>
      <c r="J59" s="31">
        <f>VLOOKUP($A59,'[3]download from PCAS'!$A$7:$AZ$366,49,FALSE)</f>
        <v>23</v>
      </c>
      <c r="K59" s="31">
        <f>VLOOKUP($A59,'[3]download from PCAS'!$A$7:$AZ$366,7,FALSE)</f>
        <v>282</v>
      </c>
      <c r="L59" s="31">
        <f>VLOOKUP($A59,'[3]download from PCAS'!$A$7:$AZ$366,27,FALSE)</f>
        <v>104</v>
      </c>
      <c r="M59" s="31">
        <f>VLOOKUP($A59,'[3]download from PCAS'!$A$7:$AZ$366,15,FALSE)</f>
        <v>40</v>
      </c>
      <c r="N59" s="31">
        <f>VLOOKUP($A59,'[3]download from PCAS'!$A$7:$AZ$366,29,FALSE)</f>
        <v>20</v>
      </c>
      <c r="O59" s="31">
        <f>VLOOKUP($A59,'[3]download from PCAS'!$A$7:$AZ$366,51,FALSE)</f>
        <v>54</v>
      </c>
      <c r="P59" s="31">
        <f>VLOOKUP($A59,'[3]download from PCAS'!$A$7:$AZ$366,9,FALSE)</f>
        <v>30</v>
      </c>
      <c r="Q59" s="31">
        <f>VLOOKUP($A59,'[3]download from PCAS'!$A$7:$AZ$366,41,FALSE)</f>
        <v>17</v>
      </c>
      <c r="R59" s="31">
        <f>VLOOKUP($A59,'[3]download from PCAS'!$A$7:$AZ$366,5,FALSE)</f>
        <v>122</v>
      </c>
      <c r="S59" s="31">
        <f>VLOOKUP($A59,'[3]download from PCAS'!$A$7:$AZ$366,19,FALSE)</f>
        <v>14</v>
      </c>
      <c r="T59" s="31">
        <f>VLOOKUP($A59,'[3]download from PCAS'!$A$7:$AZ$366,21,FALSE)</f>
        <v>169</v>
      </c>
      <c r="U59" s="31">
        <f>VLOOKUP($A59,'[3]download from PCAS'!$A$7:$AZ$366,23,FALSE)</f>
        <v>94</v>
      </c>
      <c r="V59" s="31">
        <f>VLOOKUP($A59,'[3]download from PCAS'!$A$7:$AZ$366,13,FALSE)</f>
        <v>40</v>
      </c>
      <c r="W59" s="31">
        <f>VLOOKUP($A59,'[3]download from PCAS'!$A$7:$AZ$366,3,FALSE)</f>
        <v>25</v>
      </c>
      <c r="X59" s="31">
        <f>VLOOKUP($A59,'[3]download from PCAS'!$A$7:$AZ$366,43,FALSE)</f>
        <v>179</v>
      </c>
      <c r="Y59" s="31">
        <f>VLOOKUP($A59,'[3]download from PCAS'!$A$7:$AZ$366,39,FALSE)</f>
        <v>7</v>
      </c>
      <c r="Z59" s="31">
        <f>VLOOKUP($A59,'[3]download from PCAS'!$A$7:$AZ$366,47,FALSE)</f>
        <v>505</v>
      </c>
      <c r="AA59" s="31">
        <f>VLOOKUP($A59,'[3]download from PCAS'!$A$7:$AZ$366,17,FALSE)</f>
        <v>31</v>
      </c>
      <c r="AB59" s="31">
        <f>VLOOKUP($A59,'[3]download from PCAS'!$A$7:$AZ$366,45,FALSE)</f>
        <v>0</v>
      </c>
      <c r="AC59" s="44"/>
      <c r="AD59" s="41" t="s">
        <v>198</v>
      </c>
      <c r="AE59" s="32">
        <f t="shared" si="0"/>
        <v>32.075471698113205</v>
      </c>
      <c r="AF59" s="32">
        <f t="shared" si="1"/>
        <v>6.0377358490566033</v>
      </c>
      <c r="AG59" s="32">
        <f t="shared" si="2"/>
        <v>2.6415094339622645</v>
      </c>
      <c r="AH59" s="32">
        <f t="shared" si="3"/>
        <v>8.6792452830188669</v>
      </c>
      <c r="AI59" s="32">
        <f t="shared" si="4"/>
        <v>106.41509433962264</v>
      </c>
      <c r="AJ59" s="32">
        <f t="shared" si="5"/>
        <v>39.24528301886793</v>
      </c>
      <c r="AK59" s="32">
        <f t="shared" si="6"/>
        <v>15.09433962264151</v>
      </c>
      <c r="AL59" s="32">
        <f t="shared" si="7"/>
        <v>7.5471698113207548</v>
      </c>
      <c r="AM59" s="32">
        <f t="shared" si="8"/>
        <v>20.377358490566039</v>
      </c>
      <c r="AN59" s="32">
        <f t="shared" si="9"/>
        <v>11.320754716981131</v>
      </c>
      <c r="AO59" s="32">
        <f t="shared" si="10"/>
        <v>6.415094339622641</v>
      </c>
      <c r="AP59" s="32">
        <f t="shared" si="11"/>
        <v>46.03773584905661</v>
      </c>
      <c r="AQ59" s="32">
        <f t="shared" si="12"/>
        <v>5.2830188679245289</v>
      </c>
      <c r="AR59" s="32">
        <f t="shared" si="13"/>
        <v>63.773584905660371</v>
      </c>
      <c r="AS59" s="32">
        <f t="shared" si="14"/>
        <v>35.471698113207552</v>
      </c>
      <c r="AT59" s="32">
        <f t="shared" si="15"/>
        <v>15.09433962264151</v>
      </c>
      <c r="AU59" s="32">
        <f t="shared" si="16"/>
        <v>9.4339622641509422</v>
      </c>
      <c r="AV59" s="32">
        <f t="shared" si="17"/>
        <v>67.547169811320757</v>
      </c>
      <c r="AW59" s="32">
        <f t="shared" si="18"/>
        <v>2.6415094339622645</v>
      </c>
      <c r="AX59" s="32">
        <f t="shared" si="19"/>
        <v>190.56603773584908</v>
      </c>
      <c r="AY59" s="32">
        <f t="shared" si="20"/>
        <v>11.69811320754717</v>
      </c>
      <c r="AZ59" s="32">
        <f t="shared" si="21"/>
        <v>0</v>
      </c>
      <c r="BB59" s="41" t="s">
        <v>198</v>
      </c>
      <c r="BC59" s="32">
        <f t="shared" si="22"/>
        <v>50.880626223091973</v>
      </c>
      <c r="BD59" s="32">
        <f t="shared" si="23"/>
        <v>10.030090270812437</v>
      </c>
      <c r="BE59" s="32">
        <f t="shared" si="24"/>
        <v>47.141424272818455</v>
      </c>
      <c r="BF59" s="32">
        <f t="shared" si="25"/>
        <v>20.060180541624874</v>
      </c>
      <c r="BG59" s="32">
        <f t="shared" si="26"/>
        <v>85.769046478198376</v>
      </c>
      <c r="BH59" s="32">
        <f t="shared" si="27"/>
        <v>3.5105315947843532</v>
      </c>
    </row>
    <row r="60" spans="1:60" x14ac:dyDescent="0.2">
      <c r="A60" s="33" t="str">
        <f>'[3]download from PCAS'!A71</f>
        <v>Z00096</v>
      </c>
      <c r="B60" s="31">
        <f>VLOOKUP($A60,'[3]download from PCAS'!$A$7:$AZ$366,2,FALSE)</f>
        <v>6012</v>
      </c>
      <c r="C60" s="31">
        <v>5000</v>
      </c>
      <c r="D60" s="31">
        <v>4942</v>
      </c>
      <c r="E60" s="31">
        <v>4867</v>
      </c>
      <c r="F60" s="31">
        <v>3317</v>
      </c>
      <c r="G60" s="31">
        <f>VLOOKUP($A60,'[3]download from PCAS'!$A$7:$AZ$366,11,FALSE)</f>
        <v>373</v>
      </c>
      <c r="H60" s="31">
        <f>VLOOKUP($A60,'[3]download from PCAS'!$A$7:$AZ$366,31,FALSE)</f>
        <v>73</v>
      </c>
      <c r="I60" s="31">
        <f>VLOOKUP($A60,'[3]download from PCAS'!$A$7:$AZ$366,35,FALSE)</f>
        <v>40</v>
      </c>
      <c r="J60" s="31">
        <f>VLOOKUP($A60,'[3]download from PCAS'!$A$7:$AZ$366,49,FALSE)</f>
        <v>164</v>
      </c>
      <c r="K60" s="31">
        <f>VLOOKUP($A60,'[3]download from PCAS'!$A$7:$AZ$366,7,FALSE)</f>
        <v>1111</v>
      </c>
      <c r="L60" s="31">
        <f>VLOOKUP($A60,'[3]download from PCAS'!$A$7:$AZ$366,27,FALSE)</f>
        <v>431</v>
      </c>
      <c r="M60" s="31">
        <f>VLOOKUP($A60,'[3]download from PCAS'!$A$7:$AZ$366,15,FALSE)</f>
        <v>311</v>
      </c>
      <c r="N60" s="31">
        <f>VLOOKUP($A60,'[3]download from PCAS'!$A$7:$AZ$366,29,FALSE)</f>
        <v>73</v>
      </c>
      <c r="O60" s="31">
        <f>VLOOKUP($A60,'[3]download from PCAS'!$A$7:$AZ$366,51,FALSE)</f>
        <v>208</v>
      </c>
      <c r="P60" s="31">
        <f>VLOOKUP($A60,'[3]download from PCAS'!$A$7:$AZ$366,9,FALSE)</f>
        <v>128</v>
      </c>
      <c r="Q60" s="31">
        <f>VLOOKUP($A60,'[3]download from PCAS'!$A$7:$AZ$366,41,FALSE)</f>
        <v>60</v>
      </c>
      <c r="R60" s="31">
        <f>VLOOKUP($A60,'[3]download from PCAS'!$A$7:$AZ$366,5,FALSE)</f>
        <v>450</v>
      </c>
      <c r="S60" s="31">
        <f>VLOOKUP($A60,'[3]download from PCAS'!$A$7:$AZ$366,19,FALSE)</f>
        <v>50</v>
      </c>
      <c r="T60" s="31">
        <f>VLOOKUP($A60,'[3]download from PCAS'!$A$7:$AZ$366,21,FALSE)</f>
        <v>703</v>
      </c>
      <c r="U60" s="31">
        <f>VLOOKUP($A60,'[3]download from PCAS'!$A$7:$AZ$366,23,FALSE)</f>
        <v>1083</v>
      </c>
      <c r="V60" s="31">
        <f>VLOOKUP($A60,'[3]download from PCAS'!$A$7:$AZ$366,13,FALSE)</f>
        <v>245</v>
      </c>
      <c r="W60" s="31">
        <f>VLOOKUP($A60,'[3]download from PCAS'!$A$7:$AZ$366,3,FALSE)</f>
        <v>105</v>
      </c>
      <c r="X60" s="31">
        <f>VLOOKUP($A60,'[3]download from PCAS'!$A$7:$AZ$366,43,FALSE)</f>
        <v>648</v>
      </c>
      <c r="Y60" s="31">
        <f>VLOOKUP($A60,'[3]download from PCAS'!$A$7:$AZ$366,39,FALSE)</f>
        <v>24</v>
      </c>
      <c r="Z60" s="31">
        <f>VLOOKUP($A60,'[3]download from PCAS'!$A$7:$AZ$366,47,FALSE)</f>
        <v>1908</v>
      </c>
      <c r="AA60" s="31">
        <f>VLOOKUP($A60,'[3]download from PCAS'!$A$7:$AZ$366,17,FALSE)</f>
        <v>91</v>
      </c>
      <c r="AB60" s="31">
        <f>VLOOKUP($A60,'[3]download from PCAS'!$A$7:$AZ$366,45,FALSE)</f>
        <v>10</v>
      </c>
      <c r="AC60" s="44"/>
      <c r="AD60" s="41" t="s">
        <v>199</v>
      </c>
      <c r="AE60" s="32">
        <f t="shared" si="0"/>
        <v>62.042581503659349</v>
      </c>
      <c r="AF60" s="32">
        <f t="shared" si="1"/>
        <v>12.142381902860945</v>
      </c>
      <c r="AG60" s="32">
        <f t="shared" si="2"/>
        <v>6.6533599467731204</v>
      </c>
      <c r="AH60" s="32">
        <f t="shared" si="3"/>
        <v>27.278775781769792</v>
      </c>
      <c r="AI60" s="32">
        <f t="shared" si="4"/>
        <v>184.79707252162342</v>
      </c>
      <c r="AJ60" s="32">
        <f t="shared" si="5"/>
        <v>71.689953426480386</v>
      </c>
      <c r="AK60" s="32">
        <f t="shared" si="6"/>
        <v>51.729873586161013</v>
      </c>
      <c r="AL60" s="32">
        <f t="shared" si="7"/>
        <v>12.142381902860945</v>
      </c>
      <c r="AM60" s="32">
        <f t="shared" si="8"/>
        <v>34.597471723220224</v>
      </c>
      <c r="AN60" s="32">
        <f t="shared" si="9"/>
        <v>21.290751829673987</v>
      </c>
      <c r="AO60" s="32">
        <f t="shared" si="10"/>
        <v>9.9800399201596814</v>
      </c>
      <c r="AP60" s="32">
        <f t="shared" si="11"/>
        <v>74.850299401197603</v>
      </c>
      <c r="AQ60" s="32">
        <f t="shared" si="12"/>
        <v>8.3166999334663991</v>
      </c>
      <c r="AR60" s="32">
        <f t="shared" si="13"/>
        <v>116.93280106453759</v>
      </c>
      <c r="AS60" s="32">
        <f t="shared" si="14"/>
        <v>180.13972055888226</v>
      </c>
      <c r="AT60" s="32">
        <f t="shared" si="15"/>
        <v>40.751829673985362</v>
      </c>
      <c r="AU60" s="32">
        <f t="shared" si="16"/>
        <v>17.465069860279442</v>
      </c>
      <c r="AV60" s="32">
        <f t="shared" si="17"/>
        <v>107.78443113772455</v>
      </c>
      <c r="AW60" s="32">
        <f t="shared" si="18"/>
        <v>3.992015968063872</v>
      </c>
      <c r="AX60" s="32">
        <f t="shared" si="19"/>
        <v>317.36526946107784</v>
      </c>
      <c r="AY60" s="32">
        <f t="shared" si="20"/>
        <v>15.136393878908848</v>
      </c>
      <c r="AZ60" s="32">
        <f t="shared" si="21"/>
        <v>1.6633399866932801</v>
      </c>
      <c r="BB60" s="41" t="s">
        <v>199</v>
      </c>
      <c r="BC60" s="32">
        <f t="shared" si="22"/>
        <v>87.211655200323762</v>
      </c>
      <c r="BD60" s="32">
        <f t="shared" si="23"/>
        <v>14.998972673104582</v>
      </c>
      <c r="BE60" s="32">
        <f t="shared" si="24"/>
        <v>222.51900554756523</v>
      </c>
      <c r="BF60" s="32">
        <f t="shared" si="25"/>
        <v>50.339017875487983</v>
      </c>
      <c r="BG60" s="32">
        <f t="shared" si="26"/>
        <v>129.6</v>
      </c>
      <c r="BH60" s="32">
        <f t="shared" si="27"/>
        <v>4.9311690980069862</v>
      </c>
    </row>
    <row r="61" spans="1:60" x14ac:dyDescent="0.2">
      <c r="A61" s="33" t="str">
        <f>'[3]download from PCAS'!A72</f>
        <v>Z00098</v>
      </c>
      <c r="B61" s="31">
        <f>VLOOKUP($A61,'[3]download from PCAS'!$A$7:$AZ$366,2,FALSE)</f>
        <v>3465</v>
      </c>
      <c r="C61" s="31">
        <v>2642</v>
      </c>
      <c r="D61" s="31">
        <v>2592</v>
      </c>
      <c r="E61" s="31">
        <v>2545</v>
      </c>
      <c r="F61" s="31">
        <v>1724</v>
      </c>
      <c r="G61" s="31">
        <f>VLOOKUP($A61,'[3]download from PCAS'!$A$7:$AZ$366,11,FALSE)</f>
        <v>138</v>
      </c>
      <c r="H61" s="31">
        <f>VLOOKUP($A61,'[3]download from PCAS'!$A$7:$AZ$366,31,FALSE)</f>
        <v>35</v>
      </c>
      <c r="I61" s="31">
        <f>VLOOKUP($A61,'[3]download from PCAS'!$A$7:$AZ$366,35,FALSE)</f>
        <v>15</v>
      </c>
      <c r="J61" s="31">
        <f>VLOOKUP($A61,'[3]download from PCAS'!$A$7:$AZ$366,49,FALSE)</f>
        <v>61</v>
      </c>
      <c r="K61" s="31">
        <f>VLOOKUP($A61,'[3]download from PCAS'!$A$7:$AZ$366,7,FALSE)</f>
        <v>471</v>
      </c>
      <c r="L61" s="31">
        <f>VLOOKUP($A61,'[3]download from PCAS'!$A$7:$AZ$366,27,FALSE)</f>
        <v>160</v>
      </c>
      <c r="M61" s="31">
        <f>VLOOKUP($A61,'[3]download from PCAS'!$A$7:$AZ$366,15,FALSE)</f>
        <v>74</v>
      </c>
      <c r="N61" s="31">
        <f>VLOOKUP($A61,'[3]download from PCAS'!$A$7:$AZ$366,29,FALSE)</f>
        <v>28</v>
      </c>
      <c r="O61" s="31">
        <f>VLOOKUP($A61,'[3]download from PCAS'!$A$7:$AZ$366,51,FALSE)</f>
        <v>92</v>
      </c>
      <c r="P61" s="31">
        <f>VLOOKUP($A61,'[3]download from PCAS'!$A$7:$AZ$366,9,FALSE)</f>
        <v>50</v>
      </c>
      <c r="Q61" s="31">
        <f>VLOOKUP($A61,'[3]download from PCAS'!$A$7:$AZ$366,41,FALSE)</f>
        <v>32</v>
      </c>
      <c r="R61" s="31">
        <f>VLOOKUP($A61,'[3]download from PCAS'!$A$7:$AZ$366,5,FALSE)</f>
        <v>188</v>
      </c>
      <c r="S61" s="31">
        <f>VLOOKUP($A61,'[3]download from PCAS'!$A$7:$AZ$366,19,FALSE)</f>
        <v>21</v>
      </c>
      <c r="T61" s="31">
        <f>VLOOKUP($A61,'[3]download from PCAS'!$A$7:$AZ$366,21,FALSE)</f>
        <v>263</v>
      </c>
      <c r="U61" s="31">
        <f>VLOOKUP($A61,'[3]download from PCAS'!$A$7:$AZ$366,23,FALSE)</f>
        <v>500</v>
      </c>
      <c r="V61" s="31">
        <f>VLOOKUP($A61,'[3]download from PCAS'!$A$7:$AZ$366,13,FALSE)</f>
        <v>152</v>
      </c>
      <c r="W61" s="31">
        <f>VLOOKUP($A61,'[3]download from PCAS'!$A$7:$AZ$366,3,FALSE)</f>
        <v>62</v>
      </c>
      <c r="X61" s="31">
        <f>VLOOKUP($A61,'[3]download from PCAS'!$A$7:$AZ$366,43,FALSE)</f>
        <v>272</v>
      </c>
      <c r="Y61" s="31">
        <f>VLOOKUP($A61,'[3]download from PCAS'!$A$7:$AZ$366,39,FALSE)</f>
        <v>15</v>
      </c>
      <c r="Z61" s="31">
        <f>VLOOKUP($A61,'[3]download from PCAS'!$A$7:$AZ$366,47,FALSE)</f>
        <v>816</v>
      </c>
      <c r="AA61" s="31">
        <f>VLOOKUP($A61,'[3]download from PCAS'!$A$7:$AZ$366,17,FALSE)</f>
        <v>97</v>
      </c>
      <c r="AB61" s="31">
        <f>VLOOKUP($A61,'[3]download from PCAS'!$A$7:$AZ$366,45,FALSE)</f>
        <v>12</v>
      </c>
      <c r="AC61" s="44"/>
      <c r="AD61" s="41" t="s">
        <v>200</v>
      </c>
      <c r="AE61" s="32">
        <f t="shared" si="0"/>
        <v>39.82683982683983</v>
      </c>
      <c r="AF61" s="32">
        <f t="shared" si="1"/>
        <v>10.101010101010102</v>
      </c>
      <c r="AG61" s="32">
        <f t="shared" si="2"/>
        <v>4.329004329004329</v>
      </c>
      <c r="AH61" s="32">
        <f t="shared" si="3"/>
        <v>17.604617604617605</v>
      </c>
      <c r="AI61" s="32">
        <f t="shared" si="4"/>
        <v>135.93073593073592</v>
      </c>
      <c r="AJ61" s="32">
        <f t="shared" si="5"/>
        <v>46.176046176046178</v>
      </c>
      <c r="AK61" s="32">
        <f t="shared" si="6"/>
        <v>21.356421356421357</v>
      </c>
      <c r="AL61" s="32">
        <f t="shared" si="7"/>
        <v>8.0808080808080813</v>
      </c>
      <c r="AM61" s="32">
        <f t="shared" si="8"/>
        <v>26.551226551226552</v>
      </c>
      <c r="AN61" s="32">
        <f t="shared" si="9"/>
        <v>14.430014430014429</v>
      </c>
      <c r="AO61" s="32">
        <f t="shared" si="10"/>
        <v>9.2352092352092345</v>
      </c>
      <c r="AP61" s="32">
        <f t="shared" si="11"/>
        <v>54.256854256854261</v>
      </c>
      <c r="AQ61" s="32">
        <f t="shared" si="12"/>
        <v>6.0606060606060606</v>
      </c>
      <c r="AR61" s="32">
        <f t="shared" si="13"/>
        <v>75.901875901875897</v>
      </c>
      <c r="AS61" s="32">
        <f t="shared" si="14"/>
        <v>144.3001443001443</v>
      </c>
      <c r="AT61" s="32">
        <f t="shared" si="15"/>
        <v>43.867243867243864</v>
      </c>
      <c r="AU61" s="32">
        <f t="shared" si="16"/>
        <v>17.893217893217894</v>
      </c>
      <c r="AV61" s="32">
        <f t="shared" si="17"/>
        <v>78.499278499278503</v>
      </c>
      <c r="AW61" s="32">
        <f t="shared" si="18"/>
        <v>4.329004329004329</v>
      </c>
      <c r="AX61" s="32">
        <f t="shared" si="19"/>
        <v>235.49783549783552</v>
      </c>
      <c r="AY61" s="32">
        <f t="shared" si="20"/>
        <v>27.994227994227995</v>
      </c>
      <c r="AZ61" s="32">
        <f t="shared" si="21"/>
        <v>3.4632034632034632</v>
      </c>
      <c r="BB61" s="41" t="s">
        <v>200</v>
      </c>
      <c r="BC61" s="32">
        <f t="shared" si="22"/>
        <v>61.728395061728392</v>
      </c>
      <c r="BD61" s="32">
        <f t="shared" si="23"/>
        <v>11.00196463654224</v>
      </c>
      <c r="BE61" s="32">
        <f t="shared" si="24"/>
        <v>196.46365422396855</v>
      </c>
      <c r="BF61" s="32">
        <f t="shared" si="25"/>
        <v>59.724950884086439</v>
      </c>
      <c r="BG61" s="32">
        <f t="shared" si="26"/>
        <v>102.95230885692658</v>
      </c>
      <c r="BH61" s="32">
        <f t="shared" si="27"/>
        <v>5.8939096267190569</v>
      </c>
    </row>
    <row r="62" spans="1:60" x14ac:dyDescent="0.2">
      <c r="A62" s="33" t="str">
        <f>'[3]download from PCAS'!A73</f>
        <v>Z00101</v>
      </c>
      <c r="B62" s="31">
        <f>VLOOKUP($A62,'[3]download from PCAS'!$A$7:$AZ$366,2,FALSE)</f>
        <v>4891</v>
      </c>
      <c r="C62" s="31">
        <v>3905</v>
      </c>
      <c r="D62" s="31">
        <v>3841</v>
      </c>
      <c r="E62" s="31">
        <v>3773</v>
      </c>
      <c r="F62" s="31">
        <v>2623</v>
      </c>
      <c r="G62" s="31">
        <f>VLOOKUP($A62,'[3]download from PCAS'!$A$7:$AZ$366,11,FALSE)</f>
        <v>216</v>
      </c>
      <c r="H62" s="31">
        <f>VLOOKUP($A62,'[3]download from PCAS'!$A$7:$AZ$366,31,FALSE)</f>
        <v>53</v>
      </c>
      <c r="I62" s="31">
        <f>VLOOKUP($A62,'[3]download from PCAS'!$A$7:$AZ$366,35,FALSE)</f>
        <v>10</v>
      </c>
      <c r="J62" s="31">
        <f>VLOOKUP($A62,'[3]download from PCAS'!$A$7:$AZ$366,49,FALSE)</f>
        <v>78</v>
      </c>
      <c r="K62" s="31">
        <f>VLOOKUP($A62,'[3]download from PCAS'!$A$7:$AZ$366,7,FALSE)</f>
        <v>549</v>
      </c>
      <c r="L62" s="31">
        <f>VLOOKUP($A62,'[3]download from PCAS'!$A$7:$AZ$366,27,FALSE)</f>
        <v>169</v>
      </c>
      <c r="M62" s="31">
        <f>VLOOKUP($A62,'[3]download from PCAS'!$A$7:$AZ$366,15,FALSE)</f>
        <v>127</v>
      </c>
      <c r="N62" s="31">
        <f>VLOOKUP($A62,'[3]download from PCAS'!$A$7:$AZ$366,29,FALSE)</f>
        <v>51</v>
      </c>
      <c r="O62" s="31">
        <f>VLOOKUP($A62,'[3]download from PCAS'!$A$7:$AZ$366,51,FALSE)</f>
        <v>105</v>
      </c>
      <c r="P62" s="31">
        <f>VLOOKUP($A62,'[3]download from PCAS'!$A$7:$AZ$366,9,FALSE)</f>
        <v>53</v>
      </c>
      <c r="Q62" s="31">
        <f>VLOOKUP($A62,'[3]download from PCAS'!$A$7:$AZ$366,41,FALSE)</f>
        <v>59</v>
      </c>
      <c r="R62" s="31">
        <f>VLOOKUP($A62,'[3]download from PCAS'!$A$7:$AZ$366,5,FALSE)</f>
        <v>280</v>
      </c>
      <c r="S62" s="31">
        <f>VLOOKUP($A62,'[3]download from PCAS'!$A$7:$AZ$366,19,FALSE)</f>
        <v>21</v>
      </c>
      <c r="T62" s="31">
        <f>VLOOKUP($A62,'[3]download from PCAS'!$A$7:$AZ$366,21,FALSE)</f>
        <v>346</v>
      </c>
      <c r="U62" s="31">
        <f>VLOOKUP($A62,'[3]download from PCAS'!$A$7:$AZ$366,23,FALSE)</f>
        <v>241</v>
      </c>
      <c r="V62" s="31">
        <f>VLOOKUP($A62,'[3]download from PCAS'!$A$7:$AZ$366,13,FALSE)</f>
        <v>127</v>
      </c>
      <c r="W62" s="31">
        <f>VLOOKUP($A62,'[3]download from PCAS'!$A$7:$AZ$366,3,FALSE)</f>
        <v>48</v>
      </c>
      <c r="X62" s="31">
        <f>VLOOKUP($A62,'[3]download from PCAS'!$A$7:$AZ$366,43,FALSE)</f>
        <v>553</v>
      </c>
      <c r="Y62" s="31">
        <f>VLOOKUP($A62,'[3]download from PCAS'!$A$7:$AZ$366,39,FALSE)</f>
        <v>5</v>
      </c>
      <c r="Z62" s="31">
        <f>VLOOKUP($A62,'[3]download from PCAS'!$A$7:$AZ$366,47,FALSE)</f>
        <v>1100</v>
      </c>
      <c r="AA62" s="31">
        <f>VLOOKUP($A62,'[3]download from PCAS'!$A$7:$AZ$366,17,FALSE)</f>
        <v>53</v>
      </c>
      <c r="AB62" s="31">
        <f>VLOOKUP($A62,'[3]download from PCAS'!$A$7:$AZ$366,45,FALSE)</f>
        <v>2</v>
      </c>
      <c r="AC62" s="44"/>
      <c r="AD62" s="41" t="s">
        <v>201</v>
      </c>
      <c r="AE62" s="32">
        <f t="shared" si="0"/>
        <v>44.162747904314053</v>
      </c>
      <c r="AF62" s="32">
        <f t="shared" si="1"/>
        <v>10.836229809854835</v>
      </c>
      <c r="AG62" s="32">
        <f t="shared" si="2"/>
        <v>2.0445716622367613</v>
      </c>
      <c r="AH62" s="32">
        <f t="shared" si="3"/>
        <v>15.94765896544674</v>
      </c>
      <c r="AI62" s="32">
        <f t="shared" si="4"/>
        <v>112.2469842567982</v>
      </c>
      <c r="AJ62" s="32">
        <f t="shared" si="5"/>
        <v>34.553261091801268</v>
      </c>
      <c r="AK62" s="32">
        <f t="shared" si="6"/>
        <v>25.966060110406872</v>
      </c>
      <c r="AL62" s="32">
        <f t="shared" si="7"/>
        <v>10.427315477407483</v>
      </c>
      <c r="AM62" s="32">
        <f t="shared" si="8"/>
        <v>21.468002453485994</v>
      </c>
      <c r="AN62" s="32">
        <f t="shared" si="9"/>
        <v>10.836229809854835</v>
      </c>
      <c r="AO62" s="32">
        <f t="shared" si="10"/>
        <v>12.062972807196893</v>
      </c>
      <c r="AP62" s="32">
        <f t="shared" si="11"/>
        <v>57.248006542629319</v>
      </c>
      <c r="AQ62" s="32">
        <f t="shared" si="12"/>
        <v>4.293600490697199</v>
      </c>
      <c r="AR62" s="32">
        <f t="shared" si="13"/>
        <v>70.742179513391946</v>
      </c>
      <c r="AS62" s="32">
        <f t="shared" si="14"/>
        <v>49.274177059905952</v>
      </c>
      <c r="AT62" s="32">
        <f t="shared" si="15"/>
        <v>25.966060110406872</v>
      </c>
      <c r="AU62" s="32">
        <f t="shared" si="16"/>
        <v>9.8139439787364555</v>
      </c>
      <c r="AV62" s="32">
        <f t="shared" si="17"/>
        <v>113.0648129216929</v>
      </c>
      <c r="AW62" s="32">
        <f t="shared" si="18"/>
        <v>1.0222858311183807</v>
      </c>
      <c r="AX62" s="32">
        <f t="shared" si="19"/>
        <v>224.90288284604375</v>
      </c>
      <c r="AY62" s="32">
        <f t="shared" si="20"/>
        <v>10.836229809854835</v>
      </c>
      <c r="AZ62" s="32">
        <f t="shared" si="21"/>
        <v>0.40891433244735226</v>
      </c>
      <c r="BB62" s="41" t="s">
        <v>201</v>
      </c>
      <c r="BC62" s="32">
        <f t="shared" si="22"/>
        <v>43.998958604530067</v>
      </c>
      <c r="BD62" s="32">
        <f t="shared" si="23"/>
        <v>13.51709514974821</v>
      </c>
      <c r="BE62" s="32">
        <f t="shared" si="24"/>
        <v>63.874900609594484</v>
      </c>
      <c r="BF62" s="32">
        <f t="shared" si="25"/>
        <v>33.660217333686724</v>
      </c>
      <c r="BG62" s="32">
        <f t="shared" si="26"/>
        <v>141.61331626120358</v>
      </c>
      <c r="BH62" s="32">
        <f t="shared" si="27"/>
        <v>1.3252054068380599</v>
      </c>
    </row>
    <row r="63" spans="1:60" x14ac:dyDescent="0.2">
      <c r="A63" s="33" t="str">
        <f>'[3]download from PCAS'!A74</f>
        <v>Z00103</v>
      </c>
      <c r="B63" s="31">
        <f>VLOOKUP($A63,'[3]download from PCAS'!$A$7:$AZ$366,2,FALSE)</f>
        <v>9110</v>
      </c>
      <c r="C63" s="31">
        <v>7471</v>
      </c>
      <c r="D63" s="31">
        <v>7364</v>
      </c>
      <c r="E63" s="31">
        <v>7243</v>
      </c>
      <c r="F63" s="31">
        <v>5028</v>
      </c>
      <c r="G63" s="31">
        <f>VLOOKUP($A63,'[3]download from PCAS'!$A$7:$AZ$366,11,FALSE)</f>
        <v>349</v>
      </c>
      <c r="H63" s="31">
        <f>VLOOKUP($A63,'[3]download from PCAS'!$A$7:$AZ$366,31,FALSE)</f>
        <v>72</v>
      </c>
      <c r="I63" s="31">
        <f>VLOOKUP($A63,'[3]download from PCAS'!$A$7:$AZ$366,35,FALSE)</f>
        <v>23</v>
      </c>
      <c r="J63" s="31">
        <f>VLOOKUP($A63,'[3]download from PCAS'!$A$7:$AZ$366,49,FALSE)</f>
        <v>142</v>
      </c>
      <c r="K63" s="31">
        <f>VLOOKUP($A63,'[3]download from PCAS'!$A$7:$AZ$366,7,FALSE)</f>
        <v>1158</v>
      </c>
      <c r="L63" s="31">
        <f>VLOOKUP($A63,'[3]download from PCAS'!$A$7:$AZ$366,27,FALSE)</f>
        <v>341</v>
      </c>
      <c r="M63" s="31">
        <f>VLOOKUP($A63,'[3]download from PCAS'!$A$7:$AZ$366,15,FALSE)</f>
        <v>239</v>
      </c>
      <c r="N63" s="31">
        <f>VLOOKUP($A63,'[3]download from PCAS'!$A$7:$AZ$366,29,FALSE)</f>
        <v>112</v>
      </c>
      <c r="O63" s="31">
        <f>VLOOKUP($A63,'[3]download from PCAS'!$A$7:$AZ$366,51,FALSE)</f>
        <v>222</v>
      </c>
      <c r="P63" s="31">
        <f>VLOOKUP($A63,'[3]download from PCAS'!$A$7:$AZ$366,9,FALSE)</f>
        <v>151</v>
      </c>
      <c r="Q63" s="31">
        <f>VLOOKUP($A63,'[3]download from PCAS'!$A$7:$AZ$366,41,FALSE)</f>
        <v>95</v>
      </c>
      <c r="R63" s="31">
        <f>VLOOKUP($A63,'[3]download from PCAS'!$A$7:$AZ$366,5,FALSE)</f>
        <v>340</v>
      </c>
      <c r="S63" s="31">
        <f>VLOOKUP($A63,'[3]download from PCAS'!$A$7:$AZ$366,19,FALSE)</f>
        <v>63</v>
      </c>
      <c r="T63" s="31">
        <f>VLOOKUP($A63,'[3]download from PCAS'!$A$7:$AZ$366,21,FALSE)</f>
        <v>616</v>
      </c>
      <c r="U63" s="31">
        <f>VLOOKUP($A63,'[3]download from PCAS'!$A$7:$AZ$366,23,FALSE)</f>
        <v>446</v>
      </c>
      <c r="V63" s="31">
        <f>VLOOKUP($A63,'[3]download from PCAS'!$A$7:$AZ$366,13,FALSE)</f>
        <v>137</v>
      </c>
      <c r="W63" s="31">
        <f>VLOOKUP($A63,'[3]download from PCAS'!$A$7:$AZ$366,3,FALSE)</f>
        <v>104</v>
      </c>
      <c r="X63" s="31">
        <f>VLOOKUP($A63,'[3]download from PCAS'!$A$7:$AZ$366,43,FALSE)</f>
        <v>851</v>
      </c>
      <c r="Y63" s="31">
        <f>VLOOKUP($A63,'[3]download from PCAS'!$A$7:$AZ$366,39,FALSE)</f>
        <v>44</v>
      </c>
      <c r="Z63" s="31">
        <f>VLOOKUP($A63,'[3]download from PCAS'!$A$7:$AZ$366,47,FALSE)</f>
        <v>1863</v>
      </c>
      <c r="AA63" s="31">
        <f>VLOOKUP($A63,'[3]download from PCAS'!$A$7:$AZ$366,17,FALSE)</f>
        <v>127</v>
      </c>
      <c r="AB63" s="31">
        <f>VLOOKUP($A63,'[3]download from PCAS'!$A$7:$AZ$366,45,FALSE)</f>
        <v>6</v>
      </c>
      <c r="AC63" s="44"/>
      <c r="AD63" s="41" t="s">
        <v>202</v>
      </c>
      <c r="AE63" s="32">
        <f t="shared" si="0"/>
        <v>38.309549945115258</v>
      </c>
      <c r="AF63" s="32">
        <f t="shared" si="1"/>
        <v>7.9034028540065862</v>
      </c>
      <c r="AG63" s="32">
        <f t="shared" si="2"/>
        <v>2.5246981339187706</v>
      </c>
      <c r="AH63" s="32">
        <f t="shared" si="3"/>
        <v>15.587266739846322</v>
      </c>
      <c r="AI63" s="32">
        <f t="shared" si="4"/>
        <v>127.11306256860594</v>
      </c>
      <c r="AJ63" s="32">
        <f t="shared" si="5"/>
        <v>37.431394072447858</v>
      </c>
      <c r="AK63" s="32">
        <f t="shared" si="6"/>
        <v>26.234906695938527</v>
      </c>
      <c r="AL63" s="32">
        <f t="shared" si="7"/>
        <v>12.294182217343577</v>
      </c>
      <c r="AM63" s="32">
        <f t="shared" si="8"/>
        <v>24.36882546652031</v>
      </c>
      <c r="AN63" s="32">
        <f t="shared" si="9"/>
        <v>16.575192096597146</v>
      </c>
      <c r="AO63" s="32">
        <f t="shared" si="10"/>
        <v>10.428100987925356</v>
      </c>
      <c r="AP63" s="32">
        <f t="shared" si="11"/>
        <v>37.321624588364429</v>
      </c>
      <c r="AQ63" s="32">
        <f t="shared" si="12"/>
        <v>6.9154774972557629</v>
      </c>
      <c r="AR63" s="32">
        <f t="shared" si="13"/>
        <v>67.618002195389693</v>
      </c>
      <c r="AS63" s="32">
        <f t="shared" si="14"/>
        <v>48.957189901207464</v>
      </c>
      <c r="AT63" s="32">
        <f t="shared" si="15"/>
        <v>15.038419319429199</v>
      </c>
      <c r="AU63" s="32">
        <f t="shared" si="16"/>
        <v>11.41602634467618</v>
      </c>
      <c r="AV63" s="32">
        <f t="shared" si="17"/>
        <v>93.413830954994523</v>
      </c>
      <c r="AW63" s="32">
        <f t="shared" si="18"/>
        <v>4.8298572996706914</v>
      </c>
      <c r="AX63" s="32">
        <f t="shared" si="19"/>
        <v>204.50054884742042</v>
      </c>
      <c r="AY63" s="32">
        <f t="shared" si="20"/>
        <v>13.94072447859495</v>
      </c>
      <c r="AZ63" s="32">
        <f t="shared" si="21"/>
        <v>0.65861690450054888</v>
      </c>
      <c r="BB63" s="41" t="s">
        <v>202</v>
      </c>
      <c r="BC63" s="32">
        <f t="shared" si="22"/>
        <v>46.30635524171646</v>
      </c>
      <c r="BD63" s="32">
        <f t="shared" si="23"/>
        <v>15.463205853927931</v>
      </c>
      <c r="BE63" s="32">
        <f t="shared" si="24"/>
        <v>61.576694739748724</v>
      </c>
      <c r="BF63" s="32">
        <f t="shared" si="25"/>
        <v>18.914814303465416</v>
      </c>
      <c r="BG63" s="32">
        <f t="shared" si="26"/>
        <v>113.90710748226476</v>
      </c>
      <c r="BH63" s="32">
        <f t="shared" si="27"/>
        <v>6.0748308711859726</v>
      </c>
    </row>
    <row r="64" spans="1:60" x14ac:dyDescent="0.2">
      <c r="A64" s="33" t="str">
        <f>'[3]download from PCAS'!A75</f>
        <v>Z00104</v>
      </c>
      <c r="B64" s="31">
        <f>VLOOKUP($A64,'[3]download from PCAS'!$A$7:$AZ$366,2,FALSE)</f>
        <v>7622</v>
      </c>
      <c r="C64" s="31">
        <v>6235</v>
      </c>
      <c r="D64" s="31">
        <v>6151</v>
      </c>
      <c r="E64" s="31">
        <v>6048</v>
      </c>
      <c r="F64" s="31">
        <v>4165</v>
      </c>
      <c r="G64" s="31">
        <f>VLOOKUP($A64,'[3]download from PCAS'!$A$7:$AZ$366,11,FALSE)</f>
        <v>340</v>
      </c>
      <c r="H64" s="31">
        <f>VLOOKUP($A64,'[3]download from PCAS'!$A$7:$AZ$366,31,FALSE)</f>
        <v>54</v>
      </c>
      <c r="I64" s="31">
        <f>VLOOKUP($A64,'[3]download from PCAS'!$A$7:$AZ$366,35,FALSE)</f>
        <v>34</v>
      </c>
      <c r="J64" s="31">
        <f>VLOOKUP($A64,'[3]download from PCAS'!$A$7:$AZ$366,49,FALSE)</f>
        <v>181</v>
      </c>
      <c r="K64" s="31">
        <f>VLOOKUP($A64,'[3]download from PCAS'!$A$7:$AZ$366,7,FALSE)</f>
        <v>1023</v>
      </c>
      <c r="L64" s="31">
        <f>VLOOKUP($A64,'[3]download from PCAS'!$A$7:$AZ$366,27,FALSE)</f>
        <v>383</v>
      </c>
      <c r="M64" s="31">
        <f>VLOOKUP($A64,'[3]download from PCAS'!$A$7:$AZ$366,15,FALSE)</f>
        <v>270</v>
      </c>
      <c r="N64" s="31">
        <f>VLOOKUP($A64,'[3]download from PCAS'!$A$7:$AZ$366,29,FALSE)</f>
        <v>68</v>
      </c>
      <c r="O64" s="31">
        <f>VLOOKUP($A64,'[3]download from PCAS'!$A$7:$AZ$366,51,FALSE)</f>
        <v>202</v>
      </c>
      <c r="P64" s="31">
        <f>VLOOKUP($A64,'[3]download from PCAS'!$A$7:$AZ$366,9,FALSE)</f>
        <v>148</v>
      </c>
      <c r="Q64" s="31">
        <f>VLOOKUP($A64,'[3]download from PCAS'!$A$7:$AZ$366,41,FALSE)</f>
        <v>90</v>
      </c>
      <c r="R64" s="31">
        <f>VLOOKUP($A64,'[3]download from PCAS'!$A$7:$AZ$366,5,FALSE)</f>
        <v>574</v>
      </c>
      <c r="S64" s="31">
        <f>VLOOKUP($A64,'[3]download from PCAS'!$A$7:$AZ$366,19,FALSE)</f>
        <v>73</v>
      </c>
      <c r="T64" s="31">
        <f>VLOOKUP($A64,'[3]download from PCAS'!$A$7:$AZ$366,21,FALSE)</f>
        <v>636</v>
      </c>
      <c r="U64" s="31">
        <f>VLOOKUP($A64,'[3]download from PCAS'!$A$7:$AZ$366,23,FALSE)</f>
        <v>767</v>
      </c>
      <c r="V64" s="31">
        <f>VLOOKUP($A64,'[3]download from PCAS'!$A$7:$AZ$366,13,FALSE)</f>
        <v>226</v>
      </c>
      <c r="W64" s="31">
        <f>VLOOKUP($A64,'[3]download from PCAS'!$A$7:$AZ$366,3,FALSE)</f>
        <v>111</v>
      </c>
      <c r="X64" s="31">
        <f>VLOOKUP($A64,'[3]download from PCAS'!$A$7:$AZ$366,43,FALSE)</f>
        <v>724</v>
      </c>
      <c r="Y64" s="31">
        <f>VLOOKUP($A64,'[3]download from PCAS'!$A$7:$AZ$366,39,FALSE)</f>
        <v>37</v>
      </c>
      <c r="Z64" s="31">
        <f>VLOOKUP($A64,'[3]download from PCAS'!$A$7:$AZ$366,47,FALSE)</f>
        <v>2065</v>
      </c>
      <c r="AA64" s="31">
        <f>VLOOKUP($A64,'[3]download from PCAS'!$A$7:$AZ$366,17,FALSE)</f>
        <v>139</v>
      </c>
      <c r="AB64" s="31">
        <f>VLOOKUP($A64,'[3]download from PCAS'!$A$7:$AZ$366,45,FALSE)</f>
        <v>11</v>
      </c>
      <c r="AC64" s="44"/>
      <c r="AD64" s="41" t="s">
        <v>203</v>
      </c>
      <c r="AE64" s="32">
        <f t="shared" si="0"/>
        <v>44.607714510627133</v>
      </c>
      <c r="AF64" s="32">
        <f t="shared" si="1"/>
        <v>7.0847546575701914</v>
      </c>
      <c r="AG64" s="32">
        <f t="shared" si="2"/>
        <v>4.4607714510627128</v>
      </c>
      <c r="AH64" s="32">
        <f t="shared" si="3"/>
        <v>23.747048018892677</v>
      </c>
      <c r="AI64" s="32">
        <f t="shared" si="4"/>
        <v>134.21674101285751</v>
      </c>
      <c r="AJ64" s="32">
        <f t="shared" si="5"/>
        <v>50.249278404618209</v>
      </c>
      <c r="AK64" s="32">
        <f t="shared" si="6"/>
        <v>35.423773287850956</v>
      </c>
      <c r="AL64" s="32">
        <f t="shared" si="7"/>
        <v>8.9215429021254256</v>
      </c>
      <c r="AM64" s="32">
        <f t="shared" si="8"/>
        <v>26.502230385725532</v>
      </c>
      <c r="AN64" s="32">
        <f t="shared" si="9"/>
        <v>19.417475728155338</v>
      </c>
      <c r="AO64" s="32">
        <f t="shared" si="10"/>
        <v>11.807924429283652</v>
      </c>
      <c r="AP64" s="32">
        <f t="shared" si="11"/>
        <v>75.308318026764624</v>
      </c>
      <c r="AQ64" s="32">
        <f t="shared" si="12"/>
        <v>9.5775387037522961</v>
      </c>
      <c r="AR64" s="32">
        <f t="shared" si="13"/>
        <v>83.44266596693781</v>
      </c>
      <c r="AS64" s="32">
        <f t="shared" si="14"/>
        <v>100.6297559695618</v>
      </c>
      <c r="AT64" s="32">
        <f t="shared" si="15"/>
        <v>29.651010233534507</v>
      </c>
      <c r="AU64" s="32">
        <f t="shared" si="16"/>
        <v>14.563106796116505</v>
      </c>
      <c r="AV64" s="32">
        <f t="shared" si="17"/>
        <v>94.988192075570709</v>
      </c>
      <c r="AW64" s="32">
        <f t="shared" si="18"/>
        <v>4.8543689320388346</v>
      </c>
      <c r="AX64" s="32">
        <f t="shared" si="19"/>
        <v>270.92626607189715</v>
      </c>
      <c r="AY64" s="32">
        <f t="shared" si="20"/>
        <v>18.236683285226974</v>
      </c>
      <c r="AZ64" s="32">
        <f t="shared" si="21"/>
        <v>1.4431907635791132</v>
      </c>
      <c r="BB64" s="41" t="s">
        <v>203</v>
      </c>
      <c r="BC64" s="32">
        <f t="shared" si="22"/>
        <v>62.266298162900341</v>
      </c>
      <c r="BD64" s="32">
        <f t="shared" si="23"/>
        <v>11.243386243386242</v>
      </c>
      <c r="BE64" s="32">
        <f t="shared" si="24"/>
        <v>126.81878306878308</v>
      </c>
      <c r="BF64" s="32">
        <f t="shared" si="25"/>
        <v>37.367724867724867</v>
      </c>
      <c r="BG64" s="32">
        <f t="shared" si="26"/>
        <v>116.11868484362469</v>
      </c>
      <c r="BH64" s="32">
        <f t="shared" si="27"/>
        <v>6.117724867724867</v>
      </c>
    </row>
    <row r="65" spans="1:60" x14ac:dyDescent="0.2">
      <c r="A65" s="33" t="str">
        <f>'[3]download from PCAS'!A76</f>
        <v>Z00105</v>
      </c>
      <c r="B65" s="31">
        <f>VLOOKUP($A65,'[3]download from PCAS'!$A$7:$AZ$366,2,FALSE)</f>
        <v>2521</v>
      </c>
      <c r="C65" s="31">
        <v>2019</v>
      </c>
      <c r="D65" s="31">
        <v>1992</v>
      </c>
      <c r="E65" s="31">
        <v>1968</v>
      </c>
      <c r="F65" s="31">
        <v>1318</v>
      </c>
      <c r="G65" s="31">
        <f>VLOOKUP($A65,'[3]download from PCAS'!$A$7:$AZ$366,11,FALSE)</f>
        <v>128</v>
      </c>
      <c r="H65" s="31">
        <f>VLOOKUP($A65,'[3]download from PCAS'!$A$7:$AZ$366,31,FALSE)</f>
        <v>18</v>
      </c>
      <c r="I65" s="31">
        <f>VLOOKUP($A65,'[3]download from PCAS'!$A$7:$AZ$366,35,FALSE)</f>
        <v>12</v>
      </c>
      <c r="J65" s="31">
        <f>VLOOKUP($A65,'[3]download from PCAS'!$A$7:$AZ$366,49,FALSE)</f>
        <v>59</v>
      </c>
      <c r="K65" s="31">
        <f>VLOOKUP($A65,'[3]download from PCAS'!$A$7:$AZ$366,7,FALSE)</f>
        <v>288</v>
      </c>
      <c r="L65" s="31">
        <f>VLOOKUP($A65,'[3]download from PCAS'!$A$7:$AZ$366,27,FALSE)</f>
        <v>121</v>
      </c>
      <c r="M65" s="31">
        <f>VLOOKUP($A65,'[3]download from PCAS'!$A$7:$AZ$366,15,FALSE)</f>
        <v>56</v>
      </c>
      <c r="N65" s="31">
        <f>VLOOKUP($A65,'[3]download from PCAS'!$A$7:$AZ$366,29,FALSE)</f>
        <v>23</v>
      </c>
      <c r="O65" s="31">
        <f>VLOOKUP($A65,'[3]download from PCAS'!$A$7:$AZ$366,51,FALSE)</f>
        <v>72</v>
      </c>
      <c r="P65" s="31">
        <f>VLOOKUP($A65,'[3]download from PCAS'!$A$7:$AZ$366,9,FALSE)</f>
        <v>27</v>
      </c>
      <c r="Q65" s="31">
        <f>VLOOKUP($A65,'[3]download from PCAS'!$A$7:$AZ$366,41,FALSE)</f>
        <v>20</v>
      </c>
      <c r="R65" s="31">
        <f>VLOOKUP($A65,'[3]download from PCAS'!$A$7:$AZ$366,5,FALSE)</f>
        <v>114</v>
      </c>
      <c r="S65" s="31">
        <f>VLOOKUP($A65,'[3]download from PCAS'!$A$7:$AZ$366,19,FALSE)</f>
        <v>26</v>
      </c>
      <c r="T65" s="31">
        <f>VLOOKUP($A65,'[3]download from PCAS'!$A$7:$AZ$366,21,FALSE)</f>
        <v>223</v>
      </c>
      <c r="U65" s="31">
        <f>VLOOKUP($A65,'[3]download from PCAS'!$A$7:$AZ$366,23,FALSE)</f>
        <v>28</v>
      </c>
      <c r="V65" s="31">
        <f>VLOOKUP($A65,'[3]download from PCAS'!$A$7:$AZ$366,13,FALSE)</f>
        <v>33</v>
      </c>
      <c r="W65" s="31">
        <f>VLOOKUP($A65,'[3]download from PCAS'!$A$7:$AZ$366,3,FALSE)</f>
        <v>29</v>
      </c>
      <c r="X65" s="31">
        <f>VLOOKUP($A65,'[3]download from PCAS'!$A$7:$AZ$366,43,FALSE)</f>
        <v>270</v>
      </c>
      <c r="Y65" s="31">
        <f>VLOOKUP($A65,'[3]download from PCAS'!$A$7:$AZ$366,39,FALSE)</f>
        <v>6</v>
      </c>
      <c r="Z65" s="31">
        <f>VLOOKUP($A65,'[3]download from PCAS'!$A$7:$AZ$366,47,FALSE)</f>
        <v>571</v>
      </c>
      <c r="AA65" s="31">
        <f>VLOOKUP($A65,'[3]download from PCAS'!$A$7:$AZ$366,17,FALSE)</f>
        <v>45</v>
      </c>
      <c r="AB65" s="31">
        <f>VLOOKUP($A65,'[3]download from PCAS'!$A$7:$AZ$366,45,FALSE)</f>
        <v>1</v>
      </c>
      <c r="AC65" s="44"/>
      <c r="AD65" s="41" t="s">
        <v>204</v>
      </c>
      <c r="AE65" s="32">
        <f t="shared" si="0"/>
        <v>50.773502578341926</v>
      </c>
      <c r="AF65" s="32">
        <f t="shared" si="1"/>
        <v>7.1400238000793328</v>
      </c>
      <c r="AG65" s="32">
        <f t="shared" si="2"/>
        <v>4.7600158667195558</v>
      </c>
      <c r="AH65" s="32">
        <f t="shared" si="3"/>
        <v>23.403411344704484</v>
      </c>
      <c r="AI65" s="32">
        <f t="shared" si="4"/>
        <v>114.24038080126932</v>
      </c>
      <c r="AJ65" s="32">
        <f t="shared" si="5"/>
        <v>47.996826656088857</v>
      </c>
      <c r="AK65" s="32">
        <f t="shared" si="6"/>
        <v>22.213407378024591</v>
      </c>
      <c r="AL65" s="32">
        <f t="shared" si="7"/>
        <v>9.1233637445458147</v>
      </c>
      <c r="AM65" s="32">
        <f t="shared" si="8"/>
        <v>28.560095200317331</v>
      </c>
      <c r="AN65" s="32">
        <f t="shared" si="9"/>
        <v>10.710035700119001</v>
      </c>
      <c r="AO65" s="32">
        <f t="shared" si="10"/>
        <v>7.9333597778659257</v>
      </c>
      <c r="AP65" s="32">
        <f t="shared" si="11"/>
        <v>45.22015073383578</v>
      </c>
      <c r="AQ65" s="32">
        <f t="shared" si="12"/>
        <v>10.313367711225704</v>
      </c>
      <c r="AR65" s="32">
        <f t="shared" si="13"/>
        <v>88.456961523205081</v>
      </c>
      <c r="AS65" s="32">
        <f t="shared" si="14"/>
        <v>11.106703689012296</v>
      </c>
      <c r="AT65" s="32">
        <f t="shared" si="15"/>
        <v>13.090043633478778</v>
      </c>
      <c r="AU65" s="32">
        <f t="shared" si="16"/>
        <v>11.503371677905593</v>
      </c>
      <c r="AV65" s="32">
        <f t="shared" si="17"/>
        <v>107.10035700119001</v>
      </c>
      <c r="AW65" s="32">
        <f t="shared" si="18"/>
        <v>2.3800079333597779</v>
      </c>
      <c r="AX65" s="32">
        <f t="shared" si="19"/>
        <v>226.4974216580722</v>
      </c>
      <c r="AY65" s="32">
        <f t="shared" si="20"/>
        <v>17.850059500198334</v>
      </c>
      <c r="AZ65" s="32">
        <f t="shared" si="21"/>
        <v>0.3966679888932963</v>
      </c>
      <c r="BB65" s="41" t="s">
        <v>204</v>
      </c>
      <c r="BC65" s="32">
        <f t="shared" si="22"/>
        <v>60.742971887550198</v>
      </c>
      <c r="BD65" s="32">
        <f t="shared" si="23"/>
        <v>11.686991869918698</v>
      </c>
      <c r="BE65" s="32">
        <f t="shared" si="24"/>
        <v>14.227642276422763</v>
      </c>
      <c r="BF65" s="32">
        <f t="shared" si="25"/>
        <v>16.76829268292683</v>
      </c>
      <c r="BG65" s="32">
        <f t="shared" si="26"/>
        <v>133.72956909361071</v>
      </c>
      <c r="BH65" s="32">
        <f t="shared" si="27"/>
        <v>3.0487804878048781</v>
      </c>
    </row>
    <row r="66" spans="1:60" x14ac:dyDescent="0.2">
      <c r="A66" s="33" t="str">
        <f>'[3]download from PCAS'!A77</f>
        <v>Z00111</v>
      </c>
      <c r="B66" s="31">
        <f>VLOOKUP($A66,'[3]download from PCAS'!$A$7:$AZ$366,2,FALSE)</f>
        <v>2317</v>
      </c>
      <c r="C66" s="31">
        <v>1823</v>
      </c>
      <c r="D66" s="31">
        <v>1795</v>
      </c>
      <c r="E66" s="31">
        <v>1770</v>
      </c>
      <c r="F66" s="31">
        <v>1257</v>
      </c>
      <c r="G66" s="31">
        <f>VLOOKUP($A66,'[3]download from PCAS'!$A$7:$AZ$366,11,FALSE)</f>
        <v>92</v>
      </c>
      <c r="H66" s="31">
        <f>VLOOKUP($A66,'[3]download from PCAS'!$A$7:$AZ$366,31,FALSE)</f>
        <v>16</v>
      </c>
      <c r="I66" s="31">
        <f>VLOOKUP($A66,'[3]download from PCAS'!$A$7:$AZ$366,35,FALSE)</f>
        <v>7</v>
      </c>
      <c r="J66" s="31">
        <f>VLOOKUP($A66,'[3]download from PCAS'!$A$7:$AZ$366,49,FALSE)</f>
        <v>35</v>
      </c>
      <c r="K66" s="31">
        <f>VLOOKUP($A66,'[3]download from PCAS'!$A$7:$AZ$366,7,FALSE)</f>
        <v>234</v>
      </c>
      <c r="L66" s="31">
        <f>VLOOKUP($A66,'[3]download from PCAS'!$A$7:$AZ$366,27,FALSE)</f>
        <v>96</v>
      </c>
      <c r="M66" s="31">
        <f>VLOOKUP($A66,'[3]download from PCAS'!$A$7:$AZ$366,15,FALSE)</f>
        <v>65</v>
      </c>
      <c r="N66" s="31">
        <f>VLOOKUP($A66,'[3]download from PCAS'!$A$7:$AZ$366,29,FALSE)</f>
        <v>43</v>
      </c>
      <c r="O66" s="31">
        <f>VLOOKUP($A66,'[3]download from PCAS'!$A$7:$AZ$366,51,FALSE)</f>
        <v>41</v>
      </c>
      <c r="P66" s="31">
        <f>VLOOKUP($A66,'[3]download from PCAS'!$A$7:$AZ$366,9,FALSE)</f>
        <v>33</v>
      </c>
      <c r="Q66" s="31">
        <f>VLOOKUP($A66,'[3]download from PCAS'!$A$7:$AZ$366,41,FALSE)</f>
        <v>30</v>
      </c>
      <c r="R66" s="31">
        <f>VLOOKUP($A66,'[3]download from PCAS'!$A$7:$AZ$366,5,FALSE)</f>
        <v>190</v>
      </c>
      <c r="S66" s="31">
        <f>VLOOKUP($A66,'[3]download from PCAS'!$A$7:$AZ$366,19,FALSE)</f>
        <v>15</v>
      </c>
      <c r="T66" s="31">
        <f>VLOOKUP($A66,'[3]download from PCAS'!$A$7:$AZ$366,21,FALSE)</f>
        <v>163</v>
      </c>
      <c r="U66" s="31">
        <f>VLOOKUP($A66,'[3]download from PCAS'!$A$7:$AZ$366,23,FALSE)</f>
        <v>250</v>
      </c>
      <c r="V66" s="31">
        <f>VLOOKUP($A66,'[3]download from PCAS'!$A$7:$AZ$366,13,FALSE)</f>
        <v>39</v>
      </c>
      <c r="W66" s="31">
        <f>VLOOKUP($A66,'[3]download from PCAS'!$A$7:$AZ$366,3,FALSE)</f>
        <v>20</v>
      </c>
      <c r="X66" s="31">
        <f>VLOOKUP($A66,'[3]download from PCAS'!$A$7:$AZ$366,43,FALSE)</f>
        <v>215</v>
      </c>
      <c r="Y66" s="31">
        <f>VLOOKUP($A66,'[3]download from PCAS'!$A$7:$AZ$366,39,FALSE)</f>
        <v>16</v>
      </c>
      <c r="Z66" s="31">
        <f>VLOOKUP($A66,'[3]download from PCAS'!$A$7:$AZ$366,47,FALSE)</f>
        <v>540</v>
      </c>
      <c r="AA66" s="31">
        <f>VLOOKUP($A66,'[3]download from PCAS'!$A$7:$AZ$366,17,FALSE)</f>
        <v>26</v>
      </c>
      <c r="AB66" s="31">
        <f>VLOOKUP($A66,'[3]download from PCAS'!$A$7:$AZ$366,45,FALSE)</f>
        <v>2</v>
      </c>
      <c r="AC66" s="44"/>
      <c r="AD66" s="41" t="s">
        <v>205</v>
      </c>
      <c r="AE66" s="32">
        <f t="shared" si="0"/>
        <v>39.706517047906779</v>
      </c>
      <c r="AF66" s="32">
        <f t="shared" si="1"/>
        <v>6.9054812257229177</v>
      </c>
      <c r="AG66" s="32">
        <f t="shared" si="2"/>
        <v>3.0211480362537766</v>
      </c>
      <c r="AH66" s="32">
        <f t="shared" si="3"/>
        <v>15.105740181268883</v>
      </c>
      <c r="AI66" s="32">
        <f t="shared" si="4"/>
        <v>100.99266292619767</v>
      </c>
      <c r="AJ66" s="32">
        <f t="shared" si="5"/>
        <v>41.432887354337502</v>
      </c>
      <c r="AK66" s="32">
        <f t="shared" si="6"/>
        <v>28.053517479499355</v>
      </c>
      <c r="AL66" s="32">
        <f t="shared" si="7"/>
        <v>18.55848079413034</v>
      </c>
      <c r="AM66" s="32">
        <f t="shared" si="8"/>
        <v>17.695295640914978</v>
      </c>
      <c r="AN66" s="32">
        <f t="shared" si="9"/>
        <v>14.242555028053518</v>
      </c>
      <c r="AO66" s="32">
        <f t="shared" si="10"/>
        <v>12.94777729823047</v>
      </c>
      <c r="AP66" s="32">
        <f t="shared" si="11"/>
        <v>82.00258955545965</v>
      </c>
      <c r="AQ66" s="32">
        <f t="shared" si="12"/>
        <v>6.473888649115235</v>
      </c>
      <c r="AR66" s="32">
        <f t="shared" si="13"/>
        <v>70.349589987052227</v>
      </c>
      <c r="AS66" s="32">
        <f t="shared" si="14"/>
        <v>107.89814415192059</v>
      </c>
      <c r="AT66" s="32">
        <f t="shared" si="15"/>
        <v>16.832110487699612</v>
      </c>
      <c r="AU66" s="32">
        <f t="shared" si="16"/>
        <v>8.6318515321536466</v>
      </c>
      <c r="AV66" s="32">
        <f t="shared" si="17"/>
        <v>92.792403970651705</v>
      </c>
      <c r="AW66" s="32">
        <f t="shared" si="18"/>
        <v>6.9054812257229177</v>
      </c>
      <c r="AX66" s="32">
        <f t="shared" si="19"/>
        <v>233.05999136814847</v>
      </c>
      <c r="AY66" s="32">
        <f t="shared" si="20"/>
        <v>11.221406991799741</v>
      </c>
      <c r="AZ66" s="32">
        <f t="shared" si="21"/>
        <v>0.86318515321536471</v>
      </c>
      <c r="BB66" s="41" t="s">
        <v>205</v>
      </c>
      <c r="BC66" s="32">
        <f t="shared" si="22"/>
        <v>53.481894150417823</v>
      </c>
      <c r="BD66" s="32">
        <f t="shared" si="23"/>
        <v>24.293785310734464</v>
      </c>
      <c r="BE66" s="32">
        <f t="shared" si="24"/>
        <v>141.24293785310735</v>
      </c>
      <c r="BF66" s="32">
        <f t="shared" si="25"/>
        <v>22.033898305084744</v>
      </c>
      <c r="BG66" s="32">
        <f t="shared" si="26"/>
        <v>117.93746571585299</v>
      </c>
      <c r="BH66" s="32">
        <f t="shared" si="27"/>
        <v>9.0395480225988702</v>
      </c>
    </row>
    <row r="67" spans="1:60" x14ac:dyDescent="0.2">
      <c r="A67" s="33" t="str">
        <f>'[3]download from PCAS'!A78</f>
        <v>Z00113</v>
      </c>
      <c r="B67" s="31">
        <f>VLOOKUP($A67,'[3]download from PCAS'!$A$7:$AZ$366,2,FALSE)</f>
        <v>4563</v>
      </c>
      <c r="C67" s="31">
        <v>3518</v>
      </c>
      <c r="D67" s="31">
        <v>3445</v>
      </c>
      <c r="E67" s="31">
        <v>3368</v>
      </c>
      <c r="F67" s="31">
        <v>2323</v>
      </c>
      <c r="G67" s="31">
        <f>VLOOKUP($A67,'[3]download from PCAS'!$A$7:$AZ$366,11,FALSE)</f>
        <v>176</v>
      </c>
      <c r="H67" s="31">
        <f>VLOOKUP($A67,'[3]download from PCAS'!$A$7:$AZ$366,31,FALSE)</f>
        <v>28</v>
      </c>
      <c r="I67" s="31">
        <f>VLOOKUP($A67,'[3]download from PCAS'!$A$7:$AZ$366,35,FALSE)</f>
        <v>12</v>
      </c>
      <c r="J67" s="31">
        <f>VLOOKUP($A67,'[3]download from PCAS'!$A$7:$AZ$366,49,FALSE)</f>
        <v>74</v>
      </c>
      <c r="K67" s="31">
        <f>VLOOKUP($A67,'[3]download from PCAS'!$A$7:$AZ$366,7,FALSE)</f>
        <v>452</v>
      </c>
      <c r="L67" s="31">
        <f>VLOOKUP($A67,'[3]download from PCAS'!$A$7:$AZ$366,27,FALSE)</f>
        <v>145</v>
      </c>
      <c r="M67" s="31">
        <f>VLOOKUP($A67,'[3]download from PCAS'!$A$7:$AZ$366,15,FALSE)</f>
        <v>73</v>
      </c>
      <c r="N67" s="31">
        <f>VLOOKUP($A67,'[3]download from PCAS'!$A$7:$AZ$366,29,FALSE)</f>
        <v>45</v>
      </c>
      <c r="O67" s="31">
        <f>VLOOKUP($A67,'[3]download from PCAS'!$A$7:$AZ$366,51,FALSE)</f>
        <v>97</v>
      </c>
      <c r="P67" s="31">
        <f>VLOOKUP($A67,'[3]download from PCAS'!$A$7:$AZ$366,9,FALSE)</f>
        <v>47</v>
      </c>
      <c r="Q67" s="31">
        <f>VLOOKUP($A67,'[3]download from PCAS'!$A$7:$AZ$366,41,FALSE)</f>
        <v>41</v>
      </c>
      <c r="R67" s="31">
        <f>VLOOKUP($A67,'[3]download from PCAS'!$A$7:$AZ$366,5,FALSE)</f>
        <v>277</v>
      </c>
      <c r="S67" s="31">
        <f>VLOOKUP($A67,'[3]download from PCAS'!$A$7:$AZ$366,19,FALSE)</f>
        <v>34</v>
      </c>
      <c r="T67" s="31">
        <f>VLOOKUP($A67,'[3]download from PCAS'!$A$7:$AZ$366,21,FALSE)</f>
        <v>287</v>
      </c>
      <c r="U67" s="31">
        <f>VLOOKUP($A67,'[3]download from PCAS'!$A$7:$AZ$366,23,FALSE)</f>
        <v>324</v>
      </c>
      <c r="V67" s="31">
        <f>VLOOKUP($A67,'[3]download from PCAS'!$A$7:$AZ$366,13,FALSE)</f>
        <v>55</v>
      </c>
      <c r="W67" s="31">
        <f>VLOOKUP($A67,'[3]download from PCAS'!$A$7:$AZ$366,3,FALSE)</f>
        <v>61</v>
      </c>
      <c r="X67" s="31">
        <f>VLOOKUP($A67,'[3]download from PCAS'!$A$7:$AZ$366,43,FALSE)</f>
        <v>275</v>
      </c>
      <c r="Y67" s="31">
        <f>VLOOKUP($A67,'[3]download from PCAS'!$A$7:$AZ$366,39,FALSE)</f>
        <v>17</v>
      </c>
      <c r="Z67" s="31">
        <f>VLOOKUP($A67,'[3]download from PCAS'!$A$7:$AZ$366,47,FALSE)</f>
        <v>900</v>
      </c>
      <c r="AA67" s="31">
        <f>VLOOKUP($A67,'[3]download from PCAS'!$A$7:$AZ$366,17,FALSE)</f>
        <v>53</v>
      </c>
      <c r="AB67" s="31">
        <f>VLOOKUP($A67,'[3]download from PCAS'!$A$7:$AZ$366,45,FALSE)</f>
        <v>8</v>
      </c>
      <c r="AC67" s="44"/>
      <c r="AD67" s="41" t="s">
        <v>206</v>
      </c>
      <c r="AE67" s="32">
        <f t="shared" si="0"/>
        <v>38.571115494192419</v>
      </c>
      <c r="AF67" s="32">
        <f t="shared" si="1"/>
        <v>6.1363138286215211</v>
      </c>
      <c r="AG67" s="32">
        <f t="shared" si="2"/>
        <v>2.6298487836949378</v>
      </c>
      <c r="AH67" s="32">
        <f t="shared" si="3"/>
        <v>16.217400832785447</v>
      </c>
      <c r="AI67" s="32">
        <f t="shared" si="4"/>
        <v>99.057637519175984</v>
      </c>
      <c r="AJ67" s="32">
        <f t="shared" si="5"/>
        <v>31.777339469647163</v>
      </c>
      <c r="AK67" s="32">
        <f t="shared" si="6"/>
        <v>15.998246767477537</v>
      </c>
      <c r="AL67" s="32">
        <f t="shared" si="7"/>
        <v>9.8619329388560164</v>
      </c>
      <c r="AM67" s="32">
        <f t="shared" si="8"/>
        <v>21.257944334867414</v>
      </c>
      <c r="AN67" s="32">
        <f t="shared" si="9"/>
        <v>10.300241069471838</v>
      </c>
      <c r="AO67" s="32">
        <f t="shared" si="10"/>
        <v>8.98531667762437</v>
      </c>
      <c r="AP67" s="32">
        <f t="shared" si="11"/>
        <v>60.705676090291476</v>
      </c>
      <c r="AQ67" s="32">
        <f t="shared" si="12"/>
        <v>7.4512382204689898</v>
      </c>
      <c r="AR67" s="32">
        <f t="shared" si="13"/>
        <v>62.897216743370592</v>
      </c>
      <c r="AS67" s="32">
        <f t="shared" si="14"/>
        <v>71.005917159763314</v>
      </c>
      <c r="AT67" s="32">
        <f t="shared" si="15"/>
        <v>12.053473591935131</v>
      </c>
      <c r="AU67" s="32">
        <f t="shared" si="16"/>
        <v>13.3683979837826</v>
      </c>
      <c r="AV67" s="32">
        <f t="shared" si="17"/>
        <v>60.267367959675653</v>
      </c>
      <c r="AW67" s="32">
        <f t="shared" si="18"/>
        <v>3.7256191102344949</v>
      </c>
      <c r="AX67" s="32">
        <f t="shared" si="19"/>
        <v>197.23865877712032</v>
      </c>
      <c r="AY67" s="32">
        <f t="shared" si="20"/>
        <v>11.615165461319307</v>
      </c>
      <c r="AZ67" s="32">
        <f t="shared" si="21"/>
        <v>1.7532325224632919</v>
      </c>
      <c r="BB67" s="41" t="s">
        <v>206</v>
      </c>
      <c r="BC67" s="32">
        <f t="shared" si="22"/>
        <v>42.089985486211901</v>
      </c>
      <c r="BD67" s="32">
        <f t="shared" si="23"/>
        <v>13.36104513064133</v>
      </c>
      <c r="BE67" s="32">
        <f t="shared" si="24"/>
        <v>96.199524940617579</v>
      </c>
      <c r="BF67" s="32">
        <f t="shared" si="25"/>
        <v>16.330166270783845</v>
      </c>
      <c r="BG67" s="32">
        <f t="shared" si="26"/>
        <v>78.169414440022749</v>
      </c>
      <c r="BH67" s="32">
        <f t="shared" si="27"/>
        <v>5.0475059382422804</v>
      </c>
    </row>
    <row r="68" spans="1:60" x14ac:dyDescent="0.2">
      <c r="A68" s="33" t="str">
        <f>'[3]download from PCAS'!A79</f>
        <v>Z00114</v>
      </c>
      <c r="B68" s="31">
        <f>VLOOKUP($A68,'[3]download from PCAS'!$A$7:$AZ$366,2,FALSE)</f>
        <v>6346</v>
      </c>
      <c r="C68" s="31">
        <v>4832</v>
      </c>
      <c r="D68" s="31">
        <v>4737</v>
      </c>
      <c r="E68" s="31">
        <v>4639</v>
      </c>
      <c r="F68" s="31">
        <v>3107</v>
      </c>
      <c r="G68" s="31">
        <f>VLOOKUP($A68,'[3]download from PCAS'!$A$7:$AZ$366,11,FALSE)</f>
        <v>168</v>
      </c>
      <c r="H68" s="31">
        <f>VLOOKUP($A68,'[3]download from PCAS'!$A$7:$AZ$366,31,FALSE)</f>
        <v>51</v>
      </c>
      <c r="I68" s="31">
        <f>VLOOKUP($A68,'[3]download from PCAS'!$A$7:$AZ$366,35,FALSE)</f>
        <v>23</v>
      </c>
      <c r="J68" s="31">
        <f>VLOOKUP($A68,'[3]download from PCAS'!$A$7:$AZ$366,49,FALSE)</f>
        <v>98</v>
      </c>
      <c r="K68" s="31">
        <f>VLOOKUP($A68,'[3]download from PCAS'!$A$7:$AZ$366,7,FALSE)</f>
        <v>674</v>
      </c>
      <c r="L68" s="31">
        <f>VLOOKUP($A68,'[3]download from PCAS'!$A$7:$AZ$366,27,FALSE)</f>
        <v>203</v>
      </c>
      <c r="M68" s="31">
        <f>VLOOKUP($A68,'[3]download from PCAS'!$A$7:$AZ$366,15,FALSE)</f>
        <v>97</v>
      </c>
      <c r="N68" s="31">
        <f>VLOOKUP($A68,'[3]download from PCAS'!$A$7:$AZ$366,29,FALSE)</f>
        <v>55</v>
      </c>
      <c r="O68" s="31">
        <f>VLOOKUP($A68,'[3]download from PCAS'!$A$7:$AZ$366,51,FALSE)</f>
        <v>150</v>
      </c>
      <c r="P68" s="31">
        <f>VLOOKUP($A68,'[3]download from PCAS'!$A$7:$AZ$366,9,FALSE)</f>
        <v>74</v>
      </c>
      <c r="Q68" s="31">
        <f>VLOOKUP($A68,'[3]download from PCAS'!$A$7:$AZ$366,41,FALSE)</f>
        <v>48</v>
      </c>
      <c r="R68" s="31">
        <f>VLOOKUP($A68,'[3]download from PCAS'!$A$7:$AZ$366,5,FALSE)</f>
        <v>409</v>
      </c>
      <c r="S68" s="31">
        <f>VLOOKUP($A68,'[3]download from PCAS'!$A$7:$AZ$366,19,FALSE)</f>
        <v>26</v>
      </c>
      <c r="T68" s="31">
        <f>VLOOKUP($A68,'[3]download from PCAS'!$A$7:$AZ$366,21,FALSE)</f>
        <v>328</v>
      </c>
      <c r="U68" s="31">
        <f>VLOOKUP($A68,'[3]download from PCAS'!$A$7:$AZ$366,23,FALSE)</f>
        <v>560</v>
      </c>
      <c r="V68" s="31">
        <f>VLOOKUP($A68,'[3]download from PCAS'!$A$7:$AZ$366,13,FALSE)</f>
        <v>169</v>
      </c>
      <c r="W68" s="31">
        <f>VLOOKUP($A68,'[3]download from PCAS'!$A$7:$AZ$366,3,FALSE)</f>
        <v>83</v>
      </c>
      <c r="X68" s="31">
        <f>VLOOKUP($A68,'[3]download from PCAS'!$A$7:$AZ$366,43,FALSE)</f>
        <v>395</v>
      </c>
      <c r="Y68" s="31">
        <f>VLOOKUP($A68,'[3]download from PCAS'!$A$7:$AZ$366,39,FALSE)</f>
        <v>26</v>
      </c>
      <c r="Z68" s="31">
        <f>VLOOKUP($A68,'[3]download from PCAS'!$A$7:$AZ$366,47,FALSE)</f>
        <v>1201</v>
      </c>
      <c r="AA68" s="31">
        <f>VLOOKUP($A68,'[3]download from PCAS'!$A$7:$AZ$366,17,FALSE)</f>
        <v>115</v>
      </c>
      <c r="AB68" s="31">
        <f>VLOOKUP($A68,'[3]download from PCAS'!$A$7:$AZ$366,45,FALSE)</f>
        <v>13</v>
      </c>
      <c r="AC68" s="44"/>
      <c r="AD68" s="41" t="s">
        <v>207</v>
      </c>
      <c r="AE68" s="32">
        <f t="shared" ref="AE68:AE131" si="28">G68/B68*1000</f>
        <v>26.473369051370941</v>
      </c>
      <c r="AF68" s="32">
        <f t="shared" ref="AF68:AF131" si="29">H68/B68*1000</f>
        <v>8.0365584620233221</v>
      </c>
      <c r="AG68" s="32">
        <f t="shared" ref="AG68:AG131" si="30">I68/B68*1000</f>
        <v>3.624330286794831</v>
      </c>
      <c r="AH68" s="32">
        <f t="shared" ref="AH68:AH131" si="31">J68/B68*1000</f>
        <v>15.442798613299717</v>
      </c>
      <c r="AI68" s="32">
        <f t="shared" ref="AI68:AI131" si="32">K68/B68*1000</f>
        <v>106.20863536085723</v>
      </c>
      <c r="AJ68" s="32">
        <f t="shared" ref="AJ68:AJ131" si="33">L68/B68*1000</f>
        <v>31.988654270406556</v>
      </c>
      <c r="AK68" s="32">
        <f t="shared" ref="AK68:AK131" si="34">M68/B68*1000</f>
        <v>15.285219035612984</v>
      </c>
      <c r="AL68" s="32">
        <f t="shared" ref="AL68:AL131" si="35">N68/B68*1000</f>
        <v>8.6668767727702498</v>
      </c>
      <c r="AM68" s="32">
        <f t="shared" ref="AM68:AM131" si="36">O68/B68*1000</f>
        <v>23.636936653009769</v>
      </c>
      <c r="AN68" s="32">
        <f t="shared" ref="AN68:AN131" si="37">P68/B68*1000</f>
        <v>11.660888748818152</v>
      </c>
      <c r="AO68" s="32">
        <f t="shared" ref="AO68:AO131" si="38">Q68/B68*1000</f>
        <v>7.5638197289631259</v>
      </c>
      <c r="AP68" s="32">
        <f t="shared" ref="AP68:AP131" si="39">R68/B68*1000</f>
        <v>64.450047273873309</v>
      </c>
      <c r="AQ68" s="32">
        <f t="shared" ref="AQ68:AQ131" si="40">S68/B68*1000</f>
        <v>4.0970690198550264</v>
      </c>
      <c r="AR68" s="32">
        <f t="shared" ref="AR68:AR131" si="41">T68/B68*1000</f>
        <v>51.686101481248031</v>
      </c>
      <c r="AS68" s="32">
        <f t="shared" ref="AS68:AS131" si="42">U68/B68*1000</f>
        <v>88.244563504569811</v>
      </c>
      <c r="AT68" s="32">
        <f t="shared" ref="AT68:AT131" si="43">V68/B68*1000</f>
        <v>26.630948629057677</v>
      </c>
      <c r="AU68" s="32">
        <f t="shared" ref="AU68:AU131" si="44">W68/B68*1000</f>
        <v>13.07910494799874</v>
      </c>
      <c r="AV68" s="32">
        <f t="shared" ref="AV68:AV131" si="45">X68/B68*1000</f>
        <v>62.243933186259056</v>
      </c>
      <c r="AW68" s="32">
        <f t="shared" ref="AW68:AW131" si="46">Y68/B68*1000</f>
        <v>4.0970690198550264</v>
      </c>
      <c r="AX68" s="32">
        <f t="shared" ref="AX68:AX131" si="47">Z68/B68*1000</f>
        <v>189.25307280176489</v>
      </c>
      <c r="AY68" s="32">
        <f t="shared" ref="AY68:AY131" si="48">AA68/B68*1000</f>
        <v>18.121651433974158</v>
      </c>
      <c r="AZ68" s="32">
        <f t="shared" ref="AZ68:AZ131" si="49">AB68/B68*1000</f>
        <v>2.0485345099275132</v>
      </c>
      <c r="BB68" s="41" t="s">
        <v>207</v>
      </c>
      <c r="BC68" s="32">
        <f t="shared" ref="BC68:BC131" si="50">L68/D68*1000</f>
        <v>42.854127084652738</v>
      </c>
      <c r="BD68" s="32">
        <f t="shared" ref="BD68:BD131" si="51">N68/E68*1000</f>
        <v>11.856003449019186</v>
      </c>
      <c r="BE68" s="32">
        <f t="shared" ref="BE68:BE131" si="52">U68/E68*1000</f>
        <v>120.71567148092262</v>
      </c>
      <c r="BF68" s="32">
        <f t="shared" ref="BF68:BF131" si="53">V68/E68*1000</f>
        <v>36.430265143349864</v>
      </c>
      <c r="BG68" s="32">
        <f t="shared" ref="BG68:BG131" si="54">X68/C68*1000</f>
        <v>81.746688741721854</v>
      </c>
      <c r="BH68" s="32">
        <f t="shared" ref="BH68:BH131" si="55">Y68/E68*1000</f>
        <v>5.6046561758999784</v>
      </c>
    </row>
    <row r="69" spans="1:60" x14ac:dyDescent="0.2">
      <c r="A69" s="33" t="str">
        <f>'[3]download from PCAS'!A80</f>
        <v>Z00115</v>
      </c>
      <c r="B69" s="31">
        <f>VLOOKUP($A69,'[3]download from PCAS'!$A$7:$AZ$366,2,FALSE)</f>
        <v>1544</v>
      </c>
      <c r="C69" s="31">
        <v>1280</v>
      </c>
      <c r="D69" s="31">
        <v>1255</v>
      </c>
      <c r="E69" s="31">
        <v>1229</v>
      </c>
      <c r="F69" s="31">
        <v>882</v>
      </c>
      <c r="G69" s="31">
        <f>VLOOKUP($A69,'[3]download from PCAS'!$A$7:$AZ$366,11,FALSE)</f>
        <v>59</v>
      </c>
      <c r="H69" s="31">
        <f>VLOOKUP($A69,'[3]download from PCAS'!$A$7:$AZ$366,31,FALSE)</f>
        <v>6</v>
      </c>
      <c r="I69" s="31">
        <f>VLOOKUP($A69,'[3]download from PCAS'!$A$7:$AZ$366,35,FALSE)</f>
        <v>2</v>
      </c>
      <c r="J69" s="31">
        <f>VLOOKUP($A69,'[3]download from PCAS'!$A$7:$AZ$366,49,FALSE)</f>
        <v>30</v>
      </c>
      <c r="K69" s="31">
        <f>VLOOKUP($A69,'[3]download from PCAS'!$A$7:$AZ$366,7,FALSE)</f>
        <v>178</v>
      </c>
      <c r="L69" s="31">
        <f>VLOOKUP($A69,'[3]download from PCAS'!$A$7:$AZ$366,27,FALSE)</f>
        <v>63</v>
      </c>
      <c r="M69" s="31">
        <f>VLOOKUP($A69,'[3]download from PCAS'!$A$7:$AZ$366,15,FALSE)</f>
        <v>17</v>
      </c>
      <c r="N69" s="31">
        <f>VLOOKUP($A69,'[3]download from PCAS'!$A$7:$AZ$366,29,FALSE)</f>
        <v>13</v>
      </c>
      <c r="O69" s="31">
        <f>VLOOKUP($A69,'[3]download from PCAS'!$A$7:$AZ$366,51,FALSE)</f>
        <v>40</v>
      </c>
      <c r="P69" s="31">
        <f>VLOOKUP($A69,'[3]download from PCAS'!$A$7:$AZ$366,9,FALSE)</f>
        <v>19</v>
      </c>
      <c r="Q69" s="31">
        <f>VLOOKUP($A69,'[3]download from PCAS'!$A$7:$AZ$366,41,FALSE)</f>
        <v>16</v>
      </c>
      <c r="R69" s="31">
        <f>VLOOKUP($A69,'[3]download from PCAS'!$A$7:$AZ$366,5,FALSE)</f>
        <v>43</v>
      </c>
      <c r="S69" s="31">
        <f>VLOOKUP($A69,'[3]download from PCAS'!$A$7:$AZ$366,19,FALSE)</f>
        <v>9</v>
      </c>
      <c r="T69" s="31">
        <f>VLOOKUP($A69,'[3]download from PCAS'!$A$7:$AZ$366,21,FALSE)</f>
        <v>106</v>
      </c>
      <c r="U69" s="31">
        <f>VLOOKUP($A69,'[3]download from PCAS'!$A$7:$AZ$366,23,FALSE)</f>
        <v>25</v>
      </c>
      <c r="V69" s="31">
        <f>VLOOKUP($A69,'[3]download from PCAS'!$A$7:$AZ$366,13,FALSE)</f>
        <v>42</v>
      </c>
      <c r="W69" s="31">
        <f>VLOOKUP($A69,'[3]download from PCAS'!$A$7:$AZ$366,3,FALSE)</f>
        <v>16</v>
      </c>
      <c r="X69" s="31">
        <f>VLOOKUP($A69,'[3]download from PCAS'!$A$7:$AZ$366,43,FALSE)</f>
        <v>156</v>
      </c>
      <c r="Y69" s="31">
        <f>VLOOKUP($A69,'[3]download from PCAS'!$A$7:$AZ$366,39,FALSE)</f>
        <v>7</v>
      </c>
      <c r="Z69" s="31">
        <f>VLOOKUP($A69,'[3]download from PCAS'!$A$7:$AZ$366,47,FALSE)</f>
        <v>299</v>
      </c>
      <c r="AA69" s="31">
        <f>VLOOKUP($A69,'[3]download from PCAS'!$A$7:$AZ$366,17,FALSE)</f>
        <v>23</v>
      </c>
      <c r="AB69" s="31">
        <f>VLOOKUP($A69,'[3]download from PCAS'!$A$7:$AZ$366,45,FALSE)</f>
        <v>0</v>
      </c>
      <c r="AC69" s="44"/>
      <c r="AD69" s="41" t="s">
        <v>208</v>
      </c>
      <c r="AE69" s="32">
        <f t="shared" si="28"/>
        <v>38.212435233160619</v>
      </c>
      <c r="AF69" s="32">
        <f t="shared" si="29"/>
        <v>3.8860103626943006</v>
      </c>
      <c r="AG69" s="32">
        <f t="shared" si="30"/>
        <v>1.2953367875647668</v>
      </c>
      <c r="AH69" s="32">
        <f t="shared" si="31"/>
        <v>19.430051813471501</v>
      </c>
      <c r="AI69" s="32">
        <f t="shared" si="32"/>
        <v>115.28497409326424</v>
      </c>
      <c r="AJ69" s="32">
        <f t="shared" si="33"/>
        <v>40.803108808290155</v>
      </c>
      <c r="AK69" s="32">
        <f t="shared" si="34"/>
        <v>11.010362694300518</v>
      </c>
      <c r="AL69" s="32">
        <f t="shared" si="35"/>
        <v>8.4196891191709842</v>
      </c>
      <c r="AM69" s="32">
        <f t="shared" si="36"/>
        <v>25.906735751295336</v>
      </c>
      <c r="AN69" s="32">
        <f t="shared" si="37"/>
        <v>12.305699481865286</v>
      </c>
      <c r="AO69" s="32">
        <f t="shared" si="38"/>
        <v>10.362694300518134</v>
      </c>
      <c r="AP69" s="32">
        <f t="shared" si="39"/>
        <v>27.849740932642487</v>
      </c>
      <c r="AQ69" s="32">
        <f t="shared" si="40"/>
        <v>5.8290155440414511</v>
      </c>
      <c r="AR69" s="32">
        <f t="shared" si="41"/>
        <v>68.652849740932638</v>
      </c>
      <c r="AS69" s="32">
        <f t="shared" si="42"/>
        <v>16.191709844559583</v>
      </c>
      <c r="AT69" s="32">
        <f t="shared" si="43"/>
        <v>27.202072538860104</v>
      </c>
      <c r="AU69" s="32">
        <f t="shared" si="44"/>
        <v>10.362694300518134</v>
      </c>
      <c r="AV69" s="32">
        <f t="shared" si="45"/>
        <v>101.03626943005182</v>
      </c>
      <c r="AW69" s="32">
        <f t="shared" si="46"/>
        <v>4.5336787564766832</v>
      </c>
      <c r="AX69" s="32">
        <f t="shared" si="47"/>
        <v>193.65284974093262</v>
      </c>
      <c r="AY69" s="32">
        <f t="shared" si="48"/>
        <v>14.896373056994818</v>
      </c>
      <c r="AZ69" s="32">
        <f t="shared" si="49"/>
        <v>0</v>
      </c>
      <c r="BB69" s="41" t="s">
        <v>208</v>
      </c>
      <c r="BC69" s="32">
        <f t="shared" si="50"/>
        <v>50.199203187250994</v>
      </c>
      <c r="BD69" s="32">
        <f t="shared" si="51"/>
        <v>10.577705451586654</v>
      </c>
      <c r="BE69" s="32">
        <f t="shared" si="52"/>
        <v>20.341741253051261</v>
      </c>
      <c r="BF69" s="32">
        <f t="shared" si="53"/>
        <v>34.174125305126118</v>
      </c>
      <c r="BG69" s="32">
        <f t="shared" si="54"/>
        <v>121.875</v>
      </c>
      <c r="BH69" s="32">
        <f t="shared" si="55"/>
        <v>5.6956875508543527</v>
      </c>
    </row>
    <row r="70" spans="1:60" x14ac:dyDescent="0.2">
      <c r="A70" s="33" t="str">
        <f>'[3]download from PCAS'!A81</f>
        <v>Z00116</v>
      </c>
      <c r="B70" s="31">
        <f>VLOOKUP($A70,'[3]download from PCAS'!$A$7:$AZ$366,2,FALSE)</f>
        <v>4507</v>
      </c>
      <c r="C70" s="31">
        <v>3493</v>
      </c>
      <c r="D70" s="31">
        <v>3427</v>
      </c>
      <c r="E70" s="31">
        <v>3356</v>
      </c>
      <c r="F70" s="31">
        <v>2333</v>
      </c>
      <c r="G70" s="31">
        <f>VLOOKUP($A70,'[3]download from PCAS'!$A$7:$AZ$366,11,FALSE)</f>
        <v>165</v>
      </c>
      <c r="H70" s="31">
        <f>VLOOKUP($A70,'[3]download from PCAS'!$A$7:$AZ$366,31,FALSE)</f>
        <v>24</v>
      </c>
      <c r="I70" s="31">
        <f>VLOOKUP($A70,'[3]download from PCAS'!$A$7:$AZ$366,35,FALSE)</f>
        <v>8</v>
      </c>
      <c r="J70" s="31">
        <f>VLOOKUP($A70,'[3]download from PCAS'!$A$7:$AZ$366,49,FALSE)</f>
        <v>77</v>
      </c>
      <c r="K70" s="31">
        <f>VLOOKUP($A70,'[3]download from PCAS'!$A$7:$AZ$366,7,FALSE)</f>
        <v>566</v>
      </c>
      <c r="L70" s="31">
        <f>VLOOKUP($A70,'[3]download from PCAS'!$A$7:$AZ$366,27,FALSE)</f>
        <v>176</v>
      </c>
      <c r="M70" s="31">
        <f>VLOOKUP($A70,'[3]download from PCAS'!$A$7:$AZ$366,15,FALSE)</f>
        <v>98</v>
      </c>
      <c r="N70" s="31">
        <f>VLOOKUP($A70,'[3]download from PCAS'!$A$7:$AZ$366,29,FALSE)</f>
        <v>43</v>
      </c>
      <c r="O70" s="31">
        <f>VLOOKUP($A70,'[3]download from PCAS'!$A$7:$AZ$366,51,FALSE)</f>
        <v>119</v>
      </c>
      <c r="P70" s="31">
        <f>VLOOKUP($A70,'[3]download from PCAS'!$A$7:$AZ$366,9,FALSE)</f>
        <v>77</v>
      </c>
      <c r="Q70" s="31">
        <f>VLOOKUP($A70,'[3]download from PCAS'!$A$7:$AZ$366,41,FALSE)</f>
        <v>41</v>
      </c>
      <c r="R70" s="31">
        <f>VLOOKUP($A70,'[3]download from PCAS'!$A$7:$AZ$366,5,FALSE)</f>
        <v>308</v>
      </c>
      <c r="S70" s="31">
        <f>VLOOKUP($A70,'[3]download from PCAS'!$A$7:$AZ$366,19,FALSE)</f>
        <v>18</v>
      </c>
      <c r="T70" s="31">
        <f>VLOOKUP($A70,'[3]download from PCAS'!$A$7:$AZ$366,21,FALSE)</f>
        <v>299</v>
      </c>
      <c r="U70" s="31">
        <f>VLOOKUP($A70,'[3]download from PCAS'!$A$7:$AZ$366,23,FALSE)</f>
        <v>392</v>
      </c>
      <c r="V70" s="31">
        <f>VLOOKUP($A70,'[3]download from PCAS'!$A$7:$AZ$366,13,FALSE)</f>
        <v>109</v>
      </c>
      <c r="W70" s="31">
        <f>VLOOKUP($A70,'[3]download from PCAS'!$A$7:$AZ$366,3,FALSE)</f>
        <v>54</v>
      </c>
      <c r="X70" s="31">
        <f>VLOOKUP($A70,'[3]download from PCAS'!$A$7:$AZ$366,43,FALSE)</f>
        <v>361</v>
      </c>
      <c r="Y70" s="31">
        <f>VLOOKUP($A70,'[3]download from PCAS'!$A$7:$AZ$366,39,FALSE)</f>
        <v>15</v>
      </c>
      <c r="Z70" s="31">
        <f>VLOOKUP($A70,'[3]download from PCAS'!$A$7:$AZ$366,47,FALSE)</f>
        <v>1006</v>
      </c>
      <c r="AA70" s="31">
        <f>VLOOKUP($A70,'[3]download from PCAS'!$A$7:$AZ$366,17,FALSE)</f>
        <v>76</v>
      </c>
      <c r="AB70" s="31">
        <f>VLOOKUP($A70,'[3]download from PCAS'!$A$7:$AZ$366,45,FALSE)</f>
        <v>2</v>
      </c>
      <c r="AC70" s="44"/>
      <c r="AD70" s="41" t="s">
        <v>209</v>
      </c>
      <c r="AE70" s="32">
        <f t="shared" si="28"/>
        <v>36.609718216108277</v>
      </c>
      <c r="AF70" s="32">
        <f t="shared" si="29"/>
        <v>5.3250499223430223</v>
      </c>
      <c r="AG70" s="32">
        <f t="shared" si="30"/>
        <v>1.7750166407810073</v>
      </c>
      <c r="AH70" s="32">
        <f t="shared" si="31"/>
        <v>17.084535167517195</v>
      </c>
      <c r="AI70" s="32">
        <f t="shared" si="32"/>
        <v>125.58242733525627</v>
      </c>
      <c r="AJ70" s="32">
        <f t="shared" si="33"/>
        <v>39.050366097182163</v>
      </c>
      <c r="AK70" s="32">
        <f t="shared" si="34"/>
        <v>21.74395384956734</v>
      </c>
      <c r="AL70" s="32">
        <f t="shared" si="35"/>
        <v>9.5407144441979153</v>
      </c>
      <c r="AM70" s="32">
        <f t="shared" si="36"/>
        <v>26.403372531617485</v>
      </c>
      <c r="AN70" s="32">
        <f t="shared" si="37"/>
        <v>17.084535167517195</v>
      </c>
      <c r="AO70" s="32">
        <f t="shared" si="38"/>
        <v>9.0969602840026624</v>
      </c>
      <c r="AP70" s="32">
        <f t="shared" si="39"/>
        <v>68.338140670068782</v>
      </c>
      <c r="AQ70" s="32">
        <f t="shared" si="40"/>
        <v>3.9937874417572665</v>
      </c>
      <c r="AR70" s="32">
        <f t="shared" si="41"/>
        <v>66.34124694919015</v>
      </c>
      <c r="AS70" s="32">
        <f t="shared" si="42"/>
        <v>86.975815398269361</v>
      </c>
      <c r="AT70" s="32">
        <f t="shared" si="43"/>
        <v>24.184601730641223</v>
      </c>
      <c r="AU70" s="32">
        <f t="shared" si="44"/>
        <v>11.9813623252718</v>
      </c>
      <c r="AV70" s="32">
        <f t="shared" si="45"/>
        <v>80.097625915242958</v>
      </c>
      <c r="AW70" s="32">
        <f t="shared" si="46"/>
        <v>3.3281562014643886</v>
      </c>
      <c r="AX70" s="32">
        <f t="shared" si="47"/>
        <v>223.20834257821167</v>
      </c>
      <c r="AY70" s="32">
        <f t="shared" si="48"/>
        <v>16.862658087419572</v>
      </c>
      <c r="AZ70" s="32">
        <f t="shared" si="49"/>
        <v>0.44375416019525182</v>
      </c>
      <c r="BB70" s="41" t="s">
        <v>209</v>
      </c>
      <c r="BC70" s="32">
        <f t="shared" si="50"/>
        <v>51.356871899620664</v>
      </c>
      <c r="BD70" s="32">
        <f t="shared" si="51"/>
        <v>12.812872467222885</v>
      </c>
      <c r="BE70" s="32">
        <f t="shared" si="52"/>
        <v>116.80572109654351</v>
      </c>
      <c r="BF70" s="32">
        <f t="shared" si="53"/>
        <v>32.479141835518476</v>
      </c>
      <c r="BG70" s="32">
        <f t="shared" si="54"/>
        <v>103.34955625536787</v>
      </c>
      <c r="BH70" s="32">
        <f t="shared" si="55"/>
        <v>4.4696066746126339</v>
      </c>
    </row>
    <row r="71" spans="1:60" x14ac:dyDescent="0.2">
      <c r="A71" s="33" t="str">
        <f>'[3]download from PCAS'!A82</f>
        <v>Z00132</v>
      </c>
      <c r="B71" s="31">
        <f>VLOOKUP($A71,'[3]download from PCAS'!$A$7:$AZ$366,2,FALSE)</f>
        <v>4003</v>
      </c>
      <c r="C71" s="31">
        <v>3451</v>
      </c>
      <c r="D71" s="31">
        <v>3420</v>
      </c>
      <c r="E71" s="31">
        <v>3387</v>
      </c>
      <c r="F71" s="31">
        <v>2374</v>
      </c>
      <c r="G71" s="31">
        <f>VLOOKUP($A71,'[3]download from PCAS'!$A$7:$AZ$366,11,FALSE)</f>
        <v>158</v>
      </c>
      <c r="H71" s="31">
        <f>VLOOKUP($A71,'[3]download from PCAS'!$A$7:$AZ$366,31,FALSE)</f>
        <v>27</v>
      </c>
      <c r="I71" s="31">
        <f>VLOOKUP($A71,'[3]download from PCAS'!$A$7:$AZ$366,35,FALSE)</f>
        <v>9</v>
      </c>
      <c r="J71" s="31">
        <f>VLOOKUP($A71,'[3]download from PCAS'!$A$7:$AZ$366,49,FALSE)</f>
        <v>67</v>
      </c>
      <c r="K71" s="31">
        <f>VLOOKUP($A71,'[3]download from PCAS'!$A$7:$AZ$366,7,FALSE)</f>
        <v>434</v>
      </c>
      <c r="L71" s="31">
        <f>VLOOKUP($A71,'[3]download from PCAS'!$A$7:$AZ$366,27,FALSE)</f>
        <v>147</v>
      </c>
      <c r="M71" s="31">
        <f>VLOOKUP($A71,'[3]download from PCAS'!$A$7:$AZ$366,15,FALSE)</f>
        <v>76</v>
      </c>
      <c r="N71" s="31">
        <f>VLOOKUP($A71,'[3]download from PCAS'!$A$7:$AZ$366,29,FALSE)</f>
        <v>22</v>
      </c>
      <c r="O71" s="31">
        <f>VLOOKUP($A71,'[3]download from PCAS'!$A$7:$AZ$366,51,FALSE)</f>
        <v>98</v>
      </c>
      <c r="P71" s="31">
        <f>VLOOKUP($A71,'[3]download from PCAS'!$A$7:$AZ$366,9,FALSE)</f>
        <v>54</v>
      </c>
      <c r="Q71" s="31">
        <f>VLOOKUP($A71,'[3]download from PCAS'!$A$7:$AZ$366,41,FALSE)</f>
        <v>60</v>
      </c>
      <c r="R71" s="31">
        <f>VLOOKUP($A71,'[3]download from PCAS'!$A$7:$AZ$366,5,FALSE)</f>
        <v>245</v>
      </c>
      <c r="S71" s="31">
        <f>VLOOKUP($A71,'[3]download from PCAS'!$A$7:$AZ$366,19,FALSE)</f>
        <v>19</v>
      </c>
      <c r="T71" s="31">
        <f>VLOOKUP($A71,'[3]download from PCAS'!$A$7:$AZ$366,21,FALSE)</f>
        <v>271</v>
      </c>
      <c r="U71" s="31">
        <f>VLOOKUP($A71,'[3]download from PCAS'!$A$7:$AZ$366,23,FALSE)</f>
        <v>357</v>
      </c>
      <c r="V71" s="31">
        <f>VLOOKUP($A71,'[3]download from PCAS'!$A$7:$AZ$366,13,FALSE)</f>
        <v>121</v>
      </c>
      <c r="W71" s="31">
        <f>VLOOKUP($A71,'[3]download from PCAS'!$A$7:$AZ$366,3,FALSE)</f>
        <v>59</v>
      </c>
      <c r="X71" s="31">
        <f>VLOOKUP($A71,'[3]download from PCAS'!$A$7:$AZ$366,43,FALSE)</f>
        <v>325</v>
      </c>
      <c r="Y71" s="31">
        <f>VLOOKUP($A71,'[3]download from PCAS'!$A$7:$AZ$366,39,FALSE)</f>
        <v>17</v>
      </c>
      <c r="Z71" s="31">
        <f>VLOOKUP($A71,'[3]download from PCAS'!$A$7:$AZ$366,47,FALSE)</f>
        <v>868</v>
      </c>
      <c r="AA71" s="31">
        <f>VLOOKUP($A71,'[3]download from PCAS'!$A$7:$AZ$366,17,FALSE)</f>
        <v>30</v>
      </c>
      <c r="AB71" s="31">
        <f>VLOOKUP($A71,'[3]download from PCAS'!$A$7:$AZ$366,45,FALSE)</f>
        <v>8</v>
      </c>
      <c r="AC71" s="44"/>
      <c r="AD71" s="41" t="s">
        <v>210</v>
      </c>
      <c r="AE71" s="32">
        <f t="shared" si="28"/>
        <v>39.470397202098425</v>
      </c>
      <c r="AF71" s="32">
        <f t="shared" si="29"/>
        <v>6.744941294029478</v>
      </c>
      <c r="AG71" s="32">
        <f t="shared" si="30"/>
        <v>2.2483137646764928</v>
      </c>
      <c r="AH71" s="32">
        <f t="shared" si="31"/>
        <v>16.737446914813891</v>
      </c>
      <c r="AI71" s="32">
        <f t="shared" si="32"/>
        <v>108.41868598551086</v>
      </c>
      <c r="AJ71" s="32">
        <f t="shared" si="33"/>
        <v>36.722458156382714</v>
      </c>
      <c r="AK71" s="32">
        <f t="shared" si="34"/>
        <v>18.985760679490383</v>
      </c>
      <c r="AL71" s="32">
        <f t="shared" si="35"/>
        <v>5.4958780914314271</v>
      </c>
      <c r="AM71" s="32">
        <f t="shared" si="36"/>
        <v>24.481638770921808</v>
      </c>
      <c r="AN71" s="32">
        <f t="shared" si="37"/>
        <v>13.489882588058956</v>
      </c>
      <c r="AO71" s="32">
        <f t="shared" si="38"/>
        <v>14.988758431176619</v>
      </c>
      <c r="AP71" s="32">
        <f t="shared" si="39"/>
        <v>61.204096927304526</v>
      </c>
      <c r="AQ71" s="32">
        <f t="shared" si="40"/>
        <v>4.7464401698725958</v>
      </c>
      <c r="AR71" s="32">
        <f t="shared" si="41"/>
        <v>67.699225580814385</v>
      </c>
      <c r="AS71" s="32">
        <f t="shared" si="42"/>
        <v>89.183112665500872</v>
      </c>
      <c r="AT71" s="32">
        <f t="shared" si="43"/>
        <v>30.227329502872845</v>
      </c>
      <c r="AU71" s="32">
        <f t="shared" si="44"/>
        <v>14.738945790657006</v>
      </c>
      <c r="AV71" s="32">
        <f t="shared" si="45"/>
        <v>81.189108168873346</v>
      </c>
      <c r="AW71" s="32">
        <f t="shared" si="46"/>
        <v>4.2468148888333745</v>
      </c>
      <c r="AX71" s="32">
        <f t="shared" si="47"/>
        <v>216.83737197102172</v>
      </c>
      <c r="AY71" s="32">
        <f t="shared" si="48"/>
        <v>7.4943792155883093</v>
      </c>
      <c r="AZ71" s="32">
        <f t="shared" si="49"/>
        <v>1.9985011241568824</v>
      </c>
      <c r="BB71" s="41" t="s">
        <v>210</v>
      </c>
      <c r="BC71" s="32">
        <f t="shared" si="50"/>
        <v>42.982456140350877</v>
      </c>
      <c r="BD71" s="32">
        <f t="shared" si="51"/>
        <v>6.4954236787717745</v>
      </c>
      <c r="BE71" s="32">
        <f t="shared" si="52"/>
        <v>105.4030115146147</v>
      </c>
      <c r="BF71" s="32">
        <f t="shared" si="53"/>
        <v>35.724830233244759</v>
      </c>
      <c r="BG71" s="32">
        <f t="shared" si="54"/>
        <v>94.175601274992758</v>
      </c>
      <c r="BH71" s="32">
        <f t="shared" si="55"/>
        <v>5.0191910245054618</v>
      </c>
    </row>
    <row r="72" spans="1:60" x14ac:dyDescent="0.2">
      <c r="A72" s="33" t="str">
        <f>'[3]download from PCAS'!A83</f>
        <v>Z00136</v>
      </c>
      <c r="B72" s="31">
        <f>VLOOKUP($A72,'[3]download from PCAS'!$A$7:$AZ$366,2,FALSE)</f>
        <v>5606</v>
      </c>
      <c r="C72" s="31">
        <v>4660</v>
      </c>
      <c r="D72" s="31">
        <v>4609</v>
      </c>
      <c r="E72" s="31">
        <v>4562</v>
      </c>
      <c r="F72" s="31">
        <v>3318</v>
      </c>
      <c r="G72" s="31">
        <f>VLOOKUP($A72,'[3]download from PCAS'!$A$7:$AZ$366,11,FALSE)</f>
        <v>241</v>
      </c>
      <c r="H72" s="31">
        <f>VLOOKUP($A72,'[3]download from PCAS'!$A$7:$AZ$366,31,FALSE)</f>
        <v>42</v>
      </c>
      <c r="I72" s="31">
        <f>VLOOKUP($A72,'[3]download from PCAS'!$A$7:$AZ$366,35,FALSE)</f>
        <v>14</v>
      </c>
      <c r="J72" s="31">
        <f>VLOOKUP($A72,'[3]download from PCAS'!$A$7:$AZ$366,49,FALSE)</f>
        <v>133</v>
      </c>
      <c r="K72" s="31">
        <f>VLOOKUP($A72,'[3]download from PCAS'!$A$7:$AZ$366,7,FALSE)</f>
        <v>1014</v>
      </c>
      <c r="L72" s="31">
        <f>VLOOKUP($A72,'[3]download from PCAS'!$A$7:$AZ$366,27,FALSE)</f>
        <v>253</v>
      </c>
      <c r="M72" s="31">
        <f>VLOOKUP($A72,'[3]download from PCAS'!$A$7:$AZ$366,15,FALSE)</f>
        <v>97</v>
      </c>
      <c r="N72" s="31">
        <f>VLOOKUP($A72,'[3]download from PCAS'!$A$7:$AZ$366,29,FALSE)</f>
        <v>40</v>
      </c>
      <c r="O72" s="31">
        <f>VLOOKUP($A72,'[3]download from PCAS'!$A$7:$AZ$366,51,FALSE)</f>
        <v>201</v>
      </c>
      <c r="P72" s="31">
        <f>VLOOKUP($A72,'[3]download from PCAS'!$A$7:$AZ$366,9,FALSE)</f>
        <v>128</v>
      </c>
      <c r="Q72" s="31">
        <f>VLOOKUP($A72,'[3]download from PCAS'!$A$7:$AZ$366,41,FALSE)</f>
        <v>60</v>
      </c>
      <c r="R72" s="31">
        <f>VLOOKUP($A72,'[3]download from PCAS'!$A$7:$AZ$366,5,FALSE)</f>
        <v>326</v>
      </c>
      <c r="S72" s="31">
        <f>VLOOKUP($A72,'[3]download from PCAS'!$A$7:$AZ$366,19,FALSE)</f>
        <v>46</v>
      </c>
      <c r="T72" s="31">
        <f>VLOOKUP($A72,'[3]download from PCAS'!$A$7:$AZ$366,21,FALSE)</f>
        <v>437</v>
      </c>
      <c r="U72" s="31">
        <f>VLOOKUP($A72,'[3]download from PCAS'!$A$7:$AZ$366,23,FALSE)</f>
        <v>850</v>
      </c>
      <c r="V72" s="31">
        <f>VLOOKUP($A72,'[3]download from PCAS'!$A$7:$AZ$366,13,FALSE)</f>
        <v>215</v>
      </c>
      <c r="W72" s="31">
        <f>VLOOKUP($A72,'[3]download from PCAS'!$A$7:$AZ$366,3,FALSE)</f>
        <v>96</v>
      </c>
      <c r="X72" s="31">
        <f>VLOOKUP($A72,'[3]download from PCAS'!$A$7:$AZ$366,43,FALSE)</f>
        <v>280</v>
      </c>
      <c r="Y72" s="31">
        <f>VLOOKUP($A72,'[3]download from PCAS'!$A$7:$AZ$366,39,FALSE)</f>
        <v>37</v>
      </c>
      <c r="Z72" s="31">
        <f>VLOOKUP($A72,'[3]download from PCAS'!$A$7:$AZ$366,47,FALSE)</f>
        <v>1555</v>
      </c>
      <c r="AA72" s="31">
        <f>VLOOKUP($A72,'[3]download from PCAS'!$A$7:$AZ$366,17,FALSE)</f>
        <v>102</v>
      </c>
      <c r="AB72" s="31">
        <f>VLOOKUP($A72,'[3]download from PCAS'!$A$7:$AZ$366,45,FALSE)</f>
        <v>10</v>
      </c>
      <c r="AC72" s="44"/>
      <c r="AD72" s="41" t="s">
        <v>211</v>
      </c>
      <c r="AE72" s="32">
        <f t="shared" si="28"/>
        <v>42.989653942204782</v>
      </c>
      <c r="AF72" s="32">
        <f t="shared" si="29"/>
        <v>7.4919728861933637</v>
      </c>
      <c r="AG72" s="32">
        <f t="shared" si="30"/>
        <v>2.4973242953977883</v>
      </c>
      <c r="AH72" s="32">
        <f t="shared" si="31"/>
        <v>23.724580806278986</v>
      </c>
      <c r="AI72" s="32">
        <f t="shared" si="32"/>
        <v>180.87763110952551</v>
      </c>
      <c r="AJ72" s="32">
        <f t="shared" si="33"/>
        <v>45.13021762397431</v>
      </c>
      <c r="AK72" s="32">
        <f t="shared" si="34"/>
        <v>17.302889760970388</v>
      </c>
      <c r="AL72" s="32">
        <f t="shared" si="35"/>
        <v>7.1352122725651084</v>
      </c>
      <c r="AM72" s="32">
        <f t="shared" si="36"/>
        <v>35.854441669639669</v>
      </c>
      <c r="AN72" s="32">
        <f t="shared" si="37"/>
        <v>22.832679272208349</v>
      </c>
      <c r="AO72" s="32">
        <f t="shared" si="38"/>
        <v>10.702818408847664</v>
      </c>
      <c r="AP72" s="32">
        <f t="shared" si="39"/>
        <v>58.151980021405642</v>
      </c>
      <c r="AQ72" s="32">
        <f t="shared" si="40"/>
        <v>8.2054941134498751</v>
      </c>
      <c r="AR72" s="32">
        <f t="shared" si="41"/>
        <v>77.952194077773811</v>
      </c>
      <c r="AS72" s="32">
        <f t="shared" si="42"/>
        <v>151.62326079200855</v>
      </c>
      <c r="AT72" s="32">
        <f t="shared" si="43"/>
        <v>38.351765965037465</v>
      </c>
      <c r="AU72" s="32">
        <f t="shared" si="44"/>
        <v>17.124509454156261</v>
      </c>
      <c r="AV72" s="32">
        <f t="shared" si="45"/>
        <v>49.946485907955768</v>
      </c>
      <c r="AW72" s="32">
        <f t="shared" si="46"/>
        <v>6.6000713521227254</v>
      </c>
      <c r="AX72" s="32">
        <f t="shared" si="47"/>
        <v>277.38137709596862</v>
      </c>
      <c r="AY72" s="32">
        <f t="shared" si="48"/>
        <v>18.194791295041028</v>
      </c>
      <c r="AZ72" s="32">
        <f t="shared" si="49"/>
        <v>1.7838030681412771</v>
      </c>
      <c r="BB72" s="41" t="s">
        <v>211</v>
      </c>
      <c r="BC72" s="32">
        <f t="shared" si="50"/>
        <v>54.892601431980907</v>
      </c>
      <c r="BD72" s="32">
        <f t="shared" si="51"/>
        <v>8.7680841736080666</v>
      </c>
      <c r="BE72" s="32">
        <f t="shared" si="52"/>
        <v>186.3217886891714</v>
      </c>
      <c r="BF72" s="32">
        <f t="shared" si="53"/>
        <v>47.128452433143359</v>
      </c>
      <c r="BG72" s="32">
        <f t="shared" si="54"/>
        <v>60.085836909871247</v>
      </c>
      <c r="BH72" s="32">
        <f t="shared" si="55"/>
        <v>8.1104778605874621</v>
      </c>
    </row>
    <row r="73" spans="1:60" x14ac:dyDescent="0.2">
      <c r="A73" s="33" t="str">
        <f>'[3]download from PCAS'!A84</f>
        <v>Z00140</v>
      </c>
      <c r="B73" s="31">
        <f>VLOOKUP($A73,'[3]download from PCAS'!$A$7:$AZ$366,2,FALSE)</f>
        <v>8587</v>
      </c>
      <c r="C73" s="31">
        <v>7187</v>
      </c>
      <c r="D73" s="31">
        <v>7086</v>
      </c>
      <c r="E73" s="31">
        <v>6982</v>
      </c>
      <c r="F73" s="31">
        <v>4994</v>
      </c>
      <c r="G73" s="31">
        <f>VLOOKUP($A73,'[3]download from PCAS'!$A$7:$AZ$366,11,FALSE)</f>
        <v>290</v>
      </c>
      <c r="H73" s="31">
        <f>VLOOKUP($A73,'[3]download from PCAS'!$A$7:$AZ$366,31,FALSE)</f>
        <v>77</v>
      </c>
      <c r="I73" s="31">
        <f>VLOOKUP($A73,'[3]download from PCAS'!$A$7:$AZ$366,35,FALSE)</f>
        <v>50</v>
      </c>
      <c r="J73" s="31">
        <f>VLOOKUP($A73,'[3]download from PCAS'!$A$7:$AZ$366,49,FALSE)</f>
        <v>165</v>
      </c>
      <c r="K73" s="31">
        <f>VLOOKUP($A73,'[3]download from PCAS'!$A$7:$AZ$366,7,FALSE)</f>
        <v>948</v>
      </c>
      <c r="L73" s="31">
        <f>VLOOKUP($A73,'[3]download from PCAS'!$A$7:$AZ$366,27,FALSE)</f>
        <v>336</v>
      </c>
      <c r="M73" s="31">
        <f>VLOOKUP($A73,'[3]download from PCAS'!$A$7:$AZ$366,15,FALSE)</f>
        <v>132</v>
      </c>
      <c r="N73" s="31">
        <f>VLOOKUP($A73,'[3]download from PCAS'!$A$7:$AZ$366,29,FALSE)</f>
        <v>78</v>
      </c>
      <c r="O73" s="31">
        <f>VLOOKUP($A73,'[3]download from PCAS'!$A$7:$AZ$366,51,FALSE)</f>
        <v>206</v>
      </c>
      <c r="P73" s="31">
        <f>VLOOKUP($A73,'[3]download from PCAS'!$A$7:$AZ$366,9,FALSE)</f>
        <v>143</v>
      </c>
      <c r="Q73" s="31">
        <f>VLOOKUP($A73,'[3]download from PCAS'!$A$7:$AZ$366,41,FALSE)</f>
        <v>146</v>
      </c>
      <c r="R73" s="31">
        <f>VLOOKUP($A73,'[3]download from PCAS'!$A$7:$AZ$366,5,FALSE)</f>
        <v>448</v>
      </c>
      <c r="S73" s="31">
        <f>VLOOKUP($A73,'[3]download from PCAS'!$A$7:$AZ$366,19,FALSE)</f>
        <v>39</v>
      </c>
      <c r="T73" s="31">
        <f>VLOOKUP($A73,'[3]download from PCAS'!$A$7:$AZ$366,21,FALSE)</f>
        <v>558</v>
      </c>
      <c r="U73" s="31">
        <f>VLOOKUP($A73,'[3]download from PCAS'!$A$7:$AZ$366,23,FALSE)</f>
        <v>958</v>
      </c>
      <c r="V73" s="31">
        <f>VLOOKUP($A73,'[3]download from PCAS'!$A$7:$AZ$366,13,FALSE)</f>
        <v>252</v>
      </c>
      <c r="W73" s="31">
        <f>VLOOKUP($A73,'[3]download from PCAS'!$A$7:$AZ$366,3,FALSE)</f>
        <v>128</v>
      </c>
      <c r="X73" s="31">
        <f>VLOOKUP($A73,'[3]download from PCAS'!$A$7:$AZ$366,43,FALSE)</f>
        <v>770</v>
      </c>
      <c r="Y73" s="31">
        <f>VLOOKUP($A73,'[3]download from PCAS'!$A$7:$AZ$366,39,FALSE)</f>
        <v>40</v>
      </c>
      <c r="Z73" s="31">
        <f>VLOOKUP($A73,'[3]download from PCAS'!$A$7:$AZ$366,47,FALSE)</f>
        <v>1771</v>
      </c>
      <c r="AA73" s="31">
        <f>VLOOKUP($A73,'[3]download from PCAS'!$A$7:$AZ$366,17,FALSE)</f>
        <v>98</v>
      </c>
      <c r="AB73" s="31">
        <f>VLOOKUP($A73,'[3]download from PCAS'!$A$7:$AZ$366,45,FALSE)</f>
        <v>6</v>
      </c>
      <c r="AC73" s="44"/>
      <c r="AD73" s="41" t="s">
        <v>212</v>
      </c>
      <c r="AE73" s="32">
        <f t="shared" si="28"/>
        <v>33.771980901362525</v>
      </c>
      <c r="AF73" s="32">
        <f t="shared" si="29"/>
        <v>8.9670432048445328</v>
      </c>
      <c r="AG73" s="32">
        <f t="shared" si="30"/>
        <v>5.8227553278211248</v>
      </c>
      <c r="AH73" s="32">
        <f t="shared" si="31"/>
        <v>19.21509258180971</v>
      </c>
      <c r="AI73" s="32">
        <f t="shared" si="32"/>
        <v>110.39944101548853</v>
      </c>
      <c r="AJ73" s="32">
        <f t="shared" si="33"/>
        <v>39.128915802957955</v>
      </c>
      <c r="AK73" s="32">
        <f t="shared" si="34"/>
        <v>15.372074065447769</v>
      </c>
      <c r="AL73" s="32">
        <f t="shared" si="35"/>
        <v>9.0834983114009535</v>
      </c>
      <c r="AM73" s="32">
        <f t="shared" si="36"/>
        <v>23.989751950623035</v>
      </c>
      <c r="AN73" s="32">
        <f t="shared" si="37"/>
        <v>16.653080237568417</v>
      </c>
      <c r="AO73" s="32">
        <f t="shared" si="38"/>
        <v>17.002445557237685</v>
      </c>
      <c r="AP73" s="32">
        <f t="shared" si="39"/>
        <v>52.171887737277281</v>
      </c>
      <c r="AQ73" s="32">
        <f t="shared" si="40"/>
        <v>4.5417491557004768</v>
      </c>
      <c r="AR73" s="32">
        <f t="shared" si="41"/>
        <v>64.981949458483754</v>
      </c>
      <c r="AS73" s="32">
        <f t="shared" si="42"/>
        <v>111.56399208105275</v>
      </c>
      <c r="AT73" s="32">
        <f t="shared" si="43"/>
        <v>29.346686852218468</v>
      </c>
      <c r="AU73" s="32">
        <f t="shared" si="44"/>
        <v>14.906253639222079</v>
      </c>
      <c r="AV73" s="32">
        <f t="shared" si="45"/>
        <v>89.670432048445321</v>
      </c>
      <c r="AW73" s="32">
        <f t="shared" si="46"/>
        <v>4.6582042622569002</v>
      </c>
      <c r="AX73" s="32">
        <f t="shared" si="47"/>
        <v>206.24199371142424</v>
      </c>
      <c r="AY73" s="32">
        <f t="shared" si="48"/>
        <v>11.412600442529406</v>
      </c>
      <c r="AZ73" s="32">
        <f t="shared" si="49"/>
        <v>0.69873063933853496</v>
      </c>
      <c r="BB73" s="41" t="s">
        <v>212</v>
      </c>
      <c r="BC73" s="32">
        <f t="shared" si="50"/>
        <v>47.417442845046573</v>
      </c>
      <c r="BD73" s="32">
        <f t="shared" si="51"/>
        <v>11.171584073331424</v>
      </c>
      <c r="BE73" s="32">
        <f t="shared" si="52"/>
        <v>137.2099684904039</v>
      </c>
      <c r="BF73" s="32">
        <f t="shared" si="53"/>
        <v>36.092810083070752</v>
      </c>
      <c r="BG73" s="32">
        <f t="shared" si="54"/>
        <v>107.13788785306804</v>
      </c>
      <c r="BH73" s="32">
        <f t="shared" si="55"/>
        <v>5.7290174735032942</v>
      </c>
    </row>
    <row r="74" spans="1:60" x14ac:dyDescent="0.2">
      <c r="A74" s="33" t="str">
        <f>'[3]download from PCAS'!A85</f>
        <v>Z00143</v>
      </c>
      <c r="B74" s="31">
        <f>VLOOKUP($A74,'[3]download from PCAS'!$A$7:$AZ$366,2,FALSE)</f>
        <v>5836</v>
      </c>
      <c r="C74" s="31">
        <v>4999</v>
      </c>
      <c r="D74" s="31">
        <v>4944</v>
      </c>
      <c r="E74" s="31">
        <v>4892</v>
      </c>
      <c r="F74" s="31">
        <v>3449</v>
      </c>
      <c r="G74" s="31">
        <f>VLOOKUP($A74,'[3]download from PCAS'!$A$7:$AZ$366,11,FALSE)</f>
        <v>249</v>
      </c>
      <c r="H74" s="31">
        <f>VLOOKUP($A74,'[3]download from PCAS'!$A$7:$AZ$366,31,FALSE)</f>
        <v>51</v>
      </c>
      <c r="I74" s="31">
        <f>VLOOKUP($A74,'[3]download from PCAS'!$A$7:$AZ$366,35,FALSE)</f>
        <v>20</v>
      </c>
      <c r="J74" s="31">
        <f>VLOOKUP($A74,'[3]download from PCAS'!$A$7:$AZ$366,49,FALSE)</f>
        <v>154</v>
      </c>
      <c r="K74" s="31">
        <f>VLOOKUP($A74,'[3]download from PCAS'!$A$7:$AZ$366,7,FALSE)</f>
        <v>691</v>
      </c>
      <c r="L74" s="31">
        <f>VLOOKUP($A74,'[3]download from PCAS'!$A$7:$AZ$366,27,FALSE)</f>
        <v>244</v>
      </c>
      <c r="M74" s="31">
        <f>VLOOKUP($A74,'[3]download from PCAS'!$A$7:$AZ$366,15,FALSE)</f>
        <v>100</v>
      </c>
      <c r="N74" s="31">
        <f>VLOOKUP($A74,'[3]download from PCAS'!$A$7:$AZ$366,29,FALSE)</f>
        <v>49</v>
      </c>
      <c r="O74" s="31">
        <f>VLOOKUP($A74,'[3]download from PCAS'!$A$7:$AZ$366,51,FALSE)</f>
        <v>158</v>
      </c>
      <c r="P74" s="31">
        <f>VLOOKUP($A74,'[3]download from PCAS'!$A$7:$AZ$366,9,FALSE)</f>
        <v>98</v>
      </c>
      <c r="Q74" s="31">
        <f>VLOOKUP($A74,'[3]download from PCAS'!$A$7:$AZ$366,41,FALSE)</f>
        <v>47</v>
      </c>
      <c r="R74" s="31">
        <f>VLOOKUP($A74,'[3]download from PCAS'!$A$7:$AZ$366,5,FALSE)</f>
        <v>342</v>
      </c>
      <c r="S74" s="31">
        <f>VLOOKUP($A74,'[3]download from PCAS'!$A$7:$AZ$366,19,FALSE)</f>
        <v>60</v>
      </c>
      <c r="T74" s="31">
        <f>VLOOKUP($A74,'[3]download from PCAS'!$A$7:$AZ$366,21,FALSE)</f>
        <v>445</v>
      </c>
      <c r="U74" s="31">
        <f>VLOOKUP($A74,'[3]download from PCAS'!$A$7:$AZ$366,23,FALSE)</f>
        <v>302</v>
      </c>
      <c r="V74" s="31">
        <f>VLOOKUP($A74,'[3]download from PCAS'!$A$7:$AZ$366,13,FALSE)</f>
        <v>233</v>
      </c>
      <c r="W74" s="31">
        <f>VLOOKUP($A74,'[3]download from PCAS'!$A$7:$AZ$366,3,FALSE)</f>
        <v>130</v>
      </c>
      <c r="X74" s="31">
        <f>VLOOKUP($A74,'[3]download from PCAS'!$A$7:$AZ$366,43,FALSE)</f>
        <v>438</v>
      </c>
      <c r="Y74" s="31">
        <f>VLOOKUP($A74,'[3]download from PCAS'!$A$7:$AZ$366,39,FALSE)</f>
        <v>15</v>
      </c>
      <c r="Z74" s="31">
        <f>VLOOKUP($A74,'[3]download from PCAS'!$A$7:$AZ$366,47,FALSE)</f>
        <v>1347</v>
      </c>
      <c r="AA74" s="31">
        <f>VLOOKUP($A74,'[3]download from PCAS'!$A$7:$AZ$366,17,FALSE)</f>
        <v>57</v>
      </c>
      <c r="AB74" s="31">
        <f>VLOOKUP($A74,'[3]download from PCAS'!$A$7:$AZ$366,45,FALSE)</f>
        <v>1</v>
      </c>
      <c r="AC74" s="44"/>
      <c r="AD74" s="41" t="s">
        <v>213</v>
      </c>
      <c r="AE74" s="32">
        <f t="shared" si="28"/>
        <v>42.666209732693623</v>
      </c>
      <c r="AF74" s="32">
        <f t="shared" si="29"/>
        <v>8.7388622344071276</v>
      </c>
      <c r="AG74" s="32">
        <f t="shared" si="30"/>
        <v>3.4270047978067169</v>
      </c>
      <c r="AH74" s="32">
        <f t="shared" si="31"/>
        <v>26.387936943111722</v>
      </c>
      <c r="AI74" s="32">
        <f t="shared" si="32"/>
        <v>118.40301576422208</v>
      </c>
      <c r="AJ74" s="32">
        <f t="shared" si="33"/>
        <v>41.809458533241944</v>
      </c>
      <c r="AK74" s="32">
        <f t="shared" si="34"/>
        <v>17.135023989033584</v>
      </c>
      <c r="AL74" s="32">
        <f t="shared" si="35"/>
        <v>8.3961617546264566</v>
      </c>
      <c r="AM74" s="32">
        <f t="shared" si="36"/>
        <v>27.073337902673064</v>
      </c>
      <c r="AN74" s="32">
        <f t="shared" si="37"/>
        <v>16.792323509252913</v>
      </c>
      <c r="AO74" s="32">
        <f t="shared" si="38"/>
        <v>8.0534612748457839</v>
      </c>
      <c r="AP74" s="32">
        <f t="shared" si="39"/>
        <v>58.601782042494861</v>
      </c>
      <c r="AQ74" s="32">
        <f t="shared" si="40"/>
        <v>10.281014393420151</v>
      </c>
      <c r="AR74" s="32">
        <f t="shared" si="41"/>
        <v>76.25085675119945</v>
      </c>
      <c r="AS74" s="32">
        <f t="shared" si="42"/>
        <v>51.747772446881427</v>
      </c>
      <c r="AT74" s="32">
        <f t="shared" si="43"/>
        <v>39.924605894448256</v>
      </c>
      <c r="AU74" s="32">
        <f t="shared" si="44"/>
        <v>22.27553118574366</v>
      </c>
      <c r="AV74" s="32">
        <f t="shared" si="45"/>
        <v>75.051405071967096</v>
      </c>
      <c r="AW74" s="32">
        <f t="shared" si="46"/>
        <v>2.5702535983550376</v>
      </c>
      <c r="AX74" s="32">
        <f t="shared" si="47"/>
        <v>230.80877313228237</v>
      </c>
      <c r="AY74" s="32">
        <f t="shared" si="48"/>
        <v>9.7669636737491441</v>
      </c>
      <c r="AZ74" s="32">
        <f t="shared" si="49"/>
        <v>0.17135023989033585</v>
      </c>
      <c r="BB74" s="41" t="s">
        <v>213</v>
      </c>
      <c r="BC74" s="32">
        <f t="shared" si="50"/>
        <v>49.352750809061483</v>
      </c>
      <c r="BD74" s="32">
        <f t="shared" si="51"/>
        <v>10.016353229762878</v>
      </c>
      <c r="BE74" s="32">
        <f t="shared" si="52"/>
        <v>61.73344235486509</v>
      </c>
      <c r="BF74" s="32">
        <f t="shared" si="53"/>
        <v>47.628781684382666</v>
      </c>
      <c r="BG74" s="32">
        <f t="shared" si="54"/>
        <v>87.617523504700941</v>
      </c>
      <c r="BH74" s="32">
        <f t="shared" si="55"/>
        <v>3.0662305805396568</v>
      </c>
    </row>
    <row r="75" spans="1:60" x14ac:dyDescent="0.2">
      <c r="A75" s="33" t="str">
        <f>'[3]download from PCAS'!A86</f>
        <v>Z00144</v>
      </c>
      <c r="B75" s="31">
        <f>VLOOKUP($A75,'[3]download from PCAS'!$A$7:$AZ$366,2,FALSE)</f>
        <v>1527</v>
      </c>
      <c r="C75" s="31">
        <v>1286</v>
      </c>
      <c r="D75" s="31">
        <v>1278</v>
      </c>
      <c r="E75" s="31">
        <v>1268</v>
      </c>
      <c r="F75" s="31">
        <v>857</v>
      </c>
      <c r="G75" s="31">
        <f>VLOOKUP($A75,'[3]download from PCAS'!$A$7:$AZ$366,11,FALSE)</f>
        <v>80</v>
      </c>
      <c r="H75" s="31">
        <f>VLOOKUP($A75,'[3]download from PCAS'!$A$7:$AZ$366,31,FALSE)</f>
        <v>30</v>
      </c>
      <c r="I75" s="31">
        <f>VLOOKUP($A75,'[3]download from PCAS'!$A$7:$AZ$366,35,FALSE)</f>
        <v>10</v>
      </c>
      <c r="J75" s="31">
        <f>VLOOKUP($A75,'[3]download from PCAS'!$A$7:$AZ$366,49,FALSE)</f>
        <v>51</v>
      </c>
      <c r="K75" s="31">
        <f>VLOOKUP($A75,'[3]download from PCAS'!$A$7:$AZ$366,7,FALSE)</f>
        <v>190</v>
      </c>
      <c r="L75" s="31">
        <f>VLOOKUP($A75,'[3]download from PCAS'!$A$7:$AZ$366,27,FALSE)</f>
        <v>78</v>
      </c>
      <c r="M75" s="31">
        <f>VLOOKUP($A75,'[3]download from PCAS'!$A$7:$AZ$366,15,FALSE)</f>
        <v>33</v>
      </c>
      <c r="N75" s="31">
        <f>VLOOKUP($A75,'[3]download from PCAS'!$A$7:$AZ$366,29,FALSE)</f>
        <v>14</v>
      </c>
      <c r="O75" s="31">
        <f>VLOOKUP($A75,'[3]download from PCAS'!$A$7:$AZ$366,51,FALSE)</f>
        <v>66</v>
      </c>
      <c r="P75" s="31">
        <f>VLOOKUP($A75,'[3]download from PCAS'!$A$7:$AZ$366,9,FALSE)</f>
        <v>32</v>
      </c>
      <c r="Q75" s="31">
        <f>VLOOKUP($A75,'[3]download from PCAS'!$A$7:$AZ$366,41,FALSE)</f>
        <v>13</v>
      </c>
      <c r="R75" s="31">
        <f>VLOOKUP($A75,'[3]download from PCAS'!$A$7:$AZ$366,5,FALSE)</f>
        <v>80</v>
      </c>
      <c r="S75" s="31">
        <f>VLOOKUP($A75,'[3]download from PCAS'!$A$7:$AZ$366,19,FALSE)</f>
        <v>9</v>
      </c>
      <c r="T75" s="31">
        <f>VLOOKUP($A75,'[3]download from PCAS'!$A$7:$AZ$366,21,FALSE)</f>
        <v>147</v>
      </c>
      <c r="U75" s="31">
        <f>VLOOKUP($A75,'[3]download from PCAS'!$A$7:$AZ$366,23,FALSE)</f>
        <v>372</v>
      </c>
      <c r="V75" s="31">
        <f>VLOOKUP($A75,'[3]download from PCAS'!$A$7:$AZ$366,13,FALSE)</f>
        <v>64</v>
      </c>
      <c r="W75" s="31">
        <f>VLOOKUP($A75,'[3]download from PCAS'!$A$7:$AZ$366,3,FALSE)</f>
        <v>30</v>
      </c>
      <c r="X75" s="31">
        <f>VLOOKUP($A75,'[3]download from PCAS'!$A$7:$AZ$366,43,FALSE)</f>
        <v>127</v>
      </c>
      <c r="Y75" s="31">
        <f>VLOOKUP($A75,'[3]download from PCAS'!$A$7:$AZ$366,39,FALSE)</f>
        <v>2</v>
      </c>
      <c r="Z75" s="31">
        <f>VLOOKUP($A75,'[3]download from PCAS'!$A$7:$AZ$366,47,FALSE)</f>
        <v>369</v>
      </c>
      <c r="AA75" s="31">
        <f>VLOOKUP($A75,'[3]download from PCAS'!$A$7:$AZ$366,17,FALSE)</f>
        <v>14</v>
      </c>
      <c r="AB75" s="31">
        <f>VLOOKUP($A75,'[3]download from PCAS'!$A$7:$AZ$366,45,FALSE)</f>
        <v>0</v>
      </c>
      <c r="AC75" s="44"/>
      <c r="AD75" s="41" t="s">
        <v>214</v>
      </c>
      <c r="AE75" s="32">
        <f t="shared" si="28"/>
        <v>52.390307793058284</v>
      </c>
      <c r="AF75" s="32">
        <f t="shared" si="29"/>
        <v>19.646365422396855</v>
      </c>
      <c r="AG75" s="32">
        <f t="shared" si="30"/>
        <v>6.5487884741322855</v>
      </c>
      <c r="AH75" s="32">
        <f t="shared" si="31"/>
        <v>33.398821218074659</v>
      </c>
      <c r="AI75" s="32">
        <f t="shared" si="32"/>
        <v>124.42698100851342</v>
      </c>
      <c r="AJ75" s="32">
        <f t="shared" si="33"/>
        <v>51.080550098231825</v>
      </c>
      <c r="AK75" s="32">
        <f t="shared" si="34"/>
        <v>21.611001964636543</v>
      </c>
      <c r="AL75" s="32">
        <f t="shared" si="35"/>
        <v>9.1683038637851997</v>
      </c>
      <c r="AM75" s="32">
        <f t="shared" si="36"/>
        <v>43.222003929273086</v>
      </c>
      <c r="AN75" s="32">
        <f t="shared" si="37"/>
        <v>20.956123117223314</v>
      </c>
      <c r="AO75" s="32">
        <f t="shared" si="38"/>
        <v>8.513425016371972</v>
      </c>
      <c r="AP75" s="32">
        <f t="shared" si="39"/>
        <v>52.390307793058284</v>
      </c>
      <c r="AQ75" s="32">
        <f t="shared" si="40"/>
        <v>5.8939096267190569</v>
      </c>
      <c r="AR75" s="32">
        <f t="shared" si="41"/>
        <v>96.267190569744599</v>
      </c>
      <c r="AS75" s="32">
        <f t="shared" si="42"/>
        <v>243.61493123772101</v>
      </c>
      <c r="AT75" s="32">
        <f t="shared" si="43"/>
        <v>41.912246234446627</v>
      </c>
      <c r="AU75" s="32">
        <f t="shared" si="44"/>
        <v>19.646365422396855</v>
      </c>
      <c r="AV75" s="32">
        <f t="shared" si="45"/>
        <v>83.169613621480025</v>
      </c>
      <c r="AW75" s="32">
        <f t="shared" si="46"/>
        <v>1.3097576948264571</v>
      </c>
      <c r="AX75" s="32">
        <f t="shared" si="47"/>
        <v>241.65029469548134</v>
      </c>
      <c r="AY75" s="32">
        <f t="shared" si="48"/>
        <v>9.1683038637851997</v>
      </c>
      <c r="AZ75" s="32">
        <f t="shared" si="49"/>
        <v>0</v>
      </c>
      <c r="BB75" s="41" t="s">
        <v>214</v>
      </c>
      <c r="BC75" s="32">
        <f t="shared" si="50"/>
        <v>61.032863849765256</v>
      </c>
      <c r="BD75" s="32">
        <f t="shared" si="51"/>
        <v>11.041009463722398</v>
      </c>
      <c r="BE75" s="32">
        <f t="shared" si="52"/>
        <v>293.37539432176658</v>
      </c>
      <c r="BF75" s="32">
        <f t="shared" si="53"/>
        <v>50.473186119873816</v>
      </c>
      <c r="BG75" s="32">
        <f t="shared" si="54"/>
        <v>98.755832037325035</v>
      </c>
      <c r="BH75" s="32">
        <f t="shared" si="55"/>
        <v>1.5772870662460567</v>
      </c>
    </row>
    <row r="76" spans="1:60" x14ac:dyDescent="0.2">
      <c r="A76" s="33" t="str">
        <f>'[3]download from PCAS'!A87</f>
        <v>Z00145</v>
      </c>
      <c r="B76" s="31">
        <f>VLOOKUP($A76,'[3]download from PCAS'!$A$7:$AZ$366,2,FALSE)</f>
        <v>7115</v>
      </c>
      <c r="C76" s="31">
        <v>5921</v>
      </c>
      <c r="D76" s="31">
        <v>5861</v>
      </c>
      <c r="E76" s="31">
        <v>5773</v>
      </c>
      <c r="F76" s="31">
        <v>4023</v>
      </c>
      <c r="G76" s="31">
        <f>VLOOKUP($A76,'[3]download from PCAS'!$A$7:$AZ$366,11,FALSE)</f>
        <v>246</v>
      </c>
      <c r="H76" s="31">
        <f>VLOOKUP($A76,'[3]download from PCAS'!$A$7:$AZ$366,31,FALSE)</f>
        <v>67</v>
      </c>
      <c r="I76" s="31">
        <f>VLOOKUP($A76,'[3]download from PCAS'!$A$7:$AZ$366,35,FALSE)</f>
        <v>33</v>
      </c>
      <c r="J76" s="31">
        <f>VLOOKUP($A76,'[3]download from PCAS'!$A$7:$AZ$366,49,FALSE)</f>
        <v>151</v>
      </c>
      <c r="K76" s="31">
        <f>VLOOKUP($A76,'[3]download from PCAS'!$A$7:$AZ$366,7,FALSE)</f>
        <v>992</v>
      </c>
      <c r="L76" s="31">
        <f>VLOOKUP($A76,'[3]download from PCAS'!$A$7:$AZ$366,27,FALSE)</f>
        <v>356</v>
      </c>
      <c r="M76" s="31">
        <f>VLOOKUP($A76,'[3]download from PCAS'!$A$7:$AZ$366,15,FALSE)</f>
        <v>173</v>
      </c>
      <c r="N76" s="31">
        <f>VLOOKUP($A76,'[3]download from PCAS'!$A$7:$AZ$366,29,FALSE)</f>
        <v>61</v>
      </c>
      <c r="O76" s="31">
        <f>VLOOKUP($A76,'[3]download from PCAS'!$A$7:$AZ$366,51,FALSE)</f>
        <v>223</v>
      </c>
      <c r="P76" s="31">
        <f>VLOOKUP($A76,'[3]download from PCAS'!$A$7:$AZ$366,9,FALSE)</f>
        <v>112</v>
      </c>
      <c r="Q76" s="31">
        <f>VLOOKUP($A76,'[3]download from PCAS'!$A$7:$AZ$366,41,FALSE)</f>
        <v>75</v>
      </c>
      <c r="R76" s="31">
        <f>VLOOKUP($A76,'[3]download from PCAS'!$A$7:$AZ$366,5,FALSE)</f>
        <v>352</v>
      </c>
      <c r="S76" s="31">
        <f>VLOOKUP($A76,'[3]download from PCAS'!$A$7:$AZ$366,19,FALSE)</f>
        <v>55</v>
      </c>
      <c r="T76" s="31">
        <f>VLOOKUP($A76,'[3]download from PCAS'!$A$7:$AZ$366,21,FALSE)</f>
        <v>530</v>
      </c>
      <c r="U76" s="31">
        <f>VLOOKUP($A76,'[3]download from PCAS'!$A$7:$AZ$366,23,FALSE)</f>
        <v>756</v>
      </c>
      <c r="V76" s="31">
        <f>VLOOKUP($A76,'[3]download from PCAS'!$A$7:$AZ$366,13,FALSE)</f>
        <v>341</v>
      </c>
      <c r="W76" s="31">
        <f>VLOOKUP($A76,'[3]download from PCAS'!$A$7:$AZ$366,3,FALSE)</f>
        <v>99</v>
      </c>
      <c r="X76" s="31">
        <f>VLOOKUP($A76,'[3]download from PCAS'!$A$7:$AZ$366,43,FALSE)</f>
        <v>1083</v>
      </c>
      <c r="Y76" s="31">
        <f>VLOOKUP($A76,'[3]download from PCAS'!$A$7:$AZ$366,39,FALSE)</f>
        <v>51</v>
      </c>
      <c r="Z76" s="31">
        <f>VLOOKUP($A76,'[3]download from PCAS'!$A$7:$AZ$366,47,FALSE)</f>
        <v>1747</v>
      </c>
      <c r="AA76" s="31">
        <f>VLOOKUP($A76,'[3]download from PCAS'!$A$7:$AZ$366,17,FALSE)</f>
        <v>144</v>
      </c>
      <c r="AB76" s="31">
        <f>VLOOKUP($A76,'[3]download from PCAS'!$A$7:$AZ$366,45,FALSE)</f>
        <v>9</v>
      </c>
      <c r="AC76" s="44"/>
      <c r="AD76" s="41" t="s">
        <v>215</v>
      </c>
      <c r="AE76" s="32">
        <f t="shared" si="28"/>
        <v>34.574841883345044</v>
      </c>
      <c r="AF76" s="32">
        <f t="shared" si="29"/>
        <v>9.4167252283907246</v>
      </c>
      <c r="AG76" s="32">
        <f t="shared" si="30"/>
        <v>4.6380885453267746</v>
      </c>
      <c r="AH76" s="32">
        <f t="shared" si="31"/>
        <v>21.222768798313421</v>
      </c>
      <c r="AI76" s="32">
        <f t="shared" si="32"/>
        <v>139.42375263527759</v>
      </c>
      <c r="AJ76" s="32">
        <f t="shared" si="33"/>
        <v>50.0351370344343</v>
      </c>
      <c r="AK76" s="32">
        <f t="shared" si="34"/>
        <v>24.314827828531271</v>
      </c>
      <c r="AL76" s="32">
        <f t="shared" si="35"/>
        <v>8.5734364019676743</v>
      </c>
      <c r="AM76" s="32">
        <f t="shared" si="36"/>
        <v>31.34223471539002</v>
      </c>
      <c r="AN76" s="32">
        <f t="shared" si="37"/>
        <v>15.741391426563597</v>
      </c>
      <c r="AO76" s="32">
        <f t="shared" si="38"/>
        <v>10.541110330288124</v>
      </c>
      <c r="AP76" s="32">
        <f t="shared" si="39"/>
        <v>49.472944483485598</v>
      </c>
      <c r="AQ76" s="32">
        <f t="shared" si="40"/>
        <v>7.7301475755446241</v>
      </c>
      <c r="AR76" s="32">
        <f t="shared" si="41"/>
        <v>74.490513000702734</v>
      </c>
      <c r="AS76" s="32">
        <f t="shared" si="42"/>
        <v>106.25439212930429</v>
      </c>
      <c r="AT76" s="32">
        <f t="shared" si="43"/>
        <v>47.926914968376671</v>
      </c>
      <c r="AU76" s="32">
        <f t="shared" si="44"/>
        <v>13.914265635980323</v>
      </c>
      <c r="AV76" s="32">
        <f t="shared" si="45"/>
        <v>152.21363316936052</v>
      </c>
      <c r="AW76" s="32">
        <f t="shared" si="46"/>
        <v>7.1679550245959245</v>
      </c>
      <c r="AX76" s="32">
        <f t="shared" si="47"/>
        <v>245.53759662684467</v>
      </c>
      <c r="AY76" s="32">
        <f t="shared" si="48"/>
        <v>20.238931834153195</v>
      </c>
      <c r="AZ76" s="32">
        <f t="shared" si="49"/>
        <v>1.2649332396345747</v>
      </c>
      <c r="BB76" s="41" t="s">
        <v>215</v>
      </c>
      <c r="BC76" s="32">
        <f t="shared" si="50"/>
        <v>60.740487971335952</v>
      </c>
      <c r="BD76" s="32">
        <f t="shared" si="51"/>
        <v>10.566429932444136</v>
      </c>
      <c r="BE76" s="32">
        <f t="shared" si="52"/>
        <v>130.95444309717652</v>
      </c>
      <c r="BF76" s="32">
        <f t="shared" si="53"/>
        <v>59.068075523990991</v>
      </c>
      <c r="BG76" s="32">
        <f t="shared" si="54"/>
        <v>182.90829251815572</v>
      </c>
      <c r="BH76" s="32">
        <f t="shared" si="55"/>
        <v>8.834228304174605</v>
      </c>
    </row>
    <row r="77" spans="1:60" x14ac:dyDescent="0.2">
      <c r="A77" s="33" t="str">
        <f>'[3]download from PCAS'!A88</f>
        <v>Z00146</v>
      </c>
      <c r="B77" s="31">
        <f>VLOOKUP($A77,'[3]download from PCAS'!$A$7:$AZ$366,2,FALSE)</f>
        <v>3779</v>
      </c>
      <c r="C77" s="31">
        <v>2996</v>
      </c>
      <c r="D77" s="31">
        <v>2951</v>
      </c>
      <c r="E77" s="31">
        <v>2911</v>
      </c>
      <c r="F77" s="31">
        <v>2156</v>
      </c>
      <c r="G77" s="31">
        <f>VLOOKUP($A77,'[3]download from PCAS'!$A$7:$AZ$366,11,FALSE)</f>
        <v>130</v>
      </c>
      <c r="H77" s="31">
        <f>VLOOKUP($A77,'[3]download from PCAS'!$A$7:$AZ$366,31,FALSE)</f>
        <v>37</v>
      </c>
      <c r="I77" s="31">
        <f>VLOOKUP($A77,'[3]download from PCAS'!$A$7:$AZ$366,35,FALSE)</f>
        <v>9</v>
      </c>
      <c r="J77" s="31">
        <f>VLOOKUP($A77,'[3]download from PCAS'!$A$7:$AZ$366,49,FALSE)</f>
        <v>78</v>
      </c>
      <c r="K77" s="31">
        <f>VLOOKUP($A77,'[3]download from PCAS'!$A$7:$AZ$366,7,FALSE)</f>
        <v>442</v>
      </c>
      <c r="L77" s="31">
        <f>VLOOKUP($A77,'[3]download from PCAS'!$A$7:$AZ$366,27,FALSE)</f>
        <v>86</v>
      </c>
      <c r="M77" s="31">
        <f>VLOOKUP($A77,'[3]download from PCAS'!$A$7:$AZ$366,15,FALSE)</f>
        <v>27</v>
      </c>
      <c r="N77" s="31">
        <f>VLOOKUP($A77,'[3]download from PCAS'!$A$7:$AZ$366,29,FALSE)</f>
        <v>19</v>
      </c>
      <c r="O77" s="31">
        <f>VLOOKUP($A77,'[3]download from PCAS'!$A$7:$AZ$366,51,FALSE)</f>
        <v>117</v>
      </c>
      <c r="P77" s="31">
        <f>VLOOKUP($A77,'[3]download from PCAS'!$A$7:$AZ$366,9,FALSE)</f>
        <v>86</v>
      </c>
      <c r="Q77" s="31">
        <f>VLOOKUP($A77,'[3]download from PCAS'!$A$7:$AZ$366,41,FALSE)</f>
        <v>34</v>
      </c>
      <c r="R77" s="31">
        <f>VLOOKUP($A77,'[3]download from PCAS'!$A$7:$AZ$366,5,FALSE)</f>
        <v>171</v>
      </c>
      <c r="S77" s="31">
        <f>VLOOKUP($A77,'[3]download from PCAS'!$A$7:$AZ$366,19,FALSE)</f>
        <v>27</v>
      </c>
      <c r="T77" s="31">
        <f>VLOOKUP($A77,'[3]download from PCAS'!$A$7:$AZ$366,21,FALSE)</f>
        <v>198</v>
      </c>
      <c r="U77" s="31">
        <f>VLOOKUP($A77,'[3]download from PCAS'!$A$7:$AZ$366,23,FALSE)</f>
        <v>150</v>
      </c>
      <c r="V77" s="31">
        <f>VLOOKUP($A77,'[3]download from PCAS'!$A$7:$AZ$366,13,FALSE)</f>
        <v>68</v>
      </c>
      <c r="W77" s="31">
        <f>VLOOKUP($A77,'[3]download from PCAS'!$A$7:$AZ$366,3,FALSE)</f>
        <v>59</v>
      </c>
      <c r="X77" s="31">
        <f>VLOOKUP($A77,'[3]download from PCAS'!$A$7:$AZ$366,43,FALSE)</f>
        <v>263</v>
      </c>
      <c r="Y77" s="31">
        <f>VLOOKUP($A77,'[3]download from PCAS'!$A$7:$AZ$366,39,FALSE)</f>
        <v>6</v>
      </c>
      <c r="Z77" s="31">
        <f>VLOOKUP($A77,'[3]download from PCAS'!$A$7:$AZ$366,47,FALSE)</f>
        <v>727</v>
      </c>
      <c r="AA77" s="31">
        <f>VLOOKUP($A77,'[3]download from PCAS'!$A$7:$AZ$366,17,FALSE)</f>
        <v>46</v>
      </c>
      <c r="AB77" s="31">
        <f>VLOOKUP($A77,'[3]download from PCAS'!$A$7:$AZ$366,45,FALSE)</f>
        <v>6</v>
      </c>
      <c r="AC77" s="44"/>
      <c r="AD77" s="41" t="s">
        <v>216</v>
      </c>
      <c r="AE77" s="32">
        <f t="shared" si="28"/>
        <v>34.400635088647789</v>
      </c>
      <c r="AF77" s="32">
        <f t="shared" si="29"/>
        <v>9.790949986768986</v>
      </c>
      <c r="AG77" s="32">
        <f t="shared" si="30"/>
        <v>2.3815824292140775</v>
      </c>
      <c r="AH77" s="32">
        <f t="shared" si="31"/>
        <v>20.640381053188676</v>
      </c>
      <c r="AI77" s="32">
        <f t="shared" si="32"/>
        <v>116.96215930140248</v>
      </c>
      <c r="AJ77" s="32">
        <f t="shared" si="33"/>
        <v>22.757343212490078</v>
      </c>
      <c r="AK77" s="32">
        <f t="shared" si="34"/>
        <v>7.1447472876422333</v>
      </c>
      <c r="AL77" s="32">
        <f t="shared" si="35"/>
        <v>5.027785128340831</v>
      </c>
      <c r="AM77" s="32">
        <f t="shared" si="36"/>
        <v>30.960571579783011</v>
      </c>
      <c r="AN77" s="32">
        <f t="shared" si="37"/>
        <v>22.757343212490078</v>
      </c>
      <c r="AO77" s="32">
        <f t="shared" si="38"/>
        <v>8.9970891770309613</v>
      </c>
      <c r="AP77" s="32">
        <f t="shared" si="39"/>
        <v>45.250066155067479</v>
      </c>
      <c r="AQ77" s="32">
        <f t="shared" si="40"/>
        <v>7.1447472876422333</v>
      </c>
      <c r="AR77" s="32">
        <f t="shared" si="41"/>
        <v>52.394813442709712</v>
      </c>
      <c r="AS77" s="32">
        <f t="shared" si="42"/>
        <v>39.693040486901296</v>
      </c>
      <c r="AT77" s="32">
        <f t="shared" si="43"/>
        <v>17.994178354061923</v>
      </c>
      <c r="AU77" s="32">
        <f t="shared" si="44"/>
        <v>15.612595924847843</v>
      </c>
      <c r="AV77" s="32">
        <f t="shared" si="45"/>
        <v>69.595130987033613</v>
      </c>
      <c r="AW77" s="32">
        <f t="shared" si="46"/>
        <v>1.5877216194760519</v>
      </c>
      <c r="AX77" s="32">
        <f t="shared" si="47"/>
        <v>192.37893622651495</v>
      </c>
      <c r="AY77" s="32">
        <f t="shared" si="48"/>
        <v>12.172532415983063</v>
      </c>
      <c r="AZ77" s="32">
        <f t="shared" si="49"/>
        <v>1.5877216194760519</v>
      </c>
      <c r="BB77" s="41" t="s">
        <v>216</v>
      </c>
      <c r="BC77" s="32">
        <f t="shared" si="50"/>
        <v>29.142663503896983</v>
      </c>
      <c r="BD77" s="32">
        <f t="shared" si="51"/>
        <v>6.5269666781174855</v>
      </c>
      <c r="BE77" s="32">
        <f t="shared" si="52"/>
        <v>51.528684300927516</v>
      </c>
      <c r="BF77" s="32">
        <f t="shared" si="53"/>
        <v>23.359670216420476</v>
      </c>
      <c r="BG77" s="32">
        <f t="shared" si="54"/>
        <v>87.78371161548732</v>
      </c>
      <c r="BH77" s="32">
        <f t="shared" si="55"/>
        <v>2.0611473720371003</v>
      </c>
    </row>
    <row r="78" spans="1:60" x14ac:dyDescent="0.2">
      <c r="A78" s="33" t="str">
        <f>'[3]download from PCAS'!A89</f>
        <v>Z00147</v>
      </c>
      <c r="B78" s="31">
        <f>VLOOKUP($A78,'[3]download from PCAS'!$A$7:$AZ$366,2,FALSE)</f>
        <v>7610</v>
      </c>
      <c r="C78" s="31">
        <v>6497</v>
      </c>
      <c r="D78" s="31">
        <v>6423</v>
      </c>
      <c r="E78" s="31">
        <v>6346</v>
      </c>
      <c r="F78" s="31">
        <v>4511</v>
      </c>
      <c r="G78" s="31">
        <f>VLOOKUP($A78,'[3]download from PCAS'!$A$7:$AZ$366,11,FALSE)</f>
        <v>224</v>
      </c>
      <c r="H78" s="31">
        <f>VLOOKUP($A78,'[3]download from PCAS'!$A$7:$AZ$366,31,FALSE)</f>
        <v>27</v>
      </c>
      <c r="I78" s="31">
        <f>VLOOKUP($A78,'[3]download from PCAS'!$A$7:$AZ$366,35,FALSE)</f>
        <v>11</v>
      </c>
      <c r="J78" s="31">
        <f>VLOOKUP($A78,'[3]download from PCAS'!$A$7:$AZ$366,49,FALSE)</f>
        <v>105</v>
      </c>
      <c r="K78" s="31">
        <f>VLOOKUP($A78,'[3]download from PCAS'!$A$7:$AZ$366,7,FALSE)</f>
        <v>816</v>
      </c>
      <c r="L78" s="31">
        <f>VLOOKUP($A78,'[3]download from PCAS'!$A$7:$AZ$366,27,FALSE)</f>
        <v>227</v>
      </c>
      <c r="M78" s="31">
        <f>VLOOKUP($A78,'[3]download from PCAS'!$A$7:$AZ$366,15,FALSE)</f>
        <v>59</v>
      </c>
      <c r="N78" s="31">
        <f>VLOOKUP($A78,'[3]download from PCAS'!$A$7:$AZ$366,29,FALSE)</f>
        <v>49</v>
      </c>
      <c r="O78" s="31">
        <f>VLOOKUP($A78,'[3]download from PCAS'!$A$7:$AZ$366,51,FALSE)</f>
        <v>197</v>
      </c>
      <c r="P78" s="31">
        <f>VLOOKUP($A78,'[3]download from PCAS'!$A$7:$AZ$366,9,FALSE)</f>
        <v>135</v>
      </c>
      <c r="Q78" s="31">
        <f>VLOOKUP($A78,'[3]download from PCAS'!$A$7:$AZ$366,41,FALSE)</f>
        <v>57</v>
      </c>
      <c r="R78" s="31">
        <f>VLOOKUP($A78,'[3]download from PCAS'!$A$7:$AZ$366,5,FALSE)</f>
        <v>337</v>
      </c>
      <c r="S78" s="31">
        <f>VLOOKUP($A78,'[3]download from PCAS'!$A$7:$AZ$366,19,FALSE)</f>
        <v>38</v>
      </c>
      <c r="T78" s="31">
        <f>VLOOKUP($A78,'[3]download from PCAS'!$A$7:$AZ$366,21,FALSE)</f>
        <v>418</v>
      </c>
      <c r="U78" s="31">
        <f>VLOOKUP($A78,'[3]download from PCAS'!$A$7:$AZ$366,23,FALSE)</f>
        <v>662</v>
      </c>
      <c r="V78" s="31">
        <f>VLOOKUP($A78,'[3]download from PCAS'!$A$7:$AZ$366,13,FALSE)</f>
        <v>275</v>
      </c>
      <c r="W78" s="31">
        <f>VLOOKUP($A78,'[3]download from PCAS'!$A$7:$AZ$366,3,FALSE)</f>
        <v>116</v>
      </c>
      <c r="X78" s="31">
        <f>VLOOKUP($A78,'[3]download from PCAS'!$A$7:$AZ$366,43,FALSE)</f>
        <v>291</v>
      </c>
      <c r="Y78" s="31">
        <f>VLOOKUP($A78,'[3]download from PCAS'!$A$7:$AZ$366,39,FALSE)</f>
        <v>16</v>
      </c>
      <c r="Z78" s="31">
        <f>VLOOKUP($A78,'[3]download from PCAS'!$A$7:$AZ$366,47,FALSE)</f>
        <v>1496</v>
      </c>
      <c r="AA78" s="31">
        <f>VLOOKUP($A78,'[3]download from PCAS'!$A$7:$AZ$366,17,FALSE)</f>
        <v>90</v>
      </c>
      <c r="AB78" s="31">
        <f>VLOOKUP($A78,'[3]download from PCAS'!$A$7:$AZ$366,45,FALSE)</f>
        <v>4</v>
      </c>
      <c r="AC78" s="44"/>
      <c r="AD78" s="41" t="s">
        <v>217</v>
      </c>
      <c r="AE78" s="32">
        <f t="shared" si="28"/>
        <v>29.434954007884361</v>
      </c>
      <c r="AF78" s="32">
        <f t="shared" si="29"/>
        <v>3.54796320630749</v>
      </c>
      <c r="AG78" s="32">
        <f t="shared" si="30"/>
        <v>1.4454664914586071</v>
      </c>
      <c r="AH78" s="32">
        <f t="shared" si="31"/>
        <v>13.797634691195794</v>
      </c>
      <c r="AI78" s="32">
        <f t="shared" si="32"/>
        <v>107.22733245729303</v>
      </c>
      <c r="AJ78" s="32">
        <f t="shared" si="33"/>
        <v>29.829172141918527</v>
      </c>
      <c r="AK78" s="32">
        <f t="shared" si="34"/>
        <v>7.7529566360052566</v>
      </c>
      <c r="AL78" s="32">
        <f t="shared" si="35"/>
        <v>6.4388961892247041</v>
      </c>
      <c r="AM78" s="32">
        <f t="shared" si="36"/>
        <v>25.886990801576871</v>
      </c>
      <c r="AN78" s="32">
        <f t="shared" si="37"/>
        <v>17.739816031537451</v>
      </c>
      <c r="AO78" s="32">
        <f t="shared" si="38"/>
        <v>7.4901445466491463</v>
      </c>
      <c r="AP78" s="32">
        <f t="shared" si="39"/>
        <v>44.283837056504602</v>
      </c>
      <c r="AQ78" s="32">
        <f t="shared" si="40"/>
        <v>4.9934296977660972</v>
      </c>
      <c r="AR78" s="32">
        <f t="shared" si="41"/>
        <v>54.927726675427074</v>
      </c>
      <c r="AS78" s="32">
        <f t="shared" si="42"/>
        <v>86.990801576872542</v>
      </c>
      <c r="AT78" s="32">
        <f t="shared" si="43"/>
        <v>36.136662286465175</v>
      </c>
      <c r="AU78" s="32">
        <f t="shared" si="44"/>
        <v>15.243101182654403</v>
      </c>
      <c r="AV78" s="32">
        <f t="shared" si="45"/>
        <v>38.239159001314064</v>
      </c>
      <c r="AW78" s="32">
        <f t="shared" si="46"/>
        <v>2.1024967148488831</v>
      </c>
      <c r="AX78" s="32">
        <f t="shared" si="47"/>
        <v>196.58344283837056</v>
      </c>
      <c r="AY78" s="32">
        <f t="shared" si="48"/>
        <v>11.826544021024969</v>
      </c>
      <c r="AZ78" s="32">
        <f t="shared" si="49"/>
        <v>0.52562417871222078</v>
      </c>
      <c r="BB78" s="41" t="s">
        <v>217</v>
      </c>
      <c r="BC78" s="32">
        <f t="shared" si="50"/>
        <v>35.341740619648142</v>
      </c>
      <c r="BD78" s="32">
        <f t="shared" si="51"/>
        <v>7.7213993066498583</v>
      </c>
      <c r="BE78" s="32">
        <f t="shared" si="52"/>
        <v>104.31768042861646</v>
      </c>
      <c r="BF78" s="32">
        <f t="shared" si="53"/>
        <v>43.334383863851244</v>
      </c>
      <c r="BG78" s="32">
        <f t="shared" si="54"/>
        <v>44.789903032168688</v>
      </c>
      <c r="BH78" s="32">
        <f t="shared" si="55"/>
        <v>2.5212732429877085</v>
      </c>
    </row>
    <row r="79" spans="1:60" x14ac:dyDescent="0.2">
      <c r="A79" s="33" t="str">
        <f>'[3]download from PCAS'!A90</f>
        <v>Z00148</v>
      </c>
      <c r="B79" s="31">
        <f>VLOOKUP($A79,'[3]download from PCAS'!$A$7:$AZ$366,2,FALSE)</f>
        <v>2030</v>
      </c>
      <c r="C79" s="31">
        <v>1665</v>
      </c>
      <c r="D79" s="31">
        <v>1648</v>
      </c>
      <c r="E79" s="31">
        <v>1621</v>
      </c>
      <c r="F79" s="31">
        <v>1100</v>
      </c>
      <c r="G79" s="31">
        <f>VLOOKUP($A79,'[3]download from PCAS'!$A$7:$AZ$366,11,FALSE)</f>
        <v>87</v>
      </c>
      <c r="H79" s="31">
        <f>VLOOKUP($A79,'[3]download from PCAS'!$A$7:$AZ$366,31,FALSE)</f>
        <v>18</v>
      </c>
      <c r="I79" s="31">
        <f>VLOOKUP($A79,'[3]download from PCAS'!$A$7:$AZ$366,35,FALSE)</f>
        <v>8</v>
      </c>
      <c r="J79" s="31">
        <f>VLOOKUP($A79,'[3]download from PCAS'!$A$7:$AZ$366,49,FALSE)</f>
        <v>45</v>
      </c>
      <c r="K79" s="31">
        <f>VLOOKUP($A79,'[3]download from PCAS'!$A$7:$AZ$366,7,FALSE)</f>
        <v>339</v>
      </c>
      <c r="L79" s="31">
        <f>VLOOKUP($A79,'[3]download from PCAS'!$A$7:$AZ$366,27,FALSE)</f>
        <v>116</v>
      </c>
      <c r="M79" s="31">
        <f>VLOOKUP($A79,'[3]download from PCAS'!$A$7:$AZ$366,15,FALSE)</f>
        <v>51</v>
      </c>
      <c r="N79" s="31">
        <f>VLOOKUP($A79,'[3]download from PCAS'!$A$7:$AZ$366,29,FALSE)</f>
        <v>17</v>
      </c>
      <c r="O79" s="31">
        <f>VLOOKUP($A79,'[3]download from PCAS'!$A$7:$AZ$366,51,FALSE)</f>
        <v>90</v>
      </c>
      <c r="P79" s="31">
        <f>VLOOKUP($A79,'[3]download from PCAS'!$A$7:$AZ$366,9,FALSE)</f>
        <v>33</v>
      </c>
      <c r="Q79" s="31">
        <f>VLOOKUP($A79,'[3]download from PCAS'!$A$7:$AZ$366,41,FALSE)</f>
        <v>26</v>
      </c>
      <c r="R79" s="31">
        <f>VLOOKUP($A79,'[3]download from PCAS'!$A$7:$AZ$366,5,FALSE)</f>
        <v>138</v>
      </c>
      <c r="S79" s="31">
        <f>VLOOKUP($A79,'[3]download from PCAS'!$A$7:$AZ$366,19,FALSE)</f>
        <v>25</v>
      </c>
      <c r="T79" s="31">
        <f>VLOOKUP($A79,'[3]download from PCAS'!$A$7:$AZ$366,21,FALSE)</f>
        <v>176</v>
      </c>
      <c r="U79" s="31">
        <f>VLOOKUP($A79,'[3]download from PCAS'!$A$7:$AZ$366,23,FALSE)</f>
        <v>250</v>
      </c>
      <c r="V79" s="31">
        <f>VLOOKUP($A79,'[3]download from PCAS'!$A$7:$AZ$366,13,FALSE)</f>
        <v>135</v>
      </c>
      <c r="W79" s="31">
        <f>VLOOKUP($A79,'[3]download from PCAS'!$A$7:$AZ$366,3,FALSE)</f>
        <v>24</v>
      </c>
      <c r="X79" s="31">
        <f>VLOOKUP($A79,'[3]download from PCAS'!$A$7:$AZ$366,43,FALSE)</f>
        <v>151</v>
      </c>
      <c r="Y79" s="31">
        <f>VLOOKUP($A79,'[3]download from PCAS'!$A$7:$AZ$366,39,FALSE)</f>
        <v>16</v>
      </c>
      <c r="Z79" s="31">
        <f>VLOOKUP($A79,'[3]download from PCAS'!$A$7:$AZ$366,47,FALSE)</f>
        <v>609</v>
      </c>
      <c r="AA79" s="31">
        <f>VLOOKUP($A79,'[3]download from PCAS'!$A$7:$AZ$366,17,FALSE)</f>
        <v>38</v>
      </c>
      <c r="AB79" s="31">
        <f>VLOOKUP($A79,'[3]download from PCAS'!$A$7:$AZ$366,45,FALSE)</f>
        <v>3</v>
      </c>
      <c r="AC79" s="44"/>
      <c r="AD79" s="41" t="s">
        <v>218</v>
      </c>
      <c r="AE79" s="32">
        <f t="shared" si="28"/>
        <v>42.857142857142854</v>
      </c>
      <c r="AF79" s="32">
        <f t="shared" si="29"/>
        <v>8.8669950738916263</v>
      </c>
      <c r="AG79" s="32">
        <f t="shared" si="30"/>
        <v>3.9408866995073888</v>
      </c>
      <c r="AH79" s="32">
        <f t="shared" si="31"/>
        <v>22.167487684729064</v>
      </c>
      <c r="AI79" s="32">
        <f t="shared" si="32"/>
        <v>166.99507389162562</v>
      </c>
      <c r="AJ79" s="32">
        <f t="shared" si="33"/>
        <v>57.142857142857139</v>
      </c>
      <c r="AK79" s="32">
        <f t="shared" si="34"/>
        <v>25.123152709359605</v>
      </c>
      <c r="AL79" s="32">
        <f t="shared" si="35"/>
        <v>8.3743842364532011</v>
      </c>
      <c r="AM79" s="32">
        <f t="shared" si="36"/>
        <v>44.334975369458128</v>
      </c>
      <c r="AN79" s="32">
        <f t="shared" si="37"/>
        <v>16.256157635467982</v>
      </c>
      <c r="AO79" s="32">
        <f t="shared" si="38"/>
        <v>12.807881773399014</v>
      </c>
      <c r="AP79" s="32">
        <f t="shared" si="39"/>
        <v>67.980295566502463</v>
      </c>
      <c r="AQ79" s="32">
        <f t="shared" si="40"/>
        <v>12.315270935960593</v>
      </c>
      <c r="AR79" s="32">
        <f t="shared" si="41"/>
        <v>86.699507389162562</v>
      </c>
      <c r="AS79" s="32">
        <f t="shared" si="42"/>
        <v>123.15270935960591</v>
      </c>
      <c r="AT79" s="32">
        <f t="shared" si="43"/>
        <v>66.502463054187189</v>
      </c>
      <c r="AU79" s="32">
        <f t="shared" si="44"/>
        <v>11.822660098522169</v>
      </c>
      <c r="AV79" s="32">
        <f t="shared" si="45"/>
        <v>74.384236453201964</v>
      </c>
      <c r="AW79" s="32">
        <f t="shared" si="46"/>
        <v>7.8817733990147776</v>
      </c>
      <c r="AX79" s="32">
        <f t="shared" si="47"/>
        <v>300</v>
      </c>
      <c r="AY79" s="32">
        <f t="shared" si="48"/>
        <v>18.7192118226601</v>
      </c>
      <c r="AZ79" s="32">
        <f t="shared" si="49"/>
        <v>1.4778325123152711</v>
      </c>
      <c r="BB79" s="41" t="s">
        <v>218</v>
      </c>
      <c r="BC79" s="32">
        <f t="shared" si="50"/>
        <v>70.388349514563103</v>
      </c>
      <c r="BD79" s="32">
        <f t="shared" si="51"/>
        <v>10.487353485502776</v>
      </c>
      <c r="BE79" s="32">
        <f t="shared" si="52"/>
        <v>154.22578655151142</v>
      </c>
      <c r="BF79" s="32">
        <f t="shared" si="53"/>
        <v>83.281924737816169</v>
      </c>
      <c r="BG79" s="32">
        <f t="shared" si="54"/>
        <v>90.690690690690687</v>
      </c>
      <c r="BH79" s="32">
        <f t="shared" si="55"/>
        <v>9.8704503392967311</v>
      </c>
    </row>
    <row r="80" spans="1:60" x14ac:dyDescent="0.2">
      <c r="A80" s="33" t="str">
        <f>'[3]download from PCAS'!A91</f>
        <v>Z00151</v>
      </c>
      <c r="B80" s="31">
        <f>VLOOKUP($A80,'[3]download from PCAS'!$A$7:$AZ$366,2,FALSE)</f>
        <v>13053</v>
      </c>
      <c r="C80" s="31">
        <v>10568</v>
      </c>
      <c r="D80" s="31">
        <v>10430</v>
      </c>
      <c r="E80" s="31">
        <v>10295</v>
      </c>
      <c r="F80" s="31">
        <v>7361</v>
      </c>
      <c r="G80" s="31">
        <f>VLOOKUP($A80,'[3]download from PCAS'!$A$7:$AZ$366,11,FALSE)</f>
        <v>479</v>
      </c>
      <c r="H80" s="31">
        <f>VLOOKUP($A80,'[3]download from PCAS'!$A$7:$AZ$366,31,FALSE)</f>
        <v>109</v>
      </c>
      <c r="I80" s="31">
        <f>VLOOKUP($A80,'[3]download from PCAS'!$A$7:$AZ$366,35,FALSE)</f>
        <v>46</v>
      </c>
      <c r="J80" s="31">
        <f>VLOOKUP($A80,'[3]download from PCAS'!$A$7:$AZ$366,49,FALSE)</f>
        <v>289</v>
      </c>
      <c r="K80" s="31">
        <f>VLOOKUP($A80,'[3]download from PCAS'!$A$7:$AZ$366,7,FALSE)</f>
        <v>1758</v>
      </c>
      <c r="L80" s="31">
        <f>VLOOKUP($A80,'[3]download from PCAS'!$A$7:$AZ$366,27,FALSE)</f>
        <v>481</v>
      </c>
      <c r="M80" s="31">
        <f>VLOOKUP($A80,'[3]download from PCAS'!$A$7:$AZ$366,15,FALSE)</f>
        <v>211</v>
      </c>
      <c r="N80" s="31">
        <f>VLOOKUP($A80,'[3]download from PCAS'!$A$7:$AZ$366,29,FALSE)</f>
        <v>111</v>
      </c>
      <c r="O80" s="31">
        <f>VLOOKUP($A80,'[3]download from PCAS'!$A$7:$AZ$366,51,FALSE)</f>
        <v>433</v>
      </c>
      <c r="P80" s="31">
        <f>VLOOKUP($A80,'[3]download from PCAS'!$A$7:$AZ$366,9,FALSE)</f>
        <v>231</v>
      </c>
      <c r="Q80" s="31">
        <f>VLOOKUP($A80,'[3]download from PCAS'!$A$7:$AZ$366,41,FALSE)</f>
        <v>133</v>
      </c>
      <c r="R80" s="31">
        <f>VLOOKUP($A80,'[3]download from PCAS'!$A$7:$AZ$366,5,FALSE)</f>
        <v>706</v>
      </c>
      <c r="S80" s="31">
        <f>VLOOKUP($A80,'[3]download from PCAS'!$A$7:$AZ$366,19,FALSE)</f>
        <v>140</v>
      </c>
      <c r="T80" s="31">
        <f>VLOOKUP($A80,'[3]download from PCAS'!$A$7:$AZ$366,21,FALSE)</f>
        <v>862</v>
      </c>
      <c r="U80" s="31">
        <f>VLOOKUP($A80,'[3]download from PCAS'!$A$7:$AZ$366,23,FALSE)</f>
        <v>1269</v>
      </c>
      <c r="V80" s="31">
        <f>VLOOKUP($A80,'[3]download from PCAS'!$A$7:$AZ$366,13,FALSE)</f>
        <v>512</v>
      </c>
      <c r="W80" s="31">
        <f>VLOOKUP($A80,'[3]download from PCAS'!$A$7:$AZ$366,3,FALSE)</f>
        <v>210</v>
      </c>
      <c r="X80" s="31">
        <f>VLOOKUP($A80,'[3]download from PCAS'!$A$7:$AZ$366,43,FALSE)</f>
        <v>733</v>
      </c>
      <c r="Y80" s="31">
        <f>VLOOKUP($A80,'[3]download from PCAS'!$A$7:$AZ$366,39,FALSE)</f>
        <v>54</v>
      </c>
      <c r="Z80" s="31">
        <f>VLOOKUP($A80,'[3]download from PCAS'!$A$7:$AZ$366,47,FALSE)</f>
        <v>2994</v>
      </c>
      <c r="AA80" s="31">
        <f>VLOOKUP($A80,'[3]download from PCAS'!$A$7:$AZ$366,17,FALSE)</f>
        <v>163</v>
      </c>
      <c r="AB80" s="31">
        <f>VLOOKUP($A80,'[3]download from PCAS'!$A$7:$AZ$366,45,FALSE)</f>
        <v>13</v>
      </c>
      <c r="AC80" s="44"/>
      <c r="AD80" s="41" t="s">
        <v>219</v>
      </c>
      <c r="AE80" s="32">
        <f t="shared" si="28"/>
        <v>36.696544855588748</v>
      </c>
      <c r="AF80" s="32">
        <f t="shared" si="29"/>
        <v>8.3505707500191519</v>
      </c>
      <c r="AG80" s="32">
        <f t="shared" si="30"/>
        <v>3.5240940779897341</v>
      </c>
      <c r="AH80" s="32">
        <f t="shared" si="31"/>
        <v>22.140504098674633</v>
      </c>
      <c r="AI80" s="32">
        <f t="shared" si="32"/>
        <v>134.68168237186853</v>
      </c>
      <c r="AJ80" s="32">
        <f t="shared" si="33"/>
        <v>36.849766337240474</v>
      </c>
      <c r="AK80" s="32">
        <f t="shared" si="34"/>
        <v>16.16486631425726</v>
      </c>
      <c r="AL80" s="32">
        <f t="shared" si="35"/>
        <v>8.5037922316708805</v>
      </c>
      <c r="AM80" s="32">
        <f t="shared" si="36"/>
        <v>33.172450777599018</v>
      </c>
      <c r="AN80" s="32">
        <f t="shared" si="37"/>
        <v>17.697081130774535</v>
      </c>
      <c r="AO80" s="32">
        <f t="shared" si="38"/>
        <v>10.189228529839884</v>
      </c>
      <c r="AP80" s="32">
        <f t="shared" si="39"/>
        <v>54.087183023059836</v>
      </c>
      <c r="AQ80" s="32">
        <f t="shared" si="40"/>
        <v>10.725503715620929</v>
      </c>
      <c r="AR80" s="32">
        <f t="shared" si="41"/>
        <v>66.038458591894582</v>
      </c>
      <c r="AS80" s="32">
        <f t="shared" si="42"/>
        <v>97.219030108021144</v>
      </c>
      <c r="AT80" s="32">
        <f t="shared" si="43"/>
        <v>39.224699302842261</v>
      </c>
      <c r="AU80" s="32">
        <f t="shared" si="44"/>
        <v>16.088255573431397</v>
      </c>
      <c r="AV80" s="32">
        <f t="shared" si="45"/>
        <v>56.155673025358155</v>
      </c>
      <c r="AW80" s="32">
        <f t="shared" si="46"/>
        <v>4.1369800045966443</v>
      </c>
      <c r="AX80" s="32">
        <f t="shared" si="47"/>
        <v>229.37255803263616</v>
      </c>
      <c r="AY80" s="32">
        <f t="shared" si="48"/>
        <v>12.487550754615796</v>
      </c>
      <c r="AZ80" s="32">
        <f t="shared" si="49"/>
        <v>0.99593963073622926</v>
      </c>
      <c r="BB80" s="41" t="s">
        <v>219</v>
      </c>
      <c r="BC80" s="32">
        <f t="shared" si="50"/>
        <v>46.1169702780441</v>
      </c>
      <c r="BD80" s="32">
        <f t="shared" si="51"/>
        <v>10.781932977173385</v>
      </c>
      <c r="BE80" s="32">
        <f t="shared" si="52"/>
        <v>123.26372025254977</v>
      </c>
      <c r="BF80" s="32">
        <f t="shared" si="53"/>
        <v>49.732880038853807</v>
      </c>
      <c r="BG80" s="32">
        <f t="shared" si="54"/>
        <v>69.36033308099924</v>
      </c>
      <c r="BH80" s="32">
        <f t="shared" si="55"/>
        <v>5.2452646915978622</v>
      </c>
    </row>
    <row r="81" spans="1:60" x14ac:dyDescent="0.2">
      <c r="A81" s="33" t="str">
        <f>'[3]download from PCAS'!A92</f>
        <v>Z00153</v>
      </c>
      <c r="B81" s="31">
        <f>VLOOKUP($A81,'[3]download from PCAS'!$A$7:$AZ$366,2,FALSE)</f>
        <v>8604</v>
      </c>
      <c r="C81" s="31">
        <v>7211</v>
      </c>
      <c r="D81" s="31">
        <v>7154</v>
      </c>
      <c r="E81" s="31">
        <v>7101</v>
      </c>
      <c r="F81" s="31">
        <v>5223</v>
      </c>
      <c r="G81" s="31">
        <f>VLOOKUP($A81,'[3]download from PCAS'!$A$7:$AZ$366,11,FALSE)</f>
        <v>216</v>
      </c>
      <c r="H81" s="31">
        <f>VLOOKUP($A81,'[3]download from PCAS'!$A$7:$AZ$366,31,FALSE)</f>
        <v>51</v>
      </c>
      <c r="I81" s="31">
        <f>VLOOKUP($A81,'[3]download from PCAS'!$A$7:$AZ$366,35,FALSE)</f>
        <v>12</v>
      </c>
      <c r="J81" s="31">
        <f>VLOOKUP($A81,'[3]download from PCAS'!$A$7:$AZ$366,49,FALSE)</f>
        <v>103</v>
      </c>
      <c r="K81" s="31">
        <f>VLOOKUP($A81,'[3]download from PCAS'!$A$7:$AZ$366,7,FALSE)</f>
        <v>1193</v>
      </c>
      <c r="L81" s="31">
        <f>VLOOKUP($A81,'[3]download from PCAS'!$A$7:$AZ$366,27,FALSE)</f>
        <v>284</v>
      </c>
      <c r="M81" s="31">
        <f>VLOOKUP($A81,'[3]download from PCAS'!$A$7:$AZ$366,15,FALSE)</f>
        <v>164</v>
      </c>
      <c r="N81" s="31">
        <f>VLOOKUP($A81,'[3]download from PCAS'!$A$7:$AZ$366,29,FALSE)</f>
        <v>53</v>
      </c>
      <c r="O81" s="31">
        <f>VLOOKUP($A81,'[3]download from PCAS'!$A$7:$AZ$366,51,FALSE)</f>
        <v>156</v>
      </c>
      <c r="P81" s="31">
        <f>VLOOKUP($A81,'[3]download from PCAS'!$A$7:$AZ$366,9,FALSE)</f>
        <v>116</v>
      </c>
      <c r="Q81" s="31">
        <f>VLOOKUP($A81,'[3]download from PCAS'!$A$7:$AZ$366,41,FALSE)</f>
        <v>118</v>
      </c>
      <c r="R81" s="31">
        <f>VLOOKUP($A81,'[3]download from PCAS'!$A$7:$AZ$366,5,FALSE)</f>
        <v>610</v>
      </c>
      <c r="S81" s="31">
        <f>VLOOKUP($A81,'[3]download from PCAS'!$A$7:$AZ$366,19,FALSE)</f>
        <v>41</v>
      </c>
      <c r="T81" s="31">
        <f>VLOOKUP($A81,'[3]download from PCAS'!$A$7:$AZ$366,21,FALSE)</f>
        <v>452</v>
      </c>
      <c r="U81" s="31">
        <f>VLOOKUP($A81,'[3]download from PCAS'!$A$7:$AZ$366,23,FALSE)</f>
        <v>1095</v>
      </c>
      <c r="V81" s="31">
        <f>VLOOKUP($A81,'[3]download from PCAS'!$A$7:$AZ$366,13,FALSE)</f>
        <v>210</v>
      </c>
      <c r="W81" s="31">
        <f>VLOOKUP($A81,'[3]download from PCAS'!$A$7:$AZ$366,3,FALSE)</f>
        <v>73</v>
      </c>
      <c r="X81" s="31">
        <f>VLOOKUP($A81,'[3]download from PCAS'!$A$7:$AZ$366,43,FALSE)</f>
        <v>680</v>
      </c>
      <c r="Y81" s="31">
        <f>VLOOKUP($A81,'[3]download from PCAS'!$A$7:$AZ$366,39,FALSE)</f>
        <v>43</v>
      </c>
      <c r="Z81" s="31">
        <f>VLOOKUP($A81,'[3]download from PCAS'!$A$7:$AZ$366,47,FALSE)</f>
        <v>1909</v>
      </c>
      <c r="AA81" s="31">
        <f>VLOOKUP($A81,'[3]download from PCAS'!$A$7:$AZ$366,17,FALSE)</f>
        <v>300</v>
      </c>
      <c r="AB81" s="31">
        <f>VLOOKUP($A81,'[3]download from PCAS'!$A$7:$AZ$366,45,FALSE)</f>
        <v>6</v>
      </c>
      <c r="AC81" s="44"/>
      <c r="AD81" s="41" t="s">
        <v>220</v>
      </c>
      <c r="AE81" s="32">
        <f t="shared" si="28"/>
        <v>25.10460251046025</v>
      </c>
      <c r="AF81" s="32">
        <f t="shared" si="29"/>
        <v>5.9274755927475589</v>
      </c>
      <c r="AG81" s="32">
        <f t="shared" si="30"/>
        <v>1.3947001394700138</v>
      </c>
      <c r="AH81" s="32">
        <f t="shared" si="31"/>
        <v>11.97117619711762</v>
      </c>
      <c r="AI81" s="32">
        <f t="shared" si="32"/>
        <v>138.65643886564388</v>
      </c>
      <c r="AJ81" s="32">
        <f t="shared" si="33"/>
        <v>33.007903300790325</v>
      </c>
      <c r="AK81" s="32">
        <f t="shared" si="34"/>
        <v>19.060901906090191</v>
      </c>
      <c r="AL81" s="32">
        <f t="shared" si="35"/>
        <v>6.1599256159925622</v>
      </c>
      <c r="AM81" s="32">
        <f t="shared" si="36"/>
        <v>18.131101813110181</v>
      </c>
      <c r="AN81" s="32">
        <f t="shared" si="37"/>
        <v>13.482101348210135</v>
      </c>
      <c r="AO81" s="32">
        <f t="shared" si="38"/>
        <v>13.714551371455137</v>
      </c>
      <c r="AP81" s="32">
        <f t="shared" si="39"/>
        <v>70.897257089725699</v>
      </c>
      <c r="AQ81" s="32">
        <f t="shared" si="40"/>
        <v>4.7652254765225477</v>
      </c>
      <c r="AR81" s="32">
        <f t="shared" si="41"/>
        <v>52.533705253370528</v>
      </c>
      <c r="AS81" s="32">
        <f t="shared" si="42"/>
        <v>127.26638772663878</v>
      </c>
      <c r="AT81" s="32">
        <f t="shared" si="43"/>
        <v>24.407252440725244</v>
      </c>
      <c r="AU81" s="32">
        <f t="shared" si="44"/>
        <v>8.4844258484425854</v>
      </c>
      <c r="AV81" s="32">
        <f t="shared" si="45"/>
        <v>79.033007903300785</v>
      </c>
      <c r="AW81" s="32">
        <f t="shared" si="46"/>
        <v>4.9976754997675501</v>
      </c>
      <c r="AX81" s="32">
        <f t="shared" si="47"/>
        <v>221.87354718735472</v>
      </c>
      <c r="AY81" s="32">
        <f t="shared" si="48"/>
        <v>34.867503486750351</v>
      </c>
      <c r="AZ81" s="32">
        <f t="shared" si="49"/>
        <v>0.69735006973500691</v>
      </c>
      <c r="BB81" s="41" t="s">
        <v>220</v>
      </c>
      <c r="BC81" s="32">
        <f t="shared" si="50"/>
        <v>39.698071009225607</v>
      </c>
      <c r="BD81" s="32">
        <f t="shared" si="51"/>
        <v>7.4637375017603151</v>
      </c>
      <c r="BE81" s="32">
        <f t="shared" si="52"/>
        <v>154.20363329108577</v>
      </c>
      <c r="BF81" s="32">
        <f t="shared" si="53"/>
        <v>29.573299535276725</v>
      </c>
      <c r="BG81" s="32">
        <f t="shared" si="54"/>
        <v>94.30037442795728</v>
      </c>
      <c r="BH81" s="32">
        <f t="shared" si="55"/>
        <v>6.0554851429376146</v>
      </c>
    </row>
    <row r="82" spans="1:60" x14ac:dyDescent="0.2">
      <c r="A82" s="33" t="str">
        <f>'[3]download from PCAS'!A93</f>
        <v>Z00154</v>
      </c>
      <c r="B82" s="31">
        <f>VLOOKUP($A82,'[3]download from PCAS'!$A$7:$AZ$366,2,FALSE)</f>
        <v>4739</v>
      </c>
      <c r="C82" s="31">
        <v>3617</v>
      </c>
      <c r="D82" s="31">
        <v>3559</v>
      </c>
      <c r="E82" s="31">
        <v>3482</v>
      </c>
      <c r="F82" s="31">
        <v>2388</v>
      </c>
      <c r="G82" s="31">
        <f>VLOOKUP($A82,'[3]download from PCAS'!$A$7:$AZ$366,11,FALSE)</f>
        <v>116</v>
      </c>
      <c r="H82" s="31">
        <f>VLOOKUP($A82,'[3]download from PCAS'!$A$7:$AZ$366,31,FALSE)</f>
        <v>25</v>
      </c>
      <c r="I82" s="31">
        <f>VLOOKUP($A82,'[3]download from PCAS'!$A$7:$AZ$366,35,FALSE)</f>
        <v>10</v>
      </c>
      <c r="J82" s="31">
        <f>VLOOKUP($A82,'[3]download from PCAS'!$A$7:$AZ$366,49,FALSE)</f>
        <v>42</v>
      </c>
      <c r="K82" s="31">
        <f>VLOOKUP($A82,'[3]download from PCAS'!$A$7:$AZ$366,7,FALSE)</f>
        <v>361</v>
      </c>
      <c r="L82" s="31">
        <f>VLOOKUP($A82,'[3]download from PCAS'!$A$7:$AZ$366,27,FALSE)</f>
        <v>102</v>
      </c>
      <c r="M82" s="31">
        <f>VLOOKUP($A82,'[3]download from PCAS'!$A$7:$AZ$366,15,FALSE)</f>
        <v>107</v>
      </c>
      <c r="N82" s="31">
        <f>VLOOKUP($A82,'[3]download from PCAS'!$A$7:$AZ$366,29,FALSE)</f>
        <v>25</v>
      </c>
      <c r="O82" s="31">
        <f>VLOOKUP($A82,'[3]download from PCAS'!$A$7:$AZ$366,51,FALSE)</f>
        <v>78</v>
      </c>
      <c r="P82" s="31">
        <f>VLOOKUP($A82,'[3]download from PCAS'!$A$7:$AZ$366,9,FALSE)</f>
        <v>62</v>
      </c>
      <c r="Q82" s="31">
        <f>VLOOKUP($A82,'[3]download from PCAS'!$A$7:$AZ$366,41,FALSE)</f>
        <v>54</v>
      </c>
      <c r="R82" s="31">
        <f>VLOOKUP($A82,'[3]download from PCAS'!$A$7:$AZ$366,5,FALSE)</f>
        <v>255</v>
      </c>
      <c r="S82" s="31">
        <f>VLOOKUP($A82,'[3]download from PCAS'!$A$7:$AZ$366,19,FALSE)</f>
        <v>23</v>
      </c>
      <c r="T82" s="31">
        <f>VLOOKUP($A82,'[3]download from PCAS'!$A$7:$AZ$366,21,FALSE)</f>
        <v>191</v>
      </c>
      <c r="U82" s="31">
        <f>VLOOKUP($A82,'[3]download from PCAS'!$A$7:$AZ$366,23,FALSE)</f>
        <v>480</v>
      </c>
      <c r="V82" s="31">
        <f>VLOOKUP($A82,'[3]download from PCAS'!$A$7:$AZ$366,13,FALSE)</f>
        <v>68</v>
      </c>
      <c r="W82" s="31">
        <f>VLOOKUP($A82,'[3]download from PCAS'!$A$7:$AZ$366,3,FALSE)</f>
        <v>34</v>
      </c>
      <c r="X82" s="31">
        <f>VLOOKUP($A82,'[3]download from PCAS'!$A$7:$AZ$366,43,FALSE)</f>
        <v>234</v>
      </c>
      <c r="Y82" s="31">
        <f>VLOOKUP($A82,'[3]download from PCAS'!$A$7:$AZ$366,39,FALSE)</f>
        <v>12</v>
      </c>
      <c r="Z82" s="31">
        <f>VLOOKUP($A82,'[3]download from PCAS'!$A$7:$AZ$366,47,FALSE)</f>
        <v>779</v>
      </c>
      <c r="AA82" s="31">
        <f>VLOOKUP($A82,'[3]download from PCAS'!$A$7:$AZ$366,17,FALSE)</f>
        <v>64</v>
      </c>
      <c r="AB82" s="31">
        <f>VLOOKUP($A82,'[3]download from PCAS'!$A$7:$AZ$366,45,FALSE)</f>
        <v>17</v>
      </c>
      <c r="AC82" s="44"/>
      <c r="AD82" s="41" t="s">
        <v>221</v>
      </c>
      <c r="AE82" s="32">
        <f t="shared" si="28"/>
        <v>24.477737919392276</v>
      </c>
      <c r="AF82" s="32">
        <f t="shared" si="29"/>
        <v>5.2753745515931625</v>
      </c>
      <c r="AG82" s="32">
        <f t="shared" si="30"/>
        <v>2.1101498206372651</v>
      </c>
      <c r="AH82" s="32">
        <f t="shared" si="31"/>
        <v>8.862629246676514</v>
      </c>
      <c r="AI82" s="32">
        <f t="shared" si="32"/>
        <v>76.176408525005272</v>
      </c>
      <c r="AJ82" s="32">
        <f t="shared" si="33"/>
        <v>21.523528170500107</v>
      </c>
      <c r="AK82" s="32">
        <f t="shared" si="34"/>
        <v>22.578603080818741</v>
      </c>
      <c r="AL82" s="32">
        <f t="shared" si="35"/>
        <v>5.2753745515931625</v>
      </c>
      <c r="AM82" s="32">
        <f t="shared" si="36"/>
        <v>16.459168600970667</v>
      </c>
      <c r="AN82" s="32">
        <f t="shared" si="37"/>
        <v>13.082928887951045</v>
      </c>
      <c r="AO82" s="32">
        <f t="shared" si="38"/>
        <v>11.394809031441232</v>
      </c>
      <c r="AP82" s="32">
        <f t="shared" si="39"/>
        <v>53.808820426250264</v>
      </c>
      <c r="AQ82" s="32">
        <f t="shared" si="40"/>
        <v>4.8533445874657097</v>
      </c>
      <c r="AR82" s="32">
        <f t="shared" si="41"/>
        <v>40.303861574171769</v>
      </c>
      <c r="AS82" s="32">
        <f t="shared" si="42"/>
        <v>101.28719139058873</v>
      </c>
      <c r="AT82" s="32">
        <f t="shared" si="43"/>
        <v>14.349018780333404</v>
      </c>
      <c r="AU82" s="32">
        <f t="shared" si="44"/>
        <v>7.1745093901667021</v>
      </c>
      <c r="AV82" s="32">
        <f t="shared" si="45"/>
        <v>49.377505802912012</v>
      </c>
      <c r="AW82" s="32">
        <f t="shared" si="46"/>
        <v>2.5321797847647183</v>
      </c>
      <c r="AX82" s="32">
        <f t="shared" si="47"/>
        <v>164.38067102764296</v>
      </c>
      <c r="AY82" s="32">
        <f t="shared" si="48"/>
        <v>13.504958852078497</v>
      </c>
      <c r="AZ82" s="32">
        <f t="shared" si="49"/>
        <v>3.587254695083351</v>
      </c>
      <c r="BB82" s="41" t="s">
        <v>221</v>
      </c>
      <c r="BC82" s="32">
        <f t="shared" si="50"/>
        <v>28.659735880865412</v>
      </c>
      <c r="BD82" s="32">
        <f t="shared" si="51"/>
        <v>7.1797817346352675</v>
      </c>
      <c r="BE82" s="32">
        <f t="shared" si="52"/>
        <v>137.85180930499712</v>
      </c>
      <c r="BF82" s="32">
        <f t="shared" si="53"/>
        <v>19.529006318207927</v>
      </c>
      <c r="BG82" s="32">
        <f t="shared" si="54"/>
        <v>64.694498202930603</v>
      </c>
      <c r="BH82" s="32">
        <f t="shared" si="55"/>
        <v>3.4462952326249283</v>
      </c>
    </row>
    <row r="83" spans="1:60" x14ac:dyDescent="0.2">
      <c r="A83" s="33" t="str">
        <f>'[3]download from PCAS'!A94</f>
        <v>Z00156</v>
      </c>
      <c r="B83" s="31">
        <f>VLOOKUP($A83,'[3]download from PCAS'!$A$7:$AZ$366,2,FALSE)</f>
        <v>7632</v>
      </c>
      <c r="C83" s="31">
        <v>6197</v>
      </c>
      <c r="D83" s="31">
        <v>6105</v>
      </c>
      <c r="E83" s="31">
        <v>5991</v>
      </c>
      <c r="F83" s="31">
        <v>4066</v>
      </c>
      <c r="G83" s="31">
        <f>VLOOKUP($A83,'[3]download from PCAS'!$A$7:$AZ$366,11,FALSE)</f>
        <v>302</v>
      </c>
      <c r="H83" s="31">
        <f>VLOOKUP($A83,'[3]download from PCAS'!$A$7:$AZ$366,31,FALSE)</f>
        <v>41</v>
      </c>
      <c r="I83" s="31">
        <f>VLOOKUP($A83,'[3]download from PCAS'!$A$7:$AZ$366,35,FALSE)</f>
        <v>13</v>
      </c>
      <c r="J83" s="31">
        <f>VLOOKUP($A83,'[3]download from PCAS'!$A$7:$AZ$366,49,FALSE)</f>
        <v>93</v>
      </c>
      <c r="K83" s="31">
        <f>VLOOKUP($A83,'[3]download from PCAS'!$A$7:$AZ$366,7,FALSE)</f>
        <v>745</v>
      </c>
      <c r="L83" s="31">
        <f>VLOOKUP($A83,'[3]download from PCAS'!$A$7:$AZ$366,27,FALSE)</f>
        <v>217</v>
      </c>
      <c r="M83" s="31">
        <f>VLOOKUP($A83,'[3]download from PCAS'!$A$7:$AZ$366,15,FALSE)</f>
        <v>134</v>
      </c>
      <c r="N83" s="31">
        <f>VLOOKUP($A83,'[3]download from PCAS'!$A$7:$AZ$366,29,FALSE)</f>
        <v>57</v>
      </c>
      <c r="O83" s="31">
        <f>VLOOKUP($A83,'[3]download from PCAS'!$A$7:$AZ$366,51,FALSE)</f>
        <v>185</v>
      </c>
      <c r="P83" s="31">
        <f>VLOOKUP($A83,'[3]download from PCAS'!$A$7:$AZ$366,9,FALSE)</f>
        <v>113</v>
      </c>
      <c r="Q83" s="31">
        <f>VLOOKUP($A83,'[3]download from PCAS'!$A$7:$AZ$366,41,FALSE)</f>
        <v>62</v>
      </c>
      <c r="R83" s="31">
        <f>VLOOKUP($A83,'[3]download from PCAS'!$A$7:$AZ$366,5,FALSE)</f>
        <v>516</v>
      </c>
      <c r="S83" s="31">
        <f>VLOOKUP($A83,'[3]download from PCAS'!$A$7:$AZ$366,19,FALSE)</f>
        <v>38</v>
      </c>
      <c r="T83" s="31">
        <f>VLOOKUP($A83,'[3]download from PCAS'!$A$7:$AZ$366,21,FALSE)</f>
        <v>464</v>
      </c>
      <c r="U83" s="31">
        <f>VLOOKUP($A83,'[3]download from PCAS'!$A$7:$AZ$366,23,FALSE)</f>
        <v>918</v>
      </c>
      <c r="V83" s="31">
        <f>VLOOKUP($A83,'[3]download from PCAS'!$A$7:$AZ$366,13,FALSE)</f>
        <v>79</v>
      </c>
      <c r="W83" s="31">
        <f>VLOOKUP($A83,'[3]download from PCAS'!$A$7:$AZ$366,3,FALSE)</f>
        <v>67</v>
      </c>
      <c r="X83" s="31">
        <f>VLOOKUP($A83,'[3]download from PCAS'!$A$7:$AZ$366,43,FALSE)</f>
        <v>177</v>
      </c>
      <c r="Y83" s="31">
        <f>VLOOKUP($A83,'[3]download from PCAS'!$A$7:$AZ$366,39,FALSE)</f>
        <v>15</v>
      </c>
      <c r="Z83" s="31">
        <f>VLOOKUP($A83,'[3]download from PCAS'!$A$7:$AZ$366,47,FALSE)</f>
        <v>1533</v>
      </c>
      <c r="AA83" s="31">
        <f>VLOOKUP($A83,'[3]download from PCAS'!$A$7:$AZ$366,17,FALSE)</f>
        <v>77</v>
      </c>
      <c r="AB83" s="31">
        <f>VLOOKUP($A83,'[3]download from PCAS'!$A$7:$AZ$366,45,FALSE)</f>
        <v>4</v>
      </c>
      <c r="AC83" s="44"/>
      <c r="AD83" s="41" t="s">
        <v>222</v>
      </c>
      <c r="AE83" s="32">
        <f t="shared" si="28"/>
        <v>39.570230607966458</v>
      </c>
      <c r="AF83" s="32">
        <f t="shared" si="29"/>
        <v>5.3721174004192873</v>
      </c>
      <c r="AG83" s="32">
        <f t="shared" si="30"/>
        <v>1.7033542976939202</v>
      </c>
      <c r="AH83" s="32">
        <f t="shared" si="31"/>
        <v>12.185534591194969</v>
      </c>
      <c r="AI83" s="32">
        <f t="shared" si="32"/>
        <v>97.615303983228515</v>
      </c>
      <c r="AJ83" s="32">
        <f t="shared" si="33"/>
        <v>28.432914046121592</v>
      </c>
      <c r="AK83" s="32">
        <f t="shared" si="34"/>
        <v>17.557651991614257</v>
      </c>
      <c r="AL83" s="32">
        <f t="shared" si="35"/>
        <v>7.4685534591194971</v>
      </c>
      <c r="AM83" s="32">
        <f t="shared" si="36"/>
        <v>24.240041928721173</v>
      </c>
      <c r="AN83" s="32">
        <f t="shared" si="37"/>
        <v>14.80607966457023</v>
      </c>
      <c r="AO83" s="32">
        <f t="shared" si="38"/>
        <v>8.1236897274633115</v>
      </c>
      <c r="AP83" s="32">
        <f t="shared" si="39"/>
        <v>67.610062893081761</v>
      </c>
      <c r="AQ83" s="32">
        <f t="shared" si="40"/>
        <v>4.9790356394129978</v>
      </c>
      <c r="AR83" s="32">
        <f t="shared" si="41"/>
        <v>60.79664570230608</v>
      </c>
      <c r="AS83" s="32">
        <f t="shared" si="42"/>
        <v>120.28301886792453</v>
      </c>
      <c r="AT83" s="32">
        <f t="shared" si="43"/>
        <v>10.351153039832285</v>
      </c>
      <c r="AU83" s="32">
        <f t="shared" si="44"/>
        <v>8.7788259958071286</v>
      </c>
      <c r="AV83" s="32">
        <f t="shared" si="45"/>
        <v>23.191823899371066</v>
      </c>
      <c r="AW83" s="32">
        <f t="shared" si="46"/>
        <v>1.9654088050314464</v>
      </c>
      <c r="AX83" s="32">
        <f t="shared" si="47"/>
        <v>200.86477987421384</v>
      </c>
      <c r="AY83" s="32">
        <f t="shared" si="48"/>
        <v>10.089098532494759</v>
      </c>
      <c r="AZ83" s="32">
        <f t="shared" si="49"/>
        <v>0.52410901467505244</v>
      </c>
      <c r="BB83" s="41" t="s">
        <v>222</v>
      </c>
      <c r="BC83" s="32">
        <f t="shared" si="50"/>
        <v>35.54463554463554</v>
      </c>
      <c r="BD83" s="32">
        <f t="shared" si="51"/>
        <v>9.514271407110666</v>
      </c>
      <c r="BE83" s="32">
        <f t="shared" si="52"/>
        <v>153.22984476715072</v>
      </c>
      <c r="BF83" s="32">
        <f t="shared" si="53"/>
        <v>13.186446336170924</v>
      </c>
      <c r="BG83" s="32">
        <f t="shared" si="54"/>
        <v>28.562207519767632</v>
      </c>
      <c r="BH83" s="32">
        <f t="shared" si="55"/>
        <v>2.5037556334501754</v>
      </c>
    </row>
    <row r="84" spans="1:60" x14ac:dyDescent="0.2">
      <c r="A84" s="33" t="str">
        <f>'[3]download from PCAS'!A95</f>
        <v>Z00157</v>
      </c>
      <c r="B84" s="31">
        <f>VLOOKUP($A84,'[3]download from PCAS'!$A$7:$AZ$366,2,FALSE)</f>
        <v>9792</v>
      </c>
      <c r="C84" s="31">
        <v>9396</v>
      </c>
      <c r="D84" s="31">
        <v>9393</v>
      </c>
      <c r="E84" s="31">
        <v>9386</v>
      </c>
      <c r="F84" s="31">
        <v>2396</v>
      </c>
      <c r="G84" s="31">
        <f>VLOOKUP($A84,'[3]download from PCAS'!$A$7:$AZ$366,11,FALSE)</f>
        <v>19</v>
      </c>
      <c r="H84" s="31">
        <f>VLOOKUP($A84,'[3]download from PCAS'!$A$7:$AZ$366,31,FALSE)</f>
        <v>4</v>
      </c>
      <c r="I84" s="31">
        <f>VLOOKUP($A84,'[3]download from PCAS'!$A$7:$AZ$366,35,FALSE)</f>
        <v>3</v>
      </c>
      <c r="J84" s="31">
        <f>VLOOKUP($A84,'[3]download from PCAS'!$A$7:$AZ$366,49,FALSE)</f>
        <v>18</v>
      </c>
      <c r="K84" s="31">
        <f>VLOOKUP($A84,'[3]download from PCAS'!$A$7:$AZ$366,7,FALSE)</f>
        <v>103</v>
      </c>
      <c r="L84" s="31">
        <f>VLOOKUP($A84,'[3]download from PCAS'!$A$7:$AZ$366,27,FALSE)</f>
        <v>69</v>
      </c>
      <c r="M84" s="31">
        <f>VLOOKUP($A84,'[3]download from PCAS'!$A$7:$AZ$366,15,FALSE)</f>
        <v>5</v>
      </c>
      <c r="N84" s="31">
        <f>VLOOKUP($A84,'[3]download from PCAS'!$A$7:$AZ$366,29,FALSE)</f>
        <v>19</v>
      </c>
      <c r="O84" s="31">
        <f>VLOOKUP($A84,'[3]download from PCAS'!$A$7:$AZ$366,51,FALSE)</f>
        <v>68</v>
      </c>
      <c r="P84" s="31">
        <f>VLOOKUP($A84,'[3]download from PCAS'!$A$7:$AZ$366,9,FALSE)</f>
        <v>27</v>
      </c>
      <c r="Q84" s="31">
        <f>VLOOKUP($A84,'[3]download from PCAS'!$A$7:$AZ$366,41,FALSE)</f>
        <v>23</v>
      </c>
      <c r="R84" s="31">
        <f>VLOOKUP($A84,'[3]download from PCAS'!$A$7:$AZ$366,5,FALSE)</f>
        <v>413</v>
      </c>
      <c r="S84" s="31">
        <f>VLOOKUP($A84,'[3]download from PCAS'!$A$7:$AZ$366,19,FALSE)</f>
        <v>1</v>
      </c>
      <c r="T84" s="31">
        <f>VLOOKUP($A84,'[3]download from PCAS'!$A$7:$AZ$366,21,FALSE)</f>
        <v>86</v>
      </c>
      <c r="U84" s="31">
        <f>VLOOKUP($A84,'[3]download from PCAS'!$A$7:$AZ$366,23,FALSE)</f>
        <v>550</v>
      </c>
      <c r="V84" s="31">
        <f>VLOOKUP($A84,'[3]download from PCAS'!$A$7:$AZ$366,13,FALSE)</f>
        <v>11</v>
      </c>
      <c r="W84" s="31">
        <f>VLOOKUP($A84,'[3]download from PCAS'!$A$7:$AZ$366,3,FALSE)</f>
        <v>10</v>
      </c>
      <c r="X84" s="31">
        <f>VLOOKUP($A84,'[3]download from PCAS'!$A$7:$AZ$366,43,FALSE)</f>
        <v>275</v>
      </c>
      <c r="Y84" s="31">
        <f>VLOOKUP($A84,'[3]download from PCAS'!$A$7:$AZ$366,39,FALSE)</f>
        <v>0</v>
      </c>
      <c r="Z84" s="31">
        <f>VLOOKUP($A84,'[3]download from PCAS'!$A$7:$AZ$366,47,FALSE)</f>
        <v>594</v>
      </c>
      <c r="AA84" s="31">
        <f>VLOOKUP($A84,'[3]download from PCAS'!$A$7:$AZ$366,17,FALSE)</f>
        <v>21</v>
      </c>
      <c r="AB84" s="31">
        <f>VLOOKUP($A84,'[3]download from PCAS'!$A$7:$AZ$366,45,FALSE)</f>
        <v>1</v>
      </c>
      <c r="AC84" s="44"/>
      <c r="AD84" s="41" t="s">
        <v>223</v>
      </c>
      <c r="AE84" s="32">
        <f t="shared" si="28"/>
        <v>1.940359477124183</v>
      </c>
      <c r="AF84" s="32">
        <f t="shared" si="29"/>
        <v>0.40849673202614378</v>
      </c>
      <c r="AG84" s="32">
        <f t="shared" si="30"/>
        <v>0.30637254901960786</v>
      </c>
      <c r="AH84" s="32">
        <f t="shared" si="31"/>
        <v>1.838235294117647</v>
      </c>
      <c r="AI84" s="32">
        <f t="shared" si="32"/>
        <v>10.518790849673204</v>
      </c>
      <c r="AJ84" s="32">
        <f t="shared" si="33"/>
        <v>7.0465686274509807</v>
      </c>
      <c r="AK84" s="32">
        <f t="shared" si="34"/>
        <v>0.51062091503267981</v>
      </c>
      <c r="AL84" s="32">
        <f t="shared" si="35"/>
        <v>1.940359477124183</v>
      </c>
      <c r="AM84" s="32">
        <f t="shared" si="36"/>
        <v>6.9444444444444438</v>
      </c>
      <c r="AN84" s="32">
        <f t="shared" si="37"/>
        <v>2.7573529411764706</v>
      </c>
      <c r="AO84" s="32">
        <f t="shared" si="38"/>
        <v>2.3488562091503269</v>
      </c>
      <c r="AP84" s="32">
        <f t="shared" si="39"/>
        <v>42.177287581699346</v>
      </c>
      <c r="AQ84" s="32">
        <f t="shared" si="40"/>
        <v>0.10212418300653595</v>
      </c>
      <c r="AR84" s="32">
        <f t="shared" si="41"/>
        <v>8.7826797385620914</v>
      </c>
      <c r="AS84" s="32">
        <f t="shared" si="42"/>
        <v>56.16830065359477</v>
      </c>
      <c r="AT84" s="32">
        <f t="shared" si="43"/>
        <v>1.1233660130718954</v>
      </c>
      <c r="AU84" s="32">
        <f t="shared" si="44"/>
        <v>1.0212418300653596</v>
      </c>
      <c r="AV84" s="32">
        <f t="shared" si="45"/>
        <v>28.084150326797385</v>
      </c>
      <c r="AW84" s="32">
        <f t="shared" si="46"/>
        <v>0</v>
      </c>
      <c r="AX84" s="32">
        <f t="shared" si="47"/>
        <v>60.661764705882355</v>
      </c>
      <c r="AY84" s="32">
        <f t="shared" si="48"/>
        <v>2.1446078431372553</v>
      </c>
      <c r="AZ84" s="32">
        <f t="shared" si="49"/>
        <v>0.10212418300653595</v>
      </c>
      <c r="BB84" s="41" t="s">
        <v>223</v>
      </c>
      <c r="BC84" s="32">
        <f t="shared" si="50"/>
        <v>7.3458958799105716</v>
      </c>
      <c r="BD84" s="32">
        <f t="shared" si="51"/>
        <v>2.0242914979757085</v>
      </c>
      <c r="BE84" s="32">
        <f t="shared" si="52"/>
        <v>58.59791178350735</v>
      </c>
      <c r="BF84" s="32">
        <f t="shared" si="53"/>
        <v>1.171958235670147</v>
      </c>
      <c r="BG84" s="32">
        <f t="shared" si="54"/>
        <v>29.267773520647086</v>
      </c>
      <c r="BH84" s="32">
        <f t="shared" si="55"/>
        <v>0</v>
      </c>
    </row>
    <row r="85" spans="1:60" x14ac:dyDescent="0.2">
      <c r="A85" s="33" t="str">
        <f>'[3]download from PCAS'!A96</f>
        <v>Z00159</v>
      </c>
      <c r="B85" s="31">
        <f>VLOOKUP($A85,'[3]download from PCAS'!$A$7:$AZ$366,2,FALSE)</f>
        <v>6115</v>
      </c>
      <c r="C85" s="31">
        <v>5123</v>
      </c>
      <c r="D85" s="31">
        <v>5049</v>
      </c>
      <c r="E85" s="31">
        <v>4989</v>
      </c>
      <c r="F85" s="31">
        <v>3550</v>
      </c>
      <c r="G85" s="31">
        <f>VLOOKUP($A85,'[3]download from PCAS'!$A$7:$AZ$366,11,FALSE)</f>
        <v>198</v>
      </c>
      <c r="H85" s="31">
        <f>VLOOKUP($A85,'[3]download from PCAS'!$A$7:$AZ$366,31,FALSE)</f>
        <v>36</v>
      </c>
      <c r="I85" s="31">
        <f>VLOOKUP($A85,'[3]download from PCAS'!$A$7:$AZ$366,35,FALSE)</f>
        <v>21</v>
      </c>
      <c r="J85" s="31">
        <f>VLOOKUP($A85,'[3]download from PCAS'!$A$7:$AZ$366,49,FALSE)</f>
        <v>122</v>
      </c>
      <c r="K85" s="31">
        <f>VLOOKUP($A85,'[3]download from PCAS'!$A$7:$AZ$366,7,FALSE)</f>
        <v>879</v>
      </c>
      <c r="L85" s="31">
        <f>VLOOKUP($A85,'[3]download from PCAS'!$A$7:$AZ$366,27,FALSE)</f>
        <v>224</v>
      </c>
      <c r="M85" s="31">
        <f>VLOOKUP($A85,'[3]download from PCAS'!$A$7:$AZ$366,15,FALSE)</f>
        <v>69</v>
      </c>
      <c r="N85" s="31">
        <f>VLOOKUP($A85,'[3]download from PCAS'!$A$7:$AZ$366,29,FALSE)</f>
        <v>56</v>
      </c>
      <c r="O85" s="31">
        <f>VLOOKUP($A85,'[3]download from PCAS'!$A$7:$AZ$366,51,FALSE)</f>
        <v>196</v>
      </c>
      <c r="P85" s="31">
        <f>VLOOKUP($A85,'[3]download from PCAS'!$A$7:$AZ$366,9,FALSE)</f>
        <v>106</v>
      </c>
      <c r="Q85" s="31">
        <f>VLOOKUP($A85,'[3]download from PCAS'!$A$7:$AZ$366,41,FALSE)</f>
        <v>87</v>
      </c>
      <c r="R85" s="31">
        <f>VLOOKUP($A85,'[3]download from PCAS'!$A$7:$AZ$366,5,FALSE)</f>
        <v>331</v>
      </c>
      <c r="S85" s="31">
        <f>VLOOKUP($A85,'[3]download from PCAS'!$A$7:$AZ$366,19,FALSE)</f>
        <v>46</v>
      </c>
      <c r="T85" s="31">
        <f>VLOOKUP($A85,'[3]download from PCAS'!$A$7:$AZ$366,21,FALSE)</f>
        <v>384</v>
      </c>
      <c r="U85" s="31">
        <f>VLOOKUP($A85,'[3]download from PCAS'!$A$7:$AZ$366,23,FALSE)</f>
        <v>642</v>
      </c>
      <c r="V85" s="31">
        <f>VLOOKUP($A85,'[3]download from PCAS'!$A$7:$AZ$366,13,FALSE)</f>
        <v>254</v>
      </c>
      <c r="W85" s="31">
        <f>VLOOKUP($A85,'[3]download from PCAS'!$A$7:$AZ$366,3,FALSE)</f>
        <v>94</v>
      </c>
      <c r="X85" s="31">
        <f>VLOOKUP($A85,'[3]download from PCAS'!$A$7:$AZ$366,43,FALSE)</f>
        <v>334</v>
      </c>
      <c r="Y85" s="31">
        <f>VLOOKUP($A85,'[3]download from PCAS'!$A$7:$AZ$366,39,FALSE)</f>
        <v>29</v>
      </c>
      <c r="Z85" s="31">
        <f>VLOOKUP($A85,'[3]download from PCAS'!$A$7:$AZ$366,47,FALSE)</f>
        <v>1476</v>
      </c>
      <c r="AA85" s="31">
        <f>VLOOKUP($A85,'[3]download from PCAS'!$A$7:$AZ$366,17,FALSE)</f>
        <v>80</v>
      </c>
      <c r="AB85" s="31">
        <f>VLOOKUP($A85,'[3]download from PCAS'!$A$7:$AZ$366,45,FALSE)</f>
        <v>9</v>
      </c>
      <c r="AC85" s="44"/>
      <c r="AD85" s="41" t="s">
        <v>224</v>
      </c>
      <c r="AE85" s="32">
        <f t="shared" si="28"/>
        <v>32.379394930498776</v>
      </c>
      <c r="AF85" s="32">
        <f t="shared" si="29"/>
        <v>5.8871627146361405</v>
      </c>
      <c r="AG85" s="32">
        <f t="shared" si="30"/>
        <v>3.4341782502044151</v>
      </c>
      <c r="AH85" s="32">
        <f t="shared" si="31"/>
        <v>19.950940310711367</v>
      </c>
      <c r="AI85" s="32">
        <f t="shared" si="32"/>
        <v>143.74488961569909</v>
      </c>
      <c r="AJ85" s="32">
        <f t="shared" si="33"/>
        <v>36.631234668847092</v>
      </c>
      <c r="AK85" s="32">
        <f t="shared" si="34"/>
        <v>11.283728536385935</v>
      </c>
      <c r="AL85" s="32">
        <f t="shared" si="35"/>
        <v>9.1578086672117731</v>
      </c>
      <c r="AM85" s="32">
        <f t="shared" si="36"/>
        <v>32.052330335241209</v>
      </c>
      <c r="AN85" s="32">
        <f t="shared" si="37"/>
        <v>17.334423548650857</v>
      </c>
      <c r="AO85" s="32">
        <f t="shared" si="38"/>
        <v>14.227309893704007</v>
      </c>
      <c r="AP85" s="32">
        <f t="shared" si="39"/>
        <v>54.129190515126737</v>
      </c>
      <c r="AQ85" s="32">
        <f t="shared" si="40"/>
        <v>7.5224856909239577</v>
      </c>
      <c r="AR85" s="32">
        <f t="shared" si="41"/>
        <v>62.796402289452175</v>
      </c>
      <c r="AS85" s="32">
        <f t="shared" si="42"/>
        <v>104.98773507767784</v>
      </c>
      <c r="AT85" s="32">
        <f t="shared" si="43"/>
        <v>41.537203597710551</v>
      </c>
      <c r="AU85" s="32">
        <f t="shared" si="44"/>
        <v>15.37203597710548</v>
      </c>
      <c r="AV85" s="32">
        <f t="shared" si="45"/>
        <v>54.619787408013082</v>
      </c>
      <c r="AW85" s="32">
        <f t="shared" si="46"/>
        <v>4.7424366312346686</v>
      </c>
      <c r="AX85" s="32">
        <f t="shared" si="47"/>
        <v>241.37367130008178</v>
      </c>
      <c r="AY85" s="32">
        <f t="shared" si="48"/>
        <v>13.082583810302536</v>
      </c>
      <c r="AZ85" s="32">
        <f t="shared" si="49"/>
        <v>1.4717906786590351</v>
      </c>
      <c r="BB85" s="41" t="s">
        <v>224</v>
      </c>
      <c r="BC85" s="32">
        <f t="shared" si="50"/>
        <v>44.365220835809069</v>
      </c>
      <c r="BD85" s="32">
        <f t="shared" si="51"/>
        <v>11.224694327520545</v>
      </c>
      <c r="BE85" s="32">
        <f t="shared" si="52"/>
        <v>128.68310282621766</v>
      </c>
      <c r="BF85" s="32">
        <f t="shared" si="53"/>
        <v>50.912006414111048</v>
      </c>
      <c r="BG85" s="32">
        <f t="shared" si="54"/>
        <v>65.196174116728486</v>
      </c>
      <c r="BH85" s="32">
        <f t="shared" si="55"/>
        <v>5.8127881338945686</v>
      </c>
    </row>
    <row r="86" spans="1:60" x14ac:dyDescent="0.2">
      <c r="A86" s="33" t="str">
        <f>'[3]download from PCAS'!A97</f>
        <v>Z00162</v>
      </c>
      <c r="B86" s="31">
        <f>VLOOKUP($A86,'[3]download from PCAS'!$A$7:$AZ$366,2,FALSE)</f>
        <v>2424</v>
      </c>
      <c r="C86" s="31">
        <v>2140</v>
      </c>
      <c r="D86" s="31">
        <v>2117</v>
      </c>
      <c r="E86" s="31">
        <v>2097</v>
      </c>
      <c r="F86" s="31">
        <v>1530</v>
      </c>
      <c r="G86" s="31">
        <f>VLOOKUP($A86,'[3]download from PCAS'!$A$7:$AZ$366,11,FALSE)</f>
        <v>169</v>
      </c>
      <c r="H86" s="31">
        <f>VLOOKUP($A86,'[3]download from PCAS'!$A$7:$AZ$366,31,FALSE)</f>
        <v>45</v>
      </c>
      <c r="I86" s="31">
        <f>VLOOKUP($A86,'[3]download from PCAS'!$A$7:$AZ$366,35,FALSE)</f>
        <v>14</v>
      </c>
      <c r="J86" s="31">
        <f>VLOOKUP($A86,'[3]download from PCAS'!$A$7:$AZ$366,49,FALSE)</f>
        <v>51</v>
      </c>
      <c r="K86" s="31">
        <f>VLOOKUP($A86,'[3]download from PCAS'!$A$7:$AZ$366,7,FALSE)</f>
        <v>459</v>
      </c>
      <c r="L86" s="31">
        <f>VLOOKUP($A86,'[3]download from PCAS'!$A$7:$AZ$366,27,FALSE)</f>
        <v>195</v>
      </c>
      <c r="M86" s="31">
        <f>VLOOKUP($A86,'[3]download from PCAS'!$A$7:$AZ$366,15,FALSE)</f>
        <v>78</v>
      </c>
      <c r="N86" s="31">
        <f>VLOOKUP($A86,'[3]download from PCAS'!$A$7:$AZ$366,29,FALSE)</f>
        <v>23</v>
      </c>
      <c r="O86" s="31">
        <f>VLOOKUP($A86,'[3]download from PCAS'!$A$7:$AZ$366,51,FALSE)</f>
        <v>68</v>
      </c>
      <c r="P86" s="31">
        <f>VLOOKUP($A86,'[3]download from PCAS'!$A$7:$AZ$366,9,FALSE)</f>
        <v>57</v>
      </c>
      <c r="Q86" s="31">
        <f>VLOOKUP($A86,'[3]download from PCAS'!$A$7:$AZ$366,41,FALSE)</f>
        <v>35</v>
      </c>
      <c r="R86" s="31">
        <f>VLOOKUP($A86,'[3]download from PCAS'!$A$7:$AZ$366,5,FALSE)</f>
        <v>153</v>
      </c>
      <c r="S86" s="31">
        <f>VLOOKUP($A86,'[3]download from PCAS'!$A$7:$AZ$366,19,FALSE)</f>
        <v>15</v>
      </c>
      <c r="T86" s="31">
        <f>VLOOKUP($A86,'[3]download from PCAS'!$A$7:$AZ$366,21,FALSE)</f>
        <v>314</v>
      </c>
      <c r="U86" s="31">
        <f>VLOOKUP($A86,'[3]download from PCAS'!$A$7:$AZ$366,23,FALSE)</f>
        <v>37</v>
      </c>
      <c r="V86" s="31">
        <f>VLOOKUP($A86,'[3]download from PCAS'!$A$7:$AZ$366,13,FALSE)</f>
        <v>89</v>
      </c>
      <c r="W86" s="31">
        <f>VLOOKUP($A86,'[3]download from PCAS'!$A$7:$AZ$366,3,FALSE)</f>
        <v>66</v>
      </c>
      <c r="X86" s="31">
        <f>VLOOKUP($A86,'[3]download from PCAS'!$A$7:$AZ$366,43,FALSE)</f>
        <v>347</v>
      </c>
      <c r="Y86" s="31">
        <f>VLOOKUP($A86,'[3]download from PCAS'!$A$7:$AZ$366,39,FALSE)</f>
        <v>5</v>
      </c>
      <c r="Z86" s="31">
        <f>VLOOKUP($A86,'[3]download from PCAS'!$A$7:$AZ$366,47,FALSE)</f>
        <v>736</v>
      </c>
      <c r="AA86" s="31">
        <f>VLOOKUP($A86,'[3]download from PCAS'!$A$7:$AZ$366,17,FALSE)</f>
        <v>43</v>
      </c>
      <c r="AB86" s="31">
        <f>VLOOKUP($A86,'[3]download from PCAS'!$A$7:$AZ$366,45,FALSE)</f>
        <v>8</v>
      </c>
      <c r="AC86" s="44"/>
      <c r="AD86" s="41" t="s">
        <v>225</v>
      </c>
      <c r="AE86" s="32">
        <f t="shared" si="28"/>
        <v>69.71947194719472</v>
      </c>
      <c r="AF86" s="32">
        <f t="shared" si="29"/>
        <v>18.564356435643564</v>
      </c>
      <c r="AG86" s="32">
        <f t="shared" si="30"/>
        <v>5.7755775577557751</v>
      </c>
      <c r="AH86" s="32">
        <f t="shared" si="31"/>
        <v>21.03960396039604</v>
      </c>
      <c r="AI86" s="32">
        <f t="shared" si="32"/>
        <v>189.35643564356437</v>
      </c>
      <c r="AJ86" s="32">
        <f t="shared" si="33"/>
        <v>80.445544554455452</v>
      </c>
      <c r="AK86" s="32">
        <f t="shared" si="34"/>
        <v>32.178217821782177</v>
      </c>
      <c r="AL86" s="32">
        <f t="shared" si="35"/>
        <v>9.4884488448844895</v>
      </c>
      <c r="AM86" s="32">
        <f t="shared" si="36"/>
        <v>28.052805280528052</v>
      </c>
      <c r="AN86" s="32">
        <f t="shared" si="37"/>
        <v>23.514851485148515</v>
      </c>
      <c r="AO86" s="32">
        <f t="shared" si="38"/>
        <v>14.438943894389439</v>
      </c>
      <c r="AP86" s="32">
        <f t="shared" si="39"/>
        <v>63.118811881188122</v>
      </c>
      <c r="AQ86" s="32">
        <f t="shared" si="40"/>
        <v>6.1881188118811883</v>
      </c>
      <c r="AR86" s="32">
        <f t="shared" si="41"/>
        <v>129.53795379537956</v>
      </c>
      <c r="AS86" s="32">
        <f t="shared" si="42"/>
        <v>15.264026402640265</v>
      </c>
      <c r="AT86" s="32">
        <f t="shared" si="43"/>
        <v>36.716171617161713</v>
      </c>
      <c r="AU86" s="32">
        <f t="shared" si="44"/>
        <v>27.227722772277229</v>
      </c>
      <c r="AV86" s="32">
        <f t="shared" si="45"/>
        <v>143.15181518151815</v>
      </c>
      <c r="AW86" s="32">
        <f t="shared" si="46"/>
        <v>2.0627062706270625</v>
      </c>
      <c r="AX86" s="32">
        <f t="shared" si="47"/>
        <v>303.63036303630366</v>
      </c>
      <c r="AY86" s="32">
        <f t="shared" si="48"/>
        <v>17.739273927392738</v>
      </c>
      <c r="AZ86" s="32">
        <f t="shared" si="49"/>
        <v>3.3003300330033003</v>
      </c>
      <c r="BB86" s="41" t="s">
        <v>225</v>
      </c>
      <c r="BC86" s="32">
        <f t="shared" si="50"/>
        <v>92.111478507321678</v>
      </c>
      <c r="BD86" s="32">
        <f t="shared" si="51"/>
        <v>10.968049594659036</v>
      </c>
      <c r="BE86" s="32">
        <f t="shared" si="52"/>
        <v>17.64425369575584</v>
      </c>
      <c r="BF86" s="32">
        <f t="shared" si="53"/>
        <v>42.441583214115404</v>
      </c>
      <c r="BG86" s="32">
        <f t="shared" si="54"/>
        <v>162.14953271028037</v>
      </c>
      <c r="BH86" s="32">
        <f t="shared" si="55"/>
        <v>2.3843586075345731</v>
      </c>
    </row>
    <row r="87" spans="1:60" x14ac:dyDescent="0.2">
      <c r="A87" s="33" t="str">
        <f>'[3]download from PCAS'!A98</f>
        <v>Z00164</v>
      </c>
      <c r="B87" s="31">
        <f>VLOOKUP($A87,'[3]download from PCAS'!$A$7:$AZ$366,2,FALSE)</f>
        <v>3027</v>
      </c>
      <c r="C87" s="31">
        <v>2432</v>
      </c>
      <c r="D87" s="31">
        <v>2411</v>
      </c>
      <c r="E87" s="31">
        <v>2387</v>
      </c>
      <c r="F87" s="31">
        <v>1731</v>
      </c>
      <c r="G87" s="31">
        <f>VLOOKUP($A87,'[3]download from PCAS'!$A$7:$AZ$366,11,FALSE)</f>
        <v>169</v>
      </c>
      <c r="H87" s="31">
        <f>VLOOKUP($A87,'[3]download from PCAS'!$A$7:$AZ$366,31,FALSE)</f>
        <v>36</v>
      </c>
      <c r="I87" s="31">
        <f>VLOOKUP($A87,'[3]download from PCAS'!$A$7:$AZ$366,35,FALSE)</f>
        <v>12</v>
      </c>
      <c r="J87" s="31">
        <f>VLOOKUP($A87,'[3]download from PCAS'!$A$7:$AZ$366,49,FALSE)</f>
        <v>87</v>
      </c>
      <c r="K87" s="31">
        <f>VLOOKUP($A87,'[3]download from PCAS'!$A$7:$AZ$366,7,FALSE)</f>
        <v>511</v>
      </c>
      <c r="L87" s="31">
        <f>VLOOKUP($A87,'[3]download from PCAS'!$A$7:$AZ$366,27,FALSE)</f>
        <v>157</v>
      </c>
      <c r="M87" s="31">
        <f>VLOOKUP($A87,'[3]download from PCAS'!$A$7:$AZ$366,15,FALSE)</f>
        <v>52</v>
      </c>
      <c r="N87" s="31">
        <f>VLOOKUP($A87,'[3]download from PCAS'!$A$7:$AZ$366,29,FALSE)</f>
        <v>46</v>
      </c>
      <c r="O87" s="31">
        <f>VLOOKUP($A87,'[3]download from PCAS'!$A$7:$AZ$366,51,FALSE)</f>
        <v>116</v>
      </c>
      <c r="P87" s="31">
        <f>VLOOKUP($A87,'[3]download from PCAS'!$A$7:$AZ$366,9,FALSE)</f>
        <v>60</v>
      </c>
      <c r="Q87" s="31">
        <f>VLOOKUP($A87,'[3]download from PCAS'!$A$7:$AZ$366,41,FALSE)</f>
        <v>47</v>
      </c>
      <c r="R87" s="31">
        <f>VLOOKUP($A87,'[3]download from PCAS'!$A$7:$AZ$366,5,FALSE)</f>
        <v>204</v>
      </c>
      <c r="S87" s="31">
        <f>VLOOKUP($A87,'[3]download from PCAS'!$A$7:$AZ$366,19,FALSE)</f>
        <v>45</v>
      </c>
      <c r="T87" s="31">
        <f>VLOOKUP($A87,'[3]download from PCAS'!$A$7:$AZ$366,21,FALSE)</f>
        <v>284</v>
      </c>
      <c r="U87" s="31">
        <f>VLOOKUP($A87,'[3]download from PCAS'!$A$7:$AZ$366,23,FALSE)</f>
        <v>544</v>
      </c>
      <c r="V87" s="31">
        <f>VLOOKUP($A87,'[3]download from PCAS'!$A$7:$AZ$366,13,FALSE)</f>
        <v>91</v>
      </c>
      <c r="W87" s="31">
        <f>VLOOKUP($A87,'[3]download from PCAS'!$A$7:$AZ$366,3,FALSE)</f>
        <v>66</v>
      </c>
      <c r="X87" s="31">
        <f>VLOOKUP($A87,'[3]download from PCAS'!$A$7:$AZ$366,43,FALSE)</f>
        <v>280</v>
      </c>
      <c r="Y87" s="31">
        <f>VLOOKUP($A87,'[3]download from PCAS'!$A$7:$AZ$366,39,FALSE)</f>
        <v>10</v>
      </c>
      <c r="Z87" s="31">
        <f>VLOOKUP($A87,'[3]download from PCAS'!$A$7:$AZ$366,47,FALSE)</f>
        <v>874</v>
      </c>
      <c r="AA87" s="31">
        <f>VLOOKUP($A87,'[3]download from PCAS'!$A$7:$AZ$366,17,FALSE)</f>
        <v>70</v>
      </c>
      <c r="AB87" s="31">
        <f>VLOOKUP($A87,'[3]download from PCAS'!$A$7:$AZ$366,45,FALSE)</f>
        <v>2</v>
      </c>
      <c r="AC87" s="44"/>
      <c r="AD87" s="41" t="s">
        <v>226</v>
      </c>
      <c r="AE87" s="32">
        <f t="shared" si="28"/>
        <v>55.830855632639576</v>
      </c>
      <c r="AF87" s="32">
        <f t="shared" si="29"/>
        <v>11.892963330029731</v>
      </c>
      <c r="AG87" s="32">
        <f t="shared" si="30"/>
        <v>3.9643211100099105</v>
      </c>
      <c r="AH87" s="32">
        <f t="shared" si="31"/>
        <v>28.741328047571852</v>
      </c>
      <c r="AI87" s="32">
        <f t="shared" si="32"/>
        <v>168.81400726792202</v>
      </c>
      <c r="AJ87" s="32">
        <f t="shared" si="33"/>
        <v>51.866534522629671</v>
      </c>
      <c r="AK87" s="32">
        <f t="shared" si="34"/>
        <v>17.178724810042944</v>
      </c>
      <c r="AL87" s="32">
        <f t="shared" si="35"/>
        <v>15.196564255037991</v>
      </c>
      <c r="AM87" s="32">
        <f t="shared" si="36"/>
        <v>38.3217707300958</v>
      </c>
      <c r="AN87" s="32">
        <f t="shared" si="37"/>
        <v>19.821605550049554</v>
      </c>
      <c r="AO87" s="32">
        <f t="shared" si="38"/>
        <v>15.526924347538818</v>
      </c>
      <c r="AP87" s="32">
        <f t="shared" si="39"/>
        <v>67.393458870168487</v>
      </c>
      <c r="AQ87" s="32">
        <f t="shared" si="40"/>
        <v>14.866204162537166</v>
      </c>
      <c r="AR87" s="32">
        <f t="shared" si="41"/>
        <v>93.822266270234564</v>
      </c>
      <c r="AS87" s="32">
        <f t="shared" si="42"/>
        <v>179.71589032044929</v>
      </c>
      <c r="AT87" s="32">
        <f t="shared" si="43"/>
        <v>30.062768417575157</v>
      </c>
      <c r="AU87" s="32">
        <f t="shared" si="44"/>
        <v>21.80376610505451</v>
      </c>
      <c r="AV87" s="32">
        <f t="shared" si="45"/>
        <v>92.500825900231249</v>
      </c>
      <c r="AW87" s="32">
        <f t="shared" si="46"/>
        <v>3.3036009250082592</v>
      </c>
      <c r="AX87" s="32">
        <f t="shared" si="47"/>
        <v>288.73472084572182</v>
      </c>
      <c r="AY87" s="32">
        <f t="shared" si="48"/>
        <v>23.125206475057812</v>
      </c>
      <c r="AZ87" s="32">
        <f t="shared" si="49"/>
        <v>0.66072018500165175</v>
      </c>
      <c r="BB87" s="41" t="s">
        <v>226</v>
      </c>
      <c r="BC87" s="32">
        <f t="shared" si="50"/>
        <v>65.118208212360017</v>
      </c>
      <c r="BD87" s="32">
        <f t="shared" si="51"/>
        <v>19.271051529116047</v>
      </c>
      <c r="BE87" s="32">
        <f t="shared" si="52"/>
        <v>227.90113112693757</v>
      </c>
      <c r="BF87" s="32">
        <f t="shared" si="53"/>
        <v>38.123167155425222</v>
      </c>
      <c r="BG87" s="32">
        <f t="shared" si="54"/>
        <v>115.13157894736842</v>
      </c>
      <c r="BH87" s="32">
        <f t="shared" si="55"/>
        <v>4.1893590280687052</v>
      </c>
    </row>
    <row r="88" spans="1:60" x14ac:dyDescent="0.2">
      <c r="A88" s="33" t="str">
        <f>'[3]download from PCAS'!A99</f>
        <v>Z00165</v>
      </c>
      <c r="B88" s="31">
        <f>VLOOKUP($A88,'[3]download from PCAS'!$A$7:$AZ$366,2,FALSE)</f>
        <v>7816</v>
      </c>
      <c r="C88" s="31">
        <v>6307</v>
      </c>
      <c r="D88" s="31">
        <v>6195</v>
      </c>
      <c r="E88" s="31">
        <v>6074</v>
      </c>
      <c r="F88" s="31">
        <v>4466</v>
      </c>
      <c r="G88" s="31">
        <f>VLOOKUP($A88,'[3]download from PCAS'!$A$7:$AZ$366,11,FALSE)</f>
        <v>206</v>
      </c>
      <c r="H88" s="31">
        <f>VLOOKUP($A88,'[3]download from PCAS'!$A$7:$AZ$366,31,FALSE)</f>
        <v>51</v>
      </c>
      <c r="I88" s="31">
        <f>VLOOKUP($A88,'[3]download from PCAS'!$A$7:$AZ$366,35,FALSE)</f>
        <v>11</v>
      </c>
      <c r="J88" s="31">
        <f>VLOOKUP($A88,'[3]download from PCAS'!$A$7:$AZ$366,49,FALSE)</f>
        <v>126</v>
      </c>
      <c r="K88" s="31">
        <f>VLOOKUP($A88,'[3]download from PCAS'!$A$7:$AZ$366,7,FALSE)</f>
        <v>894</v>
      </c>
      <c r="L88" s="31">
        <f>VLOOKUP($A88,'[3]download from PCAS'!$A$7:$AZ$366,27,FALSE)</f>
        <v>216</v>
      </c>
      <c r="M88" s="31">
        <f>VLOOKUP($A88,'[3]download from PCAS'!$A$7:$AZ$366,15,FALSE)</f>
        <v>86</v>
      </c>
      <c r="N88" s="31">
        <f>VLOOKUP($A88,'[3]download from PCAS'!$A$7:$AZ$366,29,FALSE)</f>
        <v>50</v>
      </c>
      <c r="O88" s="31">
        <f>VLOOKUP($A88,'[3]download from PCAS'!$A$7:$AZ$366,51,FALSE)</f>
        <v>231</v>
      </c>
      <c r="P88" s="31">
        <f>VLOOKUP($A88,'[3]download from PCAS'!$A$7:$AZ$366,9,FALSE)</f>
        <v>134</v>
      </c>
      <c r="Q88" s="31">
        <f>VLOOKUP($A88,'[3]download from PCAS'!$A$7:$AZ$366,41,FALSE)</f>
        <v>103</v>
      </c>
      <c r="R88" s="31">
        <f>VLOOKUP($A88,'[3]download from PCAS'!$A$7:$AZ$366,5,FALSE)</f>
        <v>515</v>
      </c>
      <c r="S88" s="31">
        <f>VLOOKUP($A88,'[3]download from PCAS'!$A$7:$AZ$366,19,FALSE)</f>
        <v>38</v>
      </c>
      <c r="T88" s="31">
        <f>VLOOKUP($A88,'[3]download from PCAS'!$A$7:$AZ$366,21,FALSE)</f>
        <v>384</v>
      </c>
      <c r="U88" s="31">
        <f>VLOOKUP($A88,'[3]download from PCAS'!$A$7:$AZ$366,23,FALSE)</f>
        <v>1187</v>
      </c>
      <c r="V88" s="31">
        <f>VLOOKUP($A88,'[3]download from PCAS'!$A$7:$AZ$366,13,FALSE)</f>
        <v>183</v>
      </c>
      <c r="W88" s="31">
        <f>VLOOKUP($A88,'[3]download from PCAS'!$A$7:$AZ$366,3,FALSE)</f>
        <v>104</v>
      </c>
      <c r="X88" s="31">
        <f>VLOOKUP($A88,'[3]download from PCAS'!$A$7:$AZ$366,43,FALSE)</f>
        <v>374</v>
      </c>
      <c r="Y88" s="31">
        <f>VLOOKUP($A88,'[3]download from PCAS'!$A$7:$AZ$366,39,FALSE)</f>
        <v>33</v>
      </c>
      <c r="Z88" s="31">
        <f>VLOOKUP($A88,'[3]download from PCAS'!$A$7:$AZ$366,47,FALSE)</f>
        <v>1611</v>
      </c>
      <c r="AA88" s="31">
        <f>VLOOKUP($A88,'[3]download from PCAS'!$A$7:$AZ$366,17,FALSE)</f>
        <v>135</v>
      </c>
      <c r="AB88" s="31">
        <f>VLOOKUP($A88,'[3]download from PCAS'!$A$7:$AZ$366,45,FALSE)</f>
        <v>4</v>
      </c>
      <c r="AC88" s="44"/>
      <c r="AD88" s="41" t="s">
        <v>227</v>
      </c>
      <c r="AE88" s="32">
        <f t="shared" si="28"/>
        <v>26.356192425793246</v>
      </c>
      <c r="AF88" s="32">
        <f t="shared" si="29"/>
        <v>6.5250767656090067</v>
      </c>
      <c r="AG88" s="32">
        <f t="shared" si="30"/>
        <v>1.4073694984646878</v>
      </c>
      <c r="AH88" s="32">
        <f t="shared" si="31"/>
        <v>16.120777891504606</v>
      </c>
      <c r="AI88" s="32">
        <f t="shared" si="32"/>
        <v>114.38075742067554</v>
      </c>
      <c r="AJ88" s="32">
        <f t="shared" si="33"/>
        <v>27.635619242579324</v>
      </c>
      <c r="AK88" s="32">
        <f t="shared" si="34"/>
        <v>11.003070624360285</v>
      </c>
      <c r="AL88" s="32">
        <f t="shared" si="35"/>
        <v>6.3971340839303998</v>
      </c>
      <c r="AM88" s="32">
        <f t="shared" si="36"/>
        <v>29.554759467758444</v>
      </c>
      <c r="AN88" s="32">
        <f t="shared" si="37"/>
        <v>17.144319344933468</v>
      </c>
      <c r="AO88" s="32">
        <f t="shared" si="38"/>
        <v>13.178096212896623</v>
      </c>
      <c r="AP88" s="32">
        <f t="shared" si="39"/>
        <v>65.890481064483112</v>
      </c>
      <c r="AQ88" s="32">
        <f t="shared" si="40"/>
        <v>4.8618219037871029</v>
      </c>
      <c r="AR88" s="32">
        <f t="shared" si="41"/>
        <v>49.12998976458546</v>
      </c>
      <c r="AS88" s="32">
        <f t="shared" si="42"/>
        <v>151.86796315250766</v>
      </c>
      <c r="AT88" s="32">
        <f t="shared" si="43"/>
        <v>23.41351074718526</v>
      </c>
      <c r="AU88" s="32">
        <f t="shared" si="44"/>
        <v>13.306038894575231</v>
      </c>
      <c r="AV88" s="32">
        <f t="shared" si="45"/>
        <v>47.850562947799389</v>
      </c>
      <c r="AW88" s="32">
        <f t="shared" si="46"/>
        <v>4.2221084953940631</v>
      </c>
      <c r="AX88" s="32">
        <f t="shared" si="47"/>
        <v>206.11566018423747</v>
      </c>
      <c r="AY88" s="32">
        <f t="shared" si="48"/>
        <v>17.272262026612076</v>
      </c>
      <c r="AZ88" s="32">
        <f t="shared" si="49"/>
        <v>0.51177072671443191</v>
      </c>
      <c r="BB88" s="41" t="s">
        <v>227</v>
      </c>
      <c r="BC88" s="32">
        <f t="shared" si="50"/>
        <v>34.866828087167065</v>
      </c>
      <c r="BD88" s="32">
        <f t="shared" si="51"/>
        <v>8.2318077049720113</v>
      </c>
      <c r="BE88" s="32">
        <f t="shared" si="52"/>
        <v>195.42311491603556</v>
      </c>
      <c r="BF88" s="32">
        <f t="shared" si="53"/>
        <v>30.128416200197567</v>
      </c>
      <c r="BG88" s="32">
        <f t="shared" si="54"/>
        <v>59.299191374663074</v>
      </c>
      <c r="BH88" s="32">
        <f t="shared" si="55"/>
        <v>5.4329930852815282</v>
      </c>
    </row>
    <row r="89" spans="1:60" x14ac:dyDescent="0.2">
      <c r="A89" s="33" t="str">
        <f>'[3]download from PCAS'!A100</f>
        <v>Z00166</v>
      </c>
      <c r="B89" s="31">
        <f>VLOOKUP($A89,'[3]download from PCAS'!$A$7:$AZ$366,2,FALSE)</f>
        <v>2554</v>
      </c>
      <c r="C89" s="31">
        <v>2224</v>
      </c>
      <c r="D89" s="31">
        <v>2209</v>
      </c>
      <c r="E89" s="31">
        <v>2193</v>
      </c>
      <c r="F89" s="31">
        <v>1515</v>
      </c>
      <c r="G89" s="31">
        <f>VLOOKUP($A89,'[3]download from PCAS'!$A$7:$AZ$366,11,FALSE)</f>
        <v>70</v>
      </c>
      <c r="H89" s="31">
        <f>VLOOKUP($A89,'[3]download from PCAS'!$A$7:$AZ$366,31,FALSE)</f>
        <v>29</v>
      </c>
      <c r="I89" s="31">
        <f>VLOOKUP($A89,'[3]download from PCAS'!$A$7:$AZ$366,35,FALSE)</f>
        <v>10</v>
      </c>
      <c r="J89" s="31">
        <f>VLOOKUP($A89,'[3]download from PCAS'!$A$7:$AZ$366,49,FALSE)</f>
        <v>51</v>
      </c>
      <c r="K89" s="31">
        <f>VLOOKUP($A89,'[3]download from PCAS'!$A$7:$AZ$366,7,FALSE)</f>
        <v>197</v>
      </c>
      <c r="L89" s="31">
        <f>VLOOKUP($A89,'[3]download from PCAS'!$A$7:$AZ$366,27,FALSE)</f>
        <v>91</v>
      </c>
      <c r="M89" s="31">
        <f>VLOOKUP($A89,'[3]download from PCAS'!$A$7:$AZ$366,15,FALSE)</f>
        <v>38</v>
      </c>
      <c r="N89" s="31">
        <f>VLOOKUP($A89,'[3]download from PCAS'!$A$7:$AZ$366,29,FALSE)</f>
        <v>18</v>
      </c>
      <c r="O89" s="31">
        <f>VLOOKUP($A89,'[3]download from PCAS'!$A$7:$AZ$366,51,FALSE)</f>
        <v>41</v>
      </c>
      <c r="P89" s="31">
        <f>VLOOKUP($A89,'[3]download from PCAS'!$A$7:$AZ$366,9,FALSE)</f>
        <v>20</v>
      </c>
      <c r="Q89" s="31">
        <f>VLOOKUP($A89,'[3]download from PCAS'!$A$7:$AZ$366,41,FALSE)</f>
        <v>16</v>
      </c>
      <c r="R89" s="31">
        <f>VLOOKUP($A89,'[3]download from PCAS'!$A$7:$AZ$366,5,FALSE)</f>
        <v>115</v>
      </c>
      <c r="S89" s="31">
        <f>VLOOKUP($A89,'[3]download from PCAS'!$A$7:$AZ$366,19,FALSE)</f>
        <v>16</v>
      </c>
      <c r="T89" s="31">
        <f>VLOOKUP($A89,'[3]download from PCAS'!$A$7:$AZ$366,21,FALSE)</f>
        <v>146</v>
      </c>
      <c r="U89" s="31">
        <f>VLOOKUP($A89,'[3]download from PCAS'!$A$7:$AZ$366,23,FALSE)</f>
        <v>218</v>
      </c>
      <c r="V89" s="31">
        <f>VLOOKUP($A89,'[3]download from PCAS'!$A$7:$AZ$366,13,FALSE)</f>
        <v>29</v>
      </c>
      <c r="W89" s="31">
        <f>VLOOKUP($A89,'[3]download from PCAS'!$A$7:$AZ$366,3,FALSE)</f>
        <v>38</v>
      </c>
      <c r="X89" s="31">
        <f>VLOOKUP($A89,'[3]download from PCAS'!$A$7:$AZ$366,43,FALSE)</f>
        <v>223</v>
      </c>
      <c r="Y89" s="31">
        <f>VLOOKUP($A89,'[3]download from PCAS'!$A$7:$AZ$366,39,FALSE)</f>
        <v>8</v>
      </c>
      <c r="Z89" s="31">
        <f>VLOOKUP($A89,'[3]download from PCAS'!$A$7:$AZ$366,47,FALSE)</f>
        <v>416</v>
      </c>
      <c r="AA89" s="31">
        <f>VLOOKUP($A89,'[3]download from PCAS'!$A$7:$AZ$366,17,FALSE)</f>
        <v>33</v>
      </c>
      <c r="AB89" s="31">
        <f>VLOOKUP($A89,'[3]download from PCAS'!$A$7:$AZ$366,45,FALSE)</f>
        <v>2</v>
      </c>
      <c r="AC89" s="44"/>
      <c r="AD89" s="41" t="s">
        <v>228</v>
      </c>
      <c r="AE89" s="32">
        <f t="shared" si="28"/>
        <v>27.4079874706343</v>
      </c>
      <c r="AF89" s="32">
        <f t="shared" si="29"/>
        <v>11.354737666405638</v>
      </c>
      <c r="AG89" s="32">
        <f t="shared" si="30"/>
        <v>3.9154267815191859</v>
      </c>
      <c r="AH89" s="32">
        <f t="shared" si="31"/>
        <v>19.968676585747847</v>
      </c>
      <c r="AI89" s="32">
        <f t="shared" si="32"/>
        <v>77.133907595927965</v>
      </c>
      <c r="AJ89" s="32">
        <f t="shared" si="33"/>
        <v>35.630383711824585</v>
      </c>
      <c r="AK89" s="32">
        <f t="shared" si="34"/>
        <v>14.878621769772906</v>
      </c>
      <c r="AL89" s="32">
        <f t="shared" si="35"/>
        <v>7.047768206734534</v>
      </c>
      <c r="AM89" s="32">
        <f t="shared" si="36"/>
        <v>16.05324980422866</v>
      </c>
      <c r="AN89" s="32">
        <f t="shared" si="37"/>
        <v>7.8308535630383718</v>
      </c>
      <c r="AO89" s="32">
        <f t="shared" si="38"/>
        <v>6.2646828504306971</v>
      </c>
      <c r="AP89" s="32">
        <f t="shared" si="39"/>
        <v>45.027407987470632</v>
      </c>
      <c r="AQ89" s="32">
        <f t="shared" si="40"/>
        <v>6.2646828504306971</v>
      </c>
      <c r="AR89" s="32">
        <f t="shared" si="41"/>
        <v>57.165231010180108</v>
      </c>
      <c r="AS89" s="32">
        <f t="shared" si="42"/>
        <v>85.356303837118247</v>
      </c>
      <c r="AT89" s="32">
        <f t="shared" si="43"/>
        <v>11.354737666405638</v>
      </c>
      <c r="AU89" s="32">
        <f t="shared" si="44"/>
        <v>14.878621769772906</v>
      </c>
      <c r="AV89" s="32">
        <f t="shared" si="45"/>
        <v>87.314017227877841</v>
      </c>
      <c r="AW89" s="32">
        <f t="shared" si="46"/>
        <v>3.1323414252153485</v>
      </c>
      <c r="AX89" s="32">
        <f t="shared" si="47"/>
        <v>162.88175411119812</v>
      </c>
      <c r="AY89" s="32">
        <f t="shared" si="48"/>
        <v>12.920908379013312</v>
      </c>
      <c r="AZ89" s="32">
        <f t="shared" si="49"/>
        <v>0.78308535630383713</v>
      </c>
      <c r="BB89" s="41" t="s">
        <v>228</v>
      </c>
      <c r="BC89" s="32">
        <f t="shared" si="50"/>
        <v>41.195110909913993</v>
      </c>
      <c r="BD89" s="32">
        <f t="shared" si="51"/>
        <v>8.207934336525307</v>
      </c>
      <c r="BE89" s="32">
        <f t="shared" si="52"/>
        <v>99.407204742362055</v>
      </c>
      <c r="BF89" s="32">
        <f t="shared" si="53"/>
        <v>13.223894208846328</v>
      </c>
      <c r="BG89" s="32">
        <f t="shared" si="54"/>
        <v>100.26978417266187</v>
      </c>
      <c r="BH89" s="32">
        <f t="shared" si="55"/>
        <v>3.6479708162334701</v>
      </c>
    </row>
    <row r="90" spans="1:60" x14ac:dyDescent="0.2">
      <c r="A90" s="33" t="str">
        <f>'[3]download from PCAS'!A101</f>
        <v>Z00191</v>
      </c>
      <c r="B90" s="31">
        <f>VLOOKUP($A90,'[3]download from PCAS'!$A$7:$AZ$366,2,FALSE)</f>
        <v>10718</v>
      </c>
      <c r="C90" s="31">
        <v>8602</v>
      </c>
      <c r="D90" s="31">
        <v>8453</v>
      </c>
      <c r="E90" s="31">
        <v>8288</v>
      </c>
      <c r="F90" s="31">
        <v>5948</v>
      </c>
      <c r="G90" s="31">
        <f>VLOOKUP($A90,'[3]download from PCAS'!$A$7:$AZ$366,11,FALSE)</f>
        <v>389</v>
      </c>
      <c r="H90" s="31">
        <f>VLOOKUP($A90,'[3]download from PCAS'!$A$7:$AZ$366,31,FALSE)</f>
        <v>38</v>
      </c>
      <c r="I90" s="31">
        <f>VLOOKUP($A90,'[3]download from PCAS'!$A$7:$AZ$366,35,FALSE)</f>
        <v>9</v>
      </c>
      <c r="J90" s="31">
        <f>VLOOKUP($A90,'[3]download from PCAS'!$A$7:$AZ$366,49,FALSE)</f>
        <v>197</v>
      </c>
      <c r="K90" s="31">
        <f>VLOOKUP($A90,'[3]download from PCAS'!$A$7:$AZ$366,7,FALSE)</f>
        <v>1454</v>
      </c>
      <c r="L90" s="31">
        <f>VLOOKUP($A90,'[3]download from PCAS'!$A$7:$AZ$366,27,FALSE)</f>
        <v>467</v>
      </c>
      <c r="M90" s="31">
        <f>VLOOKUP($A90,'[3]download from PCAS'!$A$7:$AZ$366,15,FALSE)</f>
        <v>115</v>
      </c>
      <c r="N90" s="31">
        <f>VLOOKUP($A90,'[3]download from PCAS'!$A$7:$AZ$366,29,FALSE)</f>
        <v>71</v>
      </c>
      <c r="O90" s="31">
        <f>VLOOKUP($A90,'[3]download from PCAS'!$A$7:$AZ$366,51,FALSE)</f>
        <v>332</v>
      </c>
      <c r="P90" s="31">
        <f>VLOOKUP($A90,'[3]download from PCAS'!$A$7:$AZ$366,9,FALSE)</f>
        <v>213</v>
      </c>
      <c r="Q90" s="31">
        <f>VLOOKUP($A90,'[3]download from PCAS'!$A$7:$AZ$366,41,FALSE)</f>
        <v>84</v>
      </c>
      <c r="R90" s="31">
        <f>VLOOKUP($A90,'[3]download from PCAS'!$A$7:$AZ$366,5,FALSE)</f>
        <v>613</v>
      </c>
      <c r="S90" s="31">
        <f>VLOOKUP($A90,'[3]download from PCAS'!$A$7:$AZ$366,19,FALSE)</f>
        <v>71</v>
      </c>
      <c r="T90" s="31">
        <f>VLOOKUP($A90,'[3]download from PCAS'!$A$7:$AZ$366,21,FALSE)</f>
        <v>757</v>
      </c>
      <c r="U90" s="31">
        <f>VLOOKUP($A90,'[3]download from PCAS'!$A$7:$AZ$366,23,FALSE)</f>
        <v>905</v>
      </c>
      <c r="V90" s="31">
        <f>VLOOKUP($A90,'[3]download from PCAS'!$A$7:$AZ$366,13,FALSE)</f>
        <v>136</v>
      </c>
      <c r="W90" s="31">
        <f>VLOOKUP($A90,'[3]download from PCAS'!$A$7:$AZ$366,3,FALSE)</f>
        <v>152</v>
      </c>
      <c r="X90" s="31">
        <f>VLOOKUP($A90,'[3]download from PCAS'!$A$7:$AZ$366,43,FALSE)</f>
        <v>1382</v>
      </c>
      <c r="Y90" s="31">
        <f>VLOOKUP($A90,'[3]download from PCAS'!$A$7:$AZ$366,39,FALSE)</f>
        <v>36</v>
      </c>
      <c r="Z90" s="31">
        <f>VLOOKUP($A90,'[3]download from PCAS'!$A$7:$AZ$366,47,FALSE)</f>
        <v>2415</v>
      </c>
      <c r="AA90" s="31">
        <f>VLOOKUP($A90,'[3]download from PCAS'!$A$7:$AZ$366,17,FALSE)</f>
        <v>115</v>
      </c>
      <c r="AB90" s="31">
        <f>VLOOKUP($A90,'[3]download from PCAS'!$A$7:$AZ$366,45,FALSE)</f>
        <v>16</v>
      </c>
      <c r="AC90" s="44"/>
      <c r="AD90" s="41" t="s">
        <v>229</v>
      </c>
      <c r="AE90" s="32">
        <f t="shared" si="28"/>
        <v>36.294084717298006</v>
      </c>
      <c r="AF90" s="32">
        <f t="shared" si="29"/>
        <v>3.5454375816383652</v>
      </c>
      <c r="AG90" s="32">
        <f t="shared" si="30"/>
        <v>0.83970890091434969</v>
      </c>
      <c r="AH90" s="32">
        <f t="shared" si="31"/>
        <v>18.380294831125209</v>
      </c>
      <c r="AI90" s="32">
        <f t="shared" si="32"/>
        <v>135.65963799216271</v>
      </c>
      <c r="AJ90" s="32">
        <f t="shared" si="33"/>
        <v>43.571561858555704</v>
      </c>
      <c r="AK90" s="32">
        <f t="shared" si="34"/>
        <v>10.729613733905579</v>
      </c>
      <c r="AL90" s="32">
        <f t="shared" si="35"/>
        <v>6.6243702183243141</v>
      </c>
      <c r="AM90" s="32">
        <f t="shared" si="36"/>
        <v>30.975928344840455</v>
      </c>
      <c r="AN90" s="32">
        <f t="shared" si="37"/>
        <v>19.873110654972944</v>
      </c>
      <c r="AO90" s="32">
        <f t="shared" si="38"/>
        <v>7.837283075200598</v>
      </c>
      <c r="AP90" s="32">
        <f t="shared" si="39"/>
        <v>57.193506251166262</v>
      </c>
      <c r="AQ90" s="32">
        <f t="shared" si="40"/>
        <v>6.6243702183243141</v>
      </c>
      <c r="AR90" s="32">
        <f t="shared" si="41"/>
        <v>70.628848665795857</v>
      </c>
      <c r="AS90" s="32">
        <f t="shared" si="42"/>
        <v>84.437395036387386</v>
      </c>
      <c r="AT90" s="32">
        <f t="shared" si="43"/>
        <v>12.688934502705729</v>
      </c>
      <c r="AU90" s="32">
        <f t="shared" si="44"/>
        <v>14.181750326553461</v>
      </c>
      <c r="AV90" s="32">
        <f t="shared" si="45"/>
        <v>128.94196678484792</v>
      </c>
      <c r="AW90" s="32">
        <f t="shared" si="46"/>
        <v>3.3588356036573987</v>
      </c>
      <c r="AX90" s="32">
        <f t="shared" si="47"/>
        <v>225.32188841201716</v>
      </c>
      <c r="AY90" s="32">
        <f t="shared" si="48"/>
        <v>10.729613733905579</v>
      </c>
      <c r="AZ90" s="32">
        <f t="shared" si="49"/>
        <v>1.4928158238477329</v>
      </c>
      <c r="BB90" s="41" t="s">
        <v>229</v>
      </c>
      <c r="BC90" s="32">
        <f t="shared" si="50"/>
        <v>55.246657991245705</v>
      </c>
      <c r="BD90" s="32">
        <f t="shared" si="51"/>
        <v>8.5666023166023173</v>
      </c>
      <c r="BE90" s="32">
        <f t="shared" si="52"/>
        <v>109.19401544401543</v>
      </c>
      <c r="BF90" s="32">
        <f t="shared" si="53"/>
        <v>16.409266409266408</v>
      </c>
      <c r="BG90" s="32">
        <f t="shared" si="54"/>
        <v>160.66031155545221</v>
      </c>
      <c r="BH90" s="32">
        <f t="shared" si="55"/>
        <v>4.3436293436293436</v>
      </c>
    </row>
    <row r="91" spans="1:60" x14ac:dyDescent="0.2">
      <c r="A91" s="33" t="str">
        <f>'[3]download from PCAS'!A102</f>
        <v>Z00192</v>
      </c>
      <c r="B91" s="31">
        <f>VLOOKUP($A91,'[3]download from PCAS'!$A$7:$AZ$366,2,FALSE)</f>
        <v>4620</v>
      </c>
      <c r="C91" s="31">
        <v>3710</v>
      </c>
      <c r="D91" s="31">
        <v>3653</v>
      </c>
      <c r="E91" s="31">
        <v>3596</v>
      </c>
      <c r="F91" s="31">
        <v>2532</v>
      </c>
      <c r="G91" s="31">
        <f>VLOOKUP($A91,'[3]download from PCAS'!$A$7:$AZ$366,11,FALSE)</f>
        <v>196</v>
      </c>
      <c r="H91" s="31">
        <f>VLOOKUP($A91,'[3]download from PCAS'!$A$7:$AZ$366,31,FALSE)</f>
        <v>33</v>
      </c>
      <c r="I91" s="31">
        <f>VLOOKUP($A91,'[3]download from PCAS'!$A$7:$AZ$366,35,FALSE)</f>
        <v>9</v>
      </c>
      <c r="J91" s="31">
        <f>VLOOKUP($A91,'[3]download from PCAS'!$A$7:$AZ$366,49,FALSE)</f>
        <v>94</v>
      </c>
      <c r="K91" s="31">
        <f>VLOOKUP($A91,'[3]download from PCAS'!$A$7:$AZ$366,7,FALSE)</f>
        <v>742</v>
      </c>
      <c r="L91" s="31">
        <f>VLOOKUP($A91,'[3]download from PCAS'!$A$7:$AZ$366,27,FALSE)</f>
        <v>221</v>
      </c>
      <c r="M91" s="31">
        <f>VLOOKUP($A91,'[3]download from PCAS'!$A$7:$AZ$366,15,FALSE)</f>
        <v>69</v>
      </c>
      <c r="N91" s="31">
        <f>VLOOKUP($A91,'[3]download from PCAS'!$A$7:$AZ$366,29,FALSE)</f>
        <v>24</v>
      </c>
      <c r="O91" s="31">
        <f>VLOOKUP($A91,'[3]download from PCAS'!$A$7:$AZ$366,51,FALSE)</f>
        <v>116</v>
      </c>
      <c r="P91" s="31">
        <f>VLOOKUP($A91,'[3]download from PCAS'!$A$7:$AZ$366,9,FALSE)</f>
        <v>84</v>
      </c>
      <c r="Q91" s="31">
        <f>VLOOKUP($A91,'[3]download from PCAS'!$A$7:$AZ$366,41,FALSE)</f>
        <v>30</v>
      </c>
      <c r="R91" s="31">
        <f>VLOOKUP($A91,'[3]download from PCAS'!$A$7:$AZ$366,5,FALSE)</f>
        <v>302</v>
      </c>
      <c r="S91" s="31">
        <f>VLOOKUP($A91,'[3]download from PCAS'!$A$7:$AZ$366,19,FALSE)</f>
        <v>55</v>
      </c>
      <c r="T91" s="31">
        <f>VLOOKUP($A91,'[3]download from PCAS'!$A$7:$AZ$366,21,FALSE)</f>
        <v>374</v>
      </c>
      <c r="U91" s="31">
        <f>VLOOKUP($A91,'[3]download from PCAS'!$A$7:$AZ$366,23,FALSE)</f>
        <v>426</v>
      </c>
      <c r="V91" s="31">
        <f>VLOOKUP($A91,'[3]download from PCAS'!$A$7:$AZ$366,13,FALSE)</f>
        <v>110</v>
      </c>
      <c r="W91" s="31">
        <f>VLOOKUP($A91,'[3]download from PCAS'!$A$7:$AZ$366,3,FALSE)</f>
        <v>65</v>
      </c>
      <c r="X91" s="31">
        <f>VLOOKUP($A91,'[3]download from PCAS'!$A$7:$AZ$366,43,FALSE)</f>
        <v>353</v>
      </c>
      <c r="Y91" s="31">
        <f>VLOOKUP($A91,'[3]download from PCAS'!$A$7:$AZ$366,39,FALSE)</f>
        <v>10</v>
      </c>
      <c r="Z91" s="31">
        <f>VLOOKUP($A91,'[3]download from PCAS'!$A$7:$AZ$366,47,FALSE)</f>
        <v>1198</v>
      </c>
      <c r="AA91" s="31">
        <f>VLOOKUP($A91,'[3]download from PCAS'!$A$7:$AZ$366,17,FALSE)</f>
        <v>66</v>
      </c>
      <c r="AB91" s="31">
        <f>VLOOKUP($A91,'[3]download from PCAS'!$A$7:$AZ$366,45,FALSE)</f>
        <v>8</v>
      </c>
      <c r="AC91" s="44"/>
      <c r="AD91" s="41" t="s">
        <v>230</v>
      </c>
      <c r="AE91" s="32">
        <f t="shared" si="28"/>
        <v>42.424242424242429</v>
      </c>
      <c r="AF91" s="32">
        <f t="shared" si="29"/>
        <v>7.1428571428571423</v>
      </c>
      <c r="AG91" s="32">
        <f t="shared" si="30"/>
        <v>1.948051948051948</v>
      </c>
      <c r="AH91" s="32">
        <f t="shared" si="31"/>
        <v>20.346320346320343</v>
      </c>
      <c r="AI91" s="32">
        <f t="shared" si="32"/>
        <v>160.60606060606062</v>
      </c>
      <c r="AJ91" s="32">
        <f t="shared" si="33"/>
        <v>47.835497835497833</v>
      </c>
      <c r="AK91" s="32">
        <f t="shared" si="34"/>
        <v>14.935064935064934</v>
      </c>
      <c r="AL91" s="32">
        <f t="shared" si="35"/>
        <v>5.1948051948051948</v>
      </c>
      <c r="AM91" s="32">
        <f t="shared" si="36"/>
        <v>25.108225108225106</v>
      </c>
      <c r="AN91" s="32">
        <f t="shared" si="37"/>
        <v>18.18181818181818</v>
      </c>
      <c r="AO91" s="32">
        <f t="shared" si="38"/>
        <v>6.4935064935064943</v>
      </c>
      <c r="AP91" s="32">
        <f t="shared" si="39"/>
        <v>65.367965367965368</v>
      </c>
      <c r="AQ91" s="32">
        <f t="shared" si="40"/>
        <v>11.904761904761903</v>
      </c>
      <c r="AR91" s="32">
        <f t="shared" si="41"/>
        <v>80.952380952380963</v>
      </c>
      <c r="AS91" s="32">
        <f t="shared" si="42"/>
        <v>92.20779220779221</v>
      </c>
      <c r="AT91" s="32">
        <f t="shared" si="43"/>
        <v>23.809523809523807</v>
      </c>
      <c r="AU91" s="32">
        <f t="shared" si="44"/>
        <v>14.06926406926407</v>
      </c>
      <c r="AV91" s="32">
        <f t="shared" si="45"/>
        <v>76.406926406926402</v>
      </c>
      <c r="AW91" s="32">
        <f t="shared" si="46"/>
        <v>2.1645021645021645</v>
      </c>
      <c r="AX91" s="32">
        <f t="shared" si="47"/>
        <v>259.30735930735932</v>
      </c>
      <c r="AY91" s="32">
        <f t="shared" si="48"/>
        <v>14.285714285714285</v>
      </c>
      <c r="AZ91" s="32">
        <f t="shared" si="49"/>
        <v>1.7316017316017316</v>
      </c>
      <c r="BB91" s="41" t="s">
        <v>230</v>
      </c>
      <c r="BC91" s="32">
        <f t="shared" si="50"/>
        <v>60.498220640569393</v>
      </c>
      <c r="BD91" s="32">
        <f t="shared" si="51"/>
        <v>6.6740823136818692</v>
      </c>
      <c r="BE91" s="32">
        <f t="shared" si="52"/>
        <v>118.46496106785318</v>
      </c>
      <c r="BF91" s="32">
        <f t="shared" si="53"/>
        <v>30.589543937708562</v>
      </c>
      <c r="BG91" s="32">
        <f t="shared" si="54"/>
        <v>95.148247978436657</v>
      </c>
      <c r="BH91" s="32">
        <f t="shared" si="55"/>
        <v>2.7808676307007789</v>
      </c>
    </row>
    <row r="92" spans="1:60" x14ac:dyDescent="0.2">
      <c r="A92" s="33" t="str">
        <f>'[3]download from PCAS'!A103</f>
        <v>Z00193</v>
      </c>
      <c r="B92" s="31">
        <f>VLOOKUP($A92,'[3]download from PCAS'!$A$7:$AZ$366,2,FALSE)</f>
        <v>7423</v>
      </c>
      <c r="C92" s="31">
        <v>5648</v>
      </c>
      <c r="D92" s="31">
        <v>5552</v>
      </c>
      <c r="E92" s="31">
        <v>5468</v>
      </c>
      <c r="F92" s="31">
        <v>3864</v>
      </c>
      <c r="G92" s="31">
        <f>VLOOKUP($A92,'[3]download from PCAS'!$A$7:$AZ$366,11,FALSE)</f>
        <v>265</v>
      </c>
      <c r="H92" s="31">
        <f>VLOOKUP($A92,'[3]download from PCAS'!$A$7:$AZ$366,31,FALSE)</f>
        <v>62</v>
      </c>
      <c r="I92" s="31">
        <f>VLOOKUP($A92,'[3]download from PCAS'!$A$7:$AZ$366,35,FALSE)</f>
        <v>26</v>
      </c>
      <c r="J92" s="31">
        <f>VLOOKUP($A92,'[3]download from PCAS'!$A$7:$AZ$366,49,FALSE)</f>
        <v>145</v>
      </c>
      <c r="K92" s="31">
        <f>VLOOKUP($A92,'[3]download from PCAS'!$A$7:$AZ$366,7,FALSE)</f>
        <v>797</v>
      </c>
      <c r="L92" s="31">
        <f>VLOOKUP($A92,'[3]download from PCAS'!$A$7:$AZ$366,27,FALSE)</f>
        <v>334</v>
      </c>
      <c r="M92" s="31">
        <f>VLOOKUP($A92,'[3]download from PCAS'!$A$7:$AZ$366,15,FALSE)</f>
        <v>67</v>
      </c>
      <c r="N92" s="31">
        <f>VLOOKUP($A92,'[3]download from PCAS'!$A$7:$AZ$366,29,FALSE)</f>
        <v>59</v>
      </c>
      <c r="O92" s="31">
        <f>VLOOKUP($A92,'[3]download from PCAS'!$A$7:$AZ$366,51,FALSE)</f>
        <v>181</v>
      </c>
      <c r="P92" s="31">
        <f>VLOOKUP($A92,'[3]download from PCAS'!$A$7:$AZ$366,9,FALSE)</f>
        <v>127</v>
      </c>
      <c r="Q92" s="31">
        <f>VLOOKUP($A92,'[3]download from PCAS'!$A$7:$AZ$366,41,FALSE)</f>
        <v>70</v>
      </c>
      <c r="R92" s="31">
        <f>VLOOKUP($A92,'[3]download from PCAS'!$A$7:$AZ$366,5,FALSE)</f>
        <v>354</v>
      </c>
      <c r="S92" s="31">
        <f>VLOOKUP($A92,'[3]download from PCAS'!$A$7:$AZ$366,19,FALSE)</f>
        <v>53</v>
      </c>
      <c r="T92" s="31">
        <f>VLOOKUP($A92,'[3]download from PCAS'!$A$7:$AZ$366,21,FALSE)</f>
        <v>537</v>
      </c>
      <c r="U92" s="31">
        <f>VLOOKUP($A92,'[3]download from PCAS'!$A$7:$AZ$366,23,FALSE)</f>
        <v>842</v>
      </c>
      <c r="V92" s="31">
        <f>VLOOKUP($A92,'[3]download from PCAS'!$A$7:$AZ$366,13,FALSE)</f>
        <v>122</v>
      </c>
      <c r="W92" s="31">
        <f>VLOOKUP($A92,'[3]download from PCAS'!$A$7:$AZ$366,3,FALSE)</f>
        <v>103</v>
      </c>
      <c r="X92" s="31">
        <f>VLOOKUP($A92,'[3]download from PCAS'!$A$7:$AZ$366,43,FALSE)</f>
        <v>756</v>
      </c>
      <c r="Y92" s="31">
        <f>VLOOKUP($A92,'[3]download from PCAS'!$A$7:$AZ$366,39,FALSE)</f>
        <v>61</v>
      </c>
      <c r="Z92" s="31">
        <f>VLOOKUP($A92,'[3]download from PCAS'!$A$7:$AZ$366,47,FALSE)</f>
        <v>1493</v>
      </c>
      <c r="AA92" s="31">
        <f>VLOOKUP($A92,'[3]download from PCAS'!$A$7:$AZ$366,17,FALSE)</f>
        <v>92</v>
      </c>
      <c r="AB92" s="31">
        <f>VLOOKUP($A92,'[3]download from PCAS'!$A$7:$AZ$366,45,FALSE)</f>
        <v>8</v>
      </c>
      <c r="AC92" s="44"/>
      <c r="AD92" s="41" t="s">
        <v>231</v>
      </c>
      <c r="AE92" s="32">
        <f t="shared" si="28"/>
        <v>35.699851811935879</v>
      </c>
      <c r="AF92" s="32">
        <f t="shared" si="29"/>
        <v>8.3524181597736771</v>
      </c>
      <c r="AG92" s="32">
        <f t="shared" si="30"/>
        <v>3.5026269702276709</v>
      </c>
      <c r="AH92" s="32">
        <f t="shared" si="31"/>
        <v>19.533881180115856</v>
      </c>
      <c r="AI92" s="32">
        <f t="shared" si="32"/>
        <v>107.3689882796713</v>
      </c>
      <c r="AJ92" s="32">
        <f t="shared" si="33"/>
        <v>44.99528492523239</v>
      </c>
      <c r="AK92" s="32">
        <f t="shared" si="34"/>
        <v>9.0260002694328438</v>
      </c>
      <c r="AL92" s="32">
        <f t="shared" si="35"/>
        <v>7.9482688939781756</v>
      </c>
      <c r="AM92" s="32">
        <f t="shared" si="36"/>
        <v>24.383672369661863</v>
      </c>
      <c r="AN92" s="32">
        <f t="shared" si="37"/>
        <v>17.108985585342854</v>
      </c>
      <c r="AO92" s="32">
        <f t="shared" si="38"/>
        <v>9.4301495352283453</v>
      </c>
      <c r="AP92" s="32">
        <f t="shared" si="39"/>
        <v>47.689613363869057</v>
      </c>
      <c r="AQ92" s="32">
        <f t="shared" si="40"/>
        <v>7.1399703623871744</v>
      </c>
      <c r="AR92" s="32">
        <f t="shared" si="41"/>
        <v>72.342718577394592</v>
      </c>
      <c r="AS92" s="32">
        <f t="shared" si="42"/>
        <v>113.4312272666038</v>
      </c>
      <c r="AT92" s="32">
        <f t="shared" si="43"/>
        <v>16.435403475683685</v>
      </c>
      <c r="AU92" s="32">
        <f t="shared" si="44"/>
        <v>13.875791458978849</v>
      </c>
      <c r="AV92" s="32">
        <f t="shared" si="45"/>
        <v>101.84561498046611</v>
      </c>
      <c r="AW92" s="32">
        <f t="shared" si="46"/>
        <v>8.2177017378418427</v>
      </c>
      <c r="AX92" s="32">
        <f t="shared" si="47"/>
        <v>201.1316179442274</v>
      </c>
      <c r="AY92" s="32">
        <f t="shared" si="48"/>
        <v>12.393910817728681</v>
      </c>
      <c r="AZ92" s="32">
        <f t="shared" si="49"/>
        <v>1.077731375454668</v>
      </c>
      <c r="BB92" s="41" t="s">
        <v>231</v>
      </c>
      <c r="BC92" s="32">
        <f t="shared" si="50"/>
        <v>60.158501440922194</v>
      </c>
      <c r="BD92" s="32">
        <f t="shared" si="51"/>
        <v>10.790051207022676</v>
      </c>
      <c r="BE92" s="32">
        <f t="shared" si="52"/>
        <v>153.98683247988296</v>
      </c>
      <c r="BF92" s="32">
        <f t="shared" si="53"/>
        <v>22.31163130943672</v>
      </c>
      <c r="BG92" s="32">
        <f t="shared" si="54"/>
        <v>133.8526912181303</v>
      </c>
      <c r="BH92" s="32">
        <f t="shared" si="55"/>
        <v>11.15581565471836</v>
      </c>
    </row>
    <row r="93" spans="1:60" x14ac:dyDescent="0.2">
      <c r="A93" s="33" t="str">
        <f>'[3]download from PCAS'!A104</f>
        <v>Z00194</v>
      </c>
      <c r="B93" s="31">
        <f>VLOOKUP($A93,'[3]download from PCAS'!$A$7:$AZ$366,2,FALSE)</f>
        <v>1959</v>
      </c>
      <c r="C93" s="31">
        <v>1591</v>
      </c>
      <c r="D93" s="31">
        <v>1561</v>
      </c>
      <c r="E93" s="31">
        <v>1541</v>
      </c>
      <c r="F93" s="31">
        <v>1054</v>
      </c>
      <c r="G93" s="31">
        <f>VLOOKUP($A93,'[3]download from PCAS'!$A$7:$AZ$366,11,FALSE)</f>
        <v>100</v>
      </c>
      <c r="H93" s="31">
        <f>VLOOKUP($A93,'[3]download from PCAS'!$A$7:$AZ$366,31,FALSE)</f>
        <v>19</v>
      </c>
      <c r="I93" s="31">
        <f>VLOOKUP($A93,'[3]download from PCAS'!$A$7:$AZ$366,35,FALSE)</f>
        <v>3</v>
      </c>
      <c r="J93" s="31">
        <f>VLOOKUP($A93,'[3]download from PCAS'!$A$7:$AZ$366,49,FALSE)</f>
        <v>56</v>
      </c>
      <c r="K93" s="31">
        <f>VLOOKUP($A93,'[3]download from PCAS'!$A$7:$AZ$366,7,FALSE)</f>
        <v>309</v>
      </c>
      <c r="L93" s="31">
        <f>VLOOKUP($A93,'[3]download from PCAS'!$A$7:$AZ$366,27,FALSE)</f>
        <v>75</v>
      </c>
      <c r="M93" s="31">
        <f>VLOOKUP($A93,'[3]download from PCAS'!$A$7:$AZ$366,15,FALSE)</f>
        <v>46</v>
      </c>
      <c r="N93" s="31">
        <f>VLOOKUP($A93,'[3]download from PCAS'!$A$7:$AZ$366,29,FALSE)</f>
        <v>26</v>
      </c>
      <c r="O93" s="31">
        <f>VLOOKUP($A93,'[3]download from PCAS'!$A$7:$AZ$366,51,FALSE)</f>
        <v>87</v>
      </c>
      <c r="P93" s="31">
        <f>VLOOKUP($A93,'[3]download from PCAS'!$A$7:$AZ$366,9,FALSE)</f>
        <v>35</v>
      </c>
      <c r="Q93" s="31">
        <f>VLOOKUP($A93,'[3]download from PCAS'!$A$7:$AZ$366,41,FALSE)</f>
        <v>26</v>
      </c>
      <c r="R93" s="31">
        <f>VLOOKUP($A93,'[3]download from PCAS'!$A$7:$AZ$366,5,FALSE)</f>
        <v>162</v>
      </c>
      <c r="S93" s="31">
        <f>VLOOKUP($A93,'[3]download from PCAS'!$A$7:$AZ$366,19,FALSE)</f>
        <v>17</v>
      </c>
      <c r="T93" s="31">
        <f>VLOOKUP($A93,'[3]download from PCAS'!$A$7:$AZ$366,21,FALSE)</f>
        <v>146</v>
      </c>
      <c r="U93" s="31">
        <f>VLOOKUP($A93,'[3]download from PCAS'!$A$7:$AZ$366,23,FALSE)</f>
        <v>338</v>
      </c>
      <c r="V93" s="31">
        <f>VLOOKUP($A93,'[3]download from PCAS'!$A$7:$AZ$366,13,FALSE)</f>
        <v>71</v>
      </c>
      <c r="W93" s="31">
        <f>VLOOKUP($A93,'[3]download from PCAS'!$A$7:$AZ$366,3,FALSE)</f>
        <v>36</v>
      </c>
      <c r="X93" s="31">
        <f>VLOOKUP($A93,'[3]download from PCAS'!$A$7:$AZ$366,43,FALSE)</f>
        <v>165</v>
      </c>
      <c r="Y93" s="31">
        <f>VLOOKUP($A93,'[3]download from PCAS'!$A$7:$AZ$366,39,FALSE)</f>
        <v>33</v>
      </c>
      <c r="Z93" s="31">
        <f>VLOOKUP($A93,'[3]download from PCAS'!$A$7:$AZ$366,47,FALSE)</f>
        <v>531</v>
      </c>
      <c r="AA93" s="31">
        <f>VLOOKUP($A93,'[3]download from PCAS'!$A$7:$AZ$366,17,FALSE)</f>
        <v>27</v>
      </c>
      <c r="AB93" s="31">
        <f>VLOOKUP($A93,'[3]download from PCAS'!$A$7:$AZ$366,45,FALSE)</f>
        <v>3</v>
      </c>
      <c r="AC93" s="44"/>
      <c r="AD93" s="41" t="s">
        <v>232</v>
      </c>
      <c r="AE93" s="32">
        <f t="shared" si="28"/>
        <v>51.046452271567127</v>
      </c>
      <c r="AF93" s="32">
        <f t="shared" si="29"/>
        <v>9.698825931597753</v>
      </c>
      <c r="AG93" s="32">
        <f t="shared" si="30"/>
        <v>1.5313935681470139</v>
      </c>
      <c r="AH93" s="32">
        <f t="shared" si="31"/>
        <v>28.58601327207759</v>
      </c>
      <c r="AI93" s="32">
        <f t="shared" si="32"/>
        <v>157.73353751914243</v>
      </c>
      <c r="AJ93" s="32">
        <f t="shared" si="33"/>
        <v>38.28483920367534</v>
      </c>
      <c r="AK93" s="32">
        <f t="shared" si="34"/>
        <v>23.481368044920877</v>
      </c>
      <c r="AL93" s="32">
        <f t="shared" si="35"/>
        <v>13.272077590607452</v>
      </c>
      <c r="AM93" s="32">
        <f t="shared" si="36"/>
        <v>44.4104134762634</v>
      </c>
      <c r="AN93" s="32">
        <f t="shared" si="37"/>
        <v>17.866258295048496</v>
      </c>
      <c r="AO93" s="32">
        <f t="shared" si="38"/>
        <v>13.272077590607452</v>
      </c>
      <c r="AP93" s="32">
        <f t="shared" si="39"/>
        <v>82.695252679938747</v>
      </c>
      <c r="AQ93" s="32">
        <f t="shared" si="40"/>
        <v>8.6778968861664119</v>
      </c>
      <c r="AR93" s="32">
        <f t="shared" si="41"/>
        <v>74.527820316488004</v>
      </c>
      <c r="AS93" s="32">
        <f t="shared" si="42"/>
        <v>172.53700867789689</v>
      </c>
      <c r="AT93" s="32">
        <f t="shared" si="43"/>
        <v>36.242981112812664</v>
      </c>
      <c r="AU93" s="32">
        <f t="shared" si="44"/>
        <v>18.376722817764168</v>
      </c>
      <c r="AV93" s="32">
        <f t="shared" si="45"/>
        <v>84.226646248085757</v>
      </c>
      <c r="AW93" s="32">
        <f t="shared" si="46"/>
        <v>16.845329249617151</v>
      </c>
      <c r="AX93" s="32">
        <f t="shared" si="47"/>
        <v>271.05666156202147</v>
      </c>
      <c r="AY93" s="32">
        <f t="shared" si="48"/>
        <v>13.782542113323123</v>
      </c>
      <c r="AZ93" s="32">
        <f t="shared" si="49"/>
        <v>1.5313935681470139</v>
      </c>
      <c r="BB93" s="41" t="s">
        <v>232</v>
      </c>
      <c r="BC93" s="32">
        <f t="shared" si="50"/>
        <v>48.046124279308138</v>
      </c>
      <c r="BD93" s="32">
        <f t="shared" si="51"/>
        <v>16.872160934458144</v>
      </c>
      <c r="BE93" s="32">
        <f t="shared" si="52"/>
        <v>219.33809214795588</v>
      </c>
      <c r="BF93" s="32">
        <f t="shared" si="53"/>
        <v>46.073977936404937</v>
      </c>
      <c r="BG93" s="32">
        <f t="shared" si="54"/>
        <v>103.70835952231302</v>
      </c>
      <c r="BH93" s="32">
        <f t="shared" si="55"/>
        <v>21.414665801427645</v>
      </c>
    </row>
    <row r="94" spans="1:60" x14ac:dyDescent="0.2">
      <c r="A94" s="33" t="str">
        <f>'[3]download from PCAS'!A105</f>
        <v>Z00195</v>
      </c>
      <c r="B94" s="31">
        <f>VLOOKUP($A94,'[3]download from PCAS'!$A$7:$AZ$366,2,FALSE)</f>
        <v>1674</v>
      </c>
      <c r="C94" s="31">
        <v>1413</v>
      </c>
      <c r="D94" s="31">
        <v>1389</v>
      </c>
      <c r="E94" s="31">
        <v>1364</v>
      </c>
      <c r="F94" s="31">
        <v>931</v>
      </c>
      <c r="G94" s="31">
        <f>VLOOKUP($A94,'[3]download from PCAS'!$A$7:$AZ$366,11,FALSE)</f>
        <v>116</v>
      </c>
      <c r="H94" s="31">
        <f>VLOOKUP($A94,'[3]download from PCAS'!$A$7:$AZ$366,31,FALSE)</f>
        <v>26</v>
      </c>
      <c r="I94" s="31">
        <f>VLOOKUP($A94,'[3]download from PCAS'!$A$7:$AZ$366,35,FALSE)</f>
        <v>18</v>
      </c>
      <c r="J94" s="31">
        <f>VLOOKUP($A94,'[3]download from PCAS'!$A$7:$AZ$366,49,FALSE)</f>
        <v>54</v>
      </c>
      <c r="K94" s="31">
        <f>VLOOKUP($A94,'[3]download from PCAS'!$A$7:$AZ$366,7,FALSE)</f>
        <v>285</v>
      </c>
      <c r="L94" s="31">
        <f>VLOOKUP($A94,'[3]download from PCAS'!$A$7:$AZ$366,27,FALSE)</f>
        <v>84</v>
      </c>
      <c r="M94" s="31">
        <f>VLOOKUP($A94,'[3]download from PCAS'!$A$7:$AZ$366,15,FALSE)</f>
        <v>36</v>
      </c>
      <c r="N94" s="31">
        <f>VLOOKUP($A94,'[3]download from PCAS'!$A$7:$AZ$366,29,FALSE)</f>
        <v>15</v>
      </c>
      <c r="O94" s="31">
        <f>VLOOKUP($A94,'[3]download from PCAS'!$A$7:$AZ$366,51,FALSE)</f>
        <v>65</v>
      </c>
      <c r="P94" s="31">
        <f>VLOOKUP($A94,'[3]download from PCAS'!$A$7:$AZ$366,9,FALSE)</f>
        <v>48</v>
      </c>
      <c r="Q94" s="31">
        <f>VLOOKUP($A94,'[3]download from PCAS'!$A$7:$AZ$366,41,FALSE)</f>
        <v>22</v>
      </c>
      <c r="R94" s="31">
        <f>VLOOKUP($A94,'[3]download from PCAS'!$A$7:$AZ$366,5,FALSE)</f>
        <v>116</v>
      </c>
      <c r="S94" s="31">
        <f>VLOOKUP($A94,'[3]download from PCAS'!$A$7:$AZ$366,19,FALSE)</f>
        <v>24</v>
      </c>
      <c r="T94" s="31">
        <f>VLOOKUP($A94,'[3]download from PCAS'!$A$7:$AZ$366,21,FALSE)</f>
        <v>180</v>
      </c>
      <c r="U94" s="31">
        <f>VLOOKUP($A94,'[3]download from PCAS'!$A$7:$AZ$366,23,FALSE)</f>
        <v>286</v>
      </c>
      <c r="V94" s="31">
        <f>VLOOKUP($A94,'[3]download from PCAS'!$A$7:$AZ$366,13,FALSE)</f>
        <v>102</v>
      </c>
      <c r="W94" s="31">
        <f>VLOOKUP($A94,'[3]download from PCAS'!$A$7:$AZ$366,3,FALSE)</f>
        <v>38</v>
      </c>
      <c r="X94" s="31">
        <f>VLOOKUP($A94,'[3]download from PCAS'!$A$7:$AZ$366,43,FALSE)</f>
        <v>134</v>
      </c>
      <c r="Y94" s="31">
        <f>VLOOKUP($A94,'[3]download from PCAS'!$A$7:$AZ$366,39,FALSE)</f>
        <v>6</v>
      </c>
      <c r="Z94" s="31">
        <f>VLOOKUP($A94,'[3]download from PCAS'!$A$7:$AZ$366,47,FALSE)</f>
        <v>501</v>
      </c>
      <c r="AA94" s="31">
        <f>VLOOKUP($A94,'[3]download from PCAS'!$A$7:$AZ$366,17,FALSE)</f>
        <v>27</v>
      </c>
      <c r="AB94" s="31">
        <f>VLOOKUP($A94,'[3]download from PCAS'!$A$7:$AZ$366,45,FALSE)</f>
        <v>4</v>
      </c>
      <c r="AC94" s="44"/>
      <c r="AD94" s="41" t="s">
        <v>233</v>
      </c>
      <c r="AE94" s="32">
        <f t="shared" si="28"/>
        <v>69.295101553166063</v>
      </c>
      <c r="AF94" s="32">
        <f t="shared" si="29"/>
        <v>15.531660692951014</v>
      </c>
      <c r="AG94" s="32">
        <f t="shared" si="30"/>
        <v>10.752688172043012</v>
      </c>
      <c r="AH94" s="32">
        <f t="shared" si="31"/>
        <v>32.258064516129032</v>
      </c>
      <c r="AI94" s="32">
        <f t="shared" si="32"/>
        <v>170.25089605734766</v>
      </c>
      <c r="AJ94" s="32">
        <f t="shared" si="33"/>
        <v>50.179211469534053</v>
      </c>
      <c r="AK94" s="32">
        <f t="shared" si="34"/>
        <v>21.505376344086024</v>
      </c>
      <c r="AL94" s="32">
        <f t="shared" si="35"/>
        <v>8.9605734767025087</v>
      </c>
      <c r="AM94" s="32">
        <f t="shared" si="36"/>
        <v>38.829151732377539</v>
      </c>
      <c r="AN94" s="32">
        <f t="shared" si="37"/>
        <v>28.673835125448029</v>
      </c>
      <c r="AO94" s="32">
        <f t="shared" si="38"/>
        <v>13.142174432497013</v>
      </c>
      <c r="AP94" s="32">
        <f t="shared" si="39"/>
        <v>69.295101553166063</v>
      </c>
      <c r="AQ94" s="32">
        <f t="shared" si="40"/>
        <v>14.336917562724015</v>
      </c>
      <c r="AR94" s="32">
        <f t="shared" si="41"/>
        <v>107.52688172043011</v>
      </c>
      <c r="AS94" s="32">
        <f t="shared" si="42"/>
        <v>170.84826762246115</v>
      </c>
      <c r="AT94" s="32">
        <f t="shared" si="43"/>
        <v>60.931899641577061</v>
      </c>
      <c r="AU94" s="32">
        <f t="shared" si="44"/>
        <v>22.700119474313023</v>
      </c>
      <c r="AV94" s="32">
        <f t="shared" si="45"/>
        <v>80.047789725209086</v>
      </c>
      <c r="AW94" s="32">
        <f t="shared" si="46"/>
        <v>3.5842293906810037</v>
      </c>
      <c r="AX94" s="32">
        <f t="shared" si="47"/>
        <v>299.28315412186379</v>
      </c>
      <c r="AY94" s="32">
        <f t="shared" si="48"/>
        <v>16.129032258064516</v>
      </c>
      <c r="AZ94" s="32">
        <f t="shared" si="49"/>
        <v>2.3894862604540021</v>
      </c>
      <c r="BB94" s="41" t="s">
        <v>233</v>
      </c>
      <c r="BC94" s="32">
        <f t="shared" si="50"/>
        <v>60.475161987041041</v>
      </c>
      <c r="BD94" s="32">
        <f t="shared" si="51"/>
        <v>10.997067448680353</v>
      </c>
      <c r="BE94" s="32">
        <f t="shared" si="52"/>
        <v>209.67741935483872</v>
      </c>
      <c r="BF94" s="32">
        <f t="shared" si="53"/>
        <v>74.780058651026394</v>
      </c>
      <c r="BG94" s="32">
        <f t="shared" si="54"/>
        <v>94.833687190375088</v>
      </c>
      <c r="BH94" s="32">
        <f t="shared" si="55"/>
        <v>4.3988269794721413</v>
      </c>
    </row>
    <row r="95" spans="1:60" x14ac:dyDescent="0.2">
      <c r="A95" s="33" t="str">
        <f>'[3]download from PCAS'!A106</f>
        <v>Z00196</v>
      </c>
      <c r="B95" s="31">
        <f>VLOOKUP($A95,'[3]download from PCAS'!$A$7:$AZ$366,2,FALSE)</f>
        <v>3146</v>
      </c>
      <c r="C95" s="31">
        <v>2478</v>
      </c>
      <c r="D95" s="31">
        <v>2431</v>
      </c>
      <c r="E95" s="31">
        <v>2384</v>
      </c>
      <c r="F95" s="31">
        <v>1595</v>
      </c>
      <c r="G95" s="31">
        <f>VLOOKUP($A95,'[3]download from PCAS'!$A$7:$AZ$366,11,FALSE)</f>
        <v>137</v>
      </c>
      <c r="H95" s="31">
        <f>VLOOKUP($A95,'[3]download from PCAS'!$A$7:$AZ$366,31,FALSE)</f>
        <v>20</v>
      </c>
      <c r="I95" s="31">
        <f>VLOOKUP($A95,'[3]download from PCAS'!$A$7:$AZ$366,35,FALSE)</f>
        <v>8</v>
      </c>
      <c r="J95" s="31">
        <f>VLOOKUP($A95,'[3]download from PCAS'!$A$7:$AZ$366,49,FALSE)</f>
        <v>54</v>
      </c>
      <c r="K95" s="31">
        <f>VLOOKUP($A95,'[3]download from PCAS'!$A$7:$AZ$366,7,FALSE)</f>
        <v>517</v>
      </c>
      <c r="L95" s="31">
        <f>VLOOKUP($A95,'[3]download from PCAS'!$A$7:$AZ$366,27,FALSE)</f>
        <v>129</v>
      </c>
      <c r="M95" s="31">
        <f>VLOOKUP($A95,'[3]download from PCAS'!$A$7:$AZ$366,15,FALSE)</f>
        <v>67</v>
      </c>
      <c r="N95" s="31">
        <f>VLOOKUP($A95,'[3]download from PCAS'!$A$7:$AZ$366,29,FALSE)</f>
        <v>24</v>
      </c>
      <c r="O95" s="31">
        <f>VLOOKUP($A95,'[3]download from PCAS'!$A$7:$AZ$366,51,FALSE)</f>
        <v>91</v>
      </c>
      <c r="P95" s="31">
        <f>VLOOKUP($A95,'[3]download from PCAS'!$A$7:$AZ$366,9,FALSE)</f>
        <v>36</v>
      </c>
      <c r="Q95" s="31">
        <f>VLOOKUP($A95,'[3]download from PCAS'!$A$7:$AZ$366,41,FALSE)</f>
        <v>23</v>
      </c>
      <c r="R95" s="31">
        <f>VLOOKUP($A95,'[3]download from PCAS'!$A$7:$AZ$366,5,FALSE)</f>
        <v>216</v>
      </c>
      <c r="S95" s="31">
        <f>VLOOKUP($A95,'[3]download from PCAS'!$A$7:$AZ$366,19,FALSE)</f>
        <v>18</v>
      </c>
      <c r="T95" s="31">
        <f>VLOOKUP($A95,'[3]download from PCAS'!$A$7:$AZ$366,21,FALSE)</f>
        <v>236</v>
      </c>
      <c r="U95" s="31">
        <f>VLOOKUP($A95,'[3]download from PCAS'!$A$7:$AZ$366,23,FALSE)</f>
        <v>428</v>
      </c>
      <c r="V95" s="31">
        <f>VLOOKUP($A95,'[3]download from PCAS'!$A$7:$AZ$366,13,FALSE)</f>
        <v>42</v>
      </c>
      <c r="W95" s="31">
        <f>VLOOKUP($A95,'[3]download from PCAS'!$A$7:$AZ$366,3,FALSE)</f>
        <v>47</v>
      </c>
      <c r="X95" s="31">
        <f>VLOOKUP($A95,'[3]download from PCAS'!$A$7:$AZ$366,43,FALSE)</f>
        <v>217</v>
      </c>
      <c r="Y95" s="31">
        <f>VLOOKUP($A95,'[3]download from PCAS'!$A$7:$AZ$366,39,FALSE)</f>
        <v>21</v>
      </c>
      <c r="Z95" s="31">
        <f>VLOOKUP($A95,'[3]download from PCAS'!$A$7:$AZ$366,47,FALSE)</f>
        <v>816</v>
      </c>
      <c r="AA95" s="31">
        <f>VLOOKUP($A95,'[3]download from PCAS'!$A$7:$AZ$366,17,FALSE)</f>
        <v>67</v>
      </c>
      <c r="AB95" s="31">
        <f>VLOOKUP($A95,'[3]download from PCAS'!$A$7:$AZ$366,45,FALSE)</f>
        <v>3</v>
      </c>
      <c r="AC95" s="44"/>
      <c r="AD95" s="41" t="s">
        <v>234</v>
      </c>
      <c r="AE95" s="32">
        <f t="shared" si="28"/>
        <v>43.547361729179912</v>
      </c>
      <c r="AF95" s="32">
        <f t="shared" si="29"/>
        <v>6.3572790845518119</v>
      </c>
      <c r="AG95" s="32">
        <f t="shared" si="30"/>
        <v>2.5429116338207249</v>
      </c>
      <c r="AH95" s="32">
        <f t="shared" si="31"/>
        <v>17.164653528289893</v>
      </c>
      <c r="AI95" s="32">
        <f t="shared" si="32"/>
        <v>164.33566433566432</v>
      </c>
      <c r="AJ95" s="32">
        <f t="shared" si="33"/>
        <v>41.004450095359182</v>
      </c>
      <c r="AK95" s="32">
        <f t="shared" si="34"/>
        <v>21.29688493324857</v>
      </c>
      <c r="AL95" s="32">
        <f t="shared" si="35"/>
        <v>7.6287349014621739</v>
      </c>
      <c r="AM95" s="32">
        <f t="shared" si="36"/>
        <v>28.925619834710744</v>
      </c>
      <c r="AN95" s="32">
        <f t="shared" si="37"/>
        <v>11.443102352193261</v>
      </c>
      <c r="AO95" s="32">
        <f t="shared" si="38"/>
        <v>7.3108709472345836</v>
      </c>
      <c r="AP95" s="32">
        <f t="shared" si="39"/>
        <v>68.658614113159572</v>
      </c>
      <c r="AQ95" s="32">
        <f t="shared" si="40"/>
        <v>5.7215511760966304</v>
      </c>
      <c r="AR95" s="32">
        <f t="shared" si="41"/>
        <v>75.015893197711378</v>
      </c>
      <c r="AS95" s="32">
        <f t="shared" si="42"/>
        <v>136.04577240940876</v>
      </c>
      <c r="AT95" s="32">
        <f t="shared" si="43"/>
        <v>13.350286077558804</v>
      </c>
      <c r="AU95" s="32">
        <f t="shared" si="44"/>
        <v>14.939605848696759</v>
      </c>
      <c r="AV95" s="32">
        <f t="shared" si="45"/>
        <v>68.976478067387163</v>
      </c>
      <c r="AW95" s="32">
        <f t="shared" si="46"/>
        <v>6.6751430387794022</v>
      </c>
      <c r="AX95" s="32">
        <f t="shared" si="47"/>
        <v>259.3769866497139</v>
      </c>
      <c r="AY95" s="32">
        <f t="shared" si="48"/>
        <v>21.29688493324857</v>
      </c>
      <c r="AZ95" s="32">
        <f t="shared" si="49"/>
        <v>0.95359186268277174</v>
      </c>
      <c r="BB95" s="41" t="s">
        <v>234</v>
      </c>
      <c r="BC95" s="32">
        <f t="shared" si="50"/>
        <v>53.064582476347184</v>
      </c>
      <c r="BD95" s="32">
        <f t="shared" si="51"/>
        <v>10.067114093959731</v>
      </c>
      <c r="BE95" s="32">
        <f t="shared" si="52"/>
        <v>179.53020134228186</v>
      </c>
      <c r="BF95" s="32">
        <f t="shared" si="53"/>
        <v>17.617449664429529</v>
      </c>
      <c r="BG95" s="32">
        <f t="shared" si="54"/>
        <v>87.570621468926547</v>
      </c>
      <c r="BH95" s="32">
        <f t="shared" si="55"/>
        <v>8.8087248322147644</v>
      </c>
    </row>
    <row r="96" spans="1:60" x14ac:dyDescent="0.2">
      <c r="A96" s="33" t="str">
        <f>'[3]download from PCAS'!A107</f>
        <v>Z00198</v>
      </c>
      <c r="B96" s="31">
        <f>VLOOKUP($A96,'[3]download from PCAS'!$A$7:$AZ$366,2,FALSE)</f>
        <v>8110</v>
      </c>
      <c r="C96" s="31">
        <v>6579</v>
      </c>
      <c r="D96" s="31">
        <v>6463</v>
      </c>
      <c r="E96" s="31">
        <v>6353</v>
      </c>
      <c r="F96" s="31">
        <v>4573</v>
      </c>
      <c r="G96" s="31">
        <f>VLOOKUP($A96,'[3]download from PCAS'!$A$7:$AZ$366,11,FALSE)</f>
        <v>330</v>
      </c>
      <c r="H96" s="31">
        <f>VLOOKUP($A96,'[3]download from PCAS'!$A$7:$AZ$366,31,FALSE)</f>
        <v>53</v>
      </c>
      <c r="I96" s="31">
        <f>VLOOKUP($A96,'[3]download from PCAS'!$A$7:$AZ$366,35,FALSE)</f>
        <v>26</v>
      </c>
      <c r="J96" s="31">
        <f>VLOOKUP($A96,'[3]download from PCAS'!$A$7:$AZ$366,49,FALSE)</f>
        <v>146</v>
      </c>
      <c r="K96" s="31">
        <f>VLOOKUP($A96,'[3]download from PCAS'!$A$7:$AZ$366,7,FALSE)</f>
        <v>1088</v>
      </c>
      <c r="L96" s="31">
        <f>VLOOKUP($A96,'[3]download from PCAS'!$A$7:$AZ$366,27,FALSE)</f>
        <v>307</v>
      </c>
      <c r="M96" s="31">
        <f>VLOOKUP($A96,'[3]download from PCAS'!$A$7:$AZ$366,15,FALSE)</f>
        <v>93</v>
      </c>
      <c r="N96" s="31">
        <f>VLOOKUP($A96,'[3]download from PCAS'!$A$7:$AZ$366,29,FALSE)</f>
        <v>55</v>
      </c>
      <c r="O96" s="31">
        <f>VLOOKUP($A96,'[3]download from PCAS'!$A$7:$AZ$366,51,FALSE)</f>
        <v>254</v>
      </c>
      <c r="P96" s="31">
        <f>VLOOKUP($A96,'[3]download from PCAS'!$A$7:$AZ$366,9,FALSE)</f>
        <v>156</v>
      </c>
      <c r="Q96" s="31">
        <f>VLOOKUP($A96,'[3]download from PCAS'!$A$7:$AZ$366,41,FALSE)</f>
        <v>49</v>
      </c>
      <c r="R96" s="31">
        <f>VLOOKUP($A96,'[3]download from PCAS'!$A$7:$AZ$366,5,FALSE)</f>
        <v>524</v>
      </c>
      <c r="S96" s="31">
        <f>VLOOKUP($A96,'[3]download from PCAS'!$A$7:$AZ$366,19,FALSE)</f>
        <v>57</v>
      </c>
      <c r="T96" s="31">
        <f>VLOOKUP($A96,'[3]download from PCAS'!$A$7:$AZ$366,21,FALSE)</f>
        <v>578</v>
      </c>
      <c r="U96" s="31">
        <f>VLOOKUP($A96,'[3]download from PCAS'!$A$7:$AZ$366,23,FALSE)</f>
        <v>338</v>
      </c>
      <c r="V96" s="31">
        <f>VLOOKUP($A96,'[3]download from PCAS'!$A$7:$AZ$366,13,FALSE)</f>
        <v>279</v>
      </c>
      <c r="W96" s="31">
        <f>VLOOKUP($A96,'[3]download from PCAS'!$A$7:$AZ$366,3,FALSE)</f>
        <v>150</v>
      </c>
      <c r="X96" s="31">
        <f>VLOOKUP($A96,'[3]download from PCAS'!$A$7:$AZ$366,43,FALSE)</f>
        <v>487</v>
      </c>
      <c r="Y96" s="31">
        <f>VLOOKUP($A96,'[3]download from PCAS'!$A$7:$AZ$366,39,FALSE)</f>
        <v>16</v>
      </c>
      <c r="Z96" s="31">
        <f>VLOOKUP($A96,'[3]download from PCAS'!$A$7:$AZ$366,47,FALSE)</f>
        <v>1918</v>
      </c>
      <c r="AA96" s="31">
        <f>VLOOKUP($A96,'[3]download from PCAS'!$A$7:$AZ$366,17,FALSE)</f>
        <v>130</v>
      </c>
      <c r="AB96" s="31">
        <f>VLOOKUP($A96,'[3]download from PCAS'!$A$7:$AZ$366,45,FALSE)</f>
        <v>10</v>
      </c>
      <c r="AC96" s="44"/>
      <c r="AD96" s="41" t="s">
        <v>235</v>
      </c>
      <c r="AE96" s="32">
        <f t="shared" si="28"/>
        <v>40.690505548705303</v>
      </c>
      <c r="AF96" s="32">
        <f t="shared" si="29"/>
        <v>6.5351418002466088</v>
      </c>
      <c r="AG96" s="32">
        <f t="shared" si="30"/>
        <v>3.2059186189889024</v>
      </c>
      <c r="AH96" s="32">
        <f t="shared" si="31"/>
        <v>18.002466091245378</v>
      </c>
      <c r="AI96" s="32">
        <f t="shared" si="32"/>
        <v>134.15536374845868</v>
      </c>
      <c r="AJ96" s="32">
        <f t="shared" si="33"/>
        <v>37.854500616522813</v>
      </c>
      <c r="AK96" s="32">
        <f t="shared" si="34"/>
        <v>11.467324290998768</v>
      </c>
      <c r="AL96" s="32">
        <f t="shared" si="35"/>
        <v>6.7817509247842169</v>
      </c>
      <c r="AM96" s="32">
        <f t="shared" si="36"/>
        <v>31.319358816276203</v>
      </c>
      <c r="AN96" s="32">
        <f t="shared" si="37"/>
        <v>19.235511713933416</v>
      </c>
      <c r="AO96" s="32">
        <f t="shared" si="38"/>
        <v>6.0419235511713936</v>
      </c>
      <c r="AP96" s="32">
        <f t="shared" si="39"/>
        <v>64.611590628853278</v>
      </c>
      <c r="AQ96" s="32">
        <f t="shared" si="40"/>
        <v>7.028360049321825</v>
      </c>
      <c r="AR96" s="32">
        <f t="shared" si="41"/>
        <v>71.27003699136867</v>
      </c>
      <c r="AS96" s="32">
        <f t="shared" si="42"/>
        <v>41.676942046855736</v>
      </c>
      <c r="AT96" s="32">
        <f t="shared" si="43"/>
        <v>34.401972872996303</v>
      </c>
      <c r="AU96" s="32">
        <f t="shared" si="44"/>
        <v>18.495684340320594</v>
      </c>
      <c r="AV96" s="32">
        <f t="shared" si="45"/>
        <v>60.049321824907523</v>
      </c>
      <c r="AW96" s="32">
        <f t="shared" si="46"/>
        <v>1.9728729963008631</v>
      </c>
      <c r="AX96" s="32">
        <f t="shared" si="47"/>
        <v>236.49815043156596</v>
      </c>
      <c r="AY96" s="32">
        <f t="shared" si="48"/>
        <v>16.029593094944513</v>
      </c>
      <c r="AZ96" s="32">
        <f t="shared" si="49"/>
        <v>1.2330456226880395</v>
      </c>
      <c r="BB96" s="41" t="s">
        <v>235</v>
      </c>
      <c r="BC96" s="32">
        <f t="shared" si="50"/>
        <v>47.501160451802569</v>
      </c>
      <c r="BD96" s="32">
        <f t="shared" si="51"/>
        <v>8.6573272469699347</v>
      </c>
      <c r="BE96" s="32">
        <f t="shared" si="52"/>
        <v>53.203211081378875</v>
      </c>
      <c r="BF96" s="32">
        <f t="shared" si="53"/>
        <v>43.91626003462931</v>
      </c>
      <c r="BG96" s="32">
        <f t="shared" si="54"/>
        <v>74.023407812737503</v>
      </c>
      <c r="BH96" s="32">
        <f t="shared" si="55"/>
        <v>2.5184951991185267</v>
      </c>
    </row>
    <row r="97" spans="1:60" x14ac:dyDescent="0.2">
      <c r="A97" s="33" t="str">
        <f>'[3]download from PCAS'!A108</f>
        <v>Z00201</v>
      </c>
      <c r="B97" s="31">
        <f>VLOOKUP($A97,'[3]download from PCAS'!$A$7:$AZ$366,2,FALSE)</f>
        <v>11584</v>
      </c>
      <c r="C97" s="31">
        <v>9150</v>
      </c>
      <c r="D97" s="31">
        <v>8987</v>
      </c>
      <c r="E97" s="31">
        <v>8821</v>
      </c>
      <c r="F97" s="31">
        <v>6024</v>
      </c>
      <c r="G97" s="31">
        <f>VLOOKUP($A97,'[3]download from PCAS'!$A$7:$AZ$366,11,FALSE)</f>
        <v>421</v>
      </c>
      <c r="H97" s="31">
        <f>VLOOKUP($A97,'[3]download from PCAS'!$A$7:$AZ$366,31,FALSE)</f>
        <v>100</v>
      </c>
      <c r="I97" s="31">
        <f>VLOOKUP($A97,'[3]download from PCAS'!$A$7:$AZ$366,35,FALSE)</f>
        <v>59</v>
      </c>
      <c r="J97" s="31">
        <f>VLOOKUP($A97,'[3]download from PCAS'!$A$7:$AZ$366,49,FALSE)</f>
        <v>195</v>
      </c>
      <c r="K97" s="31">
        <f>VLOOKUP($A97,'[3]download from PCAS'!$A$7:$AZ$366,7,FALSE)</f>
        <v>1420</v>
      </c>
      <c r="L97" s="31">
        <f>VLOOKUP($A97,'[3]download from PCAS'!$A$7:$AZ$366,27,FALSE)</f>
        <v>441</v>
      </c>
      <c r="M97" s="31">
        <f>VLOOKUP($A97,'[3]download from PCAS'!$A$7:$AZ$366,15,FALSE)</f>
        <v>174</v>
      </c>
      <c r="N97" s="31">
        <f>VLOOKUP($A97,'[3]download from PCAS'!$A$7:$AZ$366,29,FALSE)</f>
        <v>84</v>
      </c>
      <c r="O97" s="31">
        <f>VLOOKUP($A97,'[3]download from PCAS'!$A$7:$AZ$366,51,FALSE)</f>
        <v>400</v>
      </c>
      <c r="P97" s="31">
        <f>VLOOKUP($A97,'[3]download from PCAS'!$A$7:$AZ$366,9,FALSE)</f>
        <v>203</v>
      </c>
      <c r="Q97" s="31">
        <f>VLOOKUP($A97,'[3]download from PCAS'!$A$7:$AZ$366,41,FALSE)</f>
        <v>120</v>
      </c>
      <c r="R97" s="31">
        <f>VLOOKUP($A97,'[3]download from PCAS'!$A$7:$AZ$366,5,FALSE)</f>
        <v>911</v>
      </c>
      <c r="S97" s="31">
        <f>VLOOKUP($A97,'[3]download from PCAS'!$A$7:$AZ$366,19,FALSE)</f>
        <v>94</v>
      </c>
      <c r="T97" s="31">
        <f>VLOOKUP($A97,'[3]download from PCAS'!$A$7:$AZ$366,21,FALSE)</f>
        <v>750</v>
      </c>
      <c r="U97" s="31">
        <f>VLOOKUP($A97,'[3]download from PCAS'!$A$7:$AZ$366,23,FALSE)</f>
        <v>2281</v>
      </c>
      <c r="V97" s="31">
        <f>VLOOKUP($A97,'[3]download from PCAS'!$A$7:$AZ$366,13,FALSE)</f>
        <v>306</v>
      </c>
      <c r="W97" s="31">
        <f>VLOOKUP($A97,'[3]download from PCAS'!$A$7:$AZ$366,3,FALSE)</f>
        <v>172</v>
      </c>
      <c r="X97" s="31">
        <f>VLOOKUP($A97,'[3]download from PCAS'!$A$7:$AZ$366,43,FALSE)</f>
        <v>687</v>
      </c>
      <c r="Y97" s="31">
        <f>VLOOKUP($A97,'[3]download from PCAS'!$A$7:$AZ$366,39,FALSE)</f>
        <v>69</v>
      </c>
      <c r="Z97" s="31">
        <f>VLOOKUP($A97,'[3]download from PCAS'!$A$7:$AZ$366,47,FALSE)</f>
        <v>2616</v>
      </c>
      <c r="AA97" s="31">
        <f>VLOOKUP($A97,'[3]download from PCAS'!$A$7:$AZ$366,17,FALSE)</f>
        <v>197</v>
      </c>
      <c r="AB97" s="31">
        <f>VLOOKUP($A97,'[3]download from PCAS'!$A$7:$AZ$366,45,FALSE)</f>
        <v>16</v>
      </c>
      <c r="AC97" s="44"/>
      <c r="AD97" s="41" t="s">
        <v>236</v>
      </c>
      <c r="AE97" s="32">
        <f t="shared" si="28"/>
        <v>36.343232044198899</v>
      </c>
      <c r="AF97" s="32">
        <f t="shared" si="29"/>
        <v>8.6325966850828735</v>
      </c>
      <c r="AG97" s="32">
        <f t="shared" si="30"/>
        <v>5.0932320441988947</v>
      </c>
      <c r="AH97" s="32">
        <f t="shared" si="31"/>
        <v>16.833563535911601</v>
      </c>
      <c r="AI97" s="32">
        <f t="shared" si="32"/>
        <v>122.5828729281768</v>
      </c>
      <c r="AJ97" s="32">
        <f t="shared" si="33"/>
        <v>38.069751381215468</v>
      </c>
      <c r="AK97" s="32">
        <f t="shared" si="34"/>
        <v>15.020718232044199</v>
      </c>
      <c r="AL97" s="32">
        <f t="shared" si="35"/>
        <v>7.2513812154696131</v>
      </c>
      <c r="AM97" s="32">
        <f t="shared" si="36"/>
        <v>34.530386740331494</v>
      </c>
      <c r="AN97" s="32">
        <f t="shared" si="37"/>
        <v>17.524171270718231</v>
      </c>
      <c r="AO97" s="32">
        <f t="shared" si="38"/>
        <v>10.359116022099448</v>
      </c>
      <c r="AP97" s="32">
        <f t="shared" si="39"/>
        <v>78.642955801104975</v>
      </c>
      <c r="AQ97" s="32">
        <f t="shared" si="40"/>
        <v>8.1146408839779003</v>
      </c>
      <c r="AR97" s="32">
        <f t="shared" si="41"/>
        <v>64.744475138121558</v>
      </c>
      <c r="AS97" s="32">
        <f t="shared" si="42"/>
        <v>196.90953038674033</v>
      </c>
      <c r="AT97" s="32">
        <f t="shared" si="43"/>
        <v>26.415745856353588</v>
      </c>
      <c r="AU97" s="32">
        <f t="shared" si="44"/>
        <v>14.848066298342541</v>
      </c>
      <c r="AV97" s="32">
        <f t="shared" si="45"/>
        <v>59.305939226519342</v>
      </c>
      <c r="AW97" s="32">
        <f t="shared" si="46"/>
        <v>5.9564917127071828</v>
      </c>
      <c r="AX97" s="32">
        <f t="shared" si="47"/>
        <v>225.82872928176795</v>
      </c>
      <c r="AY97" s="32">
        <f t="shared" si="48"/>
        <v>17.006215469613259</v>
      </c>
      <c r="AZ97" s="32">
        <f t="shared" si="49"/>
        <v>1.3812154696132597</v>
      </c>
      <c r="BB97" s="41" t="s">
        <v>236</v>
      </c>
      <c r="BC97" s="32">
        <f t="shared" si="50"/>
        <v>49.070880160231447</v>
      </c>
      <c r="BD97" s="32">
        <f t="shared" si="51"/>
        <v>9.5227298492234436</v>
      </c>
      <c r="BE97" s="32">
        <f t="shared" si="52"/>
        <v>258.58746173903188</v>
      </c>
      <c r="BF97" s="32">
        <f t="shared" si="53"/>
        <v>34.689944450742544</v>
      </c>
      <c r="BG97" s="32">
        <f t="shared" si="54"/>
        <v>75.081967213114751</v>
      </c>
      <c r="BH97" s="32">
        <f t="shared" si="55"/>
        <v>7.8222423761478286</v>
      </c>
    </row>
    <row r="98" spans="1:60" x14ac:dyDescent="0.2">
      <c r="A98" s="33" t="str">
        <f>'[3]download from PCAS'!A109</f>
        <v>Z00202</v>
      </c>
      <c r="B98" s="31">
        <f>VLOOKUP($A98,'[3]download from PCAS'!$A$7:$AZ$366,2,FALSE)</f>
        <v>3661</v>
      </c>
      <c r="C98" s="31">
        <v>2930</v>
      </c>
      <c r="D98" s="31">
        <v>2883</v>
      </c>
      <c r="E98" s="31">
        <v>2837</v>
      </c>
      <c r="F98" s="31">
        <v>2012</v>
      </c>
      <c r="G98" s="31">
        <f>VLOOKUP($A98,'[3]download from PCAS'!$A$7:$AZ$366,11,FALSE)</f>
        <v>132</v>
      </c>
      <c r="H98" s="31">
        <f>VLOOKUP($A98,'[3]download from PCAS'!$A$7:$AZ$366,31,FALSE)</f>
        <v>34</v>
      </c>
      <c r="I98" s="31">
        <f>VLOOKUP($A98,'[3]download from PCAS'!$A$7:$AZ$366,35,FALSE)</f>
        <v>13</v>
      </c>
      <c r="J98" s="31">
        <f>VLOOKUP($A98,'[3]download from PCAS'!$A$7:$AZ$366,49,FALSE)</f>
        <v>70</v>
      </c>
      <c r="K98" s="31">
        <f>VLOOKUP($A98,'[3]download from PCAS'!$A$7:$AZ$366,7,FALSE)</f>
        <v>550</v>
      </c>
      <c r="L98" s="31">
        <f>VLOOKUP($A98,'[3]download from PCAS'!$A$7:$AZ$366,27,FALSE)</f>
        <v>171</v>
      </c>
      <c r="M98" s="31">
        <f>VLOOKUP($A98,'[3]download from PCAS'!$A$7:$AZ$366,15,FALSE)</f>
        <v>62</v>
      </c>
      <c r="N98" s="31">
        <f>VLOOKUP($A98,'[3]download from PCAS'!$A$7:$AZ$366,29,FALSE)</f>
        <v>36</v>
      </c>
      <c r="O98" s="31">
        <f>VLOOKUP($A98,'[3]download from PCAS'!$A$7:$AZ$366,51,FALSE)</f>
        <v>93</v>
      </c>
      <c r="P98" s="31">
        <f>VLOOKUP($A98,'[3]download from PCAS'!$A$7:$AZ$366,9,FALSE)</f>
        <v>73</v>
      </c>
      <c r="Q98" s="31">
        <f>VLOOKUP($A98,'[3]download from PCAS'!$A$7:$AZ$366,41,FALSE)</f>
        <v>50</v>
      </c>
      <c r="R98" s="31">
        <f>VLOOKUP($A98,'[3]download from PCAS'!$A$7:$AZ$366,5,FALSE)</f>
        <v>335</v>
      </c>
      <c r="S98" s="31">
        <f>VLOOKUP($A98,'[3]download from PCAS'!$A$7:$AZ$366,19,FALSE)</f>
        <v>23</v>
      </c>
      <c r="T98" s="31">
        <f>VLOOKUP($A98,'[3]download from PCAS'!$A$7:$AZ$366,21,FALSE)</f>
        <v>277</v>
      </c>
      <c r="U98" s="31">
        <f>VLOOKUP($A98,'[3]download from PCAS'!$A$7:$AZ$366,23,FALSE)</f>
        <v>414</v>
      </c>
      <c r="V98" s="31">
        <f>VLOOKUP($A98,'[3]download from PCAS'!$A$7:$AZ$366,13,FALSE)</f>
        <v>155</v>
      </c>
      <c r="W98" s="31">
        <f>VLOOKUP($A98,'[3]download from PCAS'!$A$7:$AZ$366,3,FALSE)</f>
        <v>68</v>
      </c>
      <c r="X98" s="31">
        <f>VLOOKUP($A98,'[3]download from PCAS'!$A$7:$AZ$366,43,FALSE)</f>
        <v>450</v>
      </c>
      <c r="Y98" s="31">
        <f>VLOOKUP($A98,'[3]download from PCAS'!$A$7:$AZ$366,39,FALSE)</f>
        <v>58</v>
      </c>
      <c r="Z98" s="31">
        <f>VLOOKUP($A98,'[3]download from PCAS'!$A$7:$AZ$366,47,FALSE)</f>
        <v>1003</v>
      </c>
      <c r="AA98" s="31">
        <f>VLOOKUP($A98,'[3]download from PCAS'!$A$7:$AZ$366,17,FALSE)</f>
        <v>66</v>
      </c>
      <c r="AB98" s="31">
        <f>VLOOKUP($A98,'[3]download from PCAS'!$A$7:$AZ$366,45,FALSE)</f>
        <v>8</v>
      </c>
      <c r="AC98" s="44"/>
      <c r="AD98" s="41" t="s">
        <v>237</v>
      </c>
      <c r="AE98" s="32">
        <f t="shared" si="28"/>
        <v>36.055722480196664</v>
      </c>
      <c r="AF98" s="32">
        <f t="shared" si="29"/>
        <v>9.2870800327779293</v>
      </c>
      <c r="AG98" s="32">
        <f t="shared" si="30"/>
        <v>3.5509423654739143</v>
      </c>
      <c r="AH98" s="32">
        <f t="shared" si="31"/>
        <v>19.120458891013385</v>
      </c>
      <c r="AI98" s="32">
        <f t="shared" si="32"/>
        <v>150.23217700081946</v>
      </c>
      <c r="AJ98" s="32">
        <f t="shared" si="33"/>
        <v>46.70854957661841</v>
      </c>
      <c r="AK98" s="32">
        <f t="shared" si="34"/>
        <v>16.935263589183286</v>
      </c>
      <c r="AL98" s="32">
        <f t="shared" si="35"/>
        <v>9.8333788582354558</v>
      </c>
      <c r="AM98" s="32">
        <f t="shared" si="36"/>
        <v>25.402895383774922</v>
      </c>
      <c r="AN98" s="32">
        <f t="shared" si="37"/>
        <v>19.939907129199671</v>
      </c>
      <c r="AO98" s="32">
        <f t="shared" si="38"/>
        <v>13.657470636438131</v>
      </c>
      <c r="AP98" s="32">
        <f t="shared" si="39"/>
        <v>91.505053264135483</v>
      </c>
      <c r="AQ98" s="32">
        <f t="shared" si="40"/>
        <v>6.2824364927615406</v>
      </c>
      <c r="AR98" s="32">
        <f t="shared" si="41"/>
        <v>75.662387325867243</v>
      </c>
      <c r="AS98" s="32">
        <f t="shared" si="42"/>
        <v>113.08385686970773</v>
      </c>
      <c r="AT98" s="32">
        <f t="shared" si="43"/>
        <v>42.338158972958205</v>
      </c>
      <c r="AU98" s="32">
        <f t="shared" si="44"/>
        <v>18.574160065555859</v>
      </c>
      <c r="AV98" s="32">
        <f t="shared" si="45"/>
        <v>122.91723572794319</v>
      </c>
      <c r="AW98" s="32">
        <f t="shared" si="46"/>
        <v>15.842665938268233</v>
      </c>
      <c r="AX98" s="32">
        <f t="shared" si="47"/>
        <v>273.96886096694897</v>
      </c>
      <c r="AY98" s="32">
        <f t="shared" si="48"/>
        <v>18.027861240098332</v>
      </c>
      <c r="AZ98" s="32">
        <f t="shared" si="49"/>
        <v>2.1851953018301007</v>
      </c>
      <c r="BB98" s="41" t="s">
        <v>237</v>
      </c>
      <c r="BC98" s="32">
        <f t="shared" si="50"/>
        <v>59.313215400624351</v>
      </c>
      <c r="BD98" s="32">
        <f t="shared" si="51"/>
        <v>12.689460697920339</v>
      </c>
      <c r="BE98" s="32">
        <f t="shared" si="52"/>
        <v>145.92879802608388</v>
      </c>
      <c r="BF98" s="32">
        <f t="shared" si="53"/>
        <v>54.635178004934787</v>
      </c>
      <c r="BG98" s="32">
        <f t="shared" si="54"/>
        <v>153.58361774744029</v>
      </c>
      <c r="BH98" s="32">
        <f t="shared" si="55"/>
        <v>20.444131124427212</v>
      </c>
    </row>
    <row r="99" spans="1:60" x14ac:dyDescent="0.2">
      <c r="A99" s="33" t="str">
        <f>'[3]download from PCAS'!A110</f>
        <v>Z00204</v>
      </c>
      <c r="B99" s="31">
        <f>VLOOKUP($A99,'[3]download from PCAS'!$A$7:$AZ$366,2,FALSE)</f>
        <v>4467</v>
      </c>
      <c r="C99" s="31">
        <v>3397</v>
      </c>
      <c r="D99" s="31">
        <v>3335</v>
      </c>
      <c r="E99" s="31">
        <v>3281</v>
      </c>
      <c r="F99" s="31">
        <v>2287</v>
      </c>
      <c r="G99" s="31">
        <f>VLOOKUP($A99,'[3]download from PCAS'!$A$7:$AZ$366,11,FALSE)</f>
        <v>154</v>
      </c>
      <c r="H99" s="31">
        <f>VLOOKUP($A99,'[3]download from PCAS'!$A$7:$AZ$366,31,FALSE)</f>
        <v>27</v>
      </c>
      <c r="I99" s="31">
        <f>VLOOKUP($A99,'[3]download from PCAS'!$A$7:$AZ$366,35,FALSE)</f>
        <v>9</v>
      </c>
      <c r="J99" s="31">
        <f>VLOOKUP($A99,'[3]download from PCAS'!$A$7:$AZ$366,49,FALSE)</f>
        <v>83</v>
      </c>
      <c r="K99" s="31">
        <f>VLOOKUP($A99,'[3]download from PCAS'!$A$7:$AZ$366,7,FALSE)</f>
        <v>538</v>
      </c>
      <c r="L99" s="31">
        <f>VLOOKUP($A99,'[3]download from PCAS'!$A$7:$AZ$366,27,FALSE)</f>
        <v>188</v>
      </c>
      <c r="M99" s="31">
        <f>VLOOKUP($A99,'[3]download from PCAS'!$A$7:$AZ$366,15,FALSE)</f>
        <v>92</v>
      </c>
      <c r="N99" s="31">
        <f>VLOOKUP($A99,'[3]download from PCAS'!$A$7:$AZ$366,29,FALSE)</f>
        <v>43</v>
      </c>
      <c r="O99" s="31">
        <f>VLOOKUP($A99,'[3]download from PCAS'!$A$7:$AZ$366,51,FALSE)</f>
        <v>125</v>
      </c>
      <c r="P99" s="31">
        <f>VLOOKUP($A99,'[3]download from PCAS'!$A$7:$AZ$366,9,FALSE)</f>
        <v>60</v>
      </c>
      <c r="Q99" s="31">
        <f>VLOOKUP($A99,'[3]download from PCAS'!$A$7:$AZ$366,41,FALSE)</f>
        <v>45</v>
      </c>
      <c r="R99" s="31">
        <f>VLOOKUP($A99,'[3]download from PCAS'!$A$7:$AZ$366,5,FALSE)</f>
        <v>236</v>
      </c>
      <c r="S99" s="31">
        <f>VLOOKUP($A99,'[3]download from PCAS'!$A$7:$AZ$366,19,FALSE)</f>
        <v>32</v>
      </c>
      <c r="T99" s="31">
        <f>VLOOKUP($A99,'[3]download from PCAS'!$A$7:$AZ$366,21,FALSE)</f>
        <v>302</v>
      </c>
      <c r="U99" s="31">
        <f>VLOOKUP($A99,'[3]download from PCAS'!$A$7:$AZ$366,23,FALSE)</f>
        <v>382</v>
      </c>
      <c r="V99" s="31">
        <f>VLOOKUP($A99,'[3]download from PCAS'!$A$7:$AZ$366,13,FALSE)</f>
        <v>116</v>
      </c>
      <c r="W99" s="31">
        <f>VLOOKUP($A99,'[3]download from PCAS'!$A$7:$AZ$366,3,FALSE)</f>
        <v>71</v>
      </c>
      <c r="X99" s="31">
        <f>VLOOKUP($A99,'[3]download from PCAS'!$A$7:$AZ$366,43,FALSE)</f>
        <v>355</v>
      </c>
      <c r="Y99" s="31">
        <f>VLOOKUP($A99,'[3]download from PCAS'!$A$7:$AZ$366,39,FALSE)</f>
        <v>31</v>
      </c>
      <c r="Z99" s="31">
        <f>VLOOKUP($A99,'[3]download from PCAS'!$A$7:$AZ$366,47,FALSE)</f>
        <v>956</v>
      </c>
      <c r="AA99" s="31">
        <f>VLOOKUP($A99,'[3]download from PCAS'!$A$7:$AZ$366,17,FALSE)</f>
        <v>66</v>
      </c>
      <c r="AB99" s="31">
        <f>VLOOKUP($A99,'[3]download from PCAS'!$A$7:$AZ$366,45,FALSE)</f>
        <v>2</v>
      </c>
      <c r="AC99" s="44"/>
      <c r="AD99" s="41" t="s">
        <v>238</v>
      </c>
      <c r="AE99" s="32">
        <f t="shared" si="28"/>
        <v>34.475039176180879</v>
      </c>
      <c r="AF99" s="32">
        <f t="shared" si="29"/>
        <v>6.0443250503693751</v>
      </c>
      <c r="AG99" s="32">
        <f t="shared" si="30"/>
        <v>2.0147750167897915</v>
      </c>
      <c r="AH99" s="32">
        <f t="shared" si="31"/>
        <v>18.580702932616969</v>
      </c>
      <c r="AI99" s="32">
        <f t="shared" si="32"/>
        <v>120.43877322587866</v>
      </c>
      <c r="AJ99" s="32">
        <f t="shared" si="33"/>
        <v>42.086411461831212</v>
      </c>
      <c r="AK99" s="32">
        <f t="shared" si="34"/>
        <v>20.59547794940676</v>
      </c>
      <c r="AL99" s="32">
        <f t="shared" si="35"/>
        <v>9.626147302440117</v>
      </c>
      <c r="AM99" s="32">
        <f t="shared" si="36"/>
        <v>27.982986344302663</v>
      </c>
      <c r="AN99" s="32">
        <f t="shared" si="37"/>
        <v>13.431833445265278</v>
      </c>
      <c r="AO99" s="32">
        <f t="shared" si="38"/>
        <v>10.073875083948959</v>
      </c>
      <c r="AP99" s="32">
        <f t="shared" si="39"/>
        <v>52.831878218043428</v>
      </c>
      <c r="AQ99" s="32">
        <f t="shared" si="40"/>
        <v>7.163644504141482</v>
      </c>
      <c r="AR99" s="32">
        <f t="shared" si="41"/>
        <v>67.606895007835234</v>
      </c>
      <c r="AS99" s="32">
        <f t="shared" si="42"/>
        <v>85.516006268188931</v>
      </c>
      <c r="AT99" s="32">
        <f t="shared" si="43"/>
        <v>25.968211327512872</v>
      </c>
      <c r="AU99" s="32">
        <f t="shared" si="44"/>
        <v>15.894336243563915</v>
      </c>
      <c r="AV99" s="32">
        <f t="shared" si="45"/>
        <v>79.471681217819565</v>
      </c>
      <c r="AW99" s="32">
        <f t="shared" si="46"/>
        <v>6.9397806133870601</v>
      </c>
      <c r="AX99" s="32">
        <f t="shared" si="47"/>
        <v>214.01387956122679</v>
      </c>
      <c r="AY99" s="32">
        <f t="shared" si="48"/>
        <v>14.775016789791806</v>
      </c>
      <c r="AZ99" s="32">
        <f t="shared" si="49"/>
        <v>0.44772778150884263</v>
      </c>
      <c r="BB99" s="41" t="s">
        <v>238</v>
      </c>
      <c r="BC99" s="32">
        <f t="shared" si="50"/>
        <v>56.371814092953528</v>
      </c>
      <c r="BD99" s="32">
        <f t="shared" si="51"/>
        <v>13.105760438890583</v>
      </c>
      <c r="BE99" s="32">
        <f t="shared" si="52"/>
        <v>116.4279183175861</v>
      </c>
      <c r="BF99" s="32">
        <f t="shared" si="53"/>
        <v>35.35507467235599</v>
      </c>
      <c r="BG99" s="32">
        <f t="shared" si="54"/>
        <v>104.50397409478953</v>
      </c>
      <c r="BH99" s="32">
        <f t="shared" si="55"/>
        <v>9.4483389210606514</v>
      </c>
    </row>
    <row r="100" spans="1:60" x14ac:dyDescent="0.2">
      <c r="A100" s="33" t="str">
        <f>'[3]download from PCAS'!A111</f>
        <v>Z00205</v>
      </c>
      <c r="B100" s="31">
        <f>VLOOKUP($A100,'[3]download from PCAS'!$A$7:$AZ$366,2,FALSE)</f>
        <v>4749</v>
      </c>
      <c r="C100" s="31">
        <v>3834</v>
      </c>
      <c r="D100" s="31">
        <v>3757</v>
      </c>
      <c r="E100" s="31">
        <v>3674</v>
      </c>
      <c r="F100" s="31">
        <v>2567</v>
      </c>
      <c r="G100" s="31">
        <f>VLOOKUP($A100,'[3]download from PCAS'!$A$7:$AZ$366,11,FALSE)</f>
        <v>206</v>
      </c>
      <c r="H100" s="31">
        <f>VLOOKUP($A100,'[3]download from PCAS'!$A$7:$AZ$366,31,FALSE)</f>
        <v>35</v>
      </c>
      <c r="I100" s="31">
        <f>VLOOKUP($A100,'[3]download from PCAS'!$A$7:$AZ$366,35,FALSE)</f>
        <v>12</v>
      </c>
      <c r="J100" s="31">
        <f>VLOOKUP($A100,'[3]download from PCAS'!$A$7:$AZ$366,49,FALSE)</f>
        <v>90</v>
      </c>
      <c r="K100" s="31">
        <f>VLOOKUP($A100,'[3]download from PCAS'!$A$7:$AZ$366,7,FALSE)</f>
        <v>749</v>
      </c>
      <c r="L100" s="31">
        <f>VLOOKUP($A100,'[3]download from PCAS'!$A$7:$AZ$366,27,FALSE)</f>
        <v>198</v>
      </c>
      <c r="M100" s="31">
        <f>VLOOKUP($A100,'[3]download from PCAS'!$A$7:$AZ$366,15,FALSE)</f>
        <v>81</v>
      </c>
      <c r="N100" s="31">
        <f>VLOOKUP($A100,'[3]download from PCAS'!$A$7:$AZ$366,29,FALSE)</f>
        <v>24</v>
      </c>
      <c r="O100" s="31">
        <f>VLOOKUP($A100,'[3]download from PCAS'!$A$7:$AZ$366,51,FALSE)</f>
        <v>150</v>
      </c>
      <c r="P100" s="31">
        <f>VLOOKUP($A100,'[3]download from PCAS'!$A$7:$AZ$366,9,FALSE)</f>
        <v>93</v>
      </c>
      <c r="Q100" s="31">
        <f>VLOOKUP($A100,'[3]download from PCAS'!$A$7:$AZ$366,41,FALSE)</f>
        <v>28</v>
      </c>
      <c r="R100" s="31">
        <f>VLOOKUP($A100,'[3]download from PCAS'!$A$7:$AZ$366,5,FALSE)</f>
        <v>271</v>
      </c>
      <c r="S100" s="31">
        <f>VLOOKUP($A100,'[3]download from PCAS'!$A$7:$AZ$366,19,FALSE)</f>
        <v>27</v>
      </c>
      <c r="T100" s="31">
        <f>VLOOKUP($A100,'[3]download from PCAS'!$A$7:$AZ$366,21,FALSE)</f>
        <v>356</v>
      </c>
      <c r="U100" s="31">
        <f>VLOOKUP($A100,'[3]download from PCAS'!$A$7:$AZ$366,23,FALSE)</f>
        <v>414</v>
      </c>
      <c r="V100" s="31">
        <f>VLOOKUP($A100,'[3]download from PCAS'!$A$7:$AZ$366,13,FALSE)</f>
        <v>189</v>
      </c>
      <c r="W100" s="31">
        <f>VLOOKUP($A100,'[3]download from PCAS'!$A$7:$AZ$366,3,FALSE)</f>
        <v>71</v>
      </c>
      <c r="X100" s="31">
        <f>VLOOKUP($A100,'[3]download from PCAS'!$A$7:$AZ$366,43,FALSE)</f>
        <v>273</v>
      </c>
      <c r="Y100" s="31">
        <f>VLOOKUP($A100,'[3]download from PCAS'!$A$7:$AZ$366,39,FALSE)</f>
        <v>10</v>
      </c>
      <c r="Z100" s="31">
        <f>VLOOKUP($A100,'[3]download from PCAS'!$A$7:$AZ$366,47,FALSE)</f>
        <v>1125</v>
      </c>
      <c r="AA100" s="31">
        <f>VLOOKUP($A100,'[3]download from PCAS'!$A$7:$AZ$366,17,FALSE)</f>
        <v>106</v>
      </c>
      <c r="AB100" s="31">
        <f>VLOOKUP($A100,'[3]download from PCAS'!$A$7:$AZ$366,45,FALSE)</f>
        <v>6</v>
      </c>
      <c r="AC100" s="44"/>
      <c r="AD100" s="41" t="s">
        <v>239</v>
      </c>
      <c r="AE100" s="32">
        <f t="shared" si="28"/>
        <v>43.37755316908823</v>
      </c>
      <c r="AF100" s="32">
        <f t="shared" si="29"/>
        <v>7.3699726258159615</v>
      </c>
      <c r="AG100" s="32">
        <f t="shared" si="30"/>
        <v>2.5268477574226149</v>
      </c>
      <c r="AH100" s="32">
        <f t="shared" si="31"/>
        <v>18.951358180669615</v>
      </c>
      <c r="AI100" s="32">
        <f t="shared" si="32"/>
        <v>157.71741419246158</v>
      </c>
      <c r="AJ100" s="32">
        <f t="shared" si="33"/>
        <v>41.692987997473153</v>
      </c>
      <c r="AK100" s="32">
        <f t="shared" si="34"/>
        <v>17.056222362602654</v>
      </c>
      <c r="AL100" s="32">
        <f t="shared" si="35"/>
        <v>5.0536955148452298</v>
      </c>
      <c r="AM100" s="32">
        <f t="shared" si="36"/>
        <v>31.585596967782688</v>
      </c>
      <c r="AN100" s="32">
        <f t="shared" si="37"/>
        <v>19.583070120025269</v>
      </c>
      <c r="AO100" s="32">
        <f t="shared" si="38"/>
        <v>5.8959781006527692</v>
      </c>
      <c r="AP100" s="32">
        <f t="shared" si="39"/>
        <v>57.06464518846073</v>
      </c>
      <c r="AQ100" s="32">
        <f t="shared" si="40"/>
        <v>5.6854074542008846</v>
      </c>
      <c r="AR100" s="32">
        <f t="shared" si="41"/>
        <v>74.963150136870922</v>
      </c>
      <c r="AS100" s="32">
        <f t="shared" si="42"/>
        <v>87.17624763108023</v>
      </c>
      <c r="AT100" s="32">
        <f t="shared" si="43"/>
        <v>39.797852179406192</v>
      </c>
      <c r="AU100" s="32">
        <f t="shared" si="44"/>
        <v>14.950515898083806</v>
      </c>
      <c r="AV100" s="32">
        <f t="shared" si="45"/>
        <v>57.485786481364499</v>
      </c>
      <c r="AW100" s="32">
        <f t="shared" si="46"/>
        <v>2.1057064645188461</v>
      </c>
      <c r="AX100" s="32">
        <f t="shared" si="47"/>
        <v>236.89197725837019</v>
      </c>
      <c r="AY100" s="32">
        <f t="shared" si="48"/>
        <v>22.320488523899765</v>
      </c>
      <c r="AZ100" s="32">
        <f t="shared" si="49"/>
        <v>1.2634238787113075</v>
      </c>
      <c r="BB100" s="41" t="s">
        <v>239</v>
      </c>
      <c r="BC100" s="32">
        <f t="shared" si="50"/>
        <v>52.701623635879692</v>
      </c>
      <c r="BD100" s="32">
        <f t="shared" si="51"/>
        <v>6.5323897659226997</v>
      </c>
      <c r="BE100" s="32">
        <f t="shared" si="52"/>
        <v>112.68372346216658</v>
      </c>
      <c r="BF100" s="32">
        <f t="shared" si="53"/>
        <v>51.442569406641262</v>
      </c>
      <c r="BG100" s="32">
        <f t="shared" si="54"/>
        <v>71.205007824726138</v>
      </c>
      <c r="BH100" s="32">
        <f t="shared" si="55"/>
        <v>2.7218290691344582</v>
      </c>
    </row>
    <row r="101" spans="1:60" x14ac:dyDescent="0.2">
      <c r="A101" s="33" t="str">
        <f>'[3]download from PCAS'!A112</f>
        <v>Z00206</v>
      </c>
      <c r="B101" s="31">
        <f>VLOOKUP($A101,'[3]download from PCAS'!$A$7:$AZ$366,2,FALSE)</f>
        <v>5083</v>
      </c>
      <c r="C101" s="31">
        <v>4083</v>
      </c>
      <c r="D101" s="31">
        <v>4017</v>
      </c>
      <c r="E101" s="31">
        <v>3935</v>
      </c>
      <c r="F101" s="31">
        <v>2668</v>
      </c>
      <c r="G101" s="31">
        <f>VLOOKUP($A101,'[3]download from PCAS'!$A$7:$AZ$366,11,FALSE)</f>
        <v>199</v>
      </c>
      <c r="H101" s="31">
        <f>VLOOKUP($A101,'[3]download from PCAS'!$A$7:$AZ$366,31,FALSE)</f>
        <v>57</v>
      </c>
      <c r="I101" s="31">
        <f>VLOOKUP($A101,'[3]download from PCAS'!$A$7:$AZ$366,35,FALSE)</f>
        <v>4</v>
      </c>
      <c r="J101" s="31">
        <f>VLOOKUP($A101,'[3]download from PCAS'!$A$7:$AZ$366,49,FALSE)</f>
        <v>75</v>
      </c>
      <c r="K101" s="31">
        <f>VLOOKUP($A101,'[3]download from PCAS'!$A$7:$AZ$366,7,FALSE)</f>
        <v>783</v>
      </c>
      <c r="L101" s="31">
        <f>VLOOKUP($A101,'[3]download from PCAS'!$A$7:$AZ$366,27,FALSE)</f>
        <v>195</v>
      </c>
      <c r="M101" s="31">
        <f>VLOOKUP($A101,'[3]download from PCAS'!$A$7:$AZ$366,15,FALSE)</f>
        <v>91</v>
      </c>
      <c r="N101" s="31">
        <f>VLOOKUP($A101,'[3]download from PCAS'!$A$7:$AZ$366,29,FALSE)</f>
        <v>51</v>
      </c>
      <c r="O101" s="31">
        <f>VLOOKUP($A101,'[3]download from PCAS'!$A$7:$AZ$366,51,FALSE)</f>
        <v>135</v>
      </c>
      <c r="P101" s="31">
        <f>VLOOKUP($A101,'[3]download from PCAS'!$A$7:$AZ$366,9,FALSE)</f>
        <v>82</v>
      </c>
      <c r="Q101" s="31">
        <f>VLOOKUP($A101,'[3]download from PCAS'!$A$7:$AZ$366,41,FALSE)</f>
        <v>39</v>
      </c>
      <c r="R101" s="31">
        <f>VLOOKUP($A101,'[3]download from PCAS'!$A$7:$AZ$366,5,FALSE)</f>
        <v>332</v>
      </c>
      <c r="S101" s="31">
        <f>VLOOKUP($A101,'[3]download from PCAS'!$A$7:$AZ$366,19,FALSE)</f>
        <v>32</v>
      </c>
      <c r="T101" s="31">
        <f>VLOOKUP($A101,'[3]download from PCAS'!$A$7:$AZ$366,21,FALSE)</f>
        <v>353</v>
      </c>
      <c r="U101" s="31">
        <f>VLOOKUP($A101,'[3]download from PCAS'!$A$7:$AZ$366,23,FALSE)</f>
        <v>564</v>
      </c>
      <c r="V101" s="31">
        <f>VLOOKUP($A101,'[3]download from PCAS'!$A$7:$AZ$366,13,FALSE)</f>
        <v>197</v>
      </c>
      <c r="W101" s="31">
        <f>VLOOKUP($A101,'[3]download from PCAS'!$A$7:$AZ$366,3,FALSE)</f>
        <v>73</v>
      </c>
      <c r="X101" s="31">
        <f>VLOOKUP($A101,'[3]download from PCAS'!$A$7:$AZ$366,43,FALSE)</f>
        <v>204</v>
      </c>
      <c r="Y101" s="31">
        <f>VLOOKUP($A101,'[3]download from PCAS'!$A$7:$AZ$366,39,FALSE)</f>
        <v>34</v>
      </c>
      <c r="Z101" s="31">
        <f>VLOOKUP($A101,'[3]download from PCAS'!$A$7:$AZ$366,47,FALSE)</f>
        <v>1311</v>
      </c>
      <c r="AA101" s="31">
        <f>VLOOKUP($A101,'[3]download from PCAS'!$A$7:$AZ$366,17,FALSE)</f>
        <v>97</v>
      </c>
      <c r="AB101" s="31">
        <f>VLOOKUP($A101,'[3]download from PCAS'!$A$7:$AZ$366,45,FALSE)</f>
        <v>8</v>
      </c>
      <c r="AC101" s="44"/>
      <c r="AD101" s="41" t="s">
        <v>508</v>
      </c>
      <c r="AE101" s="32">
        <f t="shared" si="28"/>
        <v>39.15010820381665</v>
      </c>
      <c r="AF101" s="32">
        <f t="shared" si="29"/>
        <v>11.213850088530396</v>
      </c>
      <c r="AG101" s="32">
        <f t="shared" si="30"/>
        <v>0.78693684831792243</v>
      </c>
      <c r="AH101" s="32">
        <f t="shared" si="31"/>
        <v>14.755065905961047</v>
      </c>
      <c r="AI101" s="32">
        <f t="shared" si="32"/>
        <v>154.04288805823333</v>
      </c>
      <c r="AJ101" s="32">
        <f t="shared" si="33"/>
        <v>38.363171355498721</v>
      </c>
      <c r="AK101" s="32">
        <f t="shared" si="34"/>
        <v>17.902813299232736</v>
      </c>
      <c r="AL101" s="32">
        <f t="shared" si="35"/>
        <v>10.033444816053512</v>
      </c>
      <c r="AM101" s="32">
        <f t="shared" si="36"/>
        <v>26.559118630729884</v>
      </c>
      <c r="AN101" s="32">
        <f t="shared" si="37"/>
        <v>16.132205390517409</v>
      </c>
      <c r="AO101" s="32">
        <f t="shared" si="38"/>
        <v>7.6726342710997448</v>
      </c>
      <c r="AP101" s="32">
        <f t="shared" si="39"/>
        <v>65.315758410387573</v>
      </c>
      <c r="AQ101" s="32">
        <f t="shared" si="40"/>
        <v>6.2954947865433795</v>
      </c>
      <c r="AR101" s="32">
        <f t="shared" si="41"/>
        <v>69.447176864056658</v>
      </c>
      <c r="AS101" s="32">
        <f t="shared" si="42"/>
        <v>110.95809561282708</v>
      </c>
      <c r="AT101" s="32">
        <f t="shared" si="43"/>
        <v>38.756639779657682</v>
      </c>
      <c r="AU101" s="32">
        <f t="shared" si="44"/>
        <v>14.361597481802084</v>
      </c>
      <c r="AV101" s="32">
        <f t="shared" si="45"/>
        <v>40.133779264214049</v>
      </c>
      <c r="AW101" s="32">
        <f t="shared" si="46"/>
        <v>6.6889632107023411</v>
      </c>
      <c r="AX101" s="32">
        <f t="shared" si="47"/>
        <v>257.91855203619912</v>
      </c>
      <c r="AY101" s="32">
        <f t="shared" si="48"/>
        <v>19.083218571709619</v>
      </c>
      <c r="AZ101" s="32">
        <f t="shared" si="49"/>
        <v>1.5738736966358449</v>
      </c>
      <c r="BB101" s="41" t="s">
        <v>508</v>
      </c>
      <c r="BC101" s="32">
        <f t="shared" si="50"/>
        <v>48.543689320388346</v>
      </c>
      <c r="BD101" s="32">
        <f t="shared" si="51"/>
        <v>12.960609911054638</v>
      </c>
      <c r="BE101" s="32">
        <f t="shared" si="52"/>
        <v>143.32909783989837</v>
      </c>
      <c r="BF101" s="32">
        <f t="shared" si="53"/>
        <v>50.063532401524782</v>
      </c>
      <c r="BG101" s="32">
        <f t="shared" si="54"/>
        <v>49.96326230712711</v>
      </c>
      <c r="BH101" s="32">
        <f t="shared" si="55"/>
        <v>8.6404066073697585</v>
      </c>
    </row>
    <row r="102" spans="1:60" x14ac:dyDescent="0.2">
      <c r="A102" s="33" t="str">
        <f>'[3]download from PCAS'!A113</f>
        <v>Z00207</v>
      </c>
      <c r="B102" s="31">
        <f>VLOOKUP($A102,'[3]download from PCAS'!$A$7:$AZ$366,2,FALSE)</f>
        <v>4820</v>
      </c>
      <c r="C102" s="31">
        <v>3735</v>
      </c>
      <c r="D102" s="31">
        <v>3649</v>
      </c>
      <c r="E102" s="31">
        <v>3576</v>
      </c>
      <c r="F102" s="31">
        <v>2508</v>
      </c>
      <c r="G102" s="31">
        <f>VLOOKUP($A102,'[3]download from PCAS'!$A$7:$AZ$366,11,FALSE)</f>
        <v>146</v>
      </c>
      <c r="H102" s="31">
        <f>VLOOKUP($A102,'[3]download from PCAS'!$A$7:$AZ$366,31,FALSE)</f>
        <v>30</v>
      </c>
      <c r="I102" s="31">
        <f>VLOOKUP($A102,'[3]download from PCAS'!$A$7:$AZ$366,35,FALSE)</f>
        <v>21</v>
      </c>
      <c r="J102" s="31">
        <f>VLOOKUP($A102,'[3]download from PCAS'!$A$7:$AZ$366,49,FALSE)</f>
        <v>75</v>
      </c>
      <c r="K102" s="31">
        <f>VLOOKUP($A102,'[3]download from PCAS'!$A$7:$AZ$366,7,FALSE)</f>
        <v>591</v>
      </c>
      <c r="L102" s="31">
        <f>VLOOKUP($A102,'[3]download from PCAS'!$A$7:$AZ$366,27,FALSE)</f>
        <v>196</v>
      </c>
      <c r="M102" s="31">
        <f>VLOOKUP($A102,'[3]download from PCAS'!$A$7:$AZ$366,15,FALSE)</f>
        <v>53</v>
      </c>
      <c r="N102" s="31">
        <f>VLOOKUP($A102,'[3]download from PCAS'!$A$7:$AZ$366,29,FALSE)</f>
        <v>38</v>
      </c>
      <c r="O102" s="31">
        <f>VLOOKUP($A102,'[3]download from PCAS'!$A$7:$AZ$366,51,FALSE)</f>
        <v>121</v>
      </c>
      <c r="P102" s="31">
        <f>VLOOKUP($A102,'[3]download from PCAS'!$A$7:$AZ$366,9,FALSE)</f>
        <v>74</v>
      </c>
      <c r="Q102" s="31">
        <f>VLOOKUP($A102,'[3]download from PCAS'!$A$7:$AZ$366,41,FALSE)</f>
        <v>49</v>
      </c>
      <c r="R102" s="31">
        <f>VLOOKUP($A102,'[3]download from PCAS'!$A$7:$AZ$366,5,FALSE)</f>
        <v>398</v>
      </c>
      <c r="S102" s="31">
        <f>VLOOKUP($A102,'[3]download from PCAS'!$A$7:$AZ$366,19,FALSE)</f>
        <v>31</v>
      </c>
      <c r="T102" s="31">
        <f>VLOOKUP($A102,'[3]download from PCAS'!$A$7:$AZ$366,21,FALSE)</f>
        <v>297</v>
      </c>
      <c r="U102" s="31">
        <f>VLOOKUP($A102,'[3]download from PCAS'!$A$7:$AZ$366,23,FALSE)</f>
        <v>446</v>
      </c>
      <c r="V102" s="31">
        <f>VLOOKUP($A102,'[3]download from PCAS'!$A$7:$AZ$366,13,FALSE)</f>
        <v>119</v>
      </c>
      <c r="W102" s="31">
        <f>VLOOKUP($A102,'[3]download from PCAS'!$A$7:$AZ$366,3,FALSE)</f>
        <v>53</v>
      </c>
      <c r="X102" s="31">
        <f>VLOOKUP($A102,'[3]download from PCAS'!$A$7:$AZ$366,43,FALSE)</f>
        <v>464</v>
      </c>
      <c r="Y102" s="31">
        <f>VLOOKUP($A102,'[3]download from PCAS'!$A$7:$AZ$366,39,FALSE)</f>
        <v>63</v>
      </c>
      <c r="Z102" s="31">
        <f>VLOOKUP($A102,'[3]download from PCAS'!$A$7:$AZ$366,47,FALSE)</f>
        <v>1122</v>
      </c>
      <c r="AA102" s="31">
        <f>VLOOKUP($A102,'[3]download from PCAS'!$A$7:$AZ$366,17,FALSE)</f>
        <v>48</v>
      </c>
      <c r="AB102" s="31">
        <f>VLOOKUP($A102,'[3]download from PCAS'!$A$7:$AZ$366,45,FALSE)</f>
        <v>23</v>
      </c>
      <c r="AC102" s="44"/>
      <c r="AD102" s="41" t="s">
        <v>240</v>
      </c>
      <c r="AE102" s="32">
        <f t="shared" si="28"/>
        <v>30.290456431535269</v>
      </c>
      <c r="AF102" s="32">
        <f t="shared" si="29"/>
        <v>6.224066390041493</v>
      </c>
      <c r="AG102" s="32">
        <f t="shared" si="30"/>
        <v>4.3568464730290462</v>
      </c>
      <c r="AH102" s="32">
        <f t="shared" si="31"/>
        <v>15.560165975103734</v>
      </c>
      <c r="AI102" s="32">
        <f t="shared" si="32"/>
        <v>122.61410788381743</v>
      </c>
      <c r="AJ102" s="32">
        <f t="shared" si="33"/>
        <v>40.663900414937764</v>
      </c>
      <c r="AK102" s="32">
        <f t="shared" si="34"/>
        <v>10.995850622406639</v>
      </c>
      <c r="AL102" s="32">
        <f t="shared" si="35"/>
        <v>7.8838174273858916</v>
      </c>
      <c r="AM102" s="32">
        <f t="shared" si="36"/>
        <v>25.103734439834025</v>
      </c>
      <c r="AN102" s="32">
        <f t="shared" si="37"/>
        <v>15.352697095435683</v>
      </c>
      <c r="AO102" s="32">
        <f t="shared" si="38"/>
        <v>10.165975103734441</v>
      </c>
      <c r="AP102" s="32">
        <f t="shared" si="39"/>
        <v>82.572614107883822</v>
      </c>
      <c r="AQ102" s="32">
        <f t="shared" si="40"/>
        <v>6.4315352697095429</v>
      </c>
      <c r="AR102" s="32">
        <f t="shared" si="41"/>
        <v>61.61825726141079</v>
      </c>
      <c r="AS102" s="32">
        <f t="shared" si="42"/>
        <v>92.531120331950206</v>
      </c>
      <c r="AT102" s="32">
        <f t="shared" si="43"/>
        <v>24.688796680497923</v>
      </c>
      <c r="AU102" s="32">
        <f t="shared" si="44"/>
        <v>10.995850622406639</v>
      </c>
      <c r="AV102" s="32">
        <f t="shared" si="45"/>
        <v>96.265560165975103</v>
      </c>
      <c r="AW102" s="32">
        <f t="shared" si="46"/>
        <v>13.070539419087137</v>
      </c>
      <c r="AX102" s="32">
        <f t="shared" si="47"/>
        <v>232.78008298755188</v>
      </c>
      <c r="AY102" s="32">
        <f t="shared" si="48"/>
        <v>9.9585062240663902</v>
      </c>
      <c r="AZ102" s="32">
        <f t="shared" si="49"/>
        <v>4.771784232365146</v>
      </c>
      <c r="BB102" s="41" t="s">
        <v>240</v>
      </c>
      <c r="BC102" s="32">
        <f t="shared" si="50"/>
        <v>53.713346122225268</v>
      </c>
      <c r="BD102" s="32">
        <f t="shared" si="51"/>
        <v>10.626398210290828</v>
      </c>
      <c r="BE102" s="32">
        <f t="shared" si="52"/>
        <v>124.72035794183445</v>
      </c>
      <c r="BF102" s="32">
        <f t="shared" si="53"/>
        <v>33.277404921700224</v>
      </c>
      <c r="BG102" s="32">
        <f t="shared" si="54"/>
        <v>124.23025435073627</v>
      </c>
      <c r="BH102" s="32">
        <f t="shared" si="55"/>
        <v>17.617449664429529</v>
      </c>
    </row>
    <row r="103" spans="1:60" x14ac:dyDescent="0.2">
      <c r="A103" s="33" t="str">
        <f>'[3]download from PCAS'!A114</f>
        <v>Z00221</v>
      </c>
      <c r="B103" s="31">
        <f>VLOOKUP($A103,'[3]download from PCAS'!$A$7:$AZ$366,2,FALSE)</f>
        <v>8314</v>
      </c>
      <c r="C103" s="31">
        <v>6558</v>
      </c>
      <c r="D103" s="31">
        <v>6437</v>
      </c>
      <c r="E103" s="31">
        <v>6327</v>
      </c>
      <c r="F103" s="31">
        <v>4656</v>
      </c>
      <c r="G103" s="31">
        <f>VLOOKUP($A103,'[3]download from PCAS'!$A$7:$AZ$366,11,FALSE)</f>
        <v>325</v>
      </c>
      <c r="H103" s="31">
        <f>VLOOKUP($A103,'[3]download from PCAS'!$A$7:$AZ$366,31,FALSE)</f>
        <v>60</v>
      </c>
      <c r="I103" s="31">
        <f>VLOOKUP($A103,'[3]download from PCAS'!$A$7:$AZ$366,35,FALSE)</f>
        <v>21</v>
      </c>
      <c r="J103" s="31">
        <f>VLOOKUP($A103,'[3]download from PCAS'!$A$7:$AZ$366,49,FALSE)</f>
        <v>205</v>
      </c>
      <c r="K103" s="31">
        <f>VLOOKUP($A103,'[3]download from PCAS'!$A$7:$AZ$366,7,FALSE)</f>
        <v>1132</v>
      </c>
      <c r="L103" s="31">
        <f>VLOOKUP($A103,'[3]download from PCAS'!$A$7:$AZ$366,27,FALSE)</f>
        <v>256</v>
      </c>
      <c r="M103" s="31">
        <f>VLOOKUP($A103,'[3]download from PCAS'!$A$7:$AZ$366,15,FALSE)</f>
        <v>83</v>
      </c>
      <c r="N103" s="31">
        <f>VLOOKUP($A103,'[3]download from PCAS'!$A$7:$AZ$366,29,FALSE)</f>
        <v>37</v>
      </c>
      <c r="O103" s="31">
        <f>VLOOKUP($A103,'[3]download from PCAS'!$A$7:$AZ$366,51,FALSE)</f>
        <v>269</v>
      </c>
      <c r="P103" s="31">
        <f>VLOOKUP($A103,'[3]download from PCAS'!$A$7:$AZ$366,9,FALSE)</f>
        <v>152</v>
      </c>
      <c r="Q103" s="31">
        <f>VLOOKUP($A103,'[3]download from PCAS'!$A$7:$AZ$366,41,FALSE)</f>
        <v>41</v>
      </c>
      <c r="R103" s="31">
        <f>VLOOKUP($A103,'[3]download from PCAS'!$A$7:$AZ$366,5,FALSE)</f>
        <v>599</v>
      </c>
      <c r="S103" s="31">
        <f>VLOOKUP($A103,'[3]download from PCAS'!$A$7:$AZ$366,19,FALSE)</f>
        <v>47</v>
      </c>
      <c r="T103" s="31">
        <f>VLOOKUP($A103,'[3]download from PCAS'!$A$7:$AZ$366,21,FALSE)</f>
        <v>525</v>
      </c>
      <c r="U103" s="31">
        <f>VLOOKUP($A103,'[3]download from PCAS'!$A$7:$AZ$366,23,FALSE)</f>
        <v>797</v>
      </c>
      <c r="V103" s="31">
        <f>VLOOKUP($A103,'[3]download from PCAS'!$A$7:$AZ$366,13,FALSE)</f>
        <v>307</v>
      </c>
      <c r="W103" s="31">
        <f>VLOOKUP($A103,'[3]download from PCAS'!$A$7:$AZ$366,3,FALSE)</f>
        <v>142</v>
      </c>
      <c r="X103" s="31">
        <f>VLOOKUP($A103,'[3]download from PCAS'!$A$7:$AZ$366,43,FALSE)</f>
        <v>458</v>
      </c>
      <c r="Y103" s="31">
        <f>VLOOKUP($A103,'[3]download from PCAS'!$A$7:$AZ$366,39,FALSE)</f>
        <v>20</v>
      </c>
      <c r="Z103" s="31">
        <f>VLOOKUP($A103,'[3]download from PCAS'!$A$7:$AZ$366,47,FALSE)</f>
        <v>1976</v>
      </c>
      <c r="AA103" s="31">
        <f>VLOOKUP($A103,'[3]download from PCAS'!$A$7:$AZ$366,17,FALSE)</f>
        <v>148</v>
      </c>
      <c r="AB103" s="31">
        <f>VLOOKUP($A103,'[3]download from PCAS'!$A$7:$AZ$366,45,FALSE)</f>
        <v>3</v>
      </c>
      <c r="AC103" s="44"/>
      <c r="AD103" s="41" t="s">
        <v>241</v>
      </c>
      <c r="AE103" s="32">
        <f t="shared" si="28"/>
        <v>39.090690401732019</v>
      </c>
      <c r="AF103" s="32">
        <f t="shared" si="29"/>
        <v>7.2167428433966805</v>
      </c>
      <c r="AG103" s="32">
        <f t="shared" si="30"/>
        <v>2.5258599951888381</v>
      </c>
      <c r="AH103" s="32">
        <f t="shared" si="31"/>
        <v>24.657204714938658</v>
      </c>
      <c r="AI103" s="32">
        <f t="shared" si="32"/>
        <v>136.15588164541737</v>
      </c>
      <c r="AJ103" s="32">
        <f t="shared" si="33"/>
        <v>30.791436131825836</v>
      </c>
      <c r="AK103" s="32">
        <f t="shared" si="34"/>
        <v>9.9831609333654079</v>
      </c>
      <c r="AL103" s="32">
        <f t="shared" si="35"/>
        <v>4.4503247534279531</v>
      </c>
      <c r="AM103" s="32">
        <f t="shared" si="36"/>
        <v>32.355063747895116</v>
      </c>
      <c r="AN103" s="32">
        <f t="shared" si="37"/>
        <v>18.28241520327159</v>
      </c>
      <c r="AO103" s="32">
        <f t="shared" si="38"/>
        <v>4.9314409429877317</v>
      </c>
      <c r="AP103" s="32">
        <f t="shared" si="39"/>
        <v>72.047149386576862</v>
      </c>
      <c r="AQ103" s="32">
        <f t="shared" si="40"/>
        <v>5.6531152273273992</v>
      </c>
      <c r="AR103" s="32">
        <f t="shared" si="41"/>
        <v>63.146499879720956</v>
      </c>
      <c r="AS103" s="32">
        <f t="shared" si="42"/>
        <v>95.862400769785907</v>
      </c>
      <c r="AT103" s="32">
        <f t="shared" si="43"/>
        <v>36.925667548713015</v>
      </c>
      <c r="AU103" s="32">
        <f t="shared" si="44"/>
        <v>17.079624729372146</v>
      </c>
      <c r="AV103" s="32">
        <f t="shared" si="45"/>
        <v>55.087803704594656</v>
      </c>
      <c r="AW103" s="32">
        <f t="shared" si="46"/>
        <v>2.4055809477988932</v>
      </c>
      <c r="AX103" s="32">
        <f t="shared" si="47"/>
        <v>237.67139764253068</v>
      </c>
      <c r="AY103" s="32">
        <f t="shared" si="48"/>
        <v>17.801299013711812</v>
      </c>
      <c r="AZ103" s="32">
        <f t="shared" si="49"/>
        <v>0.36083714216983404</v>
      </c>
      <c r="BB103" s="41" t="s">
        <v>241</v>
      </c>
      <c r="BC103" s="32">
        <f t="shared" si="50"/>
        <v>39.770079229454709</v>
      </c>
      <c r="BD103" s="32">
        <f t="shared" si="51"/>
        <v>5.8479532163742682</v>
      </c>
      <c r="BE103" s="32">
        <f t="shared" si="52"/>
        <v>125.9680733364944</v>
      </c>
      <c r="BF103" s="32">
        <f t="shared" si="53"/>
        <v>48.522206416943256</v>
      </c>
      <c r="BG103" s="32">
        <f t="shared" si="54"/>
        <v>69.838365355291259</v>
      </c>
      <c r="BH103" s="32">
        <f t="shared" si="55"/>
        <v>3.1610557926347398</v>
      </c>
    </row>
    <row r="104" spans="1:60" x14ac:dyDescent="0.2">
      <c r="A104" s="33" t="str">
        <f>'[3]download from PCAS'!A115</f>
        <v>Z00222</v>
      </c>
      <c r="B104" s="31">
        <f>VLOOKUP($A104,'[3]download from PCAS'!$A$7:$AZ$366,2,FALSE)</f>
        <v>8208</v>
      </c>
      <c r="C104" s="31">
        <v>5989</v>
      </c>
      <c r="D104" s="31">
        <v>5864</v>
      </c>
      <c r="E104" s="31">
        <v>5726</v>
      </c>
      <c r="F104" s="31">
        <v>3624</v>
      </c>
      <c r="G104" s="31">
        <f>VLOOKUP($A104,'[3]download from PCAS'!$A$7:$AZ$366,11,FALSE)</f>
        <v>196</v>
      </c>
      <c r="H104" s="31">
        <f>VLOOKUP($A104,'[3]download from PCAS'!$A$7:$AZ$366,31,FALSE)</f>
        <v>28</v>
      </c>
      <c r="I104" s="31">
        <f>VLOOKUP($A104,'[3]download from PCAS'!$A$7:$AZ$366,35,FALSE)</f>
        <v>20</v>
      </c>
      <c r="J104" s="31">
        <f>VLOOKUP($A104,'[3]download from PCAS'!$A$7:$AZ$366,49,FALSE)</f>
        <v>108</v>
      </c>
      <c r="K104" s="31">
        <f>VLOOKUP($A104,'[3]download from PCAS'!$A$7:$AZ$366,7,FALSE)</f>
        <v>622</v>
      </c>
      <c r="L104" s="31">
        <f>VLOOKUP($A104,'[3]download from PCAS'!$A$7:$AZ$366,27,FALSE)</f>
        <v>220</v>
      </c>
      <c r="M104" s="31">
        <f>VLOOKUP($A104,'[3]download from PCAS'!$A$7:$AZ$366,15,FALSE)</f>
        <v>143</v>
      </c>
      <c r="N104" s="31">
        <f>VLOOKUP($A104,'[3]download from PCAS'!$A$7:$AZ$366,29,FALSE)</f>
        <v>84</v>
      </c>
      <c r="O104" s="31">
        <f>VLOOKUP($A104,'[3]download from PCAS'!$A$7:$AZ$366,51,FALSE)</f>
        <v>154</v>
      </c>
      <c r="P104" s="31">
        <f>VLOOKUP($A104,'[3]download from PCAS'!$A$7:$AZ$366,9,FALSE)</f>
        <v>70</v>
      </c>
      <c r="Q104" s="31">
        <f>VLOOKUP($A104,'[3]download from PCAS'!$A$7:$AZ$366,41,FALSE)</f>
        <v>79</v>
      </c>
      <c r="R104" s="31">
        <f>VLOOKUP($A104,'[3]download from PCAS'!$A$7:$AZ$366,5,FALSE)</f>
        <v>477</v>
      </c>
      <c r="S104" s="31">
        <f>VLOOKUP($A104,'[3]download from PCAS'!$A$7:$AZ$366,19,FALSE)</f>
        <v>16</v>
      </c>
      <c r="T104" s="31">
        <f>VLOOKUP($A104,'[3]download from PCAS'!$A$7:$AZ$366,21,FALSE)</f>
        <v>367</v>
      </c>
      <c r="U104" s="31">
        <f>VLOOKUP($A104,'[3]download from PCAS'!$A$7:$AZ$366,23,FALSE)</f>
        <v>1295</v>
      </c>
      <c r="V104" s="31">
        <f>VLOOKUP($A104,'[3]download from PCAS'!$A$7:$AZ$366,13,FALSE)</f>
        <v>95</v>
      </c>
      <c r="W104" s="31">
        <f>VLOOKUP($A104,'[3]download from PCAS'!$A$7:$AZ$366,3,FALSE)</f>
        <v>56</v>
      </c>
      <c r="X104" s="31">
        <f>VLOOKUP($A104,'[3]download from PCAS'!$A$7:$AZ$366,43,FALSE)</f>
        <v>617</v>
      </c>
      <c r="Y104" s="31">
        <f>VLOOKUP($A104,'[3]download from PCAS'!$A$7:$AZ$366,39,FALSE)</f>
        <v>26</v>
      </c>
      <c r="Z104" s="31">
        <f>VLOOKUP($A104,'[3]download from PCAS'!$A$7:$AZ$366,47,FALSE)</f>
        <v>1336</v>
      </c>
      <c r="AA104" s="31">
        <f>VLOOKUP($A104,'[3]download from PCAS'!$A$7:$AZ$366,17,FALSE)</f>
        <v>113</v>
      </c>
      <c r="AB104" s="31">
        <f>VLOOKUP($A104,'[3]download from PCAS'!$A$7:$AZ$366,45,FALSE)</f>
        <v>3</v>
      </c>
      <c r="AC104" s="44"/>
      <c r="AD104" s="41" t="s">
        <v>242</v>
      </c>
      <c r="AE104" s="32">
        <f t="shared" si="28"/>
        <v>23.879142300194932</v>
      </c>
      <c r="AF104" s="32">
        <f t="shared" si="29"/>
        <v>3.41130604288499</v>
      </c>
      <c r="AG104" s="32">
        <f t="shared" si="30"/>
        <v>2.4366471734892787</v>
      </c>
      <c r="AH104" s="32">
        <f t="shared" si="31"/>
        <v>13.157894736842104</v>
      </c>
      <c r="AI104" s="32">
        <f t="shared" si="32"/>
        <v>75.779727095516577</v>
      </c>
      <c r="AJ104" s="32">
        <f t="shared" si="33"/>
        <v>26.803118908382064</v>
      </c>
      <c r="AK104" s="32">
        <f t="shared" si="34"/>
        <v>17.422027290448341</v>
      </c>
      <c r="AL104" s="32">
        <f t="shared" si="35"/>
        <v>10.23391812865497</v>
      </c>
      <c r="AM104" s="32">
        <f t="shared" si="36"/>
        <v>18.762183235867447</v>
      </c>
      <c r="AN104" s="32">
        <f t="shared" si="37"/>
        <v>8.5282651072124747</v>
      </c>
      <c r="AO104" s="32">
        <f t="shared" si="38"/>
        <v>9.6247563352826511</v>
      </c>
      <c r="AP104" s="32">
        <f t="shared" si="39"/>
        <v>58.114035087719301</v>
      </c>
      <c r="AQ104" s="32">
        <f t="shared" si="40"/>
        <v>1.9493177387914229</v>
      </c>
      <c r="AR104" s="32">
        <f t="shared" si="41"/>
        <v>44.712475633528264</v>
      </c>
      <c r="AS104" s="32">
        <f t="shared" si="42"/>
        <v>157.77290448343078</v>
      </c>
      <c r="AT104" s="32">
        <f t="shared" si="43"/>
        <v>11.574074074074073</v>
      </c>
      <c r="AU104" s="32">
        <f t="shared" si="44"/>
        <v>6.8226120857699799</v>
      </c>
      <c r="AV104" s="32">
        <f t="shared" si="45"/>
        <v>75.170565302144254</v>
      </c>
      <c r="AW104" s="32">
        <f t="shared" si="46"/>
        <v>3.1676413255360623</v>
      </c>
      <c r="AX104" s="32">
        <f t="shared" si="47"/>
        <v>162.76803118908381</v>
      </c>
      <c r="AY104" s="32">
        <f t="shared" si="48"/>
        <v>13.767056530214424</v>
      </c>
      <c r="AZ104" s="32">
        <f t="shared" si="49"/>
        <v>0.36549707602339176</v>
      </c>
      <c r="BB104" s="41" t="s">
        <v>242</v>
      </c>
      <c r="BC104" s="32">
        <f t="shared" si="50"/>
        <v>37.517053206002728</v>
      </c>
      <c r="BD104" s="32">
        <f t="shared" si="51"/>
        <v>14.669926650366747</v>
      </c>
      <c r="BE104" s="32">
        <f t="shared" si="52"/>
        <v>226.16136919315403</v>
      </c>
      <c r="BF104" s="32">
        <f t="shared" si="53"/>
        <v>16.590988473629061</v>
      </c>
      <c r="BG104" s="32">
        <f t="shared" si="54"/>
        <v>103.02220738019703</v>
      </c>
      <c r="BH104" s="32">
        <f t="shared" si="55"/>
        <v>4.5406915822563745</v>
      </c>
    </row>
    <row r="105" spans="1:60" x14ac:dyDescent="0.2">
      <c r="A105" s="33" t="str">
        <f>'[3]download from PCAS'!A116</f>
        <v>Z00223</v>
      </c>
      <c r="B105" s="31">
        <f>VLOOKUP($A105,'[3]download from PCAS'!$A$7:$AZ$366,2,FALSE)</f>
        <v>3733</v>
      </c>
      <c r="C105" s="31">
        <v>2975</v>
      </c>
      <c r="D105" s="31">
        <v>2923</v>
      </c>
      <c r="E105" s="31">
        <v>2867</v>
      </c>
      <c r="F105" s="31">
        <v>2028</v>
      </c>
      <c r="G105" s="31">
        <f>VLOOKUP($A105,'[3]download from PCAS'!$A$7:$AZ$366,11,FALSE)</f>
        <v>157</v>
      </c>
      <c r="H105" s="31">
        <f>VLOOKUP($A105,'[3]download from PCAS'!$A$7:$AZ$366,31,FALSE)</f>
        <v>30</v>
      </c>
      <c r="I105" s="31">
        <f>VLOOKUP($A105,'[3]download from PCAS'!$A$7:$AZ$366,35,FALSE)</f>
        <v>5</v>
      </c>
      <c r="J105" s="31">
        <f>VLOOKUP($A105,'[3]download from PCAS'!$A$7:$AZ$366,49,FALSE)</f>
        <v>79</v>
      </c>
      <c r="K105" s="31">
        <f>VLOOKUP($A105,'[3]download from PCAS'!$A$7:$AZ$366,7,FALSE)</f>
        <v>438</v>
      </c>
      <c r="L105" s="31">
        <f>VLOOKUP($A105,'[3]download from PCAS'!$A$7:$AZ$366,27,FALSE)</f>
        <v>154</v>
      </c>
      <c r="M105" s="31">
        <f>VLOOKUP($A105,'[3]download from PCAS'!$A$7:$AZ$366,15,FALSE)</f>
        <v>49</v>
      </c>
      <c r="N105" s="31">
        <f>VLOOKUP($A105,'[3]download from PCAS'!$A$7:$AZ$366,29,FALSE)</f>
        <v>27</v>
      </c>
      <c r="O105" s="31">
        <f>VLOOKUP($A105,'[3]download from PCAS'!$A$7:$AZ$366,51,FALSE)</f>
        <v>102</v>
      </c>
      <c r="P105" s="31">
        <f>VLOOKUP($A105,'[3]download from PCAS'!$A$7:$AZ$366,9,FALSE)</f>
        <v>43</v>
      </c>
      <c r="Q105" s="31">
        <f>VLOOKUP($A105,'[3]download from PCAS'!$A$7:$AZ$366,41,FALSE)</f>
        <v>20</v>
      </c>
      <c r="R105" s="31">
        <f>VLOOKUP($A105,'[3]download from PCAS'!$A$7:$AZ$366,5,FALSE)</f>
        <v>151</v>
      </c>
      <c r="S105" s="31">
        <f>VLOOKUP($A105,'[3]download from PCAS'!$A$7:$AZ$366,19,FALSE)</f>
        <v>17</v>
      </c>
      <c r="T105" s="31">
        <f>VLOOKUP($A105,'[3]download from PCAS'!$A$7:$AZ$366,21,FALSE)</f>
        <v>281</v>
      </c>
      <c r="U105" s="31">
        <f>VLOOKUP($A105,'[3]download from PCAS'!$A$7:$AZ$366,23,FALSE)</f>
        <v>427</v>
      </c>
      <c r="V105" s="31">
        <f>VLOOKUP($A105,'[3]download from PCAS'!$A$7:$AZ$366,13,FALSE)</f>
        <v>108</v>
      </c>
      <c r="W105" s="31">
        <f>VLOOKUP($A105,'[3]download from PCAS'!$A$7:$AZ$366,3,FALSE)</f>
        <v>58</v>
      </c>
      <c r="X105" s="31">
        <f>VLOOKUP($A105,'[3]download from PCAS'!$A$7:$AZ$366,43,FALSE)</f>
        <v>309</v>
      </c>
      <c r="Y105" s="31">
        <f>VLOOKUP($A105,'[3]download from PCAS'!$A$7:$AZ$366,39,FALSE)</f>
        <v>23</v>
      </c>
      <c r="Z105" s="31">
        <f>VLOOKUP($A105,'[3]download from PCAS'!$A$7:$AZ$366,47,FALSE)</f>
        <v>811</v>
      </c>
      <c r="AA105" s="31">
        <f>VLOOKUP($A105,'[3]download from PCAS'!$A$7:$AZ$366,17,FALSE)</f>
        <v>49</v>
      </c>
      <c r="AB105" s="31">
        <f>VLOOKUP($A105,'[3]download from PCAS'!$A$7:$AZ$366,45,FALSE)</f>
        <v>1</v>
      </c>
      <c r="AC105" s="44"/>
      <c r="AD105" s="41" t="s">
        <v>243</v>
      </c>
      <c r="AE105" s="32">
        <f t="shared" si="28"/>
        <v>42.057326547013126</v>
      </c>
      <c r="AF105" s="32">
        <f t="shared" si="29"/>
        <v>8.0364318242700232</v>
      </c>
      <c r="AG105" s="32">
        <f t="shared" si="30"/>
        <v>1.339405304045004</v>
      </c>
      <c r="AH105" s="32">
        <f t="shared" si="31"/>
        <v>21.162603803911065</v>
      </c>
      <c r="AI105" s="32">
        <f t="shared" si="32"/>
        <v>117.33190463434235</v>
      </c>
      <c r="AJ105" s="32">
        <f t="shared" si="33"/>
        <v>41.253683364586124</v>
      </c>
      <c r="AK105" s="32">
        <f t="shared" si="34"/>
        <v>13.12617197964104</v>
      </c>
      <c r="AL105" s="32">
        <f t="shared" si="35"/>
        <v>7.2327886418430216</v>
      </c>
      <c r="AM105" s="32">
        <f t="shared" si="36"/>
        <v>27.323868202518085</v>
      </c>
      <c r="AN105" s="32">
        <f t="shared" si="37"/>
        <v>11.518885614787035</v>
      </c>
      <c r="AO105" s="32">
        <f t="shared" si="38"/>
        <v>5.3576212161800161</v>
      </c>
      <c r="AP105" s="32">
        <f t="shared" si="39"/>
        <v>40.450040182159121</v>
      </c>
      <c r="AQ105" s="32">
        <f t="shared" si="40"/>
        <v>4.5539780337530136</v>
      </c>
      <c r="AR105" s="32">
        <f t="shared" si="41"/>
        <v>75.274578087329218</v>
      </c>
      <c r="AS105" s="32">
        <f t="shared" si="42"/>
        <v>114.38521296544333</v>
      </c>
      <c r="AT105" s="32">
        <f t="shared" si="43"/>
        <v>28.931154567372086</v>
      </c>
      <c r="AU105" s="32">
        <f t="shared" si="44"/>
        <v>15.537101526922047</v>
      </c>
      <c r="AV105" s="32">
        <f t="shared" si="45"/>
        <v>82.77524778998125</v>
      </c>
      <c r="AW105" s="32">
        <f t="shared" si="46"/>
        <v>6.1612643986070186</v>
      </c>
      <c r="AX105" s="32">
        <f t="shared" si="47"/>
        <v>217.25154031609964</v>
      </c>
      <c r="AY105" s="32">
        <f t="shared" si="48"/>
        <v>13.12617197964104</v>
      </c>
      <c r="AZ105" s="32">
        <f t="shared" si="49"/>
        <v>0.26788106080900081</v>
      </c>
      <c r="BB105" s="41" t="s">
        <v>243</v>
      </c>
      <c r="BC105" s="32">
        <f t="shared" si="50"/>
        <v>52.685596989394455</v>
      </c>
      <c r="BD105" s="32">
        <f t="shared" si="51"/>
        <v>9.4175095919079173</v>
      </c>
      <c r="BE105" s="32">
        <f t="shared" si="52"/>
        <v>148.93617021276594</v>
      </c>
      <c r="BF105" s="32">
        <f t="shared" si="53"/>
        <v>37.670038367631669</v>
      </c>
      <c r="BG105" s="32">
        <f t="shared" si="54"/>
        <v>103.8655462184874</v>
      </c>
      <c r="BH105" s="32">
        <f t="shared" si="55"/>
        <v>8.0223229856993363</v>
      </c>
    </row>
    <row r="106" spans="1:60" x14ac:dyDescent="0.2">
      <c r="A106" s="33" t="str">
        <f>'[3]download from PCAS'!A117</f>
        <v>Z00224</v>
      </c>
      <c r="B106" s="31">
        <f>VLOOKUP($A106,'[3]download from PCAS'!$A$7:$AZ$366,2,FALSE)</f>
        <v>6958</v>
      </c>
      <c r="C106" s="31">
        <v>5570</v>
      </c>
      <c r="D106" s="31">
        <v>5482</v>
      </c>
      <c r="E106" s="31">
        <v>5378</v>
      </c>
      <c r="F106" s="31">
        <v>3789</v>
      </c>
      <c r="G106" s="31">
        <f>VLOOKUP($A106,'[3]download from PCAS'!$A$7:$AZ$366,11,FALSE)</f>
        <v>258</v>
      </c>
      <c r="H106" s="31">
        <f>VLOOKUP($A106,'[3]download from PCAS'!$A$7:$AZ$366,31,FALSE)</f>
        <v>47</v>
      </c>
      <c r="I106" s="31">
        <f>VLOOKUP($A106,'[3]download from PCAS'!$A$7:$AZ$366,35,FALSE)</f>
        <v>24</v>
      </c>
      <c r="J106" s="31">
        <f>VLOOKUP($A106,'[3]download from PCAS'!$A$7:$AZ$366,49,FALSE)</f>
        <v>130</v>
      </c>
      <c r="K106" s="31">
        <f>VLOOKUP($A106,'[3]download from PCAS'!$A$7:$AZ$366,7,FALSE)</f>
        <v>902</v>
      </c>
      <c r="L106" s="31">
        <f>VLOOKUP($A106,'[3]download from PCAS'!$A$7:$AZ$366,27,FALSE)</f>
        <v>298</v>
      </c>
      <c r="M106" s="31">
        <f>VLOOKUP($A106,'[3]download from PCAS'!$A$7:$AZ$366,15,FALSE)</f>
        <v>118</v>
      </c>
      <c r="N106" s="31">
        <f>VLOOKUP($A106,'[3]download from PCAS'!$A$7:$AZ$366,29,FALSE)</f>
        <v>70</v>
      </c>
      <c r="O106" s="31">
        <f>VLOOKUP($A106,'[3]download from PCAS'!$A$7:$AZ$366,51,FALSE)</f>
        <v>274</v>
      </c>
      <c r="P106" s="31">
        <f>VLOOKUP($A106,'[3]download from PCAS'!$A$7:$AZ$366,9,FALSE)</f>
        <v>104</v>
      </c>
      <c r="Q106" s="31">
        <f>VLOOKUP($A106,'[3]download from PCAS'!$A$7:$AZ$366,41,FALSE)</f>
        <v>55</v>
      </c>
      <c r="R106" s="31">
        <f>VLOOKUP($A106,'[3]download from PCAS'!$A$7:$AZ$366,5,FALSE)</f>
        <v>455</v>
      </c>
      <c r="S106" s="31">
        <f>VLOOKUP($A106,'[3]download from PCAS'!$A$7:$AZ$366,19,FALSE)</f>
        <v>47</v>
      </c>
      <c r="T106" s="31">
        <f>VLOOKUP($A106,'[3]download from PCAS'!$A$7:$AZ$366,21,FALSE)</f>
        <v>495</v>
      </c>
      <c r="U106" s="31">
        <f>VLOOKUP($A106,'[3]download from PCAS'!$A$7:$AZ$366,23,FALSE)</f>
        <v>1162</v>
      </c>
      <c r="V106" s="31">
        <f>VLOOKUP($A106,'[3]download from PCAS'!$A$7:$AZ$366,13,FALSE)</f>
        <v>162</v>
      </c>
      <c r="W106" s="31">
        <f>VLOOKUP($A106,'[3]download from PCAS'!$A$7:$AZ$366,3,FALSE)</f>
        <v>104</v>
      </c>
      <c r="X106" s="31">
        <f>VLOOKUP($A106,'[3]download from PCAS'!$A$7:$AZ$366,43,FALSE)</f>
        <v>756</v>
      </c>
      <c r="Y106" s="31">
        <f>VLOOKUP($A106,'[3]download from PCAS'!$A$7:$AZ$366,39,FALSE)</f>
        <v>26</v>
      </c>
      <c r="Z106" s="31">
        <f>VLOOKUP($A106,'[3]download from PCAS'!$A$7:$AZ$366,47,FALSE)</f>
        <v>1628</v>
      </c>
      <c r="AA106" s="31">
        <f>VLOOKUP($A106,'[3]download from PCAS'!$A$7:$AZ$366,17,FALSE)</f>
        <v>128</v>
      </c>
      <c r="AB106" s="31">
        <f>VLOOKUP($A106,'[3]download from PCAS'!$A$7:$AZ$366,45,FALSE)</f>
        <v>5</v>
      </c>
      <c r="AC106" s="44"/>
      <c r="AD106" s="41" t="s">
        <v>244</v>
      </c>
      <c r="AE106" s="32">
        <f t="shared" si="28"/>
        <v>37.079620580626617</v>
      </c>
      <c r="AF106" s="32">
        <f t="shared" si="29"/>
        <v>6.7548146018970971</v>
      </c>
      <c r="AG106" s="32">
        <f t="shared" si="30"/>
        <v>3.4492670307559643</v>
      </c>
      <c r="AH106" s="32">
        <f t="shared" si="31"/>
        <v>18.683529749928141</v>
      </c>
      <c r="AI106" s="32">
        <f t="shared" si="32"/>
        <v>129.63495257257833</v>
      </c>
      <c r="AJ106" s="32">
        <f t="shared" si="33"/>
        <v>42.828398965219897</v>
      </c>
      <c r="AK106" s="32">
        <f t="shared" si="34"/>
        <v>16.95889623455016</v>
      </c>
      <c r="AL106" s="32">
        <f t="shared" si="35"/>
        <v>10.060362173038229</v>
      </c>
      <c r="AM106" s="32">
        <f t="shared" si="36"/>
        <v>39.379131934463928</v>
      </c>
      <c r="AN106" s="32">
        <f t="shared" si="37"/>
        <v>14.946823799942512</v>
      </c>
      <c r="AO106" s="32">
        <f t="shared" si="38"/>
        <v>7.9045702788157515</v>
      </c>
      <c r="AP106" s="32">
        <f t="shared" si="39"/>
        <v>65.392354124748493</v>
      </c>
      <c r="AQ106" s="32">
        <f t="shared" si="40"/>
        <v>6.7548146018970971</v>
      </c>
      <c r="AR106" s="32">
        <f t="shared" si="41"/>
        <v>71.141132509341759</v>
      </c>
      <c r="AS106" s="32">
        <f t="shared" si="42"/>
        <v>167.00201207243461</v>
      </c>
      <c r="AT106" s="32">
        <f t="shared" si="43"/>
        <v>23.282552457602758</v>
      </c>
      <c r="AU106" s="32">
        <f t="shared" si="44"/>
        <v>14.946823799942512</v>
      </c>
      <c r="AV106" s="32">
        <f t="shared" si="45"/>
        <v>108.65191146881288</v>
      </c>
      <c r="AW106" s="32">
        <f t="shared" si="46"/>
        <v>3.7367059499856281</v>
      </c>
      <c r="AX106" s="32">
        <f t="shared" si="47"/>
        <v>233.97528025294625</v>
      </c>
      <c r="AY106" s="32">
        <f t="shared" si="48"/>
        <v>18.396090830698476</v>
      </c>
      <c r="AZ106" s="32">
        <f t="shared" si="49"/>
        <v>0.71859729807415929</v>
      </c>
      <c r="BB106" s="41" t="s">
        <v>244</v>
      </c>
      <c r="BC106" s="32">
        <f t="shared" si="50"/>
        <v>54.359722728931047</v>
      </c>
      <c r="BD106" s="32">
        <f t="shared" si="51"/>
        <v>13.015991074748976</v>
      </c>
      <c r="BE106" s="32">
        <f t="shared" si="52"/>
        <v>216.06545184083302</v>
      </c>
      <c r="BF106" s="32">
        <f t="shared" si="53"/>
        <v>30.122722201561917</v>
      </c>
      <c r="BG106" s="32">
        <f t="shared" si="54"/>
        <v>135.72710951526031</v>
      </c>
      <c r="BH106" s="32">
        <f t="shared" si="55"/>
        <v>4.8345109706210492</v>
      </c>
    </row>
    <row r="107" spans="1:60" x14ac:dyDescent="0.2">
      <c r="A107" s="33" t="str">
        <f>'[3]download from PCAS'!A118</f>
        <v>Z00226</v>
      </c>
      <c r="B107" s="31">
        <f>VLOOKUP($A107,'[3]download from PCAS'!$A$7:$AZ$366,2,FALSE)</f>
        <v>8050</v>
      </c>
      <c r="C107" s="31">
        <v>6182</v>
      </c>
      <c r="D107" s="31">
        <v>6067</v>
      </c>
      <c r="E107" s="31">
        <v>5980</v>
      </c>
      <c r="F107" s="31">
        <v>4429</v>
      </c>
      <c r="G107" s="31">
        <f>VLOOKUP($A107,'[3]download from PCAS'!$A$7:$AZ$366,11,FALSE)</f>
        <v>309</v>
      </c>
      <c r="H107" s="31">
        <f>VLOOKUP($A107,'[3]download from PCAS'!$A$7:$AZ$366,31,FALSE)</f>
        <v>69</v>
      </c>
      <c r="I107" s="31">
        <f>VLOOKUP($A107,'[3]download from PCAS'!$A$7:$AZ$366,35,FALSE)</f>
        <v>26</v>
      </c>
      <c r="J107" s="31">
        <f>VLOOKUP($A107,'[3]download from PCAS'!$A$7:$AZ$366,49,FALSE)</f>
        <v>126</v>
      </c>
      <c r="K107" s="31">
        <f>VLOOKUP($A107,'[3]download from PCAS'!$A$7:$AZ$366,7,FALSE)</f>
        <v>992</v>
      </c>
      <c r="L107" s="31">
        <f>VLOOKUP($A107,'[3]download from PCAS'!$A$7:$AZ$366,27,FALSE)</f>
        <v>295</v>
      </c>
      <c r="M107" s="31">
        <f>VLOOKUP($A107,'[3]download from PCAS'!$A$7:$AZ$366,15,FALSE)</f>
        <v>84</v>
      </c>
      <c r="N107" s="31">
        <f>VLOOKUP($A107,'[3]download from PCAS'!$A$7:$AZ$366,29,FALSE)</f>
        <v>50</v>
      </c>
      <c r="O107" s="31">
        <f>VLOOKUP($A107,'[3]download from PCAS'!$A$7:$AZ$366,51,FALSE)</f>
        <v>232</v>
      </c>
      <c r="P107" s="31">
        <f>VLOOKUP($A107,'[3]download from PCAS'!$A$7:$AZ$366,9,FALSE)</f>
        <v>135</v>
      </c>
      <c r="Q107" s="31">
        <f>VLOOKUP($A107,'[3]download from PCAS'!$A$7:$AZ$366,41,FALSE)</f>
        <v>77</v>
      </c>
      <c r="R107" s="31">
        <f>VLOOKUP($A107,'[3]download from PCAS'!$A$7:$AZ$366,5,FALSE)</f>
        <v>340</v>
      </c>
      <c r="S107" s="31">
        <f>VLOOKUP($A107,'[3]download from PCAS'!$A$7:$AZ$366,19,FALSE)</f>
        <v>45</v>
      </c>
      <c r="T107" s="31">
        <f>VLOOKUP($A107,'[3]download from PCAS'!$A$7:$AZ$366,21,FALSE)</f>
        <v>533</v>
      </c>
      <c r="U107" s="31">
        <f>VLOOKUP($A107,'[3]download from PCAS'!$A$7:$AZ$366,23,FALSE)</f>
        <v>533</v>
      </c>
      <c r="V107" s="31">
        <f>VLOOKUP($A107,'[3]download from PCAS'!$A$7:$AZ$366,13,FALSE)</f>
        <v>280</v>
      </c>
      <c r="W107" s="31">
        <f>VLOOKUP($A107,'[3]download from PCAS'!$A$7:$AZ$366,3,FALSE)</f>
        <v>86</v>
      </c>
      <c r="X107" s="31">
        <f>VLOOKUP($A107,'[3]download from PCAS'!$A$7:$AZ$366,43,FALSE)</f>
        <v>392</v>
      </c>
      <c r="Y107" s="31">
        <f>VLOOKUP($A107,'[3]download from PCAS'!$A$7:$AZ$366,39,FALSE)</f>
        <v>60</v>
      </c>
      <c r="Z107" s="31">
        <f>VLOOKUP($A107,'[3]download from PCAS'!$A$7:$AZ$366,47,FALSE)</f>
        <v>1682</v>
      </c>
      <c r="AA107" s="31">
        <f>VLOOKUP($A107,'[3]download from PCAS'!$A$7:$AZ$366,17,FALSE)</f>
        <v>100</v>
      </c>
      <c r="AB107" s="31">
        <f>VLOOKUP($A107,'[3]download from PCAS'!$A$7:$AZ$366,45,FALSE)</f>
        <v>22</v>
      </c>
      <c r="AC107" s="44"/>
      <c r="AD107" s="41" t="s">
        <v>245</v>
      </c>
      <c r="AE107" s="32">
        <f t="shared" si="28"/>
        <v>38.385093167701861</v>
      </c>
      <c r="AF107" s="32">
        <f t="shared" si="29"/>
        <v>8.5714285714285712</v>
      </c>
      <c r="AG107" s="32">
        <f t="shared" si="30"/>
        <v>3.2298136645962732</v>
      </c>
      <c r="AH107" s="32">
        <f t="shared" si="31"/>
        <v>15.65217391304348</v>
      </c>
      <c r="AI107" s="32">
        <f t="shared" si="32"/>
        <v>123.22981366459628</v>
      </c>
      <c r="AJ107" s="32">
        <f t="shared" si="33"/>
        <v>36.645962732919259</v>
      </c>
      <c r="AK107" s="32">
        <f t="shared" si="34"/>
        <v>10.434782608695652</v>
      </c>
      <c r="AL107" s="32">
        <f t="shared" si="35"/>
        <v>6.2111801242236018</v>
      </c>
      <c r="AM107" s="32">
        <f t="shared" si="36"/>
        <v>28.819875776397513</v>
      </c>
      <c r="AN107" s="32">
        <f t="shared" si="37"/>
        <v>16.770186335403725</v>
      </c>
      <c r="AO107" s="32">
        <f t="shared" si="38"/>
        <v>9.5652173913043477</v>
      </c>
      <c r="AP107" s="32">
        <f t="shared" si="39"/>
        <v>42.236024844720497</v>
      </c>
      <c r="AQ107" s="32">
        <f t="shared" si="40"/>
        <v>5.5900621118012426</v>
      </c>
      <c r="AR107" s="32">
        <f t="shared" si="41"/>
        <v>66.211180124223603</v>
      </c>
      <c r="AS107" s="32">
        <f t="shared" si="42"/>
        <v>66.211180124223603</v>
      </c>
      <c r="AT107" s="32">
        <f t="shared" si="43"/>
        <v>34.782608695652172</v>
      </c>
      <c r="AU107" s="32">
        <f t="shared" si="44"/>
        <v>10.683229813664596</v>
      </c>
      <c r="AV107" s="32">
        <f t="shared" si="45"/>
        <v>48.695652173913039</v>
      </c>
      <c r="AW107" s="32">
        <f t="shared" si="46"/>
        <v>7.4534161490683228</v>
      </c>
      <c r="AX107" s="32">
        <f t="shared" si="47"/>
        <v>208.94409937888199</v>
      </c>
      <c r="AY107" s="32">
        <f t="shared" si="48"/>
        <v>12.422360248447204</v>
      </c>
      <c r="AZ107" s="32">
        <f t="shared" si="49"/>
        <v>2.7329192546583849</v>
      </c>
      <c r="BB107" s="41" t="s">
        <v>245</v>
      </c>
      <c r="BC107" s="32">
        <f t="shared" si="50"/>
        <v>48.623701994395908</v>
      </c>
      <c r="BD107" s="32">
        <f t="shared" si="51"/>
        <v>8.3612040133779253</v>
      </c>
      <c r="BE107" s="32">
        <f t="shared" si="52"/>
        <v>89.130434782608688</v>
      </c>
      <c r="BF107" s="32">
        <f t="shared" si="53"/>
        <v>46.822742474916382</v>
      </c>
      <c r="BG107" s="32">
        <f t="shared" si="54"/>
        <v>63.409899708832093</v>
      </c>
      <c r="BH107" s="32">
        <f t="shared" si="55"/>
        <v>10.033444816053512</v>
      </c>
    </row>
    <row r="108" spans="1:60" x14ac:dyDescent="0.2">
      <c r="A108" s="33" t="str">
        <f>'[3]download from PCAS'!A119</f>
        <v>Z00227</v>
      </c>
      <c r="B108" s="31">
        <f>VLOOKUP($A108,'[3]download from PCAS'!$A$7:$AZ$366,2,FALSE)</f>
        <v>11035</v>
      </c>
      <c r="C108" s="31">
        <v>8926</v>
      </c>
      <c r="D108" s="31">
        <v>8791</v>
      </c>
      <c r="E108" s="31">
        <v>8655</v>
      </c>
      <c r="F108" s="31">
        <v>6249</v>
      </c>
      <c r="G108" s="31">
        <f>VLOOKUP($A108,'[3]download from PCAS'!$A$7:$AZ$366,11,FALSE)</f>
        <v>500</v>
      </c>
      <c r="H108" s="31">
        <f>VLOOKUP($A108,'[3]download from PCAS'!$A$7:$AZ$366,31,FALSE)</f>
        <v>86</v>
      </c>
      <c r="I108" s="31">
        <f>VLOOKUP($A108,'[3]download from PCAS'!$A$7:$AZ$366,35,FALSE)</f>
        <v>35</v>
      </c>
      <c r="J108" s="31">
        <f>VLOOKUP($A108,'[3]download from PCAS'!$A$7:$AZ$366,49,FALSE)</f>
        <v>214</v>
      </c>
      <c r="K108" s="31">
        <f>VLOOKUP($A108,'[3]download from PCAS'!$A$7:$AZ$366,7,FALSE)</f>
        <v>1689</v>
      </c>
      <c r="L108" s="31">
        <f>VLOOKUP($A108,'[3]download from PCAS'!$A$7:$AZ$366,27,FALSE)</f>
        <v>507</v>
      </c>
      <c r="M108" s="31">
        <f>VLOOKUP($A108,'[3]download from PCAS'!$A$7:$AZ$366,15,FALSE)</f>
        <v>187</v>
      </c>
      <c r="N108" s="31">
        <f>VLOOKUP($A108,'[3]download from PCAS'!$A$7:$AZ$366,29,FALSE)</f>
        <v>100</v>
      </c>
      <c r="O108" s="31">
        <f>VLOOKUP($A108,'[3]download from PCAS'!$A$7:$AZ$366,51,FALSE)</f>
        <v>345</v>
      </c>
      <c r="P108" s="31">
        <f>VLOOKUP($A108,'[3]download from PCAS'!$A$7:$AZ$366,9,FALSE)</f>
        <v>210</v>
      </c>
      <c r="Q108" s="31">
        <f>VLOOKUP($A108,'[3]download from PCAS'!$A$7:$AZ$366,41,FALSE)</f>
        <v>79</v>
      </c>
      <c r="R108" s="31">
        <f>VLOOKUP($A108,'[3]download from PCAS'!$A$7:$AZ$366,5,FALSE)</f>
        <v>900</v>
      </c>
      <c r="S108" s="31">
        <f>VLOOKUP($A108,'[3]download from PCAS'!$A$7:$AZ$366,19,FALSE)</f>
        <v>78</v>
      </c>
      <c r="T108" s="31">
        <f>VLOOKUP($A108,'[3]download from PCAS'!$A$7:$AZ$366,21,FALSE)</f>
        <v>887</v>
      </c>
      <c r="U108" s="31">
        <f>VLOOKUP($A108,'[3]download from PCAS'!$A$7:$AZ$366,23,FALSE)</f>
        <v>1264</v>
      </c>
      <c r="V108" s="31">
        <f>VLOOKUP($A108,'[3]download from PCAS'!$A$7:$AZ$366,13,FALSE)</f>
        <v>340</v>
      </c>
      <c r="W108" s="31">
        <f>VLOOKUP($A108,'[3]download from PCAS'!$A$7:$AZ$366,3,FALSE)</f>
        <v>169</v>
      </c>
      <c r="X108" s="31">
        <f>VLOOKUP($A108,'[3]download from PCAS'!$A$7:$AZ$366,43,FALSE)</f>
        <v>1224</v>
      </c>
      <c r="Y108" s="31">
        <f>VLOOKUP($A108,'[3]download from PCAS'!$A$7:$AZ$366,39,FALSE)</f>
        <v>95</v>
      </c>
      <c r="Z108" s="31">
        <f>VLOOKUP($A108,'[3]download from PCAS'!$A$7:$AZ$366,47,FALSE)</f>
        <v>2988</v>
      </c>
      <c r="AA108" s="31">
        <f>VLOOKUP($A108,'[3]download from PCAS'!$A$7:$AZ$366,17,FALSE)</f>
        <v>165</v>
      </c>
      <c r="AB108" s="31">
        <f>VLOOKUP($A108,'[3]download from PCAS'!$A$7:$AZ$366,45,FALSE)</f>
        <v>9</v>
      </c>
      <c r="AC108" s="44"/>
      <c r="AD108" s="41" t="s">
        <v>246</v>
      </c>
      <c r="AE108" s="32">
        <f t="shared" si="28"/>
        <v>45.310376076121436</v>
      </c>
      <c r="AF108" s="32">
        <f t="shared" si="29"/>
        <v>7.7933846850928861</v>
      </c>
      <c r="AG108" s="32">
        <f t="shared" si="30"/>
        <v>3.1717263253285002</v>
      </c>
      <c r="AH108" s="32">
        <f t="shared" si="31"/>
        <v>19.392840960579971</v>
      </c>
      <c r="AI108" s="32">
        <f t="shared" si="32"/>
        <v>153.05845038513817</v>
      </c>
      <c r="AJ108" s="32">
        <f t="shared" si="33"/>
        <v>45.944721341187133</v>
      </c>
      <c r="AK108" s="32">
        <f t="shared" si="34"/>
        <v>16.946080652469416</v>
      </c>
      <c r="AL108" s="32">
        <f t="shared" si="35"/>
        <v>9.0620752152242865</v>
      </c>
      <c r="AM108" s="32">
        <f t="shared" si="36"/>
        <v>31.264159492523785</v>
      </c>
      <c r="AN108" s="32">
        <f t="shared" si="37"/>
        <v>19.030357951970998</v>
      </c>
      <c r="AO108" s="32">
        <f t="shared" si="38"/>
        <v>7.1590394200271863</v>
      </c>
      <c r="AP108" s="32">
        <f t="shared" si="39"/>
        <v>81.558676937018575</v>
      </c>
      <c r="AQ108" s="32">
        <f t="shared" si="40"/>
        <v>7.0684186678749432</v>
      </c>
      <c r="AR108" s="32">
        <f t="shared" si="41"/>
        <v>80.380607159039414</v>
      </c>
      <c r="AS108" s="32">
        <f t="shared" si="42"/>
        <v>114.54463072043498</v>
      </c>
      <c r="AT108" s="32">
        <f t="shared" si="43"/>
        <v>30.811055731762576</v>
      </c>
      <c r="AU108" s="32">
        <f t="shared" si="44"/>
        <v>15.314907113729044</v>
      </c>
      <c r="AV108" s="32">
        <f t="shared" si="45"/>
        <v>110.91980063434526</v>
      </c>
      <c r="AW108" s="32">
        <f t="shared" si="46"/>
        <v>8.608971454463072</v>
      </c>
      <c r="AX108" s="32">
        <f t="shared" si="47"/>
        <v>270.77480743090166</v>
      </c>
      <c r="AY108" s="32">
        <f t="shared" si="48"/>
        <v>14.952424105120073</v>
      </c>
      <c r="AZ108" s="32">
        <f t="shared" si="49"/>
        <v>0.81558676937018582</v>
      </c>
      <c r="BB108" s="41" t="s">
        <v>246</v>
      </c>
      <c r="BC108" s="32">
        <f t="shared" si="50"/>
        <v>57.672619724718459</v>
      </c>
      <c r="BD108" s="32">
        <f t="shared" si="51"/>
        <v>11.554015020219527</v>
      </c>
      <c r="BE108" s="32">
        <f t="shared" si="52"/>
        <v>146.04274985557481</v>
      </c>
      <c r="BF108" s="32">
        <f t="shared" si="53"/>
        <v>39.283651068746387</v>
      </c>
      <c r="BG108" s="32">
        <f t="shared" si="54"/>
        <v>137.12749271790275</v>
      </c>
      <c r="BH108" s="32">
        <f t="shared" si="55"/>
        <v>10.976314269208551</v>
      </c>
    </row>
    <row r="109" spans="1:60" x14ac:dyDescent="0.2">
      <c r="A109" s="33" t="str">
        <f>'[3]download from PCAS'!A120</f>
        <v>Z00228</v>
      </c>
      <c r="B109" s="31">
        <f>VLOOKUP($A109,'[3]download from PCAS'!$A$7:$AZ$366,2,FALSE)</f>
        <v>3991</v>
      </c>
      <c r="C109" s="31">
        <v>3193</v>
      </c>
      <c r="D109" s="31">
        <v>3137</v>
      </c>
      <c r="E109" s="31">
        <v>3084</v>
      </c>
      <c r="F109" s="31">
        <v>2202</v>
      </c>
      <c r="G109" s="31">
        <f>VLOOKUP($A109,'[3]download from PCAS'!$A$7:$AZ$366,11,FALSE)</f>
        <v>169</v>
      </c>
      <c r="H109" s="31">
        <f>VLOOKUP($A109,'[3]download from PCAS'!$A$7:$AZ$366,31,FALSE)</f>
        <v>26</v>
      </c>
      <c r="I109" s="31">
        <f>VLOOKUP($A109,'[3]download from PCAS'!$A$7:$AZ$366,35,FALSE)</f>
        <v>15</v>
      </c>
      <c r="J109" s="31">
        <f>VLOOKUP($A109,'[3]download from PCAS'!$A$7:$AZ$366,49,FALSE)</f>
        <v>102</v>
      </c>
      <c r="K109" s="31">
        <f>VLOOKUP($A109,'[3]download from PCAS'!$A$7:$AZ$366,7,FALSE)</f>
        <v>539</v>
      </c>
      <c r="L109" s="31">
        <f>VLOOKUP($A109,'[3]download from PCAS'!$A$7:$AZ$366,27,FALSE)</f>
        <v>158</v>
      </c>
      <c r="M109" s="31">
        <f>VLOOKUP($A109,'[3]download from PCAS'!$A$7:$AZ$366,15,FALSE)</f>
        <v>58</v>
      </c>
      <c r="N109" s="31">
        <f>VLOOKUP($A109,'[3]download from PCAS'!$A$7:$AZ$366,29,FALSE)</f>
        <v>42</v>
      </c>
      <c r="O109" s="31">
        <f>VLOOKUP($A109,'[3]download from PCAS'!$A$7:$AZ$366,51,FALSE)</f>
        <v>108</v>
      </c>
      <c r="P109" s="31">
        <f>VLOOKUP($A109,'[3]download from PCAS'!$A$7:$AZ$366,9,FALSE)</f>
        <v>87</v>
      </c>
      <c r="Q109" s="31">
        <f>VLOOKUP($A109,'[3]download from PCAS'!$A$7:$AZ$366,41,FALSE)</f>
        <v>22</v>
      </c>
      <c r="R109" s="31">
        <f>VLOOKUP($A109,'[3]download from PCAS'!$A$7:$AZ$366,5,FALSE)</f>
        <v>254</v>
      </c>
      <c r="S109" s="31">
        <f>VLOOKUP($A109,'[3]download from PCAS'!$A$7:$AZ$366,19,FALSE)</f>
        <v>24</v>
      </c>
      <c r="T109" s="31">
        <f>VLOOKUP($A109,'[3]download from PCAS'!$A$7:$AZ$366,21,FALSE)</f>
        <v>288</v>
      </c>
      <c r="U109" s="31">
        <f>VLOOKUP($A109,'[3]download from PCAS'!$A$7:$AZ$366,23,FALSE)</f>
        <v>660</v>
      </c>
      <c r="V109" s="31">
        <f>VLOOKUP($A109,'[3]download from PCAS'!$A$7:$AZ$366,13,FALSE)</f>
        <v>98</v>
      </c>
      <c r="W109" s="31">
        <f>VLOOKUP($A109,'[3]download from PCAS'!$A$7:$AZ$366,3,FALSE)</f>
        <v>64</v>
      </c>
      <c r="X109" s="31">
        <f>VLOOKUP($A109,'[3]download from PCAS'!$A$7:$AZ$366,43,FALSE)</f>
        <v>320</v>
      </c>
      <c r="Y109" s="31">
        <f>VLOOKUP($A109,'[3]download from PCAS'!$A$7:$AZ$366,39,FALSE)</f>
        <v>16</v>
      </c>
      <c r="Z109" s="31">
        <f>VLOOKUP($A109,'[3]download from PCAS'!$A$7:$AZ$366,47,FALSE)</f>
        <v>963</v>
      </c>
      <c r="AA109" s="31">
        <f>VLOOKUP($A109,'[3]download from PCAS'!$A$7:$AZ$366,17,FALSE)</f>
        <v>74</v>
      </c>
      <c r="AB109" s="31">
        <f>VLOOKUP($A109,'[3]download from PCAS'!$A$7:$AZ$366,45,FALSE)</f>
        <v>5</v>
      </c>
      <c r="AC109" s="44"/>
      <c r="AD109" s="41" t="s">
        <v>247</v>
      </c>
      <c r="AE109" s="32">
        <f t="shared" si="28"/>
        <v>42.34527687296417</v>
      </c>
      <c r="AF109" s="32">
        <f t="shared" si="29"/>
        <v>6.5146579804560263</v>
      </c>
      <c r="AG109" s="32">
        <f t="shared" si="30"/>
        <v>3.7584565271861687</v>
      </c>
      <c r="AH109" s="32">
        <f t="shared" si="31"/>
        <v>25.55750438486595</v>
      </c>
      <c r="AI109" s="32">
        <f t="shared" si="32"/>
        <v>135.05387121022301</v>
      </c>
      <c r="AJ109" s="32">
        <f t="shared" si="33"/>
        <v>39.589075419694318</v>
      </c>
      <c r="AK109" s="32">
        <f t="shared" si="34"/>
        <v>14.532698571786518</v>
      </c>
      <c r="AL109" s="32">
        <f t="shared" si="35"/>
        <v>10.523678276121274</v>
      </c>
      <c r="AM109" s="32">
        <f t="shared" si="36"/>
        <v>27.060886995740418</v>
      </c>
      <c r="AN109" s="32">
        <f t="shared" si="37"/>
        <v>21.799047857679781</v>
      </c>
      <c r="AO109" s="32">
        <f t="shared" si="38"/>
        <v>5.5124029065397142</v>
      </c>
      <c r="AP109" s="32">
        <f t="shared" si="39"/>
        <v>63.643197193685786</v>
      </c>
      <c r="AQ109" s="32">
        <f t="shared" si="40"/>
        <v>6.0135304434978698</v>
      </c>
      <c r="AR109" s="32">
        <f t="shared" si="41"/>
        <v>72.162365321974434</v>
      </c>
      <c r="AS109" s="32">
        <f t="shared" si="42"/>
        <v>165.37208719619142</v>
      </c>
      <c r="AT109" s="32">
        <f t="shared" si="43"/>
        <v>24.555249310949634</v>
      </c>
      <c r="AU109" s="32">
        <f t="shared" si="44"/>
        <v>16.036081182660986</v>
      </c>
      <c r="AV109" s="32">
        <f t="shared" si="45"/>
        <v>80.180405913304938</v>
      </c>
      <c r="AW109" s="32">
        <f t="shared" si="46"/>
        <v>4.0090202956652465</v>
      </c>
      <c r="AX109" s="32">
        <f t="shared" si="47"/>
        <v>241.29290904535205</v>
      </c>
      <c r="AY109" s="32">
        <f t="shared" si="48"/>
        <v>18.541718867451767</v>
      </c>
      <c r="AZ109" s="32">
        <f t="shared" si="49"/>
        <v>1.2528188423953897</v>
      </c>
      <c r="BB109" s="41" t="s">
        <v>247</v>
      </c>
      <c r="BC109" s="32">
        <f t="shared" si="50"/>
        <v>50.366592285623206</v>
      </c>
      <c r="BD109" s="32">
        <f t="shared" si="51"/>
        <v>13.618677042801556</v>
      </c>
      <c r="BE109" s="32">
        <f t="shared" si="52"/>
        <v>214.00778210116729</v>
      </c>
      <c r="BF109" s="32">
        <f t="shared" si="53"/>
        <v>31.776913099870296</v>
      </c>
      <c r="BG109" s="32">
        <f t="shared" si="54"/>
        <v>100.21922956467272</v>
      </c>
      <c r="BH109" s="32">
        <f t="shared" si="55"/>
        <v>5.1880674448767836</v>
      </c>
    </row>
    <row r="110" spans="1:60" x14ac:dyDescent="0.2">
      <c r="A110" s="33" t="str">
        <f>'[3]download from PCAS'!A121</f>
        <v>Z00229</v>
      </c>
      <c r="B110" s="31">
        <f>VLOOKUP($A110,'[3]download from PCAS'!$A$7:$AZ$366,2,FALSE)</f>
        <v>8544</v>
      </c>
      <c r="C110" s="31">
        <v>6863</v>
      </c>
      <c r="D110" s="31">
        <v>6766</v>
      </c>
      <c r="E110" s="31">
        <v>6661</v>
      </c>
      <c r="F110" s="31">
        <v>4633</v>
      </c>
      <c r="G110" s="31">
        <f>VLOOKUP($A110,'[3]download from PCAS'!$A$7:$AZ$366,11,FALSE)</f>
        <v>344</v>
      </c>
      <c r="H110" s="31">
        <f>VLOOKUP($A110,'[3]download from PCAS'!$A$7:$AZ$366,31,FALSE)</f>
        <v>56</v>
      </c>
      <c r="I110" s="31">
        <f>VLOOKUP($A110,'[3]download from PCAS'!$A$7:$AZ$366,35,FALSE)</f>
        <v>21</v>
      </c>
      <c r="J110" s="31">
        <f>VLOOKUP($A110,'[3]download from PCAS'!$A$7:$AZ$366,49,FALSE)</f>
        <v>180</v>
      </c>
      <c r="K110" s="31">
        <f>VLOOKUP($A110,'[3]download from PCAS'!$A$7:$AZ$366,7,FALSE)</f>
        <v>1102</v>
      </c>
      <c r="L110" s="31">
        <f>VLOOKUP($A110,'[3]download from PCAS'!$A$7:$AZ$366,27,FALSE)</f>
        <v>370</v>
      </c>
      <c r="M110" s="31">
        <f>VLOOKUP($A110,'[3]download from PCAS'!$A$7:$AZ$366,15,FALSE)</f>
        <v>154</v>
      </c>
      <c r="N110" s="31">
        <f>VLOOKUP($A110,'[3]download from PCAS'!$A$7:$AZ$366,29,FALSE)</f>
        <v>57</v>
      </c>
      <c r="O110" s="31">
        <f>VLOOKUP($A110,'[3]download from PCAS'!$A$7:$AZ$366,51,FALSE)</f>
        <v>310</v>
      </c>
      <c r="P110" s="31">
        <f>VLOOKUP($A110,'[3]download from PCAS'!$A$7:$AZ$366,9,FALSE)</f>
        <v>193</v>
      </c>
      <c r="Q110" s="31">
        <f>VLOOKUP($A110,'[3]download from PCAS'!$A$7:$AZ$366,41,FALSE)</f>
        <v>67</v>
      </c>
      <c r="R110" s="31">
        <f>VLOOKUP($A110,'[3]download from PCAS'!$A$7:$AZ$366,5,FALSE)</f>
        <v>492</v>
      </c>
      <c r="S110" s="31">
        <f>VLOOKUP($A110,'[3]download from PCAS'!$A$7:$AZ$366,19,FALSE)</f>
        <v>75</v>
      </c>
      <c r="T110" s="31">
        <f>VLOOKUP($A110,'[3]download from PCAS'!$A$7:$AZ$366,21,FALSE)</f>
        <v>643</v>
      </c>
      <c r="U110" s="31">
        <f>VLOOKUP($A110,'[3]download from PCAS'!$A$7:$AZ$366,23,FALSE)</f>
        <v>802</v>
      </c>
      <c r="V110" s="31">
        <f>VLOOKUP($A110,'[3]download from PCAS'!$A$7:$AZ$366,13,FALSE)</f>
        <v>253</v>
      </c>
      <c r="W110" s="31">
        <f>VLOOKUP($A110,'[3]download from PCAS'!$A$7:$AZ$366,3,FALSE)</f>
        <v>121</v>
      </c>
      <c r="X110" s="31">
        <f>VLOOKUP($A110,'[3]download from PCAS'!$A$7:$AZ$366,43,FALSE)</f>
        <v>824</v>
      </c>
      <c r="Y110" s="31">
        <f>VLOOKUP($A110,'[3]download from PCAS'!$A$7:$AZ$366,39,FALSE)</f>
        <v>49</v>
      </c>
      <c r="Z110" s="31">
        <f>VLOOKUP($A110,'[3]download from PCAS'!$A$7:$AZ$366,47,FALSE)</f>
        <v>2037</v>
      </c>
      <c r="AA110" s="31">
        <f>VLOOKUP($A110,'[3]download from PCAS'!$A$7:$AZ$366,17,FALSE)</f>
        <v>144</v>
      </c>
      <c r="AB110" s="31">
        <f>VLOOKUP($A110,'[3]download from PCAS'!$A$7:$AZ$366,45,FALSE)</f>
        <v>6</v>
      </c>
      <c r="AC110" s="44"/>
      <c r="AD110" s="41" t="s">
        <v>248</v>
      </c>
      <c r="AE110" s="32">
        <f t="shared" si="28"/>
        <v>40.262172284644194</v>
      </c>
      <c r="AF110" s="32">
        <f t="shared" si="29"/>
        <v>6.5543071161048694</v>
      </c>
      <c r="AG110" s="32">
        <f t="shared" si="30"/>
        <v>2.4578651685393256</v>
      </c>
      <c r="AH110" s="32">
        <f t="shared" si="31"/>
        <v>21.067415730337078</v>
      </c>
      <c r="AI110" s="32">
        <f t="shared" si="32"/>
        <v>128.97940074906367</v>
      </c>
      <c r="AJ110" s="32">
        <f t="shared" si="33"/>
        <v>43.305243445692888</v>
      </c>
      <c r="AK110" s="32">
        <f t="shared" si="34"/>
        <v>18.024344569288388</v>
      </c>
      <c r="AL110" s="32">
        <f t="shared" si="35"/>
        <v>6.6713483146067416</v>
      </c>
      <c r="AM110" s="32">
        <f t="shared" si="36"/>
        <v>36.282771535580522</v>
      </c>
      <c r="AN110" s="32">
        <f t="shared" si="37"/>
        <v>22.588951310861422</v>
      </c>
      <c r="AO110" s="32">
        <f t="shared" si="38"/>
        <v>7.8417602996254683</v>
      </c>
      <c r="AP110" s="32">
        <f t="shared" si="39"/>
        <v>57.584269662921351</v>
      </c>
      <c r="AQ110" s="32">
        <f t="shared" si="40"/>
        <v>8.7780898876404496</v>
      </c>
      <c r="AR110" s="32">
        <f t="shared" si="41"/>
        <v>75.257490636704119</v>
      </c>
      <c r="AS110" s="32">
        <f t="shared" si="42"/>
        <v>93.867041198501866</v>
      </c>
      <c r="AT110" s="32">
        <f t="shared" si="43"/>
        <v>29.611423220973784</v>
      </c>
      <c r="AU110" s="32">
        <f t="shared" si="44"/>
        <v>14.161985018726591</v>
      </c>
      <c r="AV110" s="32">
        <f t="shared" si="45"/>
        <v>96.441947565543074</v>
      </c>
      <c r="AW110" s="32">
        <f t="shared" si="46"/>
        <v>5.7350187265917603</v>
      </c>
      <c r="AX110" s="32">
        <f t="shared" si="47"/>
        <v>238.4129213483146</v>
      </c>
      <c r="AY110" s="32">
        <f t="shared" si="48"/>
        <v>16.853932584269664</v>
      </c>
      <c r="AZ110" s="32">
        <f t="shared" si="49"/>
        <v>0.70224719101123589</v>
      </c>
      <c r="BB110" s="41" t="s">
        <v>248</v>
      </c>
      <c r="BC110" s="32">
        <f t="shared" si="50"/>
        <v>54.68519065917824</v>
      </c>
      <c r="BD110" s="32">
        <f t="shared" si="51"/>
        <v>8.5572736826302354</v>
      </c>
      <c r="BE110" s="32">
        <f t="shared" si="52"/>
        <v>120.40234199069209</v>
      </c>
      <c r="BF110" s="32">
        <f t="shared" si="53"/>
        <v>37.98228494220087</v>
      </c>
      <c r="BG110" s="32">
        <f t="shared" si="54"/>
        <v>120.06411190441497</v>
      </c>
      <c r="BH110" s="32">
        <f t="shared" si="55"/>
        <v>7.3562528148926596</v>
      </c>
    </row>
    <row r="111" spans="1:60" x14ac:dyDescent="0.2">
      <c r="A111" s="33" t="str">
        <f>'[3]download from PCAS'!A122</f>
        <v>Z00230</v>
      </c>
      <c r="B111" s="31">
        <f>VLOOKUP($A111,'[3]download from PCAS'!$A$7:$AZ$366,2,FALSE)</f>
        <v>5147</v>
      </c>
      <c r="C111" s="31">
        <v>4247</v>
      </c>
      <c r="D111" s="31">
        <v>4181</v>
      </c>
      <c r="E111" s="31">
        <v>4127</v>
      </c>
      <c r="F111" s="31">
        <v>2866</v>
      </c>
      <c r="G111" s="31">
        <f>VLOOKUP($A111,'[3]download from PCAS'!$A$7:$AZ$366,11,FALSE)</f>
        <v>201</v>
      </c>
      <c r="H111" s="31">
        <f>VLOOKUP($A111,'[3]download from PCAS'!$A$7:$AZ$366,31,FALSE)</f>
        <v>43</v>
      </c>
      <c r="I111" s="31">
        <f>VLOOKUP($A111,'[3]download from PCAS'!$A$7:$AZ$366,35,FALSE)</f>
        <v>16</v>
      </c>
      <c r="J111" s="31">
        <f>VLOOKUP($A111,'[3]download from PCAS'!$A$7:$AZ$366,49,FALSE)</f>
        <v>89</v>
      </c>
      <c r="K111" s="31">
        <f>VLOOKUP($A111,'[3]download from PCAS'!$A$7:$AZ$366,7,FALSE)</f>
        <v>634</v>
      </c>
      <c r="L111" s="31">
        <f>VLOOKUP($A111,'[3]download from PCAS'!$A$7:$AZ$366,27,FALSE)</f>
        <v>227</v>
      </c>
      <c r="M111" s="31">
        <f>VLOOKUP($A111,'[3]download from PCAS'!$A$7:$AZ$366,15,FALSE)</f>
        <v>107</v>
      </c>
      <c r="N111" s="31">
        <f>VLOOKUP($A111,'[3]download from PCAS'!$A$7:$AZ$366,29,FALSE)</f>
        <v>54</v>
      </c>
      <c r="O111" s="31">
        <f>VLOOKUP($A111,'[3]download from PCAS'!$A$7:$AZ$366,51,FALSE)</f>
        <v>152</v>
      </c>
      <c r="P111" s="31">
        <f>VLOOKUP($A111,'[3]download from PCAS'!$A$7:$AZ$366,9,FALSE)</f>
        <v>106</v>
      </c>
      <c r="Q111" s="31">
        <f>VLOOKUP($A111,'[3]download from PCAS'!$A$7:$AZ$366,41,FALSE)</f>
        <v>44</v>
      </c>
      <c r="R111" s="31">
        <f>VLOOKUP($A111,'[3]download from PCAS'!$A$7:$AZ$366,5,FALSE)</f>
        <v>310</v>
      </c>
      <c r="S111" s="31">
        <f>VLOOKUP($A111,'[3]download from PCAS'!$A$7:$AZ$366,19,FALSE)</f>
        <v>33</v>
      </c>
      <c r="T111" s="31">
        <f>VLOOKUP($A111,'[3]download from PCAS'!$A$7:$AZ$366,21,FALSE)</f>
        <v>381</v>
      </c>
      <c r="U111" s="31">
        <f>VLOOKUP($A111,'[3]download from PCAS'!$A$7:$AZ$366,23,FALSE)</f>
        <v>319</v>
      </c>
      <c r="V111" s="31">
        <f>VLOOKUP($A111,'[3]download from PCAS'!$A$7:$AZ$366,13,FALSE)</f>
        <v>227</v>
      </c>
      <c r="W111" s="31">
        <f>VLOOKUP($A111,'[3]download from PCAS'!$A$7:$AZ$366,3,FALSE)</f>
        <v>76</v>
      </c>
      <c r="X111" s="31">
        <f>VLOOKUP($A111,'[3]download from PCAS'!$A$7:$AZ$366,43,FALSE)</f>
        <v>557</v>
      </c>
      <c r="Y111" s="31">
        <f>VLOOKUP($A111,'[3]download from PCAS'!$A$7:$AZ$366,39,FALSE)</f>
        <v>24</v>
      </c>
      <c r="Z111" s="31">
        <f>VLOOKUP($A111,'[3]download from PCAS'!$A$7:$AZ$366,47,FALSE)</f>
        <v>1229</v>
      </c>
      <c r="AA111" s="31">
        <f>VLOOKUP($A111,'[3]download from PCAS'!$A$7:$AZ$366,17,FALSE)</f>
        <v>86</v>
      </c>
      <c r="AB111" s="31">
        <f>VLOOKUP($A111,'[3]download from PCAS'!$A$7:$AZ$366,45,FALSE)</f>
        <v>10</v>
      </c>
      <c r="AC111" s="44"/>
      <c r="AD111" s="41" t="s">
        <v>249</v>
      </c>
      <c r="AE111" s="32">
        <f t="shared" si="28"/>
        <v>39.051874878570047</v>
      </c>
      <c r="AF111" s="32">
        <f t="shared" si="29"/>
        <v>8.354381192927919</v>
      </c>
      <c r="AG111" s="32">
        <f t="shared" si="30"/>
        <v>3.1086069555080633</v>
      </c>
      <c r="AH111" s="32">
        <f t="shared" si="31"/>
        <v>17.291626190013599</v>
      </c>
      <c r="AI111" s="32">
        <f t="shared" si="32"/>
        <v>123.178550612007</v>
      </c>
      <c r="AJ111" s="32">
        <f t="shared" si="33"/>
        <v>44.103361181270643</v>
      </c>
      <c r="AK111" s="32">
        <f t="shared" si="34"/>
        <v>20.788809014960169</v>
      </c>
      <c r="AL111" s="32">
        <f t="shared" si="35"/>
        <v>10.491548474839712</v>
      </c>
      <c r="AM111" s="32">
        <f t="shared" si="36"/>
        <v>29.531766077326598</v>
      </c>
      <c r="AN111" s="32">
        <f t="shared" si="37"/>
        <v>20.594521080240916</v>
      </c>
      <c r="AO111" s="32">
        <f t="shared" si="38"/>
        <v>8.5486691276471731</v>
      </c>
      <c r="AP111" s="32">
        <f t="shared" si="39"/>
        <v>60.229259762968717</v>
      </c>
      <c r="AQ111" s="32">
        <f t="shared" si="40"/>
        <v>6.4115018457353798</v>
      </c>
      <c r="AR111" s="32">
        <f t="shared" si="41"/>
        <v>74.023703128035748</v>
      </c>
      <c r="AS111" s="32">
        <f t="shared" si="42"/>
        <v>61.977851175442005</v>
      </c>
      <c r="AT111" s="32">
        <f t="shared" si="43"/>
        <v>44.103361181270643</v>
      </c>
      <c r="AU111" s="32">
        <f t="shared" si="44"/>
        <v>14.765883038663299</v>
      </c>
      <c r="AV111" s="32">
        <f t="shared" si="45"/>
        <v>108.21837963862444</v>
      </c>
      <c r="AW111" s="32">
        <f t="shared" si="46"/>
        <v>4.6629104332620948</v>
      </c>
      <c r="AX111" s="32">
        <f t="shared" si="47"/>
        <v>238.77987176996311</v>
      </c>
      <c r="AY111" s="32">
        <f t="shared" si="48"/>
        <v>16.708762385855838</v>
      </c>
      <c r="AZ111" s="32">
        <f t="shared" si="49"/>
        <v>1.9428793471925392</v>
      </c>
      <c r="BB111" s="41" t="s">
        <v>249</v>
      </c>
      <c r="BC111" s="32">
        <f t="shared" si="50"/>
        <v>54.293231284381726</v>
      </c>
      <c r="BD111" s="32">
        <f t="shared" si="51"/>
        <v>13.084565059365156</v>
      </c>
      <c r="BE111" s="32">
        <f t="shared" si="52"/>
        <v>77.295856554397872</v>
      </c>
      <c r="BF111" s="32">
        <f t="shared" si="53"/>
        <v>55.003634601405381</v>
      </c>
      <c r="BG111" s="32">
        <f t="shared" si="54"/>
        <v>131.15140098893335</v>
      </c>
      <c r="BH111" s="32">
        <f t="shared" si="55"/>
        <v>5.8153622486067365</v>
      </c>
    </row>
    <row r="112" spans="1:60" x14ac:dyDescent="0.2">
      <c r="A112" s="33" t="str">
        <f>'[3]download from PCAS'!A123</f>
        <v>Z00231</v>
      </c>
      <c r="B112" s="31">
        <f>VLOOKUP($A112,'[3]download from PCAS'!$A$7:$AZ$366,2,FALSE)</f>
        <v>9868</v>
      </c>
      <c r="C112" s="31">
        <v>7900</v>
      </c>
      <c r="D112" s="31">
        <v>7778</v>
      </c>
      <c r="E112" s="31">
        <v>7657</v>
      </c>
      <c r="F112" s="31">
        <v>5457</v>
      </c>
      <c r="G112" s="31">
        <f>VLOOKUP($A112,'[3]download from PCAS'!$A$7:$AZ$366,11,FALSE)</f>
        <v>371</v>
      </c>
      <c r="H112" s="31">
        <f>VLOOKUP($A112,'[3]download from PCAS'!$A$7:$AZ$366,31,FALSE)</f>
        <v>55</v>
      </c>
      <c r="I112" s="31">
        <f>VLOOKUP($A112,'[3]download from PCAS'!$A$7:$AZ$366,35,FALSE)</f>
        <v>28</v>
      </c>
      <c r="J112" s="31">
        <f>VLOOKUP($A112,'[3]download from PCAS'!$A$7:$AZ$366,49,FALSE)</f>
        <v>219</v>
      </c>
      <c r="K112" s="31">
        <f>VLOOKUP($A112,'[3]download from PCAS'!$A$7:$AZ$366,7,FALSE)</f>
        <v>1580</v>
      </c>
      <c r="L112" s="31">
        <f>VLOOKUP($A112,'[3]download from PCAS'!$A$7:$AZ$366,27,FALSE)</f>
        <v>543</v>
      </c>
      <c r="M112" s="31">
        <f>VLOOKUP($A112,'[3]download from PCAS'!$A$7:$AZ$366,15,FALSE)</f>
        <v>137</v>
      </c>
      <c r="N112" s="31">
        <f>VLOOKUP($A112,'[3]download from PCAS'!$A$7:$AZ$366,29,FALSE)</f>
        <v>84</v>
      </c>
      <c r="O112" s="31">
        <f>VLOOKUP($A112,'[3]download from PCAS'!$A$7:$AZ$366,51,FALSE)</f>
        <v>351</v>
      </c>
      <c r="P112" s="31">
        <f>VLOOKUP($A112,'[3]download from PCAS'!$A$7:$AZ$366,9,FALSE)</f>
        <v>205</v>
      </c>
      <c r="Q112" s="31">
        <f>VLOOKUP($A112,'[3]download from PCAS'!$A$7:$AZ$366,41,FALSE)</f>
        <v>59</v>
      </c>
      <c r="R112" s="31">
        <f>VLOOKUP($A112,'[3]download from PCAS'!$A$7:$AZ$366,5,FALSE)</f>
        <v>675</v>
      </c>
      <c r="S112" s="31">
        <f>VLOOKUP($A112,'[3]download from PCAS'!$A$7:$AZ$366,19,FALSE)</f>
        <v>70</v>
      </c>
      <c r="T112" s="31">
        <f>VLOOKUP($A112,'[3]download from PCAS'!$A$7:$AZ$366,21,FALSE)</f>
        <v>814</v>
      </c>
      <c r="U112" s="31">
        <f>VLOOKUP($A112,'[3]download from PCAS'!$A$7:$AZ$366,23,FALSE)</f>
        <v>779</v>
      </c>
      <c r="V112" s="31">
        <f>VLOOKUP($A112,'[3]download from PCAS'!$A$7:$AZ$366,13,FALSE)</f>
        <v>477</v>
      </c>
      <c r="W112" s="31">
        <f>VLOOKUP($A112,'[3]download from PCAS'!$A$7:$AZ$366,3,FALSE)</f>
        <v>176</v>
      </c>
      <c r="X112" s="31">
        <f>VLOOKUP($A112,'[3]download from PCAS'!$A$7:$AZ$366,43,FALSE)</f>
        <v>1255</v>
      </c>
      <c r="Y112" s="31">
        <f>VLOOKUP($A112,'[3]download from PCAS'!$A$7:$AZ$366,39,FALSE)</f>
        <v>74</v>
      </c>
      <c r="Z112" s="31">
        <f>VLOOKUP($A112,'[3]download from PCAS'!$A$7:$AZ$366,47,FALSE)</f>
        <v>2580</v>
      </c>
      <c r="AA112" s="31">
        <f>VLOOKUP($A112,'[3]download from PCAS'!$A$7:$AZ$366,17,FALSE)</f>
        <v>145</v>
      </c>
      <c r="AB112" s="31">
        <f>VLOOKUP($A112,'[3]download from PCAS'!$A$7:$AZ$366,45,FALSE)</f>
        <v>17</v>
      </c>
      <c r="AC112" s="44"/>
      <c r="AD112" s="41" t="s">
        <v>250</v>
      </c>
      <c r="AE112" s="32">
        <f t="shared" si="28"/>
        <v>37.596270774219704</v>
      </c>
      <c r="AF112" s="32">
        <f t="shared" si="29"/>
        <v>5.5735711390352654</v>
      </c>
      <c r="AG112" s="32">
        <f t="shared" si="30"/>
        <v>2.8374543980543172</v>
      </c>
      <c r="AH112" s="32">
        <f t="shared" si="31"/>
        <v>22.192946899067692</v>
      </c>
      <c r="AI112" s="32">
        <f t="shared" si="32"/>
        <v>160.11349817592219</v>
      </c>
      <c r="AJ112" s="32">
        <f t="shared" si="33"/>
        <v>55.026347790839075</v>
      </c>
      <c r="AK112" s="32">
        <f t="shared" si="34"/>
        <v>13.883259019051479</v>
      </c>
      <c r="AL112" s="32">
        <f t="shared" si="35"/>
        <v>8.5123631941629512</v>
      </c>
      <c r="AM112" s="32">
        <f t="shared" si="36"/>
        <v>35.56951763275233</v>
      </c>
      <c r="AN112" s="32">
        <f t="shared" si="37"/>
        <v>20.774219700040536</v>
      </c>
      <c r="AO112" s="32">
        <f t="shared" si="38"/>
        <v>5.9789217673287398</v>
      </c>
      <c r="AP112" s="32">
        <f t="shared" si="39"/>
        <v>68.402918524523713</v>
      </c>
      <c r="AQ112" s="32">
        <f t="shared" si="40"/>
        <v>7.0936359951357923</v>
      </c>
      <c r="AR112" s="32">
        <f t="shared" si="41"/>
        <v>82.488852857721923</v>
      </c>
      <c r="AS112" s="32">
        <f t="shared" si="42"/>
        <v>78.942034860154038</v>
      </c>
      <c r="AT112" s="32">
        <f t="shared" si="43"/>
        <v>48.338062423996753</v>
      </c>
      <c r="AU112" s="32">
        <f t="shared" si="44"/>
        <v>17.835427644912851</v>
      </c>
      <c r="AV112" s="32">
        <f t="shared" si="45"/>
        <v>127.17875962707743</v>
      </c>
      <c r="AW112" s="32">
        <f t="shared" si="46"/>
        <v>7.4989866234292668</v>
      </c>
      <c r="AX112" s="32">
        <f t="shared" si="47"/>
        <v>261.45115524929065</v>
      </c>
      <c r="AY112" s="32">
        <f t="shared" si="48"/>
        <v>14.693960275638428</v>
      </c>
      <c r="AZ112" s="32">
        <f t="shared" si="49"/>
        <v>1.722740170247264</v>
      </c>
      <c r="BB112" s="41" t="s">
        <v>250</v>
      </c>
      <c r="BC112" s="32">
        <f t="shared" si="50"/>
        <v>69.812291077397802</v>
      </c>
      <c r="BD112" s="32">
        <f t="shared" si="51"/>
        <v>10.970353924513516</v>
      </c>
      <c r="BE112" s="32">
        <f t="shared" si="52"/>
        <v>101.73697270471465</v>
      </c>
      <c r="BF112" s="32">
        <f t="shared" si="53"/>
        <v>62.295938357058901</v>
      </c>
      <c r="BG112" s="32">
        <f t="shared" si="54"/>
        <v>158.86075949367088</v>
      </c>
      <c r="BH112" s="32">
        <f t="shared" si="55"/>
        <v>9.6643594096904781</v>
      </c>
    </row>
    <row r="113" spans="1:60" x14ac:dyDescent="0.2">
      <c r="A113" s="33" t="str">
        <f>'[3]download from PCAS'!A124</f>
        <v>Z00232</v>
      </c>
      <c r="B113" s="31">
        <f>VLOOKUP($A113,'[3]download from PCAS'!$A$7:$AZ$366,2,FALSE)</f>
        <v>7390</v>
      </c>
      <c r="C113" s="31">
        <v>6145</v>
      </c>
      <c r="D113" s="31">
        <v>6063</v>
      </c>
      <c r="E113" s="31">
        <v>5980</v>
      </c>
      <c r="F113" s="31">
        <v>4295</v>
      </c>
      <c r="G113" s="31">
        <f>VLOOKUP($A113,'[3]download from PCAS'!$A$7:$AZ$366,11,FALSE)</f>
        <v>293</v>
      </c>
      <c r="H113" s="31">
        <f>VLOOKUP($A113,'[3]download from PCAS'!$A$7:$AZ$366,31,FALSE)</f>
        <v>65</v>
      </c>
      <c r="I113" s="31">
        <f>VLOOKUP($A113,'[3]download from PCAS'!$A$7:$AZ$366,35,FALSE)</f>
        <v>37</v>
      </c>
      <c r="J113" s="31">
        <f>VLOOKUP($A113,'[3]download from PCAS'!$A$7:$AZ$366,49,FALSE)</f>
        <v>160</v>
      </c>
      <c r="K113" s="31">
        <f>VLOOKUP($A113,'[3]download from PCAS'!$A$7:$AZ$366,7,FALSE)</f>
        <v>1026</v>
      </c>
      <c r="L113" s="31">
        <f>VLOOKUP($A113,'[3]download from PCAS'!$A$7:$AZ$366,27,FALSE)</f>
        <v>313</v>
      </c>
      <c r="M113" s="31">
        <f>VLOOKUP($A113,'[3]download from PCAS'!$A$7:$AZ$366,15,FALSE)</f>
        <v>114</v>
      </c>
      <c r="N113" s="31">
        <f>VLOOKUP($A113,'[3]download from PCAS'!$A$7:$AZ$366,29,FALSE)</f>
        <v>36</v>
      </c>
      <c r="O113" s="31">
        <f>VLOOKUP($A113,'[3]download from PCAS'!$A$7:$AZ$366,51,FALSE)</f>
        <v>161</v>
      </c>
      <c r="P113" s="31">
        <f>VLOOKUP($A113,'[3]download from PCAS'!$A$7:$AZ$366,9,FALSE)</f>
        <v>149</v>
      </c>
      <c r="Q113" s="31">
        <f>VLOOKUP($A113,'[3]download from PCAS'!$A$7:$AZ$366,41,FALSE)</f>
        <v>47</v>
      </c>
      <c r="R113" s="31">
        <f>VLOOKUP($A113,'[3]download from PCAS'!$A$7:$AZ$366,5,FALSE)</f>
        <v>397</v>
      </c>
      <c r="S113" s="31">
        <f>VLOOKUP($A113,'[3]download from PCAS'!$A$7:$AZ$366,19,FALSE)</f>
        <v>41</v>
      </c>
      <c r="T113" s="31">
        <f>VLOOKUP($A113,'[3]download from PCAS'!$A$7:$AZ$366,21,FALSE)</f>
        <v>550</v>
      </c>
      <c r="U113" s="31">
        <f>VLOOKUP($A113,'[3]download from PCAS'!$A$7:$AZ$366,23,FALSE)</f>
        <v>342</v>
      </c>
      <c r="V113" s="31">
        <f>VLOOKUP($A113,'[3]download from PCAS'!$A$7:$AZ$366,13,FALSE)</f>
        <v>231</v>
      </c>
      <c r="W113" s="31">
        <f>VLOOKUP($A113,'[3]download from PCAS'!$A$7:$AZ$366,3,FALSE)</f>
        <v>167</v>
      </c>
      <c r="X113" s="31">
        <f>VLOOKUP($A113,'[3]download from PCAS'!$A$7:$AZ$366,43,FALSE)</f>
        <v>664</v>
      </c>
      <c r="Y113" s="31">
        <f>VLOOKUP($A113,'[3]download from PCAS'!$A$7:$AZ$366,39,FALSE)</f>
        <v>21</v>
      </c>
      <c r="Z113" s="31">
        <f>VLOOKUP($A113,'[3]download from PCAS'!$A$7:$AZ$366,47,FALSE)</f>
        <v>1804</v>
      </c>
      <c r="AA113" s="31">
        <f>VLOOKUP($A113,'[3]download from PCAS'!$A$7:$AZ$366,17,FALSE)</f>
        <v>118</v>
      </c>
      <c r="AB113" s="31">
        <f>VLOOKUP($A113,'[3]download from PCAS'!$A$7:$AZ$366,45,FALSE)</f>
        <v>5</v>
      </c>
      <c r="AC113" s="44"/>
      <c r="AD113" s="41" t="s">
        <v>251</v>
      </c>
      <c r="AE113" s="32">
        <f t="shared" si="28"/>
        <v>39.648173207036535</v>
      </c>
      <c r="AF113" s="32">
        <f t="shared" si="29"/>
        <v>8.7956698240866036</v>
      </c>
      <c r="AG113" s="32">
        <f t="shared" si="30"/>
        <v>5.006765899864682</v>
      </c>
      <c r="AH113" s="32">
        <f t="shared" si="31"/>
        <v>21.650879566982411</v>
      </c>
      <c r="AI113" s="32">
        <f t="shared" si="32"/>
        <v>138.83626522327469</v>
      </c>
      <c r="AJ113" s="32">
        <f t="shared" si="33"/>
        <v>42.35453315290934</v>
      </c>
      <c r="AK113" s="32">
        <f t="shared" si="34"/>
        <v>15.426251691474967</v>
      </c>
      <c r="AL113" s="32">
        <f t="shared" si="35"/>
        <v>4.8714479025710427</v>
      </c>
      <c r="AM113" s="32">
        <f t="shared" si="36"/>
        <v>21.786197564276051</v>
      </c>
      <c r="AN113" s="32">
        <f t="shared" si="37"/>
        <v>20.162381596752368</v>
      </c>
      <c r="AO113" s="32">
        <f t="shared" si="38"/>
        <v>6.3599458728010827</v>
      </c>
      <c r="AP113" s="32">
        <f t="shared" si="39"/>
        <v>53.721244925575107</v>
      </c>
      <c r="AQ113" s="32">
        <f t="shared" si="40"/>
        <v>5.5480378890392421</v>
      </c>
      <c r="AR113" s="32">
        <f t="shared" si="41"/>
        <v>74.424898511502022</v>
      </c>
      <c r="AS113" s="32">
        <f t="shared" si="42"/>
        <v>46.2787550744249</v>
      </c>
      <c r="AT113" s="32">
        <f t="shared" si="43"/>
        <v>31.258457374830851</v>
      </c>
      <c r="AU113" s="32">
        <f t="shared" si="44"/>
        <v>22.598105548037889</v>
      </c>
      <c r="AV113" s="32">
        <f t="shared" si="45"/>
        <v>89.851150202976996</v>
      </c>
      <c r="AW113" s="32">
        <f t="shared" si="46"/>
        <v>2.8416779431664412</v>
      </c>
      <c r="AX113" s="32">
        <f t="shared" si="47"/>
        <v>244.11366711772666</v>
      </c>
      <c r="AY113" s="32">
        <f t="shared" si="48"/>
        <v>15.967523680649528</v>
      </c>
      <c r="AZ113" s="32">
        <f t="shared" si="49"/>
        <v>0.67658998646820034</v>
      </c>
      <c r="BB113" s="41" t="s">
        <v>251</v>
      </c>
      <c r="BC113" s="32">
        <f t="shared" si="50"/>
        <v>51.624608279729507</v>
      </c>
      <c r="BD113" s="32">
        <f t="shared" si="51"/>
        <v>6.0200668896321066</v>
      </c>
      <c r="BE113" s="32">
        <f t="shared" si="52"/>
        <v>57.190635451505017</v>
      </c>
      <c r="BF113" s="32">
        <f t="shared" si="53"/>
        <v>38.628762541806019</v>
      </c>
      <c r="BG113" s="32">
        <f t="shared" si="54"/>
        <v>108.0553295362083</v>
      </c>
      <c r="BH113" s="32">
        <f t="shared" si="55"/>
        <v>3.5117056856187294</v>
      </c>
    </row>
    <row r="114" spans="1:60" x14ac:dyDescent="0.2">
      <c r="A114" s="33" t="str">
        <f>'[3]download from PCAS'!A125</f>
        <v>Z00233</v>
      </c>
      <c r="B114" s="31">
        <f>VLOOKUP($A114,'[3]download from PCAS'!$A$7:$AZ$366,2,FALSE)</f>
        <v>4525</v>
      </c>
      <c r="C114" s="31">
        <v>3311</v>
      </c>
      <c r="D114" s="31">
        <v>3251</v>
      </c>
      <c r="E114" s="31">
        <v>3180</v>
      </c>
      <c r="F114" s="31">
        <v>2261</v>
      </c>
      <c r="G114" s="31">
        <f>VLOOKUP($A114,'[3]download from PCAS'!$A$7:$AZ$366,11,FALSE)</f>
        <v>140</v>
      </c>
      <c r="H114" s="31">
        <f>VLOOKUP($A114,'[3]download from PCAS'!$A$7:$AZ$366,31,FALSE)</f>
        <v>21</v>
      </c>
      <c r="I114" s="31">
        <f>VLOOKUP($A114,'[3]download from PCAS'!$A$7:$AZ$366,35,FALSE)</f>
        <v>8</v>
      </c>
      <c r="J114" s="31">
        <f>VLOOKUP($A114,'[3]download from PCAS'!$A$7:$AZ$366,49,FALSE)</f>
        <v>38</v>
      </c>
      <c r="K114" s="31">
        <f>VLOOKUP($A114,'[3]download from PCAS'!$A$7:$AZ$366,7,FALSE)</f>
        <v>502</v>
      </c>
      <c r="L114" s="31">
        <f>VLOOKUP($A114,'[3]download from PCAS'!$A$7:$AZ$366,27,FALSE)</f>
        <v>122</v>
      </c>
      <c r="M114" s="31">
        <f>VLOOKUP($A114,'[3]download from PCAS'!$A$7:$AZ$366,15,FALSE)</f>
        <v>58</v>
      </c>
      <c r="N114" s="31">
        <f>VLOOKUP($A114,'[3]download from PCAS'!$A$7:$AZ$366,29,FALSE)</f>
        <v>21</v>
      </c>
      <c r="O114" s="31">
        <f>VLOOKUP($A114,'[3]download from PCAS'!$A$7:$AZ$366,51,FALSE)</f>
        <v>156</v>
      </c>
      <c r="P114" s="31">
        <f>VLOOKUP($A114,'[3]download from PCAS'!$A$7:$AZ$366,9,FALSE)</f>
        <v>73</v>
      </c>
      <c r="Q114" s="31">
        <f>VLOOKUP($A114,'[3]download from PCAS'!$A$7:$AZ$366,41,FALSE)</f>
        <v>45</v>
      </c>
      <c r="R114" s="31">
        <f>VLOOKUP($A114,'[3]download from PCAS'!$A$7:$AZ$366,5,FALSE)</f>
        <v>224</v>
      </c>
      <c r="S114" s="31">
        <f>VLOOKUP($A114,'[3]download from PCAS'!$A$7:$AZ$366,19,FALSE)</f>
        <v>17</v>
      </c>
      <c r="T114" s="31">
        <f>VLOOKUP($A114,'[3]download from PCAS'!$A$7:$AZ$366,21,FALSE)</f>
        <v>233</v>
      </c>
      <c r="U114" s="31">
        <f>VLOOKUP($A114,'[3]download from PCAS'!$A$7:$AZ$366,23,FALSE)</f>
        <v>721</v>
      </c>
      <c r="V114" s="31">
        <f>VLOOKUP($A114,'[3]download from PCAS'!$A$7:$AZ$366,13,FALSE)</f>
        <v>122</v>
      </c>
      <c r="W114" s="31">
        <f>VLOOKUP($A114,'[3]download from PCAS'!$A$7:$AZ$366,3,FALSE)</f>
        <v>54</v>
      </c>
      <c r="X114" s="31">
        <f>VLOOKUP($A114,'[3]download from PCAS'!$A$7:$AZ$366,43,FALSE)</f>
        <v>333</v>
      </c>
      <c r="Y114" s="31">
        <f>VLOOKUP($A114,'[3]download from PCAS'!$A$7:$AZ$366,39,FALSE)</f>
        <v>39</v>
      </c>
      <c r="Z114" s="31">
        <f>VLOOKUP($A114,'[3]download from PCAS'!$A$7:$AZ$366,47,FALSE)</f>
        <v>889</v>
      </c>
      <c r="AA114" s="31">
        <f>VLOOKUP($A114,'[3]download from PCAS'!$A$7:$AZ$366,17,FALSE)</f>
        <v>36</v>
      </c>
      <c r="AB114" s="31">
        <f>VLOOKUP($A114,'[3]download from PCAS'!$A$7:$AZ$366,45,FALSE)</f>
        <v>2</v>
      </c>
      <c r="AC114" s="44"/>
      <c r="AD114" s="41" t="s">
        <v>252</v>
      </c>
      <c r="AE114" s="32">
        <f t="shared" si="28"/>
        <v>30.939226519337019</v>
      </c>
      <c r="AF114" s="32">
        <f t="shared" si="29"/>
        <v>4.6408839779005522</v>
      </c>
      <c r="AG114" s="32">
        <f t="shared" si="30"/>
        <v>1.7679558011049723</v>
      </c>
      <c r="AH114" s="32">
        <f t="shared" si="31"/>
        <v>8.3977900552486187</v>
      </c>
      <c r="AI114" s="32">
        <f t="shared" si="32"/>
        <v>110.93922651933703</v>
      </c>
      <c r="AJ114" s="32">
        <f t="shared" si="33"/>
        <v>26.961325966850829</v>
      </c>
      <c r="AK114" s="32">
        <f t="shared" si="34"/>
        <v>12.817679558011049</v>
      </c>
      <c r="AL114" s="32">
        <f t="shared" si="35"/>
        <v>4.6408839779005522</v>
      </c>
      <c r="AM114" s="32">
        <f t="shared" si="36"/>
        <v>34.475138121546962</v>
      </c>
      <c r="AN114" s="32">
        <f t="shared" si="37"/>
        <v>16.13259668508287</v>
      </c>
      <c r="AO114" s="32">
        <f t="shared" si="38"/>
        <v>9.9447513812154682</v>
      </c>
      <c r="AP114" s="32">
        <f t="shared" si="39"/>
        <v>49.502762430939228</v>
      </c>
      <c r="AQ114" s="32">
        <f t="shared" si="40"/>
        <v>3.7569060773480665</v>
      </c>
      <c r="AR114" s="32">
        <f t="shared" si="41"/>
        <v>51.491712707182323</v>
      </c>
      <c r="AS114" s="32">
        <f t="shared" si="42"/>
        <v>159.33701657458562</v>
      </c>
      <c r="AT114" s="32">
        <f t="shared" si="43"/>
        <v>26.961325966850829</v>
      </c>
      <c r="AU114" s="32">
        <f t="shared" si="44"/>
        <v>11.933701657458563</v>
      </c>
      <c r="AV114" s="32">
        <f t="shared" si="45"/>
        <v>73.591160220994482</v>
      </c>
      <c r="AW114" s="32">
        <f t="shared" si="46"/>
        <v>8.6187845303867405</v>
      </c>
      <c r="AX114" s="32">
        <f t="shared" si="47"/>
        <v>196.46408839779005</v>
      </c>
      <c r="AY114" s="32">
        <f t="shared" si="48"/>
        <v>7.9558011049723767</v>
      </c>
      <c r="AZ114" s="32">
        <f t="shared" si="49"/>
        <v>0.44198895027624308</v>
      </c>
      <c r="BB114" s="41" t="s">
        <v>252</v>
      </c>
      <c r="BC114" s="32">
        <f t="shared" si="50"/>
        <v>37.52691479544756</v>
      </c>
      <c r="BD114" s="32">
        <f t="shared" si="51"/>
        <v>6.6037735849056602</v>
      </c>
      <c r="BE114" s="32">
        <f t="shared" si="52"/>
        <v>226.72955974842768</v>
      </c>
      <c r="BF114" s="32">
        <f t="shared" si="53"/>
        <v>38.364779874213838</v>
      </c>
      <c r="BG114" s="32">
        <f t="shared" si="54"/>
        <v>100.57384475989127</v>
      </c>
      <c r="BH114" s="32">
        <f t="shared" si="55"/>
        <v>12.264150943396228</v>
      </c>
    </row>
    <row r="115" spans="1:60" x14ac:dyDescent="0.2">
      <c r="A115" s="33" t="str">
        <f>'[3]download from PCAS'!A126</f>
        <v>Z00234</v>
      </c>
      <c r="B115" s="31">
        <f>VLOOKUP($A115,'[3]download from PCAS'!$A$7:$AZ$366,2,FALSE)</f>
        <v>1759</v>
      </c>
      <c r="C115" s="31">
        <v>1447</v>
      </c>
      <c r="D115" s="31">
        <v>1435</v>
      </c>
      <c r="E115" s="31">
        <v>1423</v>
      </c>
      <c r="F115" s="31">
        <v>1016</v>
      </c>
      <c r="G115" s="31">
        <f>VLOOKUP($A115,'[3]download from PCAS'!$A$7:$AZ$366,11,FALSE)</f>
        <v>83</v>
      </c>
      <c r="H115" s="31">
        <f>VLOOKUP($A115,'[3]download from PCAS'!$A$7:$AZ$366,31,FALSE)</f>
        <v>11</v>
      </c>
      <c r="I115" s="31">
        <f>VLOOKUP($A115,'[3]download from PCAS'!$A$7:$AZ$366,35,FALSE)</f>
        <v>11</v>
      </c>
      <c r="J115" s="31">
        <f>VLOOKUP($A115,'[3]download from PCAS'!$A$7:$AZ$366,49,FALSE)</f>
        <v>50</v>
      </c>
      <c r="K115" s="31">
        <f>VLOOKUP($A115,'[3]download from PCAS'!$A$7:$AZ$366,7,FALSE)</f>
        <v>208</v>
      </c>
      <c r="L115" s="31">
        <f>VLOOKUP($A115,'[3]download from PCAS'!$A$7:$AZ$366,27,FALSE)</f>
        <v>79</v>
      </c>
      <c r="M115" s="31">
        <f>VLOOKUP($A115,'[3]download from PCAS'!$A$7:$AZ$366,15,FALSE)</f>
        <v>30</v>
      </c>
      <c r="N115" s="31">
        <f>VLOOKUP($A115,'[3]download from PCAS'!$A$7:$AZ$366,29,FALSE)</f>
        <v>14</v>
      </c>
      <c r="O115" s="31">
        <f>VLOOKUP($A115,'[3]download from PCAS'!$A$7:$AZ$366,51,FALSE)</f>
        <v>41</v>
      </c>
      <c r="P115" s="31">
        <f>VLOOKUP($A115,'[3]download from PCAS'!$A$7:$AZ$366,9,FALSE)</f>
        <v>25</v>
      </c>
      <c r="Q115" s="31">
        <f>VLOOKUP($A115,'[3]download from PCAS'!$A$7:$AZ$366,41,FALSE)</f>
        <v>8</v>
      </c>
      <c r="R115" s="31">
        <f>VLOOKUP($A115,'[3]download from PCAS'!$A$7:$AZ$366,5,FALSE)</f>
        <v>81</v>
      </c>
      <c r="S115" s="31">
        <f>VLOOKUP($A115,'[3]download from PCAS'!$A$7:$AZ$366,19,FALSE)</f>
        <v>18</v>
      </c>
      <c r="T115" s="31">
        <f>VLOOKUP($A115,'[3]download from PCAS'!$A$7:$AZ$366,21,FALSE)</f>
        <v>144</v>
      </c>
      <c r="U115" s="31">
        <f>VLOOKUP($A115,'[3]download from PCAS'!$A$7:$AZ$366,23,FALSE)</f>
        <v>127</v>
      </c>
      <c r="V115" s="31">
        <f>VLOOKUP($A115,'[3]download from PCAS'!$A$7:$AZ$366,13,FALSE)</f>
        <v>40</v>
      </c>
      <c r="W115" s="31">
        <f>VLOOKUP($A115,'[3]download from PCAS'!$A$7:$AZ$366,3,FALSE)</f>
        <v>34</v>
      </c>
      <c r="X115" s="31">
        <f>VLOOKUP($A115,'[3]download from PCAS'!$A$7:$AZ$366,43,FALSE)</f>
        <v>112</v>
      </c>
      <c r="Y115" s="31">
        <f>VLOOKUP($A115,'[3]download from PCAS'!$A$7:$AZ$366,39,FALSE)</f>
        <v>10</v>
      </c>
      <c r="Z115" s="31">
        <f>VLOOKUP($A115,'[3]download from PCAS'!$A$7:$AZ$366,47,FALSE)</f>
        <v>391</v>
      </c>
      <c r="AA115" s="31">
        <f>VLOOKUP($A115,'[3]download from PCAS'!$A$7:$AZ$366,17,FALSE)</f>
        <v>24</v>
      </c>
      <c r="AB115" s="31">
        <f>VLOOKUP($A115,'[3]download from PCAS'!$A$7:$AZ$366,45,FALSE)</f>
        <v>9</v>
      </c>
      <c r="AC115" s="44"/>
      <c r="AD115" s="41" t="s">
        <v>253</v>
      </c>
      <c r="AE115" s="32">
        <f t="shared" si="28"/>
        <v>47.185901080159184</v>
      </c>
      <c r="AF115" s="32">
        <f t="shared" si="29"/>
        <v>6.2535531552018195</v>
      </c>
      <c r="AG115" s="32">
        <f t="shared" si="30"/>
        <v>6.2535531552018195</v>
      </c>
      <c r="AH115" s="32">
        <f t="shared" si="31"/>
        <v>28.425241614553723</v>
      </c>
      <c r="AI115" s="32">
        <f t="shared" si="32"/>
        <v>118.24900511654349</v>
      </c>
      <c r="AJ115" s="32">
        <f t="shared" si="33"/>
        <v>44.911881750994887</v>
      </c>
      <c r="AK115" s="32">
        <f t="shared" si="34"/>
        <v>17.055144968732236</v>
      </c>
      <c r="AL115" s="32">
        <f t="shared" si="35"/>
        <v>7.9590676520750439</v>
      </c>
      <c r="AM115" s="32">
        <f t="shared" si="36"/>
        <v>23.308698123934054</v>
      </c>
      <c r="AN115" s="32">
        <f t="shared" si="37"/>
        <v>14.212620807276862</v>
      </c>
      <c r="AO115" s="32">
        <f t="shared" si="38"/>
        <v>4.5480386583285952</v>
      </c>
      <c r="AP115" s="32">
        <f t="shared" si="39"/>
        <v>46.048891415577032</v>
      </c>
      <c r="AQ115" s="32">
        <f t="shared" si="40"/>
        <v>10.233086981239341</v>
      </c>
      <c r="AR115" s="32">
        <f t="shared" si="41"/>
        <v>81.864695849914725</v>
      </c>
      <c r="AS115" s="32">
        <f t="shared" si="42"/>
        <v>72.200113700966455</v>
      </c>
      <c r="AT115" s="32">
        <f t="shared" si="43"/>
        <v>22.740193291642978</v>
      </c>
      <c r="AU115" s="32">
        <f t="shared" si="44"/>
        <v>19.329164297896533</v>
      </c>
      <c r="AV115" s="32">
        <f t="shared" si="45"/>
        <v>63.672541216600351</v>
      </c>
      <c r="AW115" s="32">
        <f t="shared" si="46"/>
        <v>5.6850483229107445</v>
      </c>
      <c r="AX115" s="32">
        <f t="shared" si="47"/>
        <v>222.28538942581011</v>
      </c>
      <c r="AY115" s="32">
        <f t="shared" si="48"/>
        <v>13.644115974985787</v>
      </c>
      <c r="AZ115" s="32">
        <f t="shared" si="49"/>
        <v>5.1165434906196703</v>
      </c>
      <c r="BB115" s="41" t="s">
        <v>253</v>
      </c>
      <c r="BC115" s="32">
        <f t="shared" si="50"/>
        <v>55.052264808362366</v>
      </c>
      <c r="BD115" s="32">
        <f t="shared" si="51"/>
        <v>9.8383696416022488</v>
      </c>
      <c r="BE115" s="32">
        <f t="shared" si="52"/>
        <v>89.248067463106111</v>
      </c>
      <c r="BF115" s="32">
        <f t="shared" si="53"/>
        <v>28.109627547434993</v>
      </c>
      <c r="BG115" s="32">
        <f t="shared" si="54"/>
        <v>77.401520387007608</v>
      </c>
      <c r="BH115" s="32">
        <f t="shared" si="55"/>
        <v>7.0274068868587483</v>
      </c>
    </row>
    <row r="116" spans="1:60" x14ac:dyDescent="0.2">
      <c r="A116" s="33" t="str">
        <f>'[3]download from PCAS'!A127</f>
        <v>Z00252</v>
      </c>
      <c r="B116" s="31">
        <f>VLOOKUP($A116,'[3]download from PCAS'!$A$7:$AZ$366,2,FALSE)</f>
        <v>14905</v>
      </c>
      <c r="C116" s="31">
        <v>12243</v>
      </c>
      <c r="D116" s="31">
        <v>12078</v>
      </c>
      <c r="E116" s="31">
        <v>11900</v>
      </c>
      <c r="F116" s="31">
        <v>8520</v>
      </c>
      <c r="G116" s="31">
        <f>VLOOKUP($A116,'[3]download from PCAS'!$A$7:$AZ$366,11,FALSE)</f>
        <v>770</v>
      </c>
      <c r="H116" s="31">
        <f>VLOOKUP($A116,'[3]download from PCAS'!$A$7:$AZ$366,31,FALSE)</f>
        <v>159</v>
      </c>
      <c r="I116" s="31">
        <f>VLOOKUP($A116,'[3]download from PCAS'!$A$7:$AZ$366,35,FALSE)</f>
        <v>67</v>
      </c>
      <c r="J116" s="31">
        <f>VLOOKUP($A116,'[3]download from PCAS'!$A$7:$AZ$366,49,FALSE)</f>
        <v>381</v>
      </c>
      <c r="K116" s="31">
        <f>VLOOKUP($A116,'[3]download from PCAS'!$A$7:$AZ$366,7,FALSE)</f>
        <v>1878</v>
      </c>
      <c r="L116" s="31">
        <f>VLOOKUP($A116,'[3]download from PCAS'!$A$7:$AZ$366,27,FALSE)</f>
        <v>575</v>
      </c>
      <c r="M116" s="31">
        <f>VLOOKUP($A116,'[3]download from PCAS'!$A$7:$AZ$366,15,FALSE)</f>
        <v>200</v>
      </c>
      <c r="N116" s="31">
        <f>VLOOKUP($A116,'[3]download from PCAS'!$A$7:$AZ$366,29,FALSE)</f>
        <v>113</v>
      </c>
      <c r="O116" s="31">
        <f>VLOOKUP($A116,'[3]download from PCAS'!$A$7:$AZ$366,51,FALSE)</f>
        <v>652</v>
      </c>
      <c r="P116" s="31">
        <f>VLOOKUP($A116,'[3]download from PCAS'!$A$7:$AZ$366,9,FALSE)</f>
        <v>319</v>
      </c>
      <c r="Q116" s="31">
        <f>VLOOKUP($A116,'[3]download from PCAS'!$A$7:$AZ$366,41,FALSE)</f>
        <v>125</v>
      </c>
      <c r="R116" s="31">
        <f>VLOOKUP($A116,'[3]download from PCAS'!$A$7:$AZ$366,5,FALSE)</f>
        <v>1018</v>
      </c>
      <c r="S116" s="31">
        <f>VLOOKUP($A116,'[3]download from PCAS'!$A$7:$AZ$366,19,FALSE)</f>
        <v>122</v>
      </c>
      <c r="T116" s="31">
        <f>VLOOKUP($A116,'[3]download from PCAS'!$A$7:$AZ$366,21,FALSE)</f>
        <v>1206</v>
      </c>
      <c r="U116" s="31">
        <f>VLOOKUP($A116,'[3]download from PCAS'!$A$7:$AZ$366,23,FALSE)</f>
        <v>832</v>
      </c>
      <c r="V116" s="31">
        <f>VLOOKUP($A116,'[3]download from PCAS'!$A$7:$AZ$366,13,FALSE)</f>
        <v>323</v>
      </c>
      <c r="W116" s="31">
        <f>VLOOKUP($A116,'[3]download from PCAS'!$A$7:$AZ$366,3,FALSE)</f>
        <v>298</v>
      </c>
      <c r="X116" s="31">
        <f>VLOOKUP($A116,'[3]download from PCAS'!$A$7:$AZ$366,43,FALSE)</f>
        <v>747</v>
      </c>
      <c r="Y116" s="31">
        <f>VLOOKUP($A116,'[3]download from PCAS'!$A$7:$AZ$366,39,FALSE)</f>
        <v>94</v>
      </c>
      <c r="Z116" s="31">
        <f>VLOOKUP($A116,'[3]download from PCAS'!$A$7:$AZ$366,47,FALSE)</f>
        <v>3690</v>
      </c>
      <c r="AA116" s="31">
        <f>VLOOKUP($A116,'[3]download from PCAS'!$A$7:$AZ$366,17,FALSE)</f>
        <v>161</v>
      </c>
      <c r="AB116" s="31">
        <f>VLOOKUP($A116,'[3]download from PCAS'!$A$7:$AZ$366,45,FALSE)</f>
        <v>9</v>
      </c>
      <c r="AC116" s="44"/>
      <c r="AD116" s="41" t="s">
        <v>254</v>
      </c>
      <c r="AE116" s="32">
        <f t="shared" si="28"/>
        <v>51.660516605166052</v>
      </c>
      <c r="AF116" s="32">
        <f t="shared" si="29"/>
        <v>10.667561221066755</v>
      </c>
      <c r="AG116" s="32">
        <f t="shared" si="30"/>
        <v>4.4951358604495137</v>
      </c>
      <c r="AH116" s="32">
        <f t="shared" si="31"/>
        <v>25.56189198255619</v>
      </c>
      <c r="AI116" s="32">
        <f t="shared" si="32"/>
        <v>125.99798725259981</v>
      </c>
      <c r="AJ116" s="32">
        <f t="shared" si="33"/>
        <v>38.577658503857769</v>
      </c>
      <c r="AK116" s="32">
        <f t="shared" si="34"/>
        <v>13.418316001341831</v>
      </c>
      <c r="AL116" s="32">
        <f t="shared" si="35"/>
        <v>7.5813485407581354</v>
      </c>
      <c r="AM116" s="32">
        <f t="shared" si="36"/>
        <v>43.74371016437437</v>
      </c>
      <c r="AN116" s="32">
        <f t="shared" si="37"/>
        <v>21.402214022140225</v>
      </c>
      <c r="AO116" s="32">
        <f t="shared" si="38"/>
        <v>8.3864475008386457</v>
      </c>
      <c r="AP116" s="32">
        <f t="shared" si="39"/>
        <v>68.299228446829929</v>
      </c>
      <c r="AQ116" s="32">
        <f t="shared" si="40"/>
        <v>8.1851727608185172</v>
      </c>
      <c r="AR116" s="32">
        <f t="shared" si="41"/>
        <v>80.912445488091251</v>
      </c>
      <c r="AS116" s="32">
        <f t="shared" si="42"/>
        <v>55.820194565582021</v>
      </c>
      <c r="AT116" s="32">
        <f t="shared" si="43"/>
        <v>21.670580342167057</v>
      </c>
      <c r="AU116" s="32">
        <f t="shared" si="44"/>
        <v>19.993290841999329</v>
      </c>
      <c r="AV116" s="32">
        <f t="shared" si="45"/>
        <v>50.117410265011742</v>
      </c>
      <c r="AW116" s="32">
        <f t="shared" si="46"/>
        <v>6.306608520630661</v>
      </c>
      <c r="AX116" s="32">
        <f t="shared" si="47"/>
        <v>247.56793022475679</v>
      </c>
      <c r="AY116" s="32">
        <f t="shared" si="48"/>
        <v>10.801744381080175</v>
      </c>
      <c r="AZ116" s="32">
        <f t="shared" si="49"/>
        <v>0.6038242200603825</v>
      </c>
      <c r="BB116" s="41" t="s">
        <v>254</v>
      </c>
      <c r="BC116" s="32">
        <f t="shared" si="50"/>
        <v>47.607219738367277</v>
      </c>
      <c r="BD116" s="32">
        <f t="shared" si="51"/>
        <v>9.4957983193277311</v>
      </c>
      <c r="BE116" s="32">
        <f t="shared" si="52"/>
        <v>69.915966386554615</v>
      </c>
      <c r="BF116" s="32">
        <f t="shared" si="53"/>
        <v>27.142857142857142</v>
      </c>
      <c r="BG116" s="32">
        <f t="shared" si="54"/>
        <v>61.014457240872339</v>
      </c>
      <c r="BH116" s="32">
        <f t="shared" si="55"/>
        <v>7.8991596638655466</v>
      </c>
    </row>
    <row r="117" spans="1:60" x14ac:dyDescent="0.2">
      <c r="A117" s="33" t="str">
        <f>'[3]download from PCAS'!A128</f>
        <v>Z00253</v>
      </c>
      <c r="B117" s="31">
        <f>VLOOKUP($A117,'[3]download from PCAS'!$A$7:$AZ$366,2,FALSE)</f>
        <v>7607</v>
      </c>
      <c r="C117" s="31">
        <v>6283</v>
      </c>
      <c r="D117" s="31">
        <v>6198</v>
      </c>
      <c r="E117" s="31">
        <v>6121</v>
      </c>
      <c r="F117" s="31">
        <v>4429</v>
      </c>
      <c r="G117" s="31">
        <f>VLOOKUP($A117,'[3]download from PCAS'!$A$7:$AZ$366,11,FALSE)</f>
        <v>342</v>
      </c>
      <c r="H117" s="31">
        <f>VLOOKUP($A117,'[3]download from PCAS'!$A$7:$AZ$366,31,FALSE)</f>
        <v>49</v>
      </c>
      <c r="I117" s="31">
        <f>VLOOKUP($A117,'[3]download from PCAS'!$A$7:$AZ$366,35,FALSE)</f>
        <v>24</v>
      </c>
      <c r="J117" s="31">
        <f>VLOOKUP($A117,'[3]download from PCAS'!$A$7:$AZ$366,49,FALSE)</f>
        <v>172</v>
      </c>
      <c r="K117" s="31">
        <f>VLOOKUP($A117,'[3]download from PCAS'!$A$7:$AZ$366,7,FALSE)</f>
        <v>1185</v>
      </c>
      <c r="L117" s="31">
        <f>VLOOKUP($A117,'[3]download from PCAS'!$A$7:$AZ$366,27,FALSE)</f>
        <v>320</v>
      </c>
      <c r="M117" s="31">
        <f>VLOOKUP($A117,'[3]download from PCAS'!$A$7:$AZ$366,15,FALSE)</f>
        <v>77</v>
      </c>
      <c r="N117" s="31">
        <f>VLOOKUP($A117,'[3]download from PCAS'!$A$7:$AZ$366,29,FALSE)</f>
        <v>55</v>
      </c>
      <c r="O117" s="31">
        <f>VLOOKUP($A117,'[3]download from PCAS'!$A$7:$AZ$366,51,FALSE)</f>
        <v>271</v>
      </c>
      <c r="P117" s="31">
        <f>VLOOKUP($A117,'[3]download from PCAS'!$A$7:$AZ$366,9,FALSE)</f>
        <v>168</v>
      </c>
      <c r="Q117" s="31">
        <f>VLOOKUP($A117,'[3]download from PCAS'!$A$7:$AZ$366,41,FALSE)</f>
        <v>49</v>
      </c>
      <c r="R117" s="31">
        <f>VLOOKUP($A117,'[3]download from PCAS'!$A$7:$AZ$366,5,FALSE)</f>
        <v>341</v>
      </c>
      <c r="S117" s="31">
        <f>VLOOKUP($A117,'[3]download from PCAS'!$A$7:$AZ$366,19,FALSE)</f>
        <v>61</v>
      </c>
      <c r="T117" s="31">
        <f>VLOOKUP($A117,'[3]download from PCAS'!$A$7:$AZ$366,21,FALSE)</f>
        <v>604</v>
      </c>
      <c r="U117" s="31">
        <f>VLOOKUP($A117,'[3]download from PCAS'!$A$7:$AZ$366,23,FALSE)</f>
        <v>813</v>
      </c>
      <c r="V117" s="31">
        <f>VLOOKUP($A117,'[3]download from PCAS'!$A$7:$AZ$366,13,FALSE)</f>
        <v>192</v>
      </c>
      <c r="W117" s="31">
        <f>VLOOKUP($A117,'[3]download from PCAS'!$A$7:$AZ$366,3,FALSE)</f>
        <v>105</v>
      </c>
      <c r="X117" s="31">
        <f>VLOOKUP($A117,'[3]download from PCAS'!$A$7:$AZ$366,43,FALSE)</f>
        <v>659</v>
      </c>
      <c r="Y117" s="31">
        <f>VLOOKUP($A117,'[3]download from PCAS'!$A$7:$AZ$366,39,FALSE)</f>
        <v>35</v>
      </c>
      <c r="Z117" s="31">
        <f>VLOOKUP($A117,'[3]download from PCAS'!$A$7:$AZ$366,47,FALSE)</f>
        <v>1833</v>
      </c>
      <c r="AA117" s="31">
        <f>VLOOKUP($A117,'[3]download from PCAS'!$A$7:$AZ$366,17,FALSE)</f>
        <v>102</v>
      </c>
      <c r="AB117" s="31">
        <f>VLOOKUP($A117,'[3]download from PCAS'!$A$7:$AZ$366,45,FALSE)</f>
        <v>8</v>
      </c>
      <c r="AC117" s="44"/>
      <c r="AD117" s="41" t="s">
        <v>255</v>
      </c>
      <c r="AE117" s="32">
        <f t="shared" si="28"/>
        <v>44.958590771657683</v>
      </c>
      <c r="AF117" s="32">
        <f t="shared" si="29"/>
        <v>6.441435519915867</v>
      </c>
      <c r="AG117" s="32">
        <f t="shared" si="30"/>
        <v>3.1549888260812406</v>
      </c>
      <c r="AH117" s="32">
        <f t="shared" si="31"/>
        <v>22.610753253582224</v>
      </c>
      <c r="AI117" s="32">
        <f t="shared" si="32"/>
        <v>155.77757328776127</v>
      </c>
      <c r="AJ117" s="32">
        <f t="shared" si="33"/>
        <v>42.066517681083212</v>
      </c>
      <c r="AK117" s="32">
        <f t="shared" si="34"/>
        <v>10.122255817010648</v>
      </c>
      <c r="AL117" s="32">
        <f t="shared" si="35"/>
        <v>7.230182726436178</v>
      </c>
      <c r="AM117" s="32">
        <f t="shared" si="36"/>
        <v>35.625082161167349</v>
      </c>
      <c r="AN117" s="32">
        <f t="shared" si="37"/>
        <v>22.084921782568689</v>
      </c>
      <c r="AO117" s="32">
        <f t="shared" si="38"/>
        <v>6.441435519915867</v>
      </c>
      <c r="AP117" s="32">
        <f t="shared" si="39"/>
        <v>44.8271329039043</v>
      </c>
      <c r="AQ117" s="32">
        <f t="shared" si="40"/>
        <v>8.0189299329564871</v>
      </c>
      <c r="AR117" s="32">
        <f t="shared" si="41"/>
        <v>79.400552123044562</v>
      </c>
      <c r="AS117" s="32">
        <f t="shared" si="42"/>
        <v>106.87524648350204</v>
      </c>
      <c r="AT117" s="32">
        <f t="shared" si="43"/>
        <v>25.239910608649925</v>
      </c>
      <c r="AU117" s="32">
        <f t="shared" si="44"/>
        <v>13.80307611410543</v>
      </c>
      <c r="AV117" s="32">
        <f t="shared" si="45"/>
        <v>86.630734849480731</v>
      </c>
      <c r="AW117" s="32">
        <f t="shared" si="46"/>
        <v>4.6010253713684763</v>
      </c>
      <c r="AX117" s="32">
        <f t="shared" si="47"/>
        <v>240.96227159195476</v>
      </c>
      <c r="AY117" s="32">
        <f t="shared" si="48"/>
        <v>13.408702510845274</v>
      </c>
      <c r="AZ117" s="32">
        <f t="shared" si="49"/>
        <v>1.0516629420270804</v>
      </c>
      <c r="BB117" s="41" t="s">
        <v>255</v>
      </c>
      <c r="BC117" s="32">
        <f t="shared" si="50"/>
        <v>51.62955792191029</v>
      </c>
      <c r="BD117" s="32">
        <f t="shared" si="51"/>
        <v>8.9854598921744806</v>
      </c>
      <c r="BE117" s="32">
        <f t="shared" si="52"/>
        <v>132.82143440614277</v>
      </c>
      <c r="BF117" s="32">
        <f t="shared" si="53"/>
        <v>31.367423623590913</v>
      </c>
      <c r="BG117" s="32">
        <f t="shared" si="54"/>
        <v>104.88620085946204</v>
      </c>
      <c r="BH117" s="32">
        <f t="shared" si="55"/>
        <v>5.7180199313837603</v>
      </c>
    </row>
    <row r="118" spans="1:60" x14ac:dyDescent="0.2">
      <c r="A118" s="33" t="str">
        <f>'[3]download from PCAS'!A129</f>
        <v>Z00254</v>
      </c>
      <c r="B118" s="31">
        <f>VLOOKUP($A118,'[3]download from PCAS'!$A$7:$AZ$366,2,FALSE)</f>
        <v>4027</v>
      </c>
      <c r="C118" s="31">
        <v>3353</v>
      </c>
      <c r="D118" s="31">
        <v>3304</v>
      </c>
      <c r="E118" s="31">
        <v>3260</v>
      </c>
      <c r="F118" s="31">
        <v>2410</v>
      </c>
      <c r="G118" s="31">
        <f>VLOOKUP($A118,'[3]download from PCAS'!$A$7:$AZ$366,11,FALSE)</f>
        <v>189</v>
      </c>
      <c r="H118" s="31">
        <f>VLOOKUP($A118,'[3]download from PCAS'!$A$7:$AZ$366,31,FALSE)</f>
        <v>44</v>
      </c>
      <c r="I118" s="31">
        <f>VLOOKUP($A118,'[3]download from PCAS'!$A$7:$AZ$366,35,FALSE)</f>
        <v>18</v>
      </c>
      <c r="J118" s="31">
        <f>VLOOKUP($A118,'[3]download from PCAS'!$A$7:$AZ$366,49,FALSE)</f>
        <v>99</v>
      </c>
      <c r="K118" s="31">
        <f>VLOOKUP($A118,'[3]download from PCAS'!$A$7:$AZ$366,7,FALSE)</f>
        <v>793</v>
      </c>
      <c r="L118" s="31">
        <f>VLOOKUP($A118,'[3]download from PCAS'!$A$7:$AZ$366,27,FALSE)</f>
        <v>180</v>
      </c>
      <c r="M118" s="31">
        <f>VLOOKUP($A118,'[3]download from PCAS'!$A$7:$AZ$366,15,FALSE)</f>
        <v>73</v>
      </c>
      <c r="N118" s="31">
        <f>VLOOKUP($A118,'[3]download from PCAS'!$A$7:$AZ$366,29,FALSE)</f>
        <v>38</v>
      </c>
      <c r="O118" s="31">
        <f>VLOOKUP($A118,'[3]download from PCAS'!$A$7:$AZ$366,51,FALSE)</f>
        <v>119</v>
      </c>
      <c r="P118" s="31">
        <f>VLOOKUP($A118,'[3]download from PCAS'!$A$7:$AZ$366,9,FALSE)</f>
        <v>67</v>
      </c>
      <c r="Q118" s="31">
        <f>VLOOKUP($A118,'[3]download from PCAS'!$A$7:$AZ$366,41,FALSE)</f>
        <v>14</v>
      </c>
      <c r="R118" s="31">
        <f>VLOOKUP($A118,'[3]download from PCAS'!$A$7:$AZ$366,5,FALSE)</f>
        <v>226</v>
      </c>
      <c r="S118" s="31">
        <f>VLOOKUP($A118,'[3]download from PCAS'!$A$7:$AZ$366,19,FALSE)</f>
        <v>32</v>
      </c>
      <c r="T118" s="31">
        <f>VLOOKUP($A118,'[3]download from PCAS'!$A$7:$AZ$366,21,FALSE)</f>
        <v>331</v>
      </c>
      <c r="U118" s="31">
        <f>VLOOKUP($A118,'[3]download from PCAS'!$A$7:$AZ$366,23,FALSE)</f>
        <v>70</v>
      </c>
      <c r="V118" s="31">
        <f>VLOOKUP($A118,'[3]download from PCAS'!$A$7:$AZ$366,13,FALSE)</f>
        <v>163</v>
      </c>
      <c r="W118" s="31">
        <f>VLOOKUP($A118,'[3]download from PCAS'!$A$7:$AZ$366,3,FALSE)</f>
        <v>96</v>
      </c>
      <c r="X118" s="31">
        <f>VLOOKUP($A118,'[3]download from PCAS'!$A$7:$AZ$366,43,FALSE)</f>
        <v>321</v>
      </c>
      <c r="Y118" s="31">
        <f>VLOOKUP($A118,'[3]download from PCAS'!$A$7:$AZ$366,39,FALSE)</f>
        <v>11</v>
      </c>
      <c r="Z118" s="31">
        <f>VLOOKUP($A118,'[3]download from PCAS'!$A$7:$AZ$366,47,FALSE)</f>
        <v>1138</v>
      </c>
      <c r="AA118" s="31">
        <f>VLOOKUP($A118,'[3]download from PCAS'!$A$7:$AZ$366,17,FALSE)</f>
        <v>58</v>
      </c>
      <c r="AB118" s="31">
        <f>VLOOKUP($A118,'[3]download from PCAS'!$A$7:$AZ$366,45,FALSE)</f>
        <v>2</v>
      </c>
      <c r="AC118" s="44"/>
      <c r="AD118" s="41" t="s">
        <v>256</v>
      </c>
      <c r="AE118" s="32">
        <f t="shared" si="28"/>
        <v>46.933200893965726</v>
      </c>
      <c r="AF118" s="32">
        <f t="shared" si="29"/>
        <v>10.926247827166625</v>
      </c>
      <c r="AG118" s="32">
        <f t="shared" si="30"/>
        <v>4.4698286565681649</v>
      </c>
      <c r="AH118" s="32">
        <f t="shared" si="31"/>
        <v>24.584057611124909</v>
      </c>
      <c r="AI118" s="32">
        <f t="shared" si="32"/>
        <v>196.92078470325305</v>
      </c>
      <c r="AJ118" s="32">
        <f t="shared" si="33"/>
        <v>44.698286565681649</v>
      </c>
      <c r="AK118" s="32">
        <f t="shared" si="34"/>
        <v>18.127638440526447</v>
      </c>
      <c r="AL118" s="32">
        <f t="shared" si="35"/>
        <v>9.4363049416439022</v>
      </c>
      <c r="AM118" s="32">
        <f t="shared" si="36"/>
        <v>29.550533896200644</v>
      </c>
      <c r="AN118" s="32">
        <f t="shared" si="37"/>
        <v>16.637695555003724</v>
      </c>
      <c r="AO118" s="32">
        <f t="shared" si="38"/>
        <v>3.4765333995530168</v>
      </c>
      <c r="AP118" s="32">
        <f t="shared" si="39"/>
        <v>56.12118202135585</v>
      </c>
      <c r="AQ118" s="32">
        <f t="shared" si="40"/>
        <v>7.946362056121183</v>
      </c>
      <c r="AR118" s="32">
        <f t="shared" si="41"/>
        <v>82.195182518003477</v>
      </c>
      <c r="AS118" s="32">
        <f t="shared" si="42"/>
        <v>17.382666997765089</v>
      </c>
      <c r="AT118" s="32">
        <f t="shared" si="43"/>
        <v>40.476781723367274</v>
      </c>
      <c r="AU118" s="32">
        <f t="shared" si="44"/>
        <v>23.839086168363547</v>
      </c>
      <c r="AV118" s="32">
        <f t="shared" si="45"/>
        <v>79.711944375465606</v>
      </c>
      <c r="AW118" s="32">
        <f t="shared" si="46"/>
        <v>2.7315619567916563</v>
      </c>
      <c r="AX118" s="32">
        <f t="shared" si="47"/>
        <v>282.59250062080952</v>
      </c>
      <c r="AY118" s="32">
        <f t="shared" si="48"/>
        <v>14.402781226719643</v>
      </c>
      <c r="AZ118" s="32">
        <f t="shared" si="49"/>
        <v>0.49664762850757393</v>
      </c>
      <c r="BB118" s="41" t="s">
        <v>256</v>
      </c>
      <c r="BC118" s="32">
        <f t="shared" si="50"/>
        <v>54.479418886198545</v>
      </c>
      <c r="BD118" s="32">
        <f t="shared" si="51"/>
        <v>11.656441717791411</v>
      </c>
      <c r="BE118" s="32">
        <f t="shared" si="52"/>
        <v>21.472392638036812</v>
      </c>
      <c r="BF118" s="32">
        <f t="shared" si="53"/>
        <v>50</v>
      </c>
      <c r="BG118" s="32">
        <f t="shared" si="54"/>
        <v>95.735162541008052</v>
      </c>
      <c r="BH118" s="32">
        <f t="shared" si="55"/>
        <v>3.3742331288343559</v>
      </c>
    </row>
    <row r="119" spans="1:60" x14ac:dyDescent="0.2">
      <c r="A119" s="33" t="str">
        <f>'[3]download from PCAS'!A130</f>
        <v>Z00255</v>
      </c>
      <c r="B119" s="31">
        <f>VLOOKUP($A119,'[3]download from PCAS'!$A$7:$AZ$366,2,FALSE)</f>
        <v>5264</v>
      </c>
      <c r="C119" s="31">
        <v>4323</v>
      </c>
      <c r="D119" s="31">
        <v>4271</v>
      </c>
      <c r="E119" s="31">
        <v>4208</v>
      </c>
      <c r="F119" s="31">
        <v>3056</v>
      </c>
      <c r="G119" s="31">
        <f>VLOOKUP($A119,'[3]download from PCAS'!$A$7:$AZ$366,11,FALSE)</f>
        <v>207</v>
      </c>
      <c r="H119" s="31">
        <f>VLOOKUP($A119,'[3]download from PCAS'!$A$7:$AZ$366,31,FALSE)</f>
        <v>13</v>
      </c>
      <c r="I119" s="31">
        <f>VLOOKUP($A119,'[3]download from PCAS'!$A$7:$AZ$366,35,FALSE)</f>
        <v>8</v>
      </c>
      <c r="J119" s="31">
        <f>VLOOKUP($A119,'[3]download from PCAS'!$A$7:$AZ$366,49,FALSE)</f>
        <v>67</v>
      </c>
      <c r="K119" s="31">
        <f>VLOOKUP($A119,'[3]download from PCAS'!$A$7:$AZ$366,7,FALSE)</f>
        <v>624</v>
      </c>
      <c r="L119" s="31">
        <f>VLOOKUP($A119,'[3]download from PCAS'!$A$7:$AZ$366,27,FALSE)</f>
        <v>232</v>
      </c>
      <c r="M119" s="31">
        <f>VLOOKUP($A119,'[3]download from PCAS'!$A$7:$AZ$366,15,FALSE)</f>
        <v>68</v>
      </c>
      <c r="N119" s="31">
        <f>VLOOKUP($A119,'[3]download from PCAS'!$A$7:$AZ$366,29,FALSE)</f>
        <v>32</v>
      </c>
      <c r="O119" s="31">
        <f>VLOOKUP($A119,'[3]download from PCAS'!$A$7:$AZ$366,51,FALSE)</f>
        <v>149</v>
      </c>
      <c r="P119" s="31">
        <f>VLOOKUP($A119,'[3]download from PCAS'!$A$7:$AZ$366,9,FALSE)</f>
        <v>105</v>
      </c>
      <c r="Q119" s="31">
        <f>VLOOKUP($A119,'[3]download from PCAS'!$A$7:$AZ$366,41,FALSE)</f>
        <v>34</v>
      </c>
      <c r="R119" s="31">
        <f>VLOOKUP($A119,'[3]download from PCAS'!$A$7:$AZ$366,5,FALSE)</f>
        <v>281</v>
      </c>
      <c r="S119" s="31">
        <f>VLOOKUP($A119,'[3]download from PCAS'!$A$7:$AZ$366,19,FALSE)</f>
        <v>24</v>
      </c>
      <c r="T119" s="31">
        <f>VLOOKUP($A119,'[3]download from PCAS'!$A$7:$AZ$366,21,FALSE)</f>
        <v>389</v>
      </c>
      <c r="U119" s="31">
        <f>VLOOKUP($A119,'[3]download from PCAS'!$A$7:$AZ$366,23,FALSE)</f>
        <v>328</v>
      </c>
      <c r="V119" s="31">
        <f>VLOOKUP($A119,'[3]download from PCAS'!$A$7:$AZ$366,13,FALSE)</f>
        <v>111</v>
      </c>
      <c r="W119" s="31">
        <f>VLOOKUP($A119,'[3]download from PCAS'!$A$7:$AZ$366,3,FALSE)</f>
        <v>69</v>
      </c>
      <c r="X119" s="31">
        <f>VLOOKUP($A119,'[3]download from PCAS'!$A$7:$AZ$366,43,FALSE)</f>
        <v>400</v>
      </c>
      <c r="Y119" s="31">
        <f>VLOOKUP($A119,'[3]download from PCAS'!$A$7:$AZ$366,39,FALSE)</f>
        <v>18</v>
      </c>
      <c r="Z119" s="31">
        <f>VLOOKUP($A119,'[3]download from PCAS'!$A$7:$AZ$366,47,FALSE)</f>
        <v>1154</v>
      </c>
      <c r="AA119" s="31">
        <f>VLOOKUP($A119,'[3]download from PCAS'!$A$7:$AZ$366,17,FALSE)</f>
        <v>54</v>
      </c>
      <c r="AB119" s="31">
        <f>VLOOKUP($A119,'[3]download from PCAS'!$A$7:$AZ$366,45,FALSE)</f>
        <v>2</v>
      </c>
      <c r="AC119" s="44"/>
      <c r="AD119" s="41" t="s">
        <v>257</v>
      </c>
      <c r="AE119" s="32">
        <f t="shared" si="28"/>
        <v>39.323708206686931</v>
      </c>
      <c r="AF119" s="32">
        <f t="shared" si="29"/>
        <v>2.4696048632218845</v>
      </c>
      <c r="AG119" s="32">
        <f t="shared" si="30"/>
        <v>1.5197568389057752</v>
      </c>
      <c r="AH119" s="32">
        <f t="shared" si="31"/>
        <v>12.727963525835866</v>
      </c>
      <c r="AI119" s="32">
        <f t="shared" si="32"/>
        <v>118.54103343465046</v>
      </c>
      <c r="AJ119" s="32">
        <f t="shared" si="33"/>
        <v>44.072948328267479</v>
      </c>
      <c r="AK119" s="32">
        <f t="shared" si="34"/>
        <v>12.917933130699089</v>
      </c>
      <c r="AL119" s="32">
        <f t="shared" si="35"/>
        <v>6.0790273556231007</v>
      </c>
      <c r="AM119" s="32">
        <f t="shared" si="36"/>
        <v>28.305471124620059</v>
      </c>
      <c r="AN119" s="32">
        <f t="shared" si="37"/>
        <v>19.946808510638299</v>
      </c>
      <c r="AO119" s="32">
        <f t="shared" si="38"/>
        <v>6.4589665653495443</v>
      </c>
      <c r="AP119" s="32">
        <f t="shared" si="39"/>
        <v>53.381458966565347</v>
      </c>
      <c r="AQ119" s="32">
        <f t="shared" si="40"/>
        <v>4.5592705167173246</v>
      </c>
      <c r="AR119" s="32">
        <f t="shared" si="41"/>
        <v>73.898176291793305</v>
      </c>
      <c r="AS119" s="32">
        <f t="shared" si="42"/>
        <v>62.310030395136778</v>
      </c>
      <c r="AT119" s="32">
        <f t="shared" si="43"/>
        <v>21.086626139817632</v>
      </c>
      <c r="AU119" s="32">
        <f t="shared" si="44"/>
        <v>13.107902735562311</v>
      </c>
      <c r="AV119" s="32">
        <f t="shared" si="45"/>
        <v>75.98784194528875</v>
      </c>
      <c r="AW119" s="32">
        <f t="shared" si="46"/>
        <v>3.4194528875379939</v>
      </c>
      <c r="AX119" s="32">
        <f t="shared" si="47"/>
        <v>219.22492401215806</v>
      </c>
      <c r="AY119" s="32">
        <f t="shared" si="48"/>
        <v>10.258358662613981</v>
      </c>
      <c r="AZ119" s="32">
        <f t="shared" si="49"/>
        <v>0.37993920972644379</v>
      </c>
      <c r="BB119" s="41" t="s">
        <v>257</v>
      </c>
      <c r="BC119" s="32">
        <f t="shared" si="50"/>
        <v>54.319831421212825</v>
      </c>
      <c r="BD119" s="32">
        <f t="shared" si="51"/>
        <v>7.6045627376425857</v>
      </c>
      <c r="BE119" s="32">
        <f t="shared" si="52"/>
        <v>77.946768060836504</v>
      </c>
      <c r="BF119" s="32">
        <f t="shared" si="53"/>
        <v>26.378326996197718</v>
      </c>
      <c r="BG119" s="32">
        <f t="shared" si="54"/>
        <v>92.528336803145976</v>
      </c>
      <c r="BH119" s="32">
        <f t="shared" si="55"/>
        <v>4.2775665399239546</v>
      </c>
    </row>
    <row r="120" spans="1:60" x14ac:dyDescent="0.2">
      <c r="A120" s="33" t="str">
        <f>'[3]download from PCAS'!A131</f>
        <v>Z00256</v>
      </c>
      <c r="B120" s="31">
        <f>VLOOKUP($A120,'[3]download from PCAS'!$A$7:$AZ$366,2,FALSE)</f>
        <v>5218</v>
      </c>
      <c r="C120" s="31">
        <v>4279</v>
      </c>
      <c r="D120" s="31">
        <v>4227</v>
      </c>
      <c r="E120" s="31">
        <v>4193</v>
      </c>
      <c r="F120" s="31">
        <v>3045</v>
      </c>
      <c r="G120" s="31">
        <f>VLOOKUP($A120,'[3]download from PCAS'!$A$7:$AZ$366,11,FALSE)</f>
        <v>237</v>
      </c>
      <c r="H120" s="31">
        <f>VLOOKUP($A120,'[3]download from PCAS'!$A$7:$AZ$366,31,FALSE)</f>
        <v>39</v>
      </c>
      <c r="I120" s="31">
        <f>VLOOKUP($A120,'[3]download from PCAS'!$A$7:$AZ$366,35,FALSE)</f>
        <v>18</v>
      </c>
      <c r="J120" s="31">
        <f>VLOOKUP($A120,'[3]download from PCAS'!$A$7:$AZ$366,49,FALSE)</f>
        <v>100</v>
      </c>
      <c r="K120" s="31">
        <f>VLOOKUP($A120,'[3]download from PCAS'!$A$7:$AZ$366,7,FALSE)</f>
        <v>808</v>
      </c>
      <c r="L120" s="31">
        <f>VLOOKUP($A120,'[3]download from PCAS'!$A$7:$AZ$366,27,FALSE)</f>
        <v>181</v>
      </c>
      <c r="M120" s="31">
        <f>VLOOKUP($A120,'[3]download from PCAS'!$A$7:$AZ$366,15,FALSE)</f>
        <v>46</v>
      </c>
      <c r="N120" s="31">
        <f>VLOOKUP($A120,'[3]download from PCAS'!$A$7:$AZ$366,29,FALSE)</f>
        <v>29</v>
      </c>
      <c r="O120" s="31">
        <f>VLOOKUP($A120,'[3]download from PCAS'!$A$7:$AZ$366,51,FALSE)</f>
        <v>187</v>
      </c>
      <c r="P120" s="31">
        <f>VLOOKUP($A120,'[3]download from PCAS'!$A$7:$AZ$366,9,FALSE)</f>
        <v>87</v>
      </c>
      <c r="Q120" s="31">
        <f>VLOOKUP($A120,'[3]download from PCAS'!$A$7:$AZ$366,41,FALSE)</f>
        <v>30</v>
      </c>
      <c r="R120" s="31">
        <f>VLOOKUP($A120,'[3]download from PCAS'!$A$7:$AZ$366,5,FALSE)</f>
        <v>338</v>
      </c>
      <c r="S120" s="31">
        <f>VLOOKUP($A120,'[3]download from PCAS'!$A$7:$AZ$366,19,FALSE)</f>
        <v>64</v>
      </c>
      <c r="T120" s="31">
        <f>VLOOKUP($A120,'[3]download from PCAS'!$A$7:$AZ$366,21,FALSE)</f>
        <v>385</v>
      </c>
      <c r="U120" s="31">
        <f>VLOOKUP($A120,'[3]download from PCAS'!$A$7:$AZ$366,23,FALSE)</f>
        <v>32</v>
      </c>
      <c r="V120" s="31">
        <f>VLOOKUP($A120,'[3]download from PCAS'!$A$7:$AZ$366,13,FALSE)</f>
        <v>192</v>
      </c>
      <c r="W120" s="31">
        <f>VLOOKUP($A120,'[3]download from PCAS'!$A$7:$AZ$366,3,FALSE)</f>
        <v>88</v>
      </c>
      <c r="X120" s="31">
        <f>VLOOKUP($A120,'[3]download from PCAS'!$A$7:$AZ$366,43,FALSE)</f>
        <v>392</v>
      </c>
      <c r="Y120" s="31">
        <f>VLOOKUP($A120,'[3]download from PCAS'!$A$7:$AZ$366,39,FALSE)</f>
        <v>33</v>
      </c>
      <c r="Z120" s="31">
        <f>VLOOKUP($A120,'[3]download from PCAS'!$A$7:$AZ$366,47,FALSE)</f>
        <v>1384</v>
      </c>
      <c r="AA120" s="31">
        <f>VLOOKUP($A120,'[3]download from PCAS'!$A$7:$AZ$366,17,FALSE)</f>
        <v>92</v>
      </c>
      <c r="AB120" s="31">
        <f>VLOOKUP($A120,'[3]download from PCAS'!$A$7:$AZ$366,45,FALSE)</f>
        <v>4</v>
      </c>
      <c r="AC120" s="44"/>
      <c r="AD120" s="41" t="s">
        <v>258</v>
      </c>
      <c r="AE120" s="32">
        <f t="shared" si="28"/>
        <v>45.419701034879267</v>
      </c>
      <c r="AF120" s="32">
        <f t="shared" si="29"/>
        <v>7.4741280183978533</v>
      </c>
      <c r="AG120" s="32">
        <f t="shared" si="30"/>
        <v>3.4495975469528553</v>
      </c>
      <c r="AH120" s="32">
        <f t="shared" si="31"/>
        <v>19.164430816404753</v>
      </c>
      <c r="AI120" s="32">
        <f t="shared" si="32"/>
        <v>154.8486009965504</v>
      </c>
      <c r="AJ120" s="32">
        <f t="shared" si="33"/>
        <v>34.687619777692603</v>
      </c>
      <c r="AK120" s="32">
        <f t="shared" si="34"/>
        <v>8.8156381755461855</v>
      </c>
      <c r="AL120" s="32">
        <f t="shared" si="35"/>
        <v>5.5576849367573784</v>
      </c>
      <c r="AM120" s="32">
        <f t="shared" si="36"/>
        <v>35.837485626676887</v>
      </c>
      <c r="AN120" s="32">
        <f t="shared" si="37"/>
        <v>16.673054810272134</v>
      </c>
      <c r="AO120" s="32">
        <f t="shared" si="38"/>
        <v>5.7493292449214257</v>
      </c>
      <c r="AP120" s="32">
        <f t="shared" si="39"/>
        <v>64.775776159448057</v>
      </c>
      <c r="AQ120" s="32">
        <f t="shared" si="40"/>
        <v>12.265235722499042</v>
      </c>
      <c r="AR120" s="32">
        <f t="shared" si="41"/>
        <v>73.783058643158299</v>
      </c>
      <c r="AS120" s="32">
        <f t="shared" si="42"/>
        <v>6.1326178612495212</v>
      </c>
      <c r="AT120" s="32">
        <f t="shared" si="43"/>
        <v>36.795707167497127</v>
      </c>
      <c r="AU120" s="32">
        <f t="shared" si="44"/>
        <v>16.864699118436182</v>
      </c>
      <c r="AV120" s="32">
        <f t="shared" si="45"/>
        <v>75.124568800306633</v>
      </c>
      <c r="AW120" s="32">
        <f t="shared" si="46"/>
        <v>6.3242621694135677</v>
      </c>
      <c r="AX120" s="32">
        <f t="shared" si="47"/>
        <v>265.23572249904174</v>
      </c>
      <c r="AY120" s="32">
        <f t="shared" si="48"/>
        <v>17.631276351092371</v>
      </c>
      <c r="AZ120" s="32">
        <f t="shared" si="49"/>
        <v>0.76657723265619016</v>
      </c>
      <c r="BB120" s="41" t="s">
        <v>258</v>
      </c>
      <c r="BC120" s="32">
        <f t="shared" si="50"/>
        <v>42.819966879583632</v>
      </c>
      <c r="BD120" s="32">
        <f t="shared" si="51"/>
        <v>6.9162890531838785</v>
      </c>
      <c r="BE120" s="32">
        <f t="shared" si="52"/>
        <v>7.6317672310994515</v>
      </c>
      <c r="BF120" s="32">
        <f t="shared" si="53"/>
        <v>45.790603386596715</v>
      </c>
      <c r="BG120" s="32">
        <f t="shared" si="54"/>
        <v>91.610189296564613</v>
      </c>
      <c r="BH120" s="32">
        <f t="shared" si="55"/>
        <v>7.8702599570713083</v>
      </c>
    </row>
    <row r="121" spans="1:60" x14ac:dyDescent="0.2">
      <c r="A121" s="33" t="str">
        <f>'[3]download from PCAS'!A132</f>
        <v>Z00257</v>
      </c>
      <c r="B121" s="31">
        <f>VLOOKUP($A121,'[3]download from PCAS'!$A$7:$AZ$366,2,FALSE)</f>
        <v>7029</v>
      </c>
      <c r="C121" s="31">
        <v>5764</v>
      </c>
      <c r="D121" s="31">
        <v>5683</v>
      </c>
      <c r="E121" s="31">
        <v>5598</v>
      </c>
      <c r="F121" s="31">
        <v>3934</v>
      </c>
      <c r="G121" s="31">
        <f>VLOOKUP($A121,'[3]download from PCAS'!$A$7:$AZ$366,11,FALSE)</f>
        <v>283</v>
      </c>
      <c r="H121" s="31">
        <f>VLOOKUP($A121,'[3]download from PCAS'!$A$7:$AZ$366,31,FALSE)</f>
        <v>70</v>
      </c>
      <c r="I121" s="31">
        <f>VLOOKUP($A121,'[3]download from PCAS'!$A$7:$AZ$366,35,FALSE)</f>
        <v>54</v>
      </c>
      <c r="J121" s="31">
        <f>VLOOKUP($A121,'[3]download from PCAS'!$A$7:$AZ$366,49,FALSE)</f>
        <v>146</v>
      </c>
      <c r="K121" s="31">
        <f>VLOOKUP($A121,'[3]download from PCAS'!$A$7:$AZ$366,7,FALSE)</f>
        <v>1002</v>
      </c>
      <c r="L121" s="31">
        <f>VLOOKUP($A121,'[3]download from PCAS'!$A$7:$AZ$366,27,FALSE)</f>
        <v>264</v>
      </c>
      <c r="M121" s="31">
        <f>VLOOKUP($A121,'[3]download from PCAS'!$A$7:$AZ$366,15,FALSE)</f>
        <v>95</v>
      </c>
      <c r="N121" s="31">
        <f>VLOOKUP($A121,'[3]download from PCAS'!$A$7:$AZ$366,29,FALSE)</f>
        <v>65</v>
      </c>
      <c r="O121" s="31">
        <f>VLOOKUP($A121,'[3]download from PCAS'!$A$7:$AZ$366,51,FALSE)</f>
        <v>250</v>
      </c>
      <c r="P121" s="31">
        <f>VLOOKUP($A121,'[3]download from PCAS'!$A$7:$AZ$366,9,FALSE)</f>
        <v>173</v>
      </c>
      <c r="Q121" s="31">
        <f>VLOOKUP($A121,'[3]download from PCAS'!$A$7:$AZ$366,41,FALSE)</f>
        <v>41</v>
      </c>
      <c r="R121" s="31">
        <f>VLOOKUP($A121,'[3]download from PCAS'!$A$7:$AZ$366,5,FALSE)</f>
        <v>478</v>
      </c>
      <c r="S121" s="31">
        <f>VLOOKUP($A121,'[3]download from PCAS'!$A$7:$AZ$366,19,FALSE)</f>
        <v>112</v>
      </c>
      <c r="T121" s="31">
        <f>VLOOKUP($A121,'[3]download from PCAS'!$A$7:$AZ$366,21,FALSE)</f>
        <v>492</v>
      </c>
      <c r="U121" s="31">
        <f>VLOOKUP($A121,'[3]download from PCAS'!$A$7:$AZ$366,23,FALSE)</f>
        <v>668</v>
      </c>
      <c r="V121" s="31">
        <f>VLOOKUP($A121,'[3]download from PCAS'!$A$7:$AZ$366,13,FALSE)</f>
        <v>342</v>
      </c>
      <c r="W121" s="31">
        <f>VLOOKUP($A121,'[3]download from PCAS'!$A$7:$AZ$366,3,FALSE)</f>
        <v>152</v>
      </c>
      <c r="X121" s="31">
        <f>VLOOKUP($A121,'[3]download from PCAS'!$A$7:$AZ$366,43,FALSE)</f>
        <v>506</v>
      </c>
      <c r="Y121" s="31">
        <f>VLOOKUP($A121,'[3]download from PCAS'!$A$7:$AZ$366,39,FALSE)</f>
        <v>23</v>
      </c>
      <c r="Z121" s="31">
        <f>VLOOKUP($A121,'[3]download from PCAS'!$A$7:$AZ$366,47,FALSE)</f>
        <v>1759</v>
      </c>
      <c r="AA121" s="31">
        <f>VLOOKUP($A121,'[3]download from PCAS'!$A$7:$AZ$366,17,FALSE)</f>
        <v>115</v>
      </c>
      <c r="AB121" s="31">
        <f>VLOOKUP($A121,'[3]download from PCAS'!$A$7:$AZ$366,45,FALSE)</f>
        <v>7</v>
      </c>
      <c r="AC121" s="44"/>
      <c r="AD121" s="41" t="s">
        <v>259</v>
      </c>
      <c r="AE121" s="32">
        <f t="shared" si="28"/>
        <v>40.261772656138852</v>
      </c>
      <c r="AF121" s="32">
        <f t="shared" si="29"/>
        <v>9.9587423531085513</v>
      </c>
      <c r="AG121" s="32">
        <f t="shared" si="30"/>
        <v>7.6824583866837388</v>
      </c>
      <c r="AH121" s="32">
        <f t="shared" si="31"/>
        <v>20.771091193626404</v>
      </c>
      <c r="AI121" s="32">
        <f t="shared" si="32"/>
        <v>142.55228339735382</v>
      </c>
      <c r="AJ121" s="32">
        <f t="shared" si="33"/>
        <v>37.558685446009392</v>
      </c>
      <c r="AK121" s="32">
        <f t="shared" si="34"/>
        <v>13.515436050647319</v>
      </c>
      <c r="AL121" s="32">
        <f t="shared" si="35"/>
        <v>9.2474036136007971</v>
      </c>
      <c r="AM121" s="32">
        <f t="shared" si="36"/>
        <v>35.566936975387684</v>
      </c>
      <c r="AN121" s="32">
        <f t="shared" si="37"/>
        <v>24.612320386968275</v>
      </c>
      <c r="AO121" s="32">
        <f t="shared" si="38"/>
        <v>5.8329776639635789</v>
      </c>
      <c r="AP121" s="32">
        <f t="shared" si="39"/>
        <v>68.003983496941245</v>
      </c>
      <c r="AQ121" s="32">
        <f t="shared" si="40"/>
        <v>15.933987764973681</v>
      </c>
      <c r="AR121" s="32">
        <f t="shared" si="41"/>
        <v>69.995731967562946</v>
      </c>
      <c r="AS121" s="32">
        <f t="shared" si="42"/>
        <v>95.034855598235879</v>
      </c>
      <c r="AT121" s="32">
        <f t="shared" si="43"/>
        <v>48.655569782330346</v>
      </c>
      <c r="AU121" s="32">
        <f t="shared" si="44"/>
        <v>21.624697681035709</v>
      </c>
      <c r="AV121" s="32">
        <f t="shared" si="45"/>
        <v>71.987480438184662</v>
      </c>
      <c r="AW121" s="32">
        <f t="shared" si="46"/>
        <v>3.2721582017356665</v>
      </c>
      <c r="AX121" s="32">
        <f t="shared" si="47"/>
        <v>250.24896855882773</v>
      </c>
      <c r="AY121" s="32">
        <f t="shared" si="48"/>
        <v>16.360791008678333</v>
      </c>
      <c r="AZ121" s="32">
        <f t="shared" si="49"/>
        <v>0.99587423531085506</v>
      </c>
      <c r="BB121" s="41" t="s">
        <v>259</v>
      </c>
      <c r="BC121" s="32">
        <f t="shared" si="50"/>
        <v>46.454337497800459</v>
      </c>
      <c r="BD121" s="32">
        <f t="shared" si="51"/>
        <v>11.611289746337977</v>
      </c>
      <c r="BE121" s="32">
        <f t="shared" si="52"/>
        <v>119.32833154698106</v>
      </c>
      <c r="BF121" s="32">
        <f t="shared" si="53"/>
        <v>61.09324758842444</v>
      </c>
      <c r="BG121" s="32">
        <f t="shared" si="54"/>
        <v>87.78625954198472</v>
      </c>
      <c r="BH121" s="32">
        <f t="shared" si="55"/>
        <v>4.1086102179349773</v>
      </c>
    </row>
    <row r="122" spans="1:60" x14ac:dyDescent="0.2">
      <c r="A122" s="33" t="str">
        <f>'[3]download from PCAS'!A133</f>
        <v>Z00258</v>
      </c>
      <c r="B122" s="31">
        <f>VLOOKUP($A122,'[3]download from PCAS'!$A$7:$AZ$366,2,FALSE)</f>
        <v>5006</v>
      </c>
      <c r="C122" s="31">
        <v>4116</v>
      </c>
      <c r="D122" s="31">
        <v>4063</v>
      </c>
      <c r="E122" s="31">
        <v>3998</v>
      </c>
      <c r="F122" s="31">
        <v>2822</v>
      </c>
      <c r="G122" s="31">
        <f>VLOOKUP($A122,'[3]download from PCAS'!$A$7:$AZ$366,11,FALSE)</f>
        <v>223</v>
      </c>
      <c r="H122" s="31">
        <f>VLOOKUP($A122,'[3]download from PCAS'!$A$7:$AZ$366,31,FALSE)</f>
        <v>33</v>
      </c>
      <c r="I122" s="31">
        <f>VLOOKUP($A122,'[3]download from PCAS'!$A$7:$AZ$366,35,FALSE)</f>
        <v>15</v>
      </c>
      <c r="J122" s="31">
        <f>VLOOKUP($A122,'[3]download from PCAS'!$A$7:$AZ$366,49,FALSE)</f>
        <v>79</v>
      </c>
      <c r="K122" s="31">
        <f>VLOOKUP($A122,'[3]download from PCAS'!$A$7:$AZ$366,7,FALSE)</f>
        <v>553</v>
      </c>
      <c r="L122" s="31">
        <f>VLOOKUP($A122,'[3]download from PCAS'!$A$7:$AZ$366,27,FALSE)</f>
        <v>225</v>
      </c>
      <c r="M122" s="31">
        <f>VLOOKUP($A122,'[3]download from PCAS'!$A$7:$AZ$366,15,FALSE)</f>
        <v>87</v>
      </c>
      <c r="N122" s="31">
        <f>VLOOKUP($A122,'[3]download from PCAS'!$A$7:$AZ$366,29,FALSE)</f>
        <v>40</v>
      </c>
      <c r="O122" s="31">
        <f>VLOOKUP($A122,'[3]download from PCAS'!$A$7:$AZ$366,51,FALSE)</f>
        <v>151</v>
      </c>
      <c r="P122" s="31">
        <f>VLOOKUP($A122,'[3]download from PCAS'!$A$7:$AZ$366,9,FALSE)</f>
        <v>76</v>
      </c>
      <c r="Q122" s="31">
        <f>VLOOKUP($A122,'[3]download from PCAS'!$A$7:$AZ$366,41,FALSE)</f>
        <v>39</v>
      </c>
      <c r="R122" s="31">
        <f>VLOOKUP($A122,'[3]download from PCAS'!$A$7:$AZ$366,5,FALSE)</f>
        <v>282</v>
      </c>
      <c r="S122" s="31">
        <f>VLOOKUP($A122,'[3]download from PCAS'!$A$7:$AZ$366,19,FALSE)</f>
        <v>58</v>
      </c>
      <c r="T122" s="31">
        <f>VLOOKUP($A122,'[3]download from PCAS'!$A$7:$AZ$366,21,FALSE)</f>
        <v>398</v>
      </c>
      <c r="U122" s="31">
        <f>VLOOKUP($A122,'[3]download from PCAS'!$A$7:$AZ$366,23,FALSE)</f>
        <v>215</v>
      </c>
      <c r="V122" s="31">
        <f>VLOOKUP($A122,'[3]download from PCAS'!$A$7:$AZ$366,13,FALSE)</f>
        <v>197</v>
      </c>
      <c r="W122" s="31">
        <f>VLOOKUP($A122,'[3]download from PCAS'!$A$7:$AZ$366,3,FALSE)</f>
        <v>58</v>
      </c>
      <c r="X122" s="31">
        <f>VLOOKUP($A122,'[3]download from PCAS'!$A$7:$AZ$366,43,FALSE)</f>
        <v>428</v>
      </c>
      <c r="Y122" s="31">
        <f>VLOOKUP($A122,'[3]download from PCAS'!$A$7:$AZ$366,39,FALSE)</f>
        <v>37</v>
      </c>
      <c r="Z122" s="31">
        <f>VLOOKUP($A122,'[3]download from PCAS'!$A$7:$AZ$366,47,FALSE)</f>
        <v>1157</v>
      </c>
      <c r="AA122" s="31">
        <f>VLOOKUP($A122,'[3]download from PCAS'!$A$7:$AZ$366,17,FALSE)</f>
        <v>56</v>
      </c>
      <c r="AB122" s="31">
        <f>VLOOKUP($A122,'[3]download from PCAS'!$A$7:$AZ$366,45,FALSE)</f>
        <v>7</v>
      </c>
      <c r="AC122" s="44"/>
      <c r="AD122" s="41" t="s">
        <v>260</v>
      </c>
      <c r="AE122" s="32">
        <f t="shared" si="28"/>
        <v>44.546544147023575</v>
      </c>
      <c r="AF122" s="32">
        <f t="shared" si="29"/>
        <v>6.5920894926088689</v>
      </c>
      <c r="AG122" s="32">
        <f t="shared" si="30"/>
        <v>2.9964043148222133</v>
      </c>
      <c r="AH122" s="32">
        <f t="shared" si="31"/>
        <v>15.781062724730322</v>
      </c>
      <c r="AI122" s="32">
        <f t="shared" si="32"/>
        <v>110.46743907311226</v>
      </c>
      <c r="AJ122" s="32">
        <f t="shared" si="33"/>
        <v>44.946064722333205</v>
      </c>
      <c r="AK122" s="32">
        <f t="shared" si="34"/>
        <v>17.379145025968835</v>
      </c>
      <c r="AL122" s="32">
        <f t="shared" si="35"/>
        <v>7.9904115061925678</v>
      </c>
      <c r="AM122" s="32">
        <f t="shared" si="36"/>
        <v>30.16380343587695</v>
      </c>
      <c r="AN122" s="32">
        <f t="shared" si="37"/>
        <v>15.181781861765881</v>
      </c>
      <c r="AO122" s="32">
        <f t="shared" si="38"/>
        <v>7.7906512185377546</v>
      </c>
      <c r="AP122" s="32">
        <f t="shared" si="39"/>
        <v>56.332401118657607</v>
      </c>
      <c r="AQ122" s="32">
        <f t="shared" si="40"/>
        <v>11.586096683979225</v>
      </c>
      <c r="AR122" s="32">
        <f t="shared" si="41"/>
        <v>79.504594486616071</v>
      </c>
      <c r="AS122" s="32">
        <f t="shared" si="42"/>
        <v>42.948461845785062</v>
      </c>
      <c r="AT122" s="32">
        <f t="shared" si="43"/>
        <v>39.352776667998398</v>
      </c>
      <c r="AU122" s="32">
        <f t="shared" si="44"/>
        <v>11.586096683979225</v>
      </c>
      <c r="AV122" s="32">
        <f t="shared" si="45"/>
        <v>85.497403116260486</v>
      </c>
      <c r="AW122" s="32">
        <f t="shared" si="46"/>
        <v>7.3911306432281263</v>
      </c>
      <c r="AX122" s="32">
        <f t="shared" si="47"/>
        <v>231.12265281662008</v>
      </c>
      <c r="AY122" s="32">
        <f t="shared" si="48"/>
        <v>11.186576108669597</v>
      </c>
      <c r="AZ122" s="32">
        <f t="shared" si="49"/>
        <v>1.3983220135836996</v>
      </c>
      <c r="BB122" s="41" t="s">
        <v>260</v>
      </c>
      <c r="BC122" s="32">
        <f t="shared" si="50"/>
        <v>55.377799655427026</v>
      </c>
      <c r="BD122" s="32">
        <f t="shared" si="51"/>
        <v>10.005002501250624</v>
      </c>
      <c r="BE122" s="32">
        <f t="shared" si="52"/>
        <v>53.776888444222109</v>
      </c>
      <c r="BF122" s="32">
        <f t="shared" si="53"/>
        <v>49.27463731865933</v>
      </c>
      <c r="BG122" s="32">
        <f t="shared" si="54"/>
        <v>103.98445092322643</v>
      </c>
      <c r="BH122" s="32">
        <f t="shared" si="55"/>
        <v>9.2546273136568278</v>
      </c>
    </row>
    <row r="123" spans="1:60" x14ac:dyDescent="0.2">
      <c r="A123" s="33" t="str">
        <f>'[3]download from PCAS'!A134</f>
        <v>Z00259</v>
      </c>
      <c r="B123" s="31">
        <f>VLOOKUP($A123,'[3]download from PCAS'!$A$7:$AZ$366,2,FALSE)</f>
        <v>3873</v>
      </c>
      <c r="C123" s="31">
        <v>3137</v>
      </c>
      <c r="D123" s="31">
        <v>3062</v>
      </c>
      <c r="E123" s="31">
        <v>3017</v>
      </c>
      <c r="F123" s="31">
        <v>2169</v>
      </c>
      <c r="G123" s="31">
        <f>VLOOKUP($A123,'[3]download from PCAS'!$A$7:$AZ$366,11,FALSE)</f>
        <v>179</v>
      </c>
      <c r="H123" s="31">
        <f>VLOOKUP($A123,'[3]download from PCAS'!$A$7:$AZ$366,31,FALSE)</f>
        <v>31</v>
      </c>
      <c r="I123" s="31">
        <f>VLOOKUP($A123,'[3]download from PCAS'!$A$7:$AZ$366,35,FALSE)</f>
        <v>23</v>
      </c>
      <c r="J123" s="31">
        <f>VLOOKUP($A123,'[3]download from PCAS'!$A$7:$AZ$366,49,FALSE)</f>
        <v>85</v>
      </c>
      <c r="K123" s="31">
        <f>VLOOKUP($A123,'[3]download from PCAS'!$A$7:$AZ$366,7,FALSE)</f>
        <v>496</v>
      </c>
      <c r="L123" s="31">
        <f>VLOOKUP($A123,'[3]download from PCAS'!$A$7:$AZ$366,27,FALSE)</f>
        <v>158</v>
      </c>
      <c r="M123" s="31">
        <f>VLOOKUP($A123,'[3]download from PCAS'!$A$7:$AZ$366,15,FALSE)</f>
        <v>61</v>
      </c>
      <c r="N123" s="31">
        <f>VLOOKUP($A123,'[3]download from PCAS'!$A$7:$AZ$366,29,FALSE)</f>
        <v>34</v>
      </c>
      <c r="O123" s="31">
        <f>VLOOKUP($A123,'[3]download from PCAS'!$A$7:$AZ$366,51,FALSE)</f>
        <v>148</v>
      </c>
      <c r="P123" s="31">
        <f>VLOOKUP($A123,'[3]download from PCAS'!$A$7:$AZ$366,9,FALSE)</f>
        <v>79</v>
      </c>
      <c r="Q123" s="31">
        <f>VLOOKUP($A123,'[3]download from PCAS'!$A$7:$AZ$366,41,FALSE)</f>
        <v>39</v>
      </c>
      <c r="R123" s="31">
        <f>VLOOKUP($A123,'[3]download from PCAS'!$A$7:$AZ$366,5,FALSE)</f>
        <v>339</v>
      </c>
      <c r="S123" s="31">
        <f>VLOOKUP($A123,'[3]download from PCAS'!$A$7:$AZ$366,19,FALSE)</f>
        <v>21</v>
      </c>
      <c r="T123" s="31">
        <f>VLOOKUP($A123,'[3]download from PCAS'!$A$7:$AZ$366,21,FALSE)</f>
        <v>305</v>
      </c>
      <c r="U123" s="31">
        <f>VLOOKUP($A123,'[3]download from PCAS'!$A$7:$AZ$366,23,FALSE)</f>
        <v>399</v>
      </c>
      <c r="V123" s="31">
        <f>VLOOKUP($A123,'[3]download from PCAS'!$A$7:$AZ$366,13,FALSE)</f>
        <v>182</v>
      </c>
      <c r="W123" s="31">
        <f>VLOOKUP($A123,'[3]download from PCAS'!$A$7:$AZ$366,3,FALSE)</f>
        <v>68</v>
      </c>
      <c r="X123" s="31">
        <f>VLOOKUP($A123,'[3]download from PCAS'!$A$7:$AZ$366,43,FALSE)</f>
        <v>432</v>
      </c>
      <c r="Y123" s="31">
        <f>VLOOKUP($A123,'[3]download from PCAS'!$A$7:$AZ$366,39,FALSE)</f>
        <v>21</v>
      </c>
      <c r="Z123" s="31">
        <f>VLOOKUP($A123,'[3]download from PCAS'!$A$7:$AZ$366,47,FALSE)</f>
        <v>1026</v>
      </c>
      <c r="AA123" s="31">
        <f>VLOOKUP($A123,'[3]download from PCAS'!$A$7:$AZ$366,17,FALSE)</f>
        <v>45</v>
      </c>
      <c r="AB123" s="31">
        <f>VLOOKUP($A123,'[3]download from PCAS'!$A$7:$AZ$366,45,FALSE)</f>
        <v>9</v>
      </c>
      <c r="AC123" s="44"/>
      <c r="AD123" s="41" t="s">
        <v>261</v>
      </c>
      <c r="AE123" s="32">
        <f t="shared" si="28"/>
        <v>46.217402530338234</v>
      </c>
      <c r="AF123" s="32">
        <f t="shared" si="29"/>
        <v>8.0041311644719855</v>
      </c>
      <c r="AG123" s="32">
        <f t="shared" si="30"/>
        <v>5.9385489284792152</v>
      </c>
      <c r="AH123" s="32">
        <f t="shared" si="31"/>
        <v>21.946811257423185</v>
      </c>
      <c r="AI123" s="32">
        <f t="shared" si="32"/>
        <v>128.06609863155177</v>
      </c>
      <c r="AJ123" s="32">
        <f t="shared" si="33"/>
        <v>40.795249160857217</v>
      </c>
      <c r="AK123" s="32">
        <f t="shared" si="34"/>
        <v>15.750064549444875</v>
      </c>
      <c r="AL123" s="32">
        <f t="shared" si="35"/>
        <v>8.7787245029692738</v>
      </c>
      <c r="AM123" s="32">
        <f t="shared" si="36"/>
        <v>38.213271365866255</v>
      </c>
      <c r="AN123" s="32">
        <f t="shared" si="37"/>
        <v>20.397624580428609</v>
      </c>
      <c r="AO123" s="32">
        <f t="shared" si="38"/>
        <v>10.069713400464757</v>
      </c>
      <c r="AP123" s="32">
        <f t="shared" si="39"/>
        <v>87.529047250193642</v>
      </c>
      <c r="AQ123" s="32">
        <f t="shared" si="40"/>
        <v>5.4221533694810224</v>
      </c>
      <c r="AR123" s="32">
        <f t="shared" si="41"/>
        <v>78.750322747224374</v>
      </c>
      <c r="AS123" s="32">
        <f t="shared" si="42"/>
        <v>103.02091402013943</v>
      </c>
      <c r="AT123" s="32">
        <f t="shared" si="43"/>
        <v>46.991995868835524</v>
      </c>
      <c r="AU123" s="32">
        <f t="shared" si="44"/>
        <v>17.557449005938548</v>
      </c>
      <c r="AV123" s="32">
        <f t="shared" si="45"/>
        <v>111.54144074360961</v>
      </c>
      <c r="AW123" s="32">
        <f t="shared" si="46"/>
        <v>5.4221533694810224</v>
      </c>
      <c r="AX123" s="32">
        <f t="shared" si="47"/>
        <v>264.91092176607282</v>
      </c>
      <c r="AY123" s="32">
        <f t="shared" si="48"/>
        <v>11.618900077459333</v>
      </c>
      <c r="AZ123" s="32">
        <f t="shared" si="49"/>
        <v>2.3237800154918666</v>
      </c>
      <c r="BB123" s="41" t="s">
        <v>261</v>
      </c>
      <c r="BC123" s="32">
        <f t="shared" si="50"/>
        <v>51.600261267145655</v>
      </c>
      <c r="BD123" s="32">
        <f t="shared" si="51"/>
        <v>11.269472986410342</v>
      </c>
      <c r="BE123" s="32">
        <f t="shared" si="52"/>
        <v>132.25058004640371</v>
      </c>
      <c r="BF123" s="32">
        <f t="shared" si="53"/>
        <v>60.324825986078885</v>
      </c>
      <c r="BG123" s="32">
        <f t="shared" si="54"/>
        <v>137.71118903410903</v>
      </c>
      <c r="BH123" s="32">
        <f t="shared" si="55"/>
        <v>6.9605568445475638</v>
      </c>
    </row>
    <row r="124" spans="1:60" x14ac:dyDescent="0.2">
      <c r="A124" s="33" t="str">
        <f>'[3]download from PCAS'!A135</f>
        <v>Z00260</v>
      </c>
      <c r="B124" s="31">
        <f>VLOOKUP($A124,'[3]download from PCAS'!$A$7:$AZ$366,2,FALSE)</f>
        <v>7328</v>
      </c>
      <c r="C124" s="31">
        <v>5975</v>
      </c>
      <c r="D124" s="31">
        <v>5892</v>
      </c>
      <c r="E124" s="31">
        <v>5809</v>
      </c>
      <c r="F124" s="31">
        <v>4265</v>
      </c>
      <c r="G124" s="31">
        <f>VLOOKUP($A124,'[3]download from PCAS'!$A$7:$AZ$366,11,FALSE)</f>
        <v>290</v>
      </c>
      <c r="H124" s="31">
        <f>VLOOKUP($A124,'[3]download from PCAS'!$A$7:$AZ$366,31,FALSE)</f>
        <v>55</v>
      </c>
      <c r="I124" s="31">
        <f>VLOOKUP($A124,'[3]download from PCAS'!$A$7:$AZ$366,35,FALSE)</f>
        <v>30</v>
      </c>
      <c r="J124" s="31">
        <f>VLOOKUP($A124,'[3]download from PCAS'!$A$7:$AZ$366,49,FALSE)</f>
        <v>148</v>
      </c>
      <c r="K124" s="31">
        <f>VLOOKUP($A124,'[3]download from PCAS'!$A$7:$AZ$366,7,FALSE)</f>
        <v>1024</v>
      </c>
      <c r="L124" s="31">
        <f>VLOOKUP($A124,'[3]download from PCAS'!$A$7:$AZ$366,27,FALSE)</f>
        <v>295</v>
      </c>
      <c r="M124" s="31">
        <f>VLOOKUP($A124,'[3]download from PCAS'!$A$7:$AZ$366,15,FALSE)</f>
        <v>127</v>
      </c>
      <c r="N124" s="31">
        <f>VLOOKUP($A124,'[3]download from PCAS'!$A$7:$AZ$366,29,FALSE)</f>
        <v>61</v>
      </c>
      <c r="O124" s="31">
        <f>VLOOKUP($A124,'[3]download from PCAS'!$A$7:$AZ$366,51,FALSE)</f>
        <v>280</v>
      </c>
      <c r="P124" s="31">
        <f>VLOOKUP($A124,'[3]download from PCAS'!$A$7:$AZ$366,9,FALSE)</f>
        <v>145</v>
      </c>
      <c r="Q124" s="31">
        <f>VLOOKUP($A124,'[3]download from PCAS'!$A$7:$AZ$366,41,FALSE)</f>
        <v>51</v>
      </c>
      <c r="R124" s="31">
        <f>VLOOKUP($A124,'[3]download from PCAS'!$A$7:$AZ$366,5,FALSE)</f>
        <v>479</v>
      </c>
      <c r="S124" s="31">
        <f>VLOOKUP($A124,'[3]download from PCAS'!$A$7:$AZ$366,19,FALSE)</f>
        <v>63</v>
      </c>
      <c r="T124" s="31">
        <f>VLOOKUP($A124,'[3]download from PCAS'!$A$7:$AZ$366,21,FALSE)</f>
        <v>524</v>
      </c>
      <c r="U124" s="31">
        <f>VLOOKUP($A124,'[3]download from PCAS'!$A$7:$AZ$366,23,FALSE)</f>
        <v>861</v>
      </c>
      <c r="V124" s="31">
        <f>VLOOKUP($A124,'[3]download from PCAS'!$A$7:$AZ$366,13,FALSE)</f>
        <v>172</v>
      </c>
      <c r="W124" s="31">
        <f>VLOOKUP($A124,'[3]download from PCAS'!$A$7:$AZ$366,3,FALSE)</f>
        <v>132</v>
      </c>
      <c r="X124" s="31">
        <f>VLOOKUP($A124,'[3]download from PCAS'!$A$7:$AZ$366,43,FALSE)</f>
        <v>531</v>
      </c>
      <c r="Y124" s="31">
        <f>VLOOKUP($A124,'[3]download from PCAS'!$A$7:$AZ$366,39,FALSE)</f>
        <v>38</v>
      </c>
      <c r="Z124" s="31">
        <f>VLOOKUP($A124,'[3]download from PCAS'!$A$7:$AZ$366,47,FALSE)</f>
        <v>1758</v>
      </c>
      <c r="AA124" s="31">
        <f>VLOOKUP($A124,'[3]download from PCAS'!$A$7:$AZ$366,17,FALSE)</f>
        <v>117</v>
      </c>
      <c r="AB124" s="31">
        <f>VLOOKUP($A124,'[3]download from PCAS'!$A$7:$AZ$366,45,FALSE)</f>
        <v>5</v>
      </c>
      <c r="AC124" s="44"/>
      <c r="AD124" s="41" t="s">
        <v>262</v>
      </c>
      <c r="AE124" s="32">
        <f t="shared" si="28"/>
        <v>39.574235807860262</v>
      </c>
      <c r="AF124" s="32">
        <f t="shared" si="29"/>
        <v>7.5054585152838431</v>
      </c>
      <c r="AG124" s="32">
        <f t="shared" si="30"/>
        <v>4.0938864628820957</v>
      </c>
      <c r="AH124" s="32">
        <f t="shared" si="31"/>
        <v>20.196506550218338</v>
      </c>
      <c r="AI124" s="32">
        <f t="shared" si="32"/>
        <v>139.73799126637553</v>
      </c>
      <c r="AJ124" s="32">
        <f t="shared" si="33"/>
        <v>40.256550218340614</v>
      </c>
      <c r="AK124" s="32">
        <f t="shared" si="34"/>
        <v>17.330786026200872</v>
      </c>
      <c r="AL124" s="32">
        <f t="shared" si="35"/>
        <v>8.3242358078602621</v>
      </c>
      <c r="AM124" s="32">
        <f t="shared" si="36"/>
        <v>38.209606986899566</v>
      </c>
      <c r="AN124" s="32">
        <f t="shared" si="37"/>
        <v>19.787117903930131</v>
      </c>
      <c r="AO124" s="32">
        <f t="shared" si="38"/>
        <v>6.9596069868995629</v>
      </c>
      <c r="AP124" s="32">
        <f t="shared" si="39"/>
        <v>65.365720524017476</v>
      </c>
      <c r="AQ124" s="32">
        <f t="shared" si="40"/>
        <v>8.5971615720524017</v>
      </c>
      <c r="AR124" s="32">
        <f t="shared" si="41"/>
        <v>71.506550218340607</v>
      </c>
      <c r="AS124" s="32">
        <f t="shared" si="42"/>
        <v>117.49454148471617</v>
      </c>
      <c r="AT124" s="32">
        <f t="shared" si="43"/>
        <v>23.471615720524017</v>
      </c>
      <c r="AU124" s="32">
        <f t="shared" si="44"/>
        <v>18.013100436681224</v>
      </c>
      <c r="AV124" s="32">
        <f t="shared" si="45"/>
        <v>72.461790393013104</v>
      </c>
      <c r="AW124" s="32">
        <f t="shared" si="46"/>
        <v>5.1855895196506552</v>
      </c>
      <c r="AX124" s="32">
        <f t="shared" si="47"/>
        <v>239.90174672489084</v>
      </c>
      <c r="AY124" s="32">
        <f t="shared" si="48"/>
        <v>15.966157205240174</v>
      </c>
      <c r="AZ124" s="32">
        <f t="shared" si="49"/>
        <v>0.68231441048034935</v>
      </c>
      <c r="BB124" s="41" t="s">
        <v>262</v>
      </c>
      <c r="BC124" s="32">
        <f t="shared" si="50"/>
        <v>50.067888662593347</v>
      </c>
      <c r="BD124" s="32">
        <f t="shared" si="51"/>
        <v>10.500946806679289</v>
      </c>
      <c r="BE124" s="32">
        <f t="shared" si="52"/>
        <v>148.21828197624376</v>
      </c>
      <c r="BF124" s="32">
        <f t="shared" si="53"/>
        <v>29.609227061456359</v>
      </c>
      <c r="BG124" s="32">
        <f t="shared" si="54"/>
        <v>88.870292887029294</v>
      </c>
      <c r="BH124" s="32">
        <f t="shared" si="55"/>
        <v>6.5415734205543119</v>
      </c>
    </row>
    <row r="125" spans="1:60" x14ac:dyDescent="0.2">
      <c r="A125" s="33" t="str">
        <f>'[3]download from PCAS'!A136</f>
        <v>Z00261</v>
      </c>
      <c r="B125" s="31">
        <f>VLOOKUP($A125,'[3]download from PCAS'!$A$7:$AZ$366,2,FALSE)</f>
        <v>6185</v>
      </c>
      <c r="C125" s="31">
        <v>5196</v>
      </c>
      <c r="D125" s="31">
        <v>5131</v>
      </c>
      <c r="E125" s="31">
        <v>5057</v>
      </c>
      <c r="F125" s="31">
        <v>3636</v>
      </c>
      <c r="G125" s="31">
        <f>VLOOKUP($A125,'[3]download from PCAS'!$A$7:$AZ$366,11,FALSE)</f>
        <v>328</v>
      </c>
      <c r="H125" s="31">
        <f>VLOOKUP($A125,'[3]download from PCAS'!$A$7:$AZ$366,31,FALSE)</f>
        <v>52</v>
      </c>
      <c r="I125" s="31">
        <f>VLOOKUP($A125,'[3]download from PCAS'!$A$7:$AZ$366,35,FALSE)</f>
        <v>22</v>
      </c>
      <c r="J125" s="31">
        <f>VLOOKUP($A125,'[3]download from PCAS'!$A$7:$AZ$366,49,FALSE)</f>
        <v>139</v>
      </c>
      <c r="K125" s="31">
        <f>VLOOKUP($A125,'[3]download from PCAS'!$A$7:$AZ$366,7,FALSE)</f>
        <v>1030</v>
      </c>
      <c r="L125" s="31">
        <f>VLOOKUP($A125,'[3]download from PCAS'!$A$7:$AZ$366,27,FALSE)</f>
        <v>339</v>
      </c>
      <c r="M125" s="31">
        <f>VLOOKUP($A125,'[3]download from PCAS'!$A$7:$AZ$366,15,FALSE)</f>
        <v>126</v>
      </c>
      <c r="N125" s="31">
        <f>VLOOKUP($A125,'[3]download from PCAS'!$A$7:$AZ$366,29,FALSE)</f>
        <v>55</v>
      </c>
      <c r="O125" s="31">
        <f>VLOOKUP($A125,'[3]download from PCAS'!$A$7:$AZ$366,51,FALSE)</f>
        <v>281</v>
      </c>
      <c r="P125" s="31">
        <f>VLOOKUP($A125,'[3]download from PCAS'!$A$7:$AZ$366,9,FALSE)</f>
        <v>120</v>
      </c>
      <c r="Q125" s="31">
        <f>VLOOKUP($A125,'[3]download from PCAS'!$A$7:$AZ$366,41,FALSE)</f>
        <v>48</v>
      </c>
      <c r="R125" s="31">
        <f>VLOOKUP($A125,'[3]download from PCAS'!$A$7:$AZ$366,5,FALSE)</f>
        <v>396</v>
      </c>
      <c r="S125" s="31">
        <f>VLOOKUP($A125,'[3]download from PCAS'!$A$7:$AZ$366,19,FALSE)</f>
        <v>53</v>
      </c>
      <c r="T125" s="31">
        <f>VLOOKUP($A125,'[3]download from PCAS'!$A$7:$AZ$366,21,FALSE)</f>
        <v>593</v>
      </c>
      <c r="U125" s="31">
        <f>VLOOKUP($A125,'[3]download from PCAS'!$A$7:$AZ$366,23,FALSE)</f>
        <v>870</v>
      </c>
      <c r="V125" s="31">
        <f>VLOOKUP($A125,'[3]download from PCAS'!$A$7:$AZ$366,13,FALSE)</f>
        <v>364</v>
      </c>
      <c r="W125" s="31">
        <f>VLOOKUP($A125,'[3]download from PCAS'!$A$7:$AZ$366,3,FALSE)</f>
        <v>139</v>
      </c>
      <c r="X125" s="31">
        <f>VLOOKUP($A125,'[3]download from PCAS'!$A$7:$AZ$366,43,FALSE)</f>
        <v>643</v>
      </c>
      <c r="Y125" s="31">
        <f>VLOOKUP($A125,'[3]download from PCAS'!$A$7:$AZ$366,39,FALSE)</f>
        <v>28</v>
      </c>
      <c r="Z125" s="31">
        <f>VLOOKUP($A125,'[3]download from PCAS'!$A$7:$AZ$366,47,FALSE)</f>
        <v>1780</v>
      </c>
      <c r="AA125" s="31">
        <f>VLOOKUP($A125,'[3]download from PCAS'!$A$7:$AZ$366,17,FALSE)</f>
        <v>85</v>
      </c>
      <c r="AB125" s="31">
        <f>VLOOKUP($A125,'[3]download from PCAS'!$A$7:$AZ$366,45,FALSE)</f>
        <v>10</v>
      </c>
      <c r="AC125" s="44"/>
      <c r="AD125" s="41" t="s">
        <v>263</v>
      </c>
      <c r="AE125" s="32">
        <f t="shared" si="28"/>
        <v>53.031527890056587</v>
      </c>
      <c r="AF125" s="32">
        <f t="shared" si="29"/>
        <v>8.4074373484236062</v>
      </c>
      <c r="AG125" s="32">
        <f t="shared" si="30"/>
        <v>3.5569927243330639</v>
      </c>
      <c r="AH125" s="32">
        <f t="shared" si="31"/>
        <v>22.473726758286176</v>
      </c>
      <c r="AI125" s="32">
        <f t="shared" si="32"/>
        <v>166.53193209377525</v>
      </c>
      <c r="AJ125" s="32">
        <f t="shared" si="33"/>
        <v>54.810024252223123</v>
      </c>
      <c r="AK125" s="32">
        <f t="shared" si="34"/>
        <v>20.371867421180276</v>
      </c>
      <c r="AL125" s="32">
        <f t="shared" si="35"/>
        <v>8.8924818108326598</v>
      </c>
      <c r="AM125" s="32">
        <f t="shared" si="36"/>
        <v>45.432497978981402</v>
      </c>
      <c r="AN125" s="32">
        <f t="shared" si="37"/>
        <v>19.401778496362169</v>
      </c>
      <c r="AO125" s="32">
        <f t="shared" si="38"/>
        <v>7.7607113985448661</v>
      </c>
      <c r="AP125" s="32">
        <f t="shared" si="39"/>
        <v>64.02586903799515</v>
      </c>
      <c r="AQ125" s="32">
        <f t="shared" si="40"/>
        <v>8.5691188358932902</v>
      </c>
      <c r="AR125" s="32">
        <f t="shared" si="41"/>
        <v>95.87712206952304</v>
      </c>
      <c r="AS125" s="32">
        <f t="shared" si="42"/>
        <v>140.66289409862571</v>
      </c>
      <c r="AT125" s="32">
        <f t="shared" si="43"/>
        <v>58.852061438965237</v>
      </c>
      <c r="AU125" s="32">
        <f t="shared" si="44"/>
        <v>22.473726758286176</v>
      </c>
      <c r="AV125" s="32">
        <f t="shared" si="45"/>
        <v>103.96119644300728</v>
      </c>
      <c r="AW125" s="32">
        <f t="shared" si="46"/>
        <v>4.5270816491511727</v>
      </c>
      <c r="AX125" s="32">
        <f t="shared" si="47"/>
        <v>287.7930476960388</v>
      </c>
      <c r="AY125" s="32">
        <f t="shared" si="48"/>
        <v>13.7429264349232</v>
      </c>
      <c r="AZ125" s="32">
        <f t="shared" si="49"/>
        <v>1.6168148746968471</v>
      </c>
      <c r="BB125" s="41" t="s">
        <v>263</v>
      </c>
      <c r="BC125" s="32">
        <f t="shared" si="50"/>
        <v>66.068992399142459</v>
      </c>
      <c r="BD125" s="32">
        <f t="shared" si="51"/>
        <v>10.876013446707534</v>
      </c>
      <c r="BE125" s="32">
        <f t="shared" si="52"/>
        <v>172.03875815701008</v>
      </c>
      <c r="BF125" s="32">
        <f t="shared" si="53"/>
        <v>71.979434447300775</v>
      </c>
      <c r="BG125" s="32">
        <f t="shared" si="54"/>
        <v>123.74903772132409</v>
      </c>
      <c r="BH125" s="32">
        <f t="shared" si="55"/>
        <v>5.5368795728692897</v>
      </c>
    </row>
    <row r="126" spans="1:60" x14ac:dyDescent="0.2">
      <c r="A126" s="33" t="str">
        <f>'[3]download from PCAS'!A137</f>
        <v>Z00263</v>
      </c>
      <c r="B126" s="31">
        <f>VLOOKUP($A126,'[3]download from PCAS'!$A$7:$AZ$366,2,FALSE)</f>
        <v>1933</v>
      </c>
      <c r="C126" s="31">
        <v>1691</v>
      </c>
      <c r="D126" s="31">
        <v>1680</v>
      </c>
      <c r="E126" s="31">
        <v>1659</v>
      </c>
      <c r="F126" s="31">
        <v>1214</v>
      </c>
      <c r="G126" s="31">
        <f>VLOOKUP($A126,'[3]download from PCAS'!$A$7:$AZ$366,11,FALSE)</f>
        <v>108</v>
      </c>
      <c r="H126" s="31">
        <f>VLOOKUP($A126,'[3]download from PCAS'!$A$7:$AZ$366,31,FALSE)</f>
        <v>19</v>
      </c>
      <c r="I126" s="31">
        <f>VLOOKUP($A126,'[3]download from PCAS'!$A$7:$AZ$366,35,FALSE)</f>
        <v>14</v>
      </c>
      <c r="J126" s="31">
        <f>VLOOKUP($A126,'[3]download from PCAS'!$A$7:$AZ$366,49,FALSE)</f>
        <v>58</v>
      </c>
      <c r="K126" s="31">
        <f>VLOOKUP($A126,'[3]download from PCAS'!$A$7:$AZ$366,7,FALSE)</f>
        <v>306</v>
      </c>
      <c r="L126" s="31">
        <f>VLOOKUP($A126,'[3]download from PCAS'!$A$7:$AZ$366,27,FALSE)</f>
        <v>119</v>
      </c>
      <c r="M126" s="31">
        <f>VLOOKUP($A126,'[3]download from PCAS'!$A$7:$AZ$366,15,FALSE)</f>
        <v>21</v>
      </c>
      <c r="N126" s="31">
        <f>VLOOKUP($A126,'[3]download from PCAS'!$A$7:$AZ$366,29,FALSE)</f>
        <v>34</v>
      </c>
      <c r="O126" s="31">
        <f>VLOOKUP($A126,'[3]download from PCAS'!$A$7:$AZ$366,51,FALSE)</f>
        <v>98</v>
      </c>
      <c r="P126" s="31">
        <f>VLOOKUP($A126,'[3]download from PCAS'!$A$7:$AZ$366,9,FALSE)</f>
        <v>54</v>
      </c>
      <c r="Q126" s="31">
        <f>VLOOKUP($A126,'[3]download from PCAS'!$A$7:$AZ$366,41,FALSE)</f>
        <v>8</v>
      </c>
      <c r="R126" s="31">
        <f>VLOOKUP($A126,'[3]download from PCAS'!$A$7:$AZ$366,5,FALSE)</f>
        <v>154</v>
      </c>
      <c r="S126" s="31">
        <f>VLOOKUP($A126,'[3]download from PCAS'!$A$7:$AZ$366,19,FALSE)</f>
        <v>26</v>
      </c>
      <c r="T126" s="31">
        <f>VLOOKUP($A126,'[3]download from PCAS'!$A$7:$AZ$366,21,FALSE)</f>
        <v>209</v>
      </c>
      <c r="U126" s="31">
        <f>VLOOKUP($A126,'[3]download from PCAS'!$A$7:$AZ$366,23,FALSE)</f>
        <v>383</v>
      </c>
      <c r="V126" s="31">
        <f>VLOOKUP($A126,'[3]download from PCAS'!$A$7:$AZ$366,13,FALSE)</f>
        <v>77</v>
      </c>
      <c r="W126" s="31">
        <f>VLOOKUP($A126,'[3]download from PCAS'!$A$7:$AZ$366,3,FALSE)</f>
        <v>33</v>
      </c>
      <c r="X126" s="31">
        <f>VLOOKUP($A126,'[3]download from PCAS'!$A$7:$AZ$366,43,FALSE)</f>
        <v>185</v>
      </c>
      <c r="Y126" s="31">
        <f>VLOOKUP($A126,'[3]download from PCAS'!$A$7:$AZ$366,39,FALSE)</f>
        <v>9</v>
      </c>
      <c r="Z126" s="31">
        <f>VLOOKUP($A126,'[3]download from PCAS'!$A$7:$AZ$366,47,FALSE)</f>
        <v>575</v>
      </c>
      <c r="AA126" s="31">
        <f>VLOOKUP($A126,'[3]download from PCAS'!$A$7:$AZ$366,17,FALSE)</f>
        <v>39</v>
      </c>
      <c r="AB126" s="31">
        <f>VLOOKUP($A126,'[3]download from PCAS'!$A$7:$AZ$366,45,FALSE)</f>
        <v>4</v>
      </c>
      <c r="AC126" s="44"/>
      <c r="AD126" s="41" t="s">
        <v>264</v>
      </c>
      <c r="AE126" s="32">
        <f t="shared" si="28"/>
        <v>55.871702017589236</v>
      </c>
      <c r="AF126" s="32">
        <f t="shared" si="29"/>
        <v>9.8292809105018097</v>
      </c>
      <c r="AG126" s="32">
        <f t="shared" si="30"/>
        <v>7.2426280393171236</v>
      </c>
      <c r="AH126" s="32">
        <f t="shared" si="31"/>
        <v>30.005173305742368</v>
      </c>
      <c r="AI126" s="32">
        <f t="shared" si="32"/>
        <v>158.30315571650286</v>
      </c>
      <c r="AJ126" s="32">
        <f t="shared" si="33"/>
        <v>61.562338334195552</v>
      </c>
      <c r="AK126" s="32">
        <f t="shared" si="34"/>
        <v>10.863942058975685</v>
      </c>
      <c r="AL126" s="32">
        <f t="shared" si="35"/>
        <v>17.58923952405587</v>
      </c>
      <c r="AM126" s="32">
        <f t="shared" si="36"/>
        <v>50.698396275219871</v>
      </c>
      <c r="AN126" s="32">
        <f t="shared" si="37"/>
        <v>27.935851008794618</v>
      </c>
      <c r="AO126" s="32">
        <f t="shared" si="38"/>
        <v>4.1386445938954992</v>
      </c>
      <c r="AP126" s="32">
        <f t="shared" si="39"/>
        <v>79.668908432488365</v>
      </c>
      <c r="AQ126" s="32">
        <f t="shared" si="40"/>
        <v>13.450594930160372</v>
      </c>
      <c r="AR126" s="32">
        <f t="shared" si="41"/>
        <v>108.12209001551992</v>
      </c>
      <c r="AS126" s="32">
        <f t="shared" si="42"/>
        <v>198.13760993274704</v>
      </c>
      <c r="AT126" s="32">
        <f t="shared" si="43"/>
        <v>39.834454216244183</v>
      </c>
      <c r="AU126" s="32">
        <f t="shared" si="44"/>
        <v>17.071908949818937</v>
      </c>
      <c r="AV126" s="32">
        <f t="shared" si="45"/>
        <v>95.706156233833426</v>
      </c>
      <c r="AW126" s="32">
        <f t="shared" si="46"/>
        <v>4.6559751681324366</v>
      </c>
      <c r="AX126" s="32">
        <f t="shared" si="47"/>
        <v>297.46508018623899</v>
      </c>
      <c r="AY126" s="32">
        <f t="shared" si="48"/>
        <v>20.17589239524056</v>
      </c>
      <c r="AZ126" s="32">
        <f t="shared" si="49"/>
        <v>2.0693222969477496</v>
      </c>
      <c r="BB126" s="41" t="s">
        <v>264</v>
      </c>
      <c r="BC126" s="32">
        <f t="shared" si="50"/>
        <v>70.833333333333329</v>
      </c>
      <c r="BD126" s="32">
        <f t="shared" si="51"/>
        <v>20.494273658830622</v>
      </c>
      <c r="BE126" s="32">
        <f t="shared" si="52"/>
        <v>230.86196503918021</v>
      </c>
      <c r="BF126" s="32">
        <f t="shared" si="53"/>
        <v>46.413502109704645</v>
      </c>
      <c r="BG126" s="32">
        <f t="shared" si="54"/>
        <v>109.40272028385571</v>
      </c>
      <c r="BH126" s="32">
        <f t="shared" si="55"/>
        <v>5.4249547920433994</v>
      </c>
    </row>
    <row r="127" spans="1:60" x14ac:dyDescent="0.2">
      <c r="A127" s="33" t="str">
        <f>'[3]download from PCAS'!A138</f>
        <v>Z00264</v>
      </c>
      <c r="B127" s="31">
        <f>VLOOKUP($A127,'[3]download from PCAS'!$A$7:$AZ$366,2,FALSE)</f>
        <v>2758</v>
      </c>
      <c r="C127" s="31">
        <v>2309</v>
      </c>
      <c r="D127" s="31">
        <v>2273</v>
      </c>
      <c r="E127" s="31">
        <v>2223</v>
      </c>
      <c r="F127" s="31">
        <v>1538</v>
      </c>
      <c r="G127" s="31">
        <f>VLOOKUP($A127,'[3]download from PCAS'!$A$7:$AZ$366,11,FALSE)</f>
        <v>116</v>
      </c>
      <c r="H127" s="31">
        <f>VLOOKUP($A127,'[3]download from PCAS'!$A$7:$AZ$366,31,FALSE)</f>
        <v>13</v>
      </c>
      <c r="I127" s="31">
        <f>VLOOKUP($A127,'[3]download from PCAS'!$A$7:$AZ$366,35,FALSE)</f>
        <v>11</v>
      </c>
      <c r="J127" s="31">
        <f>VLOOKUP($A127,'[3]download from PCAS'!$A$7:$AZ$366,49,FALSE)</f>
        <v>62</v>
      </c>
      <c r="K127" s="31">
        <f>VLOOKUP($A127,'[3]download from PCAS'!$A$7:$AZ$366,7,FALSE)</f>
        <v>347</v>
      </c>
      <c r="L127" s="31">
        <f>VLOOKUP($A127,'[3]download from PCAS'!$A$7:$AZ$366,27,FALSE)</f>
        <v>95</v>
      </c>
      <c r="M127" s="31">
        <f>VLOOKUP($A127,'[3]download from PCAS'!$A$7:$AZ$366,15,FALSE)</f>
        <v>26</v>
      </c>
      <c r="N127" s="31">
        <f>VLOOKUP($A127,'[3]download from PCAS'!$A$7:$AZ$366,29,FALSE)</f>
        <v>16</v>
      </c>
      <c r="O127" s="31">
        <f>VLOOKUP($A127,'[3]download from PCAS'!$A$7:$AZ$366,51,FALSE)</f>
        <v>118</v>
      </c>
      <c r="P127" s="31">
        <f>VLOOKUP($A127,'[3]download from PCAS'!$A$7:$AZ$366,9,FALSE)</f>
        <v>70</v>
      </c>
      <c r="Q127" s="31">
        <f>VLOOKUP($A127,'[3]download from PCAS'!$A$7:$AZ$366,41,FALSE)</f>
        <v>34</v>
      </c>
      <c r="R127" s="31">
        <f>VLOOKUP($A127,'[3]download from PCAS'!$A$7:$AZ$366,5,FALSE)</f>
        <v>159</v>
      </c>
      <c r="S127" s="31">
        <f>VLOOKUP($A127,'[3]download from PCAS'!$A$7:$AZ$366,19,FALSE)</f>
        <v>27</v>
      </c>
      <c r="T127" s="31">
        <f>VLOOKUP($A127,'[3]download from PCAS'!$A$7:$AZ$366,21,FALSE)</f>
        <v>196</v>
      </c>
      <c r="U127" s="31">
        <f>VLOOKUP($A127,'[3]download from PCAS'!$A$7:$AZ$366,23,FALSE)</f>
        <v>301</v>
      </c>
      <c r="V127" s="31">
        <f>VLOOKUP($A127,'[3]download from PCAS'!$A$7:$AZ$366,13,FALSE)</f>
        <v>104</v>
      </c>
      <c r="W127" s="31">
        <f>VLOOKUP($A127,'[3]download from PCAS'!$A$7:$AZ$366,3,FALSE)</f>
        <v>40</v>
      </c>
      <c r="X127" s="31">
        <f>VLOOKUP($A127,'[3]download from PCAS'!$A$7:$AZ$366,43,FALSE)</f>
        <v>127</v>
      </c>
      <c r="Y127" s="31">
        <f>VLOOKUP($A127,'[3]download from PCAS'!$A$7:$AZ$366,39,FALSE)</f>
        <v>8</v>
      </c>
      <c r="Z127" s="31">
        <f>VLOOKUP($A127,'[3]download from PCAS'!$A$7:$AZ$366,47,FALSE)</f>
        <v>612</v>
      </c>
      <c r="AA127" s="31">
        <f>VLOOKUP($A127,'[3]download from PCAS'!$A$7:$AZ$366,17,FALSE)</f>
        <v>49</v>
      </c>
      <c r="AB127" s="31">
        <f>VLOOKUP($A127,'[3]download from PCAS'!$A$7:$AZ$366,45,FALSE)</f>
        <v>2</v>
      </c>
      <c r="AC127" s="44"/>
      <c r="AD127" s="41" t="s">
        <v>265</v>
      </c>
      <c r="AE127" s="32">
        <f t="shared" si="28"/>
        <v>42.059463379260336</v>
      </c>
      <c r="AF127" s="32">
        <f t="shared" si="29"/>
        <v>4.7135605511240026</v>
      </c>
      <c r="AG127" s="32">
        <f t="shared" si="30"/>
        <v>3.9883973894126177</v>
      </c>
      <c r="AH127" s="32">
        <f t="shared" si="31"/>
        <v>22.480058013052936</v>
      </c>
      <c r="AI127" s="32">
        <f t="shared" si="32"/>
        <v>125.81580855692532</v>
      </c>
      <c r="AJ127" s="32">
        <f t="shared" si="33"/>
        <v>34.445250181290788</v>
      </c>
      <c r="AK127" s="32">
        <f t="shared" si="34"/>
        <v>9.4271211022480053</v>
      </c>
      <c r="AL127" s="32">
        <f t="shared" si="35"/>
        <v>5.8013052936910805</v>
      </c>
      <c r="AM127" s="32">
        <f t="shared" si="36"/>
        <v>42.784626540971715</v>
      </c>
      <c r="AN127" s="32">
        <f t="shared" si="37"/>
        <v>25.380710659898476</v>
      </c>
      <c r="AO127" s="32">
        <f t="shared" si="38"/>
        <v>12.327773749093547</v>
      </c>
      <c r="AP127" s="32">
        <f t="shared" si="39"/>
        <v>57.650471356055114</v>
      </c>
      <c r="AQ127" s="32">
        <f t="shared" si="40"/>
        <v>9.7897026831036982</v>
      </c>
      <c r="AR127" s="32">
        <f t="shared" si="41"/>
        <v>71.065989847715741</v>
      </c>
      <c r="AS127" s="32">
        <f t="shared" si="42"/>
        <v>109.13705583756345</v>
      </c>
      <c r="AT127" s="32">
        <f t="shared" si="43"/>
        <v>37.708484408992021</v>
      </c>
      <c r="AU127" s="32">
        <f t="shared" si="44"/>
        <v>14.503263234227703</v>
      </c>
      <c r="AV127" s="32">
        <f t="shared" si="45"/>
        <v>46.047860768672955</v>
      </c>
      <c r="AW127" s="32">
        <f t="shared" si="46"/>
        <v>2.9006526468455403</v>
      </c>
      <c r="AX127" s="32">
        <f t="shared" si="47"/>
        <v>221.89992748368385</v>
      </c>
      <c r="AY127" s="32">
        <f t="shared" si="48"/>
        <v>17.766497461928935</v>
      </c>
      <c r="AZ127" s="32">
        <f t="shared" si="49"/>
        <v>0.72516316171138506</v>
      </c>
      <c r="BB127" s="41" t="s">
        <v>265</v>
      </c>
      <c r="BC127" s="32">
        <f t="shared" si="50"/>
        <v>41.79498460184778</v>
      </c>
      <c r="BD127" s="32">
        <f t="shared" si="51"/>
        <v>7.1974808816914084</v>
      </c>
      <c r="BE127" s="32">
        <f t="shared" si="52"/>
        <v>135.40260908681961</v>
      </c>
      <c r="BF127" s="32">
        <f t="shared" si="53"/>
        <v>46.783625730994146</v>
      </c>
      <c r="BG127" s="32">
        <f t="shared" si="54"/>
        <v>55.002165439584239</v>
      </c>
      <c r="BH127" s="32">
        <f t="shared" si="55"/>
        <v>3.5987404408457042</v>
      </c>
    </row>
    <row r="128" spans="1:60" x14ac:dyDescent="0.2">
      <c r="A128" s="33" t="str">
        <f>'[3]download from PCAS'!A139</f>
        <v>Z00265</v>
      </c>
      <c r="B128" s="31">
        <f>VLOOKUP($A128,'[3]download from PCAS'!$A$7:$AZ$366,2,FALSE)</f>
        <v>4165</v>
      </c>
      <c r="C128" s="31">
        <v>3325</v>
      </c>
      <c r="D128" s="31">
        <v>3282</v>
      </c>
      <c r="E128" s="31">
        <v>3239</v>
      </c>
      <c r="F128" s="31">
        <v>2375</v>
      </c>
      <c r="G128" s="31">
        <f>VLOOKUP($A128,'[3]download from PCAS'!$A$7:$AZ$366,11,FALSE)</f>
        <v>189</v>
      </c>
      <c r="H128" s="31">
        <f>VLOOKUP($A128,'[3]download from PCAS'!$A$7:$AZ$366,31,FALSE)</f>
        <v>23</v>
      </c>
      <c r="I128" s="31">
        <f>VLOOKUP($A128,'[3]download from PCAS'!$A$7:$AZ$366,35,FALSE)</f>
        <v>13</v>
      </c>
      <c r="J128" s="31">
        <f>VLOOKUP($A128,'[3]download from PCAS'!$A$7:$AZ$366,49,FALSE)</f>
        <v>84</v>
      </c>
      <c r="K128" s="31">
        <f>VLOOKUP($A128,'[3]download from PCAS'!$A$7:$AZ$366,7,FALSE)</f>
        <v>570</v>
      </c>
      <c r="L128" s="31">
        <f>VLOOKUP($A128,'[3]download from PCAS'!$A$7:$AZ$366,27,FALSE)</f>
        <v>205</v>
      </c>
      <c r="M128" s="31">
        <f>VLOOKUP($A128,'[3]download from PCAS'!$A$7:$AZ$366,15,FALSE)</f>
        <v>78</v>
      </c>
      <c r="N128" s="31">
        <f>VLOOKUP($A128,'[3]download from PCAS'!$A$7:$AZ$366,29,FALSE)</f>
        <v>32</v>
      </c>
      <c r="O128" s="31">
        <f>VLOOKUP($A128,'[3]download from PCAS'!$A$7:$AZ$366,51,FALSE)</f>
        <v>155</v>
      </c>
      <c r="P128" s="31">
        <f>VLOOKUP($A128,'[3]download from PCAS'!$A$7:$AZ$366,9,FALSE)</f>
        <v>66</v>
      </c>
      <c r="Q128" s="31">
        <f>VLOOKUP($A128,'[3]download from PCAS'!$A$7:$AZ$366,41,FALSE)</f>
        <v>30</v>
      </c>
      <c r="R128" s="31">
        <f>VLOOKUP($A128,'[3]download from PCAS'!$A$7:$AZ$366,5,FALSE)</f>
        <v>242</v>
      </c>
      <c r="S128" s="31">
        <f>VLOOKUP($A128,'[3]download from PCAS'!$A$7:$AZ$366,19,FALSE)</f>
        <v>25</v>
      </c>
      <c r="T128" s="31">
        <f>VLOOKUP($A128,'[3]download from PCAS'!$A$7:$AZ$366,21,FALSE)</f>
        <v>346</v>
      </c>
      <c r="U128" s="31">
        <f>VLOOKUP($A128,'[3]download from PCAS'!$A$7:$AZ$366,23,FALSE)</f>
        <v>600</v>
      </c>
      <c r="V128" s="31">
        <f>VLOOKUP($A128,'[3]download from PCAS'!$A$7:$AZ$366,13,FALSE)</f>
        <v>120</v>
      </c>
      <c r="W128" s="31">
        <f>VLOOKUP($A128,'[3]download from PCAS'!$A$7:$AZ$366,3,FALSE)</f>
        <v>52</v>
      </c>
      <c r="X128" s="31">
        <f>VLOOKUP($A128,'[3]download from PCAS'!$A$7:$AZ$366,43,FALSE)</f>
        <v>324</v>
      </c>
      <c r="Y128" s="31">
        <f>VLOOKUP($A128,'[3]download from PCAS'!$A$7:$AZ$366,39,FALSE)</f>
        <v>20</v>
      </c>
      <c r="Z128" s="31">
        <f>VLOOKUP($A128,'[3]download from PCAS'!$A$7:$AZ$366,47,FALSE)</f>
        <v>1040</v>
      </c>
      <c r="AA128" s="31">
        <f>VLOOKUP($A128,'[3]download from PCAS'!$A$7:$AZ$366,17,FALSE)</f>
        <v>52</v>
      </c>
      <c r="AB128" s="31">
        <f>VLOOKUP($A128,'[3]download from PCAS'!$A$7:$AZ$366,45,FALSE)</f>
        <v>1</v>
      </c>
      <c r="AC128" s="44"/>
      <c r="AD128" s="41" t="s">
        <v>266</v>
      </c>
      <c r="AE128" s="32">
        <f t="shared" si="28"/>
        <v>45.378151260504197</v>
      </c>
      <c r="AF128" s="32">
        <f t="shared" si="29"/>
        <v>5.5222088835534215</v>
      </c>
      <c r="AG128" s="32">
        <f t="shared" si="30"/>
        <v>3.1212484993997598</v>
      </c>
      <c r="AH128" s="32">
        <f t="shared" si="31"/>
        <v>20.168067226890759</v>
      </c>
      <c r="AI128" s="32">
        <f t="shared" si="32"/>
        <v>136.8547418967587</v>
      </c>
      <c r="AJ128" s="32">
        <f t="shared" si="33"/>
        <v>49.219687875150065</v>
      </c>
      <c r="AK128" s="32">
        <f t="shared" si="34"/>
        <v>18.727490996398561</v>
      </c>
      <c r="AL128" s="32">
        <f t="shared" si="35"/>
        <v>7.6830732292917174</v>
      </c>
      <c r="AM128" s="32">
        <f t="shared" si="36"/>
        <v>37.214885954381749</v>
      </c>
      <c r="AN128" s="32">
        <f t="shared" si="37"/>
        <v>15.846338535414166</v>
      </c>
      <c r="AO128" s="32">
        <f t="shared" si="38"/>
        <v>7.2028811524609839</v>
      </c>
      <c r="AP128" s="32">
        <f t="shared" si="39"/>
        <v>58.103241296518611</v>
      </c>
      <c r="AQ128" s="32">
        <f t="shared" si="40"/>
        <v>6.0024009603841542</v>
      </c>
      <c r="AR128" s="32">
        <f t="shared" si="41"/>
        <v>83.073229291716686</v>
      </c>
      <c r="AS128" s="32">
        <f t="shared" si="42"/>
        <v>144.05762304921967</v>
      </c>
      <c r="AT128" s="32">
        <f t="shared" si="43"/>
        <v>28.811524609843936</v>
      </c>
      <c r="AU128" s="32">
        <f t="shared" si="44"/>
        <v>12.484993997599039</v>
      </c>
      <c r="AV128" s="32">
        <f t="shared" si="45"/>
        <v>77.791116446578627</v>
      </c>
      <c r="AW128" s="32">
        <f t="shared" si="46"/>
        <v>4.8019207683073226</v>
      </c>
      <c r="AX128" s="32">
        <f t="shared" si="47"/>
        <v>249.69987995198079</v>
      </c>
      <c r="AY128" s="32">
        <f t="shared" si="48"/>
        <v>12.484993997599039</v>
      </c>
      <c r="AZ128" s="32">
        <f t="shared" si="49"/>
        <v>0.24009603841536617</v>
      </c>
      <c r="BB128" s="41" t="s">
        <v>266</v>
      </c>
      <c r="BC128" s="32">
        <f t="shared" si="50"/>
        <v>62.461913467397927</v>
      </c>
      <c r="BD128" s="32">
        <f t="shared" si="51"/>
        <v>9.8795924668107435</v>
      </c>
      <c r="BE128" s="32">
        <f t="shared" si="52"/>
        <v>185.24235875270145</v>
      </c>
      <c r="BF128" s="32">
        <f t="shared" si="53"/>
        <v>37.048471750540287</v>
      </c>
      <c r="BG128" s="32">
        <f t="shared" si="54"/>
        <v>97.443609022556387</v>
      </c>
      <c r="BH128" s="32">
        <f t="shared" si="55"/>
        <v>6.1747452917567145</v>
      </c>
    </row>
    <row r="129" spans="1:60" x14ac:dyDescent="0.2">
      <c r="A129" s="33" t="str">
        <f>'[3]download from PCAS'!A140</f>
        <v>Z00267</v>
      </c>
      <c r="B129" s="31">
        <f>VLOOKUP($A129,'[3]download from PCAS'!$A$7:$AZ$366,2,FALSE)</f>
        <v>2576</v>
      </c>
      <c r="C129" s="31">
        <v>2061</v>
      </c>
      <c r="D129" s="31">
        <v>2024</v>
      </c>
      <c r="E129" s="31">
        <v>1995</v>
      </c>
      <c r="F129" s="31">
        <v>1489</v>
      </c>
      <c r="G129" s="31">
        <f>VLOOKUP($A129,'[3]download from PCAS'!$A$7:$AZ$366,11,FALSE)</f>
        <v>92</v>
      </c>
      <c r="H129" s="31">
        <f>VLOOKUP($A129,'[3]download from PCAS'!$A$7:$AZ$366,31,FALSE)</f>
        <v>13</v>
      </c>
      <c r="I129" s="31">
        <f>VLOOKUP($A129,'[3]download from PCAS'!$A$7:$AZ$366,35,FALSE)</f>
        <v>5</v>
      </c>
      <c r="J129" s="31">
        <f>VLOOKUP($A129,'[3]download from PCAS'!$A$7:$AZ$366,49,FALSE)</f>
        <v>39</v>
      </c>
      <c r="K129" s="31">
        <f>VLOOKUP($A129,'[3]download from PCAS'!$A$7:$AZ$366,7,FALSE)</f>
        <v>258</v>
      </c>
      <c r="L129" s="31">
        <f>VLOOKUP($A129,'[3]download from PCAS'!$A$7:$AZ$366,27,FALSE)</f>
        <v>107</v>
      </c>
      <c r="M129" s="31">
        <f>VLOOKUP($A129,'[3]download from PCAS'!$A$7:$AZ$366,15,FALSE)</f>
        <v>34</v>
      </c>
      <c r="N129" s="31">
        <f>VLOOKUP($A129,'[3]download from PCAS'!$A$7:$AZ$366,29,FALSE)</f>
        <v>16</v>
      </c>
      <c r="O129" s="31">
        <f>VLOOKUP($A129,'[3]download from PCAS'!$A$7:$AZ$366,51,FALSE)</f>
        <v>55</v>
      </c>
      <c r="P129" s="31">
        <f>VLOOKUP($A129,'[3]download from PCAS'!$A$7:$AZ$366,9,FALSE)</f>
        <v>37</v>
      </c>
      <c r="Q129" s="31">
        <f>VLOOKUP($A129,'[3]download from PCAS'!$A$7:$AZ$366,41,FALSE)</f>
        <v>14</v>
      </c>
      <c r="R129" s="31">
        <f>VLOOKUP($A129,'[3]download from PCAS'!$A$7:$AZ$366,5,FALSE)</f>
        <v>179</v>
      </c>
      <c r="S129" s="31">
        <f>VLOOKUP($A129,'[3]download from PCAS'!$A$7:$AZ$366,19,FALSE)</f>
        <v>16</v>
      </c>
      <c r="T129" s="31">
        <f>VLOOKUP($A129,'[3]download from PCAS'!$A$7:$AZ$366,21,FALSE)</f>
        <v>175</v>
      </c>
      <c r="U129" s="31">
        <f>VLOOKUP($A129,'[3]download from PCAS'!$A$7:$AZ$366,23,FALSE)</f>
        <v>254</v>
      </c>
      <c r="V129" s="31">
        <f>VLOOKUP($A129,'[3]download from PCAS'!$A$7:$AZ$366,13,FALSE)</f>
        <v>53</v>
      </c>
      <c r="W129" s="31">
        <f>VLOOKUP($A129,'[3]download from PCAS'!$A$7:$AZ$366,3,FALSE)</f>
        <v>32</v>
      </c>
      <c r="X129" s="31">
        <f>VLOOKUP($A129,'[3]download from PCAS'!$A$7:$AZ$366,43,FALSE)</f>
        <v>162</v>
      </c>
      <c r="Y129" s="31">
        <f>VLOOKUP($A129,'[3]download from PCAS'!$A$7:$AZ$366,39,FALSE)</f>
        <v>7</v>
      </c>
      <c r="Z129" s="31">
        <f>VLOOKUP($A129,'[3]download from PCAS'!$A$7:$AZ$366,47,FALSE)</f>
        <v>552</v>
      </c>
      <c r="AA129" s="31">
        <f>VLOOKUP($A129,'[3]download from PCAS'!$A$7:$AZ$366,17,FALSE)</f>
        <v>28</v>
      </c>
      <c r="AB129" s="31">
        <f>VLOOKUP($A129,'[3]download from PCAS'!$A$7:$AZ$366,45,FALSE)</f>
        <v>1</v>
      </c>
      <c r="AC129" s="44"/>
      <c r="AD129" s="41" t="s">
        <v>267</v>
      </c>
      <c r="AE129" s="32">
        <f t="shared" si="28"/>
        <v>35.714285714285715</v>
      </c>
      <c r="AF129" s="32">
        <f t="shared" si="29"/>
        <v>5.0465838509316772</v>
      </c>
      <c r="AG129" s="32">
        <f t="shared" si="30"/>
        <v>1.9409937888198758</v>
      </c>
      <c r="AH129" s="32">
        <f t="shared" si="31"/>
        <v>15.139751552795031</v>
      </c>
      <c r="AI129" s="32">
        <f t="shared" si="32"/>
        <v>100.15527950310559</v>
      </c>
      <c r="AJ129" s="32">
        <f t="shared" si="33"/>
        <v>41.537267080745345</v>
      </c>
      <c r="AK129" s="32">
        <f t="shared" si="34"/>
        <v>13.198757763975156</v>
      </c>
      <c r="AL129" s="32">
        <f t="shared" si="35"/>
        <v>6.2111801242236018</v>
      </c>
      <c r="AM129" s="32">
        <f t="shared" si="36"/>
        <v>21.350931677018632</v>
      </c>
      <c r="AN129" s="32">
        <f t="shared" si="37"/>
        <v>14.363354037267079</v>
      </c>
      <c r="AO129" s="32">
        <f t="shared" si="38"/>
        <v>5.4347826086956523</v>
      </c>
      <c r="AP129" s="32">
        <f t="shared" si="39"/>
        <v>69.487577639751549</v>
      </c>
      <c r="AQ129" s="32">
        <f t="shared" si="40"/>
        <v>6.2111801242236018</v>
      </c>
      <c r="AR129" s="32">
        <f t="shared" si="41"/>
        <v>67.934782608695642</v>
      </c>
      <c r="AS129" s="32">
        <f t="shared" si="42"/>
        <v>98.602484472049696</v>
      </c>
      <c r="AT129" s="32">
        <f t="shared" si="43"/>
        <v>20.574534161490686</v>
      </c>
      <c r="AU129" s="32">
        <f t="shared" si="44"/>
        <v>12.422360248447204</v>
      </c>
      <c r="AV129" s="32">
        <f t="shared" si="45"/>
        <v>62.888198757763966</v>
      </c>
      <c r="AW129" s="32">
        <f t="shared" si="46"/>
        <v>2.7173913043478262</v>
      </c>
      <c r="AX129" s="32">
        <f t="shared" si="47"/>
        <v>214.28571428571428</v>
      </c>
      <c r="AY129" s="32">
        <f t="shared" si="48"/>
        <v>10.869565217391305</v>
      </c>
      <c r="AZ129" s="32">
        <f t="shared" si="49"/>
        <v>0.38819875776397511</v>
      </c>
      <c r="BB129" s="41" t="s">
        <v>267</v>
      </c>
      <c r="BC129" s="32">
        <f t="shared" si="50"/>
        <v>52.865612648221344</v>
      </c>
      <c r="BD129" s="32">
        <f t="shared" si="51"/>
        <v>8.0200501253132828</v>
      </c>
      <c r="BE129" s="32">
        <f t="shared" si="52"/>
        <v>127.31829573934836</v>
      </c>
      <c r="BF129" s="32">
        <f t="shared" si="53"/>
        <v>26.56641604010025</v>
      </c>
      <c r="BG129" s="32">
        <f t="shared" si="54"/>
        <v>78.602620087336248</v>
      </c>
      <c r="BH129" s="32">
        <f t="shared" si="55"/>
        <v>3.5087719298245617</v>
      </c>
    </row>
    <row r="130" spans="1:60" x14ac:dyDescent="0.2">
      <c r="A130" s="33" t="str">
        <f>'[3]download from PCAS'!A141</f>
        <v>Z00271</v>
      </c>
      <c r="B130" s="31">
        <f>VLOOKUP($A130,'[3]download from PCAS'!$A$7:$AZ$366,2,FALSE)</f>
        <v>10125</v>
      </c>
      <c r="C130" s="31">
        <v>8104</v>
      </c>
      <c r="D130" s="31">
        <v>7994</v>
      </c>
      <c r="E130" s="31">
        <v>7872</v>
      </c>
      <c r="F130" s="31">
        <v>5788</v>
      </c>
      <c r="G130" s="31">
        <f>VLOOKUP($A130,'[3]download from PCAS'!$A$7:$AZ$366,11,FALSE)</f>
        <v>454</v>
      </c>
      <c r="H130" s="31">
        <f>VLOOKUP($A130,'[3]download from PCAS'!$A$7:$AZ$366,31,FALSE)</f>
        <v>68</v>
      </c>
      <c r="I130" s="31">
        <f>VLOOKUP($A130,'[3]download from PCAS'!$A$7:$AZ$366,35,FALSE)</f>
        <v>44</v>
      </c>
      <c r="J130" s="31">
        <f>VLOOKUP($A130,'[3]download from PCAS'!$A$7:$AZ$366,49,FALSE)</f>
        <v>166</v>
      </c>
      <c r="K130" s="31">
        <f>VLOOKUP($A130,'[3]download from PCAS'!$A$7:$AZ$366,7,FALSE)</f>
        <v>1360</v>
      </c>
      <c r="L130" s="31">
        <f>VLOOKUP($A130,'[3]download from PCAS'!$A$7:$AZ$366,27,FALSE)</f>
        <v>462</v>
      </c>
      <c r="M130" s="31">
        <f>VLOOKUP($A130,'[3]download from PCAS'!$A$7:$AZ$366,15,FALSE)</f>
        <v>159</v>
      </c>
      <c r="N130" s="31">
        <f>VLOOKUP($A130,'[3]download from PCAS'!$A$7:$AZ$366,29,FALSE)</f>
        <v>90</v>
      </c>
      <c r="O130" s="31">
        <f>VLOOKUP($A130,'[3]download from PCAS'!$A$7:$AZ$366,51,FALSE)</f>
        <v>358</v>
      </c>
      <c r="P130" s="31">
        <f>VLOOKUP($A130,'[3]download from PCAS'!$A$7:$AZ$366,9,FALSE)</f>
        <v>186</v>
      </c>
      <c r="Q130" s="31">
        <f>VLOOKUP($A130,'[3]download from PCAS'!$A$7:$AZ$366,41,FALSE)</f>
        <v>71</v>
      </c>
      <c r="R130" s="31">
        <f>VLOOKUP($A130,'[3]download from PCAS'!$A$7:$AZ$366,5,FALSE)</f>
        <v>788</v>
      </c>
      <c r="S130" s="31">
        <f>VLOOKUP($A130,'[3]download from PCAS'!$A$7:$AZ$366,19,FALSE)</f>
        <v>84</v>
      </c>
      <c r="T130" s="31">
        <f>VLOOKUP($A130,'[3]download from PCAS'!$A$7:$AZ$366,21,FALSE)</f>
        <v>812</v>
      </c>
      <c r="U130" s="31">
        <f>VLOOKUP($A130,'[3]download from PCAS'!$A$7:$AZ$366,23,FALSE)</f>
        <v>1718</v>
      </c>
      <c r="V130" s="31">
        <f>VLOOKUP($A130,'[3]download from PCAS'!$A$7:$AZ$366,13,FALSE)</f>
        <v>447</v>
      </c>
      <c r="W130" s="31">
        <f>VLOOKUP($A130,'[3]download from PCAS'!$A$7:$AZ$366,3,FALSE)</f>
        <v>130</v>
      </c>
      <c r="X130" s="31">
        <f>VLOOKUP($A130,'[3]download from PCAS'!$A$7:$AZ$366,43,FALSE)</f>
        <v>1489</v>
      </c>
      <c r="Y130" s="31">
        <f>VLOOKUP($A130,'[3]download from PCAS'!$A$7:$AZ$366,39,FALSE)</f>
        <v>34</v>
      </c>
      <c r="Z130" s="31">
        <f>VLOOKUP($A130,'[3]download from PCAS'!$A$7:$AZ$366,47,FALSE)</f>
        <v>2559</v>
      </c>
      <c r="AA130" s="31">
        <f>VLOOKUP($A130,'[3]download from PCAS'!$A$7:$AZ$366,17,FALSE)</f>
        <v>178</v>
      </c>
      <c r="AB130" s="31">
        <f>VLOOKUP($A130,'[3]download from PCAS'!$A$7:$AZ$366,45,FALSE)</f>
        <v>101</v>
      </c>
      <c r="AC130" s="44"/>
      <c r="AD130" s="41" t="s">
        <v>268</v>
      </c>
      <c r="AE130" s="32">
        <f t="shared" si="28"/>
        <v>44.839506172839506</v>
      </c>
      <c r="AF130" s="32">
        <f t="shared" si="29"/>
        <v>6.7160493827160499</v>
      </c>
      <c r="AG130" s="32">
        <f t="shared" si="30"/>
        <v>4.3456790123456788</v>
      </c>
      <c r="AH130" s="32">
        <f t="shared" si="31"/>
        <v>16.395061728395063</v>
      </c>
      <c r="AI130" s="32">
        <f t="shared" si="32"/>
        <v>134.32098765432099</v>
      </c>
      <c r="AJ130" s="32">
        <f t="shared" si="33"/>
        <v>45.629629629629633</v>
      </c>
      <c r="AK130" s="32">
        <f t="shared" si="34"/>
        <v>15.703703703703702</v>
      </c>
      <c r="AL130" s="32">
        <f t="shared" si="35"/>
        <v>8.8888888888888893</v>
      </c>
      <c r="AM130" s="32">
        <f t="shared" si="36"/>
        <v>35.358024691358018</v>
      </c>
      <c r="AN130" s="32">
        <f t="shared" si="37"/>
        <v>18.37037037037037</v>
      </c>
      <c r="AO130" s="32">
        <f t="shared" si="38"/>
        <v>7.0123456790123457</v>
      </c>
      <c r="AP130" s="32">
        <f t="shared" si="39"/>
        <v>77.827160493827165</v>
      </c>
      <c r="AQ130" s="32">
        <f t="shared" si="40"/>
        <v>8.2962962962962958</v>
      </c>
      <c r="AR130" s="32">
        <f t="shared" si="41"/>
        <v>80.197530864197532</v>
      </c>
      <c r="AS130" s="32">
        <f t="shared" si="42"/>
        <v>169.67901234567901</v>
      </c>
      <c r="AT130" s="32">
        <f t="shared" si="43"/>
        <v>44.148148148148145</v>
      </c>
      <c r="AU130" s="32">
        <f t="shared" si="44"/>
        <v>12.839506172839505</v>
      </c>
      <c r="AV130" s="32">
        <f t="shared" si="45"/>
        <v>147.06172839506175</v>
      </c>
      <c r="AW130" s="32">
        <f t="shared" si="46"/>
        <v>3.3580246913580249</v>
      </c>
      <c r="AX130" s="32">
        <f t="shared" si="47"/>
        <v>252.74074074074076</v>
      </c>
      <c r="AY130" s="32">
        <f t="shared" si="48"/>
        <v>17.580246913580247</v>
      </c>
      <c r="AZ130" s="32">
        <f t="shared" si="49"/>
        <v>9.9753086419753085</v>
      </c>
      <c r="BB130" s="41" t="s">
        <v>268</v>
      </c>
      <c r="BC130" s="32">
        <f t="shared" si="50"/>
        <v>57.793345008756567</v>
      </c>
      <c r="BD130" s="32">
        <f t="shared" si="51"/>
        <v>11.432926829268293</v>
      </c>
      <c r="BE130" s="32">
        <f t="shared" si="52"/>
        <v>218.24186991869917</v>
      </c>
      <c r="BF130" s="32">
        <f t="shared" si="53"/>
        <v>56.783536585365859</v>
      </c>
      <c r="BG130" s="32">
        <f t="shared" si="54"/>
        <v>183.73642645607109</v>
      </c>
      <c r="BH130" s="32">
        <f t="shared" si="55"/>
        <v>4.3191056910569108</v>
      </c>
    </row>
    <row r="131" spans="1:60" x14ac:dyDescent="0.2">
      <c r="A131" s="33" t="str">
        <f>'[3]download from PCAS'!A142</f>
        <v>Z00272</v>
      </c>
      <c r="B131" s="31">
        <f>VLOOKUP($A131,'[3]download from PCAS'!$A$7:$AZ$366,2,FALSE)</f>
        <v>6072</v>
      </c>
      <c r="C131" s="31">
        <v>4904</v>
      </c>
      <c r="D131" s="31">
        <v>4828</v>
      </c>
      <c r="E131" s="31">
        <v>4746</v>
      </c>
      <c r="F131" s="31">
        <v>3509</v>
      </c>
      <c r="G131" s="31">
        <f>VLOOKUP($A131,'[3]download from PCAS'!$A$7:$AZ$366,11,FALSE)</f>
        <v>298</v>
      </c>
      <c r="H131" s="31">
        <f>VLOOKUP($A131,'[3]download from PCAS'!$A$7:$AZ$366,31,FALSE)</f>
        <v>70</v>
      </c>
      <c r="I131" s="31">
        <f>VLOOKUP($A131,'[3]download from PCAS'!$A$7:$AZ$366,35,FALSE)</f>
        <v>64</v>
      </c>
      <c r="J131" s="31">
        <f>VLOOKUP($A131,'[3]download from PCAS'!$A$7:$AZ$366,49,FALSE)</f>
        <v>123</v>
      </c>
      <c r="K131" s="31">
        <f>VLOOKUP($A131,'[3]download from PCAS'!$A$7:$AZ$366,7,FALSE)</f>
        <v>764</v>
      </c>
      <c r="L131" s="31">
        <f>VLOOKUP($A131,'[3]download from PCAS'!$A$7:$AZ$366,27,FALSE)</f>
        <v>214</v>
      </c>
      <c r="M131" s="31">
        <f>VLOOKUP($A131,'[3]download from PCAS'!$A$7:$AZ$366,15,FALSE)</f>
        <v>77</v>
      </c>
      <c r="N131" s="31">
        <f>VLOOKUP($A131,'[3]download from PCAS'!$A$7:$AZ$366,29,FALSE)</f>
        <v>40</v>
      </c>
      <c r="O131" s="31">
        <f>VLOOKUP($A131,'[3]download from PCAS'!$A$7:$AZ$366,51,FALSE)</f>
        <v>261</v>
      </c>
      <c r="P131" s="31">
        <f>VLOOKUP($A131,'[3]download from PCAS'!$A$7:$AZ$366,9,FALSE)</f>
        <v>111</v>
      </c>
      <c r="Q131" s="31">
        <f>VLOOKUP($A131,'[3]download from PCAS'!$A$7:$AZ$366,41,FALSE)</f>
        <v>30</v>
      </c>
      <c r="R131" s="31">
        <f>VLOOKUP($A131,'[3]download from PCAS'!$A$7:$AZ$366,5,FALSE)</f>
        <v>346</v>
      </c>
      <c r="S131" s="31">
        <f>VLOOKUP($A131,'[3]download from PCAS'!$A$7:$AZ$366,19,FALSE)</f>
        <v>33</v>
      </c>
      <c r="T131" s="31">
        <f>VLOOKUP($A131,'[3]download from PCAS'!$A$7:$AZ$366,21,FALSE)</f>
        <v>457</v>
      </c>
      <c r="U131" s="31">
        <f>VLOOKUP($A131,'[3]download from PCAS'!$A$7:$AZ$366,23,FALSE)</f>
        <v>859</v>
      </c>
      <c r="V131" s="31">
        <f>VLOOKUP($A131,'[3]download from PCAS'!$A$7:$AZ$366,13,FALSE)</f>
        <v>221</v>
      </c>
      <c r="W131" s="31">
        <f>VLOOKUP($A131,'[3]download from PCAS'!$A$7:$AZ$366,3,FALSE)</f>
        <v>74</v>
      </c>
      <c r="X131" s="31">
        <f>VLOOKUP($A131,'[3]download from PCAS'!$A$7:$AZ$366,43,FALSE)</f>
        <v>347</v>
      </c>
      <c r="Y131" s="31">
        <f>VLOOKUP($A131,'[3]download from PCAS'!$A$7:$AZ$366,39,FALSE)</f>
        <v>10</v>
      </c>
      <c r="Z131" s="31">
        <f>VLOOKUP($A131,'[3]download from PCAS'!$A$7:$AZ$366,47,FALSE)</f>
        <v>1394</v>
      </c>
      <c r="AA131" s="31">
        <f>VLOOKUP($A131,'[3]download from PCAS'!$A$7:$AZ$366,17,FALSE)</f>
        <v>59</v>
      </c>
      <c r="AB131" s="31">
        <f>VLOOKUP($A131,'[3]download from PCAS'!$A$7:$AZ$366,45,FALSE)</f>
        <v>7</v>
      </c>
      <c r="AC131" s="44"/>
      <c r="AD131" s="41" t="s">
        <v>269</v>
      </c>
      <c r="AE131" s="32">
        <f t="shared" si="28"/>
        <v>49.077733860342555</v>
      </c>
      <c r="AF131" s="32">
        <f t="shared" si="29"/>
        <v>11.528326745718051</v>
      </c>
      <c r="AG131" s="32">
        <f t="shared" si="30"/>
        <v>10.540184453227932</v>
      </c>
      <c r="AH131" s="32">
        <f t="shared" si="31"/>
        <v>20.256916996047433</v>
      </c>
      <c r="AI131" s="32">
        <f t="shared" si="32"/>
        <v>125.82345191040845</v>
      </c>
      <c r="AJ131" s="32">
        <f t="shared" si="33"/>
        <v>35.243741765480898</v>
      </c>
      <c r="AK131" s="32">
        <f t="shared" si="34"/>
        <v>12.681159420289855</v>
      </c>
      <c r="AL131" s="32">
        <f t="shared" si="35"/>
        <v>6.587615283267457</v>
      </c>
      <c r="AM131" s="32">
        <f t="shared" si="36"/>
        <v>42.984189723320156</v>
      </c>
      <c r="AN131" s="32">
        <f t="shared" si="37"/>
        <v>18.280632411067192</v>
      </c>
      <c r="AO131" s="32">
        <f t="shared" si="38"/>
        <v>4.9407114624505928</v>
      </c>
      <c r="AP131" s="32">
        <f t="shared" si="39"/>
        <v>56.982872200263508</v>
      </c>
      <c r="AQ131" s="32">
        <f t="shared" si="40"/>
        <v>5.4347826086956523</v>
      </c>
      <c r="AR131" s="32">
        <f t="shared" si="41"/>
        <v>75.263504611330703</v>
      </c>
      <c r="AS131" s="32">
        <f t="shared" si="42"/>
        <v>141.46903820816863</v>
      </c>
      <c r="AT131" s="32">
        <f t="shared" si="43"/>
        <v>36.396574440052703</v>
      </c>
      <c r="AU131" s="32">
        <f t="shared" si="44"/>
        <v>12.187088274044797</v>
      </c>
      <c r="AV131" s="32">
        <f t="shared" si="45"/>
        <v>57.147562582345195</v>
      </c>
      <c r="AW131" s="32">
        <f t="shared" si="46"/>
        <v>1.6469038208168643</v>
      </c>
      <c r="AX131" s="32">
        <f t="shared" si="47"/>
        <v>229.57839262187088</v>
      </c>
      <c r="AY131" s="32">
        <f t="shared" si="48"/>
        <v>9.7167325428194999</v>
      </c>
      <c r="AZ131" s="32">
        <f t="shared" si="49"/>
        <v>1.1528326745718049</v>
      </c>
      <c r="BB131" s="41" t="s">
        <v>269</v>
      </c>
      <c r="BC131" s="32">
        <f t="shared" si="50"/>
        <v>44.324772162386083</v>
      </c>
      <c r="BD131" s="32">
        <f t="shared" si="51"/>
        <v>8.4281500210703744</v>
      </c>
      <c r="BE131" s="32">
        <f t="shared" si="52"/>
        <v>180.99452170248631</v>
      </c>
      <c r="BF131" s="32">
        <f t="shared" si="53"/>
        <v>46.565528866413821</v>
      </c>
      <c r="BG131" s="32">
        <f t="shared" si="54"/>
        <v>70.758564437194124</v>
      </c>
      <c r="BH131" s="32">
        <f t="shared" si="55"/>
        <v>2.1070375052675936</v>
      </c>
    </row>
    <row r="132" spans="1:60" x14ac:dyDescent="0.2">
      <c r="A132" s="33" t="str">
        <f>'[3]download from PCAS'!A143</f>
        <v>Z00273</v>
      </c>
      <c r="B132" s="31">
        <f>VLOOKUP($A132,'[3]download from PCAS'!$A$7:$AZ$366,2,FALSE)</f>
        <v>2796</v>
      </c>
      <c r="C132" s="31">
        <v>2322</v>
      </c>
      <c r="D132" s="31">
        <v>2293</v>
      </c>
      <c r="E132" s="31">
        <v>2254</v>
      </c>
      <c r="F132" s="31">
        <v>1605</v>
      </c>
      <c r="G132" s="31">
        <f>VLOOKUP($A132,'[3]download from PCAS'!$A$7:$AZ$366,11,FALSE)</f>
        <v>134</v>
      </c>
      <c r="H132" s="31">
        <f>VLOOKUP($A132,'[3]download from PCAS'!$A$7:$AZ$366,31,FALSE)</f>
        <v>23</v>
      </c>
      <c r="I132" s="31">
        <f>VLOOKUP($A132,'[3]download from PCAS'!$A$7:$AZ$366,35,FALSE)</f>
        <v>8</v>
      </c>
      <c r="J132" s="31">
        <f>VLOOKUP($A132,'[3]download from PCAS'!$A$7:$AZ$366,49,FALSE)</f>
        <v>58</v>
      </c>
      <c r="K132" s="31">
        <f>VLOOKUP($A132,'[3]download from PCAS'!$A$7:$AZ$366,7,FALSE)</f>
        <v>367</v>
      </c>
      <c r="L132" s="31">
        <f>VLOOKUP($A132,'[3]download from PCAS'!$A$7:$AZ$366,27,FALSE)</f>
        <v>129</v>
      </c>
      <c r="M132" s="31">
        <f>VLOOKUP($A132,'[3]download from PCAS'!$A$7:$AZ$366,15,FALSE)</f>
        <v>33</v>
      </c>
      <c r="N132" s="31">
        <f>VLOOKUP($A132,'[3]download from PCAS'!$A$7:$AZ$366,29,FALSE)</f>
        <v>16</v>
      </c>
      <c r="O132" s="31">
        <f>VLOOKUP($A132,'[3]download from PCAS'!$A$7:$AZ$366,51,FALSE)</f>
        <v>104</v>
      </c>
      <c r="P132" s="31">
        <f>VLOOKUP($A132,'[3]download from PCAS'!$A$7:$AZ$366,9,FALSE)</f>
        <v>55</v>
      </c>
      <c r="Q132" s="31">
        <f>VLOOKUP($A132,'[3]download from PCAS'!$A$7:$AZ$366,41,FALSE)</f>
        <v>15</v>
      </c>
      <c r="R132" s="31">
        <f>VLOOKUP($A132,'[3]download from PCAS'!$A$7:$AZ$366,5,FALSE)</f>
        <v>156</v>
      </c>
      <c r="S132" s="31">
        <f>VLOOKUP($A132,'[3]download from PCAS'!$A$7:$AZ$366,19,FALSE)</f>
        <v>19</v>
      </c>
      <c r="T132" s="31">
        <f>VLOOKUP($A132,'[3]download from PCAS'!$A$7:$AZ$366,21,FALSE)</f>
        <v>236</v>
      </c>
      <c r="U132" s="31">
        <f>VLOOKUP($A132,'[3]download from PCAS'!$A$7:$AZ$366,23,FALSE)</f>
        <v>257</v>
      </c>
      <c r="V132" s="31">
        <f>VLOOKUP($A132,'[3]download from PCAS'!$A$7:$AZ$366,13,FALSE)</f>
        <v>51</v>
      </c>
      <c r="W132" s="31">
        <f>VLOOKUP($A132,'[3]download from PCAS'!$A$7:$AZ$366,3,FALSE)</f>
        <v>26</v>
      </c>
      <c r="X132" s="31">
        <f>VLOOKUP($A132,'[3]download from PCAS'!$A$7:$AZ$366,43,FALSE)</f>
        <v>211</v>
      </c>
      <c r="Y132" s="31">
        <f>VLOOKUP($A132,'[3]download from PCAS'!$A$7:$AZ$366,39,FALSE)</f>
        <v>7</v>
      </c>
      <c r="Z132" s="31">
        <f>VLOOKUP($A132,'[3]download from PCAS'!$A$7:$AZ$366,47,FALSE)</f>
        <v>648</v>
      </c>
      <c r="AA132" s="31">
        <f>VLOOKUP($A132,'[3]download from PCAS'!$A$7:$AZ$366,17,FALSE)</f>
        <v>30</v>
      </c>
      <c r="AB132" s="31">
        <f>VLOOKUP($A132,'[3]download from PCAS'!$A$7:$AZ$366,45,FALSE)</f>
        <v>4</v>
      </c>
      <c r="AC132" s="44"/>
      <c r="AD132" s="41" t="s">
        <v>270</v>
      </c>
      <c r="AE132" s="32">
        <f t="shared" ref="AE132:AE195" si="56">G132/B132*1000</f>
        <v>47.925608011444922</v>
      </c>
      <c r="AF132" s="32">
        <f t="shared" ref="AF132:AF195" si="57">H132/B132*1000</f>
        <v>8.2260371959942784</v>
      </c>
      <c r="AG132" s="32">
        <f t="shared" ref="AG132:AG195" si="58">I132/B132*1000</f>
        <v>2.8612303290414878</v>
      </c>
      <c r="AH132" s="32">
        <f t="shared" ref="AH132:AH195" si="59">J132/B132*1000</f>
        <v>20.743919885550788</v>
      </c>
      <c r="AI132" s="32">
        <f t="shared" ref="AI132:AI195" si="60">K132/B132*1000</f>
        <v>131.25894134477826</v>
      </c>
      <c r="AJ132" s="32">
        <f t="shared" ref="AJ132:AJ195" si="61">L132/B132*1000</f>
        <v>46.137339055793994</v>
      </c>
      <c r="AK132" s="32">
        <f t="shared" ref="AK132:AK195" si="62">M132/B132*1000</f>
        <v>11.802575107296137</v>
      </c>
      <c r="AL132" s="32">
        <f t="shared" ref="AL132:AL195" si="63">N132/B132*1000</f>
        <v>5.7224606580829755</v>
      </c>
      <c r="AM132" s="32">
        <f t="shared" ref="AM132:AM195" si="64">O132/B132*1000</f>
        <v>37.195994277539342</v>
      </c>
      <c r="AN132" s="32">
        <f t="shared" ref="AN132:AN195" si="65">P132/B132*1000</f>
        <v>19.67095851216023</v>
      </c>
      <c r="AO132" s="32">
        <f t="shared" ref="AO132:AO195" si="66">Q132/B132*1000</f>
        <v>5.3648068669527893</v>
      </c>
      <c r="AP132" s="32">
        <f t="shared" ref="AP132:AP195" si="67">R132/B132*1000</f>
        <v>55.793991416309019</v>
      </c>
      <c r="AQ132" s="32">
        <f t="shared" ref="AQ132:AQ195" si="68">S132/B132*1000</f>
        <v>6.7954220314735334</v>
      </c>
      <c r="AR132" s="32">
        <f t="shared" ref="AR132:AR195" si="69">T132/B132*1000</f>
        <v>84.406294706723898</v>
      </c>
      <c r="AS132" s="32">
        <f t="shared" ref="AS132:AS195" si="70">U132/B132*1000</f>
        <v>91.917024320457799</v>
      </c>
      <c r="AT132" s="32">
        <f t="shared" ref="AT132:AT195" si="71">V132/B132*1000</f>
        <v>18.240343347639485</v>
      </c>
      <c r="AU132" s="32">
        <f t="shared" ref="AU132:AU195" si="72">W132/B132*1000</f>
        <v>9.2989985693848354</v>
      </c>
      <c r="AV132" s="32">
        <f t="shared" ref="AV132:AV195" si="73">X132/B132*1000</f>
        <v>75.464949928469238</v>
      </c>
      <c r="AW132" s="32">
        <f t="shared" ref="AW132:AW195" si="74">Y132/B132*1000</f>
        <v>2.503576537911302</v>
      </c>
      <c r="AX132" s="32">
        <f t="shared" ref="AX132:AX195" si="75">Z132/B132*1000</f>
        <v>231.75965665236052</v>
      </c>
      <c r="AY132" s="32">
        <f t="shared" ref="AY132:AY195" si="76">AA132/B132*1000</f>
        <v>10.729613733905579</v>
      </c>
      <c r="AZ132" s="32">
        <f t="shared" ref="AZ132:AZ195" si="77">AB132/B132*1000</f>
        <v>1.4306151645207439</v>
      </c>
      <c r="BB132" s="41" t="s">
        <v>270</v>
      </c>
      <c r="BC132" s="32">
        <f t="shared" ref="BC132:BC195" si="78">L132/D132*1000</f>
        <v>56.258177060619275</v>
      </c>
      <c r="BD132" s="32">
        <f t="shared" ref="BD132:BD195" si="79">N132/E132*1000</f>
        <v>7.0984915705412606</v>
      </c>
      <c r="BE132" s="32">
        <f t="shared" ref="BE132:BE195" si="80">U132/E132*1000</f>
        <v>114.019520851819</v>
      </c>
      <c r="BF132" s="32">
        <f t="shared" ref="BF132:BF195" si="81">V132/E132*1000</f>
        <v>22.626441881100266</v>
      </c>
      <c r="BG132" s="32">
        <f t="shared" ref="BG132:BG195" si="82">X132/C132*1000</f>
        <v>90.869939707149001</v>
      </c>
      <c r="BH132" s="32">
        <f t="shared" ref="BH132:BH195" si="83">Y132/E132*1000</f>
        <v>3.1055900621118009</v>
      </c>
    </row>
    <row r="133" spans="1:60" x14ac:dyDescent="0.2">
      <c r="A133" s="33" t="str">
        <f>'[3]download from PCAS'!A144</f>
        <v>Z00274</v>
      </c>
      <c r="B133" s="31">
        <f>VLOOKUP($A133,'[3]download from PCAS'!$A$7:$AZ$366,2,FALSE)</f>
        <v>10338</v>
      </c>
      <c r="C133" s="31">
        <v>8590</v>
      </c>
      <c r="D133" s="31">
        <v>8448</v>
      </c>
      <c r="E133" s="31">
        <v>8325</v>
      </c>
      <c r="F133" s="31">
        <v>5922</v>
      </c>
      <c r="G133" s="31">
        <f>VLOOKUP($A133,'[3]download from PCAS'!$A$7:$AZ$366,11,FALSE)</f>
        <v>514</v>
      </c>
      <c r="H133" s="31">
        <f>VLOOKUP($A133,'[3]download from PCAS'!$A$7:$AZ$366,31,FALSE)</f>
        <v>59</v>
      </c>
      <c r="I133" s="31">
        <f>VLOOKUP($A133,'[3]download from PCAS'!$A$7:$AZ$366,35,FALSE)</f>
        <v>20</v>
      </c>
      <c r="J133" s="31">
        <f>VLOOKUP($A133,'[3]download from PCAS'!$A$7:$AZ$366,49,FALSE)</f>
        <v>222</v>
      </c>
      <c r="K133" s="31">
        <f>VLOOKUP($A133,'[3]download from PCAS'!$A$7:$AZ$366,7,FALSE)</f>
        <v>1380</v>
      </c>
      <c r="L133" s="31">
        <f>VLOOKUP($A133,'[3]download from PCAS'!$A$7:$AZ$366,27,FALSE)</f>
        <v>450</v>
      </c>
      <c r="M133" s="31">
        <f>VLOOKUP($A133,'[3]download from PCAS'!$A$7:$AZ$366,15,FALSE)</f>
        <v>150</v>
      </c>
      <c r="N133" s="31">
        <f>VLOOKUP($A133,'[3]download from PCAS'!$A$7:$AZ$366,29,FALSE)</f>
        <v>94</v>
      </c>
      <c r="O133" s="31">
        <f>VLOOKUP($A133,'[3]download from PCAS'!$A$7:$AZ$366,51,FALSE)</f>
        <v>452</v>
      </c>
      <c r="P133" s="31">
        <f>VLOOKUP($A133,'[3]download from PCAS'!$A$7:$AZ$366,9,FALSE)</f>
        <v>193</v>
      </c>
      <c r="Q133" s="31">
        <f>VLOOKUP($A133,'[3]download from PCAS'!$A$7:$AZ$366,41,FALSE)</f>
        <v>65</v>
      </c>
      <c r="R133" s="31">
        <f>VLOOKUP($A133,'[3]download from PCAS'!$A$7:$AZ$366,5,FALSE)</f>
        <v>563</v>
      </c>
      <c r="S133" s="31">
        <f>VLOOKUP($A133,'[3]download from PCAS'!$A$7:$AZ$366,19,FALSE)</f>
        <v>98</v>
      </c>
      <c r="T133" s="31">
        <f>VLOOKUP($A133,'[3]download from PCAS'!$A$7:$AZ$366,21,FALSE)</f>
        <v>866</v>
      </c>
      <c r="U133" s="31">
        <f>VLOOKUP($A133,'[3]download from PCAS'!$A$7:$AZ$366,23,FALSE)</f>
        <v>669</v>
      </c>
      <c r="V133" s="31">
        <f>VLOOKUP($A133,'[3]download from PCAS'!$A$7:$AZ$366,13,FALSE)</f>
        <v>341</v>
      </c>
      <c r="W133" s="31">
        <f>VLOOKUP($A133,'[3]download from PCAS'!$A$7:$AZ$366,3,FALSE)</f>
        <v>159</v>
      </c>
      <c r="X133" s="31">
        <f>VLOOKUP($A133,'[3]download from PCAS'!$A$7:$AZ$366,43,FALSE)</f>
        <v>936</v>
      </c>
      <c r="Y133" s="31">
        <f>VLOOKUP($A133,'[3]download from PCAS'!$A$7:$AZ$366,39,FALSE)</f>
        <v>89</v>
      </c>
      <c r="Z133" s="31">
        <f>VLOOKUP($A133,'[3]download from PCAS'!$A$7:$AZ$366,47,FALSE)</f>
        <v>2502</v>
      </c>
      <c r="AA133" s="31">
        <f>VLOOKUP($A133,'[3]download from PCAS'!$A$7:$AZ$366,17,FALSE)</f>
        <v>103</v>
      </c>
      <c r="AB133" s="31">
        <f>VLOOKUP($A133,'[3]download from PCAS'!$A$7:$AZ$366,45,FALSE)</f>
        <v>38</v>
      </c>
      <c r="AC133" s="44"/>
      <c r="AD133" s="41" t="s">
        <v>271</v>
      </c>
      <c r="AE133" s="32">
        <f t="shared" si="56"/>
        <v>49.719481524472812</v>
      </c>
      <c r="AF133" s="32">
        <f t="shared" si="57"/>
        <v>5.7071000193461012</v>
      </c>
      <c r="AG133" s="32">
        <f t="shared" si="58"/>
        <v>1.934610176049526</v>
      </c>
      <c r="AH133" s="32">
        <f t="shared" si="59"/>
        <v>21.474172954149736</v>
      </c>
      <c r="AI133" s="32">
        <f t="shared" si="60"/>
        <v>133.48810214741729</v>
      </c>
      <c r="AJ133" s="32">
        <f t="shared" si="61"/>
        <v>43.528728961114339</v>
      </c>
      <c r="AK133" s="32">
        <f t="shared" si="62"/>
        <v>14.509576320371444</v>
      </c>
      <c r="AL133" s="32">
        <f t="shared" si="63"/>
        <v>9.0926678274327717</v>
      </c>
      <c r="AM133" s="32">
        <f t="shared" si="64"/>
        <v>43.722189978719285</v>
      </c>
      <c r="AN133" s="32">
        <f t="shared" si="65"/>
        <v>18.668988198877926</v>
      </c>
      <c r="AO133" s="32">
        <f t="shared" si="66"/>
        <v>6.2874830721609598</v>
      </c>
      <c r="AP133" s="32">
        <f t="shared" si="67"/>
        <v>54.459276455794161</v>
      </c>
      <c r="AQ133" s="32">
        <f t="shared" si="68"/>
        <v>9.479589862642678</v>
      </c>
      <c r="AR133" s="32">
        <f t="shared" si="69"/>
        <v>83.768620622944482</v>
      </c>
      <c r="AS133" s="32">
        <f t="shared" si="70"/>
        <v>64.71271038885665</v>
      </c>
      <c r="AT133" s="32">
        <f t="shared" si="71"/>
        <v>32.985103501644417</v>
      </c>
      <c r="AU133" s="32">
        <f t="shared" si="72"/>
        <v>15.380150899593731</v>
      </c>
      <c r="AV133" s="32">
        <f t="shared" si="73"/>
        <v>90.539756239117821</v>
      </c>
      <c r="AW133" s="32">
        <f t="shared" si="74"/>
        <v>8.6090152834203906</v>
      </c>
      <c r="AX133" s="32">
        <f t="shared" si="75"/>
        <v>242.01973302379571</v>
      </c>
      <c r="AY133" s="32">
        <f t="shared" si="76"/>
        <v>9.9632424066550591</v>
      </c>
      <c r="AZ133" s="32">
        <f t="shared" si="77"/>
        <v>3.6757593344940993</v>
      </c>
      <c r="BB133" s="41" t="s">
        <v>271</v>
      </c>
      <c r="BC133" s="32">
        <f t="shared" si="78"/>
        <v>53.267045454545453</v>
      </c>
      <c r="BD133" s="32">
        <f t="shared" si="79"/>
        <v>11.291291291291291</v>
      </c>
      <c r="BE133" s="32">
        <f t="shared" si="80"/>
        <v>80.36036036036036</v>
      </c>
      <c r="BF133" s="32">
        <f t="shared" si="81"/>
        <v>40.960960960960961</v>
      </c>
      <c r="BG133" s="32">
        <f t="shared" si="82"/>
        <v>108.9639115250291</v>
      </c>
      <c r="BH133" s="32">
        <f t="shared" si="83"/>
        <v>10.690690690690692</v>
      </c>
    </row>
    <row r="134" spans="1:60" x14ac:dyDescent="0.2">
      <c r="A134" s="33" t="str">
        <f>'[3]download from PCAS'!A145</f>
        <v>Z00275</v>
      </c>
      <c r="B134" s="31">
        <f>VLOOKUP($A134,'[3]download from PCAS'!$A$7:$AZ$366,2,FALSE)</f>
        <v>4494</v>
      </c>
      <c r="C134" s="31">
        <v>3675</v>
      </c>
      <c r="D134" s="31">
        <v>3613</v>
      </c>
      <c r="E134" s="31">
        <v>3565</v>
      </c>
      <c r="F134" s="31">
        <v>2581</v>
      </c>
      <c r="G134" s="31">
        <f>VLOOKUP($A134,'[3]download from PCAS'!$A$7:$AZ$366,11,FALSE)</f>
        <v>221</v>
      </c>
      <c r="H134" s="31">
        <f>VLOOKUP($A134,'[3]download from PCAS'!$A$7:$AZ$366,31,FALSE)</f>
        <v>40</v>
      </c>
      <c r="I134" s="31">
        <f>VLOOKUP($A134,'[3]download from PCAS'!$A$7:$AZ$366,35,FALSE)</f>
        <v>26</v>
      </c>
      <c r="J134" s="31">
        <f>VLOOKUP($A134,'[3]download from PCAS'!$A$7:$AZ$366,49,FALSE)</f>
        <v>100</v>
      </c>
      <c r="K134" s="31">
        <f>VLOOKUP($A134,'[3]download from PCAS'!$A$7:$AZ$366,7,FALSE)</f>
        <v>634</v>
      </c>
      <c r="L134" s="31">
        <f>VLOOKUP($A134,'[3]download from PCAS'!$A$7:$AZ$366,27,FALSE)</f>
        <v>200</v>
      </c>
      <c r="M134" s="31">
        <f>VLOOKUP($A134,'[3]download from PCAS'!$A$7:$AZ$366,15,FALSE)</f>
        <v>108</v>
      </c>
      <c r="N134" s="31">
        <f>VLOOKUP($A134,'[3]download from PCAS'!$A$7:$AZ$366,29,FALSE)</f>
        <v>43</v>
      </c>
      <c r="O134" s="31">
        <f>VLOOKUP($A134,'[3]download from PCAS'!$A$7:$AZ$366,51,FALSE)</f>
        <v>150</v>
      </c>
      <c r="P134" s="31">
        <f>VLOOKUP($A134,'[3]download from PCAS'!$A$7:$AZ$366,9,FALSE)</f>
        <v>60</v>
      </c>
      <c r="Q134" s="31">
        <f>VLOOKUP($A134,'[3]download from PCAS'!$A$7:$AZ$366,41,FALSE)</f>
        <v>33</v>
      </c>
      <c r="R134" s="31">
        <f>VLOOKUP($A134,'[3]download from PCAS'!$A$7:$AZ$366,5,FALSE)</f>
        <v>275</v>
      </c>
      <c r="S134" s="31">
        <f>VLOOKUP($A134,'[3]download from PCAS'!$A$7:$AZ$366,19,FALSE)</f>
        <v>37</v>
      </c>
      <c r="T134" s="31">
        <f>VLOOKUP($A134,'[3]download from PCAS'!$A$7:$AZ$366,21,FALSE)</f>
        <v>368</v>
      </c>
      <c r="U134" s="31">
        <f>VLOOKUP($A134,'[3]download from PCAS'!$A$7:$AZ$366,23,FALSE)</f>
        <v>595</v>
      </c>
      <c r="V134" s="31">
        <f>VLOOKUP($A134,'[3]download from PCAS'!$A$7:$AZ$366,13,FALSE)</f>
        <v>184</v>
      </c>
      <c r="W134" s="31">
        <f>VLOOKUP($A134,'[3]download from PCAS'!$A$7:$AZ$366,3,FALSE)</f>
        <v>63</v>
      </c>
      <c r="X134" s="31">
        <f>VLOOKUP($A134,'[3]download from PCAS'!$A$7:$AZ$366,43,FALSE)</f>
        <v>528</v>
      </c>
      <c r="Y134" s="31">
        <f>VLOOKUP($A134,'[3]download from PCAS'!$A$7:$AZ$366,39,FALSE)</f>
        <v>24</v>
      </c>
      <c r="Z134" s="31">
        <f>VLOOKUP($A134,'[3]download from PCAS'!$A$7:$AZ$366,47,FALSE)</f>
        <v>1139</v>
      </c>
      <c r="AA134" s="31">
        <f>VLOOKUP($A134,'[3]download from PCAS'!$A$7:$AZ$366,17,FALSE)</f>
        <v>58</v>
      </c>
      <c r="AB134" s="31">
        <f>VLOOKUP($A134,'[3]download from PCAS'!$A$7:$AZ$366,45,FALSE)</f>
        <v>4</v>
      </c>
      <c r="AC134" s="44"/>
      <c r="AD134" s="41" t="s">
        <v>272</v>
      </c>
      <c r="AE134" s="32">
        <f t="shared" si="56"/>
        <v>49.176680017801509</v>
      </c>
      <c r="AF134" s="32">
        <f t="shared" si="57"/>
        <v>8.9007565643079651</v>
      </c>
      <c r="AG134" s="32">
        <f t="shared" si="58"/>
        <v>5.7854917668001784</v>
      </c>
      <c r="AH134" s="32">
        <f t="shared" si="59"/>
        <v>22.251891410769915</v>
      </c>
      <c r="AI134" s="32">
        <f t="shared" si="60"/>
        <v>141.07699154428127</v>
      </c>
      <c r="AJ134" s="32">
        <f t="shared" si="61"/>
        <v>44.503782821539829</v>
      </c>
      <c r="AK134" s="32">
        <f t="shared" si="62"/>
        <v>24.032042723631509</v>
      </c>
      <c r="AL134" s="32">
        <f t="shared" si="63"/>
        <v>9.5683133066310653</v>
      </c>
      <c r="AM134" s="32">
        <f t="shared" si="64"/>
        <v>33.377837116154872</v>
      </c>
      <c r="AN134" s="32">
        <f t="shared" si="65"/>
        <v>13.351134846461949</v>
      </c>
      <c r="AO134" s="32">
        <f t="shared" si="66"/>
        <v>7.3431241655540713</v>
      </c>
      <c r="AP134" s="32">
        <f t="shared" si="67"/>
        <v>61.192701379617269</v>
      </c>
      <c r="AQ134" s="32">
        <f t="shared" si="68"/>
        <v>8.2331998219848685</v>
      </c>
      <c r="AR134" s="32">
        <f t="shared" si="69"/>
        <v>81.886960391633295</v>
      </c>
      <c r="AS134" s="32">
        <f t="shared" si="70"/>
        <v>132.39875389408098</v>
      </c>
      <c r="AT134" s="32">
        <f t="shared" si="71"/>
        <v>40.943480195816647</v>
      </c>
      <c r="AU134" s="32">
        <f t="shared" si="72"/>
        <v>14.018691588785046</v>
      </c>
      <c r="AV134" s="32">
        <f t="shared" si="73"/>
        <v>117.48998664886514</v>
      </c>
      <c r="AW134" s="32">
        <f t="shared" si="74"/>
        <v>5.3404539385847798</v>
      </c>
      <c r="AX134" s="32">
        <f t="shared" si="75"/>
        <v>253.44904316866933</v>
      </c>
      <c r="AY134" s="32">
        <f t="shared" si="76"/>
        <v>12.90609701824655</v>
      </c>
      <c r="AZ134" s="32">
        <f t="shared" si="77"/>
        <v>0.89007565643079656</v>
      </c>
      <c r="BB134" s="41" t="s">
        <v>272</v>
      </c>
      <c r="BC134" s="32">
        <f t="shared" si="78"/>
        <v>55.355660116246888</v>
      </c>
      <c r="BD134" s="32">
        <f t="shared" si="79"/>
        <v>12.061711079943899</v>
      </c>
      <c r="BE134" s="32">
        <f t="shared" si="80"/>
        <v>166.90042075736324</v>
      </c>
      <c r="BF134" s="32">
        <f t="shared" si="81"/>
        <v>51.612903225806448</v>
      </c>
      <c r="BG134" s="32">
        <f t="shared" si="82"/>
        <v>143.67346938775509</v>
      </c>
      <c r="BH134" s="32">
        <f t="shared" si="83"/>
        <v>6.7321178120617118</v>
      </c>
    </row>
    <row r="135" spans="1:60" x14ac:dyDescent="0.2">
      <c r="A135" s="33" t="str">
        <f>'[3]download from PCAS'!A146</f>
        <v>Z00276</v>
      </c>
      <c r="B135" s="31">
        <f>VLOOKUP($A135,'[3]download from PCAS'!$A$7:$AZ$366,2,FALSE)</f>
        <v>8528</v>
      </c>
      <c r="C135" s="31">
        <v>7106</v>
      </c>
      <c r="D135" s="31">
        <v>7024</v>
      </c>
      <c r="E135" s="31">
        <v>6944</v>
      </c>
      <c r="F135" s="31">
        <v>4927</v>
      </c>
      <c r="G135" s="31">
        <f>VLOOKUP($A135,'[3]download from PCAS'!$A$7:$AZ$366,11,FALSE)</f>
        <v>461</v>
      </c>
      <c r="H135" s="31">
        <f>VLOOKUP($A135,'[3]download from PCAS'!$A$7:$AZ$366,31,FALSE)</f>
        <v>48</v>
      </c>
      <c r="I135" s="31">
        <f>VLOOKUP($A135,'[3]download from PCAS'!$A$7:$AZ$366,35,FALSE)</f>
        <v>23</v>
      </c>
      <c r="J135" s="31">
        <f>VLOOKUP($A135,'[3]download from PCAS'!$A$7:$AZ$366,49,FALSE)</f>
        <v>222</v>
      </c>
      <c r="K135" s="31">
        <f>VLOOKUP($A135,'[3]download from PCAS'!$A$7:$AZ$366,7,FALSE)</f>
        <v>1315</v>
      </c>
      <c r="L135" s="31">
        <f>VLOOKUP($A135,'[3]download from PCAS'!$A$7:$AZ$366,27,FALSE)</f>
        <v>421</v>
      </c>
      <c r="M135" s="31">
        <f>VLOOKUP($A135,'[3]download from PCAS'!$A$7:$AZ$366,15,FALSE)</f>
        <v>153</v>
      </c>
      <c r="N135" s="31">
        <f>VLOOKUP($A135,'[3]download from PCAS'!$A$7:$AZ$366,29,FALSE)</f>
        <v>60</v>
      </c>
      <c r="O135" s="31">
        <f>VLOOKUP($A135,'[3]download from PCAS'!$A$7:$AZ$366,51,FALSE)</f>
        <v>337</v>
      </c>
      <c r="P135" s="31">
        <f>VLOOKUP($A135,'[3]download from PCAS'!$A$7:$AZ$366,9,FALSE)</f>
        <v>180</v>
      </c>
      <c r="Q135" s="31">
        <f>VLOOKUP($A135,'[3]download from PCAS'!$A$7:$AZ$366,41,FALSE)</f>
        <v>50</v>
      </c>
      <c r="R135" s="31">
        <f>VLOOKUP($A135,'[3]download from PCAS'!$A$7:$AZ$366,5,FALSE)</f>
        <v>517</v>
      </c>
      <c r="S135" s="31">
        <f>VLOOKUP($A135,'[3]download from PCAS'!$A$7:$AZ$366,19,FALSE)</f>
        <v>124</v>
      </c>
      <c r="T135" s="31">
        <f>VLOOKUP($A135,'[3]download from PCAS'!$A$7:$AZ$366,21,FALSE)</f>
        <v>800</v>
      </c>
      <c r="U135" s="31">
        <f>VLOOKUP($A135,'[3]download from PCAS'!$A$7:$AZ$366,23,FALSE)</f>
        <v>587</v>
      </c>
      <c r="V135" s="31">
        <f>VLOOKUP($A135,'[3]download from PCAS'!$A$7:$AZ$366,13,FALSE)</f>
        <v>245</v>
      </c>
      <c r="W135" s="31">
        <f>VLOOKUP($A135,'[3]download from PCAS'!$A$7:$AZ$366,3,FALSE)</f>
        <v>158</v>
      </c>
      <c r="X135" s="31">
        <f>VLOOKUP($A135,'[3]download from PCAS'!$A$7:$AZ$366,43,FALSE)</f>
        <v>779</v>
      </c>
      <c r="Y135" s="31">
        <f>VLOOKUP($A135,'[3]download from PCAS'!$A$7:$AZ$366,39,FALSE)</f>
        <v>34</v>
      </c>
      <c r="Z135" s="31">
        <f>VLOOKUP($A135,'[3]download from PCAS'!$A$7:$AZ$366,47,FALSE)</f>
        <v>2284</v>
      </c>
      <c r="AA135" s="31">
        <f>VLOOKUP($A135,'[3]download from PCAS'!$A$7:$AZ$366,17,FALSE)</f>
        <v>100</v>
      </c>
      <c r="AB135" s="31">
        <f>VLOOKUP($A135,'[3]download from PCAS'!$A$7:$AZ$366,45,FALSE)</f>
        <v>16</v>
      </c>
      <c r="AC135" s="44"/>
      <c r="AD135" s="41" t="s">
        <v>273</v>
      </c>
      <c r="AE135" s="32">
        <f t="shared" si="56"/>
        <v>54.057223264540333</v>
      </c>
      <c r="AF135" s="32">
        <f t="shared" si="57"/>
        <v>5.6285178236397746</v>
      </c>
      <c r="AG135" s="32">
        <f t="shared" si="58"/>
        <v>2.6969981238273921</v>
      </c>
      <c r="AH135" s="32">
        <f t="shared" si="59"/>
        <v>26.031894934333959</v>
      </c>
      <c r="AI135" s="32">
        <f t="shared" si="60"/>
        <v>154.19793621013133</v>
      </c>
      <c r="AJ135" s="32">
        <f t="shared" si="61"/>
        <v>49.366791744840526</v>
      </c>
      <c r="AK135" s="32">
        <f t="shared" si="62"/>
        <v>17.94090056285178</v>
      </c>
      <c r="AL135" s="32">
        <f t="shared" si="63"/>
        <v>7.0356472795497185</v>
      </c>
      <c r="AM135" s="32">
        <f t="shared" si="64"/>
        <v>39.516885553470914</v>
      </c>
      <c r="AN135" s="32">
        <f t="shared" si="65"/>
        <v>21.106941838649153</v>
      </c>
      <c r="AO135" s="32">
        <f t="shared" si="66"/>
        <v>5.8630393996247649</v>
      </c>
      <c r="AP135" s="32">
        <f t="shared" si="67"/>
        <v>60.623827392120077</v>
      </c>
      <c r="AQ135" s="32">
        <f t="shared" si="68"/>
        <v>14.540337711069419</v>
      </c>
      <c r="AR135" s="32">
        <f t="shared" si="69"/>
        <v>93.808630393996239</v>
      </c>
      <c r="AS135" s="32">
        <f t="shared" si="70"/>
        <v>68.832082551594752</v>
      </c>
      <c r="AT135" s="32">
        <f t="shared" si="71"/>
        <v>28.728893058161351</v>
      </c>
      <c r="AU135" s="32">
        <f t="shared" si="72"/>
        <v>18.527204502814257</v>
      </c>
      <c r="AV135" s="32">
        <f t="shared" si="73"/>
        <v>91.34615384615384</v>
      </c>
      <c r="AW135" s="32">
        <f t="shared" si="74"/>
        <v>3.9868667917448404</v>
      </c>
      <c r="AX135" s="32">
        <f t="shared" si="75"/>
        <v>267.82363977485932</v>
      </c>
      <c r="AY135" s="32">
        <f t="shared" si="76"/>
        <v>11.72607879924953</v>
      </c>
      <c r="AZ135" s="32">
        <f t="shared" si="77"/>
        <v>1.876172607879925</v>
      </c>
      <c r="BB135" s="41" t="s">
        <v>273</v>
      </c>
      <c r="BC135" s="32">
        <f t="shared" si="78"/>
        <v>59.937357630979498</v>
      </c>
      <c r="BD135" s="32">
        <f t="shared" si="79"/>
        <v>8.6405529953917064</v>
      </c>
      <c r="BE135" s="32">
        <f t="shared" si="80"/>
        <v>84.53341013824884</v>
      </c>
      <c r="BF135" s="32">
        <f t="shared" si="81"/>
        <v>35.282258064516135</v>
      </c>
      <c r="BG135" s="32">
        <f t="shared" si="82"/>
        <v>109.62566844919786</v>
      </c>
      <c r="BH135" s="32">
        <f t="shared" si="83"/>
        <v>4.8963133640552989</v>
      </c>
    </row>
    <row r="136" spans="1:60" x14ac:dyDescent="0.2">
      <c r="A136" s="33" t="str">
        <f>'[3]download from PCAS'!A147</f>
        <v>Z00278</v>
      </c>
      <c r="B136" s="31">
        <f>VLOOKUP($A136,'[3]download from PCAS'!$A$7:$AZ$366,2,FALSE)</f>
        <v>4394</v>
      </c>
      <c r="C136" s="31">
        <v>3609</v>
      </c>
      <c r="D136" s="31">
        <v>3560</v>
      </c>
      <c r="E136" s="31">
        <v>3508</v>
      </c>
      <c r="F136" s="31">
        <v>2548</v>
      </c>
      <c r="G136" s="31">
        <f>VLOOKUP($A136,'[3]download from PCAS'!$A$7:$AZ$366,11,FALSE)</f>
        <v>206</v>
      </c>
      <c r="H136" s="31">
        <f>VLOOKUP($A136,'[3]download from PCAS'!$A$7:$AZ$366,31,FALSE)</f>
        <v>26</v>
      </c>
      <c r="I136" s="31">
        <f>VLOOKUP($A136,'[3]download from PCAS'!$A$7:$AZ$366,35,FALSE)</f>
        <v>18</v>
      </c>
      <c r="J136" s="31">
        <f>VLOOKUP($A136,'[3]download from PCAS'!$A$7:$AZ$366,49,FALSE)</f>
        <v>84</v>
      </c>
      <c r="K136" s="31">
        <f>VLOOKUP($A136,'[3]download from PCAS'!$A$7:$AZ$366,7,FALSE)</f>
        <v>553</v>
      </c>
      <c r="L136" s="31">
        <f>VLOOKUP($A136,'[3]download from PCAS'!$A$7:$AZ$366,27,FALSE)</f>
        <v>197</v>
      </c>
      <c r="M136" s="31">
        <f>VLOOKUP($A136,'[3]download from PCAS'!$A$7:$AZ$366,15,FALSE)</f>
        <v>56</v>
      </c>
      <c r="N136" s="31">
        <f>VLOOKUP($A136,'[3]download from PCAS'!$A$7:$AZ$366,29,FALSE)</f>
        <v>31</v>
      </c>
      <c r="O136" s="31">
        <f>VLOOKUP($A136,'[3]download from PCAS'!$A$7:$AZ$366,51,FALSE)</f>
        <v>111</v>
      </c>
      <c r="P136" s="31">
        <f>VLOOKUP($A136,'[3]download from PCAS'!$A$7:$AZ$366,9,FALSE)</f>
        <v>81</v>
      </c>
      <c r="Q136" s="31">
        <f>VLOOKUP($A136,'[3]download from PCAS'!$A$7:$AZ$366,41,FALSE)</f>
        <v>16</v>
      </c>
      <c r="R136" s="31">
        <f>VLOOKUP($A136,'[3]download from PCAS'!$A$7:$AZ$366,5,FALSE)</f>
        <v>255</v>
      </c>
      <c r="S136" s="31">
        <f>VLOOKUP($A136,'[3]download from PCAS'!$A$7:$AZ$366,19,FALSE)</f>
        <v>37</v>
      </c>
      <c r="T136" s="31">
        <f>VLOOKUP($A136,'[3]download from PCAS'!$A$7:$AZ$366,21,FALSE)</f>
        <v>362</v>
      </c>
      <c r="U136" s="31">
        <f>VLOOKUP($A136,'[3]download from PCAS'!$A$7:$AZ$366,23,FALSE)</f>
        <v>459</v>
      </c>
      <c r="V136" s="31">
        <f>VLOOKUP($A136,'[3]download from PCAS'!$A$7:$AZ$366,13,FALSE)</f>
        <v>168</v>
      </c>
      <c r="W136" s="31">
        <f>VLOOKUP($A136,'[3]download from PCAS'!$A$7:$AZ$366,3,FALSE)</f>
        <v>58</v>
      </c>
      <c r="X136" s="31">
        <f>VLOOKUP($A136,'[3]download from PCAS'!$A$7:$AZ$366,43,FALSE)</f>
        <v>318</v>
      </c>
      <c r="Y136" s="31">
        <f>VLOOKUP($A136,'[3]download from PCAS'!$A$7:$AZ$366,39,FALSE)</f>
        <v>22</v>
      </c>
      <c r="Z136" s="31">
        <f>VLOOKUP($A136,'[3]download from PCAS'!$A$7:$AZ$366,47,FALSE)</f>
        <v>1070</v>
      </c>
      <c r="AA136" s="31">
        <f>VLOOKUP($A136,'[3]download from PCAS'!$A$7:$AZ$366,17,FALSE)</f>
        <v>73</v>
      </c>
      <c r="AB136" s="31">
        <f>VLOOKUP($A136,'[3]download from PCAS'!$A$7:$AZ$366,45,FALSE)</f>
        <v>0</v>
      </c>
      <c r="AC136" s="44"/>
      <c r="AD136" s="41" t="s">
        <v>274</v>
      </c>
      <c r="AE136" s="32">
        <f t="shared" si="56"/>
        <v>46.882111970869367</v>
      </c>
      <c r="AF136" s="32">
        <f t="shared" si="57"/>
        <v>5.9171597633136095</v>
      </c>
      <c r="AG136" s="32">
        <f t="shared" si="58"/>
        <v>4.0964952207555756</v>
      </c>
      <c r="AH136" s="32">
        <f t="shared" si="59"/>
        <v>19.116977696859355</v>
      </c>
      <c r="AI136" s="32">
        <f t="shared" si="60"/>
        <v>125.85343650432407</v>
      </c>
      <c r="AJ136" s="32">
        <f t="shared" si="61"/>
        <v>44.833864360491582</v>
      </c>
      <c r="AK136" s="32">
        <f t="shared" si="62"/>
        <v>12.744651797906235</v>
      </c>
      <c r="AL136" s="32">
        <f t="shared" si="63"/>
        <v>7.0550751024123803</v>
      </c>
      <c r="AM136" s="32">
        <f t="shared" si="64"/>
        <v>25.261720527992718</v>
      </c>
      <c r="AN136" s="32">
        <f t="shared" si="65"/>
        <v>18.434228493400092</v>
      </c>
      <c r="AO136" s="32">
        <f t="shared" si="66"/>
        <v>3.6413290851160673</v>
      </c>
      <c r="AP136" s="32">
        <f t="shared" si="67"/>
        <v>58.033682294037327</v>
      </c>
      <c r="AQ136" s="32">
        <f t="shared" si="68"/>
        <v>8.4205735093309055</v>
      </c>
      <c r="AR136" s="32">
        <f t="shared" si="69"/>
        <v>82.385070550751024</v>
      </c>
      <c r="AS136" s="32">
        <f t="shared" si="70"/>
        <v>104.46062812926718</v>
      </c>
      <c r="AT136" s="32">
        <f t="shared" si="71"/>
        <v>38.233955393718709</v>
      </c>
      <c r="AU136" s="32">
        <f t="shared" si="72"/>
        <v>13.199817933545745</v>
      </c>
      <c r="AV136" s="32">
        <f t="shared" si="73"/>
        <v>72.371415566681833</v>
      </c>
      <c r="AW136" s="32">
        <f t="shared" si="74"/>
        <v>5.006827492034593</v>
      </c>
      <c r="AX136" s="32">
        <f t="shared" si="75"/>
        <v>243.51388256713702</v>
      </c>
      <c r="AY136" s="32">
        <f t="shared" si="76"/>
        <v>16.613563950842057</v>
      </c>
      <c r="AZ136" s="32">
        <f t="shared" si="77"/>
        <v>0</v>
      </c>
      <c r="BB136" s="41" t="s">
        <v>274</v>
      </c>
      <c r="BC136" s="32">
        <f t="shared" si="78"/>
        <v>55.337078651685388</v>
      </c>
      <c r="BD136" s="32">
        <f t="shared" si="79"/>
        <v>8.8369441277080956</v>
      </c>
      <c r="BE136" s="32">
        <f t="shared" si="80"/>
        <v>130.84378563283923</v>
      </c>
      <c r="BF136" s="32">
        <f t="shared" si="81"/>
        <v>47.890535917901943</v>
      </c>
      <c r="BG136" s="32">
        <f t="shared" si="82"/>
        <v>88.113050706566909</v>
      </c>
      <c r="BH136" s="32">
        <f t="shared" si="83"/>
        <v>6.2713797035347776</v>
      </c>
    </row>
    <row r="137" spans="1:60" x14ac:dyDescent="0.2">
      <c r="A137" s="33" t="str">
        <f>'[3]download from PCAS'!A148</f>
        <v>Z00279</v>
      </c>
      <c r="B137" s="31">
        <f>VLOOKUP($A137,'[3]download from PCAS'!$A$7:$AZ$366,2,FALSE)</f>
        <v>2458</v>
      </c>
      <c r="C137" s="31">
        <v>1955</v>
      </c>
      <c r="D137" s="31">
        <v>1920</v>
      </c>
      <c r="E137" s="31">
        <v>1886</v>
      </c>
      <c r="F137" s="31">
        <v>1358</v>
      </c>
      <c r="G137" s="31">
        <f>VLOOKUP($A137,'[3]download from PCAS'!$A$7:$AZ$366,11,FALSE)</f>
        <v>90</v>
      </c>
      <c r="H137" s="31">
        <f>VLOOKUP($A137,'[3]download from PCAS'!$A$7:$AZ$366,31,FALSE)</f>
        <v>29</v>
      </c>
      <c r="I137" s="31">
        <f>VLOOKUP($A137,'[3]download from PCAS'!$A$7:$AZ$366,35,FALSE)</f>
        <v>18</v>
      </c>
      <c r="J137" s="31">
        <f>VLOOKUP($A137,'[3]download from PCAS'!$A$7:$AZ$366,49,FALSE)</f>
        <v>48</v>
      </c>
      <c r="K137" s="31">
        <f>VLOOKUP($A137,'[3]download from PCAS'!$A$7:$AZ$366,7,FALSE)</f>
        <v>277</v>
      </c>
      <c r="L137" s="31">
        <f>VLOOKUP($A137,'[3]download from PCAS'!$A$7:$AZ$366,27,FALSE)</f>
        <v>110</v>
      </c>
      <c r="M137" s="31">
        <f>VLOOKUP($A137,'[3]download from PCAS'!$A$7:$AZ$366,15,FALSE)</f>
        <v>46</v>
      </c>
      <c r="N137" s="31">
        <f>VLOOKUP($A137,'[3]download from PCAS'!$A$7:$AZ$366,29,FALSE)</f>
        <v>22</v>
      </c>
      <c r="O137" s="31">
        <f>VLOOKUP($A137,'[3]download from PCAS'!$A$7:$AZ$366,51,FALSE)</f>
        <v>103</v>
      </c>
      <c r="P137" s="31">
        <f>VLOOKUP($A137,'[3]download from PCAS'!$A$7:$AZ$366,9,FALSE)</f>
        <v>52</v>
      </c>
      <c r="Q137" s="31">
        <f>VLOOKUP($A137,'[3]download from PCAS'!$A$7:$AZ$366,41,FALSE)</f>
        <v>13</v>
      </c>
      <c r="R137" s="31">
        <f>VLOOKUP($A137,'[3]download from PCAS'!$A$7:$AZ$366,5,FALSE)</f>
        <v>146</v>
      </c>
      <c r="S137" s="31">
        <f>VLOOKUP($A137,'[3]download from PCAS'!$A$7:$AZ$366,19,FALSE)</f>
        <v>32</v>
      </c>
      <c r="T137" s="31">
        <f>VLOOKUP($A137,'[3]download from PCAS'!$A$7:$AZ$366,21,FALSE)</f>
        <v>178</v>
      </c>
      <c r="U137" s="31">
        <f>VLOOKUP($A137,'[3]download from PCAS'!$A$7:$AZ$366,23,FALSE)</f>
        <v>89</v>
      </c>
      <c r="V137" s="31">
        <f>VLOOKUP($A137,'[3]download from PCAS'!$A$7:$AZ$366,13,FALSE)</f>
        <v>126</v>
      </c>
      <c r="W137" s="31">
        <f>VLOOKUP($A137,'[3]download from PCAS'!$A$7:$AZ$366,3,FALSE)</f>
        <v>49</v>
      </c>
      <c r="X137" s="31">
        <f>VLOOKUP($A137,'[3]download from PCAS'!$A$7:$AZ$366,43,FALSE)</f>
        <v>229</v>
      </c>
      <c r="Y137" s="31">
        <f>VLOOKUP($A137,'[3]download from PCAS'!$A$7:$AZ$366,39,FALSE)</f>
        <v>13</v>
      </c>
      <c r="Z137" s="31">
        <f>VLOOKUP($A137,'[3]download from PCAS'!$A$7:$AZ$366,47,FALSE)</f>
        <v>567</v>
      </c>
      <c r="AA137" s="31">
        <f>VLOOKUP($A137,'[3]download from PCAS'!$A$7:$AZ$366,17,FALSE)</f>
        <v>31</v>
      </c>
      <c r="AB137" s="31">
        <f>VLOOKUP($A137,'[3]download from PCAS'!$A$7:$AZ$366,45,FALSE)</f>
        <v>3</v>
      </c>
      <c r="AC137" s="44"/>
      <c r="AD137" s="41" t="s">
        <v>275</v>
      </c>
      <c r="AE137" s="32">
        <f t="shared" si="56"/>
        <v>36.615134255492265</v>
      </c>
      <c r="AF137" s="32">
        <f t="shared" si="57"/>
        <v>11.798209926769731</v>
      </c>
      <c r="AG137" s="32">
        <f t="shared" si="58"/>
        <v>7.3230268510984535</v>
      </c>
      <c r="AH137" s="32">
        <f t="shared" si="59"/>
        <v>19.528071602929209</v>
      </c>
      <c r="AI137" s="32">
        <f t="shared" si="60"/>
        <v>112.69324654190399</v>
      </c>
      <c r="AJ137" s="32">
        <f t="shared" si="61"/>
        <v>44.751830756712778</v>
      </c>
      <c r="AK137" s="32">
        <f t="shared" si="62"/>
        <v>18.714401952807162</v>
      </c>
      <c r="AL137" s="32">
        <f t="shared" si="63"/>
        <v>8.9503661513425552</v>
      </c>
      <c r="AM137" s="32">
        <f t="shared" si="64"/>
        <v>41.903986981285598</v>
      </c>
      <c r="AN137" s="32">
        <f t="shared" si="65"/>
        <v>21.155410903173308</v>
      </c>
      <c r="AO137" s="32">
        <f t="shared" si="66"/>
        <v>5.2888527257933271</v>
      </c>
      <c r="AP137" s="32">
        <f t="shared" si="67"/>
        <v>59.397884458909687</v>
      </c>
      <c r="AQ137" s="32">
        <f t="shared" si="68"/>
        <v>13.018714401952806</v>
      </c>
      <c r="AR137" s="32">
        <f t="shared" si="69"/>
        <v>72.416598860862493</v>
      </c>
      <c r="AS137" s="32">
        <f t="shared" si="70"/>
        <v>36.208299430431246</v>
      </c>
      <c r="AT137" s="32">
        <f t="shared" si="71"/>
        <v>51.261187957689181</v>
      </c>
      <c r="AU137" s="32">
        <f t="shared" si="72"/>
        <v>19.934906427990235</v>
      </c>
      <c r="AV137" s="32">
        <f t="shared" si="73"/>
        <v>93.165174938974772</v>
      </c>
      <c r="AW137" s="32">
        <f t="shared" si="74"/>
        <v>5.2888527257933271</v>
      </c>
      <c r="AX137" s="32">
        <f t="shared" si="75"/>
        <v>230.67534580960131</v>
      </c>
      <c r="AY137" s="32">
        <f t="shared" si="76"/>
        <v>12.611879576891782</v>
      </c>
      <c r="AZ137" s="32">
        <f t="shared" si="77"/>
        <v>1.2205044751830756</v>
      </c>
      <c r="BB137" s="41" t="s">
        <v>275</v>
      </c>
      <c r="BC137" s="32">
        <f t="shared" si="78"/>
        <v>57.291666666666664</v>
      </c>
      <c r="BD137" s="32">
        <f t="shared" si="79"/>
        <v>11.66489925768823</v>
      </c>
      <c r="BE137" s="32">
        <f t="shared" si="80"/>
        <v>47.189819724284199</v>
      </c>
      <c r="BF137" s="32">
        <f t="shared" si="81"/>
        <v>66.808059384941686</v>
      </c>
      <c r="BG137" s="32">
        <f t="shared" si="82"/>
        <v>117.13554987212277</v>
      </c>
      <c r="BH137" s="32">
        <f t="shared" si="83"/>
        <v>6.8928950159066806</v>
      </c>
    </row>
    <row r="138" spans="1:60" x14ac:dyDescent="0.2">
      <c r="A138" s="33" t="str">
        <f>'[3]download from PCAS'!A149</f>
        <v>Z00280</v>
      </c>
      <c r="B138" s="31">
        <f>VLOOKUP($A138,'[3]download from PCAS'!$A$7:$AZ$366,2,FALSE)</f>
        <v>5136</v>
      </c>
      <c r="C138" s="31">
        <v>4101</v>
      </c>
      <c r="D138" s="31">
        <v>4048</v>
      </c>
      <c r="E138" s="31">
        <v>3985</v>
      </c>
      <c r="F138" s="31">
        <v>2792</v>
      </c>
      <c r="G138" s="31">
        <f>VLOOKUP($A138,'[3]download from PCAS'!$A$7:$AZ$366,11,FALSE)</f>
        <v>193</v>
      </c>
      <c r="H138" s="31">
        <f>VLOOKUP($A138,'[3]download from PCAS'!$A$7:$AZ$366,31,FALSE)</f>
        <v>25</v>
      </c>
      <c r="I138" s="31">
        <f>VLOOKUP($A138,'[3]download from PCAS'!$A$7:$AZ$366,35,FALSE)</f>
        <v>14</v>
      </c>
      <c r="J138" s="31">
        <f>VLOOKUP($A138,'[3]download from PCAS'!$A$7:$AZ$366,49,FALSE)</f>
        <v>85</v>
      </c>
      <c r="K138" s="31">
        <f>VLOOKUP($A138,'[3]download from PCAS'!$A$7:$AZ$366,7,FALSE)</f>
        <v>554</v>
      </c>
      <c r="L138" s="31">
        <f>VLOOKUP($A138,'[3]download from PCAS'!$A$7:$AZ$366,27,FALSE)</f>
        <v>185</v>
      </c>
      <c r="M138" s="31">
        <f>VLOOKUP($A138,'[3]download from PCAS'!$A$7:$AZ$366,15,FALSE)</f>
        <v>81</v>
      </c>
      <c r="N138" s="31">
        <f>VLOOKUP($A138,'[3]download from PCAS'!$A$7:$AZ$366,29,FALSE)</f>
        <v>34</v>
      </c>
      <c r="O138" s="31">
        <f>VLOOKUP($A138,'[3]download from PCAS'!$A$7:$AZ$366,51,FALSE)</f>
        <v>218</v>
      </c>
      <c r="P138" s="31">
        <f>VLOOKUP($A138,'[3]download from PCAS'!$A$7:$AZ$366,9,FALSE)</f>
        <v>90</v>
      </c>
      <c r="Q138" s="31">
        <f>VLOOKUP($A138,'[3]download from PCAS'!$A$7:$AZ$366,41,FALSE)</f>
        <v>34</v>
      </c>
      <c r="R138" s="31">
        <f>VLOOKUP($A138,'[3]download from PCAS'!$A$7:$AZ$366,5,FALSE)</f>
        <v>257</v>
      </c>
      <c r="S138" s="31">
        <f>VLOOKUP($A138,'[3]download from PCAS'!$A$7:$AZ$366,19,FALSE)</f>
        <v>52</v>
      </c>
      <c r="T138" s="31">
        <f>VLOOKUP($A138,'[3]download from PCAS'!$A$7:$AZ$366,21,FALSE)</f>
        <v>341</v>
      </c>
      <c r="U138" s="31">
        <f>VLOOKUP($A138,'[3]download from PCAS'!$A$7:$AZ$366,23,FALSE)</f>
        <v>502</v>
      </c>
      <c r="V138" s="31">
        <f>VLOOKUP($A138,'[3]download from PCAS'!$A$7:$AZ$366,13,FALSE)</f>
        <v>134</v>
      </c>
      <c r="W138" s="31">
        <f>VLOOKUP($A138,'[3]download from PCAS'!$A$7:$AZ$366,3,FALSE)</f>
        <v>68</v>
      </c>
      <c r="X138" s="31">
        <f>VLOOKUP($A138,'[3]download from PCAS'!$A$7:$AZ$366,43,FALSE)</f>
        <v>404</v>
      </c>
      <c r="Y138" s="31">
        <f>VLOOKUP($A138,'[3]download from PCAS'!$A$7:$AZ$366,39,FALSE)</f>
        <v>22</v>
      </c>
      <c r="Z138" s="31">
        <f>VLOOKUP($A138,'[3]download from PCAS'!$A$7:$AZ$366,47,FALSE)</f>
        <v>1061</v>
      </c>
      <c r="AA138" s="31">
        <f>VLOOKUP($A138,'[3]download from PCAS'!$A$7:$AZ$366,17,FALSE)</f>
        <v>91</v>
      </c>
      <c r="AB138" s="31">
        <f>VLOOKUP($A138,'[3]download from PCAS'!$A$7:$AZ$366,45,FALSE)</f>
        <v>10</v>
      </c>
      <c r="AC138" s="44"/>
      <c r="AD138" s="41" t="s">
        <v>276</v>
      </c>
      <c r="AE138" s="32">
        <f t="shared" si="56"/>
        <v>37.577881619937692</v>
      </c>
      <c r="AF138" s="32">
        <f t="shared" si="57"/>
        <v>4.8676012461059184</v>
      </c>
      <c r="AG138" s="32">
        <f t="shared" si="58"/>
        <v>2.7258566978193146</v>
      </c>
      <c r="AH138" s="32">
        <f t="shared" si="59"/>
        <v>16.549844236760123</v>
      </c>
      <c r="AI138" s="32">
        <f t="shared" si="60"/>
        <v>107.86604361370716</v>
      </c>
      <c r="AJ138" s="32">
        <f t="shared" si="61"/>
        <v>36.020249221183796</v>
      </c>
      <c r="AK138" s="32">
        <f t="shared" si="62"/>
        <v>15.771028037383175</v>
      </c>
      <c r="AL138" s="32">
        <f t="shared" si="63"/>
        <v>6.61993769470405</v>
      </c>
      <c r="AM138" s="32">
        <f t="shared" si="64"/>
        <v>42.445482866043612</v>
      </c>
      <c r="AN138" s="32">
        <f t="shared" si="65"/>
        <v>17.523364485981308</v>
      </c>
      <c r="AO138" s="32">
        <f t="shared" si="66"/>
        <v>6.61993769470405</v>
      </c>
      <c r="AP138" s="32">
        <f t="shared" si="67"/>
        <v>50.03894080996885</v>
      </c>
      <c r="AQ138" s="32">
        <f t="shared" si="68"/>
        <v>10.124610591900311</v>
      </c>
      <c r="AR138" s="32">
        <f t="shared" si="69"/>
        <v>66.394080996884739</v>
      </c>
      <c r="AS138" s="32">
        <f t="shared" si="70"/>
        <v>97.741433021806856</v>
      </c>
      <c r="AT138" s="32">
        <f t="shared" si="71"/>
        <v>26.090342679127726</v>
      </c>
      <c r="AU138" s="32">
        <f t="shared" si="72"/>
        <v>13.2398753894081</v>
      </c>
      <c r="AV138" s="32">
        <f t="shared" si="73"/>
        <v>78.660436137071642</v>
      </c>
      <c r="AW138" s="32">
        <f t="shared" si="74"/>
        <v>4.2834890965732084</v>
      </c>
      <c r="AX138" s="32">
        <f t="shared" si="75"/>
        <v>206.58099688473519</v>
      </c>
      <c r="AY138" s="32">
        <f t="shared" si="76"/>
        <v>17.718068535825545</v>
      </c>
      <c r="AZ138" s="32">
        <f t="shared" si="77"/>
        <v>1.9470404984423677</v>
      </c>
      <c r="BB138" s="41" t="s">
        <v>276</v>
      </c>
      <c r="BC138" s="32">
        <f t="shared" si="78"/>
        <v>45.701581027667984</v>
      </c>
      <c r="BD138" s="32">
        <f t="shared" si="79"/>
        <v>8.5319949811794231</v>
      </c>
      <c r="BE138" s="32">
        <f t="shared" si="80"/>
        <v>125.97239648682559</v>
      </c>
      <c r="BF138" s="32">
        <f t="shared" si="81"/>
        <v>33.626097867001256</v>
      </c>
      <c r="BG138" s="32">
        <f t="shared" si="82"/>
        <v>98.512557912704224</v>
      </c>
      <c r="BH138" s="32">
        <f t="shared" si="83"/>
        <v>5.520702634880803</v>
      </c>
    </row>
    <row r="139" spans="1:60" x14ac:dyDescent="0.2">
      <c r="A139" s="33" t="str">
        <f>'[3]download from PCAS'!A150</f>
        <v>Z00281</v>
      </c>
      <c r="B139" s="31">
        <f>VLOOKUP($A139,'[3]download from PCAS'!$A$7:$AZ$366,2,FALSE)</f>
        <v>5200</v>
      </c>
      <c r="C139" s="31">
        <v>4179</v>
      </c>
      <c r="D139" s="31">
        <v>4123</v>
      </c>
      <c r="E139" s="31">
        <v>4049</v>
      </c>
      <c r="F139" s="31">
        <v>2966</v>
      </c>
      <c r="G139" s="31">
        <f>VLOOKUP($A139,'[3]download from PCAS'!$A$7:$AZ$366,11,FALSE)</f>
        <v>221</v>
      </c>
      <c r="H139" s="31">
        <f>VLOOKUP($A139,'[3]download from PCAS'!$A$7:$AZ$366,31,FALSE)</f>
        <v>27</v>
      </c>
      <c r="I139" s="31">
        <f>VLOOKUP($A139,'[3]download from PCAS'!$A$7:$AZ$366,35,FALSE)</f>
        <v>15</v>
      </c>
      <c r="J139" s="31">
        <f>VLOOKUP($A139,'[3]download from PCAS'!$A$7:$AZ$366,49,FALSE)</f>
        <v>98</v>
      </c>
      <c r="K139" s="31">
        <f>VLOOKUP($A139,'[3]download from PCAS'!$A$7:$AZ$366,7,FALSE)</f>
        <v>585</v>
      </c>
      <c r="L139" s="31">
        <f>VLOOKUP($A139,'[3]download from PCAS'!$A$7:$AZ$366,27,FALSE)</f>
        <v>208</v>
      </c>
      <c r="M139" s="31">
        <f>VLOOKUP($A139,'[3]download from PCAS'!$A$7:$AZ$366,15,FALSE)</f>
        <v>81</v>
      </c>
      <c r="N139" s="31">
        <f>VLOOKUP($A139,'[3]download from PCAS'!$A$7:$AZ$366,29,FALSE)</f>
        <v>39</v>
      </c>
      <c r="O139" s="31">
        <f>VLOOKUP($A139,'[3]download from PCAS'!$A$7:$AZ$366,51,FALSE)</f>
        <v>156</v>
      </c>
      <c r="P139" s="31">
        <f>VLOOKUP($A139,'[3]download from PCAS'!$A$7:$AZ$366,9,FALSE)</f>
        <v>114</v>
      </c>
      <c r="Q139" s="31">
        <f>VLOOKUP($A139,'[3]download from PCAS'!$A$7:$AZ$366,41,FALSE)</f>
        <v>35</v>
      </c>
      <c r="R139" s="31">
        <f>VLOOKUP($A139,'[3]download from PCAS'!$A$7:$AZ$366,5,FALSE)</f>
        <v>347</v>
      </c>
      <c r="S139" s="31">
        <f>VLOOKUP($A139,'[3]download from PCAS'!$A$7:$AZ$366,19,FALSE)</f>
        <v>67</v>
      </c>
      <c r="T139" s="31">
        <f>VLOOKUP($A139,'[3]download from PCAS'!$A$7:$AZ$366,21,FALSE)</f>
        <v>378</v>
      </c>
      <c r="U139" s="31">
        <f>VLOOKUP($A139,'[3]download from PCAS'!$A$7:$AZ$366,23,FALSE)</f>
        <v>563</v>
      </c>
      <c r="V139" s="31">
        <f>VLOOKUP($A139,'[3]download from PCAS'!$A$7:$AZ$366,13,FALSE)</f>
        <v>86</v>
      </c>
      <c r="W139" s="31">
        <f>VLOOKUP($A139,'[3]download from PCAS'!$A$7:$AZ$366,3,FALSE)</f>
        <v>67</v>
      </c>
      <c r="X139" s="31">
        <f>VLOOKUP($A139,'[3]download from PCAS'!$A$7:$AZ$366,43,FALSE)</f>
        <v>493</v>
      </c>
      <c r="Y139" s="31">
        <f>VLOOKUP($A139,'[3]download from PCAS'!$A$7:$AZ$366,39,FALSE)</f>
        <v>17</v>
      </c>
      <c r="Z139" s="31">
        <f>VLOOKUP($A139,'[3]download from PCAS'!$A$7:$AZ$366,47,FALSE)</f>
        <v>1176</v>
      </c>
      <c r="AA139" s="31">
        <f>VLOOKUP($A139,'[3]download from PCAS'!$A$7:$AZ$366,17,FALSE)</f>
        <v>50</v>
      </c>
      <c r="AB139" s="31">
        <f>VLOOKUP($A139,'[3]download from PCAS'!$A$7:$AZ$366,45,FALSE)</f>
        <v>9</v>
      </c>
      <c r="AC139" s="44"/>
      <c r="AD139" s="41" t="s">
        <v>277</v>
      </c>
      <c r="AE139" s="32">
        <f t="shared" si="56"/>
        <v>42.5</v>
      </c>
      <c r="AF139" s="32">
        <f t="shared" si="57"/>
        <v>5.1923076923076925</v>
      </c>
      <c r="AG139" s="32">
        <f t="shared" si="58"/>
        <v>2.8846153846153846</v>
      </c>
      <c r="AH139" s="32">
        <f t="shared" si="59"/>
        <v>18.846153846153847</v>
      </c>
      <c r="AI139" s="32">
        <f t="shared" si="60"/>
        <v>112.5</v>
      </c>
      <c r="AJ139" s="32">
        <f t="shared" si="61"/>
        <v>40</v>
      </c>
      <c r="AK139" s="32">
        <f t="shared" si="62"/>
        <v>15.576923076923077</v>
      </c>
      <c r="AL139" s="32">
        <f t="shared" si="63"/>
        <v>7.5</v>
      </c>
      <c r="AM139" s="32">
        <f t="shared" si="64"/>
        <v>30</v>
      </c>
      <c r="AN139" s="32">
        <f t="shared" si="65"/>
        <v>21.923076923076923</v>
      </c>
      <c r="AO139" s="32">
        <f t="shared" si="66"/>
        <v>6.7307692307692308</v>
      </c>
      <c r="AP139" s="32">
        <f t="shared" si="67"/>
        <v>66.730769230769226</v>
      </c>
      <c r="AQ139" s="32">
        <f t="shared" si="68"/>
        <v>12.884615384615385</v>
      </c>
      <c r="AR139" s="32">
        <f t="shared" si="69"/>
        <v>72.692307692307693</v>
      </c>
      <c r="AS139" s="32">
        <f t="shared" si="70"/>
        <v>108.26923076923077</v>
      </c>
      <c r="AT139" s="32">
        <f t="shared" si="71"/>
        <v>16.53846153846154</v>
      </c>
      <c r="AU139" s="32">
        <f t="shared" si="72"/>
        <v>12.884615384615385</v>
      </c>
      <c r="AV139" s="32">
        <f t="shared" si="73"/>
        <v>94.807692307692307</v>
      </c>
      <c r="AW139" s="32">
        <f t="shared" si="74"/>
        <v>3.2692307692307692</v>
      </c>
      <c r="AX139" s="32">
        <f t="shared" si="75"/>
        <v>226.15384615384616</v>
      </c>
      <c r="AY139" s="32">
        <f t="shared" si="76"/>
        <v>9.6153846153846168</v>
      </c>
      <c r="AZ139" s="32">
        <f t="shared" si="77"/>
        <v>1.7307692307692308</v>
      </c>
      <c r="BB139" s="41" t="s">
        <v>277</v>
      </c>
      <c r="BC139" s="32">
        <f t="shared" si="78"/>
        <v>50.448702401164205</v>
      </c>
      <c r="BD139" s="32">
        <f t="shared" si="79"/>
        <v>9.632007903185972</v>
      </c>
      <c r="BE139" s="32">
        <f t="shared" si="80"/>
        <v>139.04667819214623</v>
      </c>
      <c r="BF139" s="32">
        <f t="shared" si="81"/>
        <v>21.23981229933317</v>
      </c>
      <c r="BG139" s="32">
        <f t="shared" si="82"/>
        <v>117.97080641301747</v>
      </c>
      <c r="BH139" s="32">
        <f t="shared" si="83"/>
        <v>4.1985675475426039</v>
      </c>
    </row>
    <row r="140" spans="1:60" x14ac:dyDescent="0.2">
      <c r="A140" s="33" t="str">
        <f>'[3]download from PCAS'!A151</f>
        <v>Z00282</v>
      </c>
      <c r="B140" s="31">
        <f>VLOOKUP($A140,'[3]download from PCAS'!$A$7:$AZ$366,2,FALSE)</f>
        <v>4495</v>
      </c>
      <c r="C140" s="31">
        <v>3435</v>
      </c>
      <c r="D140" s="31">
        <v>3388</v>
      </c>
      <c r="E140" s="31">
        <v>3340</v>
      </c>
      <c r="F140" s="31">
        <v>2505</v>
      </c>
      <c r="G140" s="31">
        <f>VLOOKUP($A140,'[3]download from PCAS'!$A$7:$AZ$366,11,FALSE)</f>
        <v>223</v>
      </c>
      <c r="H140" s="31">
        <f>VLOOKUP($A140,'[3]download from PCAS'!$A$7:$AZ$366,31,FALSE)</f>
        <v>28</v>
      </c>
      <c r="I140" s="31">
        <f>VLOOKUP($A140,'[3]download from PCAS'!$A$7:$AZ$366,35,FALSE)</f>
        <v>16</v>
      </c>
      <c r="J140" s="31">
        <f>VLOOKUP($A140,'[3]download from PCAS'!$A$7:$AZ$366,49,FALSE)</f>
        <v>100</v>
      </c>
      <c r="K140" s="31">
        <f>VLOOKUP($A140,'[3]download from PCAS'!$A$7:$AZ$366,7,FALSE)</f>
        <v>765</v>
      </c>
      <c r="L140" s="31">
        <f>VLOOKUP($A140,'[3]download from PCAS'!$A$7:$AZ$366,27,FALSE)</f>
        <v>220</v>
      </c>
      <c r="M140" s="31">
        <f>VLOOKUP($A140,'[3]download from PCAS'!$A$7:$AZ$366,15,FALSE)</f>
        <v>94</v>
      </c>
      <c r="N140" s="31">
        <f>VLOOKUP($A140,'[3]download from PCAS'!$A$7:$AZ$366,29,FALSE)</f>
        <v>34</v>
      </c>
      <c r="O140" s="31">
        <f>VLOOKUP($A140,'[3]download from PCAS'!$A$7:$AZ$366,51,FALSE)</f>
        <v>158</v>
      </c>
      <c r="P140" s="31">
        <f>VLOOKUP($A140,'[3]download from PCAS'!$A$7:$AZ$366,9,FALSE)</f>
        <v>83</v>
      </c>
      <c r="Q140" s="31">
        <f>VLOOKUP($A140,'[3]download from PCAS'!$A$7:$AZ$366,41,FALSE)</f>
        <v>34</v>
      </c>
      <c r="R140" s="31">
        <f>VLOOKUP($A140,'[3]download from PCAS'!$A$7:$AZ$366,5,FALSE)</f>
        <v>400</v>
      </c>
      <c r="S140" s="31">
        <f>VLOOKUP($A140,'[3]download from PCAS'!$A$7:$AZ$366,19,FALSE)</f>
        <v>25</v>
      </c>
      <c r="T140" s="31">
        <f>VLOOKUP($A140,'[3]download from PCAS'!$A$7:$AZ$366,21,FALSE)</f>
        <v>392</v>
      </c>
      <c r="U140" s="31">
        <f>VLOOKUP($A140,'[3]download from PCAS'!$A$7:$AZ$366,23,FALSE)</f>
        <v>918</v>
      </c>
      <c r="V140" s="31">
        <f>VLOOKUP($A140,'[3]download from PCAS'!$A$7:$AZ$366,13,FALSE)</f>
        <v>260</v>
      </c>
      <c r="W140" s="31">
        <f>VLOOKUP($A140,'[3]download from PCAS'!$A$7:$AZ$366,3,FALSE)</f>
        <v>66</v>
      </c>
      <c r="X140" s="31">
        <f>VLOOKUP($A140,'[3]download from PCAS'!$A$7:$AZ$366,43,FALSE)</f>
        <v>721</v>
      </c>
      <c r="Y140" s="31">
        <f>VLOOKUP($A140,'[3]download from PCAS'!$A$7:$AZ$366,39,FALSE)</f>
        <v>11</v>
      </c>
      <c r="Z140" s="31">
        <f>VLOOKUP($A140,'[3]download from PCAS'!$A$7:$AZ$366,47,FALSE)</f>
        <v>1366</v>
      </c>
      <c r="AA140" s="31">
        <f>VLOOKUP($A140,'[3]download from PCAS'!$A$7:$AZ$366,17,FALSE)</f>
        <v>90</v>
      </c>
      <c r="AB140" s="31">
        <f>VLOOKUP($A140,'[3]download from PCAS'!$A$7:$AZ$366,45,FALSE)</f>
        <v>7</v>
      </c>
      <c r="AC140" s="44"/>
      <c r="AD140" s="41" t="s">
        <v>278</v>
      </c>
      <c r="AE140" s="32">
        <f t="shared" si="56"/>
        <v>49.610678531701886</v>
      </c>
      <c r="AF140" s="32">
        <f t="shared" si="57"/>
        <v>6.2291434927697438</v>
      </c>
      <c r="AG140" s="32">
        <f t="shared" si="58"/>
        <v>3.5595105672969969</v>
      </c>
      <c r="AH140" s="32">
        <f t="shared" si="59"/>
        <v>22.246941045606231</v>
      </c>
      <c r="AI140" s="32">
        <f t="shared" si="60"/>
        <v>170.18909899888766</v>
      </c>
      <c r="AJ140" s="32">
        <f t="shared" si="61"/>
        <v>48.943270300333708</v>
      </c>
      <c r="AK140" s="32">
        <f t="shared" si="62"/>
        <v>20.912124582869854</v>
      </c>
      <c r="AL140" s="32">
        <f t="shared" si="63"/>
        <v>7.5639599555061183</v>
      </c>
      <c r="AM140" s="32">
        <f t="shared" si="64"/>
        <v>35.150166852057843</v>
      </c>
      <c r="AN140" s="32">
        <f t="shared" si="65"/>
        <v>18.464961067853171</v>
      </c>
      <c r="AO140" s="32">
        <f t="shared" si="66"/>
        <v>7.5639599555061183</v>
      </c>
      <c r="AP140" s="32">
        <f t="shared" si="67"/>
        <v>88.987764182424925</v>
      </c>
      <c r="AQ140" s="32">
        <f t="shared" si="68"/>
        <v>5.5617352614015578</v>
      </c>
      <c r="AR140" s="32">
        <f t="shared" si="69"/>
        <v>87.208008898776413</v>
      </c>
      <c r="AS140" s="32">
        <f t="shared" si="70"/>
        <v>204.2269187986652</v>
      </c>
      <c r="AT140" s="32">
        <f t="shared" si="71"/>
        <v>57.842046718576192</v>
      </c>
      <c r="AU140" s="32">
        <f t="shared" si="72"/>
        <v>14.68298109010011</v>
      </c>
      <c r="AV140" s="32">
        <f t="shared" si="73"/>
        <v>160.40044493882093</v>
      </c>
      <c r="AW140" s="32">
        <f t="shared" si="74"/>
        <v>2.4471635150166851</v>
      </c>
      <c r="AX140" s="32">
        <f t="shared" si="75"/>
        <v>303.89321468298107</v>
      </c>
      <c r="AY140" s="32">
        <f t="shared" si="76"/>
        <v>20.022246941045605</v>
      </c>
      <c r="AZ140" s="32">
        <f t="shared" si="77"/>
        <v>1.5572858731924359</v>
      </c>
      <c r="BB140" s="41" t="s">
        <v>278</v>
      </c>
      <c r="BC140" s="32">
        <f t="shared" si="78"/>
        <v>64.935064935064929</v>
      </c>
      <c r="BD140" s="32">
        <f t="shared" si="79"/>
        <v>10.179640718562874</v>
      </c>
      <c r="BE140" s="32">
        <f t="shared" si="80"/>
        <v>274.85029940119762</v>
      </c>
      <c r="BF140" s="32">
        <f t="shared" si="81"/>
        <v>77.844311377245518</v>
      </c>
      <c r="BG140" s="32">
        <f t="shared" si="82"/>
        <v>209.89810771470161</v>
      </c>
      <c r="BH140" s="32">
        <f t="shared" si="83"/>
        <v>3.2934131736526946</v>
      </c>
    </row>
    <row r="141" spans="1:60" x14ac:dyDescent="0.2">
      <c r="A141" s="33" t="str">
        <f>'[3]download from PCAS'!A152</f>
        <v>Z00283</v>
      </c>
      <c r="B141" s="31">
        <f>VLOOKUP($A141,'[3]download from PCAS'!$A$7:$AZ$366,2,FALSE)</f>
        <v>5760</v>
      </c>
      <c r="C141" s="31">
        <v>4672</v>
      </c>
      <c r="D141" s="31">
        <v>4594</v>
      </c>
      <c r="E141" s="31">
        <v>4521</v>
      </c>
      <c r="F141" s="31">
        <v>3309</v>
      </c>
      <c r="G141" s="31">
        <f>VLOOKUP($A141,'[3]download from PCAS'!$A$7:$AZ$366,11,FALSE)</f>
        <v>253</v>
      </c>
      <c r="H141" s="31">
        <f>VLOOKUP($A141,'[3]download from PCAS'!$A$7:$AZ$366,31,FALSE)</f>
        <v>55</v>
      </c>
      <c r="I141" s="31">
        <f>VLOOKUP($A141,'[3]download from PCAS'!$A$7:$AZ$366,35,FALSE)</f>
        <v>33</v>
      </c>
      <c r="J141" s="31">
        <f>VLOOKUP($A141,'[3]download from PCAS'!$A$7:$AZ$366,49,FALSE)</f>
        <v>82</v>
      </c>
      <c r="K141" s="31">
        <f>VLOOKUP($A141,'[3]download from PCAS'!$A$7:$AZ$366,7,FALSE)</f>
        <v>769</v>
      </c>
      <c r="L141" s="31">
        <f>VLOOKUP($A141,'[3]download from PCAS'!$A$7:$AZ$366,27,FALSE)</f>
        <v>252</v>
      </c>
      <c r="M141" s="31">
        <f>VLOOKUP($A141,'[3]download from PCAS'!$A$7:$AZ$366,15,FALSE)</f>
        <v>77</v>
      </c>
      <c r="N141" s="31">
        <f>VLOOKUP($A141,'[3]download from PCAS'!$A$7:$AZ$366,29,FALSE)</f>
        <v>52</v>
      </c>
      <c r="O141" s="31">
        <f>VLOOKUP($A141,'[3]download from PCAS'!$A$7:$AZ$366,51,FALSE)</f>
        <v>190</v>
      </c>
      <c r="P141" s="31">
        <f>VLOOKUP($A141,'[3]download from PCAS'!$A$7:$AZ$366,9,FALSE)</f>
        <v>97</v>
      </c>
      <c r="Q141" s="31">
        <f>VLOOKUP($A141,'[3]download from PCAS'!$A$7:$AZ$366,41,FALSE)</f>
        <v>30</v>
      </c>
      <c r="R141" s="31">
        <f>VLOOKUP($A141,'[3]download from PCAS'!$A$7:$AZ$366,5,FALSE)</f>
        <v>346</v>
      </c>
      <c r="S141" s="31">
        <f>VLOOKUP($A141,'[3]download from PCAS'!$A$7:$AZ$366,19,FALSE)</f>
        <v>23</v>
      </c>
      <c r="T141" s="31">
        <f>VLOOKUP($A141,'[3]download from PCAS'!$A$7:$AZ$366,21,FALSE)</f>
        <v>456</v>
      </c>
      <c r="U141" s="31">
        <f>VLOOKUP($A141,'[3]download from PCAS'!$A$7:$AZ$366,23,FALSE)</f>
        <v>470</v>
      </c>
      <c r="V141" s="31">
        <f>VLOOKUP($A141,'[3]download from PCAS'!$A$7:$AZ$366,13,FALSE)</f>
        <v>124</v>
      </c>
      <c r="W141" s="31">
        <f>VLOOKUP($A141,'[3]download from PCAS'!$A$7:$AZ$366,3,FALSE)</f>
        <v>78</v>
      </c>
      <c r="X141" s="31">
        <f>VLOOKUP($A141,'[3]download from PCAS'!$A$7:$AZ$366,43,FALSE)</f>
        <v>357</v>
      </c>
      <c r="Y141" s="31">
        <f>VLOOKUP($A141,'[3]download from PCAS'!$A$7:$AZ$366,39,FALSE)</f>
        <v>25</v>
      </c>
      <c r="Z141" s="31">
        <f>VLOOKUP($A141,'[3]download from PCAS'!$A$7:$AZ$366,47,FALSE)</f>
        <v>1379</v>
      </c>
      <c r="AA141" s="31">
        <f>VLOOKUP($A141,'[3]download from PCAS'!$A$7:$AZ$366,17,FALSE)</f>
        <v>81</v>
      </c>
      <c r="AB141" s="31">
        <f>VLOOKUP($A141,'[3]download from PCAS'!$A$7:$AZ$366,45,FALSE)</f>
        <v>7</v>
      </c>
      <c r="AC141" s="44"/>
      <c r="AD141" s="41" t="s">
        <v>279</v>
      </c>
      <c r="AE141" s="32">
        <f t="shared" si="56"/>
        <v>43.923611111111107</v>
      </c>
      <c r="AF141" s="32">
        <f t="shared" si="57"/>
        <v>9.5486111111111125</v>
      </c>
      <c r="AG141" s="32">
        <f t="shared" si="58"/>
        <v>5.7291666666666661</v>
      </c>
      <c r="AH141" s="32">
        <f t="shared" si="59"/>
        <v>14.236111111111111</v>
      </c>
      <c r="AI141" s="32">
        <f t="shared" si="60"/>
        <v>133.50694444444443</v>
      </c>
      <c r="AJ141" s="32">
        <f t="shared" si="61"/>
        <v>43.75</v>
      </c>
      <c r="AK141" s="32">
        <f t="shared" si="62"/>
        <v>13.368055555555555</v>
      </c>
      <c r="AL141" s="32">
        <f t="shared" si="63"/>
        <v>9.0277777777777768</v>
      </c>
      <c r="AM141" s="32">
        <f t="shared" si="64"/>
        <v>32.986111111111114</v>
      </c>
      <c r="AN141" s="32">
        <f t="shared" si="65"/>
        <v>16.840277777777779</v>
      </c>
      <c r="AO141" s="32">
        <f t="shared" si="66"/>
        <v>5.208333333333333</v>
      </c>
      <c r="AP141" s="32">
        <f t="shared" si="67"/>
        <v>60.069444444444443</v>
      </c>
      <c r="AQ141" s="32">
        <f t="shared" si="68"/>
        <v>3.9930555555555554</v>
      </c>
      <c r="AR141" s="32">
        <f t="shared" si="69"/>
        <v>79.166666666666657</v>
      </c>
      <c r="AS141" s="32">
        <f t="shared" si="70"/>
        <v>81.597222222222229</v>
      </c>
      <c r="AT141" s="32">
        <f t="shared" si="71"/>
        <v>21.527777777777779</v>
      </c>
      <c r="AU141" s="32">
        <f t="shared" si="72"/>
        <v>13.541666666666668</v>
      </c>
      <c r="AV141" s="32">
        <f t="shared" si="73"/>
        <v>61.979166666666671</v>
      </c>
      <c r="AW141" s="32">
        <f t="shared" si="74"/>
        <v>4.3402777777777777</v>
      </c>
      <c r="AX141" s="32">
        <f t="shared" si="75"/>
        <v>239.40972222222223</v>
      </c>
      <c r="AY141" s="32">
        <f t="shared" si="76"/>
        <v>14.0625</v>
      </c>
      <c r="AZ141" s="32">
        <f t="shared" si="77"/>
        <v>1.2152777777777779</v>
      </c>
      <c r="BB141" s="41" t="s">
        <v>279</v>
      </c>
      <c r="BC141" s="32">
        <f t="shared" si="78"/>
        <v>54.854157596865477</v>
      </c>
      <c r="BD141" s="32">
        <f t="shared" si="79"/>
        <v>11.501880115018801</v>
      </c>
      <c r="BE141" s="32">
        <f t="shared" si="80"/>
        <v>103.95930103959302</v>
      </c>
      <c r="BF141" s="32">
        <f t="shared" si="81"/>
        <v>27.427560274275603</v>
      </c>
      <c r="BG141" s="32">
        <f t="shared" si="82"/>
        <v>76.412671232876704</v>
      </c>
      <c r="BH141" s="32">
        <f t="shared" si="83"/>
        <v>5.5297500552975007</v>
      </c>
    </row>
    <row r="142" spans="1:60" x14ac:dyDescent="0.2">
      <c r="A142" s="33" t="str">
        <f>'[3]download from PCAS'!A153</f>
        <v>Z00284</v>
      </c>
      <c r="B142" s="31">
        <f>VLOOKUP($A142,'[3]download from PCAS'!$A$7:$AZ$366,2,FALSE)</f>
        <v>2995</v>
      </c>
      <c r="C142" s="31">
        <v>2339</v>
      </c>
      <c r="D142" s="31">
        <v>2283</v>
      </c>
      <c r="E142" s="31">
        <v>2237</v>
      </c>
      <c r="F142" s="31">
        <v>1555</v>
      </c>
      <c r="G142" s="31">
        <f>VLOOKUP($A142,'[3]download from PCAS'!$A$7:$AZ$366,11,FALSE)</f>
        <v>122</v>
      </c>
      <c r="H142" s="31">
        <f>VLOOKUP($A142,'[3]download from PCAS'!$A$7:$AZ$366,31,FALSE)</f>
        <v>21</v>
      </c>
      <c r="I142" s="31">
        <f>VLOOKUP($A142,'[3]download from PCAS'!$A$7:$AZ$366,35,FALSE)</f>
        <v>5</v>
      </c>
      <c r="J142" s="31">
        <f>VLOOKUP($A142,'[3]download from PCAS'!$A$7:$AZ$366,49,FALSE)</f>
        <v>40</v>
      </c>
      <c r="K142" s="31">
        <f>VLOOKUP($A142,'[3]download from PCAS'!$A$7:$AZ$366,7,FALSE)</f>
        <v>331</v>
      </c>
      <c r="L142" s="31">
        <f>VLOOKUP($A142,'[3]download from PCAS'!$A$7:$AZ$366,27,FALSE)</f>
        <v>96</v>
      </c>
      <c r="M142" s="31">
        <f>VLOOKUP($A142,'[3]download from PCAS'!$A$7:$AZ$366,15,FALSE)</f>
        <v>37</v>
      </c>
      <c r="N142" s="31">
        <f>VLOOKUP($A142,'[3]download from PCAS'!$A$7:$AZ$366,29,FALSE)</f>
        <v>14</v>
      </c>
      <c r="O142" s="31">
        <f>VLOOKUP($A142,'[3]download from PCAS'!$A$7:$AZ$366,51,FALSE)</f>
        <v>106</v>
      </c>
      <c r="P142" s="31">
        <f>VLOOKUP($A142,'[3]download from PCAS'!$A$7:$AZ$366,9,FALSE)</f>
        <v>51</v>
      </c>
      <c r="Q142" s="31">
        <f>VLOOKUP($A142,'[3]download from PCAS'!$A$7:$AZ$366,41,FALSE)</f>
        <v>13</v>
      </c>
      <c r="R142" s="31">
        <f>VLOOKUP($A142,'[3]download from PCAS'!$A$7:$AZ$366,5,FALSE)</f>
        <v>233</v>
      </c>
      <c r="S142" s="31">
        <f>VLOOKUP($A142,'[3]download from PCAS'!$A$7:$AZ$366,19,FALSE)</f>
        <v>19</v>
      </c>
      <c r="T142" s="31">
        <f>VLOOKUP($A142,'[3]download from PCAS'!$A$7:$AZ$366,21,FALSE)</f>
        <v>196</v>
      </c>
      <c r="U142" s="31">
        <f>VLOOKUP($A142,'[3]download from PCAS'!$A$7:$AZ$366,23,FALSE)</f>
        <v>513</v>
      </c>
      <c r="V142" s="31">
        <f>VLOOKUP($A142,'[3]download from PCAS'!$A$7:$AZ$366,13,FALSE)</f>
        <v>105</v>
      </c>
      <c r="W142" s="31">
        <f>VLOOKUP($A142,'[3]download from PCAS'!$A$7:$AZ$366,3,FALSE)</f>
        <v>41</v>
      </c>
      <c r="X142" s="31">
        <f>VLOOKUP($A142,'[3]download from PCAS'!$A$7:$AZ$366,43,FALSE)</f>
        <v>201</v>
      </c>
      <c r="Y142" s="31">
        <f>VLOOKUP($A142,'[3]download from PCAS'!$A$7:$AZ$366,39,FALSE)</f>
        <v>3</v>
      </c>
      <c r="Z142" s="31">
        <f>VLOOKUP($A142,'[3]download from PCAS'!$A$7:$AZ$366,47,FALSE)</f>
        <v>664</v>
      </c>
      <c r="AA142" s="31">
        <f>VLOOKUP($A142,'[3]download from PCAS'!$A$7:$AZ$366,17,FALSE)</f>
        <v>41</v>
      </c>
      <c r="AB142" s="31">
        <f>VLOOKUP($A142,'[3]download from PCAS'!$A$7:$AZ$366,45,FALSE)</f>
        <v>4</v>
      </c>
      <c r="AC142" s="44"/>
      <c r="AD142" s="41" t="s">
        <v>280</v>
      </c>
      <c r="AE142" s="32">
        <f t="shared" si="56"/>
        <v>40.734557595993323</v>
      </c>
      <c r="AF142" s="32">
        <f t="shared" si="57"/>
        <v>7.0116861435726214</v>
      </c>
      <c r="AG142" s="32">
        <f t="shared" si="58"/>
        <v>1.669449081803005</v>
      </c>
      <c r="AH142" s="32">
        <f t="shared" si="59"/>
        <v>13.35559265442404</v>
      </c>
      <c r="AI142" s="32">
        <f t="shared" si="60"/>
        <v>110.51752921535893</v>
      </c>
      <c r="AJ142" s="32">
        <f t="shared" si="61"/>
        <v>32.053422370617696</v>
      </c>
      <c r="AK142" s="32">
        <f t="shared" si="62"/>
        <v>12.353923205342237</v>
      </c>
      <c r="AL142" s="32">
        <f t="shared" si="63"/>
        <v>4.674457429048414</v>
      </c>
      <c r="AM142" s="32">
        <f t="shared" si="64"/>
        <v>35.392320534223707</v>
      </c>
      <c r="AN142" s="32">
        <f t="shared" si="65"/>
        <v>17.028380634390651</v>
      </c>
      <c r="AO142" s="32">
        <f t="shared" si="66"/>
        <v>4.3405676126878125</v>
      </c>
      <c r="AP142" s="32">
        <f t="shared" si="67"/>
        <v>77.796327212020046</v>
      </c>
      <c r="AQ142" s="32">
        <f t="shared" si="68"/>
        <v>6.3439065108514194</v>
      </c>
      <c r="AR142" s="32">
        <f t="shared" si="69"/>
        <v>65.442404006677791</v>
      </c>
      <c r="AS142" s="32">
        <f t="shared" si="70"/>
        <v>171.28547579298831</v>
      </c>
      <c r="AT142" s="32">
        <f t="shared" si="71"/>
        <v>35.058430717863104</v>
      </c>
      <c r="AU142" s="32">
        <f t="shared" si="72"/>
        <v>13.689482470784641</v>
      </c>
      <c r="AV142" s="32">
        <f t="shared" si="73"/>
        <v>67.1118530884808</v>
      </c>
      <c r="AW142" s="32">
        <f t="shared" si="74"/>
        <v>1.001669449081803</v>
      </c>
      <c r="AX142" s="32">
        <f t="shared" si="75"/>
        <v>221.70283806343906</v>
      </c>
      <c r="AY142" s="32">
        <f t="shared" si="76"/>
        <v>13.689482470784641</v>
      </c>
      <c r="AZ142" s="32">
        <f t="shared" si="77"/>
        <v>1.335559265442404</v>
      </c>
      <c r="BB142" s="41" t="s">
        <v>280</v>
      </c>
      <c r="BC142" s="32">
        <f t="shared" si="78"/>
        <v>42.049934296977661</v>
      </c>
      <c r="BD142" s="32">
        <f t="shared" si="79"/>
        <v>6.2583817612874384</v>
      </c>
      <c r="BE142" s="32">
        <f t="shared" si="80"/>
        <v>229.3249888243183</v>
      </c>
      <c r="BF142" s="32">
        <f t="shared" si="81"/>
        <v>46.937863209655788</v>
      </c>
      <c r="BG142" s="32">
        <f t="shared" si="82"/>
        <v>85.93415989739205</v>
      </c>
      <c r="BH142" s="32">
        <f t="shared" si="83"/>
        <v>1.3410818059901655</v>
      </c>
    </row>
    <row r="143" spans="1:60" x14ac:dyDescent="0.2">
      <c r="A143" s="33" t="str">
        <f>'[3]download from PCAS'!A154</f>
        <v>Z00285</v>
      </c>
      <c r="B143" s="31">
        <f>VLOOKUP($A143,'[3]download from PCAS'!$A$7:$AZ$366,2,FALSE)</f>
        <v>2437</v>
      </c>
      <c r="C143" s="31">
        <v>1703</v>
      </c>
      <c r="D143" s="31">
        <v>1675</v>
      </c>
      <c r="E143" s="31">
        <v>1660</v>
      </c>
      <c r="F143" s="31">
        <v>1291</v>
      </c>
      <c r="G143" s="31">
        <f>VLOOKUP($A143,'[3]download from PCAS'!$A$7:$AZ$366,11,FALSE)</f>
        <v>43</v>
      </c>
      <c r="H143" s="31">
        <f>VLOOKUP($A143,'[3]download from PCAS'!$A$7:$AZ$366,31,FALSE)</f>
        <v>4</v>
      </c>
      <c r="I143" s="31">
        <f>VLOOKUP($A143,'[3]download from PCAS'!$A$7:$AZ$366,35,FALSE)</f>
        <v>2</v>
      </c>
      <c r="J143" s="31">
        <f>VLOOKUP($A143,'[3]download from PCAS'!$A$7:$AZ$366,49,FALSE)</f>
        <v>24</v>
      </c>
      <c r="K143" s="31">
        <f>VLOOKUP($A143,'[3]download from PCAS'!$A$7:$AZ$366,7,FALSE)</f>
        <v>196</v>
      </c>
      <c r="L143" s="31">
        <f>VLOOKUP($A143,'[3]download from PCAS'!$A$7:$AZ$366,27,FALSE)</f>
        <v>71</v>
      </c>
      <c r="M143" s="31">
        <f>VLOOKUP($A143,'[3]download from PCAS'!$A$7:$AZ$366,15,FALSE)</f>
        <v>18</v>
      </c>
      <c r="N143" s="31">
        <f>VLOOKUP($A143,'[3]download from PCAS'!$A$7:$AZ$366,29,FALSE)</f>
        <v>13</v>
      </c>
      <c r="O143" s="31">
        <f>VLOOKUP($A143,'[3]download from PCAS'!$A$7:$AZ$366,51,FALSE)</f>
        <v>57</v>
      </c>
      <c r="P143" s="31">
        <f>VLOOKUP($A143,'[3]download from PCAS'!$A$7:$AZ$366,9,FALSE)</f>
        <v>21</v>
      </c>
      <c r="Q143" s="31">
        <f>VLOOKUP($A143,'[3]download from PCAS'!$A$7:$AZ$366,41,FALSE)</f>
        <v>19</v>
      </c>
      <c r="R143" s="31">
        <f>VLOOKUP($A143,'[3]download from PCAS'!$A$7:$AZ$366,5,FALSE)</f>
        <v>145</v>
      </c>
      <c r="S143" s="31">
        <f>VLOOKUP($A143,'[3]download from PCAS'!$A$7:$AZ$366,19,FALSE)</f>
        <v>15</v>
      </c>
      <c r="T143" s="31">
        <f>VLOOKUP($A143,'[3]download from PCAS'!$A$7:$AZ$366,21,FALSE)</f>
        <v>103</v>
      </c>
      <c r="U143" s="31">
        <f>VLOOKUP($A143,'[3]download from PCAS'!$A$7:$AZ$366,23,FALSE)</f>
        <v>193</v>
      </c>
      <c r="V143" s="31">
        <f>VLOOKUP($A143,'[3]download from PCAS'!$A$7:$AZ$366,13,FALSE)</f>
        <v>56</v>
      </c>
      <c r="W143" s="31">
        <f>VLOOKUP($A143,'[3]download from PCAS'!$A$7:$AZ$366,3,FALSE)</f>
        <v>15</v>
      </c>
      <c r="X143" s="31">
        <f>VLOOKUP($A143,'[3]download from PCAS'!$A$7:$AZ$366,43,FALSE)</f>
        <v>170</v>
      </c>
      <c r="Y143" s="31">
        <f>VLOOKUP($A143,'[3]download from PCAS'!$A$7:$AZ$366,39,FALSE)</f>
        <v>3</v>
      </c>
      <c r="Z143" s="31">
        <f>VLOOKUP($A143,'[3]download from PCAS'!$A$7:$AZ$366,47,FALSE)</f>
        <v>403</v>
      </c>
      <c r="AA143" s="31">
        <f>VLOOKUP($A143,'[3]download from PCAS'!$A$7:$AZ$366,17,FALSE)</f>
        <v>28</v>
      </c>
      <c r="AB143" s="31">
        <f>VLOOKUP($A143,'[3]download from PCAS'!$A$7:$AZ$366,45,FALSE)</f>
        <v>2</v>
      </c>
      <c r="AC143" s="44"/>
      <c r="AD143" s="41" t="s">
        <v>281</v>
      </c>
      <c r="AE143" s="32">
        <f t="shared" si="56"/>
        <v>17.64464505539598</v>
      </c>
      <c r="AF143" s="32">
        <f t="shared" si="57"/>
        <v>1.6413623307345095</v>
      </c>
      <c r="AG143" s="32">
        <f t="shared" si="58"/>
        <v>0.82068116536725477</v>
      </c>
      <c r="AH143" s="32">
        <f t="shared" si="59"/>
        <v>9.8481739844070582</v>
      </c>
      <c r="AI143" s="32">
        <f t="shared" si="60"/>
        <v>80.426754205990974</v>
      </c>
      <c r="AJ143" s="32">
        <f t="shared" si="61"/>
        <v>29.134181370537547</v>
      </c>
      <c r="AK143" s="32">
        <f t="shared" si="62"/>
        <v>7.3861304883052936</v>
      </c>
      <c r="AL143" s="32">
        <f t="shared" si="63"/>
        <v>5.3344275748871564</v>
      </c>
      <c r="AM143" s="32">
        <f t="shared" si="64"/>
        <v>23.389413212966762</v>
      </c>
      <c r="AN143" s="32">
        <f t="shared" si="65"/>
        <v>8.6171522363561746</v>
      </c>
      <c r="AO143" s="32">
        <f t="shared" si="66"/>
        <v>7.7964710709889209</v>
      </c>
      <c r="AP143" s="32">
        <f t="shared" si="67"/>
        <v>59.499384489125973</v>
      </c>
      <c r="AQ143" s="32">
        <f t="shared" si="68"/>
        <v>6.1551087402544109</v>
      </c>
      <c r="AR143" s="32">
        <f t="shared" si="69"/>
        <v>42.265080016413627</v>
      </c>
      <c r="AS143" s="32">
        <f t="shared" si="70"/>
        <v>79.195732457940096</v>
      </c>
      <c r="AT143" s="32">
        <f t="shared" si="71"/>
        <v>22.979072630283135</v>
      </c>
      <c r="AU143" s="32">
        <f t="shared" si="72"/>
        <v>6.1551087402544109</v>
      </c>
      <c r="AV143" s="32">
        <f t="shared" si="73"/>
        <v>69.757899056216658</v>
      </c>
      <c r="AW143" s="32">
        <f t="shared" si="74"/>
        <v>1.2310217480508823</v>
      </c>
      <c r="AX143" s="32">
        <f t="shared" si="75"/>
        <v>165.36725482150186</v>
      </c>
      <c r="AY143" s="32">
        <f t="shared" si="76"/>
        <v>11.489536315141567</v>
      </c>
      <c r="AZ143" s="32">
        <f t="shared" si="77"/>
        <v>0.82068116536725477</v>
      </c>
      <c r="BB143" s="41" t="s">
        <v>281</v>
      </c>
      <c r="BC143" s="32">
        <f t="shared" si="78"/>
        <v>42.388059701492537</v>
      </c>
      <c r="BD143" s="32">
        <f t="shared" si="79"/>
        <v>7.8313253012048198</v>
      </c>
      <c r="BE143" s="32">
        <f t="shared" si="80"/>
        <v>116.26506024096385</v>
      </c>
      <c r="BF143" s="32">
        <f t="shared" si="81"/>
        <v>33.734939759036145</v>
      </c>
      <c r="BG143" s="32">
        <f t="shared" si="82"/>
        <v>99.823840281855553</v>
      </c>
      <c r="BH143" s="32">
        <f t="shared" si="83"/>
        <v>1.8072289156626506</v>
      </c>
    </row>
    <row r="144" spans="1:60" x14ac:dyDescent="0.2">
      <c r="A144" s="33" t="str">
        <f>'[3]download from PCAS'!A155</f>
        <v>Z00302</v>
      </c>
      <c r="B144" s="31">
        <f>VLOOKUP($A144,'[3]download from PCAS'!$A$7:$AZ$366,2,FALSE)</f>
        <v>8676</v>
      </c>
      <c r="C144" s="31">
        <v>7035</v>
      </c>
      <c r="D144" s="31">
        <v>6928</v>
      </c>
      <c r="E144" s="31">
        <v>6829</v>
      </c>
      <c r="F144" s="31">
        <v>5109</v>
      </c>
      <c r="G144" s="31">
        <f>VLOOKUP($A144,'[3]download from PCAS'!$A$7:$AZ$366,11,FALSE)</f>
        <v>342</v>
      </c>
      <c r="H144" s="31">
        <f>VLOOKUP($A144,'[3]download from PCAS'!$A$7:$AZ$366,31,FALSE)</f>
        <v>67</v>
      </c>
      <c r="I144" s="31">
        <f>VLOOKUP($A144,'[3]download from PCAS'!$A$7:$AZ$366,35,FALSE)</f>
        <v>40</v>
      </c>
      <c r="J144" s="31">
        <f>VLOOKUP($A144,'[3]download from PCAS'!$A$7:$AZ$366,49,FALSE)</f>
        <v>159</v>
      </c>
      <c r="K144" s="31">
        <f>VLOOKUP($A144,'[3]download from PCAS'!$A$7:$AZ$366,7,FALSE)</f>
        <v>1221</v>
      </c>
      <c r="L144" s="31">
        <f>VLOOKUP($A144,'[3]download from PCAS'!$A$7:$AZ$366,27,FALSE)</f>
        <v>341</v>
      </c>
      <c r="M144" s="31">
        <f>VLOOKUP($A144,'[3]download from PCAS'!$A$7:$AZ$366,15,FALSE)</f>
        <v>151</v>
      </c>
      <c r="N144" s="31">
        <f>VLOOKUP($A144,'[3]download from PCAS'!$A$7:$AZ$366,29,FALSE)</f>
        <v>42</v>
      </c>
      <c r="O144" s="31">
        <f>VLOOKUP($A144,'[3]download from PCAS'!$A$7:$AZ$366,51,FALSE)</f>
        <v>311</v>
      </c>
      <c r="P144" s="31">
        <f>VLOOKUP($A144,'[3]download from PCAS'!$A$7:$AZ$366,9,FALSE)</f>
        <v>157</v>
      </c>
      <c r="Q144" s="31">
        <f>VLOOKUP($A144,'[3]download from PCAS'!$A$7:$AZ$366,41,FALSE)</f>
        <v>47</v>
      </c>
      <c r="R144" s="31">
        <f>VLOOKUP($A144,'[3]download from PCAS'!$A$7:$AZ$366,5,FALSE)</f>
        <v>585</v>
      </c>
      <c r="S144" s="31">
        <f>VLOOKUP($A144,'[3]download from PCAS'!$A$7:$AZ$366,19,FALSE)</f>
        <v>47</v>
      </c>
      <c r="T144" s="31">
        <f>VLOOKUP($A144,'[3]download from PCAS'!$A$7:$AZ$366,21,FALSE)</f>
        <v>620</v>
      </c>
      <c r="U144" s="31">
        <f>VLOOKUP($A144,'[3]download from PCAS'!$A$7:$AZ$366,23,FALSE)</f>
        <v>833</v>
      </c>
      <c r="V144" s="31">
        <f>VLOOKUP($A144,'[3]download from PCAS'!$A$7:$AZ$366,13,FALSE)</f>
        <v>393</v>
      </c>
      <c r="W144" s="31">
        <f>VLOOKUP($A144,'[3]download from PCAS'!$A$7:$AZ$366,3,FALSE)</f>
        <v>140</v>
      </c>
      <c r="X144" s="31">
        <f>VLOOKUP($A144,'[3]download from PCAS'!$A$7:$AZ$366,43,FALSE)</f>
        <v>800</v>
      </c>
      <c r="Y144" s="31">
        <f>VLOOKUP($A144,'[3]download from PCAS'!$A$7:$AZ$366,39,FALSE)</f>
        <v>35</v>
      </c>
      <c r="Z144" s="31">
        <f>VLOOKUP($A144,'[3]download from PCAS'!$A$7:$AZ$366,47,FALSE)</f>
        <v>2136</v>
      </c>
      <c r="AA144" s="31">
        <f>VLOOKUP($A144,'[3]download from PCAS'!$A$7:$AZ$366,17,FALSE)</f>
        <v>126</v>
      </c>
      <c r="AB144" s="31">
        <f>VLOOKUP($A144,'[3]download from PCAS'!$A$7:$AZ$366,45,FALSE)</f>
        <v>11</v>
      </c>
      <c r="AC144" s="44"/>
      <c r="AD144" s="41" t="s">
        <v>282</v>
      </c>
      <c r="AE144" s="32">
        <f t="shared" si="56"/>
        <v>39.419087136929463</v>
      </c>
      <c r="AF144" s="32">
        <f t="shared" si="57"/>
        <v>7.7224527431996313</v>
      </c>
      <c r="AG144" s="32">
        <f t="shared" si="58"/>
        <v>4.6104195481788848</v>
      </c>
      <c r="AH144" s="32">
        <f t="shared" si="59"/>
        <v>18.326417704011067</v>
      </c>
      <c r="AI144" s="32">
        <f t="shared" si="60"/>
        <v>140.73305670816043</v>
      </c>
      <c r="AJ144" s="32">
        <f t="shared" si="61"/>
        <v>39.303826648224991</v>
      </c>
      <c r="AK144" s="32">
        <f t="shared" si="62"/>
        <v>17.40433379437529</v>
      </c>
      <c r="AL144" s="32">
        <f t="shared" si="63"/>
        <v>4.8409405255878291</v>
      </c>
      <c r="AM144" s="32">
        <f t="shared" si="64"/>
        <v>35.846011987090826</v>
      </c>
      <c r="AN144" s="32">
        <f t="shared" si="65"/>
        <v>18.095896726602124</v>
      </c>
      <c r="AO144" s="32">
        <f t="shared" si="66"/>
        <v>5.4172429691101884</v>
      </c>
      <c r="AP144" s="32">
        <f t="shared" si="67"/>
        <v>67.427385892116178</v>
      </c>
      <c r="AQ144" s="32">
        <f t="shared" si="68"/>
        <v>5.4172429691101884</v>
      </c>
      <c r="AR144" s="32">
        <f t="shared" si="69"/>
        <v>71.461502996772708</v>
      </c>
      <c r="AS144" s="32">
        <f t="shared" si="70"/>
        <v>96.011987090825272</v>
      </c>
      <c r="AT144" s="32">
        <f t="shared" si="71"/>
        <v>45.297372060857533</v>
      </c>
      <c r="AU144" s="32">
        <f t="shared" si="72"/>
        <v>16.136468418626098</v>
      </c>
      <c r="AV144" s="32">
        <f t="shared" si="73"/>
        <v>92.208390963577685</v>
      </c>
      <c r="AW144" s="32">
        <f t="shared" si="74"/>
        <v>4.0341171046565245</v>
      </c>
      <c r="AX144" s="32">
        <f t="shared" si="75"/>
        <v>246.19640387275243</v>
      </c>
      <c r="AY144" s="32">
        <f t="shared" si="76"/>
        <v>14.522821576763485</v>
      </c>
      <c r="AZ144" s="32">
        <f t="shared" si="77"/>
        <v>1.2678653757491933</v>
      </c>
      <c r="BB144" s="41" t="s">
        <v>282</v>
      </c>
      <c r="BC144" s="32">
        <f t="shared" si="78"/>
        <v>49.220554272517319</v>
      </c>
      <c r="BD144" s="32">
        <f t="shared" si="79"/>
        <v>6.150241616634939</v>
      </c>
      <c r="BE144" s="32">
        <f t="shared" si="80"/>
        <v>121.97979206325962</v>
      </c>
      <c r="BF144" s="32">
        <f t="shared" si="81"/>
        <v>57.54868941279836</v>
      </c>
      <c r="BG144" s="32">
        <f t="shared" si="82"/>
        <v>113.71712864250178</v>
      </c>
      <c r="BH144" s="32">
        <f t="shared" si="83"/>
        <v>5.1252013471957829</v>
      </c>
    </row>
    <row r="145" spans="1:60" x14ac:dyDescent="0.2">
      <c r="A145" s="33" t="str">
        <f>'[3]download from PCAS'!A156</f>
        <v>Z00303</v>
      </c>
      <c r="B145" s="31">
        <f>VLOOKUP($A145,'[3]download from PCAS'!$A$7:$AZ$366,2,FALSE)</f>
        <v>7074</v>
      </c>
      <c r="C145" s="31">
        <v>5420</v>
      </c>
      <c r="D145" s="31">
        <v>5312</v>
      </c>
      <c r="E145" s="31">
        <v>5199</v>
      </c>
      <c r="F145" s="31">
        <v>3722</v>
      </c>
      <c r="G145" s="31">
        <f>VLOOKUP($A145,'[3]download from PCAS'!$A$7:$AZ$366,11,FALSE)</f>
        <v>274</v>
      </c>
      <c r="H145" s="31">
        <f>VLOOKUP($A145,'[3]download from PCAS'!$A$7:$AZ$366,31,FALSE)</f>
        <v>41</v>
      </c>
      <c r="I145" s="31">
        <f>VLOOKUP($A145,'[3]download from PCAS'!$A$7:$AZ$366,35,FALSE)</f>
        <v>9</v>
      </c>
      <c r="J145" s="31">
        <f>VLOOKUP($A145,'[3]download from PCAS'!$A$7:$AZ$366,49,FALSE)</f>
        <v>102</v>
      </c>
      <c r="K145" s="31">
        <f>VLOOKUP($A145,'[3]download from PCAS'!$A$7:$AZ$366,7,FALSE)</f>
        <v>493</v>
      </c>
      <c r="L145" s="31">
        <f>VLOOKUP($A145,'[3]download from PCAS'!$A$7:$AZ$366,27,FALSE)</f>
        <v>225</v>
      </c>
      <c r="M145" s="31">
        <f>VLOOKUP($A145,'[3]download from PCAS'!$A$7:$AZ$366,15,FALSE)</f>
        <v>50</v>
      </c>
      <c r="N145" s="31">
        <f>VLOOKUP($A145,'[3]download from PCAS'!$A$7:$AZ$366,29,FALSE)</f>
        <v>38</v>
      </c>
      <c r="O145" s="31">
        <f>VLOOKUP($A145,'[3]download from PCAS'!$A$7:$AZ$366,51,FALSE)</f>
        <v>161</v>
      </c>
      <c r="P145" s="31">
        <f>VLOOKUP($A145,'[3]download from PCAS'!$A$7:$AZ$366,9,FALSE)</f>
        <v>99</v>
      </c>
      <c r="Q145" s="31">
        <f>VLOOKUP($A145,'[3]download from PCAS'!$A$7:$AZ$366,41,FALSE)</f>
        <v>36</v>
      </c>
      <c r="R145" s="31">
        <f>VLOOKUP($A145,'[3]download from PCAS'!$A$7:$AZ$366,5,FALSE)</f>
        <v>445</v>
      </c>
      <c r="S145" s="31">
        <f>VLOOKUP($A145,'[3]download from PCAS'!$A$7:$AZ$366,19,FALSE)</f>
        <v>13</v>
      </c>
      <c r="T145" s="31">
        <f>VLOOKUP($A145,'[3]download from PCAS'!$A$7:$AZ$366,21,FALSE)</f>
        <v>453</v>
      </c>
      <c r="U145" s="31">
        <f>VLOOKUP($A145,'[3]download from PCAS'!$A$7:$AZ$366,23,FALSE)</f>
        <v>319</v>
      </c>
      <c r="V145" s="31">
        <f>VLOOKUP($A145,'[3]download from PCAS'!$A$7:$AZ$366,13,FALSE)</f>
        <v>24</v>
      </c>
      <c r="W145" s="31">
        <f>VLOOKUP($A145,'[3]download from PCAS'!$A$7:$AZ$366,3,FALSE)</f>
        <v>74</v>
      </c>
      <c r="X145" s="31">
        <f>VLOOKUP($A145,'[3]download from PCAS'!$A$7:$AZ$366,43,FALSE)</f>
        <v>530</v>
      </c>
      <c r="Y145" s="31">
        <f>VLOOKUP($A145,'[3]download from PCAS'!$A$7:$AZ$366,39,FALSE)</f>
        <v>15</v>
      </c>
      <c r="Z145" s="31">
        <f>VLOOKUP($A145,'[3]download from PCAS'!$A$7:$AZ$366,47,FALSE)</f>
        <v>1259</v>
      </c>
      <c r="AA145" s="31">
        <f>VLOOKUP($A145,'[3]download from PCAS'!$A$7:$AZ$366,17,FALSE)</f>
        <v>40</v>
      </c>
      <c r="AB145" s="31">
        <f>VLOOKUP($A145,'[3]download from PCAS'!$A$7:$AZ$366,45,FALSE)</f>
        <v>0</v>
      </c>
      <c r="AC145" s="44"/>
      <c r="AD145" s="41" t="s">
        <v>283</v>
      </c>
      <c r="AE145" s="32">
        <f t="shared" si="56"/>
        <v>38.733389878428042</v>
      </c>
      <c r="AF145" s="32">
        <f t="shared" si="57"/>
        <v>5.7958722080859486</v>
      </c>
      <c r="AG145" s="32">
        <f t="shared" si="58"/>
        <v>1.272264631043257</v>
      </c>
      <c r="AH145" s="32">
        <f t="shared" si="59"/>
        <v>14.418999151823579</v>
      </c>
      <c r="AI145" s="32">
        <f t="shared" si="60"/>
        <v>69.691829233813962</v>
      </c>
      <c r="AJ145" s="32">
        <f t="shared" si="61"/>
        <v>31.806615776081426</v>
      </c>
      <c r="AK145" s="32">
        <f t="shared" si="62"/>
        <v>7.0681368391292052</v>
      </c>
      <c r="AL145" s="32">
        <f t="shared" si="63"/>
        <v>5.3717839977381967</v>
      </c>
      <c r="AM145" s="32">
        <f t="shared" si="64"/>
        <v>22.75940062199604</v>
      </c>
      <c r="AN145" s="32">
        <f t="shared" si="65"/>
        <v>13.994910941475828</v>
      </c>
      <c r="AO145" s="32">
        <f t="shared" si="66"/>
        <v>5.0890585241730282</v>
      </c>
      <c r="AP145" s="32">
        <f t="shared" si="67"/>
        <v>62.906417868249925</v>
      </c>
      <c r="AQ145" s="32">
        <f t="shared" si="68"/>
        <v>1.8377155781735934</v>
      </c>
      <c r="AR145" s="32">
        <f t="shared" si="69"/>
        <v>64.037319762510606</v>
      </c>
      <c r="AS145" s="32">
        <f t="shared" si="70"/>
        <v>45.094713033644332</v>
      </c>
      <c r="AT145" s="32">
        <f t="shared" si="71"/>
        <v>3.3927056827820188</v>
      </c>
      <c r="AU145" s="32">
        <f t="shared" si="72"/>
        <v>10.460842521911225</v>
      </c>
      <c r="AV145" s="32">
        <f t="shared" si="73"/>
        <v>74.922250494769585</v>
      </c>
      <c r="AW145" s="32">
        <f t="shared" si="74"/>
        <v>2.1204410517387617</v>
      </c>
      <c r="AX145" s="32">
        <f t="shared" si="75"/>
        <v>177.9756856092734</v>
      </c>
      <c r="AY145" s="32">
        <f t="shared" si="76"/>
        <v>5.6545094713033643</v>
      </c>
      <c r="AZ145" s="32">
        <f t="shared" si="77"/>
        <v>0</v>
      </c>
      <c r="BB145" s="41" t="s">
        <v>283</v>
      </c>
      <c r="BC145" s="32">
        <f t="shared" si="78"/>
        <v>42.356927710843372</v>
      </c>
      <c r="BD145" s="32">
        <f t="shared" si="79"/>
        <v>7.3090979034429697</v>
      </c>
      <c r="BE145" s="32">
        <f t="shared" si="80"/>
        <v>61.35795345258704</v>
      </c>
      <c r="BF145" s="32">
        <f t="shared" si="81"/>
        <v>4.6162723600692441</v>
      </c>
      <c r="BG145" s="32">
        <f t="shared" si="82"/>
        <v>97.785977859778598</v>
      </c>
      <c r="BH145" s="32">
        <f t="shared" si="83"/>
        <v>2.8851702250432778</v>
      </c>
    </row>
    <row r="146" spans="1:60" s="35" customFormat="1" x14ac:dyDescent="0.2">
      <c r="A146" s="33" t="str">
        <f>'[3]download from PCAS'!A157</f>
        <v>Z00304</v>
      </c>
      <c r="B146" s="31">
        <f>VLOOKUP($A146,'[3]download from PCAS'!$A$7:$AZ$366,2,FALSE)</f>
        <v>4608</v>
      </c>
      <c r="C146" s="31">
        <v>3798</v>
      </c>
      <c r="D146" s="31">
        <v>3745</v>
      </c>
      <c r="E146" s="31">
        <v>3691</v>
      </c>
      <c r="F146" s="31">
        <v>2621</v>
      </c>
      <c r="G146" s="31">
        <f>VLOOKUP($A146,'[3]download from PCAS'!$A$7:$AZ$366,11,FALSE)</f>
        <v>186</v>
      </c>
      <c r="H146" s="31">
        <f>VLOOKUP($A146,'[3]download from PCAS'!$A$7:$AZ$366,31,FALSE)</f>
        <v>47</v>
      </c>
      <c r="I146" s="31">
        <f>VLOOKUP($A146,'[3]download from PCAS'!$A$7:$AZ$366,35,FALSE)</f>
        <v>25</v>
      </c>
      <c r="J146" s="31">
        <f>VLOOKUP($A146,'[3]download from PCAS'!$A$7:$AZ$366,49,FALSE)</f>
        <v>79</v>
      </c>
      <c r="K146" s="31">
        <f>VLOOKUP($A146,'[3]download from PCAS'!$A$7:$AZ$366,7,FALSE)</f>
        <v>783</v>
      </c>
      <c r="L146" s="31">
        <f>VLOOKUP($A146,'[3]download from PCAS'!$A$7:$AZ$366,27,FALSE)</f>
        <v>209</v>
      </c>
      <c r="M146" s="31">
        <f>VLOOKUP($A146,'[3]download from PCAS'!$A$7:$AZ$366,15,FALSE)</f>
        <v>70</v>
      </c>
      <c r="N146" s="31">
        <f>VLOOKUP($A146,'[3]download from PCAS'!$A$7:$AZ$366,29,FALSE)</f>
        <v>34</v>
      </c>
      <c r="O146" s="31">
        <f>VLOOKUP($A146,'[3]download from PCAS'!$A$7:$AZ$366,51,FALSE)</f>
        <v>255</v>
      </c>
      <c r="P146" s="31">
        <f>VLOOKUP($A146,'[3]download from PCAS'!$A$7:$AZ$366,9,FALSE)</f>
        <v>96</v>
      </c>
      <c r="Q146" s="31">
        <f>VLOOKUP($A146,'[3]download from PCAS'!$A$7:$AZ$366,41,FALSE)</f>
        <v>31</v>
      </c>
      <c r="R146" s="31">
        <f>VLOOKUP($A146,'[3]download from PCAS'!$A$7:$AZ$366,5,FALSE)</f>
        <v>219</v>
      </c>
      <c r="S146" s="31">
        <f>VLOOKUP($A146,'[3]download from PCAS'!$A$7:$AZ$366,19,FALSE)</f>
        <v>29</v>
      </c>
      <c r="T146" s="31">
        <f>VLOOKUP($A146,'[3]download from PCAS'!$A$7:$AZ$366,21,FALSE)</f>
        <v>360</v>
      </c>
      <c r="U146" s="31">
        <f>VLOOKUP($A146,'[3]download from PCAS'!$A$7:$AZ$366,23,FALSE)</f>
        <v>561</v>
      </c>
      <c r="V146" s="31">
        <f>VLOOKUP($A146,'[3]download from PCAS'!$A$7:$AZ$366,13,FALSE)</f>
        <v>210</v>
      </c>
      <c r="W146" s="31">
        <f>VLOOKUP($A146,'[3]download from PCAS'!$A$7:$AZ$366,3,FALSE)</f>
        <v>103</v>
      </c>
      <c r="X146" s="31">
        <f>VLOOKUP($A146,'[3]download from PCAS'!$A$7:$AZ$366,43,FALSE)</f>
        <v>483</v>
      </c>
      <c r="Y146" s="31">
        <f>VLOOKUP($A146,'[3]download from PCAS'!$A$7:$AZ$366,39,FALSE)</f>
        <v>17</v>
      </c>
      <c r="Z146" s="31">
        <f>VLOOKUP($A146,'[3]download from PCAS'!$A$7:$AZ$366,47,FALSE)</f>
        <v>1185</v>
      </c>
      <c r="AA146" s="31">
        <f>VLOOKUP($A146,'[3]download from PCAS'!$A$7:$AZ$366,17,FALSE)</f>
        <v>61</v>
      </c>
      <c r="AB146" s="31">
        <f>VLOOKUP($A146,'[3]download from PCAS'!$A$7:$AZ$366,45,FALSE)</f>
        <v>0</v>
      </c>
      <c r="AC146" s="44"/>
      <c r="AD146" s="41" t="s">
        <v>509</v>
      </c>
      <c r="AE146" s="32">
        <f t="shared" si="56"/>
        <v>40.364583333333336</v>
      </c>
      <c r="AF146" s="32">
        <f t="shared" si="57"/>
        <v>10.199652777777779</v>
      </c>
      <c r="AG146" s="32">
        <f t="shared" si="58"/>
        <v>5.4253472222222223</v>
      </c>
      <c r="AH146" s="32">
        <f t="shared" si="59"/>
        <v>17.144097222222225</v>
      </c>
      <c r="AI146" s="32">
        <f t="shared" si="60"/>
        <v>169.921875</v>
      </c>
      <c r="AJ146" s="32">
        <f t="shared" si="61"/>
        <v>45.355902777777779</v>
      </c>
      <c r="AK146" s="32">
        <f t="shared" si="62"/>
        <v>15.190972222222221</v>
      </c>
      <c r="AL146" s="32">
        <f t="shared" si="63"/>
        <v>7.3784722222222223</v>
      </c>
      <c r="AM146" s="32">
        <f t="shared" si="64"/>
        <v>55.338541666666664</v>
      </c>
      <c r="AN146" s="32">
        <f t="shared" si="65"/>
        <v>20.833333333333332</v>
      </c>
      <c r="AO146" s="32">
        <f t="shared" si="66"/>
        <v>6.7274305555555562</v>
      </c>
      <c r="AP146" s="32">
        <f t="shared" si="67"/>
        <v>47.526041666666664</v>
      </c>
      <c r="AQ146" s="32">
        <f t="shared" si="68"/>
        <v>6.2934027777777777</v>
      </c>
      <c r="AR146" s="32">
        <f t="shared" si="69"/>
        <v>78.125</v>
      </c>
      <c r="AS146" s="32">
        <f t="shared" si="70"/>
        <v>121.74479166666667</v>
      </c>
      <c r="AT146" s="32">
        <f t="shared" si="71"/>
        <v>45.572916666666664</v>
      </c>
      <c r="AU146" s="32">
        <f t="shared" si="72"/>
        <v>22.352430555555557</v>
      </c>
      <c r="AV146" s="32">
        <f t="shared" si="73"/>
        <v>104.81770833333333</v>
      </c>
      <c r="AW146" s="32">
        <f t="shared" si="74"/>
        <v>3.6892361111111112</v>
      </c>
      <c r="AX146" s="32">
        <f t="shared" si="75"/>
        <v>257.16145833333331</v>
      </c>
      <c r="AY146" s="32">
        <f t="shared" si="76"/>
        <v>13.237847222222221</v>
      </c>
      <c r="AZ146" s="32">
        <f t="shared" si="77"/>
        <v>0</v>
      </c>
      <c r="BB146" s="41" t="s">
        <v>509</v>
      </c>
      <c r="BC146" s="32">
        <f t="shared" si="78"/>
        <v>55.807743658210953</v>
      </c>
      <c r="BD146" s="32">
        <f t="shared" si="79"/>
        <v>9.2115957735031149</v>
      </c>
      <c r="BE146" s="32">
        <f t="shared" si="80"/>
        <v>151.9913302628014</v>
      </c>
      <c r="BF146" s="32">
        <f t="shared" si="81"/>
        <v>56.895150365754539</v>
      </c>
      <c r="BG146" s="32">
        <f t="shared" si="82"/>
        <v>127.17219589257503</v>
      </c>
      <c r="BH146" s="32">
        <f t="shared" si="83"/>
        <v>4.6057978867515574</v>
      </c>
    </row>
    <row r="147" spans="1:60" x14ac:dyDescent="0.2">
      <c r="A147" s="33" t="str">
        <f>'[3]download from PCAS'!A158</f>
        <v>Z00305</v>
      </c>
      <c r="B147" s="31">
        <f>VLOOKUP($A147,'[3]download from PCAS'!$A$7:$AZ$366,2,FALSE)</f>
        <v>3573</v>
      </c>
      <c r="C147" s="31">
        <v>3045</v>
      </c>
      <c r="D147" s="31">
        <v>3001</v>
      </c>
      <c r="E147" s="31">
        <v>2964</v>
      </c>
      <c r="F147" s="31">
        <v>2116</v>
      </c>
      <c r="G147" s="31">
        <f>VLOOKUP($A147,'[3]download from PCAS'!$A$7:$AZ$366,11,FALSE)</f>
        <v>192</v>
      </c>
      <c r="H147" s="31">
        <f>VLOOKUP($A147,'[3]download from PCAS'!$A$7:$AZ$366,31,FALSE)</f>
        <v>35</v>
      </c>
      <c r="I147" s="31">
        <f>VLOOKUP($A147,'[3]download from PCAS'!$A$7:$AZ$366,35,FALSE)</f>
        <v>10</v>
      </c>
      <c r="J147" s="31">
        <f>VLOOKUP($A147,'[3]download from PCAS'!$A$7:$AZ$366,49,FALSE)</f>
        <v>97</v>
      </c>
      <c r="K147" s="31">
        <f>VLOOKUP($A147,'[3]download from PCAS'!$A$7:$AZ$366,7,FALSE)</f>
        <v>601</v>
      </c>
      <c r="L147" s="31">
        <f>VLOOKUP($A147,'[3]download from PCAS'!$A$7:$AZ$366,27,FALSE)</f>
        <v>152</v>
      </c>
      <c r="M147" s="31">
        <f>VLOOKUP($A147,'[3]download from PCAS'!$A$7:$AZ$366,15,FALSE)</f>
        <v>87</v>
      </c>
      <c r="N147" s="31">
        <f>VLOOKUP($A147,'[3]download from PCAS'!$A$7:$AZ$366,29,FALSE)</f>
        <v>23</v>
      </c>
      <c r="O147" s="31">
        <f>VLOOKUP($A147,'[3]download from PCAS'!$A$7:$AZ$366,51,FALSE)</f>
        <v>153</v>
      </c>
      <c r="P147" s="31">
        <f>VLOOKUP($A147,'[3]download from PCAS'!$A$7:$AZ$366,9,FALSE)</f>
        <v>50</v>
      </c>
      <c r="Q147" s="31">
        <f>VLOOKUP($A147,'[3]download from PCAS'!$A$7:$AZ$366,41,FALSE)</f>
        <v>26</v>
      </c>
      <c r="R147" s="31">
        <f>VLOOKUP($A147,'[3]download from PCAS'!$A$7:$AZ$366,5,FALSE)</f>
        <v>223</v>
      </c>
      <c r="S147" s="31">
        <f>VLOOKUP($A147,'[3]download from PCAS'!$A$7:$AZ$366,19,FALSE)</f>
        <v>32</v>
      </c>
      <c r="T147" s="31">
        <f>VLOOKUP($A147,'[3]download from PCAS'!$A$7:$AZ$366,21,FALSE)</f>
        <v>303</v>
      </c>
      <c r="U147" s="31">
        <f>VLOOKUP($A147,'[3]download from PCAS'!$A$7:$AZ$366,23,FALSE)</f>
        <v>406</v>
      </c>
      <c r="V147" s="31">
        <f>VLOOKUP($A147,'[3]download from PCAS'!$A$7:$AZ$366,13,FALSE)</f>
        <v>288</v>
      </c>
      <c r="W147" s="31">
        <f>VLOOKUP($A147,'[3]download from PCAS'!$A$7:$AZ$366,3,FALSE)</f>
        <v>93</v>
      </c>
      <c r="X147" s="31">
        <f>VLOOKUP($A147,'[3]download from PCAS'!$A$7:$AZ$366,43,FALSE)</f>
        <v>408</v>
      </c>
      <c r="Y147" s="31">
        <f>VLOOKUP($A147,'[3]download from PCAS'!$A$7:$AZ$366,39,FALSE)</f>
        <v>24</v>
      </c>
      <c r="Z147" s="31">
        <f>VLOOKUP($A147,'[3]download from PCAS'!$A$7:$AZ$366,47,FALSE)</f>
        <v>1044</v>
      </c>
      <c r="AA147" s="31">
        <f>VLOOKUP($A147,'[3]download from PCAS'!$A$7:$AZ$366,17,FALSE)</f>
        <v>67</v>
      </c>
      <c r="AB147" s="31">
        <f>VLOOKUP($A147,'[3]download from PCAS'!$A$7:$AZ$366,45,FALSE)</f>
        <v>6</v>
      </c>
      <c r="AC147" s="44"/>
      <c r="AD147" s="41" t="s">
        <v>284</v>
      </c>
      <c r="AE147" s="32">
        <f t="shared" si="56"/>
        <v>53.736356003358523</v>
      </c>
      <c r="AF147" s="32">
        <f t="shared" si="57"/>
        <v>9.7956898964455625</v>
      </c>
      <c r="AG147" s="32">
        <f t="shared" si="58"/>
        <v>2.7987685418415897</v>
      </c>
      <c r="AH147" s="32">
        <f t="shared" si="59"/>
        <v>27.148054855863421</v>
      </c>
      <c r="AI147" s="32">
        <f t="shared" si="60"/>
        <v>168.20598936467954</v>
      </c>
      <c r="AJ147" s="32">
        <f t="shared" si="61"/>
        <v>42.541281835992166</v>
      </c>
      <c r="AK147" s="32">
        <f t="shared" si="62"/>
        <v>24.349286314021832</v>
      </c>
      <c r="AL147" s="32">
        <f t="shared" si="63"/>
        <v>6.4371676462356566</v>
      </c>
      <c r="AM147" s="32">
        <f t="shared" si="64"/>
        <v>42.821158690176325</v>
      </c>
      <c r="AN147" s="32">
        <f t="shared" si="65"/>
        <v>13.993842709207948</v>
      </c>
      <c r="AO147" s="32">
        <f t="shared" si="66"/>
        <v>7.2767982087881338</v>
      </c>
      <c r="AP147" s="32">
        <f t="shared" si="67"/>
        <v>62.412538483067451</v>
      </c>
      <c r="AQ147" s="32">
        <f t="shared" si="68"/>
        <v>8.9560593338930872</v>
      </c>
      <c r="AR147" s="32">
        <f t="shared" si="69"/>
        <v>84.802686817800165</v>
      </c>
      <c r="AS147" s="32">
        <f t="shared" si="70"/>
        <v>113.63000279876854</v>
      </c>
      <c r="AT147" s="32">
        <f t="shared" si="71"/>
        <v>80.604534005037777</v>
      </c>
      <c r="AU147" s="32">
        <f t="shared" si="72"/>
        <v>26.028547439126783</v>
      </c>
      <c r="AV147" s="32">
        <f t="shared" si="73"/>
        <v>114.18975650713686</v>
      </c>
      <c r="AW147" s="32">
        <f t="shared" si="74"/>
        <v>6.7170445004198154</v>
      </c>
      <c r="AX147" s="32">
        <f t="shared" si="75"/>
        <v>292.19143576826195</v>
      </c>
      <c r="AY147" s="32">
        <f t="shared" si="76"/>
        <v>18.751749230338653</v>
      </c>
      <c r="AZ147" s="32">
        <f t="shared" si="77"/>
        <v>1.6792611251049538</v>
      </c>
      <c r="BB147" s="41" t="s">
        <v>284</v>
      </c>
      <c r="BC147" s="32">
        <f t="shared" si="78"/>
        <v>50.649783405531487</v>
      </c>
      <c r="BD147" s="32">
        <f t="shared" si="79"/>
        <v>7.7597840755735499</v>
      </c>
      <c r="BE147" s="32">
        <f t="shared" si="80"/>
        <v>136.9770580296896</v>
      </c>
      <c r="BF147" s="32">
        <f t="shared" si="81"/>
        <v>97.165991902834008</v>
      </c>
      <c r="BG147" s="32">
        <f t="shared" si="82"/>
        <v>133.99014778325122</v>
      </c>
      <c r="BH147" s="32">
        <f t="shared" si="83"/>
        <v>8.097165991902834</v>
      </c>
    </row>
    <row r="148" spans="1:60" x14ac:dyDescent="0.2">
      <c r="A148" s="33" t="str">
        <f>'[3]download from PCAS'!A159</f>
        <v>Z00307</v>
      </c>
      <c r="B148" s="31">
        <f>VLOOKUP($A148,'[3]download from PCAS'!$A$7:$AZ$366,2,FALSE)</f>
        <v>3990</v>
      </c>
      <c r="C148" s="31">
        <v>3247</v>
      </c>
      <c r="D148" s="31">
        <v>3204</v>
      </c>
      <c r="E148" s="31">
        <v>3162</v>
      </c>
      <c r="F148" s="31">
        <v>2385</v>
      </c>
      <c r="G148" s="31">
        <f>VLOOKUP($A148,'[3]download from PCAS'!$A$7:$AZ$366,11,FALSE)</f>
        <v>180</v>
      </c>
      <c r="H148" s="31">
        <f>VLOOKUP($A148,'[3]download from PCAS'!$A$7:$AZ$366,31,FALSE)</f>
        <v>32</v>
      </c>
      <c r="I148" s="31">
        <f>VLOOKUP($A148,'[3]download from PCAS'!$A$7:$AZ$366,35,FALSE)</f>
        <v>11</v>
      </c>
      <c r="J148" s="31">
        <f>VLOOKUP($A148,'[3]download from PCAS'!$A$7:$AZ$366,49,FALSE)</f>
        <v>85</v>
      </c>
      <c r="K148" s="31">
        <f>VLOOKUP($A148,'[3]download from PCAS'!$A$7:$AZ$366,7,FALSE)</f>
        <v>510</v>
      </c>
      <c r="L148" s="31">
        <f>VLOOKUP($A148,'[3]download from PCAS'!$A$7:$AZ$366,27,FALSE)</f>
        <v>214</v>
      </c>
      <c r="M148" s="31">
        <f>VLOOKUP($A148,'[3]download from PCAS'!$A$7:$AZ$366,15,FALSE)</f>
        <v>86</v>
      </c>
      <c r="N148" s="31">
        <f>VLOOKUP($A148,'[3]download from PCAS'!$A$7:$AZ$366,29,FALSE)</f>
        <v>31</v>
      </c>
      <c r="O148" s="31">
        <f>VLOOKUP($A148,'[3]download from PCAS'!$A$7:$AZ$366,51,FALSE)</f>
        <v>170</v>
      </c>
      <c r="P148" s="31">
        <f>VLOOKUP($A148,'[3]download from PCAS'!$A$7:$AZ$366,9,FALSE)</f>
        <v>68</v>
      </c>
      <c r="Q148" s="31">
        <f>VLOOKUP($A148,'[3]download from PCAS'!$A$7:$AZ$366,41,FALSE)</f>
        <v>28</v>
      </c>
      <c r="R148" s="31">
        <f>VLOOKUP($A148,'[3]download from PCAS'!$A$7:$AZ$366,5,FALSE)</f>
        <v>240</v>
      </c>
      <c r="S148" s="31">
        <f>VLOOKUP($A148,'[3]download from PCAS'!$A$7:$AZ$366,19,FALSE)</f>
        <v>42</v>
      </c>
      <c r="T148" s="31">
        <f>VLOOKUP($A148,'[3]download from PCAS'!$A$7:$AZ$366,21,FALSE)</f>
        <v>351</v>
      </c>
      <c r="U148" s="31">
        <f>VLOOKUP($A148,'[3]download from PCAS'!$A$7:$AZ$366,23,FALSE)</f>
        <v>302</v>
      </c>
      <c r="V148" s="31">
        <f>VLOOKUP($A148,'[3]download from PCAS'!$A$7:$AZ$366,13,FALSE)</f>
        <v>101</v>
      </c>
      <c r="W148" s="31">
        <f>VLOOKUP($A148,'[3]download from PCAS'!$A$7:$AZ$366,3,FALSE)</f>
        <v>50</v>
      </c>
      <c r="X148" s="31">
        <f>VLOOKUP($A148,'[3]download from PCAS'!$A$7:$AZ$366,43,FALSE)</f>
        <v>367</v>
      </c>
      <c r="Y148" s="31">
        <f>VLOOKUP($A148,'[3]download from PCAS'!$A$7:$AZ$366,39,FALSE)</f>
        <v>15</v>
      </c>
      <c r="Z148" s="31">
        <f>VLOOKUP($A148,'[3]download from PCAS'!$A$7:$AZ$366,47,FALSE)</f>
        <v>972</v>
      </c>
      <c r="AA148" s="31">
        <f>VLOOKUP($A148,'[3]download from PCAS'!$A$7:$AZ$366,17,FALSE)</f>
        <v>54</v>
      </c>
      <c r="AB148" s="31">
        <f>VLOOKUP($A148,'[3]download from PCAS'!$A$7:$AZ$366,45,FALSE)</f>
        <v>2</v>
      </c>
      <c r="AC148" s="44"/>
      <c r="AD148" s="41" t="s">
        <v>285</v>
      </c>
      <c r="AE148" s="32">
        <f t="shared" si="56"/>
        <v>45.112781954887218</v>
      </c>
      <c r="AF148" s="32">
        <f t="shared" si="57"/>
        <v>8.0200501253132828</v>
      </c>
      <c r="AG148" s="32">
        <f t="shared" si="58"/>
        <v>2.7568922305764412</v>
      </c>
      <c r="AH148" s="32">
        <f t="shared" si="59"/>
        <v>21.303258145363408</v>
      </c>
      <c r="AI148" s="32">
        <f t="shared" si="60"/>
        <v>127.81954887218045</v>
      </c>
      <c r="AJ148" s="32">
        <f t="shared" si="61"/>
        <v>53.634085213032584</v>
      </c>
      <c r="AK148" s="32">
        <f t="shared" si="62"/>
        <v>21.55388471177945</v>
      </c>
      <c r="AL148" s="32">
        <f t="shared" si="63"/>
        <v>7.7694235588972429</v>
      </c>
      <c r="AM148" s="32">
        <f t="shared" si="64"/>
        <v>42.606516290726816</v>
      </c>
      <c r="AN148" s="32">
        <f t="shared" si="65"/>
        <v>17.042606516290729</v>
      </c>
      <c r="AO148" s="32">
        <f t="shared" si="66"/>
        <v>7.0175438596491233</v>
      </c>
      <c r="AP148" s="32">
        <f t="shared" si="67"/>
        <v>60.150375939849624</v>
      </c>
      <c r="AQ148" s="32">
        <f t="shared" si="68"/>
        <v>10.526315789473683</v>
      </c>
      <c r="AR148" s="32">
        <f t="shared" si="69"/>
        <v>87.969924812030072</v>
      </c>
      <c r="AS148" s="32">
        <f t="shared" si="70"/>
        <v>75.689223057644114</v>
      </c>
      <c r="AT148" s="32">
        <f t="shared" si="71"/>
        <v>25.313283208020053</v>
      </c>
      <c r="AU148" s="32">
        <f t="shared" si="72"/>
        <v>12.531328320802004</v>
      </c>
      <c r="AV148" s="32">
        <f t="shared" si="73"/>
        <v>91.979949874686724</v>
      </c>
      <c r="AW148" s="32">
        <f t="shared" si="74"/>
        <v>3.7593984962406015</v>
      </c>
      <c r="AX148" s="32">
        <f t="shared" si="75"/>
        <v>243.60902255639098</v>
      </c>
      <c r="AY148" s="32">
        <f t="shared" si="76"/>
        <v>13.533834586466165</v>
      </c>
      <c r="AZ148" s="32">
        <f t="shared" si="77"/>
        <v>0.50125313283208017</v>
      </c>
      <c r="BB148" s="41" t="s">
        <v>285</v>
      </c>
      <c r="BC148" s="32">
        <f t="shared" si="78"/>
        <v>66.791510611735333</v>
      </c>
      <c r="BD148" s="32">
        <f t="shared" si="79"/>
        <v>9.8039215686274517</v>
      </c>
      <c r="BE148" s="32">
        <f t="shared" si="80"/>
        <v>95.509171410499675</v>
      </c>
      <c r="BF148" s="32">
        <f t="shared" si="81"/>
        <v>31.941808981657182</v>
      </c>
      <c r="BG148" s="32">
        <f t="shared" si="82"/>
        <v>113.02740991684631</v>
      </c>
      <c r="BH148" s="32">
        <f t="shared" si="83"/>
        <v>4.7438330170777983</v>
      </c>
    </row>
    <row r="149" spans="1:60" x14ac:dyDescent="0.2">
      <c r="A149" s="33" t="str">
        <f>'[3]download from PCAS'!A160</f>
        <v>Z00308</v>
      </c>
      <c r="B149" s="31">
        <f>VLOOKUP($A149,'[3]download from PCAS'!$A$7:$AZ$366,2,FALSE)</f>
        <v>5470</v>
      </c>
      <c r="C149" s="31">
        <v>4203</v>
      </c>
      <c r="D149" s="31">
        <v>4129</v>
      </c>
      <c r="E149" s="31">
        <v>4055</v>
      </c>
      <c r="F149" s="31">
        <v>2863</v>
      </c>
      <c r="G149" s="31">
        <f>VLOOKUP($A149,'[3]download from PCAS'!$A$7:$AZ$366,11,FALSE)</f>
        <v>196</v>
      </c>
      <c r="H149" s="31">
        <f>VLOOKUP($A149,'[3]download from PCAS'!$A$7:$AZ$366,31,FALSE)</f>
        <v>31</v>
      </c>
      <c r="I149" s="31">
        <f>VLOOKUP($A149,'[3]download from PCAS'!$A$7:$AZ$366,35,FALSE)</f>
        <v>10</v>
      </c>
      <c r="J149" s="31">
        <f>VLOOKUP($A149,'[3]download from PCAS'!$A$7:$AZ$366,49,FALSE)</f>
        <v>74</v>
      </c>
      <c r="K149" s="31">
        <f>VLOOKUP($A149,'[3]download from PCAS'!$A$7:$AZ$366,7,FALSE)</f>
        <v>613</v>
      </c>
      <c r="L149" s="31">
        <f>VLOOKUP($A149,'[3]download from PCAS'!$A$7:$AZ$366,27,FALSE)</f>
        <v>193</v>
      </c>
      <c r="M149" s="31">
        <f>VLOOKUP($A149,'[3]download from PCAS'!$A$7:$AZ$366,15,FALSE)</f>
        <v>117</v>
      </c>
      <c r="N149" s="31">
        <f>VLOOKUP($A149,'[3]download from PCAS'!$A$7:$AZ$366,29,FALSE)</f>
        <v>31</v>
      </c>
      <c r="O149" s="31">
        <f>VLOOKUP($A149,'[3]download from PCAS'!$A$7:$AZ$366,51,FALSE)</f>
        <v>254</v>
      </c>
      <c r="P149" s="31">
        <f>VLOOKUP($A149,'[3]download from PCAS'!$A$7:$AZ$366,9,FALSE)</f>
        <v>79</v>
      </c>
      <c r="Q149" s="31">
        <f>VLOOKUP($A149,'[3]download from PCAS'!$A$7:$AZ$366,41,FALSE)</f>
        <v>39</v>
      </c>
      <c r="R149" s="31">
        <f>VLOOKUP($A149,'[3]download from PCAS'!$A$7:$AZ$366,5,FALSE)</f>
        <v>388</v>
      </c>
      <c r="S149" s="31">
        <f>VLOOKUP($A149,'[3]download from PCAS'!$A$7:$AZ$366,19,FALSE)</f>
        <v>32</v>
      </c>
      <c r="T149" s="31">
        <f>VLOOKUP($A149,'[3]download from PCAS'!$A$7:$AZ$366,21,FALSE)</f>
        <v>348</v>
      </c>
      <c r="U149" s="31">
        <f>VLOOKUP($A149,'[3]download from PCAS'!$A$7:$AZ$366,23,FALSE)</f>
        <v>392</v>
      </c>
      <c r="V149" s="31">
        <f>VLOOKUP($A149,'[3]download from PCAS'!$A$7:$AZ$366,13,FALSE)</f>
        <v>234</v>
      </c>
      <c r="W149" s="31">
        <f>VLOOKUP($A149,'[3]download from PCAS'!$A$7:$AZ$366,3,FALSE)</f>
        <v>59</v>
      </c>
      <c r="X149" s="31">
        <f>VLOOKUP($A149,'[3]download from PCAS'!$A$7:$AZ$366,43,FALSE)</f>
        <v>513</v>
      </c>
      <c r="Y149" s="31">
        <f>VLOOKUP($A149,'[3]download from PCAS'!$A$7:$AZ$366,39,FALSE)</f>
        <v>27</v>
      </c>
      <c r="Z149" s="31">
        <f>VLOOKUP($A149,'[3]download from PCAS'!$A$7:$AZ$366,47,FALSE)</f>
        <v>1187</v>
      </c>
      <c r="AA149" s="31">
        <f>VLOOKUP($A149,'[3]download from PCAS'!$A$7:$AZ$366,17,FALSE)</f>
        <v>78</v>
      </c>
      <c r="AB149" s="31">
        <f>VLOOKUP($A149,'[3]download from PCAS'!$A$7:$AZ$366,45,FALSE)</f>
        <v>5</v>
      </c>
      <c r="AC149" s="44"/>
      <c r="AD149" s="41" t="s">
        <v>286</v>
      </c>
      <c r="AE149" s="32">
        <f t="shared" si="56"/>
        <v>35.831809872029254</v>
      </c>
      <c r="AF149" s="32">
        <f t="shared" si="57"/>
        <v>5.6672760511883</v>
      </c>
      <c r="AG149" s="32">
        <f t="shared" si="58"/>
        <v>1.8281535648994516</v>
      </c>
      <c r="AH149" s="32">
        <f t="shared" si="59"/>
        <v>13.528336380255942</v>
      </c>
      <c r="AI149" s="32">
        <f t="shared" si="60"/>
        <v>112.06581352833638</v>
      </c>
      <c r="AJ149" s="32">
        <f t="shared" si="61"/>
        <v>35.283363802559414</v>
      </c>
      <c r="AK149" s="32">
        <f t="shared" si="62"/>
        <v>21.389396709323584</v>
      </c>
      <c r="AL149" s="32">
        <f t="shared" si="63"/>
        <v>5.6672760511883</v>
      </c>
      <c r="AM149" s="32">
        <f t="shared" si="64"/>
        <v>46.435100548446066</v>
      </c>
      <c r="AN149" s="32">
        <f t="shared" si="65"/>
        <v>14.442413162705668</v>
      </c>
      <c r="AO149" s="32">
        <f t="shared" si="66"/>
        <v>7.1297989031078606</v>
      </c>
      <c r="AP149" s="32">
        <f t="shared" si="67"/>
        <v>70.932358318098721</v>
      </c>
      <c r="AQ149" s="32">
        <f t="shared" si="68"/>
        <v>5.8500914076782449</v>
      </c>
      <c r="AR149" s="32">
        <f t="shared" si="69"/>
        <v>63.61974405850092</v>
      </c>
      <c r="AS149" s="32">
        <f t="shared" si="70"/>
        <v>71.663619744058508</v>
      </c>
      <c r="AT149" s="32">
        <f t="shared" si="71"/>
        <v>42.778793418647169</v>
      </c>
      <c r="AU149" s="32">
        <f t="shared" si="72"/>
        <v>10.786106032906764</v>
      </c>
      <c r="AV149" s="32">
        <f t="shared" si="73"/>
        <v>93.784277879341857</v>
      </c>
      <c r="AW149" s="32">
        <f t="shared" si="74"/>
        <v>4.9360146252285189</v>
      </c>
      <c r="AX149" s="32">
        <f t="shared" si="75"/>
        <v>217.0018281535649</v>
      </c>
      <c r="AY149" s="32">
        <f t="shared" si="76"/>
        <v>14.259597806215721</v>
      </c>
      <c r="AZ149" s="32">
        <f t="shared" si="77"/>
        <v>0.91407678244972579</v>
      </c>
      <c r="BB149" s="41" t="s">
        <v>286</v>
      </c>
      <c r="BC149" s="32">
        <f t="shared" si="78"/>
        <v>46.74255267619278</v>
      </c>
      <c r="BD149" s="32">
        <f t="shared" si="79"/>
        <v>7.6448828606658443</v>
      </c>
      <c r="BE149" s="32">
        <f t="shared" si="80"/>
        <v>96.670776818742297</v>
      </c>
      <c r="BF149" s="32">
        <f t="shared" si="81"/>
        <v>57.706535141800245</v>
      </c>
      <c r="BG149" s="32">
        <f t="shared" si="82"/>
        <v>122.05567451820129</v>
      </c>
      <c r="BH149" s="32">
        <f t="shared" si="83"/>
        <v>6.6584463625154129</v>
      </c>
    </row>
    <row r="150" spans="1:60" x14ac:dyDescent="0.2">
      <c r="A150" s="33" t="str">
        <f>'[3]download from PCAS'!A161</f>
        <v>Z00310</v>
      </c>
      <c r="B150" s="31">
        <f>VLOOKUP($A150,'[3]download from PCAS'!$A$7:$AZ$366,2,FALSE)</f>
        <v>7243</v>
      </c>
      <c r="C150" s="31">
        <v>5979</v>
      </c>
      <c r="D150" s="31">
        <v>5892</v>
      </c>
      <c r="E150" s="31">
        <v>5807</v>
      </c>
      <c r="F150" s="31">
        <v>4115</v>
      </c>
      <c r="G150" s="31">
        <f>VLOOKUP($A150,'[3]download from PCAS'!$A$7:$AZ$366,11,FALSE)</f>
        <v>354</v>
      </c>
      <c r="H150" s="31">
        <f>VLOOKUP($A150,'[3]download from PCAS'!$A$7:$AZ$366,31,FALSE)</f>
        <v>65</v>
      </c>
      <c r="I150" s="31">
        <f>VLOOKUP($A150,'[3]download from PCAS'!$A$7:$AZ$366,35,FALSE)</f>
        <v>32</v>
      </c>
      <c r="J150" s="31">
        <f>VLOOKUP($A150,'[3]download from PCAS'!$A$7:$AZ$366,49,FALSE)</f>
        <v>120</v>
      </c>
      <c r="K150" s="31">
        <f>VLOOKUP($A150,'[3]download from PCAS'!$A$7:$AZ$366,7,FALSE)</f>
        <v>1086</v>
      </c>
      <c r="L150" s="31">
        <f>VLOOKUP($A150,'[3]download from PCAS'!$A$7:$AZ$366,27,FALSE)</f>
        <v>302</v>
      </c>
      <c r="M150" s="31">
        <f>VLOOKUP($A150,'[3]download from PCAS'!$A$7:$AZ$366,15,FALSE)</f>
        <v>57</v>
      </c>
      <c r="N150" s="31">
        <f>VLOOKUP($A150,'[3]download from PCAS'!$A$7:$AZ$366,29,FALSE)</f>
        <v>53</v>
      </c>
      <c r="O150" s="31">
        <f>VLOOKUP($A150,'[3]download from PCAS'!$A$7:$AZ$366,51,FALSE)</f>
        <v>337</v>
      </c>
      <c r="P150" s="31">
        <f>VLOOKUP($A150,'[3]download from PCAS'!$A$7:$AZ$366,9,FALSE)</f>
        <v>130</v>
      </c>
      <c r="Q150" s="31">
        <f>VLOOKUP($A150,'[3]download from PCAS'!$A$7:$AZ$366,41,FALSE)</f>
        <v>50</v>
      </c>
      <c r="R150" s="31">
        <f>VLOOKUP($A150,'[3]download from PCAS'!$A$7:$AZ$366,5,FALSE)</f>
        <v>362</v>
      </c>
      <c r="S150" s="31">
        <f>VLOOKUP($A150,'[3]download from PCAS'!$A$7:$AZ$366,19,FALSE)</f>
        <v>41</v>
      </c>
      <c r="T150" s="31">
        <f>VLOOKUP($A150,'[3]download from PCAS'!$A$7:$AZ$366,21,FALSE)</f>
        <v>595</v>
      </c>
      <c r="U150" s="31">
        <f>VLOOKUP($A150,'[3]download from PCAS'!$A$7:$AZ$366,23,FALSE)</f>
        <v>480</v>
      </c>
      <c r="V150" s="31">
        <f>VLOOKUP($A150,'[3]download from PCAS'!$A$7:$AZ$366,13,FALSE)</f>
        <v>269</v>
      </c>
      <c r="W150" s="31">
        <f>VLOOKUP($A150,'[3]download from PCAS'!$A$7:$AZ$366,3,FALSE)</f>
        <v>105</v>
      </c>
      <c r="X150" s="31">
        <f>VLOOKUP($A150,'[3]download from PCAS'!$A$7:$AZ$366,43,FALSE)</f>
        <v>567</v>
      </c>
      <c r="Y150" s="31">
        <f>VLOOKUP($A150,'[3]download from PCAS'!$A$7:$AZ$366,39,FALSE)</f>
        <v>29</v>
      </c>
      <c r="Z150" s="31">
        <f>VLOOKUP($A150,'[3]download from PCAS'!$A$7:$AZ$366,47,FALSE)</f>
        <v>1690</v>
      </c>
      <c r="AA150" s="31">
        <f>VLOOKUP($A150,'[3]download from PCAS'!$A$7:$AZ$366,17,FALSE)</f>
        <v>89</v>
      </c>
      <c r="AB150" s="31">
        <f>VLOOKUP($A150,'[3]download from PCAS'!$A$7:$AZ$366,45,FALSE)</f>
        <v>7</v>
      </c>
      <c r="AC150" s="44"/>
      <c r="AD150" s="41" t="s">
        <v>287</v>
      </c>
      <c r="AE150" s="32">
        <f t="shared" si="56"/>
        <v>48.874775645450775</v>
      </c>
      <c r="AF150" s="32">
        <f t="shared" si="57"/>
        <v>8.9741819687974598</v>
      </c>
      <c r="AG150" s="32">
        <f t="shared" si="58"/>
        <v>4.4180588154079796</v>
      </c>
      <c r="AH150" s="32">
        <f t="shared" si="59"/>
        <v>16.567720557779925</v>
      </c>
      <c r="AI150" s="32">
        <f t="shared" si="60"/>
        <v>149.93787104790832</v>
      </c>
      <c r="AJ150" s="32">
        <f t="shared" si="61"/>
        <v>41.695430070412812</v>
      </c>
      <c r="AK150" s="32">
        <f t="shared" si="62"/>
        <v>7.8696672649454653</v>
      </c>
      <c r="AL150" s="32">
        <f t="shared" si="63"/>
        <v>7.3174099130194667</v>
      </c>
      <c r="AM150" s="32">
        <f t="shared" si="64"/>
        <v>46.527681899765291</v>
      </c>
      <c r="AN150" s="32">
        <f t="shared" si="65"/>
        <v>17.94836393759492</v>
      </c>
      <c r="AO150" s="32">
        <f t="shared" si="66"/>
        <v>6.9032168990749696</v>
      </c>
      <c r="AP150" s="32">
        <f t="shared" si="67"/>
        <v>49.979290349302779</v>
      </c>
      <c r="AQ150" s="32">
        <f t="shared" si="68"/>
        <v>5.6606378572414746</v>
      </c>
      <c r="AR150" s="32">
        <f t="shared" si="69"/>
        <v>82.148281098992129</v>
      </c>
      <c r="AS150" s="32">
        <f t="shared" si="70"/>
        <v>66.2708822311197</v>
      </c>
      <c r="AT150" s="32">
        <f t="shared" si="71"/>
        <v>37.139306917023333</v>
      </c>
      <c r="AU150" s="32">
        <f t="shared" si="72"/>
        <v>14.496755488057435</v>
      </c>
      <c r="AV150" s="32">
        <f t="shared" si="73"/>
        <v>78.282479635510143</v>
      </c>
      <c r="AW150" s="32">
        <f t="shared" si="74"/>
        <v>4.0038658014634825</v>
      </c>
      <c r="AX150" s="32">
        <f t="shared" si="75"/>
        <v>233.32873118873397</v>
      </c>
      <c r="AY150" s="32">
        <f t="shared" si="76"/>
        <v>12.287726080353444</v>
      </c>
      <c r="AZ150" s="32">
        <f t="shared" si="77"/>
        <v>0.96645036587049571</v>
      </c>
      <c r="BB150" s="41" t="s">
        <v>287</v>
      </c>
      <c r="BC150" s="32">
        <f t="shared" si="78"/>
        <v>51.255940257976917</v>
      </c>
      <c r="BD150" s="32">
        <f t="shared" si="79"/>
        <v>9.1269157912863772</v>
      </c>
      <c r="BE150" s="32">
        <f t="shared" si="80"/>
        <v>82.658859996555876</v>
      </c>
      <c r="BF150" s="32">
        <f t="shared" si="81"/>
        <v>46.323402789736527</v>
      </c>
      <c r="BG150" s="32">
        <f t="shared" si="82"/>
        <v>94.831911690918218</v>
      </c>
      <c r="BH150" s="32">
        <f t="shared" si="83"/>
        <v>4.9939727914585843</v>
      </c>
    </row>
    <row r="151" spans="1:60" x14ac:dyDescent="0.2">
      <c r="A151" s="33" t="str">
        <f>'[3]download from PCAS'!A162</f>
        <v>Z00311</v>
      </c>
      <c r="B151" s="31">
        <f>VLOOKUP($A151,'[3]download from PCAS'!$A$7:$AZ$366,2,FALSE)</f>
        <v>2769</v>
      </c>
      <c r="C151" s="31">
        <v>2317</v>
      </c>
      <c r="D151" s="31">
        <v>2284</v>
      </c>
      <c r="E151" s="31">
        <v>2249</v>
      </c>
      <c r="F151" s="31">
        <v>1591</v>
      </c>
      <c r="G151" s="31">
        <f>VLOOKUP($A151,'[3]download from PCAS'!$A$7:$AZ$366,11,FALSE)</f>
        <v>132</v>
      </c>
      <c r="H151" s="31">
        <f>VLOOKUP($A151,'[3]download from PCAS'!$A$7:$AZ$366,31,FALSE)</f>
        <v>24</v>
      </c>
      <c r="I151" s="31">
        <f>VLOOKUP($A151,'[3]download from PCAS'!$A$7:$AZ$366,35,FALSE)</f>
        <v>7</v>
      </c>
      <c r="J151" s="31">
        <f>VLOOKUP($A151,'[3]download from PCAS'!$A$7:$AZ$366,49,FALSE)</f>
        <v>52</v>
      </c>
      <c r="K151" s="31">
        <f>VLOOKUP($A151,'[3]download from PCAS'!$A$7:$AZ$366,7,FALSE)</f>
        <v>467</v>
      </c>
      <c r="L151" s="31">
        <f>VLOOKUP($A151,'[3]download from PCAS'!$A$7:$AZ$366,27,FALSE)</f>
        <v>136</v>
      </c>
      <c r="M151" s="31">
        <f>VLOOKUP($A151,'[3]download from PCAS'!$A$7:$AZ$366,15,FALSE)</f>
        <v>51</v>
      </c>
      <c r="N151" s="31">
        <f>VLOOKUP($A151,'[3]download from PCAS'!$A$7:$AZ$366,29,FALSE)</f>
        <v>20</v>
      </c>
      <c r="O151" s="31">
        <f>VLOOKUP($A151,'[3]download from PCAS'!$A$7:$AZ$366,51,FALSE)</f>
        <v>161</v>
      </c>
      <c r="P151" s="31">
        <f>VLOOKUP($A151,'[3]download from PCAS'!$A$7:$AZ$366,9,FALSE)</f>
        <v>46</v>
      </c>
      <c r="Q151" s="31">
        <f>VLOOKUP($A151,'[3]download from PCAS'!$A$7:$AZ$366,41,FALSE)</f>
        <v>13</v>
      </c>
      <c r="R151" s="31">
        <f>VLOOKUP($A151,'[3]download from PCAS'!$A$7:$AZ$366,5,FALSE)</f>
        <v>193</v>
      </c>
      <c r="S151" s="31">
        <f>VLOOKUP($A151,'[3]download from PCAS'!$A$7:$AZ$366,19,FALSE)</f>
        <v>26</v>
      </c>
      <c r="T151" s="31">
        <f>VLOOKUP($A151,'[3]download from PCAS'!$A$7:$AZ$366,21,FALSE)</f>
        <v>246</v>
      </c>
      <c r="U151" s="31">
        <f>VLOOKUP($A151,'[3]download from PCAS'!$A$7:$AZ$366,23,FALSE)</f>
        <v>238</v>
      </c>
      <c r="V151" s="31">
        <f>VLOOKUP($A151,'[3]download from PCAS'!$A$7:$AZ$366,13,FALSE)</f>
        <v>97</v>
      </c>
      <c r="W151" s="31">
        <f>VLOOKUP($A151,'[3]download from PCAS'!$A$7:$AZ$366,3,FALSE)</f>
        <v>55</v>
      </c>
      <c r="X151" s="31">
        <f>VLOOKUP($A151,'[3]download from PCAS'!$A$7:$AZ$366,43,FALSE)</f>
        <v>183</v>
      </c>
      <c r="Y151" s="31">
        <f>VLOOKUP($A151,'[3]download from PCAS'!$A$7:$AZ$366,39,FALSE)</f>
        <v>13</v>
      </c>
      <c r="Z151" s="31">
        <f>VLOOKUP($A151,'[3]download from PCAS'!$A$7:$AZ$366,47,FALSE)</f>
        <v>743</v>
      </c>
      <c r="AA151" s="31">
        <f>VLOOKUP($A151,'[3]download from PCAS'!$A$7:$AZ$366,17,FALSE)</f>
        <v>39</v>
      </c>
      <c r="AB151" s="31">
        <f>VLOOKUP($A151,'[3]download from PCAS'!$A$7:$AZ$366,45,FALSE)</f>
        <v>0</v>
      </c>
      <c r="AC151" s="44"/>
      <c r="AD151" s="41" t="s">
        <v>288</v>
      </c>
      <c r="AE151" s="32">
        <f t="shared" si="56"/>
        <v>47.670639219934998</v>
      </c>
      <c r="AF151" s="32">
        <f t="shared" si="57"/>
        <v>8.6673889490790899</v>
      </c>
      <c r="AG151" s="32">
        <f t="shared" si="58"/>
        <v>2.5279884434814011</v>
      </c>
      <c r="AH151" s="32">
        <f t="shared" si="59"/>
        <v>18.779342723004696</v>
      </c>
      <c r="AI151" s="32">
        <f t="shared" si="60"/>
        <v>168.65294330083063</v>
      </c>
      <c r="AJ151" s="32">
        <f t="shared" si="61"/>
        <v>49.115204044781507</v>
      </c>
      <c r="AK151" s="32">
        <f t="shared" si="62"/>
        <v>18.418201516793065</v>
      </c>
      <c r="AL151" s="32">
        <f t="shared" si="63"/>
        <v>7.2228241242325746</v>
      </c>
      <c r="AM151" s="32">
        <f t="shared" si="64"/>
        <v>58.143734200072224</v>
      </c>
      <c r="AN151" s="32">
        <f t="shared" si="65"/>
        <v>16.612495485734922</v>
      </c>
      <c r="AO151" s="32">
        <f t="shared" si="66"/>
        <v>4.694835680751174</v>
      </c>
      <c r="AP151" s="32">
        <f t="shared" si="67"/>
        <v>69.700252798844346</v>
      </c>
      <c r="AQ151" s="32">
        <f t="shared" si="68"/>
        <v>9.3896713615023479</v>
      </c>
      <c r="AR151" s="32">
        <f t="shared" si="69"/>
        <v>88.840736728060676</v>
      </c>
      <c r="AS151" s="32">
        <f t="shared" si="70"/>
        <v>85.951607078367644</v>
      </c>
      <c r="AT151" s="32">
        <f t="shared" si="71"/>
        <v>35.030697002527994</v>
      </c>
      <c r="AU151" s="32">
        <f t="shared" si="72"/>
        <v>19.862766341639581</v>
      </c>
      <c r="AV151" s="32">
        <f t="shared" si="73"/>
        <v>66.088840736728059</v>
      </c>
      <c r="AW151" s="32">
        <f t="shared" si="74"/>
        <v>4.694835680751174</v>
      </c>
      <c r="AX151" s="32">
        <f t="shared" si="75"/>
        <v>268.32791621524018</v>
      </c>
      <c r="AY151" s="32">
        <f t="shared" si="76"/>
        <v>14.084507042253522</v>
      </c>
      <c r="AZ151" s="32">
        <f t="shared" si="77"/>
        <v>0</v>
      </c>
      <c r="BB151" s="41" t="s">
        <v>288</v>
      </c>
      <c r="BC151" s="32">
        <f t="shared" si="78"/>
        <v>59.544658493870401</v>
      </c>
      <c r="BD151" s="32">
        <f t="shared" si="79"/>
        <v>8.8928412627834579</v>
      </c>
      <c r="BE151" s="32">
        <f t="shared" si="80"/>
        <v>105.82481102712318</v>
      </c>
      <c r="BF151" s="32">
        <f t="shared" si="81"/>
        <v>43.130280124499777</v>
      </c>
      <c r="BG151" s="32">
        <f t="shared" si="82"/>
        <v>78.981441519205873</v>
      </c>
      <c r="BH151" s="32">
        <f t="shared" si="83"/>
        <v>5.7803468208092479</v>
      </c>
    </row>
    <row r="152" spans="1:60" x14ac:dyDescent="0.2">
      <c r="A152" s="33" t="str">
        <f>'[3]download from PCAS'!A163</f>
        <v>Z00312</v>
      </c>
      <c r="B152" s="31">
        <f>VLOOKUP($A152,'[3]download from PCAS'!$A$7:$AZ$366,2,FALSE)</f>
        <v>2517</v>
      </c>
      <c r="C152" s="31">
        <v>2063</v>
      </c>
      <c r="D152" s="31">
        <v>2039</v>
      </c>
      <c r="E152" s="31">
        <v>2006</v>
      </c>
      <c r="F152" s="31">
        <v>1428</v>
      </c>
      <c r="G152" s="31">
        <f>VLOOKUP($A152,'[3]download from PCAS'!$A$7:$AZ$366,11,FALSE)</f>
        <v>153</v>
      </c>
      <c r="H152" s="31">
        <f>VLOOKUP($A152,'[3]download from PCAS'!$A$7:$AZ$366,31,FALSE)</f>
        <v>21</v>
      </c>
      <c r="I152" s="31">
        <f>VLOOKUP($A152,'[3]download from PCAS'!$A$7:$AZ$366,35,FALSE)</f>
        <v>10</v>
      </c>
      <c r="J152" s="31">
        <f>VLOOKUP($A152,'[3]download from PCAS'!$A$7:$AZ$366,49,FALSE)</f>
        <v>49</v>
      </c>
      <c r="K152" s="31">
        <f>VLOOKUP($A152,'[3]download from PCAS'!$A$7:$AZ$366,7,FALSE)</f>
        <v>275</v>
      </c>
      <c r="L152" s="31">
        <f>VLOOKUP($A152,'[3]download from PCAS'!$A$7:$AZ$366,27,FALSE)</f>
        <v>127</v>
      </c>
      <c r="M152" s="31">
        <f>VLOOKUP($A152,'[3]download from PCAS'!$A$7:$AZ$366,15,FALSE)</f>
        <v>71</v>
      </c>
      <c r="N152" s="31">
        <f>VLOOKUP($A152,'[3]download from PCAS'!$A$7:$AZ$366,29,FALSE)</f>
        <v>21</v>
      </c>
      <c r="O152" s="31">
        <f>VLOOKUP($A152,'[3]download from PCAS'!$A$7:$AZ$366,51,FALSE)</f>
        <v>122</v>
      </c>
      <c r="P152" s="31">
        <f>VLOOKUP($A152,'[3]download from PCAS'!$A$7:$AZ$366,9,FALSE)</f>
        <v>45</v>
      </c>
      <c r="Q152" s="31">
        <f>VLOOKUP($A152,'[3]download from PCAS'!$A$7:$AZ$366,41,FALSE)</f>
        <v>24</v>
      </c>
      <c r="R152" s="31">
        <f>VLOOKUP($A152,'[3]download from PCAS'!$A$7:$AZ$366,5,FALSE)</f>
        <v>113</v>
      </c>
      <c r="S152" s="31">
        <f>VLOOKUP($A152,'[3]download from PCAS'!$A$7:$AZ$366,19,FALSE)</f>
        <v>13</v>
      </c>
      <c r="T152" s="31">
        <f>VLOOKUP($A152,'[3]download from PCAS'!$A$7:$AZ$366,21,FALSE)</f>
        <v>248</v>
      </c>
      <c r="U152" s="31">
        <f>VLOOKUP($A152,'[3]download from PCAS'!$A$7:$AZ$366,23,FALSE)</f>
        <v>2</v>
      </c>
      <c r="V152" s="31">
        <f>VLOOKUP($A152,'[3]download from PCAS'!$A$7:$AZ$366,13,FALSE)</f>
        <v>69</v>
      </c>
      <c r="W152" s="31">
        <f>VLOOKUP($A152,'[3]download from PCAS'!$A$7:$AZ$366,3,FALSE)</f>
        <v>34</v>
      </c>
      <c r="X152" s="31">
        <f>VLOOKUP($A152,'[3]download from PCAS'!$A$7:$AZ$366,43,FALSE)</f>
        <v>193</v>
      </c>
      <c r="Y152" s="31">
        <f>VLOOKUP($A152,'[3]download from PCAS'!$A$7:$AZ$366,39,FALSE)</f>
        <v>9</v>
      </c>
      <c r="Z152" s="31">
        <f>VLOOKUP($A152,'[3]download from PCAS'!$A$7:$AZ$366,47,FALSE)</f>
        <v>568</v>
      </c>
      <c r="AA152" s="31">
        <f>VLOOKUP($A152,'[3]download from PCAS'!$A$7:$AZ$366,17,FALSE)</f>
        <v>17</v>
      </c>
      <c r="AB152" s="31">
        <f>VLOOKUP($A152,'[3]download from PCAS'!$A$7:$AZ$366,45,FALSE)</f>
        <v>0</v>
      </c>
      <c r="AC152" s="44"/>
      <c r="AD152" s="41" t="s">
        <v>289</v>
      </c>
      <c r="AE152" s="32">
        <f t="shared" si="56"/>
        <v>60.786650774731825</v>
      </c>
      <c r="AF152" s="32">
        <f t="shared" si="57"/>
        <v>8.34326579261025</v>
      </c>
      <c r="AG152" s="32">
        <f t="shared" si="58"/>
        <v>3.972983710766786</v>
      </c>
      <c r="AH152" s="32">
        <f t="shared" si="59"/>
        <v>19.467620182757251</v>
      </c>
      <c r="AI152" s="32">
        <f t="shared" si="60"/>
        <v>109.25705204608661</v>
      </c>
      <c r="AJ152" s="32">
        <f t="shared" si="61"/>
        <v>50.45689312673818</v>
      </c>
      <c r="AK152" s="32">
        <f t="shared" si="62"/>
        <v>28.208184346444181</v>
      </c>
      <c r="AL152" s="32">
        <f t="shared" si="63"/>
        <v>8.34326579261025</v>
      </c>
      <c r="AM152" s="32">
        <f t="shared" si="64"/>
        <v>48.470401271354788</v>
      </c>
      <c r="AN152" s="32">
        <f t="shared" si="65"/>
        <v>17.878426698450536</v>
      </c>
      <c r="AO152" s="32">
        <f t="shared" si="66"/>
        <v>9.5351609058402857</v>
      </c>
      <c r="AP152" s="32">
        <f t="shared" si="67"/>
        <v>44.894715931664678</v>
      </c>
      <c r="AQ152" s="32">
        <f t="shared" si="68"/>
        <v>5.1648788239968217</v>
      </c>
      <c r="AR152" s="32">
        <f t="shared" si="69"/>
        <v>98.529996027016281</v>
      </c>
      <c r="AS152" s="32">
        <f t="shared" si="70"/>
        <v>0.79459674215335718</v>
      </c>
      <c r="AT152" s="32">
        <f t="shared" si="71"/>
        <v>27.413587604290822</v>
      </c>
      <c r="AU152" s="32">
        <f t="shared" si="72"/>
        <v>13.508144616607073</v>
      </c>
      <c r="AV152" s="32">
        <f t="shared" si="73"/>
        <v>76.678585617798973</v>
      </c>
      <c r="AW152" s="32">
        <f t="shared" si="74"/>
        <v>3.5756853396901072</v>
      </c>
      <c r="AX152" s="32">
        <f t="shared" si="75"/>
        <v>225.66547477155345</v>
      </c>
      <c r="AY152" s="32">
        <f t="shared" si="76"/>
        <v>6.7540723083035363</v>
      </c>
      <c r="AZ152" s="32">
        <f t="shared" si="77"/>
        <v>0</v>
      </c>
      <c r="BB152" s="41" t="s">
        <v>289</v>
      </c>
      <c r="BC152" s="32">
        <f t="shared" si="78"/>
        <v>62.285434036292301</v>
      </c>
      <c r="BD152" s="32">
        <f t="shared" si="79"/>
        <v>10.468594217347956</v>
      </c>
      <c r="BE152" s="32">
        <f t="shared" si="80"/>
        <v>0.99700897308075764</v>
      </c>
      <c r="BF152" s="32">
        <f t="shared" si="81"/>
        <v>34.396809571286141</v>
      </c>
      <c r="BG152" s="32">
        <f t="shared" si="82"/>
        <v>93.553078041686859</v>
      </c>
      <c r="BH152" s="32">
        <f t="shared" si="83"/>
        <v>4.4865403788634097</v>
      </c>
    </row>
    <row r="153" spans="1:60" x14ac:dyDescent="0.2">
      <c r="A153" s="33" t="str">
        <f>'[3]download from PCAS'!A164</f>
        <v>Z00313</v>
      </c>
      <c r="B153" s="31">
        <f>VLOOKUP($A153,'[3]download from PCAS'!$A$7:$AZ$366,2,FALSE)</f>
        <v>3109</v>
      </c>
      <c r="C153" s="31">
        <v>2427</v>
      </c>
      <c r="D153" s="31">
        <v>2378</v>
      </c>
      <c r="E153" s="31">
        <v>2334</v>
      </c>
      <c r="F153" s="31">
        <v>1636</v>
      </c>
      <c r="G153" s="31">
        <f>VLOOKUP($A153,'[3]download from PCAS'!$A$7:$AZ$366,11,FALSE)</f>
        <v>119</v>
      </c>
      <c r="H153" s="31">
        <f>VLOOKUP($A153,'[3]download from PCAS'!$A$7:$AZ$366,31,FALSE)</f>
        <v>27</v>
      </c>
      <c r="I153" s="31">
        <f>VLOOKUP($A153,'[3]download from PCAS'!$A$7:$AZ$366,35,FALSE)</f>
        <v>8</v>
      </c>
      <c r="J153" s="31">
        <f>VLOOKUP($A153,'[3]download from PCAS'!$A$7:$AZ$366,49,FALSE)</f>
        <v>69</v>
      </c>
      <c r="K153" s="31">
        <f>VLOOKUP($A153,'[3]download from PCAS'!$A$7:$AZ$366,7,FALSE)</f>
        <v>343</v>
      </c>
      <c r="L153" s="31">
        <f>VLOOKUP($A153,'[3]download from PCAS'!$A$7:$AZ$366,27,FALSE)</f>
        <v>142</v>
      </c>
      <c r="M153" s="31">
        <f>VLOOKUP($A153,'[3]download from PCAS'!$A$7:$AZ$366,15,FALSE)</f>
        <v>74</v>
      </c>
      <c r="N153" s="31">
        <f>VLOOKUP($A153,'[3]download from PCAS'!$A$7:$AZ$366,29,FALSE)</f>
        <v>34</v>
      </c>
      <c r="O153" s="31">
        <f>VLOOKUP($A153,'[3]download from PCAS'!$A$7:$AZ$366,51,FALSE)</f>
        <v>130</v>
      </c>
      <c r="P153" s="31">
        <f>VLOOKUP($A153,'[3]download from PCAS'!$A$7:$AZ$366,9,FALSE)</f>
        <v>43</v>
      </c>
      <c r="Q153" s="31">
        <f>VLOOKUP($A153,'[3]download from PCAS'!$A$7:$AZ$366,41,FALSE)</f>
        <v>38</v>
      </c>
      <c r="R153" s="31">
        <f>VLOOKUP($A153,'[3]download from PCAS'!$A$7:$AZ$366,5,FALSE)</f>
        <v>249</v>
      </c>
      <c r="S153" s="31">
        <f>VLOOKUP($A153,'[3]download from PCAS'!$A$7:$AZ$366,19,FALSE)</f>
        <v>30</v>
      </c>
      <c r="T153" s="31">
        <f>VLOOKUP($A153,'[3]download from PCAS'!$A$7:$AZ$366,21,FALSE)</f>
        <v>226</v>
      </c>
      <c r="U153" s="31">
        <f>VLOOKUP($A153,'[3]download from PCAS'!$A$7:$AZ$366,23,FALSE)</f>
        <v>612</v>
      </c>
      <c r="V153" s="31">
        <f>VLOOKUP($A153,'[3]download from PCAS'!$A$7:$AZ$366,13,FALSE)</f>
        <v>103</v>
      </c>
      <c r="W153" s="31">
        <f>VLOOKUP($A153,'[3]download from PCAS'!$A$7:$AZ$366,3,FALSE)</f>
        <v>40</v>
      </c>
      <c r="X153" s="31">
        <f>VLOOKUP($A153,'[3]download from PCAS'!$A$7:$AZ$366,43,FALSE)</f>
        <v>329</v>
      </c>
      <c r="Y153" s="31">
        <f>VLOOKUP($A153,'[3]download from PCAS'!$A$7:$AZ$366,39,FALSE)</f>
        <v>17</v>
      </c>
      <c r="Z153" s="31">
        <f>VLOOKUP($A153,'[3]download from PCAS'!$A$7:$AZ$366,47,FALSE)</f>
        <v>755</v>
      </c>
      <c r="AA153" s="31">
        <f>VLOOKUP($A153,'[3]download from PCAS'!$A$7:$AZ$366,17,FALSE)</f>
        <v>46</v>
      </c>
      <c r="AB153" s="31">
        <f>VLOOKUP($A153,'[3]download from PCAS'!$A$7:$AZ$366,45,FALSE)</f>
        <v>6</v>
      </c>
      <c r="AC153" s="44"/>
      <c r="AD153" s="41" t="s">
        <v>290</v>
      </c>
      <c r="AE153" s="32">
        <f t="shared" si="56"/>
        <v>38.275972981666129</v>
      </c>
      <c r="AF153" s="32">
        <f t="shared" si="57"/>
        <v>8.6844644580250883</v>
      </c>
      <c r="AG153" s="32">
        <f t="shared" si="58"/>
        <v>2.5731746542296556</v>
      </c>
      <c r="AH153" s="32">
        <f t="shared" si="59"/>
        <v>22.193631392730779</v>
      </c>
      <c r="AI153" s="32">
        <f t="shared" si="60"/>
        <v>110.3248633000965</v>
      </c>
      <c r="AJ153" s="32">
        <f t="shared" si="61"/>
        <v>45.673850112576389</v>
      </c>
      <c r="AK153" s="32">
        <f t="shared" si="62"/>
        <v>23.801865551624317</v>
      </c>
      <c r="AL153" s="32">
        <f t="shared" si="63"/>
        <v>10.935992280476036</v>
      </c>
      <c r="AM153" s="32">
        <f t="shared" si="64"/>
        <v>41.814088131231905</v>
      </c>
      <c r="AN153" s="32">
        <f t="shared" si="65"/>
        <v>13.830813766484399</v>
      </c>
      <c r="AO153" s="32">
        <f t="shared" si="66"/>
        <v>12.222579607590866</v>
      </c>
      <c r="AP153" s="32">
        <f t="shared" si="67"/>
        <v>80.090061112898042</v>
      </c>
      <c r="AQ153" s="32">
        <f t="shared" si="68"/>
        <v>9.6494049533612092</v>
      </c>
      <c r="AR153" s="32">
        <f t="shared" si="69"/>
        <v>72.692183981987782</v>
      </c>
      <c r="AS153" s="32">
        <f t="shared" si="70"/>
        <v>196.84786104856866</v>
      </c>
      <c r="AT153" s="32">
        <f t="shared" si="71"/>
        <v>33.129623673206822</v>
      </c>
      <c r="AU153" s="32">
        <f t="shared" si="72"/>
        <v>12.865873271148279</v>
      </c>
      <c r="AV153" s="32">
        <f t="shared" si="73"/>
        <v>105.82180765519459</v>
      </c>
      <c r="AW153" s="32">
        <f t="shared" si="74"/>
        <v>5.4679961402380179</v>
      </c>
      <c r="AX153" s="32">
        <f t="shared" si="75"/>
        <v>242.84335799292379</v>
      </c>
      <c r="AY153" s="32">
        <f t="shared" si="76"/>
        <v>14.795754261820521</v>
      </c>
      <c r="AZ153" s="32">
        <f t="shared" si="77"/>
        <v>1.9298809906722418</v>
      </c>
      <c r="BB153" s="41" t="s">
        <v>290</v>
      </c>
      <c r="BC153" s="32">
        <f t="shared" si="78"/>
        <v>59.714045416316232</v>
      </c>
      <c r="BD153" s="32">
        <f t="shared" si="79"/>
        <v>14.567266495287059</v>
      </c>
      <c r="BE153" s="32">
        <f t="shared" si="80"/>
        <v>262.21079691516707</v>
      </c>
      <c r="BF153" s="32">
        <f t="shared" si="81"/>
        <v>44.130248500428443</v>
      </c>
      <c r="BG153" s="32">
        <f t="shared" si="82"/>
        <v>135.55830243098478</v>
      </c>
      <c r="BH153" s="32">
        <f t="shared" si="83"/>
        <v>7.2836332476435297</v>
      </c>
    </row>
    <row r="154" spans="1:60" x14ac:dyDescent="0.2">
      <c r="A154" s="33" t="str">
        <f>'[3]download from PCAS'!A165</f>
        <v>Z00314</v>
      </c>
      <c r="B154" s="31">
        <f>VLOOKUP($A154,'[3]download from PCAS'!$A$7:$AZ$366,2,FALSE)</f>
        <v>4203</v>
      </c>
      <c r="C154" s="31">
        <v>3434</v>
      </c>
      <c r="D154" s="31">
        <v>3384</v>
      </c>
      <c r="E154" s="31">
        <v>3330</v>
      </c>
      <c r="F154" s="31">
        <v>2322</v>
      </c>
      <c r="G154" s="31">
        <f>VLOOKUP($A154,'[3]download from PCAS'!$A$7:$AZ$366,11,FALSE)</f>
        <v>190</v>
      </c>
      <c r="H154" s="31">
        <f>VLOOKUP($A154,'[3]download from PCAS'!$A$7:$AZ$366,31,FALSE)</f>
        <v>26</v>
      </c>
      <c r="I154" s="31">
        <f>VLOOKUP($A154,'[3]download from PCAS'!$A$7:$AZ$366,35,FALSE)</f>
        <v>14</v>
      </c>
      <c r="J154" s="31">
        <f>VLOOKUP($A154,'[3]download from PCAS'!$A$7:$AZ$366,49,FALSE)</f>
        <v>101</v>
      </c>
      <c r="K154" s="31">
        <f>VLOOKUP($A154,'[3]download from PCAS'!$A$7:$AZ$366,7,FALSE)</f>
        <v>513</v>
      </c>
      <c r="L154" s="31">
        <f>VLOOKUP($A154,'[3]download from PCAS'!$A$7:$AZ$366,27,FALSE)</f>
        <v>213</v>
      </c>
      <c r="M154" s="31">
        <f>VLOOKUP($A154,'[3]download from PCAS'!$A$7:$AZ$366,15,FALSE)</f>
        <v>81</v>
      </c>
      <c r="N154" s="31">
        <f>VLOOKUP($A154,'[3]download from PCAS'!$A$7:$AZ$366,29,FALSE)</f>
        <v>25</v>
      </c>
      <c r="O154" s="31">
        <f>VLOOKUP($A154,'[3]download from PCAS'!$A$7:$AZ$366,51,FALSE)</f>
        <v>181</v>
      </c>
      <c r="P154" s="31">
        <f>VLOOKUP($A154,'[3]download from PCAS'!$A$7:$AZ$366,9,FALSE)</f>
        <v>72</v>
      </c>
      <c r="Q154" s="31">
        <f>VLOOKUP($A154,'[3]download from PCAS'!$A$7:$AZ$366,41,FALSE)</f>
        <v>45</v>
      </c>
      <c r="R154" s="31">
        <f>VLOOKUP($A154,'[3]download from PCAS'!$A$7:$AZ$366,5,FALSE)</f>
        <v>208</v>
      </c>
      <c r="S154" s="31">
        <f>VLOOKUP($A154,'[3]download from PCAS'!$A$7:$AZ$366,19,FALSE)</f>
        <v>29</v>
      </c>
      <c r="T154" s="31">
        <f>VLOOKUP($A154,'[3]download from PCAS'!$A$7:$AZ$366,21,FALSE)</f>
        <v>355</v>
      </c>
      <c r="U154" s="31">
        <f>VLOOKUP($A154,'[3]download from PCAS'!$A$7:$AZ$366,23,FALSE)</f>
        <v>169</v>
      </c>
      <c r="V154" s="31">
        <f>VLOOKUP($A154,'[3]download from PCAS'!$A$7:$AZ$366,13,FALSE)</f>
        <v>133</v>
      </c>
      <c r="W154" s="31">
        <f>VLOOKUP($A154,'[3]download from PCAS'!$A$7:$AZ$366,3,FALSE)</f>
        <v>51</v>
      </c>
      <c r="X154" s="31">
        <f>VLOOKUP($A154,'[3]download from PCAS'!$A$7:$AZ$366,43,FALSE)</f>
        <v>332</v>
      </c>
      <c r="Y154" s="31">
        <f>VLOOKUP($A154,'[3]download from PCAS'!$A$7:$AZ$366,39,FALSE)</f>
        <v>18</v>
      </c>
      <c r="Z154" s="31">
        <f>VLOOKUP($A154,'[3]download from PCAS'!$A$7:$AZ$366,47,FALSE)</f>
        <v>967</v>
      </c>
      <c r="AA154" s="31">
        <f>VLOOKUP($A154,'[3]download from PCAS'!$A$7:$AZ$366,17,FALSE)</f>
        <v>33</v>
      </c>
      <c r="AB154" s="31">
        <f>VLOOKUP($A154,'[3]download from PCAS'!$A$7:$AZ$366,45,FALSE)</f>
        <v>1</v>
      </c>
      <c r="AC154" s="44"/>
      <c r="AD154" s="41" t="s">
        <v>291</v>
      </c>
      <c r="AE154" s="32">
        <f t="shared" si="56"/>
        <v>45.205805377111588</v>
      </c>
      <c r="AF154" s="32">
        <f t="shared" si="57"/>
        <v>6.1860575779205327</v>
      </c>
      <c r="AG154" s="32">
        <f t="shared" si="58"/>
        <v>3.3309540804187487</v>
      </c>
      <c r="AH154" s="32">
        <f t="shared" si="59"/>
        <v>24.030454437306688</v>
      </c>
      <c r="AI154" s="32">
        <f t="shared" si="60"/>
        <v>122.05567451820129</v>
      </c>
      <c r="AJ154" s="32">
        <f t="shared" si="61"/>
        <v>50.678087080656674</v>
      </c>
      <c r="AK154" s="32">
        <f t="shared" si="62"/>
        <v>19.271948608137045</v>
      </c>
      <c r="AL154" s="32">
        <f t="shared" si="63"/>
        <v>5.9481322864620516</v>
      </c>
      <c r="AM154" s="32">
        <f t="shared" si="64"/>
        <v>43.064477753985244</v>
      </c>
      <c r="AN154" s="32">
        <f t="shared" si="65"/>
        <v>17.130620985010708</v>
      </c>
      <c r="AO154" s="32">
        <f t="shared" si="66"/>
        <v>10.706638115631691</v>
      </c>
      <c r="AP154" s="32">
        <f t="shared" si="67"/>
        <v>49.488460623364261</v>
      </c>
      <c r="AQ154" s="32">
        <f t="shared" si="68"/>
        <v>6.8998334522959786</v>
      </c>
      <c r="AR154" s="32">
        <f t="shared" si="69"/>
        <v>84.463478467761121</v>
      </c>
      <c r="AS154" s="32">
        <f t="shared" si="70"/>
        <v>40.209374256483464</v>
      </c>
      <c r="AT154" s="32">
        <f t="shared" si="71"/>
        <v>31.64406376397811</v>
      </c>
      <c r="AU154" s="32">
        <f t="shared" si="72"/>
        <v>12.134189864382584</v>
      </c>
      <c r="AV154" s="32">
        <f t="shared" si="73"/>
        <v>78.991196764216042</v>
      </c>
      <c r="AW154" s="32">
        <f t="shared" si="74"/>
        <v>4.282655246252677</v>
      </c>
      <c r="AX154" s="32">
        <f t="shared" si="75"/>
        <v>230.07375684035213</v>
      </c>
      <c r="AY154" s="32">
        <f t="shared" si="76"/>
        <v>7.8515346181299073</v>
      </c>
      <c r="AZ154" s="32">
        <f t="shared" si="77"/>
        <v>0.23792529145848204</v>
      </c>
      <c r="BB154" s="41" t="s">
        <v>291</v>
      </c>
      <c r="BC154" s="32">
        <f t="shared" si="78"/>
        <v>62.943262411347511</v>
      </c>
      <c r="BD154" s="32">
        <f t="shared" si="79"/>
        <v>7.5075075075075075</v>
      </c>
      <c r="BE154" s="32">
        <f t="shared" si="80"/>
        <v>50.750750750750754</v>
      </c>
      <c r="BF154" s="32">
        <f t="shared" si="81"/>
        <v>39.93993993993994</v>
      </c>
      <c r="BG154" s="32">
        <f t="shared" si="82"/>
        <v>96.680256260920203</v>
      </c>
      <c r="BH154" s="32">
        <f t="shared" si="83"/>
        <v>5.4054054054054053</v>
      </c>
    </row>
    <row r="155" spans="1:60" x14ac:dyDescent="0.2">
      <c r="A155" s="33" t="str">
        <f>'[3]download from PCAS'!A166</f>
        <v>Z00315</v>
      </c>
      <c r="B155" s="31">
        <f>VLOOKUP($A155,'[3]download from PCAS'!$A$7:$AZ$366,2,FALSE)</f>
        <v>3032</v>
      </c>
      <c r="C155" s="31">
        <v>2331</v>
      </c>
      <c r="D155" s="31">
        <v>2287</v>
      </c>
      <c r="E155" s="31">
        <v>2245</v>
      </c>
      <c r="F155" s="31">
        <v>1600</v>
      </c>
      <c r="G155" s="31">
        <f>VLOOKUP($A155,'[3]download from PCAS'!$A$7:$AZ$366,11,FALSE)</f>
        <v>108</v>
      </c>
      <c r="H155" s="31">
        <f>VLOOKUP($A155,'[3]download from PCAS'!$A$7:$AZ$366,31,FALSE)</f>
        <v>16</v>
      </c>
      <c r="I155" s="31">
        <f>VLOOKUP($A155,'[3]download from PCAS'!$A$7:$AZ$366,35,FALSE)</f>
        <v>7</v>
      </c>
      <c r="J155" s="31">
        <f>VLOOKUP($A155,'[3]download from PCAS'!$A$7:$AZ$366,49,FALSE)</f>
        <v>52</v>
      </c>
      <c r="K155" s="31">
        <f>VLOOKUP($A155,'[3]download from PCAS'!$A$7:$AZ$366,7,FALSE)</f>
        <v>345</v>
      </c>
      <c r="L155" s="31">
        <f>VLOOKUP($A155,'[3]download from PCAS'!$A$7:$AZ$366,27,FALSE)</f>
        <v>105</v>
      </c>
      <c r="M155" s="31">
        <f>VLOOKUP($A155,'[3]download from PCAS'!$A$7:$AZ$366,15,FALSE)</f>
        <v>47</v>
      </c>
      <c r="N155" s="31">
        <f>VLOOKUP($A155,'[3]download from PCAS'!$A$7:$AZ$366,29,FALSE)</f>
        <v>20</v>
      </c>
      <c r="O155" s="31">
        <f>VLOOKUP($A155,'[3]download from PCAS'!$A$7:$AZ$366,51,FALSE)</f>
        <v>191</v>
      </c>
      <c r="P155" s="31">
        <f>VLOOKUP($A155,'[3]download from PCAS'!$A$7:$AZ$366,9,FALSE)</f>
        <v>31</v>
      </c>
      <c r="Q155" s="31">
        <f>VLOOKUP($A155,'[3]download from PCAS'!$A$7:$AZ$366,41,FALSE)</f>
        <v>20</v>
      </c>
      <c r="R155" s="31">
        <f>VLOOKUP($A155,'[3]download from PCAS'!$A$7:$AZ$366,5,FALSE)</f>
        <v>187</v>
      </c>
      <c r="S155" s="31">
        <f>VLOOKUP($A155,'[3]download from PCAS'!$A$7:$AZ$366,19,FALSE)</f>
        <v>15</v>
      </c>
      <c r="T155" s="31">
        <f>VLOOKUP($A155,'[3]download from PCAS'!$A$7:$AZ$366,21,FALSE)</f>
        <v>192</v>
      </c>
      <c r="U155" s="31">
        <f>VLOOKUP($A155,'[3]download from PCAS'!$A$7:$AZ$366,23,FALSE)</f>
        <v>334</v>
      </c>
      <c r="V155" s="31">
        <f>VLOOKUP($A155,'[3]download from PCAS'!$A$7:$AZ$366,13,FALSE)</f>
        <v>56</v>
      </c>
      <c r="W155" s="31">
        <f>VLOOKUP($A155,'[3]download from PCAS'!$A$7:$AZ$366,3,FALSE)</f>
        <v>27</v>
      </c>
      <c r="X155" s="31">
        <f>VLOOKUP($A155,'[3]download from PCAS'!$A$7:$AZ$366,43,FALSE)</f>
        <v>188</v>
      </c>
      <c r="Y155" s="31">
        <f>VLOOKUP($A155,'[3]download from PCAS'!$A$7:$AZ$366,39,FALSE)</f>
        <v>18</v>
      </c>
      <c r="Z155" s="31">
        <f>VLOOKUP($A155,'[3]download from PCAS'!$A$7:$AZ$366,47,FALSE)</f>
        <v>629</v>
      </c>
      <c r="AA155" s="31">
        <f>VLOOKUP($A155,'[3]download from PCAS'!$A$7:$AZ$366,17,FALSE)</f>
        <v>30</v>
      </c>
      <c r="AB155" s="31">
        <f>VLOOKUP($A155,'[3]download from PCAS'!$A$7:$AZ$366,45,FALSE)</f>
        <v>4</v>
      </c>
      <c r="AC155" s="44"/>
      <c r="AD155" s="41" t="s">
        <v>292</v>
      </c>
      <c r="AE155" s="32">
        <f t="shared" si="56"/>
        <v>35.620052770448552</v>
      </c>
      <c r="AF155" s="32">
        <f t="shared" si="57"/>
        <v>5.2770448548812663</v>
      </c>
      <c r="AG155" s="32">
        <f t="shared" si="58"/>
        <v>2.3087071240105543</v>
      </c>
      <c r="AH155" s="32">
        <f t="shared" si="59"/>
        <v>17.150395778364114</v>
      </c>
      <c r="AI155" s="32">
        <f t="shared" si="60"/>
        <v>113.7862796833773</v>
      </c>
      <c r="AJ155" s="32">
        <f t="shared" si="61"/>
        <v>34.630606860158316</v>
      </c>
      <c r="AK155" s="32">
        <f t="shared" si="62"/>
        <v>15.50131926121372</v>
      </c>
      <c r="AL155" s="32">
        <f t="shared" si="63"/>
        <v>6.5963060686015833</v>
      </c>
      <c r="AM155" s="32">
        <f t="shared" si="64"/>
        <v>62.994722955145122</v>
      </c>
      <c r="AN155" s="32">
        <f t="shared" si="65"/>
        <v>10.224274406332453</v>
      </c>
      <c r="AO155" s="32">
        <f t="shared" si="66"/>
        <v>6.5963060686015833</v>
      </c>
      <c r="AP155" s="32">
        <f t="shared" si="67"/>
        <v>61.675461741424805</v>
      </c>
      <c r="AQ155" s="32">
        <f t="shared" si="68"/>
        <v>4.9472295514511879</v>
      </c>
      <c r="AR155" s="32">
        <f t="shared" si="69"/>
        <v>63.324538258575203</v>
      </c>
      <c r="AS155" s="32">
        <f t="shared" si="70"/>
        <v>110.15831134564644</v>
      </c>
      <c r="AT155" s="32">
        <f t="shared" si="71"/>
        <v>18.469656992084435</v>
      </c>
      <c r="AU155" s="32">
        <f t="shared" si="72"/>
        <v>8.9050131926121381</v>
      </c>
      <c r="AV155" s="32">
        <f t="shared" si="73"/>
        <v>62.005277044854878</v>
      </c>
      <c r="AW155" s="32">
        <f t="shared" si="74"/>
        <v>5.9366754617414248</v>
      </c>
      <c r="AX155" s="32">
        <f t="shared" si="75"/>
        <v>207.45382585751977</v>
      </c>
      <c r="AY155" s="32">
        <f t="shared" si="76"/>
        <v>9.8944591029023758</v>
      </c>
      <c r="AZ155" s="32">
        <f t="shared" si="77"/>
        <v>1.3192612137203166</v>
      </c>
      <c r="BB155" s="41" t="s">
        <v>292</v>
      </c>
      <c r="BC155" s="32">
        <f t="shared" si="78"/>
        <v>45.911674682990814</v>
      </c>
      <c r="BD155" s="32">
        <f t="shared" si="79"/>
        <v>8.908685968819599</v>
      </c>
      <c r="BE155" s="32">
        <f t="shared" si="80"/>
        <v>148.77505567928731</v>
      </c>
      <c r="BF155" s="32">
        <f t="shared" si="81"/>
        <v>24.944320712694878</v>
      </c>
      <c r="BG155" s="32">
        <f t="shared" si="82"/>
        <v>80.652080652080656</v>
      </c>
      <c r="BH155" s="32">
        <f t="shared" si="83"/>
        <v>8.0178173719376389</v>
      </c>
    </row>
    <row r="156" spans="1:60" x14ac:dyDescent="0.2">
      <c r="A156" s="33" t="str">
        <f>'[3]download from PCAS'!A167</f>
        <v>Z00317</v>
      </c>
      <c r="B156" s="31">
        <f>VLOOKUP($A156,'[3]download from PCAS'!$A$7:$AZ$366,2,FALSE)</f>
        <v>6395</v>
      </c>
      <c r="C156" s="31">
        <v>5027</v>
      </c>
      <c r="D156" s="31">
        <v>4969</v>
      </c>
      <c r="E156" s="31">
        <v>4911</v>
      </c>
      <c r="F156" s="31">
        <v>3570</v>
      </c>
      <c r="G156" s="31">
        <f>VLOOKUP($A156,'[3]download from PCAS'!$A$7:$AZ$366,11,FALSE)</f>
        <v>271</v>
      </c>
      <c r="H156" s="31">
        <f>VLOOKUP($A156,'[3]download from PCAS'!$A$7:$AZ$366,31,FALSE)</f>
        <v>56</v>
      </c>
      <c r="I156" s="31">
        <f>VLOOKUP($A156,'[3]download from PCAS'!$A$7:$AZ$366,35,FALSE)</f>
        <v>19</v>
      </c>
      <c r="J156" s="31">
        <f>VLOOKUP($A156,'[3]download from PCAS'!$A$7:$AZ$366,49,FALSE)</f>
        <v>155</v>
      </c>
      <c r="K156" s="31">
        <f>VLOOKUP($A156,'[3]download from PCAS'!$A$7:$AZ$366,7,FALSE)</f>
        <v>1031</v>
      </c>
      <c r="L156" s="31">
        <f>VLOOKUP($A156,'[3]download from PCAS'!$A$7:$AZ$366,27,FALSE)</f>
        <v>256</v>
      </c>
      <c r="M156" s="31">
        <f>VLOOKUP($A156,'[3]download from PCAS'!$A$7:$AZ$366,15,FALSE)</f>
        <v>117</v>
      </c>
      <c r="N156" s="31">
        <f>VLOOKUP($A156,'[3]download from PCAS'!$A$7:$AZ$366,29,FALSE)</f>
        <v>46</v>
      </c>
      <c r="O156" s="31">
        <f>VLOOKUP($A156,'[3]download from PCAS'!$A$7:$AZ$366,51,FALSE)</f>
        <v>371</v>
      </c>
      <c r="P156" s="31">
        <f>VLOOKUP($A156,'[3]download from PCAS'!$A$7:$AZ$366,9,FALSE)</f>
        <v>95</v>
      </c>
      <c r="Q156" s="31">
        <f>VLOOKUP($A156,'[3]download from PCAS'!$A$7:$AZ$366,41,FALSE)</f>
        <v>39</v>
      </c>
      <c r="R156" s="31">
        <f>VLOOKUP($A156,'[3]download from PCAS'!$A$7:$AZ$366,5,FALSE)</f>
        <v>362</v>
      </c>
      <c r="S156" s="31">
        <f>VLOOKUP($A156,'[3]download from PCAS'!$A$7:$AZ$366,19,FALSE)</f>
        <v>45</v>
      </c>
      <c r="T156" s="31">
        <f>VLOOKUP($A156,'[3]download from PCAS'!$A$7:$AZ$366,21,FALSE)</f>
        <v>464</v>
      </c>
      <c r="U156" s="31">
        <f>VLOOKUP($A156,'[3]download from PCAS'!$A$7:$AZ$366,23,FALSE)</f>
        <v>604</v>
      </c>
      <c r="V156" s="31">
        <f>VLOOKUP($A156,'[3]download from PCAS'!$A$7:$AZ$366,13,FALSE)</f>
        <v>444</v>
      </c>
      <c r="W156" s="31">
        <f>VLOOKUP($A156,'[3]download from PCAS'!$A$7:$AZ$366,3,FALSE)</f>
        <v>106</v>
      </c>
      <c r="X156" s="31">
        <f>VLOOKUP($A156,'[3]download from PCAS'!$A$7:$AZ$366,43,FALSE)</f>
        <v>541</v>
      </c>
      <c r="Y156" s="31">
        <f>VLOOKUP($A156,'[3]download from PCAS'!$A$7:$AZ$366,39,FALSE)</f>
        <v>25</v>
      </c>
      <c r="Z156" s="31">
        <f>VLOOKUP($A156,'[3]download from PCAS'!$A$7:$AZ$366,47,FALSE)</f>
        <v>1616</v>
      </c>
      <c r="AA156" s="31">
        <f>VLOOKUP($A156,'[3]download from PCAS'!$A$7:$AZ$366,17,FALSE)</f>
        <v>107</v>
      </c>
      <c r="AB156" s="31">
        <f>VLOOKUP($A156,'[3]download from PCAS'!$A$7:$AZ$366,45,FALSE)</f>
        <v>4</v>
      </c>
      <c r="AC156" s="44"/>
      <c r="AD156" s="41" t="s">
        <v>293</v>
      </c>
      <c r="AE156" s="32">
        <f t="shared" si="56"/>
        <v>42.376856919468331</v>
      </c>
      <c r="AF156" s="32">
        <f t="shared" si="57"/>
        <v>8.7568412822517594</v>
      </c>
      <c r="AG156" s="32">
        <f t="shared" si="58"/>
        <v>2.971071149335418</v>
      </c>
      <c r="AH156" s="32">
        <f t="shared" si="59"/>
        <v>24.237685691946837</v>
      </c>
      <c r="AI156" s="32">
        <f t="shared" si="60"/>
        <v>161.21970289288507</v>
      </c>
      <c r="AJ156" s="32">
        <f t="shared" si="61"/>
        <v>40.031274433150898</v>
      </c>
      <c r="AK156" s="32">
        <f t="shared" si="62"/>
        <v>18.295543393275995</v>
      </c>
      <c r="AL156" s="32">
        <f t="shared" si="63"/>
        <v>7.1931196247068021</v>
      </c>
      <c r="AM156" s="32">
        <f t="shared" si="64"/>
        <v>58.014073494917902</v>
      </c>
      <c r="AN156" s="32">
        <f t="shared" si="65"/>
        <v>14.855355746677093</v>
      </c>
      <c r="AO156" s="32">
        <f t="shared" si="66"/>
        <v>6.0985144644253326</v>
      </c>
      <c r="AP156" s="32">
        <f t="shared" si="67"/>
        <v>56.606724003127439</v>
      </c>
      <c r="AQ156" s="32">
        <f t="shared" si="68"/>
        <v>7.0367474589523065</v>
      </c>
      <c r="AR156" s="32">
        <f t="shared" si="69"/>
        <v>72.556684910086005</v>
      </c>
      <c r="AS156" s="32">
        <f t="shared" si="70"/>
        <v>94.448788115715402</v>
      </c>
      <c r="AT156" s="32">
        <f t="shared" si="71"/>
        <v>69.4292415949961</v>
      </c>
      <c r="AU156" s="32">
        <f t="shared" si="72"/>
        <v>16.575449569976545</v>
      </c>
      <c r="AV156" s="32">
        <f t="shared" si="73"/>
        <v>84.597341673182171</v>
      </c>
      <c r="AW156" s="32">
        <f t="shared" si="74"/>
        <v>3.9093041438623923</v>
      </c>
      <c r="AX156" s="32">
        <f t="shared" si="75"/>
        <v>252.69741985926504</v>
      </c>
      <c r="AY156" s="32">
        <f t="shared" si="76"/>
        <v>16.731821735731039</v>
      </c>
      <c r="AZ156" s="32">
        <f t="shared" si="77"/>
        <v>0.62548866301798278</v>
      </c>
      <c r="BB156" s="41" t="s">
        <v>293</v>
      </c>
      <c r="BC156" s="32">
        <f t="shared" si="78"/>
        <v>51.519420406520425</v>
      </c>
      <c r="BD156" s="32">
        <f t="shared" si="79"/>
        <v>9.3667277540215856</v>
      </c>
      <c r="BE156" s="32">
        <f t="shared" si="80"/>
        <v>122.98920790063124</v>
      </c>
      <c r="BF156" s="32">
        <f t="shared" si="81"/>
        <v>90.409285277947461</v>
      </c>
      <c r="BG156" s="32">
        <f t="shared" si="82"/>
        <v>107.61885816590411</v>
      </c>
      <c r="BH156" s="32">
        <f t="shared" si="83"/>
        <v>5.0906129097943396</v>
      </c>
    </row>
    <row r="157" spans="1:60" x14ac:dyDescent="0.2">
      <c r="A157" s="33" t="str">
        <f>'[3]download from PCAS'!A168</f>
        <v>Z00319</v>
      </c>
      <c r="B157" s="31">
        <f>VLOOKUP($A157,'[3]download from PCAS'!$A$7:$AZ$366,2,FALSE)</f>
        <v>6742</v>
      </c>
      <c r="C157" s="31">
        <v>5610</v>
      </c>
      <c r="D157" s="31">
        <v>5524</v>
      </c>
      <c r="E157" s="31">
        <v>5416</v>
      </c>
      <c r="F157" s="31">
        <v>3772</v>
      </c>
      <c r="G157" s="31">
        <f>VLOOKUP($A157,'[3]download from PCAS'!$A$7:$AZ$366,11,FALSE)</f>
        <v>318</v>
      </c>
      <c r="H157" s="31">
        <f>VLOOKUP($A157,'[3]download from PCAS'!$A$7:$AZ$366,31,FALSE)</f>
        <v>55</v>
      </c>
      <c r="I157" s="31">
        <f>VLOOKUP($A157,'[3]download from PCAS'!$A$7:$AZ$366,35,FALSE)</f>
        <v>21</v>
      </c>
      <c r="J157" s="31">
        <f>VLOOKUP($A157,'[3]download from PCAS'!$A$7:$AZ$366,49,FALSE)</f>
        <v>113</v>
      </c>
      <c r="K157" s="31">
        <f>VLOOKUP($A157,'[3]download from PCAS'!$A$7:$AZ$366,7,FALSE)</f>
        <v>994</v>
      </c>
      <c r="L157" s="31">
        <f>VLOOKUP($A157,'[3]download from PCAS'!$A$7:$AZ$366,27,FALSE)</f>
        <v>286</v>
      </c>
      <c r="M157" s="31">
        <f>VLOOKUP($A157,'[3]download from PCAS'!$A$7:$AZ$366,15,FALSE)</f>
        <v>83</v>
      </c>
      <c r="N157" s="31">
        <f>VLOOKUP($A157,'[3]download from PCAS'!$A$7:$AZ$366,29,FALSE)</f>
        <v>49</v>
      </c>
      <c r="O157" s="31">
        <f>VLOOKUP($A157,'[3]download from PCAS'!$A$7:$AZ$366,51,FALSE)</f>
        <v>308</v>
      </c>
      <c r="P157" s="31">
        <f>VLOOKUP($A157,'[3]download from PCAS'!$A$7:$AZ$366,9,FALSE)</f>
        <v>102</v>
      </c>
      <c r="Q157" s="31">
        <f>VLOOKUP($A157,'[3]download from PCAS'!$A$7:$AZ$366,41,FALSE)</f>
        <v>32</v>
      </c>
      <c r="R157" s="31">
        <f>VLOOKUP($A157,'[3]download from PCAS'!$A$7:$AZ$366,5,FALSE)</f>
        <v>319</v>
      </c>
      <c r="S157" s="31">
        <f>VLOOKUP($A157,'[3]download from PCAS'!$A$7:$AZ$366,19,FALSE)</f>
        <v>20</v>
      </c>
      <c r="T157" s="31">
        <f>VLOOKUP($A157,'[3]download from PCAS'!$A$7:$AZ$366,21,FALSE)</f>
        <v>535</v>
      </c>
      <c r="U157" s="31">
        <f>VLOOKUP($A157,'[3]download from PCAS'!$A$7:$AZ$366,23,FALSE)</f>
        <v>65</v>
      </c>
      <c r="V157" s="31">
        <f>VLOOKUP($A157,'[3]download from PCAS'!$A$7:$AZ$366,13,FALSE)</f>
        <v>343</v>
      </c>
      <c r="W157" s="31">
        <f>VLOOKUP($A157,'[3]download from PCAS'!$A$7:$AZ$366,3,FALSE)</f>
        <v>115</v>
      </c>
      <c r="X157" s="31">
        <f>VLOOKUP($A157,'[3]download from PCAS'!$A$7:$AZ$366,43,FALSE)</f>
        <v>679</v>
      </c>
      <c r="Y157" s="31">
        <f>VLOOKUP($A157,'[3]download from PCAS'!$A$7:$AZ$366,39,FALSE)</f>
        <v>24</v>
      </c>
      <c r="Z157" s="31">
        <f>VLOOKUP($A157,'[3]download from PCAS'!$A$7:$AZ$366,47,FALSE)</f>
        <v>1580</v>
      </c>
      <c r="AA157" s="31">
        <f>VLOOKUP($A157,'[3]download from PCAS'!$A$7:$AZ$366,17,FALSE)</f>
        <v>79</v>
      </c>
      <c r="AB157" s="31">
        <f>VLOOKUP($A157,'[3]download from PCAS'!$A$7:$AZ$366,45,FALSE)</f>
        <v>1</v>
      </c>
      <c r="AC157" s="44"/>
      <c r="AD157" s="41" t="s">
        <v>294</v>
      </c>
      <c r="AE157" s="32">
        <f t="shared" si="56"/>
        <v>47.167012755858792</v>
      </c>
      <c r="AF157" s="32">
        <f t="shared" si="57"/>
        <v>8.1578166716107976</v>
      </c>
      <c r="AG157" s="32">
        <f t="shared" si="58"/>
        <v>3.1148027291604867</v>
      </c>
      <c r="AH157" s="32">
        <f t="shared" si="59"/>
        <v>16.760605161673094</v>
      </c>
      <c r="AI157" s="32">
        <f t="shared" si="60"/>
        <v>147.43399584692972</v>
      </c>
      <c r="AJ157" s="32">
        <f t="shared" si="61"/>
        <v>42.420646692376145</v>
      </c>
      <c r="AK157" s="32">
        <f t="shared" si="62"/>
        <v>12.310886977158113</v>
      </c>
      <c r="AL157" s="32">
        <f t="shared" si="63"/>
        <v>7.2678730347078018</v>
      </c>
      <c r="AM157" s="32">
        <f t="shared" si="64"/>
        <v>45.683773361020471</v>
      </c>
      <c r="AN157" s="32">
        <f t="shared" si="65"/>
        <v>15.129041827350934</v>
      </c>
      <c r="AO157" s="32">
        <f t="shared" si="66"/>
        <v>4.7463660634826468</v>
      </c>
      <c r="AP157" s="32">
        <f t="shared" si="67"/>
        <v>47.31533669534263</v>
      </c>
      <c r="AQ157" s="32">
        <f t="shared" si="68"/>
        <v>2.9664787896766538</v>
      </c>
      <c r="AR157" s="32">
        <f t="shared" si="69"/>
        <v>79.353307623850483</v>
      </c>
      <c r="AS157" s="32">
        <f t="shared" si="70"/>
        <v>9.6410560664491243</v>
      </c>
      <c r="AT157" s="32">
        <f t="shared" si="71"/>
        <v>50.875111242954617</v>
      </c>
      <c r="AU157" s="32">
        <f t="shared" si="72"/>
        <v>17.057253040640759</v>
      </c>
      <c r="AV157" s="32">
        <f t="shared" si="73"/>
        <v>100.71195490952239</v>
      </c>
      <c r="AW157" s="32">
        <f t="shared" si="74"/>
        <v>3.5597745476119846</v>
      </c>
      <c r="AX157" s="32">
        <f t="shared" si="75"/>
        <v>234.35182438445565</v>
      </c>
      <c r="AY157" s="32">
        <f t="shared" si="76"/>
        <v>11.717591219222781</v>
      </c>
      <c r="AZ157" s="32">
        <f t="shared" si="77"/>
        <v>0.14832393948383271</v>
      </c>
      <c r="BB157" s="41" t="s">
        <v>294</v>
      </c>
      <c r="BC157" s="32">
        <f t="shared" si="78"/>
        <v>51.77407675597393</v>
      </c>
      <c r="BD157" s="32">
        <f t="shared" si="79"/>
        <v>9.0472673559822745</v>
      </c>
      <c r="BE157" s="32">
        <f t="shared" si="80"/>
        <v>12.001477104874446</v>
      </c>
      <c r="BF157" s="32">
        <f t="shared" si="81"/>
        <v>63.330871491875925</v>
      </c>
      <c r="BG157" s="32">
        <f t="shared" si="82"/>
        <v>121.03386809269162</v>
      </c>
      <c r="BH157" s="32">
        <f t="shared" si="83"/>
        <v>4.431314623338257</v>
      </c>
    </row>
    <row r="158" spans="1:60" x14ac:dyDescent="0.2">
      <c r="A158" s="33" t="str">
        <f>'[3]download from PCAS'!A169</f>
        <v>Z00321</v>
      </c>
      <c r="B158" s="31">
        <f>VLOOKUP($A158,'[3]download from PCAS'!$A$7:$AZ$366,2,FALSE)</f>
        <v>3965</v>
      </c>
      <c r="C158" s="31">
        <v>3286</v>
      </c>
      <c r="D158" s="31">
        <v>3224</v>
      </c>
      <c r="E158" s="31">
        <v>3166</v>
      </c>
      <c r="F158" s="31">
        <v>2189</v>
      </c>
      <c r="G158" s="31">
        <f>VLOOKUP($A158,'[3]download from PCAS'!$A$7:$AZ$366,11,FALSE)</f>
        <v>136</v>
      </c>
      <c r="H158" s="31">
        <f>VLOOKUP($A158,'[3]download from PCAS'!$A$7:$AZ$366,31,FALSE)</f>
        <v>24</v>
      </c>
      <c r="I158" s="31">
        <f>VLOOKUP($A158,'[3]download from PCAS'!$A$7:$AZ$366,35,FALSE)</f>
        <v>13</v>
      </c>
      <c r="J158" s="31">
        <f>VLOOKUP($A158,'[3]download from PCAS'!$A$7:$AZ$366,49,FALSE)</f>
        <v>61</v>
      </c>
      <c r="K158" s="31">
        <f>VLOOKUP($A158,'[3]download from PCAS'!$A$7:$AZ$366,7,FALSE)</f>
        <v>528</v>
      </c>
      <c r="L158" s="31">
        <f>VLOOKUP($A158,'[3]download from PCAS'!$A$7:$AZ$366,27,FALSE)</f>
        <v>151</v>
      </c>
      <c r="M158" s="31">
        <f>VLOOKUP($A158,'[3]download from PCAS'!$A$7:$AZ$366,15,FALSE)</f>
        <v>67</v>
      </c>
      <c r="N158" s="31">
        <f>VLOOKUP($A158,'[3]download from PCAS'!$A$7:$AZ$366,29,FALSE)</f>
        <v>30</v>
      </c>
      <c r="O158" s="31">
        <f>VLOOKUP($A158,'[3]download from PCAS'!$A$7:$AZ$366,51,FALSE)</f>
        <v>170</v>
      </c>
      <c r="P158" s="31">
        <f>VLOOKUP($A158,'[3]download from PCAS'!$A$7:$AZ$366,9,FALSE)</f>
        <v>59</v>
      </c>
      <c r="Q158" s="31">
        <f>VLOOKUP($A158,'[3]download from PCAS'!$A$7:$AZ$366,41,FALSE)</f>
        <v>17</v>
      </c>
      <c r="R158" s="31">
        <f>VLOOKUP($A158,'[3]download from PCAS'!$A$7:$AZ$366,5,FALSE)</f>
        <v>216</v>
      </c>
      <c r="S158" s="31">
        <f>VLOOKUP($A158,'[3]download from PCAS'!$A$7:$AZ$366,19,FALSE)</f>
        <v>21</v>
      </c>
      <c r="T158" s="31">
        <f>VLOOKUP($A158,'[3]download from PCAS'!$A$7:$AZ$366,21,FALSE)</f>
        <v>266</v>
      </c>
      <c r="U158" s="31">
        <f>VLOOKUP($A158,'[3]download from PCAS'!$A$7:$AZ$366,23,FALSE)</f>
        <v>788</v>
      </c>
      <c r="V158" s="31">
        <f>VLOOKUP($A158,'[3]download from PCAS'!$A$7:$AZ$366,13,FALSE)</f>
        <v>166</v>
      </c>
      <c r="W158" s="31">
        <f>VLOOKUP($A158,'[3]download from PCAS'!$A$7:$AZ$366,3,FALSE)</f>
        <v>48</v>
      </c>
      <c r="X158" s="31">
        <f>VLOOKUP($A158,'[3]download from PCAS'!$A$7:$AZ$366,43,FALSE)</f>
        <v>429</v>
      </c>
      <c r="Y158" s="31">
        <f>VLOOKUP($A158,'[3]download from PCAS'!$A$7:$AZ$366,39,FALSE)</f>
        <v>21</v>
      </c>
      <c r="Z158" s="31">
        <f>VLOOKUP($A158,'[3]download from PCAS'!$A$7:$AZ$366,47,FALSE)</f>
        <v>888</v>
      </c>
      <c r="AA158" s="31">
        <f>VLOOKUP($A158,'[3]download from PCAS'!$A$7:$AZ$366,17,FALSE)</f>
        <v>43</v>
      </c>
      <c r="AB158" s="31">
        <f>VLOOKUP($A158,'[3]download from PCAS'!$A$7:$AZ$366,45,FALSE)</f>
        <v>1</v>
      </c>
      <c r="AC158" s="44"/>
      <c r="AD158" s="41" t="s">
        <v>295</v>
      </c>
      <c r="AE158" s="32">
        <f t="shared" si="56"/>
        <v>34.300126103404793</v>
      </c>
      <c r="AF158" s="32">
        <f t="shared" si="57"/>
        <v>6.0529634300126105</v>
      </c>
      <c r="AG158" s="32">
        <f t="shared" si="58"/>
        <v>3.278688524590164</v>
      </c>
      <c r="AH158" s="32">
        <f t="shared" si="59"/>
        <v>15.384615384615385</v>
      </c>
      <c r="AI158" s="32">
        <f t="shared" si="60"/>
        <v>133.16519546027743</v>
      </c>
      <c r="AJ158" s="32">
        <f t="shared" si="61"/>
        <v>38.083228247162673</v>
      </c>
      <c r="AK158" s="32">
        <f t="shared" si="62"/>
        <v>16.897856242118536</v>
      </c>
      <c r="AL158" s="32">
        <f t="shared" si="63"/>
        <v>7.5662042875157631</v>
      </c>
      <c r="AM158" s="32">
        <f t="shared" si="64"/>
        <v>42.875157629255995</v>
      </c>
      <c r="AN158" s="32">
        <f t="shared" si="65"/>
        <v>14.880201765447667</v>
      </c>
      <c r="AO158" s="32">
        <f t="shared" si="66"/>
        <v>4.2875157629255991</v>
      </c>
      <c r="AP158" s="32">
        <f t="shared" si="67"/>
        <v>54.476670870113495</v>
      </c>
      <c r="AQ158" s="32">
        <f t="shared" si="68"/>
        <v>5.2963430012610342</v>
      </c>
      <c r="AR158" s="32">
        <f t="shared" si="69"/>
        <v>67.087011349306437</v>
      </c>
      <c r="AS158" s="32">
        <f t="shared" si="70"/>
        <v>198.73896595208072</v>
      </c>
      <c r="AT158" s="32">
        <f t="shared" si="71"/>
        <v>41.866330390920552</v>
      </c>
      <c r="AU158" s="32">
        <f t="shared" si="72"/>
        <v>12.105926860025221</v>
      </c>
      <c r="AV158" s="32">
        <f t="shared" si="73"/>
        <v>108.19672131147541</v>
      </c>
      <c r="AW158" s="32">
        <f t="shared" si="74"/>
        <v>5.2963430012610342</v>
      </c>
      <c r="AX158" s="32">
        <f t="shared" si="75"/>
        <v>223.95964691046657</v>
      </c>
      <c r="AY158" s="32">
        <f t="shared" si="76"/>
        <v>10.844892812105927</v>
      </c>
      <c r="AZ158" s="32">
        <f t="shared" si="77"/>
        <v>0.25220680958385877</v>
      </c>
      <c r="BB158" s="41" t="s">
        <v>295</v>
      </c>
      <c r="BC158" s="32">
        <f t="shared" si="78"/>
        <v>46.836228287841188</v>
      </c>
      <c r="BD158" s="32">
        <f t="shared" si="79"/>
        <v>9.4756790903348076</v>
      </c>
      <c r="BE158" s="32">
        <f t="shared" si="80"/>
        <v>248.89450410612758</v>
      </c>
      <c r="BF158" s="32">
        <f t="shared" si="81"/>
        <v>52.432090966519269</v>
      </c>
      <c r="BG158" s="32">
        <f t="shared" si="82"/>
        <v>130.55386488131467</v>
      </c>
      <c r="BH158" s="32">
        <f t="shared" si="83"/>
        <v>6.6329753632343653</v>
      </c>
    </row>
    <row r="159" spans="1:60" x14ac:dyDescent="0.2">
      <c r="A159" s="33" t="str">
        <f>'[3]download from PCAS'!A170</f>
        <v>Z00323</v>
      </c>
      <c r="B159" s="31">
        <f>VLOOKUP($A159,'[3]download from PCAS'!$A$7:$AZ$366,2,FALSE)</f>
        <v>2371</v>
      </c>
      <c r="C159" s="31">
        <v>2029</v>
      </c>
      <c r="D159" s="31">
        <v>2002</v>
      </c>
      <c r="E159" s="31">
        <v>1972</v>
      </c>
      <c r="F159" s="31">
        <v>1389</v>
      </c>
      <c r="G159" s="31">
        <f>VLOOKUP($A159,'[3]download from PCAS'!$A$7:$AZ$366,11,FALSE)</f>
        <v>110</v>
      </c>
      <c r="H159" s="31">
        <f>VLOOKUP($A159,'[3]download from PCAS'!$A$7:$AZ$366,31,FALSE)</f>
        <v>9</v>
      </c>
      <c r="I159" s="31">
        <f>VLOOKUP($A159,'[3]download from PCAS'!$A$7:$AZ$366,35,FALSE)</f>
        <v>4</v>
      </c>
      <c r="J159" s="31">
        <f>VLOOKUP($A159,'[3]download from PCAS'!$A$7:$AZ$366,49,FALSE)</f>
        <v>30</v>
      </c>
      <c r="K159" s="31">
        <f>VLOOKUP($A159,'[3]download from PCAS'!$A$7:$AZ$366,7,FALSE)</f>
        <v>338</v>
      </c>
      <c r="L159" s="31">
        <f>VLOOKUP($A159,'[3]download from PCAS'!$A$7:$AZ$366,27,FALSE)</f>
        <v>129</v>
      </c>
      <c r="M159" s="31">
        <f>VLOOKUP($A159,'[3]download from PCAS'!$A$7:$AZ$366,15,FALSE)</f>
        <v>54</v>
      </c>
      <c r="N159" s="31">
        <f>VLOOKUP($A159,'[3]download from PCAS'!$A$7:$AZ$366,29,FALSE)</f>
        <v>11</v>
      </c>
      <c r="O159" s="31">
        <f>VLOOKUP($A159,'[3]download from PCAS'!$A$7:$AZ$366,51,FALSE)</f>
        <v>91</v>
      </c>
      <c r="P159" s="31">
        <f>VLOOKUP($A159,'[3]download from PCAS'!$A$7:$AZ$366,9,FALSE)</f>
        <v>45</v>
      </c>
      <c r="Q159" s="31">
        <f>VLOOKUP($A159,'[3]download from PCAS'!$A$7:$AZ$366,41,FALSE)</f>
        <v>24</v>
      </c>
      <c r="R159" s="31">
        <f>VLOOKUP($A159,'[3]download from PCAS'!$A$7:$AZ$366,5,FALSE)</f>
        <v>144</v>
      </c>
      <c r="S159" s="31">
        <f>VLOOKUP($A159,'[3]download from PCAS'!$A$7:$AZ$366,19,FALSE)</f>
        <v>21</v>
      </c>
      <c r="T159" s="31">
        <f>VLOOKUP($A159,'[3]download from PCAS'!$A$7:$AZ$366,21,FALSE)</f>
        <v>212</v>
      </c>
      <c r="U159" s="31">
        <f>VLOOKUP($A159,'[3]download from PCAS'!$A$7:$AZ$366,23,FALSE)</f>
        <v>183</v>
      </c>
      <c r="V159" s="31">
        <f>VLOOKUP($A159,'[3]download from PCAS'!$A$7:$AZ$366,13,FALSE)</f>
        <v>140</v>
      </c>
      <c r="W159" s="31">
        <f>VLOOKUP($A159,'[3]download from PCAS'!$A$7:$AZ$366,3,FALSE)</f>
        <v>35</v>
      </c>
      <c r="X159" s="31">
        <f>VLOOKUP($A159,'[3]download from PCAS'!$A$7:$AZ$366,43,FALSE)</f>
        <v>274</v>
      </c>
      <c r="Y159" s="31">
        <f>VLOOKUP($A159,'[3]download from PCAS'!$A$7:$AZ$366,39,FALSE)</f>
        <v>5</v>
      </c>
      <c r="Z159" s="31">
        <f>VLOOKUP($A159,'[3]download from PCAS'!$A$7:$AZ$366,47,FALSE)</f>
        <v>603</v>
      </c>
      <c r="AA159" s="31">
        <f>VLOOKUP($A159,'[3]download from PCAS'!$A$7:$AZ$366,17,FALSE)</f>
        <v>32</v>
      </c>
      <c r="AB159" s="31">
        <f>VLOOKUP($A159,'[3]download from PCAS'!$A$7:$AZ$366,45,FALSE)</f>
        <v>0</v>
      </c>
      <c r="AC159" s="44"/>
      <c r="AD159" s="41" t="s">
        <v>296</v>
      </c>
      <c r="AE159" s="32">
        <f t="shared" si="56"/>
        <v>46.393926613243352</v>
      </c>
      <c r="AF159" s="32">
        <f t="shared" si="57"/>
        <v>3.7958667229017289</v>
      </c>
      <c r="AG159" s="32">
        <f t="shared" si="58"/>
        <v>1.687051876845213</v>
      </c>
      <c r="AH159" s="32">
        <f t="shared" si="59"/>
        <v>12.652889076339097</v>
      </c>
      <c r="AI159" s="32">
        <f t="shared" si="60"/>
        <v>142.5558835934205</v>
      </c>
      <c r="AJ159" s="32">
        <f t="shared" si="61"/>
        <v>54.407423028258123</v>
      </c>
      <c r="AK159" s="32">
        <f t="shared" si="62"/>
        <v>22.775200337410375</v>
      </c>
      <c r="AL159" s="32">
        <f t="shared" si="63"/>
        <v>4.6393926613243357</v>
      </c>
      <c r="AM159" s="32">
        <f t="shared" si="64"/>
        <v>38.380430198228595</v>
      </c>
      <c r="AN159" s="32">
        <f t="shared" si="65"/>
        <v>18.979333614508647</v>
      </c>
      <c r="AO159" s="32">
        <f t="shared" si="66"/>
        <v>10.122311261071278</v>
      </c>
      <c r="AP159" s="32">
        <f t="shared" si="67"/>
        <v>60.733867566427662</v>
      </c>
      <c r="AQ159" s="32">
        <f t="shared" si="68"/>
        <v>8.8570223534373689</v>
      </c>
      <c r="AR159" s="32">
        <f t="shared" si="69"/>
        <v>89.413749472796283</v>
      </c>
      <c r="AS159" s="32">
        <f t="shared" si="70"/>
        <v>77.182623365668505</v>
      </c>
      <c r="AT159" s="32">
        <f t="shared" si="71"/>
        <v>59.046815689582459</v>
      </c>
      <c r="AU159" s="32">
        <f t="shared" si="72"/>
        <v>14.761703922395615</v>
      </c>
      <c r="AV159" s="32">
        <f t="shared" si="73"/>
        <v>115.5630535638971</v>
      </c>
      <c r="AW159" s="32">
        <f t="shared" si="74"/>
        <v>2.1088148460565161</v>
      </c>
      <c r="AX159" s="32">
        <f t="shared" si="75"/>
        <v>254.32307043441588</v>
      </c>
      <c r="AY159" s="32">
        <f t="shared" si="76"/>
        <v>13.496415014761704</v>
      </c>
      <c r="AZ159" s="32">
        <f t="shared" si="77"/>
        <v>0</v>
      </c>
      <c r="BB159" s="41" t="s">
        <v>296</v>
      </c>
      <c r="BC159" s="32">
        <f t="shared" si="78"/>
        <v>64.43556443556443</v>
      </c>
      <c r="BD159" s="32">
        <f t="shared" si="79"/>
        <v>5.5780933062880322</v>
      </c>
      <c r="BE159" s="32">
        <f t="shared" si="80"/>
        <v>92.799188640973625</v>
      </c>
      <c r="BF159" s="32">
        <f t="shared" si="81"/>
        <v>70.993914807302232</v>
      </c>
      <c r="BG159" s="32">
        <f t="shared" si="82"/>
        <v>135.0418925579103</v>
      </c>
      <c r="BH159" s="32">
        <f t="shared" si="83"/>
        <v>2.5354969574036512</v>
      </c>
    </row>
    <row r="160" spans="1:60" x14ac:dyDescent="0.2">
      <c r="A160" s="33" t="str">
        <f>'[3]download from PCAS'!A171</f>
        <v>Z00325</v>
      </c>
      <c r="B160" s="31">
        <f>VLOOKUP($A160,'[3]download from PCAS'!$A$7:$AZ$366,2,FALSE)</f>
        <v>3810</v>
      </c>
      <c r="C160" s="31">
        <v>2985</v>
      </c>
      <c r="D160" s="31">
        <v>2924</v>
      </c>
      <c r="E160" s="31">
        <v>2875</v>
      </c>
      <c r="F160" s="31">
        <v>2099</v>
      </c>
      <c r="G160" s="31">
        <f>VLOOKUP($A160,'[3]download from PCAS'!$A$7:$AZ$366,11,FALSE)</f>
        <v>151</v>
      </c>
      <c r="H160" s="31">
        <f>VLOOKUP($A160,'[3]download from PCAS'!$A$7:$AZ$366,31,FALSE)</f>
        <v>23</v>
      </c>
      <c r="I160" s="31">
        <f>VLOOKUP($A160,'[3]download from PCAS'!$A$7:$AZ$366,35,FALSE)</f>
        <v>10</v>
      </c>
      <c r="J160" s="31">
        <f>VLOOKUP($A160,'[3]download from PCAS'!$A$7:$AZ$366,49,FALSE)</f>
        <v>55</v>
      </c>
      <c r="K160" s="31">
        <f>VLOOKUP($A160,'[3]download from PCAS'!$A$7:$AZ$366,7,FALSE)</f>
        <v>423</v>
      </c>
      <c r="L160" s="31">
        <f>VLOOKUP($A160,'[3]download from PCAS'!$A$7:$AZ$366,27,FALSE)</f>
        <v>126</v>
      </c>
      <c r="M160" s="31">
        <f>VLOOKUP($A160,'[3]download from PCAS'!$A$7:$AZ$366,15,FALSE)</f>
        <v>43</v>
      </c>
      <c r="N160" s="31">
        <f>VLOOKUP($A160,'[3]download from PCAS'!$A$7:$AZ$366,29,FALSE)</f>
        <v>16</v>
      </c>
      <c r="O160" s="31">
        <f>VLOOKUP($A160,'[3]download from PCAS'!$A$7:$AZ$366,51,FALSE)</f>
        <v>139</v>
      </c>
      <c r="P160" s="31">
        <f>VLOOKUP($A160,'[3]download from PCAS'!$A$7:$AZ$366,9,FALSE)</f>
        <v>49</v>
      </c>
      <c r="Q160" s="31">
        <f>VLOOKUP($A160,'[3]download from PCAS'!$A$7:$AZ$366,41,FALSE)</f>
        <v>25</v>
      </c>
      <c r="R160" s="31">
        <f>VLOOKUP($A160,'[3]download from PCAS'!$A$7:$AZ$366,5,FALSE)</f>
        <v>194</v>
      </c>
      <c r="S160" s="31">
        <f>VLOOKUP($A160,'[3]download from PCAS'!$A$7:$AZ$366,19,FALSE)</f>
        <v>15</v>
      </c>
      <c r="T160" s="31">
        <f>VLOOKUP($A160,'[3]download from PCAS'!$A$7:$AZ$366,21,FALSE)</f>
        <v>254</v>
      </c>
      <c r="U160" s="31">
        <f>VLOOKUP($A160,'[3]download from PCAS'!$A$7:$AZ$366,23,FALSE)</f>
        <v>172</v>
      </c>
      <c r="V160" s="31">
        <f>VLOOKUP($A160,'[3]download from PCAS'!$A$7:$AZ$366,13,FALSE)</f>
        <v>72</v>
      </c>
      <c r="W160" s="31">
        <f>VLOOKUP($A160,'[3]download from PCAS'!$A$7:$AZ$366,3,FALSE)</f>
        <v>45</v>
      </c>
      <c r="X160" s="31">
        <f>VLOOKUP($A160,'[3]download from PCAS'!$A$7:$AZ$366,43,FALSE)</f>
        <v>300</v>
      </c>
      <c r="Y160" s="31">
        <f>VLOOKUP($A160,'[3]download from PCAS'!$A$7:$AZ$366,39,FALSE)</f>
        <v>10</v>
      </c>
      <c r="Z160" s="31">
        <f>VLOOKUP($A160,'[3]download from PCAS'!$A$7:$AZ$366,47,FALSE)</f>
        <v>793</v>
      </c>
      <c r="AA160" s="31">
        <f>VLOOKUP($A160,'[3]download from PCAS'!$A$7:$AZ$366,17,FALSE)</f>
        <v>74</v>
      </c>
      <c r="AB160" s="31">
        <f>VLOOKUP($A160,'[3]download from PCAS'!$A$7:$AZ$366,45,FALSE)</f>
        <v>2</v>
      </c>
      <c r="AC160" s="44"/>
      <c r="AD160" s="41" t="s">
        <v>297</v>
      </c>
      <c r="AE160" s="32">
        <f t="shared" si="56"/>
        <v>39.632545931758528</v>
      </c>
      <c r="AF160" s="32">
        <f t="shared" si="57"/>
        <v>6.0367454068241466</v>
      </c>
      <c r="AG160" s="32">
        <f t="shared" si="58"/>
        <v>2.6246719160104988</v>
      </c>
      <c r="AH160" s="32">
        <f t="shared" si="59"/>
        <v>14.435695538057743</v>
      </c>
      <c r="AI160" s="32">
        <f t="shared" si="60"/>
        <v>111.0236220472441</v>
      </c>
      <c r="AJ160" s="32">
        <f t="shared" si="61"/>
        <v>33.070866141732282</v>
      </c>
      <c r="AK160" s="32">
        <f t="shared" si="62"/>
        <v>11.286089238845145</v>
      </c>
      <c r="AL160" s="32">
        <f t="shared" si="63"/>
        <v>4.1994750656167978</v>
      </c>
      <c r="AM160" s="32">
        <f t="shared" si="64"/>
        <v>36.482939632545929</v>
      </c>
      <c r="AN160" s="32">
        <f t="shared" si="65"/>
        <v>12.860892388451443</v>
      </c>
      <c r="AO160" s="32">
        <f t="shared" si="66"/>
        <v>6.5616797900262469</v>
      </c>
      <c r="AP160" s="32">
        <f t="shared" si="67"/>
        <v>50.918635170603672</v>
      </c>
      <c r="AQ160" s="32">
        <f t="shared" si="68"/>
        <v>3.9370078740157481</v>
      </c>
      <c r="AR160" s="32">
        <f t="shared" si="69"/>
        <v>66.666666666666671</v>
      </c>
      <c r="AS160" s="32">
        <f t="shared" si="70"/>
        <v>45.14435695538058</v>
      </c>
      <c r="AT160" s="32">
        <f t="shared" si="71"/>
        <v>18.897637795275589</v>
      </c>
      <c r="AU160" s="32">
        <f t="shared" si="72"/>
        <v>11.811023622047244</v>
      </c>
      <c r="AV160" s="32">
        <f t="shared" si="73"/>
        <v>78.740157480314963</v>
      </c>
      <c r="AW160" s="32">
        <f t="shared" si="74"/>
        <v>2.6246719160104988</v>
      </c>
      <c r="AX160" s="32">
        <f t="shared" si="75"/>
        <v>208.13648293963254</v>
      </c>
      <c r="AY160" s="32">
        <f t="shared" si="76"/>
        <v>19.42257217847769</v>
      </c>
      <c r="AZ160" s="32">
        <f t="shared" si="77"/>
        <v>0.52493438320209973</v>
      </c>
      <c r="BB160" s="41" t="s">
        <v>297</v>
      </c>
      <c r="BC160" s="32">
        <f t="shared" si="78"/>
        <v>43.091655266757869</v>
      </c>
      <c r="BD160" s="32">
        <f t="shared" si="79"/>
        <v>5.5652173913043486</v>
      </c>
      <c r="BE160" s="32">
        <f t="shared" si="80"/>
        <v>59.826086956521735</v>
      </c>
      <c r="BF160" s="32">
        <f t="shared" si="81"/>
        <v>25.043478260869566</v>
      </c>
      <c r="BG160" s="32">
        <f t="shared" si="82"/>
        <v>100.50251256281408</v>
      </c>
      <c r="BH160" s="32">
        <f t="shared" si="83"/>
        <v>3.4782608695652177</v>
      </c>
    </row>
    <row r="161" spans="1:60" x14ac:dyDescent="0.2">
      <c r="A161" s="33" t="str">
        <f>'[3]download from PCAS'!A172</f>
        <v>Z00326</v>
      </c>
      <c r="B161" s="31">
        <f>VLOOKUP($A161,'[3]download from PCAS'!$A$7:$AZ$366,2,FALSE)</f>
        <v>5534</v>
      </c>
      <c r="C161" s="31">
        <v>4166</v>
      </c>
      <c r="D161" s="31">
        <v>4083</v>
      </c>
      <c r="E161" s="31">
        <v>4007</v>
      </c>
      <c r="F161" s="31">
        <v>2876</v>
      </c>
      <c r="G161" s="31">
        <f>VLOOKUP($A161,'[3]download from PCAS'!$A$7:$AZ$366,11,FALSE)</f>
        <v>149</v>
      </c>
      <c r="H161" s="31">
        <f>VLOOKUP($A161,'[3]download from PCAS'!$A$7:$AZ$366,31,FALSE)</f>
        <v>20</v>
      </c>
      <c r="I161" s="31">
        <f>VLOOKUP($A161,'[3]download from PCAS'!$A$7:$AZ$366,35,FALSE)</f>
        <v>12</v>
      </c>
      <c r="J161" s="31">
        <f>VLOOKUP($A161,'[3]download from PCAS'!$A$7:$AZ$366,49,FALSE)</f>
        <v>91</v>
      </c>
      <c r="K161" s="31">
        <f>VLOOKUP($A161,'[3]download from PCAS'!$A$7:$AZ$366,7,FALSE)</f>
        <v>585</v>
      </c>
      <c r="L161" s="31">
        <f>VLOOKUP($A161,'[3]download from PCAS'!$A$7:$AZ$366,27,FALSE)</f>
        <v>178</v>
      </c>
      <c r="M161" s="31">
        <f>VLOOKUP($A161,'[3]download from PCAS'!$A$7:$AZ$366,15,FALSE)</f>
        <v>104</v>
      </c>
      <c r="N161" s="31">
        <f>VLOOKUP($A161,'[3]download from PCAS'!$A$7:$AZ$366,29,FALSE)</f>
        <v>42</v>
      </c>
      <c r="O161" s="31">
        <f>VLOOKUP($A161,'[3]download from PCAS'!$A$7:$AZ$366,51,FALSE)</f>
        <v>225</v>
      </c>
      <c r="P161" s="31">
        <f>VLOOKUP($A161,'[3]download from PCAS'!$A$7:$AZ$366,9,FALSE)</f>
        <v>61</v>
      </c>
      <c r="Q161" s="31">
        <f>VLOOKUP($A161,'[3]download from PCAS'!$A$7:$AZ$366,41,FALSE)</f>
        <v>44</v>
      </c>
      <c r="R161" s="31">
        <f>VLOOKUP($A161,'[3]download from PCAS'!$A$7:$AZ$366,5,FALSE)</f>
        <v>285</v>
      </c>
      <c r="S161" s="31">
        <f>VLOOKUP($A161,'[3]download from PCAS'!$A$7:$AZ$366,19,FALSE)</f>
        <v>34</v>
      </c>
      <c r="T161" s="31">
        <f>VLOOKUP($A161,'[3]download from PCAS'!$A$7:$AZ$366,21,FALSE)</f>
        <v>290</v>
      </c>
      <c r="U161" s="31">
        <f>VLOOKUP($A161,'[3]download from PCAS'!$A$7:$AZ$366,23,FALSE)</f>
        <v>453</v>
      </c>
      <c r="V161" s="31">
        <f>VLOOKUP($A161,'[3]download from PCAS'!$A$7:$AZ$366,13,FALSE)</f>
        <v>125</v>
      </c>
      <c r="W161" s="31">
        <f>VLOOKUP($A161,'[3]download from PCAS'!$A$7:$AZ$366,3,FALSE)</f>
        <v>60</v>
      </c>
      <c r="X161" s="31">
        <f>VLOOKUP($A161,'[3]download from PCAS'!$A$7:$AZ$366,43,FALSE)</f>
        <v>413</v>
      </c>
      <c r="Y161" s="31">
        <f>VLOOKUP($A161,'[3]download from PCAS'!$A$7:$AZ$366,39,FALSE)</f>
        <v>22</v>
      </c>
      <c r="Z161" s="31">
        <f>VLOOKUP($A161,'[3]download from PCAS'!$A$7:$AZ$366,47,FALSE)</f>
        <v>1031</v>
      </c>
      <c r="AA161" s="31">
        <f>VLOOKUP($A161,'[3]download from PCAS'!$A$7:$AZ$366,17,FALSE)</f>
        <v>108</v>
      </c>
      <c r="AB161" s="31">
        <f>VLOOKUP($A161,'[3]download from PCAS'!$A$7:$AZ$366,45,FALSE)</f>
        <v>3</v>
      </c>
      <c r="AC161" s="44"/>
      <c r="AD161" s="41" t="s">
        <v>298</v>
      </c>
      <c r="AE161" s="32">
        <f t="shared" si="56"/>
        <v>26.924466931694976</v>
      </c>
      <c r="AF161" s="32">
        <f t="shared" si="57"/>
        <v>3.6140224069389228</v>
      </c>
      <c r="AG161" s="32">
        <f t="shared" si="58"/>
        <v>2.1684134441633538</v>
      </c>
      <c r="AH161" s="32">
        <f t="shared" si="59"/>
        <v>16.443801951572098</v>
      </c>
      <c r="AI161" s="32">
        <f t="shared" si="60"/>
        <v>105.71015540296349</v>
      </c>
      <c r="AJ161" s="32">
        <f t="shared" si="61"/>
        <v>32.164799421756413</v>
      </c>
      <c r="AK161" s="32">
        <f t="shared" si="62"/>
        <v>18.7929165160824</v>
      </c>
      <c r="AL161" s="32">
        <f t="shared" si="63"/>
        <v>7.589447054571739</v>
      </c>
      <c r="AM161" s="32">
        <f t="shared" si="64"/>
        <v>40.657752078062884</v>
      </c>
      <c r="AN161" s="32">
        <f t="shared" si="65"/>
        <v>11.022768341163715</v>
      </c>
      <c r="AO161" s="32">
        <f t="shared" si="66"/>
        <v>7.9508492952656304</v>
      </c>
      <c r="AP161" s="32">
        <f t="shared" si="67"/>
        <v>51.49981929887965</v>
      </c>
      <c r="AQ161" s="32">
        <f t="shared" si="68"/>
        <v>6.1438380917961695</v>
      </c>
      <c r="AR161" s="32">
        <f t="shared" si="69"/>
        <v>52.403324900614386</v>
      </c>
      <c r="AS161" s="32">
        <f t="shared" si="70"/>
        <v>81.857607517166599</v>
      </c>
      <c r="AT161" s="32">
        <f t="shared" si="71"/>
        <v>22.587640043368271</v>
      </c>
      <c r="AU161" s="32">
        <f t="shared" si="72"/>
        <v>10.842067220816769</v>
      </c>
      <c r="AV161" s="32">
        <f t="shared" si="73"/>
        <v>74.629562703288755</v>
      </c>
      <c r="AW161" s="32">
        <f t="shared" si="74"/>
        <v>3.9754246476328152</v>
      </c>
      <c r="AX161" s="32">
        <f t="shared" si="75"/>
        <v>186.30285507770148</v>
      </c>
      <c r="AY161" s="32">
        <f t="shared" si="76"/>
        <v>19.515720997470183</v>
      </c>
      <c r="AZ161" s="32">
        <f t="shared" si="77"/>
        <v>0.54210336104083845</v>
      </c>
      <c r="BB161" s="41" t="s">
        <v>298</v>
      </c>
      <c r="BC161" s="32">
        <f t="shared" si="78"/>
        <v>43.595395542493264</v>
      </c>
      <c r="BD161" s="32">
        <f t="shared" si="79"/>
        <v>10.48165710007487</v>
      </c>
      <c r="BE161" s="32">
        <f t="shared" si="80"/>
        <v>113.05215872223609</v>
      </c>
      <c r="BF161" s="32">
        <f t="shared" si="81"/>
        <v>31.195408035937113</v>
      </c>
      <c r="BG161" s="32">
        <f t="shared" si="82"/>
        <v>99.135861737878059</v>
      </c>
      <c r="BH161" s="32">
        <f t="shared" si="83"/>
        <v>5.4903918143249308</v>
      </c>
    </row>
    <row r="162" spans="1:60" x14ac:dyDescent="0.2">
      <c r="A162" s="33" t="str">
        <f>'[3]download from PCAS'!A173</f>
        <v>Z00327</v>
      </c>
      <c r="B162" s="31">
        <f>VLOOKUP($A162,'[3]download from PCAS'!$A$7:$AZ$366,2,FALSE)</f>
        <v>3309</v>
      </c>
      <c r="C162" s="31">
        <v>2648</v>
      </c>
      <c r="D162" s="31">
        <v>2616</v>
      </c>
      <c r="E162" s="31">
        <v>2585</v>
      </c>
      <c r="F162" s="31">
        <v>1912</v>
      </c>
      <c r="G162" s="31">
        <f>VLOOKUP($A162,'[3]download from PCAS'!$A$7:$AZ$366,11,FALSE)</f>
        <v>148</v>
      </c>
      <c r="H162" s="31">
        <f>VLOOKUP($A162,'[3]download from PCAS'!$A$7:$AZ$366,31,FALSE)</f>
        <v>31</v>
      </c>
      <c r="I162" s="31">
        <f>VLOOKUP($A162,'[3]download from PCAS'!$A$7:$AZ$366,35,FALSE)</f>
        <v>10</v>
      </c>
      <c r="J162" s="31">
        <f>VLOOKUP($A162,'[3]download from PCAS'!$A$7:$AZ$366,49,FALSE)</f>
        <v>75</v>
      </c>
      <c r="K162" s="31">
        <f>VLOOKUP($A162,'[3]download from PCAS'!$A$7:$AZ$366,7,FALSE)</f>
        <v>421</v>
      </c>
      <c r="L162" s="31">
        <f>VLOOKUP($A162,'[3]download from PCAS'!$A$7:$AZ$366,27,FALSE)</f>
        <v>169</v>
      </c>
      <c r="M162" s="31">
        <f>VLOOKUP($A162,'[3]download from PCAS'!$A$7:$AZ$366,15,FALSE)</f>
        <v>82</v>
      </c>
      <c r="N162" s="31">
        <f>VLOOKUP($A162,'[3]download from PCAS'!$A$7:$AZ$366,29,FALSE)</f>
        <v>34</v>
      </c>
      <c r="O162" s="31">
        <f>VLOOKUP($A162,'[3]download from PCAS'!$A$7:$AZ$366,51,FALSE)</f>
        <v>145</v>
      </c>
      <c r="P162" s="31">
        <f>VLOOKUP($A162,'[3]download from PCAS'!$A$7:$AZ$366,9,FALSE)</f>
        <v>38</v>
      </c>
      <c r="Q162" s="31">
        <f>VLOOKUP($A162,'[3]download from PCAS'!$A$7:$AZ$366,41,FALSE)</f>
        <v>34</v>
      </c>
      <c r="R162" s="31">
        <f>VLOOKUP($A162,'[3]download from PCAS'!$A$7:$AZ$366,5,FALSE)</f>
        <v>205</v>
      </c>
      <c r="S162" s="31">
        <f>VLOOKUP($A162,'[3]download from PCAS'!$A$7:$AZ$366,19,FALSE)</f>
        <v>45</v>
      </c>
      <c r="T162" s="31">
        <f>VLOOKUP($A162,'[3]download from PCAS'!$A$7:$AZ$366,21,FALSE)</f>
        <v>273</v>
      </c>
      <c r="U162" s="31">
        <f>VLOOKUP($A162,'[3]download from PCAS'!$A$7:$AZ$366,23,FALSE)</f>
        <v>363</v>
      </c>
      <c r="V162" s="31">
        <f>VLOOKUP($A162,'[3]download from PCAS'!$A$7:$AZ$366,13,FALSE)</f>
        <v>105</v>
      </c>
      <c r="W162" s="31">
        <f>VLOOKUP($A162,'[3]download from PCAS'!$A$7:$AZ$366,3,FALSE)</f>
        <v>54</v>
      </c>
      <c r="X162" s="31">
        <f>VLOOKUP($A162,'[3]download from PCAS'!$A$7:$AZ$366,43,FALSE)</f>
        <v>329</v>
      </c>
      <c r="Y162" s="31">
        <f>VLOOKUP($A162,'[3]download from PCAS'!$A$7:$AZ$366,39,FALSE)</f>
        <v>44</v>
      </c>
      <c r="Z162" s="31">
        <f>VLOOKUP($A162,'[3]download from PCAS'!$A$7:$AZ$366,47,FALSE)</f>
        <v>768</v>
      </c>
      <c r="AA162" s="31">
        <f>VLOOKUP($A162,'[3]download from PCAS'!$A$7:$AZ$366,17,FALSE)</f>
        <v>45</v>
      </c>
      <c r="AB162" s="31">
        <f>VLOOKUP($A162,'[3]download from PCAS'!$A$7:$AZ$366,45,FALSE)</f>
        <v>2</v>
      </c>
      <c r="AC162" s="44"/>
      <c r="AD162" s="41" t="s">
        <v>299</v>
      </c>
      <c r="AE162" s="32">
        <f t="shared" si="56"/>
        <v>44.726503475370201</v>
      </c>
      <c r="AF162" s="32">
        <f t="shared" si="57"/>
        <v>9.3683892414626779</v>
      </c>
      <c r="AG162" s="32">
        <f t="shared" si="58"/>
        <v>3.0220610456331216</v>
      </c>
      <c r="AH162" s="32">
        <f t="shared" si="59"/>
        <v>22.665457842248415</v>
      </c>
      <c r="AI162" s="32">
        <f t="shared" si="60"/>
        <v>127.22877002115443</v>
      </c>
      <c r="AJ162" s="32">
        <f t="shared" si="61"/>
        <v>51.072831671199765</v>
      </c>
      <c r="AK162" s="32">
        <f t="shared" si="62"/>
        <v>24.780900574191598</v>
      </c>
      <c r="AL162" s="32">
        <f t="shared" si="63"/>
        <v>10.275007555152614</v>
      </c>
      <c r="AM162" s="32">
        <f t="shared" si="64"/>
        <v>43.819885161680268</v>
      </c>
      <c r="AN162" s="32">
        <f t="shared" si="65"/>
        <v>11.483831973405863</v>
      </c>
      <c r="AO162" s="32">
        <f t="shared" si="66"/>
        <v>10.275007555152614</v>
      </c>
      <c r="AP162" s="32">
        <f t="shared" si="67"/>
        <v>61.952251435478999</v>
      </c>
      <c r="AQ162" s="32">
        <f t="shared" si="68"/>
        <v>13.599274705349048</v>
      </c>
      <c r="AR162" s="32">
        <f t="shared" si="69"/>
        <v>82.502266545784224</v>
      </c>
      <c r="AS162" s="32">
        <f t="shared" si="70"/>
        <v>109.70081595648232</v>
      </c>
      <c r="AT162" s="32">
        <f t="shared" si="71"/>
        <v>31.731640979147784</v>
      </c>
      <c r="AU162" s="32">
        <f t="shared" si="72"/>
        <v>16.319129646418858</v>
      </c>
      <c r="AV162" s="32">
        <f t="shared" si="73"/>
        <v>99.425808401329704</v>
      </c>
      <c r="AW162" s="32">
        <f t="shared" si="74"/>
        <v>13.297068600785735</v>
      </c>
      <c r="AX162" s="32">
        <f t="shared" si="75"/>
        <v>232.09428830462375</v>
      </c>
      <c r="AY162" s="32">
        <f t="shared" si="76"/>
        <v>13.599274705349048</v>
      </c>
      <c r="AZ162" s="32">
        <f t="shared" si="77"/>
        <v>0.60441220912662441</v>
      </c>
      <c r="BB162" s="41" t="s">
        <v>299</v>
      </c>
      <c r="BC162" s="32">
        <f t="shared" si="78"/>
        <v>64.602446483180429</v>
      </c>
      <c r="BD162" s="32">
        <f t="shared" si="79"/>
        <v>13.152804642166345</v>
      </c>
      <c r="BE162" s="32">
        <f t="shared" si="80"/>
        <v>140.42553191489364</v>
      </c>
      <c r="BF162" s="32">
        <f t="shared" si="81"/>
        <v>40.618955512572533</v>
      </c>
      <c r="BG162" s="32">
        <f t="shared" si="82"/>
        <v>124.24471299093656</v>
      </c>
      <c r="BH162" s="32">
        <f t="shared" si="83"/>
        <v>17.021276595744681</v>
      </c>
    </row>
    <row r="163" spans="1:60" x14ac:dyDescent="0.2">
      <c r="A163" s="33" t="str">
        <f>'[3]download from PCAS'!A174</f>
        <v>Z00328</v>
      </c>
      <c r="B163" s="31">
        <f>VLOOKUP($A163,'[3]download from PCAS'!$A$7:$AZ$366,2,FALSE)</f>
        <v>4708</v>
      </c>
      <c r="C163" s="31">
        <v>3572</v>
      </c>
      <c r="D163" s="31">
        <v>3508</v>
      </c>
      <c r="E163" s="31">
        <v>3456</v>
      </c>
      <c r="F163" s="31">
        <v>2526</v>
      </c>
      <c r="G163" s="31">
        <f>VLOOKUP($A163,'[3]download from PCAS'!$A$7:$AZ$366,11,FALSE)</f>
        <v>152</v>
      </c>
      <c r="H163" s="31">
        <f>VLOOKUP($A163,'[3]download from PCAS'!$A$7:$AZ$366,31,FALSE)</f>
        <v>21</v>
      </c>
      <c r="I163" s="31">
        <f>VLOOKUP($A163,'[3]download from PCAS'!$A$7:$AZ$366,35,FALSE)</f>
        <v>5</v>
      </c>
      <c r="J163" s="31">
        <f>VLOOKUP($A163,'[3]download from PCAS'!$A$7:$AZ$366,49,FALSE)</f>
        <v>68</v>
      </c>
      <c r="K163" s="31">
        <f>VLOOKUP($A163,'[3]download from PCAS'!$A$7:$AZ$366,7,FALSE)</f>
        <v>652</v>
      </c>
      <c r="L163" s="31">
        <f>VLOOKUP($A163,'[3]download from PCAS'!$A$7:$AZ$366,27,FALSE)</f>
        <v>183</v>
      </c>
      <c r="M163" s="31">
        <f>VLOOKUP($A163,'[3]download from PCAS'!$A$7:$AZ$366,15,FALSE)</f>
        <v>55</v>
      </c>
      <c r="N163" s="31">
        <f>VLOOKUP($A163,'[3]download from PCAS'!$A$7:$AZ$366,29,FALSE)</f>
        <v>21</v>
      </c>
      <c r="O163" s="31">
        <f>VLOOKUP($A163,'[3]download from PCAS'!$A$7:$AZ$366,51,FALSE)</f>
        <v>251</v>
      </c>
      <c r="P163" s="31">
        <f>VLOOKUP($A163,'[3]download from PCAS'!$A$7:$AZ$366,9,FALSE)</f>
        <v>65</v>
      </c>
      <c r="Q163" s="31">
        <f>VLOOKUP($A163,'[3]download from PCAS'!$A$7:$AZ$366,41,FALSE)</f>
        <v>37</v>
      </c>
      <c r="R163" s="31">
        <f>VLOOKUP($A163,'[3]download from PCAS'!$A$7:$AZ$366,5,FALSE)</f>
        <v>273</v>
      </c>
      <c r="S163" s="31">
        <f>VLOOKUP($A163,'[3]download from PCAS'!$A$7:$AZ$366,19,FALSE)</f>
        <v>18</v>
      </c>
      <c r="T163" s="31">
        <f>VLOOKUP($A163,'[3]download from PCAS'!$A$7:$AZ$366,21,FALSE)</f>
        <v>302</v>
      </c>
      <c r="U163" s="31">
        <f>VLOOKUP($A163,'[3]download from PCAS'!$A$7:$AZ$366,23,FALSE)</f>
        <v>457</v>
      </c>
      <c r="V163" s="31">
        <f>VLOOKUP($A163,'[3]download from PCAS'!$A$7:$AZ$366,13,FALSE)</f>
        <v>225</v>
      </c>
      <c r="W163" s="31">
        <f>VLOOKUP($A163,'[3]download from PCAS'!$A$7:$AZ$366,3,FALSE)</f>
        <v>54</v>
      </c>
      <c r="X163" s="31">
        <f>VLOOKUP($A163,'[3]download from PCAS'!$A$7:$AZ$366,43,FALSE)</f>
        <v>464</v>
      </c>
      <c r="Y163" s="31">
        <f>VLOOKUP($A163,'[3]download from PCAS'!$A$7:$AZ$366,39,FALSE)</f>
        <v>13</v>
      </c>
      <c r="Z163" s="31">
        <f>VLOOKUP($A163,'[3]download from PCAS'!$A$7:$AZ$366,47,FALSE)</f>
        <v>1062</v>
      </c>
      <c r="AA163" s="31">
        <f>VLOOKUP($A163,'[3]download from PCAS'!$A$7:$AZ$366,17,FALSE)</f>
        <v>91</v>
      </c>
      <c r="AB163" s="31">
        <f>VLOOKUP($A163,'[3]download from PCAS'!$A$7:$AZ$366,45,FALSE)</f>
        <v>1</v>
      </c>
      <c r="AC163" s="44"/>
      <c r="AD163" s="41" t="s">
        <v>300</v>
      </c>
      <c r="AE163" s="32">
        <f t="shared" si="56"/>
        <v>32.285471537807986</v>
      </c>
      <c r="AF163" s="32">
        <f t="shared" si="57"/>
        <v>4.4604927782497876</v>
      </c>
      <c r="AG163" s="32">
        <f t="shared" si="58"/>
        <v>1.0620220900594732</v>
      </c>
      <c r="AH163" s="32">
        <f t="shared" si="59"/>
        <v>14.443500424808835</v>
      </c>
      <c r="AI163" s="32">
        <f t="shared" si="60"/>
        <v>138.48768054375532</v>
      </c>
      <c r="AJ163" s="32">
        <f t="shared" si="61"/>
        <v>38.870008496176723</v>
      </c>
      <c r="AK163" s="32">
        <f t="shared" si="62"/>
        <v>11.682242990654204</v>
      </c>
      <c r="AL163" s="32">
        <f t="shared" si="63"/>
        <v>4.4604927782497876</v>
      </c>
      <c r="AM163" s="32">
        <f t="shared" si="64"/>
        <v>53.313508920985555</v>
      </c>
      <c r="AN163" s="32">
        <f t="shared" si="65"/>
        <v>13.806287170773151</v>
      </c>
      <c r="AO163" s="32">
        <f t="shared" si="66"/>
        <v>7.8589634664401018</v>
      </c>
      <c r="AP163" s="32">
        <f t="shared" si="67"/>
        <v>57.986406117247235</v>
      </c>
      <c r="AQ163" s="32">
        <f t="shared" si="68"/>
        <v>3.8232795242141036</v>
      </c>
      <c r="AR163" s="32">
        <f t="shared" si="69"/>
        <v>64.146134239592186</v>
      </c>
      <c r="AS163" s="32">
        <f t="shared" si="70"/>
        <v>97.068819031435851</v>
      </c>
      <c r="AT163" s="32">
        <f t="shared" si="71"/>
        <v>47.790994052676297</v>
      </c>
      <c r="AU163" s="32">
        <f t="shared" si="72"/>
        <v>11.469838572642312</v>
      </c>
      <c r="AV163" s="32">
        <f t="shared" si="73"/>
        <v>98.555649957519108</v>
      </c>
      <c r="AW163" s="32">
        <f t="shared" si="74"/>
        <v>2.7612574341546301</v>
      </c>
      <c r="AX163" s="32">
        <f t="shared" si="75"/>
        <v>225.57349192863211</v>
      </c>
      <c r="AY163" s="32">
        <f t="shared" si="76"/>
        <v>19.328802039082415</v>
      </c>
      <c r="AZ163" s="32">
        <f t="shared" si="77"/>
        <v>0.21240441801189466</v>
      </c>
      <c r="BB163" s="41" t="s">
        <v>300</v>
      </c>
      <c r="BC163" s="32">
        <f t="shared" si="78"/>
        <v>52.166476624857467</v>
      </c>
      <c r="BD163" s="32">
        <f t="shared" si="79"/>
        <v>6.0763888888888893</v>
      </c>
      <c r="BE163" s="32">
        <f t="shared" si="80"/>
        <v>132.2337962962963</v>
      </c>
      <c r="BF163" s="32">
        <f t="shared" si="81"/>
        <v>65.104166666666671</v>
      </c>
      <c r="BG163" s="32">
        <f t="shared" si="82"/>
        <v>129.89921612541994</v>
      </c>
      <c r="BH163" s="32">
        <f t="shared" si="83"/>
        <v>3.761574074074074</v>
      </c>
    </row>
    <row r="164" spans="1:60" x14ac:dyDescent="0.2">
      <c r="A164" s="33" t="str">
        <f>'[3]download from PCAS'!A175</f>
        <v>Z00329</v>
      </c>
      <c r="B164" s="31">
        <f>VLOOKUP($A164,'[3]download from PCAS'!$A$7:$AZ$366,2,FALSE)</f>
        <v>3266</v>
      </c>
      <c r="C164" s="31">
        <v>2750</v>
      </c>
      <c r="D164" s="31">
        <v>2726</v>
      </c>
      <c r="E164" s="31">
        <v>2693</v>
      </c>
      <c r="F164" s="31">
        <v>1955</v>
      </c>
      <c r="G164" s="31">
        <f>VLOOKUP($A164,'[3]download from PCAS'!$A$7:$AZ$366,11,FALSE)</f>
        <v>165</v>
      </c>
      <c r="H164" s="31">
        <f>VLOOKUP($A164,'[3]download from PCAS'!$A$7:$AZ$366,31,FALSE)</f>
        <v>49</v>
      </c>
      <c r="I164" s="31">
        <f>VLOOKUP($A164,'[3]download from PCAS'!$A$7:$AZ$366,35,FALSE)</f>
        <v>14</v>
      </c>
      <c r="J164" s="31">
        <f>VLOOKUP($A164,'[3]download from PCAS'!$A$7:$AZ$366,49,FALSE)</f>
        <v>68</v>
      </c>
      <c r="K164" s="31">
        <f>VLOOKUP($A164,'[3]download from PCAS'!$A$7:$AZ$366,7,FALSE)</f>
        <v>569</v>
      </c>
      <c r="L164" s="31">
        <f>VLOOKUP($A164,'[3]download from PCAS'!$A$7:$AZ$366,27,FALSE)</f>
        <v>176</v>
      </c>
      <c r="M164" s="31">
        <f>VLOOKUP($A164,'[3]download from PCAS'!$A$7:$AZ$366,15,FALSE)</f>
        <v>107</v>
      </c>
      <c r="N164" s="31">
        <f>VLOOKUP($A164,'[3]download from PCAS'!$A$7:$AZ$366,29,FALSE)</f>
        <v>35</v>
      </c>
      <c r="O164" s="31">
        <f>VLOOKUP($A164,'[3]download from PCAS'!$A$7:$AZ$366,51,FALSE)</f>
        <v>159</v>
      </c>
      <c r="P164" s="31">
        <f>VLOOKUP($A164,'[3]download from PCAS'!$A$7:$AZ$366,9,FALSE)</f>
        <v>51</v>
      </c>
      <c r="Q164" s="31">
        <f>VLOOKUP($A164,'[3]download from PCAS'!$A$7:$AZ$366,41,FALSE)</f>
        <v>84</v>
      </c>
      <c r="R164" s="31">
        <f>VLOOKUP($A164,'[3]download from PCAS'!$A$7:$AZ$366,5,FALSE)</f>
        <v>189</v>
      </c>
      <c r="S164" s="31">
        <f>VLOOKUP($A164,'[3]download from PCAS'!$A$7:$AZ$366,19,FALSE)</f>
        <v>73</v>
      </c>
      <c r="T164" s="31">
        <f>VLOOKUP($A164,'[3]download from PCAS'!$A$7:$AZ$366,21,FALSE)</f>
        <v>306</v>
      </c>
      <c r="U164" s="31">
        <f>VLOOKUP($A164,'[3]download from PCAS'!$A$7:$AZ$366,23,FALSE)</f>
        <v>396</v>
      </c>
      <c r="V164" s="31">
        <f>VLOOKUP($A164,'[3]download from PCAS'!$A$7:$AZ$366,13,FALSE)</f>
        <v>202</v>
      </c>
      <c r="W164" s="31">
        <f>VLOOKUP($A164,'[3]download from PCAS'!$A$7:$AZ$366,3,FALSE)</f>
        <v>42</v>
      </c>
      <c r="X164" s="31">
        <f>VLOOKUP($A164,'[3]download from PCAS'!$A$7:$AZ$366,43,FALSE)</f>
        <v>357</v>
      </c>
      <c r="Y164" s="31">
        <f>VLOOKUP($A164,'[3]download from PCAS'!$A$7:$AZ$366,39,FALSE)</f>
        <v>17</v>
      </c>
      <c r="Z164" s="31">
        <f>VLOOKUP($A164,'[3]download from PCAS'!$A$7:$AZ$366,47,FALSE)</f>
        <v>947</v>
      </c>
      <c r="AA164" s="31">
        <f>VLOOKUP($A164,'[3]download from PCAS'!$A$7:$AZ$366,17,FALSE)</f>
        <v>44</v>
      </c>
      <c r="AB164" s="31">
        <f>VLOOKUP($A164,'[3]download from PCAS'!$A$7:$AZ$366,45,FALSE)</f>
        <v>5</v>
      </c>
      <c r="AC164" s="44"/>
      <c r="AD164" s="41" t="s">
        <v>301</v>
      </c>
      <c r="AE164" s="32">
        <f t="shared" si="56"/>
        <v>50.520514390691979</v>
      </c>
      <c r="AF164" s="32">
        <f t="shared" si="57"/>
        <v>15.003061849357012</v>
      </c>
      <c r="AG164" s="32">
        <f t="shared" si="58"/>
        <v>4.2865890998162897</v>
      </c>
      <c r="AH164" s="32">
        <f t="shared" si="59"/>
        <v>20.820575627679119</v>
      </c>
      <c r="AI164" s="32">
        <f t="shared" si="60"/>
        <v>174.21922841396204</v>
      </c>
      <c r="AJ164" s="32">
        <f t="shared" si="61"/>
        <v>53.888548683404778</v>
      </c>
      <c r="AK164" s="32">
        <f t="shared" si="62"/>
        <v>32.761788120024498</v>
      </c>
      <c r="AL164" s="32">
        <f t="shared" si="63"/>
        <v>10.716472749540722</v>
      </c>
      <c r="AM164" s="32">
        <f t="shared" si="64"/>
        <v>48.683404776484991</v>
      </c>
      <c r="AN164" s="32">
        <f t="shared" si="65"/>
        <v>15.615431720759338</v>
      </c>
      <c r="AO164" s="32">
        <f t="shared" si="66"/>
        <v>25.719534598897734</v>
      </c>
      <c r="AP164" s="32">
        <f t="shared" si="67"/>
        <v>57.8689528475199</v>
      </c>
      <c r="AQ164" s="32">
        <f t="shared" si="68"/>
        <v>22.351500306184935</v>
      </c>
      <c r="AR164" s="32">
        <f t="shared" si="69"/>
        <v>93.692590324556022</v>
      </c>
      <c r="AS164" s="32">
        <f t="shared" si="70"/>
        <v>121.24923453766074</v>
      </c>
      <c r="AT164" s="32">
        <f t="shared" si="71"/>
        <v>61.849357011635028</v>
      </c>
      <c r="AU164" s="32">
        <f t="shared" si="72"/>
        <v>12.859767299448867</v>
      </c>
      <c r="AV164" s="32">
        <f t="shared" si="73"/>
        <v>109.30802204531537</v>
      </c>
      <c r="AW164" s="32">
        <f t="shared" si="74"/>
        <v>5.2051439069197798</v>
      </c>
      <c r="AX164" s="32">
        <f t="shared" si="75"/>
        <v>289.9571341090018</v>
      </c>
      <c r="AY164" s="32">
        <f t="shared" si="76"/>
        <v>13.472137170851195</v>
      </c>
      <c r="AZ164" s="32">
        <f t="shared" si="77"/>
        <v>1.5309246785058175</v>
      </c>
      <c r="BB164" s="41" t="s">
        <v>301</v>
      </c>
      <c r="BC164" s="32">
        <f t="shared" si="78"/>
        <v>64.563462949376373</v>
      </c>
      <c r="BD164" s="32">
        <f t="shared" si="79"/>
        <v>12.996658002227999</v>
      </c>
      <c r="BE164" s="32">
        <f t="shared" si="80"/>
        <v>147.04790196806536</v>
      </c>
      <c r="BF164" s="32">
        <f t="shared" si="81"/>
        <v>75.009283327144445</v>
      </c>
      <c r="BG164" s="32">
        <f t="shared" si="82"/>
        <v>129.81818181818181</v>
      </c>
      <c r="BH164" s="32">
        <f t="shared" si="83"/>
        <v>6.3126624582250273</v>
      </c>
    </row>
    <row r="165" spans="1:60" x14ac:dyDescent="0.2">
      <c r="A165" s="33" t="str">
        <f>'[3]download from PCAS'!A176</f>
        <v>Z00330</v>
      </c>
      <c r="B165" s="31">
        <f>VLOOKUP($A165,'[3]download from PCAS'!$A$7:$AZ$366,2,FALSE)</f>
        <v>4741</v>
      </c>
      <c r="C165" s="31">
        <v>3727</v>
      </c>
      <c r="D165" s="31">
        <v>3649</v>
      </c>
      <c r="E165" s="31">
        <v>3554</v>
      </c>
      <c r="F165" s="31">
        <v>2418</v>
      </c>
      <c r="G165" s="31">
        <f>VLOOKUP($A165,'[3]download from PCAS'!$A$7:$AZ$366,11,FALSE)</f>
        <v>180</v>
      </c>
      <c r="H165" s="31">
        <f>VLOOKUP($A165,'[3]download from PCAS'!$A$7:$AZ$366,31,FALSE)</f>
        <v>42</v>
      </c>
      <c r="I165" s="31">
        <f>VLOOKUP($A165,'[3]download from PCAS'!$A$7:$AZ$366,35,FALSE)</f>
        <v>14</v>
      </c>
      <c r="J165" s="31">
        <f>VLOOKUP($A165,'[3]download from PCAS'!$A$7:$AZ$366,49,FALSE)</f>
        <v>91</v>
      </c>
      <c r="K165" s="31">
        <f>VLOOKUP($A165,'[3]download from PCAS'!$A$7:$AZ$366,7,FALSE)</f>
        <v>632</v>
      </c>
      <c r="L165" s="31">
        <f>VLOOKUP($A165,'[3]download from PCAS'!$A$7:$AZ$366,27,FALSE)</f>
        <v>185</v>
      </c>
      <c r="M165" s="31">
        <f>VLOOKUP($A165,'[3]download from PCAS'!$A$7:$AZ$366,15,FALSE)</f>
        <v>97</v>
      </c>
      <c r="N165" s="31">
        <f>VLOOKUP($A165,'[3]download from PCAS'!$A$7:$AZ$366,29,FALSE)</f>
        <v>51</v>
      </c>
      <c r="O165" s="31">
        <f>VLOOKUP($A165,'[3]download from PCAS'!$A$7:$AZ$366,51,FALSE)</f>
        <v>205</v>
      </c>
      <c r="P165" s="31">
        <f>VLOOKUP($A165,'[3]download from PCAS'!$A$7:$AZ$366,9,FALSE)</f>
        <v>74</v>
      </c>
      <c r="Q165" s="31">
        <f>VLOOKUP($A165,'[3]download from PCAS'!$A$7:$AZ$366,41,FALSE)</f>
        <v>38</v>
      </c>
      <c r="R165" s="31">
        <f>VLOOKUP($A165,'[3]download from PCAS'!$A$7:$AZ$366,5,FALSE)</f>
        <v>442</v>
      </c>
      <c r="S165" s="31">
        <f>VLOOKUP($A165,'[3]download from PCAS'!$A$7:$AZ$366,19,FALSE)</f>
        <v>36</v>
      </c>
      <c r="T165" s="31">
        <f>VLOOKUP($A165,'[3]download from PCAS'!$A$7:$AZ$366,21,FALSE)</f>
        <v>313</v>
      </c>
      <c r="U165" s="31">
        <f>VLOOKUP($A165,'[3]download from PCAS'!$A$7:$AZ$366,23,FALSE)</f>
        <v>562</v>
      </c>
      <c r="V165" s="31">
        <f>VLOOKUP($A165,'[3]download from PCAS'!$A$7:$AZ$366,13,FALSE)</f>
        <v>176</v>
      </c>
      <c r="W165" s="31">
        <f>VLOOKUP($A165,'[3]download from PCAS'!$A$7:$AZ$366,3,FALSE)</f>
        <v>70</v>
      </c>
      <c r="X165" s="31">
        <f>VLOOKUP($A165,'[3]download from PCAS'!$A$7:$AZ$366,43,FALSE)</f>
        <v>448</v>
      </c>
      <c r="Y165" s="31">
        <f>VLOOKUP($A165,'[3]download from PCAS'!$A$7:$AZ$366,39,FALSE)</f>
        <v>31</v>
      </c>
      <c r="Z165" s="31">
        <f>VLOOKUP($A165,'[3]download from PCAS'!$A$7:$AZ$366,47,FALSE)</f>
        <v>1224</v>
      </c>
      <c r="AA165" s="31">
        <f>VLOOKUP($A165,'[3]download from PCAS'!$A$7:$AZ$366,17,FALSE)</f>
        <v>88</v>
      </c>
      <c r="AB165" s="31">
        <f>VLOOKUP($A165,'[3]download from PCAS'!$A$7:$AZ$366,45,FALSE)</f>
        <v>1</v>
      </c>
      <c r="AC165" s="44"/>
      <c r="AD165" s="41" t="s">
        <v>302</v>
      </c>
      <c r="AE165" s="32">
        <f t="shared" si="56"/>
        <v>37.966673697532165</v>
      </c>
      <c r="AF165" s="32">
        <f t="shared" si="57"/>
        <v>8.8588905294241727</v>
      </c>
      <c r="AG165" s="32">
        <f t="shared" si="58"/>
        <v>2.9529635098080571</v>
      </c>
      <c r="AH165" s="32">
        <f t="shared" si="59"/>
        <v>19.194262813752374</v>
      </c>
      <c r="AI165" s="32">
        <f t="shared" si="60"/>
        <v>133.30520987133514</v>
      </c>
      <c r="AJ165" s="32">
        <f t="shared" si="61"/>
        <v>39.021303522463612</v>
      </c>
      <c r="AK165" s="32">
        <f t="shared" si="62"/>
        <v>20.459818603670112</v>
      </c>
      <c r="AL165" s="32">
        <f t="shared" si="63"/>
        <v>10.757224214300781</v>
      </c>
      <c r="AM165" s="32">
        <f t="shared" si="64"/>
        <v>43.23982282218941</v>
      </c>
      <c r="AN165" s="32">
        <f t="shared" si="65"/>
        <v>15.608521408985446</v>
      </c>
      <c r="AO165" s="32">
        <f t="shared" si="66"/>
        <v>8.0151866694790126</v>
      </c>
      <c r="AP165" s="32">
        <f t="shared" si="67"/>
        <v>93.229276523940101</v>
      </c>
      <c r="AQ165" s="32">
        <f t="shared" si="68"/>
        <v>7.5933347395064326</v>
      </c>
      <c r="AR165" s="32">
        <f t="shared" si="69"/>
        <v>66.019827040708719</v>
      </c>
      <c r="AS165" s="32">
        <f t="shared" si="70"/>
        <v>118.54039232229488</v>
      </c>
      <c r="AT165" s="32">
        <f t="shared" si="71"/>
        <v>37.122969837587007</v>
      </c>
      <c r="AU165" s="32">
        <f t="shared" si="72"/>
        <v>14.764817549040286</v>
      </c>
      <c r="AV165" s="32">
        <f t="shared" si="73"/>
        <v>94.494832313857827</v>
      </c>
      <c r="AW165" s="32">
        <f t="shared" si="74"/>
        <v>6.5387049145749847</v>
      </c>
      <c r="AX165" s="32">
        <f t="shared" si="75"/>
        <v>258.17338114321876</v>
      </c>
      <c r="AY165" s="32">
        <f t="shared" si="76"/>
        <v>18.561484918793504</v>
      </c>
      <c r="AZ165" s="32">
        <f t="shared" si="77"/>
        <v>0.21092596498628982</v>
      </c>
      <c r="BB165" s="41" t="s">
        <v>302</v>
      </c>
      <c r="BC165" s="32">
        <f t="shared" si="78"/>
        <v>50.698821594957529</v>
      </c>
      <c r="BD165" s="32">
        <f t="shared" si="79"/>
        <v>14.350028137310074</v>
      </c>
      <c r="BE165" s="32">
        <f t="shared" si="80"/>
        <v>158.13168261114239</v>
      </c>
      <c r="BF165" s="32">
        <f t="shared" si="81"/>
        <v>49.521665728756332</v>
      </c>
      <c r="BG165" s="32">
        <f t="shared" si="82"/>
        <v>120.20391735980682</v>
      </c>
      <c r="BH165" s="32">
        <f t="shared" si="83"/>
        <v>8.7225661226786713</v>
      </c>
    </row>
    <row r="166" spans="1:60" x14ac:dyDescent="0.2">
      <c r="A166" s="33" t="str">
        <f>'[3]download from PCAS'!A177</f>
        <v>Z00331</v>
      </c>
      <c r="B166" s="31">
        <f>VLOOKUP($A166,'[3]download from PCAS'!$A$7:$AZ$366,2,FALSE)</f>
        <v>3806</v>
      </c>
      <c r="C166" s="31">
        <v>3006</v>
      </c>
      <c r="D166" s="31">
        <v>2950</v>
      </c>
      <c r="E166" s="31">
        <v>2892</v>
      </c>
      <c r="F166" s="31">
        <v>2070</v>
      </c>
      <c r="G166" s="31">
        <f>VLOOKUP($A166,'[3]download from PCAS'!$A$7:$AZ$366,11,FALSE)</f>
        <v>165</v>
      </c>
      <c r="H166" s="31">
        <f>VLOOKUP($A166,'[3]download from PCAS'!$A$7:$AZ$366,31,FALSE)</f>
        <v>25</v>
      </c>
      <c r="I166" s="31">
        <f>VLOOKUP($A166,'[3]download from PCAS'!$A$7:$AZ$366,35,FALSE)</f>
        <v>16</v>
      </c>
      <c r="J166" s="31">
        <f>VLOOKUP($A166,'[3]download from PCAS'!$A$7:$AZ$366,49,FALSE)</f>
        <v>63</v>
      </c>
      <c r="K166" s="31">
        <f>VLOOKUP($A166,'[3]download from PCAS'!$A$7:$AZ$366,7,FALSE)</f>
        <v>472</v>
      </c>
      <c r="L166" s="31">
        <f>VLOOKUP($A166,'[3]download from PCAS'!$A$7:$AZ$366,27,FALSE)</f>
        <v>168</v>
      </c>
      <c r="M166" s="31">
        <f>VLOOKUP($A166,'[3]download from PCAS'!$A$7:$AZ$366,15,FALSE)</f>
        <v>68</v>
      </c>
      <c r="N166" s="31">
        <f>VLOOKUP($A166,'[3]download from PCAS'!$A$7:$AZ$366,29,FALSE)</f>
        <v>28</v>
      </c>
      <c r="O166" s="31">
        <f>VLOOKUP($A166,'[3]download from PCAS'!$A$7:$AZ$366,51,FALSE)</f>
        <v>206</v>
      </c>
      <c r="P166" s="31">
        <f>VLOOKUP($A166,'[3]download from PCAS'!$A$7:$AZ$366,9,FALSE)</f>
        <v>89</v>
      </c>
      <c r="Q166" s="31">
        <f>VLOOKUP($A166,'[3]download from PCAS'!$A$7:$AZ$366,41,FALSE)</f>
        <v>28</v>
      </c>
      <c r="R166" s="31">
        <f>VLOOKUP($A166,'[3]download from PCAS'!$A$7:$AZ$366,5,FALSE)</f>
        <v>288</v>
      </c>
      <c r="S166" s="31">
        <f>VLOOKUP($A166,'[3]download from PCAS'!$A$7:$AZ$366,19,FALSE)</f>
        <v>24</v>
      </c>
      <c r="T166" s="31">
        <f>VLOOKUP($A166,'[3]download from PCAS'!$A$7:$AZ$366,21,FALSE)</f>
        <v>300</v>
      </c>
      <c r="U166" s="31">
        <f>VLOOKUP($A166,'[3]download from PCAS'!$A$7:$AZ$366,23,FALSE)</f>
        <v>662</v>
      </c>
      <c r="V166" s="31">
        <f>VLOOKUP($A166,'[3]download from PCAS'!$A$7:$AZ$366,13,FALSE)</f>
        <v>176</v>
      </c>
      <c r="W166" s="31">
        <f>VLOOKUP($A166,'[3]download from PCAS'!$A$7:$AZ$366,3,FALSE)</f>
        <v>64</v>
      </c>
      <c r="X166" s="31">
        <f>VLOOKUP($A166,'[3]download from PCAS'!$A$7:$AZ$366,43,FALSE)</f>
        <v>389</v>
      </c>
      <c r="Y166" s="31">
        <f>VLOOKUP($A166,'[3]download from PCAS'!$A$7:$AZ$366,39,FALSE)</f>
        <v>32</v>
      </c>
      <c r="Z166" s="31">
        <f>VLOOKUP($A166,'[3]download from PCAS'!$A$7:$AZ$366,47,FALSE)</f>
        <v>924</v>
      </c>
      <c r="AA166" s="31">
        <f>VLOOKUP($A166,'[3]download from PCAS'!$A$7:$AZ$366,17,FALSE)</f>
        <v>59</v>
      </c>
      <c r="AB166" s="31">
        <f>VLOOKUP($A166,'[3]download from PCAS'!$A$7:$AZ$366,45,FALSE)</f>
        <v>4</v>
      </c>
      <c r="AC166" s="44"/>
      <c r="AD166" s="41" t="s">
        <v>303</v>
      </c>
      <c r="AE166" s="32">
        <f t="shared" si="56"/>
        <v>43.352601156069362</v>
      </c>
      <c r="AF166" s="32">
        <f t="shared" si="57"/>
        <v>6.5685759327377822</v>
      </c>
      <c r="AG166" s="32">
        <f t="shared" si="58"/>
        <v>4.2038885969521802</v>
      </c>
      <c r="AH166" s="32">
        <f t="shared" si="59"/>
        <v>16.552811350499208</v>
      </c>
      <c r="AI166" s="32">
        <f t="shared" si="60"/>
        <v>124.01471361008934</v>
      </c>
      <c r="AJ166" s="32">
        <f t="shared" si="61"/>
        <v>44.140830267997899</v>
      </c>
      <c r="AK166" s="32">
        <f t="shared" si="62"/>
        <v>17.86652653704677</v>
      </c>
      <c r="AL166" s="32">
        <f t="shared" si="63"/>
        <v>7.3568050446663165</v>
      </c>
      <c r="AM166" s="32">
        <f t="shared" si="64"/>
        <v>54.125065685759324</v>
      </c>
      <c r="AN166" s="32">
        <f t="shared" si="65"/>
        <v>23.384130320546504</v>
      </c>
      <c r="AO166" s="32">
        <f t="shared" si="66"/>
        <v>7.3568050446663165</v>
      </c>
      <c r="AP166" s="32">
        <f t="shared" si="67"/>
        <v>75.669994745139263</v>
      </c>
      <c r="AQ166" s="32">
        <f t="shared" si="68"/>
        <v>6.3058328954282716</v>
      </c>
      <c r="AR166" s="32">
        <f t="shared" si="69"/>
        <v>78.822911192853397</v>
      </c>
      <c r="AS166" s="32">
        <f t="shared" si="70"/>
        <v>173.93589069889649</v>
      </c>
      <c r="AT166" s="32">
        <f t="shared" si="71"/>
        <v>46.242774566473983</v>
      </c>
      <c r="AU166" s="32">
        <f t="shared" si="72"/>
        <v>16.815554387808721</v>
      </c>
      <c r="AV166" s="32">
        <f t="shared" si="73"/>
        <v>102.20704151339989</v>
      </c>
      <c r="AW166" s="32">
        <f t="shared" si="74"/>
        <v>8.4077771939043604</v>
      </c>
      <c r="AX166" s="32">
        <f t="shared" si="75"/>
        <v>242.77456647398844</v>
      </c>
      <c r="AY166" s="32">
        <f t="shared" si="76"/>
        <v>15.501839201261168</v>
      </c>
      <c r="AZ166" s="32">
        <f t="shared" si="77"/>
        <v>1.0509721492380451</v>
      </c>
      <c r="BB166" s="41" t="s">
        <v>303</v>
      </c>
      <c r="BC166" s="32">
        <f t="shared" si="78"/>
        <v>56.949152542372879</v>
      </c>
      <c r="BD166" s="32">
        <f t="shared" si="79"/>
        <v>9.6818810511756581</v>
      </c>
      <c r="BE166" s="32">
        <f t="shared" si="80"/>
        <v>228.9073305670816</v>
      </c>
      <c r="BF166" s="32">
        <f t="shared" si="81"/>
        <v>60.857538035961269</v>
      </c>
      <c r="BG166" s="32">
        <f t="shared" si="82"/>
        <v>129.40785096473721</v>
      </c>
      <c r="BH166" s="32">
        <f t="shared" si="83"/>
        <v>11.065006915629322</v>
      </c>
    </row>
    <row r="167" spans="1:60" x14ac:dyDescent="0.2">
      <c r="A167" s="33" t="str">
        <f>'[3]download from PCAS'!A178</f>
        <v>Z00333</v>
      </c>
      <c r="B167" s="31">
        <f>VLOOKUP($A167,'[3]download from PCAS'!$A$7:$AZ$366,2,FALSE)</f>
        <v>2802</v>
      </c>
      <c r="C167" s="31">
        <v>2078</v>
      </c>
      <c r="D167" s="31">
        <v>2043</v>
      </c>
      <c r="E167" s="31">
        <v>2004</v>
      </c>
      <c r="F167" s="31">
        <v>1451</v>
      </c>
      <c r="G167" s="31">
        <f>VLOOKUP($A167,'[3]download from PCAS'!$A$7:$AZ$366,11,FALSE)</f>
        <v>84</v>
      </c>
      <c r="H167" s="31">
        <f>VLOOKUP($A167,'[3]download from PCAS'!$A$7:$AZ$366,31,FALSE)</f>
        <v>15</v>
      </c>
      <c r="I167" s="31">
        <f>VLOOKUP($A167,'[3]download from PCAS'!$A$7:$AZ$366,35,FALSE)</f>
        <v>5</v>
      </c>
      <c r="J167" s="31">
        <f>VLOOKUP($A167,'[3]download from PCAS'!$A$7:$AZ$366,49,FALSE)</f>
        <v>42</v>
      </c>
      <c r="K167" s="31">
        <f>VLOOKUP($A167,'[3]download from PCAS'!$A$7:$AZ$366,7,FALSE)</f>
        <v>317</v>
      </c>
      <c r="L167" s="31">
        <f>VLOOKUP($A167,'[3]download from PCAS'!$A$7:$AZ$366,27,FALSE)</f>
        <v>85</v>
      </c>
      <c r="M167" s="31">
        <f>VLOOKUP($A167,'[3]download from PCAS'!$A$7:$AZ$366,15,FALSE)</f>
        <v>26</v>
      </c>
      <c r="N167" s="31">
        <f>VLOOKUP($A167,'[3]download from PCAS'!$A$7:$AZ$366,29,FALSE)</f>
        <v>41</v>
      </c>
      <c r="O167" s="31">
        <f>VLOOKUP($A167,'[3]download from PCAS'!$A$7:$AZ$366,51,FALSE)</f>
        <v>114</v>
      </c>
      <c r="P167" s="31">
        <f>VLOOKUP($A167,'[3]download from PCAS'!$A$7:$AZ$366,9,FALSE)</f>
        <v>39</v>
      </c>
      <c r="Q167" s="31">
        <f>VLOOKUP($A167,'[3]download from PCAS'!$A$7:$AZ$366,41,FALSE)</f>
        <v>27</v>
      </c>
      <c r="R167" s="31">
        <f>VLOOKUP($A167,'[3]download from PCAS'!$A$7:$AZ$366,5,FALSE)</f>
        <v>139</v>
      </c>
      <c r="S167" s="31">
        <f>VLOOKUP($A167,'[3]download from PCAS'!$A$7:$AZ$366,19,FALSE)</f>
        <v>11</v>
      </c>
      <c r="T167" s="31">
        <f>VLOOKUP($A167,'[3]download from PCAS'!$A$7:$AZ$366,21,FALSE)</f>
        <v>147</v>
      </c>
      <c r="U167" s="31">
        <f>VLOOKUP($A167,'[3]download from PCAS'!$A$7:$AZ$366,23,FALSE)</f>
        <v>169</v>
      </c>
      <c r="V167" s="31">
        <f>VLOOKUP($A167,'[3]download from PCAS'!$A$7:$AZ$366,13,FALSE)</f>
        <v>88</v>
      </c>
      <c r="W167" s="31">
        <f>VLOOKUP($A167,'[3]download from PCAS'!$A$7:$AZ$366,3,FALSE)</f>
        <v>34</v>
      </c>
      <c r="X167" s="31">
        <f>VLOOKUP($A167,'[3]download from PCAS'!$A$7:$AZ$366,43,FALSE)</f>
        <v>298</v>
      </c>
      <c r="Y167" s="31">
        <f>VLOOKUP($A167,'[3]download from PCAS'!$A$7:$AZ$366,39,FALSE)</f>
        <v>48</v>
      </c>
      <c r="Z167" s="31">
        <f>VLOOKUP($A167,'[3]download from PCAS'!$A$7:$AZ$366,47,FALSE)</f>
        <v>526</v>
      </c>
      <c r="AA167" s="31">
        <f>VLOOKUP($A167,'[3]download from PCAS'!$A$7:$AZ$366,17,FALSE)</f>
        <v>51</v>
      </c>
      <c r="AB167" s="31">
        <f>VLOOKUP($A167,'[3]download from PCAS'!$A$7:$AZ$366,45,FALSE)</f>
        <v>2</v>
      </c>
      <c r="AC167" s="44"/>
      <c r="AD167" s="41" t="s">
        <v>304</v>
      </c>
      <c r="AE167" s="32">
        <f t="shared" si="56"/>
        <v>29.978586723768739</v>
      </c>
      <c r="AF167" s="32">
        <f t="shared" si="57"/>
        <v>5.3533190578158454</v>
      </c>
      <c r="AG167" s="32">
        <f t="shared" si="58"/>
        <v>1.7844396859386151</v>
      </c>
      <c r="AH167" s="32">
        <f t="shared" si="59"/>
        <v>14.98929336188437</v>
      </c>
      <c r="AI167" s="32">
        <f t="shared" si="60"/>
        <v>113.13347608850822</v>
      </c>
      <c r="AJ167" s="32">
        <f t="shared" si="61"/>
        <v>30.335474660956461</v>
      </c>
      <c r="AK167" s="32">
        <f t="shared" si="62"/>
        <v>9.279086366880799</v>
      </c>
      <c r="AL167" s="32">
        <f t="shared" si="63"/>
        <v>14.632405424696644</v>
      </c>
      <c r="AM167" s="32">
        <f t="shared" si="64"/>
        <v>40.685224839400433</v>
      </c>
      <c r="AN167" s="32">
        <f t="shared" si="65"/>
        <v>13.918629550321198</v>
      </c>
      <c r="AO167" s="32">
        <f t="shared" si="66"/>
        <v>9.6359743040685224</v>
      </c>
      <c r="AP167" s="32">
        <f t="shared" si="67"/>
        <v>49.607423269093502</v>
      </c>
      <c r="AQ167" s="32">
        <f t="shared" si="68"/>
        <v>3.9257673090649536</v>
      </c>
      <c r="AR167" s="32">
        <f t="shared" si="69"/>
        <v>52.462526766595289</v>
      </c>
      <c r="AS167" s="32">
        <f t="shared" si="70"/>
        <v>60.3140613847252</v>
      </c>
      <c r="AT167" s="32">
        <f t="shared" si="71"/>
        <v>31.406138472519629</v>
      </c>
      <c r="AU167" s="32">
        <f t="shared" si="72"/>
        <v>12.134189864382584</v>
      </c>
      <c r="AV167" s="32">
        <f t="shared" si="73"/>
        <v>106.35260528194148</v>
      </c>
      <c r="AW167" s="32">
        <f t="shared" si="74"/>
        <v>17.130620985010708</v>
      </c>
      <c r="AX167" s="32">
        <f t="shared" si="75"/>
        <v>187.72305496074233</v>
      </c>
      <c r="AY167" s="32">
        <f t="shared" si="76"/>
        <v>18.201284796573873</v>
      </c>
      <c r="AZ167" s="32">
        <f t="shared" si="77"/>
        <v>0.7137758743754461</v>
      </c>
      <c r="BB167" s="41" t="s">
        <v>304</v>
      </c>
      <c r="BC167" s="32">
        <f t="shared" si="78"/>
        <v>41.605482134116492</v>
      </c>
      <c r="BD167" s="32">
        <f t="shared" si="79"/>
        <v>20.459081836327346</v>
      </c>
      <c r="BE167" s="32">
        <f t="shared" si="80"/>
        <v>84.331337325349295</v>
      </c>
      <c r="BF167" s="32">
        <f t="shared" si="81"/>
        <v>43.912175648702593</v>
      </c>
      <c r="BG167" s="32">
        <f t="shared" si="82"/>
        <v>143.40712223291627</v>
      </c>
      <c r="BH167" s="32">
        <f t="shared" si="83"/>
        <v>23.952095808383234</v>
      </c>
    </row>
    <row r="168" spans="1:60" x14ac:dyDescent="0.2">
      <c r="A168" s="33" t="str">
        <f>'[3]download from PCAS'!A179</f>
        <v>Z00334</v>
      </c>
      <c r="B168" s="31">
        <f>VLOOKUP($A168,'[3]download from PCAS'!$A$7:$AZ$366,2,FALSE)</f>
        <v>10293</v>
      </c>
      <c r="C168" s="31">
        <v>8078</v>
      </c>
      <c r="D168" s="31">
        <v>7964</v>
      </c>
      <c r="E168" s="31">
        <v>7826</v>
      </c>
      <c r="F168" s="31">
        <v>5476</v>
      </c>
      <c r="G168" s="31">
        <f>VLOOKUP($A168,'[3]download from PCAS'!$A$7:$AZ$366,11,FALSE)</f>
        <v>403</v>
      </c>
      <c r="H168" s="31">
        <f>VLOOKUP($A168,'[3]download from PCAS'!$A$7:$AZ$366,31,FALSE)</f>
        <v>68</v>
      </c>
      <c r="I168" s="31">
        <f>VLOOKUP($A168,'[3]download from PCAS'!$A$7:$AZ$366,35,FALSE)</f>
        <v>21</v>
      </c>
      <c r="J168" s="31">
        <f>VLOOKUP($A168,'[3]download from PCAS'!$A$7:$AZ$366,49,FALSE)</f>
        <v>187</v>
      </c>
      <c r="K168" s="31">
        <f>VLOOKUP($A168,'[3]download from PCAS'!$A$7:$AZ$366,7,FALSE)</f>
        <v>1234</v>
      </c>
      <c r="L168" s="31">
        <f>VLOOKUP($A168,'[3]download from PCAS'!$A$7:$AZ$366,27,FALSE)</f>
        <v>376</v>
      </c>
      <c r="M168" s="31">
        <f>VLOOKUP($A168,'[3]download from PCAS'!$A$7:$AZ$366,15,FALSE)</f>
        <v>113</v>
      </c>
      <c r="N168" s="31">
        <f>VLOOKUP($A168,'[3]download from PCAS'!$A$7:$AZ$366,29,FALSE)</f>
        <v>82</v>
      </c>
      <c r="O168" s="31">
        <f>VLOOKUP($A168,'[3]download from PCAS'!$A$7:$AZ$366,51,FALSE)</f>
        <v>427</v>
      </c>
      <c r="P168" s="31">
        <f>VLOOKUP($A168,'[3]download from PCAS'!$A$7:$AZ$366,9,FALSE)</f>
        <v>159</v>
      </c>
      <c r="Q168" s="31">
        <f>VLOOKUP($A168,'[3]download from PCAS'!$A$7:$AZ$366,41,FALSE)</f>
        <v>91</v>
      </c>
      <c r="R168" s="31">
        <f>VLOOKUP($A168,'[3]download from PCAS'!$A$7:$AZ$366,5,FALSE)</f>
        <v>515</v>
      </c>
      <c r="S168" s="31">
        <f>VLOOKUP($A168,'[3]download from PCAS'!$A$7:$AZ$366,19,FALSE)</f>
        <v>62</v>
      </c>
      <c r="T168" s="31">
        <f>VLOOKUP($A168,'[3]download from PCAS'!$A$7:$AZ$366,21,FALSE)</f>
        <v>693</v>
      </c>
      <c r="U168" s="31">
        <f>VLOOKUP($A168,'[3]download from PCAS'!$A$7:$AZ$366,23,FALSE)</f>
        <v>994</v>
      </c>
      <c r="V168" s="31">
        <f>VLOOKUP($A168,'[3]download from PCAS'!$A$7:$AZ$366,13,FALSE)</f>
        <v>344</v>
      </c>
      <c r="W168" s="31">
        <f>VLOOKUP($A168,'[3]download from PCAS'!$A$7:$AZ$366,3,FALSE)</f>
        <v>158</v>
      </c>
      <c r="X168" s="31">
        <f>VLOOKUP($A168,'[3]download from PCAS'!$A$7:$AZ$366,43,FALSE)</f>
        <v>900</v>
      </c>
      <c r="Y168" s="31">
        <f>VLOOKUP($A168,'[3]download from PCAS'!$A$7:$AZ$366,39,FALSE)</f>
        <v>65</v>
      </c>
      <c r="Z168" s="31">
        <f>VLOOKUP($A168,'[3]download from PCAS'!$A$7:$AZ$366,47,FALSE)</f>
        <v>2223</v>
      </c>
      <c r="AA168" s="31">
        <f>VLOOKUP($A168,'[3]download from PCAS'!$A$7:$AZ$366,17,FALSE)</f>
        <v>171</v>
      </c>
      <c r="AB168" s="31">
        <f>VLOOKUP($A168,'[3]download from PCAS'!$A$7:$AZ$366,45,FALSE)</f>
        <v>9</v>
      </c>
      <c r="AC168" s="44"/>
      <c r="AD168" s="41" t="s">
        <v>305</v>
      </c>
      <c r="AE168" s="32">
        <f t="shared" si="56"/>
        <v>39.152822306421847</v>
      </c>
      <c r="AF168" s="32">
        <f t="shared" si="57"/>
        <v>6.6064315554260178</v>
      </c>
      <c r="AG168" s="32">
        <f t="shared" si="58"/>
        <v>2.0402215097639171</v>
      </c>
      <c r="AH168" s="32">
        <f t="shared" si="59"/>
        <v>18.167686777421551</v>
      </c>
      <c r="AI168" s="32">
        <f t="shared" si="60"/>
        <v>119.88730204993685</v>
      </c>
      <c r="AJ168" s="32">
        <f t="shared" si="61"/>
        <v>36.529680365296798</v>
      </c>
      <c r="AK168" s="32">
        <f t="shared" si="62"/>
        <v>10.978334790634412</v>
      </c>
      <c r="AL168" s="32">
        <f t="shared" si="63"/>
        <v>7.9665792286019617</v>
      </c>
      <c r="AM168" s="32">
        <f t="shared" si="64"/>
        <v>41.484504031866315</v>
      </c>
      <c r="AN168" s="32">
        <f t="shared" si="65"/>
        <v>15.447391431069658</v>
      </c>
      <c r="AO168" s="32">
        <f t="shared" si="66"/>
        <v>8.8409598756436409</v>
      </c>
      <c r="AP168" s="32">
        <f t="shared" si="67"/>
        <v>50.034003691829398</v>
      </c>
      <c r="AQ168" s="32">
        <f t="shared" si="68"/>
        <v>6.0235111240648989</v>
      </c>
      <c r="AR168" s="32">
        <f t="shared" si="69"/>
        <v>67.327309822209273</v>
      </c>
      <c r="AS168" s="32">
        <f t="shared" si="70"/>
        <v>96.570484795492092</v>
      </c>
      <c r="AT168" s="32">
        <f t="shared" si="71"/>
        <v>33.420771398037502</v>
      </c>
      <c r="AU168" s="32">
        <f t="shared" si="72"/>
        <v>15.350238025842806</v>
      </c>
      <c r="AV168" s="32">
        <f t="shared" si="73"/>
        <v>87.438064704167886</v>
      </c>
      <c r="AW168" s="32">
        <f t="shared" si="74"/>
        <v>6.3149713397454583</v>
      </c>
      <c r="AX168" s="32">
        <f t="shared" si="75"/>
        <v>215.97201981929467</v>
      </c>
      <c r="AY168" s="32">
        <f t="shared" si="76"/>
        <v>16.613232293791896</v>
      </c>
      <c r="AZ168" s="32">
        <f t="shared" si="77"/>
        <v>0.87438064704167884</v>
      </c>
      <c r="BB168" s="41" t="s">
        <v>305</v>
      </c>
      <c r="BC168" s="32">
        <f t="shared" si="78"/>
        <v>47.212456052235055</v>
      </c>
      <c r="BD168" s="32">
        <f t="shared" si="79"/>
        <v>10.47789419882443</v>
      </c>
      <c r="BE168" s="32">
        <f t="shared" si="80"/>
        <v>127.01252236135957</v>
      </c>
      <c r="BF168" s="32">
        <f t="shared" si="81"/>
        <v>43.956043956043956</v>
      </c>
      <c r="BG168" s="32">
        <f t="shared" si="82"/>
        <v>111.41371626640257</v>
      </c>
      <c r="BH168" s="32">
        <f t="shared" si="83"/>
        <v>8.3056478405315612</v>
      </c>
    </row>
    <row r="169" spans="1:60" x14ac:dyDescent="0.2">
      <c r="A169" s="33" t="str">
        <f>'[3]download from PCAS'!A180</f>
        <v>Z00336</v>
      </c>
      <c r="B169" s="31">
        <f>VLOOKUP($A169,'[3]download from PCAS'!$A$7:$AZ$366,2,FALSE)</f>
        <v>7852</v>
      </c>
      <c r="C169" s="31">
        <v>6307</v>
      </c>
      <c r="D169" s="31">
        <v>6234</v>
      </c>
      <c r="E169" s="31">
        <v>6136</v>
      </c>
      <c r="F169" s="31">
        <v>4431</v>
      </c>
      <c r="G169" s="31">
        <f>VLOOKUP($A169,'[3]download from PCAS'!$A$7:$AZ$366,11,FALSE)</f>
        <v>284</v>
      </c>
      <c r="H169" s="31">
        <f>VLOOKUP($A169,'[3]download from PCAS'!$A$7:$AZ$366,31,FALSE)</f>
        <v>49</v>
      </c>
      <c r="I169" s="31">
        <f>VLOOKUP($A169,'[3]download from PCAS'!$A$7:$AZ$366,35,FALSE)</f>
        <v>19</v>
      </c>
      <c r="J169" s="31">
        <f>VLOOKUP($A169,'[3]download from PCAS'!$A$7:$AZ$366,49,FALSE)</f>
        <v>120</v>
      </c>
      <c r="K169" s="31">
        <f>VLOOKUP($A169,'[3]download from PCAS'!$A$7:$AZ$366,7,FALSE)</f>
        <v>1000</v>
      </c>
      <c r="L169" s="31">
        <f>VLOOKUP($A169,'[3]download from PCAS'!$A$7:$AZ$366,27,FALSE)</f>
        <v>395</v>
      </c>
      <c r="M169" s="31">
        <f>VLOOKUP($A169,'[3]download from PCAS'!$A$7:$AZ$366,15,FALSE)</f>
        <v>116</v>
      </c>
      <c r="N169" s="31">
        <f>VLOOKUP($A169,'[3]download from PCAS'!$A$7:$AZ$366,29,FALSE)</f>
        <v>77</v>
      </c>
      <c r="O169" s="31">
        <f>VLOOKUP($A169,'[3]download from PCAS'!$A$7:$AZ$366,51,FALSE)</f>
        <v>327</v>
      </c>
      <c r="P169" s="31">
        <f>VLOOKUP($A169,'[3]download from PCAS'!$A$7:$AZ$366,9,FALSE)</f>
        <v>118</v>
      </c>
      <c r="Q169" s="31">
        <f>VLOOKUP($A169,'[3]download from PCAS'!$A$7:$AZ$366,41,FALSE)</f>
        <v>44</v>
      </c>
      <c r="R169" s="31">
        <f>VLOOKUP($A169,'[3]download from PCAS'!$A$7:$AZ$366,5,FALSE)</f>
        <v>420</v>
      </c>
      <c r="S169" s="31">
        <f>VLOOKUP($A169,'[3]download from PCAS'!$A$7:$AZ$366,19,FALSE)</f>
        <v>35</v>
      </c>
      <c r="T169" s="31">
        <f>VLOOKUP($A169,'[3]download from PCAS'!$A$7:$AZ$366,21,FALSE)</f>
        <v>604</v>
      </c>
      <c r="U169" s="31">
        <f>VLOOKUP($A169,'[3]download from PCAS'!$A$7:$AZ$366,23,FALSE)</f>
        <v>397</v>
      </c>
      <c r="V169" s="31">
        <f>VLOOKUP($A169,'[3]download from PCAS'!$A$7:$AZ$366,13,FALSE)</f>
        <v>300</v>
      </c>
      <c r="W169" s="31">
        <f>VLOOKUP($A169,'[3]download from PCAS'!$A$7:$AZ$366,3,FALSE)</f>
        <v>126</v>
      </c>
      <c r="X169" s="31">
        <f>VLOOKUP($A169,'[3]download from PCAS'!$A$7:$AZ$366,43,FALSE)</f>
        <v>912</v>
      </c>
      <c r="Y169" s="31">
        <f>VLOOKUP($A169,'[3]download from PCAS'!$A$7:$AZ$366,39,FALSE)</f>
        <v>34</v>
      </c>
      <c r="Z169" s="31">
        <f>VLOOKUP($A169,'[3]download from PCAS'!$A$7:$AZ$366,47,FALSE)</f>
        <v>1722</v>
      </c>
      <c r="AA169" s="31">
        <f>VLOOKUP($A169,'[3]download from PCAS'!$A$7:$AZ$366,17,FALSE)</f>
        <v>74</v>
      </c>
      <c r="AB169" s="31">
        <f>VLOOKUP($A169,'[3]download from PCAS'!$A$7:$AZ$366,45,FALSE)</f>
        <v>2</v>
      </c>
      <c r="AC169" s="44"/>
      <c r="AD169" s="41" t="s">
        <v>306</v>
      </c>
      <c r="AE169" s="32">
        <f t="shared" si="56"/>
        <v>36.169128884360667</v>
      </c>
      <c r="AF169" s="32">
        <f t="shared" si="57"/>
        <v>6.2404482934284253</v>
      </c>
      <c r="AG169" s="32">
        <f t="shared" si="58"/>
        <v>2.4197656647987777</v>
      </c>
      <c r="AH169" s="32">
        <f t="shared" si="59"/>
        <v>15.282730514518594</v>
      </c>
      <c r="AI169" s="32">
        <f t="shared" si="60"/>
        <v>127.35608762098829</v>
      </c>
      <c r="AJ169" s="32">
        <f t="shared" si="61"/>
        <v>50.305654610290375</v>
      </c>
      <c r="AK169" s="32">
        <f t="shared" si="62"/>
        <v>14.773306164034642</v>
      </c>
      <c r="AL169" s="32">
        <f t="shared" si="63"/>
        <v>9.8064187468160977</v>
      </c>
      <c r="AM169" s="32">
        <f t="shared" si="64"/>
        <v>41.645440652063165</v>
      </c>
      <c r="AN169" s="32">
        <f t="shared" si="65"/>
        <v>15.028018339276619</v>
      </c>
      <c r="AO169" s="32">
        <f t="shared" si="66"/>
        <v>5.6036678553234847</v>
      </c>
      <c r="AP169" s="32">
        <f t="shared" si="67"/>
        <v>53.48955680081508</v>
      </c>
      <c r="AQ169" s="32">
        <f t="shared" si="68"/>
        <v>4.45746306673459</v>
      </c>
      <c r="AR169" s="32">
        <f t="shared" si="69"/>
        <v>76.923076923076934</v>
      </c>
      <c r="AS169" s="32">
        <f t="shared" si="70"/>
        <v>50.560366785532352</v>
      </c>
      <c r="AT169" s="32">
        <f t="shared" si="71"/>
        <v>38.206826286296483</v>
      </c>
      <c r="AU169" s="32">
        <f t="shared" si="72"/>
        <v>16.046867040244521</v>
      </c>
      <c r="AV169" s="32">
        <f t="shared" si="73"/>
        <v>116.14875191034132</v>
      </c>
      <c r="AW169" s="32">
        <f t="shared" si="74"/>
        <v>4.3301069791136024</v>
      </c>
      <c r="AX169" s="32">
        <f t="shared" si="75"/>
        <v>219.30718288334182</v>
      </c>
      <c r="AY169" s="32">
        <f t="shared" si="76"/>
        <v>9.4243504839531322</v>
      </c>
      <c r="AZ169" s="32">
        <f t="shared" si="77"/>
        <v>0.25471217524197659</v>
      </c>
      <c r="BB169" s="41" t="s">
        <v>306</v>
      </c>
      <c r="BC169" s="32">
        <f t="shared" si="78"/>
        <v>63.36220725056144</v>
      </c>
      <c r="BD169" s="32">
        <f t="shared" si="79"/>
        <v>12.548891786179921</v>
      </c>
      <c r="BE169" s="32">
        <f t="shared" si="80"/>
        <v>64.700130378096475</v>
      </c>
      <c r="BF169" s="32">
        <f t="shared" si="81"/>
        <v>48.891786179921773</v>
      </c>
      <c r="BG169" s="32">
        <f t="shared" si="82"/>
        <v>144.60123672110353</v>
      </c>
      <c r="BH169" s="32">
        <f t="shared" si="83"/>
        <v>5.5410691003911348</v>
      </c>
    </row>
    <row r="170" spans="1:60" x14ac:dyDescent="0.2">
      <c r="A170" s="33" t="str">
        <f>'[3]download from PCAS'!A181</f>
        <v>Z00337</v>
      </c>
      <c r="B170" s="31">
        <f>VLOOKUP($A170,'[3]download from PCAS'!$A$7:$AZ$366,2,FALSE)</f>
        <v>8291</v>
      </c>
      <c r="C170" s="31">
        <v>6456</v>
      </c>
      <c r="D170" s="31">
        <v>6336</v>
      </c>
      <c r="E170" s="31">
        <v>6235</v>
      </c>
      <c r="F170" s="31">
        <v>4499</v>
      </c>
      <c r="G170" s="31">
        <f>VLOOKUP($A170,'[3]download from PCAS'!$A$7:$AZ$366,11,FALSE)</f>
        <v>429</v>
      </c>
      <c r="H170" s="31">
        <f>VLOOKUP($A170,'[3]download from PCAS'!$A$7:$AZ$366,31,FALSE)</f>
        <v>86</v>
      </c>
      <c r="I170" s="31">
        <f>VLOOKUP($A170,'[3]download from PCAS'!$A$7:$AZ$366,35,FALSE)</f>
        <v>38</v>
      </c>
      <c r="J170" s="31">
        <f>VLOOKUP($A170,'[3]download from PCAS'!$A$7:$AZ$366,49,FALSE)</f>
        <v>179</v>
      </c>
      <c r="K170" s="31">
        <f>VLOOKUP($A170,'[3]download from PCAS'!$A$7:$AZ$366,7,FALSE)</f>
        <v>1179</v>
      </c>
      <c r="L170" s="31">
        <f>VLOOKUP($A170,'[3]download from PCAS'!$A$7:$AZ$366,27,FALSE)</f>
        <v>360</v>
      </c>
      <c r="M170" s="31">
        <f>VLOOKUP($A170,'[3]download from PCAS'!$A$7:$AZ$366,15,FALSE)</f>
        <v>160</v>
      </c>
      <c r="N170" s="31">
        <f>VLOOKUP($A170,'[3]download from PCAS'!$A$7:$AZ$366,29,FALSE)</f>
        <v>52</v>
      </c>
      <c r="O170" s="31">
        <f>VLOOKUP($A170,'[3]download from PCAS'!$A$7:$AZ$366,51,FALSE)</f>
        <v>320</v>
      </c>
      <c r="P170" s="31">
        <f>VLOOKUP($A170,'[3]download from PCAS'!$A$7:$AZ$366,9,FALSE)</f>
        <v>120</v>
      </c>
      <c r="Q170" s="31">
        <f>VLOOKUP($A170,'[3]download from PCAS'!$A$7:$AZ$366,41,FALSE)</f>
        <v>67</v>
      </c>
      <c r="R170" s="31">
        <f>VLOOKUP($A170,'[3]download from PCAS'!$A$7:$AZ$366,5,FALSE)</f>
        <v>512</v>
      </c>
      <c r="S170" s="31">
        <f>VLOOKUP($A170,'[3]download from PCAS'!$A$7:$AZ$366,19,FALSE)</f>
        <v>33</v>
      </c>
      <c r="T170" s="31">
        <f>VLOOKUP($A170,'[3]download from PCAS'!$A$7:$AZ$366,21,FALSE)</f>
        <v>708</v>
      </c>
      <c r="U170" s="31">
        <f>VLOOKUP($A170,'[3]download from PCAS'!$A$7:$AZ$366,23,FALSE)</f>
        <v>248</v>
      </c>
      <c r="V170" s="31">
        <f>VLOOKUP($A170,'[3]download from PCAS'!$A$7:$AZ$366,13,FALSE)</f>
        <v>365</v>
      </c>
      <c r="W170" s="31">
        <f>VLOOKUP($A170,'[3]download from PCAS'!$A$7:$AZ$366,3,FALSE)</f>
        <v>124</v>
      </c>
      <c r="X170" s="31">
        <f>VLOOKUP($A170,'[3]download from PCAS'!$A$7:$AZ$366,43,FALSE)</f>
        <v>767</v>
      </c>
      <c r="Y170" s="31">
        <f>VLOOKUP($A170,'[3]download from PCAS'!$A$7:$AZ$366,39,FALSE)</f>
        <v>20</v>
      </c>
      <c r="Z170" s="31">
        <f>VLOOKUP($A170,'[3]download from PCAS'!$A$7:$AZ$366,47,FALSE)</f>
        <v>2038</v>
      </c>
      <c r="AA170" s="31">
        <f>VLOOKUP($A170,'[3]download from PCAS'!$A$7:$AZ$366,17,FALSE)</f>
        <v>110</v>
      </c>
      <c r="AB170" s="31">
        <f>VLOOKUP($A170,'[3]download from PCAS'!$A$7:$AZ$366,45,FALSE)</f>
        <v>13</v>
      </c>
      <c r="AC170" s="44"/>
      <c r="AD170" s="41" t="s">
        <v>307</v>
      </c>
      <c r="AE170" s="32">
        <f t="shared" si="56"/>
        <v>51.74285369677964</v>
      </c>
      <c r="AF170" s="32">
        <f t="shared" si="57"/>
        <v>10.372693281871911</v>
      </c>
      <c r="AG170" s="32">
        <f t="shared" si="58"/>
        <v>4.5832830780364251</v>
      </c>
      <c r="AH170" s="32">
        <f t="shared" si="59"/>
        <v>21.589675551803161</v>
      </c>
      <c r="AI170" s="32">
        <f t="shared" si="60"/>
        <v>142.20238813170909</v>
      </c>
      <c r="AJ170" s="32">
        <f t="shared" si="61"/>
        <v>43.420576528766134</v>
      </c>
      <c r="AK170" s="32">
        <f t="shared" si="62"/>
        <v>19.298034012784949</v>
      </c>
      <c r="AL170" s="32">
        <f t="shared" si="63"/>
        <v>6.2718610541551074</v>
      </c>
      <c r="AM170" s="32">
        <f t="shared" si="64"/>
        <v>38.596068025569899</v>
      </c>
      <c r="AN170" s="32">
        <f t="shared" si="65"/>
        <v>14.473525509588711</v>
      </c>
      <c r="AO170" s="32">
        <f t="shared" si="66"/>
        <v>8.0810517428536972</v>
      </c>
      <c r="AP170" s="32">
        <f t="shared" si="67"/>
        <v>61.753708840911834</v>
      </c>
      <c r="AQ170" s="32">
        <f t="shared" si="68"/>
        <v>3.9802195151368949</v>
      </c>
      <c r="AR170" s="32">
        <f t="shared" si="69"/>
        <v>85.393800506573385</v>
      </c>
      <c r="AS170" s="32">
        <f t="shared" si="70"/>
        <v>29.911952719816671</v>
      </c>
      <c r="AT170" s="32">
        <f t="shared" si="71"/>
        <v>44.023640091665662</v>
      </c>
      <c r="AU170" s="32">
        <f t="shared" si="72"/>
        <v>14.955976359908336</v>
      </c>
      <c r="AV170" s="32">
        <f t="shared" si="73"/>
        <v>92.509950548787842</v>
      </c>
      <c r="AW170" s="32">
        <f t="shared" si="74"/>
        <v>2.4122542515981187</v>
      </c>
      <c r="AX170" s="32">
        <f t="shared" si="75"/>
        <v>245.80870823784826</v>
      </c>
      <c r="AY170" s="32">
        <f t="shared" si="76"/>
        <v>13.267398383789651</v>
      </c>
      <c r="AZ170" s="32">
        <f t="shared" si="77"/>
        <v>1.5679652635387769</v>
      </c>
      <c r="BB170" s="41" t="s">
        <v>307</v>
      </c>
      <c r="BC170" s="32">
        <f t="shared" si="78"/>
        <v>56.818181818181813</v>
      </c>
      <c r="BD170" s="32">
        <f t="shared" si="79"/>
        <v>8.3400160384923812</v>
      </c>
      <c r="BE170" s="32">
        <f t="shared" si="80"/>
        <v>39.775461106655975</v>
      </c>
      <c r="BF170" s="32">
        <f t="shared" si="81"/>
        <v>58.540497193263832</v>
      </c>
      <c r="BG170" s="32">
        <f t="shared" si="82"/>
        <v>118.80421313506815</v>
      </c>
      <c r="BH170" s="32">
        <f t="shared" si="83"/>
        <v>3.2076984763432237</v>
      </c>
    </row>
    <row r="171" spans="1:60" x14ac:dyDescent="0.2">
      <c r="A171" s="33" t="str">
        <f>'[3]download from PCAS'!A182</f>
        <v>Z00341</v>
      </c>
      <c r="B171" s="31">
        <f>VLOOKUP($A171,'[3]download from PCAS'!$A$7:$AZ$366,2,FALSE)</f>
        <v>5055</v>
      </c>
      <c r="C171" s="31">
        <v>4078</v>
      </c>
      <c r="D171" s="31">
        <v>4013</v>
      </c>
      <c r="E171" s="31">
        <v>3929</v>
      </c>
      <c r="F171" s="31">
        <v>2821</v>
      </c>
      <c r="G171" s="31">
        <f>VLOOKUP($A171,'[3]download from PCAS'!$A$7:$AZ$366,11,FALSE)</f>
        <v>240</v>
      </c>
      <c r="H171" s="31">
        <f>VLOOKUP($A171,'[3]download from PCAS'!$A$7:$AZ$366,31,FALSE)</f>
        <v>36</v>
      </c>
      <c r="I171" s="31">
        <f>VLOOKUP($A171,'[3]download from PCAS'!$A$7:$AZ$366,35,FALSE)</f>
        <v>21</v>
      </c>
      <c r="J171" s="31">
        <f>VLOOKUP($A171,'[3]download from PCAS'!$A$7:$AZ$366,49,FALSE)</f>
        <v>87</v>
      </c>
      <c r="K171" s="31">
        <f>VLOOKUP($A171,'[3]download from PCAS'!$A$7:$AZ$366,7,FALSE)</f>
        <v>665</v>
      </c>
      <c r="L171" s="31">
        <f>VLOOKUP($A171,'[3]download from PCAS'!$A$7:$AZ$366,27,FALSE)</f>
        <v>231</v>
      </c>
      <c r="M171" s="31">
        <f>VLOOKUP($A171,'[3]download from PCAS'!$A$7:$AZ$366,15,FALSE)</f>
        <v>112</v>
      </c>
      <c r="N171" s="31">
        <f>VLOOKUP($A171,'[3]download from PCAS'!$A$7:$AZ$366,29,FALSE)</f>
        <v>38</v>
      </c>
      <c r="O171" s="31">
        <f>VLOOKUP($A171,'[3]download from PCAS'!$A$7:$AZ$366,51,FALSE)</f>
        <v>231</v>
      </c>
      <c r="P171" s="31">
        <f>VLOOKUP($A171,'[3]download from PCAS'!$A$7:$AZ$366,9,FALSE)</f>
        <v>90</v>
      </c>
      <c r="Q171" s="31">
        <f>VLOOKUP($A171,'[3]download from PCAS'!$A$7:$AZ$366,41,FALSE)</f>
        <v>43</v>
      </c>
      <c r="R171" s="31">
        <f>VLOOKUP($A171,'[3]download from PCAS'!$A$7:$AZ$366,5,FALSE)</f>
        <v>365</v>
      </c>
      <c r="S171" s="31">
        <f>VLOOKUP($A171,'[3]download from PCAS'!$A$7:$AZ$366,19,FALSE)</f>
        <v>25</v>
      </c>
      <c r="T171" s="31">
        <f>VLOOKUP($A171,'[3]download from PCAS'!$A$7:$AZ$366,21,FALSE)</f>
        <v>424</v>
      </c>
      <c r="U171" s="31">
        <f>VLOOKUP($A171,'[3]download from PCAS'!$A$7:$AZ$366,23,FALSE)</f>
        <v>1083</v>
      </c>
      <c r="V171" s="31">
        <f>VLOOKUP($A171,'[3]download from PCAS'!$A$7:$AZ$366,13,FALSE)</f>
        <v>350</v>
      </c>
      <c r="W171" s="31">
        <f>VLOOKUP($A171,'[3]download from PCAS'!$A$7:$AZ$366,3,FALSE)</f>
        <v>78</v>
      </c>
      <c r="X171" s="31">
        <f>VLOOKUP($A171,'[3]download from PCAS'!$A$7:$AZ$366,43,FALSE)</f>
        <v>745</v>
      </c>
      <c r="Y171" s="31">
        <f>VLOOKUP($A171,'[3]download from PCAS'!$A$7:$AZ$366,39,FALSE)</f>
        <v>22</v>
      </c>
      <c r="Z171" s="31">
        <f>VLOOKUP($A171,'[3]download from PCAS'!$A$7:$AZ$366,47,FALSE)</f>
        <v>1323</v>
      </c>
      <c r="AA171" s="31">
        <f>VLOOKUP($A171,'[3]download from PCAS'!$A$7:$AZ$366,17,FALSE)</f>
        <v>57</v>
      </c>
      <c r="AB171" s="31">
        <f>VLOOKUP($A171,'[3]download from PCAS'!$A$7:$AZ$366,45,FALSE)</f>
        <v>2</v>
      </c>
      <c r="AC171" s="44"/>
      <c r="AD171" s="41" t="s">
        <v>310</v>
      </c>
      <c r="AE171" s="32">
        <f t="shared" si="56"/>
        <v>47.477744807121667</v>
      </c>
      <c r="AF171" s="32">
        <f t="shared" si="57"/>
        <v>7.1216617210682491</v>
      </c>
      <c r="AG171" s="32">
        <f t="shared" si="58"/>
        <v>4.154302670623145</v>
      </c>
      <c r="AH171" s="32">
        <f t="shared" si="59"/>
        <v>17.210682492581601</v>
      </c>
      <c r="AI171" s="32">
        <f t="shared" si="60"/>
        <v>131.55291790306629</v>
      </c>
      <c r="AJ171" s="32">
        <f t="shared" si="61"/>
        <v>45.697329376854597</v>
      </c>
      <c r="AK171" s="32">
        <f t="shared" si="62"/>
        <v>22.156280909990109</v>
      </c>
      <c r="AL171" s="32">
        <f t="shared" si="63"/>
        <v>7.5173095944609303</v>
      </c>
      <c r="AM171" s="32">
        <f t="shared" si="64"/>
        <v>45.697329376854597</v>
      </c>
      <c r="AN171" s="32">
        <f t="shared" si="65"/>
        <v>17.804154302670625</v>
      </c>
      <c r="AO171" s="32">
        <f t="shared" si="66"/>
        <v>8.5064292779426314</v>
      </c>
      <c r="AP171" s="32">
        <f t="shared" si="67"/>
        <v>72.20573689416419</v>
      </c>
      <c r="AQ171" s="32">
        <f t="shared" si="68"/>
        <v>4.9455984174085064</v>
      </c>
      <c r="AR171" s="32">
        <f t="shared" si="69"/>
        <v>83.877349159248269</v>
      </c>
      <c r="AS171" s="32">
        <f t="shared" si="70"/>
        <v>214.2433234421365</v>
      </c>
      <c r="AT171" s="32">
        <f t="shared" si="71"/>
        <v>69.238377843719078</v>
      </c>
      <c r="AU171" s="32">
        <f t="shared" si="72"/>
        <v>15.43026706231454</v>
      </c>
      <c r="AV171" s="32">
        <f t="shared" si="73"/>
        <v>147.37883283877349</v>
      </c>
      <c r="AW171" s="32">
        <f t="shared" si="74"/>
        <v>4.3521266073194855</v>
      </c>
      <c r="AX171" s="32">
        <f t="shared" si="75"/>
        <v>261.72106824925817</v>
      </c>
      <c r="AY171" s="32">
        <f t="shared" si="76"/>
        <v>11.275964391691394</v>
      </c>
      <c r="AZ171" s="32">
        <f t="shared" si="77"/>
        <v>0.39564787339268048</v>
      </c>
      <c r="BB171" s="41" t="s">
        <v>310</v>
      </c>
      <c r="BC171" s="32">
        <f t="shared" si="78"/>
        <v>57.562920508347865</v>
      </c>
      <c r="BD171" s="32">
        <f t="shared" si="79"/>
        <v>9.6716721812165947</v>
      </c>
      <c r="BE171" s="32">
        <f t="shared" si="80"/>
        <v>275.64265716467298</v>
      </c>
      <c r="BF171" s="32">
        <f t="shared" si="81"/>
        <v>89.081191142784434</v>
      </c>
      <c r="BG171" s="32">
        <f t="shared" si="82"/>
        <v>182.6875919568416</v>
      </c>
      <c r="BH171" s="32">
        <f t="shared" si="83"/>
        <v>5.5993891575464492</v>
      </c>
    </row>
    <row r="172" spans="1:60" x14ac:dyDescent="0.2">
      <c r="A172" s="33" t="str">
        <f>'[3]download from PCAS'!A183</f>
        <v>Z00344</v>
      </c>
      <c r="B172" s="31">
        <f>VLOOKUP($A172,'[3]download from PCAS'!$A$7:$AZ$366,2,FALSE)</f>
        <v>5223</v>
      </c>
      <c r="C172" s="31">
        <v>4180</v>
      </c>
      <c r="D172" s="31">
        <v>4116</v>
      </c>
      <c r="E172" s="31">
        <v>4032</v>
      </c>
      <c r="F172" s="31">
        <v>2830</v>
      </c>
      <c r="G172" s="31">
        <f>VLOOKUP($A172,'[3]download from PCAS'!$A$7:$AZ$366,11,FALSE)</f>
        <v>181</v>
      </c>
      <c r="H172" s="31">
        <f>VLOOKUP($A172,'[3]download from PCAS'!$A$7:$AZ$366,31,FALSE)</f>
        <v>55</v>
      </c>
      <c r="I172" s="31">
        <f>VLOOKUP($A172,'[3]download from PCAS'!$A$7:$AZ$366,35,FALSE)</f>
        <v>20</v>
      </c>
      <c r="J172" s="31">
        <f>VLOOKUP($A172,'[3]download from PCAS'!$A$7:$AZ$366,49,FALSE)</f>
        <v>70</v>
      </c>
      <c r="K172" s="31">
        <f>VLOOKUP($A172,'[3]download from PCAS'!$A$7:$AZ$366,7,FALSE)</f>
        <v>663</v>
      </c>
      <c r="L172" s="31">
        <f>VLOOKUP($A172,'[3]download from PCAS'!$A$7:$AZ$366,27,FALSE)</f>
        <v>222</v>
      </c>
      <c r="M172" s="31">
        <f>VLOOKUP($A172,'[3]download from PCAS'!$A$7:$AZ$366,15,FALSE)</f>
        <v>78</v>
      </c>
      <c r="N172" s="31">
        <f>VLOOKUP($A172,'[3]download from PCAS'!$A$7:$AZ$366,29,FALSE)</f>
        <v>42</v>
      </c>
      <c r="O172" s="31">
        <f>VLOOKUP($A172,'[3]download from PCAS'!$A$7:$AZ$366,51,FALSE)</f>
        <v>258</v>
      </c>
      <c r="P172" s="31">
        <f>VLOOKUP($A172,'[3]download from PCAS'!$A$7:$AZ$366,9,FALSE)</f>
        <v>79</v>
      </c>
      <c r="Q172" s="31">
        <f>VLOOKUP($A172,'[3]download from PCAS'!$A$7:$AZ$366,41,FALSE)</f>
        <v>43</v>
      </c>
      <c r="R172" s="31">
        <f>VLOOKUP($A172,'[3]download from PCAS'!$A$7:$AZ$366,5,FALSE)</f>
        <v>356</v>
      </c>
      <c r="S172" s="31">
        <f>VLOOKUP($A172,'[3]download from PCAS'!$A$7:$AZ$366,19,FALSE)</f>
        <v>36</v>
      </c>
      <c r="T172" s="31">
        <f>VLOOKUP($A172,'[3]download from PCAS'!$A$7:$AZ$366,21,FALSE)</f>
        <v>363</v>
      </c>
      <c r="U172" s="31">
        <f>VLOOKUP($A172,'[3]download from PCAS'!$A$7:$AZ$366,23,FALSE)</f>
        <v>715</v>
      </c>
      <c r="V172" s="31">
        <f>VLOOKUP($A172,'[3]download from PCAS'!$A$7:$AZ$366,13,FALSE)</f>
        <v>244</v>
      </c>
      <c r="W172" s="31">
        <f>VLOOKUP($A172,'[3]download from PCAS'!$A$7:$AZ$366,3,FALSE)</f>
        <v>77</v>
      </c>
      <c r="X172" s="31">
        <f>VLOOKUP($A172,'[3]download from PCAS'!$A$7:$AZ$366,43,FALSE)</f>
        <v>738</v>
      </c>
      <c r="Y172" s="31">
        <f>VLOOKUP($A172,'[3]download from PCAS'!$A$7:$AZ$366,39,FALSE)</f>
        <v>43</v>
      </c>
      <c r="Z172" s="31">
        <f>VLOOKUP($A172,'[3]download from PCAS'!$A$7:$AZ$366,47,FALSE)</f>
        <v>1218</v>
      </c>
      <c r="AA172" s="31">
        <f>VLOOKUP($A172,'[3]download from PCAS'!$A$7:$AZ$366,17,FALSE)</f>
        <v>62</v>
      </c>
      <c r="AB172" s="31">
        <f>VLOOKUP($A172,'[3]download from PCAS'!$A$7:$AZ$366,45,FALSE)</f>
        <v>2</v>
      </c>
      <c r="AC172" s="44"/>
      <c r="AD172" s="41" t="s">
        <v>311</v>
      </c>
      <c r="AE172" s="32">
        <f t="shared" si="56"/>
        <v>34.654413172506217</v>
      </c>
      <c r="AF172" s="32">
        <f t="shared" si="57"/>
        <v>10.530346544131726</v>
      </c>
      <c r="AG172" s="32">
        <f t="shared" si="58"/>
        <v>3.8292169251388093</v>
      </c>
      <c r="AH172" s="32">
        <f t="shared" si="59"/>
        <v>13.402259237985833</v>
      </c>
      <c r="AI172" s="32">
        <f t="shared" si="60"/>
        <v>126.93854106835154</v>
      </c>
      <c r="AJ172" s="32">
        <f t="shared" si="61"/>
        <v>42.50430786904078</v>
      </c>
      <c r="AK172" s="32">
        <f t="shared" si="62"/>
        <v>14.933946008041357</v>
      </c>
      <c r="AL172" s="32">
        <f t="shared" si="63"/>
        <v>8.0413555427915</v>
      </c>
      <c r="AM172" s="32">
        <f t="shared" si="64"/>
        <v>49.39689833429064</v>
      </c>
      <c r="AN172" s="32">
        <f t="shared" si="65"/>
        <v>15.125406854298296</v>
      </c>
      <c r="AO172" s="32">
        <f t="shared" si="66"/>
        <v>8.2328163890484394</v>
      </c>
      <c r="AP172" s="32">
        <f t="shared" si="67"/>
        <v>68.160061267470809</v>
      </c>
      <c r="AQ172" s="32">
        <f t="shared" si="68"/>
        <v>6.8925904652498566</v>
      </c>
      <c r="AR172" s="32">
        <f t="shared" si="69"/>
        <v>69.500287191269379</v>
      </c>
      <c r="AS172" s="32">
        <f t="shared" si="70"/>
        <v>136.89450507371242</v>
      </c>
      <c r="AT172" s="32">
        <f t="shared" si="71"/>
        <v>46.716446486693471</v>
      </c>
      <c r="AU172" s="32">
        <f t="shared" si="72"/>
        <v>14.742485161784415</v>
      </c>
      <c r="AV172" s="32">
        <f t="shared" si="73"/>
        <v>141.29810453762207</v>
      </c>
      <c r="AW172" s="32">
        <f t="shared" si="74"/>
        <v>8.2328163890484394</v>
      </c>
      <c r="AX172" s="32">
        <f t="shared" si="75"/>
        <v>233.19931074095348</v>
      </c>
      <c r="AY172" s="32">
        <f t="shared" si="76"/>
        <v>11.870572467930309</v>
      </c>
      <c r="AZ172" s="32">
        <f t="shared" si="77"/>
        <v>0.38292169251388092</v>
      </c>
      <c r="BB172" s="41" t="s">
        <v>311</v>
      </c>
      <c r="BC172" s="32">
        <f t="shared" si="78"/>
        <v>53.935860058309039</v>
      </c>
      <c r="BD172" s="32">
        <f t="shared" si="79"/>
        <v>10.416666666666666</v>
      </c>
      <c r="BE172" s="32">
        <f t="shared" si="80"/>
        <v>177.33134920634922</v>
      </c>
      <c r="BF172" s="32">
        <f t="shared" si="81"/>
        <v>60.515873015873019</v>
      </c>
      <c r="BG172" s="32">
        <f t="shared" si="82"/>
        <v>176.55502392344496</v>
      </c>
      <c r="BH172" s="32">
        <f t="shared" si="83"/>
        <v>10.66468253968254</v>
      </c>
    </row>
    <row r="173" spans="1:60" x14ac:dyDescent="0.2">
      <c r="A173" s="33" t="str">
        <f>'[3]download from PCAS'!A184</f>
        <v>Z00345</v>
      </c>
      <c r="B173" s="31">
        <f>VLOOKUP($A173,'[3]download from PCAS'!$A$7:$AZ$366,2,FALSE)</f>
        <v>11758</v>
      </c>
      <c r="C173" s="31">
        <v>9460</v>
      </c>
      <c r="D173" s="31">
        <v>9294</v>
      </c>
      <c r="E173" s="31">
        <v>9135</v>
      </c>
      <c r="F173" s="31">
        <v>6411</v>
      </c>
      <c r="G173" s="31">
        <f>VLOOKUP($A173,'[3]download from PCAS'!$A$7:$AZ$366,11,FALSE)</f>
        <v>518</v>
      </c>
      <c r="H173" s="31">
        <f>VLOOKUP($A173,'[3]download from PCAS'!$A$7:$AZ$366,31,FALSE)</f>
        <v>67</v>
      </c>
      <c r="I173" s="31">
        <f>VLOOKUP($A173,'[3]download from PCAS'!$A$7:$AZ$366,35,FALSE)</f>
        <v>29</v>
      </c>
      <c r="J173" s="31">
        <f>VLOOKUP($A173,'[3]download from PCAS'!$A$7:$AZ$366,49,FALSE)</f>
        <v>212</v>
      </c>
      <c r="K173" s="31">
        <f>VLOOKUP($A173,'[3]download from PCAS'!$A$7:$AZ$366,7,FALSE)</f>
        <v>1584</v>
      </c>
      <c r="L173" s="31">
        <f>VLOOKUP($A173,'[3]download from PCAS'!$A$7:$AZ$366,27,FALSE)</f>
        <v>534</v>
      </c>
      <c r="M173" s="31">
        <f>VLOOKUP($A173,'[3]download from PCAS'!$A$7:$AZ$366,15,FALSE)</f>
        <v>246</v>
      </c>
      <c r="N173" s="31">
        <f>VLOOKUP($A173,'[3]download from PCAS'!$A$7:$AZ$366,29,FALSE)</f>
        <v>114</v>
      </c>
      <c r="O173" s="31">
        <f>VLOOKUP($A173,'[3]download from PCAS'!$A$7:$AZ$366,51,FALSE)</f>
        <v>632</v>
      </c>
      <c r="P173" s="31">
        <f>VLOOKUP($A173,'[3]download from PCAS'!$A$7:$AZ$366,9,FALSE)</f>
        <v>210</v>
      </c>
      <c r="Q173" s="31">
        <f>VLOOKUP($A173,'[3]download from PCAS'!$A$7:$AZ$366,41,FALSE)</f>
        <v>91</v>
      </c>
      <c r="R173" s="31">
        <f>VLOOKUP($A173,'[3]download from PCAS'!$A$7:$AZ$366,5,FALSE)</f>
        <v>590</v>
      </c>
      <c r="S173" s="31">
        <f>VLOOKUP($A173,'[3]download from PCAS'!$A$7:$AZ$366,19,FALSE)</f>
        <v>53</v>
      </c>
      <c r="T173" s="31">
        <f>VLOOKUP($A173,'[3]download from PCAS'!$A$7:$AZ$366,21,FALSE)</f>
        <v>926</v>
      </c>
      <c r="U173" s="31">
        <f>VLOOKUP($A173,'[3]download from PCAS'!$A$7:$AZ$366,23,FALSE)</f>
        <v>338</v>
      </c>
      <c r="V173" s="31">
        <f>VLOOKUP($A173,'[3]download from PCAS'!$A$7:$AZ$366,13,FALSE)</f>
        <v>432</v>
      </c>
      <c r="W173" s="31">
        <f>VLOOKUP($A173,'[3]download from PCAS'!$A$7:$AZ$366,3,FALSE)</f>
        <v>164</v>
      </c>
      <c r="X173" s="31">
        <f>VLOOKUP($A173,'[3]download from PCAS'!$A$7:$AZ$366,43,FALSE)</f>
        <v>1127</v>
      </c>
      <c r="Y173" s="31">
        <f>VLOOKUP($A173,'[3]download from PCAS'!$A$7:$AZ$366,39,FALSE)</f>
        <v>86</v>
      </c>
      <c r="Z173" s="31">
        <f>VLOOKUP($A173,'[3]download from PCAS'!$A$7:$AZ$366,47,FALSE)</f>
        <v>2847</v>
      </c>
      <c r="AA173" s="31">
        <f>VLOOKUP($A173,'[3]download from PCAS'!$A$7:$AZ$366,17,FALSE)</f>
        <v>178</v>
      </c>
      <c r="AB173" s="31">
        <f>VLOOKUP($A173,'[3]download from PCAS'!$A$7:$AZ$366,45,FALSE)</f>
        <v>14</v>
      </c>
      <c r="AC173" s="44"/>
      <c r="AD173" s="41" t="s">
        <v>312</v>
      </c>
      <c r="AE173" s="32">
        <f t="shared" si="56"/>
        <v>44.055111413505699</v>
      </c>
      <c r="AF173" s="32">
        <f t="shared" si="57"/>
        <v>5.6982480013607759</v>
      </c>
      <c r="AG173" s="32">
        <f t="shared" si="58"/>
        <v>2.4664058513352609</v>
      </c>
      <c r="AH173" s="32">
        <f t="shared" si="59"/>
        <v>18.030277258037081</v>
      </c>
      <c r="AI173" s="32">
        <f t="shared" si="60"/>
        <v>134.71678856948461</v>
      </c>
      <c r="AJ173" s="32">
        <f t="shared" si="61"/>
        <v>45.415887055621702</v>
      </c>
      <c r="AK173" s="32">
        <f t="shared" si="62"/>
        <v>20.921925497533596</v>
      </c>
      <c r="AL173" s="32">
        <f t="shared" si="63"/>
        <v>9.6955264500765423</v>
      </c>
      <c r="AM173" s="32">
        <f t="shared" si="64"/>
        <v>53.750637863582241</v>
      </c>
      <c r="AN173" s="32">
        <f t="shared" si="65"/>
        <v>17.86018030277258</v>
      </c>
      <c r="AO173" s="32">
        <f t="shared" si="66"/>
        <v>7.7394114645347845</v>
      </c>
      <c r="AP173" s="32">
        <f t="shared" si="67"/>
        <v>50.178601803027725</v>
      </c>
      <c r="AQ173" s="32">
        <f t="shared" si="68"/>
        <v>4.5075693145092703</v>
      </c>
      <c r="AR173" s="32">
        <f t="shared" si="69"/>
        <v>78.754890287463851</v>
      </c>
      <c r="AS173" s="32">
        <f t="shared" si="70"/>
        <v>28.746385439700628</v>
      </c>
      <c r="AT173" s="32">
        <f t="shared" si="71"/>
        <v>36.740942337132168</v>
      </c>
      <c r="AU173" s="32">
        <f t="shared" si="72"/>
        <v>13.947950331689063</v>
      </c>
      <c r="AV173" s="32">
        <f t="shared" si="73"/>
        <v>95.849634291546181</v>
      </c>
      <c r="AW173" s="32">
        <f t="shared" si="74"/>
        <v>7.314169076373533</v>
      </c>
      <c r="AX173" s="32">
        <f t="shared" si="75"/>
        <v>242.13301581901683</v>
      </c>
      <c r="AY173" s="32">
        <f t="shared" si="76"/>
        <v>15.138629018540568</v>
      </c>
      <c r="AZ173" s="32">
        <f t="shared" si="77"/>
        <v>1.1906786868515054</v>
      </c>
      <c r="BB173" s="41" t="s">
        <v>312</v>
      </c>
      <c r="BC173" s="32">
        <f t="shared" si="78"/>
        <v>57.456423499031636</v>
      </c>
      <c r="BD173" s="32">
        <f t="shared" si="79"/>
        <v>12.479474548440065</v>
      </c>
      <c r="BE173" s="32">
        <f t="shared" si="80"/>
        <v>37.000547345374933</v>
      </c>
      <c r="BF173" s="32">
        <f t="shared" si="81"/>
        <v>47.290640394088676</v>
      </c>
      <c r="BG173" s="32">
        <f t="shared" si="82"/>
        <v>119.13319238900634</v>
      </c>
      <c r="BH173" s="32">
        <f t="shared" si="83"/>
        <v>9.4143404488232072</v>
      </c>
    </row>
    <row r="174" spans="1:60" x14ac:dyDescent="0.2">
      <c r="A174" s="33" t="str">
        <f>'[3]download from PCAS'!A185</f>
        <v>Z00346</v>
      </c>
      <c r="B174" s="31">
        <f>VLOOKUP($A174,'[3]download from PCAS'!$A$7:$AZ$366,2,FALSE)</f>
        <v>10305</v>
      </c>
      <c r="C174" s="31">
        <v>8382</v>
      </c>
      <c r="D174" s="31">
        <v>8245</v>
      </c>
      <c r="E174" s="31">
        <v>8121</v>
      </c>
      <c r="F174" s="31">
        <v>5853</v>
      </c>
      <c r="G174" s="31">
        <f>VLOOKUP($A174,'[3]download from PCAS'!$A$7:$AZ$366,11,FALSE)</f>
        <v>492</v>
      </c>
      <c r="H174" s="31">
        <f>VLOOKUP($A174,'[3]download from PCAS'!$A$7:$AZ$366,31,FALSE)</f>
        <v>98</v>
      </c>
      <c r="I174" s="31">
        <f>VLOOKUP($A174,'[3]download from PCAS'!$A$7:$AZ$366,35,FALSE)</f>
        <v>51</v>
      </c>
      <c r="J174" s="31">
        <f>VLOOKUP($A174,'[3]download from PCAS'!$A$7:$AZ$366,49,FALSE)</f>
        <v>202</v>
      </c>
      <c r="K174" s="31">
        <f>VLOOKUP($A174,'[3]download from PCAS'!$A$7:$AZ$366,7,FALSE)</f>
        <v>1610</v>
      </c>
      <c r="L174" s="31">
        <f>VLOOKUP($A174,'[3]download from PCAS'!$A$7:$AZ$366,27,FALSE)</f>
        <v>463</v>
      </c>
      <c r="M174" s="31">
        <f>VLOOKUP($A174,'[3]download from PCAS'!$A$7:$AZ$366,15,FALSE)</f>
        <v>167</v>
      </c>
      <c r="N174" s="31">
        <f>VLOOKUP($A174,'[3]download from PCAS'!$A$7:$AZ$366,29,FALSE)</f>
        <v>70</v>
      </c>
      <c r="O174" s="31">
        <f>VLOOKUP($A174,'[3]download from PCAS'!$A$7:$AZ$366,51,FALSE)</f>
        <v>452</v>
      </c>
      <c r="P174" s="31">
        <f>VLOOKUP($A174,'[3]download from PCAS'!$A$7:$AZ$366,9,FALSE)</f>
        <v>163</v>
      </c>
      <c r="Q174" s="31">
        <f>VLOOKUP($A174,'[3]download from PCAS'!$A$7:$AZ$366,41,FALSE)</f>
        <v>105</v>
      </c>
      <c r="R174" s="31">
        <f>VLOOKUP($A174,'[3]download from PCAS'!$A$7:$AZ$366,5,FALSE)</f>
        <v>709</v>
      </c>
      <c r="S174" s="31">
        <f>VLOOKUP($A174,'[3]download from PCAS'!$A$7:$AZ$366,19,FALSE)</f>
        <v>57</v>
      </c>
      <c r="T174" s="31">
        <f>VLOOKUP($A174,'[3]download from PCAS'!$A$7:$AZ$366,21,FALSE)</f>
        <v>859</v>
      </c>
      <c r="U174" s="31">
        <f>VLOOKUP($A174,'[3]download from PCAS'!$A$7:$AZ$366,23,FALSE)</f>
        <v>1829</v>
      </c>
      <c r="V174" s="31">
        <f>VLOOKUP($A174,'[3]download from PCAS'!$A$7:$AZ$366,13,FALSE)</f>
        <v>482</v>
      </c>
      <c r="W174" s="31">
        <f>VLOOKUP($A174,'[3]download from PCAS'!$A$7:$AZ$366,3,FALSE)</f>
        <v>198</v>
      </c>
      <c r="X174" s="31">
        <f>VLOOKUP($A174,'[3]download from PCAS'!$A$7:$AZ$366,43,FALSE)</f>
        <v>1266</v>
      </c>
      <c r="Y174" s="31">
        <f>VLOOKUP($A174,'[3]download from PCAS'!$A$7:$AZ$366,39,FALSE)</f>
        <v>46</v>
      </c>
      <c r="Z174" s="31">
        <f>VLOOKUP($A174,'[3]download from PCAS'!$A$7:$AZ$366,47,FALSE)</f>
        <v>2707</v>
      </c>
      <c r="AA174" s="31">
        <f>VLOOKUP($A174,'[3]download from PCAS'!$A$7:$AZ$366,17,FALSE)</f>
        <v>156</v>
      </c>
      <c r="AB174" s="31">
        <f>VLOOKUP($A174,'[3]download from PCAS'!$A$7:$AZ$366,45,FALSE)</f>
        <v>5</v>
      </c>
      <c r="AC174" s="44"/>
      <c r="AD174" s="41" t="s">
        <v>313</v>
      </c>
      <c r="AE174" s="32">
        <f t="shared" si="56"/>
        <v>47.743813682678315</v>
      </c>
      <c r="AF174" s="32">
        <f t="shared" si="57"/>
        <v>9.5099466278505584</v>
      </c>
      <c r="AG174" s="32">
        <f t="shared" si="58"/>
        <v>4.9490538573508012</v>
      </c>
      <c r="AH174" s="32">
        <f t="shared" si="59"/>
        <v>19.60213488597768</v>
      </c>
      <c r="AI174" s="32">
        <f t="shared" si="60"/>
        <v>156.23483745754487</v>
      </c>
      <c r="AJ174" s="32">
        <f t="shared" si="61"/>
        <v>44.929645803008249</v>
      </c>
      <c r="AK174" s="32">
        <f t="shared" si="62"/>
        <v>16.205725376031054</v>
      </c>
      <c r="AL174" s="32">
        <f t="shared" si="63"/>
        <v>6.7928190198932556</v>
      </c>
      <c r="AM174" s="32">
        <f t="shared" si="64"/>
        <v>43.86220281416788</v>
      </c>
      <c r="AN174" s="32">
        <f t="shared" si="65"/>
        <v>15.817564289180009</v>
      </c>
      <c r="AO174" s="32">
        <f t="shared" si="66"/>
        <v>10.189228529839884</v>
      </c>
      <c r="AP174" s="32">
        <f t="shared" si="67"/>
        <v>68.80155264434741</v>
      </c>
      <c r="AQ174" s="32">
        <f t="shared" si="68"/>
        <v>5.5312954876273652</v>
      </c>
      <c r="AR174" s="32">
        <f t="shared" si="69"/>
        <v>83.357593401261511</v>
      </c>
      <c r="AS174" s="32">
        <f t="shared" si="70"/>
        <v>177.4866569626395</v>
      </c>
      <c r="AT174" s="32">
        <f t="shared" si="71"/>
        <v>46.773410965550703</v>
      </c>
      <c r="AU174" s="32">
        <f t="shared" si="72"/>
        <v>19.213973799126638</v>
      </c>
      <c r="AV174" s="32">
        <f t="shared" si="73"/>
        <v>122.85298398835516</v>
      </c>
      <c r="AW174" s="32">
        <f t="shared" si="74"/>
        <v>4.4638524987869967</v>
      </c>
      <c r="AX174" s="32">
        <f t="shared" si="75"/>
        <v>262.68801552644351</v>
      </c>
      <c r="AY174" s="32">
        <f t="shared" si="76"/>
        <v>15.138282387190683</v>
      </c>
      <c r="AZ174" s="32">
        <f t="shared" si="77"/>
        <v>0.48520135856380397</v>
      </c>
      <c r="BB174" s="41" t="s">
        <v>313</v>
      </c>
      <c r="BC174" s="32">
        <f t="shared" si="78"/>
        <v>56.155245603395997</v>
      </c>
      <c r="BD174" s="32">
        <f t="shared" si="79"/>
        <v>8.6196281246151951</v>
      </c>
      <c r="BE174" s="32">
        <f t="shared" si="80"/>
        <v>225.21856914173131</v>
      </c>
      <c r="BF174" s="32">
        <f t="shared" si="81"/>
        <v>59.352296515207485</v>
      </c>
      <c r="BG174" s="32">
        <f t="shared" si="82"/>
        <v>151.03793843951325</v>
      </c>
      <c r="BH174" s="32">
        <f t="shared" si="83"/>
        <v>5.6643270533185568</v>
      </c>
    </row>
    <row r="175" spans="1:60" x14ac:dyDescent="0.2">
      <c r="A175" s="33" t="str">
        <f>'[3]download from PCAS'!A186</f>
        <v>Z00349</v>
      </c>
      <c r="B175" s="31">
        <f>VLOOKUP($A175,'[3]download from PCAS'!$A$7:$AZ$366,2,FALSE)</f>
        <v>6012</v>
      </c>
      <c r="C175" s="31">
        <v>4768</v>
      </c>
      <c r="D175" s="31">
        <v>4708</v>
      </c>
      <c r="E175" s="31">
        <v>4639</v>
      </c>
      <c r="F175" s="31">
        <v>3398</v>
      </c>
      <c r="G175" s="31">
        <f>VLOOKUP($A175,'[3]download from PCAS'!$A$7:$AZ$366,11,FALSE)</f>
        <v>264</v>
      </c>
      <c r="H175" s="31">
        <f>VLOOKUP($A175,'[3]download from PCAS'!$A$7:$AZ$366,31,FALSE)</f>
        <v>36</v>
      </c>
      <c r="I175" s="31">
        <f>VLOOKUP($A175,'[3]download from PCAS'!$A$7:$AZ$366,35,FALSE)</f>
        <v>14</v>
      </c>
      <c r="J175" s="31">
        <f>VLOOKUP($A175,'[3]download from PCAS'!$A$7:$AZ$366,49,FALSE)</f>
        <v>121</v>
      </c>
      <c r="K175" s="31">
        <f>VLOOKUP($A175,'[3]download from PCAS'!$A$7:$AZ$366,7,FALSE)</f>
        <v>724</v>
      </c>
      <c r="L175" s="31">
        <f>VLOOKUP($A175,'[3]download from PCAS'!$A$7:$AZ$366,27,FALSE)</f>
        <v>259</v>
      </c>
      <c r="M175" s="31">
        <f>VLOOKUP($A175,'[3]download from PCAS'!$A$7:$AZ$366,15,FALSE)</f>
        <v>71</v>
      </c>
      <c r="N175" s="31">
        <f>VLOOKUP($A175,'[3]download from PCAS'!$A$7:$AZ$366,29,FALSE)</f>
        <v>50</v>
      </c>
      <c r="O175" s="31">
        <f>VLOOKUP($A175,'[3]download from PCAS'!$A$7:$AZ$366,51,FALSE)</f>
        <v>235</v>
      </c>
      <c r="P175" s="31">
        <f>VLOOKUP($A175,'[3]download from PCAS'!$A$7:$AZ$366,9,FALSE)</f>
        <v>100</v>
      </c>
      <c r="Q175" s="31">
        <f>VLOOKUP($A175,'[3]download from PCAS'!$A$7:$AZ$366,41,FALSE)</f>
        <v>38</v>
      </c>
      <c r="R175" s="31">
        <f>VLOOKUP($A175,'[3]download from PCAS'!$A$7:$AZ$366,5,FALSE)</f>
        <v>316</v>
      </c>
      <c r="S175" s="31">
        <f>VLOOKUP($A175,'[3]download from PCAS'!$A$7:$AZ$366,19,FALSE)</f>
        <v>19</v>
      </c>
      <c r="T175" s="31">
        <f>VLOOKUP($A175,'[3]download from PCAS'!$A$7:$AZ$366,21,FALSE)</f>
        <v>464</v>
      </c>
      <c r="U175" s="31">
        <f>VLOOKUP($A175,'[3]download from PCAS'!$A$7:$AZ$366,23,FALSE)</f>
        <v>586</v>
      </c>
      <c r="V175" s="31">
        <f>VLOOKUP($A175,'[3]download from PCAS'!$A$7:$AZ$366,13,FALSE)</f>
        <v>274</v>
      </c>
      <c r="W175" s="31">
        <f>VLOOKUP($A175,'[3]download from PCAS'!$A$7:$AZ$366,3,FALSE)</f>
        <v>69</v>
      </c>
      <c r="X175" s="31">
        <f>VLOOKUP($A175,'[3]download from PCAS'!$A$7:$AZ$366,43,FALSE)</f>
        <v>543</v>
      </c>
      <c r="Y175" s="31">
        <f>VLOOKUP($A175,'[3]download from PCAS'!$A$7:$AZ$366,39,FALSE)</f>
        <v>22</v>
      </c>
      <c r="Z175" s="31">
        <f>VLOOKUP($A175,'[3]download from PCAS'!$A$7:$AZ$366,47,FALSE)</f>
        <v>1391</v>
      </c>
      <c r="AA175" s="31">
        <f>VLOOKUP($A175,'[3]download from PCAS'!$A$7:$AZ$366,17,FALSE)</f>
        <v>108</v>
      </c>
      <c r="AB175" s="31">
        <f>VLOOKUP($A175,'[3]download from PCAS'!$A$7:$AZ$366,45,FALSE)</f>
        <v>0</v>
      </c>
      <c r="AC175" s="44"/>
      <c r="AD175" s="41" t="s">
        <v>314</v>
      </c>
      <c r="AE175" s="32">
        <f t="shared" si="56"/>
        <v>43.912175648702593</v>
      </c>
      <c r="AF175" s="32">
        <f t="shared" si="57"/>
        <v>5.9880239520958085</v>
      </c>
      <c r="AG175" s="32">
        <f t="shared" si="58"/>
        <v>2.328675981370592</v>
      </c>
      <c r="AH175" s="32">
        <f t="shared" si="59"/>
        <v>20.12641383898869</v>
      </c>
      <c r="AI175" s="32">
        <f t="shared" si="60"/>
        <v>120.42581503659348</v>
      </c>
      <c r="AJ175" s="32">
        <f t="shared" si="61"/>
        <v>43.080505655355957</v>
      </c>
      <c r="AK175" s="32">
        <f t="shared" si="62"/>
        <v>11.809713905522289</v>
      </c>
      <c r="AL175" s="32">
        <f t="shared" si="63"/>
        <v>8.3166999334663991</v>
      </c>
      <c r="AM175" s="32">
        <f t="shared" si="64"/>
        <v>39.088489687292082</v>
      </c>
      <c r="AN175" s="32">
        <f t="shared" si="65"/>
        <v>16.633399866932798</v>
      </c>
      <c r="AO175" s="32">
        <f t="shared" si="66"/>
        <v>6.3206919494344644</v>
      </c>
      <c r="AP175" s="32">
        <f t="shared" si="67"/>
        <v>52.561543579507649</v>
      </c>
      <c r="AQ175" s="32">
        <f t="shared" si="68"/>
        <v>3.1603459747172322</v>
      </c>
      <c r="AR175" s="32">
        <f t="shared" si="69"/>
        <v>77.178975382568197</v>
      </c>
      <c r="AS175" s="32">
        <f t="shared" si="70"/>
        <v>97.47172322022621</v>
      </c>
      <c r="AT175" s="32">
        <f t="shared" si="71"/>
        <v>45.575515635395874</v>
      </c>
      <c r="AU175" s="32">
        <f t="shared" si="72"/>
        <v>11.477045908183632</v>
      </c>
      <c r="AV175" s="32">
        <f t="shared" si="73"/>
        <v>90.319361277445111</v>
      </c>
      <c r="AW175" s="32">
        <f t="shared" si="74"/>
        <v>3.6593479707252161</v>
      </c>
      <c r="AX175" s="32">
        <f t="shared" si="75"/>
        <v>231.37059214903528</v>
      </c>
      <c r="AY175" s="32">
        <f t="shared" si="76"/>
        <v>17.964071856287426</v>
      </c>
      <c r="AZ175" s="32">
        <f t="shared" si="77"/>
        <v>0</v>
      </c>
      <c r="BB175" s="41" t="s">
        <v>314</v>
      </c>
      <c r="BC175" s="32">
        <f t="shared" si="78"/>
        <v>55.01274426508072</v>
      </c>
      <c r="BD175" s="32">
        <f t="shared" si="79"/>
        <v>10.778184953653804</v>
      </c>
      <c r="BE175" s="32">
        <f t="shared" si="80"/>
        <v>126.32032765682258</v>
      </c>
      <c r="BF175" s="32">
        <f t="shared" si="81"/>
        <v>59.064453546022847</v>
      </c>
      <c r="BG175" s="32">
        <f t="shared" si="82"/>
        <v>113.88422818791946</v>
      </c>
      <c r="BH175" s="32">
        <f t="shared" si="83"/>
        <v>4.7424013796076734</v>
      </c>
    </row>
    <row r="176" spans="1:60" x14ac:dyDescent="0.2">
      <c r="A176" s="33" t="str">
        <f>'[3]download from PCAS'!A187</f>
        <v>Z00350</v>
      </c>
      <c r="B176" s="31">
        <f>VLOOKUP($A176,'[3]download from PCAS'!$A$7:$AZ$366,2,FALSE)</f>
        <v>2766</v>
      </c>
      <c r="C176" s="31">
        <v>2349</v>
      </c>
      <c r="D176" s="31">
        <v>2319</v>
      </c>
      <c r="E176" s="31">
        <v>2293</v>
      </c>
      <c r="F176" s="31">
        <v>1630</v>
      </c>
      <c r="G176" s="31">
        <f>VLOOKUP($A176,'[3]download from PCAS'!$A$7:$AZ$366,11,FALSE)</f>
        <v>114</v>
      </c>
      <c r="H176" s="31">
        <f>VLOOKUP($A176,'[3]download from PCAS'!$A$7:$AZ$366,31,FALSE)</f>
        <v>24</v>
      </c>
      <c r="I176" s="31">
        <f>VLOOKUP($A176,'[3]download from PCAS'!$A$7:$AZ$366,35,FALSE)</f>
        <v>11</v>
      </c>
      <c r="J176" s="31">
        <f>VLOOKUP($A176,'[3]download from PCAS'!$A$7:$AZ$366,49,FALSE)</f>
        <v>41</v>
      </c>
      <c r="K176" s="31">
        <f>VLOOKUP($A176,'[3]download from PCAS'!$A$7:$AZ$366,7,FALSE)</f>
        <v>462</v>
      </c>
      <c r="L176" s="31">
        <f>VLOOKUP($A176,'[3]download from PCAS'!$A$7:$AZ$366,27,FALSE)</f>
        <v>172</v>
      </c>
      <c r="M176" s="31">
        <f>VLOOKUP($A176,'[3]download from PCAS'!$A$7:$AZ$366,15,FALSE)</f>
        <v>59</v>
      </c>
      <c r="N176" s="31">
        <f>VLOOKUP($A176,'[3]download from PCAS'!$A$7:$AZ$366,29,FALSE)</f>
        <v>23</v>
      </c>
      <c r="O176" s="31">
        <f>VLOOKUP($A176,'[3]download from PCAS'!$A$7:$AZ$366,51,FALSE)</f>
        <v>142</v>
      </c>
      <c r="P176" s="31">
        <f>VLOOKUP($A176,'[3]download from PCAS'!$A$7:$AZ$366,9,FALSE)</f>
        <v>65</v>
      </c>
      <c r="Q176" s="31">
        <f>VLOOKUP($A176,'[3]download from PCAS'!$A$7:$AZ$366,41,FALSE)</f>
        <v>17</v>
      </c>
      <c r="R176" s="31">
        <f>VLOOKUP($A176,'[3]download from PCAS'!$A$7:$AZ$366,5,FALSE)</f>
        <v>180</v>
      </c>
      <c r="S176" s="31">
        <f>VLOOKUP($A176,'[3]download from PCAS'!$A$7:$AZ$366,19,FALSE)</f>
        <v>9</v>
      </c>
      <c r="T176" s="31">
        <f>VLOOKUP($A176,'[3]download from PCAS'!$A$7:$AZ$366,21,FALSE)</f>
        <v>256</v>
      </c>
      <c r="U176" s="31">
        <f>VLOOKUP($A176,'[3]download from PCAS'!$A$7:$AZ$366,23,FALSE)</f>
        <v>282</v>
      </c>
      <c r="V176" s="31">
        <f>VLOOKUP($A176,'[3]download from PCAS'!$A$7:$AZ$366,13,FALSE)</f>
        <v>138</v>
      </c>
      <c r="W176" s="31">
        <f>VLOOKUP($A176,'[3]download from PCAS'!$A$7:$AZ$366,3,FALSE)</f>
        <v>54</v>
      </c>
      <c r="X176" s="31">
        <f>VLOOKUP($A176,'[3]download from PCAS'!$A$7:$AZ$366,43,FALSE)</f>
        <v>329</v>
      </c>
      <c r="Y176" s="31">
        <f>VLOOKUP($A176,'[3]download from PCAS'!$A$7:$AZ$366,39,FALSE)</f>
        <v>12</v>
      </c>
      <c r="Z176" s="31">
        <f>VLOOKUP($A176,'[3]download from PCAS'!$A$7:$AZ$366,47,FALSE)</f>
        <v>764</v>
      </c>
      <c r="AA176" s="31">
        <f>VLOOKUP($A176,'[3]download from PCAS'!$A$7:$AZ$366,17,FALSE)</f>
        <v>45</v>
      </c>
      <c r="AB176" s="31">
        <f>VLOOKUP($A176,'[3]download from PCAS'!$A$7:$AZ$366,45,FALSE)</f>
        <v>0</v>
      </c>
      <c r="AC176" s="44"/>
      <c r="AD176" s="41" t="s">
        <v>315</v>
      </c>
      <c r="AE176" s="32">
        <f t="shared" si="56"/>
        <v>41.214750542299356</v>
      </c>
      <c r="AF176" s="32">
        <f t="shared" si="57"/>
        <v>8.676789587852495</v>
      </c>
      <c r="AG176" s="32">
        <f t="shared" si="58"/>
        <v>3.9768618944323935</v>
      </c>
      <c r="AH176" s="32">
        <f t="shared" si="59"/>
        <v>14.82284887924801</v>
      </c>
      <c r="AI176" s="32">
        <f t="shared" si="60"/>
        <v>167.02819956616051</v>
      </c>
      <c r="AJ176" s="32">
        <f t="shared" si="61"/>
        <v>62.183658712942879</v>
      </c>
      <c r="AK176" s="32">
        <f t="shared" si="62"/>
        <v>21.330441070137383</v>
      </c>
      <c r="AL176" s="32">
        <f t="shared" si="63"/>
        <v>8.315256688358641</v>
      </c>
      <c r="AM176" s="32">
        <f t="shared" si="64"/>
        <v>51.337671728127262</v>
      </c>
      <c r="AN176" s="32">
        <f t="shared" si="65"/>
        <v>23.499638467100507</v>
      </c>
      <c r="AO176" s="32">
        <f t="shared" si="66"/>
        <v>6.1460592913955168</v>
      </c>
      <c r="AP176" s="32">
        <f t="shared" si="67"/>
        <v>65.075921908893704</v>
      </c>
      <c r="AQ176" s="32">
        <f t="shared" si="68"/>
        <v>3.2537960954446854</v>
      </c>
      <c r="AR176" s="32">
        <f t="shared" si="69"/>
        <v>92.552422270426604</v>
      </c>
      <c r="AS176" s="32">
        <f t="shared" si="70"/>
        <v>101.95227765726681</v>
      </c>
      <c r="AT176" s="32">
        <f t="shared" si="71"/>
        <v>49.891540130151846</v>
      </c>
      <c r="AU176" s="32">
        <f t="shared" si="72"/>
        <v>19.522776572668114</v>
      </c>
      <c r="AV176" s="32">
        <f t="shared" si="73"/>
        <v>118.94432393347795</v>
      </c>
      <c r="AW176" s="32">
        <f t="shared" si="74"/>
        <v>4.3383947939262475</v>
      </c>
      <c r="AX176" s="32">
        <f t="shared" si="75"/>
        <v>276.21113521330443</v>
      </c>
      <c r="AY176" s="32">
        <f t="shared" si="76"/>
        <v>16.268980477223426</v>
      </c>
      <c r="AZ176" s="32">
        <f t="shared" si="77"/>
        <v>0</v>
      </c>
      <c r="BB176" s="41" t="s">
        <v>315</v>
      </c>
      <c r="BC176" s="32">
        <f t="shared" si="78"/>
        <v>74.16990081931867</v>
      </c>
      <c r="BD176" s="32">
        <f t="shared" si="79"/>
        <v>10.03052769297863</v>
      </c>
      <c r="BE176" s="32">
        <f t="shared" si="80"/>
        <v>122.9829917139119</v>
      </c>
      <c r="BF176" s="32">
        <f t="shared" si="81"/>
        <v>60.183166157871781</v>
      </c>
      <c r="BG176" s="32">
        <f t="shared" si="82"/>
        <v>140.05959982971478</v>
      </c>
      <c r="BH176" s="32">
        <f t="shared" si="83"/>
        <v>5.2333187963366772</v>
      </c>
    </row>
    <row r="177" spans="1:60" x14ac:dyDescent="0.2">
      <c r="A177" s="33" t="str">
        <f>'[3]download from PCAS'!A188</f>
        <v>Z00351</v>
      </c>
      <c r="B177" s="31">
        <f>VLOOKUP($A177,'[3]download from PCAS'!$A$7:$AZ$366,2,FALSE)</f>
        <v>7268</v>
      </c>
      <c r="C177" s="31">
        <v>5967</v>
      </c>
      <c r="D177" s="31">
        <v>5859</v>
      </c>
      <c r="E177" s="31">
        <v>5772</v>
      </c>
      <c r="F177" s="31">
        <v>4188</v>
      </c>
      <c r="G177" s="31">
        <f>VLOOKUP($A177,'[3]download from PCAS'!$A$7:$AZ$366,11,FALSE)</f>
        <v>310</v>
      </c>
      <c r="H177" s="31">
        <f>VLOOKUP($A177,'[3]download from PCAS'!$A$7:$AZ$366,31,FALSE)</f>
        <v>79</v>
      </c>
      <c r="I177" s="31">
        <f>VLOOKUP($A177,'[3]download from PCAS'!$A$7:$AZ$366,35,FALSE)</f>
        <v>28</v>
      </c>
      <c r="J177" s="31">
        <f>VLOOKUP($A177,'[3]download from PCAS'!$A$7:$AZ$366,49,FALSE)</f>
        <v>160</v>
      </c>
      <c r="K177" s="31">
        <f>VLOOKUP($A177,'[3]download from PCAS'!$A$7:$AZ$366,7,FALSE)</f>
        <v>857</v>
      </c>
      <c r="L177" s="31">
        <f>VLOOKUP($A177,'[3]download from PCAS'!$A$7:$AZ$366,27,FALSE)</f>
        <v>295</v>
      </c>
      <c r="M177" s="31">
        <f>VLOOKUP($A177,'[3]download from PCAS'!$A$7:$AZ$366,15,FALSE)</f>
        <v>169</v>
      </c>
      <c r="N177" s="31">
        <f>VLOOKUP($A177,'[3]download from PCAS'!$A$7:$AZ$366,29,FALSE)</f>
        <v>68</v>
      </c>
      <c r="O177" s="31">
        <f>VLOOKUP($A177,'[3]download from PCAS'!$A$7:$AZ$366,51,FALSE)</f>
        <v>405</v>
      </c>
      <c r="P177" s="31">
        <f>VLOOKUP($A177,'[3]download from PCAS'!$A$7:$AZ$366,9,FALSE)</f>
        <v>76</v>
      </c>
      <c r="Q177" s="31">
        <f>VLOOKUP($A177,'[3]download from PCAS'!$A$7:$AZ$366,41,FALSE)</f>
        <v>102</v>
      </c>
      <c r="R177" s="31">
        <f>VLOOKUP($A177,'[3]download from PCAS'!$A$7:$AZ$366,5,FALSE)</f>
        <v>477</v>
      </c>
      <c r="S177" s="31">
        <f>VLOOKUP($A177,'[3]download from PCAS'!$A$7:$AZ$366,19,FALSE)</f>
        <v>45</v>
      </c>
      <c r="T177" s="31">
        <f>VLOOKUP($A177,'[3]download from PCAS'!$A$7:$AZ$366,21,FALSE)</f>
        <v>522</v>
      </c>
      <c r="U177" s="31">
        <f>VLOOKUP($A177,'[3]download from PCAS'!$A$7:$AZ$366,23,FALSE)</f>
        <v>750</v>
      </c>
      <c r="V177" s="31">
        <f>VLOOKUP($A177,'[3]download from PCAS'!$A$7:$AZ$366,13,FALSE)</f>
        <v>206</v>
      </c>
      <c r="W177" s="31">
        <f>VLOOKUP($A177,'[3]download from PCAS'!$A$7:$AZ$366,3,FALSE)</f>
        <v>138</v>
      </c>
      <c r="X177" s="31">
        <f>VLOOKUP($A177,'[3]download from PCAS'!$A$7:$AZ$366,43,FALSE)</f>
        <v>743</v>
      </c>
      <c r="Y177" s="31">
        <f>VLOOKUP($A177,'[3]download from PCAS'!$A$7:$AZ$366,39,FALSE)</f>
        <v>41</v>
      </c>
      <c r="Z177" s="31">
        <f>VLOOKUP($A177,'[3]download from PCAS'!$A$7:$AZ$366,47,FALSE)</f>
        <v>1749</v>
      </c>
      <c r="AA177" s="31">
        <f>VLOOKUP($A177,'[3]download from PCAS'!$A$7:$AZ$366,17,FALSE)</f>
        <v>69</v>
      </c>
      <c r="AB177" s="31">
        <f>VLOOKUP($A177,'[3]download from PCAS'!$A$7:$AZ$366,45,FALSE)</f>
        <v>10</v>
      </c>
      <c r="AC177" s="44"/>
      <c r="AD177" s="41" t="s">
        <v>316</v>
      </c>
      <c r="AE177" s="32">
        <f t="shared" si="56"/>
        <v>42.652724270776005</v>
      </c>
      <c r="AF177" s="32">
        <f t="shared" si="57"/>
        <v>10.869565217391305</v>
      </c>
      <c r="AG177" s="32">
        <f t="shared" si="58"/>
        <v>3.8525041276829941</v>
      </c>
      <c r="AH177" s="32">
        <f t="shared" si="59"/>
        <v>22.014309301045682</v>
      </c>
      <c r="AI177" s="32">
        <f t="shared" si="60"/>
        <v>117.91414419372592</v>
      </c>
      <c r="AJ177" s="32">
        <f t="shared" si="61"/>
        <v>40.588882773802972</v>
      </c>
      <c r="AK177" s="32">
        <f t="shared" si="62"/>
        <v>23.252614199229498</v>
      </c>
      <c r="AL177" s="32">
        <f t="shared" si="63"/>
        <v>9.3560814529444141</v>
      </c>
      <c r="AM177" s="32">
        <f t="shared" si="64"/>
        <v>55.723720418271881</v>
      </c>
      <c r="AN177" s="32">
        <f t="shared" si="65"/>
        <v>10.456796917996698</v>
      </c>
      <c r="AO177" s="32">
        <f t="shared" si="66"/>
        <v>14.03412217941662</v>
      </c>
      <c r="AP177" s="32">
        <f t="shared" si="67"/>
        <v>65.630159603742442</v>
      </c>
      <c r="AQ177" s="32">
        <f t="shared" si="68"/>
        <v>6.1915244909190976</v>
      </c>
      <c r="AR177" s="32">
        <f t="shared" si="69"/>
        <v>71.821684094661521</v>
      </c>
      <c r="AS177" s="32">
        <f t="shared" si="70"/>
        <v>103.19207484865163</v>
      </c>
      <c r="AT177" s="32">
        <f t="shared" si="71"/>
        <v>28.343423225096313</v>
      </c>
      <c r="AU177" s="32">
        <f t="shared" si="72"/>
        <v>18.9873417721519</v>
      </c>
      <c r="AV177" s="32">
        <f t="shared" si="73"/>
        <v>102.22894881673088</v>
      </c>
      <c r="AW177" s="32">
        <f t="shared" si="74"/>
        <v>5.6411667583929557</v>
      </c>
      <c r="AX177" s="32">
        <f t="shared" si="75"/>
        <v>240.64391854705559</v>
      </c>
      <c r="AY177" s="32">
        <f t="shared" si="76"/>
        <v>9.4936708860759502</v>
      </c>
      <c r="AZ177" s="32">
        <f t="shared" si="77"/>
        <v>1.3758943313153551</v>
      </c>
      <c r="BB177" s="41" t="s">
        <v>316</v>
      </c>
      <c r="BC177" s="32">
        <f t="shared" si="78"/>
        <v>50.349889059566479</v>
      </c>
      <c r="BD177" s="32">
        <f t="shared" si="79"/>
        <v>11.781011781011781</v>
      </c>
      <c r="BE177" s="32">
        <f t="shared" si="80"/>
        <v>129.93762993762994</v>
      </c>
      <c r="BF177" s="32">
        <f t="shared" si="81"/>
        <v>35.689535689535688</v>
      </c>
      <c r="BG177" s="32">
        <f t="shared" si="82"/>
        <v>124.51818334171276</v>
      </c>
      <c r="BH177" s="32">
        <f t="shared" si="83"/>
        <v>7.1032571032571035</v>
      </c>
    </row>
    <row r="178" spans="1:60" x14ac:dyDescent="0.2">
      <c r="A178" s="33" t="str">
        <f>'[3]download from PCAS'!A189</f>
        <v>Z00352</v>
      </c>
      <c r="B178" s="31">
        <f>VLOOKUP($A178,'[3]download from PCAS'!$A$7:$AZ$366,2,FALSE)</f>
        <v>5682</v>
      </c>
      <c r="C178" s="31">
        <v>4450</v>
      </c>
      <c r="D178" s="31">
        <v>4377</v>
      </c>
      <c r="E178" s="31">
        <v>4296</v>
      </c>
      <c r="F178" s="31">
        <v>3113</v>
      </c>
      <c r="G178" s="31">
        <f>VLOOKUP($A178,'[3]download from PCAS'!$A$7:$AZ$366,11,FALSE)</f>
        <v>233</v>
      </c>
      <c r="H178" s="31">
        <f>VLOOKUP($A178,'[3]download from PCAS'!$A$7:$AZ$366,31,FALSE)</f>
        <v>46</v>
      </c>
      <c r="I178" s="31">
        <f>VLOOKUP($A178,'[3]download from PCAS'!$A$7:$AZ$366,35,FALSE)</f>
        <v>22</v>
      </c>
      <c r="J178" s="31">
        <f>VLOOKUP($A178,'[3]download from PCAS'!$A$7:$AZ$366,49,FALSE)</f>
        <v>95</v>
      </c>
      <c r="K178" s="31">
        <f>VLOOKUP($A178,'[3]download from PCAS'!$A$7:$AZ$366,7,FALSE)</f>
        <v>664</v>
      </c>
      <c r="L178" s="31">
        <f>VLOOKUP($A178,'[3]download from PCAS'!$A$7:$AZ$366,27,FALSE)</f>
        <v>197</v>
      </c>
      <c r="M178" s="31">
        <f>VLOOKUP($A178,'[3]download from PCAS'!$A$7:$AZ$366,15,FALSE)</f>
        <v>64</v>
      </c>
      <c r="N178" s="31">
        <f>VLOOKUP($A178,'[3]download from PCAS'!$A$7:$AZ$366,29,FALSE)</f>
        <v>34</v>
      </c>
      <c r="O178" s="31">
        <f>VLOOKUP($A178,'[3]download from PCAS'!$A$7:$AZ$366,51,FALSE)</f>
        <v>266</v>
      </c>
      <c r="P178" s="31">
        <f>VLOOKUP($A178,'[3]download from PCAS'!$A$7:$AZ$366,9,FALSE)</f>
        <v>117</v>
      </c>
      <c r="Q178" s="31">
        <f>VLOOKUP($A178,'[3]download from PCAS'!$A$7:$AZ$366,41,FALSE)</f>
        <v>30</v>
      </c>
      <c r="R178" s="31">
        <f>VLOOKUP($A178,'[3]download from PCAS'!$A$7:$AZ$366,5,FALSE)</f>
        <v>243</v>
      </c>
      <c r="S178" s="31">
        <f>VLOOKUP($A178,'[3]download from PCAS'!$A$7:$AZ$366,19,FALSE)</f>
        <v>35</v>
      </c>
      <c r="T178" s="31">
        <f>VLOOKUP($A178,'[3]download from PCAS'!$A$7:$AZ$366,21,FALSE)</f>
        <v>384</v>
      </c>
      <c r="U178" s="31">
        <f>VLOOKUP($A178,'[3]download from PCAS'!$A$7:$AZ$366,23,FALSE)</f>
        <v>520</v>
      </c>
      <c r="V178" s="31">
        <f>VLOOKUP($A178,'[3]download from PCAS'!$A$7:$AZ$366,13,FALSE)</f>
        <v>261</v>
      </c>
      <c r="W178" s="31">
        <f>VLOOKUP($A178,'[3]download from PCAS'!$A$7:$AZ$366,3,FALSE)</f>
        <v>67</v>
      </c>
      <c r="X178" s="31">
        <f>VLOOKUP($A178,'[3]download from PCAS'!$A$7:$AZ$366,43,FALSE)</f>
        <v>369</v>
      </c>
      <c r="Y178" s="31">
        <f>VLOOKUP($A178,'[3]download from PCAS'!$A$7:$AZ$366,39,FALSE)</f>
        <v>30</v>
      </c>
      <c r="Z178" s="31">
        <f>VLOOKUP($A178,'[3]download from PCAS'!$A$7:$AZ$366,47,FALSE)</f>
        <v>1164</v>
      </c>
      <c r="AA178" s="31">
        <f>VLOOKUP($A178,'[3]download from PCAS'!$A$7:$AZ$366,17,FALSE)</f>
        <v>76</v>
      </c>
      <c r="AB178" s="31">
        <f>VLOOKUP($A178,'[3]download from PCAS'!$A$7:$AZ$366,45,FALSE)</f>
        <v>23</v>
      </c>
      <c r="AC178" s="44"/>
      <c r="AD178" s="41" t="s">
        <v>317</v>
      </c>
      <c r="AE178" s="32">
        <f t="shared" si="56"/>
        <v>41.006687785990849</v>
      </c>
      <c r="AF178" s="32">
        <f t="shared" si="57"/>
        <v>8.0957409362900385</v>
      </c>
      <c r="AG178" s="32">
        <f t="shared" si="58"/>
        <v>3.8718760999648012</v>
      </c>
      <c r="AH178" s="32">
        <f t="shared" si="59"/>
        <v>16.719464977120733</v>
      </c>
      <c r="AI178" s="32">
        <f t="shared" si="60"/>
        <v>116.86026047166492</v>
      </c>
      <c r="AJ178" s="32">
        <f t="shared" si="61"/>
        <v>34.670890531502991</v>
      </c>
      <c r="AK178" s="32">
        <f t="shared" si="62"/>
        <v>11.263639563533967</v>
      </c>
      <c r="AL178" s="32">
        <f t="shared" si="63"/>
        <v>5.9838085181274199</v>
      </c>
      <c r="AM178" s="32">
        <f t="shared" si="64"/>
        <v>46.814501935938054</v>
      </c>
      <c r="AN178" s="32">
        <f t="shared" si="65"/>
        <v>20.591341077085534</v>
      </c>
      <c r="AO178" s="32">
        <f t="shared" si="66"/>
        <v>5.2798310454065467</v>
      </c>
      <c r="AP178" s="32">
        <f t="shared" si="67"/>
        <v>42.766631467793033</v>
      </c>
      <c r="AQ178" s="32">
        <f t="shared" si="68"/>
        <v>6.1598028863076379</v>
      </c>
      <c r="AR178" s="32">
        <f t="shared" si="69"/>
        <v>67.581837381203798</v>
      </c>
      <c r="AS178" s="32">
        <f t="shared" si="70"/>
        <v>91.51707145371347</v>
      </c>
      <c r="AT178" s="32">
        <f t="shared" si="71"/>
        <v>45.934530095036962</v>
      </c>
      <c r="AU178" s="32">
        <f t="shared" si="72"/>
        <v>11.791622668074622</v>
      </c>
      <c r="AV178" s="32">
        <f t="shared" si="73"/>
        <v>64.941921858500535</v>
      </c>
      <c r="AW178" s="32">
        <f t="shared" si="74"/>
        <v>5.2798310454065467</v>
      </c>
      <c r="AX178" s="32">
        <f t="shared" si="75"/>
        <v>204.857444561774</v>
      </c>
      <c r="AY178" s="32">
        <f t="shared" si="76"/>
        <v>13.375571981696586</v>
      </c>
      <c r="AZ178" s="32">
        <f t="shared" si="77"/>
        <v>4.0478704681450193</v>
      </c>
      <c r="BB178" s="41" t="s">
        <v>317</v>
      </c>
      <c r="BC178" s="32">
        <f t="shared" si="78"/>
        <v>45.007996344528216</v>
      </c>
      <c r="BD178" s="32">
        <f t="shared" si="79"/>
        <v>7.9143389199255125</v>
      </c>
      <c r="BE178" s="32">
        <f t="shared" si="80"/>
        <v>121.04283054003724</v>
      </c>
      <c r="BF178" s="32">
        <f t="shared" si="81"/>
        <v>60.754189944134076</v>
      </c>
      <c r="BG178" s="32">
        <f t="shared" si="82"/>
        <v>82.921348314606732</v>
      </c>
      <c r="BH178" s="32">
        <f t="shared" si="83"/>
        <v>6.983240223463687</v>
      </c>
    </row>
    <row r="179" spans="1:60" x14ac:dyDescent="0.2">
      <c r="A179" s="33" t="str">
        <f>'[3]download from PCAS'!A190</f>
        <v>Z00354</v>
      </c>
      <c r="B179" s="31">
        <f>VLOOKUP($A179,'[3]download from PCAS'!$A$7:$AZ$366,2,FALSE)</f>
        <v>3091</v>
      </c>
      <c r="C179" s="31">
        <v>2582</v>
      </c>
      <c r="D179" s="31">
        <v>2557</v>
      </c>
      <c r="E179" s="31">
        <v>2533</v>
      </c>
      <c r="F179" s="31">
        <v>1764</v>
      </c>
      <c r="G179" s="31">
        <f>VLOOKUP($A179,'[3]download from PCAS'!$A$7:$AZ$366,11,FALSE)</f>
        <v>150</v>
      </c>
      <c r="H179" s="31">
        <f>VLOOKUP($A179,'[3]download from PCAS'!$A$7:$AZ$366,31,FALSE)</f>
        <v>18</v>
      </c>
      <c r="I179" s="31">
        <f>VLOOKUP($A179,'[3]download from PCAS'!$A$7:$AZ$366,35,FALSE)</f>
        <v>8</v>
      </c>
      <c r="J179" s="31">
        <f>VLOOKUP($A179,'[3]download from PCAS'!$A$7:$AZ$366,49,FALSE)</f>
        <v>63</v>
      </c>
      <c r="K179" s="31">
        <f>VLOOKUP($A179,'[3]download from PCAS'!$A$7:$AZ$366,7,FALSE)</f>
        <v>490</v>
      </c>
      <c r="L179" s="31">
        <f>VLOOKUP($A179,'[3]download from PCAS'!$A$7:$AZ$366,27,FALSE)</f>
        <v>132</v>
      </c>
      <c r="M179" s="31">
        <f>VLOOKUP($A179,'[3]download from PCAS'!$A$7:$AZ$366,15,FALSE)</f>
        <v>63</v>
      </c>
      <c r="N179" s="31">
        <f>VLOOKUP($A179,'[3]download from PCAS'!$A$7:$AZ$366,29,FALSE)</f>
        <v>24</v>
      </c>
      <c r="O179" s="31">
        <f>VLOOKUP($A179,'[3]download from PCAS'!$A$7:$AZ$366,51,FALSE)</f>
        <v>185</v>
      </c>
      <c r="P179" s="31">
        <f>VLOOKUP($A179,'[3]download from PCAS'!$A$7:$AZ$366,9,FALSE)</f>
        <v>64</v>
      </c>
      <c r="Q179" s="31">
        <f>VLOOKUP($A179,'[3]download from PCAS'!$A$7:$AZ$366,41,FALSE)</f>
        <v>32</v>
      </c>
      <c r="R179" s="31">
        <f>VLOOKUP($A179,'[3]download from PCAS'!$A$7:$AZ$366,5,FALSE)</f>
        <v>185</v>
      </c>
      <c r="S179" s="31">
        <f>VLOOKUP($A179,'[3]download from PCAS'!$A$7:$AZ$366,19,FALSE)</f>
        <v>17</v>
      </c>
      <c r="T179" s="31">
        <f>VLOOKUP($A179,'[3]download from PCAS'!$A$7:$AZ$366,21,FALSE)</f>
        <v>251</v>
      </c>
      <c r="U179" s="31">
        <f>VLOOKUP($A179,'[3]download from PCAS'!$A$7:$AZ$366,23,FALSE)</f>
        <v>188</v>
      </c>
      <c r="V179" s="31">
        <f>VLOOKUP($A179,'[3]download from PCAS'!$A$7:$AZ$366,13,FALSE)</f>
        <v>76</v>
      </c>
      <c r="W179" s="31">
        <f>VLOOKUP($A179,'[3]download from PCAS'!$A$7:$AZ$366,3,FALSE)</f>
        <v>50</v>
      </c>
      <c r="X179" s="31">
        <f>VLOOKUP($A179,'[3]download from PCAS'!$A$7:$AZ$366,43,FALSE)</f>
        <v>254</v>
      </c>
      <c r="Y179" s="31">
        <f>VLOOKUP($A179,'[3]download from PCAS'!$A$7:$AZ$366,39,FALSE)</f>
        <v>15</v>
      </c>
      <c r="Z179" s="31">
        <f>VLOOKUP($A179,'[3]download from PCAS'!$A$7:$AZ$366,47,FALSE)</f>
        <v>795</v>
      </c>
      <c r="AA179" s="31">
        <f>VLOOKUP($A179,'[3]download from PCAS'!$A$7:$AZ$366,17,FALSE)</f>
        <v>72</v>
      </c>
      <c r="AB179" s="31">
        <f>VLOOKUP($A179,'[3]download from PCAS'!$A$7:$AZ$366,45,FALSE)</f>
        <v>7</v>
      </c>
      <c r="AC179" s="44"/>
      <c r="AD179" s="41" t="s">
        <v>318</v>
      </c>
      <c r="AE179" s="32">
        <f t="shared" si="56"/>
        <v>48.527984471044967</v>
      </c>
      <c r="AF179" s="32">
        <f t="shared" si="57"/>
        <v>5.823358136525397</v>
      </c>
      <c r="AG179" s="32">
        <f t="shared" si="58"/>
        <v>2.5881591717890653</v>
      </c>
      <c r="AH179" s="32">
        <f t="shared" si="59"/>
        <v>20.381753477838885</v>
      </c>
      <c r="AI179" s="32">
        <f t="shared" si="60"/>
        <v>158.52474927208024</v>
      </c>
      <c r="AJ179" s="32">
        <f t="shared" si="61"/>
        <v>42.704626334519574</v>
      </c>
      <c r="AK179" s="32">
        <f t="shared" si="62"/>
        <v>20.381753477838885</v>
      </c>
      <c r="AL179" s="32">
        <f t="shared" si="63"/>
        <v>7.7644775153671945</v>
      </c>
      <c r="AM179" s="32">
        <f t="shared" si="64"/>
        <v>59.851180847622132</v>
      </c>
      <c r="AN179" s="32">
        <f t="shared" si="65"/>
        <v>20.705273374312522</v>
      </c>
      <c r="AO179" s="32">
        <f t="shared" si="66"/>
        <v>10.352636687156261</v>
      </c>
      <c r="AP179" s="32">
        <f t="shared" si="67"/>
        <v>59.851180847622132</v>
      </c>
      <c r="AQ179" s="32">
        <f t="shared" si="68"/>
        <v>5.4998382400517629</v>
      </c>
      <c r="AR179" s="32">
        <f t="shared" si="69"/>
        <v>81.203494014881912</v>
      </c>
      <c r="AS179" s="32">
        <f t="shared" si="70"/>
        <v>60.821740537043027</v>
      </c>
      <c r="AT179" s="32">
        <f t="shared" si="71"/>
        <v>24.587512131996117</v>
      </c>
      <c r="AU179" s="32">
        <f t="shared" si="72"/>
        <v>16.175994823681656</v>
      </c>
      <c r="AV179" s="32">
        <f t="shared" si="73"/>
        <v>82.174053704302821</v>
      </c>
      <c r="AW179" s="32">
        <f t="shared" si="74"/>
        <v>4.8527984471044965</v>
      </c>
      <c r="AX179" s="32">
        <f t="shared" si="75"/>
        <v>257.19831769653831</v>
      </c>
      <c r="AY179" s="32">
        <f t="shared" si="76"/>
        <v>23.293432546101588</v>
      </c>
      <c r="AZ179" s="32">
        <f t="shared" si="77"/>
        <v>2.2646392753154321</v>
      </c>
      <c r="BB179" s="41" t="s">
        <v>318</v>
      </c>
      <c r="BC179" s="32">
        <f t="shared" si="78"/>
        <v>51.622995698083692</v>
      </c>
      <c r="BD179" s="32">
        <f t="shared" si="79"/>
        <v>9.474930911962101</v>
      </c>
      <c r="BE179" s="32">
        <f t="shared" si="80"/>
        <v>74.220292143703105</v>
      </c>
      <c r="BF179" s="32">
        <f t="shared" si="81"/>
        <v>30.003947887879985</v>
      </c>
      <c r="BG179" s="32">
        <f t="shared" si="82"/>
        <v>98.373353989155703</v>
      </c>
      <c r="BH179" s="32">
        <f t="shared" si="83"/>
        <v>5.9218318199763127</v>
      </c>
    </row>
    <row r="180" spans="1:60" x14ac:dyDescent="0.2">
      <c r="A180" s="33" t="str">
        <f>'[3]download from PCAS'!A191</f>
        <v>Z00355</v>
      </c>
      <c r="B180" s="31">
        <f>VLOOKUP($A180,'[3]download from PCAS'!$A$7:$AZ$366,2,FALSE)</f>
        <v>6713</v>
      </c>
      <c r="C180" s="31">
        <v>5173</v>
      </c>
      <c r="D180" s="31">
        <v>5086</v>
      </c>
      <c r="E180" s="31">
        <v>4986</v>
      </c>
      <c r="F180" s="31">
        <v>3475</v>
      </c>
      <c r="G180" s="31">
        <f>VLOOKUP($A180,'[3]download from PCAS'!$A$7:$AZ$366,11,FALSE)</f>
        <v>256</v>
      </c>
      <c r="H180" s="31">
        <f>VLOOKUP($A180,'[3]download from PCAS'!$A$7:$AZ$366,31,FALSE)</f>
        <v>47</v>
      </c>
      <c r="I180" s="31">
        <f>VLOOKUP($A180,'[3]download from PCAS'!$A$7:$AZ$366,35,FALSE)</f>
        <v>17</v>
      </c>
      <c r="J180" s="31">
        <f>VLOOKUP($A180,'[3]download from PCAS'!$A$7:$AZ$366,49,FALSE)</f>
        <v>137</v>
      </c>
      <c r="K180" s="31">
        <f>VLOOKUP($A180,'[3]download from PCAS'!$A$7:$AZ$366,7,FALSE)</f>
        <v>720</v>
      </c>
      <c r="L180" s="31">
        <f>VLOOKUP($A180,'[3]download from PCAS'!$A$7:$AZ$366,27,FALSE)</f>
        <v>259</v>
      </c>
      <c r="M180" s="31">
        <f>VLOOKUP($A180,'[3]download from PCAS'!$A$7:$AZ$366,15,FALSE)</f>
        <v>140</v>
      </c>
      <c r="N180" s="31">
        <f>VLOOKUP($A180,'[3]download from PCAS'!$A$7:$AZ$366,29,FALSE)</f>
        <v>33</v>
      </c>
      <c r="O180" s="31">
        <f>VLOOKUP($A180,'[3]download from PCAS'!$A$7:$AZ$366,51,FALSE)</f>
        <v>304</v>
      </c>
      <c r="P180" s="31">
        <f>VLOOKUP($A180,'[3]download from PCAS'!$A$7:$AZ$366,9,FALSE)</f>
        <v>102</v>
      </c>
      <c r="Q180" s="31">
        <f>VLOOKUP($A180,'[3]download from PCAS'!$A$7:$AZ$366,41,FALSE)</f>
        <v>40</v>
      </c>
      <c r="R180" s="31">
        <f>VLOOKUP($A180,'[3]download from PCAS'!$A$7:$AZ$366,5,FALSE)</f>
        <v>328</v>
      </c>
      <c r="S180" s="31">
        <f>VLOOKUP($A180,'[3]download from PCAS'!$A$7:$AZ$366,19,FALSE)</f>
        <v>18</v>
      </c>
      <c r="T180" s="31">
        <f>VLOOKUP($A180,'[3]download from PCAS'!$A$7:$AZ$366,21,FALSE)</f>
        <v>460</v>
      </c>
      <c r="U180" s="31">
        <f>VLOOKUP($A180,'[3]download from PCAS'!$A$7:$AZ$366,23,FALSE)</f>
        <v>367</v>
      </c>
      <c r="V180" s="31">
        <f>VLOOKUP($A180,'[3]download from PCAS'!$A$7:$AZ$366,13,FALSE)</f>
        <v>271</v>
      </c>
      <c r="W180" s="31">
        <f>VLOOKUP($A180,'[3]download from PCAS'!$A$7:$AZ$366,3,FALSE)</f>
        <v>118</v>
      </c>
      <c r="X180" s="31">
        <f>VLOOKUP($A180,'[3]download from PCAS'!$A$7:$AZ$366,43,FALSE)</f>
        <v>498</v>
      </c>
      <c r="Y180" s="31">
        <f>VLOOKUP($A180,'[3]download from PCAS'!$A$7:$AZ$366,39,FALSE)</f>
        <v>18</v>
      </c>
      <c r="Z180" s="31">
        <f>VLOOKUP($A180,'[3]download from PCAS'!$A$7:$AZ$366,47,FALSE)</f>
        <v>1383</v>
      </c>
      <c r="AA180" s="31">
        <f>VLOOKUP($A180,'[3]download from PCAS'!$A$7:$AZ$366,17,FALSE)</f>
        <v>100</v>
      </c>
      <c r="AB180" s="31">
        <f>VLOOKUP($A180,'[3]download from PCAS'!$A$7:$AZ$366,45,FALSE)</f>
        <v>5</v>
      </c>
      <c r="AC180" s="44"/>
      <c r="AD180" s="41" t="s">
        <v>319</v>
      </c>
      <c r="AE180" s="32">
        <f t="shared" si="56"/>
        <v>38.134962014002681</v>
      </c>
      <c r="AF180" s="32">
        <f t="shared" si="57"/>
        <v>7.0013406822583049</v>
      </c>
      <c r="AG180" s="32">
        <f t="shared" si="58"/>
        <v>2.5323998212423655</v>
      </c>
      <c r="AH180" s="32">
        <f t="shared" si="59"/>
        <v>20.408163265306122</v>
      </c>
      <c r="AI180" s="32">
        <f t="shared" si="60"/>
        <v>107.25458066438253</v>
      </c>
      <c r="AJ180" s="32">
        <f t="shared" si="61"/>
        <v>38.581856100104275</v>
      </c>
      <c r="AK180" s="32">
        <f t="shared" si="62"/>
        <v>20.855057351407716</v>
      </c>
      <c r="AL180" s="32">
        <f t="shared" si="63"/>
        <v>4.9158349471175331</v>
      </c>
      <c r="AM180" s="32">
        <f t="shared" si="64"/>
        <v>45.285267391628189</v>
      </c>
      <c r="AN180" s="32">
        <f t="shared" si="65"/>
        <v>15.194398927454193</v>
      </c>
      <c r="AO180" s="32">
        <f t="shared" si="66"/>
        <v>5.9585878146879194</v>
      </c>
      <c r="AP180" s="32">
        <f t="shared" si="67"/>
        <v>48.860420080440932</v>
      </c>
      <c r="AQ180" s="32">
        <f t="shared" si="68"/>
        <v>2.6813645166095634</v>
      </c>
      <c r="AR180" s="32">
        <f t="shared" si="69"/>
        <v>68.523759868911071</v>
      </c>
      <c r="AS180" s="32">
        <f t="shared" si="70"/>
        <v>54.67004319976165</v>
      </c>
      <c r="AT180" s="32">
        <f t="shared" si="71"/>
        <v>40.369432444510657</v>
      </c>
      <c r="AU180" s="32">
        <f t="shared" si="72"/>
        <v>17.577834053329362</v>
      </c>
      <c r="AV180" s="32">
        <f t="shared" si="73"/>
        <v>74.184418292864592</v>
      </c>
      <c r="AW180" s="32">
        <f t="shared" si="74"/>
        <v>2.6813645166095634</v>
      </c>
      <c r="AX180" s="32">
        <f t="shared" si="75"/>
        <v>206.01817369283478</v>
      </c>
      <c r="AY180" s="32">
        <f t="shared" si="76"/>
        <v>14.896469536719797</v>
      </c>
      <c r="AZ180" s="32">
        <f t="shared" si="77"/>
        <v>0.74482347683598993</v>
      </c>
      <c r="BB180" s="41" t="s">
        <v>319</v>
      </c>
      <c r="BC180" s="32">
        <f t="shared" si="78"/>
        <v>50.924105387337789</v>
      </c>
      <c r="BD180" s="32">
        <f t="shared" si="79"/>
        <v>6.6185318892900122</v>
      </c>
      <c r="BE180" s="32">
        <f t="shared" si="80"/>
        <v>73.606097071801045</v>
      </c>
      <c r="BF180" s="32">
        <f t="shared" si="81"/>
        <v>54.352186121139191</v>
      </c>
      <c r="BG180" s="32">
        <f t="shared" si="82"/>
        <v>96.269089503189647</v>
      </c>
      <c r="BH180" s="32">
        <f t="shared" si="83"/>
        <v>3.6101083032490977</v>
      </c>
    </row>
    <row r="181" spans="1:60" x14ac:dyDescent="0.2">
      <c r="A181" s="33" t="str">
        <f>'[3]download from PCAS'!A192</f>
        <v>Z00356</v>
      </c>
      <c r="B181" s="31">
        <f>VLOOKUP($A181,'[3]download from PCAS'!$A$7:$AZ$366,2,FALSE)</f>
        <v>11431</v>
      </c>
      <c r="C181" s="31">
        <v>9215</v>
      </c>
      <c r="D181" s="31">
        <v>9043</v>
      </c>
      <c r="E181" s="31">
        <v>8889</v>
      </c>
      <c r="F181" s="31">
        <v>6295</v>
      </c>
      <c r="G181" s="31">
        <f>VLOOKUP($A181,'[3]download from PCAS'!$A$7:$AZ$366,11,FALSE)</f>
        <v>450</v>
      </c>
      <c r="H181" s="31">
        <f>VLOOKUP($A181,'[3]download from PCAS'!$A$7:$AZ$366,31,FALSE)</f>
        <v>94</v>
      </c>
      <c r="I181" s="31">
        <f>VLOOKUP($A181,'[3]download from PCAS'!$A$7:$AZ$366,35,FALSE)</f>
        <v>28</v>
      </c>
      <c r="J181" s="31">
        <f>VLOOKUP($A181,'[3]download from PCAS'!$A$7:$AZ$366,49,FALSE)</f>
        <v>221</v>
      </c>
      <c r="K181" s="31">
        <f>VLOOKUP($A181,'[3]download from PCAS'!$A$7:$AZ$366,7,FALSE)</f>
        <v>1452</v>
      </c>
      <c r="L181" s="31">
        <f>VLOOKUP($A181,'[3]download from PCAS'!$A$7:$AZ$366,27,FALSE)</f>
        <v>486</v>
      </c>
      <c r="M181" s="31">
        <f>VLOOKUP($A181,'[3]download from PCAS'!$A$7:$AZ$366,15,FALSE)</f>
        <v>194</v>
      </c>
      <c r="N181" s="31">
        <f>VLOOKUP($A181,'[3]download from PCAS'!$A$7:$AZ$366,29,FALSE)</f>
        <v>95</v>
      </c>
      <c r="O181" s="31">
        <f>VLOOKUP($A181,'[3]download from PCAS'!$A$7:$AZ$366,51,FALSE)</f>
        <v>551</v>
      </c>
      <c r="P181" s="31">
        <f>VLOOKUP($A181,'[3]download from PCAS'!$A$7:$AZ$366,9,FALSE)</f>
        <v>171</v>
      </c>
      <c r="Q181" s="31">
        <f>VLOOKUP($A181,'[3]download from PCAS'!$A$7:$AZ$366,41,FALSE)</f>
        <v>91</v>
      </c>
      <c r="R181" s="31">
        <f>VLOOKUP($A181,'[3]download from PCAS'!$A$7:$AZ$366,5,FALSE)</f>
        <v>531</v>
      </c>
      <c r="S181" s="31">
        <f>VLOOKUP($A181,'[3]download from PCAS'!$A$7:$AZ$366,19,FALSE)</f>
        <v>68</v>
      </c>
      <c r="T181" s="31">
        <f>VLOOKUP($A181,'[3]download from PCAS'!$A$7:$AZ$366,21,FALSE)</f>
        <v>833</v>
      </c>
      <c r="U181" s="31">
        <f>VLOOKUP($A181,'[3]download from PCAS'!$A$7:$AZ$366,23,FALSE)</f>
        <v>1705</v>
      </c>
      <c r="V181" s="31">
        <f>VLOOKUP($A181,'[3]download from PCAS'!$A$7:$AZ$366,13,FALSE)</f>
        <v>403</v>
      </c>
      <c r="W181" s="31">
        <f>VLOOKUP($A181,'[3]download from PCAS'!$A$7:$AZ$366,3,FALSE)</f>
        <v>160</v>
      </c>
      <c r="X181" s="31">
        <f>VLOOKUP($A181,'[3]download from PCAS'!$A$7:$AZ$366,43,FALSE)</f>
        <v>1747</v>
      </c>
      <c r="Y181" s="31">
        <f>VLOOKUP($A181,'[3]download from PCAS'!$A$7:$AZ$366,39,FALSE)</f>
        <v>51</v>
      </c>
      <c r="Z181" s="31">
        <f>VLOOKUP($A181,'[3]download from PCAS'!$A$7:$AZ$366,47,FALSE)</f>
        <v>2628</v>
      </c>
      <c r="AA181" s="31">
        <f>VLOOKUP($A181,'[3]download from PCAS'!$A$7:$AZ$366,17,FALSE)</f>
        <v>176</v>
      </c>
      <c r="AB181" s="31">
        <f>VLOOKUP($A181,'[3]download from PCAS'!$A$7:$AZ$366,45,FALSE)</f>
        <v>12</v>
      </c>
      <c r="AC181" s="44"/>
      <c r="AD181" s="41" t="s">
        <v>320</v>
      </c>
      <c r="AE181" s="32">
        <f t="shared" si="56"/>
        <v>39.366634590149594</v>
      </c>
      <c r="AF181" s="32">
        <f t="shared" si="57"/>
        <v>8.2232525588312484</v>
      </c>
      <c r="AG181" s="32">
        <f t="shared" si="58"/>
        <v>2.4494794856093081</v>
      </c>
      <c r="AH181" s="32">
        <f t="shared" si="59"/>
        <v>19.333391654273466</v>
      </c>
      <c r="AI181" s="32">
        <f t="shared" si="60"/>
        <v>127.0230076108827</v>
      </c>
      <c r="AJ181" s="32">
        <f t="shared" si="61"/>
        <v>42.515965357361559</v>
      </c>
      <c r="AK181" s="32">
        <f t="shared" si="62"/>
        <v>16.971393578864493</v>
      </c>
      <c r="AL181" s="32">
        <f t="shared" si="63"/>
        <v>8.3107339690315811</v>
      </c>
      <c r="AM181" s="32">
        <f t="shared" si="64"/>
        <v>48.202257020383165</v>
      </c>
      <c r="AN181" s="32">
        <f t="shared" si="65"/>
        <v>14.959321144256846</v>
      </c>
      <c r="AO181" s="32">
        <f t="shared" si="66"/>
        <v>7.960808328230252</v>
      </c>
      <c r="AP181" s="32">
        <f t="shared" si="67"/>
        <v>46.452628816376517</v>
      </c>
      <c r="AQ181" s="32">
        <f t="shared" si="68"/>
        <v>5.9487358936226045</v>
      </c>
      <c r="AR181" s="32">
        <f t="shared" si="69"/>
        <v>72.872014696876917</v>
      </c>
      <c r="AS181" s="32">
        <f t="shared" si="70"/>
        <v>149.15580439156679</v>
      </c>
      <c r="AT181" s="32">
        <f t="shared" si="71"/>
        <v>35.25500831073397</v>
      </c>
      <c r="AU181" s="32">
        <f t="shared" si="72"/>
        <v>13.997025632053189</v>
      </c>
      <c r="AV181" s="32">
        <f t="shared" si="73"/>
        <v>152.83002361998075</v>
      </c>
      <c r="AW181" s="32">
        <f t="shared" si="74"/>
        <v>4.4615519202169542</v>
      </c>
      <c r="AX181" s="32">
        <f t="shared" si="75"/>
        <v>229.90114600647362</v>
      </c>
      <c r="AY181" s="32">
        <f t="shared" si="76"/>
        <v>15.396728195258508</v>
      </c>
      <c r="AZ181" s="32">
        <f t="shared" si="77"/>
        <v>1.0497769224039892</v>
      </c>
      <c r="BB181" s="41" t="s">
        <v>320</v>
      </c>
      <c r="BC181" s="32">
        <f t="shared" si="78"/>
        <v>53.743226805263745</v>
      </c>
      <c r="BD181" s="32">
        <f t="shared" si="79"/>
        <v>10.687366407919901</v>
      </c>
      <c r="BE181" s="32">
        <f t="shared" si="80"/>
        <v>191.81010237372033</v>
      </c>
      <c r="BF181" s="32">
        <f t="shared" si="81"/>
        <v>45.336933288333896</v>
      </c>
      <c r="BG181" s="32">
        <f t="shared" si="82"/>
        <v>189.58220293000545</v>
      </c>
      <c r="BH181" s="32">
        <f t="shared" si="83"/>
        <v>5.7374282821464728</v>
      </c>
    </row>
    <row r="182" spans="1:60" x14ac:dyDescent="0.2">
      <c r="A182" s="33" t="str">
        <f>'[3]download from PCAS'!A193</f>
        <v>Z00357</v>
      </c>
      <c r="B182" s="31">
        <f>VLOOKUP($A182,'[3]download from PCAS'!$A$7:$AZ$366,2,FALSE)</f>
        <v>5201</v>
      </c>
      <c r="C182" s="31">
        <v>4127</v>
      </c>
      <c r="D182" s="31">
        <v>4062</v>
      </c>
      <c r="E182" s="31">
        <v>3997</v>
      </c>
      <c r="F182" s="31">
        <v>2818</v>
      </c>
      <c r="G182" s="31">
        <f>VLOOKUP($A182,'[3]download from PCAS'!$A$7:$AZ$366,11,FALSE)</f>
        <v>250</v>
      </c>
      <c r="H182" s="31">
        <f>VLOOKUP($A182,'[3]download from PCAS'!$A$7:$AZ$366,31,FALSE)</f>
        <v>35</v>
      </c>
      <c r="I182" s="31">
        <f>VLOOKUP($A182,'[3]download from PCAS'!$A$7:$AZ$366,35,FALSE)</f>
        <v>10</v>
      </c>
      <c r="J182" s="31">
        <f>VLOOKUP($A182,'[3]download from PCAS'!$A$7:$AZ$366,49,FALSE)</f>
        <v>110</v>
      </c>
      <c r="K182" s="31">
        <f>VLOOKUP($A182,'[3]download from PCAS'!$A$7:$AZ$366,7,FALSE)</f>
        <v>680</v>
      </c>
      <c r="L182" s="31">
        <f>VLOOKUP($A182,'[3]download from PCAS'!$A$7:$AZ$366,27,FALSE)</f>
        <v>279</v>
      </c>
      <c r="M182" s="31">
        <f>VLOOKUP($A182,'[3]download from PCAS'!$A$7:$AZ$366,15,FALSE)</f>
        <v>149</v>
      </c>
      <c r="N182" s="31">
        <f>VLOOKUP($A182,'[3]download from PCAS'!$A$7:$AZ$366,29,FALSE)</f>
        <v>27</v>
      </c>
      <c r="O182" s="31">
        <f>VLOOKUP($A182,'[3]download from PCAS'!$A$7:$AZ$366,51,FALSE)</f>
        <v>275</v>
      </c>
      <c r="P182" s="31">
        <f>VLOOKUP($A182,'[3]download from PCAS'!$A$7:$AZ$366,9,FALSE)</f>
        <v>103</v>
      </c>
      <c r="Q182" s="31">
        <f>VLOOKUP($A182,'[3]download from PCAS'!$A$7:$AZ$366,41,FALSE)</f>
        <v>65</v>
      </c>
      <c r="R182" s="31">
        <f>VLOOKUP($A182,'[3]download from PCAS'!$A$7:$AZ$366,5,FALSE)</f>
        <v>336</v>
      </c>
      <c r="S182" s="31">
        <f>VLOOKUP($A182,'[3]download from PCAS'!$A$7:$AZ$366,19,FALSE)</f>
        <v>46</v>
      </c>
      <c r="T182" s="31">
        <f>VLOOKUP($A182,'[3]download from PCAS'!$A$7:$AZ$366,21,FALSE)</f>
        <v>448</v>
      </c>
      <c r="U182" s="31">
        <f>VLOOKUP($A182,'[3]download from PCAS'!$A$7:$AZ$366,23,FALSE)</f>
        <v>411</v>
      </c>
      <c r="V182" s="31">
        <f>VLOOKUP($A182,'[3]download from PCAS'!$A$7:$AZ$366,13,FALSE)</f>
        <v>233</v>
      </c>
      <c r="W182" s="31">
        <f>VLOOKUP($A182,'[3]download from PCAS'!$A$7:$AZ$366,3,FALSE)</f>
        <v>102</v>
      </c>
      <c r="X182" s="31">
        <f>VLOOKUP($A182,'[3]download from PCAS'!$A$7:$AZ$366,43,FALSE)</f>
        <v>354</v>
      </c>
      <c r="Y182" s="31">
        <f>VLOOKUP($A182,'[3]download from PCAS'!$A$7:$AZ$366,39,FALSE)</f>
        <v>22</v>
      </c>
      <c r="Z182" s="31">
        <f>VLOOKUP($A182,'[3]download from PCAS'!$A$7:$AZ$366,47,FALSE)</f>
        <v>1275</v>
      </c>
      <c r="AA182" s="31">
        <f>VLOOKUP($A182,'[3]download from PCAS'!$A$7:$AZ$366,17,FALSE)</f>
        <v>33</v>
      </c>
      <c r="AB182" s="31">
        <f>VLOOKUP($A182,'[3]download from PCAS'!$A$7:$AZ$366,45,FALSE)</f>
        <v>10</v>
      </c>
      <c r="AC182" s="44"/>
      <c r="AD182" s="41" t="s">
        <v>321</v>
      </c>
      <c r="AE182" s="32">
        <f t="shared" si="56"/>
        <v>48.067679292443756</v>
      </c>
      <c r="AF182" s="32">
        <f t="shared" si="57"/>
        <v>6.7294751009421265</v>
      </c>
      <c r="AG182" s="32">
        <f t="shared" si="58"/>
        <v>1.9227071716977504</v>
      </c>
      <c r="AH182" s="32">
        <f t="shared" si="59"/>
        <v>21.149778888675257</v>
      </c>
      <c r="AI182" s="32">
        <f t="shared" si="60"/>
        <v>130.74408767544705</v>
      </c>
      <c r="AJ182" s="32">
        <f t="shared" si="61"/>
        <v>53.643530090367236</v>
      </c>
      <c r="AK182" s="32">
        <f t="shared" si="62"/>
        <v>28.648336858296481</v>
      </c>
      <c r="AL182" s="32">
        <f t="shared" si="63"/>
        <v>5.191309363583926</v>
      </c>
      <c r="AM182" s="32">
        <f t="shared" si="64"/>
        <v>52.874447221688136</v>
      </c>
      <c r="AN182" s="32">
        <f t="shared" si="65"/>
        <v>19.803883868486828</v>
      </c>
      <c r="AO182" s="32">
        <f t="shared" si="66"/>
        <v>12.497596616035379</v>
      </c>
      <c r="AP182" s="32">
        <f t="shared" si="67"/>
        <v>64.602960969044418</v>
      </c>
      <c r="AQ182" s="32">
        <f t="shared" si="68"/>
        <v>8.8444529898096516</v>
      </c>
      <c r="AR182" s="32">
        <f t="shared" si="69"/>
        <v>86.137281292059214</v>
      </c>
      <c r="AS182" s="32">
        <f t="shared" si="70"/>
        <v>79.023264756777536</v>
      </c>
      <c r="AT182" s="32">
        <f t="shared" si="71"/>
        <v>44.799077100557582</v>
      </c>
      <c r="AU182" s="32">
        <f t="shared" si="72"/>
        <v>19.611613151317055</v>
      </c>
      <c r="AV182" s="32">
        <f t="shared" si="73"/>
        <v>68.063833878100354</v>
      </c>
      <c r="AW182" s="32">
        <f t="shared" si="74"/>
        <v>4.2299557777350509</v>
      </c>
      <c r="AX182" s="32">
        <f t="shared" si="75"/>
        <v>245.1451643914632</v>
      </c>
      <c r="AY182" s="32">
        <f t="shared" si="76"/>
        <v>6.3449336666025768</v>
      </c>
      <c r="AZ182" s="32">
        <f t="shared" si="77"/>
        <v>1.9227071716977504</v>
      </c>
      <c r="BB182" s="41" t="s">
        <v>321</v>
      </c>
      <c r="BC182" s="32">
        <f t="shared" si="78"/>
        <v>68.685376661742993</v>
      </c>
      <c r="BD182" s="32">
        <f t="shared" si="79"/>
        <v>6.7550662997247937</v>
      </c>
      <c r="BE182" s="32">
        <f t="shared" si="80"/>
        <v>102.82712034025519</v>
      </c>
      <c r="BF182" s="32">
        <f t="shared" si="81"/>
        <v>58.293720290217664</v>
      </c>
      <c r="BG182" s="32">
        <f t="shared" si="82"/>
        <v>85.776593166949354</v>
      </c>
      <c r="BH182" s="32">
        <f t="shared" si="83"/>
        <v>5.5041280960720549</v>
      </c>
    </row>
    <row r="183" spans="1:60" x14ac:dyDescent="0.2">
      <c r="A183" s="33" t="str">
        <f>'[3]download from PCAS'!A194</f>
        <v>Z00358</v>
      </c>
      <c r="B183" s="31">
        <f>VLOOKUP($A183,'[3]download from PCAS'!$A$7:$AZ$366,2,FALSE)</f>
        <v>2657</v>
      </c>
      <c r="C183" s="31">
        <v>2199</v>
      </c>
      <c r="D183" s="31">
        <v>2170</v>
      </c>
      <c r="E183" s="31">
        <v>2141</v>
      </c>
      <c r="F183" s="31">
        <v>1607</v>
      </c>
      <c r="G183" s="31">
        <f>VLOOKUP($A183,'[3]download from PCAS'!$A$7:$AZ$366,11,FALSE)</f>
        <v>107</v>
      </c>
      <c r="H183" s="31">
        <f>VLOOKUP($A183,'[3]download from PCAS'!$A$7:$AZ$366,31,FALSE)</f>
        <v>24</v>
      </c>
      <c r="I183" s="31">
        <f>VLOOKUP($A183,'[3]download from PCAS'!$A$7:$AZ$366,35,FALSE)</f>
        <v>6</v>
      </c>
      <c r="J183" s="31">
        <f>VLOOKUP($A183,'[3]download from PCAS'!$A$7:$AZ$366,49,FALSE)</f>
        <v>46</v>
      </c>
      <c r="K183" s="31">
        <f>VLOOKUP($A183,'[3]download from PCAS'!$A$7:$AZ$366,7,FALSE)</f>
        <v>413</v>
      </c>
      <c r="L183" s="31">
        <f>VLOOKUP($A183,'[3]download from PCAS'!$A$7:$AZ$366,27,FALSE)</f>
        <v>152</v>
      </c>
      <c r="M183" s="31">
        <f>VLOOKUP($A183,'[3]download from PCAS'!$A$7:$AZ$366,15,FALSE)</f>
        <v>56</v>
      </c>
      <c r="N183" s="31">
        <f>VLOOKUP($A183,'[3]download from PCAS'!$A$7:$AZ$366,29,FALSE)</f>
        <v>14</v>
      </c>
      <c r="O183" s="31">
        <f>VLOOKUP($A183,'[3]download from PCAS'!$A$7:$AZ$366,51,FALSE)</f>
        <v>127</v>
      </c>
      <c r="P183" s="31">
        <f>VLOOKUP($A183,'[3]download from PCAS'!$A$7:$AZ$366,9,FALSE)</f>
        <v>54</v>
      </c>
      <c r="Q183" s="31">
        <f>VLOOKUP($A183,'[3]download from PCAS'!$A$7:$AZ$366,41,FALSE)</f>
        <v>20</v>
      </c>
      <c r="R183" s="31">
        <f>VLOOKUP($A183,'[3]download from PCAS'!$A$7:$AZ$366,5,FALSE)</f>
        <v>169</v>
      </c>
      <c r="S183" s="31">
        <f>VLOOKUP($A183,'[3]download from PCAS'!$A$7:$AZ$366,19,FALSE)</f>
        <v>14</v>
      </c>
      <c r="T183" s="31">
        <f>VLOOKUP($A183,'[3]download from PCAS'!$A$7:$AZ$366,21,FALSE)</f>
        <v>232</v>
      </c>
      <c r="U183" s="31">
        <f>VLOOKUP($A183,'[3]download from PCAS'!$A$7:$AZ$366,23,FALSE)</f>
        <v>99</v>
      </c>
      <c r="V183" s="31">
        <f>VLOOKUP($A183,'[3]download from PCAS'!$A$7:$AZ$366,13,FALSE)</f>
        <v>129</v>
      </c>
      <c r="W183" s="31">
        <f>VLOOKUP($A183,'[3]download from PCAS'!$A$7:$AZ$366,3,FALSE)</f>
        <v>42</v>
      </c>
      <c r="X183" s="31">
        <f>VLOOKUP($A183,'[3]download from PCAS'!$A$7:$AZ$366,43,FALSE)</f>
        <v>320</v>
      </c>
      <c r="Y183" s="31">
        <f>VLOOKUP($A183,'[3]download from PCAS'!$A$7:$AZ$366,39,FALSE)</f>
        <v>9</v>
      </c>
      <c r="Z183" s="31">
        <f>VLOOKUP($A183,'[3]download from PCAS'!$A$7:$AZ$366,47,FALSE)</f>
        <v>736</v>
      </c>
      <c r="AA183" s="31">
        <f>VLOOKUP($A183,'[3]download from PCAS'!$A$7:$AZ$366,17,FALSE)</f>
        <v>53</v>
      </c>
      <c r="AB183" s="31">
        <f>VLOOKUP($A183,'[3]download from PCAS'!$A$7:$AZ$366,45,FALSE)</f>
        <v>6</v>
      </c>
      <c r="AC183" s="44"/>
      <c r="AD183" s="41" t="s">
        <v>322</v>
      </c>
      <c r="AE183" s="32">
        <f t="shared" si="56"/>
        <v>40.270982310876931</v>
      </c>
      <c r="AF183" s="32">
        <f t="shared" si="57"/>
        <v>9.0327436958976293</v>
      </c>
      <c r="AG183" s="32">
        <f t="shared" si="58"/>
        <v>2.2581859239744073</v>
      </c>
      <c r="AH183" s="32">
        <f t="shared" si="59"/>
        <v>17.312758750470454</v>
      </c>
      <c r="AI183" s="32">
        <f t="shared" si="60"/>
        <v>155.43846443357171</v>
      </c>
      <c r="AJ183" s="32">
        <f t="shared" si="61"/>
        <v>57.207376740684985</v>
      </c>
      <c r="AK183" s="32">
        <f t="shared" si="62"/>
        <v>21.076401957094468</v>
      </c>
      <c r="AL183" s="32">
        <f t="shared" si="63"/>
        <v>5.2691004892736171</v>
      </c>
      <c r="AM183" s="32">
        <f t="shared" si="64"/>
        <v>47.798268724124952</v>
      </c>
      <c r="AN183" s="32">
        <f t="shared" si="65"/>
        <v>20.323673315769664</v>
      </c>
      <c r="AO183" s="32">
        <f t="shared" si="66"/>
        <v>7.5272864132480235</v>
      </c>
      <c r="AP183" s="32">
        <f t="shared" si="67"/>
        <v>63.605570191945809</v>
      </c>
      <c r="AQ183" s="32">
        <f t="shared" si="68"/>
        <v>5.2691004892736171</v>
      </c>
      <c r="AR183" s="32">
        <f t="shared" si="69"/>
        <v>87.31652239367709</v>
      </c>
      <c r="AS183" s="32">
        <f t="shared" si="70"/>
        <v>37.260067745577722</v>
      </c>
      <c r="AT183" s="32">
        <f t="shared" si="71"/>
        <v>48.550997365449753</v>
      </c>
      <c r="AU183" s="32">
        <f t="shared" si="72"/>
        <v>15.807301467820851</v>
      </c>
      <c r="AV183" s="32">
        <f t="shared" si="73"/>
        <v>120.43658261196838</v>
      </c>
      <c r="AW183" s="32">
        <f t="shared" si="74"/>
        <v>3.387278885961611</v>
      </c>
      <c r="AX183" s="32">
        <f t="shared" si="75"/>
        <v>277.00414000752727</v>
      </c>
      <c r="AY183" s="32">
        <f t="shared" si="76"/>
        <v>19.947308995107264</v>
      </c>
      <c r="AZ183" s="32">
        <f t="shared" si="77"/>
        <v>2.2581859239744073</v>
      </c>
      <c r="BB183" s="41" t="s">
        <v>322</v>
      </c>
      <c r="BC183" s="32">
        <f t="shared" si="78"/>
        <v>70.046082949308754</v>
      </c>
      <c r="BD183" s="32">
        <f t="shared" si="79"/>
        <v>6.5390004670714621</v>
      </c>
      <c r="BE183" s="32">
        <f t="shared" si="80"/>
        <v>46.240074731433914</v>
      </c>
      <c r="BF183" s="32">
        <f t="shared" si="81"/>
        <v>60.252218589444183</v>
      </c>
      <c r="BG183" s="32">
        <f t="shared" si="82"/>
        <v>145.52069122328331</v>
      </c>
      <c r="BH183" s="32">
        <f t="shared" si="83"/>
        <v>4.203643157403083</v>
      </c>
    </row>
    <row r="184" spans="1:60" x14ac:dyDescent="0.2">
      <c r="A184" s="33" t="str">
        <f>'[3]download from PCAS'!A195</f>
        <v>Z00360</v>
      </c>
      <c r="B184" s="31">
        <f>VLOOKUP($A184,'[3]download from PCAS'!$A$7:$AZ$366,2,FALSE)</f>
        <v>4068</v>
      </c>
      <c r="C184" s="31">
        <v>3108</v>
      </c>
      <c r="D184" s="31">
        <v>3063</v>
      </c>
      <c r="E184" s="31">
        <v>3004</v>
      </c>
      <c r="F184" s="31">
        <v>2083</v>
      </c>
      <c r="G184" s="31">
        <f>VLOOKUP($A184,'[3]download from PCAS'!$A$7:$AZ$366,11,FALSE)</f>
        <v>119</v>
      </c>
      <c r="H184" s="31">
        <f>VLOOKUP($A184,'[3]download from PCAS'!$A$7:$AZ$366,31,FALSE)</f>
        <v>40</v>
      </c>
      <c r="I184" s="31">
        <f>VLOOKUP($A184,'[3]download from PCAS'!$A$7:$AZ$366,35,FALSE)</f>
        <v>13</v>
      </c>
      <c r="J184" s="31">
        <f>VLOOKUP($A184,'[3]download from PCAS'!$A$7:$AZ$366,49,FALSE)</f>
        <v>49</v>
      </c>
      <c r="K184" s="31">
        <f>VLOOKUP($A184,'[3]download from PCAS'!$A$7:$AZ$366,7,FALSE)</f>
        <v>390</v>
      </c>
      <c r="L184" s="31">
        <f>VLOOKUP($A184,'[3]download from PCAS'!$A$7:$AZ$366,27,FALSE)</f>
        <v>119</v>
      </c>
      <c r="M184" s="31">
        <f>VLOOKUP($A184,'[3]download from PCAS'!$A$7:$AZ$366,15,FALSE)</f>
        <v>42</v>
      </c>
      <c r="N184" s="31">
        <f>VLOOKUP($A184,'[3]download from PCAS'!$A$7:$AZ$366,29,FALSE)</f>
        <v>22</v>
      </c>
      <c r="O184" s="31">
        <f>VLOOKUP($A184,'[3]download from PCAS'!$A$7:$AZ$366,51,FALSE)</f>
        <v>137</v>
      </c>
      <c r="P184" s="31">
        <f>VLOOKUP($A184,'[3]download from PCAS'!$A$7:$AZ$366,9,FALSE)</f>
        <v>55</v>
      </c>
      <c r="Q184" s="31">
        <f>VLOOKUP($A184,'[3]download from PCAS'!$A$7:$AZ$366,41,FALSE)</f>
        <v>28</v>
      </c>
      <c r="R184" s="31">
        <f>VLOOKUP($A184,'[3]download from PCAS'!$A$7:$AZ$366,5,FALSE)</f>
        <v>195</v>
      </c>
      <c r="S184" s="31">
        <f>VLOOKUP($A184,'[3]download from PCAS'!$A$7:$AZ$366,19,FALSE)</f>
        <v>29</v>
      </c>
      <c r="T184" s="31">
        <f>VLOOKUP($A184,'[3]download from PCAS'!$A$7:$AZ$366,21,FALSE)</f>
        <v>215</v>
      </c>
      <c r="U184" s="31">
        <f>VLOOKUP($A184,'[3]download from PCAS'!$A$7:$AZ$366,23,FALSE)</f>
        <v>419</v>
      </c>
      <c r="V184" s="31">
        <f>VLOOKUP($A184,'[3]download from PCAS'!$A$7:$AZ$366,13,FALSE)</f>
        <v>138</v>
      </c>
      <c r="W184" s="31">
        <f>VLOOKUP($A184,'[3]download from PCAS'!$A$7:$AZ$366,3,FALSE)</f>
        <v>49</v>
      </c>
      <c r="X184" s="31">
        <f>VLOOKUP($A184,'[3]download from PCAS'!$A$7:$AZ$366,43,FALSE)</f>
        <v>210</v>
      </c>
      <c r="Y184" s="31">
        <f>VLOOKUP($A184,'[3]download from PCAS'!$A$7:$AZ$366,39,FALSE)</f>
        <v>19</v>
      </c>
      <c r="Z184" s="31">
        <f>VLOOKUP($A184,'[3]download from PCAS'!$A$7:$AZ$366,47,FALSE)</f>
        <v>731</v>
      </c>
      <c r="AA184" s="31">
        <f>VLOOKUP($A184,'[3]download from PCAS'!$A$7:$AZ$366,17,FALSE)</f>
        <v>25</v>
      </c>
      <c r="AB184" s="31">
        <f>VLOOKUP($A184,'[3]download from PCAS'!$A$7:$AZ$366,45,FALSE)</f>
        <v>8</v>
      </c>
      <c r="AC184" s="44"/>
      <c r="AD184" s="41" t="s">
        <v>323</v>
      </c>
      <c r="AE184" s="32">
        <f t="shared" si="56"/>
        <v>29.252704031465093</v>
      </c>
      <c r="AF184" s="32">
        <f t="shared" si="57"/>
        <v>9.8328416912487704</v>
      </c>
      <c r="AG184" s="32">
        <f t="shared" si="58"/>
        <v>3.1956735496558504</v>
      </c>
      <c r="AH184" s="32">
        <f t="shared" si="59"/>
        <v>12.045231071779744</v>
      </c>
      <c r="AI184" s="32">
        <f t="shared" si="60"/>
        <v>95.870206489675525</v>
      </c>
      <c r="AJ184" s="32">
        <f t="shared" si="61"/>
        <v>29.252704031465093</v>
      </c>
      <c r="AK184" s="32">
        <f t="shared" si="62"/>
        <v>10.32448377581121</v>
      </c>
      <c r="AL184" s="32">
        <f t="shared" si="63"/>
        <v>5.4080629301868246</v>
      </c>
      <c r="AM184" s="32">
        <f t="shared" si="64"/>
        <v>33.677482792527037</v>
      </c>
      <c r="AN184" s="32">
        <f t="shared" si="65"/>
        <v>13.520157325467059</v>
      </c>
      <c r="AO184" s="32">
        <f t="shared" si="66"/>
        <v>6.8829891838741402</v>
      </c>
      <c r="AP184" s="32">
        <f t="shared" si="67"/>
        <v>47.935103244837762</v>
      </c>
      <c r="AQ184" s="32">
        <f t="shared" si="68"/>
        <v>7.1288102261553581</v>
      </c>
      <c r="AR184" s="32">
        <f t="shared" si="69"/>
        <v>52.851524090462142</v>
      </c>
      <c r="AS184" s="32">
        <f t="shared" si="70"/>
        <v>102.99901671583088</v>
      </c>
      <c r="AT184" s="32">
        <f t="shared" si="71"/>
        <v>33.923303834808259</v>
      </c>
      <c r="AU184" s="32">
        <f t="shared" si="72"/>
        <v>12.045231071779744</v>
      </c>
      <c r="AV184" s="32">
        <f t="shared" si="73"/>
        <v>51.622418879056049</v>
      </c>
      <c r="AW184" s="32">
        <f t="shared" si="74"/>
        <v>4.6705998033431664</v>
      </c>
      <c r="AX184" s="32">
        <f t="shared" si="75"/>
        <v>179.69518190757128</v>
      </c>
      <c r="AY184" s="32">
        <f t="shared" si="76"/>
        <v>6.1455260570304819</v>
      </c>
      <c r="AZ184" s="32">
        <f t="shared" si="77"/>
        <v>1.9665683382497543</v>
      </c>
      <c r="BB184" s="41" t="s">
        <v>323</v>
      </c>
      <c r="BC184" s="32">
        <f t="shared" si="78"/>
        <v>38.85079986940908</v>
      </c>
      <c r="BD184" s="32">
        <f t="shared" si="79"/>
        <v>7.3235685752330228</v>
      </c>
      <c r="BE184" s="32">
        <f t="shared" si="80"/>
        <v>139.48069241011984</v>
      </c>
      <c r="BF184" s="32">
        <f t="shared" si="81"/>
        <v>45.938748335552596</v>
      </c>
      <c r="BG184" s="32">
        <f t="shared" si="82"/>
        <v>67.567567567567565</v>
      </c>
      <c r="BH184" s="32">
        <f t="shared" si="83"/>
        <v>6.3249001331557926</v>
      </c>
    </row>
    <row r="185" spans="1:60" x14ac:dyDescent="0.2">
      <c r="A185" s="33" t="str">
        <f>'[3]download from PCAS'!A196</f>
        <v>Z00361</v>
      </c>
      <c r="B185" s="31">
        <f>VLOOKUP($A185,'[3]download from PCAS'!$A$7:$AZ$366,2,FALSE)</f>
        <v>5309</v>
      </c>
      <c r="C185" s="31">
        <v>4142</v>
      </c>
      <c r="D185" s="31">
        <v>4046</v>
      </c>
      <c r="E185" s="31">
        <v>3954</v>
      </c>
      <c r="F185" s="31">
        <v>2811</v>
      </c>
      <c r="G185" s="31">
        <f>VLOOKUP($A185,'[3]download from PCAS'!$A$7:$AZ$366,11,FALSE)</f>
        <v>201</v>
      </c>
      <c r="H185" s="31">
        <f>VLOOKUP($A185,'[3]download from PCAS'!$A$7:$AZ$366,31,FALSE)</f>
        <v>14</v>
      </c>
      <c r="I185" s="31">
        <f>VLOOKUP($A185,'[3]download from PCAS'!$A$7:$AZ$366,35,FALSE)</f>
        <v>3</v>
      </c>
      <c r="J185" s="31">
        <f>VLOOKUP($A185,'[3]download from PCAS'!$A$7:$AZ$366,49,FALSE)</f>
        <v>80</v>
      </c>
      <c r="K185" s="31">
        <f>VLOOKUP($A185,'[3]download from PCAS'!$A$7:$AZ$366,7,FALSE)</f>
        <v>838</v>
      </c>
      <c r="L185" s="31">
        <f>VLOOKUP($A185,'[3]download from PCAS'!$A$7:$AZ$366,27,FALSE)</f>
        <v>206</v>
      </c>
      <c r="M185" s="31">
        <f>VLOOKUP($A185,'[3]download from PCAS'!$A$7:$AZ$366,15,FALSE)</f>
        <v>97</v>
      </c>
      <c r="N185" s="31">
        <f>VLOOKUP($A185,'[3]download from PCAS'!$A$7:$AZ$366,29,FALSE)</f>
        <v>50</v>
      </c>
      <c r="O185" s="31">
        <f>VLOOKUP($A185,'[3]download from PCAS'!$A$7:$AZ$366,51,FALSE)</f>
        <v>251</v>
      </c>
      <c r="P185" s="31">
        <f>VLOOKUP($A185,'[3]download from PCAS'!$A$7:$AZ$366,9,FALSE)</f>
        <v>60</v>
      </c>
      <c r="Q185" s="31">
        <f>VLOOKUP($A185,'[3]download from PCAS'!$A$7:$AZ$366,41,FALSE)</f>
        <v>34</v>
      </c>
      <c r="R185" s="31">
        <f>VLOOKUP($A185,'[3]download from PCAS'!$A$7:$AZ$366,5,FALSE)</f>
        <v>290</v>
      </c>
      <c r="S185" s="31">
        <f>VLOOKUP($A185,'[3]download from PCAS'!$A$7:$AZ$366,19,FALSE)</f>
        <v>9</v>
      </c>
      <c r="T185" s="31">
        <f>VLOOKUP($A185,'[3]download from PCAS'!$A$7:$AZ$366,21,FALSE)</f>
        <v>374</v>
      </c>
      <c r="U185" s="31">
        <f>VLOOKUP($A185,'[3]download from PCAS'!$A$7:$AZ$366,23,FALSE)</f>
        <v>130</v>
      </c>
      <c r="V185" s="31">
        <f>VLOOKUP($A185,'[3]download from PCAS'!$A$7:$AZ$366,13,FALSE)</f>
        <v>161</v>
      </c>
      <c r="W185" s="31">
        <f>VLOOKUP($A185,'[3]download from PCAS'!$A$7:$AZ$366,3,FALSE)</f>
        <v>54</v>
      </c>
      <c r="X185" s="31">
        <f>VLOOKUP($A185,'[3]download from PCAS'!$A$7:$AZ$366,43,FALSE)</f>
        <v>612</v>
      </c>
      <c r="Y185" s="31">
        <f>VLOOKUP($A185,'[3]download from PCAS'!$A$7:$AZ$366,39,FALSE)</f>
        <v>21</v>
      </c>
      <c r="Z185" s="31">
        <f>VLOOKUP($A185,'[3]download from PCAS'!$A$7:$AZ$366,47,FALSE)</f>
        <v>1261</v>
      </c>
      <c r="AA185" s="31">
        <f>VLOOKUP($A185,'[3]download from PCAS'!$A$7:$AZ$366,17,FALSE)</f>
        <v>70</v>
      </c>
      <c r="AB185" s="31">
        <f>VLOOKUP($A185,'[3]download from PCAS'!$A$7:$AZ$366,45,FALSE)</f>
        <v>7</v>
      </c>
      <c r="AC185" s="44"/>
      <c r="AD185" s="41" t="s">
        <v>324</v>
      </c>
      <c r="AE185" s="32">
        <f t="shared" si="56"/>
        <v>37.860237332831041</v>
      </c>
      <c r="AF185" s="32">
        <f t="shared" si="57"/>
        <v>2.6370314560180823</v>
      </c>
      <c r="AG185" s="32">
        <f t="shared" si="58"/>
        <v>0.56507816914673203</v>
      </c>
      <c r="AH185" s="32">
        <f t="shared" si="59"/>
        <v>15.068751177246186</v>
      </c>
      <c r="AI185" s="32">
        <f t="shared" si="60"/>
        <v>157.84516858165378</v>
      </c>
      <c r="AJ185" s="32">
        <f t="shared" si="61"/>
        <v>38.802034281408929</v>
      </c>
      <c r="AK185" s="32">
        <f t="shared" si="62"/>
        <v>18.270860802410997</v>
      </c>
      <c r="AL185" s="32">
        <f t="shared" si="63"/>
        <v>9.4179694857788672</v>
      </c>
      <c r="AM185" s="32">
        <f t="shared" si="64"/>
        <v>47.278206818609902</v>
      </c>
      <c r="AN185" s="32">
        <f t="shared" si="65"/>
        <v>11.30156338293464</v>
      </c>
      <c r="AO185" s="32">
        <f t="shared" si="66"/>
        <v>6.4042192503296285</v>
      </c>
      <c r="AP185" s="32">
        <f t="shared" si="67"/>
        <v>54.624223017517423</v>
      </c>
      <c r="AQ185" s="32">
        <f t="shared" si="68"/>
        <v>1.6952345074401958</v>
      </c>
      <c r="AR185" s="32">
        <f t="shared" si="69"/>
        <v>70.44641175362591</v>
      </c>
      <c r="AS185" s="32">
        <f t="shared" si="70"/>
        <v>24.48672066302505</v>
      </c>
      <c r="AT185" s="32">
        <f t="shared" si="71"/>
        <v>30.325861744207948</v>
      </c>
      <c r="AU185" s="32">
        <f t="shared" si="72"/>
        <v>10.171407044641175</v>
      </c>
      <c r="AV185" s="32">
        <f t="shared" si="73"/>
        <v>115.27594650593333</v>
      </c>
      <c r="AW185" s="32">
        <f t="shared" si="74"/>
        <v>3.9555471840271235</v>
      </c>
      <c r="AX185" s="32">
        <f t="shared" si="75"/>
        <v>237.521190431343</v>
      </c>
      <c r="AY185" s="32">
        <f t="shared" si="76"/>
        <v>13.185157280090412</v>
      </c>
      <c r="AZ185" s="32">
        <f t="shared" si="77"/>
        <v>1.3185157280090412</v>
      </c>
      <c r="BB185" s="41" t="s">
        <v>324</v>
      </c>
      <c r="BC185" s="32">
        <f t="shared" si="78"/>
        <v>50.914483440434999</v>
      </c>
      <c r="BD185" s="32">
        <f t="shared" si="79"/>
        <v>12.645422357106728</v>
      </c>
      <c r="BE185" s="32">
        <f t="shared" si="80"/>
        <v>32.878098128477497</v>
      </c>
      <c r="BF185" s="32">
        <f t="shared" si="81"/>
        <v>40.718259989883663</v>
      </c>
      <c r="BG185" s="32">
        <f t="shared" si="82"/>
        <v>147.7547078705939</v>
      </c>
      <c r="BH185" s="32">
        <f t="shared" si="83"/>
        <v>5.3110773899848258</v>
      </c>
    </row>
    <row r="186" spans="1:60" x14ac:dyDescent="0.2">
      <c r="A186" s="33" t="str">
        <f>'[3]download from PCAS'!A197</f>
        <v>Z00366</v>
      </c>
      <c r="B186" s="31">
        <f>VLOOKUP($A186,'[3]download from PCAS'!$A$7:$AZ$366,2,FALSE)</f>
        <v>3900</v>
      </c>
      <c r="C186" s="31">
        <v>3195</v>
      </c>
      <c r="D186" s="31">
        <v>3147</v>
      </c>
      <c r="E186" s="31">
        <v>3096</v>
      </c>
      <c r="F186" s="31">
        <v>2089</v>
      </c>
      <c r="G186" s="31">
        <f>VLOOKUP($A186,'[3]download from PCAS'!$A$7:$AZ$366,11,FALSE)</f>
        <v>156</v>
      </c>
      <c r="H186" s="31">
        <f>VLOOKUP($A186,'[3]download from PCAS'!$A$7:$AZ$366,31,FALSE)</f>
        <v>32</v>
      </c>
      <c r="I186" s="31">
        <f>VLOOKUP($A186,'[3]download from PCAS'!$A$7:$AZ$366,35,FALSE)</f>
        <v>6</v>
      </c>
      <c r="J186" s="31">
        <f>VLOOKUP($A186,'[3]download from PCAS'!$A$7:$AZ$366,49,FALSE)</f>
        <v>76</v>
      </c>
      <c r="K186" s="31">
        <f>VLOOKUP($A186,'[3]download from PCAS'!$A$7:$AZ$366,7,FALSE)</f>
        <v>546</v>
      </c>
      <c r="L186" s="31">
        <f>VLOOKUP($A186,'[3]download from PCAS'!$A$7:$AZ$366,27,FALSE)</f>
        <v>185</v>
      </c>
      <c r="M186" s="31">
        <f>VLOOKUP($A186,'[3]download from PCAS'!$A$7:$AZ$366,15,FALSE)</f>
        <v>109</v>
      </c>
      <c r="N186" s="31">
        <f>VLOOKUP($A186,'[3]download from PCAS'!$A$7:$AZ$366,29,FALSE)</f>
        <v>33</v>
      </c>
      <c r="O186" s="31">
        <f>VLOOKUP($A186,'[3]download from PCAS'!$A$7:$AZ$366,51,FALSE)</f>
        <v>255</v>
      </c>
      <c r="P186" s="31">
        <f>VLOOKUP($A186,'[3]download from PCAS'!$A$7:$AZ$366,9,FALSE)</f>
        <v>62</v>
      </c>
      <c r="Q186" s="31">
        <f>VLOOKUP($A186,'[3]download from PCAS'!$A$7:$AZ$366,41,FALSE)</f>
        <v>49</v>
      </c>
      <c r="R186" s="31">
        <f>VLOOKUP($A186,'[3]download from PCAS'!$A$7:$AZ$366,5,FALSE)</f>
        <v>227</v>
      </c>
      <c r="S186" s="31">
        <f>VLOOKUP($A186,'[3]download from PCAS'!$A$7:$AZ$366,19,FALSE)</f>
        <v>28</v>
      </c>
      <c r="T186" s="31">
        <f>VLOOKUP($A186,'[3]download from PCAS'!$A$7:$AZ$366,21,FALSE)</f>
        <v>299</v>
      </c>
      <c r="U186" s="31">
        <f>VLOOKUP($A186,'[3]download from PCAS'!$A$7:$AZ$366,23,FALSE)</f>
        <v>322</v>
      </c>
      <c r="V186" s="31">
        <f>VLOOKUP($A186,'[3]download from PCAS'!$A$7:$AZ$366,13,FALSE)</f>
        <v>187</v>
      </c>
      <c r="W186" s="31">
        <f>VLOOKUP($A186,'[3]download from PCAS'!$A$7:$AZ$366,3,FALSE)</f>
        <v>43</v>
      </c>
      <c r="X186" s="31">
        <f>VLOOKUP($A186,'[3]download from PCAS'!$A$7:$AZ$366,43,FALSE)</f>
        <v>575</v>
      </c>
      <c r="Y186" s="31">
        <f>VLOOKUP($A186,'[3]download from PCAS'!$A$7:$AZ$366,39,FALSE)</f>
        <v>19</v>
      </c>
      <c r="Z186" s="31">
        <f>VLOOKUP($A186,'[3]download from PCAS'!$A$7:$AZ$366,47,FALSE)</f>
        <v>1009</v>
      </c>
      <c r="AA186" s="31">
        <f>VLOOKUP($A186,'[3]download from PCAS'!$A$7:$AZ$366,17,FALSE)</f>
        <v>57</v>
      </c>
      <c r="AB186" s="31">
        <f>VLOOKUP($A186,'[3]download from PCAS'!$A$7:$AZ$366,45,FALSE)</f>
        <v>4</v>
      </c>
      <c r="AC186" s="44"/>
      <c r="AD186" s="41" t="s">
        <v>325</v>
      </c>
      <c r="AE186" s="32">
        <f t="shared" si="56"/>
        <v>40</v>
      </c>
      <c r="AF186" s="32">
        <f t="shared" si="57"/>
        <v>8.2051282051282044</v>
      </c>
      <c r="AG186" s="32">
        <f t="shared" si="58"/>
        <v>1.5384615384615385</v>
      </c>
      <c r="AH186" s="32">
        <f t="shared" si="59"/>
        <v>19.487179487179489</v>
      </c>
      <c r="AI186" s="32">
        <f t="shared" si="60"/>
        <v>140</v>
      </c>
      <c r="AJ186" s="32">
        <f t="shared" si="61"/>
        <v>47.435897435897431</v>
      </c>
      <c r="AK186" s="32">
        <f t="shared" si="62"/>
        <v>27.948717948717949</v>
      </c>
      <c r="AL186" s="32">
        <f t="shared" si="63"/>
        <v>8.4615384615384617</v>
      </c>
      <c r="AM186" s="32">
        <f t="shared" si="64"/>
        <v>65.384615384615387</v>
      </c>
      <c r="AN186" s="32">
        <f t="shared" si="65"/>
        <v>15.897435897435898</v>
      </c>
      <c r="AO186" s="32">
        <f t="shared" si="66"/>
        <v>12.564102564102564</v>
      </c>
      <c r="AP186" s="32">
        <f t="shared" si="67"/>
        <v>58.205128205128204</v>
      </c>
      <c r="AQ186" s="32">
        <f t="shared" si="68"/>
        <v>7.1794871794871797</v>
      </c>
      <c r="AR186" s="32">
        <f t="shared" si="69"/>
        <v>76.666666666666657</v>
      </c>
      <c r="AS186" s="32">
        <f t="shared" si="70"/>
        <v>82.564102564102569</v>
      </c>
      <c r="AT186" s="32">
        <f t="shared" si="71"/>
        <v>47.948717948717949</v>
      </c>
      <c r="AU186" s="32">
        <f t="shared" si="72"/>
        <v>11.025641025641026</v>
      </c>
      <c r="AV186" s="32">
        <f t="shared" si="73"/>
        <v>147.43589743589743</v>
      </c>
      <c r="AW186" s="32">
        <f t="shared" si="74"/>
        <v>4.8717948717948723</v>
      </c>
      <c r="AX186" s="32">
        <f t="shared" si="75"/>
        <v>258.71794871794873</v>
      </c>
      <c r="AY186" s="32">
        <f t="shared" si="76"/>
        <v>14.615384615384615</v>
      </c>
      <c r="AZ186" s="32">
        <f t="shared" si="77"/>
        <v>1.0256410256410255</v>
      </c>
      <c r="BB186" s="41" t="s">
        <v>325</v>
      </c>
      <c r="BC186" s="32">
        <f t="shared" si="78"/>
        <v>58.786145535430563</v>
      </c>
      <c r="BD186" s="32">
        <f t="shared" si="79"/>
        <v>10.65891472868217</v>
      </c>
      <c r="BE186" s="32">
        <f t="shared" si="80"/>
        <v>104.00516795865633</v>
      </c>
      <c r="BF186" s="32">
        <f t="shared" si="81"/>
        <v>60.400516795865634</v>
      </c>
      <c r="BG186" s="32">
        <f t="shared" si="82"/>
        <v>179.96870109546165</v>
      </c>
      <c r="BH186" s="32">
        <f t="shared" si="83"/>
        <v>6.1369509043927648</v>
      </c>
    </row>
    <row r="187" spans="1:60" x14ac:dyDescent="0.2">
      <c r="A187" s="33" t="str">
        <f>'[3]download from PCAS'!A198</f>
        <v>Z00367</v>
      </c>
      <c r="B187" s="31">
        <f>VLOOKUP($A187,'[3]download from PCAS'!$A$7:$AZ$366,2,FALSE)</f>
        <v>4317</v>
      </c>
      <c r="C187" s="31">
        <v>3428</v>
      </c>
      <c r="D187" s="31">
        <v>3372</v>
      </c>
      <c r="E187" s="31">
        <v>3321</v>
      </c>
      <c r="F187" s="31">
        <v>2374</v>
      </c>
      <c r="G187" s="31">
        <f>VLOOKUP($A187,'[3]download from PCAS'!$A$7:$AZ$366,11,FALSE)</f>
        <v>183</v>
      </c>
      <c r="H187" s="31">
        <f>VLOOKUP($A187,'[3]download from PCAS'!$A$7:$AZ$366,31,FALSE)</f>
        <v>52</v>
      </c>
      <c r="I187" s="31">
        <f>VLOOKUP($A187,'[3]download from PCAS'!$A$7:$AZ$366,35,FALSE)</f>
        <v>23</v>
      </c>
      <c r="J187" s="31">
        <f>VLOOKUP($A187,'[3]download from PCAS'!$A$7:$AZ$366,49,FALSE)</f>
        <v>75</v>
      </c>
      <c r="K187" s="31">
        <f>VLOOKUP($A187,'[3]download from PCAS'!$A$7:$AZ$366,7,FALSE)</f>
        <v>695</v>
      </c>
      <c r="L187" s="31">
        <f>VLOOKUP($A187,'[3]download from PCAS'!$A$7:$AZ$366,27,FALSE)</f>
        <v>179</v>
      </c>
      <c r="M187" s="31">
        <f>VLOOKUP($A187,'[3]download from PCAS'!$A$7:$AZ$366,15,FALSE)</f>
        <v>104</v>
      </c>
      <c r="N187" s="31">
        <f>VLOOKUP($A187,'[3]download from PCAS'!$A$7:$AZ$366,29,FALSE)</f>
        <v>29</v>
      </c>
      <c r="O187" s="31">
        <f>VLOOKUP($A187,'[3]download from PCAS'!$A$7:$AZ$366,51,FALSE)</f>
        <v>228</v>
      </c>
      <c r="P187" s="31">
        <f>VLOOKUP($A187,'[3]download from PCAS'!$A$7:$AZ$366,9,FALSE)</f>
        <v>96</v>
      </c>
      <c r="Q187" s="31">
        <f>VLOOKUP($A187,'[3]download from PCAS'!$A$7:$AZ$366,41,FALSE)</f>
        <v>53</v>
      </c>
      <c r="R187" s="31">
        <f>VLOOKUP($A187,'[3]download from PCAS'!$A$7:$AZ$366,5,FALSE)</f>
        <v>308</v>
      </c>
      <c r="S187" s="31">
        <f>VLOOKUP($A187,'[3]download from PCAS'!$A$7:$AZ$366,19,FALSE)</f>
        <v>22</v>
      </c>
      <c r="T187" s="31">
        <f>VLOOKUP($A187,'[3]download from PCAS'!$A$7:$AZ$366,21,FALSE)</f>
        <v>323</v>
      </c>
      <c r="U187" s="31">
        <f>VLOOKUP($A187,'[3]download from PCAS'!$A$7:$AZ$366,23,FALSE)</f>
        <v>623</v>
      </c>
      <c r="V187" s="31">
        <f>VLOOKUP($A187,'[3]download from PCAS'!$A$7:$AZ$366,13,FALSE)</f>
        <v>235</v>
      </c>
      <c r="W187" s="31">
        <f>VLOOKUP($A187,'[3]download from PCAS'!$A$7:$AZ$366,3,FALSE)</f>
        <v>84</v>
      </c>
      <c r="X187" s="31">
        <f>VLOOKUP($A187,'[3]download from PCAS'!$A$7:$AZ$366,43,FALSE)</f>
        <v>357</v>
      </c>
      <c r="Y187" s="31">
        <f>VLOOKUP($A187,'[3]download from PCAS'!$A$7:$AZ$366,39,FALSE)</f>
        <v>25</v>
      </c>
      <c r="Z187" s="31">
        <f>VLOOKUP($A187,'[3]download from PCAS'!$A$7:$AZ$366,47,FALSE)</f>
        <v>1132</v>
      </c>
      <c r="AA187" s="31">
        <f>VLOOKUP($A187,'[3]download from PCAS'!$A$7:$AZ$366,17,FALSE)</f>
        <v>110</v>
      </c>
      <c r="AB187" s="31">
        <f>VLOOKUP($A187,'[3]download from PCAS'!$A$7:$AZ$366,45,FALSE)</f>
        <v>5</v>
      </c>
      <c r="AC187" s="44"/>
      <c r="AD187" s="41" t="s">
        <v>326</v>
      </c>
      <c r="AE187" s="32">
        <f t="shared" si="56"/>
        <v>42.390548992355804</v>
      </c>
      <c r="AF187" s="32">
        <f t="shared" si="57"/>
        <v>12.045401899467223</v>
      </c>
      <c r="AG187" s="32">
        <f t="shared" si="58"/>
        <v>5.3277739170720411</v>
      </c>
      <c r="AH187" s="32">
        <f t="shared" si="59"/>
        <v>17.373175816539263</v>
      </c>
      <c r="AI187" s="32">
        <f t="shared" si="60"/>
        <v>160.99142923326386</v>
      </c>
      <c r="AJ187" s="32">
        <f t="shared" si="61"/>
        <v>41.463979615473711</v>
      </c>
      <c r="AK187" s="32">
        <f t="shared" si="62"/>
        <v>24.090803798934445</v>
      </c>
      <c r="AL187" s="32">
        <f t="shared" si="63"/>
        <v>6.7176279823951823</v>
      </c>
      <c r="AM187" s="32">
        <f t="shared" si="64"/>
        <v>52.814454482279359</v>
      </c>
      <c r="AN187" s="32">
        <f t="shared" si="65"/>
        <v>22.237665045170257</v>
      </c>
      <c r="AO187" s="32">
        <f t="shared" si="66"/>
        <v>12.277044243687746</v>
      </c>
      <c r="AP187" s="32">
        <f t="shared" si="67"/>
        <v>71.345842019921236</v>
      </c>
      <c r="AQ187" s="32">
        <f t="shared" si="68"/>
        <v>5.0961315728515171</v>
      </c>
      <c r="AR187" s="32">
        <f t="shared" si="69"/>
        <v>74.820477183229102</v>
      </c>
      <c r="AS187" s="32">
        <f t="shared" si="70"/>
        <v>144.31318044938615</v>
      </c>
      <c r="AT187" s="32">
        <f t="shared" si="71"/>
        <v>54.435950891823019</v>
      </c>
      <c r="AU187" s="32">
        <f t="shared" si="72"/>
        <v>19.457956914523976</v>
      </c>
      <c r="AV187" s="32">
        <f t="shared" si="73"/>
        <v>82.696316886726891</v>
      </c>
      <c r="AW187" s="32">
        <f t="shared" si="74"/>
        <v>5.7910586055130873</v>
      </c>
      <c r="AX187" s="32">
        <f t="shared" si="75"/>
        <v>262.2191336576326</v>
      </c>
      <c r="AY187" s="32">
        <f t="shared" si="76"/>
        <v>25.480657864257587</v>
      </c>
      <c r="AZ187" s="32">
        <f t="shared" si="77"/>
        <v>1.1582117211026177</v>
      </c>
      <c r="BB187" s="41" t="s">
        <v>326</v>
      </c>
      <c r="BC187" s="32">
        <f t="shared" si="78"/>
        <v>53.084223013048636</v>
      </c>
      <c r="BD187" s="32">
        <f t="shared" si="79"/>
        <v>8.7323095453176744</v>
      </c>
      <c r="BE187" s="32">
        <f t="shared" si="80"/>
        <v>187.59409816320385</v>
      </c>
      <c r="BF187" s="32">
        <f t="shared" si="81"/>
        <v>70.761818729298398</v>
      </c>
      <c r="BG187" s="32">
        <f t="shared" si="82"/>
        <v>104.14235705950992</v>
      </c>
      <c r="BH187" s="32">
        <f t="shared" si="83"/>
        <v>7.5278530563083406</v>
      </c>
    </row>
    <row r="188" spans="1:60" x14ac:dyDescent="0.2">
      <c r="A188" s="33" t="str">
        <f>'[3]download from PCAS'!A199</f>
        <v>Z00368</v>
      </c>
      <c r="B188" s="31">
        <f>VLOOKUP($A188,'[3]download from PCAS'!$A$7:$AZ$366,2,FALSE)</f>
        <v>4668</v>
      </c>
      <c r="C188" s="31">
        <v>3662</v>
      </c>
      <c r="D188" s="31">
        <v>3605</v>
      </c>
      <c r="E188" s="31">
        <v>3533</v>
      </c>
      <c r="F188" s="31">
        <v>2494</v>
      </c>
      <c r="G188" s="31">
        <f>VLOOKUP($A188,'[3]download from PCAS'!$A$7:$AZ$366,11,FALSE)</f>
        <v>168</v>
      </c>
      <c r="H188" s="31">
        <f>VLOOKUP($A188,'[3]download from PCAS'!$A$7:$AZ$366,31,FALSE)</f>
        <v>32</v>
      </c>
      <c r="I188" s="31">
        <f>VLOOKUP($A188,'[3]download from PCAS'!$A$7:$AZ$366,35,FALSE)</f>
        <v>9</v>
      </c>
      <c r="J188" s="31">
        <f>VLOOKUP($A188,'[3]download from PCAS'!$A$7:$AZ$366,49,FALSE)</f>
        <v>64</v>
      </c>
      <c r="K188" s="31">
        <f>VLOOKUP($A188,'[3]download from PCAS'!$A$7:$AZ$366,7,FALSE)</f>
        <v>541</v>
      </c>
      <c r="L188" s="31">
        <f>VLOOKUP($A188,'[3]download from PCAS'!$A$7:$AZ$366,27,FALSE)</f>
        <v>192</v>
      </c>
      <c r="M188" s="31">
        <f>VLOOKUP($A188,'[3]download from PCAS'!$A$7:$AZ$366,15,FALSE)</f>
        <v>70</v>
      </c>
      <c r="N188" s="31">
        <f>VLOOKUP($A188,'[3]download from PCAS'!$A$7:$AZ$366,29,FALSE)</f>
        <v>40</v>
      </c>
      <c r="O188" s="31">
        <f>VLOOKUP($A188,'[3]download from PCAS'!$A$7:$AZ$366,51,FALSE)</f>
        <v>281</v>
      </c>
      <c r="P188" s="31">
        <f>VLOOKUP($A188,'[3]download from PCAS'!$A$7:$AZ$366,9,FALSE)</f>
        <v>74</v>
      </c>
      <c r="Q188" s="31">
        <f>VLOOKUP($A188,'[3]download from PCAS'!$A$7:$AZ$366,41,FALSE)</f>
        <v>49</v>
      </c>
      <c r="R188" s="31">
        <f>VLOOKUP($A188,'[3]download from PCAS'!$A$7:$AZ$366,5,FALSE)</f>
        <v>245</v>
      </c>
      <c r="S188" s="31">
        <f>VLOOKUP($A188,'[3]download from PCAS'!$A$7:$AZ$366,19,FALSE)</f>
        <v>10</v>
      </c>
      <c r="T188" s="31">
        <f>VLOOKUP($A188,'[3]download from PCAS'!$A$7:$AZ$366,21,FALSE)</f>
        <v>318</v>
      </c>
      <c r="U188" s="31">
        <f>VLOOKUP($A188,'[3]download from PCAS'!$A$7:$AZ$366,23,FALSE)</f>
        <v>317</v>
      </c>
      <c r="V188" s="31">
        <f>VLOOKUP($A188,'[3]download from PCAS'!$A$7:$AZ$366,13,FALSE)</f>
        <v>167</v>
      </c>
      <c r="W188" s="31">
        <f>VLOOKUP($A188,'[3]download from PCAS'!$A$7:$AZ$366,3,FALSE)</f>
        <v>67</v>
      </c>
      <c r="X188" s="31">
        <f>VLOOKUP($A188,'[3]download from PCAS'!$A$7:$AZ$366,43,FALSE)</f>
        <v>423</v>
      </c>
      <c r="Y188" s="31">
        <f>VLOOKUP($A188,'[3]download from PCAS'!$A$7:$AZ$366,39,FALSE)</f>
        <v>28</v>
      </c>
      <c r="Z188" s="31">
        <f>VLOOKUP($A188,'[3]download from PCAS'!$A$7:$AZ$366,47,FALSE)</f>
        <v>994</v>
      </c>
      <c r="AA188" s="31">
        <f>VLOOKUP($A188,'[3]download from PCAS'!$A$7:$AZ$366,17,FALSE)</f>
        <v>69</v>
      </c>
      <c r="AB188" s="31">
        <f>VLOOKUP($A188,'[3]download from PCAS'!$A$7:$AZ$366,45,FALSE)</f>
        <v>10</v>
      </c>
      <c r="AC188" s="44"/>
      <c r="AD188" s="41" t="s">
        <v>327</v>
      </c>
      <c r="AE188" s="32">
        <f t="shared" si="56"/>
        <v>35.989717223650388</v>
      </c>
      <c r="AF188" s="32">
        <f t="shared" si="57"/>
        <v>6.8551842330762645</v>
      </c>
      <c r="AG188" s="32">
        <f t="shared" si="58"/>
        <v>1.9280205655526992</v>
      </c>
      <c r="AH188" s="32">
        <f t="shared" si="59"/>
        <v>13.710368466152529</v>
      </c>
      <c r="AI188" s="32">
        <f t="shared" si="60"/>
        <v>115.89545844044559</v>
      </c>
      <c r="AJ188" s="32">
        <f t="shared" si="61"/>
        <v>41.131105398457578</v>
      </c>
      <c r="AK188" s="32">
        <f t="shared" si="62"/>
        <v>14.995715509854326</v>
      </c>
      <c r="AL188" s="32">
        <f t="shared" si="63"/>
        <v>8.5689802913453299</v>
      </c>
      <c r="AM188" s="32">
        <f t="shared" si="64"/>
        <v>60.197086546700945</v>
      </c>
      <c r="AN188" s="32">
        <f t="shared" si="65"/>
        <v>15.852613538988862</v>
      </c>
      <c r="AO188" s="32">
        <f t="shared" si="66"/>
        <v>10.49700085689803</v>
      </c>
      <c r="AP188" s="32">
        <f t="shared" si="67"/>
        <v>52.485004284490145</v>
      </c>
      <c r="AQ188" s="32">
        <f t="shared" si="68"/>
        <v>2.1422450728363325</v>
      </c>
      <c r="AR188" s="32">
        <f t="shared" si="69"/>
        <v>68.123393316195362</v>
      </c>
      <c r="AS188" s="32">
        <f t="shared" si="70"/>
        <v>67.90916880891173</v>
      </c>
      <c r="AT188" s="32">
        <f t="shared" si="71"/>
        <v>35.775492716366749</v>
      </c>
      <c r="AU188" s="32">
        <f t="shared" si="72"/>
        <v>14.353041988003428</v>
      </c>
      <c r="AV188" s="32">
        <f t="shared" si="73"/>
        <v>90.61696658097685</v>
      </c>
      <c r="AW188" s="32">
        <f t="shared" si="74"/>
        <v>5.9982862039417313</v>
      </c>
      <c r="AX188" s="32">
        <f t="shared" si="75"/>
        <v>212.93916023993145</v>
      </c>
      <c r="AY188" s="32">
        <f t="shared" si="76"/>
        <v>14.781491002570695</v>
      </c>
      <c r="AZ188" s="32">
        <f t="shared" si="77"/>
        <v>2.1422450728363325</v>
      </c>
      <c r="BB188" s="41" t="s">
        <v>327</v>
      </c>
      <c r="BC188" s="32">
        <f t="shared" si="78"/>
        <v>53.25936199722608</v>
      </c>
      <c r="BD188" s="32">
        <f t="shared" si="79"/>
        <v>11.321822813472968</v>
      </c>
      <c r="BE188" s="32">
        <f t="shared" si="80"/>
        <v>89.725445796773286</v>
      </c>
      <c r="BF188" s="32">
        <f t="shared" si="81"/>
        <v>47.268610246249651</v>
      </c>
      <c r="BG188" s="32">
        <f t="shared" si="82"/>
        <v>115.51064991807755</v>
      </c>
      <c r="BH188" s="32">
        <f t="shared" si="83"/>
        <v>7.9252759694310777</v>
      </c>
    </row>
    <row r="189" spans="1:60" x14ac:dyDescent="0.2">
      <c r="A189" s="33" t="str">
        <f>'[3]download from PCAS'!A200</f>
        <v>Z00369</v>
      </c>
      <c r="B189" s="31">
        <f>VLOOKUP($A189,'[3]download from PCAS'!$A$7:$AZ$366,2,FALSE)</f>
        <v>4150</v>
      </c>
      <c r="C189" s="31">
        <v>3461</v>
      </c>
      <c r="D189" s="31">
        <v>3407</v>
      </c>
      <c r="E189" s="31">
        <v>3356</v>
      </c>
      <c r="F189" s="31">
        <v>2100</v>
      </c>
      <c r="G189" s="31">
        <f>VLOOKUP($A189,'[3]download from PCAS'!$A$7:$AZ$366,11,FALSE)</f>
        <v>153</v>
      </c>
      <c r="H189" s="31">
        <f>VLOOKUP($A189,'[3]download from PCAS'!$A$7:$AZ$366,31,FALSE)</f>
        <v>33</v>
      </c>
      <c r="I189" s="31">
        <f>VLOOKUP($A189,'[3]download from PCAS'!$A$7:$AZ$366,35,FALSE)</f>
        <v>19</v>
      </c>
      <c r="J189" s="31">
        <f>VLOOKUP($A189,'[3]download from PCAS'!$A$7:$AZ$366,49,FALSE)</f>
        <v>62</v>
      </c>
      <c r="K189" s="31">
        <f>VLOOKUP($A189,'[3]download from PCAS'!$A$7:$AZ$366,7,FALSE)</f>
        <v>513</v>
      </c>
      <c r="L189" s="31">
        <f>VLOOKUP($A189,'[3]download from PCAS'!$A$7:$AZ$366,27,FALSE)</f>
        <v>140</v>
      </c>
      <c r="M189" s="31">
        <f>VLOOKUP($A189,'[3]download from PCAS'!$A$7:$AZ$366,15,FALSE)</f>
        <v>42</v>
      </c>
      <c r="N189" s="31">
        <f>VLOOKUP($A189,'[3]download from PCAS'!$A$7:$AZ$366,29,FALSE)</f>
        <v>26</v>
      </c>
      <c r="O189" s="31">
        <f>VLOOKUP($A189,'[3]download from PCAS'!$A$7:$AZ$366,51,FALSE)</f>
        <v>122</v>
      </c>
      <c r="P189" s="31">
        <f>VLOOKUP($A189,'[3]download from PCAS'!$A$7:$AZ$366,9,FALSE)</f>
        <v>33</v>
      </c>
      <c r="Q189" s="31">
        <f>VLOOKUP($A189,'[3]download from PCAS'!$A$7:$AZ$366,41,FALSE)</f>
        <v>37</v>
      </c>
      <c r="R189" s="31">
        <f>VLOOKUP($A189,'[3]download from PCAS'!$A$7:$AZ$366,5,FALSE)</f>
        <v>232</v>
      </c>
      <c r="S189" s="31">
        <f>VLOOKUP($A189,'[3]download from PCAS'!$A$7:$AZ$366,19,FALSE)</f>
        <v>21</v>
      </c>
      <c r="T189" s="31">
        <f>VLOOKUP($A189,'[3]download from PCAS'!$A$7:$AZ$366,21,FALSE)</f>
        <v>259</v>
      </c>
      <c r="U189" s="31">
        <f>VLOOKUP($A189,'[3]download from PCAS'!$A$7:$AZ$366,23,FALSE)</f>
        <v>104</v>
      </c>
      <c r="V189" s="31">
        <f>VLOOKUP($A189,'[3]download from PCAS'!$A$7:$AZ$366,13,FALSE)</f>
        <v>146</v>
      </c>
      <c r="W189" s="31">
        <f>VLOOKUP($A189,'[3]download from PCAS'!$A$7:$AZ$366,3,FALSE)</f>
        <v>56</v>
      </c>
      <c r="X189" s="31">
        <f>VLOOKUP($A189,'[3]download from PCAS'!$A$7:$AZ$366,43,FALSE)</f>
        <v>207</v>
      </c>
      <c r="Y189" s="31">
        <f>VLOOKUP($A189,'[3]download from PCAS'!$A$7:$AZ$366,39,FALSE)</f>
        <v>4</v>
      </c>
      <c r="Z189" s="31">
        <f>VLOOKUP($A189,'[3]download from PCAS'!$A$7:$AZ$366,47,FALSE)</f>
        <v>863</v>
      </c>
      <c r="AA189" s="31">
        <f>VLOOKUP($A189,'[3]download from PCAS'!$A$7:$AZ$366,17,FALSE)</f>
        <v>70</v>
      </c>
      <c r="AB189" s="31">
        <f>VLOOKUP($A189,'[3]download from PCAS'!$A$7:$AZ$366,45,FALSE)</f>
        <v>3</v>
      </c>
      <c r="AC189" s="44"/>
      <c r="AD189" s="41" t="s">
        <v>328</v>
      </c>
      <c r="AE189" s="32">
        <f t="shared" si="56"/>
        <v>36.867469879518069</v>
      </c>
      <c r="AF189" s="32">
        <f t="shared" si="57"/>
        <v>7.9518072289156621</v>
      </c>
      <c r="AG189" s="32">
        <f t="shared" si="58"/>
        <v>4.5783132530120483</v>
      </c>
      <c r="AH189" s="32">
        <f t="shared" si="59"/>
        <v>14.939759036144579</v>
      </c>
      <c r="AI189" s="32">
        <f t="shared" si="60"/>
        <v>123.6144578313253</v>
      </c>
      <c r="AJ189" s="32">
        <f t="shared" si="61"/>
        <v>33.734939759036145</v>
      </c>
      <c r="AK189" s="32">
        <f t="shared" si="62"/>
        <v>10.120481927710843</v>
      </c>
      <c r="AL189" s="32">
        <f t="shared" si="63"/>
        <v>6.2650602409638552</v>
      </c>
      <c r="AM189" s="32">
        <f t="shared" si="64"/>
        <v>29.397590361445783</v>
      </c>
      <c r="AN189" s="32">
        <f t="shared" si="65"/>
        <v>7.9518072289156621</v>
      </c>
      <c r="AO189" s="32">
        <f t="shared" si="66"/>
        <v>8.9156626506024104</v>
      </c>
      <c r="AP189" s="32">
        <f t="shared" si="67"/>
        <v>55.903614457831324</v>
      </c>
      <c r="AQ189" s="32">
        <f t="shared" si="68"/>
        <v>5.0602409638554215</v>
      </c>
      <c r="AR189" s="32">
        <f t="shared" si="69"/>
        <v>62.409638554216869</v>
      </c>
      <c r="AS189" s="32">
        <f t="shared" si="70"/>
        <v>25.060240963855421</v>
      </c>
      <c r="AT189" s="32">
        <f t="shared" si="71"/>
        <v>35.180722891566262</v>
      </c>
      <c r="AU189" s="32">
        <f t="shared" si="72"/>
        <v>13.493975903614457</v>
      </c>
      <c r="AV189" s="32">
        <f t="shared" si="73"/>
        <v>49.879518072289159</v>
      </c>
      <c r="AW189" s="32">
        <f t="shared" si="74"/>
        <v>0.96385542168674698</v>
      </c>
      <c r="AX189" s="32">
        <f t="shared" si="75"/>
        <v>207.95180722891564</v>
      </c>
      <c r="AY189" s="32">
        <f t="shared" si="76"/>
        <v>16.867469879518072</v>
      </c>
      <c r="AZ189" s="32">
        <f t="shared" si="77"/>
        <v>0.72289156626506024</v>
      </c>
      <c r="BB189" s="41" t="s">
        <v>328</v>
      </c>
      <c r="BC189" s="32">
        <f t="shared" si="78"/>
        <v>41.091869680070438</v>
      </c>
      <c r="BD189" s="32">
        <f t="shared" si="79"/>
        <v>7.7473182359952322</v>
      </c>
      <c r="BE189" s="32">
        <f t="shared" si="80"/>
        <v>30.989272943980929</v>
      </c>
      <c r="BF189" s="32">
        <f t="shared" si="81"/>
        <v>43.504171632896309</v>
      </c>
      <c r="BG189" s="32">
        <f t="shared" si="82"/>
        <v>59.809303669459695</v>
      </c>
      <c r="BH189" s="32">
        <f t="shared" si="83"/>
        <v>1.1918951132300357</v>
      </c>
    </row>
    <row r="190" spans="1:60" x14ac:dyDescent="0.2">
      <c r="A190" s="33" t="str">
        <f>'[3]download from PCAS'!A201</f>
        <v>Z00382</v>
      </c>
      <c r="B190" s="31">
        <f>VLOOKUP($A190,'[3]download from PCAS'!$A$7:$AZ$366,2,FALSE)</f>
        <v>8816</v>
      </c>
      <c r="C190" s="31">
        <v>7313</v>
      </c>
      <c r="D190" s="31">
        <v>7199</v>
      </c>
      <c r="E190" s="31">
        <v>7084</v>
      </c>
      <c r="F190" s="31">
        <v>5167</v>
      </c>
      <c r="G190" s="31">
        <f>VLOOKUP($A190,'[3]download from PCAS'!$A$7:$AZ$366,11,FALSE)</f>
        <v>367</v>
      </c>
      <c r="H190" s="31">
        <f>VLOOKUP($A190,'[3]download from PCAS'!$A$7:$AZ$366,31,FALSE)</f>
        <v>51</v>
      </c>
      <c r="I190" s="31">
        <f>VLOOKUP($A190,'[3]download from PCAS'!$A$7:$AZ$366,35,FALSE)</f>
        <v>16</v>
      </c>
      <c r="J190" s="31">
        <f>VLOOKUP($A190,'[3]download from PCAS'!$A$7:$AZ$366,49,FALSE)</f>
        <v>182</v>
      </c>
      <c r="K190" s="31">
        <f>VLOOKUP($A190,'[3]download from PCAS'!$A$7:$AZ$366,7,FALSE)</f>
        <v>1266</v>
      </c>
      <c r="L190" s="31">
        <f>VLOOKUP($A190,'[3]download from PCAS'!$A$7:$AZ$366,27,FALSE)</f>
        <v>397</v>
      </c>
      <c r="M190" s="31">
        <f>VLOOKUP($A190,'[3]download from PCAS'!$A$7:$AZ$366,15,FALSE)</f>
        <v>169</v>
      </c>
      <c r="N190" s="31">
        <f>VLOOKUP($A190,'[3]download from PCAS'!$A$7:$AZ$366,29,FALSE)</f>
        <v>60</v>
      </c>
      <c r="O190" s="31">
        <f>VLOOKUP($A190,'[3]download from PCAS'!$A$7:$AZ$366,51,FALSE)</f>
        <v>265</v>
      </c>
      <c r="P190" s="31">
        <f>VLOOKUP($A190,'[3]download from PCAS'!$A$7:$AZ$366,9,FALSE)</f>
        <v>163</v>
      </c>
      <c r="Q190" s="31">
        <f>VLOOKUP($A190,'[3]download from PCAS'!$A$7:$AZ$366,41,FALSE)</f>
        <v>37</v>
      </c>
      <c r="R190" s="31">
        <f>VLOOKUP($A190,'[3]download from PCAS'!$A$7:$AZ$366,5,FALSE)</f>
        <v>432</v>
      </c>
      <c r="S190" s="31">
        <f>VLOOKUP($A190,'[3]download from PCAS'!$A$7:$AZ$366,19,FALSE)</f>
        <v>63</v>
      </c>
      <c r="T190" s="31">
        <f>VLOOKUP($A190,'[3]download from PCAS'!$A$7:$AZ$366,21,FALSE)</f>
        <v>689</v>
      </c>
      <c r="U190" s="31">
        <f>VLOOKUP($A190,'[3]download from PCAS'!$A$7:$AZ$366,23,FALSE)</f>
        <v>897</v>
      </c>
      <c r="V190" s="31">
        <f>VLOOKUP($A190,'[3]download from PCAS'!$A$7:$AZ$366,13,FALSE)</f>
        <v>301</v>
      </c>
      <c r="W190" s="31">
        <f>VLOOKUP($A190,'[3]download from PCAS'!$A$7:$AZ$366,3,FALSE)</f>
        <v>154</v>
      </c>
      <c r="X190" s="31">
        <f>VLOOKUP($A190,'[3]download from PCAS'!$A$7:$AZ$366,43,FALSE)</f>
        <v>1051</v>
      </c>
      <c r="Y190" s="31">
        <f>VLOOKUP($A190,'[3]download from PCAS'!$A$7:$AZ$366,39,FALSE)</f>
        <v>31</v>
      </c>
      <c r="Z190" s="31">
        <f>VLOOKUP($A190,'[3]download from PCAS'!$A$7:$AZ$366,47,FALSE)</f>
        <v>2151</v>
      </c>
      <c r="AA190" s="31">
        <f>VLOOKUP($A190,'[3]download from PCAS'!$A$7:$AZ$366,17,FALSE)</f>
        <v>105</v>
      </c>
      <c r="AB190" s="31">
        <f>VLOOKUP($A190,'[3]download from PCAS'!$A$7:$AZ$366,45,FALSE)</f>
        <v>16</v>
      </c>
      <c r="AC190" s="44"/>
      <c r="AD190" s="41" t="s">
        <v>329</v>
      </c>
      <c r="AE190" s="32">
        <f t="shared" si="56"/>
        <v>41.628856624319418</v>
      </c>
      <c r="AF190" s="32">
        <f t="shared" si="57"/>
        <v>5.7849364791288567</v>
      </c>
      <c r="AG190" s="32">
        <f t="shared" si="58"/>
        <v>1.8148820326678765</v>
      </c>
      <c r="AH190" s="32">
        <f t="shared" si="59"/>
        <v>20.644283121597095</v>
      </c>
      <c r="AI190" s="32">
        <f t="shared" si="60"/>
        <v>143.60254083484574</v>
      </c>
      <c r="AJ190" s="32">
        <f t="shared" si="61"/>
        <v>45.031760435571684</v>
      </c>
      <c r="AK190" s="32">
        <f t="shared" si="62"/>
        <v>19.169691470054445</v>
      </c>
      <c r="AL190" s="32">
        <f t="shared" si="63"/>
        <v>6.8058076225045374</v>
      </c>
      <c r="AM190" s="32">
        <f t="shared" si="64"/>
        <v>30.058983666061707</v>
      </c>
      <c r="AN190" s="32">
        <f t="shared" si="65"/>
        <v>18.489110707803992</v>
      </c>
      <c r="AO190" s="32">
        <f t="shared" si="66"/>
        <v>4.1969147005444647</v>
      </c>
      <c r="AP190" s="32">
        <f t="shared" si="67"/>
        <v>49.001814882032669</v>
      </c>
      <c r="AQ190" s="32">
        <f t="shared" si="68"/>
        <v>7.1460980036297643</v>
      </c>
      <c r="AR190" s="32">
        <f t="shared" si="69"/>
        <v>78.153357531760435</v>
      </c>
      <c r="AS190" s="32">
        <f t="shared" si="70"/>
        <v>101.74682395644282</v>
      </c>
      <c r="AT190" s="32">
        <f t="shared" si="71"/>
        <v>34.142468239564423</v>
      </c>
      <c r="AU190" s="32">
        <f t="shared" si="72"/>
        <v>17.468239564428313</v>
      </c>
      <c r="AV190" s="32">
        <f t="shared" si="73"/>
        <v>119.21506352087115</v>
      </c>
      <c r="AW190" s="32">
        <f t="shared" si="74"/>
        <v>3.5163339382940109</v>
      </c>
      <c r="AX190" s="32">
        <f t="shared" si="75"/>
        <v>243.98820326678765</v>
      </c>
      <c r="AY190" s="32">
        <f t="shared" si="76"/>
        <v>11.91016333938294</v>
      </c>
      <c r="AZ190" s="32">
        <f t="shared" si="77"/>
        <v>1.8148820326678765</v>
      </c>
      <c r="BB190" s="41" t="s">
        <v>329</v>
      </c>
      <c r="BC190" s="32">
        <f t="shared" si="78"/>
        <v>55.146548131684959</v>
      </c>
      <c r="BD190" s="32">
        <f t="shared" si="79"/>
        <v>8.4697910784867307</v>
      </c>
      <c r="BE190" s="32">
        <f t="shared" si="80"/>
        <v>126.62337662337661</v>
      </c>
      <c r="BF190" s="32">
        <f t="shared" si="81"/>
        <v>42.490118577075094</v>
      </c>
      <c r="BG190" s="32">
        <f t="shared" si="82"/>
        <v>143.71666894571311</v>
      </c>
      <c r="BH190" s="32">
        <f t="shared" si="83"/>
        <v>4.3760587238848112</v>
      </c>
    </row>
    <row r="191" spans="1:60" x14ac:dyDescent="0.2">
      <c r="A191" s="33" t="str">
        <f>'[3]download from PCAS'!A202</f>
        <v>Z00384</v>
      </c>
      <c r="B191" s="31">
        <f>VLOOKUP($A191,'[3]download from PCAS'!$A$7:$AZ$366,2,FALSE)</f>
        <v>2119</v>
      </c>
      <c r="C191" s="31">
        <v>1753</v>
      </c>
      <c r="D191" s="31">
        <v>1724</v>
      </c>
      <c r="E191" s="31">
        <v>1700</v>
      </c>
      <c r="F191" s="31">
        <v>1246</v>
      </c>
      <c r="G191" s="31">
        <f>VLOOKUP($A191,'[3]download from PCAS'!$A$7:$AZ$366,11,FALSE)</f>
        <v>109</v>
      </c>
      <c r="H191" s="31">
        <f>VLOOKUP($A191,'[3]download from PCAS'!$A$7:$AZ$366,31,FALSE)</f>
        <v>11</v>
      </c>
      <c r="I191" s="31">
        <f>VLOOKUP($A191,'[3]download from PCAS'!$A$7:$AZ$366,35,FALSE)</f>
        <v>2</v>
      </c>
      <c r="J191" s="31">
        <f>VLOOKUP($A191,'[3]download from PCAS'!$A$7:$AZ$366,49,FALSE)</f>
        <v>45</v>
      </c>
      <c r="K191" s="31">
        <f>VLOOKUP($A191,'[3]download from PCAS'!$A$7:$AZ$366,7,FALSE)</f>
        <v>357</v>
      </c>
      <c r="L191" s="31">
        <f>VLOOKUP($A191,'[3]download from PCAS'!$A$7:$AZ$366,27,FALSE)</f>
        <v>104</v>
      </c>
      <c r="M191" s="31">
        <f>VLOOKUP($A191,'[3]download from PCAS'!$A$7:$AZ$366,15,FALSE)</f>
        <v>72</v>
      </c>
      <c r="N191" s="31">
        <f>VLOOKUP($A191,'[3]download from PCAS'!$A$7:$AZ$366,29,FALSE)</f>
        <v>17</v>
      </c>
      <c r="O191" s="31">
        <f>VLOOKUP($A191,'[3]download from PCAS'!$A$7:$AZ$366,51,FALSE)</f>
        <v>86</v>
      </c>
      <c r="P191" s="31">
        <f>VLOOKUP($A191,'[3]download from PCAS'!$A$7:$AZ$366,9,FALSE)</f>
        <v>41</v>
      </c>
      <c r="Q191" s="31">
        <f>VLOOKUP($A191,'[3]download from PCAS'!$A$7:$AZ$366,41,FALSE)</f>
        <v>13</v>
      </c>
      <c r="R191" s="31">
        <f>VLOOKUP($A191,'[3]download from PCAS'!$A$7:$AZ$366,5,FALSE)</f>
        <v>172</v>
      </c>
      <c r="S191" s="31">
        <f>VLOOKUP($A191,'[3]download from PCAS'!$A$7:$AZ$366,19,FALSE)</f>
        <v>17</v>
      </c>
      <c r="T191" s="31">
        <f>VLOOKUP($A191,'[3]download from PCAS'!$A$7:$AZ$366,21,FALSE)</f>
        <v>188</v>
      </c>
      <c r="U191" s="31">
        <f>VLOOKUP($A191,'[3]download from PCAS'!$A$7:$AZ$366,23,FALSE)</f>
        <v>165</v>
      </c>
      <c r="V191" s="31">
        <f>VLOOKUP($A191,'[3]download from PCAS'!$A$7:$AZ$366,13,FALSE)</f>
        <v>108</v>
      </c>
      <c r="W191" s="31">
        <f>VLOOKUP($A191,'[3]download from PCAS'!$A$7:$AZ$366,3,FALSE)</f>
        <v>40</v>
      </c>
      <c r="X191" s="31">
        <f>VLOOKUP($A191,'[3]download from PCAS'!$A$7:$AZ$366,43,FALSE)</f>
        <v>281</v>
      </c>
      <c r="Y191" s="31">
        <f>VLOOKUP($A191,'[3]download from PCAS'!$A$7:$AZ$366,39,FALSE)</f>
        <v>9</v>
      </c>
      <c r="Z191" s="31">
        <f>VLOOKUP($A191,'[3]download from PCAS'!$A$7:$AZ$366,47,FALSE)</f>
        <v>615</v>
      </c>
      <c r="AA191" s="31">
        <f>VLOOKUP($A191,'[3]download from PCAS'!$A$7:$AZ$366,17,FALSE)</f>
        <v>24</v>
      </c>
      <c r="AB191" s="31">
        <f>VLOOKUP($A191,'[3]download from PCAS'!$A$7:$AZ$366,45,FALSE)</f>
        <v>1</v>
      </c>
      <c r="AC191" s="44"/>
      <c r="AD191" s="41" t="s">
        <v>330</v>
      </c>
      <c r="AE191" s="32">
        <f t="shared" si="56"/>
        <v>51.439358187824446</v>
      </c>
      <c r="AF191" s="32">
        <f t="shared" si="57"/>
        <v>5.1911278905143936</v>
      </c>
      <c r="AG191" s="32">
        <f t="shared" si="58"/>
        <v>0.94384143463898074</v>
      </c>
      <c r="AH191" s="32">
        <f t="shared" si="59"/>
        <v>21.236432279377066</v>
      </c>
      <c r="AI191" s="32">
        <f t="shared" si="60"/>
        <v>168.47569608305804</v>
      </c>
      <c r="AJ191" s="32">
        <f t="shared" si="61"/>
        <v>49.079754601226995</v>
      </c>
      <c r="AK191" s="32">
        <f t="shared" si="62"/>
        <v>33.978291647003303</v>
      </c>
      <c r="AL191" s="32">
        <f t="shared" si="63"/>
        <v>8.0226521944313358</v>
      </c>
      <c r="AM191" s="32">
        <f t="shared" si="64"/>
        <v>40.585181689476165</v>
      </c>
      <c r="AN191" s="32">
        <f t="shared" si="65"/>
        <v>19.348749410099103</v>
      </c>
      <c r="AO191" s="32">
        <f t="shared" si="66"/>
        <v>6.1349693251533743</v>
      </c>
      <c r="AP191" s="32">
        <f t="shared" si="67"/>
        <v>81.170363378952331</v>
      </c>
      <c r="AQ191" s="32">
        <f t="shared" si="68"/>
        <v>8.0226521944313358</v>
      </c>
      <c r="AR191" s="32">
        <f t="shared" si="69"/>
        <v>88.721094856064184</v>
      </c>
      <c r="AS191" s="32">
        <f t="shared" si="70"/>
        <v>77.866918357715903</v>
      </c>
      <c r="AT191" s="32">
        <f t="shared" si="71"/>
        <v>50.967437470504954</v>
      </c>
      <c r="AU191" s="32">
        <f t="shared" si="72"/>
        <v>18.876828692779615</v>
      </c>
      <c r="AV191" s="32">
        <f t="shared" si="73"/>
        <v>132.60972156677678</v>
      </c>
      <c r="AW191" s="32">
        <f t="shared" si="74"/>
        <v>4.2472864558754129</v>
      </c>
      <c r="AX191" s="32">
        <f t="shared" si="75"/>
        <v>290.23124115148659</v>
      </c>
      <c r="AY191" s="32">
        <f t="shared" si="76"/>
        <v>11.326097215667769</v>
      </c>
      <c r="AZ191" s="32">
        <f t="shared" si="77"/>
        <v>0.47192071731949037</v>
      </c>
      <c r="BB191" s="41" t="s">
        <v>330</v>
      </c>
      <c r="BC191" s="32">
        <f t="shared" si="78"/>
        <v>60.324825986078885</v>
      </c>
      <c r="BD191" s="32">
        <f t="shared" si="79"/>
        <v>10</v>
      </c>
      <c r="BE191" s="32">
        <f t="shared" si="80"/>
        <v>97.058823529411768</v>
      </c>
      <c r="BF191" s="32">
        <f t="shared" si="81"/>
        <v>63.529411764705877</v>
      </c>
      <c r="BG191" s="32">
        <f t="shared" si="82"/>
        <v>160.29663434112948</v>
      </c>
      <c r="BH191" s="32">
        <f t="shared" si="83"/>
        <v>5.2941176470588234</v>
      </c>
    </row>
    <row r="192" spans="1:60" x14ac:dyDescent="0.2">
      <c r="A192" s="33" t="str">
        <f>'[3]download from PCAS'!A203</f>
        <v>Z00385</v>
      </c>
      <c r="B192" s="31">
        <f>VLOOKUP($A192,'[3]download from PCAS'!$A$7:$AZ$366,2,FALSE)</f>
        <v>9362</v>
      </c>
      <c r="C192" s="31">
        <v>7419</v>
      </c>
      <c r="D192" s="31">
        <v>7307</v>
      </c>
      <c r="E192" s="31">
        <v>7177</v>
      </c>
      <c r="F192" s="31">
        <v>5140</v>
      </c>
      <c r="G192" s="31">
        <f>VLOOKUP($A192,'[3]download from PCAS'!$A$7:$AZ$366,11,FALSE)</f>
        <v>406</v>
      </c>
      <c r="H192" s="31">
        <f>VLOOKUP($A192,'[3]download from PCAS'!$A$7:$AZ$366,31,FALSE)</f>
        <v>84</v>
      </c>
      <c r="I192" s="31">
        <f>VLOOKUP($A192,'[3]download from PCAS'!$A$7:$AZ$366,35,FALSE)</f>
        <v>48</v>
      </c>
      <c r="J192" s="31">
        <f>VLOOKUP($A192,'[3]download from PCAS'!$A$7:$AZ$366,49,FALSE)</f>
        <v>199</v>
      </c>
      <c r="K192" s="31">
        <f>VLOOKUP($A192,'[3]download from PCAS'!$A$7:$AZ$366,7,FALSE)</f>
        <v>1431</v>
      </c>
      <c r="L192" s="31">
        <f>VLOOKUP($A192,'[3]download from PCAS'!$A$7:$AZ$366,27,FALSE)</f>
        <v>488</v>
      </c>
      <c r="M192" s="31">
        <f>VLOOKUP($A192,'[3]download from PCAS'!$A$7:$AZ$366,15,FALSE)</f>
        <v>200</v>
      </c>
      <c r="N192" s="31">
        <f>VLOOKUP($A192,'[3]download from PCAS'!$A$7:$AZ$366,29,FALSE)</f>
        <v>83</v>
      </c>
      <c r="O192" s="31">
        <f>VLOOKUP($A192,'[3]download from PCAS'!$A$7:$AZ$366,51,FALSE)</f>
        <v>361</v>
      </c>
      <c r="P192" s="31">
        <f>VLOOKUP($A192,'[3]download from PCAS'!$A$7:$AZ$366,9,FALSE)</f>
        <v>177</v>
      </c>
      <c r="Q192" s="31">
        <f>VLOOKUP($A192,'[3]download from PCAS'!$A$7:$AZ$366,41,FALSE)</f>
        <v>63</v>
      </c>
      <c r="R192" s="31">
        <f>VLOOKUP($A192,'[3]download from PCAS'!$A$7:$AZ$366,5,FALSE)</f>
        <v>693</v>
      </c>
      <c r="S192" s="31">
        <f>VLOOKUP($A192,'[3]download from PCAS'!$A$7:$AZ$366,19,FALSE)</f>
        <v>89</v>
      </c>
      <c r="T192" s="31">
        <f>VLOOKUP($A192,'[3]download from PCAS'!$A$7:$AZ$366,21,FALSE)</f>
        <v>760</v>
      </c>
      <c r="U192" s="31">
        <f>VLOOKUP($A192,'[3]download from PCAS'!$A$7:$AZ$366,23,FALSE)</f>
        <v>638</v>
      </c>
      <c r="V192" s="31">
        <f>VLOOKUP($A192,'[3]download from PCAS'!$A$7:$AZ$366,13,FALSE)</f>
        <v>520</v>
      </c>
      <c r="W192" s="31">
        <f>VLOOKUP($A192,'[3]download from PCAS'!$A$7:$AZ$366,3,FALSE)</f>
        <v>180</v>
      </c>
      <c r="X192" s="31">
        <f>VLOOKUP($A192,'[3]download from PCAS'!$A$7:$AZ$366,43,FALSE)</f>
        <v>895</v>
      </c>
      <c r="Y192" s="31">
        <f>VLOOKUP($A192,'[3]download from PCAS'!$A$7:$AZ$366,39,FALSE)</f>
        <v>44</v>
      </c>
      <c r="Z192" s="31">
        <f>VLOOKUP($A192,'[3]download from PCAS'!$A$7:$AZ$366,47,FALSE)</f>
        <v>2491</v>
      </c>
      <c r="AA192" s="31">
        <f>VLOOKUP($A192,'[3]download from PCAS'!$A$7:$AZ$366,17,FALSE)</f>
        <v>162</v>
      </c>
      <c r="AB192" s="31">
        <f>VLOOKUP($A192,'[3]download from PCAS'!$A$7:$AZ$366,45,FALSE)</f>
        <v>22</v>
      </c>
      <c r="AC192" s="44"/>
      <c r="AD192" s="41" t="s">
        <v>331</v>
      </c>
      <c r="AE192" s="32">
        <f t="shared" si="56"/>
        <v>43.366801965392014</v>
      </c>
      <c r="AF192" s="32">
        <f t="shared" si="57"/>
        <v>8.9724417859431753</v>
      </c>
      <c r="AG192" s="32">
        <f t="shared" si="58"/>
        <v>5.1271095919675282</v>
      </c>
      <c r="AH192" s="32">
        <f t="shared" si="59"/>
        <v>21.256141850032044</v>
      </c>
      <c r="AI192" s="32">
        <f t="shared" si="60"/>
        <v>152.85195471053194</v>
      </c>
      <c r="AJ192" s="32">
        <f t="shared" si="61"/>
        <v>52.125614185003208</v>
      </c>
      <c r="AK192" s="32">
        <f t="shared" si="62"/>
        <v>21.362956633198035</v>
      </c>
      <c r="AL192" s="32">
        <f t="shared" si="63"/>
        <v>8.8656270027771846</v>
      </c>
      <c r="AM192" s="32">
        <f t="shared" si="64"/>
        <v>38.560136722922451</v>
      </c>
      <c r="AN192" s="32">
        <f t="shared" si="65"/>
        <v>18.90621662038026</v>
      </c>
      <c r="AO192" s="32">
        <f t="shared" si="66"/>
        <v>6.7293313394573815</v>
      </c>
      <c r="AP192" s="32">
        <f t="shared" si="67"/>
        <v>74.022644734031189</v>
      </c>
      <c r="AQ192" s="32">
        <f t="shared" si="68"/>
        <v>9.5065157017731252</v>
      </c>
      <c r="AR192" s="32">
        <f t="shared" si="69"/>
        <v>81.179235206152526</v>
      </c>
      <c r="AS192" s="32">
        <f t="shared" si="70"/>
        <v>68.14783165990174</v>
      </c>
      <c r="AT192" s="32">
        <f t="shared" si="71"/>
        <v>55.543687246314896</v>
      </c>
      <c r="AU192" s="32">
        <f t="shared" si="72"/>
        <v>19.226660969878232</v>
      </c>
      <c r="AV192" s="32">
        <f t="shared" si="73"/>
        <v>95.599230933561202</v>
      </c>
      <c r="AW192" s="32">
        <f t="shared" si="74"/>
        <v>4.6998504593035673</v>
      </c>
      <c r="AX192" s="32">
        <f t="shared" si="75"/>
        <v>266.07562486648152</v>
      </c>
      <c r="AY192" s="32">
        <f t="shared" si="76"/>
        <v>17.30399487289041</v>
      </c>
      <c r="AZ192" s="32">
        <f t="shared" si="77"/>
        <v>2.3499252296517836</v>
      </c>
      <c r="BB192" s="41" t="s">
        <v>331</v>
      </c>
      <c r="BC192" s="32">
        <f t="shared" si="78"/>
        <v>66.785274394416305</v>
      </c>
      <c r="BD192" s="32">
        <f t="shared" si="79"/>
        <v>11.564720635362963</v>
      </c>
      <c r="BE192" s="32">
        <f t="shared" si="80"/>
        <v>88.895081510380379</v>
      </c>
      <c r="BF192" s="32">
        <f t="shared" si="81"/>
        <v>72.453671450466771</v>
      </c>
      <c r="BG192" s="32">
        <f t="shared" si="82"/>
        <v>120.63620434020758</v>
      </c>
      <c r="BH192" s="32">
        <f t="shared" si="83"/>
        <v>6.1306952765779572</v>
      </c>
    </row>
    <row r="193" spans="1:60" x14ac:dyDescent="0.2">
      <c r="A193" s="33" t="str">
        <f>'[3]download from PCAS'!A204</f>
        <v>Z00386</v>
      </c>
      <c r="B193" s="31">
        <f>VLOOKUP($A193,'[3]download from PCAS'!$A$7:$AZ$366,2,FALSE)</f>
        <v>1996</v>
      </c>
      <c r="C193" s="31">
        <v>1603</v>
      </c>
      <c r="D193" s="31">
        <v>1584</v>
      </c>
      <c r="E193" s="31">
        <v>1557</v>
      </c>
      <c r="F193" s="31">
        <v>1088</v>
      </c>
      <c r="G193" s="31">
        <f>VLOOKUP($A193,'[3]download from PCAS'!$A$7:$AZ$366,11,FALSE)</f>
        <v>64</v>
      </c>
      <c r="H193" s="31">
        <f>VLOOKUP($A193,'[3]download from PCAS'!$A$7:$AZ$366,31,FALSE)</f>
        <v>11</v>
      </c>
      <c r="I193" s="31">
        <f>VLOOKUP($A193,'[3]download from PCAS'!$A$7:$AZ$366,35,FALSE)</f>
        <v>5</v>
      </c>
      <c r="J193" s="31">
        <f>VLOOKUP($A193,'[3]download from PCAS'!$A$7:$AZ$366,49,FALSE)</f>
        <v>31</v>
      </c>
      <c r="K193" s="31">
        <f>VLOOKUP($A193,'[3]download from PCAS'!$A$7:$AZ$366,7,FALSE)</f>
        <v>290</v>
      </c>
      <c r="L193" s="31">
        <f>VLOOKUP($A193,'[3]download from PCAS'!$A$7:$AZ$366,27,FALSE)</f>
        <v>77</v>
      </c>
      <c r="M193" s="31">
        <f>VLOOKUP($A193,'[3]download from PCAS'!$A$7:$AZ$366,15,FALSE)</f>
        <v>15</v>
      </c>
      <c r="N193" s="31">
        <f>VLOOKUP($A193,'[3]download from PCAS'!$A$7:$AZ$366,29,FALSE)</f>
        <v>10</v>
      </c>
      <c r="O193" s="31">
        <f>VLOOKUP($A193,'[3]download from PCAS'!$A$7:$AZ$366,51,FALSE)</f>
        <v>118</v>
      </c>
      <c r="P193" s="31">
        <f>VLOOKUP($A193,'[3]download from PCAS'!$A$7:$AZ$366,9,FALSE)</f>
        <v>35</v>
      </c>
      <c r="Q193" s="31">
        <f>VLOOKUP($A193,'[3]download from PCAS'!$A$7:$AZ$366,41,FALSE)</f>
        <v>4</v>
      </c>
      <c r="R193" s="31">
        <f>VLOOKUP($A193,'[3]download from PCAS'!$A$7:$AZ$366,5,FALSE)</f>
        <v>96</v>
      </c>
      <c r="S193" s="31">
        <f>VLOOKUP($A193,'[3]download from PCAS'!$A$7:$AZ$366,19,FALSE)</f>
        <v>12</v>
      </c>
      <c r="T193" s="31">
        <f>VLOOKUP($A193,'[3]download from PCAS'!$A$7:$AZ$366,21,FALSE)</f>
        <v>131</v>
      </c>
      <c r="U193" s="31">
        <f>VLOOKUP($A193,'[3]download from PCAS'!$A$7:$AZ$366,23,FALSE)</f>
        <v>106</v>
      </c>
      <c r="V193" s="31">
        <f>VLOOKUP($A193,'[3]download from PCAS'!$A$7:$AZ$366,13,FALSE)</f>
        <v>50</v>
      </c>
      <c r="W193" s="31">
        <f>VLOOKUP($A193,'[3]download from PCAS'!$A$7:$AZ$366,3,FALSE)</f>
        <v>31</v>
      </c>
      <c r="X193" s="31">
        <f>VLOOKUP($A193,'[3]download from PCAS'!$A$7:$AZ$366,43,FALSE)</f>
        <v>204</v>
      </c>
      <c r="Y193" s="31">
        <f>VLOOKUP($A193,'[3]download from PCAS'!$A$7:$AZ$366,39,FALSE)</f>
        <v>12</v>
      </c>
      <c r="Z193" s="31">
        <f>VLOOKUP($A193,'[3]download from PCAS'!$A$7:$AZ$366,47,FALSE)</f>
        <v>434</v>
      </c>
      <c r="AA193" s="31">
        <f>VLOOKUP($A193,'[3]download from PCAS'!$A$7:$AZ$366,17,FALSE)</f>
        <v>23</v>
      </c>
      <c r="AB193" s="31">
        <f>VLOOKUP($A193,'[3]download from PCAS'!$A$7:$AZ$366,45,FALSE)</f>
        <v>2</v>
      </c>
      <c r="AC193" s="44"/>
      <c r="AD193" s="41" t="s">
        <v>332</v>
      </c>
      <c r="AE193" s="32">
        <f t="shared" si="56"/>
        <v>32.064128256513023</v>
      </c>
      <c r="AF193" s="32">
        <f t="shared" si="57"/>
        <v>5.5110220440881763</v>
      </c>
      <c r="AG193" s="32">
        <f t="shared" si="58"/>
        <v>2.5050100200400802</v>
      </c>
      <c r="AH193" s="32">
        <f t="shared" si="59"/>
        <v>15.531062124248496</v>
      </c>
      <c r="AI193" s="32">
        <f t="shared" si="60"/>
        <v>145.29058116232466</v>
      </c>
      <c r="AJ193" s="32">
        <f t="shared" si="61"/>
        <v>38.577154308617231</v>
      </c>
      <c r="AK193" s="32">
        <f t="shared" si="62"/>
        <v>7.5150300601202398</v>
      </c>
      <c r="AL193" s="32">
        <f t="shared" si="63"/>
        <v>5.0100200400801604</v>
      </c>
      <c r="AM193" s="32">
        <f t="shared" si="64"/>
        <v>59.118236472945888</v>
      </c>
      <c r="AN193" s="32">
        <f t="shared" si="65"/>
        <v>17.53507014028056</v>
      </c>
      <c r="AO193" s="32">
        <f t="shared" si="66"/>
        <v>2.0040080160320639</v>
      </c>
      <c r="AP193" s="32">
        <f t="shared" si="67"/>
        <v>48.096192384769537</v>
      </c>
      <c r="AQ193" s="32">
        <f t="shared" si="68"/>
        <v>6.0120240480961922</v>
      </c>
      <c r="AR193" s="32">
        <f t="shared" si="69"/>
        <v>65.63126252505009</v>
      </c>
      <c r="AS193" s="32">
        <f t="shared" si="70"/>
        <v>53.106212424849694</v>
      </c>
      <c r="AT193" s="32">
        <f t="shared" si="71"/>
        <v>25.050100200400802</v>
      </c>
      <c r="AU193" s="32">
        <f t="shared" si="72"/>
        <v>15.531062124248496</v>
      </c>
      <c r="AV193" s="32">
        <f t="shared" si="73"/>
        <v>102.20440881763527</v>
      </c>
      <c r="AW193" s="32">
        <f t="shared" si="74"/>
        <v>6.0120240480961922</v>
      </c>
      <c r="AX193" s="32">
        <f t="shared" si="75"/>
        <v>217.43486973947896</v>
      </c>
      <c r="AY193" s="32">
        <f t="shared" si="76"/>
        <v>11.523046092184368</v>
      </c>
      <c r="AZ193" s="32">
        <f t="shared" si="77"/>
        <v>1.002004008016032</v>
      </c>
      <c r="BB193" s="41" t="s">
        <v>332</v>
      </c>
      <c r="BC193" s="32">
        <f t="shared" si="78"/>
        <v>48.611111111111114</v>
      </c>
      <c r="BD193" s="32">
        <f t="shared" si="79"/>
        <v>6.422607578676943</v>
      </c>
      <c r="BE193" s="32">
        <f t="shared" si="80"/>
        <v>68.07964033397559</v>
      </c>
      <c r="BF193" s="32">
        <f t="shared" si="81"/>
        <v>32.113037893384714</v>
      </c>
      <c r="BG193" s="32">
        <f t="shared" si="82"/>
        <v>127.26138490330629</v>
      </c>
      <c r="BH193" s="32">
        <f t="shared" si="83"/>
        <v>7.7071290944123314</v>
      </c>
    </row>
    <row r="194" spans="1:60" x14ac:dyDescent="0.2">
      <c r="A194" s="33" t="str">
        <f>'[3]download from PCAS'!A205</f>
        <v>Z00387</v>
      </c>
      <c r="B194" s="31">
        <f>VLOOKUP($A194,'[3]download from PCAS'!$A$7:$AZ$366,2,FALSE)</f>
        <v>7320</v>
      </c>
      <c r="C194" s="31">
        <v>5996</v>
      </c>
      <c r="D194" s="31">
        <v>5889</v>
      </c>
      <c r="E194" s="31">
        <v>5791</v>
      </c>
      <c r="F194" s="31">
        <v>4152</v>
      </c>
      <c r="G194" s="31">
        <f>VLOOKUP($A194,'[3]download from PCAS'!$A$7:$AZ$366,11,FALSE)</f>
        <v>295</v>
      </c>
      <c r="H194" s="31">
        <f>VLOOKUP($A194,'[3]download from PCAS'!$A$7:$AZ$366,31,FALSE)</f>
        <v>41</v>
      </c>
      <c r="I194" s="31">
        <f>VLOOKUP($A194,'[3]download from PCAS'!$A$7:$AZ$366,35,FALSE)</f>
        <v>13</v>
      </c>
      <c r="J194" s="31">
        <f>VLOOKUP($A194,'[3]download from PCAS'!$A$7:$AZ$366,49,FALSE)</f>
        <v>140</v>
      </c>
      <c r="K194" s="31">
        <f>VLOOKUP($A194,'[3]download from PCAS'!$A$7:$AZ$366,7,FALSE)</f>
        <v>892</v>
      </c>
      <c r="L194" s="31">
        <f>VLOOKUP($A194,'[3]download from PCAS'!$A$7:$AZ$366,27,FALSE)</f>
        <v>410</v>
      </c>
      <c r="M194" s="31">
        <f>VLOOKUP($A194,'[3]download from PCAS'!$A$7:$AZ$366,15,FALSE)</f>
        <v>155</v>
      </c>
      <c r="N194" s="31">
        <f>VLOOKUP($A194,'[3]download from PCAS'!$A$7:$AZ$366,29,FALSE)</f>
        <v>66</v>
      </c>
      <c r="O194" s="31">
        <f>VLOOKUP($A194,'[3]download from PCAS'!$A$7:$AZ$366,51,FALSE)</f>
        <v>277</v>
      </c>
      <c r="P194" s="31">
        <f>VLOOKUP($A194,'[3]download from PCAS'!$A$7:$AZ$366,9,FALSE)</f>
        <v>101</v>
      </c>
      <c r="Q194" s="31">
        <f>VLOOKUP($A194,'[3]download from PCAS'!$A$7:$AZ$366,41,FALSE)</f>
        <v>51</v>
      </c>
      <c r="R194" s="31">
        <f>VLOOKUP($A194,'[3]download from PCAS'!$A$7:$AZ$366,5,FALSE)</f>
        <v>501</v>
      </c>
      <c r="S194" s="31">
        <f>VLOOKUP($A194,'[3]download from PCAS'!$A$7:$AZ$366,19,FALSE)</f>
        <v>34</v>
      </c>
      <c r="T194" s="31">
        <f>VLOOKUP($A194,'[3]download from PCAS'!$A$7:$AZ$366,21,FALSE)</f>
        <v>626</v>
      </c>
      <c r="U194" s="31">
        <f>VLOOKUP($A194,'[3]download from PCAS'!$A$7:$AZ$366,23,FALSE)</f>
        <v>515</v>
      </c>
      <c r="V194" s="31">
        <f>VLOOKUP($A194,'[3]download from PCAS'!$A$7:$AZ$366,13,FALSE)</f>
        <v>239</v>
      </c>
      <c r="W194" s="31">
        <f>VLOOKUP($A194,'[3]download from PCAS'!$A$7:$AZ$366,3,FALSE)</f>
        <v>88</v>
      </c>
      <c r="X194" s="31">
        <f>VLOOKUP($A194,'[3]download from PCAS'!$A$7:$AZ$366,43,FALSE)</f>
        <v>861</v>
      </c>
      <c r="Y194" s="31">
        <f>VLOOKUP($A194,'[3]download from PCAS'!$A$7:$AZ$366,39,FALSE)</f>
        <v>47</v>
      </c>
      <c r="Z194" s="31">
        <f>VLOOKUP($A194,'[3]download from PCAS'!$A$7:$AZ$366,47,FALSE)</f>
        <v>1746</v>
      </c>
      <c r="AA194" s="31">
        <f>VLOOKUP($A194,'[3]download from PCAS'!$A$7:$AZ$366,17,FALSE)</f>
        <v>62</v>
      </c>
      <c r="AB194" s="31">
        <f>VLOOKUP($A194,'[3]download from PCAS'!$A$7:$AZ$366,45,FALSE)</f>
        <v>6</v>
      </c>
      <c r="AC194" s="44"/>
      <c r="AD194" s="41" t="s">
        <v>333</v>
      </c>
      <c r="AE194" s="32">
        <f t="shared" si="56"/>
        <v>40.300546448087438</v>
      </c>
      <c r="AF194" s="32">
        <f t="shared" si="57"/>
        <v>5.6010928961748636</v>
      </c>
      <c r="AG194" s="32">
        <f t="shared" si="58"/>
        <v>1.7759562841530057</v>
      </c>
      <c r="AH194" s="32">
        <f t="shared" si="59"/>
        <v>19.125683060109289</v>
      </c>
      <c r="AI194" s="32">
        <f t="shared" si="60"/>
        <v>121.85792349726776</v>
      </c>
      <c r="AJ194" s="32">
        <f t="shared" si="61"/>
        <v>56.010928961748633</v>
      </c>
      <c r="AK194" s="32">
        <f t="shared" si="62"/>
        <v>21.174863387978142</v>
      </c>
      <c r="AL194" s="32">
        <f t="shared" si="63"/>
        <v>9.0163934426229506</v>
      </c>
      <c r="AM194" s="32">
        <f t="shared" si="64"/>
        <v>37.841530054644807</v>
      </c>
      <c r="AN194" s="32">
        <f t="shared" si="65"/>
        <v>13.797814207650275</v>
      </c>
      <c r="AO194" s="32">
        <f t="shared" si="66"/>
        <v>6.9672131147540988</v>
      </c>
      <c r="AP194" s="32">
        <f t="shared" si="67"/>
        <v>68.442622950819668</v>
      </c>
      <c r="AQ194" s="32">
        <f t="shared" si="68"/>
        <v>4.6448087431693983</v>
      </c>
      <c r="AR194" s="32">
        <f t="shared" si="69"/>
        <v>85.519125683060111</v>
      </c>
      <c r="AS194" s="32">
        <f t="shared" si="70"/>
        <v>70.355191256830594</v>
      </c>
      <c r="AT194" s="32">
        <f t="shared" si="71"/>
        <v>32.650273224043715</v>
      </c>
      <c r="AU194" s="32">
        <f t="shared" si="72"/>
        <v>12.021857923497269</v>
      </c>
      <c r="AV194" s="32">
        <f t="shared" si="73"/>
        <v>117.62295081967213</v>
      </c>
      <c r="AW194" s="32">
        <f t="shared" si="74"/>
        <v>6.4207650273224042</v>
      </c>
      <c r="AX194" s="32">
        <f t="shared" si="75"/>
        <v>238.52459016393442</v>
      </c>
      <c r="AY194" s="32">
        <f t="shared" si="76"/>
        <v>8.4699453551912569</v>
      </c>
      <c r="AZ194" s="32">
        <f t="shared" si="77"/>
        <v>0.81967213114754101</v>
      </c>
      <c r="BB194" s="41" t="s">
        <v>333</v>
      </c>
      <c r="BC194" s="32">
        <f t="shared" si="78"/>
        <v>69.621327899473584</v>
      </c>
      <c r="BD194" s="32">
        <f t="shared" si="79"/>
        <v>11.396995337592816</v>
      </c>
      <c r="BE194" s="32">
        <f t="shared" si="80"/>
        <v>88.931099982731823</v>
      </c>
      <c r="BF194" s="32">
        <f t="shared" si="81"/>
        <v>41.270937661889143</v>
      </c>
      <c r="BG194" s="32">
        <f t="shared" si="82"/>
        <v>143.59573048699133</v>
      </c>
      <c r="BH194" s="32">
        <f t="shared" si="83"/>
        <v>8.1160421343463991</v>
      </c>
    </row>
    <row r="195" spans="1:60" x14ac:dyDescent="0.2">
      <c r="A195" s="33" t="str">
        <f>'[3]download from PCAS'!A206</f>
        <v>Z00388</v>
      </c>
      <c r="B195" s="31">
        <f>VLOOKUP($A195,'[3]download from PCAS'!$A$7:$AZ$366,2,FALSE)</f>
        <v>4877</v>
      </c>
      <c r="C195" s="31">
        <v>4021</v>
      </c>
      <c r="D195" s="31">
        <v>3969</v>
      </c>
      <c r="E195" s="31">
        <v>3919</v>
      </c>
      <c r="F195" s="31">
        <v>2759</v>
      </c>
      <c r="G195" s="31">
        <f>VLOOKUP($A195,'[3]download from PCAS'!$A$7:$AZ$366,11,FALSE)</f>
        <v>231</v>
      </c>
      <c r="H195" s="31">
        <f>VLOOKUP($A195,'[3]download from PCAS'!$A$7:$AZ$366,31,FALSE)</f>
        <v>49</v>
      </c>
      <c r="I195" s="31">
        <f>VLOOKUP($A195,'[3]download from PCAS'!$A$7:$AZ$366,35,FALSE)</f>
        <v>16</v>
      </c>
      <c r="J195" s="31">
        <f>VLOOKUP($A195,'[3]download from PCAS'!$A$7:$AZ$366,49,FALSE)</f>
        <v>129</v>
      </c>
      <c r="K195" s="31">
        <f>VLOOKUP($A195,'[3]download from PCAS'!$A$7:$AZ$366,7,FALSE)</f>
        <v>826</v>
      </c>
      <c r="L195" s="31">
        <f>VLOOKUP($A195,'[3]download from PCAS'!$A$7:$AZ$366,27,FALSE)</f>
        <v>263</v>
      </c>
      <c r="M195" s="31">
        <f>VLOOKUP($A195,'[3]download from PCAS'!$A$7:$AZ$366,15,FALSE)</f>
        <v>72</v>
      </c>
      <c r="N195" s="31">
        <f>VLOOKUP($A195,'[3]download from PCAS'!$A$7:$AZ$366,29,FALSE)</f>
        <v>39</v>
      </c>
      <c r="O195" s="31">
        <f>VLOOKUP($A195,'[3]download from PCAS'!$A$7:$AZ$366,51,FALSE)</f>
        <v>282</v>
      </c>
      <c r="P195" s="31">
        <f>VLOOKUP($A195,'[3]download from PCAS'!$A$7:$AZ$366,9,FALSE)</f>
        <v>92</v>
      </c>
      <c r="Q195" s="31">
        <f>VLOOKUP($A195,'[3]download from PCAS'!$A$7:$AZ$366,41,FALSE)</f>
        <v>24</v>
      </c>
      <c r="R195" s="31">
        <f>VLOOKUP($A195,'[3]download from PCAS'!$A$7:$AZ$366,5,FALSE)</f>
        <v>365</v>
      </c>
      <c r="S195" s="31">
        <f>VLOOKUP($A195,'[3]download from PCAS'!$A$7:$AZ$366,19,FALSE)</f>
        <v>37</v>
      </c>
      <c r="T195" s="31">
        <f>VLOOKUP($A195,'[3]download from PCAS'!$A$7:$AZ$366,21,FALSE)</f>
        <v>433</v>
      </c>
      <c r="U195" s="31">
        <f>VLOOKUP($A195,'[3]download from PCAS'!$A$7:$AZ$366,23,FALSE)</f>
        <v>262</v>
      </c>
      <c r="V195" s="31">
        <f>VLOOKUP($A195,'[3]download from PCAS'!$A$7:$AZ$366,13,FALSE)</f>
        <v>219</v>
      </c>
      <c r="W195" s="31">
        <f>VLOOKUP($A195,'[3]download from PCAS'!$A$7:$AZ$366,3,FALSE)</f>
        <v>105</v>
      </c>
      <c r="X195" s="31">
        <f>VLOOKUP($A195,'[3]download from PCAS'!$A$7:$AZ$366,43,FALSE)</f>
        <v>472</v>
      </c>
      <c r="Y195" s="31">
        <f>VLOOKUP($A195,'[3]download from PCAS'!$A$7:$AZ$366,39,FALSE)</f>
        <v>16</v>
      </c>
      <c r="Z195" s="31">
        <f>VLOOKUP($A195,'[3]download from PCAS'!$A$7:$AZ$366,47,FALSE)</f>
        <v>1348</v>
      </c>
      <c r="AA195" s="31">
        <f>VLOOKUP($A195,'[3]download from PCAS'!$A$7:$AZ$366,17,FALSE)</f>
        <v>87</v>
      </c>
      <c r="AB195" s="31">
        <f>VLOOKUP($A195,'[3]download from PCAS'!$A$7:$AZ$366,45,FALSE)</f>
        <v>5</v>
      </c>
      <c r="AC195" s="44"/>
      <c r="AD195" s="41" t="s">
        <v>334</v>
      </c>
      <c r="AE195" s="32">
        <f t="shared" si="56"/>
        <v>47.365183514455609</v>
      </c>
      <c r="AF195" s="32">
        <f t="shared" si="57"/>
        <v>10.047160139429977</v>
      </c>
      <c r="AG195" s="32">
        <f t="shared" si="58"/>
        <v>3.2807053516506048</v>
      </c>
      <c r="AH195" s="32">
        <f t="shared" si="59"/>
        <v>26.450686897683003</v>
      </c>
      <c r="AI195" s="32">
        <f t="shared" si="60"/>
        <v>169.36641377896248</v>
      </c>
      <c r="AJ195" s="32">
        <f t="shared" si="61"/>
        <v>53.926594217756822</v>
      </c>
      <c r="AK195" s="32">
        <f t="shared" si="62"/>
        <v>14.763174082427721</v>
      </c>
      <c r="AL195" s="32">
        <f t="shared" si="63"/>
        <v>7.9967192946483499</v>
      </c>
      <c r="AM195" s="32">
        <f t="shared" si="64"/>
        <v>57.822431822841914</v>
      </c>
      <c r="AN195" s="32">
        <f t="shared" si="65"/>
        <v>18.86405577199098</v>
      </c>
      <c r="AO195" s="32">
        <f t="shared" si="66"/>
        <v>4.9210580274759073</v>
      </c>
      <c r="AP195" s="32">
        <f t="shared" si="67"/>
        <v>74.841090834529425</v>
      </c>
      <c r="AQ195" s="32">
        <f t="shared" si="68"/>
        <v>7.5866311256920236</v>
      </c>
      <c r="AR195" s="32">
        <f t="shared" si="69"/>
        <v>88.784088579044493</v>
      </c>
      <c r="AS195" s="32">
        <f t="shared" si="70"/>
        <v>53.721550133278654</v>
      </c>
      <c r="AT195" s="32">
        <f t="shared" si="71"/>
        <v>44.904654500717655</v>
      </c>
      <c r="AU195" s="32">
        <f t="shared" si="72"/>
        <v>21.529628870207095</v>
      </c>
      <c r="AV195" s="32">
        <f t="shared" si="73"/>
        <v>96.780807873692851</v>
      </c>
      <c r="AW195" s="32">
        <f t="shared" si="74"/>
        <v>3.2807053516506048</v>
      </c>
      <c r="AX195" s="32">
        <f t="shared" si="75"/>
        <v>276.39942587656344</v>
      </c>
      <c r="AY195" s="32">
        <f t="shared" si="76"/>
        <v>17.838835349600167</v>
      </c>
      <c r="AZ195" s="32">
        <f t="shared" si="77"/>
        <v>1.0252204223908141</v>
      </c>
      <c r="BB195" s="41" t="s">
        <v>334</v>
      </c>
      <c r="BC195" s="32">
        <f t="shared" si="78"/>
        <v>66.263542454018648</v>
      </c>
      <c r="BD195" s="32">
        <f t="shared" si="79"/>
        <v>9.9515182444501136</v>
      </c>
      <c r="BE195" s="32">
        <f t="shared" si="80"/>
        <v>66.853789231946934</v>
      </c>
      <c r="BF195" s="32">
        <f t="shared" si="81"/>
        <v>55.881602449604486</v>
      </c>
      <c r="BG195" s="32">
        <f t="shared" si="82"/>
        <v>117.38373538920666</v>
      </c>
      <c r="BH195" s="32">
        <f t="shared" si="83"/>
        <v>4.0826741515692779</v>
      </c>
    </row>
    <row r="196" spans="1:60" x14ac:dyDescent="0.2">
      <c r="A196" s="33" t="str">
        <f>'[3]download from PCAS'!A207</f>
        <v>Z00389</v>
      </c>
      <c r="B196" s="31">
        <f>VLOOKUP($A196,'[3]download from PCAS'!$A$7:$AZ$366,2,FALSE)</f>
        <v>5999</v>
      </c>
      <c r="C196" s="31">
        <v>4879</v>
      </c>
      <c r="D196" s="31">
        <v>4809</v>
      </c>
      <c r="E196" s="31">
        <v>4732</v>
      </c>
      <c r="F196" s="31">
        <v>3442</v>
      </c>
      <c r="G196" s="31">
        <f>VLOOKUP($A196,'[3]download from PCAS'!$A$7:$AZ$366,11,FALSE)</f>
        <v>302</v>
      </c>
      <c r="H196" s="31">
        <f>VLOOKUP($A196,'[3]download from PCAS'!$A$7:$AZ$366,31,FALSE)</f>
        <v>60</v>
      </c>
      <c r="I196" s="31">
        <f>VLOOKUP($A196,'[3]download from PCAS'!$A$7:$AZ$366,35,FALSE)</f>
        <v>26</v>
      </c>
      <c r="J196" s="31">
        <f>VLOOKUP($A196,'[3]download from PCAS'!$A$7:$AZ$366,49,FALSE)</f>
        <v>109</v>
      </c>
      <c r="K196" s="31">
        <f>VLOOKUP($A196,'[3]download from PCAS'!$A$7:$AZ$366,7,FALSE)</f>
        <v>1050</v>
      </c>
      <c r="L196" s="31">
        <f>VLOOKUP($A196,'[3]download from PCAS'!$A$7:$AZ$366,27,FALSE)</f>
        <v>282</v>
      </c>
      <c r="M196" s="31">
        <f>VLOOKUP($A196,'[3]download from PCAS'!$A$7:$AZ$366,15,FALSE)</f>
        <v>149</v>
      </c>
      <c r="N196" s="31">
        <f>VLOOKUP($A196,'[3]download from PCAS'!$A$7:$AZ$366,29,FALSE)</f>
        <v>46</v>
      </c>
      <c r="O196" s="31">
        <f>VLOOKUP($A196,'[3]download from PCAS'!$A$7:$AZ$366,51,FALSE)</f>
        <v>201</v>
      </c>
      <c r="P196" s="31">
        <f>VLOOKUP($A196,'[3]download from PCAS'!$A$7:$AZ$366,9,FALSE)</f>
        <v>135</v>
      </c>
      <c r="Q196" s="31">
        <f>VLOOKUP($A196,'[3]download from PCAS'!$A$7:$AZ$366,41,FALSE)</f>
        <v>36</v>
      </c>
      <c r="R196" s="31">
        <f>VLOOKUP($A196,'[3]download from PCAS'!$A$7:$AZ$366,5,FALSE)</f>
        <v>423</v>
      </c>
      <c r="S196" s="31">
        <f>VLOOKUP($A196,'[3]download from PCAS'!$A$7:$AZ$366,19,FALSE)</f>
        <v>22</v>
      </c>
      <c r="T196" s="31">
        <f>VLOOKUP($A196,'[3]download from PCAS'!$A$7:$AZ$366,21,FALSE)</f>
        <v>522</v>
      </c>
      <c r="U196" s="31">
        <f>VLOOKUP($A196,'[3]download from PCAS'!$A$7:$AZ$366,23,FALSE)</f>
        <v>832</v>
      </c>
      <c r="V196" s="31">
        <f>VLOOKUP($A196,'[3]download from PCAS'!$A$7:$AZ$366,13,FALSE)</f>
        <v>286</v>
      </c>
      <c r="W196" s="31">
        <f>VLOOKUP($A196,'[3]download from PCAS'!$A$7:$AZ$366,3,FALSE)</f>
        <v>108</v>
      </c>
      <c r="X196" s="31">
        <f>VLOOKUP($A196,'[3]download from PCAS'!$A$7:$AZ$366,43,FALSE)</f>
        <v>690</v>
      </c>
      <c r="Y196" s="31">
        <f>VLOOKUP($A196,'[3]download from PCAS'!$A$7:$AZ$366,39,FALSE)</f>
        <v>28</v>
      </c>
      <c r="Z196" s="31">
        <f>VLOOKUP($A196,'[3]download from PCAS'!$A$7:$AZ$366,47,FALSE)</f>
        <v>1764</v>
      </c>
      <c r="AA196" s="31">
        <f>VLOOKUP($A196,'[3]download from PCAS'!$A$7:$AZ$366,17,FALSE)</f>
        <v>135</v>
      </c>
      <c r="AB196" s="31">
        <f>VLOOKUP($A196,'[3]download from PCAS'!$A$7:$AZ$366,45,FALSE)</f>
        <v>11</v>
      </c>
      <c r="AC196" s="44"/>
      <c r="AD196" s="41" t="s">
        <v>335</v>
      </c>
      <c r="AE196" s="32">
        <f t="shared" ref="AE196:AE259" si="84">G196/B196*1000</f>
        <v>50.341723620603432</v>
      </c>
      <c r="AF196" s="32">
        <f t="shared" ref="AF196:AF259" si="85">H196/B196*1000</f>
        <v>10.001666944490749</v>
      </c>
      <c r="AG196" s="32">
        <f t="shared" ref="AG196:AG259" si="86">I196/B196*1000</f>
        <v>4.3340556759459909</v>
      </c>
      <c r="AH196" s="32">
        <f t="shared" ref="AH196:AH259" si="87">J196/B196*1000</f>
        <v>18.169694949158192</v>
      </c>
      <c r="AI196" s="32">
        <f t="shared" ref="AI196:AI259" si="88">K196/B196*1000</f>
        <v>175.02917152858811</v>
      </c>
      <c r="AJ196" s="32">
        <f t="shared" ref="AJ196:AJ259" si="89">L196/B196*1000</f>
        <v>47.00783463910652</v>
      </c>
      <c r="AK196" s="32">
        <f t="shared" ref="AK196:AK259" si="90">M196/B196*1000</f>
        <v>24.837472912152027</v>
      </c>
      <c r="AL196" s="32">
        <f t="shared" ref="AL196:AL259" si="91">N196/B196*1000</f>
        <v>7.6679446574429067</v>
      </c>
      <c r="AM196" s="32">
        <f t="shared" ref="AM196:AM259" si="92">O196/B196*1000</f>
        <v>33.505584264044003</v>
      </c>
      <c r="AN196" s="32">
        <f t="shared" ref="AN196:AN259" si="93">P196/B196*1000</f>
        <v>22.503750625104182</v>
      </c>
      <c r="AO196" s="32">
        <f t="shared" ref="AO196:AO259" si="94">Q196/B196*1000</f>
        <v>6.0010001666944497</v>
      </c>
      <c r="AP196" s="32">
        <f t="shared" ref="AP196:AP259" si="95">R196/B196*1000</f>
        <v>70.511751958659772</v>
      </c>
      <c r="AQ196" s="32">
        <f t="shared" ref="AQ196:AQ259" si="96">S196/B196*1000</f>
        <v>3.6672778796466079</v>
      </c>
      <c r="AR196" s="32">
        <f t="shared" ref="AR196:AR259" si="97">T196/B196*1000</f>
        <v>87.014502417069508</v>
      </c>
      <c r="AS196" s="32">
        <f t="shared" ref="AS196:AS259" si="98">U196/B196*1000</f>
        <v>138.68978163027171</v>
      </c>
      <c r="AT196" s="32">
        <f t="shared" ref="AT196:AT259" si="99">V196/B196*1000</f>
        <v>47.674612435405905</v>
      </c>
      <c r="AU196" s="32">
        <f t="shared" ref="AU196:AU259" si="100">W196/B196*1000</f>
        <v>18.003000500083349</v>
      </c>
      <c r="AV196" s="32">
        <f t="shared" ref="AV196:AV259" si="101">X196/B196*1000</f>
        <v>115.0191698616436</v>
      </c>
      <c r="AW196" s="32">
        <f t="shared" ref="AW196:AW259" si="102">Y196/B196*1000</f>
        <v>4.6674445740956818</v>
      </c>
      <c r="AX196" s="32">
        <f t="shared" ref="AX196:AX259" si="103">Z196/B196*1000</f>
        <v>294.04900816802797</v>
      </c>
      <c r="AY196" s="32">
        <f t="shared" ref="AY196:AY259" si="104">AA196/B196*1000</f>
        <v>22.503750625104182</v>
      </c>
      <c r="AZ196" s="32">
        <f t="shared" ref="AZ196:AZ259" si="105">AB196/B196*1000</f>
        <v>1.8336389398233039</v>
      </c>
      <c r="BB196" s="41" t="s">
        <v>335</v>
      </c>
      <c r="BC196" s="32">
        <f t="shared" ref="BC196:BC259" si="106">L196/D196*1000</f>
        <v>58.640049906425453</v>
      </c>
      <c r="BD196" s="32">
        <f t="shared" ref="BD196:BD259" si="107">N196/E196*1000</f>
        <v>9.7210481825866442</v>
      </c>
      <c r="BE196" s="32">
        <f t="shared" ref="BE196:BE259" si="108">U196/E196*1000</f>
        <v>175.82417582417582</v>
      </c>
      <c r="BF196" s="32">
        <f t="shared" ref="BF196:BF259" si="109">V196/E196*1000</f>
        <v>60.439560439560438</v>
      </c>
      <c r="BG196" s="32">
        <f t="shared" ref="BG196:BG259" si="110">X196/C196*1000</f>
        <v>141.42242262758762</v>
      </c>
      <c r="BH196" s="32">
        <f t="shared" ref="BH196:BH259" si="111">Y196/E196*1000</f>
        <v>5.9171597633136095</v>
      </c>
    </row>
    <row r="197" spans="1:60" x14ac:dyDescent="0.2">
      <c r="A197" s="33" t="str">
        <f>'[3]download from PCAS'!A208</f>
        <v>Z00390</v>
      </c>
      <c r="B197" s="31">
        <f>VLOOKUP($A197,'[3]download from PCAS'!$A$7:$AZ$366,2,FALSE)</f>
        <v>14651</v>
      </c>
      <c r="C197" s="31">
        <v>11734</v>
      </c>
      <c r="D197" s="31">
        <v>11534</v>
      </c>
      <c r="E197" s="31">
        <v>11331</v>
      </c>
      <c r="F197" s="31">
        <v>8035</v>
      </c>
      <c r="G197" s="31">
        <f>VLOOKUP($A197,'[3]download from PCAS'!$A$7:$AZ$366,11,FALSE)</f>
        <v>683</v>
      </c>
      <c r="H197" s="31">
        <f>VLOOKUP($A197,'[3]download from PCAS'!$A$7:$AZ$366,31,FALSE)</f>
        <v>119</v>
      </c>
      <c r="I197" s="31">
        <f>VLOOKUP($A197,'[3]download from PCAS'!$A$7:$AZ$366,35,FALSE)</f>
        <v>47</v>
      </c>
      <c r="J197" s="31">
        <f>VLOOKUP($A197,'[3]download from PCAS'!$A$7:$AZ$366,49,FALSE)</f>
        <v>322</v>
      </c>
      <c r="K197" s="31">
        <f>VLOOKUP($A197,'[3]download from PCAS'!$A$7:$AZ$366,7,FALSE)</f>
        <v>2226</v>
      </c>
      <c r="L197" s="31">
        <f>VLOOKUP($A197,'[3]download from PCAS'!$A$7:$AZ$366,27,FALSE)</f>
        <v>737</v>
      </c>
      <c r="M197" s="31">
        <f>VLOOKUP($A197,'[3]download from PCAS'!$A$7:$AZ$366,15,FALSE)</f>
        <v>225</v>
      </c>
      <c r="N197" s="31">
        <f>VLOOKUP($A197,'[3]download from PCAS'!$A$7:$AZ$366,29,FALSE)</f>
        <v>153</v>
      </c>
      <c r="O197" s="31">
        <f>VLOOKUP($A197,'[3]download from PCAS'!$A$7:$AZ$366,51,FALSE)</f>
        <v>568</v>
      </c>
      <c r="P197" s="31">
        <f>VLOOKUP($A197,'[3]download from PCAS'!$A$7:$AZ$366,9,FALSE)</f>
        <v>257</v>
      </c>
      <c r="Q197" s="31">
        <f>VLOOKUP($A197,'[3]download from PCAS'!$A$7:$AZ$366,41,FALSE)</f>
        <v>122</v>
      </c>
      <c r="R197" s="31">
        <f>VLOOKUP($A197,'[3]download from PCAS'!$A$7:$AZ$366,5,FALSE)</f>
        <v>1131</v>
      </c>
      <c r="S197" s="31">
        <f>VLOOKUP($A197,'[3]download from PCAS'!$A$7:$AZ$366,19,FALSE)</f>
        <v>77</v>
      </c>
      <c r="T197" s="31">
        <f>VLOOKUP($A197,'[3]download from PCAS'!$A$7:$AZ$366,21,FALSE)</f>
        <v>1256</v>
      </c>
      <c r="U197" s="31">
        <f>VLOOKUP($A197,'[3]download from PCAS'!$A$7:$AZ$366,23,FALSE)</f>
        <v>2779</v>
      </c>
      <c r="V197" s="31">
        <f>VLOOKUP($A197,'[3]download from PCAS'!$A$7:$AZ$366,13,FALSE)</f>
        <v>508</v>
      </c>
      <c r="W197" s="31">
        <f>VLOOKUP($A197,'[3]download from PCAS'!$A$7:$AZ$366,3,FALSE)</f>
        <v>219</v>
      </c>
      <c r="X197" s="31">
        <f>VLOOKUP($A197,'[3]download from PCAS'!$A$7:$AZ$366,43,FALSE)</f>
        <v>1590</v>
      </c>
      <c r="Y197" s="31">
        <f>VLOOKUP($A197,'[3]download from PCAS'!$A$7:$AZ$366,39,FALSE)</f>
        <v>47</v>
      </c>
      <c r="Z197" s="31">
        <f>VLOOKUP($A197,'[3]download from PCAS'!$A$7:$AZ$366,47,FALSE)</f>
        <v>3819</v>
      </c>
      <c r="AA197" s="31">
        <f>VLOOKUP($A197,'[3]download from PCAS'!$A$7:$AZ$366,17,FALSE)</f>
        <v>232</v>
      </c>
      <c r="AB197" s="31">
        <f>VLOOKUP($A197,'[3]download from PCAS'!$A$7:$AZ$366,45,FALSE)</f>
        <v>12</v>
      </c>
      <c r="AC197" s="44"/>
      <c r="AD197" s="41" t="s">
        <v>336</v>
      </c>
      <c r="AE197" s="32">
        <f t="shared" si="84"/>
        <v>46.617978294996924</v>
      </c>
      <c r="AF197" s="32">
        <f t="shared" si="85"/>
        <v>8.1223124701385583</v>
      </c>
      <c r="AG197" s="32">
        <f t="shared" si="86"/>
        <v>3.2079721520715312</v>
      </c>
      <c r="AH197" s="32">
        <f t="shared" si="87"/>
        <v>21.978021978021978</v>
      </c>
      <c r="AI197" s="32">
        <f t="shared" si="88"/>
        <v>151.93502150023889</v>
      </c>
      <c r="AJ197" s="32">
        <f t="shared" si="89"/>
        <v>50.303733533547195</v>
      </c>
      <c r="AK197" s="32">
        <f t="shared" si="90"/>
        <v>15.357313493959456</v>
      </c>
      <c r="AL197" s="32">
        <f t="shared" si="91"/>
        <v>10.44297317589243</v>
      </c>
      <c r="AM197" s="32">
        <f t="shared" si="92"/>
        <v>38.76868473141765</v>
      </c>
      <c r="AN197" s="32">
        <f t="shared" si="93"/>
        <v>17.541464746433689</v>
      </c>
      <c r="AO197" s="32">
        <f t="shared" si="94"/>
        <v>8.3270766500580162</v>
      </c>
      <c r="AP197" s="32">
        <f t="shared" si="95"/>
        <v>77.196095829636192</v>
      </c>
      <c r="AQ197" s="32">
        <f t="shared" si="96"/>
        <v>5.2556139512661249</v>
      </c>
      <c r="AR197" s="32">
        <f t="shared" si="97"/>
        <v>85.727936659613675</v>
      </c>
      <c r="AS197" s="32">
        <f t="shared" si="98"/>
        <v>189.67988533205923</v>
      </c>
      <c r="AT197" s="32">
        <f t="shared" si="99"/>
        <v>34.673401133028463</v>
      </c>
      <c r="AU197" s="32">
        <f t="shared" si="100"/>
        <v>14.947785134120538</v>
      </c>
      <c r="AV197" s="32">
        <f t="shared" si="101"/>
        <v>108.52501535731351</v>
      </c>
      <c r="AW197" s="32">
        <f t="shared" si="102"/>
        <v>3.2079721520715312</v>
      </c>
      <c r="AX197" s="32">
        <f t="shared" si="103"/>
        <v>260.66480103747188</v>
      </c>
      <c r="AY197" s="32">
        <f t="shared" si="104"/>
        <v>15.835096580438194</v>
      </c>
      <c r="AZ197" s="32">
        <f t="shared" si="105"/>
        <v>0.81905671967783766</v>
      </c>
      <c r="BB197" s="41" t="s">
        <v>336</v>
      </c>
      <c r="BC197" s="32">
        <f t="shared" si="106"/>
        <v>63.898040575689265</v>
      </c>
      <c r="BD197" s="32">
        <f t="shared" si="107"/>
        <v>13.502779984114376</v>
      </c>
      <c r="BE197" s="32">
        <f t="shared" si="108"/>
        <v>245.25637631277027</v>
      </c>
      <c r="BF197" s="32">
        <f t="shared" si="109"/>
        <v>44.832759685817663</v>
      </c>
      <c r="BG197" s="32">
        <f t="shared" si="110"/>
        <v>135.50366456451337</v>
      </c>
      <c r="BH197" s="32">
        <f t="shared" si="111"/>
        <v>4.1479128055776187</v>
      </c>
    </row>
    <row r="198" spans="1:60" x14ac:dyDescent="0.2">
      <c r="A198" s="33" t="str">
        <f>'[3]download from PCAS'!A209</f>
        <v>Z00391</v>
      </c>
      <c r="B198" s="31">
        <f>VLOOKUP($A198,'[3]download from PCAS'!$A$7:$AZ$366,2,FALSE)</f>
        <v>5543</v>
      </c>
      <c r="C198" s="31">
        <v>4523</v>
      </c>
      <c r="D198" s="31">
        <v>4465</v>
      </c>
      <c r="E198" s="31">
        <v>4389</v>
      </c>
      <c r="F198" s="31">
        <v>3139</v>
      </c>
      <c r="G198" s="31">
        <f>VLOOKUP($A198,'[3]download from PCAS'!$A$7:$AZ$366,11,FALSE)</f>
        <v>280</v>
      </c>
      <c r="H198" s="31">
        <f>VLOOKUP($A198,'[3]download from PCAS'!$A$7:$AZ$366,31,FALSE)</f>
        <v>34</v>
      </c>
      <c r="I198" s="31">
        <f>VLOOKUP($A198,'[3]download from PCAS'!$A$7:$AZ$366,35,FALSE)</f>
        <v>4</v>
      </c>
      <c r="J198" s="31">
        <f>VLOOKUP($A198,'[3]download from PCAS'!$A$7:$AZ$366,49,FALSE)</f>
        <v>92</v>
      </c>
      <c r="K198" s="31">
        <f>VLOOKUP($A198,'[3]download from PCAS'!$A$7:$AZ$366,7,FALSE)</f>
        <v>827</v>
      </c>
      <c r="L198" s="31">
        <f>VLOOKUP($A198,'[3]download from PCAS'!$A$7:$AZ$366,27,FALSE)</f>
        <v>237</v>
      </c>
      <c r="M198" s="31">
        <f>VLOOKUP($A198,'[3]download from PCAS'!$A$7:$AZ$366,15,FALSE)</f>
        <v>117</v>
      </c>
      <c r="N198" s="31">
        <f>VLOOKUP($A198,'[3]download from PCAS'!$A$7:$AZ$366,29,FALSE)</f>
        <v>37</v>
      </c>
      <c r="O198" s="31">
        <f>VLOOKUP($A198,'[3]download from PCAS'!$A$7:$AZ$366,51,FALSE)</f>
        <v>180</v>
      </c>
      <c r="P198" s="31">
        <f>VLOOKUP($A198,'[3]download from PCAS'!$A$7:$AZ$366,9,FALSE)</f>
        <v>101</v>
      </c>
      <c r="Q198" s="31">
        <f>VLOOKUP($A198,'[3]download from PCAS'!$A$7:$AZ$366,41,FALSE)</f>
        <v>26</v>
      </c>
      <c r="R198" s="31">
        <f>VLOOKUP($A198,'[3]download from PCAS'!$A$7:$AZ$366,5,FALSE)</f>
        <v>427</v>
      </c>
      <c r="S198" s="31">
        <f>VLOOKUP($A198,'[3]download from PCAS'!$A$7:$AZ$366,19,FALSE)</f>
        <v>38</v>
      </c>
      <c r="T198" s="31">
        <f>VLOOKUP($A198,'[3]download from PCAS'!$A$7:$AZ$366,21,FALSE)</f>
        <v>465</v>
      </c>
      <c r="U198" s="31">
        <f>VLOOKUP($A198,'[3]download from PCAS'!$A$7:$AZ$366,23,FALSE)</f>
        <v>463</v>
      </c>
      <c r="V198" s="31">
        <f>VLOOKUP($A198,'[3]download from PCAS'!$A$7:$AZ$366,13,FALSE)</f>
        <v>191</v>
      </c>
      <c r="W198" s="31">
        <f>VLOOKUP($A198,'[3]download from PCAS'!$A$7:$AZ$366,3,FALSE)</f>
        <v>72</v>
      </c>
      <c r="X198" s="31">
        <f>VLOOKUP($A198,'[3]download from PCAS'!$A$7:$AZ$366,43,FALSE)</f>
        <v>482</v>
      </c>
      <c r="Y198" s="31">
        <f>VLOOKUP($A198,'[3]download from PCAS'!$A$7:$AZ$366,39,FALSE)</f>
        <v>35</v>
      </c>
      <c r="Z198" s="31">
        <f>VLOOKUP($A198,'[3]download from PCAS'!$A$7:$AZ$366,47,FALSE)</f>
        <v>1454</v>
      </c>
      <c r="AA198" s="31">
        <f>VLOOKUP($A198,'[3]download from PCAS'!$A$7:$AZ$366,17,FALSE)</f>
        <v>78</v>
      </c>
      <c r="AB198" s="31">
        <f>VLOOKUP($A198,'[3]download from PCAS'!$A$7:$AZ$366,45,FALSE)</f>
        <v>4</v>
      </c>
      <c r="AC198" s="44"/>
      <c r="AD198" s="41" t="s">
        <v>337</v>
      </c>
      <c r="AE198" s="32">
        <f t="shared" si="84"/>
        <v>50.514162006133866</v>
      </c>
      <c r="AF198" s="32">
        <f t="shared" si="85"/>
        <v>6.1338625293162545</v>
      </c>
      <c r="AG198" s="32">
        <f t="shared" si="86"/>
        <v>0.72163088580191226</v>
      </c>
      <c r="AH198" s="32">
        <f t="shared" si="87"/>
        <v>16.597510373443985</v>
      </c>
      <c r="AI198" s="32">
        <f t="shared" si="88"/>
        <v>149.19718563954538</v>
      </c>
      <c r="AJ198" s="32">
        <f t="shared" si="89"/>
        <v>42.756629983763304</v>
      </c>
      <c r="AK198" s="32">
        <f t="shared" si="90"/>
        <v>21.107703409705934</v>
      </c>
      <c r="AL198" s="32">
        <f t="shared" si="91"/>
        <v>6.6750856936676888</v>
      </c>
      <c r="AM198" s="32">
        <f t="shared" si="92"/>
        <v>32.473389861086055</v>
      </c>
      <c r="AN198" s="32">
        <f t="shared" si="93"/>
        <v>18.221179866498286</v>
      </c>
      <c r="AO198" s="32">
        <f t="shared" si="94"/>
        <v>4.6906007577124296</v>
      </c>
      <c r="AP198" s="32">
        <f t="shared" si="95"/>
        <v>77.034097059354139</v>
      </c>
      <c r="AQ198" s="32">
        <f t="shared" si="96"/>
        <v>6.8554934151181675</v>
      </c>
      <c r="AR198" s="32">
        <f t="shared" si="97"/>
        <v>83.889590474472314</v>
      </c>
      <c r="AS198" s="32">
        <f t="shared" si="98"/>
        <v>83.528775031571357</v>
      </c>
      <c r="AT198" s="32">
        <f t="shared" si="99"/>
        <v>34.457874797041313</v>
      </c>
      <c r="AU198" s="32">
        <f t="shared" si="100"/>
        <v>12.989355944434422</v>
      </c>
      <c r="AV198" s="32">
        <f t="shared" si="101"/>
        <v>86.956521739130437</v>
      </c>
      <c r="AW198" s="32">
        <f t="shared" si="102"/>
        <v>6.3142702507667332</v>
      </c>
      <c r="AX198" s="32">
        <f t="shared" si="103"/>
        <v>262.31282698899508</v>
      </c>
      <c r="AY198" s="32">
        <f t="shared" si="104"/>
        <v>14.07180227313729</v>
      </c>
      <c r="AZ198" s="32">
        <f t="shared" si="105"/>
        <v>0.72163088580191226</v>
      </c>
      <c r="BB198" s="41" t="s">
        <v>337</v>
      </c>
      <c r="BC198" s="32">
        <f t="shared" si="106"/>
        <v>53.079507278835386</v>
      </c>
      <c r="BD198" s="32">
        <f t="shared" si="107"/>
        <v>8.4301663249031655</v>
      </c>
      <c r="BE198" s="32">
        <f t="shared" si="108"/>
        <v>105.49100022784233</v>
      </c>
      <c r="BF198" s="32">
        <f t="shared" si="109"/>
        <v>43.517885623148779</v>
      </c>
      <c r="BG198" s="32">
        <f t="shared" si="110"/>
        <v>106.56643820473137</v>
      </c>
      <c r="BH198" s="32">
        <f t="shared" si="111"/>
        <v>7.9744816586921843</v>
      </c>
    </row>
    <row r="199" spans="1:60" x14ac:dyDescent="0.2">
      <c r="A199" s="33" t="str">
        <f>'[3]download from PCAS'!A210</f>
        <v>Z00393</v>
      </c>
      <c r="B199" s="31">
        <f>VLOOKUP($A199,'[3]download from PCAS'!$A$7:$AZ$366,2,FALSE)</f>
        <v>3076</v>
      </c>
      <c r="C199" s="31">
        <v>2598</v>
      </c>
      <c r="D199" s="31">
        <v>2570</v>
      </c>
      <c r="E199" s="31">
        <v>2541</v>
      </c>
      <c r="F199" s="31">
        <v>1788</v>
      </c>
      <c r="G199" s="31">
        <f>VLOOKUP($A199,'[3]download from PCAS'!$A$7:$AZ$366,11,FALSE)</f>
        <v>184</v>
      </c>
      <c r="H199" s="31">
        <f>VLOOKUP($A199,'[3]download from PCAS'!$A$7:$AZ$366,31,FALSE)</f>
        <v>21</v>
      </c>
      <c r="I199" s="31">
        <f>VLOOKUP($A199,'[3]download from PCAS'!$A$7:$AZ$366,35,FALSE)</f>
        <v>8</v>
      </c>
      <c r="J199" s="31">
        <f>VLOOKUP($A199,'[3]download from PCAS'!$A$7:$AZ$366,49,FALSE)</f>
        <v>72</v>
      </c>
      <c r="K199" s="31">
        <f>VLOOKUP($A199,'[3]download from PCAS'!$A$7:$AZ$366,7,FALSE)</f>
        <v>587</v>
      </c>
      <c r="L199" s="31">
        <f>VLOOKUP($A199,'[3]download from PCAS'!$A$7:$AZ$366,27,FALSE)</f>
        <v>155</v>
      </c>
      <c r="M199" s="31">
        <f>VLOOKUP($A199,'[3]download from PCAS'!$A$7:$AZ$366,15,FALSE)</f>
        <v>29</v>
      </c>
      <c r="N199" s="31">
        <f>VLOOKUP($A199,'[3]download from PCAS'!$A$7:$AZ$366,29,FALSE)</f>
        <v>37</v>
      </c>
      <c r="O199" s="31">
        <f>VLOOKUP($A199,'[3]download from PCAS'!$A$7:$AZ$366,51,FALSE)</f>
        <v>155</v>
      </c>
      <c r="P199" s="31">
        <f>VLOOKUP($A199,'[3]download from PCAS'!$A$7:$AZ$366,9,FALSE)</f>
        <v>47</v>
      </c>
      <c r="Q199" s="31">
        <f>VLOOKUP($A199,'[3]download from PCAS'!$A$7:$AZ$366,41,FALSE)</f>
        <v>22</v>
      </c>
      <c r="R199" s="31">
        <f>VLOOKUP($A199,'[3]download from PCAS'!$A$7:$AZ$366,5,FALSE)</f>
        <v>182</v>
      </c>
      <c r="S199" s="31">
        <f>VLOOKUP($A199,'[3]download from PCAS'!$A$7:$AZ$366,19,FALSE)</f>
        <v>23</v>
      </c>
      <c r="T199" s="31">
        <f>VLOOKUP($A199,'[3]download from PCAS'!$A$7:$AZ$366,21,FALSE)</f>
        <v>298</v>
      </c>
      <c r="U199" s="31">
        <f>VLOOKUP($A199,'[3]download from PCAS'!$A$7:$AZ$366,23,FALSE)</f>
        <v>207</v>
      </c>
      <c r="V199" s="31">
        <f>VLOOKUP($A199,'[3]download from PCAS'!$A$7:$AZ$366,13,FALSE)</f>
        <v>75</v>
      </c>
      <c r="W199" s="31">
        <f>VLOOKUP($A199,'[3]download from PCAS'!$A$7:$AZ$366,3,FALSE)</f>
        <v>77</v>
      </c>
      <c r="X199" s="31">
        <f>VLOOKUP($A199,'[3]download from PCAS'!$A$7:$AZ$366,43,FALSE)</f>
        <v>427</v>
      </c>
      <c r="Y199" s="31">
        <f>VLOOKUP($A199,'[3]download from PCAS'!$A$7:$AZ$366,39,FALSE)</f>
        <v>19</v>
      </c>
      <c r="Z199" s="31">
        <f>VLOOKUP($A199,'[3]download from PCAS'!$A$7:$AZ$366,47,FALSE)</f>
        <v>921</v>
      </c>
      <c r="AA199" s="31">
        <f>VLOOKUP($A199,'[3]download from PCAS'!$A$7:$AZ$366,17,FALSE)</f>
        <v>56</v>
      </c>
      <c r="AB199" s="31">
        <f>VLOOKUP($A199,'[3]download from PCAS'!$A$7:$AZ$366,45,FALSE)</f>
        <v>2</v>
      </c>
      <c r="AC199" s="44"/>
      <c r="AD199" s="41" t="s">
        <v>338</v>
      </c>
      <c r="AE199" s="32">
        <f t="shared" si="84"/>
        <v>59.817945383615083</v>
      </c>
      <c r="AF199" s="32">
        <f t="shared" si="85"/>
        <v>6.8270481144343309</v>
      </c>
      <c r="AG199" s="32">
        <f t="shared" si="86"/>
        <v>2.6007802340702213</v>
      </c>
      <c r="AH199" s="32">
        <f t="shared" si="87"/>
        <v>23.407022106631992</v>
      </c>
      <c r="AI199" s="32">
        <f t="shared" si="88"/>
        <v>190.83224967490247</v>
      </c>
      <c r="AJ199" s="32">
        <f t="shared" si="89"/>
        <v>50.390117035110528</v>
      </c>
      <c r="AK199" s="32">
        <f t="shared" si="90"/>
        <v>9.4278283485045513</v>
      </c>
      <c r="AL199" s="32">
        <f t="shared" si="91"/>
        <v>12.028608582574773</v>
      </c>
      <c r="AM199" s="32">
        <f t="shared" si="92"/>
        <v>50.390117035110528</v>
      </c>
      <c r="AN199" s="32">
        <f t="shared" si="93"/>
        <v>15.279583875162549</v>
      </c>
      <c r="AO199" s="32">
        <f t="shared" si="94"/>
        <v>7.1521456436931077</v>
      </c>
      <c r="AP199" s="32">
        <f t="shared" si="95"/>
        <v>59.167750325097529</v>
      </c>
      <c r="AQ199" s="32">
        <f t="shared" si="96"/>
        <v>7.4772431729518853</v>
      </c>
      <c r="AR199" s="32">
        <f t="shared" si="97"/>
        <v>96.879063719115734</v>
      </c>
      <c r="AS199" s="32">
        <f t="shared" si="98"/>
        <v>67.29518855656697</v>
      </c>
      <c r="AT199" s="32">
        <f t="shared" si="99"/>
        <v>24.382314694408322</v>
      </c>
      <c r="AU199" s="32">
        <f t="shared" si="100"/>
        <v>25.032509752925879</v>
      </c>
      <c r="AV199" s="32">
        <f t="shared" si="101"/>
        <v>138.81664499349804</v>
      </c>
      <c r="AW199" s="32">
        <f t="shared" si="102"/>
        <v>6.1768530559167747</v>
      </c>
      <c r="AX199" s="32">
        <f t="shared" si="103"/>
        <v>299.41482444733418</v>
      </c>
      <c r="AY199" s="32">
        <f t="shared" si="104"/>
        <v>18.205461638491546</v>
      </c>
      <c r="AZ199" s="32">
        <f t="shared" si="105"/>
        <v>0.65019505851755532</v>
      </c>
      <c r="BB199" s="41" t="s">
        <v>338</v>
      </c>
      <c r="BC199" s="32">
        <f t="shared" si="106"/>
        <v>60.311284046692606</v>
      </c>
      <c r="BD199" s="32">
        <f t="shared" si="107"/>
        <v>14.561196379378197</v>
      </c>
      <c r="BE199" s="32">
        <f t="shared" si="108"/>
        <v>81.463990554899638</v>
      </c>
      <c r="BF199" s="32">
        <f t="shared" si="109"/>
        <v>29.515938606847698</v>
      </c>
      <c r="BG199" s="32">
        <f t="shared" si="110"/>
        <v>164.35719784449577</v>
      </c>
      <c r="BH199" s="32">
        <f t="shared" si="111"/>
        <v>7.4773711137347503</v>
      </c>
    </row>
    <row r="200" spans="1:60" x14ac:dyDescent="0.2">
      <c r="A200" s="33" t="str">
        <f>'[3]download from PCAS'!A211</f>
        <v>Z00394</v>
      </c>
      <c r="B200" s="31">
        <f>VLOOKUP($A200,'[3]download from PCAS'!$A$7:$AZ$366,2,FALSE)</f>
        <v>3523</v>
      </c>
      <c r="C200" s="31">
        <v>2788</v>
      </c>
      <c r="D200" s="31">
        <v>2742</v>
      </c>
      <c r="E200" s="31">
        <v>2688</v>
      </c>
      <c r="F200" s="31">
        <v>1899</v>
      </c>
      <c r="G200" s="31">
        <f>VLOOKUP($A200,'[3]download from PCAS'!$A$7:$AZ$366,11,FALSE)</f>
        <v>139</v>
      </c>
      <c r="H200" s="31">
        <f>VLOOKUP($A200,'[3]download from PCAS'!$A$7:$AZ$366,31,FALSE)</f>
        <v>38</v>
      </c>
      <c r="I200" s="31">
        <f>VLOOKUP($A200,'[3]download from PCAS'!$A$7:$AZ$366,35,FALSE)</f>
        <v>11</v>
      </c>
      <c r="J200" s="31">
        <f>VLOOKUP($A200,'[3]download from PCAS'!$A$7:$AZ$366,49,FALSE)</f>
        <v>74</v>
      </c>
      <c r="K200" s="31">
        <f>VLOOKUP($A200,'[3]download from PCAS'!$A$7:$AZ$366,7,FALSE)</f>
        <v>534</v>
      </c>
      <c r="L200" s="31">
        <f>VLOOKUP($A200,'[3]download from PCAS'!$A$7:$AZ$366,27,FALSE)</f>
        <v>151</v>
      </c>
      <c r="M200" s="31">
        <f>VLOOKUP($A200,'[3]download from PCAS'!$A$7:$AZ$366,15,FALSE)</f>
        <v>65</v>
      </c>
      <c r="N200" s="31">
        <f>VLOOKUP($A200,'[3]download from PCAS'!$A$7:$AZ$366,29,FALSE)</f>
        <v>26</v>
      </c>
      <c r="O200" s="31">
        <f>VLOOKUP($A200,'[3]download from PCAS'!$A$7:$AZ$366,51,FALSE)</f>
        <v>145</v>
      </c>
      <c r="P200" s="31">
        <f>VLOOKUP($A200,'[3]download from PCAS'!$A$7:$AZ$366,9,FALSE)</f>
        <v>43</v>
      </c>
      <c r="Q200" s="31">
        <f>VLOOKUP($A200,'[3]download from PCAS'!$A$7:$AZ$366,41,FALSE)</f>
        <v>31</v>
      </c>
      <c r="R200" s="31">
        <f>VLOOKUP($A200,'[3]download from PCAS'!$A$7:$AZ$366,5,FALSE)</f>
        <v>227</v>
      </c>
      <c r="S200" s="31">
        <f>VLOOKUP($A200,'[3]download from PCAS'!$A$7:$AZ$366,19,FALSE)</f>
        <v>25</v>
      </c>
      <c r="T200" s="31">
        <f>VLOOKUP($A200,'[3]download from PCAS'!$A$7:$AZ$366,21,FALSE)</f>
        <v>261</v>
      </c>
      <c r="U200" s="31">
        <f>VLOOKUP($A200,'[3]download from PCAS'!$A$7:$AZ$366,23,FALSE)</f>
        <v>73</v>
      </c>
      <c r="V200" s="31">
        <f>VLOOKUP($A200,'[3]download from PCAS'!$A$7:$AZ$366,13,FALSE)</f>
        <v>87</v>
      </c>
      <c r="W200" s="31">
        <f>VLOOKUP($A200,'[3]download from PCAS'!$A$7:$AZ$366,3,FALSE)</f>
        <v>67</v>
      </c>
      <c r="X200" s="31">
        <f>VLOOKUP($A200,'[3]download from PCAS'!$A$7:$AZ$366,43,FALSE)</f>
        <v>416</v>
      </c>
      <c r="Y200" s="31">
        <f>VLOOKUP($A200,'[3]download from PCAS'!$A$7:$AZ$366,39,FALSE)</f>
        <v>28</v>
      </c>
      <c r="Z200" s="31">
        <f>VLOOKUP($A200,'[3]download from PCAS'!$A$7:$AZ$366,47,FALSE)</f>
        <v>895</v>
      </c>
      <c r="AA200" s="31">
        <f>VLOOKUP($A200,'[3]download from PCAS'!$A$7:$AZ$366,17,FALSE)</f>
        <v>52</v>
      </c>
      <c r="AB200" s="31">
        <f>VLOOKUP($A200,'[3]download from PCAS'!$A$7:$AZ$366,45,FALSE)</f>
        <v>8</v>
      </c>
      <c r="AC200" s="44"/>
      <c r="AD200" s="41" t="s">
        <v>339</v>
      </c>
      <c r="AE200" s="32">
        <f t="shared" si="84"/>
        <v>39.455009934714731</v>
      </c>
      <c r="AF200" s="32">
        <f t="shared" si="85"/>
        <v>10.786261708770935</v>
      </c>
      <c r="AG200" s="32">
        <f t="shared" si="86"/>
        <v>3.1223389156968491</v>
      </c>
      <c r="AH200" s="32">
        <f t="shared" si="87"/>
        <v>21.004825432869712</v>
      </c>
      <c r="AI200" s="32">
        <f t="shared" si="88"/>
        <v>151.57536190746524</v>
      </c>
      <c r="AJ200" s="32">
        <f t="shared" si="89"/>
        <v>42.861197842747657</v>
      </c>
      <c r="AK200" s="32">
        <f t="shared" si="90"/>
        <v>18.450184501845019</v>
      </c>
      <c r="AL200" s="32">
        <f t="shared" si="91"/>
        <v>7.3800738007380069</v>
      </c>
      <c r="AM200" s="32">
        <f t="shared" si="92"/>
        <v>41.158103888731198</v>
      </c>
      <c r="AN200" s="32">
        <f t="shared" si="93"/>
        <v>12.205506670451319</v>
      </c>
      <c r="AO200" s="32">
        <f t="shared" si="94"/>
        <v>8.7993187624183928</v>
      </c>
      <c r="AP200" s="32">
        <f t="shared" si="95"/>
        <v>64.433721260289531</v>
      </c>
      <c r="AQ200" s="32">
        <f t="shared" si="96"/>
        <v>7.0962248084019306</v>
      </c>
      <c r="AR200" s="32">
        <f t="shared" si="97"/>
        <v>74.084586999716151</v>
      </c>
      <c r="AS200" s="32">
        <f t="shared" si="98"/>
        <v>20.720976440533637</v>
      </c>
      <c r="AT200" s="32">
        <f t="shared" si="99"/>
        <v>24.694862333238717</v>
      </c>
      <c r="AU200" s="32">
        <f t="shared" si="100"/>
        <v>19.017882486517173</v>
      </c>
      <c r="AV200" s="32">
        <f t="shared" si="101"/>
        <v>118.08118081180811</v>
      </c>
      <c r="AW200" s="32">
        <f t="shared" si="102"/>
        <v>7.9477717854101613</v>
      </c>
      <c r="AX200" s="32">
        <f t="shared" si="103"/>
        <v>254.0448481407891</v>
      </c>
      <c r="AY200" s="32">
        <f t="shared" si="104"/>
        <v>14.760147601476014</v>
      </c>
      <c r="AZ200" s="32">
        <f t="shared" si="105"/>
        <v>2.2707919386886175</v>
      </c>
      <c r="BB200" s="41" t="s">
        <v>339</v>
      </c>
      <c r="BC200" s="32">
        <f t="shared" si="106"/>
        <v>55.069292487235593</v>
      </c>
      <c r="BD200" s="32">
        <f t="shared" si="107"/>
        <v>9.6726190476190474</v>
      </c>
      <c r="BE200" s="32">
        <f t="shared" si="108"/>
        <v>27.157738095238095</v>
      </c>
      <c r="BF200" s="32">
        <f t="shared" si="109"/>
        <v>32.366071428571431</v>
      </c>
      <c r="BG200" s="32">
        <f t="shared" si="110"/>
        <v>149.2109038737446</v>
      </c>
      <c r="BH200" s="32">
        <f t="shared" si="111"/>
        <v>10.416666666666666</v>
      </c>
    </row>
    <row r="201" spans="1:60" x14ac:dyDescent="0.2">
      <c r="A201" s="33" t="str">
        <f>'[3]download from PCAS'!A212</f>
        <v>Z00395</v>
      </c>
      <c r="B201" s="31">
        <f>VLOOKUP($A201,'[3]download from PCAS'!$A$7:$AZ$366,2,FALSE)</f>
        <v>3638</v>
      </c>
      <c r="C201" s="31">
        <v>2987</v>
      </c>
      <c r="D201" s="31">
        <v>2949</v>
      </c>
      <c r="E201" s="31">
        <v>2911</v>
      </c>
      <c r="F201" s="31">
        <v>1843</v>
      </c>
      <c r="G201" s="31">
        <f>VLOOKUP($A201,'[3]download from PCAS'!$A$7:$AZ$366,11,FALSE)</f>
        <v>76</v>
      </c>
      <c r="H201" s="31">
        <f>VLOOKUP($A201,'[3]download from PCAS'!$A$7:$AZ$366,31,FALSE)</f>
        <v>8</v>
      </c>
      <c r="I201" s="31">
        <f>VLOOKUP($A201,'[3]download from PCAS'!$A$7:$AZ$366,35,FALSE)</f>
        <v>2</v>
      </c>
      <c r="J201" s="31">
        <f>VLOOKUP($A201,'[3]download from PCAS'!$A$7:$AZ$366,49,FALSE)</f>
        <v>22</v>
      </c>
      <c r="K201" s="31">
        <f>VLOOKUP($A201,'[3]download from PCAS'!$A$7:$AZ$366,7,FALSE)</f>
        <v>270</v>
      </c>
      <c r="L201" s="31">
        <f>VLOOKUP($A201,'[3]download from PCAS'!$A$7:$AZ$366,27,FALSE)</f>
        <v>87</v>
      </c>
      <c r="M201" s="31">
        <f>VLOOKUP($A201,'[3]download from PCAS'!$A$7:$AZ$366,15,FALSE)</f>
        <v>25</v>
      </c>
      <c r="N201" s="31">
        <f>VLOOKUP($A201,'[3]download from PCAS'!$A$7:$AZ$366,29,FALSE)</f>
        <v>7</v>
      </c>
      <c r="O201" s="31">
        <f>VLOOKUP($A201,'[3]download from PCAS'!$A$7:$AZ$366,51,FALSE)</f>
        <v>54</v>
      </c>
      <c r="P201" s="31">
        <f>VLOOKUP($A201,'[3]download from PCAS'!$A$7:$AZ$366,9,FALSE)</f>
        <v>24</v>
      </c>
      <c r="Q201" s="31">
        <f>VLOOKUP($A201,'[3]download from PCAS'!$A$7:$AZ$366,41,FALSE)</f>
        <v>10</v>
      </c>
      <c r="R201" s="31">
        <f>VLOOKUP($A201,'[3]download from PCAS'!$A$7:$AZ$366,5,FALSE)</f>
        <v>142</v>
      </c>
      <c r="S201" s="31">
        <f>VLOOKUP($A201,'[3]download from PCAS'!$A$7:$AZ$366,19,FALSE)</f>
        <v>4</v>
      </c>
      <c r="T201" s="31">
        <f>VLOOKUP($A201,'[3]download from PCAS'!$A$7:$AZ$366,21,FALSE)</f>
        <v>149</v>
      </c>
      <c r="U201" s="31">
        <f>VLOOKUP($A201,'[3]download from PCAS'!$A$7:$AZ$366,23,FALSE)</f>
        <v>157</v>
      </c>
      <c r="V201" s="31">
        <f>VLOOKUP($A201,'[3]download from PCAS'!$A$7:$AZ$366,13,FALSE)</f>
        <v>28</v>
      </c>
      <c r="W201" s="31">
        <f>VLOOKUP($A201,'[3]download from PCAS'!$A$7:$AZ$366,3,FALSE)</f>
        <v>15</v>
      </c>
      <c r="X201" s="31">
        <f>VLOOKUP($A201,'[3]download from PCAS'!$A$7:$AZ$366,43,FALSE)</f>
        <v>268</v>
      </c>
      <c r="Y201" s="31">
        <f>VLOOKUP($A201,'[3]download from PCAS'!$A$7:$AZ$366,39,FALSE)</f>
        <v>3</v>
      </c>
      <c r="Z201" s="31">
        <f>VLOOKUP($A201,'[3]download from PCAS'!$A$7:$AZ$366,47,FALSE)</f>
        <v>463</v>
      </c>
      <c r="AA201" s="31">
        <f>VLOOKUP($A201,'[3]download from PCAS'!$A$7:$AZ$366,17,FALSE)</f>
        <v>97</v>
      </c>
      <c r="AB201" s="31">
        <f>VLOOKUP($A201,'[3]download from PCAS'!$A$7:$AZ$366,45,FALSE)</f>
        <v>1</v>
      </c>
      <c r="AC201" s="44"/>
      <c r="AD201" s="41" t="s">
        <v>340</v>
      </c>
      <c r="AE201" s="32">
        <f t="shared" si="84"/>
        <v>20.890599230346346</v>
      </c>
      <c r="AF201" s="32">
        <f t="shared" si="85"/>
        <v>2.1990104452996153</v>
      </c>
      <c r="AG201" s="32">
        <f t="shared" si="86"/>
        <v>0.54975261132490383</v>
      </c>
      <c r="AH201" s="32">
        <f t="shared" si="87"/>
        <v>6.0472787245739417</v>
      </c>
      <c r="AI201" s="32">
        <f t="shared" si="88"/>
        <v>74.216602528862012</v>
      </c>
      <c r="AJ201" s="32">
        <f t="shared" si="89"/>
        <v>23.914238592633314</v>
      </c>
      <c r="AK201" s="32">
        <f t="shared" si="90"/>
        <v>6.8719076415612967</v>
      </c>
      <c r="AL201" s="32">
        <f t="shared" si="91"/>
        <v>1.9241341396371632</v>
      </c>
      <c r="AM201" s="32">
        <f t="shared" si="92"/>
        <v>14.843320505772404</v>
      </c>
      <c r="AN201" s="32">
        <f t="shared" si="93"/>
        <v>6.5970313358988459</v>
      </c>
      <c r="AO201" s="32">
        <f t="shared" si="94"/>
        <v>2.7487630566245187</v>
      </c>
      <c r="AP201" s="32">
        <f t="shared" si="95"/>
        <v>39.032435404068174</v>
      </c>
      <c r="AQ201" s="32">
        <f t="shared" si="96"/>
        <v>1.0995052226498077</v>
      </c>
      <c r="AR201" s="32">
        <f t="shared" si="97"/>
        <v>40.956569543705335</v>
      </c>
      <c r="AS201" s="32">
        <f t="shared" si="98"/>
        <v>43.155579989004949</v>
      </c>
      <c r="AT201" s="32">
        <f t="shared" si="99"/>
        <v>7.6965365585486527</v>
      </c>
      <c r="AU201" s="32">
        <f t="shared" si="100"/>
        <v>4.123144584936778</v>
      </c>
      <c r="AV201" s="32">
        <f t="shared" si="101"/>
        <v>73.666849917537107</v>
      </c>
      <c r="AW201" s="32">
        <f t="shared" si="102"/>
        <v>0.82462891698735574</v>
      </c>
      <c r="AX201" s="32">
        <f t="shared" si="103"/>
        <v>127.26772952171522</v>
      </c>
      <c r="AY201" s="32">
        <f t="shared" si="104"/>
        <v>26.663001649257833</v>
      </c>
      <c r="AZ201" s="32">
        <f t="shared" si="105"/>
        <v>0.27487630566245191</v>
      </c>
      <c r="BB201" s="41" t="s">
        <v>340</v>
      </c>
      <c r="BC201" s="32">
        <f t="shared" si="106"/>
        <v>29.501525940996949</v>
      </c>
      <c r="BD201" s="32">
        <f t="shared" si="107"/>
        <v>2.4046719340432841</v>
      </c>
      <c r="BE201" s="32">
        <f t="shared" si="108"/>
        <v>53.933356234970802</v>
      </c>
      <c r="BF201" s="32">
        <f t="shared" si="109"/>
        <v>9.6186877361731362</v>
      </c>
      <c r="BG201" s="32">
        <f t="shared" si="110"/>
        <v>89.722129226648804</v>
      </c>
      <c r="BH201" s="32">
        <f t="shared" si="111"/>
        <v>1.0305736860185502</v>
      </c>
    </row>
    <row r="202" spans="1:60" x14ac:dyDescent="0.2">
      <c r="A202" s="33" t="str">
        <f>'[3]download from PCAS'!A213</f>
        <v>Z00396</v>
      </c>
      <c r="B202" s="31">
        <f>VLOOKUP($A202,'[3]download from PCAS'!$A$7:$AZ$366,2,FALSE)</f>
        <v>3756</v>
      </c>
      <c r="C202" s="31">
        <v>2867</v>
      </c>
      <c r="D202" s="31">
        <v>2816</v>
      </c>
      <c r="E202" s="31">
        <v>2768</v>
      </c>
      <c r="F202" s="31">
        <v>1962</v>
      </c>
      <c r="G202" s="31">
        <f>VLOOKUP($A202,'[3]download from PCAS'!$A$7:$AZ$366,11,FALSE)</f>
        <v>168</v>
      </c>
      <c r="H202" s="31">
        <f>VLOOKUP($A202,'[3]download from PCAS'!$A$7:$AZ$366,31,FALSE)</f>
        <v>39</v>
      </c>
      <c r="I202" s="31">
        <f>VLOOKUP($A202,'[3]download from PCAS'!$A$7:$AZ$366,35,FALSE)</f>
        <v>8</v>
      </c>
      <c r="J202" s="31">
        <f>VLOOKUP($A202,'[3]download from PCAS'!$A$7:$AZ$366,49,FALSE)</f>
        <v>68</v>
      </c>
      <c r="K202" s="31">
        <f>VLOOKUP($A202,'[3]download from PCAS'!$A$7:$AZ$366,7,FALSE)</f>
        <v>441</v>
      </c>
      <c r="L202" s="31">
        <f>VLOOKUP($A202,'[3]download from PCAS'!$A$7:$AZ$366,27,FALSE)</f>
        <v>146</v>
      </c>
      <c r="M202" s="31">
        <f>VLOOKUP($A202,'[3]download from PCAS'!$A$7:$AZ$366,15,FALSE)</f>
        <v>91</v>
      </c>
      <c r="N202" s="31">
        <f>VLOOKUP($A202,'[3]download from PCAS'!$A$7:$AZ$366,29,FALSE)</f>
        <v>24</v>
      </c>
      <c r="O202" s="31">
        <f>VLOOKUP($A202,'[3]download from PCAS'!$A$7:$AZ$366,51,FALSE)</f>
        <v>154</v>
      </c>
      <c r="P202" s="31">
        <f>VLOOKUP($A202,'[3]download from PCAS'!$A$7:$AZ$366,9,FALSE)</f>
        <v>45</v>
      </c>
      <c r="Q202" s="31">
        <f>VLOOKUP($A202,'[3]download from PCAS'!$A$7:$AZ$366,41,FALSE)</f>
        <v>33</v>
      </c>
      <c r="R202" s="31">
        <f>VLOOKUP($A202,'[3]download from PCAS'!$A$7:$AZ$366,5,FALSE)</f>
        <v>213</v>
      </c>
      <c r="S202" s="31">
        <f>VLOOKUP($A202,'[3]download from PCAS'!$A$7:$AZ$366,19,FALSE)</f>
        <v>25</v>
      </c>
      <c r="T202" s="31">
        <f>VLOOKUP($A202,'[3]download from PCAS'!$A$7:$AZ$366,21,FALSE)</f>
        <v>270</v>
      </c>
      <c r="U202" s="31">
        <f>VLOOKUP($A202,'[3]download from PCAS'!$A$7:$AZ$366,23,FALSE)</f>
        <v>518</v>
      </c>
      <c r="V202" s="31">
        <f>VLOOKUP($A202,'[3]download from PCAS'!$A$7:$AZ$366,13,FALSE)</f>
        <v>150</v>
      </c>
      <c r="W202" s="31">
        <f>VLOOKUP($A202,'[3]download from PCAS'!$A$7:$AZ$366,3,FALSE)</f>
        <v>63</v>
      </c>
      <c r="X202" s="31">
        <f>VLOOKUP($A202,'[3]download from PCAS'!$A$7:$AZ$366,43,FALSE)</f>
        <v>422</v>
      </c>
      <c r="Y202" s="31">
        <f>VLOOKUP($A202,'[3]download from PCAS'!$A$7:$AZ$366,39,FALSE)</f>
        <v>13</v>
      </c>
      <c r="Z202" s="31">
        <f>VLOOKUP($A202,'[3]download from PCAS'!$A$7:$AZ$366,47,FALSE)</f>
        <v>806</v>
      </c>
      <c r="AA202" s="31">
        <f>VLOOKUP($A202,'[3]download from PCAS'!$A$7:$AZ$366,17,FALSE)</f>
        <v>44</v>
      </c>
      <c r="AB202" s="31">
        <f>VLOOKUP($A202,'[3]download from PCAS'!$A$7:$AZ$366,45,FALSE)</f>
        <v>1</v>
      </c>
      <c r="AC202" s="44"/>
      <c r="AD202" s="41" t="s">
        <v>341</v>
      </c>
      <c r="AE202" s="32">
        <f t="shared" si="84"/>
        <v>44.728434504792332</v>
      </c>
      <c r="AF202" s="32">
        <f t="shared" si="85"/>
        <v>10.383386581469647</v>
      </c>
      <c r="AG202" s="32">
        <f t="shared" si="86"/>
        <v>2.1299254526091587</v>
      </c>
      <c r="AH202" s="32">
        <f t="shared" si="87"/>
        <v>18.104366347177848</v>
      </c>
      <c r="AI202" s="32">
        <f t="shared" si="88"/>
        <v>117.41214057507987</v>
      </c>
      <c r="AJ202" s="32">
        <f t="shared" si="89"/>
        <v>38.871139510117146</v>
      </c>
      <c r="AK202" s="32">
        <f t="shared" si="90"/>
        <v>24.227902023429181</v>
      </c>
      <c r="AL202" s="32">
        <f t="shared" si="91"/>
        <v>6.3897763578274756</v>
      </c>
      <c r="AM202" s="32">
        <f t="shared" si="92"/>
        <v>41.001064962726304</v>
      </c>
      <c r="AN202" s="32">
        <f t="shared" si="93"/>
        <v>11.980830670926517</v>
      </c>
      <c r="AO202" s="32">
        <f t="shared" si="94"/>
        <v>8.7859424920127793</v>
      </c>
      <c r="AP202" s="32">
        <f t="shared" si="95"/>
        <v>56.709265175718848</v>
      </c>
      <c r="AQ202" s="32">
        <f t="shared" si="96"/>
        <v>6.6560170394036211</v>
      </c>
      <c r="AR202" s="32">
        <f t="shared" si="97"/>
        <v>71.884984025559106</v>
      </c>
      <c r="AS202" s="32">
        <f t="shared" si="98"/>
        <v>137.91267305644303</v>
      </c>
      <c r="AT202" s="32">
        <f t="shared" si="99"/>
        <v>39.936102236421725</v>
      </c>
      <c r="AU202" s="32">
        <f t="shared" si="100"/>
        <v>16.773162939297123</v>
      </c>
      <c r="AV202" s="32">
        <f t="shared" si="101"/>
        <v>112.35356762513312</v>
      </c>
      <c r="AW202" s="32">
        <f t="shared" si="102"/>
        <v>3.4611288604898829</v>
      </c>
      <c r="AX202" s="32">
        <f t="shared" si="103"/>
        <v>214.58998935037275</v>
      </c>
      <c r="AY202" s="32">
        <f t="shared" si="104"/>
        <v>11.714589989350374</v>
      </c>
      <c r="AZ202" s="32">
        <f t="shared" si="105"/>
        <v>0.26624068157614483</v>
      </c>
      <c r="BB202" s="41" t="s">
        <v>341</v>
      </c>
      <c r="BC202" s="32">
        <f t="shared" si="106"/>
        <v>51.846590909090914</v>
      </c>
      <c r="BD202" s="32">
        <f t="shared" si="107"/>
        <v>8.6705202312138727</v>
      </c>
      <c r="BE202" s="32">
        <f t="shared" si="108"/>
        <v>187.13872832369944</v>
      </c>
      <c r="BF202" s="32">
        <f t="shared" si="109"/>
        <v>54.190751445086704</v>
      </c>
      <c r="BG202" s="32">
        <f t="shared" si="110"/>
        <v>147.19218695500524</v>
      </c>
      <c r="BH202" s="32">
        <f t="shared" si="111"/>
        <v>4.6965317919075149</v>
      </c>
    </row>
    <row r="203" spans="1:60" x14ac:dyDescent="0.2">
      <c r="A203" s="33" t="str">
        <f>'[3]download from PCAS'!A214</f>
        <v>Z00401</v>
      </c>
      <c r="B203" s="31">
        <f>VLOOKUP($A203,'[3]download from PCAS'!$A$7:$AZ$366,2,FALSE)</f>
        <v>6320</v>
      </c>
      <c r="C203" s="31">
        <v>5130</v>
      </c>
      <c r="D203" s="31">
        <v>5036</v>
      </c>
      <c r="E203" s="31">
        <v>4953</v>
      </c>
      <c r="F203" s="31">
        <v>3408</v>
      </c>
      <c r="G203" s="31">
        <f>VLOOKUP($A203,'[3]download from PCAS'!$A$7:$AZ$366,11,FALSE)</f>
        <v>317</v>
      </c>
      <c r="H203" s="31">
        <f>VLOOKUP($A203,'[3]download from PCAS'!$A$7:$AZ$366,31,FALSE)</f>
        <v>55</v>
      </c>
      <c r="I203" s="31">
        <f>VLOOKUP($A203,'[3]download from PCAS'!$A$7:$AZ$366,35,FALSE)</f>
        <v>51</v>
      </c>
      <c r="J203" s="31">
        <f>VLOOKUP($A203,'[3]download from PCAS'!$A$7:$AZ$366,49,FALSE)</f>
        <v>166</v>
      </c>
      <c r="K203" s="31">
        <f>VLOOKUP($A203,'[3]download from PCAS'!$A$7:$AZ$366,7,FALSE)</f>
        <v>915</v>
      </c>
      <c r="L203" s="31">
        <f>VLOOKUP($A203,'[3]download from PCAS'!$A$7:$AZ$366,27,FALSE)</f>
        <v>240</v>
      </c>
      <c r="M203" s="31">
        <f>VLOOKUP($A203,'[3]download from PCAS'!$A$7:$AZ$366,15,FALSE)</f>
        <v>109</v>
      </c>
      <c r="N203" s="31">
        <f>VLOOKUP($A203,'[3]download from PCAS'!$A$7:$AZ$366,29,FALSE)</f>
        <v>49</v>
      </c>
      <c r="O203" s="31">
        <f>VLOOKUP($A203,'[3]download from PCAS'!$A$7:$AZ$366,51,FALSE)</f>
        <v>284</v>
      </c>
      <c r="P203" s="31">
        <f>VLOOKUP($A203,'[3]download from PCAS'!$A$7:$AZ$366,9,FALSE)</f>
        <v>121</v>
      </c>
      <c r="Q203" s="31">
        <f>VLOOKUP($A203,'[3]download from PCAS'!$A$7:$AZ$366,41,FALSE)</f>
        <v>68</v>
      </c>
      <c r="R203" s="31">
        <f>VLOOKUP($A203,'[3]download from PCAS'!$A$7:$AZ$366,5,FALSE)</f>
        <v>548</v>
      </c>
      <c r="S203" s="31">
        <f>VLOOKUP($A203,'[3]download from PCAS'!$A$7:$AZ$366,19,FALSE)</f>
        <v>25</v>
      </c>
      <c r="T203" s="31">
        <f>VLOOKUP($A203,'[3]download from PCAS'!$A$7:$AZ$366,21,FALSE)</f>
        <v>496</v>
      </c>
      <c r="U203" s="31">
        <f>VLOOKUP($A203,'[3]download from PCAS'!$A$7:$AZ$366,23,FALSE)</f>
        <v>716</v>
      </c>
      <c r="V203" s="31">
        <f>VLOOKUP($A203,'[3]download from PCAS'!$A$7:$AZ$366,13,FALSE)</f>
        <v>239</v>
      </c>
      <c r="W203" s="31">
        <f>VLOOKUP($A203,'[3]download from PCAS'!$A$7:$AZ$366,3,FALSE)</f>
        <v>105</v>
      </c>
      <c r="X203" s="31">
        <f>VLOOKUP($A203,'[3]download from PCAS'!$A$7:$AZ$366,43,FALSE)</f>
        <v>665</v>
      </c>
      <c r="Y203" s="31">
        <f>VLOOKUP($A203,'[3]download from PCAS'!$A$7:$AZ$366,39,FALSE)</f>
        <v>23</v>
      </c>
      <c r="Z203" s="31">
        <f>VLOOKUP($A203,'[3]download from PCAS'!$A$7:$AZ$366,47,FALSE)</f>
        <v>1661</v>
      </c>
      <c r="AA203" s="31">
        <f>VLOOKUP($A203,'[3]download from PCAS'!$A$7:$AZ$366,17,FALSE)</f>
        <v>142</v>
      </c>
      <c r="AB203" s="31">
        <f>VLOOKUP($A203,'[3]download from PCAS'!$A$7:$AZ$366,45,FALSE)</f>
        <v>5</v>
      </c>
      <c r="AC203" s="44"/>
      <c r="AD203" s="41" t="s">
        <v>342</v>
      </c>
      <c r="AE203" s="32">
        <f t="shared" si="84"/>
        <v>50.158227848101262</v>
      </c>
      <c r="AF203" s="32">
        <f t="shared" si="85"/>
        <v>8.7025316455696196</v>
      </c>
      <c r="AG203" s="32">
        <f t="shared" si="86"/>
        <v>8.0696202531645564</v>
      </c>
      <c r="AH203" s="32">
        <f t="shared" si="87"/>
        <v>26.265822784810126</v>
      </c>
      <c r="AI203" s="32">
        <f t="shared" si="88"/>
        <v>144.77848101265823</v>
      </c>
      <c r="AJ203" s="32">
        <f t="shared" si="89"/>
        <v>37.974683544303801</v>
      </c>
      <c r="AK203" s="32">
        <f t="shared" si="90"/>
        <v>17.246835443037977</v>
      </c>
      <c r="AL203" s="32">
        <f t="shared" si="91"/>
        <v>7.7531645569620249</v>
      </c>
      <c r="AM203" s="32">
        <f t="shared" si="92"/>
        <v>44.936708860759488</v>
      </c>
      <c r="AN203" s="32">
        <f t="shared" si="93"/>
        <v>19.145569620253166</v>
      </c>
      <c r="AO203" s="32">
        <f t="shared" si="94"/>
        <v>10.759493670886076</v>
      </c>
      <c r="AP203" s="32">
        <f t="shared" si="95"/>
        <v>86.708860759493675</v>
      </c>
      <c r="AQ203" s="32">
        <f t="shared" si="96"/>
        <v>3.9556962025316458</v>
      </c>
      <c r="AR203" s="32">
        <f t="shared" si="97"/>
        <v>78.481012658227854</v>
      </c>
      <c r="AS203" s="32">
        <f t="shared" si="98"/>
        <v>113.29113924050633</v>
      </c>
      <c r="AT203" s="32">
        <f t="shared" si="99"/>
        <v>37.816455696202532</v>
      </c>
      <c r="AU203" s="32">
        <f t="shared" si="100"/>
        <v>16.61392405063291</v>
      </c>
      <c r="AV203" s="32">
        <f t="shared" si="101"/>
        <v>105.22151898734178</v>
      </c>
      <c r="AW203" s="32">
        <f t="shared" si="102"/>
        <v>3.6392405063291138</v>
      </c>
      <c r="AX203" s="32">
        <f t="shared" si="103"/>
        <v>262.81645569620252</v>
      </c>
      <c r="AY203" s="32">
        <f t="shared" si="104"/>
        <v>22.468354430379744</v>
      </c>
      <c r="AZ203" s="32">
        <f t="shared" si="105"/>
        <v>0.79113924050632911</v>
      </c>
      <c r="BB203" s="41" t="s">
        <v>342</v>
      </c>
      <c r="BC203" s="32">
        <f t="shared" si="106"/>
        <v>47.656870532168391</v>
      </c>
      <c r="BD203" s="32">
        <f t="shared" si="107"/>
        <v>9.892994144962648</v>
      </c>
      <c r="BE203" s="32">
        <f t="shared" si="108"/>
        <v>144.55885322027055</v>
      </c>
      <c r="BF203" s="32">
        <f t="shared" si="109"/>
        <v>48.253583686654558</v>
      </c>
      <c r="BG203" s="32">
        <f t="shared" si="110"/>
        <v>129.62962962962962</v>
      </c>
      <c r="BH203" s="32">
        <f t="shared" si="111"/>
        <v>4.6436503129416522</v>
      </c>
    </row>
    <row r="204" spans="1:60" x14ac:dyDescent="0.2">
      <c r="A204" s="33" t="str">
        <f>'[3]download from PCAS'!A215</f>
        <v>Z00402</v>
      </c>
      <c r="B204" s="31">
        <f>VLOOKUP($A204,'[3]download from PCAS'!$A$7:$AZ$366,2,FALSE)</f>
        <v>7973</v>
      </c>
      <c r="C204" s="31">
        <v>6155</v>
      </c>
      <c r="D204" s="31">
        <v>6024</v>
      </c>
      <c r="E204" s="31">
        <v>5914</v>
      </c>
      <c r="F204" s="31">
        <v>4090</v>
      </c>
      <c r="G204" s="31">
        <f>VLOOKUP($A204,'[3]download from PCAS'!$A$7:$AZ$366,11,FALSE)</f>
        <v>317</v>
      </c>
      <c r="H204" s="31">
        <f>VLOOKUP($A204,'[3]download from PCAS'!$A$7:$AZ$366,31,FALSE)</f>
        <v>59</v>
      </c>
      <c r="I204" s="31">
        <f>VLOOKUP($A204,'[3]download from PCAS'!$A$7:$AZ$366,35,FALSE)</f>
        <v>25</v>
      </c>
      <c r="J204" s="31">
        <f>VLOOKUP($A204,'[3]download from PCAS'!$A$7:$AZ$366,49,FALSE)</f>
        <v>130</v>
      </c>
      <c r="K204" s="31">
        <f>VLOOKUP($A204,'[3]download from PCAS'!$A$7:$AZ$366,7,FALSE)</f>
        <v>855</v>
      </c>
      <c r="L204" s="31">
        <f>VLOOKUP($A204,'[3]download from PCAS'!$A$7:$AZ$366,27,FALSE)</f>
        <v>264</v>
      </c>
      <c r="M204" s="31">
        <f>VLOOKUP($A204,'[3]download from PCAS'!$A$7:$AZ$366,15,FALSE)</f>
        <v>159</v>
      </c>
      <c r="N204" s="31">
        <f>VLOOKUP($A204,'[3]download from PCAS'!$A$7:$AZ$366,29,FALSE)</f>
        <v>46</v>
      </c>
      <c r="O204" s="31">
        <f>VLOOKUP($A204,'[3]download from PCAS'!$A$7:$AZ$366,51,FALSE)</f>
        <v>421</v>
      </c>
      <c r="P204" s="31">
        <f>VLOOKUP($A204,'[3]download from PCAS'!$A$7:$AZ$366,9,FALSE)</f>
        <v>159</v>
      </c>
      <c r="Q204" s="31">
        <f>VLOOKUP($A204,'[3]download from PCAS'!$A$7:$AZ$366,41,FALSE)</f>
        <v>55</v>
      </c>
      <c r="R204" s="31">
        <f>VLOOKUP($A204,'[3]download from PCAS'!$A$7:$AZ$366,5,FALSE)</f>
        <v>681</v>
      </c>
      <c r="S204" s="31">
        <f>VLOOKUP($A204,'[3]download from PCAS'!$A$7:$AZ$366,19,FALSE)</f>
        <v>40</v>
      </c>
      <c r="T204" s="31">
        <f>VLOOKUP($A204,'[3]download from PCAS'!$A$7:$AZ$366,21,FALSE)</f>
        <v>496</v>
      </c>
      <c r="U204" s="31">
        <f>VLOOKUP($A204,'[3]download from PCAS'!$A$7:$AZ$366,23,FALSE)</f>
        <v>493</v>
      </c>
      <c r="V204" s="31">
        <f>VLOOKUP($A204,'[3]download from PCAS'!$A$7:$AZ$366,13,FALSE)</f>
        <v>270</v>
      </c>
      <c r="W204" s="31">
        <f>VLOOKUP($A204,'[3]download from PCAS'!$A$7:$AZ$366,3,FALSE)</f>
        <v>124</v>
      </c>
      <c r="X204" s="31">
        <f>VLOOKUP($A204,'[3]download from PCAS'!$A$7:$AZ$366,43,FALSE)</f>
        <v>844</v>
      </c>
      <c r="Y204" s="31">
        <f>VLOOKUP($A204,'[3]download from PCAS'!$A$7:$AZ$366,39,FALSE)</f>
        <v>47</v>
      </c>
      <c r="Z204" s="31">
        <f>VLOOKUP($A204,'[3]download from PCAS'!$A$7:$AZ$366,47,FALSE)</f>
        <v>1778</v>
      </c>
      <c r="AA204" s="31">
        <f>VLOOKUP($A204,'[3]download from PCAS'!$A$7:$AZ$366,17,FALSE)</f>
        <v>101</v>
      </c>
      <c r="AB204" s="31">
        <f>VLOOKUP($A204,'[3]download from PCAS'!$A$7:$AZ$366,45,FALSE)</f>
        <v>16</v>
      </c>
      <c r="AC204" s="44"/>
      <c r="AD204" s="41" t="s">
        <v>343</v>
      </c>
      <c r="AE204" s="32">
        <f t="shared" si="84"/>
        <v>39.759187256992355</v>
      </c>
      <c r="AF204" s="32">
        <f t="shared" si="85"/>
        <v>7.3999749153392695</v>
      </c>
      <c r="AG204" s="32">
        <f t="shared" si="86"/>
        <v>3.1355825912454534</v>
      </c>
      <c r="AH204" s="32">
        <f t="shared" si="87"/>
        <v>16.305029474476356</v>
      </c>
      <c r="AI204" s="32">
        <f t="shared" si="88"/>
        <v>107.23692462059451</v>
      </c>
      <c r="AJ204" s="32">
        <f t="shared" si="89"/>
        <v>33.111752163551984</v>
      </c>
      <c r="AK204" s="32">
        <f t="shared" si="90"/>
        <v>19.942305280321083</v>
      </c>
      <c r="AL204" s="32">
        <f t="shared" si="91"/>
        <v>5.7694719678916337</v>
      </c>
      <c r="AM204" s="32">
        <f t="shared" si="92"/>
        <v>52.803210836573442</v>
      </c>
      <c r="AN204" s="32">
        <f t="shared" si="93"/>
        <v>19.942305280321083</v>
      </c>
      <c r="AO204" s="32">
        <f t="shared" si="94"/>
        <v>6.8982817007399975</v>
      </c>
      <c r="AP204" s="32">
        <f t="shared" si="95"/>
        <v>85.41326978552614</v>
      </c>
      <c r="AQ204" s="32">
        <f t="shared" si="96"/>
        <v>5.0169321459927261</v>
      </c>
      <c r="AR204" s="32">
        <f t="shared" si="97"/>
        <v>62.209958610309798</v>
      </c>
      <c r="AS204" s="32">
        <f t="shared" si="98"/>
        <v>61.833688699360337</v>
      </c>
      <c r="AT204" s="32">
        <f t="shared" si="99"/>
        <v>33.864291985450897</v>
      </c>
      <c r="AU204" s="32">
        <f t="shared" si="100"/>
        <v>15.552489652577449</v>
      </c>
      <c r="AV204" s="32">
        <f t="shared" si="101"/>
        <v>105.8572682804465</v>
      </c>
      <c r="AW204" s="32">
        <f t="shared" si="102"/>
        <v>5.8948952715414524</v>
      </c>
      <c r="AX204" s="32">
        <f t="shared" si="103"/>
        <v>223.00263388937663</v>
      </c>
      <c r="AY204" s="32">
        <f t="shared" si="104"/>
        <v>12.667753668631631</v>
      </c>
      <c r="AZ204" s="32">
        <f t="shared" si="105"/>
        <v>2.0067728583970905</v>
      </c>
      <c r="BB204" s="41" t="s">
        <v>343</v>
      </c>
      <c r="BC204" s="32">
        <f t="shared" si="106"/>
        <v>43.824701195219127</v>
      </c>
      <c r="BD204" s="32">
        <f t="shared" si="107"/>
        <v>7.7781535339871493</v>
      </c>
      <c r="BE204" s="32">
        <f t="shared" si="108"/>
        <v>83.361515049036186</v>
      </c>
      <c r="BF204" s="32">
        <f t="shared" si="109"/>
        <v>45.654379438620225</v>
      </c>
      <c r="BG204" s="32">
        <f t="shared" si="110"/>
        <v>137.12428919577579</v>
      </c>
      <c r="BH204" s="32">
        <f t="shared" si="111"/>
        <v>7.9472438282042619</v>
      </c>
    </row>
    <row r="205" spans="1:60" x14ac:dyDescent="0.2">
      <c r="A205" s="33" t="str">
        <f>'[3]download from PCAS'!A216</f>
        <v>Z00404</v>
      </c>
      <c r="B205" s="31">
        <f>VLOOKUP($A205,'[3]download from PCAS'!$A$7:$AZ$366,2,FALSE)</f>
        <v>4937</v>
      </c>
      <c r="C205" s="31">
        <v>3952</v>
      </c>
      <c r="D205" s="31">
        <v>3890</v>
      </c>
      <c r="E205" s="31">
        <v>3827</v>
      </c>
      <c r="F205" s="31">
        <v>2668</v>
      </c>
      <c r="G205" s="31">
        <f>VLOOKUP($A205,'[3]download from PCAS'!$A$7:$AZ$366,11,FALSE)</f>
        <v>195</v>
      </c>
      <c r="H205" s="31">
        <f>VLOOKUP($A205,'[3]download from PCAS'!$A$7:$AZ$366,31,FALSE)</f>
        <v>28</v>
      </c>
      <c r="I205" s="31">
        <f>VLOOKUP($A205,'[3]download from PCAS'!$A$7:$AZ$366,35,FALSE)</f>
        <v>12</v>
      </c>
      <c r="J205" s="31">
        <f>VLOOKUP($A205,'[3]download from PCAS'!$A$7:$AZ$366,49,FALSE)</f>
        <v>103</v>
      </c>
      <c r="K205" s="31">
        <f>VLOOKUP($A205,'[3]download from PCAS'!$A$7:$AZ$366,7,FALSE)</f>
        <v>682</v>
      </c>
      <c r="L205" s="31">
        <f>VLOOKUP($A205,'[3]download from PCAS'!$A$7:$AZ$366,27,FALSE)</f>
        <v>194</v>
      </c>
      <c r="M205" s="31">
        <f>VLOOKUP($A205,'[3]download from PCAS'!$A$7:$AZ$366,15,FALSE)</f>
        <v>106</v>
      </c>
      <c r="N205" s="31">
        <f>VLOOKUP($A205,'[3]download from PCAS'!$A$7:$AZ$366,29,FALSE)</f>
        <v>36</v>
      </c>
      <c r="O205" s="31">
        <f>VLOOKUP($A205,'[3]download from PCAS'!$A$7:$AZ$366,51,FALSE)</f>
        <v>203</v>
      </c>
      <c r="P205" s="31">
        <f>VLOOKUP($A205,'[3]download from PCAS'!$A$7:$AZ$366,9,FALSE)</f>
        <v>83</v>
      </c>
      <c r="Q205" s="31">
        <f>VLOOKUP($A205,'[3]download from PCAS'!$A$7:$AZ$366,41,FALSE)</f>
        <v>40</v>
      </c>
      <c r="R205" s="31">
        <f>VLOOKUP($A205,'[3]download from PCAS'!$A$7:$AZ$366,5,FALSE)</f>
        <v>230</v>
      </c>
      <c r="S205" s="31">
        <f>VLOOKUP($A205,'[3]download from PCAS'!$A$7:$AZ$366,19,FALSE)</f>
        <v>22</v>
      </c>
      <c r="T205" s="31">
        <f>VLOOKUP($A205,'[3]download from PCAS'!$A$7:$AZ$366,21,FALSE)</f>
        <v>347</v>
      </c>
      <c r="U205" s="31">
        <f>VLOOKUP($A205,'[3]download from PCAS'!$A$7:$AZ$366,23,FALSE)</f>
        <v>595</v>
      </c>
      <c r="V205" s="31">
        <f>VLOOKUP($A205,'[3]download from PCAS'!$A$7:$AZ$366,13,FALSE)</f>
        <v>165</v>
      </c>
      <c r="W205" s="31">
        <f>VLOOKUP($A205,'[3]download from PCAS'!$A$7:$AZ$366,3,FALSE)</f>
        <v>89</v>
      </c>
      <c r="X205" s="31">
        <f>VLOOKUP($A205,'[3]download from PCAS'!$A$7:$AZ$366,43,FALSE)</f>
        <v>460</v>
      </c>
      <c r="Y205" s="31">
        <f>VLOOKUP($A205,'[3]download from PCAS'!$A$7:$AZ$366,39,FALSE)</f>
        <v>22</v>
      </c>
      <c r="Z205" s="31">
        <f>VLOOKUP($A205,'[3]download from PCAS'!$A$7:$AZ$366,47,FALSE)</f>
        <v>1114</v>
      </c>
      <c r="AA205" s="31">
        <f>VLOOKUP($A205,'[3]download from PCAS'!$A$7:$AZ$366,17,FALSE)</f>
        <v>71</v>
      </c>
      <c r="AB205" s="31">
        <f>VLOOKUP($A205,'[3]download from PCAS'!$A$7:$AZ$366,45,FALSE)</f>
        <v>2</v>
      </c>
      <c r="AC205" s="44"/>
      <c r="AD205" s="41" t="s">
        <v>344</v>
      </c>
      <c r="AE205" s="32">
        <f t="shared" si="84"/>
        <v>39.497670650192426</v>
      </c>
      <c r="AF205" s="32">
        <f t="shared" si="85"/>
        <v>5.6714604010532712</v>
      </c>
      <c r="AG205" s="32">
        <f t="shared" si="86"/>
        <v>2.430625886165688</v>
      </c>
      <c r="AH205" s="32">
        <f t="shared" si="87"/>
        <v>20.862872189588817</v>
      </c>
      <c r="AI205" s="32">
        <f t="shared" si="88"/>
        <v>138.14057119708326</v>
      </c>
      <c r="AJ205" s="32">
        <f t="shared" si="89"/>
        <v>39.295118493011948</v>
      </c>
      <c r="AK205" s="32">
        <f t="shared" si="90"/>
        <v>21.470528661130238</v>
      </c>
      <c r="AL205" s="32">
        <f t="shared" si="91"/>
        <v>7.2918776584970626</v>
      </c>
      <c r="AM205" s="32">
        <f t="shared" si="92"/>
        <v>41.118087907636216</v>
      </c>
      <c r="AN205" s="32">
        <f t="shared" si="93"/>
        <v>16.811829045979337</v>
      </c>
      <c r="AO205" s="32">
        <f t="shared" si="94"/>
        <v>8.1020862872189578</v>
      </c>
      <c r="AP205" s="32">
        <f t="shared" si="95"/>
        <v>46.586996151509013</v>
      </c>
      <c r="AQ205" s="32">
        <f t="shared" si="96"/>
        <v>4.4561474579704274</v>
      </c>
      <c r="AR205" s="32">
        <f t="shared" si="97"/>
        <v>70.285598541624466</v>
      </c>
      <c r="AS205" s="32">
        <f t="shared" si="98"/>
        <v>120.51853352238201</v>
      </c>
      <c r="AT205" s="32">
        <f t="shared" si="99"/>
        <v>33.421105934778204</v>
      </c>
      <c r="AU205" s="32">
        <f t="shared" si="100"/>
        <v>18.027141989062184</v>
      </c>
      <c r="AV205" s="32">
        <f t="shared" si="101"/>
        <v>93.173992303018025</v>
      </c>
      <c r="AW205" s="32">
        <f t="shared" si="102"/>
        <v>4.4561474579704274</v>
      </c>
      <c r="AX205" s="32">
        <f t="shared" si="103"/>
        <v>225.64310309904801</v>
      </c>
      <c r="AY205" s="32">
        <f t="shared" si="104"/>
        <v>14.381203159813653</v>
      </c>
      <c r="AZ205" s="32">
        <f t="shared" si="105"/>
        <v>0.40510431436094796</v>
      </c>
      <c r="BB205" s="41" t="s">
        <v>344</v>
      </c>
      <c r="BC205" s="32">
        <f t="shared" si="106"/>
        <v>49.871465295629825</v>
      </c>
      <c r="BD205" s="32">
        <f t="shared" si="107"/>
        <v>9.4068460935458589</v>
      </c>
      <c r="BE205" s="32">
        <f t="shared" si="108"/>
        <v>155.47426182388293</v>
      </c>
      <c r="BF205" s="32">
        <f t="shared" si="109"/>
        <v>43.114711262085187</v>
      </c>
      <c r="BG205" s="32">
        <f t="shared" si="110"/>
        <v>116.39676113360323</v>
      </c>
      <c r="BH205" s="32">
        <f t="shared" si="111"/>
        <v>5.7486281682780245</v>
      </c>
    </row>
    <row r="206" spans="1:60" x14ac:dyDescent="0.2">
      <c r="A206" s="33" t="str">
        <f>'[3]download from PCAS'!A217</f>
        <v>Z00405</v>
      </c>
      <c r="B206" s="31">
        <f>VLOOKUP($A206,'[3]download from PCAS'!$A$7:$AZ$366,2,FALSE)</f>
        <v>5358</v>
      </c>
      <c r="C206" s="31">
        <v>4064</v>
      </c>
      <c r="D206" s="31">
        <v>3979</v>
      </c>
      <c r="E206" s="31">
        <v>3896</v>
      </c>
      <c r="F206" s="31">
        <v>2740</v>
      </c>
      <c r="G206" s="31">
        <f>VLOOKUP($A206,'[3]download from PCAS'!$A$7:$AZ$366,11,FALSE)</f>
        <v>234</v>
      </c>
      <c r="H206" s="31">
        <f>VLOOKUP($A206,'[3]download from PCAS'!$A$7:$AZ$366,31,FALSE)</f>
        <v>44</v>
      </c>
      <c r="I206" s="31">
        <f>VLOOKUP($A206,'[3]download from PCAS'!$A$7:$AZ$366,35,FALSE)</f>
        <v>18</v>
      </c>
      <c r="J206" s="31">
        <f>VLOOKUP($A206,'[3]download from PCAS'!$A$7:$AZ$366,49,FALSE)</f>
        <v>71</v>
      </c>
      <c r="K206" s="31">
        <f>VLOOKUP($A206,'[3]download from PCAS'!$A$7:$AZ$366,7,FALSE)</f>
        <v>753</v>
      </c>
      <c r="L206" s="31">
        <f>VLOOKUP($A206,'[3]download from PCAS'!$A$7:$AZ$366,27,FALSE)</f>
        <v>148</v>
      </c>
      <c r="M206" s="31">
        <f>VLOOKUP($A206,'[3]download from PCAS'!$A$7:$AZ$366,15,FALSE)</f>
        <v>60</v>
      </c>
      <c r="N206" s="31">
        <f>VLOOKUP($A206,'[3]download from PCAS'!$A$7:$AZ$366,29,FALSE)</f>
        <v>34</v>
      </c>
      <c r="O206" s="31">
        <f>VLOOKUP($A206,'[3]download from PCAS'!$A$7:$AZ$366,51,FALSE)</f>
        <v>271</v>
      </c>
      <c r="P206" s="31">
        <f>VLOOKUP($A206,'[3]download from PCAS'!$A$7:$AZ$366,9,FALSE)</f>
        <v>101</v>
      </c>
      <c r="Q206" s="31">
        <f>VLOOKUP($A206,'[3]download from PCAS'!$A$7:$AZ$366,41,FALSE)</f>
        <v>39</v>
      </c>
      <c r="R206" s="31">
        <f>VLOOKUP($A206,'[3]download from PCAS'!$A$7:$AZ$366,5,FALSE)</f>
        <v>213</v>
      </c>
      <c r="S206" s="31">
        <f>VLOOKUP($A206,'[3]download from PCAS'!$A$7:$AZ$366,19,FALSE)</f>
        <v>33</v>
      </c>
      <c r="T206" s="31">
        <f>VLOOKUP($A206,'[3]download from PCAS'!$A$7:$AZ$366,21,FALSE)</f>
        <v>344</v>
      </c>
      <c r="U206" s="31">
        <f>VLOOKUP($A206,'[3]download from PCAS'!$A$7:$AZ$366,23,FALSE)</f>
        <v>566</v>
      </c>
      <c r="V206" s="31">
        <f>VLOOKUP($A206,'[3]download from PCAS'!$A$7:$AZ$366,13,FALSE)</f>
        <v>151</v>
      </c>
      <c r="W206" s="31">
        <f>VLOOKUP($A206,'[3]download from PCAS'!$A$7:$AZ$366,3,FALSE)</f>
        <v>96</v>
      </c>
      <c r="X206" s="31">
        <f>VLOOKUP($A206,'[3]download from PCAS'!$A$7:$AZ$366,43,FALSE)</f>
        <v>209</v>
      </c>
      <c r="Y206" s="31">
        <f>VLOOKUP($A206,'[3]download from PCAS'!$A$7:$AZ$366,39,FALSE)</f>
        <v>29</v>
      </c>
      <c r="Z206" s="31">
        <f>VLOOKUP($A206,'[3]download from PCAS'!$A$7:$AZ$366,47,FALSE)</f>
        <v>1051</v>
      </c>
      <c r="AA206" s="31">
        <f>VLOOKUP($A206,'[3]download from PCAS'!$A$7:$AZ$366,17,FALSE)</f>
        <v>83</v>
      </c>
      <c r="AB206" s="31">
        <f>VLOOKUP($A206,'[3]download from PCAS'!$A$7:$AZ$366,45,FALSE)</f>
        <v>3</v>
      </c>
      <c r="AC206" s="44"/>
      <c r="AD206" s="41" t="s">
        <v>345</v>
      </c>
      <c r="AE206" s="32">
        <f t="shared" si="84"/>
        <v>43.673012318029116</v>
      </c>
      <c r="AF206" s="32">
        <f t="shared" si="85"/>
        <v>8.2120194102276969</v>
      </c>
      <c r="AG206" s="32">
        <f t="shared" si="86"/>
        <v>3.3594624860022395</v>
      </c>
      <c r="AH206" s="32">
        <f t="shared" si="87"/>
        <v>13.251213139231057</v>
      </c>
      <c r="AI206" s="32">
        <f t="shared" si="88"/>
        <v>140.53751399776036</v>
      </c>
      <c r="AJ206" s="32">
        <f t="shared" si="89"/>
        <v>27.622247107129528</v>
      </c>
      <c r="AK206" s="32">
        <f t="shared" si="90"/>
        <v>11.198208286674133</v>
      </c>
      <c r="AL206" s="32">
        <f t="shared" si="91"/>
        <v>6.3456513624486748</v>
      </c>
      <c r="AM206" s="32">
        <f t="shared" si="92"/>
        <v>50.578574094811501</v>
      </c>
      <c r="AN206" s="32">
        <f t="shared" si="93"/>
        <v>18.850317282568124</v>
      </c>
      <c r="AO206" s="32">
        <f t="shared" si="94"/>
        <v>7.2788353863381863</v>
      </c>
      <c r="AP206" s="32">
        <f t="shared" si="95"/>
        <v>39.753639417693172</v>
      </c>
      <c r="AQ206" s="32">
        <f t="shared" si="96"/>
        <v>6.1590145576707727</v>
      </c>
      <c r="AR206" s="32">
        <f t="shared" si="97"/>
        <v>64.203060843598365</v>
      </c>
      <c r="AS206" s="32">
        <f t="shared" si="98"/>
        <v>105.63643150429266</v>
      </c>
      <c r="AT206" s="32">
        <f t="shared" si="99"/>
        <v>28.182157521463232</v>
      </c>
      <c r="AU206" s="32">
        <f t="shared" si="100"/>
        <v>17.917133258678611</v>
      </c>
      <c r="AV206" s="32">
        <f t="shared" si="101"/>
        <v>39.00709219858156</v>
      </c>
      <c r="AW206" s="32">
        <f t="shared" si="102"/>
        <v>5.4124673385591642</v>
      </c>
      <c r="AX206" s="32">
        <f t="shared" si="103"/>
        <v>196.15528182157522</v>
      </c>
      <c r="AY206" s="32">
        <f t="shared" si="104"/>
        <v>15.490854796565882</v>
      </c>
      <c r="AZ206" s="32">
        <f t="shared" si="105"/>
        <v>0.55991041433370659</v>
      </c>
      <c r="BB206" s="41" t="s">
        <v>345</v>
      </c>
      <c r="BC206" s="32">
        <f t="shared" si="106"/>
        <v>37.195275194772556</v>
      </c>
      <c r="BD206" s="32">
        <f t="shared" si="107"/>
        <v>8.7268993839835716</v>
      </c>
      <c r="BE206" s="32">
        <f t="shared" si="108"/>
        <v>145.27720739219714</v>
      </c>
      <c r="BF206" s="32">
        <f t="shared" si="109"/>
        <v>38.757700205338807</v>
      </c>
      <c r="BG206" s="32">
        <f t="shared" si="110"/>
        <v>51.427165354330711</v>
      </c>
      <c r="BH206" s="32">
        <f t="shared" si="111"/>
        <v>7.4435318275154003</v>
      </c>
    </row>
    <row r="207" spans="1:60" x14ac:dyDescent="0.2">
      <c r="A207" s="33" t="str">
        <f>'[3]download from PCAS'!A218</f>
        <v>Z00406</v>
      </c>
      <c r="B207" s="31">
        <f>VLOOKUP($A207,'[3]download from PCAS'!$A$7:$AZ$366,2,FALSE)</f>
        <v>8683</v>
      </c>
      <c r="C207" s="31">
        <v>6564</v>
      </c>
      <c r="D207" s="31">
        <v>6436</v>
      </c>
      <c r="E207" s="31">
        <v>6302</v>
      </c>
      <c r="F207" s="31">
        <v>4392</v>
      </c>
      <c r="G207" s="31">
        <f>VLOOKUP($A207,'[3]download from PCAS'!$A$7:$AZ$366,11,FALSE)</f>
        <v>269</v>
      </c>
      <c r="H207" s="31">
        <f>VLOOKUP($A207,'[3]download from PCAS'!$A$7:$AZ$366,31,FALSE)</f>
        <v>46</v>
      </c>
      <c r="I207" s="31">
        <f>VLOOKUP($A207,'[3]download from PCAS'!$A$7:$AZ$366,35,FALSE)</f>
        <v>15</v>
      </c>
      <c r="J207" s="31">
        <f>VLOOKUP($A207,'[3]download from PCAS'!$A$7:$AZ$366,49,FALSE)</f>
        <v>103</v>
      </c>
      <c r="K207" s="31">
        <f>VLOOKUP($A207,'[3]download from PCAS'!$A$7:$AZ$366,7,FALSE)</f>
        <v>979</v>
      </c>
      <c r="L207" s="31">
        <f>VLOOKUP($A207,'[3]download from PCAS'!$A$7:$AZ$366,27,FALSE)</f>
        <v>258</v>
      </c>
      <c r="M207" s="31">
        <f>VLOOKUP($A207,'[3]download from PCAS'!$A$7:$AZ$366,15,FALSE)</f>
        <v>90</v>
      </c>
      <c r="N207" s="31">
        <f>VLOOKUP($A207,'[3]download from PCAS'!$A$7:$AZ$366,29,FALSE)</f>
        <v>56</v>
      </c>
      <c r="O207" s="31">
        <f>VLOOKUP($A207,'[3]download from PCAS'!$A$7:$AZ$366,51,FALSE)</f>
        <v>312</v>
      </c>
      <c r="P207" s="31">
        <f>VLOOKUP($A207,'[3]download from PCAS'!$A$7:$AZ$366,9,FALSE)</f>
        <v>111</v>
      </c>
      <c r="Q207" s="31">
        <f>VLOOKUP($A207,'[3]download from PCAS'!$A$7:$AZ$366,41,FALSE)</f>
        <v>46</v>
      </c>
      <c r="R207" s="31">
        <f>VLOOKUP($A207,'[3]download from PCAS'!$A$7:$AZ$366,5,FALSE)</f>
        <v>508</v>
      </c>
      <c r="S207" s="31">
        <f>VLOOKUP($A207,'[3]download from PCAS'!$A$7:$AZ$366,19,FALSE)</f>
        <v>25</v>
      </c>
      <c r="T207" s="31">
        <f>VLOOKUP($A207,'[3]download from PCAS'!$A$7:$AZ$366,21,FALSE)</f>
        <v>470</v>
      </c>
      <c r="U207" s="31">
        <f>VLOOKUP($A207,'[3]download from PCAS'!$A$7:$AZ$366,23,FALSE)</f>
        <v>518</v>
      </c>
      <c r="V207" s="31">
        <f>VLOOKUP($A207,'[3]download from PCAS'!$A$7:$AZ$366,13,FALSE)</f>
        <v>216</v>
      </c>
      <c r="W207" s="31">
        <f>VLOOKUP($A207,'[3]download from PCAS'!$A$7:$AZ$366,3,FALSE)</f>
        <v>93</v>
      </c>
      <c r="X207" s="31">
        <f>VLOOKUP($A207,'[3]download from PCAS'!$A$7:$AZ$366,43,FALSE)</f>
        <v>612</v>
      </c>
      <c r="Y207" s="31">
        <f>VLOOKUP($A207,'[3]download from PCAS'!$A$7:$AZ$366,39,FALSE)</f>
        <v>47</v>
      </c>
      <c r="Z207" s="31">
        <f>VLOOKUP($A207,'[3]download from PCAS'!$A$7:$AZ$366,47,FALSE)</f>
        <v>1672</v>
      </c>
      <c r="AA207" s="31">
        <f>VLOOKUP($A207,'[3]download from PCAS'!$A$7:$AZ$366,17,FALSE)</f>
        <v>117</v>
      </c>
      <c r="AB207" s="31">
        <f>VLOOKUP($A207,'[3]download from PCAS'!$A$7:$AZ$366,45,FALSE)</f>
        <v>3</v>
      </c>
      <c r="AC207" s="44"/>
      <c r="AD207" s="41" t="s">
        <v>346</v>
      </c>
      <c r="AE207" s="32">
        <f t="shared" si="84"/>
        <v>30.980076010595415</v>
      </c>
      <c r="AF207" s="32">
        <f t="shared" si="85"/>
        <v>5.2977081653806284</v>
      </c>
      <c r="AG207" s="32">
        <f t="shared" si="86"/>
        <v>1.7275135321893356</v>
      </c>
      <c r="AH207" s="32">
        <f t="shared" si="87"/>
        <v>11.862259587700104</v>
      </c>
      <c r="AI207" s="32">
        <f t="shared" si="88"/>
        <v>112.74904986755729</v>
      </c>
      <c r="AJ207" s="32">
        <f t="shared" si="89"/>
        <v>29.71323275365657</v>
      </c>
      <c r="AK207" s="32">
        <f t="shared" si="90"/>
        <v>10.365081193136012</v>
      </c>
      <c r="AL207" s="32">
        <f t="shared" si="91"/>
        <v>6.4493838535068519</v>
      </c>
      <c r="AM207" s="32">
        <f t="shared" si="92"/>
        <v>35.932281469538175</v>
      </c>
      <c r="AN207" s="32">
        <f t="shared" si="93"/>
        <v>12.783600138201084</v>
      </c>
      <c r="AO207" s="32">
        <f t="shared" si="94"/>
        <v>5.2977081653806284</v>
      </c>
      <c r="AP207" s="32">
        <f t="shared" si="95"/>
        <v>58.505124956812161</v>
      </c>
      <c r="AQ207" s="32">
        <f t="shared" si="96"/>
        <v>2.8791892203155589</v>
      </c>
      <c r="AR207" s="32">
        <f t="shared" si="97"/>
        <v>54.128757341932513</v>
      </c>
      <c r="AS207" s="32">
        <f t="shared" si="98"/>
        <v>59.656800644938386</v>
      </c>
      <c r="AT207" s="32">
        <f t="shared" si="99"/>
        <v>24.876194863526432</v>
      </c>
      <c r="AU207" s="32">
        <f t="shared" si="100"/>
        <v>10.71058389957388</v>
      </c>
      <c r="AV207" s="32">
        <f t="shared" si="101"/>
        <v>70.482552113324886</v>
      </c>
      <c r="AW207" s="32">
        <f t="shared" si="102"/>
        <v>5.4128757341932516</v>
      </c>
      <c r="AX207" s="32">
        <f t="shared" si="103"/>
        <v>192.56017505470462</v>
      </c>
      <c r="AY207" s="32">
        <f t="shared" si="104"/>
        <v>13.474605551076817</v>
      </c>
      <c r="AZ207" s="32">
        <f t="shared" si="105"/>
        <v>0.34550270643786712</v>
      </c>
      <c r="BB207" s="41" t="s">
        <v>346</v>
      </c>
      <c r="BC207" s="32">
        <f t="shared" si="106"/>
        <v>40.087010565568676</v>
      </c>
      <c r="BD207" s="32">
        <f t="shared" si="107"/>
        <v>8.8860679149476365</v>
      </c>
      <c r="BE207" s="32">
        <f t="shared" si="108"/>
        <v>82.196128213265638</v>
      </c>
      <c r="BF207" s="32">
        <f t="shared" si="109"/>
        <v>34.274833386226597</v>
      </c>
      <c r="BG207" s="32">
        <f t="shared" si="110"/>
        <v>93.235831809872039</v>
      </c>
      <c r="BH207" s="32">
        <f t="shared" si="111"/>
        <v>7.4579498571881935</v>
      </c>
    </row>
    <row r="208" spans="1:60" x14ac:dyDescent="0.2">
      <c r="A208" s="33" t="str">
        <f>'[3]download from PCAS'!A219</f>
        <v>Z00407</v>
      </c>
      <c r="B208" s="31">
        <f>VLOOKUP($A208,'[3]download from PCAS'!$A$7:$AZ$366,2,FALSE)</f>
        <v>7273</v>
      </c>
      <c r="C208" s="31">
        <v>5792</v>
      </c>
      <c r="D208" s="31">
        <v>5697</v>
      </c>
      <c r="E208" s="31">
        <v>5612</v>
      </c>
      <c r="F208" s="31">
        <v>3769</v>
      </c>
      <c r="G208" s="31">
        <f>VLOOKUP($A208,'[3]download from PCAS'!$A$7:$AZ$366,11,FALSE)</f>
        <v>304</v>
      </c>
      <c r="H208" s="31">
        <f>VLOOKUP($A208,'[3]download from PCAS'!$A$7:$AZ$366,31,FALSE)</f>
        <v>75</v>
      </c>
      <c r="I208" s="31">
        <f>VLOOKUP($A208,'[3]download from PCAS'!$A$7:$AZ$366,35,FALSE)</f>
        <v>41</v>
      </c>
      <c r="J208" s="31">
        <f>VLOOKUP($A208,'[3]download from PCAS'!$A$7:$AZ$366,49,FALSE)</f>
        <v>109</v>
      </c>
      <c r="K208" s="31">
        <f>VLOOKUP($A208,'[3]download from PCAS'!$A$7:$AZ$366,7,FALSE)</f>
        <v>827</v>
      </c>
      <c r="L208" s="31">
        <f>VLOOKUP($A208,'[3]download from PCAS'!$A$7:$AZ$366,27,FALSE)</f>
        <v>237</v>
      </c>
      <c r="M208" s="31">
        <f>VLOOKUP($A208,'[3]download from PCAS'!$A$7:$AZ$366,15,FALSE)</f>
        <v>112</v>
      </c>
      <c r="N208" s="31">
        <f>VLOOKUP($A208,'[3]download from PCAS'!$A$7:$AZ$366,29,FALSE)</f>
        <v>43</v>
      </c>
      <c r="O208" s="31">
        <f>VLOOKUP($A208,'[3]download from PCAS'!$A$7:$AZ$366,51,FALSE)</f>
        <v>305</v>
      </c>
      <c r="P208" s="31">
        <f>VLOOKUP($A208,'[3]download from PCAS'!$A$7:$AZ$366,9,FALSE)</f>
        <v>103</v>
      </c>
      <c r="Q208" s="31">
        <f>VLOOKUP($A208,'[3]download from PCAS'!$A$7:$AZ$366,41,FALSE)</f>
        <v>58</v>
      </c>
      <c r="R208" s="31">
        <f>VLOOKUP($A208,'[3]download from PCAS'!$A$7:$AZ$366,5,FALSE)</f>
        <v>508</v>
      </c>
      <c r="S208" s="31">
        <f>VLOOKUP($A208,'[3]download from PCAS'!$A$7:$AZ$366,19,FALSE)</f>
        <v>42</v>
      </c>
      <c r="T208" s="31">
        <f>VLOOKUP($A208,'[3]download from PCAS'!$A$7:$AZ$366,21,FALSE)</f>
        <v>485</v>
      </c>
      <c r="U208" s="31">
        <f>VLOOKUP($A208,'[3]download from PCAS'!$A$7:$AZ$366,23,FALSE)</f>
        <v>986</v>
      </c>
      <c r="V208" s="31">
        <f>VLOOKUP($A208,'[3]download from PCAS'!$A$7:$AZ$366,13,FALSE)</f>
        <v>206</v>
      </c>
      <c r="W208" s="31">
        <f>VLOOKUP($A208,'[3]download from PCAS'!$A$7:$AZ$366,3,FALSE)</f>
        <v>115</v>
      </c>
      <c r="X208" s="31">
        <f>VLOOKUP($A208,'[3]download from PCAS'!$A$7:$AZ$366,43,FALSE)</f>
        <v>614</v>
      </c>
      <c r="Y208" s="31">
        <f>VLOOKUP($A208,'[3]download from PCAS'!$A$7:$AZ$366,39,FALSE)</f>
        <v>23</v>
      </c>
      <c r="Z208" s="31">
        <f>VLOOKUP($A208,'[3]download from PCAS'!$A$7:$AZ$366,47,FALSE)</f>
        <v>1553</v>
      </c>
      <c r="AA208" s="31">
        <f>VLOOKUP($A208,'[3]download from PCAS'!$A$7:$AZ$366,17,FALSE)</f>
        <v>98</v>
      </c>
      <c r="AB208" s="31">
        <f>VLOOKUP($A208,'[3]download from PCAS'!$A$7:$AZ$366,45,FALSE)</f>
        <v>12</v>
      </c>
      <c r="AC208" s="44"/>
      <c r="AD208" s="41" t="s">
        <v>347</v>
      </c>
      <c r="AE208" s="32">
        <f t="shared" si="84"/>
        <v>41.798432558779048</v>
      </c>
      <c r="AF208" s="32">
        <f t="shared" si="85"/>
        <v>10.312113295751409</v>
      </c>
      <c r="AG208" s="32">
        <f t="shared" si="86"/>
        <v>5.6372886016774366</v>
      </c>
      <c r="AH208" s="32">
        <f t="shared" si="87"/>
        <v>14.986937989825382</v>
      </c>
      <c r="AI208" s="32">
        <f t="shared" si="88"/>
        <v>113.7082359411522</v>
      </c>
      <c r="AJ208" s="32">
        <f t="shared" si="89"/>
        <v>32.586278014574454</v>
      </c>
      <c r="AK208" s="32">
        <f t="shared" si="90"/>
        <v>15.399422521655438</v>
      </c>
      <c r="AL208" s="32">
        <f t="shared" si="91"/>
        <v>5.9122782895641421</v>
      </c>
      <c r="AM208" s="32">
        <f t="shared" si="92"/>
        <v>41.935927402722392</v>
      </c>
      <c r="AN208" s="32">
        <f t="shared" si="93"/>
        <v>14.161968926165269</v>
      </c>
      <c r="AO208" s="32">
        <f t="shared" si="94"/>
        <v>7.9747009487144229</v>
      </c>
      <c r="AP208" s="32">
        <f t="shared" si="95"/>
        <v>69.847380723222884</v>
      </c>
      <c r="AQ208" s="32">
        <f t="shared" si="96"/>
        <v>5.7747834456207885</v>
      </c>
      <c r="AR208" s="32">
        <f t="shared" si="97"/>
        <v>66.684999312525775</v>
      </c>
      <c r="AS208" s="32">
        <f t="shared" si="98"/>
        <v>135.56991612814519</v>
      </c>
      <c r="AT208" s="32">
        <f t="shared" si="99"/>
        <v>28.323937852330538</v>
      </c>
      <c r="AU208" s="32">
        <f t="shared" si="100"/>
        <v>15.811907053485493</v>
      </c>
      <c r="AV208" s="32">
        <f t="shared" si="101"/>
        <v>84.421834181218202</v>
      </c>
      <c r="AW208" s="32">
        <f t="shared" si="102"/>
        <v>3.1623814106970989</v>
      </c>
      <c r="AX208" s="32">
        <f t="shared" si="103"/>
        <v>213.52949264402585</v>
      </c>
      <c r="AY208" s="32">
        <f t="shared" si="104"/>
        <v>13.474494706448507</v>
      </c>
      <c r="AZ208" s="32">
        <f t="shared" si="105"/>
        <v>1.6499381273202254</v>
      </c>
      <c r="BB208" s="41" t="s">
        <v>347</v>
      </c>
      <c r="BC208" s="32">
        <f t="shared" si="106"/>
        <v>41.600842548709849</v>
      </c>
      <c r="BD208" s="32">
        <f t="shared" si="107"/>
        <v>7.6621525302922313</v>
      </c>
      <c r="BE208" s="32">
        <f t="shared" si="108"/>
        <v>175.69493941553813</v>
      </c>
      <c r="BF208" s="32">
        <f t="shared" si="109"/>
        <v>36.707056307911614</v>
      </c>
      <c r="BG208" s="32">
        <f t="shared" si="110"/>
        <v>106.00828729281768</v>
      </c>
      <c r="BH208" s="32">
        <f t="shared" si="111"/>
        <v>4.0983606557377055</v>
      </c>
    </row>
    <row r="209" spans="1:60" x14ac:dyDescent="0.2">
      <c r="A209" s="33" t="str">
        <f>'[3]download from PCAS'!A220</f>
        <v>Z00409</v>
      </c>
      <c r="B209" s="31">
        <f>VLOOKUP($A209,'[3]download from PCAS'!$A$7:$AZ$366,2,FALSE)</f>
        <v>5327</v>
      </c>
      <c r="C209" s="31">
        <v>4091</v>
      </c>
      <c r="D209" s="31">
        <v>4015</v>
      </c>
      <c r="E209" s="31">
        <v>3942</v>
      </c>
      <c r="F209" s="31">
        <v>2705</v>
      </c>
      <c r="G209" s="31">
        <f>VLOOKUP($A209,'[3]download from PCAS'!$A$7:$AZ$366,11,FALSE)</f>
        <v>190</v>
      </c>
      <c r="H209" s="31">
        <f>VLOOKUP($A209,'[3]download from PCAS'!$A$7:$AZ$366,31,FALSE)</f>
        <v>41</v>
      </c>
      <c r="I209" s="31">
        <f>VLOOKUP($A209,'[3]download from PCAS'!$A$7:$AZ$366,35,FALSE)</f>
        <v>23</v>
      </c>
      <c r="J209" s="31">
        <f>VLOOKUP($A209,'[3]download from PCAS'!$A$7:$AZ$366,49,FALSE)</f>
        <v>111</v>
      </c>
      <c r="K209" s="31">
        <f>VLOOKUP($A209,'[3]download from PCAS'!$A$7:$AZ$366,7,FALSE)</f>
        <v>686</v>
      </c>
      <c r="L209" s="31">
        <f>VLOOKUP($A209,'[3]download from PCAS'!$A$7:$AZ$366,27,FALSE)</f>
        <v>205</v>
      </c>
      <c r="M209" s="31">
        <f>VLOOKUP($A209,'[3]download from PCAS'!$A$7:$AZ$366,15,FALSE)</f>
        <v>98</v>
      </c>
      <c r="N209" s="31">
        <f>VLOOKUP($A209,'[3]download from PCAS'!$A$7:$AZ$366,29,FALSE)</f>
        <v>51</v>
      </c>
      <c r="O209" s="31">
        <f>VLOOKUP($A209,'[3]download from PCAS'!$A$7:$AZ$366,51,FALSE)</f>
        <v>178</v>
      </c>
      <c r="P209" s="31">
        <f>VLOOKUP($A209,'[3]download from PCAS'!$A$7:$AZ$366,9,FALSE)</f>
        <v>92</v>
      </c>
      <c r="Q209" s="31">
        <f>VLOOKUP($A209,'[3]download from PCAS'!$A$7:$AZ$366,41,FALSE)</f>
        <v>38</v>
      </c>
      <c r="R209" s="31">
        <f>VLOOKUP($A209,'[3]download from PCAS'!$A$7:$AZ$366,5,FALSE)</f>
        <v>378</v>
      </c>
      <c r="S209" s="31">
        <f>VLOOKUP($A209,'[3]download from PCAS'!$A$7:$AZ$366,19,FALSE)</f>
        <v>30</v>
      </c>
      <c r="T209" s="31">
        <f>VLOOKUP($A209,'[3]download from PCAS'!$A$7:$AZ$366,21,FALSE)</f>
        <v>345</v>
      </c>
      <c r="U209" s="31">
        <f>VLOOKUP($A209,'[3]download from PCAS'!$A$7:$AZ$366,23,FALSE)</f>
        <v>457</v>
      </c>
      <c r="V209" s="31">
        <f>VLOOKUP($A209,'[3]download from PCAS'!$A$7:$AZ$366,13,FALSE)</f>
        <v>201</v>
      </c>
      <c r="W209" s="31">
        <f>VLOOKUP($A209,'[3]download from PCAS'!$A$7:$AZ$366,3,FALSE)</f>
        <v>74</v>
      </c>
      <c r="X209" s="31">
        <f>VLOOKUP($A209,'[3]download from PCAS'!$A$7:$AZ$366,43,FALSE)</f>
        <v>325</v>
      </c>
      <c r="Y209" s="31">
        <f>VLOOKUP($A209,'[3]download from PCAS'!$A$7:$AZ$366,39,FALSE)</f>
        <v>32</v>
      </c>
      <c r="Z209" s="31">
        <f>VLOOKUP($A209,'[3]download from PCAS'!$A$7:$AZ$366,47,FALSE)</f>
        <v>1213</v>
      </c>
      <c r="AA209" s="31">
        <f>VLOOKUP($A209,'[3]download from PCAS'!$A$7:$AZ$366,17,FALSE)</f>
        <v>86</v>
      </c>
      <c r="AB209" s="31">
        <f>VLOOKUP($A209,'[3]download from PCAS'!$A$7:$AZ$366,45,FALSE)</f>
        <v>4</v>
      </c>
      <c r="AC209" s="44"/>
      <c r="AD209" s="41" t="s">
        <v>348</v>
      </c>
      <c r="AE209" s="32">
        <f t="shared" si="84"/>
        <v>35.667354984043556</v>
      </c>
      <c r="AF209" s="32">
        <f t="shared" si="85"/>
        <v>7.6966397597146612</v>
      </c>
      <c r="AG209" s="32">
        <f t="shared" si="86"/>
        <v>4.3176271822789563</v>
      </c>
      <c r="AH209" s="32">
        <f t="shared" si="87"/>
        <v>20.837244227520181</v>
      </c>
      <c r="AI209" s="32">
        <f t="shared" si="88"/>
        <v>128.77792378449411</v>
      </c>
      <c r="AJ209" s="32">
        <f t="shared" si="89"/>
        <v>38.483198798573305</v>
      </c>
      <c r="AK209" s="32">
        <f t="shared" si="90"/>
        <v>18.396846254927727</v>
      </c>
      <c r="AL209" s="32">
        <f t="shared" si="91"/>
        <v>9.5738689694011647</v>
      </c>
      <c r="AM209" s="32">
        <f t="shared" si="92"/>
        <v>33.414679932419752</v>
      </c>
      <c r="AN209" s="32">
        <f t="shared" si="93"/>
        <v>17.270508729115825</v>
      </c>
      <c r="AO209" s="32">
        <f t="shared" si="94"/>
        <v>7.1334709968087102</v>
      </c>
      <c r="AP209" s="32">
        <f t="shared" si="95"/>
        <v>70.959264126149804</v>
      </c>
      <c r="AQ209" s="32">
        <f t="shared" si="96"/>
        <v>5.6316876290595079</v>
      </c>
      <c r="AR209" s="32">
        <f t="shared" si="97"/>
        <v>64.764407734184346</v>
      </c>
      <c r="AS209" s="32">
        <f t="shared" si="98"/>
        <v>85.789374882673172</v>
      </c>
      <c r="AT209" s="32">
        <f t="shared" si="99"/>
        <v>37.732307114698699</v>
      </c>
      <c r="AU209" s="32">
        <f t="shared" si="100"/>
        <v>13.891496151680119</v>
      </c>
      <c r="AV209" s="32">
        <f t="shared" si="101"/>
        <v>61.009949314811337</v>
      </c>
      <c r="AW209" s="32">
        <f t="shared" si="102"/>
        <v>6.0071334709968092</v>
      </c>
      <c r="AX209" s="32">
        <f t="shared" si="103"/>
        <v>227.70790313497278</v>
      </c>
      <c r="AY209" s="32">
        <f t="shared" si="104"/>
        <v>16.144171203303923</v>
      </c>
      <c r="AZ209" s="32">
        <f t="shared" si="105"/>
        <v>0.75089168387460115</v>
      </c>
      <c r="BB209" s="41" t="s">
        <v>348</v>
      </c>
      <c r="BC209" s="32">
        <f t="shared" si="106"/>
        <v>51.058530510585307</v>
      </c>
      <c r="BD209" s="32">
        <f t="shared" si="107"/>
        <v>12.93759512937595</v>
      </c>
      <c r="BE209" s="32">
        <f t="shared" si="108"/>
        <v>115.93099949264332</v>
      </c>
      <c r="BF209" s="32">
        <f t="shared" si="109"/>
        <v>50.989345509893454</v>
      </c>
      <c r="BG209" s="32">
        <f t="shared" si="110"/>
        <v>79.442679051576633</v>
      </c>
      <c r="BH209" s="32">
        <f t="shared" si="111"/>
        <v>8.1177067478437337</v>
      </c>
    </row>
    <row r="210" spans="1:60" x14ac:dyDescent="0.2">
      <c r="A210" s="33" t="str">
        <f>'[3]download from PCAS'!A221</f>
        <v>Z00410</v>
      </c>
      <c r="B210" s="31">
        <f>VLOOKUP($A210,'[3]download from PCAS'!$A$7:$AZ$366,2,FALSE)</f>
        <v>8004</v>
      </c>
      <c r="C210" s="31">
        <v>6358</v>
      </c>
      <c r="D210" s="31">
        <v>6235</v>
      </c>
      <c r="E210" s="31">
        <v>6129</v>
      </c>
      <c r="F210" s="31">
        <v>4129</v>
      </c>
      <c r="G210" s="31">
        <f>VLOOKUP($A210,'[3]download from PCAS'!$A$7:$AZ$366,11,FALSE)</f>
        <v>307</v>
      </c>
      <c r="H210" s="31">
        <f>VLOOKUP($A210,'[3]download from PCAS'!$A$7:$AZ$366,31,FALSE)</f>
        <v>57</v>
      </c>
      <c r="I210" s="31">
        <f>VLOOKUP($A210,'[3]download from PCAS'!$A$7:$AZ$366,35,FALSE)</f>
        <v>32</v>
      </c>
      <c r="J210" s="31">
        <f>VLOOKUP($A210,'[3]download from PCAS'!$A$7:$AZ$366,49,FALSE)</f>
        <v>138</v>
      </c>
      <c r="K210" s="31">
        <f>VLOOKUP($A210,'[3]download from PCAS'!$A$7:$AZ$366,7,FALSE)</f>
        <v>1026</v>
      </c>
      <c r="L210" s="31">
        <f>VLOOKUP($A210,'[3]download from PCAS'!$A$7:$AZ$366,27,FALSE)</f>
        <v>311</v>
      </c>
      <c r="M210" s="31">
        <f>VLOOKUP($A210,'[3]download from PCAS'!$A$7:$AZ$366,15,FALSE)</f>
        <v>99</v>
      </c>
      <c r="N210" s="31">
        <f>VLOOKUP($A210,'[3]download from PCAS'!$A$7:$AZ$366,29,FALSE)</f>
        <v>57</v>
      </c>
      <c r="O210" s="31">
        <f>VLOOKUP($A210,'[3]download from PCAS'!$A$7:$AZ$366,51,FALSE)</f>
        <v>346</v>
      </c>
      <c r="P210" s="31">
        <f>VLOOKUP($A210,'[3]download from PCAS'!$A$7:$AZ$366,9,FALSE)</f>
        <v>102</v>
      </c>
      <c r="Q210" s="31">
        <f>VLOOKUP($A210,'[3]download from PCAS'!$A$7:$AZ$366,41,FALSE)</f>
        <v>80</v>
      </c>
      <c r="R210" s="31">
        <f>VLOOKUP($A210,'[3]download from PCAS'!$A$7:$AZ$366,5,FALSE)</f>
        <v>414</v>
      </c>
      <c r="S210" s="31">
        <f>VLOOKUP($A210,'[3]download from PCAS'!$A$7:$AZ$366,19,FALSE)</f>
        <v>36</v>
      </c>
      <c r="T210" s="31">
        <f>VLOOKUP($A210,'[3]download from PCAS'!$A$7:$AZ$366,21,FALSE)</f>
        <v>553</v>
      </c>
      <c r="U210" s="31">
        <f>VLOOKUP($A210,'[3]download from PCAS'!$A$7:$AZ$366,23,FALSE)</f>
        <v>816</v>
      </c>
      <c r="V210" s="31">
        <f>VLOOKUP($A210,'[3]download from PCAS'!$A$7:$AZ$366,13,FALSE)</f>
        <v>272</v>
      </c>
      <c r="W210" s="31">
        <f>VLOOKUP($A210,'[3]download from PCAS'!$A$7:$AZ$366,3,FALSE)</f>
        <v>129</v>
      </c>
      <c r="X210" s="31">
        <f>VLOOKUP($A210,'[3]download from PCAS'!$A$7:$AZ$366,43,FALSE)</f>
        <v>546</v>
      </c>
      <c r="Y210" s="31">
        <f>VLOOKUP($A210,'[3]download from PCAS'!$A$7:$AZ$366,39,FALSE)</f>
        <v>44</v>
      </c>
      <c r="Z210" s="31">
        <f>VLOOKUP($A210,'[3]download from PCAS'!$A$7:$AZ$366,47,FALSE)</f>
        <v>1755</v>
      </c>
      <c r="AA210" s="31">
        <f>VLOOKUP($A210,'[3]download from PCAS'!$A$7:$AZ$366,17,FALSE)</f>
        <v>123</v>
      </c>
      <c r="AB210" s="31">
        <f>VLOOKUP($A210,'[3]download from PCAS'!$A$7:$AZ$366,45,FALSE)</f>
        <v>7</v>
      </c>
      <c r="AC210" s="44"/>
      <c r="AD210" s="41" t="s">
        <v>349</v>
      </c>
      <c r="AE210" s="32">
        <f t="shared" si="84"/>
        <v>38.35582208895552</v>
      </c>
      <c r="AF210" s="32">
        <f t="shared" si="85"/>
        <v>7.1214392803598194</v>
      </c>
      <c r="AG210" s="32">
        <f t="shared" si="86"/>
        <v>3.9980009995002499</v>
      </c>
      <c r="AH210" s="32">
        <f t="shared" si="87"/>
        <v>17.241379310344826</v>
      </c>
      <c r="AI210" s="32">
        <f t="shared" si="88"/>
        <v>128.18590704647676</v>
      </c>
      <c r="AJ210" s="32">
        <f t="shared" si="89"/>
        <v>38.855572213893055</v>
      </c>
      <c r="AK210" s="32">
        <f t="shared" si="90"/>
        <v>12.368815592203898</v>
      </c>
      <c r="AL210" s="32">
        <f t="shared" si="91"/>
        <v>7.1214392803598194</v>
      </c>
      <c r="AM210" s="32">
        <f t="shared" si="92"/>
        <v>43.228385807096451</v>
      </c>
      <c r="AN210" s="32">
        <f t="shared" si="93"/>
        <v>12.743628185907047</v>
      </c>
      <c r="AO210" s="32">
        <f t="shared" si="94"/>
        <v>9.9950024987506261</v>
      </c>
      <c r="AP210" s="32">
        <f t="shared" si="95"/>
        <v>51.724137931034484</v>
      </c>
      <c r="AQ210" s="32">
        <f t="shared" si="96"/>
        <v>4.497751124437781</v>
      </c>
      <c r="AR210" s="32">
        <f t="shared" si="97"/>
        <v>69.090454772613697</v>
      </c>
      <c r="AS210" s="32">
        <f t="shared" si="98"/>
        <v>101.94902548725638</v>
      </c>
      <c r="AT210" s="32">
        <f t="shared" si="99"/>
        <v>33.983008495752124</v>
      </c>
      <c r="AU210" s="32">
        <f t="shared" si="100"/>
        <v>16.116941529235383</v>
      </c>
      <c r="AV210" s="32">
        <f t="shared" si="101"/>
        <v>68.215892053973008</v>
      </c>
      <c r="AW210" s="32">
        <f t="shared" si="102"/>
        <v>5.4972513743128433</v>
      </c>
      <c r="AX210" s="32">
        <f t="shared" si="103"/>
        <v>219.26536731634184</v>
      </c>
      <c r="AY210" s="32">
        <f t="shared" si="104"/>
        <v>15.367316341829085</v>
      </c>
      <c r="AZ210" s="32">
        <f t="shared" si="105"/>
        <v>0.87456271864067969</v>
      </c>
      <c r="BB210" s="41" t="s">
        <v>349</v>
      </c>
      <c r="BC210" s="32">
        <f t="shared" si="106"/>
        <v>49.879711307137129</v>
      </c>
      <c r="BD210" s="32">
        <f t="shared" si="107"/>
        <v>9.3000489476260402</v>
      </c>
      <c r="BE210" s="32">
        <f t="shared" si="108"/>
        <v>133.13754282917279</v>
      </c>
      <c r="BF210" s="32">
        <f t="shared" si="109"/>
        <v>44.379180943057591</v>
      </c>
      <c r="BG210" s="32">
        <f t="shared" si="110"/>
        <v>85.876061654608378</v>
      </c>
      <c r="BH210" s="32">
        <f t="shared" si="111"/>
        <v>7.1789851525534347</v>
      </c>
    </row>
    <row r="211" spans="1:60" x14ac:dyDescent="0.2">
      <c r="A211" s="33" t="str">
        <f>'[3]download from PCAS'!A222</f>
        <v>Z00412</v>
      </c>
      <c r="B211" s="31">
        <f>VLOOKUP($A211,'[3]download from PCAS'!$A$7:$AZ$366,2,FALSE)</f>
        <v>6755</v>
      </c>
      <c r="C211" s="31">
        <v>5192</v>
      </c>
      <c r="D211" s="31">
        <v>5101</v>
      </c>
      <c r="E211" s="31">
        <v>5009</v>
      </c>
      <c r="F211" s="31">
        <v>3394</v>
      </c>
      <c r="G211" s="31">
        <f>VLOOKUP($A211,'[3]download from PCAS'!$A$7:$AZ$366,11,FALSE)</f>
        <v>204</v>
      </c>
      <c r="H211" s="31">
        <f>VLOOKUP($A211,'[3]download from PCAS'!$A$7:$AZ$366,31,FALSE)</f>
        <v>32</v>
      </c>
      <c r="I211" s="31">
        <f>VLOOKUP($A211,'[3]download from PCAS'!$A$7:$AZ$366,35,FALSE)</f>
        <v>21</v>
      </c>
      <c r="J211" s="31">
        <f>VLOOKUP($A211,'[3]download from PCAS'!$A$7:$AZ$366,49,FALSE)</f>
        <v>92</v>
      </c>
      <c r="K211" s="31">
        <f>VLOOKUP($A211,'[3]download from PCAS'!$A$7:$AZ$366,7,FALSE)</f>
        <v>711</v>
      </c>
      <c r="L211" s="31">
        <f>VLOOKUP($A211,'[3]download from PCAS'!$A$7:$AZ$366,27,FALSE)</f>
        <v>198</v>
      </c>
      <c r="M211" s="31">
        <f>VLOOKUP($A211,'[3]download from PCAS'!$A$7:$AZ$366,15,FALSE)</f>
        <v>55</v>
      </c>
      <c r="N211" s="31">
        <f>VLOOKUP($A211,'[3]download from PCAS'!$A$7:$AZ$366,29,FALSE)</f>
        <v>42</v>
      </c>
      <c r="O211" s="31">
        <f>VLOOKUP($A211,'[3]download from PCAS'!$A$7:$AZ$366,51,FALSE)</f>
        <v>245</v>
      </c>
      <c r="P211" s="31">
        <f>VLOOKUP($A211,'[3]download from PCAS'!$A$7:$AZ$366,9,FALSE)</f>
        <v>76</v>
      </c>
      <c r="Q211" s="31">
        <f>VLOOKUP($A211,'[3]download from PCAS'!$A$7:$AZ$366,41,FALSE)</f>
        <v>43</v>
      </c>
      <c r="R211" s="31">
        <f>VLOOKUP($A211,'[3]download from PCAS'!$A$7:$AZ$366,5,FALSE)</f>
        <v>397</v>
      </c>
      <c r="S211" s="31">
        <f>VLOOKUP($A211,'[3]download from PCAS'!$A$7:$AZ$366,19,FALSE)</f>
        <v>29</v>
      </c>
      <c r="T211" s="31">
        <f>VLOOKUP($A211,'[3]download from PCAS'!$A$7:$AZ$366,21,FALSE)</f>
        <v>358</v>
      </c>
      <c r="U211" s="31">
        <f>VLOOKUP($A211,'[3]download from PCAS'!$A$7:$AZ$366,23,FALSE)</f>
        <v>622</v>
      </c>
      <c r="V211" s="31">
        <f>VLOOKUP($A211,'[3]download from PCAS'!$A$7:$AZ$366,13,FALSE)</f>
        <v>167</v>
      </c>
      <c r="W211" s="31">
        <f>VLOOKUP($A211,'[3]download from PCAS'!$A$7:$AZ$366,3,FALSE)</f>
        <v>111</v>
      </c>
      <c r="X211" s="31">
        <f>VLOOKUP($A211,'[3]download from PCAS'!$A$7:$AZ$366,43,FALSE)</f>
        <v>479</v>
      </c>
      <c r="Y211" s="31">
        <f>VLOOKUP($A211,'[3]download from PCAS'!$A$7:$AZ$366,39,FALSE)</f>
        <v>22</v>
      </c>
      <c r="Z211" s="31">
        <f>VLOOKUP($A211,'[3]download from PCAS'!$A$7:$AZ$366,47,FALSE)</f>
        <v>1307</v>
      </c>
      <c r="AA211" s="31">
        <f>VLOOKUP($A211,'[3]download from PCAS'!$A$7:$AZ$366,17,FALSE)</f>
        <v>102</v>
      </c>
      <c r="AB211" s="31">
        <f>VLOOKUP($A211,'[3]download from PCAS'!$A$7:$AZ$366,45,FALSE)</f>
        <v>3</v>
      </c>
      <c r="AC211" s="44"/>
      <c r="AD211" s="41" t="s">
        <v>350</v>
      </c>
      <c r="AE211" s="32">
        <f t="shared" si="84"/>
        <v>30.199851961509992</v>
      </c>
      <c r="AF211" s="32">
        <f t="shared" si="85"/>
        <v>4.737231680236861</v>
      </c>
      <c r="AG211" s="32">
        <f t="shared" si="86"/>
        <v>3.1088082901554404</v>
      </c>
      <c r="AH211" s="32">
        <f t="shared" si="87"/>
        <v>13.619541080680976</v>
      </c>
      <c r="AI211" s="32">
        <f t="shared" si="88"/>
        <v>105.25536639526277</v>
      </c>
      <c r="AJ211" s="32">
        <f t="shared" si="89"/>
        <v>29.311621021465584</v>
      </c>
      <c r="AK211" s="32">
        <f t="shared" si="90"/>
        <v>8.1421169504071056</v>
      </c>
      <c r="AL211" s="32">
        <f t="shared" si="91"/>
        <v>6.2176165803108807</v>
      </c>
      <c r="AM211" s="32">
        <f t="shared" si="92"/>
        <v>36.269430051813465</v>
      </c>
      <c r="AN211" s="32">
        <f t="shared" si="93"/>
        <v>11.250925240562546</v>
      </c>
      <c r="AO211" s="32">
        <f t="shared" si="94"/>
        <v>6.365655070318283</v>
      </c>
      <c r="AP211" s="32">
        <f t="shared" si="95"/>
        <v>58.771280532938562</v>
      </c>
      <c r="AQ211" s="32">
        <f t="shared" si="96"/>
        <v>4.2931162102146558</v>
      </c>
      <c r="AR211" s="32">
        <f t="shared" si="97"/>
        <v>52.997779422649892</v>
      </c>
      <c r="AS211" s="32">
        <f t="shared" si="98"/>
        <v>92.079940784603991</v>
      </c>
      <c r="AT211" s="32">
        <f t="shared" si="99"/>
        <v>24.722427831236121</v>
      </c>
      <c r="AU211" s="32">
        <f t="shared" si="100"/>
        <v>16.432272390821613</v>
      </c>
      <c r="AV211" s="32">
        <f t="shared" si="101"/>
        <v>70.910436713545522</v>
      </c>
      <c r="AW211" s="32">
        <f t="shared" si="102"/>
        <v>3.2568467801628422</v>
      </c>
      <c r="AX211" s="32">
        <f t="shared" si="103"/>
        <v>193.48630643967431</v>
      </c>
      <c r="AY211" s="32">
        <f t="shared" si="104"/>
        <v>15.099925980754996</v>
      </c>
      <c r="AZ211" s="32">
        <f t="shared" si="105"/>
        <v>0.44411547002220575</v>
      </c>
      <c r="BB211" s="41" t="s">
        <v>350</v>
      </c>
      <c r="BC211" s="32">
        <f t="shared" si="106"/>
        <v>38.815918447363259</v>
      </c>
      <c r="BD211" s="32">
        <f t="shared" si="107"/>
        <v>8.3849071670992217</v>
      </c>
      <c r="BE211" s="32">
        <f t="shared" si="108"/>
        <v>124.17648233180276</v>
      </c>
      <c r="BF211" s="32">
        <f t="shared" si="109"/>
        <v>33.33998802156119</v>
      </c>
      <c r="BG211" s="32">
        <f t="shared" si="110"/>
        <v>92.257318952234215</v>
      </c>
      <c r="BH211" s="32">
        <f t="shared" si="111"/>
        <v>4.3920942303853066</v>
      </c>
    </row>
    <row r="212" spans="1:60" x14ac:dyDescent="0.2">
      <c r="A212" s="33" t="str">
        <f>'[3]download from PCAS'!A223</f>
        <v>Z00413</v>
      </c>
      <c r="B212" s="31">
        <f>VLOOKUP($A212,'[3]download from PCAS'!$A$7:$AZ$366,2,FALSE)</f>
        <v>2188</v>
      </c>
      <c r="C212" s="31">
        <v>1779</v>
      </c>
      <c r="D212" s="31">
        <v>1749</v>
      </c>
      <c r="E212" s="31">
        <v>1725</v>
      </c>
      <c r="F212" s="31">
        <v>1096</v>
      </c>
      <c r="G212" s="31">
        <f>VLOOKUP($A212,'[3]download from PCAS'!$A$7:$AZ$366,11,FALSE)</f>
        <v>85</v>
      </c>
      <c r="H212" s="31">
        <f>VLOOKUP($A212,'[3]download from PCAS'!$A$7:$AZ$366,31,FALSE)</f>
        <v>20</v>
      </c>
      <c r="I212" s="31">
        <f>VLOOKUP($A212,'[3]download from PCAS'!$A$7:$AZ$366,35,FALSE)</f>
        <v>4</v>
      </c>
      <c r="J212" s="31">
        <f>VLOOKUP($A212,'[3]download from PCAS'!$A$7:$AZ$366,49,FALSE)</f>
        <v>33</v>
      </c>
      <c r="K212" s="31">
        <f>VLOOKUP($A212,'[3]download from PCAS'!$A$7:$AZ$366,7,FALSE)</f>
        <v>289</v>
      </c>
      <c r="L212" s="31">
        <f>VLOOKUP($A212,'[3]download from PCAS'!$A$7:$AZ$366,27,FALSE)</f>
        <v>85</v>
      </c>
      <c r="M212" s="31">
        <f>VLOOKUP($A212,'[3]download from PCAS'!$A$7:$AZ$366,15,FALSE)</f>
        <v>46</v>
      </c>
      <c r="N212" s="31">
        <f>VLOOKUP($A212,'[3]download from PCAS'!$A$7:$AZ$366,29,FALSE)</f>
        <v>17</v>
      </c>
      <c r="O212" s="31">
        <f>VLOOKUP($A212,'[3]download from PCAS'!$A$7:$AZ$366,51,FALSE)</f>
        <v>84</v>
      </c>
      <c r="P212" s="31">
        <f>VLOOKUP($A212,'[3]download from PCAS'!$A$7:$AZ$366,9,FALSE)</f>
        <v>27</v>
      </c>
      <c r="Q212" s="31">
        <f>VLOOKUP($A212,'[3]download from PCAS'!$A$7:$AZ$366,41,FALSE)</f>
        <v>23</v>
      </c>
      <c r="R212" s="31">
        <f>VLOOKUP($A212,'[3]download from PCAS'!$A$7:$AZ$366,5,FALSE)</f>
        <v>114</v>
      </c>
      <c r="S212" s="31">
        <f>VLOOKUP($A212,'[3]download from PCAS'!$A$7:$AZ$366,19,FALSE)</f>
        <v>13</v>
      </c>
      <c r="T212" s="31">
        <f>VLOOKUP($A212,'[3]download from PCAS'!$A$7:$AZ$366,21,FALSE)</f>
        <v>147</v>
      </c>
      <c r="U212" s="31">
        <f>VLOOKUP($A212,'[3]download from PCAS'!$A$7:$AZ$366,23,FALSE)</f>
        <v>235</v>
      </c>
      <c r="V212" s="31">
        <f>VLOOKUP($A212,'[3]download from PCAS'!$A$7:$AZ$366,13,FALSE)</f>
        <v>66</v>
      </c>
      <c r="W212" s="31">
        <f>VLOOKUP($A212,'[3]download from PCAS'!$A$7:$AZ$366,3,FALSE)</f>
        <v>41</v>
      </c>
      <c r="X212" s="31">
        <f>VLOOKUP($A212,'[3]download from PCAS'!$A$7:$AZ$366,43,FALSE)</f>
        <v>270</v>
      </c>
      <c r="Y212" s="31">
        <f>VLOOKUP($A212,'[3]download from PCAS'!$A$7:$AZ$366,39,FALSE)</f>
        <v>12</v>
      </c>
      <c r="Z212" s="31">
        <f>VLOOKUP($A212,'[3]download from PCAS'!$A$7:$AZ$366,47,FALSE)</f>
        <v>456</v>
      </c>
      <c r="AA212" s="31">
        <f>VLOOKUP($A212,'[3]download from PCAS'!$A$7:$AZ$366,17,FALSE)</f>
        <v>34</v>
      </c>
      <c r="AB212" s="31">
        <f>VLOOKUP($A212,'[3]download from PCAS'!$A$7:$AZ$366,45,FALSE)</f>
        <v>1</v>
      </c>
      <c r="AC212" s="44"/>
      <c r="AD212" s="41" t="s">
        <v>351</v>
      </c>
      <c r="AE212" s="32">
        <f t="shared" si="84"/>
        <v>38.848263254113341</v>
      </c>
      <c r="AF212" s="32">
        <f t="shared" si="85"/>
        <v>9.1407678244972583</v>
      </c>
      <c r="AG212" s="32">
        <f t="shared" si="86"/>
        <v>1.8281535648994516</v>
      </c>
      <c r="AH212" s="32">
        <f t="shared" si="87"/>
        <v>15.082266910420476</v>
      </c>
      <c r="AI212" s="32">
        <f t="shared" si="88"/>
        <v>132.08409506398539</v>
      </c>
      <c r="AJ212" s="32">
        <f t="shared" si="89"/>
        <v>38.848263254113341</v>
      </c>
      <c r="AK212" s="32">
        <f t="shared" si="90"/>
        <v>21.023765996343691</v>
      </c>
      <c r="AL212" s="32">
        <f t="shared" si="91"/>
        <v>7.7696526508226693</v>
      </c>
      <c r="AM212" s="32">
        <f t="shared" si="92"/>
        <v>38.391224862888485</v>
      </c>
      <c r="AN212" s="32">
        <f t="shared" si="93"/>
        <v>12.340036563071298</v>
      </c>
      <c r="AO212" s="32">
        <f t="shared" si="94"/>
        <v>10.511882998171846</v>
      </c>
      <c r="AP212" s="32">
        <f t="shared" si="95"/>
        <v>52.102376599634368</v>
      </c>
      <c r="AQ212" s="32">
        <f t="shared" si="96"/>
        <v>5.9414990859232173</v>
      </c>
      <c r="AR212" s="32">
        <f t="shared" si="97"/>
        <v>67.184643510054855</v>
      </c>
      <c r="AS212" s="32">
        <f t="shared" si="98"/>
        <v>107.40402193784278</v>
      </c>
      <c r="AT212" s="32">
        <f t="shared" si="99"/>
        <v>30.164533820840951</v>
      </c>
      <c r="AU212" s="32">
        <f t="shared" si="100"/>
        <v>18.738574040219376</v>
      </c>
      <c r="AV212" s="32">
        <f t="shared" si="101"/>
        <v>123.40036563071298</v>
      </c>
      <c r="AW212" s="32">
        <f t="shared" si="102"/>
        <v>5.4844606946983543</v>
      </c>
      <c r="AX212" s="32">
        <f t="shared" si="103"/>
        <v>208.40950639853747</v>
      </c>
      <c r="AY212" s="32">
        <f t="shared" si="104"/>
        <v>15.539305301645339</v>
      </c>
      <c r="AZ212" s="32">
        <f t="shared" si="105"/>
        <v>0.45703839122486289</v>
      </c>
      <c r="BB212" s="41" t="s">
        <v>351</v>
      </c>
      <c r="BC212" s="32">
        <f t="shared" si="106"/>
        <v>48.59919954259577</v>
      </c>
      <c r="BD212" s="32">
        <f t="shared" si="107"/>
        <v>9.8550724637681153</v>
      </c>
      <c r="BE212" s="32">
        <f t="shared" si="108"/>
        <v>136.231884057971</v>
      </c>
      <c r="BF212" s="32">
        <f t="shared" si="109"/>
        <v>38.260869565217391</v>
      </c>
      <c r="BG212" s="32">
        <f t="shared" si="110"/>
        <v>151.77065767284992</v>
      </c>
      <c r="BH212" s="32">
        <f t="shared" si="111"/>
        <v>6.9565217391304355</v>
      </c>
    </row>
    <row r="213" spans="1:60" x14ac:dyDescent="0.2">
      <c r="A213" s="33" t="str">
        <f>'[3]download from PCAS'!A224</f>
        <v>Z00417</v>
      </c>
      <c r="B213" s="31">
        <f>VLOOKUP($A213,'[3]download from PCAS'!$A$7:$AZ$366,2,FALSE)</f>
        <v>6458</v>
      </c>
      <c r="C213" s="31">
        <v>4906</v>
      </c>
      <c r="D213" s="31">
        <v>4803</v>
      </c>
      <c r="E213" s="31">
        <v>4693</v>
      </c>
      <c r="F213" s="31">
        <v>3370</v>
      </c>
      <c r="G213" s="31">
        <f>VLOOKUP($A213,'[3]download from PCAS'!$A$7:$AZ$366,11,FALSE)</f>
        <v>228</v>
      </c>
      <c r="H213" s="31">
        <f>VLOOKUP($A213,'[3]download from PCAS'!$A$7:$AZ$366,31,FALSE)</f>
        <v>44</v>
      </c>
      <c r="I213" s="31">
        <f>VLOOKUP($A213,'[3]download from PCAS'!$A$7:$AZ$366,35,FALSE)</f>
        <v>24</v>
      </c>
      <c r="J213" s="31">
        <f>VLOOKUP($A213,'[3]download from PCAS'!$A$7:$AZ$366,49,FALSE)</f>
        <v>105</v>
      </c>
      <c r="K213" s="31">
        <f>VLOOKUP($A213,'[3]download from PCAS'!$A$7:$AZ$366,7,FALSE)</f>
        <v>753</v>
      </c>
      <c r="L213" s="31">
        <f>VLOOKUP($A213,'[3]download from PCAS'!$A$7:$AZ$366,27,FALSE)</f>
        <v>230</v>
      </c>
      <c r="M213" s="31">
        <f>VLOOKUP($A213,'[3]download from PCAS'!$A$7:$AZ$366,15,FALSE)</f>
        <v>79</v>
      </c>
      <c r="N213" s="31">
        <f>VLOOKUP($A213,'[3]download from PCAS'!$A$7:$AZ$366,29,FALSE)</f>
        <v>68</v>
      </c>
      <c r="O213" s="31">
        <f>VLOOKUP($A213,'[3]download from PCAS'!$A$7:$AZ$366,51,FALSE)</f>
        <v>301</v>
      </c>
      <c r="P213" s="31">
        <f>VLOOKUP($A213,'[3]download from PCAS'!$A$7:$AZ$366,9,FALSE)</f>
        <v>112</v>
      </c>
      <c r="Q213" s="31">
        <f>VLOOKUP($A213,'[3]download from PCAS'!$A$7:$AZ$366,41,FALSE)</f>
        <v>43</v>
      </c>
      <c r="R213" s="31">
        <f>VLOOKUP($A213,'[3]download from PCAS'!$A$7:$AZ$366,5,FALSE)</f>
        <v>428</v>
      </c>
      <c r="S213" s="31">
        <f>VLOOKUP($A213,'[3]download from PCAS'!$A$7:$AZ$366,19,FALSE)</f>
        <v>32</v>
      </c>
      <c r="T213" s="31">
        <f>VLOOKUP($A213,'[3]download from PCAS'!$A$7:$AZ$366,21,FALSE)</f>
        <v>408</v>
      </c>
      <c r="U213" s="31">
        <f>VLOOKUP($A213,'[3]download from PCAS'!$A$7:$AZ$366,23,FALSE)</f>
        <v>575</v>
      </c>
      <c r="V213" s="31">
        <f>VLOOKUP($A213,'[3]download from PCAS'!$A$7:$AZ$366,13,FALSE)</f>
        <v>232</v>
      </c>
      <c r="W213" s="31">
        <f>VLOOKUP($A213,'[3]download from PCAS'!$A$7:$AZ$366,3,FALSE)</f>
        <v>105</v>
      </c>
      <c r="X213" s="31">
        <f>VLOOKUP($A213,'[3]download from PCAS'!$A$7:$AZ$366,43,FALSE)</f>
        <v>377</v>
      </c>
      <c r="Y213" s="31">
        <f>VLOOKUP($A213,'[3]download from PCAS'!$A$7:$AZ$366,39,FALSE)</f>
        <v>48</v>
      </c>
      <c r="Z213" s="31">
        <f>VLOOKUP($A213,'[3]download from PCAS'!$A$7:$AZ$366,47,FALSE)</f>
        <v>1396</v>
      </c>
      <c r="AA213" s="31">
        <f>VLOOKUP($A213,'[3]download from PCAS'!$A$7:$AZ$366,17,FALSE)</f>
        <v>159</v>
      </c>
      <c r="AB213" s="31">
        <f>VLOOKUP($A213,'[3]download from PCAS'!$A$7:$AZ$366,45,FALSE)</f>
        <v>14</v>
      </c>
      <c r="AC213" s="44"/>
      <c r="AD213" s="41" t="s">
        <v>352</v>
      </c>
      <c r="AE213" s="32">
        <f t="shared" si="84"/>
        <v>35.305048002477541</v>
      </c>
      <c r="AF213" s="32">
        <f t="shared" si="85"/>
        <v>6.8132548776711053</v>
      </c>
      <c r="AG213" s="32">
        <f t="shared" si="86"/>
        <v>3.7163208423660574</v>
      </c>
      <c r="AH213" s="32">
        <f t="shared" si="87"/>
        <v>16.258903685351502</v>
      </c>
      <c r="AI213" s="32">
        <f t="shared" si="88"/>
        <v>116.59956642923505</v>
      </c>
      <c r="AJ213" s="32">
        <f t="shared" si="89"/>
        <v>35.614741406008051</v>
      </c>
      <c r="AK213" s="32">
        <f t="shared" si="90"/>
        <v>12.23288943945494</v>
      </c>
      <c r="AL213" s="32">
        <f t="shared" si="91"/>
        <v>10.529575720037164</v>
      </c>
      <c r="AM213" s="32">
        <f t="shared" si="92"/>
        <v>46.60885723134097</v>
      </c>
      <c r="AN213" s="32">
        <f t="shared" si="93"/>
        <v>17.342830597708268</v>
      </c>
      <c r="AO213" s="32">
        <f t="shared" si="94"/>
        <v>6.6584081759058531</v>
      </c>
      <c r="AP213" s="32">
        <f t="shared" si="95"/>
        <v>66.274388355528032</v>
      </c>
      <c r="AQ213" s="32">
        <f t="shared" si="96"/>
        <v>4.9550944564880766</v>
      </c>
      <c r="AR213" s="32">
        <f t="shared" si="97"/>
        <v>63.177454320222978</v>
      </c>
      <c r="AS213" s="32">
        <f t="shared" si="98"/>
        <v>89.036853515020141</v>
      </c>
      <c r="AT213" s="32">
        <f t="shared" si="99"/>
        <v>35.92443480953856</v>
      </c>
      <c r="AU213" s="32">
        <f t="shared" si="100"/>
        <v>16.258903685351502</v>
      </c>
      <c r="AV213" s="32">
        <f t="shared" si="101"/>
        <v>58.377206565500153</v>
      </c>
      <c r="AW213" s="32">
        <f t="shared" si="102"/>
        <v>7.4326416847321148</v>
      </c>
      <c r="AX213" s="32">
        <f t="shared" si="103"/>
        <v>216.16599566429235</v>
      </c>
      <c r="AY213" s="32">
        <f t="shared" si="104"/>
        <v>24.620625580675132</v>
      </c>
      <c r="AZ213" s="32">
        <f t="shared" si="105"/>
        <v>2.1678538247135335</v>
      </c>
      <c r="BB213" s="41" t="s">
        <v>352</v>
      </c>
      <c r="BC213" s="32">
        <f t="shared" si="106"/>
        <v>47.886737455756823</v>
      </c>
      <c r="BD213" s="32">
        <f t="shared" si="107"/>
        <v>14.489665459194546</v>
      </c>
      <c r="BE213" s="32">
        <f t="shared" si="108"/>
        <v>122.52290645642447</v>
      </c>
      <c r="BF213" s="32">
        <f t="shared" si="109"/>
        <v>49.435329213722568</v>
      </c>
      <c r="BG213" s="32">
        <f t="shared" si="110"/>
        <v>76.844679983693425</v>
      </c>
      <c r="BH213" s="32">
        <f t="shared" si="111"/>
        <v>10.227999147666738</v>
      </c>
    </row>
    <row r="214" spans="1:60" x14ac:dyDescent="0.2">
      <c r="A214" s="33" t="str">
        <f>'[3]download from PCAS'!A225</f>
        <v>Z00418</v>
      </c>
      <c r="B214" s="31">
        <f>VLOOKUP($A214,'[3]download from PCAS'!$A$7:$AZ$366,2,FALSE)</f>
        <v>1924</v>
      </c>
      <c r="C214" s="31">
        <v>1522</v>
      </c>
      <c r="D214" s="31">
        <v>1503</v>
      </c>
      <c r="E214" s="31">
        <v>1475</v>
      </c>
      <c r="F214" s="31">
        <v>1026</v>
      </c>
      <c r="G214" s="31">
        <f>VLOOKUP($A214,'[3]download from PCAS'!$A$7:$AZ$366,11,FALSE)</f>
        <v>68</v>
      </c>
      <c r="H214" s="31">
        <f>VLOOKUP($A214,'[3]download from PCAS'!$A$7:$AZ$366,31,FALSE)</f>
        <v>20</v>
      </c>
      <c r="I214" s="31">
        <f>VLOOKUP($A214,'[3]download from PCAS'!$A$7:$AZ$366,35,FALSE)</f>
        <v>6</v>
      </c>
      <c r="J214" s="31">
        <f>VLOOKUP($A214,'[3]download from PCAS'!$A$7:$AZ$366,49,FALSE)</f>
        <v>33</v>
      </c>
      <c r="K214" s="31">
        <f>VLOOKUP($A214,'[3]download from PCAS'!$A$7:$AZ$366,7,FALSE)</f>
        <v>272</v>
      </c>
      <c r="L214" s="31">
        <f>VLOOKUP($A214,'[3]download from PCAS'!$A$7:$AZ$366,27,FALSE)</f>
        <v>92</v>
      </c>
      <c r="M214" s="31">
        <f>VLOOKUP($A214,'[3]download from PCAS'!$A$7:$AZ$366,15,FALSE)</f>
        <v>37</v>
      </c>
      <c r="N214" s="31">
        <f>VLOOKUP($A214,'[3]download from PCAS'!$A$7:$AZ$366,29,FALSE)</f>
        <v>13</v>
      </c>
      <c r="O214" s="31">
        <f>VLOOKUP($A214,'[3]download from PCAS'!$A$7:$AZ$366,51,FALSE)</f>
        <v>112</v>
      </c>
      <c r="P214" s="31">
        <f>VLOOKUP($A214,'[3]download from PCAS'!$A$7:$AZ$366,9,FALSE)</f>
        <v>40</v>
      </c>
      <c r="Q214" s="31">
        <f>VLOOKUP($A214,'[3]download from PCAS'!$A$7:$AZ$366,41,FALSE)</f>
        <v>22</v>
      </c>
      <c r="R214" s="31">
        <f>VLOOKUP($A214,'[3]download from PCAS'!$A$7:$AZ$366,5,FALSE)</f>
        <v>89</v>
      </c>
      <c r="S214" s="31">
        <f>VLOOKUP($A214,'[3]download from PCAS'!$A$7:$AZ$366,19,FALSE)</f>
        <v>14</v>
      </c>
      <c r="T214" s="31">
        <f>VLOOKUP($A214,'[3]download from PCAS'!$A$7:$AZ$366,21,FALSE)</f>
        <v>145</v>
      </c>
      <c r="U214" s="31">
        <f>VLOOKUP($A214,'[3]download from PCAS'!$A$7:$AZ$366,23,FALSE)</f>
        <v>149</v>
      </c>
      <c r="V214" s="31">
        <f>VLOOKUP($A214,'[3]download from PCAS'!$A$7:$AZ$366,13,FALSE)</f>
        <v>67</v>
      </c>
      <c r="W214" s="31">
        <f>VLOOKUP($A214,'[3]download from PCAS'!$A$7:$AZ$366,3,FALSE)</f>
        <v>42</v>
      </c>
      <c r="X214" s="31">
        <f>VLOOKUP($A214,'[3]download from PCAS'!$A$7:$AZ$366,43,FALSE)</f>
        <v>201</v>
      </c>
      <c r="Y214" s="31">
        <f>VLOOKUP($A214,'[3]download from PCAS'!$A$7:$AZ$366,39,FALSE)</f>
        <v>19</v>
      </c>
      <c r="Z214" s="31">
        <f>VLOOKUP($A214,'[3]download from PCAS'!$A$7:$AZ$366,47,FALSE)</f>
        <v>440</v>
      </c>
      <c r="AA214" s="31">
        <f>VLOOKUP($A214,'[3]download from PCAS'!$A$7:$AZ$366,17,FALSE)</f>
        <v>29</v>
      </c>
      <c r="AB214" s="31">
        <f>VLOOKUP($A214,'[3]download from PCAS'!$A$7:$AZ$366,45,FALSE)</f>
        <v>3</v>
      </c>
      <c r="AC214" s="44"/>
      <c r="AD214" s="41" t="s">
        <v>353</v>
      </c>
      <c r="AE214" s="32">
        <f t="shared" si="84"/>
        <v>35.343035343035346</v>
      </c>
      <c r="AF214" s="32">
        <f t="shared" si="85"/>
        <v>10.395010395010395</v>
      </c>
      <c r="AG214" s="32">
        <f t="shared" si="86"/>
        <v>3.1185031185031189</v>
      </c>
      <c r="AH214" s="32">
        <f t="shared" si="87"/>
        <v>17.151767151767153</v>
      </c>
      <c r="AI214" s="32">
        <f t="shared" si="88"/>
        <v>141.37214137214139</v>
      </c>
      <c r="AJ214" s="32">
        <f t="shared" si="89"/>
        <v>47.817047817047822</v>
      </c>
      <c r="AK214" s="32">
        <f t="shared" si="90"/>
        <v>19.230769230769234</v>
      </c>
      <c r="AL214" s="32">
        <f t="shared" si="91"/>
        <v>6.756756756756757</v>
      </c>
      <c r="AM214" s="32">
        <f t="shared" si="92"/>
        <v>58.212058212058217</v>
      </c>
      <c r="AN214" s="32">
        <f t="shared" si="93"/>
        <v>20.79002079002079</v>
      </c>
      <c r="AO214" s="32">
        <f t="shared" si="94"/>
        <v>11.434511434511435</v>
      </c>
      <c r="AP214" s="32">
        <f t="shared" si="95"/>
        <v>46.257796257796258</v>
      </c>
      <c r="AQ214" s="32">
        <f t="shared" si="96"/>
        <v>7.2765072765072771</v>
      </c>
      <c r="AR214" s="32">
        <f t="shared" si="97"/>
        <v>75.36382536382537</v>
      </c>
      <c r="AS214" s="32">
        <f t="shared" si="98"/>
        <v>77.442827442827451</v>
      </c>
      <c r="AT214" s="32">
        <f t="shared" si="99"/>
        <v>34.823284823284823</v>
      </c>
      <c r="AU214" s="32">
        <f t="shared" si="100"/>
        <v>21.829521829521831</v>
      </c>
      <c r="AV214" s="32">
        <f t="shared" si="101"/>
        <v>104.46985446985448</v>
      </c>
      <c r="AW214" s="32">
        <f t="shared" si="102"/>
        <v>9.875259875259875</v>
      </c>
      <c r="AX214" s="32">
        <f t="shared" si="103"/>
        <v>228.69022869022871</v>
      </c>
      <c r="AY214" s="32">
        <f t="shared" si="104"/>
        <v>15.072765072765074</v>
      </c>
      <c r="AZ214" s="32">
        <f t="shared" si="105"/>
        <v>1.5592515592515594</v>
      </c>
      <c r="BB214" s="41" t="s">
        <v>353</v>
      </c>
      <c r="BC214" s="32">
        <f t="shared" si="106"/>
        <v>61.210911510312705</v>
      </c>
      <c r="BD214" s="32">
        <f t="shared" si="107"/>
        <v>8.8135593220338979</v>
      </c>
      <c r="BE214" s="32">
        <f t="shared" si="108"/>
        <v>101.01694915254238</v>
      </c>
      <c r="BF214" s="32">
        <f t="shared" si="109"/>
        <v>45.423728813559322</v>
      </c>
      <c r="BG214" s="32">
        <f t="shared" si="110"/>
        <v>132.06307490144548</v>
      </c>
      <c r="BH214" s="32">
        <f t="shared" si="111"/>
        <v>12.881355932203389</v>
      </c>
    </row>
    <row r="215" spans="1:60" x14ac:dyDescent="0.2">
      <c r="A215" s="33" t="str">
        <f>'[3]download from PCAS'!A226</f>
        <v>Z00419</v>
      </c>
      <c r="B215" s="31">
        <f>VLOOKUP($A215,'[3]download from PCAS'!$A$7:$AZ$366,2,FALSE)</f>
        <v>1754</v>
      </c>
      <c r="C215" s="31">
        <v>1335</v>
      </c>
      <c r="D215" s="31">
        <v>1310</v>
      </c>
      <c r="E215" s="31">
        <v>1277</v>
      </c>
      <c r="F215" s="31">
        <v>888</v>
      </c>
      <c r="G215" s="31">
        <f>VLOOKUP($A215,'[3]download from PCAS'!$A$7:$AZ$366,11,FALSE)</f>
        <v>61</v>
      </c>
      <c r="H215" s="31">
        <f>VLOOKUP($A215,'[3]download from PCAS'!$A$7:$AZ$366,31,FALSE)</f>
        <v>7</v>
      </c>
      <c r="I215" s="31">
        <f>VLOOKUP($A215,'[3]download from PCAS'!$A$7:$AZ$366,35,FALSE)</f>
        <v>3</v>
      </c>
      <c r="J215" s="31">
        <f>VLOOKUP($A215,'[3]download from PCAS'!$A$7:$AZ$366,49,FALSE)</f>
        <v>30</v>
      </c>
      <c r="K215" s="31">
        <f>VLOOKUP($A215,'[3]download from PCAS'!$A$7:$AZ$366,7,FALSE)</f>
        <v>221</v>
      </c>
      <c r="L215" s="31">
        <f>VLOOKUP($A215,'[3]download from PCAS'!$A$7:$AZ$366,27,FALSE)</f>
        <v>84</v>
      </c>
      <c r="M215" s="31">
        <f>VLOOKUP($A215,'[3]download from PCAS'!$A$7:$AZ$366,15,FALSE)</f>
        <v>12</v>
      </c>
      <c r="N215" s="31">
        <f>VLOOKUP($A215,'[3]download from PCAS'!$A$7:$AZ$366,29,FALSE)</f>
        <v>18</v>
      </c>
      <c r="O215" s="31">
        <f>VLOOKUP($A215,'[3]download from PCAS'!$A$7:$AZ$366,51,FALSE)</f>
        <v>75</v>
      </c>
      <c r="P215" s="31">
        <f>VLOOKUP($A215,'[3]download from PCAS'!$A$7:$AZ$366,9,FALSE)</f>
        <v>36</v>
      </c>
      <c r="Q215" s="31">
        <f>VLOOKUP($A215,'[3]download from PCAS'!$A$7:$AZ$366,41,FALSE)</f>
        <v>10</v>
      </c>
      <c r="R215" s="31">
        <f>VLOOKUP($A215,'[3]download from PCAS'!$A$7:$AZ$366,5,FALSE)</f>
        <v>86</v>
      </c>
      <c r="S215" s="31">
        <f>VLOOKUP($A215,'[3]download from PCAS'!$A$7:$AZ$366,19,FALSE)</f>
        <v>3</v>
      </c>
      <c r="T215" s="31">
        <f>VLOOKUP($A215,'[3]download from PCAS'!$A$7:$AZ$366,21,FALSE)</f>
        <v>127</v>
      </c>
      <c r="U215" s="31">
        <f>VLOOKUP($A215,'[3]download from PCAS'!$A$7:$AZ$366,23,FALSE)</f>
        <v>169</v>
      </c>
      <c r="V215" s="31">
        <f>VLOOKUP($A215,'[3]download from PCAS'!$A$7:$AZ$366,13,FALSE)</f>
        <v>81</v>
      </c>
      <c r="W215" s="31">
        <f>VLOOKUP($A215,'[3]download from PCAS'!$A$7:$AZ$366,3,FALSE)</f>
        <v>23</v>
      </c>
      <c r="X215" s="31">
        <f>VLOOKUP($A215,'[3]download from PCAS'!$A$7:$AZ$366,43,FALSE)</f>
        <v>160</v>
      </c>
      <c r="Y215" s="31">
        <f>VLOOKUP($A215,'[3]download from PCAS'!$A$7:$AZ$366,39,FALSE)</f>
        <v>13</v>
      </c>
      <c r="Z215" s="31">
        <f>VLOOKUP($A215,'[3]download from PCAS'!$A$7:$AZ$366,47,FALSE)</f>
        <v>377</v>
      </c>
      <c r="AA215" s="31">
        <f>VLOOKUP($A215,'[3]download from PCAS'!$A$7:$AZ$366,17,FALSE)</f>
        <v>16</v>
      </c>
      <c r="AB215" s="31">
        <f>VLOOKUP($A215,'[3]download from PCAS'!$A$7:$AZ$366,45,FALSE)</f>
        <v>0</v>
      </c>
      <c r="AC215" s="44"/>
      <c r="AD215" s="41" t="s">
        <v>354</v>
      </c>
      <c r="AE215" s="32">
        <f t="shared" si="84"/>
        <v>34.777651083238311</v>
      </c>
      <c r="AF215" s="32">
        <f t="shared" si="85"/>
        <v>3.9908779931584948</v>
      </c>
      <c r="AG215" s="32">
        <f t="shared" si="86"/>
        <v>1.7103762827822122</v>
      </c>
      <c r="AH215" s="32">
        <f t="shared" si="87"/>
        <v>17.10376282782212</v>
      </c>
      <c r="AI215" s="32">
        <f t="shared" si="88"/>
        <v>125.99771949828961</v>
      </c>
      <c r="AJ215" s="32">
        <f t="shared" si="89"/>
        <v>47.890535917901943</v>
      </c>
      <c r="AK215" s="32">
        <f t="shared" si="90"/>
        <v>6.8415051311288488</v>
      </c>
      <c r="AL215" s="32">
        <f t="shared" si="91"/>
        <v>10.262257696693274</v>
      </c>
      <c r="AM215" s="32">
        <f t="shared" si="92"/>
        <v>42.759407069555309</v>
      </c>
      <c r="AN215" s="32">
        <f t="shared" si="93"/>
        <v>20.524515393386547</v>
      </c>
      <c r="AO215" s="32">
        <f t="shared" si="94"/>
        <v>5.7012542759407072</v>
      </c>
      <c r="AP215" s="32">
        <f t="shared" si="95"/>
        <v>49.030786773090078</v>
      </c>
      <c r="AQ215" s="32">
        <f t="shared" si="96"/>
        <v>1.7103762827822122</v>
      </c>
      <c r="AR215" s="32">
        <f t="shared" si="97"/>
        <v>72.405929304446971</v>
      </c>
      <c r="AS215" s="32">
        <f t="shared" si="98"/>
        <v>96.351197263397935</v>
      </c>
      <c r="AT215" s="32">
        <f t="shared" si="99"/>
        <v>46.180159635119729</v>
      </c>
      <c r="AU215" s="32">
        <f t="shared" si="100"/>
        <v>13.112884834663626</v>
      </c>
      <c r="AV215" s="32">
        <f t="shared" si="101"/>
        <v>91.220068415051315</v>
      </c>
      <c r="AW215" s="32">
        <f t="shared" si="102"/>
        <v>7.4116305587229192</v>
      </c>
      <c r="AX215" s="32">
        <f t="shared" si="103"/>
        <v>214.93728620296466</v>
      </c>
      <c r="AY215" s="32">
        <f t="shared" si="104"/>
        <v>9.1220068415051312</v>
      </c>
      <c r="AZ215" s="32">
        <f t="shared" si="105"/>
        <v>0</v>
      </c>
      <c r="BB215" s="41" t="s">
        <v>354</v>
      </c>
      <c r="BC215" s="32">
        <f t="shared" si="106"/>
        <v>64.122137404580158</v>
      </c>
      <c r="BD215" s="32">
        <f t="shared" si="107"/>
        <v>14.095536413469068</v>
      </c>
      <c r="BE215" s="32">
        <f t="shared" si="108"/>
        <v>132.34142521534847</v>
      </c>
      <c r="BF215" s="32">
        <f t="shared" si="109"/>
        <v>63.42991386061081</v>
      </c>
      <c r="BG215" s="32">
        <f t="shared" si="110"/>
        <v>119.8501872659176</v>
      </c>
      <c r="BH215" s="32">
        <f t="shared" si="111"/>
        <v>10.180109631949882</v>
      </c>
    </row>
    <row r="216" spans="1:60" x14ac:dyDescent="0.2">
      <c r="A216" s="33" t="str">
        <f>'[3]download from PCAS'!A227</f>
        <v>Z00420</v>
      </c>
      <c r="B216" s="31">
        <f>VLOOKUP($A216,'[3]download from PCAS'!$A$7:$AZ$366,2,FALSE)</f>
        <v>5132</v>
      </c>
      <c r="C216" s="31">
        <v>4019</v>
      </c>
      <c r="D216" s="31">
        <v>3950</v>
      </c>
      <c r="E216" s="31">
        <v>3878</v>
      </c>
      <c r="F216" s="31">
        <v>2656</v>
      </c>
      <c r="G216" s="31">
        <f>VLOOKUP($A216,'[3]download from PCAS'!$A$7:$AZ$366,11,FALSE)</f>
        <v>192</v>
      </c>
      <c r="H216" s="31">
        <f>VLOOKUP($A216,'[3]download from PCAS'!$A$7:$AZ$366,31,FALSE)</f>
        <v>32</v>
      </c>
      <c r="I216" s="31">
        <f>VLOOKUP($A216,'[3]download from PCAS'!$A$7:$AZ$366,35,FALSE)</f>
        <v>11</v>
      </c>
      <c r="J216" s="31">
        <f>VLOOKUP($A216,'[3]download from PCAS'!$A$7:$AZ$366,49,FALSE)</f>
        <v>84</v>
      </c>
      <c r="K216" s="31">
        <f>VLOOKUP($A216,'[3]download from PCAS'!$A$7:$AZ$366,7,FALSE)</f>
        <v>710</v>
      </c>
      <c r="L216" s="31">
        <f>VLOOKUP($A216,'[3]download from PCAS'!$A$7:$AZ$366,27,FALSE)</f>
        <v>193</v>
      </c>
      <c r="M216" s="31">
        <f>VLOOKUP($A216,'[3]download from PCAS'!$A$7:$AZ$366,15,FALSE)</f>
        <v>72</v>
      </c>
      <c r="N216" s="31">
        <f>VLOOKUP($A216,'[3]download from PCAS'!$A$7:$AZ$366,29,FALSE)</f>
        <v>32</v>
      </c>
      <c r="O216" s="31">
        <f>VLOOKUP($A216,'[3]download from PCAS'!$A$7:$AZ$366,51,FALSE)</f>
        <v>303</v>
      </c>
      <c r="P216" s="31">
        <f>VLOOKUP($A216,'[3]download from PCAS'!$A$7:$AZ$366,9,FALSE)</f>
        <v>96</v>
      </c>
      <c r="Q216" s="31">
        <f>VLOOKUP($A216,'[3]download from PCAS'!$A$7:$AZ$366,41,FALSE)</f>
        <v>34</v>
      </c>
      <c r="R216" s="31">
        <f>VLOOKUP($A216,'[3]download from PCAS'!$A$7:$AZ$366,5,FALSE)</f>
        <v>366</v>
      </c>
      <c r="S216" s="31">
        <f>VLOOKUP($A216,'[3]download from PCAS'!$A$7:$AZ$366,19,FALSE)</f>
        <v>28</v>
      </c>
      <c r="T216" s="31">
        <f>VLOOKUP($A216,'[3]download from PCAS'!$A$7:$AZ$366,21,FALSE)</f>
        <v>336</v>
      </c>
      <c r="U216" s="31">
        <f>VLOOKUP($A216,'[3]download from PCAS'!$A$7:$AZ$366,23,FALSE)</f>
        <v>853</v>
      </c>
      <c r="V216" s="31">
        <f>VLOOKUP($A216,'[3]download from PCAS'!$A$7:$AZ$366,13,FALSE)</f>
        <v>174</v>
      </c>
      <c r="W216" s="31">
        <f>VLOOKUP($A216,'[3]download from PCAS'!$A$7:$AZ$366,3,FALSE)</f>
        <v>62</v>
      </c>
      <c r="X216" s="31">
        <f>VLOOKUP($A216,'[3]download from PCAS'!$A$7:$AZ$366,43,FALSE)</f>
        <v>393</v>
      </c>
      <c r="Y216" s="31">
        <f>VLOOKUP($A216,'[3]download from PCAS'!$A$7:$AZ$366,39,FALSE)</f>
        <v>20</v>
      </c>
      <c r="Z216" s="31">
        <f>VLOOKUP($A216,'[3]download from PCAS'!$A$7:$AZ$366,47,FALSE)</f>
        <v>1189</v>
      </c>
      <c r="AA216" s="31">
        <f>VLOOKUP($A216,'[3]download from PCAS'!$A$7:$AZ$366,17,FALSE)</f>
        <v>64</v>
      </c>
      <c r="AB216" s="31">
        <f>VLOOKUP($A216,'[3]download from PCAS'!$A$7:$AZ$366,45,FALSE)</f>
        <v>1</v>
      </c>
      <c r="AC216" s="44"/>
      <c r="AD216" s="41" t="s">
        <v>355</v>
      </c>
      <c r="AE216" s="32">
        <f t="shared" si="84"/>
        <v>37.412314886983637</v>
      </c>
      <c r="AF216" s="32">
        <f t="shared" si="85"/>
        <v>6.2353858144972722</v>
      </c>
      <c r="AG216" s="32">
        <f t="shared" si="86"/>
        <v>2.1434138737334374</v>
      </c>
      <c r="AH216" s="32">
        <f t="shared" si="87"/>
        <v>16.367887763055339</v>
      </c>
      <c r="AI216" s="32">
        <f t="shared" si="88"/>
        <v>138.34762275915821</v>
      </c>
      <c r="AJ216" s="32">
        <f t="shared" si="89"/>
        <v>37.607170693686676</v>
      </c>
      <c r="AK216" s="32">
        <f t="shared" si="90"/>
        <v>14.029618082618862</v>
      </c>
      <c r="AL216" s="32">
        <f t="shared" si="91"/>
        <v>6.2353858144972722</v>
      </c>
      <c r="AM216" s="32">
        <f t="shared" si="92"/>
        <v>59.041309431021048</v>
      </c>
      <c r="AN216" s="32">
        <f t="shared" si="93"/>
        <v>18.706157443491819</v>
      </c>
      <c r="AO216" s="32">
        <f t="shared" si="94"/>
        <v>6.6250974279033512</v>
      </c>
      <c r="AP216" s="32">
        <f t="shared" si="95"/>
        <v>71.317225253312543</v>
      </c>
      <c r="AQ216" s="32">
        <f t="shared" si="96"/>
        <v>5.4559625876851134</v>
      </c>
      <c r="AR216" s="32">
        <f t="shared" si="97"/>
        <v>65.471551052221358</v>
      </c>
      <c r="AS216" s="32">
        <f t="shared" si="98"/>
        <v>166.21200311769292</v>
      </c>
      <c r="AT216" s="32">
        <f t="shared" si="99"/>
        <v>33.904910366328913</v>
      </c>
      <c r="AU216" s="32">
        <f t="shared" si="100"/>
        <v>12.081060015588465</v>
      </c>
      <c r="AV216" s="32">
        <f t="shared" si="101"/>
        <v>76.578332034294618</v>
      </c>
      <c r="AW216" s="32">
        <f t="shared" si="102"/>
        <v>3.8971161340607949</v>
      </c>
      <c r="AX216" s="32">
        <f t="shared" si="103"/>
        <v>231.68355416991426</v>
      </c>
      <c r="AY216" s="32">
        <f t="shared" si="104"/>
        <v>12.470771628994544</v>
      </c>
      <c r="AZ216" s="32">
        <f t="shared" si="105"/>
        <v>0.19485580670303976</v>
      </c>
      <c r="BB216" s="41" t="s">
        <v>355</v>
      </c>
      <c r="BC216" s="32">
        <f t="shared" si="106"/>
        <v>48.860759493670884</v>
      </c>
      <c r="BD216" s="32">
        <f t="shared" si="107"/>
        <v>8.2516761217122223</v>
      </c>
      <c r="BE216" s="32">
        <f t="shared" si="108"/>
        <v>219.95874161939145</v>
      </c>
      <c r="BF216" s="32">
        <f t="shared" si="109"/>
        <v>44.868488911810211</v>
      </c>
      <c r="BG216" s="32">
        <f t="shared" si="110"/>
        <v>97.785518785767607</v>
      </c>
      <c r="BH216" s="32">
        <f t="shared" si="111"/>
        <v>5.1572975760701398</v>
      </c>
    </row>
    <row r="217" spans="1:60" x14ac:dyDescent="0.2">
      <c r="A217" s="33" t="str">
        <f>'[3]download from PCAS'!A228</f>
        <v>Z00431</v>
      </c>
      <c r="B217" s="31">
        <f>VLOOKUP($A217,'[3]download from PCAS'!$A$7:$AZ$366,2,FALSE)</f>
        <v>8620</v>
      </c>
      <c r="C217" s="31">
        <v>6827</v>
      </c>
      <c r="D217" s="31">
        <v>6698</v>
      </c>
      <c r="E217" s="31">
        <v>6582</v>
      </c>
      <c r="F217" s="31">
        <v>4648</v>
      </c>
      <c r="G217" s="31">
        <f>VLOOKUP($A217,'[3]download from PCAS'!$A$7:$AZ$366,11,FALSE)</f>
        <v>297</v>
      </c>
      <c r="H217" s="31">
        <f>VLOOKUP($A217,'[3]download from PCAS'!$A$7:$AZ$366,31,FALSE)</f>
        <v>54</v>
      </c>
      <c r="I217" s="31">
        <f>VLOOKUP($A217,'[3]download from PCAS'!$A$7:$AZ$366,35,FALSE)</f>
        <v>19</v>
      </c>
      <c r="J217" s="31">
        <f>VLOOKUP($A217,'[3]download from PCAS'!$A$7:$AZ$366,49,FALSE)</f>
        <v>147</v>
      </c>
      <c r="K217" s="31">
        <f>VLOOKUP($A217,'[3]download from PCAS'!$A$7:$AZ$366,7,FALSE)</f>
        <v>1041</v>
      </c>
      <c r="L217" s="31">
        <f>VLOOKUP($A217,'[3]download from PCAS'!$A$7:$AZ$366,27,FALSE)</f>
        <v>381</v>
      </c>
      <c r="M217" s="31">
        <f>VLOOKUP($A217,'[3]download from PCAS'!$A$7:$AZ$366,15,FALSE)</f>
        <v>231</v>
      </c>
      <c r="N217" s="31">
        <f>VLOOKUP($A217,'[3]download from PCAS'!$A$7:$AZ$366,29,FALSE)</f>
        <v>65</v>
      </c>
      <c r="O217" s="31">
        <f>VLOOKUP($A217,'[3]download from PCAS'!$A$7:$AZ$366,51,FALSE)</f>
        <v>389</v>
      </c>
      <c r="P217" s="31">
        <f>VLOOKUP($A217,'[3]download from PCAS'!$A$7:$AZ$366,9,FALSE)</f>
        <v>90</v>
      </c>
      <c r="Q217" s="31">
        <f>VLOOKUP($A217,'[3]download from PCAS'!$A$7:$AZ$366,41,FALSE)</f>
        <v>61</v>
      </c>
      <c r="R217" s="31">
        <f>VLOOKUP($A217,'[3]download from PCAS'!$A$7:$AZ$366,5,FALSE)</f>
        <v>426</v>
      </c>
      <c r="S217" s="31">
        <f>VLOOKUP($A217,'[3]download from PCAS'!$A$7:$AZ$366,19,FALSE)</f>
        <v>57</v>
      </c>
      <c r="T217" s="31">
        <f>VLOOKUP($A217,'[3]download from PCAS'!$A$7:$AZ$366,21,FALSE)</f>
        <v>604</v>
      </c>
      <c r="U217" s="31">
        <f>VLOOKUP($A217,'[3]download from PCAS'!$A$7:$AZ$366,23,FALSE)</f>
        <v>303</v>
      </c>
      <c r="V217" s="31">
        <f>VLOOKUP($A217,'[3]download from PCAS'!$A$7:$AZ$366,13,FALSE)</f>
        <v>175</v>
      </c>
      <c r="W217" s="31">
        <f>VLOOKUP($A217,'[3]download from PCAS'!$A$7:$AZ$366,3,FALSE)</f>
        <v>108</v>
      </c>
      <c r="X217" s="31">
        <f>VLOOKUP($A217,'[3]download from PCAS'!$A$7:$AZ$366,43,FALSE)</f>
        <v>1005</v>
      </c>
      <c r="Y217" s="31">
        <f>VLOOKUP($A217,'[3]download from PCAS'!$A$7:$AZ$366,39,FALSE)</f>
        <v>68</v>
      </c>
      <c r="Z217" s="31">
        <f>VLOOKUP($A217,'[3]download from PCAS'!$A$7:$AZ$366,47,FALSE)</f>
        <v>1835</v>
      </c>
      <c r="AA217" s="31">
        <f>VLOOKUP($A217,'[3]download from PCAS'!$A$7:$AZ$366,17,FALSE)</f>
        <v>136</v>
      </c>
      <c r="AB217" s="31">
        <f>VLOOKUP($A217,'[3]download from PCAS'!$A$7:$AZ$366,45,FALSE)</f>
        <v>8</v>
      </c>
      <c r="AC217" s="44"/>
      <c r="AD217" s="41" t="s">
        <v>356</v>
      </c>
      <c r="AE217" s="32">
        <f t="shared" si="84"/>
        <v>34.454756380510439</v>
      </c>
      <c r="AF217" s="32">
        <f t="shared" si="85"/>
        <v>6.2645011600928076</v>
      </c>
      <c r="AG217" s="32">
        <f t="shared" si="86"/>
        <v>2.2041763341067284</v>
      </c>
      <c r="AH217" s="32">
        <f t="shared" si="87"/>
        <v>17.053364269141529</v>
      </c>
      <c r="AI217" s="32">
        <f t="shared" si="88"/>
        <v>120.76566125290024</v>
      </c>
      <c r="AJ217" s="32">
        <f t="shared" si="89"/>
        <v>44.199535962877036</v>
      </c>
      <c r="AK217" s="32">
        <f t="shared" si="90"/>
        <v>26.798143851508122</v>
      </c>
      <c r="AL217" s="32">
        <f t="shared" si="91"/>
        <v>7.5406032482598606</v>
      </c>
      <c r="AM217" s="32">
        <f t="shared" si="92"/>
        <v>45.127610208816705</v>
      </c>
      <c r="AN217" s="32">
        <f t="shared" si="93"/>
        <v>10.440835266821345</v>
      </c>
      <c r="AO217" s="32">
        <f t="shared" si="94"/>
        <v>7.0765661252900234</v>
      </c>
      <c r="AP217" s="32">
        <f t="shared" si="95"/>
        <v>49.419953596287705</v>
      </c>
      <c r="AQ217" s="32">
        <f t="shared" si="96"/>
        <v>6.6125290023201853</v>
      </c>
      <c r="AR217" s="32">
        <f t="shared" si="97"/>
        <v>70.069605568445482</v>
      </c>
      <c r="AS217" s="32">
        <f t="shared" si="98"/>
        <v>35.150812064965194</v>
      </c>
      <c r="AT217" s="32">
        <f t="shared" si="99"/>
        <v>20.301624129930392</v>
      </c>
      <c r="AU217" s="32">
        <f t="shared" si="100"/>
        <v>12.529002320185615</v>
      </c>
      <c r="AV217" s="32">
        <f t="shared" si="101"/>
        <v>116.5893271461717</v>
      </c>
      <c r="AW217" s="32">
        <f t="shared" si="102"/>
        <v>7.8886310904872392</v>
      </c>
      <c r="AX217" s="32">
        <f t="shared" si="103"/>
        <v>212.87703016241301</v>
      </c>
      <c r="AY217" s="32">
        <f t="shared" si="104"/>
        <v>15.777262180974478</v>
      </c>
      <c r="AZ217" s="32">
        <f t="shared" si="105"/>
        <v>0.92807424593967514</v>
      </c>
      <c r="BB217" s="41" t="s">
        <v>356</v>
      </c>
      <c r="BC217" s="32">
        <f t="shared" si="106"/>
        <v>56.882651537772475</v>
      </c>
      <c r="BD217" s="32">
        <f t="shared" si="107"/>
        <v>9.8754178061379516</v>
      </c>
      <c r="BE217" s="32">
        <f t="shared" si="108"/>
        <v>46.034639927073833</v>
      </c>
      <c r="BF217" s="32">
        <f t="shared" si="109"/>
        <v>26.587663324217562</v>
      </c>
      <c r="BG217" s="32">
        <f t="shared" si="110"/>
        <v>147.20960890581514</v>
      </c>
      <c r="BH217" s="32">
        <f t="shared" si="111"/>
        <v>10.331206320267396</v>
      </c>
    </row>
    <row r="218" spans="1:60" x14ac:dyDescent="0.2">
      <c r="A218" s="33" t="str">
        <f>'[3]download from PCAS'!A229</f>
        <v>Z00433</v>
      </c>
      <c r="B218" s="31">
        <f>VLOOKUP($A218,'[3]download from PCAS'!$A$7:$AZ$366,2,FALSE)</f>
        <v>14875</v>
      </c>
      <c r="C218" s="31">
        <v>11930</v>
      </c>
      <c r="D218" s="31">
        <v>11722</v>
      </c>
      <c r="E218" s="31">
        <v>11548</v>
      </c>
      <c r="F218" s="31">
        <v>8335</v>
      </c>
      <c r="G218" s="31">
        <f>VLOOKUP($A218,'[3]download from PCAS'!$A$7:$AZ$366,11,FALSE)</f>
        <v>626</v>
      </c>
      <c r="H218" s="31">
        <f>VLOOKUP($A218,'[3]download from PCAS'!$A$7:$AZ$366,31,FALSE)</f>
        <v>110</v>
      </c>
      <c r="I218" s="31">
        <f>VLOOKUP($A218,'[3]download from PCAS'!$A$7:$AZ$366,35,FALSE)</f>
        <v>42</v>
      </c>
      <c r="J218" s="31">
        <f>VLOOKUP($A218,'[3]download from PCAS'!$A$7:$AZ$366,49,FALSE)</f>
        <v>270</v>
      </c>
      <c r="K218" s="31">
        <f>VLOOKUP($A218,'[3]download from PCAS'!$A$7:$AZ$366,7,FALSE)</f>
        <v>1934</v>
      </c>
      <c r="L218" s="31">
        <f>VLOOKUP($A218,'[3]download from PCAS'!$A$7:$AZ$366,27,FALSE)</f>
        <v>647</v>
      </c>
      <c r="M218" s="31">
        <f>VLOOKUP($A218,'[3]download from PCAS'!$A$7:$AZ$366,15,FALSE)</f>
        <v>188</v>
      </c>
      <c r="N218" s="31">
        <f>VLOOKUP($A218,'[3]download from PCAS'!$A$7:$AZ$366,29,FALSE)</f>
        <v>102</v>
      </c>
      <c r="O218" s="31">
        <f>VLOOKUP($A218,'[3]download from PCAS'!$A$7:$AZ$366,51,FALSE)</f>
        <v>488</v>
      </c>
      <c r="P218" s="31">
        <f>VLOOKUP($A218,'[3]download from PCAS'!$A$7:$AZ$366,9,FALSE)</f>
        <v>256</v>
      </c>
      <c r="Q218" s="31">
        <f>VLOOKUP($A218,'[3]download from PCAS'!$A$7:$AZ$366,41,FALSE)</f>
        <v>93</v>
      </c>
      <c r="R218" s="31">
        <f>VLOOKUP($A218,'[3]download from PCAS'!$A$7:$AZ$366,5,FALSE)</f>
        <v>977</v>
      </c>
      <c r="S218" s="31">
        <f>VLOOKUP($A218,'[3]download from PCAS'!$A$7:$AZ$366,19,FALSE)</f>
        <v>99</v>
      </c>
      <c r="T218" s="31">
        <f>VLOOKUP($A218,'[3]download from PCAS'!$A$7:$AZ$366,21,FALSE)</f>
        <v>1144</v>
      </c>
      <c r="U218" s="31">
        <f>VLOOKUP($A218,'[3]download from PCAS'!$A$7:$AZ$366,23,FALSE)</f>
        <v>1971</v>
      </c>
      <c r="V218" s="31">
        <f>VLOOKUP($A218,'[3]download from PCAS'!$A$7:$AZ$366,13,FALSE)</f>
        <v>531</v>
      </c>
      <c r="W218" s="31">
        <f>VLOOKUP($A218,'[3]download from PCAS'!$A$7:$AZ$366,3,FALSE)</f>
        <v>241</v>
      </c>
      <c r="X218" s="31">
        <f>VLOOKUP($A218,'[3]download from PCAS'!$A$7:$AZ$366,43,FALSE)</f>
        <v>904</v>
      </c>
      <c r="Y218" s="31">
        <f>VLOOKUP($A218,'[3]download from PCAS'!$A$7:$AZ$366,39,FALSE)</f>
        <v>71</v>
      </c>
      <c r="Z218" s="31">
        <f>VLOOKUP($A218,'[3]download from PCAS'!$A$7:$AZ$366,47,FALSE)</f>
        <v>3491</v>
      </c>
      <c r="AA218" s="31">
        <f>VLOOKUP($A218,'[3]download from PCAS'!$A$7:$AZ$366,17,FALSE)</f>
        <v>230</v>
      </c>
      <c r="AB218" s="31">
        <f>VLOOKUP($A218,'[3]download from PCAS'!$A$7:$AZ$366,45,FALSE)</f>
        <v>10</v>
      </c>
      <c r="AC218" s="44"/>
      <c r="AD218" s="41" t="s">
        <v>357</v>
      </c>
      <c r="AE218" s="32">
        <f t="shared" si="84"/>
        <v>42.084033613445378</v>
      </c>
      <c r="AF218" s="32">
        <f t="shared" si="85"/>
        <v>7.3949579831932777</v>
      </c>
      <c r="AG218" s="32">
        <f t="shared" si="86"/>
        <v>2.8235294117647061</v>
      </c>
      <c r="AH218" s="32">
        <f t="shared" si="87"/>
        <v>18.15126050420168</v>
      </c>
      <c r="AI218" s="32">
        <f t="shared" si="88"/>
        <v>130.0168067226891</v>
      </c>
      <c r="AJ218" s="32">
        <f t="shared" si="89"/>
        <v>43.495798319327733</v>
      </c>
      <c r="AK218" s="32">
        <f t="shared" si="90"/>
        <v>12.638655462184873</v>
      </c>
      <c r="AL218" s="32">
        <f t="shared" si="91"/>
        <v>6.8571428571428568</v>
      </c>
      <c r="AM218" s="32">
        <f t="shared" si="92"/>
        <v>32.806722689075634</v>
      </c>
      <c r="AN218" s="32">
        <f t="shared" si="93"/>
        <v>17.210084033613445</v>
      </c>
      <c r="AO218" s="32">
        <f t="shared" si="94"/>
        <v>6.2521008403361344</v>
      </c>
      <c r="AP218" s="32">
        <f t="shared" si="95"/>
        <v>65.680672268907557</v>
      </c>
      <c r="AQ218" s="32">
        <f t="shared" si="96"/>
        <v>6.6554621848739499</v>
      </c>
      <c r="AR218" s="32">
        <f t="shared" si="97"/>
        <v>76.907563025210081</v>
      </c>
      <c r="AS218" s="32">
        <f t="shared" si="98"/>
        <v>132.50420168067225</v>
      </c>
      <c r="AT218" s="32">
        <f t="shared" si="99"/>
        <v>35.697478991596633</v>
      </c>
      <c r="AU218" s="32">
        <f t="shared" si="100"/>
        <v>16.201680672268907</v>
      </c>
      <c r="AV218" s="32">
        <f t="shared" si="101"/>
        <v>60.773109243697476</v>
      </c>
      <c r="AW218" s="32">
        <f t="shared" si="102"/>
        <v>4.7731092436974789</v>
      </c>
      <c r="AX218" s="32">
        <f t="shared" si="103"/>
        <v>234.68907563025209</v>
      </c>
      <c r="AY218" s="32">
        <f t="shared" si="104"/>
        <v>15.46218487394958</v>
      </c>
      <c r="AZ218" s="32">
        <f t="shared" si="105"/>
        <v>0.67226890756302526</v>
      </c>
      <c r="BB218" s="41" t="s">
        <v>357</v>
      </c>
      <c r="BC218" s="32">
        <f t="shared" si="106"/>
        <v>55.195359153728027</v>
      </c>
      <c r="BD218" s="32">
        <f t="shared" si="107"/>
        <v>8.8326983027364054</v>
      </c>
      <c r="BE218" s="32">
        <f t="shared" si="108"/>
        <v>170.67890543817111</v>
      </c>
      <c r="BF218" s="32">
        <f t="shared" si="109"/>
        <v>45.981988223068932</v>
      </c>
      <c r="BG218" s="32">
        <f t="shared" si="110"/>
        <v>75.775356244761099</v>
      </c>
      <c r="BH218" s="32">
        <f t="shared" si="111"/>
        <v>6.1482507793557328</v>
      </c>
    </row>
    <row r="219" spans="1:60" x14ac:dyDescent="0.2">
      <c r="A219" s="33" t="str">
        <f>'[3]download from PCAS'!A230</f>
        <v>Z00434</v>
      </c>
      <c r="B219" s="31">
        <f>VLOOKUP($A219,'[3]download from PCAS'!$A$7:$AZ$366,2,FALSE)</f>
        <v>7327</v>
      </c>
      <c r="C219" s="31">
        <v>5720</v>
      </c>
      <c r="D219" s="31">
        <v>5624</v>
      </c>
      <c r="E219" s="31">
        <v>5535</v>
      </c>
      <c r="F219" s="31">
        <v>3832</v>
      </c>
      <c r="G219" s="31">
        <f>VLOOKUP($A219,'[3]download from PCAS'!$A$7:$AZ$366,11,FALSE)</f>
        <v>313</v>
      </c>
      <c r="H219" s="31">
        <f>VLOOKUP($A219,'[3]download from PCAS'!$A$7:$AZ$366,31,FALSE)</f>
        <v>40</v>
      </c>
      <c r="I219" s="31">
        <f>VLOOKUP($A219,'[3]download from PCAS'!$A$7:$AZ$366,35,FALSE)</f>
        <v>16</v>
      </c>
      <c r="J219" s="31">
        <f>VLOOKUP($A219,'[3]download from PCAS'!$A$7:$AZ$366,49,FALSE)</f>
        <v>117</v>
      </c>
      <c r="K219" s="31">
        <f>VLOOKUP($A219,'[3]download from PCAS'!$A$7:$AZ$366,7,FALSE)</f>
        <v>948</v>
      </c>
      <c r="L219" s="31">
        <f>VLOOKUP($A219,'[3]download from PCAS'!$A$7:$AZ$366,27,FALSE)</f>
        <v>327</v>
      </c>
      <c r="M219" s="31">
        <f>VLOOKUP($A219,'[3]download from PCAS'!$A$7:$AZ$366,15,FALSE)</f>
        <v>110</v>
      </c>
      <c r="N219" s="31">
        <f>VLOOKUP($A219,'[3]download from PCAS'!$A$7:$AZ$366,29,FALSE)</f>
        <v>43</v>
      </c>
      <c r="O219" s="31">
        <f>VLOOKUP($A219,'[3]download from PCAS'!$A$7:$AZ$366,51,FALSE)</f>
        <v>289</v>
      </c>
      <c r="P219" s="31">
        <f>VLOOKUP($A219,'[3]download from PCAS'!$A$7:$AZ$366,9,FALSE)</f>
        <v>108</v>
      </c>
      <c r="Q219" s="31">
        <f>VLOOKUP($A219,'[3]download from PCAS'!$A$7:$AZ$366,41,FALSE)</f>
        <v>62</v>
      </c>
      <c r="R219" s="31">
        <f>VLOOKUP($A219,'[3]download from PCAS'!$A$7:$AZ$366,5,FALSE)</f>
        <v>479</v>
      </c>
      <c r="S219" s="31">
        <f>VLOOKUP($A219,'[3]download from PCAS'!$A$7:$AZ$366,19,FALSE)</f>
        <v>47</v>
      </c>
      <c r="T219" s="31">
        <f>VLOOKUP($A219,'[3]download from PCAS'!$A$7:$AZ$366,21,FALSE)</f>
        <v>575</v>
      </c>
      <c r="U219" s="31">
        <f>VLOOKUP($A219,'[3]download from PCAS'!$A$7:$AZ$366,23,FALSE)</f>
        <v>1192</v>
      </c>
      <c r="V219" s="31">
        <f>VLOOKUP($A219,'[3]download from PCAS'!$A$7:$AZ$366,13,FALSE)</f>
        <v>284</v>
      </c>
      <c r="W219" s="31">
        <f>VLOOKUP($A219,'[3]download from PCAS'!$A$7:$AZ$366,3,FALSE)</f>
        <v>94</v>
      </c>
      <c r="X219" s="31">
        <f>VLOOKUP($A219,'[3]download from PCAS'!$A$7:$AZ$366,43,FALSE)</f>
        <v>666</v>
      </c>
      <c r="Y219" s="31">
        <f>VLOOKUP($A219,'[3]download from PCAS'!$A$7:$AZ$366,39,FALSE)</f>
        <v>28</v>
      </c>
      <c r="Z219" s="31">
        <f>VLOOKUP($A219,'[3]download from PCAS'!$A$7:$AZ$366,47,FALSE)</f>
        <v>1713</v>
      </c>
      <c r="AA219" s="31">
        <f>VLOOKUP($A219,'[3]download from PCAS'!$A$7:$AZ$366,17,FALSE)</f>
        <v>110</v>
      </c>
      <c r="AB219" s="31">
        <f>VLOOKUP($A219,'[3]download from PCAS'!$A$7:$AZ$366,45,FALSE)</f>
        <v>9</v>
      </c>
      <c r="AC219" s="44"/>
      <c r="AD219" s="41" t="s">
        <v>358</v>
      </c>
      <c r="AE219" s="32">
        <f t="shared" si="84"/>
        <v>42.718711614576222</v>
      </c>
      <c r="AF219" s="32">
        <f t="shared" si="85"/>
        <v>5.4592602702333828</v>
      </c>
      <c r="AG219" s="32">
        <f t="shared" si="86"/>
        <v>2.1837041080933535</v>
      </c>
      <c r="AH219" s="32">
        <f t="shared" si="87"/>
        <v>15.968336290432646</v>
      </c>
      <c r="AI219" s="32">
        <f t="shared" si="88"/>
        <v>129.38446840453119</v>
      </c>
      <c r="AJ219" s="32">
        <f t="shared" si="89"/>
        <v>44.629452709157903</v>
      </c>
      <c r="AK219" s="32">
        <f t="shared" si="90"/>
        <v>15.012965743141805</v>
      </c>
      <c r="AL219" s="32">
        <f t="shared" si="91"/>
        <v>5.8687047905008871</v>
      </c>
      <c r="AM219" s="32">
        <f t="shared" si="92"/>
        <v>39.443155452436194</v>
      </c>
      <c r="AN219" s="32">
        <f t="shared" si="93"/>
        <v>14.740002729630135</v>
      </c>
      <c r="AO219" s="32">
        <f t="shared" si="94"/>
        <v>8.4618534188617431</v>
      </c>
      <c r="AP219" s="32">
        <f t="shared" si="95"/>
        <v>65.374641736044765</v>
      </c>
      <c r="AQ219" s="32">
        <f t="shared" si="96"/>
        <v>6.4146308175242259</v>
      </c>
      <c r="AR219" s="32">
        <f t="shared" si="97"/>
        <v>78.476866384604875</v>
      </c>
      <c r="AS219" s="32">
        <f t="shared" si="98"/>
        <v>162.68595605295482</v>
      </c>
      <c r="AT219" s="32">
        <f t="shared" si="99"/>
        <v>38.760747918657025</v>
      </c>
      <c r="AU219" s="32">
        <f t="shared" si="100"/>
        <v>12.829261635048452</v>
      </c>
      <c r="AV219" s="32">
        <f t="shared" si="101"/>
        <v>90.89668349938583</v>
      </c>
      <c r="AW219" s="32">
        <f t="shared" si="102"/>
        <v>3.8214821891633681</v>
      </c>
      <c r="AX219" s="32">
        <f t="shared" si="103"/>
        <v>233.79282107274466</v>
      </c>
      <c r="AY219" s="32">
        <f t="shared" si="104"/>
        <v>15.012965743141805</v>
      </c>
      <c r="AZ219" s="32">
        <f t="shared" si="105"/>
        <v>1.2283335608025112</v>
      </c>
      <c r="BB219" s="41" t="s">
        <v>358</v>
      </c>
      <c r="BC219" s="32">
        <f t="shared" si="106"/>
        <v>58.143669985775247</v>
      </c>
      <c r="BD219" s="32">
        <f t="shared" si="107"/>
        <v>7.7687443541102077</v>
      </c>
      <c r="BE219" s="32">
        <f t="shared" si="108"/>
        <v>215.35682023486902</v>
      </c>
      <c r="BF219" s="32">
        <f t="shared" si="109"/>
        <v>51.309846431797652</v>
      </c>
      <c r="BG219" s="32">
        <f t="shared" si="110"/>
        <v>116.43356643356644</v>
      </c>
      <c r="BH219" s="32">
        <f t="shared" si="111"/>
        <v>5.0587172538392045</v>
      </c>
    </row>
    <row r="220" spans="1:60" x14ac:dyDescent="0.2">
      <c r="A220" s="33" t="str">
        <f>'[3]download from PCAS'!A231</f>
        <v>Z00438</v>
      </c>
      <c r="B220" s="31">
        <f>VLOOKUP($A220,'[3]download from PCAS'!$A$7:$AZ$366,2,FALSE)</f>
        <v>10103</v>
      </c>
      <c r="C220" s="31">
        <v>8282</v>
      </c>
      <c r="D220" s="31">
        <v>8165</v>
      </c>
      <c r="E220" s="31">
        <v>8039</v>
      </c>
      <c r="F220" s="31">
        <v>5704</v>
      </c>
      <c r="G220" s="31">
        <f>VLOOKUP($A220,'[3]download from PCAS'!$A$7:$AZ$366,11,FALSE)</f>
        <v>527</v>
      </c>
      <c r="H220" s="31">
        <f>VLOOKUP($A220,'[3]download from PCAS'!$A$7:$AZ$366,31,FALSE)</f>
        <v>83</v>
      </c>
      <c r="I220" s="31">
        <f>VLOOKUP($A220,'[3]download from PCAS'!$A$7:$AZ$366,35,FALSE)</f>
        <v>34</v>
      </c>
      <c r="J220" s="31">
        <f>VLOOKUP($A220,'[3]download from PCAS'!$A$7:$AZ$366,49,FALSE)</f>
        <v>195</v>
      </c>
      <c r="K220" s="31">
        <f>VLOOKUP($A220,'[3]download from PCAS'!$A$7:$AZ$366,7,FALSE)</f>
        <v>1495</v>
      </c>
      <c r="L220" s="31">
        <f>VLOOKUP($A220,'[3]download from PCAS'!$A$7:$AZ$366,27,FALSE)</f>
        <v>429</v>
      </c>
      <c r="M220" s="31">
        <f>VLOOKUP($A220,'[3]download from PCAS'!$A$7:$AZ$366,15,FALSE)</f>
        <v>145</v>
      </c>
      <c r="N220" s="31">
        <f>VLOOKUP($A220,'[3]download from PCAS'!$A$7:$AZ$366,29,FALSE)</f>
        <v>71</v>
      </c>
      <c r="O220" s="31">
        <f>VLOOKUP($A220,'[3]download from PCAS'!$A$7:$AZ$366,51,FALSE)</f>
        <v>423</v>
      </c>
      <c r="P220" s="31">
        <f>VLOOKUP($A220,'[3]download from PCAS'!$A$7:$AZ$366,9,FALSE)</f>
        <v>187</v>
      </c>
      <c r="Q220" s="31">
        <f>VLOOKUP($A220,'[3]download from PCAS'!$A$7:$AZ$366,41,FALSE)</f>
        <v>68</v>
      </c>
      <c r="R220" s="31">
        <f>VLOOKUP($A220,'[3]download from PCAS'!$A$7:$AZ$366,5,FALSE)</f>
        <v>603</v>
      </c>
      <c r="S220" s="31">
        <f>VLOOKUP($A220,'[3]download from PCAS'!$A$7:$AZ$366,19,FALSE)</f>
        <v>52</v>
      </c>
      <c r="T220" s="31">
        <f>VLOOKUP($A220,'[3]download from PCAS'!$A$7:$AZ$366,21,FALSE)</f>
        <v>822</v>
      </c>
      <c r="U220" s="31">
        <f>VLOOKUP($A220,'[3]download from PCAS'!$A$7:$AZ$366,23,FALSE)</f>
        <v>955</v>
      </c>
      <c r="V220" s="31">
        <f>VLOOKUP($A220,'[3]download from PCAS'!$A$7:$AZ$366,13,FALSE)</f>
        <v>311</v>
      </c>
      <c r="W220" s="31">
        <f>VLOOKUP($A220,'[3]download from PCAS'!$A$7:$AZ$366,3,FALSE)</f>
        <v>161</v>
      </c>
      <c r="X220" s="31">
        <f>VLOOKUP($A220,'[3]download from PCAS'!$A$7:$AZ$366,43,FALSE)</f>
        <v>554</v>
      </c>
      <c r="Y220" s="31">
        <f>VLOOKUP($A220,'[3]download from PCAS'!$A$7:$AZ$366,39,FALSE)</f>
        <v>33</v>
      </c>
      <c r="Z220" s="31">
        <f>VLOOKUP($A220,'[3]download from PCAS'!$A$7:$AZ$366,47,FALSE)</f>
        <v>2506</v>
      </c>
      <c r="AA220" s="31">
        <f>VLOOKUP($A220,'[3]download from PCAS'!$A$7:$AZ$366,17,FALSE)</f>
        <v>149</v>
      </c>
      <c r="AB220" s="31">
        <f>VLOOKUP($A220,'[3]download from PCAS'!$A$7:$AZ$366,45,FALSE)</f>
        <v>1</v>
      </c>
      <c r="AC220" s="44"/>
      <c r="AD220" s="41" t="s">
        <v>361</v>
      </c>
      <c r="AE220" s="32">
        <f t="shared" si="84"/>
        <v>52.162723943383149</v>
      </c>
      <c r="AF220" s="32">
        <f t="shared" si="85"/>
        <v>8.2153815698307433</v>
      </c>
      <c r="AG220" s="32">
        <f t="shared" si="86"/>
        <v>3.3653370286053645</v>
      </c>
      <c r="AH220" s="32">
        <f t="shared" si="87"/>
        <v>19.301197664060179</v>
      </c>
      <c r="AI220" s="32">
        <f t="shared" si="88"/>
        <v>147.97584875779472</v>
      </c>
      <c r="AJ220" s="32">
        <f t="shared" si="89"/>
        <v>42.462634860932397</v>
      </c>
      <c r="AK220" s="32">
        <f t="shared" si="90"/>
        <v>14.352172621993468</v>
      </c>
      <c r="AL220" s="32">
        <f t="shared" si="91"/>
        <v>7.0276155597347323</v>
      </c>
      <c r="AM220" s="32">
        <f t="shared" si="92"/>
        <v>41.868751855884391</v>
      </c>
      <c r="AN220" s="32">
        <f t="shared" si="93"/>
        <v>18.509353657329505</v>
      </c>
      <c r="AO220" s="32">
        <f t="shared" si="94"/>
        <v>6.7306740572107291</v>
      </c>
      <c r="AP220" s="32">
        <f t="shared" si="95"/>
        <v>59.685242007324554</v>
      </c>
      <c r="AQ220" s="32">
        <f t="shared" si="96"/>
        <v>5.1469860437493811</v>
      </c>
      <c r="AR220" s="32">
        <f t="shared" si="97"/>
        <v>81.361971691576755</v>
      </c>
      <c r="AS220" s="32">
        <f t="shared" si="98"/>
        <v>94.526378303474218</v>
      </c>
      <c r="AT220" s="32">
        <f t="shared" si="99"/>
        <v>30.782935761654954</v>
      </c>
      <c r="AU220" s="32">
        <f t="shared" si="100"/>
        <v>15.935860635454818</v>
      </c>
      <c r="AV220" s="32">
        <f t="shared" si="101"/>
        <v>54.835197466099174</v>
      </c>
      <c r="AW220" s="32">
        <f t="shared" si="102"/>
        <v>3.2663565277640307</v>
      </c>
      <c r="AX220" s="32">
        <f t="shared" si="103"/>
        <v>248.04513510838365</v>
      </c>
      <c r="AY220" s="32">
        <f t="shared" si="104"/>
        <v>14.748094625358805</v>
      </c>
      <c r="AZ220" s="32">
        <f t="shared" si="105"/>
        <v>9.8980500841334251E-2</v>
      </c>
      <c r="BB220" s="41" t="s">
        <v>361</v>
      </c>
      <c r="BC220" s="32">
        <f t="shared" si="106"/>
        <v>52.54133496631966</v>
      </c>
      <c r="BD220" s="32">
        <f t="shared" si="107"/>
        <v>8.8319442716755816</v>
      </c>
      <c r="BE220" s="32">
        <f t="shared" si="108"/>
        <v>118.79587013310112</v>
      </c>
      <c r="BF220" s="32">
        <f t="shared" si="109"/>
        <v>38.68640378156487</v>
      </c>
      <c r="BG220" s="32">
        <f t="shared" si="110"/>
        <v>66.892055059164463</v>
      </c>
      <c r="BH220" s="32">
        <f t="shared" si="111"/>
        <v>4.1049881826097776</v>
      </c>
    </row>
    <row r="221" spans="1:60" x14ac:dyDescent="0.2">
      <c r="A221" s="33" t="str">
        <f>'[3]download from PCAS'!A232</f>
        <v>Z00440</v>
      </c>
      <c r="B221" s="31">
        <f>VLOOKUP($A221,'[3]download from PCAS'!$A$7:$AZ$366,2,FALSE)</f>
        <v>10616</v>
      </c>
      <c r="C221" s="31">
        <v>8652</v>
      </c>
      <c r="D221" s="31">
        <v>8535</v>
      </c>
      <c r="E221" s="31">
        <v>8413</v>
      </c>
      <c r="F221" s="31">
        <v>5855</v>
      </c>
      <c r="G221" s="31">
        <f>VLOOKUP($A221,'[3]download from PCAS'!$A$7:$AZ$366,11,FALSE)</f>
        <v>571</v>
      </c>
      <c r="H221" s="31">
        <f>VLOOKUP($A221,'[3]download from PCAS'!$A$7:$AZ$366,31,FALSE)</f>
        <v>114</v>
      </c>
      <c r="I221" s="31">
        <f>VLOOKUP($A221,'[3]download from PCAS'!$A$7:$AZ$366,35,FALSE)</f>
        <v>48</v>
      </c>
      <c r="J221" s="31">
        <f>VLOOKUP($A221,'[3]download from PCAS'!$A$7:$AZ$366,49,FALSE)</f>
        <v>253</v>
      </c>
      <c r="K221" s="31">
        <f>VLOOKUP($A221,'[3]download from PCAS'!$A$7:$AZ$366,7,FALSE)</f>
        <v>1831</v>
      </c>
      <c r="L221" s="31">
        <f>VLOOKUP($A221,'[3]download from PCAS'!$A$7:$AZ$366,27,FALSE)</f>
        <v>565</v>
      </c>
      <c r="M221" s="31">
        <f>VLOOKUP($A221,'[3]download from PCAS'!$A$7:$AZ$366,15,FALSE)</f>
        <v>259</v>
      </c>
      <c r="N221" s="31">
        <f>VLOOKUP($A221,'[3]download from PCAS'!$A$7:$AZ$366,29,FALSE)</f>
        <v>52</v>
      </c>
      <c r="O221" s="31">
        <f>VLOOKUP($A221,'[3]download from PCAS'!$A$7:$AZ$366,51,FALSE)</f>
        <v>477</v>
      </c>
      <c r="P221" s="31">
        <f>VLOOKUP($A221,'[3]download from PCAS'!$A$7:$AZ$366,9,FALSE)</f>
        <v>238</v>
      </c>
      <c r="Q221" s="31">
        <f>VLOOKUP($A221,'[3]download from PCAS'!$A$7:$AZ$366,41,FALSE)</f>
        <v>87</v>
      </c>
      <c r="R221" s="31">
        <f>VLOOKUP($A221,'[3]download from PCAS'!$A$7:$AZ$366,5,FALSE)</f>
        <v>695</v>
      </c>
      <c r="S221" s="31">
        <f>VLOOKUP($A221,'[3]download from PCAS'!$A$7:$AZ$366,19,FALSE)</f>
        <v>86</v>
      </c>
      <c r="T221" s="31">
        <f>VLOOKUP($A221,'[3]download from PCAS'!$A$7:$AZ$366,21,FALSE)</f>
        <v>986</v>
      </c>
      <c r="U221" s="31">
        <f>VLOOKUP($A221,'[3]download from PCAS'!$A$7:$AZ$366,23,FALSE)</f>
        <v>1864</v>
      </c>
      <c r="V221" s="31">
        <f>VLOOKUP($A221,'[3]download from PCAS'!$A$7:$AZ$366,13,FALSE)</f>
        <v>577</v>
      </c>
      <c r="W221" s="31">
        <f>VLOOKUP($A221,'[3]download from PCAS'!$A$7:$AZ$366,3,FALSE)</f>
        <v>200</v>
      </c>
      <c r="X221" s="31">
        <f>VLOOKUP($A221,'[3]download from PCAS'!$A$7:$AZ$366,43,FALSE)</f>
        <v>1147</v>
      </c>
      <c r="Y221" s="31">
        <f>VLOOKUP($A221,'[3]download from PCAS'!$A$7:$AZ$366,39,FALSE)</f>
        <v>42</v>
      </c>
      <c r="Z221" s="31">
        <f>VLOOKUP($A221,'[3]download from PCAS'!$A$7:$AZ$366,47,FALSE)</f>
        <v>2944</v>
      </c>
      <c r="AA221" s="31">
        <f>VLOOKUP($A221,'[3]download from PCAS'!$A$7:$AZ$366,17,FALSE)</f>
        <v>211</v>
      </c>
      <c r="AB221" s="31">
        <f>VLOOKUP($A221,'[3]download from PCAS'!$A$7:$AZ$366,45,FALSE)</f>
        <v>25</v>
      </c>
      <c r="AC221" s="44"/>
      <c r="AD221" s="41" t="s">
        <v>362</v>
      </c>
      <c r="AE221" s="32">
        <f t="shared" si="84"/>
        <v>53.786737000753575</v>
      </c>
      <c r="AF221" s="32">
        <f t="shared" si="85"/>
        <v>10.738507912584778</v>
      </c>
      <c r="AG221" s="32">
        <f t="shared" si="86"/>
        <v>4.5214770158251696</v>
      </c>
      <c r="AH221" s="32">
        <f t="shared" si="87"/>
        <v>23.831951770911832</v>
      </c>
      <c r="AI221" s="32">
        <f t="shared" si="88"/>
        <v>172.4755086661643</v>
      </c>
      <c r="AJ221" s="32">
        <f t="shared" si="89"/>
        <v>53.221552373775431</v>
      </c>
      <c r="AK221" s="32">
        <f t="shared" si="90"/>
        <v>24.397136397889977</v>
      </c>
      <c r="AL221" s="32">
        <f t="shared" si="91"/>
        <v>4.8982667671439337</v>
      </c>
      <c r="AM221" s="32">
        <f t="shared" si="92"/>
        <v>44.932177844762627</v>
      </c>
      <c r="AN221" s="32">
        <f t="shared" si="93"/>
        <v>22.418990203466464</v>
      </c>
      <c r="AO221" s="32">
        <f t="shared" si="94"/>
        <v>8.195177091183119</v>
      </c>
      <c r="AP221" s="32">
        <f t="shared" si="95"/>
        <v>65.46721929163526</v>
      </c>
      <c r="AQ221" s="32">
        <f t="shared" si="96"/>
        <v>8.1009796533534288</v>
      </c>
      <c r="AR221" s="32">
        <f t="shared" si="97"/>
        <v>92.878673700075353</v>
      </c>
      <c r="AS221" s="32">
        <f t="shared" si="98"/>
        <v>175.58402411454406</v>
      </c>
      <c r="AT221" s="32">
        <f t="shared" si="99"/>
        <v>54.351921627731727</v>
      </c>
      <c r="AU221" s="32">
        <f t="shared" si="100"/>
        <v>18.839487565938207</v>
      </c>
      <c r="AV221" s="32">
        <f t="shared" si="101"/>
        <v>108.04446119065561</v>
      </c>
      <c r="AW221" s="32">
        <f t="shared" si="102"/>
        <v>3.9562923888470234</v>
      </c>
      <c r="AX221" s="32">
        <f t="shared" si="103"/>
        <v>277.3172569706104</v>
      </c>
      <c r="AY221" s="32">
        <f t="shared" si="104"/>
        <v>19.875659382064807</v>
      </c>
      <c r="AZ221" s="32">
        <f t="shared" si="105"/>
        <v>2.3549359457422758</v>
      </c>
      <c r="BB221" s="41" t="s">
        <v>362</v>
      </c>
      <c r="BC221" s="32">
        <f t="shared" si="106"/>
        <v>66.198008201523137</v>
      </c>
      <c r="BD221" s="32">
        <f t="shared" si="107"/>
        <v>6.1809104956614771</v>
      </c>
      <c r="BE221" s="32">
        <f t="shared" si="108"/>
        <v>221.5618685367883</v>
      </c>
      <c r="BF221" s="32">
        <f t="shared" si="109"/>
        <v>68.584333769166776</v>
      </c>
      <c r="BG221" s="32">
        <f t="shared" si="110"/>
        <v>132.57050392972721</v>
      </c>
      <c r="BH221" s="32">
        <f t="shared" si="111"/>
        <v>4.992273861880423</v>
      </c>
    </row>
    <row r="222" spans="1:60" x14ac:dyDescent="0.2">
      <c r="A222" s="33" t="str">
        <f>'[3]download from PCAS'!A233</f>
        <v>Z00451</v>
      </c>
      <c r="B222" s="31">
        <f>VLOOKUP($A222,'[3]download from PCAS'!$A$7:$AZ$366,2,FALSE)</f>
        <v>5221</v>
      </c>
      <c r="C222" s="31">
        <v>3911</v>
      </c>
      <c r="D222" s="31">
        <v>3827</v>
      </c>
      <c r="E222" s="31">
        <v>3742</v>
      </c>
      <c r="F222" s="31">
        <v>2602</v>
      </c>
      <c r="G222" s="31">
        <f>VLOOKUP($A222,'[3]download from PCAS'!$A$7:$AZ$366,11,FALSE)</f>
        <v>198</v>
      </c>
      <c r="H222" s="31">
        <f>VLOOKUP($A222,'[3]download from PCAS'!$A$7:$AZ$366,31,FALSE)</f>
        <v>31</v>
      </c>
      <c r="I222" s="31">
        <f>VLOOKUP($A222,'[3]download from PCAS'!$A$7:$AZ$366,35,FALSE)</f>
        <v>20</v>
      </c>
      <c r="J222" s="31">
        <f>VLOOKUP($A222,'[3]download from PCAS'!$A$7:$AZ$366,49,FALSE)</f>
        <v>84</v>
      </c>
      <c r="K222" s="31">
        <f>VLOOKUP($A222,'[3]download from PCAS'!$A$7:$AZ$366,7,FALSE)</f>
        <v>576</v>
      </c>
      <c r="L222" s="31">
        <f>VLOOKUP($A222,'[3]download from PCAS'!$A$7:$AZ$366,27,FALSE)</f>
        <v>148</v>
      </c>
      <c r="M222" s="31">
        <f>VLOOKUP($A222,'[3]download from PCAS'!$A$7:$AZ$366,15,FALSE)</f>
        <v>115</v>
      </c>
      <c r="N222" s="31">
        <f>VLOOKUP($A222,'[3]download from PCAS'!$A$7:$AZ$366,29,FALSE)</f>
        <v>47</v>
      </c>
      <c r="O222" s="31">
        <f>VLOOKUP($A222,'[3]download from PCAS'!$A$7:$AZ$366,51,FALSE)</f>
        <v>140</v>
      </c>
      <c r="P222" s="31">
        <f>VLOOKUP($A222,'[3]download from PCAS'!$A$7:$AZ$366,9,FALSE)</f>
        <v>73</v>
      </c>
      <c r="Q222" s="31">
        <f>VLOOKUP($A222,'[3]download from PCAS'!$A$7:$AZ$366,41,FALSE)</f>
        <v>44</v>
      </c>
      <c r="R222" s="31">
        <f>VLOOKUP($A222,'[3]download from PCAS'!$A$7:$AZ$366,5,FALSE)</f>
        <v>344</v>
      </c>
      <c r="S222" s="31">
        <f>VLOOKUP($A222,'[3]download from PCAS'!$A$7:$AZ$366,19,FALSE)</f>
        <v>24</v>
      </c>
      <c r="T222" s="31">
        <f>VLOOKUP($A222,'[3]download from PCAS'!$A$7:$AZ$366,21,FALSE)</f>
        <v>308</v>
      </c>
      <c r="U222" s="31">
        <f>VLOOKUP($A222,'[3]download from PCAS'!$A$7:$AZ$366,23,FALSE)</f>
        <v>873</v>
      </c>
      <c r="V222" s="31">
        <f>VLOOKUP($A222,'[3]download from PCAS'!$A$7:$AZ$366,13,FALSE)</f>
        <v>117</v>
      </c>
      <c r="W222" s="31">
        <f>VLOOKUP($A222,'[3]download from PCAS'!$A$7:$AZ$366,3,FALSE)</f>
        <v>37</v>
      </c>
      <c r="X222" s="31">
        <f>VLOOKUP($A222,'[3]download from PCAS'!$A$7:$AZ$366,43,FALSE)</f>
        <v>482</v>
      </c>
      <c r="Y222" s="31">
        <f>VLOOKUP($A222,'[3]download from PCAS'!$A$7:$AZ$366,39,FALSE)</f>
        <v>16</v>
      </c>
      <c r="Z222" s="31">
        <f>VLOOKUP($A222,'[3]download from PCAS'!$A$7:$AZ$366,47,FALSE)</f>
        <v>1078</v>
      </c>
      <c r="AA222" s="31">
        <f>VLOOKUP($A222,'[3]download from PCAS'!$A$7:$AZ$366,17,FALSE)</f>
        <v>106</v>
      </c>
      <c r="AB222" s="31">
        <f>VLOOKUP($A222,'[3]download from PCAS'!$A$7:$AZ$366,45,FALSE)</f>
        <v>10</v>
      </c>
      <c r="AC222" s="44"/>
      <c r="AD222" s="41" t="s">
        <v>363</v>
      </c>
      <c r="AE222" s="32">
        <f t="shared" si="84"/>
        <v>37.923769392836618</v>
      </c>
      <c r="AF222" s="32">
        <f t="shared" si="85"/>
        <v>5.9375598544340171</v>
      </c>
      <c r="AG222" s="32">
        <f t="shared" si="86"/>
        <v>3.8306837770542042</v>
      </c>
      <c r="AH222" s="32">
        <f t="shared" si="87"/>
        <v>16.088871863627656</v>
      </c>
      <c r="AI222" s="32">
        <f t="shared" si="88"/>
        <v>110.32369277916108</v>
      </c>
      <c r="AJ222" s="32">
        <f t="shared" si="89"/>
        <v>28.34705995020111</v>
      </c>
      <c r="AK222" s="32">
        <f t="shared" si="90"/>
        <v>22.026431718061676</v>
      </c>
      <c r="AL222" s="32">
        <f t="shared" si="91"/>
        <v>9.0021068760773808</v>
      </c>
      <c r="AM222" s="32">
        <f t="shared" si="92"/>
        <v>26.814786439379429</v>
      </c>
      <c r="AN222" s="32">
        <f t="shared" si="93"/>
        <v>13.981995786247845</v>
      </c>
      <c r="AO222" s="32">
        <f t="shared" si="94"/>
        <v>8.4275043095192501</v>
      </c>
      <c r="AP222" s="32">
        <f t="shared" si="95"/>
        <v>65.887760965332319</v>
      </c>
      <c r="AQ222" s="32">
        <f t="shared" si="96"/>
        <v>4.5968205324650446</v>
      </c>
      <c r="AR222" s="32">
        <f t="shared" si="97"/>
        <v>58.992530166634744</v>
      </c>
      <c r="AS222" s="32">
        <f t="shared" si="98"/>
        <v>167.20934686841602</v>
      </c>
      <c r="AT222" s="32">
        <f t="shared" si="99"/>
        <v>22.409500095767093</v>
      </c>
      <c r="AU222" s="32">
        <f t="shared" si="100"/>
        <v>7.0867649875502776</v>
      </c>
      <c r="AV222" s="32">
        <f t="shared" si="101"/>
        <v>92.319479027006324</v>
      </c>
      <c r="AW222" s="32">
        <f t="shared" si="102"/>
        <v>3.0645470216433632</v>
      </c>
      <c r="AX222" s="32">
        <f t="shared" si="103"/>
        <v>206.47385558322159</v>
      </c>
      <c r="AY222" s="32">
        <f t="shared" si="104"/>
        <v>20.302624018387284</v>
      </c>
      <c r="AZ222" s="32">
        <f t="shared" si="105"/>
        <v>1.9153418885271021</v>
      </c>
      <c r="BB222" s="41" t="s">
        <v>363</v>
      </c>
      <c r="BC222" s="32">
        <f t="shared" si="106"/>
        <v>38.672589495688534</v>
      </c>
      <c r="BD222" s="32">
        <f t="shared" si="107"/>
        <v>12.560128273650456</v>
      </c>
      <c r="BE222" s="32">
        <f t="shared" si="108"/>
        <v>233.29770176376269</v>
      </c>
      <c r="BF222" s="32">
        <f t="shared" si="109"/>
        <v>31.266702298236236</v>
      </c>
      <c r="BG222" s="32">
        <f t="shared" si="110"/>
        <v>123.24213756072616</v>
      </c>
      <c r="BH222" s="32">
        <f t="shared" si="111"/>
        <v>4.27578834847675</v>
      </c>
    </row>
    <row r="223" spans="1:60" x14ac:dyDescent="0.2">
      <c r="A223" s="33" t="str">
        <f>'[3]download from PCAS'!A234</f>
        <v>Z00453</v>
      </c>
      <c r="B223" s="31">
        <f>VLOOKUP($A223,'[3]download from PCAS'!$A$7:$AZ$366,2,FALSE)</f>
        <v>3711</v>
      </c>
      <c r="C223" s="31">
        <v>2982</v>
      </c>
      <c r="D223" s="31">
        <v>2942</v>
      </c>
      <c r="E223" s="31">
        <v>2894</v>
      </c>
      <c r="F223" s="31">
        <v>2044</v>
      </c>
      <c r="G223" s="31">
        <f>VLOOKUP($A223,'[3]download from PCAS'!$A$7:$AZ$366,11,FALSE)</f>
        <v>196</v>
      </c>
      <c r="H223" s="31">
        <f>VLOOKUP($A223,'[3]download from PCAS'!$A$7:$AZ$366,31,FALSE)</f>
        <v>44</v>
      </c>
      <c r="I223" s="31">
        <f>VLOOKUP($A223,'[3]download from PCAS'!$A$7:$AZ$366,35,FALSE)</f>
        <v>8</v>
      </c>
      <c r="J223" s="31">
        <f>VLOOKUP($A223,'[3]download from PCAS'!$A$7:$AZ$366,49,FALSE)</f>
        <v>87</v>
      </c>
      <c r="K223" s="31">
        <f>VLOOKUP($A223,'[3]download from PCAS'!$A$7:$AZ$366,7,FALSE)</f>
        <v>570</v>
      </c>
      <c r="L223" s="31">
        <f>VLOOKUP($A223,'[3]download from PCAS'!$A$7:$AZ$366,27,FALSE)</f>
        <v>142</v>
      </c>
      <c r="M223" s="31">
        <f>VLOOKUP($A223,'[3]download from PCAS'!$A$7:$AZ$366,15,FALSE)</f>
        <v>69</v>
      </c>
      <c r="N223" s="31">
        <f>VLOOKUP($A223,'[3]download from PCAS'!$A$7:$AZ$366,29,FALSE)</f>
        <v>25</v>
      </c>
      <c r="O223" s="31">
        <f>VLOOKUP($A223,'[3]download from PCAS'!$A$7:$AZ$366,51,FALSE)</f>
        <v>150</v>
      </c>
      <c r="P223" s="31">
        <f>VLOOKUP($A223,'[3]download from PCAS'!$A$7:$AZ$366,9,FALSE)</f>
        <v>76</v>
      </c>
      <c r="Q223" s="31">
        <f>VLOOKUP($A223,'[3]download from PCAS'!$A$7:$AZ$366,41,FALSE)</f>
        <v>19</v>
      </c>
      <c r="R223" s="31">
        <f>VLOOKUP($A223,'[3]download from PCAS'!$A$7:$AZ$366,5,FALSE)</f>
        <v>189</v>
      </c>
      <c r="S223" s="31">
        <f>VLOOKUP($A223,'[3]download from PCAS'!$A$7:$AZ$366,19,FALSE)</f>
        <v>32</v>
      </c>
      <c r="T223" s="31">
        <f>VLOOKUP($A223,'[3]download from PCAS'!$A$7:$AZ$366,21,FALSE)</f>
        <v>303</v>
      </c>
      <c r="U223" s="31">
        <f>VLOOKUP($A223,'[3]download from PCAS'!$A$7:$AZ$366,23,FALSE)</f>
        <v>182</v>
      </c>
      <c r="V223" s="31">
        <f>VLOOKUP($A223,'[3]download from PCAS'!$A$7:$AZ$366,13,FALSE)</f>
        <v>126</v>
      </c>
      <c r="W223" s="31">
        <f>VLOOKUP($A223,'[3]download from PCAS'!$A$7:$AZ$366,3,FALSE)</f>
        <v>77</v>
      </c>
      <c r="X223" s="31">
        <f>VLOOKUP($A223,'[3]download from PCAS'!$A$7:$AZ$366,43,FALSE)</f>
        <v>270</v>
      </c>
      <c r="Y223" s="31">
        <f>VLOOKUP($A223,'[3]download from PCAS'!$A$7:$AZ$366,39,FALSE)</f>
        <v>15</v>
      </c>
      <c r="Z223" s="31">
        <f>VLOOKUP($A223,'[3]download from PCAS'!$A$7:$AZ$366,47,FALSE)</f>
        <v>945</v>
      </c>
      <c r="AA223" s="31">
        <f>VLOOKUP($A223,'[3]download from PCAS'!$A$7:$AZ$366,17,FALSE)</f>
        <v>100</v>
      </c>
      <c r="AB223" s="31">
        <f>VLOOKUP($A223,'[3]download from PCAS'!$A$7:$AZ$366,45,FALSE)</f>
        <v>0</v>
      </c>
      <c r="AC223" s="44"/>
      <c r="AD223" s="41" t="s">
        <v>364</v>
      </c>
      <c r="AE223" s="32">
        <f t="shared" si="84"/>
        <v>52.815952573430344</v>
      </c>
      <c r="AF223" s="32">
        <f t="shared" si="85"/>
        <v>11.856642414443545</v>
      </c>
      <c r="AG223" s="32">
        <f t="shared" si="86"/>
        <v>2.1557531662624627</v>
      </c>
      <c r="AH223" s="32">
        <f t="shared" si="87"/>
        <v>23.443815683104283</v>
      </c>
      <c r="AI223" s="32">
        <f t="shared" si="88"/>
        <v>153.59741309620048</v>
      </c>
      <c r="AJ223" s="32">
        <f t="shared" si="89"/>
        <v>38.264618701158717</v>
      </c>
      <c r="AK223" s="32">
        <f t="shared" si="90"/>
        <v>18.593371059013744</v>
      </c>
      <c r="AL223" s="32">
        <f t="shared" si="91"/>
        <v>6.7367286445701966</v>
      </c>
      <c r="AM223" s="32">
        <f t="shared" si="92"/>
        <v>40.420371867421181</v>
      </c>
      <c r="AN223" s="32">
        <f t="shared" si="93"/>
        <v>20.479655079493398</v>
      </c>
      <c r="AO223" s="32">
        <f t="shared" si="94"/>
        <v>5.1199137698733495</v>
      </c>
      <c r="AP223" s="32">
        <f t="shared" si="95"/>
        <v>50.929668552950687</v>
      </c>
      <c r="AQ223" s="32">
        <f t="shared" si="96"/>
        <v>8.6230126650498509</v>
      </c>
      <c r="AR223" s="32">
        <f t="shared" si="97"/>
        <v>81.649151172190784</v>
      </c>
      <c r="AS223" s="32">
        <f t="shared" si="98"/>
        <v>49.043384532471038</v>
      </c>
      <c r="AT223" s="32">
        <f t="shared" si="99"/>
        <v>33.953112368633789</v>
      </c>
      <c r="AU223" s="32">
        <f t="shared" si="100"/>
        <v>20.749124225276205</v>
      </c>
      <c r="AV223" s="32">
        <f t="shared" si="101"/>
        <v>72.756669361358121</v>
      </c>
      <c r="AW223" s="32">
        <f t="shared" si="102"/>
        <v>4.0420371867421183</v>
      </c>
      <c r="AX223" s="32">
        <f t="shared" si="103"/>
        <v>254.64834276475347</v>
      </c>
      <c r="AY223" s="32">
        <f t="shared" si="104"/>
        <v>26.946914578280786</v>
      </c>
      <c r="AZ223" s="32">
        <f t="shared" si="105"/>
        <v>0</v>
      </c>
      <c r="BB223" s="41" t="s">
        <v>364</v>
      </c>
      <c r="BC223" s="32">
        <f t="shared" si="106"/>
        <v>48.266485384092455</v>
      </c>
      <c r="BD223" s="32">
        <f t="shared" si="107"/>
        <v>8.6385625431928119</v>
      </c>
      <c r="BE223" s="32">
        <f t="shared" si="108"/>
        <v>62.888735314443679</v>
      </c>
      <c r="BF223" s="32">
        <f t="shared" si="109"/>
        <v>43.538355217691773</v>
      </c>
      <c r="BG223" s="32">
        <f t="shared" si="110"/>
        <v>90.543259557344058</v>
      </c>
      <c r="BH223" s="32">
        <f t="shared" si="111"/>
        <v>5.1831375259156873</v>
      </c>
    </row>
    <row r="224" spans="1:60" x14ac:dyDescent="0.2">
      <c r="A224" s="33" t="str">
        <f>'[3]download from PCAS'!A235</f>
        <v>Z00454</v>
      </c>
      <c r="B224" s="31">
        <f>VLOOKUP($A224,'[3]download from PCAS'!$A$7:$AZ$366,2,FALSE)</f>
        <v>8482</v>
      </c>
      <c r="C224" s="31">
        <v>6687</v>
      </c>
      <c r="D224" s="31">
        <v>6558</v>
      </c>
      <c r="E224" s="31">
        <v>6415</v>
      </c>
      <c r="F224" s="31">
        <v>4551</v>
      </c>
      <c r="G224" s="31">
        <f>VLOOKUP($A224,'[3]download from PCAS'!$A$7:$AZ$366,11,FALSE)</f>
        <v>327</v>
      </c>
      <c r="H224" s="31">
        <f>VLOOKUP($A224,'[3]download from PCAS'!$A$7:$AZ$366,31,FALSE)</f>
        <v>77</v>
      </c>
      <c r="I224" s="31">
        <f>VLOOKUP($A224,'[3]download from PCAS'!$A$7:$AZ$366,35,FALSE)</f>
        <v>43</v>
      </c>
      <c r="J224" s="31">
        <f>VLOOKUP($A224,'[3]download from PCAS'!$A$7:$AZ$366,49,FALSE)</f>
        <v>128</v>
      </c>
      <c r="K224" s="31">
        <f>VLOOKUP($A224,'[3]download from PCAS'!$A$7:$AZ$366,7,FALSE)</f>
        <v>1082</v>
      </c>
      <c r="L224" s="31">
        <f>VLOOKUP($A224,'[3]download from PCAS'!$A$7:$AZ$366,27,FALSE)</f>
        <v>312</v>
      </c>
      <c r="M224" s="31">
        <f>VLOOKUP($A224,'[3]download from PCAS'!$A$7:$AZ$366,15,FALSE)</f>
        <v>107</v>
      </c>
      <c r="N224" s="31">
        <f>VLOOKUP($A224,'[3]download from PCAS'!$A$7:$AZ$366,29,FALSE)</f>
        <v>63</v>
      </c>
      <c r="O224" s="31">
        <f>VLOOKUP($A224,'[3]download from PCAS'!$A$7:$AZ$366,51,FALSE)</f>
        <v>237</v>
      </c>
      <c r="P224" s="31">
        <f>VLOOKUP($A224,'[3]download from PCAS'!$A$7:$AZ$366,9,FALSE)</f>
        <v>155</v>
      </c>
      <c r="Q224" s="31">
        <f>VLOOKUP($A224,'[3]download from PCAS'!$A$7:$AZ$366,41,FALSE)</f>
        <v>51</v>
      </c>
      <c r="R224" s="31">
        <f>VLOOKUP($A224,'[3]download from PCAS'!$A$7:$AZ$366,5,FALSE)</f>
        <v>574</v>
      </c>
      <c r="S224" s="31">
        <f>VLOOKUP($A224,'[3]download from PCAS'!$A$7:$AZ$366,19,FALSE)</f>
        <v>40</v>
      </c>
      <c r="T224" s="31">
        <f>VLOOKUP($A224,'[3]download from PCAS'!$A$7:$AZ$366,21,FALSE)</f>
        <v>565</v>
      </c>
      <c r="U224" s="31">
        <f>VLOOKUP($A224,'[3]download from PCAS'!$A$7:$AZ$366,23,FALSE)</f>
        <v>456</v>
      </c>
      <c r="V224" s="31">
        <f>VLOOKUP($A224,'[3]download from PCAS'!$A$7:$AZ$366,13,FALSE)</f>
        <v>350</v>
      </c>
      <c r="W224" s="31">
        <f>VLOOKUP($A224,'[3]download from PCAS'!$A$7:$AZ$366,3,FALSE)</f>
        <v>98</v>
      </c>
      <c r="X224" s="31">
        <f>VLOOKUP($A224,'[3]download from PCAS'!$A$7:$AZ$366,43,FALSE)</f>
        <v>885</v>
      </c>
      <c r="Y224" s="31">
        <f>VLOOKUP($A224,'[3]download from PCAS'!$A$7:$AZ$366,39,FALSE)</f>
        <v>45</v>
      </c>
      <c r="Z224" s="31">
        <f>VLOOKUP($A224,'[3]download from PCAS'!$A$7:$AZ$366,47,FALSE)</f>
        <v>1930</v>
      </c>
      <c r="AA224" s="31">
        <f>VLOOKUP($A224,'[3]download from PCAS'!$A$7:$AZ$366,17,FALSE)</f>
        <v>151</v>
      </c>
      <c r="AB224" s="31">
        <f>VLOOKUP($A224,'[3]download from PCAS'!$A$7:$AZ$366,45,FALSE)</f>
        <v>8</v>
      </c>
      <c r="AC224" s="44"/>
      <c r="AD224" s="41" t="s">
        <v>365</v>
      </c>
      <c r="AE224" s="32">
        <f t="shared" si="84"/>
        <v>38.552228248054703</v>
      </c>
      <c r="AF224" s="32">
        <f t="shared" si="85"/>
        <v>9.0780476302758792</v>
      </c>
      <c r="AG224" s="32">
        <f t="shared" si="86"/>
        <v>5.0695590662579582</v>
      </c>
      <c r="AH224" s="32">
        <f t="shared" si="87"/>
        <v>15.09078047630276</v>
      </c>
      <c r="AI224" s="32">
        <f t="shared" si="88"/>
        <v>127.56425371374675</v>
      </c>
      <c r="AJ224" s="32">
        <f t="shared" si="89"/>
        <v>36.783777410987973</v>
      </c>
      <c r="AK224" s="32">
        <f t="shared" si="90"/>
        <v>12.614949304409336</v>
      </c>
      <c r="AL224" s="32">
        <f t="shared" si="91"/>
        <v>7.4274935156802648</v>
      </c>
      <c r="AM224" s="32">
        <f t="shared" si="92"/>
        <v>27.941523225654329</v>
      </c>
      <c r="AN224" s="32">
        <f t="shared" si="93"/>
        <v>18.273991983022871</v>
      </c>
      <c r="AO224" s="32">
        <f t="shared" si="94"/>
        <v>6.0127328460268803</v>
      </c>
      <c r="AP224" s="32">
        <f t="shared" si="95"/>
        <v>67.672718698420184</v>
      </c>
      <c r="AQ224" s="32">
        <f t="shared" si="96"/>
        <v>4.7158688988446125</v>
      </c>
      <c r="AR224" s="32">
        <f t="shared" si="97"/>
        <v>66.611648196180155</v>
      </c>
      <c r="AS224" s="32">
        <f t="shared" si="98"/>
        <v>53.760905446828581</v>
      </c>
      <c r="AT224" s="32">
        <f t="shared" si="99"/>
        <v>41.26385286489036</v>
      </c>
      <c r="AU224" s="32">
        <f t="shared" si="100"/>
        <v>11.553878802169299</v>
      </c>
      <c r="AV224" s="32">
        <f t="shared" si="101"/>
        <v>104.33859938693705</v>
      </c>
      <c r="AW224" s="32">
        <f t="shared" si="102"/>
        <v>5.305352511200188</v>
      </c>
      <c r="AX224" s="32">
        <f t="shared" si="103"/>
        <v>227.54067436925254</v>
      </c>
      <c r="AY224" s="32">
        <f t="shared" si="104"/>
        <v>17.802405093138411</v>
      </c>
      <c r="AZ224" s="32">
        <f t="shared" si="105"/>
        <v>0.94317377976892247</v>
      </c>
      <c r="BB224" s="41" t="s">
        <v>365</v>
      </c>
      <c r="BC224" s="32">
        <f t="shared" si="106"/>
        <v>47.575480329368709</v>
      </c>
      <c r="BD224" s="32">
        <f t="shared" si="107"/>
        <v>9.8207326578332026</v>
      </c>
      <c r="BE224" s="32">
        <f t="shared" si="108"/>
        <v>71.083398285268899</v>
      </c>
      <c r="BF224" s="32">
        <f t="shared" si="109"/>
        <v>54.559625876851129</v>
      </c>
      <c r="BG224" s="32">
        <f t="shared" si="110"/>
        <v>132.34634365186182</v>
      </c>
      <c r="BH224" s="32">
        <f t="shared" si="111"/>
        <v>7.0148090413094311</v>
      </c>
    </row>
    <row r="225" spans="1:60" x14ac:dyDescent="0.2">
      <c r="A225" s="33" t="str">
        <f>'[3]download from PCAS'!A236</f>
        <v>Z00455</v>
      </c>
      <c r="B225" s="31">
        <f>VLOOKUP($A225,'[3]download from PCAS'!$A$7:$AZ$366,2,FALSE)</f>
        <v>5024</v>
      </c>
      <c r="C225" s="31">
        <v>3934</v>
      </c>
      <c r="D225" s="31">
        <v>3867</v>
      </c>
      <c r="E225" s="31">
        <v>3817</v>
      </c>
      <c r="F225" s="31">
        <v>2845</v>
      </c>
      <c r="G225" s="31">
        <f>VLOOKUP($A225,'[3]download from PCAS'!$A$7:$AZ$366,11,FALSE)</f>
        <v>214</v>
      </c>
      <c r="H225" s="31">
        <f>VLOOKUP($A225,'[3]download from PCAS'!$A$7:$AZ$366,31,FALSE)</f>
        <v>39</v>
      </c>
      <c r="I225" s="31">
        <f>VLOOKUP($A225,'[3]download from PCAS'!$A$7:$AZ$366,35,FALSE)</f>
        <v>14</v>
      </c>
      <c r="J225" s="31">
        <f>VLOOKUP($A225,'[3]download from PCAS'!$A$7:$AZ$366,49,FALSE)</f>
        <v>70</v>
      </c>
      <c r="K225" s="31">
        <f>VLOOKUP($A225,'[3]download from PCAS'!$A$7:$AZ$366,7,FALSE)</f>
        <v>631</v>
      </c>
      <c r="L225" s="31">
        <f>VLOOKUP($A225,'[3]download from PCAS'!$A$7:$AZ$366,27,FALSE)</f>
        <v>204</v>
      </c>
      <c r="M225" s="31">
        <f>VLOOKUP($A225,'[3]download from PCAS'!$A$7:$AZ$366,15,FALSE)</f>
        <v>51</v>
      </c>
      <c r="N225" s="31">
        <f>VLOOKUP($A225,'[3]download from PCAS'!$A$7:$AZ$366,29,FALSE)</f>
        <v>35</v>
      </c>
      <c r="O225" s="31">
        <f>VLOOKUP($A225,'[3]download from PCAS'!$A$7:$AZ$366,51,FALSE)</f>
        <v>109</v>
      </c>
      <c r="P225" s="31">
        <f>VLOOKUP($A225,'[3]download from PCAS'!$A$7:$AZ$366,9,FALSE)</f>
        <v>81</v>
      </c>
      <c r="Q225" s="31">
        <f>VLOOKUP($A225,'[3]download from PCAS'!$A$7:$AZ$366,41,FALSE)</f>
        <v>22</v>
      </c>
      <c r="R225" s="31">
        <f>VLOOKUP($A225,'[3]download from PCAS'!$A$7:$AZ$366,5,FALSE)</f>
        <v>266</v>
      </c>
      <c r="S225" s="31">
        <f>VLOOKUP($A225,'[3]download from PCAS'!$A$7:$AZ$366,19,FALSE)</f>
        <v>22</v>
      </c>
      <c r="T225" s="31">
        <f>VLOOKUP($A225,'[3]download from PCAS'!$A$7:$AZ$366,21,FALSE)</f>
        <v>374</v>
      </c>
      <c r="U225" s="31">
        <f>VLOOKUP($A225,'[3]download from PCAS'!$A$7:$AZ$366,23,FALSE)</f>
        <v>163</v>
      </c>
      <c r="V225" s="31">
        <f>VLOOKUP($A225,'[3]download from PCAS'!$A$7:$AZ$366,13,FALSE)</f>
        <v>23</v>
      </c>
      <c r="W225" s="31">
        <f>VLOOKUP($A225,'[3]download from PCAS'!$A$7:$AZ$366,3,FALSE)</f>
        <v>48</v>
      </c>
      <c r="X225" s="31">
        <f>VLOOKUP($A225,'[3]download from PCAS'!$A$7:$AZ$366,43,FALSE)</f>
        <v>290</v>
      </c>
      <c r="Y225" s="31">
        <f>VLOOKUP($A225,'[3]download from PCAS'!$A$7:$AZ$366,39,FALSE)</f>
        <v>14</v>
      </c>
      <c r="Z225" s="31">
        <f>VLOOKUP($A225,'[3]download from PCAS'!$A$7:$AZ$366,47,FALSE)</f>
        <v>1074</v>
      </c>
      <c r="AA225" s="31">
        <f>VLOOKUP($A225,'[3]download from PCAS'!$A$7:$AZ$366,17,FALSE)</f>
        <v>61</v>
      </c>
      <c r="AB225" s="31">
        <f>VLOOKUP($A225,'[3]download from PCAS'!$A$7:$AZ$366,45,FALSE)</f>
        <v>3</v>
      </c>
      <c r="AC225" s="44"/>
      <c r="AD225" s="41" t="s">
        <v>366</v>
      </c>
      <c r="AE225" s="32">
        <f t="shared" si="84"/>
        <v>42.595541401273884</v>
      </c>
      <c r="AF225" s="32">
        <f t="shared" si="85"/>
        <v>7.7627388535031852</v>
      </c>
      <c r="AG225" s="32">
        <f t="shared" si="86"/>
        <v>2.7866242038216558</v>
      </c>
      <c r="AH225" s="32">
        <f t="shared" si="87"/>
        <v>13.933121019108281</v>
      </c>
      <c r="AI225" s="32">
        <f t="shared" si="88"/>
        <v>125.59713375796177</v>
      </c>
      <c r="AJ225" s="32">
        <f t="shared" si="89"/>
        <v>40.605095541401269</v>
      </c>
      <c r="AK225" s="32">
        <f t="shared" si="90"/>
        <v>10.151273885350317</v>
      </c>
      <c r="AL225" s="32">
        <f t="shared" si="91"/>
        <v>6.9665605095541405</v>
      </c>
      <c r="AM225" s="32">
        <f t="shared" si="92"/>
        <v>21.695859872611464</v>
      </c>
      <c r="AN225" s="32">
        <f t="shared" si="93"/>
        <v>16.122611464968152</v>
      </c>
      <c r="AO225" s="32">
        <f t="shared" si="94"/>
        <v>4.3789808917197455</v>
      </c>
      <c r="AP225" s="32">
        <f t="shared" si="95"/>
        <v>52.945859872611464</v>
      </c>
      <c r="AQ225" s="32">
        <f t="shared" si="96"/>
        <v>4.3789808917197455</v>
      </c>
      <c r="AR225" s="32">
        <f t="shared" si="97"/>
        <v>74.442675159235662</v>
      </c>
      <c r="AS225" s="32">
        <f t="shared" si="98"/>
        <v>32.444267515923563</v>
      </c>
      <c r="AT225" s="32">
        <f t="shared" si="99"/>
        <v>4.5780254777070066</v>
      </c>
      <c r="AU225" s="32">
        <f t="shared" si="100"/>
        <v>9.5541401273885338</v>
      </c>
      <c r="AV225" s="32">
        <f t="shared" si="101"/>
        <v>57.722929936305732</v>
      </c>
      <c r="AW225" s="32">
        <f t="shared" si="102"/>
        <v>2.7866242038216558</v>
      </c>
      <c r="AX225" s="32">
        <f t="shared" si="103"/>
        <v>213.77388535031847</v>
      </c>
      <c r="AY225" s="32">
        <f t="shared" si="104"/>
        <v>12.141719745222931</v>
      </c>
      <c r="AZ225" s="32">
        <f t="shared" si="105"/>
        <v>0.59713375796178336</v>
      </c>
      <c r="BB225" s="41" t="s">
        <v>366</v>
      </c>
      <c r="BC225" s="32">
        <f t="shared" si="106"/>
        <v>52.754072924747867</v>
      </c>
      <c r="BD225" s="32">
        <f t="shared" si="107"/>
        <v>9.1695048467382776</v>
      </c>
      <c r="BE225" s="32">
        <f t="shared" si="108"/>
        <v>42.703694000523967</v>
      </c>
      <c r="BF225" s="32">
        <f t="shared" si="109"/>
        <v>6.0256746135708665</v>
      </c>
      <c r="BG225" s="32">
        <f t="shared" si="110"/>
        <v>73.716319267920682</v>
      </c>
      <c r="BH225" s="32">
        <f t="shared" si="111"/>
        <v>3.6678019386953102</v>
      </c>
    </row>
    <row r="226" spans="1:60" x14ac:dyDescent="0.2">
      <c r="A226" s="33" t="str">
        <f>'[3]download from PCAS'!A237</f>
        <v>Z00457</v>
      </c>
      <c r="B226" s="31">
        <f>VLOOKUP($A226,'[3]download from PCAS'!$A$7:$AZ$366,2,FALSE)</f>
        <v>11471</v>
      </c>
      <c r="C226" s="31">
        <v>8987</v>
      </c>
      <c r="D226" s="31">
        <v>8825</v>
      </c>
      <c r="E226" s="31">
        <v>8674</v>
      </c>
      <c r="F226" s="31">
        <v>6029</v>
      </c>
      <c r="G226" s="31">
        <f>VLOOKUP($A226,'[3]download from PCAS'!$A$7:$AZ$366,11,FALSE)</f>
        <v>420</v>
      </c>
      <c r="H226" s="31">
        <f>VLOOKUP($A226,'[3]download from PCAS'!$A$7:$AZ$366,31,FALSE)</f>
        <v>66</v>
      </c>
      <c r="I226" s="31">
        <f>VLOOKUP($A226,'[3]download from PCAS'!$A$7:$AZ$366,35,FALSE)</f>
        <v>55</v>
      </c>
      <c r="J226" s="31">
        <f>VLOOKUP($A226,'[3]download from PCAS'!$A$7:$AZ$366,49,FALSE)</f>
        <v>225</v>
      </c>
      <c r="K226" s="31">
        <f>VLOOKUP($A226,'[3]download from PCAS'!$A$7:$AZ$366,7,FALSE)</f>
        <v>1305</v>
      </c>
      <c r="L226" s="31">
        <f>VLOOKUP($A226,'[3]download from PCAS'!$A$7:$AZ$366,27,FALSE)</f>
        <v>383</v>
      </c>
      <c r="M226" s="31">
        <f>VLOOKUP($A226,'[3]download from PCAS'!$A$7:$AZ$366,15,FALSE)</f>
        <v>201</v>
      </c>
      <c r="N226" s="31">
        <f>VLOOKUP($A226,'[3]download from PCAS'!$A$7:$AZ$366,29,FALSE)</f>
        <v>93</v>
      </c>
      <c r="O226" s="31">
        <f>VLOOKUP($A226,'[3]download from PCAS'!$A$7:$AZ$366,51,FALSE)</f>
        <v>258</v>
      </c>
      <c r="P226" s="31">
        <f>VLOOKUP($A226,'[3]download from PCAS'!$A$7:$AZ$366,9,FALSE)</f>
        <v>153</v>
      </c>
      <c r="Q226" s="31">
        <f>VLOOKUP($A226,'[3]download from PCAS'!$A$7:$AZ$366,41,FALSE)</f>
        <v>70</v>
      </c>
      <c r="R226" s="31">
        <f>VLOOKUP($A226,'[3]download from PCAS'!$A$7:$AZ$366,5,FALSE)</f>
        <v>600</v>
      </c>
      <c r="S226" s="31">
        <f>VLOOKUP($A226,'[3]download from PCAS'!$A$7:$AZ$366,19,FALSE)</f>
        <v>53</v>
      </c>
      <c r="T226" s="31">
        <f>VLOOKUP($A226,'[3]download from PCAS'!$A$7:$AZ$366,21,FALSE)</f>
        <v>699</v>
      </c>
      <c r="U226" s="31">
        <f>VLOOKUP($A226,'[3]download from PCAS'!$A$7:$AZ$366,23,FALSE)</f>
        <v>1803</v>
      </c>
      <c r="V226" s="31">
        <f>VLOOKUP($A226,'[3]download from PCAS'!$A$7:$AZ$366,13,FALSE)</f>
        <v>279</v>
      </c>
      <c r="W226" s="31">
        <f>VLOOKUP($A226,'[3]download from PCAS'!$A$7:$AZ$366,3,FALSE)</f>
        <v>128</v>
      </c>
      <c r="X226" s="31">
        <f>VLOOKUP($A226,'[3]download from PCAS'!$A$7:$AZ$366,43,FALSE)</f>
        <v>914</v>
      </c>
      <c r="Y226" s="31">
        <f>VLOOKUP($A226,'[3]download from PCAS'!$A$7:$AZ$366,39,FALSE)</f>
        <v>42</v>
      </c>
      <c r="Z226" s="31">
        <f>VLOOKUP($A226,'[3]download from PCAS'!$A$7:$AZ$366,47,FALSE)</f>
        <v>2300</v>
      </c>
      <c r="AA226" s="31">
        <f>VLOOKUP($A226,'[3]download from PCAS'!$A$7:$AZ$366,17,FALSE)</f>
        <v>169</v>
      </c>
      <c r="AB226" s="31">
        <f>VLOOKUP($A226,'[3]download from PCAS'!$A$7:$AZ$366,45,FALSE)</f>
        <v>12</v>
      </c>
      <c r="AC226" s="44"/>
      <c r="AD226" s="41" t="s">
        <v>367</v>
      </c>
      <c r="AE226" s="32">
        <f t="shared" si="84"/>
        <v>36.614070264144367</v>
      </c>
      <c r="AF226" s="32">
        <f t="shared" si="85"/>
        <v>5.753639612936972</v>
      </c>
      <c r="AG226" s="32">
        <f t="shared" si="86"/>
        <v>4.7946996774474764</v>
      </c>
      <c r="AH226" s="32">
        <f t="shared" si="87"/>
        <v>19.614680498648767</v>
      </c>
      <c r="AI226" s="32">
        <f t="shared" si="88"/>
        <v>113.76514689216285</v>
      </c>
      <c r="AJ226" s="32">
        <f t="shared" si="89"/>
        <v>33.388545026588794</v>
      </c>
      <c r="AK226" s="32">
        <f t="shared" si="90"/>
        <v>17.522447912126232</v>
      </c>
      <c r="AL226" s="32">
        <f t="shared" si="91"/>
        <v>8.1074012727748244</v>
      </c>
      <c r="AM226" s="32">
        <f t="shared" si="92"/>
        <v>22.491500305117253</v>
      </c>
      <c r="AN226" s="32">
        <f t="shared" si="93"/>
        <v>13.337982739081161</v>
      </c>
      <c r="AO226" s="32">
        <f t="shared" si="94"/>
        <v>6.1023450440240605</v>
      </c>
      <c r="AP226" s="32">
        <f t="shared" si="95"/>
        <v>52.305814663063373</v>
      </c>
      <c r="AQ226" s="32">
        <f t="shared" si="96"/>
        <v>4.6203469619039312</v>
      </c>
      <c r="AR226" s="32">
        <f t="shared" si="97"/>
        <v>60.936274082468834</v>
      </c>
      <c r="AS226" s="32">
        <f t="shared" si="98"/>
        <v>157.17897306250543</v>
      </c>
      <c r="AT226" s="32">
        <f t="shared" si="99"/>
        <v>24.322203818324471</v>
      </c>
      <c r="AU226" s="32">
        <f t="shared" si="100"/>
        <v>11.158573794786854</v>
      </c>
      <c r="AV226" s="32">
        <f t="shared" si="101"/>
        <v>79.679191003399879</v>
      </c>
      <c r="AW226" s="32">
        <f t="shared" si="102"/>
        <v>3.6614070264144365</v>
      </c>
      <c r="AX226" s="32">
        <f t="shared" si="103"/>
        <v>200.50562287507628</v>
      </c>
      <c r="AY226" s="32">
        <f t="shared" si="104"/>
        <v>14.732804463429517</v>
      </c>
      <c r="AZ226" s="32">
        <f t="shared" si="105"/>
        <v>1.0461162932612675</v>
      </c>
      <c r="BB226" s="41" t="s">
        <v>367</v>
      </c>
      <c r="BC226" s="32">
        <f t="shared" si="106"/>
        <v>43.399433427762041</v>
      </c>
      <c r="BD226" s="32">
        <f t="shared" si="107"/>
        <v>10.721697025593729</v>
      </c>
      <c r="BE226" s="32">
        <f t="shared" si="108"/>
        <v>207.86257781876873</v>
      </c>
      <c r="BF226" s="32">
        <f t="shared" si="109"/>
        <v>32.165091076781188</v>
      </c>
      <c r="BG226" s="32">
        <f t="shared" si="110"/>
        <v>101.70245910759986</v>
      </c>
      <c r="BH226" s="32">
        <f t="shared" si="111"/>
        <v>4.8420567212358776</v>
      </c>
    </row>
    <row r="227" spans="1:60" x14ac:dyDescent="0.2">
      <c r="A227" s="33" t="str">
        <f>'[3]download from PCAS'!A238</f>
        <v>Z00458</v>
      </c>
      <c r="B227" s="31">
        <f>VLOOKUP($A227,'[3]download from PCAS'!$A$7:$AZ$366,2,FALSE)</f>
        <v>5071</v>
      </c>
      <c r="C227" s="31">
        <v>4034</v>
      </c>
      <c r="D227" s="31">
        <v>3956</v>
      </c>
      <c r="E227" s="31">
        <v>3898</v>
      </c>
      <c r="F227" s="31">
        <v>2762</v>
      </c>
      <c r="G227" s="31">
        <f>VLOOKUP($A227,'[3]download from PCAS'!$A$7:$AZ$366,11,FALSE)</f>
        <v>198</v>
      </c>
      <c r="H227" s="31">
        <f>VLOOKUP($A227,'[3]download from PCAS'!$A$7:$AZ$366,31,FALSE)</f>
        <v>45</v>
      </c>
      <c r="I227" s="31">
        <f>VLOOKUP($A227,'[3]download from PCAS'!$A$7:$AZ$366,35,FALSE)</f>
        <v>23</v>
      </c>
      <c r="J227" s="31">
        <f>VLOOKUP($A227,'[3]download from PCAS'!$A$7:$AZ$366,49,FALSE)</f>
        <v>111</v>
      </c>
      <c r="K227" s="31">
        <f>VLOOKUP($A227,'[3]download from PCAS'!$A$7:$AZ$366,7,FALSE)</f>
        <v>983</v>
      </c>
      <c r="L227" s="31">
        <f>VLOOKUP($A227,'[3]download from PCAS'!$A$7:$AZ$366,27,FALSE)</f>
        <v>252</v>
      </c>
      <c r="M227" s="31">
        <f>VLOOKUP($A227,'[3]download from PCAS'!$A$7:$AZ$366,15,FALSE)</f>
        <v>97</v>
      </c>
      <c r="N227" s="31">
        <f>VLOOKUP($A227,'[3]download from PCAS'!$A$7:$AZ$366,29,FALSE)</f>
        <v>36</v>
      </c>
      <c r="O227" s="31">
        <f>VLOOKUP($A227,'[3]download from PCAS'!$A$7:$AZ$366,51,FALSE)</f>
        <v>164</v>
      </c>
      <c r="P227" s="31">
        <f>VLOOKUP($A227,'[3]download from PCAS'!$A$7:$AZ$366,9,FALSE)</f>
        <v>132</v>
      </c>
      <c r="Q227" s="31">
        <f>VLOOKUP($A227,'[3]download from PCAS'!$A$7:$AZ$366,41,FALSE)</f>
        <v>29</v>
      </c>
      <c r="R227" s="31">
        <f>VLOOKUP($A227,'[3]download from PCAS'!$A$7:$AZ$366,5,FALSE)</f>
        <v>240</v>
      </c>
      <c r="S227" s="31">
        <f>VLOOKUP($A227,'[3]download from PCAS'!$A$7:$AZ$366,19,FALSE)</f>
        <v>49</v>
      </c>
      <c r="T227" s="31">
        <f>VLOOKUP($A227,'[3]download from PCAS'!$A$7:$AZ$366,21,FALSE)</f>
        <v>400</v>
      </c>
      <c r="U227" s="31">
        <f>VLOOKUP($A227,'[3]download from PCAS'!$A$7:$AZ$366,23,FALSE)</f>
        <v>443</v>
      </c>
      <c r="V227" s="31">
        <f>VLOOKUP($A227,'[3]download from PCAS'!$A$7:$AZ$366,13,FALSE)</f>
        <v>148</v>
      </c>
      <c r="W227" s="31">
        <f>VLOOKUP($A227,'[3]download from PCAS'!$A$7:$AZ$366,3,FALSE)</f>
        <v>81</v>
      </c>
      <c r="X227" s="31">
        <f>VLOOKUP($A227,'[3]download from PCAS'!$A$7:$AZ$366,43,FALSE)</f>
        <v>600</v>
      </c>
      <c r="Y227" s="31">
        <f>VLOOKUP($A227,'[3]download from PCAS'!$A$7:$AZ$366,39,FALSE)</f>
        <v>15</v>
      </c>
      <c r="Z227" s="31">
        <f>VLOOKUP($A227,'[3]download from PCAS'!$A$7:$AZ$366,47,FALSE)</f>
        <v>1348</v>
      </c>
      <c r="AA227" s="31">
        <f>VLOOKUP($A227,'[3]download from PCAS'!$A$7:$AZ$366,17,FALSE)</f>
        <v>23</v>
      </c>
      <c r="AB227" s="31">
        <f>VLOOKUP($A227,'[3]download from PCAS'!$A$7:$AZ$366,45,FALSE)</f>
        <v>0</v>
      </c>
      <c r="AC227" s="44"/>
      <c r="AD227" s="41" t="s">
        <v>368</v>
      </c>
      <c r="AE227" s="32">
        <f t="shared" si="84"/>
        <v>39.045553145336228</v>
      </c>
      <c r="AF227" s="32">
        <f t="shared" si="85"/>
        <v>8.8739893512127779</v>
      </c>
      <c r="AG227" s="32">
        <f t="shared" si="86"/>
        <v>4.5355945572865313</v>
      </c>
      <c r="AH227" s="32">
        <f t="shared" si="87"/>
        <v>21.889173732991519</v>
      </c>
      <c r="AI227" s="32">
        <f t="shared" si="88"/>
        <v>193.84736738315914</v>
      </c>
      <c r="AJ227" s="32">
        <f t="shared" si="89"/>
        <v>49.694340366791558</v>
      </c>
      <c r="AK227" s="32">
        <f t="shared" si="90"/>
        <v>19.128377045947545</v>
      </c>
      <c r="AL227" s="32">
        <f t="shared" si="91"/>
        <v>7.099191480970223</v>
      </c>
      <c r="AM227" s="32">
        <f t="shared" si="92"/>
        <v>32.340761191086571</v>
      </c>
      <c r="AN227" s="32">
        <f t="shared" si="93"/>
        <v>26.030368763557483</v>
      </c>
      <c r="AO227" s="32">
        <f t="shared" si="94"/>
        <v>5.7187931374482348</v>
      </c>
      <c r="AP227" s="32">
        <f t="shared" si="95"/>
        <v>47.327943206468156</v>
      </c>
      <c r="AQ227" s="32">
        <f t="shared" si="96"/>
        <v>9.6627884046539148</v>
      </c>
      <c r="AR227" s="32">
        <f t="shared" si="97"/>
        <v>78.879905344113581</v>
      </c>
      <c r="AS227" s="32">
        <f t="shared" si="98"/>
        <v>87.35949516860579</v>
      </c>
      <c r="AT227" s="32">
        <f t="shared" si="99"/>
        <v>29.185564977322027</v>
      </c>
      <c r="AU227" s="32">
        <f t="shared" si="100"/>
        <v>15.973180832183003</v>
      </c>
      <c r="AV227" s="32">
        <f t="shared" si="101"/>
        <v>118.31985801617039</v>
      </c>
      <c r="AW227" s="32">
        <f t="shared" si="102"/>
        <v>2.9579964504042597</v>
      </c>
      <c r="AX227" s="32">
        <f t="shared" si="103"/>
        <v>265.82528100966277</v>
      </c>
      <c r="AY227" s="32">
        <f t="shared" si="104"/>
        <v>4.5355945572865313</v>
      </c>
      <c r="AZ227" s="32">
        <f t="shared" si="105"/>
        <v>0</v>
      </c>
      <c r="BB227" s="41" t="s">
        <v>368</v>
      </c>
      <c r="BC227" s="32">
        <f t="shared" si="106"/>
        <v>63.700707785642059</v>
      </c>
      <c r="BD227" s="32">
        <f t="shared" si="107"/>
        <v>9.2355053873781436</v>
      </c>
      <c r="BE227" s="32">
        <f t="shared" si="108"/>
        <v>113.64802462801437</v>
      </c>
      <c r="BF227" s="32">
        <f t="shared" si="109"/>
        <v>37.968188814776809</v>
      </c>
      <c r="BG227" s="32">
        <f t="shared" si="110"/>
        <v>148.73574615765989</v>
      </c>
      <c r="BH227" s="32">
        <f t="shared" si="111"/>
        <v>3.8481272447408927</v>
      </c>
    </row>
    <row r="228" spans="1:60" x14ac:dyDescent="0.2">
      <c r="A228" s="33" t="str">
        <f>'[3]download from PCAS'!A239</f>
        <v>Z00460</v>
      </c>
      <c r="B228" s="31">
        <f>VLOOKUP($A228,'[3]download from PCAS'!$A$7:$AZ$366,2,FALSE)</f>
        <v>4319</v>
      </c>
      <c r="C228" s="31">
        <v>3414</v>
      </c>
      <c r="D228" s="31">
        <v>3350</v>
      </c>
      <c r="E228" s="31">
        <v>3300</v>
      </c>
      <c r="F228" s="31">
        <v>2387</v>
      </c>
      <c r="G228" s="31">
        <f>VLOOKUP($A228,'[3]download from PCAS'!$A$7:$AZ$366,11,FALSE)</f>
        <v>182</v>
      </c>
      <c r="H228" s="31">
        <f>VLOOKUP($A228,'[3]download from PCAS'!$A$7:$AZ$366,31,FALSE)</f>
        <v>34</v>
      </c>
      <c r="I228" s="31">
        <f>VLOOKUP($A228,'[3]download from PCAS'!$A$7:$AZ$366,35,FALSE)</f>
        <v>13</v>
      </c>
      <c r="J228" s="31">
        <f>VLOOKUP($A228,'[3]download from PCAS'!$A$7:$AZ$366,49,FALSE)</f>
        <v>65</v>
      </c>
      <c r="K228" s="31">
        <f>VLOOKUP($A228,'[3]download from PCAS'!$A$7:$AZ$366,7,FALSE)</f>
        <v>565</v>
      </c>
      <c r="L228" s="31">
        <f>VLOOKUP($A228,'[3]download from PCAS'!$A$7:$AZ$366,27,FALSE)</f>
        <v>178</v>
      </c>
      <c r="M228" s="31">
        <f>VLOOKUP($A228,'[3]download from PCAS'!$A$7:$AZ$366,15,FALSE)</f>
        <v>35</v>
      </c>
      <c r="N228" s="31">
        <f>VLOOKUP($A228,'[3]download from PCAS'!$A$7:$AZ$366,29,FALSE)</f>
        <v>29</v>
      </c>
      <c r="O228" s="31">
        <f>VLOOKUP($A228,'[3]download from PCAS'!$A$7:$AZ$366,51,FALSE)</f>
        <v>115</v>
      </c>
      <c r="P228" s="31">
        <f>VLOOKUP($A228,'[3]download from PCAS'!$A$7:$AZ$366,9,FALSE)</f>
        <v>81</v>
      </c>
      <c r="Q228" s="31">
        <f>VLOOKUP($A228,'[3]download from PCAS'!$A$7:$AZ$366,41,FALSE)</f>
        <v>18</v>
      </c>
      <c r="R228" s="31">
        <f>VLOOKUP($A228,'[3]download from PCAS'!$A$7:$AZ$366,5,FALSE)</f>
        <v>166</v>
      </c>
      <c r="S228" s="31">
        <f>VLOOKUP($A228,'[3]download from PCAS'!$A$7:$AZ$366,19,FALSE)</f>
        <v>17</v>
      </c>
      <c r="T228" s="31">
        <f>VLOOKUP($A228,'[3]download from PCAS'!$A$7:$AZ$366,21,FALSE)</f>
        <v>315</v>
      </c>
      <c r="U228" s="31">
        <f>VLOOKUP($A228,'[3]download from PCAS'!$A$7:$AZ$366,23,FALSE)</f>
        <v>375</v>
      </c>
      <c r="V228" s="31">
        <f>VLOOKUP($A228,'[3]download from PCAS'!$A$7:$AZ$366,13,FALSE)</f>
        <v>167</v>
      </c>
      <c r="W228" s="31">
        <f>VLOOKUP($A228,'[3]download from PCAS'!$A$7:$AZ$366,3,FALSE)</f>
        <v>77</v>
      </c>
      <c r="X228" s="31">
        <f>VLOOKUP($A228,'[3]download from PCAS'!$A$7:$AZ$366,43,FALSE)</f>
        <v>206</v>
      </c>
      <c r="Y228" s="31">
        <f>VLOOKUP($A228,'[3]download from PCAS'!$A$7:$AZ$366,39,FALSE)</f>
        <v>2</v>
      </c>
      <c r="Z228" s="31">
        <f>VLOOKUP($A228,'[3]download from PCAS'!$A$7:$AZ$366,47,FALSE)</f>
        <v>900</v>
      </c>
      <c r="AA228" s="31">
        <f>VLOOKUP($A228,'[3]download from PCAS'!$A$7:$AZ$366,17,FALSE)</f>
        <v>74</v>
      </c>
      <c r="AB228" s="31">
        <f>VLOOKUP($A228,'[3]download from PCAS'!$A$7:$AZ$366,45,FALSE)</f>
        <v>3</v>
      </c>
      <c r="AC228" s="44"/>
      <c r="AD228" s="41" t="s">
        <v>369</v>
      </c>
      <c r="AE228" s="32">
        <f t="shared" si="84"/>
        <v>42.139384116693677</v>
      </c>
      <c r="AF228" s="32">
        <f t="shared" si="85"/>
        <v>7.8721926371845328</v>
      </c>
      <c r="AG228" s="32">
        <f t="shared" si="86"/>
        <v>3.009956008335263</v>
      </c>
      <c r="AH228" s="32">
        <f t="shared" si="87"/>
        <v>15.049780041676314</v>
      </c>
      <c r="AI228" s="32">
        <f t="shared" si="88"/>
        <v>130.8173188238018</v>
      </c>
      <c r="AJ228" s="32">
        <f t="shared" si="89"/>
        <v>41.21324380643668</v>
      </c>
      <c r="AK228" s="32">
        <f t="shared" si="90"/>
        <v>8.1037277147487838</v>
      </c>
      <c r="AL228" s="32">
        <f t="shared" si="91"/>
        <v>6.7145172493632792</v>
      </c>
      <c r="AM228" s="32">
        <f t="shared" si="92"/>
        <v>26.626533919888864</v>
      </c>
      <c r="AN228" s="32">
        <f t="shared" si="93"/>
        <v>18.754341282704331</v>
      </c>
      <c r="AO228" s="32">
        <f t="shared" si="94"/>
        <v>4.1676313961565183</v>
      </c>
      <c r="AP228" s="32">
        <f t="shared" si="95"/>
        <v>38.434822875665667</v>
      </c>
      <c r="AQ228" s="32">
        <f t="shared" si="96"/>
        <v>3.9360963185922664</v>
      </c>
      <c r="AR228" s="32">
        <f t="shared" si="97"/>
        <v>72.933549432739056</v>
      </c>
      <c r="AS228" s="32">
        <f t="shared" si="98"/>
        <v>86.825654086594128</v>
      </c>
      <c r="AT228" s="32">
        <f t="shared" si="99"/>
        <v>38.66635795322992</v>
      </c>
      <c r="AU228" s="32">
        <f t="shared" si="100"/>
        <v>17.828200972447327</v>
      </c>
      <c r="AV228" s="32">
        <f t="shared" si="101"/>
        <v>47.696225978235702</v>
      </c>
      <c r="AW228" s="32">
        <f t="shared" si="102"/>
        <v>0.46307015512850197</v>
      </c>
      <c r="AX228" s="32">
        <f t="shared" si="103"/>
        <v>208.38156980782588</v>
      </c>
      <c r="AY228" s="32">
        <f t="shared" si="104"/>
        <v>17.133595739754572</v>
      </c>
      <c r="AZ228" s="32">
        <f t="shared" si="105"/>
        <v>0.69460523269275287</v>
      </c>
      <c r="BB228" s="41" t="s">
        <v>369</v>
      </c>
      <c r="BC228" s="32">
        <f t="shared" si="106"/>
        <v>53.134328358208954</v>
      </c>
      <c r="BD228" s="32">
        <f t="shared" si="107"/>
        <v>8.7878787878787872</v>
      </c>
      <c r="BE228" s="32">
        <f t="shared" si="108"/>
        <v>113.63636363636363</v>
      </c>
      <c r="BF228" s="32">
        <f t="shared" si="109"/>
        <v>50.606060606060609</v>
      </c>
      <c r="BG228" s="32">
        <f t="shared" si="110"/>
        <v>60.339777387229056</v>
      </c>
      <c r="BH228" s="32">
        <f t="shared" si="111"/>
        <v>0.60606060606060608</v>
      </c>
    </row>
    <row r="229" spans="1:60" x14ac:dyDescent="0.2">
      <c r="A229" s="33" t="str">
        <f>'[3]download from PCAS'!A240</f>
        <v>Z00461</v>
      </c>
      <c r="B229" s="31">
        <f>VLOOKUP($A229,'[3]download from PCAS'!$A$7:$AZ$366,2,FALSE)</f>
        <v>2987</v>
      </c>
      <c r="C229" s="31">
        <v>2283</v>
      </c>
      <c r="D229" s="31">
        <v>2250</v>
      </c>
      <c r="E229" s="31">
        <v>2215</v>
      </c>
      <c r="F229" s="31">
        <v>1557</v>
      </c>
      <c r="G229" s="31">
        <f>VLOOKUP($A229,'[3]download from PCAS'!$A$7:$AZ$366,11,FALSE)</f>
        <v>103</v>
      </c>
      <c r="H229" s="31">
        <f>VLOOKUP($A229,'[3]download from PCAS'!$A$7:$AZ$366,31,FALSE)</f>
        <v>31</v>
      </c>
      <c r="I229" s="31">
        <f>VLOOKUP($A229,'[3]download from PCAS'!$A$7:$AZ$366,35,FALSE)</f>
        <v>16</v>
      </c>
      <c r="J229" s="31">
        <f>VLOOKUP($A229,'[3]download from PCAS'!$A$7:$AZ$366,49,FALSE)</f>
        <v>44</v>
      </c>
      <c r="K229" s="31">
        <f>VLOOKUP($A229,'[3]download from PCAS'!$A$7:$AZ$366,7,FALSE)</f>
        <v>390</v>
      </c>
      <c r="L229" s="31">
        <f>VLOOKUP($A229,'[3]download from PCAS'!$A$7:$AZ$366,27,FALSE)</f>
        <v>113</v>
      </c>
      <c r="M229" s="31">
        <f>VLOOKUP($A229,'[3]download from PCAS'!$A$7:$AZ$366,15,FALSE)</f>
        <v>46</v>
      </c>
      <c r="N229" s="31">
        <f>VLOOKUP($A229,'[3]download from PCAS'!$A$7:$AZ$366,29,FALSE)</f>
        <v>30</v>
      </c>
      <c r="O229" s="31">
        <f>VLOOKUP($A229,'[3]download from PCAS'!$A$7:$AZ$366,51,FALSE)</f>
        <v>79</v>
      </c>
      <c r="P229" s="31">
        <f>VLOOKUP($A229,'[3]download from PCAS'!$A$7:$AZ$366,9,FALSE)</f>
        <v>56</v>
      </c>
      <c r="Q229" s="31">
        <f>VLOOKUP($A229,'[3]download from PCAS'!$A$7:$AZ$366,41,FALSE)</f>
        <v>31</v>
      </c>
      <c r="R229" s="31">
        <f>VLOOKUP($A229,'[3]download from PCAS'!$A$7:$AZ$366,5,FALSE)</f>
        <v>197</v>
      </c>
      <c r="S229" s="31">
        <f>VLOOKUP($A229,'[3]download from PCAS'!$A$7:$AZ$366,19,FALSE)</f>
        <v>29</v>
      </c>
      <c r="T229" s="31">
        <f>VLOOKUP($A229,'[3]download from PCAS'!$A$7:$AZ$366,21,FALSE)</f>
        <v>193</v>
      </c>
      <c r="U229" s="31">
        <f>VLOOKUP($A229,'[3]download from PCAS'!$A$7:$AZ$366,23,FALSE)</f>
        <v>176</v>
      </c>
      <c r="V229" s="31">
        <f>VLOOKUP($A229,'[3]download from PCAS'!$A$7:$AZ$366,13,FALSE)</f>
        <v>124</v>
      </c>
      <c r="W229" s="31">
        <f>VLOOKUP($A229,'[3]download from PCAS'!$A$7:$AZ$366,3,FALSE)</f>
        <v>48</v>
      </c>
      <c r="X229" s="31">
        <f>VLOOKUP($A229,'[3]download from PCAS'!$A$7:$AZ$366,43,FALSE)</f>
        <v>241</v>
      </c>
      <c r="Y229" s="31">
        <f>VLOOKUP($A229,'[3]download from PCAS'!$A$7:$AZ$366,39,FALSE)</f>
        <v>21</v>
      </c>
      <c r="Z229" s="31">
        <f>VLOOKUP($A229,'[3]download from PCAS'!$A$7:$AZ$366,47,FALSE)</f>
        <v>696</v>
      </c>
      <c r="AA229" s="31">
        <f>VLOOKUP($A229,'[3]download from PCAS'!$A$7:$AZ$366,17,FALSE)</f>
        <v>45</v>
      </c>
      <c r="AB229" s="31">
        <f>VLOOKUP($A229,'[3]download from PCAS'!$A$7:$AZ$366,45,FALSE)</f>
        <v>37</v>
      </c>
      <c r="AC229" s="44"/>
      <c r="AD229" s="41" t="s">
        <v>370</v>
      </c>
      <c r="AE229" s="32">
        <f t="shared" si="84"/>
        <v>34.482758620689651</v>
      </c>
      <c r="AF229" s="32">
        <f t="shared" si="85"/>
        <v>10.378305992634751</v>
      </c>
      <c r="AG229" s="32">
        <f t="shared" si="86"/>
        <v>5.3565450284566456</v>
      </c>
      <c r="AH229" s="32">
        <f t="shared" si="87"/>
        <v>14.730498828255774</v>
      </c>
      <c r="AI229" s="32">
        <f t="shared" si="88"/>
        <v>130.56578506863073</v>
      </c>
      <c r="AJ229" s="32">
        <f t="shared" si="89"/>
        <v>37.830599263475058</v>
      </c>
      <c r="AK229" s="32">
        <f t="shared" si="90"/>
        <v>15.400066956812855</v>
      </c>
      <c r="AL229" s="32">
        <f t="shared" si="91"/>
        <v>10.043521928356212</v>
      </c>
      <c r="AM229" s="32">
        <f t="shared" si="92"/>
        <v>26.447941078004689</v>
      </c>
      <c r="AN229" s="32">
        <f t="shared" si="93"/>
        <v>18.747907599598257</v>
      </c>
      <c r="AO229" s="32">
        <f t="shared" si="94"/>
        <v>10.378305992634751</v>
      </c>
      <c r="AP229" s="32">
        <f t="shared" si="95"/>
        <v>65.95246066287244</v>
      </c>
      <c r="AQ229" s="32">
        <f t="shared" si="96"/>
        <v>9.7087378640776691</v>
      </c>
      <c r="AR229" s="32">
        <f t="shared" si="97"/>
        <v>64.613324405758291</v>
      </c>
      <c r="AS229" s="32">
        <f t="shared" si="98"/>
        <v>58.921995313023096</v>
      </c>
      <c r="AT229" s="32">
        <f t="shared" si="99"/>
        <v>41.513223970539002</v>
      </c>
      <c r="AU229" s="32">
        <f t="shared" si="100"/>
        <v>16.069635085369935</v>
      </c>
      <c r="AV229" s="32">
        <f t="shared" si="101"/>
        <v>80.682959491128216</v>
      </c>
      <c r="AW229" s="32">
        <f t="shared" si="102"/>
        <v>7.0304653498493472</v>
      </c>
      <c r="AX229" s="32">
        <f t="shared" si="103"/>
        <v>233.00970873786409</v>
      </c>
      <c r="AY229" s="32">
        <f t="shared" si="104"/>
        <v>15.065282892534315</v>
      </c>
      <c r="AZ229" s="32">
        <f t="shared" si="105"/>
        <v>12.387010378305993</v>
      </c>
      <c r="BB229" s="41" t="s">
        <v>370</v>
      </c>
      <c r="BC229" s="32">
        <f t="shared" si="106"/>
        <v>50.222222222222221</v>
      </c>
      <c r="BD229" s="32">
        <f t="shared" si="107"/>
        <v>13.544018058690744</v>
      </c>
      <c r="BE229" s="32">
        <f t="shared" si="108"/>
        <v>79.458239277652368</v>
      </c>
      <c r="BF229" s="32">
        <f t="shared" si="109"/>
        <v>55.981941309255077</v>
      </c>
      <c r="BG229" s="32">
        <f t="shared" si="110"/>
        <v>105.562855891371</v>
      </c>
      <c r="BH229" s="32">
        <f t="shared" si="111"/>
        <v>9.4808126410835207</v>
      </c>
    </row>
    <row r="230" spans="1:60" x14ac:dyDescent="0.2">
      <c r="A230" s="33" t="str">
        <f>'[3]download from PCAS'!A241</f>
        <v>Z00462</v>
      </c>
      <c r="B230" s="31">
        <f>VLOOKUP($A230,'[3]download from PCAS'!$A$7:$AZ$366,2,FALSE)</f>
        <v>9281</v>
      </c>
      <c r="C230" s="31">
        <v>7567</v>
      </c>
      <c r="D230" s="31">
        <v>7455</v>
      </c>
      <c r="E230" s="31">
        <v>7324</v>
      </c>
      <c r="F230" s="31">
        <v>5158</v>
      </c>
      <c r="G230" s="31">
        <f>VLOOKUP($A230,'[3]download from PCAS'!$A$7:$AZ$366,11,FALSE)</f>
        <v>393</v>
      </c>
      <c r="H230" s="31">
        <f>VLOOKUP($A230,'[3]download from PCAS'!$A$7:$AZ$366,31,FALSE)</f>
        <v>88</v>
      </c>
      <c r="I230" s="31">
        <f>VLOOKUP($A230,'[3]download from PCAS'!$A$7:$AZ$366,35,FALSE)</f>
        <v>38</v>
      </c>
      <c r="J230" s="31">
        <f>VLOOKUP($A230,'[3]download from PCAS'!$A$7:$AZ$366,49,FALSE)</f>
        <v>203</v>
      </c>
      <c r="K230" s="31">
        <f>VLOOKUP($A230,'[3]download from PCAS'!$A$7:$AZ$366,7,FALSE)</f>
        <v>1309</v>
      </c>
      <c r="L230" s="31">
        <f>VLOOKUP($A230,'[3]download from PCAS'!$A$7:$AZ$366,27,FALSE)</f>
        <v>452</v>
      </c>
      <c r="M230" s="31">
        <f>VLOOKUP($A230,'[3]download from PCAS'!$A$7:$AZ$366,15,FALSE)</f>
        <v>174</v>
      </c>
      <c r="N230" s="31">
        <f>VLOOKUP($A230,'[3]download from PCAS'!$A$7:$AZ$366,29,FALSE)</f>
        <v>65</v>
      </c>
      <c r="O230" s="31">
        <f>VLOOKUP($A230,'[3]download from PCAS'!$A$7:$AZ$366,51,FALSE)</f>
        <v>324</v>
      </c>
      <c r="P230" s="31">
        <f>VLOOKUP($A230,'[3]download from PCAS'!$A$7:$AZ$366,9,FALSE)</f>
        <v>185</v>
      </c>
      <c r="Q230" s="31">
        <f>VLOOKUP($A230,'[3]download from PCAS'!$A$7:$AZ$366,41,FALSE)</f>
        <v>97</v>
      </c>
      <c r="R230" s="31">
        <f>VLOOKUP($A230,'[3]download from PCAS'!$A$7:$AZ$366,5,FALSE)</f>
        <v>510</v>
      </c>
      <c r="S230" s="31">
        <f>VLOOKUP($A230,'[3]download from PCAS'!$A$7:$AZ$366,19,FALSE)</f>
        <v>60</v>
      </c>
      <c r="T230" s="31">
        <f>VLOOKUP($A230,'[3]download from PCAS'!$A$7:$AZ$366,21,FALSE)</f>
        <v>753</v>
      </c>
      <c r="U230" s="31">
        <f>VLOOKUP($A230,'[3]download from PCAS'!$A$7:$AZ$366,23,FALSE)</f>
        <v>805</v>
      </c>
      <c r="V230" s="31">
        <f>VLOOKUP($A230,'[3]download from PCAS'!$A$7:$AZ$366,13,FALSE)</f>
        <v>371</v>
      </c>
      <c r="W230" s="31">
        <f>VLOOKUP($A230,'[3]download from PCAS'!$A$7:$AZ$366,3,FALSE)</f>
        <v>162</v>
      </c>
      <c r="X230" s="31">
        <f>VLOOKUP($A230,'[3]download from PCAS'!$A$7:$AZ$366,43,FALSE)</f>
        <v>883</v>
      </c>
      <c r="Y230" s="31">
        <f>VLOOKUP($A230,'[3]download from PCAS'!$A$7:$AZ$366,39,FALSE)</f>
        <v>44</v>
      </c>
      <c r="Z230" s="31">
        <f>VLOOKUP($A230,'[3]download from PCAS'!$A$7:$AZ$366,47,FALSE)</f>
        <v>2282</v>
      </c>
      <c r="AA230" s="31">
        <f>VLOOKUP($A230,'[3]download from PCAS'!$A$7:$AZ$366,17,FALSE)</f>
        <v>168</v>
      </c>
      <c r="AB230" s="31">
        <f>VLOOKUP($A230,'[3]download from PCAS'!$A$7:$AZ$366,45,FALSE)</f>
        <v>21</v>
      </c>
      <c r="AC230" s="44"/>
      <c r="AD230" s="41" t="s">
        <v>371</v>
      </c>
      <c r="AE230" s="32">
        <f t="shared" si="84"/>
        <v>42.344574938045469</v>
      </c>
      <c r="AF230" s="32">
        <f t="shared" si="85"/>
        <v>9.4817368818015311</v>
      </c>
      <c r="AG230" s="32">
        <f t="shared" si="86"/>
        <v>4.0943863807779337</v>
      </c>
      <c r="AH230" s="32">
        <f t="shared" si="87"/>
        <v>21.872643034155804</v>
      </c>
      <c r="AI230" s="32">
        <f t="shared" si="88"/>
        <v>141.04083611679778</v>
      </c>
      <c r="AJ230" s="32">
        <f t="shared" si="89"/>
        <v>48.701648529253312</v>
      </c>
      <c r="AK230" s="32">
        <f t="shared" si="90"/>
        <v>18.747979743562116</v>
      </c>
      <c r="AL230" s="32">
        <f t="shared" si="91"/>
        <v>7.003555651330676</v>
      </c>
      <c r="AM230" s="32">
        <f t="shared" si="92"/>
        <v>34.910031246632904</v>
      </c>
      <c r="AN230" s="32">
        <f t="shared" si="93"/>
        <v>19.933196853787308</v>
      </c>
      <c r="AO230" s="32">
        <f t="shared" si="94"/>
        <v>10.451459971985779</v>
      </c>
      <c r="AP230" s="32">
        <f t="shared" si="95"/>
        <v>54.95097511044068</v>
      </c>
      <c r="AQ230" s="32">
        <f t="shared" si="96"/>
        <v>6.4648206012283156</v>
      </c>
      <c r="AR230" s="32">
        <f t="shared" si="97"/>
        <v>81.133498545415364</v>
      </c>
      <c r="AS230" s="32">
        <f t="shared" si="98"/>
        <v>86.736343066479904</v>
      </c>
      <c r="AT230" s="32">
        <f t="shared" si="99"/>
        <v>39.974140717595084</v>
      </c>
      <c r="AU230" s="32">
        <f t="shared" si="100"/>
        <v>17.455015623316452</v>
      </c>
      <c r="AV230" s="32">
        <f t="shared" si="101"/>
        <v>95.140609848076721</v>
      </c>
      <c r="AW230" s="32">
        <f t="shared" si="102"/>
        <v>4.7408684409007655</v>
      </c>
      <c r="AX230" s="32">
        <f t="shared" si="103"/>
        <v>245.87867686671694</v>
      </c>
      <c r="AY230" s="32">
        <f t="shared" si="104"/>
        <v>18.101497683439284</v>
      </c>
      <c r="AZ230" s="32">
        <f t="shared" si="105"/>
        <v>2.2626872104299105</v>
      </c>
      <c r="BB230" s="41" t="s">
        <v>371</v>
      </c>
      <c r="BC230" s="32">
        <f t="shared" si="106"/>
        <v>60.630449362843727</v>
      </c>
      <c r="BD230" s="32">
        <f t="shared" si="107"/>
        <v>8.8749317312943745</v>
      </c>
      <c r="BE230" s="32">
        <f t="shared" si="108"/>
        <v>109.91261605679956</v>
      </c>
      <c r="BF230" s="32">
        <f t="shared" si="109"/>
        <v>50.655379574003277</v>
      </c>
      <c r="BG230" s="32">
        <f t="shared" si="110"/>
        <v>116.69089467424342</v>
      </c>
      <c r="BH230" s="32">
        <f t="shared" si="111"/>
        <v>6.0076460950300374</v>
      </c>
    </row>
    <row r="231" spans="1:60" x14ac:dyDescent="0.2">
      <c r="A231" s="33" t="str">
        <f>'[3]download from PCAS'!A242</f>
        <v>Z00463</v>
      </c>
      <c r="B231" s="31">
        <f>VLOOKUP($A231,'[3]download from PCAS'!$A$7:$AZ$366,2,FALSE)</f>
        <v>4566</v>
      </c>
      <c r="C231" s="31">
        <v>3733</v>
      </c>
      <c r="D231" s="31">
        <v>3676</v>
      </c>
      <c r="E231" s="31">
        <v>3614</v>
      </c>
      <c r="F231" s="31">
        <v>2483</v>
      </c>
      <c r="G231" s="31">
        <f>VLOOKUP($A231,'[3]download from PCAS'!$A$7:$AZ$366,11,FALSE)</f>
        <v>238</v>
      </c>
      <c r="H231" s="31">
        <f>VLOOKUP($A231,'[3]download from PCAS'!$A$7:$AZ$366,31,FALSE)</f>
        <v>57</v>
      </c>
      <c r="I231" s="31">
        <f>VLOOKUP($A231,'[3]download from PCAS'!$A$7:$AZ$366,35,FALSE)</f>
        <v>22</v>
      </c>
      <c r="J231" s="31">
        <f>VLOOKUP($A231,'[3]download from PCAS'!$A$7:$AZ$366,49,FALSE)</f>
        <v>114</v>
      </c>
      <c r="K231" s="31">
        <f>VLOOKUP($A231,'[3]download from PCAS'!$A$7:$AZ$366,7,FALSE)</f>
        <v>825</v>
      </c>
      <c r="L231" s="31">
        <f>VLOOKUP($A231,'[3]download from PCAS'!$A$7:$AZ$366,27,FALSE)</f>
        <v>265</v>
      </c>
      <c r="M231" s="31">
        <f>VLOOKUP($A231,'[3]download from PCAS'!$A$7:$AZ$366,15,FALSE)</f>
        <v>54</v>
      </c>
      <c r="N231" s="31">
        <f>VLOOKUP($A231,'[3]download from PCAS'!$A$7:$AZ$366,29,FALSE)</f>
        <v>37</v>
      </c>
      <c r="O231" s="31">
        <f>VLOOKUP($A231,'[3]download from PCAS'!$A$7:$AZ$366,51,FALSE)</f>
        <v>143</v>
      </c>
      <c r="P231" s="31">
        <f>VLOOKUP($A231,'[3]download from PCAS'!$A$7:$AZ$366,9,FALSE)</f>
        <v>101</v>
      </c>
      <c r="Q231" s="31">
        <f>VLOOKUP($A231,'[3]download from PCAS'!$A$7:$AZ$366,41,FALSE)</f>
        <v>34</v>
      </c>
      <c r="R231" s="31">
        <f>VLOOKUP($A231,'[3]download from PCAS'!$A$7:$AZ$366,5,FALSE)</f>
        <v>227</v>
      </c>
      <c r="S231" s="31">
        <f>VLOOKUP($A231,'[3]download from PCAS'!$A$7:$AZ$366,19,FALSE)</f>
        <v>43</v>
      </c>
      <c r="T231" s="31">
        <f>VLOOKUP($A231,'[3]download from PCAS'!$A$7:$AZ$366,21,FALSE)</f>
        <v>440</v>
      </c>
      <c r="U231" s="31">
        <f>VLOOKUP($A231,'[3]download from PCAS'!$A$7:$AZ$366,23,FALSE)</f>
        <v>758</v>
      </c>
      <c r="V231" s="31">
        <f>VLOOKUP($A231,'[3]download from PCAS'!$A$7:$AZ$366,13,FALSE)</f>
        <v>165</v>
      </c>
      <c r="W231" s="31">
        <f>VLOOKUP($A231,'[3]download from PCAS'!$A$7:$AZ$366,3,FALSE)</f>
        <v>120</v>
      </c>
      <c r="X231" s="31">
        <f>VLOOKUP($A231,'[3]download from PCAS'!$A$7:$AZ$366,43,FALSE)</f>
        <v>331</v>
      </c>
      <c r="Y231" s="31">
        <f>VLOOKUP($A231,'[3]download from PCAS'!$A$7:$AZ$366,39,FALSE)</f>
        <v>19</v>
      </c>
      <c r="Z231" s="31">
        <f>VLOOKUP($A231,'[3]download from PCAS'!$A$7:$AZ$366,47,FALSE)</f>
        <v>1243</v>
      </c>
      <c r="AA231" s="31">
        <f>VLOOKUP($A231,'[3]download from PCAS'!$A$7:$AZ$366,17,FALSE)</f>
        <v>94</v>
      </c>
      <c r="AB231" s="31">
        <f>VLOOKUP($A231,'[3]download from PCAS'!$A$7:$AZ$366,45,FALSE)</f>
        <v>2</v>
      </c>
      <c r="AC231" s="44"/>
      <c r="AD231" s="41" t="s">
        <v>372</v>
      </c>
      <c r="AE231" s="32">
        <f t="shared" si="84"/>
        <v>52.124397722295228</v>
      </c>
      <c r="AF231" s="32">
        <f t="shared" si="85"/>
        <v>12.483574244415243</v>
      </c>
      <c r="AG231" s="32">
        <f t="shared" si="86"/>
        <v>4.8182216381953573</v>
      </c>
      <c r="AH231" s="32">
        <f t="shared" si="87"/>
        <v>24.967148488830485</v>
      </c>
      <c r="AI231" s="32">
        <f t="shared" si="88"/>
        <v>180.68331143232589</v>
      </c>
      <c r="AJ231" s="32">
        <f t="shared" si="89"/>
        <v>58.037669732807707</v>
      </c>
      <c r="AK231" s="32">
        <f t="shared" si="90"/>
        <v>11.826544021024969</v>
      </c>
      <c r="AL231" s="32">
        <f t="shared" si="91"/>
        <v>8.1033727551467365</v>
      </c>
      <c r="AM231" s="32">
        <f t="shared" si="92"/>
        <v>31.318440648269824</v>
      </c>
      <c r="AN231" s="32">
        <f t="shared" si="93"/>
        <v>22.120017520805956</v>
      </c>
      <c r="AO231" s="32">
        <f t="shared" si="94"/>
        <v>7.4463425317564607</v>
      </c>
      <c r="AP231" s="32">
        <f t="shared" si="95"/>
        <v>49.715286903197551</v>
      </c>
      <c r="AQ231" s="32">
        <f t="shared" si="96"/>
        <v>9.4174332019272882</v>
      </c>
      <c r="AR231" s="32">
        <f t="shared" si="97"/>
        <v>96.364432763907146</v>
      </c>
      <c r="AS231" s="32">
        <f t="shared" si="98"/>
        <v>166.00963644327641</v>
      </c>
      <c r="AT231" s="32">
        <f t="shared" si="99"/>
        <v>36.136662286465175</v>
      </c>
      <c r="AU231" s="32">
        <f t="shared" si="100"/>
        <v>26.281208935611037</v>
      </c>
      <c r="AV231" s="32">
        <f t="shared" si="101"/>
        <v>72.49233464739379</v>
      </c>
      <c r="AW231" s="32">
        <f t="shared" si="102"/>
        <v>4.1611914148050806</v>
      </c>
      <c r="AX231" s="32">
        <f t="shared" si="103"/>
        <v>272.22952255803767</v>
      </c>
      <c r="AY231" s="32">
        <f t="shared" si="104"/>
        <v>20.586946999561981</v>
      </c>
      <c r="AZ231" s="32">
        <f t="shared" si="105"/>
        <v>0.43802014892685065</v>
      </c>
      <c r="BB231" s="41" t="s">
        <v>372</v>
      </c>
      <c r="BC231" s="32">
        <f t="shared" si="106"/>
        <v>72.089227421109896</v>
      </c>
      <c r="BD231" s="32">
        <f t="shared" si="107"/>
        <v>10.237963475373547</v>
      </c>
      <c r="BE231" s="32">
        <f t="shared" si="108"/>
        <v>209.73990038738242</v>
      </c>
      <c r="BF231" s="32">
        <f t="shared" si="109"/>
        <v>45.655783065855005</v>
      </c>
      <c r="BG231" s="32">
        <f t="shared" si="110"/>
        <v>88.668631127779264</v>
      </c>
      <c r="BH231" s="32">
        <f t="shared" si="111"/>
        <v>5.257332595462092</v>
      </c>
    </row>
    <row r="232" spans="1:60" x14ac:dyDescent="0.2">
      <c r="A232" s="33" t="str">
        <f>'[3]download from PCAS'!A243</f>
        <v>Z00464</v>
      </c>
      <c r="B232" s="31">
        <f>VLOOKUP($A232,'[3]download from PCAS'!$A$7:$AZ$366,2,FALSE)</f>
        <v>4924</v>
      </c>
      <c r="C232" s="31">
        <v>3985</v>
      </c>
      <c r="D232" s="31">
        <v>3916</v>
      </c>
      <c r="E232" s="31">
        <v>3850</v>
      </c>
      <c r="F232" s="31">
        <v>2628</v>
      </c>
      <c r="G232" s="31">
        <f>VLOOKUP($A232,'[3]download from PCAS'!$A$7:$AZ$366,11,FALSE)</f>
        <v>180</v>
      </c>
      <c r="H232" s="31">
        <f>VLOOKUP($A232,'[3]download from PCAS'!$A$7:$AZ$366,31,FALSE)</f>
        <v>52</v>
      </c>
      <c r="I232" s="31">
        <f>VLOOKUP($A232,'[3]download from PCAS'!$A$7:$AZ$366,35,FALSE)</f>
        <v>29</v>
      </c>
      <c r="J232" s="31">
        <f>VLOOKUP($A232,'[3]download from PCAS'!$A$7:$AZ$366,49,FALSE)</f>
        <v>100</v>
      </c>
      <c r="K232" s="31">
        <f>VLOOKUP($A232,'[3]download from PCAS'!$A$7:$AZ$366,7,FALSE)</f>
        <v>628</v>
      </c>
      <c r="L232" s="31">
        <f>VLOOKUP($A232,'[3]download from PCAS'!$A$7:$AZ$366,27,FALSE)</f>
        <v>186</v>
      </c>
      <c r="M232" s="31">
        <f>VLOOKUP($A232,'[3]download from PCAS'!$A$7:$AZ$366,15,FALSE)</f>
        <v>60</v>
      </c>
      <c r="N232" s="31">
        <f>VLOOKUP($A232,'[3]download from PCAS'!$A$7:$AZ$366,29,FALSE)</f>
        <v>41</v>
      </c>
      <c r="O232" s="31">
        <f>VLOOKUP($A232,'[3]download from PCAS'!$A$7:$AZ$366,51,FALSE)</f>
        <v>132</v>
      </c>
      <c r="P232" s="31">
        <f>VLOOKUP($A232,'[3]download from PCAS'!$A$7:$AZ$366,9,FALSE)</f>
        <v>85</v>
      </c>
      <c r="Q232" s="31">
        <f>VLOOKUP($A232,'[3]download from PCAS'!$A$7:$AZ$366,41,FALSE)</f>
        <v>43</v>
      </c>
      <c r="R232" s="31">
        <f>VLOOKUP($A232,'[3]download from PCAS'!$A$7:$AZ$366,5,FALSE)</f>
        <v>242</v>
      </c>
      <c r="S232" s="31">
        <f>VLOOKUP($A232,'[3]download from PCAS'!$A$7:$AZ$366,19,FALSE)</f>
        <v>29</v>
      </c>
      <c r="T232" s="31">
        <f>VLOOKUP($A232,'[3]download from PCAS'!$A$7:$AZ$366,21,FALSE)</f>
        <v>327</v>
      </c>
      <c r="U232" s="31">
        <f>VLOOKUP($A232,'[3]download from PCAS'!$A$7:$AZ$366,23,FALSE)</f>
        <v>461</v>
      </c>
      <c r="V232" s="31">
        <f>VLOOKUP($A232,'[3]download from PCAS'!$A$7:$AZ$366,13,FALSE)</f>
        <v>145</v>
      </c>
      <c r="W232" s="31">
        <f>VLOOKUP($A232,'[3]download from PCAS'!$A$7:$AZ$366,3,FALSE)</f>
        <v>51</v>
      </c>
      <c r="X232" s="31">
        <f>VLOOKUP($A232,'[3]download from PCAS'!$A$7:$AZ$366,43,FALSE)</f>
        <v>538</v>
      </c>
      <c r="Y232" s="31">
        <f>VLOOKUP($A232,'[3]download from PCAS'!$A$7:$AZ$366,39,FALSE)</f>
        <v>34</v>
      </c>
      <c r="Z232" s="31">
        <f>VLOOKUP($A232,'[3]download from PCAS'!$A$7:$AZ$366,47,FALSE)</f>
        <v>1064</v>
      </c>
      <c r="AA232" s="31">
        <f>VLOOKUP($A232,'[3]download from PCAS'!$A$7:$AZ$366,17,FALSE)</f>
        <v>58</v>
      </c>
      <c r="AB232" s="31">
        <f>VLOOKUP($A232,'[3]download from PCAS'!$A$7:$AZ$366,45,FALSE)</f>
        <v>0</v>
      </c>
      <c r="AC232" s="44"/>
      <c r="AD232" s="41" t="s">
        <v>373</v>
      </c>
      <c r="AE232" s="32">
        <f t="shared" si="84"/>
        <v>36.555645816409424</v>
      </c>
      <c r="AF232" s="32">
        <f t="shared" si="85"/>
        <v>10.560519902518278</v>
      </c>
      <c r="AG232" s="32">
        <f t="shared" si="86"/>
        <v>5.889520714865963</v>
      </c>
      <c r="AH232" s="32">
        <f t="shared" si="87"/>
        <v>20.308692120227455</v>
      </c>
      <c r="AI232" s="32">
        <f t="shared" si="88"/>
        <v>127.53858651502844</v>
      </c>
      <c r="AJ232" s="32">
        <f t="shared" si="89"/>
        <v>37.77416734362307</v>
      </c>
      <c r="AK232" s="32">
        <f t="shared" si="90"/>
        <v>12.185215272136475</v>
      </c>
      <c r="AL232" s="32">
        <f t="shared" si="91"/>
        <v>8.3265637692932586</v>
      </c>
      <c r="AM232" s="32">
        <f t="shared" si="92"/>
        <v>26.807473598700245</v>
      </c>
      <c r="AN232" s="32">
        <f t="shared" si="93"/>
        <v>17.26238830219334</v>
      </c>
      <c r="AO232" s="32">
        <f t="shared" si="94"/>
        <v>8.7327376116978055</v>
      </c>
      <c r="AP232" s="32">
        <f t="shared" si="95"/>
        <v>49.147034930950447</v>
      </c>
      <c r="AQ232" s="32">
        <f t="shared" si="96"/>
        <v>5.889520714865963</v>
      </c>
      <c r="AR232" s="32">
        <f t="shared" si="97"/>
        <v>66.409423233143798</v>
      </c>
      <c r="AS232" s="32">
        <f t="shared" si="98"/>
        <v>93.623070674248581</v>
      </c>
      <c r="AT232" s="32">
        <f t="shared" si="99"/>
        <v>29.447603574329811</v>
      </c>
      <c r="AU232" s="32">
        <f t="shared" si="100"/>
        <v>10.357432981316004</v>
      </c>
      <c r="AV232" s="32">
        <f t="shared" si="101"/>
        <v>109.26076360682373</v>
      </c>
      <c r="AW232" s="32">
        <f t="shared" si="102"/>
        <v>6.9049553208773347</v>
      </c>
      <c r="AX232" s="32">
        <f t="shared" si="103"/>
        <v>216.08448415922015</v>
      </c>
      <c r="AY232" s="32">
        <f t="shared" si="104"/>
        <v>11.779041429731926</v>
      </c>
      <c r="AZ232" s="32">
        <f t="shared" si="105"/>
        <v>0</v>
      </c>
      <c r="BB232" s="41" t="s">
        <v>373</v>
      </c>
      <c r="BC232" s="32">
        <f t="shared" si="106"/>
        <v>47.497446373850863</v>
      </c>
      <c r="BD232" s="32">
        <f t="shared" si="107"/>
        <v>10.64935064935065</v>
      </c>
      <c r="BE232" s="32">
        <f t="shared" si="108"/>
        <v>119.74025974025975</v>
      </c>
      <c r="BF232" s="32">
        <f t="shared" si="109"/>
        <v>37.662337662337663</v>
      </c>
      <c r="BG232" s="32">
        <f t="shared" si="110"/>
        <v>135.00627352572144</v>
      </c>
      <c r="BH232" s="32">
        <f t="shared" si="111"/>
        <v>8.8311688311688314</v>
      </c>
    </row>
    <row r="233" spans="1:60" x14ac:dyDescent="0.2">
      <c r="A233" s="33" t="str">
        <f>'[3]download from PCAS'!A244</f>
        <v>Z00465</v>
      </c>
      <c r="B233" s="31">
        <f>VLOOKUP($A233,'[3]download from PCAS'!$A$7:$AZ$366,2,FALSE)</f>
        <v>8066</v>
      </c>
      <c r="C233" s="31">
        <v>6364</v>
      </c>
      <c r="D233" s="31">
        <v>6250</v>
      </c>
      <c r="E233" s="31">
        <v>6125</v>
      </c>
      <c r="F233" s="31">
        <v>4152</v>
      </c>
      <c r="G233" s="31">
        <f>VLOOKUP($A233,'[3]download from PCAS'!$A$7:$AZ$366,11,FALSE)</f>
        <v>256</v>
      </c>
      <c r="H233" s="31">
        <f>VLOOKUP($A233,'[3]download from PCAS'!$A$7:$AZ$366,31,FALSE)</f>
        <v>59</v>
      </c>
      <c r="I233" s="31">
        <f>VLOOKUP($A233,'[3]download from PCAS'!$A$7:$AZ$366,35,FALSE)</f>
        <v>30</v>
      </c>
      <c r="J233" s="31">
        <f>VLOOKUP($A233,'[3]download from PCAS'!$A$7:$AZ$366,49,FALSE)</f>
        <v>124</v>
      </c>
      <c r="K233" s="31">
        <f>VLOOKUP($A233,'[3]download from PCAS'!$A$7:$AZ$366,7,FALSE)</f>
        <v>991</v>
      </c>
      <c r="L233" s="31">
        <f>VLOOKUP($A233,'[3]download from PCAS'!$A$7:$AZ$366,27,FALSE)</f>
        <v>289</v>
      </c>
      <c r="M233" s="31">
        <f>VLOOKUP($A233,'[3]download from PCAS'!$A$7:$AZ$366,15,FALSE)</f>
        <v>190</v>
      </c>
      <c r="N233" s="31">
        <f>VLOOKUP($A233,'[3]download from PCAS'!$A$7:$AZ$366,29,FALSE)</f>
        <v>58</v>
      </c>
      <c r="O233" s="31">
        <f>VLOOKUP($A233,'[3]download from PCAS'!$A$7:$AZ$366,51,FALSE)</f>
        <v>220</v>
      </c>
      <c r="P233" s="31">
        <f>VLOOKUP($A233,'[3]download from PCAS'!$A$7:$AZ$366,9,FALSE)</f>
        <v>131</v>
      </c>
      <c r="Q233" s="31">
        <f>VLOOKUP($A233,'[3]download from PCAS'!$A$7:$AZ$366,41,FALSE)</f>
        <v>55</v>
      </c>
      <c r="R233" s="31">
        <f>VLOOKUP($A233,'[3]download from PCAS'!$A$7:$AZ$366,5,FALSE)</f>
        <v>552</v>
      </c>
      <c r="S233" s="31">
        <f>VLOOKUP($A233,'[3]download from PCAS'!$A$7:$AZ$366,19,FALSE)</f>
        <v>47</v>
      </c>
      <c r="T233" s="31">
        <f>VLOOKUP($A233,'[3]download from PCAS'!$A$7:$AZ$366,21,FALSE)</f>
        <v>479</v>
      </c>
      <c r="U233" s="31">
        <f>VLOOKUP($A233,'[3]download from PCAS'!$A$7:$AZ$366,23,FALSE)</f>
        <v>1055</v>
      </c>
      <c r="V233" s="31">
        <f>VLOOKUP($A233,'[3]download from PCAS'!$A$7:$AZ$366,13,FALSE)</f>
        <v>287</v>
      </c>
      <c r="W233" s="31">
        <f>VLOOKUP($A233,'[3]download from PCAS'!$A$7:$AZ$366,3,FALSE)</f>
        <v>120</v>
      </c>
      <c r="X233" s="31">
        <f>VLOOKUP($A233,'[3]download from PCAS'!$A$7:$AZ$366,43,FALSE)</f>
        <v>886</v>
      </c>
      <c r="Y233" s="31">
        <f>VLOOKUP($A233,'[3]download from PCAS'!$A$7:$AZ$366,39,FALSE)</f>
        <v>46</v>
      </c>
      <c r="Z233" s="31">
        <f>VLOOKUP($A233,'[3]download from PCAS'!$A$7:$AZ$366,47,FALSE)</f>
        <v>1831</v>
      </c>
      <c r="AA233" s="31">
        <f>VLOOKUP($A233,'[3]download from PCAS'!$A$7:$AZ$366,17,FALSE)</f>
        <v>145</v>
      </c>
      <c r="AB233" s="31">
        <f>VLOOKUP($A233,'[3]download from PCAS'!$A$7:$AZ$366,45,FALSE)</f>
        <v>4</v>
      </c>
      <c r="AC233" s="44"/>
      <c r="AD233" s="41" t="s">
        <v>374</v>
      </c>
      <c r="AE233" s="32">
        <f t="shared" si="84"/>
        <v>31.738160178527153</v>
      </c>
      <c r="AF233" s="32">
        <f t="shared" si="85"/>
        <v>7.31465410364493</v>
      </c>
      <c r="AG233" s="32">
        <f t="shared" si="86"/>
        <v>3.7193156459211507</v>
      </c>
      <c r="AH233" s="32">
        <f t="shared" si="87"/>
        <v>15.373171336474091</v>
      </c>
      <c r="AI233" s="32">
        <f t="shared" si="88"/>
        <v>122.86139350359535</v>
      </c>
      <c r="AJ233" s="32">
        <f t="shared" si="89"/>
        <v>35.829407389040419</v>
      </c>
      <c r="AK233" s="32">
        <f t="shared" si="90"/>
        <v>23.55566575750062</v>
      </c>
      <c r="AL233" s="32">
        <f t="shared" si="91"/>
        <v>7.1906769154475576</v>
      </c>
      <c r="AM233" s="32">
        <f t="shared" si="92"/>
        <v>27.274981403421773</v>
      </c>
      <c r="AN233" s="32">
        <f t="shared" si="93"/>
        <v>16.24101165385569</v>
      </c>
      <c r="AO233" s="32">
        <f t="shared" si="94"/>
        <v>6.8187453508554432</v>
      </c>
      <c r="AP233" s="32">
        <f t="shared" si="95"/>
        <v>68.435407884949171</v>
      </c>
      <c r="AQ233" s="32">
        <f t="shared" si="96"/>
        <v>5.8269278452764697</v>
      </c>
      <c r="AR233" s="32">
        <f t="shared" si="97"/>
        <v>59.385073146541039</v>
      </c>
      <c r="AS233" s="32">
        <f t="shared" si="98"/>
        <v>130.79593354822714</v>
      </c>
      <c r="AT233" s="32">
        <f t="shared" si="99"/>
        <v>35.581453012645675</v>
      </c>
      <c r="AU233" s="32">
        <f t="shared" si="100"/>
        <v>14.877262583684603</v>
      </c>
      <c r="AV233" s="32">
        <f t="shared" si="101"/>
        <v>109.84378874287131</v>
      </c>
      <c r="AW233" s="32">
        <f t="shared" si="102"/>
        <v>5.7029506570790982</v>
      </c>
      <c r="AX233" s="32">
        <f t="shared" si="103"/>
        <v>227.00223158938758</v>
      </c>
      <c r="AY233" s="32">
        <f t="shared" si="104"/>
        <v>17.976692288618896</v>
      </c>
      <c r="AZ233" s="32">
        <f t="shared" si="105"/>
        <v>0.49590875278948676</v>
      </c>
      <c r="BB233" s="41" t="s">
        <v>374</v>
      </c>
      <c r="BC233" s="32">
        <f t="shared" si="106"/>
        <v>46.24</v>
      </c>
      <c r="BD233" s="32">
        <f t="shared" si="107"/>
        <v>9.4693877551020407</v>
      </c>
      <c r="BE233" s="32">
        <f t="shared" si="108"/>
        <v>172.24489795918367</v>
      </c>
      <c r="BF233" s="32">
        <f t="shared" si="109"/>
        <v>46.857142857142854</v>
      </c>
      <c r="BG233" s="32">
        <f t="shared" si="110"/>
        <v>139.22061596480202</v>
      </c>
      <c r="BH233" s="32">
        <f t="shared" si="111"/>
        <v>7.5102040816326534</v>
      </c>
    </row>
    <row r="234" spans="1:60" x14ac:dyDescent="0.2">
      <c r="A234" s="33" t="str">
        <f>'[3]download from PCAS'!A245</f>
        <v>Z00466</v>
      </c>
      <c r="B234" s="31">
        <f>VLOOKUP($A234,'[3]download from PCAS'!$A$7:$AZ$366,2,FALSE)</f>
        <v>3156</v>
      </c>
      <c r="C234" s="31">
        <v>2429</v>
      </c>
      <c r="D234" s="31">
        <v>2372</v>
      </c>
      <c r="E234" s="31">
        <v>2331</v>
      </c>
      <c r="F234" s="31">
        <v>1584</v>
      </c>
      <c r="G234" s="31">
        <f>VLOOKUP($A234,'[3]download from PCAS'!$A$7:$AZ$366,11,FALSE)</f>
        <v>94</v>
      </c>
      <c r="H234" s="31">
        <f>VLOOKUP($A234,'[3]download from PCAS'!$A$7:$AZ$366,31,FALSE)</f>
        <v>18</v>
      </c>
      <c r="I234" s="31">
        <f>VLOOKUP($A234,'[3]download from PCAS'!$A$7:$AZ$366,35,FALSE)</f>
        <v>7</v>
      </c>
      <c r="J234" s="31">
        <f>VLOOKUP($A234,'[3]download from PCAS'!$A$7:$AZ$366,49,FALSE)</f>
        <v>35</v>
      </c>
      <c r="K234" s="31">
        <f>VLOOKUP($A234,'[3]download from PCAS'!$A$7:$AZ$366,7,FALSE)</f>
        <v>341</v>
      </c>
      <c r="L234" s="31">
        <f>VLOOKUP($A234,'[3]download from PCAS'!$A$7:$AZ$366,27,FALSE)</f>
        <v>102</v>
      </c>
      <c r="M234" s="31">
        <f>VLOOKUP($A234,'[3]download from PCAS'!$A$7:$AZ$366,15,FALSE)</f>
        <v>77</v>
      </c>
      <c r="N234" s="31">
        <f>VLOOKUP($A234,'[3]download from PCAS'!$A$7:$AZ$366,29,FALSE)</f>
        <v>28</v>
      </c>
      <c r="O234" s="31">
        <f>VLOOKUP($A234,'[3]download from PCAS'!$A$7:$AZ$366,51,FALSE)</f>
        <v>75</v>
      </c>
      <c r="P234" s="31">
        <f>VLOOKUP($A234,'[3]download from PCAS'!$A$7:$AZ$366,9,FALSE)</f>
        <v>35</v>
      </c>
      <c r="Q234" s="31">
        <f>VLOOKUP($A234,'[3]download from PCAS'!$A$7:$AZ$366,41,FALSE)</f>
        <v>21</v>
      </c>
      <c r="R234" s="31">
        <f>VLOOKUP($A234,'[3]download from PCAS'!$A$7:$AZ$366,5,FALSE)</f>
        <v>246</v>
      </c>
      <c r="S234" s="31">
        <f>VLOOKUP($A234,'[3]download from PCAS'!$A$7:$AZ$366,19,FALSE)</f>
        <v>11</v>
      </c>
      <c r="T234" s="31">
        <f>VLOOKUP($A234,'[3]download from PCAS'!$A$7:$AZ$366,21,FALSE)</f>
        <v>174</v>
      </c>
      <c r="U234" s="31">
        <f>VLOOKUP($A234,'[3]download from PCAS'!$A$7:$AZ$366,23,FALSE)</f>
        <v>208</v>
      </c>
      <c r="V234" s="31">
        <f>VLOOKUP($A234,'[3]download from PCAS'!$A$7:$AZ$366,13,FALSE)</f>
        <v>38</v>
      </c>
      <c r="W234" s="31">
        <f>VLOOKUP($A234,'[3]download from PCAS'!$A$7:$AZ$366,3,FALSE)</f>
        <v>14</v>
      </c>
      <c r="X234" s="31">
        <f>VLOOKUP($A234,'[3]download from PCAS'!$A$7:$AZ$366,43,FALSE)</f>
        <v>377</v>
      </c>
      <c r="Y234" s="31">
        <f>VLOOKUP($A234,'[3]download from PCAS'!$A$7:$AZ$366,39,FALSE)</f>
        <v>17</v>
      </c>
      <c r="Z234" s="31">
        <f>VLOOKUP($A234,'[3]download from PCAS'!$A$7:$AZ$366,47,FALSE)</f>
        <v>646</v>
      </c>
      <c r="AA234" s="31">
        <f>VLOOKUP($A234,'[3]download from PCAS'!$A$7:$AZ$366,17,FALSE)</f>
        <v>33</v>
      </c>
      <c r="AB234" s="31">
        <f>VLOOKUP($A234,'[3]download from PCAS'!$A$7:$AZ$366,45,FALSE)</f>
        <v>3</v>
      </c>
      <c r="AC234" s="44"/>
      <c r="AD234" s="41" t="s">
        <v>375</v>
      </c>
      <c r="AE234" s="32">
        <f t="shared" si="84"/>
        <v>29.784537389100127</v>
      </c>
      <c r="AF234" s="32">
        <f t="shared" si="85"/>
        <v>5.7034220532319395</v>
      </c>
      <c r="AG234" s="32">
        <f t="shared" si="86"/>
        <v>2.2179974651457544</v>
      </c>
      <c r="AH234" s="32">
        <f t="shared" si="87"/>
        <v>11.089987325728771</v>
      </c>
      <c r="AI234" s="32">
        <f t="shared" si="88"/>
        <v>108.04816223067174</v>
      </c>
      <c r="AJ234" s="32">
        <f t="shared" si="89"/>
        <v>32.319391634980988</v>
      </c>
      <c r="AK234" s="32">
        <f t="shared" si="90"/>
        <v>24.397972116603295</v>
      </c>
      <c r="AL234" s="32">
        <f t="shared" si="91"/>
        <v>8.8719898605830174</v>
      </c>
      <c r="AM234" s="32">
        <f t="shared" si="92"/>
        <v>23.764258555133079</v>
      </c>
      <c r="AN234" s="32">
        <f t="shared" si="93"/>
        <v>11.089987325728771</v>
      </c>
      <c r="AO234" s="32">
        <f t="shared" si="94"/>
        <v>6.6539923954372622</v>
      </c>
      <c r="AP234" s="32">
        <f t="shared" si="95"/>
        <v>77.946768060836504</v>
      </c>
      <c r="AQ234" s="32">
        <f t="shared" si="96"/>
        <v>3.4854245880861852</v>
      </c>
      <c r="AR234" s="32">
        <f t="shared" si="97"/>
        <v>55.133079847908746</v>
      </c>
      <c r="AS234" s="32">
        <f t="shared" si="98"/>
        <v>65.906210392902409</v>
      </c>
      <c r="AT234" s="32">
        <f t="shared" si="99"/>
        <v>12.040557667934094</v>
      </c>
      <c r="AU234" s="32">
        <f t="shared" si="100"/>
        <v>4.4359949302915087</v>
      </c>
      <c r="AV234" s="32">
        <f t="shared" si="101"/>
        <v>119.45500633713561</v>
      </c>
      <c r="AW234" s="32">
        <f t="shared" si="102"/>
        <v>5.3865652724968314</v>
      </c>
      <c r="AX234" s="32">
        <f t="shared" si="103"/>
        <v>204.68948035487961</v>
      </c>
      <c r="AY234" s="32">
        <f t="shared" si="104"/>
        <v>10.456273764258555</v>
      </c>
      <c r="AZ234" s="32">
        <f t="shared" si="105"/>
        <v>0.95057034220532322</v>
      </c>
      <c r="BB234" s="41" t="s">
        <v>375</v>
      </c>
      <c r="BC234" s="32">
        <f t="shared" si="106"/>
        <v>43.001686340640809</v>
      </c>
      <c r="BD234" s="32">
        <f t="shared" si="107"/>
        <v>12.012012012012011</v>
      </c>
      <c r="BE234" s="32">
        <f t="shared" si="108"/>
        <v>89.232089232089237</v>
      </c>
      <c r="BF234" s="32">
        <f t="shared" si="109"/>
        <v>16.302016302016302</v>
      </c>
      <c r="BG234" s="32">
        <f t="shared" si="110"/>
        <v>155.20790448744339</v>
      </c>
      <c r="BH234" s="32">
        <f t="shared" si="111"/>
        <v>7.2930072930072924</v>
      </c>
    </row>
    <row r="235" spans="1:60" x14ac:dyDescent="0.2">
      <c r="A235" s="33" t="str">
        <f>'[3]download from PCAS'!A246</f>
        <v>Z00467</v>
      </c>
      <c r="B235" s="31">
        <f>VLOOKUP($A235,'[3]download from PCAS'!$A$7:$AZ$366,2,FALSE)</f>
        <v>5217</v>
      </c>
      <c r="C235" s="31">
        <v>4005</v>
      </c>
      <c r="D235" s="31">
        <v>3952</v>
      </c>
      <c r="E235" s="31">
        <v>3890</v>
      </c>
      <c r="F235" s="31">
        <v>2755</v>
      </c>
      <c r="G235" s="31">
        <f>VLOOKUP($A235,'[3]download from PCAS'!$A$7:$AZ$366,11,FALSE)</f>
        <v>189</v>
      </c>
      <c r="H235" s="31">
        <f>VLOOKUP($A235,'[3]download from PCAS'!$A$7:$AZ$366,31,FALSE)</f>
        <v>28</v>
      </c>
      <c r="I235" s="31">
        <f>VLOOKUP($A235,'[3]download from PCAS'!$A$7:$AZ$366,35,FALSE)</f>
        <v>11</v>
      </c>
      <c r="J235" s="31">
        <f>VLOOKUP($A235,'[3]download from PCAS'!$A$7:$AZ$366,49,FALSE)</f>
        <v>43</v>
      </c>
      <c r="K235" s="31">
        <f>VLOOKUP($A235,'[3]download from PCAS'!$A$7:$AZ$366,7,FALSE)</f>
        <v>556</v>
      </c>
      <c r="L235" s="31">
        <f>VLOOKUP($A235,'[3]download from PCAS'!$A$7:$AZ$366,27,FALSE)</f>
        <v>175</v>
      </c>
      <c r="M235" s="31">
        <f>VLOOKUP($A235,'[3]download from PCAS'!$A$7:$AZ$366,15,FALSE)</f>
        <v>78</v>
      </c>
      <c r="N235" s="31">
        <f>VLOOKUP($A235,'[3]download from PCAS'!$A$7:$AZ$366,29,FALSE)</f>
        <v>31</v>
      </c>
      <c r="O235" s="31">
        <f>VLOOKUP($A235,'[3]download from PCAS'!$A$7:$AZ$366,51,FALSE)</f>
        <v>127</v>
      </c>
      <c r="P235" s="31">
        <f>VLOOKUP($A235,'[3]download from PCAS'!$A$7:$AZ$366,9,FALSE)</f>
        <v>105</v>
      </c>
      <c r="Q235" s="31">
        <f>VLOOKUP($A235,'[3]download from PCAS'!$A$7:$AZ$366,41,FALSE)</f>
        <v>26</v>
      </c>
      <c r="R235" s="31">
        <f>VLOOKUP($A235,'[3]download from PCAS'!$A$7:$AZ$366,5,FALSE)</f>
        <v>280</v>
      </c>
      <c r="S235" s="31">
        <f>VLOOKUP($A235,'[3]download from PCAS'!$A$7:$AZ$366,19,FALSE)</f>
        <v>9</v>
      </c>
      <c r="T235" s="31">
        <f>VLOOKUP($A235,'[3]download from PCAS'!$A$7:$AZ$366,21,FALSE)</f>
        <v>321</v>
      </c>
      <c r="U235" s="31">
        <f>VLOOKUP($A235,'[3]download from PCAS'!$A$7:$AZ$366,23,FALSE)</f>
        <v>417</v>
      </c>
      <c r="V235" s="31">
        <f>VLOOKUP($A235,'[3]download from PCAS'!$A$7:$AZ$366,13,FALSE)</f>
        <v>132</v>
      </c>
      <c r="W235" s="31">
        <f>VLOOKUP($A235,'[3]download from PCAS'!$A$7:$AZ$366,3,FALSE)</f>
        <v>60</v>
      </c>
      <c r="X235" s="31">
        <f>VLOOKUP($A235,'[3]download from PCAS'!$A$7:$AZ$366,43,FALSE)</f>
        <v>162</v>
      </c>
      <c r="Y235" s="31">
        <f>VLOOKUP($A235,'[3]download from PCAS'!$A$7:$AZ$366,39,FALSE)</f>
        <v>22</v>
      </c>
      <c r="Z235" s="31">
        <f>VLOOKUP($A235,'[3]download from PCAS'!$A$7:$AZ$366,47,FALSE)</f>
        <v>1015</v>
      </c>
      <c r="AA235" s="31">
        <f>VLOOKUP($A235,'[3]download from PCAS'!$A$7:$AZ$366,17,FALSE)</f>
        <v>74</v>
      </c>
      <c r="AB235" s="31">
        <f>VLOOKUP($A235,'[3]download from PCAS'!$A$7:$AZ$366,45,FALSE)</f>
        <v>1</v>
      </c>
      <c r="AC235" s="44"/>
      <c r="AD235" s="41" t="s">
        <v>376</v>
      </c>
      <c r="AE235" s="32">
        <f t="shared" si="84"/>
        <v>36.227717078780913</v>
      </c>
      <c r="AF235" s="32">
        <f t="shared" si="85"/>
        <v>5.3670691968564306</v>
      </c>
      <c r="AG235" s="32">
        <f t="shared" si="86"/>
        <v>2.1084914701935977</v>
      </c>
      <c r="AH235" s="32">
        <f t="shared" si="87"/>
        <v>8.2422848380295175</v>
      </c>
      <c r="AI235" s="32">
        <f t="shared" si="88"/>
        <v>106.57465976614914</v>
      </c>
      <c r="AJ235" s="32">
        <f t="shared" si="89"/>
        <v>33.544182480352696</v>
      </c>
      <c r="AK235" s="32">
        <f t="shared" si="90"/>
        <v>14.951121334100058</v>
      </c>
      <c r="AL235" s="32">
        <f t="shared" si="91"/>
        <v>5.9421123250910481</v>
      </c>
      <c r="AM235" s="32">
        <f t="shared" si="92"/>
        <v>24.343492428598811</v>
      </c>
      <c r="AN235" s="32">
        <f t="shared" si="93"/>
        <v>20.126509488211614</v>
      </c>
      <c r="AO235" s="32">
        <f t="shared" si="94"/>
        <v>4.9837071113666864</v>
      </c>
      <c r="AP235" s="32">
        <f t="shared" si="95"/>
        <v>53.670691968564313</v>
      </c>
      <c r="AQ235" s="32">
        <f t="shared" si="96"/>
        <v>1.7251293847038527</v>
      </c>
      <c r="AR235" s="32">
        <f t="shared" si="97"/>
        <v>61.529614721104082</v>
      </c>
      <c r="AS235" s="32">
        <f t="shared" si="98"/>
        <v>79.930994824611844</v>
      </c>
      <c r="AT235" s="32">
        <f t="shared" si="99"/>
        <v>25.301897642323173</v>
      </c>
      <c r="AU235" s="32">
        <f t="shared" si="100"/>
        <v>11.500862564692353</v>
      </c>
      <c r="AV235" s="32">
        <f t="shared" si="101"/>
        <v>31.05232892466935</v>
      </c>
      <c r="AW235" s="32">
        <f t="shared" si="102"/>
        <v>4.2169829403871955</v>
      </c>
      <c r="AX235" s="32">
        <f t="shared" si="103"/>
        <v>194.55625838604561</v>
      </c>
      <c r="AY235" s="32">
        <f t="shared" si="104"/>
        <v>14.184397163120567</v>
      </c>
      <c r="AZ235" s="32">
        <f t="shared" si="105"/>
        <v>0.19168104274487252</v>
      </c>
      <c r="BB235" s="41" t="s">
        <v>376</v>
      </c>
      <c r="BC235" s="32">
        <f t="shared" si="106"/>
        <v>44.281376518218622</v>
      </c>
      <c r="BD235" s="32">
        <f t="shared" si="107"/>
        <v>7.9691516709511561</v>
      </c>
      <c r="BE235" s="32">
        <f t="shared" si="108"/>
        <v>107.19794344473007</v>
      </c>
      <c r="BF235" s="32">
        <f t="shared" si="109"/>
        <v>33.933161953727506</v>
      </c>
      <c r="BG235" s="32">
        <f t="shared" si="110"/>
        <v>40.449438202247187</v>
      </c>
      <c r="BH235" s="32">
        <f t="shared" si="111"/>
        <v>5.6555269922879177</v>
      </c>
    </row>
    <row r="236" spans="1:60" x14ac:dyDescent="0.2">
      <c r="A236" s="33" t="str">
        <f>'[3]download from PCAS'!A247</f>
        <v>Z00469</v>
      </c>
      <c r="B236" s="31">
        <f>VLOOKUP($A236,'[3]download from PCAS'!$A$7:$AZ$366,2,FALSE)</f>
        <v>8067</v>
      </c>
      <c r="C236" s="31">
        <v>6357</v>
      </c>
      <c r="D236" s="31">
        <v>6250</v>
      </c>
      <c r="E236" s="31">
        <v>6142</v>
      </c>
      <c r="F236" s="31">
        <v>4383</v>
      </c>
      <c r="G236" s="31">
        <f>VLOOKUP($A236,'[3]download from PCAS'!$A$7:$AZ$366,11,FALSE)</f>
        <v>363</v>
      </c>
      <c r="H236" s="31">
        <f>VLOOKUP($A236,'[3]download from PCAS'!$A$7:$AZ$366,31,FALSE)</f>
        <v>67</v>
      </c>
      <c r="I236" s="31">
        <f>VLOOKUP($A236,'[3]download from PCAS'!$A$7:$AZ$366,35,FALSE)</f>
        <v>37</v>
      </c>
      <c r="J236" s="31">
        <f>VLOOKUP($A236,'[3]download from PCAS'!$A$7:$AZ$366,49,FALSE)</f>
        <v>147</v>
      </c>
      <c r="K236" s="31">
        <f>VLOOKUP($A236,'[3]download from PCAS'!$A$7:$AZ$366,7,FALSE)</f>
        <v>960</v>
      </c>
      <c r="L236" s="31">
        <f>VLOOKUP($A236,'[3]download from PCAS'!$A$7:$AZ$366,27,FALSE)</f>
        <v>316</v>
      </c>
      <c r="M236" s="31">
        <f>VLOOKUP($A236,'[3]download from PCAS'!$A$7:$AZ$366,15,FALSE)</f>
        <v>101</v>
      </c>
      <c r="N236" s="31">
        <f>VLOOKUP($A236,'[3]download from PCAS'!$A$7:$AZ$366,29,FALSE)</f>
        <v>50</v>
      </c>
      <c r="O236" s="31">
        <f>VLOOKUP($A236,'[3]download from PCAS'!$A$7:$AZ$366,51,FALSE)</f>
        <v>249</v>
      </c>
      <c r="P236" s="31">
        <f>VLOOKUP($A236,'[3]download from PCAS'!$A$7:$AZ$366,9,FALSE)</f>
        <v>148</v>
      </c>
      <c r="Q236" s="31">
        <f>VLOOKUP($A236,'[3]download from PCAS'!$A$7:$AZ$366,41,FALSE)</f>
        <v>64</v>
      </c>
      <c r="R236" s="31">
        <f>VLOOKUP($A236,'[3]download from PCAS'!$A$7:$AZ$366,5,FALSE)</f>
        <v>433</v>
      </c>
      <c r="S236" s="31">
        <f>VLOOKUP($A236,'[3]download from PCAS'!$A$7:$AZ$366,19,FALSE)</f>
        <v>54</v>
      </c>
      <c r="T236" s="31">
        <f>VLOOKUP($A236,'[3]download from PCAS'!$A$7:$AZ$366,21,FALSE)</f>
        <v>603</v>
      </c>
      <c r="U236" s="31">
        <f>VLOOKUP($A236,'[3]download from PCAS'!$A$7:$AZ$366,23,FALSE)</f>
        <v>440</v>
      </c>
      <c r="V236" s="31">
        <f>VLOOKUP($A236,'[3]download from PCAS'!$A$7:$AZ$366,13,FALSE)</f>
        <v>287</v>
      </c>
      <c r="W236" s="31">
        <f>VLOOKUP($A236,'[3]download from PCAS'!$A$7:$AZ$366,3,FALSE)</f>
        <v>138</v>
      </c>
      <c r="X236" s="31">
        <f>VLOOKUP($A236,'[3]download from PCAS'!$A$7:$AZ$366,43,FALSE)</f>
        <v>548</v>
      </c>
      <c r="Y236" s="31">
        <f>VLOOKUP($A236,'[3]download from PCAS'!$A$7:$AZ$366,39,FALSE)</f>
        <v>24</v>
      </c>
      <c r="Z236" s="31">
        <f>VLOOKUP($A236,'[3]download from PCAS'!$A$7:$AZ$366,47,FALSE)</f>
        <v>1711</v>
      </c>
      <c r="AA236" s="31">
        <f>VLOOKUP($A236,'[3]download from PCAS'!$A$7:$AZ$366,17,FALSE)</f>
        <v>60</v>
      </c>
      <c r="AB236" s="31">
        <f>VLOOKUP($A236,'[3]download from PCAS'!$A$7:$AZ$366,45,FALSE)</f>
        <v>0</v>
      </c>
      <c r="AC236" s="44"/>
      <c r="AD236" s="41" t="s">
        <v>377</v>
      </c>
      <c r="AE236" s="32">
        <f t="shared" si="84"/>
        <v>44.998140572703605</v>
      </c>
      <c r="AF236" s="32">
        <f t="shared" si="85"/>
        <v>8.3054419238874431</v>
      </c>
      <c r="AG236" s="32">
        <f t="shared" si="86"/>
        <v>4.5865873311020202</v>
      </c>
      <c r="AH236" s="32">
        <f t="shared" si="87"/>
        <v>18.222387504648569</v>
      </c>
      <c r="AI236" s="32">
        <f t="shared" si="88"/>
        <v>119.0033469691335</v>
      </c>
      <c r="AJ236" s="32">
        <f t="shared" si="89"/>
        <v>39.171935044006446</v>
      </c>
      <c r="AK236" s="32">
        <f t="shared" si="90"/>
        <v>12.520143795710922</v>
      </c>
      <c r="AL236" s="32">
        <f t="shared" si="91"/>
        <v>6.1980909879757036</v>
      </c>
      <c r="AM236" s="32">
        <f t="shared" si="92"/>
        <v>30.866493120119003</v>
      </c>
      <c r="AN236" s="32">
        <f t="shared" si="93"/>
        <v>18.346349324408081</v>
      </c>
      <c r="AO236" s="32">
        <f t="shared" si="94"/>
        <v>7.933556464608901</v>
      </c>
      <c r="AP236" s="32">
        <f t="shared" si="95"/>
        <v>53.675467955869593</v>
      </c>
      <c r="AQ236" s="32">
        <f t="shared" si="96"/>
        <v>6.6939382670137597</v>
      </c>
      <c r="AR236" s="32">
        <f t="shared" si="97"/>
        <v>74.748977314986988</v>
      </c>
      <c r="AS236" s="32">
        <f t="shared" si="98"/>
        <v>54.54320069418619</v>
      </c>
      <c r="AT236" s="32">
        <f t="shared" si="99"/>
        <v>35.577042270980542</v>
      </c>
      <c r="AU236" s="32">
        <f t="shared" si="100"/>
        <v>17.106731126812942</v>
      </c>
      <c r="AV236" s="32">
        <f t="shared" si="101"/>
        <v>67.931077228213709</v>
      </c>
      <c r="AW236" s="32">
        <f t="shared" si="102"/>
        <v>2.9750836742283377</v>
      </c>
      <c r="AX236" s="32">
        <f t="shared" si="103"/>
        <v>212.09867360852857</v>
      </c>
      <c r="AY236" s="32">
        <f t="shared" si="104"/>
        <v>7.4377091855708439</v>
      </c>
      <c r="AZ236" s="32">
        <f t="shared" si="105"/>
        <v>0</v>
      </c>
      <c r="BB236" s="41" t="s">
        <v>377</v>
      </c>
      <c r="BC236" s="32">
        <f t="shared" si="106"/>
        <v>50.56</v>
      </c>
      <c r="BD236" s="32">
        <f t="shared" si="107"/>
        <v>8.1406707912731999</v>
      </c>
      <c r="BE236" s="32">
        <f t="shared" si="108"/>
        <v>71.637902963204169</v>
      </c>
      <c r="BF236" s="32">
        <f t="shared" si="109"/>
        <v>46.727450341908174</v>
      </c>
      <c r="BG236" s="32">
        <f t="shared" si="110"/>
        <v>86.204184363693571</v>
      </c>
      <c r="BH236" s="32">
        <f t="shared" si="111"/>
        <v>3.9075219798111367</v>
      </c>
    </row>
    <row r="237" spans="1:60" x14ac:dyDescent="0.2">
      <c r="A237" s="33" t="str">
        <f>'[3]download from PCAS'!A248</f>
        <v>Z00470</v>
      </c>
      <c r="B237" s="31">
        <f>VLOOKUP($A237,'[3]download from PCAS'!$A$7:$AZ$366,2,FALSE)</f>
        <v>11782</v>
      </c>
      <c r="C237" s="31">
        <v>9374</v>
      </c>
      <c r="D237" s="31">
        <v>9250</v>
      </c>
      <c r="E237" s="31">
        <v>9122</v>
      </c>
      <c r="F237" s="31">
        <v>6364</v>
      </c>
      <c r="G237" s="31">
        <f>VLOOKUP($A237,'[3]download from PCAS'!$A$7:$AZ$366,11,FALSE)</f>
        <v>437</v>
      </c>
      <c r="H237" s="31">
        <f>VLOOKUP($A237,'[3]download from PCAS'!$A$7:$AZ$366,31,FALSE)</f>
        <v>57</v>
      </c>
      <c r="I237" s="31">
        <f>VLOOKUP($A237,'[3]download from PCAS'!$A$7:$AZ$366,35,FALSE)</f>
        <v>19</v>
      </c>
      <c r="J237" s="31">
        <f>VLOOKUP($A237,'[3]download from PCAS'!$A$7:$AZ$366,49,FALSE)</f>
        <v>191</v>
      </c>
      <c r="K237" s="31">
        <f>VLOOKUP($A237,'[3]download from PCAS'!$A$7:$AZ$366,7,FALSE)</f>
        <v>1245</v>
      </c>
      <c r="L237" s="31">
        <f>VLOOKUP($A237,'[3]download from PCAS'!$A$7:$AZ$366,27,FALSE)</f>
        <v>412</v>
      </c>
      <c r="M237" s="31">
        <f>VLOOKUP($A237,'[3]download from PCAS'!$A$7:$AZ$366,15,FALSE)</f>
        <v>70</v>
      </c>
      <c r="N237" s="31">
        <f>VLOOKUP($A237,'[3]download from PCAS'!$A$7:$AZ$366,29,FALSE)</f>
        <v>85</v>
      </c>
      <c r="O237" s="31">
        <f>VLOOKUP($A237,'[3]download from PCAS'!$A$7:$AZ$366,51,FALSE)</f>
        <v>296</v>
      </c>
      <c r="P237" s="31">
        <f>VLOOKUP($A237,'[3]download from PCAS'!$A$7:$AZ$366,9,FALSE)</f>
        <v>240</v>
      </c>
      <c r="Q237" s="31">
        <f>VLOOKUP($A237,'[3]download from PCAS'!$A$7:$AZ$366,41,FALSE)</f>
        <v>91</v>
      </c>
      <c r="R237" s="31">
        <f>VLOOKUP($A237,'[3]download from PCAS'!$A$7:$AZ$366,5,FALSE)</f>
        <v>663</v>
      </c>
      <c r="S237" s="31">
        <f>VLOOKUP($A237,'[3]download from PCAS'!$A$7:$AZ$366,19,FALSE)</f>
        <v>65</v>
      </c>
      <c r="T237" s="31">
        <f>VLOOKUP($A237,'[3]download from PCAS'!$A$7:$AZ$366,21,FALSE)</f>
        <v>766</v>
      </c>
      <c r="U237" s="31">
        <f>VLOOKUP($A237,'[3]download from PCAS'!$A$7:$AZ$366,23,FALSE)</f>
        <v>285</v>
      </c>
      <c r="V237" s="31">
        <f>VLOOKUP($A237,'[3]download from PCAS'!$A$7:$AZ$366,13,FALSE)</f>
        <v>368</v>
      </c>
      <c r="W237" s="31">
        <f>VLOOKUP($A237,'[3]download from PCAS'!$A$7:$AZ$366,3,FALSE)</f>
        <v>160</v>
      </c>
      <c r="X237" s="31">
        <f>VLOOKUP($A237,'[3]download from PCAS'!$A$7:$AZ$366,43,FALSE)</f>
        <v>794</v>
      </c>
      <c r="Y237" s="31">
        <f>VLOOKUP($A237,'[3]download from PCAS'!$A$7:$AZ$366,39,FALSE)</f>
        <v>29</v>
      </c>
      <c r="Z237" s="31">
        <f>VLOOKUP($A237,'[3]download from PCAS'!$A$7:$AZ$366,47,FALSE)</f>
        <v>2358</v>
      </c>
      <c r="AA237" s="31">
        <f>VLOOKUP($A237,'[3]download from PCAS'!$A$7:$AZ$366,17,FALSE)</f>
        <v>161</v>
      </c>
      <c r="AB237" s="31">
        <f>VLOOKUP($A237,'[3]download from PCAS'!$A$7:$AZ$366,45,FALSE)</f>
        <v>17</v>
      </c>
      <c r="AC237" s="44"/>
      <c r="AD237" s="41" t="s">
        <v>378</v>
      </c>
      <c r="AE237" s="32">
        <f t="shared" si="84"/>
        <v>37.090476998811745</v>
      </c>
      <c r="AF237" s="32">
        <f t="shared" si="85"/>
        <v>4.8378883041928358</v>
      </c>
      <c r="AG237" s="32">
        <f t="shared" si="86"/>
        <v>1.6126294347309453</v>
      </c>
      <c r="AH237" s="32">
        <f t="shared" si="87"/>
        <v>16.211169580716348</v>
      </c>
      <c r="AI237" s="32">
        <f t="shared" si="88"/>
        <v>105.66966559158038</v>
      </c>
      <c r="AJ237" s="32">
        <f t="shared" si="89"/>
        <v>34.968596163639447</v>
      </c>
      <c r="AK237" s="32">
        <f t="shared" si="90"/>
        <v>5.9412663384824311</v>
      </c>
      <c r="AL237" s="32">
        <f t="shared" si="91"/>
        <v>7.2143948395858084</v>
      </c>
      <c r="AM237" s="32">
        <f t="shared" si="92"/>
        <v>25.123069088439994</v>
      </c>
      <c r="AN237" s="32">
        <f t="shared" si="93"/>
        <v>20.370056017654051</v>
      </c>
      <c r="AO237" s="32">
        <f t="shared" si="94"/>
        <v>7.7236462400271604</v>
      </c>
      <c r="AP237" s="32">
        <f t="shared" si="95"/>
        <v>56.272279748769314</v>
      </c>
      <c r="AQ237" s="32">
        <f t="shared" si="96"/>
        <v>5.5168901714479714</v>
      </c>
      <c r="AR237" s="32">
        <f t="shared" si="97"/>
        <v>65.014428789679172</v>
      </c>
      <c r="AS237" s="32">
        <f t="shared" si="98"/>
        <v>24.189441520964184</v>
      </c>
      <c r="AT237" s="32">
        <f t="shared" si="99"/>
        <v>31.234085893736207</v>
      </c>
      <c r="AU237" s="32">
        <f t="shared" si="100"/>
        <v>13.580037345102699</v>
      </c>
      <c r="AV237" s="32">
        <f t="shared" si="101"/>
        <v>67.390935325072149</v>
      </c>
      <c r="AW237" s="32">
        <f t="shared" si="102"/>
        <v>2.4613817687998645</v>
      </c>
      <c r="AX237" s="32">
        <f t="shared" si="103"/>
        <v>200.13580037345102</v>
      </c>
      <c r="AY237" s="32">
        <f t="shared" si="104"/>
        <v>13.66491257850959</v>
      </c>
      <c r="AZ237" s="32">
        <f t="shared" si="105"/>
        <v>1.4428789679171619</v>
      </c>
      <c r="BB237" s="41" t="s">
        <v>378</v>
      </c>
      <c r="BC237" s="32">
        <f t="shared" si="106"/>
        <v>44.54054054054054</v>
      </c>
      <c r="BD237" s="32">
        <f t="shared" si="107"/>
        <v>9.3181319885989904</v>
      </c>
      <c r="BE237" s="32">
        <f t="shared" si="108"/>
        <v>31.243148432361327</v>
      </c>
      <c r="BF237" s="32">
        <f t="shared" si="109"/>
        <v>40.34203025652269</v>
      </c>
      <c r="BG237" s="32">
        <f t="shared" si="110"/>
        <v>84.70236825261361</v>
      </c>
      <c r="BH237" s="32">
        <f t="shared" si="111"/>
        <v>3.1791273843455383</v>
      </c>
    </row>
    <row r="238" spans="1:60" x14ac:dyDescent="0.2">
      <c r="A238" s="33" t="str">
        <f>'[3]download from PCAS'!A249</f>
        <v>Z00471</v>
      </c>
      <c r="B238" s="31">
        <f>VLOOKUP($A238,'[3]download from PCAS'!$A$7:$AZ$366,2,FALSE)</f>
        <v>7249</v>
      </c>
      <c r="C238" s="31">
        <v>5648</v>
      </c>
      <c r="D238" s="31">
        <v>5545</v>
      </c>
      <c r="E238" s="31">
        <v>5456</v>
      </c>
      <c r="F238" s="31">
        <v>3867</v>
      </c>
      <c r="G238" s="31">
        <f>VLOOKUP($A238,'[3]download from PCAS'!$A$7:$AZ$366,11,FALSE)</f>
        <v>273</v>
      </c>
      <c r="H238" s="31">
        <f>VLOOKUP($A238,'[3]download from PCAS'!$A$7:$AZ$366,31,FALSE)</f>
        <v>47</v>
      </c>
      <c r="I238" s="31">
        <f>VLOOKUP($A238,'[3]download from PCAS'!$A$7:$AZ$366,35,FALSE)</f>
        <v>33</v>
      </c>
      <c r="J238" s="31">
        <f>VLOOKUP($A238,'[3]download from PCAS'!$A$7:$AZ$366,49,FALSE)</f>
        <v>93</v>
      </c>
      <c r="K238" s="31">
        <f>VLOOKUP($A238,'[3]download from PCAS'!$A$7:$AZ$366,7,FALSE)</f>
        <v>923</v>
      </c>
      <c r="L238" s="31">
        <f>VLOOKUP($A238,'[3]download from PCAS'!$A$7:$AZ$366,27,FALSE)</f>
        <v>245</v>
      </c>
      <c r="M238" s="31">
        <f>VLOOKUP($A238,'[3]download from PCAS'!$A$7:$AZ$366,15,FALSE)</f>
        <v>151</v>
      </c>
      <c r="N238" s="31">
        <f>VLOOKUP($A238,'[3]download from PCAS'!$A$7:$AZ$366,29,FALSE)</f>
        <v>64</v>
      </c>
      <c r="O238" s="31">
        <f>VLOOKUP($A238,'[3]download from PCAS'!$A$7:$AZ$366,51,FALSE)</f>
        <v>218</v>
      </c>
      <c r="P238" s="31">
        <f>VLOOKUP($A238,'[3]download from PCAS'!$A$7:$AZ$366,9,FALSE)</f>
        <v>117</v>
      </c>
      <c r="Q238" s="31">
        <f>VLOOKUP($A238,'[3]download from PCAS'!$A$7:$AZ$366,41,FALSE)</f>
        <v>53</v>
      </c>
      <c r="R238" s="31">
        <f>VLOOKUP($A238,'[3]download from PCAS'!$A$7:$AZ$366,5,FALSE)</f>
        <v>374</v>
      </c>
      <c r="S238" s="31">
        <f>VLOOKUP($A238,'[3]download from PCAS'!$A$7:$AZ$366,19,FALSE)</f>
        <v>52</v>
      </c>
      <c r="T238" s="31">
        <f>VLOOKUP($A238,'[3]download from PCAS'!$A$7:$AZ$366,21,FALSE)</f>
        <v>465</v>
      </c>
      <c r="U238" s="31">
        <f>VLOOKUP($A238,'[3]download from PCAS'!$A$7:$AZ$366,23,FALSE)</f>
        <v>1031</v>
      </c>
      <c r="V238" s="31">
        <f>VLOOKUP($A238,'[3]download from PCAS'!$A$7:$AZ$366,13,FALSE)</f>
        <v>279</v>
      </c>
      <c r="W238" s="31">
        <f>VLOOKUP($A238,'[3]download from PCAS'!$A$7:$AZ$366,3,FALSE)</f>
        <v>96</v>
      </c>
      <c r="X238" s="31">
        <f>VLOOKUP($A238,'[3]download from PCAS'!$A$7:$AZ$366,43,FALSE)</f>
        <v>546</v>
      </c>
      <c r="Y238" s="31">
        <f>VLOOKUP($A238,'[3]download from PCAS'!$A$7:$AZ$366,39,FALSE)</f>
        <v>34</v>
      </c>
      <c r="Z238" s="31">
        <f>VLOOKUP($A238,'[3]download from PCAS'!$A$7:$AZ$366,47,FALSE)</f>
        <v>1544</v>
      </c>
      <c r="AA238" s="31">
        <f>VLOOKUP($A238,'[3]download from PCAS'!$A$7:$AZ$366,17,FALSE)</f>
        <v>113</v>
      </c>
      <c r="AB238" s="31">
        <f>VLOOKUP($A238,'[3]download from PCAS'!$A$7:$AZ$366,45,FALSE)</f>
        <v>9</v>
      </c>
      <c r="AC238" s="44"/>
      <c r="AD238" s="41" t="s">
        <v>379</v>
      </c>
      <c r="AE238" s="32">
        <f t="shared" si="84"/>
        <v>37.660366947165123</v>
      </c>
      <c r="AF238" s="32">
        <f t="shared" si="85"/>
        <v>6.4836529176438127</v>
      </c>
      <c r="AG238" s="32">
        <f t="shared" si="86"/>
        <v>4.5523520485584221</v>
      </c>
      <c r="AH238" s="32">
        <f t="shared" si="87"/>
        <v>12.829355773210096</v>
      </c>
      <c r="AI238" s="32">
        <f t="shared" si="88"/>
        <v>127.32790729755827</v>
      </c>
      <c r="AJ238" s="32">
        <f t="shared" si="89"/>
        <v>33.797765208994342</v>
      </c>
      <c r="AK238" s="32">
        <f t="shared" si="90"/>
        <v>20.830459373706717</v>
      </c>
      <c r="AL238" s="32">
        <f t="shared" si="91"/>
        <v>8.8288039729617864</v>
      </c>
      <c r="AM238" s="32">
        <f t="shared" si="92"/>
        <v>30.07311353290109</v>
      </c>
      <c r="AN238" s="32">
        <f t="shared" si="93"/>
        <v>16.140157263070769</v>
      </c>
      <c r="AO238" s="32">
        <f t="shared" si="94"/>
        <v>7.3113532901089808</v>
      </c>
      <c r="AP238" s="32">
        <f t="shared" si="95"/>
        <v>51.593323216995444</v>
      </c>
      <c r="AQ238" s="32">
        <f t="shared" si="96"/>
        <v>7.1734032280314519</v>
      </c>
      <c r="AR238" s="32">
        <f t="shared" si="97"/>
        <v>64.146778866050482</v>
      </c>
      <c r="AS238" s="32">
        <f t="shared" si="98"/>
        <v>142.22651400193132</v>
      </c>
      <c r="AT238" s="32">
        <f t="shared" si="99"/>
        <v>38.488067319630296</v>
      </c>
      <c r="AU238" s="32">
        <f t="shared" si="100"/>
        <v>13.243205959442683</v>
      </c>
      <c r="AV238" s="32">
        <f t="shared" si="101"/>
        <v>75.320733894330246</v>
      </c>
      <c r="AW238" s="32">
        <f t="shared" si="102"/>
        <v>4.6903021106359493</v>
      </c>
      <c r="AX238" s="32">
        <f t="shared" si="103"/>
        <v>212.99489584770311</v>
      </c>
      <c r="AY238" s="32">
        <f t="shared" si="104"/>
        <v>15.588357014760657</v>
      </c>
      <c r="AZ238" s="32">
        <f t="shared" si="105"/>
        <v>1.2415505586977513</v>
      </c>
      <c r="BB238" s="41" t="s">
        <v>379</v>
      </c>
      <c r="BC238" s="32">
        <f t="shared" si="106"/>
        <v>44.183949504057715</v>
      </c>
      <c r="BD238" s="32">
        <f t="shared" si="107"/>
        <v>11.730205278592376</v>
      </c>
      <c r="BE238" s="32">
        <f t="shared" si="108"/>
        <v>188.96627565982405</v>
      </c>
      <c r="BF238" s="32">
        <f t="shared" si="109"/>
        <v>51.13636363636364</v>
      </c>
      <c r="BG238" s="32">
        <f t="shared" si="110"/>
        <v>96.671388101982998</v>
      </c>
      <c r="BH238" s="32">
        <f t="shared" si="111"/>
        <v>6.2316715542521992</v>
      </c>
    </row>
    <row r="239" spans="1:60" x14ac:dyDescent="0.2">
      <c r="A239" s="33" t="str">
        <f>'[3]download from PCAS'!A250</f>
        <v>Z00472</v>
      </c>
      <c r="B239" s="31">
        <f>VLOOKUP($A239,'[3]download from PCAS'!$A$7:$AZ$366,2,FALSE)</f>
        <v>2643</v>
      </c>
      <c r="C239" s="31">
        <v>2075</v>
      </c>
      <c r="D239" s="31">
        <v>2040</v>
      </c>
      <c r="E239" s="31">
        <v>2004</v>
      </c>
      <c r="F239" s="31">
        <v>1455</v>
      </c>
      <c r="G239" s="31">
        <f>VLOOKUP($A239,'[3]download from PCAS'!$A$7:$AZ$366,11,FALSE)</f>
        <v>132</v>
      </c>
      <c r="H239" s="31">
        <f>VLOOKUP($A239,'[3]download from PCAS'!$A$7:$AZ$366,31,FALSE)</f>
        <v>29</v>
      </c>
      <c r="I239" s="31">
        <f>VLOOKUP($A239,'[3]download from PCAS'!$A$7:$AZ$366,35,FALSE)</f>
        <v>13</v>
      </c>
      <c r="J239" s="31">
        <f>VLOOKUP($A239,'[3]download from PCAS'!$A$7:$AZ$366,49,FALSE)</f>
        <v>44</v>
      </c>
      <c r="K239" s="31">
        <f>VLOOKUP($A239,'[3]download from PCAS'!$A$7:$AZ$366,7,FALSE)</f>
        <v>330</v>
      </c>
      <c r="L239" s="31">
        <f>VLOOKUP($A239,'[3]download from PCAS'!$A$7:$AZ$366,27,FALSE)</f>
        <v>123</v>
      </c>
      <c r="M239" s="31">
        <f>VLOOKUP($A239,'[3]download from PCAS'!$A$7:$AZ$366,15,FALSE)</f>
        <v>44</v>
      </c>
      <c r="N239" s="31">
        <f>VLOOKUP($A239,'[3]download from PCAS'!$A$7:$AZ$366,29,FALSE)</f>
        <v>16</v>
      </c>
      <c r="O239" s="31">
        <f>VLOOKUP($A239,'[3]download from PCAS'!$A$7:$AZ$366,51,FALSE)</f>
        <v>71</v>
      </c>
      <c r="P239" s="31">
        <f>VLOOKUP($A239,'[3]download from PCAS'!$A$7:$AZ$366,9,FALSE)</f>
        <v>37</v>
      </c>
      <c r="Q239" s="31">
        <f>VLOOKUP($A239,'[3]download from PCAS'!$A$7:$AZ$366,41,FALSE)</f>
        <v>23</v>
      </c>
      <c r="R239" s="31">
        <f>VLOOKUP($A239,'[3]download from PCAS'!$A$7:$AZ$366,5,FALSE)</f>
        <v>174</v>
      </c>
      <c r="S239" s="31">
        <f>VLOOKUP($A239,'[3]download from PCAS'!$A$7:$AZ$366,19,FALSE)</f>
        <v>18</v>
      </c>
      <c r="T239" s="31">
        <f>VLOOKUP($A239,'[3]download from PCAS'!$A$7:$AZ$366,21,FALSE)</f>
        <v>232</v>
      </c>
      <c r="U239" s="31">
        <f>VLOOKUP($A239,'[3]download from PCAS'!$A$7:$AZ$366,23,FALSE)</f>
        <v>250</v>
      </c>
      <c r="V239" s="31">
        <f>VLOOKUP($A239,'[3]download from PCAS'!$A$7:$AZ$366,13,FALSE)</f>
        <v>66</v>
      </c>
      <c r="W239" s="31">
        <f>VLOOKUP($A239,'[3]download from PCAS'!$A$7:$AZ$366,3,FALSE)</f>
        <v>42</v>
      </c>
      <c r="X239" s="31">
        <f>VLOOKUP($A239,'[3]download from PCAS'!$A$7:$AZ$366,43,FALSE)</f>
        <v>232</v>
      </c>
      <c r="Y239" s="31">
        <f>VLOOKUP($A239,'[3]download from PCAS'!$A$7:$AZ$366,39,FALSE)</f>
        <v>15</v>
      </c>
      <c r="Z239" s="31">
        <f>VLOOKUP($A239,'[3]download from PCAS'!$A$7:$AZ$366,47,FALSE)</f>
        <v>634</v>
      </c>
      <c r="AA239" s="31">
        <f>VLOOKUP($A239,'[3]download from PCAS'!$A$7:$AZ$366,17,FALSE)</f>
        <v>63</v>
      </c>
      <c r="AB239" s="31">
        <f>VLOOKUP($A239,'[3]download from PCAS'!$A$7:$AZ$366,45,FALSE)</f>
        <v>5</v>
      </c>
      <c r="AC239" s="44"/>
      <c r="AD239" s="41" t="s">
        <v>380</v>
      </c>
      <c r="AE239" s="32">
        <f t="shared" si="84"/>
        <v>49.943246311010213</v>
      </c>
      <c r="AF239" s="32">
        <f t="shared" si="85"/>
        <v>10.972379871358307</v>
      </c>
      <c r="AG239" s="32">
        <f t="shared" si="86"/>
        <v>4.9186530457813085</v>
      </c>
      <c r="AH239" s="32">
        <f t="shared" si="87"/>
        <v>16.64774877033674</v>
      </c>
      <c r="AI239" s="32">
        <f t="shared" si="88"/>
        <v>124.85811577752554</v>
      </c>
      <c r="AJ239" s="32">
        <f t="shared" si="89"/>
        <v>46.538024971623152</v>
      </c>
      <c r="AK239" s="32">
        <f t="shared" si="90"/>
        <v>16.64774877033674</v>
      </c>
      <c r="AL239" s="32">
        <f t="shared" si="91"/>
        <v>6.0537268255769963</v>
      </c>
      <c r="AM239" s="32">
        <f t="shared" si="92"/>
        <v>26.863412788497918</v>
      </c>
      <c r="AN239" s="32">
        <f t="shared" si="93"/>
        <v>13.999243284146804</v>
      </c>
      <c r="AO239" s="32">
        <f t="shared" si="94"/>
        <v>8.7022323117669309</v>
      </c>
      <c r="AP239" s="32">
        <f t="shared" si="95"/>
        <v>65.834279228149825</v>
      </c>
      <c r="AQ239" s="32">
        <f t="shared" si="96"/>
        <v>6.8104426787741197</v>
      </c>
      <c r="AR239" s="32">
        <f t="shared" si="97"/>
        <v>87.779038970866452</v>
      </c>
      <c r="AS239" s="32">
        <f t="shared" si="98"/>
        <v>94.589481649640561</v>
      </c>
      <c r="AT239" s="32">
        <f t="shared" si="99"/>
        <v>24.971623155505107</v>
      </c>
      <c r="AU239" s="32">
        <f t="shared" si="100"/>
        <v>15.891032917139613</v>
      </c>
      <c r="AV239" s="32">
        <f t="shared" si="101"/>
        <v>87.779038970866452</v>
      </c>
      <c r="AW239" s="32">
        <f t="shared" si="102"/>
        <v>5.6753688989784337</v>
      </c>
      <c r="AX239" s="32">
        <f t="shared" si="103"/>
        <v>239.87892546348846</v>
      </c>
      <c r="AY239" s="32">
        <f t="shared" si="104"/>
        <v>23.836549375709421</v>
      </c>
      <c r="AZ239" s="32">
        <f t="shared" si="105"/>
        <v>1.8917896329928112</v>
      </c>
      <c r="BB239" s="41" t="s">
        <v>380</v>
      </c>
      <c r="BC239" s="32">
        <f t="shared" si="106"/>
        <v>60.294117647058826</v>
      </c>
      <c r="BD239" s="32">
        <f t="shared" si="107"/>
        <v>7.9840319361277441</v>
      </c>
      <c r="BE239" s="32">
        <f t="shared" si="108"/>
        <v>124.750499001996</v>
      </c>
      <c r="BF239" s="32">
        <f t="shared" si="109"/>
        <v>32.93413173652695</v>
      </c>
      <c r="BG239" s="32">
        <f t="shared" si="110"/>
        <v>111.80722891566265</v>
      </c>
      <c r="BH239" s="32">
        <f t="shared" si="111"/>
        <v>7.4850299401197606</v>
      </c>
    </row>
    <row r="240" spans="1:60" x14ac:dyDescent="0.2">
      <c r="A240" s="33" t="str">
        <f>'[3]download from PCAS'!A251</f>
        <v>Z00473</v>
      </c>
      <c r="B240" s="31">
        <f>VLOOKUP($A240,'[3]download from PCAS'!$A$7:$AZ$366,2,FALSE)</f>
        <v>8285</v>
      </c>
      <c r="C240" s="31">
        <v>6421</v>
      </c>
      <c r="D240" s="31">
        <v>6301</v>
      </c>
      <c r="E240" s="31">
        <v>6196</v>
      </c>
      <c r="F240" s="31">
        <v>4595</v>
      </c>
      <c r="G240" s="31">
        <f>VLOOKUP($A240,'[3]download from PCAS'!$A$7:$AZ$366,11,FALSE)</f>
        <v>271</v>
      </c>
      <c r="H240" s="31">
        <f>VLOOKUP($A240,'[3]download from PCAS'!$A$7:$AZ$366,31,FALSE)</f>
        <v>53</v>
      </c>
      <c r="I240" s="31">
        <f>VLOOKUP($A240,'[3]download from PCAS'!$A$7:$AZ$366,35,FALSE)</f>
        <v>17</v>
      </c>
      <c r="J240" s="31">
        <f>VLOOKUP($A240,'[3]download from PCAS'!$A$7:$AZ$366,49,FALSE)</f>
        <v>141</v>
      </c>
      <c r="K240" s="31">
        <f>VLOOKUP($A240,'[3]download from PCAS'!$A$7:$AZ$366,7,FALSE)</f>
        <v>1092</v>
      </c>
      <c r="L240" s="31">
        <f>VLOOKUP($A240,'[3]download from PCAS'!$A$7:$AZ$366,27,FALSE)</f>
        <v>280</v>
      </c>
      <c r="M240" s="31">
        <f>VLOOKUP($A240,'[3]download from PCAS'!$A$7:$AZ$366,15,FALSE)</f>
        <v>89</v>
      </c>
      <c r="N240" s="31">
        <f>VLOOKUP($A240,'[3]download from PCAS'!$A$7:$AZ$366,29,FALSE)</f>
        <v>50</v>
      </c>
      <c r="O240" s="31">
        <f>VLOOKUP($A240,'[3]download from PCAS'!$A$7:$AZ$366,51,FALSE)</f>
        <v>273</v>
      </c>
      <c r="P240" s="31">
        <f>VLOOKUP($A240,'[3]download from PCAS'!$A$7:$AZ$366,9,FALSE)</f>
        <v>88</v>
      </c>
      <c r="Q240" s="31">
        <f>VLOOKUP($A240,'[3]download from PCAS'!$A$7:$AZ$366,41,FALSE)</f>
        <v>35</v>
      </c>
      <c r="R240" s="31">
        <f>VLOOKUP($A240,'[3]download from PCAS'!$A$7:$AZ$366,5,FALSE)</f>
        <v>493</v>
      </c>
      <c r="S240" s="31">
        <f>VLOOKUP($A240,'[3]download from PCAS'!$A$7:$AZ$366,19,FALSE)</f>
        <v>49</v>
      </c>
      <c r="T240" s="31">
        <f>VLOOKUP($A240,'[3]download from PCAS'!$A$7:$AZ$366,21,FALSE)</f>
        <v>489</v>
      </c>
      <c r="U240" s="31">
        <f>VLOOKUP($A240,'[3]download from PCAS'!$A$7:$AZ$366,23,FALSE)</f>
        <v>488</v>
      </c>
      <c r="V240" s="31">
        <f>VLOOKUP($A240,'[3]download from PCAS'!$A$7:$AZ$366,13,FALSE)</f>
        <v>258</v>
      </c>
      <c r="W240" s="31">
        <f>VLOOKUP($A240,'[3]download from PCAS'!$A$7:$AZ$366,3,FALSE)</f>
        <v>109</v>
      </c>
      <c r="X240" s="31">
        <f>VLOOKUP($A240,'[3]download from PCAS'!$A$7:$AZ$366,43,FALSE)</f>
        <v>581</v>
      </c>
      <c r="Y240" s="31">
        <f>VLOOKUP($A240,'[3]download from PCAS'!$A$7:$AZ$366,39,FALSE)</f>
        <v>27</v>
      </c>
      <c r="Z240" s="31">
        <f>VLOOKUP($A240,'[3]download from PCAS'!$A$7:$AZ$366,47,FALSE)</f>
        <v>1805</v>
      </c>
      <c r="AA240" s="31">
        <f>VLOOKUP($A240,'[3]download from PCAS'!$A$7:$AZ$366,17,FALSE)</f>
        <v>161</v>
      </c>
      <c r="AB240" s="31">
        <f>VLOOKUP($A240,'[3]download from PCAS'!$A$7:$AZ$366,45,FALSE)</f>
        <v>7</v>
      </c>
      <c r="AC240" s="44"/>
      <c r="AD240" s="41" t="s">
        <v>381</v>
      </c>
      <c r="AE240" s="32">
        <f t="shared" si="84"/>
        <v>32.70971635485818</v>
      </c>
      <c r="AF240" s="32">
        <f t="shared" si="85"/>
        <v>6.3971031985515987</v>
      </c>
      <c r="AG240" s="32">
        <f t="shared" si="86"/>
        <v>2.0519010259505133</v>
      </c>
      <c r="AH240" s="32">
        <f t="shared" si="87"/>
        <v>17.018708509354255</v>
      </c>
      <c r="AI240" s="32">
        <f t="shared" si="88"/>
        <v>131.80446590223298</v>
      </c>
      <c r="AJ240" s="32">
        <f t="shared" si="89"/>
        <v>33.796016898008453</v>
      </c>
      <c r="AK240" s="32">
        <f t="shared" si="90"/>
        <v>10.742305371152685</v>
      </c>
      <c r="AL240" s="32">
        <f t="shared" si="91"/>
        <v>6.0350030175015084</v>
      </c>
      <c r="AM240" s="32">
        <f t="shared" si="92"/>
        <v>32.951116475558244</v>
      </c>
      <c r="AN240" s="32">
        <f t="shared" si="93"/>
        <v>10.621605310802655</v>
      </c>
      <c r="AO240" s="32">
        <f t="shared" si="94"/>
        <v>4.2245021122510567</v>
      </c>
      <c r="AP240" s="32">
        <f t="shared" si="95"/>
        <v>59.505129752564876</v>
      </c>
      <c r="AQ240" s="32">
        <f t="shared" si="96"/>
        <v>5.9143029571514782</v>
      </c>
      <c r="AR240" s="32">
        <f t="shared" si="97"/>
        <v>59.022329511164756</v>
      </c>
      <c r="AS240" s="32">
        <f t="shared" si="98"/>
        <v>58.901629450814724</v>
      </c>
      <c r="AT240" s="32">
        <f t="shared" si="99"/>
        <v>31.140615570307784</v>
      </c>
      <c r="AU240" s="32">
        <f t="shared" si="100"/>
        <v>13.15630657815329</v>
      </c>
      <c r="AV240" s="32">
        <f t="shared" si="101"/>
        <v>70.126735063367533</v>
      </c>
      <c r="AW240" s="32">
        <f t="shared" si="102"/>
        <v>3.2589016294508149</v>
      </c>
      <c r="AX240" s="32">
        <f t="shared" si="103"/>
        <v>217.86360893180446</v>
      </c>
      <c r="AY240" s="32">
        <f t="shared" si="104"/>
        <v>19.432709716354857</v>
      </c>
      <c r="AZ240" s="32">
        <f t="shared" si="105"/>
        <v>0.84490042245021124</v>
      </c>
      <c r="BB240" s="41" t="s">
        <v>381</v>
      </c>
      <c r="BC240" s="32">
        <f t="shared" si="106"/>
        <v>44.437390890334868</v>
      </c>
      <c r="BD240" s="32">
        <f t="shared" si="107"/>
        <v>8.069722401549388</v>
      </c>
      <c r="BE240" s="32">
        <f t="shared" si="108"/>
        <v>78.760490639122011</v>
      </c>
      <c r="BF240" s="32">
        <f t="shared" si="109"/>
        <v>41.63976759199484</v>
      </c>
      <c r="BG240" s="32">
        <f t="shared" si="110"/>
        <v>90.484348232362564</v>
      </c>
      <c r="BH240" s="32">
        <f t="shared" si="111"/>
        <v>4.3576500968366689</v>
      </c>
    </row>
    <row r="241" spans="1:60" x14ac:dyDescent="0.2">
      <c r="A241" s="33" t="str">
        <f>'[3]download from PCAS'!A252</f>
        <v>Z00474</v>
      </c>
      <c r="B241" s="31">
        <f>VLOOKUP($A241,'[3]download from PCAS'!$A$7:$AZ$366,2,FALSE)</f>
        <v>7664</v>
      </c>
      <c r="C241" s="31">
        <v>5944</v>
      </c>
      <c r="D241" s="31">
        <v>5841</v>
      </c>
      <c r="E241" s="31">
        <v>5731</v>
      </c>
      <c r="F241" s="31">
        <v>4149</v>
      </c>
      <c r="G241" s="31">
        <f>VLOOKUP($A241,'[3]download from PCAS'!$A$7:$AZ$366,11,FALSE)</f>
        <v>274</v>
      </c>
      <c r="H241" s="31">
        <f>VLOOKUP($A241,'[3]download from PCAS'!$A$7:$AZ$366,31,FALSE)</f>
        <v>42</v>
      </c>
      <c r="I241" s="31">
        <f>VLOOKUP($A241,'[3]download from PCAS'!$A$7:$AZ$366,35,FALSE)</f>
        <v>13</v>
      </c>
      <c r="J241" s="31">
        <f>VLOOKUP($A241,'[3]download from PCAS'!$A$7:$AZ$366,49,FALSE)</f>
        <v>117</v>
      </c>
      <c r="K241" s="31">
        <f>VLOOKUP($A241,'[3]download from PCAS'!$A$7:$AZ$366,7,FALSE)</f>
        <v>918</v>
      </c>
      <c r="L241" s="31">
        <f>VLOOKUP($A241,'[3]download from PCAS'!$A$7:$AZ$366,27,FALSE)</f>
        <v>286</v>
      </c>
      <c r="M241" s="31">
        <f>VLOOKUP($A241,'[3]download from PCAS'!$A$7:$AZ$366,15,FALSE)</f>
        <v>81</v>
      </c>
      <c r="N241" s="31">
        <f>VLOOKUP($A241,'[3]download from PCAS'!$A$7:$AZ$366,29,FALSE)</f>
        <v>40</v>
      </c>
      <c r="O241" s="31">
        <f>VLOOKUP($A241,'[3]download from PCAS'!$A$7:$AZ$366,51,FALSE)</f>
        <v>273</v>
      </c>
      <c r="P241" s="31">
        <f>VLOOKUP($A241,'[3]download from PCAS'!$A$7:$AZ$366,9,FALSE)</f>
        <v>103</v>
      </c>
      <c r="Q241" s="31">
        <f>VLOOKUP($A241,'[3]download from PCAS'!$A$7:$AZ$366,41,FALSE)</f>
        <v>49</v>
      </c>
      <c r="R241" s="31">
        <f>VLOOKUP($A241,'[3]download from PCAS'!$A$7:$AZ$366,5,FALSE)</f>
        <v>422</v>
      </c>
      <c r="S241" s="31">
        <f>VLOOKUP($A241,'[3]download from PCAS'!$A$7:$AZ$366,19,FALSE)</f>
        <v>45</v>
      </c>
      <c r="T241" s="31">
        <f>VLOOKUP($A241,'[3]download from PCAS'!$A$7:$AZ$366,21,FALSE)</f>
        <v>501</v>
      </c>
      <c r="U241" s="31">
        <f>VLOOKUP($A241,'[3]download from PCAS'!$A$7:$AZ$366,23,FALSE)</f>
        <v>644</v>
      </c>
      <c r="V241" s="31">
        <f>VLOOKUP($A241,'[3]download from PCAS'!$A$7:$AZ$366,13,FALSE)</f>
        <v>266</v>
      </c>
      <c r="W241" s="31">
        <f>VLOOKUP($A241,'[3]download from PCAS'!$A$7:$AZ$366,3,FALSE)</f>
        <v>101</v>
      </c>
      <c r="X241" s="31">
        <f>VLOOKUP($A241,'[3]download from PCAS'!$A$7:$AZ$366,43,FALSE)</f>
        <v>563</v>
      </c>
      <c r="Y241" s="31">
        <f>VLOOKUP($A241,'[3]download from PCAS'!$A$7:$AZ$366,39,FALSE)</f>
        <v>26</v>
      </c>
      <c r="Z241" s="31">
        <f>VLOOKUP($A241,'[3]download from PCAS'!$A$7:$AZ$366,47,FALSE)</f>
        <v>1599</v>
      </c>
      <c r="AA241" s="31">
        <f>VLOOKUP($A241,'[3]download from PCAS'!$A$7:$AZ$366,17,FALSE)</f>
        <v>110</v>
      </c>
      <c r="AB241" s="31">
        <f>VLOOKUP($A241,'[3]download from PCAS'!$A$7:$AZ$366,45,FALSE)</f>
        <v>7</v>
      </c>
      <c r="AC241" s="44"/>
      <c r="AD241" s="41" t="s">
        <v>382</v>
      </c>
      <c r="AE241" s="32">
        <f t="shared" si="84"/>
        <v>35.751565762004176</v>
      </c>
      <c r="AF241" s="32">
        <f t="shared" si="85"/>
        <v>5.4801670146137793</v>
      </c>
      <c r="AG241" s="32">
        <f t="shared" si="86"/>
        <v>1.6962421711899793</v>
      </c>
      <c r="AH241" s="32">
        <f t="shared" si="87"/>
        <v>15.266179540709812</v>
      </c>
      <c r="AI241" s="32">
        <f t="shared" si="88"/>
        <v>119.78079331941545</v>
      </c>
      <c r="AJ241" s="32">
        <f t="shared" si="89"/>
        <v>37.317327766179538</v>
      </c>
      <c r="AK241" s="32">
        <f t="shared" si="90"/>
        <v>10.568893528183716</v>
      </c>
      <c r="AL241" s="32">
        <f t="shared" si="91"/>
        <v>5.2192066805845512</v>
      </c>
      <c r="AM241" s="32">
        <f t="shared" si="92"/>
        <v>35.621085594989559</v>
      </c>
      <c r="AN241" s="32">
        <f t="shared" si="93"/>
        <v>13.439457202505219</v>
      </c>
      <c r="AO241" s="32">
        <f t="shared" si="94"/>
        <v>6.3935281837160751</v>
      </c>
      <c r="AP241" s="32">
        <f t="shared" si="95"/>
        <v>55.062630480167009</v>
      </c>
      <c r="AQ241" s="32">
        <f t="shared" si="96"/>
        <v>5.8716075156576197</v>
      </c>
      <c r="AR241" s="32">
        <f t="shared" si="97"/>
        <v>65.370563674321502</v>
      </c>
      <c r="AS241" s="32">
        <f t="shared" si="98"/>
        <v>84.029227557411275</v>
      </c>
      <c r="AT241" s="32">
        <f t="shared" si="99"/>
        <v>34.707724425887264</v>
      </c>
      <c r="AU241" s="32">
        <f t="shared" si="100"/>
        <v>13.178496868475992</v>
      </c>
      <c r="AV241" s="32">
        <f t="shared" si="101"/>
        <v>73.460334029227553</v>
      </c>
      <c r="AW241" s="32">
        <f t="shared" si="102"/>
        <v>3.3924843423799587</v>
      </c>
      <c r="AX241" s="32">
        <f t="shared" si="103"/>
        <v>208.63778705636744</v>
      </c>
      <c r="AY241" s="32">
        <f t="shared" si="104"/>
        <v>14.352818371607516</v>
      </c>
      <c r="AZ241" s="32">
        <f t="shared" si="105"/>
        <v>0.91336116910229637</v>
      </c>
      <c r="BB241" s="41" t="s">
        <v>382</v>
      </c>
      <c r="BC241" s="32">
        <f t="shared" si="106"/>
        <v>48.964218455743875</v>
      </c>
      <c r="BD241" s="32">
        <f t="shared" si="107"/>
        <v>6.9795847147094747</v>
      </c>
      <c r="BE241" s="32">
        <f t="shared" si="108"/>
        <v>112.37131390682255</v>
      </c>
      <c r="BF241" s="32">
        <f t="shared" si="109"/>
        <v>46.41423835281801</v>
      </c>
      <c r="BG241" s="32">
        <f t="shared" si="110"/>
        <v>94.717362045760439</v>
      </c>
      <c r="BH241" s="32">
        <f t="shared" si="111"/>
        <v>4.5367300645611586</v>
      </c>
    </row>
    <row r="242" spans="1:60" x14ac:dyDescent="0.2">
      <c r="A242" s="33" t="str">
        <f>'[3]download from PCAS'!A253</f>
        <v>Z00475</v>
      </c>
      <c r="B242" s="31">
        <f>VLOOKUP($A242,'[3]download from PCAS'!$A$7:$AZ$366,2,FALSE)</f>
        <v>4772</v>
      </c>
      <c r="C242" s="31">
        <v>3623</v>
      </c>
      <c r="D242" s="31">
        <v>3562</v>
      </c>
      <c r="E242" s="31">
        <v>3506</v>
      </c>
      <c r="F242" s="31">
        <v>2584</v>
      </c>
      <c r="G242" s="31">
        <f>VLOOKUP($A242,'[3]download from PCAS'!$A$7:$AZ$366,11,FALSE)</f>
        <v>143</v>
      </c>
      <c r="H242" s="31">
        <f>VLOOKUP($A242,'[3]download from PCAS'!$A$7:$AZ$366,31,FALSE)</f>
        <v>17</v>
      </c>
      <c r="I242" s="31">
        <f>VLOOKUP($A242,'[3]download from PCAS'!$A$7:$AZ$366,35,FALSE)</f>
        <v>9</v>
      </c>
      <c r="J242" s="31">
        <f>VLOOKUP($A242,'[3]download from PCAS'!$A$7:$AZ$366,49,FALSE)</f>
        <v>57</v>
      </c>
      <c r="K242" s="31">
        <f>VLOOKUP($A242,'[3]download from PCAS'!$A$7:$AZ$366,7,FALSE)</f>
        <v>531</v>
      </c>
      <c r="L242" s="31">
        <f>VLOOKUP($A242,'[3]download from PCAS'!$A$7:$AZ$366,27,FALSE)</f>
        <v>168</v>
      </c>
      <c r="M242" s="31">
        <f>VLOOKUP($A242,'[3]download from PCAS'!$A$7:$AZ$366,15,FALSE)</f>
        <v>66</v>
      </c>
      <c r="N242" s="31">
        <f>VLOOKUP($A242,'[3]download from PCAS'!$A$7:$AZ$366,29,FALSE)</f>
        <v>42</v>
      </c>
      <c r="O242" s="31">
        <f>VLOOKUP($A242,'[3]download from PCAS'!$A$7:$AZ$366,51,FALSE)</f>
        <v>176</v>
      </c>
      <c r="P242" s="31">
        <f>VLOOKUP($A242,'[3]download from PCAS'!$A$7:$AZ$366,9,FALSE)</f>
        <v>70</v>
      </c>
      <c r="Q242" s="31">
        <f>VLOOKUP($A242,'[3]download from PCAS'!$A$7:$AZ$366,41,FALSE)</f>
        <v>22</v>
      </c>
      <c r="R242" s="31">
        <f>VLOOKUP($A242,'[3]download from PCAS'!$A$7:$AZ$366,5,FALSE)</f>
        <v>273</v>
      </c>
      <c r="S242" s="31">
        <f>VLOOKUP($A242,'[3]download from PCAS'!$A$7:$AZ$366,19,FALSE)</f>
        <v>20</v>
      </c>
      <c r="T242" s="31">
        <f>VLOOKUP($A242,'[3]download from PCAS'!$A$7:$AZ$366,21,FALSE)</f>
        <v>284</v>
      </c>
      <c r="U242" s="31">
        <f>VLOOKUP($A242,'[3]download from PCAS'!$A$7:$AZ$366,23,FALSE)</f>
        <v>269</v>
      </c>
      <c r="V242" s="31">
        <f>VLOOKUP($A242,'[3]download from PCAS'!$A$7:$AZ$366,13,FALSE)</f>
        <v>103</v>
      </c>
      <c r="W242" s="31">
        <f>VLOOKUP($A242,'[3]download from PCAS'!$A$7:$AZ$366,3,FALSE)</f>
        <v>58</v>
      </c>
      <c r="X242" s="31">
        <f>VLOOKUP($A242,'[3]download from PCAS'!$A$7:$AZ$366,43,FALSE)</f>
        <v>395</v>
      </c>
      <c r="Y242" s="31">
        <f>VLOOKUP($A242,'[3]download from PCAS'!$A$7:$AZ$366,39,FALSE)</f>
        <v>43</v>
      </c>
      <c r="Z242" s="31">
        <f>VLOOKUP($A242,'[3]download from PCAS'!$A$7:$AZ$366,47,FALSE)</f>
        <v>943</v>
      </c>
      <c r="AA242" s="31">
        <f>VLOOKUP($A242,'[3]download from PCAS'!$A$7:$AZ$366,17,FALSE)</f>
        <v>59</v>
      </c>
      <c r="AB242" s="31">
        <f>VLOOKUP($A242,'[3]download from PCAS'!$A$7:$AZ$366,45,FALSE)</f>
        <v>10</v>
      </c>
      <c r="AC242" s="44"/>
      <c r="AD242" s="41" t="s">
        <v>383</v>
      </c>
      <c r="AE242" s="32">
        <f t="shared" si="84"/>
        <v>29.966471081307628</v>
      </c>
      <c r="AF242" s="32">
        <f t="shared" si="85"/>
        <v>3.5624476110645431</v>
      </c>
      <c r="AG242" s="32">
        <f t="shared" si="86"/>
        <v>1.8860016764459346</v>
      </c>
      <c r="AH242" s="32">
        <f t="shared" si="87"/>
        <v>11.944677284157585</v>
      </c>
      <c r="AI242" s="32">
        <f t="shared" si="88"/>
        <v>111.27409891031014</v>
      </c>
      <c r="AJ242" s="32">
        <f t="shared" si="89"/>
        <v>35.205364626990779</v>
      </c>
      <c r="AK242" s="32">
        <f t="shared" si="90"/>
        <v>13.830678960603521</v>
      </c>
      <c r="AL242" s="32">
        <f t="shared" si="91"/>
        <v>8.8013411567476947</v>
      </c>
      <c r="AM242" s="32">
        <f t="shared" si="92"/>
        <v>36.881810561609385</v>
      </c>
      <c r="AN242" s="32">
        <f t="shared" si="93"/>
        <v>14.668901927912824</v>
      </c>
      <c r="AO242" s="32">
        <f t="shared" si="94"/>
        <v>4.6102263202011731</v>
      </c>
      <c r="AP242" s="32">
        <f t="shared" si="95"/>
        <v>57.20871751886002</v>
      </c>
      <c r="AQ242" s="32">
        <f t="shared" si="96"/>
        <v>4.1911148365465216</v>
      </c>
      <c r="AR242" s="32">
        <f t="shared" si="97"/>
        <v>59.513830678960609</v>
      </c>
      <c r="AS242" s="32">
        <f t="shared" si="98"/>
        <v>56.370494551550713</v>
      </c>
      <c r="AT242" s="32">
        <f t="shared" si="99"/>
        <v>21.584241408214584</v>
      </c>
      <c r="AU242" s="32">
        <f t="shared" si="100"/>
        <v>12.154233025984913</v>
      </c>
      <c r="AV242" s="32">
        <f t="shared" si="101"/>
        <v>82.774518021793796</v>
      </c>
      <c r="AW242" s="32">
        <f t="shared" si="102"/>
        <v>9.0108968985750213</v>
      </c>
      <c r="AX242" s="32">
        <f t="shared" si="103"/>
        <v>197.61106454316848</v>
      </c>
      <c r="AY242" s="32">
        <f t="shared" si="104"/>
        <v>12.363788767812238</v>
      </c>
      <c r="AZ242" s="32">
        <f t="shared" si="105"/>
        <v>2.0955574182732608</v>
      </c>
      <c r="BB242" s="41" t="s">
        <v>383</v>
      </c>
      <c r="BC242" s="32">
        <f t="shared" si="106"/>
        <v>47.164514317798989</v>
      </c>
      <c r="BD242" s="32">
        <f t="shared" si="107"/>
        <v>11.979463776383342</v>
      </c>
      <c r="BE242" s="32">
        <f t="shared" si="108"/>
        <v>76.725613234455224</v>
      </c>
      <c r="BF242" s="32">
        <f t="shared" si="109"/>
        <v>29.378208784940103</v>
      </c>
      <c r="BG242" s="32">
        <f t="shared" si="110"/>
        <v>109.02566933480541</v>
      </c>
      <c r="BH242" s="32">
        <f t="shared" si="111"/>
        <v>12.26468910439247</v>
      </c>
    </row>
    <row r="243" spans="1:60" x14ac:dyDescent="0.2">
      <c r="A243" s="33" t="str">
        <f>'[3]download from PCAS'!A254</f>
        <v>Z00476</v>
      </c>
      <c r="B243" s="31">
        <f>VLOOKUP($A243,'[3]download from PCAS'!$A$7:$AZ$366,2,FALSE)</f>
        <v>2353</v>
      </c>
      <c r="C243" s="31">
        <v>1804</v>
      </c>
      <c r="D243" s="31">
        <v>1773</v>
      </c>
      <c r="E243" s="31">
        <v>1736</v>
      </c>
      <c r="F243" s="31">
        <v>1216</v>
      </c>
      <c r="G243" s="31">
        <f>VLOOKUP($A243,'[3]download from PCAS'!$A$7:$AZ$366,11,FALSE)</f>
        <v>114</v>
      </c>
      <c r="H243" s="31">
        <f>VLOOKUP($A243,'[3]download from PCAS'!$A$7:$AZ$366,31,FALSE)</f>
        <v>29</v>
      </c>
      <c r="I243" s="31">
        <f>VLOOKUP($A243,'[3]download from PCAS'!$A$7:$AZ$366,35,FALSE)</f>
        <v>7</v>
      </c>
      <c r="J243" s="31">
        <f>VLOOKUP($A243,'[3]download from PCAS'!$A$7:$AZ$366,49,FALSE)</f>
        <v>43</v>
      </c>
      <c r="K243" s="31">
        <f>VLOOKUP($A243,'[3]download from PCAS'!$A$7:$AZ$366,7,FALSE)</f>
        <v>278</v>
      </c>
      <c r="L243" s="31">
        <f>VLOOKUP($A243,'[3]download from PCAS'!$A$7:$AZ$366,27,FALSE)</f>
        <v>98</v>
      </c>
      <c r="M243" s="31">
        <f>VLOOKUP($A243,'[3]download from PCAS'!$A$7:$AZ$366,15,FALSE)</f>
        <v>17</v>
      </c>
      <c r="N243" s="31">
        <f>VLOOKUP($A243,'[3]download from PCAS'!$A$7:$AZ$366,29,FALSE)</f>
        <v>16</v>
      </c>
      <c r="O243" s="31">
        <f>VLOOKUP($A243,'[3]download from PCAS'!$A$7:$AZ$366,51,FALSE)</f>
        <v>62</v>
      </c>
      <c r="P243" s="31">
        <f>VLOOKUP($A243,'[3]download from PCAS'!$A$7:$AZ$366,9,FALSE)</f>
        <v>36</v>
      </c>
      <c r="Q243" s="31">
        <f>VLOOKUP($A243,'[3]download from PCAS'!$A$7:$AZ$366,41,FALSE)</f>
        <v>13</v>
      </c>
      <c r="R243" s="31">
        <f>VLOOKUP($A243,'[3]download from PCAS'!$A$7:$AZ$366,5,FALSE)</f>
        <v>96</v>
      </c>
      <c r="S243" s="31">
        <f>VLOOKUP($A243,'[3]download from PCAS'!$A$7:$AZ$366,19,FALSE)</f>
        <v>20</v>
      </c>
      <c r="T243" s="31">
        <f>VLOOKUP($A243,'[3]download from PCAS'!$A$7:$AZ$366,21,FALSE)</f>
        <v>178</v>
      </c>
      <c r="U243" s="31">
        <f>VLOOKUP($A243,'[3]download from PCAS'!$A$7:$AZ$366,23,FALSE)</f>
        <v>117</v>
      </c>
      <c r="V243" s="31">
        <f>VLOOKUP($A243,'[3]download from PCAS'!$A$7:$AZ$366,13,FALSE)</f>
        <v>85</v>
      </c>
      <c r="W243" s="31">
        <f>VLOOKUP($A243,'[3]download from PCAS'!$A$7:$AZ$366,3,FALSE)</f>
        <v>32</v>
      </c>
      <c r="X243" s="31">
        <f>VLOOKUP($A243,'[3]download from PCAS'!$A$7:$AZ$366,43,FALSE)</f>
        <v>206</v>
      </c>
      <c r="Y243" s="31">
        <f>VLOOKUP($A243,'[3]download from PCAS'!$A$7:$AZ$366,39,FALSE)</f>
        <v>18</v>
      </c>
      <c r="Z243" s="31">
        <f>VLOOKUP($A243,'[3]download from PCAS'!$A$7:$AZ$366,47,FALSE)</f>
        <v>474</v>
      </c>
      <c r="AA243" s="31">
        <f>VLOOKUP($A243,'[3]download from PCAS'!$A$7:$AZ$366,17,FALSE)</f>
        <v>32</v>
      </c>
      <c r="AB243" s="31">
        <f>VLOOKUP($A243,'[3]download from PCAS'!$A$7:$AZ$366,45,FALSE)</f>
        <v>5</v>
      </c>
      <c r="AC243" s="44"/>
      <c r="AD243" s="41" t="s">
        <v>384</v>
      </c>
      <c r="AE243" s="32">
        <f t="shared" si="84"/>
        <v>48.448788780280495</v>
      </c>
      <c r="AF243" s="32">
        <f t="shared" si="85"/>
        <v>12.324691882702933</v>
      </c>
      <c r="AG243" s="32">
        <f t="shared" si="86"/>
        <v>2.9749256268593287</v>
      </c>
      <c r="AH243" s="32">
        <f t="shared" si="87"/>
        <v>18.274543136421592</v>
      </c>
      <c r="AI243" s="32">
        <f t="shared" si="88"/>
        <v>118.14704632384191</v>
      </c>
      <c r="AJ243" s="32">
        <f t="shared" si="89"/>
        <v>41.648958776030604</v>
      </c>
      <c r="AK243" s="32">
        <f t="shared" si="90"/>
        <v>7.2248193795155125</v>
      </c>
      <c r="AL243" s="32">
        <f t="shared" si="91"/>
        <v>6.7998300042498938</v>
      </c>
      <c r="AM243" s="32">
        <f t="shared" si="92"/>
        <v>26.34934126646834</v>
      </c>
      <c r="AN243" s="32">
        <f t="shared" si="93"/>
        <v>15.29961750956226</v>
      </c>
      <c r="AO243" s="32">
        <f t="shared" si="94"/>
        <v>5.5248618784530388</v>
      </c>
      <c r="AP243" s="32">
        <f t="shared" si="95"/>
        <v>40.798980025499368</v>
      </c>
      <c r="AQ243" s="32">
        <f t="shared" si="96"/>
        <v>8.4997875053123657</v>
      </c>
      <c r="AR243" s="32">
        <f t="shared" si="97"/>
        <v>75.648108797280074</v>
      </c>
      <c r="AS243" s="32">
        <f t="shared" si="98"/>
        <v>49.723756906077348</v>
      </c>
      <c r="AT243" s="32">
        <f t="shared" si="99"/>
        <v>36.124096897577559</v>
      </c>
      <c r="AU243" s="32">
        <f t="shared" si="100"/>
        <v>13.599660008499788</v>
      </c>
      <c r="AV243" s="32">
        <f t="shared" si="101"/>
        <v>87.547811304717385</v>
      </c>
      <c r="AW243" s="32">
        <f t="shared" si="102"/>
        <v>7.6498087547811302</v>
      </c>
      <c r="AX243" s="32">
        <f t="shared" si="103"/>
        <v>201.44496387590311</v>
      </c>
      <c r="AY243" s="32">
        <f t="shared" si="104"/>
        <v>13.599660008499788</v>
      </c>
      <c r="AZ243" s="32">
        <f t="shared" si="105"/>
        <v>2.1249468763280914</v>
      </c>
      <c r="BB243" s="41" t="s">
        <v>384</v>
      </c>
      <c r="BC243" s="32">
        <f t="shared" si="106"/>
        <v>55.273547659334461</v>
      </c>
      <c r="BD243" s="32">
        <f t="shared" si="107"/>
        <v>9.2165898617511512</v>
      </c>
      <c r="BE243" s="32">
        <f t="shared" si="108"/>
        <v>67.396313364055302</v>
      </c>
      <c r="BF243" s="32">
        <f t="shared" si="109"/>
        <v>48.963133640552996</v>
      </c>
      <c r="BG243" s="32">
        <f t="shared" si="110"/>
        <v>114.19068736141908</v>
      </c>
      <c r="BH243" s="32">
        <f t="shared" si="111"/>
        <v>10.368663594470046</v>
      </c>
    </row>
    <row r="244" spans="1:60" x14ac:dyDescent="0.2">
      <c r="A244" s="33" t="str">
        <f>'[3]download from PCAS'!A255</f>
        <v>Z00477</v>
      </c>
      <c r="B244" s="31">
        <f>VLOOKUP($A244,'[3]download from PCAS'!$A$7:$AZ$366,2,FALSE)</f>
        <v>4965</v>
      </c>
      <c r="C244" s="31">
        <v>3889</v>
      </c>
      <c r="D244" s="31">
        <v>3827</v>
      </c>
      <c r="E244" s="31">
        <v>3756</v>
      </c>
      <c r="F244" s="31">
        <v>2484</v>
      </c>
      <c r="G244" s="31">
        <f>VLOOKUP($A244,'[3]download from PCAS'!$A$7:$AZ$366,11,FALSE)</f>
        <v>214</v>
      </c>
      <c r="H244" s="31">
        <f>VLOOKUP($A244,'[3]download from PCAS'!$A$7:$AZ$366,31,FALSE)</f>
        <v>58</v>
      </c>
      <c r="I244" s="31">
        <f>VLOOKUP($A244,'[3]download from PCAS'!$A$7:$AZ$366,35,FALSE)</f>
        <v>32</v>
      </c>
      <c r="J244" s="31">
        <f>VLOOKUP($A244,'[3]download from PCAS'!$A$7:$AZ$366,49,FALSE)</f>
        <v>76</v>
      </c>
      <c r="K244" s="31">
        <f>VLOOKUP($A244,'[3]download from PCAS'!$A$7:$AZ$366,7,FALSE)</f>
        <v>583</v>
      </c>
      <c r="L244" s="31">
        <f>VLOOKUP($A244,'[3]download from PCAS'!$A$7:$AZ$366,27,FALSE)</f>
        <v>167</v>
      </c>
      <c r="M244" s="31">
        <f>VLOOKUP($A244,'[3]download from PCAS'!$A$7:$AZ$366,15,FALSE)</f>
        <v>71</v>
      </c>
      <c r="N244" s="31">
        <f>VLOOKUP($A244,'[3]download from PCAS'!$A$7:$AZ$366,29,FALSE)</f>
        <v>31</v>
      </c>
      <c r="O244" s="31">
        <f>VLOOKUP($A244,'[3]download from PCAS'!$A$7:$AZ$366,51,FALSE)</f>
        <v>129</v>
      </c>
      <c r="P244" s="31">
        <f>VLOOKUP($A244,'[3]download from PCAS'!$A$7:$AZ$366,9,FALSE)</f>
        <v>80</v>
      </c>
      <c r="Q244" s="31">
        <f>VLOOKUP($A244,'[3]download from PCAS'!$A$7:$AZ$366,41,FALSE)</f>
        <v>29</v>
      </c>
      <c r="R244" s="31">
        <f>VLOOKUP($A244,'[3]download from PCAS'!$A$7:$AZ$366,5,FALSE)</f>
        <v>341</v>
      </c>
      <c r="S244" s="31">
        <f>VLOOKUP($A244,'[3]download from PCAS'!$A$7:$AZ$366,19,FALSE)</f>
        <v>41</v>
      </c>
      <c r="T244" s="31">
        <f>VLOOKUP($A244,'[3]download from PCAS'!$A$7:$AZ$366,21,FALSE)</f>
        <v>343</v>
      </c>
      <c r="U244" s="31">
        <f>VLOOKUP($A244,'[3]download from PCAS'!$A$7:$AZ$366,23,FALSE)</f>
        <v>291</v>
      </c>
      <c r="V244" s="31">
        <f>VLOOKUP($A244,'[3]download from PCAS'!$A$7:$AZ$366,13,FALSE)</f>
        <v>202</v>
      </c>
      <c r="W244" s="31">
        <f>VLOOKUP($A244,'[3]download from PCAS'!$A$7:$AZ$366,3,FALSE)</f>
        <v>65</v>
      </c>
      <c r="X244" s="31">
        <f>VLOOKUP($A244,'[3]download from PCAS'!$A$7:$AZ$366,43,FALSE)</f>
        <v>405</v>
      </c>
      <c r="Y244" s="31">
        <f>VLOOKUP($A244,'[3]download from PCAS'!$A$7:$AZ$366,39,FALSE)</f>
        <v>25</v>
      </c>
      <c r="Z244" s="31">
        <f>VLOOKUP($A244,'[3]download from PCAS'!$A$7:$AZ$366,47,FALSE)</f>
        <v>1092</v>
      </c>
      <c r="AA244" s="31">
        <f>VLOOKUP($A244,'[3]download from PCAS'!$A$7:$AZ$366,17,FALSE)</f>
        <v>87</v>
      </c>
      <c r="AB244" s="31">
        <f>VLOOKUP($A244,'[3]download from PCAS'!$A$7:$AZ$366,45,FALSE)</f>
        <v>9</v>
      </c>
      <c r="AC244" s="44"/>
      <c r="AD244" s="41" t="s">
        <v>385</v>
      </c>
      <c r="AE244" s="32">
        <f t="shared" si="84"/>
        <v>43.101711983887206</v>
      </c>
      <c r="AF244" s="32">
        <f t="shared" si="85"/>
        <v>11.681772406847935</v>
      </c>
      <c r="AG244" s="32">
        <f t="shared" si="86"/>
        <v>6.4451158106747233</v>
      </c>
      <c r="AH244" s="32">
        <f t="shared" si="87"/>
        <v>15.307150050352467</v>
      </c>
      <c r="AI244" s="32">
        <f t="shared" si="88"/>
        <v>117.42195367573011</v>
      </c>
      <c r="AJ244" s="32">
        <f t="shared" si="89"/>
        <v>33.635448136958715</v>
      </c>
      <c r="AK244" s="32">
        <f t="shared" si="90"/>
        <v>14.300100704934543</v>
      </c>
      <c r="AL244" s="32">
        <f t="shared" si="91"/>
        <v>6.2437059415911378</v>
      </c>
      <c r="AM244" s="32">
        <f t="shared" si="92"/>
        <v>25.981873111782477</v>
      </c>
      <c r="AN244" s="32">
        <f t="shared" si="93"/>
        <v>16.112789526686807</v>
      </c>
      <c r="AO244" s="32">
        <f t="shared" si="94"/>
        <v>5.8408862034239677</v>
      </c>
      <c r="AP244" s="32">
        <f t="shared" si="95"/>
        <v>68.680765357502523</v>
      </c>
      <c r="AQ244" s="32">
        <f t="shared" si="96"/>
        <v>8.2578046324269891</v>
      </c>
      <c r="AR244" s="32">
        <f t="shared" si="97"/>
        <v>69.08358509566969</v>
      </c>
      <c r="AS244" s="32">
        <f t="shared" si="98"/>
        <v>58.610271903323259</v>
      </c>
      <c r="AT244" s="32">
        <f t="shared" si="99"/>
        <v>40.684793554884195</v>
      </c>
      <c r="AU244" s="32">
        <f t="shared" si="100"/>
        <v>13.091641490433032</v>
      </c>
      <c r="AV244" s="32">
        <f t="shared" si="101"/>
        <v>81.570996978851966</v>
      </c>
      <c r="AW244" s="32">
        <f t="shared" si="102"/>
        <v>5.0352467270896275</v>
      </c>
      <c r="AX244" s="32">
        <f t="shared" si="103"/>
        <v>219.93957703927492</v>
      </c>
      <c r="AY244" s="32">
        <f t="shared" si="104"/>
        <v>17.522658610271904</v>
      </c>
      <c r="AZ244" s="32">
        <f t="shared" si="105"/>
        <v>1.8126888217522659</v>
      </c>
      <c r="BB244" s="41" t="s">
        <v>385</v>
      </c>
      <c r="BC244" s="32">
        <f t="shared" si="106"/>
        <v>43.637313822837733</v>
      </c>
      <c r="BD244" s="32">
        <f t="shared" si="107"/>
        <v>8.25346112886049</v>
      </c>
      <c r="BE244" s="32">
        <f t="shared" si="108"/>
        <v>77.476038338658142</v>
      </c>
      <c r="BF244" s="32">
        <f t="shared" si="109"/>
        <v>53.780617678381255</v>
      </c>
      <c r="BG244" s="32">
        <f t="shared" si="110"/>
        <v>104.1398817176652</v>
      </c>
      <c r="BH244" s="32">
        <f t="shared" si="111"/>
        <v>6.6560170394036211</v>
      </c>
    </row>
    <row r="245" spans="1:60" x14ac:dyDescent="0.2">
      <c r="A245" s="33" t="str">
        <f>'[3]download from PCAS'!A256</f>
        <v>Z00478</v>
      </c>
      <c r="B245" s="31">
        <f>VLOOKUP($A245,'[3]download from PCAS'!$A$7:$AZ$366,2,FALSE)</f>
        <v>4462</v>
      </c>
      <c r="C245" s="31">
        <v>3544</v>
      </c>
      <c r="D245" s="31">
        <v>3499</v>
      </c>
      <c r="E245" s="31">
        <v>3442</v>
      </c>
      <c r="F245" s="31">
        <v>2348</v>
      </c>
      <c r="G245" s="31">
        <f>VLOOKUP($A245,'[3]download from PCAS'!$A$7:$AZ$366,11,FALSE)</f>
        <v>181</v>
      </c>
      <c r="H245" s="31">
        <f>VLOOKUP($A245,'[3]download from PCAS'!$A$7:$AZ$366,31,FALSE)</f>
        <v>31</v>
      </c>
      <c r="I245" s="31">
        <f>VLOOKUP($A245,'[3]download from PCAS'!$A$7:$AZ$366,35,FALSE)</f>
        <v>9</v>
      </c>
      <c r="J245" s="31">
        <f>VLOOKUP($A245,'[3]download from PCAS'!$A$7:$AZ$366,49,FALSE)</f>
        <v>69</v>
      </c>
      <c r="K245" s="31">
        <f>VLOOKUP($A245,'[3]download from PCAS'!$A$7:$AZ$366,7,FALSE)</f>
        <v>470</v>
      </c>
      <c r="L245" s="31">
        <f>VLOOKUP($A245,'[3]download from PCAS'!$A$7:$AZ$366,27,FALSE)</f>
        <v>204</v>
      </c>
      <c r="M245" s="31">
        <f>VLOOKUP($A245,'[3]download from PCAS'!$A$7:$AZ$366,15,FALSE)</f>
        <v>94</v>
      </c>
      <c r="N245" s="31">
        <f>VLOOKUP($A245,'[3]download from PCAS'!$A$7:$AZ$366,29,FALSE)</f>
        <v>49</v>
      </c>
      <c r="O245" s="31">
        <f>VLOOKUP($A245,'[3]download from PCAS'!$A$7:$AZ$366,51,FALSE)</f>
        <v>118</v>
      </c>
      <c r="P245" s="31">
        <f>VLOOKUP($A245,'[3]download from PCAS'!$A$7:$AZ$366,9,FALSE)</f>
        <v>83</v>
      </c>
      <c r="Q245" s="31">
        <f>VLOOKUP($A245,'[3]download from PCAS'!$A$7:$AZ$366,41,FALSE)</f>
        <v>39</v>
      </c>
      <c r="R245" s="31">
        <f>VLOOKUP($A245,'[3]download from PCAS'!$A$7:$AZ$366,5,FALSE)</f>
        <v>197</v>
      </c>
      <c r="S245" s="31">
        <f>VLOOKUP($A245,'[3]download from PCAS'!$A$7:$AZ$366,19,FALSE)</f>
        <v>34</v>
      </c>
      <c r="T245" s="31">
        <f>VLOOKUP($A245,'[3]download from PCAS'!$A$7:$AZ$366,21,FALSE)</f>
        <v>322</v>
      </c>
      <c r="U245" s="31">
        <f>VLOOKUP($A245,'[3]download from PCAS'!$A$7:$AZ$366,23,FALSE)</f>
        <v>557</v>
      </c>
      <c r="V245" s="31">
        <f>VLOOKUP($A245,'[3]download from PCAS'!$A$7:$AZ$366,13,FALSE)</f>
        <v>138</v>
      </c>
      <c r="W245" s="31">
        <f>VLOOKUP($A245,'[3]download from PCAS'!$A$7:$AZ$366,3,FALSE)</f>
        <v>61</v>
      </c>
      <c r="X245" s="31">
        <f>VLOOKUP($A245,'[3]download from PCAS'!$A$7:$AZ$366,43,FALSE)</f>
        <v>382</v>
      </c>
      <c r="Y245" s="31">
        <f>VLOOKUP($A245,'[3]download from PCAS'!$A$7:$AZ$366,39,FALSE)</f>
        <v>21</v>
      </c>
      <c r="Z245" s="31">
        <f>VLOOKUP($A245,'[3]download from PCAS'!$A$7:$AZ$366,47,FALSE)</f>
        <v>906</v>
      </c>
      <c r="AA245" s="31">
        <f>VLOOKUP($A245,'[3]download from PCAS'!$A$7:$AZ$366,17,FALSE)</f>
        <v>54</v>
      </c>
      <c r="AB245" s="31">
        <f>VLOOKUP($A245,'[3]download from PCAS'!$A$7:$AZ$366,45,FALSE)</f>
        <v>5</v>
      </c>
      <c r="AC245" s="44"/>
      <c r="AD245" s="41" t="s">
        <v>386</v>
      </c>
      <c r="AE245" s="32">
        <f t="shared" si="84"/>
        <v>40.564769161810851</v>
      </c>
      <c r="AF245" s="32">
        <f t="shared" si="85"/>
        <v>6.9475571492604216</v>
      </c>
      <c r="AG245" s="32">
        <f t="shared" si="86"/>
        <v>2.0170327207530256</v>
      </c>
      <c r="AH245" s="32">
        <f t="shared" si="87"/>
        <v>15.463917525773196</v>
      </c>
      <c r="AI245" s="32">
        <f t="shared" si="88"/>
        <v>105.333930972658</v>
      </c>
      <c r="AJ245" s="32">
        <f t="shared" si="89"/>
        <v>45.719408337068579</v>
      </c>
      <c r="AK245" s="32">
        <f t="shared" si="90"/>
        <v>21.066786194531598</v>
      </c>
      <c r="AL245" s="32">
        <f t="shared" si="91"/>
        <v>10.981622590766472</v>
      </c>
      <c r="AM245" s="32">
        <f t="shared" si="92"/>
        <v>26.445540116539668</v>
      </c>
      <c r="AN245" s="32">
        <f t="shared" si="93"/>
        <v>18.601523980277904</v>
      </c>
      <c r="AO245" s="32">
        <f t="shared" si="94"/>
        <v>8.7404751232631099</v>
      </c>
      <c r="AP245" s="32">
        <f t="shared" si="95"/>
        <v>44.150605109816226</v>
      </c>
      <c r="AQ245" s="32">
        <f t="shared" si="96"/>
        <v>7.6199013895114298</v>
      </c>
      <c r="AR245" s="32">
        <f t="shared" si="97"/>
        <v>72.164948453608247</v>
      </c>
      <c r="AS245" s="32">
        <f t="shared" si="98"/>
        <v>124.83191393993724</v>
      </c>
      <c r="AT245" s="32">
        <f t="shared" si="99"/>
        <v>30.927835051546392</v>
      </c>
      <c r="AU245" s="32">
        <f t="shared" si="100"/>
        <v>13.670999551770505</v>
      </c>
      <c r="AV245" s="32">
        <f t="shared" si="101"/>
        <v>85.611833258628423</v>
      </c>
      <c r="AW245" s="32">
        <f t="shared" si="102"/>
        <v>4.7064096817570595</v>
      </c>
      <c r="AX245" s="32">
        <f t="shared" si="103"/>
        <v>203.04796055580456</v>
      </c>
      <c r="AY245" s="32">
        <f t="shared" si="104"/>
        <v>12.102196324518152</v>
      </c>
      <c r="AZ245" s="32">
        <f t="shared" si="105"/>
        <v>1.1205737337516808</v>
      </c>
      <c r="BB245" s="41" t="s">
        <v>386</v>
      </c>
      <c r="BC245" s="32">
        <f t="shared" si="106"/>
        <v>58.302372106316092</v>
      </c>
      <c r="BD245" s="32">
        <f t="shared" si="107"/>
        <v>14.235909355026147</v>
      </c>
      <c r="BE245" s="32">
        <f t="shared" si="108"/>
        <v>161.82452062754214</v>
      </c>
      <c r="BF245" s="32">
        <f t="shared" si="109"/>
        <v>40.092969203951185</v>
      </c>
      <c r="BG245" s="32">
        <f t="shared" si="110"/>
        <v>107.78781038374719</v>
      </c>
      <c r="BH245" s="32">
        <f t="shared" si="111"/>
        <v>6.10110400929692</v>
      </c>
    </row>
    <row r="246" spans="1:60" x14ac:dyDescent="0.2">
      <c r="A246" s="33" t="str">
        <f>'[3]download from PCAS'!A257</f>
        <v>Z00479</v>
      </c>
      <c r="B246" s="31">
        <f>VLOOKUP($A246,'[3]download from PCAS'!$A$7:$AZ$366,2,FALSE)</f>
        <v>4444</v>
      </c>
      <c r="C246" s="31">
        <v>3530</v>
      </c>
      <c r="D246" s="31">
        <v>3493</v>
      </c>
      <c r="E246" s="31">
        <v>3417</v>
      </c>
      <c r="F246" s="31">
        <v>2443</v>
      </c>
      <c r="G246" s="31">
        <f>VLOOKUP($A246,'[3]download from PCAS'!$A$7:$AZ$366,11,FALSE)</f>
        <v>143</v>
      </c>
      <c r="H246" s="31">
        <f>VLOOKUP($A246,'[3]download from PCAS'!$A$7:$AZ$366,31,FALSE)</f>
        <v>20</v>
      </c>
      <c r="I246" s="31">
        <f>VLOOKUP($A246,'[3]download from PCAS'!$A$7:$AZ$366,35,FALSE)</f>
        <v>12</v>
      </c>
      <c r="J246" s="31">
        <f>VLOOKUP($A246,'[3]download from PCAS'!$A$7:$AZ$366,49,FALSE)</f>
        <v>68</v>
      </c>
      <c r="K246" s="31">
        <f>VLOOKUP($A246,'[3]download from PCAS'!$A$7:$AZ$366,7,FALSE)</f>
        <v>504</v>
      </c>
      <c r="L246" s="31">
        <f>VLOOKUP($A246,'[3]download from PCAS'!$A$7:$AZ$366,27,FALSE)</f>
        <v>168</v>
      </c>
      <c r="M246" s="31">
        <f>VLOOKUP($A246,'[3]download from PCAS'!$A$7:$AZ$366,15,FALSE)</f>
        <v>57</v>
      </c>
      <c r="N246" s="31">
        <f>VLOOKUP($A246,'[3]download from PCAS'!$A$7:$AZ$366,29,FALSE)</f>
        <v>21</v>
      </c>
      <c r="O246" s="31">
        <f>VLOOKUP($A246,'[3]download from PCAS'!$A$7:$AZ$366,51,FALSE)</f>
        <v>148</v>
      </c>
      <c r="P246" s="31">
        <f>VLOOKUP($A246,'[3]download from PCAS'!$A$7:$AZ$366,9,FALSE)</f>
        <v>71</v>
      </c>
      <c r="Q246" s="31">
        <f>VLOOKUP($A246,'[3]download from PCAS'!$A$7:$AZ$366,41,FALSE)</f>
        <v>23</v>
      </c>
      <c r="R246" s="31">
        <f>VLOOKUP($A246,'[3]download from PCAS'!$A$7:$AZ$366,5,FALSE)</f>
        <v>264</v>
      </c>
      <c r="S246" s="31">
        <f>VLOOKUP($A246,'[3]download from PCAS'!$A$7:$AZ$366,19,FALSE)</f>
        <v>30</v>
      </c>
      <c r="T246" s="31">
        <f>VLOOKUP($A246,'[3]download from PCAS'!$A$7:$AZ$366,21,FALSE)</f>
        <v>273</v>
      </c>
      <c r="U246" s="31">
        <f>VLOOKUP($A246,'[3]download from PCAS'!$A$7:$AZ$366,23,FALSE)</f>
        <v>223</v>
      </c>
      <c r="V246" s="31">
        <f>VLOOKUP($A246,'[3]download from PCAS'!$A$7:$AZ$366,13,FALSE)</f>
        <v>175</v>
      </c>
      <c r="W246" s="31">
        <f>VLOOKUP($A246,'[3]download from PCAS'!$A$7:$AZ$366,3,FALSE)</f>
        <v>45</v>
      </c>
      <c r="X246" s="31">
        <f>VLOOKUP($A246,'[3]download from PCAS'!$A$7:$AZ$366,43,FALSE)</f>
        <v>590</v>
      </c>
      <c r="Y246" s="31">
        <f>VLOOKUP($A246,'[3]download from PCAS'!$A$7:$AZ$366,39,FALSE)</f>
        <v>12</v>
      </c>
      <c r="Z246" s="31">
        <f>VLOOKUP($A246,'[3]download from PCAS'!$A$7:$AZ$366,47,FALSE)</f>
        <v>931</v>
      </c>
      <c r="AA246" s="31">
        <f>VLOOKUP($A246,'[3]download from PCAS'!$A$7:$AZ$366,17,FALSE)</f>
        <v>50</v>
      </c>
      <c r="AB246" s="31">
        <f>VLOOKUP($A246,'[3]download from PCAS'!$A$7:$AZ$366,45,FALSE)</f>
        <v>6</v>
      </c>
      <c r="AC246" s="44"/>
      <c r="AD246" s="41" t="s">
        <v>387</v>
      </c>
      <c r="AE246" s="32">
        <f t="shared" si="84"/>
        <v>32.178217821782177</v>
      </c>
      <c r="AF246" s="32">
        <f t="shared" si="85"/>
        <v>4.5004500450045004</v>
      </c>
      <c r="AG246" s="32">
        <f t="shared" si="86"/>
        <v>2.7002700270027002</v>
      </c>
      <c r="AH246" s="32">
        <f t="shared" si="87"/>
        <v>15.301530153015301</v>
      </c>
      <c r="AI246" s="32">
        <f t="shared" si="88"/>
        <v>113.41134113411341</v>
      </c>
      <c r="AJ246" s="32">
        <f t="shared" si="89"/>
        <v>37.803780378037807</v>
      </c>
      <c r="AK246" s="32">
        <f t="shared" si="90"/>
        <v>12.826282628262828</v>
      </c>
      <c r="AL246" s="32">
        <f t="shared" si="91"/>
        <v>4.7254725472547259</v>
      </c>
      <c r="AM246" s="32">
        <f t="shared" si="92"/>
        <v>33.303330333033301</v>
      </c>
      <c r="AN246" s="32">
        <f t="shared" si="93"/>
        <v>15.976597659765977</v>
      </c>
      <c r="AO246" s="32">
        <f t="shared" si="94"/>
        <v>5.1755175517551759</v>
      </c>
      <c r="AP246" s="32">
        <f t="shared" si="95"/>
        <v>59.405940594059402</v>
      </c>
      <c r="AQ246" s="32">
        <f t="shared" si="96"/>
        <v>6.7506750675067506</v>
      </c>
      <c r="AR246" s="32">
        <f t="shared" si="97"/>
        <v>61.431143114311432</v>
      </c>
      <c r="AS246" s="32">
        <f t="shared" si="98"/>
        <v>50.180018001800178</v>
      </c>
      <c r="AT246" s="32">
        <f t="shared" si="99"/>
        <v>39.378937893789377</v>
      </c>
      <c r="AU246" s="32">
        <f t="shared" si="100"/>
        <v>10.126012601260125</v>
      </c>
      <c r="AV246" s="32">
        <f t="shared" si="101"/>
        <v>132.76327632763278</v>
      </c>
      <c r="AW246" s="32">
        <f t="shared" si="102"/>
        <v>2.7002700270027002</v>
      </c>
      <c r="AX246" s="32">
        <f t="shared" si="103"/>
        <v>209.49594959495948</v>
      </c>
      <c r="AY246" s="32">
        <f t="shared" si="104"/>
        <v>11.25112511251125</v>
      </c>
      <c r="AZ246" s="32">
        <f t="shared" si="105"/>
        <v>1.3501350135013501</v>
      </c>
      <c r="BB246" s="41" t="s">
        <v>387</v>
      </c>
      <c r="BC246" s="32">
        <f t="shared" si="106"/>
        <v>48.096192384769537</v>
      </c>
      <c r="BD246" s="32">
        <f t="shared" si="107"/>
        <v>6.1457418788410889</v>
      </c>
      <c r="BE246" s="32">
        <f t="shared" si="108"/>
        <v>65.261925665788695</v>
      </c>
      <c r="BF246" s="32">
        <f t="shared" si="109"/>
        <v>51.214515657009073</v>
      </c>
      <c r="BG246" s="32">
        <f t="shared" si="110"/>
        <v>167.13881019830029</v>
      </c>
      <c r="BH246" s="32">
        <f t="shared" si="111"/>
        <v>3.5118525021949076</v>
      </c>
    </row>
    <row r="247" spans="1:60" x14ac:dyDescent="0.2">
      <c r="A247" s="33" t="str">
        <f>'[3]download from PCAS'!A258</f>
        <v>Z00481</v>
      </c>
      <c r="B247" s="31">
        <f>VLOOKUP($A247,'[3]download from PCAS'!$A$7:$AZ$366,2,FALSE)</f>
        <v>2720</v>
      </c>
      <c r="C247" s="31">
        <v>2214</v>
      </c>
      <c r="D247" s="31">
        <v>2187</v>
      </c>
      <c r="E247" s="31">
        <v>2156</v>
      </c>
      <c r="F247" s="31">
        <v>1523</v>
      </c>
      <c r="G247" s="31">
        <f>VLOOKUP($A247,'[3]download from PCAS'!$A$7:$AZ$366,11,FALSE)</f>
        <v>130</v>
      </c>
      <c r="H247" s="31">
        <f>VLOOKUP($A247,'[3]download from PCAS'!$A$7:$AZ$366,31,FALSE)</f>
        <v>25</v>
      </c>
      <c r="I247" s="31">
        <f>VLOOKUP($A247,'[3]download from PCAS'!$A$7:$AZ$366,35,FALSE)</f>
        <v>4</v>
      </c>
      <c r="J247" s="31">
        <f>VLOOKUP($A247,'[3]download from PCAS'!$A$7:$AZ$366,49,FALSE)</f>
        <v>43</v>
      </c>
      <c r="K247" s="31">
        <f>VLOOKUP($A247,'[3]download from PCAS'!$A$7:$AZ$366,7,FALSE)</f>
        <v>372</v>
      </c>
      <c r="L247" s="31">
        <f>VLOOKUP($A247,'[3]download from PCAS'!$A$7:$AZ$366,27,FALSE)</f>
        <v>116</v>
      </c>
      <c r="M247" s="31">
        <f>VLOOKUP($A247,'[3]download from PCAS'!$A$7:$AZ$366,15,FALSE)</f>
        <v>40</v>
      </c>
      <c r="N247" s="31">
        <f>VLOOKUP($A247,'[3]download from PCAS'!$A$7:$AZ$366,29,FALSE)</f>
        <v>16</v>
      </c>
      <c r="O247" s="31">
        <f>VLOOKUP($A247,'[3]download from PCAS'!$A$7:$AZ$366,51,FALSE)</f>
        <v>74</v>
      </c>
      <c r="P247" s="31">
        <f>VLOOKUP($A247,'[3]download from PCAS'!$A$7:$AZ$366,9,FALSE)</f>
        <v>61</v>
      </c>
      <c r="Q247" s="31">
        <f>VLOOKUP($A247,'[3]download from PCAS'!$A$7:$AZ$366,41,FALSE)</f>
        <v>17</v>
      </c>
      <c r="R247" s="31">
        <f>VLOOKUP($A247,'[3]download from PCAS'!$A$7:$AZ$366,5,FALSE)</f>
        <v>136</v>
      </c>
      <c r="S247" s="31">
        <f>VLOOKUP($A247,'[3]download from PCAS'!$A$7:$AZ$366,19,FALSE)</f>
        <v>18</v>
      </c>
      <c r="T247" s="31">
        <f>VLOOKUP($A247,'[3]download from PCAS'!$A$7:$AZ$366,21,FALSE)</f>
        <v>218</v>
      </c>
      <c r="U247" s="31">
        <f>VLOOKUP($A247,'[3]download from PCAS'!$A$7:$AZ$366,23,FALSE)</f>
        <v>196</v>
      </c>
      <c r="V247" s="31">
        <f>VLOOKUP($A247,'[3]download from PCAS'!$A$7:$AZ$366,13,FALSE)</f>
        <v>81</v>
      </c>
      <c r="W247" s="31">
        <f>VLOOKUP($A247,'[3]download from PCAS'!$A$7:$AZ$366,3,FALSE)</f>
        <v>41</v>
      </c>
      <c r="X247" s="31">
        <f>VLOOKUP($A247,'[3]download from PCAS'!$A$7:$AZ$366,43,FALSE)</f>
        <v>235</v>
      </c>
      <c r="Y247" s="31">
        <f>VLOOKUP($A247,'[3]download from PCAS'!$A$7:$AZ$366,39,FALSE)</f>
        <v>9</v>
      </c>
      <c r="Z247" s="31">
        <f>VLOOKUP($A247,'[3]download from PCAS'!$A$7:$AZ$366,47,FALSE)</f>
        <v>634</v>
      </c>
      <c r="AA247" s="31">
        <f>VLOOKUP($A247,'[3]download from PCAS'!$A$7:$AZ$366,17,FALSE)</f>
        <v>21</v>
      </c>
      <c r="AB247" s="31">
        <f>VLOOKUP($A247,'[3]download from PCAS'!$A$7:$AZ$366,45,FALSE)</f>
        <v>9</v>
      </c>
      <c r="AC247" s="44"/>
      <c r="AD247" s="41" t="s">
        <v>388</v>
      </c>
      <c r="AE247" s="32">
        <f t="shared" si="84"/>
        <v>47.794117647058819</v>
      </c>
      <c r="AF247" s="32">
        <f t="shared" si="85"/>
        <v>9.1911764705882355</v>
      </c>
      <c r="AG247" s="32">
        <f t="shared" si="86"/>
        <v>1.4705882352941175</v>
      </c>
      <c r="AH247" s="32">
        <f t="shared" si="87"/>
        <v>15.808823529411764</v>
      </c>
      <c r="AI247" s="32">
        <f t="shared" si="88"/>
        <v>136.76470588235296</v>
      </c>
      <c r="AJ247" s="32">
        <f t="shared" si="89"/>
        <v>42.647058823529413</v>
      </c>
      <c r="AK247" s="32">
        <f t="shared" si="90"/>
        <v>14.705882352941176</v>
      </c>
      <c r="AL247" s="32">
        <f t="shared" si="91"/>
        <v>5.8823529411764701</v>
      </c>
      <c r="AM247" s="32">
        <f t="shared" si="92"/>
        <v>27.205882352941178</v>
      </c>
      <c r="AN247" s="32">
        <f t="shared" si="93"/>
        <v>22.426470588235293</v>
      </c>
      <c r="AO247" s="32">
        <f t="shared" si="94"/>
        <v>6.25</v>
      </c>
      <c r="AP247" s="32">
        <f t="shared" si="95"/>
        <v>50</v>
      </c>
      <c r="AQ247" s="32">
        <f t="shared" si="96"/>
        <v>6.617647058823529</v>
      </c>
      <c r="AR247" s="32">
        <f t="shared" si="97"/>
        <v>80.14705882352942</v>
      </c>
      <c r="AS247" s="32">
        <f t="shared" si="98"/>
        <v>72.058823529411754</v>
      </c>
      <c r="AT247" s="32">
        <f t="shared" si="99"/>
        <v>29.77941176470588</v>
      </c>
      <c r="AU247" s="32">
        <f t="shared" si="100"/>
        <v>15.073529411764707</v>
      </c>
      <c r="AV247" s="32">
        <f t="shared" si="101"/>
        <v>86.397058823529406</v>
      </c>
      <c r="AW247" s="32">
        <f t="shared" si="102"/>
        <v>3.3088235294117645</v>
      </c>
      <c r="AX247" s="32">
        <f t="shared" si="103"/>
        <v>233.08823529411765</v>
      </c>
      <c r="AY247" s="32">
        <f t="shared" si="104"/>
        <v>7.7205882352941178</v>
      </c>
      <c r="AZ247" s="32">
        <f t="shared" si="105"/>
        <v>3.3088235294117645</v>
      </c>
      <c r="BB247" s="41" t="s">
        <v>388</v>
      </c>
      <c r="BC247" s="32">
        <f t="shared" si="106"/>
        <v>53.040695016003653</v>
      </c>
      <c r="BD247" s="32">
        <f t="shared" si="107"/>
        <v>7.4211502782931351</v>
      </c>
      <c r="BE247" s="32">
        <f t="shared" si="108"/>
        <v>90.909090909090907</v>
      </c>
      <c r="BF247" s="32">
        <f t="shared" si="109"/>
        <v>37.569573283859</v>
      </c>
      <c r="BG247" s="32">
        <f t="shared" si="110"/>
        <v>106.14272809394761</v>
      </c>
      <c r="BH247" s="32">
        <f t="shared" si="111"/>
        <v>4.1743970315398888</v>
      </c>
    </row>
    <row r="248" spans="1:60" x14ac:dyDescent="0.2">
      <c r="A248" s="33" t="str">
        <f>'[3]download from PCAS'!A259</f>
        <v>Z00482</v>
      </c>
      <c r="B248" s="31">
        <f>VLOOKUP($A248,'[3]download from PCAS'!$A$7:$AZ$366,2,FALSE)</f>
        <v>3851</v>
      </c>
      <c r="C248" s="31">
        <v>2789</v>
      </c>
      <c r="D248" s="31">
        <v>2734</v>
      </c>
      <c r="E248" s="31">
        <v>2676</v>
      </c>
      <c r="F248" s="31">
        <v>1945</v>
      </c>
      <c r="G248" s="31">
        <f>VLOOKUP($A248,'[3]download from PCAS'!$A$7:$AZ$366,11,FALSE)</f>
        <v>146</v>
      </c>
      <c r="H248" s="31">
        <f>VLOOKUP($A248,'[3]download from PCAS'!$A$7:$AZ$366,31,FALSE)</f>
        <v>18</v>
      </c>
      <c r="I248" s="31">
        <f>VLOOKUP($A248,'[3]download from PCAS'!$A$7:$AZ$366,35,FALSE)</f>
        <v>4</v>
      </c>
      <c r="J248" s="31">
        <f>VLOOKUP($A248,'[3]download from PCAS'!$A$7:$AZ$366,49,FALSE)</f>
        <v>55</v>
      </c>
      <c r="K248" s="31">
        <f>VLOOKUP($A248,'[3]download from PCAS'!$A$7:$AZ$366,7,FALSE)</f>
        <v>356</v>
      </c>
      <c r="L248" s="31">
        <f>VLOOKUP($A248,'[3]download from PCAS'!$A$7:$AZ$366,27,FALSE)</f>
        <v>119</v>
      </c>
      <c r="M248" s="31">
        <f>VLOOKUP($A248,'[3]download from PCAS'!$A$7:$AZ$366,15,FALSE)</f>
        <v>44</v>
      </c>
      <c r="N248" s="31">
        <f>VLOOKUP($A248,'[3]download from PCAS'!$A$7:$AZ$366,29,FALSE)</f>
        <v>18</v>
      </c>
      <c r="O248" s="31">
        <f>VLOOKUP($A248,'[3]download from PCAS'!$A$7:$AZ$366,51,FALSE)</f>
        <v>82</v>
      </c>
      <c r="P248" s="31">
        <f>VLOOKUP($A248,'[3]download from PCAS'!$A$7:$AZ$366,9,FALSE)</f>
        <v>47</v>
      </c>
      <c r="Q248" s="31">
        <f>VLOOKUP($A248,'[3]download from PCAS'!$A$7:$AZ$366,41,FALSE)</f>
        <v>37</v>
      </c>
      <c r="R248" s="31">
        <f>VLOOKUP($A248,'[3]download from PCAS'!$A$7:$AZ$366,5,FALSE)</f>
        <v>259</v>
      </c>
      <c r="S248" s="31">
        <f>VLOOKUP($A248,'[3]download from PCAS'!$A$7:$AZ$366,19,FALSE)</f>
        <v>10</v>
      </c>
      <c r="T248" s="31">
        <f>VLOOKUP($A248,'[3]download from PCAS'!$A$7:$AZ$366,21,FALSE)</f>
        <v>231</v>
      </c>
      <c r="U248" s="31">
        <f>VLOOKUP($A248,'[3]download from PCAS'!$A$7:$AZ$366,23,FALSE)</f>
        <v>585</v>
      </c>
      <c r="V248" s="31">
        <f>VLOOKUP($A248,'[3]download from PCAS'!$A$7:$AZ$366,13,FALSE)</f>
        <v>64</v>
      </c>
      <c r="W248" s="31">
        <f>VLOOKUP($A248,'[3]download from PCAS'!$A$7:$AZ$366,3,FALSE)</f>
        <v>30</v>
      </c>
      <c r="X248" s="31">
        <f>VLOOKUP($A248,'[3]download from PCAS'!$A$7:$AZ$366,43,FALSE)</f>
        <v>302</v>
      </c>
      <c r="Y248" s="31">
        <f>VLOOKUP($A248,'[3]download from PCAS'!$A$7:$AZ$366,39,FALSE)</f>
        <v>10</v>
      </c>
      <c r="Z248" s="31">
        <f>VLOOKUP($A248,'[3]download from PCAS'!$A$7:$AZ$366,47,FALSE)</f>
        <v>736</v>
      </c>
      <c r="AA248" s="31">
        <f>VLOOKUP($A248,'[3]download from PCAS'!$A$7:$AZ$366,17,FALSE)</f>
        <v>67</v>
      </c>
      <c r="AB248" s="31">
        <f>VLOOKUP($A248,'[3]download from PCAS'!$A$7:$AZ$366,45,FALSE)</f>
        <v>7</v>
      </c>
      <c r="AC248" s="44"/>
      <c r="AD248" s="41" t="s">
        <v>389</v>
      </c>
      <c r="AE248" s="32">
        <f t="shared" si="84"/>
        <v>37.912230589457288</v>
      </c>
      <c r="AF248" s="32">
        <f t="shared" si="85"/>
        <v>4.6741106206180207</v>
      </c>
      <c r="AG248" s="32">
        <f t="shared" si="86"/>
        <v>1.038691249026227</v>
      </c>
      <c r="AH248" s="32">
        <f t="shared" si="87"/>
        <v>14.28200467411062</v>
      </c>
      <c r="AI248" s="32">
        <f t="shared" si="88"/>
        <v>92.443521163334196</v>
      </c>
      <c r="AJ248" s="32">
        <f t="shared" si="89"/>
        <v>30.901064658530252</v>
      </c>
      <c r="AK248" s="32">
        <f t="shared" si="90"/>
        <v>11.425603739288496</v>
      </c>
      <c r="AL248" s="32">
        <f t="shared" si="91"/>
        <v>4.6741106206180207</v>
      </c>
      <c r="AM248" s="32">
        <f t="shared" si="92"/>
        <v>21.293170605037652</v>
      </c>
      <c r="AN248" s="32">
        <f t="shared" si="93"/>
        <v>12.204622176058166</v>
      </c>
      <c r="AO248" s="32">
        <f t="shared" si="94"/>
        <v>9.6078940534926005</v>
      </c>
      <c r="AP248" s="32">
        <f t="shared" si="95"/>
        <v>67.255258374448189</v>
      </c>
      <c r="AQ248" s="32">
        <f t="shared" si="96"/>
        <v>2.5967281225655676</v>
      </c>
      <c r="AR248" s="32">
        <f t="shared" si="97"/>
        <v>59.984419631264608</v>
      </c>
      <c r="AS248" s="32">
        <f t="shared" si="98"/>
        <v>151.9085951700857</v>
      </c>
      <c r="AT248" s="32">
        <f t="shared" si="99"/>
        <v>16.619059984419632</v>
      </c>
      <c r="AU248" s="32">
        <f t="shared" si="100"/>
        <v>7.7901843676967024</v>
      </c>
      <c r="AV248" s="32">
        <f t="shared" si="101"/>
        <v>78.42118930148014</v>
      </c>
      <c r="AW248" s="32">
        <f t="shared" si="102"/>
        <v>2.5967281225655676</v>
      </c>
      <c r="AX248" s="32">
        <f t="shared" si="103"/>
        <v>191.11918982082577</v>
      </c>
      <c r="AY248" s="32">
        <f t="shared" si="104"/>
        <v>17.398078421189304</v>
      </c>
      <c r="AZ248" s="32">
        <f t="shared" si="105"/>
        <v>1.8177096857958972</v>
      </c>
      <c r="BB248" s="41" t="s">
        <v>389</v>
      </c>
      <c r="BC248" s="32">
        <f t="shared" si="106"/>
        <v>43.525969275786395</v>
      </c>
      <c r="BD248" s="32">
        <f t="shared" si="107"/>
        <v>6.7264573991031398</v>
      </c>
      <c r="BE248" s="32">
        <f t="shared" si="108"/>
        <v>218.60986547085201</v>
      </c>
      <c r="BF248" s="32">
        <f t="shared" si="109"/>
        <v>23.916292974588938</v>
      </c>
      <c r="BG248" s="32">
        <f t="shared" si="110"/>
        <v>108.28253854428111</v>
      </c>
      <c r="BH248" s="32">
        <f t="shared" si="111"/>
        <v>3.7369207772795217</v>
      </c>
    </row>
    <row r="249" spans="1:60" x14ac:dyDescent="0.2">
      <c r="A249" s="33" t="str">
        <f>'[3]download from PCAS'!A260</f>
        <v>Z00491</v>
      </c>
      <c r="B249" s="31">
        <f>VLOOKUP($A249,'[3]download from PCAS'!$A$7:$AZ$366,2,FALSE)</f>
        <v>7159</v>
      </c>
      <c r="C249" s="31">
        <v>5542</v>
      </c>
      <c r="D249" s="31">
        <v>5429</v>
      </c>
      <c r="E249" s="31">
        <v>5309</v>
      </c>
      <c r="F249" s="31">
        <v>3605</v>
      </c>
      <c r="G249" s="31">
        <f>VLOOKUP($A249,'[3]download from PCAS'!$A$7:$AZ$366,11,FALSE)</f>
        <v>204</v>
      </c>
      <c r="H249" s="31">
        <f>VLOOKUP($A249,'[3]download from PCAS'!$A$7:$AZ$366,31,FALSE)</f>
        <v>36</v>
      </c>
      <c r="I249" s="31">
        <f>VLOOKUP($A249,'[3]download from PCAS'!$A$7:$AZ$366,35,FALSE)</f>
        <v>12</v>
      </c>
      <c r="J249" s="31">
        <f>VLOOKUP($A249,'[3]download from PCAS'!$A$7:$AZ$366,49,FALSE)</f>
        <v>104</v>
      </c>
      <c r="K249" s="31">
        <f>VLOOKUP($A249,'[3]download from PCAS'!$A$7:$AZ$366,7,FALSE)</f>
        <v>636</v>
      </c>
      <c r="L249" s="31">
        <f>VLOOKUP($A249,'[3]download from PCAS'!$A$7:$AZ$366,27,FALSE)</f>
        <v>213</v>
      </c>
      <c r="M249" s="31">
        <f>VLOOKUP($A249,'[3]download from PCAS'!$A$7:$AZ$366,15,FALSE)</f>
        <v>127</v>
      </c>
      <c r="N249" s="31">
        <f>VLOOKUP($A249,'[3]download from PCAS'!$A$7:$AZ$366,29,FALSE)</f>
        <v>40</v>
      </c>
      <c r="O249" s="31">
        <f>VLOOKUP($A249,'[3]download from PCAS'!$A$7:$AZ$366,51,FALSE)</f>
        <v>139</v>
      </c>
      <c r="P249" s="31">
        <f>VLOOKUP($A249,'[3]download from PCAS'!$A$7:$AZ$366,9,FALSE)</f>
        <v>87</v>
      </c>
      <c r="Q249" s="31">
        <f>VLOOKUP($A249,'[3]download from PCAS'!$A$7:$AZ$366,41,FALSE)</f>
        <v>84</v>
      </c>
      <c r="R249" s="31">
        <f>VLOOKUP($A249,'[3]download from PCAS'!$A$7:$AZ$366,5,FALSE)</f>
        <v>282</v>
      </c>
      <c r="S249" s="31">
        <f>VLOOKUP($A249,'[3]download from PCAS'!$A$7:$AZ$366,19,FALSE)</f>
        <v>44</v>
      </c>
      <c r="T249" s="31">
        <f>VLOOKUP($A249,'[3]download from PCAS'!$A$7:$AZ$366,21,FALSE)</f>
        <v>387</v>
      </c>
      <c r="U249" s="31">
        <f>VLOOKUP($A249,'[3]download from PCAS'!$A$7:$AZ$366,23,FALSE)</f>
        <v>690</v>
      </c>
      <c r="V249" s="31">
        <f>VLOOKUP($A249,'[3]download from PCAS'!$A$7:$AZ$366,13,FALSE)</f>
        <v>176</v>
      </c>
      <c r="W249" s="31">
        <f>VLOOKUP($A249,'[3]download from PCAS'!$A$7:$AZ$366,3,FALSE)</f>
        <v>77</v>
      </c>
      <c r="X249" s="31">
        <f>VLOOKUP($A249,'[3]download from PCAS'!$A$7:$AZ$366,43,FALSE)</f>
        <v>560</v>
      </c>
      <c r="Y249" s="31">
        <f>VLOOKUP($A249,'[3]download from PCAS'!$A$7:$AZ$366,39,FALSE)</f>
        <v>41</v>
      </c>
      <c r="Z249" s="31">
        <f>VLOOKUP($A249,'[3]download from PCAS'!$A$7:$AZ$366,47,FALSE)</f>
        <v>1282</v>
      </c>
      <c r="AA249" s="31">
        <f>VLOOKUP($A249,'[3]download from PCAS'!$A$7:$AZ$366,17,FALSE)</f>
        <v>65</v>
      </c>
      <c r="AB249" s="31">
        <f>VLOOKUP($A249,'[3]download from PCAS'!$A$7:$AZ$366,45,FALSE)</f>
        <v>3</v>
      </c>
      <c r="AC249" s="44"/>
      <c r="AD249" s="41" t="s">
        <v>390</v>
      </c>
      <c r="AE249" s="32">
        <f t="shared" si="84"/>
        <v>28.495599944126273</v>
      </c>
      <c r="AF249" s="32">
        <f t="shared" si="85"/>
        <v>5.0286352842575779</v>
      </c>
      <c r="AG249" s="32">
        <f t="shared" si="86"/>
        <v>1.6762117614191927</v>
      </c>
      <c r="AH249" s="32">
        <f t="shared" si="87"/>
        <v>14.527168598966337</v>
      </c>
      <c r="AI249" s="32">
        <f t="shared" si="88"/>
        <v>88.839223355217214</v>
      </c>
      <c r="AJ249" s="32">
        <f t="shared" si="89"/>
        <v>29.75275876519067</v>
      </c>
      <c r="AK249" s="32">
        <f t="shared" si="90"/>
        <v>17.739907808353124</v>
      </c>
      <c r="AL249" s="32">
        <f t="shared" si="91"/>
        <v>5.5873725380639758</v>
      </c>
      <c r="AM249" s="32">
        <f t="shared" si="92"/>
        <v>19.416119569772317</v>
      </c>
      <c r="AN249" s="32">
        <f t="shared" si="93"/>
        <v>12.152535270289146</v>
      </c>
      <c r="AO249" s="32">
        <f t="shared" si="94"/>
        <v>11.733482329934349</v>
      </c>
      <c r="AP249" s="32">
        <f t="shared" si="95"/>
        <v>39.390976393351025</v>
      </c>
      <c r="AQ249" s="32">
        <f t="shared" si="96"/>
        <v>6.1461097918703738</v>
      </c>
      <c r="AR249" s="32">
        <f t="shared" si="97"/>
        <v>54.057829305768962</v>
      </c>
      <c r="AS249" s="32">
        <f t="shared" si="98"/>
        <v>96.382176281603577</v>
      </c>
      <c r="AT249" s="32">
        <f t="shared" si="99"/>
        <v>24.584439167481495</v>
      </c>
      <c r="AU249" s="32">
        <f t="shared" si="100"/>
        <v>10.755692135773153</v>
      </c>
      <c r="AV249" s="32">
        <f t="shared" si="101"/>
        <v>78.223215532895651</v>
      </c>
      <c r="AW249" s="32">
        <f t="shared" si="102"/>
        <v>5.7270568515155746</v>
      </c>
      <c r="AX249" s="32">
        <f t="shared" si="103"/>
        <v>179.07528984495042</v>
      </c>
      <c r="AY249" s="32">
        <f t="shared" si="104"/>
        <v>9.0794803743539596</v>
      </c>
      <c r="AZ249" s="32">
        <f t="shared" si="105"/>
        <v>0.41905294035479818</v>
      </c>
      <c r="BB249" s="41" t="s">
        <v>390</v>
      </c>
      <c r="BC249" s="32">
        <f t="shared" si="106"/>
        <v>39.233744704365442</v>
      </c>
      <c r="BD249" s="32">
        <f t="shared" si="107"/>
        <v>7.5343755886230932</v>
      </c>
      <c r="BE249" s="32">
        <f t="shared" si="108"/>
        <v>129.96797890374836</v>
      </c>
      <c r="BF249" s="32">
        <f t="shared" si="109"/>
        <v>33.151252589941606</v>
      </c>
      <c r="BG249" s="32">
        <f t="shared" si="110"/>
        <v>101.04655359076146</v>
      </c>
      <c r="BH249" s="32">
        <f t="shared" si="111"/>
        <v>7.7227349783386696</v>
      </c>
    </row>
    <row r="250" spans="1:60" x14ac:dyDescent="0.2">
      <c r="A250" s="33" t="str">
        <f>'[3]download from PCAS'!A261</f>
        <v>Z00493</v>
      </c>
      <c r="B250" s="31">
        <f>VLOOKUP($A250,'[3]download from PCAS'!$A$7:$AZ$366,2,FALSE)</f>
        <v>8351</v>
      </c>
      <c r="C250" s="31">
        <v>6563</v>
      </c>
      <c r="D250" s="31">
        <v>6482</v>
      </c>
      <c r="E250" s="31">
        <v>6388</v>
      </c>
      <c r="F250" s="31">
        <v>4342</v>
      </c>
      <c r="G250" s="31">
        <f>VLOOKUP($A250,'[3]download from PCAS'!$A$7:$AZ$366,11,FALSE)</f>
        <v>265</v>
      </c>
      <c r="H250" s="31">
        <f>VLOOKUP($A250,'[3]download from PCAS'!$A$7:$AZ$366,31,FALSE)</f>
        <v>50</v>
      </c>
      <c r="I250" s="31">
        <f>VLOOKUP($A250,'[3]download from PCAS'!$A$7:$AZ$366,35,FALSE)</f>
        <v>14</v>
      </c>
      <c r="J250" s="31">
        <f>VLOOKUP($A250,'[3]download from PCAS'!$A$7:$AZ$366,49,FALSE)</f>
        <v>123</v>
      </c>
      <c r="K250" s="31">
        <f>VLOOKUP($A250,'[3]download from PCAS'!$A$7:$AZ$366,7,FALSE)</f>
        <v>911</v>
      </c>
      <c r="L250" s="31">
        <f>VLOOKUP($A250,'[3]download from PCAS'!$A$7:$AZ$366,27,FALSE)</f>
        <v>265</v>
      </c>
      <c r="M250" s="31">
        <f>VLOOKUP($A250,'[3]download from PCAS'!$A$7:$AZ$366,15,FALSE)</f>
        <v>106</v>
      </c>
      <c r="N250" s="31">
        <f>VLOOKUP($A250,'[3]download from PCAS'!$A$7:$AZ$366,29,FALSE)</f>
        <v>49</v>
      </c>
      <c r="O250" s="31">
        <f>VLOOKUP($A250,'[3]download from PCAS'!$A$7:$AZ$366,51,FALSE)</f>
        <v>231</v>
      </c>
      <c r="P250" s="31">
        <f>VLOOKUP($A250,'[3]download from PCAS'!$A$7:$AZ$366,9,FALSE)</f>
        <v>158</v>
      </c>
      <c r="Q250" s="31">
        <f>VLOOKUP($A250,'[3]download from PCAS'!$A$7:$AZ$366,41,FALSE)</f>
        <v>65</v>
      </c>
      <c r="R250" s="31">
        <f>VLOOKUP($A250,'[3]download from PCAS'!$A$7:$AZ$366,5,FALSE)</f>
        <v>357</v>
      </c>
      <c r="S250" s="31">
        <f>VLOOKUP($A250,'[3]download from PCAS'!$A$7:$AZ$366,19,FALSE)</f>
        <v>41</v>
      </c>
      <c r="T250" s="31">
        <f>VLOOKUP($A250,'[3]download from PCAS'!$A$7:$AZ$366,21,FALSE)</f>
        <v>478</v>
      </c>
      <c r="U250" s="31">
        <f>VLOOKUP($A250,'[3]download from PCAS'!$A$7:$AZ$366,23,FALSE)</f>
        <v>730</v>
      </c>
      <c r="V250" s="31">
        <f>VLOOKUP($A250,'[3]download from PCAS'!$A$7:$AZ$366,13,FALSE)</f>
        <v>298</v>
      </c>
      <c r="W250" s="31">
        <f>VLOOKUP($A250,'[3]download from PCAS'!$A$7:$AZ$366,3,FALSE)</f>
        <v>90</v>
      </c>
      <c r="X250" s="31">
        <f>VLOOKUP($A250,'[3]download from PCAS'!$A$7:$AZ$366,43,FALSE)</f>
        <v>659</v>
      </c>
      <c r="Y250" s="31">
        <f>VLOOKUP($A250,'[3]download from PCAS'!$A$7:$AZ$366,39,FALSE)</f>
        <v>16</v>
      </c>
      <c r="Z250" s="31">
        <f>VLOOKUP($A250,'[3]download from PCAS'!$A$7:$AZ$366,47,FALSE)</f>
        <v>1638</v>
      </c>
      <c r="AA250" s="31">
        <f>VLOOKUP($A250,'[3]download from PCAS'!$A$7:$AZ$366,17,FALSE)</f>
        <v>118</v>
      </c>
      <c r="AB250" s="31">
        <f>VLOOKUP($A250,'[3]download from PCAS'!$A$7:$AZ$366,45,FALSE)</f>
        <v>2</v>
      </c>
      <c r="AC250" s="44"/>
      <c r="AD250" s="41" t="s">
        <v>391</v>
      </c>
      <c r="AE250" s="32">
        <f t="shared" si="84"/>
        <v>31.73272661956652</v>
      </c>
      <c r="AF250" s="32">
        <f t="shared" si="85"/>
        <v>5.9873069093521742</v>
      </c>
      <c r="AG250" s="32">
        <f t="shared" si="86"/>
        <v>1.6764459346186085</v>
      </c>
      <c r="AH250" s="32">
        <f t="shared" si="87"/>
        <v>14.728774997006347</v>
      </c>
      <c r="AI250" s="32">
        <f t="shared" si="88"/>
        <v>109.08873188839659</v>
      </c>
      <c r="AJ250" s="32">
        <f t="shared" si="89"/>
        <v>31.73272661956652</v>
      </c>
      <c r="AK250" s="32">
        <f t="shared" si="90"/>
        <v>12.693090647826606</v>
      </c>
      <c r="AL250" s="32">
        <f t="shared" si="91"/>
        <v>5.8675607711651301</v>
      </c>
      <c r="AM250" s="32">
        <f t="shared" si="92"/>
        <v>27.661357921207042</v>
      </c>
      <c r="AN250" s="32">
        <f t="shared" si="93"/>
        <v>18.919889833552869</v>
      </c>
      <c r="AO250" s="32">
        <f t="shared" si="94"/>
        <v>7.7834989821578251</v>
      </c>
      <c r="AP250" s="32">
        <f t="shared" si="95"/>
        <v>42.749371332774516</v>
      </c>
      <c r="AQ250" s="32">
        <f t="shared" si="96"/>
        <v>4.9095916656687821</v>
      </c>
      <c r="AR250" s="32">
        <f t="shared" si="97"/>
        <v>57.238654053406776</v>
      </c>
      <c r="AS250" s="32">
        <f t="shared" si="98"/>
        <v>87.414680876541738</v>
      </c>
      <c r="AT250" s="32">
        <f t="shared" si="99"/>
        <v>35.684349179738952</v>
      </c>
      <c r="AU250" s="32">
        <f t="shared" si="100"/>
        <v>10.777152436833912</v>
      </c>
      <c r="AV250" s="32">
        <f t="shared" si="101"/>
        <v>78.912705065261648</v>
      </c>
      <c r="AW250" s="32">
        <f t="shared" si="102"/>
        <v>1.9159382109926955</v>
      </c>
      <c r="AX250" s="32">
        <f t="shared" si="103"/>
        <v>196.1441743503772</v>
      </c>
      <c r="AY250" s="32">
        <f t="shared" si="104"/>
        <v>14.130044306071129</v>
      </c>
      <c r="AZ250" s="32">
        <f t="shared" si="105"/>
        <v>0.23949227637408693</v>
      </c>
      <c r="BB250" s="41" t="s">
        <v>391</v>
      </c>
      <c r="BC250" s="32">
        <f t="shared" si="106"/>
        <v>40.88244369021907</v>
      </c>
      <c r="BD250" s="32">
        <f t="shared" si="107"/>
        <v>7.6706324358171569</v>
      </c>
      <c r="BE250" s="32">
        <f t="shared" si="108"/>
        <v>114.27676894176581</v>
      </c>
      <c r="BF250" s="32">
        <f t="shared" si="109"/>
        <v>46.649968691296181</v>
      </c>
      <c r="BG250" s="32">
        <f t="shared" si="110"/>
        <v>100.41139722687795</v>
      </c>
      <c r="BH250" s="32">
        <f t="shared" si="111"/>
        <v>2.5046963055729492</v>
      </c>
    </row>
    <row r="251" spans="1:60" x14ac:dyDescent="0.2">
      <c r="A251" s="33" t="str">
        <f>'[3]download from PCAS'!A262</f>
        <v>Z00494</v>
      </c>
      <c r="B251" s="31">
        <f>VLOOKUP($A251,'[3]download from PCAS'!$A$7:$AZ$366,2,FALSE)</f>
        <v>4172</v>
      </c>
      <c r="C251" s="31">
        <v>3356</v>
      </c>
      <c r="D251" s="31">
        <v>3291</v>
      </c>
      <c r="E251" s="31">
        <v>3237</v>
      </c>
      <c r="F251" s="31">
        <v>2202</v>
      </c>
      <c r="G251" s="31">
        <f>VLOOKUP($A251,'[3]download from PCAS'!$A$7:$AZ$366,11,FALSE)</f>
        <v>212</v>
      </c>
      <c r="H251" s="31">
        <f>VLOOKUP($A251,'[3]download from PCAS'!$A$7:$AZ$366,31,FALSE)</f>
        <v>26</v>
      </c>
      <c r="I251" s="31">
        <f>VLOOKUP($A251,'[3]download from PCAS'!$A$7:$AZ$366,35,FALSE)</f>
        <v>3</v>
      </c>
      <c r="J251" s="31">
        <f>VLOOKUP($A251,'[3]download from PCAS'!$A$7:$AZ$366,49,FALSE)</f>
        <v>87</v>
      </c>
      <c r="K251" s="31">
        <f>VLOOKUP($A251,'[3]download from PCAS'!$A$7:$AZ$366,7,FALSE)</f>
        <v>540</v>
      </c>
      <c r="L251" s="31">
        <f>VLOOKUP($A251,'[3]download from PCAS'!$A$7:$AZ$366,27,FALSE)</f>
        <v>151</v>
      </c>
      <c r="M251" s="31">
        <f>VLOOKUP($A251,'[3]download from PCAS'!$A$7:$AZ$366,15,FALSE)</f>
        <v>50</v>
      </c>
      <c r="N251" s="31">
        <f>VLOOKUP($A251,'[3]download from PCAS'!$A$7:$AZ$366,29,FALSE)</f>
        <v>36</v>
      </c>
      <c r="O251" s="31">
        <f>VLOOKUP($A251,'[3]download from PCAS'!$A$7:$AZ$366,51,FALSE)</f>
        <v>93</v>
      </c>
      <c r="P251" s="31">
        <f>VLOOKUP($A251,'[3]download from PCAS'!$A$7:$AZ$366,9,FALSE)</f>
        <v>70</v>
      </c>
      <c r="Q251" s="31">
        <f>VLOOKUP($A251,'[3]download from PCAS'!$A$7:$AZ$366,41,FALSE)</f>
        <v>33</v>
      </c>
      <c r="R251" s="31">
        <f>VLOOKUP($A251,'[3]download from PCAS'!$A$7:$AZ$366,5,FALSE)</f>
        <v>234</v>
      </c>
      <c r="S251" s="31">
        <f>VLOOKUP($A251,'[3]download from PCAS'!$A$7:$AZ$366,19,FALSE)</f>
        <v>44</v>
      </c>
      <c r="T251" s="31">
        <f>VLOOKUP($A251,'[3]download from PCAS'!$A$7:$AZ$366,21,FALSE)</f>
        <v>335</v>
      </c>
      <c r="U251" s="31">
        <f>VLOOKUP($A251,'[3]download from PCAS'!$A$7:$AZ$366,23,FALSE)</f>
        <v>186</v>
      </c>
      <c r="V251" s="31">
        <f>VLOOKUP($A251,'[3]download from PCAS'!$A$7:$AZ$366,13,FALSE)</f>
        <v>129</v>
      </c>
      <c r="W251" s="31">
        <f>VLOOKUP($A251,'[3]download from PCAS'!$A$7:$AZ$366,3,FALSE)</f>
        <v>57</v>
      </c>
      <c r="X251" s="31">
        <f>VLOOKUP($A251,'[3]download from PCAS'!$A$7:$AZ$366,43,FALSE)</f>
        <v>561</v>
      </c>
      <c r="Y251" s="31">
        <f>VLOOKUP($A251,'[3]download from PCAS'!$A$7:$AZ$366,39,FALSE)</f>
        <v>21</v>
      </c>
      <c r="Z251" s="31">
        <f>VLOOKUP($A251,'[3]download from PCAS'!$A$7:$AZ$366,47,FALSE)</f>
        <v>970</v>
      </c>
      <c r="AA251" s="31">
        <f>VLOOKUP($A251,'[3]download from PCAS'!$A$7:$AZ$366,17,FALSE)</f>
        <v>63</v>
      </c>
      <c r="AB251" s="31">
        <f>VLOOKUP($A251,'[3]download from PCAS'!$A$7:$AZ$366,45,FALSE)</f>
        <v>1</v>
      </c>
      <c r="AC251" s="44"/>
      <c r="AD251" s="41" t="s">
        <v>392</v>
      </c>
      <c r="AE251" s="32">
        <f t="shared" si="84"/>
        <v>50.814956855225311</v>
      </c>
      <c r="AF251" s="32">
        <f t="shared" si="85"/>
        <v>6.2320230105465013</v>
      </c>
      <c r="AG251" s="32">
        <f t="shared" si="86"/>
        <v>0.7190795781399808</v>
      </c>
      <c r="AH251" s="32">
        <f t="shared" si="87"/>
        <v>20.853307766059444</v>
      </c>
      <c r="AI251" s="32">
        <f t="shared" si="88"/>
        <v>129.43432406519656</v>
      </c>
      <c r="AJ251" s="32">
        <f t="shared" si="89"/>
        <v>36.193672099712366</v>
      </c>
      <c r="AK251" s="32">
        <f t="shared" si="90"/>
        <v>11.984659635666347</v>
      </c>
      <c r="AL251" s="32">
        <f t="shared" si="91"/>
        <v>8.6289549376797705</v>
      </c>
      <c r="AM251" s="32">
        <f t="shared" si="92"/>
        <v>22.291466922339406</v>
      </c>
      <c r="AN251" s="32">
        <f t="shared" si="93"/>
        <v>16.778523489932887</v>
      </c>
      <c r="AO251" s="32">
        <f t="shared" si="94"/>
        <v>7.9098753595397886</v>
      </c>
      <c r="AP251" s="32">
        <f t="shared" si="95"/>
        <v>56.088207094918502</v>
      </c>
      <c r="AQ251" s="32">
        <f t="shared" si="96"/>
        <v>10.546500479386385</v>
      </c>
      <c r="AR251" s="32">
        <f t="shared" si="97"/>
        <v>80.297219558964528</v>
      </c>
      <c r="AS251" s="32">
        <f t="shared" si="98"/>
        <v>44.582933844678813</v>
      </c>
      <c r="AT251" s="32">
        <f t="shared" si="99"/>
        <v>30.920421860019175</v>
      </c>
      <c r="AU251" s="32">
        <f t="shared" si="100"/>
        <v>13.662511984659636</v>
      </c>
      <c r="AV251" s="32">
        <f t="shared" si="101"/>
        <v>134.46788111217643</v>
      </c>
      <c r="AW251" s="32">
        <f t="shared" si="102"/>
        <v>5.0335570469798654</v>
      </c>
      <c r="AX251" s="32">
        <f t="shared" si="103"/>
        <v>232.50239693192714</v>
      </c>
      <c r="AY251" s="32">
        <f t="shared" si="104"/>
        <v>15.100671140939598</v>
      </c>
      <c r="AZ251" s="32">
        <f t="shared" si="105"/>
        <v>0.23969319271332692</v>
      </c>
      <c r="BB251" s="41" t="s">
        <v>392</v>
      </c>
      <c r="BC251" s="32">
        <f t="shared" si="106"/>
        <v>45.882710422364028</v>
      </c>
      <c r="BD251" s="32">
        <f t="shared" si="107"/>
        <v>11.121408711770158</v>
      </c>
      <c r="BE251" s="32">
        <f t="shared" si="108"/>
        <v>57.460611677479143</v>
      </c>
      <c r="BF251" s="32">
        <f t="shared" si="109"/>
        <v>39.851714550509733</v>
      </c>
      <c r="BG251" s="32">
        <f t="shared" si="110"/>
        <v>167.16328963051254</v>
      </c>
      <c r="BH251" s="32">
        <f t="shared" si="111"/>
        <v>6.487488415199258</v>
      </c>
    </row>
    <row r="252" spans="1:60" x14ac:dyDescent="0.2">
      <c r="A252" s="33" t="str">
        <f>'[3]download from PCAS'!A263</f>
        <v>Z00495</v>
      </c>
      <c r="B252" s="31">
        <f>VLOOKUP($A252,'[3]download from PCAS'!$A$7:$AZ$366,2,FALSE)</f>
        <v>9629</v>
      </c>
      <c r="C252" s="31">
        <v>7627</v>
      </c>
      <c r="D252" s="31">
        <v>7517</v>
      </c>
      <c r="E252" s="31">
        <v>7389</v>
      </c>
      <c r="F252" s="31">
        <v>5111</v>
      </c>
      <c r="G252" s="31">
        <f>VLOOKUP($A252,'[3]download from PCAS'!$A$7:$AZ$366,11,FALSE)</f>
        <v>365</v>
      </c>
      <c r="H252" s="31">
        <f>VLOOKUP($A252,'[3]download from PCAS'!$A$7:$AZ$366,31,FALSE)</f>
        <v>77</v>
      </c>
      <c r="I252" s="31">
        <f>VLOOKUP($A252,'[3]download from PCAS'!$A$7:$AZ$366,35,FALSE)</f>
        <v>26</v>
      </c>
      <c r="J252" s="31">
        <f>VLOOKUP($A252,'[3]download from PCAS'!$A$7:$AZ$366,49,FALSE)</f>
        <v>135</v>
      </c>
      <c r="K252" s="31">
        <f>VLOOKUP($A252,'[3]download from PCAS'!$A$7:$AZ$366,7,FALSE)</f>
        <v>1323</v>
      </c>
      <c r="L252" s="31">
        <f>VLOOKUP($A252,'[3]download from PCAS'!$A$7:$AZ$366,27,FALSE)</f>
        <v>369</v>
      </c>
      <c r="M252" s="31">
        <f>VLOOKUP($A252,'[3]download from PCAS'!$A$7:$AZ$366,15,FALSE)</f>
        <v>157</v>
      </c>
      <c r="N252" s="31">
        <f>VLOOKUP($A252,'[3]download from PCAS'!$A$7:$AZ$366,29,FALSE)</f>
        <v>68</v>
      </c>
      <c r="O252" s="31">
        <f>VLOOKUP($A252,'[3]download from PCAS'!$A$7:$AZ$366,51,FALSE)</f>
        <v>275</v>
      </c>
      <c r="P252" s="31">
        <f>VLOOKUP($A252,'[3]download from PCAS'!$A$7:$AZ$366,9,FALSE)</f>
        <v>169</v>
      </c>
      <c r="Q252" s="31">
        <f>VLOOKUP($A252,'[3]download from PCAS'!$A$7:$AZ$366,41,FALSE)</f>
        <v>62</v>
      </c>
      <c r="R252" s="31">
        <f>VLOOKUP($A252,'[3]download from PCAS'!$A$7:$AZ$366,5,FALSE)</f>
        <v>466</v>
      </c>
      <c r="S252" s="31">
        <f>VLOOKUP($A252,'[3]download from PCAS'!$A$7:$AZ$366,19,FALSE)</f>
        <v>49</v>
      </c>
      <c r="T252" s="31">
        <f>VLOOKUP($A252,'[3]download from PCAS'!$A$7:$AZ$366,21,FALSE)</f>
        <v>642</v>
      </c>
      <c r="U252" s="31">
        <f>VLOOKUP($A252,'[3]download from PCAS'!$A$7:$AZ$366,23,FALSE)</f>
        <v>884</v>
      </c>
      <c r="V252" s="31">
        <f>VLOOKUP($A252,'[3]download from PCAS'!$A$7:$AZ$366,13,FALSE)</f>
        <v>334</v>
      </c>
      <c r="W252" s="31">
        <f>VLOOKUP($A252,'[3]download from PCAS'!$A$7:$AZ$366,3,FALSE)</f>
        <v>125</v>
      </c>
      <c r="X252" s="31">
        <f>VLOOKUP($A252,'[3]download from PCAS'!$A$7:$AZ$366,43,FALSE)</f>
        <v>690</v>
      </c>
      <c r="Y252" s="31">
        <f>VLOOKUP($A252,'[3]download from PCAS'!$A$7:$AZ$366,39,FALSE)</f>
        <v>37</v>
      </c>
      <c r="Z252" s="31">
        <f>VLOOKUP($A252,'[3]download from PCAS'!$A$7:$AZ$366,47,FALSE)</f>
        <v>2049</v>
      </c>
      <c r="AA252" s="31">
        <f>VLOOKUP($A252,'[3]download from PCAS'!$A$7:$AZ$366,17,FALSE)</f>
        <v>159</v>
      </c>
      <c r="AB252" s="31">
        <f>VLOOKUP($A252,'[3]download from PCAS'!$A$7:$AZ$366,45,FALSE)</f>
        <v>4</v>
      </c>
      <c r="AC252" s="44"/>
      <c r="AD252" s="41" t="s">
        <v>393</v>
      </c>
      <c r="AE252" s="32">
        <f t="shared" si="84"/>
        <v>37.906324644303666</v>
      </c>
      <c r="AF252" s="32">
        <f t="shared" si="85"/>
        <v>7.9966767057846093</v>
      </c>
      <c r="AG252" s="32">
        <f t="shared" si="86"/>
        <v>2.7001765500051929</v>
      </c>
      <c r="AH252" s="32">
        <f t="shared" si="87"/>
        <v>14.020147471180808</v>
      </c>
      <c r="AI252" s="32">
        <f t="shared" si="88"/>
        <v>137.39744521757191</v>
      </c>
      <c r="AJ252" s="32">
        <f t="shared" si="89"/>
        <v>38.321736421227541</v>
      </c>
      <c r="AK252" s="32">
        <f t="shared" si="90"/>
        <v>16.304912244262127</v>
      </c>
      <c r="AL252" s="32">
        <f t="shared" si="91"/>
        <v>7.0620002077058883</v>
      </c>
      <c r="AM252" s="32">
        <f t="shared" si="92"/>
        <v>28.559559663516463</v>
      </c>
      <c r="AN252" s="32">
        <f t="shared" si="93"/>
        <v>17.551147575033752</v>
      </c>
      <c r="AO252" s="32">
        <f t="shared" si="94"/>
        <v>6.4388825423200755</v>
      </c>
      <c r="AP252" s="32">
        <f t="shared" si="95"/>
        <v>48.395472011631533</v>
      </c>
      <c r="AQ252" s="32">
        <f t="shared" si="96"/>
        <v>5.0887942673174784</v>
      </c>
      <c r="AR252" s="32">
        <f t="shared" si="97"/>
        <v>66.673590196282063</v>
      </c>
      <c r="AS252" s="32">
        <f t="shared" si="98"/>
        <v>91.806002700176549</v>
      </c>
      <c r="AT252" s="32">
        <f t="shared" si="99"/>
        <v>34.68688337314363</v>
      </c>
      <c r="AU252" s="32">
        <f t="shared" si="100"/>
        <v>12.98161802887112</v>
      </c>
      <c r="AV252" s="32">
        <f t="shared" si="101"/>
        <v>71.65853151936858</v>
      </c>
      <c r="AW252" s="32">
        <f t="shared" si="102"/>
        <v>3.842558936545851</v>
      </c>
      <c r="AX252" s="32">
        <f t="shared" si="103"/>
        <v>212.79468272925536</v>
      </c>
      <c r="AY252" s="32">
        <f t="shared" si="104"/>
        <v>16.512618132724064</v>
      </c>
      <c r="AZ252" s="32">
        <f t="shared" si="105"/>
        <v>0.41541177692387576</v>
      </c>
      <c r="BB252" s="41" t="s">
        <v>393</v>
      </c>
      <c r="BC252" s="32">
        <f t="shared" si="106"/>
        <v>49.08873220699747</v>
      </c>
      <c r="BD252" s="32">
        <f t="shared" si="107"/>
        <v>9.2028691297875209</v>
      </c>
      <c r="BE252" s="32">
        <f t="shared" si="108"/>
        <v>119.63729868723779</v>
      </c>
      <c r="BF252" s="32">
        <f t="shared" si="109"/>
        <v>45.202327784544593</v>
      </c>
      <c r="BG252" s="32">
        <f t="shared" si="110"/>
        <v>90.468073947816961</v>
      </c>
      <c r="BH252" s="32">
        <f t="shared" si="111"/>
        <v>5.0074434970902697</v>
      </c>
    </row>
    <row r="253" spans="1:60" x14ac:dyDescent="0.2">
      <c r="A253" s="33" t="str">
        <f>'[3]download from PCAS'!A264</f>
        <v>Z00497</v>
      </c>
      <c r="B253" s="31">
        <f>VLOOKUP($A253,'[3]download from PCAS'!$A$7:$AZ$366,2,FALSE)</f>
        <v>9069</v>
      </c>
      <c r="C253" s="31">
        <v>6976</v>
      </c>
      <c r="D253" s="31">
        <v>6842</v>
      </c>
      <c r="E253" s="31">
        <v>6689</v>
      </c>
      <c r="F253" s="31">
        <v>4567</v>
      </c>
      <c r="G253" s="31">
        <f>VLOOKUP($A253,'[3]download from PCAS'!$A$7:$AZ$366,11,FALSE)</f>
        <v>237</v>
      </c>
      <c r="H253" s="31">
        <f>VLOOKUP($A253,'[3]download from PCAS'!$A$7:$AZ$366,31,FALSE)</f>
        <v>79</v>
      </c>
      <c r="I253" s="31">
        <f>VLOOKUP($A253,'[3]download from PCAS'!$A$7:$AZ$366,35,FALSE)</f>
        <v>50</v>
      </c>
      <c r="J253" s="31">
        <f>VLOOKUP($A253,'[3]download from PCAS'!$A$7:$AZ$366,49,FALSE)</f>
        <v>128</v>
      </c>
      <c r="K253" s="31">
        <f>VLOOKUP($A253,'[3]download from PCAS'!$A$7:$AZ$366,7,FALSE)</f>
        <v>930</v>
      </c>
      <c r="L253" s="31">
        <f>VLOOKUP($A253,'[3]download from PCAS'!$A$7:$AZ$366,27,FALSE)</f>
        <v>261</v>
      </c>
      <c r="M253" s="31">
        <f>VLOOKUP($A253,'[3]download from PCAS'!$A$7:$AZ$366,15,FALSE)</f>
        <v>115</v>
      </c>
      <c r="N253" s="31">
        <f>VLOOKUP($A253,'[3]download from PCAS'!$A$7:$AZ$366,29,FALSE)</f>
        <v>52</v>
      </c>
      <c r="O253" s="31">
        <f>VLOOKUP($A253,'[3]download from PCAS'!$A$7:$AZ$366,51,FALSE)</f>
        <v>221</v>
      </c>
      <c r="P253" s="31">
        <f>VLOOKUP($A253,'[3]download from PCAS'!$A$7:$AZ$366,9,FALSE)</f>
        <v>96</v>
      </c>
      <c r="Q253" s="31">
        <f>VLOOKUP($A253,'[3]download from PCAS'!$A$7:$AZ$366,41,FALSE)</f>
        <v>50</v>
      </c>
      <c r="R253" s="31">
        <f>VLOOKUP($A253,'[3]download from PCAS'!$A$7:$AZ$366,5,FALSE)</f>
        <v>531</v>
      </c>
      <c r="S253" s="31">
        <f>VLOOKUP($A253,'[3]download from PCAS'!$A$7:$AZ$366,19,FALSE)</f>
        <v>34</v>
      </c>
      <c r="T253" s="31">
        <f>VLOOKUP($A253,'[3]download from PCAS'!$A$7:$AZ$366,21,FALSE)</f>
        <v>446</v>
      </c>
      <c r="U253" s="31">
        <f>VLOOKUP($A253,'[3]download from PCAS'!$A$7:$AZ$366,23,FALSE)</f>
        <v>1136</v>
      </c>
      <c r="V253" s="31">
        <f>VLOOKUP($A253,'[3]download from PCAS'!$A$7:$AZ$366,13,FALSE)</f>
        <v>219</v>
      </c>
      <c r="W253" s="31">
        <f>VLOOKUP($A253,'[3]download from PCAS'!$A$7:$AZ$366,3,FALSE)</f>
        <v>91</v>
      </c>
      <c r="X253" s="31">
        <f>VLOOKUP($A253,'[3]download from PCAS'!$A$7:$AZ$366,43,FALSE)</f>
        <v>494</v>
      </c>
      <c r="Y253" s="31">
        <f>VLOOKUP($A253,'[3]download from PCAS'!$A$7:$AZ$366,39,FALSE)</f>
        <v>57</v>
      </c>
      <c r="Z253" s="31">
        <f>VLOOKUP($A253,'[3]download from PCAS'!$A$7:$AZ$366,47,FALSE)</f>
        <v>1664</v>
      </c>
      <c r="AA253" s="31">
        <f>VLOOKUP($A253,'[3]download from PCAS'!$A$7:$AZ$366,17,FALSE)</f>
        <v>133</v>
      </c>
      <c r="AB253" s="31">
        <f>VLOOKUP($A253,'[3]download from PCAS'!$A$7:$AZ$366,45,FALSE)</f>
        <v>12</v>
      </c>
      <c r="AC253" s="44"/>
      <c r="AD253" s="41" t="s">
        <v>394</v>
      </c>
      <c r="AE253" s="32">
        <f t="shared" si="84"/>
        <v>26.132980482963944</v>
      </c>
      <c r="AF253" s="32">
        <f t="shared" si="85"/>
        <v>8.7109934943213148</v>
      </c>
      <c r="AG253" s="32">
        <f t="shared" si="86"/>
        <v>5.5132870217223511</v>
      </c>
      <c r="AH253" s="32">
        <f t="shared" si="87"/>
        <v>14.114014775609219</v>
      </c>
      <c r="AI253" s="32">
        <f t="shared" si="88"/>
        <v>102.54713860403572</v>
      </c>
      <c r="AJ253" s="32">
        <f t="shared" si="89"/>
        <v>28.779358253390672</v>
      </c>
      <c r="AK253" s="32">
        <f t="shared" si="90"/>
        <v>12.680560149961407</v>
      </c>
      <c r="AL253" s="32">
        <f t="shared" si="91"/>
        <v>5.7338185025912445</v>
      </c>
      <c r="AM253" s="32">
        <f t="shared" si="92"/>
        <v>24.36872863601279</v>
      </c>
      <c r="AN253" s="32">
        <f t="shared" si="93"/>
        <v>10.585511081706914</v>
      </c>
      <c r="AO253" s="32">
        <f t="shared" si="94"/>
        <v>5.5132870217223511</v>
      </c>
      <c r="AP253" s="32">
        <f t="shared" si="95"/>
        <v>58.551108170691371</v>
      </c>
      <c r="AQ253" s="32">
        <f t="shared" si="96"/>
        <v>3.749035174771199</v>
      </c>
      <c r="AR253" s="32">
        <f t="shared" si="97"/>
        <v>49.178520233763372</v>
      </c>
      <c r="AS253" s="32">
        <f t="shared" si="98"/>
        <v>125.26188113353182</v>
      </c>
      <c r="AT253" s="32">
        <f t="shared" si="99"/>
        <v>24.148197155143897</v>
      </c>
      <c r="AU253" s="32">
        <f t="shared" si="100"/>
        <v>10.034182379534679</v>
      </c>
      <c r="AV253" s="32">
        <f t="shared" si="101"/>
        <v>54.471275774616828</v>
      </c>
      <c r="AW253" s="32">
        <f t="shared" si="102"/>
        <v>6.2851472047634802</v>
      </c>
      <c r="AX253" s="32">
        <f t="shared" si="103"/>
        <v>183.48219208291982</v>
      </c>
      <c r="AY253" s="32">
        <f t="shared" si="104"/>
        <v>14.665343477781454</v>
      </c>
      <c r="AZ253" s="32">
        <f t="shared" si="105"/>
        <v>1.3231888852133642</v>
      </c>
      <c r="BB253" s="41" t="s">
        <v>394</v>
      </c>
      <c r="BC253" s="32">
        <f t="shared" si="106"/>
        <v>38.146740719087987</v>
      </c>
      <c r="BD253" s="32">
        <f t="shared" si="107"/>
        <v>7.773957243235162</v>
      </c>
      <c r="BE253" s="32">
        <f t="shared" si="108"/>
        <v>169.8310659291374</v>
      </c>
      <c r="BF253" s="32">
        <f t="shared" si="109"/>
        <v>32.740319928240396</v>
      </c>
      <c r="BG253" s="32">
        <f t="shared" si="110"/>
        <v>70.814220183486242</v>
      </c>
      <c r="BH253" s="32">
        <f t="shared" si="111"/>
        <v>8.5214531320077747</v>
      </c>
    </row>
    <row r="254" spans="1:60" x14ac:dyDescent="0.2">
      <c r="A254" s="33" t="str">
        <f>'[3]download from PCAS'!A265</f>
        <v>Z00498</v>
      </c>
      <c r="B254" s="31">
        <f>VLOOKUP($A254,'[3]download from PCAS'!$A$7:$AZ$366,2,FALSE)</f>
        <v>3427</v>
      </c>
      <c r="C254" s="31">
        <v>2675</v>
      </c>
      <c r="D254" s="31">
        <v>2640</v>
      </c>
      <c r="E254" s="31">
        <v>2603</v>
      </c>
      <c r="F254" s="31">
        <v>1908</v>
      </c>
      <c r="G254" s="31">
        <f>VLOOKUP($A254,'[3]download from PCAS'!$A$7:$AZ$366,11,FALSE)</f>
        <v>131</v>
      </c>
      <c r="H254" s="31">
        <f>VLOOKUP($A254,'[3]download from PCAS'!$A$7:$AZ$366,31,FALSE)</f>
        <v>31</v>
      </c>
      <c r="I254" s="31">
        <f>VLOOKUP($A254,'[3]download from PCAS'!$A$7:$AZ$366,35,FALSE)</f>
        <v>11</v>
      </c>
      <c r="J254" s="31">
        <f>VLOOKUP($A254,'[3]download from PCAS'!$A$7:$AZ$366,49,FALSE)</f>
        <v>57</v>
      </c>
      <c r="K254" s="31">
        <f>VLOOKUP($A254,'[3]download from PCAS'!$A$7:$AZ$366,7,FALSE)</f>
        <v>474</v>
      </c>
      <c r="L254" s="31">
        <f>VLOOKUP($A254,'[3]download from PCAS'!$A$7:$AZ$366,27,FALSE)</f>
        <v>154</v>
      </c>
      <c r="M254" s="31">
        <f>VLOOKUP($A254,'[3]download from PCAS'!$A$7:$AZ$366,15,FALSE)</f>
        <v>65</v>
      </c>
      <c r="N254" s="31">
        <f>VLOOKUP($A254,'[3]download from PCAS'!$A$7:$AZ$366,29,FALSE)</f>
        <v>17</v>
      </c>
      <c r="O254" s="31">
        <f>VLOOKUP($A254,'[3]download from PCAS'!$A$7:$AZ$366,51,FALSE)</f>
        <v>99</v>
      </c>
      <c r="P254" s="31">
        <f>VLOOKUP($A254,'[3]download from PCAS'!$A$7:$AZ$366,9,FALSE)</f>
        <v>53</v>
      </c>
      <c r="Q254" s="31">
        <f>VLOOKUP($A254,'[3]download from PCAS'!$A$7:$AZ$366,41,FALSE)</f>
        <v>19</v>
      </c>
      <c r="R254" s="31">
        <f>VLOOKUP($A254,'[3]download from PCAS'!$A$7:$AZ$366,5,FALSE)</f>
        <v>130</v>
      </c>
      <c r="S254" s="31">
        <f>VLOOKUP($A254,'[3]download from PCAS'!$A$7:$AZ$366,19,FALSE)</f>
        <v>23</v>
      </c>
      <c r="T254" s="31">
        <f>VLOOKUP($A254,'[3]download from PCAS'!$A$7:$AZ$366,21,FALSE)</f>
        <v>250</v>
      </c>
      <c r="U254" s="31">
        <f>VLOOKUP($A254,'[3]download from PCAS'!$A$7:$AZ$366,23,FALSE)</f>
        <v>397</v>
      </c>
      <c r="V254" s="31">
        <f>VLOOKUP($A254,'[3]download from PCAS'!$A$7:$AZ$366,13,FALSE)</f>
        <v>156</v>
      </c>
      <c r="W254" s="31">
        <f>VLOOKUP($A254,'[3]download from PCAS'!$A$7:$AZ$366,3,FALSE)</f>
        <v>51</v>
      </c>
      <c r="X254" s="31">
        <f>VLOOKUP($A254,'[3]download from PCAS'!$A$7:$AZ$366,43,FALSE)</f>
        <v>355</v>
      </c>
      <c r="Y254" s="31">
        <f>VLOOKUP($A254,'[3]download from PCAS'!$A$7:$AZ$366,39,FALSE)</f>
        <v>17</v>
      </c>
      <c r="Z254" s="31">
        <f>VLOOKUP($A254,'[3]download from PCAS'!$A$7:$AZ$366,47,FALSE)</f>
        <v>741</v>
      </c>
      <c r="AA254" s="31">
        <f>VLOOKUP($A254,'[3]download from PCAS'!$A$7:$AZ$366,17,FALSE)</f>
        <v>57</v>
      </c>
      <c r="AB254" s="31">
        <f>VLOOKUP($A254,'[3]download from PCAS'!$A$7:$AZ$366,45,FALSE)</f>
        <v>4</v>
      </c>
      <c r="AC254" s="44"/>
      <c r="AD254" s="41" t="s">
        <v>395</v>
      </c>
      <c r="AE254" s="32">
        <f t="shared" si="84"/>
        <v>38.225853516194924</v>
      </c>
      <c r="AF254" s="32">
        <f t="shared" si="85"/>
        <v>9.0458126641377294</v>
      </c>
      <c r="AG254" s="32">
        <f t="shared" si="86"/>
        <v>3.2098044937262915</v>
      </c>
      <c r="AH254" s="32">
        <f t="shared" si="87"/>
        <v>16.632623285672601</v>
      </c>
      <c r="AI254" s="32">
        <f t="shared" si="88"/>
        <v>138.31339363875108</v>
      </c>
      <c r="AJ254" s="32">
        <f t="shared" si="89"/>
        <v>44.937262912168073</v>
      </c>
      <c r="AK254" s="32">
        <f t="shared" si="90"/>
        <v>18.967026553837176</v>
      </c>
      <c r="AL254" s="32">
        <f t="shared" si="91"/>
        <v>4.9606069448497232</v>
      </c>
      <c r="AM254" s="32">
        <f t="shared" si="92"/>
        <v>28.88824044353662</v>
      </c>
      <c r="AN254" s="32">
        <f t="shared" si="93"/>
        <v>15.465421651590313</v>
      </c>
      <c r="AO254" s="32">
        <f t="shared" si="94"/>
        <v>5.5442077618908669</v>
      </c>
      <c r="AP254" s="32">
        <f t="shared" si="95"/>
        <v>37.934053107674352</v>
      </c>
      <c r="AQ254" s="32">
        <f t="shared" si="96"/>
        <v>6.7114093959731544</v>
      </c>
      <c r="AR254" s="32">
        <f t="shared" si="97"/>
        <v>72.95010213014298</v>
      </c>
      <c r="AS254" s="32">
        <f t="shared" si="98"/>
        <v>115.84476218266705</v>
      </c>
      <c r="AT254" s="32">
        <f t="shared" si="99"/>
        <v>45.520863729209225</v>
      </c>
      <c r="AU254" s="32">
        <f t="shared" si="100"/>
        <v>14.881820834549169</v>
      </c>
      <c r="AV254" s="32">
        <f t="shared" si="101"/>
        <v>103.58914502480303</v>
      </c>
      <c r="AW254" s="32">
        <f t="shared" si="102"/>
        <v>4.9606069448497232</v>
      </c>
      <c r="AX254" s="32">
        <f t="shared" si="103"/>
        <v>216.22410271374378</v>
      </c>
      <c r="AY254" s="32">
        <f t="shared" si="104"/>
        <v>16.632623285672601</v>
      </c>
      <c r="AZ254" s="32">
        <f t="shared" si="105"/>
        <v>1.1672016340822877</v>
      </c>
      <c r="BB254" s="41" t="s">
        <v>395</v>
      </c>
      <c r="BC254" s="32">
        <f t="shared" si="106"/>
        <v>58.333333333333336</v>
      </c>
      <c r="BD254" s="32">
        <f t="shared" si="107"/>
        <v>6.530925854782943</v>
      </c>
      <c r="BE254" s="32">
        <f t="shared" si="108"/>
        <v>152.51632731463695</v>
      </c>
      <c r="BF254" s="32">
        <f t="shared" si="109"/>
        <v>59.930849020361123</v>
      </c>
      <c r="BG254" s="32">
        <f t="shared" si="110"/>
        <v>132.71028037383178</v>
      </c>
      <c r="BH254" s="32">
        <f t="shared" si="111"/>
        <v>6.530925854782943</v>
      </c>
    </row>
    <row r="255" spans="1:60" x14ac:dyDescent="0.2">
      <c r="A255" s="33" t="str">
        <f>'[3]download from PCAS'!A266</f>
        <v>Z00499</v>
      </c>
      <c r="B255" s="31">
        <f>VLOOKUP($A255,'[3]download from PCAS'!$A$7:$AZ$366,2,FALSE)</f>
        <v>3128</v>
      </c>
      <c r="C255" s="31">
        <v>2328</v>
      </c>
      <c r="D255" s="31">
        <v>2283</v>
      </c>
      <c r="E255" s="31">
        <v>2244</v>
      </c>
      <c r="F255" s="31">
        <v>1528</v>
      </c>
      <c r="G255" s="31">
        <f>VLOOKUP($A255,'[3]download from PCAS'!$A$7:$AZ$366,11,FALSE)</f>
        <v>99</v>
      </c>
      <c r="H255" s="31">
        <f>VLOOKUP($A255,'[3]download from PCAS'!$A$7:$AZ$366,31,FALSE)</f>
        <v>27</v>
      </c>
      <c r="I255" s="31">
        <f>VLOOKUP($A255,'[3]download from PCAS'!$A$7:$AZ$366,35,FALSE)</f>
        <v>9</v>
      </c>
      <c r="J255" s="31">
        <f>VLOOKUP($A255,'[3]download from PCAS'!$A$7:$AZ$366,49,FALSE)</f>
        <v>41</v>
      </c>
      <c r="K255" s="31">
        <f>VLOOKUP($A255,'[3]download from PCAS'!$A$7:$AZ$366,7,FALSE)</f>
        <v>314</v>
      </c>
      <c r="L255" s="31">
        <f>VLOOKUP($A255,'[3]download from PCAS'!$A$7:$AZ$366,27,FALSE)</f>
        <v>79</v>
      </c>
      <c r="M255" s="31">
        <f>VLOOKUP($A255,'[3]download from PCAS'!$A$7:$AZ$366,15,FALSE)</f>
        <v>32</v>
      </c>
      <c r="N255" s="31">
        <f>VLOOKUP($A255,'[3]download from PCAS'!$A$7:$AZ$366,29,FALSE)</f>
        <v>19</v>
      </c>
      <c r="O255" s="31">
        <f>VLOOKUP($A255,'[3]download from PCAS'!$A$7:$AZ$366,51,FALSE)</f>
        <v>69</v>
      </c>
      <c r="P255" s="31">
        <f>VLOOKUP($A255,'[3]download from PCAS'!$A$7:$AZ$366,9,FALSE)</f>
        <v>34</v>
      </c>
      <c r="Q255" s="31">
        <f>VLOOKUP($A255,'[3]download from PCAS'!$A$7:$AZ$366,41,FALSE)</f>
        <v>15</v>
      </c>
      <c r="R255" s="31">
        <f>VLOOKUP($A255,'[3]download from PCAS'!$A$7:$AZ$366,5,FALSE)</f>
        <v>175</v>
      </c>
      <c r="S255" s="31">
        <f>VLOOKUP($A255,'[3]download from PCAS'!$A$7:$AZ$366,19,FALSE)</f>
        <v>28</v>
      </c>
      <c r="T255" s="31">
        <f>VLOOKUP($A255,'[3]download from PCAS'!$A$7:$AZ$366,21,FALSE)</f>
        <v>159</v>
      </c>
      <c r="U255" s="31">
        <f>VLOOKUP($A255,'[3]download from PCAS'!$A$7:$AZ$366,23,FALSE)</f>
        <v>114</v>
      </c>
      <c r="V255" s="31">
        <f>VLOOKUP($A255,'[3]download from PCAS'!$A$7:$AZ$366,13,FALSE)</f>
        <v>75</v>
      </c>
      <c r="W255" s="31">
        <f>VLOOKUP($A255,'[3]download from PCAS'!$A$7:$AZ$366,3,FALSE)</f>
        <v>34</v>
      </c>
      <c r="X255" s="31">
        <f>VLOOKUP($A255,'[3]download from PCAS'!$A$7:$AZ$366,43,FALSE)</f>
        <v>111</v>
      </c>
      <c r="Y255" s="31">
        <f>VLOOKUP($A255,'[3]download from PCAS'!$A$7:$AZ$366,39,FALSE)</f>
        <v>21</v>
      </c>
      <c r="Z255" s="31">
        <f>VLOOKUP($A255,'[3]download from PCAS'!$A$7:$AZ$366,47,FALSE)</f>
        <v>571</v>
      </c>
      <c r="AA255" s="31">
        <f>VLOOKUP($A255,'[3]download from PCAS'!$A$7:$AZ$366,17,FALSE)</f>
        <v>45</v>
      </c>
      <c r="AB255" s="31">
        <f>VLOOKUP($A255,'[3]download from PCAS'!$A$7:$AZ$366,45,FALSE)</f>
        <v>2</v>
      </c>
      <c r="AC255" s="44"/>
      <c r="AD255" s="41" t="s">
        <v>396</v>
      </c>
      <c r="AE255" s="32">
        <f t="shared" si="84"/>
        <v>31.649616368286448</v>
      </c>
      <c r="AF255" s="32">
        <f t="shared" si="85"/>
        <v>8.6317135549872113</v>
      </c>
      <c r="AG255" s="32">
        <f t="shared" si="86"/>
        <v>2.8772378516624042</v>
      </c>
      <c r="AH255" s="32">
        <f t="shared" si="87"/>
        <v>13.107416879795396</v>
      </c>
      <c r="AI255" s="32">
        <f t="shared" si="88"/>
        <v>100.38363171355499</v>
      </c>
      <c r="AJ255" s="32">
        <f t="shared" si="89"/>
        <v>25.255754475703327</v>
      </c>
      <c r="AK255" s="32">
        <f t="shared" si="90"/>
        <v>10.230179028132993</v>
      </c>
      <c r="AL255" s="32">
        <f t="shared" si="91"/>
        <v>6.0741687979539636</v>
      </c>
      <c r="AM255" s="32">
        <f t="shared" si="92"/>
        <v>22.058823529411764</v>
      </c>
      <c r="AN255" s="32">
        <f t="shared" si="93"/>
        <v>10.869565217391305</v>
      </c>
      <c r="AO255" s="32">
        <f t="shared" si="94"/>
        <v>4.7953964194373402</v>
      </c>
      <c r="AP255" s="32">
        <f t="shared" si="95"/>
        <v>55.946291560102303</v>
      </c>
      <c r="AQ255" s="32">
        <f t="shared" si="96"/>
        <v>8.9514066496163682</v>
      </c>
      <c r="AR255" s="32">
        <f t="shared" si="97"/>
        <v>50.831202046035806</v>
      </c>
      <c r="AS255" s="32">
        <f t="shared" si="98"/>
        <v>36.44501278772379</v>
      </c>
      <c r="AT255" s="32">
        <f t="shared" si="99"/>
        <v>23.976982097186699</v>
      </c>
      <c r="AU255" s="32">
        <f t="shared" si="100"/>
        <v>10.869565217391305</v>
      </c>
      <c r="AV255" s="32">
        <f t="shared" si="101"/>
        <v>35.485933503836314</v>
      </c>
      <c r="AW255" s="32">
        <f t="shared" si="102"/>
        <v>6.7135549872122766</v>
      </c>
      <c r="AX255" s="32">
        <f t="shared" si="103"/>
        <v>182.54475703324806</v>
      </c>
      <c r="AY255" s="32">
        <f t="shared" si="104"/>
        <v>14.386189258312021</v>
      </c>
      <c r="AZ255" s="32">
        <f t="shared" si="105"/>
        <v>0.63938618925831203</v>
      </c>
      <c r="BB255" s="41" t="s">
        <v>396</v>
      </c>
      <c r="BC255" s="32">
        <f t="shared" si="106"/>
        <v>34.603591765221204</v>
      </c>
      <c r="BD255" s="32">
        <f t="shared" si="107"/>
        <v>8.4670231729055256</v>
      </c>
      <c r="BE255" s="32">
        <f t="shared" si="108"/>
        <v>50.802139037433157</v>
      </c>
      <c r="BF255" s="32">
        <f t="shared" si="109"/>
        <v>33.422459893048128</v>
      </c>
      <c r="BG255" s="32">
        <f t="shared" si="110"/>
        <v>47.680412371134018</v>
      </c>
      <c r="BH255" s="32">
        <f t="shared" si="111"/>
        <v>9.3582887700534751</v>
      </c>
    </row>
    <row r="256" spans="1:60" x14ac:dyDescent="0.2">
      <c r="A256" s="33" t="str">
        <f>'[3]download from PCAS'!A267</f>
        <v>Z00500</v>
      </c>
      <c r="B256" s="31">
        <f>VLOOKUP($A256,'[3]download from PCAS'!$A$7:$AZ$366,2,FALSE)</f>
        <v>1889</v>
      </c>
      <c r="C256" s="31">
        <v>1515</v>
      </c>
      <c r="D256" s="31">
        <v>1498</v>
      </c>
      <c r="E256" s="31">
        <v>1476</v>
      </c>
      <c r="F256" s="31">
        <v>1034</v>
      </c>
      <c r="G256" s="31">
        <f>VLOOKUP($A256,'[3]download from PCAS'!$A$7:$AZ$366,11,FALSE)</f>
        <v>103</v>
      </c>
      <c r="H256" s="31">
        <f>VLOOKUP($A256,'[3]download from PCAS'!$A$7:$AZ$366,31,FALSE)</f>
        <v>16</v>
      </c>
      <c r="I256" s="31">
        <f>VLOOKUP($A256,'[3]download from PCAS'!$A$7:$AZ$366,35,FALSE)</f>
        <v>8</v>
      </c>
      <c r="J256" s="31">
        <f>VLOOKUP($A256,'[3]download from PCAS'!$A$7:$AZ$366,49,FALSE)</f>
        <v>41</v>
      </c>
      <c r="K256" s="31">
        <f>VLOOKUP($A256,'[3]download from PCAS'!$A$7:$AZ$366,7,FALSE)</f>
        <v>271</v>
      </c>
      <c r="L256" s="31">
        <f>VLOOKUP($A256,'[3]download from PCAS'!$A$7:$AZ$366,27,FALSE)</f>
        <v>70</v>
      </c>
      <c r="M256" s="31">
        <f>VLOOKUP($A256,'[3]download from PCAS'!$A$7:$AZ$366,15,FALSE)</f>
        <v>41</v>
      </c>
      <c r="N256" s="31">
        <f>VLOOKUP($A256,'[3]download from PCAS'!$A$7:$AZ$366,29,FALSE)</f>
        <v>21</v>
      </c>
      <c r="O256" s="31">
        <f>VLOOKUP($A256,'[3]download from PCAS'!$A$7:$AZ$366,51,FALSE)</f>
        <v>62</v>
      </c>
      <c r="P256" s="31">
        <f>VLOOKUP($A256,'[3]download from PCAS'!$A$7:$AZ$366,9,FALSE)</f>
        <v>28</v>
      </c>
      <c r="Q256" s="31">
        <f>VLOOKUP($A256,'[3]download from PCAS'!$A$7:$AZ$366,41,FALSE)</f>
        <v>18</v>
      </c>
      <c r="R256" s="31">
        <f>VLOOKUP($A256,'[3]download from PCAS'!$A$7:$AZ$366,5,FALSE)</f>
        <v>109</v>
      </c>
      <c r="S256" s="31">
        <f>VLOOKUP($A256,'[3]download from PCAS'!$A$7:$AZ$366,19,FALSE)</f>
        <v>18</v>
      </c>
      <c r="T256" s="31">
        <f>VLOOKUP($A256,'[3]download from PCAS'!$A$7:$AZ$366,21,FALSE)</f>
        <v>149</v>
      </c>
      <c r="U256" s="31">
        <f>VLOOKUP($A256,'[3]download from PCAS'!$A$7:$AZ$366,23,FALSE)</f>
        <v>134</v>
      </c>
      <c r="V256" s="31">
        <f>VLOOKUP($A256,'[3]download from PCAS'!$A$7:$AZ$366,13,FALSE)</f>
        <v>53</v>
      </c>
      <c r="W256" s="31">
        <f>VLOOKUP($A256,'[3]download from PCAS'!$A$7:$AZ$366,3,FALSE)</f>
        <v>33</v>
      </c>
      <c r="X256" s="31">
        <f>VLOOKUP($A256,'[3]download from PCAS'!$A$7:$AZ$366,43,FALSE)</f>
        <v>118</v>
      </c>
      <c r="Y256" s="31">
        <f>VLOOKUP($A256,'[3]download from PCAS'!$A$7:$AZ$366,39,FALSE)</f>
        <v>27</v>
      </c>
      <c r="Z256" s="31">
        <f>VLOOKUP($A256,'[3]download from PCAS'!$A$7:$AZ$366,47,FALSE)</f>
        <v>465</v>
      </c>
      <c r="AA256" s="31">
        <f>VLOOKUP($A256,'[3]download from PCAS'!$A$7:$AZ$366,17,FALSE)</f>
        <v>38</v>
      </c>
      <c r="AB256" s="31">
        <f>VLOOKUP($A256,'[3]download from PCAS'!$A$7:$AZ$366,45,FALSE)</f>
        <v>4</v>
      </c>
      <c r="AC256" s="44"/>
      <c r="AD256" s="41" t="s">
        <v>397</v>
      </c>
      <c r="AE256" s="32">
        <f t="shared" si="84"/>
        <v>54.526204340921119</v>
      </c>
      <c r="AF256" s="32">
        <f t="shared" si="85"/>
        <v>8.4700899947061945</v>
      </c>
      <c r="AG256" s="32">
        <f t="shared" si="86"/>
        <v>4.2350449973530973</v>
      </c>
      <c r="AH256" s="32">
        <f t="shared" si="87"/>
        <v>21.704605611434619</v>
      </c>
      <c r="AI256" s="32">
        <f t="shared" si="88"/>
        <v>143.46214928533615</v>
      </c>
      <c r="AJ256" s="32">
        <f t="shared" si="89"/>
        <v>37.056643726839596</v>
      </c>
      <c r="AK256" s="32">
        <f t="shared" si="90"/>
        <v>21.704605611434619</v>
      </c>
      <c r="AL256" s="32">
        <f t="shared" si="91"/>
        <v>11.11699311805188</v>
      </c>
      <c r="AM256" s="32">
        <f t="shared" si="92"/>
        <v>32.821598729486496</v>
      </c>
      <c r="AN256" s="32">
        <f t="shared" si="93"/>
        <v>14.822657490735839</v>
      </c>
      <c r="AO256" s="32">
        <f t="shared" si="94"/>
        <v>9.5288512440444677</v>
      </c>
      <c r="AP256" s="32">
        <f t="shared" si="95"/>
        <v>57.702488088935944</v>
      </c>
      <c r="AQ256" s="32">
        <f t="shared" si="96"/>
        <v>9.5288512440444677</v>
      </c>
      <c r="AR256" s="32">
        <f t="shared" si="97"/>
        <v>78.877713075701436</v>
      </c>
      <c r="AS256" s="32">
        <f t="shared" si="98"/>
        <v>70.937003705664367</v>
      </c>
      <c r="AT256" s="32">
        <f t="shared" si="99"/>
        <v>28.057173107464269</v>
      </c>
      <c r="AU256" s="32">
        <f t="shared" si="100"/>
        <v>17.469560614081523</v>
      </c>
      <c r="AV256" s="32">
        <f t="shared" si="101"/>
        <v>62.466913710958181</v>
      </c>
      <c r="AW256" s="32">
        <f t="shared" si="102"/>
        <v>14.293276866066702</v>
      </c>
      <c r="AX256" s="32">
        <f t="shared" si="103"/>
        <v>246.16199047114875</v>
      </c>
      <c r="AY256" s="32">
        <f t="shared" si="104"/>
        <v>20.11646373742721</v>
      </c>
      <c r="AZ256" s="32">
        <f t="shared" si="105"/>
        <v>2.1175224986765486</v>
      </c>
      <c r="BB256" s="41" t="s">
        <v>397</v>
      </c>
      <c r="BC256" s="32">
        <f t="shared" si="106"/>
        <v>46.728971962616818</v>
      </c>
      <c r="BD256" s="32">
        <f t="shared" si="107"/>
        <v>14.227642276422763</v>
      </c>
      <c r="BE256" s="32">
        <f t="shared" si="108"/>
        <v>90.785907859078591</v>
      </c>
      <c r="BF256" s="32">
        <f t="shared" si="109"/>
        <v>35.907859078590789</v>
      </c>
      <c r="BG256" s="32">
        <f t="shared" si="110"/>
        <v>77.887788778877891</v>
      </c>
      <c r="BH256" s="32">
        <f t="shared" si="111"/>
        <v>18.292682926829269</v>
      </c>
    </row>
    <row r="257" spans="1:60" x14ac:dyDescent="0.2">
      <c r="A257" s="33" t="str">
        <f>'[3]download from PCAS'!A268</f>
        <v>Z00501</v>
      </c>
      <c r="B257" s="31">
        <f>VLOOKUP($A257,'[3]download from PCAS'!$A$7:$AZ$366,2,FALSE)</f>
        <v>2172</v>
      </c>
      <c r="C257" s="31">
        <v>1712</v>
      </c>
      <c r="D257" s="31">
        <v>1680</v>
      </c>
      <c r="E257" s="31">
        <v>1656</v>
      </c>
      <c r="F257" s="31">
        <v>1171</v>
      </c>
      <c r="G257" s="31">
        <f>VLOOKUP($A257,'[3]download from PCAS'!$A$7:$AZ$366,11,FALSE)</f>
        <v>105</v>
      </c>
      <c r="H257" s="31">
        <f>VLOOKUP($A257,'[3]download from PCAS'!$A$7:$AZ$366,31,FALSE)</f>
        <v>22</v>
      </c>
      <c r="I257" s="31">
        <f>VLOOKUP($A257,'[3]download from PCAS'!$A$7:$AZ$366,35,FALSE)</f>
        <v>6</v>
      </c>
      <c r="J257" s="31">
        <f>VLOOKUP($A257,'[3]download from PCAS'!$A$7:$AZ$366,49,FALSE)</f>
        <v>31</v>
      </c>
      <c r="K257" s="31">
        <f>VLOOKUP($A257,'[3]download from PCAS'!$A$7:$AZ$366,7,FALSE)</f>
        <v>262</v>
      </c>
      <c r="L257" s="31">
        <f>VLOOKUP($A257,'[3]download from PCAS'!$A$7:$AZ$366,27,FALSE)</f>
        <v>98</v>
      </c>
      <c r="M257" s="31">
        <f>VLOOKUP($A257,'[3]download from PCAS'!$A$7:$AZ$366,15,FALSE)</f>
        <v>36</v>
      </c>
      <c r="N257" s="31">
        <f>VLOOKUP($A257,'[3]download from PCAS'!$A$7:$AZ$366,29,FALSE)</f>
        <v>20</v>
      </c>
      <c r="O257" s="31">
        <f>VLOOKUP($A257,'[3]download from PCAS'!$A$7:$AZ$366,51,FALSE)</f>
        <v>78</v>
      </c>
      <c r="P257" s="31">
        <f>VLOOKUP($A257,'[3]download from PCAS'!$A$7:$AZ$366,9,FALSE)</f>
        <v>44</v>
      </c>
      <c r="Q257" s="31">
        <f>VLOOKUP($A257,'[3]download from PCAS'!$A$7:$AZ$366,41,FALSE)</f>
        <v>5</v>
      </c>
      <c r="R257" s="31">
        <f>VLOOKUP($A257,'[3]download from PCAS'!$A$7:$AZ$366,5,FALSE)</f>
        <v>115</v>
      </c>
      <c r="S257" s="31">
        <f>VLOOKUP($A257,'[3]download from PCAS'!$A$7:$AZ$366,19,FALSE)</f>
        <v>17</v>
      </c>
      <c r="T257" s="31">
        <f>VLOOKUP($A257,'[3]download from PCAS'!$A$7:$AZ$366,21,FALSE)</f>
        <v>174</v>
      </c>
      <c r="U257" s="31">
        <f>VLOOKUP($A257,'[3]download from PCAS'!$A$7:$AZ$366,23,FALSE)</f>
        <v>225</v>
      </c>
      <c r="V257" s="31">
        <f>VLOOKUP($A257,'[3]download from PCAS'!$A$7:$AZ$366,13,FALSE)</f>
        <v>92</v>
      </c>
      <c r="W257" s="31">
        <f>VLOOKUP($A257,'[3]download from PCAS'!$A$7:$AZ$366,3,FALSE)</f>
        <v>34</v>
      </c>
      <c r="X257" s="31">
        <f>VLOOKUP($A257,'[3]download from PCAS'!$A$7:$AZ$366,43,FALSE)</f>
        <v>243</v>
      </c>
      <c r="Y257" s="31">
        <f>VLOOKUP($A257,'[3]download from PCAS'!$A$7:$AZ$366,39,FALSE)</f>
        <v>11</v>
      </c>
      <c r="Z257" s="31">
        <f>VLOOKUP($A257,'[3]download from PCAS'!$A$7:$AZ$366,47,FALSE)</f>
        <v>464</v>
      </c>
      <c r="AA257" s="31">
        <f>VLOOKUP($A257,'[3]download from PCAS'!$A$7:$AZ$366,17,FALSE)</f>
        <v>15</v>
      </c>
      <c r="AB257" s="31">
        <f>VLOOKUP($A257,'[3]download from PCAS'!$A$7:$AZ$366,45,FALSE)</f>
        <v>1</v>
      </c>
      <c r="AC257" s="44"/>
      <c r="AD257" s="41" t="s">
        <v>398</v>
      </c>
      <c r="AE257" s="32">
        <f t="shared" si="84"/>
        <v>48.342541436464089</v>
      </c>
      <c r="AF257" s="32">
        <f t="shared" si="85"/>
        <v>10.128913443830571</v>
      </c>
      <c r="AG257" s="32">
        <f t="shared" si="86"/>
        <v>2.7624309392265194</v>
      </c>
      <c r="AH257" s="32">
        <f t="shared" si="87"/>
        <v>14.27255985267035</v>
      </c>
      <c r="AI257" s="32">
        <f t="shared" si="88"/>
        <v>120.62615101289134</v>
      </c>
      <c r="AJ257" s="32">
        <f t="shared" si="89"/>
        <v>45.119705340699817</v>
      </c>
      <c r="AK257" s="32">
        <f t="shared" si="90"/>
        <v>16.574585635359114</v>
      </c>
      <c r="AL257" s="32">
        <f t="shared" si="91"/>
        <v>9.2081031307550649</v>
      </c>
      <c r="AM257" s="32">
        <f t="shared" si="92"/>
        <v>35.911602209944753</v>
      </c>
      <c r="AN257" s="32">
        <f t="shared" si="93"/>
        <v>20.257826887661142</v>
      </c>
      <c r="AO257" s="32">
        <f t="shared" si="94"/>
        <v>2.3020257826887662</v>
      </c>
      <c r="AP257" s="32">
        <f t="shared" si="95"/>
        <v>52.94659300184162</v>
      </c>
      <c r="AQ257" s="32">
        <f t="shared" si="96"/>
        <v>7.8268876611418055</v>
      </c>
      <c r="AR257" s="32">
        <f t="shared" si="97"/>
        <v>80.110497237569064</v>
      </c>
      <c r="AS257" s="32">
        <f t="shared" si="98"/>
        <v>103.59116022099447</v>
      </c>
      <c r="AT257" s="32">
        <f t="shared" si="99"/>
        <v>42.357274401473298</v>
      </c>
      <c r="AU257" s="32">
        <f t="shared" si="100"/>
        <v>15.653775322283611</v>
      </c>
      <c r="AV257" s="32">
        <f t="shared" si="101"/>
        <v>111.87845303867404</v>
      </c>
      <c r="AW257" s="32">
        <f t="shared" si="102"/>
        <v>5.0644567219152856</v>
      </c>
      <c r="AX257" s="32">
        <f t="shared" si="103"/>
        <v>213.62799263351749</v>
      </c>
      <c r="AY257" s="32">
        <f t="shared" si="104"/>
        <v>6.9060773480662982</v>
      </c>
      <c r="AZ257" s="32">
        <f t="shared" si="105"/>
        <v>0.46040515653775321</v>
      </c>
      <c r="BB257" s="41" t="s">
        <v>398</v>
      </c>
      <c r="BC257" s="32">
        <f t="shared" si="106"/>
        <v>58.333333333333336</v>
      </c>
      <c r="BD257" s="32">
        <f t="shared" si="107"/>
        <v>12.077294685990339</v>
      </c>
      <c r="BE257" s="32">
        <f t="shared" si="108"/>
        <v>135.86956521739128</v>
      </c>
      <c r="BF257" s="32">
        <f t="shared" si="109"/>
        <v>55.55555555555555</v>
      </c>
      <c r="BG257" s="32">
        <f t="shared" si="110"/>
        <v>141.93925233644862</v>
      </c>
      <c r="BH257" s="32">
        <f t="shared" si="111"/>
        <v>6.6425120772946862</v>
      </c>
    </row>
    <row r="258" spans="1:60" x14ac:dyDescent="0.2">
      <c r="A258" s="33" t="str">
        <f>'[3]download from PCAS'!A269</f>
        <v>Z00502</v>
      </c>
      <c r="B258" s="31">
        <f>VLOOKUP($A258,'[3]download from PCAS'!$A$7:$AZ$366,2,FALSE)</f>
        <v>5273</v>
      </c>
      <c r="C258" s="31">
        <v>4147</v>
      </c>
      <c r="D258" s="31">
        <v>4083</v>
      </c>
      <c r="E258" s="31">
        <v>3994</v>
      </c>
      <c r="F258" s="31">
        <v>2802</v>
      </c>
      <c r="G258" s="31">
        <f>VLOOKUP($A258,'[3]download from PCAS'!$A$7:$AZ$366,11,FALSE)</f>
        <v>172</v>
      </c>
      <c r="H258" s="31">
        <f>VLOOKUP($A258,'[3]download from PCAS'!$A$7:$AZ$366,31,FALSE)</f>
        <v>42</v>
      </c>
      <c r="I258" s="31">
        <f>VLOOKUP($A258,'[3]download from PCAS'!$A$7:$AZ$366,35,FALSE)</f>
        <v>9</v>
      </c>
      <c r="J258" s="31">
        <f>VLOOKUP($A258,'[3]download from PCAS'!$A$7:$AZ$366,49,FALSE)</f>
        <v>101</v>
      </c>
      <c r="K258" s="31">
        <f>VLOOKUP($A258,'[3]download from PCAS'!$A$7:$AZ$366,7,FALSE)</f>
        <v>720</v>
      </c>
      <c r="L258" s="31">
        <f>VLOOKUP($A258,'[3]download from PCAS'!$A$7:$AZ$366,27,FALSE)</f>
        <v>201</v>
      </c>
      <c r="M258" s="31">
        <f>VLOOKUP($A258,'[3]download from PCAS'!$A$7:$AZ$366,15,FALSE)</f>
        <v>42</v>
      </c>
      <c r="N258" s="31">
        <f>VLOOKUP($A258,'[3]download from PCAS'!$A$7:$AZ$366,29,FALSE)</f>
        <v>29</v>
      </c>
      <c r="O258" s="31">
        <f>VLOOKUP($A258,'[3]download from PCAS'!$A$7:$AZ$366,51,FALSE)</f>
        <v>195</v>
      </c>
      <c r="P258" s="31">
        <f>VLOOKUP($A258,'[3]download from PCAS'!$A$7:$AZ$366,9,FALSE)</f>
        <v>89</v>
      </c>
      <c r="Q258" s="31">
        <f>VLOOKUP($A258,'[3]download from PCAS'!$A$7:$AZ$366,41,FALSE)</f>
        <v>22</v>
      </c>
      <c r="R258" s="31">
        <f>VLOOKUP($A258,'[3]download from PCAS'!$A$7:$AZ$366,5,FALSE)</f>
        <v>276</v>
      </c>
      <c r="S258" s="31">
        <f>VLOOKUP($A258,'[3]download from PCAS'!$A$7:$AZ$366,19,FALSE)</f>
        <v>18</v>
      </c>
      <c r="T258" s="31">
        <f>VLOOKUP($A258,'[3]download from PCAS'!$A$7:$AZ$366,21,FALSE)</f>
        <v>331</v>
      </c>
      <c r="U258" s="31">
        <f>VLOOKUP($A258,'[3]download from PCAS'!$A$7:$AZ$366,23,FALSE)</f>
        <v>547</v>
      </c>
      <c r="V258" s="31">
        <f>VLOOKUP($A258,'[3]download from PCAS'!$A$7:$AZ$366,13,FALSE)</f>
        <v>155</v>
      </c>
      <c r="W258" s="31">
        <f>VLOOKUP($A258,'[3]download from PCAS'!$A$7:$AZ$366,3,FALSE)</f>
        <v>63</v>
      </c>
      <c r="X258" s="31">
        <f>VLOOKUP($A258,'[3]download from PCAS'!$A$7:$AZ$366,43,FALSE)</f>
        <v>399</v>
      </c>
      <c r="Y258" s="31">
        <f>VLOOKUP($A258,'[3]download from PCAS'!$A$7:$AZ$366,39,FALSE)</f>
        <v>10</v>
      </c>
      <c r="Z258" s="31">
        <f>VLOOKUP($A258,'[3]download from PCAS'!$A$7:$AZ$366,47,FALSE)</f>
        <v>1144</v>
      </c>
      <c r="AA258" s="31">
        <f>VLOOKUP($A258,'[3]download from PCAS'!$A$7:$AZ$366,17,FALSE)</f>
        <v>94</v>
      </c>
      <c r="AB258" s="31">
        <f>VLOOKUP($A258,'[3]download from PCAS'!$A$7:$AZ$366,45,FALSE)</f>
        <v>10</v>
      </c>
      <c r="AC258" s="44"/>
      <c r="AD258" s="41" t="s">
        <v>399</v>
      </c>
      <c r="AE258" s="32">
        <f t="shared" si="84"/>
        <v>32.61900246538972</v>
      </c>
      <c r="AF258" s="32">
        <f t="shared" si="85"/>
        <v>7.96510525317656</v>
      </c>
      <c r="AG258" s="32">
        <f t="shared" si="86"/>
        <v>1.7068082685378343</v>
      </c>
      <c r="AH258" s="32">
        <f t="shared" si="87"/>
        <v>19.154181680257917</v>
      </c>
      <c r="AI258" s="32">
        <f t="shared" si="88"/>
        <v>136.54466148302674</v>
      </c>
      <c r="AJ258" s="32">
        <f t="shared" si="89"/>
        <v>38.118717997344966</v>
      </c>
      <c r="AK258" s="32">
        <f t="shared" si="90"/>
        <v>7.96510525317656</v>
      </c>
      <c r="AL258" s="32">
        <f t="shared" si="91"/>
        <v>5.4997155319552435</v>
      </c>
      <c r="AM258" s="32">
        <f t="shared" si="92"/>
        <v>36.980845818319743</v>
      </c>
      <c r="AN258" s="32">
        <f t="shared" si="93"/>
        <v>16.878437322207471</v>
      </c>
      <c r="AO258" s="32">
        <f t="shared" si="94"/>
        <v>4.1721979897591508</v>
      </c>
      <c r="AP258" s="32">
        <f t="shared" si="95"/>
        <v>52.342120235160252</v>
      </c>
      <c r="AQ258" s="32">
        <f t="shared" si="96"/>
        <v>3.4136165370756686</v>
      </c>
      <c r="AR258" s="32">
        <f t="shared" si="97"/>
        <v>62.772615209558126</v>
      </c>
      <c r="AS258" s="32">
        <f t="shared" si="98"/>
        <v>103.73601365446615</v>
      </c>
      <c r="AT258" s="32">
        <f t="shared" si="99"/>
        <v>29.395031291484923</v>
      </c>
      <c r="AU258" s="32">
        <f t="shared" si="100"/>
        <v>11.94765787976484</v>
      </c>
      <c r="AV258" s="32">
        <f t="shared" si="101"/>
        <v>75.668499905177327</v>
      </c>
      <c r="AW258" s="32">
        <f t="shared" si="102"/>
        <v>1.8964536317087046</v>
      </c>
      <c r="AX258" s="32">
        <f t="shared" si="103"/>
        <v>216.95429546747582</v>
      </c>
      <c r="AY258" s="32">
        <f t="shared" si="104"/>
        <v>17.826664138061826</v>
      </c>
      <c r="AZ258" s="32">
        <f t="shared" si="105"/>
        <v>1.8964536317087046</v>
      </c>
      <c r="BB258" s="41" t="s">
        <v>399</v>
      </c>
      <c r="BC258" s="32">
        <f t="shared" si="106"/>
        <v>49.228508449669363</v>
      </c>
      <c r="BD258" s="32">
        <f t="shared" si="107"/>
        <v>7.2608913370055079</v>
      </c>
      <c r="BE258" s="32">
        <f t="shared" si="108"/>
        <v>136.95543314972457</v>
      </c>
      <c r="BF258" s="32">
        <f t="shared" si="109"/>
        <v>38.808212318477715</v>
      </c>
      <c r="BG258" s="32">
        <f t="shared" si="110"/>
        <v>96.214130696889313</v>
      </c>
      <c r="BH258" s="32">
        <f t="shared" si="111"/>
        <v>2.5037556334501754</v>
      </c>
    </row>
    <row r="259" spans="1:60" x14ac:dyDescent="0.2">
      <c r="A259" s="33" t="str">
        <f>'[3]download from PCAS'!A270</f>
        <v>Z00503</v>
      </c>
      <c r="B259" s="31">
        <f>VLOOKUP($A259,'[3]download from PCAS'!$A$7:$AZ$366,2,FALSE)</f>
        <v>6031</v>
      </c>
      <c r="C259" s="31">
        <v>4766</v>
      </c>
      <c r="D259" s="31">
        <v>4678</v>
      </c>
      <c r="E259" s="31">
        <v>4586</v>
      </c>
      <c r="F259" s="31">
        <v>3230</v>
      </c>
      <c r="G259" s="31">
        <f>VLOOKUP($A259,'[3]download from PCAS'!$A$7:$AZ$366,11,FALSE)</f>
        <v>287</v>
      </c>
      <c r="H259" s="31">
        <f>VLOOKUP($A259,'[3]download from PCAS'!$A$7:$AZ$366,31,FALSE)</f>
        <v>54</v>
      </c>
      <c r="I259" s="31">
        <f>VLOOKUP($A259,'[3]download from PCAS'!$A$7:$AZ$366,35,FALSE)</f>
        <v>15</v>
      </c>
      <c r="J259" s="31">
        <f>VLOOKUP($A259,'[3]download from PCAS'!$A$7:$AZ$366,49,FALSE)</f>
        <v>115</v>
      </c>
      <c r="K259" s="31">
        <f>VLOOKUP($A259,'[3]download from PCAS'!$A$7:$AZ$366,7,FALSE)</f>
        <v>1052</v>
      </c>
      <c r="L259" s="31">
        <f>VLOOKUP($A259,'[3]download from PCAS'!$A$7:$AZ$366,27,FALSE)</f>
        <v>259</v>
      </c>
      <c r="M259" s="31">
        <f>VLOOKUP($A259,'[3]download from PCAS'!$A$7:$AZ$366,15,FALSE)</f>
        <v>97</v>
      </c>
      <c r="N259" s="31">
        <f>VLOOKUP($A259,'[3]download from PCAS'!$A$7:$AZ$366,29,FALSE)</f>
        <v>60</v>
      </c>
      <c r="O259" s="31">
        <f>VLOOKUP($A259,'[3]download from PCAS'!$A$7:$AZ$366,51,FALSE)</f>
        <v>232</v>
      </c>
      <c r="P259" s="31">
        <f>VLOOKUP($A259,'[3]download from PCAS'!$A$7:$AZ$366,9,FALSE)</f>
        <v>116</v>
      </c>
      <c r="Q259" s="31">
        <f>VLOOKUP($A259,'[3]download from PCAS'!$A$7:$AZ$366,41,FALSE)</f>
        <v>46</v>
      </c>
      <c r="R259" s="31">
        <f>VLOOKUP($A259,'[3]download from PCAS'!$A$7:$AZ$366,5,FALSE)</f>
        <v>284</v>
      </c>
      <c r="S259" s="31">
        <f>VLOOKUP($A259,'[3]download from PCAS'!$A$7:$AZ$366,19,FALSE)</f>
        <v>21</v>
      </c>
      <c r="T259" s="31">
        <f>VLOOKUP($A259,'[3]download from PCAS'!$A$7:$AZ$366,21,FALSE)</f>
        <v>482</v>
      </c>
      <c r="U259" s="31">
        <f>VLOOKUP($A259,'[3]download from PCAS'!$A$7:$AZ$366,23,FALSE)</f>
        <v>390</v>
      </c>
      <c r="V259" s="31">
        <f>VLOOKUP($A259,'[3]download from PCAS'!$A$7:$AZ$366,13,FALSE)</f>
        <v>232</v>
      </c>
      <c r="W259" s="31">
        <f>VLOOKUP($A259,'[3]download from PCAS'!$A$7:$AZ$366,3,FALSE)</f>
        <v>107</v>
      </c>
      <c r="X259" s="31">
        <f>VLOOKUP($A259,'[3]download from PCAS'!$A$7:$AZ$366,43,FALSE)</f>
        <v>599</v>
      </c>
      <c r="Y259" s="31">
        <f>VLOOKUP($A259,'[3]download from PCAS'!$A$7:$AZ$366,39,FALSE)</f>
        <v>47</v>
      </c>
      <c r="Z259" s="31">
        <f>VLOOKUP($A259,'[3]download from PCAS'!$A$7:$AZ$366,47,FALSE)</f>
        <v>1521</v>
      </c>
      <c r="AA259" s="31">
        <f>VLOOKUP($A259,'[3]download from PCAS'!$A$7:$AZ$366,17,FALSE)</f>
        <v>108</v>
      </c>
      <c r="AB259" s="31">
        <f>VLOOKUP($A259,'[3]download from PCAS'!$A$7:$AZ$366,45,FALSE)</f>
        <v>5</v>
      </c>
      <c r="AC259" s="44"/>
      <c r="AD259" s="41" t="s">
        <v>400</v>
      </c>
      <c r="AE259" s="32">
        <f t="shared" si="84"/>
        <v>47.587464765378876</v>
      </c>
      <c r="AF259" s="32">
        <f t="shared" si="85"/>
        <v>8.9537390150887077</v>
      </c>
      <c r="AG259" s="32">
        <f t="shared" si="86"/>
        <v>2.4871497264135303</v>
      </c>
      <c r="AH259" s="32">
        <f t="shared" si="87"/>
        <v>19.068147902503732</v>
      </c>
      <c r="AI259" s="32">
        <f t="shared" si="88"/>
        <v>174.43210081246892</v>
      </c>
      <c r="AJ259" s="32">
        <f t="shared" si="89"/>
        <v>42.944785276073624</v>
      </c>
      <c r="AK259" s="32">
        <f t="shared" si="90"/>
        <v>16.083568230807494</v>
      </c>
      <c r="AL259" s="32">
        <f t="shared" si="91"/>
        <v>9.9485989056541211</v>
      </c>
      <c r="AM259" s="32">
        <f t="shared" si="92"/>
        <v>38.467915768529267</v>
      </c>
      <c r="AN259" s="32">
        <f t="shared" si="93"/>
        <v>19.233957884264633</v>
      </c>
      <c r="AO259" s="32">
        <f t="shared" si="94"/>
        <v>7.6272591610014926</v>
      </c>
      <c r="AP259" s="32">
        <f t="shared" si="95"/>
        <v>47.090034820096164</v>
      </c>
      <c r="AQ259" s="32">
        <f t="shared" si="96"/>
        <v>3.4820096169789423</v>
      </c>
      <c r="AR259" s="32">
        <f t="shared" si="97"/>
        <v>79.920411208754757</v>
      </c>
      <c r="AS259" s="32">
        <f t="shared" si="98"/>
        <v>64.665892886751791</v>
      </c>
      <c r="AT259" s="32">
        <f t="shared" si="99"/>
        <v>38.467915768529267</v>
      </c>
      <c r="AU259" s="32">
        <f t="shared" si="100"/>
        <v>17.741668048416518</v>
      </c>
      <c r="AV259" s="32">
        <f t="shared" si="101"/>
        <v>99.320179074780299</v>
      </c>
      <c r="AW259" s="32">
        <f t="shared" si="102"/>
        <v>7.7930691427623948</v>
      </c>
      <c r="AX259" s="32">
        <f t="shared" si="103"/>
        <v>252.19698225833193</v>
      </c>
      <c r="AY259" s="32">
        <f t="shared" si="104"/>
        <v>17.907478030177415</v>
      </c>
      <c r="AZ259" s="32">
        <f t="shared" si="105"/>
        <v>0.82904990880451002</v>
      </c>
      <c r="BB259" s="41" t="s">
        <v>400</v>
      </c>
      <c r="BC259" s="32">
        <f t="shared" si="106"/>
        <v>55.365540829414279</v>
      </c>
      <c r="BD259" s="32">
        <f t="shared" si="107"/>
        <v>13.083296990841692</v>
      </c>
      <c r="BE259" s="32">
        <f t="shared" si="108"/>
        <v>85.04143044047099</v>
      </c>
      <c r="BF259" s="32">
        <f t="shared" si="109"/>
        <v>50.588748364587879</v>
      </c>
      <c r="BG259" s="32">
        <f t="shared" si="110"/>
        <v>125.68191355434327</v>
      </c>
      <c r="BH259" s="32">
        <f t="shared" si="111"/>
        <v>10.248582642825992</v>
      </c>
    </row>
    <row r="260" spans="1:60" x14ac:dyDescent="0.2">
      <c r="A260" s="33" t="str">
        <f>'[3]download from PCAS'!A271</f>
        <v>Z00504</v>
      </c>
      <c r="B260" s="31">
        <f>VLOOKUP($A260,'[3]download from PCAS'!$A$7:$AZ$366,2,FALSE)</f>
        <v>3220</v>
      </c>
      <c r="C260" s="31">
        <v>2426</v>
      </c>
      <c r="D260" s="31">
        <v>2384</v>
      </c>
      <c r="E260" s="31">
        <v>2344</v>
      </c>
      <c r="F260" s="31">
        <v>1611</v>
      </c>
      <c r="G260" s="31">
        <f>VLOOKUP($A260,'[3]download from PCAS'!$A$7:$AZ$366,11,FALSE)</f>
        <v>109</v>
      </c>
      <c r="H260" s="31">
        <f>VLOOKUP($A260,'[3]download from PCAS'!$A$7:$AZ$366,31,FALSE)</f>
        <v>24</v>
      </c>
      <c r="I260" s="31">
        <f>VLOOKUP($A260,'[3]download from PCAS'!$A$7:$AZ$366,35,FALSE)</f>
        <v>11</v>
      </c>
      <c r="J260" s="31">
        <f>VLOOKUP($A260,'[3]download from PCAS'!$A$7:$AZ$366,49,FALSE)</f>
        <v>67</v>
      </c>
      <c r="K260" s="31">
        <f>VLOOKUP($A260,'[3]download from PCAS'!$A$7:$AZ$366,7,FALSE)</f>
        <v>360</v>
      </c>
      <c r="L260" s="31">
        <f>VLOOKUP($A260,'[3]download from PCAS'!$A$7:$AZ$366,27,FALSE)</f>
        <v>122</v>
      </c>
      <c r="M260" s="31">
        <f>VLOOKUP($A260,'[3]download from PCAS'!$A$7:$AZ$366,15,FALSE)</f>
        <v>47</v>
      </c>
      <c r="N260" s="31">
        <f>VLOOKUP($A260,'[3]download from PCAS'!$A$7:$AZ$366,29,FALSE)</f>
        <v>29</v>
      </c>
      <c r="O260" s="31">
        <f>VLOOKUP($A260,'[3]download from PCAS'!$A$7:$AZ$366,51,FALSE)</f>
        <v>108</v>
      </c>
      <c r="P260" s="31">
        <f>VLOOKUP($A260,'[3]download from PCAS'!$A$7:$AZ$366,9,FALSE)</f>
        <v>61</v>
      </c>
      <c r="Q260" s="31">
        <f>VLOOKUP($A260,'[3]download from PCAS'!$A$7:$AZ$366,41,FALSE)</f>
        <v>14</v>
      </c>
      <c r="R260" s="31">
        <f>VLOOKUP($A260,'[3]download from PCAS'!$A$7:$AZ$366,5,FALSE)</f>
        <v>114</v>
      </c>
      <c r="S260" s="31">
        <f>VLOOKUP($A260,'[3]download from PCAS'!$A$7:$AZ$366,19,FALSE)</f>
        <v>16</v>
      </c>
      <c r="T260" s="31">
        <f>VLOOKUP($A260,'[3]download from PCAS'!$A$7:$AZ$366,21,FALSE)</f>
        <v>205</v>
      </c>
      <c r="U260" s="31">
        <f>VLOOKUP($A260,'[3]download from PCAS'!$A$7:$AZ$366,23,FALSE)</f>
        <v>340</v>
      </c>
      <c r="V260" s="31">
        <f>VLOOKUP($A260,'[3]download from PCAS'!$A$7:$AZ$366,13,FALSE)</f>
        <v>116</v>
      </c>
      <c r="W260" s="31">
        <f>VLOOKUP($A260,'[3]download from PCAS'!$A$7:$AZ$366,3,FALSE)</f>
        <v>39</v>
      </c>
      <c r="X260" s="31">
        <f>VLOOKUP($A260,'[3]download from PCAS'!$A$7:$AZ$366,43,FALSE)</f>
        <v>255</v>
      </c>
      <c r="Y260" s="31">
        <f>VLOOKUP($A260,'[3]download from PCAS'!$A$7:$AZ$366,39,FALSE)</f>
        <v>15</v>
      </c>
      <c r="Z260" s="31">
        <f>VLOOKUP($A260,'[3]download from PCAS'!$A$7:$AZ$366,47,FALSE)</f>
        <v>620</v>
      </c>
      <c r="AA260" s="31">
        <f>VLOOKUP($A260,'[3]download from PCAS'!$A$7:$AZ$366,17,FALSE)</f>
        <v>45</v>
      </c>
      <c r="AB260" s="31">
        <f>VLOOKUP($A260,'[3]download from PCAS'!$A$7:$AZ$366,45,FALSE)</f>
        <v>7</v>
      </c>
      <c r="AC260" s="44"/>
      <c r="AD260" s="41" t="s">
        <v>401</v>
      </c>
      <c r="AE260" s="32">
        <f t="shared" ref="AE260:AE323" si="112">G260/B260*1000</f>
        <v>33.850931677018636</v>
      </c>
      <c r="AF260" s="32">
        <f t="shared" ref="AF260:AF323" si="113">H260/B260*1000</f>
        <v>7.4534161490683228</v>
      </c>
      <c r="AG260" s="32">
        <f t="shared" ref="AG260:AG323" si="114">I260/B260*1000</f>
        <v>3.4161490683229814</v>
      </c>
      <c r="AH260" s="32">
        <f t="shared" ref="AH260:AH323" si="115">J260/B260*1000</f>
        <v>20.807453416149066</v>
      </c>
      <c r="AI260" s="32">
        <f t="shared" ref="AI260:AI323" si="116">K260/B260*1000</f>
        <v>111.80124223602485</v>
      </c>
      <c r="AJ260" s="32">
        <f t="shared" ref="AJ260:AJ323" si="117">L260/B260*1000</f>
        <v>37.888198757763973</v>
      </c>
      <c r="AK260" s="32">
        <f t="shared" ref="AK260:AK323" si="118">M260/B260*1000</f>
        <v>14.596273291925467</v>
      </c>
      <c r="AL260" s="32">
        <f t="shared" ref="AL260:AL323" si="119">N260/B260*1000</f>
        <v>9.0062111801242235</v>
      </c>
      <c r="AM260" s="32">
        <f t="shared" ref="AM260:AM323" si="120">O260/B260*1000</f>
        <v>33.54037267080745</v>
      </c>
      <c r="AN260" s="32">
        <f t="shared" ref="AN260:AN323" si="121">P260/B260*1000</f>
        <v>18.944099378881987</v>
      </c>
      <c r="AO260" s="32">
        <f t="shared" ref="AO260:AO323" si="122">Q260/B260*1000</f>
        <v>4.3478260869565215</v>
      </c>
      <c r="AP260" s="32">
        <f t="shared" ref="AP260:AP323" si="123">R260/B260*1000</f>
        <v>35.403726708074529</v>
      </c>
      <c r="AQ260" s="32">
        <f t="shared" ref="AQ260:AQ323" si="124">S260/B260*1000</f>
        <v>4.9689440993788825</v>
      </c>
      <c r="AR260" s="32">
        <f t="shared" ref="AR260:AR323" si="125">T260/B260*1000</f>
        <v>63.66459627329192</v>
      </c>
      <c r="AS260" s="32">
        <f t="shared" ref="AS260:AS323" si="126">U260/B260*1000</f>
        <v>105.59006211180125</v>
      </c>
      <c r="AT260" s="32">
        <f t="shared" ref="AT260:AT323" si="127">V260/B260*1000</f>
        <v>36.024844720496894</v>
      </c>
      <c r="AU260" s="32">
        <f t="shared" ref="AU260:AU323" si="128">W260/B260*1000</f>
        <v>12.111801242236025</v>
      </c>
      <c r="AV260" s="32">
        <f t="shared" ref="AV260:AV323" si="129">X260/B260*1000</f>
        <v>79.192546583850927</v>
      </c>
      <c r="AW260" s="32">
        <f t="shared" ref="AW260:AW323" si="130">Y260/B260*1000</f>
        <v>4.658385093167702</v>
      </c>
      <c r="AX260" s="32">
        <f t="shared" ref="AX260:AX323" si="131">Z260/B260*1000</f>
        <v>192.54658385093168</v>
      </c>
      <c r="AY260" s="32">
        <f t="shared" ref="AY260:AY323" si="132">AA260/B260*1000</f>
        <v>13.975155279503106</v>
      </c>
      <c r="AZ260" s="32">
        <f t="shared" ref="AZ260:AZ323" si="133">AB260/B260*1000</f>
        <v>2.1739130434782608</v>
      </c>
      <c r="BB260" s="41" t="s">
        <v>401</v>
      </c>
      <c r="BC260" s="32">
        <f t="shared" ref="BC260:BC323" si="134">L260/D260*1000</f>
        <v>51.174496644295303</v>
      </c>
      <c r="BD260" s="32">
        <f t="shared" ref="BD260:BD323" si="135">N260/E260*1000</f>
        <v>12.372013651877133</v>
      </c>
      <c r="BE260" s="32">
        <f t="shared" ref="BE260:BE323" si="136">U260/E260*1000</f>
        <v>145.05119453924914</v>
      </c>
      <c r="BF260" s="32">
        <f t="shared" ref="BF260:BF323" si="137">V260/E260*1000</f>
        <v>49.488054607508531</v>
      </c>
      <c r="BG260" s="32">
        <f t="shared" ref="BG260:BG323" si="138">X260/C260*1000</f>
        <v>105.11129431162406</v>
      </c>
      <c r="BH260" s="32">
        <f t="shared" ref="BH260:BH323" si="139">Y260/E260*1000</f>
        <v>6.3993174061433447</v>
      </c>
    </row>
    <row r="261" spans="1:60" x14ac:dyDescent="0.2">
      <c r="A261" s="33" t="str">
        <f>'[3]download from PCAS'!A272</f>
        <v>Z00505</v>
      </c>
      <c r="B261" s="31">
        <f>VLOOKUP($A261,'[3]download from PCAS'!$A$7:$AZ$366,2,FALSE)</f>
        <v>8793</v>
      </c>
      <c r="C261" s="31">
        <v>6893</v>
      </c>
      <c r="D261" s="31">
        <v>6775</v>
      </c>
      <c r="E261" s="31">
        <v>6628</v>
      </c>
      <c r="F261" s="31">
        <v>4440</v>
      </c>
      <c r="G261" s="31">
        <f>VLOOKUP($A261,'[3]download from PCAS'!$A$7:$AZ$366,11,FALSE)</f>
        <v>250</v>
      </c>
      <c r="H261" s="31">
        <f>VLOOKUP($A261,'[3]download from PCAS'!$A$7:$AZ$366,31,FALSE)</f>
        <v>34</v>
      </c>
      <c r="I261" s="31">
        <f>VLOOKUP($A261,'[3]download from PCAS'!$A$7:$AZ$366,35,FALSE)</f>
        <v>15</v>
      </c>
      <c r="J261" s="31">
        <f>VLOOKUP($A261,'[3]download from PCAS'!$A$7:$AZ$366,49,FALSE)</f>
        <v>85</v>
      </c>
      <c r="K261" s="31">
        <f>VLOOKUP($A261,'[3]download from PCAS'!$A$7:$AZ$366,7,FALSE)</f>
        <v>768</v>
      </c>
      <c r="L261" s="31">
        <f>VLOOKUP($A261,'[3]download from PCAS'!$A$7:$AZ$366,27,FALSE)</f>
        <v>306</v>
      </c>
      <c r="M261" s="31">
        <f>VLOOKUP($A261,'[3]download from PCAS'!$A$7:$AZ$366,15,FALSE)</f>
        <v>168</v>
      </c>
      <c r="N261" s="31">
        <f>VLOOKUP($A261,'[3]download from PCAS'!$A$7:$AZ$366,29,FALSE)</f>
        <v>63</v>
      </c>
      <c r="O261" s="31">
        <f>VLOOKUP($A261,'[3]download from PCAS'!$A$7:$AZ$366,51,FALSE)</f>
        <v>240</v>
      </c>
      <c r="P261" s="31">
        <f>VLOOKUP($A261,'[3]download from PCAS'!$A$7:$AZ$366,9,FALSE)</f>
        <v>107</v>
      </c>
      <c r="Q261" s="31">
        <f>VLOOKUP($A261,'[3]download from PCAS'!$A$7:$AZ$366,41,FALSE)</f>
        <v>73</v>
      </c>
      <c r="R261" s="31">
        <f>VLOOKUP($A261,'[3]download from PCAS'!$A$7:$AZ$366,5,FALSE)</f>
        <v>316</v>
      </c>
      <c r="S261" s="31">
        <f>VLOOKUP($A261,'[3]download from PCAS'!$A$7:$AZ$366,19,FALSE)</f>
        <v>33</v>
      </c>
      <c r="T261" s="31">
        <f>VLOOKUP($A261,'[3]download from PCAS'!$A$7:$AZ$366,21,FALSE)</f>
        <v>495</v>
      </c>
      <c r="U261" s="31">
        <f>VLOOKUP($A261,'[3]download from PCAS'!$A$7:$AZ$366,23,FALSE)</f>
        <v>503</v>
      </c>
      <c r="V261" s="31">
        <f>VLOOKUP($A261,'[3]download from PCAS'!$A$7:$AZ$366,13,FALSE)</f>
        <v>190</v>
      </c>
      <c r="W261" s="31">
        <f>VLOOKUP($A261,'[3]download from PCAS'!$A$7:$AZ$366,3,FALSE)</f>
        <v>68</v>
      </c>
      <c r="X261" s="31">
        <f>VLOOKUP($A261,'[3]download from PCAS'!$A$7:$AZ$366,43,FALSE)</f>
        <v>631</v>
      </c>
      <c r="Y261" s="31">
        <f>VLOOKUP($A261,'[3]download from PCAS'!$A$7:$AZ$366,39,FALSE)</f>
        <v>24</v>
      </c>
      <c r="Z261" s="31">
        <f>VLOOKUP($A261,'[3]download from PCAS'!$A$7:$AZ$366,47,FALSE)</f>
        <v>1430</v>
      </c>
      <c r="AA261" s="31">
        <f>VLOOKUP($A261,'[3]download from PCAS'!$A$7:$AZ$366,17,FALSE)</f>
        <v>109</v>
      </c>
      <c r="AB261" s="31">
        <f>VLOOKUP($A261,'[3]download from PCAS'!$A$7:$AZ$366,45,FALSE)</f>
        <v>28</v>
      </c>
      <c r="AC261" s="44"/>
      <c r="AD261" s="41" t="s">
        <v>402</v>
      </c>
      <c r="AE261" s="32">
        <f t="shared" si="112"/>
        <v>28.431707039690664</v>
      </c>
      <c r="AF261" s="32">
        <f t="shared" si="113"/>
        <v>3.8667121573979304</v>
      </c>
      <c r="AG261" s="32">
        <f t="shared" si="114"/>
        <v>1.7059024223814399</v>
      </c>
      <c r="AH261" s="32">
        <f t="shared" si="115"/>
        <v>9.6667803934948253</v>
      </c>
      <c r="AI261" s="32">
        <f t="shared" si="116"/>
        <v>87.342204025929718</v>
      </c>
      <c r="AJ261" s="32">
        <f t="shared" si="117"/>
        <v>34.800409416581374</v>
      </c>
      <c r="AK261" s="32">
        <f t="shared" si="118"/>
        <v>19.106107130672125</v>
      </c>
      <c r="AL261" s="32">
        <f t="shared" si="119"/>
        <v>7.1647901740020474</v>
      </c>
      <c r="AM261" s="32">
        <f t="shared" si="120"/>
        <v>27.294438758103038</v>
      </c>
      <c r="AN261" s="32">
        <f t="shared" si="121"/>
        <v>12.168770612987604</v>
      </c>
      <c r="AO261" s="32">
        <f t="shared" si="122"/>
        <v>8.3020584555896733</v>
      </c>
      <c r="AP261" s="32">
        <f t="shared" si="123"/>
        <v>35.937677698168997</v>
      </c>
      <c r="AQ261" s="32">
        <f t="shared" si="124"/>
        <v>3.7529853292391677</v>
      </c>
      <c r="AR261" s="32">
        <f t="shared" si="125"/>
        <v>56.29477993858751</v>
      </c>
      <c r="AS261" s="32">
        <f t="shared" si="126"/>
        <v>57.204594563857611</v>
      </c>
      <c r="AT261" s="32">
        <f t="shared" si="127"/>
        <v>21.608097350164904</v>
      </c>
      <c r="AU261" s="32">
        <f t="shared" si="128"/>
        <v>7.7334243147958608</v>
      </c>
      <c r="AV261" s="32">
        <f t="shared" si="129"/>
        <v>71.761628568179233</v>
      </c>
      <c r="AW261" s="32">
        <f t="shared" si="130"/>
        <v>2.7294438758103037</v>
      </c>
      <c r="AX261" s="32">
        <f t="shared" si="131"/>
        <v>162.62936426703058</v>
      </c>
      <c r="AY261" s="32">
        <f t="shared" si="132"/>
        <v>12.396224269305129</v>
      </c>
      <c r="AZ261" s="32">
        <f t="shared" si="133"/>
        <v>3.1843511884453539</v>
      </c>
      <c r="BB261" s="41" t="s">
        <v>402</v>
      </c>
      <c r="BC261" s="32">
        <f t="shared" si="134"/>
        <v>45.166051660516608</v>
      </c>
      <c r="BD261" s="32">
        <f t="shared" si="135"/>
        <v>9.5051297525648764</v>
      </c>
      <c r="BE261" s="32">
        <f t="shared" si="136"/>
        <v>75.890162945081471</v>
      </c>
      <c r="BF261" s="32">
        <f t="shared" si="137"/>
        <v>28.666264333132169</v>
      </c>
      <c r="BG261" s="32">
        <f t="shared" si="138"/>
        <v>91.542144204265199</v>
      </c>
      <c r="BH261" s="32">
        <f t="shared" si="139"/>
        <v>3.6210018105009052</v>
      </c>
    </row>
    <row r="262" spans="1:60" x14ac:dyDescent="0.2">
      <c r="A262" s="33" t="str">
        <f>'[3]download from PCAS'!A273</f>
        <v>Z00506</v>
      </c>
      <c r="B262" s="31">
        <f>VLOOKUP($A262,'[3]download from PCAS'!$A$7:$AZ$366,2,FALSE)</f>
        <v>4584</v>
      </c>
      <c r="C262" s="31">
        <v>3551</v>
      </c>
      <c r="D262" s="31">
        <v>3500</v>
      </c>
      <c r="E262" s="31">
        <v>3428</v>
      </c>
      <c r="F262" s="31">
        <v>2316</v>
      </c>
      <c r="G262" s="31">
        <f>VLOOKUP($A262,'[3]download from PCAS'!$A$7:$AZ$366,11,FALSE)</f>
        <v>154</v>
      </c>
      <c r="H262" s="31">
        <f>VLOOKUP($A262,'[3]download from PCAS'!$A$7:$AZ$366,31,FALSE)</f>
        <v>35</v>
      </c>
      <c r="I262" s="31">
        <f>VLOOKUP($A262,'[3]download from PCAS'!$A$7:$AZ$366,35,FALSE)</f>
        <v>19</v>
      </c>
      <c r="J262" s="31">
        <f>VLOOKUP($A262,'[3]download from PCAS'!$A$7:$AZ$366,49,FALSE)</f>
        <v>68</v>
      </c>
      <c r="K262" s="31">
        <f>VLOOKUP($A262,'[3]download from PCAS'!$A$7:$AZ$366,7,FALSE)</f>
        <v>460</v>
      </c>
      <c r="L262" s="31">
        <f>VLOOKUP($A262,'[3]download from PCAS'!$A$7:$AZ$366,27,FALSE)</f>
        <v>149</v>
      </c>
      <c r="M262" s="31">
        <f>VLOOKUP($A262,'[3]download from PCAS'!$A$7:$AZ$366,15,FALSE)</f>
        <v>44</v>
      </c>
      <c r="N262" s="31">
        <f>VLOOKUP($A262,'[3]download from PCAS'!$A$7:$AZ$366,29,FALSE)</f>
        <v>29</v>
      </c>
      <c r="O262" s="31">
        <f>VLOOKUP($A262,'[3]download from PCAS'!$A$7:$AZ$366,51,FALSE)</f>
        <v>102</v>
      </c>
      <c r="P262" s="31">
        <f>VLOOKUP($A262,'[3]download from PCAS'!$A$7:$AZ$366,9,FALSE)</f>
        <v>63</v>
      </c>
      <c r="Q262" s="31">
        <f>VLOOKUP($A262,'[3]download from PCAS'!$A$7:$AZ$366,41,FALSE)</f>
        <v>17</v>
      </c>
      <c r="R262" s="31">
        <f>VLOOKUP($A262,'[3]download from PCAS'!$A$7:$AZ$366,5,FALSE)</f>
        <v>182</v>
      </c>
      <c r="S262" s="31">
        <f>VLOOKUP($A262,'[3]download from PCAS'!$A$7:$AZ$366,19,FALSE)</f>
        <v>17</v>
      </c>
      <c r="T262" s="31">
        <f>VLOOKUP($A262,'[3]download from PCAS'!$A$7:$AZ$366,21,FALSE)</f>
        <v>282</v>
      </c>
      <c r="U262" s="31">
        <f>VLOOKUP($A262,'[3]download from PCAS'!$A$7:$AZ$366,23,FALSE)</f>
        <v>357</v>
      </c>
      <c r="V262" s="31">
        <f>VLOOKUP($A262,'[3]download from PCAS'!$A$7:$AZ$366,13,FALSE)</f>
        <v>135</v>
      </c>
      <c r="W262" s="31">
        <f>VLOOKUP($A262,'[3]download from PCAS'!$A$7:$AZ$366,3,FALSE)</f>
        <v>45</v>
      </c>
      <c r="X262" s="31">
        <f>VLOOKUP($A262,'[3]download from PCAS'!$A$7:$AZ$366,43,FALSE)</f>
        <v>283</v>
      </c>
      <c r="Y262" s="31">
        <f>VLOOKUP($A262,'[3]download from PCAS'!$A$7:$AZ$366,39,FALSE)</f>
        <v>18</v>
      </c>
      <c r="Z262" s="31">
        <f>VLOOKUP($A262,'[3]download from PCAS'!$A$7:$AZ$366,47,FALSE)</f>
        <v>816</v>
      </c>
      <c r="AA262" s="31">
        <f>VLOOKUP($A262,'[3]download from PCAS'!$A$7:$AZ$366,17,FALSE)</f>
        <v>37</v>
      </c>
      <c r="AB262" s="31">
        <f>VLOOKUP($A262,'[3]download from PCAS'!$A$7:$AZ$366,45,FALSE)</f>
        <v>2</v>
      </c>
      <c r="AC262" s="44"/>
      <c r="AD262" s="41" t="s">
        <v>403</v>
      </c>
      <c r="AE262" s="32">
        <f t="shared" si="112"/>
        <v>33.595113438045374</v>
      </c>
      <c r="AF262" s="32">
        <f t="shared" si="113"/>
        <v>7.6352530541012218</v>
      </c>
      <c r="AG262" s="32">
        <f t="shared" si="114"/>
        <v>4.1448516579406638</v>
      </c>
      <c r="AH262" s="32">
        <f t="shared" si="115"/>
        <v>14.834205933682375</v>
      </c>
      <c r="AI262" s="32">
        <f t="shared" si="116"/>
        <v>100.34904013961605</v>
      </c>
      <c r="AJ262" s="32">
        <f t="shared" si="117"/>
        <v>32.504363001745205</v>
      </c>
      <c r="AK262" s="32">
        <f t="shared" si="118"/>
        <v>9.5986038394415356</v>
      </c>
      <c r="AL262" s="32">
        <f t="shared" si="119"/>
        <v>6.3263525305410129</v>
      </c>
      <c r="AM262" s="32">
        <f t="shared" si="120"/>
        <v>22.251308900523558</v>
      </c>
      <c r="AN262" s="32">
        <f t="shared" si="121"/>
        <v>13.7434554973822</v>
      </c>
      <c r="AO262" s="32">
        <f t="shared" si="122"/>
        <v>3.7085514834205937</v>
      </c>
      <c r="AP262" s="32">
        <f t="shared" si="123"/>
        <v>39.703315881326354</v>
      </c>
      <c r="AQ262" s="32">
        <f t="shared" si="124"/>
        <v>3.7085514834205937</v>
      </c>
      <c r="AR262" s="32">
        <f t="shared" si="125"/>
        <v>61.518324607329845</v>
      </c>
      <c r="AS262" s="32">
        <f t="shared" si="126"/>
        <v>77.879581151832468</v>
      </c>
      <c r="AT262" s="32">
        <f t="shared" si="127"/>
        <v>29.450261780104711</v>
      </c>
      <c r="AU262" s="32">
        <f t="shared" si="128"/>
        <v>9.8167539267015709</v>
      </c>
      <c r="AV262" s="32">
        <f t="shared" si="129"/>
        <v>61.73647469458988</v>
      </c>
      <c r="AW262" s="32">
        <f t="shared" si="130"/>
        <v>3.9267015706806281</v>
      </c>
      <c r="AX262" s="32">
        <f t="shared" si="131"/>
        <v>178.01047120418846</v>
      </c>
      <c r="AY262" s="32">
        <f t="shared" si="132"/>
        <v>8.0715532286212905</v>
      </c>
      <c r="AZ262" s="32">
        <f t="shared" si="133"/>
        <v>0.43630017452006981</v>
      </c>
      <c r="BB262" s="41" t="s">
        <v>403</v>
      </c>
      <c r="BC262" s="32">
        <f t="shared" si="134"/>
        <v>42.571428571428569</v>
      </c>
      <c r="BD262" s="32">
        <f t="shared" si="135"/>
        <v>8.459743290548424</v>
      </c>
      <c r="BE262" s="32">
        <f t="shared" si="136"/>
        <v>104.14235705950992</v>
      </c>
      <c r="BF262" s="32">
        <f t="shared" si="137"/>
        <v>39.38156359393232</v>
      </c>
      <c r="BG262" s="32">
        <f t="shared" si="138"/>
        <v>79.695860321036335</v>
      </c>
      <c r="BH262" s="32">
        <f t="shared" si="139"/>
        <v>5.250875145857643</v>
      </c>
    </row>
    <row r="263" spans="1:60" x14ac:dyDescent="0.2">
      <c r="A263" s="33" t="str">
        <f>'[3]download from PCAS'!A274</f>
        <v>Z00507</v>
      </c>
      <c r="B263" s="31">
        <f>VLOOKUP($A263,'[3]download from PCAS'!$A$7:$AZ$366,2,FALSE)</f>
        <v>2411</v>
      </c>
      <c r="C263" s="31">
        <v>1886</v>
      </c>
      <c r="D263" s="31">
        <v>1857</v>
      </c>
      <c r="E263" s="31">
        <v>1829</v>
      </c>
      <c r="F263" s="31">
        <v>1272</v>
      </c>
      <c r="G263" s="31">
        <f>VLOOKUP($A263,'[3]download from PCAS'!$A$7:$AZ$366,11,FALSE)</f>
        <v>92</v>
      </c>
      <c r="H263" s="31">
        <f>VLOOKUP($A263,'[3]download from PCAS'!$A$7:$AZ$366,31,FALSE)</f>
        <v>28</v>
      </c>
      <c r="I263" s="31">
        <f>VLOOKUP($A263,'[3]download from PCAS'!$A$7:$AZ$366,35,FALSE)</f>
        <v>11</v>
      </c>
      <c r="J263" s="31">
        <f>VLOOKUP($A263,'[3]download from PCAS'!$A$7:$AZ$366,49,FALSE)</f>
        <v>48</v>
      </c>
      <c r="K263" s="31">
        <f>VLOOKUP($A263,'[3]download from PCAS'!$A$7:$AZ$366,7,FALSE)</f>
        <v>313</v>
      </c>
      <c r="L263" s="31">
        <f>VLOOKUP($A263,'[3]download from PCAS'!$A$7:$AZ$366,27,FALSE)</f>
        <v>96</v>
      </c>
      <c r="M263" s="31">
        <f>VLOOKUP($A263,'[3]download from PCAS'!$A$7:$AZ$366,15,FALSE)</f>
        <v>54</v>
      </c>
      <c r="N263" s="31">
        <f>VLOOKUP($A263,'[3]download from PCAS'!$A$7:$AZ$366,29,FALSE)</f>
        <v>19</v>
      </c>
      <c r="O263" s="31">
        <f>VLOOKUP($A263,'[3]download from PCAS'!$A$7:$AZ$366,51,FALSE)</f>
        <v>89</v>
      </c>
      <c r="P263" s="31">
        <f>VLOOKUP($A263,'[3]download from PCAS'!$A$7:$AZ$366,9,FALSE)</f>
        <v>46</v>
      </c>
      <c r="Q263" s="31">
        <f>VLOOKUP($A263,'[3]download from PCAS'!$A$7:$AZ$366,41,FALSE)</f>
        <v>36</v>
      </c>
      <c r="R263" s="31">
        <f>VLOOKUP($A263,'[3]download from PCAS'!$A$7:$AZ$366,5,FALSE)</f>
        <v>148</v>
      </c>
      <c r="S263" s="31">
        <f>VLOOKUP($A263,'[3]download from PCAS'!$A$7:$AZ$366,19,FALSE)</f>
        <v>16</v>
      </c>
      <c r="T263" s="31">
        <f>VLOOKUP($A263,'[3]download from PCAS'!$A$7:$AZ$366,21,FALSE)</f>
        <v>166</v>
      </c>
      <c r="U263" s="31">
        <f>VLOOKUP($A263,'[3]download from PCAS'!$A$7:$AZ$366,23,FALSE)</f>
        <v>282</v>
      </c>
      <c r="V263" s="31">
        <f>VLOOKUP($A263,'[3]download from PCAS'!$A$7:$AZ$366,13,FALSE)</f>
        <v>80</v>
      </c>
      <c r="W263" s="31">
        <f>VLOOKUP($A263,'[3]download from PCAS'!$A$7:$AZ$366,3,FALSE)</f>
        <v>36</v>
      </c>
      <c r="X263" s="31">
        <f>VLOOKUP($A263,'[3]download from PCAS'!$A$7:$AZ$366,43,FALSE)</f>
        <v>237</v>
      </c>
      <c r="Y263" s="31">
        <f>VLOOKUP($A263,'[3]download from PCAS'!$A$7:$AZ$366,39,FALSE)</f>
        <v>16</v>
      </c>
      <c r="Z263" s="31">
        <f>VLOOKUP($A263,'[3]download from PCAS'!$A$7:$AZ$366,47,FALSE)</f>
        <v>548</v>
      </c>
      <c r="AA263" s="31">
        <f>VLOOKUP($A263,'[3]download from PCAS'!$A$7:$AZ$366,17,FALSE)</f>
        <v>28</v>
      </c>
      <c r="AB263" s="31">
        <f>VLOOKUP($A263,'[3]download from PCAS'!$A$7:$AZ$366,45,FALSE)</f>
        <v>6</v>
      </c>
      <c r="AC263" s="44"/>
      <c r="AD263" s="41" t="s">
        <v>404</v>
      </c>
      <c r="AE263" s="32">
        <f t="shared" si="112"/>
        <v>38.15844048112816</v>
      </c>
      <c r="AF263" s="32">
        <f t="shared" si="113"/>
        <v>11.613438407299876</v>
      </c>
      <c r="AG263" s="32">
        <f t="shared" si="114"/>
        <v>4.5624222314392364</v>
      </c>
      <c r="AH263" s="32">
        <f t="shared" si="115"/>
        <v>19.908751555371218</v>
      </c>
      <c r="AI263" s="32">
        <f t="shared" si="116"/>
        <v>129.82165076731647</v>
      </c>
      <c r="AJ263" s="32">
        <f t="shared" si="117"/>
        <v>39.817503110742436</v>
      </c>
      <c r="AK263" s="32">
        <f t="shared" si="118"/>
        <v>22.397345499792618</v>
      </c>
      <c r="AL263" s="32">
        <f t="shared" si="119"/>
        <v>7.8805474906677722</v>
      </c>
      <c r="AM263" s="32">
        <f t="shared" si="120"/>
        <v>36.914143508917462</v>
      </c>
      <c r="AN263" s="32">
        <f t="shared" si="121"/>
        <v>19.07922024056408</v>
      </c>
      <c r="AO263" s="32">
        <f t="shared" si="122"/>
        <v>14.93156366652841</v>
      </c>
      <c r="AP263" s="32">
        <f t="shared" si="123"/>
        <v>61.385317295727916</v>
      </c>
      <c r="AQ263" s="32">
        <f t="shared" si="124"/>
        <v>6.6362505184570715</v>
      </c>
      <c r="AR263" s="32">
        <f t="shared" si="125"/>
        <v>68.851099128992118</v>
      </c>
      <c r="AS263" s="32">
        <f t="shared" si="126"/>
        <v>116.96391538780588</v>
      </c>
      <c r="AT263" s="32">
        <f t="shared" si="127"/>
        <v>33.181252592285361</v>
      </c>
      <c r="AU263" s="32">
        <f t="shared" si="128"/>
        <v>14.93156366652841</v>
      </c>
      <c r="AV263" s="32">
        <f t="shared" si="129"/>
        <v>98.299460804645364</v>
      </c>
      <c r="AW263" s="32">
        <f t="shared" si="130"/>
        <v>6.6362505184570715</v>
      </c>
      <c r="AX263" s="32">
        <f t="shared" si="131"/>
        <v>227.29158025715472</v>
      </c>
      <c r="AY263" s="32">
        <f t="shared" si="132"/>
        <v>11.613438407299876</v>
      </c>
      <c r="AZ263" s="32">
        <f t="shared" si="133"/>
        <v>2.4885939444214022</v>
      </c>
      <c r="BB263" s="41" t="s">
        <v>404</v>
      </c>
      <c r="BC263" s="32">
        <f t="shared" si="134"/>
        <v>51.696284329563817</v>
      </c>
      <c r="BD263" s="32">
        <f t="shared" si="135"/>
        <v>10.38819026790596</v>
      </c>
      <c r="BE263" s="32">
        <f t="shared" si="136"/>
        <v>154.18261344997268</v>
      </c>
      <c r="BF263" s="32">
        <f t="shared" si="137"/>
        <v>43.73974849644614</v>
      </c>
      <c r="BG263" s="32">
        <f t="shared" si="138"/>
        <v>125.66277836691411</v>
      </c>
      <c r="BH263" s="32">
        <f t="shared" si="139"/>
        <v>8.7479496992892294</v>
      </c>
    </row>
    <row r="264" spans="1:60" x14ac:dyDescent="0.2">
      <c r="A264" s="33" t="str">
        <f>'[3]download from PCAS'!A275</f>
        <v>Z00508</v>
      </c>
      <c r="B264" s="31">
        <f>VLOOKUP($A264,'[3]download from PCAS'!$A$7:$AZ$366,2,FALSE)</f>
        <v>3300</v>
      </c>
      <c r="C264" s="31">
        <v>2573</v>
      </c>
      <c r="D264" s="31">
        <v>2529</v>
      </c>
      <c r="E264" s="31">
        <v>2497</v>
      </c>
      <c r="F264" s="31">
        <v>1750</v>
      </c>
      <c r="G264" s="31">
        <f>VLOOKUP($A264,'[3]download from PCAS'!$A$7:$AZ$366,11,FALSE)</f>
        <v>142</v>
      </c>
      <c r="H264" s="31">
        <f>VLOOKUP($A264,'[3]download from PCAS'!$A$7:$AZ$366,31,FALSE)</f>
        <v>18</v>
      </c>
      <c r="I264" s="31">
        <f>VLOOKUP($A264,'[3]download from PCAS'!$A$7:$AZ$366,35,FALSE)</f>
        <v>9</v>
      </c>
      <c r="J264" s="31">
        <f>VLOOKUP($A264,'[3]download from PCAS'!$A$7:$AZ$366,49,FALSE)</f>
        <v>75</v>
      </c>
      <c r="K264" s="31">
        <f>VLOOKUP($A264,'[3]download from PCAS'!$A$7:$AZ$366,7,FALSE)</f>
        <v>431</v>
      </c>
      <c r="L264" s="31">
        <f>VLOOKUP($A264,'[3]download from PCAS'!$A$7:$AZ$366,27,FALSE)</f>
        <v>121</v>
      </c>
      <c r="M264" s="31">
        <f>VLOOKUP($A264,'[3]download from PCAS'!$A$7:$AZ$366,15,FALSE)</f>
        <v>36</v>
      </c>
      <c r="N264" s="31">
        <f>VLOOKUP($A264,'[3]download from PCAS'!$A$7:$AZ$366,29,FALSE)</f>
        <v>29</v>
      </c>
      <c r="O264" s="31">
        <f>VLOOKUP($A264,'[3]download from PCAS'!$A$7:$AZ$366,51,FALSE)</f>
        <v>126</v>
      </c>
      <c r="P264" s="31">
        <f>VLOOKUP($A264,'[3]download from PCAS'!$A$7:$AZ$366,9,FALSE)</f>
        <v>59</v>
      </c>
      <c r="Q264" s="31">
        <f>VLOOKUP($A264,'[3]download from PCAS'!$A$7:$AZ$366,41,FALSE)</f>
        <v>16</v>
      </c>
      <c r="R264" s="31">
        <f>VLOOKUP($A264,'[3]download from PCAS'!$A$7:$AZ$366,5,FALSE)</f>
        <v>160</v>
      </c>
      <c r="S264" s="31">
        <f>VLOOKUP($A264,'[3]download from PCAS'!$A$7:$AZ$366,19,FALSE)</f>
        <v>19</v>
      </c>
      <c r="T264" s="31">
        <f>VLOOKUP($A264,'[3]download from PCAS'!$A$7:$AZ$366,21,FALSE)</f>
        <v>238</v>
      </c>
      <c r="U264" s="31">
        <f>VLOOKUP($A264,'[3]download from PCAS'!$A$7:$AZ$366,23,FALSE)</f>
        <v>421</v>
      </c>
      <c r="V264" s="31">
        <f>VLOOKUP($A264,'[3]download from PCAS'!$A$7:$AZ$366,13,FALSE)</f>
        <v>88</v>
      </c>
      <c r="W264" s="31">
        <f>VLOOKUP($A264,'[3]download from PCAS'!$A$7:$AZ$366,3,FALSE)</f>
        <v>40</v>
      </c>
      <c r="X264" s="31">
        <f>VLOOKUP($A264,'[3]download from PCAS'!$A$7:$AZ$366,43,FALSE)</f>
        <v>366</v>
      </c>
      <c r="Y264" s="31">
        <f>VLOOKUP($A264,'[3]download from PCAS'!$A$7:$AZ$366,39,FALSE)</f>
        <v>9</v>
      </c>
      <c r="Z264" s="31">
        <f>VLOOKUP($A264,'[3]download from PCAS'!$A$7:$AZ$366,47,FALSE)</f>
        <v>745</v>
      </c>
      <c r="AA264" s="31">
        <f>VLOOKUP($A264,'[3]download from PCAS'!$A$7:$AZ$366,17,FALSE)</f>
        <v>89</v>
      </c>
      <c r="AB264" s="31">
        <f>VLOOKUP($A264,'[3]download from PCAS'!$A$7:$AZ$366,45,FALSE)</f>
        <v>3</v>
      </c>
      <c r="AC264" s="44"/>
      <c r="AD264" s="41" t="s">
        <v>405</v>
      </c>
      <c r="AE264" s="32">
        <f t="shared" si="112"/>
        <v>43.030303030303031</v>
      </c>
      <c r="AF264" s="32">
        <f t="shared" si="113"/>
        <v>5.454545454545455</v>
      </c>
      <c r="AG264" s="32">
        <f t="shared" si="114"/>
        <v>2.7272727272727275</v>
      </c>
      <c r="AH264" s="32">
        <f t="shared" si="115"/>
        <v>22.727272727272727</v>
      </c>
      <c r="AI264" s="32">
        <f t="shared" si="116"/>
        <v>130.60606060606062</v>
      </c>
      <c r="AJ264" s="32">
        <f t="shared" si="117"/>
        <v>36.666666666666664</v>
      </c>
      <c r="AK264" s="32">
        <f t="shared" si="118"/>
        <v>10.90909090909091</v>
      </c>
      <c r="AL264" s="32">
        <f t="shared" si="119"/>
        <v>8.7878787878787872</v>
      </c>
      <c r="AM264" s="32">
        <f t="shared" si="120"/>
        <v>38.181818181818187</v>
      </c>
      <c r="AN264" s="32">
        <f t="shared" si="121"/>
        <v>17.878787878787879</v>
      </c>
      <c r="AO264" s="32">
        <f t="shared" si="122"/>
        <v>4.8484848484848486</v>
      </c>
      <c r="AP264" s="32">
        <f t="shared" si="123"/>
        <v>48.484848484848484</v>
      </c>
      <c r="AQ264" s="32">
        <f t="shared" si="124"/>
        <v>5.7575757575757578</v>
      </c>
      <c r="AR264" s="32">
        <f t="shared" si="125"/>
        <v>72.121212121212125</v>
      </c>
      <c r="AS264" s="32">
        <f t="shared" si="126"/>
        <v>127.57575757575756</v>
      </c>
      <c r="AT264" s="32">
        <f t="shared" si="127"/>
        <v>26.666666666666668</v>
      </c>
      <c r="AU264" s="32">
        <f t="shared" si="128"/>
        <v>12.121212121212121</v>
      </c>
      <c r="AV264" s="32">
        <f t="shared" si="129"/>
        <v>110.90909090909092</v>
      </c>
      <c r="AW264" s="32">
        <f t="shared" si="130"/>
        <v>2.7272727272727275</v>
      </c>
      <c r="AX264" s="32">
        <f t="shared" si="131"/>
        <v>225.75757575757578</v>
      </c>
      <c r="AY264" s="32">
        <f t="shared" si="132"/>
        <v>26.969696969696969</v>
      </c>
      <c r="AZ264" s="32">
        <f t="shared" si="133"/>
        <v>0.90909090909090906</v>
      </c>
      <c r="BB264" s="41" t="s">
        <v>405</v>
      </c>
      <c r="BC264" s="32">
        <f t="shared" si="134"/>
        <v>47.844998022933964</v>
      </c>
      <c r="BD264" s="32">
        <f t="shared" si="135"/>
        <v>11.613936724068884</v>
      </c>
      <c r="BE264" s="32">
        <f t="shared" si="136"/>
        <v>168.60232278734483</v>
      </c>
      <c r="BF264" s="32">
        <f t="shared" si="137"/>
        <v>35.242290748898682</v>
      </c>
      <c r="BG264" s="32">
        <f t="shared" si="138"/>
        <v>142.24640497473769</v>
      </c>
      <c r="BH264" s="32">
        <f t="shared" si="139"/>
        <v>3.6043251902282738</v>
      </c>
    </row>
    <row r="265" spans="1:60" x14ac:dyDescent="0.2">
      <c r="A265" s="33" t="str">
        <f>'[3]download from PCAS'!A276</f>
        <v>Z00509</v>
      </c>
      <c r="B265" s="31">
        <f>VLOOKUP($A265,'[3]download from PCAS'!$A$7:$AZ$366,2,FALSE)</f>
        <v>6047</v>
      </c>
      <c r="C265" s="31">
        <v>4705</v>
      </c>
      <c r="D265" s="31">
        <v>4616</v>
      </c>
      <c r="E265" s="31">
        <v>4522</v>
      </c>
      <c r="F265" s="31">
        <v>3111</v>
      </c>
      <c r="G265" s="31">
        <f>VLOOKUP($A265,'[3]download from PCAS'!$A$7:$AZ$366,11,FALSE)</f>
        <v>208</v>
      </c>
      <c r="H265" s="31">
        <f>VLOOKUP($A265,'[3]download from PCAS'!$A$7:$AZ$366,31,FALSE)</f>
        <v>45</v>
      </c>
      <c r="I265" s="31">
        <f>VLOOKUP($A265,'[3]download from PCAS'!$A$7:$AZ$366,35,FALSE)</f>
        <v>41</v>
      </c>
      <c r="J265" s="31">
        <f>VLOOKUP($A265,'[3]download from PCAS'!$A$7:$AZ$366,49,FALSE)</f>
        <v>76</v>
      </c>
      <c r="K265" s="31">
        <f>VLOOKUP($A265,'[3]download from PCAS'!$A$7:$AZ$366,7,FALSE)</f>
        <v>798</v>
      </c>
      <c r="L265" s="31">
        <f>VLOOKUP($A265,'[3]download from PCAS'!$A$7:$AZ$366,27,FALSE)</f>
        <v>196</v>
      </c>
      <c r="M265" s="31">
        <f>VLOOKUP($A265,'[3]download from PCAS'!$A$7:$AZ$366,15,FALSE)</f>
        <v>51</v>
      </c>
      <c r="N265" s="31">
        <f>VLOOKUP($A265,'[3]download from PCAS'!$A$7:$AZ$366,29,FALSE)</f>
        <v>43</v>
      </c>
      <c r="O265" s="31">
        <f>VLOOKUP($A265,'[3]download from PCAS'!$A$7:$AZ$366,51,FALSE)</f>
        <v>191</v>
      </c>
      <c r="P265" s="31">
        <f>VLOOKUP($A265,'[3]download from PCAS'!$A$7:$AZ$366,9,FALSE)</f>
        <v>106</v>
      </c>
      <c r="Q265" s="31">
        <f>VLOOKUP($A265,'[3]download from PCAS'!$A$7:$AZ$366,41,FALSE)</f>
        <v>41</v>
      </c>
      <c r="R265" s="31">
        <f>VLOOKUP($A265,'[3]download from PCAS'!$A$7:$AZ$366,5,FALSE)</f>
        <v>299</v>
      </c>
      <c r="S265" s="31">
        <f>VLOOKUP($A265,'[3]download from PCAS'!$A$7:$AZ$366,19,FALSE)</f>
        <v>31</v>
      </c>
      <c r="T265" s="31">
        <f>VLOOKUP($A265,'[3]download from PCAS'!$A$7:$AZ$366,21,FALSE)</f>
        <v>364</v>
      </c>
      <c r="U265" s="31">
        <f>VLOOKUP($A265,'[3]download from PCAS'!$A$7:$AZ$366,23,FALSE)</f>
        <v>397</v>
      </c>
      <c r="V265" s="31">
        <f>VLOOKUP($A265,'[3]download from PCAS'!$A$7:$AZ$366,13,FALSE)</f>
        <v>202</v>
      </c>
      <c r="W265" s="31">
        <f>VLOOKUP($A265,'[3]download from PCAS'!$A$7:$AZ$366,3,FALSE)</f>
        <v>59</v>
      </c>
      <c r="X265" s="31">
        <f>VLOOKUP($A265,'[3]download from PCAS'!$A$7:$AZ$366,43,FALSE)</f>
        <v>631</v>
      </c>
      <c r="Y265" s="31">
        <f>VLOOKUP($A265,'[3]download from PCAS'!$A$7:$AZ$366,39,FALSE)</f>
        <v>32</v>
      </c>
      <c r="Z265" s="31">
        <f>VLOOKUP($A265,'[3]download from PCAS'!$A$7:$AZ$366,47,FALSE)</f>
        <v>1240</v>
      </c>
      <c r="AA265" s="31">
        <f>VLOOKUP($A265,'[3]download from PCAS'!$A$7:$AZ$366,17,FALSE)</f>
        <v>85</v>
      </c>
      <c r="AB265" s="31">
        <f>VLOOKUP($A265,'[3]download from PCAS'!$A$7:$AZ$366,45,FALSE)</f>
        <v>6</v>
      </c>
      <c r="AC265" s="44"/>
      <c r="AD265" s="41" t="s">
        <v>406</v>
      </c>
      <c r="AE265" s="32">
        <f t="shared" si="112"/>
        <v>34.397221762857619</v>
      </c>
      <c r="AF265" s="32">
        <f t="shared" si="113"/>
        <v>7.4417066313874649</v>
      </c>
      <c r="AG265" s="32">
        <f t="shared" si="114"/>
        <v>6.7802215974863564</v>
      </c>
      <c r="AH265" s="32">
        <f t="shared" si="115"/>
        <v>12.568215644121052</v>
      </c>
      <c r="AI265" s="32">
        <f t="shared" si="116"/>
        <v>131.96626426327106</v>
      </c>
      <c r="AJ265" s="32">
        <f t="shared" si="117"/>
        <v>32.412766661154294</v>
      </c>
      <c r="AK265" s="32">
        <f t="shared" si="118"/>
        <v>8.4339341822391276</v>
      </c>
      <c r="AL265" s="32">
        <f t="shared" si="119"/>
        <v>7.1109641144369107</v>
      </c>
      <c r="AM265" s="32">
        <f t="shared" si="120"/>
        <v>31.585910368777906</v>
      </c>
      <c r="AN265" s="32">
        <f t="shared" si="121"/>
        <v>17.52935339837936</v>
      </c>
      <c r="AO265" s="32">
        <f t="shared" si="122"/>
        <v>6.7802215974863564</v>
      </c>
      <c r="AP265" s="32">
        <f t="shared" si="123"/>
        <v>49.446006284107824</v>
      </c>
      <c r="AQ265" s="32">
        <f t="shared" si="124"/>
        <v>5.1265090127335871</v>
      </c>
      <c r="AR265" s="32">
        <f t="shared" si="125"/>
        <v>60.195138085000828</v>
      </c>
      <c r="AS265" s="32">
        <f t="shared" si="126"/>
        <v>65.652389614684964</v>
      </c>
      <c r="AT265" s="32">
        <f t="shared" si="127"/>
        <v>33.404994212005953</v>
      </c>
      <c r="AU265" s="32">
        <f t="shared" si="128"/>
        <v>9.7569042500413428</v>
      </c>
      <c r="AV265" s="32">
        <f t="shared" si="129"/>
        <v>104.34926409789978</v>
      </c>
      <c r="AW265" s="32">
        <f t="shared" si="130"/>
        <v>5.2918802712088642</v>
      </c>
      <c r="AX265" s="32">
        <f t="shared" si="131"/>
        <v>205.06036050934347</v>
      </c>
      <c r="AY265" s="32">
        <f t="shared" si="132"/>
        <v>14.056556970398544</v>
      </c>
      <c r="AZ265" s="32">
        <f t="shared" si="133"/>
        <v>0.99222755085166203</v>
      </c>
      <c r="BB265" s="41" t="s">
        <v>406</v>
      </c>
      <c r="BC265" s="32">
        <f t="shared" si="134"/>
        <v>42.461005199306761</v>
      </c>
      <c r="BD265" s="32">
        <f t="shared" si="135"/>
        <v>9.5090667846085797</v>
      </c>
      <c r="BE265" s="32">
        <f t="shared" si="136"/>
        <v>87.793011941618758</v>
      </c>
      <c r="BF265" s="32">
        <f t="shared" si="137"/>
        <v>44.670499778858911</v>
      </c>
      <c r="BG265" s="32">
        <f t="shared" si="138"/>
        <v>134.11264612114769</v>
      </c>
      <c r="BH265" s="32">
        <f t="shared" si="139"/>
        <v>7.0765148164528977</v>
      </c>
    </row>
    <row r="266" spans="1:60" x14ac:dyDescent="0.2">
      <c r="A266" s="33" t="str">
        <f>'[3]download from PCAS'!A277</f>
        <v>Z00512</v>
      </c>
      <c r="B266" s="31">
        <f>VLOOKUP($A266,'[3]download from PCAS'!$A$7:$AZ$366,2,FALSE)</f>
        <v>3917</v>
      </c>
      <c r="C266" s="31">
        <v>3059</v>
      </c>
      <c r="D266" s="31">
        <v>3007</v>
      </c>
      <c r="E266" s="31">
        <v>2930</v>
      </c>
      <c r="F266" s="31">
        <v>1912</v>
      </c>
      <c r="G266" s="31">
        <f>VLOOKUP($A266,'[3]download from PCAS'!$A$7:$AZ$366,11,FALSE)</f>
        <v>165</v>
      </c>
      <c r="H266" s="31">
        <f>VLOOKUP($A266,'[3]download from PCAS'!$A$7:$AZ$366,31,FALSE)</f>
        <v>22</v>
      </c>
      <c r="I266" s="31">
        <f>VLOOKUP($A266,'[3]download from PCAS'!$A$7:$AZ$366,35,FALSE)</f>
        <v>14</v>
      </c>
      <c r="J266" s="31">
        <f>VLOOKUP($A266,'[3]download from PCAS'!$A$7:$AZ$366,49,FALSE)</f>
        <v>56</v>
      </c>
      <c r="K266" s="31">
        <f>VLOOKUP($A266,'[3]download from PCAS'!$A$7:$AZ$366,7,FALSE)</f>
        <v>432</v>
      </c>
      <c r="L266" s="31">
        <f>VLOOKUP($A266,'[3]download from PCAS'!$A$7:$AZ$366,27,FALSE)</f>
        <v>112</v>
      </c>
      <c r="M266" s="31">
        <f>VLOOKUP($A266,'[3]download from PCAS'!$A$7:$AZ$366,15,FALSE)</f>
        <v>120</v>
      </c>
      <c r="N266" s="31">
        <f>VLOOKUP($A266,'[3]download from PCAS'!$A$7:$AZ$366,29,FALSE)</f>
        <v>30</v>
      </c>
      <c r="O266" s="31">
        <f>VLOOKUP($A266,'[3]download from PCAS'!$A$7:$AZ$366,51,FALSE)</f>
        <v>90</v>
      </c>
      <c r="P266" s="31">
        <f>VLOOKUP($A266,'[3]download from PCAS'!$A$7:$AZ$366,9,FALSE)</f>
        <v>35</v>
      </c>
      <c r="Q266" s="31">
        <f>VLOOKUP($A266,'[3]download from PCAS'!$A$7:$AZ$366,41,FALSE)</f>
        <v>28</v>
      </c>
      <c r="R266" s="31">
        <f>VLOOKUP($A266,'[3]download from PCAS'!$A$7:$AZ$366,5,FALSE)</f>
        <v>229</v>
      </c>
      <c r="S266" s="31">
        <f>VLOOKUP($A266,'[3]download from PCAS'!$A$7:$AZ$366,19,FALSE)</f>
        <v>5</v>
      </c>
      <c r="T266" s="31">
        <f>VLOOKUP($A266,'[3]download from PCAS'!$A$7:$AZ$366,21,FALSE)</f>
        <v>247</v>
      </c>
      <c r="U266" s="31">
        <f>VLOOKUP($A266,'[3]download from PCAS'!$A$7:$AZ$366,23,FALSE)</f>
        <v>477</v>
      </c>
      <c r="V266" s="31">
        <f>VLOOKUP($A266,'[3]download from PCAS'!$A$7:$AZ$366,13,FALSE)</f>
        <v>86</v>
      </c>
      <c r="W266" s="31">
        <f>VLOOKUP($A266,'[3]download from PCAS'!$A$7:$AZ$366,3,FALSE)</f>
        <v>25</v>
      </c>
      <c r="X266" s="31">
        <f>VLOOKUP($A266,'[3]download from PCAS'!$A$7:$AZ$366,43,FALSE)</f>
        <v>450</v>
      </c>
      <c r="Y266" s="31">
        <f>VLOOKUP($A266,'[3]download from PCAS'!$A$7:$AZ$366,39,FALSE)</f>
        <v>8</v>
      </c>
      <c r="Z266" s="31">
        <f>VLOOKUP($A266,'[3]download from PCAS'!$A$7:$AZ$366,47,FALSE)</f>
        <v>770</v>
      </c>
      <c r="AA266" s="31">
        <f>VLOOKUP($A266,'[3]download from PCAS'!$A$7:$AZ$366,17,FALSE)</f>
        <v>42</v>
      </c>
      <c r="AB266" s="31">
        <f>VLOOKUP($A266,'[3]download from PCAS'!$A$7:$AZ$366,45,FALSE)</f>
        <v>4</v>
      </c>
      <c r="AC266" s="44"/>
      <c r="AD266" s="41" t="s">
        <v>407</v>
      </c>
      <c r="AE266" s="32">
        <f t="shared" si="112"/>
        <v>42.124074546847076</v>
      </c>
      <c r="AF266" s="32">
        <f t="shared" si="113"/>
        <v>5.6165432729129439</v>
      </c>
      <c r="AG266" s="32">
        <f t="shared" si="114"/>
        <v>3.5741639009446007</v>
      </c>
      <c r="AH266" s="32">
        <f t="shared" si="115"/>
        <v>14.296655603778403</v>
      </c>
      <c r="AI266" s="32">
        <f t="shared" si="116"/>
        <v>110.28848608629053</v>
      </c>
      <c r="AJ266" s="32">
        <f t="shared" si="117"/>
        <v>28.593311207556805</v>
      </c>
      <c r="AK266" s="32">
        <f t="shared" si="118"/>
        <v>30.635690579525146</v>
      </c>
      <c r="AL266" s="32">
        <f t="shared" si="119"/>
        <v>7.6589226448812866</v>
      </c>
      <c r="AM266" s="32">
        <f t="shared" si="120"/>
        <v>22.97676793464386</v>
      </c>
      <c r="AN266" s="32">
        <f t="shared" si="121"/>
        <v>8.935409752361501</v>
      </c>
      <c r="AO266" s="32">
        <f t="shared" si="122"/>
        <v>7.1483278018892014</v>
      </c>
      <c r="AP266" s="32">
        <f t="shared" si="123"/>
        <v>58.463109522593818</v>
      </c>
      <c r="AQ266" s="32">
        <f t="shared" si="124"/>
        <v>1.2764871074802144</v>
      </c>
      <c r="AR266" s="32">
        <f t="shared" si="125"/>
        <v>63.058463109522592</v>
      </c>
      <c r="AS266" s="32">
        <f t="shared" si="126"/>
        <v>121.77687005361246</v>
      </c>
      <c r="AT266" s="32">
        <f t="shared" si="127"/>
        <v>21.955578248659691</v>
      </c>
      <c r="AU266" s="32">
        <f t="shared" si="128"/>
        <v>6.3824355374010722</v>
      </c>
      <c r="AV266" s="32">
        <f t="shared" si="129"/>
        <v>114.8838396732193</v>
      </c>
      <c r="AW266" s="32">
        <f t="shared" si="130"/>
        <v>2.0423793719683432</v>
      </c>
      <c r="AX266" s="32">
        <f t="shared" si="131"/>
        <v>196.57901455195304</v>
      </c>
      <c r="AY266" s="32">
        <f t="shared" si="132"/>
        <v>10.722491702833802</v>
      </c>
      <c r="AZ266" s="32">
        <f t="shared" si="133"/>
        <v>1.0211896859841716</v>
      </c>
      <c r="BB266" s="41" t="s">
        <v>407</v>
      </c>
      <c r="BC266" s="32">
        <f t="shared" si="134"/>
        <v>37.246425008313935</v>
      </c>
      <c r="BD266" s="32">
        <f t="shared" si="135"/>
        <v>10.238907849829351</v>
      </c>
      <c r="BE266" s="32">
        <f t="shared" si="136"/>
        <v>162.79863481228668</v>
      </c>
      <c r="BF266" s="32">
        <f t="shared" si="137"/>
        <v>29.351535836177476</v>
      </c>
      <c r="BG266" s="32">
        <f t="shared" si="138"/>
        <v>147.10689767898006</v>
      </c>
      <c r="BH266" s="32">
        <f t="shared" si="139"/>
        <v>2.7303754266211606</v>
      </c>
    </row>
    <row r="267" spans="1:60" x14ac:dyDescent="0.2">
      <c r="A267" s="33" t="str">
        <f>'[3]download from PCAS'!A278</f>
        <v>Z00514</v>
      </c>
      <c r="B267" s="31">
        <f>VLOOKUP($A267,'[3]download from PCAS'!$A$7:$AZ$366,2,FALSE)</f>
        <v>7652</v>
      </c>
      <c r="C267" s="31">
        <v>6181</v>
      </c>
      <c r="D267" s="31">
        <v>6076</v>
      </c>
      <c r="E267" s="31">
        <v>5973</v>
      </c>
      <c r="F267" s="31">
        <v>4057</v>
      </c>
      <c r="G267" s="31">
        <f>VLOOKUP($A267,'[3]download from PCAS'!$A$7:$AZ$366,11,FALSE)</f>
        <v>312</v>
      </c>
      <c r="H267" s="31">
        <f>VLOOKUP($A267,'[3]download from PCAS'!$A$7:$AZ$366,31,FALSE)</f>
        <v>70</v>
      </c>
      <c r="I267" s="31">
        <f>VLOOKUP($A267,'[3]download from PCAS'!$A$7:$AZ$366,35,FALSE)</f>
        <v>26</v>
      </c>
      <c r="J267" s="31">
        <f>VLOOKUP($A267,'[3]download from PCAS'!$A$7:$AZ$366,49,FALSE)</f>
        <v>167</v>
      </c>
      <c r="K267" s="31">
        <f>VLOOKUP($A267,'[3]download from PCAS'!$A$7:$AZ$366,7,FALSE)</f>
        <v>865</v>
      </c>
      <c r="L267" s="31">
        <f>VLOOKUP($A267,'[3]download from PCAS'!$A$7:$AZ$366,27,FALSE)</f>
        <v>286</v>
      </c>
      <c r="M267" s="31">
        <f>VLOOKUP($A267,'[3]download from PCAS'!$A$7:$AZ$366,15,FALSE)</f>
        <v>140</v>
      </c>
      <c r="N267" s="31">
        <f>VLOOKUP($A267,'[3]download from PCAS'!$A$7:$AZ$366,29,FALSE)</f>
        <v>43</v>
      </c>
      <c r="O267" s="31">
        <f>VLOOKUP($A267,'[3]download from PCAS'!$A$7:$AZ$366,51,FALSE)</f>
        <v>157</v>
      </c>
      <c r="P267" s="31">
        <f>VLOOKUP($A267,'[3]download from PCAS'!$A$7:$AZ$366,9,FALSE)</f>
        <v>126</v>
      </c>
      <c r="Q267" s="31">
        <f>VLOOKUP($A267,'[3]download from PCAS'!$A$7:$AZ$366,41,FALSE)</f>
        <v>61</v>
      </c>
      <c r="R267" s="31">
        <f>VLOOKUP($A267,'[3]download from PCAS'!$A$7:$AZ$366,5,FALSE)</f>
        <v>417</v>
      </c>
      <c r="S267" s="31">
        <f>VLOOKUP($A267,'[3]download from PCAS'!$A$7:$AZ$366,19,FALSE)</f>
        <v>72</v>
      </c>
      <c r="T267" s="31">
        <f>VLOOKUP($A267,'[3]download from PCAS'!$A$7:$AZ$366,21,FALSE)</f>
        <v>525</v>
      </c>
      <c r="U267" s="31">
        <f>VLOOKUP($A267,'[3]download from PCAS'!$A$7:$AZ$366,23,FALSE)</f>
        <v>819</v>
      </c>
      <c r="V267" s="31">
        <f>VLOOKUP($A267,'[3]download from PCAS'!$A$7:$AZ$366,13,FALSE)</f>
        <v>246</v>
      </c>
      <c r="W267" s="31">
        <f>VLOOKUP($A267,'[3]download from PCAS'!$A$7:$AZ$366,3,FALSE)</f>
        <v>132</v>
      </c>
      <c r="X267" s="31">
        <f>VLOOKUP($A267,'[3]download from PCAS'!$A$7:$AZ$366,43,FALSE)</f>
        <v>824</v>
      </c>
      <c r="Y267" s="31">
        <f>VLOOKUP($A267,'[3]download from PCAS'!$A$7:$AZ$366,39,FALSE)</f>
        <v>51</v>
      </c>
      <c r="Z267" s="31">
        <f>VLOOKUP($A267,'[3]download from PCAS'!$A$7:$AZ$366,47,FALSE)</f>
        <v>1657</v>
      </c>
      <c r="AA267" s="31">
        <f>VLOOKUP($A267,'[3]download from PCAS'!$A$7:$AZ$366,17,FALSE)</f>
        <v>81</v>
      </c>
      <c r="AB267" s="31">
        <f>VLOOKUP($A267,'[3]download from PCAS'!$A$7:$AZ$366,45,FALSE)</f>
        <v>7</v>
      </c>
      <c r="AC267" s="44"/>
      <c r="AD267" s="41" t="s">
        <v>408</v>
      </c>
      <c r="AE267" s="32">
        <f t="shared" si="112"/>
        <v>40.773653946680611</v>
      </c>
      <c r="AF267" s="32">
        <f t="shared" si="113"/>
        <v>9.1479351803450069</v>
      </c>
      <c r="AG267" s="32">
        <f t="shared" si="114"/>
        <v>3.3978044955567173</v>
      </c>
      <c r="AH267" s="32">
        <f t="shared" si="115"/>
        <v>21.824359644537378</v>
      </c>
      <c r="AI267" s="32">
        <f t="shared" si="116"/>
        <v>113.04234187140618</v>
      </c>
      <c r="AJ267" s="32">
        <f t="shared" si="117"/>
        <v>37.375849451123891</v>
      </c>
      <c r="AK267" s="32">
        <f t="shared" si="118"/>
        <v>18.295870360690014</v>
      </c>
      <c r="AL267" s="32">
        <f t="shared" si="119"/>
        <v>5.6194458964976475</v>
      </c>
      <c r="AM267" s="32">
        <f t="shared" si="120"/>
        <v>20.517511761630946</v>
      </c>
      <c r="AN267" s="32">
        <f t="shared" si="121"/>
        <v>16.466283324621017</v>
      </c>
      <c r="AO267" s="32">
        <f t="shared" si="122"/>
        <v>7.9717720857292207</v>
      </c>
      <c r="AP267" s="32">
        <f t="shared" si="123"/>
        <v>54.49555671719812</v>
      </c>
      <c r="AQ267" s="32">
        <f t="shared" si="124"/>
        <v>9.4093047569262946</v>
      </c>
      <c r="AR267" s="32">
        <f t="shared" si="125"/>
        <v>68.609513852587554</v>
      </c>
      <c r="AS267" s="32">
        <f t="shared" si="126"/>
        <v>107.03084161003659</v>
      </c>
      <c r="AT267" s="32">
        <f t="shared" si="127"/>
        <v>32.148457919498171</v>
      </c>
      <c r="AU267" s="32">
        <f t="shared" si="128"/>
        <v>17.250392054364873</v>
      </c>
      <c r="AV267" s="32">
        <f t="shared" si="129"/>
        <v>107.68426555148982</v>
      </c>
      <c r="AW267" s="32">
        <f t="shared" si="130"/>
        <v>6.6649242028227915</v>
      </c>
      <c r="AX267" s="32">
        <f t="shared" si="131"/>
        <v>216.54469419759539</v>
      </c>
      <c r="AY267" s="32">
        <f t="shared" si="132"/>
        <v>10.585467851542081</v>
      </c>
      <c r="AZ267" s="32">
        <f t="shared" si="133"/>
        <v>0.91479351803450082</v>
      </c>
      <c r="BB267" s="41" t="s">
        <v>408</v>
      </c>
      <c r="BC267" s="32">
        <f t="shared" si="134"/>
        <v>47.07044107965767</v>
      </c>
      <c r="BD267" s="32">
        <f t="shared" si="135"/>
        <v>7.1990624476812322</v>
      </c>
      <c r="BE267" s="32">
        <f t="shared" si="136"/>
        <v>137.11702661978904</v>
      </c>
      <c r="BF267" s="32">
        <f t="shared" si="137"/>
        <v>41.185334003013558</v>
      </c>
      <c r="BG267" s="32">
        <f t="shared" si="138"/>
        <v>133.31176185083322</v>
      </c>
      <c r="BH267" s="32">
        <f t="shared" si="139"/>
        <v>8.5384229030637879</v>
      </c>
    </row>
    <row r="268" spans="1:60" x14ac:dyDescent="0.2">
      <c r="A268" s="33" t="str">
        <f>'[3]download from PCAS'!A279</f>
        <v>Z00515</v>
      </c>
      <c r="B268" s="31">
        <f>VLOOKUP($A268,'[3]download from PCAS'!$A$7:$AZ$366,2,FALSE)</f>
        <v>5160</v>
      </c>
      <c r="C268" s="31">
        <v>4075</v>
      </c>
      <c r="D268" s="31">
        <v>4005</v>
      </c>
      <c r="E268" s="31">
        <v>3924</v>
      </c>
      <c r="F268" s="31">
        <v>2804</v>
      </c>
      <c r="G268" s="31">
        <f>VLOOKUP($A268,'[3]download from PCAS'!$A$7:$AZ$366,11,FALSE)</f>
        <v>194</v>
      </c>
      <c r="H268" s="31">
        <f>VLOOKUP($A268,'[3]download from PCAS'!$A$7:$AZ$366,31,FALSE)</f>
        <v>55</v>
      </c>
      <c r="I268" s="31">
        <f>VLOOKUP($A268,'[3]download from PCAS'!$A$7:$AZ$366,35,FALSE)</f>
        <v>26</v>
      </c>
      <c r="J268" s="31">
        <f>VLOOKUP($A268,'[3]download from PCAS'!$A$7:$AZ$366,49,FALSE)</f>
        <v>80</v>
      </c>
      <c r="K268" s="31">
        <f>VLOOKUP($A268,'[3]download from PCAS'!$A$7:$AZ$366,7,FALSE)</f>
        <v>736</v>
      </c>
      <c r="L268" s="31">
        <f>VLOOKUP($A268,'[3]download from PCAS'!$A$7:$AZ$366,27,FALSE)</f>
        <v>196</v>
      </c>
      <c r="M268" s="31">
        <f>VLOOKUP($A268,'[3]download from PCAS'!$A$7:$AZ$366,15,FALSE)</f>
        <v>69</v>
      </c>
      <c r="N268" s="31">
        <f>VLOOKUP($A268,'[3]download from PCAS'!$A$7:$AZ$366,29,FALSE)</f>
        <v>32</v>
      </c>
      <c r="O268" s="31">
        <f>VLOOKUP($A268,'[3]download from PCAS'!$A$7:$AZ$366,51,FALSE)</f>
        <v>202</v>
      </c>
      <c r="P268" s="31">
        <f>VLOOKUP($A268,'[3]download from PCAS'!$A$7:$AZ$366,9,FALSE)</f>
        <v>74</v>
      </c>
      <c r="Q268" s="31">
        <f>VLOOKUP($A268,'[3]download from PCAS'!$A$7:$AZ$366,41,FALSE)</f>
        <v>29</v>
      </c>
      <c r="R268" s="31">
        <f>VLOOKUP($A268,'[3]download from PCAS'!$A$7:$AZ$366,5,FALSE)</f>
        <v>256</v>
      </c>
      <c r="S268" s="31">
        <f>VLOOKUP($A268,'[3]download from PCAS'!$A$7:$AZ$366,19,FALSE)</f>
        <v>31</v>
      </c>
      <c r="T268" s="31">
        <f>VLOOKUP($A268,'[3]download from PCAS'!$A$7:$AZ$366,21,FALSE)</f>
        <v>339</v>
      </c>
      <c r="U268" s="31">
        <f>VLOOKUP($A268,'[3]download from PCAS'!$A$7:$AZ$366,23,FALSE)</f>
        <v>431</v>
      </c>
      <c r="V268" s="31">
        <f>VLOOKUP($A268,'[3]download from PCAS'!$A$7:$AZ$366,13,FALSE)</f>
        <v>207</v>
      </c>
      <c r="W268" s="31">
        <f>VLOOKUP($A268,'[3]download from PCAS'!$A$7:$AZ$366,3,FALSE)</f>
        <v>67</v>
      </c>
      <c r="X268" s="31">
        <f>VLOOKUP($A268,'[3]download from PCAS'!$A$7:$AZ$366,43,FALSE)</f>
        <v>350</v>
      </c>
      <c r="Y268" s="31">
        <f>VLOOKUP($A268,'[3]download from PCAS'!$A$7:$AZ$366,39,FALSE)</f>
        <v>57</v>
      </c>
      <c r="Z268" s="31">
        <f>VLOOKUP($A268,'[3]download from PCAS'!$A$7:$AZ$366,47,FALSE)</f>
        <v>1211</v>
      </c>
      <c r="AA268" s="31">
        <f>VLOOKUP($A268,'[3]download from PCAS'!$A$7:$AZ$366,17,FALSE)</f>
        <v>83</v>
      </c>
      <c r="AB268" s="31">
        <f>VLOOKUP($A268,'[3]download from PCAS'!$A$7:$AZ$366,45,FALSE)</f>
        <v>5</v>
      </c>
      <c r="AC268" s="44"/>
      <c r="AD268" s="41" t="s">
        <v>409</v>
      </c>
      <c r="AE268" s="32">
        <f t="shared" si="112"/>
        <v>37.596899224806208</v>
      </c>
      <c r="AF268" s="32">
        <f t="shared" si="113"/>
        <v>10.65891472868217</v>
      </c>
      <c r="AG268" s="32">
        <f t="shared" si="114"/>
        <v>5.0387596899224807</v>
      </c>
      <c r="AH268" s="32">
        <f t="shared" si="115"/>
        <v>15.503875968992247</v>
      </c>
      <c r="AI268" s="32">
        <f t="shared" si="116"/>
        <v>142.63565891472868</v>
      </c>
      <c r="AJ268" s="32">
        <f t="shared" si="117"/>
        <v>37.984496124031004</v>
      </c>
      <c r="AK268" s="32">
        <f t="shared" si="118"/>
        <v>13.372093023255815</v>
      </c>
      <c r="AL268" s="32">
        <f t="shared" si="119"/>
        <v>6.2015503875968996</v>
      </c>
      <c r="AM268" s="32">
        <f t="shared" si="120"/>
        <v>39.147286821705428</v>
      </c>
      <c r="AN268" s="32">
        <f t="shared" si="121"/>
        <v>14.34108527131783</v>
      </c>
      <c r="AO268" s="32">
        <f t="shared" si="122"/>
        <v>5.6201550387596901</v>
      </c>
      <c r="AP268" s="32">
        <f t="shared" si="123"/>
        <v>49.612403100775197</v>
      </c>
      <c r="AQ268" s="32">
        <f t="shared" si="124"/>
        <v>6.0077519379844961</v>
      </c>
      <c r="AR268" s="32">
        <f t="shared" si="125"/>
        <v>65.697674418604649</v>
      </c>
      <c r="AS268" s="32">
        <f t="shared" si="126"/>
        <v>83.527131782945744</v>
      </c>
      <c r="AT268" s="32">
        <f t="shared" si="127"/>
        <v>40.116279069767437</v>
      </c>
      <c r="AU268" s="32">
        <f t="shared" si="128"/>
        <v>12.984496124031008</v>
      </c>
      <c r="AV268" s="32">
        <f t="shared" si="129"/>
        <v>67.829457364341081</v>
      </c>
      <c r="AW268" s="32">
        <f t="shared" si="130"/>
        <v>11.046511627906977</v>
      </c>
      <c r="AX268" s="32">
        <f t="shared" si="131"/>
        <v>234.68992248062014</v>
      </c>
      <c r="AY268" s="32">
        <f t="shared" si="132"/>
        <v>16.085271317829459</v>
      </c>
      <c r="AZ268" s="32">
        <f t="shared" si="133"/>
        <v>0.96899224806201545</v>
      </c>
      <c r="BB268" s="41" t="s">
        <v>409</v>
      </c>
      <c r="BC268" s="32">
        <f t="shared" si="134"/>
        <v>48.93882646691636</v>
      </c>
      <c r="BD268" s="32">
        <f t="shared" si="135"/>
        <v>8.1549439347604498</v>
      </c>
      <c r="BE268" s="32">
        <f t="shared" si="136"/>
        <v>109.83690112130479</v>
      </c>
      <c r="BF268" s="32">
        <f t="shared" si="137"/>
        <v>52.752293577981654</v>
      </c>
      <c r="BG268" s="32">
        <f t="shared" si="138"/>
        <v>85.889570552147248</v>
      </c>
      <c r="BH268" s="32">
        <f t="shared" si="139"/>
        <v>14.525993883792049</v>
      </c>
    </row>
    <row r="269" spans="1:60" x14ac:dyDescent="0.2">
      <c r="A269" s="33" t="str">
        <f>'[3]download from PCAS'!A280</f>
        <v>Z00516</v>
      </c>
      <c r="B269" s="31">
        <f>VLOOKUP($A269,'[3]download from PCAS'!$A$7:$AZ$366,2,FALSE)</f>
        <v>9111</v>
      </c>
      <c r="C269" s="31">
        <v>7309</v>
      </c>
      <c r="D269" s="31">
        <v>7202</v>
      </c>
      <c r="E269" s="31">
        <v>7073</v>
      </c>
      <c r="F269" s="31">
        <v>4830</v>
      </c>
      <c r="G269" s="31">
        <f>VLOOKUP($A269,'[3]download from PCAS'!$A$7:$AZ$366,11,FALSE)</f>
        <v>321</v>
      </c>
      <c r="H269" s="31">
        <f>VLOOKUP($A269,'[3]download from PCAS'!$A$7:$AZ$366,31,FALSE)</f>
        <v>66</v>
      </c>
      <c r="I269" s="31">
        <f>VLOOKUP($A269,'[3]download from PCAS'!$A$7:$AZ$366,35,FALSE)</f>
        <v>23</v>
      </c>
      <c r="J269" s="31">
        <f>VLOOKUP($A269,'[3]download from PCAS'!$A$7:$AZ$366,49,FALSE)</f>
        <v>176</v>
      </c>
      <c r="K269" s="31">
        <f>VLOOKUP($A269,'[3]download from PCAS'!$A$7:$AZ$366,7,FALSE)</f>
        <v>1294</v>
      </c>
      <c r="L269" s="31">
        <f>VLOOKUP($A269,'[3]download from PCAS'!$A$7:$AZ$366,27,FALSE)</f>
        <v>332</v>
      </c>
      <c r="M269" s="31">
        <f>VLOOKUP($A269,'[3]download from PCAS'!$A$7:$AZ$366,15,FALSE)</f>
        <v>124</v>
      </c>
      <c r="N269" s="31">
        <f>VLOOKUP($A269,'[3]download from PCAS'!$A$7:$AZ$366,29,FALSE)</f>
        <v>85</v>
      </c>
      <c r="O269" s="31">
        <f>VLOOKUP($A269,'[3]download from PCAS'!$A$7:$AZ$366,51,FALSE)</f>
        <v>309</v>
      </c>
      <c r="P269" s="31">
        <f>VLOOKUP($A269,'[3]download from PCAS'!$A$7:$AZ$366,9,FALSE)</f>
        <v>151</v>
      </c>
      <c r="Q269" s="31">
        <f>VLOOKUP($A269,'[3]download from PCAS'!$A$7:$AZ$366,41,FALSE)</f>
        <v>102</v>
      </c>
      <c r="R269" s="31">
        <f>VLOOKUP($A269,'[3]download from PCAS'!$A$7:$AZ$366,5,FALSE)</f>
        <v>532</v>
      </c>
      <c r="S269" s="31">
        <f>VLOOKUP($A269,'[3]download from PCAS'!$A$7:$AZ$366,19,FALSE)</f>
        <v>63</v>
      </c>
      <c r="T269" s="31">
        <f>VLOOKUP($A269,'[3]download from PCAS'!$A$7:$AZ$366,21,FALSE)</f>
        <v>587</v>
      </c>
      <c r="U269" s="31">
        <f>VLOOKUP($A269,'[3]download from PCAS'!$A$7:$AZ$366,23,FALSE)</f>
        <v>1061</v>
      </c>
      <c r="V269" s="31">
        <f>VLOOKUP($A269,'[3]download from PCAS'!$A$7:$AZ$366,13,FALSE)</f>
        <v>370</v>
      </c>
      <c r="W269" s="31">
        <f>VLOOKUP($A269,'[3]download from PCAS'!$A$7:$AZ$366,3,FALSE)</f>
        <v>114</v>
      </c>
      <c r="X269" s="31">
        <f>VLOOKUP($A269,'[3]download from PCAS'!$A$7:$AZ$366,43,FALSE)</f>
        <v>762</v>
      </c>
      <c r="Y269" s="31">
        <f>VLOOKUP($A269,'[3]download from PCAS'!$A$7:$AZ$366,39,FALSE)</f>
        <v>51</v>
      </c>
      <c r="Z269" s="31">
        <f>VLOOKUP($A269,'[3]download from PCAS'!$A$7:$AZ$366,47,FALSE)</f>
        <v>2118</v>
      </c>
      <c r="AA269" s="31">
        <f>VLOOKUP($A269,'[3]download from PCAS'!$A$7:$AZ$366,17,FALSE)</f>
        <v>121</v>
      </c>
      <c r="AB269" s="31">
        <f>VLOOKUP($A269,'[3]download from PCAS'!$A$7:$AZ$366,45,FALSE)</f>
        <v>11</v>
      </c>
      <c r="AC269" s="44"/>
      <c r="AD269" s="41" t="s">
        <v>410</v>
      </c>
      <c r="AE269" s="32">
        <f t="shared" si="112"/>
        <v>35.232136977280213</v>
      </c>
      <c r="AF269" s="32">
        <f t="shared" si="113"/>
        <v>7.2439907803753707</v>
      </c>
      <c r="AG269" s="32">
        <f t="shared" si="114"/>
        <v>2.5244210295247504</v>
      </c>
      <c r="AH269" s="32">
        <f t="shared" si="115"/>
        <v>19.317308747667656</v>
      </c>
      <c r="AI269" s="32">
        <f t="shared" si="116"/>
        <v>142.02612226978377</v>
      </c>
      <c r="AJ269" s="32">
        <f t="shared" si="117"/>
        <v>36.439468774009441</v>
      </c>
      <c r="AK269" s="32">
        <f t="shared" si="118"/>
        <v>13.609922072220392</v>
      </c>
      <c r="AL269" s="32">
        <f t="shared" si="119"/>
        <v>9.3293820656349453</v>
      </c>
      <c r="AM269" s="32">
        <f t="shared" si="120"/>
        <v>33.915047744484689</v>
      </c>
      <c r="AN269" s="32">
        <f t="shared" si="121"/>
        <v>16.573372846010315</v>
      </c>
      <c r="AO269" s="32">
        <f t="shared" si="122"/>
        <v>11.195258478761936</v>
      </c>
      <c r="AP269" s="32">
        <f t="shared" si="123"/>
        <v>58.390955987268136</v>
      </c>
      <c r="AQ269" s="32">
        <f t="shared" si="124"/>
        <v>6.9147184721764896</v>
      </c>
      <c r="AR269" s="32">
        <f t="shared" si="125"/>
        <v>64.427614970914277</v>
      </c>
      <c r="AS269" s="32">
        <f t="shared" si="126"/>
        <v>116.4526396663374</v>
      </c>
      <c r="AT269" s="32">
        <f t="shared" si="127"/>
        <v>40.610251344528592</v>
      </c>
      <c r="AU269" s="32">
        <f t="shared" si="128"/>
        <v>12.512347711557458</v>
      </c>
      <c r="AV269" s="32">
        <f t="shared" si="129"/>
        <v>83.635166282515641</v>
      </c>
      <c r="AW269" s="32">
        <f t="shared" si="130"/>
        <v>5.5976292393809679</v>
      </c>
      <c r="AX269" s="32">
        <f t="shared" si="131"/>
        <v>232.46624958840962</v>
      </c>
      <c r="AY269" s="32">
        <f t="shared" si="132"/>
        <v>13.280649764021513</v>
      </c>
      <c r="AZ269" s="32">
        <f t="shared" si="133"/>
        <v>1.2073317967292285</v>
      </c>
      <c r="BB269" s="41" t="s">
        <v>410</v>
      </c>
      <c r="BC269" s="32">
        <f t="shared" si="134"/>
        <v>46.098306026103863</v>
      </c>
      <c r="BD269" s="32">
        <f t="shared" si="135"/>
        <v>12.017531457655874</v>
      </c>
      <c r="BE269" s="32">
        <f t="shared" si="136"/>
        <v>150.00706913615156</v>
      </c>
      <c r="BF269" s="32">
        <f t="shared" si="137"/>
        <v>52.311607521560866</v>
      </c>
      <c r="BG269" s="32">
        <f t="shared" si="138"/>
        <v>104.25502804761254</v>
      </c>
      <c r="BH269" s="32">
        <f t="shared" si="139"/>
        <v>7.2105188745935243</v>
      </c>
    </row>
    <row r="270" spans="1:60" x14ac:dyDescent="0.2">
      <c r="A270" s="33" t="str">
        <f>'[3]download from PCAS'!A281</f>
        <v>Z00517</v>
      </c>
      <c r="B270" s="31">
        <f>VLOOKUP($A270,'[3]download from PCAS'!$A$7:$AZ$366,2,FALSE)</f>
        <v>2253</v>
      </c>
      <c r="C270" s="31">
        <v>1797</v>
      </c>
      <c r="D270" s="31">
        <v>1776</v>
      </c>
      <c r="E270" s="31">
        <v>1741</v>
      </c>
      <c r="F270" s="31">
        <v>1136</v>
      </c>
      <c r="G270" s="31">
        <f>VLOOKUP($A270,'[3]download from PCAS'!$A$7:$AZ$366,11,FALSE)</f>
        <v>80</v>
      </c>
      <c r="H270" s="31">
        <f>VLOOKUP($A270,'[3]download from PCAS'!$A$7:$AZ$366,31,FALSE)</f>
        <v>16</v>
      </c>
      <c r="I270" s="31">
        <f>VLOOKUP($A270,'[3]download from PCAS'!$A$7:$AZ$366,35,FALSE)</f>
        <v>5</v>
      </c>
      <c r="J270" s="31">
        <f>VLOOKUP($A270,'[3]download from PCAS'!$A$7:$AZ$366,49,FALSE)</f>
        <v>37</v>
      </c>
      <c r="K270" s="31">
        <f>VLOOKUP($A270,'[3]download from PCAS'!$A$7:$AZ$366,7,FALSE)</f>
        <v>191</v>
      </c>
      <c r="L270" s="31">
        <f>VLOOKUP($A270,'[3]download from PCAS'!$A$7:$AZ$366,27,FALSE)</f>
        <v>62</v>
      </c>
      <c r="M270" s="31">
        <f>VLOOKUP($A270,'[3]download from PCAS'!$A$7:$AZ$366,15,FALSE)</f>
        <v>33</v>
      </c>
      <c r="N270" s="31">
        <f>VLOOKUP($A270,'[3]download from PCAS'!$A$7:$AZ$366,29,FALSE)</f>
        <v>32</v>
      </c>
      <c r="O270" s="31">
        <f>VLOOKUP($A270,'[3]download from PCAS'!$A$7:$AZ$366,51,FALSE)</f>
        <v>57</v>
      </c>
      <c r="P270" s="31">
        <f>VLOOKUP($A270,'[3]download from PCAS'!$A$7:$AZ$366,9,FALSE)</f>
        <v>33</v>
      </c>
      <c r="Q270" s="31">
        <f>VLOOKUP($A270,'[3]download from PCAS'!$A$7:$AZ$366,41,FALSE)</f>
        <v>21</v>
      </c>
      <c r="R270" s="31">
        <f>VLOOKUP($A270,'[3]download from PCAS'!$A$7:$AZ$366,5,FALSE)</f>
        <v>80</v>
      </c>
      <c r="S270" s="31">
        <f>VLOOKUP($A270,'[3]download from PCAS'!$A$7:$AZ$366,19,FALSE)</f>
        <v>12</v>
      </c>
      <c r="T270" s="31">
        <f>VLOOKUP($A270,'[3]download from PCAS'!$A$7:$AZ$366,21,FALSE)</f>
        <v>128</v>
      </c>
      <c r="U270" s="31">
        <f>VLOOKUP($A270,'[3]download from PCAS'!$A$7:$AZ$366,23,FALSE)</f>
        <v>128</v>
      </c>
      <c r="V270" s="31">
        <f>VLOOKUP($A270,'[3]download from PCAS'!$A$7:$AZ$366,13,FALSE)</f>
        <v>50</v>
      </c>
      <c r="W270" s="31">
        <f>VLOOKUP($A270,'[3]download from PCAS'!$A$7:$AZ$366,3,FALSE)</f>
        <v>19</v>
      </c>
      <c r="X270" s="31">
        <f>VLOOKUP($A270,'[3]download from PCAS'!$A$7:$AZ$366,43,FALSE)</f>
        <v>175</v>
      </c>
      <c r="Y270" s="31">
        <f>VLOOKUP($A270,'[3]download from PCAS'!$A$7:$AZ$366,39,FALSE)</f>
        <v>43</v>
      </c>
      <c r="Z270" s="31">
        <f>VLOOKUP($A270,'[3]download from PCAS'!$A$7:$AZ$366,47,FALSE)</f>
        <v>358</v>
      </c>
      <c r="AA270" s="31">
        <f>VLOOKUP($A270,'[3]download from PCAS'!$A$7:$AZ$366,17,FALSE)</f>
        <v>29</v>
      </c>
      <c r="AB270" s="31">
        <f>VLOOKUP($A270,'[3]download from PCAS'!$A$7:$AZ$366,45,FALSE)</f>
        <v>1</v>
      </c>
      <c r="AC270" s="44"/>
      <c r="AD270" s="41" t="s">
        <v>411</v>
      </c>
      <c r="AE270" s="32">
        <f t="shared" si="112"/>
        <v>35.508211273857079</v>
      </c>
      <c r="AF270" s="32">
        <f t="shared" si="113"/>
        <v>7.1016422547714155</v>
      </c>
      <c r="AG270" s="32">
        <f t="shared" si="114"/>
        <v>2.2192632046160674</v>
      </c>
      <c r="AH270" s="32">
        <f t="shared" si="115"/>
        <v>16.422547714158899</v>
      </c>
      <c r="AI270" s="32">
        <f t="shared" si="116"/>
        <v>84.775854416333772</v>
      </c>
      <c r="AJ270" s="32">
        <f t="shared" si="117"/>
        <v>27.518863737239236</v>
      </c>
      <c r="AK270" s="32">
        <f t="shared" si="118"/>
        <v>14.647137150466046</v>
      </c>
      <c r="AL270" s="32">
        <f t="shared" si="119"/>
        <v>14.203284509542831</v>
      </c>
      <c r="AM270" s="32">
        <f t="shared" si="120"/>
        <v>25.29960053262317</v>
      </c>
      <c r="AN270" s="32">
        <f t="shared" si="121"/>
        <v>14.647137150466046</v>
      </c>
      <c r="AO270" s="32">
        <f t="shared" si="122"/>
        <v>9.3209054593874843</v>
      </c>
      <c r="AP270" s="32">
        <f t="shared" si="123"/>
        <v>35.508211273857079</v>
      </c>
      <c r="AQ270" s="32">
        <f t="shared" si="124"/>
        <v>5.3262316910785623</v>
      </c>
      <c r="AR270" s="32">
        <f t="shared" si="125"/>
        <v>56.813138038171324</v>
      </c>
      <c r="AS270" s="32">
        <f t="shared" si="126"/>
        <v>56.813138038171324</v>
      </c>
      <c r="AT270" s="32">
        <f t="shared" si="127"/>
        <v>22.192632046160675</v>
      </c>
      <c r="AU270" s="32">
        <f t="shared" si="128"/>
        <v>8.4332001775410568</v>
      </c>
      <c r="AV270" s="32">
        <f t="shared" si="129"/>
        <v>77.674212161562366</v>
      </c>
      <c r="AW270" s="32">
        <f t="shared" si="130"/>
        <v>19.08566355969818</v>
      </c>
      <c r="AX270" s="32">
        <f t="shared" si="131"/>
        <v>158.89924545051042</v>
      </c>
      <c r="AY270" s="32">
        <f t="shared" si="132"/>
        <v>12.871726586773191</v>
      </c>
      <c r="AZ270" s="32">
        <f t="shared" si="133"/>
        <v>0.44385264092321347</v>
      </c>
      <c r="BB270" s="41" t="s">
        <v>411</v>
      </c>
      <c r="BC270" s="32">
        <f t="shared" si="134"/>
        <v>34.909909909909906</v>
      </c>
      <c r="BD270" s="32">
        <f t="shared" si="135"/>
        <v>18.380241240666283</v>
      </c>
      <c r="BE270" s="32">
        <f t="shared" si="136"/>
        <v>73.520964962665133</v>
      </c>
      <c r="BF270" s="32">
        <f t="shared" si="137"/>
        <v>28.71912693854107</v>
      </c>
      <c r="BG270" s="32">
        <f t="shared" si="138"/>
        <v>97.384529771841969</v>
      </c>
      <c r="BH270" s="32">
        <f t="shared" si="139"/>
        <v>24.69844916714532</v>
      </c>
    </row>
    <row r="271" spans="1:60" x14ac:dyDescent="0.2">
      <c r="A271" s="33" t="str">
        <f>'[3]download from PCAS'!A282</f>
        <v>Z00519</v>
      </c>
      <c r="B271" s="31">
        <f>VLOOKUP($A271,'[3]download from PCAS'!$A$7:$AZ$366,2,FALSE)</f>
        <v>3612</v>
      </c>
      <c r="C271" s="31">
        <v>2723</v>
      </c>
      <c r="D271" s="31">
        <v>2685</v>
      </c>
      <c r="E271" s="31">
        <v>2638</v>
      </c>
      <c r="F271" s="31">
        <v>1856</v>
      </c>
      <c r="G271" s="31">
        <f>VLOOKUP($A271,'[3]download from PCAS'!$A$7:$AZ$366,11,FALSE)</f>
        <v>122</v>
      </c>
      <c r="H271" s="31">
        <f>VLOOKUP($A271,'[3]download from PCAS'!$A$7:$AZ$366,31,FALSE)</f>
        <v>25</v>
      </c>
      <c r="I271" s="31">
        <f>VLOOKUP($A271,'[3]download from PCAS'!$A$7:$AZ$366,35,FALSE)</f>
        <v>13</v>
      </c>
      <c r="J271" s="31">
        <f>VLOOKUP($A271,'[3]download from PCAS'!$A$7:$AZ$366,49,FALSE)</f>
        <v>27</v>
      </c>
      <c r="K271" s="31">
        <f>VLOOKUP($A271,'[3]download from PCAS'!$A$7:$AZ$366,7,FALSE)</f>
        <v>445</v>
      </c>
      <c r="L271" s="31">
        <f>VLOOKUP($A271,'[3]download from PCAS'!$A$7:$AZ$366,27,FALSE)</f>
        <v>98</v>
      </c>
      <c r="M271" s="31">
        <f>VLOOKUP($A271,'[3]download from PCAS'!$A$7:$AZ$366,15,FALSE)</f>
        <v>38</v>
      </c>
      <c r="N271" s="31">
        <f>VLOOKUP($A271,'[3]download from PCAS'!$A$7:$AZ$366,29,FALSE)</f>
        <v>24</v>
      </c>
      <c r="O271" s="31">
        <f>VLOOKUP($A271,'[3]download from PCAS'!$A$7:$AZ$366,51,FALSE)</f>
        <v>108</v>
      </c>
      <c r="P271" s="31">
        <f>VLOOKUP($A271,'[3]download from PCAS'!$A$7:$AZ$366,9,FALSE)</f>
        <v>47</v>
      </c>
      <c r="Q271" s="31">
        <f>VLOOKUP($A271,'[3]download from PCAS'!$A$7:$AZ$366,41,FALSE)</f>
        <v>28</v>
      </c>
      <c r="R271" s="31">
        <f>VLOOKUP($A271,'[3]download from PCAS'!$A$7:$AZ$366,5,FALSE)</f>
        <v>110</v>
      </c>
      <c r="S271" s="31">
        <f>VLOOKUP($A271,'[3]download from PCAS'!$A$7:$AZ$366,19,FALSE)</f>
        <v>12</v>
      </c>
      <c r="T271" s="31">
        <f>VLOOKUP($A271,'[3]download from PCAS'!$A$7:$AZ$366,21,FALSE)</f>
        <v>190</v>
      </c>
      <c r="U271" s="31">
        <f>VLOOKUP($A271,'[3]download from PCAS'!$A$7:$AZ$366,23,FALSE)</f>
        <v>207</v>
      </c>
      <c r="V271" s="31">
        <f>VLOOKUP($A271,'[3]download from PCAS'!$A$7:$AZ$366,13,FALSE)</f>
        <v>63</v>
      </c>
      <c r="W271" s="31">
        <f>VLOOKUP($A271,'[3]download from PCAS'!$A$7:$AZ$366,3,FALSE)</f>
        <v>39</v>
      </c>
      <c r="X271" s="31">
        <f>VLOOKUP($A271,'[3]download from PCAS'!$A$7:$AZ$366,43,FALSE)</f>
        <v>270</v>
      </c>
      <c r="Y271" s="31">
        <f>VLOOKUP($A271,'[3]download from PCAS'!$A$7:$AZ$366,39,FALSE)</f>
        <v>16</v>
      </c>
      <c r="Z271" s="31">
        <f>VLOOKUP($A271,'[3]download from PCAS'!$A$7:$AZ$366,47,FALSE)</f>
        <v>631</v>
      </c>
      <c r="AA271" s="31">
        <f>VLOOKUP($A271,'[3]download from PCAS'!$A$7:$AZ$366,17,FALSE)</f>
        <v>57</v>
      </c>
      <c r="AB271" s="31">
        <f>VLOOKUP($A271,'[3]download from PCAS'!$A$7:$AZ$366,45,FALSE)</f>
        <v>13</v>
      </c>
      <c r="AC271" s="44"/>
      <c r="AD271" s="41" t="s">
        <v>412</v>
      </c>
      <c r="AE271" s="32">
        <f t="shared" si="112"/>
        <v>33.776301218161684</v>
      </c>
      <c r="AF271" s="32">
        <f t="shared" si="113"/>
        <v>6.9213732004429671</v>
      </c>
      <c r="AG271" s="32">
        <f t="shared" si="114"/>
        <v>3.5991140642303434</v>
      </c>
      <c r="AH271" s="32">
        <f t="shared" si="115"/>
        <v>7.4750830564784057</v>
      </c>
      <c r="AI271" s="32">
        <f t="shared" si="116"/>
        <v>123.20044296788484</v>
      </c>
      <c r="AJ271" s="32">
        <f t="shared" si="117"/>
        <v>27.131782945736433</v>
      </c>
      <c r="AK271" s="32">
        <f t="shared" si="118"/>
        <v>10.520487264673312</v>
      </c>
      <c r="AL271" s="32">
        <f t="shared" si="119"/>
        <v>6.6445182724252492</v>
      </c>
      <c r="AM271" s="32">
        <f t="shared" si="120"/>
        <v>29.900332225913623</v>
      </c>
      <c r="AN271" s="32">
        <f t="shared" si="121"/>
        <v>13.01218161683278</v>
      </c>
      <c r="AO271" s="32">
        <f t="shared" si="122"/>
        <v>7.7519379844961236</v>
      </c>
      <c r="AP271" s="32">
        <f t="shared" si="123"/>
        <v>30.454042081949058</v>
      </c>
      <c r="AQ271" s="32">
        <f t="shared" si="124"/>
        <v>3.3222591362126246</v>
      </c>
      <c r="AR271" s="32">
        <f t="shared" si="125"/>
        <v>52.602436323366561</v>
      </c>
      <c r="AS271" s="32">
        <f t="shared" si="126"/>
        <v>57.308970099667775</v>
      </c>
      <c r="AT271" s="32">
        <f t="shared" si="127"/>
        <v>17.441860465116278</v>
      </c>
      <c r="AU271" s="32">
        <f t="shared" si="128"/>
        <v>10.79734219269103</v>
      </c>
      <c r="AV271" s="32">
        <f t="shared" si="129"/>
        <v>74.750830564784053</v>
      </c>
      <c r="AW271" s="32">
        <f t="shared" si="130"/>
        <v>4.4296788482834994</v>
      </c>
      <c r="AX271" s="32">
        <f t="shared" si="131"/>
        <v>174.69545957918049</v>
      </c>
      <c r="AY271" s="32">
        <f t="shared" si="132"/>
        <v>15.780730897009967</v>
      </c>
      <c r="AZ271" s="32">
        <f t="shared" si="133"/>
        <v>3.5991140642303434</v>
      </c>
      <c r="BB271" s="41" t="s">
        <v>412</v>
      </c>
      <c r="BC271" s="32">
        <f t="shared" si="134"/>
        <v>36.499068901303538</v>
      </c>
      <c r="BD271" s="32">
        <f t="shared" si="135"/>
        <v>9.0978013646702038</v>
      </c>
      <c r="BE271" s="32">
        <f t="shared" si="136"/>
        <v>78.468536770280508</v>
      </c>
      <c r="BF271" s="32">
        <f t="shared" si="137"/>
        <v>23.881728582259289</v>
      </c>
      <c r="BG271" s="32">
        <f t="shared" si="138"/>
        <v>99.155343371281674</v>
      </c>
      <c r="BH271" s="32">
        <f t="shared" si="139"/>
        <v>6.0652009097801365</v>
      </c>
    </row>
    <row r="272" spans="1:60" x14ac:dyDescent="0.2">
      <c r="A272" s="33" t="str">
        <f>'[3]download from PCAS'!A283</f>
        <v>Z00526</v>
      </c>
      <c r="B272" s="31">
        <f>VLOOKUP($A272,'[3]download from PCAS'!$A$7:$AZ$366,2,FALSE)</f>
        <v>4747</v>
      </c>
      <c r="C272" s="31">
        <v>3659</v>
      </c>
      <c r="D272" s="31">
        <v>3577</v>
      </c>
      <c r="E272" s="31">
        <v>3510</v>
      </c>
      <c r="F272" s="31">
        <v>2462</v>
      </c>
      <c r="G272" s="31">
        <f>VLOOKUP($A272,'[3]download from PCAS'!$A$7:$AZ$366,11,FALSE)</f>
        <v>159</v>
      </c>
      <c r="H272" s="31">
        <f>VLOOKUP($A272,'[3]download from PCAS'!$A$7:$AZ$366,31,FALSE)</f>
        <v>29</v>
      </c>
      <c r="I272" s="31">
        <f>VLOOKUP($A272,'[3]download from PCAS'!$A$7:$AZ$366,35,FALSE)</f>
        <v>14</v>
      </c>
      <c r="J272" s="31">
        <f>VLOOKUP($A272,'[3]download from PCAS'!$A$7:$AZ$366,49,FALSE)</f>
        <v>51</v>
      </c>
      <c r="K272" s="31">
        <f>VLOOKUP($A272,'[3]download from PCAS'!$A$7:$AZ$366,7,FALSE)</f>
        <v>493</v>
      </c>
      <c r="L272" s="31">
        <f>VLOOKUP($A272,'[3]download from PCAS'!$A$7:$AZ$366,27,FALSE)</f>
        <v>135</v>
      </c>
      <c r="M272" s="31">
        <f>VLOOKUP($A272,'[3]download from PCAS'!$A$7:$AZ$366,15,FALSE)</f>
        <v>79</v>
      </c>
      <c r="N272" s="31">
        <f>VLOOKUP($A272,'[3]download from PCAS'!$A$7:$AZ$366,29,FALSE)</f>
        <v>30</v>
      </c>
      <c r="O272" s="31">
        <f>VLOOKUP($A272,'[3]download from PCAS'!$A$7:$AZ$366,51,FALSE)</f>
        <v>109</v>
      </c>
      <c r="P272" s="31">
        <f>VLOOKUP($A272,'[3]download from PCAS'!$A$7:$AZ$366,9,FALSE)</f>
        <v>54</v>
      </c>
      <c r="Q272" s="31">
        <f>VLOOKUP($A272,'[3]download from PCAS'!$A$7:$AZ$366,41,FALSE)</f>
        <v>37</v>
      </c>
      <c r="R272" s="31">
        <f>VLOOKUP($A272,'[3]download from PCAS'!$A$7:$AZ$366,5,FALSE)</f>
        <v>214</v>
      </c>
      <c r="S272" s="31">
        <f>VLOOKUP($A272,'[3]download from PCAS'!$A$7:$AZ$366,19,FALSE)</f>
        <v>22</v>
      </c>
      <c r="T272" s="31">
        <f>VLOOKUP($A272,'[3]download from PCAS'!$A$7:$AZ$366,21,FALSE)</f>
        <v>268</v>
      </c>
      <c r="U272" s="31">
        <f>VLOOKUP($A272,'[3]download from PCAS'!$A$7:$AZ$366,23,FALSE)</f>
        <v>625</v>
      </c>
      <c r="V272" s="31">
        <f>VLOOKUP($A272,'[3]download from PCAS'!$A$7:$AZ$366,13,FALSE)</f>
        <v>82</v>
      </c>
      <c r="W272" s="31">
        <f>VLOOKUP($A272,'[3]download from PCAS'!$A$7:$AZ$366,3,FALSE)</f>
        <v>45</v>
      </c>
      <c r="X272" s="31">
        <f>VLOOKUP($A272,'[3]download from PCAS'!$A$7:$AZ$366,43,FALSE)</f>
        <v>361</v>
      </c>
      <c r="Y272" s="31">
        <f>VLOOKUP($A272,'[3]download from PCAS'!$A$7:$AZ$366,39,FALSE)</f>
        <v>8</v>
      </c>
      <c r="Z272" s="31">
        <f>VLOOKUP($A272,'[3]download from PCAS'!$A$7:$AZ$366,47,FALSE)</f>
        <v>875</v>
      </c>
      <c r="AA272" s="31">
        <f>VLOOKUP($A272,'[3]download from PCAS'!$A$7:$AZ$366,17,FALSE)</f>
        <v>54</v>
      </c>
      <c r="AB272" s="31">
        <f>VLOOKUP($A272,'[3]download from PCAS'!$A$7:$AZ$366,45,FALSE)</f>
        <v>5</v>
      </c>
      <c r="AC272" s="44"/>
      <c r="AD272" s="41" t="s">
        <v>413</v>
      </c>
      <c r="AE272" s="32">
        <f t="shared" si="112"/>
        <v>33.494838845586685</v>
      </c>
      <c r="AF272" s="32">
        <f t="shared" si="113"/>
        <v>6.1091215504529179</v>
      </c>
      <c r="AG272" s="32">
        <f t="shared" si="114"/>
        <v>2.9492310933220978</v>
      </c>
      <c r="AH272" s="32">
        <f t="shared" si="115"/>
        <v>10.743627554244785</v>
      </c>
      <c r="AI272" s="32">
        <f t="shared" si="116"/>
        <v>103.8550663576996</v>
      </c>
      <c r="AJ272" s="32">
        <f t="shared" si="117"/>
        <v>28.439014114177375</v>
      </c>
      <c r="AK272" s="32">
        <f t="shared" si="118"/>
        <v>16.642089740888981</v>
      </c>
      <c r="AL272" s="32">
        <f t="shared" si="119"/>
        <v>6.3197809142616395</v>
      </c>
      <c r="AM272" s="32">
        <f t="shared" si="120"/>
        <v>22.961870655150619</v>
      </c>
      <c r="AN272" s="32">
        <f t="shared" si="121"/>
        <v>11.37560564567095</v>
      </c>
      <c r="AO272" s="32">
        <f t="shared" si="122"/>
        <v>7.7943964609226883</v>
      </c>
      <c r="AP272" s="32">
        <f t="shared" si="123"/>
        <v>45.081103855066353</v>
      </c>
      <c r="AQ272" s="32">
        <f t="shared" si="124"/>
        <v>4.6345060037918691</v>
      </c>
      <c r="AR272" s="32">
        <f t="shared" si="125"/>
        <v>56.456709500737304</v>
      </c>
      <c r="AS272" s="32">
        <f t="shared" si="126"/>
        <v>131.66210238045082</v>
      </c>
      <c r="AT272" s="32">
        <f t="shared" si="127"/>
        <v>17.274067832315147</v>
      </c>
      <c r="AU272" s="32">
        <f t="shared" si="128"/>
        <v>9.4796713713924579</v>
      </c>
      <c r="AV272" s="32">
        <f t="shared" si="129"/>
        <v>76.048030334948393</v>
      </c>
      <c r="AW272" s="32">
        <f t="shared" si="130"/>
        <v>1.6852749104697704</v>
      </c>
      <c r="AX272" s="32">
        <f t="shared" si="131"/>
        <v>184.32694333263115</v>
      </c>
      <c r="AY272" s="32">
        <f t="shared" si="132"/>
        <v>11.37560564567095</v>
      </c>
      <c r="AZ272" s="32">
        <f t="shared" si="133"/>
        <v>1.0532968190436063</v>
      </c>
      <c r="BB272" s="41" t="s">
        <v>413</v>
      </c>
      <c r="BC272" s="32">
        <f t="shared" si="134"/>
        <v>37.741123846798992</v>
      </c>
      <c r="BD272" s="32">
        <f t="shared" si="135"/>
        <v>8.5470085470085486</v>
      </c>
      <c r="BE272" s="32">
        <f t="shared" si="136"/>
        <v>178.06267806267806</v>
      </c>
      <c r="BF272" s="32">
        <f t="shared" si="137"/>
        <v>23.361823361823362</v>
      </c>
      <c r="BG272" s="32">
        <f t="shared" si="138"/>
        <v>98.660836294069426</v>
      </c>
      <c r="BH272" s="32">
        <f t="shared" si="139"/>
        <v>2.2792022792022792</v>
      </c>
    </row>
    <row r="273" spans="1:60" x14ac:dyDescent="0.2">
      <c r="A273" s="33" t="str">
        <f>'[3]download from PCAS'!A284</f>
        <v>Z00528</v>
      </c>
      <c r="B273" s="31">
        <f>VLOOKUP($A273,'[3]download from PCAS'!$A$7:$AZ$366,2,FALSE)</f>
        <v>2895</v>
      </c>
      <c r="C273" s="31">
        <v>2378</v>
      </c>
      <c r="D273" s="31">
        <v>2338</v>
      </c>
      <c r="E273" s="31">
        <v>2301</v>
      </c>
      <c r="F273" s="31">
        <v>1565</v>
      </c>
      <c r="G273" s="31">
        <f>VLOOKUP($A273,'[3]download from PCAS'!$A$7:$AZ$366,11,FALSE)</f>
        <v>88</v>
      </c>
      <c r="H273" s="31">
        <f>VLOOKUP($A273,'[3]download from PCAS'!$A$7:$AZ$366,31,FALSE)</f>
        <v>17</v>
      </c>
      <c r="I273" s="31">
        <f>VLOOKUP($A273,'[3]download from PCAS'!$A$7:$AZ$366,35,FALSE)</f>
        <v>9</v>
      </c>
      <c r="J273" s="31">
        <f>VLOOKUP($A273,'[3]download from PCAS'!$A$7:$AZ$366,49,FALSE)</f>
        <v>31</v>
      </c>
      <c r="K273" s="31">
        <f>VLOOKUP($A273,'[3]download from PCAS'!$A$7:$AZ$366,7,FALSE)</f>
        <v>381</v>
      </c>
      <c r="L273" s="31">
        <f>VLOOKUP($A273,'[3]download from PCAS'!$A$7:$AZ$366,27,FALSE)</f>
        <v>85</v>
      </c>
      <c r="M273" s="31">
        <f>VLOOKUP($A273,'[3]download from PCAS'!$A$7:$AZ$366,15,FALSE)</f>
        <v>46</v>
      </c>
      <c r="N273" s="31">
        <f>VLOOKUP($A273,'[3]download from PCAS'!$A$7:$AZ$366,29,FALSE)</f>
        <v>15</v>
      </c>
      <c r="O273" s="31">
        <f>VLOOKUP($A273,'[3]download from PCAS'!$A$7:$AZ$366,51,FALSE)</f>
        <v>90</v>
      </c>
      <c r="P273" s="31">
        <f>VLOOKUP($A273,'[3]download from PCAS'!$A$7:$AZ$366,9,FALSE)</f>
        <v>37</v>
      </c>
      <c r="Q273" s="31">
        <f>VLOOKUP($A273,'[3]download from PCAS'!$A$7:$AZ$366,41,FALSE)</f>
        <v>22</v>
      </c>
      <c r="R273" s="31">
        <f>VLOOKUP($A273,'[3]download from PCAS'!$A$7:$AZ$366,5,FALSE)</f>
        <v>153</v>
      </c>
      <c r="S273" s="31">
        <f>VLOOKUP($A273,'[3]download from PCAS'!$A$7:$AZ$366,19,FALSE)</f>
        <v>11</v>
      </c>
      <c r="T273" s="31">
        <f>VLOOKUP($A273,'[3]download from PCAS'!$A$7:$AZ$366,21,FALSE)</f>
        <v>154</v>
      </c>
      <c r="U273" s="31">
        <f>VLOOKUP($A273,'[3]download from PCAS'!$A$7:$AZ$366,23,FALSE)</f>
        <v>144</v>
      </c>
      <c r="V273" s="31">
        <f>VLOOKUP($A273,'[3]download from PCAS'!$A$7:$AZ$366,13,FALSE)</f>
        <v>67</v>
      </c>
      <c r="W273" s="31">
        <f>VLOOKUP($A273,'[3]download from PCAS'!$A$7:$AZ$366,3,FALSE)</f>
        <v>32</v>
      </c>
      <c r="X273" s="31">
        <f>VLOOKUP($A273,'[3]download from PCAS'!$A$7:$AZ$366,43,FALSE)</f>
        <v>269</v>
      </c>
      <c r="Y273" s="31">
        <f>VLOOKUP($A273,'[3]download from PCAS'!$A$7:$AZ$366,39,FALSE)</f>
        <v>15</v>
      </c>
      <c r="Z273" s="31">
        <f>VLOOKUP($A273,'[3]download from PCAS'!$A$7:$AZ$366,47,FALSE)</f>
        <v>585</v>
      </c>
      <c r="AA273" s="31">
        <f>VLOOKUP($A273,'[3]download from PCAS'!$A$7:$AZ$366,17,FALSE)</f>
        <v>89</v>
      </c>
      <c r="AB273" s="31">
        <f>VLOOKUP($A273,'[3]download from PCAS'!$A$7:$AZ$366,45,FALSE)</f>
        <v>10</v>
      </c>
      <c r="AC273" s="44"/>
      <c r="AD273" s="41" t="s">
        <v>414</v>
      </c>
      <c r="AE273" s="32">
        <f t="shared" si="112"/>
        <v>30.397236614853195</v>
      </c>
      <c r="AF273" s="32">
        <f t="shared" si="113"/>
        <v>5.8721934369602762</v>
      </c>
      <c r="AG273" s="32">
        <f t="shared" si="114"/>
        <v>3.1088082901554404</v>
      </c>
      <c r="AH273" s="32">
        <f t="shared" si="115"/>
        <v>10.708117443868741</v>
      </c>
      <c r="AI273" s="32">
        <f t="shared" si="116"/>
        <v>131.60621761658032</v>
      </c>
      <c r="AJ273" s="32">
        <f t="shared" si="117"/>
        <v>29.360967184801382</v>
      </c>
      <c r="AK273" s="32">
        <f t="shared" si="118"/>
        <v>15.889464594127805</v>
      </c>
      <c r="AL273" s="32">
        <f t="shared" si="119"/>
        <v>5.1813471502590671</v>
      </c>
      <c r="AM273" s="32">
        <f t="shared" si="120"/>
        <v>31.088082901554404</v>
      </c>
      <c r="AN273" s="32">
        <f t="shared" si="121"/>
        <v>12.780656303972366</v>
      </c>
      <c r="AO273" s="32">
        <f t="shared" si="122"/>
        <v>7.5993091537132988</v>
      </c>
      <c r="AP273" s="32">
        <f t="shared" si="123"/>
        <v>52.84974093264249</v>
      </c>
      <c r="AQ273" s="32">
        <f t="shared" si="124"/>
        <v>3.7996545768566494</v>
      </c>
      <c r="AR273" s="32">
        <f t="shared" si="125"/>
        <v>53.195164075993091</v>
      </c>
      <c r="AS273" s="32">
        <f t="shared" si="126"/>
        <v>49.740932642487046</v>
      </c>
      <c r="AT273" s="32">
        <f t="shared" si="127"/>
        <v>23.1433506044905</v>
      </c>
      <c r="AU273" s="32">
        <f t="shared" si="128"/>
        <v>11.053540587219343</v>
      </c>
      <c r="AV273" s="32">
        <f t="shared" si="129"/>
        <v>92.918825561312602</v>
      </c>
      <c r="AW273" s="32">
        <f t="shared" si="130"/>
        <v>5.1813471502590671</v>
      </c>
      <c r="AX273" s="32">
        <f t="shared" si="131"/>
        <v>202.07253886010363</v>
      </c>
      <c r="AY273" s="32">
        <f t="shared" si="132"/>
        <v>30.7426597582038</v>
      </c>
      <c r="AZ273" s="32">
        <f t="shared" si="133"/>
        <v>3.4542314335060449</v>
      </c>
      <c r="BB273" s="41" t="s">
        <v>414</v>
      </c>
      <c r="BC273" s="32">
        <f t="shared" si="134"/>
        <v>36.355859709153123</v>
      </c>
      <c r="BD273" s="32">
        <f t="shared" si="135"/>
        <v>6.5189048239895699</v>
      </c>
      <c r="BE273" s="32">
        <f t="shared" si="136"/>
        <v>62.581486310299873</v>
      </c>
      <c r="BF273" s="32">
        <f t="shared" si="137"/>
        <v>29.117774880486746</v>
      </c>
      <c r="BG273" s="32">
        <f t="shared" si="138"/>
        <v>113.12026913372581</v>
      </c>
      <c r="BH273" s="32">
        <f t="shared" si="139"/>
        <v>6.5189048239895699</v>
      </c>
    </row>
    <row r="274" spans="1:60" x14ac:dyDescent="0.2">
      <c r="A274" s="33" t="str">
        <f>'[3]download from PCAS'!A285</f>
        <v>Z00529</v>
      </c>
      <c r="B274" s="31">
        <f>VLOOKUP($A274,'[3]download from PCAS'!$A$7:$AZ$366,2,FALSE)</f>
        <v>6099</v>
      </c>
      <c r="C274" s="31">
        <v>4778</v>
      </c>
      <c r="D274" s="31">
        <v>4698</v>
      </c>
      <c r="E274" s="31">
        <v>4615</v>
      </c>
      <c r="F274" s="31">
        <v>3122</v>
      </c>
      <c r="G274" s="31">
        <f>VLOOKUP($A274,'[3]download from PCAS'!$A$7:$AZ$366,11,FALSE)</f>
        <v>201</v>
      </c>
      <c r="H274" s="31">
        <f>VLOOKUP($A274,'[3]download from PCAS'!$A$7:$AZ$366,31,FALSE)</f>
        <v>48</v>
      </c>
      <c r="I274" s="31">
        <f>VLOOKUP($A274,'[3]download from PCAS'!$A$7:$AZ$366,35,FALSE)</f>
        <v>29</v>
      </c>
      <c r="J274" s="31">
        <f>VLOOKUP($A274,'[3]download from PCAS'!$A$7:$AZ$366,49,FALSE)</f>
        <v>95</v>
      </c>
      <c r="K274" s="31">
        <f>VLOOKUP($A274,'[3]download from PCAS'!$A$7:$AZ$366,7,FALSE)</f>
        <v>738</v>
      </c>
      <c r="L274" s="31">
        <f>VLOOKUP($A274,'[3]download from PCAS'!$A$7:$AZ$366,27,FALSE)</f>
        <v>193</v>
      </c>
      <c r="M274" s="31">
        <f>VLOOKUP($A274,'[3]download from PCAS'!$A$7:$AZ$366,15,FALSE)</f>
        <v>86</v>
      </c>
      <c r="N274" s="31">
        <f>VLOOKUP($A274,'[3]download from PCAS'!$A$7:$AZ$366,29,FALSE)</f>
        <v>45</v>
      </c>
      <c r="O274" s="31">
        <f>VLOOKUP($A274,'[3]download from PCAS'!$A$7:$AZ$366,51,FALSE)</f>
        <v>164</v>
      </c>
      <c r="P274" s="31">
        <f>VLOOKUP($A274,'[3]download from PCAS'!$A$7:$AZ$366,9,FALSE)</f>
        <v>59</v>
      </c>
      <c r="Q274" s="31">
        <f>VLOOKUP($A274,'[3]download from PCAS'!$A$7:$AZ$366,41,FALSE)</f>
        <v>72</v>
      </c>
      <c r="R274" s="31">
        <f>VLOOKUP($A274,'[3]download from PCAS'!$A$7:$AZ$366,5,FALSE)</f>
        <v>419</v>
      </c>
      <c r="S274" s="31">
        <f>VLOOKUP($A274,'[3]download from PCAS'!$A$7:$AZ$366,19,FALSE)</f>
        <v>25</v>
      </c>
      <c r="T274" s="31">
        <f>VLOOKUP($A274,'[3]download from PCAS'!$A$7:$AZ$366,21,FALSE)</f>
        <v>351</v>
      </c>
      <c r="U274" s="31">
        <f>VLOOKUP($A274,'[3]download from PCAS'!$A$7:$AZ$366,23,FALSE)</f>
        <v>708</v>
      </c>
      <c r="V274" s="31">
        <f>VLOOKUP($A274,'[3]download from PCAS'!$A$7:$AZ$366,13,FALSE)</f>
        <v>131</v>
      </c>
      <c r="W274" s="31">
        <f>VLOOKUP($A274,'[3]download from PCAS'!$A$7:$AZ$366,3,FALSE)</f>
        <v>70</v>
      </c>
      <c r="X274" s="31">
        <f>VLOOKUP($A274,'[3]download from PCAS'!$A$7:$AZ$366,43,FALSE)</f>
        <v>494</v>
      </c>
      <c r="Y274" s="31">
        <f>VLOOKUP($A274,'[3]download from PCAS'!$A$7:$AZ$366,39,FALSE)</f>
        <v>23</v>
      </c>
      <c r="Z274" s="31">
        <f>VLOOKUP($A274,'[3]download from PCAS'!$A$7:$AZ$366,47,FALSE)</f>
        <v>1287</v>
      </c>
      <c r="AA274" s="31">
        <f>VLOOKUP($A274,'[3]download from PCAS'!$A$7:$AZ$366,17,FALSE)</f>
        <v>79</v>
      </c>
      <c r="AB274" s="31">
        <f>VLOOKUP($A274,'[3]download from PCAS'!$A$7:$AZ$366,45,FALSE)</f>
        <v>8</v>
      </c>
      <c r="AC274" s="44"/>
      <c r="AD274" s="41" t="s">
        <v>415</v>
      </c>
      <c r="AE274" s="32">
        <f t="shared" si="112"/>
        <v>32.956222331529766</v>
      </c>
      <c r="AF274" s="32">
        <f t="shared" si="113"/>
        <v>7.8701426463354647</v>
      </c>
      <c r="AG274" s="32">
        <f t="shared" si="114"/>
        <v>4.7548778488276771</v>
      </c>
      <c r="AH274" s="32">
        <f t="shared" si="115"/>
        <v>15.576323987538942</v>
      </c>
      <c r="AI274" s="32">
        <f t="shared" si="116"/>
        <v>121.00344318740777</v>
      </c>
      <c r="AJ274" s="32">
        <f t="shared" si="117"/>
        <v>31.64453189047385</v>
      </c>
      <c r="AK274" s="32">
        <f t="shared" si="118"/>
        <v>14.100672241351042</v>
      </c>
      <c r="AL274" s="32">
        <f t="shared" si="119"/>
        <v>7.3782587309394989</v>
      </c>
      <c r="AM274" s="32">
        <f t="shared" si="120"/>
        <v>26.889654041646171</v>
      </c>
      <c r="AN274" s="32">
        <f t="shared" si="121"/>
        <v>9.6737170027873418</v>
      </c>
      <c r="AO274" s="32">
        <f t="shared" si="122"/>
        <v>11.805213969503196</v>
      </c>
      <c r="AP274" s="32">
        <f t="shared" si="123"/>
        <v>68.699786850303326</v>
      </c>
      <c r="AQ274" s="32">
        <f t="shared" si="124"/>
        <v>4.0990326282997209</v>
      </c>
      <c r="AR274" s="32">
        <f t="shared" si="125"/>
        <v>57.550418101328084</v>
      </c>
      <c r="AS274" s="32">
        <f t="shared" si="126"/>
        <v>116.0846040334481</v>
      </c>
      <c r="AT274" s="32">
        <f t="shared" si="127"/>
        <v>21.478930972290541</v>
      </c>
      <c r="AU274" s="32">
        <f t="shared" si="128"/>
        <v>11.477291359239219</v>
      </c>
      <c r="AV274" s="32">
        <f t="shared" si="129"/>
        <v>80.996884735202485</v>
      </c>
      <c r="AW274" s="32">
        <f t="shared" si="130"/>
        <v>3.7711100180357437</v>
      </c>
      <c r="AX274" s="32">
        <f t="shared" si="131"/>
        <v>211.01819970486966</v>
      </c>
      <c r="AY274" s="32">
        <f t="shared" si="132"/>
        <v>12.952943105427121</v>
      </c>
      <c r="AZ274" s="32">
        <f t="shared" si="133"/>
        <v>1.3116904410559109</v>
      </c>
      <c r="BB274" s="41" t="s">
        <v>415</v>
      </c>
      <c r="BC274" s="32">
        <f t="shared" si="134"/>
        <v>41.081311196253722</v>
      </c>
      <c r="BD274" s="32">
        <f t="shared" si="135"/>
        <v>9.7508125677139752</v>
      </c>
      <c r="BE274" s="32">
        <f t="shared" si="136"/>
        <v>153.4127843986999</v>
      </c>
      <c r="BF274" s="32">
        <f t="shared" si="137"/>
        <v>28.385698808234018</v>
      </c>
      <c r="BG274" s="32">
        <f t="shared" si="138"/>
        <v>103.39053997488489</v>
      </c>
      <c r="BH274" s="32">
        <f t="shared" si="139"/>
        <v>4.9837486457204765</v>
      </c>
    </row>
    <row r="275" spans="1:60" x14ac:dyDescent="0.2">
      <c r="A275" s="33" t="str">
        <f>'[3]download from PCAS'!A286</f>
        <v>Z00530</v>
      </c>
      <c r="B275" s="31">
        <f>VLOOKUP($A275,'[3]download from PCAS'!$A$7:$AZ$366,2,FALSE)</f>
        <v>2013</v>
      </c>
      <c r="C275" s="31">
        <v>1636</v>
      </c>
      <c r="D275" s="31">
        <v>1612</v>
      </c>
      <c r="E275" s="31">
        <v>1597</v>
      </c>
      <c r="F275" s="31">
        <v>1149</v>
      </c>
      <c r="G275" s="31">
        <f>VLOOKUP($A275,'[3]download from PCAS'!$A$7:$AZ$366,11,FALSE)</f>
        <v>81</v>
      </c>
      <c r="H275" s="31">
        <f>VLOOKUP($A275,'[3]download from PCAS'!$A$7:$AZ$366,31,FALSE)</f>
        <v>26</v>
      </c>
      <c r="I275" s="31">
        <f>VLOOKUP($A275,'[3]download from PCAS'!$A$7:$AZ$366,35,FALSE)</f>
        <v>18</v>
      </c>
      <c r="J275" s="31">
        <f>VLOOKUP($A275,'[3]download from PCAS'!$A$7:$AZ$366,49,FALSE)</f>
        <v>27</v>
      </c>
      <c r="K275" s="31">
        <f>VLOOKUP($A275,'[3]download from PCAS'!$A$7:$AZ$366,7,FALSE)</f>
        <v>222</v>
      </c>
      <c r="L275" s="31">
        <f>VLOOKUP($A275,'[3]download from PCAS'!$A$7:$AZ$366,27,FALSE)</f>
        <v>61</v>
      </c>
      <c r="M275" s="31">
        <f>VLOOKUP($A275,'[3]download from PCAS'!$A$7:$AZ$366,15,FALSE)</f>
        <v>26</v>
      </c>
      <c r="N275" s="31">
        <f>VLOOKUP($A275,'[3]download from PCAS'!$A$7:$AZ$366,29,FALSE)</f>
        <v>14</v>
      </c>
      <c r="O275" s="31">
        <f>VLOOKUP($A275,'[3]download from PCAS'!$A$7:$AZ$366,51,FALSE)</f>
        <v>37</v>
      </c>
      <c r="P275" s="31">
        <f>VLOOKUP($A275,'[3]download from PCAS'!$A$7:$AZ$366,9,FALSE)</f>
        <v>18</v>
      </c>
      <c r="Q275" s="31">
        <f>VLOOKUP($A275,'[3]download from PCAS'!$A$7:$AZ$366,41,FALSE)</f>
        <v>9</v>
      </c>
      <c r="R275" s="31">
        <f>VLOOKUP($A275,'[3]download from PCAS'!$A$7:$AZ$366,5,FALSE)</f>
        <v>73</v>
      </c>
      <c r="S275" s="31">
        <f>VLOOKUP($A275,'[3]download from PCAS'!$A$7:$AZ$366,19,FALSE)</f>
        <v>8</v>
      </c>
      <c r="T275" s="31">
        <f>VLOOKUP($A275,'[3]download from PCAS'!$A$7:$AZ$366,21,FALSE)</f>
        <v>124</v>
      </c>
      <c r="U275" s="31">
        <f>VLOOKUP($A275,'[3]download from PCAS'!$A$7:$AZ$366,23,FALSE)</f>
        <v>70</v>
      </c>
      <c r="V275" s="31">
        <f>VLOOKUP($A275,'[3]download from PCAS'!$A$7:$AZ$366,13,FALSE)</f>
        <v>32</v>
      </c>
      <c r="W275" s="31">
        <f>VLOOKUP($A275,'[3]download from PCAS'!$A$7:$AZ$366,3,FALSE)</f>
        <v>25</v>
      </c>
      <c r="X275" s="31">
        <f>VLOOKUP($A275,'[3]download from PCAS'!$A$7:$AZ$366,43,FALSE)</f>
        <v>143</v>
      </c>
      <c r="Y275" s="31">
        <f>VLOOKUP($A275,'[3]download from PCAS'!$A$7:$AZ$366,39,FALSE)</f>
        <v>10</v>
      </c>
      <c r="Z275" s="31">
        <f>VLOOKUP($A275,'[3]download from PCAS'!$A$7:$AZ$366,47,FALSE)</f>
        <v>353</v>
      </c>
      <c r="AA275" s="31">
        <f>VLOOKUP($A275,'[3]download from PCAS'!$A$7:$AZ$366,17,FALSE)</f>
        <v>29</v>
      </c>
      <c r="AB275" s="31">
        <f>VLOOKUP($A275,'[3]download from PCAS'!$A$7:$AZ$366,45,FALSE)</f>
        <v>0</v>
      </c>
      <c r="AC275" s="44"/>
      <c r="AD275" s="41" t="s">
        <v>416</v>
      </c>
      <c r="AE275" s="32">
        <f t="shared" si="112"/>
        <v>40.238450074515647</v>
      </c>
      <c r="AF275" s="32">
        <f t="shared" si="113"/>
        <v>12.916045702930949</v>
      </c>
      <c r="AG275" s="32">
        <f t="shared" si="114"/>
        <v>8.9418777943368113</v>
      </c>
      <c r="AH275" s="32">
        <f t="shared" si="115"/>
        <v>13.412816691505217</v>
      </c>
      <c r="AI275" s="32">
        <f t="shared" si="116"/>
        <v>110.28315946348734</v>
      </c>
      <c r="AJ275" s="32">
        <f t="shared" si="117"/>
        <v>30.303030303030305</v>
      </c>
      <c r="AK275" s="32">
        <f t="shared" si="118"/>
        <v>12.916045702930949</v>
      </c>
      <c r="AL275" s="32">
        <f t="shared" si="119"/>
        <v>6.9547938400397413</v>
      </c>
      <c r="AM275" s="32">
        <f t="shared" si="120"/>
        <v>18.380526577247888</v>
      </c>
      <c r="AN275" s="32">
        <f t="shared" si="121"/>
        <v>8.9418777943368113</v>
      </c>
      <c r="AO275" s="32">
        <f t="shared" si="122"/>
        <v>4.4709388971684056</v>
      </c>
      <c r="AP275" s="32">
        <f t="shared" si="123"/>
        <v>36.264282165921507</v>
      </c>
      <c r="AQ275" s="32">
        <f t="shared" si="124"/>
        <v>3.9741679085941382</v>
      </c>
      <c r="AR275" s="32">
        <f t="shared" si="125"/>
        <v>61.599602583209141</v>
      </c>
      <c r="AS275" s="32">
        <f t="shared" si="126"/>
        <v>34.773969200198707</v>
      </c>
      <c r="AT275" s="32">
        <f t="shared" si="127"/>
        <v>15.896671634376553</v>
      </c>
      <c r="AU275" s="32">
        <f t="shared" si="128"/>
        <v>12.419274714356682</v>
      </c>
      <c r="AV275" s="32">
        <f t="shared" si="129"/>
        <v>71.038251366120221</v>
      </c>
      <c r="AW275" s="32">
        <f t="shared" si="130"/>
        <v>4.9677098857426722</v>
      </c>
      <c r="AX275" s="32">
        <f t="shared" si="131"/>
        <v>175.36015896671634</v>
      </c>
      <c r="AY275" s="32">
        <f t="shared" si="132"/>
        <v>14.406358668653752</v>
      </c>
      <c r="AZ275" s="32">
        <f t="shared" si="133"/>
        <v>0</v>
      </c>
      <c r="BB275" s="41" t="s">
        <v>416</v>
      </c>
      <c r="BC275" s="32">
        <f t="shared" si="134"/>
        <v>37.841191066997524</v>
      </c>
      <c r="BD275" s="32">
        <f t="shared" si="135"/>
        <v>8.7664370695053222</v>
      </c>
      <c r="BE275" s="32">
        <f t="shared" si="136"/>
        <v>43.832185347526611</v>
      </c>
      <c r="BF275" s="32">
        <f t="shared" si="137"/>
        <v>20.037570444583594</v>
      </c>
      <c r="BG275" s="32">
        <f t="shared" si="138"/>
        <v>87.408312958435204</v>
      </c>
      <c r="BH275" s="32">
        <f t="shared" si="139"/>
        <v>6.261740763932373</v>
      </c>
    </row>
    <row r="276" spans="1:60" x14ac:dyDescent="0.2">
      <c r="A276" s="33" t="str">
        <f>'[3]download from PCAS'!A287</f>
        <v>Z00531</v>
      </c>
      <c r="B276" s="31">
        <f>VLOOKUP($A276,'[3]download from PCAS'!$A$7:$AZ$366,2,FALSE)</f>
        <v>3897</v>
      </c>
      <c r="C276" s="31">
        <v>3050</v>
      </c>
      <c r="D276" s="31">
        <v>2990</v>
      </c>
      <c r="E276" s="31">
        <v>2942</v>
      </c>
      <c r="F276" s="31">
        <v>2033</v>
      </c>
      <c r="G276" s="31">
        <f>VLOOKUP($A276,'[3]download from PCAS'!$A$7:$AZ$366,11,FALSE)</f>
        <v>166</v>
      </c>
      <c r="H276" s="31">
        <f>VLOOKUP($A276,'[3]download from PCAS'!$A$7:$AZ$366,31,FALSE)</f>
        <v>28</v>
      </c>
      <c r="I276" s="31">
        <f>VLOOKUP($A276,'[3]download from PCAS'!$A$7:$AZ$366,35,FALSE)</f>
        <v>8</v>
      </c>
      <c r="J276" s="31">
        <f>VLOOKUP($A276,'[3]download from PCAS'!$A$7:$AZ$366,49,FALSE)</f>
        <v>50</v>
      </c>
      <c r="K276" s="31">
        <f>VLOOKUP($A276,'[3]download from PCAS'!$A$7:$AZ$366,7,FALSE)</f>
        <v>535</v>
      </c>
      <c r="L276" s="31">
        <f>VLOOKUP($A276,'[3]download from PCAS'!$A$7:$AZ$366,27,FALSE)</f>
        <v>139</v>
      </c>
      <c r="M276" s="31">
        <f>VLOOKUP($A276,'[3]download from PCAS'!$A$7:$AZ$366,15,FALSE)</f>
        <v>58</v>
      </c>
      <c r="N276" s="31">
        <f>VLOOKUP($A276,'[3]download from PCAS'!$A$7:$AZ$366,29,FALSE)</f>
        <v>14</v>
      </c>
      <c r="O276" s="31">
        <f>VLOOKUP($A276,'[3]download from PCAS'!$A$7:$AZ$366,51,FALSE)</f>
        <v>161</v>
      </c>
      <c r="P276" s="31">
        <f>VLOOKUP($A276,'[3]download from PCAS'!$A$7:$AZ$366,9,FALSE)</f>
        <v>57</v>
      </c>
      <c r="Q276" s="31">
        <f>VLOOKUP($A276,'[3]download from PCAS'!$A$7:$AZ$366,41,FALSE)</f>
        <v>14</v>
      </c>
      <c r="R276" s="31">
        <f>VLOOKUP($A276,'[3]download from PCAS'!$A$7:$AZ$366,5,FALSE)</f>
        <v>264</v>
      </c>
      <c r="S276" s="31">
        <f>VLOOKUP($A276,'[3]download from PCAS'!$A$7:$AZ$366,19,FALSE)</f>
        <v>16</v>
      </c>
      <c r="T276" s="31">
        <f>VLOOKUP($A276,'[3]download from PCAS'!$A$7:$AZ$366,21,FALSE)</f>
        <v>269</v>
      </c>
      <c r="U276" s="31">
        <f>VLOOKUP($A276,'[3]download from PCAS'!$A$7:$AZ$366,23,FALSE)</f>
        <v>321</v>
      </c>
      <c r="V276" s="31">
        <f>VLOOKUP($A276,'[3]download from PCAS'!$A$7:$AZ$366,13,FALSE)</f>
        <v>58</v>
      </c>
      <c r="W276" s="31">
        <f>VLOOKUP($A276,'[3]download from PCAS'!$A$7:$AZ$366,3,FALSE)</f>
        <v>52</v>
      </c>
      <c r="X276" s="31">
        <f>VLOOKUP($A276,'[3]download from PCAS'!$A$7:$AZ$366,43,FALSE)</f>
        <v>318</v>
      </c>
      <c r="Y276" s="31">
        <f>VLOOKUP($A276,'[3]download from PCAS'!$A$7:$AZ$366,39,FALSE)</f>
        <v>14</v>
      </c>
      <c r="Z276" s="31">
        <f>VLOOKUP($A276,'[3]download from PCAS'!$A$7:$AZ$366,47,FALSE)</f>
        <v>875</v>
      </c>
      <c r="AA276" s="31">
        <f>VLOOKUP($A276,'[3]download from PCAS'!$A$7:$AZ$366,17,FALSE)</f>
        <v>57</v>
      </c>
      <c r="AB276" s="31">
        <f>VLOOKUP($A276,'[3]download from PCAS'!$A$7:$AZ$366,45,FALSE)</f>
        <v>1</v>
      </c>
      <c r="AC276" s="44"/>
      <c r="AD276" s="41" t="s">
        <v>417</v>
      </c>
      <c r="AE276" s="32">
        <f t="shared" si="112"/>
        <v>42.596869386707723</v>
      </c>
      <c r="AF276" s="32">
        <f t="shared" si="113"/>
        <v>7.1850141134205803</v>
      </c>
      <c r="AG276" s="32">
        <f t="shared" si="114"/>
        <v>2.0528611752630228</v>
      </c>
      <c r="AH276" s="32">
        <f t="shared" si="115"/>
        <v>12.830382345393893</v>
      </c>
      <c r="AI276" s="32">
        <f t="shared" si="116"/>
        <v>137.28509109571465</v>
      </c>
      <c r="AJ276" s="32">
        <f t="shared" si="117"/>
        <v>35.668462920195026</v>
      </c>
      <c r="AK276" s="32">
        <f t="shared" si="118"/>
        <v>14.883243520656915</v>
      </c>
      <c r="AL276" s="32">
        <f t="shared" si="119"/>
        <v>3.5925070567102901</v>
      </c>
      <c r="AM276" s="32">
        <f t="shared" si="120"/>
        <v>41.313831152168333</v>
      </c>
      <c r="AN276" s="32">
        <f t="shared" si="121"/>
        <v>14.626635873749038</v>
      </c>
      <c r="AO276" s="32">
        <f t="shared" si="122"/>
        <v>3.5925070567102901</v>
      </c>
      <c r="AP276" s="32">
        <f t="shared" si="123"/>
        <v>67.744418783679748</v>
      </c>
      <c r="AQ276" s="32">
        <f t="shared" si="124"/>
        <v>4.1057223505260456</v>
      </c>
      <c r="AR276" s="32">
        <f t="shared" si="125"/>
        <v>69.027457018219152</v>
      </c>
      <c r="AS276" s="32">
        <f t="shared" si="126"/>
        <v>82.371054657428786</v>
      </c>
      <c r="AT276" s="32">
        <f t="shared" si="127"/>
        <v>14.883243520656915</v>
      </c>
      <c r="AU276" s="32">
        <f t="shared" si="128"/>
        <v>13.34359763920965</v>
      </c>
      <c r="AV276" s="32">
        <f t="shared" si="129"/>
        <v>81.601231716705158</v>
      </c>
      <c r="AW276" s="32">
        <f t="shared" si="130"/>
        <v>3.5925070567102901</v>
      </c>
      <c r="AX276" s="32">
        <f t="shared" si="131"/>
        <v>224.53169104439314</v>
      </c>
      <c r="AY276" s="32">
        <f t="shared" si="132"/>
        <v>14.626635873749038</v>
      </c>
      <c r="AZ276" s="32">
        <f t="shared" si="133"/>
        <v>0.25660764690787785</v>
      </c>
      <c r="BB276" s="41" t="s">
        <v>417</v>
      </c>
      <c r="BC276" s="32">
        <f t="shared" si="134"/>
        <v>46.488294314381271</v>
      </c>
      <c r="BD276" s="32">
        <f t="shared" si="135"/>
        <v>4.7586675730795385</v>
      </c>
      <c r="BE276" s="32">
        <f t="shared" si="136"/>
        <v>109.10944935418084</v>
      </c>
      <c r="BF276" s="32">
        <f t="shared" si="137"/>
        <v>19.714479945615228</v>
      </c>
      <c r="BG276" s="32">
        <f t="shared" si="138"/>
        <v>104.26229508196721</v>
      </c>
      <c r="BH276" s="32">
        <f t="shared" si="139"/>
        <v>4.7586675730795385</v>
      </c>
    </row>
    <row r="277" spans="1:60" x14ac:dyDescent="0.2">
      <c r="A277" s="33" t="str">
        <f>'[3]download from PCAS'!A288</f>
        <v>Z00532</v>
      </c>
      <c r="B277" s="31">
        <f>VLOOKUP($A277,'[3]download from PCAS'!$A$7:$AZ$366,2,FALSE)</f>
        <v>3706</v>
      </c>
      <c r="C277" s="31">
        <v>3008</v>
      </c>
      <c r="D277" s="31">
        <v>2966</v>
      </c>
      <c r="E277" s="31">
        <v>2925</v>
      </c>
      <c r="F277" s="31">
        <v>2056</v>
      </c>
      <c r="G277" s="31">
        <f>VLOOKUP($A277,'[3]download from PCAS'!$A$7:$AZ$366,11,FALSE)</f>
        <v>167</v>
      </c>
      <c r="H277" s="31">
        <f>VLOOKUP($A277,'[3]download from PCAS'!$A$7:$AZ$366,31,FALSE)</f>
        <v>44</v>
      </c>
      <c r="I277" s="31">
        <f>VLOOKUP($A277,'[3]download from PCAS'!$A$7:$AZ$366,35,FALSE)</f>
        <v>29</v>
      </c>
      <c r="J277" s="31">
        <f>VLOOKUP($A277,'[3]download from PCAS'!$A$7:$AZ$366,49,FALSE)</f>
        <v>85</v>
      </c>
      <c r="K277" s="31">
        <f>VLOOKUP($A277,'[3]download from PCAS'!$A$7:$AZ$366,7,FALSE)</f>
        <v>546</v>
      </c>
      <c r="L277" s="31">
        <f>VLOOKUP($A277,'[3]download from PCAS'!$A$7:$AZ$366,27,FALSE)</f>
        <v>197</v>
      </c>
      <c r="M277" s="31">
        <f>VLOOKUP($A277,'[3]download from PCAS'!$A$7:$AZ$366,15,FALSE)</f>
        <v>50</v>
      </c>
      <c r="N277" s="31">
        <f>VLOOKUP($A277,'[3]download from PCAS'!$A$7:$AZ$366,29,FALSE)</f>
        <v>27</v>
      </c>
      <c r="O277" s="31">
        <f>VLOOKUP($A277,'[3]download from PCAS'!$A$7:$AZ$366,51,FALSE)</f>
        <v>142</v>
      </c>
      <c r="P277" s="31">
        <f>VLOOKUP($A277,'[3]download from PCAS'!$A$7:$AZ$366,9,FALSE)</f>
        <v>36</v>
      </c>
      <c r="Q277" s="31">
        <f>VLOOKUP($A277,'[3]download from PCAS'!$A$7:$AZ$366,41,FALSE)</f>
        <v>25</v>
      </c>
      <c r="R277" s="31">
        <f>VLOOKUP($A277,'[3]download from PCAS'!$A$7:$AZ$366,5,FALSE)</f>
        <v>209</v>
      </c>
      <c r="S277" s="31">
        <f>VLOOKUP($A277,'[3]download from PCAS'!$A$7:$AZ$366,19,FALSE)</f>
        <v>26</v>
      </c>
      <c r="T277" s="31">
        <f>VLOOKUP($A277,'[3]download from PCAS'!$A$7:$AZ$366,21,FALSE)</f>
        <v>317</v>
      </c>
      <c r="U277" s="31">
        <f>VLOOKUP($A277,'[3]download from PCAS'!$A$7:$AZ$366,23,FALSE)</f>
        <v>580</v>
      </c>
      <c r="V277" s="31">
        <f>VLOOKUP($A277,'[3]download from PCAS'!$A$7:$AZ$366,13,FALSE)</f>
        <v>148</v>
      </c>
      <c r="W277" s="31">
        <f>VLOOKUP($A277,'[3]download from PCAS'!$A$7:$AZ$366,3,FALSE)</f>
        <v>41</v>
      </c>
      <c r="X277" s="31">
        <f>VLOOKUP($A277,'[3]download from PCAS'!$A$7:$AZ$366,43,FALSE)</f>
        <v>427</v>
      </c>
      <c r="Y277" s="31">
        <f>VLOOKUP($A277,'[3]download from PCAS'!$A$7:$AZ$366,39,FALSE)</f>
        <v>35</v>
      </c>
      <c r="Z277" s="31">
        <f>VLOOKUP($A277,'[3]download from PCAS'!$A$7:$AZ$366,47,FALSE)</f>
        <v>894</v>
      </c>
      <c r="AA277" s="31">
        <f>VLOOKUP($A277,'[3]download from PCAS'!$A$7:$AZ$366,17,FALSE)</f>
        <v>58</v>
      </c>
      <c r="AB277" s="31">
        <f>VLOOKUP($A277,'[3]download from PCAS'!$A$7:$AZ$366,45,FALSE)</f>
        <v>2</v>
      </c>
      <c r="AC277" s="44"/>
      <c r="AD277" s="41" t="s">
        <v>418</v>
      </c>
      <c r="AE277" s="32">
        <f t="shared" si="112"/>
        <v>45.06206152185645</v>
      </c>
      <c r="AF277" s="32">
        <f t="shared" si="113"/>
        <v>11.872638963842418</v>
      </c>
      <c r="AG277" s="32">
        <f t="shared" si="114"/>
        <v>7.8251484079870472</v>
      </c>
      <c r="AH277" s="32">
        <f t="shared" si="115"/>
        <v>22.935779816513762</v>
      </c>
      <c r="AI277" s="32">
        <f t="shared" si="116"/>
        <v>147.32865623313546</v>
      </c>
      <c r="AJ277" s="32">
        <f t="shared" si="117"/>
        <v>53.157042633567187</v>
      </c>
      <c r="AK277" s="32">
        <f t="shared" si="118"/>
        <v>13.491635186184567</v>
      </c>
      <c r="AL277" s="32">
        <f t="shared" si="119"/>
        <v>7.2854830005396654</v>
      </c>
      <c r="AM277" s="32">
        <f t="shared" si="120"/>
        <v>38.316243928764166</v>
      </c>
      <c r="AN277" s="32">
        <f t="shared" si="121"/>
        <v>9.7139773340528865</v>
      </c>
      <c r="AO277" s="32">
        <f t="shared" si="122"/>
        <v>6.7458175930922835</v>
      </c>
      <c r="AP277" s="32">
        <f t="shared" si="123"/>
        <v>56.395035078251482</v>
      </c>
      <c r="AQ277" s="32">
        <f t="shared" si="124"/>
        <v>7.0156502968159735</v>
      </c>
      <c r="AR277" s="32">
        <f t="shared" si="125"/>
        <v>85.536967080410136</v>
      </c>
      <c r="AS277" s="32">
        <f t="shared" si="126"/>
        <v>156.50296815974096</v>
      </c>
      <c r="AT277" s="32">
        <f t="shared" si="127"/>
        <v>39.935240151106314</v>
      </c>
      <c r="AU277" s="32">
        <f t="shared" si="128"/>
        <v>11.063140852671344</v>
      </c>
      <c r="AV277" s="32">
        <f t="shared" si="129"/>
        <v>115.21856449001619</v>
      </c>
      <c r="AW277" s="32">
        <f t="shared" si="130"/>
        <v>9.4441446303291965</v>
      </c>
      <c r="AX277" s="32">
        <f t="shared" si="131"/>
        <v>241.23043712898004</v>
      </c>
      <c r="AY277" s="32">
        <f t="shared" si="132"/>
        <v>15.650296815974094</v>
      </c>
      <c r="AZ277" s="32">
        <f t="shared" si="133"/>
        <v>0.53966540744738267</v>
      </c>
      <c r="BB277" s="41" t="s">
        <v>418</v>
      </c>
      <c r="BC277" s="32">
        <f t="shared" si="134"/>
        <v>66.419420094403236</v>
      </c>
      <c r="BD277" s="32">
        <f t="shared" si="135"/>
        <v>9.2307692307692317</v>
      </c>
      <c r="BE277" s="32">
        <f t="shared" si="136"/>
        <v>198.29059829059827</v>
      </c>
      <c r="BF277" s="32">
        <f t="shared" si="137"/>
        <v>50.598290598290603</v>
      </c>
      <c r="BG277" s="32">
        <f t="shared" si="138"/>
        <v>141.95478723404256</v>
      </c>
      <c r="BH277" s="32">
        <f t="shared" si="139"/>
        <v>11.965811965811966</v>
      </c>
    </row>
    <row r="278" spans="1:60" x14ac:dyDescent="0.2">
      <c r="A278" s="33" t="str">
        <f>'[3]download from PCAS'!A289</f>
        <v>Z00533</v>
      </c>
      <c r="B278" s="31">
        <f>VLOOKUP($A278,'[3]download from PCAS'!$A$7:$AZ$366,2,FALSE)</f>
        <v>2665</v>
      </c>
      <c r="C278" s="31">
        <v>2066</v>
      </c>
      <c r="D278" s="31">
        <v>2030</v>
      </c>
      <c r="E278" s="31">
        <v>1989</v>
      </c>
      <c r="F278" s="31">
        <v>1395</v>
      </c>
      <c r="G278" s="31">
        <f>VLOOKUP($A278,'[3]download from PCAS'!$A$7:$AZ$366,11,FALSE)</f>
        <v>83</v>
      </c>
      <c r="H278" s="31">
        <f>VLOOKUP($A278,'[3]download from PCAS'!$A$7:$AZ$366,31,FALSE)</f>
        <v>10</v>
      </c>
      <c r="I278" s="31">
        <f>VLOOKUP($A278,'[3]download from PCAS'!$A$7:$AZ$366,35,FALSE)</f>
        <v>7</v>
      </c>
      <c r="J278" s="31">
        <f>VLOOKUP($A278,'[3]download from PCAS'!$A$7:$AZ$366,49,FALSE)</f>
        <v>30</v>
      </c>
      <c r="K278" s="31">
        <f>VLOOKUP($A278,'[3]download from PCAS'!$A$7:$AZ$366,7,FALSE)</f>
        <v>288</v>
      </c>
      <c r="L278" s="31">
        <f>VLOOKUP($A278,'[3]download from PCAS'!$A$7:$AZ$366,27,FALSE)</f>
        <v>87</v>
      </c>
      <c r="M278" s="31">
        <f>VLOOKUP($A278,'[3]download from PCAS'!$A$7:$AZ$366,15,FALSE)</f>
        <v>34</v>
      </c>
      <c r="N278" s="31">
        <f>VLOOKUP($A278,'[3]download from PCAS'!$A$7:$AZ$366,29,FALSE)</f>
        <v>17</v>
      </c>
      <c r="O278" s="31">
        <f>VLOOKUP($A278,'[3]download from PCAS'!$A$7:$AZ$366,51,FALSE)</f>
        <v>122</v>
      </c>
      <c r="P278" s="31">
        <f>VLOOKUP($A278,'[3]download from PCAS'!$A$7:$AZ$366,9,FALSE)</f>
        <v>36</v>
      </c>
      <c r="Q278" s="31">
        <f>VLOOKUP($A278,'[3]download from PCAS'!$A$7:$AZ$366,41,FALSE)</f>
        <v>15</v>
      </c>
      <c r="R278" s="31">
        <f>VLOOKUP($A278,'[3]download from PCAS'!$A$7:$AZ$366,5,FALSE)</f>
        <v>106</v>
      </c>
      <c r="S278" s="31">
        <f>VLOOKUP($A278,'[3]download from PCAS'!$A$7:$AZ$366,19,FALSE)</f>
        <v>8</v>
      </c>
      <c r="T278" s="31">
        <f>VLOOKUP($A278,'[3]download from PCAS'!$A$7:$AZ$366,21,FALSE)</f>
        <v>157</v>
      </c>
      <c r="U278" s="31">
        <f>VLOOKUP($A278,'[3]download from PCAS'!$A$7:$AZ$366,23,FALSE)</f>
        <v>257</v>
      </c>
      <c r="V278" s="31">
        <f>VLOOKUP($A278,'[3]download from PCAS'!$A$7:$AZ$366,13,FALSE)</f>
        <v>31</v>
      </c>
      <c r="W278" s="31">
        <f>VLOOKUP($A278,'[3]download from PCAS'!$A$7:$AZ$366,3,FALSE)</f>
        <v>18</v>
      </c>
      <c r="X278" s="31">
        <f>VLOOKUP($A278,'[3]download from PCAS'!$A$7:$AZ$366,43,FALSE)</f>
        <v>192</v>
      </c>
      <c r="Y278" s="31">
        <f>VLOOKUP($A278,'[3]download from PCAS'!$A$7:$AZ$366,39,FALSE)</f>
        <v>15</v>
      </c>
      <c r="Z278" s="31">
        <f>VLOOKUP($A278,'[3]download from PCAS'!$A$7:$AZ$366,47,FALSE)</f>
        <v>469</v>
      </c>
      <c r="AA278" s="31">
        <f>VLOOKUP($A278,'[3]download from PCAS'!$A$7:$AZ$366,17,FALSE)</f>
        <v>33</v>
      </c>
      <c r="AB278" s="31">
        <f>VLOOKUP($A278,'[3]download from PCAS'!$A$7:$AZ$366,45,FALSE)</f>
        <v>10</v>
      </c>
      <c r="AC278" s="44"/>
      <c r="AD278" s="41" t="s">
        <v>419</v>
      </c>
      <c r="AE278" s="32">
        <f t="shared" si="112"/>
        <v>31.144465290806753</v>
      </c>
      <c r="AF278" s="32">
        <f t="shared" si="113"/>
        <v>3.75234521575985</v>
      </c>
      <c r="AG278" s="32">
        <f t="shared" si="114"/>
        <v>2.6266416510318948</v>
      </c>
      <c r="AH278" s="32">
        <f t="shared" si="115"/>
        <v>11.257035647279549</v>
      </c>
      <c r="AI278" s="32">
        <f t="shared" si="116"/>
        <v>108.06754221388368</v>
      </c>
      <c r="AJ278" s="32">
        <f t="shared" si="117"/>
        <v>32.645403377110696</v>
      </c>
      <c r="AK278" s="32">
        <f t="shared" si="118"/>
        <v>12.757973733583489</v>
      </c>
      <c r="AL278" s="32">
        <f t="shared" si="119"/>
        <v>6.3789868667917444</v>
      </c>
      <c r="AM278" s="32">
        <f t="shared" si="120"/>
        <v>45.77861163227017</v>
      </c>
      <c r="AN278" s="32">
        <f t="shared" si="121"/>
        <v>13.50844277673546</v>
      </c>
      <c r="AO278" s="32">
        <f t="shared" si="122"/>
        <v>5.6285178236397746</v>
      </c>
      <c r="AP278" s="32">
        <f t="shared" si="123"/>
        <v>39.774859287054412</v>
      </c>
      <c r="AQ278" s="32">
        <f t="shared" si="124"/>
        <v>3.0018761726078798</v>
      </c>
      <c r="AR278" s="32">
        <f t="shared" si="125"/>
        <v>58.911819887429644</v>
      </c>
      <c r="AS278" s="32">
        <f t="shared" si="126"/>
        <v>96.435272045028142</v>
      </c>
      <c r="AT278" s="32">
        <f t="shared" si="127"/>
        <v>11.632270168855536</v>
      </c>
      <c r="AU278" s="32">
        <f t="shared" si="128"/>
        <v>6.7542213883677302</v>
      </c>
      <c r="AV278" s="32">
        <f t="shared" si="129"/>
        <v>72.045028142589118</v>
      </c>
      <c r="AW278" s="32">
        <f t="shared" si="130"/>
        <v>5.6285178236397746</v>
      </c>
      <c r="AX278" s="32">
        <f t="shared" si="131"/>
        <v>175.98499061913697</v>
      </c>
      <c r="AY278" s="32">
        <f t="shared" si="132"/>
        <v>12.382739212007506</v>
      </c>
      <c r="AZ278" s="32">
        <f t="shared" si="133"/>
        <v>3.75234521575985</v>
      </c>
      <c r="BB278" s="41" t="s">
        <v>419</v>
      </c>
      <c r="BC278" s="32">
        <f t="shared" si="134"/>
        <v>42.857142857142854</v>
      </c>
      <c r="BD278" s="32">
        <f t="shared" si="135"/>
        <v>8.5470085470085486</v>
      </c>
      <c r="BE278" s="32">
        <f t="shared" si="136"/>
        <v>129.21065862242335</v>
      </c>
      <c r="BF278" s="32">
        <f t="shared" si="137"/>
        <v>15.585721468074409</v>
      </c>
      <c r="BG278" s="32">
        <f t="shared" si="138"/>
        <v>92.933204259438526</v>
      </c>
      <c r="BH278" s="32">
        <f t="shared" si="139"/>
        <v>7.5414781297134237</v>
      </c>
    </row>
    <row r="279" spans="1:60" x14ac:dyDescent="0.2">
      <c r="A279" s="33" t="str">
        <f>'[3]download from PCAS'!A290</f>
        <v>Z00534</v>
      </c>
      <c r="B279" s="31">
        <f>VLOOKUP($A279,'[3]download from PCAS'!$A$7:$AZ$366,2,FALSE)</f>
        <v>8593</v>
      </c>
      <c r="C279" s="31">
        <v>6796</v>
      </c>
      <c r="D279" s="31">
        <v>6665</v>
      </c>
      <c r="E279" s="31">
        <v>6540</v>
      </c>
      <c r="F279" s="31">
        <v>4495</v>
      </c>
      <c r="G279" s="31">
        <f>VLOOKUP($A279,'[3]download from PCAS'!$A$7:$AZ$366,11,FALSE)</f>
        <v>242</v>
      </c>
      <c r="H279" s="31">
        <f>VLOOKUP($A279,'[3]download from PCAS'!$A$7:$AZ$366,31,FALSE)</f>
        <v>48</v>
      </c>
      <c r="I279" s="31">
        <f>VLOOKUP($A279,'[3]download from PCAS'!$A$7:$AZ$366,35,FALSE)</f>
        <v>34</v>
      </c>
      <c r="J279" s="31">
        <f>VLOOKUP($A279,'[3]download from PCAS'!$A$7:$AZ$366,49,FALSE)</f>
        <v>128</v>
      </c>
      <c r="K279" s="31">
        <f>VLOOKUP($A279,'[3]download from PCAS'!$A$7:$AZ$366,7,FALSE)</f>
        <v>905</v>
      </c>
      <c r="L279" s="31">
        <f>VLOOKUP($A279,'[3]download from PCAS'!$A$7:$AZ$366,27,FALSE)</f>
        <v>323</v>
      </c>
      <c r="M279" s="31">
        <f>VLOOKUP($A279,'[3]download from PCAS'!$A$7:$AZ$366,15,FALSE)</f>
        <v>94</v>
      </c>
      <c r="N279" s="31">
        <f>VLOOKUP($A279,'[3]download from PCAS'!$A$7:$AZ$366,29,FALSE)</f>
        <v>62</v>
      </c>
      <c r="O279" s="31">
        <f>VLOOKUP($A279,'[3]download from PCAS'!$A$7:$AZ$366,51,FALSE)</f>
        <v>251</v>
      </c>
      <c r="P279" s="31">
        <f>VLOOKUP($A279,'[3]download from PCAS'!$A$7:$AZ$366,9,FALSE)</f>
        <v>127</v>
      </c>
      <c r="Q279" s="31">
        <f>VLOOKUP($A279,'[3]download from PCAS'!$A$7:$AZ$366,41,FALSE)</f>
        <v>81</v>
      </c>
      <c r="R279" s="31">
        <f>VLOOKUP($A279,'[3]download from PCAS'!$A$7:$AZ$366,5,FALSE)</f>
        <v>454</v>
      </c>
      <c r="S279" s="31">
        <f>VLOOKUP($A279,'[3]download from PCAS'!$A$7:$AZ$366,19,FALSE)</f>
        <v>39</v>
      </c>
      <c r="T279" s="31">
        <f>VLOOKUP($A279,'[3]download from PCAS'!$A$7:$AZ$366,21,FALSE)</f>
        <v>490</v>
      </c>
      <c r="U279" s="31">
        <f>VLOOKUP($A279,'[3]download from PCAS'!$A$7:$AZ$366,23,FALSE)</f>
        <v>658</v>
      </c>
      <c r="V279" s="31">
        <f>VLOOKUP($A279,'[3]download from PCAS'!$A$7:$AZ$366,13,FALSE)</f>
        <v>249</v>
      </c>
      <c r="W279" s="31">
        <f>VLOOKUP($A279,'[3]download from PCAS'!$A$7:$AZ$366,3,FALSE)</f>
        <v>122</v>
      </c>
      <c r="X279" s="31">
        <f>VLOOKUP($A279,'[3]download from PCAS'!$A$7:$AZ$366,43,FALSE)</f>
        <v>736</v>
      </c>
      <c r="Y279" s="31">
        <f>VLOOKUP($A279,'[3]download from PCAS'!$A$7:$AZ$366,39,FALSE)</f>
        <v>38</v>
      </c>
      <c r="Z279" s="31">
        <f>VLOOKUP($A279,'[3]download from PCAS'!$A$7:$AZ$366,47,FALSE)</f>
        <v>1601</v>
      </c>
      <c r="AA279" s="31">
        <f>VLOOKUP($A279,'[3]download from PCAS'!$A$7:$AZ$366,17,FALSE)</f>
        <v>102</v>
      </c>
      <c r="AB279" s="31">
        <f>VLOOKUP($A279,'[3]download from PCAS'!$A$7:$AZ$366,45,FALSE)</f>
        <v>10</v>
      </c>
      <c r="AC279" s="44"/>
      <c r="AD279" s="41" t="s">
        <v>420</v>
      </c>
      <c r="AE279" s="32">
        <f t="shared" si="112"/>
        <v>28.162457814500176</v>
      </c>
      <c r="AF279" s="32">
        <f t="shared" si="113"/>
        <v>5.5859420458512741</v>
      </c>
      <c r="AG279" s="32">
        <f t="shared" si="114"/>
        <v>3.9567089491446525</v>
      </c>
      <c r="AH279" s="32">
        <f t="shared" si="115"/>
        <v>14.895845455603398</v>
      </c>
      <c r="AI279" s="32">
        <f t="shared" si="116"/>
        <v>105.31828232282089</v>
      </c>
      <c r="AJ279" s="32">
        <f t="shared" si="117"/>
        <v>37.588735016874203</v>
      </c>
      <c r="AK279" s="32">
        <f t="shared" si="118"/>
        <v>10.939136506458745</v>
      </c>
      <c r="AL279" s="32">
        <f t="shared" si="119"/>
        <v>7.2151751425578956</v>
      </c>
      <c r="AM279" s="32">
        <f t="shared" si="120"/>
        <v>29.209821948097289</v>
      </c>
      <c r="AN279" s="32">
        <f t="shared" si="121"/>
        <v>14.779471662981496</v>
      </c>
      <c r="AO279" s="32">
        <f t="shared" si="122"/>
        <v>9.4262772023740258</v>
      </c>
      <c r="AP279" s="32">
        <f t="shared" si="123"/>
        <v>52.833701850343303</v>
      </c>
      <c r="AQ279" s="32">
        <f t="shared" si="124"/>
        <v>4.5385779122541603</v>
      </c>
      <c r="AR279" s="32">
        <f t="shared" si="125"/>
        <v>57.023158384731758</v>
      </c>
      <c r="AS279" s="32">
        <f t="shared" si="126"/>
        <v>76.57395554521122</v>
      </c>
      <c r="AT279" s="32">
        <f t="shared" si="127"/>
        <v>28.977074362853486</v>
      </c>
      <c r="AU279" s="32">
        <f t="shared" si="128"/>
        <v>14.197602699871988</v>
      </c>
      <c r="AV279" s="32">
        <f t="shared" si="129"/>
        <v>85.65111136971953</v>
      </c>
      <c r="AW279" s="32">
        <f t="shared" si="130"/>
        <v>4.4222041196322586</v>
      </c>
      <c r="AX279" s="32">
        <f t="shared" si="131"/>
        <v>186.31444198766437</v>
      </c>
      <c r="AY279" s="32">
        <f t="shared" si="132"/>
        <v>11.870126847433959</v>
      </c>
      <c r="AZ279" s="32">
        <f t="shared" si="133"/>
        <v>1.1637379262190155</v>
      </c>
      <c r="BB279" s="41" t="s">
        <v>420</v>
      </c>
      <c r="BC279" s="32">
        <f t="shared" si="134"/>
        <v>48.462115528882222</v>
      </c>
      <c r="BD279" s="32">
        <f t="shared" si="135"/>
        <v>9.4801223241590211</v>
      </c>
      <c r="BE279" s="32">
        <f t="shared" si="136"/>
        <v>100.61162079510703</v>
      </c>
      <c r="BF279" s="32">
        <f t="shared" si="137"/>
        <v>38.073394495412849</v>
      </c>
      <c r="BG279" s="32">
        <f t="shared" si="138"/>
        <v>108.29899941141848</v>
      </c>
      <c r="BH279" s="32">
        <f t="shared" si="139"/>
        <v>5.8103975535168191</v>
      </c>
    </row>
    <row r="280" spans="1:60" x14ac:dyDescent="0.2">
      <c r="A280" s="33" t="str">
        <f>'[3]download from PCAS'!A291</f>
        <v>Z00535</v>
      </c>
      <c r="B280" s="31">
        <f>VLOOKUP($A280,'[3]download from PCAS'!$A$7:$AZ$366,2,FALSE)</f>
        <v>3569</v>
      </c>
      <c r="C280" s="31">
        <v>2705</v>
      </c>
      <c r="D280" s="31">
        <v>2637</v>
      </c>
      <c r="E280" s="31">
        <v>2583</v>
      </c>
      <c r="F280" s="31">
        <v>1750</v>
      </c>
      <c r="G280" s="31">
        <f>VLOOKUP($A280,'[3]download from PCAS'!$A$7:$AZ$366,11,FALSE)</f>
        <v>127</v>
      </c>
      <c r="H280" s="31">
        <f>VLOOKUP($A280,'[3]download from PCAS'!$A$7:$AZ$366,31,FALSE)</f>
        <v>35</v>
      </c>
      <c r="I280" s="31">
        <f>VLOOKUP($A280,'[3]download from PCAS'!$A$7:$AZ$366,35,FALSE)</f>
        <v>13</v>
      </c>
      <c r="J280" s="31">
        <f>VLOOKUP($A280,'[3]download from PCAS'!$A$7:$AZ$366,49,FALSE)</f>
        <v>44</v>
      </c>
      <c r="K280" s="31">
        <f>VLOOKUP($A280,'[3]download from PCAS'!$A$7:$AZ$366,7,FALSE)</f>
        <v>365</v>
      </c>
      <c r="L280" s="31">
        <f>VLOOKUP($A280,'[3]download from PCAS'!$A$7:$AZ$366,27,FALSE)</f>
        <v>138</v>
      </c>
      <c r="M280" s="31">
        <f>VLOOKUP($A280,'[3]download from PCAS'!$A$7:$AZ$366,15,FALSE)</f>
        <v>39</v>
      </c>
      <c r="N280" s="31">
        <f>VLOOKUP($A280,'[3]download from PCAS'!$A$7:$AZ$366,29,FALSE)</f>
        <v>24</v>
      </c>
      <c r="O280" s="31">
        <f>VLOOKUP($A280,'[3]download from PCAS'!$A$7:$AZ$366,51,FALSE)</f>
        <v>110</v>
      </c>
      <c r="P280" s="31">
        <f>VLOOKUP($A280,'[3]download from PCAS'!$A$7:$AZ$366,9,FALSE)</f>
        <v>56</v>
      </c>
      <c r="Q280" s="31">
        <f>VLOOKUP($A280,'[3]download from PCAS'!$A$7:$AZ$366,41,FALSE)</f>
        <v>19</v>
      </c>
      <c r="R280" s="31">
        <f>VLOOKUP($A280,'[3]download from PCAS'!$A$7:$AZ$366,5,FALSE)</f>
        <v>192</v>
      </c>
      <c r="S280" s="31">
        <f>VLOOKUP($A280,'[3]download from PCAS'!$A$7:$AZ$366,19,FALSE)</f>
        <v>16</v>
      </c>
      <c r="T280" s="31">
        <f>VLOOKUP($A280,'[3]download from PCAS'!$A$7:$AZ$366,21,FALSE)</f>
        <v>231</v>
      </c>
      <c r="U280" s="31">
        <f>VLOOKUP($A280,'[3]download from PCAS'!$A$7:$AZ$366,23,FALSE)</f>
        <v>253</v>
      </c>
      <c r="V280" s="31">
        <f>VLOOKUP($A280,'[3]download from PCAS'!$A$7:$AZ$366,13,FALSE)</f>
        <v>36</v>
      </c>
      <c r="W280" s="31">
        <f>VLOOKUP($A280,'[3]download from PCAS'!$A$7:$AZ$366,3,FALSE)</f>
        <v>46</v>
      </c>
      <c r="X280" s="31">
        <f>VLOOKUP($A280,'[3]download from PCAS'!$A$7:$AZ$366,43,FALSE)</f>
        <v>406</v>
      </c>
      <c r="Y280" s="31">
        <f>VLOOKUP($A280,'[3]download from PCAS'!$A$7:$AZ$366,39,FALSE)</f>
        <v>11</v>
      </c>
      <c r="Z280" s="31">
        <f>VLOOKUP($A280,'[3]download from PCAS'!$A$7:$AZ$366,47,FALSE)</f>
        <v>656</v>
      </c>
      <c r="AA280" s="31">
        <f>VLOOKUP($A280,'[3]download from PCAS'!$A$7:$AZ$366,17,FALSE)</f>
        <v>53</v>
      </c>
      <c r="AB280" s="31">
        <f>VLOOKUP($A280,'[3]download from PCAS'!$A$7:$AZ$366,45,FALSE)</f>
        <v>3</v>
      </c>
      <c r="AC280" s="44"/>
      <c r="AD280" s="41" t="s">
        <v>421</v>
      </c>
      <c r="AE280" s="32">
        <f t="shared" si="112"/>
        <v>35.58419725413281</v>
      </c>
      <c r="AF280" s="32">
        <f t="shared" si="113"/>
        <v>9.8066685346035314</v>
      </c>
      <c r="AG280" s="32">
        <f t="shared" si="114"/>
        <v>3.6424768842813111</v>
      </c>
      <c r="AH280" s="32">
        <f t="shared" si="115"/>
        <v>12.328383300644438</v>
      </c>
      <c r="AI280" s="32">
        <f t="shared" si="116"/>
        <v>102.26954328943681</v>
      </c>
      <c r="AJ280" s="32">
        <f t="shared" si="117"/>
        <v>38.666293079293922</v>
      </c>
      <c r="AK280" s="32">
        <f t="shared" si="118"/>
        <v>10.927430652843933</v>
      </c>
      <c r="AL280" s="32">
        <f t="shared" si="119"/>
        <v>6.7245727094424206</v>
      </c>
      <c r="AM280" s="32">
        <f t="shared" si="120"/>
        <v>30.820958251611096</v>
      </c>
      <c r="AN280" s="32">
        <f t="shared" si="121"/>
        <v>15.690669655365648</v>
      </c>
      <c r="AO280" s="32">
        <f t="shared" si="122"/>
        <v>5.3236200616419165</v>
      </c>
      <c r="AP280" s="32">
        <f t="shared" si="123"/>
        <v>53.796581675539365</v>
      </c>
      <c r="AQ280" s="32">
        <f t="shared" si="124"/>
        <v>4.483048472961614</v>
      </c>
      <c r="AR280" s="32">
        <f t="shared" si="125"/>
        <v>64.72401232838331</v>
      </c>
      <c r="AS280" s="32">
        <f t="shared" si="126"/>
        <v>70.888203978705519</v>
      </c>
      <c r="AT280" s="32">
        <f t="shared" si="127"/>
        <v>10.086859064163631</v>
      </c>
      <c r="AU280" s="32">
        <f t="shared" si="128"/>
        <v>12.888764359764641</v>
      </c>
      <c r="AV280" s="32">
        <f t="shared" si="129"/>
        <v>113.75735500140095</v>
      </c>
      <c r="AW280" s="32">
        <f t="shared" si="130"/>
        <v>3.0820958251611095</v>
      </c>
      <c r="AX280" s="32">
        <f t="shared" si="131"/>
        <v>183.80498739142618</v>
      </c>
      <c r="AY280" s="32">
        <f t="shared" si="132"/>
        <v>14.850098066685346</v>
      </c>
      <c r="AZ280" s="32">
        <f t="shared" si="133"/>
        <v>0.84057158868030257</v>
      </c>
      <c r="BB280" s="41" t="s">
        <v>421</v>
      </c>
      <c r="BC280" s="32">
        <f t="shared" si="134"/>
        <v>52.33219567690557</v>
      </c>
      <c r="BD280" s="32">
        <f t="shared" si="135"/>
        <v>9.2915214866434379</v>
      </c>
      <c r="BE280" s="32">
        <f t="shared" si="136"/>
        <v>97.948122338366232</v>
      </c>
      <c r="BF280" s="32">
        <f t="shared" si="137"/>
        <v>13.937282229965156</v>
      </c>
      <c r="BG280" s="32">
        <f t="shared" si="138"/>
        <v>150.09242144177449</v>
      </c>
      <c r="BH280" s="32">
        <f t="shared" si="139"/>
        <v>4.2586140147115756</v>
      </c>
    </row>
    <row r="281" spans="1:60" x14ac:dyDescent="0.2">
      <c r="A281" s="33" t="str">
        <f>'[3]download from PCAS'!A292</f>
        <v>Z00536</v>
      </c>
      <c r="B281" s="31">
        <f>VLOOKUP($A281,'[3]download from PCAS'!$A$7:$AZ$366,2,FALSE)</f>
        <v>7383</v>
      </c>
      <c r="C281" s="31">
        <v>5847</v>
      </c>
      <c r="D281" s="31">
        <v>5730</v>
      </c>
      <c r="E281" s="31">
        <v>5625</v>
      </c>
      <c r="F281" s="31">
        <v>3876</v>
      </c>
      <c r="G281" s="31">
        <f>VLOOKUP($A281,'[3]download from PCAS'!$A$7:$AZ$366,11,FALSE)</f>
        <v>261</v>
      </c>
      <c r="H281" s="31">
        <f>VLOOKUP($A281,'[3]download from PCAS'!$A$7:$AZ$366,31,FALSE)</f>
        <v>97</v>
      </c>
      <c r="I281" s="31">
        <f>VLOOKUP($A281,'[3]download from PCAS'!$A$7:$AZ$366,35,FALSE)</f>
        <v>54</v>
      </c>
      <c r="J281" s="31">
        <f>VLOOKUP($A281,'[3]download from PCAS'!$A$7:$AZ$366,49,FALSE)</f>
        <v>116</v>
      </c>
      <c r="K281" s="31">
        <f>VLOOKUP($A281,'[3]download from PCAS'!$A$7:$AZ$366,7,FALSE)</f>
        <v>941</v>
      </c>
      <c r="L281" s="31">
        <f>VLOOKUP($A281,'[3]download from PCAS'!$A$7:$AZ$366,27,FALSE)</f>
        <v>259</v>
      </c>
      <c r="M281" s="31">
        <f>VLOOKUP($A281,'[3]download from PCAS'!$A$7:$AZ$366,15,FALSE)</f>
        <v>125</v>
      </c>
      <c r="N281" s="31">
        <f>VLOOKUP($A281,'[3]download from PCAS'!$A$7:$AZ$366,29,FALSE)</f>
        <v>58</v>
      </c>
      <c r="O281" s="31">
        <f>VLOOKUP($A281,'[3]download from PCAS'!$A$7:$AZ$366,51,FALSE)</f>
        <v>257</v>
      </c>
      <c r="P281" s="31">
        <f>VLOOKUP($A281,'[3]download from PCAS'!$A$7:$AZ$366,9,FALSE)</f>
        <v>140</v>
      </c>
      <c r="Q281" s="31">
        <f>VLOOKUP($A281,'[3]download from PCAS'!$A$7:$AZ$366,41,FALSE)</f>
        <v>71</v>
      </c>
      <c r="R281" s="31">
        <f>VLOOKUP($A281,'[3]download from PCAS'!$A$7:$AZ$366,5,FALSE)</f>
        <v>437</v>
      </c>
      <c r="S281" s="31">
        <f>VLOOKUP($A281,'[3]download from PCAS'!$A$7:$AZ$366,19,FALSE)</f>
        <v>48</v>
      </c>
      <c r="T281" s="31">
        <f>VLOOKUP($A281,'[3]download from PCAS'!$A$7:$AZ$366,21,FALSE)</f>
        <v>463</v>
      </c>
      <c r="U281" s="31">
        <f>VLOOKUP($A281,'[3]download from PCAS'!$A$7:$AZ$366,23,FALSE)</f>
        <v>642</v>
      </c>
      <c r="V281" s="31">
        <f>VLOOKUP($A281,'[3]download from PCAS'!$A$7:$AZ$366,13,FALSE)</f>
        <v>253</v>
      </c>
      <c r="W281" s="31">
        <f>VLOOKUP($A281,'[3]download from PCAS'!$A$7:$AZ$366,3,FALSE)</f>
        <v>120</v>
      </c>
      <c r="X281" s="31">
        <f>VLOOKUP($A281,'[3]download from PCAS'!$A$7:$AZ$366,43,FALSE)</f>
        <v>532</v>
      </c>
      <c r="Y281" s="31">
        <f>VLOOKUP($A281,'[3]download from PCAS'!$A$7:$AZ$366,39,FALSE)</f>
        <v>34</v>
      </c>
      <c r="Z281" s="31">
        <f>VLOOKUP($A281,'[3]download from PCAS'!$A$7:$AZ$366,47,FALSE)</f>
        <v>1629</v>
      </c>
      <c r="AA281" s="31">
        <f>VLOOKUP($A281,'[3]download from PCAS'!$A$7:$AZ$366,17,FALSE)</f>
        <v>133</v>
      </c>
      <c r="AB281" s="31">
        <f>VLOOKUP($A281,'[3]download from PCAS'!$A$7:$AZ$366,45,FALSE)</f>
        <v>8</v>
      </c>
      <c r="AC281" s="44"/>
      <c r="AD281" s="41" t="s">
        <v>422</v>
      </c>
      <c r="AE281" s="32">
        <f t="shared" si="112"/>
        <v>35.351483136936203</v>
      </c>
      <c r="AF281" s="32">
        <f t="shared" si="113"/>
        <v>13.138290667750237</v>
      </c>
      <c r="AG281" s="32">
        <f t="shared" si="114"/>
        <v>7.3140999593661107</v>
      </c>
      <c r="AH281" s="32">
        <f t="shared" si="115"/>
        <v>15.711770283082759</v>
      </c>
      <c r="AI281" s="32">
        <f t="shared" si="116"/>
        <v>127.45496410673168</v>
      </c>
      <c r="AJ281" s="32">
        <f t="shared" si="117"/>
        <v>35.080590545848573</v>
      </c>
      <c r="AK281" s="32">
        <f t="shared" si="118"/>
        <v>16.930786942977111</v>
      </c>
      <c r="AL281" s="32">
        <f t="shared" si="119"/>
        <v>7.8558851415413793</v>
      </c>
      <c r="AM281" s="32">
        <f t="shared" si="120"/>
        <v>34.809697954760935</v>
      </c>
      <c r="AN281" s="32">
        <f t="shared" si="121"/>
        <v>18.962481376134363</v>
      </c>
      <c r="AO281" s="32">
        <f t="shared" si="122"/>
        <v>9.6166869836109967</v>
      </c>
      <c r="AP281" s="32">
        <f t="shared" si="123"/>
        <v>59.190031152647975</v>
      </c>
      <c r="AQ281" s="32">
        <f t="shared" si="124"/>
        <v>6.50142218610321</v>
      </c>
      <c r="AR281" s="32">
        <f t="shared" si="125"/>
        <v>62.711634836787212</v>
      </c>
      <c r="AS281" s="32">
        <f t="shared" si="126"/>
        <v>86.956521739130437</v>
      </c>
      <c r="AT281" s="32">
        <f t="shared" si="127"/>
        <v>34.267912772585667</v>
      </c>
      <c r="AU281" s="32">
        <f t="shared" si="128"/>
        <v>16.253555465258025</v>
      </c>
      <c r="AV281" s="32">
        <f t="shared" si="129"/>
        <v>72.057429229310571</v>
      </c>
      <c r="AW281" s="32">
        <f t="shared" si="130"/>
        <v>4.6051740484897739</v>
      </c>
      <c r="AX281" s="32">
        <f t="shared" si="131"/>
        <v>220.64201544087769</v>
      </c>
      <c r="AY281" s="32">
        <f t="shared" si="132"/>
        <v>18.014357307327643</v>
      </c>
      <c r="AZ281" s="32">
        <f t="shared" si="133"/>
        <v>1.083570364350535</v>
      </c>
      <c r="BB281" s="41" t="s">
        <v>422</v>
      </c>
      <c r="BC281" s="32">
        <f t="shared" si="134"/>
        <v>45.200698080279231</v>
      </c>
      <c r="BD281" s="32">
        <f t="shared" si="135"/>
        <v>10.311111111111112</v>
      </c>
      <c r="BE281" s="32">
        <f t="shared" si="136"/>
        <v>114.13333333333334</v>
      </c>
      <c r="BF281" s="32">
        <f t="shared" si="137"/>
        <v>44.977777777777774</v>
      </c>
      <c r="BG281" s="32">
        <f t="shared" si="138"/>
        <v>90.986830853429112</v>
      </c>
      <c r="BH281" s="32">
        <f t="shared" si="139"/>
        <v>6.0444444444444443</v>
      </c>
    </row>
    <row r="282" spans="1:60" x14ac:dyDescent="0.2">
      <c r="A282" s="33" t="str">
        <f>'[3]download from PCAS'!A293</f>
        <v>Z00537</v>
      </c>
      <c r="B282" s="31">
        <f>VLOOKUP($A282,'[3]download from PCAS'!$A$7:$AZ$366,2,FALSE)</f>
        <v>9272</v>
      </c>
      <c r="C282" s="31">
        <v>7507</v>
      </c>
      <c r="D282" s="31">
        <v>7381</v>
      </c>
      <c r="E282" s="31">
        <v>7265</v>
      </c>
      <c r="F282" s="31">
        <v>4989</v>
      </c>
      <c r="G282" s="31">
        <f>VLOOKUP($A282,'[3]download from PCAS'!$A$7:$AZ$366,11,FALSE)</f>
        <v>302</v>
      </c>
      <c r="H282" s="31">
        <f>VLOOKUP($A282,'[3]download from PCAS'!$A$7:$AZ$366,31,FALSE)</f>
        <v>58</v>
      </c>
      <c r="I282" s="31">
        <f>VLOOKUP($A282,'[3]download from PCAS'!$A$7:$AZ$366,35,FALSE)</f>
        <v>39</v>
      </c>
      <c r="J282" s="31">
        <f>VLOOKUP($A282,'[3]download from PCAS'!$A$7:$AZ$366,49,FALSE)</f>
        <v>98</v>
      </c>
      <c r="K282" s="31">
        <f>VLOOKUP($A282,'[3]download from PCAS'!$A$7:$AZ$366,7,FALSE)</f>
        <v>1326</v>
      </c>
      <c r="L282" s="31">
        <f>VLOOKUP($A282,'[3]download from PCAS'!$A$7:$AZ$366,27,FALSE)</f>
        <v>281</v>
      </c>
      <c r="M282" s="31">
        <f>VLOOKUP($A282,'[3]download from PCAS'!$A$7:$AZ$366,15,FALSE)</f>
        <v>93</v>
      </c>
      <c r="N282" s="31">
        <f>VLOOKUP($A282,'[3]download from PCAS'!$A$7:$AZ$366,29,FALSE)</f>
        <v>73</v>
      </c>
      <c r="O282" s="31">
        <f>VLOOKUP($A282,'[3]download from PCAS'!$A$7:$AZ$366,51,FALSE)</f>
        <v>270</v>
      </c>
      <c r="P282" s="31">
        <f>VLOOKUP($A282,'[3]download from PCAS'!$A$7:$AZ$366,9,FALSE)</f>
        <v>125</v>
      </c>
      <c r="Q282" s="31">
        <f>VLOOKUP($A282,'[3]download from PCAS'!$A$7:$AZ$366,41,FALSE)</f>
        <v>68</v>
      </c>
      <c r="R282" s="31">
        <f>VLOOKUP($A282,'[3]download from PCAS'!$A$7:$AZ$366,5,FALSE)</f>
        <v>557</v>
      </c>
      <c r="S282" s="31">
        <f>VLOOKUP($A282,'[3]download from PCAS'!$A$7:$AZ$366,19,FALSE)</f>
        <v>44</v>
      </c>
      <c r="T282" s="31">
        <f>VLOOKUP($A282,'[3]download from PCAS'!$A$7:$AZ$366,21,FALSE)</f>
        <v>530</v>
      </c>
      <c r="U282" s="31">
        <f>VLOOKUP($A282,'[3]download from PCAS'!$A$7:$AZ$366,23,FALSE)</f>
        <v>1147</v>
      </c>
      <c r="V282" s="31">
        <f>VLOOKUP($A282,'[3]download from PCAS'!$A$7:$AZ$366,13,FALSE)</f>
        <v>213</v>
      </c>
      <c r="W282" s="31">
        <f>VLOOKUP($A282,'[3]download from PCAS'!$A$7:$AZ$366,3,FALSE)</f>
        <v>116</v>
      </c>
      <c r="X282" s="31">
        <f>VLOOKUP($A282,'[3]download from PCAS'!$A$7:$AZ$366,43,FALSE)</f>
        <v>1027</v>
      </c>
      <c r="Y282" s="31">
        <f>VLOOKUP($A282,'[3]download from PCAS'!$A$7:$AZ$366,39,FALSE)</f>
        <v>57</v>
      </c>
      <c r="Z282" s="31">
        <f>VLOOKUP($A282,'[3]download from PCAS'!$A$7:$AZ$366,47,FALSE)</f>
        <v>2083</v>
      </c>
      <c r="AA282" s="31">
        <f>VLOOKUP($A282,'[3]download from PCAS'!$A$7:$AZ$366,17,FALSE)</f>
        <v>159</v>
      </c>
      <c r="AB282" s="31">
        <f>VLOOKUP($A282,'[3]download from PCAS'!$A$7:$AZ$366,45,FALSE)</f>
        <v>17</v>
      </c>
      <c r="AC282" s="44"/>
      <c r="AD282" s="41" t="s">
        <v>423</v>
      </c>
      <c r="AE282" s="32">
        <f t="shared" si="112"/>
        <v>32.571182053494397</v>
      </c>
      <c r="AF282" s="32">
        <f t="shared" si="113"/>
        <v>6.2553925798101808</v>
      </c>
      <c r="AG282" s="32">
        <f t="shared" si="114"/>
        <v>4.206212251941329</v>
      </c>
      <c r="AH282" s="32">
        <f t="shared" si="115"/>
        <v>10.569456427955135</v>
      </c>
      <c r="AI282" s="32">
        <f t="shared" si="116"/>
        <v>143.01121656600517</v>
      </c>
      <c r="AJ282" s="32">
        <f t="shared" si="117"/>
        <v>30.306298533218293</v>
      </c>
      <c r="AK282" s="32">
        <f t="shared" si="118"/>
        <v>10.030198446937014</v>
      </c>
      <c r="AL282" s="32">
        <f t="shared" si="119"/>
        <v>7.8731665228645387</v>
      </c>
      <c r="AM282" s="32">
        <f t="shared" si="120"/>
        <v>29.119930974978431</v>
      </c>
      <c r="AN282" s="32">
        <f t="shared" si="121"/>
        <v>13.481449525452977</v>
      </c>
      <c r="AO282" s="32">
        <f t="shared" si="122"/>
        <v>7.3339085418464194</v>
      </c>
      <c r="AP282" s="32">
        <f t="shared" si="123"/>
        <v>60.073339085418468</v>
      </c>
      <c r="AQ282" s="32">
        <f t="shared" si="124"/>
        <v>4.7454702329594474</v>
      </c>
      <c r="AR282" s="32">
        <f t="shared" si="125"/>
        <v>57.161345987920626</v>
      </c>
      <c r="AS282" s="32">
        <f t="shared" si="126"/>
        <v>123.70578084555652</v>
      </c>
      <c r="AT282" s="32">
        <f t="shared" si="127"/>
        <v>22.972389991371873</v>
      </c>
      <c r="AU282" s="32">
        <f t="shared" si="128"/>
        <v>12.510785159620362</v>
      </c>
      <c r="AV282" s="32">
        <f t="shared" si="129"/>
        <v>110.76358930112166</v>
      </c>
      <c r="AW282" s="32">
        <f t="shared" si="130"/>
        <v>6.1475409836065573</v>
      </c>
      <c r="AX282" s="32">
        <f t="shared" si="131"/>
        <v>224.65487489214843</v>
      </c>
      <c r="AY282" s="32">
        <f t="shared" si="132"/>
        <v>17.148403796376186</v>
      </c>
      <c r="AZ282" s="32">
        <f t="shared" si="133"/>
        <v>1.8334771354616048</v>
      </c>
      <c r="BB282" s="41" t="s">
        <v>423</v>
      </c>
      <c r="BC282" s="32">
        <f t="shared" si="134"/>
        <v>38.07072212437339</v>
      </c>
      <c r="BD282" s="32">
        <f t="shared" si="135"/>
        <v>10.0481761871989</v>
      </c>
      <c r="BE282" s="32">
        <f t="shared" si="136"/>
        <v>157.88024776324843</v>
      </c>
      <c r="BF282" s="32">
        <f t="shared" si="137"/>
        <v>29.318651066758431</v>
      </c>
      <c r="BG282" s="32">
        <f t="shared" si="138"/>
        <v>136.80564806180897</v>
      </c>
      <c r="BH282" s="32">
        <f t="shared" si="139"/>
        <v>7.8458362009635234</v>
      </c>
    </row>
    <row r="283" spans="1:60" x14ac:dyDescent="0.2">
      <c r="A283" s="33" t="str">
        <f>'[3]download from PCAS'!A294</f>
        <v>Z00539</v>
      </c>
      <c r="B283" s="31">
        <f>VLOOKUP($A283,'[3]download from PCAS'!$A$7:$AZ$366,2,FALSE)</f>
        <v>4263</v>
      </c>
      <c r="C283" s="31">
        <v>3248</v>
      </c>
      <c r="D283" s="31">
        <v>3189</v>
      </c>
      <c r="E283" s="31">
        <v>3124</v>
      </c>
      <c r="F283" s="31">
        <v>2208</v>
      </c>
      <c r="G283" s="31">
        <f>VLOOKUP($A283,'[3]download from PCAS'!$A$7:$AZ$366,11,FALSE)</f>
        <v>96</v>
      </c>
      <c r="H283" s="31">
        <f>VLOOKUP($A283,'[3]download from PCAS'!$A$7:$AZ$366,31,FALSE)</f>
        <v>20</v>
      </c>
      <c r="I283" s="31">
        <f>VLOOKUP($A283,'[3]download from PCAS'!$A$7:$AZ$366,35,FALSE)</f>
        <v>10</v>
      </c>
      <c r="J283" s="31">
        <f>VLOOKUP($A283,'[3]download from PCAS'!$A$7:$AZ$366,49,FALSE)</f>
        <v>42</v>
      </c>
      <c r="K283" s="31">
        <f>VLOOKUP($A283,'[3]download from PCAS'!$A$7:$AZ$366,7,FALSE)</f>
        <v>433</v>
      </c>
      <c r="L283" s="31">
        <f>VLOOKUP($A283,'[3]download from PCAS'!$A$7:$AZ$366,27,FALSE)</f>
        <v>168</v>
      </c>
      <c r="M283" s="31">
        <f>VLOOKUP($A283,'[3]download from PCAS'!$A$7:$AZ$366,15,FALSE)</f>
        <v>63</v>
      </c>
      <c r="N283" s="31">
        <f>VLOOKUP($A283,'[3]download from PCAS'!$A$7:$AZ$366,29,FALSE)</f>
        <v>51</v>
      </c>
      <c r="O283" s="31">
        <f>VLOOKUP($A283,'[3]download from PCAS'!$A$7:$AZ$366,51,FALSE)</f>
        <v>137</v>
      </c>
      <c r="P283" s="31">
        <f>VLOOKUP($A283,'[3]download from PCAS'!$A$7:$AZ$366,9,FALSE)</f>
        <v>59</v>
      </c>
      <c r="Q283" s="31">
        <f>VLOOKUP($A283,'[3]download from PCAS'!$A$7:$AZ$366,41,FALSE)</f>
        <v>45</v>
      </c>
      <c r="R283" s="31">
        <f>VLOOKUP($A283,'[3]download from PCAS'!$A$7:$AZ$366,5,FALSE)</f>
        <v>337</v>
      </c>
      <c r="S283" s="31">
        <f>VLOOKUP($A283,'[3]download from PCAS'!$A$7:$AZ$366,19,FALSE)</f>
        <v>20</v>
      </c>
      <c r="T283" s="31">
        <f>VLOOKUP($A283,'[3]download from PCAS'!$A$7:$AZ$366,21,FALSE)</f>
        <v>234</v>
      </c>
      <c r="U283" s="31">
        <f>VLOOKUP($A283,'[3]download from PCAS'!$A$7:$AZ$366,23,FALSE)</f>
        <v>493</v>
      </c>
      <c r="V283" s="31">
        <f>VLOOKUP($A283,'[3]download from PCAS'!$A$7:$AZ$366,13,FALSE)</f>
        <v>85</v>
      </c>
      <c r="W283" s="31">
        <f>VLOOKUP($A283,'[3]download from PCAS'!$A$7:$AZ$366,3,FALSE)</f>
        <v>37</v>
      </c>
      <c r="X283" s="31">
        <f>VLOOKUP($A283,'[3]download from PCAS'!$A$7:$AZ$366,43,FALSE)</f>
        <v>246</v>
      </c>
      <c r="Y283" s="31">
        <f>VLOOKUP($A283,'[3]download from PCAS'!$A$7:$AZ$366,39,FALSE)</f>
        <v>40</v>
      </c>
      <c r="Z283" s="31">
        <f>VLOOKUP($A283,'[3]download from PCAS'!$A$7:$AZ$366,47,FALSE)</f>
        <v>893</v>
      </c>
      <c r="AA283" s="31">
        <f>VLOOKUP($A283,'[3]download from PCAS'!$A$7:$AZ$366,17,FALSE)</f>
        <v>83</v>
      </c>
      <c r="AB283" s="31">
        <f>VLOOKUP($A283,'[3]download from PCAS'!$A$7:$AZ$366,45,FALSE)</f>
        <v>2</v>
      </c>
      <c r="AC283" s="44"/>
      <c r="AD283" s="41" t="s">
        <v>424</v>
      </c>
      <c r="AE283" s="32">
        <f t="shared" si="112"/>
        <v>22.519352568613652</v>
      </c>
      <c r="AF283" s="32">
        <f t="shared" si="113"/>
        <v>4.691531785127844</v>
      </c>
      <c r="AG283" s="32">
        <f t="shared" si="114"/>
        <v>2.345765892563922</v>
      </c>
      <c r="AH283" s="32">
        <f t="shared" si="115"/>
        <v>9.8522167487684733</v>
      </c>
      <c r="AI283" s="32">
        <f t="shared" si="116"/>
        <v>101.57166314801783</v>
      </c>
      <c r="AJ283" s="32">
        <f t="shared" si="117"/>
        <v>39.408866995073893</v>
      </c>
      <c r="AK283" s="32">
        <f t="shared" si="118"/>
        <v>14.778325123152708</v>
      </c>
      <c r="AL283" s="32">
        <f t="shared" si="119"/>
        <v>11.963406052076003</v>
      </c>
      <c r="AM283" s="32">
        <f t="shared" si="120"/>
        <v>32.136992728125733</v>
      </c>
      <c r="AN283" s="32">
        <f t="shared" si="121"/>
        <v>13.840018766127139</v>
      </c>
      <c r="AO283" s="32">
        <f t="shared" si="122"/>
        <v>10.555946516537649</v>
      </c>
      <c r="AP283" s="32">
        <f t="shared" si="123"/>
        <v>79.052310579404178</v>
      </c>
      <c r="AQ283" s="32">
        <f t="shared" si="124"/>
        <v>4.691531785127844</v>
      </c>
      <c r="AR283" s="32">
        <f t="shared" si="125"/>
        <v>54.89092188599578</v>
      </c>
      <c r="AS283" s="32">
        <f t="shared" si="126"/>
        <v>115.64625850340137</v>
      </c>
      <c r="AT283" s="32">
        <f t="shared" si="127"/>
        <v>19.939010086793335</v>
      </c>
      <c r="AU283" s="32">
        <f t="shared" si="128"/>
        <v>8.6793338024865125</v>
      </c>
      <c r="AV283" s="32">
        <f t="shared" si="129"/>
        <v>57.705840957072482</v>
      </c>
      <c r="AW283" s="32">
        <f t="shared" si="130"/>
        <v>9.3830635702556879</v>
      </c>
      <c r="AX283" s="32">
        <f t="shared" si="131"/>
        <v>209.47689420595825</v>
      </c>
      <c r="AY283" s="32">
        <f t="shared" si="132"/>
        <v>19.469856908280551</v>
      </c>
      <c r="AZ283" s="32">
        <f t="shared" si="133"/>
        <v>0.46915317851278437</v>
      </c>
      <c r="BB283" s="41" t="s">
        <v>424</v>
      </c>
      <c r="BC283" s="32">
        <f t="shared" si="134"/>
        <v>52.681091251175921</v>
      </c>
      <c r="BD283" s="32">
        <f t="shared" si="135"/>
        <v>16.325224071702944</v>
      </c>
      <c r="BE283" s="32">
        <f t="shared" si="136"/>
        <v>157.81049935979513</v>
      </c>
      <c r="BF283" s="32">
        <f t="shared" si="137"/>
        <v>27.208706786171575</v>
      </c>
      <c r="BG283" s="32">
        <f t="shared" si="138"/>
        <v>75.738916256157637</v>
      </c>
      <c r="BH283" s="32">
        <f t="shared" si="139"/>
        <v>12.804097311139564</v>
      </c>
    </row>
    <row r="284" spans="1:60" x14ac:dyDescent="0.2">
      <c r="A284" s="33" t="str">
        <f>'[3]download from PCAS'!A295</f>
        <v>Z00540</v>
      </c>
      <c r="B284" s="31">
        <f>VLOOKUP($A284,'[3]download from PCAS'!$A$7:$AZ$366,2,FALSE)</f>
        <v>7290</v>
      </c>
      <c r="C284" s="31">
        <v>5777</v>
      </c>
      <c r="D284" s="31">
        <v>5667</v>
      </c>
      <c r="E284" s="31">
        <v>5570</v>
      </c>
      <c r="F284" s="31">
        <v>3849</v>
      </c>
      <c r="G284" s="31">
        <f>VLOOKUP($A284,'[3]download from PCAS'!$A$7:$AZ$366,11,FALSE)</f>
        <v>295</v>
      </c>
      <c r="H284" s="31">
        <f>VLOOKUP($A284,'[3]download from PCAS'!$A$7:$AZ$366,31,FALSE)</f>
        <v>98</v>
      </c>
      <c r="I284" s="31">
        <f>VLOOKUP($A284,'[3]download from PCAS'!$A$7:$AZ$366,35,FALSE)</f>
        <v>78</v>
      </c>
      <c r="J284" s="31">
        <f>VLOOKUP($A284,'[3]download from PCAS'!$A$7:$AZ$366,49,FALSE)</f>
        <v>194</v>
      </c>
      <c r="K284" s="31">
        <f>VLOOKUP($A284,'[3]download from PCAS'!$A$7:$AZ$366,7,FALSE)</f>
        <v>901</v>
      </c>
      <c r="L284" s="31">
        <f>VLOOKUP($A284,'[3]download from PCAS'!$A$7:$AZ$366,27,FALSE)</f>
        <v>294</v>
      </c>
      <c r="M284" s="31">
        <f>VLOOKUP($A284,'[3]download from PCAS'!$A$7:$AZ$366,15,FALSE)</f>
        <v>82</v>
      </c>
      <c r="N284" s="31">
        <f>VLOOKUP($A284,'[3]download from PCAS'!$A$7:$AZ$366,29,FALSE)</f>
        <v>67</v>
      </c>
      <c r="O284" s="31">
        <f>VLOOKUP($A284,'[3]download from PCAS'!$A$7:$AZ$366,51,FALSE)</f>
        <v>301</v>
      </c>
      <c r="P284" s="31">
        <f>VLOOKUP($A284,'[3]download from PCAS'!$A$7:$AZ$366,9,FALSE)</f>
        <v>134</v>
      </c>
      <c r="Q284" s="31">
        <f>VLOOKUP($A284,'[3]download from PCAS'!$A$7:$AZ$366,41,FALSE)</f>
        <v>82</v>
      </c>
      <c r="R284" s="31">
        <f>VLOOKUP($A284,'[3]download from PCAS'!$A$7:$AZ$366,5,FALSE)</f>
        <v>462</v>
      </c>
      <c r="S284" s="31">
        <f>VLOOKUP($A284,'[3]download from PCAS'!$A$7:$AZ$366,19,FALSE)</f>
        <v>36</v>
      </c>
      <c r="T284" s="31">
        <f>VLOOKUP($A284,'[3]download from PCAS'!$A$7:$AZ$366,21,FALSE)</f>
        <v>531</v>
      </c>
      <c r="U284" s="31">
        <f>VLOOKUP($A284,'[3]download from PCAS'!$A$7:$AZ$366,23,FALSE)</f>
        <v>610</v>
      </c>
      <c r="V284" s="31">
        <f>VLOOKUP($A284,'[3]download from PCAS'!$A$7:$AZ$366,13,FALSE)</f>
        <v>424</v>
      </c>
      <c r="W284" s="31">
        <f>VLOOKUP($A284,'[3]download from PCAS'!$A$7:$AZ$366,3,FALSE)</f>
        <v>109</v>
      </c>
      <c r="X284" s="31">
        <f>VLOOKUP($A284,'[3]download from PCAS'!$A$7:$AZ$366,43,FALSE)</f>
        <v>397</v>
      </c>
      <c r="Y284" s="31">
        <f>VLOOKUP($A284,'[3]download from PCAS'!$A$7:$AZ$366,39,FALSE)</f>
        <v>36</v>
      </c>
      <c r="Z284" s="31">
        <f>VLOOKUP($A284,'[3]download from PCAS'!$A$7:$AZ$366,47,FALSE)</f>
        <v>1736</v>
      </c>
      <c r="AA284" s="31">
        <f>VLOOKUP($A284,'[3]download from PCAS'!$A$7:$AZ$366,17,FALSE)</f>
        <v>93</v>
      </c>
      <c r="AB284" s="31">
        <f>VLOOKUP($A284,'[3]download from PCAS'!$A$7:$AZ$366,45,FALSE)</f>
        <v>14</v>
      </c>
      <c r="AC284" s="44"/>
      <c r="AD284" s="41" t="s">
        <v>425</v>
      </c>
      <c r="AE284" s="32">
        <f t="shared" si="112"/>
        <v>40.466392318244168</v>
      </c>
      <c r="AF284" s="32">
        <f t="shared" si="113"/>
        <v>13.443072702331962</v>
      </c>
      <c r="AG284" s="32">
        <f t="shared" si="114"/>
        <v>10.699588477366255</v>
      </c>
      <c r="AH284" s="32">
        <f t="shared" si="115"/>
        <v>26.611796982167352</v>
      </c>
      <c r="AI284" s="32">
        <f t="shared" si="116"/>
        <v>123.59396433470506</v>
      </c>
      <c r="AJ284" s="32">
        <f t="shared" si="117"/>
        <v>40.329218106995881</v>
      </c>
      <c r="AK284" s="32">
        <f t="shared" si="118"/>
        <v>11.248285322359397</v>
      </c>
      <c r="AL284" s="32">
        <f t="shared" si="119"/>
        <v>9.1906721536351164</v>
      </c>
      <c r="AM284" s="32">
        <f t="shared" si="120"/>
        <v>41.289437585733886</v>
      </c>
      <c r="AN284" s="32">
        <f t="shared" si="121"/>
        <v>18.381344307270233</v>
      </c>
      <c r="AO284" s="32">
        <f t="shared" si="122"/>
        <v>11.248285322359397</v>
      </c>
      <c r="AP284" s="32">
        <f t="shared" si="123"/>
        <v>63.374485596707814</v>
      </c>
      <c r="AQ284" s="32">
        <f t="shared" si="124"/>
        <v>4.9382716049382713</v>
      </c>
      <c r="AR284" s="32">
        <f t="shared" si="125"/>
        <v>72.839506172839506</v>
      </c>
      <c r="AS284" s="32">
        <f t="shared" si="126"/>
        <v>83.676268861454048</v>
      </c>
      <c r="AT284" s="32">
        <f t="shared" si="127"/>
        <v>58.161865569272976</v>
      </c>
      <c r="AU284" s="32">
        <f t="shared" si="128"/>
        <v>14.951989026063099</v>
      </c>
      <c r="AV284" s="32">
        <f t="shared" si="129"/>
        <v>54.458161865569274</v>
      </c>
      <c r="AW284" s="32">
        <f t="shared" si="130"/>
        <v>4.9382716049382713</v>
      </c>
      <c r="AX284" s="32">
        <f t="shared" si="131"/>
        <v>238.1344307270233</v>
      </c>
      <c r="AY284" s="32">
        <f t="shared" si="132"/>
        <v>12.757201646090534</v>
      </c>
      <c r="AZ284" s="32">
        <f t="shared" si="133"/>
        <v>1.9204389574759946</v>
      </c>
      <c r="BB284" s="41" t="s">
        <v>425</v>
      </c>
      <c r="BC284" s="32">
        <f t="shared" si="134"/>
        <v>51.879301217575438</v>
      </c>
      <c r="BD284" s="32">
        <f t="shared" si="135"/>
        <v>12.028725314183124</v>
      </c>
      <c r="BE284" s="32">
        <f t="shared" si="136"/>
        <v>109.51526032315978</v>
      </c>
      <c r="BF284" s="32">
        <f t="shared" si="137"/>
        <v>76.122082585278278</v>
      </c>
      <c r="BG284" s="32">
        <f t="shared" si="138"/>
        <v>68.720789337026133</v>
      </c>
      <c r="BH284" s="32">
        <f t="shared" si="139"/>
        <v>6.4631956912028725</v>
      </c>
    </row>
    <row r="285" spans="1:60" x14ac:dyDescent="0.2">
      <c r="A285" s="33" t="str">
        <f>'[3]download from PCAS'!A296</f>
        <v>Z00541</v>
      </c>
      <c r="B285" s="31">
        <f>VLOOKUP($A285,'[3]download from PCAS'!$A$7:$AZ$366,2,FALSE)</f>
        <v>2332</v>
      </c>
      <c r="C285" s="31">
        <v>1693</v>
      </c>
      <c r="D285" s="31">
        <v>1667</v>
      </c>
      <c r="E285" s="31">
        <v>1644</v>
      </c>
      <c r="F285" s="31">
        <v>1179</v>
      </c>
      <c r="G285" s="31">
        <f>VLOOKUP($A285,'[3]download from PCAS'!$A$7:$AZ$366,11,FALSE)</f>
        <v>60</v>
      </c>
      <c r="H285" s="31">
        <f>VLOOKUP($A285,'[3]download from PCAS'!$A$7:$AZ$366,31,FALSE)</f>
        <v>17</v>
      </c>
      <c r="I285" s="31">
        <f>VLOOKUP($A285,'[3]download from PCAS'!$A$7:$AZ$366,35,FALSE)</f>
        <v>3</v>
      </c>
      <c r="J285" s="31">
        <f>VLOOKUP($A285,'[3]download from PCAS'!$A$7:$AZ$366,49,FALSE)</f>
        <v>31</v>
      </c>
      <c r="K285" s="31">
        <f>VLOOKUP($A285,'[3]download from PCAS'!$A$7:$AZ$366,7,FALSE)</f>
        <v>282</v>
      </c>
      <c r="L285" s="31">
        <f>VLOOKUP($A285,'[3]download from PCAS'!$A$7:$AZ$366,27,FALSE)</f>
        <v>86</v>
      </c>
      <c r="M285" s="31">
        <f>VLOOKUP($A285,'[3]download from PCAS'!$A$7:$AZ$366,15,FALSE)</f>
        <v>34</v>
      </c>
      <c r="N285" s="31">
        <f>VLOOKUP($A285,'[3]download from PCAS'!$A$7:$AZ$366,29,FALSE)</f>
        <v>11</v>
      </c>
      <c r="O285" s="31">
        <f>VLOOKUP($A285,'[3]download from PCAS'!$A$7:$AZ$366,51,FALSE)</f>
        <v>62</v>
      </c>
      <c r="P285" s="31">
        <f>VLOOKUP($A285,'[3]download from PCAS'!$A$7:$AZ$366,9,FALSE)</f>
        <v>22</v>
      </c>
      <c r="Q285" s="31">
        <f>VLOOKUP($A285,'[3]download from PCAS'!$A$7:$AZ$366,41,FALSE)</f>
        <v>27</v>
      </c>
      <c r="R285" s="31">
        <f>VLOOKUP($A285,'[3]download from PCAS'!$A$7:$AZ$366,5,FALSE)</f>
        <v>168</v>
      </c>
      <c r="S285" s="31">
        <f>VLOOKUP($A285,'[3]download from PCAS'!$A$7:$AZ$366,19,FALSE)</f>
        <v>15</v>
      </c>
      <c r="T285" s="31">
        <f>VLOOKUP($A285,'[3]download from PCAS'!$A$7:$AZ$366,21,FALSE)</f>
        <v>131</v>
      </c>
      <c r="U285" s="31">
        <f>VLOOKUP($A285,'[3]download from PCAS'!$A$7:$AZ$366,23,FALSE)</f>
        <v>199</v>
      </c>
      <c r="V285" s="31">
        <f>VLOOKUP($A285,'[3]download from PCAS'!$A$7:$AZ$366,13,FALSE)</f>
        <v>70</v>
      </c>
      <c r="W285" s="31">
        <f>VLOOKUP($A285,'[3]download from PCAS'!$A$7:$AZ$366,3,FALSE)</f>
        <v>35</v>
      </c>
      <c r="X285" s="31">
        <f>VLOOKUP($A285,'[3]download from PCAS'!$A$7:$AZ$366,43,FALSE)</f>
        <v>158</v>
      </c>
      <c r="Y285" s="31">
        <f>VLOOKUP($A285,'[3]download from PCAS'!$A$7:$AZ$366,39,FALSE)</f>
        <v>12</v>
      </c>
      <c r="Z285" s="31">
        <f>VLOOKUP($A285,'[3]download from PCAS'!$A$7:$AZ$366,47,FALSE)</f>
        <v>501</v>
      </c>
      <c r="AA285" s="31">
        <f>VLOOKUP($A285,'[3]download from PCAS'!$A$7:$AZ$366,17,FALSE)</f>
        <v>27</v>
      </c>
      <c r="AB285" s="31">
        <f>VLOOKUP($A285,'[3]download from PCAS'!$A$7:$AZ$366,45,FALSE)</f>
        <v>1</v>
      </c>
      <c r="AC285" s="44"/>
      <c r="AD285" s="41" t="s">
        <v>426</v>
      </c>
      <c r="AE285" s="32">
        <f t="shared" si="112"/>
        <v>25.728987993138936</v>
      </c>
      <c r="AF285" s="32">
        <f t="shared" si="113"/>
        <v>7.2898799313893656</v>
      </c>
      <c r="AG285" s="32">
        <f t="shared" si="114"/>
        <v>1.2864493996569468</v>
      </c>
      <c r="AH285" s="32">
        <f t="shared" si="115"/>
        <v>13.293310463121783</v>
      </c>
      <c r="AI285" s="32">
        <f t="shared" si="116"/>
        <v>120.926243567753</v>
      </c>
      <c r="AJ285" s="32">
        <f t="shared" si="117"/>
        <v>36.878216123499136</v>
      </c>
      <c r="AK285" s="32">
        <f t="shared" si="118"/>
        <v>14.579759862778731</v>
      </c>
      <c r="AL285" s="32">
        <f t="shared" si="119"/>
        <v>4.7169811320754711</v>
      </c>
      <c r="AM285" s="32">
        <f t="shared" si="120"/>
        <v>26.586620926243565</v>
      </c>
      <c r="AN285" s="32">
        <f t="shared" si="121"/>
        <v>9.4339622641509422</v>
      </c>
      <c r="AO285" s="32">
        <f t="shared" si="122"/>
        <v>11.578044596912521</v>
      </c>
      <c r="AP285" s="32">
        <f t="shared" si="123"/>
        <v>72.041166380789022</v>
      </c>
      <c r="AQ285" s="32">
        <f t="shared" si="124"/>
        <v>6.4322469982847341</v>
      </c>
      <c r="AR285" s="32">
        <f t="shared" si="125"/>
        <v>56.174957118353348</v>
      </c>
      <c r="AS285" s="32">
        <f t="shared" si="126"/>
        <v>85.334476843910807</v>
      </c>
      <c r="AT285" s="32">
        <f t="shared" si="127"/>
        <v>30.017152658662091</v>
      </c>
      <c r="AU285" s="32">
        <f t="shared" si="128"/>
        <v>15.008576329331046</v>
      </c>
      <c r="AV285" s="32">
        <f t="shared" si="129"/>
        <v>67.753001715265867</v>
      </c>
      <c r="AW285" s="32">
        <f t="shared" si="130"/>
        <v>5.1457975986277873</v>
      </c>
      <c r="AX285" s="32">
        <f t="shared" si="131"/>
        <v>214.83704974271012</v>
      </c>
      <c r="AY285" s="32">
        <f t="shared" si="132"/>
        <v>11.578044596912521</v>
      </c>
      <c r="AZ285" s="32">
        <f t="shared" si="133"/>
        <v>0.42881646655231559</v>
      </c>
      <c r="BB285" s="41" t="s">
        <v>426</v>
      </c>
      <c r="BC285" s="32">
        <f t="shared" si="134"/>
        <v>51.589682063587276</v>
      </c>
      <c r="BD285" s="32">
        <f t="shared" si="135"/>
        <v>6.6909975669099753</v>
      </c>
      <c r="BE285" s="32">
        <f t="shared" si="136"/>
        <v>121.04622871046229</v>
      </c>
      <c r="BF285" s="32">
        <f t="shared" si="137"/>
        <v>42.579075425790748</v>
      </c>
      <c r="BG285" s="32">
        <f t="shared" si="138"/>
        <v>93.325457767277015</v>
      </c>
      <c r="BH285" s="32">
        <f t="shared" si="139"/>
        <v>7.2992700729927007</v>
      </c>
    </row>
    <row r="286" spans="1:60" x14ac:dyDescent="0.2">
      <c r="A286" s="33" t="str">
        <f>'[3]download from PCAS'!A297</f>
        <v>Z00542</v>
      </c>
      <c r="B286" s="31">
        <f>VLOOKUP($A286,'[3]download from PCAS'!$A$7:$AZ$366,2,FALSE)</f>
        <v>3397</v>
      </c>
      <c r="C286" s="31">
        <v>2567</v>
      </c>
      <c r="D286" s="31">
        <v>2520</v>
      </c>
      <c r="E286" s="31">
        <v>2474</v>
      </c>
      <c r="F286" s="31">
        <v>1779</v>
      </c>
      <c r="G286" s="31">
        <f>VLOOKUP($A286,'[3]download from PCAS'!$A$7:$AZ$366,11,FALSE)</f>
        <v>114</v>
      </c>
      <c r="H286" s="31">
        <f>VLOOKUP($A286,'[3]download from PCAS'!$A$7:$AZ$366,31,FALSE)</f>
        <v>39</v>
      </c>
      <c r="I286" s="31">
        <f>VLOOKUP($A286,'[3]download from PCAS'!$A$7:$AZ$366,35,FALSE)</f>
        <v>17</v>
      </c>
      <c r="J286" s="31">
        <f>VLOOKUP($A286,'[3]download from PCAS'!$A$7:$AZ$366,49,FALSE)</f>
        <v>50</v>
      </c>
      <c r="K286" s="31">
        <f>VLOOKUP($A286,'[3]download from PCAS'!$A$7:$AZ$366,7,FALSE)</f>
        <v>410</v>
      </c>
      <c r="L286" s="31">
        <f>VLOOKUP($A286,'[3]download from PCAS'!$A$7:$AZ$366,27,FALSE)</f>
        <v>134</v>
      </c>
      <c r="M286" s="31">
        <f>VLOOKUP($A286,'[3]download from PCAS'!$A$7:$AZ$366,15,FALSE)</f>
        <v>62</v>
      </c>
      <c r="N286" s="31">
        <f>VLOOKUP($A286,'[3]download from PCAS'!$A$7:$AZ$366,29,FALSE)</f>
        <v>25</v>
      </c>
      <c r="O286" s="31">
        <f>VLOOKUP($A286,'[3]download from PCAS'!$A$7:$AZ$366,51,FALSE)</f>
        <v>92</v>
      </c>
      <c r="P286" s="31">
        <f>VLOOKUP($A286,'[3]download from PCAS'!$A$7:$AZ$366,9,FALSE)</f>
        <v>42</v>
      </c>
      <c r="Q286" s="31">
        <f>VLOOKUP($A286,'[3]download from PCAS'!$A$7:$AZ$366,41,FALSE)</f>
        <v>33</v>
      </c>
      <c r="R286" s="31">
        <f>VLOOKUP($A286,'[3]download from PCAS'!$A$7:$AZ$366,5,FALSE)</f>
        <v>221</v>
      </c>
      <c r="S286" s="31">
        <f>VLOOKUP($A286,'[3]download from PCAS'!$A$7:$AZ$366,19,FALSE)</f>
        <v>18</v>
      </c>
      <c r="T286" s="31">
        <f>VLOOKUP($A286,'[3]download from PCAS'!$A$7:$AZ$366,21,FALSE)</f>
        <v>221</v>
      </c>
      <c r="U286" s="31">
        <f>VLOOKUP($A286,'[3]download from PCAS'!$A$7:$AZ$366,23,FALSE)</f>
        <v>245</v>
      </c>
      <c r="V286" s="31">
        <f>VLOOKUP($A286,'[3]download from PCAS'!$A$7:$AZ$366,13,FALSE)</f>
        <v>116</v>
      </c>
      <c r="W286" s="31">
        <f>VLOOKUP($A286,'[3]download from PCAS'!$A$7:$AZ$366,3,FALSE)</f>
        <v>38</v>
      </c>
      <c r="X286" s="31">
        <f>VLOOKUP($A286,'[3]download from PCAS'!$A$7:$AZ$366,43,FALSE)</f>
        <v>395</v>
      </c>
      <c r="Y286" s="31">
        <f>VLOOKUP($A286,'[3]download from PCAS'!$A$7:$AZ$366,39,FALSE)</f>
        <v>20</v>
      </c>
      <c r="Z286" s="31">
        <f>VLOOKUP($A286,'[3]download from PCAS'!$A$7:$AZ$366,47,FALSE)</f>
        <v>726</v>
      </c>
      <c r="AA286" s="31">
        <f>VLOOKUP($A286,'[3]download from PCAS'!$A$7:$AZ$366,17,FALSE)</f>
        <v>41</v>
      </c>
      <c r="AB286" s="31">
        <f>VLOOKUP($A286,'[3]download from PCAS'!$A$7:$AZ$366,45,FALSE)</f>
        <v>6</v>
      </c>
      <c r="AC286" s="44"/>
      <c r="AD286" s="41" t="s">
        <v>427</v>
      </c>
      <c r="AE286" s="32">
        <f t="shared" si="112"/>
        <v>33.559022667059175</v>
      </c>
      <c r="AF286" s="32">
        <f t="shared" si="113"/>
        <v>11.480718280836033</v>
      </c>
      <c r="AG286" s="32">
        <f t="shared" si="114"/>
        <v>5.0044156608772443</v>
      </c>
      <c r="AH286" s="32">
        <f t="shared" si="115"/>
        <v>14.718869590815425</v>
      </c>
      <c r="AI286" s="32">
        <f t="shared" si="116"/>
        <v>120.69473064468649</v>
      </c>
      <c r="AJ286" s="32">
        <f t="shared" si="117"/>
        <v>39.446570503385338</v>
      </c>
      <c r="AK286" s="32">
        <f t="shared" si="118"/>
        <v>18.251398292611128</v>
      </c>
      <c r="AL286" s="32">
        <f t="shared" si="119"/>
        <v>7.3594347954077124</v>
      </c>
      <c r="AM286" s="32">
        <f t="shared" si="120"/>
        <v>27.082720047100384</v>
      </c>
      <c r="AN286" s="32">
        <f t="shared" si="121"/>
        <v>12.363850456284958</v>
      </c>
      <c r="AO286" s="32">
        <f t="shared" si="122"/>
        <v>9.7144539299381805</v>
      </c>
      <c r="AP286" s="32">
        <f t="shared" si="123"/>
        <v>65.057403591404181</v>
      </c>
      <c r="AQ286" s="32">
        <f t="shared" si="124"/>
        <v>5.2987930526935534</v>
      </c>
      <c r="AR286" s="32">
        <f t="shared" si="125"/>
        <v>65.057403591404181</v>
      </c>
      <c r="AS286" s="32">
        <f t="shared" si="126"/>
        <v>72.122460994995592</v>
      </c>
      <c r="AT286" s="32">
        <f t="shared" si="127"/>
        <v>34.147777450691784</v>
      </c>
      <c r="AU286" s="32">
        <f t="shared" si="128"/>
        <v>11.186340889019723</v>
      </c>
      <c r="AV286" s="32">
        <f t="shared" si="129"/>
        <v>116.27906976744185</v>
      </c>
      <c r="AW286" s="32">
        <f t="shared" si="130"/>
        <v>5.8875478363261706</v>
      </c>
      <c r="AX286" s="32">
        <f t="shared" si="131"/>
        <v>213.71798645863998</v>
      </c>
      <c r="AY286" s="32">
        <f t="shared" si="132"/>
        <v>12.069473064468648</v>
      </c>
      <c r="AZ286" s="32">
        <f t="shared" si="133"/>
        <v>1.7662643508978511</v>
      </c>
      <c r="BB286" s="41" t="s">
        <v>427</v>
      </c>
      <c r="BC286" s="32">
        <f t="shared" si="134"/>
        <v>53.17460317460317</v>
      </c>
      <c r="BD286" s="32">
        <f t="shared" si="135"/>
        <v>10.105092966855295</v>
      </c>
      <c r="BE286" s="32">
        <f t="shared" si="136"/>
        <v>99.029911075181886</v>
      </c>
      <c r="BF286" s="32">
        <f t="shared" si="137"/>
        <v>46.887631366208566</v>
      </c>
      <c r="BG286" s="32">
        <f t="shared" si="138"/>
        <v>153.87611998441761</v>
      </c>
      <c r="BH286" s="32">
        <f t="shared" si="139"/>
        <v>8.0840743734842366</v>
      </c>
    </row>
    <row r="287" spans="1:60" x14ac:dyDescent="0.2">
      <c r="A287" s="33" t="str">
        <f>'[3]download from PCAS'!A298</f>
        <v>Z00543</v>
      </c>
      <c r="B287" s="31">
        <f>VLOOKUP($A287,'[3]download from PCAS'!$A$7:$AZ$366,2,FALSE)</f>
        <v>4164</v>
      </c>
      <c r="C287" s="31">
        <v>3231</v>
      </c>
      <c r="D287" s="31">
        <v>3175</v>
      </c>
      <c r="E287" s="31">
        <v>3128</v>
      </c>
      <c r="F287" s="31">
        <v>2249</v>
      </c>
      <c r="G287" s="31">
        <f>VLOOKUP($A287,'[3]download from PCAS'!$A$7:$AZ$366,11,FALSE)</f>
        <v>142</v>
      </c>
      <c r="H287" s="31">
        <f>VLOOKUP($A287,'[3]download from PCAS'!$A$7:$AZ$366,31,FALSE)</f>
        <v>31</v>
      </c>
      <c r="I287" s="31">
        <f>VLOOKUP($A287,'[3]download from PCAS'!$A$7:$AZ$366,35,FALSE)</f>
        <v>18</v>
      </c>
      <c r="J287" s="31">
        <f>VLOOKUP($A287,'[3]download from PCAS'!$A$7:$AZ$366,49,FALSE)</f>
        <v>60</v>
      </c>
      <c r="K287" s="31">
        <f>VLOOKUP($A287,'[3]download from PCAS'!$A$7:$AZ$366,7,FALSE)</f>
        <v>443</v>
      </c>
      <c r="L287" s="31">
        <f>VLOOKUP($A287,'[3]download from PCAS'!$A$7:$AZ$366,27,FALSE)</f>
        <v>152</v>
      </c>
      <c r="M287" s="31">
        <f>VLOOKUP($A287,'[3]download from PCAS'!$A$7:$AZ$366,15,FALSE)</f>
        <v>61</v>
      </c>
      <c r="N287" s="31">
        <f>VLOOKUP($A287,'[3]download from PCAS'!$A$7:$AZ$366,29,FALSE)</f>
        <v>28</v>
      </c>
      <c r="O287" s="31">
        <f>VLOOKUP($A287,'[3]download from PCAS'!$A$7:$AZ$366,51,FALSE)</f>
        <v>123</v>
      </c>
      <c r="P287" s="31">
        <f>VLOOKUP($A287,'[3]download from PCAS'!$A$7:$AZ$366,9,FALSE)</f>
        <v>55</v>
      </c>
      <c r="Q287" s="31">
        <f>VLOOKUP($A287,'[3]download from PCAS'!$A$7:$AZ$366,41,FALSE)</f>
        <v>44</v>
      </c>
      <c r="R287" s="31">
        <f>VLOOKUP($A287,'[3]download from PCAS'!$A$7:$AZ$366,5,FALSE)</f>
        <v>267</v>
      </c>
      <c r="S287" s="31">
        <f>VLOOKUP($A287,'[3]download from PCAS'!$A$7:$AZ$366,19,FALSE)</f>
        <v>24</v>
      </c>
      <c r="T287" s="31">
        <f>VLOOKUP($A287,'[3]download from PCAS'!$A$7:$AZ$366,21,FALSE)</f>
        <v>264</v>
      </c>
      <c r="U287" s="31">
        <f>VLOOKUP($A287,'[3]download from PCAS'!$A$7:$AZ$366,23,FALSE)</f>
        <v>460</v>
      </c>
      <c r="V287" s="31">
        <f>VLOOKUP($A287,'[3]download from PCAS'!$A$7:$AZ$366,13,FALSE)</f>
        <v>92</v>
      </c>
      <c r="W287" s="31">
        <f>VLOOKUP($A287,'[3]download from PCAS'!$A$7:$AZ$366,3,FALSE)</f>
        <v>49</v>
      </c>
      <c r="X287" s="31">
        <f>VLOOKUP($A287,'[3]download from PCAS'!$A$7:$AZ$366,43,FALSE)</f>
        <v>281</v>
      </c>
      <c r="Y287" s="31">
        <f>VLOOKUP($A287,'[3]download from PCAS'!$A$7:$AZ$366,39,FALSE)</f>
        <v>25</v>
      </c>
      <c r="Z287" s="31">
        <f>VLOOKUP($A287,'[3]download from PCAS'!$A$7:$AZ$366,47,FALSE)</f>
        <v>865</v>
      </c>
      <c r="AA287" s="31">
        <f>VLOOKUP($A287,'[3]download from PCAS'!$A$7:$AZ$366,17,FALSE)</f>
        <v>48</v>
      </c>
      <c r="AB287" s="31">
        <f>VLOOKUP($A287,'[3]download from PCAS'!$A$7:$AZ$366,45,FALSE)</f>
        <v>12</v>
      </c>
      <c r="AC287" s="44"/>
      <c r="AD287" s="41" t="s">
        <v>428</v>
      </c>
      <c r="AE287" s="32">
        <f t="shared" si="112"/>
        <v>34.101825168107588</v>
      </c>
      <c r="AF287" s="32">
        <f t="shared" si="113"/>
        <v>7.4447646493756006</v>
      </c>
      <c r="AG287" s="32">
        <f t="shared" si="114"/>
        <v>4.3227665706051877</v>
      </c>
      <c r="AH287" s="32">
        <f t="shared" si="115"/>
        <v>14.40922190201729</v>
      </c>
      <c r="AI287" s="32">
        <f t="shared" si="116"/>
        <v>106.388088376561</v>
      </c>
      <c r="AJ287" s="32">
        <f t="shared" si="117"/>
        <v>36.503362151777139</v>
      </c>
      <c r="AK287" s="32">
        <f t="shared" si="118"/>
        <v>14.649375600384246</v>
      </c>
      <c r="AL287" s="32">
        <f t="shared" si="119"/>
        <v>6.7243035542747354</v>
      </c>
      <c r="AM287" s="32">
        <f t="shared" si="120"/>
        <v>29.538904899135449</v>
      </c>
      <c r="AN287" s="32">
        <f t="shared" si="121"/>
        <v>13.208453410182516</v>
      </c>
      <c r="AO287" s="32">
        <f t="shared" si="122"/>
        <v>10.566762728146013</v>
      </c>
      <c r="AP287" s="32">
        <f t="shared" si="123"/>
        <v>64.121037463976947</v>
      </c>
      <c r="AQ287" s="32">
        <f t="shared" si="124"/>
        <v>5.7636887608069163</v>
      </c>
      <c r="AR287" s="32">
        <f t="shared" si="125"/>
        <v>63.400576368876081</v>
      </c>
      <c r="AS287" s="32">
        <f t="shared" si="126"/>
        <v>110.47070124879923</v>
      </c>
      <c r="AT287" s="32">
        <f t="shared" si="127"/>
        <v>22.094140249759846</v>
      </c>
      <c r="AU287" s="32">
        <f t="shared" si="128"/>
        <v>11.767531219980789</v>
      </c>
      <c r="AV287" s="32">
        <f t="shared" si="129"/>
        <v>67.483189241114303</v>
      </c>
      <c r="AW287" s="32">
        <f t="shared" si="130"/>
        <v>6.003842459173871</v>
      </c>
      <c r="AX287" s="32">
        <f t="shared" si="131"/>
        <v>207.73294908741593</v>
      </c>
      <c r="AY287" s="32">
        <f t="shared" si="132"/>
        <v>11.527377521613833</v>
      </c>
      <c r="AZ287" s="32">
        <f t="shared" si="133"/>
        <v>2.8818443804034581</v>
      </c>
      <c r="BB287" s="41" t="s">
        <v>428</v>
      </c>
      <c r="BC287" s="32">
        <f t="shared" si="134"/>
        <v>47.874015748031496</v>
      </c>
      <c r="BD287" s="32">
        <f t="shared" si="135"/>
        <v>8.9514066496163682</v>
      </c>
      <c r="BE287" s="32">
        <f t="shared" si="136"/>
        <v>147.05882352941177</v>
      </c>
      <c r="BF287" s="32">
        <f t="shared" si="137"/>
        <v>29.411764705882351</v>
      </c>
      <c r="BG287" s="32">
        <f t="shared" si="138"/>
        <v>86.96997833488085</v>
      </c>
      <c r="BH287" s="32">
        <f t="shared" si="139"/>
        <v>7.9923273657289009</v>
      </c>
    </row>
    <row r="288" spans="1:60" x14ac:dyDescent="0.2">
      <c r="A288" s="33" t="str">
        <f>'[3]download from PCAS'!A299</f>
        <v>Z00544</v>
      </c>
      <c r="B288" s="31">
        <f>VLOOKUP($A288,'[3]download from PCAS'!$A$7:$AZ$366,2,FALSE)</f>
        <v>6779</v>
      </c>
      <c r="C288" s="31">
        <v>5185</v>
      </c>
      <c r="D288" s="31">
        <v>5097</v>
      </c>
      <c r="E288" s="31">
        <v>4982</v>
      </c>
      <c r="F288" s="31">
        <v>3422</v>
      </c>
      <c r="G288" s="31">
        <f>VLOOKUP($A288,'[3]download from PCAS'!$A$7:$AZ$366,11,FALSE)</f>
        <v>204</v>
      </c>
      <c r="H288" s="31">
        <f>VLOOKUP($A288,'[3]download from PCAS'!$A$7:$AZ$366,31,FALSE)</f>
        <v>64</v>
      </c>
      <c r="I288" s="31">
        <f>VLOOKUP($A288,'[3]download from PCAS'!$A$7:$AZ$366,35,FALSE)</f>
        <v>32</v>
      </c>
      <c r="J288" s="31">
        <f>VLOOKUP($A288,'[3]download from PCAS'!$A$7:$AZ$366,49,FALSE)</f>
        <v>84</v>
      </c>
      <c r="K288" s="31">
        <f>VLOOKUP($A288,'[3]download from PCAS'!$A$7:$AZ$366,7,FALSE)</f>
        <v>668</v>
      </c>
      <c r="L288" s="31">
        <f>VLOOKUP($A288,'[3]download from PCAS'!$A$7:$AZ$366,27,FALSE)</f>
        <v>187</v>
      </c>
      <c r="M288" s="31">
        <f>VLOOKUP($A288,'[3]download from PCAS'!$A$7:$AZ$366,15,FALSE)</f>
        <v>79</v>
      </c>
      <c r="N288" s="31">
        <f>VLOOKUP($A288,'[3]download from PCAS'!$A$7:$AZ$366,29,FALSE)</f>
        <v>45</v>
      </c>
      <c r="O288" s="31">
        <f>VLOOKUP($A288,'[3]download from PCAS'!$A$7:$AZ$366,51,FALSE)</f>
        <v>196</v>
      </c>
      <c r="P288" s="31">
        <f>VLOOKUP($A288,'[3]download from PCAS'!$A$7:$AZ$366,9,FALSE)</f>
        <v>103</v>
      </c>
      <c r="Q288" s="31">
        <f>VLOOKUP($A288,'[3]download from PCAS'!$A$7:$AZ$366,41,FALSE)</f>
        <v>75</v>
      </c>
      <c r="R288" s="31">
        <f>VLOOKUP($A288,'[3]download from PCAS'!$A$7:$AZ$366,5,FALSE)</f>
        <v>392</v>
      </c>
      <c r="S288" s="31">
        <f>VLOOKUP($A288,'[3]download from PCAS'!$A$7:$AZ$366,19,FALSE)</f>
        <v>37</v>
      </c>
      <c r="T288" s="31">
        <f>VLOOKUP($A288,'[3]download from PCAS'!$A$7:$AZ$366,21,FALSE)</f>
        <v>359</v>
      </c>
      <c r="U288" s="31">
        <f>VLOOKUP($A288,'[3]download from PCAS'!$A$7:$AZ$366,23,FALSE)</f>
        <v>941</v>
      </c>
      <c r="V288" s="31">
        <f>VLOOKUP($A288,'[3]download from PCAS'!$A$7:$AZ$366,13,FALSE)</f>
        <v>149</v>
      </c>
      <c r="W288" s="31">
        <f>VLOOKUP($A288,'[3]download from PCAS'!$A$7:$AZ$366,3,FALSE)</f>
        <v>57</v>
      </c>
      <c r="X288" s="31">
        <f>VLOOKUP($A288,'[3]download from PCAS'!$A$7:$AZ$366,43,FALSE)</f>
        <v>683</v>
      </c>
      <c r="Y288" s="31">
        <f>VLOOKUP($A288,'[3]download from PCAS'!$A$7:$AZ$366,39,FALSE)</f>
        <v>30</v>
      </c>
      <c r="Z288" s="31">
        <f>VLOOKUP($A288,'[3]download from PCAS'!$A$7:$AZ$366,47,FALSE)</f>
        <v>1249</v>
      </c>
      <c r="AA288" s="31">
        <f>VLOOKUP($A288,'[3]download from PCAS'!$A$7:$AZ$366,17,FALSE)</f>
        <v>95</v>
      </c>
      <c r="AB288" s="31">
        <f>VLOOKUP($A288,'[3]download from PCAS'!$A$7:$AZ$366,45,FALSE)</f>
        <v>15</v>
      </c>
      <c r="AC288" s="44"/>
      <c r="AD288" s="41" t="s">
        <v>429</v>
      </c>
      <c r="AE288" s="32">
        <f t="shared" si="112"/>
        <v>30.092934061070956</v>
      </c>
      <c r="AF288" s="32">
        <f t="shared" si="113"/>
        <v>9.4409204897477519</v>
      </c>
      <c r="AG288" s="32">
        <f t="shared" si="114"/>
        <v>4.7204602448738759</v>
      </c>
      <c r="AH288" s="32">
        <f t="shared" si="115"/>
        <v>12.391208142793921</v>
      </c>
      <c r="AI288" s="32">
        <f t="shared" si="116"/>
        <v>98.539607611742142</v>
      </c>
      <c r="AJ288" s="32">
        <f t="shared" si="117"/>
        <v>27.585189555981707</v>
      </c>
      <c r="AK288" s="32">
        <f t="shared" si="118"/>
        <v>11.653636229532379</v>
      </c>
      <c r="AL288" s="32">
        <f t="shared" si="119"/>
        <v>6.6381472193538871</v>
      </c>
      <c r="AM288" s="32">
        <f t="shared" si="120"/>
        <v>28.912818999852487</v>
      </c>
      <c r="AN288" s="32">
        <f t="shared" si="121"/>
        <v>15.193981413187787</v>
      </c>
      <c r="AO288" s="32">
        <f t="shared" si="122"/>
        <v>11.063578698923145</v>
      </c>
      <c r="AP288" s="32">
        <f t="shared" si="123"/>
        <v>57.825637999704973</v>
      </c>
      <c r="AQ288" s="32">
        <f t="shared" si="124"/>
        <v>5.4580321581354188</v>
      </c>
      <c r="AR288" s="32">
        <f t="shared" si="125"/>
        <v>52.957663372178793</v>
      </c>
      <c r="AS288" s="32">
        <f t="shared" si="126"/>
        <v>138.81103407582239</v>
      </c>
      <c r="AT288" s="32">
        <f t="shared" si="127"/>
        <v>21.979643015193982</v>
      </c>
      <c r="AU288" s="32">
        <f t="shared" si="128"/>
        <v>8.40831981118159</v>
      </c>
      <c r="AV288" s="32">
        <f t="shared" si="129"/>
        <v>100.75232335152677</v>
      </c>
      <c r="AW288" s="32">
        <f t="shared" si="130"/>
        <v>4.4254314795692578</v>
      </c>
      <c r="AX288" s="32">
        <f t="shared" si="131"/>
        <v>184.24546393273346</v>
      </c>
      <c r="AY288" s="32">
        <f t="shared" si="132"/>
        <v>14.013866351969316</v>
      </c>
      <c r="AZ288" s="32">
        <f t="shared" si="133"/>
        <v>2.2127157397846289</v>
      </c>
      <c r="BB288" s="41" t="s">
        <v>429</v>
      </c>
      <c r="BC288" s="32">
        <f t="shared" si="134"/>
        <v>36.688247989013142</v>
      </c>
      <c r="BD288" s="32">
        <f t="shared" si="135"/>
        <v>9.0325170614211174</v>
      </c>
      <c r="BE288" s="32">
        <f t="shared" si="136"/>
        <v>188.87996788438377</v>
      </c>
      <c r="BF288" s="32">
        <f t="shared" si="137"/>
        <v>29.90766760337214</v>
      </c>
      <c r="BG288" s="32">
        <f t="shared" si="138"/>
        <v>131.72613307618127</v>
      </c>
      <c r="BH288" s="32">
        <f t="shared" si="139"/>
        <v>6.0216780409474104</v>
      </c>
    </row>
    <row r="289" spans="1:60" x14ac:dyDescent="0.2">
      <c r="A289" s="33" t="str">
        <f>'[3]download from PCAS'!A300</f>
        <v>Z00545</v>
      </c>
      <c r="B289" s="31">
        <f>VLOOKUP($A289,'[3]download from PCAS'!$A$7:$AZ$366,2,FALSE)</f>
        <v>4717</v>
      </c>
      <c r="C289" s="31">
        <v>3521</v>
      </c>
      <c r="D289" s="31">
        <v>3458</v>
      </c>
      <c r="E289" s="31">
        <v>3378</v>
      </c>
      <c r="F289" s="31">
        <v>2380</v>
      </c>
      <c r="G289" s="31">
        <f>VLOOKUP($A289,'[3]download from PCAS'!$A$7:$AZ$366,11,FALSE)</f>
        <v>116</v>
      </c>
      <c r="H289" s="31">
        <f>VLOOKUP($A289,'[3]download from PCAS'!$A$7:$AZ$366,31,FALSE)</f>
        <v>19</v>
      </c>
      <c r="I289" s="31">
        <f>VLOOKUP($A289,'[3]download from PCAS'!$A$7:$AZ$366,35,FALSE)</f>
        <v>8</v>
      </c>
      <c r="J289" s="31">
        <f>VLOOKUP($A289,'[3]download from PCAS'!$A$7:$AZ$366,49,FALSE)</f>
        <v>63</v>
      </c>
      <c r="K289" s="31">
        <f>VLOOKUP($A289,'[3]download from PCAS'!$A$7:$AZ$366,7,FALSE)</f>
        <v>471</v>
      </c>
      <c r="L289" s="31">
        <f>VLOOKUP($A289,'[3]download from PCAS'!$A$7:$AZ$366,27,FALSE)</f>
        <v>120</v>
      </c>
      <c r="M289" s="31">
        <f>VLOOKUP($A289,'[3]download from PCAS'!$A$7:$AZ$366,15,FALSE)</f>
        <v>86</v>
      </c>
      <c r="N289" s="31">
        <f>VLOOKUP($A289,'[3]download from PCAS'!$A$7:$AZ$366,29,FALSE)</f>
        <v>32</v>
      </c>
      <c r="O289" s="31">
        <f>VLOOKUP($A289,'[3]download from PCAS'!$A$7:$AZ$366,51,FALSE)</f>
        <v>164</v>
      </c>
      <c r="P289" s="31">
        <f>VLOOKUP($A289,'[3]download from PCAS'!$A$7:$AZ$366,9,FALSE)</f>
        <v>79</v>
      </c>
      <c r="Q289" s="31">
        <f>VLOOKUP($A289,'[3]download from PCAS'!$A$7:$AZ$366,41,FALSE)</f>
        <v>28</v>
      </c>
      <c r="R289" s="31">
        <f>VLOOKUP($A289,'[3]download from PCAS'!$A$7:$AZ$366,5,FALSE)</f>
        <v>229</v>
      </c>
      <c r="S289" s="31">
        <f>VLOOKUP($A289,'[3]download from PCAS'!$A$7:$AZ$366,19,FALSE)</f>
        <v>12</v>
      </c>
      <c r="T289" s="31">
        <f>VLOOKUP($A289,'[3]download from PCAS'!$A$7:$AZ$366,21,FALSE)</f>
        <v>217</v>
      </c>
      <c r="U289" s="31">
        <f>VLOOKUP($A289,'[3]download from PCAS'!$A$7:$AZ$366,23,FALSE)</f>
        <v>168</v>
      </c>
      <c r="V289" s="31">
        <f>VLOOKUP($A289,'[3]download from PCAS'!$A$7:$AZ$366,13,FALSE)</f>
        <v>105</v>
      </c>
      <c r="W289" s="31">
        <f>VLOOKUP($A289,'[3]download from PCAS'!$A$7:$AZ$366,3,FALSE)</f>
        <v>28</v>
      </c>
      <c r="X289" s="31">
        <f>VLOOKUP($A289,'[3]download from PCAS'!$A$7:$AZ$366,43,FALSE)</f>
        <v>180</v>
      </c>
      <c r="Y289" s="31">
        <f>VLOOKUP($A289,'[3]download from PCAS'!$A$7:$AZ$366,39,FALSE)</f>
        <v>24</v>
      </c>
      <c r="Z289" s="31">
        <f>VLOOKUP($A289,'[3]download from PCAS'!$A$7:$AZ$366,47,FALSE)</f>
        <v>822</v>
      </c>
      <c r="AA289" s="31">
        <f>VLOOKUP($A289,'[3]download from PCAS'!$A$7:$AZ$366,17,FALSE)</f>
        <v>56</v>
      </c>
      <c r="AB289" s="31">
        <f>VLOOKUP($A289,'[3]download from PCAS'!$A$7:$AZ$366,45,FALSE)</f>
        <v>4</v>
      </c>
      <c r="AC289" s="44"/>
      <c r="AD289" s="41" t="s">
        <v>430</v>
      </c>
      <c r="AE289" s="32">
        <f t="shared" si="112"/>
        <v>24.591901632393469</v>
      </c>
      <c r="AF289" s="32">
        <f t="shared" si="113"/>
        <v>4.0279838880644485</v>
      </c>
      <c r="AG289" s="32">
        <f t="shared" si="114"/>
        <v>1.6959932160271358</v>
      </c>
      <c r="AH289" s="32">
        <f t="shared" si="115"/>
        <v>13.355946576213695</v>
      </c>
      <c r="AI289" s="32">
        <f t="shared" si="116"/>
        <v>99.851600593597624</v>
      </c>
      <c r="AJ289" s="32">
        <f t="shared" si="117"/>
        <v>25.439898240407036</v>
      </c>
      <c r="AK289" s="32">
        <f t="shared" si="118"/>
        <v>18.231927072291711</v>
      </c>
      <c r="AL289" s="32">
        <f t="shared" si="119"/>
        <v>6.7839728641085433</v>
      </c>
      <c r="AM289" s="32">
        <f t="shared" si="120"/>
        <v>34.767860928556289</v>
      </c>
      <c r="AN289" s="32">
        <f t="shared" si="121"/>
        <v>16.747933008267967</v>
      </c>
      <c r="AO289" s="32">
        <f t="shared" si="122"/>
        <v>5.9359762560949756</v>
      </c>
      <c r="AP289" s="32">
        <f t="shared" si="123"/>
        <v>48.547805808776765</v>
      </c>
      <c r="AQ289" s="32">
        <f t="shared" si="124"/>
        <v>2.5439898240407035</v>
      </c>
      <c r="AR289" s="32">
        <f t="shared" si="125"/>
        <v>46.003815984736057</v>
      </c>
      <c r="AS289" s="32">
        <f t="shared" si="126"/>
        <v>35.615857536569855</v>
      </c>
      <c r="AT289" s="32">
        <f t="shared" si="127"/>
        <v>22.259910960356159</v>
      </c>
      <c r="AU289" s="32">
        <f t="shared" si="128"/>
        <v>5.9359762560949756</v>
      </c>
      <c r="AV289" s="32">
        <f t="shared" si="129"/>
        <v>38.159847360610556</v>
      </c>
      <c r="AW289" s="32">
        <f t="shared" si="130"/>
        <v>5.087979648081407</v>
      </c>
      <c r="AX289" s="32">
        <f t="shared" si="131"/>
        <v>174.2633029467882</v>
      </c>
      <c r="AY289" s="32">
        <f t="shared" si="132"/>
        <v>11.871952512189951</v>
      </c>
      <c r="AZ289" s="32">
        <f t="shared" si="133"/>
        <v>0.84799660801356791</v>
      </c>
      <c r="BB289" s="41" t="s">
        <v>430</v>
      </c>
      <c r="BC289" s="32">
        <f t="shared" si="134"/>
        <v>34.70213996529786</v>
      </c>
      <c r="BD289" s="32">
        <f t="shared" si="135"/>
        <v>9.4730609828300754</v>
      </c>
      <c r="BE289" s="32">
        <f t="shared" si="136"/>
        <v>49.733570159857905</v>
      </c>
      <c r="BF289" s="32">
        <f t="shared" si="137"/>
        <v>31.083481349911189</v>
      </c>
      <c r="BG289" s="32">
        <f t="shared" si="138"/>
        <v>51.121840386253908</v>
      </c>
      <c r="BH289" s="32">
        <f t="shared" si="139"/>
        <v>7.1047957371225579</v>
      </c>
    </row>
    <row r="290" spans="1:60" x14ac:dyDescent="0.2">
      <c r="A290" s="33" t="str">
        <f>'[3]download from PCAS'!A301</f>
        <v>Z00546</v>
      </c>
      <c r="B290" s="31">
        <f>VLOOKUP($A290,'[3]download from PCAS'!$A$7:$AZ$366,2,FALSE)</f>
        <v>2325</v>
      </c>
      <c r="C290" s="31">
        <v>1789</v>
      </c>
      <c r="D290" s="31">
        <v>1762</v>
      </c>
      <c r="E290" s="31">
        <v>1733</v>
      </c>
      <c r="F290" s="31">
        <v>1206</v>
      </c>
      <c r="G290" s="31">
        <f>VLOOKUP($A290,'[3]download from PCAS'!$A$7:$AZ$366,11,FALSE)</f>
        <v>97</v>
      </c>
      <c r="H290" s="31">
        <f>VLOOKUP($A290,'[3]download from PCAS'!$A$7:$AZ$366,31,FALSE)</f>
        <v>16</v>
      </c>
      <c r="I290" s="31">
        <f>VLOOKUP($A290,'[3]download from PCAS'!$A$7:$AZ$366,35,FALSE)</f>
        <v>2</v>
      </c>
      <c r="J290" s="31">
        <f>VLOOKUP($A290,'[3]download from PCAS'!$A$7:$AZ$366,49,FALSE)</f>
        <v>43</v>
      </c>
      <c r="K290" s="31">
        <f>VLOOKUP($A290,'[3]download from PCAS'!$A$7:$AZ$366,7,FALSE)</f>
        <v>322</v>
      </c>
      <c r="L290" s="31">
        <f>VLOOKUP($A290,'[3]download from PCAS'!$A$7:$AZ$366,27,FALSE)</f>
        <v>84</v>
      </c>
      <c r="M290" s="31">
        <f>VLOOKUP($A290,'[3]download from PCAS'!$A$7:$AZ$366,15,FALSE)</f>
        <v>51</v>
      </c>
      <c r="N290" s="31">
        <f>VLOOKUP($A290,'[3]download from PCAS'!$A$7:$AZ$366,29,FALSE)</f>
        <v>13</v>
      </c>
      <c r="O290" s="31">
        <f>VLOOKUP($A290,'[3]download from PCAS'!$A$7:$AZ$366,51,FALSE)</f>
        <v>107</v>
      </c>
      <c r="P290" s="31">
        <f>VLOOKUP($A290,'[3]download from PCAS'!$A$7:$AZ$366,9,FALSE)</f>
        <v>45</v>
      </c>
      <c r="Q290" s="31">
        <f>VLOOKUP($A290,'[3]download from PCAS'!$A$7:$AZ$366,41,FALSE)</f>
        <v>10</v>
      </c>
      <c r="R290" s="31">
        <f>VLOOKUP($A290,'[3]download from PCAS'!$A$7:$AZ$366,5,FALSE)</f>
        <v>187</v>
      </c>
      <c r="S290" s="31">
        <f>VLOOKUP($A290,'[3]download from PCAS'!$A$7:$AZ$366,19,FALSE)</f>
        <v>7</v>
      </c>
      <c r="T290" s="31">
        <f>VLOOKUP($A290,'[3]download from PCAS'!$A$7:$AZ$366,21,FALSE)</f>
        <v>167</v>
      </c>
      <c r="U290" s="31">
        <f>VLOOKUP($A290,'[3]download from PCAS'!$A$7:$AZ$366,23,FALSE)</f>
        <v>113</v>
      </c>
      <c r="V290" s="31">
        <f>VLOOKUP($A290,'[3]download from PCAS'!$A$7:$AZ$366,13,FALSE)</f>
        <v>103</v>
      </c>
      <c r="W290" s="31">
        <f>VLOOKUP($A290,'[3]download from PCAS'!$A$7:$AZ$366,3,FALSE)</f>
        <v>36</v>
      </c>
      <c r="X290" s="31">
        <f>VLOOKUP($A290,'[3]download from PCAS'!$A$7:$AZ$366,43,FALSE)</f>
        <v>229</v>
      </c>
      <c r="Y290" s="31">
        <f>VLOOKUP($A290,'[3]download from PCAS'!$A$7:$AZ$366,39,FALSE)</f>
        <v>10</v>
      </c>
      <c r="Z290" s="31">
        <f>VLOOKUP($A290,'[3]download from PCAS'!$A$7:$AZ$366,47,FALSE)</f>
        <v>580</v>
      </c>
      <c r="AA290" s="31">
        <f>VLOOKUP($A290,'[3]download from PCAS'!$A$7:$AZ$366,17,FALSE)</f>
        <v>36</v>
      </c>
      <c r="AB290" s="31">
        <f>VLOOKUP($A290,'[3]download from PCAS'!$A$7:$AZ$366,45,FALSE)</f>
        <v>3</v>
      </c>
      <c r="AC290" s="44"/>
      <c r="AD290" s="41" t="s">
        <v>431</v>
      </c>
      <c r="AE290" s="32">
        <f t="shared" si="112"/>
        <v>41.72043010752688</v>
      </c>
      <c r="AF290" s="32">
        <f t="shared" si="113"/>
        <v>6.881720430107527</v>
      </c>
      <c r="AG290" s="32">
        <f t="shared" si="114"/>
        <v>0.86021505376344087</v>
      </c>
      <c r="AH290" s="32">
        <f t="shared" si="115"/>
        <v>18.494623655913976</v>
      </c>
      <c r="AI290" s="32">
        <f t="shared" si="116"/>
        <v>138.49462365591398</v>
      </c>
      <c r="AJ290" s="32">
        <f t="shared" si="117"/>
        <v>36.12903225806452</v>
      </c>
      <c r="AK290" s="32">
        <f t="shared" si="118"/>
        <v>21.93548387096774</v>
      </c>
      <c r="AL290" s="32">
        <f t="shared" si="119"/>
        <v>5.591397849462366</v>
      </c>
      <c r="AM290" s="32">
        <f t="shared" si="120"/>
        <v>46.021505376344088</v>
      </c>
      <c r="AN290" s="32">
        <f t="shared" si="121"/>
        <v>19.35483870967742</v>
      </c>
      <c r="AO290" s="32">
        <f t="shared" si="122"/>
        <v>4.301075268817204</v>
      </c>
      <c r="AP290" s="32">
        <f t="shared" si="123"/>
        <v>80.430107526881713</v>
      </c>
      <c r="AQ290" s="32">
        <f t="shared" si="124"/>
        <v>3.010752688172043</v>
      </c>
      <c r="AR290" s="32">
        <f t="shared" si="125"/>
        <v>71.827956989247312</v>
      </c>
      <c r="AS290" s="32">
        <f t="shared" si="126"/>
        <v>48.602150537634408</v>
      </c>
      <c r="AT290" s="32">
        <f t="shared" si="127"/>
        <v>44.301075268817208</v>
      </c>
      <c r="AU290" s="32">
        <f t="shared" si="128"/>
        <v>15.483870967741936</v>
      </c>
      <c r="AV290" s="32">
        <f t="shared" si="129"/>
        <v>98.494623655913983</v>
      </c>
      <c r="AW290" s="32">
        <f t="shared" si="130"/>
        <v>4.301075268817204</v>
      </c>
      <c r="AX290" s="32">
        <f t="shared" si="131"/>
        <v>249.46236559139783</v>
      </c>
      <c r="AY290" s="32">
        <f t="shared" si="132"/>
        <v>15.483870967741936</v>
      </c>
      <c r="AZ290" s="32">
        <f t="shared" si="133"/>
        <v>1.2903225806451613</v>
      </c>
      <c r="BB290" s="41" t="s">
        <v>431</v>
      </c>
      <c r="BC290" s="32">
        <f t="shared" si="134"/>
        <v>47.673098751418841</v>
      </c>
      <c r="BD290" s="32">
        <f t="shared" si="135"/>
        <v>7.501442585112521</v>
      </c>
      <c r="BE290" s="32">
        <f t="shared" si="136"/>
        <v>65.204847085978074</v>
      </c>
      <c r="BF290" s="32">
        <f t="shared" si="137"/>
        <v>59.434506635891516</v>
      </c>
      <c r="BG290" s="32">
        <f t="shared" si="138"/>
        <v>128.00447177193962</v>
      </c>
      <c r="BH290" s="32">
        <f t="shared" si="139"/>
        <v>5.7703404500865556</v>
      </c>
    </row>
    <row r="291" spans="1:60" x14ac:dyDescent="0.2">
      <c r="A291" s="33" t="str">
        <f>'[3]download from PCAS'!A302</f>
        <v>Z00547</v>
      </c>
      <c r="B291" s="31">
        <f>VLOOKUP($A291,'[3]download from PCAS'!$A$7:$AZ$366,2,FALSE)</f>
        <v>2946</v>
      </c>
      <c r="C291" s="31">
        <v>2300</v>
      </c>
      <c r="D291" s="31">
        <v>2266</v>
      </c>
      <c r="E291" s="31">
        <v>2223</v>
      </c>
      <c r="F291" s="31">
        <v>1562</v>
      </c>
      <c r="G291" s="31">
        <f>VLOOKUP($A291,'[3]download from PCAS'!$A$7:$AZ$366,11,FALSE)</f>
        <v>118</v>
      </c>
      <c r="H291" s="31">
        <f>VLOOKUP($A291,'[3]download from PCAS'!$A$7:$AZ$366,31,FALSE)</f>
        <v>28</v>
      </c>
      <c r="I291" s="31">
        <f>VLOOKUP($A291,'[3]download from PCAS'!$A$7:$AZ$366,35,FALSE)</f>
        <v>14</v>
      </c>
      <c r="J291" s="31">
        <f>VLOOKUP($A291,'[3]download from PCAS'!$A$7:$AZ$366,49,FALSE)</f>
        <v>44</v>
      </c>
      <c r="K291" s="31">
        <f>VLOOKUP($A291,'[3]download from PCAS'!$A$7:$AZ$366,7,FALSE)</f>
        <v>451</v>
      </c>
      <c r="L291" s="31">
        <f>VLOOKUP($A291,'[3]download from PCAS'!$A$7:$AZ$366,27,FALSE)</f>
        <v>128</v>
      </c>
      <c r="M291" s="31">
        <f>VLOOKUP($A291,'[3]download from PCAS'!$A$7:$AZ$366,15,FALSE)</f>
        <v>42</v>
      </c>
      <c r="N291" s="31">
        <f>VLOOKUP($A291,'[3]download from PCAS'!$A$7:$AZ$366,29,FALSE)</f>
        <v>17</v>
      </c>
      <c r="O291" s="31">
        <f>VLOOKUP($A291,'[3]download from PCAS'!$A$7:$AZ$366,51,FALSE)</f>
        <v>97</v>
      </c>
      <c r="P291" s="31">
        <f>VLOOKUP($A291,'[3]download from PCAS'!$A$7:$AZ$366,9,FALSE)</f>
        <v>31</v>
      </c>
      <c r="Q291" s="31">
        <f>VLOOKUP($A291,'[3]download from PCAS'!$A$7:$AZ$366,41,FALSE)</f>
        <v>15</v>
      </c>
      <c r="R291" s="31">
        <f>VLOOKUP($A291,'[3]download from PCAS'!$A$7:$AZ$366,5,FALSE)</f>
        <v>246</v>
      </c>
      <c r="S291" s="31">
        <f>VLOOKUP($A291,'[3]download from PCAS'!$A$7:$AZ$366,19,FALSE)</f>
        <v>22</v>
      </c>
      <c r="T291" s="31">
        <f>VLOOKUP($A291,'[3]download from PCAS'!$A$7:$AZ$366,21,FALSE)</f>
        <v>217</v>
      </c>
      <c r="U291" s="31">
        <f>VLOOKUP($A291,'[3]download from PCAS'!$A$7:$AZ$366,23,FALSE)</f>
        <v>154</v>
      </c>
      <c r="V291" s="31">
        <f>VLOOKUP($A291,'[3]download from PCAS'!$A$7:$AZ$366,13,FALSE)</f>
        <v>72</v>
      </c>
      <c r="W291" s="31">
        <f>VLOOKUP($A291,'[3]download from PCAS'!$A$7:$AZ$366,3,FALSE)</f>
        <v>39</v>
      </c>
      <c r="X291" s="31">
        <f>VLOOKUP($A291,'[3]download from PCAS'!$A$7:$AZ$366,43,FALSE)</f>
        <v>303</v>
      </c>
      <c r="Y291" s="31">
        <f>VLOOKUP($A291,'[3]download from PCAS'!$A$7:$AZ$366,39,FALSE)</f>
        <v>9</v>
      </c>
      <c r="Z291" s="31">
        <f>VLOOKUP($A291,'[3]download from PCAS'!$A$7:$AZ$366,47,FALSE)</f>
        <v>756</v>
      </c>
      <c r="AA291" s="31">
        <f>VLOOKUP($A291,'[3]download from PCAS'!$A$7:$AZ$366,17,FALSE)</f>
        <v>34</v>
      </c>
      <c r="AB291" s="31">
        <f>VLOOKUP($A291,'[3]download from PCAS'!$A$7:$AZ$366,45,FALSE)</f>
        <v>1</v>
      </c>
      <c r="AC291" s="44"/>
      <c r="AD291" s="41" t="s">
        <v>432</v>
      </c>
      <c r="AE291" s="32">
        <f t="shared" si="112"/>
        <v>40.054310930074678</v>
      </c>
      <c r="AF291" s="32">
        <f t="shared" si="113"/>
        <v>9.5044127630685669</v>
      </c>
      <c r="AG291" s="32">
        <f t="shared" si="114"/>
        <v>4.7522063815342834</v>
      </c>
      <c r="AH291" s="32">
        <f t="shared" si="115"/>
        <v>14.93550577053632</v>
      </c>
      <c r="AI291" s="32">
        <f t="shared" si="116"/>
        <v>153.08893414799729</v>
      </c>
      <c r="AJ291" s="32">
        <f t="shared" si="117"/>
        <v>43.448744059742019</v>
      </c>
      <c r="AK291" s="32">
        <f t="shared" si="118"/>
        <v>14.256619144602853</v>
      </c>
      <c r="AL291" s="32">
        <f t="shared" si="119"/>
        <v>5.7705363204344877</v>
      </c>
      <c r="AM291" s="32">
        <f t="shared" si="120"/>
        <v>32.926001357773252</v>
      </c>
      <c r="AN291" s="32">
        <f t="shared" si="121"/>
        <v>10.522742701968772</v>
      </c>
      <c r="AO291" s="32">
        <f t="shared" si="122"/>
        <v>5.0916496945010188</v>
      </c>
      <c r="AP291" s="32">
        <f t="shared" si="123"/>
        <v>83.50305498981669</v>
      </c>
      <c r="AQ291" s="32">
        <f t="shared" si="124"/>
        <v>7.4677528852681601</v>
      </c>
      <c r="AR291" s="32">
        <f t="shared" si="125"/>
        <v>73.659198913781395</v>
      </c>
      <c r="AS291" s="32">
        <f t="shared" si="126"/>
        <v>52.274270196877126</v>
      </c>
      <c r="AT291" s="32">
        <f t="shared" si="127"/>
        <v>24.439918533604889</v>
      </c>
      <c r="AU291" s="32">
        <f t="shared" si="128"/>
        <v>13.238289205702648</v>
      </c>
      <c r="AV291" s="32">
        <f t="shared" si="129"/>
        <v>102.85132382892057</v>
      </c>
      <c r="AW291" s="32">
        <f t="shared" si="130"/>
        <v>3.0549898167006111</v>
      </c>
      <c r="AX291" s="32">
        <f t="shared" si="131"/>
        <v>256.61914460285135</v>
      </c>
      <c r="AY291" s="32">
        <f t="shared" si="132"/>
        <v>11.541072640868975</v>
      </c>
      <c r="AZ291" s="32">
        <f t="shared" si="133"/>
        <v>0.33944331296673452</v>
      </c>
      <c r="BB291" s="41" t="s">
        <v>432</v>
      </c>
      <c r="BC291" s="32">
        <f t="shared" si="134"/>
        <v>56.487202118270083</v>
      </c>
      <c r="BD291" s="32">
        <f t="shared" si="135"/>
        <v>7.6473234367971212</v>
      </c>
      <c r="BE291" s="32">
        <f t="shared" si="136"/>
        <v>69.275753486279797</v>
      </c>
      <c r="BF291" s="32">
        <f t="shared" si="137"/>
        <v>32.388663967611336</v>
      </c>
      <c r="BG291" s="32">
        <f t="shared" si="138"/>
        <v>131.7391304347826</v>
      </c>
      <c r="BH291" s="32">
        <f t="shared" si="139"/>
        <v>4.048582995951417</v>
      </c>
    </row>
    <row r="292" spans="1:60" x14ac:dyDescent="0.2">
      <c r="A292" s="33" t="str">
        <f>'[3]download from PCAS'!A303</f>
        <v>Z00549</v>
      </c>
      <c r="B292" s="31">
        <f>VLOOKUP($A292,'[3]download from PCAS'!$A$7:$AZ$366,2,FALSE)</f>
        <v>3842</v>
      </c>
      <c r="C292" s="31">
        <v>2839</v>
      </c>
      <c r="D292" s="31">
        <v>2781</v>
      </c>
      <c r="E292" s="31">
        <v>2727</v>
      </c>
      <c r="F292" s="31">
        <v>1872</v>
      </c>
      <c r="G292" s="31">
        <f>VLOOKUP($A292,'[3]download from PCAS'!$A$7:$AZ$366,11,FALSE)</f>
        <v>88</v>
      </c>
      <c r="H292" s="31">
        <f>VLOOKUP($A292,'[3]download from PCAS'!$A$7:$AZ$366,31,FALSE)</f>
        <v>8</v>
      </c>
      <c r="I292" s="31">
        <f>VLOOKUP($A292,'[3]download from PCAS'!$A$7:$AZ$366,35,FALSE)</f>
        <v>6</v>
      </c>
      <c r="J292" s="31">
        <f>VLOOKUP($A292,'[3]download from PCAS'!$A$7:$AZ$366,49,FALSE)</f>
        <v>50</v>
      </c>
      <c r="K292" s="31">
        <f>VLOOKUP($A292,'[3]download from PCAS'!$A$7:$AZ$366,7,FALSE)</f>
        <v>458</v>
      </c>
      <c r="L292" s="31">
        <f>VLOOKUP($A292,'[3]download from PCAS'!$A$7:$AZ$366,27,FALSE)</f>
        <v>122</v>
      </c>
      <c r="M292" s="31">
        <f>VLOOKUP($A292,'[3]download from PCAS'!$A$7:$AZ$366,15,FALSE)</f>
        <v>73</v>
      </c>
      <c r="N292" s="31">
        <f>VLOOKUP($A292,'[3]download from PCAS'!$A$7:$AZ$366,29,FALSE)</f>
        <v>18</v>
      </c>
      <c r="O292" s="31">
        <f>VLOOKUP($A292,'[3]download from PCAS'!$A$7:$AZ$366,51,FALSE)</f>
        <v>142</v>
      </c>
      <c r="P292" s="31">
        <f>VLOOKUP($A292,'[3]download from PCAS'!$A$7:$AZ$366,9,FALSE)</f>
        <v>44</v>
      </c>
      <c r="Q292" s="31">
        <f>VLOOKUP($A292,'[3]download from PCAS'!$A$7:$AZ$366,41,FALSE)</f>
        <v>35</v>
      </c>
      <c r="R292" s="31">
        <f>VLOOKUP($A292,'[3]download from PCAS'!$A$7:$AZ$366,5,FALSE)</f>
        <v>276</v>
      </c>
      <c r="S292" s="31">
        <f>VLOOKUP($A292,'[3]download from PCAS'!$A$7:$AZ$366,19,FALSE)</f>
        <v>13</v>
      </c>
      <c r="T292" s="31">
        <f>VLOOKUP($A292,'[3]download from PCAS'!$A$7:$AZ$366,21,FALSE)</f>
        <v>188</v>
      </c>
      <c r="U292" s="31">
        <f>VLOOKUP($A292,'[3]download from PCAS'!$A$7:$AZ$366,23,FALSE)</f>
        <v>286</v>
      </c>
      <c r="V292" s="31">
        <f>VLOOKUP($A292,'[3]download from PCAS'!$A$7:$AZ$366,13,FALSE)</f>
        <v>113</v>
      </c>
      <c r="W292" s="31">
        <f>VLOOKUP($A292,'[3]download from PCAS'!$A$7:$AZ$366,3,FALSE)</f>
        <v>37</v>
      </c>
      <c r="X292" s="31">
        <f>VLOOKUP($A292,'[3]download from PCAS'!$A$7:$AZ$366,43,FALSE)</f>
        <v>476</v>
      </c>
      <c r="Y292" s="31">
        <f>VLOOKUP($A292,'[3]download from PCAS'!$A$7:$AZ$366,39,FALSE)</f>
        <v>22</v>
      </c>
      <c r="Z292" s="31">
        <f>VLOOKUP($A292,'[3]download from PCAS'!$A$7:$AZ$366,47,FALSE)</f>
        <v>817</v>
      </c>
      <c r="AA292" s="31">
        <f>VLOOKUP($A292,'[3]download from PCAS'!$A$7:$AZ$366,17,FALSE)</f>
        <v>68</v>
      </c>
      <c r="AB292" s="31">
        <f>VLOOKUP($A292,'[3]download from PCAS'!$A$7:$AZ$366,45,FALSE)</f>
        <v>7</v>
      </c>
      <c r="AC292" s="44"/>
      <c r="AD292" s="41" t="s">
        <v>433</v>
      </c>
      <c r="AE292" s="32">
        <f t="shared" si="112"/>
        <v>22.904737116085371</v>
      </c>
      <c r="AF292" s="32">
        <f t="shared" si="113"/>
        <v>2.0822488287350338</v>
      </c>
      <c r="AG292" s="32">
        <f t="shared" si="114"/>
        <v>1.5616866215512752</v>
      </c>
      <c r="AH292" s="32">
        <f t="shared" si="115"/>
        <v>13.014055179593962</v>
      </c>
      <c r="AI292" s="32">
        <f t="shared" si="116"/>
        <v>119.20874544508068</v>
      </c>
      <c r="AJ292" s="32">
        <f t="shared" si="117"/>
        <v>31.754294638209267</v>
      </c>
      <c r="AK292" s="32">
        <f t="shared" si="118"/>
        <v>19.000520562207182</v>
      </c>
      <c r="AL292" s="32">
        <f t="shared" si="119"/>
        <v>4.6850598646538257</v>
      </c>
      <c r="AM292" s="32">
        <f t="shared" si="120"/>
        <v>36.959916710046848</v>
      </c>
      <c r="AN292" s="32">
        <f t="shared" si="121"/>
        <v>11.452368558042686</v>
      </c>
      <c r="AO292" s="32">
        <f t="shared" si="122"/>
        <v>9.1098386257157724</v>
      </c>
      <c r="AP292" s="32">
        <f t="shared" si="123"/>
        <v>71.837584591358663</v>
      </c>
      <c r="AQ292" s="32">
        <f t="shared" si="124"/>
        <v>3.38365434669443</v>
      </c>
      <c r="AR292" s="32">
        <f t="shared" si="125"/>
        <v>48.932847475273292</v>
      </c>
      <c r="AS292" s="32">
        <f t="shared" si="126"/>
        <v>74.440395627277454</v>
      </c>
      <c r="AT292" s="32">
        <f t="shared" si="127"/>
        <v>29.411764705882351</v>
      </c>
      <c r="AU292" s="32">
        <f t="shared" si="128"/>
        <v>9.6304008328995305</v>
      </c>
      <c r="AV292" s="32">
        <f t="shared" si="129"/>
        <v>123.89380530973452</v>
      </c>
      <c r="AW292" s="32">
        <f t="shared" si="130"/>
        <v>5.7261842790213429</v>
      </c>
      <c r="AX292" s="32">
        <f t="shared" si="131"/>
        <v>212.64966163456535</v>
      </c>
      <c r="AY292" s="32">
        <f t="shared" si="132"/>
        <v>17.699115044247787</v>
      </c>
      <c r="AZ292" s="32">
        <f t="shared" si="133"/>
        <v>1.8219677251431545</v>
      </c>
      <c r="BB292" s="41" t="s">
        <v>433</v>
      </c>
      <c r="BC292" s="32">
        <f t="shared" si="134"/>
        <v>43.869111830276879</v>
      </c>
      <c r="BD292" s="32">
        <f t="shared" si="135"/>
        <v>6.6006600660066006</v>
      </c>
      <c r="BE292" s="32">
        <f t="shared" si="136"/>
        <v>104.87715438210488</v>
      </c>
      <c r="BF292" s="32">
        <f t="shared" si="137"/>
        <v>41.437477081041436</v>
      </c>
      <c r="BG292" s="32">
        <f t="shared" si="138"/>
        <v>167.66467065868261</v>
      </c>
      <c r="BH292" s="32">
        <f t="shared" si="139"/>
        <v>8.0674734140080684</v>
      </c>
    </row>
    <row r="293" spans="1:60" x14ac:dyDescent="0.2">
      <c r="A293" s="33" t="str">
        <f>'[3]download from PCAS'!A304</f>
        <v>Z00551</v>
      </c>
      <c r="B293" s="31">
        <f>VLOOKUP($A293,'[3]download from PCAS'!$A$7:$AZ$366,2,FALSE)</f>
        <v>3046</v>
      </c>
      <c r="C293" s="31">
        <v>2060</v>
      </c>
      <c r="D293" s="31">
        <v>2017</v>
      </c>
      <c r="E293" s="31">
        <v>1970</v>
      </c>
      <c r="F293" s="31">
        <v>1334</v>
      </c>
      <c r="G293" s="31">
        <f>VLOOKUP($A293,'[3]download from PCAS'!$A$7:$AZ$366,11,FALSE)</f>
        <v>47</v>
      </c>
      <c r="H293" s="31">
        <f>VLOOKUP($A293,'[3]download from PCAS'!$A$7:$AZ$366,31,FALSE)</f>
        <v>24</v>
      </c>
      <c r="I293" s="31">
        <f>VLOOKUP($A293,'[3]download from PCAS'!$A$7:$AZ$366,35,FALSE)</f>
        <v>5</v>
      </c>
      <c r="J293" s="31">
        <f>VLOOKUP($A293,'[3]download from PCAS'!$A$7:$AZ$366,49,FALSE)</f>
        <v>34</v>
      </c>
      <c r="K293" s="31">
        <f>VLOOKUP($A293,'[3]download from PCAS'!$A$7:$AZ$366,7,FALSE)</f>
        <v>279</v>
      </c>
      <c r="L293" s="31">
        <f>VLOOKUP($A293,'[3]download from PCAS'!$A$7:$AZ$366,27,FALSE)</f>
        <v>90</v>
      </c>
      <c r="M293" s="31">
        <f>VLOOKUP($A293,'[3]download from PCAS'!$A$7:$AZ$366,15,FALSE)</f>
        <v>44</v>
      </c>
      <c r="N293" s="31">
        <f>VLOOKUP($A293,'[3]download from PCAS'!$A$7:$AZ$366,29,FALSE)</f>
        <v>16</v>
      </c>
      <c r="O293" s="31">
        <f>VLOOKUP($A293,'[3]download from PCAS'!$A$7:$AZ$366,51,FALSE)</f>
        <v>74</v>
      </c>
      <c r="P293" s="31">
        <f>VLOOKUP($A293,'[3]download from PCAS'!$A$7:$AZ$366,9,FALSE)</f>
        <v>33</v>
      </c>
      <c r="Q293" s="31">
        <f>VLOOKUP($A293,'[3]download from PCAS'!$A$7:$AZ$366,41,FALSE)</f>
        <v>27</v>
      </c>
      <c r="R293" s="31">
        <f>VLOOKUP($A293,'[3]download from PCAS'!$A$7:$AZ$366,5,FALSE)</f>
        <v>205</v>
      </c>
      <c r="S293" s="31">
        <f>VLOOKUP($A293,'[3]download from PCAS'!$A$7:$AZ$366,19,FALSE)</f>
        <v>12</v>
      </c>
      <c r="T293" s="31">
        <f>VLOOKUP($A293,'[3]download from PCAS'!$A$7:$AZ$366,21,FALSE)</f>
        <v>122</v>
      </c>
      <c r="U293" s="31">
        <f>VLOOKUP($A293,'[3]download from PCAS'!$A$7:$AZ$366,23,FALSE)</f>
        <v>226</v>
      </c>
      <c r="V293" s="31">
        <f>VLOOKUP($A293,'[3]download from PCAS'!$A$7:$AZ$366,13,FALSE)</f>
        <v>48</v>
      </c>
      <c r="W293" s="31">
        <f>VLOOKUP($A293,'[3]download from PCAS'!$A$7:$AZ$366,3,FALSE)</f>
        <v>28</v>
      </c>
      <c r="X293" s="31">
        <f>VLOOKUP($A293,'[3]download from PCAS'!$A$7:$AZ$366,43,FALSE)</f>
        <v>247</v>
      </c>
      <c r="Y293" s="31">
        <f>VLOOKUP($A293,'[3]download from PCAS'!$A$7:$AZ$366,39,FALSE)</f>
        <v>32</v>
      </c>
      <c r="Z293" s="31">
        <f>VLOOKUP($A293,'[3]download from PCAS'!$A$7:$AZ$366,47,FALSE)</f>
        <v>543</v>
      </c>
      <c r="AA293" s="31">
        <f>VLOOKUP($A293,'[3]download from PCAS'!$A$7:$AZ$366,17,FALSE)</f>
        <v>85</v>
      </c>
      <c r="AB293" s="31">
        <f>VLOOKUP($A293,'[3]download from PCAS'!$A$7:$AZ$366,45,FALSE)</f>
        <v>3</v>
      </c>
      <c r="AC293" s="44"/>
      <c r="AD293" s="41" t="s">
        <v>434</v>
      </c>
      <c r="AE293" s="32">
        <f t="shared" si="112"/>
        <v>15.430072225869994</v>
      </c>
      <c r="AF293" s="32">
        <f t="shared" si="113"/>
        <v>7.8791858174655278</v>
      </c>
      <c r="AG293" s="32">
        <f t="shared" si="114"/>
        <v>1.6414970453053186</v>
      </c>
      <c r="AH293" s="32">
        <f t="shared" si="115"/>
        <v>11.162179908076165</v>
      </c>
      <c r="AI293" s="32">
        <f t="shared" si="116"/>
        <v>91.595535128036772</v>
      </c>
      <c r="AJ293" s="32">
        <f t="shared" si="117"/>
        <v>29.54694681549573</v>
      </c>
      <c r="AK293" s="32">
        <f t="shared" si="118"/>
        <v>14.445173998686801</v>
      </c>
      <c r="AL293" s="32">
        <f t="shared" si="119"/>
        <v>5.2527905449770182</v>
      </c>
      <c r="AM293" s="32">
        <f t="shared" si="120"/>
        <v>24.294156270518712</v>
      </c>
      <c r="AN293" s="32">
        <f t="shared" si="121"/>
        <v>10.833880499015102</v>
      </c>
      <c r="AO293" s="32">
        <f t="shared" si="122"/>
        <v>8.8640840446487204</v>
      </c>
      <c r="AP293" s="32">
        <f t="shared" si="123"/>
        <v>67.301378857518046</v>
      </c>
      <c r="AQ293" s="32">
        <f t="shared" si="124"/>
        <v>3.9395929087327639</v>
      </c>
      <c r="AR293" s="32">
        <f t="shared" si="125"/>
        <v>40.052527905449772</v>
      </c>
      <c r="AS293" s="32">
        <f t="shared" si="126"/>
        <v>74.195666447800392</v>
      </c>
      <c r="AT293" s="32">
        <f t="shared" si="127"/>
        <v>15.758371634931056</v>
      </c>
      <c r="AU293" s="32">
        <f t="shared" si="128"/>
        <v>9.1923834537097839</v>
      </c>
      <c r="AV293" s="32">
        <f t="shared" si="129"/>
        <v>81.089954038082737</v>
      </c>
      <c r="AW293" s="32">
        <f t="shared" si="130"/>
        <v>10.505581089954036</v>
      </c>
      <c r="AX293" s="32">
        <f t="shared" si="131"/>
        <v>178.26657912015759</v>
      </c>
      <c r="AY293" s="32">
        <f t="shared" si="132"/>
        <v>27.905449770190415</v>
      </c>
      <c r="AZ293" s="32">
        <f t="shared" si="133"/>
        <v>0.98489822718319098</v>
      </c>
      <c r="BB293" s="41" t="s">
        <v>434</v>
      </c>
      <c r="BC293" s="32">
        <f t="shared" si="134"/>
        <v>44.620723847297967</v>
      </c>
      <c r="BD293" s="32">
        <f t="shared" si="135"/>
        <v>8.1218274111675139</v>
      </c>
      <c r="BE293" s="32">
        <f t="shared" si="136"/>
        <v>114.72081218274111</v>
      </c>
      <c r="BF293" s="32">
        <f t="shared" si="137"/>
        <v>24.365482233502537</v>
      </c>
      <c r="BG293" s="32">
        <f t="shared" si="138"/>
        <v>119.90291262135923</v>
      </c>
      <c r="BH293" s="32">
        <f t="shared" si="139"/>
        <v>16.243654822335028</v>
      </c>
    </row>
    <row r="294" spans="1:60" x14ac:dyDescent="0.2">
      <c r="A294" s="33" t="str">
        <f>'[3]download from PCAS'!A305</f>
        <v>Z00552</v>
      </c>
      <c r="B294" s="31">
        <f>VLOOKUP($A294,'[3]download from PCAS'!$A$7:$AZ$366,2,FALSE)</f>
        <v>2219</v>
      </c>
      <c r="C294" s="31">
        <v>1738</v>
      </c>
      <c r="D294" s="31">
        <v>1713</v>
      </c>
      <c r="E294" s="31">
        <v>1691</v>
      </c>
      <c r="F294" s="31">
        <v>1220</v>
      </c>
      <c r="G294" s="31">
        <f>VLOOKUP($A294,'[3]download from PCAS'!$A$7:$AZ$366,11,FALSE)</f>
        <v>67</v>
      </c>
      <c r="H294" s="31">
        <f>VLOOKUP($A294,'[3]download from PCAS'!$A$7:$AZ$366,31,FALSE)</f>
        <v>12</v>
      </c>
      <c r="I294" s="31">
        <f>VLOOKUP($A294,'[3]download from PCAS'!$A$7:$AZ$366,35,FALSE)</f>
        <v>5</v>
      </c>
      <c r="J294" s="31">
        <f>VLOOKUP($A294,'[3]download from PCAS'!$A$7:$AZ$366,49,FALSE)</f>
        <v>26</v>
      </c>
      <c r="K294" s="31">
        <f>VLOOKUP($A294,'[3]download from PCAS'!$A$7:$AZ$366,7,FALSE)</f>
        <v>268</v>
      </c>
      <c r="L294" s="31">
        <f>VLOOKUP($A294,'[3]download from PCAS'!$A$7:$AZ$366,27,FALSE)</f>
        <v>52</v>
      </c>
      <c r="M294" s="31">
        <f>VLOOKUP($A294,'[3]download from PCAS'!$A$7:$AZ$366,15,FALSE)</f>
        <v>40</v>
      </c>
      <c r="N294" s="31">
        <f>VLOOKUP($A294,'[3]download from PCAS'!$A$7:$AZ$366,29,FALSE)</f>
        <v>18</v>
      </c>
      <c r="O294" s="31">
        <f>VLOOKUP($A294,'[3]download from PCAS'!$A$7:$AZ$366,51,FALSE)</f>
        <v>81</v>
      </c>
      <c r="P294" s="31">
        <f>VLOOKUP($A294,'[3]download from PCAS'!$A$7:$AZ$366,9,FALSE)</f>
        <v>29</v>
      </c>
      <c r="Q294" s="31">
        <f>VLOOKUP($A294,'[3]download from PCAS'!$A$7:$AZ$366,41,FALSE)</f>
        <v>18</v>
      </c>
      <c r="R294" s="31">
        <f>VLOOKUP($A294,'[3]download from PCAS'!$A$7:$AZ$366,5,FALSE)</f>
        <v>94</v>
      </c>
      <c r="S294" s="31">
        <f>VLOOKUP($A294,'[3]download from PCAS'!$A$7:$AZ$366,19,FALSE)</f>
        <v>11</v>
      </c>
      <c r="T294" s="31">
        <f>VLOOKUP($A294,'[3]download from PCAS'!$A$7:$AZ$366,21,FALSE)</f>
        <v>111</v>
      </c>
      <c r="U294" s="31">
        <f>VLOOKUP($A294,'[3]download from PCAS'!$A$7:$AZ$366,23,FALSE)</f>
        <v>163</v>
      </c>
      <c r="V294" s="31">
        <f>VLOOKUP($A294,'[3]download from PCAS'!$A$7:$AZ$366,13,FALSE)</f>
        <v>35</v>
      </c>
      <c r="W294" s="31">
        <f>VLOOKUP($A294,'[3]download from PCAS'!$A$7:$AZ$366,3,FALSE)</f>
        <v>24</v>
      </c>
      <c r="X294" s="31">
        <f>VLOOKUP($A294,'[3]download from PCAS'!$A$7:$AZ$366,43,FALSE)</f>
        <v>264</v>
      </c>
      <c r="Y294" s="31">
        <f>VLOOKUP($A294,'[3]download from PCAS'!$A$7:$AZ$366,39,FALSE)</f>
        <v>10</v>
      </c>
      <c r="Z294" s="31">
        <f>VLOOKUP($A294,'[3]download from PCAS'!$A$7:$AZ$366,47,FALSE)</f>
        <v>419</v>
      </c>
      <c r="AA294" s="31">
        <f>VLOOKUP($A294,'[3]download from PCAS'!$A$7:$AZ$366,17,FALSE)</f>
        <v>39</v>
      </c>
      <c r="AB294" s="31">
        <f>VLOOKUP($A294,'[3]download from PCAS'!$A$7:$AZ$366,45,FALSE)</f>
        <v>4</v>
      </c>
      <c r="AC294" s="44"/>
      <c r="AD294" s="41" t="s">
        <v>435</v>
      </c>
      <c r="AE294" s="32">
        <f t="shared" si="112"/>
        <v>30.193780982424517</v>
      </c>
      <c r="AF294" s="32">
        <f t="shared" si="113"/>
        <v>5.4078413699864809</v>
      </c>
      <c r="AG294" s="32">
        <f t="shared" si="114"/>
        <v>2.253267237494367</v>
      </c>
      <c r="AH294" s="32">
        <f t="shared" si="115"/>
        <v>11.716989634970707</v>
      </c>
      <c r="AI294" s="32">
        <f t="shared" si="116"/>
        <v>120.77512392969807</v>
      </c>
      <c r="AJ294" s="32">
        <f t="shared" si="117"/>
        <v>23.433979269941414</v>
      </c>
      <c r="AK294" s="32">
        <f t="shared" si="118"/>
        <v>18.026137899954936</v>
      </c>
      <c r="AL294" s="32">
        <f t="shared" si="119"/>
        <v>8.1117620549797209</v>
      </c>
      <c r="AM294" s="32">
        <f t="shared" si="120"/>
        <v>36.502929247408744</v>
      </c>
      <c r="AN294" s="32">
        <f t="shared" si="121"/>
        <v>13.068949977467327</v>
      </c>
      <c r="AO294" s="32">
        <f t="shared" si="122"/>
        <v>8.1117620549797209</v>
      </c>
      <c r="AP294" s="32">
        <f t="shared" si="123"/>
        <v>42.361424064894102</v>
      </c>
      <c r="AQ294" s="32">
        <f t="shared" si="124"/>
        <v>4.9571879224876074</v>
      </c>
      <c r="AR294" s="32">
        <f t="shared" si="125"/>
        <v>50.022532672374943</v>
      </c>
      <c r="AS294" s="32">
        <f t="shared" si="126"/>
        <v>73.456511942316354</v>
      </c>
      <c r="AT294" s="32">
        <f t="shared" si="127"/>
        <v>15.772870662460567</v>
      </c>
      <c r="AU294" s="32">
        <f t="shared" si="128"/>
        <v>10.815682739972962</v>
      </c>
      <c r="AV294" s="32">
        <f t="shared" si="129"/>
        <v>118.97251013970258</v>
      </c>
      <c r="AW294" s="32">
        <f t="shared" si="130"/>
        <v>4.5065344749887339</v>
      </c>
      <c r="AX294" s="32">
        <f t="shared" si="131"/>
        <v>188.82379450202794</v>
      </c>
      <c r="AY294" s="32">
        <f t="shared" si="132"/>
        <v>17.57548445245606</v>
      </c>
      <c r="AZ294" s="32">
        <f t="shared" si="133"/>
        <v>1.8026137899954935</v>
      </c>
      <c r="BB294" s="41" t="s">
        <v>435</v>
      </c>
      <c r="BC294" s="32">
        <f t="shared" si="134"/>
        <v>30.356100408639815</v>
      </c>
      <c r="BD294" s="32">
        <f t="shared" si="135"/>
        <v>10.644589000591367</v>
      </c>
      <c r="BE294" s="32">
        <f t="shared" si="136"/>
        <v>96.392667060910711</v>
      </c>
      <c r="BF294" s="32">
        <f t="shared" si="137"/>
        <v>20.697811945594321</v>
      </c>
      <c r="BG294" s="32">
        <f t="shared" si="138"/>
        <v>151.8987341772152</v>
      </c>
      <c r="BH294" s="32">
        <f t="shared" si="139"/>
        <v>5.9136605558840927</v>
      </c>
    </row>
    <row r="295" spans="1:60" x14ac:dyDescent="0.2">
      <c r="A295" s="33" t="str">
        <f>'[3]download from PCAS'!A306</f>
        <v>Z00553</v>
      </c>
      <c r="B295" s="31">
        <f>VLOOKUP($A295,'[3]download from PCAS'!$A$7:$AZ$366,2,FALSE)</f>
        <v>2339</v>
      </c>
      <c r="C295" s="31">
        <v>1670</v>
      </c>
      <c r="D295" s="31">
        <v>1627</v>
      </c>
      <c r="E295" s="31">
        <v>1594</v>
      </c>
      <c r="F295" s="31">
        <v>1081</v>
      </c>
      <c r="G295" s="31">
        <f>VLOOKUP($A295,'[3]download from PCAS'!$A$7:$AZ$366,11,FALSE)</f>
        <v>52</v>
      </c>
      <c r="H295" s="31">
        <f>VLOOKUP($A295,'[3]download from PCAS'!$A$7:$AZ$366,31,FALSE)</f>
        <v>9</v>
      </c>
      <c r="I295" s="31">
        <f>VLOOKUP($A295,'[3]download from PCAS'!$A$7:$AZ$366,35,FALSE)</f>
        <v>3</v>
      </c>
      <c r="J295" s="31">
        <f>VLOOKUP($A295,'[3]download from PCAS'!$A$7:$AZ$366,49,FALSE)</f>
        <v>24</v>
      </c>
      <c r="K295" s="31">
        <f>VLOOKUP($A295,'[3]download from PCAS'!$A$7:$AZ$366,7,FALSE)</f>
        <v>210</v>
      </c>
      <c r="L295" s="31">
        <f>VLOOKUP($A295,'[3]download from PCAS'!$A$7:$AZ$366,27,FALSE)</f>
        <v>53</v>
      </c>
      <c r="M295" s="31">
        <f>VLOOKUP($A295,'[3]download from PCAS'!$A$7:$AZ$366,15,FALSE)</f>
        <v>16</v>
      </c>
      <c r="N295" s="31">
        <f>VLOOKUP($A295,'[3]download from PCAS'!$A$7:$AZ$366,29,FALSE)</f>
        <v>10</v>
      </c>
      <c r="O295" s="31">
        <f>VLOOKUP($A295,'[3]download from PCAS'!$A$7:$AZ$366,51,FALSE)</f>
        <v>63</v>
      </c>
      <c r="P295" s="31">
        <f>VLOOKUP($A295,'[3]download from PCAS'!$A$7:$AZ$366,9,FALSE)</f>
        <v>29</v>
      </c>
      <c r="Q295" s="31">
        <f>VLOOKUP($A295,'[3]download from PCAS'!$A$7:$AZ$366,41,FALSE)</f>
        <v>15</v>
      </c>
      <c r="R295" s="31">
        <f>VLOOKUP($A295,'[3]download from PCAS'!$A$7:$AZ$366,5,FALSE)</f>
        <v>133</v>
      </c>
      <c r="S295" s="31">
        <f>VLOOKUP($A295,'[3]download from PCAS'!$A$7:$AZ$366,19,FALSE)</f>
        <v>11</v>
      </c>
      <c r="T295" s="31">
        <f>VLOOKUP($A295,'[3]download from PCAS'!$A$7:$AZ$366,21,FALSE)</f>
        <v>93</v>
      </c>
      <c r="U295" s="31">
        <f>VLOOKUP($A295,'[3]download from PCAS'!$A$7:$AZ$366,23,FALSE)</f>
        <v>183</v>
      </c>
      <c r="V295" s="31">
        <f>VLOOKUP($A295,'[3]download from PCAS'!$A$7:$AZ$366,13,FALSE)</f>
        <v>33</v>
      </c>
      <c r="W295" s="31">
        <f>VLOOKUP($A295,'[3]download from PCAS'!$A$7:$AZ$366,3,FALSE)</f>
        <v>24</v>
      </c>
      <c r="X295" s="31">
        <f>VLOOKUP($A295,'[3]download from PCAS'!$A$7:$AZ$366,43,FALSE)</f>
        <v>96</v>
      </c>
      <c r="Y295" s="31">
        <f>VLOOKUP($A295,'[3]download from PCAS'!$A$7:$AZ$366,39,FALSE)</f>
        <v>18</v>
      </c>
      <c r="Z295" s="31">
        <f>VLOOKUP($A295,'[3]download from PCAS'!$A$7:$AZ$366,47,FALSE)</f>
        <v>380</v>
      </c>
      <c r="AA295" s="31">
        <f>VLOOKUP($A295,'[3]download from PCAS'!$A$7:$AZ$366,17,FALSE)</f>
        <v>42</v>
      </c>
      <c r="AB295" s="31">
        <f>VLOOKUP($A295,'[3]download from PCAS'!$A$7:$AZ$366,45,FALSE)</f>
        <v>3</v>
      </c>
      <c r="AC295" s="44"/>
      <c r="AD295" s="41" t="s">
        <v>436</v>
      </c>
      <c r="AE295" s="32">
        <f t="shared" si="112"/>
        <v>22.231722958529286</v>
      </c>
      <c r="AF295" s="32">
        <f t="shared" si="113"/>
        <v>3.8477982043608381</v>
      </c>
      <c r="AG295" s="32">
        <f t="shared" si="114"/>
        <v>1.2825994014536126</v>
      </c>
      <c r="AH295" s="32">
        <f t="shared" si="115"/>
        <v>10.260795211628901</v>
      </c>
      <c r="AI295" s="32">
        <f t="shared" si="116"/>
        <v>89.781958101752878</v>
      </c>
      <c r="AJ295" s="32">
        <f t="shared" si="117"/>
        <v>22.659256092347157</v>
      </c>
      <c r="AK295" s="32">
        <f t="shared" si="118"/>
        <v>6.8405301410859334</v>
      </c>
      <c r="AL295" s="32">
        <f t="shared" si="119"/>
        <v>4.2753313381787095</v>
      </c>
      <c r="AM295" s="32">
        <f t="shared" si="120"/>
        <v>26.934587430525866</v>
      </c>
      <c r="AN295" s="32">
        <f t="shared" si="121"/>
        <v>12.398460880718256</v>
      </c>
      <c r="AO295" s="32">
        <f t="shared" si="122"/>
        <v>6.4129970072680633</v>
      </c>
      <c r="AP295" s="32">
        <f t="shared" si="123"/>
        <v>56.861906797776825</v>
      </c>
      <c r="AQ295" s="32">
        <f t="shared" si="124"/>
        <v>4.7028644719965804</v>
      </c>
      <c r="AR295" s="32">
        <f t="shared" si="125"/>
        <v>39.760581445061987</v>
      </c>
      <c r="AS295" s="32">
        <f t="shared" si="126"/>
        <v>78.238563488670366</v>
      </c>
      <c r="AT295" s="32">
        <f t="shared" si="127"/>
        <v>14.108593415989739</v>
      </c>
      <c r="AU295" s="32">
        <f t="shared" si="128"/>
        <v>10.260795211628901</v>
      </c>
      <c r="AV295" s="32">
        <f t="shared" si="129"/>
        <v>41.043180846515604</v>
      </c>
      <c r="AW295" s="32">
        <f t="shared" si="130"/>
        <v>7.6955964087216762</v>
      </c>
      <c r="AX295" s="32">
        <f t="shared" si="131"/>
        <v>162.46259085079092</v>
      </c>
      <c r="AY295" s="32">
        <f t="shared" si="132"/>
        <v>17.95639162035058</v>
      </c>
      <c r="AZ295" s="32">
        <f t="shared" si="133"/>
        <v>1.2825994014536126</v>
      </c>
      <c r="BB295" s="41" t="s">
        <v>436</v>
      </c>
      <c r="BC295" s="32">
        <f t="shared" si="134"/>
        <v>32.575291948371238</v>
      </c>
      <c r="BD295" s="32">
        <f t="shared" si="135"/>
        <v>6.2735257214554583</v>
      </c>
      <c r="BE295" s="32">
        <f t="shared" si="136"/>
        <v>114.80552070263488</v>
      </c>
      <c r="BF295" s="32">
        <f t="shared" si="137"/>
        <v>20.702634880803011</v>
      </c>
      <c r="BG295" s="32">
        <f t="shared" si="138"/>
        <v>57.485029940119759</v>
      </c>
      <c r="BH295" s="32">
        <f t="shared" si="139"/>
        <v>11.292346298619824</v>
      </c>
    </row>
    <row r="296" spans="1:60" x14ac:dyDescent="0.2">
      <c r="A296" s="33" t="str">
        <f>'[3]download from PCAS'!A307</f>
        <v>Z00554</v>
      </c>
      <c r="B296" s="31">
        <f>VLOOKUP($A296,'[3]download from PCAS'!$A$7:$AZ$366,2,FALSE)</f>
        <v>3904</v>
      </c>
      <c r="C296" s="31">
        <v>3005</v>
      </c>
      <c r="D296" s="31">
        <v>2933</v>
      </c>
      <c r="E296" s="31">
        <v>2862</v>
      </c>
      <c r="F296" s="31">
        <v>1869</v>
      </c>
      <c r="G296" s="31">
        <f>VLOOKUP($A296,'[3]download from PCAS'!$A$7:$AZ$366,11,FALSE)</f>
        <v>118</v>
      </c>
      <c r="H296" s="31">
        <f>VLOOKUP($A296,'[3]download from PCAS'!$A$7:$AZ$366,31,FALSE)</f>
        <v>43</v>
      </c>
      <c r="I296" s="31">
        <f>VLOOKUP($A296,'[3]download from PCAS'!$A$7:$AZ$366,35,FALSE)</f>
        <v>25</v>
      </c>
      <c r="J296" s="31">
        <f>VLOOKUP($A296,'[3]download from PCAS'!$A$7:$AZ$366,49,FALSE)</f>
        <v>54</v>
      </c>
      <c r="K296" s="31">
        <f>VLOOKUP($A296,'[3]download from PCAS'!$A$7:$AZ$366,7,FALSE)</f>
        <v>406</v>
      </c>
      <c r="L296" s="31">
        <f>VLOOKUP($A296,'[3]download from PCAS'!$A$7:$AZ$366,27,FALSE)</f>
        <v>120</v>
      </c>
      <c r="M296" s="31">
        <f>VLOOKUP($A296,'[3]download from PCAS'!$A$7:$AZ$366,15,FALSE)</f>
        <v>38</v>
      </c>
      <c r="N296" s="31">
        <f>VLOOKUP($A296,'[3]download from PCAS'!$A$7:$AZ$366,29,FALSE)</f>
        <v>33</v>
      </c>
      <c r="O296" s="31">
        <f>VLOOKUP($A296,'[3]download from PCAS'!$A$7:$AZ$366,51,FALSE)</f>
        <v>141</v>
      </c>
      <c r="P296" s="31">
        <f>VLOOKUP($A296,'[3]download from PCAS'!$A$7:$AZ$366,9,FALSE)</f>
        <v>45</v>
      </c>
      <c r="Q296" s="31">
        <f>VLOOKUP($A296,'[3]download from PCAS'!$A$7:$AZ$366,41,FALSE)</f>
        <v>16</v>
      </c>
      <c r="R296" s="31">
        <f>VLOOKUP($A296,'[3]download from PCAS'!$A$7:$AZ$366,5,FALSE)</f>
        <v>251</v>
      </c>
      <c r="S296" s="31">
        <f>VLOOKUP($A296,'[3]download from PCAS'!$A$7:$AZ$366,19,FALSE)</f>
        <v>20</v>
      </c>
      <c r="T296" s="31">
        <f>VLOOKUP($A296,'[3]download from PCAS'!$A$7:$AZ$366,21,FALSE)</f>
        <v>213</v>
      </c>
      <c r="U296" s="31">
        <f>VLOOKUP($A296,'[3]download from PCAS'!$A$7:$AZ$366,23,FALSE)</f>
        <v>336</v>
      </c>
      <c r="V296" s="31">
        <f>VLOOKUP($A296,'[3]download from PCAS'!$A$7:$AZ$366,13,FALSE)</f>
        <v>174</v>
      </c>
      <c r="W296" s="31">
        <f>VLOOKUP($A296,'[3]download from PCAS'!$A$7:$AZ$366,3,FALSE)</f>
        <v>65</v>
      </c>
      <c r="X296" s="31">
        <f>VLOOKUP($A296,'[3]download from PCAS'!$A$7:$AZ$366,43,FALSE)</f>
        <v>228</v>
      </c>
      <c r="Y296" s="31">
        <f>VLOOKUP($A296,'[3]download from PCAS'!$A$7:$AZ$366,39,FALSE)</f>
        <v>56</v>
      </c>
      <c r="Z296" s="31">
        <f>VLOOKUP($A296,'[3]download from PCAS'!$A$7:$AZ$366,47,FALSE)</f>
        <v>781</v>
      </c>
      <c r="AA296" s="31">
        <f>VLOOKUP($A296,'[3]download from PCAS'!$A$7:$AZ$366,17,FALSE)</f>
        <v>59</v>
      </c>
      <c r="AB296" s="31">
        <f>VLOOKUP($A296,'[3]download from PCAS'!$A$7:$AZ$366,45,FALSE)</f>
        <v>49</v>
      </c>
      <c r="AC296" s="44"/>
      <c r="AD296" s="41" t="s">
        <v>437</v>
      </c>
      <c r="AE296" s="32">
        <f t="shared" si="112"/>
        <v>30.225409836065573</v>
      </c>
      <c r="AF296" s="32">
        <f t="shared" si="113"/>
        <v>11.014344262295083</v>
      </c>
      <c r="AG296" s="32">
        <f t="shared" si="114"/>
        <v>6.403688524590164</v>
      </c>
      <c r="AH296" s="32">
        <f t="shared" si="115"/>
        <v>13.831967213114753</v>
      </c>
      <c r="AI296" s="32">
        <f t="shared" si="116"/>
        <v>103.99590163934425</v>
      </c>
      <c r="AJ296" s="32">
        <f t="shared" si="117"/>
        <v>30.737704918032787</v>
      </c>
      <c r="AK296" s="32">
        <f t="shared" si="118"/>
        <v>9.7336065573770494</v>
      </c>
      <c r="AL296" s="32">
        <f t="shared" si="119"/>
        <v>8.4528688524590176</v>
      </c>
      <c r="AM296" s="32">
        <f t="shared" si="120"/>
        <v>36.116803278688529</v>
      </c>
      <c r="AN296" s="32">
        <f t="shared" si="121"/>
        <v>11.526639344262296</v>
      </c>
      <c r="AO296" s="32">
        <f t="shared" si="122"/>
        <v>4.0983606557377055</v>
      </c>
      <c r="AP296" s="32">
        <f t="shared" si="123"/>
        <v>64.293032786885249</v>
      </c>
      <c r="AQ296" s="32">
        <f t="shared" si="124"/>
        <v>5.1229508196721305</v>
      </c>
      <c r="AR296" s="32">
        <f t="shared" si="125"/>
        <v>54.559426229508198</v>
      </c>
      <c r="AS296" s="32">
        <f t="shared" si="126"/>
        <v>86.065573770491795</v>
      </c>
      <c r="AT296" s="32">
        <f t="shared" si="127"/>
        <v>44.569672131147541</v>
      </c>
      <c r="AU296" s="32">
        <f t="shared" si="128"/>
        <v>16.649590163934427</v>
      </c>
      <c r="AV296" s="32">
        <f t="shared" si="129"/>
        <v>58.4016393442623</v>
      </c>
      <c r="AW296" s="32">
        <f t="shared" si="130"/>
        <v>14.344262295081968</v>
      </c>
      <c r="AX296" s="32">
        <f t="shared" si="131"/>
        <v>200.05122950819674</v>
      </c>
      <c r="AY296" s="32">
        <f t="shared" si="132"/>
        <v>15.112704918032787</v>
      </c>
      <c r="AZ296" s="32">
        <f t="shared" si="133"/>
        <v>12.551229508196721</v>
      </c>
      <c r="BB296" s="41" t="s">
        <v>437</v>
      </c>
      <c r="BC296" s="32">
        <f t="shared" si="134"/>
        <v>40.913740197749746</v>
      </c>
      <c r="BD296" s="32">
        <f t="shared" si="135"/>
        <v>11.530398322851152</v>
      </c>
      <c r="BE296" s="32">
        <f t="shared" si="136"/>
        <v>117.40041928721175</v>
      </c>
      <c r="BF296" s="32">
        <f t="shared" si="137"/>
        <v>60.79664570230608</v>
      </c>
      <c r="BG296" s="32">
        <f t="shared" si="138"/>
        <v>75.87354409317804</v>
      </c>
      <c r="BH296" s="32">
        <f t="shared" si="139"/>
        <v>19.566736547868622</v>
      </c>
    </row>
    <row r="297" spans="1:60" x14ac:dyDescent="0.2">
      <c r="A297" s="33" t="str">
        <f>'[3]download from PCAS'!A308</f>
        <v>Z00555</v>
      </c>
      <c r="B297" s="31">
        <f>VLOOKUP($A297,'[3]download from PCAS'!$A$7:$AZ$366,2,FALSE)</f>
        <v>1856</v>
      </c>
      <c r="C297" s="31">
        <v>1536</v>
      </c>
      <c r="D297" s="31">
        <v>1513</v>
      </c>
      <c r="E297" s="31">
        <v>1493</v>
      </c>
      <c r="F297" s="31">
        <v>975</v>
      </c>
      <c r="G297" s="31">
        <f>VLOOKUP($A297,'[3]download from PCAS'!$A$7:$AZ$366,11,FALSE)</f>
        <v>54</v>
      </c>
      <c r="H297" s="31">
        <f>VLOOKUP($A297,'[3]download from PCAS'!$A$7:$AZ$366,31,FALSE)</f>
        <v>9</v>
      </c>
      <c r="I297" s="31">
        <f>VLOOKUP($A297,'[3]download from PCAS'!$A$7:$AZ$366,35,FALSE)</f>
        <v>6</v>
      </c>
      <c r="J297" s="31">
        <f>VLOOKUP($A297,'[3]download from PCAS'!$A$7:$AZ$366,49,FALSE)</f>
        <v>23</v>
      </c>
      <c r="K297" s="31">
        <f>VLOOKUP($A297,'[3]download from PCAS'!$A$7:$AZ$366,7,FALSE)</f>
        <v>182</v>
      </c>
      <c r="L297" s="31">
        <f>VLOOKUP($A297,'[3]download from PCAS'!$A$7:$AZ$366,27,FALSE)</f>
        <v>47</v>
      </c>
      <c r="M297" s="31">
        <f>VLOOKUP($A297,'[3]download from PCAS'!$A$7:$AZ$366,15,FALSE)</f>
        <v>26</v>
      </c>
      <c r="N297" s="31">
        <f>VLOOKUP($A297,'[3]download from PCAS'!$A$7:$AZ$366,29,FALSE)</f>
        <v>14</v>
      </c>
      <c r="O297" s="31">
        <f>VLOOKUP($A297,'[3]download from PCAS'!$A$7:$AZ$366,51,FALSE)</f>
        <v>90</v>
      </c>
      <c r="P297" s="31">
        <f>VLOOKUP($A297,'[3]download from PCAS'!$A$7:$AZ$366,9,FALSE)</f>
        <v>19</v>
      </c>
      <c r="Q297" s="31">
        <f>VLOOKUP($A297,'[3]download from PCAS'!$A$7:$AZ$366,41,FALSE)</f>
        <v>19</v>
      </c>
      <c r="R297" s="31">
        <f>VLOOKUP($A297,'[3]download from PCAS'!$A$7:$AZ$366,5,FALSE)</f>
        <v>90</v>
      </c>
      <c r="S297" s="31">
        <f>VLOOKUP($A297,'[3]download from PCAS'!$A$7:$AZ$366,19,FALSE)</f>
        <v>11</v>
      </c>
      <c r="T297" s="31">
        <f>VLOOKUP($A297,'[3]download from PCAS'!$A$7:$AZ$366,21,FALSE)</f>
        <v>92</v>
      </c>
      <c r="U297" s="31">
        <f>VLOOKUP($A297,'[3]download from PCAS'!$A$7:$AZ$366,23,FALSE)</f>
        <v>256</v>
      </c>
      <c r="V297" s="31">
        <f>VLOOKUP($A297,'[3]download from PCAS'!$A$7:$AZ$366,13,FALSE)</f>
        <v>49</v>
      </c>
      <c r="W297" s="31">
        <f>VLOOKUP($A297,'[3]download from PCAS'!$A$7:$AZ$366,3,FALSE)</f>
        <v>17</v>
      </c>
      <c r="X297" s="31">
        <f>VLOOKUP($A297,'[3]download from PCAS'!$A$7:$AZ$366,43,FALSE)</f>
        <v>68</v>
      </c>
      <c r="Y297" s="31">
        <f>VLOOKUP($A297,'[3]download from PCAS'!$A$7:$AZ$366,39,FALSE)</f>
        <v>8</v>
      </c>
      <c r="Z297" s="31">
        <f>VLOOKUP($A297,'[3]download from PCAS'!$A$7:$AZ$366,47,FALSE)</f>
        <v>348</v>
      </c>
      <c r="AA297" s="31">
        <f>VLOOKUP($A297,'[3]download from PCAS'!$A$7:$AZ$366,17,FALSE)</f>
        <v>51</v>
      </c>
      <c r="AB297" s="31">
        <f>VLOOKUP($A297,'[3]download from PCAS'!$A$7:$AZ$366,45,FALSE)</f>
        <v>0</v>
      </c>
      <c r="AC297" s="44"/>
      <c r="AD297" s="41" t="s">
        <v>438</v>
      </c>
      <c r="AE297" s="32">
        <f t="shared" si="112"/>
        <v>29.094827586206897</v>
      </c>
      <c r="AF297" s="32">
        <f t="shared" si="113"/>
        <v>4.8491379310344831</v>
      </c>
      <c r="AG297" s="32">
        <f t="shared" si="114"/>
        <v>3.2327586206896552</v>
      </c>
      <c r="AH297" s="32">
        <f t="shared" si="115"/>
        <v>12.392241379310345</v>
      </c>
      <c r="AI297" s="32">
        <f t="shared" si="116"/>
        <v>98.060344827586206</v>
      </c>
      <c r="AJ297" s="32">
        <f t="shared" si="117"/>
        <v>25.323275862068964</v>
      </c>
      <c r="AK297" s="32">
        <f t="shared" si="118"/>
        <v>14.008620689655173</v>
      </c>
      <c r="AL297" s="32">
        <f t="shared" si="119"/>
        <v>7.5431034482758621</v>
      </c>
      <c r="AM297" s="32">
        <f t="shared" si="120"/>
        <v>48.491379310344826</v>
      </c>
      <c r="AN297" s="32">
        <f t="shared" si="121"/>
        <v>10.23706896551724</v>
      </c>
      <c r="AO297" s="32">
        <f t="shared" si="122"/>
        <v>10.23706896551724</v>
      </c>
      <c r="AP297" s="32">
        <f t="shared" si="123"/>
        <v>48.491379310344826</v>
      </c>
      <c r="AQ297" s="32">
        <f t="shared" si="124"/>
        <v>5.9267241379310338</v>
      </c>
      <c r="AR297" s="32">
        <f t="shared" si="125"/>
        <v>49.568965517241381</v>
      </c>
      <c r="AS297" s="32">
        <f t="shared" si="126"/>
        <v>137.93103448275861</v>
      </c>
      <c r="AT297" s="32">
        <f t="shared" si="127"/>
        <v>26.40086206896552</v>
      </c>
      <c r="AU297" s="32">
        <f t="shared" si="128"/>
        <v>9.1594827586206886</v>
      </c>
      <c r="AV297" s="32">
        <f t="shared" si="129"/>
        <v>36.637931034482754</v>
      </c>
      <c r="AW297" s="32">
        <f t="shared" si="130"/>
        <v>4.3103448275862064</v>
      </c>
      <c r="AX297" s="32">
        <f t="shared" si="131"/>
        <v>187.5</v>
      </c>
      <c r="AY297" s="32">
        <f t="shared" si="132"/>
        <v>27.478448275862068</v>
      </c>
      <c r="AZ297" s="32">
        <f t="shared" si="133"/>
        <v>0</v>
      </c>
      <c r="BB297" s="41" t="s">
        <v>438</v>
      </c>
      <c r="BC297" s="32">
        <f t="shared" si="134"/>
        <v>31.064111037673495</v>
      </c>
      <c r="BD297" s="32">
        <f t="shared" si="135"/>
        <v>9.377093101138648</v>
      </c>
      <c r="BE297" s="32">
        <f t="shared" si="136"/>
        <v>171.46684527796381</v>
      </c>
      <c r="BF297" s="32">
        <f t="shared" si="137"/>
        <v>32.819825853985265</v>
      </c>
      <c r="BG297" s="32">
        <f t="shared" si="138"/>
        <v>44.270833333333336</v>
      </c>
      <c r="BH297" s="32">
        <f t="shared" si="139"/>
        <v>5.3583389149363692</v>
      </c>
    </row>
    <row r="298" spans="1:60" x14ac:dyDescent="0.2">
      <c r="A298" s="33" t="str">
        <f>'[3]download from PCAS'!A309</f>
        <v>Z00556</v>
      </c>
      <c r="B298" s="31">
        <f>VLOOKUP($A298,'[3]download from PCAS'!$A$7:$AZ$366,2,FALSE)</f>
        <v>3347</v>
      </c>
      <c r="C298" s="31">
        <v>2646</v>
      </c>
      <c r="D298" s="31">
        <v>2607</v>
      </c>
      <c r="E298" s="31">
        <v>2553</v>
      </c>
      <c r="F298" s="31">
        <v>1675</v>
      </c>
      <c r="G298" s="31">
        <f>VLOOKUP($A298,'[3]download from PCAS'!$A$7:$AZ$366,11,FALSE)</f>
        <v>138</v>
      </c>
      <c r="H298" s="31">
        <f>VLOOKUP($A298,'[3]download from PCAS'!$A$7:$AZ$366,31,FALSE)</f>
        <v>39</v>
      </c>
      <c r="I298" s="31">
        <f>VLOOKUP($A298,'[3]download from PCAS'!$A$7:$AZ$366,35,FALSE)</f>
        <v>30</v>
      </c>
      <c r="J298" s="31">
        <f>VLOOKUP($A298,'[3]download from PCAS'!$A$7:$AZ$366,49,FALSE)</f>
        <v>64</v>
      </c>
      <c r="K298" s="31">
        <f>VLOOKUP($A298,'[3]download from PCAS'!$A$7:$AZ$366,7,FALSE)</f>
        <v>472</v>
      </c>
      <c r="L298" s="31">
        <f>VLOOKUP($A298,'[3]download from PCAS'!$A$7:$AZ$366,27,FALSE)</f>
        <v>161</v>
      </c>
      <c r="M298" s="31">
        <f>VLOOKUP($A298,'[3]download from PCAS'!$A$7:$AZ$366,15,FALSE)</f>
        <v>56</v>
      </c>
      <c r="N298" s="31">
        <f>VLOOKUP($A298,'[3]download from PCAS'!$A$7:$AZ$366,29,FALSE)</f>
        <v>14</v>
      </c>
      <c r="O298" s="31">
        <f>VLOOKUP($A298,'[3]download from PCAS'!$A$7:$AZ$366,51,FALSE)</f>
        <v>134</v>
      </c>
      <c r="P298" s="31">
        <f>VLOOKUP($A298,'[3]download from PCAS'!$A$7:$AZ$366,9,FALSE)</f>
        <v>67</v>
      </c>
      <c r="Q298" s="31">
        <f>VLOOKUP($A298,'[3]download from PCAS'!$A$7:$AZ$366,41,FALSE)</f>
        <v>19</v>
      </c>
      <c r="R298" s="31">
        <f>VLOOKUP($A298,'[3]download from PCAS'!$A$7:$AZ$366,5,FALSE)</f>
        <v>189</v>
      </c>
      <c r="S298" s="31">
        <f>VLOOKUP($A298,'[3]download from PCAS'!$A$7:$AZ$366,19,FALSE)</f>
        <v>17</v>
      </c>
      <c r="T298" s="31">
        <f>VLOOKUP($A298,'[3]download from PCAS'!$A$7:$AZ$366,21,FALSE)</f>
        <v>265</v>
      </c>
      <c r="U298" s="31">
        <f>VLOOKUP($A298,'[3]download from PCAS'!$A$7:$AZ$366,23,FALSE)</f>
        <v>400</v>
      </c>
      <c r="V298" s="31">
        <f>VLOOKUP($A298,'[3]download from PCAS'!$A$7:$AZ$366,13,FALSE)</f>
        <v>123</v>
      </c>
      <c r="W298" s="31">
        <f>VLOOKUP($A298,'[3]download from PCAS'!$A$7:$AZ$366,3,FALSE)</f>
        <v>70</v>
      </c>
      <c r="X298" s="31">
        <f>VLOOKUP($A298,'[3]download from PCAS'!$A$7:$AZ$366,43,FALSE)</f>
        <v>367</v>
      </c>
      <c r="Y298" s="31">
        <f>VLOOKUP($A298,'[3]download from PCAS'!$A$7:$AZ$366,39,FALSE)</f>
        <v>17</v>
      </c>
      <c r="Z298" s="31">
        <f>VLOOKUP($A298,'[3]download from PCAS'!$A$7:$AZ$366,47,FALSE)</f>
        <v>788</v>
      </c>
      <c r="AA298" s="31">
        <f>VLOOKUP($A298,'[3]download from PCAS'!$A$7:$AZ$366,17,FALSE)</f>
        <v>50</v>
      </c>
      <c r="AB298" s="31">
        <f>VLOOKUP($A298,'[3]download from PCAS'!$A$7:$AZ$366,45,FALSE)</f>
        <v>3</v>
      </c>
      <c r="AC298" s="44"/>
      <c r="AD298" s="41" t="s">
        <v>439</v>
      </c>
      <c r="AE298" s="32">
        <f t="shared" si="112"/>
        <v>41.230953092321485</v>
      </c>
      <c r="AF298" s="32">
        <f t="shared" si="113"/>
        <v>11.65222587391694</v>
      </c>
      <c r="AG298" s="32">
        <f t="shared" si="114"/>
        <v>8.9632506722437988</v>
      </c>
      <c r="AH298" s="32">
        <f t="shared" si="115"/>
        <v>19.121601434120105</v>
      </c>
      <c r="AI298" s="32">
        <f t="shared" si="116"/>
        <v>141.0218105766358</v>
      </c>
      <c r="AJ298" s="32">
        <f t="shared" si="117"/>
        <v>48.102778607708395</v>
      </c>
      <c r="AK298" s="32">
        <f t="shared" si="118"/>
        <v>16.731401254855097</v>
      </c>
      <c r="AL298" s="32">
        <f t="shared" si="119"/>
        <v>4.1828503137137742</v>
      </c>
      <c r="AM298" s="32">
        <f t="shared" si="120"/>
        <v>40.035853002688974</v>
      </c>
      <c r="AN298" s="32">
        <f t="shared" si="121"/>
        <v>20.017926501344487</v>
      </c>
      <c r="AO298" s="32">
        <f t="shared" si="122"/>
        <v>5.6767254257544071</v>
      </c>
      <c r="AP298" s="32">
        <f t="shared" si="123"/>
        <v>56.468479235135938</v>
      </c>
      <c r="AQ298" s="32">
        <f t="shared" si="124"/>
        <v>5.0791753809381532</v>
      </c>
      <c r="AR298" s="32">
        <f t="shared" si="125"/>
        <v>79.175380938153566</v>
      </c>
      <c r="AS298" s="32">
        <f t="shared" si="126"/>
        <v>119.51000896325067</v>
      </c>
      <c r="AT298" s="32">
        <f t="shared" si="127"/>
        <v>36.749327756199584</v>
      </c>
      <c r="AU298" s="32">
        <f t="shared" si="128"/>
        <v>20.914251568568869</v>
      </c>
      <c r="AV298" s="32">
        <f t="shared" si="129"/>
        <v>109.6504332237825</v>
      </c>
      <c r="AW298" s="32">
        <f t="shared" si="130"/>
        <v>5.0791753809381532</v>
      </c>
      <c r="AX298" s="32">
        <f t="shared" si="131"/>
        <v>235.43471765760381</v>
      </c>
      <c r="AY298" s="32">
        <f t="shared" si="132"/>
        <v>14.938751120406334</v>
      </c>
      <c r="AZ298" s="32">
        <f t="shared" si="133"/>
        <v>0.89632506722437999</v>
      </c>
      <c r="BB298" s="41" t="s">
        <v>439</v>
      </c>
      <c r="BC298" s="32">
        <f t="shared" si="134"/>
        <v>61.75680859225163</v>
      </c>
      <c r="BD298" s="32">
        <f t="shared" si="135"/>
        <v>5.4837446141793968</v>
      </c>
      <c r="BE298" s="32">
        <f t="shared" si="136"/>
        <v>156.67841754798275</v>
      </c>
      <c r="BF298" s="32">
        <f t="shared" si="137"/>
        <v>48.178613396004707</v>
      </c>
      <c r="BG298" s="32">
        <f t="shared" si="138"/>
        <v>138.69992441421013</v>
      </c>
      <c r="BH298" s="32">
        <f t="shared" si="139"/>
        <v>6.658832745789268</v>
      </c>
    </row>
    <row r="299" spans="1:60" x14ac:dyDescent="0.2">
      <c r="A299" s="33" t="str">
        <f>'[3]download from PCAS'!A310</f>
        <v>Z00561</v>
      </c>
      <c r="B299" s="31">
        <f>VLOOKUP($A299,'[3]download from PCAS'!$A$7:$AZ$366,2,FALSE)</f>
        <v>2141</v>
      </c>
      <c r="C299" s="31">
        <v>1712</v>
      </c>
      <c r="D299" s="31">
        <v>1691</v>
      </c>
      <c r="E299" s="31">
        <v>1665</v>
      </c>
      <c r="F299" s="31">
        <v>1163</v>
      </c>
      <c r="G299" s="31">
        <f>VLOOKUP($A299,'[3]download from PCAS'!$A$7:$AZ$366,11,FALSE)</f>
        <v>107</v>
      </c>
      <c r="H299" s="31">
        <f>VLOOKUP($A299,'[3]download from PCAS'!$A$7:$AZ$366,31,FALSE)</f>
        <v>37</v>
      </c>
      <c r="I299" s="31">
        <f>VLOOKUP($A299,'[3]download from PCAS'!$A$7:$AZ$366,35,FALSE)</f>
        <v>9</v>
      </c>
      <c r="J299" s="31">
        <f>VLOOKUP($A299,'[3]download from PCAS'!$A$7:$AZ$366,49,FALSE)</f>
        <v>51</v>
      </c>
      <c r="K299" s="31">
        <f>VLOOKUP($A299,'[3]download from PCAS'!$A$7:$AZ$366,7,FALSE)</f>
        <v>337</v>
      </c>
      <c r="L299" s="31">
        <f>VLOOKUP($A299,'[3]download from PCAS'!$A$7:$AZ$366,27,FALSE)</f>
        <v>91</v>
      </c>
      <c r="M299" s="31">
        <f>VLOOKUP($A299,'[3]download from PCAS'!$A$7:$AZ$366,15,FALSE)</f>
        <v>31</v>
      </c>
      <c r="N299" s="31">
        <f>VLOOKUP($A299,'[3]download from PCAS'!$A$7:$AZ$366,29,FALSE)</f>
        <v>13</v>
      </c>
      <c r="O299" s="31">
        <f>VLOOKUP($A299,'[3]download from PCAS'!$A$7:$AZ$366,51,FALSE)</f>
        <v>60</v>
      </c>
      <c r="P299" s="31">
        <f>VLOOKUP($A299,'[3]download from PCAS'!$A$7:$AZ$366,9,FALSE)</f>
        <v>32</v>
      </c>
      <c r="Q299" s="31">
        <f>VLOOKUP($A299,'[3]download from PCAS'!$A$7:$AZ$366,41,FALSE)</f>
        <v>17</v>
      </c>
      <c r="R299" s="31">
        <f>VLOOKUP($A299,'[3]download from PCAS'!$A$7:$AZ$366,5,FALSE)</f>
        <v>90</v>
      </c>
      <c r="S299" s="31">
        <f>VLOOKUP($A299,'[3]download from PCAS'!$A$7:$AZ$366,19,FALSE)</f>
        <v>17</v>
      </c>
      <c r="T299" s="31">
        <f>VLOOKUP($A299,'[3]download from PCAS'!$A$7:$AZ$366,21,FALSE)</f>
        <v>178</v>
      </c>
      <c r="U299" s="31">
        <f>VLOOKUP($A299,'[3]download from PCAS'!$A$7:$AZ$366,23,FALSE)</f>
        <v>188</v>
      </c>
      <c r="V299" s="31">
        <f>VLOOKUP($A299,'[3]download from PCAS'!$A$7:$AZ$366,13,FALSE)</f>
        <v>147</v>
      </c>
      <c r="W299" s="31">
        <f>VLOOKUP($A299,'[3]download from PCAS'!$A$7:$AZ$366,3,FALSE)</f>
        <v>42</v>
      </c>
      <c r="X299" s="31">
        <f>VLOOKUP($A299,'[3]download from PCAS'!$A$7:$AZ$366,43,FALSE)</f>
        <v>189</v>
      </c>
      <c r="Y299" s="31">
        <f>VLOOKUP($A299,'[3]download from PCAS'!$A$7:$AZ$366,39,FALSE)</f>
        <v>11</v>
      </c>
      <c r="Z299" s="31">
        <f>VLOOKUP($A299,'[3]download from PCAS'!$A$7:$AZ$366,47,FALSE)</f>
        <v>524</v>
      </c>
      <c r="AA299" s="31">
        <f>VLOOKUP($A299,'[3]download from PCAS'!$A$7:$AZ$366,17,FALSE)</f>
        <v>48</v>
      </c>
      <c r="AB299" s="31">
        <f>VLOOKUP($A299,'[3]download from PCAS'!$A$7:$AZ$366,45,FALSE)</f>
        <v>1</v>
      </c>
      <c r="AC299" s="44"/>
      <c r="AD299" s="41" t="s">
        <v>440</v>
      </c>
      <c r="AE299" s="32">
        <f t="shared" si="112"/>
        <v>49.976646426903315</v>
      </c>
      <c r="AF299" s="32">
        <f t="shared" si="113"/>
        <v>17.281644091546006</v>
      </c>
      <c r="AG299" s="32">
        <f t="shared" si="114"/>
        <v>4.203643157403083</v>
      </c>
      <c r="AH299" s="32">
        <f t="shared" si="115"/>
        <v>23.82064455861747</v>
      </c>
      <c r="AI299" s="32">
        <f t="shared" si="116"/>
        <v>157.40308267164878</v>
      </c>
      <c r="AJ299" s="32">
        <f t="shared" si="117"/>
        <v>42.503503035964499</v>
      </c>
      <c r="AK299" s="32">
        <f t="shared" si="118"/>
        <v>14.479215319943952</v>
      </c>
      <c r="AL299" s="32">
        <f t="shared" si="119"/>
        <v>6.0719290051377861</v>
      </c>
      <c r="AM299" s="32">
        <f t="shared" si="120"/>
        <v>28.024287716020549</v>
      </c>
      <c r="AN299" s="32">
        <f t="shared" si="121"/>
        <v>14.946286781877626</v>
      </c>
      <c r="AO299" s="32">
        <f t="shared" si="122"/>
        <v>7.9402148528724892</v>
      </c>
      <c r="AP299" s="32">
        <f t="shared" si="123"/>
        <v>42.036431574030829</v>
      </c>
      <c r="AQ299" s="32">
        <f t="shared" si="124"/>
        <v>7.9402148528724892</v>
      </c>
      <c r="AR299" s="32">
        <f t="shared" si="125"/>
        <v>83.138720224194302</v>
      </c>
      <c r="AS299" s="32">
        <f t="shared" si="126"/>
        <v>87.809434843531051</v>
      </c>
      <c r="AT299" s="32">
        <f t="shared" si="127"/>
        <v>68.659504904250355</v>
      </c>
      <c r="AU299" s="32">
        <f t="shared" si="128"/>
        <v>19.617001401214388</v>
      </c>
      <c r="AV299" s="32">
        <f t="shared" si="129"/>
        <v>88.276506305464736</v>
      </c>
      <c r="AW299" s="32">
        <f t="shared" si="130"/>
        <v>5.1377860812704341</v>
      </c>
      <c r="AX299" s="32">
        <f t="shared" si="131"/>
        <v>244.74544605324613</v>
      </c>
      <c r="AY299" s="32">
        <f t="shared" si="132"/>
        <v>22.419430172816444</v>
      </c>
      <c r="AZ299" s="32">
        <f t="shared" si="133"/>
        <v>0.46707146193367582</v>
      </c>
      <c r="BB299" s="41" t="s">
        <v>440</v>
      </c>
      <c r="BC299" s="32">
        <f t="shared" si="134"/>
        <v>53.814311058545243</v>
      </c>
      <c r="BD299" s="32">
        <f t="shared" si="135"/>
        <v>7.8078078078078077</v>
      </c>
      <c r="BE299" s="32">
        <f t="shared" si="136"/>
        <v>112.91291291291292</v>
      </c>
      <c r="BF299" s="32">
        <f t="shared" si="137"/>
        <v>88.288288288288285</v>
      </c>
      <c r="BG299" s="32">
        <f t="shared" si="138"/>
        <v>110.39719626168225</v>
      </c>
      <c r="BH299" s="32">
        <f t="shared" si="139"/>
        <v>6.606606606606606</v>
      </c>
    </row>
    <row r="300" spans="1:60" x14ac:dyDescent="0.2">
      <c r="A300" s="33" t="str">
        <f>'[3]download from PCAS'!A311</f>
        <v>Z00562</v>
      </c>
      <c r="B300" s="31">
        <f>VLOOKUP($A300,'[3]download from PCAS'!$A$7:$AZ$366,2,FALSE)</f>
        <v>4187</v>
      </c>
      <c r="C300" s="31">
        <v>3372</v>
      </c>
      <c r="D300" s="31">
        <v>3307</v>
      </c>
      <c r="E300" s="31">
        <v>3233</v>
      </c>
      <c r="F300" s="31">
        <v>2173</v>
      </c>
      <c r="G300" s="31">
        <f>VLOOKUP($A300,'[3]download from PCAS'!$A$7:$AZ$366,11,FALSE)</f>
        <v>147</v>
      </c>
      <c r="H300" s="31">
        <f>VLOOKUP($A300,'[3]download from PCAS'!$A$7:$AZ$366,31,FALSE)</f>
        <v>33</v>
      </c>
      <c r="I300" s="31">
        <f>VLOOKUP($A300,'[3]download from PCAS'!$A$7:$AZ$366,35,FALSE)</f>
        <v>18</v>
      </c>
      <c r="J300" s="31">
        <f>VLOOKUP($A300,'[3]download from PCAS'!$A$7:$AZ$366,49,FALSE)</f>
        <v>95</v>
      </c>
      <c r="K300" s="31">
        <f>VLOOKUP($A300,'[3]download from PCAS'!$A$7:$AZ$366,7,FALSE)</f>
        <v>498</v>
      </c>
      <c r="L300" s="31">
        <f>VLOOKUP($A300,'[3]download from PCAS'!$A$7:$AZ$366,27,FALSE)</f>
        <v>143</v>
      </c>
      <c r="M300" s="31">
        <f>VLOOKUP($A300,'[3]download from PCAS'!$A$7:$AZ$366,15,FALSE)</f>
        <v>80</v>
      </c>
      <c r="N300" s="31">
        <f>VLOOKUP($A300,'[3]download from PCAS'!$A$7:$AZ$366,29,FALSE)</f>
        <v>30</v>
      </c>
      <c r="O300" s="31">
        <f>VLOOKUP($A300,'[3]download from PCAS'!$A$7:$AZ$366,51,FALSE)</f>
        <v>117</v>
      </c>
      <c r="P300" s="31">
        <f>VLOOKUP($A300,'[3]download from PCAS'!$A$7:$AZ$366,9,FALSE)</f>
        <v>58</v>
      </c>
      <c r="Q300" s="31">
        <f>VLOOKUP($A300,'[3]download from PCAS'!$A$7:$AZ$366,41,FALSE)</f>
        <v>35</v>
      </c>
      <c r="R300" s="31">
        <f>VLOOKUP($A300,'[3]download from PCAS'!$A$7:$AZ$366,5,FALSE)</f>
        <v>158</v>
      </c>
      <c r="S300" s="31">
        <f>VLOOKUP($A300,'[3]download from PCAS'!$A$7:$AZ$366,19,FALSE)</f>
        <v>22</v>
      </c>
      <c r="T300" s="31">
        <f>VLOOKUP($A300,'[3]download from PCAS'!$A$7:$AZ$366,21,FALSE)</f>
        <v>260</v>
      </c>
      <c r="U300" s="31">
        <f>VLOOKUP($A300,'[3]download from PCAS'!$A$7:$AZ$366,23,FALSE)</f>
        <v>618</v>
      </c>
      <c r="V300" s="31">
        <f>VLOOKUP($A300,'[3]download from PCAS'!$A$7:$AZ$366,13,FALSE)</f>
        <v>205</v>
      </c>
      <c r="W300" s="31">
        <f>VLOOKUP($A300,'[3]download from PCAS'!$A$7:$AZ$366,3,FALSE)</f>
        <v>66</v>
      </c>
      <c r="X300" s="31">
        <f>VLOOKUP($A300,'[3]download from PCAS'!$A$7:$AZ$366,43,FALSE)</f>
        <v>354</v>
      </c>
      <c r="Y300" s="31">
        <f>VLOOKUP($A300,'[3]download from PCAS'!$A$7:$AZ$366,39,FALSE)</f>
        <v>16</v>
      </c>
      <c r="Z300" s="31">
        <f>VLOOKUP($A300,'[3]download from PCAS'!$A$7:$AZ$366,47,FALSE)</f>
        <v>846</v>
      </c>
      <c r="AA300" s="31">
        <f>VLOOKUP($A300,'[3]download from PCAS'!$A$7:$AZ$366,17,FALSE)</f>
        <v>53</v>
      </c>
      <c r="AB300" s="31">
        <f>VLOOKUP($A300,'[3]download from PCAS'!$A$7:$AZ$366,45,FALSE)</f>
        <v>5</v>
      </c>
      <c r="AC300" s="44"/>
      <c r="AD300" s="41" t="s">
        <v>441</v>
      </c>
      <c r="AE300" s="32">
        <f t="shared" si="112"/>
        <v>35.108669691903508</v>
      </c>
      <c r="AF300" s="32">
        <f t="shared" si="113"/>
        <v>7.8815380941007884</v>
      </c>
      <c r="AG300" s="32">
        <f t="shared" si="114"/>
        <v>4.29902077860043</v>
      </c>
      <c r="AH300" s="32">
        <f t="shared" si="115"/>
        <v>22.689276331502267</v>
      </c>
      <c r="AI300" s="32">
        <f t="shared" si="116"/>
        <v>118.93957487461189</v>
      </c>
      <c r="AJ300" s="32">
        <f t="shared" si="117"/>
        <v>34.153331741103415</v>
      </c>
      <c r="AK300" s="32">
        <f t="shared" si="118"/>
        <v>19.106759016001909</v>
      </c>
      <c r="AL300" s="32">
        <f t="shared" si="119"/>
        <v>7.1650346310007169</v>
      </c>
      <c r="AM300" s="32">
        <f t="shared" si="120"/>
        <v>27.943635060902796</v>
      </c>
      <c r="AN300" s="32">
        <f t="shared" si="121"/>
        <v>13.852400286601386</v>
      </c>
      <c r="AO300" s="32">
        <f t="shared" si="122"/>
        <v>8.3592070695008367</v>
      </c>
      <c r="AP300" s="32">
        <f t="shared" si="123"/>
        <v>37.735849056603769</v>
      </c>
      <c r="AQ300" s="32">
        <f t="shared" si="124"/>
        <v>5.2543587294005256</v>
      </c>
      <c r="AR300" s="32">
        <f t="shared" si="125"/>
        <v>62.096966802006207</v>
      </c>
      <c r="AS300" s="32">
        <f t="shared" si="126"/>
        <v>147.59971339861477</v>
      </c>
      <c r="AT300" s="32">
        <f t="shared" si="127"/>
        <v>48.961069978504895</v>
      </c>
      <c r="AU300" s="32">
        <f t="shared" si="128"/>
        <v>15.763076188201577</v>
      </c>
      <c r="AV300" s="32">
        <f t="shared" si="129"/>
        <v>84.547408645808446</v>
      </c>
      <c r="AW300" s="32">
        <f t="shared" si="130"/>
        <v>3.8213518032003821</v>
      </c>
      <c r="AX300" s="32">
        <f t="shared" si="131"/>
        <v>202.05397659422019</v>
      </c>
      <c r="AY300" s="32">
        <f t="shared" si="132"/>
        <v>12.658227848101266</v>
      </c>
      <c r="AZ300" s="32">
        <f t="shared" si="133"/>
        <v>1.1941724385001193</v>
      </c>
      <c r="BB300" s="41" t="s">
        <v>441</v>
      </c>
      <c r="BC300" s="32">
        <f t="shared" si="134"/>
        <v>43.241608708799511</v>
      </c>
      <c r="BD300" s="32">
        <f t="shared" si="135"/>
        <v>9.2793071450665003</v>
      </c>
      <c r="BE300" s="32">
        <f t="shared" si="136"/>
        <v>191.15372718836991</v>
      </c>
      <c r="BF300" s="32">
        <f t="shared" si="137"/>
        <v>63.408598824621087</v>
      </c>
      <c r="BG300" s="32">
        <f t="shared" si="138"/>
        <v>104.98220640569394</v>
      </c>
      <c r="BH300" s="32">
        <f t="shared" si="139"/>
        <v>4.9489638107021348</v>
      </c>
    </row>
    <row r="301" spans="1:60" x14ac:dyDescent="0.2">
      <c r="A301" s="33" t="str">
        <f>'[3]download from PCAS'!A312</f>
        <v>Z00563</v>
      </c>
      <c r="B301" s="31">
        <f>VLOOKUP($A301,'[3]download from PCAS'!$A$7:$AZ$366,2,FALSE)</f>
        <v>3961</v>
      </c>
      <c r="C301" s="31">
        <v>3069</v>
      </c>
      <c r="D301" s="31">
        <v>3021</v>
      </c>
      <c r="E301" s="31">
        <v>2963</v>
      </c>
      <c r="F301" s="31">
        <v>2095</v>
      </c>
      <c r="G301" s="31">
        <f>VLOOKUP($A301,'[3]download from PCAS'!$A$7:$AZ$366,11,FALSE)</f>
        <v>135</v>
      </c>
      <c r="H301" s="31">
        <f>VLOOKUP($A301,'[3]download from PCAS'!$A$7:$AZ$366,31,FALSE)</f>
        <v>29</v>
      </c>
      <c r="I301" s="31">
        <f>VLOOKUP($A301,'[3]download from PCAS'!$A$7:$AZ$366,35,FALSE)</f>
        <v>11</v>
      </c>
      <c r="J301" s="31">
        <f>VLOOKUP($A301,'[3]download from PCAS'!$A$7:$AZ$366,49,FALSE)</f>
        <v>65</v>
      </c>
      <c r="K301" s="31">
        <f>VLOOKUP($A301,'[3]download from PCAS'!$A$7:$AZ$366,7,FALSE)</f>
        <v>495</v>
      </c>
      <c r="L301" s="31">
        <f>VLOOKUP($A301,'[3]download from PCAS'!$A$7:$AZ$366,27,FALSE)</f>
        <v>140</v>
      </c>
      <c r="M301" s="31">
        <f>VLOOKUP($A301,'[3]download from PCAS'!$A$7:$AZ$366,15,FALSE)</f>
        <v>61</v>
      </c>
      <c r="N301" s="31">
        <f>VLOOKUP($A301,'[3]download from PCAS'!$A$7:$AZ$366,29,FALSE)</f>
        <v>29</v>
      </c>
      <c r="O301" s="31">
        <f>VLOOKUP($A301,'[3]download from PCAS'!$A$7:$AZ$366,51,FALSE)</f>
        <v>124</v>
      </c>
      <c r="P301" s="31">
        <f>VLOOKUP($A301,'[3]download from PCAS'!$A$7:$AZ$366,9,FALSE)</f>
        <v>77</v>
      </c>
      <c r="Q301" s="31">
        <f>VLOOKUP($A301,'[3]download from PCAS'!$A$7:$AZ$366,41,FALSE)</f>
        <v>29</v>
      </c>
      <c r="R301" s="31">
        <f>VLOOKUP($A301,'[3]download from PCAS'!$A$7:$AZ$366,5,FALSE)</f>
        <v>285</v>
      </c>
      <c r="S301" s="31">
        <f>VLOOKUP($A301,'[3]download from PCAS'!$A$7:$AZ$366,19,FALSE)</f>
        <v>51</v>
      </c>
      <c r="T301" s="31">
        <f>VLOOKUP($A301,'[3]download from PCAS'!$A$7:$AZ$366,21,FALSE)</f>
        <v>243</v>
      </c>
      <c r="U301" s="31">
        <f>VLOOKUP($A301,'[3]download from PCAS'!$A$7:$AZ$366,23,FALSE)</f>
        <v>479</v>
      </c>
      <c r="V301" s="31">
        <f>VLOOKUP($A301,'[3]download from PCAS'!$A$7:$AZ$366,13,FALSE)</f>
        <v>186</v>
      </c>
      <c r="W301" s="31">
        <f>VLOOKUP($A301,'[3]download from PCAS'!$A$7:$AZ$366,3,FALSE)</f>
        <v>53</v>
      </c>
      <c r="X301" s="31">
        <f>VLOOKUP($A301,'[3]download from PCAS'!$A$7:$AZ$366,43,FALSE)</f>
        <v>438</v>
      </c>
      <c r="Y301" s="31">
        <f>VLOOKUP($A301,'[3]download from PCAS'!$A$7:$AZ$366,39,FALSE)</f>
        <v>24</v>
      </c>
      <c r="Z301" s="31">
        <f>VLOOKUP($A301,'[3]download from PCAS'!$A$7:$AZ$366,47,FALSE)</f>
        <v>917</v>
      </c>
      <c r="AA301" s="31">
        <f>VLOOKUP($A301,'[3]download from PCAS'!$A$7:$AZ$366,17,FALSE)</f>
        <v>78</v>
      </c>
      <c r="AB301" s="31">
        <f>VLOOKUP($A301,'[3]download from PCAS'!$A$7:$AZ$366,45,FALSE)</f>
        <v>9</v>
      </c>
      <c r="AC301" s="44"/>
      <c r="AD301" s="41" t="s">
        <v>442</v>
      </c>
      <c r="AE301" s="32">
        <f t="shared" si="112"/>
        <v>34.082302448876547</v>
      </c>
      <c r="AF301" s="32">
        <f t="shared" si="113"/>
        <v>7.3213834890179248</v>
      </c>
      <c r="AG301" s="32">
        <f t="shared" si="114"/>
        <v>2.7770764958343852</v>
      </c>
      <c r="AH301" s="32">
        <f t="shared" si="115"/>
        <v>16.409997475385005</v>
      </c>
      <c r="AI301" s="32">
        <f t="shared" si="116"/>
        <v>124.96844231254734</v>
      </c>
      <c r="AJ301" s="32">
        <f t="shared" si="117"/>
        <v>35.344609946983091</v>
      </c>
      <c r="AK301" s="32">
        <f t="shared" si="118"/>
        <v>15.400151476899772</v>
      </c>
      <c r="AL301" s="32">
        <f t="shared" si="119"/>
        <v>7.3213834890179248</v>
      </c>
      <c r="AM301" s="32">
        <f t="shared" si="120"/>
        <v>31.305225953042157</v>
      </c>
      <c r="AN301" s="32">
        <f t="shared" si="121"/>
        <v>19.439535470840696</v>
      </c>
      <c r="AO301" s="32">
        <f t="shared" si="122"/>
        <v>7.3213834890179248</v>
      </c>
      <c r="AP301" s="32">
        <f t="shared" si="123"/>
        <v>71.951527392072705</v>
      </c>
      <c r="AQ301" s="32">
        <f t="shared" si="124"/>
        <v>12.875536480686696</v>
      </c>
      <c r="AR301" s="32">
        <f t="shared" si="125"/>
        <v>61.348144407977784</v>
      </c>
      <c r="AS301" s="32">
        <f t="shared" si="126"/>
        <v>120.92905831860641</v>
      </c>
      <c r="AT301" s="32">
        <f t="shared" si="127"/>
        <v>46.957838929563238</v>
      </c>
      <c r="AU301" s="32">
        <f t="shared" si="128"/>
        <v>13.380459479929311</v>
      </c>
      <c r="AV301" s="32">
        <f t="shared" si="129"/>
        <v>110.57813683413279</v>
      </c>
      <c r="AW301" s="32">
        <f t="shared" si="130"/>
        <v>6.0590759909113858</v>
      </c>
      <c r="AX301" s="32">
        <f t="shared" si="131"/>
        <v>231.5071951527392</v>
      </c>
      <c r="AY301" s="32">
        <f t="shared" si="132"/>
        <v>19.691996970462007</v>
      </c>
      <c r="AZ301" s="32">
        <f t="shared" si="133"/>
        <v>2.2721534965917698</v>
      </c>
      <c r="BB301" s="41" t="s">
        <v>442</v>
      </c>
      <c r="BC301" s="32">
        <f t="shared" si="134"/>
        <v>46.342270771267792</v>
      </c>
      <c r="BD301" s="32">
        <f t="shared" si="135"/>
        <v>9.7873776577792775</v>
      </c>
      <c r="BE301" s="32">
        <f t="shared" si="136"/>
        <v>161.66047924400945</v>
      </c>
      <c r="BF301" s="32">
        <f t="shared" si="137"/>
        <v>62.774215322308464</v>
      </c>
      <c r="BG301" s="32">
        <f t="shared" si="138"/>
        <v>142.71749755620723</v>
      </c>
      <c r="BH301" s="32">
        <f t="shared" si="139"/>
        <v>8.0998987512656093</v>
      </c>
    </row>
    <row r="302" spans="1:60" x14ac:dyDescent="0.2">
      <c r="A302" s="33" t="str">
        <f>'[3]download from PCAS'!A313</f>
        <v>Z00564</v>
      </c>
      <c r="B302" s="31">
        <f>VLOOKUP($A302,'[3]download from PCAS'!$A$7:$AZ$366,2,FALSE)</f>
        <v>6852</v>
      </c>
      <c r="C302" s="31">
        <v>5483</v>
      </c>
      <c r="D302" s="31">
        <v>5397</v>
      </c>
      <c r="E302" s="31">
        <v>5284</v>
      </c>
      <c r="F302" s="31">
        <v>3734</v>
      </c>
      <c r="G302" s="31">
        <f>VLOOKUP($A302,'[3]download from PCAS'!$A$7:$AZ$366,11,FALSE)</f>
        <v>277</v>
      </c>
      <c r="H302" s="31">
        <f>VLOOKUP($A302,'[3]download from PCAS'!$A$7:$AZ$366,31,FALSE)</f>
        <v>58</v>
      </c>
      <c r="I302" s="31">
        <f>VLOOKUP($A302,'[3]download from PCAS'!$A$7:$AZ$366,35,FALSE)</f>
        <v>32</v>
      </c>
      <c r="J302" s="31">
        <f>VLOOKUP($A302,'[3]download from PCAS'!$A$7:$AZ$366,49,FALSE)</f>
        <v>142</v>
      </c>
      <c r="K302" s="31">
        <f>VLOOKUP($A302,'[3]download from PCAS'!$A$7:$AZ$366,7,FALSE)</f>
        <v>961</v>
      </c>
      <c r="L302" s="31">
        <f>VLOOKUP($A302,'[3]download from PCAS'!$A$7:$AZ$366,27,FALSE)</f>
        <v>255</v>
      </c>
      <c r="M302" s="31">
        <f>VLOOKUP($A302,'[3]download from PCAS'!$A$7:$AZ$366,15,FALSE)</f>
        <v>162</v>
      </c>
      <c r="N302" s="31">
        <f>VLOOKUP($A302,'[3]download from PCAS'!$A$7:$AZ$366,29,FALSE)</f>
        <v>48</v>
      </c>
      <c r="O302" s="31">
        <f>VLOOKUP($A302,'[3]download from PCAS'!$A$7:$AZ$366,51,FALSE)</f>
        <v>224</v>
      </c>
      <c r="P302" s="31">
        <f>VLOOKUP($A302,'[3]download from PCAS'!$A$7:$AZ$366,9,FALSE)</f>
        <v>134</v>
      </c>
      <c r="Q302" s="31">
        <f>VLOOKUP($A302,'[3]download from PCAS'!$A$7:$AZ$366,41,FALSE)</f>
        <v>83</v>
      </c>
      <c r="R302" s="31">
        <f>VLOOKUP($A302,'[3]download from PCAS'!$A$7:$AZ$366,5,FALSE)</f>
        <v>413</v>
      </c>
      <c r="S302" s="31">
        <f>VLOOKUP($A302,'[3]download from PCAS'!$A$7:$AZ$366,19,FALSE)</f>
        <v>55</v>
      </c>
      <c r="T302" s="31">
        <f>VLOOKUP($A302,'[3]download from PCAS'!$A$7:$AZ$366,21,FALSE)</f>
        <v>462</v>
      </c>
      <c r="U302" s="31">
        <f>VLOOKUP($A302,'[3]download from PCAS'!$A$7:$AZ$366,23,FALSE)</f>
        <v>631</v>
      </c>
      <c r="V302" s="31">
        <f>VLOOKUP($A302,'[3]download from PCAS'!$A$7:$AZ$366,13,FALSE)</f>
        <v>374</v>
      </c>
      <c r="W302" s="31">
        <f>VLOOKUP($A302,'[3]download from PCAS'!$A$7:$AZ$366,3,FALSE)</f>
        <v>89</v>
      </c>
      <c r="X302" s="31">
        <f>VLOOKUP($A302,'[3]download from PCAS'!$A$7:$AZ$366,43,FALSE)</f>
        <v>748</v>
      </c>
      <c r="Y302" s="31">
        <f>VLOOKUP($A302,'[3]download from PCAS'!$A$7:$AZ$366,39,FALSE)</f>
        <v>34</v>
      </c>
      <c r="Z302" s="31">
        <f>VLOOKUP($A302,'[3]download from PCAS'!$A$7:$AZ$366,47,FALSE)</f>
        <v>1647</v>
      </c>
      <c r="AA302" s="31">
        <f>VLOOKUP($A302,'[3]download from PCAS'!$A$7:$AZ$366,17,FALSE)</f>
        <v>145</v>
      </c>
      <c r="AB302" s="31">
        <f>VLOOKUP($A302,'[3]download from PCAS'!$A$7:$AZ$366,45,FALSE)</f>
        <v>12</v>
      </c>
      <c r="AC302" s="44"/>
      <c r="AD302" s="41" t="s">
        <v>443</v>
      </c>
      <c r="AE302" s="32">
        <f t="shared" si="112"/>
        <v>40.426152948044368</v>
      </c>
      <c r="AF302" s="32">
        <f t="shared" si="113"/>
        <v>8.4646818447168712</v>
      </c>
      <c r="AG302" s="32">
        <f t="shared" si="114"/>
        <v>4.6701692936368939</v>
      </c>
      <c r="AH302" s="32">
        <f t="shared" si="115"/>
        <v>20.723876240513718</v>
      </c>
      <c r="AI302" s="32">
        <f t="shared" si="116"/>
        <v>140.25102159953298</v>
      </c>
      <c r="AJ302" s="32">
        <f t="shared" si="117"/>
        <v>37.215411558669004</v>
      </c>
      <c r="AK302" s="32">
        <f t="shared" si="118"/>
        <v>23.642732049036777</v>
      </c>
      <c r="AL302" s="32">
        <f t="shared" si="119"/>
        <v>7.0052539404553418</v>
      </c>
      <c r="AM302" s="32">
        <f t="shared" si="120"/>
        <v>32.691185055458263</v>
      </c>
      <c r="AN302" s="32">
        <f t="shared" si="121"/>
        <v>19.556333917104496</v>
      </c>
      <c r="AO302" s="32">
        <f t="shared" si="122"/>
        <v>12.113251605370694</v>
      </c>
      <c r="AP302" s="32">
        <f t="shared" si="123"/>
        <v>60.274372446001166</v>
      </c>
      <c r="AQ302" s="32">
        <f t="shared" si="124"/>
        <v>8.0268534734384129</v>
      </c>
      <c r="AR302" s="32">
        <f t="shared" si="125"/>
        <v>67.425569176882661</v>
      </c>
      <c r="AS302" s="32">
        <f t="shared" si="126"/>
        <v>92.089900758902516</v>
      </c>
      <c r="AT302" s="32">
        <f t="shared" si="127"/>
        <v>54.582603619381203</v>
      </c>
      <c r="AU302" s="32">
        <f t="shared" si="128"/>
        <v>12.988908347927612</v>
      </c>
      <c r="AV302" s="32">
        <f t="shared" si="129"/>
        <v>109.16520723876241</v>
      </c>
      <c r="AW302" s="32">
        <f t="shared" si="130"/>
        <v>4.9620548744892004</v>
      </c>
      <c r="AX302" s="32">
        <f t="shared" si="131"/>
        <v>240.3677758318739</v>
      </c>
      <c r="AY302" s="32">
        <f t="shared" si="132"/>
        <v>21.161704611792175</v>
      </c>
      <c r="AZ302" s="32">
        <f t="shared" si="133"/>
        <v>1.7513134851138354</v>
      </c>
      <c r="BB302" s="41" t="s">
        <v>443</v>
      </c>
      <c r="BC302" s="32">
        <f t="shared" si="134"/>
        <v>47.248471372984987</v>
      </c>
      <c r="BD302" s="32">
        <f t="shared" si="135"/>
        <v>9.0840272520817571</v>
      </c>
      <c r="BE302" s="32">
        <f t="shared" si="136"/>
        <v>119.41710825132476</v>
      </c>
      <c r="BF302" s="32">
        <f t="shared" si="137"/>
        <v>70.779712339137021</v>
      </c>
      <c r="BG302" s="32">
        <f t="shared" si="138"/>
        <v>136.42166697063652</v>
      </c>
      <c r="BH302" s="32">
        <f t="shared" si="139"/>
        <v>6.4345193035579111</v>
      </c>
    </row>
    <row r="303" spans="1:60" x14ac:dyDescent="0.2">
      <c r="A303" s="33" t="str">
        <f>'[3]download from PCAS'!A314</f>
        <v>Z00566</v>
      </c>
      <c r="B303" s="31">
        <f>VLOOKUP($A303,'[3]download from PCAS'!$A$7:$AZ$366,2,FALSE)</f>
        <v>7672</v>
      </c>
      <c r="C303" s="31">
        <v>6238</v>
      </c>
      <c r="D303" s="31">
        <v>6134</v>
      </c>
      <c r="E303" s="31">
        <v>6047</v>
      </c>
      <c r="F303" s="31">
        <v>4313</v>
      </c>
      <c r="G303" s="31">
        <f>VLOOKUP($A303,'[3]download from PCAS'!$A$7:$AZ$366,11,FALSE)</f>
        <v>351</v>
      </c>
      <c r="H303" s="31">
        <f>VLOOKUP($A303,'[3]download from PCAS'!$A$7:$AZ$366,31,FALSE)</f>
        <v>72</v>
      </c>
      <c r="I303" s="31">
        <f>VLOOKUP($A303,'[3]download from PCAS'!$A$7:$AZ$366,35,FALSE)</f>
        <v>25</v>
      </c>
      <c r="J303" s="31">
        <f>VLOOKUP($A303,'[3]download from PCAS'!$A$7:$AZ$366,49,FALSE)</f>
        <v>168</v>
      </c>
      <c r="K303" s="31">
        <f>VLOOKUP($A303,'[3]download from PCAS'!$A$7:$AZ$366,7,FALSE)</f>
        <v>1273</v>
      </c>
      <c r="L303" s="31">
        <f>VLOOKUP($A303,'[3]download from PCAS'!$A$7:$AZ$366,27,FALSE)</f>
        <v>358</v>
      </c>
      <c r="M303" s="31">
        <f>VLOOKUP($A303,'[3]download from PCAS'!$A$7:$AZ$366,15,FALSE)</f>
        <v>113</v>
      </c>
      <c r="N303" s="31">
        <f>VLOOKUP($A303,'[3]download from PCAS'!$A$7:$AZ$366,29,FALSE)</f>
        <v>69</v>
      </c>
      <c r="O303" s="31">
        <f>VLOOKUP($A303,'[3]download from PCAS'!$A$7:$AZ$366,51,FALSE)</f>
        <v>311</v>
      </c>
      <c r="P303" s="31">
        <f>VLOOKUP($A303,'[3]download from PCAS'!$A$7:$AZ$366,9,FALSE)</f>
        <v>146</v>
      </c>
      <c r="Q303" s="31">
        <f>VLOOKUP($A303,'[3]download from PCAS'!$A$7:$AZ$366,41,FALSE)</f>
        <v>50</v>
      </c>
      <c r="R303" s="31">
        <f>VLOOKUP($A303,'[3]download from PCAS'!$A$7:$AZ$366,5,FALSE)</f>
        <v>447</v>
      </c>
      <c r="S303" s="31">
        <f>VLOOKUP($A303,'[3]download from PCAS'!$A$7:$AZ$366,19,FALSE)</f>
        <v>50</v>
      </c>
      <c r="T303" s="31">
        <f>VLOOKUP($A303,'[3]download from PCAS'!$A$7:$AZ$366,21,FALSE)</f>
        <v>636</v>
      </c>
      <c r="U303" s="31">
        <f>VLOOKUP($A303,'[3]download from PCAS'!$A$7:$AZ$366,23,FALSE)</f>
        <v>1131</v>
      </c>
      <c r="V303" s="31">
        <f>VLOOKUP($A303,'[3]download from PCAS'!$A$7:$AZ$366,13,FALSE)</f>
        <v>394</v>
      </c>
      <c r="W303" s="31">
        <f>VLOOKUP($A303,'[3]download from PCAS'!$A$7:$AZ$366,3,FALSE)</f>
        <v>161</v>
      </c>
      <c r="X303" s="31">
        <f>VLOOKUP($A303,'[3]download from PCAS'!$A$7:$AZ$366,43,FALSE)</f>
        <v>480</v>
      </c>
      <c r="Y303" s="31">
        <f>VLOOKUP($A303,'[3]download from PCAS'!$A$7:$AZ$366,39,FALSE)</f>
        <v>46</v>
      </c>
      <c r="Z303" s="31">
        <f>VLOOKUP($A303,'[3]download from PCAS'!$A$7:$AZ$366,47,FALSE)</f>
        <v>2026</v>
      </c>
      <c r="AA303" s="31">
        <f>VLOOKUP($A303,'[3]download from PCAS'!$A$7:$AZ$366,17,FALSE)</f>
        <v>94</v>
      </c>
      <c r="AB303" s="31">
        <f>VLOOKUP($A303,'[3]download from PCAS'!$A$7:$AZ$366,45,FALSE)</f>
        <v>17</v>
      </c>
      <c r="AC303" s="44"/>
      <c r="AD303" s="41" t="s">
        <v>444</v>
      </c>
      <c r="AE303" s="32">
        <f t="shared" si="112"/>
        <v>45.750782064650679</v>
      </c>
      <c r="AF303" s="32">
        <f t="shared" si="113"/>
        <v>9.3847758081334725</v>
      </c>
      <c r="AG303" s="32">
        <f t="shared" si="114"/>
        <v>3.2586027111574558</v>
      </c>
      <c r="AH303" s="32">
        <f t="shared" si="115"/>
        <v>21.897810218978105</v>
      </c>
      <c r="AI303" s="32">
        <f t="shared" si="116"/>
        <v>165.92805005213765</v>
      </c>
      <c r="AJ303" s="32">
        <f t="shared" si="117"/>
        <v>46.663190823774762</v>
      </c>
      <c r="AK303" s="32">
        <f t="shared" si="118"/>
        <v>14.7288842544317</v>
      </c>
      <c r="AL303" s="32">
        <f t="shared" si="119"/>
        <v>8.9937434827945779</v>
      </c>
      <c r="AM303" s="32">
        <f t="shared" si="120"/>
        <v>40.537017726798744</v>
      </c>
      <c r="AN303" s="32">
        <f t="shared" si="121"/>
        <v>19.030239833159541</v>
      </c>
      <c r="AO303" s="32">
        <f t="shared" si="122"/>
        <v>6.5172054223149116</v>
      </c>
      <c r="AP303" s="32">
        <f t="shared" si="123"/>
        <v>58.263816475495304</v>
      </c>
      <c r="AQ303" s="32">
        <f t="shared" si="124"/>
        <v>6.5172054223149116</v>
      </c>
      <c r="AR303" s="32">
        <f t="shared" si="125"/>
        <v>82.89885297184567</v>
      </c>
      <c r="AS303" s="32">
        <f t="shared" si="126"/>
        <v>147.4191866527633</v>
      </c>
      <c r="AT303" s="32">
        <f t="shared" si="127"/>
        <v>51.355578727841504</v>
      </c>
      <c r="AU303" s="32">
        <f t="shared" si="128"/>
        <v>20.985401459854014</v>
      </c>
      <c r="AV303" s="32">
        <f t="shared" si="129"/>
        <v>62.565172054223154</v>
      </c>
      <c r="AW303" s="32">
        <f t="shared" si="130"/>
        <v>5.995828988529718</v>
      </c>
      <c r="AX303" s="32">
        <f t="shared" si="131"/>
        <v>264.07716371220022</v>
      </c>
      <c r="AY303" s="32">
        <f t="shared" si="132"/>
        <v>12.252346193952034</v>
      </c>
      <c r="AZ303" s="32">
        <f t="shared" si="133"/>
        <v>2.2158498435870699</v>
      </c>
      <c r="BB303" s="41" t="s">
        <v>444</v>
      </c>
      <c r="BC303" s="32">
        <f t="shared" si="134"/>
        <v>58.363221388979461</v>
      </c>
      <c r="BD303" s="32">
        <f t="shared" si="135"/>
        <v>11.410616834794112</v>
      </c>
      <c r="BE303" s="32">
        <f t="shared" si="136"/>
        <v>187.03489333553827</v>
      </c>
      <c r="BF303" s="32">
        <f t="shared" si="137"/>
        <v>65.156275839259138</v>
      </c>
      <c r="BG303" s="32">
        <f t="shared" si="138"/>
        <v>76.947739660147477</v>
      </c>
      <c r="BH303" s="32">
        <f t="shared" si="139"/>
        <v>7.607077889862742</v>
      </c>
    </row>
    <row r="304" spans="1:60" x14ac:dyDescent="0.2">
      <c r="A304" s="33" t="str">
        <f>'[3]download from PCAS'!A315</f>
        <v>Z00568</v>
      </c>
      <c r="B304" s="31">
        <f>VLOOKUP($A304,'[3]download from PCAS'!$A$7:$AZ$366,2,FALSE)</f>
        <v>3039</v>
      </c>
      <c r="C304" s="31">
        <v>2418</v>
      </c>
      <c r="D304" s="31">
        <v>2377</v>
      </c>
      <c r="E304" s="31">
        <v>2346</v>
      </c>
      <c r="F304" s="31">
        <v>1697</v>
      </c>
      <c r="G304" s="31">
        <f>VLOOKUP($A304,'[3]download from PCAS'!$A$7:$AZ$366,11,FALSE)</f>
        <v>103</v>
      </c>
      <c r="H304" s="31">
        <f>VLOOKUP($A304,'[3]download from PCAS'!$A$7:$AZ$366,31,FALSE)</f>
        <v>34</v>
      </c>
      <c r="I304" s="31">
        <f>VLOOKUP($A304,'[3]download from PCAS'!$A$7:$AZ$366,35,FALSE)</f>
        <v>13</v>
      </c>
      <c r="J304" s="31">
        <f>VLOOKUP($A304,'[3]download from PCAS'!$A$7:$AZ$366,49,FALSE)</f>
        <v>54</v>
      </c>
      <c r="K304" s="31">
        <f>VLOOKUP($A304,'[3]download from PCAS'!$A$7:$AZ$366,7,FALSE)</f>
        <v>423</v>
      </c>
      <c r="L304" s="31">
        <f>VLOOKUP($A304,'[3]download from PCAS'!$A$7:$AZ$366,27,FALSE)</f>
        <v>127</v>
      </c>
      <c r="M304" s="31">
        <f>VLOOKUP($A304,'[3]download from PCAS'!$A$7:$AZ$366,15,FALSE)</f>
        <v>83</v>
      </c>
      <c r="N304" s="31">
        <f>VLOOKUP($A304,'[3]download from PCAS'!$A$7:$AZ$366,29,FALSE)</f>
        <v>21</v>
      </c>
      <c r="O304" s="31">
        <f>VLOOKUP($A304,'[3]download from PCAS'!$A$7:$AZ$366,51,FALSE)</f>
        <v>92</v>
      </c>
      <c r="P304" s="31">
        <f>VLOOKUP($A304,'[3]download from PCAS'!$A$7:$AZ$366,9,FALSE)</f>
        <v>58</v>
      </c>
      <c r="Q304" s="31">
        <f>VLOOKUP($A304,'[3]download from PCAS'!$A$7:$AZ$366,41,FALSE)</f>
        <v>43</v>
      </c>
      <c r="R304" s="31">
        <f>VLOOKUP($A304,'[3]download from PCAS'!$A$7:$AZ$366,5,FALSE)</f>
        <v>210</v>
      </c>
      <c r="S304" s="31">
        <f>VLOOKUP($A304,'[3]download from PCAS'!$A$7:$AZ$366,19,FALSE)</f>
        <v>43</v>
      </c>
      <c r="T304" s="31">
        <f>VLOOKUP($A304,'[3]download from PCAS'!$A$7:$AZ$366,21,FALSE)</f>
        <v>210</v>
      </c>
      <c r="U304" s="31">
        <f>VLOOKUP($A304,'[3]download from PCAS'!$A$7:$AZ$366,23,FALSE)</f>
        <v>392</v>
      </c>
      <c r="V304" s="31">
        <f>VLOOKUP($A304,'[3]download from PCAS'!$A$7:$AZ$366,13,FALSE)</f>
        <v>210</v>
      </c>
      <c r="W304" s="31">
        <f>VLOOKUP($A304,'[3]download from PCAS'!$A$7:$AZ$366,3,FALSE)</f>
        <v>58</v>
      </c>
      <c r="X304" s="31">
        <f>VLOOKUP($A304,'[3]download from PCAS'!$A$7:$AZ$366,43,FALSE)</f>
        <v>325</v>
      </c>
      <c r="Y304" s="31">
        <f>VLOOKUP($A304,'[3]download from PCAS'!$A$7:$AZ$366,39,FALSE)</f>
        <v>28</v>
      </c>
      <c r="Z304" s="31">
        <f>VLOOKUP($A304,'[3]download from PCAS'!$A$7:$AZ$366,47,FALSE)</f>
        <v>754</v>
      </c>
      <c r="AA304" s="31">
        <f>VLOOKUP($A304,'[3]download from PCAS'!$A$7:$AZ$366,17,FALSE)</f>
        <v>62</v>
      </c>
      <c r="AB304" s="31">
        <f>VLOOKUP($A304,'[3]download from PCAS'!$A$7:$AZ$366,45,FALSE)</f>
        <v>4</v>
      </c>
      <c r="AC304" s="44"/>
      <c r="AD304" s="41" t="s">
        <v>445</v>
      </c>
      <c r="AE304" s="32">
        <f t="shared" si="112"/>
        <v>33.892727871010202</v>
      </c>
      <c r="AF304" s="32">
        <f t="shared" si="113"/>
        <v>11.187890753537348</v>
      </c>
      <c r="AG304" s="32">
        <f t="shared" si="114"/>
        <v>4.2777229351760448</v>
      </c>
      <c r="AH304" s="32">
        <f t="shared" si="115"/>
        <v>17.769002961500494</v>
      </c>
      <c r="AI304" s="32">
        <f t="shared" si="116"/>
        <v>139.19052319842055</v>
      </c>
      <c r="AJ304" s="32">
        <f t="shared" si="117"/>
        <v>41.790062520565975</v>
      </c>
      <c r="AK304" s="32">
        <f t="shared" si="118"/>
        <v>27.311615663047057</v>
      </c>
      <c r="AL304" s="32">
        <f t="shared" si="119"/>
        <v>6.9101678183613036</v>
      </c>
      <c r="AM304" s="32">
        <f t="shared" si="120"/>
        <v>30.273116156630472</v>
      </c>
      <c r="AN304" s="32">
        <f t="shared" si="121"/>
        <v>19.085225403093123</v>
      </c>
      <c r="AO304" s="32">
        <f t="shared" si="122"/>
        <v>14.149391247120764</v>
      </c>
      <c r="AP304" s="32">
        <f t="shared" si="123"/>
        <v>69.101678183613032</v>
      </c>
      <c r="AQ304" s="32">
        <f t="shared" si="124"/>
        <v>14.149391247120764</v>
      </c>
      <c r="AR304" s="32">
        <f t="shared" si="125"/>
        <v>69.101678183613032</v>
      </c>
      <c r="AS304" s="32">
        <f t="shared" si="126"/>
        <v>128.98979927607766</v>
      </c>
      <c r="AT304" s="32">
        <f t="shared" si="127"/>
        <v>69.101678183613032</v>
      </c>
      <c r="AU304" s="32">
        <f t="shared" si="128"/>
        <v>19.085225403093123</v>
      </c>
      <c r="AV304" s="32">
        <f t="shared" si="129"/>
        <v>106.94307337940113</v>
      </c>
      <c r="AW304" s="32">
        <f t="shared" si="130"/>
        <v>9.2135570911484042</v>
      </c>
      <c r="AX304" s="32">
        <f t="shared" si="131"/>
        <v>248.10793024021061</v>
      </c>
      <c r="AY304" s="32">
        <f t="shared" si="132"/>
        <v>20.401447844685752</v>
      </c>
      <c r="AZ304" s="32">
        <f t="shared" si="133"/>
        <v>1.3162224415926291</v>
      </c>
      <c r="BB304" s="41" t="s">
        <v>445</v>
      </c>
      <c r="BC304" s="32">
        <f t="shared" si="134"/>
        <v>53.428691628102655</v>
      </c>
      <c r="BD304" s="32">
        <f t="shared" si="135"/>
        <v>8.9514066496163682</v>
      </c>
      <c r="BE304" s="32">
        <f t="shared" si="136"/>
        <v>167.09292412617222</v>
      </c>
      <c r="BF304" s="32">
        <f t="shared" si="137"/>
        <v>89.514066496163679</v>
      </c>
      <c r="BG304" s="32">
        <f t="shared" si="138"/>
        <v>134.40860215053763</v>
      </c>
      <c r="BH304" s="32">
        <f t="shared" si="139"/>
        <v>11.935208866155158</v>
      </c>
    </row>
    <row r="305" spans="1:60" x14ac:dyDescent="0.2">
      <c r="A305" s="33" t="str">
        <f>'[3]download from PCAS'!A316</f>
        <v>Z00569</v>
      </c>
      <c r="B305" s="31">
        <f>VLOOKUP($A305,'[3]download from PCAS'!$A$7:$AZ$366,2,FALSE)</f>
        <v>1863</v>
      </c>
      <c r="C305" s="31">
        <v>1443</v>
      </c>
      <c r="D305" s="31">
        <v>1420</v>
      </c>
      <c r="E305" s="31">
        <v>1398</v>
      </c>
      <c r="F305" s="31">
        <v>988</v>
      </c>
      <c r="G305" s="31">
        <f>VLOOKUP($A305,'[3]download from PCAS'!$A$7:$AZ$366,11,FALSE)</f>
        <v>81</v>
      </c>
      <c r="H305" s="31">
        <f>VLOOKUP($A305,'[3]download from PCAS'!$A$7:$AZ$366,31,FALSE)</f>
        <v>26</v>
      </c>
      <c r="I305" s="31">
        <f>VLOOKUP($A305,'[3]download from PCAS'!$A$7:$AZ$366,35,FALSE)</f>
        <v>6</v>
      </c>
      <c r="J305" s="31">
        <f>VLOOKUP($A305,'[3]download from PCAS'!$A$7:$AZ$366,49,FALSE)</f>
        <v>41</v>
      </c>
      <c r="K305" s="31">
        <f>VLOOKUP($A305,'[3]download from PCAS'!$A$7:$AZ$366,7,FALSE)</f>
        <v>219</v>
      </c>
      <c r="L305" s="31">
        <f>VLOOKUP($A305,'[3]download from PCAS'!$A$7:$AZ$366,27,FALSE)</f>
        <v>95</v>
      </c>
      <c r="M305" s="31">
        <f>VLOOKUP($A305,'[3]download from PCAS'!$A$7:$AZ$366,15,FALSE)</f>
        <v>51</v>
      </c>
      <c r="N305" s="31">
        <f>VLOOKUP($A305,'[3]download from PCAS'!$A$7:$AZ$366,29,FALSE)</f>
        <v>10</v>
      </c>
      <c r="O305" s="31">
        <f>VLOOKUP($A305,'[3]download from PCAS'!$A$7:$AZ$366,51,FALSE)</f>
        <v>51</v>
      </c>
      <c r="P305" s="31">
        <f>VLOOKUP($A305,'[3]download from PCAS'!$A$7:$AZ$366,9,FALSE)</f>
        <v>30</v>
      </c>
      <c r="Q305" s="31">
        <f>VLOOKUP($A305,'[3]download from PCAS'!$A$7:$AZ$366,41,FALSE)</f>
        <v>23</v>
      </c>
      <c r="R305" s="31">
        <f>VLOOKUP($A305,'[3]download from PCAS'!$A$7:$AZ$366,5,FALSE)</f>
        <v>170</v>
      </c>
      <c r="S305" s="31">
        <f>VLOOKUP($A305,'[3]download from PCAS'!$A$7:$AZ$366,19,FALSE)</f>
        <v>11</v>
      </c>
      <c r="T305" s="31">
        <f>VLOOKUP($A305,'[3]download from PCAS'!$A$7:$AZ$366,21,FALSE)</f>
        <v>156</v>
      </c>
      <c r="U305" s="31">
        <f>VLOOKUP($A305,'[3]download from PCAS'!$A$7:$AZ$366,23,FALSE)</f>
        <v>115</v>
      </c>
      <c r="V305" s="31">
        <f>VLOOKUP($A305,'[3]download from PCAS'!$A$7:$AZ$366,13,FALSE)</f>
        <v>117</v>
      </c>
      <c r="W305" s="31">
        <f>VLOOKUP($A305,'[3]download from PCAS'!$A$7:$AZ$366,3,FALSE)</f>
        <v>29</v>
      </c>
      <c r="X305" s="31">
        <f>VLOOKUP($A305,'[3]download from PCAS'!$A$7:$AZ$366,43,FALSE)</f>
        <v>148</v>
      </c>
      <c r="Y305" s="31">
        <f>VLOOKUP($A305,'[3]download from PCAS'!$A$7:$AZ$366,39,FALSE)</f>
        <v>13</v>
      </c>
      <c r="Z305" s="31">
        <f>VLOOKUP($A305,'[3]download from PCAS'!$A$7:$AZ$366,47,FALSE)</f>
        <v>500</v>
      </c>
      <c r="AA305" s="31">
        <f>VLOOKUP($A305,'[3]download from PCAS'!$A$7:$AZ$366,17,FALSE)</f>
        <v>19</v>
      </c>
      <c r="AB305" s="31">
        <f>VLOOKUP($A305,'[3]download from PCAS'!$A$7:$AZ$366,45,FALSE)</f>
        <v>6</v>
      </c>
      <c r="AC305" s="44"/>
      <c r="AD305" s="41" t="s">
        <v>446</v>
      </c>
      <c r="AE305" s="32">
        <f t="shared" si="112"/>
        <v>43.478260869565219</v>
      </c>
      <c r="AF305" s="32">
        <f t="shared" si="113"/>
        <v>13.955984970477724</v>
      </c>
      <c r="AG305" s="32">
        <f t="shared" si="114"/>
        <v>3.2206119162640903</v>
      </c>
      <c r="AH305" s="32">
        <f t="shared" si="115"/>
        <v>22.007514761137951</v>
      </c>
      <c r="AI305" s="32">
        <f t="shared" si="116"/>
        <v>117.55233494363928</v>
      </c>
      <c r="AJ305" s="32">
        <f t="shared" si="117"/>
        <v>50.99302200751476</v>
      </c>
      <c r="AK305" s="32">
        <f t="shared" si="118"/>
        <v>27.375201288244767</v>
      </c>
      <c r="AL305" s="32">
        <f t="shared" si="119"/>
        <v>5.3676865271068177</v>
      </c>
      <c r="AM305" s="32">
        <f t="shared" si="120"/>
        <v>27.375201288244767</v>
      </c>
      <c r="AN305" s="32">
        <f t="shared" si="121"/>
        <v>16.103059581320448</v>
      </c>
      <c r="AO305" s="32">
        <f t="shared" si="122"/>
        <v>12.345679012345679</v>
      </c>
      <c r="AP305" s="32">
        <f t="shared" si="123"/>
        <v>91.250670960815896</v>
      </c>
      <c r="AQ305" s="32">
        <f t="shared" si="124"/>
        <v>5.9044551798174991</v>
      </c>
      <c r="AR305" s="32">
        <f t="shared" si="125"/>
        <v>83.735909822866347</v>
      </c>
      <c r="AS305" s="32">
        <f t="shared" si="126"/>
        <v>61.728395061728392</v>
      </c>
      <c r="AT305" s="32">
        <f t="shared" si="127"/>
        <v>62.80193236714976</v>
      </c>
      <c r="AU305" s="32">
        <f t="shared" si="128"/>
        <v>15.566290928609769</v>
      </c>
      <c r="AV305" s="32">
        <f t="shared" si="129"/>
        <v>79.441760601180903</v>
      </c>
      <c r="AW305" s="32">
        <f t="shared" si="130"/>
        <v>6.977992485238862</v>
      </c>
      <c r="AX305" s="32">
        <f t="shared" si="131"/>
        <v>268.38432635534087</v>
      </c>
      <c r="AY305" s="32">
        <f t="shared" si="132"/>
        <v>10.198604401502953</v>
      </c>
      <c r="AZ305" s="32">
        <f t="shared" si="133"/>
        <v>3.2206119162640903</v>
      </c>
      <c r="BB305" s="41" t="s">
        <v>446</v>
      </c>
      <c r="BC305" s="32">
        <f t="shared" si="134"/>
        <v>66.901408450704224</v>
      </c>
      <c r="BD305" s="32">
        <f t="shared" si="135"/>
        <v>7.1530758226037197</v>
      </c>
      <c r="BE305" s="32">
        <f t="shared" si="136"/>
        <v>82.260371959942773</v>
      </c>
      <c r="BF305" s="32">
        <f t="shared" si="137"/>
        <v>83.690987124463518</v>
      </c>
      <c r="BG305" s="32">
        <f t="shared" si="138"/>
        <v>102.56410256410255</v>
      </c>
      <c r="BH305" s="32">
        <f t="shared" si="139"/>
        <v>9.2989985693848354</v>
      </c>
    </row>
    <row r="306" spans="1:60" x14ac:dyDescent="0.2">
      <c r="A306" s="33" t="str">
        <f>'[3]download from PCAS'!A317</f>
        <v>Z00571</v>
      </c>
      <c r="B306" s="31">
        <f>VLOOKUP($A306,'[3]download from PCAS'!$A$7:$AZ$366,2,FALSE)</f>
        <v>7014</v>
      </c>
      <c r="C306" s="31">
        <v>5498</v>
      </c>
      <c r="D306" s="31">
        <v>5397</v>
      </c>
      <c r="E306" s="31">
        <v>5305</v>
      </c>
      <c r="F306" s="31">
        <v>3805</v>
      </c>
      <c r="G306" s="31">
        <f>VLOOKUP($A306,'[3]download from PCAS'!$A$7:$AZ$366,11,FALSE)</f>
        <v>259</v>
      </c>
      <c r="H306" s="31">
        <f>VLOOKUP($A306,'[3]download from PCAS'!$A$7:$AZ$366,31,FALSE)</f>
        <v>38</v>
      </c>
      <c r="I306" s="31">
        <f>VLOOKUP($A306,'[3]download from PCAS'!$A$7:$AZ$366,35,FALSE)</f>
        <v>13</v>
      </c>
      <c r="J306" s="31">
        <f>VLOOKUP($A306,'[3]download from PCAS'!$A$7:$AZ$366,49,FALSE)</f>
        <v>159</v>
      </c>
      <c r="K306" s="31">
        <f>VLOOKUP($A306,'[3]download from PCAS'!$A$7:$AZ$366,7,FALSE)</f>
        <v>941</v>
      </c>
      <c r="L306" s="31">
        <f>VLOOKUP($A306,'[3]download from PCAS'!$A$7:$AZ$366,27,FALSE)</f>
        <v>285</v>
      </c>
      <c r="M306" s="31">
        <f>VLOOKUP($A306,'[3]download from PCAS'!$A$7:$AZ$366,15,FALSE)</f>
        <v>159</v>
      </c>
      <c r="N306" s="31">
        <f>VLOOKUP($A306,'[3]download from PCAS'!$A$7:$AZ$366,29,FALSE)</f>
        <v>66</v>
      </c>
      <c r="O306" s="31">
        <f>VLOOKUP($A306,'[3]download from PCAS'!$A$7:$AZ$366,51,FALSE)</f>
        <v>222</v>
      </c>
      <c r="P306" s="31">
        <f>VLOOKUP($A306,'[3]download from PCAS'!$A$7:$AZ$366,9,FALSE)</f>
        <v>107</v>
      </c>
      <c r="Q306" s="31">
        <f>VLOOKUP($A306,'[3]download from PCAS'!$A$7:$AZ$366,41,FALSE)</f>
        <v>69</v>
      </c>
      <c r="R306" s="31">
        <f>VLOOKUP($A306,'[3]download from PCAS'!$A$7:$AZ$366,5,FALSE)</f>
        <v>411</v>
      </c>
      <c r="S306" s="31">
        <f>VLOOKUP($A306,'[3]download from PCAS'!$A$7:$AZ$366,19,FALSE)</f>
        <v>63</v>
      </c>
      <c r="T306" s="31">
        <f>VLOOKUP($A306,'[3]download from PCAS'!$A$7:$AZ$366,21,FALSE)</f>
        <v>489</v>
      </c>
      <c r="U306" s="31">
        <f>VLOOKUP($A306,'[3]download from PCAS'!$A$7:$AZ$366,23,FALSE)</f>
        <v>532</v>
      </c>
      <c r="V306" s="31">
        <f>VLOOKUP($A306,'[3]download from PCAS'!$A$7:$AZ$366,13,FALSE)</f>
        <v>413</v>
      </c>
      <c r="W306" s="31">
        <f>VLOOKUP($A306,'[3]download from PCAS'!$A$7:$AZ$366,3,FALSE)</f>
        <v>114</v>
      </c>
      <c r="X306" s="31">
        <f>VLOOKUP($A306,'[3]download from PCAS'!$A$7:$AZ$366,43,FALSE)</f>
        <v>763</v>
      </c>
      <c r="Y306" s="31">
        <f>VLOOKUP($A306,'[3]download from PCAS'!$A$7:$AZ$366,39,FALSE)</f>
        <v>36</v>
      </c>
      <c r="Z306" s="31">
        <f>VLOOKUP($A306,'[3]download from PCAS'!$A$7:$AZ$366,47,FALSE)</f>
        <v>1735</v>
      </c>
      <c r="AA306" s="31">
        <f>VLOOKUP($A306,'[3]download from PCAS'!$A$7:$AZ$366,17,FALSE)</f>
        <v>105</v>
      </c>
      <c r="AB306" s="31">
        <f>VLOOKUP($A306,'[3]download from PCAS'!$A$7:$AZ$366,45,FALSE)</f>
        <v>4</v>
      </c>
      <c r="AC306" s="44"/>
      <c r="AD306" s="41" t="s">
        <v>447</v>
      </c>
      <c r="AE306" s="32">
        <f t="shared" si="112"/>
        <v>36.926147704590818</v>
      </c>
      <c r="AF306" s="32">
        <f t="shared" si="113"/>
        <v>5.4177359566581123</v>
      </c>
      <c r="AG306" s="32">
        <f t="shared" si="114"/>
        <v>1.8534359851725122</v>
      </c>
      <c r="AH306" s="32">
        <f t="shared" si="115"/>
        <v>22.668947818648419</v>
      </c>
      <c r="AI306" s="32">
        <f t="shared" si="116"/>
        <v>134.16025092671799</v>
      </c>
      <c r="AJ306" s="32">
        <f t="shared" si="117"/>
        <v>40.633019674935845</v>
      </c>
      <c r="AK306" s="32">
        <f t="shared" si="118"/>
        <v>22.668947818648419</v>
      </c>
      <c r="AL306" s="32">
        <f t="shared" si="119"/>
        <v>9.4097519247219843</v>
      </c>
      <c r="AM306" s="32">
        <f t="shared" si="120"/>
        <v>31.650983746792129</v>
      </c>
      <c r="AN306" s="32">
        <f t="shared" si="121"/>
        <v>15.255203877958369</v>
      </c>
      <c r="AO306" s="32">
        <f t="shared" si="122"/>
        <v>9.8374679213002576</v>
      </c>
      <c r="AP306" s="32">
        <f t="shared" si="123"/>
        <v>58.597091531223271</v>
      </c>
      <c r="AQ306" s="32">
        <f t="shared" si="124"/>
        <v>8.9820359281437128</v>
      </c>
      <c r="AR306" s="32">
        <f t="shared" si="125"/>
        <v>69.717707442258344</v>
      </c>
      <c r="AS306" s="32">
        <f t="shared" si="126"/>
        <v>75.848303393213584</v>
      </c>
      <c r="AT306" s="32">
        <f t="shared" si="127"/>
        <v>58.882235528942118</v>
      </c>
      <c r="AU306" s="32">
        <f t="shared" si="128"/>
        <v>16.253207869974339</v>
      </c>
      <c r="AV306" s="32">
        <f t="shared" si="129"/>
        <v>108.78243512974052</v>
      </c>
      <c r="AW306" s="32">
        <f t="shared" si="130"/>
        <v>5.1325919589392646</v>
      </c>
      <c r="AX306" s="32">
        <f t="shared" si="131"/>
        <v>247.36241802110064</v>
      </c>
      <c r="AY306" s="32">
        <f t="shared" si="132"/>
        <v>14.970059880239521</v>
      </c>
      <c r="AZ306" s="32">
        <f t="shared" si="133"/>
        <v>0.57028799543769604</v>
      </c>
      <c r="BB306" s="41" t="s">
        <v>447</v>
      </c>
      <c r="BC306" s="32">
        <f t="shared" si="134"/>
        <v>52.8071150639244</v>
      </c>
      <c r="BD306" s="32">
        <f t="shared" si="135"/>
        <v>12.441093308199811</v>
      </c>
      <c r="BE306" s="32">
        <f t="shared" si="136"/>
        <v>100.28275212064091</v>
      </c>
      <c r="BF306" s="32">
        <f t="shared" si="137"/>
        <v>77.851083883129121</v>
      </c>
      <c r="BG306" s="32">
        <f t="shared" si="138"/>
        <v>138.77773735903963</v>
      </c>
      <c r="BH306" s="32">
        <f t="shared" si="139"/>
        <v>6.7860508953817149</v>
      </c>
    </row>
    <row r="307" spans="1:60" x14ac:dyDescent="0.2">
      <c r="A307" s="33" t="str">
        <f>'[3]download from PCAS'!A318</f>
        <v>Z00574</v>
      </c>
      <c r="B307" s="31">
        <f>VLOOKUP($A307,'[3]download from PCAS'!$A$7:$AZ$366,2,FALSE)</f>
        <v>8766</v>
      </c>
      <c r="C307" s="31">
        <v>6825</v>
      </c>
      <c r="D307" s="31">
        <v>6712</v>
      </c>
      <c r="E307" s="31">
        <v>6598</v>
      </c>
      <c r="F307" s="31">
        <v>4726</v>
      </c>
      <c r="G307" s="31">
        <f>VLOOKUP($A307,'[3]download from PCAS'!$A$7:$AZ$366,11,FALSE)</f>
        <v>310</v>
      </c>
      <c r="H307" s="31">
        <f>VLOOKUP($A307,'[3]download from PCAS'!$A$7:$AZ$366,31,FALSE)</f>
        <v>77</v>
      </c>
      <c r="I307" s="31">
        <f>VLOOKUP($A307,'[3]download from PCAS'!$A$7:$AZ$366,35,FALSE)</f>
        <v>23</v>
      </c>
      <c r="J307" s="31">
        <f>VLOOKUP($A307,'[3]download from PCAS'!$A$7:$AZ$366,49,FALSE)</f>
        <v>127</v>
      </c>
      <c r="K307" s="31">
        <f>VLOOKUP($A307,'[3]download from PCAS'!$A$7:$AZ$366,7,FALSE)</f>
        <v>1156</v>
      </c>
      <c r="L307" s="31">
        <f>VLOOKUP($A307,'[3]download from PCAS'!$A$7:$AZ$366,27,FALSE)</f>
        <v>357</v>
      </c>
      <c r="M307" s="31">
        <f>VLOOKUP($A307,'[3]download from PCAS'!$A$7:$AZ$366,15,FALSE)</f>
        <v>123</v>
      </c>
      <c r="N307" s="31">
        <f>VLOOKUP($A307,'[3]download from PCAS'!$A$7:$AZ$366,29,FALSE)</f>
        <v>53</v>
      </c>
      <c r="O307" s="31">
        <f>VLOOKUP($A307,'[3]download from PCAS'!$A$7:$AZ$366,51,FALSE)</f>
        <v>280</v>
      </c>
      <c r="P307" s="31">
        <f>VLOOKUP($A307,'[3]download from PCAS'!$A$7:$AZ$366,9,FALSE)</f>
        <v>127</v>
      </c>
      <c r="Q307" s="31">
        <f>VLOOKUP($A307,'[3]download from PCAS'!$A$7:$AZ$366,41,FALSE)</f>
        <v>90</v>
      </c>
      <c r="R307" s="31">
        <f>VLOOKUP($A307,'[3]download from PCAS'!$A$7:$AZ$366,5,FALSE)</f>
        <v>517</v>
      </c>
      <c r="S307" s="31">
        <f>VLOOKUP($A307,'[3]download from PCAS'!$A$7:$AZ$366,19,FALSE)</f>
        <v>28</v>
      </c>
      <c r="T307" s="31">
        <f>VLOOKUP($A307,'[3]download from PCAS'!$A$7:$AZ$366,21,FALSE)</f>
        <v>589</v>
      </c>
      <c r="U307" s="31">
        <f>VLOOKUP($A307,'[3]download from PCAS'!$A$7:$AZ$366,23,FALSE)</f>
        <v>676</v>
      </c>
      <c r="V307" s="31">
        <f>VLOOKUP($A307,'[3]download from PCAS'!$A$7:$AZ$366,13,FALSE)</f>
        <v>272</v>
      </c>
      <c r="W307" s="31">
        <f>VLOOKUP($A307,'[3]download from PCAS'!$A$7:$AZ$366,3,FALSE)</f>
        <v>115</v>
      </c>
      <c r="X307" s="31">
        <f>VLOOKUP($A307,'[3]download from PCAS'!$A$7:$AZ$366,43,FALSE)</f>
        <v>807</v>
      </c>
      <c r="Y307" s="31">
        <f>VLOOKUP($A307,'[3]download from PCAS'!$A$7:$AZ$366,39,FALSE)</f>
        <v>74</v>
      </c>
      <c r="Z307" s="31">
        <f>VLOOKUP($A307,'[3]download from PCAS'!$A$7:$AZ$366,47,FALSE)</f>
        <v>1971</v>
      </c>
      <c r="AA307" s="31">
        <f>VLOOKUP($A307,'[3]download from PCAS'!$A$7:$AZ$366,17,FALSE)</f>
        <v>136</v>
      </c>
      <c r="AB307" s="31">
        <f>VLOOKUP($A307,'[3]download from PCAS'!$A$7:$AZ$366,45,FALSE)</f>
        <v>16</v>
      </c>
      <c r="AC307" s="44"/>
      <c r="AD307" s="41" t="s">
        <v>448</v>
      </c>
      <c r="AE307" s="32">
        <f t="shared" si="112"/>
        <v>35.363906000456311</v>
      </c>
      <c r="AF307" s="32">
        <f t="shared" si="113"/>
        <v>8.7839379420488246</v>
      </c>
      <c r="AG307" s="32">
        <f t="shared" si="114"/>
        <v>2.6237736710015969</v>
      </c>
      <c r="AH307" s="32">
        <f t="shared" si="115"/>
        <v>14.487793748574036</v>
      </c>
      <c r="AI307" s="32">
        <f t="shared" si="116"/>
        <v>131.87314624686289</v>
      </c>
      <c r="AJ307" s="32">
        <f t="shared" si="117"/>
        <v>40.725530458590008</v>
      </c>
      <c r="AK307" s="32">
        <f t="shared" si="118"/>
        <v>14.031485284052019</v>
      </c>
      <c r="AL307" s="32">
        <f t="shared" si="119"/>
        <v>6.0460871549167239</v>
      </c>
      <c r="AM307" s="32">
        <f t="shared" si="120"/>
        <v>31.941592516541181</v>
      </c>
      <c r="AN307" s="32">
        <f t="shared" si="121"/>
        <v>14.487793748574036</v>
      </c>
      <c r="AO307" s="32">
        <f t="shared" si="122"/>
        <v>10.266940451745379</v>
      </c>
      <c r="AP307" s="32">
        <f t="shared" si="123"/>
        <v>58.977869039470676</v>
      </c>
      <c r="AQ307" s="32">
        <f t="shared" si="124"/>
        <v>3.1941592516541184</v>
      </c>
      <c r="AR307" s="32">
        <f t="shared" si="125"/>
        <v>67.191421400866986</v>
      </c>
      <c r="AS307" s="32">
        <f t="shared" si="126"/>
        <v>77.116130504220848</v>
      </c>
      <c r="AT307" s="32">
        <f t="shared" si="127"/>
        <v>31.028975587497147</v>
      </c>
      <c r="AU307" s="32">
        <f t="shared" si="128"/>
        <v>13.118868355007985</v>
      </c>
      <c r="AV307" s="32">
        <f t="shared" si="129"/>
        <v>92.060232717316907</v>
      </c>
      <c r="AW307" s="32">
        <f t="shared" si="130"/>
        <v>8.4417065936573135</v>
      </c>
      <c r="AX307" s="32">
        <f t="shared" si="131"/>
        <v>224.84599589322383</v>
      </c>
      <c r="AY307" s="32">
        <f t="shared" si="132"/>
        <v>15.514487793748573</v>
      </c>
      <c r="AZ307" s="32">
        <f t="shared" si="133"/>
        <v>1.8252338580880676</v>
      </c>
      <c r="BB307" s="41" t="s">
        <v>448</v>
      </c>
      <c r="BC307" s="32">
        <f t="shared" si="134"/>
        <v>53.188319427890349</v>
      </c>
      <c r="BD307" s="32">
        <f t="shared" si="135"/>
        <v>8.0327371930888152</v>
      </c>
      <c r="BE307" s="32">
        <f t="shared" si="136"/>
        <v>102.45528948166111</v>
      </c>
      <c r="BF307" s="32">
        <f t="shared" si="137"/>
        <v>41.224613519248258</v>
      </c>
      <c r="BG307" s="32">
        <f t="shared" si="138"/>
        <v>118.24175824175823</v>
      </c>
      <c r="BH307" s="32">
        <f t="shared" si="139"/>
        <v>11.215519854501364</v>
      </c>
    </row>
    <row r="308" spans="1:60" x14ac:dyDescent="0.2">
      <c r="A308" s="33" t="str">
        <f>'[3]download from PCAS'!A319</f>
        <v>Z00576</v>
      </c>
      <c r="B308" s="31">
        <f>VLOOKUP($A308,'[3]download from PCAS'!$A$7:$AZ$366,2,FALSE)</f>
        <v>4057</v>
      </c>
      <c r="C308" s="31">
        <v>3341</v>
      </c>
      <c r="D308" s="31">
        <v>3291</v>
      </c>
      <c r="E308" s="31">
        <v>3240</v>
      </c>
      <c r="F308" s="31">
        <v>2308</v>
      </c>
      <c r="G308" s="31">
        <f>VLOOKUP($A308,'[3]download from PCAS'!$A$7:$AZ$366,11,FALSE)</f>
        <v>132</v>
      </c>
      <c r="H308" s="31">
        <f>VLOOKUP($A308,'[3]download from PCAS'!$A$7:$AZ$366,31,FALSE)</f>
        <v>22</v>
      </c>
      <c r="I308" s="31">
        <f>VLOOKUP($A308,'[3]download from PCAS'!$A$7:$AZ$366,35,FALSE)</f>
        <v>2</v>
      </c>
      <c r="J308" s="31">
        <f>VLOOKUP($A308,'[3]download from PCAS'!$A$7:$AZ$366,49,FALSE)</f>
        <v>61</v>
      </c>
      <c r="K308" s="31">
        <f>VLOOKUP($A308,'[3]download from PCAS'!$A$7:$AZ$366,7,FALSE)</f>
        <v>463</v>
      </c>
      <c r="L308" s="31">
        <f>VLOOKUP($A308,'[3]download from PCAS'!$A$7:$AZ$366,27,FALSE)</f>
        <v>157</v>
      </c>
      <c r="M308" s="31">
        <f>VLOOKUP($A308,'[3]download from PCAS'!$A$7:$AZ$366,15,FALSE)</f>
        <v>53</v>
      </c>
      <c r="N308" s="31">
        <f>VLOOKUP($A308,'[3]download from PCAS'!$A$7:$AZ$366,29,FALSE)</f>
        <v>22</v>
      </c>
      <c r="O308" s="31">
        <f>VLOOKUP($A308,'[3]download from PCAS'!$A$7:$AZ$366,51,FALSE)</f>
        <v>173</v>
      </c>
      <c r="P308" s="31">
        <f>VLOOKUP($A308,'[3]download from PCAS'!$A$7:$AZ$366,9,FALSE)</f>
        <v>88</v>
      </c>
      <c r="Q308" s="31">
        <f>VLOOKUP($A308,'[3]download from PCAS'!$A$7:$AZ$366,41,FALSE)</f>
        <v>29</v>
      </c>
      <c r="R308" s="31">
        <f>VLOOKUP($A308,'[3]download from PCAS'!$A$7:$AZ$366,5,FALSE)</f>
        <v>238</v>
      </c>
      <c r="S308" s="31">
        <f>VLOOKUP($A308,'[3]download from PCAS'!$A$7:$AZ$366,19,FALSE)</f>
        <v>25</v>
      </c>
      <c r="T308" s="31">
        <f>VLOOKUP($A308,'[3]download from PCAS'!$A$7:$AZ$366,21,FALSE)</f>
        <v>258</v>
      </c>
      <c r="U308" s="31">
        <f>VLOOKUP($A308,'[3]download from PCAS'!$A$7:$AZ$366,23,FALSE)</f>
        <v>228</v>
      </c>
      <c r="V308" s="31">
        <f>VLOOKUP($A308,'[3]download from PCAS'!$A$7:$AZ$366,13,FALSE)</f>
        <v>89</v>
      </c>
      <c r="W308" s="31">
        <f>VLOOKUP($A308,'[3]download from PCAS'!$A$7:$AZ$366,3,FALSE)</f>
        <v>58</v>
      </c>
      <c r="X308" s="31">
        <f>VLOOKUP($A308,'[3]download from PCAS'!$A$7:$AZ$366,43,FALSE)</f>
        <v>297</v>
      </c>
      <c r="Y308" s="31">
        <f>VLOOKUP($A308,'[3]download from PCAS'!$A$7:$AZ$366,39,FALSE)</f>
        <v>9</v>
      </c>
      <c r="Z308" s="31">
        <f>VLOOKUP($A308,'[3]download from PCAS'!$A$7:$AZ$366,47,FALSE)</f>
        <v>864</v>
      </c>
      <c r="AA308" s="31">
        <f>VLOOKUP($A308,'[3]download from PCAS'!$A$7:$AZ$366,17,FALSE)</f>
        <v>59</v>
      </c>
      <c r="AB308" s="31">
        <f>VLOOKUP($A308,'[3]download from PCAS'!$A$7:$AZ$366,45,FALSE)</f>
        <v>19</v>
      </c>
      <c r="AC308" s="44"/>
      <c r="AD308" s="41" t="s">
        <v>450</v>
      </c>
      <c r="AE308" s="32">
        <f t="shared" si="112"/>
        <v>32.536356913975844</v>
      </c>
      <c r="AF308" s="32">
        <f t="shared" si="113"/>
        <v>5.4227261523293073</v>
      </c>
      <c r="AG308" s="32">
        <f t="shared" si="114"/>
        <v>0.49297510475720974</v>
      </c>
      <c r="AH308" s="32">
        <f t="shared" si="115"/>
        <v>15.035740695094898</v>
      </c>
      <c r="AI308" s="32">
        <f t="shared" si="116"/>
        <v>114.12373675129406</v>
      </c>
      <c r="AJ308" s="32">
        <f t="shared" si="117"/>
        <v>38.698545723440965</v>
      </c>
      <c r="AK308" s="32">
        <f t="shared" si="118"/>
        <v>13.06384027606606</v>
      </c>
      <c r="AL308" s="32">
        <f t="shared" si="119"/>
        <v>5.4227261523293073</v>
      </c>
      <c r="AM308" s="32">
        <f t="shared" si="120"/>
        <v>42.642346561498641</v>
      </c>
      <c r="AN308" s="32">
        <f t="shared" si="121"/>
        <v>21.690904609317229</v>
      </c>
      <c r="AO308" s="32">
        <f t="shared" si="122"/>
        <v>7.1481390189795411</v>
      </c>
      <c r="AP308" s="32">
        <f t="shared" si="123"/>
        <v>58.664037466107963</v>
      </c>
      <c r="AQ308" s="32">
        <f t="shared" si="124"/>
        <v>6.162188809465122</v>
      </c>
      <c r="AR308" s="32">
        <f t="shared" si="125"/>
        <v>63.593788513680053</v>
      </c>
      <c r="AS308" s="32">
        <f t="shared" si="126"/>
        <v>56.199161942321915</v>
      </c>
      <c r="AT308" s="32">
        <f t="shared" si="127"/>
        <v>21.937392161695833</v>
      </c>
      <c r="AU308" s="32">
        <f t="shared" si="128"/>
        <v>14.296278037959082</v>
      </c>
      <c r="AV308" s="32">
        <f t="shared" si="129"/>
        <v>73.206803056445651</v>
      </c>
      <c r="AW308" s="32">
        <f t="shared" si="130"/>
        <v>2.2183879714074441</v>
      </c>
      <c r="AX308" s="32">
        <f t="shared" si="131"/>
        <v>212.96524525511461</v>
      </c>
      <c r="AY308" s="32">
        <f t="shared" si="132"/>
        <v>14.542765590337687</v>
      </c>
      <c r="AZ308" s="32">
        <f t="shared" si="133"/>
        <v>4.6832634951934926</v>
      </c>
      <c r="BB308" s="41" t="s">
        <v>450</v>
      </c>
      <c r="BC308" s="32">
        <f t="shared" si="134"/>
        <v>47.705864478881793</v>
      </c>
      <c r="BD308" s="32">
        <f t="shared" si="135"/>
        <v>6.7901234567901234</v>
      </c>
      <c r="BE308" s="32">
        <f t="shared" si="136"/>
        <v>70.370370370370381</v>
      </c>
      <c r="BF308" s="32">
        <f t="shared" si="137"/>
        <v>27.469135802469136</v>
      </c>
      <c r="BG308" s="32">
        <f t="shared" si="138"/>
        <v>88.895540257407959</v>
      </c>
      <c r="BH308" s="32">
        <f t="shared" si="139"/>
        <v>2.7777777777777777</v>
      </c>
    </row>
    <row r="309" spans="1:60" x14ac:dyDescent="0.2">
      <c r="A309" s="33" t="str">
        <f>'[3]download from PCAS'!A320</f>
        <v>Z00578</v>
      </c>
      <c r="B309" s="31">
        <f>VLOOKUP($A309,'[3]download from PCAS'!$A$7:$AZ$366,2,FALSE)</f>
        <v>1502</v>
      </c>
      <c r="C309" s="31">
        <v>1202</v>
      </c>
      <c r="D309" s="31">
        <v>1187</v>
      </c>
      <c r="E309" s="31">
        <v>1170</v>
      </c>
      <c r="F309" s="31">
        <v>827</v>
      </c>
      <c r="G309" s="31">
        <f>VLOOKUP($A309,'[3]download from PCAS'!$A$7:$AZ$366,11,FALSE)</f>
        <v>57</v>
      </c>
      <c r="H309" s="31">
        <f>VLOOKUP($A309,'[3]download from PCAS'!$A$7:$AZ$366,31,FALSE)</f>
        <v>15</v>
      </c>
      <c r="I309" s="31">
        <f>VLOOKUP($A309,'[3]download from PCAS'!$A$7:$AZ$366,35,FALSE)</f>
        <v>3</v>
      </c>
      <c r="J309" s="31">
        <f>VLOOKUP($A309,'[3]download from PCAS'!$A$7:$AZ$366,49,FALSE)</f>
        <v>28</v>
      </c>
      <c r="K309" s="31">
        <f>VLOOKUP($A309,'[3]download from PCAS'!$A$7:$AZ$366,7,FALSE)</f>
        <v>232</v>
      </c>
      <c r="L309" s="31">
        <f>VLOOKUP($A309,'[3]download from PCAS'!$A$7:$AZ$366,27,FALSE)</f>
        <v>104</v>
      </c>
      <c r="M309" s="31">
        <f>VLOOKUP($A309,'[3]download from PCAS'!$A$7:$AZ$366,15,FALSE)</f>
        <v>36</v>
      </c>
      <c r="N309" s="31">
        <f>VLOOKUP($A309,'[3]download from PCAS'!$A$7:$AZ$366,29,FALSE)</f>
        <v>15</v>
      </c>
      <c r="O309" s="31">
        <f>VLOOKUP($A309,'[3]download from PCAS'!$A$7:$AZ$366,51,FALSE)</f>
        <v>100</v>
      </c>
      <c r="P309" s="31">
        <f>VLOOKUP($A309,'[3]download from PCAS'!$A$7:$AZ$366,9,FALSE)</f>
        <v>29</v>
      </c>
      <c r="Q309" s="31">
        <f>VLOOKUP($A309,'[3]download from PCAS'!$A$7:$AZ$366,41,FALSE)</f>
        <v>19</v>
      </c>
      <c r="R309" s="31">
        <f>VLOOKUP($A309,'[3]download from PCAS'!$A$7:$AZ$366,5,FALSE)</f>
        <v>72</v>
      </c>
      <c r="S309" s="31">
        <f>VLOOKUP($A309,'[3]download from PCAS'!$A$7:$AZ$366,19,FALSE)</f>
        <v>9</v>
      </c>
      <c r="T309" s="31">
        <f>VLOOKUP($A309,'[3]download from PCAS'!$A$7:$AZ$366,21,FALSE)</f>
        <v>143</v>
      </c>
      <c r="U309" s="31">
        <f>VLOOKUP($A309,'[3]download from PCAS'!$A$7:$AZ$366,23,FALSE)</f>
        <v>159</v>
      </c>
      <c r="V309" s="31">
        <f>VLOOKUP($A309,'[3]download from PCAS'!$A$7:$AZ$366,13,FALSE)</f>
        <v>64</v>
      </c>
      <c r="W309" s="31">
        <f>VLOOKUP($A309,'[3]download from PCAS'!$A$7:$AZ$366,3,FALSE)</f>
        <v>21</v>
      </c>
      <c r="X309" s="31">
        <f>VLOOKUP($A309,'[3]download from PCAS'!$A$7:$AZ$366,43,FALSE)</f>
        <v>213</v>
      </c>
      <c r="Y309" s="31">
        <f>VLOOKUP($A309,'[3]download from PCAS'!$A$7:$AZ$366,39,FALSE)</f>
        <v>33</v>
      </c>
      <c r="Z309" s="31">
        <f>VLOOKUP($A309,'[3]download from PCAS'!$A$7:$AZ$366,47,FALSE)</f>
        <v>403</v>
      </c>
      <c r="AA309" s="31">
        <f>VLOOKUP($A309,'[3]download from PCAS'!$A$7:$AZ$366,17,FALSE)</f>
        <v>16</v>
      </c>
      <c r="AB309" s="31">
        <f>VLOOKUP($A309,'[3]download from PCAS'!$A$7:$AZ$366,45,FALSE)</f>
        <v>2</v>
      </c>
      <c r="AC309" s="44"/>
      <c r="AD309" s="41" t="s">
        <v>451</v>
      </c>
      <c r="AE309" s="32">
        <f t="shared" si="112"/>
        <v>37.949400798934754</v>
      </c>
      <c r="AF309" s="32">
        <f t="shared" si="113"/>
        <v>9.9866844207723027</v>
      </c>
      <c r="AG309" s="32">
        <f t="shared" si="114"/>
        <v>1.9973368841544608</v>
      </c>
      <c r="AH309" s="32">
        <f t="shared" si="115"/>
        <v>18.641810918774969</v>
      </c>
      <c r="AI309" s="32">
        <f t="shared" si="116"/>
        <v>154.46071904127828</v>
      </c>
      <c r="AJ309" s="32">
        <f t="shared" si="117"/>
        <v>69.241011984021299</v>
      </c>
      <c r="AK309" s="32">
        <f t="shared" si="118"/>
        <v>23.968042609853526</v>
      </c>
      <c r="AL309" s="32">
        <f t="shared" si="119"/>
        <v>9.9866844207723027</v>
      </c>
      <c r="AM309" s="32">
        <f t="shared" si="120"/>
        <v>66.577896138482032</v>
      </c>
      <c r="AN309" s="32">
        <f t="shared" si="121"/>
        <v>19.307589880159785</v>
      </c>
      <c r="AO309" s="32">
        <f t="shared" si="122"/>
        <v>12.649800266311585</v>
      </c>
      <c r="AP309" s="32">
        <f t="shared" si="123"/>
        <v>47.936085219707053</v>
      </c>
      <c r="AQ309" s="32">
        <f t="shared" si="124"/>
        <v>5.9920106524633816</v>
      </c>
      <c r="AR309" s="32">
        <f t="shared" si="125"/>
        <v>95.206391478029303</v>
      </c>
      <c r="AS309" s="32">
        <f t="shared" si="126"/>
        <v>105.85885486018643</v>
      </c>
      <c r="AT309" s="32">
        <f t="shared" si="127"/>
        <v>42.609853528628499</v>
      </c>
      <c r="AU309" s="32">
        <f t="shared" si="128"/>
        <v>13.981358189081226</v>
      </c>
      <c r="AV309" s="32">
        <f t="shared" si="129"/>
        <v>141.81091877496672</v>
      </c>
      <c r="AW309" s="32">
        <f t="shared" si="130"/>
        <v>21.970705725699066</v>
      </c>
      <c r="AX309" s="32">
        <f t="shared" si="131"/>
        <v>268.30892143808256</v>
      </c>
      <c r="AY309" s="32">
        <f t="shared" si="132"/>
        <v>10.652463382157125</v>
      </c>
      <c r="AZ309" s="32">
        <f t="shared" si="133"/>
        <v>1.3315579227696406</v>
      </c>
      <c r="BB309" s="41" t="s">
        <v>451</v>
      </c>
      <c r="BC309" s="32">
        <f t="shared" si="134"/>
        <v>87.615838247683243</v>
      </c>
      <c r="BD309" s="32">
        <f t="shared" si="135"/>
        <v>12.820512820512819</v>
      </c>
      <c r="BE309" s="32">
        <f t="shared" si="136"/>
        <v>135.89743589743588</v>
      </c>
      <c r="BF309" s="32">
        <f t="shared" si="137"/>
        <v>54.700854700854698</v>
      </c>
      <c r="BG309" s="32">
        <f t="shared" si="138"/>
        <v>177.2046589018303</v>
      </c>
      <c r="BH309" s="32">
        <f t="shared" si="139"/>
        <v>28.205128205128204</v>
      </c>
    </row>
    <row r="310" spans="1:60" x14ac:dyDescent="0.2">
      <c r="A310" s="33" t="str">
        <f>'[3]download from PCAS'!A321</f>
        <v>Z00579</v>
      </c>
      <c r="B310" s="31">
        <f>VLOOKUP($A310,'[3]download from PCAS'!$A$7:$AZ$366,2,FALSE)</f>
        <v>1480</v>
      </c>
      <c r="C310" s="31">
        <v>1256</v>
      </c>
      <c r="D310" s="31">
        <v>1237</v>
      </c>
      <c r="E310" s="31">
        <v>1218</v>
      </c>
      <c r="F310" s="31">
        <v>842</v>
      </c>
      <c r="G310" s="31">
        <f>VLOOKUP($A310,'[3]download from PCAS'!$A$7:$AZ$366,11,FALSE)</f>
        <v>59</v>
      </c>
      <c r="H310" s="31">
        <f>VLOOKUP($A310,'[3]download from PCAS'!$A$7:$AZ$366,31,FALSE)</f>
        <v>6</v>
      </c>
      <c r="I310" s="31">
        <f>VLOOKUP($A310,'[3]download from PCAS'!$A$7:$AZ$366,35,FALSE)</f>
        <v>4</v>
      </c>
      <c r="J310" s="31">
        <f>VLOOKUP($A310,'[3]download from PCAS'!$A$7:$AZ$366,49,FALSE)</f>
        <v>23</v>
      </c>
      <c r="K310" s="31">
        <f>VLOOKUP($A310,'[3]download from PCAS'!$A$7:$AZ$366,7,FALSE)</f>
        <v>183</v>
      </c>
      <c r="L310" s="31">
        <f>VLOOKUP($A310,'[3]download from PCAS'!$A$7:$AZ$366,27,FALSE)</f>
        <v>69</v>
      </c>
      <c r="M310" s="31">
        <f>VLOOKUP($A310,'[3]download from PCAS'!$A$7:$AZ$366,15,FALSE)</f>
        <v>24</v>
      </c>
      <c r="N310" s="31">
        <f>VLOOKUP($A310,'[3]download from PCAS'!$A$7:$AZ$366,29,FALSE)</f>
        <v>14</v>
      </c>
      <c r="O310" s="31">
        <f>VLOOKUP($A310,'[3]download from PCAS'!$A$7:$AZ$366,51,FALSE)</f>
        <v>45</v>
      </c>
      <c r="P310" s="31">
        <f>VLOOKUP($A310,'[3]download from PCAS'!$A$7:$AZ$366,9,FALSE)</f>
        <v>33</v>
      </c>
      <c r="Q310" s="31">
        <f>VLOOKUP($A310,'[3]download from PCAS'!$A$7:$AZ$366,41,FALSE)</f>
        <v>10</v>
      </c>
      <c r="R310" s="31">
        <f>VLOOKUP($A310,'[3]download from PCAS'!$A$7:$AZ$366,5,FALSE)</f>
        <v>76</v>
      </c>
      <c r="S310" s="31">
        <f>VLOOKUP($A310,'[3]download from PCAS'!$A$7:$AZ$366,19,FALSE)</f>
        <v>3</v>
      </c>
      <c r="T310" s="31">
        <f>VLOOKUP($A310,'[3]download from PCAS'!$A$7:$AZ$366,21,FALSE)</f>
        <v>109</v>
      </c>
      <c r="U310" s="31">
        <f>VLOOKUP($A310,'[3]download from PCAS'!$A$7:$AZ$366,23,FALSE)</f>
        <v>36</v>
      </c>
      <c r="V310" s="31">
        <f>VLOOKUP($A310,'[3]download from PCAS'!$A$7:$AZ$366,13,FALSE)</f>
        <v>52</v>
      </c>
      <c r="W310" s="31">
        <f>VLOOKUP($A310,'[3]download from PCAS'!$A$7:$AZ$366,3,FALSE)</f>
        <v>14</v>
      </c>
      <c r="X310" s="31">
        <f>VLOOKUP($A310,'[3]download from PCAS'!$A$7:$AZ$366,43,FALSE)</f>
        <v>203</v>
      </c>
      <c r="Y310" s="31">
        <f>VLOOKUP($A310,'[3]download from PCAS'!$A$7:$AZ$366,39,FALSE)</f>
        <v>15</v>
      </c>
      <c r="Z310" s="31">
        <f>VLOOKUP($A310,'[3]download from PCAS'!$A$7:$AZ$366,47,FALSE)</f>
        <v>326</v>
      </c>
      <c r="AA310" s="31">
        <f>VLOOKUP($A310,'[3]download from PCAS'!$A$7:$AZ$366,17,FALSE)</f>
        <v>9</v>
      </c>
      <c r="AB310" s="31">
        <f>VLOOKUP($A310,'[3]download from PCAS'!$A$7:$AZ$366,45,FALSE)</f>
        <v>7</v>
      </c>
      <c r="AC310" s="44"/>
      <c r="AD310" s="41" t="s">
        <v>452</v>
      </c>
      <c r="AE310" s="32">
        <f t="shared" si="112"/>
        <v>39.86486486486487</v>
      </c>
      <c r="AF310" s="32">
        <f t="shared" si="113"/>
        <v>4.0540540540540544</v>
      </c>
      <c r="AG310" s="32">
        <f t="shared" si="114"/>
        <v>2.7027027027027026</v>
      </c>
      <c r="AH310" s="32">
        <f t="shared" si="115"/>
        <v>15.540540540540542</v>
      </c>
      <c r="AI310" s="32">
        <f t="shared" si="116"/>
        <v>123.64864864864865</v>
      </c>
      <c r="AJ310" s="32">
        <f t="shared" si="117"/>
        <v>46.621621621621621</v>
      </c>
      <c r="AK310" s="32">
        <f t="shared" si="118"/>
        <v>16.216216216216218</v>
      </c>
      <c r="AL310" s="32">
        <f t="shared" si="119"/>
        <v>9.4594594594594597</v>
      </c>
      <c r="AM310" s="32">
        <f t="shared" si="120"/>
        <v>30.405405405405407</v>
      </c>
      <c r="AN310" s="32">
        <f t="shared" si="121"/>
        <v>22.297297297297298</v>
      </c>
      <c r="AO310" s="32">
        <f t="shared" si="122"/>
        <v>6.756756756756757</v>
      </c>
      <c r="AP310" s="32">
        <f t="shared" si="123"/>
        <v>51.351351351351354</v>
      </c>
      <c r="AQ310" s="32">
        <f t="shared" si="124"/>
        <v>2.0270270270270272</v>
      </c>
      <c r="AR310" s="32">
        <f t="shared" si="125"/>
        <v>73.648648648648646</v>
      </c>
      <c r="AS310" s="32">
        <f t="shared" si="126"/>
        <v>24.324324324324326</v>
      </c>
      <c r="AT310" s="32">
        <f t="shared" si="127"/>
        <v>35.135135135135137</v>
      </c>
      <c r="AU310" s="32">
        <f t="shared" si="128"/>
        <v>9.4594594594594597</v>
      </c>
      <c r="AV310" s="32">
        <f t="shared" si="129"/>
        <v>137.16216216216216</v>
      </c>
      <c r="AW310" s="32">
        <f t="shared" si="130"/>
        <v>10.135135135135135</v>
      </c>
      <c r="AX310" s="32">
        <f t="shared" si="131"/>
        <v>220.27027027027026</v>
      </c>
      <c r="AY310" s="32">
        <f t="shared" si="132"/>
        <v>6.0810810810810816</v>
      </c>
      <c r="AZ310" s="32">
        <f t="shared" si="133"/>
        <v>4.7297297297297298</v>
      </c>
      <c r="BB310" s="41" t="s">
        <v>452</v>
      </c>
      <c r="BC310" s="32">
        <f t="shared" si="134"/>
        <v>55.78011317704123</v>
      </c>
      <c r="BD310" s="32">
        <f t="shared" si="135"/>
        <v>11.494252873563218</v>
      </c>
      <c r="BE310" s="32">
        <f t="shared" si="136"/>
        <v>29.556650246305416</v>
      </c>
      <c r="BF310" s="32">
        <f t="shared" si="137"/>
        <v>42.692939244663386</v>
      </c>
      <c r="BG310" s="32">
        <f t="shared" si="138"/>
        <v>161.62420382165604</v>
      </c>
      <c r="BH310" s="32">
        <f t="shared" si="139"/>
        <v>12.315270935960593</v>
      </c>
    </row>
    <row r="311" spans="1:60" x14ac:dyDescent="0.2">
      <c r="A311" s="33" t="str">
        <f>'[3]download from PCAS'!A322</f>
        <v>Z00581</v>
      </c>
      <c r="B311" s="31">
        <f>VLOOKUP($A311,'[3]download from PCAS'!$A$7:$AZ$366,2,FALSE)</f>
        <v>2163</v>
      </c>
      <c r="C311" s="31">
        <v>1801</v>
      </c>
      <c r="D311" s="31">
        <v>1769</v>
      </c>
      <c r="E311" s="31">
        <v>1747</v>
      </c>
      <c r="F311" s="31">
        <v>1201</v>
      </c>
      <c r="G311" s="31">
        <f>VLOOKUP($A311,'[3]download from PCAS'!$A$7:$AZ$366,11,FALSE)</f>
        <v>52</v>
      </c>
      <c r="H311" s="31">
        <f>VLOOKUP($A311,'[3]download from PCAS'!$A$7:$AZ$366,31,FALSE)</f>
        <v>32</v>
      </c>
      <c r="I311" s="31">
        <f>VLOOKUP($A311,'[3]download from PCAS'!$A$7:$AZ$366,35,FALSE)</f>
        <v>14</v>
      </c>
      <c r="J311" s="31">
        <f>VLOOKUP($A311,'[3]download from PCAS'!$A$7:$AZ$366,49,FALSE)</f>
        <v>31</v>
      </c>
      <c r="K311" s="31">
        <f>VLOOKUP($A311,'[3]download from PCAS'!$A$7:$AZ$366,7,FALSE)</f>
        <v>335</v>
      </c>
      <c r="L311" s="31">
        <f>VLOOKUP($A311,'[3]download from PCAS'!$A$7:$AZ$366,27,FALSE)</f>
        <v>88</v>
      </c>
      <c r="M311" s="31">
        <f>VLOOKUP($A311,'[3]download from PCAS'!$A$7:$AZ$366,15,FALSE)</f>
        <v>56</v>
      </c>
      <c r="N311" s="31">
        <f>VLOOKUP($A311,'[3]download from PCAS'!$A$7:$AZ$366,29,FALSE)</f>
        <v>10</v>
      </c>
      <c r="O311" s="31">
        <f>VLOOKUP($A311,'[3]download from PCAS'!$A$7:$AZ$366,51,FALSE)</f>
        <v>81</v>
      </c>
      <c r="P311" s="31">
        <f>VLOOKUP($A311,'[3]download from PCAS'!$A$7:$AZ$366,9,FALSE)</f>
        <v>34</v>
      </c>
      <c r="Q311" s="31">
        <f>VLOOKUP($A311,'[3]download from PCAS'!$A$7:$AZ$366,41,FALSE)</f>
        <v>14</v>
      </c>
      <c r="R311" s="31">
        <f>VLOOKUP($A311,'[3]download from PCAS'!$A$7:$AZ$366,5,FALSE)</f>
        <v>110</v>
      </c>
      <c r="S311" s="31">
        <f>VLOOKUP($A311,'[3]download from PCAS'!$A$7:$AZ$366,19,FALSE)</f>
        <v>10</v>
      </c>
      <c r="T311" s="31">
        <f>VLOOKUP($A311,'[3]download from PCAS'!$A$7:$AZ$366,21,FALSE)</f>
        <v>129</v>
      </c>
      <c r="U311" s="31">
        <f>VLOOKUP($A311,'[3]download from PCAS'!$A$7:$AZ$366,23,FALSE)</f>
        <v>233</v>
      </c>
      <c r="V311" s="31">
        <f>VLOOKUP($A311,'[3]download from PCAS'!$A$7:$AZ$366,13,FALSE)</f>
        <v>92</v>
      </c>
      <c r="W311" s="31">
        <f>VLOOKUP($A311,'[3]download from PCAS'!$A$7:$AZ$366,3,FALSE)</f>
        <v>40</v>
      </c>
      <c r="X311" s="31">
        <f>VLOOKUP($A311,'[3]download from PCAS'!$A$7:$AZ$366,43,FALSE)</f>
        <v>315</v>
      </c>
      <c r="Y311" s="31">
        <f>VLOOKUP($A311,'[3]download from PCAS'!$A$7:$AZ$366,39,FALSE)</f>
        <v>22</v>
      </c>
      <c r="Z311" s="31">
        <f>VLOOKUP($A311,'[3]download from PCAS'!$A$7:$AZ$366,47,FALSE)</f>
        <v>520</v>
      </c>
      <c r="AA311" s="31">
        <f>VLOOKUP($A311,'[3]download from PCAS'!$A$7:$AZ$366,17,FALSE)</f>
        <v>65</v>
      </c>
      <c r="AB311" s="31">
        <f>VLOOKUP($A311,'[3]download from PCAS'!$A$7:$AZ$366,45,FALSE)</f>
        <v>6</v>
      </c>
      <c r="AC311" s="44"/>
      <c r="AD311" s="41" t="s">
        <v>453</v>
      </c>
      <c r="AE311" s="32">
        <f t="shared" si="112"/>
        <v>24.040684234858993</v>
      </c>
      <c r="AF311" s="32">
        <f t="shared" si="113"/>
        <v>14.794267221451687</v>
      </c>
      <c r="AG311" s="32">
        <f t="shared" si="114"/>
        <v>6.4724919093851137</v>
      </c>
      <c r="AH311" s="32">
        <f t="shared" si="115"/>
        <v>14.331946370781322</v>
      </c>
      <c r="AI311" s="32">
        <f t="shared" si="116"/>
        <v>154.87748497457235</v>
      </c>
      <c r="AJ311" s="32">
        <f t="shared" si="117"/>
        <v>40.684234858992141</v>
      </c>
      <c r="AK311" s="32">
        <f t="shared" si="118"/>
        <v>25.889967637540455</v>
      </c>
      <c r="AL311" s="32">
        <f t="shared" si="119"/>
        <v>4.6232085067036524</v>
      </c>
      <c r="AM311" s="32">
        <f t="shared" si="120"/>
        <v>37.447988904299578</v>
      </c>
      <c r="AN311" s="32">
        <f t="shared" si="121"/>
        <v>15.718908922792419</v>
      </c>
      <c r="AO311" s="32">
        <f t="shared" si="122"/>
        <v>6.4724919093851137</v>
      </c>
      <c r="AP311" s="32">
        <f t="shared" si="123"/>
        <v>50.855293573740177</v>
      </c>
      <c r="AQ311" s="32">
        <f t="shared" si="124"/>
        <v>4.6232085067036524</v>
      </c>
      <c r="AR311" s="32">
        <f t="shared" si="125"/>
        <v>59.639389736477114</v>
      </c>
      <c r="AS311" s="32">
        <f t="shared" si="126"/>
        <v>107.7207582061951</v>
      </c>
      <c r="AT311" s="32">
        <f t="shared" si="127"/>
        <v>42.533518261673599</v>
      </c>
      <c r="AU311" s="32">
        <f t="shared" si="128"/>
        <v>18.492834026814609</v>
      </c>
      <c r="AV311" s="32">
        <f t="shared" si="129"/>
        <v>145.63106796116503</v>
      </c>
      <c r="AW311" s="32">
        <f t="shared" si="130"/>
        <v>10.171058714748035</v>
      </c>
      <c r="AX311" s="32">
        <f t="shared" si="131"/>
        <v>240.40684234858992</v>
      </c>
      <c r="AY311" s="32">
        <f t="shared" si="132"/>
        <v>30.05085529357374</v>
      </c>
      <c r="AZ311" s="32">
        <f t="shared" si="133"/>
        <v>2.7739251040221915</v>
      </c>
      <c r="BB311" s="41" t="s">
        <v>453</v>
      </c>
      <c r="BC311" s="32">
        <f t="shared" si="134"/>
        <v>49.745618993781797</v>
      </c>
      <c r="BD311" s="32">
        <f t="shared" si="135"/>
        <v>5.7240984544934168</v>
      </c>
      <c r="BE311" s="32">
        <f t="shared" si="136"/>
        <v>133.3714939896966</v>
      </c>
      <c r="BF311" s="32">
        <f t="shared" si="137"/>
        <v>52.661705781339442</v>
      </c>
      <c r="BG311" s="32">
        <f t="shared" si="138"/>
        <v>174.90283176013327</v>
      </c>
      <c r="BH311" s="32">
        <f t="shared" si="139"/>
        <v>12.593016599885518</v>
      </c>
    </row>
    <row r="312" spans="1:60" x14ac:dyDescent="0.2">
      <c r="A312" s="33" t="str">
        <f>'[3]download from PCAS'!A323</f>
        <v>Z00582</v>
      </c>
      <c r="B312" s="31">
        <f>VLOOKUP($A312,'[3]download from PCAS'!$A$7:$AZ$366,2,FALSE)</f>
        <v>1958</v>
      </c>
      <c r="C312" s="31">
        <v>1614</v>
      </c>
      <c r="D312" s="31">
        <v>1585</v>
      </c>
      <c r="E312" s="31">
        <v>1548</v>
      </c>
      <c r="F312" s="31">
        <v>1076</v>
      </c>
      <c r="G312" s="31">
        <f>VLOOKUP($A312,'[3]download from PCAS'!$A$7:$AZ$366,11,FALSE)</f>
        <v>87</v>
      </c>
      <c r="H312" s="31">
        <f>VLOOKUP($A312,'[3]download from PCAS'!$A$7:$AZ$366,31,FALSE)</f>
        <v>20</v>
      </c>
      <c r="I312" s="31">
        <f>VLOOKUP($A312,'[3]download from PCAS'!$A$7:$AZ$366,35,FALSE)</f>
        <v>9</v>
      </c>
      <c r="J312" s="31">
        <f>VLOOKUP($A312,'[3]download from PCAS'!$A$7:$AZ$366,49,FALSE)</f>
        <v>43</v>
      </c>
      <c r="K312" s="31">
        <f>VLOOKUP($A312,'[3]download from PCAS'!$A$7:$AZ$366,7,FALSE)</f>
        <v>306</v>
      </c>
      <c r="L312" s="31">
        <f>VLOOKUP($A312,'[3]download from PCAS'!$A$7:$AZ$366,27,FALSE)</f>
        <v>98</v>
      </c>
      <c r="M312" s="31">
        <f>VLOOKUP($A312,'[3]download from PCAS'!$A$7:$AZ$366,15,FALSE)</f>
        <v>32</v>
      </c>
      <c r="N312" s="31">
        <f>VLOOKUP($A312,'[3]download from PCAS'!$A$7:$AZ$366,29,FALSE)</f>
        <v>15</v>
      </c>
      <c r="O312" s="31">
        <f>VLOOKUP($A312,'[3]download from PCAS'!$A$7:$AZ$366,51,FALSE)</f>
        <v>49</v>
      </c>
      <c r="P312" s="31">
        <f>VLOOKUP($A312,'[3]download from PCAS'!$A$7:$AZ$366,9,FALSE)</f>
        <v>25</v>
      </c>
      <c r="Q312" s="31">
        <f>VLOOKUP($A312,'[3]download from PCAS'!$A$7:$AZ$366,41,FALSE)</f>
        <v>6</v>
      </c>
      <c r="R312" s="31">
        <f>VLOOKUP($A312,'[3]download from PCAS'!$A$7:$AZ$366,5,FALSE)</f>
        <v>106</v>
      </c>
      <c r="S312" s="31">
        <f>VLOOKUP($A312,'[3]download from PCAS'!$A$7:$AZ$366,19,FALSE)</f>
        <v>9</v>
      </c>
      <c r="T312" s="31">
        <f>VLOOKUP($A312,'[3]download from PCAS'!$A$7:$AZ$366,21,FALSE)</f>
        <v>160</v>
      </c>
      <c r="U312" s="31">
        <f>VLOOKUP($A312,'[3]download from PCAS'!$A$7:$AZ$366,23,FALSE)</f>
        <v>248</v>
      </c>
      <c r="V312" s="31">
        <f>VLOOKUP($A312,'[3]download from PCAS'!$A$7:$AZ$366,13,FALSE)</f>
        <v>77</v>
      </c>
      <c r="W312" s="31">
        <f>VLOOKUP($A312,'[3]download from PCAS'!$A$7:$AZ$366,3,FALSE)</f>
        <v>44</v>
      </c>
      <c r="X312" s="31">
        <f>VLOOKUP($A312,'[3]download from PCAS'!$A$7:$AZ$366,43,FALSE)</f>
        <v>148</v>
      </c>
      <c r="Y312" s="31">
        <f>VLOOKUP($A312,'[3]download from PCAS'!$A$7:$AZ$366,39,FALSE)</f>
        <v>25</v>
      </c>
      <c r="Z312" s="31">
        <f>VLOOKUP($A312,'[3]download from PCAS'!$A$7:$AZ$366,47,FALSE)</f>
        <v>479</v>
      </c>
      <c r="AA312" s="31">
        <f>VLOOKUP($A312,'[3]download from PCAS'!$A$7:$AZ$366,17,FALSE)</f>
        <v>37</v>
      </c>
      <c r="AB312" s="31">
        <f>VLOOKUP($A312,'[3]download from PCAS'!$A$7:$AZ$366,45,FALSE)</f>
        <v>3</v>
      </c>
      <c r="AC312" s="44"/>
      <c r="AD312" s="41" t="s">
        <v>454</v>
      </c>
      <c r="AE312" s="32">
        <f t="shared" si="112"/>
        <v>44.433094994892748</v>
      </c>
      <c r="AF312" s="32">
        <f t="shared" si="113"/>
        <v>10.214504596527068</v>
      </c>
      <c r="AG312" s="32">
        <f t="shared" si="114"/>
        <v>4.5965270684371804</v>
      </c>
      <c r="AH312" s="32">
        <f t="shared" si="115"/>
        <v>21.961184882533196</v>
      </c>
      <c r="AI312" s="32">
        <f t="shared" si="116"/>
        <v>156.28192032686414</v>
      </c>
      <c r="AJ312" s="32">
        <f t="shared" si="117"/>
        <v>50.051072522982636</v>
      </c>
      <c r="AK312" s="32">
        <f t="shared" si="118"/>
        <v>16.343207354443312</v>
      </c>
      <c r="AL312" s="32">
        <f t="shared" si="119"/>
        <v>7.6608784473953015</v>
      </c>
      <c r="AM312" s="32">
        <f t="shared" si="120"/>
        <v>25.025536261491318</v>
      </c>
      <c r="AN312" s="32">
        <f t="shared" si="121"/>
        <v>12.768130745658835</v>
      </c>
      <c r="AO312" s="32">
        <f t="shared" si="122"/>
        <v>3.0643513789581203</v>
      </c>
      <c r="AP312" s="32">
        <f t="shared" si="123"/>
        <v>54.136874361593463</v>
      </c>
      <c r="AQ312" s="32">
        <f t="shared" si="124"/>
        <v>4.5965270684371804</v>
      </c>
      <c r="AR312" s="32">
        <f t="shared" si="125"/>
        <v>81.71603677221654</v>
      </c>
      <c r="AS312" s="32">
        <f t="shared" si="126"/>
        <v>126.65985699693566</v>
      </c>
      <c r="AT312" s="32">
        <f t="shared" si="127"/>
        <v>39.325842696629209</v>
      </c>
      <c r="AU312" s="32">
        <f t="shared" si="128"/>
        <v>22.471910112359549</v>
      </c>
      <c r="AV312" s="32">
        <f t="shared" si="129"/>
        <v>75.587334014300296</v>
      </c>
      <c r="AW312" s="32">
        <f t="shared" si="130"/>
        <v>12.768130745658835</v>
      </c>
      <c r="AX312" s="32">
        <f t="shared" si="131"/>
        <v>244.63738508682329</v>
      </c>
      <c r="AY312" s="32">
        <f t="shared" si="132"/>
        <v>18.896833503575074</v>
      </c>
      <c r="AZ312" s="32">
        <f t="shared" si="133"/>
        <v>1.5321756894790601</v>
      </c>
      <c r="BB312" s="41" t="s">
        <v>454</v>
      </c>
      <c r="BC312" s="32">
        <f t="shared" si="134"/>
        <v>61.829652996845425</v>
      </c>
      <c r="BD312" s="32">
        <f t="shared" si="135"/>
        <v>9.6899224806201545</v>
      </c>
      <c r="BE312" s="32">
        <f t="shared" si="136"/>
        <v>160.20671834625321</v>
      </c>
      <c r="BF312" s="32">
        <f t="shared" si="137"/>
        <v>49.741602067183464</v>
      </c>
      <c r="BG312" s="32">
        <f t="shared" si="138"/>
        <v>91.697645600991322</v>
      </c>
      <c r="BH312" s="32">
        <f t="shared" si="139"/>
        <v>16.14987080103359</v>
      </c>
    </row>
    <row r="313" spans="1:60" x14ac:dyDescent="0.2">
      <c r="A313" s="33" t="str">
        <f>'[3]download from PCAS'!A324</f>
        <v>Z00583</v>
      </c>
      <c r="B313" s="31">
        <f>VLOOKUP($A313,'[3]download from PCAS'!$A$7:$AZ$366,2,FALSE)</f>
        <v>1815</v>
      </c>
      <c r="C313" s="31">
        <v>1506</v>
      </c>
      <c r="D313" s="31">
        <v>1476</v>
      </c>
      <c r="E313" s="31">
        <v>1454</v>
      </c>
      <c r="F313" s="31">
        <v>1007</v>
      </c>
      <c r="G313" s="31">
        <f>VLOOKUP($A313,'[3]download from PCAS'!$A$7:$AZ$366,11,FALSE)</f>
        <v>85</v>
      </c>
      <c r="H313" s="31">
        <f>VLOOKUP($A313,'[3]download from PCAS'!$A$7:$AZ$366,31,FALSE)</f>
        <v>25</v>
      </c>
      <c r="I313" s="31">
        <f>VLOOKUP($A313,'[3]download from PCAS'!$A$7:$AZ$366,35,FALSE)</f>
        <v>7</v>
      </c>
      <c r="J313" s="31">
        <f>VLOOKUP($A313,'[3]download from PCAS'!$A$7:$AZ$366,49,FALSE)</f>
        <v>36</v>
      </c>
      <c r="K313" s="31">
        <f>VLOOKUP($A313,'[3]download from PCAS'!$A$7:$AZ$366,7,FALSE)</f>
        <v>292</v>
      </c>
      <c r="L313" s="31">
        <f>VLOOKUP($A313,'[3]download from PCAS'!$A$7:$AZ$366,27,FALSE)</f>
        <v>92</v>
      </c>
      <c r="M313" s="31">
        <f>VLOOKUP($A313,'[3]download from PCAS'!$A$7:$AZ$366,15,FALSE)</f>
        <v>46</v>
      </c>
      <c r="N313" s="31">
        <f>VLOOKUP($A313,'[3]download from PCAS'!$A$7:$AZ$366,29,FALSE)</f>
        <v>13</v>
      </c>
      <c r="O313" s="31">
        <f>VLOOKUP($A313,'[3]download from PCAS'!$A$7:$AZ$366,51,FALSE)</f>
        <v>79</v>
      </c>
      <c r="P313" s="31">
        <f>VLOOKUP($A313,'[3]download from PCAS'!$A$7:$AZ$366,9,FALSE)</f>
        <v>37</v>
      </c>
      <c r="Q313" s="31">
        <f>VLOOKUP($A313,'[3]download from PCAS'!$A$7:$AZ$366,41,FALSE)</f>
        <v>20</v>
      </c>
      <c r="R313" s="31">
        <f>VLOOKUP($A313,'[3]download from PCAS'!$A$7:$AZ$366,5,FALSE)</f>
        <v>91</v>
      </c>
      <c r="S313" s="31">
        <f>VLOOKUP($A313,'[3]download from PCAS'!$A$7:$AZ$366,19,FALSE)</f>
        <v>24</v>
      </c>
      <c r="T313" s="31">
        <f>VLOOKUP($A313,'[3]download from PCAS'!$A$7:$AZ$366,21,FALSE)</f>
        <v>157</v>
      </c>
      <c r="U313" s="31">
        <f>VLOOKUP($A313,'[3]download from PCAS'!$A$7:$AZ$366,23,FALSE)</f>
        <v>148</v>
      </c>
      <c r="V313" s="31">
        <f>VLOOKUP($A313,'[3]download from PCAS'!$A$7:$AZ$366,13,FALSE)</f>
        <v>130</v>
      </c>
      <c r="W313" s="31">
        <f>VLOOKUP($A313,'[3]download from PCAS'!$A$7:$AZ$366,3,FALSE)</f>
        <v>46</v>
      </c>
      <c r="X313" s="31">
        <f>VLOOKUP($A313,'[3]download from PCAS'!$A$7:$AZ$366,43,FALSE)</f>
        <v>139</v>
      </c>
      <c r="Y313" s="31">
        <f>VLOOKUP($A313,'[3]download from PCAS'!$A$7:$AZ$366,39,FALSE)</f>
        <v>27</v>
      </c>
      <c r="Z313" s="31">
        <f>VLOOKUP($A313,'[3]download from PCAS'!$A$7:$AZ$366,47,FALSE)</f>
        <v>489</v>
      </c>
      <c r="AA313" s="31">
        <f>VLOOKUP($A313,'[3]download from PCAS'!$A$7:$AZ$366,17,FALSE)</f>
        <v>48</v>
      </c>
      <c r="AB313" s="31">
        <f>VLOOKUP($A313,'[3]download from PCAS'!$A$7:$AZ$366,45,FALSE)</f>
        <v>4</v>
      </c>
      <c r="AC313" s="44"/>
      <c r="AD313" s="41" t="s">
        <v>455</v>
      </c>
      <c r="AE313" s="32">
        <f t="shared" si="112"/>
        <v>46.831955922865014</v>
      </c>
      <c r="AF313" s="32">
        <f t="shared" si="113"/>
        <v>13.774104683195592</v>
      </c>
      <c r="AG313" s="32">
        <f t="shared" si="114"/>
        <v>3.8567493112947662</v>
      </c>
      <c r="AH313" s="32">
        <f t="shared" si="115"/>
        <v>19.834710743801654</v>
      </c>
      <c r="AI313" s="32">
        <f t="shared" si="116"/>
        <v>160.88154269972452</v>
      </c>
      <c r="AJ313" s="32">
        <f t="shared" si="117"/>
        <v>50.688705234159784</v>
      </c>
      <c r="AK313" s="32">
        <f t="shared" si="118"/>
        <v>25.344352617079892</v>
      </c>
      <c r="AL313" s="32">
        <f t="shared" si="119"/>
        <v>7.1625344352617075</v>
      </c>
      <c r="AM313" s="32">
        <f t="shared" si="120"/>
        <v>43.526170798898072</v>
      </c>
      <c r="AN313" s="32">
        <f t="shared" si="121"/>
        <v>20.385674931129476</v>
      </c>
      <c r="AO313" s="32">
        <f t="shared" si="122"/>
        <v>11.019283746556475</v>
      </c>
      <c r="AP313" s="32">
        <f t="shared" si="123"/>
        <v>50.137741046831955</v>
      </c>
      <c r="AQ313" s="32">
        <f t="shared" si="124"/>
        <v>13.223140495867769</v>
      </c>
      <c r="AR313" s="32">
        <f t="shared" si="125"/>
        <v>86.501377410468322</v>
      </c>
      <c r="AS313" s="32">
        <f t="shared" si="126"/>
        <v>81.542699724517902</v>
      </c>
      <c r="AT313" s="32">
        <f t="shared" si="127"/>
        <v>71.625344352617077</v>
      </c>
      <c r="AU313" s="32">
        <f t="shared" si="128"/>
        <v>25.344352617079892</v>
      </c>
      <c r="AV313" s="32">
        <f t="shared" si="129"/>
        <v>76.584022038567497</v>
      </c>
      <c r="AW313" s="32">
        <f t="shared" si="130"/>
        <v>14.87603305785124</v>
      </c>
      <c r="AX313" s="32">
        <f t="shared" si="131"/>
        <v>269.42148760330582</v>
      </c>
      <c r="AY313" s="32">
        <f t="shared" si="132"/>
        <v>26.446280991735538</v>
      </c>
      <c r="AZ313" s="32">
        <f t="shared" si="133"/>
        <v>2.2038567493112944</v>
      </c>
      <c r="BB313" s="41" t="s">
        <v>455</v>
      </c>
      <c r="BC313" s="32">
        <f t="shared" si="134"/>
        <v>62.330623306233065</v>
      </c>
      <c r="BD313" s="32">
        <f t="shared" si="135"/>
        <v>8.9408528198074269</v>
      </c>
      <c r="BE313" s="32">
        <f t="shared" si="136"/>
        <v>101.78817056396149</v>
      </c>
      <c r="BF313" s="32">
        <f t="shared" si="137"/>
        <v>89.408528198074279</v>
      </c>
      <c r="BG313" s="32">
        <f t="shared" si="138"/>
        <v>92.297476759628154</v>
      </c>
      <c r="BH313" s="32">
        <f t="shared" si="139"/>
        <v>18.569463548830811</v>
      </c>
    </row>
    <row r="314" spans="1:60" x14ac:dyDescent="0.2">
      <c r="A314" s="33" t="str">
        <f>'[3]download from PCAS'!A325</f>
        <v>Z00584</v>
      </c>
      <c r="B314" s="31">
        <f>VLOOKUP($A314,'[3]download from PCAS'!$A$7:$AZ$366,2,FALSE)</f>
        <v>3106</v>
      </c>
      <c r="C314" s="31">
        <v>2426</v>
      </c>
      <c r="D314" s="31">
        <v>2391</v>
      </c>
      <c r="E314" s="31">
        <v>2351</v>
      </c>
      <c r="F314" s="31">
        <v>1688</v>
      </c>
      <c r="G314" s="31">
        <f>VLOOKUP($A314,'[3]download from PCAS'!$A$7:$AZ$366,11,FALSE)</f>
        <v>146</v>
      </c>
      <c r="H314" s="31">
        <f>VLOOKUP($A314,'[3]download from PCAS'!$A$7:$AZ$366,31,FALSE)</f>
        <v>23</v>
      </c>
      <c r="I314" s="31">
        <f>VLOOKUP($A314,'[3]download from PCAS'!$A$7:$AZ$366,35,FALSE)</f>
        <v>6</v>
      </c>
      <c r="J314" s="31">
        <f>VLOOKUP($A314,'[3]download from PCAS'!$A$7:$AZ$366,49,FALSE)</f>
        <v>83</v>
      </c>
      <c r="K314" s="31">
        <f>VLOOKUP($A314,'[3]download from PCAS'!$A$7:$AZ$366,7,FALSE)</f>
        <v>440</v>
      </c>
      <c r="L314" s="31">
        <f>VLOOKUP($A314,'[3]download from PCAS'!$A$7:$AZ$366,27,FALSE)</f>
        <v>135</v>
      </c>
      <c r="M314" s="31">
        <f>VLOOKUP($A314,'[3]download from PCAS'!$A$7:$AZ$366,15,FALSE)</f>
        <v>35</v>
      </c>
      <c r="N314" s="31">
        <f>VLOOKUP($A314,'[3]download from PCAS'!$A$7:$AZ$366,29,FALSE)</f>
        <v>18</v>
      </c>
      <c r="O314" s="31">
        <f>VLOOKUP($A314,'[3]download from PCAS'!$A$7:$AZ$366,51,FALSE)</f>
        <v>128</v>
      </c>
      <c r="P314" s="31">
        <f>VLOOKUP($A314,'[3]download from PCAS'!$A$7:$AZ$366,9,FALSE)</f>
        <v>47</v>
      </c>
      <c r="Q314" s="31">
        <f>VLOOKUP($A314,'[3]download from PCAS'!$A$7:$AZ$366,41,FALSE)</f>
        <v>22</v>
      </c>
      <c r="R314" s="31">
        <f>VLOOKUP($A314,'[3]download from PCAS'!$A$7:$AZ$366,5,FALSE)</f>
        <v>170</v>
      </c>
      <c r="S314" s="31">
        <f>VLOOKUP($A314,'[3]download from PCAS'!$A$7:$AZ$366,19,FALSE)</f>
        <v>21</v>
      </c>
      <c r="T314" s="31">
        <f>VLOOKUP($A314,'[3]download from PCAS'!$A$7:$AZ$366,21,FALSE)</f>
        <v>252</v>
      </c>
      <c r="U314" s="31">
        <f>VLOOKUP($A314,'[3]download from PCAS'!$A$7:$AZ$366,23,FALSE)</f>
        <v>492</v>
      </c>
      <c r="V314" s="31">
        <f>VLOOKUP($A314,'[3]download from PCAS'!$A$7:$AZ$366,13,FALSE)</f>
        <v>127</v>
      </c>
      <c r="W314" s="31">
        <f>VLOOKUP($A314,'[3]download from PCAS'!$A$7:$AZ$366,3,FALSE)</f>
        <v>65</v>
      </c>
      <c r="X314" s="31">
        <f>VLOOKUP($A314,'[3]download from PCAS'!$A$7:$AZ$366,43,FALSE)</f>
        <v>232</v>
      </c>
      <c r="Y314" s="31">
        <f>VLOOKUP($A314,'[3]download from PCAS'!$A$7:$AZ$366,39,FALSE)</f>
        <v>14</v>
      </c>
      <c r="Z314" s="31">
        <f>VLOOKUP($A314,'[3]download from PCAS'!$A$7:$AZ$366,47,FALSE)</f>
        <v>740</v>
      </c>
      <c r="AA314" s="31">
        <f>VLOOKUP($A314,'[3]download from PCAS'!$A$7:$AZ$366,17,FALSE)</f>
        <v>33</v>
      </c>
      <c r="AB314" s="31">
        <f>VLOOKUP($A314,'[3]download from PCAS'!$A$7:$AZ$366,45,FALSE)</f>
        <v>8</v>
      </c>
      <c r="AC314" s="44"/>
      <c r="AD314" s="41" t="s">
        <v>456</v>
      </c>
      <c r="AE314" s="32">
        <f t="shared" si="112"/>
        <v>47.005795235028977</v>
      </c>
      <c r="AF314" s="32">
        <f t="shared" si="113"/>
        <v>7.4050225370251122</v>
      </c>
      <c r="AG314" s="32">
        <f t="shared" si="114"/>
        <v>1.9317450096587252</v>
      </c>
      <c r="AH314" s="32">
        <f t="shared" si="115"/>
        <v>26.722472633612366</v>
      </c>
      <c r="AI314" s="32">
        <f t="shared" si="116"/>
        <v>141.66130070830653</v>
      </c>
      <c r="AJ314" s="32">
        <f t="shared" si="117"/>
        <v>43.464262717321319</v>
      </c>
      <c r="AK314" s="32">
        <f t="shared" si="118"/>
        <v>11.268512556342563</v>
      </c>
      <c r="AL314" s="32">
        <f t="shared" si="119"/>
        <v>5.7952350289761752</v>
      </c>
      <c r="AM314" s="32">
        <f t="shared" si="120"/>
        <v>41.210560206052797</v>
      </c>
      <c r="AN314" s="32">
        <f t="shared" si="121"/>
        <v>15.132002575660014</v>
      </c>
      <c r="AO314" s="32">
        <f t="shared" si="122"/>
        <v>7.0830650354153253</v>
      </c>
      <c r="AP314" s="32">
        <f t="shared" si="123"/>
        <v>54.732775273663876</v>
      </c>
      <c r="AQ314" s="32">
        <f t="shared" si="124"/>
        <v>6.7611075338055375</v>
      </c>
      <c r="AR314" s="32">
        <f t="shared" si="125"/>
        <v>81.133290405666457</v>
      </c>
      <c r="AS314" s="32">
        <f t="shared" si="126"/>
        <v>158.40309079201546</v>
      </c>
      <c r="AT314" s="32">
        <f t="shared" si="127"/>
        <v>40.888602704443016</v>
      </c>
      <c r="AU314" s="32">
        <f t="shared" si="128"/>
        <v>20.92723760463619</v>
      </c>
      <c r="AV314" s="32">
        <f t="shared" si="129"/>
        <v>74.694140373470702</v>
      </c>
      <c r="AW314" s="32">
        <f t="shared" si="130"/>
        <v>4.507405022537025</v>
      </c>
      <c r="AX314" s="32">
        <f t="shared" si="131"/>
        <v>238.24855119124274</v>
      </c>
      <c r="AY314" s="32">
        <f t="shared" si="132"/>
        <v>10.624597553122987</v>
      </c>
      <c r="AZ314" s="32">
        <f t="shared" si="133"/>
        <v>2.5756600128782998</v>
      </c>
      <c r="BB314" s="41" t="s">
        <v>456</v>
      </c>
      <c r="BC314" s="32">
        <f t="shared" si="134"/>
        <v>56.461731493099123</v>
      </c>
      <c r="BD314" s="32">
        <f t="shared" si="135"/>
        <v>7.656316461080392</v>
      </c>
      <c r="BE314" s="32">
        <f t="shared" si="136"/>
        <v>209.27264993619738</v>
      </c>
      <c r="BF314" s="32">
        <f t="shared" si="137"/>
        <v>54.019566142067205</v>
      </c>
      <c r="BG314" s="32">
        <f t="shared" si="138"/>
        <v>95.630667765869745</v>
      </c>
      <c r="BH314" s="32">
        <f t="shared" si="139"/>
        <v>5.9549128030625269</v>
      </c>
    </row>
    <row r="315" spans="1:60" x14ac:dyDescent="0.2">
      <c r="A315" s="33" t="str">
        <f>'[3]download from PCAS'!A326</f>
        <v>Z00585</v>
      </c>
      <c r="B315" s="31">
        <f>VLOOKUP($A315,'[3]download from PCAS'!$A$7:$AZ$366,2,FALSE)</f>
        <v>3043</v>
      </c>
      <c r="C315" s="31">
        <v>2491</v>
      </c>
      <c r="D315" s="31">
        <v>2456</v>
      </c>
      <c r="E315" s="31">
        <v>2408</v>
      </c>
      <c r="F315" s="31">
        <v>1711</v>
      </c>
      <c r="G315" s="31">
        <f>VLOOKUP($A315,'[3]download from PCAS'!$A$7:$AZ$366,11,FALSE)</f>
        <v>127</v>
      </c>
      <c r="H315" s="31">
        <f>VLOOKUP($A315,'[3]download from PCAS'!$A$7:$AZ$366,31,FALSE)</f>
        <v>22</v>
      </c>
      <c r="I315" s="31">
        <f>VLOOKUP($A315,'[3]download from PCAS'!$A$7:$AZ$366,35,FALSE)</f>
        <v>7</v>
      </c>
      <c r="J315" s="31">
        <f>VLOOKUP($A315,'[3]download from PCAS'!$A$7:$AZ$366,49,FALSE)</f>
        <v>56</v>
      </c>
      <c r="K315" s="31">
        <f>VLOOKUP($A315,'[3]download from PCAS'!$A$7:$AZ$366,7,FALSE)</f>
        <v>506</v>
      </c>
      <c r="L315" s="31">
        <f>VLOOKUP($A315,'[3]download from PCAS'!$A$7:$AZ$366,27,FALSE)</f>
        <v>113</v>
      </c>
      <c r="M315" s="31">
        <f>VLOOKUP($A315,'[3]download from PCAS'!$A$7:$AZ$366,15,FALSE)</f>
        <v>56</v>
      </c>
      <c r="N315" s="31">
        <f>VLOOKUP($A315,'[3]download from PCAS'!$A$7:$AZ$366,29,FALSE)</f>
        <v>15</v>
      </c>
      <c r="O315" s="31">
        <f>VLOOKUP($A315,'[3]download from PCAS'!$A$7:$AZ$366,51,FALSE)</f>
        <v>140</v>
      </c>
      <c r="P315" s="31">
        <f>VLOOKUP($A315,'[3]download from PCAS'!$A$7:$AZ$366,9,FALSE)</f>
        <v>61</v>
      </c>
      <c r="Q315" s="31">
        <f>VLOOKUP($A315,'[3]download from PCAS'!$A$7:$AZ$366,41,FALSE)</f>
        <v>22</v>
      </c>
      <c r="R315" s="31">
        <f>VLOOKUP($A315,'[3]download from PCAS'!$A$7:$AZ$366,5,FALSE)</f>
        <v>139</v>
      </c>
      <c r="S315" s="31">
        <f>VLOOKUP($A315,'[3]download from PCAS'!$A$7:$AZ$366,19,FALSE)</f>
        <v>26</v>
      </c>
      <c r="T315" s="31">
        <f>VLOOKUP($A315,'[3]download from PCAS'!$A$7:$AZ$366,21,FALSE)</f>
        <v>216</v>
      </c>
      <c r="U315" s="31">
        <f>VLOOKUP($A315,'[3]download from PCAS'!$A$7:$AZ$366,23,FALSE)</f>
        <v>351</v>
      </c>
      <c r="V315" s="31">
        <f>VLOOKUP($A315,'[3]download from PCAS'!$A$7:$AZ$366,13,FALSE)</f>
        <v>103</v>
      </c>
      <c r="W315" s="31">
        <f>VLOOKUP($A315,'[3]download from PCAS'!$A$7:$AZ$366,3,FALSE)</f>
        <v>50</v>
      </c>
      <c r="X315" s="31">
        <f>VLOOKUP($A315,'[3]download from PCAS'!$A$7:$AZ$366,43,FALSE)</f>
        <v>281</v>
      </c>
      <c r="Y315" s="31">
        <f>VLOOKUP($A315,'[3]download from PCAS'!$A$7:$AZ$366,39,FALSE)</f>
        <v>5</v>
      </c>
      <c r="Z315" s="31">
        <f>VLOOKUP($A315,'[3]download from PCAS'!$A$7:$AZ$366,47,FALSE)</f>
        <v>739</v>
      </c>
      <c r="AA315" s="31">
        <f>VLOOKUP($A315,'[3]download from PCAS'!$A$7:$AZ$366,17,FALSE)</f>
        <v>52</v>
      </c>
      <c r="AB315" s="31">
        <f>VLOOKUP($A315,'[3]download from PCAS'!$A$7:$AZ$366,45,FALSE)</f>
        <v>3</v>
      </c>
      <c r="AC315" s="44"/>
      <c r="AD315" s="41" t="s">
        <v>457</v>
      </c>
      <c r="AE315" s="32">
        <f t="shared" si="112"/>
        <v>41.73512980611239</v>
      </c>
      <c r="AF315" s="32">
        <f t="shared" si="113"/>
        <v>7.2297075254682879</v>
      </c>
      <c r="AG315" s="32">
        <f t="shared" si="114"/>
        <v>2.3003614853762735</v>
      </c>
      <c r="AH315" s="32">
        <f t="shared" si="115"/>
        <v>18.402891883010188</v>
      </c>
      <c r="AI315" s="32">
        <f t="shared" si="116"/>
        <v>166.28327308577062</v>
      </c>
      <c r="AJ315" s="32">
        <f t="shared" si="117"/>
        <v>37.134406835359847</v>
      </c>
      <c r="AK315" s="32">
        <f t="shared" si="118"/>
        <v>18.402891883010188</v>
      </c>
      <c r="AL315" s="32">
        <f t="shared" si="119"/>
        <v>4.9293460400920139</v>
      </c>
      <c r="AM315" s="32">
        <f t="shared" si="120"/>
        <v>46.007229707525468</v>
      </c>
      <c r="AN315" s="32">
        <f t="shared" si="121"/>
        <v>20.046007229707524</v>
      </c>
      <c r="AO315" s="32">
        <f t="shared" si="122"/>
        <v>7.2297075254682879</v>
      </c>
      <c r="AP315" s="32">
        <f t="shared" si="123"/>
        <v>45.678606638186004</v>
      </c>
      <c r="AQ315" s="32">
        <f t="shared" si="124"/>
        <v>8.5441998028261583</v>
      </c>
      <c r="AR315" s="32">
        <f t="shared" si="125"/>
        <v>70.982582977325009</v>
      </c>
      <c r="AS315" s="32">
        <f t="shared" si="126"/>
        <v>115.34669733815315</v>
      </c>
      <c r="AT315" s="32">
        <f t="shared" si="127"/>
        <v>33.848176141965162</v>
      </c>
      <c r="AU315" s="32">
        <f t="shared" si="128"/>
        <v>16.431153466973381</v>
      </c>
      <c r="AV315" s="32">
        <f t="shared" si="129"/>
        <v>92.343082484390408</v>
      </c>
      <c r="AW315" s="32">
        <f t="shared" si="130"/>
        <v>1.6431153466973381</v>
      </c>
      <c r="AX315" s="32">
        <f t="shared" si="131"/>
        <v>242.85244824186657</v>
      </c>
      <c r="AY315" s="32">
        <f t="shared" si="132"/>
        <v>17.088399605652317</v>
      </c>
      <c r="AZ315" s="32">
        <f t="shared" si="133"/>
        <v>0.98586920801840294</v>
      </c>
      <c r="BB315" s="41" t="s">
        <v>457</v>
      </c>
      <c r="BC315" s="32">
        <f t="shared" si="134"/>
        <v>46.009771986970684</v>
      </c>
      <c r="BD315" s="32">
        <f t="shared" si="135"/>
        <v>6.2292358803986714</v>
      </c>
      <c r="BE315" s="32">
        <f t="shared" si="136"/>
        <v>145.7641196013289</v>
      </c>
      <c r="BF315" s="32">
        <f t="shared" si="137"/>
        <v>42.774086378737543</v>
      </c>
      <c r="BG315" s="32">
        <f t="shared" si="138"/>
        <v>112.80610196708149</v>
      </c>
      <c r="BH315" s="32">
        <f t="shared" si="139"/>
        <v>2.0764119601328903</v>
      </c>
    </row>
    <row r="316" spans="1:60" x14ac:dyDescent="0.2">
      <c r="A316" s="33" t="str">
        <f>'[3]download from PCAS'!A327</f>
        <v>Z00586</v>
      </c>
      <c r="B316" s="31">
        <f>VLOOKUP($A316,'[3]download from PCAS'!$A$7:$AZ$366,2,FALSE)</f>
        <v>1301</v>
      </c>
      <c r="C316" s="31">
        <v>1049</v>
      </c>
      <c r="D316" s="31">
        <v>1039</v>
      </c>
      <c r="E316" s="31">
        <v>1025</v>
      </c>
      <c r="F316" s="31">
        <v>725</v>
      </c>
      <c r="G316" s="31">
        <f>VLOOKUP($A316,'[3]download from PCAS'!$A$7:$AZ$366,11,FALSE)</f>
        <v>50</v>
      </c>
      <c r="H316" s="31">
        <f>VLOOKUP($A316,'[3]download from PCAS'!$A$7:$AZ$366,31,FALSE)</f>
        <v>7</v>
      </c>
      <c r="I316" s="31">
        <f>VLOOKUP($A316,'[3]download from PCAS'!$A$7:$AZ$366,35,FALSE)</f>
        <v>1</v>
      </c>
      <c r="J316" s="31">
        <f>VLOOKUP($A316,'[3]download from PCAS'!$A$7:$AZ$366,49,FALSE)</f>
        <v>24</v>
      </c>
      <c r="K316" s="31">
        <f>VLOOKUP($A316,'[3]download from PCAS'!$A$7:$AZ$366,7,FALSE)</f>
        <v>174</v>
      </c>
      <c r="L316" s="31">
        <f>VLOOKUP($A316,'[3]download from PCAS'!$A$7:$AZ$366,27,FALSE)</f>
        <v>81</v>
      </c>
      <c r="M316" s="31">
        <f>VLOOKUP($A316,'[3]download from PCAS'!$A$7:$AZ$366,15,FALSE)</f>
        <v>36</v>
      </c>
      <c r="N316" s="31">
        <f>VLOOKUP($A316,'[3]download from PCAS'!$A$7:$AZ$366,29,FALSE)</f>
        <v>13</v>
      </c>
      <c r="O316" s="31">
        <f>VLOOKUP($A316,'[3]download from PCAS'!$A$7:$AZ$366,51,FALSE)</f>
        <v>68</v>
      </c>
      <c r="P316" s="31">
        <f>VLOOKUP($A316,'[3]download from PCAS'!$A$7:$AZ$366,9,FALSE)</f>
        <v>18</v>
      </c>
      <c r="Q316" s="31">
        <f>VLOOKUP($A316,'[3]download from PCAS'!$A$7:$AZ$366,41,FALSE)</f>
        <v>6</v>
      </c>
      <c r="R316" s="31">
        <f>VLOOKUP($A316,'[3]download from PCAS'!$A$7:$AZ$366,5,FALSE)</f>
        <v>89</v>
      </c>
      <c r="S316" s="31">
        <f>VLOOKUP($A316,'[3]download from PCAS'!$A$7:$AZ$366,19,FALSE)</f>
        <v>14</v>
      </c>
      <c r="T316" s="31">
        <f>VLOOKUP($A316,'[3]download from PCAS'!$A$7:$AZ$366,21,FALSE)</f>
        <v>118</v>
      </c>
      <c r="U316" s="31">
        <f>VLOOKUP($A316,'[3]download from PCAS'!$A$7:$AZ$366,23,FALSE)</f>
        <v>109</v>
      </c>
      <c r="V316" s="31">
        <f>VLOOKUP($A316,'[3]download from PCAS'!$A$7:$AZ$366,13,FALSE)</f>
        <v>58</v>
      </c>
      <c r="W316" s="31">
        <f>VLOOKUP($A316,'[3]download from PCAS'!$A$7:$AZ$366,3,FALSE)</f>
        <v>17</v>
      </c>
      <c r="X316" s="31">
        <f>VLOOKUP($A316,'[3]download from PCAS'!$A$7:$AZ$366,43,FALSE)</f>
        <v>169</v>
      </c>
      <c r="Y316" s="31">
        <f>VLOOKUP($A316,'[3]download from PCAS'!$A$7:$AZ$366,39,FALSE)</f>
        <v>8</v>
      </c>
      <c r="Z316" s="31">
        <f>VLOOKUP($A316,'[3]download from PCAS'!$A$7:$AZ$366,47,FALSE)</f>
        <v>336</v>
      </c>
      <c r="AA316" s="31">
        <f>VLOOKUP($A316,'[3]download from PCAS'!$A$7:$AZ$366,17,FALSE)</f>
        <v>37</v>
      </c>
      <c r="AB316" s="31">
        <f>VLOOKUP($A316,'[3]download from PCAS'!$A$7:$AZ$366,45,FALSE)</f>
        <v>3</v>
      </c>
      <c r="AC316" s="44"/>
      <c r="AD316" s="41" t="s">
        <v>458</v>
      </c>
      <c r="AE316" s="32">
        <f t="shared" si="112"/>
        <v>38.431975403535738</v>
      </c>
      <c r="AF316" s="32">
        <f t="shared" si="113"/>
        <v>5.3804765564950037</v>
      </c>
      <c r="AG316" s="32">
        <f t="shared" si="114"/>
        <v>0.76863950807071479</v>
      </c>
      <c r="AH316" s="32">
        <f t="shared" si="115"/>
        <v>18.447348193697156</v>
      </c>
      <c r="AI316" s="32">
        <f t="shared" si="116"/>
        <v>133.7432744043044</v>
      </c>
      <c r="AJ316" s="32">
        <f t="shared" si="117"/>
        <v>62.259800153727902</v>
      </c>
      <c r="AK316" s="32">
        <f t="shared" si="118"/>
        <v>27.671022290545732</v>
      </c>
      <c r="AL316" s="32">
        <f t="shared" si="119"/>
        <v>9.9923136049192927</v>
      </c>
      <c r="AM316" s="32">
        <f t="shared" si="120"/>
        <v>52.267486548808613</v>
      </c>
      <c r="AN316" s="32">
        <f t="shared" si="121"/>
        <v>13.835511145272866</v>
      </c>
      <c r="AO316" s="32">
        <f t="shared" si="122"/>
        <v>4.611837048424289</v>
      </c>
      <c r="AP316" s="32">
        <f t="shared" si="123"/>
        <v>68.408916218293626</v>
      </c>
      <c r="AQ316" s="32">
        <f t="shared" si="124"/>
        <v>10.760953112990007</v>
      </c>
      <c r="AR316" s="32">
        <f t="shared" si="125"/>
        <v>90.69946195234435</v>
      </c>
      <c r="AS316" s="32">
        <f t="shared" si="126"/>
        <v>83.781706379707913</v>
      </c>
      <c r="AT316" s="32">
        <f t="shared" si="127"/>
        <v>44.581091468101462</v>
      </c>
      <c r="AU316" s="32">
        <f t="shared" si="128"/>
        <v>13.066871637202153</v>
      </c>
      <c r="AV316" s="32">
        <f t="shared" si="129"/>
        <v>129.9000768639508</v>
      </c>
      <c r="AW316" s="32">
        <f t="shared" si="130"/>
        <v>6.1491160645657184</v>
      </c>
      <c r="AX316" s="32">
        <f t="shared" si="131"/>
        <v>258.26287471176016</v>
      </c>
      <c r="AY316" s="32">
        <f t="shared" si="132"/>
        <v>28.439661798616449</v>
      </c>
      <c r="AZ316" s="32">
        <f t="shared" si="133"/>
        <v>2.3059185242121445</v>
      </c>
      <c r="BB316" s="41" t="s">
        <v>458</v>
      </c>
      <c r="BC316" s="32">
        <f t="shared" si="134"/>
        <v>77.959576515880656</v>
      </c>
      <c r="BD316" s="32">
        <f t="shared" si="135"/>
        <v>12.682926829268293</v>
      </c>
      <c r="BE316" s="32">
        <f t="shared" si="136"/>
        <v>106.34146341463415</v>
      </c>
      <c r="BF316" s="32">
        <f t="shared" si="137"/>
        <v>56.585365853658537</v>
      </c>
      <c r="BG316" s="32">
        <f t="shared" si="138"/>
        <v>161.10581506196377</v>
      </c>
      <c r="BH316" s="32">
        <f t="shared" si="139"/>
        <v>7.8048780487804876</v>
      </c>
    </row>
    <row r="317" spans="1:60" x14ac:dyDescent="0.2">
      <c r="A317" s="33" t="str">
        <f>'[3]download from PCAS'!A328</f>
        <v>Z00596</v>
      </c>
      <c r="B317" s="31">
        <f>VLOOKUP($A317,'[3]download from PCAS'!$A$7:$AZ$366,2,FALSE)</f>
        <v>9898</v>
      </c>
      <c r="C317" s="31">
        <v>7847</v>
      </c>
      <c r="D317" s="31">
        <v>7682</v>
      </c>
      <c r="E317" s="31">
        <v>7548</v>
      </c>
      <c r="F317" s="31">
        <v>5352</v>
      </c>
      <c r="G317" s="31">
        <f>VLOOKUP($A317,'[3]download from PCAS'!$A$7:$AZ$366,11,FALSE)</f>
        <v>302</v>
      </c>
      <c r="H317" s="31">
        <f>VLOOKUP($A317,'[3]download from PCAS'!$A$7:$AZ$366,31,FALSE)</f>
        <v>55</v>
      </c>
      <c r="I317" s="31">
        <f>VLOOKUP($A317,'[3]download from PCAS'!$A$7:$AZ$366,35,FALSE)</f>
        <v>25</v>
      </c>
      <c r="J317" s="31">
        <f>VLOOKUP($A317,'[3]download from PCAS'!$A$7:$AZ$366,49,FALSE)</f>
        <v>154</v>
      </c>
      <c r="K317" s="31">
        <f>VLOOKUP($A317,'[3]download from PCAS'!$A$7:$AZ$366,7,FALSE)</f>
        <v>1177</v>
      </c>
      <c r="L317" s="31">
        <f>VLOOKUP($A317,'[3]download from PCAS'!$A$7:$AZ$366,27,FALSE)</f>
        <v>390</v>
      </c>
      <c r="M317" s="31">
        <f>VLOOKUP($A317,'[3]download from PCAS'!$A$7:$AZ$366,15,FALSE)</f>
        <v>195</v>
      </c>
      <c r="N317" s="31">
        <f>VLOOKUP($A317,'[3]download from PCAS'!$A$7:$AZ$366,29,FALSE)</f>
        <v>69</v>
      </c>
      <c r="O317" s="31">
        <f>VLOOKUP($A317,'[3]download from PCAS'!$A$7:$AZ$366,51,FALSE)</f>
        <v>316</v>
      </c>
      <c r="P317" s="31">
        <f>VLOOKUP($A317,'[3]download from PCAS'!$A$7:$AZ$366,9,FALSE)</f>
        <v>148</v>
      </c>
      <c r="Q317" s="31">
        <f>VLOOKUP($A317,'[3]download from PCAS'!$A$7:$AZ$366,41,FALSE)</f>
        <v>77</v>
      </c>
      <c r="R317" s="31">
        <f>VLOOKUP($A317,'[3]download from PCAS'!$A$7:$AZ$366,5,FALSE)</f>
        <v>484</v>
      </c>
      <c r="S317" s="31">
        <f>VLOOKUP($A317,'[3]download from PCAS'!$A$7:$AZ$366,19,FALSE)</f>
        <v>43</v>
      </c>
      <c r="T317" s="31">
        <f>VLOOKUP($A317,'[3]download from PCAS'!$A$7:$AZ$366,21,FALSE)</f>
        <v>636</v>
      </c>
      <c r="U317" s="31">
        <f>VLOOKUP($A317,'[3]download from PCAS'!$A$7:$AZ$366,23,FALSE)</f>
        <v>1426</v>
      </c>
      <c r="V317" s="31">
        <f>VLOOKUP($A317,'[3]download from PCAS'!$A$7:$AZ$366,13,FALSE)</f>
        <v>439</v>
      </c>
      <c r="W317" s="31">
        <f>VLOOKUP($A317,'[3]download from PCAS'!$A$7:$AZ$366,3,FALSE)</f>
        <v>111</v>
      </c>
      <c r="X317" s="31">
        <f>VLOOKUP($A317,'[3]download from PCAS'!$A$7:$AZ$366,43,FALSE)</f>
        <v>617</v>
      </c>
      <c r="Y317" s="31">
        <f>VLOOKUP($A317,'[3]download from PCAS'!$A$7:$AZ$366,39,FALSE)</f>
        <v>60</v>
      </c>
      <c r="Z317" s="31">
        <f>VLOOKUP($A317,'[3]download from PCAS'!$A$7:$AZ$366,47,FALSE)</f>
        <v>2046</v>
      </c>
      <c r="AA317" s="31">
        <f>VLOOKUP($A317,'[3]download from PCAS'!$A$7:$AZ$366,17,FALSE)</f>
        <v>116</v>
      </c>
      <c r="AB317" s="31">
        <f>VLOOKUP($A317,'[3]download from PCAS'!$A$7:$AZ$366,45,FALSE)</f>
        <v>7</v>
      </c>
      <c r="AC317" s="44"/>
      <c r="AD317" s="41" t="s">
        <v>459</v>
      </c>
      <c r="AE317" s="32">
        <f t="shared" si="112"/>
        <v>30.511214386744797</v>
      </c>
      <c r="AF317" s="32">
        <f t="shared" si="113"/>
        <v>5.5566781167912707</v>
      </c>
      <c r="AG317" s="32">
        <f t="shared" si="114"/>
        <v>2.5257627803596687</v>
      </c>
      <c r="AH317" s="32">
        <f t="shared" si="115"/>
        <v>15.558698727015559</v>
      </c>
      <c r="AI317" s="32">
        <f t="shared" si="116"/>
        <v>118.91291169933319</v>
      </c>
      <c r="AJ317" s="32">
        <f t="shared" si="117"/>
        <v>39.401899373610831</v>
      </c>
      <c r="AK317" s="32">
        <f t="shared" si="118"/>
        <v>19.700949686805416</v>
      </c>
      <c r="AL317" s="32">
        <f t="shared" si="119"/>
        <v>6.971105273792686</v>
      </c>
      <c r="AM317" s="32">
        <f t="shared" si="120"/>
        <v>31.925641543746213</v>
      </c>
      <c r="AN317" s="32">
        <f t="shared" si="121"/>
        <v>14.952515659729238</v>
      </c>
      <c r="AO317" s="32">
        <f t="shared" si="122"/>
        <v>7.7793493635077793</v>
      </c>
      <c r="AP317" s="32">
        <f t="shared" si="123"/>
        <v>48.898767427763183</v>
      </c>
      <c r="AQ317" s="32">
        <f t="shared" si="124"/>
        <v>4.3443119822186302</v>
      </c>
      <c r="AR317" s="32">
        <f t="shared" si="125"/>
        <v>64.255405132349964</v>
      </c>
      <c r="AS317" s="32">
        <f t="shared" si="126"/>
        <v>144.06950899171551</v>
      </c>
      <c r="AT317" s="32">
        <f t="shared" si="127"/>
        <v>44.352394423115783</v>
      </c>
      <c r="AU317" s="32">
        <f t="shared" si="128"/>
        <v>11.214386744796929</v>
      </c>
      <c r="AV317" s="32">
        <f t="shared" si="129"/>
        <v>62.335825419276624</v>
      </c>
      <c r="AW317" s="32">
        <f t="shared" si="130"/>
        <v>6.0618306728632048</v>
      </c>
      <c r="AX317" s="32">
        <f t="shared" si="131"/>
        <v>206.70842594463528</v>
      </c>
      <c r="AY317" s="32">
        <f t="shared" si="132"/>
        <v>11.719539300868862</v>
      </c>
      <c r="AZ317" s="32">
        <f t="shared" si="133"/>
        <v>0.70721357850070721</v>
      </c>
      <c r="BB317" s="41" t="s">
        <v>459</v>
      </c>
      <c r="BC317" s="32">
        <f t="shared" si="134"/>
        <v>50.768029159073158</v>
      </c>
      <c r="BD317" s="32">
        <f t="shared" si="135"/>
        <v>9.1414944356120831</v>
      </c>
      <c r="BE317" s="32">
        <f t="shared" si="136"/>
        <v>188.92421833598306</v>
      </c>
      <c r="BF317" s="32">
        <f t="shared" si="137"/>
        <v>58.161102278749333</v>
      </c>
      <c r="BG317" s="32">
        <f t="shared" si="138"/>
        <v>78.62877532815088</v>
      </c>
      <c r="BH317" s="32">
        <f t="shared" si="139"/>
        <v>7.9491255961844187</v>
      </c>
    </row>
    <row r="318" spans="1:60" x14ac:dyDescent="0.2">
      <c r="A318" s="33" t="str">
        <f>'[3]download from PCAS'!A329</f>
        <v>Z00597</v>
      </c>
      <c r="B318" s="31">
        <f>VLOOKUP($A318,'[3]download from PCAS'!$A$7:$AZ$366,2,FALSE)</f>
        <v>5904</v>
      </c>
      <c r="C318" s="31">
        <v>4716</v>
      </c>
      <c r="D318" s="31">
        <v>4644</v>
      </c>
      <c r="E318" s="31">
        <v>4567</v>
      </c>
      <c r="F318" s="31">
        <v>3274</v>
      </c>
      <c r="G318" s="31">
        <f>VLOOKUP($A318,'[3]download from PCAS'!$A$7:$AZ$366,11,FALSE)</f>
        <v>236</v>
      </c>
      <c r="H318" s="31">
        <f>VLOOKUP($A318,'[3]download from PCAS'!$A$7:$AZ$366,31,FALSE)</f>
        <v>42</v>
      </c>
      <c r="I318" s="31">
        <f>VLOOKUP($A318,'[3]download from PCAS'!$A$7:$AZ$366,35,FALSE)</f>
        <v>22</v>
      </c>
      <c r="J318" s="31">
        <f>VLOOKUP($A318,'[3]download from PCAS'!$A$7:$AZ$366,49,FALSE)</f>
        <v>105</v>
      </c>
      <c r="K318" s="31">
        <f>VLOOKUP($A318,'[3]download from PCAS'!$A$7:$AZ$366,7,FALSE)</f>
        <v>735</v>
      </c>
      <c r="L318" s="31">
        <f>VLOOKUP($A318,'[3]download from PCAS'!$A$7:$AZ$366,27,FALSE)</f>
        <v>308</v>
      </c>
      <c r="M318" s="31">
        <f>VLOOKUP($A318,'[3]download from PCAS'!$A$7:$AZ$366,15,FALSE)</f>
        <v>85</v>
      </c>
      <c r="N318" s="31">
        <f>VLOOKUP($A318,'[3]download from PCAS'!$A$7:$AZ$366,29,FALSE)</f>
        <v>54</v>
      </c>
      <c r="O318" s="31">
        <f>VLOOKUP($A318,'[3]download from PCAS'!$A$7:$AZ$366,51,FALSE)</f>
        <v>208</v>
      </c>
      <c r="P318" s="31">
        <f>VLOOKUP($A318,'[3]download from PCAS'!$A$7:$AZ$366,9,FALSE)</f>
        <v>106</v>
      </c>
      <c r="Q318" s="31">
        <f>VLOOKUP($A318,'[3]download from PCAS'!$A$7:$AZ$366,41,FALSE)</f>
        <v>55</v>
      </c>
      <c r="R318" s="31">
        <f>VLOOKUP($A318,'[3]download from PCAS'!$A$7:$AZ$366,5,FALSE)</f>
        <v>302</v>
      </c>
      <c r="S318" s="31">
        <f>VLOOKUP($A318,'[3]download from PCAS'!$A$7:$AZ$366,19,FALSE)</f>
        <v>43</v>
      </c>
      <c r="T318" s="31">
        <f>VLOOKUP($A318,'[3]download from PCAS'!$A$7:$AZ$366,21,FALSE)</f>
        <v>478</v>
      </c>
      <c r="U318" s="31">
        <f>VLOOKUP($A318,'[3]download from PCAS'!$A$7:$AZ$366,23,FALSE)</f>
        <v>307</v>
      </c>
      <c r="V318" s="31">
        <f>VLOOKUP($A318,'[3]download from PCAS'!$A$7:$AZ$366,13,FALSE)</f>
        <v>215</v>
      </c>
      <c r="W318" s="31">
        <f>VLOOKUP($A318,'[3]download from PCAS'!$A$7:$AZ$366,3,FALSE)</f>
        <v>114</v>
      </c>
      <c r="X318" s="31">
        <f>VLOOKUP($A318,'[3]download from PCAS'!$A$7:$AZ$366,43,FALSE)</f>
        <v>471</v>
      </c>
      <c r="Y318" s="31">
        <f>VLOOKUP($A318,'[3]download from PCAS'!$A$7:$AZ$366,39,FALSE)</f>
        <v>44</v>
      </c>
      <c r="Z318" s="31">
        <f>VLOOKUP($A318,'[3]download from PCAS'!$A$7:$AZ$366,47,FALSE)</f>
        <v>1356</v>
      </c>
      <c r="AA318" s="31">
        <f>VLOOKUP($A318,'[3]download from PCAS'!$A$7:$AZ$366,17,FALSE)</f>
        <v>140</v>
      </c>
      <c r="AB318" s="31">
        <f>VLOOKUP($A318,'[3]download from PCAS'!$A$7:$AZ$366,45,FALSE)</f>
        <v>5</v>
      </c>
      <c r="AC318" s="44"/>
      <c r="AD318" s="41" t="s">
        <v>460</v>
      </c>
      <c r="AE318" s="32">
        <f t="shared" si="112"/>
        <v>39.972899728997291</v>
      </c>
      <c r="AF318" s="32">
        <f t="shared" si="113"/>
        <v>7.1138211382113816</v>
      </c>
      <c r="AG318" s="32">
        <f t="shared" si="114"/>
        <v>3.7262872628726287</v>
      </c>
      <c r="AH318" s="32">
        <f t="shared" si="115"/>
        <v>17.784552845528456</v>
      </c>
      <c r="AI318" s="32">
        <f t="shared" si="116"/>
        <v>124.49186991869919</v>
      </c>
      <c r="AJ318" s="32">
        <f t="shared" si="117"/>
        <v>52.168021680216803</v>
      </c>
      <c r="AK318" s="32">
        <f t="shared" si="118"/>
        <v>14.397018970189702</v>
      </c>
      <c r="AL318" s="32">
        <f t="shared" si="119"/>
        <v>9.1463414634146343</v>
      </c>
      <c r="AM318" s="32">
        <f t="shared" si="120"/>
        <v>35.230352303523034</v>
      </c>
      <c r="AN318" s="32">
        <f t="shared" si="121"/>
        <v>17.953929539295395</v>
      </c>
      <c r="AO318" s="32">
        <f t="shared" si="122"/>
        <v>9.315718157181573</v>
      </c>
      <c r="AP318" s="32">
        <f t="shared" si="123"/>
        <v>51.151761517615178</v>
      </c>
      <c r="AQ318" s="32">
        <f t="shared" si="124"/>
        <v>7.2831978319783195</v>
      </c>
      <c r="AR318" s="32">
        <f t="shared" si="125"/>
        <v>80.962059620596207</v>
      </c>
      <c r="AS318" s="32">
        <f t="shared" si="126"/>
        <v>51.998644986449861</v>
      </c>
      <c r="AT318" s="32">
        <f t="shared" si="127"/>
        <v>36.415989159891595</v>
      </c>
      <c r="AU318" s="32">
        <f t="shared" si="128"/>
        <v>19.308943089430894</v>
      </c>
      <c r="AV318" s="32">
        <f t="shared" si="129"/>
        <v>79.776422764227632</v>
      </c>
      <c r="AW318" s="32">
        <f t="shared" si="130"/>
        <v>7.4525745257452574</v>
      </c>
      <c r="AX318" s="32">
        <f t="shared" si="131"/>
        <v>229.67479674796749</v>
      </c>
      <c r="AY318" s="32">
        <f t="shared" si="132"/>
        <v>23.712737127371273</v>
      </c>
      <c r="AZ318" s="32">
        <f t="shared" si="133"/>
        <v>0.84688346883468835</v>
      </c>
      <c r="BB318" s="41" t="s">
        <v>460</v>
      </c>
      <c r="BC318" s="32">
        <f t="shared" si="134"/>
        <v>66.322136089577953</v>
      </c>
      <c r="BD318" s="32">
        <f t="shared" si="135"/>
        <v>11.823954455879132</v>
      </c>
      <c r="BE318" s="32">
        <f t="shared" si="136"/>
        <v>67.221370702868398</v>
      </c>
      <c r="BF318" s="32">
        <f t="shared" si="137"/>
        <v>47.076855703963211</v>
      </c>
      <c r="BG318" s="32">
        <f t="shared" si="138"/>
        <v>99.872773536895679</v>
      </c>
      <c r="BH318" s="32">
        <f t="shared" si="139"/>
        <v>9.6343332603459597</v>
      </c>
    </row>
    <row r="319" spans="1:60" x14ac:dyDescent="0.2">
      <c r="A319" s="33" t="str">
        <f>'[3]download from PCAS'!A330</f>
        <v>Z00598</v>
      </c>
      <c r="B319" s="31">
        <f>VLOOKUP($A319,'[3]download from PCAS'!$A$7:$AZ$366,2,FALSE)</f>
        <v>11800</v>
      </c>
      <c r="C319" s="31">
        <v>9210</v>
      </c>
      <c r="D319" s="31">
        <v>9026</v>
      </c>
      <c r="E319" s="31">
        <v>8863</v>
      </c>
      <c r="F319" s="31">
        <v>6102</v>
      </c>
      <c r="G319" s="31">
        <f>VLOOKUP($A319,'[3]download from PCAS'!$A$7:$AZ$366,11,FALSE)</f>
        <v>368</v>
      </c>
      <c r="H319" s="31">
        <f>VLOOKUP($A319,'[3]download from PCAS'!$A$7:$AZ$366,31,FALSE)</f>
        <v>73</v>
      </c>
      <c r="I319" s="31">
        <f>VLOOKUP($A319,'[3]download from PCAS'!$A$7:$AZ$366,35,FALSE)</f>
        <v>29</v>
      </c>
      <c r="J319" s="31">
        <f>VLOOKUP($A319,'[3]download from PCAS'!$A$7:$AZ$366,49,FALSE)</f>
        <v>140</v>
      </c>
      <c r="K319" s="31">
        <f>VLOOKUP($A319,'[3]download from PCAS'!$A$7:$AZ$366,7,FALSE)</f>
        <v>1137</v>
      </c>
      <c r="L319" s="31">
        <f>VLOOKUP($A319,'[3]download from PCAS'!$A$7:$AZ$366,27,FALSE)</f>
        <v>408</v>
      </c>
      <c r="M319" s="31">
        <f>VLOOKUP($A319,'[3]download from PCAS'!$A$7:$AZ$366,15,FALSE)</f>
        <v>195</v>
      </c>
      <c r="N319" s="31">
        <f>VLOOKUP($A319,'[3]download from PCAS'!$A$7:$AZ$366,29,FALSE)</f>
        <v>76</v>
      </c>
      <c r="O319" s="31">
        <f>VLOOKUP($A319,'[3]download from PCAS'!$A$7:$AZ$366,51,FALSE)</f>
        <v>369</v>
      </c>
      <c r="P319" s="31">
        <f>VLOOKUP($A319,'[3]download from PCAS'!$A$7:$AZ$366,9,FALSE)</f>
        <v>92</v>
      </c>
      <c r="Q319" s="31">
        <f>VLOOKUP($A319,'[3]download from PCAS'!$A$7:$AZ$366,41,FALSE)</f>
        <v>108</v>
      </c>
      <c r="R319" s="31">
        <f>VLOOKUP($A319,'[3]download from PCAS'!$A$7:$AZ$366,5,FALSE)</f>
        <v>831</v>
      </c>
      <c r="S319" s="31">
        <f>VLOOKUP($A319,'[3]download from PCAS'!$A$7:$AZ$366,19,FALSE)</f>
        <v>51</v>
      </c>
      <c r="T319" s="31">
        <f>VLOOKUP($A319,'[3]download from PCAS'!$A$7:$AZ$366,21,FALSE)</f>
        <v>679</v>
      </c>
      <c r="U319" s="31">
        <f>VLOOKUP($A319,'[3]download from PCAS'!$A$7:$AZ$366,23,FALSE)</f>
        <v>1266</v>
      </c>
      <c r="V319" s="31">
        <f>VLOOKUP($A319,'[3]download from PCAS'!$A$7:$AZ$366,13,FALSE)</f>
        <v>260</v>
      </c>
      <c r="W319" s="31">
        <f>VLOOKUP($A319,'[3]download from PCAS'!$A$7:$AZ$366,3,FALSE)</f>
        <v>141</v>
      </c>
      <c r="X319" s="31">
        <f>VLOOKUP($A319,'[3]download from PCAS'!$A$7:$AZ$366,43,FALSE)</f>
        <v>1067</v>
      </c>
      <c r="Y319" s="31">
        <f>VLOOKUP($A319,'[3]download from PCAS'!$A$7:$AZ$366,39,FALSE)</f>
        <v>50</v>
      </c>
      <c r="Z319" s="31">
        <f>VLOOKUP($A319,'[3]download from PCAS'!$A$7:$AZ$366,47,FALSE)</f>
        <v>2360</v>
      </c>
      <c r="AA319" s="31">
        <f>VLOOKUP($A319,'[3]download from PCAS'!$A$7:$AZ$366,17,FALSE)</f>
        <v>155</v>
      </c>
      <c r="AB319" s="31">
        <f>VLOOKUP($A319,'[3]download from PCAS'!$A$7:$AZ$366,45,FALSE)</f>
        <v>12</v>
      </c>
      <c r="AC319" s="44"/>
      <c r="AD319" s="41" t="s">
        <v>461</v>
      </c>
      <c r="AE319" s="32">
        <f t="shared" si="112"/>
        <v>31.186440677966104</v>
      </c>
      <c r="AF319" s="32">
        <f t="shared" si="113"/>
        <v>6.1864406779661012</v>
      </c>
      <c r="AG319" s="32">
        <f t="shared" si="114"/>
        <v>2.4576271186440675</v>
      </c>
      <c r="AH319" s="32">
        <f t="shared" si="115"/>
        <v>11.864406779661017</v>
      </c>
      <c r="AI319" s="32">
        <f t="shared" si="116"/>
        <v>96.355932203389827</v>
      </c>
      <c r="AJ319" s="32">
        <f t="shared" si="117"/>
        <v>34.576271186440678</v>
      </c>
      <c r="AK319" s="32">
        <f t="shared" si="118"/>
        <v>16.525423728813561</v>
      </c>
      <c r="AL319" s="32">
        <f t="shared" si="119"/>
        <v>6.4406779661016946</v>
      </c>
      <c r="AM319" s="32">
        <f t="shared" si="120"/>
        <v>31.271186440677965</v>
      </c>
      <c r="AN319" s="32">
        <f t="shared" si="121"/>
        <v>7.796610169491526</v>
      </c>
      <c r="AO319" s="32">
        <f t="shared" si="122"/>
        <v>9.1525423728813564</v>
      </c>
      <c r="AP319" s="32">
        <f t="shared" si="123"/>
        <v>70.423728813559322</v>
      </c>
      <c r="AQ319" s="32">
        <f t="shared" si="124"/>
        <v>4.3220338983050848</v>
      </c>
      <c r="AR319" s="32">
        <f t="shared" si="125"/>
        <v>57.542372881355931</v>
      </c>
      <c r="AS319" s="32">
        <f t="shared" si="126"/>
        <v>107.28813559322035</v>
      </c>
      <c r="AT319" s="32">
        <f t="shared" si="127"/>
        <v>22.033898305084744</v>
      </c>
      <c r="AU319" s="32">
        <f t="shared" si="128"/>
        <v>11.949152542372882</v>
      </c>
      <c r="AV319" s="32">
        <f t="shared" si="129"/>
        <v>90.423728813559322</v>
      </c>
      <c r="AW319" s="32">
        <f t="shared" si="130"/>
        <v>4.2372881355932206</v>
      </c>
      <c r="AX319" s="32">
        <f t="shared" si="131"/>
        <v>200</v>
      </c>
      <c r="AY319" s="32">
        <f t="shared" si="132"/>
        <v>13.135593220338983</v>
      </c>
      <c r="AZ319" s="32">
        <f t="shared" si="133"/>
        <v>1.0169491525423728</v>
      </c>
      <c r="BB319" s="41" t="s">
        <v>461</v>
      </c>
      <c r="BC319" s="32">
        <f t="shared" si="134"/>
        <v>45.202747617992465</v>
      </c>
      <c r="BD319" s="32">
        <f t="shared" si="135"/>
        <v>8.5749746135619986</v>
      </c>
      <c r="BE319" s="32">
        <f t="shared" si="136"/>
        <v>142.84102448380909</v>
      </c>
      <c r="BF319" s="32">
        <f t="shared" si="137"/>
        <v>29.335439467448946</v>
      </c>
      <c r="BG319" s="32">
        <f t="shared" si="138"/>
        <v>115.85233441910967</v>
      </c>
      <c r="BH319" s="32">
        <f t="shared" si="139"/>
        <v>5.6414306668171053</v>
      </c>
    </row>
    <row r="320" spans="1:60" x14ac:dyDescent="0.2">
      <c r="A320" s="33" t="str">
        <f>'[3]download from PCAS'!A331</f>
        <v>Z00599</v>
      </c>
      <c r="B320" s="31">
        <f>VLOOKUP($A320,'[3]download from PCAS'!$A$7:$AZ$366,2,FALSE)</f>
        <v>8158</v>
      </c>
      <c r="C320" s="31">
        <v>6143</v>
      </c>
      <c r="D320" s="31">
        <v>6014</v>
      </c>
      <c r="E320" s="31">
        <v>5874</v>
      </c>
      <c r="F320" s="31">
        <v>3849</v>
      </c>
      <c r="G320" s="31">
        <f>VLOOKUP($A320,'[3]download from PCAS'!$A$7:$AZ$366,11,FALSE)</f>
        <v>192</v>
      </c>
      <c r="H320" s="31">
        <f>VLOOKUP($A320,'[3]download from PCAS'!$A$7:$AZ$366,31,FALSE)</f>
        <v>41</v>
      </c>
      <c r="I320" s="31">
        <f>VLOOKUP($A320,'[3]download from PCAS'!$A$7:$AZ$366,35,FALSE)</f>
        <v>25</v>
      </c>
      <c r="J320" s="31">
        <f>VLOOKUP($A320,'[3]download from PCAS'!$A$7:$AZ$366,49,FALSE)</f>
        <v>87</v>
      </c>
      <c r="K320" s="31">
        <f>VLOOKUP($A320,'[3]download from PCAS'!$A$7:$AZ$366,7,FALSE)</f>
        <v>660</v>
      </c>
      <c r="L320" s="31">
        <f>VLOOKUP($A320,'[3]download from PCAS'!$A$7:$AZ$366,27,FALSE)</f>
        <v>206</v>
      </c>
      <c r="M320" s="31">
        <f>VLOOKUP($A320,'[3]download from PCAS'!$A$7:$AZ$366,15,FALSE)</f>
        <v>209</v>
      </c>
      <c r="N320" s="31">
        <f>VLOOKUP($A320,'[3]download from PCAS'!$A$7:$AZ$366,29,FALSE)</f>
        <v>79</v>
      </c>
      <c r="O320" s="31">
        <f>VLOOKUP($A320,'[3]download from PCAS'!$A$7:$AZ$366,51,FALSE)</f>
        <v>166</v>
      </c>
      <c r="P320" s="31">
        <f>VLOOKUP($A320,'[3]download from PCAS'!$A$7:$AZ$366,9,FALSE)</f>
        <v>107</v>
      </c>
      <c r="Q320" s="31">
        <f>VLOOKUP($A320,'[3]download from PCAS'!$A$7:$AZ$366,41,FALSE)</f>
        <v>73</v>
      </c>
      <c r="R320" s="31">
        <f>VLOOKUP($A320,'[3]download from PCAS'!$A$7:$AZ$366,5,FALSE)</f>
        <v>593</v>
      </c>
      <c r="S320" s="31">
        <f>VLOOKUP($A320,'[3]download from PCAS'!$A$7:$AZ$366,19,FALSE)</f>
        <v>24</v>
      </c>
      <c r="T320" s="31">
        <f>VLOOKUP($A320,'[3]download from PCAS'!$A$7:$AZ$366,21,FALSE)</f>
        <v>362</v>
      </c>
      <c r="U320" s="31">
        <f>VLOOKUP($A320,'[3]download from PCAS'!$A$7:$AZ$366,23,FALSE)</f>
        <v>579</v>
      </c>
      <c r="V320" s="31">
        <f>VLOOKUP($A320,'[3]download from PCAS'!$A$7:$AZ$366,13,FALSE)</f>
        <v>179</v>
      </c>
      <c r="W320" s="31">
        <f>VLOOKUP($A320,'[3]download from PCAS'!$A$7:$AZ$366,3,FALSE)</f>
        <v>78</v>
      </c>
      <c r="X320" s="31">
        <f>VLOOKUP($A320,'[3]download from PCAS'!$A$7:$AZ$366,43,FALSE)</f>
        <v>598</v>
      </c>
      <c r="Y320" s="31">
        <f>VLOOKUP($A320,'[3]download from PCAS'!$A$7:$AZ$366,39,FALSE)</f>
        <v>41</v>
      </c>
      <c r="Z320" s="31">
        <f>VLOOKUP($A320,'[3]download from PCAS'!$A$7:$AZ$366,47,FALSE)</f>
        <v>1467</v>
      </c>
      <c r="AA320" s="31">
        <f>VLOOKUP($A320,'[3]download from PCAS'!$A$7:$AZ$366,17,FALSE)</f>
        <v>100</v>
      </c>
      <c r="AB320" s="31">
        <f>VLOOKUP($A320,'[3]download from PCAS'!$A$7:$AZ$366,45,FALSE)</f>
        <v>7</v>
      </c>
      <c r="AC320" s="44"/>
      <c r="AD320" s="41" t="s">
        <v>462</v>
      </c>
      <c r="AE320" s="32">
        <f t="shared" si="112"/>
        <v>23.53518019122334</v>
      </c>
      <c r="AF320" s="32">
        <f t="shared" si="113"/>
        <v>5.0257416033341507</v>
      </c>
      <c r="AG320" s="32">
        <f t="shared" si="114"/>
        <v>3.0644765873988722</v>
      </c>
      <c r="AH320" s="32">
        <f t="shared" si="115"/>
        <v>10.664378524148075</v>
      </c>
      <c r="AI320" s="32">
        <f t="shared" si="116"/>
        <v>80.902181907330231</v>
      </c>
      <c r="AJ320" s="32">
        <f t="shared" si="117"/>
        <v>25.251287080166708</v>
      </c>
      <c r="AK320" s="32">
        <f t="shared" si="118"/>
        <v>25.619024270654574</v>
      </c>
      <c r="AL320" s="32">
        <f t="shared" si="119"/>
        <v>9.6837460161804376</v>
      </c>
      <c r="AM320" s="32">
        <f t="shared" si="120"/>
        <v>20.348124540328513</v>
      </c>
      <c r="AN320" s="32">
        <f t="shared" si="121"/>
        <v>13.115959794067173</v>
      </c>
      <c r="AO320" s="32">
        <f t="shared" si="122"/>
        <v>8.9482716352047067</v>
      </c>
      <c r="AP320" s="32">
        <f t="shared" si="123"/>
        <v>72.689384653101243</v>
      </c>
      <c r="AQ320" s="32">
        <f t="shared" si="124"/>
        <v>2.9418975239029175</v>
      </c>
      <c r="AR320" s="32">
        <f t="shared" si="125"/>
        <v>44.373620985535666</v>
      </c>
      <c r="AS320" s="32">
        <f t="shared" si="126"/>
        <v>70.973277764157871</v>
      </c>
      <c r="AT320" s="32">
        <f t="shared" si="127"/>
        <v>21.941652365775926</v>
      </c>
      <c r="AU320" s="32">
        <f t="shared" si="128"/>
        <v>9.5611669526844807</v>
      </c>
      <c r="AV320" s="32">
        <f t="shared" si="129"/>
        <v>73.302279970581026</v>
      </c>
      <c r="AW320" s="32">
        <f t="shared" si="130"/>
        <v>5.0257416033341507</v>
      </c>
      <c r="AX320" s="32">
        <f t="shared" si="131"/>
        <v>179.82348614856582</v>
      </c>
      <c r="AY320" s="32">
        <f t="shared" si="132"/>
        <v>12.257906349595489</v>
      </c>
      <c r="AZ320" s="32">
        <f t="shared" si="133"/>
        <v>0.8580534444716843</v>
      </c>
      <c r="BB320" s="41" t="s">
        <v>462</v>
      </c>
      <c r="BC320" s="32">
        <f t="shared" si="134"/>
        <v>34.253408713002997</v>
      </c>
      <c r="BD320" s="32">
        <f t="shared" si="135"/>
        <v>13.44909771876064</v>
      </c>
      <c r="BE320" s="32">
        <f t="shared" si="136"/>
        <v>98.569969356486212</v>
      </c>
      <c r="BF320" s="32">
        <f t="shared" si="137"/>
        <v>30.473272046305752</v>
      </c>
      <c r="BG320" s="32">
        <f t="shared" si="138"/>
        <v>97.34657333550382</v>
      </c>
      <c r="BH320" s="32">
        <f t="shared" si="139"/>
        <v>6.9799114742934973</v>
      </c>
    </row>
    <row r="321" spans="1:60" x14ac:dyDescent="0.2">
      <c r="A321" s="33" t="str">
        <f>'[3]download from PCAS'!A332</f>
        <v>Z00600</v>
      </c>
      <c r="B321" s="31">
        <f>VLOOKUP($A321,'[3]download from PCAS'!$A$7:$AZ$366,2,FALSE)</f>
        <v>4645</v>
      </c>
      <c r="C321" s="31">
        <v>3639</v>
      </c>
      <c r="D321" s="31">
        <v>3572</v>
      </c>
      <c r="E321" s="31">
        <v>3524</v>
      </c>
      <c r="F321" s="31">
        <v>2537</v>
      </c>
      <c r="G321" s="31">
        <f>VLOOKUP($A321,'[3]download from PCAS'!$A$7:$AZ$366,11,FALSE)</f>
        <v>153</v>
      </c>
      <c r="H321" s="31">
        <f>VLOOKUP($A321,'[3]download from PCAS'!$A$7:$AZ$366,31,FALSE)</f>
        <v>48</v>
      </c>
      <c r="I321" s="31">
        <f>VLOOKUP($A321,'[3]download from PCAS'!$A$7:$AZ$366,35,FALSE)</f>
        <v>10</v>
      </c>
      <c r="J321" s="31">
        <f>VLOOKUP($A321,'[3]download from PCAS'!$A$7:$AZ$366,49,FALSE)</f>
        <v>72</v>
      </c>
      <c r="K321" s="31">
        <f>VLOOKUP($A321,'[3]download from PCAS'!$A$7:$AZ$366,7,FALSE)</f>
        <v>597</v>
      </c>
      <c r="L321" s="31">
        <f>VLOOKUP($A321,'[3]download from PCAS'!$A$7:$AZ$366,27,FALSE)</f>
        <v>194</v>
      </c>
      <c r="M321" s="31">
        <f>VLOOKUP($A321,'[3]download from PCAS'!$A$7:$AZ$366,15,FALSE)</f>
        <v>81</v>
      </c>
      <c r="N321" s="31">
        <f>VLOOKUP($A321,'[3]download from PCAS'!$A$7:$AZ$366,29,FALSE)</f>
        <v>30</v>
      </c>
      <c r="O321" s="31">
        <f>VLOOKUP($A321,'[3]download from PCAS'!$A$7:$AZ$366,51,FALSE)</f>
        <v>153</v>
      </c>
      <c r="P321" s="31">
        <f>VLOOKUP($A321,'[3]download from PCAS'!$A$7:$AZ$366,9,FALSE)</f>
        <v>55</v>
      </c>
      <c r="Q321" s="31">
        <f>VLOOKUP($A321,'[3]download from PCAS'!$A$7:$AZ$366,41,FALSE)</f>
        <v>40</v>
      </c>
      <c r="R321" s="31">
        <f>VLOOKUP($A321,'[3]download from PCAS'!$A$7:$AZ$366,5,FALSE)</f>
        <v>260</v>
      </c>
      <c r="S321" s="31">
        <f>VLOOKUP($A321,'[3]download from PCAS'!$A$7:$AZ$366,19,FALSE)</f>
        <v>22</v>
      </c>
      <c r="T321" s="31">
        <f>VLOOKUP($A321,'[3]download from PCAS'!$A$7:$AZ$366,21,FALSE)</f>
        <v>311</v>
      </c>
      <c r="U321" s="31">
        <f>VLOOKUP($A321,'[3]download from PCAS'!$A$7:$AZ$366,23,FALSE)</f>
        <v>214</v>
      </c>
      <c r="V321" s="31">
        <f>VLOOKUP($A321,'[3]download from PCAS'!$A$7:$AZ$366,13,FALSE)</f>
        <v>278</v>
      </c>
      <c r="W321" s="31">
        <f>VLOOKUP($A321,'[3]download from PCAS'!$A$7:$AZ$366,3,FALSE)</f>
        <v>75</v>
      </c>
      <c r="X321" s="31">
        <f>VLOOKUP($A321,'[3]download from PCAS'!$A$7:$AZ$366,43,FALSE)</f>
        <v>470</v>
      </c>
      <c r="Y321" s="31">
        <f>VLOOKUP($A321,'[3]download from PCAS'!$A$7:$AZ$366,39,FALSE)</f>
        <v>27</v>
      </c>
      <c r="Z321" s="31">
        <f>VLOOKUP($A321,'[3]download from PCAS'!$A$7:$AZ$366,47,FALSE)</f>
        <v>1003</v>
      </c>
      <c r="AA321" s="31">
        <f>VLOOKUP($A321,'[3]download from PCAS'!$A$7:$AZ$366,17,FALSE)</f>
        <v>45</v>
      </c>
      <c r="AB321" s="31">
        <f>VLOOKUP($A321,'[3]download from PCAS'!$A$7:$AZ$366,45,FALSE)</f>
        <v>34</v>
      </c>
      <c r="AC321" s="44"/>
      <c r="AD321" s="41" t="s">
        <v>463</v>
      </c>
      <c r="AE321" s="32">
        <f t="shared" si="112"/>
        <v>32.938643702906347</v>
      </c>
      <c r="AF321" s="32">
        <f t="shared" si="113"/>
        <v>10.333692142088267</v>
      </c>
      <c r="AG321" s="32">
        <f t="shared" si="114"/>
        <v>2.1528525296017222</v>
      </c>
      <c r="AH321" s="32">
        <f t="shared" si="115"/>
        <v>15.500538213132399</v>
      </c>
      <c r="AI321" s="32">
        <f t="shared" si="116"/>
        <v>128.52529601722281</v>
      </c>
      <c r="AJ321" s="32">
        <f t="shared" si="117"/>
        <v>41.765339074273413</v>
      </c>
      <c r="AK321" s="32">
        <f t="shared" si="118"/>
        <v>17.43810548977395</v>
      </c>
      <c r="AL321" s="32">
        <f t="shared" si="119"/>
        <v>6.4585575888051672</v>
      </c>
      <c r="AM321" s="32">
        <f t="shared" si="120"/>
        <v>32.938643702906347</v>
      </c>
      <c r="AN321" s="32">
        <f t="shared" si="121"/>
        <v>11.840688912809473</v>
      </c>
      <c r="AO321" s="32">
        <f t="shared" si="122"/>
        <v>8.611410118406889</v>
      </c>
      <c r="AP321" s="32">
        <f t="shared" si="123"/>
        <v>55.974165769644777</v>
      </c>
      <c r="AQ321" s="32">
        <f t="shared" si="124"/>
        <v>4.7362755651237887</v>
      </c>
      <c r="AR321" s="32">
        <f t="shared" si="125"/>
        <v>66.953713670613567</v>
      </c>
      <c r="AS321" s="32">
        <f t="shared" si="126"/>
        <v>46.07104413347686</v>
      </c>
      <c r="AT321" s="32">
        <f t="shared" si="127"/>
        <v>59.849300322927881</v>
      </c>
      <c r="AU321" s="32">
        <f t="shared" si="128"/>
        <v>16.146393972012916</v>
      </c>
      <c r="AV321" s="32">
        <f t="shared" si="129"/>
        <v>101.18406889128096</v>
      </c>
      <c r="AW321" s="32">
        <f t="shared" si="130"/>
        <v>5.8127018299246496</v>
      </c>
      <c r="AX321" s="32">
        <f t="shared" si="131"/>
        <v>215.93110871905276</v>
      </c>
      <c r="AY321" s="32">
        <f t="shared" si="132"/>
        <v>9.6878363832077508</v>
      </c>
      <c r="AZ321" s="32">
        <f t="shared" si="133"/>
        <v>7.3196986006458555</v>
      </c>
      <c r="BB321" s="41" t="s">
        <v>463</v>
      </c>
      <c r="BC321" s="32">
        <f t="shared" si="134"/>
        <v>54.311310190369539</v>
      </c>
      <c r="BD321" s="32">
        <f t="shared" si="135"/>
        <v>8.5130533484676505</v>
      </c>
      <c r="BE321" s="32">
        <f t="shared" si="136"/>
        <v>60.726447219069236</v>
      </c>
      <c r="BF321" s="32">
        <f t="shared" si="137"/>
        <v>78.887627695800219</v>
      </c>
      <c r="BG321" s="32">
        <f t="shared" si="138"/>
        <v>129.15636163781258</v>
      </c>
      <c r="BH321" s="32">
        <f t="shared" si="139"/>
        <v>7.6617480136208851</v>
      </c>
    </row>
    <row r="322" spans="1:60" x14ac:dyDescent="0.2">
      <c r="A322" s="33" t="str">
        <f>'[3]download from PCAS'!A333</f>
        <v>Z00601</v>
      </c>
      <c r="B322" s="31">
        <f>VLOOKUP($A322,'[3]download from PCAS'!$A$7:$AZ$366,2,FALSE)</f>
        <v>10764</v>
      </c>
      <c r="C322" s="31">
        <v>8503</v>
      </c>
      <c r="D322" s="31">
        <v>8345</v>
      </c>
      <c r="E322" s="31">
        <v>8207</v>
      </c>
      <c r="F322" s="31">
        <v>5824</v>
      </c>
      <c r="G322" s="31">
        <f>VLOOKUP($A322,'[3]download from PCAS'!$A$7:$AZ$366,11,FALSE)</f>
        <v>360</v>
      </c>
      <c r="H322" s="31">
        <f>VLOOKUP($A322,'[3]download from PCAS'!$A$7:$AZ$366,31,FALSE)</f>
        <v>62</v>
      </c>
      <c r="I322" s="31">
        <f>VLOOKUP($A322,'[3]download from PCAS'!$A$7:$AZ$366,35,FALSE)</f>
        <v>32</v>
      </c>
      <c r="J322" s="31">
        <f>VLOOKUP($A322,'[3]download from PCAS'!$A$7:$AZ$366,49,FALSE)</f>
        <v>121</v>
      </c>
      <c r="K322" s="31">
        <f>VLOOKUP($A322,'[3]download from PCAS'!$A$7:$AZ$366,7,FALSE)</f>
        <v>1186</v>
      </c>
      <c r="L322" s="31">
        <f>VLOOKUP($A322,'[3]download from PCAS'!$A$7:$AZ$366,27,FALSE)</f>
        <v>417</v>
      </c>
      <c r="M322" s="31">
        <f>VLOOKUP($A322,'[3]download from PCAS'!$A$7:$AZ$366,15,FALSE)</f>
        <v>256</v>
      </c>
      <c r="N322" s="31">
        <f>VLOOKUP($A322,'[3]download from PCAS'!$A$7:$AZ$366,29,FALSE)</f>
        <v>80</v>
      </c>
      <c r="O322" s="31">
        <f>VLOOKUP($A322,'[3]download from PCAS'!$A$7:$AZ$366,51,FALSE)</f>
        <v>389</v>
      </c>
      <c r="P322" s="31">
        <f>VLOOKUP($A322,'[3]download from PCAS'!$A$7:$AZ$366,9,FALSE)</f>
        <v>131</v>
      </c>
      <c r="Q322" s="31">
        <f>VLOOKUP($A322,'[3]download from PCAS'!$A$7:$AZ$366,41,FALSE)</f>
        <v>84</v>
      </c>
      <c r="R322" s="31">
        <f>VLOOKUP($A322,'[3]download from PCAS'!$A$7:$AZ$366,5,FALSE)</f>
        <v>608</v>
      </c>
      <c r="S322" s="31">
        <f>VLOOKUP($A322,'[3]download from PCAS'!$A$7:$AZ$366,19,FALSE)</f>
        <v>42</v>
      </c>
      <c r="T322" s="31">
        <f>VLOOKUP($A322,'[3]download from PCAS'!$A$7:$AZ$366,21,FALSE)</f>
        <v>684</v>
      </c>
      <c r="U322" s="31">
        <f>VLOOKUP($A322,'[3]download from PCAS'!$A$7:$AZ$366,23,FALSE)</f>
        <v>559</v>
      </c>
      <c r="V322" s="31">
        <f>VLOOKUP($A322,'[3]download from PCAS'!$A$7:$AZ$366,13,FALSE)</f>
        <v>380</v>
      </c>
      <c r="W322" s="31">
        <f>VLOOKUP($A322,'[3]download from PCAS'!$A$7:$AZ$366,3,FALSE)</f>
        <v>139</v>
      </c>
      <c r="X322" s="31">
        <f>VLOOKUP($A322,'[3]download from PCAS'!$A$7:$AZ$366,43,FALSE)</f>
        <v>1153</v>
      </c>
      <c r="Y322" s="31">
        <f>VLOOKUP($A322,'[3]download from PCAS'!$A$7:$AZ$366,39,FALSE)</f>
        <v>65</v>
      </c>
      <c r="Z322" s="31">
        <f>VLOOKUP($A322,'[3]download from PCAS'!$A$7:$AZ$366,47,FALSE)</f>
        <v>2183</v>
      </c>
      <c r="AA322" s="31">
        <f>VLOOKUP($A322,'[3]download from PCAS'!$A$7:$AZ$366,17,FALSE)</f>
        <v>112</v>
      </c>
      <c r="AB322" s="31">
        <f>VLOOKUP($A322,'[3]download from PCAS'!$A$7:$AZ$366,45,FALSE)</f>
        <v>72</v>
      </c>
      <c r="AC322" s="44"/>
      <c r="AD322" s="41" t="s">
        <v>464</v>
      </c>
      <c r="AE322" s="32">
        <f t="shared" si="112"/>
        <v>33.444816053511701</v>
      </c>
      <c r="AF322" s="32">
        <f t="shared" si="113"/>
        <v>5.7599405425492378</v>
      </c>
      <c r="AG322" s="32">
        <f t="shared" si="114"/>
        <v>2.9728725380899297</v>
      </c>
      <c r="AH322" s="32">
        <f t="shared" si="115"/>
        <v>11.241174284652546</v>
      </c>
      <c r="AI322" s="32">
        <f t="shared" si="116"/>
        <v>110.18208844295802</v>
      </c>
      <c r="AJ322" s="32">
        <f t="shared" si="117"/>
        <v>38.740245261984391</v>
      </c>
      <c r="AK322" s="32">
        <f t="shared" si="118"/>
        <v>23.782980304719437</v>
      </c>
      <c r="AL322" s="32">
        <f t="shared" si="119"/>
        <v>7.4321813452248229</v>
      </c>
      <c r="AM322" s="32">
        <f t="shared" si="120"/>
        <v>36.138981791155707</v>
      </c>
      <c r="AN322" s="32">
        <f t="shared" si="121"/>
        <v>12.170196952805648</v>
      </c>
      <c r="AO322" s="32">
        <f t="shared" si="122"/>
        <v>7.8037904124860651</v>
      </c>
      <c r="AP322" s="32">
        <f t="shared" si="123"/>
        <v>56.48457822370866</v>
      </c>
      <c r="AQ322" s="32">
        <f t="shared" si="124"/>
        <v>3.9018952062430325</v>
      </c>
      <c r="AR322" s="32">
        <f t="shared" si="125"/>
        <v>63.545150501672239</v>
      </c>
      <c r="AS322" s="32">
        <f t="shared" si="126"/>
        <v>51.932367149758456</v>
      </c>
      <c r="AT322" s="32">
        <f t="shared" si="127"/>
        <v>35.302861389817913</v>
      </c>
      <c r="AU322" s="32">
        <f t="shared" si="128"/>
        <v>12.913415087328129</v>
      </c>
      <c r="AV322" s="32">
        <f t="shared" si="129"/>
        <v>107.11631363805277</v>
      </c>
      <c r="AW322" s="32">
        <f t="shared" si="130"/>
        <v>6.0386473429951693</v>
      </c>
      <c r="AX322" s="32">
        <f t="shared" si="131"/>
        <v>202.80564845782237</v>
      </c>
      <c r="AY322" s="32">
        <f t="shared" si="132"/>
        <v>10.405053883314752</v>
      </c>
      <c r="AZ322" s="32">
        <f t="shared" si="133"/>
        <v>6.6889632107023411</v>
      </c>
      <c r="BB322" s="41" t="s">
        <v>464</v>
      </c>
      <c r="BC322" s="32">
        <f t="shared" si="134"/>
        <v>49.970041941282204</v>
      </c>
      <c r="BD322" s="32">
        <f t="shared" si="135"/>
        <v>9.7477762885341797</v>
      </c>
      <c r="BE322" s="32">
        <f t="shared" si="136"/>
        <v>68.112586816132563</v>
      </c>
      <c r="BF322" s="32">
        <f t="shared" si="137"/>
        <v>46.301937370537345</v>
      </c>
      <c r="BG322" s="32">
        <f t="shared" si="138"/>
        <v>135.59920028225332</v>
      </c>
      <c r="BH322" s="32">
        <f t="shared" si="139"/>
        <v>7.9200682344340194</v>
      </c>
    </row>
    <row r="323" spans="1:60" x14ac:dyDescent="0.2">
      <c r="A323" s="33" t="str">
        <f>'[3]download from PCAS'!A334</f>
        <v>Z00602</v>
      </c>
      <c r="B323" s="31">
        <f>VLOOKUP($A323,'[3]download from PCAS'!$A$7:$AZ$366,2,FALSE)</f>
        <v>10618</v>
      </c>
      <c r="C323" s="31">
        <v>8377</v>
      </c>
      <c r="D323" s="31">
        <v>8208</v>
      </c>
      <c r="E323" s="31">
        <v>8069</v>
      </c>
      <c r="F323" s="31">
        <v>5521</v>
      </c>
      <c r="G323" s="31">
        <f>VLOOKUP($A323,'[3]download from PCAS'!$A$7:$AZ$366,11,FALSE)</f>
        <v>349</v>
      </c>
      <c r="H323" s="31">
        <f>VLOOKUP($A323,'[3]download from PCAS'!$A$7:$AZ$366,31,FALSE)</f>
        <v>63</v>
      </c>
      <c r="I323" s="31">
        <f>VLOOKUP($A323,'[3]download from PCAS'!$A$7:$AZ$366,35,FALSE)</f>
        <v>23</v>
      </c>
      <c r="J323" s="31">
        <f>VLOOKUP($A323,'[3]download from PCAS'!$A$7:$AZ$366,49,FALSE)</f>
        <v>181</v>
      </c>
      <c r="K323" s="31">
        <f>VLOOKUP($A323,'[3]download from PCAS'!$A$7:$AZ$366,7,FALSE)</f>
        <v>1294</v>
      </c>
      <c r="L323" s="31">
        <f>VLOOKUP($A323,'[3]download from PCAS'!$A$7:$AZ$366,27,FALSE)</f>
        <v>341</v>
      </c>
      <c r="M323" s="31">
        <f>VLOOKUP($A323,'[3]download from PCAS'!$A$7:$AZ$366,15,FALSE)</f>
        <v>333</v>
      </c>
      <c r="N323" s="31">
        <f>VLOOKUP($A323,'[3]download from PCAS'!$A$7:$AZ$366,29,FALSE)</f>
        <v>92</v>
      </c>
      <c r="O323" s="31">
        <f>VLOOKUP($A323,'[3]download from PCAS'!$A$7:$AZ$366,51,FALSE)</f>
        <v>330</v>
      </c>
      <c r="P323" s="31">
        <f>VLOOKUP($A323,'[3]download from PCAS'!$A$7:$AZ$366,9,FALSE)</f>
        <v>139</v>
      </c>
      <c r="Q323" s="31">
        <f>VLOOKUP($A323,'[3]download from PCAS'!$A$7:$AZ$366,41,FALSE)</f>
        <v>130</v>
      </c>
      <c r="R323" s="31">
        <f>VLOOKUP($A323,'[3]download from PCAS'!$A$7:$AZ$366,5,FALSE)</f>
        <v>919</v>
      </c>
      <c r="S323" s="31">
        <f>VLOOKUP($A323,'[3]download from PCAS'!$A$7:$AZ$366,19,FALSE)</f>
        <v>48</v>
      </c>
      <c r="T323" s="31">
        <f>VLOOKUP($A323,'[3]download from PCAS'!$A$7:$AZ$366,21,FALSE)</f>
        <v>601</v>
      </c>
      <c r="U323" s="31">
        <f>VLOOKUP($A323,'[3]download from PCAS'!$A$7:$AZ$366,23,FALSE)</f>
        <v>523</v>
      </c>
      <c r="V323" s="31">
        <f>VLOOKUP($A323,'[3]download from PCAS'!$A$7:$AZ$366,13,FALSE)</f>
        <v>136</v>
      </c>
      <c r="W323" s="31">
        <f>VLOOKUP($A323,'[3]download from PCAS'!$A$7:$AZ$366,3,FALSE)</f>
        <v>121</v>
      </c>
      <c r="X323" s="31">
        <f>VLOOKUP($A323,'[3]download from PCAS'!$A$7:$AZ$366,43,FALSE)</f>
        <v>896</v>
      </c>
      <c r="Y323" s="31">
        <f>VLOOKUP($A323,'[3]download from PCAS'!$A$7:$AZ$366,39,FALSE)</f>
        <v>51</v>
      </c>
      <c r="Z323" s="31">
        <f>VLOOKUP($A323,'[3]download from PCAS'!$A$7:$AZ$366,47,FALSE)</f>
        <v>2408</v>
      </c>
      <c r="AA323" s="31">
        <f>VLOOKUP($A323,'[3]download from PCAS'!$A$7:$AZ$366,17,FALSE)</f>
        <v>211</v>
      </c>
      <c r="AB323" s="31">
        <f>VLOOKUP($A323,'[3]download from PCAS'!$A$7:$AZ$366,45,FALSE)</f>
        <v>13</v>
      </c>
      <c r="AC323" s="44"/>
      <c r="AD323" s="41" t="s">
        <v>465</v>
      </c>
      <c r="AE323" s="32">
        <f t="shared" si="112"/>
        <v>32.868713505368241</v>
      </c>
      <c r="AF323" s="32">
        <f t="shared" si="113"/>
        <v>5.9333207760406852</v>
      </c>
      <c r="AG323" s="32">
        <f t="shared" si="114"/>
        <v>2.166132981729139</v>
      </c>
      <c r="AH323" s="32">
        <f t="shared" si="115"/>
        <v>17.046524769259747</v>
      </c>
      <c r="AI323" s="32">
        <f t="shared" si="116"/>
        <v>121.86852514597852</v>
      </c>
      <c r="AJ323" s="32">
        <f t="shared" si="117"/>
        <v>32.115275946505932</v>
      </c>
      <c r="AK323" s="32">
        <f t="shared" si="118"/>
        <v>31.361838387643623</v>
      </c>
      <c r="AL323" s="32">
        <f t="shared" si="119"/>
        <v>8.6645319269165562</v>
      </c>
      <c r="AM323" s="32">
        <f t="shared" si="120"/>
        <v>31.079299303070258</v>
      </c>
      <c r="AN323" s="32">
        <f t="shared" si="121"/>
        <v>13.090977585232626</v>
      </c>
      <c r="AO323" s="32">
        <f t="shared" si="122"/>
        <v>12.243360331512525</v>
      </c>
      <c r="AP323" s="32">
        <f t="shared" si="123"/>
        <v>86.551139574307783</v>
      </c>
      <c r="AQ323" s="32">
        <f t="shared" si="124"/>
        <v>4.5206253531738563</v>
      </c>
      <c r="AR323" s="32">
        <f t="shared" si="125"/>
        <v>56.601996609530985</v>
      </c>
      <c r="AS323" s="32">
        <f t="shared" si="126"/>
        <v>49.255980410623472</v>
      </c>
      <c r="AT323" s="32">
        <f t="shared" si="127"/>
        <v>12.808438500659257</v>
      </c>
      <c r="AU323" s="32">
        <f t="shared" si="128"/>
        <v>11.395743077792428</v>
      </c>
      <c r="AV323" s="32">
        <f t="shared" si="129"/>
        <v>84.385006592578634</v>
      </c>
      <c r="AW323" s="32">
        <f t="shared" si="130"/>
        <v>4.8031644377472213</v>
      </c>
      <c r="AX323" s="32">
        <f t="shared" si="131"/>
        <v>226.78470521755509</v>
      </c>
      <c r="AY323" s="32">
        <f t="shared" si="132"/>
        <v>19.871915614993409</v>
      </c>
      <c r="AZ323" s="32">
        <f t="shared" si="133"/>
        <v>1.2243360331512525</v>
      </c>
      <c r="BB323" s="41" t="s">
        <v>465</v>
      </c>
      <c r="BC323" s="32">
        <f t="shared" si="134"/>
        <v>41.544834307992204</v>
      </c>
      <c r="BD323" s="32">
        <f t="shared" si="135"/>
        <v>11.401660676663775</v>
      </c>
      <c r="BE323" s="32">
        <f t="shared" si="136"/>
        <v>64.815962324947321</v>
      </c>
      <c r="BF323" s="32">
        <f t="shared" si="137"/>
        <v>16.854628826372537</v>
      </c>
      <c r="BG323" s="32">
        <f t="shared" si="138"/>
        <v>106.95953205204728</v>
      </c>
      <c r="BH323" s="32">
        <f t="shared" si="139"/>
        <v>6.3204858098897008</v>
      </c>
    </row>
    <row r="324" spans="1:60" x14ac:dyDescent="0.2">
      <c r="A324" s="33" t="str">
        <f>'[3]download from PCAS'!A335</f>
        <v>Z00603</v>
      </c>
      <c r="B324" s="31">
        <f>VLOOKUP($A324,'[3]download from PCAS'!$A$7:$AZ$366,2,FALSE)</f>
        <v>5322</v>
      </c>
      <c r="C324" s="31">
        <v>4065</v>
      </c>
      <c r="D324" s="31">
        <v>3997</v>
      </c>
      <c r="E324" s="31">
        <v>3891</v>
      </c>
      <c r="F324" s="31">
        <v>2642</v>
      </c>
      <c r="G324" s="31">
        <f>VLOOKUP($A324,'[3]download from PCAS'!$A$7:$AZ$366,11,FALSE)</f>
        <v>162</v>
      </c>
      <c r="H324" s="31">
        <f>VLOOKUP($A324,'[3]download from PCAS'!$A$7:$AZ$366,31,FALSE)</f>
        <v>31</v>
      </c>
      <c r="I324" s="31">
        <f>VLOOKUP($A324,'[3]download from PCAS'!$A$7:$AZ$366,35,FALSE)</f>
        <v>19</v>
      </c>
      <c r="J324" s="31">
        <f>VLOOKUP($A324,'[3]download from PCAS'!$A$7:$AZ$366,49,FALSE)</f>
        <v>75</v>
      </c>
      <c r="K324" s="31">
        <f>VLOOKUP($A324,'[3]download from PCAS'!$A$7:$AZ$366,7,FALSE)</f>
        <v>471</v>
      </c>
      <c r="L324" s="31">
        <f>VLOOKUP($A324,'[3]download from PCAS'!$A$7:$AZ$366,27,FALSE)</f>
        <v>177</v>
      </c>
      <c r="M324" s="31">
        <f>VLOOKUP($A324,'[3]download from PCAS'!$A$7:$AZ$366,15,FALSE)</f>
        <v>50</v>
      </c>
      <c r="N324" s="31">
        <f>VLOOKUP($A324,'[3]download from PCAS'!$A$7:$AZ$366,29,FALSE)</f>
        <v>39</v>
      </c>
      <c r="O324" s="31">
        <f>VLOOKUP($A324,'[3]download from PCAS'!$A$7:$AZ$366,51,FALSE)</f>
        <v>195</v>
      </c>
      <c r="P324" s="31">
        <f>VLOOKUP($A324,'[3]download from PCAS'!$A$7:$AZ$366,9,FALSE)</f>
        <v>50</v>
      </c>
      <c r="Q324" s="31">
        <f>VLOOKUP($A324,'[3]download from PCAS'!$A$7:$AZ$366,41,FALSE)</f>
        <v>34</v>
      </c>
      <c r="R324" s="31">
        <f>VLOOKUP($A324,'[3]download from PCAS'!$A$7:$AZ$366,5,FALSE)</f>
        <v>305</v>
      </c>
      <c r="S324" s="31">
        <f>VLOOKUP($A324,'[3]download from PCAS'!$A$7:$AZ$366,19,FALSE)</f>
        <v>12</v>
      </c>
      <c r="T324" s="31">
        <f>VLOOKUP($A324,'[3]download from PCAS'!$A$7:$AZ$366,21,FALSE)</f>
        <v>299</v>
      </c>
      <c r="U324" s="31">
        <f>VLOOKUP($A324,'[3]download from PCAS'!$A$7:$AZ$366,23,FALSE)</f>
        <v>45</v>
      </c>
      <c r="V324" s="31">
        <f>VLOOKUP($A324,'[3]download from PCAS'!$A$7:$AZ$366,13,FALSE)</f>
        <v>119</v>
      </c>
      <c r="W324" s="31">
        <f>VLOOKUP($A324,'[3]download from PCAS'!$A$7:$AZ$366,3,FALSE)</f>
        <v>73</v>
      </c>
      <c r="X324" s="31">
        <f>VLOOKUP($A324,'[3]download from PCAS'!$A$7:$AZ$366,43,FALSE)</f>
        <v>429</v>
      </c>
      <c r="Y324" s="31">
        <f>VLOOKUP($A324,'[3]download from PCAS'!$A$7:$AZ$366,39,FALSE)</f>
        <v>15</v>
      </c>
      <c r="Z324" s="31">
        <f>VLOOKUP($A324,'[3]download from PCAS'!$A$7:$AZ$366,47,FALSE)</f>
        <v>977</v>
      </c>
      <c r="AA324" s="31">
        <f>VLOOKUP($A324,'[3]download from PCAS'!$A$7:$AZ$366,17,FALSE)</f>
        <v>69</v>
      </c>
      <c r="AB324" s="31">
        <f>VLOOKUP($A324,'[3]download from PCAS'!$A$7:$AZ$366,45,FALSE)</f>
        <v>16</v>
      </c>
      <c r="AC324" s="44"/>
      <c r="AD324" s="41" t="s">
        <v>466</v>
      </c>
      <c r="AE324" s="32">
        <f t="shared" ref="AE324:AE356" si="140">G324/B324*1000</f>
        <v>30.439684329199547</v>
      </c>
      <c r="AF324" s="32">
        <f t="shared" ref="AF324:AF356" si="141">H324/B324*1000</f>
        <v>5.8248778654641109</v>
      </c>
      <c r="AG324" s="32">
        <f t="shared" ref="AG324:AG356" si="142">I324/B324*1000</f>
        <v>3.5700864336715519</v>
      </c>
      <c r="AH324" s="32">
        <f t="shared" ref="AH324:AH356" si="143">J324/B324*1000</f>
        <v>14.092446448703495</v>
      </c>
      <c r="AI324" s="32">
        <f t="shared" ref="AI324:AI356" si="144">K324/B324*1000</f>
        <v>88.500563697857942</v>
      </c>
      <c r="AJ324" s="32">
        <f t="shared" ref="AJ324:AJ356" si="145">L324/B324*1000</f>
        <v>33.258173618940248</v>
      </c>
      <c r="AK324" s="32">
        <f t="shared" ref="AK324:AK356" si="146">M324/B324*1000</f>
        <v>9.3949642991356637</v>
      </c>
      <c r="AL324" s="32">
        <f t="shared" ref="AL324:AL356" si="147">N324/B324*1000</f>
        <v>7.3280721533258166</v>
      </c>
      <c r="AM324" s="32">
        <f t="shared" ref="AM324:AM356" si="148">O324/B324*1000</f>
        <v>36.640360766629087</v>
      </c>
      <c r="AN324" s="32">
        <f t="shared" ref="AN324:AN356" si="149">P324/B324*1000</f>
        <v>9.3949642991356637</v>
      </c>
      <c r="AO324" s="32">
        <f t="shared" ref="AO324:AO356" si="150">Q324/B324*1000</f>
        <v>6.3885757234122504</v>
      </c>
      <c r="AP324" s="32">
        <f t="shared" ref="AP324:AP356" si="151">R324/B324*1000</f>
        <v>57.309282224727546</v>
      </c>
      <c r="AQ324" s="32">
        <f t="shared" ref="AQ324:AQ356" si="152">S324/B324*1000</f>
        <v>2.254791431792559</v>
      </c>
      <c r="AR324" s="32">
        <f t="shared" ref="AR324:AR356" si="153">T324/B324*1000</f>
        <v>56.181886508831269</v>
      </c>
      <c r="AS324" s="32">
        <f t="shared" ref="AS324:AS356" si="154">U324/B324*1000</f>
        <v>8.4554678692220957</v>
      </c>
      <c r="AT324" s="32">
        <f t="shared" ref="AT324:AT356" si="155">V324/B324*1000</f>
        <v>22.360015031942879</v>
      </c>
      <c r="AU324" s="32">
        <f t="shared" ref="AU324:AU356" si="156">W324/B324*1000</f>
        <v>13.716647876738067</v>
      </c>
      <c r="AV324" s="32">
        <f t="shared" ref="AV324:AV356" si="157">X324/B324*1000</f>
        <v>80.608793686583994</v>
      </c>
      <c r="AW324" s="32">
        <f t="shared" ref="AW324:AW356" si="158">Y324/B324*1000</f>
        <v>2.818489289740699</v>
      </c>
      <c r="AX324" s="32">
        <f t="shared" ref="AX324:AX356" si="159">Z324/B324*1000</f>
        <v>183.57760240511087</v>
      </c>
      <c r="AY324" s="32">
        <f t="shared" ref="AY324:AY356" si="160">AA324/B324*1000</f>
        <v>12.965050732807216</v>
      </c>
      <c r="AZ324" s="32">
        <f t="shared" ref="AZ324:AZ356" si="161">AB324/B324*1000</f>
        <v>3.0063885757234123</v>
      </c>
      <c r="BB324" s="41" t="s">
        <v>466</v>
      </c>
      <c r="BC324" s="32">
        <f t="shared" ref="BC324:BC356" si="162">L324/D324*1000</f>
        <v>44.283212409306977</v>
      </c>
      <c r="BD324" s="32">
        <f t="shared" ref="BD324:BD356" si="163">N324/E324*1000</f>
        <v>10.023130300693909</v>
      </c>
      <c r="BE324" s="32">
        <f t="shared" ref="BE324:BE356" si="164">U324/E324*1000</f>
        <v>11.56515034695451</v>
      </c>
      <c r="BF324" s="32">
        <f t="shared" ref="BF324:BF356" si="165">V324/E324*1000</f>
        <v>30.583397584168594</v>
      </c>
      <c r="BG324" s="32">
        <f t="shared" ref="BG324:BG356" si="166">X324/C324*1000</f>
        <v>105.53505535055351</v>
      </c>
      <c r="BH324" s="32">
        <f t="shared" ref="BH324:BH356" si="167">Y324/E324*1000</f>
        <v>3.8550501156515038</v>
      </c>
    </row>
    <row r="325" spans="1:60" x14ac:dyDescent="0.2">
      <c r="A325" s="33" t="str">
        <f>'[3]download from PCAS'!A336</f>
        <v>Z00604</v>
      </c>
      <c r="B325" s="31">
        <f>VLOOKUP($A325,'[3]download from PCAS'!$A$7:$AZ$366,2,FALSE)</f>
        <v>11383</v>
      </c>
      <c r="C325" s="31">
        <v>9238</v>
      </c>
      <c r="D325" s="31">
        <v>9089</v>
      </c>
      <c r="E325" s="31">
        <v>8920</v>
      </c>
      <c r="F325" s="31">
        <v>6402</v>
      </c>
      <c r="G325" s="31">
        <f>VLOOKUP($A325,'[3]download from PCAS'!$A$7:$AZ$366,11,FALSE)</f>
        <v>378</v>
      </c>
      <c r="H325" s="31">
        <f>VLOOKUP($A325,'[3]download from PCAS'!$A$7:$AZ$366,31,FALSE)</f>
        <v>75</v>
      </c>
      <c r="I325" s="31">
        <f>VLOOKUP($A325,'[3]download from PCAS'!$A$7:$AZ$366,35,FALSE)</f>
        <v>42</v>
      </c>
      <c r="J325" s="31">
        <f>VLOOKUP($A325,'[3]download from PCAS'!$A$7:$AZ$366,49,FALSE)</f>
        <v>201</v>
      </c>
      <c r="K325" s="31">
        <f>VLOOKUP($A325,'[3]download from PCAS'!$A$7:$AZ$366,7,FALSE)</f>
        <v>1217</v>
      </c>
      <c r="L325" s="31">
        <f>VLOOKUP($A325,'[3]download from PCAS'!$A$7:$AZ$366,27,FALSE)</f>
        <v>383</v>
      </c>
      <c r="M325" s="31">
        <f>VLOOKUP($A325,'[3]download from PCAS'!$A$7:$AZ$366,15,FALSE)</f>
        <v>200</v>
      </c>
      <c r="N325" s="31">
        <f>VLOOKUP($A325,'[3]download from PCAS'!$A$7:$AZ$366,29,FALSE)</f>
        <v>88</v>
      </c>
      <c r="O325" s="31">
        <f>VLOOKUP($A325,'[3]download from PCAS'!$A$7:$AZ$366,51,FALSE)</f>
        <v>425</v>
      </c>
      <c r="P325" s="31">
        <f>VLOOKUP($A325,'[3]download from PCAS'!$A$7:$AZ$366,9,FALSE)</f>
        <v>200</v>
      </c>
      <c r="Q325" s="31">
        <f>VLOOKUP($A325,'[3]download from PCAS'!$A$7:$AZ$366,41,FALSE)</f>
        <v>127</v>
      </c>
      <c r="R325" s="31">
        <f>VLOOKUP($A325,'[3]download from PCAS'!$A$7:$AZ$366,5,FALSE)</f>
        <v>641</v>
      </c>
      <c r="S325" s="31">
        <f>VLOOKUP($A325,'[3]download from PCAS'!$A$7:$AZ$366,19,FALSE)</f>
        <v>62</v>
      </c>
      <c r="T325" s="31">
        <f>VLOOKUP($A325,'[3]download from PCAS'!$A$7:$AZ$366,21,FALSE)</f>
        <v>683</v>
      </c>
      <c r="U325" s="31">
        <f>VLOOKUP($A325,'[3]download from PCAS'!$A$7:$AZ$366,23,FALSE)</f>
        <v>1752</v>
      </c>
      <c r="V325" s="31">
        <f>VLOOKUP($A325,'[3]download from PCAS'!$A$7:$AZ$366,13,FALSE)</f>
        <v>300</v>
      </c>
      <c r="W325" s="31">
        <f>VLOOKUP($A325,'[3]download from PCAS'!$A$7:$AZ$366,3,FALSE)</f>
        <v>171</v>
      </c>
      <c r="X325" s="31">
        <f>VLOOKUP($A325,'[3]download from PCAS'!$A$7:$AZ$366,43,FALSE)</f>
        <v>687</v>
      </c>
      <c r="Y325" s="31">
        <f>VLOOKUP($A325,'[3]download from PCAS'!$A$7:$AZ$366,39,FALSE)</f>
        <v>54</v>
      </c>
      <c r="Z325" s="31">
        <f>VLOOKUP($A325,'[3]download from PCAS'!$A$7:$AZ$366,47,FALSE)</f>
        <v>2343</v>
      </c>
      <c r="AA325" s="31">
        <f>VLOOKUP($A325,'[3]download from PCAS'!$A$7:$AZ$366,17,FALSE)</f>
        <v>189</v>
      </c>
      <c r="AB325" s="31">
        <f>VLOOKUP($A325,'[3]download from PCAS'!$A$7:$AZ$366,45,FALSE)</f>
        <v>2</v>
      </c>
      <c r="AC325" s="44"/>
      <c r="AD325" s="41" t="s">
        <v>467</v>
      </c>
      <c r="AE325" s="32">
        <f t="shared" si="140"/>
        <v>33.207414565580251</v>
      </c>
      <c r="AF325" s="32">
        <f t="shared" si="141"/>
        <v>6.5887727312659221</v>
      </c>
      <c r="AG325" s="32">
        <f t="shared" si="142"/>
        <v>3.6897127295089169</v>
      </c>
      <c r="AH325" s="32">
        <f t="shared" si="143"/>
        <v>17.657910919792673</v>
      </c>
      <c r="AI325" s="32">
        <f t="shared" si="144"/>
        <v>106.91381885267504</v>
      </c>
      <c r="AJ325" s="32">
        <f t="shared" si="145"/>
        <v>33.646666080997974</v>
      </c>
      <c r="AK325" s="32">
        <f t="shared" si="146"/>
        <v>17.570060616709128</v>
      </c>
      <c r="AL325" s="32">
        <f t="shared" si="147"/>
        <v>7.7308266713520162</v>
      </c>
      <c r="AM325" s="32">
        <f t="shared" si="148"/>
        <v>37.336378810506893</v>
      </c>
      <c r="AN325" s="32">
        <f t="shared" si="149"/>
        <v>17.570060616709128</v>
      </c>
      <c r="AO325" s="32">
        <f t="shared" si="150"/>
        <v>11.156988491610296</v>
      </c>
      <c r="AP325" s="32">
        <f t="shared" si="151"/>
        <v>56.312044276552754</v>
      </c>
      <c r="AQ325" s="32">
        <f t="shared" si="152"/>
        <v>5.4467187911798298</v>
      </c>
      <c r="AR325" s="32">
        <f t="shared" si="153"/>
        <v>60.001757006061666</v>
      </c>
      <c r="AS325" s="32">
        <f t="shared" si="154"/>
        <v>153.91373100237197</v>
      </c>
      <c r="AT325" s="32">
        <f t="shared" si="155"/>
        <v>26.355090925063688</v>
      </c>
      <c r="AU325" s="32">
        <f t="shared" si="156"/>
        <v>15.022401827286306</v>
      </c>
      <c r="AV325" s="32">
        <f t="shared" si="157"/>
        <v>60.353158218395855</v>
      </c>
      <c r="AW325" s="32">
        <f t="shared" si="158"/>
        <v>4.7439163665114643</v>
      </c>
      <c r="AX325" s="32">
        <f t="shared" si="159"/>
        <v>205.83326012474743</v>
      </c>
      <c r="AY325" s="32">
        <f t="shared" si="160"/>
        <v>16.603707282790126</v>
      </c>
      <c r="AZ325" s="32">
        <f t="shared" si="161"/>
        <v>0.17570060616709129</v>
      </c>
      <c r="BB325" s="41" t="s">
        <v>467</v>
      </c>
      <c r="BC325" s="32">
        <f t="shared" si="162"/>
        <v>42.138849158323247</v>
      </c>
      <c r="BD325" s="32">
        <f t="shared" si="163"/>
        <v>9.8654708520179373</v>
      </c>
      <c r="BE325" s="32">
        <f t="shared" si="164"/>
        <v>196.41255605381167</v>
      </c>
      <c r="BF325" s="32">
        <f t="shared" si="165"/>
        <v>33.632286995515692</v>
      </c>
      <c r="BG325" s="32">
        <f t="shared" si="166"/>
        <v>74.366746048928349</v>
      </c>
      <c r="BH325" s="32">
        <f t="shared" si="167"/>
        <v>6.0538116591928253</v>
      </c>
    </row>
    <row r="326" spans="1:60" x14ac:dyDescent="0.2">
      <c r="A326" s="33" t="str">
        <f>'[3]download from PCAS'!A337</f>
        <v>Z00605</v>
      </c>
      <c r="B326" s="31">
        <f>VLOOKUP($A326,'[3]download from PCAS'!$A$7:$AZ$366,2,FALSE)</f>
        <v>3656</v>
      </c>
      <c r="C326" s="31">
        <v>2963</v>
      </c>
      <c r="D326" s="31">
        <v>2898</v>
      </c>
      <c r="E326" s="31">
        <v>2851</v>
      </c>
      <c r="F326" s="31">
        <v>1959</v>
      </c>
      <c r="G326" s="31">
        <f>VLOOKUP($A326,'[3]download from PCAS'!$A$7:$AZ$366,11,FALSE)</f>
        <v>147</v>
      </c>
      <c r="H326" s="31">
        <f>VLOOKUP($A326,'[3]download from PCAS'!$A$7:$AZ$366,31,FALSE)</f>
        <v>40</v>
      </c>
      <c r="I326" s="31">
        <f>VLOOKUP($A326,'[3]download from PCAS'!$A$7:$AZ$366,35,FALSE)</f>
        <v>10</v>
      </c>
      <c r="J326" s="31">
        <f>VLOOKUP($A326,'[3]download from PCAS'!$A$7:$AZ$366,49,FALSE)</f>
        <v>75</v>
      </c>
      <c r="K326" s="31">
        <f>VLOOKUP($A326,'[3]download from PCAS'!$A$7:$AZ$366,7,FALSE)</f>
        <v>707</v>
      </c>
      <c r="L326" s="31">
        <f>VLOOKUP($A326,'[3]download from PCAS'!$A$7:$AZ$366,27,FALSE)</f>
        <v>210</v>
      </c>
      <c r="M326" s="31">
        <f>VLOOKUP($A326,'[3]download from PCAS'!$A$7:$AZ$366,15,FALSE)</f>
        <v>81</v>
      </c>
      <c r="N326" s="31">
        <f>VLOOKUP($A326,'[3]download from PCAS'!$A$7:$AZ$366,29,FALSE)</f>
        <v>20</v>
      </c>
      <c r="O326" s="31">
        <f>VLOOKUP($A326,'[3]download from PCAS'!$A$7:$AZ$366,51,FALSE)</f>
        <v>165</v>
      </c>
      <c r="P326" s="31">
        <f>VLOOKUP($A326,'[3]download from PCAS'!$A$7:$AZ$366,9,FALSE)</f>
        <v>74</v>
      </c>
      <c r="Q326" s="31">
        <f>VLOOKUP($A326,'[3]download from PCAS'!$A$7:$AZ$366,41,FALSE)</f>
        <v>42</v>
      </c>
      <c r="R326" s="31">
        <f>VLOOKUP($A326,'[3]download from PCAS'!$A$7:$AZ$366,5,FALSE)</f>
        <v>192</v>
      </c>
      <c r="S326" s="31">
        <f>VLOOKUP($A326,'[3]download from PCAS'!$A$7:$AZ$366,19,FALSE)</f>
        <v>36</v>
      </c>
      <c r="T326" s="31">
        <f>VLOOKUP($A326,'[3]download from PCAS'!$A$7:$AZ$366,21,FALSE)</f>
        <v>312</v>
      </c>
      <c r="U326" s="31">
        <f>VLOOKUP($A326,'[3]download from PCAS'!$A$7:$AZ$366,23,FALSE)</f>
        <v>241</v>
      </c>
      <c r="V326" s="31">
        <f>VLOOKUP($A326,'[3]download from PCAS'!$A$7:$AZ$366,13,FALSE)</f>
        <v>219</v>
      </c>
      <c r="W326" s="31">
        <f>VLOOKUP($A326,'[3]download from PCAS'!$A$7:$AZ$366,3,FALSE)</f>
        <v>59</v>
      </c>
      <c r="X326" s="31">
        <f>VLOOKUP($A326,'[3]download from PCAS'!$A$7:$AZ$366,43,FALSE)</f>
        <v>830</v>
      </c>
      <c r="Y326" s="31">
        <f>VLOOKUP($A326,'[3]download from PCAS'!$A$7:$AZ$366,39,FALSE)</f>
        <v>32</v>
      </c>
      <c r="Z326" s="31">
        <f>VLOOKUP($A326,'[3]download from PCAS'!$A$7:$AZ$366,47,FALSE)</f>
        <v>962</v>
      </c>
      <c r="AA326" s="31">
        <f>VLOOKUP($A326,'[3]download from PCAS'!$A$7:$AZ$366,17,FALSE)</f>
        <v>99</v>
      </c>
      <c r="AB326" s="31">
        <f>VLOOKUP($A326,'[3]download from PCAS'!$A$7:$AZ$366,45,FALSE)</f>
        <v>9</v>
      </c>
      <c r="AC326" s="44"/>
      <c r="AD326" s="41" t="s">
        <v>468</v>
      </c>
      <c r="AE326" s="32">
        <f t="shared" si="140"/>
        <v>40.207877461706779</v>
      </c>
      <c r="AF326" s="32">
        <f t="shared" si="141"/>
        <v>10.940919037199125</v>
      </c>
      <c r="AG326" s="32">
        <f t="shared" si="142"/>
        <v>2.7352297592997812</v>
      </c>
      <c r="AH326" s="32">
        <f t="shared" si="143"/>
        <v>20.514223194748357</v>
      </c>
      <c r="AI326" s="32">
        <f t="shared" si="144"/>
        <v>193.38074398249452</v>
      </c>
      <c r="AJ326" s="32">
        <f t="shared" si="145"/>
        <v>57.439824945295406</v>
      </c>
      <c r="AK326" s="32">
        <f t="shared" si="146"/>
        <v>22.155361050328224</v>
      </c>
      <c r="AL326" s="32">
        <f t="shared" si="147"/>
        <v>5.4704595185995624</v>
      </c>
      <c r="AM326" s="32">
        <f t="shared" si="148"/>
        <v>45.131291028446391</v>
      </c>
      <c r="AN326" s="32">
        <f t="shared" si="149"/>
        <v>20.240700218818379</v>
      </c>
      <c r="AO326" s="32">
        <f t="shared" si="150"/>
        <v>11.487964989059082</v>
      </c>
      <c r="AP326" s="32">
        <f t="shared" si="151"/>
        <v>52.516411378555794</v>
      </c>
      <c r="AQ326" s="32">
        <f t="shared" si="152"/>
        <v>9.8468271334792128</v>
      </c>
      <c r="AR326" s="32">
        <f t="shared" si="153"/>
        <v>85.33916849015317</v>
      </c>
      <c r="AS326" s="32">
        <f t="shared" si="154"/>
        <v>65.91903719912473</v>
      </c>
      <c r="AT326" s="32">
        <f t="shared" si="155"/>
        <v>59.901531728665205</v>
      </c>
      <c r="AU326" s="32">
        <f t="shared" si="156"/>
        <v>16.13785557986871</v>
      </c>
      <c r="AV326" s="32">
        <f t="shared" si="157"/>
        <v>227.02407002188184</v>
      </c>
      <c r="AW326" s="32">
        <f t="shared" si="158"/>
        <v>8.7527352297592991</v>
      </c>
      <c r="AX326" s="32">
        <f t="shared" si="159"/>
        <v>263.12910284463896</v>
      </c>
      <c r="AY326" s="32">
        <f t="shared" si="160"/>
        <v>27.078774617067833</v>
      </c>
      <c r="AZ326" s="32">
        <f t="shared" si="161"/>
        <v>2.4617067833698032</v>
      </c>
      <c r="BB326" s="41" t="s">
        <v>468</v>
      </c>
      <c r="BC326" s="32">
        <f t="shared" si="162"/>
        <v>72.463768115942031</v>
      </c>
      <c r="BD326" s="32">
        <f t="shared" si="163"/>
        <v>7.0150824272185197</v>
      </c>
      <c r="BE326" s="32">
        <f t="shared" si="164"/>
        <v>84.531743247983172</v>
      </c>
      <c r="BF326" s="32">
        <f t="shared" si="165"/>
        <v>76.815152578042799</v>
      </c>
      <c r="BG326" s="32">
        <f t="shared" si="166"/>
        <v>280.12149848126899</v>
      </c>
      <c r="BH326" s="32">
        <f t="shared" si="167"/>
        <v>11.224131883549632</v>
      </c>
    </row>
    <row r="327" spans="1:60" x14ac:dyDescent="0.2">
      <c r="A327" s="33" t="str">
        <f>'[3]download from PCAS'!A338</f>
        <v>Z00606</v>
      </c>
      <c r="B327" s="31">
        <f>VLOOKUP($A327,'[3]download from PCAS'!$A$7:$AZ$366,2,FALSE)</f>
        <v>4931</v>
      </c>
      <c r="C327" s="31">
        <v>3957</v>
      </c>
      <c r="D327" s="31">
        <v>3882</v>
      </c>
      <c r="E327" s="31">
        <v>3829</v>
      </c>
      <c r="F327" s="31">
        <v>2798</v>
      </c>
      <c r="G327" s="31">
        <f>VLOOKUP($A327,'[3]download from PCAS'!$A$7:$AZ$366,11,FALSE)</f>
        <v>187</v>
      </c>
      <c r="H327" s="31">
        <f>VLOOKUP($A327,'[3]download from PCAS'!$A$7:$AZ$366,31,FALSE)</f>
        <v>39</v>
      </c>
      <c r="I327" s="31">
        <f>VLOOKUP($A327,'[3]download from PCAS'!$A$7:$AZ$366,35,FALSE)</f>
        <v>20</v>
      </c>
      <c r="J327" s="31">
        <f>VLOOKUP($A327,'[3]download from PCAS'!$A$7:$AZ$366,49,FALSE)</f>
        <v>88</v>
      </c>
      <c r="K327" s="31">
        <f>VLOOKUP($A327,'[3]download from PCAS'!$A$7:$AZ$366,7,FALSE)</f>
        <v>623</v>
      </c>
      <c r="L327" s="31">
        <f>VLOOKUP($A327,'[3]download from PCAS'!$A$7:$AZ$366,27,FALSE)</f>
        <v>178</v>
      </c>
      <c r="M327" s="31">
        <f>VLOOKUP($A327,'[3]download from PCAS'!$A$7:$AZ$366,15,FALSE)</f>
        <v>120</v>
      </c>
      <c r="N327" s="31">
        <f>VLOOKUP($A327,'[3]download from PCAS'!$A$7:$AZ$366,29,FALSE)</f>
        <v>59</v>
      </c>
      <c r="O327" s="31">
        <f>VLOOKUP($A327,'[3]download from PCAS'!$A$7:$AZ$366,51,FALSE)</f>
        <v>193</v>
      </c>
      <c r="P327" s="31">
        <f>VLOOKUP($A327,'[3]download from PCAS'!$A$7:$AZ$366,9,FALSE)</f>
        <v>57</v>
      </c>
      <c r="Q327" s="31">
        <f>VLOOKUP($A327,'[3]download from PCAS'!$A$7:$AZ$366,41,FALSE)</f>
        <v>49</v>
      </c>
      <c r="R327" s="31">
        <f>VLOOKUP($A327,'[3]download from PCAS'!$A$7:$AZ$366,5,FALSE)</f>
        <v>325</v>
      </c>
      <c r="S327" s="31">
        <f>VLOOKUP($A327,'[3]download from PCAS'!$A$7:$AZ$366,19,FALSE)</f>
        <v>28</v>
      </c>
      <c r="T327" s="31">
        <f>VLOOKUP($A327,'[3]download from PCAS'!$A$7:$AZ$366,21,FALSE)</f>
        <v>332</v>
      </c>
      <c r="U327" s="31">
        <f>VLOOKUP($A327,'[3]download from PCAS'!$A$7:$AZ$366,23,FALSE)</f>
        <v>364</v>
      </c>
      <c r="V327" s="31">
        <f>VLOOKUP($A327,'[3]download from PCAS'!$A$7:$AZ$366,13,FALSE)</f>
        <v>170</v>
      </c>
      <c r="W327" s="31">
        <f>VLOOKUP($A327,'[3]download from PCAS'!$A$7:$AZ$366,3,FALSE)</f>
        <v>71</v>
      </c>
      <c r="X327" s="31">
        <f>VLOOKUP($A327,'[3]download from PCAS'!$A$7:$AZ$366,43,FALSE)</f>
        <v>500</v>
      </c>
      <c r="Y327" s="31">
        <f>VLOOKUP($A327,'[3]download from PCAS'!$A$7:$AZ$366,39,FALSE)</f>
        <v>19</v>
      </c>
      <c r="Z327" s="31">
        <f>VLOOKUP($A327,'[3]download from PCAS'!$A$7:$AZ$366,47,FALSE)</f>
        <v>1140</v>
      </c>
      <c r="AA327" s="31">
        <f>VLOOKUP($A327,'[3]download from PCAS'!$A$7:$AZ$366,17,FALSE)</f>
        <v>85</v>
      </c>
      <c r="AB327" s="31">
        <f>VLOOKUP($A327,'[3]download from PCAS'!$A$7:$AZ$366,45,FALSE)</f>
        <v>4</v>
      </c>
      <c r="AC327" s="44"/>
      <c r="AD327" s="41" t="s">
        <v>469</v>
      </c>
      <c r="AE327" s="32">
        <f t="shared" si="140"/>
        <v>37.923342121273571</v>
      </c>
      <c r="AF327" s="32">
        <f t="shared" si="141"/>
        <v>7.9091462178057181</v>
      </c>
      <c r="AG327" s="32">
        <f t="shared" si="142"/>
        <v>4.0559724193875475</v>
      </c>
      <c r="AH327" s="32">
        <f t="shared" si="143"/>
        <v>17.846278645305212</v>
      </c>
      <c r="AI327" s="32">
        <f t="shared" si="144"/>
        <v>126.34354086392213</v>
      </c>
      <c r="AJ327" s="32">
        <f t="shared" si="145"/>
        <v>36.098154532549181</v>
      </c>
      <c r="AK327" s="32">
        <f t="shared" si="146"/>
        <v>24.335834516325288</v>
      </c>
      <c r="AL327" s="32">
        <f t="shared" si="147"/>
        <v>11.965118637193267</v>
      </c>
      <c r="AM327" s="32">
        <f t="shared" si="148"/>
        <v>39.140133847089835</v>
      </c>
      <c r="AN327" s="32">
        <f t="shared" si="149"/>
        <v>11.559521395254514</v>
      </c>
      <c r="AO327" s="32">
        <f t="shared" si="150"/>
        <v>9.9371324274994937</v>
      </c>
      <c r="AP327" s="32">
        <f t="shared" si="151"/>
        <v>65.909551815047649</v>
      </c>
      <c r="AQ327" s="32">
        <f t="shared" si="152"/>
        <v>5.6783613871425676</v>
      </c>
      <c r="AR327" s="32">
        <f t="shared" si="153"/>
        <v>67.329142161833303</v>
      </c>
      <c r="AS327" s="32">
        <f t="shared" si="154"/>
        <v>73.818698032853376</v>
      </c>
      <c r="AT327" s="32">
        <f t="shared" si="155"/>
        <v>34.475765564794159</v>
      </c>
      <c r="AU327" s="32">
        <f t="shared" si="156"/>
        <v>14.398702088825797</v>
      </c>
      <c r="AV327" s="32">
        <f t="shared" si="157"/>
        <v>101.3993104846887</v>
      </c>
      <c r="AW327" s="32">
        <f t="shared" si="158"/>
        <v>3.8531737984181706</v>
      </c>
      <c r="AX327" s="32">
        <f t="shared" si="159"/>
        <v>231.19042790509025</v>
      </c>
      <c r="AY327" s="32">
        <f t="shared" si="160"/>
        <v>17.237882782397079</v>
      </c>
      <c r="AZ327" s="32">
        <f t="shared" si="161"/>
        <v>0.8111944838775097</v>
      </c>
      <c r="BB327" s="41" t="s">
        <v>469</v>
      </c>
      <c r="BC327" s="32">
        <f t="shared" si="162"/>
        <v>45.852653271509531</v>
      </c>
      <c r="BD327" s="32">
        <f t="shared" si="163"/>
        <v>15.408722904152519</v>
      </c>
      <c r="BE327" s="32">
        <f t="shared" si="164"/>
        <v>95.063985374771477</v>
      </c>
      <c r="BF327" s="32">
        <f t="shared" si="165"/>
        <v>44.398015147558112</v>
      </c>
      <c r="BG327" s="32">
        <f t="shared" si="166"/>
        <v>126.35835228708616</v>
      </c>
      <c r="BH327" s="32">
        <f t="shared" si="167"/>
        <v>4.9621311047270824</v>
      </c>
    </row>
    <row r="328" spans="1:60" x14ac:dyDescent="0.2">
      <c r="A328" s="33" t="str">
        <f>'[3]download from PCAS'!A339</f>
        <v>Z00608</v>
      </c>
      <c r="B328" s="31">
        <f>VLOOKUP($A328,'[3]download from PCAS'!$A$7:$AZ$366,2,FALSE)</f>
        <v>6940</v>
      </c>
      <c r="C328" s="31">
        <v>5440</v>
      </c>
      <c r="D328" s="31">
        <v>5349</v>
      </c>
      <c r="E328" s="31">
        <v>5258</v>
      </c>
      <c r="F328" s="31">
        <v>3675</v>
      </c>
      <c r="G328" s="31">
        <f>VLOOKUP($A328,'[3]download from PCAS'!$A$7:$AZ$366,11,FALSE)</f>
        <v>208</v>
      </c>
      <c r="H328" s="31">
        <f>VLOOKUP($A328,'[3]download from PCAS'!$A$7:$AZ$366,31,FALSE)</f>
        <v>40</v>
      </c>
      <c r="I328" s="31">
        <f>VLOOKUP($A328,'[3]download from PCAS'!$A$7:$AZ$366,35,FALSE)</f>
        <v>15</v>
      </c>
      <c r="J328" s="31">
        <f>VLOOKUP($A328,'[3]download from PCAS'!$A$7:$AZ$366,49,FALSE)</f>
        <v>76</v>
      </c>
      <c r="K328" s="31">
        <f>VLOOKUP($A328,'[3]download from PCAS'!$A$7:$AZ$366,7,FALSE)</f>
        <v>535</v>
      </c>
      <c r="L328" s="31">
        <f>VLOOKUP($A328,'[3]download from PCAS'!$A$7:$AZ$366,27,FALSE)</f>
        <v>211</v>
      </c>
      <c r="M328" s="31">
        <f>VLOOKUP($A328,'[3]download from PCAS'!$A$7:$AZ$366,15,FALSE)</f>
        <v>130</v>
      </c>
      <c r="N328" s="31">
        <f>VLOOKUP($A328,'[3]download from PCAS'!$A$7:$AZ$366,29,FALSE)</f>
        <v>59</v>
      </c>
      <c r="O328" s="31">
        <f>VLOOKUP($A328,'[3]download from PCAS'!$A$7:$AZ$366,51,FALSE)</f>
        <v>210</v>
      </c>
      <c r="P328" s="31">
        <f>VLOOKUP($A328,'[3]download from PCAS'!$A$7:$AZ$366,9,FALSE)</f>
        <v>87</v>
      </c>
      <c r="Q328" s="31">
        <f>VLOOKUP($A328,'[3]download from PCAS'!$A$7:$AZ$366,41,FALSE)</f>
        <v>49</v>
      </c>
      <c r="R328" s="31">
        <f>VLOOKUP($A328,'[3]download from PCAS'!$A$7:$AZ$366,5,FALSE)</f>
        <v>291</v>
      </c>
      <c r="S328" s="31">
        <f>VLOOKUP($A328,'[3]download from PCAS'!$A$7:$AZ$366,19,FALSE)</f>
        <v>30</v>
      </c>
      <c r="T328" s="31">
        <f>VLOOKUP($A328,'[3]download from PCAS'!$A$7:$AZ$366,21,FALSE)</f>
        <v>369</v>
      </c>
      <c r="U328" s="31">
        <f>VLOOKUP($A328,'[3]download from PCAS'!$A$7:$AZ$366,23,FALSE)</f>
        <v>323</v>
      </c>
      <c r="V328" s="31">
        <f>VLOOKUP($A328,'[3]download from PCAS'!$A$7:$AZ$366,13,FALSE)</f>
        <v>75</v>
      </c>
      <c r="W328" s="31">
        <f>VLOOKUP($A328,'[3]download from PCAS'!$A$7:$AZ$366,3,FALSE)</f>
        <v>55</v>
      </c>
      <c r="X328" s="31">
        <f>VLOOKUP($A328,'[3]download from PCAS'!$A$7:$AZ$366,43,FALSE)</f>
        <v>512</v>
      </c>
      <c r="Y328" s="31">
        <f>VLOOKUP($A328,'[3]download from PCAS'!$A$7:$AZ$366,39,FALSE)</f>
        <v>38</v>
      </c>
      <c r="Z328" s="31">
        <f>VLOOKUP($A328,'[3]download from PCAS'!$A$7:$AZ$366,47,FALSE)</f>
        <v>1121</v>
      </c>
      <c r="AA328" s="31">
        <f>VLOOKUP($A328,'[3]download from PCAS'!$A$7:$AZ$366,17,FALSE)</f>
        <v>41</v>
      </c>
      <c r="AB328" s="31">
        <f>VLOOKUP($A328,'[3]download from PCAS'!$A$7:$AZ$366,45,FALSE)</f>
        <v>4</v>
      </c>
      <c r="AC328" s="44"/>
      <c r="AD328" s="41" t="s">
        <v>470</v>
      </c>
      <c r="AE328" s="32">
        <f t="shared" si="140"/>
        <v>29.971181556195965</v>
      </c>
      <c r="AF328" s="32">
        <f t="shared" si="141"/>
        <v>5.7636887608069163</v>
      </c>
      <c r="AG328" s="32">
        <f t="shared" si="142"/>
        <v>2.1613832853025938</v>
      </c>
      <c r="AH328" s="32">
        <f t="shared" si="143"/>
        <v>10.951008645533141</v>
      </c>
      <c r="AI328" s="32">
        <f t="shared" si="144"/>
        <v>77.089337175792508</v>
      </c>
      <c r="AJ328" s="32">
        <f t="shared" si="145"/>
        <v>30.403458213256481</v>
      </c>
      <c r="AK328" s="32">
        <f t="shared" si="146"/>
        <v>18.731988472622476</v>
      </c>
      <c r="AL328" s="32">
        <f t="shared" si="147"/>
        <v>8.5014409221902021</v>
      </c>
      <c r="AM328" s="32">
        <f t="shared" si="148"/>
        <v>30.259365994236312</v>
      </c>
      <c r="AN328" s="32">
        <f t="shared" si="149"/>
        <v>12.536023054755043</v>
      </c>
      <c r="AO328" s="32">
        <f t="shared" si="150"/>
        <v>7.0605187319884726</v>
      </c>
      <c r="AP328" s="32">
        <f t="shared" si="151"/>
        <v>41.930835734870314</v>
      </c>
      <c r="AQ328" s="32">
        <f t="shared" si="152"/>
        <v>4.3227665706051877</v>
      </c>
      <c r="AR328" s="32">
        <f t="shared" si="153"/>
        <v>53.170028818443804</v>
      </c>
      <c r="AS328" s="32">
        <f t="shared" si="154"/>
        <v>46.54178674351585</v>
      </c>
      <c r="AT328" s="32">
        <f t="shared" si="155"/>
        <v>10.806916426512968</v>
      </c>
      <c r="AU328" s="32">
        <f t="shared" si="156"/>
        <v>7.9250720461095101</v>
      </c>
      <c r="AV328" s="32">
        <f t="shared" si="157"/>
        <v>73.775216138328531</v>
      </c>
      <c r="AW328" s="32">
        <f t="shared" si="158"/>
        <v>5.4755043227665707</v>
      </c>
      <c r="AX328" s="32">
        <f t="shared" si="159"/>
        <v>161.52737752161383</v>
      </c>
      <c r="AY328" s="32">
        <f t="shared" si="160"/>
        <v>5.9077809798270895</v>
      </c>
      <c r="AZ328" s="32">
        <f t="shared" si="161"/>
        <v>0.57636887608069165</v>
      </c>
      <c r="BB328" s="41" t="s">
        <v>470</v>
      </c>
      <c r="BC328" s="32">
        <f t="shared" si="162"/>
        <v>39.446625537483641</v>
      </c>
      <c r="BD328" s="32">
        <f t="shared" si="163"/>
        <v>11.220996576645112</v>
      </c>
      <c r="BE328" s="32">
        <f t="shared" si="164"/>
        <v>61.430201597565613</v>
      </c>
      <c r="BF328" s="32">
        <f t="shared" si="165"/>
        <v>14.263978699125143</v>
      </c>
      <c r="BG328" s="32">
        <f t="shared" si="166"/>
        <v>94.117647058823522</v>
      </c>
      <c r="BH328" s="32">
        <f t="shared" si="167"/>
        <v>7.2270825408900725</v>
      </c>
    </row>
    <row r="329" spans="1:60" x14ac:dyDescent="0.2">
      <c r="A329" s="33" t="str">
        <f>'[3]download from PCAS'!A340</f>
        <v>Z00609</v>
      </c>
      <c r="B329" s="31">
        <f>VLOOKUP($A329,'[3]download from PCAS'!$A$7:$AZ$366,2,FALSE)</f>
        <v>6484</v>
      </c>
      <c r="C329" s="31">
        <v>5177</v>
      </c>
      <c r="D329" s="31">
        <v>5089</v>
      </c>
      <c r="E329" s="31">
        <v>4998</v>
      </c>
      <c r="F329" s="31">
        <v>3607</v>
      </c>
      <c r="G329" s="31">
        <f>VLOOKUP($A329,'[3]download from PCAS'!$A$7:$AZ$366,11,FALSE)</f>
        <v>231</v>
      </c>
      <c r="H329" s="31">
        <f>VLOOKUP($A329,'[3]download from PCAS'!$A$7:$AZ$366,31,FALSE)</f>
        <v>58</v>
      </c>
      <c r="I329" s="31">
        <f>VLOOKUP($A329,'[3]download from PCAS'!$A$7:$AZ$366,35,FALSE)</f>
        <v>16</v>
      </c>
      <c r="J329" s="31">
        <f>VLOOKUP($A329,'[3]download from PCAS'!$A$7:$AZ$366,49,FALSE)</f>
        <v>124</v>
      </c>
      <c r="K329" s="31">
        <f>VLOOKUP($A329,'[3]download from PCAS'!$A$7:$AZ$366,7,FALSE)</f>
        <v>799</v>
      </c>
      <c r="L329" s="31">
        <f>VLOOKUP($A329,'[3]download from PCAS'!$A$7:$AZ$366,27,FALSE)</f>
        <v>318</v>
      </c>
      <c r="M329" s="31">
        <f>VLOOKUP($A329,'[3]download from PCAS'!$A$7:$AZ$366,15,FALSE)</f>
        <v>117</v>
      </c>
      <c r="N329" s="31">
        <f>VLOOKUP($A329,'[3]download from PCAS'!$A$7:$AZ$366,29,FALSE)</f>
        <v>60</v>
      </c>
      <c r="O329" s="31">
        <f>VLOOKUP($A329,'[3]download from PCAS'!$A$7:$AZ$366,51,FALSE)</f>
        <v>285</v>
      </c>
      <c r="P329" s="31">
        <f>VLOOKUP($A329,'[3]download from PCAS'!$A$7:$AZ$366,9,FALSE)</f>
        <v>137</v>
      </c>
      <c r="Q329" s="31">
        <f>VLOOKUP($A329,'[3]download from PCAS'!$A$7:$AZ$366,41,FALSE)</f>
        <v>33</v>
      </c>
      <c r="R329" s="31">
        <f>VLOOKUP($A329,'[3]download from PCAS'!$A$7:$AZ$366,5,FALSE)</f>
        <v>343</v>
      </c>
      <c r="S329" s="31">
        <f>VLOOKUP($A329,'[3]download from PCAS'!$A$7:$AZ$366,19,FALSE)</f>
        <v>54</v>
      </c>
      <c r="T329" s="31">
        <f>VLOOKUP($A329,'[3]download from PCAS'!$A$7:$AZ$366,21,FALSE)</f>
        <v>478</v>
      </c>
      <c r="U329" s="31">
        <f>VLOOKUP($A329,'[3]download from PCAS'!$A$7:$AZ$366,23,FALSE)</f>
        <v>932</v>
      </c>
      <c r="V329" s="31">
        <f>VLOOKUP($A329,'[3]download from PCAS'!$A$7:$AZ$366,13,FALSE)</f>
        <v>232</v>
      </c>
      <c r="W329" s="31">
        <f>VLOOKUP($A329,'[3]download from PCAS'!$A$7:$AZ$366,3,FALSE)</f>
        <v>72</v>
      </c>
      <c r="X329" s="31">
        <f>VLOOKUP($A329,'[3]download from PCAS'!$A$7:$AZ$366,43,FALSE)</f>
        <v>671</v>
      </c>
      <c r="Y329" s="31">
        <f>VLOOKUP($A329,'[3]download from PCAS'!$A$7:$AZ$366,39,FALSE)</f>
        <v>36</v>
      </c>
      <c r="Z329" s="31">
        <f>VLOOKUP($A329,'[3]download from PCAS'!$A$7:$AZ$366,47,FALSE)</f>
        <v>1381</v>
      </c>
      <c r="AA329" s="31">
        <f>VLOOKUP($A329,'[3]download from PCAS'!$A$7:$AZ$366,17,FALSE)</f>
        <v>97</v>
      </c>
      <c r="AB329" s="31">
        <f>VLOOKUP($A329,'[3]download from PCAS'!$A$7:$AZ$366,45,FALSE)</f>
        <v>9</v>
      </c>
      <c r="AC329" s="44"/>
      <c r="AD329" s="41" t="s">
        <v>471</v>
      </c>
      <c r="AE329" s="32">
        <f t="shared" si="140"/>
        <v>35.626156693399139</v>
      </c>
      <c r="AF329" s="32">
        <f t="shared" si="141"/>
        <v>8.9450956199876615</v>
      </c>
      <c r="AG329" s="32">
        <f t="shared" si="142"/>
        <v>2.4676125848241828</v>
      </c>
      <c r="AH329" s="32">
        <f t="shared" si="143"/>
        <v>19.123997532387417</v>
      </c>
      <c r="AI329" s="32">
        <f t="shared" si="144"/>
        <v>123.22640345465761</v>
      </c>
      <c r="AJ329" s="32">
        <f t="shared" si="145"/>
        <v>49.043800123380628</v>
      </c>
      <c r="AK329" s="32">
        <f t="shared" si="146"/>
        <v>18.044417026526837</v>
      </c>
      <c r="AL329" s="32">
        <f t="shared" si="147"/>
        <v>9.2535471930906841</v>
      </c>
      <c r="AM329" s="32">
        <f t="shared" si="148"/>
        <v>43.954349167180752</v>
      </c>
      <c r="AN329" s="32">
        <f t="shared" si="149"/>
        <v>21.128932757557067</v>
      </c>
      <c r="AO329" s="32">
        <f t="shared" si="150"/>
        <v>5.0894509561998769</v>
      </c>
      <c r="AP329" s="32">
        <f t="shared" si="151"/>
        <v>52.89944478716842</v>
      </c>
      <c r="AQ329" s="32">
        <f t="shared" si="152"/>
        <v>8.3281924737816162</v>
      </c>
      <c r="AR329" s="32">
        <f t="shared" si="153"/>
        <v>73.719925971622459</v>
      </c>
      <c r="AS329" s="32">
        <f t="shared" si="154"/>
        <v>143.73843306600864</v>
      </c>
      <c r="AT329" s="32">
        <f t="shared" si="155"/>
        <v>35.780382479950646</v>
      </c>
      <c r="AU329" s="32">
        <f t="shared" si="156"/>
        <v>11.104256631708822</v>
      </c>
      <c r="AV329" s="32">
        <f t="shared" si="157"/>
        <v>103.48550277606417</v>
      </c>
      <c r="AW329" s="32">
        <f t="shared" si="158"/>
        <v>5.5521283158544108</v>
      </c>
      <c r="AX329" s="32">
        <f t="shared" si="159"/>
        <v>212.98581122763727</v>
      </c>
      <c r="AY329" s="32">
        <f t="shared" si="160"/>
        <v>14.959901295496607</v>
      </c>
      <c r="AZ329" s="32">
        <f t="shared" si="161"/>
        <v>1.3880320789636027</v>
      </c>
      <c r="BB329" s="41" t="s">
        <v>471</v>
      </c>
      <c r="BC329" s="32">
        <f t="shared" si="162"/>
        <v>62.487718608764006</v>
      </c>
      <c r="BD329" s="32">
        <f t="shared" si="163"/>
        <v>12.004801920768308</v>
      </c>
      <c r="BE329" s="32">
        <f t="shared" si="164"/>
        <v>186.47458983593438</v>
      </c>
      <c r="BF329" s="32">
        <f t="shared" si="165"/>
        <v>46.418567426970789</v>
      </c>
      <c r="BG329" s="32">
        <f t="shared" si="166"/>
        <v>129.61174425342864</v>
      </c>
      <c r="BH329" s="32">
        <f t="shared" si="167"/>
        <v>7.2028811524609839</v>
      </c>
    </row>
    <row r="330" spans="1:60" x14ac:dyDescent="0.2">
      <c r="A330" s="33" t="str">
        <f>'[3]download from PCAS'!A341</f>
        <v>Z00610</v>
      </c>
      <c r="B330" s="31">
        <f>VLOOKUP($A330,'[3]download from PCAS'!$A$7:$AZ$366,2,FALSE)</f>
        <v>7578</v>
      </c>
      <c r="C330" s="31">
        <v>5879</v>
      </c>
      <c r="D330" s="31">
        <v>5771</v>
      </c>
      <c r="E330" s="31">
        <v>5671</v>
      </c>
      <c r="F330" s="31">
        <v>4030</v>
      </c>
      <c r="G330" s="31">
        <f>VLOOKUP($A330,'[3]download from PCAS'!$A$7:$AZ$366,11,FALSE)</f>
        <v>276</v>
      </c>
      <c r="H330" s="31">
        <f>VLOOKUP($A330,'[3]download from PCAS'!$A$7:$AZ$366,31,FALSE)</f>
        <v>45</v>
      </c>
      <c r="I330" s="31">
        <f>VLOOKUP($A330,'[3]download from PCAS'!$A$7:$AZ$366,35,FALSE)</f>
        <v>24</v>
      </c>
      <c r="J330" s="31">
        <f>VLOOKUP($A330,'[3]download from PCAS'!$A$7:$AZ$366,49,FALSE)</f>
        <v>99</v>
      </c>
      <c r="K330" s="31">
        <f>VLOOKUP($A330,'[3]download from PCAS'!$A$7:$AZ$366,7,FALSE)</f>
        <v>975</v>
      </c>
      <c r="L330" s="31">
        <f>VLOOKUP($A330,'[3]download from PCAS'!$A$7:$AZ$366,27,FALSE)</f>
        <v>312</v>
      </c>
      <c r="M330" s="31">
        <f>VLOOKUP($A330,'[3]download from PCAS'!$A$7:$AZ$366,15,FALSE)</f>
        <v>152</v>
      </c>
      <c r="N330" s="31">
        <f>VLOOKUP($A330,'[3]download from PCAS'!$A$7:$AZ$366,29,FALSE)</f>
        <v>47</v>
      </c>
      <c r="O330" s="31">
        <f>VLOOKUP($A330,'[3]download from PCAS'!$A$7:$AZ$366,51,FALSE)</f>
        <v>276</v>
      </c>
      <c r="P330" s="31">
        <f>VLOOKUP($A330,'[3]download from PCAS'!$A$7:$AZ$366,9,FALSE)</f>
        <v>110</v>
      </c>
      <c r="Q330" s="31">
        <f>VLOOKUP($A330,'[3]download from PCAS'!$A$7:$AZ$366,41,FALSE)</f>
        <v>55</v>
      </c>
      <c r="R330" s="31">
        <f>VLOOKUP($A330,'[3]download from PCAS'!$A$7:$AZ$366,5,FALSE)</f>
        <v>554</v>
      </c>
      <c r="S330" s="31">
        <f>VLOOKUP($A330,'[3]download from PCAS'!$A$7:$AZ$366,19,FALSE)</f>
        <v>45</v>
      </c>
      <c r="T330" s="31">
        <f>VLOOKUP($A330,'[3]download from PCAS'!$A$7:$AZ$366,21,FALSE)</f>
        <v>512</v>
      </c>
      <c r="U330" s="31">
        <f>VLOOKUP($A330,'[3]download from PCAS'!$A$7:$AZ$366,23,FALSE)</f>
        <v>1294</v>
      </c>
      <c r="V330" s="31">
        <f>VLOOKUP($A330,'[3]download from PCAS'!$A$7:$AZ$366,13,FALSE)</f>
        <v>233</v>
      </c>
      <c r="W330" s="31">
        <f>VLOOKUP($A330,'[3]download from PCAS'!$A$7:$AZ$366,3,FALSE)</f>
        <v>91</v>
      </c>
      <c r="X330" s="31">
        <f>VLOOKUP($A330,'[3]download from PCAS'!$A$7:$AZ$366,43,FALSE)</f>
        <v>924</v>
      </c>
      <c r="Y330" s="31">
        <f>VLOOKUP($A330,'[3]download from PCAS'!$A$7:$AZ$366,39,FALSE)</f>
        <v>51</v>
      </c>
      <c r="Z330" s="31">
        <f>VLOOKUP($A330,'[3]download from PCAS'!$A$7:$AZ$366,47,FALSE)</f>
        <v>1719</v>
      </c>
      <c r="AA330" s="31">
        <f>VLOOKUP($A330,'[3]download from PCAS'!$A$7:$AZ$366,17,FALSE)</f>
        <v>159</v>
      </c>
      <c r="AB330" s="31">
        <f>VLOOKUP($A330,'[3]download from PCAS'!$A$7:$AZ$366,45,FALSE)</f>
        <v>3</v>
      </c>
      <c r="AC330" s="44"/>
      <c r="AD330" s="41" t="s">
        <v>472</v>
      </c>
      <c r="AE330" s="32">
        <f t="shared" si="140"/>
        <v>36.421219319081551</v>
      </c>
      <c r="AF330" s="32">
        <f t="shared" si="141"/>
        <v>5.9382422802850359</v>
      </c>
      <c r="AG330" s="32">
        <f t="shared" si="142"/>
        <v>3.1670625494853524</v>
      </c>
      <c r="AH330" s="32">
        <f t="shared" si="143"/>
        <v>13.064133016627078</v>
      </c>
      <c r="AI330" s="32">
        <f t="shared" si="144"/>
        <v>128.66191607284244</v>
      </c>
      <c r="AJ330" s="32">
        <f t="shared" si="145"/>
        <v>41.171813143309578</v>
      </c>
      <c r="AK330" s="32">
        <f t="shared" si="146"/>
        <v>20.058062813407233</v>
      </c>
      <c r="AL330" s="32">
        <f t="shared" si="147"/>
        <v>6.2021641594088148</v>
      </c>
      <c r="AM330" s="32">
        <f t="shared" si="148"/>
        <v>36.421219319081551</v>
      </c>
      <c r="AN330" s="32">
        <f t="shared" si="149"/>
        <v>14.515703351807865</v>
      </c>
      <c r="AO330" s="32">
        <f t="shared" si="150"/>
        <v>7.2578516759039324</v>
      </c>
      <c r="AP330" s="32">
        <f t="shared" si="151"/>
        <v>73.106360517286888</v>
      </c>
      <c r="AQ330" s="32">
        <f t="shared" si="152"/>
        <v>5.9382422802850359</v>
      </c>
      <c r="AR330" s="32">
        <f t="shared" si="153"/>
        <v>67.564001055687527</v>
      </c>
      <c r="AS330" s="32">
        <f t="shared" si="154"/>
        <v>170.75745579308523</v>
      </c>
      <c r="AT330" s="32">
        <f t="shared" si="155"/>
        <v>30.746898917920298</v>
      </c>
      <c r="AU330" s="32">
        <f t="shared" si="156"/>
        <v>12.008445500131961</v>
      </c>
      <c r="AV330" s="32">
        <f t="shared" si="157"/>
        <v>121.93190815518606</v>
      </c>
      <c r="AW330" s="32">
        <f t="shared" si="158"/>
        <v>6.7300079176563736</v>
      </c>
      <c r="AX330" s="32">
        <f t="shared" si="159"/>
        <v>226.84085510688837</v>
      </c>
      <c r="AY330" s="32">
        <f t="shared" si="160"/>
        <v>20.98178939034046</v>
      </c>
      <c r="AZ330" s="32">
        <f t="shared" si="161"/>
        <v>0.39588281868566905</v>
      </c>
      <c r="BB330" s="41" t="s">
        <v>472</v>
      </c>
      <c r="BC330" s="32">
        <f t="shared" si="162"/>
        <v>54.063420551031022</v>
      </c>
      <c r="BD330" s="32">
        <f t="shared" si="163"/>
        <v>8.287779932992418</v>
      </c>
      <c r="BE330" s="32">
        <f t="shared" si="164"/>
        <v>228.17845177217421</v>
      </c>
      <c r="BF330" s="32">
        <f t="shared" si="165"/>
        <v>41.086228178451769</v>
      </c>
      <c r="BG330" s="32">
        <f t="shared" si="166"/>
        <v>157.16958666439871</v>
      </c>
      <c r="BH330" s="32">
        <f t="shared" si="167"/>
        <v>8.9931229060130491</v>
      </c>
    </row>
    <row r="331" spans="1:60" x14ac:dyDescent="0.2">
      <c r="A331" s="33" t="str">
        <f>'[3]download from PCAS'!A342</f>
        <v>Z00614</v>
      </c>
      <c r="B331" s="31">
        <f>VLOOKUP($A331,'[3]download from PCAS'!$A$7:$AZ$366,2,FALSE)</f>
        <v>3470</v>
      </c>
      <c r="C331" s="31">
        <v>2611</v>
      </c>
      <c r="D331" s="31">
        <v>2552</v>
      </c>
      <c r="E331" s="31">
        <v>2494</v>
      </c>
      <c r="F331" s="31">
        <v>1760</v>
      </c>
      <c r="G331" s="31">
        <f>VLOOKUP($A331,'[3]download from PCAS'!$A$7:$AZ$366,11,FALSE)</f>
        <v>74</v>
      </c>
      <c r="H331" s="31">
        <f>VLOOKUP($A331,'[3]download from PCAS'!$A$7:$AZ$366,31,FALSE)</f>
        <v>17</v>
      </c>
      <c r="I331" s="31">
        <f>VLOOKUP($A331,'[3]download from PCAS'!$A$7:$AZ$366,35,FALSE)</f>
        <v>8</v>
      </c>
      <c r="J331" s="31">
        <f>VLOOKUP($A331,'[3]download from PCAS'!$A$7:$AZ$366,49,FALSE)</f>
        <v>50</v>
      </c>
      <c r="K331" s="31">
        <f>VLOOKUP($A331,'[3]download from PCAS'!$A$7:$AZ$366,7,FALSE)</f>
        <v>273</v>
      </c>
      <c r="L331" s="31">
        <f>VLOOKUP($A331,'[3]download from PCAS'!$A$7:$AZ$366,27,FALSE)</f>
        <v>105</v>
      </c>
      <c r="M331" s="31">
        <f>VLOOKUP($A331,'[3]download from PCAS'!$A$7:$AZ$366,15,FALSE)</f>
        <v>39</v>
      </c>
      <c r="N331" s="31">
        <f>VLOOKUP($A331,'[3]download from PCAS'!$A$7:$AZ$366,29,FALSE)</f>
        <v>20</v>
      </c>
      <c r="O331" s="31">
        <f>VLOOKUP($A331,'[3]download from PCAS'!$A$7:$AZ$366,51,FALSE)</f>
        <v>122</v>
      </c>
      <c r="P331" s="31">
        <f>VLOOKUP($A331,'[3]download from PCAS'!$A$7:$AZ$366,9,FALSE)</f>
        <v>69</v>
      </c>
      <c r="Q331" s="31">
        <f>VLOOKUP($A331,'[3]download from PCAS'!$A$7:$AZ$366,41,FALSE)</f>
        <v>18</v>
      </c>
      <c r="R331" s="31">
        <f>VLOOKUP($A331,'[3]download from PCAS'!$A$7:$AZ$366,5,FALSE)</f>
        <v>173</v>
      </c>
      <c r="S331" s="31">
        <f>VLOOKUP($A331,'[3]download from PCAS'!$A$7:$AZ$366,19,FALSE)</f>
        <v>13</v>
      </c>
      <c r="T331" s="31">
        <f>VLOOKUP($A331,'[3]download from PCAS'!$A$7:$AZ$366,21,FALSE)</f>
        <v>160</v>
      </c>
      <c r="U331" s="31">
        <f>VLOOKUP($A331,'[3]download from PCAS'!$A$7:$AZ$366,23,FALSE)</f>
        <v>138</v>
      </c>
      <c r="V331" s="31">
        <f>VLOOKUP($A331,'[3]download from PCAS'!$A$7:$AZ$366,13,FALSE)</f>
        <v>86</v>
      </c>
      <c r="W331" s="31">
        <f>VLOOKUP($A331,'[3]download from PCAS'!$A$7:$AZ$366,3,FALSE)</f>
        <v>40</v>
      </c>
      <c r="X331" s="31">
        <f>VLOOKUP($A331,'[3]download from PCAS'!$A$7:$AZ$366,43,FALSE)</f>
        <v>112</v>
      </c>
      <c r="Y331" s="31">
        <f>VLOOKUP($A331,'[3]download from PCAS'!$A$7:$AZ$366,39,FALSE)</f>
        <v>9</v>
      </c>
      <c r="Z331" s="31">
        <f>VLOOKUP($A331,'[3]download from PCAS'!$A$7:$AZ$366,47,FALSE)</f>
        <v>544</v>
      </c>
      <c r="AA331" s="31">
        <f>VLOOKUP($A331,'[3]download from PCAS'!$A$7:$AZ$366,17,FALSE)</f>
        <v>41</v>
      </c>
      <c r="AB331" s="31">
        <f>VLOOKUP($A331,'[3]download from PCAS'!$A$7:$AZ$366,45,FALSE)</f>
        <v>5</v>
      </c>
      <c r="AC331" s="44"/>
      <c r="AD331" s="41" t="s">
        <v>473</v>
      </c>
      <c r="AE331" s="32">
        <f t="shared" si="140"/>
        <v>21.32564841498559</v>
      </c>
      <c r="AF331" s="32">
        <f t="shared" si="141"/>
        <v>4.8991354466858787</v>
      </c>
      <c r="AG331" s="32">
        <f t="shared" si="142"/>
        <v>2.3054755043227666</v>
      </c>
      <c r="AH331" s="32">
        <f t="shared" si="143"/>
        <v>14.40922190201729</v>
      </c>
      <c r="AI331" s="32">
        <f t="shared" si="144"/>
        <v>78.674351585014421</v>
      </c>
      <c r="AJ331" s="32">
        <f t="shared" si="145"/>
        <v>30.259365994236312</v>
      </c>
      <c r="AK331" s="32">
        <f t="shared" si="146"/>
        <v>11.239193083573486</v>
      </c>
      <c r="AL331" s="32">
        <f t="shared" si="147"/>
        <v>5.7636887608069163</v>
      </c>
      <c r="AM331" s="32">
        <f t="shared" si="148"/>
        <v>35.158501440922187</v>
      </c>
      <c r="AN331" s="32">
        <f t="shared" si="149"/>
        <v>19.884726224783861</v>
      </c>
      <c r="AO331" s="32">
        <f t="shared" si="150"/>
        <v>5.1873198847262243</v>
      </c>
      <c r="AP331" s="32">
        <f t="shared" si="151"/>
        <v>49.855907780979827</v>
      </c>
      <c r="AQ331" s="32">
        <f t="shared" si="152"/>
        <v>3.7463976945244957</v>
      </c>
      <c r="AR331" s="32">
        <f t="shared" si="153"/>
        <v>46.10951008645533</v>
      </c>
      <c r="AS331" s="32">
        <f t="shared" si="154"/>
        <v>39.769452449567723</v>
      </c>
      <c r="AT331" s="32">
        <f t="shared" si="155"/>
        <v>24.78386167146974</v>
      </c>
      <c r="AU331" s="32">
        <f t="shared" si="156"/>
        <v>11.527377521613833</v>
      </c>
      <c r="AV331" s="32">
        <f t="shared" si="157"/>
        <v>32.27665706051873</v>
      </c>
      <c r="AW331" s="32">
        <f t="shared" si="158"/>
        <v>2.5936599423631121</v>
      </c>
      <c r="AX331" s="32">
        <f t="shared" si="159"/>
        <v>156.77233429394812</v>
      </c>
      <c r="AY331" s="32">
        <f t="shared" si="160"/>
        <v>11.815561959654179</v>
      </c>
      <c r="AZ331" s="32">
        <f t="shared" si="161"/>
        <v>1.4409221902017291</v>
      </c>
      <c r="BB331" s="41" t="s">
        <v>473</v>
      </c>
      <c r="BC331" s="32">
        <f t="shared" si="162"/>
        <v>41.144200626959247</v>
      </c>
      <c r="BD331" s="32">
        <f t="shared" si="163"/>
        <v>8.019246190858059</v>
      </c>
      <c r="BE331" s="32">
        <f t="shared" si="164"/>
        <v>55.332798716920607</v>
      </c>
      <c r="BF331" s="32">
        <f t="shared" si="165"/>
        <v>34.482758620689651</v>
      </c>
      <c r="BG331" s="32">
        <f t="shared" si="166"/>
        <v>42.89544235924933</v>
      </c>
      <c r="BH331" s="32">
        <f t="shared" si="167"/>
        <v>3.6086607858861268</v>
      </c>
    </row>
    <row r="332" spans="1:60" x14ac:dyDescent="0.2">
      <c r="A332" s="33" t="str">
        <f>'[3]download from PCAS'!A343</f>
        <v>Z00615</v>
      </c>
      <c r="B332" s="31">
        <f>VLOOKUP($A332,'[3]download from PCAS'!$A$7:$AZ$366,2,FALSE)</f>
        <v>10725</v>
      </c>
      <c r="C332" s="31">
        <v>8677</v>
      </c>
      <c r="D332" s="31">
        <v>8534</v>
      </c>
      <c r="E332" s="31">
        <v>8401</v>
      </c>
      <c r="F332" s="31">
        <v>5782</v>
      </c>
      <c r="G332" s="31">
        <f>VLOOKUP($A332,'[3]download from PCAS'!$A$7:$AZ$366,11,FALSE)</f>
        <v>380</v>
      </c>
      <c r="H332" s="31">
        <f>VLOOKUP($A332,'[3]download from PCAS'!$A$7:$AZ$366,31,FALSE)</f>
        <v>76</v>
      </c>
      <c r="I332" s="31">
        <f>VLOOKUP($A332,'[3]download from PCAS'!$A$7:$AZ$366,35,FALSE)</f>
        <v>40</v>
      </c>
      <c r="J332" s="31">
        <f>VLOOKUP($A332,'[3]download from PCAS'!$A$7:$AZ$366,49,FALSE)</f>
        <v>170</v>
      </c>
      <c r="K332" s="31">
        <f>VLOOKUP($A332,'[3]download from PCAS'!$A$7:$AZ$366,7,FALSE)</f>
        <v>1266</v>
      </c>
      <c r="L332" s="31">
        <f>VLOOKUP($A332,'[3]download from PCAS'!$A$7:$AZ$366,27,FALSE)</f>
        <v>380</v>
      </c>
      <c r="M332" s="31">
        <f>VLOOKUP($A332,'[3]download from PCAS'!$A$7:$AZ$366,15,FALSE)</f>
        <v>254</v>
      </c>
      <c r="N332" s="31">
        <f>VLOOKUP($A332,'[3]download from PCAS'!$A$7:$AZ$366,29,FALSE)</f>
        <v>108</v>
      </c>
      <c r="O332" s="31">
        <f>VLOOKUP($A332,'[3]download from PCAS'!$A$7:$AZ$366,51,FALSE)</f>
        <v>345</v>
      </c>
      <c r="P332" s="31">
        <f>VLOOKUP($A332,'[3]download from PCAS'!$A$7:$AZ$366,9,FALSE)</f>
        <v>160</v>
      </c>
      <c r="Q332" s="31">
        <f>VLOOKUP($A332,'[3]download from PCAS'!$A$7:$AZ$366,41,FALSE)</f>
        <v>108</v>
      </c>
      <c r="R332" s="31">
        <f>VLOOKUP($A332,'[3]download from PCAS'!$A$7:$AZ$366,5,FALSE)</f>
        <v>793</v>
      </c>
      <c r="S332" s="31">
        <f>VLOOKUP($A332,'[3]download from PCAS'!$A$7:$AZ$366,19,FALSE)</f>
        <v>53</v>
      </c>
      <c r="T332" s="31">
        <f>VLOOKUP($A332,'[3]download from PCAS'!$A$7:$AZ$366,21,FALSE)</f>
        <v>673</v>
      </c>
      <c r="U332" s="31">
        <f>VLOOKUP($A332,'[3]download from PCAS'!$A$7:$AZ$366,23,FALSE)</f>
        <v>1071</v>
      </c>
      <c r="V332" s="31">
        <f>VLOOKUP($A332,'[3]download from PCAS'!$A$7:$AZ$366,13,FALSE)</f>
        <v>265</v>
      </c>
      <c r="W332" s="31">
        <f>VLOOKUP($A332,'[3]download from PCAS'!$A$7:$AZ$366,3,FALSE)</f>
        <v>113</v>
      </c>
      <c r="X332" s="31">
        <f>VLOOKUP($A332,'[3]download from PCAS'!$A$7:$AZ$366,43,FALSE)</f>
        <v>943</v>
      </c>
      <c r="Y332" s="31">
        <f>VLOOKUP($A332,'[3]download from PCAS'!$A$7:$AZ$366,39,FALSE)</f>
        <v>47</v>
      </c>
      <c r="Z332" s="31">
        <f>VLOOKUP($A332,'[3]download from PCAS'!$A$7:$AZ$366,47,FALSE)</f>
        <v>2389</v>
      </c>
      <c r="AA332" s="31">
        <f>VLOOKUP($A332,'[3]download from PCAS'!$A$7:$AZ$366,17,FALSE)</f>
        <v>177</v>
      </c>
      <c r="AB332" s="31">
        <f>VLOOKUP($A332,'[3]download from PCAS'!$A$7:$AZ$366,45,FALSE)</f>
        <v>3</v>
      </c>
      <c r="AC332" s="44"/>
      <c r="AD332" s="41" t="s">
        <v>474</v>
      </c>
      <c r="AE332" s="32">
        <f t="shared" si="140"/>
        <v>35.431235431235436</v>
      </c>
      <c r="AF332" s="32">
        <f t="shared" si="141"/>
        <v>7.0862470862470861</v>
      </c>
      <c r="AG332" s="32">
        <f t="shared" si="142"/>
        <v>3.7296037296037294</v>
      </c>
      <c r="AH332" s="32">
        <f t="shared" si="143"/>
        <v>15.850815850815852</v>
      </c>
      <c r="AI332" s="32">
        <f t="shared" si="144"/>
        <v>118.04195804195804</v>
      </c>
      <c r="AJ332" s="32">
        <f t="shared" si="145"/>
        <v>35.431235431235436</v>
      </c>
      <c r="AK332" s="32">
        <f t="shared" si="146"/>
        <v>23.682983682983686</v>
      </c>
      <c r="AL332" s="32">
        <f t="shared" si="147"/>
        <v>10.06993006993007</v>
      </c>
      <c r="AM332" s="32">
        <f t="shared" si="148"/>
        <v>32.167832167832167</v>
      </c>
      <c r="AN332" s="32">
        <f t="shared" si="149"/>
        <v>14.918414918414918</v>
      </c>
      <c r="AO332" s="32">
        <f t="shared" si="150"/>
        <v>10.06993006993007</v>
      </c>
      <c r="AP332" s="32">
        <f t="shared" si="151"/>
        <v>73.939393939393938</v>
      </c>
      <c r="AQ332" s="32">
        <f t="shared" si="152"/>
        <v>4.9417249417249414</v>
      </c>
      <c r="AR332" s="32">
        <f t="shared" si="153"/>
        <v>62.750582750582751</v>
      </c>
      <c r="AS332" s="32">
        <f t="shared" si="154"/>
        <v>99.860139860139867</v>
      </c>
      <c r="AT332" s="32">
        <f t="shared" si="155"/>
        <v>24.708624708624708</v>
      </c>
      <c r="AU332" s="32">
        <f t="shared" si="156"/>
        <v>10.536130536130537</v>
      </c>
      <c r="AV332" s="32">
        <f t="shared" si="157"/>
        <v>87.925407925407924</v>
      </c>
      <c r="AW332" s="32">
        <f t="shared" si="158"/>
        <v>4.3822843822843822</v>
      </c>
      <c r="AX332" s="32">
        <f t="shared" si="159"/>
        <v>222.75058275058274</v>
      </c>
      <c r="AY332" s="32">
        <f t="shared" si="160"/>
        <v>16.503496503496503</v>
      </c>
      <c r="AZ332" s="32">
        <f t="shared" si="161"/>
        <v>0.27972027972027974</v>
      </c>
      <c r="BB332" s="41" t="s">
        <v>474</v>
      </c>
      <c r="BC332" s="32">
        <f t="shared" si="162"/>
        <v>44.527771267869703</v>
      </c>
      <c r="BD332" s="32">
        <f t="shared" si="163"/>
        <v>12.855612427092014</v>
      </c>
      <c r="BE332" s="32">
        <f t="shared" si="164"/>
        <v>127.48482323532912</v>
      </c>
      <c r="BF332" s="32">
        <f t="shared" si="165"/>
        <v>31.543863825735034</v>
      </c>
      <c r="BG332" s="32">
        <f t="shared" si="166"/>
        <v>108.67811455572203</v>
      </c>
      <c r="BH332" s="32">
        <f t="shared" si="167"/>
        <v>5.5945720747530059</v>
      </c>
    </row>
    <row r="333" spans="1:60" x14ac:dyDescent="0.2">
      <c r="A333" s="33" t="str">
        <f>'[3]download from PCAS'!A344</f>
        <v>Z00616</v>
      </c>
      <c r="B333" s="31">
        <f>VLOOKUP($A333,'[3]download from PCAS'!$A$7:$AZ$366,2,FALSE)</f>
        <v>8601</v>
      </c>
      <c r="C333" s="31">
        <v>6892</v>
      </c>
      <c r="D333" s="31">
        <v>6767</v>
      </c>
      <c r="E333" s="31">
        <v>6648</v>
      </c>
      <c r="F333" s="31">
        <v>4622</v>
      </c>
      <c r="G333" s="31">
        <f>VLOOKUP($A333,'[3]download from PCAS'!$A$7:$AZ$366,11,FALSE)</f>
        <v>344</v>
      </c>
      <c r="H333" s="31">
        <f>VLOOKUP($A333,'[3]download from PCAS'!$A$7:$AZ$366,31,FALSE)</f>
        <v>66</v>
      </c>
      <c r="I333" s="31">
        <f>VLOOKUP($A333,'[3]download from PCAS'!$A$7:$AZ$366,35,FALSE)</f>
        <v>47</v>
      </c>
      <c r="J333" s="31">
        <f>VLOOKUP($A333,'[3]download from PCAS'!$A$7:$AZ$366,49,FALSE)</f>
        <v>137</v>
      </c>
      <c r="K333" s="31">
        <f>VLOOKUP($A333,'[3]download from PCAS'!$A$7:$AZ$366,7,FALSE)</f>
        <v>1201</v>
      </c>
      <c r="L333" s="31">
        <f>VLOOKUP($A333,'[3]download from PCAS'!$A$7:$AZ$366,27,FALSE)</f>
        <v>390</v>
      </c>
      <c r="M333" s="31">
        <f>VLOOKUP($A333,'[3]download from PCAS'!$A$7:$AZ$366,15,FALSE)</f>
        <v>116</v>
      </c>
      <c r="N333" s="31">
        <f>VLOOKUP($A333,'[3]download from PCAS'!$A$7:$AZ$366,29,FALSE)</f>
        <v>76</v>
      </c>
      <c r="O333" s="31">
        <f>VLOOKUP($A333,'[3]download from PCAS'!$A$7:$AZ$366,51,FALSE)</f>
        <v>242</v>
      </c>
      <c r="P333" s="31">
        <f>VLOOKUP($A333,'[3]download from PCAS'!$A$7:$AZ$366,9,FALSE)</f>
        <v>142</v>
      </c>
      <c r="Q333" s="31">
        <f>VLOOKUP($A333,'[3]download from PCAS'!$A$7:$AZ$366,41,FALSE)</f>
        <v>57</v>
      </c>
      <c r="R333" s="31">
        <f>VLOOKUP($A333,'[3]download from PCAS'!$A$7:$AZ$366,5,FALSE)</f>
        <v>502</v>
      </c>
      <c r="S333" s="31">
        <f>VLOOKUP($A333,'[3]download from PCAS'!$A$7:$AZ$366,19,FALSE)</f>
        <v>59</v>
      </c>
      <c r="T333" s="31">
        <f>VLOOKUP($A333,'[3]download from PCAS'!$A$7:$AZ$366,21,FALSE)</f>
        <v>665</v>
      </c>
      <c r="U333" s="31">
        <f>VLOOKUP($A333,'[3]download from PCAS'!$A$7:$AZ$366,23,FALSE)</f>
        <v>754</v>
      </c>
      <c r="V333" s="31">
        <f>VLOOKUP($A333,'[3]download from PCAS'!$A$7:$AZ$366,13,FALSE)</f>
        <v>298</v>
      </c>
      <c r="W333" s="31">
        <f>VLOOKUP($A333,'[3]download from PCAS'!$A$7:$AZ$366,3,FALSE)</f>
        <v>115</v>
      </c>
      <c r="X333" s="31">
        <f>VLOOKUP($A333,'[3]download from PCAS'!$A$7:$AZ$366,43,FALSE)</f>
        <v>1219</v>
      </c>
      <c r="Y333" s="31">
        <f>VLOOKUP($A333,'[3]download from PCAS'!$A$7:$AZ$366,39,FALSE)</f>
        <v>50</v>
      </c>
      <c r="Z333" s="31">
        <f>VLOOKUP($A333,'[3]download from PCAS'!$A$7:$AZ$366,47,FALSE)</f>
        <v>1974</v>
      </c>
      <c r="AA333" s="31">
        <f>VLOOKUP($A333,'[3]download from PCAS'!$A$7:$AZ$366,17,FALSE)</f>
        <v>162</v>
      </c>
      <c r="AB333" s="31">
        <f>VLOOKUP($A333,'[3]download from PCAS'!$A$7:$AZ$366,45,FALSE)</f>
        <v>3</v>
      </c>
      <c r="AC333" s="44"/>
      <c r="AD333" s="41" t="s">
        <v>475</v>
      </c>
      <c r="AE333" s="32">
        <f t="shared" si="140"/>
        <v>39.995349377979309</v>
      </c>
      <c r="AF333" s="32">
        <f t="shared" si="141"/>
        <v>7.6735263341471924</v>
      </c>
      <c r="AG333" s="32">
        <f t="shared" si="142"/>
        <v>5.4644808743169397</v>
      </c>
      <c r="AH333" s="32">
        <f t="shared" si="143"/>
        <v>15.928380420881293</v>
      </c>
      <c r="AI333" s="32">
        <f t="shared" si="144"/>
        <v>139.63492617137544</v>
      </c>
      <c r="AJ333" s="32">
        <f t="shared" si="145"/>
        <v>45.34356470177886</v>
      </c>
      <c r="AK333" s="32">
        <f t="shared" si="146"/>
        <v>13.486803860016277</v>
      </c>
      <c r="AL333" s="32">
        <f t="shared" si="147"/>
        <v>8.836181839321009</v>
      </c>
      <c r="AM333" s="32">
        <f t="shared" si="148"/>
        <v>28.136263225206374</v>
      </c>
      <c r="AN333" s="32">
        <f t="shared" si="149"/>
        <v>16.509708173468201</v>
      </c>
      <c r="AO333" s="32">
        <f t="shared" si="150"/>
        <v>6.6271363794907572</v>
      </c>
      <c r="AP333" s="32">
        <f t="shared" si="151"/>
        <v>58.365306359725615</v>
      </c>
      <c r="AQ333" s="32">
        <f t="shared" si="152"/>
        <v>6.8596674805255207</v>
      </c>
      <c r="AR333" s="32">
        <f t="shared" si="153"/>
        <v>77.316591094058836</v>
      </c>
      <c r="AS333" s="32">
        <f t="shared" si="154"/>
        <v>87.664225090105802</v>
      </c>
      <c r="AT333" s="32">
        <f t="shared" si="155"/>
        <v>34.647134054179745</v>
      </c>
      <c r="AU333" s="32">
        <f t="shared" si="156"/>
        <v>13.370538309498896</v>
      </c>
      <c r="AV333" s="32">
        <f t="shared" si="157"/>
        <v>141.72770608068831</v>
      </c>
      <c r="AW333" s="32">
        <f t="shared" si="158"/>
        <v>5.8132775258690845</v>
      </c>
      <c r="AX333" s="32">
        <f t="shared" si="159"/>
        <v>229.50819672131149</v>
      </c>
      <c r="AY333" s="32">
        <f t="shared" si="160"/>
        <v>18.835019183815835</v>
      </c>
      <c r="AZ333" s="32">
        <f t="shared" si="161"/>
        <v>0.34879665155214512</v>
      </c>
      <c r="BB333" s="41" t="s">
        <v>475</v>
      </c>
      <c r="BC333" s="32">
        <f t="shared" si="162"/>
        <v>57.632628934535248</v>
      </c>
      <c r="BD333" s="32">
        <f t="shared" si="163"/>
        <v>11.432009626955475</v>
      </c>
      <c r="BE333" s="32">
        <f t="shared" si="164"/>
        <v>113.41756919374248</v>
      </c>
      <c r="BF333" s="32">
        <f t="shared" si="165"/>
        <v>44.825511432009627</v>
      </c>
      <c r="BG333" s="32">
        <f t="shared" si="166"/>
        <v>176.87173534532792</v>
      </c>
      <c r="BH333" s="32">
        <f t="shared" si="167"/>
        <v>7.5210589651022861</v>
      </c>
    </row>
    <row r="334" spans="1:60" x14ac:dyDescent="0.2">
      <c r="A334" s="33" t="str">
        <f>'[3]download from PCAS'!A345</f>
        <v>Z00617</v>
      </c>
      <c r="B334" s="31">
        <f>VLOOKUP($A334,'[3]download from PCAS'!$A$7:$AZ$366,2,FALSE)</f>
        <v>3987</v>
      </c>
      <c r="C334" s="31">
        <v>3087</v>
      </c>
      <c r="D334" s="31">
        <v>3041</v>
      </c>
      <c r="E334" s="31">
        <v>2989</v>
      </c>
      <c r="F334" s="31">
        <v>2170</v>
      </c>
      <c r="G334" s="31">
        <f>VLOOKUP($A334,'[3]download from PCAS'!$A$7:$AZ$366,11,FALSE)</f>
        <v>176</v>
      </c>
      <c r="H334" s="31">
        <f>VLOOKUP($A334,'[3]download from PCAS'!$A$7:$AZ$366,31,FALSE)</f>
        <v>26</v>
      </c>
      <c r="I334" s="31">
        <f>VLOOKUP($A334,'[3]download from PCAS'!$A$7:$AZ$366,35,FALSE)</f>
        <v>17</v>
      </c>
      <c r="J334" s="31">
        <f>VLOOKUP($A334,'[3]download from PCAS'!$A$7:$AZ$366,49,FALSE)</f>
        <v>73</v>
      </c>
      <c r="K334" s="31">
        <f>VLOOKUP($A334,'[3]download from PCAS'!$A$7:$AZ$366,7,FALSE)</f>
        <v>571</v>
      </c>
      <c r="L334" s="31">
        <f>VLOOKUP($A334,'[3]download from PCAS'!$A$7:$AZ$366,27,FALSE)</f>
        <v>186</v>
      </c>
      <c r="M334" s="31">
        <f>VLOOKUP($A334,'[3]download from PCAS'!$A$7:$AZ$366,15,FALSE)</f>
        <v>87</v>
      </c>
      <c r="N334" s="31">
        <f>VLOOKUP($A334,'[3]download from PCAS'!$A$7:$AZ$366,29,FALSE)</f>
        <v>34</v>
      </c>
      <c r="O334" s="31">
        <f>VLOOKUP($A334,'[3]download from PCAS'!$A$7:$AZ$366,51,FALSE)</f>
        <v>179</v>
      </c>
      <c r="P334" s="31">
        <f>VLOOKUP($A334,'[3]download from PCAS'!$A$7:$AZ$366,9,FALSE)</f>
        <v>67</v>
      </c>
      <c r="Q334" s="31">
        <f>VLOOKUP($A334,'[3]download from PCAS'!$A$7:$AZ$366,41,FALSE)</f>
        <v>25</v>
      </c>
      <c r="R334" s="31">
        <f>VLOOKUP($A334,'[3]download from PCAS'!$A$7:$AZ$366,5,FALSE)</f>
        <v>197</v>
      </c>
      <c r="S334" s="31">
        <f>VLOOKUP($A334,'[3]download from PCAS'!$A$7:$AZ$366,19,FALSE)</f>
        <v>19</v>
      </c>
      <c r="T334" s="31">
        <f>VLOOKUP($A334,'[3]download from PCAS'!$A$7:$AZ$366,21,FALSE)</f>
        <v>322</v>
      </c>
      <c r="U334" s="31">
        <f>VLOOKUP($A334,'[3]download from PCAS'!$A$7:$AZ$366,23,FALSE)</f>
        <v>24</v>
      </c>
      <c r="V334" s="31">
        <f>VLOOKUP($A334,'[3]download from PCAS'!$A$7:$AZ$366,13,FALSE)</f>
        <v>162</v>
      </c>
      <c r="W334" s="31">
        <f>VLOOKUP($A334,'[3]download from PCAS'!$A$7:$AZ$366,3,FALSE)</f>
        <v>72</v>
      </c>
      <c r="X334" s="31">
        <f>VLOOKUP($A334,'[3]download from PCAS'!$A$7:$AZ$366,43,FALSE)</f>
        <v>275</v>
      </c>
      <c r="Y334" s="31">
        <f>VLOOKUP($A334,'[3]download from PCAS'!$A$7:$AZ$366,39,FALSE)</f>
        <v>25</v>
      </c>
      <c r="Z334" s="31">
        <f>VLOOKUP($A334,'[3]download from PCAS'!$A$7:$AZ$366,47,FALSE)</f>
        <v>955</v>
      </c>
      <c r="AA334" s="31">
        <f>VLOOKUP($A334,'[3]download from PCAS'!$A$7:$AZ$366,17,FALSE)</f>
        <v>30</v>
      </c>
      <c r="AB334" s="31">
        <f>VLOOKUP($A334,'[3]download from PCAS'!$A$7:$AZ$366,45,FALSE)</f>
        <v>2</v>
      </c>
      <c r="AC334" s="44"/>
      <c r="AD334" s="41" t="s">
        <v>476</v>
      </c>
      <c r="AE334" s="32">
        <f t="shared" si="140"/>
        <v>44.143466265362427</v>
      </c>
      <c r="AF334" s="32">
        <f t="shared" si="141"/>
        <v>6.5211938801103582</v>
      </c>
      <c r="AG334" s="32">
        <f t="shared" si="142"/>
        <v>4.2638575369952338</v>
      </c>
      <c r="AH334" s="32">
        <f t="shared" si="143"/>
        <v>18.309505894156008</v>
      </c>
      <c r="AI334" s="32">
        <f t="shared" si="144"/>
        <v>143.21545021319287</v>
      </c>
      <c r="AJ334" s="32">
        <f t="shared" si="145"/>
        <v>46.651617757712565</v>
      </c>
      <c r="AK334" s="32">
        <f t="shared" si="146"/>
        <v>21.820917983446201</v>
      </c>
      <c r="AL334" s="32">
        <f t="shared" si="147"/>
        <v>8.5277150739904677</v>
      </c>
      <c r="AM334" s="32">
        <f t="shared" si="148"/>
        <v>44.89591171306747</v>
      </c>
      <c r="AN334" s="32">
        <f t="shared" si="149"/>
        <v>16.804614998745926</v>
      </c>
      <c r="AO334" s="32">
        <f t="shared" si="150"/>
        <v>6.2703787308753443</v>
      </c>
      <c r="AP334" s="32">
        <f t="shared" si="151"/>
        <v>49.410584399297719</v>
      </c>
      <c r="AQ334" s="32">
        <f t="shared" si="152"/>
        <v>4.7654878354652617</v>
      </c>
      <c r="AR334" s="32">
        <f t="shared" si="153"/>
        <v>80.762478053674442</v>
      </c>
      <c r="AS334" s="32">
        <f t="shared" si="154"/>
        <v>6.0195635816403312</v>
      </c>
      <c r="AT334" s="32">
        <f t="shared" si="155"/>
        <v>40.632054176072231</v>
      </c>
      <c r="AU334" s="32">
        <f t="shared" si="156"/>
        <v>18.058690744920991</v>
      </c>
      <c r="AV334" s="32">
        <f t="shared" si="157"/>
        <v>68.974166039628784</v>
      </c>
      <c r="AW334" s="32">
        <f t="shared" si="158"/>
        <v>6.2703787308753443</v>
      </c>
      <c r="AX334" s="32">
        <f t="shared" si="159"/>
        <v>239.52846751943818</v>
      </c>
      <c r="AY334" s="32">
        <f t="shared" si="160"/>
        <v>7.5244544770504138</v>
      </c>
      <c r="AZ334" s="32">
        <f t="shared" si="161"/>
        <v>0.50163029847002749</v>
      </c>
      <c r="BB334" s="41" t="s">
        <v>476</v>
      </c>
      <c r="BC334" s="32">
        <f t="shared" si="162"/>
        <v>61.164090759618546</v>
      </c>
      <c r="BD334" s="32">
        <f t="shared" si="163"/>
        <v>11.375041820006691</v>
      </c>
      <c r="BE334" s="32">
        <f t="shared" si="164"/>
        <v>8.0294412847106056</v>
      </c>
      <c r="BF334" s="32">
        <f t="shared" si="165"/>
        <v>54.198728671796587</v>
      </c>
      <c r="BG334" s="32">
        <f t="shared" si="166"/>
        <v>89.083252348558474</v>
      </c>
      <c r="BH334" s="32">
        <f t="shared" si="167"/>
        <v>8.3640013382402145</v>
      </c>
    </row>
    <row r="335" spans="1:60" x14ac:dyDescent="0.2">
      <c r="A335" s="33" t="str">
        <f>'[3]download from PCAS'!A346</f>
        <v>Z00618</v>
      </c>
      <c r="B335" s="31">
        <f>VLOOKUP($A335,'[3]download from PCAS'!$A$7:$AZ$366,2,FALSE)</f>
        <v>3012</v>
      </c>
      <c r="C335" s="31">
        <v>2408</v>
      </c>
      <c r="D335" s="31">
        <v>2352</v>
      </c>
      <c r="E335" s="31">
        <v>2300</v>
      </c>
      <c r="F335" s="31">
        <v>1677</v>
      </c>
      <c r="G335" s="31">
        <f>VLOOKUP($A335,'[3]download from PCAS'!$A$7:$AZ$366,11,FALSE)</f>
        <v>65</v>
      </c>
      <c r="H335" s="31">
        <f>VLOOKUP($A335,'[3]download from PCAS'!$A$7:$AZ$366,31,FALSE)</f>
        <v>50</v>
      </c>
      <c r="I335" s="31">
        <f>VLOOKUP($A335,'[3]download from PCAS'!$A$7:$AZ$366,35,FALSE)</f>
        <v>34</v>
      </c>
      <c r="J335" s="31">
        <f>VLOOKUP($A335,'[3]download from PCAS'!$A$7:$AZ$366,49,FALSE)</f>
        <v>43</v>
      </c>
      <c r="K335" s="31">
        <f>VLOOKUP($A335,'[3]download from PCAS'!$A$7:$AZ$366,7,FALSE)</f>
        <v>308</v>
      </c>
      <c r="L335" s="31">
        <f>VLOOKUP($A335,'[3]download from PCAS'!$A$7:$AZ$366,27,FALSE)</f>
        <v>81</v>
      </c>
      <c r="M335" s="31">
        <f>VLOOKUP($A335,'[3]download from PCAS'!$A$7:$AZ$366,15,FALSE)</f>
        <v>95</v>
      </c>
      <c r="N335" s="31">
        <f>VLOOKUP($A335,'[3]download from PCAS'!$A$7:$AZ$366,29,FALSE)</f>
        <v>26</v>
      </c>
      <c r="O335" s="31">
        <f>VLOOKUP($A335,'[3]download from PCAS'!$A$7:$AZ$366,51,FALSE)</f>
        <v>58</v>
      </c>
      <c r="P335" s="31">
        <f>VLOOKUP($A335,'[3]download from PCAS'!$A$7:$AZ$366,9,FALSE)</f>
        <v>28</v>
      </c>
      <c r="Q335" s="31">
        <f>VLOOKUP($A335,'[3]download from PCAS'!$A$7:$AZ$366,41,FALSE)</f>
        <v>34</v>
      </c>
      <c r="R335" s="31">
        <f>VLOOKUP($A335,'[3]download from PCAS'!$A$7:$AZ$366,5,FALSE)</f>
        <v>192</v>
      </c>
      <c r="S335" s="31">
        <f>VLOOKUP($A335,'[3]download from PCAS'!$A$7:$AZ$366,19,FALSE)</f>
        <v>8</v>
      </c>
      <c r="T335" s="31">
        <f>VLOOKUP($A335,'[3]download from PCAS'!$A$7:$AZ$366,21,FALSE)</f>
        <v>129</v>
      </c>
      <c r="U335" s="31">
        <f>VLOOKUP($A335,'[3]download from PCAS'!$A$7:$AZ$366,23,FALSE)</f>
        <v>384</v>
      </c>
      <c r="V335" s="31">
        <f>VLOOKUP($A335,'[3]download from PCAS'!$A$7:$AZ$366,13,FALSE)</f>
        <v>70</v>
      </c>
      <c r="W335" s="31">
        <f>VLOOKUP($A335,'[3]download from PCAS'!$A$7:$AZ$366,3,FALSE)</f>
        <v>26</v>
      </c>
      <c r="X335" s="31">
        <f>VLOOKUP($A335,'[3]download from PCAS'!$A$7:$AZ$366,43,FALSE)</f>
        <v>310</v>
      </c>
      <c r="Y335" s="31">
        <f>VLOOKUP($A335,'[3]download from PCAS'!$A$7:$AZ$366,39,FALSE)</f>
        <v>21</v>
      </c>
      <c r="Z335" s="31">
        <f>VLOOKUP($A335,'[3]download from PCAS'!$A$7:$AZ$366,47,FALSE)</f>
        <v>562</v>
      </c>
      <c r="AA335" s="31">
        <f>VLOOKUP($A335,'[3]download from PCAS'!$A$7:$AZ$366,17,FALSE)</f>
        <v>61</v>
      </c>
      <c r="AB335" s="31">
        <f>VLOOKUP($A335,'[3]download from PCAS'!$A$7:$AZ$366,45,FALSE)</f>
        <v>3</v>
      </c>
      <c r="AC335" s="44"/>
      <c r="AD335" s="41" t="s">
        <v>477</v>
      </c>
      <c r="AE335" s="32">
        <f t="shared" si="140"/>
        <v>21.580345285524569</v>
      </c>
      <c r="AF335" s="32">
        <f t="shared" si="141"/>
        <v>16.600265604249667</v>
      </c>
      <c r="AG335" s="32">
        <f t="shared" si="142"/>
        <v>11.288180610889775</v>
      </c>
      <c r="AH335" s="32">
        <f t="shared" si="143"/>
        <v>14.276228419654714</v>
      </c>
      <c r="AI335" s="32">
        <f t="shared" si="144"/>
        <v>102.25763612217796</v>
      </c>
      <c r="AJ335" s="32">
        <f t="shared" si="145"/>
        <v>26.892430278884461</v>
      </c>
      <c r="AK335" s="32">
        <f t="shared" si="146"/>
        <v>31.540504648074368</v>
      </c>
      <c r="AL335" s="32">
        <f t="shared" si="147"/>
        <v>8.6321381142098268</v>
      </c>
      <c r="AM335" s="32">
        <f t="shared" si="148"/>
        <v>19.256308100929616</v>
      </c>
      <c r="AN335" s="32">
        <f t="shared" si="149"/>
        <v>9.2961487383798147</v>
      </c>
      <c r="AO335" s="32">
        <f t="shared" si="150"/>
        <v>11.288180610889775</v>
      </c>
      <c r="AP335" s="32">
        <f t="shared" si="151"/>
        <v>63.745019920318725</v>
      </c>
      <c r="AQ335" s="32">
        <f t="shared" si="152"/>
        <v>2.6560424966799467</v>
      </c>
      <c r="AR335" s="32">
        <f t="shared" si="153"/>
        <v>42.828685258964143</v>
      </c>
      <c r="AS335" s="32">
        <f t="shared" si="154"/>
        <v>127.49003984063745</v>
      </c>
      <c r="AT335" s="32">
        <f t="shared" si="155"/>
        <v>23.240371845949536</v>
      </c>
      <c r="AU335" s="32">
        <f t="shared" si="156"/>
        <v>8.6321381142098268</v>
      </c>
      <c r="AV335" s="32">
        <f t="shared" si="157"/>
        <v>102.92164674634795</v>
      </c>
      <c r="AW335" s="32">
        <f t="shared" si="158"/>
        <v>6.9721115537848606</v>
      </c>
      <c r="AX335" s="32">
        <f t="shared" si="159"/>
        <v>186.58698539176626</v>
      </c>
      <c r="AY335" s="32">
        <f t="shared" si="160"/>
        <v>20.252324037184593</v>
      </c>
      <c r="AZ335" s="32">
        <f t="shared" si="161"/>
        <v>0.99601593625498008</v>
      </c>
      <c r="BB335" s="41" t="s">
        <v>477</v>
      </c>
      <c r="BC335" s="32">
        <f t="shared" si="162"/>
        <v>34.438775510204081</v>
      </c>
      <c r="BD335" s="32">
        <f t="shared" si="163"/>
        <v>11.304347826086957</v>
      </c>
      <c r="BE335" s="32">
        <f t="shared" si="164"/>
        <v>166.95652173913044</v>
      </c>
      <c r="BF335" s="32">
        <f t="shared" si="165"/>
        <v>30.434782608695652</v>
      </c>
      <c r="BG335" s="32">
        <f t="shared" si="166"/>
        <v>128.73754152823921</v>
      </c>
      <c r="BH335" s="32">
        <f t="shared" si="167"/>
        <v>9.1304347826086971</v>
      </c>
    </row>
    <row r="336" spans="1:60" x14ac:dyDescent="0.2">
      <c r="A336" s="33" t="str">
        <f>'[3]download from PCAS'!A347</f>
        <v>Z00619</v>
      </c>
      <c r="B336" s="31">
        <f>VLOOKUP($A336,'[3]download from PCAS'!$A$7:$AZ$366,2,FALSE)</f>
        <v>5793</v>
      </c>
      <c r="C336" s="31">
        <v>4618</v>
      </c>
      <c r="D336" s="31">
        <v>4540</v>
      </c>
      <c r="E336" s="31">
        <v>4466</v>
      </c>
      <c r="F336" s="31">
        <v>3199</v>
      </c>
      <c r="G336" s="31">
        <f>VLOOKUP($A336,'[3]download from PCAS'!$A$7:$AZ$366,11,FALSE)</f>
        <v>219</v>
      </c>
      <c r="H336" s="31">
        <f>VLOOKUP($A336,'[3]download from PCAS'!$A$7:$AZ$366,31,FALSE)</f>
        <v>57</v>
      </c>
      <c r="I336" s="31">
        <f>VLOOKUP($A336,'[3]download from PCAS'!$A$7:$AZ$366,35,FALSE)</f>
        <v>30</v>
      </c>
      <c r="J336" s="31">
        <f>VLOOKUP($A336,'[3]download from PCAS'!$A$7:$AZ$366,49,FALSE)</f>
        <v>89</v>
      </c>
      <c r="K336" s="31">
        <f>VLOOKUP($A336,'[3]download from PCAS'!$A$7:$AZ$366,7,FALSE)</f>
        <v>766</v>
      </c>
      <c r="L336" s="31">
        <f>VLOOKUP($A336,'[3]download from PCAS'!$A$7:$AZ$366,27,FALSE)</f>
        <v>261</v>
      </c>
      <c r="M336" s="31">
        <f>VLOOKUP($A336,'[3]download from PCAS'!$A$7:$AZ$366,15,FALSE)</f>
        <v>106</v>
      </c>
      <c r="N336" s="31">
        <f>VLOOKUP($A336,'[3]download from PCAS'!$A$7:$AZ$366,29,FALSE)</f>
        <v>43</v>
      </c>
      <c r="O336" s="31">
        <f>VLOOKUP($A336,'[3]download from PCAS'!$A$7:$AZ$366,51,FALSE)</f>
        <v>167</v>
      </c>
      <c r="P336" s="31">
        <f>VLOOKUP($A336,'[3]download from PCAS'!$A$7:$AZ$366,9,FALSE)</f>
        <v>79</v>
      </c>
      <c r="Q336" s="31">
        <f>VLOOKUP($A336,'[3]download from PCAS'!$A$7:$AZ$366,41,FALSE)</f>
        <v>49</v>
      </c>
      <c r="R336" s="31">
        <f>VLOOKUP($A336,'[3]download from PCAS'!$A$7:$AZ$366,5,FALSE)</f>
        <v>413</v>
      </c>
      <c r="S336" s="31">
        <f>VLOOKUP($A336,'[3]download from PCAS'!$A$7:$AZ$366,19,FALSE)</f>
        <v>34</v>
      </c>
      <c r="T336" s="31">
        <f>VLOOKUP($A336,'[3]download from PCAS'!$A$7:$AZ$366,21,FALSE)</f>
        <v>422</v>
      </c>
      <c r="U336" s="31">
        <f>VLOOKUP($A336,'[3]download from PCAS'!$A$7:$AZ$366,23,FALSE)</f>
        <v>106</v>
      </c>
      <c r="V336" s="31">
        <f>VLOOKUP($A336,'[3]download from PCAS'!$A$7:$AZ$366,13,FALSE)</f>
        <v>219</v>
      </c>
      <c r="W336" s="31">
        <f>VLOOKUP($A336,'[3]download from PCAS'!$A$7:$AZ$366,3,FALSE)</f>
        <v>89</v>
      </c>
      <c r="X336" s="31">
        <f>VLOOKUP($A336,'[3]download from PCAS'!$A$7:$AZ$366,43,FALSE)</f>
        <v>608</v>
      </c>
      <c r="Y336" s="31">
        <f>VLOOKUP($A336,'[3]download from PCAS'!$A$7:$AZ$366,39,FALSE)</f>
        <v>36</v>
      </c>
      <c r="Z336" s="31">
        <f>VLOOKUP($A336,'[3]download from PCAS'!$A$7:$AZ$366,47,FALSE)</f>
        <v>1329</v>
      </c>
      <c r="AA336" s="31">
        <f>VLOOKUP($A336,'[3]download from PCAS'!$A$7:$AZ$366,17,FALSE)</f>
        <v>92</v>
      </c>
      <c r="AB336" s="31">
        <f>VLOOKUP($A336,'[3]download from PCAS'!$A$7:$AZ$366,45,FALSE)</f>
        <v>2</v>
      </c>
      <c r="AC336" s="44"/>
      <c r="AD336" s="41" t="s">
        <v>478</v>
      </c>
      <c r="AE336" s="32">
        <f t="shared" si="140"/>
        <v>37.804246504401867</v>
      </c>
      <c r="AF336" s="32">
        <f t="shared" si="141"/>
        <v>9.8394614189539098</v>
      </c>
      <c r="AG336" s="32">
        <f t="shared" si="142"/>
        <v>5.1786639047125842</v>
      </c>
      <c r="AH336" s="32">
        <f t="shared" si="143"/>
        <v>15.363369583980665</v>
      </c>
      <c r="AI336" s="32">
        <f t="shared" si="144"/>
        <v>132.22855170032798</v>
      </c>
      <c r="AJ336" s="32">
        <f t="shared" si="145"/>
        <v>45.05437597099948</v>
      </c>
      <c r="AK336" s="32">
        <f t="shared" si="146"/>
        <v>18.297945796651131</v>
      </c>
      <c r="AL336" s="32">
        <f t="shared" si="147"/>
        <v>7.4227515967547042</v>
      </c>
      <c r="AM336" s="32">
        <f t="shared" si="148"/>
        <v>28.827895736233387</v>
      </c>
      <c r="AN336" s="32">
        <f t="shared" si="149"/>
        <v>13.637148282409806</v>
      </c>
      <c r="AO336" s="32">
        <f t="shared" si="150"/>
        <v>8.4584843776972214</v>
      </c>
      <c r="AP336" s="32">
        <f t="shared" si="151"/>
        <v>71.292939754876571</v>
      </c>
      <c r="AQ336" s="32">
        <f t="shared" si="152"/>
        <v>5.8691524253409293</v>
      </c>
      <c r="AR336" s="32">
        <f t="shared" si="153"/>
        <v>72.84653892629035</v>
      </c>
      <c r="AS336" s="32">
        <f t="shared" si="154"/>
        <v>18.297945796651131</v>
      </c>
      <c r="AT336" s="32">
        <f t="shared" si="155"/>
        <v>37.804246504401867</v>
      </c>
      <c r="AU336" s="32">
        <f t="shared" si="156"/>
        <v>15.363369583980665</v>
      </c>
      <c r="AV336" s="32">
        <f t="shared" si="157"/>
        <v>104.95425513550838</v>
      </c>
      <c r="AW336" s="32">
        <f t="shared" si="158"/>
        <v>6.2143966856551005</v>
      </c>
      <c r="AX336" s="32">
        <f t="shared" si="159"/>
        <v>229.41481097876749</v>
      </c>
      <c r="AY336" s="32">
        <f t="shared" si="160"/>
        <v>15.881235974451926</v>
      </c>
      <c r="AZ336" s="32">
        <f t="shared" si="161"/>
        <v>0.34524426031417227</v>
      </c>
      <c r="BB336" s="41" t="s">
        <v>478</v>
      </c>
      <c r="BC336" s="32">
        <f t="shared" si="162"/>
        <v>57.48898678414097</v>
      </c>
      <c r="BD336" s="32">
        <f t="shared" si="163"/>
        <v>9.6283027317510079</v>
      </c>
      <c r="BE336" s="32">
        <f t="shared" si="164"/>
        <v>23.73488580385132</v>
      </c>
      <c r="BF336" s="32">
        <f t="shared" si="165"/>
        <v>49.037169726824899</v>
      </c>
      <c r="BG336" s="32">
        <f t="shared" si="166"/>
        <v>131.65872672152449</v>
      </c>
      <c r="BH336" s="32">
        <f t="shared" si="167"/>
        <v>8.0609046126287502</v>
      </c>
    </row>
    <row r="337" spans="1:60" x14ac:dyDescent="0.2">
      <c r="A337" s="33" t="str">
        <f>'[3]download from PCAS'!A348</f>
        <v>Z00620</v>
      </c>
      <c r="B337" s="31">
        <f>VLOOKUP($A337,'[3]download from PCAS'!$A$7:$AZ$366,2,FALSE)</f>
        <v>6327</v>
      </c>
      <c r="C337" s="31">
        <v>5002</v>
      </c>
      <c r="D337" s="31">
        <v>4914</v>
      </c>
      <c r="E337" s="31">
        <v>4829</v>
      </c>
      <c r="F337" s="31">
        <v>3461</v>
      </c>
      <c r="G337" s="31">
        <f>VLOOKUP($A337,'[3]download from PCAS'!$A$7:$AZ$366,11,FALSE)</f>
        <v>265</v>
      </c>
      <c r="H337" s="31">
        <f>VLOOKUP($A337,'[3]download from PCAS'!$A$7:$AZ$366,31,FALSE)</f>
        <v>60</v>
      </c>
      <c r="I337" s="31">
        <f>VLOOKUP($A337,'[3]download from PCAS'!$A$7:$AZ$366,35,FALSE)</f>
        <v>35</v>
      </c>
      <c r="J337" s="31">
        <f>VLOOKUP($A337,'[3]download from PCAS'!$A$7:$AZ$366,49,FALSE)</f>
        <v>97</v>
      </c>
      <c r="K337" s="31">
        <f>VLOOKUP($A337,'[3]download from PCAS'!$A$7:$AZ$366,7,FALSE)</f>
        <v>790</v>
      </c>
      <c r="L337" s="31">
        <f>VLOOKUP($A337,'[3]download from PCAS'!$A$7:$AZ$366,27,FALSE)</f>
        <v>297</v>
      </c>
      <c r="M337" s="31">
        <f>VLOOKUP($A337,'[3]download from PCAS'!$A$7:$AZ$366,15,FALSE)</f>
        <v>142</v>
      </c>
      <c r="N337" s="31">
        <f>VLOOKUP($A337,'[3]download from PCAS'!$A$7:$AZ$366,29,FALSE)</f>
        <v>51</v>
      </c>
      <c r="O337" s="31">
        <f>VLOOKUP($A337,'[3]download from PCAS'!$A$7:$AZ$366,51,FALSE)</f>
        <v>240</v>
      </c>
      <c r="P337" s="31">
        <f>VLOOKUP($A337,'[3]download from PCAS'!$A$7:$AZ$366,9,FALSE)</f>
        <v>92</v>
      </c>
      <c r="Q337" s="31">
        <f>VLOOKUP($A337,'[3]download from PCAS'!$A$7:$AZ$366,41,FALSE)</f>
        <v>50</v>
      </c>
      <c r="R337" s="31">
        <f>VLOOKUP($A337,'[3]download from PCAS'!$A$7:$AZ$366,5,FALSE)</f>
        <v>573</v>
      </c>
      <c r="S337" s="31">
        <f>VLOOKUP($A337,'[3]download from PCAS'!$A$7:$AZ$366,19,FALSE)</f>
        <v>37</v>
      </c>
      <c r="T337" s="31">
        <f>VLOOKUP($A337,'[3]download from PCAS'!$A$7:$AZ$366,21,FALSE)</f>
        <v>493</v>
      </c>
      <c r="U337" s="31">
        <f>VLOOKUP($A337,'[3]download from PCAS'!$A$7:$AZ$366,23,FALSE)</f>
        <v>999</v>
      </c>
      <c r="V337" s="31">
        <f>VLOOKUP($A337,'[3]download from PCAS'!$A$7:$AZ$366,13,FALSE)</f>
        <v>221</v>
      </c>
      <c r="W337" s="31">
        <f>VLOOKUP($A337,'[3]download from PCAS'!$A$7:$AZ$366,3,FALSE)</f>
        <v>132</v>
      </c>
      <c r="X337" s="31">
        <f>VLOOKUP($A337,'[3]download from PCAS'!$A$7:$AZ$366,43,FALSE)</f>
        <v>793</v>
      </c>
      <c r="Y337" s="31">
        <f>VLOOKUP($A337,'[3]download from PCAS'!$A$7:$AZ$366,39,FALSE)</f>
        <v>46</v>
      </c>
      <c r="Z337" s="31">
        <f>VLOOKUP($A337,'[3]download from PCAS'!$A$7:$AZ$366,47,FALSE)</f>
        <v>1613</v>
      </c>
      <c r="AA337" s="31">
        <f>VLOOKUP($A337,'[3]download from PCAS'!$A$7:$AZ$366,17,FALSE)</f>
        <v>90</v>
      </c>
      <c r="AB337" s="31">
        <f>VLOOKUP($A337,'[3]download from PCAS'!$A$7:$AZ$366,45,FALSE)</f>
        <v>6</v>
      </c>
      <c r="AC337" s="44"/>
      <c r="AD337" s="41" t="s">
        <v>479</v>
      </c>
      <c r="AE337" s="32">
        <f t="shared" si="140"/>
        <v>41.883989252410302</v>
      </c>
      <c r="AF337" s="32">
        <f t="shared" si="141"/>
        <v>9.4831673779042216</v>
      </c>
      <c r="AG337" s="32">
        <f t="shared" si="142"/>
        <v>5.5318476371107952</v>
      </c>
      <c r="AH337" s="32">
        <f t="shared" si="143"/>
        <v>15.33112059427849</v>
      </c>
      <c r="AI337" s="32">
        <f t="shared" si="144"/>
        <v>124.86170380907222</v>
      </c>
      <c r="AJ337" s="32">
        <f t="shared" si="145"/>
        <v>46.941678520625892</v>
      </c>
      <c r="AK337" s="32">
        <f t="shared" si="146"/>
        <v>22.443496127706656</v>
      </c>
      <c r="AL337" s="32">
        <f t="shared" si="147"/>
        <v>8.0606922712185867</v>
      </c>
      <c r="AM337" s="32">
        <f t="shared" si="148"/>
        <v>37.932669511616886</v>
      </c>
      <c r="AN337" s="32">
        <f t="shared" si="149"/>
        <v>14.540856646119805</v>
      </c>
      <c r="AO337" s="32">
        <f t="shared" si="150"/>
        <v>7.9026394815868501</v>
      </c>
      <c r="AP337" s="32">
        <f t="shared" si="151"/>
        <v>90.56424845898529</v>
      </c>
      <c r="AQ337" s="32">
        <f t="shared" si="152"/>
        <v>5.8479532163742682</v>
      </c>
      <c r="AR337" s="32">
        <f t="shared" si="153"/>
        <v>77.92002528844634</v>
      </c>
      <c r="AS337" s="32">
        <f t="shared" si="154"/>
        <v>157.89473684210526</v>
      </c>
      <c r="AT337" s="32">
        <f t="shared" si="155"/>
        <v>34.929666508613877</v>
      </c>
      <c r="AU337" s="32">
        <f t="shared" si="156"/>
        <v>20.862968231389285</v>
      </c>
      <c r="AV337" s="32">
        <f t="shared" si="157"/>
        <v>125.33586217796744</v>
      </c>
      <c r="AW337" s="32">
        <f t="shared" si="158"/>
        <v>7.2704283230599023</v>
      </c>
      <c r="AX337" s="32">
        <f t="shared" si="159"/>
        <v>254.93914967599179</v>
      </c>
      <c r="AY337" s="32">
        <f t="shared" si="160"/>
        <v>14.22475106685633</v>
      </c>
      <c r="AZ337" s="32">
        <f t="shared" si="161"/>
        <v>0.94831673779042203</v>
      </c>
      <c r="BB337" s="41" t="s">
        <v>479</v>
      </c>
      <c r="BC337" s="32">
        <f t="shared" si="162"/>
        <v>60.439560439560438</v>
      </c>
      <c r="BD337" s="32">
        <f t="shared" si="163"/>
        <v>10.561192793539036</v>
      </c>
      <c r="BE337" s="32">
        <f t="shared" si="164"/>
        <v>206.87512942638227</v>
      </c>
      <c r="BF337" s="32">
        <f t="shared" si="165"/>
        <v>45.765168772002482</v>
      </c>
      <c r="BG337" s="32">
        <f t="shared" si="166"/>
        <v>158.53658536585365</v>
      </c>
      <c r="BH337" s="32">
        <f t="shared" si="167"/>
        <v>9.525781735348934</v>
      </c>
    </row>
    <row r="338" spans="1:60" x14ac:dyDescent="0.2">
      <c r="A338" s="33" t="str">
        <f>'[3]download from PCAS'!A349</f>
        <v>Z00621</v>
      </c>
      <c r="B338" s="31">
        <f>VLOOKUP($A338,'[3]download from PCAS'!$A$7:$AZ$366,2,FALSE)</f>
        <v>3355</v>
      </c>
      <c r="C338" s="31">
        <v>2598</v>
      </c>
      <c r="D338" s="31">
        <v>2564</v>
      </c>
      <c r="E338" s="31">
        <v>2518</v>
      </c>
      <c r="F338" s="31">
        <v>1902</v>
      </c>
      <c r="G338" s="31">
        <f>VLOOKUP($A338,'[3]download from PCAS'!$A$7:$AZ$366,11,FALSE)</f>
        <v>141</v>
      </c>
      <c r="H338" s="31">
        <f>VLOOKUP($A338,'[3]download from PCAS'!$A$7:$AZ$366,31,FALSE)</f>
        <v>33</v>
      </c>
      <c r="I338" s="31">
        <f>VLOOKUP($A338,'[3]download from PCAS'!$A$7:$AZ$366,35,FALSE)</f>
        <v>17</v>
      </c>
      <c r="J338" s="31">
        <f>VLOOKUP($A338,'[3]download from PCAS'!$A$7:$AZ$366,49,FALSE)</f>
        <v>42</v>
      </c>
      <c r="K338" s="31">
        <f>VLOOKUP($A338,'[3]download from PCAS'!$A$7:$AZ$366,7,FALSE)</f>
        <v>410</v>
      </c>
      <c r="L338" s="31">
        <f>VLOOKUP($A338,'[3]download from PCAS'!$A$7:$AZ$366,27,FALSE)</f>
        <v>130</v>
      </c>
      <c r="M338" s="31">
        <f>VLOOKUP($A338,'[3]download from PCAS'!$A$7:$AZ$366,15,FALSE)</f>
        <v>67</v>
      </c>
      <c r="N338" s="31">
        <f>VLOOKUP($A338,'[3]download from PCAS'!$A$7:$AZ$366,29,FALSE)</f>
        <v>29</v>
      </c>
      <c r="O338" s="31">
        <f>VLOOKUP($A338,'[3]download from PCAS'!$A$7:$AZ$366,51,FALSE)</f>
        <v>118</v>
      </c>
      <c r="P338" s="31">
        <f>VLOOKUP($A338,'[3]download from PCAS'!$A$7:$AZ$366,9,FALSE)</f>
        <v>54</v>
      </c>
      <c r="Q338" s="31">
        <f>VLOOKUP($A338,'[3]download from PCAS'!$A$7:$AZ$366,41,FALSE)</f>
        <v>37</v>
      </c>
      <c r="R338" s="31">
        <f>VLOOKUP($A338,'[3]download from PCAS'!$A$7:$AZ$366,5,FALSE)</f>
        <v>184</v>
      </c>
      <c r="S338" s="31">
        <f>VLOOKUP($A338,'[3]download from PCAS'!$A$7:$AZ$366,19,FALSE)</f>
        <v>15</v>
      </c>
      <c r="T338" s="31">
        <f>VLOOKUP($A338,'[3]download from PCAS'!$A$7:$AZ$366,21,FALSE)</f>
        <v>237</v>
      </c>
      <c r="U338" s="31">
        <f>VLOOKUP($A338,'[3]download from PCAS'!$A$7:$AZ$366,23,FALSE)</f>
        <v>198</v>
      </c>
      <c r="V338" s="31">
        <f>VLOOKUP($A338,'[3]download from PCAS'!$A$7:$AZ$366,13,FALSE)</f>
        <v>86</v>
      </c>
      <c r="W338" s="31">
        <f>VLOOKUP($A338,'[3]download from PCAS'!$A$7:$AZ$366,3,FALSE)</f>
        <v>46</v>
      </c>
      <c r="X338" s="31">
        <f>VLOOKUP($A338,'[3]download from PCAS'!$A$7:$AZ$366,43,FALSE)</f>
        <v>227</v>
      </c>
      <c r="Y338" s="31">
        <f>VLOOKUP($A338,'[3]download from PCAS'!$A$7:$AZ$366,39,FALSE)</f>
        <v>12</v>
      </c>
      <c r="Z338" s="31">
        <f>VLOOKUP($A338,'[3]download from PCAS'!$A$7:$AZ$366,47,FALSE)</f>
        <v>755</v>
      </c>
      <c r="AA338" s="31">
        <f>VLOOKUP($A338,'[3]download from PCAS'!$A$7:$AZ$366,17,FALSE)</f>
        <v>48</v>
      </c>
      <c r="AB338" s="31">
        <f>VLOOKUP($A338,'[3]download from PCAS'!$A$7:$AZ$366,45,FALSE)</f>
        <v>6</v>
      </c>
      <c r="AC338" s="44"/>
      <c r="AD338" s="41" t="s">
        <v>480</v>
      </c>
      <c r="AE338" s="32">
        <f t="shared" si="140"/>
        <v>42.026825633383012</v>
      </c>
      <c r="AF338" s="32">
        <f t="shared" si="141"/>
        <v>9.8360655737704921</v>
      </c>
      <c r="AG338" s="32">
        <f t="shared" si="142"/>
        <v>5.0670640834575265</v>
      </c>
      <c r="AH338" s="32">
        <f t="shared" si="143"/>
        <v>12.518628912071534</v>
      </c>
      <c r="AI338" s="32">
        <f t="shared" si="144"/>
        <v>122.20566318926974</v>
      </c>
      <c r="AJ338" s="32">
        <f t="shared" si="145"/>
        <v>38.748137108792847</v>
      </c>
      <c r="AK338" s="32">
        <f t="shared" si="146"/>
        <v>19.970193740685545</v>
      </c>
      <c r="AL338" s="32">
        <f t="shared" si="147"/>
        <v>8.6438152011922504</v>
      </c>
      <c r="AM338" s="32">
        <f t="shared" si="148"/>
        <v>35.171385991058123</v>
      </c>
      <c r="AN338" s="32">
        <f t="shared" si="149"/>
        <v>16.095380029806261</v>
      </c>
      <c r="AO338" s="32">
        <f t="shared" si="150"/>
        <v>11.028315946348734</v>
      </c>
      <c r="AP338" s="32">
        <f t="shared" si="151"/>
        <v>54.843517138599104</v>
      </c>
      <c r="AQ338" s="32">
        <f t="shared" si="152"/>
        <v>4.4709388971684056</v>
      </c>
      <c r="AR338" s="32">
        <f t="shared" si="153"/>
        <v>70.640834575260811</v>
      </c>
      <c r="AS338" s="32">
        <f t="shared" si="154"/>
        <v>59.016393442622956</v>
      </c>
      <c r="AT338" s="32">
        <f t="shared" si="155"/>
        <v>25.633383010432194</v>
      </c>
      <c r="AU338" s="32">
        <f t="shared" si="156"/>
        <v>13.710879284649776</v>
      </c>
      <c r="AV338" s="32">
        <f t="shared" si="157"/>
        <v>67.660208643815196</v>
      </c>
      <c r="AW338" s="32">
        <f t="shared" si="158"/>
        <v>3.5767511177347244</v>
      </c>
      <c r="AX338" s="32">
        <f t="shared" si="159"/>
        <v>225.03725782414307</v>
      </c>
      <c r="AY338" s="32">
        <f t="shared" si="160"/>
        <v>14.307004470938898</v>
      </c>
      <c r="AZ338" s="32">
        <f t="shared" si="161"/>
        <v>1.7883755588673622</v>
      </c>
      <c r="BB338" s="41" t="s">
        <v>480</v>
      </c>
      <c r="BC338" s="32">
        <f t="shared" si="162"/>
        <v>50.702028081123245</v>
      </c>
      <c r="BD338" s="32">
        <f t="shared" si="163"/>
        <v>11.517077045274027</v>
      </c>
      <c r="BE338" s="32">
        <f t="shared" si="164"/>
        <v>78.633836378077845</v>
      </c>
      <c r="BF338" s="32">
        <f t="shared" si="165"/>
        <v>34.154090548054008</v>
      </c>
      <c r="BG338" s="32">
        <f t="shared" si="166"/>
        <v>87.374903772132399</v>
      </c>
      <c r="BH338" s="32">
        <f t="shared" si="167"/>
        <v>4.7656870532168387</v>
      </c>
    </row>
    <row r="339" spans="1:60" x14ac:dyDescent="0.2">
      <c r="A339" s="33" t="str">
        <f>'[3]download from PCAS'!A350</f>
        <v>Z00622</v>
      </c>
      <c r="B339" s="31">
        <f>VLOOKUP($A339,'[3]download from PCAS'!$A$7:$AZ$366,2,FALSE)</f>
        <v>4369</v>
      </c>
      <c r="C339" s="31">
        <v>3305</v>
      </c>
      <c r="D339" s="31">
        <v>3237</v>
      </c>
      <c r="E339" s="31">
        <v>3156</v>
      </c>
      <c r="F339" s="31">
        <v>2087</v>
      </c>
      <c r="G339" s="31">
        <f>VLOOKUP($A339,'[3]download from PCAS'!$A$7:$AZ$366,11,FALSE)</f>
        <v>99</v>
      </c>
      <c r="H339" s="31">
        <f>VLOOKUP($A339,'[3]download from PCAS'!$A$7:$AZ$366,31,FALSE)</f>
        <v>15</v>
      </c>
      <c r="I339" s="31">
        <f>VLOOKUP($A339,'[3]download from PCAS'!$A$7:$AZ$366,35,FALSE)</f>
        <v>8</v>
      </c>
      <c r="J339" s="31">
        <f>VLOOKUP($A339,'[3]download from PCAS'!$A$7:$AZ$366,49,FALSE)</f>
        <v>37</v>
      </c>
      <c r="K339" s="31">
        <f>VLOOKUP($A339,'[3]download from PCAS'!$A$7:$AZ$366,7,FALSE)</f>
        <v>421</v>
      </c>
      <c r="L339" s="31">
        <f>VLOOKUP($A339,'[3]download from PCAS'!$A$7:$AZ$366,27,FALSE)</f>
        <v>129</v>
      </c>
      <c r="M339" s="31">
        <f>VLOOKUP($A339,'[3]download from PCAS'!$A$7:$AZ$366,15,FALSE)</f>
        <v>83</v>
      </c>
      <c r="N339" s="31">
        <f>VLOOKUP($A339,'[3]download from PCAS'!$A$7:$AZ$366,29,FALSE)</f>
        <v>31</v>
      </c>
      <c r="O339" s="31">
        <f>VLOOKUP($A339,'[3]download from PCAS'!$A$7:$AZ$366,51,FALSE)</f>
        <v>123</v>
      </c>
      <c r="P339" s="31">
        <f>VLOOKUP($A339,'[3]download from PCAS'!$A$7:$AZ$366,9,FALSE)</f>
        <v>56</v>
      </c>
      <c r="Q339" s="31">
        <f>VLOOKUP($A339,'[3]download from PCAS'!$A$7:$AZ$366,41,FALSE)</f>
        <v>33</v>
      </c>
      <c r="R339" s="31">
        <f>VLOOKUP($A339,'[3]download from PCAS'!$A$7:$AZ$366,5,FALSE)</f>
        <v>404</v>
      </c>
      <c r="S339" s="31">
        <f>VLOOKUP($A339,'[3]download from PCAS'!$A$7:$AZ$366,19,FALSE)</f>
        <v>8</v>
      </c>
      <c r="T339" s="31">
        <f>VLOOKUP($A339,'[3]download from PCAS'!$A$7:$AZ$366,21,FALSE)</f>
        <v>209</v>
      </c>
      <c r="U339" s="31">
        <f>VLOOKUP($A339,'[3]download from PCAS'!$A$7:$AZ$366,23,FALSE)</f>
        <v>508</v>
      </c>
      <c r="V339" s="31">
        <f>VLOOKUP($A339,'[3]download from PCAS'!$A$7:$AZ$366,13,FALSE)</f>
        <v>38</v>
      </c>
      <c r="W339" s="31">
        <f>VLOOKUP($A339,'[3]download from PCAS'!$A$7:$AZ$366,3,FALSE)</f>
        <v>28</v>
      </c>
      <c r="X339" s="31">
        <f>VLOOKUP($A339,'[3]download from PCAS'!$A$7:$AZ$366,43,FALSE)</f>
        <v>324</v>
      </c>
      <c r="Y339" s="31">
        <f>VLOOKUP($A339,'[3]download from PCAS'!$A$7:$AZ$366,39,FALSE)</f>
        <v>18</v>
      </c>
      <c r="Z339" s="31">
        <f>VLOOKUP($A339,'[3]download from PCAS'!$A$7:$AZ$366,47,FALSE)</f>
        <v>938</v>
      </c>
      <c r="AA339" s="31">
        <f>VLOOKUP($A339,'[3]download from PCAS'!$A$7:$AZ$366,17,FALSE)</f>
        <v>74</v>
      </c>
      <c r="AB339" s="31">
        <f>VLOOKUP($A339,'[3]download from PCAS'!$A$7:$AZ$366,45,FALSE)</f>
        <v>1</v>
      </c>
      <c r="AC339" s="44"/>
      <c r="AD339" s="41" t="s">
        <v>481</v>
      </c>
      <c r="AE339" s="32">
        <f t="shared" si="140"/>
        <v>22.659647516594184</v>
      </c>
      <c r="AF339" s="32">
        <f t="shared" si="141"/>
        <v>3.4332799267566947</v>
      </c>
      <c r="AG339" s="32">
        <f t="shared" si="142"/>
        <v>1.8310826276035705</v>
      </c>
      <c r="AH339" s="32">
        <f t="shared" si="143"/>
        <v>8.4687571526665142</v>
      </c>
      <c r="AI339" s="32">
        <f t="shared" si="144"/>
        <v>96.360723277637902</v>
      </c>
      <c r="AJ339" s="32">
        <f t="shared" si="145"/>
        <v>29.526207370107574</v>
      </c>
      <c r="AK339" s="32">
        <f t="shared" si="146"/>
        <v>18.997482261387045</v>
      </c>
      <c r="AL339" s="32">
        <f t="shared" si="147"/>
        <v>7.0954451819638358</v>
      </c>
      <c r="AM339" s="32">
        <f t="shared" si="148"/>
        <v>28.152895399404898</v>
      </c>
      <c r="AN339" s="32">
        <f t="shared" si="149"/>
        <v>12.817578393224993</v>
      </c>
      <c r="AO339" s="32">
        <f t="shared" si="150"/>
        <v>7.5532158388647286</v>
      </c>
      <c r="AP339" s="32">
        <f t="shared" si="151"/>
        <v>92.469672693980314</v>
      </c>
      <c r="AQ339" s="32">
        <f t="shared" si="152"/>
        <v>1.8310826276035705</v>
      </c>
      <c r="AR339" s="32">
        <f t="shared" si="153"/>
        <v>47.837033646143276</v>
      </c>
      <c r="AS339" s="32">
        <f t="shared" si="154"/>
        <v>116.27374685282673</v>
      </c>
      <c r="AT339" s="32">
        <f t="shared" si="155"/>
        <v>8.6976424811169615</v>
      </c>
      <c r="AU339" s="32">
        <f t="shared" si="156"/>
        <v>6.4087891966124966</v>
      </c>
      <c r="AV339" s="32">
        <f t="shared" si="157"/>
        <v>74.158846417944616</v>
      </c>
      <c r="AW339" s="32">
        <f t="shared" si="158"/>
        <v>4.1199359121080343</v>
      </c>
      <c r="AX339" s="32">
        <f t="shared" si="159"/>
        <v>214.69443808651863</v>
      </c>
      <c r="AY339" s="32">
        <f t="shared" si="160"/>
        <v>16.937514305333028</v>
      </c>
      <c r="AZ339" s="32">
        <f t="shared" si="161"/>
        <v>0.22888532845044632</v>
      </c>
      <c r="BB339" s="41" t="s">
        <v>481</v>
      </c>
      <c r="BC339" s="32">
        <f t="shared" si="162"/>
        <v>39.851714550509733</v>
      </c>
      <c r="BD339" s="32">
        <f t="shared" si="163"/>
        <v>9.8225602027883401</v>
      </c>
      <c r="BE339" s="32">
        <f t="shared" si="164"/>
        <v>160.96324461343474</v>
      </c>
      <c r="BF339" s="32">
        <f t="shared" si="165"/>
        <v>12.040557667934094</v>
      </c>
      <c r="BG339" s="32">
        <f t="shared" si="166"/>
        <v>98.033282904689869</v>
      </c>
      <c r="BH339" s="32">
        <f t="shared" si="167"/>
        <v>5.7034220532319395</v>
      </c>
    </row>
    <row r="340" spans="1:60" x14ac:dyDescent="0.2">
      <c r="A340" s="33" t="str">
        <f>'[3]download from PCAS'!A351</f>
        <v>Z00623</v>
      </c>
      <c r="B340" s="31">
        <f>VLOOKUP($A340,'[3]download from PCAS'!$A$7:$AZ$366,2,FALSE)</f>
        <v>5925</v>
      </c>
      <c r="C340" s="31">
        <v>4714</v>
      </c>
      <c r="D340" s="31">
        <v>4623</v>
      </c>
      <c r="E340" s="31">
        <v>4548</v>
      </c>
      <c r="F340" s="31">
        <v>3270</v>
      </c>
      <c r="G340" s="31">
        <f>VLOOKUP($A340,'[3]download from PCAS'!$A$7:$AZ$366,11,FALSE)</f>
        <v>250</v>
      </c>
      <c r="H340" s="31">
        <f>VLOOKUP($A340,'[3]download from PCAS'!$A$7:$AZ$366,31,FALSE)</f>
        <v>41</v>
      </c>
      <c r="I340" s="31">
        <f>VLOOKUP($A340,'[3]download from PCAS'!$A$7:$AZ$366,35,FALSE)</f>
        <v>19</v>
      </c>
      <c r="J340" s="31">
        <f>VLOOKUP($A340,'[3]download from PCAS'!$A$7:$AZ$366,49,FALSE)</f>
        <v>109</v>
      </c>
      <c r="K340" s="31">
        <f>VLOOKUP($A340,'[3]download from PCAS'!$A$7:$AZ$366,7,FALSE)</f>
        <v>818</v>
      </c>
      <c r="L340" s="31">
        <f>VLOOKUP($A340,'[3]download from PCAS'!$A$7:$AZ$366,27,FALSE)</f>
        <v>255</v>
      </c>
      <c r="M340" s="31">
        <f>VLOOKUP($A340,'[3]download from PCAS'!$A$7:$AZ$366,15,FALSE)</f>
        <v>122</v>
      </c>
      <c r="N340" s="31">
        <f>VLOOKUP($A340,'[3]download from PCAS'!$A$7:$AZ$366,29,FALSE)</f>
        <v>50</v>
      </c>
      <c r="O340" s="31">
        <f>VLOOKUP($A340,'[3]download from PCAS'!$A$7:$AZ$366,51,FALSE)</f>
        <v>208</v>
      </c>
      <c r="P340" s="31">
        <f>VLOOKUP($A340,'[3]download from PCAS'!$A$7:$AZ$366,9,FALSE)</f>
        <v>100</v>
      </c>
      <c r="Q340" s="31">
        <f>VLOOKUP($A340,'[3]download from PCAS'!$A$7:$AZ$366,41,FALSE)</f>
        <v>57</v>
      </c>
      <c r="R340" s="31">
        <f>VLOOKUP($A340,'[3]download from PCAS'!$A$7:$AZ$366,5,FALSE)</f>
        <v>294</v>
      </c>
      <c r="S340" s="31">
        <f>VLOOKUP($A340,'[3]download from PCAS'!$A$7:$AZ$366,19,FALSE)</f>
        <v>36</v>
      </c>
      <c r="T340" s="31">
        <f>VLOOKUP($A340,'[3]download from PCAS'!$A$7:$AZ$366,21,FALSE)</f>
        <v>456</v>
      </c>
      <c r="U340" s="31">
        <f>VLOOKUP($A340,'[3]download from PCAS'!$A$7:$AZ$366,23,FALSE)</f>
        <v>405</v>
      </c>
      <c r="V340" s="31">
        <f>VLOOKUP($A340,'[3]download from PCAS'!$A$7:$AZ$366,13,FALSE)</f>
        <v>248</v>
      </c>
      <c r="W340" s="31">
        <f>VLOOKUP($A340,'[3]download from PCAS'!$A$7:$AZ$366,3,FALSE)</f>
        <v>113</v>
      </c>
      <c r="X340" s="31">
        <f>VLOOKUP($A340,'[3]download from PCAS'!$A$7:$AZ$366,43,FALSE)</f>
        <v>714</v>
      </c>
      <c r="Y340" s="31">
        <f>VLOOKUP($A340,'[3]download from PCAS'!$A$7:$AZ$366,39,FALSE)</f>
        <v>35</v>
      </c>
      <c r="Z340" s="31">
        <f>VLOOKUP($A340,'[3]download from PCAS'!$A$7:$AZ$366,47,FALSE)</f>
        <v>1311</v>
      </c>
      <c r="AA340" s="31">
        <f>VLOOKUP($A340,'[3]download from PCAS'!$A$7:$AZ$366,17,FALSE)</f>
        <v>52</v>
      </c>
      <c r="AB340" s="31">
        <f>VLOOKUP($A340,'[3]download from PCAS'!$A$7:$AZ$366,45,FALSE)</f>
        <v>4</v>
      </c>
      <c r="AC340" s="44"/>
      <c r="AD340" s="41" t="s">
        <v>482</v>
      </c>
      <c r="AE340" s="32">
        <f t="shared" si="140"/>
        <v>42.194092827004219</v>
      </c>
      <c r="AF340" s="32">
        <f t="shared" si="141"/>
        <v>6.9198312236286927</v>
      </c>
      <c r="AG340" s="32">
        <f t="shared" si="142"/>
        <v>3.2067510548523206</v>
      </c>
      <c r="AH340" s="32">
        <f t="shared" si="143"/>
        <v>18.396624472573837</v>
      </c>
      <c r="AI340" s="32">
        <f t="shared" si="144"/>
        <v>138.05907172995779</v>
      </c>
      <c r="AJ340" s="32">
        <f t="shared" si="145"/>
        <v>43.037974683544306</v>
      </c>
      <c r="AK340" s="32">
        <f t="shared" si="146"/>
        <v>20.59071729957806</v>
      </c>
      <c r="AL340" s="32">
        <f t="shared" si="147"/>
        <v>8.4388185654008439</v>
      </c>
      <c r="AM340" s="32">
        <f t="shared" si="148"/>
        <v>35.105485232067508</v>
      </c>
      <c r="AN340" s="32">
        <f t="shared" si="149"/>
        <v>16.877637130801688</v>
      </c>
      <c r="AO340" s="32">
        <f t="shared" si="150"/>
        <v>9.6202531645569618</v>
      </c>
      <c r="AP340" s="32">
        <f t="shared" si="151"/>
        <v>49.620253164556964</v>
      </c>
      <c r="AQ340" s="32">
        <f t="shared" si="152"/>
        <v>6.0759493670886071</v>
      </c>
      <c r="AR340" s="32">
        <f t="shared" si="153"/>
        <v>76.962025316455694</v>
      </c>
      <c r="AS340" s="32">
        <f t="shared" si="154"/>
        <v>68.354430379746844</v>
      </c>
      <c r="AT340" s="32">
        <f t="shared" si="155"/>
        <v>41.856540084388186</v>
      </c>
      <c r="AU340" s="32">
        <f t="shared" si="156"/>
        <v>19.071729957805907</v>
      </c>
      <c r="AV340" s="32">
        <f t="shared" si="157"/>
        <v>120.50632911392404</v>
      </c>
      <c r="AW340" s="32">
        <f t="shared" si="158"/>
        <v>5.9071729957805905</v>
      </c>
      <c r="AX340" s="32">
        <f t="shared" si="159"/>
        <v>221.26582278481013</v>
      </c>
      <c r="AY340" s="32">
        <f t="shared" si="160"/>
        <v>8.776371308016877</v>
      </c>
      <c r="AZ340" s="32">
        <f t="shared" si="161"/>
        <v>0.67510548523206748</v>
      </c>
      <c r="BB340" s="41" t="s">
        <v>482</v>
      </c>
      <c r="BC340" s="32">
        <f t="shared" si="162"/>
        <v>55.158987670343933</v>
      </c>
      <c r="BD340" s="32">
        <f t="shared" si="163"/>
        <v>10.993843447669306</v>
      </c>
      <c r="BE340" s="32">
        <f t="shared" si="164"/>
        <v>89.050131926121381</v>
      </c>
      <c r="BF340" s="32">
        <f t="shared" si="165"/>
        <v>54.529463500439753</v>
      </c>
      <c r="BG340" s="32">
        <f t="shared" si="166"/>
        <v>151.46372507424692</v>
      </c>
      <c r="BH340" s="32">
        <f t="shared" si="167"/>
        <v>7.6956904133685136</v>
      </c>
    </row>
    <row r="341" spans="1:60" x14ac:dyDescent="0.2">
      <c r="A341" s="33" t="str">
        <f>'[3]download from PCAS'!A352</f>
        <v>Z00624</v>
      </c>
      <c r="B341" s="31">
        <f>VLOOKUP($A341,'[3]download from PCAS'!$A$7:$AZ$366,2,FALSE)</f>
        <v>7550</v>
      </c>
      <c r="C341" s="31">
        <v>6077</v>
      </c>
      <c r="D341" s="31">
        <v>5976</v>
      </c>
      <c r="E341" s="31">
        <v>5876</v>
      </c>
      <c r="F341" s="31">
        <v>4159</v>
      </c>
      <c r="G341" s="31">
        <f>VLOOKUP($A341,'[3]download from PCAS'!$A$7:$AZ$366,11,FALSE)</f>
        <v>269</v>
      </c>
      <c r="H341" s="31">
        <f>VLOOKUP($A341,'[3]download from PCAS'!$A$7:$AZ$366,31,FALSE)</f>
        <v>41</v>
      </c>
      <c r="I341" s="31">
        <f>VLOOKUP($A341,'[3]download from PCAS'!$A$7:$AZ$366,35,FALSE)</f>
        <v>16</v>
      </c>
      <c r="J341" s="31">
        <f>VLOOKUP($A341,'[3]download from PCAS'!$A$7:$AZ$366,49,FALSE)</f>
        <v>140</v>
      </c>
      <c r="K341" s="31">
        <f>VLOOKUP($A341,'[3]download from PCAS'!$A$7:$AZ$366,7,FALSE)</f>
        <v>967</v>
      </c>
      <c r="L341" s="31">
        <f>VLOOKUP($A341,'[3]download from PCAS'!$A$7:$AZ$366,27,FALSE)</f>
        <v>346</v>
      </c>
      <c r="M341" s="31">
        <f>VLOOKUP($A341,'[3]download from PCAS'!$A$7:$AZ$366,15,FALSE)</f>
        <v>84</v>
      </c>
      <c r="N341" s="31">
        <f>VLOOKUP($A341,'[3]download from PCAS'!$A$7:$AZ$366,29,FALSE)</f>
        <v>94</v>
      </c>
      <c r="O341" s="31">
        <f>VLOOKUP($A341,'[3]download from PCAS'!$A$7:$AZ$366,51,FALSE)</f>
        <v>334</v>
      </c>
      <c r="P341" s="31">
        <f>VLOOKUP($A341,'[3]download from PCAS'!$A$7:$AZ$366,9,FALSE)</f>
        <v>101</v>
      </c>
      <c r="Q341" s="31">
        <f>VLOOKUP($A341,'[3]download from PCAS'!$A$7:$AZ$366,41,FALSE)</f>
        <v>67</v>
      </c>
      <c r="R341" s="31">
        <f>VLOOKUP($A341,'[3]download from PCAS'!$A$7:$AZ$366,5,FALSE)</f>
        <v>369</v>
      </c>
      <c r="S341" s="31">
        <f>VLOOKUP($A341,'[3]download from PCAS'!$A$7:$AZ$366,19,FALSE)</f>
        <v>52</v>
      </c>
      <c r="T341" s="31">
        <f>VLOOKUP($A341,'[3]download from PCAS'!$A$7:$AZ$366,21,FALSE)</f>
        <v>542</v>
      </c>
      <c r="U341" s="31">
        <f>VLOOKUP($A341,'[3]download from PCAS'!$A$7:$AZ$366,23,FALSE)</f>
        <v>1261</v>
      </c>
      <c r="V341" s="31">
        <f>VLOOKUP($A341,'[3]download from PCAS'!$A$7:$AZ$366,13,FALSE)</f>
        <v>295</v>
      </c>
      <c r="W341" s="31">
        <f>VLOOKUP($A341,'[3]download from PCAS'!$A$7:$AZ$366,3,FALSE)</f>
        <v>106</v>
      </c>
      <c r="X341" s="31">
        <f>VLOOKUP($A341,'[3]download from PCAS'!$A$7:$AZ$366,43,FALSE)</f>
        <v>793</v>
      </c>
      <c r="Y341" s="31">
        <f>VLOOKUP($A341,'[3]download from PCAS'!$A$7:$AZ$366,39,FALSE)</f>
        <v>99</v>
      </c>
      <c r="Z341" s="31">
        <f>VLOOKUP($A341,'[3]download from PCAS'!$A$7:$AZ$366,47,FALSE)</f>
        <v>1688</v>
      </c>
      <c r="AA341" s="31">
        <f>VLOOKUP($A341,'[3]download from PCAS'!$A$7:$AZ$366,17,FALSE)</f>
        <v>115</v>
      </c>
      <c r="AB341" s="31">
        <f>VLOOKUP($A341,'[3]download from PCAS'!$A$7:$AZ$366,45,FALSE)</f>
        <v>7</v>
      </c>
      <c r="AC341" s="44"/>
      <c r="AD341" s="41" t="s">
        <v>483</v>
      </c>
      <c r="AE341" s="32">
        <f t="shared" si="140"/>
        <v>35.629139072847686</v>
      </c>
      <c r="AF341" s="32">
        <f t="shared" si="141"/>
        <v>5.4304635761589406</v>
      </c>
      <c r="AG341" s="32">
        <f t="shared" si="142"/>
        <v>2.1192052980132452</v>
      </c>
      <c r="AH341" s="32">
        <f t="shared" si="143"/>
        <v>18.543046357615896</v>
      </c>
      <c r="AI341" s="32">
        <f t="shared" si="144"/>
        <v>128.07947019867549</v>
      </c>
      <c r="AJ341" s="32">
        <f t="shared" si="145"/>
        <v>45.827814569536429</v>
      </c>
      <c r="AK341" s="32">
        <f t="shared" si="146"/>
        <v>11.125827814569536</v>
      </c>
      <c r="AL341" s="32">
        <f t="shared" si="147"/>
        <v>12.450331125827816</v>
      </c>
      <c r="AM341" s="32">
        <f t="shared" si="148"/>
        <v>44.23841059602649</v>
      </c>
      <c r="AN341" s="32">
        <f t="shared" si="149"/>
        <v>13.377483443708609</v>
      </c>
      <c r="AO341" s="32">
        <f t="shared" si="150"/>
        <v>8.8741721854304636</v>
      </c>
      <c r="AP341" s="32">
        <f t="shared" si="151"/>
        <v>48.87417218543046</v>
      </c>
      <c r="AQ341" s="32">
        <f t="shared" si="152"/>
        <v>6.887417218543046</v>
      </c>
      <c r="AR341" s="32">
        <f t="shared" si="153"/>
        <v>71.788079470198682</v>
      </c>
      <c r="AS341" s="32">
        <f t="shared" si="154"/>
        <v>167.01986754966887</v>
      </c>
      <c r="AT341" s="32">
        <f t="shared" si="155"/>
        <v>39.072847682119203</v>
      </c>
      <c r="AU341" s="32">
        <f t="shared" si="156"/>
        <v>14.039735099337749</v>
      </c>
      <c r="AV341" s="32">
        <f t="shared" si="157"/>
        <v>105.03311258278146</v>
      </c>
      <c r="AW341" s="32">
        <f t="shared" si="158"/>
        <v>13.112582781456954</v>
      </c>
      <c r="AX341" s="32">
        <f t="shared" si="159"/>
        <v>223.57615894039733</v>
      </c>
      <c r="AY341" s="32">
        <f t="shared" si="160"/>
        <v>15.231788079470199</v>
      </c>
      <c r="AZ341" s="32">
        <f t="shared" si="161"/>
        <v>0.92715231788079466</v>
      </c>
      <c r="BB341" s="41" t="s">
        <v>483</v>
      </c>
      <c r="BC341" s="32">
        <f t="shared" si="162"/>
        <v>57.89825970548862</v>
      </c>
      <c r="BD341" s="32">
        <f t="shared" si="163"/>
        <v>15.997277059223963</v>
      </c>
      <c r="BE341" s="32">
        <f t="shared" si="164"/>
        <v>214.60176991150442</v>
      </c>
      <c r="BF341" s="32">
        <f t="shared" si="165"/>
        <v>50.204220558202863</v>
      </c>
      <c r="BG341" s="32">
        <f t="shared" si="166"/>
        <v>130.49201908836596</v>
      </c>
      <c r="BH341" s="32">
        <f t="shared" si="167"/>
        <v>16.848196051735876</v>
      </c>
    </row>
    <row r="342" spans="1:60" x14ac:dyDescent="0.2">
      <c r="A342" s="33" t="str">
        <f>'[3]download from PCAS'!A353</f>
        <v>Z00625</v>
      </c>
      <c r="B342" s="31">
        <f>VLOOKUP($A342,'[3]download from PCAS'!$A$7:$AZ$366,2,FALSE)</f>
        <v>3554</v>
      </c>
      <c r="C342" s="31">
        <v>2800</v>
      </c>
      <c r="D342" s="31">
        <v>2759</v>
      </c>
      <c r="E342" s="31">
        <v>2712</v>
      </c>
      <c r="F342" s="31">
        <v>1999</v>
      </c>
      <c r="G342" s="31">
        <f>VLOOKUP($A342,'[3]download from PCAS'!$A$7:$AZ$366,11,FALSE)</f>
        <v>122</v>
      </c>
      <c r="H342" s="31">
        <f>VLOOKUP($A342,'[3]download from PCAS'!$A$7:$AZ$366,31,FALSE)</f>
        <v>34</v>
      </c>
      <c r="I342" s="31">
        <f>VLOOKUP($A342,'[3]download from PCAS'!$A$7:$AZ$366,35,FALSE)</f>
        <v>17</v>
      </c>
      <c r="J342" s="31">
        <f>VLOOKUP($A342,'[3]download from PCAS'!$A$7:$AZ$366,49,FALSE)</f>
        <v>77</v>
      </c>
      <c r="K342" s="31">
        <f>VLOOKUP($A342,'[3]download from PCAS'!$A$7:$AZ$366,7,FALSE)</f>
        <v>454</v>
      </c>
      <c r="L342" s="31">
        <f>VLOOKUP($A342,'[3]download from PCAS'!$A$7:$AZ$366,27,FALSE)</f>
        <v>125</v>
      </c>
      <c r="M342" s="31">
        <f>VLOOKUP($A342,'[3]download from PCAS'!$A$7:$AZ$366,15,FALSE)</f>
        <v>111</v>
      </c>
      <c r="N342" s="31">
        <f>VLOOKUP($A342,'[3]download from PCAS'!$A$7:$AZ$366,29,FALSE)</f>
        <v>28</v>
      </c>
      <c r="O342" s="31">
        <f>VLOOKUP($A342,'[3]download from PCAS'!$A$7:$AZ$366,51,FALSE)</f>
        <v>157</v>
      </c>
      <c r="P342" s="31">
        <f>VLOOKUP($A342,'[3]download from PCAS'!$A$7:$AZ$366,9,FALSE)</f>
        <v>51</v>
      </c>
      <c r="Q342" s="31">
        <f>VLOOKUP($A342,'[3]download from PCAS'!$A$7:$AZ$366,41,FALSE)</f>
        <v>51</v>
      </c>
      <c r="R342" s="31">
        <f>VLOOKUP($A342,'[3]download from PCAS'!$A$7:$AZ$366,5,FALSE)</f>
        <v>327</v>
      </c>
      <c r="S342" s="31">
        <f>VLOOKUP($A342,'[3]download from PCAS'!$A$7:$AZ$366,19,FALSE)</f>
        <v>15</v>
      </c>
      <c r="T342" s="31">
        <f>VLOOKUP($A342,'[3]download from PCAS'!$A$7:$AZ$366,21,FALSE)</f>
        <v>219</v>
      </c>
      <c r="U342" s="31">
        <f>VLOOKUP($A342,'[3]download from PCAS'!$A$7:$AZ$366,23,FALSE)</f>
        <v>409</v>
      </c>
      <c r="V342" s="31">
        <f>VLOOKUP($A342,'[3]download from PCAS'!$A$7:$AZ$366,13,FALSE)</f>
        <v>98</v>
      </c>
      <c r="W342" s="31">
        <f>VLOOKUP($A342,'[3]download from PCAS'!$A$7:$AZ$366,3,FALSE)</f>
        <v>33</v>
      </c>
      <c r="X342" s="31">
        <f>VLOOKUP($A342,'[3]download from PCAS'!$A$7:$AZ$366,43,FALSE)</f>
        <v>297</v>
      </c>
      <c r="Y342" s="31">
        <f>VLOOKUP($A342,'[3]download from PCAS'!$A$7:$AZ$366,39,FALSE)</f>
        <v>17</v>
      </c>
      <c r="Z342" s="31">
        <f>VLOOKUP($A342,'[3]download from PCAS'!$A$7:$AZ$366,47,FALSE)</f>
        <v>888</v>
      </c>
      <c r="AA342" s="31">
        <f>VLOOKUP($A342,'[3]download from PCAS'!$A$7:$AZ$366,17,FALSE)</f>
        <v>41</v>
      </c>
      <c r="AB342" s="31">
        <f>VLOOKUP($A342,'[3]download from PCAS'!$A$7:$AZ$366,45,FALSE)</f>
        <v>19</v>
      </c>
      <c r="AC342" s="44"/>
      <c r="AD342" s="41" t="s">
        <v>484</v>
      </c>
      <c r="AE342" s="32">
        <f t="shared" si="140"/>
        <v>34.32751828925155</v>
      </c>
      <c r="AF342" s="32">
        <f t="shared" si="141"/>
        <v>9.5666854248733806</v>
      </c>
      <c r="AG342" s="32">
        <f t="shared" si="142"/>
        <v>4.7833427124366903</v>
      </c>
      <c r="AH342" s="32">
        <f t="shared" si="143"/>
        <v>21.665728756330896</v>
      </c>
      <c r="AI342" s="32">
        <f t="shared" si="144"/>
        <v>127.74338773213282</v>
      </c>
      <c r="AJ342" s="32">
        <f t="shared" si="145"/>
        <v>35.171637591446256</v>
      </c>
      <c r="AK342" s="32">
        <f t="shared" si="146"/>
        <v>31.232414181204277</v>
      </c>
      <c r="AL342" s="32">
        <f t="shared" si="147"/>
        <v>7.8784468204839611</v>
      </c>
      <c r="AM342" s="32">
        <f t="shared" si="148"/>
        <v>44.175576814856505</v>
      </c>
      <c r="AN342" s="32">
        <f t="shared" si="149"/>
        <v>14.350028137310074</v>
      </c>
      <c r="AO342" s="32">
        <f t="shared" si="150"/>
        <v>14.350028137310074</v>
      </c>
      <c r="AP342" s="32">
        <f t="shared" si="151"/>
        <v>92.009003939223419</v>
      </c>
      <c r="AQ342" s="32">
        <f t="shared" si="152"/>
        <v>4.220596510973551</v>
      </c>
      <c r="AR342" s="32">
        <f t="shared" si="153"/>
        <v>61.620709060213841</v>
      </c>
      <c r="AS342" s="32">
        <f t="shared" si="154"/>
        <v>115.08159819921215</v>
      </c>
      <c r="AT342" s="32">
        <f t="shared" si="155"/>
        <v>27.574563871693865</v>
      </c>
      <c r="AU342" s="32">
        <f t="shared" si="156"/>
        <v>9.2853123241418132</v>
      </c>
      <c r="AV342" s="32">
        <f t="shared" si="157"/>
        <v>83.567810917276304</v>
      </c>
      <c r="AW342" s="32">
        <f t="shared" si="158"/>
        <v>4.7833427124366903</v>
      </c>
      <c r="AX342" s="32">
        <f t="shared" si="159"/>
        <v>249.85931344963421</v>
      </c>
      <c r="AY342" s="32">
        <f t="shared" si="160"/>
        <v>11.536297129994372</v>
      </c>
      <c r="AZ342" s="32">
        <f t="shared" si="161"/>
        <v>5.3460889138998313</v>
      </c>
      <c r="BB342" s="41" t="s">
        <v>484</v>
      </c>
      <c r="BC342" s="32">
        <f t="shared" si="162"/>
        <v>45.306270387821677</v>
      </c>
      <c r="BD342" s="32">
        <f t="shared" si="163"/>
        <v>10.32448377581121</v>
      </c>
      <c r="BE342" s="32">
        <f t="shared" si="164"/>
        <v>150.81120943952803</v>
      </c>
      <c r="BF342" s="32">
        <f t="shared" si="165"/>
        <v>36.135693215339238</v>
      </c>
      <c r="BG342" s="32">
        <f t="shared" si="166"/>
        <v>106.07142857142857</v>
      </c>
      <c r="BH342" s="32">
        <f t="shared" si="167"/>
        <v>6.2684365781710918</v>
      </c>
    </row>
    <row r="343" spans="1:60" x14ac:dyDescent="0.2">
      <c r="A343" s="33" t="str">
        <f>'[3]download from PCAS'!A354</f>
        <v>Z00626</v>
      </c>
      <c r="B343" s="31">
        <f>VLOOKUP($A343,'[3]download from PCAS'!$A$7:$AZ$366,2,FALSE)</f>
        <v>8908</v>
      </c>
      <c r="C343" s="31">
        <v>7137</v>
      </c>
      <c r="D343" s="31">
        <v>7009</v>
      </c>
      <c r="E343" s="31">
        <v>6873</v>
      </c>
      <c r="F343" s="31">
        <v>4844</v>
      </c>
      <c r="G343" s="31">
        <f>VLOOKUP($A343,'[3]download from PCAS'!$A$7:$AZ$366,11,FALSE)</f>
        <v>353</v>
      </c>
      <c r="H343" s="31">
        <f>VLOOKUP($A343,'[3]download from PCAS'!$A$7:$AZ$366,31,FALSE)</f>
        <v>72</v>
      </c>
      <c r="I343" s="31">
        <f>VLOOKUP($A343,'[3]download from PCAS'!$A$7:$AZ$366,35,FALSE)</f>
        <v>33</v>
      </c>
      <c r="J343" s="31">
        <f>VLOOKUP($A343,'[3]download from PCAS'!$A$7:$AZ$366,49,FALSE)</f>
        <v>163</v>
      </c>
      <c r="K343" s="31">
        <f>VLOOKUP($A343,'[3]download from PCAS'!$A$7:$AZ$366,7,FALSE)</f>
        <v>1013</v>
      </c>
      <c r="L343" s="31">
        <f>VLOOKUP($A343,'[3]download from PCAS'!$A$7:$AZ$366,27,FALSE)</f>
        <v>385</v>
      </c>
      <c r="M343" s="31">
        <f>VLOOKUP($A343,'[3]download from PCAS'!$A$7:$AZ$366,15,FALSE)</f>
        <v>175</v>
      </c>
      <c r="N343" s="31">
        <f>VLOOKUP($A343,'[3]download from PCAS'!$A$7:$AZ$366,29,FALSE)</f>
        <v>69</v>
      </c>
      <c r="O343" s="31">
        <f>VLOOKUP($A343,'[3]download from PCAS'!$A$7:$AZ$366,51,FALSE)</f>
        <v>283</v>
      </c>
      <c r="P343" s="31">
        <f>VLOOKUP($A343,'[3]download from PCAS'!$A$7:$AZ$366,9,FALSE)</f>
        <v>137</v>
      </c>
      <c r="Q343" s="31">
        <f>VLOOKUP($A343,'[3]download from PCAS'!$A$7:$AZ$366,41,FALSE)</f>
        <v>80</v>
      </c>
      <c r="R343" s="31">
        <f>VLOOKUP($A343,'[3]download from PCAS'!$A$7:$AZ$366,5,FALSE)</f>
        <v>459</v>
      </c>
      <c r="S343" s="31">
        <f>VLOOKUP($A343,'[3]download from PCAS'!$A$7:$AZ$366,19,FALSE)</f>
        <v>40</v>
      </c>
      <c r="T343" s="31">
        <f>VLOOKUP($A343,'[3]download from PCAS'!$A$7:$AZ$366,21,FALSE)</f>
        <v>657</v>
      </c>
      <c r="U343" s="31">
        <f>VLOOKUP($A343,'[3]download from PCAS'!$A$7:$AZ$366,23,FALSE)</f>
        <v>819</v>
      </c>
      <c r="V343" s="31">
        <f>VLOOKUP($A343,'[3]download from PCAS'!$A$7:$AZ$366,13,FALSE)</f>
        <v>337</v>
      </c>
      <c r="W343" s="31">
        <f>VLOOKUP($A343,'[3]download from PCAS'!$A$7:$AZ$366,3,FALSE)</f>
        <v>122</v>
      </c>
      <c r="X343" s="31">
        <f>VLOOKUP($A343,'[3]download from PCAS'!$A$7:$AZ$366,43,FALSE)</f>
        <v>559</v>
      </c>
      <c r="Y343" s="31">
        <f>VLOOKUP($A343,'[3]download from PCAS'!$A$7:$AZ$366,39,FALSE)</f>
        <v>23</v>
      </c>
      <c r="Z343" s="31">
        <f>VLOOKUP($A343,'[3]download from PCAS'!$A$7:$AZ$366,47,FALSE)</f>
        <v>1937</v>
      </c>
      <c r="AA343" s="31">
        <f>VLOOKUP($A343,'[3]download from PCAS'!$A$7:$AZ$366,17,FALSE)</f>
        <v>131</v>
      </c>
      <c r="AB343" s="31">
        <f>VLOOKUP($A343,'[3]download from PCAS'!$A$7:$AZ$366,45,FALSE)</f>
        <v>10</v>
      </c>
      <c r="AC343" s="44"/>
      <c r="AD343" s="41" t="s">
        <v>485</v>
      </c>
      <c r="AE343" s="32">
        <f t="shared" si="140"/>
        <v>39.627301302200266</v>
      </c>
      <c r="AF343" s="32">
        <f t="shared" si="141"/>
        <v>8.0826223619218691</v>
      </c>
      <c r="AG343" s="32">
        <f t="shared" si="142"/>
        <v>3.7045352492141892</v>
      </c>
      <c r="AH343" s="32">
        <f t="shared" si="143"/>
        <v>18.298158958239785</v>
      </c>
      <c r="AI343" s="32">
        <f t="shared" si="144"/>
        <v>113.71800628648406</v>
      </c>
      <c r="AJ343" s="32">
        <f t="shared" si="145"/>
        <v>43.219577907498874</v>
      </c>
      <c r="AK343" s="32">
        <f t="shared" si="146"/>
        <v>19.645262685226761</v>
      </c>
      <c r="AL343" s="32">
        <f t="shared" si="147"/>
        <v>7.7458464301751233</v>
      </c>
      <c r="AM343" s="32">
        <f t="shared" si="148"/>
        <v>31.769196228109564</v>
      </c>
      <c r="AN343" s="32">
        <f t="shared" si="149"/>
        <v>15.379434216434666</v>
      </c>
      <c r="AO343" s="32">
        <f t="shared" si="150"/>
        <v>8.980691513246521</v>
      </c>
      <c r="AP343" s="32">
        <f t="shared" si="151"/>
        <v>51.526717557251914</v>
      </c>
      <c r="AQ343" s="32">
        <f t="shared" si="152"/>
        <v>4.4903457566232605</v>
      </c>
      <c r="AR343" s="32">
        <f t="shared" si="153"/>
        <v>73.753929052537046</v>
      </c>
      <c r="AS343" s="32">
        <f t="shared" si="154"/>
        <v>91.939829366861247</v>
      </c>
      <c r="AT343" s="32">
        <f t="shared" si="155"/>
        <v>37.831162999550962</v>
      </c>
      <c r="AU343" s="32">
        <f t="shared" si="156"/>
        <v>13.695554557700943</v>
      </c>
      <c r="AV343" s="32">
        <f t="shared" si="157"/>
        <v>62.752581948810061</v>
      </c>
      <c r="AW343" s="32">
        <f t="shared" si="158"/>
        <v>2.5819488100583747</v>
      </c>
      <c r="AX343" s="32">
        <f t="shared" si="159"/>
        <v>217.44499326448135</v>
      </c>
      <c r="AY343" s="32">
        <f t="shared" si="160"/>
        <v>14.705882352941176</v>
      </c>
      <c r="AZ343" s="32">
        <f t="shared" si="161"/>
        <v>1.1225864391558151</v>
      </c>
      <c r="BB343" s="41" t="s">
        <v>485</v>
      </c>
      <c r="BC343" s="32">
        <f t="shared" si="162"/>
        <v>54.929376515908118</v>
      </c>
      <c r="BD343" s="32">
        <f t="shared" si="163"/>
        <v>10.039284155390659</v>
      </c>
      <c r="BE343" s="32">
        <f t="shared" si="164"/>
        <v>119.16193801833261</v>
      </c>
      <c r="BF343" s="32">
        <f t="shared" si="165"/>
        <v>49.032445802415246</v>
      </c>
      <c r="BG343" s="32">
        <f t="shared" si="166"/>
        <v>78.32422586520947</v>
      </c>
      <c r="BH343" s="32">
        <f t="shared" si="167"/>
        <v>3.3464280517968863</v>
      </c>
    </row>
    <row r="344" spans="1:60" x14ac:dyDescent="0.2">
      <c r="A344" s="33" t="str">
        <f>'[3]download from PCAS'!A355</f>
        <v>Z00627</v>
      </c>
      <c r="B344" s="31">
        <f>VLOOKUP($A344,'[3]download from PCAS'!$A$7:$AZ$366,2,FALSE)</f>
        <v>6741</v>
      </c>
      <c r="C344" s="31">
        <v>5093</v>
      </c>
      <c r="D344" s="31">
        <v>4994</v>
      </c>
      <c r="E344" s="31">
        <v>4884</v>
      </c>
      <c r="F344" s="31">
        <v>3587</v>
      </c>
      <c r="G344" s="31">
        <f>VLOOKUP($A344,'[3]download from PCAS'!$A$7:$AZ$366,11,FALSE)</f>
        <v>210</v>
      </c>
      <c r="H344" s="31">
        <f>VLOOKUP($A344,'[3]download from PCAS'!$A$7:$AZ$366,31,FALSE)</f>
        <v>31</v>
      </c>
      <c r="I344" s="31">
        <f>VLOOKUP($A344,'[3]download from PCAS'!$A$7:$AZ$366,35,FALSE)</f>
        <v>7</v>
      </c>
      <c r="J344" s="31">
        <f>VLOOKUP($A344,'[3]download from PCAS'!$A$7:$AZ$366,49,FALSE)</f>
        <v>120</v>
      </c>
      <c r="K344" s="31">
        <f>VLOOKUP($A344,'[3]download from PCAS'!$A$7:$AZ$366,7,FALSE)</f>
        <v>833</v>
      </c>
      <c r="L344" s="31">
        <f>VLOOKUP($A344,'[3]download from PCAS'!$A$7:$AZ$366,27,FALSE)</f>
        <v>220</v>
      </c>
      <c r="M344" s="31">
        <f>VLOOKUP($A344,'[3]download from PCAS'!$A$7:$AZ$366,15,FALSE)</f>
        <v>73</v>
      </c>
      <c r="N344" s="31">
        <f>VLOOKUP($A344,'[3]download from PCAS'!$A$7:$AZ$366,29,FALSE)</f>
        <v>43</v>
      </c>
      <c r="O344" s="31">
        <f>VLOOKUP($A344,'[3]download from PCAS'!$A$7:$AZ$366,51,FALSE)</f>
        <v>196</v>
      </c>
      <c r="P344" s="31">
        <f>VLOOKUP($A344,'[3]download from PCAS'!$A$7:$AZ$366,9,FALSE)</f>
        <v>93</v>
      </c>
      <c r="Q344" s="31">
        <f>VLOOKUP($A344,'[3]download from PCAS'!$A$7:$AZ$366,41,FALSE)</f>
        <v>46</v>
      </c>
      <c r="R344" s="31">
        <f>VLOOKUP($A344,'[3]download from PCAS'!$A$7:$AZ$366,5,FALSE)</f>
        <v>327</v>
      </c>
      <c r="S344" s="31">
        <f>VLOOKUP($A344,'[3]download from PCAS'!$A$7:$AZ$366,19,FALSE)</f>
        <v>26</v>
      </c>
      <c r="T344" s="31">
        <f>VLOOKUP($A344,'[3]download from PCAS'!$A$7:$AZ$366,21,FALSE)</f>
        <v>388</v>
      </c>
      <c r="U344" s="31">
        <f>VLOOKUP($A344,'[3]download from PCAS'!$A$7:$AZ$366,23,FALSE)</f>
        <v>416</v>
      </c>
      <c r="V344" s="31">
        <f>VLOOKUP($A344,'[3]download from PCAS'!$A$7:$AZ$366,13,FALSE)</f>
        <v>137</v>
      </c>
      <c r="W344" s="31">
        <f>VLOOKUP($A344,'[3]download from PCAS'!$A$7:$AZ$366,3,FALSE)</f>
        <v>63</v>
      </c>
      <c r="X344" s="31">
        <f>VLOOKUP($A344,'[3]download from PCAS'!$A$7:$AZ$366,43,FALSE)</f>
        <v>702</v>
      </c>
      <c r="Y344" s="31">
        <f>VLOOKUP($A344,'[3]download from PCAS'!$A$7:$AZ$366,39,FALSE)</f>
        <v>23</v>
      </c>
      <c r="Z344" s="31">
        <f>VLOOKUP($A344,'[3]download from PCAS'!$A$7:$AZ$366,47,FALSE)</f>
        <v>1348</v>
      </c>
      <c r="AA344" s="31">
        <f>VLOOKUP($A344,'[3]download from PCAS'!$A$7:$AZ$366,17,FALSE)</f>
        <v>109</v>
      </c>
      <c r="AB344" s="31">
        <f>VLOOKUP($A344,'[3]download from PCAS'!$A$7:$AZ$366,45,FALSE)</f>
        <v>4</v>
      </c>
      <c r="AC344" s="44"/>
      <c r="AD344" s="41" t="s">
        <v>486</v>
      </c>
      <c r="AE344" s="32">
        <f t="shared" si="140"/>
        <v>31.152647975077883</v>
      </c>
      <c r="AF344" s="32">
        <f t="shared" si="141"/>
        <v>4.5987242248924494</v>
      </c>
      <c r="AG344" s="32">
        <f t="shared" si="142"/>
        <v>1.0384215991692627</v>
      </c>
      <c r="AH344" s="32">
        <f t="shared" si="143"/>
        <v>17.80151312861593</v>
      </c>
      <c r="AI344" s="32">
        <f t="shared" si="144"/>
        <v>123.57217030114226</v>
      </c>
      <c r="AJ344" s="32">
        <f t="shared" si="145"/>
        <v>32.636107402462542</v>
      </c>
      <c r="AK344" s="32">
        <f t="shared" si="146"/>
        <v>10.829253819908025</v>
      </c>
      <c r="AL344" s="32">
        <f t="shared" si="147"/>
        <v>6.3788755377540429</v>
      </c>
      <c r="AM344" s="32">
        <f t="shared" si="148"/>
        <v>29.075804776739357</v>
      </c>
      <c r="AN344" s="32">
        <f t="shared" si="149"/>
        <v>13.796172674677347</v>
      </c>
      <c r="AO344" s="32">
        <f t="shared" si="150"/>
        <v>6.8239133659694406</v>
      </c>
      <c r="AP344" s="32">
        <f t="shared" si="151"/>
        <v>48.509123275478416</v>
      </c>
      <c r="AQ344" s="32">
        <f t="shared" si="152"/>
        <v>3.8569945112001185</v>
      </c>
      <c r="AR344" s="32">
        <f t="shared" si="153"/>
        <v>57.55822578252485</v>
      </c>
      <c r="AS344" s="32">
        <f t="shared" si="154"/>
        <v>61.711912179201896</v>
      </c>
      <c r="AT344" s="32">
        <f t="shared" si="155"/>
        <v>20.323394155169858</v>
      </c>
      <c r="AU344" s="32">
        <f t="shared" si="156"/>
        <v>9.3457943925233646</v>
      </c>
      <c r="AV344" s="32">
        <f t="shared" si="157"/>
        <v>104.13885180240321</v>
      </c>
      <c r="AW344" s="32">
        <f t="shared" si="158"/>
        <v>3.4119566829847203</v>
      </c>
      <c r="AX344" s="32">
        <f t="shared" si="159"/>
        <v>199.9703308114523</v>
      </c>
      <c r="AY344" s="32">
        <f t="shared" si="160"/>
        <v>16.169707758492805</v>
      </c>
      <c r="AZ344" s="32">
        <f t="shared" si="161"/>
        <v>0.59338377095386441</v>
      </c>
      <c r="BB344" s="41" t="s">
        <v>486</v>
      </c>
      <c r="BC344" s="32">
        <f t="shared" si="162"/>
        <v>44.052863436123353</v>
      </c>
      <c r="BD344" s="32">
        <f t="shared" si="163"/>
        <v>8.8042588042588044</v>
      </c>
      <c r="BE344" s="32">
        <f t="shared" si="164"/>
        <v>85.176085176085166</v>
      </c>
      <c r="BF344" s="32">
        <f t="shared" si="165"/>
        <v>28.05077805077805</v>
      </c>
      <c r="BG344" s="32">
        <f t="shared" si="166"/>
        <v>137.83624582760652</v>
      </c>
      <c r="BH344" s="32">
        <f t="shared" si="167"/>
        <v>4.7092547092547088</v>
      </c>
    </row>
    <row r="345" spans="1:60" x14ac:dyDescent="0.2">
      <c r="A345" s="33" t="str">
        <f>'[3]download from PCAS'!A356</f>
        <v>Z00629</v>
      </c>
      <c r="B345" s="31">
        <f>VLOOKUP($A345,'[3]download from PCAS'!$A$7:$AZ$366,2,FALSE)</f>
        <v>6896</v>
      </c>
      <c r="C345" s="31">
        <v>5540</v>
      </c>
      <c r="D345" s="31">
        <v>5432</v>
      </c>
      <c r="E345" s="31">
        <v>5328</v>
      </c>
      <c r="F345" s="31">
        <v>3809</v>
      </c>
      <c r="G345" s="31">
        <f>VLOOKUP($A345,'[3]download from PCAS'!$A$7:$AZ$366,11,FALSE)</f>
        <v>255</v>
      </c>
      <c r="H345" s="31">
        <f>VLOOKUP($A345,'[3]download from PCAS'!$A$7:$AZ$366,31,FALSE)</f>
        <v>45</v>
      </c>
      <c r="I345" s="31">
        <f>VLOOKUP($A345,'[3]download from PCAS'!$A$7:$AZ$366,35,FALSE)</f>
        <v>16</v>
      </c>
      <c r="J345" s="31">
        <f>VLOOKUP($A345,'[3]download from PCAS'!$A$7:$AZ$366,49,FALSE)</f>
        <v>130</v>
      </c>
      <c r="K345" s="31">
        <f>VLOOKUP($A345,'[3]download from PCAS'!$A$7:$AZ$366,7,FALSE)</f>
        <v>830</v>
      </c>
      <c r="L345" s="31">
        <f>VLOOKUP($A345,'[3]download from PCAS'!$A$7:$AZ$366,27,FALSE)</f>
        <v>357</v>
      </c>
      <c r="M345" s="31">
        <f>VLOOKUP($A345,'[3]download from PCAS'!$A$7:$AZ$366,15,FALSE)</f>
        <v>102</v>
      </c>
      <c r="N345" s="31">
        <f>VLOOKUP($A345,'[3]download from PCAS'!$A$7:$AZ$366,29,FALSE)</f>
        <v>58</v>
      </c>
      <c r="O345" s="31">
        <f>VLOOKUP($A345,'[3]download from PCAS'!$A$7:$AZ$366,51,FALSE)</f>
        <v>251</v>
      </c>
      <c r="P345" s="31">
        <f>VLOOKUP($A345,'[3]download from PCAS'!$A$7:$AZ$366,9,FALSE)</f>
        <v>115</v>
      </c>
      <c r="Q345" s="31">
        <f>VLOOKUP($A345,'[3]download from PCAS'!$A$7:$AZ$366,41,FALSE)</f>
        <v>41</v>
      </c>
      <c r="R345" s="31">
        <f>VLOOKUP($A345,'[3]download from PCAS'!$A$7:$AZ$366,5,FALSE)</f>
        <v>436</v>
      </c>
      <c r="S345" s="31">
        <f>VLOOKUP($A345,'[3]download from PCAS'!$A$7:$AZ$366,19,FALSE)</f>
        <v>41</v>
      </c>
      <c r="T345" s="31">
        <f>VLOOKUP($A345,'[3]download from PCAS'!$A$7:$AZ$366,21,FALSE)</f>
        <v>543</v>
      </c>
      <c r="U345" s="31">
        <f>VLOOKUP($A345,'[3]download from PCAS'!$A$7:$AZ$366,23,FALSE)</f>
        <v>57</v>
      </c>
      <c r="V345" s="31">
        <f>VLOOKUP($A345,'[3]download from PCAS'!$A$7:$AZ$366,13,FALSE)</f>
        <v>279</v>
      </c>
      <c r="W345" s="31">
        <f>VLOOKUP($A345,'[3]download from PCAS'!$A$7:$AZ$366,3,FALSE)</f>
        <v>108</v>
      </c>
      <c r="X345" s="31">
        <f>VLOOKUP($A345,'[3]download from PCAS'!$A$7:$AZ$366,43,FALSE)</f>
        <v>814</v>
      </c>
      <c r="Y345" s="31">
        <f>VLOOKUP($A345,'[3]download from PCAS'!$A$7:$AZ$366,39,FALSE)</f>
        <v>34</v>
      </c>
      <c r="Z345" s="31">
        <f>VLOOKUP($A345,'[3]download from PCAS'!$A$7:$AZ$366,47,FALSE)</f>
        <v>1610</v>
      </c>
      <c r="AA345" s="31">
        <f>VLOOKUP($A345,'[3]download from PCAS'!$A$7:$AZ$366,17,FALSE)</f>
        <v>88</v>
      </c>
      <c r="AB345" s="31">
        <f>VLOOKUP($A345,'[3]download from PCAS'!$A$7:$AZ$366,45,FALSE)</f>
        <v>5</v>
      </c>
      <c r="AC345" s="44"/>
      <c r="AD345" s="41" t="s">
        <v>487</v>
      </c>
      <c r="AE345" s="32">
        <f t="shared" si="140"/>
        <v>36.977958236658935</v>
      </c>
      <c r="AF345" s="32">
        <f t="shared" si="141"/>
        <v>6.5255220417633408</v>
      </c>
      <c r="AG345" s="32">
        <f t="shared" si="142"/>
        <v>2.3201856148491879</v>
      </c>
      <c r="AH345" s="32">
        <f t="shared" si="143"/>
        <v>18.851508120649655</v>
      </c>
      <c r="AI345" s="32">
        <f t="shared" si="144"/>
        <v>120.35962877030163</v>
      </c>
      <c r="AJ345" s="32">
        <f t="shared" si="145"/>
        <v>51.769141531322504</v>
      </c>
      <c r="AK345" s="32">
        <f t="shared" si="146"/>
        <v>14.791183294663572</v>
      </c>
      <c r="AL345" s="32">
        <f t="shared" si="147"/>
        <v>8.4106728538283058</v>
      </c>
      <c r="AM345" s="32">
        <f t="shared" si="148"/>
        <v>36.397911832946633</v>
      </c>
      <c r="AN345" s="32">
        <f t="shared" si="149"/>
        <v>16.676334106728536</v>
      </c>
      <c r="AO345" s="32">
        <f t="shared" si="150"/>
        <v>5.9454756380510441</v>
      </c>
      <c r="AP345" s="32">
        <f t="shared" si="151"/>
        <v>63.225058004640374</v>
      </c>
      <c r="AQ345" s="32">
        <f t="shared" si="152"/>
        <v>5.9454756380510441</v>
      </c>
      <c r="AR345" s="32">
        <f t="shared" si="153"/>
        <v>78.741299303944317</v>
      </c>
      <c r="AS345" s="32">
        <f t="shared" si="154"/>
        <v>8.265661252900232</v>
      </c>
      <c r="AT345" s="32">
        <f t="shared" si="155"/>
        <v>40.458236658932712</v>
      </c>
      <c r="AU345" s="32">
        <f t="shared" si="156"/>
        <v>15.661252900232018</v>
      </c>
      <c r="AV345" s="32">
        <f t="shared" si="157"/>
        <v>118.03944315545243</v>
      </c>
      <c r="AW345" s="32">
        <f t="shared" si="158"/>
        <v>4.9303944315545243</v>
      </c>
      <c r="AX345" s="32">
        <f t="shared" si="159"/>
        <v>233.46867749419954</v>
      </c>
      <c r="AY345" s="32">
        <f t="shared" si="160"/>
        <v>12.761020881670532</v>
      </c>
      <c r="AZ345" s="32">
        <f t="shared" si="161"/>
        <v>0.72505800464037118</v>
      </c>
      <c r="BB345" s="41" t="s">
        <v>487</v>
      </c>
      <c r="BC345" s="32">
        <f t="shared" si="162"/>
        <v>65.721649484536087</v>
      </c>
      <c r="BD345" s="32">
        <f t="shared" si="163"/>
        <v>10.885885885885886</v>
      </c>
      <c r="BE345" s="32">
        <f t="shared" si="164"/>
        <v>10.698198198198199</v>
      </c>
      <c r="BF345" s="32">
        <f t="shared" si="165"/>
        <v>52.364864864864863</v>
      </c>
      <c r="BG345" s="32">
        <f t="shared" si="166"/>
        <v>146.93140794223828</v>
      </c>
      <c r="BH345" s="32">
        <f t="shared" si="167"/>
        <v>6.3813813813813818</v>
      </c>
    </row>
    <row r="346" spans="1:60" x14ac:dyDescent="0.2">
      <c r="A346" s="33" t="str">
        <f>'[3]download from PCAS'!A357</f>
        <v>Z00651</v>
      </c>
      <c r="B346" s="31">
        <f>VLOOKUP($A346,'[3]download from PCAS'!$A$7:$AZ$366,2,FALSE)</f>
        <v>6510</v>
      </c>
      <c r="C346" s="31">
        <v>5107</v>
      </c>
      <c r="D346" s="31">
        <v>5012</v>
      </c>
      <c r="E346" s="31">
        <v>4925</v>
      </c>
      <c r="F346" s="31">
        <v>3494</v>
      </c>
      <c r="G346" s="31">
        <f>VLOOKUP($A346,'[3]download from PCAS'!$A$7:$AZ$366,11,FALSE)</f>
        <v>247</v>
      </c>
      <c r="H346" s="31">
        <f>VLOOKUP($A346,'[3]download from PCAS'!$A$7:$AZ$366,31,FALSE)</f>
        <v>40</v>
      </c>
      <c r="I346" s="31">
        <f>VLOOKUP($A346,'[3]download from PCAS'!$A$7:$AZ$366,35,FALSE)</f>
        <v>21</v>
      </c>
      <c r="J346" s="31">
        <f>VLOOKUP($A346,'[3]download from PCAS'!$A$7:$AZ$366,49,FALSE)</f>
        <v>93</v>
      </c>
      <c r="K346" s="31">
        <f>VLOOKUP($A346,'[3]download from PCAS'!$A$7:$AZ$366,7,FALSE)</f>
        <v>889</v>
      </c>
      <c r="L346" s="31">
        <f>VLOOKUP($A346,'[3]download from PCAS'!$A$7:$AZ$366,27,FALSE)</f>
        <v>234</v>
      </c>
      <c r="M346" s="31">
        <f>VLOOKUP($A346,'[3]download from PCAS'!$A$7:$AZ$366,15,FALSE)</f>
        <v>110</v>
      </c>
      <c r="N346" s="31">
        <f>VLOOKUP($A346,'[3]download from PCAS'!$A$7:$AZ$366,29,FALSE)</f>
        <v>49</v>
      </c>
      <c r="O346" s="31">
        <f>VLOOKUP($A346,'[3]download from PCAS'!$A$7:$AZ$366,51,FALSE)</f>
        <v>191</v>
      </c>
      <c r="P346" s="31">
        <f>VLOOKUP($A346,'[3]download from PCAS'!$A$7:$AZ$366,9,FALSE)</f>
        <v>83</v>
      </c>
      <c r="Q346" s="31">
        <f>VLOOKUP($A346,'[3]download from PCAS'!$A$7:$AZ$366,41,FALSE)</f>
        <v>44</v>
      </c>
      <c r="R346" s="31">
        <f>VLOOKUP($A346,'[3]download from PCAS'!$A$7:$AZ$366,5,FALSE)</f>
        <v>253</v>
      </c>
      <c r="S346" s="31">
        <f>VLOOKUP($A346,'[3]download from PCAS'!$A$7:$AZ$366,19,FALSE)</f>
        <v>32</v>
      </c>
      <c r="T346" s="31">
        <f>VLOOKUP($A346,'[3]download from PCAS'!$A$7:$AZ$366,21,FALSE)</f>
        <v>430</v>
      </c>
      <c r="U346" s="31">
        <f>VLOOKUP($A346,'[3]download from PCAS'!$A$7:$AZ$366,23,FALSE)</f>
        <v>781</v>
      </c>
      <c r="V346" s="31">
        <f>VLOOKUP($A346,'[3]download from PCAS'!$A$7:$AZ$366,13,FALSE)</f>
        <v>175</v>
      </c>
      <c r="W346" s="31">
        <f>VLOOKUP($A346,'[3]download from PCAS'!$A$7:$AZ$366,3,FALSE)</f>
        <v>91</v>
      </c>
      <c r="X346" s="31">
        <f>VLOOKUP($A346,'[3]download from PCAS'!$A$7:$AZ$366,43,FALSE)</f>
        <v>511</v>
      </c>
      <c r="Y346" s="31">
        <f>VLOOKUP($A346,'[3]download from PCAS'!$A$7:$AZ$366,39,FALSE)</f>
        <v>16</v>
      </c>
      <c r="Z346" s="31">
        <f>VLOOKUP($A346,'[3]download from PCAS'!$A$7:$AZ$366,47,FALSE)</f>
        <v>1366</v>
      </c>
      <c r="AA346" s="31">
        <f>VLOOKUP($A346,'[3]download from PCAS'!$A$7:$AZ$366,17,FALSE)</f>
        <v>100</v>
      </c>
      <c r="AB346" s="31">
        <f>VLOOKUP($A346,'[3]download from PCAS'!$A$7:$AZ$366,45,FALSE)</f>
        <v>5</v>
      </c>
      <c r="AC346" s="44"/>
      <c r="AD346" s="41" t="s">
        <v>488</v>
      </c>
      <c r="AE346" s="32">
        <f t="shared" si="140"/>
        <v>37.941628264208909</v>
      </c>
      <c r="AF346" s="32">
        <f t="shared" si="141"/>
        <v>6.1443932411674345</v>
      </c>
      <c r="AG346" s="32">
        <f t="shared" si="142"/>
        <v>3.225806451612903</v>
      </c>
      <c r="AH346" s="32">
        <f t="shared" si="143"/>
        <v>14.285714285714285</v>
      </c>
      <c r="AI346" s="32">
        <f t="shared" si="144"/>
        <v>136.55913978494624</v>
      </c>
      <c r="AJ346" s="32">
        <f t="shared" si="145"/>
        <v>35.944700460829495</v>
      </c>
      <c r="AK346" s="32">
        <f t="shared" si="146"/>
        <v>16.897081413210447</v>
      </c>
      <c r="AL346" s="32">
        <f t="shared" si="147"/>
        <v>7.5268817204301079</v>
      </c>
      <c r="AM346" s="32">
        <f t="shared" si="148"/>
        <v>29.339477726574501</v>
      </c>
      <c r="AN346" s="32">
        <f t="shared" si="149"/>
        <v>12.749615975422428</v>
      </c>
      <c r="AO346" s="32">
        <f t="shared" si="150"/>
        <v>6.7588325652841785</v>
      </c>
      <c r="AP346" s="32">
        <f t="shared" si="151"/>
        <v>38.863287250384019</v>
      </c>
      <c r="AQ346" s="32">
        <f t="shared" si="152"/>
        <v>4.9155145929339481</v>
      </c>
      <c r="AR346" s="32">
        <f t="shared" si="153"/>
        <v>66.052227342549926</v>
      </c>
      <c r="AS346" s="32">
        <f t="shared" si="154"/>
        <v>119.96927803379415</v>
      </c>
      <c r="AT346" s="32">
        <f t="shared" si="155"/>
        <v>26.881720430107528</v>
      </c>
      <c r="AU346" s="32">
        <f t="shared" si="156"/>
        <v>13.978494623655914</v>
      </c>
      <c r="AV346" s="32">
        <f t="shared" si="157"/>
        <v>78.494623655913969</v>
      </c>
      <c r="AW346" s="32">
        <f t="shared" si="158"/>
        <v>2.4577572964669741</v>
      </c>
      <c r="AX346" s="32">
        <f t="shared" si="159"/>
        <v>209.83102918586792</v>
      </c>
      <c r="AY346" s="32">
        <f t="shared" si="160"/>
        <v>15.360983102918587</v>
      </c>
      <c r="AZ346" s="32">
        <f t="shared" si="161"/>
        <v>0.76804915514592931</v>
      </c>
      <c r="BB346" s="41" t="s">
        <v>488</v>
      </c>
      <c r="BC346" s="32">
        <f t="shared" si="162"/>
        <v>46.68794892258579</v>
      </c>
      <c r="BD346" s="32">
        <f t="shared" si="163"/>
        <v>9.9492385786802036</v>
      </c>
      <c r="BE346" s="32">
        <f t="shared" si="164"/>
        <v>158.57868020304568</v>
      </c>
      <c r="BF346" s="32">
        <f t="shared" si="165"/>
        <v>35.532994923857871</v>
      </c>
      <c r="BG346" s="32">
        <f t="shared" si="166"/>
        <v>100.05874290189935</v>
      </c>
      <c r="BH346" s="32">
        <f t="shared" si="167"/>
        <v>3.248730964467005</v>
      </c>
    </row>
    <row r="347" spans="1:60" x14ac:dyDescent="0.2">
      <c r="A347" s="33" t="str">
        <f>'[3]download from PCAS'!A358</f>
        <v>Z00652</v>
      </c>
      <c r="B347" s="31">
        <f>VLOOKUP($A347,'[3]download from PCAS'!$A$7:$AZ$366,2,FALSE)</f>
        <v>1952</v>
      </c>
      <c r="C347" s="31">
        <v>1562</v>
      </c>
      <c r="D347" s="31">
        <v>1529</v>
      </c>
      <c r="E347" s="31">
        <v>1496</v>
      </c>
      <c r="F347" s="31">
        <v>1062</v>
      </c>
      <c r="G347" s="31">
        <f>VLOOKUP($A347,'[3]download from PCAS'!$A$7:$AZ$366,11,FALSE)</f>
        <v>72</v>
      </c>
      <c r="H347" s="31">
        <f>VLOOKUP($A347,'[3]download from PCAS'!$A$7:$AZ$366,31,FALSE)</f>
        <v>20</v>
      </c>
      <c r="I347" s="31">
        <f>VLOOKUP($A347,'[3]download from PCAS'!$A$7:$AZ$366,35,FALSE)</f>
        <v>14</v>
      </c>
      <c r="J347" s="31">
        <f>VLOOKUP($A347,'[3]download from PCAS'!$A$7:$AZ$366,49,FALSE)</f>
        <v>17</v>
      </c>
      <c r="K347" s="31">
        <f>VLOOKUP($A347,'[3]download from PCAS'!$A$7:$AZ$366,7,FALSE)</f>
        <v>334</v>
      </c>
      <c r="L347" s="31">
        <f>VLOOKUP($A347,'[3]download from PCAS'!$A$7:$AZ$366,27,FALSE)</f>
        <v>76</v>
      </c>
      <c r="M347" s="31">
        <f>VLOOKUP($A347,'[3]download from PCAS'!$A$7:$AZ$366,15,FALSE)</f>
        <v>31</v>
      </c>
      <c r="N347" s="31">
        <f>VLOOKUP($A347,'[3]download from PCAS'!$A$7:$AZ$366,29,FALSE)</f>
        <v>13</v>
      </c>
      <c r="O347" s="31">
        <f>VLOOKUP($A347,'[3]download from PCAS'!$A$7:$AZ$366,51,FALSE)</f>
        <v>55</v>
      </c>
      <c r="P347" s="31">
        <f>VLOOKUP($A347,'[3]download from PCAS'!$A$7:$AZ$366,9,FALSE)</f>
        <v>35</v>
      </c>
      <c r="Q347" s="31">
        <f>VLOOKUP($A347,'[3]download from PCAS'!$A$7:$AZ$366,41,FALSE)</f>
        <v>5</v>
      </c>
      <c r="R347" s="31">
        <f>VLOOKUP($A347,'[3]download from PCAS'!$A$7:$AZ$366,5,FALSE)</f>
        <v>83</v>
      </c>
      <c r="S347" s="31">
        <f>VLOOKUP($A347,'[3]download from PCAS'!$A$7:$AZ$366,19,FALSE)</f>
        <v>10</v>
      </c>
      <c r="T347" s="31">
        <f>VLOOKUP($A347,'[3]download from PCAS'!$A$7:$AZ$366,21,FALSE)</f>
        <v>129</v>
      </c>
      <c r="U347" s="31">
        <f>VLOOKUP($A347,'[3]download from PCAS'!$A$7:$AZ$366,23,FALSE)</f>
        <v>255</v>
      </c>
      <c r="V347" s="31">
        <f>VLOOKUP($A347,'[3]download from PCAS'!$A$7:$AZ$366,13,FALSE)</f>
        <v>96</v>
      </c>
      <c r="W347" s="31">
        <f>VLOOKUP($A347,'[3]download from PCAS'!$A$7:$AZ$366,3,FALSE)</f>
        <v>30</v>
      </c>
      <c r="X347" s="31">
        <f>VLOOKUP($A347,'[3]download from PCAS'!$A$7:$AZ$366,43,FALSE)</f>
        <v>110</v>
      </c>
      <c r="Y347" s="31">
        <f>VLOOKUP($A347,'[3]download from PCAS'!$A$7:$AZ$366,39,FALSE)</f>
        <v>16</v>
      </c>
      <c r="Z347" s="31">
        <f>VLOOKUP($A347,'[3]download from PCAS'!$A$7:$AZ$366,47,FALSE)</f>
        <v>463</v>
      </c>
      <c r="AA347" s="31">
        <f>VLOOKUP($A347,'[3]download from PCAS'!$A$7:$AZ$366,17,FALSE)</f>
        <v>57</v>
      </c>
      <c r="AB347" s="31">
        <f>VLOOKUP($A347,'[3]download from PCAS'!$A$7:$AZ$366,45,FALSE)</f>
        <v>3</v>
      </c>
      <c r="AC347" s="44"/>
      <c r="AD347" s="41" t="s">
        <v>489</v>
      </c>
      <c r="AE347" s="32">
        <f t="shared" si="140"/>
        <v>36.885245901639344</v>
      </c>
      <c r="AF347" s="32">
        <f t="shared" si="141"/>
        <v>10.245901639344261</v>
      </c>
      <c r="AG347" s="32">
        <f t="shared" si="142"/>
        <v>7.1721311475409841</v>
      </c>
      <c r="AH347" s="32">
        <f t="shared" si="143"/>
        <v>8.7090163934426226</v>
      </c>
      <c r="AI347" s="32">
        <f t="shared" si="144"/>
        <v>171.1065573770492</v>
      </c>
      <c r="AJ347" s="32">
        <f t="shared" si="145"/>
        <v>38.934426229508198</v>
      </c>
      <c r="AK347" s="32">
        <f t="shared" si="146"/>
        <v>15.881147540983607</v>
      </c>
      <c r="AL347" s="32">
        <f t="shared" si="147"/>
        <v>6.6598360655737698</v>
      </c>
      <c r="AM347" s="32">
        <f t="shared" si="148"/>
        <v>28.176229508196723</v>
      </c>
      <c r="AN347" s="32">
        <f t="shared" si="149"/>
        <v>17.930327868852459</v>
      </c>
      <c r="AO347" s="32">
        <f t="shared" si="150"/>
        <v>2.5614754098360653</v>
      </c>
      <c r="AP347" s="32">
        <f t="shared" si="151"/>
        <v>42.520491803278688</v>
      </c>
      <c r="AQ347" s="32">
        <f t="shared" si="152"/>
        <v>5.1229508196721305</v>
      </c>
      <c r="AR347" s="32">
        <f t="shared" si="153"/>
        <v>66.086065573770483</v>
      </c>
      <c r="AS347" s="32">
        <f t="shared" si="154"/>
        <v>130.63524590163937</v>
      </c>
      <c r="AT347" s="32">
        <f t="shared" si="155"/>
        <v>49.180327868852459</v>
      </c>
      <c r="AU347" s="32">
        <f t="shared" si="156"/>
        <v>15.368852459016393</v>
      </c>
      <c r="AV347" s="32">
        <f t="shared" si="157"/>
        <v>56.352459016393446</v>
      </c>
      <c r="AW347" s="32">
        <f t="shared" si="158"/>
        <v>8.1967213114754109</v>
      </c>
      <c r="AX347" s="32">
        <f t="shared" si="159"/>
        <v>237.19262295081967</v>
      </c>
      <c r="AY347" s="32">
        <f t="shared" si="160"/>
        <v>29.20081967213115</v>
      </c>
      <c r="AZ347" s="32">
        <f t="shared" si="161"/>
        <v>1.5368852459016393</v>
      </c>
      <c r="BB347" s="41" t="s">
        <v>489</v>
      </c>
      <c r="BC347" s="32">
        <f t="shared" si="162"/>
        <v>49.705689993459778</v>
      </c>
      <c r="BD347" s="32">
        <f t="shared" si="163"/>
        <v>8.689839572192513</v>
      </c>
      <c r="BE347" s="32">
        <f t="shared" si="164"/>
        <v>170.45454545454544</v>
      </c>
      <c r="BF347" s="32">
        <f t="shared" si="165"/>
        <v>64.171122994652407</v>
      </c>
      <c r="BG347" s="32">
        <f t="shared" si="166"/>
        <v>70.422535211267615</v>
      </c>
      <c r="BH347" s="32">
        <f t="shared" si="167"/>
        <v>10.695187165775401</v>
      </c>
    </row>
    <row r="348" spans="1:60" x14ac:dyDescent="0.2">
      <c r="A348" s="33" t="str">
        <f>'[3]download from PCAS'!A359</f>
        <v>Z00654</v>
      </c>
      <c r="B348" s="31">
        <f>VLOOKUP($A348,'[3]download from PCAS'!$A$7:$AZ$366,2,FALSE)</f>
        <v>6265</v>
      </c>
      <c r="C348" s="31">
        <v>4932</v>
      </c>
      <c r="D348" s="31">
        <v>4825</v>
      </c>
      <c r="E348" s="31">
        <v>4720</v>
      </c>
      <c r="F348" s="31">
        <v>3252</v>
      </c>
      <c r="G348" s="31">
        <f>VLOOKUP($A348,'[3]download from PCAS'!$A$7:$AZ$366,11,FALSE)</f>
        <v>262</v>
      </c>
      <c r="H348" s="31">
        <f>VLOOKUP($A348,'[3]download from PCAS'!$A$7:$AZ$366,31,FALSE)</f>
        <v>46</v>
      </c>
      <c r="I348" s="31">
        <f>VLOOKUP($A348,'[3]download from PCAS'!$A$7:$AZ$366,35,FALSE)</f>
        <v>21</v>
      </c>
      <c r="J348" s="31">
        <f>VLOOKUP($A348,'[3]download from PCAS'!$A$7:$AZ$366,49,FALSE)</f>
        <v>103</v>
      </c>
      <c r="K348" s="31">
        <f>VLOOKUP($A348,'[3]download from PCAS'!$A$7:$AZ$366,7,FALSE)</f>
        <v>768</v>
      </c>
      <c r="L348" s="31">
        <f>VLOOKUP($A348,'[3]download from PCAS'!$A$7:$AZ$366,27,FALSE)</f>
        <v>238</v>
      </c>
      <c r="M348" s="31">
        <f>VLOOKUP($A348,'[3]download from PCAS'!$A$7:$AZ$366,15,FALSE)</f>
        <v>83</v>
      </c>
      <c r="N348" s="31">
        <f>VLOOKUP($A348,'[3]download from PCAS'!$A$7:$AZ$366,29,FALSE)</f>
        <v>52</v>
      </c>
      <c r="O348" s="31">
        <f>VLOOKUP($A348,'[3]download from PCAS'!$A$7:$AZ$366,51,FALSE)</f>
        <v>166</v>
      </c>
      <c r="P348" s="31">
        <f>VLOOKUP($A348,'[3]download from PCAS'!$A$7:$AZ$366,9,FALSE)</f>
        <v>76</v>
      </c>
      <c r="Q348" s="31">
        <f>VLOOKUP($A348,'[3]download from PCAS'!$A$7:$AZ$366,41,FALSE)</f>
        <v>64</v>
      </c>
      <c r="R348" s="31">
        <f>VLOOKUP($A348,'[3]download from PCAS'!$A$7:$AZ$366,5,FALSE)</f>
        <v>373</v>
      </c>
      <c r="S348" s="31">
        <f>VLOOKUP($A348,'[3]download from PCAS'!$A$7:$AZ$366,19,FALSE)</f>
        <v>37</v>
      </c>
      <c r="T348" s="31">
        <f>VLOOKUP($A348,'[3]download from PCAS'!$A$7:$AZ$366,21,FALSE)</f>
        <v>434</v>
      </c>
      <c r="U348" s="31">
        <f>VLOOKUP($A348,'[3]download from PCAS'!$A$7:$AZ$366,23,FALSE)</f>
        <v>485</v>
      </c>
      <c r="V348" s="31">
        <f>VLOOKUP($A348,'[3]download from PCAS'!$A$7:$AZ$366,13,FALSE)</f>
        <v>284</v>
      </c>
      <c r="W348" s="31">
        <f>VLOOKUP($A348,'[3]download from PCAS'!$A$7:$AZ$366,3,FALSE)</f>
        <v>90</v>
      </c>
      <c r="X348" s="31">
        <f>VLOOKUP($A348,'[3]download from PCAS'!$A$7:$AZ$366,43,FALSE)</f>
        <v>564</v>
      </c>
      <c r="Y348" s="31">
        <f>VLOOKUP($A348,'[3]download from PCAS'!$A$7:$AZ$366,39,FALSE)</f>
        <v>31</v>
      </c>
      <c r="Z348" s="31">
        <f>VLOOKUP($A348,'[3]download from PCAS'!$A$7:$AZ$366,47,FALSE)</f>
        <v>1410</v>
      </c>
      <c r="AA348" s="31">
        <f>VLOOKUP($A348,'[3]download from PCAS'!$A$7:$AZ$366,17,FALSE)</f>
        <v>100</v>
      </c>
      <c r="AB348" s="31">
        <f>VLOOKUP($A348,'[3]download from PCAS'!$A$7:$AZ$366,45,FALSE)</f>
        <v>6</v>
      </c>
      <c r="AC348" s="44"/>
      <c r="AD348" s="41" t="s">
        <v>490</v>
      </c>
      <c r="AE348" s="32">
        <f t="shared" si="140"/>
        <v>41.819632881085397</v>
      </c>
      <c r="AF348" s="32">
        <f t="shared" si="141"/>
        <v>7.342378292098962</v>
      </c>
      <c r="AG348" s="32">
        <f t="shared" si="142"/>
        <v>3.3519553072625698</v>
      </c>
      <c r="AH348" s="32">
        <f t="shared" si="143"/>
        <v>16.440542697525938</v>
      </c>
      <c r="AI348" s="32">
        <f t="shared" si="144"/>
        <v>122.58579409417399</v>
      </c>
      <c r="AJ348" s="32">
        <f t="shared" si="145"/>
        <v>37.988826815642462</v>
      </c>
      <c r="AK348" s="32">
        <f t="shared" si="146"/>
        <v>13.248204309656824</v>
      </c>
      <c r="AL348" s="32">
        <f t="shared" si="147"/>
        <v>8.3000798084596976</v>
      </c>
      <c r="AM348" s="32">
        <f t="shared" si="148"/>
        <v>26.496408619313648</v>
      </c>
      <c r="AN348" s="32">
        <f t="shared" si="149"/>
        <v>12.130885873902633</v>
      </c>
      <c r="AO348" s="32">
        <f t="shared" si="150"/>
        <v>10.215482841181164</v>
      </c>
      <c r="AP348" s="32">
        <f t="shared" si="151"/>
        <v>59.537110933758974</v>
      </c>
      <c r="AQ348" s="32">
        <f t="shared" si="152"/>
        <v>5.9058260175578612</v>
      </c>
      <c r="AR348" s="32">
        <f t="shared" si="153"/>
        <v>69.273743016759767</v>
      </c>
      <c r="AS348" s="32">
        <f t="shared" si="154"/>
        <v>77.414205905826009</v>
      </c>
      <c r="AT348" s="32">
        <f t="shared" si="155"/>
        <v>45.331205107741418</v>
      </c>
      <c r="AU348" s="32">
        <f t="shared" si="156"/>
        <v>14.365522745411013</v>
      </c>
      <c r="AV348" s="32">
        <f t="shared" si="157"/>
        <v>90.023942537909022</v>
      </c>
      <c r="AW348" s="32">
        <f t="shared" si="158"/>
        <v>4.9481245011971273</v>
      </c>
      <c r="AX348" s="32">
        <f t="shared" si="159"/>
        <v>225.05985634477256</v>
      </c>
      <c r="AY348" s="32">
        <f t="shared" si="160"/>
        <v>15.96169193934557</v>
      </c>
      <c r="AZ348" s="32">
        <f t="shared" si="161"/>
        <v>0.95770151636073431</v>
      </c>
      <c r="BB348" s="41" t="s">
        <v>490</v>
      </c>
      <c r="BC348" s="32">
        <f t="shared" si="162"/>
        <v>49.326424870466326</v>
      </c>
      <c r="BD348" s="32">
        <f t="shared" si="163"/>
        <v>11.016949152542372</v>
      </c>
      <c r="BE348" s="32">
        <f t="shared" si="164"/>
        <v>102.7542372881356</v>
      </c>
      <c r="BF348" s="32">
        <f t="shared" si="165"/>
        <v>60.16949152542373</v>
      </c>
      <c r="BG348" s="32">
        <f t="shared" si="166"/>
        <v>114.35523114355232</v>
      </c>
      <c r="BH348" s="32">
        <f t="shared" si="167"/>
        <v>6.5677966101694913</v>
      </c>
    </row>
    <row r="349" spans="1:60" x14ac:dyDescent="0.2">
      <c r="A349" s="33" t="str">
        <f>'[3]download from PCAS'!A360</f>
        <v>Z00655</v>
      </c>
      <c r="B349" s="31">
        <f>VLOOKUP($A349,'[3]download from PCAS'!$A$7:$AZ$366,2,FALSE)</f>
        <v>1628</v>
      </c>
      <c r="C349" s="31">
        <v>1350</v>
      </c>
      <c r="D349" s="31">
        <v>1329</v>
      </c>
      <c r="E349" s="31">
        <v>1310</v>
      </c>
      <c r="F349" s="31">
        <v>930</v>
      </c>
      <c r="G349" s="31">
        <f>VLOOKUP($A349,'[3]download from PCAS'!$A$7:$AZ$366,11,FALSE)</f>
        <v>71</v>
      </c>
      <c r="H349" s="31">
        <f>VLOOKUP($A349,'[3]download from PCAS'!$A$7:$AZ$366,31,FALSE)</f>
        <v>11</v>
      </c>
      <c r="I349" s="31">
        <f>VLOOKUP($A349,'[3]download from PCAS'!$A$7:$AZ$366,35,FALSE)</f>
        <v>3</v>
      </c>
      <c r="J349" s="31">
        <f>VLOOKUP($A349,'[3]download from PCAS'!$A$7:$AZ$366,49,FALSE)</f>
        <v>36</v>
      </c>
      <c r="K349" s="31">
        <f>VLOOKUP($A349,'[3]download from PCAS'!$A$7:$AZ$366,7,FALSE)</f>
        <v>196</v>
      </c>
      <c r="L349" s="31">
        <f>VLOOKUP($A349,'[3]download from PCAS'!$A$7:$AZ$366,27,FALSE)</f>
        <v>56</v>
      </c>
      <c r="M349" s="31">
        <f>VLOOKUP($A349,'[3]download from PCAS'!$A$7:$AZ$366,15,FALSE)</f>
        <v>24</v>
      </c>
      <c r="N349" s="31">
        <f>VLOOKUP($A349,'[3]download from PCAS'!$A$7:$AZ$366,29,FALSE)</f>
        <v>7</v>
      </c>
      <c r="O349" s="31">
        <f>VLOOKUP($A349,'[3]download from PCAS'!$A$7:$AZ$366,51,FALSE)</f>
        <v>61</v>
      </c>
      <c r="P349" s="31">
        <f>VLOOKUP($A349,'[3]download from PCAS'!$A$7:$AZ$366,9,FALSE)</f>
        <v>25</v>
      </c>
      <c r="Q349" s="31">
        <f>VLOOKUP($A349,'[3]download from PCAS'!$A$7:$AZ$366,41,FALSE)</f>
        <v>25</v>
      </c>
      <c r="R349" s="31">
        <f>VLOOKUP($A349,'[3]download from PCAS'!$A$7:$AZ$366,5,FALSE)</f>
        <v>97</v>
      </c>
      <c r="S349" s="31">
        <f>VLOOKUP($A349,'[3]download from PCAS'!$A$7:$AZ$366,19,FALSE)</f>
        <v>14</v>
      </c>
      <c r="T349" s="31">
        <f>VLOOKUP($A349,'[3]download from PCAS'!$A$7:$AZ$366,21,FALSE)</f>
        <v>113</v>
      </c>
      <c r="U349" s="31">
        <f>VLOOKUP($A349,'[3]download from PCAS'!$A$7:$AZ$366,23,FALSE)</f>
        <v>153</v>
      </c>
      <c r="V349" s="31">
        <f>VLOOKUP($A349,'[3]download from PCAS'!$A$7:$AZ$366,13,FALSE)</f>
        <v>79</v>
      </c>
      <c r="W349" s="31">
        <f>VLOOKUP($A349,'[3]download from PCAS'!$A$7:$AZ$366,3,FALSE)</f>
        <v>24</v>
      </c>
      <c r="X349" s="31">
        <f>VLOOKUP($A349,'[3]download from PCAS'!$A$7:$AZ$366,43,FALSE)</f>
        <v>154</v>
      </c>
      <c r="Y349" s="31">
        <f>VLOOKUP($A349,'[3]download from PCAS'!$A$7:$AZ$366,39,FALSE)</f>
        <v>14</v>
      </c>
      <c r="Z349" s="31">
        <f>VLOOKUP($A349,'[3]download from PCAS'!$A$7:$AZ$366,47,FALSE)</f>
        <v>354</v>
      </c>
      <c r="AA349" s="31">
        <f>VLOOKUP($A349,'[3]download from PCAS'!$A$7:$AZ$366,17,FALSE)</f>
        <v>18</v>
      </c>
      <c r="AB349" s="31">
        <f>VLOOKUP($A349,'[3]download from PCAS'!$A$7:$AZ$366,45,FALSE)</f>
        <v>1</v>
      </c>
      <c r="AC349" s="44"/>
      <c r="AD349" s="41" t="s">
        <v>491</v>
      </c>
      <c r="AE349" s="32">
        <f t="shared" si="140"/>
        <v>43.611793611793608</v>
      </c>
      <c r="AF349" s="32">
        <f t="shared" si="141"/>
        <v>6.756756756756757</v>
      </c>
      <c r="AG349" s="32">
        <f t="shared" si="142"/>
        <v>1.8427518427518428</v>
      </c>
      <c r="AH349" s="32">
        <f t="shared" si="143"/>
        <v>22.113022113022112</v>
      </c>
      <c r="AI349" s="32">
        <f t="shared" si="144"/>
        <v>120.39312039312038</v>
      </c>
      <c r="AJ349" s="32">
        <f t="shared" si="145"/>
        <v>34.398034398034397</v>
      </c>
      <c r="AK349" s="32">
        <f t="shared" si="146"/>
        <v>14.742014742014742</v>
      </c>
      <c r="AL349" s="32">
        <f t="shared" si="147"/>
        <v>4.2997542997542997</v>
      </c>
      <c r="AM349" s="32">
        <f t="shared" si="148"/>
        <v>37.469287469287465</v>
      </c>
      <c r="AN349" s="32">
        <f t="shared" si="149"/>
        <v>15.356265356265357</v>
      </c>
      <c r="AO349" s="32">
        <f t="shared" si="150"/>
        <v>15.356265356265357</v>
      </c>
      <c r="AP349" s="32">
        <f t="shared" si="151"/>
        <v>59.582309582309584</v>
      </c>
      <c r="AQ349" s="32">
        <f t="shared" si="152"/>
        <v>8.5995085995085994</v>
      </c>
      <c r="AR349" s="32">
        <f t="shared" si="153"/>
        <v>69.410319410319417</v>
      </c>
      <c r="AS349" s="32">
        <f t="shared" si="154"/>
        <v>93.980343980343974</v>
      </c>
      <c r="AT349" s="32">
        <f t="shared" si="155"/>
        <v>48.525798525798521</v>
      </c>
      <c r="AU349" s="32">
        <f t="shared" si="156"/>
        <v>14.742014742014742</v>
      </c>
      <c r="AV349" s="32">
        <f t="shared" si="157"/>
        <v>94.594594594594597</v>
      </c>
      <c r="AW349" s="32">
        <f t="shared" si="158"/>
        <v>8.5995085995085994</v>
      </c>
      <c r="AX349" s="32">
        <f t="shared" si="159"/>
        <v>217.44471744471744</v>
      </c>
      <c r="AY349" s="32">
        <f t="shared" si="160"/>
        <v>11.056511056511056</v>
      </c>
      <c r="AZ349" s="32">
        <f t="shared" si="161"/>
        <v>0.61425061425061422</v>
      </c>
      <c r="BB349" s="41" t="s">
        <v>491</v>
      </c>
      <c r="BC349" s="32">
        <f t="shared" si="162"/>
        <v>42.136945071482316</v>
      </c>
      <c r="BD349" s="32">
        <f t="shared" si="163"/>
        <v>5.3435114503816799</v>
      </c>
      <c r="BE349" s="32">
        <f t="shared" si="164"/>
        <v>116.79389312977099</v>
      </c>
      <c r="BF349" s="32">
        <f t="shared" si="165"/>
        <v>60.305343511450381</v>
      </c>
      <c r="BG349" s="32">
        <f t="shared" si="166"/>
        <v>114.07407407407408</v>
      </c>
      <c r="BH349" s="32">
        <f t="shared" si="167"/>
        <v>10.68702290076336</v>
      </c>
    </row>
    <row r="350" spans="1:60" x14ac:dyDescent="0.2">
      <c r="A350" s="33" t="str">
        <f>'[3]download from PCAS'!A361</f>
        <v>Z00657</v>
      </c>
      <c r="B350" s="31">
        <f>VLOOKUP($A350,'[3]download from PCAS'!$A$7:$AZ$366,2,FALSE)</f>
        <v>10176</v>
      </c>
      <c r="C350" s="31">
        <v>8011</v>
      </c>
      <c r="D350" s="31">
        <v>7868</v>
      </c>
      <c r="E350" s="31">
        <v>7722</v>
      </c>
      <c r="F350" s="31">
        <v>5507</v>
      </c>
      <c r="G350" s="31">
        <f>VLOOKUP($A350,'[3]download from PCAS'!$A$7:$AZ$366,11,FALSE)</f>
        <v>428</v>
      </c>
      <c r="H350" s="31">
        <f>VLOOKUP($A350,'[3]download from PCAS'!$A$7:$AZ$366,31,FALSE)</f>
        <v>74</v>
      </c>
      <c r="I350" s="31">
        <f>VLOOKUP($A350,'[3]download from PCAS'!$A$7:$AZ$366,35,FALSE)</f>
        <v>25</v>
      </c>
      <c r="J350" s="31">
        <f>VLOOKUP($A350,'[3]download from PCAS'!$A$7:$AZ$366,49,FALSE)</f>
        <v>163</v>
      </c>
      <c r="K350" s="31">
        <f>VLOOKUP($A350,'[3]download from PCAS'!$A$7:$AZ$366,7,FALSE)</f>
        <v>1264</v>
      </c>
      <c r="L350" s="31">
        <f>VLOOKUP($A350,'[3]download from PCAS'!$A$7:$AZ$366,27,FALSE)</f>
        <v>384</v>
      </c>
      <c r="M350" s="31">
        <f>VLOOKUP($A350,'[3]download from PCAS'!$A$7:$AZ$366,15,FALSE)</f>
        <v>216</v>
      </c>
      <c r="N350" s="31">
        <f>VLOOKUP($A350,'[3]download from PCAS'!$A$7:$AZ$366,29,FALSE)</f>
        <v>102</v>
      </c>
      <c r="O350" s="31">
        <f>VLOOKUP($A350,'[3]download from PCAS'!$A$7:$AZ$366,51,FALSE)</f>
        <v>289</v>
      </c>
      <c r="P350" s="31">
        <f>VLOOKUP($A350,'[3]download from PCAS'!$A$7:$AZ$366,9,FALSE)</f>
        <v>181</v>
      </c>
      <c r="Q350" s="31">
        <f>VLOOKUP($A350,'[3]download from PCAS'!$A$7:$AZ$366,41,FALSE)</f>
        <v>133</v>
      </c>
      <c r="R350" s="31">
        <f>VLOOKUP($A350,'[3]download from PCAS'!$A$7:$AZ$366,5,FALSE)</f>
        <v>525</v>
      </c>
      <c r="S350" s="31">
        <f>VLOOKUP($A350,'[3]download from PCAS'!$A$7:$AZ$366,19,FALSE)</f>
        <v>61</v>
      </c>
      <c r="T350" s="31">
        <f>VLOOKUP($A350,'[3]download from PCAS'!$A$7:$AZ$366,21,FALSE)</f>
        <v>715</v>
      </c>
      <c r="U350" s="31">
        <f>VLOOKUP($A350,'[3]download from PCAS'!$A$7:$AZ$366,23,FALSE)</f>
        <v>837</v>
      </c>
      <c r="V350" s="31">
        <f>VLOOKUP($A350,'[3]download from PCAS'!$A$7:$AZ$366,13,FALSE)</f>
        <v>403</v>
      </c>
      <c r="W350" s="31">
        <f>VLOOKUP($A350,'[3]download from PCAS'!$A$7:$AZ$366,3,FALSE)</f>
        <v>161</v>
      </c>
      <c r="X350" s="31">
        <f>VLOOKUP($A350,'[3]download from PCAS'!$A$7:$AZ$366,43,FALSE)</f>
        <v>1145</v>
      </c>
      <c r="Y350" s="31">
        <f>VLOOKUP($A350,'[3]download from PCAS'!$A$7:$AZ$366,39,FALSE)</f>
        <v>73</v>
      </c>
      <c r="Z350" s="31">
        <f>VLOOKUP($A350,'[3]download from PCAS'!$A$7:$AZ$366,47,FALSE)</f>
        <v>2216</v>
      </c>
      <c r="AA350" s="31">
        <f>VLOOKUP($A350,'[3]download from PCAS'!$A$7:$AZ$366,17,FALSE)</f>
        <v>175</v>
      </c>
      <c r="AB350" s="31">
        <f>VLOOKUP($A350,'[3]download from PCAS'!$A$7:$AZ$366,45,FALSE)</f>
        <v>5</v>
      </c>
      <c r="AC350" s="44"/>
      <c r="AD350" s="41" t="s">
        <v>492</v>
      </c>
      <c r="AE350" s="32">
        <f t="shared" si="140"/>
        <v>42.05974842767295</v>
      </c>
      <c r="AF350" s="32">
        <f t="shared" si="141"/>
        <v>7.2720125786163523</v>
      </c>
      <c r="AG350" s="32">
        <f t="shared" si="142"/>
        <v>2.4567610062893079</v>
      </c>
      <c r="AH350" s="32">
        <f t="shared" si="143"/>
        <v>16.01808176100629</v>
      </c>
      <c r="AI350" s="32">
        <f t="shared" si="144"/>
        <v>124.21383647798743</v>
      </c>
      <c r="AJ350" s="32">
        <f t="shared" si="145"/>
        <v>37.735849056603769</v>
      </c>
      <c r="AK350" s="32">
        <f t="shared" si="146"/>
        <v>21.226415094339622</v>
      </c>
      <c r="AL350" s="32">
        <f t="shared" si="147"/>
        <v>10.023584905660377</v>
      </c>
      <c r="AM350" s="32">
        <f t="shared" si="148"/>
        <v>28.400157232704402</v>
      </c>
      <c r="AN350" s="32">
        <f t="shared" si="149"/>
        <v>17.786949685534591</v>
      </c>
      <c r="AO350" s="32">
        <f t="shared" si="150"/>
        <v>13.06996855345912</v>
      </c>
      <c r="AP350" s="32">
        <f t="shared" si="151"/>
        <v>51.591981132075468</v>
      </c>
      <c r="AQ350" s="32">
        <f t="shared" si="152"/>
        <v>5.9944968553459121</v>
      </c>
      <c r="AR350" s="32">
        <f t="shared" si="153"/>
        <v>70.263364779874209</v>
      </c>
      <c r="AS350" s="32">
        <f t="shared" si="154"/>
        <v>82.252358490566039</v>
      </c>
      <c r="AT350" s="32">
        <f t="shared" si="155"/>
        <v>39.602987421383652</v>
      </c>
      <c r="AU350" s="32">
        <f t="shared" si="156"/>
        <v>15.821540880503145</v>
      </c>
      <c r="AV350" s="32">
        <f t="shared" si="157"/>
        <v>112.51965408805032</v>
      </c>
      <c r="AW350" s="32">
        <f t="shared" si="158"/>
        <v>7.1737421383647799</v>
      </c>
      <c r="AX350" s="32">
        <f t="shared" si="159"/>
        <v>217.76729559748429</v>
      </c>
      <c r="AY350" s="32">
        <f t="shared" si="160"/>
        <v>17.197327044025158</v>
      </c>
      <c r="AZ350" s="32">
        <f t="shared" si="161"/>
        <v>0.49135220125786161</v>
      </c>
      <c r="BB350" s="41" t="s">
        <v>492</v>
      </c>
      <c r="BC350" s="32">
        <f t="shared" si="162"/>
        <v>48.805287239450941</v>
      </c>
      <c r="BD350" s="32">
        <f t="shared" si="163"/>
        <v>13.209013209013209</v>
      </c>
      <c r="BE350" s="32">
        <f t="shared" si="164"/>
        <v>108.39160839160839</v>
      </c>
      <c r="BF350" s="32">
        <f t="shared" si="165"/>
        <v>52.188552188552187</v>
      </c>
      <c r="BG350" s="32">
        <f t="shared" si="166"/>
        <v>142.92847334914492</v>
      </c>
      <c r="BH350" s="32">
        <f t="shared" si="167"/>
        <v>9.4535094535094526</v>
      </c>
    </row>
    <row r="351" spans="1:60" x14ac:dyDescent="0.2">
      <c r="A351" s="33" t="str">
        <f>'[3]download from PCAS'!A362</f>
        <v>Z00660</v>
      </c>
      <c r="B351" s="31">
        <f>VLOOKUP($A351,'[3]download from PCAS'!$A$7:$AZ$366,2,FALSE)</f>
        <v>8557</v>
      </c>
      <c r="C351" s="31">
        <v>6516</v>
      </c>
      <c r="D351" s="31">
        <v>6387</v>
      </c>
      <c r="E351" s="31">
        <v>6252</v>
      </c>
      <c r="F351" s="31">
        <v>4341</v>
      </c>
      <c r="G351" s="31">
        <f>VLOOKUP($A351,'[3]download from PCAS'!$A$7:$AZ$366,11,FALSE)</f>
        <v>332</v>
      </c>
      <c r="H351" s="31">
        <f>VLOOKUP($A351,'[3]download from PCAS'!$A$7:$AZ$366,31,FALSE)</f>
        <v>60</v>
      </c>
      <c r="I351" s="31">
        <f>VLOOKUP($A351,'[3]download from PCAS'!$A$7:$AZ$366,35,FALSE)</f>
        <v>25</v>
      </c>
      <c r="J351" s="31">
        <f>VLOOKUP($A351,'[3]download from PCAS'!$A$7:$AZ$366,49,FALSE)</f>
        <v>145</v>
      </c>
      <c r="K351" s="31">
        <f>VLOOKUP($A351,'[3]download from PCAS'!$A$7:$AZ$366,7,FALSE)</f>
        <v>938</v>
      </c>
      <c r="L351" s="31">
        <f>VLOOKUP($A351,'[3]download from PCAS'!$A$7:$AZ$366,27,FALSE)</f>
        <v>247</v>
      </c>
      <c r="M351" s="31">
        <f>VLOOKUP($A351,'[3]download from PCAS'!$A$7:$AZ$366,15,FALSE)</f>
        <v>124</v>
      </c>
      <c r="N351" s="31">
        <f>VLOOKUP($A351,'[3]download from PCAS'!$A$7:$AZ$366,29,FALSE)</f>
        <v>65</v>
      </c>
      <c r="O351" s="31">
        <f>VLOOKUP($A351,'[3]download from PCAS'!$A$7:$AZ$366,51,FALSE)</f>
        <v>227</v>
      </c>
      <c r="P351" s="31">
        <f>VLOOKUP($A351,'[3]download from PCAS'!$A$7:$AZ$366,9,FALSE)</f>
        <v>126</v>
      </c>
      <c r="Q351" s="31">
        <f>VLOOKUP($A351,'[3]download from PCAS'!$A$7:$AZ$366,41,FALSE)</f>
        <v>65</v>
      </c>
      <c r="R351" s="31">
        <f>VLOOKUP($A351,'[3]download from PCAS'!$A$7:$AZ$366,5,FALSE)</f>
        <v>453</v>
      </c>
      <c r="S351" s="31">
        <f>VLOOKUP($A351,'[3]download from PCAS'!$A$7:$AZ$366,19,FALSE)</f>
        <v>30</v>
      </c>
      <c r="T351" s="31">
        <f>VLOOKUP($A351,'[3]download from PCAS'!$A$7:$AZ$366,21,FALSE)</f>
        <v>503</v>
      </c>
      <c r="U351" s="31">
        <f>VLOOKUP($A351,'[3]download from PCAS'!$A$7:$AZ$366,23,FALSE)</f>
        <v>152</v>
      </c>
      <c r="V351" s="31">
        <f>VLOOKUP($A351,'[3]download from PCAS'!$A$7:$AZ$366,13,FALSE)</f>
        <v>189</v>
      </c>
      <c r="W351" s="31">
        <f>VLOOKUP($A351,'[3]download from PCAS'!$A$7:$AZ$366,3,FALSE)</f>
        <v>103</v>
      </c>
      <c r="X351" s="31">
        <f>VLOOKUP($A351,'[3]download from PCAS'!$A$7:$AZ$366,43,FALSE)</f>
        <v>800</v>
      </c>
      <c r="Y351" s="31">
        <f>VLOOKUP($A351,'[3]download from PCAS'!$A$7:$AZ$366,39,FALSE)</f>
        <v>34</v>
      </c>
      <c r="Z351" s="31">
        <f>VLOOKUP($A351,'[3]download from PCAS'!$A$7:$AZ$366,47,FALSE)</f>
        <v>1661</v>
      </c>
      <c r="AA351" s="31">
        <f>VLOOKUP($A351,'[3]download from PCAS'!$A$7:$AZ$366,17,FALSE)</f>
        <v>127</v>
      </c>
      <c r="AB351" s="31">
        <f>VLOOKUP($A351,'[3]download from PCAS'!$A$7:$AZ$366,45,FALSE)</f>
        <v>7</v>
      </c>
      <c r="AC351" s="44"/>
      <c r="AD351" s="41" t="s">
        <v>493</v>
      </c>
      <c r="AE351" s="32">
        <f t="shared" si="140"/>
        <v>38.798644384714265</v>
      </c>
      <c r="AF351" s="32">
        <f t="shared" si="141"/>
        <v>7.0118032020567957</v>
      </c>
      <c r="AG351" s="32">
        <f t="shared" si="142"/>
        <v>2.921584667523665</v>
      </c>
      <c r="AH351" s="32">
        <f t="shared" si="143"/>
        <v>16.945191071637257</v>
      </c>
      <c r="AI351" s="32">
        <f t="shared" si="144"/>
        <v>109.61785672548791</v>
      </c>
      <c r="AJ351" s="32">
        <f t="shared" si="145"/>
        <v>28.865256515133808</v>
      </c>
      <c r="AK351" s="32">
        <f t="shared" si="146"/>
        <v>14.491059950917379</v>
      </c>
      <c r="AL351" s="32">
        <f t="shared" si="147"/>
        <v>7.5961201355615282</v>
      </c>
      <c r="AM351" s="32">
        <f t="shared" si="148"/>
        <v>26.527988781114878</v>
      </c>
      <c r="AN351" s="32">
        <f t="shared" si="149"/>
        <v>14.724786724319271</v>
      </c>
      <c r="AO351" s="32">
        <f t="shared" si="150"/>
        <v>7.5961201355615282</v>
      </c>
      <c r="AP351" s="32">
        <f t="shared" si="151"/>
        <v>52.939114175528807</v>
      </c>
      <c r="AQ351" s="32">
        <f t="shared" si="152"/>
        <v>3.5059016010283979</v>
      </c>
      <c r="AR351" s="32">
        <f t="shared" si="153"/>
        <v>58.782283510576136</v>
      </c>
      <c r="AS351" s="32">
        <f t="shared" si="154"/>
        <v>17.763234778543882</v>
      </c>
      <c r="AT351" s="32">
        <f t="shared" si="155"/>
        <v>22.087180086478906</v>
      </c>
      <c r="AU351" s="32">
        <f t="shared" si="156"/>
        <v>12.0369288301975</v>
      </c>
      <c r="AV351" s="32">
        <f t="shared" si="157"/>
        <v>93.490709360757279</v>
      </c>
      <c r="AW351" s="32">
        <f t="shared" si="158"/>
        <v>3.9733551478321845</v>
      </c>
      <c r="AX351" s="32">
        <f t="shared" si="159"/>
        <v>194.1100853102723</v>
      </c>
      <c r="AY351" s="32">
        <f t="shared" si="160"/>
        <v>14.841650111020217</v>
      </c>
      <c r="AZ351" s="32">
        <f t="shared" si="161"/>
        <v>0.8180437069066262</v>
      </c>
      <c r="BB351" s="41" t="s">
        <v>493</v>
      </c>
      <c r="BC351" s="32">
        <f t="shared" si="162"/>
        <v>38.67230311570377</v>
      </c>
      <c r="BD351" s="32">
        <f t="shared" si="163"/>
        <v>10.396673064619323</v>
      </c>
      <c r="BE351" s="32">
        <f t="shared" si="164"/>
        <v>24.312220089571341</v>
      </c>
      <c r="BF351" s="32">
        <f t="shared" si="165"/>
        <v>30.230326295585414</v>
      </c>
      <c r="BG351" s="32">
        <f t="shared" si="166"/>
        <v>122.77470841006753</v>
      </c>
      <c r="BH351" s="32">
        <f t="shared" si="167"/>
        <v>5.4382597568777991</v>
      </c>
    </row>
    <row r="352" spans="1:60" x14ac:dyDescent="0.2">
      <c r="A352" s="33" t="str">
        <f>'[3]download from PCAS'!A363</f>
        <v>Z00661</v>
      </c>
      <c r="B352" s="31">
        <f>VLOOKUP($A352,'[3]download from PCAS'!$A$7:$AZ$366,2,FALSE)</f>
        <v>5447</v>
      </c>
      <c r="C352" s="31">
        <v>4181</v>
      </c>
      <c r="D352" s="31">
        <v>4108</v>
      </c>
      <c r="E352" s="31">
        <v>4035</v>
      </c>
      <c r="F352" s="31">
        <v>2823</v>
      </c>
      <c r="G352" s="31">
        <f>VLOOKUP($A352,'[3]download from PCAS'!$A$7:$AZ$366,11,FALSE)</f>
        <v>231</v>
      </c>
      <c r="H352" s="31">
        <f>VLOOKUP($A352,'[3]download from PCAS'!$A$7:$AZ$366,31,FALSE)</f>
        <v>29</v>
      </c>
      <c r="I352" s="31">
        <f>VLOOKUP($A352,'[3]download from PCAS'!$A$7:$AZ$366,35,FALSE)</f>
        <v>15</v>
      </c>
      <c r="J352" s="31">
        <f>VLOOKUP($A352,'[3]download from PCAS'!$A$7:$AZ$366,49,FALSE)</f>
        <v>85</v>
      </c>
      <c r="K352" s="31">
        <f>VLOOKUP($A352,'[3]download from PCAS'!$A$7:$AZ$366,7,FALSE)</f>
        <v>605</v>
      </c>
      <c r="L352" s="31">
        <f>VLOOKUP($A352,'[3]download from PCAS'!$A$7:$AZ$366,27,FALSE)</f>
        <v>179</v>
      </c>
      <c r="M352" s="31">
        <f>VLOOKUP($A352,'[3]download from PCAS'!$A$7:$AZ$366,15,FALSE)</f>
        <v>72</v>
      </c>
      <c r="N352" s="31">
        <f>VLOOKUP($A352,'[3]download from PCAS'!$A$7:$AZ$366,29,FALSE)</f>
        <v>46</v>
      </c>
      <c r="O352" s="31">
        <f>VLOOKUP($A352,'[3]download from PCAS'!$A$7:$AZ$366,51,FALSE)</f>
        <v>188</v>
      </c>
      <c r="P352" s="31">
        <f>VLOOKUP($A352,'[3]download from PCAS'!$A$7:$AZ$366,9,FALSE)</f>
        <v>76</v>
      </c>
      <c r="Q352" s="31">
        <f>VLOOKUP($A352,'[3]download from PCAS'!$A$7:$AZ$366,41,FALSE)</f>
        <v>28</v>
      </c>
      <c r="R352" s="31">
        <f>VLOOKUP($A352,'[3]download from PCAS'!$A$7:$AZ$366,5,FALSE)</f>
        <v>236</v>
      </c>
      <c r="S352" s="31">
        <f>VLOOKUP($A352,'[3]download from PCAS'!$A$7:$AZ$366,19,FALSE)</f>
        <v>18</v>
      </c>
      <c r="T352" s="31">
        <f>VLOOKUP($A352,'[3]download from PCAS'!$A$7:$AZ$366,21,FALSE)</f>
        <v>363</v>
      </c>
      <c r="U352" s="31">
        <f>VLOOKUP($A352,'[3]download from PCAS'!$A$7:$AZ$366,23,FALSE)</f>
        <v>352</v>
      </c>
      <c r="V352" s="31">
        <f>VLOOKUP($A352,'[3]download from PCAS'!$A$7:$AZ$366,13,FALSE)</f>
        <v>109</v>
      </c>
      <c r="W352" s="31">
        <f>VLOOKUP($A352,'[3]download from PCAS'!$A$7:$AZ$366,3,FALSE)</f>
        <v>62</v>
      </c>
      <c r="X352" s="31">
        <f>VLOOKUP($A352,'[3]download from PCAS'!$A$7:$AZ$366,43,FALSE)</f>
        <v>468</v>
      </c>
      <c r="Y352" s="31">
        <f>VLOOKUP($A352,'[3]download from PCAS'!$A$7:$AZ$366,39,FALSE)</f>
        <v>18</v>
      </c>
      <c r="Z352" s="31">
        <f>VLOOKUP($A352,'[3]download from PCAS'!$A$7:$AZ$366,47,FALSE)</f>
        <v>1053</v>
      </c>
      <c r="AA352" s="31">
        <f>VLOOKUP($A352,'[3]download from PCAS'!$A$7:$AZ$366,17,FALSE)</f>
        <v>46</v>
      </c>
      <c r="AB352" s="31">
        <f>VLOOKUP($A352,'[3]download from PCAS'!$A$7:$AZ$366,45,FALSE)</f>
        <v>10</v>
      </c>
      <c r="AC352" s="44"/>
      <c r="AD352" s="41" t="s">
        <v>494</v>
      </c>
      <c r="AE352" s="32">
        <f t="shared" si="140"/>
        <v>42.408665320359837</v>
      </c>
      <c r="AF352" s="32">
        <f t="shared" si="141"/>
        <v>5.3240315770148703</v>
      </c>
      <c r="AG352" s="32">
        <f t="shared" si="142"/>
        <v>2.753809436387002</v>
      </c>
      <c r="AH352" s="32">
        <f t="shared" si="143"/>
        <v>15.604920139526344</v>
      </c>
      <c r="AI352" s="32">
        <f t="shared" si="144"/>
        <v>111.07031393427575</v>
      </c>
      <c r="AJ352" s="32">
        <f t="shared" si="145"/>
        <v>32.862125940884887</v>
      </c>
      <c r="AK352" s="32">
        <f t="shared" si="146"/>
        <v>13.218285294657608</v>
      </c>
      <c r="AL352" s="32">
        <f t="shared" si="147"/>
        <v>8.4450156049201404</v>
      </c>
      <c r="AM352" s="32">
        <f t="shared" si="148"/>
        <v>34.514411602717097</v>
      </c>
      <c r="AN352" s="32">
        <f t="shared" si="149"/>
        <v>13.952634477694144</v>
      </c>
      <c r="AO352" s="32">
        <f t="shared" si="150"/>
        <v>5.1404442812557365</v>
      </c>
      <c r="AP352" s="32">
        <f t="shared" si="151"/>
        <v>43.326601799155497</v>
      </c>
      <c r="AQ352" s="32">
        <f t="shared" si="152"/>
        <v>3.3045713236644021</v>
      </c>
      <c r="AR352" s="32">
        <f t="shared" si="153"/>
        <v>66.642188360565441</v>
      </c>
      <c r="AS352" s="32">
        <f t="shared" si="154"/>
        <v>64.622728107214982</v>
      </c>
      <c r="AT352" s="32">
        <f t="shared" si="155"/>
        <v>20.01101523774555</v>
      </c>
      <c r="AU352" s="32">
        <f t="shared" si="156"/>
        <v>11.382412337066276</v>
      </c>
      <c r="AV352" s="32">
        <f t="shared" si="157"/>
        <v>85.918854415274453</v>
      </c>
      <c r="AW352" s="32">
        <f t="shared" si="158"/>
        <v>3.3045713236644021</v>
      </c>
      <c r="AX352" s="32">
        <f t="shared" si="159"/>
        <v>193.31742243436753</v>
      </c>
      <c r="AY352" s="32">
        <f t="shared" si="160"/>
        <v>8.4450156049201404</v>
      </c>
      <c r="AZ352" s="32">
        <f t="shared" si="161"/>
        <v>1.8358729575913346</v>
      </c>
      <c r="BB352" s="41" t="s">
        <v>494</v>
      </c>
      <c r="BC352" s="32">
        <f t="shared" si="162"/>
        <v>43.57351509250244</v>
      </c>
      <c r="BD352" s="32">
        <f t="shared" si="163"/>
        <v>11.400247831474598</v>
      </c>
      <c r="BE352" s="32">
        <f t="shared" si="164"/>
        <v>87.236679058240398</v>
      </c>
      <c r="BF352" s="32">
        <f t="shared" si="165"/>
        <v>27.01363073110285</v>
      </c>
      <c r="BG352" s="32">
        <f t="shared" si="166"/>
        <v>111.93494379335087</v>
      </c>
      <c r="BH352" s="32">
        <f t="shared" si="167"/>
        <v>4.4609665427509295</v>
      </c>
    </row>
    <row r="353" spans="1:60" x14ac:dyDescent="0.2">
      <c r="A353" s="33" t="str">
        <f>'[3]download from PCAS'!A364</f>
        <v>Z00662</v>
      </c>
      <c r="B353" s="31">
        <f>VLOOKUP($A353,'[3]download from PCAS'!$A$7:$AZ$366,2,FALSE)</f>
        <v>10932</v>
      </c>
      <c r="C353" s="31">
        <v>8890</v>
      </c>
      <c r="D353" s="31">
        <v>8725</v>
      </c>
      <c r="E353" s="31">
        <v>8559</v>
      </c>
      <c r="F353" s="31">
        <v>5898</v>
      </c>
      <c r="G353" s="31">
        <f>VLOOKUP($A353,'[3]download from PCAS'!$A$7:$AZ$366,11,FALSE)</f>
        <v>394</v>
      </c>
      <c r="H353" s="31">
        <f>VLOOKUP($A353,'[3]download from PCAS'!$A$7:$AZ$366,31,FALSE)</f>
        <v>67</v>
      </c>
      <c r="I353" s="31">
        <f>VLOOKUP($A353,'[3]download from PCAS'!$A$7:$AZ$366,35,FALSE)</f>
        <v>23</v>
      </c>
      <c r="J353" s="31">
        <f>VLOOKUP($A353,'[3]download from PCAS'!$A$7:$AZ$366,49,FALSE)</f>
        <v>195</v>
      </c>
      <c r="K353" s="31">
        <f>VLOOKUP($A353,'[3]download from PCAS'!$A$7:$AZ$366,7,FALSE)</f>
        <v>1387</v>
      </c>
      <c r="L353" s="31">
        <f>VLOOKUP($A353,'[3]download from PCAS'!$A$7:$AZ$366,27,FALSE)</f>
        <v>490</v>
      </c>
      <c r="M353" s="31">
        <f>VLOOKUP($A353,'[3]download from PCAS'!$A$7:$AZ$366,15,FALSE)</f>
        <v>141</v>
      </c>
      <c r="N353" s="31">
        <f>VLOOKUP($A353,'[3]download from PCAS'!$A$7:$AZ$366,29,FALSE)</f>
        <v>101</v>
      </c>
      <c r="O353" s="31">
        <f>VLOOKUP($A353,'[3]download from PCAS'!$A$7:$AZ$366,51,FALSE)</f>
        <v>331</v>
      </c>
      <c r="P353" s="31">
        <f>VLOOKUP($A353,'[3]download from PCAS'!$A$7:$AZ$366,9,FALSE)</f>
        <v>200</v>
      </c>
      <c r="Q353" s="31">
        <f>VLOOKUP($A353,'[3]download from PCAS'!$A$7:$AZ$366,41,FALSE)</f>
        <v>90</v>
      </c>
      <c r="R353" s="31">
        <f>VLOOKUP($A353,'[3]download from PCAS'!$A$7:$AZ$366,5,FALSE)</f>
        <v>620</v>
      </c>
      <c r="S353" s="31">
        <f>VLOOKUP($A353,'[3]download from PCAS'!$A$7:$AZ$366,19,FALSE)</f>
        <v>87</v>
      </c>
      <c r="T353" s="31">
        <f>VLOOKUP($A353,'[3]download from PCAS'!$A$7:$AZ$366,21,FALSE)</f>
        <v>796</v>
      </c>
      <c r="U353" s="31">
        <f>VLOOKUP($A353,'[3]download from PCAS'!$A$7:$AZ$366,23,FALSE)</f>
        <v>1096</v>
      </c>
      <c r="V353" s="31">
        <f>VLOOKUP($A353,'[3]download from PCAS'!$A$7:$AZ$366,13,FALSE)</f>
        <v>474</v>
      </c>
      <c r="W353" s="31">
        <f>VLOOKUP($A353,'[3]download from PCAS'!$A$7:$AZ$366,3,FALSE)</f>
        <v>156</v>
      </c>
      <c r="X353" s="31">
        <f>VLOOKUP($A353,'[3]download from PCAS'!$A$7:$AZ$366,43,FALSE)</f>
        <v>1054</v>
      </c>
      <c r="Y353" s="31">
        <f>VLOOKUP($A353,'[3]download from PCAS'!$A$7:$AZ$366,39,FALSE)</f>
        <v>100</v>
      </c>
      <c r="Z353" s="31">
        <f>VLOOKUP($A353,'[3]download from PCAS'!$A$7:$AZ$366,47,FALSE)</f>
        <v>2482</v>
      </c>
      <c r="AA353" s="31">
        <f>VLOOKUP($A353,'[3]download from PCAS'!$A$7:$AZ$366,17,FALSE)</f>
        <v>188</v>
      </c>
      <c r="AB353" s="31">
        <f>VLOOKUP($A353,'[3]download from PCAS'!$A$7:$AZ$366,45,FALSE)</f>
        <v>14</v>
      </c>
      <c r="AC353" s="44"/>
      <c r="AD353" s="41" t="s">
        <v>495</v>
      </c>
      <c r="AE353" s="32">
        <f t="shared" si="140"/>
        <v>36.040980607391141</v>
      </c>
      <c r="AF353" s="32">
        <f t="shared" si="141"/>
        <v>6.1287961946578848</v>
      </c>
      <c r="AG353" s="32">
        <f t="shared" si="142"/>
        <v>2.1039151115989752</v>
      </c>
      <c r="AH353" s="32">
        <f t="shared" si="143"/>
        <v>17.83754116355653</v>
      </c>
      <c r="AI353" s="32">
        <f t="shared" si="144"/>
        <v>126.87522868642517</v>
      </c>
      <c r="AJ353" s="32">
        <f t="shared" si="145"/>
        <v>44.822539334065134</v>
      </c>
      <c r="AK353" s="32">
        <f t="shared" si="146"/>
        <v>12.897914379802415</v>
      </c>
      <c r="AL353" s="32">
        <f t="shared" si="147"/>
        <v>9.238931577021587</v>
      </c>
      <c r="AM353" s="32">
        <f t="shared" si="148"/>
        <v>30.278082693011346</v>
      </c>
      <c r="AN353" s="32">
        <f t="shared" si="149"/>
        <v>18.294914013904133</v>
      </c>
      <c r="AO353" s="32">
        <f t="shared" si="150"/>
        <v>8.23271130625686</v>
      </c>
      <c r="AP353" s="32">
        <f t="shared" si="151"/>
        <v>56.714233443102813</v>
      </c>
      <c r="AQ353" s="32">
        <f t="shared" si="152"/>
        <v>7.9582875960482991</v>
      </c>
      <c r="AR353" s="32">
        <f t="shared" si="153"/>
        <v>72.813757775338459</v>
      </c>
      <c r="AS353" s="32">
        <f t="shared" si="154"/>
        <v>100.25612879619464</v>
      </c>
      <c r="AT353" s="32">
        <f t="shared" si="155"/>
        <v>43.358946212952794</v>
      </c>
      <c r="AU353" s="32">
        <f t="shared" si="156"/>
        <v>14.270032930845225</v>
      </c>
      <c r="AV353" s="32">
        <f t="shared" si="157"/>
        <v>96.414196853274788</v>
      </c>
      <c r="AW353" s="32">
        <f t="shared" si="158"/>
        <v>9.1474570069520666</v>
      </c>
      <c r="AX353" s="32">
        <f t="shared" si="159"/>
        <v>227.03988291255033</v>
      </c>
      <c r="AY353" s="32">
        <f t="shared" si="160"/>
        <v>17.19721917306989</v>
      </c>
      <c r="AZ353" s="32">
        <f t="shared" si="161"/>
        <v>1.2806439809732895</v>
      </c>
      <c r="BB353" s="41" t="s">
        <v>495</v>
      </c>
      <c r="BC353" s="32">
        <f t="shared" si="162"/>
        <v>56.160458452722068</v>
      </c>
      <c r="BD353" s="32">
        <f t="shared" si="163"/>
        <v>11.800443977100128</v>
      </c>
      <c r="BE353" s="32">
        <f t="shared" si="164"/>
        <v>128.05234256338358</v>
      </c>
      <c r="BF353" s="32">
        <f t="shared" si="165"/>
        <v>55.380301437083773</v>
      </c>
      <c r="BG353" s="32">
        <f t="shared" si="166"/>
        <v>118.56017997750281</v>
      </c>
      <c r="BH353" s="32">
        <f t="shared" si="167"/>
        <v>11.68360789811894</v>
      </c>
    </row>
    <row r="354" spans="1:60" x14ac:dyDescent="0.2">
      <c r="A354" s="33" t="str">
        <f>'[3]download from PCAS'!A365</f>
        <v>Z00663</v>
      </c>
      <c r="B354" s="31">
        <f>VLOOKUP($A354,'[3]download from PCAS'!$A$7:$AZ$366,2,FALSE)</f>
        <v>3021</v>
      </c>
      <c r="C354" s="31">
        <v>2347</v>
      </c>
      <c r="D354" s="31">
        <v>2317</v>
      </c>
      <c r="E354" s="31">
        <v>2285</v>
      </c>
      <c r="F354" s="31">
        <v>1544</v>
      </c>
      <c r="G354" s="31">
        <f>VLOOKUP($A354,'[3]download from PCAS'!$A$7:$AZ$366,11,FALSE)</f>
        <v>122</v>
      </c>
      <c r="H354" s="31">
        <f>VLOOKUP($A354,'[3]download from PCAS'!$A$7:$AZ$366,31,FALSE)</f>
        <v>32</v>
      </c>
      <c r="I354" s="31">
        <f>VLOOKUP($A354,'[3]download from PCAS'!$A$7:$AZ$366,35,FALSE)</f>
        <v>2</v>
      </c>
      <c r="J354" s="31">
        <f>VLOOKUP($A354,'[3]download from PCAS'!$A$7:$AZ$366,49,FALSE)</f>
        <v>72</v>
      </c>
      <c r="K354" s="31">
        <f>VLOOKUP($A354,'[3]download from PCAS'!$A$7:$AZ$366,7,FALSE)</f>
        <v>486</v>
      </c>
      <c r="L354" s="31">
        <f>VLOOKUP($A354,'[3]download from PCAS'!$A$7:$AZ$366,27,FALSE)</f>
        <v>142</v>
      </c>
      <c r="M354" s="31">
        <f>VLOOKUP($A354,'[3]download from PCAS'!$A$7:$AZ$366,15,FALSE)</f>
        <v>73</v>
      </c>
      <c r="N354" s="31">
        <f>VLOOKUP($A354,'[3]download from PCAS'!$A$7:$AZ$366,29,FALSE)</f>
        <v>58</v>
      </c>
      <c r="O354" s="31">
        <f>VLOOKUP($A354,'[3]download from PCAS'!$A$7:$AZ$366,51,FALSE)</f>
        <v>132</v>
      </c>
      <c r="P354" s="31">
        <f>VLOOKUP($A354,'[3]download from PCAS'!$A$7:$AZ$366,9,FALSE)</f>
        <v>65</v>
      </c>
      <c r="Q354" s="31">
        <f>VLOOKUP($A354,'[3]download from PCAS'!$A$7:$AZ$366,41,FALSE)</f>
        <v>61</v>
      </c>
      <c r="R354" s="31">
        <f>VLOOKUP($A354,'[3]download from PCAS'!$A$7:$AZ$366,5,FALSE)</f>
        <v>142</v>
      </c>
      <c r="S354" s="31">
        <f>VLOOKUP($A354,'[3]download from PCAS'!$A$7:$AZ$366,19,FALSE)</f>
        <v>41</v>
      </c>
      <c r="T354" s="31">
        <f>VLOOKUP($A354,'[3]download from PCAS'!$A$7:$AZ$366,21,FALSE)</f>
        <v>233</v>
      </c>
      <c r="U354" s="31">
        <f>VLOOKUP($A354,'[3]download from PCAS'!$A$7:$AZ$366,23,FALSE)</f>
        <v>472</v>
      </c>
      <c r="V354" s="31">
        <f>VLOOKUP($A354,'[3]download from PCAS'!$A$7:$AZ$366,13,FALSE)</f>
        <v>151</v>
      </c>
      <c r="W354" s="31">
        <f>VLOOKUP($A354,'[3]download from PCAS'!$A$7:$AZ$366,3,FALSE)</f>
        <v>52</v>
      </c>
      <c r="X354" s="31">
        <f>VLOOKUP($A354,'[3]download from PCAS'!$A$7:$AZ$366,43,FALSE)</f>
        <v>472</v>
      </c>
      <c r="Y354" s="31">
        <f>VLOOKUP($A354,'[3]download from PCAS'!$A$7:$AZ$366,39,FALSE)</f>
        <v>36</v>
      </c>
      <c r="Z354" s="31">
        <f>VLOOKUP($A354,'[3]download from PCAS'!$A$7:$AZ$366,47,FALSE)</f>
        <v>761</v>
      </c>
      <c r="AA354" s="31">
        <f>VLOOKUP($A354,'[3]download from PCAS'!$A$7:$AZ$366,17,FALSE)</f>
        <v>51</v>
      </c>
      <c r="AB354" s="31">
        <f>VLOOKUP($A354,'[3]download from PCAS'!$A$7:$AZ$366,45,FALSE)</f>
        <v>9</v>
      </c>
      <c r="AC354" s="44"/>
      <c r="AD354" s="41" t="s">
        <v>496</v>
      </c>
      <c r="AE354" s="32">
        <f t="shared" si="140"/>
        <v>40.383978814961935</v>
      </c>
      <c r="AF354" s="32">
        <f t="shared" si="141"/>
        <v>10.592519033432639</v>
      </c>
      <c r="AG354" s="32">
        <f t="shared" si="142"/>
        <v>0.66203243958953994</v>
      </c>
      <c r="AH354" s="32">
        <f t="shared" si="143"/>
        <v>23.833167825223438</v>
      </c>
      <c r="AI354" s="32">
        <f t="shared" si="144"/>
        <v>160.87388282025819</v>
      </c>
      <c r="AJ354" s="32">
        <f t="shared" si="145"/>
        <v>47.00430321085733</v>
      </c>
      <c r="AK354" s="32">
        <f t="shared" si="146"/>
        <v>24.164184045018207</v>
      </c>
      <c r="AL354" s="32">
        <f t="shared" si="147"/>
        <v>19.198940748096657</v>
      </c>
      <c r="AM354" s="32">
        <f t="shared" si="148"/>
        <v>43.694141012909633</v>
      </c>
      <c r="AN354" s="32">
        <f t="shared" si="149"/>
        <v>21.516054286660047</v>
      </c>
      <c r="AO354" s="32">
        <f t="shared" si="150"/>
        <v>20.191989407480968</v>
      </c>
      <c r="AP354" s="32">
        <f t="shared" si="151"/>
        <v>47.00430321085733</v>
      </c>
      <c r="AQ354" s="32">
        <f t="shared" si="152"/>
        <v>13.571665011585567</v>
      </c>
      <c r="AR354" s="32">
        <f t="shared" si="153"/>
        <v>77.12677921218139</v>
      </c>
      <c r="AS354" s="32">
        <f t="shared" si="154"/>
        <v>156.23965574313144</v>
      </c>
      <c r="AT354" s="32">
        <f t="shared" si="155"/>
        <v>49.983449189010258</v>
      </c>
      <c r="AU354" s="32">
        <f t="shared" si="156"/>
        <v>17.212843429328036</v>
      </c>
      <c r="AV354" s="32">
        <f t="shared" si="157"/>
        <v>156.23965574313144</v>
      </c>
      <c r="AW354" s="32">
        <f t="shared" si="158"/>
        <v>11.916583912611719</v>
      </c>
      <c r="AX354" s="32">
        <f t="shared" si="159"/>
        <v>251.90334326381992</v>
      </c>
      <c r="AY354" s="32">
        <f t="shared" si="160"/>
        <v>16.881827209533267</v>
      </c>
      <c r="AZ354" s="32">
        <f t="shared" si="161"/>
        <v>2.9791459781529297</v>
      </c>
      <c r="BB354" s="41" t="s">
        <v>496</v>
      </c>
      <c r="BC354" s="32">
        <f t="shared" si="162"/>
        <v>61.286145878290888</v>
      </c>
      <c r="BD354" s="32">
        <f t="shared" si="163"/>
        <v>25.38293216630197</v>
      </c>
      <c r="BE354" s="32">
        <f t="shared" si="164"/>
        <v>206.56455142231948</v>
      </c>
      <c r="BF354" s="32">
        <f t="shared" si="165"/>
        <v>66.083150984682717</v>
      </c>
      <c r="BG354" s="32">
        <f t="shared" si="166"/>
        <v>201.10779718789945</v>
      </c>
      <c r="BH354" s="32">
        <f t="shared" si="167"/>
        <v>15.75492341356674</v>
      </c>
    </row>
    <row r="355" spans="1:60" x14ac:dyDescent="0.2">
      <c r="A355" s="33" t="str">
        <f>'[3]download from PCAS'!A366</f>
        <v>Z00664</v>
      </c>
      <c r="B355" s="36">
        <f>VLOOKUP($A355,'[3]download from PCAS'!$A$7:$AZ$366,2,FALSE)</f>
        <v>3250</v>
      </c>
      <c r="C355" s="36">
        <v>2605</v>
      </c>
      <c r="D355" s="36">
        <v>2545</v>
      </c>
      <c r="E355" s="36">
        <v>2507</v>
      </c>
      <c r="F355" s="36">
        <v>1709</v>
      </c>
      <c r="G355" s="36">
        <f>VLOOKUP($A355,'[3]download from PCAS'!$A$7:$AZ$366,11,FALSE)</f>
        <v>156</v>
      </c>
      <c r="H355" s="36">
        <f>VLOOKUP($A355,'[3]download from PCAS'!$A$7:$AZ$366,31,FALSE)</f>
        <v>43</v>
      </c>
      <c r="I355" s="36">
        <f>VLOOKUP($A355,'[3]download from PCAS'!$A$7:$AZ$366,35,FALSE)</f>
        <v>23</v>
      </c>
      <c r="J355" s="36">
        <f>VLOOKUP($A355,'[3]download from PCAS'!$A$7:$AZ$366,49,FALSE)</f>
        <v>71</v>
      </c>
      <c r="K355" s="36">
        <f>VLOOKUP($A355,'[3]download from PCAS'!$A$7:$AZ$366,7,FALSE)</f>
        <v>497</v>
      </c>
      <c r="L355" s="36">
        <f>VLOOKUP($A355,'[3]download from PCAS'!$A$7:$AZ$366,27,FALSE)</f>
        <v>128</v>
      </c>
      <c r="M355" s="36">
        <f>VLOOKUP($A355,'[3]download from PCAS'!$A$7:$AZ$366,15,FALSE)</f>
        <v>64</v>
      </c>
      <c r="N355" s="36">
        <f>VLOOKUP($A355,'[3]download from PCAS'!$A$7:$AZ$366,29,FALSE)</f>
        <v>15</v>
      </c>
      <c r="O355" s="36">
        <f>VLOOKUP($A355,'[3]download from PCAS'!$A$7:$AZ$366,51,FALSE)</f>
        <v>139</v>
      </c>
      <c r="P355" s="36">
        <f>VLOOKUP($A355,'[3]download from PCAS'!$A$7:$AZ$366,9,FALSE)</f>
        <v>55</v>
      </c>
      <c r="Q355" s="36">
        <f>VLOOKUP($A355,'[3]download from PCAS'!$A$7:$AZ$366,41,FALSE)</f>
        <v>32</v>
      </c>
      <c r="R355" s="36">
        <f>VLOOKUP($A355,'[3]download from PCAS'!$A$7:$AZ$366,5,FALSE)</f>
        <v>101</v>
      </c>
      <c r="S355" s="36">
        <f>VLOOKUP($A355,'[3]download from PCAS'!$A$7:$AZ$366,19,FALSE)</f>
        <v>23</v>
      </c>
      <c r="T355" s="36">
        <f>VLOOKUP($A355,'[3]download from PCAS'!$A$7:$AZ$366,21,FALSE)</f>
        <v>244</v>
      </c>
      <c r="U355" s="36">
        <f>VLOOKUP($A355,'[3]download from PCAS'!$A$7:$AZ$366,23,FALSE)</f>
        <v>196</v>
      </c>
      <c r="V355" s="36">
        <f>VLOOKUP($A355,'[3]download from PCAS'!$A$7:$AZ$366,13,FALSE)</f>
        <v>124</v>
      </c>
      <c r="W355" s="36">
        <f>VLOOKUP($A355,'[3]download from PCAS'!$A$7:$AZ$366,3,FALSE)</f>
        <v>50</v>
      </c>
      <c r="X355" s="36">
        <f>VLOOKUP($A355,'[3]download from PCAS'!$A$7:$AZ$366,43,FALSE)</f>
        <v>252</v>
      </c>
      <c r="Y355" s="36">
        <f>VLOOKUP($A355,'[3]download from PCAS'!$A$7:$AZ$366,39,FALSE)</f>
        <v>17</v>
      </c>
      <c r="Z355" s="36">
        <f>VLOOKUP($A355,'[3]download from PCAS'!$A$7:$AZ$366,47,FALSE)</f>
        <v>688</v>
      </c>
      <c r="AA355" s="36">
        <f>VLOOKUP($A355,'[3]download from PCAS'!$A$7:$AZ$366,17,FALSE)</f>
        <v>54</v>
      </c>
      <c r="AB355" s="36">
        <f>VLOOKUP($A355,'[3]download from PCAS'!$A$7:$AZ$366,45,FALSE)</f>
        <v>1</v>
      </c>
      <c r="AC355" s="44"/>
      <c r="AD355" s="41" t="s">
        <v>497</v>
      </c>
      <c r="AE355" s="32">
        <f t="shared" si="140"/>
        <v>48</v>
      </c>
      <c r="AF355" s="32">
        <f t="shared" si="141"/>
        <v>13.23076923076923</v>
      </c>
      <c r="AG355" s="32">
        <f t="shared" si="142"/>
        <v>7.0769230769230766</v>
      </c>
      <c r="AH355" s="32">
        <f t="shared" si="143"/>
        <v>21.846153846153847</v>
      </c>
      <c r="AI355" s="32">
        <f t="shared" si="144"/>
        <v>152.92307692307691</v>
      </c>
      <c r="AJ355" s="32">
        <f t="shared" si="145"/>
        <v>39.384615384615387</v>
      </c>
      <c r="AK355" s="32">
        <f t="shared" si="146"/>
        <v>19.692307692307693</v>
      </c>
      <c r="AL355" s="32">
        <f t="shared" si="147"/>
        <v>4.6153846153846159</v>
      </c>
      <c r="AM355" s="32">
        <f t="shared" si="148"/>
        <v>42.769230769230766</v>
      </c>
      <c r="AN355" s="32">
        <f t="shared" si="149"/>
        <v>16.923076923076923</v>
      </c>
      <c r="AO355" s="32">
        <f t="shared" si="150"/>
        <v>9.8461538461538467</v>
      </c>
      <c r="AP355" s="32">
        <f t="shared" si="151"/>
        <v>31.076923076923077</v>
      </c>
      <c r="AQ355" s="32">
        <f t="shared" si="152"/>
        <v>7.0769230769230766</v>
      </c>
      <c r="AR355" s="32">
        <f t="shared" si="153"/>
        <v>75.07692307692308</v>
      </c>
      <c r="AS355" s="32">
        <f t="shared" si="154"/>
        <v>60.307692307692307</v>
      </c>
      <c r="AT355" s="32">
        <f t="shared" si="155"/>
        <v>38.153846153846153</v>
      </c>
      <c r="AU355" s="32">
        <f t="shared" si="156"/>
        <v>15.384615384615385</v>
      </c>
      <c r="AV355" s="32">
        <f t="shared" si="157"/>
        <v>77.538461538461547</v>
      </c>
      <c r="AW355" s="32">
        <f t="shared" si="158"/>
        <v>5.2307692307692308</v>
      </c>
      <c r="AX355" s="32">
        <f t="shared" si="159"/>
        <v>211.69230769230768</v>
      </c>
      <c r="AY355" s="32">
        <f t="shared" si="160"/>
        <v>16.615384615384617</v>
      </c>
      <c r="AZ355" s="32">
        <f t="shared" si="161"/>
        <v>0.30769230769230771</v>
      </c>
      <c r="BB355" s="41" t="s">
        <v>497</v>
      </c>
      <c r="BC355" s="32">
        <f t="shared" si="162"/>
        <v>50.29469548133595</v>
      </c>
      <c r="BD355" s="32">
        <f t="shared" si="163"/>
        <v>5.9832469086557634</v>
      </c>
      <c r="BE355" s="32">
        <f t="shared" si="164"/>
        <v>78.181092939768646</v>
      </c>
      <c r="BF355" s="32">
        <f t="shared" si="165"/>
        <v>49.461507778220984</v>
      </c>
      <c r="BG355" s="32">
        <f t="shared" si="166"/>
        <v>96.737044145873327</v>
      </c>
      <c r="BH355" s="32">
        <f t="shared" si="167"/>
        <v>6.7810131631431991</v>
      </c>
    </row>
    <row r="356" spans="1:60" s="45" customFormat="1" x14ac:dyDescent="0.2">
      <c r="A356" s="37" t="s">
        <v>498</v>
      </c>
      <c r="B356" s="38">
        <f>SUM(B3:B355)</f>
        <v>1898099</v>
      </c>
      <c r="C356" s="38">
        <f>SUM(C3:C355)</f>
        <v>1515388</v>
      </c>
      <c r="D356" s="38">
        <f t="shared" ref="D356:F356" si="168">SUM(D3:D355)</f>
        <v>1490797</v>
      </c>
      <c r="E356" s="38">
        <f t="shared" si="168"/>
        <v>1465867</v>
      </c>
      <c r="F356" s="38">
        <f t="shared" si="168"/>
        <v>1025177</v>
      </c>
      <c r="G356" s="38">
        <f>SUM(G3:G355)</f>
        <v>74788</v>
      </c>
      <c r="H356" s="38">
        <f t="shared" ref="H356:AB356" si="169">SUM(H3:H355)</f>
        <v>14263</v>
      </c>
      <c r="I356" s="38">
        <f t="shared" si="169"/>
        <v>6414</v>
      </c>
      <c r="J356" s="38">
        <f t="shared" si="169"/>
        <v>33842</v>
      </c>
      <c r="K356" s="38">
        <f t="shared" si="169"/>
        <v>241783</v>
      </c>
      <c r="L356" s="38">
        <f t="shared" si="169"/>
        <v>75837</v>
      </c>
      <c r="M356" s="38">
        <f t="shared" si="169"/>
        <v>32973</v>
      </c>
      <c r="N356" s="38">
        <f t="shared" si="169"/>
        <v>14885</v>
      </c>
      <c r="O356" s="38">
        <f t="shared" si="169"/>
        <v>64502</v>
      </c>
      <c r="P356" s="38">
        <f t="shared" si="169"/>
        <v>30702</v>
      </c>
      <c r="Q356" s="38">
        <f t="shared" si="169"/>
        <v>15709</v>
      </c>
      <c r="R356" s="38">
        <f t="shared" si="169"/>
        <v>113518</v>
      </c>
      <c r="S356" s="38">
        <f t="shared" si="169"/>
        <v>11882</v>
      </c>
      <c r="T356" s="38">
        <f t="shared" si="169"/>
        <v>133834</v>
      </c>
      <c r="U356" s="38">
        <f t="shared" si="169"/>
        <v>182525</v>
      </c>
      <c r="V356" s="38">
        <f t="shared" si="169"/>
        <v>62238</v>
      </c>
      <c r="W356" s="38">
        <f t="shared" si="169"/>
        <v>27213</v>
      </c>
      <c r="X356" s="38">
        <f t="shared" si="169"/>
        <v>167150</v>
      </c>
      <c r="Y356" s="38">
        <f t="shared" si="169"/>
        <v>9427</v>
      </c>
      <c r="Z356" s="38">
        <f t="shared" si="169"/>
        <v>430258</v>
      </c>
      <c r="AA356" s="38">
        <f t="shared" si="169"/>
        <v>28054</v>
      </c>
      <c r="AB356" s="38">
        <f t="shared" si="169"/>
        <v>2510</v>
      </c>
      <c r="AD356" s="38" t="s">
        <v>498</v>
      </c>
      <c r="AE356" s="40">
        <f t="shared" si="140"/>
        <v>39.401527528332295</v>
      </c>
      <c r="AF356" s="40">
        <f t="shared" si="141"/>
        <v>7.5143604206103056</v>
      </c>
      <c r="AG356" s="40">
        <f t="shared" si="142"/>
        <v>3.3791704226175767</v>
      </c>
      <c r="AH356" s="40">
        <f t="shared" si="143"/>
        <v>17.829417749021523</v>
      </c>
      <c r="AI356" s="40">
        <f t="shared" si="144"/>
        <v>127.38165922852285</v>
      </c>
      <c r="AJ356" s="40">
        <f t="shared" si="145"/>
        <v>39.954185740575177</v>
      </c>
      <c r="AK356" s="40">
        <f t="shared" si="146"/>
        <v>17.371591260519079</v>
      </c>
      <c r="AL356" s="40">
        <f t="shared" si="147"/>
        <v>7.8420567104244832</v>
      </c>
      <c r="AM356" s="40">
        <f t="shared" si="148"/>
        <v>33.982421359475985</v>
      </c>
      <c r="AN356" s="40">
        <f t="shared" si="149"/>
        <v>16.175131012660561</v>
      </c>
      <c r="AO356" s="40">
        <f t="shared" si="150"/>
        <v>8.2761752679918157</v>
      </c>
      <c r="AP356" s="40">
        <f t="shared" si="151"/>
        <v>59.806153419816354</v>
      </c>
      <c r="AQ356" s="40">
        <f t="shared" si="152"/>
        <v>6.2599474526881895</v>
      </c>
      <c r="AR356" s="40">
        <f t="shared" si="153"/>
        <v>70.509493972653686</v>
      </c>
      <c r="AS356" s="40">
        <f t="shared" si="154"/>
        <v>96.16200208735161</v>
      </c>
      <c r="AT356" s="40">
        <f t="shared" si="155"/>
        <v>32.789649011985148</v>
      </c>
      <c r="AU356" s="40">
        <f t="shared" si="156"/>
        <v>14.336976100825089</v>
      </c>
      <c r="AV356" s="40">
        <f t="shared" si="157"/>
        <v>88.061792351189268</v>
      </c>
      <c r="AW356" s="40">
        <f t="shared" si="158"/>
        <v>4.966548109450561</v>
      </c>
      <c r="AX356" s="40">
        <f t="shared" si="159"/>
        <v>226.67837662840557</v>
      </c>
      <c r="AY356" s="40">
        <f t="shared" si="160"/>
        <v>14.780050987856798</v>
      </c>
      <c r="AZ356" s="40">
        <f t="shared" si="161"/>
        <v>1.322375703269429</v>
      </c>
      <c r="BB356" s="38" t="s">
        <v>498</v>
      </c>
      <c r="BC356" s="40">
        <f t="shared" si="162"/>
        <v>50.870105051190741</v>
      </c>
      <c r="BD356" s="40">
        <f t="shared" si="163"/>
        <v>10.154400092232105</v>
      </c>
      <c r="BE356" s="40">
        <f t="shared" si="164"/>
        <v>124.51675356631945</v>
      </c>
      <c r="BF356" s="40">
        <f t="shared" si="165"/>
        <v>42.458149340970223</v>
      </c>
      <c r="BG356" s="40">
        <f t="shared" si="166"/>
        <v>110.30178409753806</v>
      </c>
      <c r="BH356" s="40">
        <f t="shared" si="167"/>
        <v>6.4310063600585865</v>
      </c>
    </row>
    <row r="360" spans="1:60" x14ac:dyDescent="0.2">
      <c r="G360" s="26" t="s">
        <v>510</v>
      </c>
    </row>
    <row r="361" spans="1:60" x14ac:dyDescent="0.2">
      <c r="A361" s="46"/>
    </row>
    <row r="362" spans="1:60" ht="15" x14ac:dyDescent="0.25">
      <c r="A362" s="268" t="s">
        <v>499</v>
      </c>
      <c r="B362" s="264" t="s">
        <v>511</v>
      </c>
      <c r="C362" s="266" t="s">
        <v>127</v>
      </c>
      <c r="D362" s="266"/>
      <c r="E362" s="266"/>
      <c r="F362" s="266"/>
      <c r="G362" s="259" t="s">
        <v>128</v>
      </c>
      <c r="H362" s="259"/>
      <c r="I362" s="259"/>
      <c r="J362" s="259"/>
      <c r="K362" s="259"/>
      <c r="L362" s="259"/>
      <c r="M362" s="259"/>
      <c r="N362" s="259"/>
      <c r="O362" s="259"/>
      <c r="P362" s="259"/>
      <c r="Q362" s="259"/>
      <c r="R362" s="259"/>
      <c r="S362" s="259"/>
      <c r="T362" s="259"/>
      <c r="U362" s="259"/>
      <c r="V362" s="259"/>
      <c r="W362" s="259"/>
      <c r="X362" s="259"/>
      <c r="Y362" s="259"/>
      <c r="Z362" s="259"/>
      <c r="AA362" s="259"/>
      <c r="AB362" s="259"/>
      <c r="AD362" s="268" t="s">
        <v>499</v>
      </c>
      <c r="AE362" s="259" t="s">
        <v>129</v>
      </c>
      <c r="AF362" s="259"/>
      <c r="AG362" s="259"/>
      <c r="AH362" s="259"/>
      <c r="AI362" s="259"/>
      <c r="AJ362" s="259"/>
      <c r="AK362" s="259"/>
      <c r="AL362" s="259"/>
      <c r="AM362" s="259"/>
      <c r="AN362" s="259"/>
      <c r="AO362" s="259"/>
      <c r="AP362" s="259"/>
      <c r="AQ362" s="259"/>
      <c r="AR362" s="259"/>
      <c r="AS362" s="259"/>
      <c r="AT362" s="259"/>
      <c r="AU362" s="259"/>
      <c r="AV362" s="259"/>
      <c r="AW362" s="259"/>
      <c r="AX362" s="259"/>
      <c r="AY362" s="259"/>
      <c r="AZ362" s="259"/>
      <c r="BB362" s="268" t="s">
        <v>499</v>
      </c>
      <c r="BC362" s="260" t="s">
        <v>130</v>
      </c>
      <c r="BD362" s="260"/>
      <c r="BE362" s="260"/>
      <c r="BF362" s="260"/>
      <c r="BG362" s="260"/>
      <c r="BH362" s="260"/>
    </row>
    <row r="363" spans="1:60" ht="76.5" x14ac:dyDescent="0.2">
      <c r="A363" s="268"/>
      <c r="B363" s="265"/>
      <c r="C363" s="89" t="s">
        <v>131</v>
      </c>
      <c r="D363" s="89" t="s">
        <v>132</v>
      </c>
      <c r="E363" s="89" t="s">
        <v>133</v>
      </c>
      <c r="F363" s="89" t="s">
        <v>507</v>
      </c>
      <c r="G363" s="90" t="s">
        <v>30</v>
      </c>
      <c r="H363" s="91" t="s">
        <v>104</v>
      </c>
      <c r="I363" s="90" t="s">
        <v>517</v>
      </c>
      <c r="J363" s="91" t="s">
        <v>134</v>
      </c>
      <c r="K363" s="91" t="s">
        <v>22</v>
      </c>
      <c r="L363" s="91" t="s">
        <v>29</v>
      </c>
      <c r="M363" s="90" t="s">
        <v>518</v>
      </c>
      <c r="N363" s="91" t="s">
        <v>2</v>
      </c>
      <c r="O363" s="91" t="s">
        <v>28</v>
      </c>
      <c r="P363" s="91" t="s">
        <v>3</v>
      </c>
      <c r="Q363" s="90" t="s">
        <v>27</v>
      </c>
      <c r="R363" s="91" t="s">
        <v>4</v>
      </c>
      <c r="S363" s="91" t="s">
        <v>5</v>
      </c>
      <c r="T363" s="90" t="s">
        <v>107</v>
      </c>
      <c r="U363" s="91" t="s">
        <v>103</v>
      </c>
      <c r="V363" s="91" t="s">
        <v>135</v>
      </c>
      <c r="W363" s="90" t="s">
        <v>25</v>
      </c>
      <c r="X363" s="91" t="s">
        <v>6</v>
      </c>
      <c r="Y363" s="90" t="s">
        <v>520</v>
      </c>
      <c r="Z363" s="90" t="s">
        <v>35</v>
      </c>
      <c r="AA363" s="90" t="s">
        <v>521</v>
      </c>
      <c r="AB363" s="90" t="s">
        <v>23</v>
      </c>
      <c r="AD363" s="268"/>
      <c r="AE363" s="90" t="s">
        <v>30</v>
      </c>
      <c r="AF363" s="91" t="s">
        <v>104</v>
      </c>
      <c r="AG363" s="90" t="s">
        <v>517</v>
      </c>
      <c r="AH363" s="91" t="s">
        <v>134</v>
      </c>
      <c r="AI363" s="91" t="s">
        <v>22</v>
      </c>
      <c r="AJ363" s="91" t="s">
        <v>29</v>
      </c>
      <c r="AK363" s="90" t="s">
        <v>518</v>
      </c>
      <c r="AL363" s="91" t="s">
        <v>2</v>
      </c>
      <c r="AM363" s="91" t="s">
        <v>28</v>
      </c>
      <c r="AN363" s="91" t="s">
        <v>3</v>
      </c>
      <c r="AO363" s="90" t="s">
        <v>27</v>
      </c>
      <c r="AP363" s="91" t="s">
        <v>4</v>
      </c>
      <c r="AQ363" s="91" t="s">
        <v>5</v>
      </c>
      <c r="AR363" s="90" t="s">
        <v>107</v>
      </c>
      <c r="AS363" s="91" t="s">
        <v>103</v>
      </c>
      <c r="AT363" s="91" t="s">
        <v>135</v>
      </c>
      <c r="AU363" s="90" t="s">
        <v>25</v>
      </c>
      <c r="AV363" s="91" t="s">
        <v>6</v>
      </c>
      <c r="AW363" s="90" t="s">
        <v>520</v>
      </c>
      <c r="AX363" s="90" t="s">
        <v>35</v>
      </c>
      <c r="AY363" s="90" t="s">
        <v>521</v>
      </c>
      <c r="AZ363" s="90" t="s">
        <v>23</v>
      </c>
      <c r="BB363" s="268"/>
      <c r="BC363" s="92" t="s">
        <v>136</v>
      </c>
      <c r="BD363" s="92" t="s">
        <v>137</v>
      </c>
      <c r="BE363" s="92" t="s">
        <v>138</v>
      </c>
      <c r="BF363" s="92" t="s">
        <v>139</v>
      </c>
      <c r="BG363" s="92" t="s">
        <v>140</v>
      </c>
      <c r="BH363" s="92" t="s">
        <v>141</v>
      </c>
    </row>
    <row r="364" spans="1:60" x14ac:dyDescent="0.2">
      <c r="A364" s="47" t="s">
        <v>500</v>
      </c>
      <c r="B364" s="47">
        <f>SUM(B3:B89)</f>
        <v>427765</v>
      </c>
      <c r="C364" s="47">
        <f t="shared" ref="C364:F364" si="170">SUM(C3:C89)</f>
        <v>348377</v>
      </c>
      <c r="D364" s="47">
        <f t="shared" si="170"/>
        <v>343339</v>
      </c>
      <c r="E364" s="47">
        <f t="shared" si="170"/>
        <v>338104</v>
      </c>
      <c r="F364" s="47">
        <f t="shared" si="170"/>
        <v>230112</v>
      </c>
      <c r="G364" s="47">
        <f>SUM(G3:G89)</f>
        <v>17268</v>
      </c>
      <c r="H364" s="47">
        <f t="shared" ref="H364:AB364" si="171">SUM(H3:H89)</f>
        <v>3252</v>
      </c>
      <c r="I364" s="47">
        <f t="shared" si="171"/>
        <v>1448</v>
      </c>
      <c r="J364" s="47">
        <f t="shared" si="171"/>
        <v>8029</v>
      </c>
      <c r="K364" s="47">
        <f t="shared" si="171"/>
        <v>52945</v>
      </c>
      <c r="L364" s="47">
        <f t="shared" si="171"/>
        <v>17216</v>
      </c>
      <c r="M364" s="47">
        <f t="shared" si="171"/>
        <v>8910</v>
      </c>
      <c r="N364" s="47">
        <f t="shared" si="171"/>
        <v>3768</v>
      </c>
      <c r="O364" s="47">
        <f t="shared" si="171"/>
        <v>11991</v>
      </c>
      <c r="P364" s="47">
        <f t="shared" si="171"/>
        <v>6710</v>
      </c>
      <c r="Q364" s="47">
        <f t="shared" si="171"/>
        <v>4256</v>
      </c>
      <c r="R364" s="47">
        <f t="shared" si="171"/>
        <v>26015</v>
      </c>
      <c r="S364" s="47">
        <f t="shared" si="171"/>
        <v>2905</v>
      </c>
      <c r="T364" s="47">
        <f t="shared" si="171"/>
        <v>30532</v>
      </c>
      <c r="U364" s="47">
        <f t="shared" si="171"/>
        <v>42655</v>
      </c>
      <c r="V364" s="47">
        <f t="shared" si="171"/>
        <v>12531</v>
      </c>
      <c r="W364" s="47">
        <f t="shared" si="171"/>
        <v>6123</v>
      </c>
      <c r="X364" s="47">
        <f t="shared" si="171"/>
        <v>35378</v>
      </c>
      <c r="Y364" s="47">
        <f t="shared" si="171"/>
        <v>1852</v>
      </c>
      <c r="Z364" s="47">
        <f t="shared" si="171"/>
        <v>97401</v>
      </c>
      <c r="AA364" s="47">
        <f t="shared" si="171"/>
        <v>6160</v>
      </c>
      <c r="AB364" s="47">
        <f t="shared" si="171"/>
        <v>563</v>
      </c>
      <c r="AD364" s="47" t="s">
        <v>500</v>
      </c>
      <c r="AE364" s="32">
        <f>G364/B364*1000</f>
        <v>40.367959042932448</v>
      </c>
      <c r="AF364" s="32">
        <f>H364/B364*1000</f>
        <v>7.602305003915701</v>
      </c>
      <c r="AG364" s="32">
        <f>I364/B364*1000</f>
        <v>3.3850361764052694</v>
      </c>
      <c r="AH364" s="32">
        <f>J364/B364*1000</f>
        <v>18.769651561020655</v>
      </c>
      <c r="AI364" s="32">
        <f>K364/B364*1000</f>
        <v>123.77122953023272</v>
      </c>
      <c r="AJ364" s="32">
        <f>L364/B364*1000</f>
        <v>40.246396970299116</v>
      </c>
      <c r="AK364" s="32">
        <f>M364/B364*1000</f>
        <v>20.829193599289329</v>
      </c>
      <c r="AL364" s="32">
        <f>N364/B364*1000</f>
        <v>8.8085748015849816</v>
      </c>
      <c r="AM364" s="32">
        <f>O364/B364*1000</f>
        <v>28.03174640281463</v>
      </c>
      <c r="AN364" s="32">
        <f>P364/B364*1000</f>
        <v>15.686182834032705</v>
      </c>
      <c r="AO364" s="32">
        <f>Q364/B364*1000</f>
        <v>9.9493880986055423</v>
      </c>
      <c r="AP364" s="32">
        <f>R364/B364*1000</f>
        <v>60.816102299159581</v>
      </c>
      <c r="AQ364" s="32">
        <f>S364/B364*1000</f>
        <v>6.7911119423047701</v>
      </c>
      <c r="AR364" s="32">
        <f>T364/B364*1000</f>
        <v>71.375638493097838</v>
      </c>
      <c r="AS364" s="32">
        <f>U364/B364*1000</f>
        <v>99.715965541827885</v>
      </c>
      <c r="AT364" s="32">
        <f>V364/B364*1000</f>
        <v>29.294121772468529</v>
      </c>
      <c r="AU364" s="32">
        <f>W364/B364*1000</f>
        <v>14.313934052575597</v>
      </c>
      <c r="AV364" s="32">
        <f>X364/B364*1000</f>
        <v>82.704288569658573</v>
      </c>
      <c r="AW364" s="32">
        <f>Y364/B364*1000</f>
        <v>4.3294799714796675</v>
      </c>
      <c r="AX364" s="32">
        <f>Z364/B364*1000</f>
        <v>227.69745070307295</v>
      </c>
      <c r="AY364" s="32">
        <f>AA364/B364*1000</f>
        <v>14.40043014271855</v>
      </c>
      <c r="AZ364" s="32">
        <f>AB364/B364*1000</f>
        <v>1.3161432094724907</v>
      </c>
      <c r="BB364" s="47" t="s">
        <v>500</v>
      </c>
      <c r="BC364" s="32">
        <f>L364/D364*1000</f>
        <v>50.142861719758024</v>
      </c>
      <c r="BD364" s="32">
        <f>N364/E364*1000</f>
        <v>11.144499917185245</v>
      </c>
      <c r="BE364" s="32">
        <f>U364/E364*1000</f>
        <v>126.15940657312544</v>
      </c>
      <c r="BF364" s="32">
        <f>V364/E364*1000</f>
        <v>37.062560632231502</v>
      </c>
      <c r="BG364" s="32">
        <f>X364/C364*1000</f>
        <v>101.55090605866633</v>
      </c>
      <c r="BH364" s="32">
        <f>Y364/E364*1000</f>
        <v>5.4776045240517712</v>
      </c>
    </row>
    <row r="365" spans="1:60" x14ac:dyDescent="0.2">
      <c r="A365" s="47" t="s">
        <v>501</v>
      </c>
      <c r="B365" s="47">
        <f>SUM(B90:B143)</f>
        <v>312638</v>
      </c>
      <c r="C365" s="47">
        <f t="shared" ref="C365:F365" si="172">SUM(C90:C143)</f>
        <v>251205</v>
      </c>
      <c r="D365" s="47">
        <f t="shared" si="172"/>
        <v>247264</v>
      </c>
      <c r="E365" s="47">
        <f t="shared" si="172"/>
        <v>243332</v>
      </c>
      <c r="F365" s="47">
        <f t="shared" si="172"/>
        <v>173626</v>
      </c>
      <c r="G365" s="47">
        <f>SUM(G90:G143)</f>
        <v>13123</v>
      </c>
      <c r="H365" s="47">
        <f t="shared" ref="H365:AB365" si="173">SUM(H90:H143)</f>
        <v>2267</v>
      </c>
      <c r="I365" s="47">
        <f t="shared" si="173"/>
        <v>1112</v>
      </c>
      <c r="J365" s="47">
        <f t="shared" si="173"/>
        <v>6145</v>
      </c>
      <c r="K365" s="47">
        <f t="shared" si="173"/>
        <v>41913</v>
      </c>
      <c r="L365" s="47">
        <f t="shared" si="173"/>
        <v>13058</v>
      </c>
      <c r="M365" s="47">
        <f t="shared" si="173"/>
        <v>4657</v>
      </c>
      <c r="N365" s="47">
        <f t="shared" si="173"/>
        <v>2428</v>
      </c>
      <c r="O365" s="47">
        <f t="shared" si="173"/>
        <v>10480</v>
      </c>
      <c r="P365" s="47">
        <f t="shared" si="173"/>
        <v>5776</v>
      </c>
      <c r="Q365" s="47">
        <f t="shared" si="173"/>
        <v>2292</v>
      </c>
      <c r="R365" s="47">
        <f t="shared" si="173"/>
        <v>19811</v>
      </c>
      <c r="S365" s="47">
        <f t="shared" si="173"/>
        <v>2431</v>
      </c>
      <c r="T365" s="47">
        <f t="shared" si="173"/>
        <v>23382</v>
      </c>
      <c r="U365" s="47">
        <f t="shared" si="173"/>
        <v>32310</v>
      </c>
      <c r="V365" s="47">
        <f t="shared" si="173"/>
        <v>9824</v>
      </c>
      <c r="W365" s="47">
        <f t="shared" si="173"/>
        <v>4820</v>
      </c>
      <c r="X365" s="47">
        <f t="shared" si="173"/>
        <v>26788</v>
      </c>
      <c r="Y365" s="47">
        <f t="shared" si="173"/>
        <v>1627</v>
      </c>
      <c r="Z365" s="47">
        <f t="shared" si="173"/>
        <v>74989</v>
      </c>
      <c r="AA365" s="47">
        <f t="shared" si="173"/>
        <v>4500</v>
      </c>
      <c r="AB365" s="47">
        <f t="shared" si="173"/>
        <v>495</v>
      </c>
      <c r="AD365" s="47" t="s">
        <v>501</v>
      </c>
      <c r="AE365" s="32">
        <f t="shared" ref="AE365:AE369" si="174">G365/B365*1000</f>
        <v>41.975063811820704</v>
      </c>
      <c r="AF365" s="32">
        <f t="shared" ref="AF365:AF369" si="175">H365/B365*1000</f>
        <v>7.2511978710201568</v>
      </c>
      <c r="AG365" s="32">
        <f t="shared" ref="AG365:AG369" si="176">I365/B365*1000</f>
        <v>3.5568293041792742</v>
      </c>
      <c r="AH365" s="32">
        <f t="shared" ref="AH365:AH369" si="177">J365/B365*1000</f>
        <v>19.655320210595001</v>
      </c>
      <c r="AI365" s="32">
        <f t="shared" ref="AI365:AI369" si="178">K365/B365*1000</f>
        <v>134.06239804502331</v>
      </c>
      <c r="AJ365" s="32">
        <f t="shared" ref="AJ365:AJ369" si="179">L365/B365*1000</f>
        <v>41.767155624076409</v>
      </c>
      <c r="AK365" s="32">
        <f t="shared" ref="AK365:AK369" si="180">M365/B365*1000</f>
        <v>14.895822005002591</v>
      </c>
      <c r="AL365" s="32">
        <f t="shared" ref="AL365:AL369" si="181">N365/B365*1000</f>
        <v>7.7661704591252505</v>
      </c>
      <c r="AM365" s="32">
        <f t="shared" ref="AM365:AM369" si="182">O365/B365*1000</f>
        <v>33.521197039387403</v>
      </c>
      <c r="AN365" s="32">
        <f t="shared" ref="AN365:AN369" si="183">P365/B365*1000</f>
        <v>18.475041421708173</v>
      </c>
      <c r="AO365" s="32">
        <f t="shared" ref="AO365:AO369" si="184">Q365/B365*1000</f>
        <v>7.3311625586141167</v>
      </c>
      <c r="AP365" s="32">
        <f t="shared" ref="AP365:AP369" si="185">R365/B365*1000</f>
        <v>63.367217036956482</v>
      </c>
      <c r="AQ365" s="32">
        <f t="shared" ref="AQ365:AQ369" si="186">S365/B365*1000</f>
        <v>7.7757662216365251</v>
      </c>
      <c r="AR365" s="32">
        <f t="shared" ref="AR365:AR369" si="187">T365/B365*1000</f>
        <v>74.789373012877505</v>
      </c>
      <c r="AS365" s="32">
        <f t="shared" ref="AS365:AS369" si="188">U365/B365*1000</f>
        <v>103.34636224643197</v>
      </c>
      <c r="AT365" s="32">
        <f t="shared" ref="AT365:AT369" si="189">V365/B365*1000</f>
        <v>31.422923636921936</v>
      </c>
      <c r="AU365" s="32">
        <f t="shared" ref="AU365:AU369" si="190">W365/B365*1000</f>
        <v>15.417191768115201</v>
      </c>
      <c r="AV365" s="32">
        <f t="shared" ref="AV365:AV369" si="191">X365/B365*1000</f>
        <v>85.683762050678411</v>
      </c>
      <c r="AW365" s="32">
        <f t="shared" ref="AW365:AW369" si="192">Y365/B365*1000</f>
        <v>5.2041018686148197</v>
      </c>
      <c r="AX365" s="32">
        <f t="shared" ref="AX365:AX369" si="193">Z365/B365*1000</f>
        <v>239.8588783193342</v>
      </c>
      <c r="AY365" s="32">
        <f t="shared" ref="AY365:AY369" si="194">AA365/B365*1000</f>
        <v>14.393643766912531</v>
      </c>
      <c r="AZ365" s="32">
        <f t="shared" ref="AZ365:AZ369" si="195">AB365/B365*1000</f>
        <v>1.5833008143603786</v>
      </c>
      <c r="BB365" s="47" t="s">
        <v>501</v>
      </c>
      <c r="BC365" s="32">
        <f t="shared" ref="BC365:BC369" si="196">L365/D365*1000</f>
        <v>52.809952115957039</v>
      </c>
      <c r="BD365" s="32">
        <f t="shared" ref="BD365:BD369" si="197">N365/E365*1000</f>
        <v>9.9781368665033785</v>
      </c>
      <c r="BE365" s="32">
        <f t="shared" ref="BE365:BE369" si="198">U365/E365*1000</f>
        <v>132.78154948794241</v>
      </c>
      <c r="BF365" s="32">
        <f t="shared" ref="BF365:BF369" si="199">V365/E365*1000</f>
        <v>40.372823960679241</v>
      </c>
      <c r="BG365" s="32">
        <f t="shared" ref="BG365:BG369" si="200">X365/C365*1000</f>
        <v>106.63800481678311</v>
      </c>
      <c r="BH365" s="32">
        <f t="shared" ref="BH365:BH369" si="201">Y365/E365*1000</f>
        <v>6.686338007331547</v>
      </c>
    </row>
    <row r="366" spans="1:60" x14ac:dyDescent="0.2">
      <c r="A366" s="47" t="s">
        <v>502</v>
      </c>
      <c r="B366" s="47">
        <f>SUM(B144:B221)</f>
        <v>448026</v>
      </c>
      <c r="C366" s="47">
        <f t="shared" ref="C366:F366" si="202">SUM(C144:C221)</f>
        <v>357701</v>
      </c>
      <c r="D366" s="47">
        <f t="shared" si="202"/>
        <v>351853</v>
      </c>
      <c r="E366" s="47">
        <f t="shared" si="202"/>
        <v>345963</v>
      </c>
      <c r="F366" s="47">
        <f t="shared" si="202"/>
        <v>244660</v>
      </c>
      <c r="G366" s="47">
        <f>SUM(G144:G221)</f>
        <v>18725</v>
      </c>
      <c r="H366" s="47">
        <f t="shared" ref="H366:AB366" si="203">SUM(H144:H221)</f>
        <v>3394</v>
      </c>
      <c r="I366" s="47">
        <f t="shared" si="203"/>
        <v>1393</v>
      </c>
      <c r="J366" s="47">
        <f t="shared" si="203"/>
        <v>8183</v>
      </c>
      <c r="K366" s="47">
        <f t="shared" si="203"/>
        <v>60057</v>
      </c>
      <c r="L366" s="47">
        <f t="shared" si="203"/>
        <v>18906</v>
      </c>
      <c r="M366" s="47">
        <f t="shared" si="203"/>
        <v>7717</v>
      </c>
      <c r="N366" s="47">
        <f t="shared" si="203"/>
        <v>3319</v>
      </c>
      <c r="O366" s="47">
        <f t="shared" si="203"/>
        <v>19573</v>
      </c>
      <c r="P366" s="47">
        <f t="shared" si="203"/>
        <v>7253</v>
      </c>
      <c r="Q366" s="47">
        <f t="shared" si="203"/>
        <v>3437</v>
      </c>
      <c r="R366" s="47">
        <f t="shared" si="203"/>
        <v>27341</v>
      </c>
      <c r="S366" s="47">
        <f t="shared" si="203"/>
        <v>2582</v>
      </c>
      <c r="T366" s="47">
        <f t="shared" si="203"/>
        <v>33410</v>
      </c>
      <c r="U366" s="47">
        <f t="shared" si="203"/>
        <v>43596</v>
      </c>
      <c r="V366" s="47">
        <f t="shared" si="203"/>
        <v>16928</v>
      </c>
      <c r="W366" s="47">
        <f t="shared" si="203"/>
        <v>6868</v>
      </c>
      <c r="X366" s="47">
        <f t="shared" si="203"/>
        <v>42300</v>
      </c>
      <c r="Y366" s="47">
        <f t="shared" si="203"/>
        <v>2156</v>
      </c>
      <c r="Z366" s="47">
        <f t="shared" si="203"/>
        <v>105408</v>
      </c>
      <c r="AA366" s="47">
        <f t="shared" si="203"/>
        <v>6660</v>
      </c>
      <c r="AB366" s="47">
        <f t="shared" si="203"/>
        <v>443</v>
      </c>
      <c r="AD366" s="47" t="s">
        <v>502</v>
      </c>
      <c r="AE366" s="32">
        <f t="shared" si="174"/>
        <v>41.794449429274195</v>
      </c>
      <c r="AF366" s="32">
        <f t="shared" si="175"/>
        <v>7.5754532103047589</v>
      </c>
      <c r="AG366" s="32">
        <f t="shared" si="176"/>
        <v>3.1091945556731084</v>
      </c>
      <c r="AH366" s="32">
        <f t="shared" si="177"/>
        <v>18.264565002923938</v>
      </c>
      <c r="AI366" s="32">
        <f t="shared" si="178"/>
        <v>134.04802399860722</v>
      </c>
      <c r="AJ366" s="32">
        <f t="shared" si="179"/>
        <v>42.198443840312841</v>
      </c>
      <c r="AK366" s="32">
        <f t="shared" si="180"/>
        <v>17.224446795498476</v>
      </c>
      <c r="AL366" s="32">
        <f t="shared" si="181"/>
        <v>7.4080522112555967</v>
      </c>
      <c r="AM366" s="32">
        <f t="shared" si="182"/>
        <v>43.687196725190056</v>
      </c>
      <c r="AN366" s="32">
        <f t="shared" si="183"/>
        <v>16.188792614714323</v>
      </c>
      <c r="AO366" s="32">
        <f t="shared" si="184"/>
        <v>7.671429783092945</v>
      </c>
      <c r="AP366" s="32">
        <f t="shared" si="185"/>
        <v>61.025476200041965</v>
      </c>
      <c r="AQ366" s="32">
        <f t="shared" si="186"/>
        <v>5.7630583939324946</v>
      </c>
      <c r="AR366" s="32">
        <f t="shared" si="187"/>
        <v>74.571565043100179</v>
      </c>
      <c r="AS366" s="32">
        <f t="shared" si="188"/>
        <v>97.306852727297084</v>
      </c>
      <c r="AT366" s="32">
        <f t="shared" si="189"/>
        <v>37.783521492056266</v>
      </c>
      <c r="AU366" s="32">
        <f t="shared" si="190"/>
        <v>15.329467486261958</v>
      </c>
      <c r="AV366" s="32">
        <f t="shared" si="191"/>
        <v>94.414163463727547</v>
      </c>
      <c r="AW366" s="32">
        <f t="shared" si="192"/>
        <v>4.8122207193332525</v>
      </c>
      <c r="AX366" s="32">
        <f t="shared" si="193"/>
        <v>235.2720601036547</v>
      </c>
      <c r="AY366" s="32">
        <f t="shared" si="194"/>
        <v>14.865208715565615</v>
      </c>
      <c r="AZ366" s="32">
        <f t="shared" si="195"/>
        <v>0.98878190105038555</v>
      </c>
      <c r="BB366" s="47" t="s">
        <v>502</v>
      </c>
      <c r="BC366" s="32">
        <f t="shared" si="196"/>
        <v>53.732666767087395</v>
      </c>
      <c r="BD366" s="32">
        <f t="shared" si="197"/>
        <v>9.5935114448654915</v>
      </c>
      <c r="BE366" s="32">
        <f t="shared" si="198"/>
        <v>126.01347542945344</v>
      </c>
      <c r="BF366" s="32">
        <f t="shared" si="199"/>
        <v>48.930087899573074</v>
      </c>
      <c r="BG366" s="32">
        <f t="shared" si="200"/>
        <v>118.25519078783677</v>
      </c>
      <c r="BH366" s="32">
        <f t="shared" si="201"/>
        <v>6.2318802877764385</v>
      </c>
    </row>
    <row r="367" spans="1:60" x14ac:dyDescent="0.2">
      <c r="A367" s="47" t="s">
        <v>503</v>
      </c>
      <c r="B367" s="47">
        <f>SUM(B222:B298)</f>
        <v>388718</v>
      </c>
      <c r="C367" s="47">
        <f t="shared" ref="C367:F367" si="204">SUM(C222:C298)</f>
        <v>304147</v>
      </c>
      <c r="D367" s="47">
        <f t="shared" si="204"/>
        <v>298949</v>
      </c>
      <c r="E367" s="47">
        <f t="shared" si="204"/>
        <v>293565</v>
      </c>
      <c r="F367" s="47">
        <f t="shared" si="204"/>
        <v>204240</v>
      </c>
      <c r="G367" s="47">
        <f>SUM(G222:G298)</f>
        <v>14021</v>
      </c>
      <c r="H367" s="47">
        <f t="shared" ref="H367:AB367" si="205">SUM(H222:H298)</f>
        <v>2976</v>
      </c>
      <c r="I367" s="47">
        <f t="shared" si="205"/>
        <v>1430</v>
      </c>
      <c r="J367" s="47">
        <f t="shared" si="205"/>
        <v>6143</v>
      </c>
      <c r="K367" s="47">
        <f t="shared" si="205"/>
        <v>47236</v>
      </c>
      <c r="L367" s="47">
        <f t="shared" si="205"/>
        <v>13995</v>
      </c>
      <c r="M367" s="47">
        <f t="shared" si="205"/>
        <v>5654</v>
      </c>
      <c r="N367" s="47">
        <f t="shared" si="205"/>
        <v>2776</v>
      </c>
      <c r="O367" s="47">
        <f t="shared" si="205"/>
        <v>11632</v>
      </c>
      <c r="P367" s="47">
        <f t="shared" si="205"/>
        <v>6063</v>
      </c>
      <c r="Q367" s="47">
        <f t="shared" si="205"/>
        <v>2881</v>
      </c>
      <c r="R367" s="47">
        <f t="shared" si="205"/>
        <v>21385</v>
      </c>
      <c r="S367" s="47">
        <f t="shared" si="205"/>
        <v>2134</v>
      </c>
      <c r="T367" s="47">
        <f t="shared" si="205"/>
        <v>24934</v>
      </c>
      <c r="U367" s="47">
        <f t="shared" si="205"/>
        <v>35045</v>
      </c>
      <c r="V367" s="47">
        <f t="shared" si="205"/>
        <v>11687</v>
      </c>
      <c r="W367" s="47">
        <f t="shared" si="205"/>
        <v>4924</v>
      </c>
      <c r="X367" s="47">
        <f t="shared" si="205"/>
        <v>32390</v>
      </c>
      <c r="Y367" s="47">
        <f t="shared" si="205"/>
        <v>1919</v>
      </c>
      <c r="Z367" s="47">
        <f t="shared" si="205"/>
        <v>81883</v>
      </c>
      <c r="AA367" s="47">
        <f t="shared" si="205"/>
        <v>5793</v>
      </c>
      <c r="AB367" s="47">
        <f t="shared" si="205"/>
        <v>542</v>
      </c>
      <c r="AD367" s="47" t="s">
        <v>503</v>
      </c>
      <c r="AE367" s="32">
        <f t="shared" si="174"/>
        <v>36.069850122711067</v>
      </c>
      <c r="AF367" s="32">
        <f t="shared" si="175"/>
        <v>7.6559356654438435</v>
      </c>
      <c r="AG367" s="32">
        <f t="shared" si="176"/>
        <v>3.6787594091346425</v>
      </c>
      <c r="AH367" s="32">
        <f t="shared" si="177"/>
        <v>15.803230105114762</v>
      </c>
      <c r="AI367" s="32">
        <f t="shared" si="178"/>
        <v>121.51739821670209</v>
      </c>
      <c r="AJ367" s="32">
        <f t="shared" si="179"/>
        <v>36.002963587999531</v>
      </c>
      <c r="AK367" s="32">
        <f t="shared" si="180"/>
        <v>14.545248740732356</v>
      </c>
      <c r="AL367" s="32">
        <f t="shared" si="181"/>
        <v>7.1414238599704669</v>
      </c>
      <c r="AM367" s="32">
        <f t="shared" si="182"/>
        <v>29.924006606331581</v>
      </c>
      <c r="AN367" s="32">
        <f t="shared" si="183"/>
        <v>15.597425382925412</v>
      </c>
      <c r="AO367" s="32">
        <f t="shared" si="184"/>
        <v>7.4115425578439895</v>
      </c>
      <c r="AP367" s="32">
        <f t="shared" si="185"/>
        <v>55.014174800240788</v>
      </c>
      <c r="AQ367" s="32">
        <f t="shared" si="186"/>
        <v>5.4898409644009281</v>
      </c>
      <c r="AR367" s="32">
        <f t="shared" si="187"/>
        <v>64.144186788365857</v>
      </c>
      <c r="AS367" s="32">
        <f t="shared" si="188"/>
        <v>90.155331114072411</v>
      </c>
      <c r="AT367" s="32">
        <f t="shared" si="189"/>
        <v>30.065497352836761</v>
      </c>
      <c r="AU367" s="32">
        <f t="shared" si="190"/>
        <v>12.667280650754531</v>
      </c>
      <c r="AV367" s="32">
        <f t="shared" si="191"/>
        <v>83.325186896413342</v>
      </c>
      <c r="AW367" s="32">
        <f t="shared" si="192"/>
        <v>4.9367407735170481</v>
      </c>
      <c r="AX367" s="32">
        <f t="shared" si="193"/>
        <v>210.64885083788249</v>
      </c>
      <c r="AY367" s="32">
        <f t="shared" si="194"/>
        <v>14.902834445536353</v>
      </c>
      <c r="AZ367" s="32">
        <f t="shared" si="195"/>
        <v>1.3943269928328506</v>
      </c>
      <c r="BB367" s="47" t="s">
        <v>503</v>
      </c>
      <c r="BC367" s="32">
        <f t="shared" si="196"/>
        <v>46.814005064408974</v>
      </c>
      <c r="BD367" s="32">
        <f t="shared" si="197"/>
        <v>9.4561681399349382</v>
      </c>
      <c r="BE367" s="32">
        <f t="shared" si="198"/>
        <v>119.37730996542503</v>
      </c>
      <c r="BF367" s="32">
        <f t="shared" si="199"/>
        <v>39.810604125151158</v>
      </c>
      <c r="BG367" s="32">
        <f t="shared" si="200"/>
        <v>106.49455690833709</v>
      </c>
      <c r="BH367" s="32">
        <f t="shared" si="201"/>
        <v>6.536882802786435</v>
      </c>
    </row>
    <row r="368" spans="1:60" x14ac:dyDescent="0.2">
      <c r="A368" s="47" t="s">
        <v>504</v>
      </c>
      <c r="B368" s="47">
        <f>SUM(B299:B355)</f>
        <v>320952</v>
      </c>
      <c r="C368" s="47">
        <f t="shared" ref="C368:F368" si="206">SUM(C299:C355)</f>
        <v>253958</v>
      </c>
      <c r="D368" s="47">
        <f t="shared" si="206"/>
        <v>249392</v>
      </c>
      <c r="E368" s="47">
        <f t="shared" si="206"/>
        <v>244903</v>
      </c>
      <c r="F368" s="47">
        <f t="shared" si="206"/>
        <v>172539</v>
      </c>
      <c r="G368" s="47">
        <f>SUM(G299:G355)</f>
        <v>11651</v>
      </c>
      <c r="H368" s="47">
        <f t="shared" ref="H368:AB368" si="207">SUM(H299:H355)</f>
        <v>2374</v>
      </c>
      <c r="I368" s="47">
        <f t="shared" si="207"/>
        <v>1031</v>
      </c>
      <c r="J368" s="47">
        <f t="shared" si="207"/>
        <v>5342</v>
      </c>
      <c r="K368" s="47">
        <f t="shared" si="207"/>
        <v>39632</v>
      </c>
      <c r="L368" s="47">
        <f t="shared" si="207"/>
        <v>12662</v>
      </c>
      <c r="M368" s="47">
        <f t="shared" si="207"/>
        <v>6035</v>
      </c>
      <c r="N368" s="47">
        <f t="shared" si="207"/>
        <v>2594</v>
      </c>
      <c r="O368" s="47">
        <f t="shared" si="207"/>
        <v>10826</v>
      </c>
      <c r="P368" s="47">
        <f t="shared" si="207"/>
        <v>4900</v>
      </c>
      <c r="Q368" s="47">
        <f t="shared" si="207"/>
        <v>2843</v>
      </c>
      <c r="R368" s="47">
        <f t="shared" si="207"/>
        <v>18966</v>
      </c>
      <c r="S368" s="47">
        <f t="shared" si="207"/>
        <v>1830</v>
      </c>
      <c r="T368" s="47">
        <f t="shared" si="207"/>
        <v>21576</v>
      </c>
      <c r="U368" s="47">
        <f t="shared" si="207"/>
        <v>28919</v>
      </c>
      <c r="V368" s="47">
        <f t="shared" si="207"/>
        <v>11268</v>
      </c>
      <c r="W368" s="47">
        <f t="shared" si="207"/>
        <v>4478</v>
      </c>
      <c r="X368" s="47">
        <f t="shared" si="207"/>
        <v>30294</v>
      </c>
      <c r="Y368" s="47">
        <f t="shared" si="207"/>
        <v>1873</v>
      </c>
      <c r="Z368" s="47">
        <f t="shared" si="207"/>
        <v>70577</v>
      </c>
      <c r="AA368" s="47">
        <f t="shared" si="207"/>
        <v>4941</v>
      </c>
      <c r="AB368" s="47">
        <f t="shared" si="207"/>
        <v>467</v>
      </c>
      <c r="AD368" s="47" t="s">
        <v>504</v>
      </c>
      <c r="AE368" s="32">
        <f t="shared" si="174"/>
        <v>36.301378399262198</v>
      </c>
      <c r="AF368" s="32">
        <f t="shared" si="175"/>
        <v>7.3967446845634237</v>
      </c>
      <c r="AG368" s="32">
        <f t="shared" si="176"/>
        <v>3.2123183529001222</v>
      </c>
      <c r="AH368" s="32">
        <f t="shared" si="177"/>
        <v>16.644233405618287</v>
      </c>
      <c r="AI368" s="32">
        <f t="shared" si="178"/>
        <v>123.48263914853311</v>
      </c>
      <c r="AJ368" s="32">
        <f t="shared" si="179"/>
        <v>39.451382138139039</v>
      </c>
      <c r="AK368" s="32">
        <f t="shared" si="180"/>
        <v>18.803434781524963</v>
      </c>
      <c r="AL368" s="32">
        <f t="shared" si="181"/>
        <v>8.0822054388195124</v>
      </c>
      <c r="AM368" s="32">
        <f t="shared" si="182"/>
        <v>33.730900570801865</v>
      </c>
      <c r="AN368" s="32">
        <f t="shared" si="183"/>
        <v>15.267080435703781</v>
      </c>
      <c r="AO368" s="32">
        <f t="shared" si="184"/>
        <v>8.8580223834093559</v>
      </c>
      <c r="AP368" s="32">
        <f t="shared" si="185"/>
        <v>59.092948478277123</v>
      </c>
      <c r="AQ368" s="32">
        <f t="shared" si="186"/>
        <v>5.7017871831301878</v>
      </c>
      <c r="AR368" s="32">
        <f t="shared" si="187"/>
        <v>67.225005608315257</v>
      </c>
      <c r="AS368" s="32">
        <f t="shared" si="188"/>
        <v>90.103816146962799</v>
      </c>
      <c r="AT368" s="32">
        <f t="shared" si="189"/>
        <v>35.108053540716369</v>
      </c>
      <c r="AU368" s="32">
        <f t="shared" si="190"/>
        <v>13.952242079812558</v>
      </c>
      <c r="AV368" s="32">
        <f t="shared" si="191"/>
        <v>94.387945861063329</v>
      </c>
      <c r="AW368" s="32">
        <f t="shared" si="192"/>
        <v>5.8357636032802418</v>
      </c>
      <c r="AX368" s="32">
        <f t="shared" si="193"/>
        <v>219.89892569605425</v>
      </c>
      <c r="AY368" s="32">
        <f t="shared" si="194"/>
        <v>15.394825394451507</v>
      </c>
      <c r="AZ368" s="32">
        <f t="shared" si="195"/>
        <v>1.4550462374436053</v>
      </c>
      <c r="BB368" s="47" t="s">
        <v>504</v>
      </c>
      <c r="BC368" s="32">
        <f t="shared" si="196"/>
        <v>50.77147623019183</v>
      </c>
      <c r="BD368" s="32">
        <f t="shared" si="197"/>
        <v>10.591948649056974</v>
      </c>
      <c r="BE368" s="32">
        <f t="shared" si="198"/>
        <v>118.0834861149108</v>
      </c>
      <c r="BF368" s="32">
        <f t="shared" si="199"/>
        <v>46.010052959743248</v>
      </c>
      <c r="BG368" s="32">
        <f t="shared" si="200"/>
        <v>119.28744123043967</v>
      </c>
      <c r="BH368" s="32">
        <f t="shared" si="201"/>
        <v>7.6479259135249462</v>
      </c>
    </row>
    <row r="369" spans="1:60" s="45" customFormat="1" x14ac:dyDescent="0.2">
      <c r="A369" s="37" t="s">
        <v>498</v>
      </c>
      <c r="B369" s="37">
        <f>SUM(B364:B368)</f>
        <v>1898099</v>
      </c>
      <c r="C369" s="37">
        <f t="shared" ref="C369:F369" si="208">SUM(C364:C368)</f>
        <v>1515388</v>
      </c>
      <c r="D369" s="37">
        <f t="shared" si="208"/>
        <v>1490797</v>
      </c>
      <c r="E369" s="37">
        <f t="shared" si="208"/>
        <v>1465867</v>
      </c>
      <c r="F369" s="37">
        <f t="shared" si="208"/>
        <v>1025177</v>
      </c>
      <c r="G369" s="37">
        <f>SUM(G364:G368)</f>
        <v>74788</v>
      </c>
      <c r="H369" s="37">
        <f t="shared" ref="H369:AB369" si="209">SUM(H364:H368)</f>
        <v>14263</v>
      </c>
      <c r="I369" s="37">
        <f t="shared" si="209"/>
        <v>6414</v>
      </c>
      <c r="J369" s="37">
        <f t="shared" si="209"/>
        <v>33842</v>
      </c>
      <c r="K369" s="37">
        <f t="shared" si="209"/>
        <v>241783</v>
      </c>
      <c r="L369" s="37">
        <f t="shared" si="209"/>
        <v>75837</v>
      </c>
      <c r="M369" s="37">
        <f t="shared" si="209"/>
        <v>32973</v>
      </c>
      <c r="N369" s="37">
        <f t="shared" si="209"/>
        <v>14885</v>
      </c>
      <c r="O369" s="37">
        <f t="shared" si="209"/>
        <v>64502</v>
      </c>
      <c r="P369" s="37">
        <f t="shared" si="209"/>
        <v>30702</v>
      </c>
      <c r="Q369" s="37">
        <f t="shared" si="209"/>
        <v>15709</v>
      </c>
      <c r="R369" s="37">
        <f t="shared" si="209"/>
        <v>113518</v>
      </c>
      <c r="S369" s="37">
        <f t="shared" si="209"/>
        <v>11882</v>
      </c>
      <c r="T369" s="37">
        <f t="shared" si="209"/>
        <v>133834</v>
      </c>
      <c r="U369" s="37">
        <f t="shared" si="209"/>
        <v>182525</v>
      </c>
      <c r="V369" s="37">
        <f t="shared" si="209"/>
        <v>62238</v>
      </c>
      <c r="W369" s="37">
        <f t="shared" si="209"/>
        <v>27213</v>
      </c>
      <c r="X369" s="37">
        <f t="shared" si="209"/>
        <v>167150</v>
      </c>
      <c r="Y369" s="37">
        <f t="shared" si="209"/>
        <v>9427</v>
      </c>
      <c r="Z369" s="37">
        <f t="shared" si="209"/>
        <v>430258</v>
      </c>
      <c r="AA369" s="37">
        <f t="shared" si="209"/>
        <v>28054</v>
      </c>
      <c r="AB369" s="37">
        <f t="shared" si="209"/>
        <v>2510</v>
      </c>
      <c r="AD369" s="37" t="s">
        <v>498</v>
      </c>
      <c r="AE369" s="40">
        <f t="shared" si="174"/>
        <v>39.401527528332295</v>
      </c>
      <c r="AF369" s="40">
        <f t="shared" si="175"/>
        <v>7.5143604206103056</v>
      </c>
      <c r="AG369" s="40">
        <f t="shared" si="176"/>
        <v>3.3791704226175767</v>
      </c>
      <c r="AH369" s="40">
        <f t="shared" si="177"/>
        <v>17.829417749021523</v>
      </c>
      <c r="AI369" s="40">
        <f t="shared" si="178"/>
        <v>127.38165922852285</v>
      </c>
      <c r="AJ369" s="40">
        <f t="shared" si="179"/>
        <v>39.954185740575177</v>
      </c>
      <c r="AK369" s="40">
        <f t="shared" si="180"/>
        <v>17.371591260519079</v>
      </c>
      <c r="AL369" s="40">
        <f t="shared" si="181"/>
        <v>7.8420567104244832</v>
      </c>
      <c r="AM369" s="40">
        <f t="shared" si="182"/>
        <v>33.982421359475985</v>
      </c>
      <c r="AN369" s="40">
        <f t="shared" si="183"/>
        <v>16.175131012660561</v>
      </c>
      <c r="AO369" s="40">
        <f t="shared" si="184"/>
        <v>8.2761752679918157</v>
      </c>
      <c r="AP369" s="40">
        <f t="shared" si="185"/>
        <v>59.806153419816354</v>
      </c>
      <c r="AQ369" s="40">
        <f t="shared" si="186"/>
        <v>6.2599474526881895</v>
      </c>
      <c r="AR369" s="40">
        <f t="shared" si="187"/>
        <v>70.509493972653686</v>
      </c>
      <c r="AS369" s="40">
        <f t="shared" si="188"/>
        <v>96.16200208735161</v>
      </c>
      <c r="AT369" s="40">
        <f t="shared" si="189"/>
        <v>32.789649011985148</v>
      </c>
      <c r="AU369" s="40">
        <f t="shared" si="190"/>
        <v>14.336976100825089</v>
      </c>
      <c r="AV369" s="40">
        <f t="shared" si="191"/>
        <v>88.061792351189268</v>
      </c>
      <c r="AW369" s="40">
        <f t="shared" si="192"/>
        <v>4.966548109450561</v>
      </c>
      <c r="AX369" s="40">
        <f t="shared" si="193"/>
        <v>226.67837662840557</v>
      </c>
      <c r="AY369" s="40">
        <f t="shared" si="194"/>
        <v>14.780050987856798</v>
      </c>
      <c r="AZ369" s="40">
        <f t="shared" si="195"/>
        <v>1.322375703269429</v>
      </c>
      <c r="BB369" s="37" t="s">
        <v>498</v>
      </c>
      <c r="BC369" s="40">
        <f t="shared" si="196"/>
        <v>50.870105051190741</v>
      </c>
      <c r="BD369" s="40">
        <f t="shared" si="197"/>
        <v>10.154400092232105</v>
      </c>
      <c r="BE369" s="40">
        <f t="shared" si="198"/>
        <v>124.51675356631945</v>
      </c>
      <c r="BF369" s="40">
        <f t="shared" si="199"/>
        <v>42.458149340970223</v>
      </c>
      <c r="BG369" s="40">
        <f t="shared" si="200"/>
        <v>110.30178409753806</v>
      </c>
      <c r="BH369" s="40">
        <f t="shared" si="201"/>
        <v>6.4310063600585865</v>
      </c>
    </row>
    <row r="370" spans="1:60" x14ac:dyDescent="0.2">
      <c r="A370" s="48"/>
      <c r="B370" s="48"/>
      <c r="C370" s="48"/>
      <c r="D370" s="48"/>
      <c r="E370" s="48"/>
      <c r="F370" s="48"/>
      <c r="G370" s="48"/>
      <c r="H370" s="48"/>
    </row>
    <row r="371" spans="1:60" x14ac:dyDescent="0.2">
      <c r="A371" s="48"/>
      <c r="B371" s="48"/>
      <c r="C371" s="48"/>
      <c r="D371" s="48"/>
      <c r="E371" s="48"/>
      <c r="F371" s="48"/>
      <c r="G371" s="49"/>
      <c r="H371" s="49"/>
    </row>
    <row r="372" spans="1:60" x14ac:dyDescent="0.2">
      <c r="A372" s="48"/>
      <c r="B372" s="48"/>
      <c r="C372" s="48"/>
      <c r="D372" s="48"/>
      <c r="E372" s="48"/>
      <c r="F372" s="48"/>
      <c r="G372" s="49"/>
      <c r="H372" s="49"/>
    </row>
    <row r="373" spans="1:60" x14ac:dyDescent="0.2">
      <c r="A373" s="48"/>
      <c r="B373" s="48"/>
      <c r="C373" s="48"/>
      <c r="D373" s="48"/>
      <c r="E373" s="48"/>
      <c r="F373" s="48"/>
      <c r="G373" s="48"/>
      <c r="H373" s="48"/>
      <c r="AA373" s="26" t="s">
        <v>510</v>
      </c>
    </row>
    <row r="374" spans="1:60" ht="38.25" x14ac:dyDescent="0.2">
      <c r="A374" s="50" t="s">
        <v>499</v>
      </c>
      <c r="B374" s="50" t="s">
        <v>7</v>
      </c>
      <c r="C374" s="51"/>
      <c r="D374" s="51"/>
      <c r="E374" s="51"/>
      <c r="F374" s="51"/>
      <c r="G374" s="51"/>
      <c r="H374" s="48"/>
    </row>
    <row r="375" spans="1:60" x14ac:dyDescent="0.2">
      <c r="A375" s="47" t="s">
        <v>500</v>
      </c>
      <c r="B375" s="47">
        <f>COUNTA(A3:A89)</f>
        <v>87</v>
      </c>
      <c r="C375" s="52"/>
      <c r="D375" s="52"/>
      <c r="E375" s="52"/>
      <c r="F375" s="52"/>
      <c r="G375" s="52"/>
      <c r="H375" s="48"/>
    </row>
    <row r="376" spans="1:60" x14ac:dyDescent="0.2">
      <c r="A376" s="47" t="s">
        <v>501</v>
      </c>
      <c r="B376" s="47">
        <f>COUNTA(A90:A143)</f>
        <v>54</v>
      </c>
      <c r="C376" s="52"/>
      <c r="D376" s="52"/>
      <c r="E376" s="52"/>
      <c r="F376" s="52"/>
      <c r="G376" s="52"/>
      <c r="H376" s="48"/>
    </row>
    <row r="377" spans="1:60" x14ac:dyDescent="0.2">
      <c r="A377" s="47" t="s">
        <v>502</v>
      </c>
      <c r="B377" s="47">
        <f>COUNTA(A144:A221)</f>
        <v>78</v>
      </c>
      <c r="C377" s="52"/>
      <c r="D377" s="52"/>
      <c r="E377" s="52"/>
      <c r="F377" s="52"/>
      <c r="G377" s="52"/>
      <c r="H377" s="48"/>
    </row>
    <row r="378" spans="1:60" x14ac:dyDescent="0.2">
      <c r="A378" s="47" t="s">
        <v>503</v>
      </c>
      <c r="B378" s="47">
        <f>COUNTA(A222:A298)</f>
        <v>77</v>
      </c>
      <c r="C378" s="52"/>
      <c r="D378" s="52"/>
      <c r="E378" s="52"/>
      <c r="F378" s="52"/>
      <c r="G378" s="52"/>
      <c r="H378" s="48"/>
    </row>
    <row r="379" spans="1:60" x14ac:dyDescent="0.2">
      <c r="A379" s="47" t="s">
        <v>504</v>
      </c>
      <c r="B379" s="47">
        <f>COUNTA(A299:A355)</f>
        <v>57</v>
      </c>
      <c r="C379" s="52"/>
      <c r="D379" s="52"/>
      <c r="E379" s="52"/>
      <c r="F379" s="52"/>
      <c r="G379" s="52"/>
      <c r="H379" s="48"/>
    </row>
    <row r="380" spans="1:60" x14ac:dyDescent="0.2">
      <c r="A380" s="37" t="s">
        <v>498</v>
      </c>
      <c r="B380" s="37">
        <f>SUM(B375:B379)</f>
        <v>353</v>
      </c>
      <c r="C380" s="52"/>
      <c r="D380" s="52"/>
      <c r="E380" s="52"/>
      <c r="F380" s="52"/>
      <c r="G380" s="52"/>
      <c r="H380" s="48"/>
    </row>
  </sheetData>
  <mergeCells count="16">
    <mergeCell ref="BB1:BB2"/>
    <mergeCell ref="BC1:BH1"/>
    <mergeCell ref="A362:A363"/>
    <mergeCell ref="B362:B363"/>
    <mergeCell ref="C362:F362"/>
    <mergeCell ref="G362:AB362"/>
    <mergeCell ref="AD362:AD363"/>
    <mergeCell ref="AE362:AZ362"/>
    <mergeCell ref="BB362:BB363"/>
    <mergeCell ref="BC362:BH362"/>
    <mergeCell ref="A1:A2"/>
    <mergeCell ref="B1:B2"/>
    <mergeCell ref="C1:F1"/>
    <mergeCell ref="G1:AB1"/>
    <mergeCell ref="AD1:AD2"/>
    <mergeCell ref="AE1:AZ1"/>
  </mergeCells>
  <pageMargins left="0.75" right="0.75" top="1" bottom="1" header="0.5" footer="0.5"/>
  <pageSetup paperSize="9" orientation="portrait" r:id="rId1"/>
  <headerFooter alignWithMargins="0"/>
  <ignoredErrors>
    <ignoredError sqref="C364:C368 D364:D368 E364:E368 F364:F368" formulaRange="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80"/>
  <sheetViews>
    <sheetView zoomScaleNormal="100" workbookViewId="0">
      <selection activeCell="AW32" sqref="AW32"/>
    </sheetView>
  </sheetViews>
  <sheetFormatPr defaultColWidth="49.42578125" defaultRowHeight="15" x14ac:dyDescent="0.25"/>
  <cols>
    <col min="1" max="1" width="15.85546875" style="53" customWidth="1"/>
    <col min="2" max="2" width="29.140625" style="53" bestFit="1" customWidth="1"/>
    <col min="3" max="3" width="18.140625" style="53" customWidth="1"/>
    <col min="4" max="4" width="17" style="53" customWidth="1"/>
    <col min="5" max="6" width="18" style="53" customWidth="1"/>
    <col min="7" max="7" width="10.7109375" style="53" customWidth="1"/>
    <col min="8" max="8" width="11.5703125" style="53" bestFit="1" customWidth="1"/>
    <col min="9" max="9" width="15" style="53" customWidth="1"/>
    <col min="10" max="10" width="10.5703125" style="53" bestFit="1" customWidth="1"/>
    <col min="11" max="11" width="10.85546875" style="53" customWidth="1"/>
    <col min="12" max="12" width="15.7109375" style="53" customWidth="1"/>
    <col min="13" max="13" width="13.42578125" style="53" customWidth="1"/>
    <col min="14" max="14" width="15.42578125" style="53" customWidth="1"/>
    <col min="15" max="15" width="10.5703125" style="53" bestFit="1" customWidth="1"/>
    <col min="16" max="16" width="19.140625" style="53" bestFit="1" customWidth="1"/>
    <col min="17" max="17" width="11.140625" style="53" bestFit="1" customWidth="1"/>
    <col min="18" max="19" width="10.5703125" style="53" bestFit="1" customWidth="1"/>
    <col min="20" max="20" width="13" style="53" bestFit="1" customWidth="1"/>
    <col min="21" max="21" width="17.7109375" style="53" bestFit="1" customWidth="1"/>
    <col min="22" max="22" width="9.140625" style="53" customWidth="1"/>
    <col min="23" max="23" width="10.7109375" style="53" customWidth="1"/>
    <col min="24" max="24" width="11.5703125" style="53" bestFit="1" customWidth="1"/>
    <col min="25" max="25" width="12.5703125" style="53" customWidth="1"/>
    <col min="26" max="27" width="10.140625" style="53" customWidth="1"/>
    <col min="28" max="28" width="11.85546875" style="53" customWidth="1"/>
    <col min="29" max="29" width="10.5703125" style="53" bestFit="1" customWidth="1"/>
    <col min="30" max="30" width="15.28515625" style="53" bestFit="1" customWidth="1"/>
    <col min="31" max="32" width="8.85546875" style="54" customWidth="1"/>
    <col min="33" max="33" width="15.85546875" style="54" customWidth="1"/>
    <col min="34" max="34" width="10.85546875" style="54" customWidth="1"/>
    <col min="35" max="35" width="8.7109375" style="53" bestFit="1" customWidth="1"/>
    <col min="36" max="36" width="15.140625" style="53" customWidth="1"/>
    <col min="37" max="37" width="14.85546875" style="53" customWidth="1"/>
    <col min="38" max="38" width="16.140625" style="53" customWidth="1"/>
    <col min="39" max="39" width="17.140625" style="53" customWidth="1"/>
    <col min="40" max="41" width="17" style="53" customWidth="1"/>
    <col min="42" max="42" width="16.42578125" style="53" customWidth="1"/>
    <col min="43" max="43" width="18" style="53" customWidth="1"/>
    <col min="44" max="44" width="22.7109375" style="53" customWidth="1"/>
    <col min="45" max="45" width="19.140625" style="53" customWidth="1"/>
    <col min="46" max="46" width="19.7109375" style="53" customWidth="1"/>
    <col min="47" max="47" width="18.140625" style="53" customWidth="1"/>
    <col min="48" max="48" width="18.28515625" style="53" customWidth="1"/>
    <col min="49" max="49" width="17.140625" style="53" customWidth="1"/>
    <col min="50" max="50" width="20.42578125" style="53" customWidth="1"/>
    <col min="51" max="51" width="15" style="53" customWidth="1"/>
    <col min="52" max="52" width="16.42578125" style="53" customWidth="1"/>
    <col min="53" max="53" width="17.5703125" style="53" customWidth="1"/>
    <col min="54" max="54" width="15.42578125" style="53" customWidth="1"/>
    <col min="55" max="55" width="16.7109375" style="53" customWidth="1"/>
    <col min="56" max="56" width="19.85546875" style="53" customWidth="1"/>
    <col min="57" max="58" width="19.28515625" style="53" customWidth="1"/>
    <col min="59" max="59" width="16.5703125" style="53" customWidth="1"/>
    <col min="60" max="60" width="13.140625" style="53" customWidth="1"/>
    <col min="61" max="61" width="13.5703125" style="53" customWidth="1"/>
    <col min="62" max="63" width="15.7109375" style="53" customWidth="1"/>
    <col min="64" max="64" width="13.7109375" style="53" customWidth="1"/>
    <col min="65" max="65" width="16" style="53" customWidth="1"/>
    <col min="66" max="66" width="16.28515625" style="53" bestFit="1" customWidth="1"/>
    <col min="67" max="16384" width="49.42578125" style="53"/>
  </cols>
  <sheetData>
    <row r="1" spans="1:66" x14ac:dyDescent="0.25">
      <c r="A1" s="275" t="s">
        <v>506</v>
      </c>
      <c r="B1" s="275" t="s">
        <v>505</v>
      </c>
      <c r="C1" s="266" t="s">
        <v>127</v>
      </c>
      <c r="D1" s="266"/>
      <c r="E1" s="266"/>
      <c r="F1" s="266"/>
      <c r="G1" s="266" t="s">
        <v>128</v>
      </c>
      <c r="H1" s="266"/>
      <c r="I1" s="266"/>
      <c r="J1" s="266"/>
      <c r="K1" s="266"/>
      <c r="L1" s="266"/>
      <c r="M1" s="266"/>
      <c r="N1" s="266"/>
      <c r="O1" s="266"/>
      <c r="P1" s="266"/>
      <c r="Q1" s="266"/>
      <c r="R1" s="266"/>
      <c r="S1" s="266"/>
      <c r="T1" s="266"/>
      <c r="U1" s="266"/>
      <c r="V1" s="266"/>
      <c r="W1" s="266"/>
      <c r="X1" s="266"/>
      <c r="Y1" s="266"/>
      <c r="Z1" s="266"/>
      <c r="AA1" s="266"/>
      <c r="AB1" s="266"/>
      <c r="AC1" s="266"/>
      <c r="AD1" s="266"/>
      <c r="AE1" s="56"/>
      <c r="AG1" s="278" t="s">
        <v>506</v>
      </c>
      <c r="AH1" s="260" t="s">
        <v>129</v>
      </c>
      <c r="AI1" s="260"/>
      <c r="AJ1" s="260"/>
      <c r="AK1" s="260"/>
      <c r="AL1" s="260"/>
      <c r="AM1" s="260"/>
      <c r="AN1" s="260"/>
      <c r="AO1" s="260"/>
      <c r="AP1" s="260"/>
      <c r="AQ1" s="260"/>
      <c r="AR1" s="260"/>
      <c r="AS1" s="260"/>
      <c r="AT1" s="260"/>
      <c r="AU1" s="260"/>
      <c r="AV1" s="260"/>
      <c r="AW1" s="260"/>
      <c r="AX1" s="260"/>
      <c r="AY1" s="260"/>
      <c r="AZ1" s="260"/>
      <c r="BA1" s="260"/>
      <c r="BB1" s="260"/>
      <c r="BC1" s="260"/>
      <c r="BD1" s="260"/>
      <c r="BE1" s="260"/>
      <c r="BF1" s="55"/>
      <c r="BG1" s="260" t="s">
        <v>506</v>
      </c>
      <c r="BH1" s="260" t="s">
        <v>130</v>
      </c>
      <c r="BI1" s="260"/>
      <c r="BJ1" s="260"/>
      <c r="BK1" s="260"/>
      <c r="BL1" s="260"/>
      <c r="BM1" s="260"/>
      <c r="BN1" s="260"/>
    </row>
    <row r="2" spans="1:66" ht="68.25" customHeight="1" x14ac:dyDescent="0.25">
      <c r="A2" s="275"/>
      <c r="B2" s="275"/>
      <c r="C2" s="89" t="s">
        <v>131</v>
      </c>
      <c r="D2" s="89" t="s">
        <v>132</v>
      </c>
      <c r="E2" s="89" t="s">
        <v>133</v>
      </c>
      <c r="F2" s="89" t="s">
        <v>512</v>
      </c>
      <c r="G2" s="90" t="s">
        <v>25</v>
      </c>
      <c r="H2" s="100" t="s">
        <v>4</v>
      </c>
      <c r="I2" s="100" t="s">
        <v>22</v>
      </c>
      <c r="J2" s="100" t="s">
        <v>3</v>
      </c>
      <c r="K2" s="90" t="s">
        <v>30</v>
      </c>
      <c r="L2" s="100" t="s">
        <v>26</v>
      </c>
      <c r="M2" s="90" t="s">
        <v>518</v>
      </c>
      <c r="N2" s="90" t="s">
        <v>521</v>
      </c>
      <c r="O2" s="91" t="s">
        <v>5</v>
      </c>
      <c r="P2" s="90" t="s">
        <v>107</v>
      </c>
      <c r="Q2" s="91" t="s">
        <v>103</v>
      </c>
      <c r="R2" s="91" t="s">
        <v>29</v>
      </c>
      <c r="S2" s="100" t="s">
        <v>2</v>
      </c>
      <c r="T2" s="91" t="s">
        <v>104</v>
      </c>
      <c r="U2" s="90" t="s">
        <v>517</v>
      </c>
      <c r="V2" s="90" t="s">
        <v>520</v>
      </c>
      <c r="W2" s="90" t="s">
        <v>27</v>
      </c>
      <c r="X2" s="100" t="s">
        <v>6</v>
      </c>
      <c r="Y2" s="100" t="s">
        <v>95</v>
      </c>
      <c r="Z2" s="100" t="s">
        <v>96</v>
      </c>
      <c r="AA2" s="90" t="s">
        <v>23</v>
      </c>
      <c r="AB2" s="100" t="s">
        <v>35</v>
      </c>
      <c r="AC2" s="91" t="s">
        <v>134</v>
      </c>
      <c r="AD2" s="91" t="s">
        <v>28</v>
      </c>
      <c r="AE2" s="57"/>
      <c r="AF2" s="57"/>
      <c r="AG2" s="279"/>
      <c r="AH2" s="90" t="s">
        <v>25</v>
      </c>
      <c r="AI2" s="100" t="s">
        <v>4</v>
      </c>
      <c r="AJ2" s="100" t="s">
        <v>22</v>
      </c>
      <c r="AK2" s="100" t="s">
        <v>3</v>
      </c>
      <c r="AL2" s="90" t="s">
        <v>30</v>
      </c>
      <c r="AM2" s="100" t="s">
        <v>26</v>
      </c>
      <c r="AN2" s="90" t="s">
        <v>518</v>
      </c>
      <c r="AO2" s="90" t="s">
        <v>521</v>
      </c>
      <c r="AP2" s="91" t="s">
        <v>5</v>
      </c>
      <c r="AQ2" s="90" t="s">
        <v>107</v>
      </c>
      <c r="AR2" s="91" t="s">
        <v>103</v>
      </c>
      <c r="AS2" s="91" t="s">
        <v>29</v>
      </c>
      <c r="AT2" s="100" t="s">
        <v>2</v>
      </c>
      <c r="AU2" s="91" t="s">
        <v>104</v>
      </c>
      <c r="AV2" s="90" t="s">
        <v>517</v>
      </c>
      <c r="AW2" s="90" t="s">
        <v>520</v>
      </c>
      <c r="AX2" s="90" t="s">
        <v>27</v>
      </c>
      <c r="AY2" s="100" t="s">
        <v>6</v>
      </c>
      <c r="AZ2" s="100" t="s">
        <v>95</v>
      </c>
      <c r="BA2" s="100" t="s">
        <v>96</v>
      </c>
      <c r="BB2" s="90" t="s">
        <v>23</v>
      </c>
      <c r="BC2" s="100" t="s">
        <v>35</v>
      </c>
      <c r="BD2" s="91" t="s">
        <v>134</v>
      </c>
      <c r="BE2" s="91" t="s">
        <v>28</v>
      </c>
      <c r="BF2" s="57"/>
      <c r="BG2" s="260"/>
      <c r="BH2" s="101" t="s">
        <v>136</v>
      </c>
      <c r="BI2" s="101" t="s">
        <v>137</v>
      </c>
      <c r="BJ2" s="101" t="s">
        <v>138</v>
      </c>
      <c r="BK2" s="89" t="s">
        <v>139</v>
      </c>
      <c r="BL2" s="101" t="s">
        <v>140</v>
      </c>
      <c r="BM2" s="89" t="s">
        <v>141</v>
      </c>
      <c r="BN2" s="101" t="s">
        <v>513</v>
      </c>
    </row>
    <row r="3" spans="1:66" x14ac:dyDescent="0.25">
      <c r="A3" s="58" t="s">
        <v>142</v>
      </c>
      <c r="B3" s="102">
        <v>1396</v>
      </c>
      <c r="C3" s="103">
        <v>1190</v>
      </c>
      <c r="D3" s="103">
        <v>1184</v>
      </c>
      <c r="E3" s="103">
        <v>1177</v>
      </c>
      <c r="F3" s="103">
        <v>530</v>
      </c>
      <c r="G3" s="103">
        <v>17</v>
      </c>
      <c r="H3" s="103">
        <v>51</v>
      </c>
      <c r="I3" s="103">
        <v>145</v>
      </c>
      <c r="J3" s="103">
        <v>19</v>
      </c>
      <c r="K3" s="103">
        <v>54</v>
      </c>
      <c r="L3" s="103">
        <v>19</v>
      </c>
      <c r="M3" s="103">
        <v>14</v>
      </c>
      <c r="N3" s="103">
        <v>12</v>
      </c>
      <c r="O3" s="103">
        <v>12</v>
      </c>
      <c r="P3" s="103">
        <v>103</v>
      </c>
      <c r="Q3" s="103">
        <v>17</v>
      </c>
      <c r="R3" s="103">
        <v>58</v>
      </c>
      <c r="S3" s="103">
        <v>9</v>
      </c>
      <c r="T3" s="103">
        <v>9</v>
      </c>
      <c r="U3" s="103">
        <v>4</v>
      </c>
      <c r="V3" s="103">
        <v>6</v>
      </c>
      <c r="W3" s="103">
        <v>10</v>
      </c>
      <c r="X3" s="103">
        <v>111</v>
      </c>
      <c r="Y3" s="103">
        <v>1</v>
      </c>
      <c r="Z3" s="103">
        <v>8</v>
      </c>
      <c r="AA3" s="103">
        <v>1</v>
      </c>
      <c r="AB3" s="103">
        <v>274</v>
      </c>
      <c r="AC3" s="104">
        <v>23</v>
      </c>
      <c r="AD3" s="105">
        <v>32</v>
      </c>
      <c r="AE3" s="60"/>
      <c r="AF3" s="60"/>
      <c r="AG3" s="61" t="s">
        <v>142</v>
      </c>
      <c r="AH3" s="62">
        <f>G3/B3*1000</f>
        <v>12.177650429799426</v>
      </c>
      <c r="AI3" s="62">
        <f>H3/B3*1000</f>
        <v>36.532951289398284</v>
      </c>
      <c r="AJ3" s="62">
        <f>I3/B3*1000</f>
        <v>103.86819484240688</v>
      </c>
      <c r="AK3" s="62">
        <f>J3/B3*1000</f>
        <v>13.610315186246419</v>
      </c>
      <c r="AL3" s="62">
        <f>K3/B3*1000</f>
        <v>38.681948424068764</v>
      </c>
      <c r="AM3" s="62">
        <f>L3/B3*1000</f>
        <v>13.610315186246419</v>
      </c>
      <c r="AN3" s="62">
        <f>M3/B3*1000</f>
        <v>10.02865329512894</v>
      </c>
      <c r="AO3" s="62">
        <f>N3/B3*1000</f>
        <v>8.595988538681949</v>
      </c>
      <c r="AP3" s="62">
        <f>O3/B3*1000</f>
        <v>8.595988538681949</v>
      </c>
      <c r="AQ3" s="62">
        <f>P3/B3*1000</f>
        <v>73.782234957020066</v>
      </c>
      <c r="AR3" s="62">
        <f>Q3/B3*1000</f>
        <v>12.177650429799426</v>
      </c>
      <c r="AS3" s="62">
        <f>R3/B3*1000</f>
        <v>41.54727793696275</v>
      </c>
      <c r="AT3" s="62">
        <f>S3/B3*1000</f>
        <v>6.4469914040114613</v>
      </c>
      <c r="AU3" s="62">
        <f>T3/B3*1000</f>
        <v>6.4469914040114613</v>
      </c>
      <c r="AV3" s="62">
        <f>U3/B3*1000</f>
        <v>2.8653295128939829</v>
      </c>
      <c r="AW3" s="62">
        <f>V3/B3*1000</f>
        <v>4.2979942693409745</v>
      </c>
      <c r="AX3" s="62">
        <f>W3/B3*1000</f>
        <v>7.1633237822349578</v>
      </c>
      <c r="AY3" s="62">
        <f>X3/B3*1000</f>
        <v>79.512893982808023</v>
      </c>
      <c r="AZ3" s="62">
        <f>Y3/B3*1000</f>
        <v>0.71633237822349571</v>
      </c>
      <c r="BA3" s="62">
        <f>Z3/B3*1000</f>
        <v>5.7306590257879657</v>
      </c>
      <c r="BB3" s="62">
        <f>AA3/B3*1000</f>
        <v>0.71633237822349571</v>
      </c>
      <c r="BC3" s="62">
        <f>AB3/B3*1000</f>
        <v>196.27507163323781</v>
      </c>
      <c r="BD3" s="62">
        <f t="shared" ref="BD3:BD66" si="0">AC3/B3*1000</f>
        <v>16.4756446991404</v>
      </c>
      <c r="BE3" s="62">
        <f t="shared" ref="BE3:BE66" si="1">AD3/B3*1000</f>
        <v>22.922636103151863</v>
      </c>
      <c r="BF3" s="54"/>
      <c r="BG3" s="61" t="s">
        <v>142</v>
      </c>
      <c r="BH3" s="62">
        <f>R3/D3*1000</f>
        <v>48.986486486486484</v>
      </c>
      <c r="BI3" s="62">
        <f>S3/E3*1000</f>
        <v>7.6465590484282071</v>
      </c>
      <c r="BJ3" s="62">
        <f>Q3/E3*1000</f>
        <v>14.443500424808835</v>
      </c>
      <c r="BK3" s="62">
        <f>L3/E3*1000</f>
        <v>16.142735768903993</v>
      </c>
      <c r="BL3" s="62">
        <f>X3/C3*1000</f>
        <v>93.277310924369743</v>
      </c>
      <c r="BM3" s="62">
        <f>V3/E3*1000</f>
        <v>5.0977060322854717</v>
      </c>
      <c r="BN3" s="62">
        <f>Y3/F3*1000</f>
        <v>1.8867924528301887</v>
      </c>
    </row>
    <row r="4" spans="1:66" x14ac:dyDescent="0.25">
      <c r="A4" s="59" t="s">
        <v>143</v>
      </c>
      <c r="B4" s="103">
        <v>6797</v>
      </c>
      <c r="C4" s="103">
        <v>5658</v>
      </c>
      <c r="D4" s="103">
        <v>5589</v>
      </c>
      <c r="E4" s="103">
        <v>5515</v>
      </c>
      <c r="F4" s="103">
        <v>2488</v>
      </c>
      <c r="G4" s="103">
        <v>99</v>
      </c>
      <c r="H4" s="103">
        <v>383</v>
      </c>
      <c r="I4" s="103">
        <v>697</v>
      </c>
      <c r="J4" s="103">
        <v>108</v>
      </c>
      <c r="K4" s="103">
        <v>330</v>
      </c>
      <c r="L4" s="103">
        <v>204</v>
      </c>
      <c r="M4" s="103">
        <v>130</v>
      </c>
      <c r="N4" s="103">
        <v>72</v>
      </c>
      <c r="O4" s="103">
        <v>32</v>
      </c>
      <c r="P4" s="103">
        <v>569</v>
      </c>
      <c r="Q4" s="103">
        <v>80</v>
      </c>
      <c r="R4" s="103">
        <v>297</v>
      </c>
      <c r="S4" s="103">
        <v>46</v>
      </c>
      <c r="T4" s="103">
        <v>27</v>
      </c>
      <c r="U4" s="103">
        <v>8</v>
      </c>
      <c r="V4" s="103">
        <v>21</v>
      </c>
      <c r="W4" s="103">
        <v>58</v>
      </c>
      <c r="X4" s="103">
        <v>500</v>
      </c>
      <c r="Y4" s="103">
        <v>3</v>
      </c>
      <c r="Z4" s="103">
        <v>39</v>
      </c>
      <c r="AA4" s="103">
        <v>62</v>
      </c>
      <c r="AB4" s="103">
        <v>1535</v>
      </c>
      <c r="AC4" s="104">
        <v>123</v>
      </c>
      <c r="AD4" s="105">
        <v>254</v>
      </c>
      <c r="AE4" s="60"/>
      <c r="AF4" s="60"/>
      <c r="AG4" s="61" t="s">
        <v>143</v>
      </c>
      <c r="AH4" s="62">
        <f t="shared" ref="AH4:AH67" si="2">G4/B4*1000</f>
        <v>14.565249374724143</v>
      </c>
      <c r="AI4" s="62">
        <f t="shared" ref="AI4:AI67" si="3">H4/B4*1000</f>
        <v>56.348388995144916</v>
      </c>
      <c r="AJ4" s="62">
        <f t="shared" ref="AJ4:AJ67" si="4">I4/B4*1000</f>
        <v>102.54524054730028</v>
      </c>
      <c r="AK4" s="62">
        <f t="shared" ref="AK4:AK67" si="5">J4/B4*1000</f>
        <v>15.88936295424452</v>
      </c>
      <c r="AL4" s="62">
        <f t="shared" ref="AL4:AL67" si="6">K4/B4*1000</f>
        <v>48.550831249080474</v>
      </c>
      <c r="AM4" s="62">
        <f t="shared" ref="AM4:AM67" si="7">L4/B4*1000</f>
        <v>30.013241135795205</v>
      </c>
      <c r="AN4" s="62">
        <f t="shared" ref="AN4:AN67" si="8">M4/B4*1000</f>
        <v>19.12608503751655</v>
      </c>
      <c r="AO4" s="62">
        <f t="shared" ref="AO4:AO67" si="9">N4/B4*1000</f>
        <v>10.592908636163013</v>
      </c>
      <c r="AP4" s="62">
        <f t="shared" ref="AP4:AP67" si="10">O4/B4*1000</f>
        <v>4.7079593938502278</v>
      </c>
      <c r="AQ4" s="62">
        <f t="shared" ref="AQ4:AQ67" si="11">P4/B4*1000</f>
        <v>83.71340297189937</v>
      </c>
      <c r="AR4" s="62">
        <f t="shared" ref="AR4:AR67" si="12">Q4/B4*1000</f>
        <v>11.769898484625569</v>
      </c>
      <c r="AS4" s="62">
        <f t="shared" ref="AS4:AS67" si="13">R4/B4*1000</f>
        <v>43.695748124172425</v>
      </c>
      <c r="AT4" s="62">
        <f t="shared" ref="AT4:AT67" si="14">S4/B4*1000</f>
        <v>6.7676916286597022</v>
      </c>
      <c r="AU4" s="62">
        <f t="shared" ref="AU4:AU67" si="15">T4/B4*1000</f>
        <v>3.97234073856113</v>
      </c>
      <c r="AV4" s="62">
        <f t="shared" ref="AV4:AV67" si="16">U4/B4*1000</f>
        <v>1.1769898484625569</v>
      </c>
      <c r="AW4" s="62">
        <f t="shared" ref="AW4:AW67" si="17">V4/B4*1000</f>
        <v>3.0895983522142121</v>
      </c>
      <c r="AX4" s="62">
        <f t="shared" ref="AX4:AX67" si="18">W4/B4*1000</f>
        <v>8.5331764013535381</v>
      </c>
      <c r="AY4" s="62">
        <f t="shared" ref="AY4:AY67" si="19">X4/B4*1000</f>
        <v>73.561865528909806</v>
      </c>
      <c r="AZ4" s="62">
        <f t="shared" ref="AZ4:AZ67" si="20">Y4/B4*1000</f>
        <v>0.44137119317345885</v>
      </c>
      <c r="BA4" s="62">
        <f t="shared" ref="BA4:BA67" si="21">Z4/B4*1000</f>
        <v>5.7378255112549654</v>
      </c>
      <c r="BB4" s="62">
        <f t="shared" ref="BB4:BB67" si="22">AA4/B4*1000</f>
        <v>9.121671325584817</v>
      </c>
      <c r="BC4" s="62">
        <f t="shared" ref="BC4:BC67" si="23">AB4/B4*1000</f>
        <v>225.8349271737531</v>
      </c>
      <c r="BD4" s="62">
        <f t="shared" si="0"/>
        <v>18.096218920111813</v>
      </c>
      <c r="BE4" s="62">
        <f t="shared" si="1"/>
        <v>37.369427688686187</v>
      </c>
      <c r="BF4" s="54"/>
      <c r="BG4" s="61" t="s">
        <v>143</v>
      </c>
      <c r="BH4" s="62">
        <f t="shared" ref="BH4:BI67" si="24">R4/D4*1000</f>
        <v>53.140096618357489</v>
      </c>
      <c r="BI4" s="62">
        <f t="shared" si="24"/>
        <v>8.3408884859474153</v>
      </c>
      <c r="BJ4" s="62">
        <f t="shared" ref="BJ4:BJ67" si="25">Q4/E4*1000</f>
        <v>14.505893019038984</v>
      </c>
      <c r="BK4" s="62">
        <f t="shared" ref="BK4:BK67" si="26">L4/E4*1000</f>
        <v>36.990027198549406</v>
      </c>
      <c r="BL4" s="62">
        <f t="shared" ref="BL4:BL67" si="27">X4/C4*1000</f>
        <v>88.370448921880524</v>
      </c>
      <c r="BM4" s="62">
        <f t="shared" ref="BM4:BM67" si="28">V4/E4*1000</f>
        <v>3.8077969174977335</v>
      </c>
      <c r="BN4" s="62">
        <f t="shared" ref="BN4:BN67" si="29">Y4/F4*1000</f>
        <v>1.2057877813504825</v>
      </c>
    </row>
    <row r="5" spans="1:66" x14ac:dyDescent="0.25">
      <c r="A5" s="59" t="s">
        <v>144</v>
      </c>
      <c r="B5" s="103">
        <v>1619</v>
      </c>
      <c r="C5" s="103">
        <v>1428</v>
      </c>
      <c r="D5" s="103">
        <v>1413</v>
      </c>
      <c r="E5" s="103">
        <v>1395</v>
      </c>
      <c r="F5" s="103">
        <v>694</v>
      </c>
      <c r="G5" s="103">
        <v>19</v>
      </c>
      <c r="H5" s="103">
        <v>111</v>
      </c>
      <c r="I5" s="103">
        <v>229</v>
      </c>
      <c r="J5" s="103">
        <v>28</v>
      </c>
      <c r="K5" s="103">
        <v>101</v>
      </c>
      <c r="L5" s="103">
        <v>78</v>
      </c>
      <c r="M5" s="103">
        <v>72</v>
      </c>
      <c r="N5" s="103">
        <v>32</v>
      </c>
      <c r="O5" s="103">
        <v>13</v>
      </c>
      <c r="P5" s="103">
        <v>184</v>
      </c>
      <c r="Q5" s="103">
        <v>97</v>
      </c>
      <c r="R5" s="103">
        <v>106</v>
      </c>
      <c r="S5" s="103">
        <v>33</v>
      </c>
      <c r="T5" s="103">
        <v>21</v>
      </c>
      <c r="U5" s="103">
        <v>4</v>
      </c>
      <c r="V5" s="103">
        <v>13</v>
      </c>
      <c r="W5" s="103">
        <v>27</v>
      </c>
      <c r="X5" s="103">
        <v>221</v>
      </c>
      <c r="Y5" s="103">
        <v>3</v>
      </c>
      <c r="Z5" s="103">
        <v>20</v>
      </c>
      <c r="AA5" s="103">
        <v>12</v>
      </c>
      <c r="AB5" s="103">
        <v>492</v>
      </c>
      <c r="AC5" s="104">
        <v>51</v>
      </c>
      <c r="AD5" s="105">
        <v>66</v>
      </c>
      <c r="AE5" s="60"/>
      <c r="AF5" s="60"/>
      <c r="AG5" s="61" t="s">
        <v>144</v>
      </c>
      <c r="AH5" s="62">
        <f t="shared" si="2"/>
        <v>11.735639283508339</v>
      </c>
      <c r="AI5" s="62">
        <f t="shared" si="3"/>
        <v>68.560840024706607</v>
      </c>
      <c r="AJ5" s="62">
        <f t="shared" si="4"/>
        <v>141.44533662754787</v>
      </c>
      <c r="AK5" s="62">
        <f t="shared" si="5"/>
        <v>17.294626312538604</v>
      </c>
      <c r="AL5" s="62">
        <f t="shared" si="6"/>
        <v>62.384187770228536</v>
      </c>
      <c r="AM5" s="62">
        <f t="shared" si="7"/>
        <v>48.177887584928968</v>
      </c>
      <c r="AN5" s="62">
        <f t="shared" si="8"/>
        <v>44.471896232242123</v>
      </c>
      <c r="AO5" s="62">
        <f t="shared" si="9"/>
        <v>19.765287214329835</v>
      </c>
      <c r="AP5" s="62">
        <f t="shared" si="10"/>
        <v>8.0296479308214952</v>
      </c>
      <c r="AQ5" s="62">
        <f t="shared" si="11"/>
        <v>113.65040148239653</v>
      </c>
      <c r="AR5" s="62">
        <f t="shared" si="12"/>
        <v>59.913526868437309</v>
      </c>
      <c r="AS5" s="62">
        <f t="shared" si="13"/>
        <v>65.472513897467564</v>
      </c>
      <c r="AT5" s="62">
        <f t="shared" si="14"/>
        <v>20.38295243977764</v>
      </c>
      <c r="AU5" s="62">
        <f t="shared" si="15"/>
        <v>12.970969734403953</v>
      </c>
      <c r="AV5" s="62">
        <f t="shared" si="16"/>
        <v>2.4706609017912293</v>
      </c>
      <c r="AW5" s="62">
        <f t="shared" si="17"/>
        <v>8.0296479308214952</v>
      </c>
      <c r="AX5" s="62">
        <f t="shared" si="18"/>
        <v>16.676961087090795</v>
      </c>
      <c r="AY5" s="62">
        <f t="shared" si="19"/>
        <v>136.50401482396541</v>
      </c>
      <c r="AZ5" s="62">
        <f t="shared" si="20"/>
        <v>1.8529956763434219</v>
      </c>
      <c r="BA5" s="62">
        <f t="shared" si="21"/>
        <v>12.353304508956146</v>
      </c>
      <c r="BB5" s="62">
        <f t="shared" si="22"/>
        <v>7.4119827053736875</v>
      </c>
      <c r="BC5" s="62">
        <f t="shared" si="23"/>
        <v>303.89129092032118</v>
      </c>
      <c r="BD5" s="62">
        <f t="shared" si="0"/>
        <v>31.500926497838172</v>
      </c>
      <c r="BE5" s="62">
        <f t="shared" si="1"/>
        <v>40.765904879555279</v>
      </c>
      <c r="BF5" s="54"/>
      <c r="BG5" s="61" t="s">
        <v>144</v>
      </c>
      <c r="BH5" s="62">
        <f t="shared" si="24"/>
        <v>75.017692852087762</v>
      </c>
      <c r="BI5" s="62">
        <f t="shared" si="24"/>
        <v>23.655913978494624</v>
      </c>
      <c r="BJ5" s="62">
        <f t="shared" si="25"/>
        <v>69.534050179211462</v>
      </c>
      <c r="BK5" s="62">
        <f t="shared" si="26"/>
        <v>55.913978494623656</v>
      </c>
      <c r="BL5" s="62">
        <f t="shared" si="27"/>
        <v>154.76190476190476</v>
      </c>
      <c r="BM5" s="62">
        <f t="shared" si="28"/>
        <v>9.3189964157706093</v>
      </c>
      <c r="BN5" s="62">
        <f t="shared" si="29"/>
        <v>4.3227665706051877</v>
      </c>
    </row>
    <row r="6" spans="1:66" x14ac:dyDescent="0.25">
      <c r="A6" s="59" t="s">
        <v>145</v>
      </c>
      <c r="B6" s="103">
        <v>10159</v>
      </c>
      <c r="C6" s="103">
        <v>7775</v>
      </c>
      <c r="D6" s="103">
        <v>7597</v>
      </c>
      <c r="E6" s="103">
        <v>7418</v>
      </c>
      <c r="F6" s="103">
        <v>2900</v>
      </c>
      <c r="G6" s="103">
        <v>122</v>
      </c>
      <c r="H6" s="103">
        <v>852</v>
      </c>
      <c r="I6" s="103">
        <v>1109</v>
      </c>
      <c r="J6" s="103">
        <v>158</v>
      </c>
      <c r="K6" s="103">
        <v>269</v>
      </c>
      <c r="L6" s="103">
        <v>344</v>
      </c>
      <c r="M6" s="103">
        <v>69</v>
      </c>
      <c r="N6" s="103">
        <v>293</v>
      </c>
      <c r="O6" s="103">
        <v>77</v>
      </c>
      <c r="P6" s="103">
        <v>513</v>
      </c>
      <c r="Q6" s="103">
        <v>893</v>
      </c>
      <c r="R6" s="103">
        <v>301</v>
      </c>
      <c r="S6" s="103">
        <v>40</v>
      </c>
      <c r="T6" s="103">
        <v>65</v>
      </c>
      <c r="U6" s="103">
        <v>26</v>
      </c>
      <c r="V6" s="103">
        <v>9</v>
      </c>
      <c r="W6" s="103">
        <v>67</v>
      </c>
      <c r="X6" s="103">
        <v>545</v>
      </c>
      <c r="Y6" s="103">
        <v>18</v>
      </c>
      <c r="Z6" s="103">
        <v>43</v>
      </c>
      <c r="AA6" s="103">
        <v>60</v>
      </c>
      <c r="AB6" s="103">
        <v>2223</v>
      </c>
      <c r="AC6" s="104">
        <v>136</v>
      </c>
      <c r="AD6" s="105">
        <v>255</v>
      </c>
      <c r="AE6" s="60"/>
      <c r="AF6" s="60"/>
      <c r="AG6" s="61" t="s">
        <v>145</v>
      </c>
      <c r="AH6" s="62">
        <f t="shared" si="2"/>
        <v>12.009056009449749</v>
      </c>
      <c r="AI6" s="62">
        <f t="shared" si="3"/>
        <v>83.866522295501525</v>
      </c>
      <c r="AJ6" s="62">
        <f t="shared" si="4"/>
        <v>109.16428782360468</v>
      </c>
      <c r="AK6" s="62">
        <f t="shared" si="5"/>
        <v>15.552711881090659</v>
      </c>
      <c r="AL6" s="62">
        <f t="shared" si="6"/>
        <v>26.478984151983465</v>
      </c>
      <c r="AM6" s="62">
        <f t="shared" si="7"/>
        <v>33.861600551235355</v>
      </c>
      <c r="AN6" s="62">
        <f t="shared" si="8"/>
        <v>6.7920070873117426</v>
      </c>
      <c r="AO6" s="62">
        <f t="shared" si="9"/>
        <v>28.841421399744071</v>
      </c>
      <c r="AP6" s="62">
        <f t="shared" si="10"/>
        <v>7.5794861698986127</v>
      </c>
      <c r="AQ6" s="62">
        <f t="shared" si="11"/>
        <v>50.497096170882962</v>
      </c>
      <c r="AR6" s="62">
        <f t="shared" si="12"/>
        <v>87.902352593759218</v>
      </c>
      <c r="AS6" s="62">
        <f t="shared" si="13"/>
        <v>29.628900482330938</v>
      </c>
      <c r="AT6" s="62">
        <f t="shared" si="14"/>
        <v>3.9373954129343436</v>
      </c>
      <c r="AU6" s="62">
        <f t="shared" si="15"/>
        <v>6.3982675460183085</v>
      </c>
      <c r="AV6" s="62">
        <f t="shared" si="16"/>
        <v>2.5593070184073237</v>
      </c>
      <c r="AW6" s="62">
        <f t="shared" si="17"/>
        <v>0.88591396791022736</v>
      </c>
      <c r="AX6" s="62">
        <f t="shared" si="18"/>
        <v>6.595137316665026</v>
      </c>
      <c r="AY6" s="62">
        <f t="shared" si="19"/>
        <v>53.647012501230435</v>
      </c>
      <c r="AZ6" s="62">
        <f t="shared" si="20"/>
        <v>1.7718279358204547</v>
      </c>
      <c r="BA6" s="62">
        <f t="shared" si="21"/>
        <v>4.2327000689044194</v>
      </c>
      <c r="BB6" s="62">
        <f t="shared" si="22"/>
        <v>5.9060931194015156</v>
      </c>
      <c r="BC6" s="62">
        <f t="shared" si="23"/>
        <v>218.82075007382616</v>
      </c>
      <c r="BD6" s="62">
        <f t="shared" si="0"/>
        <v>13.38714440397677</v>
      </c>
      <c r="BE6" s="62">
        <f t="shared" si="1"/>
        <v>25.100895757456442</v>
      </c>
      <c r="BF6" s="54"/>
      <c r="BG6" s="61" t="s">
        <v>145</v>
      </c>
      <c r="BH6" s="62">
        <f t="shared" si="24"/>
        <v>39.620902988021591</v>
      </c>
      <c r="BI6" s="62">
        <f t="shared" si="24"/>
        <v>5.3922890266918309</v>
      </c>
      <c r="BJ6" s="62">
        <f t="shared" si="25"/>
        <v>120.38285252089511</v>
      </c>
      <c r="BK6" s="62">
        <f t="shared" si="26"/>
        <v>46.37368562954974</v>
      </c>
      <c r="BL6" s="62">
        <f t="shared" si="27"/>
        <v>70.096463022508033</v>
      </c>
      <c r="BM6" s="62">
        <f t="shared" si="28"/>
        <v>1.2132650310056619</v>
      </c>
      <c r="BN6" s="62">
        <f t="shared" si="29"/>
        <v>6.2068965517241379</v>
      </c>
    </row>
    <row r="7" spans="1:66" x14ac:dyDescent="0.25">
      <c r="A7" s="59" t="s">
        <v>146</v>
      </c>
      <c r="B7" s="103">
        <v>7128</v>
      </c>
      <c r="C7" s="103">
        <v>6028</v>
      </c>
      <c r="D7" s="103">
        <v>5939</v>
      </c>
      <c r="E7" s="103">
        <v>5852</v>
      </c>
      <c r="F7" s="103">
        <v>2957</v>
      </c>
      <c r="G7" s="103">
        <v>138</v>
      </c>
      <c r="H7" s="103">
        <v>438</v>
      </c>
      <c r="I7" s="103">
        <v>1158</v>
      </c>
      <c r="J7" s="103">
        <v>202</v>
      </c>
      <c r="K7" s="103">
        <v>325</v>
      </c>
      <c r="L7" s="103">
        <v>348</v>
      </c>
      <c r="M7" s="103">
        <v>136</v>
      </c>
      <c r="N7" s="103">
        <v>103</v>
      </c>
      <c r="O7" s="103">
        <v>71</v>
      </c>
      <c r="P7" s="103">
        <v>617</v>
      </c>
      <c r="Q7" s="103">
        <v>303</v>
      </c>
      <c r="R7" s="103">
        <v>371</v>
      </c>
      <c r="S7" s="103">
        <v>62</v>
      </c>
      <c r="T7" s="103">
        <v>62</v>
      </c>
      <c r="U7" s="103">
        <v>36</v>
      </c>
      <c r="V7" s="103">
        <v>24</v>
      </c>
      <c r="W7" s="103">
        <v>75</v>
      </c>
      <c r="X7" s="103">
        <v>635</v>
      </c>
      <c r="Y7" s="103">
        <v>16</v>
      </c>
      <c r="Z7" s="103">
        <v>68</v>
      </c>
      <c r="AA7" s="103">
        <v>37</v>
      </c>
      <c r="AB7" s="103">
        <v>1912</v>
      </c>
      <c r="AC7" s="104">
        <v>138</v>
      </c>
      <c r="AD7" s="105">
        <v>289</v>
      </c>
      <c r="AE7" s="60"/>
      <c r="AF7" s="60"/>
      <c r="AG7" s="61" t="s">
        <v>146</v>
      </c>
      <c r="AH7" s="62">
        <f t="shared" si="2"/>
        <v>19.36026936026936</v>
      </c>
      <c r="AI7" s="62">
        <f t="shared" si="3"/>
        <v>61.447811447811446</v>
      </c>
      <c r="AJ7" s="62">
        <f t="shared" si="4"/>
        <v>162.45791245791247</v>
      </c>
      <c r="AK7" s="62">
        <f t="shared" si="5"/>
        <v>28.33894500561167</v>
      </c>
      <c r="AL7" s="62">
        <f t="shared" si="6"/>
        <v>45.594837261503926</v>
      </c>
      <c r="AM7" s="62">
        <f t="shared" si="7"/>
        <v>48.821548821548824</v>
      </c>
      <c r="AN7" s="62">
        <f t="shared" si="8"/>
        <v>19.079685746352414</v>
      </c>
      <c r="AO7" s="62">
        <f t="shared" si="9"/>
        <v>14.450056116722784</v>
      </c>
      <c r="AP7" s="62">
        <f t="shared" si="10"/>
        <v>9.9607182940516275</v>
      </c>
      <c r="AQ7" s="62">
        <f t="shared" si="11"/>
        <v>86.560044893378219</v>
      </c>
      <c r="AR7" s="62">
        <f t="shared" si="12"/>
        <v>42.508417508417509</v>
      </c>
      <c r="AS7" s="62">
        <f t="shared" si="13"/>
        <v>52.048260381593714</v>
      </c>
      <c r="AT7" s="62">
        <f t="shared" si="14"/>
        <v>8.6980920314253645</v>
      </c>
      <c r="AU7" s="62">
        <f t="shared" si="15"/>
        <v>8.6980920314253645</v>
      </c>
      <c r="AV7" s="62">
        <f t="shared" si="16"/>
        <v>5.0505050505050511</v>
      </c>
      <c r="AW7" s="62">
        <f t="shared" si="17"/>
        <v>3.3670033670033668</v>
      </c>
      <c r="AX7" s="62">
        <f t="shared" si="18"/>
        <v>10.521885521885523</v>
      </c>
      <c r="AY7" s="62">
        <f t="shared" si="19"/>
        <v>89.085297418630745</v>
      </c>
      <c r="AZ7" s="62">
        <f t="shared" si="20"/>
        <v>2.244668911335578</v>
      </c>
      <c r="BA7" s="62">
        <f t="shared" si="21"/>
        <v>9.539842873176207</v>
      </c>
      <c r="BB7" s="62">
        <f t="shared" si="22"/>
        <v>5.1907968574635239</v>
      </c>
      <c r="BC7" s="62">
        <f t="shared" si="23"/>
        <v>268.23793490460156</v>
      </c>
      <c r="BD7" s="62">
        <f t="shared" si="0"/>
        <v>19.36026936026936</v>
      </c>
      <c r="BE7" s="62">
        <f t="shared" si="1"/>
        <v>40.544332210998881</v>
      </c>
      <c r="BF7" s="54"/>
      <c r="BG7" s="61" t="s">
        <v>146</v>
      </c>
      <c r="BH7" s="62">
        <f t="shared" si="24"/>
        <v>62.468429028455965</v>
      </c>
      <c r="BI7" s="62">
        <f t="shared" si="24"/>
        <v>10.594668489405333</v>
      </c>
      <c r="BJ7" s="62">
        <f t="shared" si="25"/>
        <v>51.777170198222834</v>
      </c>
      <c r="BK7" s="62">
        <f t="shared" si="26"/>
        <v>59.466848940533154</v>
      </c>
      <c r="BL7" s="62">
        <f t="shared" si="27"/>
        <v>105.34173855341739</v>
      </c>
      <c r="BM7" s="62">
        <f t="shared" si="28"/>
        <v>4.1011619958988383</v>
      </c>
      <c r="BN7" s="62">
        <f t="shared" si="29"/>
        <v>5.4108894149475821</v>
      </c>
    </row>
    <row r="8" spans="1:66" x14ac:dyDescent="0.25">
      <c r="A8" s="59" t="s">
        <v>147</v>
      </c>
      <c r="B8" s="103">
        <v>2488</v>
      </c>
      <c r="C8" s="103">
        <v>2111</v>
      </c>
      <c r="D8" s="103">
        <v>2093</v>
      </c>
      <c r="E8" s="103">
        <v>2079</v>
      </c>
      <c r="F8" s="103">
        <v>665</v>
      </c>
      <c r="G8" s="103">
        <v>26</v>
      </c>
      <c r="H8" s="103">
        <v>93</v>
      </c>
      <c r="I8" s="103">
        <v>200</v>
      </c>
      <c r="J8" s="103">
        <v>22</v>
      </c>
      <c r="K8" s="103">
        <v>82</v>
      </c>
      <c r="L8" s="103">
        <v>53</v>
      </c>
      <c r="M8" s="103">
        <v>41</v>
      </c>
      <c r="N8" s="103">
        <v>36</v>
      </c>
      <c r="O8" s="103">
        <v>37</v>
      </c>
      <c r="P8" s="103">
        <v>172</v>
      </c>
      <c r="Q8" s="103">
        <v>40</v>
      </c>
      <c r="R8" s="103">
        <v>111</v>
      </c>
      <c r="S8" s="103">
        <v>28</v>
      </c>
      <c r="T8" s="103">
        <v>14</v>
      </c>
      <c r="U8" s="103">
        <v>2</v>
      </c>
      <c r="V8" s="103">
        <v>6</v>
      </c>
      <c r="W8" s="103">
        <v>13</v>
      </c>
      <c r="X8" s="103">
        <v>123</v>
      </c>
      <c r="Y8" s="103">
        <v>0</v>
      </c>
      <c r="Z8" s="103">
        <v>12</v>
      </c>
      <c r="AA8" s="103">
        <v>1</v>
      </c>
      <c r="AB8" s="103">
        <v>445</v>
      </c>
      <c r="AC8" s="104">
        <v>46</v>
      </c>
      <c r="AD8" s="105">
        <v>53</v>
      </c>
      <c r="AE8" s="60"/>
      <c r="AF8" s="60"/>
      <c r="AG8" s="61" t="s">
        <v>147</v>
      </c>
      <c r="AH8" s="62">
        <f t="shared" si="2"/>
        <v>10.45016077170418</v>
      </c>
      <c r="AI8" s="62">
        <f t="shared" si="3"/>
        <v>37.379421221864952</v>
      </c>
      <c r="AJ8" s="62">
        <f t="shared" si="4"/>
        <v>80.385852090032159</v>
      </c>
      <c r="AK8" s="62">
        <f t="shared" si="5"/>
        <v>8.8424437299035379</v>
      </c>
      <c r="AL8" s="62">
        <f t="shared" si="6"/>
        <v>32.958199356913177</v>
      </c>
      <c r="AM8" s="62">
        <f t="shared" si="7"/>
        <v>21.30225080385852</v>
      </c>
      <c r="AN8" s="62">
        <f t="shared" si="8"/>
        <v>16.479099678456588</v>
      </c>
      <c r="AO8" s="62">
        <f t="shared" si="9"/>
        <v>14.469453376205788</v>
      </c>
      <c r="AP8" s="62">
        <f t="shared" si="10"/>
        <v>14.87138263665595</v>
      </c>
      <c r="AQ8" s="62">
        <f t="shared" si="11"/>
        <v>69.131832797427663</v>
      </c>
      <c r="AR8" s="62">
        <f t="shared" si="12"/>
        <v>16.077170418006428</v>
      </c>
      <c r="AS8" s="62">
        <f t="shared" si="13"/>
        <v>44.614147909967841</v>
      </c>
      <c r="AT8" s="62">
        <f t="shared" si="14"/>
        <v>11.254019292604502</v>
      </c>
      <c r="AU8" s="62">
        <f t="shared" si="15"/>
        <v>5.627009646302251</v>
      </c>
      <c r="AV8" s="62">
        <f t="shared" si="16"/>
        <v>0.8038585209003215</v>
      </c>
      <c r="AW8" s="62">
        <f t="shared" si="17"/>
        <v>2.411575562700965</v>
      </c>
      <c r="AX8" s="62">
        <f t="shared" si="18"/>
        <v>5.22508038585209</v>
      </c>
      <c r="AY8" s="62">
        <f t="shared" si="19"/>
        <v>49.437299035369776</v>
      </c>
      <c r="AZ8" s="62">
        <f t="shared" si="20"/>
        <v>0</v>
      </c>
      <c r="BA8" s="62">
        <f t="shared" si="21"/>
        <v>4.8231511254019299</v>
      </c>
      <c r="BB8" s="62">
        <f t="shared" si="22"/>
        <v>0.40192926045016075</v>
      </c>
      <c r="BC8" s="62">
        <f t="shared" si="23"/>
        <v>178.85852090032154</v>
      </c>
      <c r="BD8" s="62">
        <f t="shared" si="0"/>
        <v>18.488745980707396</v>
      </c>
      <c r="BE8" s="62">
        <f t="shared" si="1"/>
        <v>21.30225080385852</v>
      </c>
      <c r="BF8" s="54"/>
      <c r="BG8" s="61" t="s">
        <v>147</v>
      </c>
      <c r="BH8" s="62">
        <f t="shared" si="24"/>
        <v>53.033922599139991</v>
      </c>
      <c r="BI8" s="62">
        <f t="shared" si="24"/>
        <v>13.468013468013467</v>
      </c>
      <c r="BJ8" s="62">
        <f t="shared" si="25"/>
        <v>19.24001924001924</v>
      </c>
      <c r="BK8" s="62">
        <f t="shared" si="26"/>
        <v>25.493025493025495</v>
      </c>
      <c r="BL8" s="62">
        <f t="shared" si="27"/>
        <v>58.266224538133585</v>
      </c>
      <c r="BM8" s="62">
        <f t="shared" si="28"/>
        <v>2.8860028860028861</v>
      </c>
      <c r="BN8" s="62">
        <f t="shared" si="29"/>
        <v>0</v>
      </c>
    </row>
    <row r="9" spans="1:66" x14ac:dyDescent="0.25">
      <c r="A9" s="59" t="s">
        <v>148</v>
      </c>
      <c r="B9" s="103">
        <v>3166</v>
      </c>
      <c r="C9" s="103">
        <v>2548</v>
      </c>
      <c r="D9" s="103">
        <v>2509</v>
      </c>
      <c r="E9" s="103">
        <v>2478</v>
      </c>
      <c r="F9" s="103">
        <v>756</v>
      </c>
      <c r="G9" s="103">
        <v>24</v>
      </c>
      <c r="H9" s="103">
        <v>159</v>
      </c>
      <c r="I9" s="103">
        <v>302</v>
      </c>
      <c r="J9" s="103">
        <v>49</v>
      </c>
      <c r="K9" s="103">
        <v>81</v>
      </c>
      <c r="L9" s="103">
        <v>54</v>
      </c>
      <c r="M9" s="103">
        <v>63</v>
      </c>
      <c r="N9" s="103">
        <v>57</v>
      </c>
      <c r="O9" s="103">
        <v>16</v>
      </c>
      <c r="P9" s="103">
        <v>187</v>
      </c>
      <c r="Q9" s="103">
        <v>134</v>
      </c>
      <c r="R9" s="103">
        <v>121</v>
      </c>
      <c r="S9" s="103">
        <v>24</v>
      </c>
      <c r="T9" s="103">
        <v>14</v>
      </c>
      <c r="U9" s="103">
        <v>11</v>
      </c>
      <c r="V9" s="103">
        <v>17</v>
      </c>
      <c r="W9" s="103">
        <v>27</v>
      </c>
      <c r="X9" s="103">
        <v>187</v>
      </c>
      <c r="Y9" s="103">
        <v>1</v>
      </c>
      <c r="Z9" s="103">
        <v>14</v>
      </c>
      <c r="AA9" s="103">
        <v>4</v>
      </c>
      <c r="AB9" s="103">
        <v>603</v>
      </c>
      <c r="AC9" s="104">
        <v>45</v>
      </c>
      <c r="AD9" s="105">
        <v>99</v>
      </c>
      <c r="AE9" s="60"/>
      <c r="AF9" s="60"/>
      <c r="AG9" s="61" t="s">
        <v>148</v>
      </c>
      <c r="AH9" s="62">
        <f t="shared" si="2"/>
        <v>7.5805432722678461</v>
      </c>
      <c r="AI9" s="62">
        <f t="shared" si="3"/>
        <v>50.22109917877448</v>
      </c>
      <c r="AJ9" s="62">
        <f t="shared" si="4"/>
        <v>95.38850284270373</v>
      </c>
      <c r="AK9" s="62">
        <f t="shared" si="5"/>
        <v>15.476942514213519</v>
      </c>
      <c r="AL9" s="62">
        <f t="shared" si="6"/>
        <v>25.584333543903977</v>
      </c>
      <c r="AM9" s="62">
        <f t="shared" si="7"/>
        <v>17.056222362602654</v>
      </c>
      <c r="AN9" s="62">
        <f t="shared" si="8"/>
        <v>19.898926089703096</v>
      </c>
      <c r="AO9" s="62">
        <f t="shared" si="9"/>
        <v>18.003790271636131</v>
      </c>
      <c r="AP9" s="62">
        <f t="shared" si="10"/>
        <v>5.0536955148452298</v>
      </c>
      <c r="AQ9" s="62">
        <f t="shared" si="11"/>
        <v>59.065066329753634</v>
      </c>
      <c r="AR9" s="62">
        <f t="shared" si="12"/>
        <v>42.324699936828807</v>
      </c>
      <c r="AS9" s="62">
        <f t="shared" si="13"/>
        <v>38.21857233101705</v>
      </c>
      <c r="AT9" s="62">
        <f t="shared" si="14"/>
        <v>7.5805432722678461</v>
      </c>
      <c r="AU9" s="62">
        <f t="shared" si="15"/>
        <v>4.4219835754895769</v>
      </c>
      <c r="AV9" s="62">
        <f t="shared" si="16"/>
        <v>3.4744156664560957</v>
      </c>
      <c r="AW9" s="62">
        <f t="shared" si="17"/>
        <v>5.3695514845230576</v>
      </c>
      <c r="AX9" s="62">
        <f t="shared" si="18"/>
        <v>8.5281111813013268</v>
      </c>
      <c r="AY9" s="62">
        <f t="shared" si="19"/>
        <v>59.065066329753634</v>
      </c>
      <c r="AZ9" s="62">
        <f t="shared" si="20"/>
        <v>0.31585596967782686</v>
      </c>
      <c r="BA9" s="62">
        <f t="shared" si="21"/>
        <v>4.4219835754895769</v>
      </c>
      <c r="BB9" s="62">
        <f t="shared" si="22"/>
        <v>1.2634238787113075</v>
      </c>
      <c r="BC9" s="62">
        <f t="shared" si="23"/>
        <v>190.46114971572965</v>
      </c>
      <c r="BD9" s="62">
        <f t="shared" si="0"/>
        <v>14.213518635502211</v>
      </c>
      <c r="BE9" s="62">
        <f t="shared" si="1"/>
        <v>31.269740998104865</v>
      </c>
      <c r="BF9" s="54"/>
      <c r="BG9" s="61" t="s">
        <v>148</v>
      </c>
      <c r="BH9" s="62">
        <f t="shared" si="24"/>
        <v>48.226385013949781</v>
      </c>
      <c r="BI9" s="62">
        <f t="shared" si="24"/>
        <v>9.6852300242130749</v>
      </c>
      <c r="BJ9" s="62">
        <f t="shared" si="25"/>
        <v>54.075867635189674</v>
      </c>
      <c r="BK9" s="62">
        <f t="shared" si="26"/>
        <v>21.791767554479417</v>
      </c>
      <c r="BL9" s="62">
        <f t="shared" si="27"/>
        <v>73.39089481946624</v>
      </c>
      <c r="BM9" s="62">
        <f t="shared" si="28"/>
        <v>6.8603712671509278</v>
      </c>
      <c r="BN9" s="62">
        <f t="shared" si="29"/>
        <v>1.3227513227513228</v>
      </c>
    </row>
    <row r="10" spans="1:66" x14ac:dyDescent="0.25">
      <c r="A10" s="59" t="s">
        <v>149</v>
      </c>
      <c r="B10" s="103">
        <v>7392</v>
      </c>
      <c r="C10" s="103">
        <v>5810</v>
      </c>
      <c r="D10" s="103">
        <v>5752</v>
      </c>
      <c r="E10" s="103">
        <v>5656</v>
      </c>
      <c r="F10" s="103">
        <v>2355</v>
      </c>
      <c r="G10" s="103">
        <v>103</v>
      </c>
      <c r="H10" s="103">
        <v>438</v>
      </c>
      <c r="I10" s="103">
        <v>935</v>
      </c>
      <c r="J10" s="103">
        <v>139</v>
      </c>
      <c r="K10" s="103">
        <v>269</v>
      </c>
      <c r="L10" s="103">
        <v>446</v>
      </c>
      <c r="M10" s="103">
        <v>118</v>
      </c>
      <c r="N10" s="103">
        <v>184</v>
      </c>
      <c r="O10" s="103">
        <v>68</v>
      </c>
      <c r="P10" s="103">
        <v>537</v>
      </c>
      <c r="Q10" s="103">
        <v>463</v>
      </c>
      <c r="R10" s="103">
        <v>323</v>
      </c>
      <c r="S10" s="103">
        <v>51</v>
      </c>
      <c r="T10" s="103">
        <v>59</v>
      </c>
      <c r="U10" s="103">
        <v>40</v>
      </c>
      <c r="V10" s="103">
        <v>25</v>
      </c>
      <c r="W10" s="103">
        <v>73</v>
      </c>
      <c r="X10" s="103">
        <v>809</v>
      </c>
      <c r="Y10" s="103">
        <v>14</v>
      </c>
      <c r="Z10" s="103">
        <v>67</v>
      </c>
      <c r="AA10" s="103">
        <v>22</v>
      </c>
      <c r="AB10" s="103">
        <v>1710</v>
      </c>
      <c r="AC10" s="104">
        <v>144</v>
      </c>
      <c r="AD10" s="105">
        <v>328</v>
      </c>
      <c r="AE10" s="60"/>
      <c r="AF10" s="60"/>
      <c r="AG10" s="61" t="s">
        <v>149</v>
      </c>
      <c r="AH10" s="62">
        <f t="shared" si="2"/>
        <v>13.933982683982684</v>
      </c>
      <c r="AI10" s="62">
        <f t="shared" si="3"/>
        <v>59.253246753246749</v>
      </c>
      <c r="AJ10" s="62">
        <f t="shared" si="4"/>
        <v>126.48809523809523</v>
      </c>
      <c r="AK10" s="62">
        <f t="shared" si="5"/>
        <v>18.804112554112557</v>
      </c>
      <c r="AL10" s="62">
        <f t="shared" si="6"/>
        <v>36.390692640692642</v>
      </c>
      <c r="AM10" s="62">
        <f t="shared" si="7"/>
        <v>60.335497835497833</v>
      </c>
      <c r="AN10" s="62">
        <f t="shared" si="8"/>
        <v>15.963203463203463</v>
      </c>
      <c r="AO10" s="62">
        <f t="shared" si="9"/>
        <v>24.89177489177489</v>
      </c>
      <c r="AP10" s="62">
        <f t="shared" si="10"/>
        <v>9.1991341991341997</v>
      </c>
      <c r="AQ10" s="62">
        <f t="shared" si="11"/>
        <v>72.646103896103909</v>
      </c>
      <c r="AR10" s="62">
        <f t="shared" si="12"/>
        <v>62.635281385281388</v>
      </c>
      <c r="AS10" s="62">
        <f t="shared" si="13"/>
        <v>43.69588744588745</v>
      </c>
      <c r="AT10" s="62">
        <f t="shared" si="14"/>
        <v>6.8993506493506489</v>
      </c>
      <c r="AU10" s="62">
        <f t="shared" si="15"/>
        <v>7.9816017316017316</v>
      </c>
      <c r="AV10" s="62">
        <f t="shared" si="16"/>
        <v>5.4112554112554108</v>
      </c>
      <c r="AW10" s="62">
        <f t="shared" si="17"/>
        <v>3.3820346320346322</v>
      </c>
      <c r="AX10" s="62">
        <f t="shared" si="18"/>
        <v>9.8755411255411261</v>
      </c>
      <c r="AY10" s="62">
        <f t="shared" si="19"/>
        <v>109.44264069264069</v>
      </c>
      <c r="AZ10" s="62">
        <f t="shared" si="20"/>
        <v>1.893939393939394</v>
      </c>
      <c r="BA10" s="62">
        <f t="shared" si="21"/>
        <v>9.0638528138528134</v>
      </c>
      <c r="BB10" s="62">
        <f t="shared" si="22"/>
        <v>2.9761904761904758</v>
      </c>
      <c r="BC10" s="62">
        <f t="shared" si="23"/>
        <v>231.33116883116884</v>
      </c>
      <c r="BD10" s="62">
        <f t="shared" si="0"/>
        <v>19.480519480519479</v>
      </c>
      <c r="BE10" s="62">
        <f t="shared" si="1"/>
        <v>44.372294372294377</v>
      </c>
      <c r="BF10" s="54"/>
      <c r="BG10" s="61" t="s">
        <v>149</v>
      </c>
      <c r="BH10" s="62">
        <f t="shared" si="24"/>
        <v>56.154381084840054</v>
      </c>
      <c r="BI10" s="62">
        <f t="shared" si="24"/>
        <v>9.016973125884018</v>
      </c>
      <c r="BJ10" s="62">
        <f t="shared" si="25"/>
        <v>81.859971711456851</v>
      </c>
      <c r="BK10" s="62">
        <f t="shared" si="26"/>
        <v>78.854314002828858</v>
      </c>
      <c r="BL10" s="62">
        <f t="shared" si="27"/>
        <v>139.24268502581754</v>
      </c>
      <c r="BM10" s="62">
        <f t="shared" si="28"/>
        <v>4.4200848656294198</v>
      </c>
      <c r="BN10" s="62">
        <f t="shared" si="29"/>
        <v>5.9447983014862</v>
      </c>
    </row>
    <row r="11" spans="1:66" x14ac:dyDescent="0.25">
      <c r="A11" s="59" t="s">
        <v>150</v>
      </c>
      <c r="B11" s="103">
        <v>5294</v>
      </c>
      <c r="C11" s="103">
        <v>4456</v>
      </c>
      <c r="D11" s="103">
        <v>4393</v>
      </c>
      <c r="E11" s="103">
        <v>4335</v>
      </c>
      <c r="F11" s="103">
        <v>2024</v>
      </c>
      <c r="G11" s="103">
        <v>91</v>
      </c>
      <c r="H11" s="103">
        <v>289</v>
      </c>
      <c r="I11" s="103">
        <v>919</v>
      </c>
      <c r="J11" s="103">
        <v>74</v>
      </c>
      <c r="K11" s="103">
        <v>282</v>
      </c>
      <c r="L11" s="103">
        <v>321</v>
      </c>
      <c r="M11" s="103">
        <v>167</v>
      </c>
      <c r="N11" s="103">
        <v>126</v>
      </c>
      <c r="O11" s="103">
        <v>47</v>
      </c>
      <c r="P11" s="103">
        <v>487</v>
      </c>
      <c r="Q11" s="103">
        <v>538</v>
      </c>
      <c r="R11" s="103">
        <v>281</v>
      </c>
      <c r="S11" s="103">
        <v>51</v>
      </c>
      <c r="T11" s="103">
        <v>43</v>
      </c>
      <c r="U11" s="103">
        <v>16</v>
      </c>
      <c r="V11" s="103">
        <v>24</v>
      </c>
      <c r="W11" s="103">
        <v>93</v>
      </c>
      <c r="X11" s="103">
        <v>691</v>
      </c>
      <c r="Y11" s="103">
        <v>15</v>
      </c>
      <c r="Z11" s="103">
        <v>34</v>
      </c>
      <c r="AA11" s="103">
        <v>8</v>
      </c>
      <c r="AB11" s="103">
        <v>1535</v>
      </c>
      <c r="AC11" s="104">
        <v>83</v>
      </c>
      <c r="AD11" s="105">
        <v>265</v>
      </c>
      <c r="AE11" s="60"/>
      <c r="AF11" s="60"/>
      <c r="AG11" s="61" t="s">
        <v>150</v>
      </c>
      <c r="AH11" s="62">
        <f t="shared" si="2"/>
        <v>17.189270872686059</v>
      </c>
      <c r="AI11" s="62">
        <f t="shared" si="3"/>
        <v>54.590102002266718</v>
      </c>
      <c r="AJ11" s="62">
        <f t="shared" si="4"/>
        <v>173.59274650547789</v>
      </c>
      <c r="AK11" s="62">
        <f t="shared" si="5"/>
        <v>13.978088401964488</v>
      </c>
      <c r="AL11" s="62">
        <f t="shared" si="6"/>
        <v>53.267850396675485</v>
      </c>
      <c r="AM11" s="62">
        <f t="shared" si="7"/>
        <v>60.634680770683794</v>
      </c>
      <c r="AN11" s="62">
        <f t="shared" si="8"/>
        <v>31.545145447676614</v>
      </c>
      <c r="AO11" s="62">
        <f t="shared" si="9"/>
        <v>23.800528900642234</v>
      </c>
      <c r="AP11" s="62">
        <f t="shared" si="10"/>
        <v>8.8779750661125796</v>
      </c>
      <c r="AQ11" s="62">
        <f t="shared" si="11"/>
        <v>91.99093313184737</v>
      </c>
      <c r="AR11" s="62">
        <f t="shared" si="12"/>
        <v>101.62448054401209</v>
      </c>
      <c r="AS11" s="62">
        <f t="shared" si="13"/>
        <v>53.078957310162444</v>
      </c>
      <c r="AT11" s="62">
        <f t="shared" si="14"/>
        <v>9.6335474121647149</v>
      </c>
      <c r="AU11" s="62">
        <f t="shared" si="15"/>
        <v>8.1224027200604461</v>
      </c>
      <c r="AV11" s="62">
        <f t="shared" si="16"/>
        <v>3.0222893842085377</v>
      </c>
      <c r="AW11" s="62">
        <f t="shared" si="17"/>
        <v>4.5334340763128074</v>
      </c>
      <c r="AX11" s="62">
        <f t="shared" si="18"/>
        <v>17.567057045712126</v>
      </c>
      <c r="AY11" s="62">
        <f t="shared" si="19"/>
        <v>130.52512278050622</v>
      </c>
      <c r="AZ11" s="62">
        <f t="shared" si="20"/>
        <v>2.8333962976955043</v>
      </c>
      <c r="BA11" s="62">
        <f t="shared" si="21"/>
        <v>6.422364941443143</v>
      </c>
      <c r="BB11" s="62">
        <f t="shared" si="22"/>
        <v>1.5111446921042688</v>
      </c>
      <c r="BC11" s="62">
        <f t="shared" si="23"/>
        <v>289.9508877975066</v>
      </c>
      <c r="BD11" s="62">
        <f t="shared" si="0"/>
        <v>15.67812618058179</v>
      </c>
      <c r="BE11" s="62">
        <f t="shared" si="1"/>
        <v>50.05666792595391</v>
      </c>
      <c r="BF11" s="54"/>
      <c r="BG11" s="61" t="s">
        <v>150</v>
      </c>
      <c r="BH11" s="62">
        <f t="shared" si="24"/>
        <v>63.965399499203279</v>
      </c>
      <c r="BI11" s="62">
        <f t="shared" si="24"/>
        <v>11.76470588235294</v>
      </c>
      <c r="BJ11" s="62">
        <f t="shared" si="25"/>
        <v>124.10611303344868</v>
      </c>
      <c r="BK11" s="62">
        <f t="shared" si="26"/>
        <v>74.048442906574394</v>
      </c>
      <c r="BL11" s="62">
        <f t="shared" si="27"/>
        <v>155.07181328545781</v>
      </c>
      <c r="BM11" s="62">
        <f t="shared" si="28"/>
        <v>5.5363321799307954</v>
      </c>
      <c r="BN11" s="62">
        <f t="shared" si="29"/>
        <v>7.4110671936758887</v>
      </c>
    </row>
    <row r="12" spans="1:66" x14ac:dyDescent="0.25">
      <c r="A12" s="59" t="s">
        <v>151</v>
      </c>
      <c r="B12" s="103">
        <v>5286</v>
      </c>
      <c r="C12" s="103">
        <v>4392</v>
      </c>
      <c r="D12" s="103">
        <v>4333</v>
      </c>
      <c r="E12" s="103">
        <v>4267</v>
      </c>
      <c r="F12" s="103">
        <v>2151</v>
      </c>
      <c r="G12" s="103">
        <v>112</v>
      </c>
      <c r="H12" s="103">
        <v>332</v>
      </c>
      <c r="I12" s="103">
        <v>758</v>
      </c>
      <c r="J12" s="103">
        <v>119</v>
      </c>
      <c r="K12" s="103">
        <v>226</v>
      </c>
      <c r="L12" s="103">
        <v>173</v>
      </c>
      <c r="M12" s="103">
        <v>36</v>
      </c>
      <c r="N12" s="103">
        <v>57</v>
      </c>
      <c r="O12" s="103">
        <v>41</v>
      </c>
      <c r="P12" s="103">
        <v>366</v>
      </c>
      <c r="Q12" s="103">
        <v>257</v>
      </c>
      <c r="R12" s="103">
        <v>184</v>
      </c>
      <c r="S12" s="103">
        <v>31</v>
      </c>
      <c r="T12" s="103">
        <v>31</v>
      </c>
      <c r="U12" s="103">
        <v>7</v>
      </c>
      <c r="V12" s="103">
        <v>16</v>
      </c>
      <c r="W12" s="103">
        <v>43</v>
      </c>
      <c r="X12" s="103">
        <v>268</v>
      </c>
      <c r="Y12" s="103">
        <v>11</v>
      </c>
      <c r="Z12" s="103">
        <v>39</v>
      </c>
      <c r="AA12" s="103">
        <v>64</v>
      </c>
      <c r="AB12" s="103">
        <v>1284</v>
      </c>
      <c r="AC12" s="104">
        <v>132</v>
      </c>
      <c r="AD12" s="105">
        <v>211</v>
      </c>
      <c r="AE12" s="60"/>
      <c r="AF12" s="60"/>
      <c r="AG12" s="61" t="s">
        <v>151</v>
      </c>
      <c r="AH12" s="62">
        <f t="shared" si="2"/>
        <v>21.188043889519484</v>
      </c>
      <c r="AI12" s="62">
        <f t="shared" si="3"/>
        <v>62.807415815361324</v>
      </c>
      <c r="AJ12" s="62">
        <f t="shared" si="4"/>
        <v>143.39765418085508</v>
      </c>
      <c r="AK12" s="62">
        <f t="shared" si="5"/>
        <v>22.512296632614454</v>
      </c>
      <c r="AL12" s="62">
        <f t="shared" si="6"/>
        <v>42.754445705637536</v>
      </c>
      <c r="AM12" s="62">
        <f t="shared" si="7"/>
        <v>32.727960650775636</v>
      </c>
      <c r="AN12" s="62">
        <f t="shared" si="8"/>
        <v>6.8104426787741197</v>
      </c>
      <c r="AO12" s="62">
        <f t="shared" si="9"/>
        <v>10.783200908059024</v>
      </c>
      <c r="AP12" s="62">
        <f t="shared" si="10"/>
        <v>7.7563374952705262</v>
      </c>
      <c r="AQ12" s="62">
        <f t="shared" si="11"/>
        <v>69.239500567536894</v>
      </c>
      <c r="AR12" s="62">
        <f t="shared" si="12"/>
        <v>48.618993567915247</v>
      </c>
      <c r="AS12" s="62">
        <f t="shared" si="13"/>
        <v>34.808929247067724</v>
      </c>
      <c r="AT12" s="62">
        <f t="shared" si="14"/>
        <v>5.864547862277715</v>
      </c>
      <c r="AU12" s="62">
        <f t="shared" si="15"/>
        <v>5.864547862277715</v>
      </c>
      <c r="AV12" s="62">
        <f t="shared" si="16"/>
        <v>1.3242527430949678</v>
      </c>
      <c r="AW12" s="62">
        <f t="shared" si="17"/>
        <v>3.0268634127884981</v>
      </c>
      <c r="AX12" s="62">
        <f t="shared" si="18"/>
        <v>8.1346954218690879</v>
      </c>
      <c r="AY12" s="62">
        <f t="shared" si="19"/>
        <v>50.699962164207342</v>
      </c>
      <c r="AZ12" s="62">
        <f t="shared" si="20"/>
        <v>2.0809685962920925</v>
      </c>
      <c r="BA12" s="62">
        <f t="shared" si="21"/>
        <v>7.3779795686719636</v>
      </c>
      <c r="BB12" s="62">
        <f t="shared" si="22"/>
        <v>12.107453651153993</v>
      </c>
      <c r="BC12" s="62">
        <f t="shared" si="23"/>
        <v>242.90578887627694</v>
      </c>
      <c r="BD12" s="62">
        <f t="shared" si="0"/>
        <v>24.971623155505107</v>
      </c>
      <c r="BE12" s="62">
        <f t="shared" si="1"/>
        <v>39.916761256148312</v>
      </c>
      <c r="BF12" s="54"/>
      <c r="BG12" s="61" t="s">
        <v>151</v>
      </c>
      <c r="BH12" s="62">
        <f t="shared" si="24"/>
        <v>42.46480498499885</v>
      </c>
      <c r="BI12" s="62">
        <f t="shared" si="24"/>
        <v>7.2650574173892668</v>
      </c>
      <c r="BJ12" s="62">
        <f t="shared" si="25"/>
        <v>60.229669557065854</v>
      </c>
      <c r="BK12" s="62">
        <f t="shared" si="26"/>
        <v>40.543707522849779</v>
      </c>
      <c r="BL12" s="62">
        <f t="shared" si="27"/>
        <v>61.020036429872498</v>
      </c>
      <c r="BM12" s="62">
        <f t="shared" si="28"/>
        <v>3.7497070541363957</v>
      </c>
      <c r="BN12" s="62">
        <f t="shared" si="29"/>
        <v>5.1139005113900513</v>
      </c>
    </row>
    <row r="13" spans="1:66" x14ac:dyDescent="0.25">
      <c r="A13" s="59" t="s">
        <v>152</v>
      </c>
      <c r="B13" s="103">
        <v>5236</v>
      </c>
      <c r="C13" s="103">
        <v>4182</v>
      </c>
      <c r="D13" s="103">
        <v>4099</v>
      </c>
      <c r="E13" s="103">
        <v>4031</v>
      </c>
      <c r="F13" s="103">
        <v>1534</v>
      </c>
      <c r="G13" s="103">
        <v>68</v>
      </c>
      <c r="H13" s="103">
        <v>316</v>
      </c>
      <c r="I13" s="103">
        <v>543</v>
      </c>
      <c r="J13" s="103">
        <v>62</v>
      </c>
      <c r="K13" s="103">
        <v>185</v>
      </c>
      <c r="L13" s="103">
        <v>137</v>
      </c>
      <c r="M13" s="103">
        <v>38</v>
      </c>
      <c r="N13" s="103">
        <v>84</v>
      </c>
      <c r="O13" s="103">
        <v>20</v>
      </c>
      <c r="P13" s="103">
        <v>356</v>
      </c>
      <c r="Q13" s="103">
        <v>20</v>
      </c>
      <c r="R13" s="103">
        <v>207</v>
      </c>
      <c r="S13" s="103">
        <v>38</v>
      </c>
      <c r="T13" s="103">
        <v>17</v>
      </c>
      <c r="U13" s="103">
        <v>4</v>
      </c>
      <c r="V13" s="103">
        <v>27</v>
      </c>
      <c r="W13" s="103">
        <v>47</v>
      </c>
      <c r="X13" s="103">
        <v>323</v>
      </c>
      <c r="Y13" s="103">
        <v>5</v>
      </c>
      <c r="Z13" s="103">
        <v>23</v>
      </c>
      <c r="AA13" s="103">
        <v>2</v>
      </c>
      <c r="AB13" s="103">
        <v>1103</v>
      </c>
      <c r="AC13" s="104">
        <v>88</v>
      </c>
      <c r="AD13" s="105">
        <v>152</v>
      </c>
      <c r="AE13" s="60"/>
      <c r="AF13" s="60"/>
      <c r="AG13" s="61" t="s">
        <v>152</v>
      </c>
      <c r="AH13" s="62">
        <f t="shared" si="2"/>
        <v>12.987012987012989</v>
      </c>
      <c r="AI13" s="62">
        <f t="shared" si="3"/>
        <v>60.351413292589761</v>
      </c>
      <c r="AJ13" s="62">
        <f t="shared" si="4"/>
        <v>103.70511841100075</v>
      </c>
      <c r="AK13" s="62">
        <f t="shared" si="5"/>
        <v>11.841100076394193</v>
      </c>
      <c r="AL13" s="62">
        <f t="shared" si="6"/>
        <v>35.332314744079447</v>
      </c>
      <c r="AM13" s="62">
        <f t="shared" si="7"/>
        <v>26.165011459129104</v>
      </c>
      <c r="AN13" s="62">
        <f t="shared" si="8"/>
        <v>7.2574484339190217</v>
      </c>
      <c r="AO13" s="62">
        <f t="shared" si="9"/>
        <v>16.042780748663102</v>
      </c>
      <c r="AP13" s="62">
        <f t="shared" si="10"/>
        <v>3.8197097020626436</v>
      </c>
      <c r="AQ13" s="62">
        <f t="shared" si="11"/>
        <v>67.990832696715046</v>
      </c>
      <c r="AR13" s="62">
        <f t="shared" si="12"/>
        <v>3.8197097020626436</v>
      </c>
      <c r="AS13" s="62">
        <f t="shared" si="13"/>
        <v>39.533995416348361</v>
      </c>
      <c r="AT13" s="62">
        <f t="shared" si="14"/>
        <v>7.2574484339190217</v>
      </c>
      <c r="AU13" s="62">
        <f t="shared" si="15"/>
        <v>3.2467532467532472</v>
      </c>
      <c r="AV13" s="62">
        <f t="shared" si="16"/>
        <v>0.76394194041252861</v>
      </c>
      <c r="AW13" s="62">
        <f t="shared" si="17"/>
        <v>5.1566080977845683</v>
      </c>
      <c r="AX13" s="62">
        <f t="shared" si="18"/>
        <v>8.9763177998472123</v>
      </c>
      <c r="AY13" s="62">
        <f t="shared" si="19"/>
        <v>61.688311688311686</v>
      </c>
      <c r="AZ13" s="62">
        <f t="shared" si="20"/>
        <v>0.9549274255156609</v>
      </c>
      <c r="BA13" s="62">
        <f t="shared" si="21"/>
        <v>4.39266615737204</v>
      </c>
      <c r="BB13" s="62">
        <f t="shared" si="22"/>
        <v>0.3819709702062643</v>
      </c>
      <c r="BC13" s="62">
        <f t="shared" si="23"/>
        <v>210.65699006875477</v>
      </c>
      <c r="BD13" s="62">
        <f t="shared" si="0"/>
        <v>16.806722689075631</v>
      </c>
      <c r="BE13" s="62">
        <f t="shared" si="1"/>
        <v>29.029793735676087</v>
      </c>
      <c r="BF13" s="54"/>
      <c r="BG13" s="61" t="s">
        <v>152</v>
      </c>
      <c r="BH13" s="62">
        <f t="shared" si="24"/>
        <v>50.500121980970967</v>
      </c>
      <c r="BI13" s="62">
        <f t="shared" si="24"/>
        <v>9.4269412056561652</v>
      </c>
      <c r="BJ13" s="62">
        <f t="shared" si="25"/>
        <v>4.9615480029769294</v>
      </c>
      <c r="BK13" s="62">
        <f t="shared" si="26"/>
        <v>33.986603820391963</v>
      </c>
      <c r="BL13" s="62">
        <f t="shared" si="27"/>
        <v>77.235772357723576</v>
      </c>
      <c r="BM13" s="62">
        <f t="shared" si="28"/>
        <v>6.6980898040188537</v>
      </c>
      <c r="BN13" s="62">
        <f t="shared" si="29"/>
        <v>3.259452411994785</v>
      </c>
    </row>
    <row r="14" spans="1:66" x14ac:dyDescent="0.25">
      <c r="A14" s="59" t="s">
        <v>153</v>
      </c>
      <c r="B14" s="103">
        <v>6960</v>
      </c>
      <c r="C14" s="103">
        <v>5678</v>
      </c>
      <c r="D14" s="103">
        <v>5583</v>
      </c>
      <c r="E14" s="103">
        <v>5492</v>
      </c>
      <c r="F14" s="103">
        <v>2318</v>
      </c>
      <c r="G14" s="103">
        <v>109</v>
      </c>
      <c r="H14" s="103">
        <v>432</v>
      </c>
      <c r="I14" s="103">
        <v>862</v>
      </c>
      <c r="J14" s="103">
        <v>139</v>
      </c>
      <c r="K14" s="103">
        <v>403</v>
      </c>
      <c r="L14" s="103">
        <v>255</v>
      </c>
      <c r="M14" s="103">
        <v>188</v>
      </c>
      <c r="N14" s="103">
        <v>116</v>
      </c>
      <c r="O14" s="103">
        <v>52</v>
      </c>
      <c r="P14" s="103">
        <v>652</v>
      </c>
      <c r="Q14" s="103">
        <v>612</v>
      </c>
      <c r="R14" s="103">
        <v>341</v>
      </c>
      <c r="S14" s="103">
        <v>93</v>
      </c>
      <c r="T14" s="103">
        <v>75</v>
      </c>
      <c r="U14" s="103">
        <v>42</v>
      </c>
      <c r="V14" s="103">
        <v>23</v>
      </c>
      <c r="W14" s="103">
        <v>66</v>
      </c>
      <c r="X14" s="103">
        <v>705</v>
      </c>
      <c r="Y14" s="103">
        <v>16</v>
      </c>
      <c r="Z14" s="103">
        <v>64</v>
      </c>
      <c r="AA14" s="103">
        <v>45</v>
      </c>
      <c r="AB14" s="103">
        <v>1714</v>
      </c>
      <c r="AC14" s="104">
        <v>166</v>
      </c>
      <c r="AD14" s="105">
        <v>256</v>
      </c>
      <c r="AE14" s="60"/>
      <c r="AF14" s="60"/>
      <c r="AG14" s="61" t="s">
        <v>153</v>
      </c>
      <c r="AH14" s="62">
        <f t="shared" si="2"/>
        <v>15.660919540229884</v>
      </c>
      <c r="AI14" s="62">
        <f t="shared" si="3"/>
        <v>62.068965517241381</v>
      </c>
      <c r="AJ14" s="62">
        <f t="shared" si="4"/>
        <v>123.85057471264368</v>
      </c>
      <c r="AK14" s="62">
        <f t="shared" si="5"/>
        <v>19.971264367816094</v>
      </c>
      <c r="AL14" s="62">
        <f t="shared" si="6"/>
        <v>57.902298850574709</v>
      </c>
      <c r="AM14" s="62">
        <f t="shared" si="7"/>
        <v>36.637931034482754</v>
      </c>
      <c r="AN14" s="62">
        <f t="shared" si="8"/>
        <v>27.011494252873561</v>
      </c>
      <c r="AO14" s="62">
        <f t="shared" si="9"/>
        <v>16.666666666666668</v>
      </c>
      <c r="AP14" s="62">
        <f t="shared" si="10"/>
        <v>7.4712643678160919</v>
      </c>
      <c r="AQ14" s="62">
        <f t="shared" si="11"/>
        <v>93.678160919540232</v>
      </c>
      <c r="AR14" s="62">
        <f t="shared" si="12"/>
        <v>87.931034482758619</v>
      </c>
      <c r="AS14" s="62">
        <f t="shared" si="13"/>
        <v>48.994252873563219</v>
      </c>
      <c r="AT14" s="62">
        <f t="shared" si="14"/>
        <v>13.362068965517242</v>
      </c>
      <c r="AU14" s="62">
        <f t="shared" si="15"/>
        <v>10.775862068965518</v>
      </c>
      <c r="AV14" s="62">
        <f t="shared" si="16"/>
        <v>6.0344827586206895</v>
      </c>
      <c r="AW14" s="62">
        <f t="shared" si="17"/>
        <v>3.3045977011494254</v>
      </c>
      <c r="AX14" s="62">
        <f t="shared" si="18"/>
        <v>9.4827586206896548</v>
      </c>
      <c r="AY14" s="62">
        <f t="shared" si="19"/>
        <v>101.29310344827586</v>
      </c>
      <c r="AZ14" s="62">
        <f t="shared" si="20"/>
        <v>2.2988505747126435</v>
      </c>
      <c r="BA14" s="62">
        <f t="shared" si="21"/>
        <v>9.1954022988505741</v>
      </c>
      <c r="BB14" s="62">
        <f t="shared" si="22"/>
        <v>6.4655172413793105</v>
      </c>
      <c r="BC14" s="62">
        <f t="shared" si="23"/>
        <v>246.26436781609195</v>
      </c>
      <c r="BD14" s="62">
        <f t="shared" si="0"/>
        <v>23.850574712643681</v>
      </c>
      <c r="BE14" s="62">
        <f t="shared" si="1"/>
        <v>36.781609195402297</v>
      </c>
      <c r="BF14" s="54"/>
      <c r="BG14" s="61" t="s">
        <v>153</v>
      </c>
      <c r="BH14" s="62">
        <f t="shared" si="24"/>
        <v>61.078273329751028</v>
      </c>
      <c r="BI14" s="62">
        <f t="shared" si="24"/>
        <v>16.933721777130373</v>
      </c>
      <c r="BJ14" s="62">
        <f t="shared" si="25"/>
        <v>111.43481427530955</v>
      </c>
      <c r="BK14" s="62">
        <f t="shared" si="26"/>
        <v>46.43117261471231</v>
      </c>
      <c r="BL14" s="62">
        <f t="shared" si="27"/>
        <v>124.16343783022191</v>
      </c>
      <c r="BM14" s="62">
        <f t="shared" si="28"/>
        <v>4.1879096868171883</v>
      </c>
      <c r="BN14" s="62">
        <f t="shared" si="29"/>
        <v>6.9025021570319245</v>
      </c>
    </row>
    <row r="15" spans="1:66" x14ac:dyDescent="0.25">
      <c r="A15" s="59" t="s">
        <v>154</v>
      </c>
      <c r="B15" s="103">
        <v>3358</v>
      </c>
      <c r="C15" s="103">
        <v>2659</v>
      </c>
      <c r="D15" s="103">
        <v>2624</v>
      </c>
      <c r="E15" s="103">
        <v>2589</v>
      </c>
      <c r="F15" s="103">
        <v>925</v>
      </c>
      <c r="G15" s="103">
        <v>34</v>
      </c>
      <c r="H15" s="103">
        <v>222</v>
      </c>
      <c r="I15" s="103">
        <v>376</v>
      </c>
      <c r="J15" s="103">
        <v>43</v>
      </c>
      <c r="K15" s="103">
        <v>121</v>
      </c>
      <c r="L15" s="103">
        <v>102</v>
      </c>
      <c r="M15" s="103">
        <v>58</v>
      </c>
      <c r="N15" s="103">
        <v>71</v>
      </c>
      <c r="O15" s="103">
        <v>26</v>
      </c>
      <c r="P15" s="103">
        <v>233</v>
      </c>
      <c r="Q15" s="103">
        <v>323</v>
      </c>
      <c r="R15" s="103">
        <v>146</v>
      </c>
      <c r="S15" s="103">
        <v>43</v>
      </c>
      <c r="T15" s="103">
        <v>14</v>
      </c>
      <c r="U15" s="103">
        <v>11</v>
      </c>
      <c r="V15" s="103">
        <v>15</v>
      </c>
      <c r="W15" s="103">
        <v>26</v>
      </c>
      <c r="X15" s="103">
        <v>312</v>
      </c>
      <c r="Y15" s="103">
        <v>8</v>
      </c>
      <c r="Z15" s="103">
        <v>17</v>
      </c>
      <c r="AA15" s="103">
        <v>6</v>
      </c>
      <c r="AB15" s="103">
        <v>745</v>
      </c>
      <c r="AC15" s="104">
        <v>47</v>
      </c>
      <c r="AD15" s="105">
        <v>80</v>
      </c>
      <c r="AE15" s="60"/>
      <c r="AF15" s="60"/>
      <c r="AG15" s="61" t="s">
        <v>154</v>
      </c>
      <c r="AH15" s="62">
        <f t="shared" si="2"/>
        <v>10.125074449076831</v>
      </c>
      <c r="AI15" s="62">
        <f t="shared" si="3"/>
        <v>66.11078022632519</v>
      </c>
      <c r="AJ15" s="62">
        <f t="shared" si="4"/>
        <v>111.97141155449673</v>
      </c>
      <c r="AK15" s="62">
        <f t="shared" si="5"/>
        <v>12.805241215008934</v>
      </c>
      <c r="AL15" s="62">
        <f t="shared" si="6"/>
        <v>36.033353186420484</v>
      </c>
      <c r="AM15" s="62">
        <f t="shared" si="7"/>
        <v>30.375223347230495</v>
      </c>
      <c r="AN15" s="62">
        <f t="shared" si="8"/>
        <v>17.272185824895772</v>
      </c>
      <c r="AO15" s="62">
        <f t="shared" si="9"/>
        <v>21.14353782013103</v>
      </c>
      <c r="AP15" s="62">
        <f t="shared" si="10"/>
        <v>7.7427039904705186</v>
      </c>
      <c r="AQ15" s="62">
        <f t="shared" si="11"/>
        <v>69.386539606908869</v>
      </c>
      <c r="AR15" s="62">
        <f t="shared" si="12"/>
        <v>96.188207266229895</v>
      </c>
      <c r="AS15" s="62">
        <f t="shared" si="13"/>
        <v>43.478260869565219</v>
      </c>
      <c r="AT15" s="62">
        <f t="shared" si="14"/>
        <v>12.805241215008934</v>
      </c>
      <c r="AU15" s="62">
        <f t="shared" si="15"/>
        <v>4.1691483025610481</v>
      </c>
      <c r="AV15" s="62">
        <f t="shared" si="16"/>
        <v>3.2757593805836809</v>
      </c>
      <c r="AW15" s="62">
        <f t="shared" si="17"/>
        <v>4.4669446098868377</v>
      </c>
      <c r="AX15" s="62">
        <f t="shared" si="18"/>
        <v>7.7427039904705186</v>
      </c>
      <c r="AY15" s="62">
        <f t="shared" si="19"/>
        <v>92.912447885646216</v>
      </c>
      <c r="AZ15" s="62">
        <f t="shared" si="20"/>
        <v>2.3823704586063137</v>
      </c>
      <c r="BA15" s="62">
        <f t="shared" si="21"/>
        <v>5.0625372245384153</v>
      </c>
      <c r="BB15" s="62">
        <f t="shared" si="22"/>
        <v>1.7867778439547348</v>
      </c>
      <c r="BC15" s="62">
        <f t="shared" si="23"/>
        <v>221.85824895771293</v>
      </c>
      <c r="BD15" s="62">
        <f t="shared" si="0"/>
        <v>13.996426444312091</v>
      </c>
      <c r="BE15" s="62">
        <f t="shared" si="1"/>
        <v>23.823704586063133</v>
      </c>
      <c r="BF15" s="54"/>
      <c r="BG15" s="61" t="s">
        <v>154</v>
      </c>
      <c r="BH15" s="62">
        <f t="shared" si="24"/>
        <v>55.640243902439025</v>
      </c>
      <c r="BI15" s="62">
        <f t="shared" si="24"/>
        <v>16.608729239088451</v>
      </c>
      <c r="BJ15" s="62">
        <f t="shared" si="25"/>
        <v>124.75859405175743</v>
      </c>
      <c r="BK15" s="62">
        <f t="shared" si="26"/>
        <v>39.397450753186554</v>
      </c>
      <c r="BL15" s="62">
        <f t="shared" si="27"/>
        <v>117.33734486649116</v>
      </c>
      <c r="BM15" s="62">
        <f t="shared" si="28"/>
        <v>5.793742757821553</v>
      </c>
      <c r="BN15" s="62">
        <f t="shared" si="29"/>
        <v>8.6486486486486491</v>
      </c>
    </row>
    <row r="16" spans="1:66" x14ac:dyDescent="0.25">
      <c r="A16" s="59" t="s">
        <v>155</v>
      </c>
      <c r="B16" s="103">
        <v>2993</v>
      </c>
      <c r="C16" s="103">
        <v>2466</v>
      </c>
      <c r="D16" s="103">
        <v>2429</v>
      </c>
      <c r="E16" s="103">
        <v>2392</v>
      </c>
      <c r="F16" s="103">
        <v>1058</v>
      </c>
      <c r="G16" s="103">
        <v>39</v>
      </c>
      <c r="H16" s="103">
        <v>153</v>
      </c>
      <c r="I16" s="103">
        <v>374</v>
      </c>
      <c r="J16" s="103">
        <v>62</v>
      </c>
      <c r="K16" s="103">
        <v>137</v>
      </c>
      <c r="L16" s="103">
        <v>104</v>
      </c>
      <c r="M16" s="103">
        <v>62</v>
      </c>
      <c r="N16" s="103">
        <v>45</v>
      </c>
      <c r="O16" s="103">
        <v>31</v>
      </c>
      <c r="P16" s="103">
        <v>244</v>
      </c>
      <c r="Q16" s="103">
        <v>120</v>
      </c>
      <c r="R16" s="103">
        <v>132</v>
      </c>
      <c r="S16" s="103">
        <v>37</v>
      </c>
      <c r="T16" s="103">
        <v>22</v>
      </c>
      <c r="U16" s="103">
        <v>8</v>
      </c>
      <c r="V16" s="103">
        <v>21</v>
      </c>
      <c r="W16" s="103">
        <v>41</v>
      </c>
      <c r="X16" s="103">
        <v>272</v>
      </c>
      <c r="Y16" s="103">
        <v>3</v>
      </c>
      <c r="Z16" s="103">
        <v>34</v>
      </c>
      <c r="AA16" s="103">
        <v>22</v>
      </c>
      <c r="AB16" s="103">
        <v>707</v>
      </c>
      <c r="AC16" s="104">
        <v>64</v>
      </c>
      <c r="AD16" s="105">
        <v>59</v>
      </c>
      <c r="AE16" s="60"/>
      <c r="AF16" s="60"/>
      <c r="AG16" s="61" t="s">
        <v>155</v>
      </c>
      <c r="AH16" s="62">
        <f t="shared" si="2"/>
        <v>13.030404276645505</v>
      </c>
      <c r="AI16" s="62">
        <f t="shared" si="3"/>
        <v>51.119278316070833</v>
      </c>
      <c r="AJ16" s="62">
        <f t="shared" si="4"/>
        <v>124.9582358837287</v>
      </c>
      <c r="AK16" s="62">
        <f t="shared" si="5"/>
        <v>20.71500167056465</v>
      </c>
      <c r="AL16" s="62">
        <f t="shared" si="6"/>
        <v>45.773471433344469</v>
      </c>
      <c r="AM16" s="62">
        <f t="shared" si="7"/>
        <v>34.747744737721348</v>
      </c>
      <c r="AN16" s="62">
        <f t="shared" si="8"/>
        <v>20.71500167056465</v>
      </c>
      <c r="AO16" s="62">
        <f t="shared" si="9"/>
        <v>15.035081857667892</v>
      </c>
      <c r="AP16" s="62">
        <f t="shared" si="10"/>
        <v>10.357500835282325</v>
      </c>
      <c r="AQ16" s="62">
        <f t="shared" si="11"/>
        <v>81.523554961577005</v>
      </c>
      <c r="AR16" s="62">
        <f t="shared" si="12"/>
        <v>40.093551620447712</v>
      </c>
      <c r="AS16" s="62">
        <f t="shared" si="13"/>
        <v>44.102906782492482</v>
      </c>
      <c r="AT16" s="62">
        <f t="shared" si="14"/>
        <v>12.362178416304712</v>
      </c>
      <c r="AU16" s="62">
        <f t="shared" si="15"/>
        <v>7.3504844637487468</v>
      </c>
      <c r="AV16" s="62">
        <f t="shared" si="16"/>
        <v>2.6729034413631809</v>
      </c>
      <c r="AW16" s="62">
        <f t="shared" si="17"/>
        <v>7.0163715335783499</v>
      </c>
      <c r="AX16" s="62">
        <f t="shared" si="18"/>
        <v>13.698630136986301</v>
      </c>
      <c r="AY16" s="62">
        <f t="shared" si="19"/>
        <v>90.87871700634814</v>
      </c>
      <c r="AZ16" s="62">
        <f t="shared" si="20"/>
        <v>1.0023387905111927</v>
      </c>
      <c r="BA16" s="62">
        <f t="shared" si="21"/>
        <v>11.359839625793517</v>
      </c>
      <c r="BB16" s="62">
        <f t="shared" si="22"/>
        <v>7.3504844637487468</v>
      </c>
      <c r="BC16" s="62">
        <f t="shared" si="23"/>
        <v>236.2178416304711</v>
      </c>
      <c r="BD16" s="62">
        <f t="shared" si="0"/>
        <v>21.383227530905447</v>
      </c>
      <c r="BE16" s="62">
        <f t="shared" si="1"/>
        <v>19.712662880053461</v>
      </c>
      <c r="BF16" s="54"/>
      <c r="BG16" s="61" t="s">
        <v>155</v>
      </c>
      <c r="BH16" s="62">
        <f t="shared" si="24"/>
        <v>54.343351173322354</v>
      </c>
      <c r="BI16" s="62">
        <f t="shared" si="24"/>
        <v>15.468227424749164</v>
      </c>
      <c r="BJ16" s="62">
        <f t="shared" si="25"/>
        <v>50.167224080267559</v>
      </c>
      <c r="BK16" s="62">
        <f t="shared" si="26"/>
        <v>43.478260869565219</v>
      </c>
      <c r="BL16" s="62">
        <f t="shared" si="27"/>
        <v>110.30008110300081</v>
      </c>
      <c r="BM16" s="62">
        <f t="shared" si="28"/>
        <v>8.7792642140468224</v>
      </c>
      <c r="BN16" s="62">
        <f t="shared" si="29"/>
        <v>2.8355387523629489</v>
      </c>
    </row>
    <row r="17" spans="1:66" x14ac:dyDescent="0.25">
      <c r="A17" s="59" t="s">
        <v>156</v>
      </c>
      <c r="B17" s="103">
        <v>5095</v>
      </c>
      <c r="C17" s="103">
        <v>4048</v>
      </c>
      <c r="D17" s="103">
        <v>3963</v>
      </c>
      <c r="E17" s="103">
        <v>3892</v>
      </c>
      <c r="F17" s="103">
        <v>1609</v>
      </c>
      <c r="G17" s="103">
        <v>82</v>
      </c>
      <c r="H17" s="103">
        <v>341</v>
      </c>
      <c r="I17" s="103">
        <v>544</v>
      </c>
      <c r="J17" s="103">
        <v>100</v>
      </c>
      <c r="K17" s="103">
        <v>196</v>
      </c>
      <c r="L17" s="103">
        <v>168</v>
      </c>
      <c r="M17" s="103">
        <v>69</v>
      </c>
      <c r="N17" s="103">
        <v>52</v>
      </c>
      <c r="O17" s="103">
        <v>23</v>
      </c>
      <c r="P17" s="103">
        <v>371</v>
      </c>
      <c r="Q17" s="103">
        <v>95</v>
      </c>
      <c r="R17" s="103">
        <v>223</v>
      </c>
      <c r="S17" s="103">
        <v>42</v>
      </c>
      <c r="T17" s="103">
        <v>23</v>
      </c>
      <c r="U17" s="103">
        <v>11</v>
      </c>
      <c r="V17" s="103">
        <v>19</v>
      </c>
      <c r="W17" s="103">
        <v>34</v>
      </c>
      <c r="X17" s="103">
        <v>353</v>
      </c>
      <c r="Y17" s="103">
        <v>3</v>
      </c>
      <c r="Z17" s="103">
        <v>15</v>
      </c>
      <c r="AA17" s="103">
        <v>5</v>
      </c>
      <c r="AB17" s="103">
        <v>1118</v>
      </c>
      <c r="AC17" s="104">
        <v>95</v>
      </c>
      <c r="AD17" s="105">
        <v>189</v>
      </c>
      <c r="AE17" s="60"/>
      <c r="AF17" s="60"/>
      <c r="AG17" s="61" t="s">
        <v>156</v>
      </c>
      <c r="AH17" s="62">
        <f t="shared" si="2"/>
        <v>16.094210009813544</v>
      </c>
      <c r="AI17" s="62">
        <f t="shared" si="3"/>
        <v>66.928361138370946</v>
      </c>
      <c r="AJ17" s="62">
        <f t="shared" si="4"/>
        <v>106.77134445534837</v>
      </c>
      <c r="AK17" s="62">
        <f t="shared" si="5"/>
        <v>19.627085377821395</v>
      </c>
      <c r="AL17" s="62">
        <f t="shared" si="6"/>
        <v>38.469087340529931</v>
      </c>
      <c r="AM17" s="62">
        <f t="shared" si="7"/>
        <v>32.973503434739939</v>
      </c>
      <c r="AN17" s="62">
        <f t="shared" si="8"/>
        <v>13.542688910696763</v>
      </c>
      <c r="AO17" s="62">
        <f t="shared" si="9"/>
        <v>10.206084396467125</v>
      </c>
      <c r="AP17" s="62">
        <f t="shared" si="10"/>
        <v>4.5142296368989205</v>
      </c>
      <c r="AQ17" s="62">
        <f t="shared" si="11"/>
        <v>72.816486751717363</v>
      </c>
      <c r="AR17" s="62">
        <f t="shared" si="12"/>
        <v>18.645731108930324</v>
      </c>
      <c r="AS17" s="62">
        <f t="shared" si="13"/>
        <v>43.768400392541707</v>
      </c>
      <c r="AT17" s="62">
        <f t="shared" si="14"/>
        <v>8.2433758586849848</v>
      </c>
      <c r="AU17" s="62">
        <f t="shared" si="15"/>
        <v>4.5142296368989205</v>
      </c>
      <c r="AV17" s="62">
        <f t="shared" si="16"/>
        <v>2.1589793915603535</v>
      </c>
      <c r="AW17" s="62">
        <f t="shared" si="17"/>
        <v>3.7291462217860647</v>
      </c>
      <c r="AX17" s="62">
        <f t="shared" si="18"/>
        <v>6.6732090284592731</v>
      </c>
      <c r="AY17" s="62">
        <f t="shared" si="19"/>
        <v>69.283611383709513</v>
      </c>
      <c r="AZ17" s="62">
        <f t="shared" si="20"/>
        <v>0.58881256133464188</v>
      </c>
      <c r="BA17" s="62">
        <f t="shared" si="21"/>
        <v>2.9440628066732089</v>
      </c>
      <c r="BB17" s="62">
        <f t="shared" si="22"/>
        <v>0.98135426889106958</v>
      </c>
      <c r="BC17" s="62">
        <f t="shared" si="23"/>
        <v>219.43081452404317</v>
      </c>
      <c r="BD17" s="62">
        <f t="shared" si="0"/>
        <v>18.645731108930324</v>
      </c>
      <c r="BE17" s="62">
        <f t="shared" si="1"/>
        <v>37.095191364082432</v>
      </c>
      <c r="BF17" s="54"/>
      <c r="BG17" s="61" t="s">
        <v>156</v>
      </c>
      <c r="BH17" s="62">
        <f t="shared" si="24"/>
        <v>56.270502144839767</v>
      </c>
      <c r="BI17" s="62">
        <f t="shared" si="24"/>
        <v>10.791366906474821</v>
      </c>
      <c r="BJ17" s="62">
        <f t="shared" si="25"/>
        <v>24.409044193216854</v>
      </c>
      <c r="BK17" s="62">
        <f t="shared" si="26"/>
        <v>43.165467625899282</v>
      </c>
      <c r="BL17" s="62">
        <f t="shared" si="27"/>
        <v>87.203557312252954</v>
      </c>
      <c r="BM17" s="62">
        <f t="shared" si="28"/>
        <v>4.8818088386433711</v>
      </c>
      <c r="BN17" s="62">
        <f t="shared" si="29"/>
        <v>1.8645121193287757</v>
      </c>
    </row>
    <row r="18" spans="1:66" x14ac:dyDescent="0.25">
      <c r="A18" s="59" t="s">
        <v>157</v>
      </c>
      <c r="B18" s="103">
        <v>3107</v>
      </c>
      <c r="C18" s="103">
        <v>2607</v>
      </c>
      <c r="D18" s="103">
        <v>2574</v>
      </c>
      <c r="E18" s="103">
        <v>2546</v>
      </c>
      <c r="F18" s="103">
        <v>1197</v>
      </c>
      <c r="G18" s="103">
        <v>45</v>
      </c>
      <c r="H18" s="103">
        <v>162</v>
      </c>
      <c r="I18" s="103">
        <v>449</v>
      </c>
      <c r="J18" s="103">
        <v>81</v>
      </c>
      <c r="K18" s="103">
        <v>202</v>
      </c>
      <c r="L18" s="103">
        <v>87</v>
      </c>
      <c r="M18" s="103">
        <v>102</v>
      </c>
      <c r="N18" s="103">
        <v>30</v>
      </c>
      <c r="O18" s="103">
        <v>28</v>
      </c>
      <c r="P18" s="103">
        <v>335</v>
      </c>
      <c r="Q18" s="103">
        <v>272</v>
      </c>
      <c r="R18" s="103">
        <v>173</v>
      </c>
      <c r="S18" s="103">
        <v>35</v>
      </c>
      <c r="T18" s="103">
        <v>36</v>
      </c>
      <c r="U18" s="103">
        <v>15</v>
      </c>
      <c r="V18" s="103">
        <v>45</v>
      </c>
      <c r="W18" s="103">
        <v>55</v>
      </c>
      <c r="X18" s="103">
        <v>632</v>
      </c>
      <c r="Y18" s="103">
        <v>6</v>
      </c>
      <c r="Z18" s="103">
        <v>69</v>
      </c>
      <c r="AA18" s="103">
        <v>17</v>
      </c>
      <c r="AB18" s="103">
        <v>830</v>
      </c>
      <c r="AC18" s="104">
        <v>62</v>
      </c>
      <c r="AD18" s="105">
        <v>126</v>
      </c>
      <c r="AE18" s="60"/>
      <c r="AF18" s="60"/>
      <c r="AG18" s="61" t="s">
        <v>157</v>
      </c>
      <c r="AH18" s="62">
        <f t="shared" si="2"/>
        <v>14.483424525265528</v>
      </c>
      <c r="AI18" s="62">
        <f t="shared" si="3"/>
        <v>52.140328290955907</v>
      </c>
      <c r="AJ18" s="62">
        <f t="shared" si="4"/>
        <v>144.51239137431608</v>
      </c>
      <c r="AK18" s="62">
        <f t="shared" si="5"/>
        <v>26.070164145477953</v>
      </c>
      <c r="AL18" s="62">
        <f t="shared" si="6"/>
        <v>65.014483424525267</v>
      </c>
      <c r="AM18" s="62">
        <f t="shared" si="7"/>
        <v>28.001287415513357</v>
      </c>
      <c r="AN18" s="62">
        <f t="shared" si="8"/>
        <v>32.829095590601867</v>
      </c>
      <c r="AO18" s="62">
        <f t="shared" si="9"/>
        <v>9.65561635017702</v>
      </c>
      <c r="AP18" s="62">
        <f t="shared" si="10"/>
        <v>9.0119085934985517</v>
      </c>
      <c r="AQ18" s="62">
        <f t="shared" si="11"/>
        <v>107.82104924364339</v>
      </c>
      <c r="AR18" s="62">
        <f t="shared" si="12"/>
        <v>87.54425490827164</v>
      </c>
      <c r="AS18" s="62">
        <f t="shared" si="13"/>
        <v>55.68072095268748</v>
      </c>
      <c r="AT18" s="62">
        <f t="shared" si="14"/>
        <v>11.26488574187319</v>
      </c>
      <c r="AU18" s="62">
        <f t="shared" si="15"/>
        <v>11.586739620212423</v>
      </c>
      <c r="AV18" s="62">
        <f t="shared" si="16"/>
        <v>4.82780817508851</v>
      </c>
      <c r="AW18" s="62">
        <f t="shared" si="17"/>
        <v>14.483424525265528</v>
      </c>
      <c r="AX18" s="62">
        <f t="shared" si="18"/>
        <v>17.701963308657866</v>
      </c>
      <c r="AY18" s="62">
        <f t="shared" si="19"/>
        <v>203.41165111039589</v>
      </c>
      <c r="AZ18" s="62">
        <f t="shared" si="20"/>
        <v>1.9311232700354037</v>
      </c>
      <c r="BA18" s="62">
        <f t="shared" si="21"/>
        <v>22.207917605407147</v>
      </c>
      <c r="BB18" s="62">
        <f t="shared" si="22"/>
        <v>5.4715159317669775</v>
      </c>
      <c r="BC18" s="62">
        <f t="shared" si="23"/>
        <v>267.13871902156421</v>
      </c>
      <c r="BD18" s="62">
        <f t="shared" si="0"/>
        <v>19.954940457032507</v>
      </c>
      <c r="BE18" s="62">
        <f t="shared" si="1"/>
        <v>40.55358867074348</v>
      </c>
      <c r="BF18" s="54"/>
      <c r="BG18" s="61" t="s">
        <v>157</v>
      </c>
      <c r="BH18" s="62">
        <f t="shared" si="24"/>
        <v>67.21056721056722</v>
      </c>
      <c r="BI18" s="62">
        <f t="shared" si="24"/>
        <v>13.747054202670856</v>
      </c>
      <c r="BJ18" s="62">
        <f t="shared" si="25"/>
        <v>106.83424980361352</v>
      </c>
      <c r="BK18" s="62">
        <f t="shared" si="26"/>
        <v>34.171249018067556</v>
      </c>
      <c r="BL18" s="62">
        <f t="shared" si="27"/>
        <v>242.42424242424244</v>
      </c>
      <c r="BM18" s="62">
        <f t="shared" si="28"/>
        <v>17.674783974862532</v>
      </c>
      <c r="BN18" s="62">
        <f t="shared" si="29"/>
        <v>5.0125313283208017</v>
      </c>
    </row>
    <row r="19" spans="1:66" x14ac:dyDescent="0.25">
      <c r="A19" s="59" t="s">
        <v>158</v>
      </c>
      <c r="B19" s="103">
        <v>3325</v>
      </c>
      <c r="C19" s="103">
        <v>2754</v>
      </c>
      <c r="D19" s="103">
        <v>2716</v>
      </c>
      <c r="E19" s="103">
        <v>2679</v>
      </c>
      <c r="F19" s="103">
        <v>1150</v>
      </c>
      <c r="G19" s="103">
        <v>35</v>
      </c>
      <c r="H19" s="103">
        <v>144</v>
      </c>
      <c r="I19" s="103">
        <v>423</v>
      </c>
      <c r="J19" s="103">
        <v>65</v>
      </c>
      <c r="K19" s="103">
        <v>119</v>
      </c>
      <c r="L19" s="103">
        <v>59</v>
      </c>
      <c r="M19" s="103">
        <v>63</v>
      </c>
      <c r="N19" s="103">
        <v>52</v>
      </c>
      <c r="O19" s="103">
        <v>22</v>
      </c>
      <c r="P19" s="103">
        <v>246</v>
      </c>
      <c r="Q19" s="103">
        <v>27</v>
      </c>
      <c r="R19" s="103">
        <v>164</v>
      </c>
      <c r="S19" s="103">
        <v>16</v>
      </c>
      <c r="T19" s="103">
        <v>21</v>
      </c>
      <c r="U19" s="103">
        <v>6</v>
      </c>
      <c r="V19" s="103">
        <v>18</v>
      </c>
      <c r="W19" s="103">
        <v>28</v>
      </c>
      <c r="X19" s="103">
        <v>209</v>
      </c>
      <c r="Y19" s="103">
        <v>2</v>
      </c>
      <c r="Z19" s="103">
        <v>23</v>
      </c>
      <c r="AA19" s="103">
        <v>1</v>
      </c>
      <c r="AB19" s="103">
        <v>774</v>
      </c>
      <c r="AC19" s="104">
        <v>52</v>
      </c>
      <c r="AD19" s="105">
        <v>93</v>
      </c>
      <c r="AE19" s="60"/>
      <c r="AF19" s="60"/>
      <c r="AG19" s="61" t="s">
        <v>158</v>
      </c>
      <c r="AH19" s="62">
        <f t="shared" si="2"/>
        <v>10.526315789473683</v>
      </c>
      <c r="AI19" s="62">
        <f t="shared" si="3"/>
        <v>43.308270676691727</v>
      </c>
      <c r="AJ19" s="62">
        <f t="shared" si="4"/>
        <v>127.21804511278195</v>
      </c>
      <c r="AK19" s="62">
        <f t="shared" si="5"/>
        <v>19.548872180451127</v>
      </c>
      <c r="AL19" s="62">
        <f t="shared" si="6"/>
        <v>35.78947368421052</v>
      </c>
      <c r="AM19" s="62">
        <f t="shared" si="7"/>
        <v>17.744360902255639</v>
      </c>
      <c r="AN19" s="62">
        <f t="shared" si="8"/>
        <v>18.947368421052634</v>
      </c>
      <c r="AO19" s="62">
        <f t="shared" si="9"/>
        <v>15.639097744360903</v>
      </c>
      <c r="AP19" s="62">
        <f t="shared" si="10"/>
        <v>6.6165413533834592</v>
      </c>
      <c r="AQ19" s="62">
        <f t="shared" si="11"/>
        <v>73.984962406015043</v>
      </c>
      <c r="AR19" s="62">
        <f t="shared" si="12"/>
        <v>8.1203007518797001</v>
      </c>
      <c r="AS19" s="62">
        <f t="shared" si="13"/>
        <v>49.323308270676691</v>
      </c>
      <c r="AT19" s="62">
        <f t="shared" si="14"/>
        <v>4.8120300751879697</v>
      </c>
      <c r="AU19" s="62">
        <f t="shared" si="15"/>
        <v>6.3157894736842106</v>
      </c>
      <c r="AV19" s="62">
        <f t="shared" si="16"/>
        <v>1.8045112781954888</v>
      </c>
      <c r="AW19" s="62">
        <f t="shared" si="17"/>
        <v>5.4135338345864659</v>
      </c>
      <c r="AX19" s="62">
        <f t="shared" si="18"/>
        <v>8.4210526315789469</v>
      </c>
      <c r="AY19" s="62">
        <f t="shared" si="19"/>
        <v>62.857142857142861</v>
      </c>
      <c r="AZ19" s="62">
        <f t="shared" si="20"/>
        <v>0.60150375939849621</v>
      </c>
      <c r="BA19" s="62">
        <f t="shared" si="21"/>
        <v>6.9172932330827068</v>
      </c>
      <c r="BB19" s="62">
        <f t="shared" si="22"/>
        <v>0.3007518796992481</v>
      </c>
      <c r="BC19" s="62">
        <f t="shared" si="23"/>
        <v>232.78195488721803</v>
      </c>
      <c r="BD19" s="62">
        <f t="shared" si="0"/>
        <v>15.639097744360903</v>
      </c>
      <c r="BE19" s="62">
        <f t="shared" si="1"/>
        <v>27.969924812030076</v>
      </c>
      <c r="BF19" s="54"/>
      <c r="BG19" s="61" t="s">
        <v>158</v>
      </c>
      <c r="BH19" s="62">
        <f t="shared" si="24"/>
        <v>60.382916053019144</v>
      </c>
      <c r="BI19" s="62">
        <f t="shared" si="24"/>
        <v>5.9723777528928705</v>
      </c>
      <c r="BJ19" s="62">
        <f t="shared" si="25"/>
        <v>10.078387458006718</v>
      </c>
      <c r="BK19" s="62">
        <f t="shared" si="26"/>
        <v>22.023142963792463</v>
      </c>
      <c r="BL19" s="62">
        <f t="shared" si="27"/>
        <v>75.889615105301388</v>
      </c>
      <c r="BM19" s="62">
        <f t="shared" si="28"/>
        <v>6.718924972004479</v>
      </c>
      <c r="BN19" s="62">
        <f t="shared" si="29"/>
        <v>1.7391304347826089</v>
      </c>
    </row>
    <row r="20" spans="1:66" x14ac:dyDescent="0.25">
      <c r="A20" s="59" t="s">
        <v>159</v>
      </c>
      <c r="B20" s="103">
        <v>4889</v>
      </c>
      <c r="C20" s="103">
        <v>4003</v>
      </c>
      <c r="D20" s="103">
        <v>3942</v>
      </c>
      <c r="E20" s="103">
        <v>3895</v>
      </c>
      <c r="F20" s="103">
        <v>1819</v>
      </c>
      <c r="G20" s="103">
        <v>83</v>
      </c>
      <c r="H20" s="103">
        <v>286</v>
      </c>
      <c r="I20" s="103">
        <v>759</v>
      </c>
      <c r="J20" s="103">
        <v>111</v>
      </c>
      <c r="K20" s="103">
        <v>199</v>
      </c>
      <c r="L20" s="103">
        <v>207</v>
      </c>
      <c r="M20" s="103">
        <v>107</v>
      </c>
      <c r="N20" s="103">
        <v>90</v>
      </c>
      <c r="O20" s="103">
        <v>44</v>
      </c>
      <c r="P20" s="103">
        <v>397</v>
      </c>
      <c r="Q20" s="103">
        <v>167</v>
      </c>
      <c r="R20" s="103">
        <v>239</v>
      </c>
      <c r="S20" s="103">
        <v>35</v>
      </c>
      <c r="T20" s="103">
        <v>38</v>
      </c>
      <c r="U20" s="103">
        <v>17</v>
      </c>
      <c r="V20" s="103">
        <v>25</v>
      </c>
      <c r="W20" s="103">
        <v>44</v>
      </c>
      <c r="X20" s="103">
        <v>317</v>
      </c>
      <c r="Y20" s="103">
        <v>6</v>
      </c>
      <c r="Z20" s="103">
        <v>31</v>
      </c>
      <c r="AA20" s="103">
        <v>15</v>
      </c>
      <c r="AB20" s="103">
        <v>1234</v>
      </c>
      <c r="AC20" s="104">
        <v>99</v>
      </c>
      <c r="AD20" s="105">
        <v>199</v>
      </c>
      <c r="AE20" s="60"/>
      <c r="AF20" s="60"/>
      <c r="AG20" s="61" t="s">
        <v>159</v>
      </c>
      <c r="AH20" s="62">
        <f t="shared" si="2"/>
        <v>16.976886888934342</v>
      </c>
      <c r="AI20" s="62">
        <f t="shared" si="3"/>
        <v>58.49867048476171</v>
      </c>
      <c r="AJ20" s="62">
        <f t="shared" si="4"/>
        <v>155.24647167109839</v>
      </c>
      <c r="AK20" s="62">
        <f t="shared" si="5"/>
        <v>22.70402945387605</v>
      </c>
      <c r="AL20" s="62">
        <f t="shared" si="6"/>
        <v>40.703620372264261</v>
      </c>
      <c r="AM20" s="62">
        <f t="shared" si="7"/>
        <v>42.33994681939047</v>
      </c>
      <c r="AN20" s="62">
        <f t="shared" si="8"/>
        <v>21.885866230312946</v>
      </c>
      <c r="AO20" s="62">
        <f t="shared" si="9"/>
        <v>18.40867253016977</v>
      </c>
      <c r="AP20" s="62">
        <f t="shared" si="10"/>
        <v>8.9997954591941092</v>
      </c>
      <c r="AQ20" s="62">
        <f t="shared" si="11"/>
        <v>81.20269993863775</v>
      </c>
      <c r="AR20" s="62">
        <f t="shared" si="12"/>
        <v>34.158314583759463</v>
      </c>
      <c r="AS20" s="62">
        <f t="shared" si="13"/>
        <v>48.885252607895275</v>
      </c>
      <c r="AT20" s="62">
        <f t="shared" si="14"/>
        <v>7.1589282061771318</v>
      </c>
      <c r="AU20" s="62">
        <f t="shared" si="15"/>
        <v>7.7725506238494582</v>
      </c>
      <c r="AV20" s="62">
        <f t="shared" si="16"/>
        <v>3.4771937001431787</v>
      </c>
      <c r="AW20" s="62">
        <f t="shared" si="17"/>
        <v>5.113520147269381</v>
      </c>
      <c r="AX20" s="62">
        <f t="shared" si="18"/>
        <v>8.9997954591941092</v>
      </c>
      <c r="AY20" s="62">
        <f t="shared" si="19"/>
        <v>64.839435467375736</v>
      </c>
      <c r="AZ20" s="62">
        <f t="shared" si="20"/>
        <v>1.2272448353446512</v>
      </c>
      <c r="BA20" s="62">
        <f t="shared" si="21"/>
        <v>6.3407649826140311</v>
      </c>
      <c r="BB20" s="62">
        <f t="shared" si="22"/>
        <v>3.0681120883616284</v>
      </c>
      <c r="BC20" s="62">
        <f t="shared" si="23"/>
        <v>252.40335446921662</v>
      </c>
      <c r="BD20" s="62">
        <f t="shared" si="0"/>
        <v>20.249539783186744</v>
      </c>
      <c r="BE20" s="62">
        <f t="shared" si="1"/>
        <v>40.703620372264261</v>
      </c>
      <c r="BF20" s="54"/>
      <c r="BG20" s="61" t="s">
        <v>159</v>
      </c>
      <c r="BH20" s="62">
        <f t="shared" si="24"/>
        <v>60.629122272957886</v>
      </c>
      <c r="BI20" s="62">
        <f t="shared" si="24"/>
        <v>8.9858793324775359</v>
      </c>
      <c r="BJ20" s="62">
        <f t="shared" si="25"/>
        <v>42.875481386392813</v>
      </c>
      <c r="BK20" s="62">
        <f t="shared" si="26"/>
        <v>53.145057766367138</v>
      </c>
      <c r="BL20" s="62">
        <f t="shared" si="27"/>
        <v>79.190607044716458</v>
      </c>
      <c r="BM20" s="62">
        <f t="shared" si="28"/>
        <v>6.4184852374839538</v>
      </c>
      <c r="BN20" s="62">
        <f t="shared" si="29"/>
        <v>3.298515667949423</v>
      </c>
    </row>
    <row r="21" spans="1:66" x14ac:dyDescent="0.25">
      <c r="A21" s="59" t="s">
        <v>160</v>
      </c>
      <c r="B21" s="103">
        <v>2905</v>
      </c>
      <c r="C21" s="103">
        <v>2352</v>
      </c>
      <c r="D21" s="103">
        <v>2309</v>
      </c>
      <c r="E21" s="103">
        <v>2275</v>
      </c>
      <c r="F21" s="103">
        <v>948</v>
      </c>
      <c r="G21" s="103">
        <v>54</v>
      </c>
      <c r="H21" s="103">
        <v>248</v>
      </c>
      <c r="I21" s="103">
        <v>397</v>
      </c>
      <c r="J21" s="103">
        <v>54</v>
      </c>
      <c r="K21" s="103">
        <v>160</v>
      </c>
      <c r="L21" s="103">
        <v>136</v>
      </c>
      <c r="M21" s="103">
        <v>82</v>
      </c>
      <c r="N21" s="103">
        <v>53</v>
      </c>
      <c r="O21" s="103">
        <v>30</v>
      </c>
      <c r="P21" s="103">
        <v>297</v>
      </c>
      <c r="Q21" s="103">
        <v>212</v>
      </c>
      <c r="R21" s="103">
        <v>182</v>
      </c>
      <c r="S21" s="103">
        <v>36</v>
      </c>
      <c r="T21" s="103">
        <v>21</v>
      </c>
      <c r="U21" s="103">
        <v>4</v>
      </c>
      <c r="V21" s="103">
        <v>17</v>
      </c>
      <c r="W21" s="103">
        <v>39</v>
      </c>
      <c r="X21" s="103">
        <v>387</v>
      </c>
      <c r="Y21" s="103">
        <v>3</v>
      </c>
      <c r="Z21" s="103">
        <v>47</v>
      </c>
      <c r="AA21" s="103">
        <v>22</v>
      </c>
      <c r="AB21" s="103">
        <v>820</v>
      </c>
      <c r="AC21" s="104">
        <v>69</v>
      </c>
      <c r="AD21" s="105">
        <v>115</v>
      </c>
      <c r="AE21" s="60"/>
      <c r="AF21" s="60"/>
      <c r="AG21" s="61" t="s">
        <v>160</v>
      </c>
      <c r="AH21" s="62">
        <f t="shared" si="2"/>
        <v>18.588640275387263</v>
      </c>
      <c r="AI21" s="62">
        <f t="shared" si="3"/>
        <v>85.370051635111878</v>
      </c>
      <c r="AJ21" s="62">
        <f t="shared" si="4"/>
        <v>136.66092943201377</v>
      </c>
      <c r="AK21" s="62">
        <f t="shared" si="5"/>
        <v>18.588640275387263</v>
      </c>
      <c r="AL21" s="62">
        <f t="shared" si="6"/>
        <v>55.077452667814114</v>
      </c>
      <c r="AM21" s="62">
        <f t="shared" si="7"/>
        <v>46.815834767642002</v>
      </c>
      <c r="AN21" s="62">
        <f t="shared" si="8"/>
        <v>28.227194492254736</v>
      </c>
      <c r="AO21" s="62">
        <f t="shared" si="9"/>
        <v>18.244406196213426</v>
      </c>
      <c r="AP21" s="62">
        <f t="shared" si="10"/>
        <v>10.327022375215147</v>
      </c>
      <c r="AQ21" s="62">
        <f t="shared" si="11"/>
        <v>102.23752151462995</v>
      </c>
      <c r="AR21" s="62">
        <f t="shared" si="12"/>
        <v>72.977624784853703</v>
      </c>
      <c r="AS21" s="62">
        <f t="shared" si="13"/>
        <v>62.650602409638559</v>
      </c>
      <c r="AT21" s="62">
        <f t="shared" si="14"/>
        <v>12.392426850258175</v>
      </c>
      <c r="AU21" s="62">
        <f t="shared" si="15"/>
        <v>7.2289156626506026</v>
      </c>
      <c r="AV21" s="62">
        <f t="shared" si="16"/>
        <v>1.376936316695353</v>
      </c>
      <c r="AW21" s="62">
        <f t="shared" si="17"/>
        <v>5.8519793459552503</v>
      </c>
      <c r="AX21" s="62">
        <f t="shared" si="18"/>
        <v>13.425129087779691</v>
      </c>
      <c r="AY21" s="62">
        <f t="shared" si="19"/>
        <v>133.21858864027539</v>
      </c>
      <c r="AZ21" s="62">
        <f t="shared" si="20"/>
        <v>1.0327022375215145</v>
      </c>
      <c r="BA21" s="62">
        <f t="shared" si="21"/>
        <v>16.179001721170398</v>
      </c>
      <c r="BB21" s="62">
        <f t="shared" si="22"/>
        <v>7.5731497418244409</v>
      </c>
      <c r="BC21" s="62">
        <f t="shared" si="23"/>
        <v>282.27194492254733</v>
      </c>
      <c r="BD21" s="62">
        <f t="shared" si="0"/>
        <v>23.752151462994835</v>
      </c>
      <c r="BE21" s="62">
        <f t="shared" si="1"/>
        <v>39.586919104991395</v>
      </c>
      <c r="BF21" s="54"/>
      <c r="BG21" s="61" t="s">
        <v>160</v>
      </c>
      <c r="BH21" s="62">
        <f t="shared" si="24"/>
        <v>78.822000866175827</v>
      </c>
      <c r="BI21" s="62">
        <f t="shared" si="24"/>
        <v>15.824175824175825</v>
      </c>
      <c r="BJ21" s="62">
        <f t="shared" si="25"/>
        <v>93.186813186813183</v>
      </c>
      <c r="BK21" s="62">
        <f t="shared" si="26"/>
        <v>59.780219780219781</v>
      </c>
      <c r="BL21" s="62">
        <f t="shared" si="27"/>
        <v>164.5408163265306</v>
      </c>
      <c r="BM21" s="62">
        <f t="shared" si="28"/>
        <v>7.4725274725274726</v>
      </c>
      <c r="BN21" s="62">
        <f t="shared" si="29"/>
        <v>3.1645569620253164</v>
      </c>
    </row>
    <row r="22" spans="1:66" x14ac:dyDescent="0.25">
      <c r="A22" s="59" t="s">
        <v>161</v>
      </c>
      <c r="B22" s="103">
        <v>6735</v>
      </c>
      <c r="C22" s="103">
        <v>5348</v>
      </c>
      <c r="D22" s="103">
        <v>5244</v>
      </c>
      <c r="E22" s="103">
        <v>5152</v>
      </c>
      <c r="F22" s="103">
        <v>2104</v>
      </c>
      <c r="G22" s="103">
        <v>100</v>
      </c>
      <c r="H22" s="103">
        <v>304</v>
      </c>
      <c r="I22" s="103">
        <v>912</v>
      </c>
      <c r="J22" s="103">
        <v>134</v>
      </c>
      <c r="K22" s="103">
        <v>292</v>
      </c>
      <c r="L22" s="103">
        <v>307</v>
      </c>
      <c r="M22" s="103">
        <v>109</v>
      </c>
      <c r="N22" s="103">
        <v>113</v>
      </c>
      <c r="O22" s="103">
        <v>63</v>
      </c>
      <c r="P22" s="103">
        <v>542</v>
      </c>
      <c r="Q22" s="103">
        <v>271</v>
      </c>
      <c r="R22" s="103">
        <v>332</v>
      </c>
      <c r="S22" s="103">
        <v>47</v>
      </c>
      <c r="T22" s="103">
        <v>26</v>
      </c>
      <c r="U22" s="103">
        <v>11</v>
      </c>
      <c r="V22" s="103">
        <v>25</v>
      </c>
      <c r="W22" s="103">
        <v>65</v>
      </c>
      <c r="X22" s="103">
        <v>514</v>
      </c>
      <c r="Y22" s="103">
        <v>10</v>
      </c>
      <c r="Z22" s="103">
        <v>42</v>
      </c>
      <c r="AA22" s="103">
        <v>16</v>
      </c>
      <c r="AB22" s="103">
        <v>1622</v>
      </c>
      <c r="AC22" s="104">
        <v>153</v>
      </c>
      <c r="AD22" s="105">
        <v>221</v>
      </c>
      <c r="AE22" s="60"/>
      <c r="AF22" s="60"/>
      <c r="AG22" s="61" t="s">
        <v>161</v>
      </c>
      <c r="AH22" s="62">
        <f t="shared" si="2"/>
        <v>14.847809948032664</v>
      </c>
      <c r="AI22" s="62">
        <f t="shared" si="3"/>
        <v>45.137342242019301</v>
      </c>
      <c r="AJ22" s="62">
        <f t="shared" si="4"/>
        <v>135.41202672605789</v>
      </c>
      <c r="AK22" s="62">
        <f t="shared" si="5"/>
        <v>19.896065330363772</v>
      </c>
      <c r="AL22" s="62">
        <f t="shared" si="6"/>
        <v>43.355605048255384</v>
      </c>
      <c r="AM22" s="62">
        <f t="shared" si="7"/>
        <v>45.58277654046028</v>
      </c>
      <c r="AN22" s="62">
        <f t="shared" si="8"/>
        <v>16.184112843355603</v>
      </c>
      <c r="AO22" s="62">
        <f t="shared" si="9"/>
        <v>16.778025241276911</v>
      </c>
      <c r="AP22" s="62">
        <f t="shared" si="10"/>
        <v>9.3541202672605781</v>
      </c>
      <c r="AQ22" s="62">
        <f t="shared" si="11"/>
        <v>80.475129918337046</v>
      </c>
      <c r="AR22" s="62">
        <f t="shared" si="12"/>
        <v>40.237564959168523</v>
      </c>
      <c r="AS22" s="62">
        <f t="shared" si="13"/>
        <v>49.294729027468449</v>
      </c>
      <c r="AT22" s="62">
        <f t="shared" si="14"/>
        <v>6.9784706755753518</v>
      </c>
      <c r="AU22" s="62">
        <f t="shared" si="15"/>
        <v>3.8604305864884929</v>
      </c>
      <c r="AV22" s="62">
        <f t="shared" si="16"/>
        <v>1.6332590942835932</v>
      </c>
      <c r="AW22" s="62">
        <f t="shared" si="17"/>
        <v>3.7119524870081659</v>
      </c>
      <c r="AX22" s="62">
        <f t="shared" si="18"/>
        <v>9.6510764662212321</v>
      </c>
      <c r="AY22" s="62">
        <f t="shared" si="19"/>
        <v>76.317743132887898</v>
      </c>
      <c r="AZ22" s="62">
        <f t="shared" si="20"/>
        <v>1.4847809948032664</v>
      </c>
      <c r="BA22" s="62">
        <f t="shared" si="21"/>
        <v>6.2360801781737196</v>
      </c>
      <c r="BB22" s="62">
        <f t="shared" si="22"/>
        <v>2.3756495916852267</v>
      </c>
      <c r="BC22" s="62">
        <f t="shared" si="23"/>
        <v>240.83147735708982</v>
      </c>
      <c r="BD22" s="62">
        <f t="shared" si="0"/>
        <v>22.717149220489979</v>
      </c>
      <c r="BE22" s="62">
        <f t="shared" si="1"/>
        <v>32.813659985152192</v>
      </c>
      <c r="BF22" s="54"/>
      <c r="BG22" s="61" t="s">
        <v>161</v>
      </c>
      <c r="BH22" s="62">
        <f t="shared" si="24"/>
        <v>63.310450038138832</v>
      </c>
      <c r="BI22" s="62">
        <f t="shared" si="24"/>
        <v>9.1226708074534155</v>
      </c>
      <c r="BJ22" s="62">
        <f t="shared" si="25"/>
        <v>52.600931677018629</v>
      </c>
      <c r="BK22" s="62">
        <f t="shared" si="26"/>
        <v>59.588509316770185</v>
      </c>
      <c r="BL22" s="62">
        <f t="shared" si="27"/>
        <v>96.110695587135382</v>
      </c>
      <c r="BM22" s="62">
        <f t="shared" si="28"/>
        <v>4.8524844720496887</v>
      </c>
      <c r="BN22" s="62">
        <f t="shared" si="29"/>
        <v>4.752851711026616</v>
      </c>
    </row>
    <row r="23" spans="1:66" x14ac:dyDescent="0.25">
      <c r="A23" s="59" t="s">
        <v>162</v>
      </c>
      <c r="B23" s="103">
        <v>3782</v>
      </c>
      <c r="C23" s="103">
        <v>3194</v>
      </c>
      <c r="D23" s="103">
        <v>3134</v>
      </c>
      <c r="E23" s="103">
        <v>3091</v>
      </c>
      <c r="F23" s="103">
        <v>1372</v>
      </c>
      <c r="G23" s="103">
        <v>80</v>
      </c>
      <c r="H23" s="103">
        <v>262</v>
      </c>
      <c r="I23" s="103">
        <v>563</v>
      </c>
      <c r="J23" s="103">
        <v>82</v>
      </c>
      <c r="K23" s="103">
        <v>201</v>
      </c>
      <c r="L23" s="103">
        <v>272</v>
      </c>
      <c r="M23" s="103">
        <v>103</v>
      </c>
      <c r="N23" s="103">
        <v>69</v>
      </c>
      <c r="O23" s="103">
        <v>31</v>
      </c>
      <c r="P23" s="103">
        <v>349</v>
      </c>
      <c r="Q23" s="103">
        <v>80</v>
      </c>
      <c r="R23" s="103">
        <v>191</v>
      </c>
      <c r="S23" s="103">
        <v>37</v>
      </c>
      <c r="T23" s="103">
        <v>38</v>
      </c>
      <c r="U23" s="103">
        <v>17</v>
      </c>
      <c r="V23" s="103">
        <v>27</v>
      </c>
      <c r="W23" s="103">
        <v>27</v>
      </c>
      <c r="X23" s="103">
        <v>362</v>
      </c>
      <c r="Y23" s="103">
        <v>3</v>
      </c>
      <c r="Z23" s="103">
        <v>43</v>
      </c>
      <c r="AA23" s="103">
        <v>5</v>
      </c>
      <c r="AB23" s="103">
        <v>1035</v>
      </c>
      <c r="AC23" s="104">
        <v>73</v>
      </c>
      <c r="AD23" s="105">
        <v>173</v>
      </c>
      <c r="AE23" s="60"/>
      <c r="AF23" s="60"/>
      <c r="AG23" s="61" t="s">
        <v>162</v>
      </c>
      <c r="AH23" s="62">
        <f t="shared" si="2"/>
        <v>21.152829190904285</v>
      </c>
      <c r="AI23" s="62">
        <f t="shared" si="3"/>
        <v>69.275515600211534</v>
      </c>
      <c r="AJ23" s="62">
        <f t="shared" si="4"/>
        <v>148.8630354309889</v>
      </c>
      <c r="AK23" s="62">
        <f t="shared" si="5"/>
        <v>21.68164992067689</v>
      </c>
      <c r="AL23" s="62">
        <f t="shared" si="6"/>
        <v>53.146483342147015</v>
      </c>
      <c r="AM23" s="62">
        <f t="shared" si="7"/>
        <v>71.919619249074572</v>
      </c>
      <c r="AN23" s="62">
        <f t="shared" si="8"/>
        <v>27.234267583289263</v>
      </c>
      <c r="AO23" s="62">
        <f t="shared" si="9"/>
        <v>18.244315177154945</v>
      </c>
      <c r="AP23" s="62">
        <f t="shared" si="10"/>
        <v>8.1967213114754109</v>
      </c>
      <c r="AQ23" s="62">
        <f t="shared" si="11"/>
        <v>92.279217345319935</v>
      </c>
      <c r="AR23" s="62">
        <f t="shared" si="12"/>
        <v>21.152829190904285</v>
      </c>
      <c r="AS23" s="62">
        <f t="shared" si="13"/>
        <v>50.502379693283977</v>
      </c>
      <c r="AT23" s="62">
        <f t="shared" si="14"/>
        <v>9.7831835007932302</v>
      </c>
      <c r="AU23" s="62">
        <f t="shared" si="15"/>
        <v>10.047593865679536</v>
      </c>
      <c r="AV23" s="62">
        <f t="shared" si="16"/>
        <v>4.4949762030671607</v>
      </c>
      <c r="AW23" s="62">
        <f t="shared" si="17"/>
        <v>7.1390798519301963</v>
      </c>
      <c r="AX23" s="62">
        <f t="shared" si="18"/>
        <v>7.1390798519301963</v>
      </c>
      <c r="AY23" s="62">
        <f t="shared" si="19"/>
        <v>95.716552088841894</v>
      </c>
      <c r="AZ23" s="62">
        <f t="shared" si="20"/>
        <v>0.79323109465891062</v>
      </c>
      <c r="BA23" s="62">
        <f t="shared" si="21"/>
        <v>11.369645690111053</v>
      </c>
      <c r="BB23" s="62">
        <f t="shared" si="22"/>
        <v>1.3220518244315178</v>
      </c>
      <c r="BC23" s="62">
        <f t="shared" si="23"/>
        <v>273.66472765732419</v>
      </c>
      <c r="BD23" s="62">
        <f t="shared" si="0"/>
        <v>19.301956636700162</v>
      </c>
      <c r="BE23" s="62">
        <f t="shared" si="1"/>
        <v>45.742993125330514</v>
      </c>
      <c r="BF23" s="54"/>
      <c r="BG23" s="61" t="s">
        <v>162</v>
      </c>
      <c r="BH23" s="62">
        <f t="shared" si="24"/>
        <v>60.94447989789407</v>
      </c>
      <c r="BI23" s="62">
        <f t="shared" si="24"/>
        <v>11.970236169524426</v>
      </c>
      <c r="BJ23" s="62">
        <f t="shared" si="25"/>
        <v>25.88159171789065</v>
      </c>
      <c r="BK23" s="62">
        <f t="shared" si="26"/>
        <v>87.997411840828207</v>
      </c>
      <c r="BL23" s="62">
        <f t="shared" si="27"/>
        <v>113.33750782717595</v>
      </c>
      <c r="BM23" s="62">
        <f t="shared" si="28"/>
        <v>8.7350372047880942</v>
      </c>
      <c r="BN23" s="62">
        <f t="shared" si="29"/>
        <v>2.1865889212827989</v>
      </c>
    </row>
    <row r="24" spans="1:66" x14ac:dyDescent="0.25">
      <c r="A24" s="59" t="s">
        <v>163</v>
      </c>
      <c r="B24" s="103">
        <v>4554</v>
      </c>
      <c r="C24" s="103">
        <v>3686</v>
      </c>
      <c r="D24" s="103">
        <v>3621</v>
      </c>
      <c r="E24" s="103">
        <v>3567</v>
      </c>
      <c r="F24" s="103">
        <v>1374</v>
      </c>
      <c r="G24" s="103">
        <v>61</v>
      </c>
      <c r="H24" s="103">
        <v>300</v>
      </c>
      <c r="I24" s="103">
        <v>456</v>
      </c>
      <c r="J24" s="103">
        <v>71</v>
      </c>
      <c r="K24" s="103">
        <v>194</v>
      </c>
      <c r="L24" s="103">
        <v>166</v>
      </c>
      <c r="M24" s="103">
        <v>97</v>
      </c>
      <c r="N24" s="103">
        <v>63</v>
      </c>
      <c r="O24" s="103">
        <v>27</v>
      </c>
      <c r="P24" s="103">
        <v>340</v>
      </c>
      <c r="Q24" s="103">
        <v>139</v>
      </c>
      <c r="R24" s="103">
        <v>192</v>
      </c>
      <c r="S24" s="103">
        <v>36</v>
      </c>
      <c r="T24" s="103">
        <v>35</v>
      </c>
      <c r="U24" s="103">
        <v>13</v>
      </c>
      <c r="V24" s="103">
        <v>33</v>
      </c>
      <c r="W24" s="103">
        <v>63</v>
      </c>
      <c r="X24" s="103">
        <v>509</v>
      </c>
      <c r="Y24" s="103">
        <v>3</v>
      </c>
      <c r="Z24" s="103">
        <v>47</v>
      </c>
      <c r="AA24" s="103">
        <v>5</v>
      </c>
      <c r="AB24" s="103">
        <v>1042</v>
      </c>
      <c r="AC24" s="104">
        <v>91</v>
      </c>
      <c r="AD24" s="105">
        <v>145</v>
      </c>
      <c r="AE24" s="60"/>
      <c r="AF24" s="60"/>
      <c r="AG24" s="61" t="s">
        <v>163</v>
      </c>
      <c r="AH24" s="62">
        <f t="shared" si="2"/>
        <v>13.394817742643831</v>
      </c>
      <c r="AI24" s="62">
        <f t="shared" si="3"/>
        <v>65.876152832674578</v>
      </c>
      <c r="AJ24" s="62">
        <f t="shared" si="4"/>
        <v>100.13175230566534</v>
      </c>
      <c r="AK24" s="62">
        <f t="shared" si="5"/>
        <v>15.590689503732982</v>
      </c>
      <c r="AL24" s="62">
        <f t="shared" si="6"/>
        <v>42.59991216512956</v>
      </c>
      <c r="AM24" s="62">
        <f t="shared" si="7"/>
        <v>36.451471234079925</v>
      </c>
      <c r="AN24" s="62">
        <f t="shared" si="8"/>
        <v>21.29995608256478</v>
      </c>
      <c r="AO24" s="62">
        <f t="shared" si="9"/>
        <v>13.83399209486166</v>
      </c>
      <c r="AP24" s="62">
        <f t="shared" si="10"/>
        <v>5.928853754940711</v>
      </c>
      <c r="AQ24" s="62">
        <f t="shared" si="11"/>
        <v>74.659639877031182</v>
      </c>
      <c r="AR24" s="62">
        <f t="shared" si="12"/>
        <v>30.522617479139221</v>
      </c>
      <c r="AS24" s="62">
        <f t="shared" si="13"/>
        <v>42.160737812911727</v>
      </c>
      <c r="AT24" s="62">
        <f t="shared" si="14"/>
        <v>7.9051383399209483</v>
      </c>
      <c r="AU24" s="62">
        <f t="shared" si="15"/>
        <v>7.6855511638120326</v>
      </c>
      <c r="AV24" s="62">
        <f t="shared" si="16"/>
        <v>2.8546332894158981</v>
      </c>
      <c r="AW24" s="62">
        <f t="shared" si="17"/>
        <v>7.2463768115942031</v>
      </c>
      <c r="AX24" s="62">
        <f t="shared" si="18"/>
        <v>13.83399209486166</v>
      </c>
      <c r="AY24" s="62">
        <f t="shared" si="19"/>
        <v>111.76987263943785</v>
      </c>
      <c r="AZ24" s="62">
        <f t="shared" si="20"/>
        <v>0.65876152832674573</v>
      </c>
      <c r="BA24" s="62">
        <f t="shared" si="21"/>
        <v>10.320597277119017</v>
      </c>
      <c r="BB24" s="62">
        <f t="shared" si="22"/>
        <v>1.0979358805445762</v>
      </c>
      <c r="BC24" s="62">
        <f t="shared" si="23"/>
        <v>228.80983750548967</v>
      </c>
      <c r="BD24" s="62">
        <f t="shared" si="0"/>
        <v>19.982433025911288</v>
      </c>
      <c r="BE24" s="62">
        <f t="shared" si="1"/>
        <v>31.840140535792713</v>
      </c>
      <c r="BF24" s="54"/>
      <c r="BG24" s="61" t="s">
        <v>163</v>
      </c>
      <c r="BH24" s="62">
        <f t="shared" si="24"/>
        <v>53.024026512013251</v>
      </c>
      <c r="BI24" s="62">
        <f t="shared" si="24"/>
        <v>10.092514718250632</v>
      </c>
      <c r="BJ24" s="62">
        <f t="shared" si="25"/>
        <v>38.968320717689934</v>
      </c>
      <c r="BK24" s="62">
        <f t="shared" si="26"/>
        <v>46.537706756377908</v>
      </c>
      <c r="BL24" s="62">
        <f t="shared" si="27"/>
        <v>138.09007053716766</v>
      </c>
      <c r="BM24" s="62">
        <f t="shared" si="28"/>
        <v>9.2514718250630779</v>
      </c>
      <c r="BN24" s="62">
        <f t="shared" si="29"/>
        <v>2.1834061135371177</v>
      </c>
    </row>
    <row r="25" spans="1:66" x14ac:dyDescent="0.25">
      <c r="A25" s="59" t="s">
        <v>164</v>
      </c>
      <c r="B25" s="103">
        <v>1946</v>
      </c>
      <c r="C25" s="103">
        <v>1678</v>
      </c>
      <c r="D25" s="103">
        <v>1668</v>
      </c>
      <c r="E25" s="103">
        <v>1656</v>
      </c>
      <c r="F25" s="103">
        <v>821</v>
      </c>
      <c r="G25" s="103">
        <v>59</v>
      </c>
      <c r="H25" s="103">
        <v>119</v>
      </c>
      <c r="I25" s="103">
        <v>280</v>
      </c>
      <c r="J25" s="103">
        <v>54</v>
      </c>
      <c r="K25" s="103">
        <v>125</v>
      </c>
      <c r="L25" s="103">
        <v>34</v>
      </c>
      <c r="M25" s="103">
        <v>40</v>
      </c>
      <c r="N25" s="103">
        <v>55</v>
      </c>
      <c r="O25" s="103">
        <v>24</v>
      </c>
      <c r="P25" s="103">
        <v>193</v>
      </c>
      <c r="Q25" s="103">
        <v>133</v>
      </c>
      <c r="R25" s="103">
        <v>92</v>
      </c>
      <c r="S25" s="103">
        <v>14</v>
      </c>
      <c r="T25" s="103">
        <v>22</v>
      </c>
      <c r="U25" s="103">
        <v>16</v>
      </c>
      <c r="V25" s="103">
        <v>7</v>
      </c>
      <c r="W25" s="103">
        <v>19</v>
      </c>
      <c r="X25" s="103">
        <v>185</v>
      </c>
      <c r="Y25" s="103">
        <v>3</v>
      </c>
      <c r="Z25" s="103">
        <v>21</v>
      </c>
      <c r="AA25" s="103">
        <v>3</v>
      </c>
      <c r="AB25" s="103">
        <v>527</v>
      </c>
      <c r="AC25" s="104">
        <v>55</v>
      </c>
      <c r="AD25" s="105">
        <v>63</v>
      </c>
      <c r="AE25" s="60"/>
      <c r="AF25" s="60"/>
      <c r="AG25" s="61" t="s">
        <v>164</v>
      </c>
      <c r="AH25" s="62">
        <f t="shared" si="2"/>
        <v>30.318602261048305</v>
      </c>
      <c r="AI25" s="62">
        <f t="shared" si="3"/>
        <v>61.151079136690647</v>
      </c>
      <c r="AJ25" s="62">
        <f t="shared" si="4"/>
        <v>143.88489208633092</v>
      </c>
      <c r="AK25" s="62">
        <f t="shared" si="5"/>
        <v>27.749229188078107</v>
      </c>
      <c r="AL25" s="62">
        <f t="shared" si="6"/>
        <v>64.234326824254879</v>
      </c>
      <c r="AM25" s="62">
        <f t="shared" si="7"/>
        <v>17.471736896197328</v>
      </c>
      <c r="AN25" s="62">
        <f t="shared" si="8"/>
        <v>20.554984583761563</v>
      </c>
      <c r="AO25" s="62">
        <f t="shared" si="9"/>
        <v>28.263103802672148</v>
      </c>
      <c r="AP25" s="62">
        <f t="shared" si="10"/>
        <v>12.332990750256936</v>
      </c>
      <c r="AQ25" s="62">
        <f t="shared" si="11"/>
        <v>99.177800616649535</v>
      </c>
      <c r="AR25" s="62">
        <f t="shared" si="12"/>
        <v>68.345323741007206</v>
      </c>
      <c r="AS25" s="62">
        <f t="shared" si="13"/>
        <v>47.276464542651595</v>
      </c>
      <c r="AT25" s="62">
        <f t="shared" si="14"/>
        <v>7.1942446043165473</v>
      </c>
      <c r="AU25" s="62">
        <f t="shared" si="15"/>
        <v>11.305241521068858</v>
      </c>
      <c r="AV25" s="62">
        <f t="shared" si="16"/>
        <v>8.2219938335046248</v>
      </c>
      <c r="AW25" s="62">
        <f t="shared" si="17"/>
        <v>3.5971223021582737</v>
      </c>
      <c r="AX25" s="62">
        <f t="shared" si="18"/>
        <v>9.7636176772867422</v>
      </c>
      <c r="AY25" s="62">
        <f t="shared" si="19"/>
        <v>95.066803699897235</v>
      </c>
      <c r="AZ25" s="62">
        <f t="shared" si="20"/>
        <v>1.541623843782117</v>
      </c>
      <c r="BA25" s="62">
        <f t="shared" si="21"/>
        <v>10.791366906474821</v>
      </c>
      <c r="BB25" s="62">
        <f t="shared" si="22"/>
        <v>1.541623843782117</v>
      </c>
      <c r="BC25" s="62">
        <f t="shared" si="23"/>
        <v>270.81192189105855</v>
      </c>
      <c r="BD25" s="62">
        <f t="shared" si="0"/>
        <v>28.263103802672148</v>
      </c>
      <c r="BE25" s="62">
        <f t="shared" si="1"/>
        <v>32.374100719424462</v>
      </c>
      <c r="BF25" s="54"/>
      <c r="BG25" s="61" t="s">
        <v>164</v>
      </c>
      <c r="BH25" s="62">
        <f t="shared" si="24"/>
        <v>55.15587529976019</v>
      </c>
      <c r="BI25" s="62">
        <f t="shared" si="24"/>
        <v>8.454106280193237</v>
      </c>
      <c r="BJ25" s="62">
        <f t="shared" si="25"/>
        <v>80.31400966183574</v>
      </c>
      <c r="BK25" s="62">
        <f t="shared" si="26"/>
        <v>20.531400966183575</v>
      </c>
      <c r="BL25" s="62">
        <f t="shared" si="27"/>
        <v>110.2502979737783</v>
      </c>
      <c r="BM25" s="62">
        <f t="shared" si="28"/>
        <v>4.2270531400966185</v>
      </c>
      <c r="BN25" s="62">
        <f t="shared" si="29"/>
        <v>3.6540803897685747</v>
      </c>
    </row>
    <row r="26" spans="1:66" x14ac:dyDescent="0.25">
      <c r="A26" s="59" t="s">
        <v>165</v>
      </c>
      <c r="B26" s="103">
        <v>6564</v>
      </c>
      <c r="C26" s="103">
        <v>5396</v>
      </c>
      <c r="D26" s="103">
        <v>5326</v>
      </c>
      <c r="E26" s="103">
        <v>5252</v>
      </c>
      <c r="F26" s="103">
        <v>2706</v>
      </c>
      <c r="G26" s="103">
        <v>150</v>
      </c>
      <c r="H26" s="103">
        <v>393</v>
      </c>
      <c r="I26" s="103">
        <v>1024</v>
      </c>
      <c r="J26" s="103">
        <v>165</v>
      </c>
      <c r="K26" s="103">
        <v>278</v>
      </c>
      <c r="L26" s="103">
        <v>354</v>
      </c>
      <c r="M26" s="103">
        <v>111</v>
      </c>
      <c r="N26" s="103">
        <v>164</v>
      </c>
      <c r="O26" s="103">
        <v>67</v>
      </c>
      <c r="P26" s="103">
        <v>515</v>
      </c>
      <c r="Q26" s="103">
        <v>414</v>
      </c>
      <c r="R26" s="103">
        <v>301</v>
      </c>
      <c r="S26" s="103">
        <v>57</v>
      </c>
      <c r="T26" s="103">
        <v>52</v>
      </c>
      <c r="U26" s="103">
        <v>23</v>
      </c>
      <c r="V26" s="103">
        <v>33</v>
      </c>
      <c r="W26" s="103">
        <v>43</v>
      </c>
      <c r="X26" s="103">
        <v>397</v>
      </c>
      <c r="Y26" s="103">
        <v>13</v>
      </c>
      <c r="Z26" s="103">
        <v>49</v>
      </c>
      <c r="AA26" s="103">
        <v>48</v>
      </c>
      <c r="AB26" s="103">
        <v>1723</v>
      </c>
      <c r="AC26" s="104">
        <v>185</v>
      </c>
      <c r="AD26" s="105">
        <v>323</v>
      </c>
      <c r="AE26" s="60"/>
      <c r="AF26" s="60"/>
      <c r="AG26" s="61" t="s">
        <v>165</v>
      </c>
      <c r="AH26" s="62">
        <f t="shared" si="2"/>
        <v>22.851919561243143</v>
      </c>
      <c r="AI26" s="62">
        <f t="shared" si="3"/>
        <v>59.872029250457039</v>
      </c>
      <c r="AJ26" s="62">
        <f t="shared" si="4"/>
        <v>156.00243753808655</v>
      </c>
      <c r="AK26" s="62">
        <f t="shared" si="5"/>
        <v>25.137111517367458</v>
      </c>
      <c r="AL26" s="62">
        <f t="shared" si="6"/>
        <v>42.352224253503962</v>
      </c>
      <c r="AM26" s="62">
        <f t="shared" si="7"/>
        <v>53.93053016453382</v>
      </c>
      <c r="AN26" s="62">
        <f t="shared" si="8"/>
        <v>16.910420475319928</v>
      </c>
      <c r="AO26" s="62">
        <f t="shared" si="9"/>
        <v>24.984765386959172</v>
      </c>
      <c r="AP26" s="62">
        <f t="shared" si="10"/>
        <v>10.207190737355273</v>
      </c>
      <c r="AQ26" s="62">
        <f t="shared" si="11"/>
        <v>78.458257160268133</v>
      </c>
      <c r="AR26" s="62">
        <f t="shared" si="12"/>
        <v>63.071297989031081</v>
      </c>
      <c r="AS26" s="62">
        <f t="shared" si="13"/>
        <v>45.856185252894576</v>
      </c>
      <c r="AT26" s="62">
        <f t="shared" si="14"/>
        <v>8.6837294332723953</v>
      </c>
      <c r="AU26" s="62">
        <f t="shared" si="15"/>
        <v>7.9219987812309558</v>
      </c>
      <c r="AV26" s="62">
        <f t="shared" si="16"/>
        <v>3.5039609993906153</v>
      </c>
      <c r="AW26" s="62">
        <f t="shared" si="17"/>
        <v>5.0274223034734922</v>
      </c>
      <c r="AX26" s="62">
        <f t="shared" si="18"/>
        <v>6.5508836075563686</v>
      </c>
      <c r="AY26" s="62">
        <f t="shared" si="19"/>
        <v>60.481413772090185</v>
      </c>
      <c r="AZ26" s="62">
        <f t="shared" si="20"/>
        <v>1.9804996953077389</v>
      </c>
      <c r="BA26" s="62">
        <f t="shared" si="21"/>
        <v>7.4649603900060937</v>
      </c>
      <c r="BB26" s="62">
        <f t="shared" si="22"/>
        <v>7.3126142595978063</v>
      </c>
      <c r="BC26" s="62">
        <f t="shared" si="23"/>
        <v>262.49238269347956</v>
      </c>
      <c r="BD26" s="62">
        <f t="shared" si="0"/>
        <v>28.184034125533213</v>
      </c>
      <c r="BE26" s="62">
        <f t="shared" si="1"/>
        <v>49.207800121876907</v>
      </c>
      <c r="BF26" s="54"/>
      <c r="BG26" s="61" t="s">
        <v>165</v>
      </c>
      <c r="BH26" s="62">
        <f t="shared" si="24"/>
        <v>56.515208411565901</v>
      </c>
      <c r="BI26" s="62">
        <f t="shared" si="24"/>
        <v>10.853008377760853</v>
      </c>
      <c r="BJ26" s="62">
        <f t="shared" si="25"/>
        <v>78.827113480578831</v>
      </c>
      <c r="BK26" s="62">
        <f t="shared" si="26"/>
        <v>67.402894135567408</v>
      </c>
      <c r="BL26" s="62">
        <f t="shared" si="27"/>
        <v>73.573017049666419</v>
      </c>
      <c r="BM26" s="62">
        <f t="shared" si="28"/>
        <v>6.2833206397562833</v>
      </c>
      <c r="BN26" s="62">
        <f t="shared" si="29"/>
        <v>4.8041389504804144</v>
      </c>
    </row>
    <row r="27" spans="1:66" x14ac:dyDescent="0.25">
      <c r="A27" s="59" t="s">
        <v>166</v>
      </c>
      <c r="B27" s="103">
        <v>2043</v>
      </c>
      <c r="C27" s="103">
        <v>1707</v>
      </c>
      <c r="D27" s="103">
        <v>1695</v>
      </c>
      <c r="E27" s="103">
        <v>1682</v>
      </c>
      <c r="F27" s="103">
        <v>857</v>
      </c>
      <c r="G27" s="103">
        <v>41</v>
      </c>
      <c r="H27" s="103">
        <v>167</v>
      </c>
      <c r="I27" s="103">
        <v>336</v>
      </c>
      <c r="J27" s="103">
        <v>44</v>
      </c>
      <c r="K27" s="103">
        <v>114</v>
      </c>
      <c r="L27" s="103">
        <v>78</v>
      </c>
      <c r="M27" s="103">
        <v>21</v>
      </c>
      <c r="N27" s="103">
        <v>43</v>
      </c>
      <c r="O27" s="103">
        <v>25</v>
      </c>
      <c r="P27" s="103">
        <v>158</v>
      </c>
      <c r="Q27" s="103">
        <v>217</v>
      </c>
      <c r="R27" s="103">
        <v>62</v>
      </c>
      <c r="S27" s="103">
        <v>8</v>
      </c>
      <c r="T27" s="103">
        <v>16</v>
      </c>
      <c r="U27" s="103">
        <v>8</v>
      </c>
      <c r="V27" s="103">
        <v>2</v>
      </c>
      <c r="W27" s="103">
        <v>22</v>
      </c>
      <c r="X27" s="103">
        <v>55</v>
      </c>
      <c r="Y27" s="103">
        <v>3</v>
      </c>
      <c r="Z27" s="103">
        <v>5</v>
      </c>
      <c r="AA27" s="103">
        <v>0</v>
      </c>
      <c r="AB27" s="103">
        <v>547</v>
      </c>
      <c r="AC27" s="104">
        <v>44</v>
      </c>
      <c r="AD27" s="105">
        <v>60</v>
      </c>
      <c r="AE27" s="60"/>
      <c r="AF27" s="60"/>
      <c r="AG27" s="61" t="s">
        <v>166</v>
      </c>
      <c r="AH27" s="62">
        <f t="shared" si="2"/>
        <v>20.068526676456194</v>
      </c>
      <c r="AI27" s="62">
        <f t="shared" si="3"/>
        <v>81.742535487028874</v>
      </c>
      <c r="AJ27" s="62">
        <f t="shared" si="4"/>
        <v>164.4640234948605</v>
      </c>
      <c r="AK27" s="62">
        <f t="shared" si="5"/>
        <v>21.536955457660302</v>
      </c>
      <c r="AL27" s="62">
        <f t="shared" si="6"/>
        <v>55.800293685756245</v>
      </c>
      <c r="AM27" s="62">
        <f t="shared" si="7"/>
        <v>38.179148311306903</v>
      </c>
      <c r="AN27" s="62">
        <f t="shared" si="8"/>
        <v>10.279001468428781</v>
      </c>
      <c r="AO27" s="62">
        <f t="shared" si="9"/>
        <v>21.047479197258934</v>
      </c>
      <c r="AP27" s="62">
        <f t="shared" si="10"/>
        <v>12.236906510034263</v>
      </c>
      <c r="AQ27" s="62">
        <f t="shared" si="11"/>
        <v>77.337249143416543</v>
      </c>
      <c r="AR27" s="62">
        <f t="shared" si="12"/>
        <v>106.21634850709741</v>
      </c>
      <c r="AS27" s="62">
        <f t="shared" si="13"/>
        <v>30.347528144884976</v>
      </c>
      <c r="AT27" s="62">
        <f t="shared" si="14"/>
        <v>3.9158100832109648</v>
      </c>
      <c r="AU27" s="62">
        <f t="shared" si="15"/>
        <v>7.8316201664219296</v>
      </c>
      <c r="AV27" s="62">
        <f t="shared" si="16"/>
        <v>3.9158100832109648</v>
      </c>
      <c r="AW27" s="62">
        <f t="shared" si="17"/>
        <v>0.9789525208027412</v>
      </c>
      <c r="AX27" s="62">
        <f t="shared" si="18"/>
        <v>10.768477728830151</v>
      </c>
      <c r="AY27" s="62">
        <f t="shared" si="19"/>
        <v>26.92119432207538</v>
      </c>
      <c r="AZ27" s="62">
        <f t="shared" si="20"/>
        <v>1.4684287812041115</v>
      </c>
      <c r="BA27" s="62">
        <f t="shared" si="21"/>
        <v>2.4473813020068524</v>
      </c>
      <c r="BB27" s="62">
        <f t="shared" si="22"/>
        <v>0</v>
      </c>
      <c r="BC27" s="62">
        <f t="shared" si="23"/>
        <v>267.7435144395497</v>
      </c>
      <c r="BD27" s="62">
        <f t="shared" si="0"/>
        <v>21.536955457660302</v>
      </c>
      <c r="BE27" s="62">
        <f t="shared" si="1"/>
        <v>29.368575624082233</v>
      </c>
      <c r="BF27" s="54"/>
      <c r="BG27" s="61" t="s">
        <v>166</v>
      </c>
      <c r="BH27" s="62">
        <f t="shared" si="24"/>
        <v>36.578171091445427</v>
      </c>
      <c r="BI27" s="62">
        <f t="shared" si="24"/>
        <v>4.7562425683709861</v>
      </c>
      <c r="BJ27" s="62">
        <f t="shared" si="25"/>
        <v>129.01307966706301</v>
      </c>
      <c r="BK27" s="62">
        <f t="shared" si="26"/>
        <v>46.37336504161712</v>
      </c>
      <c r="BL27" s="62">
        <f t="shared" si="27"/>
        <v>32.22026947861746</v>
      </c>
      <c r="BM27" s="62">
        <f t="shared" si="28"/>
        <v>1.1890606420927465</v>
      </c>
      <c r="BN27" s="62">
        <f t="shared" si="29"/>
        <v>3.500583430571762</v>
      </c>
    </row>
    <row r="28" spans="1:66" x14ac:dyDescent="0.25">
      <c r="A28" s="59" t="s">
        <v>167</v>
      </c>
      <c r="B28" s="103">
        <v>2342</v>
      </c>
      <c r="C28" s="103">
        <v>1893</v>
      </c>
      <c r="D28" s="103">
        <v>1860</v>
      </c>
      <c r="E28" s="103">
        <v>1831</v>
      </c>
      <c r="F28" s="103">
        <v>800</v>
      </c>
      <c r="G28" s="103">
        <v>35</v>
      </c>
      <c r="H28" s="103">
        <v>184</v>
      </c>
      <c r="I28" s="103">
        <v>414</v>
      </c>
      <c r="J28" s="103">
        <v>40</v>
      </c>
      <c r="K28" s="103">
        <v>130</v>
      </c>
      <c r="L28" s="103">
        <v>136</v>
      </c>
      <c r="M28" s="103">
        <v>89</v>
      </c>
      <c r="N28" s="103">
        <v>58</v>
      </c>
      <c r="O28" s="103">
        <v>24</v>
      </c>
      <c r="P28" s="103">
        <v>248</v>
      </c>
      <c r="Q28" s="103">
        <v>137</v>
      </c>
      <c r="R28" s="103">
        <v>160</v>
      </c>
      <c r="S28" s="103">
        <v>25</v>
      </c>
      <c r="T28" s="103">
        <v>22</v>
      </c>
      <c r="U28" s="103">
        <v>10</v>
      </c>
      <c r="V28" s="103">
        <v>7</v>
      </c>
      <c r="W28" s="103">
        <v>27</v>
      </c>
      <c r="X28" s="103">
        <v>281</v>
      </c>
      <c r="Y28" s="103">
        <v>5</v>
      </c>
      <c r="Z28" s="103">
        <v>26</v>
      </c>
      <c r="AA28" s="103">
        <v>5</v>
      </c>
      <c r="AB28" s="103">
        <v>717</v>
      </c>
      <c r="AC28" s="104">
        <v>65</v>
      </c>
      <c r="AD28" s="105">
        <v>110</v>
      </c>
      <c r="AE28" s="60"/>
      <c r="AF28" s="60"/>
      <c r="AG28" s="61" t="s">
        <v>167</v>
      </c>
      <c r="AH28" s="62">
        <f t="shared" si="2"/>
        <v>14.944491887275833</v>
      </c>
      <c r="AI28" s="62">
        <f t="shared" si="3"/>
        <v>78.565328778821524</v>
      </c>
      <c r="AJ28" s="62">
        <f t="shared" si="4"/>
        <v>176.77198975234842</v>
      </c>
      <c r="AK28" s="62">
        <f t="shared" si="5"/>
        <v>17.079419299743808</v>
      </c>
      <c r="AL28" s="62">
        <f t="shared" si="6"/>
        <v>55.508112724167376</v>
      </c>
      <c r="AM28" s="62">
        <f t="shared" si="7"/>
        <v>58.070025619128948</v>
      </c>
      <c r="AN28" s="62">
        <f t="shared" si="8"/>
        <v>38.001707941929972</v>
      </c>
      <c r="AO28" s="62">
        <f t="shared" si="9"/>
        <v>24.765157984628523</v>
      </c>
      <c r="AP28" s="62">
        <f t="shared" si="10"/>
        <v>10.247651579846286</v>
      </c>
      <c r="AQ28" s="62">
        <f t="shared" si="11"/>
        <v>105.89239965841162</v>
      </c>
      <c r="AR28" s="62">
        <f t="shared" si="12"/>
        <v>58.497011101622547</v>
      </c>
      <c r="AS28" s="62">
        <f t="shared" si="13"/>
        <v>68.317677198975232</v>
      </c>
      <c r="AT28" s="62">
        <f t="shared" si="14"/>
        <v>10.67463706233988</v>
      </c>
      <c r="AU28" s="62">
        <f t="shared" si="15"/>
        <v>9.3936806148590932</v>
      </c>
      <c r="AV28" s="62">
        <f t="shared" si="16"/>
        <v>4.269854824935952</v>
      </c>
      <c r="AW28" s="62">
        <f t="shared" si="17"/>
        <v>2.9888983774551665</v>
      </c>
      <c r="AX28" s="62">
        <f t="shared" si="18"/>
        <v>11.528608027327071</v>
      </c>
      <c r="AY28" s="62">
        <f t="shared" si="19"/>
        <v>119.98292058070025</v>
      </c>
      <c r="AZ28" s="62">
        <f t="shared" si="20"/>
        <v>2.134927412467976</v>
      </c>
      <c r="BA28" s="62">
        <f t="shared" si="21"/>
        <v>11.101622544833475</v>
      </c>
      <c r="BB28" s="62">
        <f t="shared" si="22"/>
        <v>2.134927412467976</v>
      </c>
      <c r="BC28" s="62">
        <f t="shared" si="23"/>
        <v>306.14859094790773</v>
      </c>
      <c r="BD28" s="62">
        <f t="shared" si="0"/>
        <v>27.754056362083688</v>
      </c>
      <c r="BE28" s="62">
        <f t="shared" si="1"/>
        <v>46.968403074295473</v>
      </c>
      <c r="BF28" s="54"/>
      <c r="BG28" s="61" t="s">
        <v>167</v>
      </c>
      <c r="BH28" s="62">
        <f t="shared" si="24"/>
        <v>86.021505376344095</v>
      </c>
      <c r="BI28" s="62">
        <f t="shared" si="24"/>
        <v>13.653741125068269</v>
      </c>
      <c r="BJ28" s="62">
        <f t="shared" si="25"/>
        <v>74.822501365374123</v>
      </c>
      <c r="BK28" s="62">
        <f t="shared" si="26"/>
        <v>74.27635172037138</v>
      </c>
      <c r="BL28" s="62">
        <f t="shared" si="27"/>
        <v>148.44162704701532</v>
      </c>
      <c r="BM28" s="62">
        <f t="shared" si="28"/>
        <v>3.8230475150191157</v>
      </c>
      <c r="BN28" s="62">
        <f t="shared" si="29"/>
        <v>6.25</v>
      </c>
    </row>
    <row r="29" spans="1:66" x14ac:dyDescent="0.25">
      <c r="A29" s="59" t="s">
        <v>168</v>
      </c>
      <c r="B29" s="103">
        <v>2763</v>
      </c>
      <c r="C29" s="103">
        <v>2303</v>
      </c>
      <c r="D29" s="103">
        <v>2278</v>
      </c>
      <c r="E29" s="103">
        <v>2253</v>
      </c>
      <c r="F29" s="103">
        <v>1151</v>
      </c>
      <c r="G29" s="103">
        <v>61</v>
      </c>
      <c r="H29" s="103">
        <v>171</v>
      </c>
      <c r="I29" s="103">
        <v>574</v>
      </c>
      <c r="J29" s="103">
        <v>49</v>
      </c>
      <c r="K29" s="103">
        <v>174</v>
      </c>
      <c r="L29" s="103">
        <v>211</v>
      </c>
      <c r="M29" s="103">
        <v>125</v>
      </c>
      <c r="N29" s="103">
        <v>72</v>
      </c>
      <c r="O29" s="103">
        <v>38</v>
      </c>
      <c r="P29" s="103">
        <v>347</v>
      </c>
      <c r="Q29" s="103">
        <v>204</v>
      </c>
      <c r="R29" s="103">
        <v>225</v>
      </c>
      <c r="S29" s="103">
        <v>42</v>
      </c>
      <c r="T29" s="103">
        <v>41</v>
      </c>
      <c r="U29" s="103">
        <v>16</v>
      </c>
      <c r="V29" s="103">
        <v>21</v>
      </c>
      <c r="W29" s="103">
        <v>35</v>
      </c>
      <c r="X29" s="103">
        <v>493</v>
      </c>
      <c r="Y29" s="103">
        <v>7</v>
      </c>
      <c r="Z29" s="103">
        <v>61</v>
      </c>
      <c r="AA29" s="103">
        <v>16</v>
      </c>
      <c r="AB29" s="103">
        <v>912</v>
      </c>
      <c r="AC29" s="104">
        <v>88</v>
      </c>
      <c r="AD29" s="105">
        <v>115</v>
      </c>
      <c r="AE29" s="60"/>
      <c r="AF29" s="60"/>
      <c r="AG29" s="61" t="s">
        <v>168</v>
      </c>
      <c r="AH29" s="62">
        <f t="shared" si="2"/>
        <v>22.077452044878754</v>
      </c>
      <c r="AI29" s="62">
        <f t="shared" si="3"/>
        <v>61.88925081433225</v>
      </c>
      <c r="AJ29" s="62">
        <f t="shared" si="4"/>
        <v>207.7452044878755</v>
      </c>
      <c r="AK29" s="62">
        <f t="shared" si="5"/>
        <v>17.734346724574738</v>
      </c>
      <c r="AL29" s="62">
        <f t="shared" si="6"/>
        <v>62.975027144408251</v>
      </c>
      <c r="AM29" s="62">
        <f t="shared" si="7"/>
        <v>76.366268548678974</v>
      </c>
      <c r="AN29" s="62">
        <f t="shared" si="8"/>
        <v>45.240680419833517</v>
      </c>
      <c r="AO29" s="62">
        <f t="shared" si="9"/>
        <v>26.058631921824105</v>
      </c>
      <c r="AP29" s="62">
        <f t="shared" si="10"/>
        <v>13.753166847629387</v>
      </c>
      <c r="AQ29" s="62">
        <f t="shared" si="11"/>
        <v>125.58812884545783</v>
      </c>
      <c r="AR29" s="62">
        <f t="shared" si="12"/>
        <v>73.8327904451683</v>
      </c>
      <c r="AS29" s="62">
        <f t="shared" si="13"/>
        <v>81.433224755700323</v>
      </c>
      <c r="AT29" s="62">
        <f t="shared" si="14"/>
        <v>15.20086862106406</v>
      </c>
      <c r="AU29" s="62">
        <f t="shared" si="15"/>
        <v>14.838943177705392</v>
      </c>
      <c r="AV29" s="62">
        <f t="shared" si="16"/>
        <v>5.7908070937386897</v>
      </c>
      <c r="AW29" s="62">
        <f t="shared" si="17"/>
        <v>7.6004343105320302</v>
      </c>
      <c r="AX29" s="62">
        <f t="shared" si="18"/>
        <v>12.667390517553384</v>
      </c>
      <c r="AY29" s="62">
        <f t="shared" si="19"/>
        <v>178.42924357582336</v>
      </c>
      <c r="AZ29" s="62">
        <f t="shared" si="20"/>
        <v>2.5334781035106766</v>
      </c>
      <c r="BA29" s="62">
        <f t="shared" si="21"/>
        <v>22.077452044878754</v>
      </c>
      <c r="BB29" s="62">
        <f t="shared" si="22"/>
        <v>5.7908070937386897</v>
      </c>
      <c r="BC29" s="62">
        <f t="shared" si="23"/>
        <v>330.0760043431053</v>
      </c>
      <c r="BD29" s="62">
        <f t="shared" si="0"/>
        <v>31.849439015562794</v>
      </c>
      <c r="BE29" s="62">
        <f t="shared" si="1"/>
        <v>41.621425986246834</v>
      </c>
      <c r="BF29" s="54"/>
      <c r="BG29" s="61" t="s">
        <v>168</v>
      </c>
      <c r="BH29" s="62">
        <f t="shared" si="24"/>
        <v>98.770851624231781</v>
      </c>
      <c r="BI29" s="62">
        <f t="shared" si="24"/>
        <v>18.641810918774969</v>
      </c>
      <c r="BJ29" s="62">
        <f t="shared" si="25"/>
        <v>90.545938748335558</v>
      </c>
      <c r="BK29" s="62">
        <f t="shared" si="26"/>
        <v>93.65290723479805</v>
      </c>
      <c r="BL29" s="62">
        <f t="shared" si="27"/>
        <v>214.06860616587062</v>
      </c>
      <c r="BM29" s="62">
        <f t="shared" si="28"/>
        <v>9.3209054593874843</v>
      </c>
      <c r="BN29" s="62">
        <f t="shared" si="29"/>
        <v>6.081668114682885</v>
      </c>
    </row>
    <row r="30" spans="1:66" x14ac:dyDescent="0.25">
      <c r="A30" s="59" t="s">
        <v>169</v>
      </c>
      <c r="B30" s="103">
        <v>2783</v>
      </c>
      <c r="C30" s="103">
        <v>2136</v>
      </c>
      <c r="D30" s="103">
        <v>2089</v>
      </c>
      <c r="E30" s="103">
        <v>2046</v>
      </c>
      <c r="F30" s="103">
        <v>675</v>
      </c>
      <c r="G30" s="103">
        <v>16</v>
      </c>
      <c r="H30" s="103">
        <v>148</v>
      </c>
      <c r="I30" s="103">
        <v>241</v>
      </c>
      <c r="J30" s="103">
        <v>33</v>
      </c>
      <c r="K30" s="103">
        <v>97</v>
      </c>
      <c r="L30" s="103">
        <v>7</v>
      </c>
      <c r="M30" s="103">
        <v>63</v>
      </c>
      <c r="N30" s="103">
        <v>57</v>
      </c>
      <c r="O30" s="103">
        <v>6</v>
      </c>
      <c r="P30" s="103">
        <v>154</v>
      </c>
      <c r="Q30" s="103">
        <v>33</v>
      </c>
      <c r="R30" s="103">
        <v>80</v>
      </c>
      <c r="S30" s="103">
        <v>24</v>
      </c>
      <c r="T30" s="103">
        <v>16</v>
      </c>
      <c r="U30" s="103">
        <v>5</v>
      </c>
      <c r="V30" s="103">
        <v>12</v>
      </c>
      <c r="W30" s="103">
        <v>18</v>
      </c>
      <c r="X30" s="103">
        <v>131</v>
      </c>
      <c r="Y30" s="103">
        <v>2</v>
      </c>
      <c r="Z30" s="103">
        <v>24</v>
      </c>
      <c r="AA30" s="103">
        <v>5</v>
      </c>
      <c r="AB30" s="103">
        <v>511</v>
      </c>
      <c r="AC30" s="104">
        <v>47</v>
      </c>
      <c r="AD30" s="105">
        <v>73</v>
      </c>
      <c r="AE30" s="60"/>
      <c r="AF30" s="60"/>
      <c r="AG30" s="61" t="s">
        <v>169</v>
      </c>
      <c r="AH30" s="62">
        <f t="shared" si="2"/>
        <v>5.7491915199425083</v>
      </c>
      <c r="AI30" s="62">
        <f t="shared" si="3"/>
        <v>53.180021559468202</v>
      </c>
      <c r="AJ30" s="62">
        <f t="shared" si="4"/>
        <v>86.597197269134028</v>
      </c>
      <c r="AK30" s="62">
        <f t="shared" si="5"/>
        <v>11.857707509881422</v>
      </c>
      <c r="AL30" s="62">
        <f t="shared" si="6"/>
        <v>34.854473589651455</v>
      </c>
      <c r="AM30" s="62">
        <f t="shared" si="7"/>
        <v>2.5152712899748475</v>
      </c>
      <c r="AN30" s="62">
        <f t="shared" si="8"/>
        <v>22.637441609773624</v>
      </c>
      <c r="AO30" s="62">
        <f t="shared" si="9"/>
        <v>20.481494789795182</v>
      </c>
      <c r="AP30" s="62">
        <f t="shared" si="10"/>
        <v>2.1559468199784404</v>
      </c>
      <c r="AQ30" s="62">
        <f t="shared" si="11"/>
        <v>55.335968379446641</v>
      </c>
      <c r="AR30" s="62">
        <f t="shared" si="12"/>
        <v>11.857707509881422</v>
      </c>
      <c r="AS30" s="62">
        <f t="shared" si="13"/>
        <v>28.74595759971254</v>
      </c>
      <c r="AT30" s="62">
        <f t="shared" si="14"/>
        <v>8.6237872799137616</v>
      </c>
      <c r="AU30" s="62">
        <f t="shared" si="15"/>
        <v>5.7491915199425083</v>
      </c>
      <c r="AV30" s="62">
        <f t="shared" si="16"/>
        <v>1.7966223499820337</v>
      </c>
      <c r="AW30" s="62">
        <f t="shared" si="17"/>
        <v>4.3118936399568808</v>
      </c>
      <c r="AX30" s="62">
        <f t="shared" si="18"/>
        <v>6.4678404599353216</v>
      </c>
      <c r="AY30" s="62">
        <f t="shared" si="19"/>
        <v>47.071505569529286</v>
      </c>
      <c r="AZ30" s="62">
        <f t="shared" si="20"/>
        <v>0.71864893999281354</v>
      </c>
      <c r="BA30" s="62">
        <f t="shared" si="21"/>
        <v>8.6237872799137616</v>
      </c>
      <c r="BB30" s="62">
        <f t="shared" si="22"/>
        <v>1.7966223499820337</v>
      </c>
      <c r="BC30" s="62">
        <f t="shared" si="23"/>
        <v>183.61480416816386</v>
      </c>
      <c r="BD30" s="62">
        <f t="shared" si="0"/>
        <v>16.888250089831118</v>
      </c>
      <c r="BE30" s="62">
        <f t="shared" si="1"/>
        <v>26.230686309737692</v>
      </c>
      <c r="BF30" s="54"/>
      <c r="BG30" s="61" t="s">
        <v>169</v>
      </c>
      <c r="BH30" s="62">
        <f t="shared" si="24"/>
        <v>38.295835327908087</v>
      </c>
      <c r="BI30" s="62">
        <f t="shared" si="24"/>
        <v>11.730205278592376</v>
      </c>
      <c r="BJ30" s="62">
        <f t="shared" si="25"/>
        <v>16.129032258064516</v>
      </c>
      <c r="BK30" s="62">
        <f t="shared" si="26"/>
        <v>3.4213098729227762</v>
      </c>
      <c r="BL30" s="62">
        <f t="shared" si="27"/>
        <v>61.329588014981269</v>
      </c>
      <c r="BM30" s="62">
        <f t="shared" si="28"/>
        <v>5.8651026392961878</v>
      </c>
      <c r="BN30" s="62">
        <f t="shared" si="29"/>
        <v>2.9629629629629628</v>
      </c>
    </row>
    <row r="31" spans="1:66" x14ac:dyDescent="0.25">
      <c r="A31" s="59" t="s">
        <v>170</v>
      </c>
      <c r="B31" s="103">
        <v>1266</v>
      </c>
      <c r="C31" s="103">
        <v>1037</v>
      </c>
      <c r="D31" s="103">
        <v>1024</v>
      </c>
      <c r="E31" s="103">
        <v>1015</v>
      </c>
      <c r="F31" s="103">
        <v>479</v>
      </c>
      <c r="G31" s="103">
        <v>26</v>
      </c>
      <c r="H31" s="103">
        <v>93</v>
      </c>
      <c r="I31" s="103">
        <v>168</v>
      </c>
      <c r="J31" s="103">
        <v>13</v>
      </c>
      <c r="K31" s="103">
        <v>63</v>
      </c>
      <c r="L31" s="103">
        <v>20</v>
      </c>
      <c r="M31" s="103">
        <v>45</v>
      </c>
      <c r="N31" s="103">
        <v>6</v>
      </c>
      <c r="O31" s="103">
        <v>7</v>
      </c>
      <c r="P31" s="103">
        <v>115</v>
      </c>
      <c r="Q31" s="103">
        <v>22</v>
      </c>
      <c r="R31" s="103">
        <v>70</v>
      </c>
      <c r="S31" s="103">
        <v>10</v>
      </c>
      <c r="T31" s="103">
        <v>11</v>
      </c>
      <c r="U31" s="103">
        <v>5</v>
      </c>
      <c r="V31" s="103">
        <v>3</v>
      </c>
      <c r="W31" s="103">
        <v>14</v>
      </c>
      <c r="X31" s="103">
        <v>166</v>
      </c>
      <c r="Y31" s="103">
        <v>2</v>
      </c>
      <c r="Z31" s="103">
        <v>12</v>
      </c>
      <c r="AA31" s="103">
        <v>2</v>
      </c>
      <c r="AB31" s="103">
        <v>336</v>
      </c>
      <c r="AC31" s="104">
        <v>27</v>
      </c>
      <c r="AD31" s="105">
        <v>45</v>
      </c>
      <c r="AE31" s="60"/>
      <c r="AF31" s="60"/>
      <c r="AG31" s="61" t="s">
        <v>170</v>
      </c>
      <c r="AH31" s="62">
        <f t="shared" si="2"/>
        <v>20.537124802527646</v>
      </c>
      <c r="AI31" s="62">
        <f t="shared" si="3"/>
        <v>73.459715639810426</v>
      </c>
      <c r="AJ31" s="62">
        <f t="shared" si="4"/>
        <v>132.70142180094788</v>
      </c>
      <c r="AK31" s="62">
        <f t="shared" si="5"/>
        <v>10.268562401263823</v>
      </c>
      <c r="AL31" s="62">
        <f t="shared" si="6"/>
        <v>49.763033175355453</v>
      </c>
      <c r="AM31" s="62">
        <f t="shared" si="7"/>
        <v>15.797788309636649</v>
      </c>
      <c r="AN31" s="62">
        <f t="shared" si="8"/>
        <v>35.545023696682463</v>
      </c>
      <c r="AO31" s="62">
        <f t="shared" si="9"/>
        <v>4.7393364928909953</v>
      </c>
      <c r="AP31" s="62">
        <f t="shared" si="10"/>
        <v>5.5292259083728279</v>
      </c>
      <c r="AQ31" s="62">
        <f t="shared" si="11"/>
        <v>90.837282780410746</v>
      </c>
      <c r="AR31" s="62">
        <f t="shared" si="12"/>
        <v>17.377567140600316</v>
      </c>
      <c r="AS31" s="62">
        <f t="shared" si="13"/>
        <v>55.292259083728275</v>
      </c>
      <c r="AT31" s="62">
        <f t="shared" si="14"/>
        <v>7.8988941548183247</v>
      </c>
      <c r="AU31" s="62">
        <f t="shared" si="15"/>
        <v>8.6887835703001581</v>
      </c>
      <c r="AV31" s="62">
        <f t="shared" si="16"/>
        <v>3.9494470774091623</v>
      </c>
      <c r="AW31" s="62">
        <f t="shared" si="17"/>
        <v>2.3696682464454977</v>
      </c>
      <c r="AX31" s="62">
        <f t="shared" si="18"/>
        <v>11.058451816745656</v>
      </c>
      <c r="AY31" s="62">
        <f t="shared" si="19"/>
        <v>131.12164296998421</v>
      </c>
      <c r="AZ31" s="62">
        <f t="shared" si="20"/>
        <v>1.5797788309636651</v>
      </c>
      <c r="BA31" s="62">
        <f t="shared" si="21"/>
        <v>9.4786729857819907</v>
      </c>
      <c r="BB31" s="62">
        <f t="shared" si="22"/>
        <v>1.5797788309636651</v>
      </c>
      <c r="BC31" s="62">
        <f t="shared" si="23"/>
        <v>265.40284360189577</v>
      </c>
      <c r="BD31" s="62">
        <f t="shared" si="0"/>
        <v>21.327014218009481</v>
      </c>
      <c r="BE31" s="62">
        <f t="shared" si="1"/>
        <v>35.545023696682463</v>
      </c>
      <c r="BF31" s="54"/>
      <c r="BG31" s="61" t="s">
        <v>170</v>
      </c>
      <c r="BH31" s="62">
        <f t="shared" si="24"/>
        <v>68.359375</v>
      </c>
      <c r="BI31" s="62">
        <f t="shared" si="24"/>
        <v>9.8522167487684733</v>
      </c>
      <c r="BJ31" s="62">
        <f t="shared" si="25"/>
        <v>21.674876847290641</v>
      </c>
      <c r="BK31" s="62">
        <f t="shared" si="26"/>
        <v>19.704433497536947</v>
      </c>
      <c r="BL31" s="62">
        <f t="shared" si="27"/>
        <v>160.07714561234329</v>
      </c>
      <c r="BM31" s="62">
        <f t="shared" si="28"/>
        <v>2.9556650246305423</v>
      </c>
      <c r="BN31" s="62">
        <f t="shared" si="29"/>
        <v>4.1753653444676404</v>
      </c>
    </row>
    <row r="32" spans="1:66" x14ac:dyDescent="0.25">
      <c r="A32" s="59" t="s">
        <v>171</v>
      </c>
      <c r="B32" s="103">
        <v>4480</v>
      </c>
      <c r="C32" s="103">
        <v>3542</v>
      </c>
      <c r="D32" s="103">
        <v>3473</v>
      </c>
      <c r="E32" s="103">
        <v>3398</v>
      </c>
      <c r="F32" s="103">
        <v>1274</v>
      </c>
      <c r="G32" s="103">
        <v>63</v>
      </c>
      <c r="H32" s="103">
        <v>291</v>
      </c>
      <c r="I32" s="103">
        <v>593</v>
      </c>
      <c r="J32" s="103">
        <v>76</v>
      </c>
      <c r="K32" s="103">
        <v>177</v>
      </c>
      <c r="L32" s="103">
        <v>138</v>
      </c>
      <c r="M32" s="103">
        <v>77</v>
      </c>
      <c r="N32" s="103">
        <v>66</v>
      </c>
      <c r="O32" s="103">
        <v>37</v>
      </c>
      <c r="P32" s="103">
        <v>268</v>
      </c>
      <c r="Q32" s="103">
        <v>89</v>
      </c>
      <c r="R32" s="103">
        <v>127</v>
      </c>
      <c r="S32" s="103">
        <v>52</v>
      </c>
      <c r="T32" s="103">
        <v>49</v>
      </c>
      <c r="U32" s="103">
        <v>42</v>
      </c>
      <c r="V32" s="103">
        <v>21</v>
      </c>
      <c r="W32" s="103">
        <v>40</v>
      </c>
      <c r="X32" s="103">
        <v>176</v>
      </c>
      <c r="Y32" s="103">
        <v>6</v>
      </c>
      <c r="Z32" s="103">
        <v>21</v>
      </c>
      <c r="AA32" s="103">
        <v>7</v>
      </c>
      <c r="AB32" s="103">
        <v>921</v>
      </c>
      <c r="AC32" s="104">
        <v>82</v>
      </c>
      <c r="AD32" s="105">
        <v>128</v>
      </c>
      <c r="AE32" s="60"/>
      <c r="AF32" s="60"/>
      <c r="AG32" s="61" t="s">
        <v>171</v>
      </c>
      <c r="AH32" s="62">
        <f t="shared" si="2"/>
        <v>14.0625</v>
      </c>
      <c r="AI32" s="62">
        <f t="shared" si="3"/>
        <v>64.955357142857153</v>
      </c>
      <c r="AJ32" s="62">
        <f t="shared" si="4"/>
        <v>132.36607142857142</v>
      </c>
      <c r="AK32" s="62">
        <f t="shared" si="5"/>
        <v>16.964285714285712</v>
      </c>
      <c r="AL32" s="62">
        <f t="shared" si="6"/>
        <v>39.508928571428569</v>
      </c>
      <c r="AM32" s="62">
        <f t="shared" si="7"/>
        <v>30.803571428571431</v>
      </c>
      <c r="AN32" s="62">
        <f t="shared" si="8"/>
        <v>17.1875</v>
      </c>
      <c r="AO32" s="62">
        <f t="shared" si="9"/>
        <v>14.732142857142858</v>
      </c>
      <c r="AP32" s="62">
        <f t="shared" si="10"/>
        <v>8.2589285714285712</v>
      </c>
      <c r="AQ32" s="62">
        <f t="shared" si="11"/>
        <v>59.821428571428577</v>
      </c>
      <c r="AR32" s="62">
        <f t="shared" si="12"/>
        <v>19.866071428571427</v>
      </c>
      <c r="AS32" s="62">
        <f t="shared" si="13"/>
        <v>28.348214285714285</v>
      </c>
      <c r="AT32" s="62">
        <f t="shared" si="14"/>
        <v>11.607142857142858</v>
      </c>
      <c r="AU32" s="62">
        <f t="shared" si="15"/>
        <v>10.9375</v>
      </c>
      <c r="AV32" s="62">
        <f t="shared" si="16"/>
        <v>9.375</v>
      </c>
      <c r="AW32" s="62">
        <f t="shared" si="17"/>
        <v>4.6875</v>
      </c>
      <c r="AX32" s="62">
        <f t="shared" si="18"/>
        <v>8.9285714285714288</v>
      </c>
      <c r="AY32" s="62">
        <f t="shared" si="19"/>
        <v>39.285714285714285</v>
      </c>
      <c r="AZ32" s="62">
        <f t="shared" si="20"/>
        <v>1.3392857142857142</v>
      </c>
      <c r="BA32" s="62">
        <f t="shared" si="21"/>
        <v>4.6875</v>
      </c>
      <c r="BB32" s="62">
        <f t="shared" si="22"/>
        <v>1.5625</v>
      </c>
      <c r="BC32" s="62">
        <f t="shared" si="23"/>
        <v>205.58035714285714</v>
      </c>
      <c r="BD32" s="62">
        <f t="shared" si="0"/>
        <v>18.303571428571431</v>
      </c>
      <c r="BE32" s="62">
        <f t="shared" si="1"/>
        <v>28.571428571428569</v>
      </c>
      <c r="BF32" s="54"/>
      <c r="BG32" s="61" t="s">
        <v>171</v>
      </c>
      <c r="BH32" s="62">
        <f t="shared" si="24"/>
        <v>36.567808810826371</v>
      </c>
      <c r="BI32" s="62">
        <f t="shared" si="24"/>
        <v>15.303119482048263</v>
      </c>
      <c r="BJ32" s="62">
        <f t="shared" si="25"/>
        <v>26.191877575044142</v>
      </c>
      <c r="BK32" s="62">
        <f t="shared" si="26"/>
        <v>40.612124779281928</v>
      </c>
      <c r="BL32" s="62">
        <f t="shared" si="27"/>
        <v>49.689440993788814</v>
      </c>
      <c r="BM32" s="62">
        <f t="shared" si="28"/>
        <v>6.1801059446733371</v>
      </c>
      <c r="BN32" s="62">
        <f t="shared" si="29"/>
        <v>4.7095761381475665</v>
      </c>
    </row>
    <row r="33" spans="1:66" x14ac:dyDescent="0.25">
      <c r="A33" s="59" t="s">
        <v>172</v>
      </c>
      <c r="B33" s="103">
        <v>4388</v>
      </c>
      <c r="C33" s="103">
        <v>3463</v>
      </c>
      <c r="D33" s="103">
        <v>3410</v>
      </c>
      <c r="E33" s="103">
        <v>3358</v>
      </c>
      <c r="F33" s="103">
        <v>1253</v>
      </c>
      <c r="G33" s="103">
        <v>53</v>
      </c>
      <c r="H33" s="103">
        <v>315</v>
      </c>
      <c r="I33" s="103">
        <v>421</v>
      </c>
      <c r="J33" s="103">
        <v>56</v>
      </c>
      <c r="K33" s="103">
        <v>169</v>
      </c>
      <c r="L33" s="103">
        <v>43</v>
      </c>
      <c r="M33" s="103">
        <v>132</v>
      </c>
      <c r="N33" s="103">
        <v>58</v>
      </c>
      <c r="O33" s="103">
        <v>23</v>
      </c>
      <c r="P33" s="103">
        <v>297</v>
      </c>
      <c r="Q33" s="103">
        <v>189</v>
      </c>
      <c r="R33" s="103">
        <v>174</v>
      </c>
      <c r="S33" s="103">
        <v>49</v>
      </c>
      <c r="T33" s="103">
        <v>34</v>
      </c>
      <c r="U33" s="103">
        <v>12</v>
      </c>
      <c r="V33" s="103">
        <v>31</v>
      </c>
      <c r="W33" s="103">
        <v>43</v>
      </c>
      <c r="X33" s="103">
        <v>664</v>
      </c>
      <c r="Y33" s="103">
        <v>2</v>
      </c>
      <c r="Z33" s="103">
        <v>33</v>
      </c>
      <c r="AA33" s="103">
        <v>17</v>
      </c>
      <c r="AB33" s="103">
        <v>979</v>
      </c>
      <c r="AC33" s="104">
        <v>60</v>
      </c>
      <c r="AD33" s="105">
        <v>114</v>
      </c>
      <c r="AE33" s="60"/>
      <c r="AF33" s="60"/>
      <c r="AG33" s="61" t="s">
        <v>172</v>
      </c>
      <c r="AH33" s="62">
        <f t="shared" si="2"/>
        <v>12.078395624430264</v>
      </c>
      <c r="AI33" s="62">
        <f t="shared" si="3"/>
        <v>71.78669097538743</v>
      </c>
      <c r="AJ33" s="62">
        <f t="shared" si="4"/>
        <v>95.943482224247944</v>
      </c>
      <c r="AK33" s="62">
        <f t="shared" si="5"/>
        <v>12.76207839562443</v>
      </c>
      <c r="AL33" s="62">
        <f t="shared" si="6"/>
        <v>38.51412944393801</v>
      </c>
      <c r="AM33" s="62">
        <f t="shared" si="7"/>
        <v>9.7994530537830453</v>
      </c>
      <c r="AN33" s="62">
        <f t="shared" si="8"/>
        <v>30.082041932543301</v>
      </c>
      <c r="AO33" s="62">
        <f t="shared" si="9"/>
        <v>13.217866909753875</v>
      </c>
      <c r="AP33" s="62">
        <f t="shared" si="10"/>
        <v>5.2415679124886054</v>
      </c>
      <c r="AQ33" s="62">
        <f t="shared" si="11"/>
        <v>67.684594348222419</v>
      </c>
      <c r="AR33" s="62">
        <f t="shared" si="12"/>
        <v>43.072014585232452</v>
      </c>
      <c r="AS33" s="62">
        <f t="shared" si="13"/>
        <v>39.653600729261619</v>
      </c>
      <c r="AT33" s="62">
        <f t="shared" si="14"/>
        <v>11.166818596171376</v>
      </c>
      <c r="AU33" s="62">
        <f t="shared" si="15"/>
        <v>7.7484047402005469</v>
      </c>
      <c r="AV33" s="62">
        <f t="shared" si="16"/>
        <v>2.7347310847766639</v>
      </c>
      <c r="AW33" s="62">
        <f t="shared" si="17"/>
        <v>7.0647219690063805</v>
      </c>
      <c r="AX33" s="62">
        <f t="shared" si="18"/>
        <v>9.7994530537830453</v>
      </c>
      <c r="AY33" s="62">
        <f t="shared" si="19"/>
        <v>151.32178669097539</v>
      </c>
      <c r="AZ33" s="62">
        <f t="shared" si="20"/>
        <v>0.45578851412944393</v>
      </c>
      <c r="BA33" s="62">
        <f t="shared" si="21"/>
        <v>7.5205104831358254</v>
      </c>
      <c r="BB33" s="62">
        <f t="shared" si="22"/>
        <v>3.8742023701002735</v>
      </c>
      <c r="BC33" s="62">
        <f t="shared" si="23"/>
        <v>223.1084776663628</v>
      </c>
      <c r="BD33" s="62">
        <f t="shared" si="0"/>
        <v>13.67365542388332</v>
      </c>
      <c r="BE33" s="62">
        <f t="shared" si="1"/>
        <v>25.979945305378305</v>
      </c>
      <c r="BF33" s="54"/>
      <c r="BG33" s="61" t="s">
        <v>172</v>
      </c>
      <c r="BH33" s="62">
        <f t="shared" si="24"/>
        <v>51.02639296187683</v>
      </c>
      <c r="BI33" s="62">
        <f t="shared" si="24"/>
        <v>14.592019058963668</v>
      </c>
      <c r="BJ33" s="62">
        <f t="shared" si="25"/>
        <v>56.283502084574152</v>
      </c>
      <c r="BK33" s="62">
        <f t="shared" si="26"/>
        <v>12.805241215008934</v>
      </c>
      <c r="BL33" s="62">
        <f t="shared" si="27"/>
        <v>191.74126479930695</v>
      </c>
      <c r="BM33" s="62">
        <f t="shared" si="28"/>
        <v>9.2316855270994651</v>
      </c>
      <c r="BN33" s="62">
        <f t="shared" si="29"/>
        <v>1.5961691939345573</v>
      </c>
    </row>
    <row r="34" spans="1:66" x14ac:dyDescent="0.25">
      <c r="A34" s="59" t="s">
        <v>173</v>
      </c>
      <c r="B34" s="103">
        <v>1418</v>
      </c>
      <c r="C34" s="103">
        <v>1111</v>
      </c>
      <c r="D34" s="103">
        <v>1091</v>
      </c>
      <c r="E34" s="103">
        <v>1076</v>
      </c>
      <c r="F34" s="103">
        <v>435</v>
      </c>
      <c r="G34" s="103">
        <v>14</v>
      </c>
      <c r="H34" s="103">
        <v>82</v>
      </c>
      <c r="I34" s="103">
        <v>184</v>
      </c>
      <c r="J34" s="103">
        <v>22</v>
      </c>
      <c r="K34" s="103">
        <v>60</v>
      </c>
      <c r="L34" s="103">
        <v>32</v>
      </c>
      <c r="M34" s="103">
        <v>56</v>
      </c>
      <c r="N34" s="103">
        <v>19</v>
      </c>
      <c r="O34" s="103">
        <v>10</v>
      </c>
      <c r="P34" s="103">
        <v>108</v>
      </c>
      <c r="Q34" s="103">
        <v>104</v>
      </c>
      <c r="R34" s="103">
        <v>59</v>
      </c>
      <c r="S34" s="103">
        <v>15</v>
      </c>
      <c r="T34" s="103">
        <v>6</v>
      </c>
      <c r="U34" s="103">
        <v>6</v>
      </c>
      <c r="V34" s="103">
        <v>5</v>
      </c>
      <c r="W34" s="103">
        <v>17</v>
      </c>
      <c r="X34" s="103">
        <v>202</v>
      </c>
      <c r="Y34" s="103">
        <v>2</v>
      </c>
      <c r="Z34" s="103">
        <v>11</v>
      </c>
      <c r="AA34" s="103">
        <v>4</v>
      </c>
      <c r="AB34" s="103">
        <v>354</v>
      </c>
      <c r="AC34" s="104">
        <v>25</v>
      </c>
      <c r="AD34" s="105">
        <v>19</v>
      </c>
      <c r="AE34" s="60"/>
      <c r="AF34" s="60"/>
      <c r="AG34" s="61" t="s">
        <v>173</v>
      </c>
      <c r="AH34" s="62">
        <f t="shared" si="2"/>
        <v>9.873060648801129</v>
      </c>
      <c r="AI34" s="62">
        <f t="shared" si="3"/>
        <v>57.827926657263752</v>
      </c>
      <c r="AJ34" s="62">
        <f t="shared" si="4"/>
        <v>129.76022566995769</v>
      </c>
      <c r="AK34" s="62">
        <f t="shared" si="5"/>
        <v>15.514809590973202</v>
      </c>
      <c r="AL34" s="62">
        <f t="shared" si="6"/>
        <v>42.313117066290545</v>
      </c>
      <c r="AM34" s="62">
        <f t="shared" si="7"/>
        <v>22.566995768688294</v>
      </c>
      <c r="AN34" s="62">
        <f t="shared" si="8"/>
        <v>39.492242595204516</v>
      </c>
      <c r="AO34" s="62">
        <f t="shared" si="9"/>
        <v>13.399153737658674</v>
      </c>
      <c r="AP34" s="62">
        <f t="shared" si="10"/>
        <v>7.0521861777150923</v>
      </c>
      <c r="AQ34" s="62">
        <f t="shared" si="11"/>
        <v>76.163610719323003</v>
      </c>
      <c r="AR34" s="62">
        <f t="shared" si="12"/>
        <v>73.342736248236946</v>
      </c>
      <c r="AS34" s="62">
        <f t="shared" si="13"/>
        <v>41.607898448519038</v>
      </c>
      <c r="AT34" s="62">
        <f t="shared" si="14"/>
        <v>10.578279266572636</v>
      </c>
      <c r="AU34" s="62">
        <f t="shared" si="15"/>
        <v>4.2313117066290555</v>
      </c>
      <c r="AV34" s="62">
        <f t="shared" si="16"/>
        <v>4.2313117066290555</v>
      </c>
      <c r="AW34" s="62">
        <f t="shared" si="17"/>
        <v>3.5260930888575461</v>
      </c>
      <c r="AX34" s="62">
        <f t="shared" si="18"/>
        <v>11.988716502115656</v>
      </c>
      <c r="AY34" s="62">
        <f t="shared" si="19"/>
        <v>142.45416078984485</v>
      </c>
      <c r="AZ34" s="62">
        <f t="shared" si="20"/>
        <v>1.4104372355430184</v>
      </c>
      <c r="BA34" s="62">
        <f t="shared" si="21"/>
        <v>7.7574047954866012</v>
      </c>
      <c r="BB34" s="62">
        <f t="shared" si="22"/>
        <v>2.8208744710860367</v>
      </c>
      <c r="BC34" s="62">
        <f t="shared" si="23"/>
        <v>249.64739069111425</v>
      </c>
      <c r="BD34" s="62">
        <f t="shared" si="0"/>
        <v>17.630465444287729</v>
      </c>
      <c r="BE34" s="62">
        <f t="shared" si="1"/>
        <v>13.399153737658674</v>
      </c>
      <c r="BF34" s="54"/>
      <c r="BG34" s="61" t="s">
        <v>173</v>
      </c>
      <c r="BH34" s="62">
        <f t="shared" si="24"/>
        <v>54.078826764436293</v>
      </c>
      <c r="BI34" s="62">
        <f t="shared" si="24"/>
        <v>13.940520446096654</v>
      </c>
      <c r="BJ34" s="62">
        <f t="shared" si="25"/>
        <v>96.654275092936814</v>
      </c>
      <c r="BK34" s="62">
        <f t="shared" si="26"/>
        <v>29.739776951672862</v>
      </c>
      <c r="BL34" s="62">
        <f t="shared" si="27"/>
        <v>181.81818181818181</v>
      </c>
      <c r="BM34" s="62">
        <f t="shared" si="28"/>
        <v>4.6468401486988853</v>
      </c>
      <c r="BN34" s="62">
        <f t="shared" si="29"/>
        <v>4.5977011494252871</v>
      </c>
    </row>
    <row r="35" spans="1:66" x14ac:dyDescent="0.25">
      <c r="A35" s="59" t="s">
        <v>174</v>
      </c>
      <c r="B35" s="103">
        <v>2426</v>
      </c>
      <c r="C35" s="103">
        <v>1949</v>
      </c>
      <c r="D35" s="103">
        <v>1917</v>
      </c>
      <c r="E35" s="103">
        <v>1887</v>
      </c>
      <c r="F35" s="103">
        <v>683</v>
      </c>
      <c r="G35" s="103">
        <v>42</v>
      </c>
      <c r="H35" s="103">
        <v>119</v>
      </c>
      <c r="I35" s="103">
        <v>316</v>
      </c>
      <c r="J35" s="103">
        <v>24</v>
      </c>
      <c r="K35" s="103">
        <v>100</v>
      </c>
      <c r="L35" s="103">
        <v>61</v>
      </c>
      <c r="M35" s="103">
        <v>134</v>
      </c>
      <c r="N35" s="103">
        <v>34</v>
      </c>
      <c r="O35" s="103">
        <v>12</v>
      </c>
      <c r="P35" s="103">
        <v>182</v>
      </c>
      <c r="Q35" s="103">
        <v>247</v>
      </c>
      <c r="R35" s="103">
        <v>111</v>
      </c>
      <c r="S35" s="103">
        <v>22</v>
      </c>
      <c r="T35" s="103">
        <v>25</v>
      </c>
      <c r="U35" s="103">
        <v>14</v>
      </c>
      <c r="V35" s="103">
        <v>10</v>
      </c>
      <c r="W35" s="103">
        <v>36</v>
      </c>
      <c r="X35" s="103">
        <v>167</v>
      </c>
      <c r="Y35" s="103">
        <v>3</v>
      </c>
      <c r="Z35" s="103">
        <v>19</v>
      </c>
      <c r="AA35" s="103">
        <v>6</v>
      </c>
      <c r="AB35" s="103">
        <v>586</v>
      </c>
      <c r="AC35" s="104">
        <v>48</v>
      </c>
      <c r="AD35" s="105">
        <v>60</v>
      </c>
      <c r="AE35" s="60"/>
      <c r="AF35" s="60"/>
      <c r="AG35" s="61" t="s">
        <v>174</v>
      </c>
      <c r="AH35" s="62">
        <f t="shared" si="2"/>
        <v>17.312448474855728</v>
      </c>
      <c r="AI35" s="62">
        <f t="shared" si="3"/>
        <v>49.05193734542457</v>
      </c>
      <c r="AJ35" s="62">
        <f t="shared" si="4"/>
        <v>130.25556471558119</v>
      </c>
      <c r="AK35" s="62">
        <f t="shared" si="5"/>
        <v>9.8928276999175591</v>
      </c>
      <c r="AL35" s="62">
        <f t="shared" si="6"/>
        <v>41.220115416323168</v>
      </c>
      <c r="AM35" s="62">
        <f t="shared" si="7"/>
        <v>25.144270403957133</v>
      </c>
      <c r="AN35" s="62">
        <f t="shared" si="8"/>
        <v>55.234954657873047</v>
      </c>
      <c r="AO35" s="62">
        <f t="shared" si="9"/>
        <v>14.014839241549877</v>
      </c>
      <c r="AP35" s="62">
        <f t="shared" si="10"/>
        <v>4.9464138499587795</v>
      </c>
      <c r="AQ35" s="62">
        <f t="shared" si="11"/>
        <v>75.020610057708154</v>
      </c>
      <c r="AR35" s="62">
        <f t="shared" si="12"/>
        <v>101.81368507831822</v>
      </c>
      <c r="AS35" s="62">
        <f t="shared" si="13"/>
        <v>45.754328112118714</v>
      </c>
      <c r="AT35" s="62">
        <f t="shared" si="14"/>
        <v>9.0684253915910968</v>
      </c>
      <c r="AU35" s="62">
        <f t="shared" si="15"/>
        <v>10.305028854080792</v>
      </c>
      <c r="AV35" s="62">
        <f t="shared" si="16"/>
        <v>5.7708161582852435</v>
      </c>
      <c r="AW35" s="62">
        <f t="shared" si="17"/>
        <v>4.1220115416323164</v>
      </c>
      <c r="AX35" s="62">
        <f t="shared" si="18"/>
        <v>14.839241549876339</v>
      </c>
      <c r="AY35" s="62">
        <f t="shared" si="19"/>
        <v>68.837592745259684</v>
      </c>
      <c r="AZ35" s="62">
        <f t="shared" si="20"/>
        <v>1.2366034624896949</v>
      </c>
      <c r="BA35" s="62">
        <f t="shared" si="21"/>
        <v>7.8318219291014008</v>
      </c>
      <c r="BB35" s="62">
        <f t="shared" si="22"/>
        <v>2.4732069249793898</v>
      </c>
      <c r="BC35" s="62">
        <f t="shared" si="23"/>
        <v>241.54987633965374</v>
      </c>
      <c r="BD35" s="62">
        <f t="shared" si="0"/>
        <v>19.785655399835118</v>
      </c>
      <c r="BE35" s="62">
        <f t="shared" si="1"/>
        <v>24.732069249793899</v>
      </c>
      <c r="BF35" s="54"/>
      <c r="BG35" s="61" t="s">
        <v>174</v>
      </c>
      <c r="BH35" s="62">
        <f t="shared" si="24"/>
        <v>57.902973395931149</v>
      </c>
      <c r="BI35" s="62">
        <f t="shared" si="24"/>
        <v>11.658717541070482</v>
      </c>
      <c r="BJ35" s="62">
        <f t="shared" si="25"/>
        <v>130.89560148383677</v>
      </c>
      <c r="BK35" s="62">
        <f t="shared" si="26"/>
        <v>32.326444091149973</v>
      </c>
      <c r="BL35" s="62">
        <f t="shared" si="27"/>
        <v>85.684966649563876</v>
      </c>
      <c r="BM35" s="62">
        <f t="shared" si="28"/>
        <v>5.2994170641229461</v>
      </c>
      <c r="BN35" s="62">
        <f t="shared" si="29"/>
        <v>4.3923865300146412</v>
      </c>
    </row>
    <row r="36" spans="1:66" x14ac:dyDescent="0.25">
      <c r="A36" s="59" t="s">
        <v>175</v>
      </c>
      <c r="B36" s="103">
        <v>9889</v>
      </c>
      <c r="C36" s="103">
        <v>7737</v>
      </c>
      <c r="D36" s="103">
        <v>7579</v>
      </c>
      <c r="E36" s="103">
        <v>7432</v>
      </c>
      <c r="F36" s="103">
        <v>2795</v>
      </c>
      <c r="G36" s="103">
        <v>133</v>
      </c>
      <c r="H36" s="103">
        <v>564</v>
      </c>
      <c r="I36" s="103">
        <v>1031</v>
      </c>
      <c r="J36" s="103">
        <v>138</v>
      </c>
      <c r="K36" s="103">
        <v>428</v>
      </c>
      <c r="L36" s="103">
        <v>252</v>
      </c>
      <c r="M36" s="103">
        <v>275</v>
      </c>
      <c r="N36" s="103">
        <v>183</v>
      </c>
      <c r="O36" s="103">
        <v>60</v>
      </c>
      <c r="P36" s="103">
        <v>706</v>
      </c>
      <c r="Q36" s="103">
        <v>666</v>
      </c>
      <c r="R36" s="103">
        <v>388</v>
      </c>
      <c r="S36" s="103">
        <v>98</v>
      </c>
      <c r="T36" s="103">
        <v>93</v>
      </c>
      <c r="U36" s="103">
        <v>53</v>
      </c>
      <c r="V36" s="103">
        <v>36</v>
      </c>
      <c r="W36" s="103">
        <v>92</v>
      </c>
      <c r="X36" s="103">
        <v>840</v>
      </c>
      <c r="Y36" s="103">
        <v>8</v>
      </c>
      <c r="Z36" s="103">
        <v>101</v>
      </c>
      <c r="AA36" s="103">
        <v>25</v>
      </c>
      <c r="AB36" s="103">
        <v>2129</v>
      </c>
      <c r="AC36" s="104">
        <v>154</v>
      </c>
      <c r="AD36" s="105">
        <v>246</v>
      </c>
      <c r="AE36" s="60"/>
      <c r="AF36" s="60"/>
      <c r="AG36" s="61" t="s">
        <v>175</v>
      </c>
      <c r="AH36" s="62">
        <f t="shared" si="2"/>
        <v>13.449287086661947</v>
      </c>
      <c r="AI36" s="62">
        <f t="shared" si="3"/>
        <v>57.03306704419051</v>
      </c>
      <c r="AJ36" s="62">
        <f t="shared" si="4"/>
        <v>104.25725553645465</v>
      </c>
      <c r="AK36" s="62">
        <f t="shared" si="5"/>
        <v>13.954899383152998</v>
      </c>
      <c r="AL36" s="62">
        <f t="shared" si="6"/>
        <v>43.280412579633932</v>
      </c>
      <c r="AM36" s="62">
        <f t="shared" si="7"/>
        <v>25.482859743148953</v>
      </c>
      <c r="AN36" s="62">
        <f t="shared" si="8"/>
        <v>27.808676307007786</v>
      </c>
      <c r="AO36" s="62">
        <f t="shared" si="9"/>
        <v>18.505410051572454</v>
      </c>
      <c r="AP36" s="62">
        <f t="shared" si="10"/>
        <v>6.0673475578926075</v>
      </c>
      <c r="AQ36" s="62">
        <f t="shared" si="11"/>
        <v>71.392456264536364</v>
      </c>
      <c r="AR36" s="62">
        <f t="shared" si="12"/>
        <v>67.347557892607952</v>
      </c>
      <c r="AS36" s="62">
        <f t="shared" si="13"/>
        <v>39.235514207705535</v>
      </c>
      <c r="AT36" s="62">
        <f t="shared" si="14"/>
        <v>9.9100010112245922</v>
      </c>
      <c r="AU36" s="62">
        <f t="shared" si="15"/>
        <v>9.4043887147335425</v>
      </c>
      <c r="AV36" s="62">
        <f t="shared" si="16"/>
        <v>5.3594903428051373</v>
      </c>
      <c r="AW36" s="62">
        <f t="shared" si="17"/>
        <v>3.6404085347355646</v>
      </c>
      <c r="AX36" s="62">
        <f t="shared" si="18"/>
        <v>9.3032662554353323</v>
      </c>
      <c r="AY36" s="62">
        <f t="shared" si="19"/>
        <v>84.942865810496514</v>
      </c>
      <c r="AZ36" s="62">
        <f t="shared" si="20"/>
        <v>0.80897967438568097</v>
      </c>
      <c r="BA36" s="62">
        <f t="shared" si="21"/>
        <v>10.213368389119223</v>
      </c>
      <c r="BB36" s="62">
        <f t="shared" si="22"/>
        <v>2.5280614824552532</v>
      </c>
      <c r="BC36" s="62">
        <f t="shared" si="23"/>
        <v>215.28971584588939</v>
      </c>
      <c r="BD36" s="62">
        <f t="shared" si="0"/>
        <v>15.572858731924359</v>
      </c>
      <c r="BE36" s="62">
        <f t="shared" si="1"/>
        <v>24.876124987359695</v>
      </c>
      <c r="BF36" s="54"/>
      <c r="BG36" s="61" t="s">
        <v>175</v>
      </c>
      <c r="BH36" s="62">
        <f t="shared" si="24"/>
        <v>51.194088929937983</v>
      </c>
      <c r="BI36" s="62">
        <f t="shared" si="24"/>
        <v>13.186221743810549</v>
      </c>
      <c r="BJ36" s="62">
        <f t="shared" si="25"/>
        <v>89.612486544671683</v>
      </c>
      <c r="BK36" s="62">
        <f t="shared" si="26"/>
        <v>33.907427341227127</v>
      </c>
      <c r="BL36" s="62">
        <f t="shared" si="27"/>
        <v>108.56921287320667</v>
      </c>
      <c r="BM36" s="62">
        <f t="shared" si="28"/>
        <v>4.8439181916038754</v>
      </c>
      <c r="BN36" s="62">
        <f t="shared" si="29"/>
        <v>2.8622540250447228</v>
      </c>
    </row>
    <row r="37" spans="1:66" x14ac:dyDescent="0.25">
      <c r="A37" s="59" t="s">
        <v>176</v>
      </c>
      <c r="B37" s="103">
        <v>1279</v>
      </c>
      <c r="C37" s="103">
        <v>1085</v>
      </c>
      <c r="D37" s="103">
        <v>1072</v>
      </c>
      <c r="E37" s="103">
        <v>1058</v>
      </c>
      <c r="F37" s="103">
        <v>492</v>
      </c>
      <c r="G37" s="103">
        <v>20</v>
      </c>
      <c r="H37" s="103">
        <v>113</v>
      </c>
      <c r="I37" s="103">
        <v>249</v>
      </c>
      <c r="J37" s="103">
        <v>34</v>
      </c>
      <c r="K37" s="103">
        <v>102</v>
      </c>
      <c r="L37" s="103">
        <v>56</v>
      </c>
      <c r="M37" s="103">
        <v>58</v>
      </c>
      <c r="N37" s="103">
        <v>32</v>
      </c>
      <c r="O37" s="103">
        <v>10</v>
      </c>
      <c r="P37" s="103">
        <v>172</v>
      </c>
      <c r="Q37" s="103">
        <v>79</v>
      </c>
      <c r="R37" s="103">
        <v>100</v>
      </c>
      <c r="S37" s="103">
        <v>21</v>
      </c>
      <c r="T37" s="103">
        <v>19</v>
      </c>
      <c r="U37" s="103">
        <v>4</v>
      </c>
      <c r="V37" s="103">
        <v>16</v>
      </c>
      <c r="W37" s="103">
        <v>12</v>
      </c>
      <c r="X37" s="103">
        <v>253</v>
      </c>
      <c r="Y37" s="103">
        <v>2</v>
      </c>
      <c r="Z37" s="103">
        <v>15</v>
      </c>
      <c r="AA37" s="103">
        <v>2</v>
      </c>
      <c r="AB37" s="103">
        <v>422</v>
      </c>
      <c r="AC37" s="104">
        <v>41</v>
      </c>
      <c r="AD37" s="105">
        <v>43</v>
      </c>
      <c r="AE37" s="60"/>
      <c r="AF37" s="60"/>
      <c r="AG37" s="61" t="s">
        <v>176</v>
      </c>
      <c r="AH37" s="62">
        <f t="shared" si="2"/>
        <v>15.637216575449569</v>
      </c>
      <c r="AI37" s="62">
        <f t="shared" si="3"/>
        <v>88.350273651290067</v>
      </c>
      <c r="AJ37" s="62">
        <f t="shared" si="4"/>
        <v>194.68334636434713</v>
      </c>
      <c r="AK37" s="62">
        <f t="shared" si="5"/>
        <v>26.583268178264269</v>
      </c>
      <c r="AL37" s="62">
        <f t="shared" si="6"/>
        <v>79.749804534792801</v>
      </c>
      <c r="AM37" s="62">
        <f t="shared" si="7"/>
        <v>43.784206411258793</v>
      </c>
      <c r="AN37" s="62">
        <f t="shared" si="8"/>
        <v>45.347928068803753</v>
      </c>
      <c r="AO37" s="62">
        <f t="shared" si="9"/>
        <v>25.019546520719313</v>
      </c>
      <c r="AP37" s="62">
        <f t="shared" si="10"/>
        <v>7.8186082877247847</v>
      </c>
      <c r="AQ37" s="62">
        <f t="shared" si="11"/>
        <v>134.4800625488663</v>
      </c>
      <c r="AR37" s="62">
        <f t="shared" si="12"/>
        <v>61.767005473025797</v>
      </c>
      <c r="AS37" s="62">
        <f t="shared" si="13"/>
        <v>78.186082877247841</v>
      </c>
      <c r="AT37" s="62">
        <f t="shared" si="14"/>
        <v>16.419077404222048</v>
      </c>
      <c r="AU37" s="62">
        <f t="shared" si="15"/>
        <v>14.855355746677093</v>
      </c>
      <c r="AV37" s="62">
        <f t="shared" si="16"/>
        <v>3.1274433150899141</v>
      </c>
      <c r="AW37" s="62">
        <f t="shared" si="17"/>
        <v>12.509773260359657</v>
      </c>
      <c r="AX37" s="62">
        <f t="shared" si="18"/>
        <v>9.382329945269742</v>
      </c>
      <c r="AY37" s="62">
        <f t="shared" si="19"/>
        <v>197.81078967943705</v>
      </c>
      <c r="AZ37" s="62">
        <f t="shared" si="20"/>
        <v>1.5637216575449571</v>
      </c>
      <c r="BA37" s="62">
        <f t="shared" si="21"/>
        <v>11.727912431587178</v>
      </c>
      <c r="BB37" s="62">
        <f t="shared" si="22"/>
        <v>1.5637216575449571</v>
      </c>
      <c r="BC37" s="62">
        <f t="shared" si="23"/>
        <v>329.9452697419859</v>
      </c>
      <c r="BD37" s="62">
        <f t="shared" si="0"/>
        <v>32.056293979671622</v>
      </c>
      <c r="BE37" s="62">
        <f t="shared" si="1"/>
        <v>33.620015637216575</v>
      </c>
      <c r="BF37" s="54"/>
      <c r="BG37" s="61" t="s">
        <v>176</v>
      </c>
      <c r="BH37" s="62">
        <f t="shared" si="24"/>
        <v>93.28358208955224</v>
      </c>
      <c r="BI37" s="62">
        <f t="shared" si="24"/>
        <v>19.848771266540641</v>
      </c>
      <c r="BJ37" s="62">
        <f t="shared" si="25"/>
        <v>74.669187145557657</v>
      </c>
      <c r="BK37" s="62">
        <f t="shared" si="26"/>
        <v>52.930056710775048</v>
      </c>
      <c r="BL37" s="62">
        <f t="shared" si="27"/>
        <v>233.17972350230414</v>
      </c>
      <c r="BM37" s="62">
        <f t="shared" si="28"/>
        <v>15.122873345935728</v>
      </c>
      <c r="BN37" s="62">
        <f t="shared" si="29"/>
        <v>4.0650406504065044</v>
      </c>
    </row>
    <row r="38" spans="1:66" x14ac:dyDescent="0.25">
      <c r="A38" s="59" t="s">
        <v>177</v>
      </c>
      <c r="B38" s="103">
        <v>2841</v>
      </c>
      <c r="C38" s="103">
        <v>2265</v>
      </c>
      <c r="D38" s="103">
        <v>2212</v>
      </c>
      <c r="E38" s="103">
        <v>2169</v>
      </c>
      <c r="F38" s="103">
        <v>781</v>
      </c>
      <c r="G38" s="103">
        <v>25</v>
      </c>
      <c r="H38" s="103">
        <v>202</v>
      </c>
      <c r="I38" s="103">
        <v>321</v>
      </c>
      <c r="J38" s="103">
        <v>33</v>
      </c>
      <c r="K38" s="103">
        <v>108</v>
      </c>
      <c r="L38" s="103">
        <v>30</v>
      </c>
      <c r="M38" s="103">
        <v>95</v>
      </c>
      <c r="N38" s="103">
        <v>89</v>
      </c>
      <c r="O38" s="103">
        <v>22</v>
      </c>
      <c r="P38" s="103">
        <v>173</v>
      </c>
      <c r="Q38" s="103">
        <v>120</v>
      </c>
      <c r="R38" s="103">
        <v>90</v>
      </c>
      <c r="S38" s="103">
        <v>33</v>
      </c>
      <c r="T38" s="103">
        <v>20</v>
      </c>
      <c r="U38" s="103">
        <v>12</v>
      </c>
      <c r="V38" s="103">
        <v>17</v>
      </c>
      <c r="W38" s="103">
        <v>47</v>
      </c>
      <c r="X38" s="103">
        <v>254</v>
      </c>
      <c r="Y38" s="103">
        <v>3</v>
      </c>
      <c r="Z38" s="103">
        <v>21</v>
      </c>
      <c r="AA38" s="103">
        <v>19</v>
      </c>
      <c r="AB38" s="103">
        <v>679</v>
      </c>
      <c r="AC38" s="104">
        <v>56</v>
      </c>
      <c r="AD38" s="105">
        <v>59</v>
      </c>
      <c r="AE38" s="60"/>
      <c r="AF38" s="60"/>
      <c r="AG38" s="61" t="s">
        <v>177</v>
      </c>
      <c r="AH38" s="62">
        <f t="shared" si="2"/>
        <v>8.7997184090109108</v>
      </c>
      <c r="AI38" s="62">
        <f t="shared" si="3"/>
        <v>71.101724744808166</v>
      </c>
      <c r="AJ38" s="62">
        <f t="shared" si="4"/>
        <v>112.98838437170011</v>
      </c>
      <c r="AK38" s="62">
        <f t="shared" si="5"/>
        <v>11.615628299894404</v>
      </c>
      <c r="AL38" s="62">
        <f t="shared" si="6"/>
        <v>38.01478352692714</v>
      </c>
      <c r="AM38" s="62">
        <f t="shared" si="7"/>
        <v>10.559662090813093</v>
      </c>
      <c r="AN38" s="62">
        <f t="shared" si="8"/>
        <v>33.438929954241466</v>
      </c>
      <c r="AO38" s="62">
        <f t="shared" si="9"/>
        <v>31.326997536078842</v>
      </c>
      <c r="AP38" s="62">
        <f t="shared" si="10"/>
        <v>7.7437521999296024</v>
      </c>
      <c r="AQ38" s="62">
        <f t="shared" si="11"/>
        <v>60.894051390355507</v>
      </c>
      <c r="AR38" s="62">
        <f t="shared" si="12"/>
        <v>42.238648363252373</v>
      </c>
      <c r="AS38" s="62">
        <f t="shared" si="13"/>
        <v>31.678986272439278</v>
      </c>
      <c r="AT38" s="62">
        <f t="shared" si="14"/>
        <v>11.615628299894404</v>
      </c>
      <c r="AU38" s="62">
        <f t="shared" si="15"/>
        <v>7.0397747272087292</v>
      </c>
      <c r="AV38" s="62">
        <f t="shared" si="16"/>
        <v>4.2238648363252373</v>
      </c>
      <c r="AW38" s="62">
        <f t="shared" si="17"/>
        <v>5.9838085181274199</v>
      </c>
      <c r="AX38" s="62">
        <f t="shared" si="18"/>
        <v>16.543470608940513</v>
      </c>
      <c r="AY38" s="62">
        <f t="shared" si="19"/>
        <v>89.40513903555086</v>
      </c>
      <c r="AZ38" s="62">
        <f t="shared" si="20"/>
        <v>1.0559662090813093</v>
      </c>
      <c r="BA38" s="62">
        <f t="shared" si="21"/>
        <v>7.3917634635691654</v>
      </c>
      <c r="BB38" s="62">
        <f t="shared" si="22"/>
        <v>6.6877859908482931</v>
      </c>
      <c r="BC38" s="62">
        <f t="shared" si="23"/>
        <v>239.00035198873638</v>
      </c>
      <c r="BD38" s="62">
        <f t="shared" si="0"/>
        <v>19.711369236184442</v>
      </c>
      <c r="BE38" s="62">
        <f t="shared" si="1"/>
        <v>20.767335445265754</v>
      </c>
      <c r="BF38" s="54"/>
      <c r="BG38" s="61" t="s">
        <v>177</v>
      </c>
      <c r="BH38" s="62">
        <f t="shared" si="24"/>
        <v>40.687160940325498</v>
      </c>
      <c r="BI38" s="62">
        <f t="shared" si="24"/>
        <v>15.214384508990317</v>
      </c>
      <c r="BJ38" s="62">
        <f t="shared" si="25"/>
        <v>55.325034578146607</v>
      </c>
      <c r="BK38" s="62">
        <f t="shared" si="26"/>
        <v>13.831258644536652</v>
      </c>
      <c r="BL38" s="62">
        <f t="shared" si="27"/>
        <v>112.14128035320088</v>
      </c>
      <c r="BM38" s="62">
        <f t="shared" si="28"/>
        <v>7.837713231904103</v>
      </c>
      <c r="BN38" s="62">
        <f t="shared" si="29"/>
        <v>3.8412291933418694</v>
      </c>
    </row>
    <row r="39" spans="1:66" x14ac:dyDescent="0.25">
      <c r="A39" s="59" t="s">
        <v>178</v>
      </c>
      <c r="B39" s="103">
        <v>4162</v>
      </c>
      <c r="C39" s="103">
        <v>3484</v>
      </c>
      <c r="D39" s="103">
        <v>3433</v>
      </c>
      <c r="E39" s="103">
        <v>3368</v>
      </c>
      <c r="F39" s="103">
        <v>1371</v>
      </c>
      <c r="G39" s="103">
        <v>85</v>
      </c>
      <c r="H39" s="103">
        <v>238</v>
      </c>
      <c r="I39" s="103">
        <v>685</v>
      </c>
      <c r="J39" s="103">
        <v>76</v>
      </c>
      <c r="K39" s="103">
        <v>176</v>
      </c>
      <c r="L39" s="103">
        <v>111</v>
      </c>
      <c r="M39" s="103">
        <v>127</v>
      </c>
      <c r="N39" s="103">
        <v>86</v>
      </c>
      <c r="O39" s="103">
        <v>22</v>
      </c>
      <c r="P39" s="103">
        <v>334</v>
      </c>
      <c r="Q39" s="103">
        <v>286</v>
      </c>
      <c r="R39" s="103">
        <v>206</v>
      </c>
      <c r="S39" s="103">
        <v>43</v>
      </c>
      <c r="T39" s="103">
        <v>36</v>
      </c>
      <c r="U39" s="103">
        <v>16</v>
      </c>
      <c r="V39" s="103">
        <v>26</v>
      </c>
      <c r="W39" s="103">
        <v>35</v>
      </c>
      <c r="X39" s="103">
        <v>576</v>
      </c>
      <c r="Y39" s="103">
        <v>2</v>
      </c>
      <c r="Z39" s="103">
        <v>51</v>
      </c>
      <c r="AA39" s="103">
        <v>24</v>
      </c>
      <c r="AB39" s="103">
        <v>1071</v>
      </c>
      <c r="AC39" s="104">
        <v>76</v>
      </c>
      <c r="AD39" s="105">
        <v>111</v>
      </c>
      <c r="AE39" s="60"/>
      <c r="AF39" s="60"/>
      <c r="AG39" s="61" t="s">
        <v>178</v>
      </c>
      <c r="AH39" s="62">
        <f t="shared" si="2"/>
        <v>20.42287361845267</v>
      </c>
      <c r="AI39" s="62">
        <f t="shared" si="3"/>
        <v>57.184046131667472</v>
      </c>
      <c r="AJ39" s="62">
        <f t="shared" si="4"/>
        <v>164.58433445458914</v>
      </c>
      <c r="AK39" s="62">
        <f t="shared" si="5"/>
        <v>18.260451705910619</v>
      </c>
      <c r="AL39" s="62">
        <f t="shared" si="6"/>
        <v>42.287361845266702</v>
      </c>
      <c r="AM39" s="62">
        <f t="shared" si="7"/>
        <v>26.669870254685247</v>
      </c>
      <c r="AN39" s="62">
        <f t="shared" si="8"/>
        <v>30.514175876982222</v>
      </c>
      <c r="AO39" s="62">
        <f t="shared" si="9"/>
        <v>20.663142719846228</v>
      </c>
      <c r="AP39" s="62">
        <f t="shared" si="10"/>
        <v>5.2859202306583377</v>
      </c>
      <c r="AQ39" s="62">
        <f t="shared" si="11"/>
        <v>80.249879865449302</v>
      </c>
      <c r="AR39" s="62">
        <f t="shared" si="12"/>
        <v>68.716962998558387</v>
      </c>
      <c r="AS39" s="62">
        <f t="shared" si="13"/>
        <v>49.495434887073522</v>
      </c>
      <c r="AT39" s="62">
        <f t="shared" si="14"/>
        <v>10.331571359923114</v>
      </c>
      <c r="AU39" s="62">
        <f t="shared" si="15"/>
        <v>8.6496876501681879</v>
      </c>
      <c r="AV39" s="62">
        <f t="shared" si="16"/>
        <v>3.8443056222969729</v>
      </c>
      <c r="AW39" s="62">
        <f t="shared" si="17"/>
        <v>6.2469966362325806</v>
      </c>
      <c r="AX39" s="62">
        <f t="shared" si="18"/>
        <v>8.409418548774628</v>
      </c>
      <c r="AY39" s="62">
        <f t="shared" si="19"/>
        <v>138.39500240269101</v>
      </c>
      <c r="AZ39" s="62">
        <f t="shared" si="20"/>
        <v>0.48053820278712162</v>
      </c>
      <c r="BA39" s="62">
        <f t="shared" si="21"/>
        <v>12.2537241710716</v>
      </c>
      <c r="BB39" s="62">
        <f t="shared" si="22"/>
        <v>5.7664584334454583</v>
      </c>
      <c r="BC39" s="62">
        <f t="shared" si="23"/>
        <v>257.32820759250359</v>
      </c>
      <c r="BD39" s="62">
        <f t="shared" si="0"/>
        <v>18.260451705910619</v>
      </c>
      <c r="BE39" s="62">
        <f t="shared" si="1"/>
        <v>26.669870254685247</v>
      </c>
      <c r="BF39" s="54"/>
      <c r="BG39" s="61" t="s">
        <v>178</v>
      </c>
      <c r="BH39" s="62">
        <f t="shared" si="24"/>
        <v>60.005825808330911</v>
      </c>
      <c r="BI39" s="62">
        <f t="shared" si="24"/>
        <v>12.767220902612825</v>
      </c>
      <c r="BJ39" s="62">
        <f t="shared" si="25"/>
        <v>84.916864608076011</v>
      </c>
      <c r="BK39" s="62">
        <f t="shared" si="26"/>
        <v>32.957244655581945</v>
      </c>
      <c r="BL39" s="62">
        <f t="shared" si="27"/>
        <v>165.32721010332952</v>
      </c>
      <c r="BM39" s="62">
        <f t="shared" si="28"/>
        <v>7.7197149643705458</v>
      </c>
      <c r="BN39" s="62">
        <f t="shared" si="29"/>
        <v>1.4587892049598834</v>
      </c>
    </row>
    <row r="40" spans="1:66" x14ac:dyDescent="0.25">
      <c r="A40" s="59" t="s">
        <v>179</v>
      </c>
      <c r="B40" s="103">
        <v>7344</v>
      </c>
      <c r="C40" s="103">
        <v>6268</v>
      </c>
      <c r="D40" s="103">
        <v>6200</v>
      </c>
      <c r="E40" s="103">
        <v>6128</v>
      </c>
      <c r="F40" s="103">
        <v>2203</v>
      </c>
      <c r="G40" s="103">
        <v>96</v>
      </c>
      <c r="H40" s="103">
        <v>465</v>
      </c>
      <c r="I40" s="103">
        <v>936</v>
      </c>
      <c r="J40" s="103">
        <v>124</v>
      </c>
      <c r="K40" s="103">
        <v>322</v>
      </c>
      <c r="L40" s="103">
        <v>174</v>
      </c>
      <c r="M40" s="103">
        <v>165</v>
      </c>
      <c r="N40" s="103">
        <v>132</v>
      </c>
      <c r="O40" s="103">
        <v>60</v>
      </c>
      <c r="P40" s="103">
        <v>567</v>
      </c>
      <c r="Q40" s="103">
        <v>921</v>
      </c>
      <c r="R40" s="103">
        <v>326</v>
      </c>
      <c r="S40" s="103">
        <v>60</v>
      </c>
      <c r="T40" s="103">
        <v>64</v>
      </c>
      <c r="U40" s="103">
        <v>36</v>
      </c>
      <c r="V40" s="103">
        <v>34</v>
      </c>
      <c r="W40" s="103">
        <v>55</v>
      </c>
      <c r="X40" s="103">
        <v>873</v>
      </c>
      <c r="Y40" s="103">
        <v>8</v>
      </c>
      <c r="Z40" s="103">
        <v>74</v>
      </c>
      <c r="AA40" s="103">
        <v>10</v>
      </c>
      <c r="AB40" s="103">
        <v>1702</v>
      </c>
      <c r="AC40" s="104">
        <v>122</v>
      </c>
      <c r="AD40" s="105">
        <v>201</v>
      </c>
      <c r="AE40" s="60"/>
      <c r="AF40" s="60"/>
      <c r="AG40" s="61" t="s">
        <v>179</v>
      </c>
      <c r="AH40" s="62">
        <f t="shared" si="2"/>
        <v>13.071895424836601</v>
      </c>
      <c r="AI40" s="62">
        <f t="shared" si="3"/>
        <v>63.316993464052288</v>
      </c>
      <c r="AJ40" s="62">
        <f t="shared" si="4"/>
        <v>127.45098039215685</v>
      </c>
      <c r="AK40" s="62">
        <f t="shared" si="5"/>
        <v>16.884531590413946</v>
      </c>
      <c r="AL40" s="62">
        <f t="shared" si="6"/>
        <v>43.845315904139433</v>
      </c>
      <c r="AM40" s="62">
        <f t="shared" si="7"/>
        <v>23.692810457516337</v>
      </c>
      <c r="AN40" s="62">
        <f t="shared" si="8"/>
        <v>22.467320261437909</v>
      </c>
      <c r="AO40" s="62">
        <f t="shared" si="9"/>
        <v>17.973856209150327</v>
      </c>
      <c r="AP40" s="62">
        <f t="shared" si="10"/>
        <v>8.169934640522877</v>
      </c>
      <c r="AQ40" s="62">
        <f t="shared" si="11"/>
        <v>77.205882352941174</v>
      </c>
      <c r="AR40" s="62">
        <f t="shared" si="12"/>
        <v>125.40849673202614</v>
      </c>
      <c r="AS40" s="62">
        <f t="shared" si="13"/>
        <v>44.389978213507625</v>
      </c>
      <c r="AT40" s="62">
        <f t="shared" si="14"/>
        <v>8.169934640522877</v>
      </c>
      <c r="AU40" s="62">
        <f t="shared" si="15"/>
        <v>8.7145969498910691</v>
      </c>
      <c r="AV40" s="62">
        <f t="shared" si="16"/>
        <v>4.9019607843137258</v>
      </c>
      <c r="AW40" s="62">
        <f t="shared" si="17"/>
        <v>4.6296296296296298</v>
      </c>
      <c r="AX40" s="62">
        <f t="shared" si="18"/>
        <v>7.4891067538126359</v>
      </c>
      <c r="AY40" s="62">
        <f t="shared" si="19"/>
        <v>118.87254901960783</v>
      </c>
      <c r="AZ40" s="62">
        <f t="shared" si="20"/>
        <v>1.0893246187363836</v>
      </c>
      <c r="BA40" s="62">
        <f t="shared" si="21"/>
        <v>10.076252723311548</v>
      </c>
      <c r="BB40" s="62">
        <f t="shared" si="22"/>
        <v>1.3616557734204793</v>
      </c>
      <c r="BC40" s="62">
        <f t="shared" si="23"/>
        <v>231.75381263616558</v>
      </c>
      <c r="BD40" s="62">
        <f t="shared" si="0"/>
        <v>16.61220043572985</v>
      </c>
      <c r="BE40" s="62">
        <f t="shared" si="1"/>
        <v>27.369281045751634</v>
      </c>
      <c r="BF40" s="54"/>
      <c r="BG40" s="61" t="s">
        <v>179</v>
      </c>
      <c r="BH40" s="62">
        <f t="shared" si="24"/>
        <v>52.58064516129032</v>
      </c>
      <c r="BI40" s="62">
        <f t="shared" si="24"/>
        <v>9.7911227154047005</v>
      </c>
      <c r="BJ40" s="62">
        <f t="shared" si="25"/>
        <v>150.29373368146216</v>
      </c>
      <c r="BK40" s="62">
        <f t="shared" si="26"/>
        <v>28.394255874673629</v>
      </c>
      <c r="BL40" s="62">
        <f t="shared" si="27"/>
        <v>139.27887683471602</v>
      </c>
      <c r="BM40" s="62">
        <f t="shared" si="28"/>
        <v>5.5483028720626635</v>
      </c>
      <c r="BN40" s="62">
        <f t="shared" si="29"/>
        <v>3.6314117113027691</v>
      </c>
    </row>
    <row r="41" spans="1:66" x14ac:dyDescent="0.25">
      <c r="A41" s="59" t="s">
        <v>180</v>
      </c>
      <c r="B41" s="103">
        <v>2675</v>
      </c>
      <c r="C41" s="103">
        <v>2205</v>
      </c>
      <c r="D41" s="103">
        <v>2169</v>
      </c>
      <c r="E41" s="103">
        <v>2135</v>
      </c>
      <c r="F41" s="103">
        <v>964</v>
      </c>
      <c r="G41" s="103">
        <v>55</v>
      </c>
      <c r="H41" s="103">
        <v>133</v>
      </c>
      <c r="I41" s="103">
        <v>387</v>
      </c>
      <c r="J41" s="103">
        <v>45</v>
      </c>
      <c r="K41" s="103">
        <v>173</v>
      </c>
      <c r="L41" s="103">
        <v>121</v>
      </c>
      <c r="M41" s="103">
        <v>117</v>
      </c>
      <c r="N41" s="103">
        <v>55</v>
      </c>
      <c r="O41" s="103">
        <v>23</v>
      </c>
      <c r="P41" s="103">
        <v>287</v>
      </c>
      <c r="Q41" s="103">
        <v>43</v>
      </c>
      <c r="R41" s="103">
        <v>152</v>
      </c>
      <c r="S41" s="103">
        <v>39</v>
      </c>
      <c r="T41" s="103">
        <v>39</v>
      </c>
      <c r="U41" s="103">
        <v>17</v>
      </c>
      <c r="V41" s="103">
        <v>6</v>
      </c>
      <c r="W41" s="103">
        <v>46</v>
      </c>
      <c r="X41" s="103">
        <v>365</v>
      </c>
      <c r="Y41" s="103">
        <v>0</v>
      </c>
      <c r="Z41" s="103">
        <v>34</v>
      </c>
      <c r="AA41" s="103">
        <v>1</v>
      </c>
      <c r="AB41" s="103">
        <v>746</v>
      </c>
      <c r="AC41" s="104">
        <v>76</v>
      </c>
      <c r="AD41" s="105">
        <v>76</v>
      </c>
      <c r="AE41" s="60"/>
      <c r="AF41" s="60"/>
      <c r="AG41" s="61" t="s">
        <v>180</v>
      </c>
      <c r="AH41" s="62">
        <f t="shared" si="2"/>
        <v>20.560747663551403</v>
      </c>
      <c r="AI41" s="62">
        <f t="shared" si="3"/>
        <v>49.719626168224302</v>
      </c>
      <c r="AJ41" s="62">
        <f t="shared" si="4"/>
        <v>144.67289719626169</v>
      </c>
      <c r="AK41" s="62">
        <f t="shared" si="5"/>
        <v>16.822429906542055</v>
      </c>
      <c r="AL41" s="62">
        <f t="shared" si="6"/>
        <v>64.672897196261687</v>
      </c>
      <c r="AM41" s="62">
        <f t="shared" si="7"/>
        <v>45.233644859813083</v>
      </c>
      <c r="AN41" s="62">
        <f t="shared" si="8"/>
        <v>43.738317757009341</v>
      </c>
      <c r="AO41" s="62">
        <f t="shared" si="9"/>
        <v>20.560747663551403</v>
      </c>
      <c r="AP41" s="62">
        <f t="shared" si="10"/>
        <v>8.5981308411214954</v>
      </c>
      <c r="AQ41" s="62">
        <f t="shared" si="11"/>
        <v>107.28971962616822</v>
      </c>
      <c r="AR41" s="62">
        <f t="shared" si="12"/>
        <v>16.074766355140184</v>
      </c>
      <c r="AS41" s="62">
        <f t="shared" si="13"/>
        <v>56.822429906542055</v>
      </c>
      <c r="AT41" s="62">
        <f t="shared" si="14"/>
        <v>14.579439252336448</v>
      </c>
      <c r="AU41" s="62">
        <f t="shared" si="15"/>
        <v>14.579439252336448</v>
      </c>
      <c r="AV41" s="62">
        <f t="shared" si="16"/>
        <v>6.3551401869158877</v>
      </c>
      <c r="AW41" s="62">
        <f t="shared" si="17"/>
        <v>2.2429906542056073</v>
      </c>
      <c r="AX41" s="62">
        <f t="shared" si="18"/>
        <v>17.196261682242991</v>
      </c>
      <c r="AY41" s="62">
        <f t="shared" si="19"/>
        <v>136.44859813084113</v>
      </c>
      <c r="AZ41" s="62">
        <f t="shared" si="20"/>
        <v>0</v>
      </c>
      <c r="BA41" s="62">
        <f t="shared" si="21"/>
        <v>12.710280373831775</v>
      </c>
      <c r="BB41" s="62">
        <f t="shared" si="22"/>
        <v>0.37383177570093457</v>
      </c>
      <c r="BC41" s="62">
        <f t="shared" si="23"/>
        <v>278.87850467289724</v>
      </c>
      <c r="BD41" s="62">
        <f t="shared" si="0"/>
        <v>28.411214953271028</v>
      </c>
      <c r="BE41" s="62">
        <f t="shared" si="1"/>
        <v>28.411214953271028</v>
      </c>
      <c r="BF41" s="54"/>
      <c r="BG41" s="61" t="s">
        <v>180</v>
      </c>
      <c r="BH41" s="62">
        <f t="shared" si="24"/>
        <v>70.078377132319048</v>
      </c>
      <c r="BI41" s="62">
        <f t="shared" si="24"/>
        <v>18.266978922716628</v>
      </c>
      <c r="BJ41" s="62">
        <f t="shared" si="25"/>
        <v>20.140515222482435</v>
      </c>
      <c r="BK41" s="62">
        <f t="shared" si="26"/>
        <v>56.674473067915692</v>
      </c>
      <c r="BL41" s="62">
        <f t="shared" si="27"/>
        <v>165.5328798185941</v>
      </c>
      <c r="BM41" s="62">
        <f t="shared" si="28"/>
        <v>2.810304449648712</v>
      </c>
      <c r="BN41" s="62">
        <f t="shared" si="29"/>
        <v>0</v>
      </c>
    </row>
    <row r="42" spans="1:66" x14ac:dyDescent="0.25">
      <c r="A42" s="59" t="s">
        <v>181</v>
      </c>
      <c r="B42" s="103">
        <v>3248</v>
      </c>
      <c r="C42" s="103">
        <v>2432</v>
      </c>
      <c r="D42" s="103">
        <v>2383</v>
      </c>
      <c r="E42" s="103">
        <v>2329</v>
      </c>
      <c r="F42" s="103">
        <v>670</v>
      </c>
      <c r="G42" s="103">
        <v>30</v>
      </c>
      <c r="H42" s="103">
        <v>187</v>
      </c>
      <c r="I42" s="103">
        <v>346</v>
      </c>
      <c r="J42" s="103">
        <v>33</v>
      </c>
      <c r="K42" s="103">
        <v>98</v>
      </c>
      <c r="L42" s="103">
        <v>63</v>
      </c>
      <c r="M42" s="103">
        <v>110</v>
      </c>
      <c r="N42" s="103">
        <v>68</v>
      </c>
      <c r="O42" s="103">
        <v>6</v>
      </c>
      <c r="P42" s="103">
        <v>168</v>
      </c>
      <c r="Q42" s="103">
        <v>50</v>
      </c>
      <c r="R42" s="103">
        <v>92</v>
      </c>
      <c r="S42" s="103">
        <v>49</v>
      </c>
      <c r="T42" s="103">
        <v>15</v>
      </c>
      <c r="U42" s="103">
        <v>4</v>
      </c>
      <c r="V42" s="103">
        <v>24</v>
      </c>
      <c r="W42" s="103">
        <v>28</v>
      </c>
      <c r="X42" s="103">
        <v>322</v>
      </c>
      <c r="Y42" s="103">
        <v>2</v>
      </c>
      <c r="Z42" s="103">
        <v>17</v>
      </c>
      <c r="AA42" s="103">
        <v>1</v>
      </c>
      <c r="AB42" s="103">
        <v>605</v>
      </c>
      <c r="AC42" s="104">
        <v>49</v>
      </c>
      <c r="AD42" s="105">
        <v>50</v>
      </c>
      <c r="AE42" s="60"/>
      <c r="AF42" s="60"/>
      <c r="AG42" s="61" t="s">
        <v>181</v>
      </c>
      <c r="AH42" s="62">
        <f t="shared" si="2"/>
        <v>9.2364532019704448</v>
      </c>
      <c r="AI42" s="62">
        <f t="shared" si="3"/>
        <v>57.573891625615765</v>
      </c>
      <c r="AJ42" s="62">
        <f t="shared" si="4"/>
        <v>106.5270935960591</v>
      </c>
      <c r="AK42" s="62">
        <f t="shared" si="5"/>
        <v>10.160098522167488</v>
      </c>
      <c r="AL42" s="62">
        <f t="shared" si="6"/>
        <v>30.172413793103448</v>
      </c>
      <c r="AM42" s="62">
        <f t="shared" si="7"/>
        <v>19.396551724137932</v>
      </c>
      <c r="AN42" s="62">
        <f t="shared" si="8"/>
        <v>33.866995073891623</v>
      </c>
      <c r="AO42" s="62">
        <f t="shared" si="9"/>
        <v>20.935960591133004</v>
      </c>
      <c r="AP42" s="62">
        <f t="shared" si="10"/>
        <v>1.8472906403940885</v>
      </c>
      <c r="AQ42" s="62">
        <f t="shared" si="11"/>
        <v>51.724137931034484</v>
      </c>
      <c r="AR42" s="62">
        <f t="shared" si="12"/>
        <v>15.394088669950738</v>
      </c>
      <c r="AS42" s="62">
        <f t="shared" si="13"/>
        <v>28.325123152709359</v>
      </c>
      <c r="AT42" s="62">
        <f t="shared" si="14"/>
        <v>15.086206896551724</v>
      </c>
      <c r="AU42" s="62">
        <f t="shared" si="15"/>
        <v>4.6182266009852224</v>
      </c>
      <c r="AV42" s="62">
        <f t="shared" si="16"/>
        <v>1.2315270935960592</v>
      </c>
      <c r="AW42" s="62">
        <f t="shared" si="17"/>
        <v>7.3891625615763541</v>
      </c>
      <c r="AX42" s="62">
        <f t="shared" si="18"/>
        <v>8.6206896551724128</v>
      </c>
      <c r="AY42" s="62">
        <f t="shared" si="19"/>
        <v>99.137931034482762</v>
      </c>
      <c r="AZ42" s="62">
        <f t="shared" si="20"/>
        <v>0.61576354679802958</v>
      </c>
      <c r="BA42" s="62">
        <f t="shared" si="21"/>
        <v>5.2339901477832509</v>
      </c>
      <c r="BB42" s="62">
        <f t="shared" si="22"/>
        <v>0.30788177339901479</v>
      </c>
      <c r="BC42" s="62">
        <f t="shared" si="23"/>
        <v>186.26847290640393</v>
      </c>
      <c r="BD42" s="62">
        <f t="shared" si="0"/>
        <v>15.086206896551724</v>
      </c>
      <c r="BE42" s="62">
        <f t="shared" si="1"/>
        <v>15.394088669950738</v>
      </c>
      <c r="BF42" s="54"/>
      <c r="BG42" s="61" t="s">
        <v>181</v>
      </c>
      <c r="BH42" s="62">
        <f t="shared" si="24"/>
        <v>38.60679815358791</v>
      </c>
      <c r="BI42" s="62">
        <f t="shared" si="24"/>
        <v>21.039072563331899</v>
      </c>
      <c r="BJ42" s="62">
        <f t="shared" si="25"/>
        <v>21.468441391155004</v>
      </c>
      <c r="BK42" s="62">
        <f t="shared" si="26"/>
        <v>27.050236152855302</v>
      </c>
      <c r="BL42" s="62">
        <f t="shared" si="27"/>
        <v>132.40131578947367</v>
      </c>
      <c r="BM42" s="62">
        <f t="shared" si="28"/>
        <v>10.304851867754401</v>
      </c>
      <c r="BN42" s="62">
        <f t="shared" si="29"/>
        <v>2.9850746268656718</v>
      </c>
    </row>
    <row r="43" spans="1:66" x14ac:dyDescent="0.25">
      <c r="A43" s="59" t="s">
        <v>182</v>
      </c>
      <c r="B43" s="103">
        <v>5327</v>
      </c>
      <c r="C43" s="103">
        <v>4437</v>
      </c>
      <c r="D43" s="103">
        <v>4373</v>
      </c>
      <c r="E43" s="103">
        <v>4302</v>
      </c>
      <c r="F43" s="103">
        <v>1971</v>
      </c>
      <c r="G43" s="103">
        <v>99</v>
      </c>
      <c r="H43" s="103">
        <v>372</v>
      </c>
      <c r="I43" s="103">
        <v>765</v>
      </c>
      <c r="J43" s="103">
        <v>88</v>
      </c>
      <c r="K43" s="103">
        <v>242</v>
      </c>
      <c r="L43" s="103">
        <v>154</v>
      </c>
      <c r="M43" s="103">
        <v>151</v>
      </c>
      <c r="N43" s="103">
        <v>86</v>
      </c>
      <c r="O43" s="103">
        <v>29</v>
      </c>
      <c r="P43" s="103">
        <v>476</v>
      </c>
      <c r="Q43" s="103">
        <v>295</v>
      </c>
      <c r="R43" s="103">
        <v>296</v>
      </c>
      <c r="S43" s="103">
        <v>35</v>
      </c>
      <c r="T43" s="103">
        <v>37</v>
      </c>
      <c r="U43" s="103">
        <v>24</v>
      </c>
      <c r="V43" s="103">
        <v>35</v>
      </c>
      <c r="W43" s="103">
        <v>37</v>
      </c>
      <c r="X43" s="103">
        <v>336</v>
      </c>
      <c r="Y43" s="103">
        <v>6</v>
      </c>
      <c r="Z43" s="103">
        <v>40</v>
      </c>
      <c r="AA43" s="103">
        <v>10</v>
      </c>
      <c r="AB43" s="103">
        <v>1442</v>
      </c>
      <c r="AC43" s="104">
        <v>90</v>
      </c>
      <c r="AD43" s="105">
        <v>226</v>
      </c>
      <c r="AE43" s="60"/>
      <c r="AF43" s="60"/>
      <c r="AG43" s="61" t="s">
        <v>182</v>
      </c>
      <c r="AH43" s="62">
        <f t="shared" si="2"/>
        <v>18.584569175896377</v>
      </c>
      <c r="AI43" s="62">
        <f t="shared" si="3"/>
        <v>69.832926600337913</v>
      </c>
      <c r="AJ43" s="62">
        <f t="shared" si="4"/>
        <v>143.60803454101745</v>
      </c>
      <c r="AK43" s="62">
        <f t="shared" si="5"/>
        <v>16.519617045241223</v>
      </c>
      <c r="AL43" s="62">
        <f t="shared" si="6"/>
        <v>45.428946874413363</v>
      </c>
      <c r="AM43" s="62">
        <f t="shared" si="7"/>
        <v>28.90932982917214</v>
      </c>
      <c r="AN43" s="62">
        <f t="shared" si="8"/>
        <v>28.346161066266191</v>
      </c>
      <c r="AO43" s="62">
        <f t="shared" si="9"/>
        <v>16.144171203303923</v>
      </c>
      <c r="AP43" s="62">
        <f t="shared" si="10"/>
        <v>5.4439647080908573</v>
      </c>
      <c r="AQ43" s="62">
        <f t="shared" si="11"/>
        <v>89.356110381077528</v>
      </c>
      <c r="AR43" s="62">
        <f t="shared" si="12"/>
        <v>55.378261685751831</v>
      </c>
      <c r="AS43" s="62">
        <f t="shared" si="13"/>
        <v>55.565984606720477</v>
      </c>
      <c r="AT43" s="62">
        <f t="shared" si="14"/>
        <v>6.5703022339027592</v>
      </c>
      <c r="AU43" s="62">
        <f t="shared" si="15"/>
        <v>6.9457480758400596</v>
      </c>
      <c r="AV43" s="62">
        <f t="shared" si="16"/>
        <v>4.5053501032476069</v>
      </c>
      <c r="AW43" s="62">
        <f t="shared" si="17"/>
        <v>6.5703022339027592</v>
      </c>
      <c r="AX43" s="62">
        <f t="shared" si="18"/>
        <v>6.9457480758400596</v>
      </c>
      <c r="AY43" s="62">
        <f t="shared" si="19"/>
        <v>63.074901445466487</v>
      </c>
      <c r="AZ43" s="62">
        <f t="shared" si="20"/>
        <v>1.1263375258119017</v>
      </c>
      <c r="BA43" s="62">
        <f t="shared" si="21"/>
        <v>7.5089168387460115</v>
      </c>
      <c r="BB43" s="62">
        <f t="shared" si="22"/>
        <v>1.8772292096865029</v>
      </c>
      <c r="BC43" s="62">
        <f t="shared" si="23"/>
        <v>270.69645203679369</v>
      </c>
      <c r="BD43" s="62">
        <f t="shared" si="0"/>
        <v>16.895062887178526</v>
      </c>
      <c r="BE43" s="62">
        <f t="shared" si="1"/>
        <v>42.42538013891496</v>
      </c>
      <c r="BF43" s="54"/>
      <c r="BG43" s="61" t="s">
        <v>182</v>
      </c>
      <c r="BH43" s="62">
        <f t="shared" si="24"/>
        <v>67.688085982163273</v>
      </c>
      <c r="BI43" s="62">
        <f t="shared" si="24"/>
        <v>8.1357508135750809</v>
      </c>
      <c r="BJ43" s="62">
        <f t="shared" si="25"/>
        <v>68.572756857275678</v>
      </c>
      <c r="BK43" s="62">
        <f t="shared" si="26"/>
        <v>35.797303579730354</v>
      </c>
      <c r="BL43" s="62">
        <f t="shared" si="27"/>
        <v>75.726842461122374</v>
      </c>
      <c r="BM43" s="62">
        <f t="shared" si="28"/>
        <v>8.1357508135750809</v>
      </c>
      <c r="BN43" s="62">
        <f t="shared" si="29"/>
        <v>3.0441400304414001</v>
      </c>
    </row>
    <row r="44" spans="1:66" x14ac:dyDescent="0.25">
      <c r="A44" s="59" t="s">
        <v>183</v>
      </c>
      <c r="B44" s="103">
        <v>6115</v>
      </c>
      <c r="C44" s="103">
        <v>4679</v>
      </c>
      <c r="D44" s="103">
        <v>4569</v>
      </c>
      <c r="E44" s="103">
        <v>4482</v>
      </c>
      <c r="F44" s="103">
        <v>1553</v>
      </c>
      <c r="G44" s="103">
        <v>73</v>
      </c>
      <c r="H44" s="103">
        <v>391</v>
      </c>
      <c r="I44" s="103">
        <v>747</v>
      </c>
      <c r="J44" s="103">
        <v>80</v>
      </c>
      <c r="K44" s="103">
        <v>226</v>
      </c>
      <c r="L44" s="103">
        <v>242</v>
      </c>
      <c r="M44" s="103">
        <v>153</v>
      </c>
      <c r="N44" s="103">
        <v>111</v>
      </c>
      <c r="O44" s="103">
        <v>32</v>
      </c>
      <c r="P44" s="103">
        <v>417</v>
      </c>
      <c r="Q44" s="103">
        <v>139</v>
      </c>
      <c r="R44" s="103">
        <v>251</v>
      </c>
      <c r="S44" s="103">
        <v>91</v>
      </c>
      <c r="T44" s="103">
        <v>24</v>
      </c>
      <c r="U44" s="103">
        <v>5</v>
      </c>
      <c r="V44" s="103">
        <v>22</v>
      </c>
      <c r="W44" s="103">
        <v>66</v>
      </c>
      <c r="X44" s="103">
        <v>830</v>
      </c>
      <c r="Y44" s="103">
        <v>3</v>
      </c>
      <c r="Z44" s="103">
        <v>55</v>
      </c>
      <c r="AA44" s="103">
        <v>8</v>
      </c>
      <c r="AB44" s="103">
        <v>1372</v>
      </c>
      <c r="AC44" s="104">
        <v>98</v>
      </c>
      <c r="AD44" s="105">
        <v>180</v>
      </c>
      <c r="AE44" s="60"/>
      <c r="AF44" s="60"/>
      <c r="AG44" s="61" t="s">
        <v>183</v>
      </c>
      <c r="AH44" s="62">
        <f t="shared" si="2"/>
        <v>11.937857726901063</v>
      </c>
      <c r="AI44" s="62">
        <f t="shared" si="3"/>
        <v>63.941128372853633</v>
      </c>
      <c r="AJ44" s="62">
        <f t="shared" si="4"/>
        <v>122.15862632869992</v>
      </c>
      <c r="AK44" s="62">
        <f t="shared" si="5"/>
        <v>13.082583810302536</v>
      </c>
      <c r="AL44" s="62">
        <f t="shared" si="6"/>
        <v>36.95829926410466</v>
      </c>
      <c r="AM44" s="62">
        <f t="shared" si="7"/>
        <v>39.574816026165166</v>
      </c>
      <c r="AN44" s="62">
        <f t="shared" si="8"/>
        <v>25.020441537203599</v>
      </c>
      <c r="AO44" s="62">
        <f t="shared" si="9"/>
        <v>18.152085036794766</v>
      </c>
      <c r="AP44" s="62">
        <f t="shared" si="10"/>
        <v>5.233033524121014</v>
      </c>
      <c r="AQ44" s="62">
        <f t="shared" si="11"/>
        <v>68.192968111201964</v>
      </c>
      <c r="AR44" s="62">
        <f t="shared" si="12"/>
        <v>22.730989370400653</v>
      </c>
      <c r="AS44" s="62">
        <f t="shared" si="13"/>
        <v>41.046606704824207</v>
      </c>
      <c r="AT44" s="62">
        <f t="shared" si="14"/>
        <v>14.881439084219133</v>
      </c>
      <c r="AU44" s="62">
        <f t="shared" si="15"/>
        <v>3.9247751430907609</v>
      </c>
      <c r="AV44" s="62">
        <f t="shared" si="16"/>
        <v>0.81766148814390849</v>
      </c>
      <c r="AW44" s="62">
        <f t="shared" si="17"/>
        <v>3.5977105478331972</v>
      </c>
      <c r="AX44" s="62">
        <f t="shared" si="18"/>
        <v>10.793131643499592</v>
      </c>
      <c r="AY44" s="62">
        <f t="shared" si="19"/>
        <v>135.73180703188882</v>
      </c>
      <c r="AZ44" s="62">
        <f t="shared" si="20"/>
        <v>0.49059689288634512</v>
      </c>
      <c r="BA44" s="62">
        <f t="shared" si="21"/>
        <v>8.9942763695829928</v>
      </c>
      <c r="BB44" s="62">
        <f t="shared" si="22"/>
        <v>1.3082583810302535</v>
      </c>
      <c r="BC44" s="62">
        <f t="shared" si="23"/>
        <v>224.36631234668846</v>
      </c>
      <c r="BD44" s="62">
        <f t="shared" si="0"/>
        <v>16.026165167620604</v>
      </c>
      <c r="BE44" s="62">
        <f t="shared" si="1"/>
        <v>29.435813573180702</v>
      </c>
      <c r="BF44" s="54"/>
      <c r="BG44" s="61" t="s">
        <v>183</v>
      </c>
      <c r="BH44" s="62">
        <f t="shared" si="24"/>
        <v>54.935434449551323</v>
      </c>
      <c r="BI44" s="62">
        <f t="shared" si="24"/>
        <v>20.303435966086571</v>
      </c>
      <c r="BJ44" s="62">
        <f t="shared" si="25"/>
        <v>31.012940651494869</v>
      </c>
      <c r="BK44" s="62">
        <f t="shared" si="26"/>
        <v>53.993752788933513</v>
      </c>
      <c r="BL44" s="62">
        <f t="shared" si="27"/>
        <v>177.38833083992307</v>
      </c>
      <c r="BM44" s="62">
        <f t="shared" si="28"/>
        <v>4.9085229808121378</v>
      </c>
      <c r="BN44" s="62">
        <f t="shared" si="29"/>
        <v>1.9317450096587252</v>
      </c>
    </row>
    <row r="45" spans="1:66" x14ac:dyDescent="0.25">
      <c r="A45" s="59" t="s">
        <v>184</v>
      </c>
      <c r="B45" s="103">
        <v>1760</v>
      </c>
      <c r="C45" s="103">
        <v>1391</v>
      </c>
      <c r="D45" s="103">
        <v>1359</v>
      </c>
      <c r="E45" s="103">
        <v>1329</v>
      </c>
      <c r="F45" s="103">
        <v>509</v>
      </c>
      <c r="G45" s="103">
        <v>19</v>
      </c>
      <c r="H45" s="103">
        <v>98</v>
      </c>
      <c r="I45" s="103">
        <v>148</v>
      </c>
      <c r="J45" s="103">
        <v>27</v>
      </c>
      <c r="K45" s="103">
        <v>77</v>
      </c>
      <c r="L45" s="103">
        <v>34</v>
      </c>
      <c r="M45" s="103">
        <v>64</v>
      </c>
      <c r="N45" s="103">
        <v>26</v>
      </c>
      <c r="O45" s="103">
        <v>14</v>
      </c>
      <c r="P45" s="103">
        <v>131</v>
      </c>
      <c r="Q45" s="103">
        <v>23</v>
      </c>
      <c r="R45" s="103">
        <v>72</v>
      </c>
      <c r="S45" s="103">
        <v>21</v>
      </c>
      <c r="T45" s="103">
        <v>6</v>
      </c>
      <c r="U45" s="103">
        <v>2</v>
      </c>
      <c r="V45" s="103">
        <v>12</v>
      </c>
      <c r="W45" s="103">
        <v>23</v>
      </c>
      <c r="X45" s="103">
        <v>68</v>
      </c>
      <c r="Y45" s="103">
        <v>1</v>
      </c>
      <c r="Z45" s="103">
        <v>15</v>
      </c>
      <c r="AA45" s="103">
        <v>2</v>
      </c>
      <c r="AB45" s="103">
        <v>383</v>
      </c>
      <c r="AC45" s="104">
        <v>41</v>
      </c>
      <c r="AD45" s="105">
        <v>49</v>
      </c>
      <c r="AE45" s="60"/>
      <c r="AF45" s="60"/>
      <c r="AG45" s="61" t="s">
        <v>184</v>
      </c>
      <c r="AH45" s="62">
        <f t="shared" si="2"/>
        <v>10.795454545454545</v>
      </c>
      <c r="AI45" s="62">
        <f t="shared" si="3"/>
        <v>55.68181818181818</v>
      </c>
      <c r="AJ45" s="62">
        <f t="shared" si="4"/>
        <v>84.090909090909093</v>
      </c>
      <c r="AK45" s="62">
        <f t="shared" si="5"/>
        <v>15.34090909090909</v>
      </c>
      <c r="AL45" s="62">
        <f t="shared" si="6"/>
        <v>43.75</v>
      </c>
      <c r="AM45" s="62">
        <f t="shared" si="7"/>
        <v>19.318181818181817</v>
      </c>
      <c r="AN45" s="62">
        <f t="shared" si="8"/>
        <v>36.36363636363636</v>
      </c>
      <c r="AO45" s="62">
        <f t="shared" si="9"/>
        <v>14.772727272727272</v>
      </c>
      <c r="AP45" s="62">
        <f t="shared" si="10"/>
        <v>7.9545454545454541</v>
      </c>
      <c r="AQ45" s="62">
        <f t="shared" si="11"/>
        <v>74.431818181818187</v>
      </c>
      <c r="AR45" s="62">
        <f t="shared" si="12"/>
        <v>13.068181818181817</v>
      </c>
      <c r="AS45" s="62">
        <f t="shared" si="13"/>
        <v>40.909090909090907</v>
      </c>
      <c r="AT45" s="62">
        <f t="shared" si="14"/>
        <v>11.931818181818182</v>
      </c>
      <c r="AU45" s="62">
        <f t="shared" si="15"/>
        <v>3.4090909090909087</v>
      </c>
      <c r="AV45" s="62">
        <f t="shared" si="16"/>
        <v>1.1363636363636362</v>
      </c>
      <c r="AW45" s="62">
        <f t="shared" si="17"/>
        <v>6.8181818181818175</v>
      </c>
      <c r="AX45" s="62">
        <f t="shared" si="18"/>
        <v>13.068181818181817</v>
      </c>
      <c r="AY45" s="62">
        <f t="shared" si="19"/>
        <v>38.636363636363633</v>
      </c>
      <c r="AZ45" s="62">
        <f t="shared" si="20"/>
        <v>0.56818181818181812</v>
      </c>
      <c r="BA45" s="62">
        <f t="shared" si="21"/>
        <v>8.5227272727272716</v>
      </c>
      <c r="BB45" s="62">
        <f t="shared" si="22"/>
        <v>1.1363636363636362</v>
      </c>
      <c r="BC45" s="62">
        <f t="shared" si="23"/>
        <v>217.61363636363637</v>
      </c>
      <c r="BD45" s="62">
        <f t="shared" si="0"/>
        <v>23.295454545454547</v>
      </c>
      <c r="BE45" s="62">
        <f t="shared" si="1"/>
        <v>27.84090909090909</v>
      </c>
      <c r="BF45" s="54"/>
      <c r="BG45" s="61" t="s">
        <v>184</v>
      </c>
      <c r="BH45" s="62">
        <f t="shared" si="24"/>
        <v>52.980132450331126</v>
      </c>
      <c r="BI45" s="62">
        <f t="shared" si="24"/>
        <v>15.80135440180587</v>
      </c>
      <c r="BJ45" s="62">
        <f t="shared" si="25"/>
        <v>17.306245297215952</v>
      </c>
      <c r="BK45" s="62">
        <f t="shared" si="26"/>
        <v>25.583145221971407</v>
      </c>
      <c r="BL45" s="62">
        <f t="shared" si="27"/>
        <v>48.885693745506828</v>
      </c>
      <c r="BM45" s="62">
        <f t="shared" si="28"/>
        <v>9.0293453724604955</v>
      </c>
      <c r="BN45" s="62">
        <f t="shared" si="29"/>
        <v>1.9646365422396854</v>
      </c>
    </row>
    <row r="46" spans="1:66" x14ac:dyDescent="0.25">
      <c r="A46" s="59" t="s">
        <v>185</v>
      </c>
      <c r="B46" s="103">
        <v>2318</v>
      </c>
      <c r="C46" s="103">
        <v>1845</v>
      </c>
      <c r="D46" s="103">
        <v>1809</v>
      </c>
      <c r="E46" s="103">
        <v>1783</v>
      </c>
      <c r="F46" s="103">
        <v>803</v>
      </c>
      <c r="G46" s="103">
        <v>32</v>
      </c>
      <c r="H46" s="103">
        <v>190</v>
      </c>
      <c r="I46" s="103">
        <v>381</v>
      </c>
      <c r="J46" s="103">
        <v>36</v>
      </c>
      <c r="K46" s="103">
        <v>118</v>
      </c>
      <c r="L46" s="103">
        <v>75</v>
      </c>
      <c r="M46" s="103">
        <v>82</v>
      </c>
      <c r="N46" s="103">
        <v>42</v>
      </c>
      <c r="O46" s="103">
        <v>21</v>
      </c>
      <c r="P46" s="103">
        <v>238</v>
      </c>
      <c r="Q46" s="103">
        <v>64</v>
      </c>
      <c r="R46" s="103">
        <v>149</v>
      </c>
      <c r="S46" s="103">
        <v>26</v>
      </c>
      <c r="T46" s="103">
        <v>25</v>
      </c>
      <c r="U46" s="103">
        <v>7</v>
      </c>
      <c r="V46" s="103">
        <v>17</v>
      </c>
      <c r="W46" s="103">
        <v>18</v>
      </c>
      <c r="X46" s="103">
        <v>231</v>
      </c>
      <c r="Y46" s="103">
        <v>1</v>
      </c>
      <c r="Z46" s="103">
        <v>25</v>
      </c>
      <c r="AA46" s="103">
        <v>4</v>
      </c>
      <c r="AB46" s="103">
        <v>665</v>
      </c>
      <c r="AC46" s="104">
        <v>44</v>
      </c>
      <c r="AD46" s="105">
        <v>85</v>
      </c>
      <c r="AE46" s="60"/>
      <c r="AF46" s="60"/>
      <c r="AG46" s="61" t="s">
        <v>185</v>
      </c>
      <c r="AH46" s="62">
        <f t="shared" si="2"/>
        <v>13.805004314063849</v>
      </c>
      <c r="AI46" s="62">
        <f t="shared" si="3"/>
        <v>81.967213114754088</v>
      </c>
      <c r="AJ46" s="62">
        <f t="shared" si="4"/>
        <v>164.3658326143227</v>
      </c>
      <c r="AK46" s="62">
        <f t="shared" si="5"/>
        <v>15.530629853321829</v>
      </c>
      <c r="AL46" s="62">
        <f t="shared" si="6"/>
        <v>50.905953408110435</v>
      </c>
      <c r="AM46" s="62">
        <f t="shared" si="7"/>
        <v>32.355478861087143</v>
      </c>
      <c r="AN46" s="62">
        <f t="shared" si="8"/>
        <v>35.375323554788608</v>
      </c>
      <c r="AO46" s="62">
        <f t="shared" si="9"/>
        <v>18.119068162208801</v>
      </c>
      <c r="AP46" s="62">
        <f t="shared" si="10"/>
        <v>9.0595340811044007</v>
      </c>
      <c r="AQ46" s="62">
        <f t="shared" si="11"/>
        <v>102.67471958584987</v>
      </c>
      <c r="AR46" s="62">
        <f t="shared" si="12"/>
        <v>27.610008628127698</v>
      </c>
      <c r="AS46" s="62">
        <f t="shared" si="13"/>
        <v>64.279551337359791</v>
      </c>
      <c r="AT46" s="62">
        <f t="shared" si="14"/>
        <v>11.216566005176878</v>
      </c>
      <c r="AU46" s="62">
        <f t="shared" si="15"/>
        <v>10.785159620362382</v>
      </c>
      <c r="AV46" s="62">
        <f t="shared" si="16"/>
        <v>3.0198446937014669</v>
      </c>
      <c r="AW46" s="62">
        <f t="shared" si="17"/>
        <v>7.3339085418464194</v>
      </c>
      <c r="AX46" s="62">
        <f t="shared" si="18"/>
        <v>7.7653149266609143</v>
      </c>
      <c r="AY46" s="62">
        <f t="shared" si="19"/>
        <v>99.654874892148399</v>
      </c>
      <c r="AZ46" s="62">
        <f t="shared" si="20"/>
        <v>0.43140638481449528</v>
      </c>
      <c r="BA46" s="62">
        <f t="shared" si="21"/>
        <v>10.785159620362382</v>
      </c>
      <c r="BB46" s="62">
        <f t="shared" si="22"/>
        <v>1.7256255392579811</v>
      </c>
      <c r="BC46" s="62">
        <f t="shared" si="23"/>
        <v>286.88524590163934</v>
      </c>
      <c r="BD46" s="62">
        <f t="shared" si="0"/>
        <v>18.981880931837789</v>
      </c>
      <c r="BE46" s="62">
        <f t="shared" si="1"/>
        <v>36.669542709232097</v>
      </c>
      <c r="BF46" s="54"/>
      <c r="BG46" s="61" t="s">
        <v>185</v>
      </c>
      <c r="BH46" s="62">
        <f t="shared" si="24"/>
        <v>82.365948037589831</v>
      </c>
      <c r="BI46" s="62">
        <f t="shared" si="24"/>
        <v>14.582164890633763</v>
      </c>
      <c r="BJ46" s="62">
        <f t="shared" si="25"/>
        <v>35.894559730790803</v>
      </c>
      <c r="BK46" s="62">
        <f t="shared" si="26"/>
        <v>42.063937184520469</v>
      </c>
      <c r="BL46" s="62">
        <f t="shared" si="27"/>
        <v>125.20325203252034</v>
      </c>
      <c r="BM46" s="62">
        <f t="shared" si="28"/>
        <v>9.5344924284913066</v>
      </c>
      <c r="BN46" s="62">
        <f t="shared" si="29"/>
        <v>1.2453300124533002</v>
      </c>
    </row>
    <row r="47" spans="1:66" x14ac:dyDescent="0.25">
      <c r="A47" s="59" t="s">
        <v>186</v>
      </c>
      <c r="B47" s="103">
        <v>2983</v>
      </c>
      <c r="C47" s="103">
        <v>2491</v>
      </c>
      <c r="D47" s="103">
        <v>2460</v>
      </c>
      <c r="E47" s="103">
        <v>2422</v>
      </c>
      <c r="F47" s="103">
        <v>1103</v>
      </c>
      <c r="G47" s="103">
        <v>46</v>
      </c>
      <c r="H47" s="103">
        <v>130</v>
      </c>
      <c r="I47" s="103">
        <v>403</v>
      </c>
      <c r="J47" s="103">
        <v>40</v>
      </c>
      <c r="K47" s="103">
        <v>171</v>
      </c>
      <c r="L47" s="103">
        <v>103</v>
      </c>
      <c r="M47" s="103">
        <v>103</v>
      </c>
      <c r="N47" s="103">
        <v>38</v>
      </c>
      <c r="O47" s="103">
        <v>9</v>
      </c>
      <c r="P47" s="103">
        <v>259</v>
      </c>
      <c r="Q47" s="103">
        <v>81</v>
      </c>
      <c r="R47" s="103">
        <v>125</v>
      </c>
      <c r="S47" s="103">
        <v>25</v>
      </c>
      <c r="T47" s="103">
        <v>21</v>
      </c>
      <c r="U47" s="103">
        <v>8</v>
      </c>
      <c r="V47" s="103">
        <v>12</v>
      </c>
      <c r="W47" s="103">
        <v>30</v>
      </c>
      <c r="X47" s="103">
        <v>255</v>
      </c>
      <c r="Y47" s="103">
        <v>1</v>
      </c>
      <c r="Z47" s="103">
        <v>27</v>
      </c>
      <c r="AA47" s="103">
        <v>4</v>
      </c>
      <c r="AB47" s="103">
        <v>736</v>
      </c>
      <c r="AC47" s="104">
        <v>55</v>
      </c>
      <c r="AD47" s="105">
        <v>98</v>
      </c>
      <c r="AE47" s="60"/>
      <c r="AF47" s="60"/>
      <c r="AG47" s="61" t="s">
        <v>186</v>
      </c>
      <c r="AH47" s="62">
        <f t="shared" si="2"/>
        <v>15.420717398592021</v>
      </c>
      <c r="AI47" s="62">
        <f t="shared" si="3"/>
        <v>43.580288300368757</v>
      </c>
      <c r="AJ47" s="62">
        <f t="shared" si="4"/>
        <v>135.09889373114314</v>
      </c>
      <c r="AK47" s="62">
        <f t="shared" si="5"/>
        <v>13.40931947703654</v>
      </c>
      <c r="AL47" s="62">
        <f t="shared" si="6"/>
        <v>57.324840764331213</v>
      </c>
      <c r="AM47" s="62">
        <f t="shared" si="7"/>
        <v>34.528997653369096</v>
      </c>
      <c r="AN47" s="62">
        <f t="shared" si="8"/>
        <v>34.528997653369096</v>
      </c>
      <c r="AO47" s="62">
        <f t="shared" si="9"/>
        <v>12.738853503184714</v>
      </c>
      <c r="AP47" s="62">
        <f t="shared" si="10"/>
        <v>3.0170968823332216</v>
      </c>
      <c r="AQ47" s="62">
        <f t="shared" si="11"/>
        <v>86.825343613811597</v>
      </c>
      <c r="AR47" s="62">
        <f t="shared" si="12"/>
        <v>27.153871940998993</v>
      </c>
      <c r="AS47" s="62">
        <f t="shared" si="13"/>
        <v>41.904123365739189</v>
      </c>
      <c r="AT47" s="62">
        <f t="shared" si="14"/>
        <v>8.3808246731478384</v>
      </c>
      <c r="AU47" s="62">
        <f t="shared" si="15"/>
        <v>7.0398927254441839</v>
      </c>
      <c r="AV47" s="62">
        <f t="shared" si="16"/>
        <v>2.6818638954073082</v>
      </c>
      <c r="AW47" s="62">
        <f t="shared" si="17"/>
        <v>4.0227958431109618</v>
      </c>
      <c r="AX47" s="62">
        <f t="shared" si="18"/>
        <v>10.056989607777405</v>
      </c>
      <c r="AY47" s="62">
        <f t="shared" si="19"/>
        <v>85.484411666107945</v>
      </c>
      <c r="AZ47" s="62">
        <f t="shared" si="20"/>
        <v>0.33523298692591352</v>
      </c>
      <c r="BA47" s="62">
        <f t="shared" si="21"/>
        <v>9.0512906469996643</v>
      </c>
      <c r="BB47" s="62">
        <f t="shared" si="22"/>
        <v>1.3409319477036541</v>
      </c>
      <c r="BC47" s="62">
        <f t="shared" si="23"/>
        <v>246.73147837747234</v>
      </c>
      <c r="BD47" s="62">
        <f t="shared" si="0"/>
        <v>18.437814280925242</v>
      </c>
      <c r="BE47" s="62">
        <f t="shared" si="1"/>
        <v>32.852832718739528</v>
      </c>
      <c r="BF47" s="54"/>
      <c r="BG47" s="61" t="s">
        <v>186</v>
      </c>
      <c r="BH47" s="62">
        <f t="shared" si="24"/>
        <v>50.8130081300813</v>
      </c>
      <c r="BI47" s="62">
        <f t="shared" si="24"/>
        <v>10.32204789430223</v>
      </c>
      <c r="BJ47" s="62">
        <f t="shared" si="25"/>
        <v>33.443435177539229</v>
      </c>
      <c r="BK47" s="62">
        <f t="shared" si="26"/>
        <v>42.526837324525182</v>
      </c>
      <c r="BL47" s="62">
        <f t="shared" si="27"/>
        <v>102.36852669610597</v>
      </c>
      <c r="BM47" s="62">
        <f t="shared" si="28"/>
        <v>4.9545829892650701</v>
      </c>
      <c r="BN47" s="62">
        <f t="shared" si="29"/>
        <v>0.90661831368993651</v>
      </c>
    </row>
    <row r="48" spans="1:66" x14ac:dyDescent="0.25">
      <c r="A48" s="59" t="s">
        <v>187</v>
      </c>
      <c r="B48" s="103">
        <v>10301</v>
      </c>
      <c r="C48" s="103">
        <v>8236</v>
      </c>
      <c r="D48" s="103">
        <v>8089</v>
      </c>
      <c r="E48" s="103">
        <v>7955</v>
      </c>
      <c r="F48" s="103">
        <v>2877</v>
      </c>
      <c r="G48" s="103">
        <v>154</v>
      </c>
      <c r="H48" s="103">
        <v>643</v>
      </c>
      <c r="I48" s="103">
        <v>1121</v>
      </c>
      <c r="J48" s="103">
        <v>98</v>
      </c>
      <c r="K48" s="103">
        <v>415</v>
      </c>
      <c r="L48" s="103">
        <v>166</v>
      </c>
      <c r="M48" s="103">
        <v>281</v>
      </c>
      <c r="N48" s="103">
        <v>176</v>
      </c>
      <c r="O48" s="103">
        <v>60</v>
      </c>
      <c r="P48" s="103">
        <v>726</v>
      </c>
      <c r="Q48" s="103">
        <v>439</v>
      </c>
      <c r="R48" s="103">
        <v>413</v>
      </c>
      <c r="S48" s="103">
        <v>97</v>
      </c>
      <c r="T48" s="103">
        <v>81</v>
      </c>
      <c r="U48" s="103">
        <v>31</v>
      </c>
      <c r="V48" s="103">
        <v>50</v>
      </c>
      <c r="W48" s="103">
        <v>128</v>
      </c>
      <c r="X48" s="103">
        <v>1447</v>
      </c>
      <c r="Y48" s="103">
        <v>1</v>
      </c>
      <c r="Z48" s="103">
        <v>111</v>
      </c>
      <c r="AA48" s="103">
        <v>15</v>
      </c>
      <c r="AB48" s="103">
        <v>2299</v>
      </c>
      <c r="AC48" s="104">
        <v>193</v>
      </c>
      <c r="AD48" s="105">
        <v>262</v>
      </c>
      <c r="AE48" s="60"/>
      <c r="AF48" s="60"/>
      <c r="AG48" s="61" t="s">
        <v>187</v>
      </c>
      <c r="AH48" s="62">
        <f t="shared" si="2"/>
        <v>14.95000485389768</v>
      </c>
      <c r="AI48" s="62">
        <f t="shared" si="3"/>
        <v>62.421124162702654</v>
      </c>
      <c r="AJ48" s="62">
        <f t="shared" si="4"/>
        <v>108.82438598194349</v>
      </c>
      <c r="AK48" s="62">
        <f t="shared" si="5"/>
        <v>9.5136394524803425</v>
      </c>
      <c r="AL48" s="62">
        <f t="shared" si="6"/>
        <v>40.287350742646346</v>
      </c>
      <c r="AM48" s="62">
        <f t="shared" si="7"/>
        <v>16.114940297058538</v>
      </c>
      <c r="AN48" s="62">
        <f t="shared" si="8"/>
        <v>27.278904960683427</v>
      </c>
      <c r="AO48" s="62">
        <f t="shared" si="9"/>
        <v>17.085719833025919</v>
      </c>
      <c r="AP48" s="62">
        <f t="shared" si="10"/>
        <v>5.8246772158042903</v>
      </c>
      <c r="AQ48" s="62">
        <f t="shared" si="11"/>
        <v>70.478594311231916</v>
      </c>
      <c r="AR48" s="62">
        <f t="shared" si="12"/>
        <v>42.617221628968061</v>
      </c>
      <c r="AS48" s="62">
        <f t="shared" si="13"/>
        <v>40.093194835452863</v>
      </c>
      <c r="AT48" s="62">
        <f t="shared" si="14"/>
        <v>9.4165614988836026</v>
      </c>
      <c r="AU48" s="62">
        <f t="shared" si="15"/>
        <v>7.863314241335793</v>
      </c>
      <c r="AV48" s="62">
        <f t="shared" si="16"/>
        <v>3.0094165614988833</v>
      </c>
      <c r="AW48" s="62">
        <f t="shared" si="17"/>
        <v>4.8538976798369093</v>
      </c>
      <c r="AX48" s="62">
        <f t="shared" si="18"/>
        <v>12.425978060382487</v>
      </c>
      <c r="AY48" s="62">
        <f t="shared" si="19"/>
        <v>140.47179885448014</v>
      </c>
      <c r="AZ48" s="62">
        <f t="shared" si="20"/>
        <v>9.7077953596738181E-2</v>
      </c>
      <c r="BA48" s="62">
        <f t="shared" si="21"/>
        <v>10.77565284923794</v>
      </c>
      <c r="BB48" s="62">
        <f t="shared" si="22"/>
        <v>1.4561693039510726</v>
      </c>
      <c r="BC48" s="62">
        <f t="shared" si="23"/>
        <v>223.18221531890109</v>
      </c>
      <c r="BD48" s="62">
        <f t="shared" si="0"/>
        <v>18.736045044170471</v>
      </c>
      <c r="BE48" s="62">
        <f t="shared" si="1"/>
        <v>25.434423842345403</v>
      </c>
      <c r="BF48" s="54"/>
      <c r="BG48" s="61" t="s">
        <v>187</v>
      </c>
      <c r="BH48" s="62">
        <f t="shared" si="24"/>
        <v>51.056990975398691</v>
      </c>
      <c r="BI48" s="62">
        <f t="shared" si="24"/>
        <v>12.193588937774985</v>
      </c>
      <c r="BJ48" s="62">
        <f t="shared" si="25"/>
        <v>55.185417976115644</v>
      </c>
      <c r="BK48" s="62">
        <f t="shared" si="26"/>
        <v>20.867379006913893</v>
      </c>
      <c r="BL48" s="62">
        <f t="shared" si="27"/>
        <v>175.69208353569692</v>
      </c>
      <c r="BM48" s="62">
        <f t="shared" si="28"/>
        <v>6.2853551225644253</v>
      </c>
      <c r="BN48" s="62">
        <f t="shared" si="29"/>
        <v>0.34758428919012863</v>
      </c>
    </row>
    <row r="49" spans="1:66" x14ac:dyDescent="0.25">
      <c r="A49" s="59" t="s">
        <v>188</v>
      </c>
      <c r="B49" s="103">
        <v>8806</v>
      </c>
      <c r="C49" s="103">
        <v>7076</v>
      </c>
      <c r="D49" s="103">
        <v>6942</v>
      </c>
      <c r="E49" s="103">
        <v>6829</v>
      </c>
      <c r="F49" s="103">
        <v>2510</v>
      </c>
      <c r="G49" s="103">
        <v>103</v>
      </c>
      <c r="H49" s="103">
        <v>678</v>
      </c>
      <c r="I49" s="103">
        <v>1113</v>
      </c>
      <c r="J49" s="103">
        <v>135</v>
      </c>
      <c r="K49" s="103">
        <v>374</v>
      </c>
      <c r="L49" s="103">
        <v>149</v>
      </c>
      <c r="M49" s="103">
        <v>183</v>
      </c>
      <c r="N49" s="103">
        <v>315</v>
      </c>
      <c r="O49" s="103">
        <v>46</v>
      </c>
      <c r="P49" s="103">
        <v>640</v>
      </c>
      <c r="Q49" s="103">
        <v>462</v>
      </c>
      <c r="R49" s="103">
        <v>368</v>
      </c>
      <c r="S49" s="103">
        <v>66</v>
      </c>
      <c r="T49" s="103">
        <v>74</v>
      </c>
      <c r="U49" s="103">
        <v>26</v>
      </c>
      <c r="V49" s="103">
        <v>38</v>
      </c>
      <c r="W49" s="103">
        <v>101</v>
      </c>
      <c r="X49" s="103">
        <v>637</v>
      </c>
      <c r="Y49" s="103">
        <v>13</v>
      </c>
      <c r="Z49" s="103">
        <v>95</v>
      </c>
      <c r="AA49" s="103">
        <v>19</v>
      </c>
      <c r="AB49" s="103">
        <v>2057</v>
      </c>
      <c r="AC49" s="104">
        <v>178</v>
      </c>
      <c r="AD49" s="105">
        <v>211</v>
      </c>
      <c r="AE49" s="60"/>
      <c r="AF49" s="60"/>
      <c r="AG49" s="61" t="s">
        <v>188</v>
      </c>
      <c r="AH49" s="62">
        <f t="shared" si="2"/>
        <v>11.696570520099932</v>
      </c>
      <c r="AI49" s="62">
        <f t="shared" si="3"/>
        <v>76.992959345900516</v>
      </c>
      <c r="AJ49" s="62">
        <f t="shared" si="4"/>
        <v>126.39109697933226</v>
      </c>
      <c r="AK49" s="62">
        <f t="shared" si="5"/>
        <v>15.330456506927096</v>
      </c>
      <c r="AL49" s="62">
        <f t="shared" si="6"/>
        <v>42.471042471042466</v>
      </c>
      <c r="AM49" s="62">
        <f t="shared" si="7"/>
        <v>16.92028162616398</v>
      </c>
      <c r="AN49" s="62">
        <f t="shared" si="8"/>
        <v>20.781285487167843</v>
      </c>
      <c r="AO49" s="62">
        <f t="shared" si="9"/>
        <v>35.771065182829886</v>
      </c>
      <c r="AP49" s="62">
        <f t="shared" si="10"/>
        <v>5.2237111060640471</v>
      </c>
      <c r="AQ49" s="62">
        <f t="shared" si="11"/>
        <v>72.677719736543267</v>
      </c>
      <c r="AR49" s="62">
        <f t="shared" si="12"/>
        <v>52.464228934817172</v>
      </c>
      <c r="AS49" s="62">
        <f t="shared" si="13"/>
        <v>41.789688848512377</v>
      </c>
      <c r="AT49" s="62">
        <f t="shared" si="14"/>
        <v>7.4948898478310246</v>
      </c>
      <c r="AU49" s="62">
        <f t="shared" si="15"/>
        <v>8.4033613445378155</v>
      </c>
      <c r="AV49" s="62">
        <f t="shared" si="16"/>
        <v>2.9525323642970704</v>
      </c>
      <c r="AW49" s="62">
        <f t="shared" si="17"/>
        <v>4.3152396093572571</v>
      </c>
      <c r="AX49" s="62">
        <f t="shared" si="18"/>
        <v>11.469452645923235</v>
      </c>
      <c r="AY49" s="62">
        <f t="shared" si="19"/>
        <v>72.337042925278226</v>
      </c>
      <c r="AZ49" s="62">
        <f t="shared" si="20"/>
        <v>1.4762661821485352</v>
      </c>
      <c r="BA49" s="62">
        <f t="shared" si="21"/>
        <v>10.788099023393141</v>
      </c>
      <c r="BB49" s="62">
        <f t="shared" si="22"/>
        <v>2.1576198046786286</v>
      </c>
      <c r="BC49" s="62">
        <f t="shared" si="23"/>
        <v>233.59073359073361</v>
      </c>
      <c r="BD49" s="62">
        <f t="shared" si="0"/>
        <v>20.213490801726095</v>
      </c>
      <c r="BE49" s="62">
        <f t="shared" si="1"/>
        <v>23.960935725641608</v>
      </c>
      <c r="BF49" s="54"/>
      <c r="BG49" s="61" t="s">
        <v>188</v>
      </c>
      <c r="BH49" s="62">
        <f t="shared" si="24"/>
        <v>53.010659752232783</v>
      </c>
      <c r="BI49" s="62">
        <f t="shared" si="24"/>
        <v>9.6646653975691912</v>
      </c>
      <c r="BJ49" s="62">
        <f t="shared" si="25"/>
        <v>67.652657782984335</v>
      </c>
      <c r="BK49" s="62">
        <f t="shared" si="26"/>
        <v>21.818714306633474</v>
      </c>
      <c r="BL49" s="62">
        <f t="shared" si="27"/>
        <v>90.02261164499717</v>
      </c>
      <c r="BM49" s="62">
        <f t="shared" si="28"/>
        <v>5.5645043198125643</v>
      </c>
      <c r="BN49" s="62">
        <f t="shared" si="29"/>
        <v>5.1792828685258963</v>
      </c>
    </row>
    <row r="50" spans="1:66" x14ac:dyDescent="0.25">
      <c r="A50" s="59" t="s">
        <v>189</v>
      </c>
      <c r="B50" s="103">
        <v>4519</v>
      </c>
      <c r="C50" s="103">
        <v>3534</v>
      </c>
      <c r="D50" s="103">
        <v>3465</v>
      </c>
      <c r="E50" s="103">
        <v>3394</v>
      </c>
      <c r="F50" s="103">
        <v>1282</v>
      </c>
      <c r="G50" s="103">
        <v>70</v>
      </c>
      <c r="H50" s="103">
        <v>236</v>
      </c>
      <c r="I50" s="103">
        <v>490</v>
      </c>
      <c r="J50" s="103">
        <v>70</v>
      </c>
      <c r="K50" s="103">
        <v>181</v>
      </c>
      <c r="L50" s="103">
        <v>135</v>
      </c>
      <c r="M50" s="103">
        <v>120</v>
      </c>
      <c r="N50" s="103">
        <v>56</v>
      </c>
      <c r="O50" s="103">
        <v>22</v>
      </c>
      <c r="P50" s="103">
        <v>304</v>
      </c>
      <c r="Q50" s="103">
        <v>169</v>
      </c>
      <c r="R50" s="103">
        <v>165</v>
      </c>
      <c r="S50" s="103">
        <v>51</v>
      </c>
      <c r="T50" s="103">
        <v>23</v>
      </c>
      <c r="U50" s="103">
        <v>10</v>
      </c>
      <c r="V50" s="103">
        <v>12</v>
      </c>
      <c r="W50" s="103">
        <v>62</v>
      </c>
      <c r="X50" s="103">
        <v>389</v>
      </c>
      <c r="Y50" s="103">
        <v>8</v>
      </c>
      <c r="Z50" s="103">
        <v>20</v>
      </c>
      <c r="AA50" s="103">
        <v>6</v>
      </c>
      <c r="AB50" s="103">
        <v>944</v>
      </c>
      <c r="AC50" s="104">
        <v>87</v>
      </c>
      <c r="AD50" s="105">
        <v>104</v>
      </c>
      <c r="AE50" s="60"/>
      <c r="AF50" s="60"/>
      <c r="AG50" s="61" t="s">
        <v>189</v>
      </c>
      <c r="AH50" s="62">
        <f t="shared" si="2"/>
        <v>15.49015268864793</v>
      </c>
      <c r="AI50" s="62">
        <f t="shared" si="3"/>
        <v>52.22394335029874</v>
      </c>
      <c r="AJ50" s="62">
        <f t="shared" si="4"/>
        <v>108.43106882053551</v>
      </c>
      <c r="AK50" s="62">
        <f t="shared" si="5"/>
        <v>15.49015268864793</v>
      </c>
      <c r="AL50" s="62">
        <f t="shared" si="6"/>
        <v>40.053109094932509</v>
      </c>
      <c r="AM50" s="62">
        <f t="shared" si="7"/>
        <v>29.873865899535296</v>
      </c>
      <c r="AN50" s="62">
        <f t="shared" si="8"/>
        <v>26.554547466253595</v>
      </c>
      <c r="AO50" s="62">
        <f t="shared" si="9"/>
        <v>12.392122150918343</v>
      </c>
      <c r="AP50" s="62">
        <f t="shared" si="10"/>
        <v>4.8683337021464927</v>
      </c>
      <c r="AQ50" s="62">
        <f t="shared" si="11"/>
        <v>67.271520247842446</v>
      </c>
      <c r="AR50" s="62">
        <f t="shared" si="12"/>
        <v>37.39765434830715</v>
      </c>
      <c r="AS50" s="62">
        <f t="shared" si="13"/>
        <v>36.512502766098692</v>
      </c>
      <c r="AT50" s="62">
        <f t="shared" si="14"/>
        <v>11.285682673157778</v>
      </c>
      <c r="AU50" s="62">
        <f t="shared" si="15"/>
        <v>5.0896215976986054</v>
      </c>
      <c r="AV50" s="62">
        <f t="shared" si="16"/>
        <v>2.2128789555211328</v>
      </c>
      <c r="AW50" s="62">
        <f t="shared" si="17"/>
        <v>2.6554547466253595</v>
      </c>
      <c r="AX50" s="62">
        <f t="shared" si="18"/>
        <v>13.719849524231025</v>
      </c>
      <c r="AY50" s="62">
        <f t="shared" si="19"/>
        <v>86.080991369772065</v>
      </c>
      <c r="AZ50" s="62">
        <f t="shared" si="20"/>
        <v>1.7703031644169065</v>
      </c>
      <c r="BA50" s="62">
        <f t="shared" si="21"/>
        <v>4.4257579110422656</v>
      </c>
      <c r="BB50" s="62">
        <f t="shared" si="22"/>
        <v>1.3277273733126798</v>
      </c>
      <c r="BC50" s="62">
        <f t="shared" si="23"/>
        <v>208.89577340119496</v>
      </c>
      <c r="BD50" s="62">
        <f t="shared" si="0"/>
        <v>19.252046913033858</v>
      </c>
      <c r="BE50" s="62">
        <f t="shared" si="1"/>
        <v>23.013941137419785</v>
      </c>
      <c r="BF50" s="54"/>
      <c r="BG50" s="61" t="s">
        <v>189</v>
      </c>
      <c r="BH50" s="62">
        <f t="shared" si="24"/>
        <v>47.619047619047613</v>
      </c>
      <c r="BI50" s="62">
        <f t="shared" si="24"/>
        <v>15.026517383618149</v>
      </c>
      <c r="BJ50" s="62">
        <f t="shared" si="25"/>
        <v>49.79375368296995</v>
      </c>
      <c r="BK50" s="62">
        <f t="shared" si="26"/>
        <v>39.776075427224512</v>
      </c>
      <c r="BL50" s="62">
        <f t="shared" si="27"/>
        <v>110.07357102433502</v>
      </c>
      <c r="BM50" s="62">
        <f t="shared" si="28"/>
        <v>3.5356511490866236</v>
      </c>
      <c r="BN50" s="62">
        <f t="shared" si="29"/>
        <v>6.2402496099843994</v>
      </c>
    </row>
    <row r="51" spans="1:66" x14ac:dyDescent="0.25">
      <c r="A51" s="59" t="s">
        <v>190</v>
      </c>
      <c r="B51" s="103">
        <v>7948</v>
      </c>
      <c r="C51" s="103">
        <v>6479</v>
      </c>
      <c r="D51" s="103">
        <v>6377</v>
      </c>
      <c r="E51" s="103">
        <v>6284</v>
      </c>
      <c r="F51" s="103">
        <v>2486</v>
      </c>
      <c r="G51" s="103">
        <v>125</v>
      </c>
      <c r="H51" s="103">
        <v>438</v>
      </c>
      <c r="I51" s="103">
        <v>1172</v>
      </c>
      <c r="J51" s="103">
        <v>144</v>
      </c>
      <c r="K51" s="103">
        <v>332</v>
      </c>
      <c r="L51" s="103">
        <v>107</v>
      </c>
      <c r="M51" s="103">
        <v>149</v>
      </c>
      <c r="N51" s="103">
        <v>235</v>
      </c>
      <c r="O51" s="103">
        <v>41</v>
      </c>
      <c r="P51" s="103">
        <v>562</v>
      </c>
      <c r="Q51" s="103">
        <v>636</v>
      </c>
      <c r="R51" s="103">
        <v>312</v>
      </c>
      <c r="S51" s="103">
        <v>77</v>
      </c>
      <c r="T51" s="103">
        <v>44</v>
      </c>
      <c r="U51" s="103">
        <v>11</v>
      </c>
      <c r="V51" s="103">
        <v>36</v>
      </c>
      <c r="W51" s="103">
        <v>44</v>
      </c>
      <c r="X51" s="103">
        <v>529</v>
      </c>
      <c r="Y51" s="103">
        <v>6</v>
      </c>
      <c r="Z51" s="103">
        <v>45</v>
      </c>
      <c r="AA51" s="103">
        <v>21</v>
      </c>
      <c r="AB51" s="103">
        <v>1707</v>
      </c>
      <c r="AC51" s="104">
        <v>95</v>
      </c>
      <c r="AD51" s="105">
        <v>197</v>
      </c>
      <c r="AE51" s="60"/>
      <c r="AF51" s="60"/>
      <c r="AG51" s="61" t="s">
        <v>190</v>
      </c>
      <c r="AH51" s="62">
        <f t="shared" si="2"/>
        <v>15.727226975339709</v>
      </c>
      <c r="AI51" s="62">
        <f t="shared" si="3"/>
        <v>55.108203321590338</v>
      </c>
      <c r="AJ51" s="62">
        <f t="shared" si="4"/>
        <v>147.45848012078511</v>
      </c>
      <c r="AK51" s="62">
        <f t="shared" si="5"/>
        <v>18.117765475591344</v>
      </c>
      <c r="AL51" s="62">
        <f t="shared" si="6"/>
        <v>41.771514846502264</v>
      </c>
      <c r="AM51" s="62">
        <f t="shared" si="7"/>
        <v>13.46250629089079</v>
      </c>
      <c r="AN51" s="62">
        <f t="shared" si="8"/>
        <v>18.746854554604933</v>
      </c>
      <c r="AO51" s="62">
        <f t="shared" si="9"/>
        <v>29.567186713638652</v>
      </c>
      <c r="AP51" s="62">
        <f t="shared" si="10"/>
        <v>5.1585304479114242</v>
      </c>
      <c r="AQ51" s="62">
        <f t="shared" si="11"/>
        <v>70.709612481127323</v>
      </c>
      <c r="AR51" s="62">
        <f t="shared" si="12"/>
        <v>80.020130850528432</v>
      </c>
      <c r="AS51" s="62">
        <f t="shared" si="13"/>
        <v>39.255158530447915</v>
      </c>
      <c r="AT51" s="62">
        <f t="shared" si="14"/>
        <v>9.6879718168092612</v>
      </c>
      <c r="AU51" s="62">
        <f t="shared" si="15"/>
        <v>5.5359838953195775</v>
      </c>
      <c r="AV51" s="62">
        <f t="shared" si="16"/>
        <v>1.3839959738298944</v>
      </c>
      <c r="AW51" s="62">
        <f t="shared" si="17"/>
        <v>4.5294413688978361</v>
      </c>
      <c r="AX51" s="62">
        <f t="shared" si="18"/>
        <v>5.5359838953195775</v>
      </c>
      <c r="AY51" s="62">
        <f t="shared" si="19"/>
        <v>66.557624559637645</v>
      </c>
      <c r="AZ51" s="62">
        <f t="shared" si="20"/>
        <v>0.75490689481630602</v>
      </c>
      <c r="BA51" s="62">
        <f t="shared" si="21"/>
        <v>5.6618017111222949</v>
      </c>
      <c r="BB51" s="62">
        <f t="shared" si="22"/>
        <v>2.6421741318570708</v>
      </c>
      <c r="BC51" s="62">
        <f t="shared" si="23"/>
        <v>214.77101157523907</v>
      </c>
      <c r="BD51" s="62">
        <f t="shared" si="0"/>
        <v>11.952692501258179</v>
      </c>
      <c r="BE51" s="62">
        <f t="shared" si="1"/>
        <v>24.786109713135382</v>
      </c>
      <c r="BF51" s="54"/>
      <c r="BG51" s="61" t="s">
        <v>190</v>
      </c>
      <c r="BH51" s="62">
        <f t="shared" si="24"/>
        <v>48.925827191469345</v>
      </c>
      <c r="BI51" s="62">
        <f t="shared" si="24"/>
        <v>12.2533418204965</v>
      </c>
      <c r="BJ51" s="62">
        <f t="shared" si="25"/>
        <v>101.20942075111394</v>
      </c>
      <c r="BK51" s="62">
        <f t="shared" si="26"/>
        <v>17.027371101209422</v>
      </c>
      <c r="BL51" s="62">
        <f t="shared" si="27"/>
        <v>81.648402531254831</v>
      </c>
      <c r="BM51" s="62">
        <f t="shared" si="28"/>
        <v>5.7288351368555057</v>
      </c>
      <c r="BN51" s="62">
        <f t="shared" si="29"/>
        <v>2.4135156878519708</v>
      </c>
    </row>
    <row r="52" spans="1:66" x14ac:dyDescent="0.25">
      <c r="A52" s="59" t="s">
        <v>191</v>
      </c>
      <c r="B52" s="103">
        <v>6268</v>
      </c>
      <c r="C52" s="103">
        <v>5152</v>
      </c>
      <c r="D52" s="103">
        <v>5087</v>
      </c>
      <c r="E52" s="103">
        <v>5030</v>
      </c>
      <c r="F52" s="103">
        <v>2297</v>
      </c>
      <c r="G52" s="103">
        <v>104</v>
      </c>
      <c r="H52" s="103">
        <v>363</v>
      </c>
      <c r="I52" s="103">
        <v>878</v>
      </c>
      <c r="J52" s="103">
        <v>126</v>
      </c>
      <c r="K52" s="103">
        <v>276</v>
      </c>
      <c r="L52" s="103">
        <v>223</v>
      </c>
      <c r="M52" s="103">
        <v>140</v>
      </c>
      <c r="N52" s="103">
        <v>127</v>
      </c>
      <c r="O52" s="103">
        <v>42</v>
      </c>
      <c r="P52" s="103">
        <v>529</v>
      </c>
      <c r="Q52" s="103">
        <v>617</v>
      </c>
      <c r="R52" s="103">
        <v>304</v>
      </c>
      <c r="S52" s="103">
        <v>55</v>
      </c>
      <c r="T52" s="103">
        <v>53</v>
      </c>
      <c r="U52" s="103">
        <v>29</v>
      </c>
      <c r="V52" s="103">
        <v>20</v>
      </c>
      <c r="W52" s="103">
        <v>46</v>
      </c>
      <c r="X52" s="103">
        <v>769</v>
      </c>
      <c r="Y52" s="103">
        <v>15</v>
      </c>
      <c r="Z52" s="103">
        <v>48</v>
      </c>
      <c r="AA52" s="103">
        <v>12</v>
      </c>
      <c r="AB52" s="103">
        <v>1615</v>
      </c>
      <c r="AC52" s="104">
        <v>145</v>
      </c>
      <c r="AD52" s="105">
        <v>217</v>
      </c>
      <c r="AE52" s="60"/>
      <c r="AF52" s="60"/>
      <c r="AG52" s="61" t="s">
        <v>191</v>
      </c>
      <c r="AH52" s="62">
        <f t="shared" si="2"/>
        <v>16.592214422463304</v>
      </c>
      <c r="AI52" s="62">
        <f t="shared" si="3"/>
        <v>57.913209955328654</v>
      </c>
      <c r="AJ52" s="62">
        <f t="shared" si="4"/>
        <v>140.07657945118061</v>
      </c>
      <c r="AK52" s="62">
        <f t="shared" si="5"/>
        <v>20.102105934907467</v>
      </c>
      <c r="AL52" s="62">
        <f t="shared" si="6"/>
        <v>44.033184428844926</v>
      </c>
      <c r="AM52" s="62">
        <f t="shared" si="7"/>
        <v>35.577536694320358</v>
      </c>
      <c r="AN52" s="62">
        <f t="shared" si="8"/>
        <v>22.335673261008296</v>
      </c>
      <c r="AO52" s="62">
        <f t="shared" si="9"/>
        <v>20.261646458200381</v>
      </c>
      <c r="AP52" s="62">
        <f t="shared" si="10"/>
        <v>6.7007019783024893</v>
      </c>
      <c r="AQ52" s="62">
        <f t="shared" si="11"/>
        <v>84.396936821952778</v>
      </c>
      <c r="AR52" s="62">
        <f t="shared" si="12"/>
        <v>98.436502871729417</v>
      </c>
      <c r="AS52" s="62">
        <f t="shared" si="13"/>
        <v>48.500319081046584</v>
      </c>
      <c r="AT52" s="62">
        <f t="shared" si="14"/>
        <v>8.7747287811104027</v>
      </c>
      <c r="AU52" s="62">
        <f t="shared" si="15"/>
        <v>8.45564773452457</v>
      </c>
      <c r="AV52" s="62">
        <f t="shared" si="16"/>
        <v>4.6266751754945759</v>
      </c>
      <c r="AW52" s="62">
        <f t="shared" si="17"/>
        <v>3.1908104658583283</v>
      </c>
      <c r="AX52" s="62">
        <f t="shared" si="18"/>
        <v>7.3388640714741546</v>
      </c>
      <c r="AY52" s="62">
        <f t="shared" si="19"/>
        <v>122.6866624122527</v>
      </c>
      <c r="AZ52" s="62">
        <f t="shared" si="20"/>
        <v>2.3931078493937461</v>
      </c>
      <c r="BA52" s="62">
        <f t="shared" si="21"/>
        <v>7.6579451180599873</v>
      </c>
      <c r="BB52" s="62">
        <f t="shared" si="22"/>
        <v>1.9144862795149968</v>
      </c>
      <c r="BC52" s="62">
        <f t="shared" si="23"/>
        <v>257.65794511806001</v>
      </c>
      <c r="BD52" s="62">
        <f t="shared" si="0"/>
        <v>23.133375877472876</v>
      </c>
      <c r="BE52" s="62">
        <f t="shared" si="1"/>
        <v>34.620293554562856</v>
      </c>
      <c r="BF52" s="54"/>
      <c r="BG52" s="61" t="s">
        <v>191</v>
      </c>
      <c r="BH52" s="62">
        <f t="shared" si="24"/>
        <v>59.760172989974443</v>
      </c>
      <c r="BI52" s="62">
        <f t="shared" si="24"/>
        <v>10.934393638170976</v>
      </c>
      <c r="BJ52" s="62">
        <f t="shared" si="25"/>
        <v>122.66401590457257</v>
      </c>
      <c r="BK52" s="62">
        <f t="shared" si="26"/>
        <v>44.333996023856862</v>
      </c>
      <c r="BL52" s="62">
        <f t="shared" si="27"/>
        <v>149.26242236024845</v>
      </c>
      <c r="BM52" s="62">
        <f t="shared" si="28"/>
        <v>3.9761431411530812</v>
      </c>
      <c r="BN52" s="62">
        <f t="shared" si="29"/>
        <v>6.5302568567696992</v>
      </c>
    </row>
    <row r="53" spans="1:66" x14ac:dyDescent="0.25">
      <c r="A53" s="59" t="s">
        <v>192</v>
      </c>
      <c r="B53" s="103">
        <v>3455</v>
      </c>
      <c r="C53" s="103">
        <v>2739</v>
      </c>
      <c r="D53" s="103">
        <v>2683</v>
      </c>
      <c r="E53" s="103">
        <v>2627</v>
      </c>
      <c r="F53" s="103">
        <v>965</v>
      </c>
      <c r="G53" s="103">
        <v>41</v>
      </c>
      <c r="H53" s="103">
        <v>200</v>
      </c>
      <c r="I53" s="103">
        <v>452</v>
      </c>
      <c r="J53" s="103">
        <v>54</v>
      </c>
      <c r="K53" s="103">
        <v>140</v>
      </c>
      <c r="L53" s="103">
        <v>76</v>
      </c>
      <c r="M53" s="103">
        <v>111</v>
      </c>
      <c r="N53" s="103">
        <v>124</v>
      </c>
      <c r="O53" s="103">
        <v>34</v>
      </c>
      <c r="P53" s="103">
        <v>243</v>
      </c>
      <c r="Q53" s="103">
        <v>432</v>
      </c>
      <c r="R53" s="103">
        <v>129</v>
      </c>
      <c r="S53" s="103">
        <v>44</v>
      </c>
      <c r="T53" s="103">
        <v>21</v>
      </c>
      <c r="U53" s="103">
        <v>12</v>
      </c>
      <c r="V53" s="103">
        <v>25</v>
      </c>
      <c r="W53" s="103">
        <v>45</v>
      </c>
      <c r="X53" s="103">
        <v>323</v>
      </c>
      <c r="Y53" s="103">
        <v>4</v>
      </c>
      <c r="Z53" s="103">
        <v>21</v>
      </c>
      <c r="AA53" s="103">
        <v>4</v>
      </c>
      <c r="AB53" s="103">
        <v>841</v>
      </c>
      <c r="AC53" s="104">
        <v>63</v>
      </c>
      <c r="AD53" s="105">
        <v>107</v>
      </c>
      <c r="AE53" s="60"/>
      <c r="AF53" s="60"/>
      <c r="AG53" s="61" t="s">
        <v>192</v>
      </c>
      <c r="AH53" s="62">
        <f t="shared" si="2"/>
        <v>11.86685962373372</v>
      </c>
      <c r="AI53" s="62">
        <f t="shared" si="3"/>
        <v>57.887120115774238</v>
      </c>
      <c r="AJ53" s="62">
        <f t="shared" si="4"/>
        <v>130.82489146164977</v>
      </c>
      <c r="AK53" s="62">
        <f t="shared" si="5"/>
        <v>15.629522431259046</v>
      </c>
      <c r="AL53" s="62">
        <f t="shared" si="6"/>
        <v>40.520984081041966</v>
      </c>
      <c r="AM53" s="62">
        <f t="shared" si="7"/>
        <v>21.99710564399421</v>
      </c>
      <c r="AN53" s="62">
        <f t="shared" si="8"/>
        <v>32.127351664254704</v>
      </c>
      <c r="AO53" s="62">
        <f t="shared" si="9"/>
        <v>35.890014471780027</v>
      </c>
      <c r="AP53" s="62">
        <f t="shared" si="10"/>
        <v>9.8408104196816204</v>
      </c>
      <c r="AQ53" s="62">
        <f t="shared" si="11"/>
        <v>70.332850940665693</v>
      </c>
      <c r="AR53" s="62">
        <f t="shared" si="12"/>
        <v>125.03617945007237</v>
      </c>
      <c r="AS53" s="62">
        <f t="shared" si="13"/>
        <v>37.337192474674389</v>
      </c>
      <c r="AT53" s="62">
        <f t="shared" si="14"/>
        <v>12.735166425470334</v>
      </c>
      <c r="AU53" s="62">
        <f t="shared" si="15"/>
        <v>6.078147612156295</v>
      </c>
      <c r="AV53" s="62">
        <f t="shared" si="16"/>
        <v>3.4732272069464547</v>
      </c>
      <c r="AW53" s="62">
        <f t="shared" si="17"/>
        <v>7.2358900144717797</v>
      </c>
      <c r="AX53" s="62">
        <f t="shared" si="18"/>
        <v>13.024602026049203</v>
      </c>
      <c r="AY53" s="62">
        <f t="shared" si="19"/>
        <v>93.487698986975403</v>
      </c>
      <c r="AZ53" s="62">
        <f t="shared" si="20"/>
        <v>1.1577424023154848</v>
      </c>
      <c r="BA53" s="62">
        <f t="shared" si="21"/>
        <v>6.078147612156295</v>
      </c>
      <c r="BB53" s="62">
        <f t="shared" si="22"/>
        <v>1.1577424023154848</v>
      </c>
      <c r="BC53" s="62">
        <f t="shared" si="23"/>
        <v>243.4153400868307</v>
      </c>
      <c r="BD53" s="62">
        <f t="shared" si="0"/>
        <v>18.234442836468887</v>
      </c>
      <c r="BE53" s="62">
        <f t="shared" si="1"/>
        <v>30.969609261939219</v>
      </c>
      <c r="BF53" s="54"/>
      <c r="BG53" s="61" t="s">
        <v>192</v>
      </c>
      <c r="BH53" s="62">
        <f t="shared" si="24"/>
        <v>48.080506895266495</v>
      </c>
      <c r="BI53" s="62">
        <f t="shared" si="24"/>
        <v>16.74914350970689</v>
      </c>
      <c r="BJ53" s="62">
        <f t="shared" si="25"/>
        <v>164.44613627712218</v>
      </c>
      <c r="BK53" s="62">
        <f t="shared" si="26"/>
        <v>28.930338789493721</v>
      </c>
      <c r="BL53" s="62">
        <f t="shared" si="27"/>
        <v>117.92625045637094</v>
      </c>
      <c r="BM53" s="62">
        <f t="shared" si="28"/>
        <v>9.5165588123334608</v>
      </c>
      <c r="BN53" s="62">
        <f t="shared" si="29"/>
        <v>4.1450777202072535</v>
      </c>
    </row>
    <row r="54" spans="1:66" x14ac:dyDescent="0.25">
      <c r="A54" s="59" t="s">
        <v>193</v>
      </c>
      <c r="B54" s="103">
        <v>5171</v>
      </c>
      <c r="C54" s="103">
        <v>4020</v>
      </c>
      <c r="D54" s="103">
        <v>3951</v>
      </c>
      <c r="E54" s="103">
        <v>3881</v>
      </c>
      <c r="F54" s="103">
        <v>1404</v>
      </c>
      <c r="G54" s="103">
        <v>56</v>
      </c>
      <c r="H54" s="103">
        <v>338</v>
      </c>
      <c r="I54" s="103">
        <v>430</v>
      </c>
      <c r="J54" s="103">
        <v>77</v>
      </c>
      <c r="K54" s="103">
        <v>158</v>
      </c>
      <c r="L54" s="103">
        <v>104</v>
      </c>
      <c r="M54" s="103">
        <v>64</v>
      </c>
      <c r="N54" s="103">
        <v>55</v>
      </c>
      <c r="O54" s="103">
        <v>20</v>
      </c>
      <c r="P54" s="103">
        <v>295</v>
      </c>
      <c r="Q54" s="103">
        <v>174</v>
      </c>
      <c r="R54" s="103">
        <v>172</v>
      </c>
      <c r="S54" s="103">
        <v>38</v>
      </c>
      <c r="T54" s="103">
        <v>33</v>
      </c>
      <c r="U54" s="103">
        <v>11</v>
      </c>
      <c r="V54" s="103">
        <v>22</v>
      </c>
      <c r="W54" s="103">
        <v>58</v>
      </c>
      <c r="X54" s="103">
        <v>385</v>
      </c>
      <c r="Y54" s="103">
        <v>2</v>
      </c>
      <c r="Z54" s="103">
        <v>25</v>
      </c>
      <c r="AA54" s="103">
        <v>1</v>
      </c>
      <c r="AB54" s="103">
        <v>969</v>
      </c>
      <c r="AC54" s="104">
        <v>80</v>
      </c>
      <c r="AD54" s="105">
        <v>158</v>
      </c>
      <c r="AE54" s="60"/>
      <c r="AF54" s="60"/>
      <c r="AG54" s="61" t="s">
        <v>193</v>
      </c>
      <c r="AH54" s="62">
        <f t="shared" si="2"/>
        <v>10.829626764649005</v>
      </c>
      <c r="AI54" s="62">
        <f t="shared" si="3"/>
        <v>65.364532972345771</v>
      </c>
      <c r="AJ54" s="62">
        <f t="shared" si="4"/>
        <v>83.156062657126284</v>
      </c>
      <c r="AK54" s="62">
        <f t="shared" si="5"/>
        <v>14.89073680139238</v>
      </c>
      <c r="AL54" s="62">
        <f t="shared" si="6"/>
        <v>30.555018371688259</v>
      </c>
      <c r="AM54" s="62">
        <f t="shared" si="7"/>
        <v>20.112163991491006</v>
      </c>
      <c r="AN54" s="62">
        <f t="shared" si="8"/>
        <v>12.376716302456003</v>
      </c>
      <c r="AO54" s="62">
        <f t="shared" si="9"/>
        <v>10.63624057242313</v>
      </c>
      <c r="AP54" s="62">
        <f t="shared" si="10"/>
        <v>3.8677238445175015</v>
      </c>
      <c r="AQ54" s="62">
        <f t="shared" si="11"/>
        <v>57.048926706633146</v>
      </c>
      <c r="AR54" s="62">
        <f t="shared" si="12"/>
        <v>33.649197447302264</v>
      </c>
      <c r="AS54" s="62">
        <f t="shared" si="13"/>
        <v>33.262425062850518</v>
      </c>
      <c r="AT54" s="62">
        <f t="shared" si="14"/>
        <v>7.3486753045832529</v>
      </c>
      <c r="AU54" s="62">
        <f t="shared" si="15"/>
        <v>6.3817443434538772</v>
      </c>
      <c r="AV54" s="62">
        <f t="shared" si="16"/>
        <v>2.1272481144846256</v>
      </c>
      <c r="AW54" s="62">
        <f t="shared" si="17"/>
        <v>4.2544962289692512</v>
      </c>
      <c r="AX54" s="62">
        <f t="shared" si="18"/>
        <v>11.216399149100754</v>
      </c>
      <c r="AY54" s="62">
        <f t="shared" si="19"/>
        <v>74.453684006961907</v>
      </c>
      <c r="AZ54" s="62">
        <f t="shared" si="20"/>
        <v>0.38677238445175011</v>
      </c>
      <c r="BA54" s="62">
        <f t="shared" si="21"/>
        <v>4.8346548056468768</v>
      </c>
      <c r="BB54" s="62">
        <f t="shared" si="22"/>
        <v>0.19338619222587505</v>
      </c>
      <c r="BC54" s="62">
        <f t="shared" si="23"/>
        <v>187.39122026687295</v>
      </c>
      <c r="BD54" s="62">
        <f t="shared" si="0"/>
        <v>15.470895378070006</v>
      </c>
      <c r="BE54" s="62">
        <f t="shared" si="1"/>
        <v>30.555018371688259</v>
      </c>
      <c r="BF54" s="54"/>
      <c r="BG54" s="61" t="s">
        <v>193</v>
      </c>
      <c r="BH54" s="62">
        <f t="shared" si="24"/>
        <v>43.533282713237156</v>
      </c>
      <c r="BI54" s="62">
        <f t="shared" si="24"/>
        <v>9.7912909044060807</v>
      </c>
      <c r="BJ54" s="62">
        <f t="shared" si="25"/>
        <v>44.833805720175214</v>
      </c>
      <c r="BK54" s="62">
        <f t="shared" si="26"/>
        <v>26.797217212058747</v>
      </c>
      <c r="BL54" s="62">
        <f t="shared" si="27"/>
        <v>95.771144278606954</v>
      </c>
      <c r="BM54" s="62">
        <f t="shared" si="28"/>
        <v>5.6686421025508889</v>
      </c>
      <c r="BN54" s="62">
        <f t="shared" si="29"/>
        <v>1.4245014245014245</v>
      </c>
    </row>
    <row r="55" spans="1:66" x14ac:dyDescent="0.25">
      <c r="A55" s="59" t="s">
        <v>194</v>
      </c>
      <c r="B55" s="103">
        <v>10365</v>
      </c>
      <c r="C55" s="103">
        <v>8379</v>
      </c>
      <c r="D55" s="103">
        <v>8248</v>
      </c>
      <c r="E55" s="103">
        <v>8126</v>
      </c>
      <c r="F55" s="103">
        <v>3631</v>
      </c>
      <c r="G55" s="103">
        <v>190</v>
      </c>
      <c r="H55" s="103">
        <v>649</v>
      </c>
      <c r="I55" s="103">
        <v>1384</v>
      </c>
      <c r="J55" s="103">
        <v>232</v>
      </c>
      <c r="K55" s="103">
        <v>404</v>
      </c>
      <c r="L55" s="103">
        <v>413</v>
      </c>
      <c r="M55" s="103">
        <v>172</v>
      </c>
      <c r="N55" s="103">
        <v>241</v>
      </c>
      <c r="O55" s="103">
        <v>97</v>
      </c>
      <c r="P55" s="103">
        <v>729</v>
      </c>
      <c r="Q55" s="103">
        <v>278</v>
      </c>
      <c r="R55" s="103">
        <v>430</v>
      </c>
      <c r="S55" s="103">
        <v>95</v>
      </c>
      <c r="T55" s="103">
        <v>77</v>
      </c>
      <c r="U55" s="103">
        <v>32</v>
      </c>
      <c r="V55" s="103">
        <v>64</v>
      </c>
      <c r="W55" s="103">
        <v>107</v>
      </c>
      <c r="X55" s="103">
        <v>756</v>
      </c>
      <c r="Y55" s="103">
        <v>15</v>
      </c>
      <c r="Z55" s="103">
        <v>70</v>
      </c>
      <c r="AA55" s="103">
        <v>14</v>
      </c>
      <c r="AB55" s="103">
        <v>2503</v>
      </c>
      <c r="AC55" s="104">
        <v>152</v>
      </c>
      <c r="AD55" s="105">
        <v>339</v>
      </c>
      <c r="AE55" s="60"/>
      <c r="AF55" s="60"/>
      <c r="AG55" s="61" t="s">
        <v>194</v>
      </c>
      <c r="AH55" s="62">
        <f t="shared" si="2"/>
        <v>18.330921369995178</v>
      </c>
      <c r="AI55" s="62">
        <f t="shared" si="3"/>
        <v>62.614568258562471</v>
      </c>
      <c r="AJ55" s="62">
        <f t="shared" si="4"/>
        <v>133.5262904003859</v>
      </c>
      <c r="AK55" s="62">
        <f t="shared" si="5"/>
        <v>22.383019778099374</v>
      </c>
      <c r="AL55" s="62">
        <f t="shared" si="6"/>
        <v>38.977327544621318</v>
      </c>
      <c r="AM55" s="62">
        <f t="shared" si="7"/>
        <v>39.845634346357933</v>
      </c>
      <c r="AN55" s="62">
        <f t="shared" si="8"/>
        <v>16.59430776652195</v>
      </c>
      <c r="AO55" s="62">
        <f t="shared" si="9"/>
        <v>23.251326579835986</v>
      </c>
      <c r="AP55" s="62">
        <f t="shared" si="10"/>
        <v>9.358417752050169</v>
      </c>
      <c r="AQ55" s="62">
        <f t="shared" si="11"/>
        <v>70.332850940665693</v>
      </c>
      <c r="AR55" s="62">
        <f t="shared" si="12"/>
        <v>26.821032320308731</v>
      </c>
      <c r="AS55" s="62">
        <f t="shared" si="13"/>
        <v>41.485769416304869</v>
      </c>
      <c r="AT55" s="62">
        <f t="shared" si="14"/>
        <v>9.1654606849975888</v>
      </c>
      <c r="AU55" s="62">
        <f t="shared" si="15"/>
        <v>7.4288470815243608</v>
      </c>
      <c r="AV55" s="62">
        <f t="shared" si="16"/>
        <v>3.087313072841293</v>
      </c>
      <c r="AW55" s="62">
        <f t="shared" si="17"/>
        <v>6.1746261456825859</v>
      </c>
      <c r="AX55" s="62">
        <f t="shared" si="18"/>
        <v>10.323203087313074</v>
      </c>
      <c r="AY55" s="62">
        <f t="shared" si="19"/>
        <v>72.937771345875547</v>
      </c>
      <c r="AZ55" s="62">
        <f t="shared" si="20"/>
        <v>1.4471780028943559</v>
      </c>
      <c r="BA55" s="62">
        <f t="shared" si="21"/>
        <v>6.7534973468403283</v>
      </c>
      <c r="BB55" s="62">
        <f t="shared" si="22"/>
        <v>1.3506994693680656</v>
      </c>
      <c r="BC55" s="62">
        <f t="shared" si="23"/>
        <v>241.48576941630486</v>
      </c>
      <c r="BD55" s="62">
        <f t="shared" si="0"/>
        <v>14.66473709599614</v>
      </c>
      <c r="BE55" s="62">
        <f t="shared" si="1"/>
        <v>32.706222865412443</v>
      </c>
      <c r="BF55" s="54"/>
      <c r="BG55" s="61" t="s">
        <v>194</v>
      </c>
      <c r="BH55" s="62">
        <f t="shared" si="24"/>
        <v>52.133850630455868</v>
      </c>
      <c r="BI55" s="62">
        <f t="shared" si="24"/>
        <v>11.690868816145706</v>
      </c>
      <c r="BJ55" s="62">
        <f t="shared" si="25"/>
        <v>34.211174009352696</v>
      </c>
      <c r="BK55" s="62">
        <f t="shared" si="26"/>
        <v>50.824513905980801</v>
      </c>
      <c r="BL55" s="62">
        <f t="shared" si="27"/>
        <v>90.225563909774436</v>
      </c>
      <c r="BM55" s="62">
        <f t="shared" si="28"/>
        <v>7.8759537287718429</v>
      </c>
      <c r="BN55" s="62">
        <f t="shared" si="29"/>
        <v>4.1310933627099971</v>
      </c>
    </row>
    <row r="56" spans="1:66" x14ac:dyDescent="0.25">
      <c r="A56" s="59" t="s">
        <v>195</v>
      </c>
      <c r="B56" s="103">
        <v>4962</v>
      </c>
      <c r="C56" s="103">
        <v>3979</v>
      </c>
      <c r="D56" s="103">
        <v>3907</v>
      </c>
      <c r="E56" s="103">
        <v>3844</v>
      </c>
      <c r="F56" s="103">
        <v>1479</v>
      </c>
      <c r="G56" s="103">
        <v>79</v>
      </c>
      <c r="H56" s="103">
        <v>357</v>
      </c>
      <c r="I56" s="103">
        <v>661</v>
      </c>
      <c r="J56" s="103">
        <v>83</v>
      </c>
      <c r="K56" s="103">
        <v>166</v>
      </c>
      <c r="L56" s="103">
        <v>162</v>
      </c>
      <c r="M56" s="103">
        <v>97</v>
      </c>
      <c r="N56" s="103">
        <v>142</v>
      </c>
      <c r="O56" s="103">
        <v>39</v>
      </c>
      <c r="P56" s="103">
        <v>305</v>
      </c>
      <c r="Q56" s="103">
        <v>390</v>
      </c>
      <c r="R56" s="103">
        <v>178</v>
      </c>
      <c r="S56" s="103">
        <v>53</v>
      </c>
      <c r="T56" s="103">
        <v>55</v>
      </c>
      <c r="U56" s="103">
        <v>25</v>
      </c>
      <c r="V56" s="103">
        <v>38</v>
      </c>
      <c r="W56" s="103">
        <v>48</v>
      </c>
      <c r="X56" s="103">
        <v>203</v>
      </c>
      <c r="Y56" s="103">
        <v>6</v>
      </c>
      <c r="Z56" s="103">
        <v>29</v>
      </c>
      <c r="AA56" s="103">
        <v>12</v>
      </c>
      <c r="AB56" s="103">
        <v>1143</v>
      </c>
      <c r="AC56" s="104">
        <v>95</v>
      </c>
      <c r="AD56" s="105">
        <v>168</v>
      </c>
      <c r="AE56" s="60"/>
      <c r="AF56" s="60"/>
      <c r="AG56" s="61" t="s">
        <v>195</v>
      </c>
      <c r="AH56" s="62">
        <f t="shared" si="2"/>
        <v>15.920999596936721</v>
      </c>
      <c r="AI56" s="62">
        <f t="shared" si="3"/>
        <v>71.94679564691657</v>
      </c>
      <c r="AJ56" s="62">
        <f t="shared" si="4"/>
        <v>133.21241434905278</v>
      </c>
      <c r="AK56" s="62">
        <f t="shared" si="5"/>
        <v>16.727126158806932</v>
      </c>
      <c r="AL56" s="62">
        <f t="shared" si="6"/>
        <v>33.454252317613864</v>
      </c>
      <c r="AM56" s="62">
        <f t="shared" si="7"/>
        <v>32.648125755743656</v>
      </c>
      <c r="AN56" s="62">
        <f t="shared" si="8"/>
        <v>19.548569125352682</v>
      </c>
      <c r="AO56" s="62">
        <f t="shared" si="9"/>
        <v>28.617492946392584</v>
      </c>
      <c r="AP56" s="62">
        <f t="shared" si="10"/>
        <v>7.8597339782345825</v>
      </c>
      <c r="AQ56" s="62">
        <f t="shared" si="11"/>
        <v>61.467150342603787</v>
      </c>
      <c r="AR56" s="62">
        <f t="shared" si="12"/>
        <v>78.597339782345827</v>
      </c>
      <c r="AS56" s="62">
        <f t="shared" si="13"/>
        <v>35.872632003224503</v>
      </c>
      <c r="AT56" s="62">
        <f t="shared" si="14"/>
        <v>10.681176944780331</v>
      </c>
      <c r="AU56" s="62">
        <f t="shared" si="15"/>
        <v>11.084240225715439</v>
      </c>
      <c r="AV56" s="62">
        <f t="shared" si="16"/>
        <v>5.0382910116888349</v>
      </c>
      <c r="AW56" s="62">
        <f t="shared" si="17"/>
        <v>7.6582023377670287</v>
      </c>
      <c r="AX56" s="62">
        <f t="shared" si="18"/>
        <v>9.6735187424425622</v>
      </c>
      <c r="AY56" s="62">
        <f t="shared" si="19"/>
        <v>40.910923014913344</v>
      </c>
      <c r="AZ56" s="62">
        <f t="shared" si="20"/>
        <v>1.2091898428053203</v>
      </c>
      <c r="BA56" s="62">
        <f t="shared" si="21"/>
        <v>5.8444175735590482</v>
      </c>
      <c r="BB56" s="62">
        <f t="shared" si="22"/>
        <v>2.4183796856106405</v>
      </c>
      <c r="BC56" s="62">
        <f t="shared" si="23"/>
        <v>230.35066505441353</v>
      </c>
      <c r="BD56" s="62">
        <f t="shared" si="0"/>
        <v>19.145505844417574</v>
      </c>
      <c r="BE56" s="62">
        <f t="shared" si="1"/>
        <v>33.857315598548972</v>
      </c>
      <c r="BF56" s="54"/>
      <c r="BG56" s="61" t="s">
        <v>195</v>
      </c>
      <c r="BH56" s="62">
        <f t="shared" si="24"/>
        <v>45.559252623496292</v>
      </c>
      <c r="BI56" s="62">
        <f t="shared" si="24"/>
        <v>13.787721123829344</v>
      </c>
      <c r="BJ56" s="62">
        <f t="shared" si="25"/>
        <v>101.45681581685743</v>
      </c>
      <c r="BK56" s="62">
        <f t="shared" si="26"/>
        <v>42.143600416233092</v>
      </c>
      <c r="BL56" s="62">
        <f t="shared" si="27"/>
        <v>51.017843679316407</v>
      </c>
      <c r="BM56" s="62">
        <f t="shared" si="28"/>
        <v>9.8855359001040579</v>
      </c>
      <c r="BN56" s="62">
        <f t="shared" si="29"/>
        <v>4.056795131845842</v>
      </c>
    </row>
    <row r="57" spans="1:66" x14ac:dyDescent="0.25">
      <c r="A57" s="59" t="s">
        <v>196</v>
      </c>
      <c r="B57" s="103">
        <v>6062</v>
      </c>
      <c r="C57" s="103">
        <v>4817</v>
      </c>
      <c r="D57" s="103">
        <v>4733</v>
      </c>
      <c r="E57" s="103">
        <v>4654</v>
      </c>
      <c r="F57" s="103">
        <v>1890</v>
      </c>
      <c r="G57" s="103">
        <v>91</v>
      </c>
      <c r="H57" s="103">
        <v>434</v>
      </c>
      <c r="I57" s="103">
        <v>744</v>
      </c>
      <c r="J57" s="103">
        <v>90</v>
      </c>
      <c r="K57" s="103">
        <v>262</v>
      </c>
      <c r="L57" s="103">
        <v>160</v>
      </c>
      <c r="M57" s="103">
        <v>131</v>
      </c>
      <c r="N57" s="103">
        <v>59</v>
      </c>
      <c r="O57" s="103">
        <v>22</v>
      </c>
      <c r="P57" s="103">
        <v>493</v>
      </c>
      <c r="Q57" s="103">
        <v>193</v>
      </c>
      <c r="R57" s="103">
        <v>293</v>
      </c>
      <c r="S57" s="103">
        <v>65</v>
      </c>
      <c r="T57" s="103">
        <v>44</v>
      </c>
      <c r="U57" s="103">
        <v>18</v>
      </c>
      <c r="V57" s="103">
        <v>25</v>
      </c>
      <c r="W57" s="103">
        <v>41</v>
      </c>
      <c r="X57" s="103">
        <v>674</v>
      </c>
      <c r="Y57" s="103">
        <v>0</v>
      </c>
      <c r="Z57" s="103">
        <v>63</v>
      </c>
      <c r="AA57" s="103">
        <v>2</v>
      </c>
      <c r="AB57" s="103">
        <v>1441</v>
      </c>
      <c r="AC57" s="104">
        <v>105</v>
      </c>
      <c r="AD57" s="105">
        <v>193</v>
      </c>
      <c r="AE57" s="60"/>
      <c r="AF57" s="60"/>
      <c r="AG57" s="61" t="s">
        <v>196</v>
      </c>
      <c r="AH57" s="62">
        <f t="shared" si="2"/>
        <v>15.011547344110854</v>
      </c>
      <c r="AI57" s="62">
        <f t="shared" si="3"/>
        <v>71.593533487297918</v>
      </c>
      <c r="AJ57" s="62">
        <f t="shared" si="4"/>
        <v>122.73177169251072</v>
      </c>
      <c r="AK57" s="62">
        <f t="shared" si="5"/>
        <v>14.846585285384361</v>
      </c>
      <c r="AL57" s="62">
        <f t="shared" si="6"/>
        <v>43.220059386341141</v>
      </c>
      <c r="AM57" s="62">
        <f t="shared" si="7"/>
        <v>26.393929396238864</v>
      </c>
      <c r="AN57" s="62">
        <f t="shared" si="8"/>
        <v>21.610029693170571</v>
      </c>
      <c r="AO57" s="62">
        <f t="shared" si="9"/>
        <v>9.7327614648630814</v>
      </c>
      <c r="AP57" s="62">
        <f t="shared" si="10"/>
        <v>3.6291652919828441</v>
      </c>
      <c r="AQ57" s="62">
        <f t="shared" si="11"/>
        <v>81.326294952160993</v>
      </c>
      <c r="AR57" s="62">
        <f t="shared" si="12"/>
        <v>31.837677334213129</v>
      </c>
      <c r="AS57" s="62">
        <f t="shared" si="13"/>
        <v>48.333883206862424</v>
      </c>
      <c r="AT57" s="62">
        <f t="shared" si="14"/>
        <v>10.72253381722204</v>
      </c>
      <c r="AU57" s="62">
        <f t="shared" si="15"/>
        <v>7.2583305839656882</v>
      </c>
      <c r="AV57" s="62">
        <f t="shared" si="16"/>
        <v>2.9693170570768723</v>
      </c>
      <c r="AW57" s="62">
        <f t="shared" si="17"/>
        <v>4.1240514681623228</v>
      </c>
      <c r="AX57" s="62">
        <f t="shared" si="18"/>
        <v>6.763444407786209</v>
      </c>
      <c r="AY57" s="62">
        <f t="shared" si="19"/>
        <v>111.18442758165622</v>
      </c>
      <c r="AZ57" s="62">
        <f t="shared" si="20"/>
        <v>0</v>
      </c>
      <c r="BA57" s="62">
        <f t="shared" si="21"/>
        <v>10.392609699769052</v>
      </c>
      <c r="BB57" s="62">
        <f t="shared" si="22"/>
        <v>0.32992411745298583</v>
      </c>
      <c r="BC57" s="62">
        <f t="shared" si="23"/>
        <v>237.7103266248763</v>
      </c>
      <c r="BD57" s="62">
        <f t="shared" si="0"/>
        <v>17.321016166281755</v>
      </c>
      <c r="BE57" s="62">
        <f t="shared" si="1"/>
        <v>31.837677334213129</v>
      </c>
      <c r="BF57" s="54"/>
      <c r="BG57" s="61" t="s">
        <v>196</v>
      </c>
      <c r="BH57" s="62">
        <f t="shared" si="24"/>
        <v>61.905768011831817</v>
      </c>
      <c r="BI57" s="62">
        <f t="shared" si="24"/>
        <v>13.966480446927374</v>
      </c>
      <c r="BJ57" s="62">
        <f t="shared" si="25"/>
        <v>41.469703480876667</v>
      </c>
      <c r="BK57" s="62">
        <f t="shared" si="26"/>
        <v>34.379028792436614</v>
      </c>
      <c r="BL57" s="62">
        <f t="shared" si="27"/>
        <v>139.92111272576292</v>
      </c>
      <c r="BM57" s="62">
        <f t="shared" si="28"/>
        <v>5.3717232488182205</v>
      </c>
      <c r="BN57" s="62">
        <f t="shared" si="29"/>
        <v>0</v>
      </c>
    </row>
    <row r="58" spans="1:66" x14ac:dyDescent="0.25">
      <c r="A58" s="59" t="s">
        <v>197</v>
      </c>
      <c r="B58" s="103">
        <v>7245</v>
      </c>
      <c r="C58" s="103">
        <v>5674</v>
      </c>
      <c r="D58" s="103">
        <v>5558</v>
      </c>
      <c r="E58" s="103">
        <v>5462</v>
      </c>
      <c r="F58" s="103">
        <v>1857</v>
      </c>
      <c r="G58" s="103">
        <v>101</v>
      </c>
      <c r="H58" s="103">
        <v>790</v>
      </c>
      <c r="I58" s="103">
        <v>937</v>
      </c>
      <c r="J58" s="103">
        <v>125</v>
      </c>
      <c r="K58" s="103">
        <v>330</v>
      </c>
      <c r="L58" s="103">
        <v>159</v>
      </c>
      <c r="M58" s="103">
        <v>247</v>
      </c>
      <c r="N58" s="103">
        <v>114</v>
      </c>
      <c r="O58" s="103">
        <v>46</v>
      </c>
      <c r="P58" s="103">
        <v>513</v>
      </c>
      <c r="Q58" s="103">
        <v>1143</v>
      </c>
      <c r="R58" s="103">
        <v>254</v>
      </c>
      <c r="S58" s="103">
        <v>99</v>
      </c>
      <c r="T58" s="103">
        <v>56</v>
      </c>
      <c r="U58" s="103">
        <v>23</v>
      </c>
      <c r="V58" s="103">
        <v>82</v>
      </c>
      <c r="W58" s="103">
        <v>57</v>
      </c>
      <c r="X58" s="103">
        <v>249</v>
      </c>
      <c r="Y58" s="103">
        <v>11</v>
      </c>
      <c r="Z58" s="103">
        <v>40</v>
      </c>
      <c r="AA58" s="103">
        <v>8</v>
      </c>
      <c r="AB58" s="103">
        <v>1884</v>
      </c>
      <c r="AC58" s="104">
        <v>159</v>
      </c>
      <c r="AD58" s="105">
        <v>187</v>
      </c>
      <c r="AE58" s="60"/>
      <c r="AF58" s="60"/>
      <c r="AG58" s="61" t="s">
        <v>197</v>
      </c>
      <c r="AH58" s="62">
        <f t="shared" si="2"/>
        <v>13.94064872325742</v>
      </c>
      <c r="AI58" s="62">
        <f t="shared" si="3"/>
        <v>109.0407177363699</v>
      </c>
      <c r="AJ58" s="62">
        <f t="shared" si="4"/>
        <v>129.33057280883367</v>
      </c>
      <c r="AK58" s="62">
        <f t="shared" si="5"/>
        <v>17.253278122843341</v>
      </c>
      <c r="AL58" s="62">
        <f t="shared" si="6"/>
        <v>45.54865424430642</v>
      </c>
      <c r="AM58" s="62">
        <f t="shared" si="7"/>
        <v>21.946169772256727</v>
      </c>
      <c r="AN58" s="62">
        <f t="shared" si="8"/>
        <v>34.092477570738438</v>
      </c>
      <c r="AO58" s="62">
        <f t="shared" si="9"/>
        <v>15.734989648033125</v>
      </c>
      <c r="AP58" s="62">
        <f t="shared" si="10"/>
        <v>6.3492063492063489</v>
      </c>
      <c r="AQ58" s="62">
        <f t="shared" si="11"/>
        <v>70.807453416149059</v>
      </c>
      <c r="AR58" s="62">
        <f t="shared" si="12"/>
        <v>157.76397515527952</v>
      </c>
      <c r="AS58" s="62">
        <f t="shared" si="13"/>
        <v>35.05866114561767</v>
      </c>
      <c r="AT58" s="62">
        <f t="shared" si="14"/>
        <v>13.664596273291925</v>
      </c>
      <c r="AU58" s="62">
        <f t="shared" si="15"/>
        <v>7.7294685990338161</v>
      </c>
      <c r="AV58" s="62">
        <f t="shared" si="16"/>
        <v>3.1746031746031744</v>
      </c>
      <c r="AW58" s="62">
        <f t="shared" si="17"/>
        <v>11.31815044858523</v>
      </c>
      <c r="AX58" s="62">
        <f t="shared" si="18"/>
        <v>7.8674948240165623</v>
      </c>
      <c r="AY58" s="62">
        <f t="shared" si="19"/>
        <v>34.368530020703936</v>
      </c>
      <c r="AZ58" s="62">
        <f t="shared" si="20"/>
        <v>1.5182884748102139</v>
      </c>
      <c r="BA58" s="62">
        <f t="shared" si="21"/>
        <v>5.521048999309869</v>
      </c>
      <c r="BB58" s="62">
        <f t="shared" si="22"/>
        <v>1.1042097998619738</v>
      </c>
      <c r="BC58" s="62">
        <f t="shared" si="23"/>
        <v>260.0414078674948</v>
      </c>
      <c r="BD58" s="62">
        <f t="shared" si="0"/>
        <v>21.946169772256727</v>
      </c>
      <c r="BE58" s="62">
        <f t="shared" si="1"/>
        <v>25.810904071773638</v>
      </c>
      <c r="BF58" s="54"/>
      <c r="BG58" s="61" t="s">
        <v>197</v>
      </c>
      <c r="BH58" s="62">
        <f t="shared" si="24"/>
        <v>45.699892047499098</v>
      </c>
      <c r="BI58" s="62">
        <f t="shared" si="24"/>
        <v>18.125228853899671</v>
      </c>
      <c r="BJ58" s="62">
        <f t="shared" si="25"/>
        <v>209.26400585865983</v>
      </c>
      <c r="BK58" s="62">
        <f t="shared" si="26"/>
        <v>29.11021603808129</v>
      </c>
      <c r="BL58" s="62">
        <f t="shared" si="27"/>
        <v>43.884384913641171</v>
      </c>
      <c r="BM58" s="62">
        <f t="shared" si="28"/>
        <v>15.012815818381545</v>
      </c>
      <c r="BN58" s="62">
        <f t="shared" si="29"/>
        <v>5.9235325794291862</v>
      </c>
    </row>
    <row r="59" spans="1:66" x14ac:dyDescent="0.25">
      <c r="A59" s="59" t="s">
        <v>198</v>
      </c>
      <c r="B59" s="103">
        <v>2685</v>
      </c>
      <c r="C59" s="103">
        <v>2118</v>
      </c>
      <c r="D59" s="103">
        <v>2069</v>
      </c>
      <c r="E59" s="103">
        <v>2026</v>
      </c>
      <c r="F59" s="103">
        <v>662</v>
      </c>
      <c r="G59" s="103">
        <v>26</v>
      </c>
      <c r="H59" s="103">
        <v>117</v>
      </c>
      <c r="I59" s="103">
        <v>291</v>
      </c>
      <c r="J59" s="103">
        <v>35</v>
      </c>
      <c r="K59" s="103">
        <v>85</v>
      </c>
      <c r="L59" s="103">
        <v>43</v>
      </c>
      <c r="M59" s="103">
        <v>40</v>
      </c>
      <c r="N59" s="103">
        <v>39</v>
      </c>
      <c r="O59" s="103">
        <v>14</v>
      </c>
      <c r="P59" s="103">
        <v>176</v>
      </c>
      <c r="Q59" s="103">
        <v>76</v>
      </c>
      <c r="R59" s="103">
        <v>111</v>
      </c>
      <c r="S59" s="103">
        <v>19</v>
      </c>
      <c r="T59" s="103">
        <v>18</v>
      </c>
      <c r="U59" s="103">
        <v>9</v>
      </c>
      <c r="V59" s="103">
        <v>8</v>
      </c>
      <c r="W59" s="103">
        <v>19</v>
      </c>
      <c r="X59" s="103">
        <v>175</v>
      </c>
      <c r="Y59" s="103">
        <v>2</v>
      </c>
      <c r="Z59" s="103">
        <v>18</v>
      </c>
      <c r="AA59" s="103">
        <v>0</v>
      </c>
      <c r="AB59" s="103">
        <v>514</v>
      </c>
      <c r="AC59" s="104">
        <v>24</v>
      </c>
      <c r="AD59" s="105">
        <v>61</v>
      </c>
      <c r="AE59" s="60"/>
      <c r="AF59" s="60"/>
      <c r="AG59" s="61" t="s">
        <v>198</v>
      </c>
      <c r="AH59" s="62">
        <f t="shared" si="2"/>
        <v>9.6834264432029791</v>
      </c>
      <c r="AI59" s="62">
        <f t="shared" si="3"/>
        <v>43.575418994413411</v>
      </c>
      <c r="AJ59" s="62">
        <f t="shared" si="4"/>
        <v>108.37988826815642</v>
      </c>
      <c r="AK59" s="62">
        <f t="shared" si="5"/>
        <v>13.03538175046555</v>
      </c>
      <c r="AL59" s="62">
        <f t="shared" si="6"/>
        <v>31.65735567970205</v>
      </c>
      <c r="AM59" s="62">
        <f t="shared" si="7"/>
        <v>16.014897579143391</v>
      </c>
      <c r="AN59" s="62">
        <f t="shared" si="8"/>
        <v>14.8975791433892</v>
      </c>
      <c r="AO59" s="62">
        <f t="shared" si="9"/>
        <v>14.52513966480447</v>
      </c>
      <c r="AP59" s="62">
        <f t="shared" si="10"/>
        <v>5.2141527001862196</v>
      </c>
      <c r="AQ59" s="62">
        <f t="shared" si="11"/>
        <v>65.549348230912472</v>
      </c>
      <c r="AR59" s="62">
        <f t="shared" si="12"/>
        <v>28.305400372439479</v>
      </c>
      <c r="AS59" s="62">
        <f t="shared" si="13"/>
        <v>41.340782122905026</v>
      </c>
      <c r="AT59" s="62">
        <f t="shared" si="14"/>
        <v>7.0763500931098697</v>
      </c>
      <c r="AU59" s="62">
        <f t="shared" si="15"/>
        <v>6.7039106145251397</v>
      </c>
      <c r="AV59" s="62">
        <f t="shared" si="16"/>
        <v>3.3519553072625698</v>
      </c>
      <c r="AW59" s="62">
        <f t="shared" si="17"/>
        <v>2.9795158286778398</v>
      </c>
      <c r="AX59" s="62">
        <f t="shared" si="18"/>
        <v>7.0763500931098697</v>
      </c>
      <c r="AY59" s="62">
        <f t="shared" si="19"/>
        <v>65.176908752327748</v>
      </c>
      <c r="AZ59" s="62">
        <f t="shared" si="20"/>
        <v>0.74487895716945995</v>
      </c>
      <c r="BA59" s="62">
        <f t="shared" si="21"/>
        <v>6.7039106145251397</v>
      </c>
      <c r="BB59" s="62">
        <f t="shared" si="22"/>
        <v>0</v>
      </c>
      <c r="BC59" s="62">
        <f t="shared" si="23"/>
        <v>191.4338919925512</v>
      </c>
      <c r="BD59" s="62">
        <f t="shared" si="0"/>
        <v>8.938547486033519</v>
      </c>
      <c r="BE59" s="62">
        <f t="shared" si="1"/>
        <v>22.718808193668529</v>
      </c>
      <c r="BF59" s="54"/>
      <c r="BG59" s="61" t="s">
        <v>198</v>
      </c>
      <c r="BH59" s="62">
        <f t="shared" si="24"/>
        <v>53.649105848235862</v>
      </c>
      <c r="BI59" s="62">
        <f t="shared" si="24"/>
        <v>9.3780848963474828</v>
      </c>
      <c r="BJ59" s="62">
        <f t="shared" si="25"/>
        <v>37.512339585389931</v>
      </c>
      <c r="BK59" s="62">
        <f t="shared" si="26"/>
        <v>21.224086870681145</v>
      </c>
      <c r="BL59" s="62">
        <f t="shared" si="27"/>
        <v>82.625118035882906</v>
      </c>
      <c r="BM59" s="62">
        <f t="shared" si="28"/>
        <v>3.9486673247778872</v>
      </c>
      <c r="BN59" s="62">
        <f t="shared" si="29"/>
        <v>3.0211480362537766</v>
      </c>
    </row>
    <row r="60" spans="1:66" x14ac:dyDescent="0.25">
      <c r="A60" s="59" t="s">
        <v>199</v>
      </c>
      <c r="B60" s="103">
        <v>5962</v>
      </c>
      <c r="C60" s="103">
        <v>4946</v>
      </c>
      <c r="D60" s="103">
        <v>4872</v>
      </c>
      <c r="E60" s="103">
        <v>4814</v>
      </c>
      <c r="F60" s="103">
        <v>2248</v>
      </c>
      <c r="G60" s="103">
        <v>115</v>
      </c>
      <c r="H60" s="103">
        <v>454</v>
      </c>
      <c r="I60" s="103">
        <v>1080</v>
      </c>
      <c r="J60" s="103">
        <v>136</v>
      </c>
      <c r="K60" s="103">
        <v>363</v>
      </c>
      <c r="L60" s="103">
        <v>276</v>
      </c>
      <c r="M60" s="103">
        <v>309</v>
      </c>
      <c r="N60" s="103">
        <v>114</v>
      </c>
      <c r="O60" s="103">
        <v>45</v>
      </c>
      <c r="P60" s="103">
        <v>705</v>
      </c>
      <c r="Q60" s="103">
        <v>553</v>
      </c>
      <c r="R60" s="103">
        <v>437</v>
      </c>
      <c r="S60" s="103">
        <v>73</v>
      </c>
      <c r="T60" s="103">
        <v>71</v>
      </c>
      <c r="U60" s="103">
        <v>36</v>
      </c>
      <c r="V60" s="103">
        <v>26</v>
      </c>
      <c r="W60" s="103">
        <v>62</v>
      </c>
      <c r="X60" s="103">
        <v>780</v>
      </c>
      <c r="Y60" s="103">
        <v>7</v>
      </c>
      <c r="Z60" s="103">
        <v>86</v>
      </c>
      <c r="AA60" s="103">
        <v>12</v>
      </c>
      <c r="AB60" s="103">
        <v>1881</v>
      </c>
      <c r="AC60" s="104">
        <v>161</v>
      </c>
      <c r="AD60" s="105">
        <v>240</v>
      </c>
      <c r="AE60" s="60"/>
      <c r="AF60" s="60"/>
      <c r="AG60" s="61" t="s">
        <v>199</v>
      </c>
      <c r="AH60" s="62">
        <f t="shared" si="2"/>
        <v>19.288829251928885</v>
      </c>
      <c r="AI60" s="62">
        <f t="shared" si="3"/>
        <v>76.148943307614886</v>
      </c>
      <c r="AJ60" s="62">
        <f t="shared" si="4"/>
        <v>181.14726601811472</v>
      </c>
      <c r="AK60" s="62">
        <f t="shared" si="5"/>
        <v>22.811137202281113</v>
      </c>
      <c r="AL60" s="62">
        <f t="shared" si="6"/>
        <v>60.88560885608856</v>
      </c>
      <c r="AM60" s="62">
        <f t="shared" si="7"/>
        <v>46.293190204629319</v>
      </c>
      <c r="AN60" s="62">
        <f t="shared" si="8"/>
        <v>51.828245555182825</v>
      </c>
      <c r="AO60" s="62">
        <f t="shared" si="9"/>
        <v>19.121100301912108</v>
      </c>
      <c r="AP60" s="62">
        <f t="shared" si="10"/>
        <v>7.5478027507547809</v>
      </c>
      <c r="AQ60" s="62">
        <f t="shared" si="11"/>
        <v>118.24890976182489</v>
      </c>
      <c r="AR60" s="62">
        <f t="shared" si="12"/>
        <v>92.754109359275418</v>
      </c>
      <c r="AS60" s="62">
        <f t="shared" si="13"/>
        <v>73.29755115732975</v>
      </c>
      <c r="AT60" s="62">
        <f t="shared" si="14"/>
        <v>12.244213351224422</v>
      </c>
      <c r="AU60" s="62">
        <f t="shared" si="15"/>
        <v>11.908755451190876</v>
      </c>
      <c r="AV60" s="62">
        <f t="shared" si="16"/>
        <v>6.0382422006038245</v>
      </c>
      <c r="AW60" s="62">
        <f t="shared" si="17"/>
        <v>4.3609527004360951</v>
      </c>
      <c r="AX60" s="62">
        <f t="shared" si="18"/>
        <v>10.39919490103992</v>
      </c>
      <c r="AY60" s="62">
        <f t="shared" si="19"/>
        <v>130.82858101308287</v>
      </c>
      <c r="AZ60" s="62">
        <f t="shared" si="20"/>
        <v>1.1741026501174101</v>
      </c>
      <c r="BA60" s="62">
        <f t="shared" si="21"/>
        <v>14.424689701442469</v>
      </c>
      <c r="BB60" s="62">
        <f t="shared" si="22"/>
        <v>2.0127474002012744</v>
      </c>
      <c r="BC60" s="62">
        <f t="shared" si="23"/>
        <v>315.49815498154982</v>
      </c>
      <c r="BD60" s="62">
        <f t="shared" si="0"/>
        <v>27.004360952700438</v>
      </c>
      <c r="BE60" s="62">
        <f t="shared" si="1"/>
        <v>40.254948004025493</v>
      </c>
      <c r="BF60" s="54"/>
      <c r="BG60" s="61" t="s">
        <v>199</v>
      </c>
      <c r="BH60" s="62">
        <f t="shared" si="24"/>
        <v>89.696223316912977</v>
      </c>
      <c r="BI60" s="62">
        <f t="shared" si="24"/>
        <v>15.164104694640631</v>
      </c>
      <c r="BJ60" s="62">
        <f t="shared" si="25"/>
        <v>114.87328624844206</v>
      </c>
      <c r="BK60" s="62">
        <f t="shared" si="26"/>
        <v>57.332779393435814</v>
      </c>
      <c r="BL60" s="62">
        <f t="shared" si="27"/>
        <v>157.70319450060654</v>
      </c>
      <c r="BM60" s="62">
        <f t="shared" si="28"/>
        <v>5.4009140008309098</v>
      </c>
      <c r="BN60" s="62">
        <f t="shared" si="29"/>
        <v>3.1138790035587189</v>
      </c>
    </row>
    <row r="61" spans="1:66" x14ac:dyDescent="0.25">
      <c r="A61" s="59" t="s">
        <v>200</v>
      </c>
      <c r="B61" s="103">
        <v>3497</v>
      </c>
      <c r="C61" s="103">
        <v>2659</v>
      </c>
      <c r="D61" s="103">
        <v>2613</v>
      </c>
      <c r="E61" s="103">
        <v>2561</v>
      </c>
      <c r="F61" s="103">
        <v>944</v>
      </c>
      <c r="G61" s="103">
        <v>63</v>
      </c>
      <c r="H61" s="103">
        <v>190</v>
      </c>
      <c r="I61" s="103">
        <v>483</v>
      </c>
      <c r="J61" s="103">
        <v>57</v>
      </c>
      <c r="K61" s="103">
        <v>138</v>
      </c>
      <c r="L61" s="103">
        <v>159</v>
      </c>
      <c r="M61" s="103">
        <v>95</v>
      </c>
      <c r="N61" s="103">
        <v>114</v>
      </c>
      <c r="O61" s="103">
        <v>20</v>
      </c>
      <c r="P61" s="103">
        <v>269</v>
      </c>
      <c r="Q61" s="103">
        <v>272</v>
      </c>
      <c r="R61" s="103">
        <v>166</v>
      </c>
      <c r="S61" s="103">
        <v>30</v>
      </c>
      <c r="T61" s="103">
        <v>31</v>
      </c>
      <c r="U61" s="103">
        <v>12</v>
      </c>
      <c r="V61" s="103">
        <v>16</v>
      </c>
      <c r="W61" s="103">
        <v>36</v>
      </c>
      <c r="X61" s="103">
        <v>306</v>
      </c>
      <c r="Y61" s="103">
        <v>7</v>
      </c>
      <c r="Z61" s="103">
        <v>15</v>
      </c>
      <c r="AA61" s="103">
        <v>12</v>
      </c>
      <c r="AB61" s="103">
        <v>843</v>
      </c>
      <c r="AC61" s="104">
        <v>56</v>
      </c>
      <c r="AD61" s="105">
        <v>95</v>
      </c>
      <c r="AE61" s="60"/>
      <c r="AF61" s="60"/>
      <c r="AG61" s="61" t="s">
        <v>200</v>
      </c>
      <c r="AH61" s="62">
        <f t="shared" si="2"/>
        <v>18.015441807263368</v>
      </c>
      <c r="AI61" s="62">
        <f t="shared" si="3"/>
        <v>54.332284815556193</v>
      </c>
      <c r="AJ61" s="62">
        <f t="shared" si="4"/>
        <v>138.11838718901916</v>
      </c>
      <c r="AK61" s="62">
        <f t="shared" si="5"/>
        <v>16.299685444666856</v>
      </c>
      <c r="AL61" s="62">
        <f t="shared" si="6"/>
        <v>39.46239633971976</v>
      </c>
      <c r="AM61" s="62">
        <f t="shared" si="7"/>
        <v>45.467543608807553</v>
      </c>
      <c r="AN61" s="62">
        <f t="shared" si="8"/>
        <v>27.166142407778096</v>
      </c>
      <c r="AO61" s="62">
        <f t="shared" si="9"/>
        <v>32.599370889333713</v>
      </c>
      <c r="AP61" s="62">
        <f t="shared" si="10"/>
        <v>5.7191878753217047</v>
      </c>
      <c r="AQ61" s="62">
        <f t="shared" si="11"/>
        <v>76.923076923076934</v>
      </c>
      <c r="AR61" s="62">
        <f t="shared" si="12"/>
        <v>77.780955104375181</v>
      </c>
      <c r="AS61" s="62">
        <f t="shared" si="13"/>
        <v>47.469259365170146</v>
      </c>
      <c r="AT61" s="62">
        <f t="shared" si="14"/>
        <v>8.578781812982557</v>
      </c>
      <c r="AU61" s="62">
        <f t="shared" si="15"/>
        <v>8.8647412067486417</v>
      </c>
      <c r="AV61" s="62">
        <f t="shared" si="16"/>
        <v>3.4315127251930226</v>
      </c>
      <c r="AW61" s="62">
        <f t="shared" si="17"/>
        <v>4.5753503002573641</v>
      </c>
      <c r="AX61" s="62">
        <f t="shared" si="18"/>
        <v>10.294538175579067</v>
      </c>
      <c r="AY61" s="62">
        <f t="shared" si="19"/>
        <v>87.503574492422075</v>
      </c>
      <c r="AZ61" s="62">
        <f t="shared" si="20"/>
        <v>2.0017157563625965</v>
      </c>
      <c r="BA61" s="62">
        <f t="shared" si="21"/>
        <v>4.2893909064912785</v>
      </c>
      <c r="BB61" s="62">
        <f t="shared" si="22"/>
        <v>3.4315127251930226</v>
      </c>
      <c r="BC61" s="62">
        <f t="shared" si="23"/>
        <v>241.06376894480982</v>
      </c>
      <c r="BD61" s="62">
        <f t="shared" si="0"/>
        <v>16.013726050900772</v>
      </c>
      <c r="BE61" s="62">
        <f t="shared" si="1"/>
        <v>27.166142407778096</v>
      </c>
      <c r="BF61" s="54"/>
      <c r="BG61" s="61" t="s">
        <v>200</v>
      </c>
      <c r="BH61" s="62">
        <f t="shared" si="24"/>
        <v>63.528511289705328</v>
      </c>
      <c r="BI61" s="62">
        <f t="shared" si="24"/>
        <v>11.714174150722375</v>
      </c>
      <c r="BJ61" s="62">
        <f t="shared" si="25"/>
        <v>106.20851229988286</v>
      </c>
      <c r="BK61" s="62">
        <f t="shared" si="26"/>
        <v>62.085122998828581</v>
      </c>
      <c r="BL61" s="62">
        <f t="shared" si="27"/>
        <v>115.08085746521249</v>
      </c>
      <c r="BM61" s="62">
        <f t="shared" si="28"/>
        <v>6.2475595470519334</v>
      </c>
      <c r="BN61" s="62">
        <f t="shared" si="29"/>
        <v>7.4152542372881358</v>
      </c>
    </row>
    <row r="62" spans="1:66" x14ac:dyDescent="0.25">
      <c r="A62" s="59" t="s">
        <v>201</v>
      </c>
      <c r="B62" s="103">
        <v>4887</v>
      </c>
      <c r="C62" s="103">
        <v>3916</v>
      </c>
      <c r="D62" s="103">
        <v>3843</v>
      </c>
      <c r="E62" s="103">
        <v>3781</v>
      </c>
      <c r="F62" s="103">
        <v>1379</v>
      </c>
      <c r="G62" s="103">
        <v>56</v>
      </c>
      <c r="H62" s="103">
        <v>286</v>
      </c>
      <c r="I62" s="103">
        <v>558</v>
      </c>
      <c r="J62" s="103">
        <v>54</v>
      </c>
      <c r="K62" s="103">
        <v>209</v>
      </c>
      <c r="L62" s="103">
        <v>115</v>
      </c>
      <c r="M62" s="103">
        <v>131</v>
      </c>
      <c r="N62" s="103">
        <v>84</v>
      </c>
      <c r="O62" s="103">
        <v>19</v>
      </c>
      <c r="P62" s="103">
        <v>352</v>
      </c>
      <c r="Q62" s="103">
        <v>200</v>
      </c>
      <c r="R62" s="103">
        <v>183</v>
      </c>
      <c r="S62" s="103">
        <v>54</v>
      </c>
      <c r="T62" s="103">
        <v>49</v>
      </c>
      <c r="U62" s="103">
        <v>10</v>
      </c>
      <c r="V62" s="103">
        <v>11</v>
      </c>
      <c r="W62" s="103">
        <v>59</v>
      </c>
      <c r="X62" s="103">
        <v>528</v>
      </c>
      <c r="Y62" s="103">
        <v>1</v>
      </c>
      <c r="Z62" s="103">
        <v>46</v>
      </c>
      <c r="AA62" s="103">
        <v>4</v>
      </c>
      <c r="AB62" s="103">
        <v>1133</v>
      </c>
      <c r="AC62" s="104">
        <v>83</v>
      </c>
      <c r="AD62" s="105">
        <v>118</v>
      </c>
      <c r="AE62" s="60"/>
      <c r="AF62" s="60"/>
      <c r="AG62" s="61" t="s">
        <v>201</v>
      </c>
      <c r="AH62" s="62">
        <f t="shared" si="2"/>
        <v>11.458972784939636</v>
      </c>
      <c r="AI62" s="62">
        <f t="shared" si="3"/>
        <v>58.522611008798854</v>
      </c>
      <c r="AJ62" s="62">
        <f t="shared" si="4"/>
        <v>114.1804788213628</v>
      </c>
      <c r="AK62" s="62">
        <f t="shared" si="5"/>
        <v>11.049723756906078</v>
      </c>
      <c r="AL62" s="62">
        <f t="shared" si="6"/>
        <v>42.766523429506854</v>
      </c>
      <c r="AM62" s="62">
        <f t="shared" si="7"/>
        <v>23.531819111929611</v>
      </c>
      <c r="AN62" s="62">
        <f t="shared" si="8"/>
        <v>26.805811336198076</v>
      </c>
      <c r="AO62" s="62">
        <f t="shared" si="9"/>
        <v>17.188459177409456</v>
      </c>
      <c r="AP62" s="62">
        <f t="shared" si="10"/>
        <v>3.887865766318805</v>
      </c>
      <c r="AQ62" s="62">
        <f t="shared" si="11"/>
        <v>72.027828933906292</v>
      </c>
      <c r="AR62" s="62">
        <f t="shared" si="12"/>
        <v>40.924902803355842</v>
      </c>
      <c r="AS62" s="62">
        <f t="shared" si="13"/>
        <v>37.446286065070595</v>
      </c>
      <c r="AT62" s="62">
        <f t="shared" si="14"/>
        <v>11.049723756906078</v>
      </c>
      <c r="AU62" s="62">
        <f t="shared" si="15"/>
        <v>10.02660118682218</v>
      </c>
      <c r="AV62" s="62">
        <f t="shared" si="16"/>
        <v>2.0462451401677924</v>
      </c>
      <c r="AW62" s="62">
        <f t="shared" si="17"/>
        <v>2.2508696541845716</v>
      </c>
      <c r="AX62" s="62">
        <f t="shared" si="18"/>
        <v>12.072846326989973</v>
      </c>
      <c r="AY62" s="62">
        <f t="shared" si="19"/>
        <v>108.04174340085943</v>
      </c>
      <c r="AZ62" s="62">
        <f t="shared" si="20"/>
        <v>0.20462451401677922</v>
      </c>
      <c r="BA62" s="62">
        <f t="shared" si="21"/>
        <v>9.4127276447718451</v>
      </c>
      <c r="BB62" s="62">
        <f t="shared" si="22"/>
        <v>0.8184980560671169</v>
      </c>
      <c r="BC62" s="62">
        <f t="shared" si="23"/>
        <v>231.83957438101086</v>
      </c>
      <c r="BD62" s="62">
        <f t="shared" si="0"/>
        <v>16.983834663392674</v>
      </c>
      <c r="BE62" s="62">
        <f t="shared" si="1"/>
        <v>24.145692653979946</v>
      </c>
      <c r="BF62" s="54"/>
      <c r="BG62" s="61" t="s">
        <v>201</v>
      </c>
      <c r="BH62" s="62">
        <f t="shared" si="24"/>
        <v>47.619047619047613</v>
      </c>
      <c r="BI62" s="62">
        <f t="shared" si="24"/>
        <v>14.281935995768317</v>
      </c>
      <c r="BJ62" s="62">
        <f t="shared" si="25"/>
        <v>52.896059243586357</v>
      </c>
      <c r="BK62" s="62">
        <f t="shared" si="26"/>
        <v>30.415234065062155</v>
      </c>
      <c r="BL62" s="62">
        <f t="shared" si="27"/>
        <v>134.83146067415731</v>
      </c>
      <c r="BM62" s="62">
        <f t="shared" si="28"/>
        <v>2.9092832583972492</v>
      </c>
      <c r="BN62" s="62">
        <f t="shared" si="29"/>
        <v>0.72516316171138506</v>
      </c>
    </row>
    <row r="63" spans="1:66" x14ac:dyDescent="0.25">
      <c r="A63" s="59" t="s">
        <v>202</v>
      </c>
      <c r="B63" s="103">
        <v>9123</v>
      </c>
      <c r="C63" s="103">
        <v>7501</v>
      </c>
      <c r="D63" s="103">
        <v>7370</v>
      </c>
      <c r="E63" s="103">
        <v>7260</v>
      </c>
      <c r="F63" s="103">
        <v>2775</v>
      </c>
      <c r="G63" s="103">
        <v>104</v>
      </c>
      <c r="H63" s="103">
        <v>340</v>
      </c>
      <c r="I63" s="103">
        <v>1177</v>
      </c>
      <c r="J63" s="103">
        <v>174</v>
      </c>
      <c r="K63" s="103">
        <v>363</v>
      </c>
      <c r="L63" s="103">
        <v>136</v>
      </c>
      <c r="M63" s="103">
        <v>237</v>
      </c>
      <c r="N63" s="103">
        <v>167</v>
      </c>
      <c r="O63" s="103">
        <v>59</v>
      </c>
      <c r="P63" s="103">
        <v>642</v>
      </c>
      <c r="Q63" s="103">
        <v>454</v>
      </c>
      <c r="R63" s="103">
        <v>357</v>
      </c>
      <c r="S63" s="103">
        <v>114</v>
      </c>
      <c r="T63" s="103">
        <v>68</v>
      </c>
      <c r="U63" s="103">
        <v>26</v>
      </c>
      <c r="V63" s="103">
        <v>62</v>
      </c>
      <c r="W63" s="103">
        <v>97</v>
      </c>
      <c r="X63" s="103">
        <v>776</v>
      </c>
      <c r="Y63" s="103">
        <v>7</v>
      </c>
      <c r="Z63" s="103">
        <v>70</v>
      </c>
      <c r="AA63" s="103">
        <v>45</v>
      </c>
      <c r="AB63" s="103">
        <v>1909</v>
      </c>
      <c r="AC63" s="104">
        <v>130</v>
      </c>
      <c r="AD63" s="105">
        <v>239</v>
      </c>
      <c r="AE63" s="60"/>
      <c r="AF63" s="60"/>
      <c r="AG63" s="61" t="s">
        <v>202</v>
      </c>
      <c r="AH63" s="62">
        <f t="shared" si="2"/>
        <v>11.399758851255068</v>
      </c>
      <c r="AI63" s="62">
        <f t="shared" si="3"/>
        <v>37.268442398333882</v>
      </c>
      <c r="AJ63" s="62">
        <f t="shared" si="4"/>
        <v>129.01457853776171</v>
      </c>
      <c r="AK63" s="62">
        <f t="shared" si="5"/>
        <v>19.07267346267675</v>
      </c>
      <c r="AL63" s="62">
        <f t="shared" si="6"/>
        <v>39.789542913515291</v>
      </c>
      <c r="AM63" s="62">
        <f t="shared" si="7"/>
        <v>14.907376959333552</v>
      </c>
      <c r="AN63" s="62">
        <f t="shared" si="8"/>
        <v>25.978296612956264</v>
      </c>
      <c r="AO63" s="62">
        <f t="shared" si="9"/>
        <v>18.305382001534582</v>
      </c>
      <c r="AP63" s="62">
        <f t="shared" si="10"/>
        <v>6.4671708867697033</v>
      </c>
      <c r="AQ63" s="62">
        <f t="shared" si="11"/>
        <v>70.371588293324564</v>
      </c>
      <c r="AR63" s="62">
        <f t="shared" si="12"/>
        <v>49.764331908363474</v>
      </c>
      <c r="AS63" s="62">
        <f t="shared" si="13"/>
        <v>39.131864518250573</v>
      </c>
      <c r="AT63" s="62">
        <f t="shared" si="14"/>
        <v>12.495889510029595</v>
      </c>
      <c r="AU63" s="62">
        <f t="shared" si="15"/>
        <v>7.4536884796667762</v>
      </c>
      <c r="AV63" s="62">
        <f t="shared" si="16"/>
        <v>2.8499397128137671</v>
      </c>
      <c r="AW63" s="62">
        <f t="shared" si="17"/>
        <v>6.7960100844020603</v>
      </c>
      <c r="AX63" s="62">
        <f t="shared" si="18"/>
        <v>10.632467390112902</v>
      </c>
      <c r="AY63" s="62">
        <f t="shared" si="19"/>
        <v>85.059739120903217</v>
      </c>
      <c r="AZ63" s="62">
        <f t="shared" si="20"/>
        <v>0.76729146114216806</v>
      </c>
      <c r="BA63" s="62">
        <f t="shared" si="21"/>
        <v>7.6729146114216817</v>
      </c>
      <c r="BB63" s="62">
        <f t="shared" si="22"/>
        <v>4.932587964485367</v>
      </c>
      <c r="BC63" s="62">
        <f t="shared" si="23"/>
        <v>209.25134276005699</v>
      </c>
      <c r="BD63" s="62">
        <f t="shared" si="0"/>
        <v>14.249698564068837</v>
      </c>
      <c r="BE63" s="62">
        <f t="shared" si="1"/>
        <v>26.197522744711168</v>
      </c>
      <c r="BF63" s="54"/>
      <c r="BG63" s="61" t="s">
        <v>202</v>
      </c>
      <c r="BH63" s="62">
        <f t="shared" si="24"/>
        <v>48.439620081411121</v>
      </c>
      <c r="BI63" s="62">
        <f t="shared" si="24"/>
        <v>15.702479338842977</v>
      </c>
      <c r="BJ63" s="62">
        <f t="shared" si="25"/>
        <v>62.534435261707991</v>
      </c>
      <c r="BK63" s="62">
        <f t="shared" si="26"/>
        <v>18.732782369146005</v>
      </c>
      <c r="BL63" s="62">
        <f t="shared" si="27"/>
        <v>103.45287295027329</v>
      </c>
      <c r="BM63" s="62">
        <f t="shared" si="28"/>
        <v>8.5399449035812687</v>
      </c>
      <c r="BN63" s="62">
        <f t="shared" si="29"/>
        <v>2.5225225225225225</v>
      </c>
    </row>
    <row r="64" spans="1:66" x14ac:dyDescent="0.25">
      <c r="A64" s="59" t="s">
        <v>203</v>
      </c>
      <c r="B64" s="103">
        <v>7665</v>
      </c>
      <c r="C64" s="103">
        <v>6218</v>
      </c>
      <c r="D64" s="103">
        <v>6136</v>
      </c>
      <c r="E64" s="103">
        <v>6051</v>
      </c>
      <c r="F64" s="103">
        <v>2532</v>
      </c>
      <c r="G64" s="103">
        <v>109</v>
      </c>
      <c r="H64" s="103">
        <v>579</v>
      </c>
      <c r="I64" s="103">
        <v>1051</v>
      </c>
      <c r="J64" s="103">
        <v>161</v>
      </c>
      <c r="K64" s="103">
        <v>336</v>
      </c>
      <c r="L64" s="103">
        <v>214</v>
      </c>
      <c r="M64" s="103">
        <v>265</v>
      </c>
      <c r="N64" s="103">
        <v>191</v>
      </c>
      <c r="O64" s="103">
        <v>75</v>
      </c>
      <c r="P64" s="103">
        <v>640</v>
      </c>
      <c r="Q64" s="103">
        <v>662</v>
      </c>
      <c r="R64" s="103">
        <v>394</v>
      </c>
      <c r="S64" s="103">
        <v>67</v>
      </c>
      <c r="T64" s="103">
        <v>49</v>
      </c>
      <c r="U64" s="103">
        <v>32</v>
      </c>
      <c r="V64" s="103">
        <v>34</v>
      </c>
      <c r="W64" s="103">
        <v>88</v>
      </c>
      <c r="X64" s="103">
        <v>747</v>
      </c>
      <c r="Y64" s="103">
        <v>11</v>
      </c>
      <c r="Z64" s="103">
        <v>51</v>
      </c>
      <c r="AA64" s="103">
        <v>21</v>
      </c>
      <c r="AB64" s="103">
        <v>2102</v>
      </c>
      <c r="AC64" s="104">
        <v>179</v>
      </c>
      <c r="AD64" s="105">
        <v>233</v>
      </c>
      <c r="AE64" s="60"/>
      <c r="AF64" s="60"/>
      <c r="AG64" s="61" t="s">
        <v>203</v>
      </c>
      <c r="AH64" s="62">
        <f t="shared" si="2"/>
        <v>14.220482713633398</v>
      </c>
      <c r="AI64" s="62">
        <f t="shared" si="3"/>
        <v>75.538160469667332</v>
      </c>
      <c r="AJ64" s="62">
        <f t="shared" si="4"/>
        <v>137.11676451402479</v>
      </c>
      <c r="AK64" s="62">
        <f t="shared" si="5"/>
        <v>21.004566210045663</v>
      </c>
      <c r="AL64" s="62">
        <f t="shared" si="6"/>
        <v>43.835616438356162</v>
      </c>
      <c r="AM64" s="62">
        <f t="shared" si="7"/>
        <v>27.919112850619697</v>
      </c>
      <c r="AN64" s="62">
        <f t="shared" si="8"/>
        <v>34.572733202870189</v>
      </c>
      <c r="AO64" s="62">
        <f t="shared" si="9"/>
        <v>24.918460534898891</v>
      </c>
      <c r="AP64" s="62">
        <f t="shared" si="10"/>
        <v>9.7847358121330714</v>
      </c>
      <c r="AQ64" s="62">
        <f t="shared" si="11"/>
        <v>83.496412263535547</v>
      </c>
      <c r="AR64" s="62">
        <f t="shared" si="12"/>
        <v>86.36660143509458</v>
      </c>
      <c r="AS64" s="62">
        <f t="shared" si="13"/>
        <v>51.402478799739072</v>
      </c>
      <c r="AT64" s="62">
        <f t="shared" si="14"/>
        <v>8.7410306588388771</v>
      </c>
      <c r="AU64" s="62">
        <f t="shared" si="15"/>
        <v>6.3926940639269407</v>
      </c>
      <c r="AV64" s="62">
        <f t="shared" si="16"/>
        <v>4.1748206131767773</v>
      </c>
      <c r="AW64" s="62">
        <f t="shared" si="17"/>
        <v>4.4357469015003259</v>
      </c>
      <c r="AX64" s="62">
        <f t="shared" si="18"/>
        <v>11.480756686236139</v>
      </c>
      <c r="AY64" s="62">
        <f t="shared" si="19"/>
        <v>97.455968688845402</v>
      </c>
      <c r="AZ64" s="62">
        <f t="shared" si="20"/>
        <v>1.4350945857795174</v>
      </c>
      <c r="BA64" s="62">
        <f t="shared" si="21"/>
        <v>6.6536203522504893</v>
      </c>
      <c r="BB64" s="62">
        <f t="shared" si="22"/>
        <v>2.7397260273972601</v>
      </c>
      <c r="BC64" s="62">
        <f t="shared" si="23"/>
        <v>274.23352902804959</v>
      </c>
      <c r="BD64" s="62">
        <f t="shared" si="0"/>
        <v>23.352902804957598</v>
      </c>
      <c r="BE64" s="62">
        <f t="shared" si="1"/>
        <v>30.397912589693412</v>
      </c>
      <c r="BF64" s="54"/>
      <c r="BG64" s="61" t="s">
        <v>203</v>
      </c>
      <c r="BH64" s="62">
        <f t="shared" si="24"/>
        <v>64.211212516297252</v>
      </c>
      <c r="BI64" s="62">
        <f t="shared" si="24"/>
        <v>11.072549991736903</v>
      </c>
      <c r="BJ64" s="62">
        <f t="shared" si="25"/>
        <v>109.40340439596761</v>
      </c>
      <c r="BK64" s="62">
        <f t="shared" si="26"/>
        <v>35.366055197488016</v>
      </c>
      <c r="BL64" s="62">
        <f t="shared" si="27"/>
        <v>120.13509166934706</v>
      </c>
      <c r="BM64" s="62">
        <f t="shared" si="28"/>
        <v>5.6189059659560403</v>
      </c>
      <c r="BN64" s="62">
        <f t="shared" si="29"/>
        <v>4.3443917851500791</v>
      </c>
    </row>
    <row r="65" spans="1:66" x14ac:dyDescent="0.25">
      <c r="A65" s="59" t="s">
        <v>204</v>
      </c>
      <c r="B65" s="103">
        <v>2522</v>
      </c>
      <c r="C65" s="103">
        <v>2011</v>
      </c>
      <c r="D65" s="103">
        <v>1987</v>
      </c>
      <c r="E65" s="103">
        <v>1960</v>
      </c>
      <c r="F65" s="103">
        <v>854</v>
      </c>
      <c r="G65" s="103">
        <v>28</v>
      </c>
      <c r="H65" s="103">
        <v>108</v>
      </c>
      <c r="I65" s="103">
        <v>272</v>
      </c>
      <c r="J65" s="103">
        <v>34</v>
      </c>
      <c r="K65" s="103">
        <v>125</v>
      </c>
      <c r="L65" s="103">
        <v>29</v>
      </c>
      <c r="M65" s="103">
        <v>58</v>
      </c>
      <c r="N65" s="103">
        <v>45</v>
      </c>
      <c r="O65" s="103">
        <v>28</v>
      </c>
      <c r="P65" s="103">
        <v>221</v>
      </c>
      <c r="Q65" s="103">
        <v>23</v>
      </c>
      <c r="R65" s="103">
        <v>122</v>
      </c>
      <c r="S65" s="103">
        <v>18</v>
      </c>
      <c r="T65" s="103">
        <v>18</v>
      </c>
      <c r="U65" s="103">
        <v>11</v>
      </c>
      <c r="V65" s="103">
        <v>6</v>
      </c>
      <c r="W65" s="103">
        <v>17</v>
      </c>
      <c r="X65" s="103">
        <v>278</v>
      </c>
      <c r="Y65" s="103">
        <v>5</v>
      </c>
      <c r="Z65" s="103">
        <v>11</v>
      </c>
      <c r="AA65" s="103">
        <v>1</v>
      </c>
      <c r="AB65" s="103">
        <v>554</v>
      </c>
      <c r="AC65" s="104">
        <v>60</v>
      </c>
      <c r="AD65" s="105">
        <v>80</v>
      </c>
      <c r="AE65" s="60"/>
      <c r="AF65" s="60"/>
      <c r="AG65" s="61" t="s">
        <v>204</v>
      </c>
      <c r="AH65" s="62">
        <f t="shared" si="2"/>
        <v>11.102299762093576</v>
      </c>
      <c r="AI65" s="62">
        <f t="shared" si="3"/>
        <v>42.823156225218078</v>
      </c>
      <c r="AJ65" s="62">
        <f t="shared" si="4"/>
        <v>107.85091197462332</v>
      </c>
      <c r="AK65" s="62">
        <f t="shared" si="5"/>
        <v>13.481363996827914</v>
      </c>
      <c r="AL65" s="62">
        <f t="shared" si="6"/>
        <v>49.563838223632033</v>
      </c>
      <c r="AM65" s="62">
        <f t="shared" si="7"/>
        <v>11.498810467882633</v>
      </c>
      <c r="AN65" s="62">
        <f t="shared" si="8"/>
        <v>22.997620935765266</v>
      </c>
      <c r="AO65" s="62">
        <f t="shared" si="9"/>
        <v>17.842981760507534</v>
      </c>
      <c r="AP65" s="62">
        <f t="shared" si="10"/>
        <v>11.102299762093576</v>
      </c>
      <c r="AQ65" s="62">
        <f t="shared" si="11"/>
        <v>87.62886597938143</v>
      </c>
      <c r="AR65" s="62">
        <f t="shared" si="12"/>
        <v>9.1197462331482964</v>
      </c>
      <c r="AS65" s="62">
        <f t="shared" si="13"/>
        <v>48.374306106264868</v>
      </c>
      <c r="AT65" s="62">
        <f t="shared" si="14"/>
        <v>7.137192704203013</v>
      </c>
      <c r="AU65" s="62">
        <f t="shared" si="15"/>
        <v>7.137192704203013</v>
      </c>
      <c r="AV65" s="62">
        <f t="shared" si="16"/>
        <v>4.3616177636796198</v>
      </c>
      <c r="AW65" s="62">
        <f t="shared" si="17"/>
        <v>2.3790642347343378</v>
      </c>
      <c r="AX65" s="62">
        <f t="shared" si="18"/>
        <v>6.7406819984139572</v>
      </c>
      <c r="AY65" s="62">
        <f t="shared" si="19"/>
        <v>110.22997620935764</v>
      </c>
      <c r="AZ65" s="62">
        <f t="shared" si="20"/>
        <v>1.9825535289452814</v>
      </c>
      <c r="BA65" s="62">
        <f t="shared" si="21"/>
        <v>4.3616177636796198</v>
      </c>
      <c r="BB65" s="62">
        <f t="shared" si="22"/>
        <v>0.39651070578905628</v>
      </c>
      <c r="BC65" s="62">
        <f t="shared" si="23"/>
        <v>219.66693100713718</v>
      </c>
      <c r="BD65" s="62">
        <f t="shared" si="0"/>
        <v>23.790642347343375</v>
      </c>
      <c r="BE65" s="62">
        <f t="shared" si="1"/>
        <v>31.720856463124502</v>
      </c>
      <c r="BF65" s="54"/>
      <c r="BG65" s="61" t="s">
        <v>204</v>
      </c>
      <c r="BH65" s="62">
        <f t="shared" si="24"/>
        <v>61.399094111726221</v>
      </c>
      <c r="BI65" s="62">
        <f t="shared" si="24"/>
        <v>9.183673469387756</v>
      </c>
      <c r="BJ65" s="62">
        <f t="shared" si="25"/>
        <v>11.73469387755102</v>
      </c>
      <c r="BK65" s="62">
        <f t="shared" si="26"/>
        <v>14.795918367346939</v>
      </c>
      <c r="BL65" s="62">
        <f t="shared" si="27"/>
        <v>138.23968175037297</v>
      </c>
      <c r="BM65" s="62">
        <f t="shared" si="28"/>
        <v>3.0612244897959182</v>
      </c>
      <c r="BN65" s="62">
        <f t="shared" si="29"/>
        <v>5.8548009367681502</v>
      </c>
    </row>
    <row r="66" spans="1:66" x14ac:dyDescent="0.25">
      <c r="A66" s="59" t="s">
        <v>205</v>
      </c>
      <c r="B66" s="103">
        <v>2360</v>
      </c>
      <c r="C66" s="103">
        <v>1839</v>
      </c>
      <c r="D66" s="103">
        <v>1811</v>
      </c>
      <c r="E66" s="103">
        <v>1781</v>
      </c>
      <c r="F66" s="103">
        <v>687</v>
      </c>
      <c r="G66" s="103">
        <v>19</v>
      </c>
      <c r="H66" s="103">
        <v>194</v>
      </c>
      <c r="I66" s="103">
        <v>236</v>
      </c>
      <c r="J66" s="103">
        <v>33</v>
      </c>
      <c r="K66" s="103">
        <v>91</v>
      </c>
      <c r="L66" s="103">
        <v>47</v>
      </c>
      <c r="M66" s="103">
        <v>64</v>
      </c>
      <c r="N66" s="103">
        <v>34</v>
      </c>
      <c r="O66" s="103">
        <v>13</v>
      </c>
      <c r="P66" s="103">
        <v>164</v>
      </c>
      <c r="Q66" s="103">
        <v>136</v>
      </c>
      <c r="R66" s="103">
        <v>98</v>
      </c>
      <c r="S66" s="103">
        <v>39</v>
      </c>
      <c r="T66" s="103">
        <v>15</v>
      </c>
      <c r="U66" s="103">
        <v>6</v>
      </c>
      <c r="V66" s="103">
        <v>16</v>
      </c>
      <c r="W66" s="103">
        <v>32</v>
      </c>
      <c r="X66" s="103">
        <v>144</v>
      </c>
      <c r="Y66" s="103">
        <v>2</v>
      </c>
      <c r="Z66" s="103">
        <v>9</v>
      </c>
      <c r="AA66" s="103">
        <v>3</v>
      </c>
      <c r="AB66" s="103">
        <v>552</v>
      </c>
      <c r="AC66" s="104">
        <v>35</v>
      </c>
      <c r="AD66" s="105">
        <v>51</v>
      </c>
      <c r="AE66" s="60"/>
      <c r="AF66" s="60"/>
      <c r="AG66" s="61" t="s">
        <v>205</v>
      </c>
      <c r="AH66" s="62">
        <f t="shared" si="2"/>
        <v>8.0508474576271176</v>
      </c>
      <c r="AI66" s="62">
        <f t="shared" si="3"/>
        <v>82.20338983050847</v>
      </c>
      <c r="AJ66" s="62">
        <f t="shared" si="4"/>
        <v>100</v>
      </c>
      <c r="AK66" s="62">
        <f t="shared" si="5"/>
        <v>13.983050847457626</v>
      </c>
      <c r="AL66" s="62">
        <f t="shared" si="6"/>
        <v>38.559322033898304</v>
      </c>
      <c r="AM66" s="62">
        <f t="shared" si="7"/>
        <v>19.915254237288135</v>
      </c>
      <c r="AN66" s="62">
        <f t="shared" si="8"/>
        <v>27.118644067796609</v>
      </c>
      <c r="AO66" s="62">
        <f t="shared" si="9"/>
        <v>14.40677966101695</v>
      </c>
      <c r="AP66" s="62">
        <f t="shared" si="10"/>
        <v>5.508474576271186</v>
      </c>
      <c r="AQ66" s="62">
        <f t="shared" si="11"/>
        <v>69.491525423728817</v>
      </c>
      <c r="AR66" s="62">
        <f t="shared" si="12"/>
        <v>57.627118644067799</v>
      </c>
      <c r="AS66" s="62">
        <f t="shared" si="13"/>
        <v>41.525423728813557</v>
      </c>
      <c r="AT66" s="62">
        <f t="shared" si="14"/>
        <v>16.525423728813561</v>
      </c>
      <c r="AU66" s="62">
        <f t="shared" si="15"/>
        <v>6.3559322033898313</v>
      </c>
      <c r="AV66" s="62">
        <f t="shared" si="16"/>
        <v>2.5423728813559321</v>
      </c>
      <c r="AW66" s="62">
        <f t="shared" si="17"/>
        <v>6.7796610169491522</v>
      </c>
      <c r="AX66" s="62">
        <f t="shared" si="18"/>
        <v>13.559322033898304</v>
      </c>
      <c r="AY66" s="62">
        <f t="shared" si="19"/>
        <v>61.016949152542374</v>
      </c>
      <c r="AZ66" s="62">
        <f t="shared" si="20"/>
        <v>0.84745762711864403</v>
      </c>
      <c r="BA66" s="62">
        <f t="shared" si="21"/>
        <v>3.8135593220338984</v>
      </c>
      <c r="BB66" s="62">
        <f t="shared" si="22"/>
        <v>1.271186440677966</v>
      </c>
      <c r="BC66" s="62">
        <f t="shared" si="23"/>
        <v>233.89830508474577</v>
      </c>
      <c r="BD66" s="62">
        <f t="shared" si="0"/>
        <v>14.830508474576272</v>
      </c>
      <c r="BE66" s="62">
        <f t="shared" si="1"/>
        <v>21.610169491525422</v>
      </c>
      <c r="BF66" s="54"/>
      <c r="BG66" s="61" t="s">
        <v>205</v>
      </c>
      <c r="BH66" s="62">
        <f t="shared" si="24"/>
        <v>54.113749309773603</v>
      </c>
      <c r="BI66" s="62">
        <f t="shared" si="24"/>
        <v>21.897810218978105</v>
      </c>
      <c r="BJ66" s="62">
        <f t="shared" si="25"/>
        <v>76.361594609769796</v>
      </c>
      <c r="BK66" s="62">
        <f t="shared" si="26"/>
        <v>26.389668725435147</v>
      </c>
      <c r="BL66" s="62">
        <f t="shared" si="27"/>
        <v>78.303425774877638</v>
      </c>
      <c r="BM66" s="62">
        <f t="shared" si="28"/>
        <v>8.9837170129140933</v>
      </c>
      <c r="BN66" s="62">
        <f t="shared" si="29"/>
        <v>2.9112081513828238</v>
      </c>
    </row>
    <row r="67" spans="1:66" x14ac:dyDescent="0.25">
      <c r="A67" s="59" t="s">
        <v>206</v>
      </c>
      <c r="B67" s="103">
        <v>4532</v>
      </c>
      <c r="C67" s="103">
        <v>3523</v>
      </c>
      <c r="D67" s="103">
        <v>3448</v>
      </c>
      <c r="E67" s="103">
        <v>3379</v>
      </c>
      <c r="F67" s="103">
        <v>1159</v>
      </c>
      <c r="G67" s="103">
        <v>69</v>
      </c>
      <c r="H67" s="103">
        <v>272</v>
      </c>
      <c r="I67" s="103">
        <v>459</v>
      </c>
      <c r="J67" s="103">
        <v>52</v>
      </c>
      <c r="K67" s="103">
        <v>184</v>
      </c>
      <c r="L67" s="103">
        <v>46</v>
      </c>
      <c r="M67" s="103">
        <v>66</v>
      </c>
      <c r="N67" s="103">
        <v>72</v>
      </c>
      <c r="O67" s="103">
        <v>35</v>
      </c>
      <c r="P67" s="103">
        <v>298</v>
      </c>
      <c r="Q67" s="103">
        <v>186</v>
      </c>
      <c r="R67" s="103">
        <v>149</v>
      </c>
      <c r="S67" s="103">
        <v>44</v>
      </c>
      <c r="T67" s="103">
        <v>21</v>
      </c>
      <c r="U67" s="103">
        <v>8</v>
      </c>
      <c r="V67" s="103">
        <v>17</v>
      </c>
      <c r="W67" s="103">
        <v>39</v>
      </c>
      <c r="X67" s="103">
        <v>286</v>
      </c>
      <c r="Y67" s="103">
        <v>7</v>
      </c>
      <c r="Z67" s="103">
        <v>26</v>
      </c>
      <c r="AA67" s="103">
        <v>14</v>
      </c>
      <c r="AB67" s="103">
        <v>899</v>
      </c>
      <c r="AC67" s="104">
        <v>74</v>
      </c>
      <c r="AD67" s="105">
        <v>102</v>
      </c>
      <c r="AE67" s="60"/>
      <c r="AF67" s="60"/>
      <c r="AG67" s="61" t="s">
        <v>206</v>
      </c>
      <c r="AH67" s="62">
        <f t="shared" si="2"/>
        <v>15.225066195939982</v>
      </c>
      <c r="AI67" s="62">
        <f t="shared" si="3"/>
        <v>60.017652250661961</v>
      </c>
      <c r="AJ67" s="62">
        <f t="shared" si="4"/>
        <v>101.27978817299206</v>
      </c>
      <c r="AK67" s="62">
        <f t="shared" si="5"/>
        <v>11.473962930273611</v>
      </c>
      <c r="AL67" s="62">
        <f t="shared" si="6"/>
        <v>40.600176522506622</v>
      </c>
      <c r="AM67" s="62">
        <f t="shared" si="7"/>
        <v>10.150044130626656</v>
      </c>
      <c r="AN67" s="62">
        <f t="shared" si="8"/>
        <v>14.563106796116505</v>
      </c>
      <c r="AO67" s="62">
        <f t="shared" si="9"/>
        <v>15.887025595763458</v>
      </c>
      <c r="AP67" s="62">
        <f t="shared" si="10"/>
        <v>7.7228596646072374</v>
      </c>
      <c r="AQ67" s="62">
        <f t="shared" si="11"/>
        <v>65.754633715798761</v>
      </c>
      <c r="AR67" s="62">
        <f t="shared" si="12"/>
        <v>41.0414827890556</v>
      </c>
      <c r="AS67" s="62">
        <f t="shared" si="13"/>
        <v>32.87731685789938</v>
      </c>
      <c r="AT67" s="62">
        <f t="shared" si="14"/>
        <v>9.7087378640776691</v>
      </c>
      <c r="AU67" s="62">
        <f t="shared" si="15"/>
        <v>4.6337157987643423</v>
      </c>
      <c r="AV67" s="62">
        <f t="shared" si="16"/>
        <v>1.7652250661959401</v>
      </c>
      <c r="AW67" s="62">
        <f t="shared" si="17"/>
        <v>3.7511032656663725</v>
      </c>
      <c r="AX67" s="62">
        <f t="shared" si="18"/>
        <v>8.6054721977052075</v>
      </c>
      <c r="AY67" s="62">
        <f t="shared" si="19"/>
        <v>63.106796116504853</v>
      </c>
      <c r="AZ67" s="62">
        <f t="shared" si="20"/>
        <v>1.5445719329214476</v>
      </c>
      <c r="BA67" s="62">
        <f t="shared" si="21"/>
        <v>5.7369814651368056</v>
      </c>
      <c r="BB67" s="62">
        <f t="shared" si="22"/>
        <v>3.0891438658428951</v>
      </c>
      <c r="BC67" s="62">
        <f t="shared" si="23"/>
        <v>198.36716681376876</v>
      </c>
      <c r="BD67" s="62">
        <f t="shared" ref="BD67:BD130" si="30">AC67/B67*1000</f>
        <v>16.328331862312446</v>
      </c>
      <c r="BE67" s="62">
        <f t="shared" ref="BE67:BE130" si="31">AD67/B67*1000</f>
        <v>22.506619593998234</v>
      </c>
      <c r="BF67" s="54"/>
      <c r="BG67" s="61" t="s">
        <v>206</v>
      </c>
      <c r="BH67" s="62">
        <f t="shared" si="24"/>
        <v>43.213457076566122</v>
      </c>
      <c r="BI67" s="62">
        <f t="shared" si="24"/>
        <v>13.021604024859426</v>
      </c>
      <c r="BJ67" s="62">
        <f t="shared" si="25"/>
        <v>55.045871559633028</v>
      </c>
      <c r="BK67" s="62">
        <f t="shared" si="26"/>
        <v>13.613495116898491</v>
      </c>
      <c r="BL67" s="62">
        <f t="shared" si="27"/>
        <v>81.180811808118079</v>
      </c>
      <c r="BM67" s="62">
        <f t="shared" si="28"/>
        <v>5.0310742823320513</v>
      </c>
      <c r="BN67" s="62">
        <f t="shared" si="29"/>
        <v>6.0396893874029338</v>
      </c>
    </row>
    <row r="68" spans="1:66" x14ac:dyDescent="0.25">
      <c r="A68" s="59" t="s">
        <v>207</v>
      </c>
      <c r="B68" s="103">
        <v>6434</v>
      </c>
      <c r="C68" s="103">
        <v>4910</v>
      </c>
      <c r="D68" s="103">
        <v>4813</v>
      </c>
      <c r="E68" s="103">
        <v>4720</v>
      </c>
      <c r="F68" s="103">
        <v>1502</v>
      </c>
      <c r="G68" s="103">
        <v>78</v>
      </c>
      <c r="H68" s="103">
        <v>411</v>
      </c>
      <c r="I68" s="103">
        <v>685</v>
      </c>
      <c r="J68" s="103">
        <v>84</v>
      </c>
      <c r="K68" s="103">
        <v>169</v>
      </c>
      <c r="L68" s="103">
        <v>177</v>
      </c>
      <c r="M68" s="103">
        <v>100</v>
      </c>
      <c r="N68" s="103">
        <v>208</v>
      </c>
      <c r="O68" s="103">
        <v>21</v>
      </c>
      <c r="P68" s="103">
        <v>329</v>
      </c>
      <c r="Q68" s="103">
        <v>286</v>
      </c>
      <c r="R68" s="103">
        <v>203</v>
      </c>
      <c r="S68" s="103">
        <v>59</v>
      </c>
      <c r="T68" s="103">
        <v>48</v>
      </c>
      <c r="U68" s="103">
        <v>21</v>
      </c>
      <c r="V68" s="103">
        <v>26</v>
      </c>
      <c r="W68" s="103">
        <v>55</v>
      </c>
      <c r="X68" s="103">
        <v>456</v>
      </c>
      <c r="Y68" s="103">
        <v>4</v>
      </c>
      <c r="Z68" s="103">
        <v>58</v>
      </c>
      <c r="AA68" s="103">
        <v>12</v>
      </c>
      <c r="AB68" s="103">
        <v>1236</v>
      </c>
      <c r="AC68" s="104">
        <v>94</v>
      </c>
      <c r="AD68" s="105">
        <v>166</v>
      </c>
      <c r="AE68" s="60"/>
      <c r="AF68" s="60"/>
      <c r="AG68" s="61" t="s">
        <v>207</v>
      </c>
      <c r="AH68" s="62">
        <f t="shared" ref="AH68:AH131" si="32">G68/B68*1000</f>
        <v>12.123096052222568</v>
      </c>
      <c r="AI68" s="62">
        <f t="shared" ref="AI68:AI131" si="33">H68/B68*1000</f>
        <v>63.87939073671123</v>
      </c>
      <c r="AJ68" s="62">
        <f t="shared" ref="AJ68:AJ131" si="34">I68/B68*1000</f>
        <v>106.46565122785204</v>
      </c>
      <c r="AK68" s="62">
        <f t="shared" ref="AK68:AK131" si="35">J68/B68*1000</f>
        <v>13.055641902393536</v>
      </c>
      <c r="AL68" s="62">
        <f t="shared" ref="AL68:AL131" si="36">K68/B68*1000</f>
        <v>26.266708113148898</v>
      </c>
      <c r="AM68" s="62">
        <f t="shared" ref="AM68:AM131" si="37">L68/B68*1000</f>
        <v>27.510102580043519</v>
      </c>
      <c r="AN68" s="62">
        <f t="shared" ref="AN68:AN131" si="38">M68/B68*1000</f>
        <v>15.542430836182779</v>
      </c>
      <c r="AO68" s="62">
        <f t="shared" ref="AO68:AO131" si="39">N68/B68*1000</f>
        <v>32.328256139260176</v>
      </c>
      <c r="AP68" s="62">
        <f t="shared" ref="AP68:AP131" si="40">O68/B68*1000</f>
        <v>3.2639104755983839</v>
      </c>
      <c r="AQ68" s="62">
        <f t="shared" ref="AQ68:AQ131" si="41">P68/B68*1000</f>
        <v>51.134597451041337</v>
      </c>
      <c r="AR68" s="62">
        <f t="shared" ref="AR68:AR131" si="42">Q68/B68*1000</f>
        <v>44.451352191482748</v>
      </c>
      <c r="AS68" s="62">
        <f t="shared" ref="AS68:AS131" si="43">R68/B68*1000</f>
        <v>31.551134597451043</v>
      </c>
      <c r="AT68" s="62">
        <f t="shared" ref="AT68:AT131" si="44">S68/B68*1000</f>
        <v>9.1700341933478402</v>
      </c>
      <c r="AU68" s="62">
        <f t="shared" ref="AU68:AU131" si="45">T68/B68*1000</f>
        <v>7.4603668013677336</v>
      </c>
      <c r="AV68" s="62">
        <f t="shared" ref="AV68:AV131" si="46">U68/B68*1000</f>
        <v>3.2639104755983839</v>
      </c>
      <c r="AW68" s="62">
        <f t="shared" ref="AW68:AW131" si="47">V68/B68*1000</f>
        <v>4.041032017407522</v>
      </c>
      <c r="AX68" s="62">
        <f t="shared" ref="AX68:AX131" si="48">W68/B68*1000</f>
        <v>8.5483369599005297</v>
      </c>
      <c r="AY68" s="62">
        <f t="shared" ref="AY68:AY131" si="49">X68/B68*1000</f>
        <v>70.873484612993479</v>
      </c>
      <c r="AZ68" s="62">
        <f t="shared" ref="AZ68:AZ131" si="50">Y68/B68*1000</f>
        <v>0.62169723344731109</v>
      </c>
      <c r="BA68" s="62">
        <f t="shared" ref="BA68:BA131" si="51">Z68/B68*1000</f>
        <v>9.0146098849860117</v>
      </c>
      <c r="BB68" s="62">
        <f t="shared" ref="BB68:BB131" si="52">AA68/B68*1000</f>
        <v>1.8650917003419334</v>
      </c>
      <c r="BC68" s="62">
        <f t="shared" ref="BC68:BC131" si="53">AB68/B68*1000</f>
        <v>192.10444513521915</v>
      </c>
      <c r="BD68" s="62">
        <f t="shared" si="30"/>
        <v>14.609884986011812</v>
      </c>
      <c r="BE68" s="62">
        <f t="shared" si="31"/>
        <v>25.80043518806341</v>
      </c>
      <c r="BF68" s="54"/>
      <c r="BG68" s="61" t="s">
        <v>207</v>
      </c>
      <c r="BH68" s="62">
        <f t="shared" ref="BH68:BI131" si="54">R68/D68*1000</f>
        <v>42.177436110533968</v>
      </c>
      <c r="BI68" s="62">
        <f t="shared" si="54"/>
        <v>12.5</v>
      </c>
      <c r="BJ68" s="62">
        <f t="shared" ref="BJ68:BJ131" si="55">Q68/E68*1000</f>
        <v>60.593220338983052</v>
      </c>
      <c r="BK68" s="62">
        <f t="shared" ref="BK68:BK131" si="56">L68/E68*1000</f>
        <v>37.5</v>
      </c>
      <c r="BL68" s="62">
        <f t="shared" ref="BL68:BL131" si="57">X68/C68*1000</f>
        <v>92.871690427698582</v>
      </c>
      <c r="BM68" s="62">
        <f t="shared" ref="BM68:BM131" si="58">V68/E68*1000</f>
        <v>5.508474576271186</v>
      </c>
      <c r="BN68" s="62">
        <f t="shared" ref="BN68:BN131" si="59">Y68/F68*1000</f>
        <v>2.6631158455392812</v>
      </c>
    </row>
    <row r="69" spans="1:66" x14ac:dyDescent="0.25">
      <c r="A69" s="59" t="s">
        <v>208</v>
      </c>
      <c r="B69" s="103">
        <v>1539</v>
      </c>
      <c r="C69" s="103">
        <v>1275</v>
      </c>
      <c r="D69" s="103">
        <v>1260</v>
      </c>
      <c r="E69" s="103">
        <v>1235</v>
      </c>
      <c r="F69" s="103">
        <v>505</v>
      </c>
      <c r="G69" s="103">
        <v>4</v>
      </c>
      <c r="H69" s="103">
        <v>18</v>
      </c>
      <c r="I69" s="103">
        <v>53</v>
      </c>
      <c r="J69" s="103">
        <v>4</v>
      </c>
      <c r="K69" s="103">
        <v>19</v>
      </c>
      <c r="L69" s="103">
        <v>8</v>
      </c>
      <c r="M69" s="103">
        <v>5</v>
      </c>
      <c r="N69" s="103">
        <v>11</v>
      </c>
      <c r="O69" s="103">
        <v>1</v>
      </c>
      <c r="P69" s="103">
        <v>33</v>
      </c>
      <c r="Q69" s="103">
        <v>4</v>
      </c>
      <c r="R69" s="103">
        <v>17</v>
      </c>
      <c r="S69" s="103">
        <v>3</v>
      </c>
      <c r="T69" s="103">
        <v>2</v>
      </c>
      <c r="U69" s="103">
        <v>1</v>
      </c>
      <c r="V69" s="103">
        <v>3</v>
      </c>
      <c r="W69" s="103">
        <v>4</v>
      </c>
      <c r="X69" s="103">
        <v>66</v>
      </c>
      <c r="Y69" s="103">
        <v>0</v>
      </c>
      <c r="Z69" s="103">
        <v>1</v>
      </c>
      <c r="AA69" s="103">
        <v>0</v>
      </c>
      <c r="AB69" s="103">
        <v>98</v>
      </c>
      <c r="AC69" s="104">
        <v>7</v>
      </c>
      <c r="AD69" s="105">
        <v>14</v>
      </c>
      <c r="AE69" s="60"/>
      <c r="AF69" s="60"/>
      <c r="AG69" s="61" t="s">
        <v>208</v>
      </c>
      <c r="AH69" s="62">
        <f t="shared" si="32"/>
        <v>2.5990903183885639</v>
      </c>
      <c r="AI69" s="62">
        <f t="shared" si="33"/>
        <v>11.695906432748536</v>
      </c>
      <c r="AJ69" s="62">
        <f t="shared" si="34"/>
        <v>34.437946718648469</v>
      </c>
      <c r="AK69" s="62">
        <f t="shared" si="35"/>
        <v>2.5990903183885639</v>
      </c>
      <c r="AL69" s="62">
        <f t="shared" si="36"/>
        <v>12.345679012345679</v>
      </c>
      <c r="AM69" s="62">
        <f t="shared" si="37"/>
        <v>5.1981806367771277</v>
      </c>
      <c r="AN69" s="62">
        <f t="shared" si="38"/>
        <v>3.2488628979857048</v>
      </c>
      <c r="AO69" s="62">
        <f t="shared" si="39"/>
        <v>7.1474983755685511</v>
      </c>
      <c r="AP69" s="62">
        <f t="shared" si="40"/>
        <v>0.64977257959714096</v>
      </c>
      <c r="AQ69" s="62">
        <f t="shared" si="41"/>
        <v>21.442495126705651</v>
      </c>
      <c r="AR69" s="62">
        <f t="shared" si="42"/>
        <v>2.5990903183885639</v>
      </c>
      <c r="AS69" s="62">
        <f t="shared" si="43"/>
        <v>11.046133853151396</v>
      </c>
      <c r="AT69" s="62">
        <f t="shared" si="44"/>
        <v>1.9493177387914229</v>
      </c>
      <c r="AU69" s="62">
        <f t="shared" si="45"/>
        <v>1.2995451591942819</v>
      </c>
      <c r="AV69" s="62">
        <f t="shared" si="46"/>
        <v>0.64977257959714096</v>
      </c>
      <c r="AW69" s="62">
        <f t="shared" si="47"/>
        <v>1.9493177387914229</v>
      </c>
      <c r="AX69" s="62">
        <f t="shared" si="48"/>
        <v>2.5990903183885639</v>
      </c>
      <c r="AY69" s="62">
        <f t="shared" si="49"/>
        <v>42.884990253411303</v>
      </c>
      <c r="AZ69" s="62">
        <f t="shared" si="50"/>
        <v>0</v>
      </c>
      <c r="BA69" s="62">
        <f t="shared" si="51"/>
        <v>0.64977257959714096</v>
      </c>
      <c r="BB69" s="62">
        <f t="shared" si="52"/>
        <v>0</v>
      </c>
      <c r="BC69" s="62">
        <f t="shared" si="53"/>
        <v>63.677712800519814</v>
      </c>
      <c r="BD69" s="62">
        <f t="shared" si="30"/>
        <v>4.5484080571799872</v>
      </c>
      <c r="BE69" s="62">
        <f t="shared" si="31"/>
        <v>9.0968161143599744</v>
      </c>
      <c r="BF69" s="54"/>
      <c r="BG69" s="61" t="s">
        <v>208</v>
      </c>
      <c r="BH69" s="62">
        <f t="shared" si="54"/>
        <v>13.492063492063492</v>
      </c>
      <c r="BI69" s="62">
        <f t="shared" si="54"/>
        <v>2.4291497975708505</v>
      </c>
      <c r="BJ69" s="62">
        <f t="shared" si="55"/>
        <v>3.2388663967611335</v>
      </c>
      <c r="BK69" s="62">
        <f t="shared" si="56"/>
        <v>6.4777327935222671</v>
      </c>
      <c r="BL69" s="62">
        <f t="shared" si="57"/>
        <v>51.764705882352942</v>
      </c>
      <c r="BM69" s="62">
        <f t="shared" si="58"/>
        <v>2.4291497975708505</v>
      </c>
      <c r="BN69" s="62">
        <f t="shared" si="59"/>
        <v>0</v>
      </c>
    </row>
    <row r="70" spans="1:66" x14ac:dyDescent="0.25">
      <c r="A70" s="59" t="s">
        <v>209</v>
      </c>
      <c r="B70" s="103">
        <v>4485</v>
      </c>
      <c r="C70" s="103">
        <v>3475</v>
      </c>
      <c r="D70" s="103">
        <v>3412</v>
      </c>
      <c r="E70" s="103">
        <v>3347</v>
      </c>
      <c r="F70" s="103">
        <v>1170</v>
      </c>
      <c r="G70" s="103">
        <v>52</v>
      </c>
      <c r="H70" s="103">
        <v>313</v>
      </c>
      <c r="I70" s="103">
        <v>595</v>
      </c>
      <c r="J70" s="103">
        <v>85</v>
      </c>
      <c r="K70" s="103">
        <v>175</v>
      </c>
      <c r="L70" s="103">
        <v>131</v>
      </c>
      <c r="M70" s="103">
        <v>106</v>
      </c>
      <c r="N70" s="103">
        <v>121</v>
      </c>
      <c r="O70" s="103">
        <v>21</v>
      </c>
      <c r="P70" s="103">
        <v>314</v>
      </c>
      <c r="Q70" s="103">
        <v>502</v>
      </c>
      <c r="R70" s="103">
        <v>184</v>
      </c>
      <c r="S70" s="103">
        <v>48</v>
      </c>
      <c r="T70" s="103">
        <v>21</v>
      </c>
      <c r="U70" s="103">
        <v>6</v>
      </c>
      <c r="V70" s="103">
        <v>14</v>
      </c>
      <c r="W70" s="103">
        <v>40</v>
      </c>
      <c r="X70" s="103">
        <v>349</v>
      </c>
      <c r="Y70" s="103">
        <v>1</v>
      </c>
      <c r="Z70" s="103">
        <v>30</v>
      </c>
      <c r="AA70" s="103">
        <v>14</v>
      </c>
      <c r="AB70" s="103">
        <v>1044</v>
      </c>
      <c r="AC70" s="104">
        <v>71</v>
      </c>
      <c r="AD70" s="105">
        <v>145</v>
      </c>
      <c r="AE70" s="60"/>
      <c r="AF70" s="60"/>
      <c r="AG70" s="61" t="s">
        <v>209</v>
      </c>
      <c r="AH70" s="62">
        <f t="shared" si="32"/>
        <v>11.594202898550725</v>
      </c>
      <c r="AI70" s="62">
        <f t="shared" si="33"/>
        <v>69.788182831661089</v>
      </c>
      <c r="AJ70" s="62">
        <f t="shared" si="34"/>
        <v>132.66443701226311</v>
      </c>
      <c r="AK70" s="62">
        <f t="shared" si="35"/>
        <v>18.952062430323299</v>
      </c>
      <c r="AL70" s="62">
        <f t="shared" si="36"/>
        <v>39.018952062430323</v>
      </c>
      <c r="AM70" s="62">
        <f t="shared" si="37"/>
        <v>29.208472686733554</v>
      </c>
      <c r="AN70" s="62">
        <f t="shared" si="38"/>
        <v>23.63433667781494</v>
      </c>
      <c r="AO70" s="62">
        <f t="shared" si="39"/>
        <v>26.97881828316611</v>
      </c>
      <c r="AP70" s="62">
        <f t="shared" si="40"/>
        <v>4.6822742474916383</v>
      </c>
      <c r="AQ70" s="62">
        <f t="shared" si="41"/>
        <v>70.011148272017834</v>
      </c>
      <c r="AR70" s="62">
        <f t="shared" si="42"/>
        <v>111.92865105908584</v>
      </c>
      <c r="AS70" s="62">
        <f t="shared" si="43"/>
        <v>41.025641025641029</v>
      </c>
      <c r="AT70" s="62">
        <f t="shared" si="44"/>
        <v>10.702341137123746</v>
      </c>
      <c r="AU70" s="62">
        <f t="shared" si="45"/>
        <v>4.6822742474916383</v>
      </c>
      <c r="AV70" s="62">
        <f t="shared" si="46"/>
        <v>1.3377926421404682</v>
      </c>
      <c r="AW70" s="62">
        <f t="shared" si="47"/>
        <v>3.1215161649944259</v>
      </c>
      <c r="AX70" s="62">
        <f t="shared" si="48"/>
        <v>8.9186176142697882</v>
      </c>
      <c r="AY70" s="62">
        <f t="shared" si="49"/>
        <v>77.8149386845039</v>
      </c>
      <c r="AZ70" s="62">
        <f t="shared" si="50"/>
        <v>0.2229654403567447</v>
      </c>
      <c r="BA70" s="62">
        <f t="shared" si="51"/>
        <v>6.6889632107023411</v>
      </c>
      <c r="BB70" s="62">
        <f t="shared" si="52"/>
        <v>3.1215161649944259</v>
      </c>
      <c r="BC70" s="62">
        <f t="shared" si="53"/>
        <v>232.77591973244148</v>
      </c>
      <c r="BD70" s="62">
        <f t="shared" si="30"/>
        <v>15.830546265328874</v>
      </c>
      <c r="BE70" s="62">
        <f t="shared" si="31"/>
        <v>32.329988851727983</v>
      </c>
      <c r="BF70" s="54"/>
      <c r="BG70" s="61" t="s">
        <v>209</v>
      </c>
      <c r="BH70" s="62">
        <f t="shared" si="54"/>
        <v>53.927315357561547</v>
      </c>
      <c r="BI70" s="62">
        <f t="shared" si="54"/>
        <v>14.34120107559008</v>
      </c>
      <c r="BJ70" s="62">
        <f t="shared" si="55"/>
        <v>149.98506124887959</v>
      </c>
      <c r="BK70" s="62">
        <f t="shared" si="56"/>
        <v>39.139527935464592</v>
      </c>
      <c r="BL70" s="62">
        <f t="shared" si="57"/>
        <v>100.43165467625899</v>
      </c>
      <c r="BM70" s="62">
        <f t="shared" si="58"/>
        <v>4.1828503137137742</v>
      </c>
      <c r="BN70" s="62">
        <f t="shared" si="59"/>
        <v>0.85470085470085466</v>
      </c>
    </row>
    <row r="71" spans="1:66" x14ac:dyDescent="0.25">
      <c r="A71" s="59" t="s">
        <v>210</v>
      </c>
      <c r="B71" s="103">
        <v>3965</v>
      </c>
      <c r="C71" s="103">
        <v>3427</v>
      </c>
      <c r="D71" s="103">
        <v>3389</v>
      </c>
      <c r="E71" s="103">
        <v>3355</v>
      </c>
      <c r="F71" s="103">
        <v>1277</v>
      </c>
      <c r="G71" s="103">
        <v>52</v>
      </c>
      <c r="H71" s="103">
        <v>246</v>
      </c>
      <c r="I71" s="103">
        <v>410</v>
      </c>
      <c r="J71" s="103">
        <v>51</v>
      </c>
      <c r="K71" s="103">
        <v>151</v>
      </c>
      <c r="L71" s="103">
        <v>108</v>
      </c>
      <c r="M71" s="103">
        <v>75</v>
      </c>
      <c r="N71" s="103">
        <v>39</v>
      </c>
      <c r="O71" s="103">
        <v>13</v>
      </c>
      <c r="P71" s="103">
        <v>266</v>
      </c>
      <c r="Q71" s="103">
        <v>194</v>
      </c>
      <c r="R71" s="103">
        <v>149</v>
      </c>
      <c r="S71" s="103">
        <v>32</v>
      </c>
      <c r="T71" s="103">
        <v>35</v>
      </c>
      <c r="U71" s="103">
        <v>12</v>
      </c>
      <c r="V71" s="103">
        <v>16</v>
      </c>
      <c r="W71" s="103">
        <v>59</v>
      </c>
      <c r="X71" s="103">
        <v>277</v>
      </c>
      <c r="Y71" s="103">
        <v>1</v>
      </c>
      <c r="Z71" s="103">
        <v>17</v>
      </c>
      <c r="AA71" s="103">
        <v>3</v>
      </c>
      <c r="AB71" s="103">
        <v>845</v>
      </c>
      <c r="AC71" s="104">
        <v>64</v>
      </c>
      <c r="AD71" s="105">
        <v>101</v>
      </c>
      <c r="AE71" s="60"/>
      <c r="AF71" s="60"/>
      <c r="AG71" s="61" t="s">
        <v>210</v>
      </c>
      <c r="AH71" s="62">
        <f t="shared" si="32"/>
        <v>13.114754098360656</v>
      </c>
      <c r="AI71" s="62">
        <f t="shared" si="33"/>
        <v>62.042875157629254</v>
      </c>
      <c r="AJ71" s="62">
        <f t="shared" si="34"/>
        <v>103.4047919293821</v>
      </c>
      <c r="AK71" s="62">
        <f t="shared" si="35"/>
        <v>12.862547288776797</v>
      </c>
      <c r="AL71" s="62">
        <f t="shared" si="36"/>
        <v>38.083228247162673</v>
      </c>
      <c r="AM71" s="62">
        <f t="shared" si="37"/>
        <v>27.238335435056747</v>
      </c>
      <c r="AN71" s="62">
        <f t="shared" si="38"/>
        <v>18.915510718789406</v>
      </c>
      <c r="AO71" s="62">
        <f t="shared" si="39"/>
        <v>9.8360655737704921</v>
      </c>
      <c r="AP71" s="62">
        <f t="shared" si="40"/>
        <v>3.278688524590164</v>
      </c>
      <c r="AQ71" s="62">
        <f t="shared" si="41"/>
        <v>67.087011349306437</v>
      </c>
      <c r="AR71" s="62">
        <f t="shared" si="42"/>
        <v>48.928121059268605</v>
      </c>
      <c r="AS71" s="62">
        <f t="shared" si="43"/>
        <v>37.578814627994959</v>
      </c>
      <c r="AT71" s="62">
        <f t="shared" si="44"/>
        <v>8.0706179066834807</v>
      </c>
      <c r="AU71" s="62">
        <f t="shared" si="45"/>
        <v>8.827238335435057</v>
      </c>
      <c r="AV71" s="62">
        <f t="shared" si="46"/>
        <v>3.0264817150063053</v>
      </c>
      <c r="AW71" s="62">
        <f t="shared" si="47"/>
        <v>4.0353089533417403</v>
      </c>
      <c r="AX71" s="62">
        <f t="shared" si="48"/>
        <v>14.880201765447667</v>
      </c>
      <c r="AY71" s="62">
        <f t="shared" si="49"/>
        <v>69.861286254728867</v>
      </c>
      <c r="AZ71" s="62">
        <f t="shared" si="50"/>
        <v>0.25220680958385877</v>
      </c>
      <c r="BA71" s="62">
        <f t="shared" si="51"/>
        <v>4.2875157629255991</v>
      </c>
      <c r="BB71" s="62">
        <f t="shared" si="52"/>
        <v>0.75662042875157631</v>
      </c>
      <c r="BC71" s="62">
        <f t="shared" si="53"/>
        <v>213.11475409836063</v>
      </c>
      <c r="BD71" s="62">
        <f t="shared" si="30"/>
        <v>16.141235813366961</v>
      </c>
      <c r="BE71" s="62">
        <f t="shared" si="31"/>
        <v>25.472887767969738</v>
      </c>
      <c r="BF71" s="54"/>
      <c r="BG71" s="61" t="s">
        <v>210</v>
      </c>
      <c r="BH71" s="62">
        <f t="shared" si="54"/>
        <v>43.965771614045437</v>
      </c>
      <c r="BI71" s="62">
        <f t="shared" si="54"/>
        <v>9.5380029806259312</v>
      </c>
      <c r="BJ71" s="62">
        <f t="shared" si="55"/>
        <v>57.824143070044705</v>
      </c>
      <c r="BK71" s="62">
        <f t="shared" si="56"/>
        <v>32.190760059612522</v>
      </c>
      <c r="BL71" s="62">
        <f t="shared" si="57"/>
        <v>80.828713160198419</v>
      </c>
      <c r="BM71" s="62">
        <f t="shared" si="58"/>
        <v>4.7690014903129656</v>
      </c>
      <c r="BN71" s="62">
        <f t="shared" si="59"/>
        <v>0.78308535630383713</v>
      </c>
    </row>
    <row r="72" spans="1:66" x14ac:dyDescent="0.25">
      <c r="A72" s="59" t="s">
        <v>211</v>
      </c>
      <c r="B72" s="103">
        <v>5680</v>
      </c>
      <c r="C72" s="103">
        <v>4715</v>
      </c>
      <c r="D72" s="103">
        <v>4664</v>
      </c>
      <c r="E72" s="103">
        <v>4613</v>
      </c>
      <c r="F72" s="103">
        <v>2324</v>
      </c>
      <c r="G72" s="103">
        <v>91</v>
      </c>
      <c r="H72" s="103">
        <v>346</v>
      </c>
      <c r="I72" s="103">
        <v>1010</v>
      </c>
      <c r="J72" s="103">
        <v>139</v>
      </c>
      <c r="K72" s="103">
        <v>244</v>
      </c>
      <c r="L72" s="103">
        <v>244</v>
      </c>
      <c r="M72" s="103">
        <v>98</v>
      </c>
      <c r="N72" s="103">
        <v>123</v>
      </c>
      <c r="O72" s="103">
        <v>61</v>
      </c>
      <c r="P72" s="103">
        <v>440</v>
      </c>
      <c r="Q72" s="103">
        <v>355</v>
      </c>
      <c r="R72" s="103">
        <v>254</v>
      </c>
      <c r="S72" s="103">
        <v>44</v>
      </c>
      <c r="T72" s="103">
        <v>42</v>
      </c>
      <c r="U72" s="103">
        <v>12</v>
      </c>
      <c r="V72" s="103">
        <v>39</v>
      </c>
      <c r="W72" s="103">
        <v>70</v>
      </c>
      <c r="X72" s="103">
        <v>264</v>
      </c>
      <c r="Y72" s="103">
        <v>7</v>
      </c>
      <c r="Z72" s="103">
        <v>47</v>
      </c>
      <c r="AA72" s="103">
        <v>50</v>
      </c>
      <c r="AB72" s="103">
        <v>1581</v>
      </c>
      <c r="AC72" s="104">
        <v>133</v>
      </c>
      <c r="AD72" s="105">
        <v>221</v>
      </c>
      <c r="AE72" s="60"/>
      <c r="AF72" s="60"/>
      <c r="AG72" s="61" t="s">
        <v>211</v>
      </c>
      <c r="AH72" s="62">
        <f t="shared" si="32"/>
        <v>16.02112676056338</v>
      </c>
      <c r="AI72" s="62">
        <f t="shared" si="33"/>
        <v>60.91549295774648</v>
      </c>
      <c r="AJ72" s="62">
        <f t="shared" si="34"/>
        <v>177.81690140845072</v>
      </c>
      <c r="AK72" s="62">
        <f t="shared" si="35"/>
        <v>24.471830985915492</v>
      </c>
      <c r="AL72" s="62">
        <f t="shared" si="36"/>
        <v>42.95774647887324</v>
      </c>
      <c r="AM72" s="62">
        <f t="shared" si="37"/>
        <v>42.95774647887324</v>
      </c>
      <c r="AN72" s="62">
        <f t="shared" si="38"/>
        <v>17.253521126760564</v>
      </c>
      <c r="AO72" s="62">
        <f t="shared" si="39"/>
        <v>21.654929577464788</v>
      </c>
      <c r="AP72" s="62">
        <f t="shared" si="40"/>
        <v>10.73943661971831</v>
      </c>
      <c r="AQ72" s="62">
        <f t="shared" si="41"/>
        <v>77.464788732394354</v>
      </c>
      <c r="AR72" s="62">
        <f t="shared" si="42"/>
        <v>62.5</v>
      </c>
      <c r="AS72" s="62">
        <f t="shared" si="43"/>
        <v>44.718309859154935</v>
      </c>
      <c r="AT72" s="62">
        <f t="shared" si="44"/>
        <v>7.746478873239437</v>
      </c>
      <c r="AU72" s="62">
        <f t="shared" si="45"/>
        <v>7.3943661971830981</v>
      </c>
      <c r="AV72" s="62">
        <f t="shared" si="46"/>
        <v>2.112676056338028</v>
      </c>
      <c r="AW72" s="62">
        <f t="shared" si="47"/>
        <v>6.8661971830985919</v>
      </c>
      <c r="AX72" s="62">
        <f t="shared" si="48"/>
        <v>12.32394366197183</v>
      </c>
      <c r="AY72" s="62">
        <f t="shared" si="49"/>
        <v>46.478873239436624</v>
      </c>
      <c r="AZ72" s="62">
        <f t="shared" si="50"/>
        <v>1.2323943661971832</v>
      </c>
      <c r="BA72" s="62">
        <f t="shared" si="51"/>
        <v>8.2746478873239422</v>
      </c>
      <c r="BB72" s="62">
        <f t="shared" si="52"/>
        <v>8.8028169014084519</v>
      </c>
      <c r="BC72" s="62">
        <f t="shared" si="53"/>
        <v>278.34507042253517</v>
      </c>
      <c r="BD72" s="62">
        <f t="shared" si="30"/>
        <v>23.41549295774648</v>
      </c>
      <c r="BE72" s="62">
        <f t="shared" si="31"/>
        <v>38.908450704225352</v>
      </c>
      <c r="BF72" s="54"/>
      <c r="BG72" s="61" t="s">
        <v>211</v>
      </c>
      <c r="BH72" s="62">
        <f t="shared" si="54"/>
        <v>54.459691252144083</v>
      </c>
      <c r="BI72" s="62">
        <f t="shared" si="54"/>
        <v>9.5382614350747872</v>
      </c>
      <c r="BJ72" s="62">
        <f t="shared" si="55"/>
        <v>76.956427487535223</v>
      </c>
      <c r="BK72" s="62">
        <f t="shared" si="56"/>
        <v>52.89399523086928</v>
      </c>
      <c r="BL72" s="62">
        <f t="shared" si="57"/>
        <v>55.991516436903495</v>
      </c>
      <c r="BM72" s="62">
        <f t="shared" si="58"/>
        <v>8.4543680901799263</v>
      </c>
      <c r="BN72" s="62">
        <f t="shared" si="59"/>
        <v>3.0120481927710845</v>
      </c>
    </row>
    <row r="73" spans="1:66" x14ac:dyDescent="0.25">
      <c r="A73" s="59" t="s">
        <v>212</v>
      </c>
      <c r="B73" s="103">
        <v>8577</v>
      </c>
      <c r="C73" s="103">
        <v>7148</v>
      </c>
      <c r="D73" s="103">
        <v>7048</v>
      </c>
      <c r="E73" s="103">
        <v>6945</v>
      </c>
      <c r="F73" s="103">
        <v>2655</v>
      </c>
      <c r="G73" s="103">
        <v>130</v>
      </c>
      <c r="H73" s="103">
        <v>455</v>
      </c>
      <c r="I73" s="103">
        <v>934</v>
      </c>
      <c r="J73" s="103">
        <v>152</v>
      </c>
      <c r="K73" s="103">
        <v>279</v>
      </c>
      <c r="L73" s="103">
        <v>250</v>
      </c>
      <c r="M73" s="103">
        <v>128</v>
      </c>
      <c r="N73" s="103">
        <v>115</v>
      </c>
      <c r="O73" s="103">
        <v>36</v>
      </c>
      <c r="P73" s="103">
        <v>544</v>
      </c>
      <c r="Q73" s="103">
        <v>651</v>
      </c>
      <c r="R73" s="103">
        <v>337</v>
      </c>
      <c r="S73" s="103">
        <v>85</v>
      </c>
      <c r="T73" s="103">
        <v>81</v>
      </c>
      <c r="U73" s="103">
        <v>46</v>
      </c>
      <c r="V73" s="103">
        <v>40</v>
      </c>
      <c r="W73" s="103">
        <v>138</v>
      </c>
      <c r="X73" s="103">
        <v>606</v>
      </c>
      <c r="Y73" s="103">
        <v>11</v>
      </c>
      <c r="Z73" s="103">
        <v>59</v>
      </c>
      <c r="AA73" s="103">
        <v>37</v>
      </c>
      <c r="AB73" s="103">
        <v>1759</v>
      </c>
      <c r="AC73" s="104">
        <v>159</v>
      </c>
      <c r="AD73" s="105">
        <v>220</v>
      </c>
      <c r="AE73" s="60"/>
      <c r="AF73" s="60"/>
      <c r="AG73" s="61" t="s">
        <v>212</v>
      </c>
      <c r="AH73" s="62">
        <f t="shared" si="32"/>
        <v>15.15681473708756</v>
      </c>
      <c r="AI73" s="62">
        <f t="shared" si="33"/>
        <v>53.04885157980646</v>
      </c>
      <c r="AJ73" s="62">
        <f t="shared" si="34"/>
        <v>108.89588434184446</v>
      </c>
      <c r="AK73" s="62">
        <f t="shared" si="35"/>
        <v>17.721814154133146</v>
      </c>
      <c r="AL73" s="62">
        <f t="shared" si="36"/>
        <v>32.528856243441759</v>
      </c>
      <c r="AM73" s="62">
        <f t="shared" si="37"/>
        <v>29.147720648245308</v>
      </c>
      <c r="AN73" s="62">
        <f t="shared" si="38"/>
        <v>14.923632971901597</v>
      </c>
      <c r="AO73" s="62">
        <f t="shared" si="39"/>
        <v>13.40795149819284</v>
      </c>
      <c r="AP73" s="62">
        <f t="shared" si="40"/>
        <v>4.1972717733473246</v>
      </c>
      <c r="AQ73" s="62">
        <f t="shared" si="41"/>
        <v>63.425440130581798</v>
      </c>
      <c r="AR73" s="62">
        <f t="shared" si="42"/>
        <v>75.900664568030777</v>
      </c>
      <c r="AS73" s="62">
        <f t="shared" si="43"/>
        <v>39.291127433834674</v>
      </c>
      <c r="AT73" s="62">
        <f t="shared" si="44"/>
        <v>9.9102250204034039</v>
      </c>
      <c r="AU73" s="62">
        <f t="shared" si="45"/>
        <v>9.4438614900314803</v>
      </c>
      <c r="AV73" s="62">
        <f t="shared" si="46"/>
        <v>5.3631805992771362</v>
      </c>
      <c r="AW73" s="62">
        <f t="shared" si="47"/>
        <v>4.6636353037192499</v>
      </c>
      <c r="AX73" s="62">
        <f t="shared" si="48"/>
        <v>16.089541797831412</v>
      </c>
      <c r="AY73" s="62">
        <f t="shared" si="49"/>
        <v>70.654074851346635</v>
      </c>
      <c r="AZ73" s="62">
        <f t="shared" si="50"/>
        <v>1.2824997085227934</v>
      </c>
      <c r="BA73" s="62">
        <f t="shared" si="51"/>
        <v>6.8788620729858927</v>
      </c>
      <c r="BB73" s="62">
        <f t="shared" si="52"/>
        <v>4.313862655940305</v>
      </c>
      <c r="BC73" s="62">
        <f t="shared" si="53"/>
        <v>205.083362481054</v>
      </c>
      <c r="BD73" s="62">
        <f t="shared" si="30"/>
        <v>18.537950332284012</v>
      </c>
      <c r="BE73" s="62">
        <f t="shared" si="31"/>
        <v>25.649994170455869</v>
      </c>
      <c r="BF73" s="54"/>
      <c r="BG73" s="61" t="s">
        <v>212</v>
      </c>
      <c r="BH73" s="62">
        <f t="shared" si="54"/>
        <v>47.814982973893308</v>
      </c>
      <c r="BI73" s="62">
        <f t="shared" si="54"/>
        <v>12.239020878329733</v>
      </c>
      <c r="BJ73" s="62">
        <f t="shared" si="55"/>
        <v>93.736501079913609</v>
      </c>
      <c r="BK73" s="62">
        <f t="shared" si="56"/>
        <v>35.997120230381569</v>
      </c>
      <c r="BL73" s="62">
        <f t="shared" si="57"/>
        <v>84.778959149412429</v>
      </c>
      <c r="BM73" s="62">
        <f t="shared" si="58"/>
        <v>5.759539236861051</v>
      </c>
      <c r="BN73" s="62">
        <f t="shared" si="59"/>
        <v>4.1431261770244827</v>
      </c>
    </row>
    <row r="74" spans="1:66" x14ac:dyDescent="0.25">
      <c r="A74" s="59" t="s">
        <v>213</v>
      </c>
      <c r="B74" s="103">
        <v>5731</v>
      </c>
      <c r="C74" s="103">
        <v>4889</v>
      </c>
      <c r="D74" s="103">
        <v>4833</v>
      </c>
      <c r="E74" s="103">
        <v>4777</v>
      </c>
      <c r="F74" s="103">
        <v>1999</v>
      </c>
      <c r="G74" s="103">
        <v>126</v>
      </c>
      <c r="H74" s="103">
        <v>350</v>
      </c>
      <c r="I74" s="103">
        <v>676</v>
      </c>
      <c r="J74" s="103">
        <v>115</v>
      </c>
      <c r="K74" s="103">
        <v>242</v>
      </c>
      <c r="L74" s="103">
        <v>257</v>
      </c>
      <c r="M74" s="103">
        <v>112</v>
      </c>
      <c r="N74" s="103">
        <v>72</v>
      </c>
      <c r="O74" s="103">
        <v>56</v>
      </c>
      <c r="P74" s="103">
        <v>440</v>
      </c>
      <c r="Q74" s="103">
        <v>144</v>
      </c>
      <c r="R74" s="103">
        <v>246</v>
      </c>
      <c r="S74" s="103">
        <v>48</v>
      </c>
      <c r="T74" s="103">
        <v>46</v>
      </c>
      <c r="U74" s="103">
        <v>18</v>
      </c>
      <c r="V74" s="103">
        <v>18</v>
      </c>
      <c r="W74" s="103">
        <v>53</v>
      </c>
      <c r="X74" s="103">
        <v>456</v>
      </c>
      <c r="Y74" s="103">
        <v>4</v>
      </c>
      <c r="Z74" s="103">
        <v>48</v>
      </c>
      <c r="AA74" s="103">
        <v>9</v>
      </c>
      <c r="AB74" s="103">
        <v>1361</v>
      </c>
      <c r="AC74" s="104">
        <v>151</v>
      </c>
      <c r="AD74" s="105">
        <v>181</v>
      </c>
      <c r="AE74" s="60"/>
      <c r="AF74" s="60"/>
      <c r="AG74" s="61" t="s">
        <v>213</v>
      </c>
      <c r="AH74" s="62">
        <f t="shared" si="32"/>
        <v>21.985691851334845</v>
      </c>
      <c r="AI74" s="62">
        <f t="shared" si="33"/>
        <v>61.071366253707907</v>
      </c>
      <c r="AJ74" s="62">
        <f t="shared" si="34"/>
        <v>117.95498167859013</v>
      </c>
      <c r="AK74" s="62">
        <f t="shared" si="35"/>
        <v>20.066306054789742</v>
      </c>
      <c r="AL74" s="62">
        <f t="shared" si="36"/>
        <v>42.226487523992319</v>
      </c>
      <c r="AM74" s="62">
        <f t="shared" si="37"/>
        <v>44.843831792008373</v>
      </c>
      <c r="AN74" s="62">
        <f t="shared" si="38"/>
        <v>19.542837201186529</v>
      </c>
      <c r="AO74" s="62">
        <f t="shared" si="39"/>
        <v>12.563252486477055</v>
      </c>
      <c r="AP74" s="62">
        <f t="shared" si="40"/>
        <v>9.7714186005932646</v>
      </c>
      <c r="AQ74" s="62">
        <f t="shared" si="41"/>
        <v>76.775431861804222</v>
      </c>
      <c r="AR74" s="62">
        <f t="shared" si="42"/>
        <v>25.126504972954109</v>
      </c>
      <c r="AS74" s="62">
        <f t="shared" si="43"/>
        <v>42.924445995463273</v>
      </c>
      <c r="AT74" s="62">
        <f t="shared" si="44"/>
        <v>8.3755016576513697</v>
      </c>
      <c r="AU74" s="62">
        <f t="shared" si="45"/>
        <v>8.0265224219158959</v>
      </c>
      <c r="AV74" s="62">
        <f t="shared" si="46"/>
        <v>3.1408131216192636</v>
      </c>
      <c r="AW74" s="62">
        <f t="shared" si="47"/>
        <v>3.1408131216192636</v>
      </c>
      <c r="AX74" s="62">
        <f t="shared" si="48"/>
        <v>9.247949746990054</v>
      </c>
      <c r="AY74" s="62">
        <f t="shared" si="49"/>
        <v>79.567265747688012</v>
      </c>
      <c r="AZ74" s="62">
        <f t="shared" si="50"/>
        <v>0.69795847147094747</v>
      </c>
      <c r="BA74" s="62">
        <f t="shared" si="51"/>
        <v>8.3755016576513697</v>
      </c>
      <c r="BB74" s="62">
        <f t="shared" si="52"/>
        <v>1.5704065608096318</v>
      </c>
      <c r="BC74" s="62">
        <f t="shared" si="53"/>
        <v>237.48036991798986</v>
      </c>
      <c r="BD74" s="62">
        <f t="shared" si="30"/>
        <v>26.347932298028265</v>
      </c>
      <c r="BE74" s="62">
        <f t="shared" si="31"/>
        <v>31.582620834060375</v>
      </c>
      <c r="BF74" s="54"/>
      <c r="BG74" s="61" t="s">
        <v>213</v>
      </c>
      <c r="BH74" s="62">
        <f t="shared" si="54"/>
        <v>50.900062073246431</v>
      </c>
      <c r="BI74" s="62">
        <f t="shared" si="54"/>
        <v>10.048147372828135</v>
      </c>
      <c r="BJ74" s="62">
        <f t="shared" si="55"/>
        <v>30.144442118484402</v>
      </c>
      <c r="BK74" s="62">
        <f t="shared" si="56"/>
        <v>53.79945572535064</v>
      </c>
      <c r="BL74" s="62">
        <f t="shared" si="57"/>
        <v>93.270607486193498</v>
      </c>
      <c r="BM74" s="62">
        <f t="shared" si="58"/>
        <v>3.7680552648105503</v>
      </c>
      <c r="BN74" s="62">
        <f t="shared" si="59"/>
        <v>2.0010005002501248</v>
      </c>
    </row>
    <row r="75" spans="1:66" x14ac:dyDescent="0.25">
      <c r="A75" s="59" t="s">
        <v>214</v>
      </c>
      <c r="B75" s="103">
        <v>1600</v>
      </c>
      <c r="C75" s="103">
        <v>1332</v>
      </c>
      <c r="D75" s="103">
        <v>1310</v>
      </c>
      <c r="E75" s="103">
        <v>1301</v>
      </c>
      <c r="F75" s="103">
        <v>503</v>
      </c>
      <c r="G75" s="103">
        <v>31</v>
      </c>
      <c r="H75" s="103">
        <v>83</v>
      </c>
      <c r="I75" s="103">
        <v>178</v>
      </c>
      <c r="J75" s="103">
        <v>37</v>
      </c>
      <c r="K75" s="103">
        <v>79</v>
      </c>
      <c r="L75" s="103">
        <v>62</v>
      </c>
      <c r="M75" s="103">
        <v>32</v>
      </c>
      <c r="N75" s="103">
        <v>19</v>
      </c>
      <c r="O75" s="103">
        <v>7</v>
      </c>
      <c r="P75" s="103">
        <v>149</v>
      </c>
      <c r="Q75" s="103">
        <v>151</v>
      </c>
      <c r="R75" s="103">
        <v>80</v>
      </c>
      <c r="S75" s="103">
        <v>15</v>
      </c>
      <c r="T75" s="103">
        <v>26</v>
      </c>
      <c r="U75" s="103">
        <v>7</v>
      </c>
      <c r="V75" s="103">
        <v>3</v>
      </c>
      <c r="W75" s="103">
        <v>14</v>
      </c>
      <c r="X75" s="103">
        <v>117</v>
      </c>
      <c r="Y75" s="103">
        <v>2</v>
      </c>
      <c r="Z75" s="103">
        <v>13</v>
      </c>
      <c r="AA75" s="103">
        <v>3</v>
      </c>
      <c r="AB75" s="103">
        <v>368</v>
      </c>
      <c r="AC75" s="104">
        <v>42</v>
      </c>
      <c r="AD75" s="105">
        <v>71</v>
      </c>
      <c r="AE75" s="60"/>
      <c r="AF75" s="60"/>
      <c r="AG75" s="61" t="s">
        <v>214</v>
      </c>
      <c r="AH75" s="62">
        <f t="shared" si="32"/>
        <v>19.375</v>
      </c>
      <c r="AI75" s="62">
        <f t="shared" si="33"/>
        <v>51.875</v>
      </c>
      <c r="AJ75" s="62">
        <f t="shared" si="34"/>
        <v>111.25</v>
      </c>
      <c r="AK75" s="62">
        <f t="shared" si="35"/>
        <v>23.125</v>
      </c>
      <c r="AL75" s="62">
        <f t="shared" si="36"/>
        <v>49.375</v>
      </c>
      <c r="AM75" s="62">
        <f t="shared" si="37"/>
        <v>38.75</v>
      </c>
      <c r="AN75" s="62">
        <f t="shared" si="38"/>
        <v>20</v>
      </c>
      <c r="AO75" s="62">
        <f t="shared" si="39"/>
        <v>11.875</v>
      </c>
      <c r="AP75" s="62">
        <f t="shared" si="40"/>
        <v>4.375</v>
      </c>
      <c r="AQ75" s="62">
        <f t="shared" si="41"/>
        <v>93.125</v>
      </c>
      <c r="AR75" s="62">
        <f t="shared" si="42"/>
        <v>94.375</v>
      </c>
      <c r="AS75" s="62">
        <f t="shared" si="43"/>
        <v>50</v>
      </c>
      <c r="AT75" s="62">
        <f t="shared" si="44"/>
        <v>9.375</v>
      </c>
      <c r="AU75" s="62">
        <f t="shared" si="45"/>
        <v>16.25</v>
      </c>
      <c r="AV75" s="62">
        <f t="shared" si="46"/>
        <v>4.375</v>
      </c>
      <c r="AW75" s="62">
        <f t="shared" si="47"/>
        <v>1.875</v>
      </c>
      <c r="AX75" s="62">
        <f t="shared" si="48"/>
        <v>8.75</v>
      </c>
      <c r="AY75" s="62">
        <f t="shared" si="49"/>
        <v>73.125</v>
      </c>
      <c r="AZ75" s="62">
        <f t="shared" si="50"/>
        <v>1.25</v>
      </c>
      <c r="BA75" s="62">
        <f t="shared" si="51"/>
        <v>8.125</v>
      </c>
      <c r="BB75" s="62">
        <f t="shared" si="52"/>
        <v>1.875</v>
      </c>
      <c r="BC75" s="62">
        <f t="shared" si="53"/>
        <v>230</v>
      </c>
      <c r="BD75" s="62">
        <f t="shared" si="30"/>
        <v>26.25</v>
      </c>
      <c r="BE75" s="62">
        <f t="shared" si="31"/>
        <v>44.375</v>
      </c>
      <c r="BF75" s="54"/>
      <c r="BG75" s="61" t="s">
        <v>214</v>
      </c>
      <c r="BH75" s="62">
        <f t="shared" si="54"/>
        <v>61.068702290076331</v>
      </c>
      <c r="BI75" s="62">
        <f t="shared" si="54"/>
        <v>11.529592621060722</v>
      </c>
      <c r="BJ75" s="62">
        <f t="shared" si="55"/>
        <v>116.06456571867794</v>
      </c>
      <c r="BK75" s="62">
        <f t="shared" si="56"/>
        <v>47.655649500384321</v>
      </c>
      <c r="BL75" s="62">
        <f t="shared" si="57"/>
        <v>87.837837837837839</v>
      </c>
      <c r="BM75" s="62">
        <f t="shared" si="58"/>
        <v>2.3059185242121445</v>
      </c>
      <c r="BN75" s="62">
        <f t="shared" si="59"/>
        <v>3.9761431411530812</v>
      </c>
    </row>
    <row r="76" spans="1:66" x14ac:dyDescent="0.25">
      <c r="A76" s="59" t="s">
        <v>215</v>
      </c>
      <c r="B76" s="103">
        <v>7187</v>
      </c>
      <c r="C76" s="103">
        <v>5941</v>
      </c>
      <c r="D76" s="103">
        <v>5871</v>
      </c>
      <c r="E76" s="103">
        <v>5814</v>
      </c>
      <c r="F76" s="103">
        <v>2383</v>
      </c>
      <c r="G76" s="103">
        <v>88</v>
      </c>
      <c r="H76" s="103">
        <v>355</v>
      </c>
      <c r="I76" s="103">
        <v>1015</v>
      </c>
      <c r="J76" s="103">
        <v>118</v>
      </c>
      <c r="K76" s="103">
        <v>243</v>
      </c>
      <c r="L76" s="103">
        <v>350</v>
      </c>
      <c r="M76" s="103">
        <v>174</v>
      </c>
      <c r="N76" s="103">
        <v>201</v>
      </c>
      <c r="O76" s="103">
        <v>51</v>
      </c>
      <c r="P76" s="103">
        <v>525</v>
      </c>
      <c r="Q76" s="103">
        <v>536</v>
      </c>
      <c r="R76" s="103">
        <v>361</v>
      </c>
      <c r="S76" s="103">
        <v>64</v>
      </c>
      <c r="T76" s="103">
        <v>61</v>
      </c>
      <c r="U76" s="103">
        <v>26</v>
      </c>
      <c r="V76" s="103">
        <v>49</v>
      </c>
      <c r="W76" s="103">
        <v>77</v>
      </c>
      <c r="X76" s="103">
        <v>1072</v>
      </c>
      <c r="Y76" s="103">
        <v>11</v>
      </c>
      <c r="Z76" s="103">
        <v>86</v>
      </c>
      <c r="AA76" s="103">
        <v>13</v>
      </c>
      <c r="AB76" s="103">
        <v>1767</v>
      </c>
      <c r="AC76" s="104">
        <v>153</v>
      </c>
      <c r="AD76" s="105">
        <v>235</v>
      </c>
      <c r="AE76" s="60"/>
      <c r="AF76" s="60"/>
      <c r="AG76" s="61" t="s">
        <v>215</v>
      </c>
      <c r="AH76" s="62">
        <f t="shared" si="32"/>
        <v>12.244330040350635</v>
      </c>
      <c r="AI76" s="62">
        <f t="shared" si="33"/>
        <v>49.394740503687217</v>
      </c>
      <c r="AJ76" s="62">
        <f t="shared" si="34"/>
        <v>141.22721580631696</v>
      </c>
      <c r="AK76" s="62">
        <f t="shared" si="35"/>
        <v>16.418533463197441</v>
      </c>
      <c r="AL76" s="62">
        <f t="shared" si="36"/>
        <v>33.811047725059133</v>
      </c>
      <c r="AM76" s="62">
        <f t="shared" si="37"/>
        <v>48.699039933212745</v>
      </c>
      <c r="AN76" s="62">
        <f t="shared" si="38"/>
        <v>24.21037985251148</v>
      </c>
      <c r="AO76" s="62">
        <f t="shared" si="39"/>
        <v>27.967162933073606</v>
      </c>
      <c r="AP76" s="62">
        <f t="shared" si="40"/>
        <v>7.0961458188395712</v>
      </c>
      <c r="AQ76" s="62">
        <f t="shared" si="41"/>
        <v>73.048559899819125</v>
      </c>
      <c r="AR76" s="62">
        <f t="shared" si="42"/>
        <v>74.579101154862954</v>
      </c>
      <c r="AS76" s="62">
        <f t="shared" si="43"/>
        <v>50.229581188256574</v>
      </c>
      <c r="AT76" s="62">
        <f t="shared" si="44"/>
        <v>8.904967302073187</v>
      </c>
      <c r="AU76" s="62">
        <f t="shared" si="45"/>
        <v>8.4875469597885083</v>
      </c>
      <c r="AV76" s="62">
        <f t="shared" si="46"/>
        <v>3.6176429664672325</v>
      </c>
      <c r="AW76" s="62">
        <f t="shared" si="47"/>
        <v>6.8178655906497845</v>
      </c>
      <c r="AX76" s="62">
        <f t="shared" si="48"/>
        <v>10.713788785306804</v>
      </c>
      <c r="AY76" s="62">
        <f t="shared" si="49"/>
        <v>149.15820230972591</v>
      </c>
      <c r="AZ76" s="62">
        <f t="shared" si="50"/>
        <v>1.5305412550438293</v>
      </c>
      <c r="BA76" s="62">
        <f t="shared" si="51"/>
        <v>11.966049812160847</v>
      </c>
      <c r="BB76" s="62">
        <f t="shared" si="52"/>
        <v>1.8088214832336162</v>
      </c>
      <c r="BC76" s="62">
        <f t="shared" si="53"/>
        <v>245.86058160567691</v>
      </c>
      <c r="BD76" s="62">
        <f t="shared" si="30"/>
        <v>21.288437456518714</v>
      </c>
      <c r="BE76" s="62">
        <f t="shared" si="31"/>
        <v>32.69792681229999</v>
      </c>
      <c r="BF76" s="54"/>
      <c r="BG76" s="61" t="s">
        <v>215</v>
      </c>
      <c r="BH76" s="62">
        <f t="shared" si="54"/>
        <v>61.488673139158571</v>
      </c>
      <c r="BI76" s="62">
        <f t="shared" si="54"/>
        <v>11.007911936704506</v>
      </c>
      <c r="BJ76" s="62">
        <f t="shared" si="55"/>
        <v>92.191262469900238</v>
      </c>
      <c r="BK76" s="62">
        <f t="shared" si="56"/>
        <v>60.199518403852771</v>
      </c>
      <c r="BL76" s="62">
        <f t="shared" si="57"/>
        <v>180.4410031981148</v>
      </c>
      <c r="BM76" s="62">
        <f t="shared" si="58"/>
        <v>8.4279325765393889</v>
      </c>
      <c r="BN76" s="62">
        <f t="shared" si="59"/>
        <v>4.6160302140159466</v>
      </c>
    </row>
    <row r="77" spans="1:66" x14ac:dyDescent="0.25">
      <c r="A77" s="59" t="s">
        <v>216</v>
      </c>
      <c r="B77" s="103">
        <v>3807</v>
      </c>
      <c r="C77" s="103">
        <v>3003</v>
      </c>
      <c r="D77" s="103">
        <v>2963</v>
      </c>
      <c r="E77" s="103">
        <v>2918</v>
      </c>
      <c r="F77" s="103">
        <v>1276</v>
      </c>
      <c r="G77" s="103">
        <v>56</v>
      </c>
      <c r="H77" s="103">
        <v>187</v>
      </c>
      <c r="I77" s="103">
        <v>443</v>
      </c>
      <c r="J77" s="103">
        <v>105</v>
      </c>
      <c r="K77" s="103">
        <v>126</v>
      </c>
      <c r="L77" s="103">
        <v>73</v>
      </c>
      <c r="M77" s="103">
        <v>28</v>
      </c>
      <c r="N77" s="103">
        <v>69</v>
      </c>
      <c r="O77" s="103">
        <v>29</v>
      </c>
      <c r="P77" s="103">
        <v>205</v>
      </c>
      <c r="Q77" s="103">
        <v>111</v>
      </c>
      <c r="R77" s="103">
        <v>95</v>
      </c>
      <c r="S77" s="103">
        <v>21</v>
      </c>
      <c r="T77" s="103">
        <v>40</v>
      </c>
      <c r="U77" s="103">
        <v>11</v>
      </c>
      <c r="V77" s="103">
        <v>7</v>
      </c>
      <c r="W77" s="103">
        <v>36</v>
      </c>
      <c r="X77" s="103">
        <v>267</v>
      </c>
      <c r="Y77" s="103">
        <v>7</v>
      </c>
      <c r="Z77" s="103">
        <v>20</v>
      </c>
      <c r="AA77" s="103">
        <v>13</v>
      </c>
      <c r="AB77" s="103">
        <v>757</v>
      </c>
      <c r="AC77" s="104">
        <v>77</v>
      </c>
      <c r="AD77" s="105">
        <v>120</v>
      </c>
      <c r="AE77" s="60"/>
      <c r="AF77" s="60"/>
      <c r="AG77" s="61" t="s">
        <v>216</v>
      </c>
      <c r="AH77" s="62">
        <f t="shared" si="32"/>
        <v>14.709745206199106</v>
      </c>
      <c r="AI77" s="62">
        <f t="shared" si="33"/>
        <v>49.120042027843446</v>
      </c>
      <c r="AJ77" s="62">
        <f t="shared" si="34"/>
        <v>116.3645915418965</v>
      </c>
      <c r="AK77" s="62">
        <f t="shared" si="35"/>
        <v>27.580772261623327</v>
      </c>
      <c r="AL77" s="62">
        <f t="shared" si="36"/>
        <v>33.096926713947987</v>
      </c>
      <c r="AM77" s="62">
        <f t="shared" si="37"/>
        <v>19.175203572366694</v>
      </c>
      <c r="AN77" s="62">
        <f t="shared" si="38"/>
        <v>7.3548726030995528</v>
      </c>
      <c r="AO77" s="62">
        <f t="shared" si="39"/>
        <v>18.124507486209612</v>
      </c>
      <c r="AP77" s="62">
        <f t="shared" si="40"/>
        <v>7.6175466246388233</v>
      </c>
      <c r="AQ77" s="62">
        <f t="shared" si="41"/>
        <v>53.848174415550304</v>
      </c>
      <c r="AR77" s="62">
        <f t="shared" si="42"/>
        <v>29.156816390858946</v>
      </c>
      <c r="AS77" s="62">
        <f t="shared" si="43"/>
        <v>24.954032046230626</v>
      </c>
      <c r="AT77" s="62">
        <f t="shared" si="44"/>
        <v>5.5161544523246651</v>
      </c>
      <c r="AU77" s="62">
        <f t="shared" si="45"/>
        <v>10.506960861570791</v>
      </c>
      <c r="AV77" s="62">
        <f t="shared" si="46"/>
        <v>2.8894142369319673</v>
      </c>
      <c r="AW77" s="62">
        <f t="shared" si="47"/>
        <v>1.8387181507748882</v>
      </c>
      <c r="AX77" s="62">
        <f t="shared" si="48"/>
        <v>9.456264775413711</v>
      </c>
      <c r="AY77" s="62">
        <f t="shared" si="49"/>
        <v>70.133963750985032</v>
      </c>
      <c r="AZ77" s="62">
        <f t="shared" si="50"/>
        <v>1.8387181507748882</v>
      </c>
      <c r="BA77" s="62">
        <f t="shared" si="51"/>
        <v>5.2534804307853955</v>
      </c>
      <c r="BB77" s="62">
        <f t="shared" si="52"/>
        <v>3.4147622800105069</v>
      </c>
      <c r="BC77" s="62">
        <f t="shared" si="53"/>
        <v>198.84423430522722</v>
      </c>
      <c r="BD77" s="62">
        <f t="shared" si="30"/>
        <v>20.225899658523772</v>
      </c>
      <c r="BE77" s="62">
        <f t="shared" si="31"/>
        <v>31.520882584712368</v>
      </c>
      <c r="BF77" s="54"/>
      <c r="BG77" s="61" t="s">
        <v>216</v>
      </c>
      <c r="BH77" s="62">
        <f t="shared" si="54"/>
        <v>32.062099223759702</v>
      </c>
      <c r="BI77" s="62">
        <f t="shared" si="54"/>
        <v>7.1967100753941056</v>
      </c>
      <c r="BJ77" s="62">
        <f t="shared" si="55"/>
        <v>38.039753255654553</v>
      </c>
      <c r="BK77" s="62">
        <f t="shared" si="56"/>
        <v>25.017135023989031</v>
      </c>
      <c r="BL77" s="62">
        <f t="shared" si="57"/>
        <v>88.91108891108891</v>
      </c>
      <c r="BM77" s="62">
        <f t="shared" si="58"/>
        <v>2.3989033584647017</v>
      </c>
      <c r="BN77" s="62">
        <f t="shared" si="59"/>
        <v>5.4858934169279001</v>
      </c>
    </row>
    <row r="78" spans="1:66" x14ac:dyDescent="0.25">
      <c r="A78" s="59" t="s">
        <v>217</v>
      </c>
      <c r="B78" s="103">
        <v>7690</v>
      </c>
      <c r="C78" s="103">
        <v>6557</v>
      </c>
      <c r="D78" s="103">
        <v>6488</v>
      </c>
      <c r="E78" s="103">
        <v>6414</v>
      </c>
      <c r="F78" s="103">
        <v>2539</v>
      </c>
      <c r="G78" s="103">
        <v>124</v>
      </c>
      <c r="H78" s="103">
        <v>356</v>
      </c>
      <c r="I78" s="103">
        <v>832</v>
      </c>
      <c r="J78" s="103">
        <v>149</v>
      </c>
      <c r="K78" s="103">
        <v>219</v>
      </c>
      <c r="L78" s="103">
        <v>284</v>
      </c>
      <c r="M78" s="103">
        <v>60</v>
      </c>
      <c r="N78" s="103">
        <v>131</v>
      </c>
      <c r="O78" s="103">
        <v>28</v>
      </c>
      <c r="P78" s="103">
        <v>429</v>
      </c>
      <c r="Q78" s="103">
        <v>218</v>
      </c>
      <c r="R78" s="103">
        <v>239</v>
      </c>
      <c r="S78" s="103">
        <v>45</v>
      </c>
      <c r="T78" s="103">
        <v>29</v>
      </c>
      <c r="U78" s="103">
        <v>12</v>
      </c>
      <c r="V78" s="103">
        <v>14</v>
      </c>
      <c r="W78" s="103">
        <v>59</v>
      </c>
      <c r="X78" s="103">
        <v>296</v>
      </c>
      <c r="Y78" s="103">
        <v>9</v>
      </c>
      <c r="Z78" s="103">
        <v>44</v>
      </c>
      <c r="AA78" s="103">
        <v>2</v>
      </c>
      <c r="AB78" s="103">
        <v>1531</v>
      </c>
      <c r="AC78" s="104">
        <v>98</v>
      </c>
      <c r="AD78" s="105">
        <v>226</v>
      </c>
      <c r="AE78" s="60"/>
      <c r="AF78" s="60"/>
      <c r="AG78" s="61" t="s">
        <v>217</v>
      </c>
      <c r="AH78" s="62">
        <f t="shared" si="32"/>
        <v>16.124837451235372</v>
      </c>
      <c r="AI78" s="62">
        <f t="shared" si="33"/>
        <v>46.293888166449932</v>
      </c>
      <c r="AJ78" s="62">
        <f t="shared" si="34"/>
        <v>108.19245773732119</v>
      </c>
      <c r="AK78" s="62">
        <f t="shared" si="35"/>
        <v>19.375812743823147</v>
      </c>
      <c r="AL78" s="62">
        <f t="shared" si="36"/>
        <v>28.478543563068921</v>
      </c>
      <c r="AM78" s="62">
        <f t="shared" si="37"/>
        <v>36.931079323797142</v>
      </c>
      <c r="AN78" s="62">
        <f t="shared" si="38"/>
        <v>7.802340702210663</v>
      </c>
      <c r="AO78" s="62">
        <f t="shared" si="39"/>
        <v>17.035110533159948</v>
      </c>
      <c r="AP78" s="62">
        <f t="shared" si="40"/>
        <v>3.6410923276983094</v>
      </c>
      <c r="AQ78" s="62">
        <f t="shared" si="41"/>
        <v>55.786736020806245</v>
      </c>
      <c r="AR78" s="62">
        <f t="shared" si="42"/>
        <v>28.348504551365409</v>
      </c>
      <c r="AS78" s="62">
        <f t="shared" si="43"/>
        <v>31.079323797139143</v>
      </c>
      <c r="AT78" s="62">
        <f t="shared" si="44"/>
        <v>5.8517555266579979</v>
      </c>
      <c r="AU78" s="62">
        <f t="shared" si="45"/>
        <v>3.7711313394018204</v>
      </c>
      <c r="AV78" s="62">
        <f t="shared" si="46"/>
        <v>1.5604681404421328</v>
      </c>
      <c r="AW78" s="62">
        <f t="shared" si="47"/>
        <v>1.8205461638491547</v>
      </c>
      <c r="AX78" s="62">
        <f t="shared" si="48"/>
        <v>7.6723016905071519</v>
      </c>
      <c r="AY78" s="62">
        <f t="shared" si="49"/>
        <v>38.491547464239275</v>
      </c>
      <c r="AZ78" s="62">
        <f t="shared" si="50"/>
        <v>1.1703511053315994</v>
      </c>
      <c r="BA78" s="62">
        <f t="shared" si="51"/>
        <v>5.721716514954486</v>
      </c>
      <c r="BB78" s="62">
        <f t="shared" si="52"/>
        <v>0.26007802340702207</v>
      </c>
      <c r="BC78" s="62">
        <f t="shared" si="53"/>
        <v>199.08972691807543</v>
      </c>
      <c r="BD78" s="62">
        <f t="shared" si="30"/>
        <v>12.743823146944083</v>
      </c>
      <c r="BE78" s="62">
        <f t="shared" si="31"/>
        <v>29.388816644993497</v>
      </c>
      <c r="BF78" s="54"/>
      <c r="BG78" s="61" t="s">
        <v>217</v>
      </c>
      <c r="BH78" s="62">
        <f t="shared" si="54"/>
        <v>36.837237977805181</v>
      </c>
      <c r="BI78" s="62">
        <f t="shared" si="54"/>
        <v>7.0159027128157154</v>
      </c>
      <c r="BJ78" s="62">
        <f t="shared" si="55"/>
        <v>33.988150919862797</v>
      </c>
      <c r="BK78" s="62">
        <f t="shared" si="56"/>
        <v>44.278141565325846</v>
      </c>
      <c r="BL78" s="62">
        <f t="shared" si="57"/>
        <v>45.142595699252702</v>
      </c>
      <c r="BM78" s="62">
        <f t="shared" si="58"/>
        <v>2.182725288431556</v>
      </c>
      <c r="BN78" s="62">
        <f t="shared" si="59"/>
        <v>3.5447026388341869</v>
      </c>
    </row>
    <row r="79" spans="1:66" x14ac:dyDescent="0.25">
      <c r="A79" s="59" t="s">
        <v>218</v>
      </c>
      <c r="B79" s="103">
        <v>2056</v>
      </c>
      <c r="C79" s="103">
        <v>1681</v>
      </c>
      <c r="D79" s="103">
        <v>1658</v>
      </c>
      <c r="E79" s="103">
        <v>1642</v>
      </c>
      <c r="F79" s="103">
        <v>764</v>
      </c>
      <c r="G79" s="103">
        <v>26</v>
      </c>
      <c r="H79" s="103">
        <v>136</v>
      </c>
      <c r="I79" s="103">
        <v>337</v>
      </c>
      <c r="J79" s="103">
        <v>39</v>
      </c>
      <c r="K79" s="103">
        <v>89</v>
      </c>
      <c r="L79" s="103">
        <v>130</v>
      </c>
      <c r="M79" s="103">
        <v>54</v>
      </c>
      <c r="N79" s="103">
        <v>50</v>
      </c>
      <c r="O79" s="103">
        <v>21</v>
      </c>
      <c r="P79" s="103">
        <v>178</v>
      </c>
      <c r="Q79" s="103">
        <v>119</v>
      </c>
      <c r="R79" s="103">
        <v>114</v>
      </c>
      <c r="S79" s="103">
        <v>16</v>
      </c>
      <c r="T79" s="103">
        <v>20</v>
      </c>
      <c r="U79" s="103">
        <v>8</v>
      </c>
      <c r="V79" s="103">
        <v>16</v>
      </c>
      <c r="W79" s="103">
        <v>26</v>
      </c>
      <c r="X79" s="103">
        <v>160</v>
      </c>
      <c r="Y79" s="103">
        <v>1</v>
      </c>
      <c r="Z79" s="103">
        <v>30</v>
      </c>
      <c r="AA79" s="103">
        <v>3</v>
      </c>
      <c r="AB79" s="103">
        <v>624</v>
      </c>
      <c r="AC79" s="104">
        <v>40</v>
      </c>
      <c r="AD79" s="105">
        <v>101</v>
      </c>
      <c r="AE79" s="60"/>
      <c r="AF79" s="60"/>
      <c r="AG79" s="61" t="s">
        <v>218</v>
      </c>
      <c r="AH79" s="62">
        <f t="shared" si="32"/>
        <v>12.645914396887159</v>
      </c>
      <c r="AI79" s="62">
        <f t="shared" si="33"/>
        <v>66.147859922178995</v>
      </c>
      <c r="AJ79" s="62">
        <f t="shared" si="34"/>
        <v>163.91050583657588</v>
      </c>
      <c r="AK79" s="62">
        <f t="shared" si="35"/>
        <v>18.968871595330739</v>
      </c>
      <c r="AL79" s="62">
        <f t="shared" si="36"/>
        <v>43.28793774319066</v>
      </c>
      <c r="AM79" s="62">
        <f t="shared" si="37"/>
        <v>63.229571984435793</v>
      </c>
      <c r="AN79" s="62">
        <f t="shared" si="38"/>
        <v>26.264591439688715</v>
      </c>
      <c r="AO79" s="62">
        <f t="shared" si="39"/>
        <v>24.319066147859921</v>
      </c>
      <c r="AP79" s="62">
        <f t="shared" si="40"/>
        <v>10.214007782101168</v>
      </c>
      <c r="AQ79" s="62">
        <f t="shared" si="41"/>
        <v>86.575875486381321</v>
      </c>
      <c r="AR79" s="62">
        <f t="shared" si="42"/>
        <v>57.879377431906619</v>
      </c>
      <c r="AS79" s="62">
        <f t="shared" si="43"/>
        <v>55.447470817120617</v>
      </c>
      <c r="AT79" s="62">
        <f t="shared" si="44"/>
        <v>7.782101167315175</v>
      </c>
      <c r="AU79" s="62">
        <f t="shared" si="45"/>
        <v>9.7276264591439698</v>
      </c>
      <c r="AV79" s="62">
        <f t="shared" si="46"/>
        <v>3.8910505836575875</v>
      </c>
      <c r="AW79" s="62">
        <f t="shared" si="47"/>
        <v>7.782101167315175</v>
      </c>
      <c r="AX79" s="62">
        <f t="shared" si="48"/>
        <v>12.645914396887159</v>
      </c>
      <c r="AY79" s="62">
        <f t="shared" si="49"/>
        <v>77.821011673151759</v>
      </c>
      <c r="AZ79" s="62">
        <f t="shared" si="50"/>
        <v>0.48638132295719844</v>
      </c>
      <c r="BA79" s="62">
        <f t="shared" si="51"/>
        <v>14.591439688715953</v>
      </c>
      <c r="BB79" s="62">
        <f t="shared" si="52"/>
        <v>1.4591439688715953</v>
      </c>
      <c r="BC79" s="62">
        <f t="shared" si="53"/>
        <v>303.50194552529183</v>
      </c>
      <c r="BD79" s="62">
        <f t="shared" si="30"/>
        <v>19.45525291828794</v>
      </c>
      <c r="BE79" s="62">
        <f t="shared" si="31"/>
        <v>49.124513618677042</v>
      </c>
      <c r="BF79" s="54"/>
      <c r="BG79" s="61" t="s">
        <v>218</v>
      </c>
      <c r="BH79" s="62">
        <f t="shared" si="54"/>
        <v>68.757539203860077</v>
      </c>
      <c r="BI79" s="62">
        <f t="shared" si="54"/>
        <v>9.7442143727161987</v>
      </c>
      <c r="BJ79" s="62">
        <f t="shared" si="55"/>
        <v>72.472594397076733</v>
      </c>
      <c r="BK79" s="62">
        <f t="shared" si="56"/>
        <v>79.171741778319117</v>
      </c>
      <c r="BL79" s="62">
        <f t="shared" si="57"/>
        <v>95.181439619274229</v>
      </c>
      <c r="BM79" s="62">
        <f t="shared" si="58"/>
        <v>9.7442143727161987</v>
      </c>
      <c r="BN79" s="62">
        <f t="shared" si="59"/>
        <v>1.3089005235602096</v>
      </c>
    </row>
    <row r="80" spans="1:66" x14ac:dyDescent="0.25">
      <c r="A80" s="59" t="s">
        <v>219</v>
      </c>
      <c r="B80" s="103">
        <v>13106</v>
      </c>
      <c r="C80" s="103">
        <v>10583</v>
      </c>
      <c r="D80" s="103">
        <v>10415</v>
      </c>
      <c r="E80" s="103">
        <v>10275</v>
      </c>
      <c r="F80" s="103">
        <v>4488</v>
      </c>
      <c r="G80" s="103">
        <v>218</v>
      </c>
      <c r="H80" s="103">
        <v>685</v>
      </c>
      <c r="I80" s="103">
        <v>1790</v>
      </c>
      <c r="J80" s="103">
        <v>246</v>
      </c>
      <c r="K80" s="103">
        <v>487</v>
      </c>
      <c r="L80" s="103">
        <v>511</v>
      </c>
      <c r="M80" s="103">
        <v>214</v>
      </c>
      <c r="N80" s="103">
        <v>224</v>
      </c>
      <c r="O80" s="103">
        <v>151</v>
      </c>
      <c r="P80" s="103">
        <v>880</v>
      </c>
      <c r="Q80" s="103">
        <v>669</v>
      </c>
      <c r="R80" s="103">
        <v>494</v>
      </c>
      <c r="S80" s="103">
        <v>120</v>
      </c>
      <c r="T80" s="103">
        <v>108</v>
      </c>
      <c r="U80" s="103">
        <v>47</v>
      </c>
      <c r="V80" s="103">
        <v>56</v>
      </c>
      <c r="W80" s="103">
        <v>132</v>
      </c>
      <c r="X80" s="103">
        <v>746</v>
      </c>
      <c r="Y80" s="103">
        <v>11</v>
      </c>
      <c r="Z80" s="103">
        <v>100</v>
      </c>
      <c r="AA80" s="103">
        <v>118</v>
      </c>
      <c r="AB80" s="103">
        <v>3023</v>
      </c>
      <c r="AC80" s="104">
        <v>296</v>
      </c>
      <c r="AD80" s="105">
        <v>494</v>
      </c>
      <c r="AE80" s="60"/>
      <c r="AF80" s="60"/>
      <c r="AG80" s="61" t="s">
        <v>219</v>
      </c>
      <c r="AH80" s="62">
        <f t="shared" si="32"/>
        <v>16.633602929955746</v>
      </c>
      <c r="AI80" s="62">
        <f t="shared" si="33"/>
        <v>52.266137646879294</v>
      </c>
      <c r="AJ80" s="62">
        <f t="shared" si="34"/>
        <v>136.57866625972838</v>
      </c>
      <c r="AK80" s="62">
        <f t="shared" si="35"/>
        <v>18.770028994353734</v>
      </c>
      <c r="AL80" s="62">
        <f t="shared" si="36"/>
        <v>37.158553334350678</v>
      </c>
      <c r="AM80" s="62">
        <f t="shared" si="37"/>
        <v>38.989775675263239</v>
      </c>
      <c r="AN80" s="62">
        <f t="shared" si="38"/>
        <v>16.328399206470319</v>
      </c>
      <c r="AO80" s="62">
        <f t="shared" si="39"/>
        <v>17.091408515183883</v>
      </c>
      <c r="AP80" s="62">
        <f t="shared" si="40"/>
        <v>11.521440561574853</v>
      </c>
      <c r="AQ80" s="62">
        <f t="shared" si="41"/>
        <v>67.144819166793837</v>
      </c>
      <c r="AR80" s="62">
        <f t="shared" si="42"/>
        <v>51.045322752937587</v>
      </c>
      <c r="AS80" s="62">
        <f t="shared" si="43"/>
        <v>37.692659850450177</v>
      </c>
      <c r="AT80" s="62">
        <f t="shared" si="44"/>
        <v>9.1561117045627949</v>
      </c>
      <c r="AU80" s="62">
        <f t="shared" si="45"/>
        <v>8.2405005341065163</v>
      </c>
      <c r="AV80" s="62">
        <f t="shared" si="46"/>
        <v>3.5861437509537617</v>
      </c>
      <c r="AW80" s="62">
        <f t="shared" si="47"/>
        <v>4.2728521287959706</v>
      </c>
      <c r="AX80" s="62">
        <f t="shared" si="48"/>
        <v>10.071722875019075</v>
      </c>
      <c r="AY80" s="62">
        <f t="shared" si="49"/>
        <v>56.920494430032043</v>
      </c>
      <c r="AZ80" s="62">
        <f t="shared" si="50"/>
        <v>0.83931023958492301</v>
      </c>
      <c r="BA80" s="62">
        <f t="shared" si="51"/>
        <v>7.6300930871356636</v>
      </c>
      <c r="BB80" s="62">
        <f t="shared" si="52"/>
        <v>9.0035098428200833</v>
      </c>
      <c r="BC80" s="62">
        <f t="shared" si="53"/>
        <v>230.6577140241111</v>
      </c>
      <c r="BD80" s="62">
        <f t="shared" si="30"/>
        <v>22.585075537921561</v>
      </c>
      <c r="BE80" s="62">
        <f t="shared" si="31"/>
        <v>37.692659850450177</v>
      </c>
      <c r="BF80" s="54"/>
      <c r="BG80" s="61" t="s">
        <v>219</v>
      </c>
      <c r="BH80" s="62">
        <f t="shared" si="54"/>
        <v>47.431589054248676</v>
      </c>
      <c r="BI80" s="62">
        <f t="shared" si="54"/>
        <v>11.678832116788321</v>
      </c>
      <c r="BJ80" s="62">
        <f t="shared" si="55"/>
        <v>65.109489051094883</v>
      </c>
      <c r="BK80" s="62">
        <f t="shared" si="56"/>
        <v>49.732360097323607</v>
      </c>
      <c r="BL80" s="62">
        <f t="shared" si="57"/>
        <v>70.490409146744767</v>
      </c>
      <c r="BM80" s="62">
        <f t="shared" si="58"/>
        <v>5.450121654501217</v>
      </c>
      <c r="BN80" s="62">
        <f t="shared" si="59"/>
        <v>2.4509803921568629</v>
      </c>
    </row>
    <row r="81" spans="1:66" x14ac:dyDescent="0.25">
      <c r="A81" s="59" t="s">
        <v>220</v>
      </c>
      <c r="B81" s="103">
        <v>8641</v>
      </c>
      <c r="C81" s="103">
        <v>7190</v>
      </c>
      <c r="D81" s="103">
        <v>7134</v>
      </c>
      <c r="E81" s="103">
        <v>7078</v>
      </c>
      <c r="F81" s="103">
        <v>1964</v>
      </c>
      <c r="G81" s="103">
        <v>75</v>
      </c>
      <c r="H81" s="103">
        <v>654</v>
      </c>
      <c r="I81" s="103">
        <v>1183</v>
      </c>
      <c r="J81" s="103">
        <v>121</v>
      </c>
      <c r="K81" s="103">
        <v>210</v>
      </c>
      <c r="L81" s="103">
        <v>208</v>
      </c>
      <c r="M81" s="103">
        <v>173</v>
      </c>
      <c r="N81" s="103">
        <v>328</v>
      </c>
      <c r="O81" s="103">
        <v>40</v>
      </c>
      <c r="P81" s="103">
        <v>453</v>
      </c>
      <c r="Q81" s="103">
        <v>981</v>
      </c>
      <c r="R81" s="103">
        <v>290</v>
      </c>
      <c r="S81" s="103">
        <v>55</v>
      </c>
      <c r="T81" s="103">
        <v>45</v>
      </c>
      <c r="U81" s="103">
        <v>13</v>
      </c>
      <c r="V81" s="103">
        <v>43</v>
      </c>
      <c r="W81" s="103">
        <v>135</v>
      </c>
      <c r="X81" s="103">
        <v>767</v>
      </c>
      <c r="Y81" s="103">
        <v>18</v>
      </c>
      <c r="Z81" s="103">
        <v>73</v>
      </c>
      <c r="AA81" s="103">
        <v>27</v>
      </c>
      <c r="AB81" s="103">
        <v>1975</v>
      </c>
      <c r="AC81" s="104">
        <v>105</v>
      </c>
      <c r="AD81" s="105">
        <v>181</v>
      </c>
      <c r="AE81" s="60"/>
      <c r="AF81" s="60"/>
      <c r="AG81" s="61" t="s">
        <v>220</v>
      </c>
      <c r="AH81" s="62">
        <f t="shared" si="32"/>
        <v>8.679550977896076</v>
      </c>
      <c r="AI81" s="62">
        <f t="shared" si="33"/>
        <v>75.685684527253784</v>
      </c>
      <c r="AJ81" s="62">
        <f t="shared" si="34"/>
        <v>136.9054507580141</v>
      </c>
      <c r="AK81" s="62">
        <f t="shared" si="35"/>
        <v>14.00300891100567</v>
      </c>
      <c r="AL81" s="62">
        <f t="shared" si="36"/>
        <v>24.302742738109014</v>
      </c>
      <c r="AM81" s="62">
        <f t="shared" si="37"/>
        <v>24.071288045365122</v>
      </c>
      <c r="AN81" s="62">
        <f t="shared" si="38"/>
        <v>20.020830922346953</v>
      </c>
      <c r="AO81" s="62">
        <f t="shared" si="39"/>
        <v>37.95856960999884</v>
      </c>
      <c r="AP81" s="62">
        <f t="shared" si="40"/>
        <v>4.6290938548779081</v>
      </c>
      <c r="AQ81" s="62">
        <f t="shared" si="41"/>
        <v>52.424487906492303</v>
      </c>
      <c r="AR81" s="62">
        <f t="shared" si="42"/>
        <v>113.52852679088069</v>
      </c>
      <c r="AS81" s="62">
        <f t="shared" si="43"/>
        <v>33.560930447864834</v>
      </c>
      <c r="AT81" s="62">
        <f t="shared" si="44"/>
        <v>6.3650040504571237</v>
      </c>
      <c r="AU81" s="62">
        <f t="shared" si="45"/>
        <v>5.2077305867376458</v>
      </c>
      <c r="AV81" s="62">
        <f t="shared" si="46"/>
        <v>1.5044555028353201</v>
      </c>
      <c r="AW81" s="62">
        <f t="shared" si="47"/>
        <v>4.9762758939937513</v>
      </c>
      <c r="AX81" s="62">
        <f t="shared" si="48"/>
        <v>15.623191760212938</v>
      </c>
      <c r="AY81" s="62">
        <f t="shared" si="49"/>
        <v>88.762874667283867</v>
      </c>
      <c r="AZ81" s="62">
        <f t="shared" si="50"/>
        <v>2.0830922346950587</v>
      </c>
      <c r="BA81" s="62">
        <f t="shared" si="51"/>
        <v>8.4480962851521824</v>
      </c>
      <c r="BB81" s="62">
        <f t="shared" si="52"/>
        <v>3.1246383520425876</v>
      </c>
      <c r="BC81" s="62">
        <f t="shared" si="53"/>
        <v>228.56150908459668</v>
      </c>
      <c r="BD81" s="62">
        <f t="shared" si="30"/>
        <v>12.151371369054507</v>
      </c>
      <c r="BE81" s="62">
        <f t="shared" si="31"/>
        <v>20.946649693322531</v>
      </c>
      <c r="BF81" s="54"/>
      <c r="BG81" s="61" t="s">
        <v>220</v>
      </c>
      <c r="BH81" s="62">
        <f t="shared" si="54"/>
        <v>40.650406504065039</v>
      </c>
      <c r="BI81" s="62">
        <f t="shared" si="54"/>
        <v>7.7705566544221529</v>
      </c>
      <c r="BJ81" s="62">
        <f t="shared" si="55"/>
        <v>138.59847414523875</v>
      </c>
      <c r="BK81" s="62">
        <f t="shared" si="56"/>
        <v>29.386832438541962</v>
      </c>
      <c r="BL81" s="62">
        <f t="shared" si="57"/>
        <v>106.6759388038943</v>
      </c>
      <c r="BM81" s="62">
        <f t="shared" si="58"/>
        <v>6.0751624752755014</v>
      </c>
      <c r="BN81" s="62">
        <f t="shared" si="59"/>
        <v>9.1649694501018324</v>
      </c>
    </row>
    <row r="82" spans="1:66" x14ac:dyDescent="0.25">
      <c r="A82" s="59" t="s">
        <v>221</v>
      </c>
      <c r="B82" s="103">
        <v>4742</v>
      </c>
      <c r="C82" s="103">
        <v>3661</v>
      </c>
      <c r="D82" s="103">
        <v>3573</v>
      </c>
      <c r="E82" s="103">
        <v>3514</v>
      </c>
      <c r="F82" s="103">
        <v>998</v>
      </c>
      <c r="G82" s="103">
        <v>37</v>
      </c>
      <c r="H82" s="103">
        <v>265</v>
      </c>
      <c r="I82" s="103">
        <v>364</v>
      </c>
      <c r="J82" s="103">
        <v>62</v>
      </c>
      <c r="K82" s="103">
        <v>108</v>
      </c>
      <c r="L82" s="103">
        <v>73</v>
      </c>
      <c r="M82" s="103">
        <v>109</v>
      </c>
      <c r="N82" s="103">
        <v>79</v>
      </c>
      <c r="O82" s="103">
        <v>20</v>
      </c>
      <c r="P82" s="103">
        <v>189</v>
      </c>
      <c r="Q82" s="103">
        <v>265</v>
      </c>
      <c r="R82" s="103">
        <v>106</v>
      </c>
      <c r="S82" s="103">
        <v>29</v>
      </c>
      <c r="T82" s="103">
        <v>24</v>
      </c>
      <c r="U82" s="103">
        <v>9</v>
      </c>
      <c r="V82" s="103">
        <v>15</v>
      </c>
      <c r="W82" s="103">
        <v>57</v>
      </c>
      <c r="X82" s="103">
        <v>223</v>
      </c>
      <c r="Y82" s="103">
        <v>2</v>
      </c>
      <c r="Z82" s="103">
        <v>23</v>
      </c>
      <c r="AA82" s="103">
        <v>18</v>
      </c>
      <c r="AB82" s="103">
        <v>795</v>
      </c>
      <c r="AC82" s="104">
        <v>44</v>
      </c>
      <c r="AD82" s="105">
        <v>86</v>
      </c>
      <c r="AE82" s="60"/>
      <c r="AF82" s="60"/>
      <c r="AG82" s="61" t="s">
        <v>221</v>
      </c>
      <c r="AH82" s="62">
        <f t="shared" si="32"/>
        <v>7.8026149304091099</v>
      </c>
      <c r="AI82" s="62">
        <f t="shared" si="33"/>
        <v>55.883593420497682</v>
      </c>
      <c r="AJ82" s="62">
        <f t="shared" si="34"/>
        <v>76.76086039645719</v>
      </c>
      <c r="AK82" s="62">
        <f t="shared" si="35"/>
        <v>13.074652045550401</v>
      </c>
      <c r="AL82" s="62">
        <f t="shared" si="36"/>
        <v>22.775200337410375</v>
      </c>
      <c r="AM82" s="62">
        <f t="shared" si="37"/>
        <v>15.394348376212568</v>
      </c>
      <c r="AN82" s="62">
        <f t="shared" si="38"/>
        <v>22.986081822016025</v>
      </c>
      <c r="AO82" s="62">
        <f t="shared" si="39"/>
        <v>16.659637283846479</v>
      </c>
      <c r="AP82" s="62">
        <f t="shared" si="40"/>
        <v>4.2176296921130323</v>
      </c>
      <c r="AQ82" s="62">
        <f t="shared" si="41"/>
        <v>39.856600590468162</v>
      </c>
      <c r="AR82" s="62">
        <f t="shared" si="42"/>
        <v>55.883593420497682</v>
      </c>
      <c r="AS82" s="62">
        <f t="shared" si="43"/>
        <v>22.353437368199071</v>
      </c>
      <c r="AT82" s="62">
        <f t="shared" si="44"/>
        <v>6.1155630535638972</v>
      </c>
      <c r="AU82" s="62">
        <f t="shared" si="45"/>
        <v>5.0611556305356391</v>
      </c>
      <c r="AV82" s="62">
        <f t="shared" si="46"/>
        <v>1.8979333614508644</v>
      </c>
      <c r="AW82" s="62">
        <f t="shared" si="47"/>
        <v>3.1632222690847742</v>
      </c>
      <c r="AX82" s="62">
        <f t="shared" si="48"/>
        <v>12.020244622522142</v>
      </c>
      <c r="AY82" s="62">
        <f t="shared" si="49"/>
        <v>47.02657106706031</v>
      </c>
      <c r="AZ82" s="62">
        <f t="shared" si="50"/>
        <v>0.42176296921130324</v>
      </c>
      <c r="BA82" s="62">
        <f t="shared" si="51"/>
        <v>4.8502741459299878</v>
      </c>
      <c r="BB82" s="62">
        <f t="shared" si="52"/>
        <v>3.7958667229017289</v>
      </c>
      <c r="BC82" s="62">
        <f t="shared" si="53"/>
        <v>167.65078026149305</v>
      </c>
      <c r="BD82" s="62">
        <f t="shared" si="30"/>
        <v>9.2787853226486714</v>
      </c>
      <c r="BE82" s="62">
        <f t="shared" si="31"/>
        <v>18.135807676086038</v>
      </c>
      <c r="BF82" s="54"/>
      <c r="BG82" s="61" t="s">
        <v>221</v>
      </c>
      <c r="BH82" s="62">
        <f t="shared" si="54"/>
        <v>29.666946543520851</v>
      </c>
      <c r="BI82" s="62">
        <f t="shared" si="54"/>
        <v>8.2527034718269778</v>
      </c>
      <c r="BJ82" s="62">
        <f t="shared" si="55"/>
        <v>75.412635173591354</v>
      </c>
      <c r="BK82" s="62">
        <f t="shared" si="56"/>
        <v>20.774046670461015</v>
      </c>
      <c r="BL82" s="62">
        <f t="shared" si="57"/>
        <v>60.912319038514063</v>
      </c>
      <c r="BM82" s="62">
        <f t="shared" si="58"/>
        <v>4.2686397268070575</v>
      </c>
      <c r="BN82" s="62">
        <f t="shared" si="59"/>
        <v>2.0040080160320639</v>
      </c>
    </row>
    <row r="83" spans="1:66" x14ac:dyDescent="0.25">
      <c r="A83" s="59" t="s">
        <v>222</v>
      </c>
      <c r="B83" s="103">
        <v>7606</v>
      </c>
      <c r="C83" s="103">
        <v>6182</v>
      </c>
      <c r="D83" s="103">
        <v>6068</v>
      </c>
      <c r="E83" s="103">
        <v>5974</v>
      </c>
      <c r="F83" s="103">
        <v>2396</v>
      </c>
      <c r="G83" s="103">
        <v>62</v>
      </c>
      <c r="H83" s="103">
        <v>563</v>
      </c>
      <c r="I83" s="103">
        <v>737</v>
      </c>
      <c r="J83" s="103">
        <v>125</v>
      </c>
      <c r="K83" s="103">
        <v>295</v>
      </c>
      <c r="L83" s="103">
        <v>85</v>
      </c>
      <c r="M83" s="103">
        <v>140</v>
      </c>
      <c r="N83" s="103">
        <v>92</v>
      </c>
      <c r="O83" s="103">
        <v>39</v>
      </c>
      <c r="P83" s="103">
        <v>477</v>
      </c>
      <c r="Q83" s="103">
        <v>288</v>
      </c>
      <c r="R83" s="103">
        <v>244</v>
      </c>
      <c r="S83" s="103">
        <v>57</v>
      </c>
      <c r="T83" s="103">
        <v>50</v>
      </c>
      <c r="U83" s="103">
        <v>16</v>
      </c>
      <c r="V83" s="103">
        <v>19</v>
      </c>
      <c r="W83" s="103">
        <v>69</v>
      </c>
      <c r="X83" s="103">
        <v>339</v>
      </c>
      <c r="Y83" s="103">
        <v>11</v>
      </c>
      <c r="Z83" s="103">
        <v>38</v>
      </c>
      <c r="AA83" s="103">
        <v>3</v>
      </c>
      <c r="AB83" s="103">
        <v>1592</v>
      </c>
      <c r="AC83" s="104">
        <v>91</v>
      </c>
      <c r="AD83" s="105">
        <v>232</v>
      </c>
      <c r="AE83" s="60"/>
      <c r="AF83" s="60"/>
      <c r="AG83" s="61" t="s">
        <v>222</v>
      </c>
      <c r="AH83" s="62">
        <f t="shared" si="32"/>
        <v>8.1514593741782804</v>
      </c>
      <c r="AI83" s="62">
        <f t="shared" si="33"/>
        <v>74.020510123586632</v>
      </c>
      <c r="AJ83" s="62">
        <f t="shared" si="34"/>
        <v>96.897186431764396</v>
      </c>
      <c r="AK83" s="62">
        <f t="shared" si="35"/>
        <v>16.434393899552987</v>
      </c>
      <c r="AL83" s="62">
        <f t="shared" si="36"/>
        <v>38.785169602945039</v>
      </c>
      <c r="AM83" s="62">
        <f t="shared" si="37"/>
        <v>11.17538785169603</v>
      </c>
      <c r="AN83" s="62">
        <f t="shared" si="38"/>
        <v>18.406521167499342</v>
      </c>
      <c r="AO83" s="62">
        <f t="shared" si="39"/>
        <v>12.095713910070996</v>
      </c>
      <c r="AP83" s="62">
        <f t="shared" si="40"/>
        <v>5.1275308966605317</v>
      </c>
      <c r="AQ83" s="62">
        <f t="shared" si="41"/>
        <v>62.713647120694191</v>
      </c>
      <c r="AR83" s="62">
        <f t="shared" si="42"/>
        <v>37.864843544570078</v>
      </c>
      <c r="AS83" s="62">
        <f t="shared" si="43"/>
        <v>32.079936891927424</v>
      </c>
      <c r="AT83" s="62">
        <f t="shared" si="44"/>
        <v>7.4940836181961616</v>
      </c>
      <c r="AU83" s="62">
        <f t="shared" si="45"/>
        <v>6.5737575598211944</v>
      </c>
      <c r="AV83" s="62">
        <f t="shared" si="46"/>
        <v>2.1036024191427822</v>
      </c>
      <c r="AW83" s="62">
        <f t="shared" si="47"/>
        <v>2.4980278727320537</v>
      </c>
      <c r="AX83" s="62">
        <f t="shared" si="48"/>
        <v>9.0717854325532468</v>
      </c>
      <c r="AY83" s="62">
        <f t="shared" si="49"/>
        <v>44.570076255587693</v>
      </c>
      <c r="AZ83" s="62">
        <f t="shared" si="50"/>
        <v>1.4462266631606626</v>
      </c>
      <c r="BA83" s="62">
        <f t="shared" si="51"/>
        <v>4.9960557454641075</v>
      </c>
      <c r="BB83" s="62">
        <f t="shared" si="52"/>
        <v>0.39442545358927161</v>
      </c>
      <c r="BC83" s="62">
        <f t="shared" si="53"/>
        <v>209.30844070470681</v>
      </c>
      <c r="BD83" s="62">
        <f t="shared" si="30"/>
        <v>11.964238758874572</v>
      </c>
      <c r="BE83" s="62">
        <f t="shared" si="31"/>
        <v>30.502235077570337</v>
      </c>
      <c r="BF83" s="54"/>
      <c r="BG83" s="61" t="s">
        <v>222</v>
      </c>
      <c r="BH83" s="62">
        <f t="shared" si="54"/>
        <v>40.210942649967038</v>
      </c>
      <c r="BI83" s="62">
        <f t="shared" si="54"/>
        <v>9.5413458319384006</v>
      </c>
      <c r="BJ83" s="62">
        <f t="shared" si="55"/>
        <v>48.208905256109809</v>
      </c>
      <c r="BK83" s="62">
        <f t="shared" si="56"/>
        <v>14.228322731837965</v>
      </c>
      <c r="BL83" s="62">
        <f t="shared" si="57"/>
        <v>54.836622452280821</v>
      </c>
      <c r="BM83" s="62">
        <f t="shared" si="58"/>
        <v>3.1804486106461334</v>
      </c>
      <c r="BN83" s="62">
        <f t="shared" si="59"/>
        <v>4.5909849749582641</v>
      </c>
    </row>
    <row r="84" spans="1:66" x14ac:dyDescent="0.25">
      <c r="A84" s="59" t="s">
        <v>223</v>
      </c>
      <c r="B84" s="103">
        <v>9926</v>
      </c>
      <c r="C84" s="103">
        <v>9450</v>
      </c>
      <c r="D84" s="103">
        <v>9447</v>
      </c>
      <c r="E84" s="103">
        <v>9435</v>
      </c>
      <c r="F84" s="103">
        <v>297</v>
      </c>
      <c r="G84" s="103">
        <v>10</v>
      </c>
      <c r="H84" s="103">
        <v>419</v>
      </c>
      <c r="I84" s="103">
        <v>117</v>
      </c>
      <c r="J84" s="103">
        <v>25</v>
      </c>
      <c r="K84" s="103">
        <v>20</v>
      </c>
      <c r="L84" s="103">
        <v>12</v>
      </c>
      <c r="M84" s="103">
        <v>6</v>
      </c>
      <c r="N84" s="103">
        <v>33</v>
      </c>
      <c r="O84" s="103">
        <v>1</v>
      </c>
      <c r="P84" s="103">
        <v>89</v>
      </c>
      <c r="Q84" s="103">
        <v>494</v>
      </c>
      <c r="R84" s="103">
        <v>71</v>
      </c>
      <c r="S84" s="103">
        <v>16</v>
      </c>
      <c r="T84" s="103">
        <v>4</v>
      </c>
      <c r="U84" s="103">
        <v>2</v>
      </c>
      <c r="V84" s="103">
        <v>0</v>
      </c>
      <c r="W84" s="103">
        <v>32</v>
      </c>
      <c r="X84" s="103">
        <v>260</v>
      </c>
      <c r="Y84" s="103">
        <v>1</v>
      </c>
      <c r="Z84" s="103">
        <v>3</v>
      </c>
      <c r="AA84" s="103">
        <v>1</v>
      </c>
      <c r="AB84" s="103">
        <v>623</v>
      </c>
      <c r="AC84" s="104">
        <v>18</v>
      </c>
      <c r="AD84" s="105">
        <v>80</v>
      </c>
      <c r="AE84" s="60"/>
      <c r="AF84" s="60"/>
      <c r="AG84" s="61" t="s">
        <v>223</v>
      </c>
      <c r="AH84" s="62">
        <f t="shared" si="32"/>
        <v>1.0074551682450132</v>
      </c>
      <c r="AI84" s="62">
        <f t="shared" si="33"/>
        <v>42.212371549466049</v>
      </c>
      <c r="AJ84" s="62">
        <f t="shared" si="34"/>
        <v>11.787225468466653</v>
      </c>
      <c r="AK84" s="62">
        <f t="shared" si="35"/>
        <v>2.5186379206125324</v>
      </c>
      <c r="AL84" s="62">
        <f t="shared" si="36"/>
        <v>2.0149103364900265</v>
      </c>
      <c r="AM84" s="62">
        <f t="shared" si="37"/>
        <v>1.2089462018940156</v>
      </c>
      <c r="AN84" s="62">
        <f t="shared" si="38"/>
        <v>0.60447310094700779</v>
      </c>
      <c r="AO84" s="62">
        <f t="shared" si="39"/>
        <v>3.3246020552085431</v>
      </c>
      <c r="AP84" s="62">
        <f t="shared" si="40"/>
        <v>0.10074551682450131</v>
      </c>
      <c r="AQ84" s="62">
        <f t="shared" si="41"/>
        <v>8.9663509973806175</v>
      </c>
      <c r="AR84" s="62">
        <f t="shared" si="42"/>
        <v>49.768285311303643</v>
      </c>
      <c r="AS84" s="62">
        <f t="shared" si="43"/>
        <v>7.1529316945395927</v>
      </c>
      <c r="AT84" s="62">
        <f t="shared" si="44"/>
        <v>1.6119282691920209</v>
      </c>
      <c r="AU84" s="62">
        <f t="shared" si="45"/>
        <v>0.40298206729800523</v>
      </c>
      <c r="AV84" s="62">
        <f t="shared" si="46"/>
        <v>0.20149103364900262</v>
      </c>
      <c r="AW84" s="62">
        <f t="shared" si="47"/>
        <v>0</v>
      </c>
      <c r="AX84" s="62">
        <f t="shared" si="48"/>
        <v>3.2238565383840418</v>
      </c>
      <c r="AY84" s="62">
        <f t="shared" si="49"/>
        <v>26.19383437437034</v>
      </c>
      <c r="AZ84" s="62">
        <f t="shared" si="50"/>
        <v>0.10074551682450131</v>
      </c>
      <c r="BA84" s="62">
        <f t="shared" si="51"/>
        <v>0.3022365504735039</v>
      </c>
      <c r="BB84" s="62">
        <f t="shared" si="52"/>
        <v>0.10074551682450131</v>
      </c>
      <c r="BC84" s="62">
        <f t="shared" si="53"/>
        <v>62.764456981664317</v>
      </c>
      <c r="BD84" s="62">
        <f t="shared" si="30"/>
        <v>1.8134193028410237</v>
      </c>
      <c r="BE84" s="62">
        <f t="shared" si="31"/>
        <v>8.059641345960106</v>
      </c>
      <c r="BF84" s="54"/>
      <c r="BG84" s="61" t="s">
        <v>223</v>
      </c>
      <c r="BH84" s="62">
        <f t="shared" si="54"/>
        <v>7.5156134222504498</v>
      </c>
      <c r="BI84" s="62">
        <f t="shared" si="54"/>
        <v>1.6958134605193429</v>
      </c>
      <c r="BJ84" s="62">
        <f t="shared" si="55"/>
        <v>52.35824059353471</v>
      </c>
      <c r="BK84" s="62">
        <f t="shared" si="56"/>
        <v>1.2718600953895072</v>
      </c>
      <c r="BL84" s="62">
        <f t="shared" si="57"/>
        <v>27.513227513227513</v>
      </c>
      <c r="BM84" s="62">
        <f t="shared" si="58"/>
        <v>0</v>
      </c>
      <c r="BN84" s="62">
        <f t="shared" si="59"/>
        <v>3.3670033670033668</v>
      </c>
    </row>
    <row r="85" spans="1:66" x14ac:dyDescent="0.25">
      <c r="A85" s="59" t="s">
        <v>224</v>
      </c>
      <c r="B85" s="103">
        <v>6046</v>
      </c>
      <c r="C85" s="103">
        <v>5049</v>
      </c>
      <c r="D85" s="103">
        <v>4993</v>
      </c>
      <c r="E85" s="103">
        <v>4920</v>
      </c>
      <c r="F85" s="103">
        <v>2344</v>
      </c>
      <c r="G85" s="103">
        <v>108</v>
      </c>
      <c r="H85" s="103">
        <v>315</v>
      </c>
      <c r="I85" s="103">
        <v>859</v>
      </c>
      <c r="J85" s="103">
        <v>113</v>
      </c>
      <c r="K85" s="103">
        <v>216</v>
      </c>
      <c r="L85" s="103">
        <v>240</v>
      </c>
      <c r="M85" s="103">
        <v>74</v>
      </c>
      <c r="N85" s="103">
        <v>93</v>
      </c>
      <c r="O85" s="103">
        <v>51</v>
      </c>
      <c r="P85" s="103">
        <v>406</v>
      </c>
      <c r="Q85" s="103">
        <v>468</v>
      </c>
      <c r="R85" s="103">
        <v>233</v>
      </c>
      <c r="S85" s="103">
        <v>56</v>
      </c>
      <c r="T85" s="103">
        <v>40</v>
      </c>
      <c r="U85" s="103">
        <v>23</v>
      </c>
      <c r="V85" s="103">
        <v>32</v>
      </c>
      <c r="W85" s="103">
        <v>86</v>
      </c>
      <c r="X85" s="103">
        <v>282</v>
      </c>
      <c r="Y85" s="103">
        <v>8</v>
      </c>
      <c r="Z85" s="103">
        <v>29</v>
      </c>
      <c r="AA85" s="103">
        <v>8</v>
      </c>
      <c r="AB85" s="103">
        <v>1453</v>
      </c>
      <c r="AC85" s="104">
        <v>124</v>
      </c>
      <c r="AD85" s="105">
        <v>206</v>
      </c>
      <c r="AE85" s="60"/>
      <c r="AF85" s="60"/>
      <c r="AG85" s="61" t="s">
        <v>224</v>
      </c>
      <c r="AH85" s="62">
        <f t="shared" si="32"/>
        <v>17.863049950380415</v>
      </c>
      <c r="AI85" s="62">
        <f t="shared" si="33"/>
        <v>52.100562355276217</v>
      </c>
      <c r="AJ85" s="62">
        <f t="shared" si="34"/>
        <v>142.077406549785</v>
      </c>
      <c r="AK85" s="62">
        <f t="shared" si="35"/>
        <v>18.69004300363877</v>
      </c>
      <c r="AL85" s="62">
        <f t="shared" si="36"/>
        <v>35.726099900760829</v>
      </c>
      <c r="AM85" s="62">
        <f t="shared" si="37"/>
        <v>39.695666556400923</v>
      </c>
      <c r="AN85" s="62">
        <f t="shared" si="38"/>
        <v>12.23949718822362</v>
      </c>
      <c r="AO85" s="62">
        <f t="shared" si="39"/>
        <v>15.382070790605358</v>
      </c>
      <c r="AP85" s="62">
        <f t="shared" si="40"/>
        <v>8.4353291432351956</v>
      </c>
      <c r="AQ85" s="62">
        <f t="shared" si="41"/>
        <v>67.151835924578236</v>
      </c>
      <c r="AR85" s="62">
        <f t="shared" si="42"/>
        <v>77.406549784981806</v>
      </c>
      <c r="AS85" s="62">
        <f t="shared" si="43"/>
        <v>38.537876281839232</v>
      </c>
      <c r="AT85" s="62">
        <f t="shared" si="44"/>
        <v>9.2623221964935496</v>
      </c>
      <c r="AU85" s="62">
        <f t="shared" si="45"/>
        <v>6.6159444260668208</v>
      </c>
      <c r="AV85" s="62">
        <f t="shared" si="46"/>
        <v>3.8041680449884221</v>
      </c>
      <c r="AW85" s="62">
        <f t="shared" si="47"/>
        <v>5.2927555408534568</v>
      </c>
      <c r="AX85" s="62">
        <f t="shared" si="48"/>
        <v>14.224280516043665</v>
      </c>
      <c r="AY85" s="62">
        <f t="shared" si="49"/>
        <v>46.642408203771083</v>
      </c>
      <c r="AZ85" s="62">
        <f t="shared" si="50"/>
        <v>1.3231888852133642</v>
      </c>
      <c r="BA85" s="62">
        <f t="shared" si="51"/>
        <v>4.7965597088984451</v>
      </c>
      <c r="BB85" s="62">
        <f t="shared" si="52"/>
        <v>1.3231888852133642</v>
      </c>
      <c r="BC85" s="62">
        <f t="shared" si="53"/>
        <v>240.32418127687725</v>
      </c>
      <c r="BD85" s="62">
        <f t="shared" si="30"/>
        <v>20.509427720807146</v>
      </c>
      <c r="BE85" s="62">
        <f t="shared" si="31"/>
        <v>34.072113794244132</v>
      </c>
      <c r="BF85" s="54"/>
      <c r="BG85" s="61" t="s">
        <v>224</v>
      </c>
      <c r="BH85" s="62">
        <f t="shared" si="54"/>
        <v>46.665331464049672</v>
      </c>
      <c r="BI85" s="62">
        <f t="shared" si="54"/>
        <v>11.382113821138212</v>
      </c>
      <c r="BJ85" s="62">
        <f t="shared" si="55"/>
        <v>95.121951219512198</v>
      </c>
      <c r="BK85" s="62">
        <f t="shared" si="56"/>
        <v>48.780487804878049</v>
      </c>
      <c r="BL85" s="62">
        <f t="shared" si="57"/>
        <v>55.852644087938202</v>
      </c>
      <c r="BM85" s="62">
        <f t="shared" si="58"/>
        <v>6.5040650406504064</v>
      </c>
      <c r="BN85" s="62">
        <f t="shared" si="59"/>
        <v>3.4129692832764507</v>
      </c>
    </row>
    <row r="86" spans="1:66" x14ac:dyDescent="0.25">
      <c r="A86" s="59" t="s">
        <v>225</v>
      </c>
      <c r="B86" s="103">
        <v>2401</v>
      </c>
      <c r="C86" s="103">
        <v>2129</v>
      </c>
      <c r="D86" s="103">
        <v>2105</v>
      </c>
      <c r="E86" s="103">
        <v>2083</v>
      </c>
      <c r="F86" s="103">
        <v>951</v>
      </c>
      <c r="G86" s="103">
        <v>71</v>
      </c>
      <c r="H86" s="103">
        <v>168</v>
      </c>
      <c r="I86" s="103">
        <v>451</v>
      </c>
      <c r="J86" s="103">
        <v>55</v>
      </c>
      <c r="K86" s="103">
        <v>165</v>
      </c>
      <c r="L86" s="103">
        <v>85</v>
      </c>
      <c r="M86" s="103">
        <v>82</v>
      </c>
      <c r="N86" s="103">
        <v>54</v>
      </c>
      <c r="O86" s="103">
        <v>13</v>
      </c>
      <c r="P86" s="103">
        <v>310</v>
      </c>
      <c r="Q86" s="103">
        <v>35</v>
      </c>
      <c r="R86" s="103">
        <v>194</v>
      </c>
      <c r="S86" s="103">
        <v>24</v>
      </c>
      <c r="T86" s="103">
        <v>42</v>
      </c>
      <c r="U86" s="103">
        <v>12</v>
      </c>
      <c r="V86" s="103">
        <v>10</v>
      </c>
      <c r="W86" s="103">
        <v>38</v>
      </c>
      <c r="X86" s="103">
        <v>361</v>
      </c>
      <c r="Y86" s="103">
        <v>4</v>
      </c>
      <c r="Z86" s="103">
        <v>34</v>
      </c>
      <c r="AA86" s="103">
        <v>14</v>
      </c>
      <c r="AB86" s="103">
        <v>744</v>
      </c>
      <c r="AC86" s="104">
        <v>51</v>
      </c>
      <c r="AD86" s="105">
        <v>75</v>
      </c>
      <c r="AE86" s="60"/>
      <c r="AF86" s="60"/>
      <c r="AG86" s="61" t="s">
        <v>225</v>
      </c>
      <c r="AH86" s="62">
        <f t="shared" si="32"/>
        <v>29.571012078300708</v>
      </c>
      <c r="AI86" s="62">
        <f t="shared" si="33"/>
        <v>69.970845481049565</v>
      </c>
      <c r="AJ86" s="62">
        <f t="shared" si="34"/>
        <v>187.83840066638902</v>
      </c>
      <c r="AK86" s="62">
        <f t="shared" si="35"/>
        <v>22.907122032486463</v>
      </c>
      <c r="AL86" s="62">
        <f t="shared" si="36"/>
        <v>68.721366097459395</v>
      </c>
      <c r="AM86" s="62">
        <f t="shared" si="37"/>
        <v>35.401915868388173</v>
      </c>
      <c r="AN86" s="62">
        <f t="shared" si="38"/>
        <v>34.152436484798002</v>
      </c>
      <c r="AO86" s="62">
        <f t="shared" si="39"/>
        <v>22.490628904623073</v>
      </c>
      <c r="AP86" s="62">
        <f t="shared" si="40"/>
        <v>5.4144106622240731</v>
      </c>
      <c r="AQ86" s="62">
        <f t="shared" si="41"/>
        <v>129.11286963765099</v>
      </c>
      <c r="AR86" s="62">
        <f t="shared" si="42"/>
        <v>14.577259475218659</v>
      </c>
      <c r="AS86" s="62">
        <f t="shared" si="43"/>
        <v>80.799666805497708</v>
      </c>
      <c r="AT86" s="62">
        <f t="shared" si="44"/>
        <v>9.9958350687213677</v>
      </c>
      <c r="AU86" s="62">
        <f t="shared" si="45"/>
        <v>17.492711370262391</v>
      </c>
      <c r="AV86" s="62">
        <f t="shared" si="46"/>
        <v>4.9979175343606839</v>
      </c>
      <c r="AW86" s="62">
        <f t="shared" si="47"/>
        <v>4.1649312786339028</v>
      </c>
      <c r="AX86" s="62">
        <f t="shared" si="48"/>
        <v>15.826738858808829</v>
      </c>
      <c r="AY86" s="62">
        <f t="shared" si="49"/>
        <v>150.35401915868388</v>
      </c>
      <c r="AZ86" s="62">
        <f t="shared" si="50"/>
        <v>1.6659725114535611</v>
      </c>
      <c r="BA86" s="62">
        <f t="shared" si="51"/>
        <v>14.160766347355267</v>
      </c>
      <c r="BB86" s="62">
        <f t="shared" si="52"/>
        <v>5.8309037900874632</v>
      </c>
      <c r="BC86" s="62">
        <f t="shared" si="53"/>
        <v>309.87088713036235</v>
      </c>
      <c r="BD86" s="62">
        <f t="shared" si="30"/>
        <v>21.241149521032902</v>
      </c>
      <c r="BE86" s="62">
        <f t="shared" si="31"/>
        <v>31.236984589754268</v>
      </c>
      <c r="BF86" s="54"/>
      <c r="BG86" s="61" t="s">
        <v>225</v>
      </c>
      <c r="BH86" s="62">
        <f t="shared" si="54"/>
        <v>92.161520190023751</v>
      </c>
      <c r="BI86" s="62">
        <f t="shared" si="54"/>
        <v>11.521843494959194</v>
      </c>
      <c r="BJ86" s="62">
        <f t="shared" si="55"/>
        <v>16.802688430148823</v>
      </c>
      <c r="BK86" s="62">
        <f t="shared" si="56"/>
        <v>40.806529044647142</v>
      </c>
      <c r="BL86" s="62">
        <f t="shared" si="57"/>
        <v>169.56317519962425</v>
      </c>
      <c r="BM86" s="62">
        <f t="shared" si="58"/>
        <v>4.8007681228996644</v>
      </c>
      <c r="BN86" s="62">
        <f t="shared" si="59"/>
        <v>4.2060988433228177</v>
      </c>
    </row>
    <row r="87" spans="1:66" x14ac:dyDescent="0.25">
      <c r="A87" s="59" t="s">
        <v>226</v>
      </c>
      <c r="B87" s="103">
        <v>2942</v>
      </c>
      <c r="C87" s="103">
        <v>2358</v>
      </c>
      <c r="D87" s="103">
        <v>2321</v>
      </c>
      <c r="E87" s="103">
        <v>2298</v>
      </c>
      <c r="F87" s="103">
        <v>1035</v>
      </c>
      <c r="G87" s="103">
        <v>65</v>
      </c>
      <c r="H87" s="103">
        <v>201</v>
      </c>
      <c r="I87" s="103">
        <v>481</v>
      </c>
      <c r="J87" s="103">
        <v>80</v>
      </c>
      <c r="K87" s="103">
        <v>150</v>
      </c>
      <c r="L87" s="103">
        <v>85</v>
      </c>
      <c r="M87" s="103">
        <v>53</v>
      </c>
      <c r="N87" s="103">
        <v>64</v>
      </c>
      <c r="O87" s="103">
        <v>45</v>
      </c>
      <c r="P87" s="103">
        <v>271</v>
      </c>
      <c r="Q87" s="103">
        <v>367</v>
      </c>
      <c r="R87" s="103">
        <v>155</v>
      </c>
      <c r="S87" s="103">
        <v>43</v>
      </c>
      <c r="T87" s="103">
        <v>28</v>
      </c>
      <c r="U87" s="103">
        <v>10</v>
      </c>
      <c r="V87" s="103">
        <v>12</v>
      </c>
      <c r="W87" s="103">
        <v>46</v>
      </c>
      <c r="X87" s="103">
        <v>285</v>
      </c>
      <c r="Y87" s="103">
        <v>1</v>
      </c>
      <c r="Z87" s="103">
        <v>15</v>
      </c>
      <c r="AA87" s="103">
        <v>3</v>
      </c>
      <c r="AB87" s="103">
        <v>834</v>
      </c>
      <c r="AC87" s="104">
        <v>87</v>
      </c>
      <c r="AD87" s="105">
        <v>128</v>
      </c>
      <c r="AE87" s="60"/>
      <c r="AF87" s="60"/>
      <c r="AG87" s="61" t="s">
        <v>226</v>
      </c>
      <c r="AH87" s="62">
        <f t="shared" si="32"/>
        <v>22.093813732154995</v>
      </c>
      <c r="AI87" s="62">
        <f t="shared" si="33"/>
        <v>68.320870156356222</v>
      </c>
      <c r="AJ87" s="62">
        <f t="shared" si="34"/>
        <v>163.49422161794698</v>
      </c>
      <c r="AK87" s="62">
        <f t="shared" si="35"/>
        <v>27.192386131883072</v>
      </c>
      <c r="AL87" s="62">
        <f t="shared" si="36"/>
        <v>50.985723997280765</v>
      </c>
      <c r="AM87" s="62">
        <f t="shared" si="37"/>
        <v>28.891910265125766</v>
      </c>
      <c r="AN87" s="62">
        <f t="shared" si="38"/>
        <v>18.014955812372538</v>
      </c>
      <c r="AO87" s="62">
        <f t="shared" si="39"/>
        <v>21.753908905506457</v>
      </c>
      <c r="AP87" s="62">
        <f t="shared" si="40"/>
        <v>15.295717199184228</v>
      </c>
      <c r="AQ87" s="62">
        <f t="shared" si="41"/>
        <v>92.11420802175391</v>
      </c>
      <c r="AR87" s="62">
        <f t="shared" si="42"/>
        <v>124.7450713800136</v>
      </c>
      <c r="AS87" s="62">
        <f t="shared" si="43"/>
        <v>52.685248130523448</v>
      </c>
      <c r="AT87" s="62">
        <f t="shared" si="44"/>
        <v>14.615907545887152</v>
      </c>
      <c r="AU87" s="62">
        <f t="shared" si="45"/>
        <v>9.5173351461590769</v>
      </c>
      <c r="AV87" s="62">
        <f t="shared" si="46"/>
        <v>3.3990482664853841</v>
      </c>
      <c r="AW87" s="62">
        <f t="shared" si="47"/>
        <v>4.078857919782461</v>
      </c>
      <c r="AX87" s="62">
        <f t="shared" si="48"/>
        <v>15.635622025832769</v>
      </c>
      <c r="AY87" s="62">
        <f t="shared" si="49"/>
        <v>96.872875594833445</v>
      </c>
      <c r="AZ87" s="62">
        <f t="shared" si="50"/>
        <v>0.33990482664853838</v>
      </c>
      <c r="BA87" s="62">
        <f t="shared" si="51"/>
        <v>5.0985723997280763</v>
      </c>
      <c r="BB87" s="62">
        <f t="shared" si="52"/>
        <v>1.0197144799456153</v>
      </c>
      <c r="BC87" s="62">
        <f t="shared" si="53"/>
        <v>283.48062542488105</v>
      </c>
      <c r="BD87" s="62">
        <f t="shared" si="30"/>
        <v>29.57171991842284</v>
      </c>
      <c r="BE87" s="62">
        <f t="shared" si="31"/>
        <v>43.507817811012913</v>
      </c>
      <c r="BF87" s="54"/>
      <c r="BG87" s="61" t="s">
        <v>226</v>
      </c>
      <c r="BH87" s="62">
        <f t="shared" si="54"/>
        <v>66.781559672554934</v>
      </c>
      <c r="BI87" s="62">
        <f t="shared" si="54"/>
        <v>18.711923411662315</v>
      </c>
      <c r="BJ87" s="62">
        <f t="shared" si="55"/>
        <v>159.70409051349</v>
      </c>
      <c r="BK87" s="62">
        <f t="shared" si="56"/>
        <v>36.98868581375109</v>
      </c>
      <c r="BL87" s="62">
        <f t="shared" si="57"/>
        <v>120.86513994910942</v>
      </c>
      <c r="BM87" s="62">
        <f t="shared" si="58"/>
        <v>5.2219321148825069</v>
      </c>
      <c r="BN87" s="62">
        <f t="shared" si="59"/>
        <v>0.96618357487922701</v>
      </c>
    </row>
    <row r="88" spans="1:66" x14ac:dyDescent="0.25">
      <c r="A88" s="59" t="s">
        <v>227</v>
      </c>
      <c r="B88" s="103">
        <v>7891</v>
      </c>
      <c r="C88" s="103">
        <v>6383</v>
      </c>
      <c r="D88" s="103">
        <v>6281</v>
      </c>
      <c r="E88" s="103">
        <v>6169</v>
      </c>
      <c r="F88" s="103">
        <v>2431</v>
      </c>
      <c r="G88" s="103">
        <v>99</v>
      </c>
      <c r="H88" s="103">
        <v>524</v>
      </c>
      <c r="I88" s="103">
        <v>923</v>
      </c>
      <c r="J88" s="103">
        <v>150</v>
      </c>
      <c r="K88" s="103">
        <v>216</v>
      </c>
      <c r="L88" s="103">
        <v>178</v>
      </c>
      <c r="M88" s="103">
        <v>105</v>
      </c>
      <c r="N88" s="103">
        <v>183</v>
      </c>
      <c r="O88" s="103">
        <v>38</v>
      </c>
      <c r="P88" s="103">
        <v>409</v>
      </c>
      <c r="Q88" s="103">
        <v>621</v>
      </c>
      <c r="R88" s="103">
        <v>232</v>
      </c>
      <c r="S88" s="103">
        <v>51</v>
      </c>
      <c r="T88" s="103">
        <v>58</v>
      </c>
      <c r="U88" s="103">
        <v>12</v>
      </c>
      <c r="V88" s="103">
        <v>33</v>
      </c>
      <c r="W88" s="103">
        <v>107</v>
      </c>
      <c r="X88" s="103">
        <v>376</v>
      </c>
      <c r="Y88" s="103">
        <v>9</v>
      </c>
      <c r="Z88" s="103">
        <v>51</v>
      </c>
      <c r="AA88" s="103">
        <v>48</v>
      </c>
      <c r="AB88" s="103">
        <v>1677</v>
      </c>
      <c r="AC88" s="104">
        <v>129</v>
      </c>
      <c r="AD88" s="105">
        <v>259</v>
      </c>
      <c r="AE88" s="60"/>
      <c r="AF88" s="60"/>
      <c r="AG88" s="61" t="s">
        <v>227</v>
      </c>
      <c r="AH88" s="62">
        <f t="shared" si="32"/>
        <v>12.545938410847802</v>
      </c>
      <c r="AI88" s="62">
        <f t="shared" si="33"/>
        <v>66.404764922063109</v>
      </c>
      <c r="AJ88" s="62">
        <f t="shared" si="34"/>
        <v>116.96869851729818</v>
      </c>
      <c r="AK88" s="62">
        <f t="shared" si="35"/>
        <v>19.008997592193637</v>
      </c>
      <c r="AL88" s="62">
        <f t="shared" si="36"/>
        <v>27.372956532758842</v>
      </c>
      <c r="AM88" s="62">
        <f t="shared" si="37"/>
        <v>22.557343809403118</v>
      </c>
      <c r="AN88" s="62">
        <f t="shared" si="38"/>
        <v>13.306298314535546</v>
      </c>
      <c r="AO88" s="62">
        <f t="shared" si="39"/>
        <v>23.190977062476236</v>
      </c>
      <c r="AP88" s="62">
        <f t="shared" si="40"/>
        <v>4.8156127233557218</v>
      </c>
      <c r="AQ88" s="62">
        <f t="shared" si="41"/>
        <v>51.83120010138132</v>
      </c>
      <c r="AR88" s="62">
        <f t="shared" si="42"/>
        <v>78.697250031681662</v>
      </c>
      <c r="AS88" s="62">
        <f t="shared" si="43"/>
        <v>29.400582942592827</v>
      </c>
      <c r="AT88" s="62">
        <f t="shared" si="44"/>
        <v>6.4630591813458373</v>
      </c>
      <c r="AU88" s="62">
        <f t="shared" si="45"/>
        <v>7.3501457356482067</v>
      </c>
      <c r="AV88" s="62">
        <f t="shared" si="46"/>
        <v>1.5207198073754911</v>
      </c>
      <c r="AW88" s="62">
        <f t="shared" si="47"/>
        <v>4.1819794702826005</v>
      </c>
      <c r="AX88" s="62">
        <f t="shared" si="48"/>
        <v>13.559751615764796</v>
      </c>
      <c r="AY88" s="62">
        <f t="shared" si="49"/>
        <v>47.649220631098721</v>
      </c>
      <c r="AZ88" s="62">
        <f t="shared" si="50"/>
        <v>1.1405398555316184</v>
      </c>
      <c r="BA88" s="62">
        <f t="shared" si="51"/>
        <v>6.4630591813458373</v>
      </c>
      <c r="BB88" s="62">
        <f t="shared" si="52"/>
        <v>6.0828792295019642</v>
      </c>
      <c r="BC88" s="62">
        <f t="shared" si="53"/>
        <v>212.52059308072486</v>
      </c>
      <c r="BD88" s="62">
        <f t="shared" si="30"/>
        <v>16.347737929286527</v>
      </c>
      <c r="BE88" s="62">
        <f t="shared" si="31"/>
        <v>32.822202509187683</v>
      </c>
      <c r="BF88" s="54"/>
      <c r="BG88" s="61" t="s">
        <v>227</v>
      </c>
      <c r="BH88" s="62">
        <f t="shared" si="54"/>
        <v>36.936793504219075</v>
      </c>
      <c r="BI88" s="62">
        <f t="shared" si="54"/>
        <v>8.2671421624250279</v>
      </c>
      <c r="BJ88" s="62">
        <f t="shared" si="55"/>
        <v>100.66461338952828</v>
      </c>
      <c r="BK88" s="62">
        <f t="shared" si="56"/>
        <v>28.853947155130491</v>
      </c>
      <c r="BL88" s="62">
        <f t="shared" si="57"/>
        <v>58.906470311765631</v>
      </c>
      <c r="BM88" s="62">
        <f t="shared" si="58"/>
        <v>5.3493272815691357</v>
      </c>
      <c r="BN88" s="62">
        <f t="shared" si="59"/>
        <v>3.7021801727684078</v>
      </c>
    </row>
    <row r="89" spans="1:66" x14ac:dyDescent="0.25">
      <c r="A89" s="59" t="s">
        <v>228</v>
      </c>
      <c r="B89" s="103">
        <v>2528</v>
      </c>
      <c r="C89" s="103">
        <v>2159</v>
      </c>
      <c r="D89" s="103">
        <v>2146</v>
      </c>
      <c r="E89" s="103">
        <v>2131</v>
      </c>
      <c r="F89" s="103">
        <v>624</v>
      </c>
      <c r="G89" s="103">
        <v>37</v>
      </c>
      <c r="H89" s="103">
        <v>135</v>
      </c>
      <c r="I89" s="103">
        <v>206</v>
      </c>
      <c r="J89" s="103">
        <v>27</v>
      </c>
      <c r="K89" s="103">
        <v>65</v>
      </c>
      <c r="L89" s="103">
        <v>79</v>
      </c>
      <c r="M89" s="103">
        <v>39</v>
      </c>
      <c r="N89" s="103">
        <v>42</v>
      </c>
      <c r="O89" s="103">
        <v>13</v>
      </c>
      <c r="P89" s="103">
        <v>139</v>
      </c>
      <c r="Q89" s="103">
        <v>160</v>
      </c>
      <c r="R89" s="103">
        <v>87</v>
      </c>
      <c r="S89" s="103">
        <v>19</v>
      </c>
      <c r="T89" s="103">
        <v>26</v>
      </c>
      <c r="U89" s="103">
        <v>9</v>
      </c>
      <c r="V89" s="103">
        <v>7</v>
      </c>
      <c r="W89" s="103">
        <v>21</v>
      </c>
      <c r="X89" s="103">
        <v>201</v>
      </c>
      <c r="Y89" s="103">
        <v>1</v>
      </c>
      <c r="Z89" s="103">
        <v>16</v>
      </c>
      <c r="AA89" s="103">
        <v>0</v>
      </c>
      <c r="AB89" s="103">
        <v>443</v>
      </c>
      <c r="AC89" s="104">
        <v>40</v>
      </c>
      <c r="AD89" s="105">
        <v>49</v>
      </c>
      <c r="AE89" s="60"/>
      <c r="AF89" s="60"/>
      <c r="AG89" s="61" t="s">
        <v>228</v>
      </c>
      <c r="AH89" s="62">
        <f t="shared" si="32"/>
        <v>14.636075949367088</v>
      </c>
      <c r="AI89" s="62">
        <f t="shared" si="33"/>
        <v>53.401898734177216</v>
      </c>
      <c r="AJ89" s="62">
        <f t="shared" si="34"/>
        <v>81.487341772151908</v>
      </c>
      <c r="AK89" s="62">
        <f t="shared" si="35"/>
        <v>10.680379746835444</v>
      </c>
      <c r="AL89" s="62">
        <f t="shared" si="36"/>
        <v>25.712025316455698</v>
      </c>
      <c r="AM89" s="62">
        <f t="shared" si="37"/>
        <v>31.25</v>
      </c>
      <c r="AN89" s="62">
        <f t="shared" si="38"/>
        <v>15.427215189873419</v>
      </c>
      <c r="AO89" s="62">
        <f t="shared" si="39"/>
        <v>16.61392405063291</v>
      </c>
      <c r="AP89" s="62">
        <f t="shared" si="40"/>
        <v>5.1424050632911387</v>
      </c>
      <c r="AQ89" s="62">
        <f t="shared" si="41"/>
        <v>54.984177215189874</v>
      </c>
      <c r="AR89" s="62">
        <f t="shared" si="42"/>
        <v>63.291139240506332</v>
      </c>
      <c r="AS89" s="62">
        <f t="shared" si="43"/>
        <v>34.414556962025323</v>
      </c>
      <c r="AT89" s="62">
        <f t="shared" si="44"/>
        <v>7.5158227848101271</v>
      </c>
      <c r="AU89" s="62">
        <f t="shared" si="45"/>
        <v>10.284810126582277</v>
      </c>
      <c r="AV89" s="62">
        <f t="shared" si="46"/>
        <v>3.5601265822784809</v>
      </c>
      <c r="AW89" s="62">
        <f t="shared" si="47"/>
        <v>2.768987341772152</v>
      </c>
      <c r="AX89" s="62">
        <f t="shared" si="48"/>
        <v>8.3069620253164551</v>
      </c>
      <c r="AY89" s="62">
        <f t="shared" si="49"/>
        <v>79.509493670886073</v>
      </c>
      <c r="AZ89" s="62">
        <f t="shared" si="50"/>
        <v>0.39556962025316456</v>
      </c>
      <c r="BA89" s="62">
        <f t="shared" si="51"/>
        <v>6.3291139240506329</v>
      </c>
      <c r="BB89" s="62">
        <f t="shared" si="52"/>
        <v>0</v>
      </c>
      <c r="BC89" s="62">
        <f t="shared" si="53"/>
        <v>175.23734177215189</v>
      </c>
      <c r="BD89" s="62">
        <f t="shared" si="30"/>
        <v>15.822784810126583</v>
      </c>
      <c r="BE89" s="62">
        <f t="shared" si="31"/>
        <v>19.382911392405063</v>
      </c>
      <c r="BF89" s="54"/>
      <c r="BG89" s="61" t="s">
        <v>228</v>
      </c>
      <c r="BH89" s="62">
        <f t="shared" si="54"/>
        <v>40.54054054054054</v>
      </c>
      <c r="BI89" s="62">
        <f t="shared" si="54"/>
        <v>8.9160018770530272</v>
      </c>
      <c r="BJ89" s="62">
        <f t="shared" si="55"/>
        <v>75.08212106992022</v>
      </c>
      <c r="BK89" s="62">
        <f t="shared" si="56"/>
        <v>37.07179727827311</v>
      </c>
      <c r="BL89" s="62">
        <f t="shared" si="57"/>
        <v>93.098656785548869</v>
      </c>
      <c r="BM89" s="62">
        <f t="shared" si="58"/>
        <v>3.2848427968090097</v>
      </c>
      <c r="BN89" s="62">
        <f t="shared" si="59"/>
        <v>1.6025641025641024</v>
      </c>
    </row>
    <row r="90" spans="1:66" x14ac:dyDescent="0.25">
      <c r="A90" s="59" t="s">
        <v>229</v>
      </c>
      <c r="B90" s="103">
        <v>10588</v>
      </c>
      <c r="C90" s="103">
        <v>8535</v>
      </c>
      <c r="D90" s="103">
        <v>8386</v>
      </c>
      <c r="E90" s="103">
        <v>8237</v>
      </c>
      <c r="F90" s="103">
        <v>3786</v>
      </c>
      <c r="G90" s="103">
        <v>156</v>
      </c>
      <c r="H90" s="103">
        <v>632</v>
      </c>
      <c r="I90" s="103">
        <v>1421</v>
      </c>
      <c r="J90" s="103">
        <v>235</v>
      </c>
      <c r="K90" s="103">
        <v>393</v>
      </c>
      <c r="L90" s="103">
        <v>123</v>
      </c>
      <c r="M90" s="103">
        <v>116</v>
      </c>
      <c r="N90" s="103">
        <v>146</v>
      </c>
      <c r="O90" s="103">
        <v>73</v>
      </c>
      <c r="P90" s="103">
        <v>769</v>
      </c>
      <c r="Q90" s="103">
        <v>88</v>
      </c>
      <c r="R90" s="103">
        <v>478</v>
      </c>
      <c r="S90" s="103">
        <v>73</v>
      </c>
      <c r="T90" s="103">
        <v>44</v>
      </c>
      <c r="U90" s="103">
        <v>10</v>
      </c>
      <c r="V90" s="103">
        <v>34</v>
      </c>
      <c r="W90" s="103">
        <v>79</v>
      </c>
      <c r="X90" s="103">
        <v>1126</v>
      </c>
      <c r="Y90" s="103">
        <v>15</v>
      </c>
      <c r="Z90" s="103">
        <v>64</v>
      </c>
      <c r="AA90" s="103">
        <v>9</v>
      </c>
      <c r="AB90" s="103">
        <v>2417</v>
      </c>
      <c r="AC90" s="104">
        <v>183</v>
      </c>
      <c r="AD90" s="105">
        <v>412</v>
      </c>
      <c r="AE90" s="60"/>
      <c r="AF90" s="60"/>
      <c r="AG90" s="61" t="s">
        <v>229</v>
      </c>
      <c r="AH90" s="62">
        <f t="shared" si="32"/>
        <v>14.733660748016623</v>
      </c>
      <c r="AI90" s="62">
        <f t="shared" si="33"/>
        <v>59.690215338118627</v>
      </c>
      <c r="AJ90" s="62">
        <f t="shared" si="34"/>
        <v>134.20853796751038</v>
      </c>
      <c r="AK90" s="62">
        <f t="shared" si="35"/>
        <v>22.194937665281451</v>
      </c>
      <c r="AL90" s="62">
        <f t="shared" si="36"/>
        <v>37.117491499811102</v>
      </c>
      <c r="AM90" s="62">
        <f t="shared" si="37"/>
        <v>11.616924820551569</v>
      </c>
      <c r="AN90" s="62">
        <f t="shared" si="38"/>
        <v>10.95579901775595</v>
      </c>
      <c r="AO90" s="62">
        <f t="shared" si="39"/>
        <v>13.789195315451455</v>
      </c>
      <c r="AP90" s="62">
        <f t="shared" si="40"/>
        <v>6.8945976577257273</v>
      </c>
      <c r="AQ90" s="62">
        <f t="shared" si="41"/>
        <v>72.629391764261428</v>
      </c>
      <c r="AR90" s="62">
        <f t="shared" si="42"/>
        <v>8.3112958065734794</v>
      </c>
      <c r="AS90" s="62">
        <f t="shared" si="43"/>
        <v>45.145447676615035</v>
      </c>
      <c r="AT90" s="62">
        <f t="shared" si="44"/>
        <v>6.8945976577257273</v>
      </c>
      <c r="AU90" s="62">
        <f t="shared" si="45"/>
        <v>4.1556479032867397</v>
      </c>
      <c r="AV90" s="62">
        <f t="shared" si="46"/>
        <v>0.94446543256516813</v>
      </c>
      <c r="AW90" s="62">
        <f t="shared" si="47"/>
        <v>3.2111824707215715</v>
      </c>
      <c r="AX90" s="62">
        <f t="shared" si="48"/>
        <v>7.4612769172648283</v>
      </c>
      <c r="AY90" s="62">
        <f t="shared" si="49"/>
        <v>106.34680770683792</v>
      </c>
      <c r="AZ90" s="62">
        <f t="shared" si="50"/>
        <v>1.4166981488477521</v>
      </c>
      <c r="BA90" s="62">
        <f t="shared" si="51"/>
        <v>6.0445787684170753</v>
      </c>
      <c r="BB90" s="62">
        <f t="shared" si="52"/>
        <v>0.85001888930865122</v>
      </c>
      <c r="BC90" s="62">
        <f t="shared" si="53"/>
        <v>228.27729505100115</v>
      </c>
      <c r="BD90" s="62">
        <f t="shared" si="30"/>
        <v>17.283717415942576</v>
      </c>
      <c r="BE90" s="62">
        <f t="shared" si="31"/>
        <v>38.911975821684926</v>
      </c>
      <c r="BF90" s="54"/>
      <c r="BG90" s="61" t="s">
        <v>229</v>
      </c>
      <c r="BH90" s="62">
        <f t="shared" si="54"/>
        <v>56.99976150727403</v>
      </c>
      <c r="BI90" s="62">
        <f t="shared" si="54"/>
        <v>8.8624499210877747</v>
      </c>
      <c r="BJ90" s="62">
        <f t="shared" si="55"/>
        <v>10.683501274735947</v>
      </c>
      <c r="BK90" s="62">
        <f t="shared" si="56"/>
        <v>14.932621099915018</v>
      </c>
      <c r="BL90" s="62">
        <f t="shared" si="57"/>
        <v>131.92735793790274</v>
      </c>
      <c r="BM90" s="62">
        <f t="shared" si="58"/>
        <v>4.1277164016025258</v>
      </c>
      <c r="BN90" s="62">
        <f t="shared" si="59"/>
        <v>3.9619651347068148</v>
      </c>
    </row>
    <row r="91" spans="1:66" x14ac:dyDescent="0.25">
      <c r="A91" s="59" t="s">
        <v>230</v>
      </c>
      <c r="B91" s="103">
        <v>4672</v>
      </c>
      <c r="C91" s="103">
        <v>3751</v>
      </c>
      <c r="D91" s="103">
        <v>3702</v>
      </c>
      <c r="E91" s="103">
        <v>3645</v>
      </c>
      <c r="F91" s="103">
        <v>1682</v>
      </c>
      <c r="G91" s="103">
        <v>73</v>
      </c>
      <c r="H91" s="103">
        <v>290</v>
      </c>
      <c r="I91" s="103">
        <v>752</v>
      </c>
      <c r="J91" s="103">
        <v>89</v>
      </c>
      <c r="K91" s="103">
        <v>201</v>
      </c>
      <c r="L91" s="103">
        <v>105</v>
      </c>
      <c r="M91" s="103">
        <v>72</v>
      </c>
      <c r="N91" s="103">
        <v>84</v>
      </c>
      <c r="O91" s="103">
        <v>62</v>
      </c>
      <c r="P91" s="103">
        <v>389</v>
      </c>
      <c r="Q91" s="103">
        <v>190</v>
      </c>
      <c r="R91" s="103">
        <v>232</v>
      </c>
      <c r="S91" s="103">
        <v>28</v>
      </c>
      <c r="T91" s="103">
        <v>39</v>
      </c>
      <c r="U91" s="103">
        <v>10</v>
      </c>
      <c r="V91" s="103">
        <v>18</v>
      </c>
      <c r="W91" s="103">
        <v>31</v>
      </c>
      <c r="X91" s="103">
        <v>363</v>
      </c>
      <c r="Y91" s="103">
        <v>3</v>
      </c>
      <c r="Z91" s="103">
        <v>14</v>
      </c>
      <c r="AA91" s="103">
        <v>14</v>
      </c>
      <c r="AB91" s="103">
        <v>1208</v>
      </c>
      <c r="AC91" s="104">
        <v>89</v>
      </c>
      <c r="AD91" s="105">
        <v>128</v>
      </c>
      <c r="AE91" s="60"/>
      <c r="AF91" s="60"/>
      <c r="AG91" s="61" t="s">
        <v>230</v>
      </c>
      <c r="AH91" s="62">
        <f t="shared" si="32"/>
        <v>15.625</v>
      </c>
      <c r="AI91" s="62">
        <f t="shared" si="33"/>
        <v>62.071917808219176</v>
      </c>
      <c r="AJ91" s="62">
        <f t="shared" si="34"/>
        <v>160.95890410958904</v>
      </c>
      <c r="AK91" s="62">
        <f t="shared" si="35"/>
        <v>19.049657534246574</v>
      </c>
      <c r="AL91" s="62">
        <f t="shared" si="36"/>
        <v>43.022260273972599</v>
      </c>
      <c r="AM91" s="62">
        <f t="shared" si="37"/>
        <v>22.474315068493151</v>
      </c>
      <c r="AN91" s="62">
        <f t="shared" si="38"/>
        <v>15.410958904109588</v>
      </c>
      <c r="AO91" s="62">
        <f t="shared" si="39"/>
        <v>17.979452054794521</v>
      </c>
      <c r="AP91" s="62">
        <f t="shared" si="40"/>
        <v>13.270547945205479</v>
      </c>
      <c r="AQ91" s="62">
        <f t="shared" si="41"/>
        <v>83.261986301369873</v>
      </c>
      <c r="AR91" s="62">
        <f t="shared" si="42"/>
        <v>40.667808219178085</v>
      </c>
      <c r="AS91" s="62">
        <f t="shared" si="43"/>
        <v>49.657534246575338</v>
      </c>
      <c r="AT91" s="62">
        <f t="shared" si="44"/>
        <v>5.9931506849315062</v>
      </c>
      <c r="AU91" s="62">
        <f t="shared" si="45"/>
        <v>8.3476027397260282</v>
      </c>
      <c r="AV91" s="62">
        <f t="shared" si="46"/>
        <v>2.1404109589041096</v>
      </c>
      <c r="AW91" s="62">
        <f t="shared" si="47"/>
        <v>3.852739726027397</v>
      </c>
      <c r="AX91" s="62">
        <f t="shared" si="48"/>
        <v>6.6352739726027394</v>
      </c>
      <c r="AY91" s="62">
        <f t="shared" si="49"/>
        <v>77.696917808219183</v>
      </c>
      <c r="AZ91" s="62">
        <f t="shared" si="50"/>
        <v>0.64212328767123283</v>
      </c>
      <c r="BA91" s="62">
        <f t="shared" si="51"/>
        <v>2.9965753424657531</v>
      </c>
      <c r="BB91" s="62">
        <f t="shared" si="52"/>
        <v>2.9965753424657531</v>
      </c>
      <c r="BC91" s="62">
        <f t="shared" si="53"/>
        <v>258.56164383561639</v>
      </c>
      <c r="BD91" s="62">
        <f t="shared" si="30"/>
        <v>19.049657534246574</v>
      </c>
      <c r="BE91" s="62">
        <f t="shared" si="31"/>
        <v>27.397260273972602</v>
      </c>
      <c r="BF91" s="54"/>
      <c r="BG91" s="61" t="s">
        <v>230</v>
      </c>
      <c r="BH91" s="62">
        <f t="shared" si="54"/>
        <v>62.668827660723927</v>
      </c>
      <c r="BI91" s="62">
        <f t="shared" si="54"/>
        <v>7.6817558299039783</v>
      </c>
      <c r="BJ91" s="62">
        <f t="shared" si="55"/>
        <v>52.12620027434842</v>
      </c>
      <c r="BK91" s="62">
        <f t="shared" si="56"/>
        <v>28.806584362139919</v>
      </c>
      <c r="BL91" s="62">
        <f t="shared" si="57"/>
        <v>96.774193548387089</v>
      </c>
      <c r="BM91" s="62">
        <f t="shared" si="58"/>
        <v>4.9382716049382713</v>
      </c>
      <c r="BN91" s="62">
        <f t="shared" si="59"/>
        <v>1.7835909631391202</v>
      </c>
    </row>
    <row r="92" spans="1:66" x14ac:dyDescent="0.25">
      <c r="A92" s="59" t="s">
        <v>231</v>
      </c>
      <c r="B92" s="103">
        <v>7851</v>
      </c>
      <c r="C92" s="103">
        <v>5954</v>
      </c>
      <c r="D92" s="103">
        <v>5858</v>
      </c>
      <c r="E92" s="103">
        <v>5757</v>
      </c>
      <c r="F92" s="103">
        <v>2360</v>
      </c>
      <c r="G92" s="103">
        <v>113</v>
      </c>
      <c r="H92" s="103">
        <v>391</v>
      </c>
      <c r="I92" s="103">
        <v>822</v>
      </c>
      <c r="J92" s="103">
        <v>134</v>
      </c>
      <c r="K92" s="103">
        <v>267</v>
      </c>
      <c r="L92" s="103">
        <v>184</v>
      </c>
      <c r="M92" s="103">
        <v>90</v>
      </c>
      <c r="N92" s="103">
        <v>115</v>
      </c>
      <c r="O92" s="103">
        <v>66</v>
      </c>
      <c r="P92" s="103">
        <v>560</v>
      </c>
      <c r="Q92" s="103">
        <v>353</v>
      </c>
      <c r="R92" s="103">
        <v>355</v>
      </c>
      <c r="S92" s="103">
        <v>60</v>
      </c>
      <c r="T92" s="103">
        <v>68</v>
      </c>
      <c r="U92" s="103">
        <v>23</v>
      </c>
      <c r="V92" s="103">
        <v>69</v>
      </c>
      <c r="W92" s="103">
        <v>78</v>
      </c>
      <c r="X92" s="103">
        <v>799</v>
      </c>
      <c r="Y92" s="103">
        <v>2</v>
      </c>
      <c r="Z92" s="103">
        <v>57</v>
      </c>
      <c r="AA92" s="103">
        <v>44</v>
      </c>
      <c r="AB92" s="103">
        <v>1601</v>
      </c>
      <c r="AC92" s="104">
        <v>138</v>
      </c>
      <c r="AD92" s="105">
        <v>192</v>
      </c>
      <c r="AE92" s="60"/>
      <c r="AF92" s="60"/>
      <c r="AG92" s="61" t="s">
        <v>231</v>
      </c>
      <c r="AH92" s="62">
        <f t="shared" si="32"/>
        <v>14.393070946376257</v>
      </c>
      <c r="AI92" s="62">
        <f t="shared" si="33"/>
        <v>49.802572920647052</v>
      </c>
      <c r="AJ92" s="62">
        <f t="shared" si="34"/>
        <v>104.70003821169279</v>
      </c>
      <c r="AK92" s="62">
        <f t="shared" si="35"/>
        <v>17.067889440835561</v>
      </c>
      <c r="AL92" s="62">
        <f t="shared" si="36"/>
        <v>34.008406572411161</v>
      </c>
      <c r="AM92" s="62">
        <f t="shared" si="37"/>
        <v>23.436504903833907</v>
      </c>
      <c r="AN92" s="62">
        <f t="shared" si="38"/>
        <v>11.463507833397019</v>
      </c>
      <c r="AO92" s="62">
        <f t="shared" si="39"/>
        <v>14.647815564896192</v>
      </c>
      <c r="AP92" s="62">
        <f t="shared" si="40"/>
        <v>8.4065724111578142</v>
      </c>
      <c r="AQ92" s="62">
        <f t="shared" si="41"/>
        <v>71.328493185581465</v>
      </c>
      <c r="AR92" s="62">
        <f t="shared" si="42"/>
        <v>44.962425168768313</v>
      </c>
      <c r="AS92" s="62">
        <f t="shared" si="43"/>
        <v>45.217169787288242</v>
      </c>
      <c r="AT92" s="62">
        <f t="shared" si="44"/>
        <v>7.6423385555980134</v>
      </c>
      <c r="AU92" s="62">
        <f t="shared" si="45"/>
        <v>8.6613170296777486</v>
      </c>
      <c r="AV92" s="62">
        <f t="shared" si="46"/>
        <v>2.9295631129792383</v>
      </c>
      <c r="AW92" s="62">
        <f t="shared" si="47"/>
        <v>8.788689338937715</v>
      </c>
      <c r="AX92" s="62">
        <f t="shared" si="48"/>
        <v>9.9350401222774174</v>
      </c>
      <c r="AY92" s="62">
        <f t="shared" si="49"/>
        <v>101.77047509871353</v>
      </c>
      <c r="AZ92" s="62">
        <f t="shared" si="50"/>
        <v>0.2547446185199338</v>
      </c>
      <c r="BA92" s="62">
        <f t="shared" si="51"/>
        <v>7.2602216278181126</v>
      </c>
      <c r="BB92" s="62">
        <f t="shared" si="52"/>
        <v>5.6043816074385422</v>
      </c>
      <c r="BC92" s="62">
        <f t="shared" si="53"/>
        <v>203.92306712520696</v>
      </c>
      <c r="BD92" s="62">
        <f t="shared" si="30"/>
        <v>17.57737867787543</v>
      </c>
      <c r="BE92" s="62">
        <f t="shared" si="31"/>
        <v>24.455483377913641</v>
      </c>
      <c r="BF92" s="54"/>
      <c r="BG92" s="61" t="s">
        <v>231</v>
      </c>
      <c r="BH92" s="62">
        <f t="shared" si="54"/>
        <v>60.600887674974395</v>
      </c>
      <c r="BI92" s="62">
        <f t="shared" si="54"/>
        <v>10.422094841063053</v>
      </c>
      <c r="BJ92" s="62">
        <f t="shared" si="55"/>
        <v>61.316657981587632</v>
      </c>
      <c r="BK92" s="62">
        <f t="shared" si="56"/>
        <v>31.961090845926702</v>
      </c>
      <c r="BL92" s="62">
        <f t="shared" si="57"/>
        <v>134.19549882431977</v>
      </c>
      <c r="BM92" s="62">
        <f t="shared" si="58"/>
        <v>11.985409067222511</v>
      </c>
      <c r="BN92" s="62">
        <f t="shared" si="59"/>
        <v>0.84745762711864403</v>
      </c>
    </row>
    <row r="93" spans="1:66" x14ac:dyDescent="0.25">
      <c r="A93" s="59" t="s">
        <v>232</v>
      </c>
      <c r="B93" s="103">
        <v>1966</v>
      </c>
      <c r="C93" s="103">
        <v>1604</v>
      </c>
      <c r="D93" s="103">
        <v>1582</v>
      </c>
      <c r="E93" s="103">
        <v>1551</v>
      </c>
      <c r="F93" s="103">
        <v>732</v>
      </c>
      <c r="G93" s="103">
        <v>40</v>
      </c>
      <c r="H93" s="103">
        <v>169</v>
      </c>
      <c r="I93" s="103">
        <v>310</v>
      </c>
      <c r="J93" s="103">
        <v>39</v>
      </c>
      <c r="K93" s="103">
        <v>104</v>
      </c>
      <c r="L93" s="103">
        <v>78</v>
      </c>
      <c r="M93" s="103">
        <v>46</v>
      </c>
      <c r="N93" s="103">
        <v>31</v>
      </c>
      <c r="O93" s="103">
        <v>23</v>
      </c>
      <c r="P93" s="103">
        <v>151</v>
      </c>
      <c r="Q93" s="103">
        <v>125</v>
      </c>
      <c r="R93" s="103">
        <v>77</v>
      </c>
      <c r="S93" s="103">
        <v>26</v>
      </c>
      <c r="T93" s="103">
        <v>24</v>
      </c>
      <c r="U93" s="103">
        <v>4</v>
      </c>
      <c r="V93" s="103">
        <v>32</v>
      </c>
      <c r="W93" s="103">
        <v>26</v>
      </c>
      <c r="X93" s="103">
        <v>166</v>
      </c>
      <c r="Y93" s="103">
        <v>4</v>
      </c>
      <c r="Z93" s="103">
        <v>42</v>
      </c>
      <c r="AA93" s="103">
        <v>10</v>
      </c>
      <c r="AB93" s="103">
        <v>542</v>
      </c>
      <c r="AC93" s="104">
        <v>57</v>
      </c>
      <c r="AD93" s="105">
        <v>91</v>
      </c>
      <c r="AE93" s="60"/>
      <c r="AF93" s="60"/>
      <c r="AG93" s="61" t="s">
        <v>232</v>
      </c>
      <c r="AH93" s="62">
        <f t="shared" si="32"/>
        <v>20.345879959308242</v>
      </c>
      <c r="AI93" s="62">
        <f t="shared" si="33"/>
        <v>85.961342828077306</v>
      </c>
      <c r="AJ93" s="62">
        <f t="shared" si="34"/>
        <v>157.68056968463887</v>
      </c>
      <c r="AK93" s="62">
        <f t="shared" si="35"/>
        <v>19.837232960325533</v>
      </c>
      <c r="AL93" s="62">
        <f t="shared" si="36"/>
        <v>52.899287894201422</v>
      </c>
      <c r="AM93" s="62">
        <f t="shared" si="37"/>
        <v>39.674465920651066</v>
      </c>
      <c r="AN93" s="62">
        <f t="shared" si="38"/>
        <v>23.397761953204476</v>
      </c>
      <c r="AO93" s="62">
        <f t="shared" si="39"/>
        <v>15.768056968463885</v>
      </c>
      <c r="AP93" s="62">
        <f t="shared" si="40"/>
        <v>11.698880976602238</v>
      </c>
      <c r="AQ93" s="62">
        <f t="shared" si="41"/>
        <v>76.805696846388599</v>
      </c>
      <c r="AR93" s="62">
        <f t="shared" si="42"/>
        <v>63.580874872838258</v>
      </c>
      <c r="AS93" s="62">
        <f t="shared" si="43"/>
        <v>39.165818921668368</v>
      </c>
      <c r="AT93" s="62">
        <f t="shared" si="44"/>
        <v>13.224821973550355</v>
      </c>
      <c r="AU93" s="62">
        <f t="shared" si="45"/>
        <v>12.207527975584943</v>
      </c>
      <c r="AV93" s="62">
        <f t="shared" si="46"/>
        <v>2.0345879959308237</v>
      </c>
      <c r="AW93" s="62">
        <f t="shared" si="47"/>
        <v>16.27670396744659</v>
      </c>
      <c r="AX93" s="62">
        <f t="shared" si="48"/>
        <v>13.224821973550355</v>
      </c>
      <c r="AY93" s="62">
        <f t="shared" si="49"/>
        <v>84.435401831129198</v>
      </c>
      <c r="AZ93" s="62">
        <f t="shared" si="50"/>
        <v>2.0345879959308237</v>
      </c>
      <c r="BA93" s="62">
        <f t="shared" si="51"/>
        <v>21.363173957273652</v>
      </c>
      <c r="BB93" s="62">
        <f t="shared" si="52"/>
        <v>5.0864699898270604</v>
      </c>
      <c r="BC93" s="62">
        <f t="shared" si="53"/>
        <v>275.68667344862661</v>
      </c>
      <c r="BD93" s="62">
        <f t="shared" si="30"/>
        <v>28.99287894201424</v>
      </c>
      <c r="BE93" s="62">
        <f t="shared" si="31"/>
        <v>46.28687690742624</v>
      </c>
      <c r="BF93" s="54"/>
      <c r="BG93" s="61" t="s">
        <v>232</v>
      </c>
      <c r="BH93" s="62">
        <f t="shared" si="54"/>
        <v>48.672566371681413</v>
      </c>
      <c r="BI93" s="62">
        <f t="shared" si="54"/>
        <v>16.763378465506126</v>
      </c>
      <c r="BJ93" s="62">
        <f t="shared" si="55"/>
        <v>80.593165699548678</v>
      </c>
      <c r="BK93" s="62">
        <f t="shared" si="56"/>
        <v>50.290135396518373</v>
      </c>
      <c r="BL93" s="62">
        <f t="shared" si="57"/>
        <v>103.49127182044887</v>
      </c>
      <c r="BM93" s="62">
        <f t="shared" si="58"/>
        <v>20.631850419084461</v>
      </c>
      <c r="BN93" s="62">
        <f t="shared" si="59"/>
        <v>5.4644808743169397</v>
      </c>
    </row>
    <row r="94" spans="1:66" x14ac:dyDescent="0.25">
      <c r="A94" s="59" t="s">
        <v>233</v>
      </c>
      <c r="B94" s="103">
        <v>1686</v>
      </c>
      <c r="C94" s="103">
        <v>1411</v>
      </c>
      <c r="D94" s="103">
        <v>1388</v>
      </c>
      <c r="E94" s="103">
        <v>1365</v>
      </c>
      <c r="F94" s="103">
        <v>753</v>
      </c>
      <c r="G94" s="103">
        <v>43</v>
      </c>
      <c r="H94" s="103">
        <v>120</v>
      </c>
      <c r="I94" s="103">
        <v>286</v>
      </c>
      <c r="J94" s="103">
        <v>56</v>
      </c>
      <c r="K94" s="103">
        <v>114</v>
      </c>
      <c r="L94" s="103">
        <v>100</v>
      </c>
      <c r="M94" s="103">
        <v>37</v>
      </c>
      <c r="N94" s="103">
        <v>36</v>
      </c>
      <c r="O94" s="103">
        <v>23</v>
      </c>
      <c r="P94" s="103">
        <v>185</v>
      </c>
      <c r="Q94" s="103">
        <v>96</v>
      </c>
      <c r="R94" s="103">
        <v>91</v>
      </c>
      <c r="S94" s="103">
        <v>14</v>
      </c>
      <c r="T94" s="103">
        <v>22</v>
      </c>
      <c r="U94" s="103">
        <v>15</v>
      </c>
      <c r="V94" s="103">
        <v>6</v>
      </c>
      <c r="W94" s="103">
        <v>20</v>
      </c>
      <c r="X94" s="103">
        <v>131</v>
      </c>
      <c r="Y94" s="103">
        <v>9</v>
      </c>
      <c r="Z94" s="103">
        <v>33</v>
      </c>
      <c r="AA94" s="103">
        <v>15</v>
      </c>
      <c r="AB94" s="103">
        <v>504</v>
      </c>
      <c r="AC94" s="104">
        <v>54</v>
      </c>
      <c r="AD94" s="105">
        <v>65</v>
      </c>
      <c r="AE94" s="60"/>
      <c r="AF94" s="60"/>
      <c r="AG94" s="61" t="s">
        <v>233</v>
      </c>
      <c r="AH94" s="62">
        <f t="shared" si="32"/>
        <v>25.504151838671412</v>
      </c>
      <c r="AI94" s="62">
        <f t="shared" si="33"/>
        <v>71.17437722419929</v>
      </c>
      <c r="AJ94" s="62">
        <f t="shared" si="34"/>
        <v>169.63226571767498</v>
      </c>
      <c r="AK94" s="62">
        <f t="shared" si="35"/>
        <v>33.214709371292997</v>
      </c>
      <c r="AL94" s="62">
        <f t="shared" si="36"/>
        <v>67.615658362989322</v>
      </c>
      <c r="AM94" s="62">
        <f t="shared" si="37"/>
        <v>59.31198102016608</v>
      </c>
      <c r="AN94" s="62">
        <f t="shared" si="38"/>
        <v>21.945432977461447</v>
      </c>
      <c r="AO94" s="62">
        <f t="shared" si="39"/>
        <v>21.352313167259787</v>
      </c>
      <c r="AP94" s="62">
        <f t="shared" si="40"/>
        <v>13.641755634638196</v>
      </c>
      <c r="AQ94" s="62">
        <f t="shared" si="41"/>
        <v>109.72716488730723</v>
      </c>
      <c r="AR94" s="62">
        <f t="shared" si="42"/>
        <v>56.939501779359425</v>
      </c>
      <c r="AS94" s="62">
        <f t="shared" si="43"/>
        <v>53.973902728351128</v>
      </c>
      <c r="AT94" s="62">
        <f t="shared" si="44"/>
        <v>8.3036773428232493</v>
      </c>
      <c r="AU94" s="62">
        <f t="shared" si="45"/>
        <v>13.048635824436536</v>
      </c>
      <c r="AV94" s="62">
        <f t="shared" si="46"/>
        <v>8.8967971530249113</v>
      </c>
      <c r="AW94" s="62">
        <f t="shared" si="47"/>
        <v>3.5587188612099641</v>
      </c>
      <c r="AX94" s="62">
        <f t="shared" si="48"/>
        <v>11.862396204033214</v>
      </c>
      <c r="AY94" s="62">
        <f t="shared" si="49"/>
        <v>77.698695136417555</v>
      </c>
      <c r="AZ94" s="62">
        <f t="shared" si="50"/>
        <v>5.3380782918149468</v>
      </c>
      <c r="BA94" s="62">
        <f t="shared" si="51"/>
        <v>19.572953736654803</v>
      </c>
      <c r="BB94" s="62">
        <f t="shared" si="52"/>
        <v>8.8967971530249113</v>
      </c>
      <c r="BC94" s="62">
        <f t="shared" si="53"/>
        <v>298.93238434163698</v>
      </c>
      <c r="BD94" s="62">
        <f t="shared" si="30"/>
        <v>32.028469750889684</v>
      </c>
      <c r="BE94" s="62">
        <f t="shared" si="31"/>
        <v>38.552787663107949</v>
      </c>
      <c r="BF94" s="54"/>
      <c r="BG94" s="61" t="s">
        <v>233</v>
      </c>
      <c r="BH94" s="62">
        <f t="shared" si="54"/>
        <v>65.561959654178679</v>
      </c>
      <c r="BI94" s="62">
        <f t="shared" si="54"/>
        <v>10.256410256410257</v>
      </c>
      <c r="BJ94" s="62">
        <f t="shared" si="55"/>
        <v>70.329670329670336</v>
      </c>
      <c r="BK94" s="62">
        <f t="shared" si="56"/>
        <v>73.26007326007327</v>
      </c>
      <c r="BL94" s="62">
        <f t="shared" si="57"/>
        <v>92.841956059532237</v>
      </c>
      <c r="BM94" s="62">
        <f t="shared" si="58"/>
        <v>4.395604395604396</v>
      </c>
      <c r="BN94" s="62">
        <f t="shared" si="59"/>
        <v>11.952191235059761</v>
      </c>
    </row>
    <row r="95" spans="1:66" x14ac:dyDescent="0.25">
      <c r="A95" s="59" t="s">
        <v>234</v>
      </c>
      <c r="B95" s="103">
        <v>3156</v>
      </c>
      <c r="C95" s="103">
        <v>2477</v>
      </c>
      <c r="D95" s="103">
        <v>2432</v>
      </c>
      <c r="E95" s="103">
        <v>2385</v>
      </c>
      <c r="F95" s="103">
        <v>984</v>
      </c>
      <c r="G95" s="103">
        <v>52</v>
      </c>
      <c r="H95" s="103">
        <v>207</v>
      </c>
      <c r="I95" s="103">
        <v>521</v>
      </c>
      <c r="J95" s="103">
        <v>34</v>
      </c>
      <c r="K95" s="103">
        <v>132</v>
      </c>
      <c r="L95" s="103">
        <v>88</v>
      </c>
      <c r="M95" s="103">
        <v>60</v>
      </c>
      <c r="N95" s="103">
        <v>76</v>
      </c>
      <c r="O95" s="103">
        <v>24</v>
      </c>
      <c r="P95" s="103">
        <v>235</v>
      </c>
      <c r="Q95" s="103">
        <v>313</v>
      </c>
      <c r="R95" s="103">
        <v>130</v>
      </c>
      <c r="S95" s="103">
        <v>25</v>
      </c>
      <c r="T95" s="103">
        <v>15</v>
      </c>
      <c r="U95" s="103">
        <v>7</v>
      </c>
      <c r="V95" s="103">
        <v>22</v>
      </c>
      <c r="W95" s="103">
        <v>23</v>
      </c>
      <c r="X95" s="103">
        <v>225</v>
      </c>
      <c r="Y95" s="103">
        <v>7</v>
      </c>
      <c r="Z95" s="103">
        <v>26</v>
      </c>
      <c r="AA95" s="103">
        <v>3</v>
      </c>
      <c r="AB95" s="103">
        <v>815</v>
      </c>
      <c r="AC95" s="104">
        <v>55</v>
      </c>
      <c r="AD95" s="105">
        <v>98</v>
      </c>
      <c r="AE95" s="60"/>
      <c r="AF95" s="60"/>
      <c r="AG95" s="61" t="s">
        <v>234</v>
      </c>
      <c r="AH95" s="62">
        <f t="shared" si="32"/>
        <v>16.476552598225602</v>
      </c>
      <c r="AI95" s="62">
        <f t="shared" si="33"/>
        <v>65.589353612167301</v>
      </c>
      <c r="AJ95" s="62">
        <f t="shared" si="34"/>
        <v>165.0823827629911</v>
      </c>
      <c r="AK95" s="62">
        <f t="shared" si="35"/>
        <v>10.773130544993663</v>
      </c>
      <c r="AL95" s="62">
        <f t="shared" si="36"/>
        <v>41.825095057034218</v>
      </c>
      <c r="AM95" s="62">
        <f t="shared" si="37"/>
        <v>27.883396704689481</v>
      </c>
      <c r="AN95" s="62">
        <f t="shared" si="38"/>
        <v>19.011406844106464</v>
      </c>
      <c r="AO95" s="62">
        <f t="shared" si="39"/>
        <v>24.081115335868187</v>
      </c>
      <c r="AP95" s="62">
        <f t="shared" si="40"/>
        <v>7.6045627376425857</v>
      </c>
      <c r="AQ95" s="62">
        <f t="shared" si="41"/>
        <v>74.461343472750315</v>
      </c>
      <c r="AR95" s="62">
        <f t="shared" si="42"/>
        <v>99.176172370088722</v>
      </c>
      <c r="AS95" s="62">
        <f t="shared" si="43"/>
        <v>41.191381495564002</v>
      </c>
      <c r="AT95" s="62">
        <f t="shared" si="44"/>
        <v>7.9214195183776939</v>
      </c>
      <c r="AU95" s="62">
        <f t="shared" si="45"/>
        <v>4.752851711026616</v>
      </c>
      <c r="AV95" s="62">
        <f t="shared" si="46"/>
        <v>2.2179974651457544</v>
      </c>
      <c r="AW95" s="62">
        <f t="shared" si="47"/>
        <v>6.9708491761723703</v>
      </c>
      <c r="AX95" s="62">
        <f t="shared" si="48"/>
        <v>7.2877059569074776</v>
      </c>
      <c r="AY95" s="62">
        <f t="shared" si="49"/>
        <v>71.292775665399233</v>
      </c>
      <c r="AZ95" s="62">
        <f t="shared" si="50"/>
        <v>2.2179974651457544</v>
      </c>
      <c r="BA95" s="62">
        <f t="shared" si="51"/>
        <v>8.2382762991128011</v>
      </c>
      <c r="BB95" s="62">
        <f t="shared" si="52"/>
        <v>0.95057034220532322</v>
      </c>
      <c r="BC95" s="62">
        <f t="shared" si="53"/>
        <v>258.23827629911278</v>
      </c>
      <c r="BD95" s="62">
        <f t="shared" si="30"/>
        <v>17.427122940430923</v>
      </c>
      <c r="BE95" s="62">
        <f t="shared" si="31"/>
        <v>31.051964512040556</v>
      </c>
      <c r="BF95" s="54"/>
      <c r="BG95" s="61" t="s">
        <v>234</v>
      </c>
      <c r="BH95" s="62">
        <f t="shared" si="54"/>
        <v>53.453947368421055</v>
      </c>
      <c r="BI95" s="62">
        <f t="shared" si="54"/>
        <v>10.482180293501049</v>
      </c>
      <c r="BJ95" s="62">
        <f t="shared" si="55"/>
        <v>131.23689727463312</v>
      </c>
      <c r="BK95" s="62">
        <f t="shared" si="56"/>
        <v>36.897274633123693</v>
      </c>
      <c r="BL95" s="62">
        <f t="shared" si="57"/>
        <v>90.835688332660482</v>
      </c>
      <c r="BM95" s="62">
        <f t="shared" si="58"/>
        <v>9.2243186582809233</v>
      </c>
      <c r="BN95" s="62">
        <f t="shared" si="59"/>
        <v>7.1138211382113816</v>
      </c>
    </row>
    <row r="96" spans="1:66" x14ac:dyDescent="0.25">
      <c r="A96" s="59" t="s">
        <v>235</v>
      </c>
      <c r="B96" s="103">
        <v>8216</v>
      </c>
      <c r="C96" s="103">
        <v>6668</v>
      </c>
      <c r="D96" s="103">
        <v>6563</v>
      </c>
      <c r="E96" s="103">
        <v>6450</v>
      </c>
      <c r="F96" s="103">
        <v>3120</v>
      </c>
      <c r="G96" s="103">
        <v>156</v>
      </c>
      <c r="H96" s="103">
        <v>533</v>
      </c>
      <c r="I96" s="103">
        <v>1108</v>
      </c>
      <c r="J96" s="103">
        <v>157</v>
      </c>
      <c r="K96" s="103">
        <v>331</v>
      </c>
      <c r="L96" s="103">
        <v>308</v>
      </c>
      <c r="M96" s="103">
        <v>98</v>
      </c>
      <c r="N96" s="103">
        <v>177</v>
      </c>
      <c r="O96" s="103">
        <v>52</v>
      </c>
      <c r="P96" s="103">
        <v>592</v>
      </c>
      <c r="Q96" s="103">
        <v>230</v>
      </c>
      <c r="R96" s="103">
        <v>321</v>
      </c>
      <c r="S96" s="103">
        <v>53</v>
      </c>
      <c r="T96" s="103">
        <v>54</v>
      </c>
      <c r="U96" s="103">
        <v>25</v>
      </c>
      <c r="V96" s="103">
        <v>20</v>
      </c>
      <c r="W96" s="103">
        <v>52</v>
      </c>
      <c r="X96" s="103">
        <v>539</v>
      </c>
      <c r="Y96" s="103">
        <v>8</v>
      </c>
      <c r="Z96" s="103">
        <v>35</v>
      </c>
      <c r="AA96" s="103">
        <v>35</v>
      </c>
      <c r="AB96" s="103">
        <v>1952</v>
      </c>
      <c r="AC96" s="104">
        <v>135</v>
      </c>
      <c r="AD96" s="105">
        <v>263</v>
      </c>
      <c r="AE96" s="60"/>
      <c r="AF96" s="60"/>
      <c r="AG96" s="61" t="s">
        <v>235</v>
      </c>
      <c r="AH96" s="62">
        <f t="shared" si="32"/>
        <v>18.9873417721519</v>
      </c>
      <c r="AI96" s="62">
        <f t="shared" si="33"/>
        <v>64.87341772151899</v>
      </c>
      <c r="AJ96" s="62">
        <f t="shared" si="34"/>
        <v>134.85881207400195</v>
      </c>
      <c r="AK96" s="62">
        <f t="shared" si="35"/>
        <v>19.109055501460563</v>
      </c>
      <c r="AL96" s="62">
        <f t="shared" si="36"/>
        <v>40.287244401168451</v>
      </c>
      <c r="AM96" s="62">
        <f t="shared" si="37"/>
        <v>37.487828627069135</v>
      </c>
      <c r="AN96" s="62">
        <f t="shared" si="38"/>
        <v>11.92794547224927</v>
      </c>
      <c r="AO96" s="62">
        <f t="shared" si="39"/>
        <v>21.543330087633887</v>
      </c>
      <c r="AP96" s="62">
        <f t="shared" si="40"/>
        <v>6.3291139240506329</v>
      </c>
      <c r="AQ96" s="62">
        <f t="shared" si="41"/>
        <v>72.054527750730273</v>
      </c>
      <c r="AR96" s="62">
        <f t="shared" si="42"/>
        <v>27.994157740993185</v>
      </c>
      <c r="AS96" s="62">
        <f t="shared" si="43"/>
        <v>39.070107108081793</v>
      </c>
      <c r="AT96" s="62">
        <f t="shared" si="44"/>
        <v>6.4508276533592994</v>
      </c>
      <c r="AU96" s="62">
        <f t="shared" si="45"/>
        <v>6.5725413826679651</v>
      </c>
      <c r="AV96" s="62">
        <f t="shared" si="46"/>
        <v>3.0428432327166504</v>
      </c>
      <c r="AW96" s="62">
        <f t="shared" si="47"/>
        <v>2.4342745861733204</v>
      </c>
      <c r="AX96" s="62">
        <f t="shared" si="48"/>
        <v>6.3291139240506329</v>
      </c>
      <c r="AY96" s="62">
        <f t="shared" si="49"/>
        <v>65.603700097370989</v>
      </c>
      <c r="AZ96" s="62">
        <f t="shared" si="50"/>
        <v>0.97370983446932813</v>
      </c>
      <c r="BA96" s="62">
        <f t="shared" si="51"/>
        <v>4.2599805258033108</v>
      </c>
      <c r="BB96" s="62">
        <f t="shared" si="52"/>
        <v>4.2599805258033108</v>
      </c>
      <c r="BC96" s="62">
        <f t="shared" si="53"/>
        <v>237.58519961051607</v>
      </c>
      <c r="BD96" s="62">
        <f t="shared" si="30"/>
        <v>16.431353456669914</v>
      </c>
      <c r="BE96" s="62">
        <f t="shared" si="31"/>
        <v>32.010710808179162</v>
      </c>
      <c r="BF96" s="54"/>
      <c r="BG96" s="61" t="s">
        <v>235</v>
      </c>
      <c r="BH96" s="62">
        <f t="shared" si="54"/>
        <v>48.910559195489867</v>
      </c>
      <c r="BI96" s="62">
        <f t="shared" si="54"/>
        <v>8.2170542635658919</v>
      </c>
      <c r="BJ96" s="62">
        <f t="shared" si="55"/>
        <v>35.65891472868217</v>
      </c>
      <c r="BK96" s="62">
        <f t="shared" si="56"/>
        <v>47.751937984496124</v>
      </c>
      <c r="BL96" s="62">
        <f t="shared" si="57"/>
        <v>80.833833233353332</v>
      </c>
      <c r="BM96" s="62">
        <f t="shared" si="58"/>
        <v>3.1007751937984498</v>
      </c>
      <c r="BN96" s="62">
        <f t="shared" si="59"/>
        <v>2.5641025641025643</v>
      </c>
    </row>
    <row r="97" spans="1:66" x14ac:dyDescent="0.25">
      <c r="A97" s="59" t="s">
        <v>236</v>
      </c>
      <c r="B97" s="103">
        <v>11643</v>
      </c>
      <c r="C97" s="103">
        <v>9227</v>
      </c>
      <c r="D97" s="103">
        <v>9064</v>
      </c>
      <c r="E97" s="103">
        <v>8901</v>
      </c>
      <c r="F97" s="103">
        <v>3565</v>
      </c>
      <c r="G97" s="103">
        <v>161</v>
      </c>
      <c r="H97" s="103">
        <v>881</v>
      </c>
      <c r="I97" s="103">
        <v>1455</v>
      </c>
      <c r="J97" s="103">
        <v>223</v>
      </c>
      <c r="K97" s="103">
        <v>422</v>
      </c>
      <c r="L97" s="103">
        <v>310</v>
      </c>
      <c r="M97" s="103">
        <v>183</v>
      </c>
      <c r="N97" s="103">
        <v>262</v>
      </c>
      <c r="O97" s="103">
        <v>89</v>
      </c>
      <c r="P97" s="103">
        <v>756</v>
      </c>
      <c r="Q97" s="103">
        <v>1018</v>
      </c>
      <c r="R97" s="103">
        <v>448</v>
      </c>
      <c r="S97" s="103">
        <v>83</v>
      </c>
      <c r="T97" s="103">
        <v>108</v>
      </c>
      <c r="U97" s="103">
        <v>58</v>
      </c>
      <c r="V97" s="103">
        <v>74</v>
      </c>
      <c r="W97" s="103">
        <v>123</v>
      </c>
      <c r="X97" s="103">
        <v>1133</v>
      </c>
      <c r="Y97" s="103">
        <v>7</v>
      </c>
      <c r="Z97" s="103">
        <v>188</v>
      </c>
      <c r="AA97" s="103">
        <v>13</v>
      </c>
      <c r="AB97" s="103">
        <v>2629</v>
      </c>
      <c r="AC97" s="104">
        <v>186</v>
      </c>
      <c r="AD97" s="105">
        <v>438</v>
      </c>
      <c r="AE97" s="60"/>
      <c r="AF97" s="60"/>
      <c r="AG97" s="61" t="s">
        <v>236</v>
      </c>
      <c r="AH97" s="62">
        <f t="shared" si="32"/>
        <v>13.828051189555957</v>
      </c>
      <c r="AI97" s="62">
        <f t="shared" si="33"/>
        <v>75.667783217383842</v>
      </c>
      <c r="AJ97" s="62">
        <f t="shared" si="34"/>
        <v>124.96779180623551</v>
      </c>
      <c r="AK97" s="62">
        <f t="shared" si="35"/>
        <v>19.153139225285578</v>
      </c>
      <c r="AL97" s="62">
        <f t="shared" si="36"/>
        <v>36.24495404964356</v>
      </c>
      <c r="AM97" s="62">
        <f t="shared" si="37"/>
        <v>26.625440178648113</v>
      </c>
      <c r="AN97" s="62">
        <f t="shared" si="38"/>
        <v>15.717598557072918</v>
      </c>
      <c r="AO97" s="62">
        <f t="shared" si="39"/>
        <v>22.502791376792924</v>
      </c>
      <c r="AP97" s="62">
        <f t="shared" si="40"/>
        <v>7.6440779867731683</v>
      </c>
      <c r="AQ97" s="62">
        <f t="shared" si="41"/>
        <v>64.931718629219276</v>
      </c>
      <c r="AR97" s="62">
        <f t="shared" si="42"/>
        <v>87.434510006012204</v>
      </c>
      <c r="AS97" s="62">
        <f t="shared" si="43"/>
        <v>38.478055483981791</v>
      </c>
      <c r="AT97" s="62">
        <f t="shared" si="44"/>
        <v>7.1287468865412693</v>
      </c>
      <c r="AU97" s="62">
        <f t="shared" si="45"/>
        <v>9.2759598041741818</v>
      </c>
      <c r="AV97" s="62">
        <f t="shared" si="46"/>
        <v>4.9815339689083569</v>
      </c>
      <c r="AW97" s="62">
        <f t="shared" si="47"/>
        <v>6.3557502361934208</v>
      </c>
      <c r="AX97" s="62">
        <f t="shared" si="48"/>
        <v>10.564287554753928</v>
      </c>
      <c r="AY97" s="62">
        <f t="shared" si="49"/>
        <v>97.311689427123596</v>
      </c>
      <c r="AZ97" s="62">
        <f t="shared" si="50"/>
        <v>0.60121961693721548</v>
      </c>
      <c r="BA97" s="62">
        <f t="shared" si="51"/>
        <v>16.147041140599502</v>
      </c>
      <c r="BB97" s="62">
        <f t="shared" si="52"/>
        <v>1.1165507171691145</v>
      </c>
      <c r="BC97" s="62">
        <f t="shared" si="53"/>
        <v>225.80091041827708</v>
      </c>
      <c r="BD97" s="62">
        <f t="shared" si="30"/>
        <v>15.975264107188869</v>
      </c>
      <c r="BE97" s="62">
        <f t="shared" si="31"/>
        <v>37.619170316928631</v>
      </c>
      <c r="BF97" s="54"/>
      <c r="BG97" s="61" t="s">
        <v>236</v>
      </c>
      <c r="BH97" s="62">
        <f t="shared" si="54"/>
        <v>49.426301853486322</v>
      </c>
      <c r="BI97" s="62">
        <f t="shared" si="54"/>
        <v>9.3247949668576577</v>
      </c>
      <c r="BJ97" s="62">
        <f t="shared" si="55"/>
        <v>114.36917200314571</v>
      </c>
      <c r="BK97" s="62">
        <f t="shared" si="56"/>
        <v>34.827547466576789</v>
      </c>
      <c r="BL97" s="62">
        <f t="shared" si="57"/>
        <v>122.79180665438388</v>
      </c>
      <c r="BM97" s="62">
        <f t="shared" si="58"/>
        <v>8.3136726210538132</v>
      </c>
      <c r="BN97" s="62">
        <f t="shared" si="59"/>
        <v>1.9635343618513326</v>
      </c>
    </row>
    <row r="98" spans="1:66" x14ac:dyDescent="0.25">
      <c r="A98" s="59" t="s">
        <v>237</v>
      </c>
      <c r="B98" s="103">
        <v>3667</v>
      </c>
      <c r="C98" s="103">
        <v>2932</v>
      </c>
      <c r="D98" s="103">
        <v>2891</v>
      </c>
      <c r="E98" s="103">
        <v>2846</v>
      </c>
      <c r="F98" s="103">
        <v>1288</v>
      </c>
      <c r="G98" s="103">
        <v>72</v>
      </c>
      <c r="H98" s="103">
        <v>337</v>
      </c>
      <c r="I98" s="103">
        <v>559</v>
      </c>
      <c r="J98" s="103">
        <v>78</v>
      </c>
      <c r="K98" s="103">
        <v>138</v>
      </c>
      <c r="L98" s="103">
        <v>165</v>
      </c>
      <c r="M98" s="103">
        <v>64</v>
      </c>
      <c r="N98" s="103">
        <v>80</v>
      </c>
      <c r="O98" s="103">
        <v>20</v>
      </c>
      <c r="P98" s="103">
        <v>283</v>
      </c>
      <c r="Q98" s="103">
        <v>263</v>
      </c>
      <c r="R98" s="103">
        <v>174</v>
      </c>
      <c r="S98" s="103">
        <v>35</v>
      </c>
      <c r="T98" s="103">
        <v>44</v>
      </c>
      <c r="U98" s="103">
        <v>11</v>
      </c>
      <c r="V98" s="103">
        <v>58</v>
      </c>
      <c r="W98" s="103">
        <v>52</v>
      </c>
      <c r="X98" s="103">
        <v>463</v>
      </c>
      <c r="Y98" s="103">
        <v>2</v>
      </c>
      <c r="Z98" s="103">
        <v>25</v>
      </c>
      <c r="AA98" s="103">
        <v>12</v>
      </c>
      <c r="AB98" s="103">
        <v>1008</v>
      </c>
      <c r="AC98" s="104">
        <v>68</v>
      </c>
      <c r="AD98" s="105">
        <v>90</v>
      </c>
      <c r="AE98" s="60"/>
      <c r="AF98" s="60"/>
      <c r="AG98" s="61" t="s">
        <v>237</v>
      </c>
      <c r="AH98" s="62">
        <f t="shared" si="32"/>
        <v>19.634578674665942</v>
      </c>
      <c r="AI98" s="62">
        <f t="shared" si="33"/>
        <v>91.900736296700302</v>
      </c>
      <c r="AJ98" s="62">
        <f t="shared" si="34"/>
        <v>152.4406872102536</v>
      </c>
      <c r="AK98" s="62">
        <f t="shared" si="35"/>
        <v>21.270793564221432</v>
      </c>
      <c r="AL98" s="62">
        <f t="shared" si="36"/>
        <v>37.632942459776388</v>
      </c>
      <c r="AM98" s="62">
        <f t="shared" si="37"/>
        <v>44.995909462776112</v>
      </c>
      <c r="AN98" s="62">
        <f t="shared" si="38"/>
        <v>17.452958821925279</v>
      </c>
      <c r="AO98" s="62">
        <f t="shared" si="39"/>
        <v>21.816198527406598</v>
      </c>
      <c r="AP98" s="62">
        <f t="shared" si="40"/>
        <v>5.4540496318516496</v>
      </c>
      <c r="AQ98" s="62">
        <f t="shared" si="41"/>
        <v>77.174802290700839</v>
      </c>
      <c r="AR98" s="62">
        <f t="shared" si="42"/>
        <v>71.720752658849193</v>
      </c>
      <c r="AS98" s="62">
        <f t="shared" si="43"/>
        <v>47.450231797109353</v>
      </c>
      <c r="AT98" s="62">
        <f t="shared" si="44"/>
        <v>9.5445868557403877</v>
      </c>
      <c r="AU98" s="62">
        <f t="shared" si="45"/>
        <v>11.998909190073629</v>
      </c>
      <c r="AV98" s="62">
        <f t="shared" si="46"/>
        <v>2.9997272975184073</v>
      </c>
      <c r="AW98" s="62">
        <f t="shared" si="47"/>
        <v>15.816743932369784</v>
      </c>
      <c r="AX98" s="62">
        <f t="shared" si="48"/>
        <v>14.180529042814289</v>
      </c>
      <c r="AY98" s="62">
        <f t="shared" si="49"/>
        <v>126.26124897736568</v>
      </c>
      <c r="AZ98" s="62">
        <f t="shared" si="50"/>
        <v>0.54540496318516496</v>
      </c>
      <c r="BA98" s="62">
        <f t="shared" si="51"/>
        <v>6.817562039814562</v>
      </c>
      <c r="BB98" s="62">
        <f t="shared" si="52"/>
        <v>3.2724297791109902</v>
      </c>
      <c r="BC98" s="62">
        <f t="shared" si="53"/>
        <v>274.88410144532315</v>
      </c>
      <c r="BD98" s="62">
        <f t="shared" si="30"/>
        <v>18.543768748295609</v>
      </c>
      <c r="BE98" s="62">
        <f t="shared" si="31"/>
        <v>24.543223343332425</v>
      </c>
      <c r="BF98" s="54"/>
      <c r="BG98" s="61" t="s">
        <v>237</v>
      </c>
      <c r="BH98" s="62">
        <f t="shared" si="54"/>
        <v>60.18678657903839</v>
      </c>
      <c r="BI98" s="62">
        <f t="shared" si="54"/>
        <v>12.297962052002811</v>
      </c>
      <c r="BJ98" s="62">
        <f t="shared" si="55"/>
        <v>92.41040056219255</v>
      </c>
      <c r="BK98" s="62">
        <f t="shared" si="56"/>
        <v>57.976106816584682</v>
      </c>
      <c r="BL98" s="62">
        <f t="shared" si="57"/>
        <v>157.91268758526601</v>
      </c>
      <c r="BM98" s="62">
        <f t="shared" si="58"/>
        <v>20.379479971890373</v>
      </c>
      <c r="BN98" s="62">
        <f t="shared" si="59"/>
        <v>1.5527950310559004</v>
      </c>
    </row>
    <row r="99" spans="1:66" x14ac:dyDescent="0.25">
      <c r="A99" s="59" t="s">
        <v>238</v>
      </c>
      <c r="B99" s="103">
        <v>4558</v>
      </c>
      <c r="C99" s="103">
        <v>3452</v>
      </c>
      <c r="D99" s="103">
        <v>3386</v>
      </c>
      <c r="E99" s="103">
        <v>3324</v>
      </c>
      <c r="F99" s="103">
        <v>1274</v>
      </c>
      <c r="G99" s="103">
        <v>66</v>
      </c>
      <c r="H99" s="103">
        <v>249</v>
      </c>
      <c r="I99" s="103">
        <v>539</v>
      </c>
      <c r="J99" s="103">
        <v>65</v>
      </c>
      <c r="K99" s="103">
        <v>161</v>
      </c>
      <c r="L99" s="103">
        <v>121</v>
      </c>
      <c r="M99" s="103">
        <v>93</v>
      </c>
      <c r="N99" s="103">
        <v>84</v>
      </c>
      <c r="O99" s="103">
        <v>37</v>
      </c>
      <c r="P99" s="103">
        <v>312</v>
      </c>
      <c r="Q99" s="103">
        <v>117</v>
      </c>
      <c r="R99" s="103">
        <v>193</v>
      </c>
      <c r="S99" s="103">
        <v>44</v>
      </c>
      <c r="T99" s="103">
        <v>29</v>
      </c>
      <c r="U99" s="103">
        <v>8</v>
      </c>
      <c r="V99" s="103">
        <v>29</v>
      </c>
      <c r="W99" s="103">
        <v>50</v>
      </c>
      <c r="X99" s="103">
        <v>343</v>
      </c>
      <c r="Y99" s="103">
        <v>5</v>
      </c>
      <c r="Z99" s="103">
        <v>28</v>
      </c>
      <c r="AA99" s="103">
        <v>20</v>
      </c>
      <c r="AB99" s="103">
        <v>984</v>
      </c>
      <c r="AC99" s="104">
        <v>86</v>
      </c>
      <c r="AD99" s="105">
        <v>140</v>
      </c>
      <c r="AE99" s="60"/>
      <c r="AF99" s="60"/>
      <c r="AG99" s="61" t="s">
        <v>238</v>
      </c>
      <c r="AH99" s="62">
        <f t="shared" si="32"/>
        <v>14.480035103115402</v>
      </c>
      <c r="AI99" s="62">
        <f t="shared" si="33"/>
        <v>54.629223343571745</v>
      </c>
      <c r="AJ99" s="62">
        <f t="shared" si="34"/>
        <v>118.25362000877577</v>
      </c>
      <c r="AK99" s="62">
        <f t="shared" si="35"/>
        <v>14.260640631856077</v>
      </c>
      <c r="AL99" s="62">
        <f t="shared" si="36"/>
        <v>35.322509872751205</v>
      </c>
      <c r="AM99" s="62">
        <f t="shared" si="37"/>
        <v>26.546731022378236</v>
      </c>
      <c r="AN99" s="62">
        <f t="shared" si="38"/>
        <v>20.403685827117158</v>
      </c>
      <c r="AO99" s="62">
        <f t="shared" si="39"/>
        <v>18.429135585783236</v>
      </c>
      <c r="AP99" s="62">
        <f t="shared" si="40"/>
        <v>8.117595436594998</v>
      </c>
      <c r="AQ99" s="62">
        <f t="shared" si="41"/>
        <v>68.451075032909174</v>
      </c>
      <c r="AR99" s="62">
        <f t="shared" si="42"/>
        <v>25.669153137340938</v>
      </c>
      <c r="AS99" s="62">
        <f t="shared" si="43"/>
        <v>42.343132953049583</v>
      </c>
      <c r="AT99" s="62">
        <f t="shared" si="44"/>
        <v>9.6533567354102683</v>
      </c>
      <c r="AU99" s="62">
        <f t="shared" si="45"/>
        <v>6.3624396665204044</v>
      </c>
      <c r="AV99" s="62">
        <f t="shared" si="46"/>
        <v>1.7551557700745941</v>
      </c>
      <c r="AW99" s="62">
        <f t="shared" si="47"/>
        <v>6.3624396665204044</v>
      </c>
      <c r="AX99" s="62">
        <f t="shared" si="48"/>
        <v>10.969723562966212</v>
      </c>
      <c r="AY99" s="62">
        <f t="shared" si="49"/>
        <v>75.252303641948217</v>
      </c>
      <c r="AZ99" s="62">
        <f t="shared" si="50"/>
        <v>1.0969723562966214</v>
      </c>
      <c r="BA99" s="62">
        <f t="shared" si="51"/>
        <v>6.1430451952610801</v>
      </c>
      <c r="BB99" s="62">
        <f t="shared" si="52"/>
        <v>4.3878894251864855</v>
      </c>
      <c r="BC99" s="62">
        <f t="shared" si="53"/>
        <v>215.88415971917507</v>
      </c>
      <c r="BD99" s="62">
        <f t="shared" si="30"/>
        <v>18.867924528301884</v>
      </c>
      <c r="BE99" s="62">
        <f t="shared" si="31"/>
        <v>30.715225976305398</v>
      </c>
      <c r="BF99" s="54"/>
      <c r="BG99" s="61" t="s">
        <v>238</v>
      </c>
      <c r="BH99" s="62">
        <f t="shared" si="54"/>
        <v>56.999409332545774</v>
      </c>
      <c r="BI99" s="62">
        <f t="shared" si="54"/>
        <v>13.237063778580024</v>
      </c>
      <c r="BJ99" s="62">
        <f t="shared" si="55"/>
        <v>35.198555956678703</v>
      </c>
      <c r="BK99" s="62">
        <f t="shared" si="56"/>
        <v>36.40192539109507</v>
      </c>
      <c r="BL99" s="62">
        <f t="shared" si="57"/>
        <v>99.362688296639632</v>
      </c>
      <c r="BM99" s="62">
        <f t="shared" si="58"/>
        <v>8.7244283995186525</v>
      </c>
      <c r="BN99" s="62">
        <f t="shared" si="59"/>
        <v>3.9246467817896384</v>
      </c>
    </row>
    <row r="100" spans="1:66" x14ac:dyDescent="0.25">
      <c r="A100" s="59" t="s">
        <v>239</v>
      </c>
      <c r="B100" s="103">
        <v>4748</v>
      </c>
      <c r="C100" s="103">
        <v>3851</v>
      </c>
      <c r="D100" s="103">
        <v>3788</v>
      </c>
      <c r="E100" s="103">
        <v>3709</v>
      </c>
      <c r="F100" s="103">
        <v>1703</v>
      </c>
      <c r="G100" s="103">
        <v>74</v>
      </c>
      <c r="H100" s="103">
        <v>289</v>
      </c>
      <c r="I100" s="103">
        <v>754</v>
      </c>
      <c r="J100" s="103">
        <v>102</v>
      </c>
      <c r="K100" s="103">
        <v>200</v>
      </c>
      <c r="L100" s="103">
        <v>180</v>
      </c>
      <c r="M100" s="103">
        <v>86</v>
      </c>
      <c r="N100" s="103">
        <v>128</v>
      </c>
      <c r="O100" s="103">
        <v>23</v>
      </c>
      <c r="P100" s="103">
        <v>353</v>
      </c>
      <c r="Q100" s="103">
        <v>239</v>
      </c>
      <c r="R100" s="103">
        <v>201</v>
      </c>
      <c r="S100" s="103">
        <v>23</v>
      </c>
      <c r="T100" s="103">
        <v>39</v>
      </c>
      <c r="U100" s="103">
        <v>12</v>
      </c>
      <c r="V100" s="103">
        <v>9</v>
      </c>
      <c r="W100" s="103">
        <v>25</v>
      </c>
      <c r="X100" s="103">
        <v>301</v>
      </c>
      <c r="Y100" s="103">
        <v>14</v>
      </c>
      <c r="Z100" s="103">
        <v>31</v>
      </c>
      <c r="AA100" s="103">
        <v>34</v>
      </c>
      <c r="AB100" s="103">
        <v>1148</v>
      </c>
      <c r="AC100" s="104">
        <v>87</v>
      </c>
      <c r="AD100" s="105">
        <v>166</v>
      </c>
      <c r="AE100" s="60"/>
      <c r="AF100" s="60"/>
      <c r="AG100" s="61" t="s">
        <v>239</v>
      </c>
      <c r="AH100" s="62">
        <f t="shared" si="32"/>
        <v>15.585509688289806</v>
      </c>
      <c r="AI100" s="62">
        <f t="shared" si="33"/>
        <v>60.867733782645324</v>
      </c>
      <c r="AJ100" s="62">
        <f t="shared" si="34"/>
        <v>158.80370682392586</v>
      </c>
      <c r="AK100" s="62">
        <f t="shared" si="35"/>
        <v>21.482729570345409</v>
      </c>
      <c r="AL100" s="62">
        <f t="shared" si="36"/>
        <v>42.122999157540015</v>
      </c>
      <c r="AM100" s="62">
        <f t="shared" si="37"/>
        <v>37.910699241786013</v>
      </c>
      <c r="AN100" s="62">
        <f t="shared" si="38"/>
        <v>18.112889637742207</v>
      </c>
      <c r="AO100" s="62">
        <f t="shared" si="39"/>
        <v>26.958719460825609</v>
      </c>
      <c r="AP100" s="62">
        <f t="shared" si="40"/>
        <v>4.844144903117102</v>
      </c>
      <c r="AQ100" s="62">
        <f t="shared" si="41"/>
        <v>74.347093513058127</v>
      </c>
      <c r="AR100" s="62">
        <f t="shared" si="42"/>
        <v>50.336983993260326</v>
      </c>
      <c r="AS100" s="62">
        <f t="shared" si="43"/>
        <v>42.333614153327716</v>
      </c>
      <c r="AT100" s="62">
        <f t="shared" si="44"/>
        <v>4.844144903117102</v>
      </c>
      <c r="AU100" s="62">
        <f t="shared" si="45"/>
        <v>8.2139848357203018</v>
      </c>
      <c r="AV100" s="62">
        <f t="shared" si="46"/>
        <v>2.527379949452401</v>
      </c>
      <c r="AW100" s="62">
        <f t="shared" si="47"/>
        <v>1.8955349620893007</v>
      </c>
      <c r="AX100" s="62">
        <f t="shared" si="48"/>
        <v>5.2653748946925019</v>
      </c>
      <c r="AY100" s="62">
        <f t="shared" si="49"/>
        <v>63.39511373209772</v>
      </c>
      <c r="AZ100" s="62">
        <f t="shared" si="50"/>
        <v>2.9486099410278013</v>
      </c>
      <c r="BA100" s="62">
        <f t="shared" si="51"/>
        <v>6.5290648694187023</v>
      </c>
      <c r="BB100" s="62">
        <f t="shared" si="52"/>
        <v>7.160909856781803</v>
      </c>
      <c r="BC100" s="62">
        <f t="shared" si="53"/>
        <v>241.78601516427969</v>
      </c>
      <c r="BD100" s="62">
        <f t="shared" si="30"/>
        <v>18.323504633529907</v>
      </c>
      <c r="BE100" s="62">
        <f t="shared" si="31"/>
        <v>34.962089300758208</v>
      </c>
      <c r="BF100" s="54"/>
      <c r="BG100" s="61" t="s">
        <v>239</v>
      </c>
      <c r="BH100" s="62">
        <f t="shared" si="54"/>
        <v>53.062302006335798</v>
      </c>
      <c r="BI100" s="62">
        <f t="shared" si="54"/>
        <v>6.2011323806956051</v>
      </c>
      <c r="BJ100" s="62">
        <f t="shared" si="55"/>
        <v>64.43785386896738</v>
      </c>
      <c r="BK100" s="62">
        <f t="shared" si="56"/>
        <v>48.530601240226474</v>
      </c>
      <c r="BL100" s="62">
        <f t="shared" si="57"/>
        <v>78.161516489223573</v>
      </c>
      <c r="BM100" s="62">
        <f t="shared" si="58"/>
        <v>2.4265300620113237</v>
      </c>
      <c r="BN100" s="62">
        <f t="shared" si="59"/>
        <v>8.2207868467410439</v>
      </c>
    </row>
    <row r="101" spans="1:66" x14ac:dyDescent="0.25">
      <c r="A101" s="59" t="s">
        <v>508</v>
      </c>
      <c r="B101" s="103">
        <v>4973</v>
      </c>
      <c r="C101" s="103">
        <v>3978</v>
      </c>
      <c r="D101" s="103">
        <v>3920</v>
      </c>
      <c r="E101" s="103">
        <v>3858</v>
      </c>
      <c r="F101" s="103">
        <v>1677</v>
      </c>
      <c r="G101" s="103">
        <v>67</v>
      </c>
      <c r="H101" s="103">
        <v>317</v>
      </c>
      <c r="I101" s="103">
        <v>788</v>
      </c>
      <c r="J101" s="103">
        <v>85</v>
      </c>
      <c r="K101" s="103">
        <v>204</v>
      </c>
      <c r="L101" s="103">
        <v>196</v>
      </c>
      <c r="M101" s="103">
        <v>97</v>
      </c>
      <c r="N101" s="103">
        <v>131</v>
      </c>
      <c r="O101" s="103">
        <v>37</v>
      </c>
      <c r="P101" s="103">
        <v>376</v>
      </c>
      <c r="Q101" s="103">
        <v>325</v>
      </c>
      <c r="R101" s="103">
        <v>219</v>
      </c>
      <c r="S101" s="103">
        <v>52</v>
      </c>
      <c r="T101" s="103">
        <v>52</v>
      </c>
      <c r="U101" s="103">
        <v>5</v>
      </c>
      <c r="V101" s="103">
        <v>45</v>
      </c>
      <c r="W101" s="103">
        <v>40</v>
      </c>
      <c r="X101" s="103">
        <v>453</v>
      </c>
      <c r="Y101" s="103">
        <v>9</v>
      </c>
      <c r="Z101" s="103">
        <v>18</v>
      </c>
      <c r="AA101" s="103">
        <v>8</v>
      </c>
      <c r="AB101" s="103">
        <v>1298</v>
      </c>
      <c r="AC101" s="104">
        <v>69</v>
      </c>
      <c r="AD101" s="105">
        <v>130</v>
      </c>
      <c r="AE101" s="60"/>
      <c r="AF101" s="60"/>
      <c r="AG101" s="61" t="s">
        <v>508</v>
      </c>
      <c r="AH101" s="62">
        <f t="shared" si="32"/>
        <v>13.472752865473558</v>
      </c>
      <c r="AI101" s="62">
        <f t="shared" si="33"/>
        <v>63.744218781419669</v>
      </c>
      <c r="AJ101" s="62">
        <f t="shared" si="34"/>
        <v>158.45566056706215</v>
      </c>
      <c r="AK101" s="62">
        <f t="shared" si="35"/>
        <v>17.092298411421677</v>
      </c>
      <c r="AL101" s="62">
        <f t="shared" si="36"/>
        <v>41.021516187412026</v>
      </c>
      <c r="AM101" s="62">
        <f t="shared" si="37"/>
        <v>39.412829278101746</v>
      </c>
      <c r="AN101" s="62">
        <f t="shared" si="38"/>
        <v>19.505328775387092</v>
      </c>
      <c r="AO101" s="62">
        <f t="shared" si="39"/>
        <v>26.34224813995576</v>
      </c>
      <c r="AP101" s="62">
        <f t="shared" si="40"/>
        <v>7.4401769555600241</v>
      </c>
      <c r="AQ101" s="62">
        <f t="shared" si="41"/>
        <v>75.608284737582949</v>
      </c>
      <c r="AR101" s="62">
        <f t="shared" si="42"/>
        <v>65.352905690729955</v>
      </c>
      <c r="AS101" s="62">
        <f t="shared" si="43"/>
        <v>44.037804142368792</v>
      </c>
      <c r="AT101" s="62">
        <f t="shared" si="44"/>
        <v>10.456464910516791</v>
      </c>
      <c r="AU101" s="62">
        <f t="shared" si="45"/>
        <v>10.456464910516791</v>
      </c>
      <c r="AV101" s="62">
        <f t="shared" si="46"/>
        <v>1.0054293183189222</v>
      </c>
      <c r="AW101" s="62">
        <f t="shared" si="47"/>
        <v>9.0488638648702988</v>
      </c>
      <c r="AX101" s="62">
        <f t="shared" si="48"/>
        <v>8.0434345465513779</v>
      </c>
      <c r="AY101" s="62">
        <f t="shared" si="49"/>
        <v>91.09189623969435</v>
      </c>
      <c r="AZ101" s="62">
        <f t="shared" si="50"/>
        <v>1.8097727729740598</v>
      </c>
      <c r="BA101" s="62">
        <f t="shared" si="51"/>
        <v>3.6195455459481196</v>
      </c>
      <c r="BB101" s="62">
        <f t="shared" si="52"/>
        <v>1.6086869093102756</v>
      </c>
      <c r="BC101" s="62">
        <f t="shared" si="53"/>
        <v>261.00945103559218</v>
      </c>
      <c r="BD101" s="62">
        <f t="shared" si="30"/>
        <v>13.874924592801126</v>
      </c>
      <c r="BE101" s="62">
        <f t="shared" si="31"/>
        <v>26.141162276291979</v>
      </c>
      <c r="BF101" s="54"/>
      <c r="BG101" s="61" t="s">
        <v>508</v>
      </c>
      <c r="BH101" s="62">
        <f t="shared" si="54"/>
        <v>55.867346938775505</v>
      </c>
      <c r="BI101" s="62">
        <f t="shared" si="54"/>
        <v>13.47848626231208</v>
      </c>
      <c r="BJ101" s="62">
        <f t="shared" si="55"/>
        <v>84.24053913945049</v>
      </c>
      <c r="BK101" s="62">
        <f t="shared" si="56"/>
        <v>50.803525142560908</v>
      </c>
      <c r="BL101" s="62">
        <f t="shared" si="57"/>
        <v>113.87631975867269</v>
      </c>
      <c r="BM101" s="62">
        <f t="shared" si="58"/>
        <v>11.66407465007776</v>
      </c>
      <c r="BN101" s="62">
        <f t="shared" si="59"/>
        <v>5.3667262969588547</v>
      </c>
    </row>
    <row r="102" spans="1:66" x14ac:dyDescent="0.25">
      <c r="A102" s="59" t="s">
        <v>240</v>
      </c>
      <c r="B102" s="103">
        <v>4831</v>
      </c>
      <c r="C102" s="103">
        <v>3747</v>
      </c>
      <c r="D102" s="103">
        <v>3700</v>
      </c>
      <c r="E102" s="103">
        <v>3616</v>
      </c>
      <c r="F102" s="103">
        <v>1413</v>
      </c>
      <c r="G102" s="103">
        <v>59</v>
      </c>
      <c r="H102" s="103">
        <v>394</v>
      </c>
      <c r="I102" s="103">
        <v>611</v>
      </c>
      <c r="J102" s="103">
        <v>84</v>
      </c>
      <c r="K102" s="103">
        <v>147</v>
      </c>
      <c r="L102" s="103">
        <v>116</v>
      </c>
      <c r="M102" s="103">
        <v>53</v>
      </c>
      <c r="N102" s="103">
        <v>77</v>
      </c>
      <c r="O102" s="103">
        <v>28</v>
      </c>
      <c r="P102" s="103">
        <v>311</v>
      </c>
      <c r="Q102" s="103">
        <v>454</v>
      </c>
      <c r="R102" s="103">
        <v>213</v>
      </c>
      <c r="S102" s="103">
        <v>38</v>
      </c>
      <c r="T102" s="103">
        <v>33</v>
      </c>
      <c r="U102" s="103">
        <v>22</v>
      </c>
      <c r="V102" s="103">
        <v>67</v>
      </c>
      <c r="W102" s="103">
        <v>48</v>
      </c>
      <c r="X102" s="103">
        <v>476</v>
      </c>
      <c r="Y102" s="103">
        <v>8</v>
      </c>
      <c r="Z102" s="103">
        <v>35</v>
      </c>
      <c r="AA102" s="103">
        <v>22</v>
      </c>
      <c r="AB102" s="103">
        <v>1146</v>
      </c>
      <c r="AC102" s="104">
        <v>77</v>
      </c>
      <c r="AD102" s="105">
        <v>123</v>
      </c>
      <c r="AE102" s="60"/>
      <c r="AF102" s="60"/>
      <c r="AG102" s="61" t="s">
        <v>240</v>
      </c>
      <c r="AH102" s="62">
        <f t="shared" si="32"/>
        <v>12.212792382529498</v>
      </c>
      <c r="AI102" s="62">
        <f t="shared" si="33"/>
        <v>81.556613537569859</v>
      </c>
      <c r="AJ102" s="62">
        <f t="shared" si="34"/>
        <v>126.47484992755123</v>
      </c>
      <c r="AK102" s="62">
        <f t="shared" si="35"/>
        <v>17.387704409025048</v>
      </c>
      <c r="AL102" s="62">
        <f t="shared" si="36"/>
        <v>30.42848271579383</v>
      </c>
      <c r="AM102" s="62">
        <f t="shared" si="37"/>
        <v>24.01159180293935</v>
      </c>
      <c r="AN102" s="62">
        <f t="shared" si="38"/>
        <v>10.970813496170566</v>
      </c>
      <c r="AO102" s="62">
        <f t="shared" si="39"/>
        <v>15.938729041606294</v>
      </c>
      <c r="AP102" s="62">
        <f t="shared" si="40"/>
        <v>5.795901469675016</v>
      </c>
      <c r="AQ102" s="62">
        <f t="shared" si="41"/>
        <v>64.375905609604644</v>
      </c>
      <c r="AR102" s="62">
        <f t="shared" si="42"/>
        <v>93.976402401159177</v>
      </c>
      <c r="AS102" s="62">
        <f t="shared" si="43"/>
        <v>44.090250465742081</v>
      </c>
      <c r="AT102" s="62">
        <f t="shared" si="44"/>
        <v>7.8658662802732362</v>
      </c>
      <c r="AU102" s="62">
        <f t="shared" si="45"/>
        <v>6.8308838749741252</v>
      </c>
      <c r="AV102" s="62">
        <f t="shared" si="46"/>
        <v>4.5539225833160843</v>
      </c>
      <c r="AW102" s="62">
        <f t="shared" si="47"/>
        <v>13.868764231008072</v>
      </c>
      <c r="AX102" s="62">
        <f t="shared" si="48"/>
        <v>9.9358310908714547</v>
      </c>
      <c r="AY102" s="62">
        <f t="shared" si="49"/>
        <v>98.530324984475271</v>
      </c>
      <c r="AZ102" s="62">
        <f t="shared" si="50"/>
        <v>1.6559718484785759</v>
      </c>
      <c r="BA102" s="62">
        <f t="shared" si="51"/>
        <v>7.2448768370937691</v>
      </c>
      <c r="BB102" s="62">
        <f t="shared" si="52"/>
        <v>4.5539225833160843</v>
      </c>
      <c r="BC102" s="62">
        <f t="shared" si="53"/>
        <v>237.21796729455599</v>
      </c>
      <c r="BD102" s="62">
        <f t="shared" si="30"/>
        <v>15.938729041606294</v>
      </c>
      <c r="BE102" s="62">
        <f t="shared" si="31"/>
        <v>25.460567170358104</v>
      </c>
      <c r="BF102" s="54"/>
      <c r="BG102" s="61" t="s">
        <v>240</v>
      </c>
      <c r="BH102" s="62">
        <f t="shared" si="54"/>
        <v>57.567567567567572</v>
      </c>
      <c r="BI102" s="62">
        <f t="shared" si="54"/>
        <v>10.508849557522124</v>
      </c>
      <c r="BJ102" s="62">
        <f t="shared" si="55"/>
        <v>125.55309734513273</v>
      </c>
      <c r="BK102" s="62">
        <f t="shared" si="56"/>
        <v>32.079646017699119</v>
      </c>
      <c r="BL102" s="62">
        <f t="shared" si="57"/>
        <v>127.03496130237524</v>
      </c>
      <c r="BM102" s="62">
        <f t="shared" si="58"/>
        <v>18.528761061946902</v>
      </c>
      <c r="BN102" s="62">
        <f t="shared" si="59"/>
        <v>5.6617126680820951</v>
      </c>
    </row>
    <row r="103" spans="1:66" x14ac:dyDescent="0.25">
      <c r="A103" s="59" t="s">
        <v>241</v>
      </c>
      <c r="B103" s="103">
        <v>8624</v>
      </c>
      <c r="C103" s="103">
        <v>6840</v>
      </c>
      <c r="D103" s="103">
        <v>6705</v>
      </c>
      <c r="E103" s="103">
        <v>6586</v>
      </c>
      <c r="F103" s="103">
        <v>3063</v>
      </c>
      <c r="G103" s="103">
        <v>152</v>
      </c>
      <c r="H103" s="103">
        <v>610</v>
      </c>
      <c r="I103" s="103">
        <v>1160</v>
      </c>
      <c r="J103" s="103">
        <v>168</v>
      </c>
      <c r="K103" s="103">
        <v>334</v>
      </c>
      <c r="L103" s="103">
        <v>320</v>
      </c>
      <c r="M103" s="103">
        <v>78</v>
      </c>
      <c r="N103" s="103">
        <v>197</v>
      </c>
      <c r="O103" s="103">
        <v>52</v>
      </c>
      <c r="P103" s="103">
        <v>538</v>
      </c>
      <c r="Q103" s="103">
        <v>268</v>
      </c>
      <c r="R103" s="103">
        <v>261</v>
      </c>
      <c r="S103" s="103">
        <v>40</v>
      </c>
      <c r="T103" s="103">
        <v>61</v>
      </c>
      <c r="U103" s="103">
        <v>23</v>
      </c>
      <c r="V103" s="103">
        <v>19</v>
      </c>
      <c r="W103" s="103">
        <v>47</v>
      </c>
      <c r="X103" s="103">
        <v>506</v>
      </c>
      <c r="Y103" s="103">
        <v>4</v>
      </c>
      <c r="Z103" s="103">
        <v>52</v>
      </c>
      <c r="AA103" s="103">
        <v>13</v>
      </c>
      <c r="AB103" s="103">
        <v>2041</v>
      </c>
      <c r="AC103" s="104">
        <v>199</v>
      </c>
      <c r="AD103" s="105">
        <v>289</v>
      </c>
      <c r="AE103" s="60"/>
      <c r="AF103" s="60"/>
      <c r="AG103" s="61" t="s">
        <v>241</v>
      </c>
      <c r="AH103" s="62">
        <f t="shared" si="32"/>
        <v>17.625231910946194</v>
      </c>
      <c r="AI103" s="62">
        <f t="shared" si="33"/>
        <v>70.732838589981441</v>
      </c>
      <c r="AJ103" s="62">
        <f t="shared" si="34"/>
        <v>134.5083487940631</v>
      </c>
      <c r="AK103" s="62">
        <f t="shared" si="35"/>
        <v>19.480519480519479</v>
      </c>
      <c r="AL103" s="62">
        <f t="shared" si="36"/>
        <v>38.729128014842303</v>
      </c>
      <c r="AM103" s="62">
        <f t="shared" si="37"/>
        <v>37.105751391465681</v>
      </c>
      <c r="AN103" s="62">
        <f t="shared" si="38"/>
        <v>9.0445269016697587</v>
      </c>
      <c r="AO103" s="62">
        <f t="shared" si="39"/>
        <v>22.843228200371058</v>
      </c>
      <c r="AP103" s="62">
        <f t="shared" si="40"/>
        <v>6.0296846011131731</v>
      </c>
      <c r="AQ103" s="62">
        <f t="shared" si="41"/>
        <v>62.384044526901668</v>
      </c>
      <c r="AR103" s="62">
        <f t="shared" si="42"/>
        <v>31.076066790352506</v>
      </c>
      <c r="AS103" s="62">
        <f t="shared" si="43"/>
        <v>30.264378478664192</v>
      </c>
      <c r="AT103" s="62">
        <f t="shared" si="44"/>
        <v>4.6382189239332101</v>
      </c>
      <c r="AU103" s="62">
        <f t="shared" si="45"/>
        <v>7.0732838589981446</v>
      </c>
      <c r="AV103" s="62">
        <f t="shared" si="46"/>
        <v>2.6669758812615956</v>
      </c>
      <c r="AW103" s="62">
        <f t="shared" si="47"/>
        <v>2.2031539888682743</v>
      </c>
      <c r="AX103" s="62">
        <f t="shared" si="48"/>
        <v>5.449907235621521</v>
      </c>
      <c r="AY103" s="62">
        <f t="shared" si="49"/>
        <v>58.673469387755105</v>
      </c>
      <c r="AZ103" s="62">
        <f t="shared" si="50"/>
        <v>0.46382189239332094</v>
      </c>
      <c r="BA103" s="62">
        <f t="shared" si="51"/>
        <v>6.0296846011131731</v>
      </c>
      <c r="BB103" s="62">
        <f t="shared" si="52"/>
        <v>1.5074211502782933</v>
      </c>
      <c r="BC103" s="62">
        <f t="shared" si="53"/>
        <v>236.66512059369202</v>
      </c>
      <c r="BD103" s="62">
        <f t="shared" si="30"/>
        <v>23.075139146567718</v>
      </c>
      <c r="BE103" s="62">
        <f t="shared" si="31"/>
        <v>33.511131725417442</v>
      </c>
      <c r="BF103" s="54"/>
      <c r="BG103" s="61" t="s">
        <v>241</v>
      </c>
      <c r="BH103" s="62">
        <f t="shared" si="54"/>
        <v>38.926174496644293</v>
      </c>
      <c r="BI103" s="62">
        <f t="shared" si="54"/>
        <v>6.0734892195566355</v>
      </c>
      <c r="BJ103" s="62">
        <f t="shared" si="55"/>
        <v>40.692377771029456</v>
      </c>
      <c r="BK103" s="62">
        <f t="shared" si="56"/>
        <v>48.587913756453084</v>
      </c>
      <c r="BL103" s="62">
        <f t="shared" si="57"/>
        <v>73.976608187134502</v>
      </c>
      <c r="BM103" s="62">
        <f t="shared" si="58"/>
        <v>2.8849073792894018</v>
      </c>
      <c r="BN103" s="62">
        <f t="shared" si="59"/>
        <v>1.3059092393078682</v>
      </c>
    </row>
    <row r="104" spans="1:66" x14ac:dyDescent="0.25">
      <c r="A104" s="59" t="s">
        <v>242</v>
      </c>
      <c r="B104" s="103">
        <v>8312</v>
      </c>
      <c r="C104" s="103">
        <v>6087</v>
      </c>
      <c r="D104" s="103">
        <v>5929</v>
      </c>
      <c r="E104" s="103">
        <v>5805</v>
      </c>
      <c r="F104" s="103">
        <v>1628</v>
      </c>
      <c r="G104" s="103">
        <v>50</v>
      </c>
      <c r="H104" s="103">
        <v>456</v>
      </c>
      <c r="I104" s="103">
        <v>643</v>
      </c>
      <c r="J104" s="103">
        <v>80</v>
      </c>
      <c r="K104" s="103">
        <v>203</v>
      </c>
      <c r="L104" s="103">
        <v>110</v>
      </c>
      <c r="M104" s="103">
        <v>150</v>
      </c>
      <c r="N104" s="103">
        <v>151</v>
      </c>
      <c r="O104" s="103">
        <v>15</v>
      </c>
      <c r="P104" s="103">
        <v>375</v>
      </c>
      <c r="Q104" s="103">
        <v>703</v>
      </c>
      <c r="R104" s="103">
        <v>220</v>
      </c>
      <c r="S104" s="103">
        <v>95</v>
      </c>
      <c r="T104" s="103">
        <v>29</v>
      </c>
      <c r="U104" s="103">
        <v>20</v>
      </c>
      <c r="V104" s="103">
        <v>30</v>
      </c>
      <c r="W104" s="103">
        <v>85</v>
      </c>
      <c r="X104" s="103">
        <v>645</v>
      </c>
      <c r="Y104" s="103">
        <v>2</v>
      </c>
      <c r="Z104" s="103">
        <v>36</v>
      </c>
      <c r="AA104" s="103">
        <v>23</v>
      </c>
      <c r="AB104" s="103">
        <v>1353</v>
      </c>
      <c r="AC104" s="104">
        <v>98</v>
      </c>
      <c r="AD104" s="105">
        <v>156</v>
      </c>
      <c r="AE104" s="60"/>
      <c r="AF104" s="60"/>
      <c r="AG104" s="61" t="s">
        <v>242</v>
      </c>
      <c r="AH104" s="62">
        <f t="shared" si="32"/>
        <v>6.0153994225216554</v>
      </c>
      <c r="AI104" s="62">
        <f t="shared" si="33"/>
        <v>54.860442733397498</v>
      </c>
      <c r="AJ104" s="62">
        <f t="shared" si="34"/>
        <v>77.358036573628482</v>
      </c>
      <c r="AK104" s="62">
        <f t="shared" si="35"/>
        <v>9.624639076034649</v>
      </c>
      <c r="AL104" s="62">
        <f t="shared" si="36"/>
        <v>24.422521655437922</v>
      </c>
      <c r="AM104" s="62">
        <f t="shared" si="37"/>
        <v>13.233878729547643</v>
      </c>
      <c r="AN104" s="62">
        <f t="shared" si="38"/>
        <v>18.046198267564964</v>
      </c>
      <c r="AO104" s="62">
        <f t="shared" si="39"/>
        <v>18.166506256015399</v>
      </c>
      <c r="AP104" s="62">
        <f t="shared" si="40"/>
        <v>1.8046198267564966</v>
      </c>
      <c r="AQ104" s="62">
        <f t="shared" si="41"/>
        <v>45.115495668912416</v>
      </c>
      <c r="AR104" s="62">
        <f t="shared" si="42"/>
        <v>84.576515880654469</v>
      </c>
      <c r="AS104" s="62">
        <f t="shared" si="43"/>
        <v>26.467757459095285</v>
      </c>
      <c r="AT104" s="62">
        <f t="shared" si="44"/>
        <v>11.429258902791146</v>
      </c>
      <c r="AU104" s="62">
        <f t="shared" si="45"/>
        <v>3.4889316650625601</v>
      </c>
      <c r="AV104" s="62">
        <f t="shared" si="46"/>
        <v>2.4061597690086622</v>
      </c>
      <c r="AW104" s="62">
        <f t="shared" si="47"/>
        <v>3.6092396535129931</v>
      </c>
      <c r="AX104" s="62">
        <f t="shared" si="48"/>
        <v>10.226179018286816</v>
      </c>
      <c r="AY104" s="62">
        <f t="shared" si="49"/>
        <v>77.598652550529351</v>
      </c>
      <c r="AZ104" s="62">
        <f t="shared" si="50"/>
        <v>0.24061597690086622</v>
      </c>
      <c r="BA104" s="62">
        <f t="shared" si="51"/>
        <v>4.3310875842155916</v>
      </c>
      <c r="BB104" s="62">
        <f t="shared" si="52"/>
        <v>2.7670837343599612</v>
      </c>
      <c r="BC104" s="62">
        <f t="shared" si="53"/>
        <v>162.77670837343601</v>
      </c>
      <c r="BD104" s="62">
        <f t="shared" si="30"/>
        <v>11.790182868142445</v>
      </c>
      <c r="BE104" s="62">
        <f t="shared" si="31"/>
        <v>18.768046198267566</v>
      </c>
      <c r="BF104" s="54"/>
      <c r="BG104" s="61" t="s">
        <v>242</v>
      </c>
      <c r="BH104" s="62">
        <f t="shared" si="54"/>
        <v>37.105751391465681</v>
      </c>
      <c r="BI104" s="62">
        <f t="shared" si="54"/>
        <v>16.365202411714041</v>
      </c>
      <c r="BJ104" s="62">
        <f t="shared" si="55"/>
        <v>121.10249784668389</v>
      </c>
      <c r="BK104" s="62">
        <f t="shared" si="56"/>
        <v>18.949181739879414</v>
      </c>
      <c r="BL104" s="62">
        <f t="shared" si="57"/>
        <v>105.96352883193691</v>
      </c>
      <c r="BM104" s="62">
        <f t="shared" si="58"/>
        <v>5.1679586563307494</v>
      </c>
      <c r="BN104" s="62">
        <f t="shared" si="59"/>
        <v>1.2285012285012284</v>
      </c>
    </row>
    <row r="105" spans="1:66" x14ac:dyDescent="0.25">
      <c r="A105" s="59" t="s">
        <v>243</v>
      </c>
      <c r="B105" s="103">
        <v>3739</v>
      </c>
      <c r="C105" s="103">
        <v>2991</v>
      </c>
      <c r="D105" s="103">
        <v>2940</v>
      </c>
      <c r="E105" s="103">
        <v>2887</v>
      </c>
      <c r="F105" s="103">
        <v>1218</v>
      </c>
      <c r="G105" s="103">
        <v>67</v>
      </c>
      <c r="H105" s="103">
        <v>171</v>
      </c>
      <c r="I105" s="103">
        <v>458</v>
      </c>
      <c r="J105" s="103">
        <v>53</v>
      </c>
      <c r="K105" s="103">
        <v>157</v>
      </c>
      <c r="L105" s="103">
        <v>105</v>
      </c>
      <c r="M105" s="103">
        <v>60</v>
      </c>
      <c r="N105" s="103">
        <v>68</v>
      </c>
      <c r="O105" s="103">
        <v>24</v>
      </c>
      <c r="P105" s="103">
        <v>293</v>
      </c>
      <c r="Q105" s="103">
        <v>344</v>
      </c>
      <c r="R105" s="103">
        <v>171</v>
      </c>
      <c r="S105" s="103">
        <v>28</v>
      </c>
      <c r="T105" s="103">
        <v>34</v>
      </c>
      <c r="U105" s="103">
        <v>6</v>
      </c>
      <c r="V105" s="103">
        <v>24</v>
      </c>
      <c r="W105" s="103">
        <v>19</v>
      </c>
      <c r="X105" s="103">
        <v>340</v>
      </c>
      <c r="Y105" s="103">
        <v>10</v>
      </c>
      <c r="Z105" s="103">
        <v>14</v>
      </c>
      <c r="AA105" s="103">
        <v>5</v>
      </c>
      <c r="AB105" s="103">
        <v>850</v>
      </c>
      <c r="AC105" s="104">
        <v>79</v>
      </c>
      <c r="AD105" s="105">
        <v>118</v>
      </c>
      <c r="AE105" s="60"/>
      <c r="AF105" s="60"/>
      <c r="AG105" s="61" t="s">
        <v>243</v>
      </c>
      <c r="AH105" s="62">
        <f t="shared" si="32"/>
        <v>17.919229740572344</v>
      </c>
      <c r="AI105" s="62">
        <f t="shared" si="33"/>
        <v>45.734153516983149</v>
      </c>
      <c r="AJ105" s="62">
        <f t="shared" si="34"/>
        <v>122.49264509227066</v>
      </c>
      <c r="AK105" s="62">
        <f t="shared" si="35"/>
        <v>14.174913078363199</v>
      </c>
      <c r="AL105" s="62">
        <f t="shared" si="36"/>
        <v>41.989836854774005</v>
      </c>
      <c r="AM105" s="62">
        <f t="shared" si="37"/>
        <v>28.082374966568601</v>
      </c>
      <c r="AN105" s="62">
        <f t="shared" si="38"/>
        <v>16.047071409467772</v>
      </c>
      <c r="AO105" s="62">
        <f t="shared" si="39"/>
        <v>18.186680930730141</v>
      </c>
      <c r="AP105" s="62">
        <f t="shared" si="40"/>
        <v>6.418828563787109</v>
      </c>
      <c r="AQ105" s="62">
        <f t="shared" si="41"/>
        <v>78.363198716234294</v>
      </c>
      <c r="AR105" s="62">
        <f t="shared" si="42"/>
        <v>92.003209414281883</v>
      </c>
      <c r="AS105" s="62">
        <f t="shared" si="43"/>
        <v>45.734153516983149</v>
      </c>
      <c r="AT105" s="62">
        <f t="shared" si="44"/>
        <v>7.4886333244182941</v>
      </c>
      <c r="AU105" s="62">
        <f t="shared" si="45"/>
        <v>9.0933404653650705</v>
      </c>
      <c r="AV105" s="62">
        <f t="shared" si="46"/>
        <v>1.6047071409467772</v>
      </c>
      <c r="AW105" s="62">
        <f t="shared" si="47"/>
        <v>6.418828563787109</v>
      </c>
      <c r="AX105" s="62">
        <f t="shared" si="48"/>
        <v>5.0815726129981273</v>
      </c>
      <c r="AY105" s="62">
        <f t="shared" si="49"/>
        <v>90.933404653650712</v>
      </c>
      <c r="AZ105" s="62">
        <f t="shared" si="50"/>
        <v>2.6745119015779619</v>
      </c>
      <c r="BA105" s="62">
        <f t="shared" si="51"/>
        <v>3.7443166622091471</v>
      </c>
      <c r="BB105" s="62">
        <f t="shared" si="52"/>
        <v>1.337255950788981</v>
      </c>
      <c r="BC105" s="62">
        <f t="shared" si="53"/>
        <v>227.33351163412678</v>
      </c>
      <c r="BD105" s="62">
        <f t="shared" si="30"/>
        <v>21.128644022465899</v>
      </c>
      <c r="BE105" s="62">
        <f t="shared" si="31"/>
        <v>31.559240438619955</v>
      </c>
      <c r="BF105" s="54"/>
      <c r="BG105" s="61" t="s">
        <v>243</v>
      </c>
      <c r="BH105" s="62">
        <f t="shared" si="54"/>
        <v>58.163265306122447</v>
      </c>
      <c r="BI105" s="62">
        <f t="shared" si="54"/>
        <v>9.6986491167301683</v>
      </c>
      <c r="BJ105" s="62">
        <f t="shared" si="55"/>
        <v>119.15483200554208</v>
      </c>
      <c r="BK105" s="62">
        <f t="shared" si="56"/>
        <v>36.369934187738139</v>
      </c>
      <c r="BL105" s="62">
        <f t="shared" si="57"/>
        <v>113.67435640254097</v>
      </c>
      <c r="BM105" s="62">
        <f t="shared" si="58"/>
        <v>8.3131278143401452</v>
      </c>
      <c r="BN105" s="62">
        <f t="shared" si="59"/>
        <v>8.2101806239737272</v>
      </c>
    </row>
    <row r="106" spans="1:66" x14ac:dyDescent="0.25">
      <c r="A106" s="59" t="s">
        <v>244</v>
      </c>
      <c r="B106" s="103">
        <v>6906</v>
      </c>
      <c r="C106" s="103">
        <v>5560</v>
      </c>
      <c r="D106" s="103">
        <v>5468</v>
      </c>
      <c r="E106" s="103">
        <v>5376</v>
      </c>
      <c r="F106" s="103">
        <v>2379</v>
      </c>
      <c r="G106" s="103">
        <v>103</v>
      </c>
      <c r="H106" s="103">
        <v>470</v>
      </c>
      <c r="I106" s="103">
        <v>906</v>
      </c>
      <c r="J106" s="103">
        <v>111</v>
      </c>
      <c r="K106" s="103">
        <v>257</v>
      </c>
      <c r="L106" s="103">
        <v>211</v>
      </c>
      <c r="M106" s="103">
        <v>125</v>
      </c>
      <c r="N106" s="103">
        <v>151</v>
      </c>
      <c r="O106" s="103">
        <v>51</v>
      </c>
      <c r="P106" s="103">
        <v>514</v>
      </c>
      <c r="Q106" s="103">
        <v>366</v>
      </c>
      <c r="R106" s="103">
        <v>322</v>
      </c>
      <c r="S106" s="103">
        <v>64</v>
      </c>
      <c r="T106" s="103">
        <v>50</v>
      </c>
      <c r="U106" s="103">
        <v>24</v>
      </c>
      <c r="V106" s="103">
        <v>27</v>
      </c>
      <c r="W106" s="103">
        <v>59</v>
      </c>
      <c r="X106" s="103">
        <v>817</v>
      </c>
      <c r="Y106" s="103">
        <v>9</v>
      </c>
      <c r="Z106" s="103">
        <v>48</v>
      </c>
      <c r="AA106" s="103">
        <v>26</v>
      </c>
      <c r="AB106" s="103">
        <v>1667</v>
      </c>
      <c r="AC106" s="104">
        <v>119</v>
      </c>
      <c r="AD106" s="105">
        <v>289</v>
      </c>
      <c r="AE106" s="60"/>
      <c r="AF106" s="60"/>
      <c r="AG106" s="61" t="s">
        <v>244</v>
      </c>
      <c r="AH106" s="62">
        <f t="shared" si="32"/>
        <v>14.914567043150884</v>
      </c>
      <c r="AI106" s="62">
        <f t="shared" si="33"/>
        <v>68.05676223573704</v>
      </c>
      <c r="AJ106" s="62">
        <f t="shared" si="34"/>
        <v>131.19026933101651</v>
      </c>
      <c r="AK106" s="62">
        <f t="shared" si="35"/>
        <v>16.072980017376196</v>
      </c>
      <c r="AL106" s="62">
        <f t="shared" si="36"/>
        <v>37.214016796988126</v>
      </c>
      <c r="AM106" s="62">
        <f t="shared" si="37"/>
        <v>30.553142195192585</v>
      </c>
      <c r="AN106" s="62">
        <f t="shared" si="38"/>
        <v>18.100202722270488</v>
      </c>
      <c r="AO106" s="62">
        <f t="shared" si="39"/>
        <v>21.865044888502752</v>
      </c>
      <c r="AP106" s="62">
        <f t="shared" si="40"/>
        <v>7.3848827106863597</v>
      </c>
      <c r="AQ106" s="62">
        <f t="shared" si="41"/>
        <v>74.428033593976252</v>
      </c>
      <c r="AR106" s="62">
        <f t="shared" si="42"/>
        <v>52.997393570807994</v>
      </c>
      <c r="AS106" s="62">
        <f t="shared" si="43"/>
        <v>46.626122212568781</v>
      </c>
      <c r="AT106" s="62">
        <f t="shared" si="44"/>
        <v>9.2673037938024905</v>
      </c>
      <c r="AU106" s="62">
        <f t="shared" si="45"/>
        <v>7.2400810889081955</v>
      </c>
      <c r="AV106" s="62">
        <f t="shared" si="46"/>
        <v>3.4752389226759339</v>
      </c>
      <c r="AW106" s="62">
        <f t="shared" si="47"/>
        <v>3.9096437880104258</v>
      </c>
      <c r="AX106" s="62">
        <f t="shared" si="48"/>
        <v>8.543295684911671</v>
      </c>
      <c r="AY106" s="62">
        <f t="shared" si="49"/>
        <v>118.30292499275993</v>
      </c>
      <c r="AZ106" s="62">
        <f t="shared" si="50"/>
        <v>1.3032145960034753</v>
      </c>
      <c r="BA106" s="62">
        <f t="shared" si="51"/>
        <v>6.9504778453518679</v>
      </c>
      <c r="BB106" s="62">
        <f t="shared" si="52"/>
        <v>3.764842166232262</v>
      </c>
      <c r="BC106" s="62">
        <f t="shared" si="53"/>
        <v>241.38430350419927</v>
      </c>
      <c r="BD106" s="62">
        <f t="shared" si="30"/>
        <v>17.231392991601506</v>
      </c>
      <c r="BE106" s="62">
        <f t="shared" si="31"/>
        <v>41.847668693889375</v>
      </c>
      <c r="BF106" s="54"/>
      <c r="BG106" s="61" t="s">
        <v>244</v>
      </c>
      <c r="BH106" s="62">
        <f t="shared" si="54"/>
        <v>58.888076079005117</v>
      </c>
      <c r="BI106" s="62">
        <f t="shared" si="54"/>
        <v>11.904761904761903</v>
      </c>
      <c r="BJ106" s="62">
        <f t="shared" si="55"/>
        <v>68.080357142857139</v>
      </c>
      <c r="BK106" s="62">
        <f t="shared" si="56"/>
        <v>39.248511904761905</v>
      </c>
      <c r="BL106" s="62">
        <f t="shared" si="57"/>
        <v>146.94244604316549</v>
      </c>
      <c r="BM106" s="62">
        <f t="shared" si="58"/>
        <v>5.0223214285714288</v>
      </c>
      <c r="BN106" s="62">
        <f t="shared" si="59"/>
        <v>3.7831021437578816</v>
      </c>
    </row>
    <row r="107" spans="1:66" x14ac:dyDescent="0.25">
      <c r="A107" s="59" t="s">
        <v>245</v>
      </c>
      <c r="B107" s="103">
        <v>8064</v>
      </c>
      <c r="C107" s="103">
        <v>6195</v>
      </c>
      <c r="D107" s="103">
        <v>6099</v>
      </c>
      <c r="E107" s="103">
        <v>5985</v>
      </c>
      <c r="F107" s="103">
        <v>2638</v>
      </c>
      <c r="G107" s="103">
        <v>87</v>
      </c>
      <c r="H107" s="103">
        <v>359</v>
      </c>
      <c r="I107" s="103">
        <v>993</v>
      </c>
      <c r="J107" s="103">
        <v>148</v>
      </c>
      <c r="K107" s="103">
        <v>301</v>
      </c>
      <c r="L107" s="103">
        <v>278</v>
      </c>
      <c r="M107" s="103">
        <v>87</v>
      </c>
      <c r="N107" s="103">
        <v>137</v>
      </c>
      <c r="O107" s="103">
        <v>37</v>
      </c>
      <c r="P107" s="103">
        <v>531</v>
      </c>
      <c r="Q107" s="103">
        <v>444</v>
      </c>
      <c r="R107" s="103">
        <v>303</v>
      </c>
      <c r="S107" s="103">
        <v>50</v>
      </c>
      <c r="T107" s="103">
        <v>70</v>
      </c>
      <c r="U107" s="103">
        <v>25</v>
      </c>
      <c r="V107" s="103">
        <v>60</v>
      </c>
      <c r="W107" s="103">
        <v>76</v>
      </c>
      <c r="X107" s="103">
        <v>379</v>
      </c>
      <c r="Y107" s="103">
        <v>6</v>
      </c>
      <c r="Z107" s="103">
        <v>43</v>
      </c>
      <c r="AA107" s="103">
        <v>32</v>
      </c>
      <c r="AB107" s="103">
        <v>1701</v>
      </c>
      <c r="AC107" s="104">
        <v>125</v>
      </c>
      <c r="AD107" s="105">
        <v>256</v>
      </c>
      <c r="AE107" s="60"/>
      <c r="AF107" s="60"/>
      <c r="AG107" s="61" t="s">
        <v>245</v>
      </c>
      <c r="AH107" s="62">
        <f t="shared" si="32"/>
        <v>10.788690476190476</v>
      </c>
      <c r="AI107" s="62">
        <f t="shared" si="33"/>
        <v>44.518849206349209</v>
      </c>
      <c r="AJ107" s="62">
        <f t="shared" si="34"/>
        <v>123.13988095238096</v>
      </c>
      <c r="AK107" s="62">
        <f t="shared" si="35"/>
        <v>18.353174603174605</v>
      </c>
      <c r="AL107" s="62">
        <f t="shared" si="36"/>
        <v>37.326388888888886</v>
      </c>
      <c r="AM107" s="62">
        <f t="shared" si="37"/>
        <v>34.474206349206355</v>
      </c>
      <c r="AN107" s="62">
        <f t="shared" si="38"/>
        <v>10.788690476190476</v>
      </c>
      <c r="AO107" s="62">
        <f t="shared" si="39"/>
        <v>16.989087301587301</v>
      </c>
      <c r="AP107" s="62">
        <f t="shared" si="40"/>
        <v>4.5882936507936511</v>
      </c>
      <c r="AQ107" s="62">
        <f t="shared" si="41"/>
        <v>65.848214285714292</v>
      </c>
      <c r="AR107" s="62">
        <f t="shared" si="42"/>
        <v>55.05952380952381</v>
      </c>
      <c r="AS107" s="62">
        <f t="shared" si="43"/>
        <v>37.574404761904759</v>
      </c>
      <c r="AT107" s="62">
        <f t="shared" si="44"/>
        <v>6.2003968253968251</v>
      </c>
      <c r="AU107" s="62">
        <f t="shared" si="45"/>
        <v>8.6805555555555554</v>
      </c>
      <c r="AV107" s="62">
        <f t="shared" si="46"/>
        <v>3.1001984126984126</v>
      </c>
      <c r="AW107" s="62">
        <f t="shared" si="47"/>
        <v>7.4404761904761898</v>
      </c>
      <c r="AX107" s="62">
        <f t="shared" si="48"/>
        <v>9.424603174603174</v>
      </c>
      <c r="AY107" s="62">
        <f t="shared" si="49"/>
        <v>46.999007936507937</v>
      </c>
      <c r="AZ107" s="62">
        <f t="shared" si="50"/>
        <v>0.74404761904761896</v>
      </c>
      <c r="BA107" s="62">
        <f t="shared" si="51"/>
        <v>5.3323412698412698</v>
      </c>
      <c r="BB107" s="62">
        <f t="shared" si="52"/>
        <v>3.9682539682539679</v>
      </c>
      <c r="BC107" s="62">
        <f t="shared" si="53"/>
        <v>210.9375</v>
      </c>
      <c r="BD107" s="62">
        <f t="shared" si="30"/>
        <v>15.500992063492063</v>
      </c>
      <c r="BE107" s="62">
        <f t="shared" si="31"/>
        <v>31.746031746031743</v>
      </c>
      <c r="BF107" s="54"/>
      <c r="BG107" s="61" t="s">
        <v>245</v>
      </c>
      <c r="BH107" s="62">
        <f t="shared" si="54"/>
        <v>49.680275454992625</v>
      </c>
      <c r="BI107" s="62">
        <f t="shared" si="54"/>
        <v>8.3542188805346704</v>
      </c>
      <c r="BJ107" s="62">
        <f t="shared" si="55"/>
        <v>74.185463659147871</v>
      </c>
      <c r="BK107" s="62">
        <f t="shared" si="56"/>
        <v>46.449456975772769</v>
      </c>
      <c r="BL107" s="62">
        <f t="shared" si="57"/>
        <v>61.178369652945925</v>
      </c>
      <c r="BM107" s="62">
        <f t="shared" si="58"/>
        <v>10.025062656641603</v>
      </c>
      <c r="BN107" s="62">
        <f t="shared" si="59"/>
        <v>2.274450341167551</v>
      </c>
    </row>
    <row r="108" spans="1:66" x14ac:dyDescent="0.25">
      <c r="A108" s="59" t="s">
        <v>246</v>
      </c>
      <c r="B108" s="103">
        <v>11123</v>
      </c>
      <c r="C108" s="103">
        <v>8985</v>
      </c>
      <c r="D108" s="103">
        <v>8859</v>
      </c>
      <c r="E108" s="103">
        <v>8725</v>
      </c>
      <c r="F108" s="103">
        <v>3987</v>
      </c>
      <c r="G108" s="103">
        <v>185</v>
      </c>
      <c r="H108" s="103">
        <v>851</v>
      </c>
      <c r="I108" s="103">
        <v>1696</v>
      </c>
      <c r="J108" s="103">
        <v>231</v>
      </c>
      <c r="K108" s="103">
        <v>507</v>
      </c>
      <c r="L108" s="103">
        <v>354</v>
      </c>
      <c r="M108" s="103">
        <v>187</v>
      </c>
      <c r="N108" s="103">
        <v>211</v>
      </c>
      <c r="O108" s="103">
        <v>95</v>
      </c>
      <c r="P108" s="103">
        <v>896</v>
      </c>
      <c r="Q108" s="103">
        <v>753</v>
      </c>
      <c r="R108" s="103">
        <v>518</v>
      </c>
      <c r="S108" s="103">
        <v>103</v>
      </c>
      <c r="T108" s="103">
        <v>87</v>
      </c>
      <c r="U108" s="103">
        <v>33</v>
      </c>
      <c r="V108" s="103">
        <v>98</v>
      </c>
      <c r="W108" s="103">
        <v>80</v>
      </c>
      <c r="X108" s="103">
        <v>1223</v>
      </c>
      <c r="Y108" s="103">
        <v>10</v>
      </c>
      <c r="Z108" s="103">
        <v>118</v>
      </c>
      <c r="AA108" s="103">
        <v>75</v>
      </c>
      <c r="AB108" s="103">
        <v>2970</v>
      </c>
      <c r="AC108" s="104">
        <v>208</v>
      </c>
      <c r="AD108" s="105">
        <v>380</v>
      </c>
      <c r="AE108" s="60"/>
      <c r="AF108" s="60"/>
      <c r="AG108" s="61" t="s">
        <v>246</v>
      </c>
      <c r="AH108" s="62">
        <f t="shared" si="32"/>
        <v>16.632203542209833</v>
      </c>
      <c r="AI108" s="62">
        <f t="shared" si="33"/>
        <v>76.50813629416524</v>
      </c>
      <c r="AJ108" s="62">
        <f t="shared" si="34"/>
        <v>152.4768497707453</v>
      </c>
      <c r="AK108" s="62">
        <f t="shared" si="35"/>
        <v>20.76777847702958</v>
      </c>
      <c r="AL108" s="62">
        <f t="shared" si="36"/>
        <v>45.581228085948034</v>
      </c>
      <c r="AM108" s="62">
        <f t="shared" si="37"/>
        <v>31.825946237525848</v>
      </c>
      <c r="AN108" s="62">
        <f t="shared" si="38"/>
        <v>16.812011148071562</v>
      </c>
      <c r="AO108" s="62">
        <f t="shared" si="39"/>
        <v>18.9697024184123</v>
      </c>
      <c r="AP108" s="62">
        <f t="shared" si="40"/>
        <v>8.5408612784320788</v>
      </c>
      <c r="AQ108" s="62">
        <f t="shared" si="41"/>
        <v>80.553807426054121</v>
      </c>
      <c r="AR108" s="62">
        <f t="shared" si="42"/>
        <v>67.697563606940577</v>
      </c>
      <c r="AS108" s="62">
        <f t="shared" si="43"/>
        <v>46.570169918187538</v>
      </c>
      <c r="AT108" s="62">
        <f t="shared" si="44"/>
        <v>9.2600917018789879</v>
      </c>
      <c r="AU108" s="62">
        <f t="shared" si="45"/>
        <v>7.8216308549851652</v>
      </c>
      <c r="AV108" s="62">
        <f t="shared" si="46"/>
        <v>2.9668254967185113</v>
      </c>
      <c r="AW108" s="62">
        <f t="shared" si="47"/>
        <v>8.8105726872246706</v>
      </c>
      <c r="AX108" s="62">
        <f t="shared" si="48"/>
        <v>7.1923042344691179</v>
      </c>
      <c r="AY108" s="62">
        <f t="shared" si="49"/>
        <v>109.95235098444664</v>
      </c>
      <c r="AZ108" s="62">
        <f t="shared" si="50"/>
        <v>0.89903802930863974</v>
      </c>
      <c r="BA108" s="62">
        <f t="shared" si="51"/>
        <v>10.608648745841949</v>
      </c>
      <c r="BB108" s="62">
        <f t="shared" si="52"/>
        <v>6.7427852198147988</v>
      </c>
      <c r="BC108" s="62">
        <f t="shared" si="53"/>
        <v>267.01429470466604</v>
      </c>
      <c r="BD108" s="62">
        <f t="shared" si="30"/>
        <v>18.699991009619708</v>
      </c>
      <c r="BE108" s="62">
        <f t="shared" si="31"/>
        <v>34.163445113728315</v>
      </c>
      <c r="BF108" s="54"/>
      <c r="BG108" s="61" t="s">
        <v>246</v>
      </c>
      <c r="BH108" s="62">
        <f t="shared" si="54"/>
        <v>58.471610791285698</v>
      </c>
      <c r="BI108" s="62">
        <f t="shared" si="54"/>
        <v>11.805157593123209</v>
      </c>
      <c r="BJ108" s="62">
        <f t="shared" si="55"/>
        <v>86.303724928366762</v>
      </c>
      <c r="BK108" s="62">
        <f t="shared" si="56"/>
        <v>40.573065902578797</v>
      </c>
      <c r="BL108" s="62">
        <f t="shared" si="57"/>
        <v>136.11574846967167</v>
      </c>
      <c r="BM108" s="62">
        <f t="shared" si="58"/>
        <v>11.232091690544413</v>
      </c>
      <c r="BN108" s="62">
        <f t="shared" si="59"/>
        <v>2.5081514923501378</v>
      </c>
    </row>
    <row r="109" spans="1:66" x14ac:dyDescent="0.25">
      <c r="A109" s="59" t="s">
        <v>247</v>
      </c>
      <c r="B109" s="103">
        <v>4046</v>
      </c>
      <c r="C109" s="103">
        <v>3249</v>
      </c>
      <c r="D109" s="103">
        <v>3189</v>
      </c>
      <c r="E109" s="103">
        <v>3136</v>
      </c>
      <c r="F109" s="103">
        <v>1354</v>
      </c>
      <c r="G109" s="103">
        <v>61</v>
      </c>
      <c r="H109" s="103">
        <v>256</v>
      </c>
      <c r="I109" s="103">
        <v>566</v>
      </c>
      <c r="J109" s="103">
        <v>90</v>
      </c>
      <c r="K109" s="103">
        <v>172</v>
      </c>
      <c r="L109" s="103">
        <v>114</v>
      </c>
      <c r="M109" s="103">
        <v>60</v>
      </c>
      <c r="N109" s="103">
        <v>106</v>
      </c>
      <c r="O109" s="103">
        <v>24</v>
      </c>
      <c r="P109" s="103">
        <v>297</v>
      </c>
      <c r="Q109" s="103">
        <v>258</v>
      </c>
      <c r="R109" s="103">
        <v>172</v>
      </c>
      <c r="S109" s="103">
        <v>45</v>
      </c>
      <c r="T109" s="103">
        <v>26</v>
      </c>
      <c r="U109" s="103">
        <v>14</v>
      </c>
      <c r="V109" s="103">
        <v>17</v>
      </c>
      <c r="W109" s="103">
        <v>22</v>
      </c>
      <c r="X109" s="103">
        <v>323</v>
      </c>
      <c r="Y109" s="103">
        <v>3</v>
      </c>
      <c r="Z109" s="103">
        <v>17</v>
      </c>
      <c r="AA109" s="103">
        <v>30</v>
      </c>
      <c r="AB109" s="103">
        <v>997</v>
      </c>
      <c r="AC109" s="104">
        <v>99</v>
      </c>
      <c r="AD109" s="105">
        <v>137</v>
      </c>
      <c r="AE109" s="60"/>
      <c r="AF109" s="60"/>
      <c r="AG109" s="61" t="s">
        <v>247</v>
      </c>
      <c r="AH109" s="62">
        <f t="shared" si="32"/>
        <v>15.076618882847256</v>
      </c>
      <c r="AI109" s="62">
        <f t="shared" si="33"/>
        <v>63.272367770637658</v>
      </c>
      <c r="AJ109" s="62">
        <f t="shared" si="34"/>
        <v>139.8912506178942</v>
      </c>
      <c r="AK109" s="62">
        <f t="shared" si="35"/>
        <v>22.244191794364802</v>
      </c>
      <c r="AL109" s="62">
        <f t="shared" si="36"/>
        <v>42.511122095897186</v>
      </c>
      <c r="AM109" s="62">
        <f t="shared" si="37"/>
        <v>28.175976272862087</v>
      </c>
      <c r="AN109" s="62">
        <f t="shared" si="38"/>
        <v>14.829461196243203</v>
      </c>
      <c r="AO109" s="62">
        <f t="shared" si="39"/>
        <v>26.198714780029661</v>
      </c>
      <c r="AP109" s="62">
        <f t="shared" si="40"/>
        <v>5.9317844784972813</v>
      </c>
      <c r="AQ109" s="62">
        <f t="shared" si="41"/>
        <v>73.405832921403857</v>
      </c>
      <c r="AR109" s="62">
        <f t="shared" si="42"/>
        <v>63.766683143845775</v>
      </c>
      <c r="AS109" s="62">
        <f t="shared" si="43"/>
        <v>42.511122095897186</v>
      </c>
      <c r="AT109" s="62">
        <f t="shared" si="44"/>
        <v>11.122095897182401</v>
      </c>
      <c r="AU109" s="62">
        <f t="shared" si="45"/>
        <v>6.4260998517053878</v>
      </c>
      <c r="AV109" s="62">
        <f t="shared" si="46"/>
        <v>3.4602076124567476</v>
      </c>
      <c r="AW109" s="62">
        <f t="shared" si="47"/>
        <v>4.2016806722689077</v>
      </c>
      <c r="AX109" s="62">
        <f t="shared" si="48"/>
        <v>5.4374691052891748</v>
      </c>
      <c r="AY109" s="62">
        <f t="shared" si="49"/>
        <v>79.831932773109244</v>
      </c>
      <c r="AZ109" s="62">
        <f t="shared" si="50"/>
        <v>0.74147305981216016</v>
      </c>
      <c r="BA109" s="62">
        <f t="shared" si="51"/>
        <v>4.2016806722689077</v>
      </c>
      <c r="BB109" s="62">
        <f t="shared" si="52"/>
        <v>7.4147305981216016</v>
      </c>
      <c r="BC109" s="62">
        <f t="shared" si="53"/>
        <v>246.41621354424123</v>
      </c>
      <c r="BD109" s="62">
        <f t="shared" si="30"/>
        <v>24.468610973801283</v>
      </c>
      <c r="BE109" s="62">
        <f t="shared" si="31"/>
        <v>33.860603064755317</v>
      </c>
      <c r="BF109" s="54"/>
      <c r="BG109" s="61" t="s">
        <v>247</v>
      </c>
      <c r="BH109" s="62">
        <f t="shared" si="54"/>
        <v>53.93540294763249</v>
      </c>
      <c r="BI109" s="62">
        <f t="shared" si="54"/>
        <v>14.349489795918368</v>
      </c>
      <c r="BJ109" s="62">
        <f t="shared" si="55"/>
        <v>82.270408163265301</v>
      </c>
      <c r="BK109" s="62">
        <f t="shared" si="56"/>
        <v>36.352040816326529</v>
      </c>
      <c r="BL109" s="62">
        <f t="shared" si="57"/>
        <v>99.415204678362571</v>
      </c>
      <c r="BM109" s="62">
        <f t="shared" si="58"/>
        <v>5.420918367346939</v>
      </c>
      <c r="BN109" s="62">
        <f t="shared" si="59"/>
        <v>2.2156573116691285</v>
      </c>
    </row>
    <row r="110" spans="1:66" x14ac:dyDescent="0.25">
      <c r="A110" s="59" t="s">
        <v>248</v>
      </c>
      <c r="B110" s="103">
        <v>8567</v>
      </c>
      <c r="C110" s="103">
        <v>6897</v>
      </c>
      <c r="D110" s="103">
        <v>6787</v>
      </c>
      <c r="E110" s="103">
        <v>6690</v>
      </c>
      <c r="F110" s="103">
        <v>3065</v>
      </c>
      <c r="G110" s="103">
        <v>134</v>
      </c>
      <c r="H110" s="103">
        <v>490</v>
      </c>
      <c r="I110" s="103">
        <v>1129</v>
      </c>
      <c r="J110" s="103">
        <v>202</v>
      </c>
      <c r="K110" s="103">
        <v>345</v>
      </c>
      <c r="L110" s="103">
        <v>374</v>
      </c>
      <c r="M110" s="103">
        <v>160</v>
      </c>
      <c r="N110" s="103">
        <v>179</v>
      </c>
      <c r="O110" s="103">
        <v>84</v>
      </c>
      <c r="P110" s="103">
        <v>653</v>
      </c>
      <c r="Q110" s="103">
        <v>522</v>
      </c>
      <c r="R110" s="103">
        <v>380</v>
      </c>
      <c r="S110" s="103">
        <v>55</v>
      </c>
      <c r="T110" s="103">
        <v>59</v>
      </c>
      <c r="U110" s="103">
        <v>22</v>
      </c>
      <c r="V110" s="103">
        <v>48</v>
      </c>
      <c r="W110" s="103">
        <v>67</v>
      </c>
      <c r="X110" s="103">
        <v>808</v>
      </c>
      <c r="Y110" s="103">
        <v>12</v>
      </c>
      <c r="Z110" s="103">
        <v>48</v>
      </c>
      <c r="AA110" s="103">
        <v>71</v>
      </c>
      <c r="AB110" s="103">
        <v>2088</v>
      </c>
      <c r="AC110" s="104">
        <v>184</v>
      </c>
      <c r="AD110" s="105">
        <v>328</v>
      </c>
      <c r="AE110" s="60"/>
      <c r="AF110" s="60"/>
      <c r="AG110" s="61" t="s">
        <v>248</v>
      </c>
      <c r="AH110" s="62">
        <f t="shared" si="32"/>
        <v>15.641414730944321</v>
      </c>
      <c r="AI110" s="62">
        <f t="shared" si="33"/>
        <v>57.196218045990427</v>
      </c>
      <c r="AJ110" s="62">
        <f t="shared" si="34"/>
        <v>131.78475545698612</v>
      </c>
      <c r="AK110" s="62">
        <f t="shared" si="35"/>
        <v>23.578849072020546</v>
      </c>
      <c r="AL110" s="62">
        <f t="shared" si="36"/>
        <v>40.270806583401423</v>
      </c>
      <c r="AM110" s="62">
        <f t="shared" si="37"/>
        <v>43.655888875919224</v>
      </c>
      <c r="AN110" s="62">
        <f t="shared" si="38"/>
        <v>18.676316096649938</v>
      </c>
      <c r="AO110" s="62">
        <f t="shared" si="39"/>
        <v>20.894128633127114</v>
      </c>
      <c r="AP110" s="62">
        <f t="shared" si="40"/>
        <v>9.8050659507412163</v>
      </c>
      <c r="AQ110" s="62">
        <f t="shared" si="41"/>
        <v>76.222715069452548</v>
      </c>
      <c r="AR110" s="62">
        <f t="shared" si="42"/>
        <v>60.931481265320414</v>
      </c>
      <c r="AS110" s="62">
        <f t="shared" si="43"/>
        <v>44.356250729543596</v>
      </c>
      <c r="AT110" s="62">
        <f t="shared" si="44"/>
        <v>6.4199836582234155</v>
      </c>
      <c r="AU110" s="62">
        <f t="shared" si="45"/>
        <v>6.8868915606396639</v>
      </c>
      <c r="AV110" s="62">
        <f t="shared" si="46"/>
        <v>2.5679934632893664</v>
      </c>
      <c r="AW110" s="62">
        <f t="shared" si="47"/>
        <v>5.6028948289949811</v>
      </c>
      <c r="AX110" s="62">
        <f t="shared" si="48"/>
        <v>7.8207073654721606</v>
      </c>
      <c r="AY110" s="62">
        <f t="shared" si="49"/>
        <v>94.315396288082184</v>
      </c>
      <c r="AZ110" s="62">
        <f t="shared" si="50"/>
        <v>1.4007237072487453</v>
      </c>
      <c r="BA110" s="62">
        <f t="shared" si="51"/>
        <v>5.6028948289949811</v>
      </c>
      <c r="BB110" s="62">
        <f t="shared" si="52"/>
        <v>8.287615267888409</v>
      </c>
      <c r="BC110" s="62">
        <f t="shared" si="53"/>
        <v>243.72592506128166</v>
      </c>
      <c r="BD110" s="62">
        <f t="shared" si="30"/>
        <v>21.477763511147426</v>
      </c>
      <c r="BE110" s="62">
        <f t="shared" si="31"/>
        <v>38.286447998132367</v>
      </c>
      <c r="BF110" s="54"/>
      <c r="BG110" s="61" t="s">
        <v>248</v>
      </c>
      <c r="BH110" s="62">
        <f t="shared" si="54"/>
        <v>55.989391483718876</v>
      </c>
      <c r="BI110" s="62">
        <f t="shared" si="54"/>
        <v>8.2212257100149486</v>
      </c>
      <c r="BJ110" s="62">
        <f t="shared" si="55"/>
        <v>78.026905829596416</v>
      </c>
      <c r="BK110" s="62">
        <f t="shared" si="56"/>
        <v>55.904334828101639</v>
      </c>
      <c r="BL110" s="62">
        <f t="shared" si="57"/>
        <v>117.15238509496882</v>
      </c>
      <c r="BM110" s="62">
        <f t="shared" si="58"/>
        <v>7.1748878923766819</v>
      </c>
      <c r="BN110" s="62">
        <f t="shared" si="59"/>
        <v>3.9151712887438825</v>
      </c>
    </row>
    <row r="111" spans="1:66" x14ac:dyDescent="0.25">
      <c r="A111" s="59" t="s">
        <v>249</v>
      </c>
      <c r="B111" s="103">
        <v>5121</v>
      </c>
      <c r="C111" s="103">
        <v>4219</v>
      </c>
      <c r="D111" s="103">
        <v>4166</v>
      </c>
      <c r="E111" s="103">
        <v>4100</v>
      </c>
      <c r="F111" s="103">
        <v>1892</v>
      </c>
      <c r="G111" s="103">
        <v>89</v>
      </c>
      <c r="H111" s="103">
        <v>301</v>
      </c>
      <c r="I111" s="103">
        <v>643</v>
      </c>
      <c r="J111" s="103">
        <v>108</v>
      </c>
      <c r="K111" s="103">
        <v>208</v>
      </c>
      <c r="L111" s="103">
        <v>236</v>
      </c>
      <c r="M111" s="103">
        <v>120</v>
      </c>
      <c r="N111" s="103">
        <v>116</v>
      </c>
      <c r="O111" s="103">
        <v>30</v>
      </c>
      <c r="P111" s="103">
        <v>392</v>
      </c>
      <c r="Q111" s="103">
        <v>239</v>
      </c>
      <c r="R111" s="103">
        <v>232</v>
      </c>
      <c r="S111" s="103">
        <v>57</v>
      </c>
      <c r="T111" s="103">
        <v>48</v>
      </c>
      <c r="U111" s="103">
        <v>15</v>
      </c>
      <c r="V111" s="103">
        <v>25</v>
      </c>
      <c r="W111" s="103">
        <v>45</v>
      </c>
      <c r="X111" s="103">
        <v>527</v>
      </c>
      <c r="Y111" s="103">
        <v>5</v>
      </c>
      <c r="Z111" s="103">
        <v>48</v>
      </c>
      <c r="AA111" s="103">
        <v>9</v>
      </c>
      <c r="AB111" s="103">
        <v>1256</v>
      </c>
      <c r="AC111" s="104">
        <v>95</v>
      </c>
      <c r="AD111" s="105">
        <v>167</v>
      </c>
      <c r="AE111" s="60"/>
      <c r="AF111" s="60"/>
      <c r="AG111" s="61" t="s">
        <v>249</v>
      </c>
      <c r="AH111" s="62">
        <f t="shared" si="32"/>
        <v>17.379418082405781</v>
      </c>
      <c r="AI111" s="62">
        <f t="shared" si="33"/>
        <v>58.7775825034173</v>
      </c>
      <c r="AJ111" s="62">
        <f t="shared" si="34"/>
        <v>125.56141378636984</v>
      </c>
      <c r="AK111" s="62">
        <f t="shared" si="35"/>
        <v>21.0896309314587</v>
      </c>
      <c r="AL111" s="62">
        <f t="shared" si="36"/>
        <v>40.617066979105644</v>
      </c>
      <c r="AM111" s="62">
        <f t="shared" si="37"/>
        <v>46.084749072446783</v>
      </c>
      <c r="AN111" s="62">
        <f t="shared" si="38"/>
        <v>23.432923257176334</v>
      </c>
      <c r="AO111" s="62">
        <f t="shared" si="39"/>
        <v>22.651825815270456</v>
      </c>
      <c r="AP111" s="62">
        <f t="shared" si="40"/>
        <v>5.8582308142940835</v>
      </c>
      <c r="AQ111" s="62">
        <f t="shared" si="41"/>
        <v>76.54754930677602</v>
      </c>
      <c r="AR111" s="62">
        <f t="shared" si="42"/>
        <v>46.670572153876194</v>
      </c>
      <c r="AS111" s="62">
        <f t="shared" si="43"/>
        <v>45.303651630540912</v>
      </c>
      <c r="AT111" s="62">
        <f t="shared" si="44"/>
        <v>11.130638547158757</v>
      </c>
      <c r="AU111" s="62">
        <f t="shared" si="45"/>
        <v>9.373169302870533</v>
      </c>
      <c r="AV111" s="62">
        <f t="shared" si="46"/>
        <v>2.9291154071470418</v>
      </c>
      <c r="AW111" s="62">
        <f t="shared" si="47"/>
        <v>4.881859011911736</v>
      </c>
      <c r="AX111" s="62">
        <f t="shared" si="48"/>
        <v>8.7873462214411262</v>
      </c>
      <c r="AY111" s="62">
        <f t="shared" si="49"/>
        <v>102.9095879710994</v>
      </c>
      <c r="AZ111" s="62">
        <f t="shared" si="50"/>
        <v>0.97637180238234711</v>
      </c>
      <c r="BA111" s="62">
        <f t="shared" si="51"/>
        <v>9.373169302870533</v>
      </c>
      <c r="BB111" s="62">
        <f t="shared" si="52"/>
        <v>1.7574692442882249</v>
      </c>
      <c r="BC111" s="62">
        <f t="shared" si="53"/>
        <v>245.26459675844561</v>
      </c>
      <c r="BD111" s="62">
        <f t="shared" si="30"/>
        <v>18.551064245264595</v>
      </c>
      <c r="BE111" s="62">
        <f t="shared" si="31"/>
        <v>32.610818199570396</v>
      </c>
      <c r="BF111" s="54"/>
      <c r="BG111" s="61" t="s">
        <v>249</v>
      </c>
      <c r="BH111" s="62">
        <f t="shared" si="54"/>
        <v>55.6889102256361</v>
      </c>
      <c r="BI111" s="62">
        <f t="shared" si="54"/>
        <v>13.902439024390244</v>
      </c>
      <c r="BJ111" s="62">
        <f t="shared" si="55"/>
        <v>58.292682926829272</v>
      </c>
      <c r="BK111" s="62">
        <f t="shared" si="56"/>
        <v>57.560975609756099</v>
      </c>
      <c r="BL111" s="62">
        <f t="shared" si="57"/>
        <v>124.9111163782887</v>
      </c>
      <c r="BM111" s="62">
        <f t="shared" si="58"/>
        <v>6.0975609756097562</v>
      </c>
      <c r="BN111" s="62">
        <f t="shared" si="59"/>
        <v>2.6427061310782243</v>
      </c>
    </row>
    <row r="112" spans="1:66" x14ac:dyDescent="0.25">
      <c r="A112" s="59" t="s">
        <v>250</v>
      </c>
      <c r="B112" s="103">
        <v>9847</v>
      </c>
      <c r="C112" s="103">
        <v>7922</v>
      </c>
      <c r="D112" s="103">
        <v>7822</v>
      </c>
      <c r="E112" s="103">
        <v>7697</v>
      </c>
      <c r="F112" s="103">
        <v>3375</v>
      </c>
      <c r="G112" s="103">
        <v>175</v>
      </c>
      <c r="H112" s="103">
        <v>688</v>
      </c>
      <c r="I112" s="103">
        <v>1578</v>
      </c>
      <c r="J112" s="103">
        <v>198</v>
      </c>
      <c r="K112" s="103">
        <v>374</v>
      </c>
      <c r="L112" s="103">
        <v>520</v>
      </c>
      <c r="M112" s="103">
        <v>149</v>
      </c>
      <c r="N112" s="103">
        <v>180</v>
      </c>
      <c r="O112" s="103">
        <v>75</v>
      </c>
      <c r="P112" s="103">
        <v>837</v>
      </c>
      <c r="Q112" s="103">
        <v>400</v>
      </c>
      <c r="R112" s="103">
        <v>565</v>
      </c>
      <c r="S112" s="103">
        <v>95</v>
      </c>
      <c r="T112" s="103">
        <v>55</v>
      </c>
      <c r="U112" s="103">
        <v>33</v>
      </c>
      <c r="V112" s="103">
        <v>71</v>
      </c>
      <c r="W112" s="103">
        <v>60</v>
      </c>
      <c r="X112" s="103">
        <v>1293</v>
      </c>
      <c r="Y112" s="103">
        <v>17</v>
      </c>
      <c r="Z112" s="103">
        <v>141</v>
      </c>
      <c r="AA112" s="103">
        <v>14</v>
      </c>
      <c r="AB112" s="103">
        <v>2630</v>
      </c>
      <c r="AC112" s="104">
        <v>208</v>
      </c>
      <c r="AD112" s="105">
        <v>380</v>
      </c>
      <c r="AE112" s="60"/>
      <c r="AF112" s="60"/>
      <c r="AG112" s="61" t="s">
        <v>250</v>
      </c>
      <c r="AH112" s="62">
        <f t="shared" si="32"/>
        <v>17.771910226464914</v>
      </c>
      <c r="AI112" s="62">
        <f t="shared" si="33"/>
        <v>69.868995633187765</v>
      </c>
      <c r="AJ112" s="62">
        <f t="shared" si="34"/>
        <v>160.2518533563522</v>
      </c>
      <c r="AK112" s="62">
        <f t="shared" si="35"/>
        <v>20.107646999086015</v>
      </c>
      <c r="AL112" s="62">
        <f t="shared" si="36"/>
        <v>37.981110998273586</v>
      </c>
      <c r="AM112" s="62">
        <f t="shared" si="37"/>
        <v>52.807961815781454</v>
      </c>
      <c r="AN112" s="62">
        <f t="shared" si="38"/>
        <v>15.131512135675839</v>
      </c>
      <c r="AO112" s="62">
        <f t="shared" si="39"/>
        <v>18.279679090078194</v>
      </c>
      <c r="AP112" s="62">
        <f t="shared" si="40"/>
        <v>7.6165329541992488</v>
      </c>
      <c r="AQ112" s="62">
        <f t="shared" si="41"/>
        <v>85.000507768863613</v>
      </c>
      <c r="AR112" s="62">
        <f t="shared" si="42"/>
        <v>40.621509089062663</v>
      </c>
      <c r="AS112" s="62">
        <f t="shared" si="43"/>
        <v>57.377881588301001</v>
      </c>
      <c r="AT112" s="62">
        <f t="shared" si="44"/>
        <v>9.6476084086523812</v>
      </c>
      <c r="AU112" s="62">
        <f t="shared" si="45"/>
        <v>5.5854574997461155</v>
      </c>
      <c r="AV112" s="62">
        <f t="shared" si="46"/>
        <v>3.3512744998476691</v>
      </c>
      <c r="AW112" s="62">
        <f t="shared" si="47"/>
        <v>7.2103178633086218</v>
      </c>
      <c r="AX112" s="62">
        <f t="shared" si="48"/>
        <v>6.093226363359399</v>
      </c>
      <c r="AY112" s="62">
        <f t="shared" si="49"/>
        <v>131.30902813039506</v>
      </c>
      <c r="AZ112" s="62">
        <f t="shared" si="50"/>
        <v>1.726414136285163</v>
      </c>
      <c r="BA112" s="62">
        <f t="shared" si="51"/>
        <v>14.319081953894587</v>
      </c>
      <c r="BB112" s="62">
        <f t="shared" si="52"/>
        <v>1.421752818117193</v>
      </c>
      <c r="BC112" s="62">
        <f t="shared" si="53"/>
        <v>267.08642226058697</v>
      </c>
      <c r="BD112" s="62">
        <f t="shared" si="30"/>
        <v>21.123184726312584</v>
      </c>
      <c r="BE112" s="62">
        <f t="shared" si="31"/>
        <v>38.590433634609525</v>
      </c>
      <c r="BF112" s="54"/>
      <c r="BG112" s="61" t="s">
        <v>250</v>
      </c>
      <c r="BH112" s="62">
        <f t="shared" si="54"/>
        <v>72.232165686525178</v>
      </c>
      <c r="BI112" s="62">
        <f t="shared" si="54"/>
        <v>12.342471092633494</v>
      </c>
      <c r="BJ112" s="62">
        <f t="shared" si="55"/>
        <v>51.968299337404183</v>
      </c>
      <c r="BK112" s="62">
        <f t="shared" si="56"/>
        <v>67.558789138625443</v>
      </c>
      <c r="BL112" s="62">
        <f t="shared" si="57"/>
        <v>163.21635950517546</v>
      </c>
      <c r="BM112" s="62">
        <f t="shared" si="58"/>
        <v>9.2243731323892426</v>
      </c>
      <c r="BN112" s="62">
        <f t="shared" si="59"/>
        <v>5.0370370370370372</v>
      </c>
    </row>
    <row r="113" spans="1:66" x14ac:dyDescent="0.25">
      <c r="A113" s="59" t="s">
        <v>251</v>
      </c>
      <c r="B113" s="103">
        <v>7446</v>
      </c>
      <c r="C113" s="103">
        <v>6167</v>
      </c>
      <c r="D113" s="103">
        <v>6095</v>
      </c>
      <c r="E113" s="103">
        <v>6014</v>
      </c>
      <c r="F113" s="103">
        <v>2903</v>
      </c>
      <c r="G113" s="103">
        <v>162</v>
      </c>
      <c r="H113" s="103">
        <v>380</v>
      </c>
      <c r="I113" s="103">
        <v>1047</v>
      </c>
      <c r="J113" s="103">
        <v>151</v>
      </c>
      <c r="K113" s="103">
        <v>300</v>
      </c>
      <c r="L113" s="103">
        <v>224</v>
      </c>
      <c r="M113" s="103">
        <v>108</v>
      </c>
      <c r="N113" s="103">
        <v>185</v>
      </c>
      <c r="O113" s="103">
        <v>49</v>
      </c>
      <c r="P113" s="103">
        <v>561</v>
      </c>
      <c r="Q113" s="103">
        <v>304</v>
      </c>
      <c r="R113" s="103">
        <v>318</v>
      </c>
      <c r="S113" s="103">
        <v>33</v>
      </c>
      <c r="T113" s="103">
        <v>63</v>
      </c>
      <c r="U113" s="103">
        <v>33</v>
      </c>
      <c r="V113" s="103">
        <v>20</v>
      </c>
      <c r="W113" s="103">
        <v>45</v>
      </c>
      <c r="X113" s="103">
        <v>602</v>
      </c>
      <c r="Y113" s="103">
        <v>6</v>
      </c>
      <c r="Z113" s="103">
        <v>58</v>
      </c>
      <c r="AA113" s="103">
        <v>5</v>
      </c>
      <c r="AB113" s="103">
        <v>1826</v>
      </c>
      <c r="AC113" s="104">
        <v>154</v>
      </c>
      <c r="AD113" s="105">
        <v>180</v>
      </c>
      <c r="AE113" s="60"/>
      <c r="AF113" s="60"/>
      <c r="AG113" s="61" t="s">
        <v>251</v>
      </c>
      <c r="AH113" s="62">
        <f t="shared" si="32"/>
        <v>21.756647864625304</v>
      </c>
      <c r="AI113" s="62">
        <f t="shared" si="33"/>
        <v>51.034112275047008</v>
      </c>
      <c r="AJ113" s="62">
        <f t="shared" si="34"/>
        <v>140.61240934730057</v>
      </c>
      <c r="AK113" s="62">
        <f t="shared" si="35"/>
        <v>20.279344614558152</v>
      </c>
      <c r="AL113" s="62">
        <f t="shared" si="36"/>
        <v>40.290088638195009</v>
      </c>
      <c r="AM113" s="62">
        <f t="shared" si="37"/>
        <v>30.083266183185604</v>
      </c>
      <c r="AN113" s="62">
        <f t="shared" si="38"/>
        <v>14.504431909750203</v>
      </c>
      <c r="AO113" s="62">
        <f t="shared" si="39"/>
        <v>24.845554660220252</v>
      </c>
      <c r="AP113" s="62">
        <f t="shared" si="40"/>
        <v>6.5807144775718509</v>
      </c>
      <c r="AQ113" s="62">
        <f t="shared" si="41"/>
        <v>75.342465753424648</v>
      </c>
      <c r="AR113" s="62">
        <f t="shared" si="42"/>
        <v>40.827289820037606</v>
      </c>
      <c r="AS113" s="62">
        <f t="shared" si="43"/>
        <v>42.707493956486701</v>
      </c>
      <c r="AT113" s="62">
        <f t="shared" si="44"/>
        <v>4.4319097502014504</v>
      </c>
      <c r="AU113" s="62">
        <f t="shared" si="45"/>
        <v>8.4609186140209509</v>
      </c>
      <c r="AV113" s="62">
        <f t="shared" si="46"/>
        <v>4.4319097502014504</v>
      </c>
      <c r="AW113" s="62">
        <f t="shared" si="47"/>
        <v>2.6860059092130006</v>
      </c>
      <c r="AX113" s="62">
        <f t="shared" si="48"/>
        <v>6.0435132957292508</v>
      </c>
      <c r="AY113" s="62">
        <f t="shared" si="49"/>
        <v>80.848777867311298</v>
      </c>
      <c r="AZ113" s="62">
        <f t="shared" si="50"/>
        <v>0.80580177276390008</v>
      </c>
      <c r="BA113" s="62">
        <f t="shared" si="51"/>
        <v>7.7894171367177005</v>
      </c>
      <c r="BB113" s="62">
        <f t="shared" si="52"/>
        <v>0.67150147730325016</v>
      </c>
      <c r="BC113" s="62">
        <f t="shared" si="53"/>
        <v>245.23233951114693</v>
      </c>
      <c r="BD113" s="62">
        <f t="shared" si="30"/>
        <v>20.682245500940105</v>
      </c>
      <c r="BE113" s="62">
        <f t="shared" si="31"/>
        <v>24.174053182917003</v>
      </c>
      <c r="BF113" s="54"/>
      <c r="BG113" s="61" t="s">
        <v>251</v>
      </c>
      <c r="BH113" s="62">
        <f t="shared" si="54"/>
        <v>52.173913043478258</v>
      </c>
      <c r="BI113" s="62">
        <f t="shared" si="54"/>
        <v>5.4871965414033923</v>
      </c>
      <c r="BJ113" s="62">
        <f t="shared" si="55"/>
        <v>50.548719654140335</v>
      </c>
      <c r="BK113" s="62">
        <f t="shared" si="56"/>
        <v>37.246425008313935</v>
      </c>
      <c r="BL113" s="62">
        <f t="shared" si="57"/>
        <v>97.616345062429062</v>
      </c>
      <c r="BM113" s="62">
        <f t="shared" si="58"/>
        <v>3.3255736614566014</v>
      </c>
      <c r="BN113" s="62">
        <f t="shared" si="59"/>
        <v>2.0668274199104375</v>
      </c>
    </row>
    <row r="114" spans="1:66" x14ac:dyDescent="0.25">
      <c r="A114" s="59" t="s">
        <v>252</v>
      </c>
      <c r="B114" s="103">
        <v>4592</v>
      </c>
      <c r="C114" s="103">
        <v>3383</v>
      </c>
      <c r="D114" s="103">
        <v>3310</v>
      </c>
      <c r="E114" s="103">
        <v>3248</v>
      </c>
      <c r="F114" s="103">
        <v>1193</v>
      </c>
      <c r="G114" s="103">
        <v>47</v>
      </c>
      <c r="H114" s="103">
        <v>215</v>
      </c>
      <c r="I114" s="103">
        <v>499</v>
      </c>
      <c r="J114" s="103">
        <v>73</v>
      </c>
      <c r="K114" s="103">
        <v>135</v>
      </c>
      <c r="L114" s="103">
        <v>112</v>
      </c>
      <c r="M114" s="103">
        <v>55</v>
      </c>
      <c r="N114" s="103">
        <v>52</v>
      </c>
      <c r="O114" s="103">
        <v>16</v>
      </c>
      <c r="P114" s="103">
        <v>238</v>
      </c>
      <c r="Q114" s="103">
        <v>487</v>
      </c>
      <c r="R114" s="103">
        <v>135</v>
      </c>
      <c r="S114" s="103">
        <v>21</v>
      </c>
      <c r="T114" s="103">
        <v>21</v>
      </c>
      <c r="U114" s="103">
        <v>8</v>
      </c>
      <c r="V114" s="103">
        <v>38</v>
      </c>
      <c r="W114" s="103">
        <v>42</v>
      </c>
      <c r="X114" s="103">
        <v>318</v>
      </c>
      <c r="Y114" s="103">
        <v>6</v>
      </c>
      <c r="Z114" s="103">
        <v>24</v>
      </c>
      <c r="AA114" s="103">
        <v>6</v>
      </c>
      <c r="AB114" s="103">
        <v>878</v>
      </c>
      <c r="AC114" s="104">
        <v>35</v>
      </c>
      <c r="AD114" s="105">
        <v>159</v>
      </c>
      <c r="AE114" s="60"/>
      <c r="AF114" s="60"/>
      <c r="AG114" s="61" t="s">
        <v>252</v>
      </c>
      <c r="AH114" s="62">
        <f t="shared" si="32"/>
        <v>10.235191637630662</v>
      </c>
      <c r="AI114" s="62">
        <f t="shared" si="33"/>
        <v>46.820557491289193</v>
      </c>
      <c r="AJ114" s="62">
        <f t="shared" si="34"/>
        <v>108.66724738675958</v>
      </c>
      <c r="AK114" s="62">
        <f t="shared" si="35"/>
        <v>15.897212543554009</v>
      </c>
      <c r="AL114" s="62">
        <f t="shared" si="36"/>
        <v>29.398954703832754</v>
      </c>
      <c r="AM114" s="62">
        <f t="shared" si="37"/>
        <v>24.390243902439025</v>
      </c>
      <c r="AN114" s="62">
        <f t="shared" si="38"/>
        <v>11.977351916376307</v>
      </c>
      <c r="AO114" s="62">
        <f t="shared" si="39"/>
        <v>11.324041811846691</v>
      </c>
      <c r="AP114" s="62">
        <f t="shared" si="40"/>
        <v>3.484320557491289</v>
      </c>
      <c r="AQ114" s="62">
        <f t="shared" si="41"/>
        <v>51.829268292682926</v>
      </c>
      <c r="AR114" s="62">
        <f t="shared" si="42"/>
        <v>106.05400696864112</v>
      </c>
      <c r="AS114" s="62">
        <f t="shared" si="43"/>
        <v>29.398954703832754</v>
      </c>
      <c r="AT114" s="62">
        <f t="shared" si="44"/>
        <v>4.5731707317073171</v>
      </c>
      <c r="AU114" s="62">
        <f t="shared" si="45"/>
        <v>4.5731707317073171</v>
      </c>
      <c r="AV114" s="62">
        <f t="shared" si="46"/>
        <v>1.7421602787456445</v>
      </c>
      <c r="AW114" s="62">
        <f t="shared" si="47"/>
        <v>8.2752613240418107</v>
      </c>
      <c r="AX114" s="62">
        <f t="shared" si="48"/>
        <v>9.1463414634146343</v>
      </c>
      <c r="AY114" s="62">
        <f t="shared" si="49"/>
        <v>69.250871080139376</v>
      </c>
      <c r="AZ114" s="62">
        <f t="shared" si="50"/>
        <v>1.3066202090592336</v>
      </c>
      <c r="BA114" s="62">
        <f t="shared" si="51"/>
        <v>5.2264808362369344</v>
      </c>
      <c r="BB114" s="62">
        <f t="shared" si="52"/>
        <v>1.3066202090592336</v>
      </c>
      <c r="BC114" s="62">
        <f t="shared" si="53"/>
        <v>191.20209059233451</v>
      </c>
      <c r="BD114" s="62">
        <f t="shared" si="30"/>
        <v>7.6219512195121952</v>
      </c>
      <c r="BE114" s="62">
        <f t="shared" si="31"/>
        <v>34.625435540069688</v>
      </c>
      <c r="BF114" s="54"/>
      <c r="BG114" s="61" t="s">
        <v>252</v>
      </c>
      <c r="BH114" s="62">
        <f t="shared" si="54"/>
        <v>40.785498489425983</v>
      </c>
      <c r="BI114" s="62">
        <f t="shared" si="54"/>
        <v>6.4655172413793105</v>
      </c>
      <c r="BJ114" s="62">
        <f t="shared" si="55"/>
        <v>149.9384236453202</v>
      </c>
      <c r="BK114" s="62">
        <f t="shared" si="56"/>
        <v>34.482758620689651</v>
      </c>
      <c r="BL114" s="62">
        <f t="shared" si="57"/>
        <v>93.999408808749635</v>
      </c>
      <c r="BM114" s="62">
        <f t="shared" si="58"/>
        <v>11.699507389162561</v>
      </c>
      <c r="BN114" s="62">
        <f t="shared" si="59"/>
        <v>5.0293378038558254</v>
      </c>
    </row>
    <row r="115" spans="1:66" x14ac:dyDescent="0.25">
      <c r="A115" s="59" t="s">
        <v>253</v>
      </c>
      <c r="B115" s="103">
        <v>1767</v>
      </c>
      <c r="C115" s="103">
        <v>1450</v>
      </c>
      <c r="D115" s="103">
        <v>1436</v>
      </c>
      <c r="E115" s="103">
        <v>1424</v>
      </c>
      <c r="F115" s="103">
        <v>664</v>
      </c>
      <c r="G115" s="103">
        <v>33</v>
      </c>
      <c r="H115" s="103">
        <v>82</v>
      </c>
      <c r="I115" s="103">
        <v>201</v>
      </c>
      <c r="J115" s="103">
        <v>23</v>
      </c>
      <c r="K115" s="103">
        <v>78</v>
      </c>
      <c r="L115" s="103">
        <v>35</v>
      </c>
      <c r="M115" s="103">
        <v>29</v>
      </c>
      <c r="N115" s="103">
        <v>26</v>
      </c>
      <c r="O115" s="103">
        <v>21</v>
      </c>
      <c r="P115" s="103">
        <v>145</v>
      </c>
      <c r="Q115" s="103">
        <v>122</v>
      </c>
      <c r="R115" s="103">
        <v>87</v>
      </c>
      <c r="S115" s="103">
        <v>15</v>
      </c>
      <c r="T115" s="103">
        <v>10</v>
      </c>
      <c r="U115" s="103">
        <v>9</v>
      </c>
      <c r="V115" s="103">
        <v>9</v>
      </c>
      <c r="W115" s="103">
        <v>7</v>
      </c>
      <c r="X115" s="103">
        <v>111</v>
      </c>
      <c r="Y115" s="103">
        <v>3</v>
      </c>
      <c r="Z115" s="103">
        <v>12</v>
      </c>
      <c r="AA115" s="103">
        <v>11</v>
      </c>
      <c r="AB115" s="103">
        <v>385</v>
      </c>
      <c r="AC115" s="104">
        <v>46</v>
      </c>
      <c r="AD115" s="105">
        <v>41</v>
      </c>
      <c r="AE115" s="60"/>
      <c r="AF115" s="60"/>
      <c r="AG115" s="61" t="s">
        <v>253</v>
      </c>
      <c r="AH115" s="62">
        <f t="shared" si="32"/>
        <v>18.675721561969439</v>
      </c>
      <c r="AI115" s="62">
        <f t="shared" si="33"/>
        <v>46.40633842671194</v>
      </c>
      <c r="AJ115" s="62">
        <f t="shared" si="34"/>
        <v>113.7521222410866</v>
      </c>
      <c r="AK115" s="62">
        <f t="shared" si="35"/>
        <v>13.016411997736276</v>
      </c>
      <c r="AL115" s="62">
        <f t="shared" si="36"/>
        <v>44.142614601018678</v>
      </c>
      <c r="AM115" s="62">
        <f t="shared" si="37"/>
        <v>19.807583474816074</v>
      </c>
      <c r="AN115" s="62">
        <f t="shared" si="38"/>
        <v>16.411997736276174</v>
      </c>
      <c r="AO115" s="62">
        <f t="shared" si="39"/>
        <v>14.714204867006226</v>
      </c>
      <c r="AP115" s="62">
        <f t="shared" si="40"/>
        <v>11.884550084889643</v>
      </c>
      <c r="AQ115" s="62">
        <f t="shared" si="41"/>
        <v>82.059988681380872</v>
      </c>
      <c r="AR115" s="62">
        <f t="shared" si="42"/>
        <v>69.043576683644588</v>
      </c>
      <c r="AS115" s="62">
        <f t="shared" si="43"/>
        <v>49.235993208828525</v>
      </c>
      <c r="AT115" s="62">
        <f t="shared" si="44"/>
        <v>8.4889643463497464</v>
      </c>
      <c r="AU115" s="62">
        <f t="shared" si="45"/>
        <v>5.6593095642331628</v>
      </c>
      <c r="AV115" s="62">
        <f t="shared" si="46"/>
        <v>5.0933786078098473</v>
      </c>
      <c r="AW115" s="62">
        <f t="shared" si="47"/>
        <v>5.0933786078098473</v>
      </c>
      <c r="AX115" s="62">
        <f t="shared" si="48"/>
        <v>3.9615166949632146</v>
      </c>
      <c r="AY115" s="62">
        <f t="shared" si="49"/>
        <v>62.818336162988111</v>
      </c>
      <c r="AZ115" s="62">
        <f t="shared" si="50"/>
        <v>1.6977928692699491</v>
      </c>
      <c r="BA115" s="62">
        <f t="shared" si="51"/>
        <v>6.7911714770797964</v>
      </c>
      <c r="BB115" s="62">
        <f t="shared" si="52"/>
        <v>6.22524052065648</v>
      </c>
      <c r="BC115" s="62">
        <f t="shared" si="53"/>
        <v>217.88341822297679</v>
      </c>
      <c r="BD115" s="62">
        <f t="shared" si="30"/>
        <v>26.032823995472551</v>
      </c>
      <c r="BE115" s="62">
        <f t="shared" si="31"/>
        <v>23.20316921335597</v>
      </c>
      <c r="BF115" s="54"/>
      <c r="BG115" s="61" t="s">
        <v>253</v>
      </c>
      <c r="BH115" s="62">
        <f t="shared" si="54"/>
        <v>60.584958217270199</v>
      </c>
      <c r="BI115" s="62">
        <f t="shared" si="54"/>
        <v>10.533707865168539</v>
      </c>
      <c r="BJ115" s="62">
        <f t="shared" si="55"/>
        <v>85.674157303370791</v>
      </c>
      <c r="BK115" s="62">
        <f t="shared" si="56"/>
        <v>24.578651685393261</v>
      </c>
      <c r="BL115" s="62">
        <f t="shared" si="57"/>
        <v>76.551724137931032</v>
      </c>
      <c r="BM115" s="62">
        <f t="shared" si="58"/>
        <v>6.3202247191011232</v>
      </c>
      <c r="BN115" s="62">
        <f t="shared" si="59"/>
        <v>4.5180722891566267</v>
      </c>
    </row>
    <row r="116" spans="1:66" x14ac:dyDescent="0.25">
      <c r="A116" s="59" t="s">
        <v>254</v>
      </c>
      <c r="B116" s="103">
        <v>14751</v>
      </c>
      <c r="C116" s="103">
        <v>12143</v>
      </c>
      <c r="D116" s="103">
        <v>12003</v>
      </c>
      <c r="E116" s="103">
        <v>11835</v>
      </c>
      <c r="F116" s="103">
        <v>6232</v>
      </c>
      <c r="G116" s="103">
        <v>293</v>
      </c>
      <c r="H116" s="103">
        <v>989</v>
      </c>
      <c r="I116" s="103">
        <v>1869</v>
      </c>
      <c r="J116" s="103">
        <v>331</v>
      </c>
      <c r="K116" s="103">
        <v>754</v>
      </c>
      <c r="L116" s="103">
        <v>314</v>
      </c>
      <c r="M116" s="103">
        <v>204</v>
      </c>
      <c r="N116" s="103">
        <v>212</v>
      </c>
      <c r="O116" s="103">
        <v>129</v>
      </c>
      <c r="P116" s="103">
        <v>1205</v>
      </c>
      <c r="Q116" s="103">
        <v>160</v>
      </c>
      <c r="R116" s="103">
        <v>586</v>
      </c>
      <c r="S116" s="103">
        <v>114</v>
      </c>
      <c r="T116" s="103">
        <v>144</v>
      </c>
      <c r="U116" s="103">
        <v>57</v>
      </c>
      <c r="V116" s="103">
        <v>98</v>
      </c>
      <c r="W116" s="103">
        <v>122</v>
      </c>
      <c r="X116" s="103">
        <v>779</v>
      </c>
      <c r="Y116" s="103">
        <v>3</v>
      </c>
      <c r="Z116" s="103">
        <v>103</v>
      </c>
      <c r="AA116" s="103">
        <v>8</v>
      </c>
      <c r="AB116" s="103">
        <v>3667</v>
      </c>
      <c r="AC116" s="104">
        <v>366</v>
      </c>
      <c r="AD116" s="105">
        <v>651</v>
      </c>
      <c r="AE116" s="60"/>
      <c r="AF116" s="60"/>
      <c r="AG116" s="61" t="s">
        <v>254</v>
      </c>
      <c r="AH116" s="62">
        <f t="shared" si="32"/>
        <v>19.863060131516509</v>
      </c>
      <c r="AI116" s="62">
        <f t="shared" si="33"/>
        <v>67.046301945630802</v>
      </c>
      <c r="AJ116" s="62">
        <f t="shared" si="34"/>
        <v>126.70327435428105</v>
      </c>
      <c r="AK116" s="62">
        <f t="shared" si="35"/>
        <v>22.439156667344587</v>
      </c>
      <c r="AL116" s="62">
        <f t="shared" si="36"/>
        <v>51.115178631957157</v>
      </c>
      <c r="AM116" s="62">
        <f t="shared" si="37"/>
        <v>21.286692427632026</v>
      </c>
      <c r="AN116" s="62">
        <f t="shared" si="38"/>
        <v>13.829570876550743</v>
      </c>
      <c r="AO116" s="62">
        <f t="shared" si="39"/>
        <v>14.371906989356654</v>
      </c>
      <c r="AP116" s="62">
        <f t="shared" si="40"/>
        <v>8.745169818995322</v>
      </c>
      <c r="AQ116" s="62">
        <f t="shared" si="41"/>
        <v>81.689376991390404</v>
      </c>
      <c r="AR116" s="62">
        <f t="shared" si="42"/>
        <v>10.846722256118229</v>
      </c>
      <c r="AS116" s="62">
        <f t="shared" si="43"/>
        <v>39.726120263033017</v>
      </c>
      <c r="AT116" s="62">
        <f t="shared" si="44"/>
        <v>7.7282896074842382</v>
      </c>
      <c r="AU116" s="62">
        <f t="shared" si="45"/>
        <v>9.7620500305064066</v>
      </c>
      <c r="AV116" s="62">
        <f t="shared" si="46"/>
        <v>3.8641448037421191</v>
      </c>
      <c r="AW116" s="62">
        <f t="shared" si="47"/>
        <v>6.6436173818724154</v>
      </c>
      <c r="AX116" s="62">
        <f t="shared" si="48"/>
        <v>8.2706257202901501</v>
      </c>
      <c r="AY116" s="62">
        <f t="shared" si="49"/>
        <v>52.809978984475627</v>
      </c>
      <c r="AZ116" s="62">
        <f t="shared" si="50"/>
        <v>0.20337604230221681</v>
      </c>
      <c r="BA116" s="62">
        <f t="shared" si="51"/>
        <v>6.9825774523761099</v>
      </c>
      <c r="BB116" s="62">
        <f t="shared" si="52"/>
        <v>0.54233611280591143</v>
      </c>
      <c r="BC116" s="62">
        <f t="shared" si="53"/>
        <v>248.59331570740966</v>
      </c>
      <c r="BD116" s="62">
        <f t="shared" si="30"/>
        <v>24.811877160870448</v>
      </c>
      <c r="BE116" s="62">
        <f t="shared" si="31"/>
        <v>44.132601179581044</v>
      </c>
      <c r="BF116" s="54"/>
      <c r="BG116" s="61" t="s">
        <v>254</v>
      </c>
      <c r="BH116" s="62">
        <f t="shared" si="54"/>
        <v>48.8211280513205</v>
      </c>
      <c r="BI116" s="62">
        <f t="shared" si="54"/>
        <v>9.6324461343472763</v>
      </c>
      <c r="BJ116" s="62">
        <f t="shared" si="55"/>
        <v>13.51922264469793</v>
      </c>
      <c r="BK116" s="62">
        <f t="shared" si="56"/>
        <v>26.531474440219686</v>
      </c>
      <c r="BL116" s="62">
        <f t="shared" si="57"/>
        <v>64.15218644486535</v>
      </c>
      <c r="BM116" s="62">
        <f t="shared" si="58"/>
        <v>8.2805238698774826</v>
      </c>
      <c r="BN116" s="62">
        <f t="shared" si="59"/>
        <v>0.48138639281129653</v>
      </c>
    </row>
    <row r="117" spans="1:66" x14ac:dyDescent="0.25">
      <c r="A117" s="59" t="s">
        <v>255</v>
      </c>
      <c r="B117" s="103">
        <v>7598</v>
      </c>
      <c r="C117" s="103">
        <v>6277</v>
      </c>
      <c r="D117" s="103">
        <v>6185</v>
      </c>
      <c r="E117" s="103">
        <v>6099</v>
      </c>
      <c r="F117" s="103">
        <v>2960</v>
      </c>
      <c r="G117" s="103">
        <v>119</v>
      </c>
      <c r="H117" s="103">
        <v>339</v>
      </c>
      <c r="I117" s="103">
        <v>1200</v>
      </c>
      <c r="J117" s="103">
        <v>171</v>
      </c>
      <c r="K117" s="103">
        <v>348</v>
      </c>
      <c r="L117" s="103">
        <v>204</v>
      </c>
      <c r="M117" s="103">
        <v>75</v>
      </c>
      <c r="N117" s="103">
        <v>154</v>
      </c>
      <c r="O117" s="103">
        <v>63</v>
      </c>
      <c r="P117" s="103">
        <v>624</v>
      </c>
      <c r="Q117" s="103">
        <v>324</v>
      </c>
      <c r="R117" s="103">
        <v>342</v>
      </c>
      <c r="S117" s="103">
        <v>56</v>
      </c>
      <c r="T117" s="103">
        <v>51</v>
      </c>
      <c r="U117" s="103">
        <v>22</v>
      </c>
      <c r="V117" s="103">
        <v>35</v>
      </c>
      <c r="W117" s="103">
        <v>48</v>
      </c>
      <c r="X117" s="103">
        <v>608</v>
      </c>
      <c r="Y117" s="103">
        <v>8</v>
      </c>
      <c r="Z117" s="103">
        <v>40</v>
      </c>
      <c r="AA117" s="103">
        <v>45</v>
      </c>
      <c r="AB117" s="103">
        <v>1868</v>
      </c>
      <c r="AC117" s="104">
        <v>165</v>
      </c>
      <c r="AD117" s="105">
        <v>272</v>
      </c>
      <c r="AE117" s="60"/>
      <c r="AF117" s="60"/>
      <c r="AG117" s="61" t="s">
        <v>255</v>
      </c>
      <c r="AH117" s="62">
        <f t="shared" si="32"/>
        <v>15.662016320084234</v>
      </c>
      <c r="AI117" s="62">
        <f t="shared" si="33"/>
        <v>44.617004474861801</v>
      </c>
      <c r="AJ117" s="62">
        <f t="shared" si="34"/>
        <v>157.93629902605949</v>
      </c>
      <c r="AK117" s="62">
        <f t="shared" si="35"/>
        <v>22.505922611213478</v>
      </c>
      <c r="AL117" s="62">
        <f t="shared" si="36"/>
        <v>45.801526717557252</v>
      </c>
      <c r="AM117" s="62">
        <f t="shared" si="37"/>
        <v>26.849170834430115</v>
      </c>
      <c r="AN117" s="62">
        <f t="shared" si="38"/>
        <v>9.8710186891287179</v>
      </c>
      <c r="AO117" s="62">
        <f t="shared" si="39"/>
        <v>20.2684917083443</v>
      </c>
      <c r="AP117" s="62">
        <f t="shared" si="40"/>
        <v>8.2916556988681229</v>
      </c>
      <c r="AQ117" s="62">
        <f t="shared" si="41"/>
        <v>82.126875493550941</v>
      </c>
      <c r="AR117" s="62">
        <f t="shared" si="42"/>
        <v>42.642800737036062</v>
      </c>
      <c r="AS117" s="62">
        <f t="shared" si="43"/>
        <v>45.011845222426956</v>
      </c>
      <c r="AT117" s="62">
        <f t="shared" si="44"/>
        <v>7.3703606212161095</v>
      </c>
      <c r="AU117" s="62">
        <f t="shared" si="45"/>
        <v>6.7122927086075288</v>
      </c>
      <c r="AV117" s="62">
        <f t="shared" si="46"/>
        <v>2.8954988154777572</v>
      </c>
      <c r="AW117" s="62">
        <f t="shared" si="47"/>
        <v>4.6064753882600691</v>
      </c>
      <c r="AX117" s="62">
        <f t="shared" si="48"/>
        <v>6.3174519610423792</v>
      </c>
      <c r="AY117" s="62">
        <f t="shared" si="49"/>
        <v>80.021058173203471</v>
      </c>
      <c r="AZ117" s="62">
        <f t="shared" si="50"/>
        <v>1.0529086601737299</v>
      </c>
      <c r="BA117" s="62">
        <f t="shared" si="51"/>
        <v>5.2645433008686497</v>
      </c>
      <c r="BB117" s="62">
        <f t="shared" si="52"/>
        <v>5.9226112134772313</v>
      </c>
      <c r="BC117" s="62">
        <f t="shared" si="53"/>
        <v>245.85417215056594</v>
      </c>
      <c r="BD117" s="62">
        <f t="shared" si="30"/>
        <v>21.716241116083179</v>
      </c>
      <c r="BE117" s="62">
        <f t="shared" si="31"/>
        <v>35.798894445906818</v>
      </c>
      <c r="BF117" s="54"/>
      <c r="BG117" s="61" t="s">
        <v>255</v>
      </c>
      <c r="BH117" s="62">
        <f t="shared" si="54"/>
        <v>55.295068714632173</v>
      </c>
      <c r="BI117" s="62">
        <f t="shared" si="54"/>
        <v>9.1818330873913752</v>
      </c>
      <c r="BJ117" s="62">
        <f t="shared" si="55"/>
        <v>53.123462862764391</v>
      </c>
      <c r="BK117" s="62">
        <f t="shared" si="56"/>
        <v>33.448106246925725</v>
      </c>
      <c r="BL117" s="62">
        <f t="shared" si="57"/>
        <v>96.86155806914131</v>
      </c>
      <c r="BM117" s="62">
        <f t="shared" si="58"/>
        <v>5.7386456796196095</v>
      </c>
      <c r="BN117" s="62">
        <f t="shared" si="59"/>
        <v>2.7027027027027026</v>
      </c>
    </row>
    <row r="118" spans="1:66" x14ac:dyDescent="0.25">
      <c r="A118" s="59" t="s">
        <v>256</v>
      </c>
      <c r="B118" s="103">
        <v>4008</v>
      </c>
      <c r="C118" s="103">
        <v>3342</v>
      </c>
      <c r="D118" s="103">
        <v>3301</v>
      </c>
      <c r="E118" s="103">
        <v>3254</v>
      </c>
      <c r="F118" s="103">
        <v>1759</v>
      </c>
      <c r="G118" s="103">
        <v>100</v>
      </c>
      <c r="H118" s="103">
        <v>227</v>
      </c>
      <c r="I118" s="103">
        <v>803</v>
      </c>
      <c r="J118" s="103">
        <v>68</v>
      </c>
      <c r="K118" s="103">
        <v>191</v>
      </c>
      <c r="L118" s="103">
        <v>164</v>
      </c>
      <c r="M118" s="103">
        <v>73</v>
      </c>
      <c r="N118" s="103">
        <v>85</v>
      </c>
      <c r="O118" s="103">
        <v>33</v>
      </c>
      <c r="P118" s="103">
        <v>338</v>
      </c>
      <c r="Q118" s="103">
        <v>67</v>
      </c>
      <c r="R118" s="103">
        <v>185</v>
      </c>
      <c r="S118" s="103">
        <v>32</v>
      </c>
      <c r="T118" s="103">
        <v>42</v>
      </c>
      <c r="U118" s="103">
        <v>17</v>
      </c>
      <c r="V118" s="103">
        <v>11</v>
      </c>
      <c r="W118" s="103">
        <v>14</v>
      </c>
      <c r="X118" s="103">
        <v>270</v>
      </c>
      <c r="Y118" s="103">
        <v>4</v>
      </c>
      <c r="Z118" s="103">
        <v>22</v>
      </c>
      <c r="AA118" s="103">
        <v>19</v>
      </c>
      <c r="AB118" s="103">
        <v>1138</v>
      </c>
      <c r="AC118" s="104">
        <v>98</v>
      </c>
      <c r="AD118" s="105">
        <v>128</v>
      </c>
      <c r="AE118" s="60"/>
      <c r="AF118" s="60"/>
      <c r="AG118" s="61" t="s">
        <v>256</v>
      </c>
      <c r="AH118" s="62">
        <f t="shared" si="32"/>
        <v>24.950099800399201</v>
      </c>
      <c r="AI118" s="62">
        <f t="shared" si="33"/>
        <v>56.636726546906182</v>
      </c>
      <c r="AJ118" s="62">
        <f t="shared" si="34"/>
        <v>200.34930139720558</v>
      </c>
      <c r="AK118" s="62">
        <f t="shared" si="35"/>
        <v>16.966067864271459</v>
      </c>
      <c r="AL118" s="62">
        <f t="shared" si="36"/>
        <v>47.65469061876248</v>
      </c>
      <c r="AM118" s="62">
        <f t="shared" si="37"/>
        <v>40.918163672654693</v>
      </c>
      <c r="AN118" s="62">
        <f t="shared" si="38"/>
        <v>18.213572854291417</v>
      </c>
      <c r="AO118" s="62">
        <f t="shared" si="39"/>
        <v>21.207584830339318</v>
      </c>
      <c r="AP118" s="62">
        <f t="shared" si="40"/>
        <v>8.2335329341317376</v>
      </c>
      <c r="AQ118" s="62">
        <f t="shared" si="41"/>
        <v>84.331337325349295</v>
      </c>
      <c r="AR118" s="62">
        <f t="shared" si="42"/>
        <v>16.716566866267467</v>
      </c>
      <c r="AS118" s="62">
        <f t="shared" si="43"/>
        <v>46.157684630738522</v>
      </c>
      <c r="AT118" s="62">
        <f t="shared" si="44"/>
        <v>7.9840319361277441</v>
      </c>
      <c r="AU118" s="62">
        <f t="shared" si="45"/>
        <v>10.479041916167663</v>
      </c>
      <c r="AV118" s="62">
        <f t="shared" si="46"/>
        <v>4.2415169660678647</v>
      </c>
      <c r="AW118" s="62">
        <f t="shared" si="47"/>
        <v>2.7445109780439121</v>
      </c>
      <c r="AX118" s="62">
        <f t="shared" si="48"/>
        <v>3.4930139720558881</v>
      </c>
      <c r="AY118" s="62">
        <f t="shared" si="49"/>
        <v>67.365269461077844</v>
      </c>
      <c r="AZ118" s="62">
        <f t="shared" si="50"/>
        <v>0.99800399201596801</v>
      </c>
      <c r="BA118" s="62">
        <f t="shared" si="51"/>
        <v>5.4890219560878242</v>
      </c>
      <c r="BB118" s="62">
        <f t="shared" si="52"/>
        <v>4.740518962075849</v>
      </c>
      <c r="BC118" s="62">
        <f t="shared" si="53"/>
        <v>283.9321357285429</v>
      </c>
      <c r="BD118" s="62">
        <f t="shared" si="30"/>
        <v>24.451097804391217</v>
      </c>
      <c r="BE118" s="62">
        <f t="shared" si="31"/>
        <v>31.936127744510976</v>
      </c>
      <c r="BF118" s="54"/>
      <c r="BG118" s="61" t="s">
        <v>256</v>
      </c>
      <c r="BH118" s="62">
        <f t="shared" si="54"/>
        <v>56.043623144501666</v>
      </c>
      <c r="BI118" s="62">
        <f t="shared" si="54"/>
        <v>9.8340503995082962</v>
      </c>
      <c r="BJ118" s="62">
        <f t="shared" si="55"/>
        <v>20.590043023970498</v>
      </c>
      <c r="BK118" s="62">
        <f t="shared" si="56"/>
        <v>50.399508297480025</v>
      </c>
      <c r="BL118" s="62">
        <f t="shared" si="57"/>
        <v>80.789946140035894</v>
      </c>
      <c r="BM118" s="62">
        <f t="shared" si="58"/>
        <v>3.3804548248309771</v>
      </c>
      <c r="BN118" s="62">
        <f t="shared" si="59"/>
        <v>2.2740193291642976</v>
      </c>
    </row>
    <row r="119" spans="1:66" x14ac:dyDescent="0.25">
      <c r="A119" s="59" t="s">
        <v>257</v>
      </c>
      <c r="B119" s="103">
        <v>5291</v>
      </c>
      <c r="C119" s="103">
        <v>4343</v>
      </c>
      <c r="D119" s="103">
        <v>4278</v>
      </c>
      <c r="E119" s="103">
        <v>4227</v>
      </c>
      <c r="F119" s="103">
        <v>1994</v>
      </c>
      <c r="G119" s="103">
        <v>70</v>
      </c>
      <c r="H119" s="103">
        <v>285</v>
      </c>
      <c r="I119" s="103">
        <v>623</v>
      </c>
      <c r="J119" s="103">
        <v>119</v>
      </c>
      <c r="K119" s="103">
        <v>208</v>
      </c>
      <c r="L119" s="103">
        <v>105</v>
      </c>
      <c r="M119" s="103">
        <v>69</v>
      </c>
      <c r="N119" s="103">
        <v>69</v>
      </c>
      <c r="O119" s="103">
        <v>27</v>
      </c>
      <c r="P119" s="103">
        <v>411</v>
      </c>
      <c r="Q119" s="103">
        <v>184</v>
      </c>
      <c r="R119" s="103">
        <v>254</v>
      </c>
      <c r="S119" s="103">
        <v>27</v>
      </c>
      <c r="T119" s="103">
        <v>14</v>
      </c>
      <c r="U119" s="103">
        <v>7</v>
      </c>
      <c r="V119" s="103">
        <v>20</v>
      </c>
      <c r="W119" s="103">
        <v>32</v>
      </c>
      <c r="X119" s="103">
        <v>389</v>
      </c>
      <c r="Y119" s="103">
        <v>7</v>
      </c>
      <c r="Z119" s="103">
        <v>27</v>
      </c>
      <c r="AA119" s="103">
        <v>6</v>
      </c>
      <c r="AB119" s="103">
        <v>1177</v>
      </c>
      <c r="AC119" s="104">
        <v>66</v>
      </c>
      <c r="AD119" s="105">
        <v>152</v>
      </c>
      <c r="AE119" s="60"/>
      <c r="AF119" s="60"/>
      <c r="AG119" s="61" t="s">
        <v>257</v>
      </c>
      <c r="AH119" s="62">
        <f t="shared" si="32"/>
        <v>13.230013230013229</v>
      </c>
      <c r="AI119" s="62">
        <f t="shared" si="33"/>
        <v>53.865053865053866</v>
      </c>
      <c r="AJ119" s="62">
        <f t="shared" si="34"/>
        <v>117.74711774711774</v>
      </c>
      <c r="AK119" s="62">
        <f t="shared" si="35"/>
        <v>22.491022491022491</v>
      </c>
      <c r="AL119" s="62">
        <f t="shared" si="36"/>
        <v>39.31203931203931</v>
      </c>
      <c r="AM119" s="62">
        <f t="shared" si="37"/>
        <v>19.845019845019845</v>
      </c>
      <c r="AN119" s="62">
        <f t="shared" si="38"/>
        <v>13.041013041013041</v>
      </c>
      <c r="AO119" s="62">
        <f t="shared" si="39"/>
        <v>13.041013041013041</v>
      </c>
      <c r="AP119" s="62">
        <f t="shared" si="40"/>
        <v>5.1030051030051027</v>
      </c>
      <c r="AQ119" s="62">
        <f t="shared" si="41"/>
        <v>77.679077679077679</v>
      </c>
      <c r="AR119" s="62">
        <f t="shared" si="42"/>
        <v>34.776034776034777</v>
      </c>
      <c r="AS119" s="62">
        <f t="shared" si="43"/>
        <v>48.006048006048005</v>
      </c>
      <c r="AT119" s="62">
        <f t="shared" si="44"/>
        <v>5.1030051030051027</v>
      </c>
      <c r="AU119" s="62">
        <f t="shared" si="45"/>
        <v>2.6460026460026462</v>
      </c>
      <c r="AV119" s="62">
        <f t="shared" si="46"/>
        <v>1.3230013230013231</v>
      </c>
      <c r="AW119" s="62">
        <f t="shared" si="47"/>
        <v>3.78000378000378</v>
      </c>
      <c r="AX119" s="62">
        <f t="shared" si="48"/>
        <v>6.048006048006048</v>
      </c>
      <c r="AY119" s="62">
        <f t="shared" si="49"/>
        <v>73.521073521073518</v>
      </c>
      <c r="AZ119" s="62">
        <f t="shared" si="50"/>
        <v>1.3230013230013231</v>
      </c>
      <c r="BA119" s="62">
        <f t="shared" si="51"/>
        <v>5.1030051030051027</v>
      </c>
      <c r="BB119" s="62">
        <f t="shared" si="52"/>
        <v>1.134001134001134</v>
      </c>
      <c r="BC119" s="62">
        <f t="shared" si="53"/>
        <v>222.45322245322245</v>
      </c>
      <c r="BD119" s="62">
        <f t="shared" si="30"/>
        <v>12.474012474012476</v>
      </c>
      <c r="BE119" s="62">
        <f t="shared" si="31"/>
        <v>28.728028728028725</v>
      </c>
      <c r="BF119" s="54"/>
      <c r="BG119" s="61" t="s">
        <v>257</v>
      </c>
      <c r="BH119" s="62">
        <f t="shared" si="54"/>
        <v>59.373539036933145</v>
      </c>
      <c r="BI119" s="62">
        <f t="shared" si="54"/>
        <v>6.3875088715401001</v>
      </c>
      <c r="BJ119" s="62">
        <f t="shared" si="55"/>
        <v>43.529690087532529</v>
      </c>
      <c r="BK119" s="62">
        <f t="shared" si="56"/>
        <v>24.840312278211499</v>
      </c>
      <c r="BL119" s="62">
        <f t="shared" si="57"/>
        <v>89.569422058484918</v>
      </c>
      <c r="BM119" s="62">
        <f t="shared" si="58"/>
        <v>4.7314880529926668</v>
      </c>
      <c r="BN119" s="62">
        <f t="shared" si="59"/>
        <v>3.5105315947843532</v>
      </c>
    </row>
    <row r="120" spans="1:66" x14ac:dyDescent="0.25">
      <c r="A120" s="59" t="s">
        <v>258</v>
      </c>
      <c r="B120" s="103">
        <v>5303</v>
      </c>
      <c r="C120" s="103">
        <v>4316</v>
      </c>
      <c r="D120" s="103">
        <v>4277</v>
      </c>
      <c r="E120" s="103">
        <v>4225</v>
      </c>
      <c r="F120" s="103">
        <v>2191</v>
      </c>
      <c r="G120" s="103">
        <v>105</v>
      </c>
      <c r="H120" s="103">
        <v>367</v>
      </c>
      <c r="I120" s="103">
        <v>814</v>
      </c>
      <c r="J120" s="103">
        <v>107</v>
      </c>
      <c r="K120" s="103">
        <v>235</v>
      </c>
      <c r="L120" s="103">
        <v>186</v>
      </c>
      <c r="M120" s="103">
        <v>53</v>
      </c>
      <c r="N120" s="103">
        <v>106</v>
      </c>
      <c r="O120" s="103">
        <v>72</v>
      </c>
      <c r="P120" s="103">
        <v>384</v>
      </c>
      <c r="Q120" s="103">
        <v>32</v>
      </c>
      <c r="R120" s="103">
        <v>183</v>
      </c>
      <c r="S120" s="103">
        <v>28</v>
      </c>
      <c r="T120" s="103">
        <v>36</v>
      </c>
      <c r="U120" s="103">
        <v>16</v>
      </c>
      <c r="V120" s="103">
        <v>35</v>
      </c>
      <c r="W120" s="103">
        <v>31</v>
      </c>
      <c r="X120" s="103">
        <v>352</v>
      </c>
      <c r="Y120" s="103">
        <v>4</v>
      </c>
      <c r="Z120" s="103">
        <v>40</v>
      </c>
      <c r="AA120" s="103">
        <v>5</v>
      </c>
      <c r="AB120" s="103">
        <v>1411</v>
      </c>
      <c r="AC120" s="104">
        <v>112</v>
      </c>
      <c r="AD120" s="105">
        <v>193</v>
      </c>
      <c r="AE120" s="60"/>
      <c r="AF120" s="60"/>
      <c r="AG120" s="61" t="s">
        <v>258</v>
      </c>
      <c r="AH120" s="62">
        <f t="shared" si="32"/>
        <v>19.80011314350368</v>
      </c>
      <c r="AI120" s="62">
        <f t="shared" si="33"/>
        <v>69.206109749198561</v>
      </c>
      <c r="AJ120" s="62">
        <f t="shared" si="34"/>
        <v>153.49801998868566</v>
      </c>
      <c r="AK120" s="62">
        <f t="shared" si="35"/>
        <v>20.177258155760889</v>
      </c>
      <c r="AL120" s="62">
        <f t="shared" si="36"/>
        <v>44.314538940222519</v>
      </c>
      <c r="AM120" s="62">
        <f t="shared" si="37"/>
        <v>35.074486139920801</v>
      </c>
      <c r="AN120" s="62">
        <f t="shared" si="38"/>
        <v>9.9943428248161421</v>
      </c>
      <c r="AO120" s="62">
        <f t="shared" si="39"/>
        <v>19.988685649632284</v>
      </c>
      <c r="AP120" s="62">
        <f t="shared" si="40"/>
        <v>13.577220441259666</v>
      </c>
      <c r="AQ120" s="62">
        <f t="shared" si="41"/>
        <v>72.411842353384884</v>
      </c>
      <c r="AR120" s="62">
        <f t="shared" si="42"/>
        <v>6.0343201961154058</v>
      </c>
      <c r="AS120" s="62">
        <f t="shared" si="43"/>
        <v>34.508768621534976</v>
      </c>
      <c r="AT120" s="62">
        <f t="shared" si="44"/>
        <v>5.2800301716009805</v>
      </c>
      <c r="AU120" s="62">
        <f t="shared" si="45"/>
        <v>6.7886102206298329</v>
      </c>
      <c r="AV120" s="62">
        <f t="shared" si="46"/>
        <v>3.0171600980577029</v>
      </c>
      <c r="AW120" s="62">
        <f t="shared" si="47"/>
        <v>6.6000377145012257</v>
      </c>
      <c r="AX120" s="62">
        <f t="shared" si="48"/>
        <v>5.8457476899867995</v>
      </c>
      <c r="AY120" s="62">
        <f t="shared" si="49"/>
        <v>66.377522157269468</v>
      </c>
      <c r="AZ120" s="62">
        <f t="shared" si="50"/>
        <v>0.75429002451442573</v>
      </c>
      <c r="BA120" s="62">
        <f t="shared" si="51"/>
        <v>7.5429002451442582</v>
      </c>
      <c r="BB120" s="62">
        <f t="shared" si="52"/>
        <v>0.94286253064303227</v>
      </c>
      <c r="BC120" s="62">
        <f t="shared" si="53"/>
        <v>266.07580614746365</v>
      </c>
      <c r="BD120" s="62">
        <f t="shared" si="30"/>
        <v>21.120120686403922</v>
      </c>
      <c r="BE120" s="62">
        <f t="shared" si="31"/>
        <v>36.394493682821043</v>
      </c>
      <c r="BF120" s="54"/>
      <c r="BG120" s="61" t="s">
        <v>258</v>
      </c>
      <c r="BH120" s="62">
        <f t="shared" si="54"/>
        <v>42.78700023380874</v>
      </c>
      <c r="BI120" s="62">
        <f t="shared" si="54"/>
        <v>6.6272189349112427</v>
      </c>
      <c r="BJ120" s="62">
        <f t="shared" si="55"/>
        <v>7.5739644970414197</v>
      </c>
      <c r="BK120" s="62">
        <f t="shared" si="56"/>
        <v>44.023668639053255</v>
      </c>
      <c r="BL120" s="62">
        <f t="shared" si="57"/>
        <v>81.556997219647826</v>
      </c>
      <c r="BM120" s="62">
        <f t="shared" si="58"/>
        <v>8.2840236686390529</v>
      </c>
      <c r="BN120" s="62">
        <f t="shared" si="59"/>
        <v>1.8256503879507073</v>
      </c>
    </row>
    <row r="121" spans="1:66" x14ac:dyDescent="0.25">
      <c r="A121" s="59" t="s">
        <v>259</v>
      </c>
      <c r="B121" s="103">
        <v>7215</v>
      </c>
      <c r="C121" s="103">
        <v>5909</v>
      </c>
      <c r="D121" s="103">
        <v>5828</v>
      </c>
      <c r="E121" s="103">
        <v>5746</v>
      </c>
      <c r="F121" s="103">
        <v>2991</v>
      </c>
      <c r="G121" s="103">
        <v>149</v>
      </c>
      <c r="H121" s="103">
        <v>488</v>
      </c>
      <c r="I121" s="103">
        <v>1041</v>
      </c>
      <c r="J121" s="103">
        <v>178</v>
      </c>
      <c r="K121" s="103">
        <v>287</v>
      </c>
      <c r="L121" s="103">
        <v>359</v>
      </c>
      <c r="M121" s="103">
        <v>87</v>
      </c>
      <c r="N121" s="103">
        <v>170</v>
      </c>
      <c r="O121" s="103">
        <v>102</v>
      </c>
      <c r="P121" s="103">
        <v>511</v>
      </c>
      <c r="Q121" s="103">
        <v>415</v>
      </c>
      <c r="R121" s="103">
        <v>274</v>
      </c>
      <c r="S121" s="103">
        <v>66</v>
      </c>
      <c r="T121" s="103">
        <v>70</v>
      </c>
      <c r="U121" s="103">
        <v>50</v>
      </c>
      <c r="V121" s="103">
        <v>20</v>
      </c>
      <c r="W121" s="103">
        <v>51</v>
      </c>
      <c r="X121" s="103">
        <v>539</v>
      </c>
      <c r="Y121" s="103">
        <v>22</v>
      </c>
      <c r="Z121" s="103">
        <v>47</v>
      </c>
      <c r="AA121" s="103">
        <v>26</v>
      </c>
      <c r="AB121" s="103">
        <v>1837</v>
      </c>
      <c r="AC121" s="104">
        <v>153</v>
      </c>
      <c r="AD121" s="105">
        <v>245</v>
      </c>
      <c r="AE121" s="60"/>
      <c r="AF121" s="60"/>
      <c r="AG121" s="61" t="s">
        <v>259</v>
      </c>
      <c r="AH121" s="62">
        <f t="shared" si="32"/>
        <v>20.651420651420651</v>
      </c>
      <c r="AI121" s="62">
        <f t="shared" si="33"/>
        <v>67.636867636867635</v>
      </c>
      <c r="AJ121" s="62">
        <f t="shared" si="34"/>
        <v>144.28274428274429</v>
      </c>
      <c r="AK121" s="62">
        <f t="shared" si="35"/>
        <v>24.670824670824672</v>
      </c>
      <c r="AL121" s="62">
        <f t="shared" si="36"/>
        <v>39.778239778239779</v>
      </c>
      <c r="AM121" s="62">
        <f t="shared" si="37"/>
        <v>49.757449757449756</v>
      </c>
      <c r="AN121" s="62">
        <f t="shared" si="38"/>
        <v>12.058212058212058</v>
      </c>
      <c r="AO121" s="62">
        <f t="shared" si="39"/>
        <v>23.562023562023562</v>
      </c>
      <c r="AP121" s="62">
        <f t="shared" si="40"/>
        <v>14.137214137214137</v>
      </c>
      <c r="AQ121" s="62">
        <f t="shared" si="41"/>
        <v>70.824670824670818</v>
      </c>
      <c r="AR121" s="62">
        <f t="shared" si="42"/>
        <v>57.519057519057519</v>
      </c>
      <c r="AS121" s="62">
        <f t="shared" si="43"/>
        <v>37.976437976437971</v>
      </c>
      <c r="AT121" s="62">
        <f t="shared" si="44"/>
        <v>9.147609147609149</v>
      </c>
      <c r="AU121" s="62">
        <f t="shared" si="45"/>
        <v>9.7020097020097023</v>
      </c>
      <c r="AV121" s="62">
        <f t="shared" si="46"/>
        <v>6.9300069300069298</v>
      </c>
      <c r="AW121" s="62">
        <f t="shared" si="47"/>
        <v>2.772002772002772</v>
      </c>
      <c r="AX121" s="62">
        <f t="shared" si="48"/>
        <v>7.0686070686070686</v>
      </c>
      <c r="AY121" s="62">
        <f t="shared" si="49"/>
        <v>74.7054747054747</v>
      </c>
      <c r="AZ121" s="62">
        <f t="shared" si="50"/>
        <v>3.0492030492030491</v>
      </c>
      <c r="BA121" s="62">
        <f t="shared" si="51"/>
        <v>6.5142065142065144</v>
      </c>
      <c r="BB121" s="62">
        <f t="shared" si="52"/>
        <v>3.6036036036036037</v>
      </c>
      <c r="BC121" s="62">
        <f t="shared" si="53"/>
        <v>254.60845460845459</v>
      </c>
      <c r="BD121" s="62">
        <f t="shared" si="30"/>
        <v>21.205821205821206</v>
      </c>
      <c r="BE121" s="62">
        <f t="shared" si="31"/>
        <v>33.957033957033957</v>
      </c>
      <c r="BF121" s="54"/>
      <c r="BG121" s="61" t="s">
        <v>259</v>
      </c>
      <c r="BH121" s="62">
        <f t="shared" si="54"/>
        <v>47.014413177762528</v>
      </c>
      <c r="BI121" s="62">
        <f t="shared" si="54"/>
        <v>11.486251305255831</v>
      </c>
      <c r="BJ121" s="62">
        <f t="shared" si="55"/>
        <v>72.224155934563171</v>
      </c>
      <c r="BK121" s="62">
        <f t="shared" si="56"/>
        <v>62.47824573616429</v>
      </c>
      <c r="BL121" s="62">
        <f t="shared" si="57"/>
        <v>91.21678795058385</v>
      </c>
      <c r="BM121" s="62">
        <f t="shared" si="58"/>
        <v>3.4806822137138878</v>
      </c>
      <c r="BN121" s="62">
        <f t="shared" si="59"/>
        <v>7.3553995319291205</v>
      </c>
    </row>
    <row r="122" spans="1:66" x14ac:dyDescent="0.25">
      <c r="A122" s="59" t="s">
        <v>260</v>
      </c>
      <c r="B122" s="103">
        <v>5004</v>
      </c>
      <c r="C122" s="103">
        <v>4127</v>
      </c>
      <c r="D122" s="103">
        <v>4066</v>
      </c>
      <c r="E122" s="103">
        <v>4012</v>
      </c>
      <c r="F122" s="103">
        <v>2050</v>
      </c>
      <c r="G122" s="103">
        <v>64</v>
      </c>
      <c r="H122" s="103">
        <v>284</v>
      </c>
      <c r="I122" s="103">
        <v>555</v>
      </c>
      <c r="J122" s="103">
        <v>82</v>
      </c>
      <c r="K122" s="103">
        <v>217</v>
      </c>
      <c r="L122" s="103">
        <v>194</v>
      </c>
      <c r="M122" s="103">
        <v>86</v>
      </c>
      <c r="N122" s="103">
        <v>83</v>
      </c>
      <c r="O122" s="103">
        <v>58</v>
      </c>
      <c r="P122" s="103">
        <v>400</v>
      </c>
      <c r="Q122" s="103">
        <v>56</v>
      </c>
      <c r="R122" s="103">
        <v>234</v>
      </c>
      <c r="S122" s="103">
        <v>43</v>
      </c>
      <c r="T122" s="103">
        <v>35</v>
      </c>
      <c r="U122" s="103">
        <v>14</v>
      </c>
      <c r="V122" s="103">
        <v>40</v>
      </c>
      <c r="W122" s="103">
        <v>39</v>
      </c>
      <c r="X122" s="103">
        <v>406</v>
      </c>
      <c r="Y122" s="103">
        <v>5</v>
      </c>
      <c r="Z122" s="103">
        <v>32</v>
      </c>
      <c r="AA122" s="103">
        <v>33</v>
      </c>
      <c r="AB122" s="103">
        <v>1167</v>
      </c>
      <c r="AC122" s="104">
        <v>74</v>
      </c>
      <c r="AD122" s="105">
        <v>152</v>
      </c>
      <c r="AE122" s="60"/>
      <c r="AF122" s="60"/>
      <c r="AG122" s="61" t="s">
        <v>260</v>
      </c>
      <c r="AH122" s="62">
        <f t="shared" si="32"/>
        <v>12.789768185451639</v>
      </c>
      <c r="AI122" s="62">
        <f t="shared" si="33"/>
        <v>56.754596322941651</v>
      </c>
      <c r="AJ122" s="62">
        <f t="shared" si="34"/>
        <v>110.91127098321343</v>
      </c>
      <c r="AK122" s="62">
        <f t="shared" si="35"/>
        <v>16.386890487609911</v>
      </c>
      <c r="AL122" s="62">
        <f t="shared" si="36"/>
        <v>43.365307753796962</v>
      </c>
      <c r="AM122" s="62">
        <f t="shared" si="37"/>
        <v>38.768984812150279</v>
      </c>
      <c r="AN122" s="62">
        <f t="shared" si="38"/>
        <v>17.186250999200638</v>
      </c>
      <c r="AO122" s="62">
        <f t="shared" si="39"/>
        <v>16.586730615507594</v>
      </c>
      <c r="AP122" s="62">
        <f t="shared" si="40"/>
        <v>11.590727418065548</v>
      </c>
      <c r="AQ122" s="62">
        <f t="shared" si="41"/>
        <v>79.936051159072733</v>
      </c>
      <c r="AR122" s="62">
        <f t="shared" si="42"/>
        <v>11.191047162270184</v>
      </c>
      <c r="AS122" s="62">
        <f t="shared" si="43"/>
        <v>46.762589928057558</v>
      </c>
      <c r="AT122" s="62">
        <f t="shared" si="44"/>
        <v>8.593125499600319</v>
      </c>
      <c r="AU122" s="62">
        <f t="shared" si="45"/>
        <v>6.9944044764188646</v>
      </c>
      <c r="AV122" s="62">
        <f t="shared" si="46"/>
        <v>2.797761790567546</v>
      </c>
      <c r="AW122" s="62">
        <f t="shared" si="47"/>
        <v>7.9936051159072745</v>
      </c>
      <c r="AX122" s="62">
        <f t="shared" si="48"/>
        <v>7.7937649880095927</v>
      </c>
      <c r="AY122" s="62">
        <f t="shared" si="49"/>
        <v>81.135091926458827</v>
      </c>
      <c r="AZ122" s="62">
        <f t="shared" si="50"/>
        <v>0.99920063948840931</v>
      </c>
      <c r="BA122" s="62">
        <f t="shared" si="51"/>
        <v>6.3948840927258193</v>
      </c>
      <c r="BB122" s="62">
        <f t="shared" si="52"/>
        <v>6.5947242206235011</v>
      </c>
      <c r="BC122" s="62">
        <f t="shared" si="53"/>
        <v>233.21342925659471</v>
      </c>
      <c r="BD122" s="62">
        <f t="shared" si="30"/>
        <v>14.788169464428458</v>
      </c>
      <c r="BE122" s="62">
        <f t="shared" si="31"/>
        <v>30.375699440447644</v>
      </c>
      <c r="BF122" s="54"/>
      <c r="BG122" s="61" t="s">
        <v>260</v>
      </c>
      <c r="BH122" s="62">
        <f t="shared" si="54"/>
        <v>57.550418101328084</v>
      </c>
      <c r="BI122" s="62">
        <f t="shared" si="54"/>
        <v>10.717846460618146</v>
      </c>
      <c r="BJ122" s="62">
        <f t="shared" si="55"/>
        <v>13.958125623130607</v>
      </c>
      <c r="BK122" s="62">
        <f t="shared" si="56"/>
        <v>48.354935194416747</v>
      </c>
      <c r="BL122" s="62">
        <f t="shared" si="57"/>
        <v>98.376544705597283</v>
      </c>
      <c r="BM122" s="62">
        <f t="shared" si="58"/>
        <v>9.9700897308075778</v>
      </c>
      <c r="BN122" s="62">
        <f t="shared" si="59"/>
        <v>2.4390243902439024</v>
      </c>
    </row>
    <row r="123" spans="1:66" x14ac:dyDescent="0.25">
      <c r="A123" s="59" t="s">
        <v>261</v>
      </c>
      <c r="B123" s="103">
        <v>3834</v>
      </c>
      <c r="C123" s="103">
        <v>3113</v>
      </c>
      <c r="D123" s="103">
        <v>3067</v>
      </c>
      <c r="E123" s="103">
        <v>2992</v>
      </c>
      <c r="F123" s="103">
        <v>1398</v>
      </c>
      <c r="G123" s="103">
        <v>75</v>
      </c>
      <c r="H123" s="103">
        <v>339</v>
      </c>
      <c r="I123" s="103">
        <v>494</v>
      </c>
      <c r="J123" s="103">
        <v>87</v>
      </c>
      <c r="K123" s="103">
        <v>182</v>
      </c>
      <c r="L123" s="103">
        <v>180</v>
      </c>
      <c r="M123" s="103">
        <v>59</v>
      </c>
      <c r="N123" s="103">
        <v>59</v>
      </c>
      <c r="O123" s="103">
        <v>17</v>
      </c>
      <c r="P123" s="103">
        <v>323</v>
      </c>
      <c r="Q123" s="103">
        <v>324</v>
      </c>
      <c r="R123" s="103">
        <v>172</v>
      </c>
      <c r="S123" s="103">
        <v>31</v>
      </c>
      <c r="T123" s="103">
        <v>27</v>
      </c>
      <c r="U123" s="103">
        <v>18</v>
      </c>
      <c r="V123" s="103">
        <v>23</v>
      </c>
      <c r="W123" s="103">
        <v>41</v>
      </c>
      <c r="X123" s="103">
        <v>437</v>
      </c>
      <c r="Y123" s="103">
        <v>2</v>
      </c>
      <c r="Z123" s="103">
        <v>28</v>
      </c>
      <c r="AA123" s="103">
        <v>11</v>
      </c>
      <c r="AB123" s="103">
        <v>1037</v>
      </c>
      <c r="AC123" s="104">
        <v>85</v>
      </c>
      <c r="AD123" s="105">
        <v>159</v>
      </c>
      <c r="AE123" s="60"/>
      <c r="AF123" s="60"/>
      <c r="AG123" s="61" t="s">
        <v>261</v>
      </c>
      <c r="AH123" s="62">
        <f t="shared" si="32"/>
        <v>19.561815336463226</v>
      </c>
      <c r="AI123" s="62">
        <f t="shared" si="33"/>
        <v>88.419405320813766</v>
      </c>
      <c r="AJ123" s="62">
        <f t="shared" si="34"/>
        <v>128.84715701617111</v>
      </c>
      <c r="AK123" s="62">
        <f t="shared" si="35"/>
        <v>22.691705790297341</v>
      </c>
      <c r="AL123" s="62">
        <f t="shared" si="36"/>
        <v>47.47000521648409</v>
      </c>
      <c r="AM123" s="62">
        <f t="shared" si="37"/>
        <v>46.948356807511736</v>
      </c>
      <c r="AN123" s="62">
        <f t="shared" si="38"/>
        <v>15.388628064684402</v>
      </c>
      <c r="AO123" s="62">
        <f t="shared" si="39"/>
        <v>15.388628064684402</v>
      </c>
      <c r="AP123" s="62">
        <f t="shared" si="40"/>
        <v>4.434011476264998</v>
      </c>
      <c r="AQ123" s="62">
        <f t="shared" si="41"/>
        <v>84.246218049034951</v>
      </c>
      <c r="AR123" s="62">
        <f t="shared" si="42"/>
        <v>84.507042253521121</v>
      </c>
      <c r="AS123" s="62">
        <f t="shared" si="43"/>
        <v>44.861763171622329</v>
      </c>
      <c r="AT123" s="62">
        <f t="shared" si="44"/>
        <v>8.0855503390714656</v>
      </c>
      <c r="AU123" s="62">
        <f t="shared" si="45"/>
        <v>7.042253521126761</v>
      </c>
      <c r="AV123" s="62">
        <f t="shared" si="46"/>
        <v>4.694835680751174</v>
      </c>
      <c r="AW123" s="62">
        <f t="shared" si="47"/>
        <v>5.9989567031820554</v>
      </c>
      <c r="AX123" s="62">
        <f t="shared" si="48"/>
        <v>10.69379238393323</v>
      </c>
      <c r="AY123" s="62">
        <f t="shared" si="49"/>
        <v>113.98017736045905</v>
      </c>
      <c r="AZ123" s="62">
        <f t="shared" si="50"/>
        <v>0.52164840897235265</v>
      </c>
      <c r="BA123" s="62">
        <f t="shared" si="51"/>
        <v>7.3030777256129369</v>
      </c>
      <c r="BB123" s="62">
        <f t="shared" si="52"/>
        <v>2.8690662493479393</v>
      </c>
      <c r="BC123" s="62">
        <f t="shared" si="53"/>
        <v>270.47470005216485</v>
      </c>
      <c r="BD123" s="62">
        <f t="shared" si="30"/>
        <v>22.170057381324984</v>
      </c>
      <c r="BE123" s="62">
        <f t="shared" si="31"/>
        <v>41.471048513302037</v>
      </c>
      <c r="BF123" s="54"/>
      <c r="BG123" s="61" t="s">
        <v>261</v>
      </c>
      <c r="BH123" s="62">
        <f t="shared" si="54"/>
        <v>56.080860776002609</v>
      </c>
      <c r="BI123" s="62">
        <f t="shared" si="54"/>
        <v>10.36096256684492</v>
      </c>
      <c r="BJ123" s="62">
        <f t="shared" si="55"/>
        <v>108.28877005347594</v>
      </c>
      <c r="BK123" s="62">
        <f t="shared" si="56"/>
        <v>60.160427807486627</v>
      </c>
      <c r="BL123" s="62">
        <f t="shared" si="57"/>
        <v>140.37905557340184</v>
      </c>
      <c r="BM123" s="62">
        <f t="shared" si="58"/>
        <v>7.6871657754010698</v>
      </c>
      <c r="BN123" s="62">
        <f t="shared" si="59"/>
        <v>1.4306151645207439</v>
      </c>
    </row>
    <row r="124" spans="1:66" x14ac:dyDescent="0.25">
      <c r="A124" s="59" t="s">
        <v>262</v>
      </c>
      <c r="B124" s="103">
        <v>7230</v>
      </c>
      <c r="C124" s="103">
        <v>5906</v>
      </c>
      <c r="D124" s="103">
        <v>5815</v>
      </c>
      <c r="E124" s="103">
        <v>5730</v>
      </c>
      <c r="F124" s="103">
        <v>2763</v>
      </c>
      <c r="G124" s="103">
        <v>140</v>
      </c>
      <c r="H124" s="103">
        <v>458</v>
      </c>
      <c r="I124" s="103">
        <v>1056</v>
      </c>
      <c r="J124" s="103">
        <v>166</v>
      </c>
      <c r="K124" s="103">
        <v>292</v>
      </c>
      <c r="L124" s="103">
        <v>199</v>
      </c>
      <c r="M124" s="103">
        <v>134</v>
      </c>
      <c r="N124" s="103">
        <v>169</v>
      </c>
      <c r="O124" s="103">
        <v>55</v>
      </c>
      <c r="P124" s="103">
        <v>539</v>
      </c>
      <c r="Q124" s="103">
        <v>471</v>
      </c>
      <c r="R124" s="103">
        <v>307</v>
      </c>
      <c r="S124" s="103">
        <v>56</v>
      </c>
      <c r="T124" s="103">
        <v>52</v>
      </c>
      <c r="U124" s="103">
        <v>24</v>
      </c>
      <c r="V124" s="103">
        <v>40</v>
      </c>
      <c r="W124" s="103">
        <v>56</v>
      </c>
      <c r="X124" s="103">
        <v>605</v>
      </c>
      <c r="Y124" s="103">
        <v>12</v>
      </c>
      <c r="Z124" s="103">
        <v>49</v>
      </c>
      <c r="AA124" s="103">
        <v>56</v>
      </c>
      <c r="AB124" s="103">
        <v>1819</v>
      </c>
      <c r="AC124" s="104">
        <v>152</v>
      </c>
      <c r="AD124" s="105">
        <v>285</v>
      </c>
      <c r="AE124" s="60"/>
      <c r="AF124" s="60"/>
      <c r="AG124" s="61" t="s">
        <v>262</v>
      </c>
      <c r="AH124" s="62">
        <f t="shared" si="32"/>
        <v>19.363762102351316</v>
      </c>
      <c r="AI124" s="62">
        <f t="shared" si="33"/>
        <v>63.347164591977865</v>
      </c>
      <c r="AJ124" s="62">
        <f t="shared" si="34"/>
        <v>146.05809128630708</v>
      </c>
      <c r="AK124" s="62">
        <f t="shared" si="35"/>
        <v>22.959889349930844</v>
      </c>
      <c r="AL124" s="62">
        <f t="shared" si="36"/>
        <v>40.387275242047032</v>
      </c>
      <c r="AM124" s="62">
        <f t="shared" si="37"/>
        <v>27.524204702627937</v>
      </c>
      <c r="AN124" s="62">
        <f t="shared" si="38"/>
        <v>18.533886583679116</v>
      </c>
      <c r="AO124" s="62">
        <f t="shared" si="39"/>
        <v>23.374827109266942</v>
      </c>
      <c r="AP124" s="62">
        <f t="shared" si="40"/>
        <v>7.6071922544951587</v>
      </c>
      <c r="AQ124" s="62">
        <f t="shared" si="41"/>
        <v>74.550484094052564</v>
      </c>
      <c r="AR124" s="62">
        <f t="shared" si="42"/>
        <v>65.145228215767645</v>
      </c>
      <c r="AS124" s="62">
        <f t="shared" si="43"/>
        <v>42.461964038727523</v>
      </c>
      <c r="AT124" s="62">
        <f t="shared" si="44"/>
        <v>7.7455048409405256</v>
      </c>
      <c r="AU124" s="62">
        <f t="shared" si="45"/>
        <v>7.1922544951590588</v>
      </c>
      <c r="AV124" s="62">
        <f t="shared" si="46"/>
        <v>3.3195020746887964</v>
      </c>
      <c r="AW124" s="62">
        <f t="shared" si="47"/>
        <v>5.532503457814661</v>
      </c>
      <c r="AX124" s="62">
        <f t="shared" si="48"/>
        <v>7.7455048409405256</v>
      </c>
      <c r="AY124" s="62">
        <f t="shared" si="49"/>
        <v>83.679114799446751</v>
      </c>
      <c r="AZ124" s="62">
        <f t="shared" si="50"/>
        <v>1.6597510373443982</v>
      </c>
      <c r="BA124" s="62">
        <f t="shared" si="51"/>
        <v>6.7773167358229598</v>
      </c>
      <c r="BB124" s="62">
        <f t="shared" si="52"/>
        <v>7.7455048409405256</v>
      </c>
      <c r="BC124" s="62">
        <f t="shared" si="53"/>
        <v>251.59059474412172</v>
      </c>
      <c r="BD124" s="62">
        <f t="shared" si="30"/>
        <v>21.023513139695712</v>
      </c>
      <c r="BE124" s="62">
        <f t="shared" si="31"/>
        <v>39.419087136929463</v>
      </c>
      <c r="BF124" s="54"/>
      <c r="BG124" s="61" t="s">
        <v>262</v>
      </c>
      <c r="BH124" s="62">
        <f t="shared" si="54"/>
        <v>52.794496990541703</v>
      </c>
      <c r="BI124" s="62">
        <f t="shared" si="54"/>
        <v>9.7731239092495645</v>
      </c>
      <c r="BJ124" s="62">
        <f t="shared" si="55"/>
        <v>82.198952879581157</v>
      </c>
      <c r="BK124" s="62">
        <f t="shared" si="56"/>
        <v>34.72949389179756</v>
      </c>
      <c r="BL124" s="62">
        <f t="shared" si="57"/>
        <v>102.43819844226211</v>
      </c>
      <c r="BM124" s="62">
        <f t="shared" si="58"/>
        <v>6.9808027923211169</v>
      </c>
      <c r="BN124" s="62">
        <f t="shared" si="59"/>
        <v>4.3431053203040175</v>
      </c>
    </row>
    <row r="125" spans="1:66" x14ac:dyDescent="0.25">
      <c r="A125" s="59" t="s">
        <v>263</v>
      </c>
      <c r="B125" s="103">
        <v>6129</v>
      </c>
      <c r="C125" s="103">
        <v>5141</v>
      </c>
      <c r="D125" s="103">
        <v>5077</v>
      </c>
      <c r="E125" s="103">
        <v>5010</v>
      </c>
      <c r="F125" s="103">
        <v>2587</v>
      </c>
      <c r="G125" s="103">
        <v>134</v>
      </c>
      <c r="H125" s="103">
        <v>413</v>
      </c>
      <c r="I125" s="103">
        <v>1036</v>
      </c>
      <c r="J125" s="103">
        <v>130</v>
      </c>
      <c r="K125" s="103">
        <v>325</v>
      </c>
      <c r="L125" s="103">
        <v>422</v>
      </c>
      <c r="M125" s="103">
        <v>130</v>
      </c>
      <c r="N125" s="103">
        <v>118</v>
      </c>
      <c r="O125" s="103">
        <v>55</v>
      </c>
      <c r="P125" s="103">
        <v>590</v>
      </c>
      <c r="Q125" s="103">
        <v>591</v>
      </c>
      <c r="R125" s="103">
        <v>341</v>
      </c>
      <c r="S125" s="103">
        <v>51</v>
      </c>
      <c r="T125" s="103">
        <v>49</v>
      </c>
      <c r="U125" s="103">
        <v>19</v>
      </c>
      <c r="V125" s="103">
        <v>24</v>
      </c>
      <c r="W125" s="103">
        <v>49</v>
      </c>
      <c r="X125" s="103">
        <v>627</v>
      </c>
      <c r="Y125" s="103">
        <v>9</v>
      </c>
      <c r="Z125" s="103">
        <v>42</v>
      </c>
      <c r="AA125" s="103">
        <v>14</v>
      </c>
      <c r="AB125" s="103">
        <v>1808</v>
      </c>
      <c r="AC125" s="104">
        <v>138</v>
      </c>
      <c r="AD125" s="105">
        <v>287</v>
      </c>
      <c r="AE125" s="60"/>
      <c r="AF125" s="60"/>
      <c r="AG125" s="61" t="s">
        <v>263</v>
      </c>
      <c r="AH125" s="62">
        <f t="shared" si="32"/>
        <v>21.86327296459455</v>
      </c>
      <c r="AI125" s="62">
        <f t="shared" si="33"/>
        <v>67.384565181922014</v>
      </c>
      <c r="AJ125" s="62">
        <f t="shared" si="34"/>
        <v>169.03246859193996</v>
      </c>
      <c r="AK125" s="62">
        <f t="shared" si="35"/>
        <v>21.210637950726056</v>
      </c>
      <c r="AL125" s="62">
        <f t="shared" si="36"/>
        <v>53.026594876815139</v>
      </c>
      <c r="AM125" s="62">
        <f t="shared" si="37"/>
        <v>68.852993963126124</v>
      </c>
      <c r="AN125" s="62">
        <f t="shared" si="38"/>
        <v>21.210637950726056</v>
      </c>
      <c r="AO125" s="62">
        <f t="shared" si="39"/>
        <v>19.252732909120574</v>
      </c>
      <c r="AP125" s="62">
        <f t="shared" si="40"/>
        <v>8.9737314406917932</v>
      </c>
      <c r="AQ125" s="62">
        <f t="shared" si="41"/>
        <v>96.263664545602865</v>
      </c>
      <c r="AR125" s="62">
        <f t="shared" si="42"/>
        <v>96.426823299069994</v>
      </c>
      <c r="AS125" s="62">
        <f t="shared" si="43"/>
        <v>55.637134932289122</v>
      </c>
      <c r="AT125" s="62">
        <f t="shared" si="44"/>
        <v>8.3210964268232992</v>
      </c>
      <c r="AU125" s="62">
        <f t="shared" si="45"/>
        <v>7.9947789198890513</v>
      </c>
      <c r="AV125" s="62">
        <f t="shared" si="46"/>
        <v>3.1000163158753469</v>
      </c>
      <c r="AW125" s="62">
        <f t="shared" si="47"/>
        <v>3.9158100832109648</v>
      </c>
      <c r="AX125" s="62">
        <f t="shared" si="48"/>
        <v>7.9947789198890513</v>
      </c>
      <c r="AY125" s="62">
        <f t="shared" si="49"/>
        <v>102.30053842388644</v>
      </c>
      <c r="AZ125" s="62">
        <f t="shared" si="50"/>
        <v>1.4684287812041115</v>
      </c>
      <c r="BA125" s="62">
        <f t="shared" si="51"/>
        <v>6.8526676456191868</v>
      </c>
      <c r="BB125" s="62">
        <f t="shared" si="52"/>
        <v>2.2842225485397289</v>
      </c>
      <c r="BC125" s="62">
        <f t="shared" si="53"/>
        <v>294.99102626855932</v>
      </c>
      <c r="BD125" s="62">
        <f t="shared" si="30"/>
        <v>22.515907978463044</v>
      </c>
      <c r="BE125" s="62">
        <f t="shared" si="31"/>
        <v>46.826562245064451</v>
      </c>
      <c r="BF125" s="54"/>
      <c r="BG125" s="61" t="s">
        <v>263</v>
      </c>
      <c r="BH125" s="62">
        <f t="shared" si="54"/>
        <v>67.165649005318102</v>
      </c>
      <c r="BI125" s="62">
        <f t="shared" si="54"/>
        <v>10.179640718562874</v>
      </c>
      <c r="BJ125" s="62">
        <f t="shared" si="55"/>
        <v>117.96407185628742</v>
      </c>
      <c r="BK125" s="62">
        <f t="shared" si="56"/>
        <v>84.231536926147712</v>
      </c>
      <c r="BL125" s="62">
        <f t="shared" si="57"/>
        <v>121.96070803345653</v>
      </c>
      <c r="BM125" s="62">
        <f t="shared" si="58"/>
        <v>4.7904191616766463</v>
      </c>
      <c r="BN125" s="62">
        <f t="shared" si="59"/>
        <v>3.4789331271743333</v>
      </c>
    </row>
    <row r="126" spans="1:66" x14ac:dyDescent="0.25">
      <c r="A126" s="59" t="s">
        <v>264</v>
      </c>
      <c r="B126" s="103">
        <v>1872</v>
      </c>
      <c r="C126" s="103">
        <v>1641</v>
      </c>
      <c r="D126" s="103">
        <v>1626</v>
      </c>
      <c r="E126" s="103">
        <v>1615</v>
      </c>
      <c r="F126" s="103">
        <v>881</v>
      </c>
      <c r="G126" s="103">
        <v>38</v>
      </c>
      <c r="H126" s="103">
        <v>146</v>
      </c>
      <c r="I126" s="103">
        <v>308</v>
      </c>
      <c r="J126" s="103">
        <v>65</v>
      </c>
      <c r="K126" s="103">
        <v>113</v>
      </c>
      <c r="L126" s="103">
        <v>74</v>
      </c>
      <c r="M126" s="103">
        <v>19</v>
      </c>
      <c r="N126" s="103">
        <v>53</v>
      </c>
      <c r="O126" s="103">
        <v>25</v>
      </c>
      <c r="P126" s="103">
        <v>204</v>
      </c>
      <c r="Q126" s="103">
        <v>224</v>
      </c>
      <c r="R126" s="103">
        <v>113</v>
      </c>
      <c r="S126" s="103">
        <v>34</v>
      </c>
      <c r="T126" s="103">
        <v>20</v>
      </c>
      <c r="U126" s="103">
        <v>15</v>
      </c>
      <c r="V126" s="103">
        <v>8</v>
      </c>
      <c r="W126" s="103">
        <v>5</v>
      </c>
      <c r="X126" s="103">
        <v>168</v>
      </c>
      <c r="Y126" s="103">
        <v>4</v>
      </c>
      <c r="Z126" s="103">
        <v>24</v>
      </c>
      <c r="AA126" s="103">
        <v>4</v>
      </c>
      <c r="AB126" s="103">
        <v>567</v>
      </c>
      <c r="AC126" s="104">
        <v>59</v>
      </c>
      <c r="AD126" s="105">
        <v>95</v>
      </c>
      <c r="AE126" s="60"/>
      <c r="AF126" s="60"/>
      <c r="AG126" s="61" t="s">
        <v>264</v>
      </c>
      <c r="AH126" s="62">
        <f t="shared" si="32"/>
        <v>20.299145299145302</v>
      </c>
      <c r="AI126" s="62">
        <f t="shared" si="33"/>
        <v>77.991452991452988</v>
      </c>
      <c r="AJ126" s="62">
        <f t="shared" si="34"/>
        <v>164.52991452991452</v>
      </c>
      <c r="AK126" s="62">
        <f t="shared" si="35"/>
        <v>34.722222222222221</v>
      </c>
      <c r="AL126" s="62">
        <f t="shared" si="36"/>
        <v>60.363247863247864</v>
      </c>
      <c r="AM126" s="62">
        <f t="shared" si="37"/>
        <v>39.529914529914528</v>
      </c>
      <c r="AN126" s="62">
        <f t="shared" si="38"/>
        <v>10.149572649572651</v>
      </c>
      <c r="AO126" s="62">
        <f t="shared" si="39"/>
        <v>28.311965811965813</v>
      </c>
      <c r="AP126" s="62">
        <f t="shared" si="40"/>
        <v>13.354700854700853</v>
      </c>
      <c r="AQ126" s="62">
        <f t="shared" si="41"/>
        <v>108.97435897435898</v>
      </c>
      <c r="AR126" s="62">
        <f t="shared" si="42"/>
        <v>119.65811965811966</v>
      </c>
      <c r="AS126" s="62">
        <f t="shared" si="43"/>
        <v>60.363247863247864</v>
      </c>
      <c r="AT126" s="62">
        <f t="shared" si="44"/>
        <v>18.162393162393165</v>
      </c>
      <c r="AU126" s="62">
        <f t="shared" si="45"/>
        <v>10.683760683760683</v>
      </c>
      <c r="AV126" s="62">
        <f t="shared" si="46"/>
        <v>8.0128205128205128</v>
      </c>
      <c r="AW126" s="62">
        <f t="shared" si="47"/>
        <v>4.2735042735042743</v>
      </c>
      <c r="AX126" s="62">
        <f t="shared" si="48"/>
        <v>2.6709401709401708</v>
      </c>
      <c r="AY126" s="62">
        <f t="shared" si="49"/>
        <v>89.743589743589737</v>
      </c>
      <c r="AZ126" s="62">
        <f t="shared" si="50"/>
        <v>2.1367521367521372</v>
      </c>
      <c r="BA126" s="62">
        <f t="shared" si="51"/>
        <v>12.820512820512819</v>
      </c>
      <c r="BB126" s="62">
        <f t="shared" si="52"/>
        <v>2.1367521367521372</v>
      </c>
      <c r="BC126" s="62">
        <f t="shared" si="53"/>
        <v>302.88461538461536</v>
      </c>
      <c r="BD126" s="62">
        <f t="shared" si="30"/>
        <v>31.517094017094017</v>
      </c>
      <c r="BE126" s="62">
        <f t="shared" si="31"/>
        <v>50.747863247863251</v>
      </c>
      <c r="BF126" s="54"/>
      <c r="BG126" s="61" t="s">
        <v>264</v>
      </c>
      <c r="BH126" s="62">
        <f t="shared" si="54"/>
        <v>69.495694956949578</v>
      </c>
      <c r="BI126" s="62">
        <f t="shared" si="54"/>
        <v>21.052631578947366</v>
      </c>
      <c r="BJ126" s="62">
        <f t="shared" si="55"/>
        <v>138.69969040247679</v>
      </c>
      <c r="BK126" s="62">
        <f t="shared" si="56"/>
        <v>45.820433436532504</v>
      </c>
      <c r="BL126" s="62">
        <f t="shared" si="57"/>
        <v>102.37659963436928</v>
      </c>
      <c r="BM126" s="62">
        <f t="shared" si="58"/>
        <v>4.9535603715170282</v>
      </c>
      <c r="BN126" s="62">
        <f t="shared" si="59"/>
        <v>4.5402951191827468</v>
      </c>
    </row>
    <row r="127" spans="1:66" x14ac:dyDescent="0.25">
      <c r="A127" s="59" t="s">
        <v>265</v>
      </c>
      <c r="B127" s="103">
        <v>2816</v>
      </c>
      <c r="C127" s="103">
        <v>2373</v>
      </c>
      <c r="D127" s="103">
        <v>2331</v>
      </c>
      <c r="E127" s="103">
        <v>2295</v>
      </c>
      <c r="F127" s="103">
        <v>1099</v>
      </c>
      <c r="G127" s="103">
        <v>46</v>
      </c>
      <c r="H127" s="103">
        <v>152</v>
      </c>
      <c r="I127" s="103">
        <v>366</v>
      </c>
      <c r="J127" s="103">
        <v>81</v>
      </c>
      <c r="K127" s="103">
        <v>120</v>
      </c>
      <c r="L127" s="103">
        <v>112</v>
      </c>
      <c r="M127" s="103">
        <v>26</v>
      </c>
      <c r="N127" s="103">
        <v>72</v>
      </c>
      <c r="O127" s="103">
        <v>22</v>
      </c>
      <c r="P127" s="103">
        <v>204</v>
      </c>
      <c r="Q127" s="103">
        <v>125</v>
      </c>
      <c r="R127" s="103">
        <v>100</v>
      </c>
      <c r="S127" s="103">
        <v>18</v>
      </c>
      <c r="T127" s="103">
        <v>16</v>
      </c>
      <c r="U127" s="103">
        <v>13</v>
      </c>
      <c r="V127" s="103">
        <v>9</v>
      </c>
      <c r="W127" s="103">
        <v>34</v>
      </c>
      <c r="X127" s="103">
        <v>122</v>
      </c>
      <c r="Y127" s="103">
        <v>38</v>
      </c>
      <c r="Z127" s="103">
        <v>4</v>
      </c>
      <c r="AA127" s="103">
        <v>3</v>
      </c>
      <c r="AB127" s="103">
        <v>635</v>
      </c>
      <c r="AC127" s="104">
        <v>60</v>
      </c>
      <c r="AD127" s="105">
        <v>118</v>
      </c>
      <c r="AE127" s="60"/>
      <c r="AF127" s="60"/>
      <c r="AG127" s="61" t="s">
        <v>265</v>
      </c>
      <c r="AH127" s="62">
        <f t="shared" si="32"/>
        <v>16.335227272727273</v>
      </c>
      <c r="AI127" s="62">
        <f t="shared" si="33"/>
        <v>53.977272727272727</v>
      </c>
      <c r="AJ127" s="62">
        <f t="shared" si="34"/>
        <v>129.97159090909091</v>
      </c>
      <c r="AK127" s="62">
        <f t="shared" si="35"/>
        <v>28.764204545454543</v>
      </c>
      <c r="AL127" s="62">
        <f t="shared" si="36"/>
        <v>42.61363636363636</v>
      </c>
      <c r="AM127" s="62">
        <f t="shared" si="37"/>
        <v>39.772727272727273</v>
      </c>
      <c r="AN127" s="62">
        <f t="shared" si="38"/>
        <v>9.2329545454545467</v>
      </c>
      <c r="AO127" s="62">
        <f t="shared" si="39"/>
        <v>25.56818181818182</v>
      </c>
      <c r="AP127" s="62">
        <f t="shared" si="40"/>
        <v>7.8125</v>
      </c>
      <c r="AQ127" s="62">
        <f t="shared" si="41"/>
        <v>72.443181818181827</v>
      </c>
      <c r="AR127" s="62">
        <f t="shared" si="42"/>
        <v>44.389204545454547</v>
      </c>
      <c r="AS127" s="62">
        <f t="shared" si="43"/>
        <v>35.51136363636364</v>
      </c>
      <c r="AT127" s="62">
        <f t="shared" si="44"/>
        <v>6.392045454545455</v>
      </c>
      <c r="AU127" s="62">
        <f t="shared" si="45"/>
        <v>5.6818181818181817</v>
      </c>
      <c r="AV127" s="62">
        <f t="shared" si="46"/>
        <v>4.6164772727272734</v>
      </c>
      <c r="AW127" s="62">
        <f t="shared" si="47"/>
        <v>3.1960227272727275</v>
      </c>
      <c r="AX127" s="62">
        <f t="shared" si="48"/>
        <v>12.073863636363637</v>
      </c>
      <c r="AY127" s="62">
        <f t="shared" si="49"/>
        <v>43.32386363636364</v>
      </c>
      <c r="AZ127" s="62">
        <f t="shared" si="50"/>
        <v>13.494318181818182</v>
      </c>
      <c r="BA127" s="62">
        <f t="shared" si="51"/>
        <v>1.4204545454545454</v>
      </c>
      <c r="BB127" s="62">
        <f t="shared" si="52"/>
        <v>1.0653409090909089</v>
      </c>
      <c r="BC127" s="62">
        <f t="shared" si="53"/>
        <v>225.49715909090909</v>
      </c>
      <c r="BD127" s="62">
        <f t="shared" si="30"/>
        <v>21.30681818181818</v>
      </c>
      <c r="BE127" s="62">
        <f t="shared" si="31"/>
        <v>41.903409090909086</v>
      </c>
      <c r="BF127" s="54"/>
      <c r="BG127" s="61" t="s">
        <v>265</v>
      </c>
      <c r="BH127" s="62">
        <f t="shared" si="54"/>
        <v>42.900042900042898</v>
      </c>
      <c r="BI127" s="62">
        <f t="shared" si="54"/>
        <v>7.8431372549019605</v>
      </c>
      <c r="BJ127" s="62">
        <f t="shared" si="55"/>
        <v>54.466230936819173</v>
      </c>
      <c r="BK127" s="62">
        <f t="shared" si="56"/>
        <v>48.801742919389973</v>
      </c>
      <c r="BL127" s="62">
        <f t="shared" si="57"/>
        <v>51.411715128529288</v>
      </c>
      <c r="BM127" s="62">
        <f t="shared" si="58"/>
        <v>3.9215686274509802</v>
      </c>
      <c r="BN127" s="62">
        <f t="shared" si="59"/>
        <v>34.576888080072798</v>
      </c>
    </row>
    <row r="128" spans="1:66" x14ac:dyDescent="0.25">
      <c r="A128" s="59" t="s">
        <v>266</v>
      </c>
      <c r="B128" s="103">
        <v>4182</v>
      </c>
      <c r="C128" s="103">
        <v>3347</v>
      </c>
      <c r="D128" s="103">
        <v>3288</v>
      </c>
      <c r="E128" s="103">
        <v>3244</v>
      </c>
      <c r="F128" s="103">
        <v>1523</v>
      </c>
      <c r="G128" s="103">
        <v>58</v>
      </c>
      <c r="H128" s="103">
        <v>240</v>
      </c>
      <c r="I128" s="103">
        <v>585</v>
      </c>
      <c r="J128" s="103">
        <v>65</v>
      </c>
      <c r="K128" s="103">
        <v>193</v>
      </c>
      <c r="L128" s="103">
        <v>125</v>
      </c>
      <c r="M128" s="103">
        <v>84</v>
      </c>
      <c r="N128" s="103">
        <v>81</v>
      </c>
      <c r="O128" s="103">
        <v>30</v>
      </c>
      <c r="P128" s="103">
        <v>356</v>
      </c>
      <c r="Q128" s="103">
        <v>297</v>
      </c>
      <c r="R128" s="103">
        <v>211</v>
      </c>
      <c r="S128" s="103">
        <v>34</v>
      </c>
      <c r="T128" s="103">
        <v>26</v>
      </c>
      <c r="U128" s="103">
        <v>13</v>
      </c>
      <c r="V128" s="103">
        <v>22</v>
      </c>
      <c r="W128" s="103">
        <v>31</v>
      </c>
      <c r="X128" s="103">
        <v>361</v>
      </c>
      <c r="Y128" s="103">
        <v>2</v>
      </c>
      <c r="Z128" s="103">
        <v>33</v>
      </c>
      <c r="AA128" s="103">
        <v>13</v>
      </c>
      <c r="AB128" s="103">
        <v>1073</v>
      </c>
      <c r="AC128" s="104">
        <v>83</v>
      </c>
      <c r="AD128" s="105">
        <v>161</v>
      </c>
      <c r="AE128" s="60"/>
      <c r="AF128" s="60"/>
      <c r="AG128" s="61" t="s">
        <v>266</v>
      </c>
      <c r="AH128" s="62">
        <f t="shared" si="32"/>
        <v>13.868962219033955</v>
      </c>
      <c r="AI128" s="62">
        <f t="shared" si="33"/>
        <v>57.388809182209471</v>
      </c>
      <c r="AJ128" s="62">
        <f t="shared" si="34"/>
        <v>139.8852223816356</v>
      </c>
      <c r="AK128" s="62">
        <f t="shared" si="35"/>
        <v>15.542802486848398</v>
      </c>
      <c r="AL128" s="62">
        <f t="shared" si="36"/>
        <v>46.15016738402678</v>
      </c>
      <c r="AM128" s="62">
        <f t="shared" si="37"/>
        <v>29.890004782400762</v>
      </c>
      <c r="AN128" s="62">
        <f t="shared" si="38"/>
        <v>20.086083213773314</v>
      </c>
      <c r="AO128" s="62">
        <f t="shared" si="39"/>
        <v>19.368723098995694</v>
      </c>
      <c r="AP128" s="62">
        <f t="shared" si="40"/>
        <v>7.1736011477761839</v>
      </c>
      <c r="AQ128" s="62">
        <f t="shared" si="41"/>
        <v>85.126733620277378</v>
      </c>
      <c r="AR128" s="62">
        <f t="shared" si="42"/>
        <v>71.018651362984215</v>
      </c>
      <c r="AS128" s="62">
        <f t="shared" si="43"/>
        <v>50.454328072692491</v>
      </c>
      <c r="AT128" s="62">
        <f t="shared" si="44"/>
        <v>8.1300813008130088</v>
      </c>
      <c r="AU128" s="62">
        <f t="shared" si="45"/>
        <v>6.2171209947393589</v>
      </c>
      <c r="AV128" s="62">
        <f t="shared" si="46"/>
        <v>3.1085604973696794</v>
      </c>
      <c r="AW128" s="62">
        <f t="shared" si="47"/>
        <v>5.2606408417025348</v>
      </c>
      <c r="AX128" s="62">
        <f t="shared" si="48"/>
        <v>7.4127211860353901</v>
      </c>
      <c r="AY128" s="62">
        <f t="shared" si="49"/>
        <v>86.322333811573401</v>
      </c>
      <c r="AZ128" s="62">
        <f t="shared" si="50"/>
        <v>0.47824007651841227</v>
      </c>
      <c r="BA128" s="62">
        <f t="shared" si="51"/>
        <v>7.8909612625538017</v>
      </c>
      <c r="BB128" s="62">
        <f t="shared" si="52"/>
        <v>3.1085604973696794</v>
      </c>
      <c r="BC128" s="62">
        <f t="shared" si="53"/>
        <v>256.57580105212816</v>
      </c>
      <c r="BD128" s="62">
        <f t="shared" si="30"/>
        <v>19.846963175514109</v>
      </c>
      <c r="BE128" s="62">
        <f t="shared" si="31"/>
        <v>38.498326159732187</v>
      </c>
      <c r="BF128" s="54"/>
      <c r="BG128" s="61" t="s">
        <v>266</v>
      </c>
      <c r="BH128" s="62">
        <f t="shared" si="54"/>
        <v>64.172749391727493</v>
      </c>
      <c r="BI128" s="62">
        <f t="shared" si="54"/>
        <v>10.480887792848335</v>
      </c>
      <c r="BJ128" s="62">
        <f t="shared" si="55"/>
        <v>91.553637484586929</v>
      </c>
      <c r="BK128" s="62">
        <f t="shared" si="56"/>
        <v>38.532675709001232</v>
      </c>
      <c r="BL128" s="62">
        <f t="shared" si="57"/>
        <v>107.85778308933374</v>
      </c>
      <c r="BM128" s="62">
        <f t="shared" si="58"/>
        <v>6.7817509247842169</v>
      </c>
      <c r="BN128" s="62">
        <f t="shared" si="59"/>
        <v>1.3131976362442546</v>
      </c>
    </row>
    <row r="129" spans="1:66" x14ac:dyDescent="0.25">
      <c r="A129" s="59" t="s">
        <v>267</v>
      </c>
      <c r="B129" s="103">
        <v>2600</v>
      </c>
      <c r="C129" s="103">
        <v>2105</v>
      </c>
      <c r="D129" s="103">
        <v>2060</v>
      </c>
      <c r="E129" s="103">
        <v>2024</v>
      </c>
      <c r="F129" s="103">
        <v>953</v>
      </c>
      <c r="G129" s="103">
        <v>34</v>
      </c>
      <c r="H129" s="103">
        <v>169</v>
      </c>
      <c r="I129" s="103">
        <v>267</v>
      </c>
      <c r="J129" s="103">
        <v>41</v>
      </c>
      <c r="K129" s="103">
        <v>98</v>
      </c>
      <c r="L129" s="103">
        <v>62</v>
      </c>
      <c r="M129" s="103">
        <v>41</v>
      </c>
      <c r="N129" s="103">
        <v>37</v>
      </c>
      <c r="O129" s="103">
        <v>16</v>
      </c>
      <c r="P129" s="103">
        <v>187</v>
      </c>
      <c r="Q129" s="103">
        <v>147</v>
      </c>
      <c r="R129" s="103">
        <v>116</v>
      </c>
      <c r="S129" s="103">
        <v>20</v>
      </c>
      <c r="T129" s="103">
        <v>13</v>
      </c>
      <c r="U129" s="103">
        <v>5</v>
      </c>
      <c r="V129" s="103">
        <v>6</v>
      </c>
      <c r="W129" s="103">
        <v>15</v>
      </c>
      <c r="X129" s="103">
        <v>158</v>
      </c>
      <c r="Y129" s="103">
        <v>2</v>
      </c>
      <c r="Z129" s="103">
        <v>5</v>
      </c>
      <c r="AA129" s="103">
        <v>1</v>
      </c>
      <c r="AB129" s="103">
        <v>561</v>
      </c>
      <c r="AC129" s="104">
        <v>36</v>
      </c>
      <c r="AD129" s="105">
        <v>64</v>
      </c>
      <c r="AE129" s="60"/>
      <c r="AF129" s="60"/>
      <c r="AG129" s="61" t="s">
        <v>267</v>
      </c>
      <c r="AH129" s="62">
        <f t="shared" si="32"/>
        <v>13.076923076923077</v>
      </c>
      <c r="AI129" s="62">
        <f t="shared" si="33"/>
        <v>65</v>
      </c>
      <c r="AJ129" s="62">
        <f t="shared" si="34"/>
        <v>102.69230769230769</v>
      </c>
      <c r="AK129" s="62">
        <f t="shared" si="35"/>
        <v>15.769230769230768</v>
      </c>
      <c r="AL129" s="62">
        <f t="shared" si="36"/>
        <v>37.692307692307693</v>
      </c>
      <c r="AM129" s="62">
        <f t="shared" si="37"/>
        <v>23.846153846153847</v>
      </c>
      <c r="AN129" s="62">
        <f t="shared" si="38"/>
        <v>15.769230769230768</v>
      </c>
      <c r="AO129" s="62">
        <f t="shared" si="39"/>
        <v>14.230769230769232</v>
      </c>
      <c r="AP129" s="62">
        <f t="shared" si="40"/>
        <v>6.1538461538461542</v>
      </c>
      <c r="AQ129" s="62">
        <f t="shared" si="41"/>
        <v>71.92307692307692</v>
      </c>
      <c r="AR129" s="62">
        <f t="shared" si="42"/>
        <v>56.53846153846154</v>
      </c>
      <c r="AS129" s="62">
        <f t="shared" si="43"/>
        <v>44.615384615384613</v>
      </c>
      <c r="AT129" s="62">
        <f t="shared" si="44"/>
        <v>7.6923076923076925</v>
      </c>
      <c r="AU129" s="62">
        <f t="shared" si="45"/>
        <v>5</v>
      </c>
      <c r="AV129" s="62">
        <f t="shared" si="46"/>
        <v>1.9230769230769231</v>
      </c>
      <c r="AW129" s="62">
        <f t="shared" si="47"/>
        <v>2.3076923076923079</v>
      </c>
      <c r="AX129" s="62">
        <f t="shared" si="48"/>
        <v>5.7692307692307692</v>
      </c>
      <c r="AY129" s="62">
        <f t="shared" si="49"/>
        <v>60.769230769230766</v>
      </c>
      <c r="AZ129" s="62">
        <f t="shared" si="50"/>
        <v>0.76923076923076927</v>
      </c>
      <c r="BA129" s="62">
        <f t="shared" si="51"/>
        <v>1.9230769230769231</v>
      </c>
      <c r="BB129" s="62">
        <f t="shared" si="52"/>
        <v>0.38461538461538464</v>
      </c>
      <c r="BC129" s="62">
        <f t="shared" si="53"/>
        <v>215.76923076923077</v>
      </c>
      <c r="BD129" s="62">
        <f t="shared" si="30"/>
        <v>13.846153846153847</v>
      </c>
      <c r="BE129" s="62">
        <f t="shared" si="31"/>
        <v>24.615384615384617</v>
      </c>
      <c r="BF129" s="54"/>
      <c r="BG129" s="61" t="s">
        <v>267</v>
      </c>
      <c r="BH129" s="62">
        <f t="shared" si="54"/>
        <v>56.310679611650485</v>
      </c>
      <c r="BI129" s="62">
        <f t="shared" si="54"/>
        <v>9.8814229249011856</v>
      </c>
      <c r="BJ129" s="62">
        <f t="shared" si="55"/>
        <v>72.628458498023718</v>
      </c>
      <c r="BK129" s="62">
        <f t="shared" si="56"/>
        <v>30.632411067193676</v>
      </c>
      <c r="BL129" s="62">
        <f t="shared" si="57"/>
        <v>75.059382422802855</v>
      </c>
      <c r="BM129" s="62">
        <f t="shared" si="58"/>
        <v>2.9644268774703555</v>
      </c>
      <c r="BN129" s="62">
        <f t="shared" si="59"/>
        <v>2.0986358866736623</v>
      </c>
    </row>
    <row r="130" spans="1:66" x14ac:dyDescent="0.25">
      <c r="A130" s="59" t="s">
        <v>268</v>
      </c>
      <c r="B130" s="103">
        <v>10219</v>
      </c>
      <c r="C130" s="103">
        <v>8175</v>
      </c>
      <c r="D130" s="103">
        <v>8068</v>
      </c>
      <c r="E130" s="103">
        <v>7955</v>
      </c>
      <c r="F130" s="103">
        <v>3590</v>
      </c>
      <c r="G130" s="103">
        <v>142</v>
      </c>
      <c r="H130" s="103">
        <v>787</v>
      </c>
      <c r="I130" s="103">
        <v>1434</v>
      </c>
      <c r="J130" s="103">
        <v>199</v>
      </c>
      <c r="K130" s="103">
        <v>444</v>
      </c>
      <c r="L130" s="103">
        <v>525</v>
      </c>
      <c r="M130" s="103">
        <v>194</v>
      </c>
      <c r="N130" s="103">
        <v>264</v>
      </c>
      <c r="O130" s="103">
        <v>85</v>
      </c>
      <c r="P130" s="103">
        <v>833</v>
      </c>
      <c r="Q130" s="103">
        <v>980</v>
      </c>
      <c r="R130" s="103">
        <v>494</v>
      </c>
      <c r="S130" s="103">
        <v>88</v>
      </c>
      <c r="T130" s="103">
        <v>64</v>
      </c>
      <c r="U130" s="103">
        <v>42</v>
      </c>
      <c r="V130" s="103">
        <v>35</v>
      </c>
      <c r="W130" s="103">
        <v>77</v>
      </c>
      <c r="X130" s="103">
        <v>1518</v>
      </c>
      <c r="Y130" s="103">
        <v>2</v>
      </c>
      <c r="Z130" s="103">
        <v>105</v>
      </c>
      <c r="AA130" s="103">
        <v>119</v>
      </c>
      <c r="AB130" s="103">
        <v>2711</v>
      </c>
      <c r="AC130" s="104">
        <v>174</v>
      </c>
      <c r="AD130" s="105">
        <v>359</v>
      </c>
      <c r="AE130" s="60"/>
      <c r="AF130" s="60"/>
      <c r="AG130" s="61" t="s">
        <v>268</v>
      </c>
      <c r="AH130" s="62">
        <f t="shared" si="32"/>
        <v>13.895684509247479</v>
      </c>
      <c r="AI130" s="62">
        <f t="shared" si="33"/>
        <v>77.013406399843433</v>
      </c>
      <c r="AJ130" s="62">
        <f t="shared" si="34"/>
        <v>140.32684215676679</v>
      </c>
      <c r="AK130" s="62">
        <f t="shared" si="35"/>
        <v>19.473529699579213</v>
      </c>
      <c r="AL130" s="62">
        <f t="shared" si="36"/>
        <v>43.448478324689304</v>
      </c>
      <c r="AM130" s="62">
        <f t="shared" si="37"/>
        <v>51.374889910950188</v>
      </c>
      <c r="AN130" s="62">
        <f t="shared" si="38"/>
        <v>18.98424503376064</v>
      </c>
      <c r="AO130" s="62">
        <f t="shared" si="39"/>
        <v>25.834230355220669</v>
      </c>
      <c r="AP130" s="62">
        <f t="shared" si="40"/>
        <v>8.3178393189157447</v>
      </c>
      <c r="AQ130" s="62">
        <f t="shared" si="41"/>
        <v>81.514825325374289</v>
      </c>
      <c r="AR130" s="62">
        <f t="shared" si="42"/>
        <v>95.89979450044035</v>
      </c>
      <c r="AS130" s="62">
        <f t="shared" si="43"/>
        <v>48.341324982875037</v>
      </c>
      <c r="AT130" s="62">
        <f t="shared" si="44"/>
        <v>8.611410118406889</v>
      </c>
      <c r="AU130" s="62">
        <f t="shared" si="45"/>
        <v>6.2628437224777382</v>
      </c>
      <c r="AV130" s="62">
        <f t="shared" si="46"/>
        <v>4.1099911928760147</v>
      </c>
      <c r="AW130" s="62">
        <f t="shared" si="47"/>
        <v>3.424992660730013</v>
      </c>
      <c r="AX130" s="62">
        <f t="shared" si="48"/>
        <v>7.5349838536060281</v>
      </c>
      <c r="AY130" s="62">
        <f t="shared" si="49"/>
        <v>148.54682454251883</v>
      </c>
      <c r="AZ130" s="62">
        <f t="shared" si="50"/>
        <v>0.19571386632742932</v>
      </c>
      <c r="BA130" s="62">
        <f t="shared" si="51"/>
        <v>10.274977982190039</v>
      </c>
      <c r="BB130" s="62">
        <f t="shared" si="52"/>
        <v>11.644975046482044</v>
      </c>
      <c r="BC130" s="62">
        <f t="shared" si="53"/>
        <v>265.29014580683042</v>
      </c>
      <c r="BD130" s="62">
        <f t="shared" si="30"/>
        <v>17.027106370486351</v>
      </c>
      <c r="BE130" s="62">
        <f t="shared" si="31"/>
        <v>35.13063900577356</v>
      </c>
      <c r="BF130" s="54"/>
      <c r="BG130" s="61" t="s">
        <v>268</v>
      </c>
      <c r="BH130" s="62">
        <f t="shared" si="54"/>
        <v>61.229548834903319</v>
      </c>
      <c r="BI130" s="62">
        <f t="shared" si="54"/>
        <v>11.062225015713388</v>
      </c>
      <c r="BJ130" s="62">
        <f t="shared" si="55"/>
        <v>123.19296040226273</v>
      </c>
      <c r="BK130" s="62">
        <f t="shared" si="56"/>
        <v>65.996228786926451</v>
      </c>
      <c r="BL130" s="62">
        <f t="shared" si="57"/>
        <v>185.6880733944954</v>
      </c>
      <c r="BM130" s="62">
        <f t="shared" si="58"/>
        <v>4.3997485857950975</v>
      </c>
      <c r="BN130" s="62">
        <f t="shared" si="59"/>
        <v>0.55710306406685239</v>
      </c>
    </row>
    <row r="131" spans="1:66" x14ac:dyDescent="0.25">
      <c r="A131" s="59" t="s">
        <v>269</v>
      </c>
      <c r="B131" s="103">
        <v>6135</v>
      </c>
      <c r="C131" s="103">
        <v>4968</v>
      </c>
      <c r="D131" s="103">
        <v>4885</v>
      </c>
      <c r="E131" s="103">
        <v>4810</v>
      </c>
      <c r="F131" s="103">
        <v>2288</v>
      </c>
      <c r="G131" s="103">
        <v>75</v>
      </c>
      <c r="H131" s="103">
        <v>335</v>
      </c>
      <c r="I131" s="103">
        <v>775</v>
      </c>
      <c r="J131" s="103">
        <v>113</v>
      </c>
      <c r="K131" s="103">
        <v>296</v>
      </c>
      <c r="L131" s="103">
        <v>250</v>
      </c>
      <c r="M131" s="103">
        <v>82</v>
      </c>
      <c r="N131" s="103">
        <v>80</v>
      </c>
      <c r="O131" s="103">
        <v>38</v>
      </c>
      <c r="P131" s="103">
        <v>472</v>
      </c>
      <c r="Q131" s="103">
        <v>317</v>
      </c>
      <c r="R131" s="103">
        <v>233</v>
      </c>
      <c r="S131" s="103">
        <v>38</v>
      </c>
      <c r="T131" s="103">
        <v>64</v>
      </c>
      <c r="U131" s="103">
        <v>58</v>
      </c>
      <c r="V131" s="103">
        <v>9</v>
      </c>
      <c r="W131" s="103">
        <v>30</v>
      </c>
      <c r="X131" s="103">
        <v>343</v>
      </c>
      <c r="Y131" s="103">
        <v>4</v>
      </c>
      <c r="Z131" s="103">
        <v>43</v>
      </c>
      <c r="AA131" s="103">
        <v>3</v>
      </c>
      <c r="AB131" s="103">
        <v>1418</v>
      </c>
      <c r="AC131" s="104">
        <v>124</v>
      </c>
      <c r="AD131" s="105">
        <v>264</v>
      </c>
      <c r="AE131" s="60"/>
      <c r="AF131" s="60"/>
      <c r="AG131" s="61" t="s">
        <v>269</v>
      </c>
      <c r="AH131" s="62">
        <f t="shared" si="32"/>
        <v>12.224938875305625</v>
      </c>
      <c r="AI131" s="62">
        <f t="shared" si="33"/>
        <v>54.604726976365122</v>
      </c>
      <c r="AJ131" s="62">
        <f t="shared" si="34"/>
        <v>126.32436837815811</v>
      </c>
      <c r="AK131" s="62">
        <f t="shared" si="35"/>
        <v>18.418907905460472</v>
      </c>
      <c r="AL131" s="62">
        <f t="shared" si="36"/>
        <v>48.2477587612062</v>
      </c>
      <c r="AM131" s="62">
        <f t="shared" si="37"/>
        <v>40.749796251018743</v>
      </c>
      <c r="AN131" s="62">
        <f t="shared" si="38"/>
        <v>13.365933170334149</v>
      </c>
      <c r="AO131" s="62">
        <f t="shared" si="39"/>
        <v>13.039934800325998</v>
      </c>
      <c r="AP131" s="62">
        <f t="shared" si="40"/>
        <v>6.1939690301548485</v>
      </c>
      <c r="AQ131" s="62">
        <f t="shared" si="41"/>
        <v>76.935615321923393</v>
      </c>
      <c r="AR131" s="62">
        <f t="shared" si="42"/>
        <v>51.670741646291766</v>
      </c>
      <c r="AS131" s="62">
        <f t="shared" si="43"/>
        <v>37.978810105949471</v>
      </c>
      <c r="AT131" s="62">
        <f t="shared" si="44"/>
        <v>6.1939690301548485</v>
      </c>
      <c r="AU131" s="62">
        <f t="shared" si="45"/>
        <v>10.431947840260799</v>
      </c>
      <c r="AV131" s="62">
        <f t="shared" si="46"/>
        <v>9.4539527302363489</v>
      </c>
      <c r="AW131" s="62">
        <f t="shared" si="47"/>
        <v>1.4669926650366749</v>
      </c>
      <c r="AX131" s="62">
        <f t="shared" si="48"/>
        <v>4.8899755501222497</v>
      </c>
      <c r="AY131" s="62">
        <f t="shared" si="49"/>
        <v>55.908720456397717</v>
      </c>
      <c r="AZ131" s="62">
        <f t="shared" si="50"/>
        <v>0.65199674001629992</v>
      </c>
      <c r="BA131" s="62">
        <f t="shared" si="51"/>
        <v>7.008964955175224</v>
      </c>
      <c r="BB131" s="62">
        <f t="shared" si="52"/>
        <v>0.48899755501222492</v>
      </c>
      <c r="BC131" s="62">
        <f t="shared" si="53"/>
        <v>231.13284433577832</v>
      </c>
      <c r="BD131" s="62">
        <f t="shared" ref="BD131:BD194" si="60">AC131/B131*1000</f>
        <v>20.211898940505296</v>
      </c>
      <c r="BE131" s="62">
        <f t="shared" ref="BE131:BE194" si="61">AD131/B131*1000</f>
        <v>43.031784841075797</v>
      </c>
      <c r="BF131" s="54"/>
      <c r="BG131" s="61" t="s">
        <v>269</v>
      </c>
      <c r="BH131" s="62">
        <f t="shared" si="54"/>
        <v>47.69703172978506</v>
      </c>
      <c r="BI131" s="62">
        <f t="shared" si="54"/>
        <v>7.9002079002079011</v>
      </c>
      <c r="BJ131" s="62">
        <f t="shared" si="55"/>
        <v>65.904365904365903</v>
      </c>
      <c r="BK131" s="62">
        <f t="shared" si="56"/>
        <v>51.975051975051976</v>
      </c>
      <c r="BL131" s="62">
        <f t="shared" si="57"/>
        <v>69.041867954911439</v>
      </c>
      <c r="BM131" s="62">
        <f t="shared" si="58"/>
        <v>1.8711018711018712</v>
      </c>
      <c r="BN131" s="62">
        <f t="shared" si="59"/>
        <v>1.7482517482517483</v>
      </c>
    </row>
    <row r="132" spans="1:66" x14ac:dyDescent="0.25">
      <c r="A132" s="59" t="s">
        <v>270</v>
      </c>
      <c r="B132" s="103">
        <v>2844</v>
      </c>
      <c r="C132" s="103">
        <v>2363</v>
      </c>
      <c r="D132" s="103">
        <v>2327</v>
      </c>
      <c r="E132" s="103">
        <v>2298</v>
      </c>
      <c r="F132" s="103">
        <v>1118</v>
      </c>
      <c r="G132" s="103">
        <v>16</v>
      </c>
      <c r="H132" s="103">
        <v>145</v>
      </c>
      <c r="I132" s="103">
        <v>377</v>
      </c>
      <c r="J132" s="103">
        <v>71</v>
      </c>
      <c r="K132" s="103">
        <v>126</v>
      </c>
      <c r="L132" s="103">
        <v>57</v>
      </c>
      <c r="M132" s="103">
        <v>32</v>
      </c>
      <c r="N132" s="103">
        <v>44</v>
      </c>
      <c r="O132" s="103">
        <v>22</v>
      </c>
      <c r="P132" s="103">
        <v>235</v>
      </c>
      <c r="Q132" s="103">
        <v>145</v>
      </c>
      <c r="R132" s="103">
        <v>136</v>
      </c>
      <c r="S132" s="103">
        <v>16</v>
      </c>
      <c r="T132" s="103">
        <v>21</v>
      </c>
      <c r="U132" s="103">
        <v>8</v>
      </c>
      <c r="V132" s="103">
        <v>7</v>
      </c>
      <c r="W132" s="103">
        <v>18</v>
      </c>
      <c r="X132" s="103">
        <v>230</v>
      </c>
      <c r="Y132" s="103">
        <v>4</v>
      </c>
      <c r="Z132" s="103">
        <v>20</v>
      </c>
      <c r="AA132" s="103">
        <v>1</v>
      </c>
      <c r="AB132" s="103">
        <v>655</v>
      </c>
      <c r="AC132" s="104">
        <v>51</v>
      </c>
      <c r="AD132" s="105">
        <v>108</v>
      </c>
      <c r="AE132" s="60"/>
      <c r="AF132" s="60"/>
      <c r="AG132" s="61" t="s">
        <v>270</v>
      </c>
      <c r="AH132" s="62">
        <f t="shared" ref="AH132:AH195" si="62">G132/B132*1000</f>
        <v>5.6258790436005626</v>
      </c>
      <c r="AI132" s="62">
        <f t="shared" ref="AI132:AI195" si="63">H132/B132*1000</f>
        <v>50.984528832630097</v>
      </c>
      <c r="AJ132" s="62">
        <f t="shared" ref="AJ132:AJ195" si="64">I132/B132*1000</f>
        <v>132.55977496483825</v>
      </c>
      <c r="AK132" s="62">
        <f t="shared" ref="AK132:AK195" si="65">J132/B132*1000</f>
        <v>24.964838255977497</v>
      </c>
      <c r="AL132" s="62">
        <f t="shared" ref="AL132:AL195" si="66">K132/B132*1000</f>
        <v>44.303797468354432</v>
      </c>
      <c r="AM132" s="62">
        <f t="shared" ref="AM132:AM195" si="67">L132/B132*1000</f>
        <v>20.042194092827007</v>
      </c>
      <c r="AN132" s="62">
        <f t="shared" ref="AN132:AN195" si="68">M132/B132*1000</f>
        <v>11.251758087201125</v>
      </c>
      <c r="AO132" s="62">
        <f t="shared" ref="AO132:AO195" si="69">N132/B132*1000</f>
        <v>15.471167369901547</v>
      </c>
      <c r="AP132" s="62">
        <f t="shared" ref="AP132:AP195" si="70">O132/B132*1000</f>
        <v>7.7355836849507735</v>
      </c>
      <c r="AQ132" s="62">
        <f t="shared" ref="AQ132:AQ195" si="71">P132/B132*1000</f>
        <v>82.63009845288326</v>
      </c>
      <c r="AR132" s="62">
        <f t="shared" ref="AR132:AR195" si="72">Q132/B132*1000</f>
        <v>50.984528832630097</v>
      </c>
      <c r="AS132" s="62">
        <f t="shared" ref="AS132:AS195" si="73">R132/B132*1000</f>
        <v>47.819971870604782</v>
      </c>
      <c r="AT132" s="62">
        <f t="shared" ref="AT132:AT195" si="74">S132/B132*1000</f>
        <v>5.6258790436005626</v>
      </c>
      <c r="AU132" s="62">
        <f t="shared" ref="AU132:AU195" si="75">T132/B132*1000</f>
        <v>7.3839662447257384</v>
      </c>
      <c r="AV132" s="62">
        <f t="shared" ref="AV132:AV195" si="76">U132/B132*1000</f>
        <v>2.8129395218002813</v>
      </c>
      <c r="AW132" s="62">
        <f t="shared" ref="AW132:AW195" si="77">V132/B132*1000</f>
        <v>2.4613220815752461</v>
      </c>
      <c r="AX132" s="62">
        <f t="shared" ref="AX132:AX195" si="78">W132/B132*1000</f>
        <v>6.3291139240506329</v>
      </c>
      <c r="AY132" s="62">
        <f t="shared" ref="AY132:AY195" si="79">X132/B132*1000</f>
        <v>80.872011251758096</v>
      </c>
      <c r="AZ132" s="62">
        <f t="shared" ref="AZ132:AZ195" si="80">Y132/B132*1000</f>
        <v>1.4064697609001406</v>
      </c>
      <c r="BA132" s="62">
        <f t="shared" ref="BA132:BA195" si="81">Z132/B132*1000</f>
        <v>7.0323488045007032</v>
      </c>
      <c r="BB132" s="62">
        <f t="shared" ref="BB132:BB195" si="82">AA132/B132*1000</f>
        <v>0.35161744022503516</v>
      </c>
      <c r="BC132" s="62">
        <f t="shared" ref="BC132:BC195" si="83">AB132/B132*1000</f>
        <v>230.30942334739805</v>
      </c>
      <c r="BD132" s="62">
        <f t="shared" si="60"/>
        <v>17.932489451476794</v>
      </c>
      <c r="BE132" s="62">
        <f t="shared" si="61"/>
        <v>37.974683544303801</v>
      </c>
      <c r="BF132" s="54"/>
      <c r="BG132" s="61" t="s">
        <v>270</v>
      </c>
      <c r="BH132" s="62">
        <f t="shared" ref="BH132:BI195" si="84">R132/D132*1000</f>
        <v>58.444348947142238</v>
      </c>
      <c r="BI132" s="62">
        <f t="shared" si="84"/>
        <v>6.9625761531766752</v>
      </c>
      <c r="BJ132" s="62">
        <f t="shared" ref="BJ132:BJ195" si="85">Q132/E132*1000</f>
        <v>63.098346388163627</v>
      </c>
      <c r="BK132" s="62">
        <f t="shared" ref="BK132:BK195" si="86">L132/E132*1000</f>
        <v>24.804177545691903</v>
      </c>
      <c r="BL132" s="62">
        <f t="shared" ref="BL132:BL195" si="87">X132/C132*1000</f>
        <v>97.333897587812103</v>
      </c>
      <c r="BM132" s="62">
        <f t="shared" ref="BM132:BM195" si="88">V132/E132*1000</f>
        <v>3.0461270670147957</v>
      </c>
      <c r="BN132" s="62">
        <f t="shared" ref="BN132:BN195" si="89">Y132/F132*1000</f>
        <v>3.5778175313059033</v>
      </c>
    </row>
    <row r="133" spans="1:66" x14ac:dyDescent="0.25">
      <c r="A133" s="59" t="s">
        <v>271</v>
      </c>
      <c r="B133" s="103">
        <v>10379</v>
      </c>
      <c r="C133" s="103">
        <v>8664</v>
      </c>
      <c r="D133" s="103">
        <v>8523</v>
      </c>
      <c r="E133" s="103">
        <v>8378</v>
      </c>
      <c r="F133" s="103">
        <v>4215</v>
      </c>
      <c r="G133" s="103">
        <v>157</v>
      </c>
      <c r="H133" s="103">
        <v>582</v>
      </c>
      <c r="I133" s="103">
        <v>1384</v>
      </c>
      <c r="J133" s="103">
        <v>217</v>
      </c>
      <c r="K133" s="103">
        <v>501</v>
      </c>
      <c r="L133" s="103">
        <v>324</v>
      </c>
      <c r="M133" s="103">
        <v>156</v>
      </c>
      <c r="N133" s="103">
        <v>147</v>
      </c>
      <c r="O133" s="103">
        <v>96</v>
      </c>
      <c r="P133" s="103">
        <v>868</v>
      </c>
      <c r="Q133" s="103">
        <v>319</v>
      </c>
      <c r="R133" s="103">
        <v>470</v>
      </c>
      <c r="S133" s="103">
        <v>92</v>
      </c>
      <c r="T133" s="103">
        <v>66</v>
      </c>
      <c r="U133" s="103">
        <v>23</v>
      </c>
      <c r="V133" s="103">
        <v>87</v>
      </c>
      <c r="W133" s="103">
        <v>69</v>
      </c>
      <c r="X133" s="103">
        <v>971</v>
      </c>
      <c r="Y133" s="103">
        <v>10</v>
      </c>
      <c r="Z133" s="103">
        <v>64</v>
      </c>
      <c r="AA133" s="103">
        <v>36</v>
      </c>
      <c r="AB133" s="103">
        <v>2539</v>
      </c>
      <c r="AC133" s="104">
        <v>205</v>
      </c>
      <c r="AD133" s="105">
        <v>455</v>
      </c>
      <c r="AE133" s="60"/>
      <c r="AF133" s="60"/>
      <c r="AG133" s="61" t="s">
        <v>271</v>
      </c>
      <c r="AH133" s="62">
        <f t="shared" si="62"/>
        <v>15.126698140475961</v>
      </c>
      <c r="AI133" s="62">
        <f t="shared" si="63"/>
        <v>56.074766355140184</v>
      </c>
      <c r="AJ133" s="62">
        <f t="shared" si="64"/>
        <v>133.34617978610655</v>
      </c>
      <c r="AK133" s="62">
        <f t="shared" si="65"/>
        <v>20.907601888428559</v>
      </c>
      <c r="AL133" s="62">
        <f t="shared" si="66"/>
        <v>48.270546295404188</v>
      </c>
      <c r="AM133" s="62">
        <f t="shared" si="67"/>
        <v>31.216880238944022</v>
      </c>
      <c r="AN133" s="62">
        <f t="shared" si="68"/>
        <v>15.030349744676752</v>
      </c>
      <c r="AO133" s="62">
        <f t="shared" si="69"/>
        <v>14.163214182483861</v>
      </c>
      <c r="AP133" s="62">
        <f t="shared" si="70"/>
        <v>9.2494459967241553</v>
      </c>
      <c r="AQ133" s="62">
        <f t="shared" si="71"/>
        <v>83.630407553714235</v>
      </c>
      <c r="AR133" s="62">
        <f t="shared" si="72"/>
        <v>30.73513825994797</v>
      </c>
      <c r="AS133" s="62">
        <f t="shared" si="73"/>
        <v>45.283746025628673</v>
      </c>
      <c r="AT133" s="62">
        <f t="shared" si="74"/>
        <v>8.8640524135273164</v>
      </c>
      <c r="AU133" s="62">
        <f t="shared" si="75"/>
        <v>6.3589941227478555</v>
      </c>
      <c r="AV133" s="62">
        <f t="shared" si="76"/>
        <v>2.2160131033818291</v>
      </c>
      <c r="AW133" s="62">
        <f t="shared" si="77"/>
        <v>8.3823104345312665</v>
      </c>
      <c r="AX133" s="62">
        <f t="shared" si="78"/>
        <v>6.648039310145486</v>
      </c>
      <c r="AY133" s="62">
        <f t="shared" si="79"/>
        <v>93.554292321032847</v>
      </c>
      <c r="AZ133" s="62">
        <f t="shared" si="80"/>
        <v>0.9634839579920994</v>
      </c>
      <c r="BA133" s="62">
        <f t="shared" si="81"/>
        <v>6.166297331149436</v>
      </c>
      <c r="BB133" s="62">
        <f t="shared" si="82"/>
        <v>3.4685422487715578</v>
      </c>
      <c r="BC133" s="62">
        <f t="shared" si="83"/>
        <v>244.62857693419403</v>
      </c>
      <c r="BD133" s="62">
        <f t="shared" si="60"/>
        <v>19.75142113883804</v>
      </c>
      <c r="BE133" s="62">
        <f t="shared" si="61"/>
        <v>43.838520088640522</v>
      </c>
      <c r="BF133" s="54"/>
      <c r="BG133" s="61" t="s">
        <v>271</v>
      </c>
      <c r="BH133" s="62">
        <f t="shared" si="84"/>
        <v>55.144902029801713</v>
      </c>
      <c r="BI133" s="62">
        <f t="shared" si="84"/>
        <v>10.981141083790881</v>
      </c>
      <c r="BJ133" s="62">
        <f t="shared" si="85"/>
        <v>38.075913105753166</v>
      </c>
      <c r="BK133" s="62">
        <f t="shared" si="86"/>
        <v>38.67271425161136</v>
      </c>
      <c r="BL133" s="62">
        <f t="shared" si="87"/>
        <v>112.07294552169898</v>
      </c>
      <c r="BM133" s="62">
        <f t="shared" si="88"/>
        <v>10.38433993793268</v>
      </c>
      <c r="BN133" s="62">
        <f t="shared" si="89"/>
        <v>2.3724792408066433</v>
      </c>
    </row>
    <row r="134" spans="1:66" x14ac:dyDescent="0.25">
      <c r="A134" s="59" t="s">
        <v>272</v>
      </c>
      <c r="B134" s="103">
        <v>4592</v>
      </c>
      <c r="C134" s="103">
        <v>3748</v>
      </c>
      <c r="D134" s="103">
        <v>3703</v>
      </c>
      <c r="E134" s="103">
        <v>3646</v>
      </c>
      <c r="F134" s="103">
        <v>1678</v>
      </c>
      <c r="G134" s="103">
        <v>70</v>
      </c>
      <c r="H134" s="103">
        <v>284</v>
      </c>
      <c r="I134" s="103">
        <v>651</v>
      </c>
      <c r="J134" s="103">
        <v>69</v>
      </c>
      <c r="K134" s="103">
        <v>225</v>
      </c>
      <c r="L134" s="103">
        <v>208</v>
      </c>
      <c r="M134" s="103">
        <v>121</v>
      </c>
      <c r="N134" s="103">
        <v>76</v>
      </c>
      <c r="O134" s="103">
        <v>46</v>
      </c>
      <c r="P134" s="103">
        <v>391</v>
      </c>
      <c r="Q134" s="103">
        <v>448</v>
      </c>
      <c r="R134" s="103">
        <v>230</v>
      </c>
      <c r="S134" s="103">
        <v>45</v>
      </c>
      <c r="T134" s="103">
        <v>46</v>
      </c>
      <c r="U134" s="103">
        <v>26</v>
      </c>
      <c r="V134" s="103">
        <v>25</v>
      </c>
      <c r="W134" s="103">
        <v>35</v>
      </c>
      <c r="X134" s="103">
        <v>491</v>
      </c>
      <c r="Y134" s="103">
        <v>3</v>
      </c>
      <c r="Z134" s="103">
        <v>36</v>
      </c>
      <c r="AA134" s="103">
        <v>11</v>
      </c>
      <c r="AB134" s="103">
        <v>1205</v>
      </c>
      <c r="AC134" s="104">
        <v>107</v>
      </c>
      <c r="AD134" s="105">
        <v>157</v>
      </c>
      <c r="AE134" s="60"/>
      <c r="AF134" s="60"/>
      <c r="AG134" s="61" t="s">
        <v>272</v>
      </c>
      <c r="AH134" s="62">
        <f t="shared" si="62"/>
        <v>15.24390243902439</v>
      </c>
      <c r="AI134" s="62">
        <f t="shared" si="63"/>
        <v>61.846689895470384</v>
      </c>
      <c r="AJ134" s="62">
        <f t="shared" si="64"/>
        <v>141.76829268292681</v>
      </c>
      <c r="AK134" s="62">
        <f t="shared" si="65"/>
        <v>15.026132404181185</v>
      </c>
      <c r="AL134" s="62">
        <f t="shared" si="66"/>
        <v>48.998257839721255</v>
      </c>
      <c r="AM134" s="62">
        <f t="shared" si="67"/>
        <v>45.296167247386762</v>
      </c>
      <c r="AN134" s="62">
        <f t="shared" si="68"/>
        <v>26.350174216027874</v>
      </c>
      <c r="AO134" s="62">
        <f t="shared" si="69"/>
        <v>16.550522648083621</v>
      </c>
      <c r="AP134" s="62">
        <f t="shared" si="70"/>
        <v>10.017421602787456</v>
      </c>
      <c r="AQ134" s="62">
        <f t="shared" si="71"/>
        <v>85.148083623693381</v>
      </c>
      <c r="AR134" s="62">
        <f t="shared" si="72"/>
        <v>97.560975609756099</v>
      </c>
      <c r="AS134" s="62">
        <f t="shared" si="73"/>
        <v>50.087108013937282</v>
      </c>
      <c r="AT134" s="62">
        <f t="shared" si="74"/>
        <v>9.7996515679442506</v>
      </c>
      <c r="AU134" s="62">
        <f t="shared" si="75"/>
        <v>10.017421602787456</v>
      </c>
      <c r="AV134" s="62">
        <f t="shared" si="76"/>
        <v>5.6620209059233453</v>
      </c>
      <c r="AW134" s="62">
        <f t="shared" si="77"/>
        <v>5.4442508710801398</v>
      </c>
      <c r="AX134" s="62">
        <f t="shared" si="78"/>
        <v>7.6219512195121952</v>
      </c>
      <c r="AY134" s="62">
        <f t="shared" si="79"/>
        <v>106.92508710801393</v>
      </c>
      <c r="AZ134" s="62">
        <f t="shared" si="80"/>
        <v>0.6533101045296168</v>
      </c>
      <c r="BA134" s="62">
        <f t="shared" si="81"/>
        <v>7.8397212543554007</v>
      </c>
      <c r="BB134" s="62">
        <f t="shared" si="82"/>
        <v>2.3954703832752613</v>
      </c>
      <c r="BC134" s="62">
        <f t="shared" si="83"/>
        <v>262.41289198606273</v>
      </c>
      <c r="BD134" s="62">
        <f t="shared" si="60"/>
        <v>23.301393728222997</v>
      </c>
      <c r="BE134" s="62">
        <f t="shared" si="61"/>
        <v>34.18989547038327</v>
      </c>
      <c r="BF134" s="54"/>
      <c r="BG134" s="61" t="s">
        <v>272</v>
      </c>
      <c r="BH134" s="62">
        <f t="shared" si="84"/>
        <v>62.111801242236027</v>
      </c>
      <c r="BI134" s="62">
        <f t="shared" si="84"/>
        <v>12.342292923752057</v>
      </c>
      <c r="BJ134" s="62">
        <f t="shared" si="85"/>
        <v>122.87438288535381</v>
      </c>
      <c r="BK134" s="62">
        <f t="shared" si="86"/>
        <v>57.048820625342842</v>
      </c>
      <c r="BL134" s="62">
        <f t="shared" si="87"/>
        <v>131.00320170757738</v>
      </c>
      <c r="BM134" s="62">
        <f t="shared" si="88"/>
        <v>6.8568294020844762</v>
      </c>
      <c r="BN134" s="62">
        <f t="shared" si="89"/>
        <v>1.7878426698450536</v>
      </c>
    </row>
    <row r="135" spans="1:66" x14ac:dyDescent="0.25">
      <c r="A135" s="59" t="s">
        <v>273</v>
      </c>
      <c r="B135" s="103">
        <v>8601</v>
      </c>
      <c r="C135" s="103">
        <v>7162</v>
      </c>
      <c r="D135" s="103">
        <v>7070</v>
      </c>
      <c r="E135" s="103">
        <v>6988</v>
      </c>
      <c r="F135" s="103">
        <v>3764</v>
      </c>
      <c r="G135" s="103">
        <v>173</v>
      </c>
      <c r="H135" s="103">
        <v>528</v>
      </c>
      <c r="I135" s="103">
        <v>1356</v>
      </c>
      <c r="J135" s="103">
        <v>202</v>
      </c>
      <c r="K135" s="103">
        <v>452</v>
      </c>
      <c r="L135" s="103">
        <v>237</v>
      </c>
      <c r="M135" s="103">
        <v>162</v>
      </c>
      <c r="N135" s="103">
        <v>174</v>
      </c>
      <c r="O135" s="103">
        <v>131</v>
      </c>
      <c r="P135" s="103">
        <v>802</v>
      </c>
      <c r="Q135" s="103">
        <v>238</v>
      </c>
      <c r="R135" s="103">
        <v>436</v>
      </c>
      <c r="S135" s="103">
        <v>55</v>
      </c>
      <c r="T135" s="103">
        <v>59</v>
      </c>
      <c r="U135" s="103">
        <v>20</v>
      </c>
      <c r="V135" s="103">
        <v>34</v>
      </c>
      <c r="W135" s="103">
        <v>49</v>
      </c>
      <c r="X135" s="103">
        <v>764</v>
      </c>
      <c r="Y135" s="103">
        <v>25</v>
      </c>
      <c r="Z135" s="103">
        <v>71</v>
      </c>
      <c r="AA135" s="103">
        <v>16</v>
      </c>
      <c r="AB135" s="103">
        <v>2342</v>
      </c>
      <c r="AC135" s="104">
        <v>206</v>
      </c>
      <c r="AD135" s="105">
        <v>329</v>
      </c>
      <c r="AE135" s="60"/>
      <c r="AF135" s="60"/>
      <c r="AG135" s="61" t="s">
        <v>273</v>
      </c>
      <c r="AH135" s="62">
        <f t="shared" si="62"/>
        <v>20.113940239507034</v>
      </c>
      <c r="AI135" s="62">
        <f t="shared" si="63"/>
        <v>61.388210673177539</v>
      </c>
      <c r="AJ135" s="62">
        <f t="shared" si="64"/>
        <v>157.6560865015696</v>
      </c>
      <c r="AK135" s="62">
        <f t="shared" si="65"/>
        <v>23.485641204511104</v>
      </c>
      <c r="AL135" s="62">
        <f t="shared" si="66"/>
        <v>52.552028833856525</v>
      </c>
      <c r="AM135" s="62">
        <f t="shared" si="67"/>
        <v>27.554935472619462</v>
      </c>
      <c r="AN135" s="62">
        <f t="shared" si="68"/>
        <v>18.835019183815835</v>
      </c>
      <c r="AO135" s="62">
        <f t="shared" si="69"/>
        <v>20.230205790024414</v>
      </c>
      <c r="AP135" s="62">
        <f t="shared" si="70"/>
        <v>15.230787117777002</v>
      </c>
      <c r="AQ135" s="62">
        <f t="shared" si="71"/>
        <v>93.244971514940133</v>
      </c>
      <c r="AR135" s="62">
        <f t="shared" si="72"/>
        <v>27.671201023136845</v>
      </c>
      <c r="AS135" s="62">
        <f t="shared" si="73"/>
        <v>50.691780025578417</v>
      </c>
      <c r="AT135" s="62">
        <f t="shared" si="74"/>
        <v>6.3946052784559937</v>
      </c>
      <c r="AU135" s="62">
        <f t="shared" si="75"/>
        <v>6.8596674805255207</v>
      </c>
      <c r="AV135" s="62">
        <f t="shared" si="76"/>
        <v>2.325311010347634</v>
      </c>
      <c r="AW135" s="62">
        <f t="shared" si="77"/>
        <v>3.953028717590978</v>
      </c>
      <c r="AX135" s="62">
        <f t="shared" si="78"/>
        <v>5.6970119753517032</v>
      </c>
      <c r="AY135" s="62">
        <f t="shared" si="79"/>
        <v>88.826880595279619</v>
      </c>
      <c r="AZ135" s="62">
        <f t="shared" si="80"/>
        <v>2.9066387629345423</v>
      </c>
      <c r="BA135" s="62">
        <f t="shared" si="81"/>
        <v>8.2548540867341007</v>
      </c>
      <c r="BB135" s="62">
        <f t="shared" si="82"/>
        <v>1.860248808278107</v>
      </c>
      <c r="BC135" s="62">
        <f t="shared" si="83"/>
        <v>272.29391931170795</v>
      </c>
      <c r="BD135" s="62">
        <f t="shared" si="60"/>
        <v>23.950703406580629</v>
      </c>
      <c r="BE135" s="62">
        <f t="shared" si="61"/>
        <v>38.251366120218577</v>
      </c>
      <c r="BF135" s="54"/>
      <c r="BG135" s="61" t="s">
        <v>273</v>
      </c>
      <c r="BH135" s="62">
        <f t="shared" si="84"/>
        <v>61.669024045261672</v>
      </c>
      <c r="BI135" s="62">
        <f t="shared" si="84"/>
        <v>7.8706353749284483</v>
      </c>
      <c r="BJ135" s="62">
        <f t="shared" si="85"/>
        <v>34.058385804235833</v>
      </c>
      <c r="BK135" s="62">
        <f t="shared" si="86"/>
        <v>33.915283342873501</v>
      </c>
      <c r="BL135" s="62">
        <f t="shared" si="87"/>
        <v>106.67411337615192</v>
      </c>
      <c r="BM135" s="62">
        <f t="shared" si="88"/>
        <v>4.8654836863194042</v>
      </c>
      <c r="BN135" s="62">
        <f t="shared" si="89"/>
        <v>6.6418703506907546</v>
      </c>
    </row>
    <row r="136" spans="1:66" x14ac:dyDescent="0.25">
      <c r="A136" s="59" t="s">
        <v>274</v>
      </c>
      <c r="B136" s="103">
        <v>4426</v>
      </c>
      <c r="C136" s="103">
        <v>3647</v>
      </c>
      <c r="D136" s="103">
        <v>3593</v>
      </c>
      <c r="E136" s="103">
        <v>3545</v>
      </c>
      <c r="F136" s="103">
        <v>1704</v>
      </c>
      <c r="G136" s="103">
        <v>60</v>
      </c>
      <c r="H136" s="103">
        <v>260</v>
      </c>
      <c r="I136" s="103">
        <v>582</v>
      </c>
      <c r="J136" s="103">
        <v>86</v>
      </c>
      <c r="K136" s="103">
        <v>209</v>
      </c>
      <c r="L136" s="103">
        <v>194</v>
      </c>
      <c r="M136" s="103">
        <v>67</v>
      </c>
      <c r="N136" s="103">
        <v>100</v>
      </c>
      <c r="O136" s="103">
        <v>45</v>
      </c>
      <c r="P136" s="103">
        <v>377</v>
      </c>
      <c r="Q136" s="103">
        <v>280</v>
      </c>
      <c r="R136" s="103">
        <v>208</v>
      </c>
      <c r="S136" s="103">
        <v>30</v>
      </c>
      <c r="T136" s="103">
        <v>29</v>
      </c>
      <c r="U136" s="103">
        <v>19</v>
      </c>
      <c r="V136" s="103">
        <v>20</v>
      </c>
      <c r="W136" s="103">
        <v>17</v>
      </c>
      <c r="X136" s="103">
        <v>354</v>
      </c>
      <c r="Y136" s="103">
        <v>3</v>
      </c>
      <c r="Z136" s="103">
        <v>21</v>
      </c>
      <c r="AA136" s="103">
        <v>12</v>
      </c>
      <c r="AB136" s="103">
        <v>1123</v>
      </c>
      <c r="AC136" s="104">
        <v>81</v>
      </c>
      <c r="AD136" s="105">
        <v>118</v>
      </c>
      <c r="AE136" s="60"/>
      <c r="AF136" s="60"/>
      <c r="AG136" s="61" t="s">
        <v>274</v>
      </c>
      <c r="AH136" s="62">
        <f t="shared" si="62"/>
        <v>13.556258472661545</v>
      </c>
      <c r="AI136" s="62">
        <f t="shared" si="63"/>
        <v>58.743786714866701</v>
      </c>
      <c r="AJ136" s="62">
        <f t="shared" si="64"/>
        <v>131.49570718481698</v>
      </c>
      <c r="AK136" s="62">
        <f t="shared" si="65"/>
        <v>19.430637144148214</v>
      </c>
      <c r="AL136" s="62">
        <f t="shared" si="66"/>
        <v>47.220967013104378</v>
      </c>
      <c r="AM136" s="62">
        <f t="shared" si="67"/>
        <v>43.831902394939</v>
      </c>
      <c r="AN136" s="62">
        <f t="shared" si="68"/>
        <v>15.137821961138725</v>
      </c>
      <c r="AO136" s="62">
        <f t="shared" si="69"/>
        <v>22.593764121102573</v>
      </c>
      <c r="AP136" s="62">
        <f t="shared" si="70"/>
        <v>10.167193854496158</v>
      </c>
      <c r="AQ136" s="62">
        <f t="shared" si="71"/>
        <v>85.178490736556711</v>
      </c>
      <c r="AR136" s="62">
        <f t="shared" si="72"/>
        <v>63.262539539087214</v>
      </c>
      <c r="AS136" s="62">
        <f t="shared" si="73"/>
        <v>46.995029371893359</v>
      </c>
      <c r="AT136" s="62">
        <f t="shared" si="74"/>
        <v>6.7781292363307726</v>
      </c>
      <c r="AU136" s="62">
        <f t="shared" si="75"/>
        <v>6.5521915951197469</v>
      </c>
      <c r="AV136" s="62">
        <f t="shared" si="76"/>
        <v>4.2928151830094894</v>
      </c>
      <c r="AW136" s="62">
        <f t="shared" si="77"/>
        <v>4.5187528242205151</v>
      </c>
      <c r="AX136" s="62">
        <f t="shared" si="78"/>
        <v>3.8409399005874376</v>
      </c>
      <c r="AY136" s="62">
        <f t="shared" si="79"/>
        <v>79.981924988703113</v>
      </c>
      <c r="AZ136" s="62">
        <f t="shared" si="80"/>
        <v>0.67781292363307732</v>
      </c>
      <c r="BA136" s="62">
        <f t="shared" si="81"/>
        <v>4.7446904654315407</v>
      </c>
      <c r="BB136" s="62">
        <f t="shared" si="82"/>
        <v>2.7112516945323093</v>
      </c>
      <c r="BC136" s="62">
        <f t="shared" si="83"/>
        <v>253.7279710799819</v>
      </c>
      <c r="BD136" s="62">
        <f t="shared" si="60"/>
        <v>18.300948938093086</v>
      </c>
      <c r="BE136" s="62">
        <f t="shared" si="61"/>
        <v>26.660641662901039</v>
      </c>
      <c r="BF136" s="54"/>
      <c r="BG136" s="61" t="s">
        <v>274</v>
      </c>
      <c r="BH136" s="62">
        <f t="shared" si="84"/>
        <v>57.890342332312827</v>
      </c>
      <c r="BI136" s="62">
        <f t="shared" si="84"/>
        <v>8.4626234132581111</v>
      </c>
      <c r="BJ136" s="62">
        <f t="shared" si="85"/>
        <v>78.984485190409032</v>
      </c>
      <c r="BK136" s="62">
        <f t="shared" si="86"/>
        <v>54.724964739069115</v>
      </c>
      <c r="BL136" s="62">
        <f t="shared" si="87"/>
        <v>97.066081710995348</v>
      </c>
      <c r="BM136" s="62">
        <f t="shared" si="88"/>
        <v>5.6417489421720735</v>
      </c>
      <c r="BN136" s="62">
        <f t="shared" si="89"/>
        <v>1.7605633802816902</v>
      </c>
    </row>
    <row r="137" spans="1:66" x14ac:dyDescent="0.25">
      <c r="A137" s="59" t="s">
        <v>275</v>
      </c>
      <c r="B137" s="103">
        <v>2446</v>
      </c>
      <c r="C137" s="103">
        <v>1939</v>
      </c>
      <c r="D137" s="103">
        <v>1910</v>
      </c>
      <c r="E137" s="103">
        <v>1876</v>
      </c>
      <c r="F137" s="103">
        <v>756</v>
      </c>
      <c r="G137" s="103">
        <v>47</v>
      </c>
      <c r="H137" s="103">
        <v>149</v>
      </c>
      <c r="I137" s="103">
        <v>302</v>
      </c>
      <c r="J137" s="103">
        <v>56</v>
      </c>
      <c r="K137" s="103">
        <v>85</v>
      </c>
      <c r="L137" s="103">
        <v>129</v>
      </c>
      <c r="M137" s="103">
        <v>38</v>
      </c>
      <c r="N137" s="103">
        <v>59</v>
      </c>
      <c r="O137" s="103">
        <v>31</v>
      </c>
      <c r="P137" s="103">
        <v>172</v>
      </c>
      <c r="Q137" s="103">
        <v>78</v>
      </c>
      <c r="R137" s="103">
        <v>108</v>
      </c>
      <c r="S137" s="103">
        <v>20</v>
      </c>
      <c r="T137" s="103">
        <v>30</v>
      </c>
      <c r="U137" s="103">
        <v>15</v>
      </c>
      <c r="V137" s="103">
        <v>11</v>
      </c>
      <c r="W137" s="103">
        <v>13</v>
      </c>
      <c r="X137" s="103">
        <v>230</v>
      </c>
      <c r="Y137" s="103">
        <v>8</v>
      </c>
      <c r="Z137" s="103">
        <v>17</v>
      </c>
      <c r="AA137" s="103">
        <v>25</v>
      </c>
      <c r="AB137" s="103">
        <v>589</v>
      </c>
      <c r="AC137" s="104">
        <v>42</v>
      </c>
      <c r="AD137" s="105">
        <v>107</v>
      </c>
      <c r="AE137" s="60"/>
      <c r="AF137" s="60"/>
      <c r="AG137" s="61" t="s">
        <v>275</v>
      </c>
      <c r="AH137" s="62">
        <f t="shared" si="62"/>
        <v>19.215044971381847</v>
      </c>
      <c r="AI137" s="62">
        <f t="shared" si="63"/>
        <v>60.915780866721178</v>
      </c>
      <c r="AJ137" s="62">
        <f t="shared" si="64"/>
        <v>123.46688470973018</v>
      </c>
      <c r="AK137" s="62">
        <f t="shared" si="65"/>
        <v>22.894521668029434</v>
      </c>
      <c r="AL137" s="62">
        <f t="shared" si="66"/>
        <v>34.750613246116103</v>
      </c>
      <c r="AM137" s="62">
        <f t="shared" si="67"/>
        <v>52.739165985282099</v>
      </c>
      <c r="AN137" s="62">
        <f t="shared" si="68"/>
        <v>15.53556827473426</v>
      </c>
      <c r="AO137" s="62">
        <f t="shared" si="69"/>
        <v>24.121013900245298</v>
      </c>
      <c r="AP137" s="62">
        <f t="shared" si="70"/>
        <v>12.673753066230582</v>
      </c>
      <c r="AQ137" s="62">
        <f t="shared" si="71"/>
        <v>70.318887980376118</v>
      </c>
      <c r="AR137" s="62">
        <f t="shared" si="72"/>
        <v>31.888798037612428</v>
      </c>
      <c r="AS137" s="62">
        <f t="shared" si="73"/>
        <v>44.153720359771057</v>
      </c>
      <c r="AT137" s="62">
        <f t="shared" si="74"/>
        <v>8.1766148814390842</v>
      </c>
      <c r="AU137" s="62">
        <f t="shared" si="75"/>
        <v>12.264922322158627</v>
      </c>
      <c r="AV137" s="62">
        <f t="shared" si="76"/>
        <v>6.1324611610793136</v>
      </c>
      <c r="AW137" s="62">
        <f t="shared" si="77"/>
        <v>4.4971381847914964</v>
      </c>
      <c r="AX137" s="62">
        <f t="shared" si="78"/>
        <v>5.314799672935405</v>
      </c>
      <c r="AY137" s="62">
        <f t="shared" si="79"/>
        <v>94.031071136549471</v>
      </c>
      <c r="AZ137" s="62">
        <f t="shared" si="80"/>
        <v>3.270645952575634</v>
      </c>
      <c r="BA137" s="62">
        <f t="shared" si="81"/>
        <v>6.9501226492232213</v>
      </c>
      <c r="BB137" s="62">
        <f t="shared" si="82"/>
        <v>10.220768601798856</v>
      </c>
      <c r="BC137" s="62">
        <f t="shared" si="83"/>
        <v>240.80130825838103</v>
      </c>
      <c r="BD137" s="62">
        <f t="shared" si="60"/>
        <v>17.170891251022077</v>
      </c>
      <c r="BE137" s="62">
        <f t="shared" si="61"/>
        <v>43.744889615699101</v>
      </c>
      <c r="BF137" s="54"/>
      <c r="BG137" s="61" t="s">
        <v>275</v>
      </c>
      <c r="BH137" s="62">
        <f t="shared" si="84"/>
        <v>56.544502617801051</v>
      </c>
      <c r="BI137" s="62">
        <f t="shared" si="84"/>
        <v>10.660980810234541</v>
      </c>
      <c r="BJ137" s="62">
        <f t="shared" si="85"/>
        <v>41.57782515991471</v>
      </c>
      <c r="BK137" s="62">
        <f t="shared" si="86"/>
        <v>68.763326226012794</v>
      </c>
      <c r="BL137" s="62">
        <f t="shared" si="87"/>
        <v>118.6178442496132</v>
      </c>
      <c r="BM137" s="62">
        <f t="shared" si="88"/>
        <v>5.863539445628998</v>
      </c>
      <c r="BN137" s="62">
        <f t="shared" si="89"/>
        <v>10.582010582010582</v>
      </c>
    </row>
    <row r="138" spans="1:66" x14ac:dyDescent="0.25">
      <c r="A138" s="59" t="s">
        <v>276</v>
      </c>
      <c r="B138" s="103">
        <v>5151</v>
      </c>
      <c r="C138" s="103">
        <v>4110</v>
      </c>
      <c r="D138" s="103">
        <v>4043</v>
      </c>
      <c r="E138" s="103">
        <v>3993</v>
      </c>
      <c r="F138" s="103">
        <v>1714</v>
      </c>
      <c r="G138" s="103">
        <v>65</v>
      </c>
      <c r="H138" s="103">
        <v>283</v>
      </c>
      <c r="I138" s="103">
        <v>553</v>
      </c>
      <c r="J138" s="103">
        <v>96</v>
      </c>
      <c r="K138" s="103">
        <v>182</v>
      </c>
      <c r="L138" s="103">
        <v>125</v>
      </c>
      <c r="M138" s="103">
        <v>88</v>
      </c>
      <c r="N138" s="103">
        <v>107</v>
      </c>
      <c r="O138" s="103">
        <v>52</v>
      </c>
      <c r="P138" s="103">
        <v>340</v>
      </c>
      <c r="Q138" s="103">
        <v>307</v>
      </c>
      <c r="R138" s="103">
        <v>195</v>
      </c>
      <c r="S138" s="103">
        <v>34</v>
      </c>
      <c r="T138" s="103">
        <v>27</v>
      </c>
      <c r="U138" s="103">
        <v>14</v>
      </c>
      <c r="V138" s="103">
        <v>20</v>
      </c>
      <c r="W138" s="103">
        <v>41</v>
      </c>
      <c r="X138" s="103">
        <v>426</v>
      </c>
      <c r="Y138" s="103">
        <v>5</v>
      </c>
      <c r="Z138" s="103">
        <v>50</v>
      </c>
      <c r="AA138" s="103">
        <v>48</v>
      </c>
      <c r="AB138" s="103">
        <v>1099</v>
      </c>
      <c r="AC138" s="104">
        <v>86</v>
      </c>
      <c r="AD138" s="105">
        <v>218</v>
      </c>
      <c r="AE138" s="60"/>
      <c r="AF138" s="60"/>
      <c r="AG138" s="61" t="s">
        <v>276</v>
      </c>
      <c r="AH138" s="62">
        <f t="shared" si="62"/>
        <v>12.618908949718502</v>
      </c>
      <c r="AI138" s="62">
        <f t="shared" si="63"/>
        <v>54.940788196466706</v>
      </c>
      <c r="AJ138" s="62">
        <f t="shared" si="64"/>
        <v>107.3577946029897</v>
      </c>
      <c r="AK138" s="62">
        <f t="shared" si="65"/>
        <v>18.637157833430404</v>
      </c>
      <c r="AL138" s="62">
        <f t="shared" si="66"/>
        <v>35.332945059211809</v>
      </c>
      <c r="AM138" s="62">
        <f t="shared" si="67"/>
        <v>24.267132595612505</v>
      </c>
      <c r="AN138" s="62">
        <f t="shared" si="68"/>
        <v>17.084061347311202</v>
      </c>
      <c r="AO138" s="62">
        <f t="shared" si="69"/>
        <v>20.772665501844301</v>
      </c>
      <c r="AP138" s="62">
        <f t="shared" si="70"/>
        <v>10.095127159774801</v>
      </c>
      <c r="AQ138" s="62">
        <f t="shared" si="71"/>
        <v>66.006600660065999</v>
      </c>
      <c r="AR138" s="62">
        <f t="shared" si="72"/>
        <v>59.600077654824304</v>
      </c>
      <c r="AS138" s="62">
        <f t="shared" si="73"/>
        <v>37.8567268491555</v>
      </c>
      <c r="AT138" s="62">
        <f t="shared" si="74"/>
        <v>6.6006600660066006</v>
      </c>
      <c r="AU138" s="62">
        <f t="shared" si="75"/>
        <v>5.2417006406523008</v>
      </c>
      <c r="AV138" s="62">
        <f t="shared" si="76"/>
        <v>2.7179188507086001</v>
      </c>
      <c r="AW138" s="62">
        <f t="shared" si="77"/>
        <v>3.8827412152980001</v>
      </c>
      <c r="AX138" s="62">
        <f t="shared" si="78"/>
        <v>7.9596194913609013</v>
      </c>
      <c r="AY138" s="62">
        <f t="shared" si="79"/>
        <v>82.702387885847415</v>
      </c>
      <c r="AZ138" s="62">
        <f t="shared" si="80"/>
        <v>0.97068530382450002</v>
      </c>
      <c r="BA138" s="62">
        <f t="shared" si="81"/>
        <v>9.7068530382450007</v>
      </c>
      <c r="BB138" s="62">
        <f t="shared" si="82"/>
        <v>9.318578916715202</v>
      </c>
      <c r="BC138" s="62">
        <f t="shared" si="83"/>
        <v>213.3566297806251</v>
      </c>
      <c r="BD138" s="62">
        <f t="shared" si="60"/>
        <v>16.695787225781402</v>
      </c>
      <c r="BE138" s="62">
        <f t="shared" si="61"/>
        <v>42.321879246748203</v>
      </c>
      <c r="BF138" s="54"/>
      <c r="BG138" s="61" t="s">
        <v>276</v>
      </c>
      <c r="BH138" s="62">
        <f t="shared" si="84"/>
        <v>48.231511254019289</v>
      </c>
      <c r="BI138" s="62">
        <f t="shared" si="84"/>
        <v>8.5149010768845468</v>
      </c>
      <c r="BJ138" s="62">
        <f t="shared" si="85"/>
        <v>76.884547958928124</v>
      </c>
      <c r="BK138" s="62">
        <f t="shared" si="86"/>
        <v>31.30478337089907</v>
      </c>
      <c r="BL138" s="62">
        <f t="shared" si="87"/>
        <v>103.64963503649635</v>
      </c>
      <c r="BM138" s="62">
        <f t="shared" si="88"/>
        <v>5.008765339343852</v>
      </c>
      <c r="BN138" s="62">
        <f t="shared" si="89"/>
        <v>2.9171528588098017</v>
      </c>
    </row>
    <row r="139" spans="1:66" x14ac:dyDescent="0.25">
      <c r="A139" s="59" t="s">
        <v>277</v>
      </c>
      <c r="B139" s="103">
        <v>5339</v>
      </c>
      <c r="C139" s="103">
        <v>4291</v>
      </c>
      <c r="D139" s="103">
        <v>4223</v>
      </c>
      <c r="E139" s="103">
        <v>4167</v>
      </c>
      <c r="F139" s="103">
        <v>1839</v>
      </c>
      <c r="G139" s="103">
        <v>63</v>
      </c>
      <c r="H139" s="103">
        <v>349</v>
      </c>
      <c r="I139" s="103">
        <v>593</v>
      </c>
      <c r="J139" s="103">
        <v>126</v>
      </c>
      <c r="K139" s="103">
        <v>215</v>
      </c>
      <c r="L139" s="103">
        <v>93</v>
      </c>
      <c r="M139" s="103">
        <v>91</v>
      </c>
      <c r="N139" s="103">
        <v>72</v>
      </c>
      <c r="O139" s="103">
        <v>56</v>
      </c>
      <c r="P139" s="103">
        <v>382</v>
      </c>
      <c r="Q139" s="103">
        <v>348</v>
      </c>
      <c r="R139" s="103">
        <v>216</v>
      </c>
      <c r="S139" s="103">
        <v>39</v>
      </c>
      <c r="T139" s="103">
        <v>20</v>
      </c>
      <c r="U139" s="103">
        <v>9</v>
      </c>
      <c r="V139" s="103">
        <v>18</v>
      </c>
      <c r="W139" s="103">
        <v>35</v>
      </c>
      <c r="X139" s="103">
        <v>528</v>
      </c>
      <c r="Y139" s="103">
        <v>7</v>
      </c>
      <c r="Z139" s="103">
        <v>25</v>
      </c>
      <c r="AA139" s="103">
        <v>42</v>
      </c>
      <c r="AB139" s="103">
        <v>1199</v>
      </c>
      <c r="AC139" s="104">
        <v>100</v>
      </c>
      <c r="AD139" s="105">
        <v>160</v>
      </c>
      <c r="AE139" s="60"/>
      <c r="AF139" s="60"/>
      <c r="AG139" s="61" t="s">
        <v>277</v>
      </c>
      <c r="AH139" s="62">
        <f t="shared" si="62"/>
        <v>11.799962539801461</v>
      </c>
      <c r="AI139" s="62">
        <f t="shared" si="63"/>
        <v>65.36804645064619</v>
      </c>
      <c r="AJ139" s="62">
        <f t="shared" si="64"/>
        <v>111.06948866828995</v>
      </c>
      <c r="AK139" s="62">
        <f t="shared" si="65"/>
        <v>23.599925079602922</v>
      </c>
      <c r="AL139" s="62">
        <f t="shared" si="66"/>
        <v>40.269713429481179</v>
      </c>
      <c r="AM139" s="62">
        <f t="shared" si="67"/>
        <v>17.418992320659299</v>
      </c>
      <c r="AN139" s="62">
        <f t="shared" si="68"/>
        <v>17.044390335268776</v>
      </c>
      <c r="AO139" s="62">
        <f t="shared" si="69"/>
        <v>13.485671474058812</v>
      </c>
      <c r="AP139" s="62">
        <f t="shared" si="70"/>
        <v>10.488855590934632</v>
      </c>
      <c r="AQ139" s="62">
        <f t="shared" si="71"/>
        <v>71.548979209589817</v>
      </c>
      <c r="AR139" s="62">
        <f t="shared" si="72"/>
        <v>65.18074545795092</v>
      </c>
      <c r="AS139" s="62">
        <f t="shared" si="73"/>
        <v>40.457014422176442</v>
      </c>
      <c r="AT139" s="62">
        <f t="shared" si="74"/>
        <v>7.3047387151151897</v>
      </c>
      <c r="AU139" s="62">
        <f t="shared" si="75"/>
        <v>3.7460198539052256</v>
      </c>
      <c r="AV139" s="62">
        <f t="shared" si="76"/>
        <v>1.6857089342573515</v>
      </c>
      <c r="AW139" s="62">
        <f t="shared" si="77"/>
        <v>3.3714178685147029</v>
      </c>
      <c r="AX139" s="62">
        <f t="shared" si="78"/>
        <v>6.5555347443341443</v>
      </c>
      <c r="AY139" s="62">
        <f t="shared" si="79"/>
        <v>98.894924143097953</v>
      </c>
      <c r="AZ139" s="62">
        <f t="shared" si="80"/>
        <v>1.311106948866829</v>
      </c>
      <c r="BA139" s="62">
        <f t="shared" si="81"/>
        <v>4.6825248173815321</v>
      </c>
      <c r="BB139" s="62">
        <f t="shared" si="82"/>
        <v>7.8666416932009744</v>
      </c>
      <c r="BC139" s="62">
        <f t="shared" si="83"/>
        <v>224.57389024161827</v>
      </c>
      <c r="BD139" s="62">
        <f t="shared" si="60"/>
        <v>18.730099269526129</v>
      </c>
      <c r="BE139" s="62">
        <f t="shared" si="61"/>
        <v>29.968158831241805</v>
      </c>
      <c r="BF139" s="54"/>
      <c r="BG139" s="61" t="s">
        <v>277</v>
      </c>
      <c r="BH139" s="62">
        <f t="shared" si="84"/>
        <v>51.148472649775037</v>
      </c>
      <c r="BI139" s="62">
        <f t="shared" si="84"/>
        <v>9.3592512598992084</v>
      </c>
      <c r="BJ139" s="62">
        <f t="shared" si="85"/>
        <v>83.513318934485241</v>
      </c>
      <c r="BK139" s="62">
        <f t="shared" si="86"/>
        <v>22.318214542836575</v>
      </c>
      <c r="BL139" s="62">
        <f t="shared" si="87"/>
        <v>123.04824050337916</v>
      </c>
      <c r="BM139" s="62">
        <f t="shared" si="88"/>
        <v>4.3196544276457889</v>
      </c>
      <c r="BN139" s="62">
        <f t="shared" si="89"/>
        <v>3.8064165307232192</v>
      </c>
    </row>
    <row r="140" spans="1:66" x14ac:dyDescent="0.25">
      <c r="A140" s="59" t="s">
        <v>278</v>
      </c>
      <c r="B140" s="103">
        <v>4690</v>
      </c>
      <c r="C140" s="103">
        <v>3568</v>
      </c>
      <c r="D140" s="103">
        <v>3517</v>
      </c>
      <c r="E140" s="103">
        <v>3472</v>
      </c>
      <c r="F140" s="103">
        <v>1593</v>
      </c>
      <c r="G140" s="103">
        <v>57</v>
      </c>
      <c r="H140" s="103">
        <v>400</v>
      </c>
      <c r="I140" s="103">
        <v>767</v>
      </c>
      <c r="J140" s="103">
        <v>94</v>
      </c>
      <c r="K140" s="103">
        <v>219</v>
      </c>
      <c r="L140" s="103">
        <v>294</v>
      </c>
      <c r="M140" s="103">
        <v>94</v>
      </c>
      <c r="N140" s="103">
        <v>107</v>
      </c>
      <c r="O140" s="103">
        <v>25</v>
      </c>
      <c r="P140" s="103">
        <v>397</v>
      </c>
      <c r="Q140" s="103">
        <v>422</v>
      </c>
      <c r="R140" s="103">
        <v>226</v>
      </c>
      <c r="S140" s="103">
        <v>36</v>
      </c>
      <c r="T140" s="103">
        <v>24</v>
      </c>
      <c r="U140" s="103">
        <v>13</v>
      </c>
      <c r="V140" s="103">
        <v>14</v>
      </c>
      <c r="W140" s="103">
        <v>42</v>
      </c>
      <c r="X140" s="103">
        <v>548</v>
      </c>
      <c r="Y140" s="103">
        <v>2</v>
      </c>
      <c r="Z140" s="103">
        <v>60</v>
      </c>
      <c r="AA140" s="103">
        <v>13</v>
      </c>
      <c r="AB140" s="103">
        <v>1391</v>
      </c>
      <c r="AC140" s="104">
        <v>100</v>
      </c>
      <c r="AD140" s="105">
        <v>179</v>
      </c>
      <c r="AE140" s="60"/>
      <c r="AF140" s="60"/>
      <c r="AG140" s="61" t="s">
        <v>278</v>
      </c>
      <c r="AH140" s="62">
        <f t="shared" si="62"/>
        <v>12.153518123667377</v>
      </c>
      <c r="AI140" s="62">
        <f t="shared" si="63"/>
        <v>85.287846481876329</v>
      </c>
      <c r="AJ140" s="62">
        <f t="shared" si="64"/>
        <v>163.53944562899787</v>
      </c>
      <c r="AK140" s="62">
        <f t="shared" si="65"/>
        <v>20.042643923240938</v>
      </c>
      <c r="AL140" s="62">
        <f t="shared" si="66"/>
        <v>46.695095948827294</v>
      </c>
      <c r="AM140" s="62">
        <f t="shared" si="67"/>
        <v>62.686567164179102</v>
      </c>
      <c r="AN140" s="62">
        <f t="shared" si="68"/>
        <v>20.042643923240938</v>
      </c>
      <c r="AO140" s="62">
        <f t="shared" si="69"/>
        <v>22.81449893390192</v>
      </c>
      <c r="AP140" s="62">
        <f t="shared" si="70"/>
        <v>5.3304904051172706</v>
      </c>
      <c r="AQ140" s="62">
        <f t="shared" si="71"/>
        <v>84.648187633262268</v>
      </c>
      <c r="AR140" s="62">
        <f t="shared" si="72"/>
        <v>89.978678038379527</v>
      </c>
      <c r="AS140" s="62">
        <f t="shared" si="73"/>
        <v>48.187633262260128</v>
      </c>
      <c r="AT140" s="62">
        <f t="shared" si="74"/>
        <v>7.6759061833688698</v>
      </c>
      <c r="AU140" s="62">
        <f t="shared" si="75"/>
        <v>5.1172707889125801</v>
      </c>
      <c r="AV140" s="62">
        <f t="shared" si="76"/>
        <v>2.7718550106609809</v>
      </c>
      <c r="AW140" s="62">
        <f t="shared" si="77"/>
        <v>2.9850746268656718</v>
      </c>
      <c r="AX140" s="62">
        <f t="shared" si="78"/>
        <v>8.9552238805970159</v>
      </c>
      <c r="AY140" s="62">
        <f t="shared" si="79"/>
        <v>116.84434968017057</v>
      </c>
      <c r="AZ140" s="62">
        <f t="shared" si="80"/>
        <v>0.42643923240938164</v>
      </c>
      <c r="BA140" s="62">
        <f t="shared" si="81"/>
        <v>12.793176972281449</v>
      </c>
      <c r="BB140" s="62">
        <f t="shared" si="82"/>
        <v>2.7718550106609809</v>
      </c>
      <c r="BC140" s="62">
        <f t="shared" si="83"/>
        <v>296.58848614072497</v>
      </c>
      <c r="BD140" s="62">
        <f t="shared" si="60"/>
        <v>21.321961620469082</v>
      </c>
      <c r="BE140" s="62">
        <f t="shared" si="61"/>
        <v>38.166311300639663</v>
      </c>
      <c r="BF140" s="54"/>
      <c r="BG140" s="61" t="s">
        <v>278</v>
      </c>
      <c r="BH140" s="62">
        <f t="shared" si="84"/>
        <v>64.259311913562698</v>
      </c>
      <c r="BI140" s="62">
        <f t="shared" si="84"/>
        <v>10.368663594470046</v>
      </c>
      <c r="BJ140" s="62">
        <f t="shared" si="85"/>
        <v>121.54377880184332</v>
      </c>
      <c r="BK140" s="62">
        <f t="shared" si="86"/>
        <v>84.677419354838705</v>
      </c>
      <c r="BL140" s="62">
        <f t="shared" si="87"/>
        <v>153.58744394618833</v>
      </c>
      <c r="BM140" s="62">
        <f t="shared" si="88"/>
        <v>4.032258064516129</v>
      </c>
      <c r="BN140" s="62">
        <f t="shared" si="89"/>
        <v>1.2554927809165097</v>
      </c>
    </row>
    <row r="141" spans="1:66" x14ac:dyDescent="0.25">
      <c r="A141" s="59" t="s">
        <v>279</v>
      </c>
      <c r="B141" s="103">
        <v>5722</v>
      </c>
      <c r="C141" s="103">
        <v>4657</v>
      </c>
      <c r="D141" s="103">
        <v>4583</v>
      </c>
      <c r="E141" s="103">
        <v>4507</v>
      </c>
      <c r="F141" s="103">
        <v>2151</v>
      </c>
      <c r="G141" s="103">
        <v>85</v>
      </c>
      <c r="H141" s="103">
        <v>350</v>
      </c>
      <c r="I141" s="103">
        <v>783</v>
      </c>
      <c r="J141" s="103">
        <v>118</v>
      </c>
      <c r="K141" s="103">
        <v>255</v>
      </c>
      <c r="L141" s="103">
        <v>140</v>
      </c>
      <c r="M141" s="103">
        <v>83</v>
      </c>
      <c r="N141" s="103">
        <v>121</v>
      </c>
      <c r="O141" s="103">
        <v>21</v>
      </c>
      <c r="P141" s="103">
        <v>490</v>
      </c>
      <c r="Q141" s="103">
        <v>209</v>
      </c>
      <c r="R141" s="103">
        <v>291</v>
      </c>
      <c r="S141" s="103">
        <v>55</v>
      </c>
      <c r="T141" s="103">
        <v>61</v>
      </c>
      <c r="U141" s="103">
        <v>35</v>
      </c>
      <c r="V141" s="103">
        <v>26</v>
      </c>
      <c r="W141" s="103">
        <v>30</v>
      </c>
      <c r="X141" s="103">
        <v>357</v>
      </c>
      <c r="Y141" s="103">
        <v>9</v>
      </c>
      <c r="Z141" s="103">
        <v>35</v>
      </c>
      <c r="AA141" s="103">
        <v>6</v>
      </c>
      <c r="AB141" s="103">
        <v>1432</v>
      </c>
      <c r="AC141" s="104">
        <v>87</v>
      </c>
      <c r="AD141" s="105">
        <v>197</v>
      </c>
      <c r="AE141" s="60"/>
      <c r="AF141" s="60"/>
      <c r="AG141" s="61" t="s">
        <v>279</v>
      </c>
      <c r="AH141" s="62">
        <f t="shared" si="62"/>
        <v>14.854945823138763</v>
      </c>
      <c r="AI141" s="62">
        <f t="shared" si="63"/>
        <v>61.1674239776302</v>
      </c>
      <c r="AJ141" s="62">
        <f t="shared" si="64"/>
        <v>136.84026564138412</v>
      </c>
      <c r="AK141" s="62">
        <f t="shared" si="65"/>
        <v>20.622160083886751</v>
      </c>
      <c r="AL141" s="62">
        <f t="shared" si="66"/>
        <v>44.56483746941629</v>
      </c>
      <c r="AM141" s="62">
        <f t="shared" si="67"/>
        <v>24.466969591052081</v>
      </c>
      <c r="AN141" s="62">
        <f t="shared" si="68"/>
        <v>14.505417686123732</v>
      </c>
      <c r="AO141" s="62">
        <f t="shared" si="69"/>
        <v>21.146452289409297</v>
      </c>
      <c r="AP141" s="62">
        <f t="shared" si="70"/>
        <v>3.6700454386578123</v>
      </c>
      <c r="AQ141" s="62">
        <f t="shared" si="71"/>
        <v>85.634393568682285</v>
      </c>
      <c r="AR141" s="62">
        <f t="shared" si="72"/>
        <v>36.525690318070602</v>
      </c>
      <c r="AS141" s="62">
        <f t="shared" si="73"/>
        <v>50.856343935686823</v>
      </c>
      <c r="AT141" s="62">
        <f t="shared" si="74"/>
        <v>9.6120237679133176</v>
      </c>
      <c r="AU141" s="62">
        <f t="shared" si="75"/>
        <v>10.660608178958405</v>
      </c>
      <c r="AV141" s="62">
        <f t="shared" si="76"/>
        <v>6.1167423977630202</v>
      </c>
      <c r="AW141" s="62">
        <f t="shared" si="77"/>
        <v>4.543865781195386</v>
      </c>
      <c r="AX141" s="62">
        <f t="shared" si="78"/>
        <v>5.2429220552254456</v>
      </c>
      <c r="AY141" s="62">
        <f t="shared" si="79"/>
        <v>62.390772457182806</v>
      </c>
      <c r="AZ141" s="62">
        <f t="shared" si="80"/>
        <v>1.5728766165676338</v>
      </c>
      <c r="BA141" s="62">
        <f t="shared" si="81"/>
        <v>6.1167423977630202</v>
      </c>
      <c r="BB141" s="62">
        <f t="shared" si="82"/>
        <v>1.0485844110450893</v>
      </c>
      <c r="BC141" s="62">
        <f t="shared" si="83"/>
        <v>250.26214610276125</v>
      </c>
      <c r="BD141" s="62">
        <f t="shared" si="60"/>
        <v>15.204473960153793</v>
      </c>
      <c r="BE141" s="62">
        <f t="shared" si="61"/>
        <v>34.428521495980426</v>
      </c>
      <c r="BF141" s="54"/>
      <c r="BG141" s="61" t="s">
        <v>279</v>
      </c>
      <c r="BH141" s="62">
        <f t="shared" si="84"/>
        <v>63.495526947414355</v>
      </c>
      <c r="BI141" s="62">
        <f t="shared" si="84"/>
        <v>12.203239405369425</v>
      </c>
      <c r="BJ141" s="62">
        <f t="shared" si="85"/>
        <v>46.372309740403814</v>
      </c>
      <c r="BK141" s="62">
        <f t="shared" si="86"/>
        <v>31.062791213667627</v>
      </c>
      <c r="BL141" s="62">
        <f t="shared" si="87"/>
        <v>76.658793214515782</v>
      </c>
      <c r="BM141" s="62">
        <f t="shared" si="88"/>
        <v>5.7688040825382734</v>
      </c>
      <c r="BN141" s="62">
        <f t="shared" si="89"/>
        <v>4.1841004184100417</v>
      </c>
    </row>
    <row r="142" spans="1:66" x14ac:dyDescent="0.25">
      <c r="A142" s="59" t="s">
        <v>280</v>
      </c>
      <c r="B142" s="103">
        <v>3000</v>
      </c>
      <c r="C142" s="103">
        <v>2401</v>
      </c>
      <c r="D142" s="103">
        <v>2327</v>
      </c>
      <c r="E142" s="103">
        <v>2270</v>
      </c>
      <c r="F142" s="103">
        <v>973</v>
      </c>
      <c r="G142" s="103">
        <v>47</v>
      </c>
      <c r="H142" s="103">
        <v>230</v>
      </c>
      <c r="I142" s="103">
        <v>346</v>
      </c>
      <c r="J142" s="103">
        <v>50</v>
      </c>
      <c r="K142" s="103">
        <v>121</v>
      </c>
      <c r="L142" s="103">
        <v>94</v>
      </c>
      <c r="M142" s="103">
        <v>42</v>
      </c>
      <c r="N142" s="103">
        <v>54</v>
      </c>
      <c r="O142" s="103">
        <v>20</v>
      </c>
      <c r="P142" s="103">
        <v>198</v>
      </c>
      <c r="Q142" s="103">
        <v>329</v>
      </c>
      <c r="R142" s="103">
        <v>99</v>
      </c>
      <c r="S142" s="103">
        <v>15</v>
      </c>
      <c r="T142" s="103">
        <v>19</v>
      </c>
      <c r="U142" s="103">
        <v>3</v>
      </c>
      <c r="V142" s="103">
        <v>4</v>
      </c>
      <c r="W142" s="103">
        <v>15</v>
      </c>
      <c r="X142" s="103">
        <v>190</v>
      </c>
      <c r="Y142" s="103">
        <v>2</v>
      </c>
      <c r="Z142" s="103">
        <v>7</v>
      </c>
      <c r="AA142" s="103">
        <v>5</v>
      </c>
      <c r="AB142" s="103">
        <v>676</v>
      </c>
      <c r="AC142" s="104">
        <v>39</v>
      </c>
      <c r="AD142" s="105">
        <v>110</v>
      </c>
      <c r="AE142" s="60"/>
      <c r="AF142" s="60"/>
      <c r="AG142" s="61" t="s">
        <v>280</v>
      </c>
      <c r="AH142" s="62">
        <f t="shared" si="62"/>
        <v>15.666666666666666</v>
      </c>
      <c r="AI142" s="62">
        <f t="shared" si="63"/>
        <v>76.666666666666657</v>
      </c>
      <c r="AJ142" s="62">
        <f t="shared" si="64"/>
        <v>115.33333333333333</v>
      </c>
      <c r="AK142" s="62">
        <f t="shared" si="65"/>
        <v>16.666666666666668</v>
      </c>
      <c r="AL142" s="62">
        <f t="shared" si="66"/>
        <v>40.333333333333329</v>
      </c>
      <c r="AM142" s="62">
        <f t="shared" si="67"/>
        <v>31.333333333333332</v>
      </c>
      <c r="AN142" s="62">
        <f t="shared" si="68"/>
        <v>14</v>
      </c>
      <c r="AO142" s="62">
        <f t="shared" si="69"/>
        <v>18</v>
      </c>
      <c r="AP142" s="62">
        <f t="shared" si="70"/>
        <v>6.666666666666667</v>
      </c>
      <c r="AQ142" s="62">
        <f t="shared" si="71"/>
        <v>66</v>
      </c>
      <c r="AR142" s="62">
        <f t="shared" si="72"/>
        <v>109.66666666666666</v>
      </c>
      <c r="AS142" s="62">
        <f t="shared" si="73"/>
        <v>33</v>
      </c>
      <c r="AT142" s="62">
        <f t="shared" si="74"/>
        <v>5</v>
      </c>
      <c r="AU142" s="62">
        <f t="shared" si="75"/>
        <v>6.333333333333333</v>
      </c>
      <c r="AV142" s="62">
        <f t="shared" si="76"/>
        <v>1</v>
      </c>
      <c r="AW142" s="62">
        <f t="shared" si="77"/>
        <v>1.3333333333333333</v>
      </c>
      <c r="AX142" s="62">
        <f t="shared" si="78"/>
        <v>5</v>
      </c>
      <c r="AY142" s="62">
        <f t="shared" si="79"/>
        <v>63.333333333333336</v>
      </c>
      <c r="AZ142" s="62">
        <f t="shared" si="80"/>
        <v>0.66666666666666663</v>
      </c>
      <c r="BA142" s="62">
        <f t="shared" si="81"/>
        <v>2.3333333333333335</v>
      </c>
      <c r="BB142" s="62">
        <f t="shared" si="82"/>
        <v>1.6666666666666667</v>
      </c>
      <c r="BC142" s="62">
        <f t="shared" si="83"/>
        <v>225.33333333333334</v>
      </c>
      <c r="BD142" s="62">
        <f t="shared" si="60"/>
        <v>13</v>
      </c>
      <c r="BE142" s="62">
        <f t="shared" si="61"/>
        <v>36.666666666666664</v>
      </c>
      <c r="BF142" s="54"/>
      <c r="BG142" s="61" t="s">
        <v>280</v>
      </c>
      <c r="BH142" s="62">
        <f t="shared" si="84"/>
        <v>42.544048130640313</v>
      </c>
      <c r="BI142" s="62">
        <f t="shared" si="84"/>
        <v>6.607929515418502</v>
      </c>
      <c r="BJ142" s="62">
        <f t="shared" si="85"/>
        <v>144.9339207048458</v>
      </c>
      <c r="BK142" s="62">
        <f t="shared" si="86"/>
        <v>41.409691629955944</v>
      </c>
      <c r="BL142" s="62">
        <f t="shared" si="87"/>
        <v>79.133694294044147</v>
      </c>
      <c r="BM142" s="62">
        <f t="shared" si="88"/>
        <v>1.7621145374449341</v>
      </c>
      <c r="BN142" s="62">
        <f t="shared" si="89"/>
        <v>2.0554984583761562</v>
      </c>
    </row>
    <row r="143" spans="1:66" x14ac:dyDescent="0.25">
      <c r="A143" s="59" t="s">
        <v>281</v>
      </c>
      <c r="B143" s="103">
        <v>2568</v>
      </c>
      <c r="C143" s="103">
        <v>1799</v>
      </c>
      <c r="D143" s="103">
        <v>1772</v>
      </c>
      <c r="E143" s="103">
        <v>1745</v>
      </c>
      <c r="F143" s="103">
        <v>481</v>
      </c>
      <c r="G143" s="103">
        <v>16</v>
      </c>
      <c r="H143" s="103">
        <v>153</v>
      </c>
      <c r="I143" s="103">
        <v>203</v>
      </c>
      <c r="J143" s="103">
        <v>25</v>
      </c>
      <c r="K143" s="103">
        <v>44</v>
      </c>
      <c r="L143" s="103">
        <v>58</v>
      </c>
      <c r="M143" s="103">
        <v>20</v>
      </c>
      <c r="N143" s="103">
        <v>38</v>
      </c>
      <c r="O143" s="103">
        <v>11</v>
      </c>
      <c r="P143" s="103">
        <v>105</v>
      </c>
      <c r="Q143" s="103">
        <v>184</v>
      </c>
      <c r="R143" s="103">
        <v>70</v>
      </c>
      <c r="S143" s="103">
        <v>14</v>
      </c>
      <c r="T143" s="103">
        <v>4</v>
      </c>
      <c r="U143" s="103">
        <v>2</v>
      </c>
      <c r="V143" s="103">
        <v>4</v>
      </c>
      <c r="W143" s="103">
        <v>20</v>
      </c>
      <c r="X143" s="103">
        <v>186</v>
      </c>
      <c r="Y143" s="103">
        <v>0</v>
      </c>
      <c r="Z143" s="103">
        <v>5</v>
      </c>
      <c r="AA143" s="103">
        <v>13</v>
      </c>
      <c r="AB143" s="103">
        <v>429</v>
      </c>
      <c r="AC143" s="104">
        <v>25</v>
      </c>
      <c r="AD143" s="105">
        <v>60</v>
      </c>
      <c r="AE143" s="60"/>
      <c r="AF143" s="60"/>
      <c r="AG143" s="61" t="s">
        <v>281</v>
      </c>
      <c r="AH143" s="62">
        <f t="shared" si="62"/>
        <v>6.2305295950155761</v>
      </c>
      <c r="AI143" s="62">
        <f t="shared" si="63"/>
        <v>59.579439252336449</v>
      </c>
      <c r="AJ143" s="62">
        <f t="shared" si="64"/>
        <v>79.049844236760123</v>
      </c>
      <c r="AK143" s="62">
        <f t="shared" si="65"/>
        <v>9.7352024922118368</v>
      </c>
      <c r="AL143" s="62">
        <f t="shared" si="66"/>
        <v>17.133956386292834</v>
      </c>
      <c r="AM143" s="62">
        <f t="shared" si="67"/>
        <v>22.585669781931465</v>
      </c>
      <c r="AN143" s="62">
        <f t="shared" si="68"/>
        <v>7.7881619937694708</v>
      </c>
      <c r="AO143" s="62">
        <f t="shared" si="69"/>
        <v>14.797507788161994</v>
      </c>
      <c r="AP143" s="62">
        <f t="shared" si="70"/>
        <v>4.2834890965732084</v>
      </c>
      <c r="AQ143" s="62">
        <f t="shared" si="71"/>
        <v>40.887850467289717</v>
      </c>
      <c r="AR143" s="62">
        <f t="shared" si="72"/>
        <v>71.651090342679126</v>
      </c>
      <c r="AS143" s="62">
        <f t="shared" si="73"/>
        <v>27.258566978193144</v>
      </c>
      <c r="AT143" s="62">
        <f t="shared" si="74"/>
        <v>5.4517133956386292</v>
      </c>
      <c r="AU143" s="62">
        <f t="shared" si="75"/>
        <v>1.557632398753894</v>
      </c>
      <c r="AV143" s="62">
        <f t="shared" si="76"/>
        <v>0.77881619937694702</v>
      </c>
      <c r="AW143" s="62">
        <f t="shared" si="77"/>
        <v>1.557632398753894</v>
      </c>
      <c r="AX143" s="62">
        <f t="shared" si="78"/>
        <v>7.7881619937694708</v>
      </c>
      <c r="AY143" s="62">
        <f t="shared" si="79"/>
        <v>72.429906542056074</v>
      </c>
      <c r="AZ143" s="62">
        <f t="shared" si="80"/>
        <v>0</v>
      </c>
      <c r="BA143" s="62">
        <f t="shared" si="81"/>
        <v>1.9470404984423677</v>
      </c>
      <c r="BB143" s="62">
        <f t="shared" si="82"/>
        <v>5.0623052959501553</v>
      </c>
      <c r="BC143" s="62">
        <f t="shared" si="83"/>
        <v>167.05607476635515</v>
      </c>
      <c r="BD143" s="62">
        <f t="shared" si="60"/>
        <v>9.7352024922118368</v>
      </c>
      <c r="BE143" s="62">
        <f t="shared" si="61"/>
        <v>23.364485981308409</v>
      </c>
      <c r="BF143" s="54"/>
      <c r="BG143" s="61" t="s">
        <v>281</v>
      </c>
      <c r="BH143" s="62">
        <f t="shared" si="84"/>
        <v>39.503386004514674</v>
      </c>
      <c r="BI143" s="62">
        <f t="shared" si="84"/>
        <v>8.0229226361031518</v>
      </c>
      <c r="BJ143" s="62">
        <f t="shared" si="85"/>
        <v>105.44412607449857</v>
      </c>
      <c r="BK143" s="62">
        <f t="shared" si="86"/>
        <v>33.237822349570202</v>
      </c>
      <c r="BL143" s="62">
        <f t="shared" si="87"/>
        <v>103.39077265147303</v>
      </c>
      <c r="BM143" s="62">
        <f t="shared" si="88"/>
        <v>2.2922636103151861</v>
      </c>
      <c r="BN143" s="62">
        <f t="shared" si="89"/>
        <v>0</v>
      </c>
    </row>
    <row r="144" spans="1:66" x14ac:dyDescent="0.25">
      <c r="A144" s="59" t="s">
        <v>282</v>
      </c>
      <c r="B144" s="103">
        <v>8650</v>
      </c>
      <c r="C144" s="103">
        <v>7048</v>
      </c>
      <c r="D144" s="103">
        <v>6936</v>
      </c>
      <c r="E144" s="103">
        <v>6832</v>
      </c>
      <c r="F144" s="103">
        <v>3372</v>
      </c>
      <c r="G144" s="103">
        <v>138</v>
      </c>
      <c r="H144" s="103">
        <v>583</v>
      </c>
      <c r="I144" s="103">
        <v>1254</v>
      </c>
      <c r="J144" s="103">
        <v>186</v>
      </c>
      <c r="K144" s="103">
        <v>366</v>
      </c>
      <c r="L144" s="103">
        <v>444</v>
      </c>
      <c r="M144" s="103">
        <v>162</v>
      </c>
      <c r="N144" s="103">
        <v>180</v>
      </c>
      <c r="O144" s="103">
        <v>42</v>
      </c>
      <c r="P144" s="103">
        <v>656</v>
      </c>
      <c r="Q144" s="103">
        <v>287</v>
      </c>
      <c r="R144" s="103">
        <v>366</v>
      </c>
      <c r="S144" s="103">
        <v>39</v>
      </c>
      <c r="T144" s="103">
        <v>80</v>
      </c>
      <c r="U144" s="103">
        <v>43</v>
      </c>
      <c r="V144" s="103">
        <v>35</v>
      </c>
      <c r="W144" s="103">
        <v>51</v>
      </c>
      <c r="X144" s="103">
        <v>818</v>
      </c>
      <c r="Y144" s="103">
        <v>13</v>
      </c>
      <c r="Z144" s="103">
        <v>95</v>
      </c>
      <c r="AA144" s="103">
        <v>12</v>
      </c>
      <c r="AB144" s="103">
        <v>2183</v>
      </c>
      <c r="AC144" s="104">
        <v>155</v>
      </c>
      <c r="AD144" s="105">
        <v>340</v>
      </c>
      <c r="AE144" s="60"/>
      <c r="AF144" s="60"/>
      <c r="AG144" s="61" t="s">
        <v>282</v>
      </c>
      <c r="AH144" s="62">
        <f t="shared" si="62"/>
        <v>15.953757225433526</v>
      </c>
      <c r="AI144" s="62">
        <f t="shared" si="63"/>
        <v>67.398843930635834</v>
      </c>
      <c r="AJ144" s="62">
        <f t="shared" si="64"/>
        <v>144.97109826589596</v>
      </c>
      <c r="AK144" s="62">
        <f t="shared" si="65"/>
        <v>21.502890173410403</v>
      </c>
      <c r="AL144" s="62">
        <f t="shared" si="66"/>
        <v>42.312138728323696</v>
      </c>
      <c r="AM144" s="62">
        <f t="shared" si="67"/>
        <v>51.329479768786129</v>
      </c>
      <c r="AN144" s="62">
        <f t="shared" si="68"/>
        <v>18.728323699421967</v>
      </c>
      <c r="AO144" s="62">
        <f t="shared" si="69"/>
        <v>20.809248554913296</v>
      </c>
      <c r="AP144" s="62">
        <f t="shared" si="70"/>
        <v>4.8554913294797686</v>
      </c>
      <c r="AQ144" s="62">
        <f t="shared" si="71"/>
        <v>75.838150289017349</v>
      </c>
      <c r="AR144" s="62">
        <f t="shared" si="72"/>
        <v>33.179190751445084</v>
      </c>
      <c r="AS144" s="62">
        <f t="shared" si="73"/>
        <v>42.312138728323696</v>
      </c>
      <c r="AT144" s="62">
        <f t="shared" si="74"/>
        <v>4.5086705202312141</v>
      </c>
      <c r="AU144" s="62">
        <f t="shared" si="75"/>
        <v>9.2485549132947984</v>
      </c>
      <c r="AV144" s="62">
        <f t="shared" si="76"/>
        <v>4.9710982658959537</v>
      </c>
      <c r="AW144" s="62">
        <f t="shared" si="77"/>
        <v>4.0462427745664735</v>
      </c>
      <c r="AX144" s="62">
        <f t="shared" si="78"/>
        <v>5.895953757225433</v>
      </c>
      <c r="AY144" s="62">
        <f t="shared" si="79"/>
        <v>94.566473988439299</v>
      </c>
      <c r="AZ144" s="62">
        <f t="shared" si="80"/>
        <v>1.5028901734104045</v>
      </c>
      <c r="BA144" s="62">
        <f t="shared" si="81"/>
        <v>10.982658959537572</v>
      </c>
      <c r="BB144" s="62">
        <f t="shared" si="82"/>
        <v>1.3872832369942196</v>
      </c>
      <c r="BC144" s="62">
        <f t="shared" si="83"/>
        <v>252.36994219653181</v>
      </c>
      <c r="BD144" s="62">
        <f t="shared" si="60"/>
        <v>17.919075144508671</v>
      </c>
      <c r="BE144" s="62">
        <f t="shared" si="61"/>
        <v>39.306358381502889</v>
      </c>
      <c r="BF144" s="54"/>
      <c r="BG144" s="61" t="s">
        <v>282</v>
      </c>
      <c r="BH144" s="62">
        <f t="shared" si="84"/>
        <v>52.768166089965398</v>
      </c>
      <c r="BI144" s="62">
        <f t="shared" si="84"/>
        <v>5.7084309133489466</v>
      </c>
      <c r="BJ144" s="62">
        <f t="shared" si="85"/>
        <v>42.008196721311471</v>
      </c>
      <c r="BK144" s="62">
        <f t="shared" si="86"/>
        <v>64.988290398126466</v>
      </c>
      <c r="BL144" s="62">
        <f t="shared" si="87"/>
        <v>116.06129398410897</v>
      </c>
      <c r="BM144" s="62">
        <f t="shared" si="88"/>
        <v>5.1229508196721305</v>
      </c>
      <c r="BN144" s="62">
        <f t="shared" si="89"/>
        <v>3.855278766310795</v>
      </c>
    </row>
    <row r="145" spans="1:66" x14ac:dyDescent="0.25">
      <c r="A145" s="59" t="s">
        <v>283</v>
      </c>
      <c r="B145" s="103">
        <v>7156</v>
      </c>
      <c r="C145" s="103">
        <v>5509</v>
      </c>
      <c r="D145" s="103">
        <v>5385</v>
      </c>
      <c r="E145" s="103">
        <v>5275</v>
      </c>
      <c r="F145" s="103">
        <v>2161</v>
      </c>
      <c r="G145" s="103">
        <v>76</v>
      </c>
      <c r="H145" s="103">
        <v>452</v>
      </c>
      <c r="I145" s="103">
        <v>507</v>
      </c>
      <c r="J145" s="103">
        <v>111</v>
      </c>
      <c r="K145" s="103">
        <v>272</v>
      </c>
      <c r="L145" s="103">
        <v>23</v>
      </c>
      <c r="M145" s="103">
        <v>56</v>
      </c>
      <c r="N145" s="103">
        <v>65</v>
      </c>
      <c r="O145" s="103">
        <v>14</v>
      </c>
      <c r="P145" s="103">
        <v>461</v>
      </c>
      <c r="Q145" s="103">
        <v>231</v>
      </c>
      <c r="R145" s="103">
        <v>237</v>
      </c>
      <c r="S145" s="103">
        <v>39</v>
      </c>
      <c r="T145" s="103">
        <v>36</v>
      </c>
      <c r="U145" s="103">
        <v>9</v>
      </c>
      <c r="V145" s="103">
        <v>16</v>
      </c>
      <c r="W145" s="103">
        <v>42</v>
      </c>
      <c r="X145" s="103">
        <v>552</v>
      </c>
      <c r="Y145" s="103">
        <v>0</v>
      </c>
      <c r="Z145" s="103">
        <v>12</v>
      </c>
      <c r="AA145" s="103">
        <v>1</v>
      </c>
      <c r="AB145" s="103">
        <v>1298</v>
      </c>
      <c r="AC145" s="104">
        <v>105</v>
      </c>
      <c r="AD145" s="105">
        <v>161</v>
      </c>
      <c r="AE145" s="60"/>
      <c r="AF145" s="60"/>
      <c r="AG145" s="61" t="s">
        <v>283</v>
      </c>
      <c r="AH145" s="62">
        <f t="shared" si="62"/>
        <v>10.620458356623811</v>
      </c>
      <c r="AI145" s="62">
        <f t="shared" si="63"/>
        <v>63.163778647288993</v>
      </c>
      <c r="AJ145" s="62">
        <f t="shared" si="64"/>
        <v>70.849636668529911</v>
      </c>
      <c r="AK145" s="62">
        <f t="shared" si="65"/>
        <v>15.511458915595306</v>
      </c>
      <c r="AL145" s="62">
        <f t="shared" si="66"/>
        <v>38.010061486864174</v>
      </c>
      <c r="AM145" s="62">
        <f t="shared" si="67"/>
        <v>3.214086081609838</v>
      </c>
      <c r="AN145" s="62">
        <f t="shared" si="68"/>
        <v>7.8256008943543875</v>
      </c>
      <c r="AO145" s="62">
        <f t="shared" si="69"/>
        <v>9.0832867523756278</v>
      </c>
      <c r="AP145" s="62">
        <f t="shared" si="70"/>
        <v>1.9564002235885969</v>
      </c>
      <c r="AQ145" s="62">
        <f t="shared" si="71"/>
        <v>64.42146450531024</v>
      </c>
      <c r="AR145" s="62">
        <f t="shared" si="72"/>
        <v>32.280603689211851</v>
      </c>
      <c r="AS145" s="62">
        <f t="shared" si="73"/>
        <v>33.119060927892676</v>
      </c>
      <c r="AT145" s="62">
        <f t="shared" si="74"/>
        <v>5.4499720514253767</v>
      </c>
      <c r="AU145" s="62">
        <f t="shared" si="75"/>
        <v>5.0307434320849644</v>
      </c>
      <c r="AV145" s="62">
        <f t="shared" si="76"/>
        <v>1.2576858580212411</v>
      </c>
      <c r="AW145" s="62">
        <f t="shared" si="77"/>
        <v>2.2358859698155396</v>
      </c>
      <c r="AX145" s="62">
        <f t="shared" si="78"/>
        <v>5.8692006707657907</v>
      </c>
      <c r="AY145" s="62">
        <f t="shared" si="79"/>
        <v>77.138065958636105</v>
      </c>
      <c r="AZ145" s="62">
        <f t="shared" si="80"/>
        <v>0</v>
      </c>
      <c r="BA145" s="62">
        <f t="shared" si="81"/>
        <v>1.6769144773616547</v>
      </c>
      <c r="BB145" s="62">
        <f t="shared" si="82"/>
        <v>0.13974287311347122</v>
      </c>
      <c r="BC145" s="62">
        <f t="shared" si="83"/>
        <v>181.38624930128563</v>
      </c>
      <c r="BD145" s="62">
        <f t="shared" si="60"/>
        <v>14.673001676914478</v>
      </c>
      <c r="BE145" s="62">
        <f t="shared" si="61"/>
        <v>22.498602571268865</v>
      </c>
      <c r="BF145" s="54"/>
      <c r="BG145" s="61" t="s">
        <v>283</v>
      </c>
      <c r="BH145" s="62">
        <f t="shared" si="84"/>
        <v>44.01114206128134</v>
      </c>
      <c r="BI145" s="62">
        <f t="shared" si="84"/>
        <v>7.3933649289099526</v>
      </c>
      <c r="BJ145" s="62">
        <f t="shared" si="85"/>
        <v>43.791469194312796</v>
      </c>
      <c r="BK145" s="62">
        <f t="shared" si="86"/>
        <v>4.3601895734597163</v>
      </c>
      <c r="BL145" s="62">
        <f t="shared" si="87"/>
        <v>100.19967326193502</v>
      </c>
      <c r="BM145" s="62">
        <f t="shared" si="88"/>
        <v>3.0331753554502368</v>
      </c>
      <c r="BN145" s="62">
        <f t="shared" si="89"/>
        <v>0</v>
      </c>
    </row>
    <row r="146" spans="1:66" x14ac:dyDescent="0.25">
      <c r="A146" s="59" t="s">
        <v>509</v>
      </c>
      <c r="B146" s="103">
        <v>4649</v>
      </c>
      <c r="C146" s="103">
        <v>3820</v>
      </c>
      <c r="D146" s="103">
        <v>3755</v>
      </c>
      <c r="E146" s="103">
        <v>3701</v>
      </c>
      <c r="F146" s="103">
        <v>1767</v>
      </c>
      <c r="G146" s="103">
        <v>94</v>
      </c>
      <c r="H146" s="103">
        <v>225</v>
      </c>
      <c r="I146" s="103">
        <v>768</v>
      </c>
      <c r="J146" s="103">
        <v>91</v>
      </c>
      <c r="K146" s="103">
        <v>190</v>
      </c>
      <c r="L146" s="103">
        <v>194</v>
      </c>
      <c r="M146" s="103">
        <v>75</v>
      </c>
      <c r="N146" s="103">
        <v>82</v>
      </c>
      <c r="O146" s="103">
        <v>21</v>
      </c>
      <c r="P146" s="103">
        <v>377</v>
      </c>
      <c r="Q146" s="103">
        <v>206</v>
      </c>
      <c r="R146" s="103">
        <v>219</v>
      </c>
      <c r="S146" s="103">
        <v>32</v>
      </c>
      <c r="T146" s="103">
        <v>41</v>
      </c>
      <c r="U146" s="103">
        <v>23</v>
      </c>
      <c r="V146" s="103">
        <v>18</v>
      </c>
      <c r="W146" s="103">
        <v>29</v>
      </c>
      <c r="X146" s="103">
        <v>440</v>
      </c>
      <c r="Y146" s="103">
        <v>4</v>
      </c>
      <c r="Z146" s="103">
        <v>59</v>
      </c>
      <c r="AA146" s="103">
        <v>4</v>
      </c>
      <c r="AB146" s="103">
        <v>1200</v>
      </c>
      <c r="AC146" s="104">
        <v>76</v>
      </c>
      <c r="AD146" s="105">
        <v>256</v>
      </c>
      <c r="AE146" s="60"/>
      <c r="AF146" s="60"/>
      <c r="AG146" s="61" t="s">
        <v>509</v>
      </c>
      <c r="AH146" s="62">
        <f t="shared" si="62"/>
        <v>20.219402021940201</v>
      </c>
      <c r="AI146" s="62">
        <f t="shared" si="63"/>
        <v>48.397504839750482</v>
      </c>
      <c r="AJ146" s="62">
        <f t="shared" si="64"/>
        <v>165.19681651968165</v>
      </c>
      <c r="AK146" s="62">
        <f t="shared" si="65"/>
        <v>19.574101957410196</v>
      </c>
      <c r="AL146" s="62">
        <f t="shared" si="66"/>
        <v>40.869004086900411</v>
      </c>
      <c r="AM146" s="62">
        <f t="shared" si="67"/>
        <v>41.72940417294042</v>
      </c>
      <c r="AN146" s="62">
        <f t="shared" si="68"/>
        <v>16.132501613250163</v>
      </c>
      <c r="AO146" s="62">
        <f t="shared" si="69"/>
        <v>17.638201763820177</v>
      </c>
      <c r="AP146" s="62">
        <f t="shared" si="70"/>
        <v>4.5171004517100446</v>
      </c>
      <c r="AQ146" s="62">
        <f t="shared" si="71"/>
        <v>81.092708109270816</v>
      </c>
      <c r="AR146" s="62">
        <f t="shared" si="72"/>
        <v>44.31060443106044</v>
      </c>
      <c r="AS146" s="62">
        <f t="shared" si="73"/>
        <v>47.106904710690472</v>
      </c>
      <c r="AT146" s="62">
        <f t="shared" si="74"/>
        <v>6.8832006883200689</v>
      </c>
      <c r="AU146" s="62">
        <f t="shared" si="75"/>
        <v>8.8191008819100887</v>
      </c>
      <c r="AV146" s="62">
        <f t="shared" si="76"/>
        <v>4.9473004947300492</v>
      </c>
      <c r="AW146" s="62">
        <f t="shared" si="77"/>
        <v>3.8718003871800386</v>
      </c>
      <c r="AX146" s="62">
        <f t="shared" si="78"/>
        <v>6.237900623790062</v>
      </c>
      <c r="AY146" s="62">
        <f t="shared" si="79"/>
        <v>94.644009464400952</v>
      </c>
      <c r="AZ146" s="62">
        <f t="shared" si="80"/>
        <v>0.86040008604000862</v>
      </c>
      <c r="BA146" s="62">
        <f t="shared" si="81"/>
        <v>12.690901269090126</v>
      </c>
      <c r="BB146" s="62">
        <f t="shared" si="82"/>
        <v>0.86040008604000862</v>
      </c>
      <c r="BC146" s="62">
        <f t="shared" si="83"/>
        <v>258.12002581200261</v>
      </c>
      <c r="BD146" s="62">
        <f t="shared" si="60"/>
        <v>16.347601634760164</v>
      </c>
      <c r="BE146" s="62">
        <f t="shared" si="61"/>
        <v>55.065605506560551</v>
      </c>
      <c r="BF146" s="54"/>
      <c r="BG146" s="61" t="s">
        <v>509</v>
      </c>
      <c r="BH146" s="62">
        <f t="shared" si="84"/>
        <v>58.322237017310258</v>
      </c>
      <c r="BI146" s="62">
        <f t="shared" si="84"/>
        <v>8.6463118076195613</v>
      </c>
      <c r="BJ146" s="62">
        <f t="shared" si="85"/>
        <v>55.660632261550937</v>
      </c>
      <c r="BK146" s="62">
        <f t="shared" si="86"/>
        <v>52.418265333693597</v>
      </c>
      <c r="BL146" s="62">
        <f t="shared" si="87"/>
        <v>115.18324607329842</v>
      </c>
      <c r="BM146" s="62">
        <f t="shared" si="88"/>
        <v>4.8635503917860046</v>
      </c>
      <c r="BN146" s="62">
        <f t="shared" si="89"/>
        <v>2.2637238256932655</v>
      </c>
    </row>
    <row r="147" spans="1:66" x14ac:dyDescent="0.25">
      <c r="A147" s="59" t="s">
        <v>284</v>
      </c>
      <c r="B147" s="103">
        <v>3549</v>
      </c>
      <c r="C147" s="103">
        <v>3047</v>
      </c>
      <c r="D147" s="103">
        <v>3001</v>
      </c>
      <c r="E147" s="103">
        <v>2957</v>
      </c>
      <c r="F147" s="103">
        <v>1543</v>
      </c>
      <c r="G147" s="103">
        <v>103</v>
      </c>
      <c r="H147" s="103">
        <v>222</v>
      </c>
      <c r="I147" s="103">
        <v>601</v>
      </c>
      <c r="J147" s="103">
        <v>6</v>
      </c>
      <c r="K147" s="103">
        <v>195</v>
      </c>
      <c r="L147" s="103">
        <v>291</v>
      </c>
      <c r="M147" s="103">
        <v>83</v>
      </c>
      <c r="N147" s="103">
        <v>82</v>
      </c>
      <c r="O147" s="103">
        <v>45</v>
      </c>
      <c r="P147" s="103">
        <v>319</v>
      </c>
      <c r="Q147" s="103">
        <v>2</v>
      </c>
      <c r="R147" s="103">
        <v>164</v>
      </c>
      <c r="S147" s="103">
        <v>23</v>
      </c>
      <c r="T147" s="103">
        <v>40</v>
      </c>
      <c r="U147" s="103">
        <v>12</v>
      </c>
      <c r="V147" s="103">
        <v>22</v>
      </c>
      <c r="W147" s="103">
        <v>27</v>
      </c>
      <c r="X147" s="103">
        <v>410</v>
      </c>
      <c r="Y147" s="103">
        <v>1</v>
      </c>
      <c r="Z147" s="103">
        <v>44</v>
      </c>
      <c r="AA147" s="103">
        <v>5</v>
      </c>
      <c r="AB147" s="103">
        <v>1060</v>
      </c>
      <c r="AC147" s="104">
        <v>99</v>
      </c>
      <c r="AD147" s="105">
        <v>161</v>
      </c>
      <c r="AE147" s="60"/>
      <c r="AF147" s="60"/>
      <c r="AG147" s="61" t="s">
        <v>284</v>
      </c>
      <c r="AH147" s="62">
        <f t="shared" si="62"/>
        <v>29.022259791490562</v>
      </c>
      <c r="AI147" s="62">
        <f t="shared" si="63"/>
        <v>62.552831783601022</v>
      </c>
      <c r="AJ147" s="62">
        <f t="shared" si="64"/>
        <v>169.34347703578473</v>
      </c>
      <c r="AK147" s="62">
        <f t="shared" si="65"/>
        <v>1.6906170752324599</v>
      </c>
      <c r="AL147" s="62">
        <f t="shared" si="66"/>
        <v>54.945054945054942</v>
      </c>
      <c r="AM147" s="62">
        <f t="shared" si="67"/>
        <v>81.994928148774306</v>
      </c>
      <c r="AN147" s="62">
        <f t="shared" si="68"/>
        <v>23.386869540715697</v>
      </c>
      <c r="AO147" s="62">
        <f t="shared" si="69"/>
        <v>23.105100028176949</v>
      </c>
      <c r="AP147" s="62">
        <f t="shared" si="70"/>
        <v>12.679628064243449</v>
      </c>
      <c r="AQ147" s="62">
        <f t="shared" si="71"/>
        <v>89.884474499859124</v>
      </c>
      <c r="AR147" s="62">
        <f t="shared" si="72"/>
        <v>0.56353902507748654</v>
      </c>
      <c r="AS147" s="62">
        <f t="shared" si="73"/>
        <v>46.210200056353898</v>
      </c>
      <c r="AT147" s="62">
        <f t="shared" si="74"/>
        <v>6.4806987883910967</v>
      </c>
      <c r="AU147" s="62">
        <f t="shared" si="75"/>
        <v>11.270780501549732</v>
      </c>
      <c r="AV147" s="62">
        <f t="shared" si="76"/>
        <v>3.3812341504649197</v>
      </c>
      <c r="AW147" s="62">
        <f t="shared" si="77"/>
        <v>6.1989292758523531</v>
      </c>
      <c r="AX147" s="62">
        <f t="shared" si="78"/>
        <v>7.6077768385460693</v>
      </c>
      <c r="AY147" s="62">
        <f t="shared" si="79"/>
        <v>115.52550014088474</v>
      </c>
      <c r="AZ147" s="62">
        <f t="shared" si="80"/>
        <v>0.28176951253874327</v>
      </c>
      <c r="BA147" s="62">
        <f t="shared" si="81"/>
        <v>12.397858551704706</v>
      </c>
      <c r="BB147" s="62">
        <f t="shared" si="82"/>
        <v>1.4088475626937165</v>
      </c>
      <c r="BC147" s="62">
        <f t="shared" si="83"/>
        <v>298.67568329106791</v>
      </c>
      <c r="BD147" s="62">
        <f t="shared" si="60"/>
        <v>27.895181741335588</v>
      </c>
      <c r="BE147" s="62">
        <f t="shared" si="61"/>
        <v>45.364891518737679</v>
      </c>
      <c r="BF147" s="54"/>
      <c r="BG147" s="61" t="s">
        <v>284</v>
      </c>
      <c r="BH147" s="62">
        <f t="shared" si="84"/>
        <v>54.648450516494499</v>
      </c>
      <c r="BI147" s="62">
        <f t="shared" si="84"/>
        <v>7.7781535339871493</v>
      </c>
      <c r="BJ147" s="62">
        <f t="shared" si="85"/>
        <v>0.67636117686844777</v>
      </c>
      <c r="BK147" s="62">
        <f t="shared" si="86"/>
        <v>98.410551234359147</v>
      </c>
      <c r="BL147" s="62">
        <f t="shared" si="87"/>
        <v>134.5585822120118</v>
      </c>
      <c r="BM147" s="62">
        <f t="shared" si="88"/>
        <v>7.4399729455529258</v>
      </c>
      <c r="BN147" s="62">
        <f t="shared" si="89"/>
        <v>0.64808813998703829</v>
      </c>
    </row>
    <row r="148" spans="1:66" x14ac:dyDescent="0.25">
      <c r="A148" s="59" t="s">
        <v>285</v>
      </c>
      <c r="B148" s="103">
        <v>3958</v>
      </c>
      <c r="C148" s="103">
        <v>3195</v>
      </c>
      <c r="D148" s="103">
        <v>3160</v>
      </c>
      <c r="E148" s="103">
        <v>3118</v>
      </c>
      <c r="F148" s="103">
        <v>1387</v>
      </c>
      <c r="G148" s="103">
        <v>53</v>
      </c>
      <c r="H148" s="103">
        <v>248</v>
      </c>
      <c r="I148" s="103">
        <v>528</v>
      </c>
      <c r="J148" s="103">
        <v>79</v>
      </c>
      <c r="K148" s="103">
        <v>174</v>
      </c>
      <c r="L148" s="103">
        <v>93</v>
      </c>
      <c r="M148" s="103">
        <v>106</v>
      </c>
      <c r="N148" s="103">
        <v>80</v>
      </c>
      <c r="O148" s="103">
        <v>35</v>
      </c>
      <c r="P148" s="103">
        <v>351</v>
      </c>
      <c r="Q148" s="103">
        <v>206</v>
      </c>
      <c r="R148" s="103">
        <v>226</v>
      </c>
      <c r="S148" s="103">
        <v>31</v>
      </c>
      <c r="T148" s="103">
        <v>26</v>
      </c>
      <c r="U148" s="103">
        <v>12</v>
      </c>
      <c r="V148" s="103">
        <v>15</v>
      </c>
      <c r="W148" s="103">
        <v>27</v>
      </c>
      <c r="X148" s="103">
        <v>410</v>
      </c>
      <c r="Y148" s="103">
        <v>1</v>
      </c>
      <c r="Z148" s="103">
        <v>24</v>
      </c>
      <c r="AA148" s="103">
        <v>0</v>
      </c>
      <c r="AB148" s="103">
        <v>985</v>
      </c>
      <c r="AC148" s="104">
        <v>85</v>
      </c>
      <c r="AD148" s="105">
        <v>177</v>
      </c>
      <c r="AE148" s="60"/>
      <c r="AF148" s="60"/>
      <c r="AG148" s="61" t="s">
        <v>285</v>
      </c>
      <c r="AH148" s="62">
        <f t="shared" si="62"/>
        <v>13.390601313794846</v>
      </c>
      <c r="AI148" s="62">
        <f t="shared" si="63"/>
        <v>62.657908034360787</v>
      </c>
      <c r="AJ148" s="62">
        <f t="shared" si="64"/>
        <v>133.40070742799392</v>
      </c>
      <c r="AK148" s="62">
        <f t="shared" si="65"/>
        <v>19.959575543203638</v>
      </c>
      <c r="AL148" s="62">
        <f t="shared" si="66"/>
        <v>43.961596766043456</v>
      </c>
      <c r="AM148" s="62">
        <f t="shared" si="67"/>
        <v>23.496715512885295</v>
      </c>
      <c r="AN148" s="62">
        <f t="shared" si="68"/>
        <v>26.781202627589693</v>
      </c>
      <c r="AO148" s="62">
        <f t="shared" si="69"/>
        <v>20.212228398180901</v>
      </c>
      <c r="AP148" s="62">
        <f t="shared" si="70"/>
        <v>8.8428499242041436</v>
      </c>
      <c r="AQ148" s="62">
        <f t="shared" si="71"/>
        <v>88.681152097018696</v>
      </c>
      <c r="AR148" s="62">
        <f t="shared" si="72"/>
        <v>52.046488125315818</v>
      </c>
      <c r="AS148" s="62">
        <f t="shared" si="73"/>
        <v>57.099545224861039</v>
      </c>
      <c r="AT148" s="62">
        <f t="shared" si="74"/>
        <v>7.8322385042950984</v>
      </c>
      <c r="AU148" s="62">
        <f t="shared" si="75"/>
        <v>6.5689742294087923</v>
      </c>
      <c r="AV148" s="62">
        <f t="shared" si="76"/>
        <v>3.0318342597271348</v>
      </c>
      <c r="AW148" s="62">
        <f t="shared" si="77"/>
        <v>3.7897928246589188</v>
      </c>
      <c r="AX148" s="62">
        <f t="shared" si="78"/>
        <v>6.821627084386054</v>
      </c>
      <c r="AY148" s="62">
        <f t="shared" si="79"/>
        <v>103.58767054067711</v>
      </c>
      <c r="AZ148" s="62">
        <f t="shared" si="80"/>
        <v>0.25265285497726125</v>
      </c>
      <c r="BA148" s="62">
        <f t="shared" si="81"/>
        <v>6.0636685194542697</v>
      </c>
      <c r="BB148" s="62">
        <f t="shared" si="82"/>
        <v>0</v>
      </c>
      <c r="BC148" s="62">
        <f t="shared" si="83"/>
        <v>248.86306215260231</v>
      </c>
      <c r="BD148" s="62">
        <f t="shared" si="60"/>
        <v>21.475492673067205</v>
      </c>
      <c r="BE148" s="62">
        <f t="shared" si="61"/>
        <v>44.71955533097524</v>
      </c>
      <c r="BF148" s="54"/>
      <c r="BG148" s="61" t="s">
        <v>285</v>
      </c>
      <c r="BH148" s="62">
        <f t="shared" si="84"/>
        <v>71.51898734177216</v>
      </c>
      <c r="BI148" s="62">
        <f t="shared" si="84"/>
        <v>9.9422706863373964</v>
      </c>
      <c r="BJ148" s="62">
        <f t="shared" si="85"/>
        <v>66.067992302758171</v>
      </c>
      <c r="BK148" s="62">
        <f t="shared" si="86"/>
        <v>29.826812059012187</v>
      </c>
      <c r="BL148" s="62">
        <f t="shared" si="87"/>
        <v>128.32550860719874</v>
      </c>
      <c r="BM148" s="62">
        <f t="shared" si="88"/>
        <v>4.8107761385503531</v>
      </c>
      <c r="BN148" s="62">
        <f t="shared" si="89"/>
        <v>0.72098053352559477</v>
      </c>
    </row>
    <row r="149" spans="1:66" x14ac:dyDescent="0.25">
      <c r="A149" s="59" t="s">
        <v>286</v>
      </c>
      <c r="B149" s="103">
        <v>5492</v>
      </c>
      <c r="C149" s="103">
        <v>4225</v>
      </c>
      <c r="D149" s="103">
        <v>4146</v>
      </c>
      <c r="E149" s="103">
        <v>4072</v>
      </c>
      <c r="F149" s="103">
        <v>1512</v>
      </c>
      <c r="G149" s="103">
        <v>59</v>
      </c>
      <c r="H149" s="103">
        <v>442</v>
      </c>
      <c r="I149" s="103">
        <v>713</v>
      </c>
      <c r="J149" s="103">
        <v>89</v>
      </c>
      <c r="K149" s="103">
        <v>200</v>
      </c>
      <c r="L149" s="103">
        <v>241</v>
      </c>
      <c r="M149" s="103">
        <v>124</v>
      </c>
      <c r="N149" s="103">
        <v>158</v>
      </c>
      <c r="O149" s="103">
        <v>38</v>
      </c>
      <c r="P149" s="103">
        <v>358</v>
      </c>
      <c r="Q149" s="103">
        <v>359</v>
      </c>
      <c r="R149" s="103">
        <v>207</v>
      </c>
      <c r="S149" s="103">
        <v>35</v>
      </c>
      <c r="T149" s="103">
        <v>51</v>
      </c>
      <c r="U149" s="103">
        <v>7</v>
      </c>
      <c r="V149" s="103">
        <v>29</v>
      </c>
      <c r="W149" s="103">
        <v>45</v>
      </c>
      <c r="X149" s="103">
        <v>566</v>
      </c>
      <c r="Y149" s="103">
        <v>5</v>
      </c>
      <c r="Z149" s="103">
        <v>24</v>
      </c>
      <c r="AA149" s="103">
        <v>7</v>
      </c>
      <c r="AB149" s="103">
        <v>1302</v>
      </c>
      <c r="AC149" s="104">
        <v>77</v>
      </c>
      <c r="AD149" s="105">
        <v>277</v>
      </c>
      <c r="AE149" s="60"/>
      <c r="AF149" s="60"/>
      <c r="AG149" s="61" t="s">
        <v>286</v>
      </c>
      <c r="AH149" s="62">
        <f t="shared" si="62"/>
        <v>10.742898761835397</v>
      </c>
      <c r="AI149" s="62">
        <f t="shared" si="63"/>
        <v>80.480699198834671</v>
      </c>
      <c r="AJ149" s="62">
        <f t="shared" si="64"/>
        <v>129.82520029133286</v>
      </c>
      <c r="AK149" s="62">
        <f t="shared" si="65"/>
        <v>16.205389657683906</v>
      </c>
      <c r="AL149" s="62">
        <f t="shared" si="66"/>
        <v>36.416605972323381</v>
      </c>
      <c r="AM149" s="62">
        <f t="shared" si="67"/>
        <v>43.882010196649674</v>
      </c>
      <c r="AN149" s="62">
        <f t="shared" si="68"/>
        <v>22.578295702840496</v>
      </c>
      <c r="AO149" s="62">
        <f t="shared" si="69"/>
        <v>28.76911871813547</v>
      </c>
      <c r="AP149" s="62">
        <f t="shared" si="70"/>
        <v>6.9191551347414419</v>
      </c>
      <c r="AQ149" s="62">
        <f t="shared" si="71"/>
        <v>65.185724690458841</v>
      </c>
      <c r="AR149" s="62">
        <f t="shared" si="72"/>
        <v>65.367807720320471</v>
      </c>
      <c r="AS149" s="62">
        <f t="shared" si="73"/>
        <v>37.691187181354699</v>
      </c>
      <c r="AT149" s="62">
        <f t="shared" si="74"/>
        <v>6.3729060451565918</v>
      </c>
      <c r="AU149" s="62">
        <f t="shared" si="75"/>
        <v>9.2862345229424612</v>
      </c>
      <c r="AV149" s="62">
        <f t="shared" si="76"/>
        <v>1.2745812090313182</v>
      </c>
      <c r="AW149" s="62">
        <f t="shared" si="77"/>
        <v>5.2804078659868896</v>
      </c>
      <c r="AX149" s="62">
        <f t="shared" si="78"/>
        <v>8.1937363437727608</v>
      </c>
      <c r="AY149" s="62">
        <f t="shared" si="79"/>
        <v>103.05899490167516</v>
      </c>
      <c r="AZ149" s="62">
        <f t="shared" si="80"/>
        <v>0.91041514930808454</v>
      </c>
      <c r="BA149" s="62">
        <f t="shared" si="81"/>
        <v>4.3699927166788051</v>
      </c>
      <c r="BB149" s="62">
        <f t="shared" si="82"/>
        <v>1.2745812090313182</v>
      </c>
      <c r="BC149" s="62">
        <f t="shared" si="83"/>
        <v>237.07210487982519</v>
      </c>
      <c r="BD149" s="62">
        <f t="shared" si="60"/>
        <v>14.020393299344502</v>
      </c>
      <c r="BE149" s="62">
        <f t="shared" si="61"/>
        <v>50.436999271667879</v>
      </c>
      <c r="BF149" s="54"/>
      <c r="BG149" s="61" t="s">
        <v>286</v>
      </c>
      <c r="BH149" s="62">
        <f t="shared" si="84"/>
        <v>49.927641099855286</v>
      </c>
      <c r="BI149" s="62">
        <f t="shared" si="84"/>
        <v>8.5952848722986257</v>
      </c>
      <c r="BJ149" s="62">
        <f t="shared" si="85"/>
        <v>88.163064833005905</v>
      </c>
      <c r="BK149" s="62">
        <f t="shared" si="86"/>
        <v>59.184675834970527</v>
      </c>
      <c r="BL149" s="62">
        <f t="shared" si="87"/>
        <v>133.96449704142012</v>
      </c>
      <c r="BM149" s="62">
        <f t="shared" si="88"/>
        <v>7.1218074656188604</v>
      </c>
      <c r="BN149" s="62">
        <f t="shared" si="89"/>
        <v>3.3068783068783065</v>
      </c>
    </row>
    <row r="150" spans="1:66" x14ac:dyDescent="0.25">
      <c r="A150" s="59" t="s">
        <v>287</v>
      </c>
      <c r="B150" s="103">
        <v>7263</v>
      </c>
      <c r="C150" s="103">
        <v>6015</v>
      </c>
      <c r="D150" s="103">
        <v>5911</v>
      </c>
      <c r="E150" s="103">
        <v>5826</v>
      </c>
      <c r="F150" s="103">
        <v>2728</v>
      </c>
      <c r="G150" s="103">
        <v>103</v>
      </c>
      <c r="H150" s="103">
        <v>345</v>
      </c>
      <c r="I150" s="103">
        <v>1062</v>
      </c>
      <c r="J150" s="103">
        <v>141</v>
      </c>
      <c r="K150" s="103">
        <v>339</v>
      </c>
      <c r="L150" s="103">
        <v>241</v>
      </c>
      <c r="M150" s="103">
        <v>59</v>
      </c>
      <c r="N150" s="103">
        <v>141</v>
      </c>
      <c r="O150" s="103">
        <v>31</v>
      </c>
      <c r="P150" s="103">
        <v>587</v>
      </c>
      <c r="Q150" s="103">
        <v>303</v>
      </c>
      <c r="R150" s="103">
        <v>314</v>
      </c>
      <c r="S150" s="103">
        <v>51</v>
      </c>
      <c r="T150" s="103">
        <v>55</v>
      </c>
      <c r="U150" s="103">
        <v>24</v>
      </c>
      <c r="V150" s="103">
        <v>29</v>
      </c>
      <c r="W150" s="103">
        <v>47</v>
      </c>
      <c r="X150" s="103">
        <v>431</v>
      </c>
      <c r="Y150" s="103">
        <v>10</v>
      </c>
      <c r="Z150" s="103">
        <v>54</v>
      </c>
      <c r="AA150" s="103">
        <v>7</v>
      </c>
      <c r="AB150" s="103">
        <v>1664</v>
      </c>
      <c r="AC150" s="104">
        <v>118</v>
      </c>
      <c r="AD150" s="105">
        <v>338</v>
      </c>
      <c r="AE150" s="60"/>
      <c r="AF150" s="60"/>
      <c r="AG150" s="61" t="s">
        <v>287</v>
      </c>
      <c r="AH150" s="62">
        <f t="shared" si="62"/>
        <v>14.181467713066226</v>
      </c>
      <c r="AI150" s="62">
        <f t="shared" si="63"/>
        <v>47.501032631144156</v>
      </c>
      <c r="AJ150" s="62">
        <f t="shared" si="64"/>
        <v>146.22057001239159</v>
      </c>
      <c r="AK150" s="62">
        <f t="shared" si="65"/>
        <v>19.413465510119785</v>
      </c>
      <c r="AL150" s="62">
        <f t="shared" si="66"/>
        <v>46.674927715819905</v>
      </c>
      <c r="AM150" s="62">
        <f t="shared" si="67"/>
        <v>33.181880765523893</v>
      </c>
      <c r="AN150" s="62">
        <f t="shared" si="68"/>
        <v>8.1233650006884197</v>
      </c>
      <c r="AO150" s="62">
        <f t="shared" si="69"/>
        <v>19.413465510119785</v>
      </c>
      <c r="AP150" s="62">
        <f t="shared" si="70"/>
        <v>4.2682087291752717</v>
      </c>
      <c r="AQ150" s="62">
        <f t="shared" si="71"/>
        <v>80.820597549222072</v>
      </c>
      <c r="AR150" s="62">
        <f t="shared" si="72"/>
        <v>41.718298223874434</v>
      </c>
      <c r="AS150" s="62">
        <f t="shared" si="73"/>
        <v>43.232823901968885</v>
      </c>
      <c r="AT150" s="62">
        <f t="shared" si="74"/>
        <v>7.0218917802560918</v>
      </c>
      <c r="AU150" s="62">
        <f t="shared" si="75"/>
        <v>7.5726283904722562</v>
      </c>
      <c r="AV150" s="62">
        <f t="shared" si="76"/>
        <v>3.3044196612969849</v>
      </c>
      <c r="AW150" s="62">
        <f t="shared" si="77"/>
        <v>3.9928404240671895</v>
      </c>
      <c r="AX150" s="62">
        <f t="shared" si="78"/>
        <v>6.4711551700399284</v>
      </c>
      <c r="AY150" s="62">
        <f t="shared" si="79"/>
        <v>59.341869750791687</v>
      </c>
      <c r="AZ150" s="62">
        <f t="shared" si="80"/>
        <v>1.3768415255404103</v>
      </c>
      <c r="BA150" s="62">
        <f t="shared" si="81"/>
        <v>7.4349442379182156</v>
      </c>
      <c r="BB150" s="62">
        <f t="shared" si="82"/>
        <v>0.96378906787828722</v>
      </c>
      <c r="BC150" s="62">
        <f t="shared" si="83"/>
        <v>229.10642984992427</v>
      </c>
      <c r="BD150" s="62">
        <f t="shared" si="60"/>
        <v>16.246730001376839</v>
      </c>
      <c r="BE150" s="62">
        <f t="shared" si="61"/>
        <v>46.537243563265868</v>
      </c>
      <c r="BF150" s="54"/>
      <c r="BG150" s="61" t="s">
        <v>287</v>
      </c>
      <c r="BH150" s="62">
        <f t="shared" si="84"/>
        <v>53.121299272542714</v>
      </c>
      <c r="BI150" s="62">
        <f t="shared" si="84"/>
        <v>8.7538619979402679</v>
      </c>
      <c r="BJ150" s="62">
        <f t="shared" si="85"/>
        <v>52.008238928939235</v>
      </c>
      <c r="BK150" s="62">
        <f t="shared" si="86"/>
        <v>41.366289049090291</v>
      </c>
      <c r="BL150" s="62">
        <f t="shared" si="87"/>
        <v>71.654197838736479</v>
      </c>
      <c r="BM150" s="62">
        <f t="shared" si="88"/>
        <v>4.9776862341228973</v>
      </c>
      <c r="BN150" s="62">
        <f t="shared" si="89"/>
        <v>3.6656891495601176</v>
      </c>
    </row>
    <row r="151" spans="1:66" x14ac:dyDescent="0.25">
      <c r="A151" s="59" t="s">
        <v>288</v>
      </c>
      <c r="B151" s="103">
        <v>2693</v>
      </c>
      <c r="C151" s="103">
        <v>2271</v>
      </c>
      <c r="D151" s="103">
        <v>2230</v>
      </c>
      <c r="E151" s="103">
        <v>2198</v>
      </c>
      <c r="F151" s="103">
        <v>1126</v>
      </c>
      <c r="G151" s="103">
        <v>53</v>
      </c>
      <c r="H151" s="103">
        <v>190</v>
      </c>
      <c r="I151" s="103">
        <v>465</v>
      </c>
      <c r="J151" s="103">
        <v>47</v>
      </c>
      <c r="K151" s="103">
        <v>128</v>
      </c>
      <c r="L151" s="103">
        <v>91</v>
      </c>
      <c r="M151" s="103">
        <v>54</v>
      </c>
      <c r="N151" s="103">
        <v>55</v>
      </c>
      <c r="O151" s="103">
        <v>26</v>
      </c>
      <c r="P151" s="103">
        <v>241</v>
      </c>
      <c r="Q151" s="103">
        <v>46</v>
      </c>
      <c r="R151" s="103">
        <v>136</v>
      </c>
      <c r="S151" s="103">
        <v>20</v>
      </c>
      <c r="T151" s="103">
        <v>25</v>
      </c>
      <c r="U151" s="103">
        <v>6</v>
      </c>
      <c r="V151" s="103">
        <v>13</v>
      </c>
      <c r="W151" s="103">
        <v>11</v>
      </c>
      <c r="X151" s="103">
        <v>196</v>
      </c>
      <c r="Y151" s="103">
        <v>5</v>
      </c>
      <c r="Z151" s="103">
        <v>24</v>
      </c>
      <c r="AA151" s="103">
        <v>2</v>
      </c>
      <c r="AB151" s="103">
        <v>737</v>
      </c>
      <c r="AC151" s="104">
        <v>56</v>
      </c>
      <c r="AD151" s="105">
        <v>168</v>
      </c>
      <c r="AE151" s="60"/>
      <c r="AF151" s="60"/>
      <c r="AG151" s="61" t="s">
        <v>288</v>
      </c>
      <c r="AH151" s="62">
        <f t="shared" si="62"/>
        <v>19.680653546230971</v>
      </c>
      <c r="AI151" s="62">
        <f t="shared" si="63"/>
        <v>70.553286297809137</v>
      </c>
      <c r="AJ151" s="62">
        <f t="shared" si="64"/>
        <v>172.6698848867434</v>
      </c>
      <c r="AK151" s="62">
        <f t="shared" si="65"/>
        <v>17.45265503156331</v>
      </c>
      <c r="AL151" s="62">
        <f t="shared" si="66"/>
        <v>47.530634979576682</v>
      </c>
      <c r="AM151" s="62">
        <f t="shared" si="67"/>
        <v>33.791310805792797</v>
      </c>
      <c r="AN151" s="62">
        <f t="shared" si="68"/>
        <v>20.051986632008912</v>
      </c>
      <c r="AO151" s="62">
        <f t="shared" si="69"/>
        <v>20.423319717786857</v>
      </c>
      <c r="AP151" s="62">
        <f t="shared" si="70"/>
        <v>9.6546602302265132</v>
      </c>
      <c r="AQ151" s="62">
        <f t="shared" si="71"/>
        <v>89.491273672484212</v>
      </c>
      <c r="AR151" s="62">
        <f t="shared" si="72"/>
        <v>17.081321945785369</v>
      </c>
      <c r="AS151" s="62">
        <f t="shared" si="73"/>
        <v>50.501299665800218</v>
      </c>
      <c r="AT151" s="62">
        <f t="shared" si="74"/>
        <v>7.4266617155588559</v>
      </c>
      <c r="AU151" s="62">
        <f t="shared" si="75"/>
        <v>9.2833271444485703</v>
      </c>
      <c r="AV151" s="62">
        <f t="shared" si="76"/>
        <v>2.2279985146676569</v>
      </c>
      <c r="AW151" s="62">
        <f t="shared" si="77"/>
        <v>4.8273301151132566</v>
      </c>
      <c r="AX151" s="62">
        <f t="shared" si="78"/>
        <v>4.0846639435573708</v>
      </c>
      <c r="AY151" s="62">
        <f t="shared" si="79"/>
        <v>72.781284812476798</v>
      </c>
      <c r="AZ151" s="62">
        <f t="shared" si="80"/>
        <v>1.856665428889714</v>
      </c>
      <c r="BA151" s="62">
        <f t="shared" si="81"/>
        <v>8.9119940586706274</v>
      </c>
      <c r="BB151" s="62">
        <f t="shared" si="82"/>
        <v>0.74266617155588566</v>
      </c>
      <c r="BC151" s="62">
        <f t="shared" si="83"/>
        <v>273.67248421834381</v>
      </c>
      <c r="BD151" s="62">
        <f t="shared" si="60"/>
        <v>20.794652803564798</v>
      </c>
      <c r="BE151" s="62">
        <f t="shared" si="61"/>
        <v>62.38395841069439</v>
      </c>
      <c r="BF151" s="54"/>
      <c r="BG151" s="61" t="s">
        <v>288</v>
      </c>
      <c r="BH151" s="62">
        <f t="shared" si="84"/>
        <v>60.986547085201792</v>
      </c>
      <c r="BI151" s="62">
        <f t="shared" si="84"/>
        <v>9.0991810737033667</v>
      </c>
      <c r="BJ151" s="62">
        <f t="shared" si="85"/>
        <v>20.928116469517743</v>
      </c>
      <c r="BK151" s="62">
        <f t="shared" si="86"/>
        <v>41.401273885350314</v>
      </c>
      <c r="BL151" s="62">
        <f t="shared" si="87"/>
        <v>86.305592250110081</v>
      </c>
      <c r="BM151" s="62">
        <f t="shared" si="88"/>
        <v>5.9144676979071882</v>
      </c>
      <c r="BN151" s="62">
        <f t="shared" si="89"/>
        <v>4.4404973357015987</v>
      </c>
    </row>
    <row r="152" spans="1:66" x14ac:dyDescent="0.25">
      <c r="A152" s="59" t="s">
        <v>289</v>
      </c>
      <c r="B152" s="103">
        <v>2487</v>
      </c>
      <c r="C152" s="103">
        <v>2046</v>
      </c>
      <c r="D152" s="103">
        <v>2022</v>
      </c>
      <c r="E152" s="103">
        <v>1997</v>
      </c>
      <c r="F152" s="103">
        <v>963</v>
      </c>
      <c r="G152" s="103">
        <v>45</v>
      </c>
      <c r="H152" s="103">
        <v>109</v>
      </c>
      <c r="I152" s="103">
        <v>277</v>
      </c>
      <c r="J152" s="103">
        <v>45</v>
      </c>
      <c r="K152" s="103">
        <v>155</v>
      </c>
      <c r="L152" s="103">
        <v>104</v>
      </c>
      <c r="M152" s="103">
        <v>78</v>
      </c>
      <c r="N152" s="103">
        <v>25</v>
      </c>
      <c r="O152" s="103">
        <v>15</v>
      </c>
      <c r="P152" s="103">
        <v>258</v>
      </c>
      <c r="Q152" s="103">
        <v>2</v>
      </c>
      <c r="R152" s="103">
        <v>135</v>
      </c>
      <c r="S152" s="103">
        <v>20</v>
      </c>
      <c r="T152" s="103">
        <v>24</v>
      </c>
      <c r="U152" s="103">
        <v>11</v>
      </c>
      <c r="V152" s="103">
        <v>9</v>
      </c>
      <c r="W152" s="103">
        <v>25</v>
      </c>
      <c r="X152" s="103">
        <v>227</v>
      </c>
      <c r="Y152" s="103">
        <v>4</v>
      </c>
      <c r="Z152" s="103">
        <v>38</v>
      </c>
      <c r="AA152" s="103">
        <v>0</v>
      </c>
      <c r="AB152" s="103">
        <v>594</v>
      </c>
      <c r="AC152" s="104">
        <v>52</v>
      </c>
      <c r="AD152" s="105">
        <v>121</v>
      </c>
      <c r="AE152" s="60"/>
      <c r="AF152" s="60"/>
      <c r="AG152" s="61" t="s">
        <v>289</v>
      </c>
      <c r="AH152" s="62">
        <f t="shared" si="62"/>
        <v>18.094089264173704</v>
      </c>
      <c r="AI152" s="62">
        <f t="shared" si="63"/>
        <v>43.827905106554077</v>
      </c>
      <c r="AJ152" s="62">
        <f t="shared" si="64"/>
        <v>111.37917169280257</v>
      </c>
      <c r="AK152" s="62">
        <f t="shared" si="65"/>
        <v>18.094089264173704</v>
      </c>
      <c r="AL152" s="62">
        <f t="shared" si="66"/>
        <v>62.324085243264982</v>
      </c>
      <c r="AM152" s="62">
        <f t="shared" si="67"/>
        <v>41.817450743868115</v>
      </c>
      <c r="AN152" s="62">
        <f t="shared" si="68"/>
        <v>31.363088057901084</v>
      </c>
      <c r="AO152" s="62">
        <f t="shared" si="69"/>
        <v>10.052271813429835</v>
      </c>
      <c r="AP152" s="62">
        <f t="shared" si="70"/>
        <v>6.0313630880579012</v>
      </c>
      <c r="AQ152" s="62">
        <f t="shared" si="71"/>
        <v>103.7394451145959</v>
      </c>
      <c r="AR152" s="62">
        <f t="shared" si="72"/>
        <v>0.80418174507438678</v>
      </c>
      <c r="AS152" s="62">
        <f t="shared" si="73"/>
        <v>54.282267792521104</v>
      </c>
      <c r="AT152" s="62">
        <f t="shared" si="74"/>
        <v>8.0418174507438671</v>
      </c>
      <c r="AU152" s="62">
        <f t="shared" si="75"/>
        <v>9.6501809408926409</v>
      </c>
      <c r="AV152" s="62">
        <f t="shared" si="76"/>
        <v>4.4229995979091274</v>
      </c>
      <c r="AW152" s="62">
        <f t="shared" si="77"/>
        <v>3.6188178528347406</v>
      </c>
      <c r="AX152" s="62">
        <f t="shared" si="78"/>
        <v>10.052271813429835</v>
      </c>
      <c r="AY152" s="62">
        <f t="shared" si="79"/>
        <v>91.274628065942906</v>
      </c>
      <c r="AZ152" s="62">
        <f t="shared" si="80"/>
        <v>1.6083634901487736</v>
      </c>
      <c r="BA152" s="62">
        <f t="shared" si="81"/>
        <v>15.27945315641335</v>
      </c>
      <c r="BB152" s="62">
        <f t="shared" si="82"/>
        <v>0</v>
      </c>
      <c r="BC152" s="62">
        <f t="shared" si="83"/>
        <v>238.8419782870929</v>
      </c>
      <c r="BD152" s="62">
        <f t="shared" si="60"/>
        <v>20.908725371934057</v>
      </c>
      <c r="BE152" s="62">
        <f t="shared" si="61"/>
        <v>48.652995577000404</v>
      </c>
      <c r="BF152" s="54"/>
      <c r="BG152" s="61" t="s">
        <v>289</v>
      </c>
      <c r="BH152" s="62">
        <f t="shared" si="84"/>
        <v>66.765578635014833</v>
      </c>
      <c r="BI152" s="62">
        <f t="shared" si="84"/>
        <v>10.015022533800702</v>
      </c>
      <c r="BJ152" s="62">
        <f t="shared" si="85"/>
        <v>1.0015022533800699</v>
      </c>
      <c r="BK152" s="62">
        <f t="shared" si="86"/>
        <v>52.078117175763644</v>
      </c>
      <c r="BL152" s="62">
        <f t="shared" si="87"/>
        <v>110.94819159335289</v>
      </c>
      <c r="BM152" s="62">
        <f t="shared" si="88"/>
        <v>4.5067601402103161</v>
      </c>
      <c r="BN152" s="62">
        <f t="shared" si="89"/>
        <v>4.1536863966770508</v>
      </c>
    </row>
    <row r="153" spans="1:66" x14ac:dyDescent="0.25">
      <c r="A153" s="59" t="s">
        <v>290</v>
      </c>
      <c r="B153" s="103">
        <v>3172</v>
      </c>
      <c r="C153" s="103">
        <v>2492</v>
      </c>
      <c r="D153" s="103">
        <v>2441</v>
      </c>
      <c r="E153" s="103">
        <v>2392</v>
      </c>
      <c r="F153" s="103">
        <v>933</v>
      </c>
      <c r="G153" s="103">
        <v>45</v>
      </c>
      <c r="H153" s="103">
        <v>251</v>
      </c>
      <c r="I153" s="103">
        <v>359</v>
      </c>
      <c r="J153" s="103">
        <v>49</v>
      </c>
      <c r="K153" s="103">
        <v>130</v>
      </c>
      <c r="L153" s="103">
        <v>105</v>
      </c>
      <c r="M153" s="103">
        <v>75</v>
      </c>
      <c r="N153" s="103">
        <v>64</v>
      </c>
      <c r="O153" s="103">
        <v>33</v>
      </c>
      <c r="P153" s="103">
        <v>253</v>
      </c>
      <c r="Q153" s="103">
        <v>178</v>
      </c>
      <c r="R153" s="103">
        <v>168</v>
      </c>
      <c r="S153" s="103">
        <v>33</v>
      </c>
      <c r="T153" s="103">
        <v>33</v>
      </c>
      <c r="U153" s="103">
        <v>9</v>
      </c>
      <c r="V153" s="103">
        <v>21</v>
      </c>
      <c r="W153" s="103">
        <v>42</v>
      </c>
      <c r="X153" s="103">
        <v>345</v>
      </c>
      <c r="Y153" s="103">
        <v>3</v>
      </c>
      <c r="Z153" s="103">
        <v>24</v>
      </c>
      <c r="AA153" s="103">
        <v>9</v>
      </c>
      <c r="AB153" s="103">
        <v>793</v>
      </c>
      <c r="AC153" s="104">
        <v>73</v>
      </c>
      <c r="AD153" s="105">
        <v>127</v>
      </c>
      <c r="AE153" s="60"/>
      <c r="AF153" s="60"/>
      <c r="AG153" s="61" t="s">
        <v>290</v>
      </c>
      <c r="AH153" s="62">
        <f t="shared" si="62"/>
        <v>14.186633039092055</v>
      </c>
      <c r="AI153" s="62">
        <f t="shared" si="63"/>
        <v>79.129886506935691</v>
      </c>
      <c r="AJ153" s="62">
        <f t="shared" si="64"/>
        <v>113.17780580075662</v>
      </c>
      <c r="AK153" s="62">
        <f t="shared" si="65"/>
        <v>15.44766708701135</v>
      </c>
      <c r="AL153" s="62">
        <f t="shared" si="66"/>
        <v>40.983606557377044</v>
      </c>
      <c r="AM153" s="62">
        <f t="shared" si="67"/>
        <v>33.102143757881457</v>
      </c>
      <c r="AN153" s="62">
        <f t="shared" si="68"/>
        <v>23.644388398486761</v>
      </c>
      <c r="AO153" s="62">
        <f t="shared" si="69"/>
        <v>20.176544766708702</v>
      </c>
      <c r="AP153" s="62">
        <f t="shared" si="70"/>
        <v>10.403530895334175</v>
      </c>
      <c r="AQ153" s="62">
        <f t="shared" si="71"/>
        <v>79.760403530895331</v>
      </c>
      <c r="AR153" s="62">
        <f t="shared" si="72"/>
        <v>56.116015132408577</v>
      </c>
      <c r="AS153" s="62">
        <f t="shared" si="73"/>
        <v>52.963430012610345</v>
      </c>
      <c r="AT153" s="62">
        <f t="shared" si="74"/>
        <v>10.403530895334175</v>
      </c>
      <c r="AU153" s="62">
        <f t="shared" si="75"/>
        <v>10.403530895334175</v>
      </c>
      <c r="AV153" s="62">
        <f t="shared" si="76"/>
        <v>2.8373266078184112</v>
      </c>
      <c r="AW153" s="62">
        <f t="shared" si="77"/>
        <v>6.6204287515762932</v>
      </c>
      <c r="AX153" s="62">
        <f t="shared" si="78"/>
        <v>13.240857503152586</v>
      </c>
      <c r="AY153" s="62">
        <f t="shared" si="79"/>
        <v>108.76418663303909</v>
      </c>
      <c r="AZ153" s="62">
        <f t="shared" si="80"/>
        <v>0.94577553593947039</v>
      </c>
      <c r="BA153" s="62">
        <f t="shared" si="81"/>
        <v>7.5662042875157631</v>
      </c>
      <c r="BB153" s="62">
        <f t="shared" si="82"/>
        <v>2.8373266078184112</v>
      </c>
      <c r="BC153" s="62">
        <f t="shared" si="83"/>
        <v>250</v>
      </c>
      <c r="BD153" s="62">
        <f t="shared" si="60"/>
        <v>23.013871374527113</v>
      </c>
      <c r="BE153" s="62">
        <f t="shared" si="61"/>
        <v>40.037831021437576</v>
      </c>
      <c r="BF153" s="54"/>
      <c r="BG153" s="61" t="s">
        <v>290</v>
      </c>
      <c r="BH153" s="62">
        <f t="shared" si="84"/>
        <v>68.82425235559198</v>
      </c>
      <c r="BI153" s="62">
        <f t="shared" si="84"/>
        <v>13.795986622073578</v>
      </c>
      <c r="BJ153" s="62">
        <f t="shared" si="85"/>
        <v>74.414715719063551</v>
      </c>
      <c r="BK153" s="62">
        <f t="shared" si="86"/>
        <v>43.896321070234109</v>
      </c>
      <c r="BL153" s="62">
        <f t="shared" si="87"/>
        <v>138.44301765650079</v>
      </c>
      <c r="BM153" s="62">
        <f t="shared" si="88"/>
        <v>8.7792642140468224</v>
      </c>
      <c r="BN153" s="62">
        <f t="shared" si="89"/>
        <v>3.215434083601286</v>
      </c>
    </row>
    <row r="154" spans="1:66" x14ac:dyDescent="0.25">
      <c r="A154" s="59" t="s">
        <v>291</v>
      </c>
      <c r="B154" s="103">
        <v>4235</v>
      </c>
      <c r="C154" s="103">
        <v>3467</v>
      </c>
      <c r="D154" s="103">
        <v>3412</v>
      </c>
      <c r="E154" s="103">
        <v>3362</v>
      </c>
      <c r="F154" s="103">
        <v>1582</v>
      </c>
      <c r="G154" s="103">
        <v>44</v>
      </c>
      <c r="H154" s="103">
        <v>219</v>
      </c>
      <c r="I154" s="103">
        <v>516</v>
      </c>
      <c r="J154" s="103">
        <v>84</v>
      </c>
      <c r="K154" s="103">
        <v>192</v>
      </c>
      <c r="L154" s="103">
        <v>138</v>
      </c>
      <c r="M154" s="103">
        <v>86</v>
      </c>
      <c r="N154" s="103">
        <v>53</v>
      </c>
      <c r="O154" s="103">
        <v>26</v>
      </c>
      <c r="P154" s="103">
        <v>359</v>
      </c>
      <c r="Q154" s="103">
        <v>57</v>
      </c>
      <c r="R154" s="103">
        <v>215</v>
      </c>
      <c r="S154" s="103">
        <v>26</v>
      </c>
      <c r="T154" s="103">
        <v>28</v>
      </c>
      <c r="U154" s="103">
        <v>15</v>
      </c>
      <c r="V154" s="103">
        <v>17</v>
      </c>
      <c r="W154" s="103">
        <v>41</v>
      </c>
      <c r="X154" s="103">
        <v>314</v>
      </c>
      <c r="Y154" s="103">
        <v>2</v>
      </c>
      <c r="Z154" s="103">
        <v>17</v>
      </c>
      <c r="AA154" s="103">
        <v>1</v>
      </c>
      <c r="AB154" s="103">
        <v>987</v>
      </c>
      <c r="AC154" s="104">
        <v>98</v>
      </c>
      <c r="AD154" s="105">
        <v>187</v>
      </c>
      <c r="AE154" s="60"/>
      <c r="AF154" s="60"/>
      <c r="AG154" s="61" t="s">
        <v>291</v>
      </c>
      <c r="AH154" s="62">
        <f t="shared" si="62"/>
        <v>10.38961038961039</v>
      </c>
      <c r="AI154" s="62">
        <f t="shared" si="63"/>
        <v>51.711924439197162</v>
      </c>
      <c r="AJ154" s="62">
        <f t="shared" si="64"/>
        <v>121.8417945690673</v>
      </c>
      <c r="AK154" s="62">
        <f t="shared" si="65"/>
        <v>19.834710743801654</v>
      </c>
      <c r="AL154" s="62">
        <f t="shared" si="66"/>
        <v>45.336481700118064</v>
      </c>
      <c r="AM154" s="62">
        <f t="shared" si="67"/>
        <v>32.585596221959861</v>
      </c>
      <c r="AN154" s="62">
        <f t="shared" si="68"/>
        <v>20.306965761511215</v>
      </c>
      <c r="AO154" s="62">
        <f t="shared" si="69"/>
        <v>12.514757969303423</v>
      </c>
      <c r="AP154" s="62">
        <f t="shared" si="70"/>
        <v>6.1393152302243204</v>
      </c>
      <c r="AQ154" s="62">
        <f t="shared" si="71"/>
        <v>84.769775678866594</v>
      </c>
      <c r="AR154" s="62">
        <f t="shared" si="72"/>
        <v>13.459268004722551</v>
      </c>
      <c r="AS154" s="62">
        <f t="shared" si="73"/>
        <v>50.767414403778041</v>
      </c>
      <c r="AT154" s="62">
        <f t="shared" si="74"/>
        <v>6.1393152302243204</v>
      </c>
      <c r="AU154" s="62">
        <f t="shared" si="75"/>
        <v>6.6115702479338845</v>
      </c>
      <c r="AV154" s="62">
        <f t="shared" si="76"/>
        <v>3.5419126328217239</v>
      </c>
      <c r="AW154" s="62">
        <f t="shared" si="77"/>
        <v>4.0141676505312871</v>
      </c>
      <c r="AX154" s="62">
        <f t="shared" si="78"/>
        <v>9.6812278630460451</v>
      </c>
      <c r="AY154" s="62">
        <f t="shared" si="79"/>
        <v>74.144037780401419</v>
      </c>
      <c r="AZ154" s="62">
        <f t="shared" si="80"/>
        <v>0.47225501770956319</v>
      </c>
      <c r="BA154" s="62">
        <f t="shared" si="81"/>
        <v>4.0141676505312871</v>
      </c>
      <c r="BB154" s="62">
        <f t="shared" si="82"/>
        <v>0.23612750885478159</v>
      </c>
      <c r="BC154" s="62">
        <f t="shared" si="83"/>
        <v>233.05785123966945</v>
      </c>
      <c r="BD154" s="62">
        <f t="shared" si="60"/>
        <v>23.140495867768593</v>
      </c>
      <c r="BE154" s="62">
        <f t="shared" si="61"/>
        <v>44.155844155844157</v>
      </c>
      <c r="BF154" s="54"/>
      <c r="BG154" s="61" t="s">
        <v>291</v>
      </c>
      <c r="BH154" s="62">
        <f t="shared" si="84"/>
        <v>63.012895662368116</v>
      </c>
      <c r="BI154" s="62">
        <f t="shared" si="84"/>
        <v>7.7334919690660318</v>
      </c>
      <c r="BJ154" s="62">
        <f t="shared" si="85"/>
        <v>16.954193932183227</v>
      </c>
      <c r="BK154" s="62">
        <f t="shared" si="86"/>
        <v>41.046995835812019</v>
      </c>
      <c r="BL154" s="62">
        <f t="shared" si="87"/>
        <v>90.568214594750501</v>
      </c>
      <c r="BM154" s="62">
        <f t="shared" si="88"/>
        <v>5.0565139797739436</v>
      </c>
      <c r="BN154" s="62">
        <f t="shared" si="89"/>
        <v>1.2642225031605563</v>
      </c>
    </row>
    <row r="155" spans="1:66" x14ac:dyDescent="0.25">
      <c r="A155" s="59" t="s">
        <v>292</v>
      </c>
      <c r="B155" s="103">
        <v>3073</v>
      </c>
      <c r="C155" s="103">
        <v>2376</v>
      </c>
      <c r="D155" s="103">
        <v>2335</v>
      </c>
      <c r="E155" s="103">
        <v>2290</v>
      </c>
      <c r="F155" s="103">
        <v>856</v>
      </c>
      <c r="G155" s="103">
        <v>29</v>
      </c>
      <c r="H155" s="103">
        <v>182</v>
      </c>
      <c r="I155" s="103">
        <v>353</v>
      </c>
      <c r="J155" s="103">
        <v>33</v>
      </c>
      <c r="K155" s="103">
        <v>108</v>
      </c>
      <c r="L155" s="103">
        <v>50</v>
      </c>
      <c r="M155" s="103">
        <v>50</v>
      </c>
      <c r="N155" s="103">
        <v>47</v>
      </c>
      <c r="O155" s="103">
        <v>13</v>
      </c>
      <c r="P155" s="103">
        <v>197</v>
      </c>
      <c r="Q155" s="103">
        <v>117</v>
      </c>
      <c r="R155" s="103">
        <v>109</v>
      </c>
      <c r="S155" s="103">
        <v>21</v>
      </c>
      <c r="T155" s="103">
        <v>16</v>
      </c>
      <c r="U155" s="103">
        <v>6</v>
      </c>
      <c r="V155" s="103">
        <v>16</v>
      </c>
      <c r="W155" s="103">
        <v>21</v>
      </c>
      <c r="X155" s="103">
        <v>187</v>
      </c>
      <c r="Y155" s="103">
        <v>3</v>
      </c>
      <c r="Z155" s="103">
        <v>19</v>
      </c>
      <c r="AA155" s="103">
        <v>3</v>
      </c>
      <c r="AB155" s="103">
        <v>632</v>
      </c>
      <c r="AC155" s="104">
        <v>57</v>
      </c>
      <c r="AD155" s="105">
        <v>203</v>
      </c>
      <c r="AE155" s="60"/>
      <c r="AF155" s="60"/>
      <c r="AG155" s="61" t="s">
        <v>292</v>
      </c>
      <c r="AH155" s="62">
        <f t="shared" si="62"/>
        <v>9.4370322160754956</v>
      </c>
      <c r="AI155" s="62">
        <f t="shared" si="63"/>
        <v>59.225512528473807</v>
      </c>
      <c r="AJ155" s="62">
        <f t="shared" si="64"/>
        <v>114.87146111291898</v>
      </c>
      <c r="AK155" s="62">
        <f t="shared" si="65"/>
        <v>10.738691832085909</v>
      </c>
      <c r="AL155" s="62">
        <f t="shared" si="66"/>
        <v>35.144809632281159</v>
      </c>
      <c r="AM155" s="62">
        <f t="shared" si="67"/>
        <v>16.270745200130165</v>
      </c>
      <c r="AN155" s="62">
        <f t="shared" si="68"/>
        <v>16.270745200130165</v>
      </c>
      <c r="AO155" s="62">
        <f t="shared" si="69"/>
        <v>15.294500488122356</v>
      </c>
      <c r="AP155" s="62">
        <f t="shared" si="70"/>
        <v>4.2303937520338426</v>
      </c>
      <c r="AQ155" s="62">
        <f t="shared" si="71"/>
        <v>64.106736088512847</v>
      </c>
      <c r="AR155" s="62">
        <f t="shared" si="72"/>
        <v>38.073543768304589</v>
      </c>
      <c r="AS155" s="62">
        <f t="shared" si="73"/>
        <v>35.470224536283759</v>
      </c>
      <c r="AT155" s="62">
        <f t="shared" si="74"/>
        <v>6.83371298405467</v>
      </c>
      <c r="AU155" s="62">
        <f t="shared" si="75"/>
        <v>5.206638464041653</v>
      </c>
      <c r="AV155" s="62">
        <f t="shared" si="76"/>
        <v>1.9524894240156199</v>
      </c>
      <c r="AW155" s="62">
        <f t="shared" si="77"/>
        <v>5.206638464041653</v>
      </c>
      <c r="AX155" s="62">
        <f t="shared" si="78"/>
        <v>6.83371298405467</v>
      </c>
      <c r="AY155" s="62">
        <f t="shared" si="79"/>
        <v>60.852587048486818</v>
      </c>
      <c r="AZ155" s="62">
        <f t="shared" si="80"/>
        <v>0.97624471200780993</v>
      </c>
      <c r="BA155" s="62">
        <f t="shared" si="81"/>
        <v>6.1828831760494634</v>
      </c>
      <c r="BB155" s="62">
        <f t="shared" si="82"/>
        <v>0.97624471200780993</v>
      </c>
      <c r="BC155" s="62">
        <f t="shared" si="83"/>
        <v>205.6622193296453</v>
      </c>
      <c r="BD155" s="62">
        <f t="shared" si="60"/>
        <v>18.548649528148388</v>
      </c>
      <c r="BE155" s="62">
        <f t="shared" si="61"/>
        <v>66.059225512528471</v>
      </c>
      <c r="BF155" s="54"/>
      <c r="BG155" s="61" t="s">
        <v>292</v>
      </c>
      <c r="BH155" s="62">
        <f t="shared" si="84"/>
        <v>46.680942184154176</v>
      </c>
      <c r="BI155" s="62">
        <f t="shared" si="84"/>
        <v>9.1703056768558948</v>
      </c>
      <c r="BJ155" s="62">
        <f t="shared" si="85"/>
        <v>51.091703056768559</v>
      </c>
      <c r="BK155" s="62">
        <f t="shared" si="86"/>
        <v>21.834061135371179</v>
      </c>
      <c r="BL155" s="62">
        <f t="shared" si="87"/>
        <v>78.703703703703709</v>
      </c>
      <c r="BM155" s="62">
        <f t="shared" si="88"/>
        <v>6.9868995633187776</v>
      </c>
      <c r="BN155" s="62">
        <f t="shared" si="89"/>
        <v>3.5046728971962615</v>
      </c>
    </row>
    <row r="156" spans="1:66" x14ac:dyDescent="0.25">
      <c r="A156" s="59" t="s">
        <v>293</v>
      </c>
      <c r="B156" s="103">
        <v>6440</v>
      </c>
      <c r="C156" s="103">
        <v>5074</v>
      </c>
      <c r="D156" s="103">
        <v>4994</v>
      </c>
      <c r="E156" s="103">
        <v>4936</v>
      </c>
      <c r="F156" s="103">
        <v>2384</v>
      </c>
      <c r="G156" s="103">
        <v>89</v>
      </c>
      <c r="H156" s="103">
        <v>396</v>
      </c>
      <c r="I156" s="103">
        <v>1040</v>
      </c>
      <c r="J156" s="103">
        <v>105</v>
      </c>
      <c r="K156" s="103">
        <v>268</v>
      </c>
      <c r="L156" s="103">
        <v>473</v>
      </c>
      <c r="M156" s="103">
        <v>122</v>
      </c>
      <c r="N156" s="103">
        <v>147</v>
      </c>
      <c r="O156" s="103">
        <v>40</v>
      </c>
      <c r="P156" s="103">
        <v>462</v>
      </c>
      <c r="Q156" s="103">
        <v>378</v>
      </c>
      <c r="R156" s="103">
        <v>252</v>
      </c>
      <c r="S156" s="103">
        <v>44</v>
      </c>
      <c r="T156" s="103">
        <v>47</v>
      </c>
      <c r="U156" s="103">
        <v>20</v>
      </c>
      <c r="V156" s="103">
        <v>22</v>
      </c>
      <c r="W156" s="103">
        <v>39</v>
      </c>
      <c r="X156" s="103">
        <v>541</v>
      </c>
      <c r="Y156" s="103">
        <v>19</v>
      </c>
      <c r="Z156" s="103">
        <v>79</v>
      </c>
      <c r="AA156" s="103">
        <v>24</v>
      </c>
      <c r="AB156" s="103">
        <v>1681</v>
      </c>
      <c r="AC156" s="104">
        <v>148</v>
      </c>
      <c r="AD156" s="105">
        <v>385</v>
      </c>
      <c r="AE156" s="60"/>
      <c r="AF156" s="60"/>
      <c r="AG156" s="61" t="s">
        <v>293</v>
      </c>
      <c r="AH156" s="62">
        <f t="shared" si="62"/>
        <v>13.819875776397517</v>
      </c>
      <c r="AI156" s="62">
        <f t="shared" si="63"/>
        <v>61.490683229813662</v>
      </c>
      <c r="AJ156" s="62">
        <f t="shared" si="64"/>
        <v>161.49068322981367</v>
      </c>
      <c r="AK156" s="62">
        <f t="shared" si="65"/>
        <v>16.304347826086957</v>
      </c>
      <c r="AL156" s="62">
        <f t="shared" si="66"/>
        <v>41.614906832298132</v>
      </c>
      <c r="AM156" s="62">
        <f t="shared" si="67"/>
        <v>73.447204968944092</v>
      </c>
      <c r="AN156" s="62">
        <f t="shared" si="68"/>
        <v>18.944099378881987</v>
      </c>
      <c r="AO156" s="62">
        <f t="shared" si="69"/>
        <v>22.826086956521738</v>
      </c>
      <c r="AP156" s="62">
        <f t="shared" si="70"/>
        <v>6.2111801242236018</v>
      </c>
      <c r="AQ156" s="62">
        <f t="shared" si="71"/>
        <v>71.739130434782609</v>
      </c>
      <c r="AR156" s="62">
        <f t="shared" si="72"/>
        <v>58.695652173913047</v>
      </c>
      <c r="AS156" s="62">
        <f t="shared" si="73"/>
        <v>39.130434782608695</v>
      </c>
      <c r="AT156" s="62">
        <f t="shared" si="74"/>
        <v>6.8322981366459627</v>
      </c>
      <c r="AU156" s="62">
        <f t="shared" si="75"/>
        <v>7.2981366459627335</v>
      </c>
      <c r="AV156" s="62">
        <f t="shared" si="76"/>
        <v>3.1055900621118009</v>
      </c>
      <c r="AW156" s="62">
        <f t="shared" si="77"/>
        <v>3.4161490683229814</v>
      </c>
      <c r="AX156" s="62">
        <f t="shared" si="78"/>
        <v>6.0559006211180124</v>
      </c>
      <c r="AY156" s="62">
        <f t="shared" si="79"/>
        <v>84.006211180124225</v>
      </c>
      <c r="AZ156" s="62">
        <f t="shared" si="80"/>
        <v>2.9503105590062115</v>
      </c>
      <c r="BA156" s="62">
        <f t="shared" si="81"/>
        <v>12.267080745341614</v>
      </c>
      <c r="BB156" s="62">
        <f t="shared" si="82"/>
        <v>3.7267080745341614</v>
      </c>
      <c r="BC156" s="62">
        <f t="shared" si="83"/>
        <v>261.0248447204969</v>
      </c>
      <c r="BD156" s="62">
        <f t="shared" si="60"/>
        <v>22.981366459627328</v>
      </c>
      <c r="BE156" s="62">
        <f t="shared" si="61"/>
        <v>59.782608695652179</v>
      </c>
      <c r="BF156" s="54"/>
      <c r="BG156" s="61" t="s">
        <v>293</v>
      </c>
      <c r="BH156" s="62">
        <f t="shared" si="84"/>
        <v>50.460552663195834</v>
      </c>
      <c r="BI156" s="62">
        <f t="shared" si="84"/>
        <v>8.9141004862236635</v>
      </c>
      <c r="BJ156" s="62">
        <f t="shared" si="85"/>
        <v>76.580226904376019</v>
      </c>
      <c r="BK156" s="62">
        <f t="shared" si="86"/>
        <v>95.826580226904383</v>
      </c>
      <c r="BL156" s="62">
        <f t="shared" si="87"/>
        <v>106.62199448167127</v>
      </c>
      <c r="BM156" s="62">
        <f t="shared" si="88"/>
        <v>4.4570502431118317</v>
      </c>
      <c r="BN156" s="62">
        <f t="shared" si="89"/>
        <v>7.9697986577181217</v>
      </c>
    </row>
    <row r="157" spans="1:66" x14ac:dyDescent="0.25">
      <c r="A157" s="59" t="s">
        <v>294</v>
      </c>
      <c r="B157" s="103">
        <v>6773</v>
      </c>
      <c r="C157" s="103">
        <v>5622</v>
      </c>
      <c r="D157" s="103">
        <v>5535</v>
      </c>
      <c r="E157" s="103">
        <v>5450</v>
      </c>
      <c r="F157" s="103">
        <v>2448</v>
      </c>
      <c r="G157" s="103">
        <v>119</v>
      </c>
      <c r="H157" s="103">
        <v>361</v>
      </c>
      <c r="I157" s="103">
        <v>1006</v>
      </c>
      <c r="J157" s="103">
        <v>128</v>
      </c>
      <c r="K157" s="103">
        <v>312</v>
      </c>
      <c r="L157" s="103">
        <v>466</v>
      </c>
      <c r="M157" s="103">
        <v>92</v>
      </c>
      <c r="N157" s="103">
        <v>113</v>
      </c>
      <c r="O157" s="103">
        <v>26</v>
      </c>
      <c r="P157" s="103">
        <v>548</v>
      </c>
      <c r="Q157" s="103">
        <v>30</v>
      </c>
      <c r="R157" s="103">
        <v>309</v>
      </c>
      <c r="S157" s="103">
        <v>49</v>
      </c>
      <c r="T157" s="103">
        <v>53</v>
      </c>
      <c r="U157" s="103">
        <v>22</v>
      </c>
      <c r="V157" s="103">
        <v>24</v>
      </c>
      <c r="W157" s="103">
        <v>35</v>
      </c>
      <c r="X157" s="103">
        <v>619</v>
      </c>
      <c r="Y157" s="103">
        <v>11</v>
      </c>
      <c r="Z157" s="103">
        <v>40</v>
      </c>
      <c r="AA157" s="103">
        <v>1</v>
      </c>
      <c r="AB157" s="103">
        <v>1656</v>
      </c>
      <c r="AC157" s="104">
        <v>111</v>
      </c>
      <c r="AD157" s="105">
        <v>309</v>
      </c>
      <c r="AE157" s="60"/>
      <c r="AF157" s="60"/>
      <c r="AG157" s="61" t="s">
        <v>294</v>
      </c>
      <c r="AH157" s="62">
        <f t="shared" si="62"/>
        <v>17.569762291451351</v>
      </c>
      <c r="AI157" s="62">
        <f t="shared" si="63"/>
        <v>53.299867119444855</v>
      </c>
      <c r="AJ157" s="62">
        <f t="shared" si="64"/>
        <v>148.53093164033663</v>
      </c>
      <c r="AK157" s="62">
        <f t="shared" si="65"/>
        <v>18.898567842905656</v>
      </c>
      <c r="AL157" s="62">
        <f t="shared" si="66"/>
        <v>46.065259117082533</v>
      </c>
      <c r="AM157" s="62">
        <f t="shared" si="67"/>
        <v>68.802598553078397</v>
      </c>
      <c r="AN157" s="62">
        <f t="shared" si="68"/>
        <v>13.58334563708844</v>
      </c>
      <c r="AO157" s="62">
        <f t="shared" si="69"/>
        <v>16.68389192381515</v>
      </c>
      <c r="AP157" s="62">
        <f t="shared" si="70"/>
        <v>3.8387715930902111</v>
      </c>
      <c r="AQ157" s="62">
        <f t="shared" si="71"/>
        <v>80.909493577439832</v>
      </c>
      <c r="AR157" s="62">
        <f t="shared" si="72"/>
        <v>4.4293518381810131</v>
      </c>
      <c r="AS157" s="62">
        <f t="shared" si="73"/>
        <v>45.622323933264433</v>
      </c>
      <c r="AT157" s="62">
        <f t="shared" si="74"/>
        <v>7.2346080023623216</v>
      </c>
      <c r="AU157" s="62">
        <f t="shared" si="75"/>
        <v>7.8251882474531227</v>
      </c>
      <c r="AV157" s="62">
        <f t="shared" si="76"/>
        <v>3.2481913479994091</v>
      </c>
      <c r="AW157" s="62">
        <f t="shared" si="77"/>
        <v>3.5434814705448106</v>
      </c>
      <c r="AX157" s="62">
        <f t="shared" si="78"/>
        <v>5.1675771445445147</v>
      </c>
      <c r="AY157" s="62">
        <f t="shared" si="79"/>
        <v>91.392292927801577</v>
      </c>
      <c r="AZ157" s="62">
        <f t="shared" si="80"/>
        <v>1.6240956739997046</v>
      </c>
      <c r="BA157" s="62">
        <f t="shared" si="81"/>
        <v>5.9058024509080171</v>
      </c>
      <c r="BB157" s="62">
        <f t="shared" si="82"/>
        <v>0.14764506127270044</v>
      </c>
      <c r="BC157" s="62">
        <f t="shared" si="83"/>
        <v>244.5002214675919</v>
      </c>
      <c r="BD157" s="62">
        <f t="shared" si="60"/>
        <v>16.388601801269747</v>
      </c>
      <c r="BE157" s="62">
        <f t="shared" si="61"/>
        <v>45.622323933264433</v>
      </c>
      <c r="BF157" s="54"/>
      <c r="BG157" s="61" t="s">
        <v>294</v>
      </c>
      <c r="BH157" s="62">
        <f t="shared" si="84"/>
        <v>55.826558265582655</v>
      </c>
      <c r="BI157" s="62">
        <f t="shared" si="84"/>
        <v>8.9908256880733948</v>
      </c>
      <c r="BJ157" s="62">
        <f t="shared" si="85"/>
        <v>5.5045871559633035</v>
      </c>
      <c r="BK157" s="62">
        <f t="shared" si="86"/>
        <v>85.504587155963307</v>
      </c>
      <c r="BL157" s="62">
        <f t="shared" si="87"/>
        <v>110.10316613304875</v>
      </c>
      <c r="BM157" s="62">
        <f t="shared" si="88"/>
        <v>4.4036697247706424</v>
      </c>
      <c r="BN157" s="62">
        <f t="shared" si="89"/>
        <v>4.4934640522875817</v>
      </c>
    </row>
    <row r="158" spans="1:66" x14ac:dyDescent="0.25">
      <c r="A158" s="59" t="s">
        <v>295</v>
      </c>
      <c r="B158" s="103">
        <v>3981</v>
      </c>
      <c r="C158" s="103">
        <v>3297</v>
      </c>
      <c r="D158" s="103">
        <v>3248</v>
      </c>
      <c r="E158" s="103">
        <v>3184</v>
      </c>
      <c r="F158" s="103">
        <v>1399</v>
      </c>
      <c r="G158" s="103">
        <v>47</v>
      </c>
      <c r="H158" s="103">
        <v>228</v>
      </c>
      <c r="I158" s="103">
        <v>541</v>
      </c>
      <c r="J158" s="103">
        <v>70</v>
      </c>
      <c r="K158" s="103">
        <v>140</v>
      </c>
      <c r="L158" s="103">
        <v>202</v>
      </c>
      <c r="M158" s="103">
        <v>65</v>
      </c>
      <c r="N158" s="103">
        <v>60</v>
      </c>
      <c r="O158" s="103">
        <v>23</v>
      </c>
      <c r="P158" s="103">
        <v>276</v>
      </c>
      <c r="Q158" s="103">
        <v>474</v>
      </c>
      <c r="R158" s="103">
        <v>161</v>
      </c>
      <c r="S158" s="103">
        <v>30</v>
      </c>
      <c r="T158" s="103">
        <v>23</v>
      </c>
      <c r="U158" s="103">
        <v>13</v>
      </c>
      <c r="V158" s="103">
        <v>25</v>
      </c>
      <c r="W158" s="103">
        <v>18</v>
      </c>
      <c r="X158" s="103">
        <v>440</v>
      </c>
      <c r="Y158" s="103">
        <v>4</v>
      </c>
      <c r="Z158" s="103">
        <v>27</v>
      </c>
      <c r="AA158" s="103">
        <v>1</v>
      </c>
      <c r="AB158" s="103">
        <v>919</v>
      </c>
      <c r="AC158" s="104">
        <v>61</v>
      </c>
      <c r="AD158" s="105">
        <v>167</v>
      </c>
      <c r="AE158" s="60"/>
      <c r="AF158" s="60"/>
      <c r="AG158" s="61" t="s">
        <v>295</v>
      </c>
      <c r="AH158" s="62">
        <f t="shared" si="62"/>
        <v>11.806078874654609</v>
      </c>
      <c r="AI158" s="62">
        <f t="shared" si="63"/>
        <v>57.272042200452148</v>
      </c>
      <c r="AJ158" s="62">
        <f t="shared" si="64"/>
        <v>135.89550364230092</v>
      </c>
      <c r="AK158" s="62">
        <f t="shared" si="65"/>
        <v>17.583521728208993</v>
      </c>
      <c r="AL158" s="62">
        <f t="shared" si="66"/>
        <v>35.167043456417986</v>
      </c>
      <c r="AM158" s="62">
        <f t="shared" si="67"/>
        <v>50.741019844260236</v>
      </c>
      <c r="AN158" s="62">
        <f t="shared" si="68"/>
        <v>16.327555890479776</v>
      </c>
      <c r="AO158" s="62">
        <f t="shared" si="69"/>
        <v>15.071590052750565</v>
      </c>
      <c r="AP158" s="62">
        <f t="shared" si="70"/>
        <v>5.7774428535543834</v>
      </c>
      <c r="AQ158" s="62">
        <f t="shared" si="71"/>
        <v>69.3293142426526</v>
      </c>
      <c r="AR158" s="62">
        <f t="shared" si="72"/>
        <v>119.06556141672947</v>
      </c>
      <c r="AS158" s="62">
        <f t="shared" si="73"/>
        <v>40.442099974880684</v>
      </c>
      <c r="AT158" s="62">
        <f t="shared" si="74"/>
        <v>7.5357950263752826</v>
      </c>
      <c r="AU158" s="62">
        <f t="shared" si="75"/>
        <v>5.7774428535543834</v>
      </c>
      <c r="AV158" s="62">
        <f t="shared" si="76"/>
        <v>3.2655111780959558</v>
      </c>
      <c r="AW158" s="62">
        <f t="shared" si="77"/>
        <v>6.2798291886460689</v>
      </c>
      <c r="AX158" s="62">
        <f t="shared" si="78"/>
        <v>4.5214770158251696</v>
      </c>
      <c r="AY158" s="62">
        <f t="shared" si="79"/>
        <v>110.52499372017081</v>
      </c>
      <c r="AZ158" s="62">
        <f t="shared" si="80"/>
        <v>1.004772670183371</v>
      </c>
      <c r="BA158" s="62">
        <f t="shared" si="81"/>
        <v>6.7822155237377544</v>
      </c>
      <c r="BB158" s="62">
        <f t="shared" si="82"/>
        <v>0.25119316754584275</v>
      </c>
      <c r="BC158" s="62">
        <f t="shared" si="83"/>
        <v>230.8465209746295</v>
      </c>
      <c r="BD158" s="62">
        <f t="shared" si="60"/>
        <v>15.322783220296408</v>
      </c>
      <c r="BE158" s="62">
        <f t="shared" si="61"/>
        <v>41.94925898015574</v>
      </c>
      <c r="BF158" s="54"/>
      <c r="BG158" s="61" t="s">
        <v>295</v>
      </c>
      <c r="BH158" s="62">
        <f t="shared" si="84"/>
        <v>49.568965517241381</v>
      </c>
      <c r="BI158" s="62">
        <f t="shared" si="84"/>
        <v>9.4221105527638187</v>
      </c>
      <c r="BJ158" s="62">
        <f t="shared" si="85"/>
        <v>148.86934673366832</v>
      </c>
      <c r="BK158" s="62">
        <f t="shared" si="86"/>
        <v>63.442211055276381</v>
      </c>
      <c r="BL158" s="62">
        <f t="shared" si="87"/>
        <v>133.45465574764935</v>
      </c>
      <c r="BM158" s="62">
        <f t="shared" si="88"/>
        <v>7.8517587939698483</v>
      </c>
      <c r="BN158" s="62">
        <f t="shared" si="89"/>
        <v>2.8591851322373123</v>
      </c>
    </row>
    <row r="159" spans="1:66" x14ac:dyDescent="0.25">
      <c r="A159" s="59" t="s">
        <v>296</v>
      </c>
      <c r="B159" s="103">
        <v>2320</v>
      </c>
      <c r="C159" s="103">
        <v>2000</v>
      </c>
      <c r="D159" s="103">
        <v>1977</v>
      </c>
      <c r="E159" s="103">
        <v>1947</v>
      </c>
      <c r="F159" s="103">
        <v>920</v>
      </c>
      <c r="G159" s="103">
        <v>35</v>
      </c>
      <c r="H159" s="103">
        <v>156</v>
      </c>
      <c r="I159" s="103">
        <v>347</v>
      </c>
      <c r="J159" s="103">
        <v>47</v>
      </c>
      <c r="K159" s="103">
        <v>111</v>
      </c>
      <c r="L159" s="103">
        <v>160</v>
      </c>
      <c r="M159" s="103">
        <v>58</v>
      </c>
      <c r="N159" s="103">
        <v>46</v>
      </c>
      <c r="O159" s="103">
        <v>23</v>
      </c>
      <c r="P159" s="103">
        <v>215</v>
      </c>
      <c r="Q159" s="103">
        <v>102</v>
      </c>
      <c r="R159" s="103">
        <v>134</v>
      </c>
      <c r="S159" s="103">
        <v>11</v>
      </c>
      <c r="T159" s="103">
        <v>13</v>
      </c>
      <c r="U159" s="103">
        <v>5</v>
      </c>
      <c r="V159" s="103">
        <v>4</v>
      </c>
      <c r="W159" s="103">
        <v>25</v>
      </c>
      <c r="X159" s="103">
        <v>252</v>
      </c>
      <c r="Y159" s="103">
        <v>7</v>
      </c>
      <c r="Z159" s="103">
        <v>34</v>
      </c>
      <c r="AA159" s="103">
        <v>7</v>
      </c>
      <c r="AB159" s="103">
        <v>641</v>
      </c>
      <c r="AC159" s="104">
        <v>31</v>
      </c>
      <c r="AD159" s="105">
        <v>93</v>
      </c>
      <c r="AE159" s="60"/>
      <c r="AF159" s="60"/>
      <c r="AG159" s="61" t="s">
        <v>296</v>
      </c>
      <c r="AH159" s="62">
        <f t="shared" si="62"/>
        <v>15.086206896551724</v>
      </c>
      <c r="AI159" s="62">
        <f t="shared" si="63"/>
        <v>67.241379310344826</v>
      </c>
      <c r="AJ159" s="62">
        <f t="shared" si="64"/>
        <v>149.56896551724139</v>
      </c>
      <c r="AK159" s="62">
        <f t="shared" si="65"/>
        <v>20.258620689655171</v>
      </c>
      <c r="AL159" s="62">
        <f t="shared" si="66"/>
        <v>47.844827586206897</v>
      </c>
      <c r="AM159" s="62">
        <f t="shared" si="67"/>
        <v>68.965517241379303</v>
      </c>
      <c r="AN159" s="62">
        <f t="shared" si="68"/>
        <v>25</v>
      </c>
      <c r="AO159" s="62">
        <f t="shared" si="69"/>
        <v>19.827586206896552</v>
      </c>
      <c r="AP159" s="62">
        <f t="shared" si="70"/>
        <v>9.9137931034482758</v>
      </c>
      <c r="AQ159" s="62">
        <f t="shared" si="71"/>
        <v>92.672413793103459</v>
      </c>
      <c r="AR159" s="62">
        <f t="shared" si="72"/>
        <v>43.96551724137931</v>
      </c>
      <c r="AS159" s="62">
        <f t="shared" si="73"/>
        <v>57.758620689655167</v>
      </c>
      <c r="AT159" s="62">
        <f t="shared" si="74"/>
        <v>4.7413793103448274</v>
      </c>
      <c r="AU159" s="62">
        <f t="shared" si="75"/>
        <v>5.6034482758620685</v>
      </c>
      <c r="AV159" s="62">
        <f t="shared" si="76"/>
        <v>2.1551724137931032</v>
      </c>
      <c r="AW159" s="62">
        <f t="shared" si="77"/>
        <v>1.7241379310344827</v>
      </c>
      <c r="AX159" s="62">
        <f t="shared" si="78"/>
        <v>10.775862068965518</v>
      </c>
      <c r="AY159" s="62">
        <f t="shared" si="79"/>
        <v>108.62068965517241</v>
      </c>
      <c r="AZ159" s="62">
        <f t="shared" si="80"/>
        <v>3.0172413793103448</v>
      </c>
      <c r="BA159" s="62">
        <f t="shared" si="81"/>
        <v>14.655172413793103</v>
      </c>
      <c r="BB159" s="62">
        <f t="shared" si="82"/>
        <v>3.0172413793103448</v>
      </c>
      <c r="BC159" s="62">
        <f t="shared" si="83"/>
        <v>276.29310344827587</v>
      </c>
      <c r="BD159" s="62">
        <f t="shared" si="60"/>
        <v>13.362068965517242</v>
      </c>
      <c r="BE159" s="62">
        <f t="shared" si="61"/>
        <v>40.086206896551722</v>
      </c>
      <c r="BF159" s="54"/>
      <c r="BG159" s="61" t="s">
        <v>296</v>
      </c>
      <c r="BH159" s="62">
        <f t="shared" si="84"/>
        <v>67.779463834092056</v>
      </c>
      <c r="BI159" s="62">
        <f t="shared" si="84"/>
        <v>5.6497175141242941</v>
      </c>
      <c r="BJ159" s="62">
        <f t="shared" si="85"/>
        <v>52.388289676425266</v>
      </c>
      <c r="BK159" s="62">
        <f t="shared" si="86"/>
        <v>82.177709296353356</v>
      </c>
      <c r="BL159" s="62">
        <f t="shared" si="87"/>
        <v>126</v>
      </c>
      <c r="BM159" s="62">
        <f t="shared" si="88"/>
        <v>2.0544427324088343</v>
      </c>
      <c r="BN159" s="62">
        <f t="shared" si="89"/>
        <v>7.6086956521739131</v>
      </c>
    </row>
    <row r="160" spans="1:66" x14ac:dyDescent="0.25">
      <c r="A160" s="59" t="s">
        <v>297</v>
      </c>
      <c r="B160" s="103">
        <v>3736</v>
      </c>
      <c r="C160" s="103">
        <v>2956</v>
      </c>
      <c r="D160" s="103">
        <v>2900</v>
      </c>
      <c r="E160" s="103">
        <v>2841</v>
      </c>
      <c r="F160" s="103">
        <v>1223</v>
      </c>
      <c r="G160" s="103">
        <v>43</v>
      </c>
      <c r="H160" s="103">
        <v>185</v>
      </c>
      <c r="I160" s="103">
        <v>503</v>
      </c>
      <c r="J160" s="103">
        <v>53</v>
      </c>
      <c r="K160" s="103">
        <v>155</v>
      </c>
      <c r="L160" s="103">
        <v>60</v>
      </c>
      <c r="M160" s="103">
        <v>50</v>
      </c>
      <c r="N160" s="103">
        <v>103</v>
      </c>
      <c r="O160" s="103">
        <v>19</v>
      </c>
      <c r="P160" s="103">
        <v>262</v>
      </c>
      <c r="Q160" s="103">
        <v>78</v>
      </c>
      <c r="R160" s="103">
        <v>133</v>
      </c>
      <c r="S160" s="103">
        <v>16</v>
      </c>
      <c r="T160" s="103">
        <v>22</v>
      </c>
      <c r="U160" s="103">
        <v>10</v>
      </c>
      <c r="V160" s="103">
        <v>11</v>
      </c>
      <c r="W160" s="103">
        <v>24</v>
      </c>
      <c r="X160" s="103">
        <v>251</v>
      </c>
      <c r="Y160" s="103">
        <v>2</v>
      </c>
      <c r="Z160" s="103">
        <v>20</v>
      </c>
      <c r="AA160" s="103">
        <v>1</v>
      </c>
      <c r="AB160" s="103">
        <v>837</v>
      </c>
      <c r="AC160" s="104">
        <v>58</v>
      </c>
      <c r="AD160" s="105">
        <v>158</v>
      </c>
      <c r="AE160" s="60"/>
      <c r="AF160" s="60"/>
      <c r="AG160" s="61" t="s">
        <v>297</v>
      </c>
      <c r="AH160" s="62">
        <f t="shared" si="62"/>
        <v>11.509635974304068</v>
      </c>
      <c r="AI160" s="62">
        <f t="shared" si="63"/>
        <v>49.518201284796575</v>
      </c>
      <c r="AJ160" s="62">
        <f t="shared" si="64"/>
        <v>134.63597430406853</v>
      </c>
      <c r="AK160" s="62">
        <f t="shared" si="65"/>
        <v>14.186295503211991</v>
      </c>
      <c r="AL160" s="62">
        <f t="shared" si="66"/>
        <v>41.488222698072803</v>
      </c>
      <c r="AM160" s="62">
        <f t="shared" si="67"/>
        <v>16.059957173447536</v>
      </c>
      <c r="AN160" s="62">
        <f t="shared" si="68"/>
        <v>13.383297644539615</v>
      </c>
      <c r="AO160" s="62">
        <f t="shared" si="69"/>
        <v>27.569593147751608</v>
      </c>
      <c r="AP160" s="62">
        <f t="shared" si="70"/>
        <v>5.0856531049250542</v>
      </c>
      <c r="AQ160" s="62">
        <f t="shared" si="71"/>
        <v>70.128479657387587</v>
      </c>
      <c r="AR160" s="62">
        <f t="shared" si="72"/>
        <v>20.877944325481799</v>
      </c>
      <c r="AS160" s="62">
        <f t="shared" si="73"/>
        <v>35.599571734475376</v>
      </c>
      <c r="AT160" s="62">
        <f t="shared" si="74"/>
        <v>4.282655246252677</v>
      </c>
      <c r="AU160" s="62">
        <f t="shared" si="75"/>
        <v>5.8886509635974305</v>
      </c>
      <c r="AV160" s="62">
        <f t="shared" si="76"/>
        <v>2.6766595289079227</v>
      </c>
      <c r="AW160" s="62">
        <f t="shared" si="77"/>
        <v>2.9443254817987152</v>
      </c>
      <c r="AX160" s="62">
        <f t="shared" si="78"/>
        <v>6.4239828693790146</v>
      </c>
      <c r="AY160" s="62">
        <f t="shared" si="79"/>
        <v>67.184154175588858</v>
      </c>
      <c r="AZ160" s="62">
        <f t="shared" si="80"/>
        <v>0.53533190578158463</v>
      </c>
      <c r="BA160" s="62">
        <f t="shared" si="81"/>
        <v>5.3533190578158454</v>
      </c>
      <c r="BB160" s="62">
        <f t="shared" si="82"/>
        <v>0.26766595289079231</v>
      </c>
      <c r="BC160" s="62">
        <f t="shared" si="83"/>
        <v>224.03640256959315</v>
      </c>
      <c r="BD160" s="62">
        <f t="shared" si="60"/>
        <v>15.524625267665952</v>
      </c>
      <c r="BE160" s="62">
        <f t="shared" si="61"/>
        <v>42.291220556745181</v>
      </c>
      <c r="BF160" s="54"/>
      <c r="BG160" s="61" t="s">
        <v>297</v>
      </c>
      <c r="BH160" s="62">
        <f t="shared" si="84"/>
        <v>45.862068965517238</v>
      </c>
      <c r="BI160" s="62">
        <f t="shared" si="84"/>
        <v>5.6318197817669837</v>
      </c>
      <c r="BJ160" s="62">
        <f t="shared" si="85"/>
        <v>27.455121436114045</v>
      </c>
      <c r="BK160" s="62">
        <f t="shared" si="86"/>
        <v>21.119324181626187</v>
      </c>
      <c r="BL160" s="62">
        <f t="shared" si="87"/>
        <v>84.912043301759141</v>
      </c>
      <c r="BM160" s="62">
        <f t="shared" si="88"/>
        <v>3.8718760999648012</v>
      </c>
      <c r="BN160" s="62">
        <f t="shared" si="89"/>
        <v>1.635322976287817</v>
      </c>
    </row>
    <row r="161" spans="1:66" x14ac:dyDescent="0.25">
      <c r="A161" s="59" t="s">
        <v>298</v>
      </c>
      <c r="B161" s="103">
        <v>5569</v>
      </c>
      <c r="C161" s="103">
        <v>4191</v>
      </c>
      <c r="D161" s="103">
        <v>4115</v>
      </c>
      <c r="E161" s="103">
        <v>4031</v>
      </c>
      <c r="F161" s="103">
        <v>1346</v>
      </c>
      <c r="G161" s="103">
        <v>64</v>
      </c>
      <c r="H161" s="103">
        <v>281</v>
      </c>
      <c r="I161" s="103">
        <v>602</v>
      </c>
      <c r="J161" s="103">
        <v>81</v>
      </c>
      <c r="K161" s="103">
        <v>151</v>
      </c>
      <c r="L161" s="103">
        <v>140</v>
      </c>
      <c r="M161" s="103">
        <v>109</v>
      </c>
      <c r="N161" s="103">
        <v>128</v>
      </c>
      <c r="O161" s="103">
        <v>41</v>
      </c>
      <c r="P161" s="103">
        <v>303</v>
      </c>
      <c r="Q161" s="103">
        <v>278</v>
      </c>
      <c r="R161" s="103">
        <v>189</v>
      </c>
      <c r="S161" s="103">
        <v>37</v>
      </c>
      <c r="T161" s="103">
        <v>22</v>
      </c>
      <c r="U161" s="103">
        <v>14</v>
      </c>
      <c r="V161" s="103">
        <v>22</v>
      </c>
      <c r="W161" s="103">
        <v>43</v>
      </c>
      <c r="X161" s="103">
        <v>442</v>
      </c>
      <c r="Y161" s="103">
        <v>5</v>
      </c>
      <c r="Z161" s="103">
        <v>36</v>
      </c>
      <c r="AA161" s="103">
        <v>9</v>
      </c>
      <c r="AB161" s="103">
        <v>1069</v>
      </c>
      <c r="AC161" s="104">
        <v>88</v>
      </c>
      <c r="AD161" s="105">
        <v>239</v>
      </c>
      <c r="AE161" s="60"/>
      <c r="AF161" s="60"/>
      <c r="AG161" s="61" t="s">
        <v>298</v>
      </c>
      <c r="AH161" s="62">
        <f t="shared" si="62"/>
        <v>11.492188902855091</v>
      </c>
      <c r="AI161" s="62">
        <f t="shared" si="63"/>
        <v>50.457891901598131</v>
      </c>
      <c r="AJ161" s="62">
        <f t="shared" si="64"/>
        <v>108.09840186748069</v>
      </c>
      <c r="AK161" s="62">
        <f t="shared" si="65"/>
        <v>14.544801580175974</v>
      </c>
      <c r="AL161" s="62">
        <f t="shared" si="66"/>
        <v>27.114383192673731</v>
      </c>
      <c r="AM161" s="62">
        <f t="shared" si="67"/>
        <v>25.13916322499551</v>
      </c>
      <c r="AN161" s="62">
        <f t="shared" si="68"/>
        <v>19.572634225175076</v>
      </c>
      <c r="AO161" s="62">
        <f t="shared" si="69"/>
        <v>22.984377805710182</v>
      </c>
      <c r="AP161" s="62">
        <f t="shared" si="70"/>
        <v>7.3621835158915427</v>
      </c>
      <c r="AQ161" s="62">
        <f t="shared" si="71"/>
        <v>54.408331836954574</v>
      </c>
      <c r="AR161" s="62">
        <f t="shared" si="72"/>
        <v>49.919195546776798</v>
      </c>
      <c r="AS161" s="62">
        <f t="shared" si="73"/>
        <v>33.937870353743939</v>
      </c>
      <c r="AT161" s="62">
        <f t="shared" si="74"/>
        <v>6.6439217094630987</v>
      </c>
      <c r="AU161" s="62">
        <f t="shared" si="75"/>
        <v>3.9504399353564374</v>
      </c>
      <c r="AV161" s="62">
        <f t="shared" si="76"/>
        <v>2.5139163224995511</v>
      </c>
      <c r="AW161" s="62">
        <f t="shared" si="77"/>
        <v>3.9504399353564374</v>
      </c>
      <c r="AX161" s="62">
        <f t="shared" si="78"/>
        <v>7.7213144191057639</v>
      </c>
      <c r="AY161" s="62">
        <f t="shared" si="79"/>
        <v>79.367929610342969</v>
      </c>
      <c r="AZ161" s="62">
        <f t="shared" si="80"/>
        <v>0.89782725803555397</v>
      </c>
      <c r="BA161" s="62">
        <f t="shared" si="81"/>
        <v>6.4643562578559886</v>
      </c>
      <c r="BB161" s="62">
        <f t="shared" si="82"/>
        <v>1.6160890644639971</v>
      </c>
      <c r="BC161" s="62">
        <f t="shared" si="83"/>
        <v>191.95546776800143</v>
      </c>
      <c r="BD161" s="62">
        <f t="shared" si="60"/>
        <v>15.80175974142575</v>
      </c>
      <c r="BE161" s="62">
        <f t="shared" si="61"/>
        <v>42.916142934099483</v>
      </c>
      <c r="BF161" s="54"/>
      <c r="BG161" s="61" t="s">
        <v>298</v>
      </c>
      <c r="BH161" s="62">
        <f t="shared" si="84"/>
        <v>45.929526123936817</v>
      </c>
      <c r="BI161" s="62">
        <f t="shared" si="84"/>
        <v>9.1788638055073175</v>
      </c>
      <c r="BJ161" s="62">
        <f t="shared" si="85"/>
        <v>68.965517241379303</v>
      </c>
      <c r="BK161" s="62">
        <f t="shared" si="86"/>
        <v>34.730836020838495</v>
      </c>
      <c r="BL161" s="62">
        <f t="shared" si="87"/>
        <v>105.46408971605823</v>
      </c>
      <c r="BM161" s="62">
        <f t="shared" si="88"/>
        <v>5.4577028032746213</v>
      </c>
      <c r="BN161" s="62">
        <f t="shared" si="89"/>
        <v>3.7147102526002969</v>
      </c>
    </row>
    <row r="162" spans="1:66" x14ac:dyDescent="0.25">
      <c r="A162" s="59" t="s">
        <v>299</v>
      </c>
      <c r="B162" s="103">
        <v>3384</v>
      </c>
      <c r="C162" s="103">
        <v>2699</v>
      </c>
      <c r="D162" s="103">
        <v>2663</v>
      </c>
      <c r="E162" s="103">
        <v>2631</v>
      </c>
      <c r="F162" s="103">
        <v>999</v>
      </c>
      <c r="G162" s="103">
        <v>54</v>
      </c>
      <c r="H162" s="103">
        <v>201</v>
      </c>
      <c r="I162" s="103">
        <v>427</v>
      </c>
      <c r="J162" s="103">
        <v>50</v>
      </c>
      <c r="K162" s="103">
        <v>142</v>
      </c>
      <c r="L162" s="103">
        <v>105</v>
      </c>
      <c r="M162" s="103">
        <v>81</v>
      </c>
      <c r="N162" s="103">
        <v>64</v>
      </c>
      <c r="O162" s="103">
        <v>43</v>
      </c>
      <c r="P162" s="103">
        <v>265</v>
      </c>
      <c r="Q162" s="103">
        <v>226</v>
      </c>
      <c r="R162" s="103">
        <v>165</v>
      </c>
      <c r="S162" s="103">
        <v>34</v>
      </c>
      <c r="T162" s="103">
        <v>27</v>
      </c>
      <c r="U162" s="103">
        <v>9</v>
      </c>
      <c r="V162" s="103">
        <v>48</v>
      </c>
      <c r="W162" s="103">
        <v>36</v>
      </c>
      <c r="X162" s="103">
        <v>324</v>
      </c>
      <c r="Y162" s="103">
        <v>6</v>
      </c>
      <c r="Z162" s="103">
        <v>21</v>
      </c>
      <c r="AA162" s="103">
        <v>38</v>
      </c>
      <c r="AB162" s="103">
        <v>777</v>
      </c>
      <c r="AC162" s="104">
        <v>70</v>
      </c>
      <c r="AD162" s="105">
        <v>153</v>
      </c>
      <c r="AE162" s="60"/>
      <c r="AF162" s="60"/>
      <c r="AG162" s="61" t="s">
        <v>299</v>
      </c>
      <c r="AH162" s="62">
        <f t="shared" si="62"/>
        <v>15.957446808510637</v>
      </c>
      <c r="AI162" s="62">
        <f t="shared" si="63"/>
        <v>59.397163120567377</v>
      </c>
      <c r="AJ162" s="62">
        <f t="shared" si="64"/>
        <v>126.18203309692672</v>
      </c>
      <c r="AK162" s="62">
        <f t="shared" si="65"/>
        <v>14.775413711583925</v>
      </c>
      <c r="AL162" s="62">
        <f t="shared" si="66"/>
        <v>41.962174940898343</v>
      </c>
      <c r="AM162" s="62">
        <f t="shared" si="67"/>
        <v>31.028368794326241</v>
      </c>
      <c r="AN162" s="62">
        <f t="shared" si="68"/>
        <v>23.936170212765958</v>
      </c>
      <c r="AO162" s="62">
        <f t="shared" si="69"/>
        <v>18.912529550827422</v>
      </c>
      <c r="AP162" s="62">
        <f t="shared" si="70"/>
        <v>12.706855791962175</v>
      </c>
      <c r="AQ162" s="62">
        <f t="shared" si="71"/>
        <v>78.309692671394799</v>
      </c>
      <c r="AR162" s="62">
        <f t="shared" si="72"/>
        <v>66.784869976359332</v>
      </c>
      <c r="AS162" s="62">
        <f t="shared" si="73"/>
        <v>48.758865248226954</v>
      </c>
      <c r="AT162" s="62">
        <f t="shared" si="74"/>
        <v>10.047281323877069</v>
      </c>
      <c r="AU162" s="62">
        <f t="shared" si="75"/>
        <v>7.9787234042553186</v>
      </c>
      <c r="AV162" s="62">
        <f t="shared" si="76"/>
        <v>2.6595744680851063</v>
      </c>
      <c r="AW162" s="62">
        <f t="shared" si="77"/>
        <v>14.184397163120567</v>
      </c>
      <c r="AX162" s="62">
        <f t="shared" si="78"/>
        <v>10.638297872340425</v>
      </c>
      <c r="AY162" s="62">
        <f t="shared" si="79"/>
        <v>95.744680851063833</v>
      </c>
      <c r="AZ162" s="62">
        <f t="shared" si="80"/>
        <v>1.7730496453900708</v>
      </c>
      <c r="BA162" s="62">
        <f t="shared" si="81"/>
        <v>6.2056737588652489</v>
      </c>
      <c r="BB162" s="62">
        <f t="shared" si="82"/>
        <v>11.229314420803783</v>
      </c>
      <c r="BC162" s="62">
        <f t="shared" si="83"/>
        <v>229.6099290780142</v>
      </c>
      <c r="BD162" s="62">
        <f t="shared" si="60"/>
        <v>20.685579196217493</v>
      </c>
      <c r="BE162" s="62">
        <f t="shared" si="61"/>
        <v>45.212765957446813</v>
      </c>
      <c r="BF162" s="54"/>
      <c r="BG162" s="61" t="s">
        <v>299</v>
      </c>
      <c r="BH162" s="62">
        <f t="shared" si="84"/>
        <v>61.960195268494182</v>
      </c>
      <c r="BI162" s="62">
        <f t="shared" si="84"/>
        <v>12.922843025465601</v>
      </c>
      <c r="BJ162" s="62">
        <f t="shared" si="85"/>
        <v>85.89889775750666</v>
      </c>
      <c r="BK162" s="62">
        <f t="shared" si="86"/>
        <v>39.908779931584945</v>
      </c>
      <c r="BL162" s="62">
        <f t="shared" si="87"/>
        <v>120.04446091144868</v>
      </c>
      <c r="BM162" s="62">
        <f t="shared" si="88"/>
        <v>18.244013683010262</v>
      </c>
      <c r="BN162" s="62">
        <f t="shared" si="89"/>
        <v>6.0060060060060056</v>
      </c>
    </row>
    <row r="163" spans="1:66" x14ac:dyDescent="0.25">
      <c r="A163" s="59" t="s">
        <v>300</v>
      </c>
      <c r="B163" s="103">
        <v>4833</v>
      </c>
      <c r="C163" s="103">
        <v>3682</v>
      </c>
      <c r="D163" s="103">
        <v>3615</v>
      </c>
      <c r="E163" s="103">
        <v>3551</v>
      </c>
      <c r="F163" s="103">
        <v>1421</v>
      </c>
      <c r="G163" s="103">
        <v>57</v>
      </c>
      <c r="H163" s="103">
        <v>274</v>
      </c>
      <c r="I163" s="103">
        <v>673</v>
      </c>
      <c r="J163" s="103">
        <v>72</v>
      </c>
      <c r="K163" s="103">
        <v>149</v>
      </c>
      <c r="L163" s="103">
        <v>241</v>
      </c>
      <c r="M163" s="103">
        <v>56</v>
      </c>
      <c r="N163" s="103">
        <v>120</v>
      </c>
      <c r="O163" s="103">
        <v>20</v>
      </c>
      <c r="P163" s="103">
        <v>307</v>
      </c>
      <c r="Q163" s="103">
        <v>95</v>
      </c>
      <c r="R163" s="103">
        <v>188</v>
      </c>
      <c r="S163" s="103">
        <v>21</v>
      </c>
      <c r="T163" s="103">
        <v>22</v>
      </c>
      <c r="U163" s="103">
        <v>6</v>
      </c>
      <c r="V163" s="103">
        <v>13</v>
      </c>
      <c r="W163" s="103">
        <v>39</v>
      </c>
      <c r="X163" s="103">
        <v>441</v>
      </c>
      <c r="Y163" s="103">
        <v>3</v>
      </c>
      <c r="Z163" s="103">
        <v>17</v>
      </c>
      <c r="AA163" s="103">
        <v>8</v>
      </c>
      <c r="AB163" s="103">
        <v>1089</v>
      </c>
      <c r="AC163" s="104">
        <v>64</v>
      </c>
      <c r="AD163" s="105">
        <v>254</v>
      </c>
      <c r="AE163" s="60"/>
      <c r="AF163" s="60"/>
      <c r="AG163" s="61" t="s">
        <v>300</v>
      </c>
      <c r="AH163" s="62">
        <f t="shared" si="62"/>
        <v>11.793916821849782</v>
      </c>
      <c r="AI163" s="62">
        <f t="shared" si="63"/>
        <v>56.693565073453343</v>
      </c>
      <c r="AJ163" s="62">
        <f t="shared" si="64"/>
        <v>139.25098282640184</v>
      </c>
      <c r="AK163" s="62">
        <f t="shared" si="65"/>
        <v>14.8975791433892</v>
      </c>
      <c r="AL163" s="62">
        <f t="shared" si="66"/>
        <v>30.829712393958204</v>
      </c>
      <c r="AM163" s="62">
        <f t="shared" si="67"/>
        <v>49.865507966066623</v>
      </c>
      <c r="AN163" s="62">
        <f t="shared" si="68"/>
        <v>11.587006000413822</v>
      </c>
      <c r="AO163" s="62">
        <f t="shared" si="69"/>
        <v>24.829298572315334</v>
      </c>
      <c r="AP163" s="62">
        <f t="shared" si="70"/>
        <v>4.1382164287192218</v>
      </c>
      <c r="AQ163" s="62">
        <f t="shared" si="71"/>
        <v>63.521622180840048</v>
      </c>
      <c r="AR163" s="62">
        <f t="shared" si="72"/>
        <v>19.656528036416304</v>
      </c>
      <c r="AS163" s="62">
        <f t="shared" si="73"/>
        <v>38.899234429960693</v>
      </c>
      <c r="AT163" s="62">
        <f t="shared" si="74"/>
        <v>4.3451272501551825</v>
      </c>
      <c r="AU163" s="62">
        <f t="shared" si="75"/>
        <v>4.5520380715911442</v>
      </c>
      <c r="AV163" s="62">
        <f t="shared" si="76"/>
        <v>1.2414649286157666</v>
      </c>
      <c r="AW163" s="62">
        <f t="shared" si="77"/>
        <v>2.6898406786674944</v>
      </c>
      <c r="AX163" s="62">
        <f t="shared" si="78"/>
        <v>8.0695220360024837</v>
      </c>
      <c r="AY163" s="62">
        <f t="shared" si="79"/>
        <v>91.247672253258841</v>
      </c>
      <c r="AZ163" s="62">
        <f t="shared" si="80"/>
        <v>0.62073246430788331</v>
      </c>
      <c r="BA163" s="62">
        <f t="shared" si="81"/>
        <v>3.5174839644113387</v>
      </c>
      <c r="BB163" s="62">
        <f t="shared" si="82"/>
        <v>1.6552865714876888</v>
      </c>
      <c r="BC163" s="62">
        <f t="shared" si="83"/>
        <v>225.32588454376165</v>
      </c>
      <c r="BD163" s="62">
        <f t="shared" si="60"/>
        <v>13.24229257190151</v>
      </c>
      <c r="BE163" s="62">
        <f t="shared" si="61"/>
        <v>52.555348644734124</v>
      </c>
      <c r="BF163" s="54"/>
      <c r="BG163" s="61" t="s">
        <v>300</v>
      </c>
      <c r="BH163" s="62">
        <f t="shared" si="84"/>
        <v>52.005532503457815</v>
      </c>
      <c r="BI163" s="62">
        <f t="shared" si="84"/>
        <v>5.913827090960293</v>
      </c>
      <c r="BJ163" s="62">
        <f t="shared" si="85"/>
        <v>26.753027316248943</v>
      </c>
      <c r="BK163" s="62">
        <f t="shared" si="86"/>
        <v>67.868206139115742</v>
      </c>
      <c r="BL163" s="62">
        <f t="shared" si="87"/>
        <v>119.77186311787072</v>
      </c>
      <c r="BM163" s="62">
        <f t="shared" si="88"/>
        <v>3.6609405801182766</v>
      </c>
      <c r="BN163" s="62">
        <f t="shared" si="89"/>
        <v>2.1111893033075302</v>
      </c>
    </row>
    <row r="164" spans="1:66" x14ac:dyDescent="0.25">
      <c r="A164" s="59" t="s">
        <v>301</v>
      </c>
      <c r="B164" s="103">
        <v>3357</v>
      </c>
      <c r="C164" s="103">
        <v>2819</v>
      </c>
      <c r="D164" s="103">
        <v>2792</v>
      </c>
      <c r="E164" s="103">
        <v>2768</v>
      </c>
      <c r="F164" s="103">
        <v>1200</v>
      </c>
      <c r="G164" s="103">
        <v>42</v>
      </c>
      <c r="H164" s="103">
        <v>203</v>
      </c>
      <c r="I164" s="103">
        <v>583</v>
      </c>
      <c r="J164" s="103">
        <v>50</v>
      </c>
      <c r="K164" s="103">
        <v>165</v>
      </c>
      <c r="L164" s="103">
        <v>244</v>
      </c>
      <c r="M164" s="103">
        <v>121</v>
      </c>
      <c r="N164" s="103">
        <v>62</v>
      </c>
      <c r="O164" s="103">
        <v>86</v>
      </c>
      <c r="P164" s="103">
        <v>312</v>
      </c>
      <c r="Q164" s="103">
        <v>244</v>
      </c>
      <c r="R164" s="103">
        <v>185</v>
      </c>
      <c r="S164" s="103">
        <v>36</v>
      </c>
      <c r="T164" s="103">
        <v>56</v>
      </c>
      <c r="U164" s="103">
        <v>13</v>
      </c>
      <c r="V164" s="103">
        <v>17</v>
      </c>
      <c r="W164" s="103">
        <v>89</v>
      </c>
      <c r="X164" s="103">
        <v>370</v>
      </c>
      <c r="Y164" s="103">
        <v>1</v>
      </c>
      <c r="Z164" s="103">
        <v>41</v>
      </c>
      <c r="AA164" s="103">
        <v>41</v>
      </c>
      <c r="AB164" s="103">
        <v>989</v>
      </c>
      <c r="AC164" s="104">
        <v>72</v>
      </c>
      <c r="AD164" s="105">
        <v>163</v>
      </c>
      <c r="AE164" s="60"/>
      <c r="AF164" s="60"/>
      <c r="AG164" s="61" t="s">
        <v>301</v>
      </c>
      <c r="AH164" s="62">
        <f t="shared" si="62"/>
        <v>12.511170688114388</v>
      </c>
      <c r="AI164" s="62">
        <f t="shared" si="63"/>
        <v>60.470658325886212</v>
      </c>
      <c r="AJ164" s="62">
        <f t="shared" si="64"/>
        <v>173.66696455168304</v>
      </c>
      <c r="AK164" s="62">
        <f t="shared" si="65"/>
        <v>14.894250819183794</v>
      </c>
      <c r="AL164" s="62">
        <f t="shared" si="66"/>
        <v>49.151027703306525</v>
      </c>
      <c r="AM164" s="62">
        <f t="shared" si="67"/>
        <v>72.683943997616922</v>
      </c>
      <c r="AN164" s="62">
        <f t="shared" si="68"/>
        <v>36.044086982424787</v>
      </c>
      <c r="AO164" s="62">
        <f t="shared" si="69"/>
        <v>18.468871015787908</v>
      </c>
      <c r="AP164" s="62">
        <f t="shared" si="70"/>
        <v>25.618111408996128</v>
      </c>
      <c r="AQ164" s="62">
        <f t="shared" si="71"/>
        <v>92.940125111706877</v>
      </c>
      <c r="AR164" s="62">
        <f t="shared" si="72"/>
        <v>72.683943997616922</v>
      </c>
      <c r="AS164" s="62">
        <f t="shared" si="73"/>
        <v>55.108728030980039</v>
      </c>
      <c r="AT164" s="62">
        <f t="shared" si="74"/>
        <v>10.723860589812332</v>
      </c>
      <c r="AU164" s="62">
        <f t="shared" si="75"/>
        <v>16.68156091748585</v>
      </c>
      <c r="AV164" s="62">
        <f t="shared" si="76"/>
        <v>3.8725052129877868</v>
      </c>
      <c r="AW164" s="62">
        <f t="shared" si="77"/>
        <v>5.0640452785224905</v>
      </c>
      <c r="AX164" s="62">
        <f t="shared" si="78"/>
        <v>26.511766458147154</v>
      </c>
      <c r="AY164" s="62">
        <f t="shared" si="79"/>
        <v>110.21745606196008</v>
      </c>
      <c r="AZ164" s="62">
        <f t="shared" si="80"/>
        <v>0.29788501638367587</v>
      </c>
      <c r="BA164" s="62">
        <f t="shared" si="81"/>
        <v>12.213285671730711</v>
      </c>
      <c r="BB164" s="62">
        <f t="shared" si="82"/>
        <v>12.213285671730711</v>
      </c>
      <c r="BC164" s="62">
        <f t="shared" si="83"/>
        <v>294.60828120345542</v>
      </c>
      <c r="BD164" s="62">
        <f t="shared" si="60"/>
        <v>21.447721179624665</v>
      </c>
      <c r="BE164" s="62">
        <f t="shared" si="61"/>
        <v>48.55525767053917</v>
      </c>
      <c r="BF164" s="54"/>
      <c r="BG164" s="61" t="s">
        <v>301</v>
      </c>
      <c r="BH164" s="62">
        <f t="shared" si="84"/>
        <v>66.260744985673355</v>
      </c>
      <c r="BI164" s="62">
        <f t="shared" si="84"/>
        <v>13.00578034682081</v>
      </c>
      <c r="BJ164" s="62">
        <f t="shared" si="85"/>
        <v>88.150289017341038</v>
      </c>
      <c r="BK164" s="62">
        <f t="shared" si="86"/>
        <v>88.150289017341038</v>
      </c>
      <c r="BL164" s="62">
        <f t="shared" si="87"/>
        <v>131.25221709826178</v>
      </c>
      <c r="BM164" s="62">
        <f t="shared" si="88"/>
        <v>6.1416184971098273</v>
      </c>
      <c r="BN164" s="62">
        <f t="shared" si="89"/>
        <v>0.83333333333333337</v>
      </c>
    </row>
    <row r="165" spans="1:66" x14ac:dyDescent="0.25">
      <c r="A165" s="59" t="s">
        <v>302</v>
      </c>
      <c r="B165" s="103">
        <v>4729</v>
      </c>
      <c r="C165" s="103">
        <v>3721</v>
      </c>
      <c r="D165" s="103">
        <v>3639</v>
      </c>
      <c r="E165" s="103">
        <v>3566</v>
      </c>
      <c r="F165" s="103">
        <v>1216</v>
      </c>
      <c r="G165" s="103">
        <v>74</v>
      </c>
      <c r="H165" s="103">
        <v>413</v>
      </c>
      <c r="I165" s="103">
        <v>624</v>
      </c>
      <c r="J165" s="103">
        <v>77</v>
      </c>
      <c r="K165" s="103">
        <v>170</v>
      </c>
      <c r="L165" s="103">
        <v>183</v>
      </c>
      <c r="M165" s="103">
        <v>102</v>
      </c>
      <c r="N165" s="103">
        <v>104</v>
      </c>
      <c r="O165" s="103">
        <v>28</v>
      </c>
      <c r="P165" s="103">
        <v>311</v>
      </c>
      <c r="Q165" s="103">
        <v>346</v>
      </c>
      <c r="R165" s="103">
        <v>189</v>
      </c>
      <c r="S165" s="103">
        <v>55</v>
      </c>
      <c r="T165" s="103">
        <v>41</v>
      </c>
      <c r="U165" s="103">
        <v>14</v>
      </c>
      <c r="V165" s="103">
        <v>29</v>
      </c>
      <c r="W165" s="103">
        <v>43</v>
      </c>
      <c r="X165" s="103">
        <v>445</v>
      </c>
      <c r="Y165" s="103">
        <v>3</v>
      </c>
      <c r="Z165" s="103">
        <v>35</v>
      </c>
      <c r="AA165" s="103">
        <v>1</v>
      </c>
      <c r="AB165" s="103">
        <v>1204</v>
      </c>
      <c r="AC165" s="104">
        <v>84</v>
      </c>
      <c r="AD165" s="105">
        <v>223</v>
      </c>
      <c r="AE165" s="60"/>
      <c r="AF165" s="60"/>
      <c r="AG165" s="61" t="s">
        <v>302</v>
      </c>
      <c r="AH165" s="62">
        <f t="shared" si="62"/>
        <v>15.648128568407696</v>
      </c>
      <c r="AI165" s="62">
        <f t="shared" si="63"/>
        <v>87.33347430746457</v>
      </c>
      <c r="AJ165" s="62">
        <f t="shared" si="64"/>
        <v>131.95178684711357</v>
      </c>
      <c r="AK165" s="62">
        <f t="shared" si="65"/>
        <v>16.282512159018822</v>
      </c>
      <c r="AL165" s="62">
        <f t="shared" si="66"/>
        <v>35.94840346796363</v>
      </c>
      <c r="AM165" s="62">
        <f t="shared" si="67"/>
        <v>38.697399027278493</v>
      </c>
      <c r="AN165" s="62">
        <f t="shared" si="68"/>
        <v>21.569042080778175</v>
      </c>
      <c r="AO165" s="62">
        <f t="shared" si="69"/>
        <v>21.991964474518927</v>
      </c>
      <c r="AP165" s="62">
        <f t="shared" si="70"/>
        <v>5.9209135123704799</v>
      </c>
      <c r="AQ165" s="62">
        <f t="shared" si="71"/>
        <v>65.764432226686409</v>
      </c>
      <c r="AR165" s="62">
        <f t="shared" si="72"/>
        <v>73.165574117149504</v>
      </c>
      <c r="AS165" s="62">
        <f t="shared" si="73"/>
        <v>39.966166208500745</v>
      </c>
      <c r="AT165" s="62">
        <f t="shared" si="74"/>
        <v>11.630365827870586</v>
      </c>
      <c r="AU165" s="62">
        <f t="shared" si="75"/>
        <v>8.6699090716853444</v>
      </c>
      <c r="AV165" s="62">
        <f t="shared" si="76"/>
        <v>2.96045675618524</v>
      </c>
      <c r="AW165" s="62">
        <f t="shared" si="77"/>
        <v>6.132374709240854</v>
      </c>
      <c r="AX165" s="62">
        <f t="shared" si="78"/>
        <v>9.0928314654260944</v>
      </c>
      <c r="AY165" s="62">
        <f t="shared" si="79"/>
        <v>94.10023260731657</v>
      </c>
      <c r="AZ165" s="62">
        <f t="shared" si="80"/>
        <v>0.63438359061112282</v>
      </c>
      <c r="BA165" s="62">
        <f t="shared" si="81"/>
        <v>7.4011418904630997</v>
      </c>
      <c r="BB165" s="62">
        <f t="shared" si="82"/>
        <v>0.21146119687037429</v>
      </c>
      <c r="BC165" s="62">
        <f t="shared" si="83"/>
        <v>254.59928103193064</v>
      </c>
      <c r="BD165" s="62">
        <f t="shared" si="60"/>
        <v>17.762740537111441</v>
      </c>
      <c r="BE165" s="62">
        <f t="shared" si="61"/>
        <v>47.155846902093465</v>
      </c>
      <c r="BF165" s="54"/>
      <c r="BG165" s="61" t="s">
        <v>302</v>
      </c>
      <c r="BH165" s="62">
        <f t="shared" si="84"/>
        <v>51.937345424567191</v>
      </c>
      <c r="BI165" s="62">
        <f t="shared" si="84"/>
        <v>15.423443634324173</v>
      </c>
      <c r="BJ165" s="62">
        <f t="shared" si="85"/>
        <v>97.027481772293882</v>
      </c>
      <c r="BK165" s="62">
        <f t="shared" si="86"/>
        <v>51.318003365114976</v>
      </c>
      <c r="BL165" s="62">
        <f t="shared" si="87"/>
        <v>119.5915076592314</v>
      </c>
      <c r="BM165" s="62">
        <f t="shared" si="88"/>
        <v>8.1323611890072911</v>
      </c>
      <c r="BN165" s="62">
        <f t="shared" si="89"/>
        <v>2.4671052631578947</v>
      </c>
    </row>
    <row r="166" spans="1:66" x14ac:dyDescent="0.25">
      <c r="A166" s="59" t="s">
        <v>303</v>
      </c>
      <c r="B166" s="103">
        <v>3902</v>
      </c>
      <c r="C166" s="103">
        <v>3082</v>
      </c>
      <c r="D166" s="103">
        <v>3038</v>
      </c>
      <c r="E166" s="103">
        <v>2982</v>
      </c>
      <c r="F166" s="103">
        <v>1270</v>
      </c>
      <c r="G166" s="103">
        <v>61</v>
      </c>
      <c r="H166" s="103">
        <v>296</v>
      </c>
      <c r="I166" s="103">
        <v>472</v>
      </c>
      <c r="J166" s="103">
        <v>104</v>
      </c>
      <c r="K166" s="103">
        <v>166</v>
      </c>
      <c r="L166" s="103">
        <v>211</v>
      </c>
      <c r="M166" s="103">
        <v>74</v>
      </c>
      <c r="N166" s="103">
        <v>67</v>
      </c>
      <c r="O166" s="103">
        <v>26</v>
      </c>
      <c r="P166" s="103">
        <v>306</v>
      </c>
      <c r="Q166" s="103">
        <v>366</v>
      </c>
      <c r="R166" s="103">
        <v>175</v>
      </c>
      <c r="S166" s="103">
        <v>28</v>
      </c>
      <c r="T166" s="103">
        <v>30</v>
      </c>
      <c r="U166" s="103">
        <v>17</v>
      </c>
      <c r="V166" s="103">
        <v>35</v>
      </c>
      <c r="W166" s="103">
        <v>28</v>
      </c>
      <c r="X166" s="103">
        <v>397</v>
      </c>
      <c r="Y166" s="103">
        <v>5</v>
      </c>
      <c r="Z166" s="103">
        <v>30</v>
      </c>
      <c r="AA166" s="103">
        <v>5</v>
      </c>
      <c r="AB166" s="103">
        <v>949</v>
      </c>
      <c r="AC166" s="104">
        <v>67</v>
      </c>
      <c r="AD166" s="105">
        <v>211</v>
      </c>
      <c r="AE166" s="60"/>
      <c r="AF166" s="60"/>
      <c r="AG166" s="61" t="s">
        <v>303</v>
      </c>
      <c r="AH166" s="62">
        <f t="shared" si="62"/>
        <v>15.633008713480269</v>
      </c>
      <c r="AI166" s="62">
        <f t="shared" si="63"/>
        <v>75.858534085084571</v>
      </c>
      <c r="AJ166" s="62">
        <f t="shared" si="64"/>
        <v>120.96360840594566</v>
      </c>
      <c r="AK166" s="62">
        <f t="shared" si="65"/>
        <v>26.652998462327012</v>
      </c>
      <c r="AL166" s="62">
        <f t="shared" si="66"/>
        <v>42.542286007175804</v>
      </c>
      <c r="AM166" s="62">
        <f t="shared" si="67"/>
        <v>54.07483341875961</v>
      </c>
      <c r="AN166" s="62">
        <f t="shared" si="68"/>
        <v>18.964633521271143</v>
      </c>
      <c r="AO166" s="62">
        <f t="shared" si="69"/>
        <v>17.170681701691443</v>
      </c>
      <c r="AP166" s="62">
        <f t="shared" si="70"/>
        <v>6.6632496155817531</v>
      </c>
      <c r="AQ166" s="62">
        <f t="shared" si="71"/>
        <v>78.42132239876986</v>
      </c>
      <c r="AR166" s="62">
        <f t="shared" si="72"/>
        <v>93.798052280881606</v>
      </c>
      <c r="AS166" s="62">
        <f t="shared" si="73"/>
        <v>44.848795489492566</v>
      </c>
      <c r="AT166" s="62">
        <f t="shared" si="74"/>
        <v>7.1758072783188105</v>
      </c>
      <c r="AU166" s="62">
        <f t="shared" si="75"/>
        <v>7.6883649410558688</v>
      </c>
      <c r="AV166" s="62">
        <f t="shared" si="76"/>
        <v>4.3567401332649922</v>
      </c>
      <c r="AW166" s="62">
        <f t="shared" si="77"/>
        <v>8.9697590978985122</v>
      </c>
      <c r="AX166" s="62">
        <f t="shared" si="78"/>
        <v>7.1758072783188105</v>
      </c>
      <c r="AY166" s="62">
        <f t="shared" si="79"/>
        <v>101.74269605330599</v>
      </c>
      <c r="AZ166" s="62">
        <f t="shared" si="80"/>
        <v>1.2813941568426448</v>
      </c>
      <c r="BA166" s="62">
        <f t="shared" si="81"/>
        <v>7.6883649410558688</v>
      </c>
      <c r="BB166" s="62">
        <f t="shared" si="82"/>
        <v>1.2813941568426448</v>
      </c>
      <c r="BC166" s="62">
        <f t="shared" si="83"/>
        <v>243.20861096873398</v>
      </c>
      <c r="BD166" s="62">
        <f t="shared" si="60"/>
        <v>17.170681701691443</v>
      </c>
      <c r="BE166" s="62">
        <f t="shared" si="61"/>
        <v>54.07483341875961</v>
      </c>
      <c r="BF166" s="54"/>
      <c r="BG166" s="61" t="s">
        <v>303</v>
      </c>
      <c r="BH166" s="62">
        <f t="shared" si="84"/>
        <v>57.603686635944698</v>
      </c>
      <c r="BI166" s="62">
        <f t="shared" si="84"/>
        <v>9.3896713615023479</v>
      </c>
      <c r="BJ166" s="62">
        <f t="shared" si="85"/>
        <v>122.7364185110664</v>
      </c>
      <c r="BK166" s="62">
        <f t="shared" si="86"/>
        <v>70.757880617035539</v>
      </c>
      <c r="BL166" s="62">
        <f t="shared" si="87"/>
        <v>128.81245944192082</v>
      </c>
      <c r="BM166" s="62">
        <f t="shared" si="88"/>
        <v>11.737089201877934</v>
      </c>
      <c r="BN166" s="62">
        <f t="shared" si="89"/>
        <v>3.9370078740157481</v>
      </c>
    </row>
    <row r="167" spans="1:66" x14ac:dyDescent="0.25">
      <c r="A167" s="59" t="s">
        <v>304</v>
      </c>
      <c r="B167" s="103">
        <v>2910</v>
      </c>
      <c r="C167" s="103">
        <v>2167</v>
      </c>
      <c r="D167" s="103">
        <v>2117</v>
      </c>
      <c r="E167" s="103">
        <v>2079</v>
      </c>
      <c r="F167" s="103">
        <v>760</v>
      </c>
      <c r="G167" s="103">
        <v>41</v>
      </c>
      <c r="H167" s="103">
        <v>144</v>
      </c>
      <c r="I167" s="103">
        <v>335</v>
      </c>
      <c r="J167" s="103">
        <v>40</v>
      </c>
      <c r="K167" s="103">
        <v>89</v>
      </c>
      <c r="L167" s="103">
        <v>99</v>
      </c>
      <c r="M167" s="103">
        <v>30</v>
      </c>
      <c r="N167" s="103">
        <v>82</v>
      </c>
      <c r="O167" s="103">
        <v>13</v>
      </c>
      <c r="P167" s="103">
        <v>157</v>
      </c>
      <c r="Q167" s="103">
        <v>111</v>
      </c>
      <c r="R167" s="103">
        <v>94</v>
      </c>
      <c r="S167" s="103">
        <v>41</v>
      </c>
      <c r="T167" s="103">
        <v>17</v>
      </c>
      <c r="U167" s="103">
        <v>5</v>
      </c>
      <c r="V167" s="103">
        <v>47</v>
      </c>
      <c r="W167" s="103">
        <v>25</v>
      </c>
      <c r="X167" s="103">
        <v>263</v>
      </c>
      <c r="Y167" s="103">
        <v>2</v>
      </c>
      <c r="Z167" s="103">
        <v>17</v>
      </c>
      <c r="AA167" s="103">
        <v>3</v>
      </c>
      <c r="AB167" s="103">
        <v>563</v>
      </c>
      <c r="AC167" s="104">
        <v>46</v>
      </c>
      <c r="AD167" s="105">
        <v>121</v>
      </c>
      <c r="AE167" s="60"/>
      <c r="AF167" s="60"/>
      <c r="AG167" s="61" t="s">
        <v>304</v>
      </c>
      <c r="AH167" s="62">
        <f t="shared" si="62"/>
        <v>14.0893470790378</v>
      </c>
      <c r="AI167" s="62">
        <f t="shared" si="63"/>
        <v>49.484536082474222</v>
      </c>
      <c r="AJ167" s="62">
        <f t="shared" si="64"/>
        <v>115.12027491408934</v>
      </c>
      <c r="AK167" s="62">
        <f t="shared" si="65"/>
        <v>13.745704467353951</v>
      </c>
      <c r="AL167" s="62">
        <f t="shared" si="66"/>
        <v>30.584192439862541</v>
      </c>
      <c r="AM167" s="62">
        <f t="shared" si="67"/>
        <v>34.020618556701031</v>
      </c>
      <c r="AN167" s="62">
        <f t="shared" si="68"/>
        <v>10.309278350515465</v>
      </c>
      <c r="AO167" s="62">
        <f t="shared" si="69"/>
        <v>28.178694158075601</v>
      </c>
      <c r="AP167" s="62">
        <f t="shared" si="70"/>
        <v>4.4673539518900345</v>
      </c>
      <c r="AQ167" s="62">
        <f t="shared" si="71"/>
        <v>53.951890034364261</v>
      </c>
      <c r="AR167" s="62">
        <f t="shared" si="72"/>
        <v>38.144329896907223</v>
      </c>
      <c r="AS167" s="62">
        <f t="shared" si="73"/>
        <v>32.302405498281793</v>
      </c>
      <c r="AT167" s="62">
        <f t="shared" si="74"/>
        <v>14.0893470790378</v>
      </c>
      <c r="AU167" s="62">
        <f t="shared" si="75"/>
        <v>5.8419243986254292</v>
      </c>
      <c r="AV167" s="62">
        <f t="shared" si="76"/>
        <v>1.7182130584192439</v>
      </c>
      <c r="AW167" s="62">
        <f t="shared" si="77"/>
        <v>16.151202749140896</v>
      </c>
      <c r="AX167" s="62">
        <f t="shared" si="78"/>
        <v>8.5910652920962214</v>
      </c>
      <c r="AY167" s="62">
        <f t="shared" si="79"/>
        <v>90.378006872852225</v>
      </c>
      <c r="AZ167" s="62">
        <f t="shared" si="80"/>
        <v>0.6872852233676976</v>
      </c>
      <c r="BA167" s="62">
        <f t="shared" si="81"/>
        <v>5.8419243986254292</v>
      </c>
      <c r="BB167" s="62">
        <f t="shared" si="82"/>
        <v>1.0309278350515465</v>
      </c>
      <c r="BC167" s="62">
        <f t="shared" si="83"/>
        <v>193.47079037800688</v>
      </c>
      <c r="BD167" s="62">
        <f t="shared" si="60"/>
        <v>15.807560137457044</v>
      </c>
      <c r="BE167" s="62">
        <f t="shared" si="61"/>
        <v>41.580756013745706</v>
      </c>
      <c r="BF167" s="54"/>
      <c r="BG167" s="61" t="s">
        <v>304</v>
      </c>
      <c r="BH167" s="62">
        <f t="shared" si="84"/>
        <v>44.402456306093526</v>
      </c>
      <c r="BI167" s="62">
        <f t="shared" si="84"/>
        <v>19.721019721019722</v>
      </c>
      <c r="BJ167" s="62">
        <f t="shared" si="85"/>
        <v>53.39105339105339</v>
      </c>
      <c r="BK167" s="62">
        <f t="shared" si="86"/>
        <v>47.619047619047613</v>
      </c>
      <c r="BL167" s="62">
        <f t="shared" si="87"/>
        <v>121.36594370096908</v>
      </c>
      <c r="BM167" s="62">
        <f t="shared" si="88"/>
        <v>22.607022607022607</v>
      </c>
      <c r="BN167" s="62">
        <f t="shared" si="89"/>
        <v>2.6315789473684208</v>
      </c>
    </row>
    <row r="168" spans="1:66" x14ac:dyDescent="0.25">
      <c r="A168" s="59" t="s">
        <v>305</v>
      </c>
      <c r="B168" s="103">
        <v>10386</v>
      </c>
      <c r="C168" s="103">
        <v>8162</v>
      </c>
      <c r="D168" s="103">
        <v>8012</v>
      </c>
      <c r="E168" s="103">
        <v>7897</v>
      </c>
      <c r="F168" s="103">
        <v>3258</v>
      </c>
      <c r="G168" s="103">
        <v>162</v>
      </c>
      <c r="H168" s="103">
        <v>543</v>
      </c>
      <c r="I168" s="103">
        <v>1289</v>
      </c>
      <c r="J168" s="103">
        <v>174</v>
      </c>
      <c r="K168" s="103">
        <v>402</v>
      </c>
      <c r="L168" s="103">
        <v>357</v>
      </c>
      <c r="M168" s="103">
        <v>126</v>
      </c>
      <c r="N168" s="103">
        <v>227</v>
      </c>
      <c r="O168" s="103">
        <v>65</v>
      </c>
      <c r="P168" s="103">
        <v>710</v>
      </c>
      <c r="Q168" s="103">
        <v>102</v>
      </c>
      <c r="R168" s="103">
        <v>394</v>
      </c>
      <c r="S168" s="103">
        <v>88</v>
      </c>
      <c r="T168" s="103">
        <v>64</v>
      </c>
      <c r="U168" s="103">
        <v>18</v>
      </c>
      <c r="V168" s="103">
        <v>70</v>
      </c>
      <c r="W168" s="103">
        <v>94</v>
      </c>
      <c r="X168" s="103">
        <v>1056</v>
      </c>
      <c r="Y168" s="103">
        <v>1</v>
      </c>
      <c r="Z168" s="103">
        <v>62</v>
      </c>
      <c r="AA168" s="103">
        <v>7</v>
      </c>
      <c r="AB168" s="103">
        <v>2313</v>
      </c>
      <c r="AC168" s="104">
        <v>175</v>
      </c>
      <c r="AD168" s="105">
        <v>447</v>
      </c>
      <c r="AE168" s="60"/>
      <c r="AF168" s="60"/>
      <c r="AG168" s="61" t="s">
        <v>305</v>
      </c>
      <c r="AH168" s="62">
        <f t="shared" si="62"/>
        <v>15.59792027729636</v>
      </c>
      <c r="AI168" s="62">
        <f t="shared" si="63"/>
        <v>52.281917966493353</v>
      </c>
      <c r="AJ168" s="62">
        <f t="shared" si="64"/>
        <v>124.10937800885807</v>
      </c>
      <c r="AK168" s="62">
        <f t="shared" si="65"/>
        <v>16.753321779318313</v>
      </c>
      <c r="AL168" s="62">
        <f t="shared" si="66"/>
        <v>38.705950317735407</v>
      </c>
      <c r="AM168" s="62">
        <f t="shared" si="67"/>
        <v>34.373194685153088</v>
      </c>
      <c r="AN168" s="62">
        <f t="shared" si="68"/>
        <v>12.131715771230503</v>
      </c>
      <c r="AO168" s="62">
        <f t="shared" si="69"/>
        <v>21.856345079915272</v>
      </c>
      <c r="AP168" s="62">
        <f t="shared" si="70"/>
        <v>6.2584248026189098</v>
      </c>
      <c r="AQ168" s="62">
        <f t="shared" si="71"/>
        <v>68.361255536298856</v>
      </c>
      <c r="AR168" s="62">
        <f t="shared" si="72"/>
        <v>9.8209127671865968</v>
      </c>
      <c r="AS168" s="62">
        <f t="shared" si="73"/>
        <v>37.935682649720775</v>
      </c>
      <c r="AT168" s="62">
        <f t="shared" si="74"/>
        <v>8.4729443481609863</v>
      </c>
      <c r="AU168" s="62">
        <f t="shared" si="75"/>
        <v>6.1621413441170807</v>
      </c>
      <c r="AV168" s="62">
        <f t="shared" si="76"/>
        <v>1.7331022530329288</v>
      </c>
      <c r="AW168" s="62">
        <f t="shared" si="77"/>
        <v>6.7398420951280569</v>
      </c>
      <c r="AX168" s="62">
        <f t="shared" si="78"/>
        <v>9.0506450991719625</v>
      </c>
      <c r="AY168" s="62">
        <f t="shared" si="79"/>
        <v>101.67533217793184</v>
      </c>
      <c r="AZ168" s="62">
        <f t="shared" si="80"/>
        <v>9.6283458501829386E-2</v>
      </c>
      <c r="BA168" s="62">
        <f t="shared" si="81"/>
        <v>5.9695744271134217</v>
      </c>
      <c r="BB168" s="62">
        <f t="shared" si="82"/>
        <v>0.67398420951280569</v>
      </c>
      <c r="BC168" s="62">
        <f t="shared" si="83"/>
        <v>222.70363951473138</v>
      </c>
      <c r="BD168" s="62">
        <f t="shared" si="60"/>
        <v>16.849605237820143</v>
      </c>
      <c r="BE168" s="62">
        <f t="shared" si="61"/>
        <v>43.038705950317741</v>
      </c>
      <c r="BF168" s="54"/>
      <c r="BG168" s="61" t="s">
        <v>305</v>
      </c>
      <c r="BH168" s="62">
        <f t="shared" si="84"/>
        <v>49.176235646530202</v>
      </c>
      <c r="BI168" s="62">
        <f t="shared" si="84"/>
        <v>11.143472204634671</v>
      </c>
      <c r="BJ168" s="62">
        <f t="shared" si="85"/>
        <v>12.916297328099279</v>
      </c>
      <c r="BK168" s="62">
        <f t="shared" si="86"/>
        <v>45.20704064834748</v>
      </c>
      <c r="BL168" s="62">
        <f t="shared" si="87"/>
        <v>129.38005390835579</v>
      </c>
      <c r="BM168" s="62">
        <f t="shared" si="88"/>
        <v>8.8641256173230332</v>
      </c>
      <c r="BN168" s="62">
        <f t="shared" si="89"/>
        <v>0.30693677102516881</v>
      </c>
    </row>
    <row r="169" spans="1:66" x14ac:dyDescent="0.25">
      <c r="A169" s="59" t="s">
        <v>306</v>
      </c>
      <c r="B169" s="103">
        <v>8051</v>
      </c>
      <c r="C169" s="103">
        <v>6415</v>
      </c>
      <c r="D169" s="103">
        <v>6330</v>
      </c>
      <c r="E169" s="103">
        <v>6257</v>
      </c>
      <c r="F169" s="103">
        <v>2569</v>
      </c>
      <c r="G169" s="103">
        <v>126</v>
      </c>
      <c r="H169" s="103">
        <v>433</v>
      </c>
      <c r="I169" s="103">
        <v>1042</v>
      </c>
      <c r="J169" s="103">
        <v>124</v>
      </c>
      <c r="K169" s="103">
        <v>298</v>
      </c>
      <c r="L169" s="103">
        <v>301</v>
      </c>
      <c r="M169" s="103">
        <v>125</v>
      </c>
      <c r="N169" s="103">
        <v>108</v>
      </c>
      <c r="O169" s="103">
        <v>47</v>
      </c>
      <c r="P169" s="103">
        <v>635</v>
      </c>
      <c r="Q169" s="103">
        <v>245</v>
      </c>
      <c r="R169" s="103">
        <v>415</v>
      </c>
      <c r="S169" s="103">
        <v>76</v>
      </c>
      <c r="T169" s="103">
        <v>53</v>
      </c>
      <c r="U169" s="103">
        <v>22</v>
      </c>
      <c r="V169" s="103">
        <v>33</v>
      </c>
      <c r="W169" s="103">
        <v>44</v>
      </c>
      <c r="X169" s="103">
        <v>914</v>
      </c>
      <c r="Y169" s="103">
        <v>17</v>
      </c>
      <c r="Z169" s="103">
        <v>40</v>
      </c>
      <c r="AA169" s="103">
        <v>17</v>
      </c>
      <c r="AB169" s="103">
        <v>1796</v>
      </c>
      <c r="AC169" s="104">
        <v>130</v>
      </c>
      <c r="AD169" s="105">
        <v>354</v>
      </c>
      <c r="AE169" s="60"/>
      <c r="AF169" s="60"/>
      <c r="AG169" s="61" t="s">
        <v>306</v>
      </c>
      <c r="AH169" s="62">
        <f t="shared" si="62"/>
        <v>15.65022978511986</v>
      </c>
      <c r="AI169" s="62">
        <f t="shared" si="63"/>
        <v>53.782138864737306</v>
      </c>
      <c r="AJ169" s="62">
        <f t="shared" si="64"/>
        <v>129.4249161594833</v>
      </c>
      <c r="AK169" s="62">
        <f t="shared" si="65"/>
        <v>15.401813439324307</v>
      </c>
      <c r="AL169" s="62">
        <f t="shared" si="66"/>
        <v>37.014035523537451</v>
      </c>
      <c r="AM169" s="62">
        <f t="shared" si="67"/>
        <v>37.38666004223078</v>
      </c>
      <c r="AN169" s="62">
        <f t="shared" si="68"/>
        <v>15.526021612222085</v>
      </c>
      <c r="AO169" s="62">
        <f t="shared" si="69"/>
        <v>13.414482672959881</v>
      </c>
      <c r="AP169" s="62">
        <f t="shared" si="70"/>
        <v>5.8377841261955039</v>
      </c>
      <c r="AQ169" s="62">
        <f t="shared" si="71"/>
        <v>78.872189790088186</v>
      </c>
      <c r="AR169" s="62">
        <f t="shared" si="72"/>
        <v>30.431002359955286</v>
      </c>
      <c r="AS169" s="62">
        <f t="shared" si="73"/>
        <v>51.546391752577314</v>
      </c>
      <c r="AT169" s="62">
        <f t="shared" si="74"/>
        <v>9.439821140231027</v>
      </c>
      <c r="AU169" s="62">
        <f t="shared" si="75"/>
        <v>6.5830331635821633</v>
      </c>
      <c r="AV169" s="62">
        <f t="shared" si="76"/>
        <v>2.7325798037510869</v>
      </c>
      <c r="AW169" s="62">
        <f t="shared" si="77"/>
        <v>4.0988697056266297</v>
      </c>
      <c r="AX169" s="62">
        <f t="shared" si="78"/>
        <v>5.4651596075021738</v>
      </c>
      <c r="AY169" s="62">
        <f t="shared" si="79"/>
        <v>113.52627002856788</v>
      </c>
      <c r="AZ169" s="62">
        <f t="shared" si="80"/>
        <v>2.1115389392622035</v>
      </c>
      <c r="BA169" s="62">
        <f t="shared" si="81"/>
        <v>4.9683269159110672</v>
      </c>
      <c r="BB169" s="62">
        <f t="shared" si="82"/>
        <v>2.1115389392622035</v>
      </c>
      <c r="BC169" s="62">
        <f t="shared" si="83"/>
        <v>223.07787852440691</v>
      </c>
      <c r="BD169" s="62">
        <f t="shared" si="60"/>
        <v>16.147062476710968</v>
      </c>
      <c r="BE169" s="62">
        <f t="shared" si="61"/>
        <v>43.969693205812938</v>
      </c>
      <c r="BF169" s="54"/>
      <c r="BG169" s="61" t="s">
        <v>306</v>
      </c>
      <c r="BH169" s="62">
        <f t="shared" si="84"/>
        <v>65.560821484992104</v>
      </c>
      <c r="BI169" s="62">
        <f t="shared" si="84"/>
        <v>12.146396036439189</v>
      </c>
      <c r="BJ169" s="62">
        <f t="shared" si="85"/>
        <v>39.156145117468434</v>
      </c>
      <c r="BK169" s="62">
        <f t="shared" si="86"/>
        <v>48.106121144318365</v>
      </c>
      <c r="BL169" s="62">
        <f t="shared" si="87"/>
        <v>142.47856586126267</v>
      </c>
      <c r="BM169" s="62">
        <f t="shared" si="88"/>
        <v>5.2740930158222792</v>
      </c>
      <c r="BN169" s="62">
        <f t="shared" si="89"/>
        <v>6.6173608407940829</v>
      </c>
    </row>
    <row r="170" spans="1:66" x14ac:dyDescent="0.25">
      <c r="A170" s="59" t="s">
        <v>307</v>
      </c>
      <c r="B170" s="103">
        <v>8334</v>
      </c>
      <c r="C170" s="103">
        <v>6531</v>
      </c>
      <c r="D170" s="103">
        <v>6396</v>
      </c>
      <c r="E170" s="103">
        <v>6278</v>
      </c>
      <c r="F170" s="103">
        <v>2621</v>
      </c>
      <c r="G170" s="103">
        <v>133</v>
      </c>
      <c r="H170" s="103">
        <v>530</v>
      </c>
      <c r="I170" s="103">
        <v>1188</v>
      </c>
      <c r="J170" s="103">
        <v>128</v>
      </c>
      <c r="K170" s="103">
        <v>439</v>
      </c>
      <c r="L170" s="103">
        <v>385</v>
      </c>
      <c r="M170" s="103">
        <v>151</v>
      </c>
      <c r="N170" s="103">
        <v>152</v>
      </c>
      <c r="O170" s="103">
        <v>38</v>
      </c>
      <c r="P170" s="103">
        <v>725</v>
      </c>
      <c r="Q170" s="103">
        <v>322</v>
      </c>
      <c r="R170" s="103">
        <v>374</v>
      </c>
      <c r="S170" s="103">
        <v>55</v>
      </c>
      <c r="T170" s="103">
        <v>97</v>
      </c>
      <c r="U170" s="103">
        <v>47</v>
      </c>
      <c r="V170" s="103">
        <v>21</v>
      </c>
      <c r="W170" s="103">
        <v>76</v>
      </c>
      <c r="X170" s="103">
        <v>822</v>
      </c>
      <c r="Y170" s="103">
        <v>7</v>
      </c>
      <c r="Z170" s="103">
        <v>73</v>
      </c>
      <c r="AA170" s="103">
        <v>62</v>
      </c>
      <c r="AB170" s="103">
        <v>2084</v>
      </c>
      <c r="AC170" s="104">
        <v>182</v>
      </c>
      <c r="AD170" s="105">
        <v>350</v>
      </c>
      <c r="AE170" s="60"/>
      <c r="AF170" s="60"/>
      <c r="AG170" s="61" t="s">
        <v>307</v>
      </c>
      <c r="AH170" s="62">
        <f t="shared" si="62"/>
        <v>15.958723302135828</v>
      </c>
      <c r="AI170" s="62">
        <f t="shared" si="63"/>
        <v>63.594912407007442</v>
      </c>
      <c r="AJ170" s="62">
        <f t="shared" si="64"/>
        <v>142.54859611231103</v>
      </c>
      <c r="AK170" s="62">
        <f t="shared" si="65"/>
        <v>15.358771298296137</v>
      </c>
      <c r="AL170" s="62">
        <f t="shared" si="66"/>
        <v>52.675785937125035</v>
      </c>
      <c r="AM170" s="62">
        <f t="shared" si="67"/>
        <v>46.196304295656347</v>
      </c>
      <c r="AN170" s="62">
        <f t="shared" si="68"/>
        <v>18.118550515958724</v>
      </c>
      <c r="AO170" s="62">
        <f t="shared" si="69"/>
        <v>18.238540916726659</v>
      </c>
      <c r="AP170" s="62">
        <f t="shared" si="70"/>
        <v>4.5596352291816649</v>
      </c>
      <c r="AQ170" s="62">
        <f t="shared" si="71"/>
        <v>86.99304055675546</v>
      </c>
      <c r="AR170" s="62">
        <f t="shared" si="72"/>
        <v>38.636909047276212</v>
      </c>
      <c r="AS170" s="62">
        <f t="shared" si="73"/>
        <v>44.876409887209022</v>
      </c>
      <c r="AT170" s="62">
        <f t="shared" si="74"/>
        <v>6.5994720422366209</v>
      </c>
      <c r="AU170" s="62">
        <f t="shared" si="75"/>
        <v>11.639068874490039</v>
      </c>
      <c r="AV170" s="62">
        <f t="shared" si="76"/>
        <v>5.6395488360931125</v>
      </c>
      <c r="AW170" s="62">
        <f t="shared" si="77"/>
        <v>2.5197984161267097</v>
      </c>
      <c r="AX170" s="62">
        <f t="shared" si="78"/>
        <v>9.1192704583633297</v>
      </c>
      <c r="AY170" s="62">
        <f t="shared" si="79"/>
        <v>98.63210943124551</v>
      </c>
      <c r="AZ170" s="62">
        <f t="shared" si="80"/>
        <v>0.83993280537557002</v>
      </c>
      <c r="BA170" s="62">
        <f t="shared" si="81"/>
        <v>8.7592992560595153</v>
      </c>
      <c r="BB170" s="62">
        <f t="shared" si="82"/>
        <v>7.4394048476121908</v>
      </c>
      <c r="BC170" s="62">
        <f t="shared" si="83"/>
        <v>250.05999520038398</v>
      </c>
      <c r="BD170" s="62">
        <f t="shared" si="60"/>
        <v>21.838252939764821</v>
      </c>
      <c r="BE170" s="62">
        <f t="shared" si="61"/>
        <v>41.996640268778492</v>
      </c>
      <c r="BF170" s="54"/>
      <c r="BG170" s="61" t="s">
        <v>307</v>
      </c>
      <c r="BH170" s="62">
        <f t="shared" si="84"/>
        <v>58.474046278924327</v>
      </c>
      <c r="BI170" s="62">
        <f t="shared" si="84"/>
        <v>8.7607518317935646</v>
      </c>
      <c r="BJ170" s="62">
        <f t="shared" si="85"/>
        <v>51.290219815227779</v>
      </c>
      <c r="BK170" s="62">
        <f t="shared" si="86"/>
        <v>61.325262822554954</v>
      </c>
      <c r="BL170" s="62">
        <f t="shared" si="87"/>
        <v>125.86127698667893</v>
      </c>
      <c r="BM170" s="62">
        <f t="shared" si="88"/>
        <v>3.3450143357757249</v>
      </c>
      <c r="BN170" s="62">
        <f t="shared" si="89"/>
        <v>2.6707363601678749</v>
      </c>
    </row>
    <row r="171" spans="1:66" x14ac:dyDescent="0.25">
      <c r="A171" s="59" t="s">
        <v>310</v>
      </c>
      <c r="B171" s="103">
        <v>5064</v>
      </c>
      <c r="C171" s="103">
        <v>4100</v>
      </c>
      <c r="D171" s="103">
        <v>4031</v>
      </c>
      <c r="E171" s="103">
        <v>3967</v>
      </c>
      <c r="F171" s="103">
        <v>1914</v>
      </c>
      <c r="G171" s="103">
        <v>90</v>
      </c>
      <c r="H171" s="103">
        <v>403</v>
      </c>
      <c r="I171" s="103">
        <v>675</v>
      </c>
      <c r="J171" s="103">
        <v>98</v>
      </c>
      <c r="K171" s="103">
        <v>250</v>
      </c>
      <c r="L171" s="103">
        <v>378</v>
      </c>
      <c r="M171" s="103">
        <v>110</v>
      </c>
      <c r="N171" s="103">
        <v>78</v>
      </c>
      <c r="O171" s="103">
        <v>30</v>
      </c>
      <c r="P171" s="103">
        <v>440</v>
      </c>
      <c r="Q171" s="103">
        <v>492</v>
      </c>
      <c r="R171" s="103">
        <v>236</v>
      </c>
      <c r="S171" s="103">
        <v>40</v>
      </c>
      <c r="T171" s="103">
        <v>39</v>
      </c>
      <c r="U171" s="103">
        <v>21</v>
      </c>
      <c r="V171" s="103">
        <v>21</v>
      </c>
      <c r="W171" s="103">
        <v>46</v>
      </c>
      <c r="X171" s="103">
        <v>714</v>
      </c>
      <c r="Y171" s="103">
        <v>16</v>
      </c>
      <c r="Z171" s="103">
        <v>73</v>
      </c>
      <c r="AA171" s="103">
        <v>10</v>
      </c>
      <c r="AB171" s="103">
        <v>1388</v>
      </c>
      <c r="AC171" s="104">
        <v>84</v>
      </c>
      <c r="AD171" s="105">
        <v>238</v>
      </c>
      <c r="AE171" s="60"/>
      <c r="AF171" s="60"/>
      <c r="AG171" s="61" t="s">
        <v>310</v>
      </c>
      <c r="AH171" s="62">
        <f t="shared" si="62"/>
        <v>17.772511848341232</v>
      </c>
      <c r="AI171" s="62">
        <f t="shared" si="63"/>
        <v>79.58135860979462</v>
      </c>
      <c r="AJ171" s="62">
        <f t="shared" si="64"/>
        <v>133.29383886255926</v>
      </c>
      <c r="AK171" s="62">
        <f t="shared" si="65"/>
        <v>19.352290679304897</v>
      </c>
      <c r="AL171" s="62">
        <f t="shared" si="66"/>
        <v>49.368088467614534</v>
      </c>
      <c r="AM171" s="62">
        <f t="shared" si="67"/>
        <v>74.644549763033169</v>
      </c>
      <c r="AN171" s="62">
        <f t="shared" si="68"/>
        <v>21.721958925750396</v>
      </c>
      <c r="AO171" s="62">
        <f t="shared" si="69"/>
        <v>15.402843601895734</v>
      </c>
      <c r="AP171" s="62">
        <f t="shared" si="70"/>
        <v>5.9241706161137433</v>
      </c>
      <c r="AQ171" s="62">
        <f t="shared" si="71"/>
        <v>86.887835703001585</v>
      </c>
      <c r="AR171" s="62">
        <f t="shared" si="72"/>
        <v>97.156398104265406</v>
      </c>
      <c r="AS171" s="62">
        <f t="shared" si="73"/>
        <v>46.603475513428116</v>
      </c>
      <c r="AT171" s="62">
        <f t="shared" si="74"/>
        <v>7.8988941548183247</v>
      </c>
      <c r="AU171" s="62">
        <f t="shared" si="75"/>
        <v>7.701421800947867</v>
      </c>
      <c r="AV171" s="62">
        <f t="shared" si="76"/>
        <v>4.1469194312796214</v>
      </c>
      <c r="AW171" s="62">
        <f t="shared" si="77"/>
        <v>4.1469194312796214</v>
      </c>
      <c r="AX171" s="62">
        <f t="shared" si="78"/>
        <v>9.0837282780410735</v>
      </c>
      <c r="AY171" s="62">
        <f t="shared" si="79"/>
        <v>140.99526066350711</v>
      </c>
      <c r="AZ171" s="62">
        <f t="shared" si="80"/>
        <v>3.1595576619273302</v>
      </c>
      <c r="BA171" s="62">
        <f t="shared" si="81"/>
        <v>14.415481832543446</v>
      </c>
      <c r="BB171" s="62">
        <f t="shared" si="82"/>
        <v>1.9747235387045812</v>
      </c>
      <c r="BC171" s="62">
        <f t="shared" si="83"/>
        <v>274.0916271721959</v>
      </c>
      <c r="BD171" s="62">
        <f t="shared" si="60"/>
        <v>16.587677725118485</v>
      </c>
      <c r="BE171" s="62">
        <f t="shared" si="61"/>
        <v>46.998420221169035</v>
      </c>
      <c r="BF171" s="54"/>
      <c r="BG171" s="61" t="s">
        <v>310</v>
      </c>
      <c r="BH171" s="62">
        <f t="shared" si="84"/>
        <v>58.546266435127762</v>
      </c>
      <c r="BI171" s="62">
        <f t="shared" si="84"/>
        <v>10.083186286866649</v>
      </c>
      <c r="BJ171" s="62">
        <f t="shared" si="85"/>
        <v>124.02319132845979</v>
      </c>
      <c r="BK171" s="62">
        <f t="shared" si="86"/>
        <v>95.286110410889847</v>
      </c>
      <c r="BL171" s="62">
        <f t="shared" si="87"/>
        <v>174.14634146341461</v>
      </c>
      <c r="BM171" s="62">
        <f t="shared" si="88"/>
        <v>5.2936728006049911</v>
      </c>
      <c r="BN171" s="62">
        <f t="shared" si="89"/>
        <v>8.3594566353187059</v>
      </c>
    </row>
    <row r="172" spans="1:66" x14ac:dyDescent="0.25">
      <c r="A172" s="59" t="s">
        <v>311</v>
      </c>
      <c r="B172" s="103">
        <v>5269</v>
      </c>
      <c r="C172" s="103">
        <v>4210</v>
      </c>
      <c r="D172" s="103">
        <v>4141</v>
      </c>
      <c r="E172" s="103">
        <v>4078</v>
      </c>
      <c r="F172" s="103">
        <v>1724</v>
      </c>
      <c r="G172" s="103">
        <v>82</v>
      </c>
      <c r="H172" s="103">
        <v>349</v>
      </c>
      <c r="I172" s="103">
        <v>673</v>
      </c>
      <c r="J172" s="103">
        <v>96</v>
      </c>
      <c r="K172" s="103">
        <v>185</v>
      </c>
      <c r="L172" s="103">
        <v>240</v>
      </c>
      <c r="M172" s="103">
        <v>86</v>
      </c>
      <c r="N172" s="103">
        <v>83</v>
      </c>
      <c r="O172" s="103">
        <v>33</v>
      </c>
      <c r="P172" s="103">
        <v>377</v>
      </c>
      <c r="Q172" s="103">
        <v>236</v>
      </c>
      <c r="R172" s="103">
        <v>235</v>
      </c>
      <c r="S172" s="103">
        <v>43</v>
      </c>
      <c r="T172" s="103">
        <v>56</v>
      </c>
      <c r="U172" s="103">
        <v>21</v>
      </c>
      <c r="V172" s="103">
        <v>45</v>
      </c>
      <c r="W172" s="103">
        <v>46</v>
      </c>
      <c r="X172" s="103">
        <v>655</v>
      </c>
      <c r="Y172" s="103">
        <v>5</v>
      </c>
      <c r="Z172" s="103">
        <v>65</v>
      </c>
      <c r="AA172" s="103">
        <v>3</v>
      </c>
      <c r="AB172" s="103">
        <v>1248</v>
      </c>
      <c r="AC172" s="104">
        <v>74</v>
      </c>
      <c r="AD172" s="105">
        <v>284</v>
      </c>
      <c r="AE172" s="60"/>
      <c r="AF172" s="60"/>
      <c r="AG172" s="61" t="s">
        <v>311</v>
      </c>
      <c r="AH172" s="62">
        <f t="shared" si="62"/>
        <v>15.562725374833935</v>
      </c>
      <c r="AI172" s="62">
        <f t="shared" si="63"/>
        <v>66.236477509963933</v>
      </c>
      <c r="AJ172" s="62">
        <f t="shared" si="64"/>
        <v>127.72822167394193</v>
      </c>
      <c r="AK172" s="62">
        <f t="shared" si="65"/>
        <v>18.21977604858607</v>
      </c>
      <c r="AL172" s="62">
        <f t="shared" si="66"/>
        <v>35.11102676029607</v>
      </c>
      <c r="AM172" s="62">
        <f t="shared" si="67"/>
        <v>45.549440121465175</v>
      </c>
      <c r="AN172" s="62">
        <f t="shared" si="68"/>
        <v>16.321882710191687</v>
      </c>
      <c r="AO172" s="62">
        <f t="shared" si="69"/>
        <v>15.752514708673372</v>
      </c>
      <c r="AP172" s="62">
        <f t="shared" si="70"/>
        <v>6.2630480167014619</v>
      </c>
      <c r="AQ172" s="62">
        <f t="shared" si="71"/>
        <v>71.55057885746821</v>
      </c>
      <c r="AR172" s="62">
        <f t="shared" si="72"/>
        <v>44.790282786107426</v>
      </c>
      <c r="AS172" s="62">
        <f t="shared" si="73"/>
        <v>44.600493452267983</v>
      </c>
      <c r="AT172" s="62">
        <f t="shared" si="74"/>
        <v>8.1609413550958436</v>
      </c>
      <c r="AU172" s="62">
        <f t="shared" si="75"/>
        <v>10.62820269500854</v>
      </c>
      <c r="AV172" s="62">
        <f t="shared" si="76"/>
        <v>3.9855760106282023</v>
      </c>
      <c r="AW172" s="62">
        <f t="shared" si="77"/>
        <v>8.5405200227747216</v>
      </c>
      <c r="AX172" s="62">
        <f t="shared" si="78"/>
        <v>8.7303093566141587</v>
      </c>
      <c r="AY172" s="62">
        <f t="shared" si="79"/>
        <v>124.31201366483204</v>
      </c>
      <c r="AZ172" s="62">
        <f t="shared" si="80"/>
        <v>0.94894666919719117</v>
      </c>
      <c r="BA172" s="62">
        <f t="shared" si="81"/>
        <v>12.336306699563485</v>
      </c>
      <c r="BB172" s="62">
        <f t="shared" si="82"/>
        <v>0.56936800151831468</v>
      </c>
      <c r="BC172" s="62">
        <f t="shared" si="83"/>
        <v>236.85708863161889</v>
      </c>
      <c r="BD172" s="62">
        <f t="shared" si="60"/>
        <v>14.044410704118429</v>
      </c>
      <c r="BE172" s="62">
        <f t="shared" si="61"/>
        <v>53.900170810400454</v>
      </c>
      <c r="BF172" s="54"/>
      <c r="BG172" s="61" t="s">
        <v>311</v>
      </c>
      <c r="BH172" s="62">
        <f t="shared" si="84"/>
        <v>56.749577396764067</v>
      </c>
      <c r="BI172" s="62">
        <f t="shared" si="84"/>
        <v>10.544384502206963</v>
      </c>
      <c r="BJ172" s="62">
        <f t="shared" si="85"/>
        <v>57.87150564001962</v>
      </c>
      <c r="BK172" s="62">
        <f t="shared" si="86"/>
        <v>58.852378616969105</v>
      </c>
      <c r="BL172" s="62">
        <f t="shared" si="87"/>
        <v>155.58194774346794</v>
      </c>
      <c r="BM172" s="62">
        <f t="shared" si="88"/>
        <v>11.034820990681707</v>
      </c>
      <c r="BN172" s="62">
        <f t="shared" si="89"/>
        <v>2.9002320185614847</v>
      </c>
    </row>
    <row r="173" spans="1:66" x14ac:dyDescent="0.25">
      <c r="A173" s="59" t="s">
        <v>312</v>
      </c>
      <c r="B173" s="103">
        <v>11855</v>
      </c>
      <c r="C173" s="103">
        <v>9546</v>
      </c>
      <c r="D173" s="103">
        <v>9403</v>
      </c>
      <c r="E173" s="103">
        <v>9238</v>
      </c>
      <c r="F173" s="103">
        <v>4225</v>
      </c>
      <c r="G173" s="103">
        <v>179</v>
      </c>
      <c r="H173" s="103">
        <v>608</v>
      </c>
      <c r="I173" s="103">
        <v>1641</v>
      </c>
      <c r="J173" s="103">
        <v>233</v>
      </c>
      <c r="K173" s="103">
        <v>515</v>
      </c>
      <c r="L173" s="103">
        <v>455</v>
      </c>
      <c r="M173" s="103">
        <v>224</v>
      </c>
      <c r="N173" s="103">
        <v>245</v>
      </c>
      <c r="O173" s="103">
        <v>57</v>
      </c>
      <c r="P173" s="103">
        <v>953</v>
      </c>
      <c r="Q173" s="103">
        <v>318</v>
      </c>
      <c r="R173" s="103">
        <v>561</v>
      </c>
      <c r="S173" s="103">
        <v>117</v>
      </c>
      <c r="T173" s="103">
        <v>67</v>
      </c>
      <c r="U173" s="103">
        <v>28</v>
      </c>
      <c r="V173" s="103">
        <v>86</v>
      </c>
      <c r="W173" s="103">
        <v>96</v>
      </c>
      <c r="X173" s="103">
        <v>1162</v>
      </c>
      <c r="Y173" s="103">
        <v>16</v>
      </c>
      <c r="Z173" s="103">
        <v>155</v>
      </c>
      <c r="AA173" s="103">
        <v>24</v>
      </c>
      <c r="AB173" s="103">
        <v>2924</v>
      </c>
      <c r="AC173" s="104">
        <v>198</v>
      </c>
      <c r="AD173" s="105">
        <v>645</v>
      </c>
      <c r="AE173" s="60"/>
      <c r="AF173" s="60"/>
      <c r="AG173" s="61" t="s">
        <v>312</v>
      </c>
      <c r="AH173" s="62">
        <f t="shared" si="62"/>
        <v>15.099114297764658</v>
      </c>
      <c r="AI173" s="62">
        <f t="shared" si="63"/>
        <v>51.28637705609448</v>
      </c>
      <c r="AJ173" s="62">
        <f t="shared" si="64"/>
        <v>138.42260649514972</v>
      </c>
      <c r="AK173" s="62">
        <f t="shared" si="65"/>
        <v>19.654154365246733</v>
      </c>
      <c r="AL173" s="62">
        <f t="shared" si="66"/>
        <v>43.441585828764232</v>
      </c>
      <c r="AM173" s="62">
        <f t="shared" si="67"/>
        <v>38.380430198228595</v>
      </c>
      <c r="AN173" s="62">
        <f t="shared" si="68"/>
        <v>18.894981020666386</v>
      </c>
      <c r="AO173" s="62">
        <f t="shared" si="69"/>
        <v>20.666385491353861</v>
      </c>
      <c r="AP173" s="62">
        <f t="shared" si="70"/>
        <v>4.8080978490088571</v>
      </c>
      <c r="AQ173" s="62">
        <f t="shared" si="71"/>
        <v>80.388021931674388</v>
      </c>
      <c r="AR173" s="62">
        <f t="shared" si="72"/>
        <v>26.824124841838888</v>
      </c>
      <c r="AS173" s="62">
        <f t="shared" si="73"/>
        <v>47.321805145508222</v>
      </c>
      <c r="AT173" s="62">
        <f t="shared" si="74"/>
        <v>9.8692534795444953</v>
      </c>
      <c r="AU173" s="62">
        <f t="shared" si="75"/>
        <v>5.6516237874314639</v>
      </c>
      <c r="AV173" s="62">
        <f t="shared" si="76"/>
        <v>2.3618726275832982</v>
      </c>
      <c r="AW173" s="62">
        <f t="shared" si="77"/>
        <v>7.2543230704344159</v>
      </c>
      <c r="AX173" s="62">
        <f t="shared" si="78"/>
        <v>8.0978490088570219</v>
      </c>
      <c r="AY173" s="62">
        <f t="shared" si="79"/>
        <v>98.017714044706864</v>
      </c>
      <c r="AZ173" s="62">
        <f t="shared" si="80"/>
        <v>1.3496415014761705</v>
      </c>
      <c r="BA173" s="62">
        <f t="shared" si="81"/>
        <v>13.074652045550401</v>
      </c>
      <c r="BB173" s="62">
        <f t="shared" si="82"/>
        <v>2.0244622522142555</v>
      </c>
      <c r="BC173" s="62">
        <f t="shared" si="83"/>
        <v>246.64698439477016</v>
      </c>
      <c r="BD173" s="62">
        <f t="shared" si="60"/>
        <v>16.701813580767606</v>
      </c>
      <c r="BE173" s="62">
        <f t="shared" si="61"/>
        <v>54.407423028258123</v>
      </c>
      <c r="BF173" s="54"/>
      <c r="BG173" s="61" t="s">
        <v>312</v>
      </c>
      <c r="BH173" s="62">
        <f t="shared" si="84"/>
        <v>59.661810060618947</v>
      </c>
      <c r="BI173" s="62">
        <f t="shared" si="84"/>
        <v>12.665079021433211</v>
      </c>
      <c r="BJ173" s="62">
        <f t="shared" si="85"/>
        <v>34.423035289023602</v>
      </c>
      <c r="BK173" s="62">
        <f t="shared" si="86"/>
        <v>49.25308508335138</v>
      </c>
      <c r="BL173" s="62">
        <f t="shared" si="87"/>
        <v>121.72637754033103</v>
      </c>
      <c r="BM173" s="62">
        <f t="shared" si="88"/>
        <v>9.3093743234466331</v>
      </c>
      <c r="BN173" s="62">
        <f t="shared" si="89"/>
        <v>3.7869822485207099</v>
      </c>
    </row>
    <row r="174" spans="1:66" x14ac:dyDescent="0.25">
      <c r="A174" s="59" t="s">
        <v>313</v>
      </c>
      <c r="B174" s="103">
        <v>10277</v>
      </c>
      <c r="C174" s="103">
        <v>8340</v>
      </c>
      <c r="D174" s="103">
        <v>8220</v>
      </c>
      <c r="E174" s="103">
        <v>8085</v>
      </c>
      <c r="F174" s="103">
        <v>3795</v>
      </c>
      <c r="G174" s="103">
        <v>197</v>
      </c>
      <c r="H174" s="103">
        <v>741</v>
      </c>
      <c r="I174" s="103">
        <v>1629</v>
      </c>
      <c r="J174" s="103">
        <v>185</v>
      </c>
      <c r="K174" s="103">
        <v>485</v>
      </c>
      <c r="L174" s="103">
        <v>516</v>
      </c>
      <c r="M174" s="103">
        <v>184</v>
      </c>
      <c r="N174" s="103">
        <v>211</v>
      </c>
      <c r="O174" s="103">
        <v>61</v>
      </c>
      <c r="P174" s="103">
        <v>877</v>
      </c>
      <c r="Q174" s="103">
        <v>154</v>
      </c>
      <c r="R174" s="103">
        <v>490</v>
      </c>
      <c r="S174" s="103">
        <v>66</v>
      </c>
      <c r="T174" s="103">
        <v>103</v>
      </c>
      <c r="U174" s="103">
        <v>46</v>
      </c>
      <c r="V174" s="103">
        <v>52</v>
      </c>
      <c r="W174" s="103">
        <v>110</v>
      </c>
      <c r="X174" s="103">
        <v>1266</v>
      </c>
      <c r="Y174" s="103">
        <v>23</v>
      </c>
      <c r="Z174" s="103">
        <v>152</v>
      </c>
      <c r="AA174" s="103">
        <v>9</v>
      </c>
      <c r="AB174" s="103">
        <v>2778</v>
      </c>
      <c r="AC174" s="104">
        <v>198</v>
      </c>
      <c r="AD174" s="105">
        <v>470</v>
      </c>
      <c r="AE174" s="60"/>
      <c r="AF174" s="60"/>
      <c r="AG174" s="61" t="s">
        <v>313</v>
      </c>
      <c r="AH174" s="62">
        <f t="shared" si="62"/>
        <v>19.169018195971585</v>
      </c>
      <c r="AI174" s="62">
        <f t="shared" si="63"/>
        <v>72.102753721903284</v>
      </c>
      <c r="AJ174" s="62">
        <f t="shared" si="64"/>
        <v>158.50929259511531</v>
      </c>
      <c r="AK174" s="62">
        <f t="shared" si="65"/>
        <v>18.001362265252503</v>
      </c>
      <c r="AL174" s="62">
        <f t="shared" si="66"/>
        <v>47.192760533229546</v>
      </c>
      <c r="AM174" s="62">
        <f t="shared" si="67"/>
        <v>50.2092050209205</v>
      </c>
      <c r="AN174" s="62">
        <f t="shared" si="68"/>
        <v>17.904057604359249</v>
      </c>
      <c r="AO174" s="62">
        <f t="shared" si="69"/>
        <v>20.531283448477183</v>
      </c>
      <c r="AP174" s="62">
        <f t="shared" si="70"/>
        <v>5.935584314488664</v>
      </c>
      <c r="AQ174" s="62">
        <f t="shared" si="71"/>
        <v>85.336187603386193</v>
      </c>
      <c r="AR174" s="62">
        <f t="shared" si="72"/>
        <v>14.984917777561545</v>
      </c>
      <c r="AS174" s="62">
        <f t="shared" si="73"/>
        <v>47.679283837695827</v>
      </c>
      <c r="AT174" s="62">
        <f t="shared" si="74"/>
        <v>6.4221076189549482</v>
      </c>
      <c r="AU174" s="62">
        <f t="shared" si="75"/>
        <v>10.022380072005449</v>
      </c>
      <c r="AV174" s="62">
        <f t="shared" si="76"/>
        <v>4.4760144010898122</v>
      </c>
      <c r="AW174" s="62">
        <f t="shared" si="77"/>
        <v>5.0598423664493524</v>
      </c>
      <c r="AX174" s="62">
        <f t="shared" si="78"/>
        <v>10.703512698258246</v>
      </c>
      <c r="AY174" s="62">
        <f t="shared" si="79"/>
        <v>123.18770069086308</v>
      </c>
      <c r="AZ174" s="62">
        <f t="shared" si="80"/>
        <v>2.2380072005449061</v>
      </c>
      <c r="BA174" s="62">
        <f t="shared" si="81"/>
        <v>14.790308455775032</v>
      </c>
      <c r="BB174" s="62">
        <f t="shared" si="82"/>
        <v>0.87574194803931105</v>
      </c>
      <c r="BC174" s="62">
        <f t="shared" si="83"/>
        <v>270.31234796146737</v>
      </c>
      <c r="BD174" s="62">
        <f t="shared" si="60"/>
        <v>19.266322856864846</v>
      </c>
      <c r="BE174" s="62">
        <f t="shared" si="61"/>
        <v>45.733190619830687</v>
      </c>
      <c r="BF174" s="54"/>
      <c r="BG174" s="61" t="s">
        <v>313</v>
      </c>
      <c r="BH174" s="62">
        <f t="shared" si="84"/>
        <v>59.610705596107053</v>
      </c>
      <c r="BI174" s="62">
        <f t="shared" si="84"/>
        <v>8.1632653061224492</v>
      </c>
      <c r="BJ174" s="62">
        <f t="shared" si="85"/>
        <v>19.047619047619051</v>
      </c>
      <c r="BK174" s="62">
        <f t="shared" si="86"/>
        <v>63.821892393320965</v>
      </c>
      <c r="BL174" s="62">
        <f t="shared" si="87"/>
        <v>151.79856115107916</v>
      </c>
      <c r="BM174" s="62">
        <f t="shared" si="88"/>
        <v>6.4316635745207176</v>
      </c>
      <c r="BN174" s="62">
        <f t="shared" si="89"/>
        <v>6.0606060606060606</v>
      </c>
    </row>
    <row r="175" spans="1:66" x14ac:dyDescent="0.25">
      <c r="A175" s="59" t="s">
        <v>314</v>
      </c>
      <c r="B175" s="103">
        <v>6034</v>
      </c>
      <c r="C175" s="103">
        <v>4771</v>
      </c>
      <c r="D175" s="103">
        <v>4710</v>
      </c>
      <c r="E175" s="103">
        <v>4652</v>
      </c>
      <c r="F175" s="103">
        <v>2086</v>
      </c>
      <c r="G175" s="103">
        <v>67</v>
      </c>
      <c r="H175" s="103">
        <v>319</v>
      </c>
      <c r="I175" s="103">
        <v>747</v>
      </c>
      <c r="J175" s="103">
        <v>115</v>
      </c>
      <c r="K175" s="103">
        <v>260</v>
      </c>
      <c r="L175" s="103">
        <v>286</v>
      </c>
      <c r="M175" s="103">
        <v>72</v>
      </c>
      <c r="N175" s="103">
        <v>142</v>
      </c>
      <c r="O175" s="103">
        <v>16</v>
      </c>
      <c r="P175" s="103">
        <v>466</v>
      </c>
      <c r="Q175" s="103">
        <v>376</v>
      </c>
      <c r="R175" s="103">
        <v>266</v>
      </c>
      <c r="S175" s="103">
        <v>49</v>
      </c>
      <c r="T175" s="103">
        <v>38</v>
      </c>
      <c r="U175" s="103">
        <v>15</v>
      </c>
      <c r="V175" s="103">
        <v>21</v>
      </c>
      <c r="W175" s="103">
        <v>39</v>
      </c>
      <c r="X175" s="103">
        <v>499</v>
      </c>
      <c r="Y175" s="103">
        <v>6</v>
      </c>
      <c r="Z175" s="103">
        <v>58</v>
      </c>
      <c r="AA175" s="103">
        <v>0</v>
      </c>
      <c r="AB175" s="103">
        <v>1433</v>
      </c>
      <c r="AC175" s="104">
        <v>128</v>
      </c>
      <c r="AD175" s="105">
        <v>246</v>
      </c>
      <c r="AE175" s="60"/>
      <c r="AF175" s="60"/>
      <c r="AG175" s="61" t="s">
        <v>314</v>
      </c>
      <c r="AH175" s="62">
        <f t="shared" si="62"/>
        <v>11.103745442492542</v>
      </c>
      <c r="AI175" s="62">
        <f t="shared" si="63"/>
        <v>52.86708650977792</v>
      </c>
      <c r="AJ175" s="62">
        <f t="shared" si="64"/>
        <v>123.79847530659596</v>
      </c>
      <c r="AK175" s="62">
        <f t="shared" si="65"/>
        <v>19.0586675505469</v>
      </c>
      <c r="AL175" s="62">
        <f t="shared" si="66"/>
        <v>43.089161418627782</v>
      </c>
      <c r="AM175" s="62">
        <f t="shared" si="67"/>
        <v>47.398077560490556</v>
      </c>
      <c r="AN175" s="62">
        <f t="shared" si="68"/>
        <v>11.932383162081539</v>
      </c>
      <c r="AO175" s="62">
        <f t="shared" si="69"/>
        <v>23.533311236327478</v>
      </c>
      <c r="AP175" s="62">
        <f t="shared" si="70"/>
        <v>2.6516407026847859</v>
      </c>
      <c r="AQ175" s="62">
        <f t="shared" si="71"/>
        <v>77.229035465694395</v>
      </c>
      <c r="AR175" s="62">
        <f t="shared" si="72"/>
        <v>62.313556513092479</v>
      </c>
      <c r="AS175" s="62">
        <f t="shared" si="73"/>
        <v>44.083526682134568</v>
      </c>
      <c r="AT175" s="62">
        <f t="shared" si="74"/>
        <v>8.1206496519721583</v>
      </c>
      <c r="AU175" s="62">
        <f t="shared" si="75"/>
        <v>6.297646668876367</v>
      </c>
      <c r="AV175" s="62">
        <f t="shared" si="76"/>
        <v>2.4859131587669872</v>
      </c>
      <c r="AW175" s="62">
        <f t="shared" si="77"/>
        <v>3.4802784222737819</v>
      </c>
      <c r="AX175" s="62">
        <f t="shared" si="78"/>
        <v>6.4633742127941662</v>
      </c>
      <c r="AY175" s="62">
        <f t="shared" si="79"/>
        <v>82.698044414981766</v>
      </c>
      <c r="AZ175" s="62">
        <f t="shared" si="80"/>
        <v>0.99436526350679477</v>
      </c>
      <c r="BA175" s="62">
        <f t="shared" si="81"/>
        <v>9.6121975472323502</v>
      </c>
      <c r="BB175" s="62">
        <f t="shared" si="82"/>
        <v>0</v>
      </c>
      <c r="BC175" s="62">
        <f t="shared" si="83"/>
        <v>237.48757043420616</v>
      </c>
      <c r="BD175" s="62">
        <f t="shared" si="60"/>
        <v>21.213125621478287</v>
      </c>
      <c r="BE175" s="62">
        <f t="shared" si="61"/>
        <v>40.768975803778588</v>
      </c>
      <c r="BF175" s="54"/>
      <c r="BG175" s="61" t="s">
        <v>314</v>
      </c>
      <c r="BH175" s="62">
        <f t="shared" si="84"/>
        <v>56.475583864118896</v>
      </c>
      <c r="BI175" s="62">
        <f t="shared" si="84"/>
        <v>10.533104041272571</v>
      </c>
      <c r="BJ175" s="62">
        <f t="shared" si="85"/>
        <v>80.825451418744635</v>
      </c>
      <c r="BK175" s="62">
        <f t="shared" si="86"/>
        <v>61.478933791917456</v>
      </c>
      <c r="BL175" s="62">
        <f t="shared" si="87"/>
        <v>104.59023265562776</v>
      </c>
      <c r="BM175" s="62">
        <f t="shared" si="88"/>
        <v>4.5141874462596734</v>
      </c>
      <c r="BN175" s="62">
        <f t="shared" si="89"/>
        <v>2.8763183125599232</v>
      </c>
    </row>
    <row r="176" spans="1:66" x14ac:dyDescent="0.25">
      <c r="A176" s="59" t="s">
        <v>315</v>
      </c>
      <c r="B176" s="103">
        <v>2804</v>
      </c>
      <c r="C176" s="103">
        <v>2375</v>
      </c>
      <c r="D176" s="103">
        <v>2345</v>
      </c>
      <c r="E176" s="103">
        <v>2314</v>
      </c>
      <c r="F176" s="103">
        <v>1266</v>
      </c>
      <c r="G176" s="103">
        <v>56</v>
      </c>
      <c r="H176" s="103">
        <v>187</v>
      </c>
      <c r="I176" s="103">
        <v>475</v>
      </c>
      <c r="J176" s="103">
        <v>75</v>
      </c>
      <c r="K176" s="103">
        <v>114</v>
      </c>
      <c r="L176" s="103">
        <v>141</v>
      </c>
      <c r="M176" s="103">
        <v>61</v>
      </c>
      <c r="N176" s="103">
        <v>63</v>
      </c>
      <c r="O176" s="103">
        <v>8</v>
      </c>
      <c r="P176" s="103">
        <v>272</v>
      </c>
      <c r="Q176" s="103">
        <v>30</v>
      </c>
      <c r="R176" s="103">
        <v>189</v>
      </c>
      <c r="S176" s="103">
        <v>24</v>
      </c>
      <c r="T176" s="103">
        <v>23</v>
      </c>
      <c r="U176" s="103">
        <v>12</v>
      </c>
      <c r="V176" s="103">
        <v>12</v>
      </c>
      <c r="W176" s="103">
        <v>15</v>
      </c>
      <c r="X176" s="103">
        <v>348</v>
      </c>
      <c r="Y176" s="103">
        <v>5</v>
      </c>
      <c r="Z176" s="103">
        <v>39</v>
      </c>
      <c r="AA176" s="103">
        <v>4</v>
      </c>
      <c r="AB176" s="103">
        <v>806</v>
      </c>
      <c r="AC176" s="104">
        <v>45</v>
      </c>
      <c r="AD176" s="105">
        <v>151</v>
      </c>
      <c r="AE176" s="60"/>
      <c r="AF176" s="60"/>
      <c r="AG176" s="61" t="s">
        <v>315</v>
      </c>
      <c r="AH176" s="62">
        <f t="shared" si="62"/>
        <v>19.971469329529242</v>
      </c>
      <c r="AI176" s="62">
        <f t="shared" si="63"/>
        <v>66.690442225392289</v>
      </c>
      <c r="AJ176" s="62">
        <f t="shared" si="64"/>
        <v>169.40085592011411</v>
      </c>
      <c r="AK176" s="62">
        <f t="shared" si="65"/>
        <v>26.747503566333808</v>
      </c>
      <c r="AL176" s="62">
        <f t="shared" si="66"/>
        <v>40.656205420827391</v>
      </c>
      <c r="AM176" s="62">
        <f t="shared" si="67"/>
        <v>50.285306704707558</v>
      </c>
      <c r="AN176" s="62">
        <f t="shared" si="68"/>
        <v>21.754636233951498</v>
      </c>
      <c r="AO176" s="62">
        <f t="shared" si="69"/>
        <v>22.467902995720401</v>
      </c>
      <c r="AP176" s="62">
        <f t="shared" si="70"/>
        <v>2.8530670470756063</v>
      </c>
      <c r="AQ176" s="62">
        <f t="shared" si="71"/>
        <v>97.004279600570626</v>
      </c>
      <c r="AR176" s="62">
        <f t="shared" si="72"/>
        <v>10.699001426533524</v>
      </c>
      <c r="AS176" s="62">
        <f t="shared" si="73"/>
        <v>67.403708987161195</v>
      </c>
      <c r="AT176" s="62">
        <f t="shared" si="74"/>
        <v>8.5592011412268185</v>
      </c>
      <c r="AU176" s="62">
        <f t="shared" si="75"/>
        <v>8.2025677603423688</v>
      </c>
      <c r="AV176" s="62">
        <f t="shared" si="76"/>
        <v>4.2796005706134093</v>
      </c>
      <c r="AW176" s="62">
        <f t="shared" si="77"/>
        <v>4.2796005706134093</v>
      </c>
      <c r="AX176" s="62">
        <f t="shared" si="78"/>
        <v>5.349500713266762</v>
      </c>
      <c r="AY176" s="62">
        <f t="shared" si="79"/>
        <v>124.10841654778886</v>
      </c>
      <c r="AZ176" s="62">
        <f t="shared" si="80"/>
        <v>1.783166904422254</v>
      </c>
      <c r="BA176" s="62">
        <f t="shared" si="81"/>
        <v>13.908701854493581</v>
      </c>
      <c r="BB176" s="62">
        <f t="shared" si="82"/>
        <v>1.4265335235378032</v>
      </c>
      <c r="BC176" s="62">
        <f t="shared" si="83"/>
        <v>287.44650499286735</v>
      </c>
      <c r="BD176" s="62">
        <f t="shared" si="60"/>
        <v>16.048502139800284</v>
      </c>
      <c r="BE176" s="62">
        <f t="shared" si="61"/>
        <v>53.85164051355207</v>
      </c>
      <c r="BF176" s="54"/>
      <c r="BG176" s="61" t="s">
        <v>315</v>
      </c>
      <c r="BH176" s="62">
        <f t="shared" si="84"/>
        <v>80.597014925373131</v>
      </c>
      <c r="BI176" s="62">
        <f t="shared" si="84"/>
        <v>10.371650821089023</v>
      </c>
      <c r="BJ176" s="62">
        <f t="shared" si="85"/>
        <v>12.96456352636128</v>
      </c>
      <c r="BK176" s="62">
        <f t="shared" si="86"/>
        <v>60.933448573898012</v>
      </c>
      <c r="BL176" s="62">
        <f t="shared" si="87"/>
        <v>146.52631578947367</v>
      </c>
      <c r="BM176" s="62">
        <f t="shared" si="88"/>
        <v>5.1858254105445116</v>
      </c>
      <c r="BN176" s="62">
        <f t="shared" si="89"/>
        <v>3.9494470774091623</v>
      </c>
    </row>
    <row r="177" spans="1:66" x14ac:dyDescent="0.25">
      <c r="A177" s="59" t="s">
        <v>316</v>
      </c>
      <c r="B177" s="103">
        <v>7249</v>
      </c>
      <c r="C177" s="103">
        <v>5982</v>
      </c>
      <c r="D177" s="103">
        <v>5887</v>
      </c>
      <c r="E177" s="103">
        <v>5782</v>
      </c>
      <c r="F177" s="103">
        <v>2751</v>
      </c>
      <c r="G177" s="103">
        <v>135</v>
      </c>
      <c r="H177" s="103">
        <v>473</v>
      </c>
      <c r="I177" s="103">
        <v>862</v>
      </c>
      <c r="J177" s="103">
        <v>98</v>
      </c>
      <c r="K177" s="103">
        <v>304</v>
      </c>
      <c r="L177" s="103">
        <v>270</v>
      </c>
      <c r="M177" s="103">
        <v>179</v>
      </c>
      <c r="N177" s="103">
        <v>101</v>
      </c>
      <c r="O177" s="103">
        <v>46</v>
      </c>
      <c r="P177" s="103">
        <v>528</v>
      </c>
      <c r="Q177" s="103">
        <v>205</v>
      </c>
      <c r="R177" s="103">
        <v>310</v>
      </c>
      <c r="S177" s="103">
        <v>68</v>
      </c>
      <c r="T177" s="103">
        <v>71</v>
      </c>
      <c r="U177" s="103">
        <v>27</v>
      </c>
      <c r="V177" s="103">
        <v>47</v>
      </c>
      <c r="W177" s="103">
        <v>100</v>
      </c>
      <c r="X177" s="103">
        <v>723</v>
      </c>
      <c r="Y177" s="103">
        <v>15</v>
      </c>
      <c r="Z177" s="103">
        <v>75</v>
      </c>
      <c r="AA177" s="103">
        <v>27</v>
      </c>
      <c r="AB177" s="103">
        <v>1782</v>
      </c>
      <c r="AC177" s="104">
        <v>162</v>
      </c>
      <c r="AD177" s="105">
        <v>415</v>
      </c>
      <c r="AE177" s="60"/>
      <c r="AF177" s="60"/>
      <c r="AG177" s="61" t="s">
        <v>316</v>
      </c>
      <c r="AH177" s="62">
        <f t="shared" si="62"/>
        <v>18.623258380466268</v>
      </c>
      <c r="AI177" s="62">
        <f t="shared" si="63"/>
        <v>65.250379362670714</v>
      </c>
      <c r="AJ177" s="62">
        <f t="shared" si="64"/>
        <v>118.91295351082907</v>
      </c>
      <c r="AK177" s="62">
        <f t="shared" si="65"/>
        <v>13.519106083597737</v>
      </c>
      <c r="AL177" s="62">
        <f t="shared" si="66"/>
        <v>41.936818871568491</v>
      </c>
      <c r="AM177" s="62">
        <f t="shared" si="67"/>
        <v>37.246516760932536</v>
      </c>
      <c r="AN177" s="62">
        <f t="shared" si="68"/>
        <v>24.693061111877498</v>
      </c>
      <c r="AO177" s="62">
        <f t="shared" si="69"/>
        <v>13.932956269830321</v>
      </c>
      <c r="AP177" s="62">
        <f t="shared" si="70"/>
        <v>6.3457028555662855</v>
      </c>
      <c r="AQ177" s="62">
        <f t="shared" si="71"/>
        <v>72.837632776934754</v>
      </c>
      <c r="AR177" s="62">
        <f t="shared" si="72"/>
        <v>28.279762725893228</v>
      </c>
      <c r="AS177" s="62">
        <f t="shared" si="73"/>
        <v>42.764519244033664</v>
      </c>
      <c r="AT177" s="62">
        <f t="shared" si="74"/>
        <v>9.3806042212718985</v>
      </c>
      <c r="AU177" s="62">
        <f t="shared" si="75"/>
        <v>9.7944544075044817</v>
      </c>
      <c r="AV177" s="62">
        <f t="shared" si="76"/>
        <v>3.724651676093254</v>
      </c>
      <c r="AW177" s="62">
        <f t="shared" si="77"/>
        <v>6.4836529176438127</v>
      </c>
      <c r="AX177" s="62">
        <f t="shared" si="78"/>
        <v>13.795006207752794</v>
      </c>
      <c r="AY177" s="62">
        <f t="shared" si="79"/>
        <v>99.7378948820527</v>
      </c>
      <c r="AZ177" s="62">
        <f t="shared" si="80"/>
        <v>2.069250931162919</v>
      </c>
      <c r="BA177" s="62">
        <f t="shared" si="81"/>
        <v>10.346254655814594</v>
      </c>
      <c r="BB177" s="62">
        <f t="shared" si="82"/>
        <v>3.724651676093254</v>
      </c>
      <c r="BC177" s="62">
        <f t="shared" si="83"/>
        <v>245.82701062215477</v>
      </c>
      <c r="BD177" s="62">
        <f t="shared" si="60"/>
        <v>22.347910056559527</v>
      </c>
      <c r="BE177" s="62">
        <f t="shared" si="61"/>
        <v>57.249275762174094</v>
      </c>
      <c r="BF177" s="54"/>
      <c r="BG177" s="61" t="s">
        <v>316</v>
      </c>
      <c r="BH177" s="62">
        <f t="shared" si="84"/>
        <v>52.658399864107359</v>
      </c>
      <c r="BI177" s="62">
        <f t="shared" si="84"/>
        <v>11.760636457973021</v>
      </c>
      <c r="BJ177" s="62">
        <f t="shared" si="85"/>
        <v>35.454859910065721</v>
      </c>
      <c r="BK177" s="62">
        <f t="shared" si="86"/>
        <v>46.696644759598755</v>
      </c>
      <c r="BL177" s="62">
        <f t="shared" si="87"/>
        <v>120.86258776328987</v>
      </c>
      <c r="BM177" s="62">
        <f t="shared" si="88"/>
        <v>8.1286751988931165</v>
      </c>
      <c r="BN177" s="62">
        <f t="shared" si="89"/>
        <v>5.4525627044711014</v>
      </c>
    </row>
    <row r="178" spans="1:66" x14ac:dyDescent="0.25">
      <c r="A178" s="59" t="s">
        <v>317</v>
      </c>
      <c r="B178" s="103">
        <v>5760</v>
      </c>
      <c r="C178" s="103">
        <v>4508</v>
      </c>
      <c r="D178" s="103">
        <v>4427</v>
      </c>
      <c r="E178" s="103">
        <v>4354</v>
      </c>
      <c r="F178" s="103">
        <v>1882</v>
      </c>
      <c r="G178" s="103">
        <v>69</v>
      </c>
      <c r="H178" s="103">
        <v>256</v>
      </c>
      <c r="I178" s="103">
        <v>694</v>
      </c>
      <c r="J178" s="103">
        <v>121</v>
      </c>
      <c r="K178" s="103">
        <v>236</v>
      </c>
      <c r="L178" s="103">
        <v>255</v>
      </c>
      <c r="M178" s="103">
        <v>61</v>
      </c>
      <c r="N178" s="103">
        <v>103</v>
      </c>
      <c r="O178" s="103">
        <v>45</v>
      </c>
      <c r="P178" s="103">
        <v>397</v>
      </c>
      <c r="Q178" s="103">
        <v>254</v>
      </c>
      <c r="R178" s="103">
        <v>206</v>
      </c>
      <c r="S178" s="103">
        <v>31</v>
      </c>
      <c r="T178" s="103">
        <v>43</v>
      </c>
      <c r="U178" s="103">
        <v>21</v>
      </c>
      <c r="V178" s="103">
        <v>31</v>
      </c>
      <c r="W178" s="103">
        <v>32</v>
      </c>
      <c r="X178" s="103">
        <v>333</v>
      </c>
      <c r="Y178" s="103">
        <v>8</v>
      </c>
      <c r="Z178" s="103">
        <v>45</v>
      </c>
      <c r="AA178" s="103">
        <v>39</v>
      </c>
      <c r="AB178" s="103">
        <v>1199</v>
      </c>
      <c r="AC178" s="104">
        <v>87</v>
      </c>
      <c r="AD178" s="105">
        <v>275</v>
      </c>
      <c r="AE178" s="60"/>
      <c r="AF178" s="60"/>
      <c r="AG178" s="61" t="s">
        <v>317</v>
      </c>
      <c r="AH178" s="62">
        <f t="shared" si="62"/>
        <v>11.979166666666668</v>
      </c>
      <c r="AI178" s="62">
        <f t="shared" si="63"/>
        <v>44.444444444444443</v>
      </c>
      <c r="AJ178" s="62">
        <f t="shared" si="64"/>
        <v>120.48611111111111</v>
      </c>
      <c r="AK178" s="62">
        <f t="shared" si="65"/>
        <v>21.006944444444446</v>
      </c>
      <c r="AL178" s="62">
        <f t="shared" si="66"/>
        <v>40.972222222222221</v>
      </c>
      <c r="AM178" s="62">
        <f t="shared" si="67"/>
        <v>44.270833333333336</v>
      </c>
      <c r="AN178" s="62">
        <f t="shared" si="68"/>
        <v>10.590277777777779</v>
      </c>
      <c r="AO178" s="62">
        <f t="shared" si="69"/>
        <v>17.881944444444443</v>
      </c>
      <c r="AP178" s="62">
        <f t="shared" si="70"/>
        <v>7.8125</v>
      </c>
      <c r="AQ178" s="62">
        <f t="shared" si="71"/>
        <v>68.923611111111114</v>
      </c>
      <c r="AR178" s="62">
        <f t="shared" si="72"/>
        <v>44.097222222222229</v>
      </c>
      <c r="AS178" s="62">
        <f t="shared" si="73"/>
        <v>35.763888888888886</v>
      </c>
      <c r="AT178" s="62">
        <f t="shared" si="74"/>
        <v>5.3819444444444446</v>
      </c>
      <c r="AU178" s="62">
        <f t="shared" si="75"/>
        <v>7.4652777777777786</v>
      </c>
      <c r="AV178" s="62">
        <f t="shared" si="76"/>
        <v>3.6458333333333335</v>
      </c>
      <c r="AW178" s="62">
        <f t="shared" si="77"/>
        <v>5.3819444444444446</v>
      </c>
      <c r="AX178" s="62">
        <f t="shared" si="78"/>
        <v>5.5555555555555554</v>
      </c>
      <c r="AY178" s="62">
        <f t="shared" si="79"/>
        <v>57.8125</v>
      </c>
      <c r="AZ178" s="62">
        <f t="shared" si="80"/>
        <v>1.3888888888888888</v>
      </c>
      <c r="BA178" s="62">
        <f t="shared" si="81"/>
        <v>7.8125</v>
      </c>
      <c r="BB178" s="62">
        <f t="shared" si="82"/>
        <v>6.7708333333333339</v>
      </c>
      <c r="BC178" s="62">
        <f t="shared" si="83"/>
        <v>208.15972222222223</v>
      </c>
      <c r="BD178" s="62">
        <f t="shared" si="60"/>
        <v>15.104166666666666</v>
      </c>
      <c r="BE178" s="62">
        <f t="shared" si="61"/>
        <v>47.74305555555555</v>
      </c>
      <c r="BF178" s="54"/>
      <c r="BG178" s="61" t="s">
        <v>317</v>
      </c>
      <c r="BH178" s="62">
        <f t="shared" si="84"/>
        <v>46.532640614411562</v>
      </c>
      <c r="BI178" s="62">
        <f t="shared" si="84"/>
        <v>7.1198897565457049</v>
      </c>
      <c r="BJ178" s="62">
        <f t="shared" si="85"/>
        <v>58.337161231051908</v>
      </c>
      <c r="BK178" s="62">
        <f t="shared" si="86"/>
        <v>58.566835094166287</v>
      </c>
      <c r="BL178" s="62">
        <f t="shared" si="87"/>
        <v>73.868677905944992</v>
      </c>
      <c r="BM178" s="62">
        <f t="shared" si="88"/>
        <v>7.1198897565457049</v>
      </c>
      <c r="BN178" s="62">
        <f t="shared" si="89"/>
        <v>4.2507970244420825</v>
      </c>
    </row>
    <row r="179" spans="1:66" x14ac:dyDescent="0.25">
      <c r="A179" s="59" t="s">
        <v>318</v>
      </c>
      <c r="B179" s="103">
        <v>3122</v>
      </c>
      <c r="C179" s="103">
        <v>2608</v>
      </c>
      <c r="D179" s="103">
        <v>2574</v>
      </c>
      <c r="E179" s="103">
        <v>2547</v>
      </c>
      <c r="F179" s="103">
        <v>1255</v>
      </c>
      <c r="G179" s="103">
        <v>53</v>
      </c>
      <c r="H179" s="103">
        <v>183</v>
      </c>
      <c r="I179" s="103">
        <v>483</v>
      </c>
      <c r="J179" s="103">
        <v>66</v>
      </c>
      <c r="K179" s="103">
        <v>152</v>
      </c>
      <c r="L179" s="103">
        <v>67</v>
      </c>
      <c r="M179" s="103">
        <v>70</v>
      </c>
      <c r="N179" s="103">
        <v>85</v>
      </c>
      <c r="O179" s="103">
        <v>15</v>
      </c>
      <c r="P179" s="103">
        <v>257</v>
      </c>
      <c r="Q179" s="103">
        <v>91</v>
      </c>
      <c r="R179" s="103">
        <v>137</v>
      </c>
      <c r="S179" s="103">
        <v>22</v>
      </c>
      <c r="T179" s="103">
        <v>17</v>
      </c>
      <c r="U179" s="103">
        <v>6</v>
      </c>
      <c r="V179" s="103">
        <v>15</v>
      </c>
      <c r="W179" s="103">
        <v>33</v>
      </c>
      <c r="X179" s="103">
        <v>236</v>
      </c>
      <c r="Y179" s="103">
        <v>5</v>
      </c>
      <c r="Z179" s="103">
        <v>25</v>
      </c>
      <c r="AA179" s="103">
        <v>11</v>
      </c>
      <c r="AB179" s="103">
        <v>809</v>
      </c>
      <c r="AC179" s="104">
        <v>60</v>
      </c>
      <c r="AD179" s="105">
        <v>176</v>
      </c>
      <c r="AE179" s="60"/>
      <c r="AF179" s="60"/>
      <c r="AG179" s="61" t="s">
        <v>318</v>
      </c>
      <c r="AH179" s="62">
        <f t="shared" si="62"/>
        <v>16.976297245355543</v>
      </c>
      <c r="AI179" s="62">
        <f t="shared" si="63"/>
        <v>58.616271620755924</v>
      </c>
      <c r="AJ179" s="62">
        <f t="shared" si="64"/>
        <v>154.70852017937219</v>
      </c>
      <c r="AK179" s="62">
        <f t="shared" si="65"/>
        <v>21.140294682895579</v>
      </c>
      <c r="AL179" s="62">
        <f t="shared" si="66"/>
        <v>48.686739269698911</v>
      </c>
      <c r="AM179" s="62">
        <f t="shared" si="67"/>
        <v>21.460602178090969</v>
      </c>
      <c r="AN179" s="62">
        <f t="shared" si="68"/>
        <v>22.421524663677129</v>
      </c>
      <c r="AO179" s="62">
        <f t="shared" si="69"/>
        <v>27.226137091607946</v>
      </c>
      <c r="AP179" s="62">
        <f t="shared" si="70"/>
        <v>4.804612427930814</v>
      </c>
      <c r="AQ179" s="62">
        <f t="shared" si="71"/>
        <v>82.319026265214603</v>
      </c>
      <c r="AR179" s="62">
        <f t="shared" si="72"/>
        <v>29.147982062780269</v>
      </c>
      <c r="AS179" s="62">
        <f t="shared" si="73"/>
        <v>43.882126841768098</v>
      </c>
      <c r="AT179" s="62">
        <f t="shared" si="74"/>
        <v>7.0467648942985264</v>
      </c>
      <c r="AU179" s="62">
        <f t="shared" si="75"/>
        <v>5.445227418321589</v>
      </c>
      <c r="AV179" s="62">
        <f t="shared" si="76"/>
        <v>1.9218449711723256</v>
      </c>
      <c r="AW179" s="62">
        <f t="shared" si="77"/>
        <v>4.804612427930814</v>
      </c>
      <c r="AX179" s="62">
        <f t="shared" si="78"/>
        <v>10.57014734144779</v>
      </c>
      <c r="AY179" s="62">
        <f t="shared" si="79"/>
        <v>75.592568866111478</v>
      </c>
      <c r="AZ179" s="62">
        <f t="shared" si="80"/>
        <v>1.6015374759769379</v>
      </c>
      <c r="BA179" s="62">
        <f t="shared" si="81"/>
        <v>8.0076873798846897</v>
      </c>
      <c r="BB179" s="62">
        <f t="shared" si="82"/>
        <v>3.5233824471492632</v>
      </c>
      <c r="BC179" s="62">
        <f t="shared" si="83"/>
        <v>259.12876361306854</v>
      </c>
      <c r="BD179" s="62">
        <f t="shared" si="60"/>
        <v>19.218449711723256</v>
      </c>
      <c r="BE179" s="62">
        <f t="shared" si="61"/>
        <v>56.374119154388211</v>
      </c>
      <c r="BF179" s="54"/>
      <c r="BG179" s="61" t="s">
        <v>318</v>
      </c>
      <c r="BH179" s="62">
        <f t="shared" si="84"/>
        <v>53.224553224553226</v>
      </c>
      <c r="BI179" s="62">
        <f t="shared" si="84"/>
        <v>8.6376128778955632</v>
      </c>
      <c r="BJ179" s="62">
        <f t="shared" si="85"/>
        <v>35.728307813113467</v>
      </c>
      <c r="BK179" s="62">
        <f t="shared" si="86"/>
        <v>26.305457400863759</v>
      </c>
      <c r="BL179" s="62">
        <f t="shared" si="87"/>
        <v>90.490797546012274</v>
      </c>
      <c r="BM179" s="62">
        <f t="shared" si="88"/>
        <v>5.8892815076560661</v>
      </c>
      <c r="BN179" s="62">
        <f t="shared" si="89"/>
        <v>3.9840637450199203</v>
      </c>
    </row>
    <row r="180" spans="1:66" x14ac:dyDescent="0.25">
      <c r="A180" s="59" t="s">
        <v>319</v>
      </c>
      <c r="B180" s="103">
        <v>6694</v>
      </c>
      <c r="C180" s="103">
        <v>5191</v>
      </c>
      <c r="D180" s="103">
        <v>5080</v>
      </c>
      <c r="E180" s="103">
        <v>4993</v>
      </c>
      <c r="F180" s="103">
        <v>2008</v>
      </c>
      <c r="G180" s="103">
        <v>118</v>
      </c>
      <c r="H180" s="103">
        <v>342</v>
      </c>
      <c r="I180" s="103">
        <v>722</v>
      </c>
      <c r="J180" s="103">
        <v>109</v>
      </c>
      <c r="K180" s="103">
        <v>263</v>
      </c>
      <c r="L180" s="103">
        <v>288</v>
      </c>
      <c r="M180" s="103">
        <v>136</v>
      </c>
      <c r="N180" s="103">
        <v>128</v>
      </c>
      <c r="O180" s="103">
        <v>22</v>
      </c>
      <c r="P180" s="103">
        <v>458</v>
      </c>
      <c r="Q180" s="103">
        <v>211</v>
      </c>
      <c r="R180" s="103">
        <v>250</v>
      </c>
      <c r="S180" s="103">
        <v>33</v>
      </c>
      <c r="T180" s="103">
        <v>43</v>
      </c>
      <c r="U180" s="103">
        <v>16</v>
      </c>
      <c r="V180" s="103">
        <v>19</v>
      </c>
      <c r="W180" s="103">
        <v>40</v>
      </c>
      <c r="X180" s="103">
        <v>499</v>
      </c>
      <c r="Y180" s="103">
        <v>2</v>
      </c>
      <c r="Z180" s="103">
        <v>45</v>
      </c>
      <c r="AA180" s="103">
        <v>11</v>
      </c>
      <c r="AB180" s="103">
        <v>1399</v>
      </c>
      <c r="AC180" s="104">
        <v>135</v>
      </c>
      <c r="AD180" s="105">
        <v>303</v>
      </c>
      <c r="AE180" s="60"/>
      <c r="AF180" s="60"/>
      <c r="AG180" s="61" t="s">
        <v>319</v>
      </c>
      <c r="AH180" s="62">
        <f t="shared" si="62"/>
        <v>17.627726322079475</v>
      </c>
      <c r="AI180" s="62">
        <f t="shared" si="63"/>
        <v>51.090528831789662</v>
      </c>
      <c r="AJ180" s="62">
        <f t="shared" si="64"/>
        <v>107.85778308933374</v>
      </c>
      <c r="AK180" s="62">
        <f t="shared" si="65"/>
        <v>16.283238721242903</v>
      </c>
      <c r="AL180" s="62">
        <f t="shared" si="66"/>
        <v>39.288915446668661</v>
      </c>
      <c r="AM180" s="62">
        <f t="shared" si="67"/>
        <v>43.023603226770241</v>
      </c>
      <c r="AN180" s="62">
        <f t="shared" si="68"/>
        <v>20.316701523752613</v>
      </c>
      <c r="AO180" s="62">
        <f t="shared" si="69"/>
        <v>19.121601434120105</v>
      </c>
      <c r="AP180" s="62">
        <f t="shared" si="70"/>
        <v>3.2865252464893935</v>
      </c>
      <c r="AQ180" s="62">
        <f t="shared" si="71"/>
        <v>68.419480131461015</v>
      </c>
      <c r="AR180" s="62">
        <f t="shared" si="72"/>
        <v>31.520764864057366</v>
      </c>
      <c r="AS180" s="62">
        <f t="shared" si="73"/>
        <v>37.346877801015836</v>
      </c>
      <c r="AT180" s="62">
        <f t="shared" si="74"/>
        <v>4.9297878697340902</v>
      </c>
      <c r="AU180" s="62">
        <f t="shared" si="75"/>
        <v>6.4236629817747231</v>
      </c>
      <c r="AV180" s="62">
        <f t="shared" si="76"/>
        <v>2.3902001792650132</v>
      </c>
      <c r="AW180" s="62">
        <f t="shared" si="77"/>
        <v>2.8383627128772035</v>
      </c>
      <c r="AX180" s="62">
        <f t="shared" si="78"/>
        <v>5.975500448162534</v>
      </c>
      <c r="AY180" s="62">
        <f t="shared" si="79"/>
        <v>74.544368090827604</v>
      </c>
      <c r="AZ180" s="62">
        <f t="shared" si="80"/>
        <v>0.29877502240812664</v>
      </c>
      <c r="BA180" s="62">
        <f t="shared" si="81"/>
        <v>6.72243800418285</v>
      </c>
      <c r="BB180" s="62">
        <f t="shared" si="82"/>
        <v>1.6432626232446967</v>
      </c>
      <c r="BC180" s="62">
        <f t="shared" si="83"/>
        <v>208.99312817448461</v>
      </c>
      <c r="BD180" s="62">
        <f t="shared" si="60"/>
        <v>20.167314012548552</v>
      </c>
      <c r="BE180" s="62">
        <f t="shared" si="61"/>
        <v>45.264415894831188</v>
      </c>
      <c r="BF180" s="54"/>
      <c r="BG180" s="61" t="s">
        <v>319</v>
      </c>
      <c r="BH180" s="62">
        <f t="shared" si="84"/>
        <v>49.212598425196852</v>
      </c>
      <c r="BI180" s="62">
        <f t="shared" si="84"/>
        <v>6.6092529541357896</v>
      </c>
      <c r="BJ180" s="62">
        <f t="shared" si="85"/>
        <v>42.259162827959145</v>
      </c>
      <c r="BK180" s="62">
        <f t="shared" si="86"/>
        <v>57.680753054275989</v>
      </c>
      <c r="BL180" s="62">
        <f t="shared" si="87"/>
        <v>96.127913696782898</v>
      </c>
      <c r="BM180" s="62">
        <f t="shared" si="88"/>
        <v>3.8053274584418189</v>
      </c>
      <c r="BN180" s="62">
        <f t="shared" si="89"/>
        <v>0.99601593625498008</v>
      </c>
    </row>
    <row r="181" spans="1:66" x14ac:dyDescent="0.25">
      <c r="A181" s="59" t="s">
        <v>320</v>
      </c>
      <c r="B181" s="103">
        <v>11452</v>
      </c>
      <c r="C181" s="103">
        <v>9224</v>
      </c>
      <c r="D181" s="103">
        <v>9089</v>
      </c>
      <c r="E181" s="103">
        <v>8914</v>
      </c>
      <c r="F181" s="103">
        <v>3898</v>
      </c>
      <c r="G181" s="103">
        <v>161</v>
      </c>
      <c r="H181" s="103">
        <v>516</v>
      </c>
      <c r="I181" s="103">
        <v>1485</v>
      </c>
      <c r="J181" s="103">
        <v>242</v>
      </c>
      <c r="K181" s="103">
        <v>451</v>
      </c>
      <c r="L181" s="103">
        <v>532</v>
      </c>
      <c r="M181" s="103">
        <v>223</v>
      </c>
      <c r="N181" s="103">
        <v>237</v>
      </c>
      <c r="O181" s="103">
        <v>68</v>
      </c>
      <c r="P181" s="103">
        <v>852</v>
      </c>
      <c r="Q181" s="103">
        <v>417</v>
      </c>
      <c r="R181" s="103">
        <v>505</v>
      </c>
      <c r="S181" s="103">
        <v>98</v>
      </c>
      <c r="T181" s="103">
        <v>96</v>
      </c>
      <c r="U181" s="103">
        <v>31</v>
      </c>
      <c r="V181" s="103">
        <v>68</v>
      </c>
      <c r="W181" s="103">
        <v>90</v>
      </c>
      <c r="X181" s="103">
        <v>1741</v>
      </c>
      <c r="Y181" s="103">
        <v>9</v>
      </c>
      <c r="Z181" s="103">
        <v>119</v>
      </c>
      <c r="AA181" s="103">
        <v>15</v>
      </c>
      <c r="AB181" s="103">
        <v>2714</v>
      </c>
      <c r="AC181" s="104">
        <v>224</v>
      </c>
      <c r="AD181" s="105">
        <v>558</v>
      </c>
      <c r="AE181" s="60"/>
      <c r="AF181" s="60"/>
      <c r="AG181" s="61" t="s">
        <v>320</v>
      </c>
      <c r="AH181" s="62">
        <f t="shared" si="62"/>
        <v>14.058679706601467</v>
      </c>
      <c r="AI181" s="62">
        <f t="shared" si="63"/>
        <v>45.057631854697867</v>
      </c>
      <c r="AJ181" s="62">
        <f t="shared" si="64"/>
        <v>129.67167307020608</v>
      </c>
      <c r="AK181" s="62">
        <f t="shared" si="65"/>
        <v>21.131680055885436</v>
      </c>
      <c r="AL181" s="62">
        <f t="shared" si="66"/>
        <v>39.381767376877406</v>
      </c>
      <c r="AM181" s="62">
        <f t="shared" si="67"/>
        <v>46.454767726161371</v>
      </c>
      <c r="AN181" s="62">
        <f t="shared" si="68"/>
        <v>19.472581208522527</v>
      </c>
      <c r="AO181" s="62">
        <f t="shared" si="69"/>
        <v>20.695075096053092</v>
      </c>
      <c r="AP181" s="62">
        <f t="shared" si="70"/>
        <v>5.9378274537198736</v>
      </c>
      <c r="AQ181" s="62">
        <f t="shared" si="71"/>
        <v>74.397485155431355</v>
      </c>
      <c r="AR181" s="62">
        <f t="shared" si="72"/>
        <v>36.412853650017468</v>
      </c>
      <c r="AS181" s="62">
        <f t="shared" si="73"/>
        <v>44.097100943066714</v>
      </c>
      <c r="AT181" s="62">
        <f t="shared" si="74"/>
        <v>8.5574572127139366</v>
      </c>
      <c r="AU181" s="62">
        <f t="shared" si="75"/>
        <v>8.3828152287810003</v>
      </c>
      <c r="AV181" s="62">
        <f t="shared" si="76"/>
        <v>2.7069507509605306</v>
      </c>
      <c r="AW181" s="62">
        <f t="shared" si="77"/>
        <v>5.9378274537198736</v>
      </c>
      <c r="AX181" s="62">
        <f t="shared" si="78"/>
        <v>7.8588892769821861</v>
      </c>
      <c r="AY181" s="62">
        <f t="shared" si="79"/>
        <v>152.02584701362207</v>
      </c>
      <c r="AZ181" s="62">
        <f t="shared" si="80"/>
        <v>0.78588892769821872</v>
      </c>
      <c r="BA181" s="62">
        <f t="shared" si="81"/>
        <v>10.39119804400978</v>
      </c>
      <c r="BB181" s="62">
        <f t="shared" si="82"/>
        <v>1.309814879497031</v>
      </c>
      <c r="BC181" s="62">
        <f t="shared" si="83"/>
        <v>236.98917219699618</v>
      </c>
      <c r="BD181" s="62">
        <f t="shared" si="60"/>
        <v>19.559902200488999</v>
      </c>
      <c r="BE181" s="62">
        <f t="shared" si="61"/>
        <v>48.725113517289557</v>
      </c>
      <c r="BF181" s="54"/>
      <c r="BG181" s="61" t="s">
        <v>320</v>
      </c>
      <c r="BH181" s="62">
        <f t="shared" si="84"/>
        <v>55.561667950269559</v>
      </c>
      <c r="BI181" s="62">
        <f t="shared" si="84"/>
        <v>10.993942113529279</v>
      </c>
      <c r="BJ181" s="62">
        <f t="shared" si="85"/>
        <v>46.780345523895001</v>
      </c>
      <c r="BK181" s="62">
        <f t="shared" si="86"/>
        <v>59.681400044873236</v>
      </c>
      <c r="BL181" s="62">
        <f t="shared" si="87"/>
        <v>188.74674761491761</v>
      </c>
      <c r="BM181" s="62">
        <f t="shared" si="88"/>
        <v>7.6284496297958269</v>
      </c>
      <c r="BN181" s="62">
        <f t="shared" si="89"/>
        <v>2.3088763468445359</v>
      </c>
    </row>
    <row r="182" spans="1:66" x14ac:dyDescent="0.25">
      <c r="A182" s="59" t="s">
        <v>321</v>
      </c>
      <c r="B182" s="103">
        <v>5174</v>
      </c>
      <c r="C182" s="103">
        <v>4145</v>
      </c>
      <c r="D182" s="103">
        <v>4064</v>
      </c>
      <c r="E182" s="103">
        <v>4000</v>
      </c>
      <c r="F182" s="103">
        <v>1713</v>
      </c>
      <c r="G182" s="103">
        <v>91</v>
      </c>
      <c r="H182" s="103">
        <v>332</v>
      </c>
      <c r="I182" s="103">
        <v>692</v>
      </c>
      <c r="J182" s="103">
        <v>120</v>
      </c>
      <c r="K182" s="103">
        <v>252</v>
      </c>
      <c r="L182" s="103">
        <v>263</v>
      </c>
      <c r="M182" s="103">
        <v>146</v>
      </c>
      <c r="N182" s="103">
        <v>58</v>
      </c>
      <c r="O182" s="103">
        <v>45</v>
      </c>
      <c r="P182" s="103">
        <v>466</v>
      </c>
      <c r="Q182" s="103">
        <v>126</v>
      </c>
      <c r="R182" s="103">
        <v>296</v>
      </c>
      <c r="S182" s="103">
        <v>28</v>
      </c>
      <c r="T182" s="103">
        <v>41</v>
      </c>
      <c r="U182" s="103">
        <v>11</v>
      </c>
      <c r="V182" s="103">
        <v>22</v>
      </c>
      <c r="W182" s="103">
        <v>65</v>
      </c>
      <c r="X182" s="103">
        <v>514</v>
      </c>
      <c r="Y182" s="103">
        <v>9</v>
      </c>
      <c r="Z182" s="103">
        <v>44</v>
      </c>
      <c r="AA182" s="103">
        <v>25</v>
      </c>
      <c r="AB182" s="103">
        <v>1305</v>
      </c>
      <c r="AC182" s="104">
        <v>111</v>
      </c>
      <c r="AD182" s="105">
        <v>284</v>
      </c>
      <c r="AE182" s="60"/>
      <c r="AF182" s="60"/>
      <c r="AG182" s="61" t="s">
        <v>321</v>
      </c>
      <c r="AH182" s="62">
        <f t="shared" si="62"/>
        <v>17.587939698492463</v>
      </c>
      <c r="AI182" s="62">
        <f t="shared" si="63"/>
        <v>64.166988790104369</v>
      </c>
      <c r="AJ182" s="62">
        <f t="shared" si="64"/>
        <v>133.74565133359104</v>
      </c>
      <c r="AK182" s="62">
        <f t="shared" si="65"/>
        <v>23.192887514495556</v>
      </c>
      <c r="AL182" s="62">
        <f t="shared" si="66"/>
        <v>48.705063780440661</v>
      </c>
      <c r="AM182" s="62">
        <f t="shared" si="67"/>
        <v>50.831078469269421</v>
      </c>
      <c r="AN182" s="62">
        <f t="shared" si="68"/>
        <v>28.218013142636256</v>
      </c>
      <c r="AO182" s="62">
        <f t="shared" si="69"/>
        <v>11.209895632006184</v>
      </c>
      <c r="AP182" s="62">
        <f t="shared" si="70"/>
        <v>8.6973328179358322</v>
      </c>
      <c r="AQ182" s="62">
        <f t="shared" si="71"/>
        <v>90.065713181291073</v>
      </c>
      <c r="AR182" s="62">
        <f t="shared" si="72"/>
        <v>24.35253189022033</v>
      </c>
      <c r="AS182" s="62">
        <f t="shared" si="73"/>
        <v>57.209122535755704</v>
      </c>
      <c r="AT182" s="62">
        <f t="shared" si="74"/>
        <v>5.4116737533822965</v>
      </c>
      <c r="AU182" s="62">
        <f t="shared" si="75"/>
        <v>7.9242365674526489</v>
      </c>
      <c r="AV182" s="62">
        <f t="shared" si="76"/>
        <v>2.126014688828759</v>
      </c>
      <c r="AW182" s="62">
        <f t="shared" si="77"/>
        <v>4.252029377657518</v>
      </c>
      <c r="AX182" s="62">
        <f t="shared" si="78"/>
        <v>12.562814070351759</v>
      </c>
      <c r="AY182" s="62">
        <f t="shared" si="79"/>
        <v>99.342868187089294</v>
      </c>
      <c r="AZ182" s="62">
        <f t="shared" si="80"/>
        <v>1.7394665635871667</v>
      </c>
      <c r="BA182" s="62">
        <f t="shared" si="81"/>
        <v>8.504058755315036</v>
      </c>
      <c r="BB182" s="62">
        <f t="shared" si="82"/>
        <v>4.8318515655199068</v>
      </c>
      <c r="BC182" s="62">
        <f t="shared" si="83"/>
        <v>252.22265172013914</v>
      </c>
      <c r="BD182" s="62">
        <f t="shared" si="60"/>
        <v>21.453420950908388</v>
      </c>
      <c r="BE182" s="62">
        <f t="shared" si="61"/>
        <v>54.889833784306148</v>
      </c>
      <c r="BF182" s="54"/>
      <c r="BG182" s="61" t="s">
        <v>321</v>
      </c>
      <c r="BH182" s="62">
        <f t="shared" si="84"/>
        <v>72.834645669291334</v>
      </c>
      <c r="BI182" s="62">
        <f t="shared" si="84"/>
        <v>7</v>
      </c>
      <c r="BJ182" s="62">
        <f t="shared" si="85"/>
        <v>31.5</v>
      </c>
      <c r="BK182" s="62">
        <f t="shared" si="86"/>
        <v>65.75</v>
      </c>
      <c r="BL182" s="62">
        <f t="shared" si="87"/>
        <v>124.00482509047045</v>
      </c>
      <c r="BM182" s="62">
        <f t="shared" si="88"/>
        <v>5.5</v>
      </c>
      <c r="BN182" s="62">
        <f t="shared" si="89"/>
        <v>5.2539404553415059</v>
      </c>
    </row>
    <row r="183" spans="1:66" x14ac:dyDescent="0.25">
      <c r="A183" s="59" t="s">
        <v>322</v>
      </c>
      <c r="B183" s="103">
        <v>2670</v>
      </c>
      <c r="C183" s="103">
        <v>2211</v>
      </c>
      <c r="D183" s="103">
        <v>2177</v>
      </c>
      <c r="E183" s="103">
        <v>2147</v>
      </c>
      <c r="F183" s="103">
        <v>1116</v>
      </c>
      <c r="G183" s="103">
        <v>45</v>
      </c>
      <c r="H183" s="103">
        <v>175</v>
      </c>
      <c r="I183" s="103">
        <v>437</v>
      </c>
      <c r="J183" s="103">
        <v>62</v>
      </c>
      <c r="K183" s="103">
        <v>102</v>
      </c>
      <c r="L183" s="103">
        <v>175</v>
      </c>
      <c r="M183" s="103">
        <v>55</v>
      </c>
      <c r="N183" s="103">
        <v>63</v>
      </c>
      <c r="O183" s="103">
        <v>19</v>
      </c>
      <c r="P183" s="103">
        <v>238</v>
      </c>
      <c r="Q183" s="103">
        <v>66</v>
      </c>
      <c r="R183" s="103">
        <v>161</v>
      </c>
      <c r="S183" s="103">
        <v>13</v>
      </c>
      <c r="T183" s="103">
        <v>23</v>
      </c>
      <c r="U183" s="103">
        <v>8</v>
      </c>
      <c r="V183" s="103">
        <v>10</v>
      </c>
      <c r="W183" s="103">
        <v>16</v>
      </c>
      <c r="X183" s="103">
        <v>353</v>
      </c>
      <c r="Y183" s="103">
        <v>8</v>
      </c>
      <c r="Z183" s="103">
        <v>70</v>
      </c>
      <c r="AA183" s="103">
        <v>14</v>
      </c>
      <c r="AB183" s="103">
        <v>777</v>
      </c>
      <c r="AC183" s="104">
        <v>44</v>
      </c>
      <c r="AD183" s="105">
        <v>135</v>
      </c>
      <c r="AE183" s="60"/>
      <c r="AF183" s="60"/>
      <c r="AG183" s="61" t="s">
        <v>322</v>
      </c>
      <c r="AH183" s="62">
        <f t="shared" si="62"/>
        <v>16.853932584269664</v>
      </c>
      <c r="AI183" s="62">
        <f t="shared" si="63"/>
        <v>65.543071161048687</v>
      </c>
      <c r="AJ183" s="62">
        <f t="shared" si="64"/>
        <v>163.67041198501872</v>
      </c>
      <c r="AK183" s="62">
        <f t="shared" si="65"/>
        <v>23.220973782771534</v>
      </c>
      <c r="AL183" s="62">
        <f t="shared" si="66"/>
        <v>38.202247191011239</v>
      </c>
      <c r="AM183" s="62">
        <f t="shared" si="67"/>
        <v>65.543071161048687</v>
      </c>
      <c r="AN183" s="62">
        <f t="shared" si="68"/>
        <v>20.599250936329586</v>
      </c>
      <c r="AO183" s="62">
        <f t="shared" si="69"/>
        <v>23.59550561797753</v>
      </c>
      <c r="AP183" s="62">
        <f t="shared" si="70"/>
        <v>7.1161048689138573</v>
      </c>
      <c r="AQ183" s="62">
        <f t="shared" si="71"/>
        <v>89.138576779026209</v>
      </c>
      <c r="AR183" s="62">
        <f t="shared" si="72"/>
        <v>24.719101123595507</v>
      </c>
      <c r="AS183" s="62">
        <f t="shared" si="73"/>
        <v>60.299625468164791</v>
      </c>
      <c r="AT183" s="62">
        <f t="shared" si="74"/>
        <v>4.868913857677903</v>
      </c>
      <c r="AU183" s="62">
        <f t="shared" si="75"/>
        <v>8.6142322097378266</v>
      </c>
      <c r="AV183" s="62">
        <f t="shared" si="76"/>
        <v>2.9962546816479403</v>
      </c>
      <c r="AW183" s="62">
        <f t="shared" si="77"/>
        <v>3.7453183520599249</v>
      </c>
      <c r="AX183" s="62">
        <f t="shared" si="78"/>
        <v>5.9925093632958806</v>
      </c>
      <c r="AY183" s="62">
        <f t="shared" si="79"/>
        <v>132.20973782771537</v>
      </c>
      <c r="AZ183" s="62">
        <f t="shared" si="80"/>
        <v>2.9962546816479403</v>
      </c>
      <c r="BA183" s="62">
        <f t="shared" si="81"/>
        <v>26.217228464419478</v>
      </c>
      <c r="BB183" s="62">
        <f t="shared" si="82"/>
        <v>5.2434456928838955</v>
      </c>
      <c r="BC183" s="62">
        <f t="shared" si="83"/>
        <v>291.01123595505618</v>
      </c>
      <c r="BD183" s="62">
        <f t="shared" si="60"/>
        <v>16.479400749063672</v>
      </c>
      <c r="BE183" s="62">
        <f t="shared" si="61"/>
        <v>50.561797752808985</v>
      </c>
      <c r="BF183" s="54"/>
      <c r="BG183" s="61" t="s">
        <v>322</v>
      </c>
      <c r="BH183" s="62">
        <f t="shared" si="84"/>
        <v>73.954983922829584</v>
      </c>
      <c r="BI183" s="62">
        <f t="shared" si="84"/>
        <v>6.0549604098742433</v>
      </c>
      <c r="BJ183" s="62">
        <f t="shared" si="85"/>
        <v>30.740568234746156</v>
      </c>
      <c r="BK183" s="62">
        <f t="shared" si="86"/>
        <v>81.509082440614804</v>
      </c>
      <c r="BL183" s="62">
        <f t="shared" si="87"/>
        <v>159.65626413387608</v>
      </c>
      <c r="BM183" s="62">
        <f t="shared" si="88"/>
        <v>4.6576618537494179</v>
      </c>
      <c r="BN183" s="62">
        <f t="shared" si="89"/>
        <v>7.1684587813620073</v>
      </c>
    </row>
    <row r="184" spans="1:66" x14ac:dyDescent="0.25">
      <c r="A184" s="59" t="s">
        <v>323</v>
      </c>
      <c r="B184" s="103">
        <v>4140</v>
      </c>
      <c r="C184" s="103">
        <v>3152</v>
      </c>
      <c r="D184" s="103">
        <v>3096</v>
      </c>
      <c r="E184" s="103">
        <v>3048</v>
      </c>
      <c r="F184" s="103">
        <v>1152</v>
      </c>
      <c r="G184" s="103">
        <v>48</v>
      </c>
      <c r="H184" s="103">
        <v>196</v>
      </c>
      <c r="I184" s="103">
        <v>405</v>
      </c>
      <c r="J184" s="103">
        <v>61</v>
      </c>
      <c r="K184" s="103">
        <v>123</v>
      </c>
      <c r="L184" s="103">
        <v>136</v>
      </c>
      <c r="M184" s="103">
        <v>47</v>
      </c>
      <c r="N184" s="103">
        <v>49</v>
      </c>
      <c r="O184" s="103">
        <v>36</v>
      </c>
      <c r="P184" s="103">
        <v>227</v>
      </c>
      <c r="Q184" s="103">
        <v>172</v>
      </c>
      <c r="R184" s="103">
        <v>130</v>
      </c>
      <c r="S184" s="103">
        <v>25</v>
      </c>
      <c r="T184" s="103">
        <v>42</v>
      </c>
      <c r="U184" s="103">
        <v>15</v>
      </c>
      <c r="V184" s="103">
        <v>21</v>
      </c>
      <c r="W184" s="103">
        <v>27</v>
      </c>
      <c r="X184" s="103">
        <v>223</v>
      </c>
      <c r="Y184" s="103">
        <v>2</v>
      </c>
      <c r="Z184" s="103">
        <v>25</v>
      </c>
      <c r="AA184" s="103">
        <v>10</v>
      </c>
      <c r="AB184" s="103">
        <v>750</v>
      </c>
      <c r="AC184" s="104">
        <v>57</v>
      </c>
      <c r="AD184" s="105">
        <v>149</v>
      </c>
      <c r="AE184" s="60"/>
      <c r="AF184" s="60"/>
      <c r="AG184" s="61" t="s">
        <v>323</v>
      </c>
      <c r="AH184" s="62">
        <f t="shared" si="62"/>
        <v>11.594202898550725</v>
      </c>
      <c r="AI184" s="62">
        <f t="shared" si="63"/>
        <v>47.34299516908213</v>
      </c>
      <c r="AJ184" s="62">
        <f t="shared" si="64"/>
        <v>97.826086956521749</v>
      </c>
      <c r="AK184" s="62">
        <f t="shared" si="65"/>
        <v>14.734299516908212</v>
      </c>
      <c r="AL184" s="62">
        <f t="shared" si="66"/>
        <v>29.710144927536234</v>
      </c>
      <c r="AM184" s="62">
        <f t="shared" si="67"/>
        <v>32.850241545893724</v>
      </c>
      <c r="AN184" s="62">
        <f t="shared" si="68"/>
        <v>11.352657004830917</v>
      </c>
      <c r="AO184" s="62">
        <f t="shared" si="69"/>
        <v>11.835748792270532</v>
      </c>
      <c r="AP184" s="62">
        <f t="shared" si="70"/>
        <v>8.695652173913043</v>
      </c>
      <c r="AQ184" s="62">
        <f t="shared" si="71"/>
        <v>54.830917874396135</v>
      </c>
      <c r="AR184" s="62">
        <f t="shared" si="72"/>
        <v>41.545893719806763</v>
      </c>
      <c r="AS184" s="62">
        <f t="shared" si="73"/>
        <v>31.40096618357488</v>
      </c>
      <c r="AT184" s="62">
        <f t="shared" si="74"/>
        <v>6.0386473429951693</v>
      </c>
      <c r="AU184" s="62">
        <f t="shared" si="75"/>
        <v>10.144927536231883</v>
      </c>
      <c r="AV184" s="62">
        <f t="shared" si="76"/>
        <v>3.6231884057971016</v>
      </c>
      <c r="AW184" s="62">
        <f t="shared" si="77"/>
        <v>5.0724637681159415</v>
      </c>
      <c r="AX184" s="62">
        <f t="shared" si="78"/>
        <v>6.5217391304347823</v>
      </c>
      <c r="AY184" s="62">
        <f t="shared" si="79"/>
        <v>53.864734299516911</v>
      </c>
      <c r="AZ184" s="62">
        <f t="shared" si="80"/>
        <v>0.48309178743961351</v>
      </c>
      <c r="BA184" s="62">
        <f t="shared" si="81"/>
        <v>6.0386473429951693</v>
      </c>
      <c r="BB184" s="62">
        <f t="shared" si="82"/>
        <v>2.4154589371980677</v>
      </c>
      <c r="BC184" s="62">
        <f t="shared" si="83"/>
        <v>181.15942028985506</v>
      </c>
      <c r="BD184" s="62">
        <f t="shared" si="60"/>
        <v>13.768115942028984</v>
      </c>
      <c r="BE184" s="62">
        <f t="shared" si="61"/>
        <v>35.990338164251206</v>
      </c>
      <c r="BF184" s="54"/>
      <c r="BG184" s="61" t="s">
        <v>323</v>
      </c>
      <c r="BH184" s="62">
        <f t="shared" si="84"/>
        <v>41.989664082687341</v>
      </c>
      <c r="BI184" s="62">
        <f t="shared" si="84"/>
        <v>8.2020997375328086</v>
      </c>
      <c r="BJ184" s="62">
        <f t="shared" si="85"/>
        <v>56.430446194225723</v>
      </c>
      <c r="BK184" s="62">
        <f t="shared" si="86"/>
        <v>44.619422572178479</v>
      </c>
      <c r="BL184" s="62">
        <f t="shared" si="87"/>
        <v>70.748730964467001</v>
      </c>
      <c r="BM184" s="62">
        <f t="shared" si="88"/>
        <v>6.8897637795275593</v>
      </c>
      <c r="BN184" s="62">
        <f t="shared" si="89"/>
        <v>1.7361111111111109</v>
      </c>
    </row>
    <row r="185" spans="1:66" x14ac:dyDescent="0.25">
      <c r="A185" s="59" t="s">
        <v>324</v>
      </c>
      <c r="B185" s="103">
        <v>5344</v>
      </c>
      <c r="C185" s="103">
        <v>4188</v>
      </c>
      <c r="D185" s="103">
        <v>4111</v>
      </c>
      <c r="E185" s="103">
        <v>4015</v>
      </c>
      <c r="F185" s="103">
        <v>1779</v>
      </c>
      <c r="G185" s="103">
        <v>54</v>
      </c>
      <c r="H185" s="103">
        <v>316</v>
      </c>
      <c r="I185" s="103">
        <v>843</v>
      </c>
      <c r="J185" s="103">
        <v>62</v>
      </c>
      <c r="K185" s="103">
        <v>201</v>
      </c>
      <c r="L185" s="103">
        <v>149</v>
      </c>
      <c r="M185" s="103">
        <v>93</v>
      </c>
      <c r="N185" s="103">
        <v>99</v>
      </c>
      <c r="O185" s="103">
        <v>9</v>
      </c>
      <c r="P185" s="103">
        <v>389</v>
      </c>
      <c r="Q185" s="103">
        <v>90</v>
      </c>
      <c r="R185" s="103">
        <v>222</v>
      </c>
      <c r="S185" s="103">
        <v>48</v>
      </c>
      <c r="T185" s="103">
        <v>13</v>
      </c>
      <c r="U185" s="103">
        <v>3</v>
      </c>
      <c r="V185" s="103">
        <v>21</v>
      </c>
      <c r="W185" s="103">
        <v>37</v>
      </c>
      <c r="X185" s="103">
        <v>584</v>
      </c>
      <c r="Y185" s="103">
        <v>1</v>
      </c>
      <c r="Z185" s="103">
        <v>30</v>
      </c>
      <c r="AA185" s="103">
        <v>5</v>
      </c>
      <c r="AB185" s="103">
        <v>1285</v>
      </c>
      <c r="AC185" s="104">
        <v>85</v>
      </c>
      <c r="AD185" s="105">
        <v>258</v>
      </c>
      <c r="AE185" s="60"/>
      <c r="AF185" s="60"/>
      <c r="AG185" s="61" t="s">
        <v>324</v>
      </c>
      <c r="AH185" s="62">
        <f t="shared" si="62"/>
        <v>10.104790419161677</v>
      </c>
      <c r="AI185" s="62">
        <f t="shared" si="63"/>
        <v>59.131736526946106</v>
      </c>
      <c r="AJ185" s="62">
        <f t="shared" si="64"/>
        <v>157.74700598802397</v>
      </c>
      <c r="AK185" s="62">
        <f t="shared" si="65"/>
        <v>11.601796407185628</v>
      </c>
      <c r="AL185" s="62">
        <f t="shared" si="66"/>
        <v>37.612275449101801</v>
      </c>
      <c r="AM185" s="62">
        <f t="shared" si="67"/>
        <v>27.88173652694611</v>
      </c>
      <c r="AN185" s="62">
        <f t="shared" si="68"/>
        <v>17.402694610778443</v>
      </c>
      <c r="AO185" s="62">
        <f t="shared" si="69"/>
        <v>18.525449101796408</v>
      </c>
      <c r="AP185" s="62">
        <f t="shared" si="70"/>
        <v>1.6841317365269461</v>
      </c>
      <c r="AQ185" s="62">
        <f t="shared" si="71"/>
        <v>72.791916167664667</v>
      </c>
      <c r="AR185" s="62">
        <f t="shared" si="72"/>
        <v>16.841317365269461</v>
      </c>
      <c r="AS185" s="62">
        <f t="shared" si="73"/>
        <v>41.541916167664674</v>
      </c>
      <c r="AT185" s="62">
        <f t="shared" si="74"/>
        <v>8.9820359281437128</v>
      </c>
      <c r="AU185" s="62">
        <f t="shared" si="75"/>
        <v>2.4326347305389224</v>
      </c>
      <c r="AV185" s="62">
        <f t="shared" si="76"/>
        <v>0.56137724550898205</v>
      </c>
      <c r="AW185" s="62">
        <f t="shared" si="77"/>
        <v>3.9296407185628741</v>
      </c>
      <c r="AX185" s="62">
        <f t="shared" si="78"/>
        <v>6.9236526946107784</v>
      </c>
      <c r="AY185" s="62">
        <f t="shared" si="79"/>
        <v>109.28143712574851</v>
      </c>
      <c r="AZ185" s="62">
        <f t="shared" si="80"/>
        <v>0.18712574850299402</v>
      </c>
      <c r="BA185" s="62">
        <f t="shared" si="81"/>
        <v>5.61377245508982</v>
      </c>
      <c r="BB185" s="62">
        <f t="shared" si="82"/>
        <v>0.93562874251497008</v>
      </c>
      <c r="BC185" s="62">
        <f t="shared" si="83"/>
        <v>240.45658682634729</v>
      </c>
      <c r="BD185" s="62">
        <f t="shared" si="60"/>
        <v>15.905688622754491</v>
      </c>
      <c r="BE185" s="62">
        <f t="shared" si="61"/>
        <v>48.278443113772454</v>
      </c>
      <c r="BF185" s="54"/>
      <c r="BG185" s="61" t="s">
        <v>324</v>
      </c>
      <c r="BH185" s="62">
        <f t="shared" si="84"/>
        <v>54.001459498905376</v>
      </c>
      <c r="BI185" s="62">
        <f t="shared" si="84"/>
        <v>11.955168119551681</v>
      </c>
      <c r="BJ185" s="62">
        <f t="shared" si="85"/>
        <v>22.415940224159403</v>
      </c>
      <c r="BK185" s="62">
        <f t="shared" si="86"/>
        <v>37.110834371108339</v>
      </c>
      <c r="BL185" s="62">
        <f t="shared" si="87"/>
        <v>139.44603629417381</v>
      </c>
      <c r="BM185" s="62">
        <f t="shared" si="88"/>
        <v>5.2303860523038601</v>
      </c>
      <c r="BN185" s="62">
        <f t="shared" si="89"/>
        <v>0.56211354693648119</v>
      </c>
    </row>
    <row r="186" spans="1:66" x14ac:dyDescent="0.25">
      <c r="A186" s="59" t="s">
        <v>325</v>
      </c>
      <c r="B186" s="103">
        <v>3906</v>
      </c>
      <c r="C186" s="103">
        <v>3184</v>
      </c>
      <c r="D186" s="103">
        <v>3140</v>
      </c>
      <c r="E186" s="103">
        <v>3091</v>
      </c>
      <c r="F186" s="103">
        <v>1430</v>
      </c>
      <c r="G186" s="103">
        <v>45</v>
      </c>
      <c r="H186" s="103">
        <v>232</v>
      </c>
      <c r="I186" s="103">
        <v>538</v>
      </c>
      <c r="J186" s="103">
        <v>66</v>
      </c>
      <c r="K186" s="103">
        <v>153</v>
      </c>
      <c r="L186" s="103">
        <v>171</v>
      </c>
      <c r="M186" s="103">
        <v>108</v>
      </c>
      <c r="N186" s="103">
        <v>68</v>
      </c>
      <c r="O186" s="103">
        <v>25</v>
      </c>
      <c r="P186" s="103">
        <v>296</v>
      </c>
      <c r="Q186" s="103">
        <v>125</v>
      </c>
      <c r="R186" s="103">
        <v>185</v>
      </c>
      <c r="S186" s="103">
        <v>30</v>
      </c>
      <c r="T186" s="103">
        <v>34</v>
      </c>
      <c r="U186" s="103">
        <v>6</v>
      </c>
      <c r="V186" s="103">
        <v>19</v>
      </c>
      <c r="W186" s="103">
        <v>47</v>
      </c>
      <c r="X186" s="103">
        <v>550</v>
      </c>
      <c r="Y186" s="103">
        <v>8</v>
      </c>
      <c r="Z186" s="103">
        <v>52</v>
      </c>
      <c r="AA186" s="103">
        <v>8</v>
      </c>
      <c r="AB186" s="103">
        <v>1005</v>
      </c>
      <c r="AC186" s="104">
        <v>75</v>
      </c>
      <c r="AD186" s="105">
        <v>259</v>
      </c>
      <c r="AE186" s="60"/>
      <c r="AF186" s="60"/>
      <c r="AG186" s="61" t="s">
        <v>325</v>
      </c>
      <c r="AH186" s="62">
        <f t="shared" si="62"/>
        <v>11.520737327188941</v>
      </c>
      <c r="AI186" s="62">
        <f t="shared" si="63"/>
        <v>59.395801331285206</v>
      </c>
      <c r="AJ186" s="62">
        <f t="shared" si="64"/>
        <v>137.73681515617</v>
      </c>
      <c r="AK186" s="62">
        <f t="shared" si="65"/>
        <v>16.897081413210447</v>
      </c>
      <c r="AL186" s="62">
        <f t="shared" si="66"/>
        <v>39.170506912442391</v>
      </c>
      <c r="AM186" s="62">
        <f t="shared" si="67"/>
        <v>43.778801843317972</v>
      </c>
      <c r="AN186" s="62">
        <f t="shared" si="68"/>
        <v>27.649769585253459</v>
      </c>
      <c r="AO186" s="62">
        <f t="shared" si="69"/>
        <v>17.409114183307732</v>
      </c>
      <c r="AP186" s="62">
        <f t="shared" si="70"/>
        <v>6.4004096262160779</v>
      </c>
      <c r="AQ186" s="62">
        <f t="shared" si="71"/>
        <v>75.780849974398365</v>
      </c>
      <c r="AR186" s="62">
        <f t="shared" si="72"/>
        <v>32.002048131080386</v>
      </c>
      <c r="AS186" s="62">
        <f t="shared" si="73"/>
        <v>47.363031233998974</v>
      </c>
      <c r="AT186" s="62">
        <f t="shared" si="74"/>
        <v>7.6804915514592933</v>
      </c>
      <c r="AU186" s="62">
        <f t="shared" si="75"/>
        <v>8.7045570916538662</v>
      </c>
      <c r="AV186" s="62">
        <f t="shared" si="76"/>
        <v>1.5360983102918586</v>
      </c>
      <c r="AW186" s="62">
        <f t="shared" si="77"/>
        <v>4.8643113159242199</v>
      </c>
      <c r="AX186" s="62">
        <f t="shared" si="78"/>
        <v>12.032770097286226</v>
      </c>
      <c r="AY186" s="62">
        <f t="shared" si="79"/>
        <v>140.80901177675369</v>
      </c>
      <c r="AZ186" s="62">
        <f t="shared" si="80"/>
        <v>2.0481310803891448</v>
      </c>
      <c r="BA186" s="62">
        <f t="shared" si="81"/>
        <v>13.312852022529443</v>
      </c>
      <c r="BB186" s="62">
        <f t="shared" si="82"/>
        <v>2.0481310803891448</v>
      </c>
      <c r="BC186" s="62">
        <f t="shared" si="83"/>
        <v>257.29646697388631</v>
      </c>
      <c r="BD186" s="62">
        <f t="shared" si="60"/>
        <v>19.201228878648234</v>
      </c>
      <c r="BE186" s="62">
        <f t="shared" si="61"/>
        <v>66.308243727598565</v>
      </c>
      <c r="BF186" s="54"/>
      <c r="BG186" s="61" t="s">
        <v>325</v>
      </c>
      <c r="BH186" s="62">
        <f t="shared" si="84"/>
        <v>58.917197452229303</v>
      </c>
      <c r="BI186" s="62">
        <f t="shared" si="84"/>
        <v>9.705596894208993</v>
      </c>
      <c r="BJ186" s="62">
        <f t="shared" si="85"/>
        <v>40.439987059204135</v>
      </c>
      <c r="BK186" s="62">
        <f t="shared" si="86"/>
        <v>55.321902296991261</v>
      </c>
      <c r="BL186" s="62">
        <f t="shared" si="87"/>
        <v>172.7386934673367</v>
      </c>
      <c r="BM186" s="62">
        <f t="shared" si="88"/>
        <v>6.1468780329990294</v>
      </c>
      <c r="BN186" s="62">
        <f t="shared" si="89"/>
        <v>5.5944055944055942</v>
      </c>
    </row>
    <row r="187" spans="1:66" x14ac:dyDescent="0.25">
      <c r="A187" s="59" t="s">
        <v>326</v>
      </c>
      <c r="B187" s="103">
        <v>4327</v>
      </c>
      <c r="C187" s="103">
        <v>3443</v>
      </c>
      <c r="D187" s="103">
        <v>3392</v>
      </c>
      <c r="E187" s="103">
        <v>3337</v>
      </c>
      <c r="F187" s="103">
        <v>1424</v>
      </c>
      <c r="G187" s="103">
        <v>94</v>
      </c>
      <c r="H187" s="103">
        <v>329</v>
      </c>
      <c r="I187" s="103">
        <v>733</v>
      </c>
      <c r="J187" s="103">
        <v>113</v>
      </c>
      <c r="K187" s="103">
        <v>195</v>
      </c>
      <c r="L187" s="103">
        <v>260</v>
      </c>
      <c r="M187" s="103">
        <v>101</v>
      </c>
      <c r="N187" s="103">
        <v>162</v>
      </c>
      <c r="O187" s="103">
        <v>22</v>
      </c>
      <c r="P187" s="103">
        <v>347</v>
      </c>
      <c r="Q187" s="103">
        <v>404</v>
      </c>
      <c r="R187" s="103">
        <v>195</v>
      </c>
      <c r="S187" s="103">
        <v>30</v>
      </c>
      <c r="T187" s="103">
        <v>61</v>
      </c>
      <c r="U187" s="103">
        <v>22</v>
      </c>
      <c r="V187" s="103">
        <v>25</v>
      </c>
      <c r="W187" s="103">
        <v>48</v>
      </c>
      <c r="X187" s="103">
        <v>364</v>
      </c>
      <c r="Y187" s="103">
        <v>3</v>
      </c>
      <c r="Z187" s="103">
        <v>54</v>
      </c>
      <c r="AA187" s="103">
        <v>8</v>
      </c>
      <c r="AB187" s="103">
        <v>1197</v>
      </c>
      <c r="AC187" s="104">
        <v>85</v>
      </c>
      <c r="AD187" s="105">
        <v>234</v>
      </c>
      <c r="AE187" s="60"/>
      <c r="AF187" s="60"/>
      <c r="AG187" s="61" t="s">
        <v>326</v>
      </c>
      <c r="AH187" s="62">
        <f t="shared" si="62"/>
        <v>21.724058238964641</v>
      </c>
      <c r="AI187" s="62">
        <f t="shared" si="63"/>
        <v>76.034203836376236</v>
      </c>
      <c r="AJ187" s="62">
        <f t="shared" si="64"/>
        <v>169.40143286341578</v>
      </c>
      <c r="AK187" s="62">
        <f t="shared" si="65"/>
        <v>26.115091287266004</v>
      </c>
      <c r="AL187" s="62">
        <f t="shared" si="66"/>
        <v>45.065865495724523</v>
      </c>
      <c r="AM187" s="62">
        <f t="shared" si="67"/>
        <v>60.087820660966024</v>
      </c>
      <c r="AN187" s="62">
        <f t="shared" si="68"/>
        <v>23.341807256759878</v>
      </c>
      <c r="AO187" s="62">
        <f t="shared" si="69"/>
        <v>37.439334411832675</v>
      </c>
      <c r="AP187" s="62">
        <f t="shared" si="70"/>
        <v>5.0843540559278946</v>
      </c>
      <c r="AQ187" s="62">
        <f t="shared" si="71"/>
        <v>80.194129882135428</v>
      </c>
      <c r="AR187" s="62">
        <f t="shared" si="72"/>
        <v>93.367229027039514</v>
      </c>
      <c r="AS187" s="62">
        <f t="shared" si="73"/>
        <v>45.065865495724523</v>
      </c>
      <c r="AT187" s="62">
        <f t="shared" si="74"/>
        <v>6.9332100762653104</v>
      </c>
      <c r="AU187" s="62">
        <f t="shared" si="75"/>
        <v>14.097527155072799</v>
      </c>
      <c r="AV187" s="62">
        <f t="shared" si="76"/>
        <v>5.0843540559278946</v>
      </c>
      <c r="AW187" s="62">
        <f t="shared" si="77"/>
        <v>5.7776750635544261</v>
      </c>
      <c r="AX187" s="62">
        <f t="shared" si="78"/>
        <v>11.093136122024498</v>
      </c>
      <c r="AY187" s="62">
        <f t="shared" si="79"/>
        <v>84.122948925352432</v>
      </c>
      <c r="AZ187" s="62">
        <f t="shared" si="80"/>
        <v>0.69332100762653115</v>
      </c>
      <c r="BA187" s="62">
        <f t="shared" si="81"/>
        <v>12.47977813727756</v>
      </c>
      <c r="BB187" s="62">
        <f t="shared" si="82"/>
        <v>1.8488560203374163</v>
      </c>
      <c r="BC187" s="62">
        <f t="shared" si="83"/>
        <v>276.63508204298591</v>
      </c>
      <c r="BD187" s="62">
        <f t="shared" si="60"/>
        <v>19.644095216085045</v>
      </c>
      <c r="BE187" s="62">
        <f t="shared" si="61"/>
        <v>54.079038594869431</v>
      </c>
      <c r="BF187" s="54"/>
      <c r="BG187" s="61" t="s">
        <v>326</v>
      </c>
      <c r="BH187" s="62">
        <f t="shared" si="84"/>
        <v>57.488207547169807</v>
      </c>
      <c r="BI187" s="62">
        <f t="shared" si="84"/>
        <v>8.9901108780341623</v>
      </c>
      <c r="BJ187" s="62">
        <f t="shared" si="85"/>
        <v>121.06682649086005</v>
      </c>
      <c r="BK187" s="62">
        <f t="shared" si="86"/>
        <v>77.914294276296076</v>
      </c>
      <c r="BL187" s="62">
        <f t="shared" si="87"/>
        <v>105.7217542840546</v>
      </c>
      <c r="BM187" s="62">
        <f t="shared" si="88"/>
        <v>7.4917590650284689</v>
      </c>
      <c r="BN187" s="62">
        <f t="shared" si="89"/>
        <v>2.106741573033708</v>
      </c>
    </row>
    <row r="188" spans="1:66" x14ac:dyDescent="0.25">
      <c r="A188" s="59" t="s">
        <v>327</v>
      </c>
      <c r="B188" s="103">
        <v>4677</v>
      </c>
      <c r="C188" s="103">
        <v>3686</v>
      </c>
      <c r="D188" s="103">
        <v>3621</v>
      </c>
      <c r="E188" s="103">
        <v>3566</v>
      </c>
      <c r="F188" s="103">
        <v>1508</v>
      </c>
      <c r="G188" s="103">
        <v>68</v>
      </c>
      <c r="H188" s="103">
        <v>244</v>
      </c>
      <c r="I188" s="103">
        <v>561</v>
      </c>
      <c r="J188" s="103">
        <v>82</v>
      </c>
      <c r="K188" s="103">
        <v>167</v>
      </c>
      <c r="L188" s="103">
        <v>157</v>
      </c>
      <c r="M188" s="103">
        <v>69</v>
      </c>
      <c r="N188" s="103">
        <v>95</v>
      </c>
      <c r="O188" s="103">
        <v>10</v>
      </c>
      <c r="P188" s="103">
        <v>323</v>
      </c>
      <c r="Q188" s="103">
        <v>99</v>
      </c>
      <c r="R188" s="103">
        <v>197</v>
      </c>
      <c r="S188" s="103">
        <v>39</v>
      </c>
      <c r="T188" s="103">
        <v>33</v>
      </c>
      <c r="U188" s="103">
        <v>9</v>
      </c>
      <c r="V188" s="103">
        <v>26</v>
      </c>
      <c r="W188" s="103">
        <v>48</v>
      </c>
      <c r="X188" s="103">
        <v>415</v>
      </c>
      <c r="Y188" s="103">
        <v>2</v>
      </c>
      <c r="Z188" s="103">
        <v>71</v>
      </c>
      <c r="AA188" s="103">
        <v>9</v>
      </c>
      <c r="AB188" s="103">
        <v>1018</v>
      </c>
      <c r="AC188" s="104">
        <v>68</v>
      </c>
      <c r="AD188" s="105">
        <v>294</v>
      </c>
      <c r="AE188" s="60"/>
      <c r="AF188" s="60"/>
      <c r="AG188" s="61" t="s">
        <v>327</v>
      </c>
      <c r="AH188" s="62">
        <f t="shared" si="62"/>
        <v>14.53923455206329</v>
      </c>
      <c r="AI188" s="62">
        <f t="shared" si="63"/>
        <v>52.170194569168274</v>
      </c>
      <c r="AJ188" s="62">
        <f t="shared" si="64"/>
        <v>119.94868505452213</v>
      </c>
      <c r="AK188" s="62">
        <f t="shared" si="65"/>
        <v>17.532606371605731</v>
      </c>
      <c r="AL188" s="62">
        <f t="shared" si="66"/>
        <v>35.706649561684834</v>
      </c>
      <c r="AM188" s="62">
        <f t="shared" si="67"/>
        <v>33.568526833440245</v>
      </c>
      <c r="AN188" s="62">
        <f t="shared" si="68"/>
        <v>14.753046824887749</v>
      </c>
      <c r="AO188" s="62">
        <f t="shared" si="69"/>
        <v>20.312165918323711</v>
      </c>
      <c r="AP188" s="62">
        <f t="shared" si="70"/>
        <v>2.1381227282446016</v>
      </c>
      <c r="AQ188" s="62">
        <f t="shared" si="71"/>
        <v>69.061364122300617</v>
      </c>
      <c r="AR188" s="62">
        <f t="shared" si="72"/>
        <v>21.167415009621553</v>
      </c>
      <c r="AS188" s="62">
        <f t="shared" si="73"/>
        <v>42.121017746418644</v>
      </c>
      <c r="AT188" s="62">
        <f t="shared" si="74"/>
        <v>8.3386786401539439</v>
      </c>
      <c r="AU188" s="62">
        <f t="shared" si="75"/>
        <v>7.0558050032071833</v>
      </c>
      <c r="AV188" s="62">
        <f t="shared" si="76"/>
        <v>1.9243104554201411</v>
      </c>
      <c r="AW188" s="62">
        <f t="shared" si="77"/>
        <v>5.5591190934359638</v>
      </c>
      <c r="AX188" s="62">
        <f t="shared" si="78"/>
        <v>10.262989095574085</v>
      </c>
      <c r="AY188" s="62">
        <f t="shared" si="79"/>
        <v>88.732093222150951</v>
      </c>
      <c r="AZ188" s="62">
        <f t="shared" si="80"/>
        <v>0.42762454564892022</v>
      </c>
      <c r="BA188" s="62">
        <f t="shared" si="81"/>
        <v>15.180671370536668</v>
      </c>
      <c r="BB188" s="62">
        <f t="shared" si="82"/>
        <v>1.9243104554201411</v>
      </c>
      <c r="BC188" s="62">
        <f t="shared" si="83"/>
        <v>217.66089373530039</v>
      </c>
      <c r="BD188" s="62">
        <f t="shared" si="60"/>
        <v>14.53923455206329</v>
      </c>
      <c r="BE188" s="62">
        <f t="shared" si="61"/>
        <v>62.860808210391276</v>
      </c>
      <c r="BF188" s="54"/>
      <c r="BG188" s="61" t="s">
        <v>327</v>
      </c>
      <c r="BH188" s="62">
        <f t="shared" si="84"/>
        <v>54.404860535763596</v>
      </c>
      <c r="BI188" s="62">
        <f t="shared" si="84"/>
        <v>10.936623667975322</v>
      </c>
      <c r="BJ188" s="62">
        <f t="shared" si="85"/>
        <v>27.762198541783512</v>
      </c>
      <c r="BK188" s="62">
        <f t="shared" si="86"/>
        <v>44.026920919798094</v>
      </c>
      <c r="BL188" s="62">
        <f t="shared" si="87"/>
        <v>112.58817145957678</v>
      </c>
      <c r="BM188" s="62">
        <f t="shared" si="88"/>
        <v>7.2910824453168814</v>
      </c>
      <c r="BN188" s="62">
        <f t="shared" si="89"/>
        <v>1.3262599469496021</v>
      </c>
    </row>
    <row r="189" spans="1:66" x14ac:dyDescent="0.25">
      <c r="A189" s="59" t="s">
        <v>328</v>
      </c>
      <c r="B189" s="103">
        <v>4211</v>
      </c>
      <c r="C189" s="103">
        <v>3497</v>
      </c>
      <c r="D189" s="103">
        <v>3446</v>
      </c>
      <c r="E189" s="103">
        <v>3390</v>
      </c>
      <c r="F189" s="103">
        <v>1339</v>
      </c>
      <c r="G189" s="103">
        <v>53</v>
      </c>
      <c r="H189" s="103">
        <v>259</v>
      </c>
      <c r="I189" s="103">
        <v>536</v>
      </c>
      <c r="J189" s="103">
        <v>36</v>
      </c>
      <c r="K189" s="103">
        <v>159</v>
      </c>
      <c r="L189" s="103">
        <v>150</v>
      </c>
      <c r="M189" s="103">
        <v>46</v>
      </c>
      <c r="N189" s="103">
        <v>100</v>
      </c>
      <c r="O189" s="103">
        <v>26</v>
      </c>
      <c r="P189" s="103">
        <v>272</v>
      </c>
      <c r="Q189" s="103">
        <v>104</v>
      </c>
      <c r="R189" s="103">
        <v>152</v>
      </c>
      <c r="S189" s="103">
        <v>22</v>
      </c>
      <c r="T189" s="103">
        <v>35</v>
      </c>
      <c r="U189" s="103">
        <v>20</v>
      </c>
      <c r="V189" s="103">
        <v>4</v>
      </c>
      <c r="W189" s="103">
        <v>35</v>
      </c>
      <c r="X189" s="103">
        <v>232</v>
      </c>
      <c r="Y189" s="103">
        <v>5</v>
      </c>
      <c r="Z189" s="103">
        <v>35</v>
      </c>
      <c r="AA189" s="103">
        <v>5</v>
      </c>
      <c r="AB189" s="103">
        <v>915</v>
      </c>
      <c r="AC189" s="104">
        <v>65</v>
      </c>
      <c r="AD189" s="105">
        <v>126</v>
      </c>
      <c r="AE189" s="60"/>
      <c r="AF189" s="60"/>
      <c r="AG189" s="61" t="s">
        <v>328</v>
      </c>
      <c r="AH189" s="62">
        <f t="shared" si="62"/>
        <v>12.586084065542625</v>
      </c>
      <c r="AI189" s="62">
        <f t="shared" si="63"/>
        <v>61.505580622180005</v>
      </c>
      <c r="AJ189" s="62">
        <f t="shared" si="64"/>
        <v>127.28568036095939</v>
      </c>
      <c r="AK189" s="62">
        <f t="shared" si="65"/>
        <v>8.5490382331987664</v>
      </c>
      <c r="AL189" s="62">
        <f t="shared" si="66"/>
        <v>37.758252196627879</v>
      </c>
      <c r="AM189" s="62">
        <f t="shared" si="67"/>
        <v>35.62099263832819</v>
      </c>
      <c r="AN189" s="62">
        <f t="shared" si="68"/>
        <v>10.923771075753978</v>
      </c>
      <c r="AO189" s="62">
        <f t="shared" si="69"/>
        <v>23.747328425552126</v>
      </c>
      <c r="AP189" s="62">
        <f t="shared" si="70"/>
        <v>6.1743053906435525</v>
      </c>
      <c r="AQ189" s="62">
        <f t="shared" si="71"/>
        <v>64.592733317501768</v>
      </c>
      <c r="AR189" s="62">
        <f t="shared" si="72"/>
        <v>24.69722156257421</v>
      </c>
      <c r="AS189" s="62">
        <f t="shared" si="73"/>
        <v>36.095939206839233</v>
      </c>
      <c r="AT189" s="62">
        <f t="shared" si="74"/>
        <v>5.2244122536214679</v>
      </c>
      <c r="AU189" s="62">
        <f t="shared" si="75"/>
        <v>8.3115649489432446</v>
      </c>
      <c r="AV189" s="62">
        <f t="shared" si="76"/>
        <v>4.7494656851104251</v>
      </c>
      <c r="AW189" s="62">
        <f t="shared" si="77"/>
        <v>0.949893137022085</v>
      </c>
      <c r="AX189" s="62">
        <f t="shared" si="78"/>
        <v>8.3115649489432446</v>
      </c>
      <c r="AY189" s="62">
        <f t="shared" si="79"/>
        <v>55.09380194728093</v>
      </c>
      <c r="AZ189" s="62">
        <f t="shared" si="80"/>
        <v>1.1873664212776063</v>
      </c>
      <c r="BA189" s="62">
        <f t="shared" si="81"/>
        <v>8.3115649489432446</v>
      </c>
      <c r="BB189" s="62">
        <f t="shared" si="82"/>
        <v>1.1873664212776063</v>
      </c>
      <c r="BC189" s="62">
        <f t="shared" si="83"/>
        <v>217.28805509380194</v>
      </c>
      <c r="BD189" s="62">
        <f t="shared" si="60"/>
        <v>15.43576347660888</v>
      </c>
      <c r="BE189" s="62">
        <f t="shared" si="61"/>
        <v>29.921633816195676</v>
      </c>
      <c r="BF189" s="54"/>
      <c r="BG189" s="61" t="s">
        <v>328</v>
      </c>
      <c r="BH189" s="62">
        <f t="shared" si="84"/>
        <v>44.109112013929192</v>
      </c>
      <c r="BI189" s="62">
        <f t="shared" si="84"/>
        <v>6.4896755162241888</v>
      </c>
      <c r="BJ189" s="62">
        <f t="shared" si="85"/>
        <v>30.678466076696164</v>
      </c>
      <c r="BK189" s="62">
        <f t="shared" si="86"/>
        <v>44.247787610619469</v>
      </c>
      <c r="BL189" s="62">
        <f t="shared" si="87"/>
        <v>66.342579353731765</v>
      </c>
      <c r="BM189" s="62">
        <f t="shared" si="88"/>
        <v>1.1799410029498525</v>
      </c>
      <c r="BN189" s="62">
        <f t="shared" si="89"/>
        <v>3.734129947722181</v>
      </c>
    </row>
    <row r="190" spans="1:66" x14ac:dyDescent="0.25">
      <c r="A190" s="59" t="s">
        <v>329</v>
      </c>
      <c r="B190" s="103">
        <v>8844</v>
      </c>
      <c r="C190" s="103">
        <v>7356</v>
      </c>
      <c r="D190" s="103">
        <v>7250</v>
      </c>
      <c r="E190" s="103">
        <v>7137</v>
      </c>
      <c r="F190" s="103">
        <v>3514</v>
      </c>
      <c r="G190" s="103">
        <v>163</v>
      </c>
      <c r="H190" s="103">
        <v>440</v>
      </c>
      <c r="I190" s="103">
        <v>1257</v>
      </c>
      <c r="J190" s="103">
        <v>180</v>
      </c>
      <c r="K190" s="103">
        <v>364</v>
      </c>
      <c r="L190" s="103">
        <v>326</v>
      </c>
      <c r="M190" s="103">
        <v>177</v>
      </c>
      <c r="N190" s="103">
        <v>146</v>
      </c>
      <c r="O190" s="103">
        <v>75</v>
      </c>
      <c r="P190" s="103">
        <v>696</v>
      </c>
      <c r="Q190" s="103">
        <v>194</v>
      </c>
      <c r="R190" s="103">
        <v>412</v>
      </c>
      <c r="S190" s="103">
        <v>54</v>
      </c>
      <c r="T190" s="103">
        <v>54</v>
      </c>
      <c r="U190" s="103">
        <v>16</v>
      </c>
      <c r="V190" s="103">
        <v>30</v>
      </c>
      <c r="W190" s="103">
        <v>34</v>
      </c>
      <c r="X190" s="103">
        <v>1109</v>
      </c>
      <c r="Y190" s="103">
        <v>18</v>
      </c>
      <c r="Z190" s="103">
        <v>65</v>
      </c>
      <c r="AA190" s="103">
        <v>27</v>
      </c>
      <c r="AB190" s="103">
        <v>2184</v>
      </c>
      <c r="AC190" s="104">
        <v>182</v>
      </c>
      <c r="AD190" s="105">
        <v>286</v>
      </c>
      <c r="AE190" s="60"/>
      <c r="AF190" s="60"/>
      <c r="AG190" s="61" t="s">
        <v>329</v>
      </c>
      <c r="AH190" s="62">
        <f t="shared" si="62"/>
        <v>18.430574400723653</v>
      </c>
      <c r="AI190" s="62">
        <f t="shared" si="63"/>
        <v>49.75124378109453</v>
      </c>
      <c r="AJ190" s="62">
        <f t="shared" si="64"/>
        <v>142.13025780189957</v>
      </c>
      <c r="AK190" s="62">
        <f t="shared" si="65"/>
        <v>20.3527815468114</v>
      </c>
      <c r="AL190" s="62">
        <f t="shared" si="66"/>
        <v>41.157847127996384</v>
      </c>
      <c r="AM190" s="62">
        <f t="shared" si="67"/>
        <v>36.861148801447307</v>
      </c>
      <c r="AN190" s="62">
        <f t="shared" si="68"/>
        <v>20.013568521031207</v>
      </c>
      <c r="AO190" s="62">
        <f t="shared" si="69"/>
        <v>16.508367254635914</v>
      </c>
      <c r="AP190" s="62">
        <f t="shared" si="70"/>
        <v>8.4803256445047488</v>
      </c>
      <c r="AQ190" s="62">
        <f t="shared" si="71"/>
        <v>78.697421981004069</v>
      </c>
      <c r="AR190" s="62">
        <f t="shared" si="72"/>
        <v>21.93577566711895</v>
      </c>
      <c r="AS190" s="62">
        <f t="shared" si="73"/>
        <v>46.585255540479423</v>
      </c>
      <c r="AT190" s="62">
        <f t="shared" si="74"/>
        <v>6.1058344640434195</v>
      </c>
      <c r="AU190" s="62">
        <f t="shared" si="75"/>
        <v>6.1058344640434195</v>
      </c>
      <c r="AV190" s="62">
        <f t="shared" si="76"/>
        <v>1.8091361374943464</v>
      </c>
      <c r="AW190" s="62">
        <f t="shared" si="77"/>
        <v>3.3921302578018997</v>
      </c>
      <c r="AX190" s="62">
        <f t="shared" si="78"/>
        <v>3.844414292175486</v>
      </c>
      <c r="AY190" s="62">
        <f t="shared" si="79"/>
        <v>125.3957485300769</v>
      </c>
      <c r="AZ190" s="62">
        <f t="shared" si="80"/>
        <v>2.0352781546811398</v>
      </c>
      <c r="BA190" s="62">
        <f t="shared" si="81"/>
        <v>7.3496155585707825</v>
      </c>
      <c r="BB190" s="62">
        <f t="shared" si="82"/>
        <v>3.0529172320217097</v>
      </c>
      <c r="BC190" s="62">
        <f t="shared" si="83"/>
        <v>246.94708276797829</v>
      </c>
      <c r="BD190" s="62">
        <f t="shared" si="60"/>
        <v>20.578923563998192</v>
      </c>
      <c r="BE190" s="62">
        <f t="shared" si="61"/>
        <v>32.338308457711442</v>
      </c>
      <c r="BF190" s="54"/>
      <c r="BG190" s="61" t="s">
        <v>329</v>
      </c>
      <c r="BH190" s="62">
        <f t="shared" si="84"/>
        <v>56.827586206896555</v>
      </c>
      <c r="BI190" s="62">
        <f t="shared" si="84"/>
        <v>7.5662042875157631</v>
      </c>
      <c r="BJ190" s="62">
        <f t="shared" si="85"/>
        <v>27.182289477371448</v>
      </c>
      <c r="BK190" s="62">
        <f t="shared" si="86"/>
        <v>45.677455513521089</v>
      </c>
      <c r="BL190" s="62">
        <f t="shared" si="87"/>
        <v>150.76128330614463</v>
      </c>
      <c r="BM190" s="62">
        <f t="shared" si="88"/>
        <v>4.2034468263976459</v>
      </c>
      <c r="BN190" s="62">
        <f t="shared" si="89"/>
        <v>5.122367672168469</v>
      </c>
    </row>
    <row r="191" spans="1:66" x14ac:dyDescent="0.25">
      <c r="A191" s="59" t="s">
        <v>330</v>
      </c>
      <c r="B191" s="103">
        <v>2097</v>
      </c>
      <c r="C191" s="103">
        <v>1750</v>
      </c>
      <c r="D191" s="103">
        <v>1725</v>
      </c>
      <c r="E191" s="103">
        <v>1696</v>
      </c>
      <c r="F191" s="103">
        <v>817</v>
      </c>
      <c r="G191" s="103">
        <v>48</v>
      </c>
      <c r="H191" s="103">
        <v>170</v>
      </c>
      <c r="I191" s="103">
        <v>356</v>
      </c>
      <c r="J191" s="103">
        <v>46</v>
      </c>
      <c r="K191" s="103">
        <v>106</v>
      </c>
      <c r="L191" s="103">
        <v>108</v>
      </c>
      <c r="M191" s="103">
        <v>82</v>
      </c>
      <c r="N191" s="103">
        <v>32</v>
      </c>
      <c r="O191" s="103">
        <v>17</v>
      </c>
      <c r="P191" s="103">
        <v>190</v>
      </c>
      <c r="Q191" s="103">
        <v>124</v>
      </c>
      <c r="R191" s="103">
        <v>108</v>
      </c>
      <c r="S191" s="103">
        <v>15</v>
      </c>
      <c r="T191" s="103">
        <v>10</v>
      </c>
      <c r="U191" s="103">
        <v>2</v>
      </c>
      <c r="V191" s="103">
        <v>9</v>
      </c>
      <c r="W191" s="103">
        <v>12</v>
      </c>
      <c r="X191" s="103">
        <v>273</v>
      </c>
      <c r="Y191" s="103">
        <v>1</v>
      </c>
      <c r="Z191" s="103">
        <v>15</v>
      </c>
      <c r="AA191" s="103">
        <v>2</v>
      </c>
      <c r="AB191" s="103">
        <v>615</v>
      </c>
      <c r="AC191" s="104">
        <v>43</v>
      </c>
      <c r="AD191" s="105">
        <v>90</v>
      </c>
      <c r="AE191" s="60"/>
      <c r="AF191" s="60"/>
      <c r="AG191" s="61" t="s">
        <v>330</v>
      </c>
      <c r="AH191" s="62">
        <f t="shared" si="62"/>
        <v>22.889842632331902</v>
      </c>
      <c r="AI191" s="62">
        <f t="shared" si="63"/>
        <v>81.068192656175484</v>
      </c>
      <c r="AJ191" s="62">
        <f t="shared" si="64"/>
        <v>169.76633285646162</v>
      </c>
      <c r="AK191" s="62">
        <f t="shared" si="65"/>
        <v>21.936099189318071</v>
      </c>
      <c r="AL191" s="62">
        <f t="shared" si="66"/>
        <v>50.548402479732957</v>
      </c>
      <c r="AM191" s="62">
        <f t="shared" si="67"/>
        <v>51.502145922746784</v>
      </c>
      <c r="AN191" s="62">
        <f t="shared" si="68"/>
        <v>39.103481163567004</v>
      </c>
      <c r="AO191" s="62">
        <f t="shared" si="69"/>
        <v>15.259895088221269</v>
      </c>
      <c r="AP191" s="62">
        <f t="shared" si="70"/>
        <v>8.1068192656175491</v>
      </c>
      <c r="AQ191" s="62">
        <f t="shared" si="71"/>
        <v>90.605627086313788</v>
      </c>
      <c r="AR191" s="62">
        <f t="shared" si="72"/>
        <v>59.13209346685742</v>
      </c>
      <c r="AS191" s="62">
        <f t="shared" si="73"/>
        <v>51.502145922746784</v>
      </c>
      <c r="AT191" s="62">
        <f t="shared" si="74"/>
        <v>7.1530758226037197</v>
      </c>
      <c r="AU191" s="62">
        <f t="shared" si="75"/>
        <v>4.7687172150691461</v>
      </c>
      <c r="AV191" s="62">
        <f t="shared" si="76"/>
        <v>0.9537434430138293</v>
      </c>
      <c r="AW191" s="62">
        <f t="shared" si="77"/>
        <v>4.2918454935622314</v>
      </c>
      <c r="AX191" s="62">
        <f t="shared" si="78"/>
        <v>5.7224606580829755</v>
      </c>
      <c r="AY191" s="62">
        <f t="shared" si="79"/>
        <v>130.1859799713877</v>
      </c>
      <c r="AZ191" s="62">
        <f t="shared" si="80"/>
        <v>0.47687172150691465</v>
      </c>
      <c r="BA191" s="62">
        <f t="shared" si="81"/>
        <v>7.1530758226037197</v>
      </c>
      <c r="BB191" s="62">
        <f t="shared" si="82"/>
        <v>0.9537434430138293</v>
      </c>
      <c r="BC191" s="62">
        <f t="shared" si="83"/>
        <v>293.27610872675251</v>
      </c>
      <c r="BD191" s="62">
        <f t="shared" si="60"/>
        <v>20.50548402479733</v>
      </c>
      <c r="BE191" s="62">
        <f t="shared" si="61"/>
        <v>42.918454935622314</v>
      </c>
      <c r="BF191" s="54"/>
      <c r="BG191" s="61" t="s">
        <v>330</v>
      </c>
      <c r="BH191" s="62">
        <f t="shared" si="84"/>
        <v>62.608695652173921</v>
      </c>
      <c r="BI191" s="62">
        <f t="shared" si="84"/>
        <v>8.8443396226415096</v>
      </c>
      <c r="BJ191" s="62">
        <f t="shared" si="85"/>
        <v>73.113207547169807</v>
      </c>
      <c r="BK191" s="62">
        <f t="shared" si="86"/>
        <v>63.679245283018865</v>
      </c>
      <c r="BL191" s="62">
        <f t="shared" si="87"/>
        <v>156</v>
      </c>
      <c r="BM191" s="62">
        <f t="shared" si="88"/>
        <v>5.3066037735849054</v>
      </c>
      <c r="BN191" s="62">
        <f t="shared" si="89"/>
        <v>1.2239902080783354</v>
      </c>
    </row>
    <row r="192" spans="1:66" x14ac:dyDescent="0.25">
      <c r="A192" s="59" t="s">
        <v>331</v>
      </c>
      <c r="B192" s="103">
        <v>9456</v>
      </c>
      <c r="C192" s="103">
        <v>7515</v>
      </c>
      <c r="D192" s="103">
        <v>7383</v>
      </c>
      <c r="E192" s="103">
        <v>7270</v>
      </c>
      <c r="F192" s="103">
        <v>3231</v>
      </c>
      <c r="G192" s="103">
        <v>188</v>
      </c>
      <c r="H192" s="103">
        <v>726</v>
      </c>
      <c r="I192" s="103">
        <v>1452</v>
      </c>
      <c r="J192" s="103">
        <v>191</v>
      </c>
      <c r="K192" s="103">
        <v>421</v>
      </c>
      <c r="L192" s="103">
        <v>609</v>
      </c>
      <c r="M192" s="103">
        <v>205</v>
      </c>
      <c r="N192" s="103">
        <v>202</v>
      </c>
      <c r="O192" s="103">
        <v>92</v>
      </c>
      <c r="P192" s="103">
        <v>803</v>
      </c>
      <c r="Q192" s="103">
        <v>713</v>
      </c>
      <c r="R192" s="103">
        <v>518</v>
      </c>
      <c r="S192" s="103">
        <v>87</v>
      </c>
      <c r="T192" s="103">
        <v>87</v>
      </c>
      <c r="U192" s="103">
        <v>43</v>
      </c>
      <c r="V192" s="103">
        <v>46</v>
      </c>
      <c r="W192" s="103">
        <v>71</v>
      </c>
      <c r="X192" s="103">
        <v>935</v>
      </c>
      <c r="Y192" s="103">
        <v>13</v>
      </c>
      <c r="Z192" s="103">
        <v>117</v>
      </c>
      <c r="AA192" s="103">
        <v>29</v>
      </c>
      <c r="AB192" s="103">
        <v>2591</v>
      </c>
      <c r="AC192" s="104">
        <v>194</v>
      </c>
      <c r="AD192" s="105">
        <v>398</v>
      </c>
      <c r="AE192" s="60"/>
      <c r="AF192" s="60"/>
      <c r="AG192" s="61" t="s">
        <v>331</v>
      </c>
      <c r="AH192" s="62">
        <f t="shared" si="62"/>
        <v>19.881556683587139</v>
      </c>
      <c r="AI192" s="62">
        <f t="shared" si="63"/>
        <v>76.776649746192888</v>
      </c>
      <c r="AJ192" s="62">
        <f t="shared" si="64"/>
        <v>153.55329949238578</v>
      </c>
      <c r="AK192" s="62">
        <f t="shared" si="65"/>
        <v>20.198815566835872</v>
      </c>
      <c r="AL192" s="62">
        <f t="shared" si="66"/>
        <v>44.521996615905245</v>
      </c>
      <c r="AM192" s="62">
        <f t="shared" si="67"/>
        <v>64.403553299492387</v>
      </c>
      <c r="AN192" s="62">
        <f t="shared" si="68"/>
        <v>21.679357021996616</v>
      </c>
      <c r="AO192" s="62">
        <f t="shared" si="69"/>
        <v>21.362098138747886</v>
      </c>
      <c r="AP192" s="62">
        <f t="shared" si="70"/>
        <v>9.7292724196277494</v>
      </c>
      <c r="AQ192" s="62">
        <f t="shared" si="71"/>
        <v>84.919627749576975</v>
      </c>
      <c r="AR192" s="62">
        <f t="shared" si="72"/>
        <v>75.401861252115069</v>
      </c>
      <c r="AS192" s="62">
        <f t="shared" si="73"/>
        <v>54.780033840947546</v>
      </c>
      <c r="AT192" s="62">
        <f t="shared" si="74"/>
        <v>9.2005076142131976</v>
      </c>
      <c r="AU192" s="62">
        <f t="shared" si="75"/>
        <v>9.2005076142131976</v>
      </c>
      <c r="AV192" s="62">
        <f t="shared" si="76"/>
        <v>4.5473773265651438</v>
      </c>
      <c r="AW192" s="62">
        <f t="shared" si="77"/>
        <v>4.8646362098138747</v>
      </c>
      <c r="AX192" s="62">
        <f t="shared" si="78"/>
        <v>7.5084602368866324</v>
      </c>
      <c r="AY192" s="62">
        <f t="shared" si="79"/>
        <v>98.879018612521151</v>
      </c>
      <c r="AZ192" s="62">
        <f t="shared" si="80"/>
        <v>1.3747884940778343</v>
      </c>
      <c r="BA192" s="62">
        <f t="shared" si="81"/>
        <v>12.373096446700508</v>
      </c>
      <c r="BB192" s="62">
        <f t="shared" si="82"/>
        <v>3.0668358714043991</v>
      </c>
      <c r="BC192" s="62">
        <f t="shared" si="83"/>
        <v>274.00592216582066</v>
      </c>
      <c r="BD192" s="62">
        <f t="shared" si="60"/>
        <v>20.516074450084602</v>
      </c>
      <c r="BE192" s="62">
        <f t="shared" si="61"/>
        <v>42.089678510998304</v>
      </c>
      <c r="BF192" s="54"/>
      <c r="BG192" s="61" t="s">
        <v>331</v>
      </c>
      <c r="BH192" s="62">
        <f t="shared" si="84"/>
        <v>70.161181091697145</v>
      </c>
      <c r="BI192" s="62">
        <f t="shared" si="84"/>
        <v>11.966987620357633</v>
      </c>
      <c r="BJ192" s="62">
        <f t="shared" si="85"/>
        <v>98.07427785419533</v>
      </c>
      <c r="BK192" s="62">
        <f t="shared" si="86"/>
        <v>83.768913342503438</v>
      </c>
      <c r="BL192" s="62">
        <f t="shared" si="87"/>
        <v>124.41783100465734</v>
      </c>
      <c r="BM192" s="62">
        <f t="shared" si="88"/>
        <v>6.3273727647867952</v>
      </c>
      <c r="BN192" s="62">
        <f t="shared" si="89"/>
        <v>4.0235221293717114</v>
      </c>
    </row>
    <row r="193" spans="1:66" x14ac:dyDescent="0.25">
      <c r="A193" s="59" t="s">
        <v>332</v>
      </c>
      <c r="B193" s="103">
        <v>2001</v>
      </c>
      <c r="C193" s="103">
        <v>1611</v>
      </c>
      <c r="D193" s="103">
        <v>1582</v>
      </c>
      <c r="E193" s="103">
        <v>1562</v>
      </c>
      <c r="F193" s="103">
        <v>745</v>
      </c>
      <c r="G193" s="103">
        <v>22</v>
      </c>
      <c r="H193" s="103">
        <v>99</v>
      </c>
      <c r="I193" s="103">
        <v>289</v>
      </c>
      <c r="J193" s="103">
        <v>36</v>
      </c>
      <c r="K193" s="103">
        <v>68</v>
      </c>
      <c r="L193" s="103">
        <v>51</v>
      </c>
      <c r="M193" s="103">
        <v>18</v>
      </c>
      <c r="N193" s="103">
        <v>30</v>
      </c>
      <c r="O193" s="103">
        <v>10</v>
      </c>
      <c r="P193" s="103">
        <v>138</v>
      </c>
      <c r="Q193" s="103">
        <v>29</v>
      </c>
      <c r="R193" s="103">
        <v>79</v>
      </c>
      <c r="S193" s="103">
        <v>9</v>
      </c>
      <c r="T193" s="103">
        <v>11</v>
      </c>
      <c r="U193" s="103">
        <v>5</v>
      </c>
      <c r="V193" s="103">
        <v>10</v>
      </c>
      <c r="W193" s="103">
        <v>6</v>
      </c>
      <c r="X193" s="103">
        <v>200</v>
      </c>
      <c r="Y193" s="103">
        <v>0</v>
      </c>
      <c r="Z193" s="103">
        <v>18</v>
      </c>
      <c r="AA193" s="103">
        <v>2</v>
      </c>
      <c r="AB193" s="103">
        <v>440</v>
      </c>
      <c r="AC193" s="104">
        <v>28</v>
      </c>
      <c r="AD193" s="105">
        <v>122</v>
      </c>
      <c r="AE193" s="60"/>
      <c r="AF193" s="60"/>
      <c r="AG193" s="61" t="s">
        <v>332</v>
      </c>
      <c r="AH193" s="62">
        <f t="shared" si="62"/>
        <v>10.994502748625687</v>
      </c>
      <c r="AI193" s="62">
        <f t="shared" si="63"/>
        <v>49.475262368815592</v>
      </c>
      <c r="AJ193" s="62">
        <f t="shared" si="64"/>
        <v>144.42778610694654</v>
      </c>
      <c r="AK193" s="62">
        <f t="shared" si="65"/>
        <v>17.991004497751124</v>
      </c>
      <c r="AL193" s="62">
        <f t="shared" si="66"/>
        <v>33.983008495752124</v>
      </c>
      <c r="AM193" s="62">
        <f t="shared" si="67"/>
        <v>25.487256371814095</v>
      </c>
      <c r="AN193" s="62">
        <f t="shared" si="68"/>
        <v>8.995502248875562</v>
      </c>
      <c r="AO193" s="62">
        <f t="shared" si="69"/>
        <v>14.992503748125937</v>
      </c>
      <c r="AP193" s="62">
        <f t="shared" si="70"/>
        <v>4.997501249375313</v>
      </c>
      <c r="AQ193" s="62">
        <f t="shared" si="71"/>
        <v>68.965517241379303</v>
      </c>
      <c r="AR193" s="62">
        <f t="shared" si="72"/>
        <v>14.492753623188406</v>
      </c>
      <c r="AS193" s="62">
        <f t="shared" si="73"/>
        <v>39.48025987006497</v>
      </c>
      <c r="AT193" s="62">
        <f t="shared" si="74"/>
        <v>4.497751124437781</v>
      </c>
      <c r="AU193" s="62">
        <f t="shared" si="75"/>
        <v>5.4972513743128433</v>
      </c>
      <c r="AV193" s="62">
        <f t="shared" si="76"/>
        <v>2.4987506246876565</v>
      </c>
      <c r="AW193" s="62">
        <f t="shared" si="77"/>
        <v>4.997501249375313</v>
      </c>
      <c r="AX193" s="62">
        <f t="shared" si="78"/>
        <v>2.9985007496251872</v>
      </c>
      <c r="AY193" s="62">
        <f t="shared" si="79"/>
        <v>99.950024987506239</v>
      </c>
      <c r="AZ193" s="62">
        <f t="shared" si="80"/>
        <v>0</v>
      </c>
      <c r="BA193" s="62">
        <f t="shared" si="81"/>
        <v>8.995502248875562</v>
      </c>
      <c r="BB193" s="62">
        <f t="shared" si="82"/>
        <v>0.99950024987506247</v>
      </c>
      <c r="BC193" s="62">
        <f t="shared" si="83"/>
        <v>219.89005497251372</v>
      </c>
      <c r="BD193" s="62">
        <f t="shared" si="60"/>
        <v>13.993003498250875</v>
      </c>
      <c r="BE193" s="62">
        <f t="shared" si="61"/>
        <v>60.969515242378812</v>
      </c>
      <c r="BF193" s="54"/>
      <c r="BG193" s="61" t="s">
        <v>332</v>
      </c>
      <c r="BH193" s="62">
        <f t="shared" si="84"/>
        <v>49.936788874841973</v>
      </c>
      <c r="BI193" s="62">
        <f t="shared" si="84"/>
        <v>5.7618437900128043</v>
      </c>
      <c r="BJ193" s="62">
        <f t="shared" si="85"/>
        <v>18.565941101152369</v>
      </c>
      <c r="BK193" s="62">
        <f t="shared" si="86"/>
        <v>32.650448143405889</v>
      </c>
      <c r="BL193" s="62">
        <f t="shared" si="87"/>
        <v>124.14649286157666</v>
      </c>
      <c r="BM193" s="62">
        <f t="shared" si="88"/>
        <v>6.4020486555697822</v>
      </c>
      <c r="BN193" s="62">
        <f t="shared" si="89"/>
        <v>0</v>
      </c>
    </row>
    <row r="194" spans="1:66" x14ac:dyDescent="0.25">
      <c r="A194" s="59" t="s">
        <v>333</v>
      </c>
      <c r="B194" s="103">
        <v>7292</v>
      </c>
      <c r="C194" s="103">
        <v>5989</v>
      </c>
      <c r="D194" s="103">
        <v>5902</v>
      </c>
      <c r="E194" s="103">
        <v>5796</v>
      </c>
      <c r="F194" s="103">
        <v>2659</v>
      </c>
      <c r="G194" s="103">
        <v>90</v>
      </c>
      <c r="H194" s="103">
        <v>522</v>
      </c>
      <c r="I194" s="103">
        <v>887</v>
      </c>
      <c r="J194" s="103">
        <v>115</v>
      </c>
      <c r="K194" s="103">
        <v>285</v>
      </c>
      <c r="L194" s="103">
        <v>218</v>
      </c>
      <c r="M194" s="103">
        <v>166</v>
      </c>
      <c r="N194" s="103">
        <v>93</v>
      </c>
      <c r="O194" s="103">
        <v>45</v>
      </c>
      <c r="P194" s="103">
        <v>631</v>
      </c>
      <c r="Q194" s="103">
        <v>433</v>
      </c>
      <c r="R194" s="103">
        <v>423</v>
      </c>
      <c r="S194" s="103">
        <v>65</v>
      </c>
      <c r="T194" s="103">
        <v>47</v>
      </c>
      <c r="U194" s="103">
        <v>27</v>
      </c>
      <c r="V194" s="103">
        <v>49</v>
      </c>
      <c r="W194" s="103">
        <v>49</v>
      </c>
      <c r="X194" s="103">
        <v>823</v>
      </c>
      <c r="Y194" s="103">
        <v>7</v>
      </c>
      <c r="Z194" s="103">
        <v>41</v>
      </c>
      <c r="AA194" s="103">
        <v>27</v>
      </c>
      <c r="AB194" s="103">
        <v>1768</v>
      </c>
      <c r="AC194" s="104">
        <v>133</v>
      </c>
      <c r="AD194" s="105">
        <v>276</v>
      </c>
      <c r="AE194" s="60"/>
      <c r="AF194" s="60"/>
      <c r="AG194" s="61" t="s">
        <v>333</v>
      </c>
      <c r="AH194" s="62">
        <f t="shared" si="62"/>
        <v>12.342292923752057</v>
      </c>
      <c r="AI194" s="62">
        <f t="shared" si="63"/>
        <v>71.585298957761935</v>
      </c>
      <c r="AJ194" s="62">
        <f t="shared" si="64"/>
        <v>121.64015359297861</v>
      </c>
      <c r="AK194" s="62">
        <f t="shared" si="65"/>
        <v>15.770707624794294</v>
      </c>
      <c r="AL194" s="62">
        <f t="shared" si="66"/>
        <v>39.083927591881512</v>
      </c>
      <c r="AM194" s="62">
        <f t="shared" si="67"/>
        <v>29.895776193088317</v>
      </c>
      <c r="AN194" s="62">
        <f t="shared" si="68"/>
        <v>22.764673614920461</v>
      </c>
      <c r="AO194" s="62">
        <f t="shared" si="69"/>
        <v>12.753702687877125</v>
      </c>
      <c r="AP194" s="62">
        <f t="shared" si="70"/>
        <v>6.1711464618760283</v>
      </c>
      <c r="AQ194" s="62">
        <f t="shared" si="71"/>
        <v>86.533187054306083</v>
      </c>
      <c r="AR194" s="62">
        <f t="shared" si="72"/>
        <v>59.380142622051558</v>
      </c>
      <c r="AS194" s="62">
        <f t="shared" si="73"/>
        <v>58.008776741634669</v>
      </c>
      <c r="AT194" s="62">
        <f t="shared" si="74"/>
        <v>8.913878222709819</v>
      </c>
      <c r="AU194" s="62">
        <f t="shared" si="75"/>
        <v>6.4454196379594073</v>
      </c>
      <c r="AV194" s="62">
        <f t="shared" si="76"/>
        <v>3.7026878771256171</v>
      </c>
      <c r="AW194" s="62">
        <f t="shared" si="77"/>
        <v>6.7196928140427863</v>
      </c>
      <c r="AX194" s="62">
        <f t="shared" si="78"/>
        <v>6.7196928140427863</v>
      </c>
      <c r="AY194" s="62">
        <f t="shared" si="79"/>
        <v>112.86341195831048</v>
      </c>
      <c r="AZ194" s="62">
        <f t="shared" si="80"/>
        <v>0.95995611629182664</v>
      </c>
      <c r="BA194" s="62">
        <f t="shared" si="81"/>
        <v>5.6226001097092704</v>
      </c>
      <c r="BB194" s="62">
        <f t="shared" si="82"/>
        <v>3.7026878771256171</v>
      </c>
      <c r="BC194" s="62">
        <f t="shared" si="83"/>
        <v>242.45748765770708</v>
      </c>
      <c r="BD194" s="62">
        <f t="shared" si="60"/>
        <v>18.239166209544706</v>
      </c>
      <c r="BE194" s="62">
        <f t="shared" si="61"/>
        <v>37.849698299506308</v>
      </c>
      <c r="BF194" s="54"/>
      <c r="BG194" s="61" t="s">
        <v>333</v>
      </c>
      <c r="BH194" s="62">
        <f t="shared" si="84"/>
        <v>71.670620128769897</v>
      </c>
      <c r="BI194" s="62">
        <f t="shared" si="84"/>
        <v>11.214630779848171</v>
      </c>
      <c r="BJ194" s="62">
        <f t="shared" si="85"/>
        <v>74.706694271911658</v>
      </c>
      <c r="BK194" s="62">
        <f t="shared" si="86"/>
        <v>37.612146307798483</v>
      </c>
      <c r="BL194" s="62">
        <f t="shared" si="87"/>
        <v>137.41860076807481</v>
      </c>
      <c r="BM194" s="62">
        <f t="shared" si="88"/>
        <v>8.454106280193237</v>
      </c>
      <c r="BN194" s="62">
        <f t="shared" si="89"/>
        <v>2.6325686348251223</v>
      </c>
    </row>
    <row r="195" spans="1:66" x14ac:dyDescent="0.25">
      <c r="A195" s="59" t="s">
        <v>334</v>
      </c>
      <c r="B195" s="103">
        <v>4855</v>
      </c>
      <c r="C195" s="103">
        <v>4026</v>
      </c>
      <c r="D195" s="103">
        <v>3960</v>
      </c>
      <c r="E195" s="103">
        <v>3908</v>
      </c>
      <c r="F195" s="103">
        <v>1874</v>
      </c>
      <c r="G195" s="103">
        <v>104</v>
      </c>
      <c r="H195" s="103">
        <v>415</v>
      </c>
      <c r="I195" s="103">
        <v>835</v>
      </c>
      <c r="J195" s="103">
        <v>103</v>
      </c>
      <c r="K195" s="103">
        <v>241</v>
      </c>
      <c r="L195" s="103">
        <v>241</v>
      </c>
      <c r="M195" s="103">
        <v>83</v>
      </c>
      <c r="N195" s="103">
        <v>112</v>
      </c>
      <c r="O195" s="103">
        <v>34</v>
      </c>
      <c r="P195" s="103">
        <v>456</v>
      </c>
      <c r="Q195" s="103">
        <v>234</v>
      </c>
      <c r="R195" s="103">
        <v>285</v>
      </c>
      <c r="S195" s="103">
        <v>40</v>
      </c>
      <c r="T195" s="103">
        <v>50</v>
      </c>
      <c r="U195" s="103">
        <v>15</v>
      </c>
      <c r="V195" s="103">
        <v>18</v>
      </c>
      <c r="W195" s="103">
        <v>30</v>
      </c>
      <c r="X195" s="103">
        <v>523</v>
      </c>
      <c r="Y195" s="103">
        <v>7</v>
      </c>
      <c r="Z195" s="103">
        <v>59</v>
      </c>
      <c r="AA195" s="103">
        <v>4</v>
      </c>
      <c r="AB195" s="103">
        <v>1419</v>
      </c>
      <c r="AC195" s="104">
        <v>125</v>
      </c>
      <c r="AD195" s="105">
        <v>288</v>
      </c>
      <c r="AE195" s="60"/>
      <c r="AF195" s="60"/>
      <c r="AG195" s="61" t="s">
        <v>334</v>
      </c>
      <c r="AH195" s="62">
        <f t="shared" si="62"/>
        <v>21.421215242018537</v>
      </c>
      <c r="AI195" s="62">
        <f t="shared" si="63"/>
        <v>85.478887744593194</v>
      </c>
      <c r="AJ195" s="62">
        <f t="shared" si="64"/>
        <v>171.98764160659113</v>
      </c>
      <c r="AK195" s="62">
        <f t="shared" si="65"/>
        <v>21.215242018537591</v>
      </c>
      <c r="AL195" s="62">
        <f t="shared" si="66"/>
        <v>49.639546858908339</v>
      </c>
      <c r="AM195" s="62">
        <f t="shared" si="67"/>
        <v>49.639546858908339</v>
      </c>
      <c r="AN195" s="62">
        <f t="shared" si="68"/>
        <v>17.09577754891864</v>
      </c>
      <c r="AO195" s="62">
        <f t="shared" si="69"/>
        <v>23.069001029866119</v>
      </c>
      <c r="AP195" s="62">
        <f t="shared" si="70"/>
        <v>7.0030895983522141</v>
      </c>
      <c r="AQ195" s="62">
        <f t="shared" si="71"/>
        <v>93.923789907312056</v>
      </c>
      <c r="AR195" s="62">
        <f t="shared" si="72"/>
        <v>48.197734294541711</v>
      </c>
      <c r="AS195" s="62">
        <f t="shared" si="73"/>
        <v>58.702368692070031</v>
      </c>
      <c r="AT195" s="62">
        <f t="shared" si="74"/>
        <v>8.2389289392378995</v>
      </c>
      <c r="AU195" s="62">
        <f t="shared" si="75"/>
        <v>10.298661174047375</v>
      </c>
      <c r="AV195" s="62">
        <f t="shared" si="76"/>
        <v>3.0895983522142121</v>
      </c>
      <c r="AW195" s="62">
        <f t="shared" si="77"/>
        <v>3.7075180226570543</v>
      </c>
      <c r="AX195" s="62">
        <f t="shared" si="78"/>
        <v>6.1791967044284242</v>
      </c>
      <c r="AY195" s="62">
        <f t="shared" si="79"/>
        <v>107.72399588053554</v>
      </c>
      <c r="AZ195" s="62">
        <f t="shared" si="80"/>
        <v>1.4418125643666324</v>
      </c>
      <c r="BA195" s="62">
        <f t="shared" si="81"/>
        <v>12.152420185375901</v>
      </c>
      <c r="BB195" s="62">
        <f t="shared" si="82"/>
        <v>0.82389289392378995</v>
      </c>
      <c r="BC195" s="62">
        <f t="shared" si="83"/>
        <v>292.27600411946446</v>
      </c>
      <c r="BD195" s="62">
        <f t="shared" ref="BD195:BD258" si="90">AC195/B195*1000</f>
        <v>25.746652935118437</v>
      </c>
      <c r="BE195" s="62">
        <f t="shared" ref="BE195:BE258" si="91">AD195/B195*1000</f>
        <v>59.320288362512869</v>
      </c>
      <c r="BF195" s="54"/>
      <c r="BG195" s="61" t="s">
        <v>334</v>
      </c>
      <c r="BH195" s="62">
        <f t="shared" si="84"/>
        <v>71.969696969696969</v>
      </c>
      <c r="BI195" s="62">
        <f t="shared" si="84"/>
        <v>10.235414534288639</v>
      </c>
      <c r="BJ195" s="62">
        <f t="shared" si="85"/>
        <v>59.877175025588535</v>
      </c>
      <c r="BK195" s="62">
        <f t="shared" si="86"/>
        <v>61.668372569089044</v>
      </c>
      <c r="BL195" s="62">
        <f t="shared" si="87"/>
        <v>129.9056135121709</v>
      </c>
      <c r="BM195" s="62">
        <f t="shared" si="88"/>
        <v>4.6059365404298873</v>
      </c>
      <c r="BN195" s="62">
        <f t="shared" si="89"/>
        <v>3.7353255069370328</v>
      </c>
    </row>
    <row r="196" spans="1:66" x14ac:dyDescent="0.25">
      <c r="A196" s="59" t="s">
        <v>335</v>
      </c>
      <c r="B196" s="103">
        <v>5994</v>
      </c>
      <c r="C196" s="103">
        <v>4878</v>
      </c>
      <c r="D196" s="103">
        <v>4809</v>
      </c>
      <c r="E196" s="103">
        <v>4740</v>
      </c>
      <c r="F196" s="103">
        <v>2178</v>
      </c>
      <c r="G196" s="103">
        <v>107</v>
      </c>
      <c r="H196" s="103">
        <v>405</v>
      </c>
      <c r="I196" s="103">
        <v>1053</v>
      </c>
      <c r="J196" s="103">
        <v>132</v>
      </c>
      <c r="K196" s="103">
        <v>289</v>
      </c>
      <c r="L196" s="103">
        <v>287</v>
      </c>
      <c r="M196" s="103">
        <v>156</v>
      </c>
      <c r="N196" s="103">
        <v>163</v>
      </c>
      <c r="O196" s="103">
        <v>23</v>
      </c>
      <c r="P196" s="103">
        <v>518</v>
      </c>
      <c r="Q196" s="103">
        <v>228</v>
      </c>
      <c r="R196" s="103">
        <v>299</v>
      </c>
      <c r="S196" s="103">
        <v>48</v>
      </c>
      <c r="T196" s="103">
        <v>62</v>
      </c>
      <c r="U196" s="103">
        <v>24</v>
      </c>
      <c r="V196" s="103">
        <v>29</v>
      </c>
      <c r="W196" s="103">
        <v>35</v>
      </c>
      <c r="X196" s="103">
        <v>759</v>
      </c>
      <c r="Y196" s="103">
        <v>8</v>
      </c>
      <c r="Z196" s="103">
        <v>69</v>
      </c>
      <c r="AA196" s="103">
        <v>5</v>
      </c>
      <c r="AB196" s="103">
        <v>1749</v>
      </c>
      <c r="AC196" s="104">
        <v>104</v>
      </c>
      <c r="AD196" s="105">
        <v>209</v>
      </c>
      <c r="AE196" s="60"/>
      <c r="AF196" s="60"/>
      <c r="AG196" s="61" t="s">
        <v>335</v>
      </c>
      <c r="AH196" s="62">
        <f t="shared" ref="AH196:AH259" si="92">G196/B196*1000</f>
        <v>17.851184517851184</v>
      </c>
      <c r="AI196" s="62">
        <f t="shared" ref="AI196:AI259" si="93">H196/B196*1000</f>
        <v>67.567567567567565</v>
      </c>
      <c r="AJ196" s="62">
        <f t="shared" ref="AJ196:AJ259" si="94">I196/B196*1000</f>
        <v>175.67567567567568</v>
      </c>
      <c r="AK196" s="62">
        <f t="shared" ref="AK196:AK259" si="95">J196/B196*1000</f>
        <v>22.022022022022021</v>
      </c>
      <c r="AL196" s="62">
        <f t="shared" ref="AL196:AL259" si="96">K196/B196*1000</f>
        <v>48.214881548214883</v>
      </c>
      <c r="AM196" s="62">
        <f t="shared" ref="AM196:AM259" si="97">L196/B196*1000</f>
        <v>47.881214547881221</v>
      </c>
      <c r="AN196" s="62">
        <f t="shared" ref="AN196:AN259" si="98">M196/B196*1000</f>
        <v>26.026026026026027</v>
      </c>
      <c r="AO196" s="62">
        <f t="shared" ref="AO196:AO259" si="99">N196/B196*1000</f>
        <v>27.193860527193863</v>
      </c>
      <c r="AP196" s="62">
        <f t="shared" ref="AP196:AP259" si="100">O196/B196*1000</f>
        <v>3.8371705038371702</v>
      </c>
      <c r="AQ196" s="62">
        <f t="shared" ref="AQ196:AQ259" si="101">P196/B196*1000</f>
        <v>86.419753086419746</v>
      </c>
      <c r="AR196" s="62">
        <f t="shared" ref="AR196:AR259" si="102">Q196/B196*1000</f>
        <v>38.038038038038039</v>
      </c>
      <c r="AS196" s="62">
        <f t="shared" ref="AS196:AS259" si="103">R196/B196*1000</f>
        <v>49.883216549883215</v>
      </c>
      <c r="AT196" s="62">
        <f t="shared" ref="AT196:AT259" si="104">S196/B196*1000</f>
        <v>8.0080080080080087</v>
      </c>
      <c r="AU196" s="62">
        <f t="shared" ref="AU196:AU259" si="105">T196/B196*1000</f>
        <v>10.343677010343676</v>
      </c>
      <c r="AV196" s="62">
        <f t="shared" ref="AV196:AV259" si="106">U196/B196*1000</f>
        <v>4.0040040040040044</v>
      </c>
      <c r="AW196" s="62">
        <f t="shared" ref="AW196:AW259" si="107">V196/B196*1000</f>
        <v>4.8381715048381722</v>
      </c>
      <c r="AX196" s="62">
        <f t="shared" ref="AX196:AX259" si="108">W196/B196*1000</f>
        <v>5.8391725058391728</v>
      </c>
      <c r="AY196" s="62">
        <f t="shared" ref="AY196:AY259" si="109">X196/B196*1000</f>
        <v>126.62662662662663</v>
      </c>
      <c r="AZ196" s="62">
        <f t="shared" ref="AZ196:AZ259" si="110">Y196/B196*1000</f>
        <v>1.3346680013346681</v>
      </c>
      <c r="BA196" s="62">
        <f t="shared" ref="BA196:BA259" si="111">Z196/B196*1000</f>
        <v>11.511511511511513</v>
      </c>
      <c r="BB196" s="62">
        <f t="shared" ref="BB196:BB259" si="112">AA196/B196*1000</f>
        <v>0.83416750083416746</v>
      </c>
      <c r="BC196" s="62">
        <f t="shared" ref="BC196:BC259" si="113">AB196/B196*1000</f>
        <v>291.79179179179175</v>
      </c>
      <c r="BD196" s="62">
        <f t="shared" si="90"/>
        <v>17.350684017350684</v>
      </c>
      <c r="BE196" s="62">
        <f t="shared" si="91"/>
        <v>34.868201534868199</v>
      </c>
      <c r="BF196" s="54"/>
      <c r="BG196" s="61" t="s">
        <v>335</v>
      </c>
      <c r="BH196" s="62">
        <f t="shared" ref="BH196:BI259" si="114">R196/D196*1000</f>
        <v>62.175088375961735</v>
      </c>
      <c r="BI196" s="62">
        <f t="shared" si="114"/>
        <v>10.126582278481013</v>
      </c>
      <c r="BJ196" s="62">
        <f t="shared" ref="BJ196:BJ259" si="115">Q196/E196*1000</f>
        <v>48.101265822784811</v>
      </c>
      <c r="BK196" s="62">
        <f t="shared" ref="BK196:BK259" si="116">L196/E196*1000</f>
        <v>60.548523206751057</v>
      </c>
      <c r="BL196" s="62">
        <f t="shared" ref="BL196:BL259" si="117">X196/C196*1000</f>
        <v>155.59655596555965</v>
      </c>
      <c r="BM196" s="62">
        <f t="shared" ref="BM196:BM259" si="118">V196/E196*1000</f>
        <v>6.1181434599156121</v>
      </c>
      <c r="BN196" s="62">
        <f t="shared" ref="BN196:BN259" si="119">Y196/F196*1000</f>
        <v>3.6730945821854912</v>
      </c>
    </row>
    <row r="197" spans="1:66" x14ac:dyDescent="0.25">
      <c r="A197" s="59" t="s">
        <v>336</v>
      </c>
      <c r="B197" s="103">
        <v>14640</v>
      </c>
      <c r="C197" s="103">
        <v>11760</v>
      </c>
      <c r="D197" s="103">
        <v>11546</v>
      </c>
      <c r="E197" s="103">
        <v>11345</v>
      </c>
      <c r="F197" s="103">
        <v>5088</v>
      </c>
      <c r="G197" s="103">
        <v>219</v>
      </c>
      <c r="H197" s="103">
        <v>1136</v>
      </c>
      <c r="I197" s="103">
        <v>2214</v>
      </c>
      <c r="J197" s="103">
        <v>281</v>
      </c>
      <c r="K197" s="103">
        <v>665</v>
      </c>
      <c r="L197" s="103">
        <v>528</v>
      </c>
      <c r="M197" s="103">
        <v>247</v>
      </c>
      <c r="N197" s="103">
        <v>279</v>
      </c>
      <c r="O197" s="103">
        <v>75</v>
      </c>
      <c r="P197" s="103">
        <v>1267</v>
      </c>
      <c r="Q197" s="103">
        <v>1096</v>
      </c>
      <c r="R197" s="103">
        <v>771</v>
      </c>
      <c r="S197" s="103">
        <v>150</v>
      </c>
      <c r="T197" s="103">
        <v>116</v>
      </c>
      <c r="U197" s="103">
        <v>43</v>
      </c>
      <c r="V197" s="103">
        <v>49</v>
      </c>
      <c r="W197" s="103">
        <v>117</v>
      </c>
      <c r="X197" s="103">
        <v>1693</v>
      </c>
      <c r="Y197" s="103">
        <v>22</v>
      </c>
      <c r="Z197" s="103">
        <v>65</v>
      </c>
      <c r="AA197" s="103">
        <v>19</v>
      </c>
      <c r="AB197" s="103">
        <v>3838</v>
      </c>
      <c r="AC197" s="104">
        <v>305</v>
      </c>
      <c r="AD197" s="105">
        <v>599</v>
      </c>
      <c r="AE197" s="60"/>
      <c r="AF197" s="60"/>
      <c r="AG197" s="61" t="s">
        <v>336</v>
      </c>
      <c r="AH197" s="62">
        <f t="shared" si="92"/>
        <v>14.959016393442623</v>
      </c>
      <c r="AI197" s="62">
        <f t="shared" si="93"/>
        <v>77.595628415300538</v>
      </c>
      <c r="AJ197" s="62">
        <f t="shared" si="94"/>
        <v>151.22950819672133</v>
      </c>
      <c r="AK197" s="62">
        <f t="shared" si="95"/>
        <v>19.193989071038249</v>
      </c>
      <c r="AL197" s="62">
        <f t="shared" si="96"/>
        <v>45.423497267759565</v>
      </c>
      <c r="AM197" s="62">
        <f t="shared" si="97"/>
        <v>36.065573770491802</v>
      </c>
      <c r="AN197" s="62">
        <f t="shared" si="98"/>
        <v>16.871584699453553</v>
      </c>
      <c r="AO197" s="62">
        <f t="shared" si="99"/>
        <v>19.057377049180328</v>
      </c>
      <c r="AP197" s="62">
        <f t="shared" si="100"/>
        <v>5.1229508196721305</v>
      </c>
      <c r="AQ197" s="62">
        <f t="shared" si="101"/>
        <v>86.54371584699453</v>
      </c>
      <c r="AR197" s="62">
        <f t="shared" si="102"/>
        <v>74.863387978142072</v>
      </c>
      <c r="AS197" s="62">
        <f t="shared" si="103"/>
        <v>52.663934426229503</v>
      </c>
      <c r="AT197" s="62">
        <f t="shared" si="104"/>
        <v>10.245901639344261</v>
      </c>
      <c r="AU197" s="62">
        <f t="shared" si="105"/>
        <v>7.9234972677595623</v>
      </c>
      <c r="AV197" s="62">
        <f t="shared" si="106"/>
        <v>2.9371584699453552</v>
      </c>
      <c r="AW197" s="62">
        <f t="shared" si="107"/>
        <v>3.346994535519126</v>
      </c>
      <c r="AX197" s="62">
        <f t="shared" si="108"/>
        <v>7.9918032786885238</v>
      </c>
      <c r="AY197" s="62">
        <f t="shared" si="109"/>
        <v>115.64207650273224</v>
      </c>
      <c r="AZ197" s="62">
        <f t="shared" si="110"/>
        <v>1.5027322404371586</v>
      </c>
      <c r="BA197" s="62">
        <f t="shared" si="111"/>
        <v>4.4398907103825138</v>
      </c>
      <c r="BB197" s="62">
        <f t="shared" si="112"/>
        <v>1.2978142076502732</v>
      </c>
      <c r="BC197" s="62">
        <f t="shared" si="113"/>
        <v>262.15846994535519</v>
      </c>
      <c r="BD197" s="62">
        <f t="shared" si="90"/>
        <v>20.833333333333332</v>
      </c>
      <c r="BE197" s="62">
        <f t="shared" si="91"/>
        <v>40.915300546448087</v>
      </c>
      <c r="BF197" s="54"/>
      <c r="BG197" s="61" t="s">
        <v>336</v>
      </c>
      <c r="BH197" s="62">
        <f t="shared" si="114"/>
        <v>66.776372769790399</v>
      </c>
      <c r="BI197" s="62">
        <f t="shared" si="114"/>
        <v>13.221683561040106</v>
      </c>
      <c r="BJ197" s="62">
        <f t="shared" si="115"/>
        <v>96.606434552666371</v>
      </c>
      <c r="BK197" s="62">
        <f t="shared" si="116"/>
        <v>46.540326134861168</v>
      </c>
      <c r="BL197" s="62">
        <f t="shared" si="117"/>
        <v>143.96258503401361</v>
      </c>
      <c r="BM197" s="62">
        <f t="shared" si="118"/>
        <v>4.3190832966064345</v>
      </c>
      <c r="BN197" s="62">
        <f t="shared" si="119"/>
        <v>4.3238993710691824</v>
      </c>
    </row>
    <row r="198" spans="1:66" x14ac:dyDescent="0.25">
      <c r="A198" s="59" t="s">
        <v>337</v>
      </c>
      <c r="B198" s="103">
        <v>5565</v>
      </c>
      <c r="C198" s="103">
        <v>4559</v>
      </c>
      <c r="D198" s="103">
        <v>4478</v>
      </c>
      <c r="E198" s="103">
        <v>4420</v>
      </c>
      <c r="F198" s="103">
        <v>1940</v>
      </c>
      <c r="G198" s="103">
        <v>63</v>
      </c>
      <c r="H198" s="103">
        <v>409</v>
      </c>
      <c r="I198" s="103">
        <v>832</v>
      </c>
      <c r="J198" s="103">
        <v>107</v>
      </c>
      <c r="K198" s="103">
        <v>274</v>
      </c>
      <c r="L198" s="103">
        <v>221</v>
      </c>
      <c r="M198" s="103">
        <v>126</v>
      </c>
      <c r="N198" s="103">
        <v>112</v>
      </c>
      <c r="O198" s="103">
        <v>37</v>
      </c>
      <c r="P198" s="103">
        <v>461</v>
      </c>
      <c r="Q198" s="103">
        <v>181</v>
      </c>
      <c r="R198" s="103">
        <v>239</v>
      </c>
      <c r="S198" s="103">
        <v>36</v>
      </c>
      <c r="T198" s="103">
        <v>33</v>
      </c>
      <c r="U198" s="103">
        <v>5</v>
      </c>
      <c r="V198" s="103">
        <v>35</v>
      </c>
      <c r="W198" s="103">
        <v>28</v>
      </c>
      <c r="X198" s="103">
        <v>537</v>
      </c>
      <c r="Y198" s="103">
        <v>8</v>
      </c>
      <c r="Z198" s="103">
        <v>35</v>
      </c>
      <c r="AA198" s="103">
        <v>1</v>
      </c>
      <c r="AB198" s="103">
        <v>1465</v>
      </c>
      <c r="AC198" s="104">
        <v>101</v>
      </c>
      <c r="AD198" s="105">
        <v>187</v>
      </c>
      <c r="AE198" s="60"/>
      <c r="AF198" s="60"/>
      <c r="AG198" s="61" t="s">
        <v>337</v>
      </c>
      <c r="AH198" s="62">
        <f t="shared" si="92"/>
        <v>11.320754716981131</v>
      </c>
      <c r="AI198" s="62">
        <f t="shared" si="93"/>
        <v>73.495058400718776</v>
      </c>
      <c r="AJ198" s="62">
        <f t="shared" si="94"/>
        <v>149.5058400718778</v>
      </c>
      <c r="AK198" s="62">
        <f t="shared" si="95"/>
        <v>19.227313566936211</v>
      </c>
      <c r="AL198" s="62">
        <f t="shared" si="96"/>
        <v>49.23629829290207</v>
      </c>
      <c r="AM198" s="62">
        <f t="shared" si="97"/>
        <v>39.712488769092545</v>
      </c>
      <c r="AN198" s="62">
        <f t="shared" si="98"/>
        <v>22.641509433962263</v>
      </c>
      <c r="AO198" s="62">
        <f t="shared" si="99"/>
        <v>20.125786163522012</v>
      </c>
      <c r="AP198" s="62">
        <f t="shared" si="100"/>
        <v>6.648697214734951</v>
      </c>
      <c r="AQ198" s="62">
        <f t="shared" si="101"/>
        <v>82.839173405211142</v>
      </c>
      <c r="AR198" s="62">
        <f t="shared" si="102"/>
        <v>32.524707996406107</v>
      </c>
      <c r="AS198" s="62">
        <f t="shared" si="103"/>
        <v>42.946990116801437</v>
      </c>
      <c r="AT198" s="62">
        <f t="shared" si="104"/>
        <v>6.4690026954177897</v>
      </c>
      <c r="AU198" s="62">
        <f t="shared" si="105"/>
        <v>5.9299191374663067</v>
      </c>
      <c r="AV198" s="62">
        <f t="shared" si="106"/>
        <v>0.89847259658580414</v>
      </c>
      <c r="AW198" s="62">
        <f t="shared" si="107"/>
        <v>6.2893081761006293</v>
      </c>
      <c r="AX198" s="62">
        <f t="shared" si="108"/>
        <v>5.0314465408805029</v>
      </c>
      <c r="AY198" s="62">
        <f t="shared" si="109"/>
        <v>96.495956873315365</v>
      </c>
      <c r="AZ198" s="62">
        <f t="shared" si="110"/>
        <v>1.4375561545372866</v>
      </c>
      <c r="BA198" s="62">
        <f t="shared" si="111"/>
        <v>6.2893081761006293</v>
      </c>
      <c r="BB198" s="62">
        <f t="shared" si="112"/>
        <v>0.17969451931716082</v>
      </c>
      <c r="BC198" s="62">
        <f t="shared" si="113"/>
        <v>263.25247079964061</v>
      </c>
      <c r="BD198" s="62">
        <f t="shared" si="90"/>
        <v>18.149146451033243</v>
      </c>
      <c r="BE198" s="62">
        <f t="shared" si="91"/>
        <v>33.602875112309079</v>
      </c>
      <c r="BF198" s="54"/>
      <c r="BG198" s="61" t="s">
        <v>337</v>
      </c>
      <c r="BH198" s="62">
        <f t="shared" si="114"/>
        <v>53.372041089772218</v>
      </c>
      <c r="BI198" s="62">
        <f t="shared" si="114"/>
        <v>8.144796380090499</v>
      </c>
      <c r="BJ198" s="62">
        <f t="shared" si="115"/>
        <v>40.950226244343895</v>
      </c>
      <c r="BK198" s="62">
        <f t="shared" si="116"/>
        <v>50</v>
      </c>
      <c r="BL198" s="62">
        <f t="shared" si="117"/>
        <v>117.78898881333626</v>
      </c>
      <c r="BM198" s="62">
        <f t="shared" si="118"/>
        <v>7.9185520361990944</v>
      </c>
      <c r="BN198" s="62">
        <f t="shared" si="119"/>
        <v>4.123711340206186</v>
      </c>
    </row>
    <row r="199" spans="1:66" x14ac:dyDescent="0.25">
      <c r="A199" s="59" t="s">
        <v>338</v>
      </c>
      <c r="B199" s="103">
        <v>3074</v>
      </c>
      <c r="C199" s="103">
        <v>2585</v>
      </c>
      <c r="D199" s="103">
        <v>2560</v>
      </c>
      <c r="E199" s="103">
        <v>2532</v>
      </c>
      <c r="F199" s="103">
        <v>1392</v>
      </c>
      <c r="G199" s="103">
        <v>77</v>
      </c>
      <c r="H199" s="103">
        <v>194</v>
      </c>
      <c r="I199" s="103">
        <v>626</v>
      </c>
      <c r="J199" s="103">
        <v>52</v>
      </c>
      <c r="K199" s="103">
        <v>184</v>
      </c>
      <c r="L199" s="103">
        <v>97</v>
      </c>
      <c r="M199" s="103">
        <v>31</v>
      </c>
      <c r="N199" s="103">
        <v>89</v>
      </c>
      <c r="O199" s="103">
        <v>25</v>
      </c>
      <c r="P199" s="103">
        <v>301</v>
      </c>
      <c r="Q199" s="103">
        <v>27</v>
      </c>
      <c r="R199" s="103">
        <v>163</v>
      </c>
      <c r="S199" s="103">
        <v>35</v>
      </c>
      <c r="T199" s="103">
        <v>22</v>
      </c>
      <c r="U199" s="103">
        <v>9</v>
      </c>
      <c r="V199" s="103">
        <v>17</v>
      </c>
      <c r="W199" s="103">
        <v>21</v>
      </c>
      <c r="X199" s="103">
        <v>376</v>
      </c>
      <c r="Y199" s="103">
        <v>5</v>
      </c>
      <c r="Z199" s="103">
        <v>31</v>
      </c>
      <c r="AA199" s="103">
        <v>2</v>
      </c>
      <c r="AB199" s="103">
        <v>966</v>
      </c>
      <c r="AC199" s="104">
        <v>66</v>
      </c>
      <c r="AD199" s="105">
        <v>155</v>
      </c>
      <c r="AE199" s="60"/>
      <c r="AF199" s="60"/>
      <c r="AG199" s="61" t="s">
        <v>338</v>
      </c>
      <c r="AH199" s="62">
        <f t="shared" si="92"/>
        <v>25.048796356538713</v>
      </c>
      <c r="AI199" s="62">
        <f t="shared" si="93"/>
        <v>63.109954456733895</v>
      </c>
      <c r="AJ199" s="62">
        <f t="shared" si="94"/>
        <v>203.64346128822379</v>
      </c>
      <c r="AK199" s="62">
        <f t="shared" si="95"/>
        <v>16.916070266753415</v>
      </c>
      <c r="AL199" s="62">
        <f t="shared" si="96"/>
        <v>59.856864020819778</v>
      </c>
      <c r="AM199" s="62">
        <f t="shared" si="97"/>
        <v>31.554977228366948</v>
      </c>
      <c r="AN199" s="62">
        <f t="shared" si="98"/>
        <v>10.084580351333766</v>
      </c>
      <c r="AO199" s="62">
        <f t="shared" si="99"/>
        <v>28.952504879635654</v>
      </c>
      <c r="AP199" s="62">
        <f t="shared" si="100"/>
        <v>8.1327260897852955</v>
      </c>
      <c r="AQ199" s="62">
        <f t="shared" si="101"/>
        <v>97.918022121014971</v>
      </c>
      <c r="AR199" s="62">
        <f t="shared" si="102"/>
        <v>8.7833441769681198</v>
      </c>
      <c r="AS199" s="62">
        <f t="shared" si="103"/>
        <v>53.025374105400132</v>
      </c>
      <c r="AT199" s="62">
        <f t="shared" si="104"/>
        <v>11.385816525699415</v>
      </c>
      <c r="AU199" s="62">
        <f t="shared" si="105"/>
        <v>7.1567989590110601</v>
      </c>
      <c r="AV199" s="62">
        <f t="shared" si="106"/>
        <v>2.9277813923227063</v>
      </c>
      <c r="AW199" s="62">
        <f t="shared" si="107"/>
        <v>5.5302537410540005</v>
      </c>
      <c r="AX199" s="62">
        <f t="shared" si="108"/>
        <v>6.8314899154196489</v>
      </c>
      <c r="AY199" s="62">
        <f t="shared" si="109"/>
        <v>122.31620039037085</v>
      </c>
      <c r="AZ199" s="62">
        <f t="shared" si="110"/>
        <v>1.6265452179570592</v>
      </c>
      <c r="BA199" s="62">
        <f t="shared" si="111"/>
        <v>10.084580351333766</v>
      </c>
      <c r="BB199" s="62">
        <f t="shared" si="112"/>
        <v>0.65061808718282377</v>
      </c>
      <c r="BC199" s="62">
        <f t="shared" si="113"/>
        <v>314.24853610930381</v>
      </c>
      <c r="BD199" s="62">
        <f t="shared" si="90"/>
        <v>21.470396877033181</v>
      </c>
      <c r="BE199" s="62">
        <f t="shared" si="91"/>
        <v>50.422901756668836</v>
      </c>
      <c r="BF199" s="54"/>
      <c r="BG199" s="61" t="s">
        <v>338</v>
      </c>
      <c r="BH199" s="62">
        <f t="shared" si="114"/>
        <v>63.671875</v>
      </c>
      <c r="BI199" s="62">
        <f t="shared" si="114"/>
        <v>13.823064770932069</v>
      </c>
      <c r="BJ199" s="62">
        <f t="shared" si="115"/>
        <v>10.66350710900474</v>
      </c>
      <c r="BK199" s="62">
        <f t="shared" si="116"/>
        <v>38.309636650868882</v>
      </c>
      <c r="BL199" s="62">
        <f t="shared" si="117"/>
        <v>145.45454545454544</v>
      </c>
      <c r="BM199" s="62">
        <f t="shared" si="118"/>
        <v>6.7140600315955767</v>
      </c>
      <c r="BN199" s="62">
        <f t="shared" si="119"/>
        <v>3.5919540229885056</v>
      </c>
    </row>
    <row r="200" spans="1:66" x14ac:dyDescent="0.25">
      <c r="A200" s="59" t="s">
        <v>339</v>
      </c>
      <c r="B200" s="103">
        <v>3628</v>
      </c>
      <c r="C200" s="103">
        <v>2884</v>
      </c>
      <c r="D200" s="103">
        <v>2826</v>
      </c>
      <c r="E200" s="103">
        <v>2778</v>
      </c>
      <c r="F200" s="103">
        <v>1120</v>
      </c>
      <c r="G200" s="103">
        <v>69</v>
      </c>
      <c r="H200" s="103">
        <v>230</v>
      </c>
      <c r="I200" s="103">
        <v>558</v>
      </c>
      <c r="J200" s="103">
        <v>58</v>
      </c>
      <c r="K200" s="103">
        <v>140</v>
      </c>
      <c r="L200" s="103">
        <v>134</v>
      </c>
      <c r="M200" s="103">
        <v>75</v>
      </c>
      <c r="N200" s="103">
        <v>81</v>
      </c>
      <c r="O200" s="103">
        <v>37</v>
      </c>
      <c r="P200" s="103">
        <v>274</v>
      </c>
      <c r="Q200" s="103">
        <v>57</v>
      </c>
      <c r="R200" s="103">
        <v>167</v>
      </c>
      <c r="S200" s="103">
        <v>25</v>
      </c>
      <c r="T200" s="103">
        <v>42</v>
      </c>
      <c r="U200" s="103">
        <v>11</v>
      </c>
      <c r="V200" s="103">
        <v>33</v>
      </c>
      <c r="W200" s="103">
        <v>28</v>
      </c>
      <c r="X200" s="103">
        <v>464</v>
      </c>
      <c r="Y200" s="103">
        <v>3</v>
      </c>
      <c r="Z200" s="103">
        <v>20</v>
      </c>
      <c r="AA200" s="103">
        <v>11</v>
      </c>
      <c r="AB200" s="103">
        <v>934</v>
      </c>
      <c r="AC200" s="104">
        <v>71</v>
      </c>
      <c r="AD200" s="105">
        <v>158</v>
      </c>
      <c r="AE200" s="60"/>
      <c r="AF200" s="60"/>
      <c r="AG200" s="61" t="s">
        <v>339</v>
      </c>
      <c r="AH200" s="62">
        <f t="shared" si="92"/>
        <v>19.018743109151046</v>
      </c>
      <c r="AI200" s="62">
        <f t="shared" si="93"/>
        <v>63.395810363836816</v>
      </c>
      <c r="AJ200" s="62">
        <f t="shared" si="94"/>
        <v>153.80374862183021</v>
      </c>
      <c r="AK200" s="62">
        <f t="shared" si="95"/>
        <v>15.986769570011026</v>
      </c>
      <c r="AL200" s="62">
        <f t="shared" si="96"/>
        <v>38.588754134509372</v>
      </c>
      <c r="AM200" s="62">
        <f t="shared" si="97"/>
        <v>36.934950385887539</v>
      </c>
      <c r="AN200" s="62">
        <f t="shared" si="98"/>
        <v>20.672546857772875</v>
      </c>
      <c r="AO200" s="62">
        <f t="shared" si="99"/>
        <v>22.326350606394708</v>
      </c>
      <c r="AP200" s="62">
        <f t="shared" si="100"/>
        <v>10.19845644983462</v>
      </c>
      <c r="AQ200" s="62">
        <f t="shared" si="101"/>
        <v>75.523704520396919</v>
      </c>
      <c r="AR200" s="62">
        <f t="shared" si="102"/>
        <v>15.711135611907387</v>
      </c>
      <c r="AS200" s="62">
        <f t="shared" si="103"/>
        <v>46.030871003307603</v>
      </c>
      <c r="AT200" s="62">
        <f t="shared" si="104"/>
        <v>6.8908489525909591</v>
      </c>
      <c r="AU200" s="62">
        <f t="shared" si="105"/>
        <v>11.576626240352812</v>
      </c>
      <c r="AV200" s="62">
        <f t="shared" si="106"/>
        <v>3.0319735391400222</v>
      </c>
      <c r="AW200" s="62">
        <f t="shared" si="107"/>
        <v>9.0959206174200666</v>
      </c>
      <c r="AX200" s="62">
        <f t="shared" si="108"/>
        <v>7.7177508269018738</v>
      </c>
      <c r="AY200" s="62">
        <f t="shared" si="109"/>
        <v>127.89415656008821</v>
      </c>
      <c r="AZ200" s="62">
        <f t="shared" si="110"/>
        <v>0.82690187431091511</v>
      </c>
      <c r="BA200" s="62">
        <f t="shared" si="111"/>
        <v>5.5126791620727671</v>
      </c>
      <c r="BB200" s="62">
        <f t="shared" si="112"/>
        <v>3.0319735391400222</v>
      </c>
      <c r="BC200" s="62">
        <f t="shared" si="113"/>
        <v>257.44211686879828</v>
      </c>
      <c r="BD200" s="62">
        <f t="shared" si="90"/>
        <v>19.570011025358326</v>
      </c>
      <c r="BE200" s="62">
        <f t="shared" si="91"/>
        <v>43.550165380374864</v>
      </c>
      <c r="BF200" s="54"/>
      <c r="BG200" s="61" t="s">
        <v>339</v>
      </c>
      <c r="BH200" s="62">
        <f t="shared" si="114"/>
        <v>59.094125973106863</v>
      </c>
      <c r="BI200" s="62">
        <f t="shared" si="114"/>
        <v>8.9992800575953922</v>
      </c>
      <c r="BJ200" s="62">
        <f t="shared" si="115"/>
        <v>20.518358531317492</v>
      </c>
      <c r="BK200" s="62">
        <f t="shared" si="116"/>
        <v>48.236141108711301</v>
      </c>
      <c r="BL200" s="62">
        <f t="shared" si="117"/>
        <v>160.8876560332871</v>
      </c>
      <c r="BM200" s="62">
        <f t="shared" si="118"/>
        <v>11.879049676025918</v>
      </c>
      <c r="BN200" s="62">
        <f t="shared" si="119"/>
        <v>2.6785714285714284</v>
      </c>
    </row>
    <row r="201" spans="1:66" x14ac:dyDescent="0.25">
      <c r="A201" s="59" t="s">
        <v>340</v>
      </c>
      <c r="B201" s="103">
        <v>3892</v>
      </c>
      <c r="C201" s="103">
        <v>3196</v>
      </c>
      <c r="D201" s="103">
        <v>3154</v>
      </c>
      <c r="E201" s="103">
        <v>3118</v>
      </c>
      <c r="F201" s="103">
        <v>765</v>
      </c>
      <c r="G201" s="103">
        <v>15</v>
      </c>
      <c r="H201" s="103">
        <v>138</v>
      </c>
      <c r="I201" s="103">
        <v>286</v>
      </c>
      <c r="J201" s="103">
        <v>29</v>
      </c>
      <c r="K201" s="103">
        <v>83</v>
      </c>
      <c r="L201" s="103">
        <v>26</v>
      </c>
      <c r="M201" s="103">
        <v>29</v>
      </c>
      <c r="N201" s="103">
        <v>115</v>
      </c>
      <c r="O201" s="103">
        <v>5</v>
      </c>
      <c r="P201" s="103">
        <v>160</v>
      </c>
      <c r="Q201" s="103">
        <v>81</v>
      </c>
      <c r="R201" s="103">
        <v>89</v>
      </c>
      <c r="S201" s="103">
        <v>12</v>
      </c>
      <c r="T201" s="103">
        <v>6</v>
      </c>
      <c r="U201" s="103">
        <v>2</v>
      </c>
      <c r="V201" s="103">
        <v>3</v>
      </c>
      <c r="W201" s="103">
        <v>11</v>
      </c>
      <c r="X201" s="103">
        <v>291</v>
      </c>
      <c r="Y201" s="103">
        <v>1</v>
      </c>
      <c r="Z201" s="103">
        <v>11</v>
      </c>
      <c r="AA201" s="103">
        <v>1</v>
      </c>
      <c r="AB201" s="103">
        <v>492</v>
      </c>
      <c r="AC201" s="104">
        <v>23</v>
      </c>
      <c r="AD201" s="105">
        <v>57</v>
      </c>
      <c r="AE201" s="60"/>
      <c r="AF201" s="60"/>
      <c r="AG201" s="61" t="s">
        <v>340</v>
      </c>
      <c r="AH201" s="62">
        <f t="shared" si="92"/>
        <v>3.8540596094552932</v>
      </c>
      <c r="AI201" s="62">
        <f t="shared" si="93"/>
        <v>35.457348406988693</v>
      </c>
      <c r="AJ201" s="62">
        <f t="shared" si="94"/>
        <v>73.48406988694758</v>
      </c>
      <c r="AK201" s="62">
        <f t="shared" si="95"/>
        <v>7.451181911613566</v>
      </c>
      <c r="AL201" s="62">
        <f t="shared" si="96"/>
        <v>21.325796505652622</v>
      </c>
      <c r="AM201" s="62">
        <f t="shared" si="97"/>
        <v>6.6803699897225073</v>
      </c>
      <c r="AN201" s="62">
        <f t="shared" si="98"/>
        <v>7.451181911613566</v>
      </c>
      <c r="AO201" s="62">
        <f t="shared" si="99"/>
        <v>29.547790339157245</v>
      </c>
      <c r="AP201" s="62">
        <f t="shared" si="100"/>
        <v>1.2846865364850977</v>
      </c>
      <c r="AQ201" s="62">
        <f t="shared" si="101"/>
        <v>41.109969167523126</v>
      </c>
      <c r="AR201" s="62">
        <f t="shared" si="102"/>
        <v>20.811921891058581</v>
      </c>
      <c r="AS201" s="62">
        <f t="shared" si="103"/>
        <v>22.867420349434738</v>
      </c>
      <c r="AT201" s="62">
        <f t="shared" si="104"/>
        <v>3.0832476875642341</v>
      </c>
      <c r="AU201" s="62">
        <f t="shared" si="105"/>
        <v>1.541623843782117</v>
      </c>
      <c r="AV201" s="62">
        <f t="shared" si="106"/>
        <v>0.51387461459403905</v>
      </c>
      <c r="AW201" s="62">
        <f t="shared" si="107"/>
        <v>0.77081192189105852</v>
      </c>
      <c r="AX201" s="62">
        <f t="shared" si="108"/>
        <v>2.8263103802672145</v>
      </c>
      <c r="AY201" s="62">
        <f t="shared" si="109"/>
        <v>74.768756423432677</v>
      </c>
      <c r="AZ201" s="62">
        <f t="shared" si="110"/>
        <v>0.25693730729701952</v>
      </c>
      <c r="BA201" s="62">
        <f t="shared" si="111"/>
        <v>2.8263103802672145</v>
      </c>
      <c r="BB201" s="62">
        <f t="shared" si="112"/>
        <v>0.25693730729701952</v>
      </c>
      <c r="BC201" s="62">
        <f t="shared" si="113"/>
        <v>126.41315519013361</v>
      </c>
      <c r="BD201" s="62">
        <f t="shared" si="90"/>
        <v>5.9095580678314494</v>
      </c>
      <c r="BE201" s="62">
        <f t="shared" si="91"/>
        <v>14.645426515930112</v>
      </c>
      <c r="BF201" s="54"/>
      <c r="BG201" s="61" t="s">
        <v>340</v>
      </c>
      <c r="BH201" s="62">
        <f t="shared" si="114"/>
        <v>28.218135700697527</v>
      </c>
      <c r="BI201" s="62">
        <f t="shared" si="114"/>
        <v>3.8486209108402822</v>
      </c>
      <c r="BJ201" s="62">
        <f t="shared" si="115"/>
        <v>25.978191148171906</v>
      </c>
      <c r="BK201" s="62">
        <f t="shared" si="116"/>
        <v>8.3386786401539439</v>
      </c>
      <c r="BL201" s="62">
        <f t="shared" si="117"/>
        <v>91.051314142678351</v>
      </c>
      <c r="BM201" s="62">
        <f t="shared" si="118"/>
        <v>0.96215522771007056</v>
      </c>
      <c r="BN201" s="62">
        <f t="shared" si="119"/>
        <v>1.3071895424836601</v>
      </c>
    </row>
    <row r="202" spans="1:66" x14ac:dyDescent="0.25">
      <c r="A202" s="59" t="s">
        <v>341</v>
      </c>
      <c r="B202" s="103">
        <v>3754</v>
      </c>
      <c r="C202" s="103">
        <v>2879</v>
      </c>
      <c r="D202" s="103">
        <v>2832</v>
      </c>
      <c r="E202" s="103">
        <v>2780</v>
      </c>
      <c r="F202" s="103">
        <v>1141</v>
      </c>
      <c r="G202" s="103">
        <v>63</v>
      </c>
      <c r="H202" s="103">
        <v>225</v>
      </c>
      <c r="I202" s="103">
        <v>457</v>
      </c>
      <c r="J202" s="103">
        <v>58</v>
      </c>
      <c r="K202" s="103">
        <v>176</v>
      </c>
      <c r="L202" s="103">
        <v>153</v>
      </c>
      <c r="M202" s="103">
        <v>84</v>
      </c>
      <c r="N202" s="103">
        <v>73</v>
      </c>
      <c r="O202" s="103">
        <v>24</v>
      </c>
      <c r="P202" s="103">
        <v>289</v>
      </c>
      <c r="Q202" s="103">
        <v>360</v>
      </c>
      <c r="R202" s="103">
        <v>158</v>
      </c>
      <c r="S202" s="103">
        <v>24</v>
      </c>
      <c r="T202" s="103">
        <v>43</v>
      </c>
      <c r="U202" s="103">
        <v>10</v>
      </c>
      <c r="V202" s="103">
        <v>14</v>
      </c>
      <c r="W202" s="103">
        <v>28</v>
      </c>
      <c r="X202" s="103">
        <v>317</v>
      </c>
      <c r="Y202" s="103">
        <v>3</v>
      </c>
      <c r="Z202" s="103">
        <v>48</v>
      </c>
      <c r="AA202" s="103">
        <v>1</v>
      </c>
      <c r="AB202" s="103">
        <v>845</v>
      </c>
      <c r="AC202" s="104">
        <v>68</v>
      </c>
      <c r="AD202" s="105">
        <v>165</v>
      </c>
      <c r="AE202" s="60"/>
      <c r="AF202" s="60"/>
      <c r="AG202" s="61" t="s">
        <v>341</v>
      </c>
      <c r="AH202" s="62">
        <f t="shared" si="92"/>
        <v>16.782099094299415</v>
      </c>
      <c r="AI202" s="62">
        <f t="shared" si="93"/>
        <v>59.936068193926481</v>
      </c>
      <c r="AJ202" s="62">
        <f t="shared" si="94"/>
        <v>121.73681406499733</v>
      </c>
      <c r="AK202" s="62">
        <f t="shared" si="95"/>
        <v>15.450186467767715</v>
      </c>
      <c r="AL202" s="62">
        <f t="shared" si="96"/>
        <v>46.883324453915826</v>
      </c>
      <c r="AM202" s="62">
        <f t="shared" si="97"/>
        <v>40.756526371870009</v>
      </c>
      <c r="AN202" s="62">
        <f t="shared" si="98"/>
        <v>22.376132125732553</v>
      </c>
      <c r="AO202" s="62">
        <f t="shared" si="99"/>
        <v>19.445924347362812</v>
      </c>
      <c r="AP202" s="62">
        <f t="shared" si="100"/>
        <v>6.3931806073521571</v>
      </c>
      <c r="AQ202" s="62">
        <f t="shared" si="101"/>
        <v>76.984549813532226</v>
      </c>
      <c r="AR202" s="62">
        <f t="shared" si="102"/>
        <v>95.897709110282364</v>
      </c>
      <c r="AS202" s="62">
        <f t="shared" si="103"/>
        <v>42.088438998401706</v>
      </c>
      <c r="AT202" s="62">
        <f t="shared" si="104"/>
        <v>6.3931806073521571</v>
      </c>
      <c r="AU202" s="62">
        <f t="shared" si="105"/>
        <v>11.454448588172616</v>
      </c>
      <c r="AV202" s="62">
        <f t="shared" si="106"/>
        <v>2.6638252530633992</v>
      </c>
      <c r="AW202" s="62">
        <f t="shared" si="107"/>
        <v>3.7293553542887588</v>
      </c>
      <c r="AX202" s="62">
        <f t="shared" si="108"/>
        <v>7.4587107085775175</v>
      </c>
      <c r="AY202" s="62">
        <f t="shared" si="109"/>
        <v>84.443260522109753</v>
      </c>
      <c r="AZ202" s="62">
        <f t="shared" si="110"/>
        <v>0.79914757591901964</v>
      </c>
      <c r="BA202" s="62">
        <f t="shared" si="111"/>
        <v>12.786361214704314</v>
      </c>
      <c r="BB202" s="62">
        <f t="shared" si="112"/>
        <v>0.26638252530633988</v>
      </c>
      <c r="BC202" s="62">
        <f t="shared" si="113"/>
        <v>225.09323388385721</v>
      </c>
      <c r="BD202" s="62">
        <f t="shared" si="90"/>
        <v>18.114011720831112</v>
      </c>
      <c r="BE202" s="62">
        <f t="shared" si="91"/>
        <v>43.953116675546084</v>
      </c>
      <c r="BF202" s="54"/>
      <c r="BG202" s="61" t="s">
        <v>341</v>
      </c>
      <c r="BH202" s="62">
        <f t="shared" si="114"/>
        <v>55.790960451977398</v>
      </c>
      <c r="BI202" s="62">
        <f t="shared" si="114"/>
        <v>8.6330935251798557</v>
      </c>
      <c r="BJ202" s="62">
        <f t="shared" si="115"/>
        <v>129.49640287769785</v>
      </c>
      <c r="BK202" s="62">
        <f t="shared" si="116"/>
        <v>55.035971223021583</v>
      </c>
      <c r="BL202" s="62">
        <f t="shared" si="117"/>
        <v>110.1076762764849</v>
      </c>
      <c r="BM202" s="62">
        <f t="shared" si="118"/>
        <v>5.0359712230215825</v>
      </c>
      <c r="BN202" s="62">
        <f t="shared" si="119"/>
        <v>2.6292725679228748</v>
      </c>
    </row>
    <row r="203" spans="1:66" x14ac:dyDescent="0.25">
      <c r="A203" s="59" t="s">
        <v>342</v>
      </c>
      <c r="B203" s="103">
        <v>6305</v>
      </c>
      <c r="C203" s="103">
        <v>5131</v>
      </c>
      <c r="D203" s="103">
        <v>5040</v>
      </c>
      <c r="E203" s="103">
        <v>4946</v>
      </c>
      <c r="F203" s="103">
        <v>2024</v>
      </c>
      <c r="G203" s="103">
        <v>110</v>
      </c>
      <c r="H203" s="103">
        <v>567</v>
      </c>
      <c r="I203" s="103">
        <v>937</v>
      </c>
      <c r="J203" s="103">
        <v>131</v>
      </c>
      <c r="K203" s="103">
        <v>323</v>
      </c>
      <c r="L203" s="103">
        <v>264</v>
      </c>
      <c r="M203" s="103">
        <v>110</v>
      </c>
      <c r="N203" s="103">
        <v>180</v>
      </c>
      <c r="O203" s="103">
        <v>28</v>
      </c>
      <c r="P203" s="103">
        <v>513</v>
      </c>
      <c r="Q203" s="103">
        <v>147</v>
      </c>
      <c r="R203" s="103">
        <v>252</v>
      </c>
      <c r="S203" s="103">
        <v>55</v>
      </c>
      <c r="T203" s="103">
        <v>53</v>
      </c>
      <c r="U203" s="103">
        <v>50</v>
      </c>
      <c r="V203" s="103">
        <v>24</v>
      </c>
      <c r="W203" s="103">
        <v>71</v>
      </c>
      <c r="X203" s="103">
        <v>645</v>
      </c>
      <c r="Y203" s="103">
        <v>11</v>
      </c>
      <c r="Z203" s="103">
        <v>60</v>
      </c>
      <c r="AA203" s="103">
        <v>4</v>
      </c>
      <c r="AB203" s="103">
        <v>1726</v>
      </c>
      <c r="AC203" s="104">
        <v>166</v>
      </c>
      <c r="AD203" s="105">
        <v>300</v>
      </c>
      <c r="AE203" s="60"/>
      <c r="AF203" s="60"/>
      <c r="AG203" s="61" t="s">
        <v>342</v>
      </c>
      <c r="AH203" s="62">
        <f t="shared" si="92"/>
        <v>17.446471054718479</v>
      </c>
      <c r="AI203" s="62">
        <f t="shared" si="93"/>
        <v>89.928628072957963</v>
      </c>
      <c r="AJ203" s="62">
        <f t="shared" si="94"/>
        <v>148.61221252973831</v>
      </c>
      <c r="AK203" s="62">
        <f t="shared" si="95"/>
        <v>20.777160983346551</v>
      </c>
      <c r="AL203" s="62">
        <f t="shared" si="96"/>
        <v>51.22918318794607</v>
      </c>
      <c r="AM203" s="62">
        <f t="shared" si="97"/>
        <v>41.871530531324346</v>
      </c>
      <c r="AN203" s="62">
        <f t="shared" si="98"/>
        <v>17.446471054718479</v>
      </c>
      <c r="AO203" s="62">
        <f t="shared" si="99"/>
        <v>28.548770816812052</v>
      </c>
      <c r="AP203" s="62">
        <f t="shared" si="100"/>
        <v>4.4409199048374308</v>
      </c>
      <c r="AQ203" s="62">
        <f t="shared" si="101"/>
        <v>81.363996827914363</v>
      </c>
      <c r="AR203" s="62">
        <f t="shared" si="102"/>
        <v>23.31482950039651</v>
      </c>
      <c r="AS203" s="62">
        <f t="shared" si="103"/>
        <v>39.968279143536876</v>
      </c>
      <c r="AT203" s="62">
        <f t="shared" si="104"/>
        <v>8.7232355273592397</v>
      </c>
      <c r="AU203" s="62">
        <f t="shared" si="105"/>
        <v>8.406026962727994</v>
      </c>
      <c r="AV203" s="62">
        <f t="shared" si="106"/>
        <v>7.9302141157811255</v>
      </c>
      <c r="AW203" s="62">
        <f t="shared" si="107"/>
        <v>3.8065027755749403</v>
      </c>
      <c r="AX203" s="62">
        <f t="shared" si="108"/>
        <v>11.260904044409198</v>
      </c>
      <c r="AY203" s="62">
        <f t="shared" si="109"/>
        <v>102.29976209357652</v>
      </c>
      <c r="AZ203" s="62">
        <f t="shared" si="110"/>
        <v>1.7446471054718478</v>
      </c>
      <c r="BA203" s="62">
        <f t="shared" si="111"/>
        <v>9.5162569389373513</v>
      </c>
      <c r="BB203" s="62">
        <f t="shared" si="112"/>
        <v>0.63441712926249016</v>
      </c>
      <c r="BC203" s="62">
        <f t="shared" si="113"/>
        <v>273.75099127676452</v>
      </c>
      <c r="BD203" s="62">
        <f t="shared" si="90"/>
        <v>26.328310864393337</v>
      </c>
      <c r="BE203" s="62">
        <f t="shared" si="91"/>
        <v>47.581284694686751</v>
      </c>
      <c r="BF203" s="54"/>
      <c r="BG203" s="61" t="s">
        <v>342</v>
      </c>
      <c r="BH203" s="62">
        <f t="shared" si="114"/>
        <v>50</v>
      </c>
      <c r="BI203" s="62">
        <f t="shared" si="114"/>
        <v>11.120097048119693</v>
      </c>
      <c r="BJ203" s="62">
        <f t="shared" si="115"/>
        <v>29.720986655883543</v>
      </c>
      <c r="BK203" s="62">
        <f t="shared" si="116"/>
        <v>53.376465830974524</v>
      </c>
      <c r="BL203" s="62">
        <f t="shared" si="117"/>
        <v>125.70648996297018</v>
      </c>
      <c r="BM203" s="62">
        <f t="shared" si="118"/>
        <v>4.8524059846340473</v>
      </c>
      <c r="BN203" s="62">
        <f t="shared" si="119"/>
        <v>5.4347826086956523</v>
      </c>
    </row>
    <row r="204" spans="1:66" x14ac:dyDescent="0.25">
      <c r="A204" s="59" t="s">
        <v>343</v>
      </c>
      <c r="B204" s="103">
        <v>8077</v>
      </c>
      <c r="C204" s="103">
        <v>6212</v>
      </c>
      <c r="D204" s="103">
        <v>6120</v>
      </c>
      <c r="E204" s="103">
        <v>5991</v>
      </c>
      <c r="F204" s="103">
        <v>2294</v>
      </c>
      <c r="G204" s="103">
        <v>126</v>
      </c>
      <c r="H204" s="103">
        <v>734</v>
      </c>
      <c r="I204" s="103">
        <v>849</v>
      </c>
      <c r="J204" s="103">
        <v>169</v>
      </c>
      <c r="K204" s="103">
        <v>304</v>
      </c>
      <c r="L204" s="103">
        <v>280</v>
      </c>
      <c r="M204" s="103">
        <v>160</v>
      </c>
      <c r="N204" s="103">
        <v>123</v>
      </c>
      <c r="O204" s="103">
        <v>43</v>
      </c>
      <c r="P204" s="103">
        <v>495</v>
      </c>
      <c r="Q204" s="103">
        <v>294</v>
      </c>
      <c r="R204" s="103">
        <v>272</v>
      </c>
      <c r="S204" s="103">
        <v>52</v>
      </c>
      <c r="T204" s="103">
        <v>54</v>
      </c>
      <c r="U204" s="103">
        <v>22</v>
      </c>
      <c r="V204" s="103">
        <v>47</v>
      </c>
      <c r="W204" s="103">
        <v>56</v>
      </c>
      <c r="X204" s="103">
        <v>867</v>
      </c>
      <c r="Y204" s="103">
        <v>19</v>
      </c>
      <c r="Z204" s="103">
        <v>46</v>
      </c>
      <c r="AA204" s="103">
        <v>9</v>
      </c>
      <c r="AB204" s="103">
        <v>1833</v>
      </c>
      <c r="AC204" s="104">
        <v>132</v>
      </c>
      <c r="AD204" s="105">
        <v>428</v>
      </c>
      <c r="AE204" s="60"/>
      <c r="AF204" s="60"/>
      <c r="AG204" s="61" t="s">
        <v>343</v>
      </c>
      <c r="AH204" s="62">
        <f t="shared" si="92"/>
        <v>15.599851429986382</v>
      </c>
      <c r="AI204" s="62">
        <f t="shared" si="93"/>
        <v>90.875324996904794</v>
      </c>
      <c r="AJ204" s="62">
        <f t="shared" si="94"/>
        <v>105.11328463538443</v>
      </c>
      <c r="AK204" s="62">
        <f t="shared" si="95"/>
        <v>20.923610251330942</v>
      </c>
      <c r="AL204" s="62">
        <f t="shared" si="96"/>
        <v>37.637736783459204</v>
      </c>
      <c r="AM204" s="62">
        <f t="shared" si="97"/>
        <v>34.66633651108085</v>
      </c>
      <c r="AN204" s="62">
        <f t="shared" si="98"/>
        <v>19.809335149189053</v>
      </c>
      <c r="AO204" s="62">
        <f t="shared" si="99"/>
        <v>15.228426395939087</v>
      </c>
      <c r="AP204" s="62">
        <f t="shared" si="100"/>
        <v>5.3237588213445592</v>
      </c>
      <c r="AQ204" s="62">
        <f t="shared" si="101"/>
        <v>61.285130617803645</v>
      </c>
      <c r="AR204" s="62">
        <f t="shared" si="102"/>
        <v>36.399653336634891</v>
      </c>
      <c r="AS204" s="62">
        <f t="shared" si="103"/>
        <v>33.675869753621392</v>
      </c>
      <c r="AT204" s="62">
        <f t="shared" si="104"/>
        <v>6.4380339234864428</v>
      </c>
      <c r="AU204" s="62">
        <f t="shared" si="105"/>
        <v>6.6856506128513065</v>
      </c>
      <c r="AV204" s="62">
        <f t="shared" si="106"/>
        <v>2.7237835830134953</v>
      </c>
      <c r="AW204" s="62">
        <f t="shared" si="107"/>
        <v>5.8189922000742849</v>
      </c>
      <c r="AX204" s="62">
        <f t="shared" si="108"/>
        <v>6.9332673022161693</v>
      </c>
      <c r="AY204" s="62">
        <f t="shared" si="109"/>
        <v>107.34183483966819</v>
      </c>
      <c r="AZ204" s="62">
        <f t="shared" si="110"/>
        <v>2.3523585489662002</v>
      </c>
      <c r="BA204" s="62">
        <f t="shared" si="111"/>
        <v>5.6951838553918535</v>
      </c>
      <c r="BB204" s="62">
        <f t="shared" si="112"/>
        <v>1.1142751021418844</v>
      </c>
      <c r="BC204" s="62">
        <f t="shared" si="113"/>
        <v>226.9406958028971</v>
      </c>
      <c r="BD204" s="62">
        <f t="shared" si="90"/>
        <v>16.34270149808097</v>
      </c>
      <c r="BE204" s="62">
        <f t="shared" si="91"/>
        <v>52.989971524080723</v>
      </c>
      <c r="BF204" s="54"/>
      <c r="BG204" s="61" t="s">
        <v>343</v>
      </c>
      <c r="BH204" s="62">
        <f t="shared" si="114"/>
        <v>44.444444444444443</v>
      </c>
      <c r="BI204" s="62">
        <f t="shared" si="114"/>
        <v>8.679686195960608</v>
      </c>
      <c r="BJ204" s="62">
        <f t="shared" si="115"/>
        <v>49.073610415623435</v>
      </c>
      <c r="BK204" s="62">
        <f t="shared" si="116"/>
        <v>46.73677182440327</v>
      </c>
      <c r="BL204" s="62">
        <f t="shared" si="117"/>
        <v>139.5685769478429</v>
      </c>
      <c r="BM204" s="62">
        <f t="shared" si="118"/>
        <v>7.84510098481055</v>
      </c>
      <c r="BN204" s="62">
        <f t="shared" si="119"/>
        <v>8.2824760244115083</v>
      </c>
    </row>
    <row r="205" spans="1:66" x14ac:dyDescent="0.25">
      <c r="A205" s="59" t="s">
        <v>344</v>
      </c>
      <c r="B205" s="103">
        <v>4946</v>
      </c>
      <c r="C205" s="103">
        <v>3942</v>
      </c>
      <c r="D205" s="103">
        <v>3884</v>
      </c>
      <c r="E205" s="103">
        <v>3823</v>
      </c>
      <c r="F205" s="103">
        <v>1517</v>
      </c>
      <c r="G205" s="103">
        <v>90</v>
      </c>
      <c r="H205" s="103">
        <v>238</v>
      </c>
      <c r="I205" s="103">
        <v>692</v>
      </c>
      <c r="J205" s="103">
        <v>94</v>
      </c>
      <c r="K205" s="103">
        <v>199</v>
      </c>
      <c r="L205" s="103">
        <v>218</v>
      </c>
      <c r="M205" s="103">
        <v>111</v>
      </c>
      <c r="N205" s="103">
        <v>98</v>
      </c>
      <c r="O205" s="103">
        <v>26</v>
      </c>
      <c r="P205" s="103">
        <v>362</v>
      </c>
      <c r="Q205" s="103">
        <v>389</v>
      </c>
      <c r="R205" s="103">
        <v>204</v>
      </c>
      <c r="S205" s="103">
        <v>31</v>
      </c>
      <c r="T205" s="103">
        <v>30</v>
      </c>
      <c r="U205" s="103">
        <v>13</v>
      </c>
      <c r="V205" s="103">
        <v>23</v>
      </c>
      <c r="W205" s="103">
        <v>39</v>
      </c>
      <c r="X205" s="103">
        <v>458</v>
      </c>
      <c r="Y205" s="103">
        <v>5</v>
      </c>
      <c r="Z205" s="103">
        <v>27</v>
      </c>
      <c r="AA205" s="103">
        <v>26</v>
      </c>
      <c r="AB205" s="103">
        <v>1146</v>
      </c>
      <c r="AC205" s="104">
        <v>96</v>
      </c>
      <c r="AD205" s="105">
        <v>208</v>
      </c>
      <c r="AE205" s="60"/>
      <c r="AF205" s="60"/>
      <c r="AG205" s="61" t="s">
        <v>344</v>
      </c>
      <c r="AH205" s="62">
        <f t="shared" si="92"/>
        <v>18.196522442377681</v>
      </c>
      <c r="AI205" s="62">
        <f t="shared" si="93"/>
        <v>48.119692680954309</v>
      </c>
      <c r="AJ205" s="62">
        <f t="shared" si="94"/>
        <v>139.91103922361503</v>
      </c>
      <c r="AK205" s="62">
        <f t="shared" si="95"/>
        <v>19.00525677315002</v>
      </c>
      <c r="AL205" s="62">
        <f t="shared" si="96"/>
        <v>40.234532955923981</v>
      </c>
      <c r="AM205" s="62">
        <f t="shared" si="97"/>
        <v>44.076021027092601</v>
      </c>
      <c r="AN205" s="62">
        <f t="shared" si="98"/>
        <v>22.442377678932473</v>
      </c>
      <c r="AO205" s="62">
        <f t="shared" si="99"/>
        <v>19.813991103922358</v>
      </c>
      <c r="AP205" s="62">
        <f t="shared" si="100"/>
        <v>5.2567731500202184</v>
      </c>
      <c r="AQ205" s="62">
        <f t="shared" si="101"/>
        <v>73.190456934896886</v>
      </c>
      <c r="AR205" s="62">
        <f t="shared" si="102"/>
        <v>78.64941366761019</v>
      </c>
      <c r="AS205" s="62">
        <f t="shared" si="103"/>
        <v>41.245450869389401</v>
      </c>
      <c r="AT205" s="62">
        <f t="shared" si="104"/>
        <v>6.2676910634856453</v>
      </c>
      <c r="AU205" s="62">
        <f t="shared" si="105"/>
        <v>6.0655074807925597</v>
      </c>
      <c r="AV205" s="62">
        <f t="shared" si="106"/>
        <v>2.6283865750101092</v>
      </c>
      <c r="AW205" s="62">
        <f t="shared" si="107"/>
        <v>4.6502224019409617</v>
      </c>
      <c r="AX205" s="62">
        <f t="shared" si="108"/>
        <v>7.885159725030328</v>
      </c>
      <c r="AY205" s="62">
        <f t="shared" si="109"/>
        <v>92.600080873433072</v>
      </c>
      <c r="AZ205" s="62">
        <f t="shared" si="110"/>
        <v>1.0109179134654267</v>
      </c>
      <c r="BA205" s="62">
        <f t="shared" si="111"/>
        <v>5.4589567327133031</v>
      </c>
      <c r="BB205" s="62">
        <f t="shared" si="112"/>
        <v>5.2567731500202184</v>
      </c>
      <c r="BC205" s="62">
        <f t="shared" si="113"/>
        <v>231.70238576627577</v>
      </c>
      <c r="BD205" s="62">
        <f t="shared" si="90"/>
        <v>19.409623938536189</v>
      </c>
      <c r="BE205" s="62">
        <f t="shared" si="91"/>
        <v>42.054185200161747</v>
      </c>
      <c r="BF205" s="54"/>
      <c r="BG205" s="61" t="s">
        <v>344</v>
      </c>
      <c r="BH205" s="62">
        <f t="shared" si="114"/>
        <v>52.523171987641611</v>
      </c>
      <c r="BI205" s="62">
        <f t="shared" si="114"/>
        <v>8.1088150667015437</v>
      </c>
      <c r="BJ205" s="62">
        <f t="shared" si="115"/>
        <v>101.75255035312581</v>
      </c>
      <c r="BK205" s="62">
        <f t="shared" si="116"/>
        <v>57.023280146481824</v>
      </c>
      <c r="BL205" s="62">
        <f t="shared" si="117"/>
        <v>116.18467782851344</v>
      </c>
      <c r="BM205" s="62">
        <f t="shared" si="118"/>
        <v>6.0162176301334025</v>
      </c>
      <c r="BN205" s="62">
        <f t="shared" si="119"/>
        <v>3.2959789057350033</v>
      </c>
    </row>
    <row r="206" spans="1:66" x14ac:dyDescent="0.25">
      <c r="A206" s="59" t="s">
        <v>345</v>
      </c>
      <c r="B206" s="103">
        <v>5461</v>
      </c>
      <c r="C206" s="103">
        <v>4140</v>
      </c>
      <c r="D206" s="103">
        <v>4059</v>
      </c>
      <c r="E206" s="103">
        <v>3974</v>
      </c>
      <c r="F206" s="103">
        <v>1495</v>
      </c>
      <c r="G206" s="103">
        <v>86</v>
      </c>
      <c r="H206" s="103">
        <v>210</v>
      </c>
      <c r="I206" s="103">
        <v>774</v>
      </c>
      <c r="J206" s="103">
        <v>112</v>
      </c>
      <c r="K206" s="103">
        <v>234</v>
      </c>
      <c r="L206" s="103">
        <v>192</v>
      </c>
      <c r="M206" s="103">
        <v>59</v>
      </c>
      <c r="N206" s="103">
        <v>117</v>
      </c>
      <c r="O206" s="103">
        <v>34</v>
      </c>
      <c r="P206" s="103">
        <v>350</v>
      </c>
      <c r="Q206" s="103">
        <v>348</v>
      </c>
      <c r="R206" s="103">
        <v>157</v>
      </c>
      <c r="S206" s="103">
        <v>36</v>
      </c>
      <c r="T206" s="103">
        <v>41</v>
      </c>
      <c r="U206" s="103">
        <v>17</v>
      </c>
      <c r="V206" s="103">
        <v>31</v>
      </c>
      <c r="W206" s="103">
        <v>42</v>
      </c>
      <c r="X206" s="103">
        <v>382</v>
      </c>
      <c r="Y206" s="103">
        <v>4</v>
      </c>
      <c r="Z206" s="103">
        <v>29</v>
      </c>
      <c r="AA206" s="103">
        <v>6</v>
      </c>
      <c r="AB206" s="103">
        <v>1075</v>
      </c>
      <c r="AC206" s="104">
        <v>75</v>
      </c>
      <c r="AD206" s="105">
        <v>276</v>
      </c>
      <c r="AE206" s="60"/>
      <c r="AF206" s="60"/>
      <c r="AG206" s="61" t="s">
        <v>345</v>
      </c>
      <c r="AH206" s="62">
        <f t="shared" si="92"/>
        <v>15.748031496062993</v>
      </c>
      <c r="AI206" s="62">
        <f t="shared" si="93"/>
        <v>38.454495513642186</v>
      </c>
      <c r="AJ206" s="62">
        <f t="shared" si="94"/>
        <v>141.73228346456693</v>
      </c>
      <c r="AK206" s="62">
        <f t="shared" si="95"/>
        <v>20.509064273942499</v>
      </c>
      <c r="AL206" s="62">
        <f t="shared" si="96"/>
        <v>42.849295000915582</v>
      </c>
      <c r="AM206" s="62">
        <f t="shared" si="97"/>
        <v>35.158395898187145</v>
      </c>
      <c r="AN206" s="62">
        <f t="shared" si="98"/>
        <v>10.803882072880425</v>
      </c>
      <c r="AO206" s="62">
        <f t="shared" si="99"/>
        <v>21.424647500457791</v>
      </c>
      <c r="AP206" s="62">
        <f t="shared" si="100"/>
        <v>6.2259659403039738</v>
      </c>
      <c r="AQ206" s="62">
        <f t="shared" si="101"/>
        <v>64.09082585607031</v>
      </c>
      <c r="AR206" s="62">
        <f t="shared" si="102"/>
        <v>63.724592565464199</v>
      </c>
      <c r="AS206" s="62">
        <f t="shared" si="103"/>
        <v>28.749313312580114</v>
      </c>
      <c r="AT206" s="62">
        <f t="shared" si="104"/>
        <v>6.5921992309100901</v>
      </c>
      <c r="AU206" s="62">
        <f t="shared" si="105"/>
        <v>7.50778245742538</v>
      </c>
      <c r="AV206" s="62">
        <f t="shared" si="106"/>
        <v>3.1129829701519869</v>
      </c>
      <c r="AW206" s="62">
        <f t="shared" si="107"/>
        <v>5.6766160043947993</v>
      </c>
      <c r="AX206" s="62">
        <f t="shared" si="108"/>
        <v>7.6908991027284381</v>
      </c>
      <c r="AY206" s="62">
        <f t="shared" si="109"/>
        <v>69.950558505768171</v>
      </c>
      <c r="AZ206" s="62">
        <f t="shared" si="110"/>
        <v>0.73246658121223218</v>
      </c>
      <c r="BA206" s="62">
        <f t="shared" si="111"/>
        <v>5.310382713788683</v>
      </c>
      <c r="BB206" s="62">
        <f t="shared" si="112"/>
        <v>1.0986998718183483</v>
      </c>
      <c r="BC206" s="62">
        <f t="shared" si="113"/>
        <v>196.85039370078741</v>
      </c>
      <c r="BD206" s="62">
        <f t="shared" si="90"/>
        <v>13.733748397729354</v>
      </c>
      <c r="BE206" s="62">
        <f t="shared" si="91"/>
        <v>50.540194103644019</v>
      </c>
      <c r="BF206" s="54"/>
      <c r="BG206" s="61" t="s">
        <v>345</v>
      </c>
      <c r="BH206" s="62">
        <f t="shared" si="114"/>
        <v>38.679477703867946</v>
      </c>
      <c r="BI206" s="62">
        <f t="shared" si="114"/>
        <v>9.0588827377956722</v>
      </c>
      <c r="BJ206" s="62">
        <f t="shared" si="115"/>
        <v>87.569199798691486</v>
      </c>
      <c r="BK206" s="62">
        <f t="shared" si="116"/>
        <v>48.314041268243585</v>
      </c>
      <c r="BL206" s="62">
        <f t="shared" si="117"/>
        <v>92.270531400966178</v>
      </c>
      <c r="BM206" s="62">
        <f t="shared" si="118"/>
        <v>7.8007045797684951</v>
      </c>
      <c r="BN206" s="62">
        <f t="shared" si="119"/>
        <v>2.6755852842809364</v>
      </c>
    </row>
    <row r="207" spans="1:66" x14ac:dyDescent="0.25">
      <c r="A207" s="59" t="s">
        <v>346</v>
      </c>
      <c r="B207" s="103">
        <v>8821</v>
      </c>
      <c r="C207" s="103">
        <v>6680</v>
      </c>
      <c r="D207" s="103">
        <v>6543</v>
      </c>
      <c r="E207" s="103">
        <v>6415</v>
      </c>
      <c r="F207" s="103">
        <v>2312</v>
      </c>
      <c r="G207" s="103">
        <v>107</v>
      </c>
      <c r="H207" s="103">
        <v>525</v>
      </c>
      <c r="I207" s="103">
        <v>1012</v>
      </c>
      <c r="J207" s="103">
        <v>121</v>
      </c>
      <c r="K207" s="103">
        <v>282</v>
      </c>
      <c r="L207" s="103">
        <v>209</v>
      </c>
      <c r="M207" s="103">
        <v>109</v>
      </c>
      <c r="N207" s="103">
        <v>167</v>
      </c>
      <c r="O207" s="103">
        <v>30</v>
      </c>
      <c r="P207" s="103">
        <v>504</v>
      </c>
      <c r="Q207" s="103">
        <v>290</v>
      </c>
      <c r="R207" s="103">
        <v>284</v>
      </c>
      <c r="S207" s="103">
        <v>63</v>
      </c>
      <c r="T207" s="103">
        <v>51</v>
      </c>
      <c r="U207" s="103">
        <v>17</v>
      </c>
      <c r="V207" s="103">
        <v>51</v>
      </c>
      <c r="W207" s="103">
        <v>50</v>
      </c>
      <c r="X207" s="103">
        <v>703</v>
      </c>
      <c r="Y207" s="103">
        <v>5</v>
      </c>
      <c r="Z207" s="103">
        <v>38</v>
      </c>
      <c r="AA207" s="103">
        <v>33</v>
      </c>
      <c r="AB207" s="103">
        <v>1744</v>
      </c>
      <c r="AC207" s="104">
        <v>107</v>
      </c>
      <c r="AD207" s="105">
        <v>373</v>
      </c>
      <c r="AE207" s="60"/>
      <c r="AF207" s="60"/>
      <c r="AG207" s="61" t="s">
        <v>346</v>
      </c>
      <c r="AH207" s="62">
        <f t="shared" si="92"/>
        <v>12.130143974606053</v>
      </c>
      <c r="AI207" s="62">
        <f t="shared" si="93"/>
        <v>59.517061557646521</v>
      </c>
      <c r="AJ207" s="62">
        <f t="shared" si="94"/>
        <v>114.72622151683483</v>
      </c>
      <c r="AK207" s="62">
        <f t="shared" si="95"/>
        <v>13.717265616143294</v>
      </c>
      <c r="AL207" s="62">
        <f t="shared" si="96"/>
        <v>31.969164493821562</v>
      </c>
      <c r="AM207" s="62">
        <f t="shared" si="97"/>
        <v>23.693458791520236</v>
      </c>
      <c r="AN207" s="62">
        <f t="shared" si="98"/>
        <v>12.356875637682803</v>
      </c>
      <c r="AO207" s="62">
        <f t="shared" si="99"/>
        <v>18.932093866908513</v>
      </c>
      <c r="AP207" s="62">
        <f t="shared" si="100"/>
        <v>3.40097494615123</v>
      </c>
      <c r="AQ207" s="62">
        <f t="shared" si="101"/>
        <v>57.136379095340665</v>
      </c>
      <c r="AR207" s="62">
        <f t="shared" si="102"/>
        <v>32.876091146128559</v>
      </c>
      <c r="AS207" s="62">
        <f t="shared" si="103"/>
        <v>32.195896156898307</v>
      </c>
      <c r="AT207" s="62">
        <f t="shared" si="104"/>
        <v>7.1420473869175831</v>
      </c>
      <c r="AU207" s="62">
        <f t="shared" si="105"/>
        <v>5.7816574084570913</v>
      </c>
      <c r="AV207" s="62">
        <f t="shared" si="106"/>
        <v>1.9272191361523636</v>
      </c>
      <c r="AW207" s="62">
        <f t="shared" si="107"/>
        <v>5.7816574084570913</v>
      </c>
      <c r="AX207" s="62">
        <f t="shared" si="108"/>
        <v>5.6682915769187163</v>
      </c>
      <c r="AY207" s="62">
        <f t="shared" si="109"/>
        <v>79.69617957147716</v>
      </c>
      <c r="AZ207" s="62">
        <f t="shared" si="110"/>
        <v>0.56682915769187159</v>
      </c>
      <c r="BA207" s="62">
        <f t="shared" si="111"/>
        <v>4.3079015984582254</v>
      </c>
      <c r="BB207" s="62">
        <f t="shared" si="112"/>
        <v>3.7410724407663527</v>
      </c>
      <c r="BC207" s="62">
        <f t="shared" si="113"/>
        <v>197.71001020292485</v>
      </c>
      <c r="BD207" s="62">
        <f t="shared" si="90"/>
        <v>12.130143974606053</v>
      </c>
      <c r="BE207" s="62">
        <f t="shared" si="91"/>
        <v>42.28545516381363</v>
      </c>
      <c r="BF207" s="54"/>
      <c r="BG207" s="61" t="s">
        <v>346</v>
      </c>
      <c r="BH207" s="62">
        <f t="shared" si="114"/>
        <v>43.405165826073663</v>
      </c>
      <c r="BI207" s="62">
        <f t="shared" si="114"/>
        <v>9.8207326578332026</v>
      </c>
      <c r="BJ207" s="62">
        <f t="shared" si="115"/>
        <v>45.20654715510522</v>
      </c>
      <c r="BK207" s="62">
        <f t="shared" si="116"/>
        <v>32.579890880748245</v>
      </c>
      <c r="BL207" s="62">
        <f t="shared" si="117"/>
        <v>105.23952095808384</v>
      </c>
      <c r="BM207" s="62">
        <f t="shared" si="118"/>
        <v>7.9501169134840213</v>
      </c>
      <c r="BN207" s="62">
        <f t="shared" si="119"/>
        <v>2.1626297577854672</v>
      </c>
    </row>
    <row r="208" spans="1:66" x14ac:dyDescent="0.25">
      <c r="A208" s="59" t="s">
        <v>347</v>
      </c>
      <c r="B208" s="103">
        <v>7315</v>
      </c>
      <c r="C208" s="103">
        <v>5814</v>
      </c>
      <c r="D208" s="103">
        <v>5730</v>
      </c>
      <c r="E208" s="103">
        <v>5634</v>
      </c>
      <c r="F208" s="103">
        <v>2089</v>
      </c>
      <c r="G208" s="103">
        <v>122</v>
      </c>
      <c r="H208" s="103">
        <v>533</v>
      </c>
      <c r="I208" s="103">
        <v>853</v>
      </c>
      <c r="J208" s="103">
        <v>107</v>
      </c>
      <c r="K208" s="103">
        <v>311</v>
      </c>
      <c r="L208" s="103">
        <v>231</v>
      </c>
      <c r="M208" s="103">
        <v>125</v>
      </c>
      <c r="N208" s="103">
        <v>138</v>
      </c>
      <c r="O208" s="103">
        <v>47</v>
      </c>
      <c r="P208" s="103">
        <v>511</v>
      </c>
      <c r="Q208" s="103">
        <v>486</v>
      </c>
      <c r="R208" s="103">
        <v>263</v>
      </c>
      <c r="S208" s="103">
        <v>44</v>
      </c>
      <c r="T208" s="103">
        <v>77</v>
      </c>
      <c r="U208" s="103">
        <v>39</v>
      </c>
      <c r="V208" s="103">
        <v>34</v>
      </c>
      <c r="W208" s="103">
        <v>59</v>
      </c>
      <c r="X208" s="103">
        <v>676</v>
      </c>
      <c r="Y208" s="103">
        <v>6</v>
      </c>
      <c r="Z208" s="103">
        <v>77</v>
      </c>
      <c r="AA208" s="103">
        <v>10</v>
      </c>
      <c r="AB208" s="103">
        <v>1644</v>
      </c>
      <c r="AC208" s="104">
        <v>116</v>
      </c>
      <c r="AD208" s="105">
        <v>306</v>
      </c>
      <c r="AE208" s="60"/>
      <c r="AF208" s="60"/>
      <c r="AG208" s="61" t="s">
        <v>347</v>
      </c>
      <c r="AH208" s="62">
        <f t="shared" si="92"/>
        <v>16.678058783321941</v>
      </c>
      <c r="AI208" s="62">
        <f t="shared" si="93"/>
        <v>72.863978127136022</v>
      </c>
      <c r="AJ208" s="62">
        <f t="shared" si="94"/>
        <v>116.60970608339029</v>
      </c>
      <c r="AK208" s="62">
        <f t="shared" si="95"/>
        <v>14.627477785372522</v>
      </c>
      <c r="AL208" s="62">
        <f t="shared" si="96"/>
        <v>42.515379357484619</v>
      </c>
      <c r="AM208" s="62">
        <f t="shared" si="97"/>
        <v>31.578947368421055</v>
      </c>
      <c r="AN208" s="62">
        <f t="shared" si="98"/>
        <v>17.088174982911827</v>
      </c>
      <c r="AO208" s="62">
        <f t="shared" si="99"/>
        <v>18.865345181134654</v>
      </c>
      <c r="AP208" s="62">
        <f t="shared" si="100"/>
        <v>6.4251537935748457</v>
      </c>
      <c r="AQ208" s="62">
        <f t="shared" si="101"/>
        <v>69.856459330143551</v>
      </c>
      <c r="AR208" s="62">
        <f t="shared" si="102"/>
        <v>66.438824333561172</v>
      </c>
      <c r="AS208" s="62">
        <f t="shared" si="103"/>
        <v>35.953520164046481</v>
      </c>
      <c r="AT208" s="62">
        <f t="shared" si="104"/>
        <v>6.015037593984963</v>
      </c>
      <c r="AU208" s="62">
        <f t="shared" si="105"/>
        <v>10.526315789473683</v>
      </c>
      <c r="AV208" s="62">
        <f t="shared" si="106"/>
        <v>5.3315105946684893</v>
      </c>
      <c r="AW208" s="62">
        <f t="shared" si="107"/>
        <v>4.6479835953520166</v>
      </c>
      <c r="AX208" s="62">
        <f t="shared" si="108"/>
        <v>8.0656185919343812</v>
      </c>
      <c r="AY208" s="62">
        <f t="shared" si="109"/>
        <v>92.412850307587149</v>
      </c>
      <c r="AZ208" s="62">
        <f t="shared" si="110"/>
        <v>0.82023239917976765</v>
      </c>
      <c r="BA208" s="62">
        <f t="shared" si="111"/>
        <v>10.526315789473683</v>
      </c>
      <c r="BB208" s="62">
        <f t="shared" si="112"/>
        <v>1.3670539986329462</v>
      </c>
      <c r="BC208" s="62">
        <f t="shared" si="113"/>
        <v>224.74367737525634</v>
      </c>
      <c r="BD208" s="62">
        <f t="shared" si="90"/>
        <v>15.857826384142175</v>
      </c>
      <c r="BE208" s="62">
        <f t="shared" si="91"/>
        <v>41.831852358168149</v>
      </c>
      <c r="BF208" s="54"/>
      <c r="BG208" s="61" t="s">
        <v>347</v>
      </c>
      <c r="BH208" s="62">
        <f t="shared" si="114"/>
        <v>45.898778359511347</v>
      </c>
      <c r="BI208" s="62">
        <f t="shared" si="114"/>
        <v>7.8097266595669153</v>
      </c>
      <c r="BJ208" s="62">
        <f t="shared" si="115"/>
        <v>86.261980830670922</v>
      </c>
      <c r="BK208" s="62">
        <f t="shared" si="116"/>
        <v>41.001064962726304</v>
      </c>
      <c r="BL208" s="62">
        <f t="shared" si="117"/>
        <v>116.27106983144135</v>
      </c>
      <c r="BM208" s="62">
        <f t="shared" si="118"/>
        <v>6.0347887823926163</v>
      </c>
      <c r="BN208" s="62">
        <f t="shared" si="119"/>
        <v>2.8721876495931067</v>
      </c>
    </row>
    <row r="209" spans="1:66" x14ac:dyDescent="0.25">
      <c r="A209" s="59" t="s">
        <v>348</v>
      </c>
      <c r="B209" s="103">
        <v>5357</v>
      </c>
      <c r="C209" s="103">
        <v>4142</v>
      </c>
      <c r="D209" s="103">
        <v>4055</v>
      </c>
      <c r="E209" s="103">
        <v>3980</v>
      </c>
      <c r="F209" s="103">
        <v>1411</v>
      </c>
      <c r="G209" s="103">
        <v>74</v>
      </c>
      <c r="H209" s="103">
        <v>403</v>
      </c>
      <c r="I209" s="103">
        <v>714</v>
      </c>
      <c r="J209" s="103">
        <v>101</v>
      </c>
      <c r="K209" s="103">
        <v>187</v>
      </c>
      <c r="L209" s="103">
        <v>218</v>
      </c>
      <c r="M209" s="103">
        <v>102</v>
      </c>
      <c r="N209" s="103">
        <v>136</v>
      </c>
      <c r="O209" s="103">
        <v>33</v>
      </c>
      <c r="P209" s="103">
        <v>359</v>
      </c>
      <c r="Q209" s="103">
        <v>358</v>
      </c>
      <c r="R209" s="103">
        <v>223</v>
      </c>
      <c r="S209" s="103">
        <v>50</v>
      </c>
      <c r="T209" s="103">
        <v>45</v>
      </c>
      <c r="U209" s="103">
        <v>24</v>
      </c>
      <c r="V209" s="103">
        <v>32</v>
      </c>
      <c r="W209" s="103">
        <v>37</v>
      </c>
      <c r="X209" s="103">
        <v>406</v>
      </c>
      <c r="Y209" s="103">
        <v>4</v>
      </c>
      <c r="Z209" s="103">
        <v>40</v>
      </c>
      <c r="AA209" s="103">
        <v>28</v>
      </c>
      <c r="AB209" s="103">
        <v>1273</v>
      </c>
      <c r="AC209" s="104">
        <v>108</v>
      </c>
      <c r="AD209" s="105">
        <v>182</v>
      </c>
      <c r="AE209" s="60"/>
      <c r="AF209" s="60"/>
      <c r="AG209" s="61" t="s">
        <v>348</v>
      </c>
      <c r="AH209" s="62">
        <f t="shared" si="92"/>
        <v>13.813701698711967</v>
      </c>
      <c r="AI209" s="62">
        <f t="shared" si="93"/>
        <v>75.228672764607055</v>
      </c>
      <c r="AJ209" s="62">
        <f t="shared" si="94"/>
        <v>133.28355422811276</v>
      </c>
      <c r="AK209" s="62">
        <f t="shared" si="95"/>
        <v>18.853836102296064</v>
      </c>
      <c r="AL209" s="62">
        <f t="shared" si="96"/>
        <v>34.907597535934286</v>
      </c>
      <c r="AM209" s="62">
        <f t="shared" si="97"/>
        <v>40.694418517827145</v>
      </c>
      <c r="AN209" s="62">
        <f t="shared" si="98"/>
        <v>19.040507746873249</v>
      </c>
      <c r="AO209" s="62">
        <f t="shared" si="99"/>
        <v>25.387343662497667</v>
      </c>
      <c r="AP209" s="62">
        <f t="shared" si="100"/>
        <v>6.1601642710472282</v>
      </c>
      <c r="AQ209" s="62">
        <f t="shared" si="101"/>
        <v>67.015120403210759</v>
      </c>
      <c r="AR209" s="62">
        <f t="shared" si="102"/>
        <v>66.828448758633556</v>
      </c>
      <c r="AS209" s="62">
        <f t="shared" si="103"/>
        <v>41.627776740713088</v>
      </c>
      <c r="AT209" s="62">
        <f t="shared" si="104"/>
        <v>9.3335822288594361</v>
      </c>
      <c r="AU209" s="62">
        <f t="shared" si="105"/>
        <v>8.4002240059734916</v>
      </c>
      <c r="AV209" s="62">
        <f t="shared" si="106"/>
        <v>4.4801194698525295</v>
      </c>
      <c r="AW209" s="62">
        <f t="shared" si="107"/>
        <v>5.9734926264700396</v>
      </c>
      <c r="AX209" s="62">
        <f t="shared" si="108"/>
        <v>6.9068508493559833</v>
      </c>
      <c r="AY209" s="62">
        <f t="shared" si="109"/>
        <v>75.78868769833862</v>
      </c>
      <c r="AZ209" s="62">
        <f t="shared" si="110"/>
        <v>0.74668657830875496</v>
      </c>
      <c r="BA209" s="62">
        <f t="shared" si="111"/>
        <v>7.4668657830875489</v>
      </c>
      <c r="BB209" s="62">
        <f t="shared" si="112"/>
        <v>5.2268060481612846</v>
      </c>
      <c r="BC209" s="62">
        <f t="shared" si="113"/>
        <v>237.63300354676124</v>
      </c>
      <c r="BD209" s="62">
        <f t="shared" si="90"/>
        <v>20.160537614336384</v>
      </c>
      <c r="BE209" s="62">
        <f t="shared" si="91"/>
        <v>33.974239313048351</v>
      </c>
      <c r="BF209" s="54"/>
      <c r="BG209" s="61" t="s">
        <v>348</v>
      </c>
      <c r="BH209" s="62">
        <f t="shared" si="114"/>
        <v>54.993834771886561</v>
      </c>
      <c r="BI209" s="62">
        <f t="shared" si="114"/>
        <v>12.562814070351759</v>
      </c>
      <c r="BJ209" s="62">
        <f t="shared" si="115"/>
        <v>89.949748743718601</v>
      </c>
      <c r="BK209" s="62">
        <f t="shared" si="116"/>
        <v>54.773869346733669</v>
      </c>
      <c r="BL209" s="62">
        <f t="shared" si="117"/>
        <v>98.020280057943026</v>
      </c>
      <c r="BM209" s="62">
        <f t="shared" si="118"/>
        <v>8.0402010050251267</v>
      </c>
      <c r="BN209" s="62">
        <f t="shared" si="119"/>
        <v>2.834868887313962</v>
      </c>
    </row>
    <row r="210" spans="1:66" x14ac:dyDescent="0.25">
      <c r="A210" s="59" t="s">
        <v>349</v>
      </c>
      <c r="B210" s="103">
        <v>8081</v>
      </c>
      <c r="C210" s="103">
        <v>6409</v>
      </c>
      <c r="D210" s="103">
        <v>6314</v>
      </c>
      <c r="E210" s="103">
        <v>6190</v>
      </c>
      <c r="F210" s="103">
        <v>2439</v>
      </c>
      <c r="G210" s="103">
        <v>129</v>
      </c>
      <c r="H210" s="103">
        <v>422</v>
      </c>
      <c r="I210" s="103">
        <v>1020</v>
      </c>
      <c r="J210" s="103">
        <v>114</v>
      </c>
      <c r="K210" s="103">
        <v>319</v>
      </c>
      <c r="L210" s="103">
        <v>346</v>
      </c>
      <c r="M210" s="103">
        <v>108</v>
      </c>
      <c r="N210" s="103">
        <v>158</v>
      </c>
      <c r="O210" s="103">
        <v>54</v>
      </c>
      <c r="P210" s="103">
        <v>577</v>
      </c>
      <c r="Q210" s="103">
        <v>202</v>
      </c>
      <c r="R210" s="103">
        <v>327</v>
      </c>
      <c r="S210" s="103">
        <v>56</v>
      </c>
      <c r="T210" s="103">
        <v>57</v>
      </c>
      <c r="U210" s="103">
        <v>29</v>
      </c>
      <c r="V210" s="103">
        <v>42</v>
      </c>
      <c r="W210" s="103">
        <v>79</v>
      </c>
      <c r="X210" s="103">
        <v>562</v>
      </c>
      <c r="Y210" s="103">
        <v>12</v>
      </c>
      <c r="Z210" s="103">
        <v>58</v>
      </c>
      <c r="AA210" s="103">
        <v>4</v>
      </c>
      <c r="AB210" s="103">
        <v>1814</v>
      </c>
      <c r="AC210" s="104">
        <v>136</v>
      </c>
      <c r="AD210" s="105">
        <v>386</v>
      </c>
      <c r="AE210" s="60"/>
      <c r="AF210" s="60"/>
      <c r="AG210" s="61" t="s">
        <v>349</v>
      </c>
      <c r="AH210" s="62">
        <f t="shared" si="92"/>
        <v>15.963370869941839</v>
      </c>
      <c r="AI210" s="62">
        <f t="shared" si="93"/>
        <v>52.221259745081049</v>
      </c>
      <c r="AJ210" s="62">
        <f t="shared" si="94"/>
        <v>126.22200222744709</v>
      </c>
      <c r="AK210" s="62">
        <f t="shared" si="95"/>
        <v>14.107164954832323</v>
      </c>
      <c r="AL210" s="62">
        <f t="shared" si="96"/>
        <v>39.47531246132904</v>
      </c>
      <c r="AM210" s="62">
        <f t="shared" si="97"/>
        <v>42.816483108526171</v>
      </c>
      <c r="AN210" s="62">
        <f t="shared" si="98"/>
        <v>13.364682588788515</v>
      </c>
      <c r="AO210" s="62">
        <f t="shared" si="99"/>
        <v>19.552035639153569</v>
      </c>
      <c r="AP210" s="62">
        <f t="shared" si="100"/>
        <v>6.6823412943942575</v>
      </c>
      <c r="AQ210" s="62">
        <f t="shared" si="101"/>
        <v>71.402054201212721</v>
      </c>
      <c r="AR210" s="62">
        <f t="shared" si="102"/>
        <v>24.996906323474818</v>
      </c>
      <c r="AS210" s="62">
        <f t="shared" si="103"/>
        <v>40.46528894938745</v>
      </c>
      <c r="AT210" s="62">
        <f t="shared" si="104"/>
        <v>6.92983541640886</v>
      </c>
      <c r="AU210" s="62">
        <f t="shared" si="105"/>
        <v>7.0535824774161613</v>
      </c>
      <c r="AV210" s="62">
        <f t="shared" si="106"/>
        <v>3.5886647692117313</v>
      </c>
      <c r="AW210" s="62">
        <f t="shared" si="107"/>
        <v>5.197376562306645</v>
      </c>
      <c r="AX210" s="62">
        <f t="shared" si="108"/>
        <v>9.7760178195767846</v>
      </c>
      <c r="AY210" s="62">
        <f t="shared" si="109"/>
        <v>69.545848286103208</v>
      </c>
      <c r="AZ210" s="62">
        <f t="shared" si="110"/>
        <v>1.4849647320876129</v>
      </c>
      <c r="BA210" s="62">
        <f t="shared" si="111"/>
        <v>7.1773295384234626</v>
      </c>
      <c r="BB210" s="62">
        <f t="shared" si="112"/>
        <v>0.49498824402920433</v>
      </c>
      <c r="BC210" s="62">
        <f t="shared" si="113"/>
        <v>224.47716866724414</v>
      </c>
      <c r="BD210" s="62">
        <f t="shared" si="90"/>
        <v>16.829600296992947</v>
      </c>
      <c r="BE210" s="62">
        <f t="shared" si="91"/>
        <v>47.766365548818221</v>
      </c>
      <c r="BF210" s="54"/>
      <c r="BG210" s="61" t="s">
        <v>349</v>
      </c>
      <c r="BH210" s="62">
        <f t="shared" si="114"/>
        <v>51.789673740893249</v>
      </c>
      <c r="BI210" s="62">
        <f t="shared" si="114"/>
        <v>9.0468497576736677</v>
      </c>
      <c r="BJ210" s="62">
        <f t="shared" si="115"/>
        <v>32.633279483037157</v>
      </c>
      <c r="BK210" s="62">
        <f t="shared" si="116"/>
        <v>55.896607431340875</v>
      </c>
      <c r="BL210" s="62">
        <f t="shared" si="117"/>
        <v>87.689187080667807</v>
      </c>
      <c r="BM210" s="62">
        <f t="shared" si="118"/>
        <v>6.7851373182552503</v>
      </c>
      <c r="BN210" s="62">
        <f t="shared" si="119"/>
        <v>4.9200492004920049</v>
      </c>
    </row>
    <row r="211" spans="1:66" x14ac:dyDescent="0.25">
      <c r="A211" s="59" t="s">
        <v>350</v>
      </c>
      <c r="B211" s="103">
        <v>6837</v>
      </c>
      <c r="C211" s="103">
        <v>5280</v>
      </c>
      <c r="D211" s="103">
        <v>5190</v>
      </c>
      <c r="E211" s="103">
        <v>5101</v>
      </c>
      <c r="F211" s="103">
        <v>1816</v>
      </c>
      <c r="G211" s="103">
        <v>118</v>
      </c>
      <c r="H211" s="103">
        <v>390</v>
      </c>
      <c r="I211" s="103">
        <v>772</v>
      </c>
      <c r="J211" s="103">
        <v>82</v>
      </c>
      <c r="K211" s="103">
        <v>207</v>
      </c>
      <c r="L211" s="103">
        <v>214</v>
      </c>
      <c r="M211" s="103">
        <v>58</v>
      </c>
      <c r="N211" s="103">
        <v>151</v>
      </c>
      <c r="O211" s="103">
        <v>33</v>
      </c>
      <c r="P211" s="103">
        <v>369</v>
      </c>
      <c r="Q211" s="103">
        <v>251</v>
      </c>
      <c r="R211" s="103">
        <v>212</v>
      </c>
      <c r="S211" s="103">
        <v>42</v>
      </c>
      <c r="T211" s="103">
        <v>31</v>
      </c>
      <c r="U211" s="103">
        <v>20</v>
      </c>
      <c r="V211" s="103">
        <v>23</v>
      </c>
      <c r="W211" s="103">
        <v>44</v>
      </c>
      <c r="X211" s="103">
        <v>405</v>
      </c>
      <c r="Y211" s="103">
        <v>4</v>
      </c>
      <c r="Z211" s="103">
        <v>14</v>
      </c>
      <c r="AA211" s="103">
        <v>2</v>
      </c>
      <c r="AB211" s="103">
        <v>1359</v>
      </c>
      <c r="AC211" s="104">
        <v>87</v>
      </c>
      <c r="AD211" s="105">
        <v>239</v>
      </c>
      <c r="AE211" s="60"/>
      <c r="AF211" s="60"/>
      <c r="AG211" s="61" t="s">
        <v>350</v>
      </c>
      <c r="AH211" s="62">
        <f t="shared" si="92"/>
        <v>17.259031739066842</v>
      </c>
      <c r="AI211" s="62">
        <f t="shared" si="93"/>
        <v>57.042562527424309</v>
      </c>
      <c r="AJ211" s="62">
        <f t="shared" si="94"/>
        <v>112.91502120813223</v>
      </c>
      <c r="AK211" s="62">
        <f t="shared" si="95"/>
        <v>11.99356442884306</v>
      </c>
      <c r="AL211" s="62">
        <f t="shared" si="96"/>
        <v>30.276437033786749</v>
      </c>
      <c r="AM211" s="62">
        <f t="shared" si="97"/>
        <v>31.300277899663595</v>
      </c>
      <c r="AN211" s="62">
        <f t="shared" si="98"/>
        <v>8.4832528886938725</v>
      </c>
      <c r="AO211" s="62">
        <f t="shared" si="99"/>
        <v>22.085710106771973</v>
      </c>
      <c r="AP211" s="62">
        <f t="shared" si="100"/>
        <v>4.8266783677051341</v>
      </c>
      <c r="AQ211" s="62">
        <f t="shared" si="101"/>
        <v>53.971039929793768</v>
      </c>
      <c r="AR211" s="62">
        <f t="shared" si="102"/>
        <v>36.712008190726927</v>
      </c>
      <c r="AS211" s="62">
        <f t="shared" si="103"/>
        <v>31.007751937984494</v>
      </c>
      <c r="AT211" s="62">
        <f t="shared" si="104"/>
        <v>6.1430451952610801</v>
      </c>
      <c r="AU211" s="62">
        <f t="shared" si="105"/>
        <v>4.5341524060260348</v>
      </c>
      <c r="AV211" s="62">
        <f t="shared" si="106"/>
        <v>2.9252596167909903</v>
      </c>
      <c r="AW211" s="62">
        <f t="shared" si="107"/>
        <v>3.3640485593096385</v>
      </c>
      <c r="AX211" s="62">
        <f t="shared" si="108"/>
        <v>6.4355711569401777</v>
      </c>
      <c r="AY211" s="62">
        <f t="shared" si="109"/>
        <v>59.236507240017545</v>
      </c>
      <c r="AZ211" s="62">
        <f t="shared" si="110"/>
        <v>0.585051923358198</v>
      </c>
      <c r="BA211" s="62">
        <f t="shared" si="111"/>
        <v>2.0476817317536931</v>
      </c>
      <c r="BB211" s="62">
        <f t="shared" si="112"/>
        <v>0.292525961679099</v>
      </c>
      <c r="BC211" s="62">
        <f t="shared" si="113"/>
        <v>198.7713909609478</v>
      </c>
      <c r="BD211" s="62">
        <f t="shared" si="90"/>
        <v>12.724879333040809</v>
      </c>
      <c r="BE211" s="62">
        <f t="shared" si="91"/>
        <v>34.956852420652339</v>
      </c>
      <c r="BF211" s="54"/>
      <c r="BG211" s="61" t="s">
        <v>350</v>
      </c>
      <c r="BH211" s="62">
        <f t="shared" si="114"/>
        <v>40.847784200385362</v>
      </c>
      <c r="BI211" s="62">
        <f t="shared" si="114"/>
        <v>8.2336796706528137</v>
      </c>
      <c r="BJ211" s="62">
        <f t="shared" si="115"/>
        <v>49.206038031758482</v>
      </c>
      <c r="BK211" s="62">
        <f t="shared" si="116"/>
        <v>41.952558321897669</v>
      </c>
      <c r="BL211" s="62">
        <f t="shared" si="117"/>
        <v>76.704545454545453</v>
      </c>
      <c r="BM211" s="62">
        <f t="shared" si="118"/>
        <v>4.5089198196432072</v>
      </c>
      <c r="BN211" s="62">
        <f t="shared" si="119"/>
        <v>2.2026431718061676</v>
      </c>
    </row>
    <row r="212" spans="1:66" x14ac:dyDescent="0.25">
      <c r="A212" s="59" t="s">
        <v>351</v>
      </c>
      <c r="B212" s="103">
        <v>2226</v>
      </c>
      <c r="C212" s="103">
        <v>1809</v>
      </c>
      <c r="D212" s="103">
        <v>1781</v>
      </c>
      <c r="E212" s="103">
        <v>1749</v>
      </c>
      <c r="F212" s="103">
        <v>623</v>
      </c>
      <c r="G212" s="103">
        <v>35</v>
      </c>
      <c r="H212" s="103">
        <v>115</v>
      </c>
      <c r="I212" s="103">
        <v>292</v>
      </c>
      <c r="J212" s="103">
        <v>28</v>
      </c>
      <c r="K212" s="103">
        <v>87</v>
      </c>
      <c r="L212" s="103">
        <v>61</v>
      </c>
      <c r="M212" s="103">
        <v>51</v>
      </c>
      <c r="N212" s="103">
        <v>36</v>
      </c>
      <c r="O212" s="103">
        <v>18</v>
      </c>
      <c r="P212" s="103">
        <v>146</v>
      </c>
      <c r="Q212" s="103">
        <v>89</v>
      </c>
      <c r="R212" s="103">
        <v>86</v>
      </c>
      <c r="S212" s="103">
        <v>19</v>
      </c>
      <c r="T212" s="103">
        <v>22</v>
      </c>
      <c r="U212" s="103">
        <v>6</v>
      </c>
      <c r="V212" s="103">
        <v>13</v>
      </c>
      <c r="W212" s="103">
        <v>21</v>
      </c>
      <c r="X212" s="103">
        <v>233</v>
      </c>
      <c r="Y212" s="103">
        <v>4</v>
      </c>
      <c r="Z212" s="103">
        <v>22</v>
      </c>
      <c r="AA212" s="103">
        <v>5</v>
      </c>
      <c r="AB212" s="103">
        <v>459</v>
      </c>
      <c r="AC212" s="104">
        <v>37</v>
      </c>
      <c r="AD212" s="105">
        <v>88</v>
      </c>
      <c r="AE212" s="60"/>
      <c r="AF212" s="60"/>
      <c r="AG212" s="61" t="s">
        <v>351</v>
      </c>
      <c r="AH212" s="62">
        <f t="shared" si="92"/>
        <v>15.723270440251572</v>
      </c>
      <c r="AI212" s="62">
        <f t="shared" si="93"/>
        <v>51.662174303683734</v>
      </c>
      <c r="AJ212" s="62">
        <f t="shared" si="94"/>
        <v>131.1769991015274</v>
      </c>
      <c r="AK212" s="62">
        <f t="shared" si="95"/>
        <v>12.578616352201259</v>
      </c>
      <c r="AL212" s="62">
        <f t="shared" si="96"/>
        <v>39.083557951482483</v>
      </c>
      <c r="AM212" s="62">
        <f t="shared" si="97"/>
        <v>27.403414195867025</v>
      </c>
      <c r="AN212" s="62">
        <f t="shared" si="98"/>
        <v>22.911051212938006</v>
      </c>
      <c r="AO212" s="62">
        <f t="shared" si="99"/>
        <v>16.172506738544474</v>
      </c>
      <c r="AP212" s="62">
        <f t="shared" si="100"/>
        <v>8.0862533692722369</v>
      </c>
      <c r="AQ212" s="62">
        <f t="shared" si="101"/>
        <v>65.5884995507637</v>
      </c>
      <c r="AR212" s="62">
        <f t="shared" si="102"/>
        <v>39.982030548068288</v>
      </c>
      <c r="AS212" s="62">
        <f t="shared" si="103"/>
        <v>38.634321653189581</v>
      </c>
      <c r="AT212" s="62">
        <f t="shared" si="104"/>
        <v>8.5354896675651393</v>
      </c>
      <c r="AU212" s="62">
        <f t="shared" si="105"/>
        <v>9.8831985624438463</v>
      </c>
      <c r="AV212" s="62">
        <f t="shared" si="106"/>
        <v>2.6954177897574128</v>
      </c>
      <c r="AW212" s="62">
        <f t="shared" si="107"/>
        <v>5.840071877807727</v>
      </c>
      <c r="AX212" s="62">
        <f t="shared" si="108"/>
        <v>9.4339622641509422</v>
      </c>
      <c r="AY212" s="62">
        <f t="shared" si="109"/>
        <v>104.67205750224619</v>
      </c>
      <c r="AZ212" s="62">
        <f t="shared" si="110"/>
        <v>1.7969451931716083</v>
      </c>
      <c r="BA212" s="62">
        <f t="shared" si="111"/>
        <v>9.8831985624438463</v>
      </c>
      <c r="BB212" s="62">
        <f t="shared" si="112"/>
        <v>2.2461814914645104</v>
      </c>
      <c r="BC212" s="62">
        <f t="shared" si="113"/>
        <v>206.19946091644206</v>
      </c>
      <c r="BD212" s="62">
        <f t="shared" si="90"/>
        <v>16.621743036837376</v>
      </c>
      <c r="BE212" s="62">
        <f t="shared" si="91"/>
        <v>39.532794249775385</v>
      </c>
      <c r="BF212" s="54"/>
      <c r="BG212" s="61" t="s">
        <v>351</v>
      </c>
      <c r="BH212" s="62">
        <f t="shared" si="114"/>
        <v>48.287478944413252</v>
      </c>
      <c r="BI212" s="62">
        <f t="shared" si="114"/>
        <v>10.863350485991996</v>
      </c>
      <c r="BJ212" s="62">
        <f t="shared" si="115"/>
        <v>50.886220697541454</v>
      </c>
      <c r="BK212" s="62">
        <f t="shared" si="116"/>
        <v>34.877072612921665</v>
      </c>
      <c r="BL212" s="62">
        <f t="shared" si="117"/>
        <v>128.80044223327806</v>
      </c>
      <c r="BM212" s="62">
        <f t="shared" si="118"/>
        <v>7.4328187535734704</v>
      </c>
      <c r="BN212" s="62">
        <f t="shared" si="119"/>
        <v>6.4205457463884432</v>
      </c>
    </row>
    <row r="213" spans="1:66" x14ac:dyDescent="0.25">
      <c r="A213" s="59" t="s">
        <v>352</v>
      </c>
      <c r="B213" s="103">
        <v>6524</v>
      </c>
      <c r="C213" s="103">
        <v>4982</v>
      </c>
      <c r="D213" s="103">
        <v>4880</v>
      </c>
      <c r="E213" s="103">
        <v>4779</v>
      </c>
      <c r="F213" s="103">
        <v>1873</v>
      </c>
      <c r="G213" s="103">
        <v>112</v>
      </c>
      <c r="H213" s="103">
        <v>425</v>
      </c>
      <c r="I213" s="103">
        <v>790</v>
      </c>
      <c r="J213" s="103">
        <v>133</v>
      </c>
      <c r="K213" s="103">
        <v>236</v>
      </c>
      <c r="L213" s="103">
        <v>266</v>
      </c>
      <c r="M213" s="103">
        <v>90</v>
      </c>
      <c r="N213" s="103">
        <v>202</v>
      </c>
      <c r="O213" s="103">
        <v>28</v>
      </c>
      <c r="P213" s="103">
        <v>429</v>
      </c>
      <c r="Q213" s="103">
        <v>382</v>
      </c>
      <c r="R213" s="103">
        <v>253</v>
      </c>
      <c r="S213" s="103">
        <v>72</v>
      </c>
      <c r="T213" s="103">
        <v>45</v>
      </c>
      <c r="U213" s="103">
        <v>24</v>
      </c>
      <c r="V213" s="103">
        <v>52</v>
      </c>
      <c r="W213" s="103">
        <v>39</v>
      </c>
      <c r="X213" s="103">
        <v>412</v>
      </c>
      <c r="Y213" s="103">
        <v>13</v>
      </c>
      <c r="Z213" s="103">
        <v>66</v>
      </c>
      <c r="AA213" s="103">
        <v>32</v>
      </c>
      <c r="AB213" s="103">
        <v>1464</v>
      </c>
      <c r="AC213" s="104">
        <v>113</v>
      </c>
      <c r="AD213" s="105">
        <v>311</v>
      </c>
      <c r="AE213" s="60"/>
      <c r="AF213" s="60"/>
      <c r="AG213" s="61" t="s">
        <v>352</v>
      </c>
      <c r="AH213" s="62">
        <f t="shared" si="92"/>
        <v>17.167381974248926</v>
      </c>
      <c r="AI213" s="62">
        <f t="shared" si="93"/>
        <v>65.144083384426736</v>
      </c>
      <c r="AJ213" s="62">
        <f t="shared" si="94"/>
        <v>121.0913549969344</v>
      </c>
      <c r="AK213" s="62">
        <f t="shared" si="95"/>
        <v>20.386266094420598</v>
      </c>
      <c r="AL213" s="62">
        <f t="shared" si="96"/>
        <v>36.174126302881668</v>
      </c>
      <c r="AM213" s="62">
        <f t="shared" si="97"/>
        <v>40.772532188841197</v>
      </c>
      <c r="AN213" s="62">
        <f t="shared" si="98"/>
        <v>13.795217657878602</v>
      </c>
      <c r="AO213" s="62">
        <f t="shared" si="99"/>
        <v>30.962599632127528</v>
      </c>
      <c r="AP213" s="62">
        <f t="shared" si="100"/>
        <v>4.2918454935622314</v>
      </c>
      <c r="AQ213" s="62">
        <f t="shared" si="101"/>
        <v>65.757204169221325</v>
      </c>
      <c r="AR213" s="62">
        <f t="shared" si="102"/>
        <v>58.553034947884733</v>
      </c>
      <c r="AS213" s="62">
        <f t="shared" si="103"/>
        <v>38.779889638258737</v>
      </c>
      <c r="AT213" s="62">
        <f t="shared" si="104"/>
        <v>11.036174126302882</v>
      </c>
      <c r="AU213" s="62">
        <f t="shared" si="105"/>
        <v>6.8976088289393012</v>
      </c>
      <c r="AV213" s="62">
        <f t="shared" si="106"/>
        <v>3.6787247087676271</v>
      </c>
      <c r="AW213" s="62">
        <f t="shared" si="107"/>
        <v>7.970570202329859</v>
      </c>
      <c r="AX213" s="62">
        <f t="shared" si="108"/>
        <v>5.977927651747394</v>
      </c>
      <c r="AY213" s="62">
        <f t="shared" si="109"/>
        <v>63.151440833844262</v>
      </c>
      <c r="AZ213" s="62">
        <f t="shared" si="110"/>
        <v>1.9926425505824648</v>
      </c>
      <c r="BA213" s="62">
        <f t="shared" si="111"/>
        <v>10.116492949110976</v>
      </c>
      <c r="BB213" s="62">
        <f t="shared" si="112"/>
        <v>4.9049662783568362</v>
      </c>
      <c r="BC213" s="62">
        <f t="shared" si="113"/>
        <v>224.40220723482526</v>
      </c>
      <c r="BD213" s="62">
        <f t="shared" si="90"/>
        <v>17.320662170447577</v>
      </c>
      <c r="BE213" s="62">
        <f t="shared" si="91"/>
        <v>47.670141017780509</v>
      </c>
      <c r="BF213" s="54"/>
      <c r="BG213" s="61" t="s">
        <v>352</v>
      </c>
      <c r="BH213" s="62">
        <f t="shared" si="114"/>
        <v>51.844262295081968</v>
      </c>
      <c r="BI213" s="62">
        <f t="shared" si="114"/>
        <v>15.065913370998116</v>
      </c>
      <c r="BJ213" s="62">
        <f t="shared" si="115"/>
        <v>79.93304038501779</v>
      </c>
      <c r="BK213" s="62">
        <f t="shared" si="116"/>
        <v>55.660179953965262</v>
      </c>
      <c r="BL213" s="62">
        <f t="shared" si="117"/>
        <v>82.69771176234444</v>
      </c>
      <c r="BM213" s="62">
        <f t="shared" si="118"/>
        <v>10.880937434609752</v>
      </c>
      <c r="BN213" s="62">
        <f t="shared" si="119"/>
        <v>6.9407367859049653</v>
      </c>
    </row>
    <row r="214" spans="1:66" x14ac:dyDescent="0.25">
      <c r="A214" s="59" t="s">
        <v>353</v>
      </c>
      <c r="B214" s="103">
        <v>1868</v>
      </c>
      <c r="C214" s="103">
        <v>1474</v>
      </c>
      <c r="D214" s="103">
        <v>1455</v>
      </c>
      <c r="E214" s="103">
        <v>1439</v>
      </c>
      <c r="F214" s="103">
        <v>624</v>
      </c>
      <c r="G214" s="103">
        <v>42</v>
      </c>
      <c r="H214" s="103">
        <v>105</v>
      </c>
      <c r="I214" s="103">
        <v>275</v>
      </c>
      <c r="J214" s="103">
        <v>43</v>
      </c>
      <c r="K214" s="103">
        <v>71</v>
      </c>
      <c r="L214" s="103">
        <v>67</v>
      </c>
      <c r="M214" s="103">
        <v>39</v>
      </c>
      <c r="N214" s="103">
        <v>52</v>
      </c>
      <c r="O214" s="103">
        <v>11</v>
      </c>
      <c r="P214" s="103">
        <v>133</v>
      </c>
      <c r="Q214" s="103">
        <v>82</v>
      </c>
      <c r="R214" s="103">
        <v>78</v>
      </c>
      <c r="S214" s="103">
        <v>11</v>
      </c>
      <c r="T214" s="103">
        <v>22</v>
      </c>
      <c r="U214" s="103">
        <v>4</v>
      </c>
      <c r="V214" s="103">
        <v>19</v>
      </c>
      <c r="W214" s="103">
        <v>21</v>
      </c>
      <c r="X214" s="103">
        <v>173</v>
      </c>
      <c r="Y214" s="103">
        <v>1</v>
      </c>
      <c r="Z214" s="103">
        <v>40</v>
      </c>
      <c r="AA214" s="103">
        <v>3</v>
      </c>
      <c r="AB214" s="103">
        <v>460</v>
      </c>
      <c r="AC214" s="104">
        <v>35</v>
      </c>
      <c r="AD214" s="105">
        <v>106</v>
      </c>
      <c r="AE214" s="60"/>
      <c r="AF214" s="60"/>
      <c r="AG214" s="61" t="s">
        <v>353</v>
      </c>
      <c r="AH214" s="62">
        <f t="shared" si="92"/>
        <v>22.483940042826553</v>
      </c>
      <c r="AI214" s="62">
        <f t="shared" si="93"/>
        <v>56.20985010706638</v>
      </c>
      <c r="AJ214" s="62">
        <f t="shared" si="94"/>
        <v>147.21627408993575</v>
      </c>
      <c r="AK214" s="62">
        <f t="shared" si="95"/>
        <v>23.019271948608136</v>
      </c>
      <c r="AL214" s="62">
        <f t="shared" si="96"/>
        <v>38.008565310492507</v>
      </c>
      <c r="AM214" s="62">
        <f t="shared" si="97"/>
        <v>35.86723768736617</v>
      </c>
      <c r="AN214" s="62">
        <f t="shared" si="98"/>
        <v>20.877944325481799</v>
      </c>
      <c r="AO214" s="62">
        <f t="shared" si="99"/>
        <v>27.837259100642395</v>
      </c>
      <c r="AP214" s="62">
        <f t="shared" si="100"/>
        <v>5.8886509635974305</v>
      </c>
      <c r="AQ214" s="62">
        <f t="shared" si="101"/>
        <v>71.199143468950751</v>
      </c>
      <c r="AR214" s="62">
        <f t="shared" si="102"/>
        <v>43.897216274089935</v>
      </c>
      <c r="AS214" s="62">
        <f t="shared" si="103"/>
        <v>41.755888650963598</v>
      </c>
      <c r="AT214" s="62">
        <f t="shared" si="104"/>
        <v>5.8886509635974305</v>
      </c>
      <c r="AU214" s="62">
        <f t="shared" si="105"/>
        <v>11.777301927194861</v>
      </c>
      <c r="AV214" s="62">
        <f t="shared" si="106"/>
        <v>2.1413276231263385</v>
      </c>
      <c r="AW214" s="62">
        <f t="shared" si="107"/>
        <v>10.171306209850108</v>
      </c>
      <c r="AX214" s="62">
        <f t="shared" si="108"/>
        <v>11.241970021413277</v>
      </c>
      <c r="AY214" s="62">
        <f t="shared" si="109"/>
        <v>92.612419700214133</v>
      </c>
      <c r="AZ214" s="62">
        <f t="shared" si="110"/>
        <v>0.53533190578158463</v>
      </c>
      <c r="BA214" s="62">
        <f t="shared" si="111"/>
        <v>21.413276231263382</v>
      </c>
      <c r="BB214" s="62">
        <f t="shared" si="112"/>
        <v>1.6059957173447537</v>
      </c>
      <c r="BC214" s="62">
        <f t="shared" si="113"/>
        <v>246.2526766595289</v>
      </c>
      <c r="BD214" s="62">
        <f t="shared" si="90"/>
        <v>18.736616702355459</v>
      </c>
      <c r="BE214" s="62">
        <f t="shared" si="91"/>
        <v>56.745182012847962</v>
      </c>
      <c r="BF214" s="54"/>
      <c r="BG214" s="61" t="s">
        <v>353</v>
      </c>
      <c r="BH214" s="62">
        <f t="shared" si="114"/>
        <v>53.608247422680407</v>
      </c>
      <c r="BI214" s="62">
        <f t="shared" si="114"/>
        <v>7.6441973592772756</v>
      </c>
      <c r="BJ214" s="62">
        <f t="shared" si="115"/>
        <v>56.984016678248778</v>
      </c>
      <c r="BK214" s="62">
        <f t="shared" si="116"/>
        <v>46.560111188325223</v>
      </c>
      <c r="BL214" s="62">
        <f t="shared" si="117"/>
        <v>117.36770691994572</v>
      </c>
      <c r="BM214" s="62">
        <f t="shared" si="118"/>
        <v>13.20361362056984</v>
      </c>
      <c r="BN214" s="62">
        <f t="shared" si="119"/>
        <v>1.6025641025641024</v>
      </c>
    </row>
    <row r="215" spans="1:66" x14ac:dyDescent="0.25">
      <c r="A215" s="59" t="s">
        <v>354</v>
      </c>
      <c r="B215" s="103">
        <v>1779</v>
      </c>
      <c r="C215" s="103">
        <v>1359</v>
      </c>
      <c r="D215" s="103">
        <v>1335</v>
      </c>
      <c r="E215" s="103">
        <v>1310</v>
      </c>
      <c r="F215" s="103">
        <v>551</v>
      </c>
      <c r="G215" s="103">
        <v>26</v>
      </c>
      <c r="H215" s="103">
        <v>88</v>
      </c>
      <c r="I215" s="103">
        <v>225</v>
      </c>
      <c r="J215" s="103">
        <v>40</v>
      </c>
      <c r="K215" s="103">
        <v>65</v>
      </c>
      <c r="L215" s="103">
        <v>85</v>
      </c>
      <c r="M215" s="103">
        <v>15</v>
      </c>
      <c r="N215" s="103">
        <v>21</v>
      </c>
      <c r="O215" s="103">
        <v>7</v>
      </c>
      <c r="P215" s="103">
        <v>130</v>
      </c>
      <c r="Q215" s="103">
        <v>99</v>
      </c>
      <c r="R215" s="103">
        <v>85</v>
      </c>
      <c r="S215" s="103">
        <v>18</v>
      </c>
      <c r="T215" s="103">
        <v>8</v>
      </c>
      <c r="U215" s="103">
        <v>2</v>
      </c>
      <c r="V215" s="103">
        <v>16</v>
      </c>
      <c r="W215" s="103">
        <v>9</v>
      </c>
      <c r="X215" s="103">
        <v>151</v>
      </c>
      <c r="Y215" s="103">
        <v>5</v>
      </c>
      <c r="Z215" s="103">
        <v>4</v>
      </c>
      <c r="AA215" s="103">
        <v>3</v>
      </c>
      <c r="AB215" s="103">
        <v>384</v>
      </c>
      <c r="AC215" s="104">
        <v>30</v>
      </c>
      <c r="AD215" s="105">
        <v>79</v>
      </c>
      <c r="AE215" s="60"/>
      <c r="AF215" s="60"/>
      <c r="AG215" s="61" t="s">
        <v>354</v>
      </c>
      <c r="AH215" s="62">
        <f t="shared" si="92"/>
        <v>14.614952220348512</v>
      </c>
      <c r="AI215" s="62">
        <f t="shared" si="93"/>
        <v>49.465992130410342</v>
      </c>
      <c r="AJ215" s="62">
        <f t="shared" si="94"/>
        <v>126.47554806070826</v>
      </c>
      <c r="AK215" s="62">
        <f t="shared" si="95"/>
        <v>22.484541877459247</v>
      </c>
      <c r="AL215" s="62">
        <f t="shared" si="96"/>
        <v>36.537380550871276</v>
      </c>
      <c r="AM215" s="62">
        <f t="shared" si="97"/>
        <v>47.779651489600901</v>
      </c>
      <c r="AN215" s="62">
        <f t="shared" si="98"/>
        <v>8.4317032040472171</v>
      </c>
      <c r="AO215" s="62">
        <f t="shared" si="99"/>
        <v>11.804384485666104</v>
      </c>
      <c r="AP215" s="62">
        <f t="shared" si="100"/>
        <v>3.9347948285553684</v>
      </c>
      <c r="AQ215" s="62">
        <f t="shared" si="101"/>
        <v>73.074761101742553</v>
      </c>
      <c r="AR215" s="62">
        <f t="shared" si="102"/>
        <v>55.649241146711638</v>
      </c>
      <c r="AS215" s="62">
        <f t="shared" si="103"/>
        <v>47.779651489600901</v>
      </c>
      <c r="AT215" s="62">
        <f t="shared" si="104"/>
        <v>10.118043844856661</v>
      </c>
      <c r="AU215" s="62">
        <f t="shared" si="105"/>
        <v>4.4969083754918495</v>
      </c>
      <c r="AV215" s="62">
        <f t="shared" si="106"/>
        <v>1.1242270938729624</v>
      </c>
      <c r="AW215" s="62">
        <f t="shared" si="107"/>
        <v>8.993816750983699</v>
      </c>
      <c r="AX215" s="62">
        <f t="shared" si="108"/>
        <v>5.0590219224283306</v>
      </c>
      <c r="AY215" s="62">
        <f t="shared" si="109"/>
        <v>84.879145587408658</v>
      </c>
      <c r="AZ215" s="62">
        <f t="shared" si="110"/>
        <v>2.8105677346824058</v>
      </c>
      <c r="BA215" s="62">
        <f t="shared" si="111"/>
        <v>2.2484541877459248</v>
      </c>
      <c r="BB215" s="62">
        <f t="shared" si="112"/>
        <v>1.6863406408094435</v>
      </c>
      <c r="BC215" s="62">
        <f t="shared" si="113"/>
        <v>215.85160202360876</v>
      </c>
      <c r="BD215" s="62">
        <f t="shared" si="90"/>
        <v>16.863406408094434</v>
      </c>
      <c r="BE215" s="62">
        <f t="shared" si="91"/>
        <v>44.406970207982013</v>
      </c>
      <c r="BF215" s="54"/>
      <c r="BG215" s="61" t="s">
        <v>354</v>
      </c>
      <c r="BH215" s="62">
        <f t="shared" si="114"/>
        <v>63.670411985018731</v>
      </c>
      <c r="BI215" s="62">
        <f t="shared" si="114"/>
        <v>13.740458015267174</v>
      </c>
      <c r="BJ215" s="62">
        <f t="shared" si="115"/>
        <v>75.572519083969468</v>
      </c>
      <c r="BK215" s="62">
        <f t="shared" si="116"/>
        <v>64.885496183206101</v>
      </c>
      <c r="BL215" s="62">
        <f t="shared" si="117"/>
        <v>111.1111111111111</v>
      </c>
      <c r="BM215" s="62">
        <f t="shared" si="118"/>
        <v>12.213740458015266</v>
      </c>
      <c r="BN215" s="62">
        <f t="shared" si="119"/>
        <v>9.0744101633393832</v>
      </c>
    </row>
    <row r="216" spans="1:66" x14ac:dyDescent="0.25">
      <c r="A216" s="59" t="s">
        <v>355</v>
      </c>
      <c r="B216" s="103">
        <v>5227</v>
      </c>
      <c r="C216" s="103">
        <v>4082</v>
      </c>
      <c r="D216" s="103">
        <v>4023</v>
      </c>
      <c r="E216" s="103">
        <v>3952</v>
      </c>
      <c r="F216" s="103">
        <v>1588</v>
      </c>
      <c r="G216" s="103">
        <v>58</v>
      </c>
      <c r="H216" s="103">
        <v>394</v>
      </c>
      <c r="I216" s="103">
        <v>724</v>
      </c>
      <c r="J216" s="103">
        <v>99</v>
      </c>
      <c r="K216" s="103">
        <v>197</v>
      </c>
      <c r="L216" s="103">
        <v>270</v>
      </c>
      <c r="M216" s="103">
        <v>82</v>
      </c>
      <c r="N216" s="103">
        <v>90</v>
      </c>
      <c r="O216" s="103">
        <v>33</v>
      </c>
      <c r="P216" s="103">
        <v>358</v>
      </c>
      <c r="Q216" s="103">
        <v>504</v>
      </c>
      <c r="R216" s="103">
        <v>214</v>
      </c>
      <c r="S216" s="103">
        <v>32</v>
      </c>
      <c r="T216" s="103">
        <v>44</v>
      </c>
      <c r="U216" s="103">
        <v>10</v>
      </c>
      <c r="V216" s="103">
        <v>19</v>
      </c>
      <c r="W216" s="103">
        <v>37</v>
      </c>
      <c r="X216" s="103">
        <v>560</v>
      </c>
      <c r="Y216" s="103">
        <v>8</v>
      </c>
      <c r="Z216" s="103">
        <v>36</v>
      </c>
      <c r="AA216" s="103">
        <v>4</v>
      </c>
      <c r="AB216" s="103">
        <v>1255</v>
      </c>
      <c r="AC216" s="104">
        <v>83</v>
      </c>
      <c r="AD216" s="105">
        <v>326</v>
      </c>
      <c r="AE216" s="60"/>
      <c r="AF216" s="60"/>
      <c r="AG216" s="61" t="s">
        <v>355</v>
      </c>
      <c r="AH216" s="62">
        <f t="shared" si="92"/>
        <v>11.096231107709967</v>
      </c>
      <c r="AI216" s="62">
        <f t="shared" si="93"/>
        <v>75.377845800650476</v>
      </c>
      <c r="AJ216" s="62">
        <f t="shared" si="94"/>
        <v>138.51157451693132</v>
      </c>
      <c r="AK216" s="62">
        <f t="shared" si="95"/>
        <v>18.940118614884252</v>
      </c>
      <c r="AL216" s="62">
        <f t="shared" si="96"/>
        <v>37.688922900325238</v>
      </c>
      <c r="AM216" s="62">
        <f t="shared" si="97"/>
        <v>51.654868949684328</v>
      </c>
      <c r="AN216" s="62">
        <f t="shared" si="98"/>
        <v>15.687775014348576</v>
      </c>
      <c r="AO216" s="62">
        <f t="shared" si="99"/>
        <v>17.218289649894778</v>
      </c>
      <c r="AP216" s="62">
        <f t="shared" si="100"/>
        <v>6.3133728716280855</v>
      </c>
      <c r="AQ216" s="62">
        <f t="shared" si="101"/>
        <v>68.490529940692554</v>
      </c>
      <c r="AR216" s="62">
        <f t="shared" si="102"/>
        <v>96.422422039410748</v>
      </c>
      <c r="AS216" s="62">
        <f t="shared" si="103"/>
        <v>40.941266500860912</v>
      </c>
      <c r="AT216" s="62">
        <f t="shared" si="104"/>
        <v>6.1220585421848099</v>
      </c>
      <c r="AU216" s="62">
        <f t="shared" si="105"/>
        <v>8.4178304955041128</v>
      </c>
      <c r="AV216" s="62">
        <f t="shared" si="106"/>
        <v>1.9131432944327531</v>
      </c>
      <c r="AW216" s="62">
        <f t="shared" si="107"/>
        <v>3.6349722594222307</v>
      </c>
      <c r="AX216" s="62">
        <f t="shared" si="108"/>
        <v>7.0786301894011867</v>
      </c>
      <c r="AY216" s="62">
        <f t="shared" si="109"/>
        <v>107.13602448823417</v>
      </c>
      <c r="AZ216" s="62">
        <f t="shared" si="110"/>
        <v>1.5305146355462025</v>
      </c>
      <c r="BA216" s="62">
        <f t="shared" si="111"/>
        <v>6.8873158599579112</v>
      </c>
      <c r="BB216" s="62">
        <f t="shared" si="112"/>
        <v>0.76525731777310124</v>
      </c>
      <c r="BC216" s="62">
        <f t="shared" si="113"/>
        <v>240.0994834513105</v>
      </c>
      <c r="BD216" s="62">
        <f t="shared" si="90"/>
        <v>15.879089343791852</v>
      </c>
      <c r="BE216" s="62">
        <f t="shared" si="91"/>
        <v>62.368471398507751</v>
      </c>
      <c r="BF216" s="54"/>
      <c r="BG216" s="61" t="s">
        <v>355</v>
      </c>
      <c r="BH216" s="62">
        <f t="shared" si="114"/>
        <v>53.194133731046485</v>
      </c>
      <c r="BI216" s="62">
        <f t="shared" si="114"/>
        <v>8.097165991902834</v>
      </c>
      <c r="BJ216" s="62">
        <f t="shared" si="115"/>
        <v>127.53036437246965</v>
      </c>
      <c r="BK216" s="62">
        <f t="shared" si="116"/>
        <v>68.319838056680169</v>
      </c>
      <c r="BL216" s="62">
        <f t="shared" si="117"/>
        <v>137.18765311121999</v>
      </c>
      <c r="BM216" s="62">
        <f t="shared" si="118"/>
        <v>4.8076923076923084</v>
      </c>
      <c r="BN216" s="62">
        <f t="shared" si="119"/>
        <v>5.0377833753148611</v>
      </c>
    </row>
    <row r="217" spans="1:66" x14ac:dyDescent="0.25">
      <c r="A217" s="59" t="s">
        <v>356</v>
      </c>
      <c r="B217" s="103">
        <v>8754</v>
      </c>
      <c r="C217" s="103">
        <v>6926</v>
      </c>
      <c r="D217" s="103">
        <v>6801</v>
      </c>
      <c r="E217" s="103">
        <v>6672</v>
      </c>
      <c r="F217" s="103">
        <v>2591</v>
      </c>
      <c r="G217" s="103">
        <v>90</v>
      </c>
      <c r="H217" s="103">
        <v>442</v>
      </c>
      <c r="I217" s="103">
        <v>1033</v>
      </c>
      <c r="J217" s="103">
        <v>97</v>
      </c>
      <c r="K217" s="103">
        <v>293</v>
      </c>
      <c r="L217" s="103">
        <v>164</v>
      </c>
      <c r="M217" s="103">
        <v>235</v>
      </c>
      <c r="N217" s="103">
        <v>170</v>
      </c>
      <c r="O217" s="103">
        <v>50</v>
      </c>
      <c r="P217" s="103">
        <v>609</v>
      </c>
      <c r="Q217" s="103">
        <v>312</v>
      </c>
      <c r="R217" s="103">
        <v>391</v>
      </c>
      <c r="S217" s="103">
        <v>67</v>
      </c>
      <c r="T217" s="103">
        <v>48</v>
      </c>
      <c r="U217" s="103">
        <v>16</v>
      </c>
      <c r="V217" s="103">
        <v>67</v>
      </c>
      <c r="W217" s="103">
        <v>69</v>
      </c>
      <c r="X217" s="103">
        <v>1064</v>
      </c>
      <c r="Y217" s="103">
        <v>4</v>
      </c>
      <c r="Z217" s="103">
        <v>62</v>
      </c>
      <c r="AA217" s="103">
        <v>37</v>
      </c>
      <c r="AB217" s="103">
        <v>1870</v>
      </c>
      <c r="AC217" s="104">
        <v>143</v>
      </c>
      <c r="AD217" s="105">
        <v>427</v>
      </c>
      <c r="AE217" s="60"/>
      <c r="AF217" s="60"/>
      <c r="AG217" s="61" t="s">
        <v>356</v>
      </c>
      <c r="AH217" s="62">
        <f t="shared" si="92"/>
        <v>10.281014393420151</v>
      </c>
      <c r="AI217" s="62">
        <f t="shared" si="93"/>
        <v>50.491204021018959</v>
      </c>
      <c r="AJ217" s="62">
        <f t="shared" si="94"/>
        <v>118.00319853781129</v>
      </c>
      <c r="AK217" s="62">
        <f t="shared" si="95"/>
        <v>11.080648846241717</v>
      </c>
      <c r="AL217" s="62">
        <f t="shared" si="96"/>
        <v>33.470413525245604</v>
      </c>
      <c r="AM217" s="62">
        <f t="shared" si="97"/>
        <v>18.734292894676717</v>
      </c>
      <c r="AN217" s="62">
        <f t="shared" si="98"/>
        <v>26.844870916152615</v>
      </c>
      <c r="AO217" s="62">
        <f t="shared" si="99"/>
        <v>19.419693854238066</v>
      </c>
      <c r="AP217" s="62">
        <f t="shared" si="100"/>
        <v>5.7116746630111948</v>
      </c>
      <c r="AQ217" s="62">
        <f t="shared" si="101"/>
        <v>69.568197395476361</v>
      </c>
      <c r="AR217" s="62">
        <f t="shared" si="102"/>
        <v>35.64084989718986</v>
      </c>
      <c r="AS217" s="62">
        <f t="shared" si="103"/>
        <v>44.665295864747549</v>
      </c>
      <c r="AT217" s="62">
        <f t="shared" si="104"/>
        <v>7.6536440484350008</v>
      </c>
      <c r="AU217" s="62">
        <f t="shared" si="105"/>
        <v>5.4832076764907471</v>
      </c>
      <c r="AV217" s="62">
        <f t="shared" si="106"/>
        <v>1.8277358921635825</v>
      </c>
      <c r="AW217" s="62">
        <f t="shared" si="107"/>
        <v>7.6536440484350008</v>
      </c>
      <c r="AX217" s="62">
        <f t="shared" si="108"/>
        <v>7.8821110349554493</v>
      </c>
      <c r="AY217" s="62">
        <f t="shared" si="109"/>
        <v>121.54443682887822</v>
      </c>
      <c r="AZ217" s="62">
        <f t="shared" si="110"/>
        <v>0.45693397304089561</v>
      </c>
      <c r="BA217" s="62">
        <f t="shared" si="111"/>
        <v>7.0824765821338822</v>
      </c>
      <c r="BB217" s="62">
        <f t="shared" si="112"/>
        <v>4.2266392506282848</v>
      </c>
      <c r="BC217" s="62">
        <f t="shared" si="113"/>
        <v>213.61663239661868</v>
      </c>
      <c r="BD217" s="62">
        <f t="shared" si="90"/>
        <v>16.335389536212016</v>
      </c>
      <c r="BE217" s="62">
        <f t="shared" si="91"/>
        <v>48.7777016221156</v>
      </c>
      <c r="BF217" s="54"/>
      <c r="BG217" s="61" t="s">
        <v>356</v>
      </c>
      <c r="BH217" s="62">
        <f t="shared" si="114"/>
        <v>57.491545360976332</v>
      </c>
      <c r="BI217" s="62">
        <f t="shared" si="114"/>
        <v>10.041966426858513</v>
      </c>
      <c r="BJ217" s="62">
        <f t="shared" si="115"/>
        <v>46.762589928057558</v>
      </c>
      <c r="BK217" s="62">
        <f t="shared" si="116"/>
        <v>24.580335731414866</v>
      </c>
      <c r="BL217" s="62">
        <f t="shared" si="117"/>
        <v>153.62402541149291</v>
      </c>
      <c r="BM217" s="62">
        <f t="shared" si="118"/>
        <v>10.041966426858513</v>
      </c>
      <c r="BN217" s="62">
        <f t="shared" si="119"/>
        <v>1.5438054805094559</v>
      </c>
    </row>
    <row r="218" spans="1:66" x14ac:dyDescent="0.25">
      <c r="A218" s="59" t="s">
        <v>357</v>
      </c>
      <c r="B218" s="103">
        <v>14932</v>
      </c>
      <c r="C218" s="103">
        <v>11954</v>
      </c>
      <c r="D218" s="103">
        <v>11782</v>
      </c>
      <c r="E218" s="103">
        <v>11570</v>
      </c>
      <c r="F218" s="103">
        <v>5515</v>
      </c>
      <c r="G218" s="103">
        <v>248</v>
      </c>
      <c r="H218" s="103">
        <v>970</v>
      </c>
      <c r="I218" s="103">
        <v>1951</v>
      </c>
      <c r="J218" s="103">
        <v>301</v>
      </c>
      <c r="K218" s="103">
        <v>622</v>
      </c>
      <c r="L218" s="103">
        <v>575</v>
      </c>
      <c r="M218" s="103">
        <v>210</v>
      </c>
      <c r="N218" s="103">
        <v>286</v>
      </c>
      <c r="O218" s="103">
        <v>107</v>
      </c>
      <c r="P218" s="103">
        <v>1148</v>
      </c>
      <c r="Q218" s="103">
        <v>890</v>
      </c>
      <c r="R218" s="103">
        <v>651</v>
      </c>
      <c r="S218" s="103">
        <v>106</v>
      </c>
      <c r="T218" s="103">
        <v>109</v>
      </c>
      <c r="U218" s="103">
        <v>41</v>
      </c>
      <c r="V218" s="103">
        <v>73</v>
      </c>
      <c r="W218" s="103">
        <v>96</v>
      </c>
      <c r="X218" s="103">
        <v>956</v>
      </c>
      <c r="Y218" s="103">
        <v>17</v>
      </c>
      <c r="Z218" s="103">
        <v>145</v>
      </c>
      <c r="AA218" s="103">
        <v>59</v>
      </c>
      <c r="AB218" s="103">
        <v>3541</v>
      </c>
      <c r="AC218" s="104">
        <v>268</v>
      </c>
      <c r="AD218" s="105">
        <v>504</v>
      </c>
      <c r="AE218" s="60"/>
      <c r="AF218" s="60"/>
      <c r="AG218" s="61" t="s">
        <v>357</v>
      </c>
      <c r="AH218" s="62">
        <f t="shared" si="92"/>
        <v>16.608625770158049</v>
      </c>
      <c r="AI218" s="62">
        <f t="shared" si="93"/>
        <v>64.961157246182694</v>
      </c>
      <c r="AJ218" s="62">
        <f t="shared" si="94"/>
        <v>130.65898740959014</v>
      </c>
      <c r="AK218" s="62">
        <f t="shared" si="95"/>
        <v>20.158049825877313</v>
      </c>
      <c r="AL218" s="62">
        <f t="shared" si="96"/>
        <v>41.655504955799621</v>
      </c>
      <c r="AM218" s="62">
        <f t="shared" si="97"/>
        <v>38.507902491293862</v>
      </c>
      <c r="AN218" s="62">
        <f t="shared" si="98"/>
        <v>14.063755692472542</v>
      </c>
      <c r="AO218" s="62">
        <f t="shared" si="99"/>
        <v>19.153495847843558</v>
      </c>
      <c r="AP218" s="62">
        <f t="shared" si="100"/>
        <v>7.1658183766407717</v>
      </c>
      <c r="AQ218" s="62">
        <f t="shared" si="101"/>
        <v>76.881864452183223</v>
      </c>
      <c r="AR218" s="62">
        <f t="shared" si="102"/>
        <v>59.60353603000268</v>
      </c>
      <c r="AS218" s="62">
        <f t="shared" si="103"/>
        <v>43.59764264666488</v>
      </c>
      <c r="AT218" s="62">
        <f t="shared" si="104"/>
        <v>7.0988481114385209</v>
      </c>
      <c r="AU218" s="62">
        <f t="shared" si="105"/>
        <v>7.2997589070452724</v>
      </c>
      <c r="AV218" s="62">
        <f t="shared" si="106"/>
        <v>2.745780873292258</v>
      </c>
      <c r="AW218" s="62">
        <f t="shared" si="107"/>
        <v>4.888829359764264</v>
      </c>
      <c r="AX218" s="62">
        <f t="shared" si="108"/>
        <v>6.4291454594160191</v>
      </c>
      <c r="AY218" s="62">
        <f t="shared" si="109"/>
        <v>64.023573533351197</v>
      </c>
      <c r="AZ218" s="62">
        <f t="shared" si="110"/>
        <v>1.1384945084382534</v>
      </c>
      <c r="BA218" s="62">
        <f t="shared" si="111"/>
        <v>9.710688454326279</v>
      </c>
      <c r="BB218" s="62">
        <f t="shared" si="112"/>
        <v>3.9512456469327617</v>
      </c>
      <c r="BC218" s="62">
        <f t="shared" si="113"/>
        <v>237.14170908116796</v>
      </c>
      <c r="BD218" s="62">
        <f t="shared" si="90"/>
        <v>17.948031074203055</v>
      </c>
      <c r="BE218" s="62">
        <f t="shared" si="91"/>
        <v>33.753013661934105</v>
      </c>
      <c r="BF218" s="54"/>
      <c r="BG218" s="61" t="s">
        <v>357</v>
      </c>
      <c r="BH218" s="62">
        <f t="shared" si="114"/>
        <v>55.253776947886607</v>
      </c>
      <c r="BI218" s="62">
        <f t="shared" si="114"/>
        <v>9.1616248919619707</v>
      </c>
      <c r="BJ218" s="62">
        <f t="shared" si="115"/>
        <v>76.923076923076934</v>
      </c>
      <c r="BK218" s="62">
        <f t="shared" si="116"/>
        <v>49.697493517718236</v>
      </c>
      <c r="BL218" s="62">
        <f t="shared" si="117"/>
        <v>79.973230717751377</v>
      </c>
      <c r="BM218" s="62">
        <f t="shared" si="118"/>
        <v>6.3094209161624892</v>
      </c>
      <c r="BN218" s="62">
        <f t="shared" si="119"/>
        <v>3.082502266545784</v>
      </c>
    </row>
    <row r="219" spans="1:66" x14ac:dyDescent="0.25">
      <c r="A219" s="59" t="s">
        <v>358</v>
      </c>
      <c r="B219" s="103">
        <v>7510</v>
      </c>
      <c r="C219" s="103">
        <v>5871</v>
      </c>
      <c r="D219" s="103">
        <v>5783</v>
      </c>
      <c r="E219" s="103">
        <v>5685</v>
      </c>
      <c r="F219" s="103">
        <v>2315</v>
      </c>
      <c r="G219" s="103">
        <v>105</v>
      </c>
      <c r="H219" s="103">
        <v>476</v>
      </c>
      <c r="I219" s="103">
        <v>987</v>
      </c>
      <c r="J219" s="103">
        <v>125</v>
      </c>
      <c r="K219" s="103">
        <v>326</v>
      </c>
      <c r="L219" s="103">
        <v>308</v>
      </c>
      <c r="M219" s="103">
        <v>115</v>
      </c>
      <c r="N219" s="103">
        <v>138</v>
      </c>
      <c r="O219" s="103">
        <v>42</v>
      </c>
      <c r="P219" s="103">
        <v>611</v>
      </c>
      <c r="Q219" s="103">
        <v>476</v>
      </c>
      <c r="R219" s="103">
        <v>357</v>
      </c>
      <c r="S219" s="103">
        <v>48</v>
      </c>
      <c r="T219" s="103">
        <v>42</v>
      </c>
      <c r="U219" s="103">
        <v>18</v>
      </c>
      <c r="V219" s="103">
        <v>31</v>
      </c>
      <c r="W219" s="103">
        <v>65</v>
      </c>
      <c r="X219" s="103">
        <v>526</v>
      </c>
      <c r="Y219" s="103">
        <v>10</v>
      </c>
      <c r="Z219" s="103">
        <v>77</v>
      </c>
      <c r="AA219" s="103">
        <v>9</v>
      </c>
      <c r="AB219" s="103">
        <v>1775</v>
      </c>
      <c r="AC219" s="104">
        <v>118</v>
      </c>
      <c r="AD219" s="105">
        <v>313</v>
      </c>
      <c r="AE219" s="60"/>
      <c r="AF219" s="60"/>
      <c r="AG219" s="61" t="s">
        <v>358</v>
      </c>
      <c r="AH219" s="62">
        <f t="shared" si="92"/>
        <v>13.981358189081226</v>
      </c>
      <c r="AI219" s="62">
        <f t="shared" si="93"/>
        <v>63.38215712383488</v>
      </c>
      <c r="AJ219" s="62">
        <f t="shared" si="94"/>
        <v>131.42476697736353</v>
      </c>
      <c r="AK219" s="62">
        <f t="shared" si="95"/>
        <v>16.644474034620508</v>
      </c>
      <c r="AL219" s="62">
        <f t="shared" si="96"/>
        <v>43.408788282290281</v>
      </c>
      <c r="AM219" s="62">
        <f t="shared" si="97"/>
        <v>41.011984021304926</v>
      </c>
      <c r="AN219" s="62">
        <f t="shared" si="98"/>
        <v>15.312916111850864</v>
      </c>
      <c r="AO219" s="62">
        <f t="shared" si="99"/>
        <v>18.37549933422104</v>
      </c>
      <c r="AP219" s="62">
        <f t="shared" si="100"/>
        <v>5.5925432756324902</v>
      </c>
      <c r="AQ219" s="62">
        <f t="shared" si="101"/>
        <v>81.358189081225035</v>
      </c>
      <c r="AR219" s="62">
        <f t="shared" si="102"/>
        <v>63.38215712383488</v>
      </c>
      <c r="AS219" s="62">
        <f t="shared" si="103"/>
        <v>47.536617842876169</v>
      </c>
      <c r="AT219" s="62">
        <f t="shared" si="104"/>
        <v>6.3914780292942748</v>
      </c>
      <c r="AU219" s="62">
        <f t="shared" si="105"/>
        <v>5.5925432756324902</v>
      </c>
      <c r="AV219" s="62">
        <f t="shared" si="106"/>
        <v>2.3968042609853528</v>
      </c>
      <c r="AW219" s="62">
        <f t="shared" si="107"/>
        <v>4.1278295605858855</v>
      </c>
      <c r="AX219" s="62">
        <f t="shared" si="108"/>
        <v>8.6551264980026623</v>
      </c>
      <c r="AY219" s="62">
        <f t="shared" si="109"/>
        <v>70.039946737683081</v>
      </c>
      <c r="AZ219" s="62">
        <f t="shared" si="110"/>
        <v>1.3315579227696406</v>
      </c>
      <c r="BA219" s="62">
        <f t="shared" si="111"/>
        <v>10.252996005326231</v>
      </c>
      <c r="BB219" s="62">
        <f t="shared" si="112"/>
        <v>1.1984021304926764</v>
      </c>
      <c r="BC219" s="62">
        <f t="shared" si="113"/>
        <v>236.3515312916112</v>
      </c>
      <c r="BD219" s="62">
        <f t="shared" si="90"/>
        <v>15.712383488681759</v>
      </c>
      <c r="BE219" s="62">
        <f t="shared" si="91"/>
        <v>41.67776298268975</v>
      </c>
      <c r="BF219" s="54"/>
      <c r="BG219" s="61" t="s">
        <v>358</v>
      </c>
      <c r="BH219" s="62">
        <f t="shared" si="114"/>
        <v>61.732664706899534</v>
      </c>
      <c r="BI219" s="62">
        <f t="shared" si="114"/>
        <v>8.4432717678100264</v>
      </c>
      <c r="BJ219" s="62">
        <f t="shared" si="115"/>
        <v>83.729111697449426</v>
      </c>
      <c r="BK219" s="62">
        <f t="shared" si="116"/>
        <v>54.177660510114336</v>
      </c>
      <c r="BL219" s="62">
        <f t="shared" si="117"/>
        <v>89.592914324646571</v>
      </c>
      <c r="BM219" s="62">
        <f t="shared" si="118"/>
        <v>5.4529463500439759</v>
      </c>
      <c r="BN219" s="62">
        <f t="shared" si="119"/>
        <v>4.3196544276457889</v>
      </c>
    </row>
    <row r="220" spans="1:66" x14ac:dyDescent="0.25">
      <c r="A220" s="59" t="s">
        <v>361</v>
      </c>
      <c r="B220" s="103">
        <v>10131</v>
      </c>
      <c r="C220" s="103">
        <v>8295</v>
      </c>
      <c r="D220" s="103">
        <v>8179</v>
      </c>
      <c r="E220" s="103">
        <v>8062</v>
      </c>
      <c r="F220" s="103">
        <v>3725</v>
      </c>
      <c r="G220" s="103">
        <v>175</v>
      </c>
      <c r="H220" s="103">
        <v>602</v>
      </c>
      <c r="I220" s="103">
        <v>1501</v>
      </c>
      <c r="J220" s="103">
        <v>196</v>
      </c>
      <c r="K220" s="103">
        <v>513</v>
      </c>
      <c r="L220" s="103">
        <v>297</v>
      </c>
      <c r="M220" s="103">
        <v>150</v>
      </c>
      <c r="N220" s="103">
        <v>191</v>
      </c>
      <c r="O220" s="103">
        <v>55</v>
      </c>
      <c r="P220" s="103">
        <v>828</v>
      </c>
      <c r="Q220" s="103">
        <v>180</v>
      </c>
      <c r="R220" s="103">
        <v>443</v>
      </c>
      <c r="S220" s="103">
        <v>73</v>
      </c>
      <c r="T220" s="103">
        <v>100</v>
      </c>
      <c r="U220" s="103">
        <v>41</v>
      </c>
      <c r="V220" s="103">
        <v>33</v>
      </c>
      <c r="W220" s="103">
        <v>66</v>
      </c>
      <c r="X220" s="103">
        <v>520</v>
      </c>
      <c r="Y220" s="103">
        <v>4</v>
      </c>
      <c r="Z220" s="103">
        <v>145</v>
      </c>
      <c r="AA220" s="103">
        <v>7</v>
      </c>
      <c r="AB220" s="103">
        <v>2553</v>
      </c>
      <c r="AC220" s="104">
        <v>210</v>
      </c>
      <c r="AD220" s="105">
        <v>435</v>
      </c>
      <c r="AE220" s="60"/>
      <c r="AF220" s="60"/>
      <c r="AG220" s="61" t="s">
        <v>361</v>
      </c>
      <c r="AH220" s="62">
        <f t="shared" si="92"/>
        <v>17.27371434211825</v>
      </c>
      <c r="AI220" s="62">
        <f t="shared" si="93"/>
        <v>59.421577336886784</v>
      </c>
      <c r="AJ220" s="62">
        <f t="shared" si="94"/>
        <v>148.15911558582567</v>
      </c>
      <c r="AK220" s="62">
        <f t="shared" si="95"/>
        <v>19.346560063172443</v>
      </c>
      <c r="AL220" s="62">
        <f t="shared" si="96"/>
        <v>50.636659757180929</v>
      </c>
      <c r="AM220" s="62">
        <f t="shared" si="97"/>
        <v>29.315960912052116</v>
      </c>
      <c r="AN220" s="62">
        <f t="shared" si="98"/>
        <v>14.806040864672786</v>
      </c>
      <c r="AO220" s="62">
        <f t="shared" si="99"/>
        <v>18.853025367683347</v>
      </c>
      <c r="AP220" s="62">
        <f t="shared" si="100"/>
        <v>5.4288816503800215</v>
      </c>
      <c r="AQ220" s="62">
        <f t="shared" si="101"/>
        <v>81.729345572993793</v>
      </c>
      <c r="AR220" s="62">
        <f t="shared" si="102"/>
        <v>17.767249037607343</v>
      </c>
      <c r="AS220" s="62">
        <f t="shared" si="103"/>
        <v>43.727174020333628</v>
      </c>
      <c r="AT220" s="62">
        <f t="shared" si="104"/>
        <v>7.2056065541407559</v>
      </c>
      <c r="AU220" s="62">
        <f t="shared" si="105"/>
        <v>9.870693909781858</v>
      </c>
      <c r="AV220" s="62">
        <f t="shared" si="106"/>
        <v>4.0469845030105622</v>
      </c>
      <c r="AW220" s="62">
        <f t="shared" si="107"/>
        <v>3.2573289902280131</v>
      </c>
      <c r="AX220" s="62">
        <f t="shared" si="108"/>
        <v>6.5146579804560263</v>
      </c>
      <c r="AY220" s="62">
        <f t="shared" si="109"/>
        <v>51.327608330865658</v>
      </c>
      <c r="AZ220" s="62">
        <f t="shared" si="110"/>
        <v>0.39482775639127432</v>
      </c>
      <c r="BA220" s="62">
        <f t="shared" si="111"/>
        <v>14.312506169183694</v>
      </c>
      <c r="BB220" s="62">
        <f t="shared" si="112"/>
        <v>0.69094857368473006</v>
      </c>
      <c r="BC220" s="62">
        <f t="shared" si="113"/>
        <v>251.99881551673082</v>
      </c>
      <c r="BD220" s="62">
        <f t="shared" si="90"/>
        <v>20.728457210541901</v>
      </c>
      <c r="BE220" s="62">
        <f t="shared" si="91"/>
        <v>42.937518507551076</v>
      </c>
      <c r="BF220" s="54"/>
      <c r="BG220" s="61" t="s">
        <v>361</v>
      </c>
      <c r="BH220" s="62">
        <f t="shared" si="114"/>
        <v>54.163100623548111</v>
      </c>
      <c r="BI220" s="62">
        <f t="shared" si="114"/>
        <v>9.0548251054328954</v>
      </c>
      <c r="BJ220" s="62">
        <f t="shared" si="115"/>
        <v>22.326966013396181</v>
      </c>
      <c r="BK220" s="62">
        <f t="shared" si="116"/>
        <v>36.839493922103692</v>
      </c>
      <c r="BL220" s="62">
        <f t="shared" si="117"/>
        <v>62.688366485834841</v>
      </c>
      <c r="BM220" s="62">
        <f t="shared" si="118"/>
        <v>4.0932771024559669</v>
      </c>
      <c r="BN220" s="62">
        <f t="shared" si="119"/>
        <v>1.0738255033557047</v>
      </c>
    </row>
    <row r="221" spans="1:66" x14ac:dyDescent="0.25">
      <c r="A221" s="59" t="s">
        <v>362</v>
      </c>
      <c r="B221" s="103">
        <v>10595</v>
      </c>
      <c r="C221" s="103">
        <v>8653</v>
      </c>
      <c r="D221" s="103">
        <v>8531</v>
      </c>
      <c r="E221" s="103">
        <v>8417</v>
      </c>
      <c r="F221" s="103">
        <v>3915</v>
      </c>
      <c r="G221" s="103">
        <v>181</v>
      </c>
      <c r="H221" s="103">
        <v>686</v>
      </c>
      <c r="I221" s="103">
        <v>1823</v>
      </c>
      <c r="J221" s="103">
        <v>258</v>
      </c>
      <c r="K221" s="103">
        <v>561</v>
      </c>
      <c r="L221" s="103">
        <v>620</v>
      </c>
      <c r="M221" s="103">
        <v>252</v>
      </c>
      <c r="N221" s="103">
        <v>264</v>
      </c>
      <c r="O221" s="103">
        <v>80</v>
      </c>
      <c r="P221" s="103">
        <v>998</v>
      </c>
      <c r="Q221" s="103">
        <v>579</v>
      </c>
      <c r="R221" s="103">
        <v>589</v>
      </c>
      <c r="S221" s="103">
        <v>45</v>
      </c>
      <c r="T221" s="103">
        <v>117</v>
      </c>
      <c r="U221" s="103">
        <v>50</v>
      </c>
      <c r="V221" s="103">
        <v>42</v>
      </c>
      <c r="W221" s="103">
        <v>88</v>
      </c>
      <c r="X221" s="103">
        <v>1132</v>
      </c>
      <c r="Y221" s="103">
        <v>9</v>
      </c>
      <c r="Z221" s="103">
        <v>89</v>
      </c>
      <c r="AA221" s="103">
        <v>20</v>
      </c>
      <c r="AB221" s="103">
        <v>2980</v>
      </c>
      <c r="AC221" s="104">
        <v>252</v>
      </c>
      <c r="AD221" s="105">
        <v>481</v>
      </c>
      <c r="AE221" s="60"/>
      <c r="AF221" s="60"/>
      <c r="AG221" s="61" t="s">
        <v>362</v>
      </c>
      <c r="AH221" s="62">
        <f t="shared" si="92"/>
        <v>17.08352996696555</v>
      </c>
      <c r="AI221" s="62">
        <f t="shared" si="93"/>
        <v>64.747522416234077</v>
      </c>
      <c r="AJ221" s="62">
        <f t="shared" si="94"/>
        <v>172.06229353468615</v>
      </c>
      <c r="AK221" s="62">
        <f t="shared" si="95"/>
        <v>24.351109013685701</v>
      </c>
      <c r="AL221" s="62">
        <f t="shared" si="96"/>
        <v>52.949504483246812</v>
      </c>
      <c r="AM221" s="62">
        <f t="shared" si="97"/>
        <v>58.5181689476168</v>
      </c>
      <c r="AN221" s="62">
        <f t="shared" si="98"/>
        <v>23.784804152902311</v>
      </c>
      <c r="AO221" s="62">
        <f t="shared" si="99"/>
        <v>24.917413874469091</v>
      </c>
      <c r="AP221" s="62">
        <f t="shared" si="100"/>
        <v>7.5507314771118459</v>
      </c>
      <c r="AQ221" s="62">
        <f t="shared" si="101"/>
        <v>94.195375176970273</v>
      </c>
      <c r="AR221" s="62">
        <f t="shared" si="102"/>
        <v>54.648419065596983</v>
      </c>
      <c r="AS221" s="62">
        <f t="shared" si="103"/>
        <v>55.592260500235959</v>
      </c>
      <c r="AT221" s="62">
        <f t="shared" si="104"/>
        <v>4.2472864558754129</v>
      </c>
      <c r="AU221" s="62">
        <f t="shared" si="105"/>
        <v>11.042944785276074</v>
      </c>
      <c r="AV221" s="62">
        <f t="shared" si="106"/>
        <v>4.7192071731949037</v>
      </c>
      <c r="AW221" s="62">
        <f t="shared" si="107"/>
        <v>3.9641340254837187</v>
      </c>
      <c r="AX221" s="62">
        <f t="shared" si="108"/>
        <v>8.3058046248230308</v>
      </c>
      <c r="AY221" s="62">
        <f t="shared" si="109"/>
        <v>106.84285040113262</v>
      </c>
      <c r="AZ221" s="62">
        <f t="shared" si="110"/>
        <v>0.84945729117508262</v>
      </c>
      <c r="BA221" s="62">
        <f t="shared" si="111"/>
        <v>8.4001887682869274</v>
      </c>
      <c r="BB221" s="62">
        <f t="shared" si="112"/>
        <v>1.8876828692779615</v>
      </c>
      <c r="BC221" s="62">
        <f t="shared" si="113"/>
        <v>281.26474752241626</v>
      </c>
      <c r="BD221" s="62">
        <f t="shared" si="90"/>
        <v>23.784804152902311</v>
      </c>
      <c r="BE221" s="62">
        <f t="shared" si="91"/>
        <v>45.398773006134974</v>
      </c>
      <c r="BF221" s="54"/>
      <c r="BG221" s="61" t="s">
        <v>362</v>
      </c>
      <c r="BH221" s="62">
        <f t="shared" si="114"/>
        <v>69.042316258351889</v>
      </c>
      <c r="BI221" s="62">
        <f t="shared" si="114"/>
        <v>5.3463229179042413</v>
      </c>
      <c r="BJ221" s="62">
        <f t="shared" si="115"/>
        <v>68.789354877034569</v>
      </c>
      <c r="BK221" s="62">
        <f t="shared" si="116"/>
        <v>73.660449091125116</v>
      </c>
      <c r="BL221" s="62">
        <f t="shared" si="117"/>
        <v>130.82168034207788</v>
      </c>
      <c r="BM221" s="62">
        <f t="shared" si="118"/>
        <v>4.9899013900439586</v>
      </c>
      <c r="BN221" s="62">
        <f t="shared" si="119"/>
        <v>2.2988505747126435</v>
      </c>
    </row>
    <row r="222" spans="1:66" x14ac:dyDescent="0.25">
      <c r="A222" s="59" t="s">
        <v>363</v>
      </c>
      <c r="B222" s="103">
        <v>5234</v>
      </c>
      <c r="C222" s="103">
        <v>3931</v>
      </c>
      <c r="D222" s="103">
        <v>3838</v>
      </c>
      <c r="E222" s="103">
        <v>3754</v>
      </c>
      <c r="F222" s="103">
        <v>1190</v>
      </c>
      <c r="G222" s="103">
        <v>44</v>
      </c>
      <c r="H222" s="103">
        <v>342</v>
      </c>
      <c r="I222" s="103">
        <v>596</v>
      </c>
      <c r="J222" s="103">
        <v>75</v>
      </c>
      <c r="K222" s="103">
        <v>200</v>
      </c>
      <c r="L222" s="103">
        <v>134</v>
      </c>
      <c r="M222" s="103">
        <v>122</v>
      </c>
      <c r="N222" s="103">
        <v>136</v>
      </c>
      <c r="O222" s="103">
        <v>24</v>
      </c>
      <c r="P222" s="103">
        <v>315</v>
      </c>
      <c r="Q222" s="103">
        <v>290</v>
      </c>
      <c r="R222" s="103">
        <v>154</v>
      </c>
      <c r="S222" s="103">
        <v>46</v>
      </c>
      <c r="T222" s="103">
        <v>32</v>
      </c>
      <c r="U222" s="103">
        <v>20</v>
      </c>
      <c r="V222" s="103">
        <v>18</v>
      </c>
      <c r="W222" s="103">
        <v>45</v>
      </c>
      <c r="X222" s="103">
        <v>458</v>
      </c>
      <c r="Y222" s="103">
        <v>6</v>
      </c>
      <c r="Z222" s="103">
        <v>34</v>
      </c>
      <c r="AA222" s="103">
        <v>9</v>
      </c>
      <c r="AB222" s="103">
        <v>1102</v>
      </c>
      <c r="AC222" s="104">
        <v>83</v>
      </c>
      <c r="AD222" s="105">
        <v>142</v>
      </c>
      <c r="AE222" s="60"/>
      <c r="AF222" s="60"/>
      <c r="AG222" s="61" t="s">
        <v>363</v>
      </c>
      <c r="AH222" s="62">
        <f t="shared" si="92"/>
        <v>8.4065724111578142</v>
      </c>
      <c r="AI222" s="62">
        <f t="shared" si="93"/>
        <v>65.34199465036302</v>
      </c>
      <c r="AJ222" s="62">
        <f t="shared" si="94"/>
        <v>113.87084447841039</v>
      </c>
      <c r="AK222" s="62">
        <f t="shared" si="95"/>
        <v>14.329384791746275</v>
      </c>
      <c r="AL222" s="62">
        <f t="shared" si="96"/>
        <v>38.211692777990066</v>
      </c>
      <c r="AM222" s="62">
        <f t="shared" si="97"/>
        <v>25.601834161253343</v>
      </c>
      <c r="AN222" s="62">
        <f t="shared" si="98"/>
        <v>23.309132594573938</v>
      </c>
      <c r="AO222" s="62">
        <f t="shared" si="99"/>
        <v>25.983951089033244</v>
      </c>
      <c r="AP222" s="62">
        <f t="shared" si="100"/>
        <v>4.5854031333588079</v>
      </c>
      <c r="AQ222" s="62">
        <f t="shared" si="101"/>
        <v>60.183416125334354</v>
      </c>
      <c r="AR222" s="62">
        <f t="shared" si="102"/>
        <v>55.406954528085599</v>
      </c>
      <c r="AS222" s="62">
        <f t="shared" si="103"/>
        <v>29.423003439052351</v>
      </c>
      <c r="AT222" s="62">
        <f t="shared" si="104"/>
        <v>8.788689338937715</v>
      </c>
      <c r="AU222" s="62">
        <f t="shared" si="105"/>
        <v>6.1138708444784102</v>
      </c>
      <c r="AV222" s="62">
        <f t="shared" si="106"/>
        <v>3.8211692777990067</v>
      </c>
      <c r="AW222" s="62">
        <f t="shared" si="107"/>
        <v>3.4390523500191059</v>
      </c>
      <c r="AX222" s="62">
        <f t="shared" si="108"/>
        <v>8.5976308750477646</v>
      </c>
      <c r="AY222" s="62">
        <f t="shared" si="109"/>
        <v>87.50477646159726</v>
      </c>
      <c r="AZ222" s="62">
        <f t="shared" si="110"/>
        <v>1.146350783339702</v>
      </c>
      <c r="BA222" s="62">
        <f t="shared" si="111"/>
        <v>6.495987772258311</v>
      </c>
      <c r="BB222" s="62">
        <f t="shared" si="112"/>
        <v>1.719526175009553</v>
      </c>
      <c r="BC222" s="62">
        <f t="shared" si="113"/>
        <v>210.54642720672527</v>
      </c>
      <c r="BD222" s="62">
        <f t="shared" si="90"/>
        <v>15.857852502865876</v>
      </c>
      <c r="BE222" s="62">
        <f t="shared" si="91"/>
        <v>27.130301872372947</v>
      </c>
      <c r="BF222" s="54"/>
      <c r="BG222" s="61" t="s">
        <v>363</v>
      </c>
      <c r="BH222" s="62">
        <f t="shared" si="114"/>
        <v>40.125065138092751</v>
      </c>
      <c r="BI222" s="62">
        <f t="shared" si="114"/>
        <v>12.253596164091636</v>
      </c>
      <c r="BJ222" s="62">
        <f t="shared" si="115"/>
        <v>77.250932338838581</v>
      </c>
      <c r="BK222" s="62">
        <f t="shared" si="116"/>
        <v>35.695258391049549</v>
      </c>
      <c r="BL222" s="62">
        <f t="shared" si="117"/>
        <v>116.50979394556092</v>
      </c>
      <c r="BM222" s="62">
        <f t="shared" si="118"/>
        <v>4.7948854555141178</v>
      </c>
      <c r="BN222" s="62">
        <f t="shared" si="119"/>
        <v>5.0420168067226898</v>
      </c>
    </row>
    <row r="223" spans="1:66" x14ac:dyDescent="0.25">
      <c r="A223" s="59" t="s">
        <v>364</v>
      </c>
      <c r="B223" s="103">
        <v>3784</v>
      </c>
      <c r="C223" s="103">
        <v>3019</v>
      </c>
      <c r="D223" s="103">
        <v>2981</v>
      </c>
      <c r="E223" s="103">
        <v>2941</v>
      </c>
      <c r="F223" s="103">
        <v>1420</v>
      </c>
      <c r="G223" s="103">
        <v>82</v>
      </c>
      <c r="H223" s="103">
        <v>191</v>
      </c>
      <c r="I223" s="103">
        <v>577</v>
      </c>
      <c r="J223" s="103">
        <v>83</v>
      </c>
      <c r="K223" s="103">
        <v>200</v>
      </c>
      <c r="L223" s="103">
        <v>127</v>
      </c>
      <c r="M223" s="103">
        <v>67</v>
      </c>
      <c r="N223" s="103">
        <v>114</v>
      </c>
      <c r="O223" s="103">
        <v>34</v>
      </c>
      <c r="P223" s="103">
        <v>315</v>
      </c>
      <c r="Q223" s="103">
        <v>203</v>
      </c>
      <c r="R223" s="103">
        <v>153</v>
      </c>
      <c r="S223" s="103">
        <v>27</v>
      </c>
      <c r="T223" s="103">
        <v>45</v>
      </c>
      <c r="U223" s="103">
        <v>8</v>
      </c>
      <c r="V223" s="103">
        <v>14</v>
      </c>
      <c r="W223" s="103">
        <v>19</v>
      </c>
      <c r="X223" s="103">
        <v>233</v>
      </c>
      <c r="Y223" s="103">
        <v>5</v>
      </c>
      <c r="Z223" s="103">
        <v>27</v>
      </c>
      <c r="AA223" s="103">
        <v>5</v>
      </c>
      <c r="AB223" s="103">
        <v>959</v>
      </c>
      <c r="AC223" s="104">
        <v>89</v>
      </c>
      <c r="AD223" s="105">
        <v>156</v>
      </c>
      <c r="AE223" s="60"/>
      <c r="AF223" s="60"/>
      <c r="AG223" s="61" t="s">
        <v>364</v>
      </c>
      <c r="AH223" s="62">
        <f t="shared" si="92"/>
        <v>21.670190274841438</v>
      </c>
      <c r="AI223" s="62">
        <f t="shared" si="93"/>
        <v>50.475687103594083</v>
      </c>
      <c r="AJ223" s="62">
        <f t="shared" si="94"/>
        <v>152.48414376321352</v>
      </c>
      <c r="AK223" s="62">
        <f t="shared" si="95"/>
        <v>21.934460887949257</v>
      </c>
      <c r="AL223" s="62">
        <f t="shared" si="96"/>
        <v>52.854122621564485</v>
      </c>
      <c r="AM223" s="62">
        <f t="shared" si="97"/>
        <v>33.562367864693442</v>
      </c>
      <c r="AN223" s="62">
        <f t="shared" si="98"/>
        <v>17.7061310782241</v>
      </c>
      <c r="AO223" s="62">
        <f t="shared" si="99"/>
        <v>30.126849894291755</v>
      </c>
      <c r="AP223" s="62">
        <f t="shared" si="100"/>
        <v>8.9852008456659611</v>
      </c>
      <c r="AQ223" s="62">
        <f t="shared" si="101"/>
        <v>83.245243128964063</v>
      </c>
      <c r="AR223" s="62">
        <f t="shared" si="102"/>
        <v>53.646934460887948</v>
      </c>
      <c r="AS223" s="62">
        <f t="shared" si="103"/>
        <v>40.43340380549683</v>
      </c>
      <c r="AT223" s="62">
        <f t="shared" si="104"/>
        <v>7.1353065539112048</v>
      </c>
      <c r="AU223" s="62">
        <f t="shared" si="105"/>
        <v>11.892177589852007</v>
      </c>
      <c r="AV223" s="62">
        <f t="shared" si="106"/>
        <v>2.1141649048625792</v>
      </c>
      <c r="AW223" s="62">
        <f t="shared" si="107"/>
        <v>3.6997885835095135</v>
      </c>
      <c r="AX223" s="62">
        <f t="shared" si="108"/>
        <v>5.0211416490486256</v>
      </c>
      <c r="AY223" s="62">
        <f t="shared" si="109"/>
        <v>61.575052854122625</v>
      </c>
      <c r="AZ223" s="62">
        <f t="shared" si="110"/>
        <v>1.3213530655391121</v>
      </c>
      <c r="BA223" s="62">
        <f t="shared" si="111"/>
        <v>7.1353065539112048</v>
      </c>
      <c r="BB223" s="62">
        <f t="shared" si="112"/>
        <v>1.3213530655391121</v>
      </c>
      <c r="BC223" s="62">
        <f t="shared" si="113"/>
        <v>253.43551797040169</v>
      </c>
      <c r="BD223" s="62">
        <f t="shared" si="90"/>
        <v>23.520084566596193</v>
      </c>
      <c r="BE223" s="62">
        <f t="shared" si="91"/>
        <v>41.2262156448203</v>
      </c>
      <c r="BF223" s="54"/>
      <c r="BG223" s="61" t="s">
        <v>364</v>
      </c>
      <c r="BH223" s="62">
        <f t="shared" si="114"/>
        <v>51.325058705132506</v>
      </c>
      <c r="BI223" s="62">
        <f t="shared" si="114"/>
        <v>9.180550833049983</v>
      </c>
      <c r="BJ223" s="62">
        <f t="shared" si="115"/>
        <v>69.024141448486915</v>
      </c>
      <c r="BK223" s="62">
        <f t="shared" si="116"/>
        <v>43.182590955457322</v>
      </c>
      <c r="BL223" s="62">
        <f t="shared" si="117"/>
        <v>77.17787346803577</v>
      </c>
      <c r="BM223" s="62">
        <f t="shared" si="118"/>
        <v>4.7602856171370282</v>
      </c>
      <c r="BN223" s="62">
        <f t="shared" si="119"/>
        <v>3.5211267605633805</v>
      </c>
    </row>
    <row r="224" spans="1:66" x14ac:dyDescent="0.25">
      <c r="A224" s="59" t="s">
        <v>365</v>
      </c>
      <c r="B224" s="103">
        <v>8489</v>
      </c>
      <c r="C224" s="103">
        <v>6729</v>
      </c>
      <c r="D224" s="103">
        <v>6618</v>
      </c>
      <c r="E224" s="103">
        <v>6492</v>
      </c>
      <c r="F224" s="103">
        <v>2580</v>
      </c>
      <c r="G224" s="103">
        <v>113</v>
      </c>
      <c r="H224" s="103">
        <v>591</v>
      </c>
      <c r="I224" s="103">
        <v>1089</v>
      </c>
      <c r="J224" s="103">
        <v>170</v>
      </c>
      <c r="K224" s="103">
        <v>321</v>
      </c>
      <c r="L224" s="103">
        <v>374</v>
      </c>
      <c r="M224" s="103">
        <v>103</v>
      </c>
      <c r="N224" s="103">
        <v>187</v>
      </c>
      <c r="O224" s="103">
        <v>45</v>
      </c>
      <c r="P224" s="103">
        <v>579</v>
      </c>
      <c r="Q224" s="103">
        <v>151</v>
      </c>
      <c r="R224" s="103">
        <v>332</v>
      </c>
      <c r="S224" s="103">
        <v>69</v>
      </c>
      <c r="T224" s="103">
        <v>83</v>
      </c>
      <c r="U224" s="103">
        <v>51</v>
      </c>
      <c r="V224" s="103">
        <v>44</v>
      </c>
      <c r="W224" s="103">
        <v>54</v>
      </c>
      <c r="X224" s="103">
        <v>766</v>
      </c>
      <c r="Y224" s="103">
        <v>8</v>
      </c>
      <c r="Z224" s="103">
        <v>41</v>
      </c>
      <c r="AA224" s="103">
        <v>4</v>
      </c>
      <c r="AB224" s="103">
        <v>1978</v>
      </c>
      <c r="AC224" s="104">
        <v>132</v>
      </c>
      <c r="AD224" s="105">
        <v>244</v>
      </c>
      <c r="AE224" s="60"/>
      <c r="AF224" s="60"/>
      <c r="AG224" s="61" t="s">
        <v>365</v>
      </c>
      <c r="AH224" s="62">
        <f t="shared" si="92"/>
        <v>13.311344092354812</v>
      </c>
      <c r="AI224" s="62">
        <f t="shared" si="93"/>
        <v>69.619507598068097</v>
      </c>
      <c r="AJ224" s="62">
        <f t="shared" si="94"/>
        <v>128.28366120862293</v>
      </c>
      <c r="AK224" s="62">
        <f t="shared" si="95"/>
        <v>20.025915891153257</v>
      </c>
      <c r="AL224" s="62">
        <f t="shared" si="96"/>
        <v>37.81364118270703</v>
      </c>
      <c r="AM224" s="62">
        <f t="shared" si="97"/>
        <v>44.057014960537167</v>
      </c>
      <c r="AN224" s="62">
        <f t="shared" si="98"/>
        <v>12.133349039934032</v>
      </c>
      <c r="AO224" s="62">
        <f t="shared" si="99"/>
        <v>22.028507480268583</v>
      </c>
      <c r="AP224" s="62">
        <f t="shared" si="100"/>
        <v>5.3009777358935093</v>
      </c>
      <c r="AQ224" s="62">
        <f t="shared" si="101"/>
        <v>68.205913535163162</v>
      </c>
      <c r="AR224" s="62">
        <f t="shared" si="102"/>
        <v>17.787725291553777</v>
      </c>
      <c r="AS224" s="62">
        <f t="shared" si="103"/>
        <v>39.109435740369889</v>
      </c>
      <c r="AT224" s="62">
        <f t="shared" si="104"/>
        <v>8.1281658617033798</v>
      </c>
      <c r="AU224" s="62">
        <f t="shared" si="105"/>
        <v>9.7773589350924723</v>
      </c>
      <c r="AV224" s="62">
        <f t="shared" si="106"/>
        <v>6.0077747673459774</v>
      </c>
      <c r="AW224" s="62">
        <f t="shared" si="107"/>
        <v>5.1831782306514311</v>
      </c>
      <c r="AX224" s="62">
        <f t="shared" si="108"/>
        <v>6.361173283072211</v>
      </c>
      <c r="AY224" s="62">
        <f t="shared" si="109"/>
        <v>90.234421015431735</v>
      </c>
      <c r="AZ224" s="62">
        <f t="shared" si="110"/>
        <v>0.94239604193662385</v>
      </c>
      <c r="BA224" s="62">
        <f t="shared" si="111"/>
        <v>4.8297797149251975</v>
      </c>
      <c r="BB224" s="62">
        <f t="shared" si="112"/>
        <v>0.47119802096831193</v>
      </c>
      <c r="BC224" s="62">
        <f t="shared" si="113"/>
        <v>233.00742136883025</v>
      </c>
      <c r="BD224" s="62">
        <f t="shared" si="90"/>
        <v>15.549534691954294</v>
      </c>
      <c r="BE224" s="62">
        <f t="shared" si="91"/>
        <v>28.743079279067029</v>
      </c>
      <c r="BF224" s="54"/>
      <c r="BG224" s="61" t="s">
        <v>365</v>
      </c>
      <c r="BH224" s="62">
        <f t="shared" si="114"/>
        <v>50.166213357509818</v>
      </c>
      <c r="BI224" s="62">
        <f t="shared" si="114"/>
        <v>10.628465804066543</v>
      </c>
      <c r="BJ224" s="62">
        <f t="shared" si="115"/>
        <v>23.25939617991374</v>
      </c>
      <c r="BK224" s="62">
        <f t="shared" si="116"/>
        <v>57.609365372766483</v>
      </c>
      <c r="BL224" s="62">
        <f t="shared" si="117"/>
        <v>113.8356367959578</v>
      </c>
      <c r="BM224" s="62">
        <f t="shared" si="118"/>
        <v>6.7775723967960566</v>
      </c>
      <c r="BN224" s="62">
        <f t="shared" si="119"/>
        <v>3.1007751937984498</v>
      </c>
    </row>
    <row r="225" spans="1:66" x14ac:dyDescent="0.25">
      <c r="A225" s="59" t="s">
        <v>366</v>
      </c>
      <c r="B225" s="103">
        <v>5066</v>
      </c>
      <c r="C225" s="103">
        <v>3965</v>
      </c>
      <c r="D225" s="103">
        <v>3894</v>
      </c>
      <c r="E225" s="103">
        <v>3830</v>
      </c>
      <c r="F225" s="103">
        <v>1684</v>
      </c>
      <c r="G225" s="103">
        <v>54</v>
      </c>
      <c r="H225" s="103">
        <v>266</v>
      </c>
      <c r="I225" s="103">
        <v>640</v>
      </c>
      <c r="J225" s="103">
        <v>85</v>
      </c>
      <c r="K225" s="103">
        <v>217</v>
      </c>
      <c r="L225" s="103">
        <v>144</v>
      </c>
      <c r="M225" s="103">
        <v>59</v>
      </c>
      <c r="N225" s="103">
        <v>76</v>
      </c>
      <c r="O225" s="103">
        <v>21</v>
      </c>
      <c r="P225" s="103">
        <v>390</v>
      </c>
      <c r="Q225" s="103">
        <v>171</v>
      </c>
      <c r="R225" s="103">
        <v>219</v>
      </c>
      <c r="S225" s="103">
        <v>42</v>
      </c>
      <c r="T225" s="103">
        <v>47</v>
      </c>
      <c r="U225" s="103">
        <v>17</v>
      </c>
      <c r="V225" s="103">
        <v>15</v>
      </c>
      <c r="W225" s="103">
        <v>23</v>
      </c>
      <c r="X225" s="103">
        <v>253</v>
      </c>
      <c r="Y225" s="103">
        <v>4</v>
      </c>
      <c r="Z225" s="103">
        <v>27</v>
      </c>
      <c r="AA225" s="103">
        <v>6</v>
      </c>
      <c r="AB225" s="103">
        <v>1118</v>
      </c>
      <c r="AC225" s="104">
        <v>72</v>
      </c>
      <c r="AD225" s="105">
        <v>124</v>
      </c>
      <c r="AE225" s="60"/>
      <c r="AF225" s="60"/>
      <c r="AG225" s="61" t="s">
        <v>366</v>
      </c>
      <c r="AH225" s="62">
        <f t="shared" si="92"/>
        <v>10.659297275957362</v>
      </c>
      <c r="AI225" s="62">
        <f t="shared" si="93"/>
        <v>52.506908803789969</v>
      </c>
      <c r="AJ225" s="62">
        <f t="shared" si="94"/>
        <v>126.33241215949467</v>
      </c>
      <c r="AK225" s="62">
        <f t="shared" si="95"/>
        <v>16.778523489932887</v>
      </c>
      <c r="AL225" s="62">
        <f t="shared" si="96"/>
        <v>42.83458349782866</v>
      </c>
      <c r="AM225" s="62">
        <f t="shared" si="97"/>
        <v>28.4247927358863</v>
      </c>
      <c r="AN225" s="62">
        <f t="shared" si="98"/>
        <v>11.646269245953414</v>
      </c>
      <c r="AO225" s="62">
        <f t="shared" si="99"/>
        <v>15.001973943939992</v>
      </c>
      <c r="AP225" s="62">
        <f t="shared" si="100"/>
        <v>4.145282273983419</v>
      </c>
      <c r="AQ225" s="62">
        <f t="shared" si="101"/>
        <v>76.983813659692061</v>
      </c>
      <c r="AR225" s="62">
        <f t="shared" si="102"/>
        <v>33.754441373864985</v>
      </c>
      <c r="AS225" s="62">
        <f t="shared" si="103"/>
        <v>43.229372285827083</v>
      </c>
      <c r="AT225" s="62">
        <f t="shared" si="104"/>
        <v>8.2905645479668379</v>
      </c>
      <c r="AU225" s="62">
        <f t="shared" si="105"/>
        <v>9.2775365179628881</v>
      </c>
      <c r="AV225" s="62">
        <f t="shared" si="106"/>
        <v>3.3557046979865772</v>
      </c>
      <c r="AW225" s="62">
        <f t="shared" si="107"/>
        <v>2.9609159099881563</v>
      </c>
      <c r="AX225" s="62">
        <f t="shared" si="108"/>
        <v>4.5400710619818394</v>
      </c>
      <c r="AY225" s="62">
        <f t="shared" si="109"/>
        <v>49.940781681800239</v>
      </c>
      <c r="AZ225" s="62">
        <f t="shared" si="110"/>
        <v>0.78957757599684164</v>
      </c>
      <c r="BA225" s="62">
        <f t="shared" si="111"/>
        <v>5.3296486379786812</v>
      </c>
      <c r="BB225" s="62">
        <f t="shared" si="112"/>
        <v>1.1843663639952626</v>
      </c>
      <c r="BC225" s="62">
        <f t="shared" si="113"/>
        <v>220.68693249111726</v>
      </c>
      <c r="BD225" s="62">
        <f t="shared" si="90"/>
        <v>14.21239636794315</v>
      </c>
      <c r="BE225" s="62">
        <f t="shared" si="91"/>
        <v>24.476904855902092</v>
      </c>
      <c r="BF225" s="54"/>
      <c r="BG225" s="61" t="s">
        <v>366</v>
      </c>
      <c r="BH225" s="62">
        <f t="shared" si="114"/>
        <v>56.240369799691834</v>
      </c>
      <c r="BI225" s="62">
        <f t="shared" si="114"/>
        <v>10.966057441253264</v>
      </c>
      <c r="BJ225" s="62">
        <f t="shared" si="115"/>
        <v>44.64751958224543</v>
      </c>
      <c r="BK225" s="62">
        <f t="shared" si="116"/>
        <v>37.59791122715405</v>
      </c>
      <c r="BL225" s="62">
        <f t="shared" si="117"/>
        <v>63.808322824716271</v>
      </c>
      <c r="BM225" s="62">
        <f t="shared" si="118"/>
        <v>3.9164490861618795</v>
      </c>
      <c r="BN225" s="62">
        <f t="shared" si="119"/>
        <v>2.3752969121140142</v>
      </c>
    </row>
    <row r="226" spans="1:66" x14ac:dyDescent="0.25">
      <c r="A226" s="59" t="s">
        <v>367</v>
      </c>
      <c r="B226" s="103">
        <v>11598</v>
      </c>
      <c r="C226" s="103">
        <v>9107</v>
      </c>
      <c r="D226" s="103">
        <v>8936</v>
      </c>
      <c r="E226" s="103">
        <v>8772</v>
      </c>
      <c r="F226" s="103">
        <v>3219</v>
      </c>
      <c r="G226" s="103">
        <v>141</v>
      </c>
      <c r="H226" s="103">
        <v>620</v>
      </c>
      <c r="I226" s="103">
        <v>1371</v>
      </c>
      <c r="J226" s="103">
        <v>187</v>
      </c>
      <c r="K226" s="103">
        <v>427</v>
      </c>
      <c r="L226" s="103">
        <v>321</v>
      </c>
      <c r="M226" s="103">
        <v>209</v>
      </c>
      <c r="N226" s="103">
        <v>251</v>
      </c>
      <c r="O226" s="103">
        <v>57</v>
      </c>
      <c r="P226" s="103">
        <v>744</v>
      </c>
      <c r="Q226" s="103">
        <v>806</v>
      </c>
      <c r="R226" s="103">
        <v>428</v>
      </c>
      <c r="S226" s="103">
        <v>93</v>
      </c>
      <c r="T226" s="103">
        <v>68</v>
      </c>
      <c r="U226" s="103">
        <v>58</v>
      </c>
      <c r="V226" s="103">
        <v>48</v>
      </c>
      <c r="W226" s="103">
        <v>76</v>
      </c>
      <c r="X226" s="103">
        <v>987</v>
      </c>
      <c r="Y226" s="103">
        <v>10</v>
      </c>
      <c r="Z226" s="103">
        <v>82</v>
      </c>
      <c r="AA226" s="103">
        <v>29</v>
      </c>
      <c r="AB226" s="103">
        <v>2418</v>
      </c>
      <c r="AC226" s="104">
        <v>225</v>
      </c>
      <c r="AD226" s="105">
        <v>272</v>
      </c>
      <c r="AE226" s="60"/>
      <c r="AF226" s="60"/>
      <c r="AG226" s="61" t="s">
        <v>367</v>
      </c>
      <c r="AH226" s="62">
        <f t="shared" si="92"/>
        <v>12.157268494568029</v>
      </c>
      <c r="AI226" s="62">
        <f t="shared" si="93"/>
        <v>53.457492671150199</v>
      </c>
      <c r="AJ226" s="62">
        <f t="shared" si="94"/>
        <v>118.21003621314019</v>
      </c>
      <c r="AK226" s="62">
        <f t="shared" si="95"/>
        <v>16.123469563717883</v>
      </c>
      <c r="AL226" s="62">
        <f t="shared" si="96"/>
        <v>36.816692533195379</v>
      </c>
      <c r="AM226" s="62">
        <f t="shared" si="97"/>
        <v>27.67718572167615</v>
      </c>
      <c r="AN226" s="62">
        <f t="shared" si="98"/>
        <v>18.020348335919984</v>
      </c>
      <c r="AO226" s="62">
        <f t="shared" si="99"/>
        <v>21.64166235557855</v>
      </c>
      <c r="AP226" s="62">
        <f t="shared" si="100"/>
        <v>4.9146404552509049</v>
      </c>
      <c r="AQ226" s="62">
        <f t="shared" si="101"/>
        <v>64.148991205380241</v>
      </c>
      <c r="AR226" s="62">
        <f t="shared" si="102"/>
        <v>69.494740472495266</v>
      </c>
      <c r="AS226" s="62">
        <f t="shared" si="103"/>
        <v>36.902914295568202</v>
      </c>
      <c r="AT226" s="62">
        <f t="shared" si="104"/>
        <v>8.0186239006725302</v>
      </c>
      <c r="AU226" s="62">
        <f t="shared" si="105"/>
        <v>5.8630798413519569</v>
      </c>
      <c r="AV226" s="62">
        <f t="shared" si="106"/>
        <v>5.0008622176237285</v>
      </c>
      <c r="AW226" s="62">
        <f t="shared" si="107"/>
        <v>4.1386445938954992</v>
      </c>
      <c r="AX226" s="62">
        <f t="shared" si="108"/>
        <v>6.5528539403345398</v>
      </c>
      <c r="AY226" s="62">
        <f t="shared" si="109"/>
        <v>85.100879461976191</v>
      </c>
      <c r="AZ226" s="62">
        <f t="shared" si="110"/>
        <v>0.86221762372822897</v>
      </c>
      <c r="BA226" s="62">
        <f t="shared" si="111"/>
        <v>7.0701845145714772</v>
      </c>
      <c r="BB226" s="62">
        <f t="shared" si="112"/>
        <v>2.5004311088118643</v>
      </c>
      <c r="BC226" s="62">
        <f t="shared" si="113"/>
        <v>208.48422141748577</v>
      </c>
      <c r="BD226" s="62">
        <f t="shared" si="90"/>
        <v>19.399896533885151</v>
      </c>
      <c r="BE226" s="62">
        <f t="shared" si="91"/>
        <v>23.452319365407828</v>
      </c>
      <c r="BF226" s="54"/>
      <c r="BG226" s="61" t="s">
        <v>367</v>
      </c>
      <c r="BH226" s="62">
        <f t="shared" si="114"/>
        <v>47.896150402864819</v>
      </c>
      <c r="BI226" s="62">
        <f t="shared" si="114"/>
        <v>10.601915184678523</v>
      </c>
      <c r="BJ226" s="62">
        <f t="shared" si="115"/>
        <v>91.88326493388054</v>
      </c>
      <c r="BK226" s="62">
        <f t="shared" si="116"/>
        <v>36.593707250342</v>
      </c>
      <c r="BL226" s="62">
        <f t="shared" si="117"/>
        <v>108.3781706379708</v>
      </c>
      <c r="BM226" s="62">
        <f t="shared" si="118"/>
        <v>5.4719562243502047</v>
      </c>
      <c r="BN226" s="62">
        <f t="shared" si="119"/>
        <v>3.1065548306927617</v>
      </c>
    </row>
    <row r="227" spans="1:66" x14ac:dyDescent="0.25">
      <c r="A227" s="59" t="s">
        <v>368</v>
      </c>
      <c r="B227" s="103">
        <v>5068</v>
      </c>
      <c r="C227" s="103">
        <v>4050</v>
      </c>
      <c r="D227" s="103">
        <v>3968</v>
      </c>
      <c r="E227" s="103">
        <v>3890</v>
      </c>
      <c r="F227" s="103">
        <v>1705</v>
      </c>
      <c r="G227" s="103">
        <v>76</v>
      </c>
      <c r="H227" s="103">
        <v>231</v>
      </c>
      <c r="I227" s="103">
        <v>967</v>
      </c>
      <c r="J227" s="103">
        <v>142</v>
      </c>
      <c r="K227" s="103">
        <v>184</v>
      </c>
      <c r="L227" s="103">
        <v>165</v>
      </c>
      <c r="M227" s="103">
        <v>95</v>
      </c>
      <c r="N227" s="103">
        <v>48</v>
      </c>
      <c r="O227" s="103">
        <v>51</v>
      </c>
      <c r="P227" s="103">
        <v>386</v>
      </c>
      <c r="Q227" s="103">
        <v>180</v>
      </c>
      <c r="R227" s="103">
        <v>252</v>
      </c>
      <c r="S227" s="103">
        <v>32</v>
      </c>
      <c r="T227" s="103">
        <v>37</v>
      </c>
      <c r="U227" s="103">
        <v>19</v>
      </c>
      <c r="V227" s="103">
        <v>19</v>
      </c>
      <c r="W227" s="103">
        <v>34</v>
      </c>
      <c r="X227" s="103">
        <v>616</v>
      </c>
      <c r="Y227" s="103">
        <v>14</v>
      </c>
      <c r="Z227" s="103">
        <v>33</v>
      </c>
      <c r="AA227" s="103">
        <v>17</v>
      </c>
      <c r="AB227" s="103">
        <v>1334</v>
      </c>
      <c r="AC227" s="104">
        <v>103</v>
      </c>
      <c r="AD227" s="105">
        <v>171</v>
      </c>
      <c r="AE227" s="60"/>
      <c r="AF227" s="60"/>
      <c r="AG227" s="61" t="s">
        <v>368</v>
      </c>
      <c r="AH227" s="62">
        <f t="shared" si="92"/>
        <v>14.99605367008682</v>
      </c>
      <c r="AI227" s="62">
        <f t="shared" si="93"/>
        <v>45.58011049723757</v>
      </c>
      <c r="AJ227" s="62">
        <f t="shared" si="94"/>
        <v>190.80505130228886</v>
      </c>
      <c r="AK227" s="62">
        <f t="shared" si="95"/>
        <v>28.018942383583266</v>
      </c>
      <c r="AL227" s="62">
        <f t="shared" si="96"/>
        <v>36.306235201262822</v>
      </c>
      <c r="AM227" s="62">
        <f t="shared" si="97"/>
        <v>32.55722178374112</v>
      </c>
      <c r="AN227" s="62">
        <f t="shared" si="98"/>
        <v>18.745067087608525</v>
      </c>
      <c r="AO227" s="62">
        <f t="shared" si="99"/>
        <v>9.4711917916337818</v>
      </c>
      <c r="AP227" s="62">
        <f t="shared" si="100"/>
        <v>10.063141278610892</v>
      </c>
      <c r="AQ227" s="62">
        <f t="shared" si="101"/>
        <v>76.164167324388316</v>
      </c>
      <c r="AR227" s="62">
        <f t="shared" si="102"/>
        <v>35.516969218626677</v>
      </c>
      <c r="AS227" s="62">
        <f t="shared" si="103"/>
        <v>49.723756906077348</v>
      </c>
      <c r="AT227" s="62">
        <f t="shared" si="104"/>
        <v>6.3141278610891867</v>
      </c>
      <c r="AU227" s="62">
        <f t="shared" si="105"/>
        <v>7.3007103393843726</v>
      </c>
      <c r="AV227" s="62">
        <f t="shared" si="106"/>
        <v>3.7490134175217049</v>
      </c>
      <c r="AW227" s="62">
        <f t="shared" si="107"/>
        <v>3.7490134175217049</v>
      </c>
      <c r="AX227" s="62">
        <f t="shared" si="108"/>
        <v>6.7087608524072611</v>
      </c>
      <c r="AY227" s="62">
        <f t="shared" si="109"/>
        <v>121.54696132596685</v>
      </c>
      <c r="AZ227" s="62">
        <f t="shared" si="110"/>
        <v>2.7624309392265194</v>
      </c>
      <c r="BA227" s="62">
        <f t="shared" si="111"/>
        <v>6.5114443567482239</v>
      </c>
      <c r="BB227" s="62">
        <f t="shared" si="112"/>
        <v>3.3543804262036305</v>
      </c>
      <c r="BC227" s="62">
        <f t="shared" si="113"/>
        <v>263.22020520915549</v>
      </c>
      <c r="BD227" s="62">
        <f t="shared" si="90"/>
        <v>20.323599052880823</v>
      </c>
      <c r="BE227" s="62">
        <f t="shared" si="91"/>
        <v>33.741120757695342</v>
      </c>
      <c r="BF227" s="54"/>
      <c r="BG227" s="61" t="s">
        <v>368</v>
      </c>
      <c r="BH227" s="62">
        <f t="shared" si="114"/>
        <v>63.508064516129032</v>
      </c>
      <c r="BI227" s="62">
        <f t="shared" si="114"/>
        <v>8.2262210796915163</v>
      </c>
      <c r="BJ227" s="62">
        <f t="shared" si="115"/>
        <v>46.272493573264782</v>
      </c>
      <c r="BK227" s="62">
        <f t="shared" si="116"/>
        <v>42.416452442159382</v>
      </c>
      <c r="BL227" s="62">
        <f t="shared" si="117"/>
        <v>152.09876543209876</v>
      </c>
      <c r="BM227" s="62">
        <f t="shared" si="118"/>
        <v>4.8843187660668379</v>
      </c>
      <c r="BN227" s="62">
        <f t="shared" si="119"/>
        <v>8.2111436950146626</v>
      </c>
    </row>
    <row r="228" spans="1:66" x14ac:dyDescent="0.25">
      <c r="A228" s="59" t="s">
        <v>369</v>
      </c>
      <c r="B228" s="103">
        <v>4351</v>
      </c>
      <c r="C228" s="103">
        <v>3448</v>
      </c>
      <c r="D228" s="103">
        <v>3392</v>
      </c>
      <c r="E228" s="103">
        <v>3328</v>
      </c>
      <c r="F228" s="103">
        <v>1517</v>
      </c>
      <c r="G228" s="103">
        <v>68</v>
      </c>
      <c r="H228" s="103">
        <v>183</v>
      </c>
      <c r="I228" s="103">
        <v>573</v>
      </c>
      <c r="J228" s="103">
        <v>86</v>
      </c>
      <c r="K228" s="103">
        <v>174</v>
      </c>
      <c r="L228" s="103">
        <v>188</v>
      </c>
      <c r="M228" s="103">
        <v>38</v>
      </c>
      <c r="N228" s="103">
        <v>99</v>
      </c>
      <c r="O228" s="103">
        <v>20</v>
      </c>
      <c r="P228" s="103">
        <v>310</v>
      </c>
      <c r="Q228" s="103">
        <v>328</v>
      </c>
      <c r="R228" s="103">
        <v>181</v>
      </c>
      <c r="S228" s="103">
        <v>27</v>
      </c>
      <c r="T228" s="103">
        <v>36</v>
      </c>
      <c r="U228" s="103">
        <v>16</v>
      </c>
      <c r="V228" s="103">
        <v>10</v>
      </c>
      <c r="W228" s="103">
        <v>22</v>
      </c>
      <c r="X228" s="103">
        <v>288</v>
      </c>
      <c r="Y228" s="103">
        <v>8</v>
      </c>
      <c r="Z228" s="103">
        <v>13</v>
      </c>
      <c r="AA228" s="103">
        <v>3</v>
      </c>
      <c r="AB228" s="103">
        <v>936</v>
      </c>
      <c r="AC228" s="104">
        <v>64</v>
      </c>
      <c r="AD228" s="105">
        <v>118</v>
      </c>
      <c r="AE228" s="60"/>
      <c r="AF228" s="60"/>
      <c r="AG228" s="61" t="s">
        <v>369</v>
      </c>
      <c r="AH228" s="62">
        <f t="shared" si="92"/>
        <v>15.628591128476213</v>
      </c>
      <c r="AI228" s="62">
        <f t="shared" si="93"/>
        <v>42.05929671339922</v>
      </c>
      <c r="AJ228" s="62">
        <f t="shared" si="94"/>
        <v>131.69386347965985</v>
      </c>
      <c r="AK228" s="62">
        <f t="shared" si="95"/>
        <v>19.765571133072857</v>
      </c>
      <c r="AL228" s="62">
        <f t="shared" si="96"/>
        <v>39.990806711100895</v>
      </c>
      <c r="AM228" s="62">
        <f t="shared" si="97"/>
        <v>43.208457825787171</v>
      </c>
      <c r="AN228" s="62">
        <f t="shared" si="98"/>
        <v>8.7336244541484707</v>
      </c>
      <c r="AO228" s="62">
        <f t="shared" si="99"/>
        <v>22.753390025281547</v>
      </c>
      <c r="AP228" s="62">
        <f t="shared" si="100"/>
        <v>4.5966444495518264</v>
      </c>
      <c r="AQ228" s="62">
        <f t="shared" si="101"/>
        <v>71.24798896805332</v>
      </c>
      <c r="AR228" s="62">
        <f t="shared" si="102"/>
        <v>75.384968972649972</v>
      </c>
      <c r="AS228" s="62">
        <f t="shared" si="103"/>
        <v>41.599632268444033</v>
      </c>
      <c r="AT228" s="62">
        <f t="shared" si="104"/>
        <v>6.2054700068949664</v>
      </c>
      <c r="AU228" s="62">
        <f t="shared" si="105"/>
        <v>8.2739600091932886</v>
      </c>
      <c r="AV228" s="62">
        <f t="shared" si="106"/>
        <v>3.6773155596414617</v>
      </c>
      <c r="AW228" s="62">
        <f t="shared" si="107"/>
        <v>2.2983222247759132</v>
      </c>
      <c r="AX228" s="62">
        <f t="shared" si="108"/>
        <v>5.0563088945070103</v>
      </c>
      <c r="AY228" s="62">
        <f t="shared" si="109"/>
        <v>66.191680073546308</v>
      </c>
      <c r="AZ228" s="62">
        <f t="shared" si="110"/>
        <v>1.8386577798207309</v>
      </c>
      <c r="BA228" s="62">
        <f t="shared" si="111"/>
        <v>2.9878188922086877</v>
      </c>
      <c r="BB228" s="62">
        <f t="shared" si="112"/>
        <v>0.68949666743277405</v>
      </c>
      <c r="BC228" s="62">
        <f t="shared" si="113"/>
        <v>215.12296023902553</v>
      </c>
      <c r="BD228" s="62">
        <f t="shared" si="90"/>
        <v>14.709262238565847</v>
      </c>
      <c r="BE228" s="62">
        <f t="shared" si="91"/>
        <v>27.120202252355782</v>
      </c>
      <c r="BF228" s="54"/>
      <c r="BG228" s="61" t="s">
        <v>369</v>
      </c>
      <c r="BH228" s="62">
        <f t="shared" si="114"/>
        <v>53.360849056603769</v>
      </c>
      <c r="BI228" s="62">
        <f t="shared" si="114"/>
        <v>8.1129807692307701</v>
      </c>
      <c r="BJ228" s="62">
        <f t="shared" si="115"/>
        <v>98.557692307692307</v>
      </c>
      <c r="BK228" s="62">
        <f t="shared" si="116"/>
        <v>56.490384615384613</v>
      </c>
      <c r="BL228" s="62">
        <f t="shared" si="117"/>
        <v>83.526682134570763</v>
      </c>
      <c r="BM228" s="62">
        <f t="shared" si="118"/>
        <v>3.0048076923076925</v>
      </c>
      <c r="BN228" s="62">
        <f t="shared" si="119"/>
        <v>5.2735662491760049</v>
      </c>
    </row>
    <row r="229" spans="1:66" x14ac:dyDescent="0.25">
      <c r="A229" s="59" t="s">
        <v>370</v>
      </c>
      <c r="B229" s="103">
        <v>3083</v>
      </c>
      <c r="C229" s="103">
        <v>2365</v>
      </c>
      <c r="D229" s="103">
        <v>2312</v>
      </c>
      <c r="E229" s="103">
        <v>2278</v>
      </c>
      <c r="F229" s="103">
        <v>862</v>
      </c>
      <c r="G229" s="103">
        <v>51</v>
      </c>
      <c r="H229" s="103">
        <v>218</v>
      </c>
      <c r="I229" s="103">
        <v>385</v>
      </c>
      <c r="J229" s="103">
        <v>57</v>
      </c>
      <c r="K229" s="103">
        <v>90</v>
      </c>
      <c r="L229" s="103">
        <v>129</v>
      </c>
      <c r="M229" s="103">
        <v>45</v>
      </c>
      <c r="N229" s="103">
        <v>54</v>
      </c>
      <c r="O229" s="103">
        <v>24</v>
      </c>
      <c r="P229" s="103">
        <v>184</v>
      </c>
      <c r="Q229" s="103">
        <v>113</v>
      </c>
      <c r="R229" s="103">
        <v>114</v>
      </c>
      <c r="S229" s="103">
        <v>29</v>
      </c>
      <c r="T229" s="103">
        <v>29</v>
      </c>
      <c r="U229" s="103">
        <v>15</v>
      </c>
      <c r="V229" s="103">
        <v>20</v>
      </c>
      <c r="W229" s="103">
        <v>37</v>
      </c>
      <c r="X229" s="103">
        <v>269</v>
      </c>
      <c r="Y229" s="103">
        <v>8</v>
      </c>
      <c r="Z229" s="103">
        <v>17</v>
      </c>
      <c r="AA229" s="103">
        <v>29</v>
      </c>
      <c r="AB229" s="103">
        <v>720</v>
      </c>
      <c r="AC229" s="104">
        <v>44</v>
      </c>
      <c r="AD229" s="105">
        <v>78</v>
      </c>
      <c r="AE229" s="60"/>
      <c r="AF229" s="60"/>
      <c r="AG229" s="61" t="s">
        <v>370</v>
      </c>
      <c r="AH229" s="62">
        <f t="shared" si="92"/>
        <v>16.542328900421666</v>
      </c>
      <c r="AI229" s="62">
        <f t="shared" si="93"/>
        <v>70.71034706454752</v>
      </c>
      <c r="AJ229" s="62">
        <f t="shared" si="94"/>
        <v>124.87836522867337</v>
      </c>
      <c r="AK229" s="62">
        <f t="shared" si="95"/>
        <v>18.488485241647744</v>
      </c>
      <c r="AL229" s="62">
        <f t="shared" si="96"/>
        <v>29.192345118391177</v>
      </c>
      <c r="AM229" s="62">
        <f t="shared" si="97"/>
        <v>41.842361336360689</v>
      </c>
      <c r="AN229" s="62">
        <f t="shared" si="98"/>
        <v>14.596172559195589</v>
      </c>
      <c r="AO229" s="62">
        <f t="shared" si="99"/>
        <v>17.515407071034705</v>
      </c>
      <c r="AP229" s="62">
        <f t="shared" si="100"/>
        <v>7.784625364904314</v>
      </c>
      <c r="AQ229" s="62">
        <f t="shared" si="101"/>
        <v>59.68212779759974</v>
      </c>
      <c r="AR229" s="62">
        <f t="shared" si="102"/>
        <v>36.652611093091146</v>
      </c>
      <c r="AS229" s="62">
        <f t="shared" si="103"/>
        <v>36.976970483295489</v>
      </c>
      <c r="AT229" s="62">
        <f t="shared" si="104"/>
        <v>9.4064223159260472</v>
      </c>
      <c r="AU229" s="62">
        <f t="shared" si="105"/>
        <v>9.4064223159260472</v>
      </c>
      <c r="AV229" s="62">
        <f t="shared" si="106"/>
        <v>4.8653908530651968</v>
      </c>
      <c r="AW229" s="62">
        <f t="shared" si="107"/>
        <v>6.4871878040869282</v>
      </c>
      <c r="AX229" s="62">
        <f t="shared" si="108"/>
        <v>12.001297437560817</v>
      </c>
      <c r="AY229" s="62">
        <f t="shared" si="109"/>
        <v>87.252675964969185</v>
      </c>
      <c r="AZ229" s="62">
        <f t="shared" si="110"/>
        <v>2.5948751216347712</v>
      </c>
      <c r="BA229" s="62">
        <f t="shared" si="111"/>
        <v>5.5141096334738897</v>
      </c>
      <c r="BB229" s="62">
        <f t="shared" si="112"/>
        <v>9.4064223159260472</v>
      </c>
      <c r="BC229" s="62">
        <f t="shared" si="113"/>
        <v>233.53876094712942</v>
      </c>
      <c r="BD229" s="62">
        <f t="shared" si="90"/>
        <v>14.271813168991242</v>
      </c>
      <c r="BE229" s="62">
        <f t="shared" si="91"/>
        <v>25.30003243593902</v>
      </c>
      <c r="BF229" s="54"/>
      <c r="BG229" s="61" t="s">
        <v>370</v>
      </c>
      <c r="BH229" s="62">
        <f t="shared" si="114"/>
        <v>49.307958477508649</v>
      </c>
      <c r="BI229" s="62">
        <f t="shared" si="114"/>
        <v>12.730465320456542</v>
      </c>
      <c r="BJ229" s="62">
        <f t="shared" si="115"/>
        <v>49.60491659350307</v>
      </c>
      <c r="BK229" s="62">
        <f t="shared" si="116"/>
        <v>56.628621597892895</v>
      </c>
      <c r="BL229" s="62">
        <f t="shared" si="117"/>
        <v>113.74207188160676</v>
      </c>
      <c r="BM229" s="62">
        <f t="shared" si="118"/>
        <v>8.7796312554872706</v>
      </c>
      <c r="BN229" s="62">
        <f t="shared" si="119"/>
        <v>9.2807424593967518</v>
      </c>
    </row>
    <row r="230" spans="1:66" x14ac:dyDescent="0.25">
      <c r="A230" s="59" t="s">
        <v>371</v>
      </c>
      <c r="B230" s="103">
        <v>9298</v>
      </c>
      <c r="C230" s="103">
        <v>7575</v>
      </c>
      <c r="D230" s="103">
        <v>7480</v>
      </c>
      <c r="E230" s="103">
        <v>7369</v>
      </c>
      <c r="F230" s="103">
        <v>3343</v>
      </c>
      <c r="G230" s="103">
        <v>155</v>
      </c>
      <c r="H230" s="103">
        <v>505</v>
      </c>
      <c r="I230" s="103">
        <v>1330</v>
      </c>
      <c r="J230" s="103">
        <v>194</v>
      </c>
      <c r="K230" s="103">
        <v>392</v>
      </c>
      <c r="L230" s="103">
        <v>387</v>
      </c>
      <c r="M230" s="103">
        <v>185</v>
      </c>
      <c r="N230" s="103">
        <v>221</v>
      </c>
      <c r="O230" s="103">
        <v>53</v>
      </c>
      <c r="P230" s="103">
        <v>767</v>
      </c>
      <c r="Q230" s="103">
        <v>170</v>
      </c>
      <c r="R230" s="103">
        <v>460</v>
      </c>
      <c r="S230" s="103">
        <v>63</v>
      </c>
      <c r="T230" s="103">
        <v>79</v>
      </c>
      <c r="U230" s="103">
        <v>32</v>
      </c>
      <c r="V230" s="103">
        <v>46</v>
      </c>
      <c r="W230" s="103">
        <v>91</v>
      </c>
      <c r="X230" s="103">
        <v>877</v>
      </c>
      <c r="Y230" s="103">
        <v>9</v>
      </c>
      <c r="Z230" s="103">
        <v>52</v>
      </c>
      <c r="AA230" s="103">
        <v>24</v>
      </c>
      <c r="AB230" s="103">
        <v>2302</v>
      </c>
      <c r="AC230" s="104">
        <v>188</v>
      </c>
      <c r="AD230" s="105">
        <v>337</v>
      </c>
      <c r="AE230" s="60"/>
      <c r="AF230" s="60"/>
      <c r="AG230" s="61" t="s">
        <v>371</v>
      </c>
      <c r="AH230" s="62">
        <f t="shared" si="92"/>
        <v>16.67025166702517</v>
      </c>
      <c r="AI230" s="62">
        <f t="shared" si="93"/>
        <v>54.312755431275541</v>
      </c>
      <c r="AJ230" s="62">
        <f t="shared" si="94"/>
        <v>143.04151430415143</v>
      </c>
      <c r="AK230" s="62">
        <f t="shared" si="95"/>
        <v>20.86470208647021</v>
      </c>
      <c r="AL230" s="62">
        <f t="shared" si="96"/>
        <v>42.159604215960421</v>
      </c>
      <c r="AM230" s="62">
        <f t="shared" si="97"/>
        <v>41.621854162185414</v>
      </c>
      <c r="AN230" s="62">
        <f t="shared" si="98"/>
        <v>19.896751989675199</v>
      </c>
      <c r="AO230" s="62">
        <f t="shared" si="99"/>
        <v>23.768552376855236</v>
      </c>
      <c r="AP230" s="62">
        <f t="shared" si="100"/>
        <v>5.7001505700150572</v>
      </c>
      <c r="AQ230" s="62">
        <f t="shared" si="101"/>
        <v>82.490858249085818</v>
      </c>
      <c r="AR230" s="62">
        <f t="shared" si="102"/>
        <v>18.283501828350182</v>
      </c>
      <c r="AS230" s="62">
        <f t="shared" si="103"/>
        <v>49.473004947300495</v>
      </c>
      <c r="AT230" s="62">
        <f t="shared" si="104"/>
        <v>6.7756506775650678</v>
      </c>
      <c r="AU230" s="62">
        <f t="shared" si="105"/>
        <v>8.4964508496450843</v>
      </c>
      <c r="AV230" s="62">
        <f t="shared" si="106"/>
        <v>3.4416003441600345</v>
      </c>
      <c r="AW230" s="62">
        <f t="shared" si="107"/>
        <v>4.9473004947300492</v>
      </c>
      <c r="AX230" s="62">
        <f t="shared" si="108"/>
        <v>9.7870509787050981</v>
      </c>
      <c r="AY230" s="62">
        <f t="shared" si="109"/>
        <v>94.321359432135949</v>
      </c>
      <c r="AZ230" s="62">
        <f t="shared" si="110"/>
        <v>0.96795009679500965</v>
      </c>
      <c r="BA230" s="62">
        <f t="shared" si="111"/>
        <v>5.5926005592600561</v>
      </c>
      <c r="BB230" s="62">
        <f t="shared" si="112"/>
        <v>2.5812002581200257</v>
      </c>
      <c r="BC230" s="62">
        <f t="shared" si="113"/>
        <v>247.58012475801246</v>
      </c>
      <c r="BD230" s="62">
        <f t="shared" si="90"/>
        <v>20.219402021940201</v>
      </c>
      <c r="BE230" s="62">
        <f t="shared" si="91"/>
        <v>36.244353624435362</v>
      </c>
      <c r="BF230" s="54"/>
      <c r="BG230" s="61" t="s">
        <v>371</v>
      </c>
      <c r="BH230" s="62">
        <f t="shared" si="114"/>
        <v>61.497326203208559</v>
      </c>
      <c r="BI230" s="62">
        <f t="shared" si="114"/>
        <v>8.5493282670647304</v>
      </c>
      <c r="BJ230" s="62">
        <f t="shared" si="115"/>
        <v>23.069615958746098</v>
      </c>
      <c r="BK230" s="62">
        <f t="shared" si="116"/>
        <v>52.51730221196906</v>
      </c>
      <c r="BL230" s="62">
        <f t="shared" si="117"/>
        <v>115.77557755775578</v>
      </c>
      <c r="BM230" s="62">
        <f t="shared" si="118"/>
        <v>6.2423666711901209</v>
      </c>
      <c r="BN230" s="62">
        <f t="shared" si="119"/>
        <v>2.6921926413401138</v>
      </c>
    </row>
    <row r="231" spans="1:66" x14ac:dyDescent="0.25">
      <c r="A231" s="59" t="s">
        <v>372</v>
      </c>
      <c r="B231" s="103">
        <v>4584</v>
      </c>
      <c r="C231" s="103">
        <v>3732</v>
      </c>
      <c r="D231" s="103">
        <v>3682</v>
      </c>
      <c r="E231" s="103">
        <v>3625</v>
      </c>
      <c r="F231" s="103">
        <v>1699</v>
      </c>
      <c r="G231" s="103">
        <v>115</v>
      </c>
      <c r="H231" s="103">
        <v>239</v>
      </c>
      <c r="I231" s="103">
        <v>834</v>
      </c>
      <c r="J231" s="103">
        <v>104</v>
      </c>
      <c r="K231" s="103">
        <v>242</v>
      </c>
      <c r="L231" s="103">
        <v>201</v>
      </c>
      <c r="M231" s="103">
        <v>56</v>
      </c>
      <c r="N231" s="103">
        <v>123</v>
      </c>
      <c r="O231" s="103">
        <v>43</v>
      </c>
      <c r="P231" s="103">
        <v>448</v>
      </c>
      <c r="Q231" s="103">
        <v>456</v>
      </c>
      <c r="R231" s="103">
        <v>269</v>
      </c>
      <c r="S231" s="103">
        <v>37</v>
      </c>
      <c r="T231" s="103">
        <v>59</v>
      </c>
      <c r="U231" s="103">
        <v>25</v>
      </c>
      <c r="V231" s="103">
        <v>20</v>
      </c>
      <c r="W231" s="103">
        <v>36</v>
      </c>
      <c r="X231" s="103">
        <v>327</v>
      </c>
      <c r="Y231" s="103">
        <v>11</v>
      </c>
      <c r="Z231" s="103">
        <v>36</v>
      </c>
      <c r="AA231" s="103">
        <v>5</v>
      </c>
      <c r="AB231" s="103">
        <v>1269</v>
      </c>
      <c r="AC231" s="104">
        <v>104</v>
      </c>
      <c r="AD231" s="105">
        <v>152</v>
      </c>
      <c r="AE231" s="60"/>
      <c r="AF231" s="60"/>
      <c r="AG231" s="61" t="s">
        <v>372</v>
      </c>
      <c r="AH231" s="62">
        <f t="shared" si="92"/>
        <v>25.087260034904013</v>
      </c>
      <c r="AI231" s="62">
        <f t="shared" si="93"/>
        <v>52.137870855148343</v>
      </c>
      <c r="AJ231" s="62">
        <f t="shared" si="94"/>
        <v>181.93717277486911</v>
      </c>
      <c r="AK231" s="62">
        <f t="shared" si="95"/>
        <v>22.687609075043628</v>
      </c>
      <c r="AL231" s="62">
        <f t="shared" si="96"/>
        <v>52.792321116928449</v>
      </c>
      <c r="AM231" s="62">
        <f t="shared" si="97"/>
        <v>43.84816753926701</v>
      </c>
      <c r="AN231" s="62">
        <f t="shared" si="98"/>
        <v>12.216404886561953</v>
      </c>
      <c r="AO231" s="62">
        <f t="shared" si="99"/>
        <v>26.832460732984295</v>
      </c>
      <c r="AP231" s="62">
        <f t="shared" si="100"/>
        <v>9.3804537521815021</v>
      </c>
      <c r="AQ231" s="62">
        <f t="shared" si="101"/>
        <v>97.731239092495628</v>
      </c>
      <c r="AR231" s="62">
        <f t="shared" si="102"/>
        <v>99.47643979057591</v>
      </c>
      <c r="AS231" s="62">
        <f t="shared" si="103"/>
        <v>58.682373472949394</v>
      </c>
      <c r="AT231" s="62">
        <f t="shared" si="104"/>
        <v>8.0715532286212905</v>
      </c>
      <c r="AU231" s="62">
        <f t="shared" si="105"/>
        <v>12.870855148342059</v>
      </c>
      <c r="AV231" s="62">
        <f t="shared" si="106"/>
        <v>5.4537521815008727</v>
      </c>
      <c r="AW231" s="62">
        <f t="shared" si="107"/>
        <v>4.3630017452006982</v>
      </c>
      <c r="AX231" s="62">
        <f t="shared" si="108"/>
        <v>7.8534031413612562</v>
      </c>
      <c r="AY231" s="62">
        <f t="shared" si="109"/>
        <v>71.33507853403141</v>
      </c>
      <c r="AZ231" s="62">
        <f t="shared" si="110"/>
        <v>2.3996509598603839</v>
      </c>
      <c r="BA231" s="62">
        <f t="shared" si="111"/>
        <v>7.8534031413612562</v>
      </c>
      <c r="BB231" s="62">
        <f t="shared" si="112"/>
        <v>1.0907504363001745</v>
      </c>
      <c r="BC231" s="62">
        <f t="shared" si="113"/>
        <v>276.83246073298426</v>
      </c>
      <c r="BD231" s="62">
        <f t="shared" si="90"/>
        <v>22.687609075043628</v>
      </c>
      <c r="BE231" s="62">
        <f t="shared" si="91"/>
        <v>33.15881326352531</v>
      </c>
      <c r="BF231" s="54"/>
      <c r="BG231" s="61" t="s">
        <v>372</v>
      </c>
      <c r="BH231" s="62">
        <f t="shared" si="114"/>
        <v>73.058120586637699</v>
      </c>
      <c r="BI231" s="62">
        <f t="shared" si="114"/>
        <v>10.206896551724139</v>
      </c>
      <c r="BJ231" s="62">
        <f t="shared" si="115"/>
        <v>125.79310344827584</v>
      </c>
      <c r="BK231" s="62">
        <f t="shared" si="116"/>
        <v>55.448275862068961</v>
      </c>
      <c r="BL231" s="62">
        <f t="shared" si="117"/>
        <v>87.620578778135041</v>
      </c>
      <c r="BM231" s="62">
        <f t="shared" si="118"/>
        <v>5.5172413793103443</v>
      </c>
      <c r="BN231" s="62">
        <f t="shared" si="119"/>
        <v>6.474396703943496</v>
      </c>
    </row>
    <row r="232" spans="1:66" x14ac:dyDescent="0.25">
      <c r="A232" s="59" t="s">
        <v>373</v>
      </c>
      <c r="B232" s="103">
        <v>4992</v>
      </c>
      <c r="C232" s="103">
        <v>4027</v>
      </c>
      <c r="D232" s="103">
        <v>3971</v>
      </c>
      <c r="E232" s="103">
        <v>3903</v>
      </c>
      <c r="F232" s="103">
        <v>1578</v>
      </c>
      <c r="G232" s="103">
        <v>44</v>
      </c>
      <c r="H232" s="103">
        <v>236</v>
      </c>
      <c r="I232" s="103">
        <v>612</v>
      </c>
      <c r="J232" s="103">
        <v>89</v>
      </c>
      <c r="K232" s="103">
        <v>184</v>
      </c>
      <c r="L232" s="103">
        <v>137</v>
      </c>
      <c r="M232" s="103">
        <v>61</v>
      </c>
      <c r="N232" s="103">
        <v>77</v>
      </c>
      <c r="O232" s="103">
        <v>28</v>
      </c>
      <c r="P232" s="103">
        <v>336</v>
      </c>
      <c r="Q232" s="103">
        <v>302</v>
      </c>
      <c r="R232" s="103">
        <v>187</v>
      </c>
      <c r="S232" s="103">
        <v>41</v>
      </c>
      <c r="T232" s="103">
        <v>50</v>
      </c>
      <c r="U232" s="103">
        <v>25</v>
      </c>
      <c r="V232" s="103">
        <v>33</v>
      </c>
      <c r="W232" s="103">
        <v>43</v>
      </c>
      <c r="X232" s="103">
        <v>505</v>
      </c>
      <c r="Y232" s="103">
        <v>2</v>
      </c>
      <c r="Z232" s="103">
        <v>8</v>
      </c>
      <c r="AA232" s="103">
        <v>2</v>
      </c>
      <c r="AB232" s="103">
        <v>1055</v>
      </c>
      <c r="AC232" s="104">
        <v>89</v>
      </c>
      <c r="AD232" s="105">
        <v>130</v>
      </c>
      <c r="AE232" s="60"/>
      <c r="AF232" s="60"/>
      <c r="AG232" s="61" t="s">
        <v>373</v>
      </c>
      <c r="AH232" s="62">
        <f t="shared" si="92"/>
        <v>8.8141025641025639</v>
      </c>
      <c r="AI232" s="62">
        <f t="shared" si="93"/>
        <v>47.275641025641022</v>
      </c>
      <c r="AJ232" s="62">
        <f t="shared" si="94"/>
        <v>122.59615384615384</v>
      </c>
      <c r="AK232" s="62">
        <f t="shared" si="95"/>
        <v>17.828525641025639</v>
      </c>
      <c r="AL232" s="62">
        <f t="shared" si="96"/>
        <v>36.858974358974358</v>
      </c>
      <c r="AM232" s="62">
        <f t="shared" si="97"/>
        <v>27.443910256410255</v>
      </c>
      <c r="AN232" s="62">
        <f t="shared" si="98"/>
        <v>12.219551282051283</v>
      </c>
      <c r="AO232" s="62">
        <f t="shared" si="99"/>
        <v>15.424679487179487</v>
      </c>
      <c r="AP232" s="62">
        <f t="shared" si="100"/>
        <v>5.6089743589743586</v>
      </c>
      <c r="AQ232" s="62">
        <f t="shared" si="101"/>
        <v>67.307692307692307</v>
      </c>
      <c r="AR232" s="62">
        <f t="shared" si="102"/>
        <v>60.496794871794869</v>
      </c>
      <c r="AS232" s="62">
        <f t="shared" si="103"/>
        <v>37.459935897435898</v>
      </c>
      <c r="AT232" s="62">
        <f t="shared" si="104"/>
        <v>8.2131410256410255</v>
      </c>
      <c r="AU232" s="62">
        <f t="shared" si="105"/>
        <v>10.016025641025642</v>
      </c>
      <c r="AV232" s="62">
        <f t="shared" si="106"/>
        <v>5.0080128205128212</v>
      </c>
      <c r="AW232" s="62">
        <f t="shared" si="107"/>
        <v>6.6105769230769234</v>
      </c>
      <c r="AX232" s="62">
        <f t="shared" si="108"/>
        <v>8.6137820512820511</v>
      </c>
      <c r="AY232" s="62">
        <f t="shared" si="109"/>
        <v>101.16185897435898</v>
      </c>
      <c r="AZ232" s="62">
        <f t="shared" si="110"/>
        <v>0.40064102564102561</v>
      </c>
      <c r="BA232" s="62">
        <f t="shared" si="111"/>
        <v>1.6025641025641024</v>
      </c>
      <c r="BB232" s="62">
        <f t="shared" si="112"/>
        <v>0.40064102564102561</v>
      </c>
      <c r="BC232" s="62">
        <f t="shared" si="113"/>
        <v>211.33814102564102</v>
      </c>
      <c r="BD232" s="62">
        <f t="shared" si="90"/>
        <v>17.828525641025639</v>
      </c>
      <c r="BE232" s="62">
        <f t="shared" si="91"/>
        <v>26.041666666666668</v>
      </c>
      <c r="BF232" s="54"/>
      <c r="BG232" s="61" t="s">
        <v>373</v>
      </c>
      <c r="BH232" s="62">
        <f t="shared" si="114"/>
        <v>47.091412742382275</v>
      </c>
      <c r="BI232" s="62">
        <f t="shared" si="114"/>
        <v>10.504739943633103</v>
      </c>
      <c r="BJ232" s="62">
        <f t="shared" si="115"/>
        <v>77.376377145785298</v>
      </c>
      <c r="BK232" s="62">
        <f t="shared" si="116"/>
        <v>35.101204201895975</v>
      </c>
      <c r="BL232" s="62">
        <f t="shared" si="117"/>
        <v>125.4035261981624</v>
      </c>
      <c r="BM232" s="62">
        <f t="shared" si="118"/>
        <v>8.4550345887778633</v>
      </c>
      <c r="BN232" s="62">
        <f t="shared" si="119"/>
        <v>1.2674271229404308</v>
      </c>
    </row>
    <row r="233" spans="1:66" x14ac:dyDescent="0.25">
      <c r="A233" s="59" t="s">
        <v>374</v>
      </c>
      <c r="B233" s="103">
        <v>8179</v>
      </c>
      <c r="C233" s="103">
        <v>6484</v>
      </c>
      <c r="D233" s="103">
        <v>6345</v>
      </c>
      <c r="E233" s="103">
        <v>6230</v>
      </c>
      <c r="F233" s="103">
        <v>2323</v>
      </c>
      <c r="G233" s="103">
        <v>122</v>
      </c>
      <c r="H233" s="103">
        <v>559</v>
      </c>
      <c r="I233" s="103">
        <v>1004</v>
      </c>
      <c r="J233" s="103">
        <v>149</v>
      </c>
      <c r="K233" s="103">
        <v>253</v>
      </c>
      <c r="L233" s="103">
        <v>305</v>
      </c>
      <c r="M233" s="103">
        <v>190</v>
      </c>
      <c r="N233" s="103">
        <v>178</v>
      </c>
      <c r="O233" s="103">
        <v>46</v>
      </c>
      <c r="P233" s="103">
        <v>488</v>
      </c>
      <c r="Q233" s="103">
        <v>739</v>
      </c>
      <c r="R233" s="103">
        <v>304</v>
      </c>
      <c r="S233" s="103">
        <v>58</v>
      </c>
      <c r="T233" s="103">
        <v>57</v>
      </c>
      <c r="U233" s="103">
        <v>27</v>
      </c>
      <c r="V233" s="103">
        <v>49</v>
      </c>
      <c r="W233" s="103">
        <v>56</v>
      </c>
      <c r="X233" s="103">
        <v>879</v>
      </c>
      <c r="Y233" s="103">
        <v>8</v>
      </c>
      <c r="Z233" s="103">
        <v>37</v>
      </c>
      <c r="AA233" s="103">
        <v>7</v>
      </c>
      <c r="AB233" s="103">
        <v>1864</v>
      </c>
      <c r="AC233" s="104">
        <v>129</v>
      </c>
      <c r="AD233" s="105">
        <v>231</v>
      </c>
      <c r="AE233" s="60"/>
      <c r="AF233" s="60"/>
      <c r="AG233" s="61" t="s">
        <v>374</v>
      </c>
      <c r="AH233" s="62">
        <f t="shared" si="92"/>
        <v>14.916248930187065</v>
      </c>
      <c r="AI233" s="62">
        <f t="shared" si="93"/>
        <v>68.345763540775152</v>
      </c>
      <c r="AJ233" s="62">
        <f t="shared" si="94"/>
        <v>122.75339283530994</v>
      </c>
      <c r="AK233" s="62">
        <f t="shared" si="95"/>
        <v>18.217385988507154</v>
      </c>
      <c r="AL233" s="62">
        <f t="shared" si="96"/>
        <v>30.932876879814156</v>
      </c>
      <c r="AM233" s="62">
        <f t="shared" si="97"/>
        <v>37.290622325467659</v>
      </c>
      <c r="AN233" s="62">
        <f t="shared" si="98"/>
        <v>23.230223743733955</v>
      </c>
      <c r="AO233" s="62">
        <f t="shared" si="99"/>
        <v>21.763051717813916</v>
      </c>
      <c r="AP233" s="62">
        <f t="shared" si="100"/>
        <v>5.6241594326934834</v>
      </c>
      <c r="AQ233" s="62">
        <f t="shared" si="101"/>
        <v>59.664995720748259</v>
      </c>
      <c r="AR233" s="62">
        <f t="shared" si="102"/>
        <v>90.353343929575743</v>
      </c>
      <c r="AS233" s="62">
        <f t="shared" si="103"/>
        <v>37.168357989974325</v>
      </c>
      <c r="AT233" s="62">
        <f t="shared" si="104"/>
        <v>7.0913314586135225</v>
      </c>
      <c r="AU233" s="62">
        <f t="shared" si="105"/>
        <v>6.9690671231201859</v>
      </c>
      <c r="AV233" s="62">
        <f t="shared" si="106"/>
        <v>3.3011370583200881</v>
      </c>
      <c r="AW233" s="62">
        <f t="shared" si="107"/>
        <v>5.9909524391734932</v>
      </c>
      <c r="AX233" s="62">
        <f t="shared" si="108"/>
        <v>6.8468027876268494</v>
      </c>
      <c r="AY233" s="62">
        <f t="shared" si="109"/>
        <v>107.47035089864286</v>
      </c>
      <c r="AZ233" s="62">
        <f t="shared" si="110"/>
        <v>0.97811468394669265</v>
      </c>
      <c r="BA233" s="62">
        <f t="shared" si="111"/>
        <v>4.523780413253454</v>
      </c>
      <c r="BB233" s="62">
        <f t="shared" si="112"/>
        <v>0.85585034845335617</v>
      </c>
      <c r="BC233" s="62">
        <f t="shared" si="113"/>
        <v>227.90072135957942</v>
      </c>
      <c r="BD233" s="62">
        <f t="shared" si="90"/>
        <v>15.772099278640422</v>
      </c>
      <c r="BE233" s="62">
        <f t="shared" si="91"/>
        <v>28.243061498960756</v>
      </c>
      <c r="BF233" s="54"/>
      <c r="BG233" s="61" t="s">
        <v>374</v>
      </c>
      <c r="BH233" s="62">
        <f t="shared" si="114"/>
        <v>47.911741528762803</v>
      </c>
      <c r="BI233" s="62">
        <f t="shared" si="114"/>
        <v>9.3097913322632433</v>
      </c>
      <c r="BJ233" s="62">
        <f t="shared" si="115"/>
        <v>118.61958266452649</v>
      </c>
      <c r="BK233" s="62">
        <f t="shared" si="116"/>
        <v>48.956661316211871</v>
      </c>
      <c r="BL233" s="62">
        <f t="shared" si="117"/>
        <v>135.56446637877852</v>
      </c>
      <c r="BM233" s="62">
        <f t="shared" si="118"/>
        <v>7.8651685393258433</v>
      </c>
      <c r="BN233" s="62">
        <f t="shared" si="119"/>
        <v>3.4438226431338785</v>
      </c>
    </row>
    <row r="234" spans="1:66" x14ac:dyDescent="0.25">
      <c r="A234" s="59" t="s">
        <v>375</v>
      </c>
      <c r="B234" s="103">
        <v>3164</v>
      </c>
      <c r="C234" s="103">
        <v>2449</v>
      </c>
      <c r="D234" s="103">
        <v>2403</v>
      </c>
      <c r="E234" s="103">
        <v>2348</v>
      </c>
      <c r="F234" s="103">
        <v>759</v>
      </c>
      <c r="G234" s="103">
        <v>14</v>
      </c>
      <c r="H234" s="103">
        <v>263</v>
      </c>
      <c r="I234" s="103">
        <v>382</v>
      </c>
      <c r="J234" s="103">
        <v>34</v>
      </c>
      <c r="K234" s="103">
        <v>98</v>
      </c>
      <c r="L234" s="103">
        <v>43</v>
      </c>
      <c r="M234" s="103">
        <v>86</v>
      </c>
      <c r="N234" s="103">
        <v>64</v>
      </c>
      <c r="O234" s="103">
        <v>9</v>
      </c>
      <c r="P234" s="103">
        <v>182</v>
      </c>
      <c r="Q234" s="103">
        <v>101</v>
      </c>
      <c r="R234" s="103">
        <v>110</v>
      </c>
      <c r="S234" s="103">
        <v>28</v>
      </c>
      <c r="T234" s="103">
        <v>21</v>
      </c>
      <c r="U234" s="103">
        <v>10</v>
      </c>
      <c r="V234" s="103">
        <v>21</v>
      </c>
      <c r="W234" s="103">
        <v>25</v>
      </c>
      <c r="X234" s="103">
        <v>369</v>
      </c>
      <c r="Y234" s="103">
        <v>2</v>
      </c>
      <c r="Z234" s="103">
        <v>20</v>
      </c>
      <c r="AA234" s="103">
        <v>2</v>
      </c>
      <c r="AB234" s="103">
        <v>699</v>
      </c>
      <c r="AC234" s="104">
        <v>43</v>
      </c>
      <c r="AD234" s="105">
        <v>64</v>
      </c>
      <c r="AE234" s="60"/>
      <c r="AF234" s="60"/>
      <c r="AG234" s="61" t="s">
        <v>375</v>
      </c>
      <c r="AH234" s="62">
        <f t="shared" si="92"/>
        <v>4.4247787610619467</v>
      </c>
      <c r="AI234" s="62">
        <f t="shared" si="93"/>
        <v>83.122629582806567</v>
      </c>
      <c r="AJ234" s="62">
        <f t="shared" si="94"/>
        <v>120.73324905183313</v>
      </c>
      <c r="AK234" s="62">
        <f t="shared" si="95"/>
        <v>10.745891276864727</v>
      </c>
      <c r="AL234" s="62">
        <f t="shared" si="96"/>
        <v>30.973451327433629</v>
      </c>
      <c r="AM234" s="62">
        <f t="shared" si="97"/>
        <v>13.590391908975979</v>
      </c>
      <c r="AN234" s="62">
        <f t="shared" si="98"/>
        <v>27.180783817951959</v>
      </c>
      <c r="AO234" s="62">
        <f t="shared" si="99"/>
        <v>20.227560050568901</v>
      </c>
      <c r="AP234" s="62">
        <f t="shared" si="100"/>
        <v>2.8445006321112518</v>
      </c>
      <c r="AQ234" s="62">
        <f t="shared" si="101"/>
        <v>57.522123893805308</v>
      </c>
      <c r="AR234" s="62">
        <f t="shared" si="102"/>
        <v>31.921618204804048</v>
      </c>
      <c r="AS234" s="62">
        <f t="shared" si="103"/>
        <v>34.766118836915297</v>
      </c>
      <c r="AT234" s="62">
        <f t="shared" si="104"/>
        <v>8.8495575221238933</v>
      </c>
      <c r="AU234" s="62">
        <f t="shared" si="105"/>
        <v>6.6371681415929205</v>
      </c>
      <c r="AV234" s="62">
        <f t="shared" si="106"/>
        <v>3.1605562579013906</v>
      </c>
      <c r="AW234" s="62">
        <f t="shared" si="107"/>
        <v>6.6371681415929205</v>
      </c>
      <c r="AX234" s="62">
        <f t="shared" si="108"/>
        <v>7.9013906447534756</v>
      </c>
      <c r="AY234" s="62">
        <f t="shared" si="109"/>
        <v>116.62452591656132</v>
      </c>
      <c r="AZ234" s="62">
        <f t="shared" si="110"/>
        <v>0.63211125158027814</v>
      </c>
      <c r="BA234" s="62">
        <f t="shared" si="111"/>
        <v>6.3211125158027812</v>
      </c>
      <c r="BB234" s="62">
        <f t="shared" si="112"/>
        <v>0.63211125158027814</v>
      </c>
      <c r="BC234" s="62">
        <f t="shared" si="113"/>
        <v>220.9228824273072</v>
      </c>
      <c r="BD234" s="62">
        <f t="shared" si="90"/>
        <v>13.590391908975979</v>
      </c>
      <c r="BE234" s="62">
        <f t="shared" si="91"/>
        <v>20.227560050568901</v>
      </c>
      <c r="BF234" s="54"/>
      <c r="BG234" s="61" t="s">
        <v>375</v>
      </c>
      <c r="BH234" s="62">
        <f t="shared" si="114"/>
        <v>45.776113191843528</v>
      </c>
      <c r="BI234" s="62">
        <f t="shared" si="114"/>
        <v>11.925042589437821</v>
      </c>
      <c r="BJ234" s="62">
        <f t="shared" si="115"/>
        <v>43.015332197614988</v>
      </c>
      <c r="BK234" s="62">
        <f t="shared" si="116"/>
        <v>18.313458262350938</v>
      </c>
      <c r="BL234" s="62">
        <f t="shared" si="117"/>
        <v>150.67374438546346</v>
      </c>
      <c r="BM234" s="62">
        <f t="shared" si="118"/>
        <v>8.9437819420783651</v>
      </c>
      <c r="BN234" s="62">
        <f t="shared" si="119"/>
        <v>2.6350461133069829</v>
      </c>
    </row>
    <row r="235" spans="1:66" x14ac:dyDescent="0.25">
      <c r="A235" s="59" t="s">
        <v>376</v>
      </c>
      <c r="B235" s="103">
        <v>5233</v>
      </c>
      <c r="C235" s="103">
        <v>4038</v>
      </c>
      <c r="D235" s="103">
        <v>3959</v>
      </c>
      <c r="E235" s="103">
        <v>3907</v>
      </c>
      <c r="F235" s="103">
        <v>1396</v>
      </c>
      <c r="G235" s="103">
        <v>54</v>
      </c>
      <c r="H235" s="103">
        <v>281</v>
      </c>
      <c r="I235" s="103">
        <v>579</v>
      </c>
      <c r="J235" s="103">
        <v>129</v>
      </c>
      <c r="K235" s="103">
        <v>191</v>
      </c>
      <c r="L235" s="103">
        <v>158</v>
      </c>
      <c r="M235" s="103">
        <v>80</v>
      </c>
      <c r="N235" s="103">
        <v>99</v>
      </c>
      <c r="O235" s="103">
        <v>16</v>
      </c>
      <c r="P235" s="103">
        <v>334</v>
      </c>
      <c r="Q235" s="103">
        <v>363</v>
      </c>
      <c r="R235" s="103">
        <v>186</v>
      </c>
      <c r="S235" s="103">
        <v>34</v>
      </c>
      <c r="T235" s="103">
        <v>31</v>
      </c>
      <c r="U235" s="103">
        <v>13</v>
      </c>
      <c r="V235" s="103">
        <v>22</v>
      </c>
      <c r="W235" s="103">
        <v>25</v>
      </c>
      <c r="X235" s="103">
        <v>176</v>
      </c>
      <c r="Y235" s="103">
        <v>1</v>
      </c>
      <c r="Z235" s="103">
        <v>20</v>
      </c>
      <c r="AA235" s="103">
        <v>2</v>
      </c>
      <c r="AB235" s="103">
        <v>1052</v>
      </c>
      <c r="AC235" s="104">
        <v>43</v>
      </c>
      <c r="AD235" s="105">
        <v>131</v>
      </c>
      <c r="AE235" s="60"/>
      <c r="AF235" s="60"/>
      <c r="AG235" s="61" t="s">
        <v>376</v>
      </c>
      <c r="AH235" s="62">
        <f t="shared" si="92"/>
        <v>10.319128606917637</v>
      </c>
      <c r="AI235" s="62">
        <f t="shared" si="93"/>
        <v>53.697687750812158</v>
      </c>
      <c r="AJ235" s="62">
        <f t="shared" si="94"/>
        <v>110.64399006306135</v>
      </c>
      <c r="AK235" s="62">
        <f t="shared" si="95"/>
        <v>24.651251672081024</v>
      </c>
      <c r="AL235" s="62">
        <f t="shared" si="96"/>
        <v>36.499140072616093</v>
      </c>
      <c r="AM235" s="62">
        <f t="shared" si="97"/>
        <v>30.193005923944202</v>
      </c>
      <c r="AN235" s="62">
        <f t="shared" si="98"/>
        <v>15.287597936174279</v>
      </c>
      <c r="AO235" s="62">
        <f t="shared" si="99"/>
        <v>18.918402446015669</v>
      </c>
      <c r="AP235" s="62">
        <f t="shared" si="100"/>
        <v>3.0575195872348555</v>
      </c>
      <c r="AQ235" s="62">
        <f t="shared" si="101"/>
        <v>63.825721383527615</v>
      </c>
      <c r="AR235" s="62">
        <f t="shared" si="102"/>
        <v>69.36747563539079</v>
      </c>
      <c r="AS235" s="62">
        <f t="shared" si="103"/>
        <v>35.543665201605201</v>
      </c>
      <c r="AT235" s="62">
        <f t="shared" si="104"/>
        <v>6.4972291228740691</v>
      </c>
      <c r="AU235" s="62">
        <f t="shared" si="105"/>
        <v>5.9239442002675329</v>
      </c>
      <c r="AV235" s="62">
        <f t="shared" si="106"/>
        <v>2.4842346646283202</v>
      </c>
      <c r="AW235" s="62">
        <f t="shared" si="107"/>
        <v>4.204089432447927</v>
      </c>
      <c r="AX235" s="62">
        <f t="shared" si="108"/>
        <v>4.7773743550544623</v>
      </c>
      <c r="AY235" s="62">
        <f t="shared" si="109"/>
        <v>33.632715459583416</v>
      </c>
      <c r="AZ235" s="62">
        <f t="shared" si="110"/>
        <v>0.19109497420217847</v>
      </c>
      <c r="BA235" s="62">
        <f t="shared" si="111"/>
        <v>3.8218994840435698</v>
      </c>
      <c r="BB235" s="62">
        <f t="shared" si="112"/>
        <v>0.38218994840435694</v>
      </c>
      <c r="BC235" s="62">
        <f t="shared" si="113"/>
        <v>201.03191286069176</v>
      </c>
      <c r="BD235" s="62">
        <f t="shared" si="90"/>
        <v>8.2170838906936758</v>
      </c>
      <c r="BE235" s="62">
        <f t="shared" si="91"/>
        <v>25.03344162048538</v>
      </c>
      <c r="BF235" s="54"/>
      <c r="BG235" s="61" t="s">
        <v>376</v>
      </c>
      <c r="BH235" s="62">
        <f t="shared" si="114"/>
        <v>46.98156100025259</v>
      </c>
      <c r="BI235" s="62">
        <f t="shared" si="114"/>
        <v>8.7023291528026618</v>
      </c>
      <c r="BJ235" s="62">
        <f t="shared" si="115"/>
        <v>92.910161249040186</v>
      </c>
      <c r="BK235" s="62">
        <f t="shared" si="116"/>
        <v>40.440235474788835</v>
      </c>
      <c r="BL235" s="62">
        <f t="shared" si="117"/>
        <v>43.585933630510148</v>
      </c>
      <c r="BM235" s="62">
        <f t="shared" si="118"/>
        <v>5.6309188635781933</v>
      </c>
      <c r="BN235" s="62">
        <f t="shared" si="119"/>
        <v>0.71633237822349571</v>
      </c>
    </row>
    <row r="236" spans="1:66" x14ac:dyDescent="0.25">
      <c r="A236" s="59" t="s">
        <v>377</v>
      </c>
      <c r="B236" s="103">
        <v>8166</v>
      </c>
      <c r="C236" s="103">
        <v>6445</v>
      </c>
      <c r="D236" s="103">
        <v>6329</v>
      </c>
      <c r="E236" s="103">
        <v>6225</v>
      </c>
      <c r="F236" s="103">
        <v>2612</v>
      </c>
      <c r="G236" s="103">
        <v>133</v>
      </c>
      <c r="H236" s="103">
        <v>445</v>
      </c>
      <c r="I236" s="103">
        <v>963</v>
      </c>
      <c r="J236" s="103">
        <v>176</v>
      </c>
      <c r="K236" s="103">
        <v>361</v>
      </c>
      <c r="L236" s="103">
        <v>296</v>
      </c>
      <c r="M236" s="103">
        <v>106</v>
      </c>
      <c r="N236" s="103">
        <v>83</v>
      </c>
      <c r="O236" s="103">
        <v>65</v>
      </c>
      <c r="P236" s="103">
        <v>612</v>
      </c>
      <c r="Q236" s="103">
        <v>346</v>
      </c>
      <c r="R236" s="103">
        <v>327</v>
      </c>
      <c r="S236" s="103">
        <v>56</v>
      </c>
      <c r="T236" s="103">
        <v>60</v>
      </c>
      <c r="U236" s="103">
        <v>33</v>
      </c>
      <c r="V236" s="103">
        <v>27</v>
      </c>
      <c r="W236" s="103">
        <v>63</v>
      </c>
      <c r="X236" s="103">
        <v>511</v>
      </c>
      <c r="Y236" s="103">
        <v>6</v>
      </c>
      <c r="Z236" s="103">
        <v>70</v>
      </c>
      <c r="AA236" s="103">
        <v>19</v>
      </c>
      <c r="AB236" s="103">
        <v>1746</v>
      </c>
      <c r="AC236" s="104">
        <v>146</v>
      </c>
      <c r="AD236" s="105">
        <v>288</v>
      </c>
      <c r="AE236" s="60"/>
      <c r="AF236" s="60"/>
      <c r="AG236" s="61" t="s">
        <v>377</v>
      </c>
      <c r="AH236" s="62">
        <f t="shared" si="92"/>
        <v>16.287043840313494</v>
      </c>
      <c r="AI236" s="62">
        <f t="shared" si="93"/>
        <v>54.494244428116581</v>
      </c>
      <c r="AJ236" s="62">
        <f t="shared" si="94"/>
        <v>117.92799412196914</v>
      </c>
      <c r="AK236" s="62">
        <f t="shared" si="95"/>
        <v>21.552779818760715</v>
      </c>
      <c r="AL236" s="62">
        <f t="shared" si="96"/>
        <v>44.207690423708058</v>
      </c>
      <c r="AM236" s="62">
        <f t="shared" si="97"/>
        <v>36.247856967915752</v>
      </c>
      <c r="AN236" s="62">
        <f t="shared" si="98"/>
        <v>12.980651481753611</v>
      </c>
      <c r="AO236" s="62">
        <f t="shared" si="99"/>
        <v>10.164095028165566</v>
      </c>
      <c r="AP236" s="62">
        <f t="shared" si="100"/>
        <v>7.9598334557923094</v>
      </c>
      <c r="AQ236" s="62">
        <f t="shared" si="101"/>
        <v>74.944893460690665</v>
      </c>
      <c r="AR236" s="62">
        <f t="shared" si="102"/>
        <v>42.370805780063677</v>
      </c>
      <c r="AS236" s="62">
        <f t="shared" si="103"/>
        <v>40.044085231447468</v>
      </c>
      <c r="AT236" s="62">
        <f t="shared" si="104"/>
        <v>6.8577026696056818</v>
      </c>
      <c r="AU236" s="62">
        <f t="shared" si="105"/>
        <v>7.3475385745775164</v>
      </c>
      <c r="AV236" s="62">
        <f t="shared" si="106"/>
        <v>4.0411462160176344</v>
      </c>
      <c r="AW236" s="62">
        <f t="shared" si="107"/>
        <v>3.3063923585598824</v>
      </c>
      <c r="AX236" s="62">
        <f t="shared" si="108"/>
        <v>7.7149155033063925</v>
      </c>
      <c r="AY236" s="62">
        <f t="shared" si="109"/>
        <v>62.576536860151855</v>
      </c>
      <c r="AZ236" s="62">
        <f t="shared" si="110"/>
        <v>0.73475385745775157</v>
      </c>
      <c r="BA236" s="62">
        <f t="shared" si="111"/>
        <v>8.5721283370071024</v>
      </c>
      <c r="BB236" s="62">
        <f t="shared" si="112"/>
        <v>2.3267205486162137</v>
      </c>
      <c r="BC236" s="62">
        <f t="shared" si="113"/>
        <v>213.81337252020575</v>
      </c>
      <c r="BD236" s="62">
        <f t="shared" si="90"/>
        <v>17.879010531471959</v>
      </c>
      <c r="BE236" s="62">
        <f t="shared" si="91"/>
        <v>35.268185157972077</v>
      </c>
      <c r="BF236" s="54"/>
      <c r="BG236" s="61" t="s">
        <v>377</v>
      </c>
      <c r="BH236" s="62">
        <f t="shared" si="114"/>
        <v>51.666930004740081</v>
      </c>
      <c r="BI236" s="62">
        <f t="shared" si="114"/>
        <v>8.9959839357429718</v>
      </c>
      <c r="BJ236" s="62">
        <f t="shared" si="115"/>
        <v>55.582329317269078</v>
      </c>
      <c r="BK236" s="62">
        <f t="shared" si="116"/>
        <v>47.550200803212853</v>
      </c>
      <c r="BL236" s="62">
        <f t="shared" si="117"/>
        <v>79.286268425135773</v>
      </c>
      <c r="BM236" s="62">
        <f t="shared" si="118"/>
        <v>4.3373493975903612</v>
      </c>
      <c r="BN236" s="62">
        <f t="shared" si="119"/>
        <v>2.297090352220521</v>
      </c>
    </row>
    <row r="237" spans="1:66" x14ac:dyDescent="0.25">
      <c r="A237" s="59" t="s">
        <v>378</v>
      </c>
      <c r="B237" s="103">
        <v>12235</v>
      </c>
      <c r="C237" s="103">
        <v>9668</v>
      </c>
      <c r="D237" s="103">
        <v>9541</v>
      </c>
      <c r="E237" s="103">
        <v>9410</v>
      </c>
      <c r="F237" s="103">
        <v>3745</v>
      </c>
      <c r="G237" s="103">
        <v>153</v>
      </c>
      <c r="H237" s="103">
        <v>695</v>
      </c>
      <c r="I237" s="103">
        <v>1261</v>
      </c>
      <c r="J237" s="103">
        <v>263</v>
      </c>
      <c r="K237" s="103">
        <v>432</v>
      </c>
      <c r="L237" s="103">
        <v>388</v>
      </c>
      <c r="M237" s="103">
        <v>139</v>
      </c>
      <c r="N237" s="103">
        <v>203</v>
      </c>
      <c r="O237" s="103">
        <v>73</v>
      </c>
      <c r="P237" s="103">
        <v>793</v>
      </c>
      <c r="Q237" s="103">
        <v>173</v>
      </c>
      <c r="R237" s="103">
        <v>443</v>
      </c>
      <c r="S237" s="103">
        <v>89</v>
      </c>
      <c r="T237" s="103">
        <v>59</v>
      </c>
      <c r="U237" s="103">
        <v>19</v>
      </c>
      <c r="V237" s="103">
        <v>27</v>
      </c>
      <c r="W237" s="103">
        <v>90</v>
      </c>
      <c r="X237" s="103">
        <v>884</v>
      </c>
      <c r="Y237" s="103">
        <v>20</v>
      </c>
      <c r="Z237" s="103">
        <v>39</v>
      </c>
      <c r="AA237" s="103">
        <v>17</v>
      </c>
      <c r="AB237" s="103">
        <v>2463</v>
      </c>
      <c r="AC237" s="104">
        <v>192</v>
      </c>
      <c r="AD237" s="105">
        <v>363</v>
      </c>
      <c r="AE237" s="60"/>
      <c r="AF237" s="60"/>
      <c r="AG237" s="61" t="s">
        <v>378</v>
      </c>
      <c r="AH237" s="62">
        <f t="shared" si="92"/>
        <v>12.505108295872498</v>
      </c>
      <c r="AI237" s="62">
        <f t="shared" si="93"/>
        <v>56.804250102165916</v>
      </c>
      <c r="AJ237" s="62">
        <f t="shared" si="94"/>
        <v>103.06497752349816</v>
      </c>
      <c r="AK237" s="62">
        <f t="shared" si="95"/>
        <v>21.495709031467101</v>
      </c>
      <c r="AL237" s="62">
        <f t="shared" si="96"/>
        <v>35.308541070698816</v>
      </c>
      <c r="AM237" s="62">
        <f t="shared" si="97"/>
        <v>31.712300776460971</v>
      </c>
      <c r="AN237" s="62">
        <f t="shared" si="98"/>
        <v>11.360850020433183</v>
      </c>
      <c r="AO237" s="62">
        <f t="shared" si="99"/>
        <v>16.591744993870044</v>
      </c>
      <c r="AP237" s="62">
        <f t="shared" si="100"/>
        <v>5.9664895790764199</v>
      </c>
      <c r="AQ237" s="62">
        <f t="shared" si="101"/>
        <v>64.814058030241114</v>
      </c>
      <c r="AR237" s="62">
        <f t="shared" si="102"/>
        <v>14.139762975071516</v>
      </c>
      <c r="AS237" s="62">
        <f t="shared" si="103"/>
        <v>36.207601144258277</v>
      </c>
      <c r="AT237" s="62">
        <f t="shared" si="104"/>
        <v>7.2742133224356351</v>
      </c>
      <c r="AU237" s="62">
        <f t="shared" si="105"/>
        <v>4.8222313036371069</v>
      </c>
      <c r="AV237" s="62">
        <f t="shared" si="106"/>
        <v>1.5529219452390683</v>
      </c>
      <c r="AW237" s="62">
        <f t="shared" si="107"/>
        <v>2.206783816918676</v>
      </c>
      <c r="AX237" s="62">
        <f t="shared" si="108"/>
        <v>7.3559460563955863</v>
      </c>
      <c r="AY237" s="62">
        <f t="shared" si="109"/>
        <v>72.251736820596648</v>
      </c>
      <c r="AZ237" s="62">
        <f t="shared" si="110"/>
        <v>1.6346546791990193</v>
      </c>
      <c r="BA237" s="62">
        <f t="shared" si="111"/>
        <v>3.1875766244380874</v>
      </c>
      <c r="BB237" s="62">
        <f t="shared" si="112"/>
        <v>1.3894564773191662</v>
      </c>
      <c r="BC237" s="62">
        <f t="shared" si="113"/>
        <v>201.30772374335919</v>
      </c>
      <c r="BD237" s="62">
        <f t="shared" si="90"/>
        <v>15.692684920310583</v>
      </c>
      <c r="BE237" s="62">
        <f t="shared" si="91"/>
        <v>29.668982427462197</v>
      </c>
      <c r="BF237" s="54"/>
      <c r="BG237" s="61" t="s">
        <v>378</v>
      </c>
      <c r="BH237" s="62">
        <f t="shared" si="114"/>
        <v>46.431191698983334</v>
      </c>
      <c r="BI237" s="62">
        <f t="shared" si="114"/>
        <v>9.4580233793836346</v>
      </c>
      <c r="BJ237" s="62">
        <f t="shared" si="115"/>
        <v>18.384697130712009</v>
      </c>
      <c r="BK237" s="62">
        <f t="shared" si="116"/>
        <v>41.232731137088201</v>
      </c>
      <c r="BL237" s="62">
        <f t="shared" si="117"/>
        <v>91.435664046338431</v>
      </c>
      <c r="BM237" s="62">
        <f t="shared" si="118"/>
        <v>2.869287991498406</v>
      </c>
      <c r="BN237" s="62">
        <f t="shared" si="119"/>
        <v>5.3404539385847798</v>
      </c>
    </row>
    <row r="238" spans="1:66" x14ac:dyDescent="0.25">
      <c r="A238" s="59" t="s">
        <v>379</v>
      </c>
      <c r="B238" s="103">
        <v>7357</v>
      </c>
      <c r="C238" s="103">
        <v>5710</v>
      </c>
      <c r="D238" s="103">
        <v>5616</v>
      </c>
      <c r="E238" s="103">
        <v>5514</v>
      </c>
      <c r="F238" s="103">
        <v>2089</v>
      </c>
      <c r="G238" s="103">
        <v>105</v>
      </c>
      <c r="H238" s="103">
        <v>398</v>
      </c>
      <c r="I238" s="103">
        <v>941</v>
      </c>
      <c r="J238" s="103">
        <v>136</v>
      </c>
      <c r="K238" s="103">
        <v>267</v>
      </c>
      <c r="L238" s="103">
        <v>300</v>
      </c>
      <c r="M238" s="103">
        <v>156</v>
      </c>
      <c r="N238" s="103">
        <v>148</v>
      </c>
      <c r="O238" s="103">
        <v>60</v>
      </c>
      <c r="P238" s="103">
        <v>477</v>
      </c>
      <c r="Q238" s="103">
        <v>850</v>
      </c>
      <c r="R238" s="103">
        <v>268</v>
      </c>
      <c r="S238" s="103">
        <v>66</v>
      </c>
      <c r="T238" s="103">
        <v>50</v>
      </c>
      <c r="U238" s="103">
        <v>35</v>
      </c>
      <c r="V238" s="103">
        <v>37</v>
      </c>
      <c r="W238" s="103">
        <v>55</v>
      </c>
      <c r="X238" s="103">
        <v>511</v>
      </c>
      <c r="Y238" s="103">
        <v>8</v>
      </c>
      <c r="Z238" s="103">
        <v>65</v>
      </c>
      <c r="AA238" s="103">
        <v>13</v>
      </c>
      <c r="AB238" s="103">
        <v>1616</v>
      </c>
      <c r="AC238" s="104">
        <v>100</v>
      </c>
      <c r="AD238" s="105">
        <v>223</v>
      </c>
      <c r="AE238" s="60"/>
      <c r="AF238" s="60"/>
      <c r="AG238" s="61" t="s">
        <v>379</v>
      </c>
      <c r="AH238" s="62">
        <f t="shared" si="92"/>
        <v>14.272121788772598</v>
      </c>
      <c r="AI238" s="62">
        <f t="shared" si="93"/>
        <v>54.09813782791899</v>
      </c>
      <c r="AJ238" s="62">
        <f t="shared" si="94"/>
        <v>127.90539622128586</v>
      </c>
      <c r="AK238" s="62">
        <f t="shared" si="95"/>
        <v>18.485795840695936</v>
      </c>
      <c r="AL238" s="62">
        <f t="shared" si="96"/>
        <v>36.291966834307466</v>
      </c>
      <c r="AM238" s="62">
        <f t="shared" si="97"/>
        <v>40.777490825064568</v>
      </c>
      <c r="AN238" s="62">
        <f t="shared" si="98"/>
        <v>21.204295229033576</v>
      </c>
      <c r="AO238" s="62">
        <f t="shared" si="99"/>
        <v>20.116895473698516</v>
      </c>
      <c r="AP238" s="62">
        <f t="shared" si="100"/>
        <v>8.1554981650129132</v>
      </c>
      <c r="AQ238" s="62">
        <f t="shared" si="101"/>
        <v>64.836210411852647</v>
      </c>
      <c r="AR238" s="62">
        <f t="shared" si="102"/>
        <v>115.53622400434959</v>
      </c>
      <c r="AS238" s="62">
        <f t="shared" si="103"/>
        <v>36.427891803724343</v>
      </c>
      <c r="AT238" s="62">
        <f t="shared" si="104"/>
        <v>8.9710479815142037</v>
      </c>
      <c r="AU238" s="62">
        <f t="shared" si="105"/>
        <v>6.7962484708440938</v>
      </c>
      <c r="AV238" s="62">
        <f t="shared" si="106"/>
        <v>4.7573739295908659</v>
      </c>
      <c r="AW238" s="62">
        <f t="shared" si="107"/>
        <v>5.0292238684246291</v>
      </c>
      <c r="AX238" s="62">
        <f t="shared" si="108"/>
        <v>7.4758733179285031</v>
      </c>
      <c r="AY238" s="62">
        <f t="shared" si="109"/>
        <v>69.45765937202664</v>
      </c>
      <c r="AZ238" s="62">
        <f t="shared" si="110"/>
        <v>1.0873997553350552</v>
      </c>
      <c r="BA238" s="62">
        <f t="shared" si="111"/>
        <v>8.8351230120973216</v>
      </c>
      <c r="BB238" s="62">
        <f t="shared" si="112"/>
        <v>1.7670246024194645</v>
      </c>
      <c r="BC238" s="62">
        <f t="shared" si="113"/>
        <v>219.65475057768111</v>
      </c>
      <c r="BD238" s="62">
        <f t="shared" si="90"/>
        <v>13.592496941688188</v>
      </c>
      <c r="BE238" s="62">
        <f t="shared" si="91"/>
        <v>30.31126817996466</v>
      </c>
      <c r="BF238" s="54"/>
      <c r="BG238" s="61" t="s">
        <v>379</v>
      </c>
      <c r="BH238" s="62">
        <f t="shared" si="114"/>
        <v>47.720797720797719</v>
      </c>
      <c r="BI238" s="62">
        <f t="shared" si="114"/>
        <v>11.969532100108813</v>
      </c>
      <c r="BJ238" s="62">
        <f t="shared" si="115"/>
        <v>154.1530649256438</v>
      </c>
      <c r="BK238" s="62">
        <f t="shared" si="116"/>
        <v>54.406964091403701</v>
      </c>
      <c r="BL238" s="62">
        <f t="shared" si="117"/>
        <v>89.492119089316986</v>
      </c>
      <c r="BM238" s="62">
        <f t="shared" si="118"/>
        <v>6.7101922379397898</v>
      </c>
      <c r="BN238" s="62">
        <f t="shared" si="119"/>
        <v>3.8295835327908092</v>
      </c>
    </row>
    <row r="239" spans="1:66" x14ac:dyDescent="0.25">
      <c r="A239" s="59" t="s">
        <v>380</v>
      </c>
      <c r="B239" s="103">
        <v>2712</v>
      </c>
      <c r="C239" s="103">
        <v>2113</v>
      </c>
      <c r="D239" s="103">
        <v>2078</v>
      </c>
      <c r="E239" s="103">
        <v>2043</v>
      </c>
      <c r="F239" s="103">
        <v>872</v>
      </c>
      <c r="G239" s="103">
        <v>40</v>
      </c>
      <c r="H239" s="103">
        <v>159</v>
      </c>
      <c r="I239" s="103">
        <v>324</v>
      </c>
      <c r="J239" s="103">
        <v>36</v>
      </c>
      <c r="K239" s="103">
        <v>118</v>
      </c>
      <c r="L239" s="103">
        <v>66</v>
      </c>
      <c r="M239" s="103">
        <v>41</v>
      </c>
      <c r="N239" s="103">
        <v>74</v>
      </c>
      <c r="O239" s="103">
        <v>11</v>
      </c>
      <c r="P239" s="103">
        <v>229</v>
      </c>
      <c r="Q239" s="103">
        <v>105</v>
      </c>
      <c r="R239" s="103">
        <v>132</v>
      </c>
      <c r="S239" s="103">
        <v>15</v>
      </c>
      <c r="T239" s="103">
        <v>22</v>
      </c>
      <c r="U239" s="103">
        <v>10</v>
      </c>
      <c r="V239" s="103">
        <v>17</v>
      </c>
      <c r="W239" s="103">
        <v>22</v>
      </c>
      <c r="X239" s="103">
        <v>191</v>
      </c>
      <c r="Y239" s="103">
        <v>1</v>
      </c>
      <c r="Z239" s="103">
        <v>12</v>
      </c>
      <c r="AA239" s="103">
        <v>4</v>
      </c>
      <c r="AB239" s="103">
        <v>619</v>
      </c>
      <c r="AC239" s="104">
        <v>35</v>
      </c>
      <c r="AD239" s="105">
        <v>71</v>
      </c>
      <c r="AE239" s="60"/>
      <c r="AF239" s="60"/>
      <c r="AG239" s="61" t="s">
        <v>380</v>
      </c>
      <c r="AH239" s="62">
        <f t="shared" si="92"/>
        <v>14.749262536873156</v>
      </c>
      <c r="AI239" s="62">
        <f t="shared" si="93"/>
        <v>58.628318584070797</v>
      </c>
      <c r="AJ239" s="62">
        <f t="shared" si="94"/>
        <v>119.46902654867257</v>
      </c>
      <c r="AK239" s="62">
        <f t="shared" si="95"/>
        <v>13.274336283185841</v>
      </c>
      <c r="AL239" s="62">
        <f t="shared" si="96"/>
        <v>43.510324483775811</v>
      </c>
      <c r="AM239" s="62">
        <f t="shared" si="97"/>
        <v>24.336283185840706</v>
      </c>
      <c r="AN239" s="62">
        <f t="shared" si="98"/>
        <v>15.117994100294984</v>
      </c>
      <c r="AO239" s="62">
        <f t="shared" si="99"/>
        <v>27.286135693215339</v>
      </c>
      <c r="AP239" s="62">
        <f t="shared" si="100"/>
        <v>4.056047197640118</v>
      </c>
      <c r="AQ239" s="62">
        <f t="shared" si="101"/>
        <v>84.439528023598811</v>
      </c>
      <c r="AR239" s="62">
        <f t="shared" si="102"/>
        <v>38.716814159292035</v>
      </c>
      <c r="AS239" s="62">
        <f t="shared" si="103"/>
        <v>48.672566371681413</v>
      </c>
      <c r="AT239" s="62">
        <f t="shared" si="104"/>
        <v>5.5309734513274336</v>
      </c>
      <c r="AU239" s="62">
        <f t="shared" si="105"/>
        <v>8.112094395280236</v>
      </c>
      <c r="AV239" s="62">
        <f t="shared" si="106"/>
        <v>3.6873156342182889</v>
      </c>
      <c r="AW239" s="62">
        <f t="shared" si="107"/>
        <v>6.2684365781710918</v>
      </c>
      <c r="AX239" s="62">
        <f t="shared" si="108"/>
        <v>8.112094395280236</v>
      </c>
      <c r="AY239" s="62">
        <f t="shared" si="109"/>
        <v>70.427728613569315</v>
      </c>
      <c r="AZ239" s="62">
        <f t="shared" si="110"/>
        <v>0.36873156342182889</v>
      </c>
      <c r="BA239" s="62">
        <f t="shared" si="111"/>
        <v>4.4247787610619467</v>
      </c>
      <c r="BB239" s="62">
        <f t="shared" si="112"/>
        <v>1.4749262536873156</v>
      </c>
      <c r="BC239" s="62">
        <f t="shared" si="113"/>
        <v>228.24483775811211</v>
      </c>
      <c r="BD239" s="62">
        <f t="shared" si="90"/>
        <v>12.905604719764012</v>
      </c>
      <c r="BE239" s="62">
        <f t="shared" si="91"/>
        <v>26.179941002949853</v>
      </c>
      <c r="BF239" s="54"/>
      <c r="BG239" s="61" t="s">
        <v>380</v>
      </c>
      <c r="BH239" s="62">
        <f t="shared" si="114"/>
        <v>63.522617901828681</v>
      </c>
      <c r="BI239" s="62">
        <f t="shared" si="114"/>
        <v>7.3421439060205582</v>
      </c>
      <c r="BJ239" s="62">
        <f t="shared" si="115"/>
        <v>51.395007342143906</v>
      </c>
      <c r="BK239" s="62">
        <f t="shared" si="116"/>
        <v>32.305433186490454</v>
      </c>
      <c r="BL239" s="62">
        <f t="shared" si="117"/>
        <v>90.392806436346419</v>
      </c>
      <c r="BM239" s="62">
        <f t="shared" si="118"/>
        <v>8.3210964268232992</v>
      </c>
      <c r="BN239" s="62">
        <f t="shared" si="119"/>
        <v>1.1467889908256881</v>
      </c>
    </row>
    <row r="240" spans="1:66" x14ac:dyDescent="0.25">
      <c r="A240" s="59" t="s">
        <v>381</v>
      </c>
      <c r="B240" s="103">
        <v>8405</v>
      </c>
      <c r="C240" s="103">
        <v>6520</v>
      </c>
      <c r="D240" s="103">
        <v>6412</v>
      </c>
      <c r="E240" s="103">
        <v>6294</v>
      </c>
      <c r="F240" s="103">
        <v>2561</v>
      </c>
      <c r="G240" s="103">
        <v>114</v>
      </c>
      <c r="H240" s="103">
        <v>496</v>
      </c>
      <c r="I240" s="103">
        <v>1122</v>
      </c>
      <c r="J240" s="103">
        <v>118</v>
      </c>
      <c r="K240" s="103">
        <v>269</v>
      </c>
      <c r="L240" s="103">
        <v>293</v>
      </c>
      <c r="M240" s="103">
        <v>98</v>
      </c>
      <c r="N240" s="103">
        <v>210</v>
      </c>
      <c r="O240" s="103">
        <v>58</v>
      </c>
      <c r="P240" s="103">
        <v>491</v>
      </c>
      <c r="Q240" s="103">
        <v>228</v>
      </c>
      <c r="R240" s="103">
        <v>289</v>
      </c>
      <c r="S240" s="103">
        <v>53</v>
      </c>
      <c r="T240" s="103">
        <v>57</v>
      </c>
      <c r="U240" s="103">
        <v>18</v>
      </c>
      <c r="V240" s="103">
        <v>27</v>
      </c>
      <c r="W240" s="103">
        <v>38</v>
      </c>
      <c r="X240" s="103">
        <v>516</v>
      </c>
      <c r="Y240" s="103">
        <v>4</v>
      </c>
      <c r="Z240" s="103">
        <v>39</v>
      </c>
      <c r="AA240" s="103">
        <v>11</v>
      </c>
      <c r="AB240" s="103">
        <v>1851</v>
      </c>
      <c r="AC240" s="104">
        <v>141</v>
      </c>
      <c r="AD240" s="105">
        <v>282</v>
      </c>
      <c r="AE240" s="60"/>
      <c r="AF240" s="60"/>
      <c r="AG240" s="61" t="s">
        <v>381</v>
      </c>
      <c r="AH240" s="62">
        <f t="shared" si="92"/>
        <v>13.563355145746579</v>
      </c>
      <c r="AI240" s="62">
        <f t="shared" si="93"/>
        <v>59.012492563950033</v>
      </c>
      <c r="AJ240" s="62">
        <f t="shared" si="94"/>
        <v>133.49196906603211</v>
      </c>
      <c r="AK240" s="62">
        <f t="shared" si="95"/>
        <v>14.039262343842951</v>
      </c>
      <c r="AL240" s="62">
        <f t="shared" si="96"/>
        <v>32.004759071980963</v>
      </c>
      <c r="AM240" s="62">
        <f t="shared" si="97"/>
        <v>34.860202260559191</v>
      </c>
      <c r="AN240" s="62">
        <f t="shared" si="98"/>
        <v>11.659726353361094</v>
      </c>
      <c r="AO240" s="62">
        <f t="shared" si="99"/>
        <v>24.985127900059489</v>
      </c>
      <c r="AP240" s="62">
        <f t="shared" si="100"/>
        <v>6.9006543723973826</v>
      </c>
      <c r="AQ240" s="62">
        <f t="shared" si="101"/>
        <v>58.417608566329562</v>
      </c>
      <c r="AR240" s="62">
        <f t="shared" si="102"/>
        <v>27.126710291493158</v>
      </c>
      <c r="AS240" s="62">
        <f t="shared" si="103"/>
        <v>34.384295062462819</v>
      </c>
      <c r="AT240" s="62">
        <f t="shared" si="104"/>
        <v>6.3057703747769187</v>
      </c>
      <c r="AU240" s="62">
        <f t="shared" si="105"/>
        <v>6.7816775728732894</v>
      </c>
      <c r="AV240" s="62">
        <f t="shared" si="106"/>
        <v>2.1415823914336705</v>
      </c>
      <c r="AW240" s="62">
        <f t="shared" si="107"/>
        <v>3.2123735871505055</v>
      </c>
      <c r="AX240" s="62">
        <f t="shared" si="108"/>
        <v>4.5211183819155263</v>
      </c>
      <c r="AY240" s="62">
        <f t="shared" si="109"/>
        <v>61.392028554431882</v>
      </c>
      <c r="AZ240" s="62">
        <f t="shared" si="110"/>
        <v>0.47590719809637122</v>
      </c>
      <c r="BA240" s="62">
        <f t="shared" si="111"/>
        <v>4.6400951814396185</v>
      </c>
      <c r="BB240" s="62">
        <f t="shared" si="112"/>
        <v>1.3087447947650208</v>
      </c>
      <c r="BC240" s="62">
        <f t="shared" si="113"/>
        <v>220.22605591909578</v>
      </c>
      <c r="BD240" s="62">
        <f t="shared" si="90"/>
        <v>16.775728732897083</v>
      </c>
      <c r="BE240" s="62">
        <f t="shared" si="91"/>
        <v>33.551457465794165</v>
      </c>
      <c r="BF240" s="54"/>
      <c r="BG240" s="61" t="s">
        <v>381</v>
      </c>
      <c r="BH240" s="62">
        <f t="shared" si="114"/>
        <v>45.07174048658765</v>
      </c>
      <c r="BI240" s="62">
        <f t="shared" si="114"/>
        <v>8.420718144264379</v>
      </c>
      <c r="BJ240" s="62">
        <f t="shared" si="115"/>
        <v>36.224976167778841</v>
      </c>
      <c r="BK240" s="62">
        <f t="shared" si="116"/>
        <v>46.552272005084212</v>
      </c>
      <c r="BL240" s="62">
        <f t="shared" si="117"/>
        <v>79.141104294478524</v>
      </c>
      <c r="BM240" s="62">
        <f t="shared" si="118"/>
        <v>4.2897998093422309</v>
      </c>
      <c r="BN240" s="62">
        <f t="shared" si="119"/>
        <v>1.5618898867629833</v>
      </c>
    </row>
    <row r="241" spans="1:66" x14ac:dyDescent="0.25">
      <c r="A241" s="59" t="s">
        <v>382</v>
      </c>
      <c r="B241" s="103">
        <v>7642</v>
      </c>
      <c r="C241" s="103">
        <v>5917</v>
      </c>
      <c r="D241" s="103">
        <v>5835</v>
      </c>
      <c r="E241" s="103">
        <v>5731</v>
      </c>
      <c r="F241" s="103">
        <v>2377</v>
      </c>
      <c r="G241" s="103">
        <v>109</v>
      </c>
      <c r="H241" s="103">
        <v>441</v>
      </c>
      <c r="I241" s="103">
        <v>975</v>
      </c>
      <c r="J241" s="103">
        <v>118</v>
      </c>
      <c r="K241" s="103">
        <v>271</v>
      </c>
      <c r="L241" s="103">
        <v>297</v>
      </c>
      <c r="M241" s="103">
        <v>95</v>
      </c>
      <c r="N241" s="103">
        <v>189</v>
      </c>
      <c r="O241" s="103">
        <v>48</v>
      </c>
      <c r="P241" s="103">
        <v>511</v>
      </c>
      <c r="Q241" s="103">
        <v>264</v>
      </c>
      <c r="R241" s="103">
        <v>297</v>
      </c>
      <c r="S241" s="103">
        <v>39</v>
      </c>
      <c r="T241" s="103">
        <v>40</v>
      </c>
      <c r="U241" s="103">
        <v>10</v>
      </c>
      <c r="V241" s="103">
        <v>25</v>
      </c>
      <c r="W241" s="103">
        <v>53</v>
      </c>
      <c r="X241" s="103">
        <v>794</v>
      </c>
      <c r="Y241" s="103">
        <v>6</v>
      </c>
      <c r="Z241" s="103">
        <v>33</v>
      </c>
      <c r="AA241" s="103">
        <v>29</v>
      </c>
      <c r="AB241" s="103">
        <v>1690</v>
      </c>
      <c r="AC241" s="104">
        <v>109</v>
      </c>
      <c r="AD241" s="105">
        <v>287</v>
      </c>
      <c r="AE241" s="60"/>
      <c r="AF241" s="60"/>
      <c r="AG241" s="61" t="s">
        <v>382</v>
      </c>
      <c r="AH241" s="62">
        <f t="shared" si="92"/>
        <v>14.263281863386547</v>
      </c>
      <c r="AI241" s="62">
        <f t="shared" si="93"/>
        <v>57.70740643810521</v>
      </c>
      <c r="AJ241" s="62">
        <f t="shared" si="94"/>
        <v>127.58440198900811</v>
      </c>
      <c r="AK241" s="62">
        <f t="shared" si="95"/>
        <v>15.440984035592777</v>
      </c>
      <c r="AL241" s="62">
        <f t="shared" si="96"/>
        <v>35.461920963098663</v>
      </c>
      <c r="AM241" s="62">
        <f t="shared" si="97"/>
        <v>38.864171682805548</v>
      </c>
      <c r="AN241" s="62">
        <f t="shared" si="98"/>
        <v>12.431300706621304</v>
      </c>
      <c r="AO241" s="62">
        <f t="shared" si="99"/>
        <v>24.731745616330802</v>
      </c>
      <c r="AP241" s="62">
        <f t="shared" si="100"/>
        <v>6.2810782517665533</v>
      </c>
      <c r="AQ241" s="62">
        <f t="shared" si="101"/>
        <v>66.867312221931428</v>
      </c>
      <c r="AR241" s="62">
        <f t="shared" si="102"/>
        <v>34.545930384716044</v>
      </c>
      <c r="AS241" s="62">
        <f t="shared" si="103"/>
        <v>38.864171682805548</v>
      </c>
      <c r="AT241" s="62">
        <f t="shared" si="104"/>
        <v>5.1033760795603245</v>
      </c>
      <c r="AU241" s="62">
        <f t="shared" si="105"/>
        <v>5.2342318764721272</v>
      </c>
      <c r="AV241" s="62">
        <f t="shared" si="106"/>
        <v>1.3085579691180318</v>
      </c>
      <c r="AW241" s="62">
        <f t="shared" si="107"/>
        <v>3.2713949227950798</v>
      </c>
      <c r="AX241" s="62">
        <f t="shared" si="108"/>
        <v>6.9353572363255687</v>
      </c>
      <c r="AY241" s="62">
        <f t="shared" si="109"/>
        <v>103.89950274797174</v>
      </c>
      <c r="AZ241" s="62">
        <f t="shared" si="110"/>
        <v>0.78513478147081917</v>
      </c>
      <c r="BA241" s="62">
        <f t="shared" si="111"/>
        <v>4.3182412980895055</v>
      </c>
      <c r="BB241" s="62">
        <f t="shared" si="112"/>
        <v>3.7948181104422924</v>
      </c>
      <c r="BC241" s="62">
        <f t="shared" si="113"/>
        <v>221.14629678094738</v>
      </c>
      <c r="BD241" s="62">
        <f t="shared" si="90"/>
        <v>14.263281863386547</v>
      </c>
      <c r="BE241" s="62">
        <f t="shared" si="91"/>
        <v>37.555613713687514</v>
      </c>
      <c r="BF241" s="54"/>
      <c r="BG241" s="61" t="s">
        <v>382</v>
      </c>
      <c r="BH241" s="62">
        <f t="shared" si="114"/>
        <v>50.899742930591259</v>
      </c>
      <c r="BI241" s="62">
        <f t="shared" si="114"/>
        <v>6.8050950968417387</v>
      </c>
      <c r="BJ241" s="62">
        <f t="shared" si="115"/>
        <v>46.065259117082533</v>
      </c>
      <c r="BK241" s="62">
        <f t="shared" si="116"/>
        <v>51.823416506717855</v>
      </c>
      <c r="BL241" s="62">
        <f t="shared" si="117"/>
        <v>134.18962311982423</v>
      </c>
      <c r="BM241" s="62">
        <f t="shared" si="118"/>
        <v>4.3622404466934217</v>
      </c>
      <c r="BN241" s="62">
        <f t="shared" si="119"/>
        <v>2.5241901556583928</v>
      </c>
    </row>
    <row r="242" spans="1:66" x14ac:dyDescent="0.25">
      <c r="A242" s="59" t="s">
        <v>383</v>
      </c>
      <c r="B242" s="103">
        <v>4843</v>
      </c>
      <c r="C242" s="103">
        <v>3687</v>
      </c>
      <c r="D242" s="103">
        <v>3616</v>
      </c>
      <c r="E242" s="103">
        <v>3554</v>
      </c>
      <c r="F242" s="103">
        <v>1390</v>
      </c>
      <c r="G242" s="103">
        <v>65</v>
      </c>
      <c r="H242" s="103">
        <v>292</v>
      </c>
      <c r="I242" s="103">
        <v>545</v>
      </c>
      <c r="J242" s="103">
        <v>90</v>
      </c>
      <c r="K242" s="103">
        <v>140</v>
      </c>
      <c r="L242" s="103">
        <v>141</v>
      </c>
      <c r="M242" s="103">
        <v>68</v>
      </c>
      <c r="N242" s="103">
        <v>105</v>
      </c>
      <c r="O242" s="103">
        <v>27</v>
      </c>
      <c r="P242" s="103">
        <v>290</v>
      </c>
      <c r="Q242" s="103">
        <v>120</v>
      </c>
      <c r="R242" s="103">
        <v>175</v>
      </c>
      <c r="S242" s="103">
        <v>40</v>
      </c>
      <c r="T242" s="103">
        <v>14</v>
      </c>
      <c r="U242" s="103">
        <v>8</v>
      </c>
      <c r="V242" s="103">
        <v>44</v>
      </c>
      <c r="W242" s="103">
        <v>22</v>
      </c>
      <c r="X242" s="103">
        <v>340</v>
      </c>
      <c r="Y242" s="103">
        <v>1</v>
      </c>
      <c r="Z242" s="103">
        <v>11</v>
      </c>
      <c r="AA242" s="103">
        <v>10</v>
      </c>
      <c r="AB242" s="103">
        <v>992</v>
      </c>
      <c r="AC242" s="104">
        <v>56</v>
      </c>
      <c r="AD242" s="105">
        <v>174</v>
      </c>
      <c r="AE242" s="60"/>
      <c r="AF242" s="60"/>
      <c r="AG242" s="61" t="s">
        <v>383</v>
      </c>
      <c r="AH242" s="62">
        <f t="shared" si="92"/>
        <v>13.421432996076812</v>
      </c>
      <c r="AI242" s="62">
        <f t="shared" si="93"/>
        <v>60.293206690068139</v>
      </c>
      <c r="AJ242" s="62">
        <f t="shared" si="94"/>
        <v>112.53355358249019</v>
      </c>
      <c r="AK242" s="62">
        <f t="shared" si="95"/>
        <v>18.58352260995251</v>
      </c>
      <c r="AL242" s="62">
        <f t="shared" si="96"/>
        <v>28.907701837703904</v>
      </c>
      <c r="AM242" s="62">
        <f t="shared" si="97"/>
        <v>29.114185422258931</v>
      </c>
      <c r="AN242" s="62">
        <f t="shared" si="98"/>
        <v>14.040883749741896</v>
      </c>
      <c r="AO242" s="62">
        <f t="shared" si="99"/>
        <v>21.680776378277926</v>
      </c>
      <c r="AP242" s="62">
        <f t="shared" si="100"/>
        <v>5.5750567829857527</v>
      </c>
      <c r="AQ242" s="62">
        <f t="shared" si="101"/>
        <v>59.880239520958085</v>
      </c>
      <c r="AR242" s="62">
        <f t="shared" si="102"/>
        <v>24.778030146603342</v>
      </c>
      <c r="AS242" s="62">
        <f t="shared" si="103"/>
        <v>36.134627297129882</v>
      </c>
      <c r="AT242" s="62">
        <f t="shared" si="104"/>
        <v>8.2593433822011146</v>
      </c>
      <c r="AU242" s="62">
        <f t="shared" si="105"/>
        <v>2.8907701837703903</v>
      </c>
      <c r="AV242" s="62">
        <f t="shared" si="106"/>
        <v>1.6518686764402231</v>
      </c>
      <c r="AW242" s="62">
        <f t="shared" si="107"/>
        <v>9.0852777204212263</v>
      </c>
      <c r="AX242" s="62">
        <f t="shared" si="108"/>
        <v>4.5426388602106131</v>
      </c>
      <c r="AY242" s="62">
        <f t="shared" si="109"/>
        <v>70.204418748709472</v>
      </c>
      <c r="AZ242" s="62">
        <f t="shared" si="110"/>
        <v>0.20648358455502788</v>
      </c>
      <c r="BA242" s="62">
        <f t="shared" si="111"/>
        <v>2.2713194301053066</v>
      </c>
      <c r="BB242" s="62">
        <f t="shared" si="112"/>
        <v>2.0648358455502787</v>
      </c>
      <c r="BC242" s="62">
        <f t="shared" si="113"/>
        <v>204.83171587858766</v>
      </c>
      <c r="BD242" s="62">
        <f t="shared" si="90"/>
        <v>11.563080735081561</v>
      </c>
      <c r="BE242" s="62">
        <f t="shared" si="91"/>
        <v>35.928143712574851</v>
      </c>
      <c r="BF242" s="54"/>
      <c r="BG242" s="61" t="s">
        <v>383</v>
      </c>
      <c r="BH242" s="62">
        <f t="shared" si="114"/>
        <v>48.396017699115042</v>
      </c>
      <c r="BI242" s="62">
        <f t="shared" si="114"/>
        <v>11.254924029262801</v>
      </c>
      <c r="BJ242" s="62">
        <f t="shared" si="115"/>
        <v>33.764772087788408</v>
      </c>
      <c r="BK242" s="62">
        <f t="shared" si="116"/>
        <v>39.673607203151377</v>
      </c>
      <c r="BL242" s="62">
        <f t="shared" si="117"/>
        <v>92.21589368049905</v>
      </c>
      <c r="BM242" s="62">
        <f t="shared" si="118"/>
        <v>12.380416432189083</v>
      </c>
      <c r="BN242" s="62">
        <f t="shared" si="119"/>
        <v>0.71942446043165464</v>
      </c>
    </row>
    <row r="243" spans="1:66" x14ac:dyDescent="0.25">
      <c r="A243" s="59" t="s">
        <v>384</v>
      </c>
      <c r="B243" s="103">
        <v>2386</v>
      </c>
      <c r="C243" s="103">
        <v>1833</v>
      </c>
      <c r="D243" s="103">
        <v>1789</v>
      </c>
      <c r="E243" s="103">
        <v>1758</v>
      </c>
      <c r="F243" s="103">
        <v>742</v>
      </c>
      <c r="G243" s="103">
        <v>25</v>
      </c>
      <c r="H243" s="103">
        <v>100</v>
      </c>
      <c r="I243" s="103">
        <v>275</v>
      </c>
      <c r="J243" s="103">
        <v>38</v>
      </c>
      <c r="K243" s="103">
        <v>114</v>
      </c>
      <c r="L243" s="103">
        <v>94</v>
      </c>
      <c r="M243" s="103">
        <v>20</v>
      </c>
      <c r="N243" s="103">
        <v>44</v>
      </c>
      <c r="O243" s="103">
        <v>20</v>
      </c>
      <c r="P243" s="103">
        <v>185</v>
      </c>
      <c r="Q243" s="103">
        <v>70</v>
      </c>
      <c r="R243" s="103">
        <v>105</v>
      </c>
      <c r="S243" s="103">
        <v>17</v>
      </c>
      <c r="T243" s="103">
        <v>26</v>
      </c>
      <c r="U243" s="103">
        <v>10</v>
      </c>
      <c r="V243" s="103">
        <v>18</v>
      </c>
      <c r="W243" s="103">
        <v>16</v>
      </c>
      <c r="X243" s="103">
        <v>208</v>
      </c>
      <c r="Y243" s="103">
        <v>2</v>
      </c>
      <c r="Z243" s="103">
        <v>25</v>
      </c>
      <c r="AA243" s="103">
        <v>8</v>
      </c>
      <c r="AB243" s="103">
        <v>487</v>
      </c>
      <c r="AC243" s="104">
        <v>45</v>
      </c>
      <c r="AD243" s="105">
        <v>63</v>
      </c>
      <c r="AE243" s="60"/>
      <c r="AF243" s="60"/>
      <c r="AG243" s="61" t="s">
        <v>384</v>
      </c>
      <c r="AH243" s="62">
        <f t="shared" si="92"/>
        <v>10.477787091366304</v>
      </c>
      <c r="AI243" s="62">
        <f t="shared" si="93"/>
        <v>41.911148365465216</v>
      </c>
      <c r="AJ243" s="62">
        <f t="shared" si="94"/>
        <v>115.25565800502933</v>
      </c>
      <c r="AK243" s="62">
        <f t="shared" si="95"/>
        <v>15.92623637887678</v>
      </c>
      <c r="AL243" s="62">
        <f t="shared" si="96"/>
        <v>47.77870913663034</v>
      </c>
      <c r="AM243" s="62">
        <f t="shared" si="97"/>
        <v>39.396479463537304</v>
      </c>
      <c r="AN243" s="62">
        <f t="shared" si="98"/>
        <v>8.3822296730930432</v>
      </c>
      <c r="AO243" s="62">
        <f t="shared" si="99"/>
        <v>18.440905280804692</v>
      </c>
      <c r="AP243" s="62">
        <f t="shared" si="100"/>
        <v>8.3822296730930432</v>
      </c>
      <c r="AQ243" s="62">
        <f t="shared" si="101"/>
        <v>77.535624476110655</v>
      </c>
      <c r="AR243" s="62">
        <f t="shared" si="102"/>
        <v>29.337803855825648</v>
      </c>
      <c r="AS243" s="62">
        <f t="shared" si="103"/>
        <v>44.006705783738475</v>
      </c>
      <c r="AT243" s="62">
        <f t="shared" si="104"/>
        <v>7.1248952221290862</v>
      </c>
      <c r="AU243" s="62">
        <f t="shared" si="105"/>
        <v>10.896898575020955</v>
      </c>
      <c r="AV243" s="62">
        <f t="shared" si="106"/>
        <v>4.1911148365465216</v>
      </c>
      <c r="AW243" s="62">
        <f t="shared" si="107"/>
        <v>7.5440067057837386</v>
      </c>
      <c r="AX243" s="62">
        <f t="shared" si="108"/>
        <v>6.7057837384744339</v>
      </c>
      <c r="AY243" s="62">
        <f t="shared" si="109"/>
        <v>87.175188600167644</v>
      </c>
      <c r="AZ243" s="62">
        <f t="shared" si="110"/>
        <v>0.83822296730930423</v>
      </c>
      <c r="BA243" s="62">
        <f t="shared" si="111"/>
        <v>10.477787091366304</v>
      </c>
      <c r="BB243" s="62">
        <f t="shared" si="112"/>
        <v>3.3528918692372169</v>
      </c>
      <c r="BC243" s="62">
        <f t="shared" si="113"/>
        <v>204.1072925398156</v>
      </c>
      <c r="BD243" s="62">
        <f t="shared" si="90"/>
        <v>18.860016764459345</v>
      </c>
      <c r="BE243" s="62">
        <f t="shared" si="91"/>
        <v>26.404023470243086</v>
      </c>
      <c r="BF243" s="54"/>
      <c r="BG243" s="61" t="s">
        <v>384</v>
      </c>
      <c r="BH243" s="62">
        <f t="shared" si="114"/>
        <v>58.69200670765791</v>
      </c>
      <c r="BI243" s="62">
        <f t="shared" si="114"/>
        <v>9.6700796359499428</v>
      </c>
      <c r="BJ243" s="62">
        <f t="shared" si="115"/>
        <v>39.817974971558591</v>
      </c>
      <c r="BK243" s="62">
        <f t="shared" si="116"/>
        <v>53.46985210466439</v>
      </c>
      <c r="BL243" s="62">
        <f t="shared" si="117"/>
        <v>113.47517730496453</v>
      </c>
      <c r="BM243" s="62">
        <f t="shared" si="118"/>
        <v>10.238907849829351</v>
      </c>
      <c r="BN243" s="62">
        <f t="shared" si="119"/>
        <v>2.6954177897574128</v>
      </c>
    </row>
    <row r="244" spans="1:66" x14ac:dyDescent="0.25">
      <c r="A244" s="59" t="s">
        <v>385</v>
      </c>
      <c r="B244" s="103">
        <v>4790</v>
      </c>
      <c r="C244" s="103">
        <v>3728</v>
      </c>
      <c r="D244" s="103">
        <v>3668</v>
      </c>
      <c r="E244" s="103">
        <v>3608</v>
      </c>
      <c r="F244" s="103">
        <v>1420</v>
      </c>
      <c r="G244" s="103">
        <v>66</v>
      </c>
      <c r="H244" s="103">
        <v>317</v>
      </c>
      <c r="I244" s="103">
        <v>588</v>
      </c>
      <c r="J244" s="103">
        <v>78</v>
      </c>
      <c r="K244" s="103">
        <v>217</v>
      </c>
      <c r="L244" s="103">
        <v>215</v>
      </c>
      <c r="M244" s="103">
        <v>79</v>
      </c>
      <c r="N244" s="103">
        <v>116</v>
      </c>
      <c r="O244" s="103">
        <v>40</v>
      </c>
      <c r="P244" s="103">
        <v>353</v>
      </c>
      <c r="Q244" s="103">
        <v>179</v>
      </c>
      <c r="R244" s="103">
        <v>177</v>
      </c>
      <c r="S244" s="103">
        <v>28</v>
      </c>
      <c r="T244" s="103">
        <v>54</v>
      </c>
      <c r="U244" s="103">
        <v>30</v>
      </c>
      <c r="V244" s="103">
        <v>25</v>
      </c>
      <c r="W244" s="103">
        <v>29</v>
      </c>
      <c r="X244" s="103">
        <v>372</v>
      </c>
      <c r="Y244" s="103">
        <v>10</v>
      </c>
      <c r="Z244" s="103">
        <v>49</v>
      </c>
      <c r="AA244" s="103">
        <v>8</v>
      </c>
      <c r="AB244" s="103">
        <v>1101</v>
      </c>
      <c r="AC244" s="104">
        <v>74</v>
      </c>
      <c r="AD244" s="105">
        <v>135</v>
      </c>
      <c r="AE244" s="60"/>
      <c r="AF244" s="60"/>
      <c r="AG244" s="61" t="s">
        <v>385</v>
      </c>
      <c r="AH244" s="62">
        <f t="shared" si="92"/>
        <v>13.778705636743215</v>
      </c>
      <c r="AI244" s="62">
        <f t="shared" si="93"/>
        <v>66.179540709812102</v>
      </c>
      <c r="AJ244" s="62">
        <f t="shared" si="94"/>
        <v>122.75574112734864</v>
      </c>
      <c r="AK244" s="62">
        <f t="shared" si="95"/>
        <v>16.283924843423801</v>
      </c>
      <c r="AL244" s="62">
        <f t="shared" si="96"/>
        <v>45.302713987473901</v>
      </c>
      <c r="AM244" s="62">
        <f t="shared" si="97"/>
        <v>44.88517745302714</v>
      </c>
      <c r="AN244" s="62">
        <f t="shared" si="98"/>
        <v>16.492693110647181</v>
      </c>
      <c r="AO244" s="62">
        <f t="shared" si="99"/>
        <v>24.217118997912319</v>
      </c>
      <c r="AP244" s="62">
        <f t="shared" si="100"/>
        <v>8.3507306889352808</v>
      </c>
      <c r="AQ244" s="62">
        <f t="shared" si="101"/>
        <v>73.695198329853852</v>
      </c>
      <c r="AR244" s="62">
        <f t="shared" si="102"/>
        <v>37.369519832985382</v>
      </c>
      <c r="AS244" s="62">
        <f t="shared" si="103"/>
        <v>36.951983298538622</v>
      </c>
      <c r="AT244" s="62">
        <f t="shared" si="104"/>
        <v>5.8455114822546976</v>
      </c>
      <c r="AU244" s="62">
        <f t="shared" si="105"/>
        <v>11.273486430062631</v>
      </c>
      <c r="AV244" s="62">
        <f t="shared" si="106"/>
        <v>6.2630480167014619</v>
      </c>
      <c r="AW244" s="62">
        <f t="shared" si="107"/>
        <v>5.2192066805845512</v>
      </c>
      <c r="AX244" s="62">
        <f t="shared" si="108"/>
        <v>6.0542797494780798</v>
      </c>
      <c r="AY244" s="62">
        <f t="shared" si="109"/>
        <v>77.661795407098126</v>
      </c>
      <c r="AZ244" s="62">
        <f t="shared" si="110"/>
        <v>2.0876826722338202</v>
      </c>
      <c r="BA244" s="62">
        <f t="shared" si="111"/>
        <v>10.22964509394572</v>
      </c>
      <c r="BB244" s="62">
        <f t="shared" si="112"/>
        <v>1.6701461377870566</v>
      </c>
      <c r="BC244" s="62">
        <f t="shared" si="113"/>
        <v>229.85386221294362</v>
      </c>
      <c r="BD244" s="62">
        <f t="shared" si="90"/>
        <v>15.44885177453027</v>
      </c>
      <c r="BE244" s="62">
        <f t="shared" si="91"/>
        <v>28.183716075156575</v>
      </c>
      <c r="BF244" s="54"/>
      <c r="BG244" s="61" t="s">
        <v>385</v>
      </c>
      <c r="BH244" s="62">
        <f t="shared" si="114"/>
        <v>48.255179934569249</v>
      </c>
      <c r="BI244" s="62">
        <f t="shared" si="114"/>
        <v>7.7605321507760534</v>
      </c>
      <c r="BJ244" s="62">
        <f t="shared" si="115"/>
        <v>49.611973392461202</v>
      </c>
      <c r="BK244" s="62">
        <f t="shared" si="116"/>
        <v>59.589800443458984</v>
      </c>
      <c r="BL244" s="62">
        <f t="shared" si="117"/>
        <v>99.785407725321889</v>
      </c>
      <c r="BM244" s="62">
        <f t="shared" si="118"/>
        <v>6.9290465631929052</v>
      </c>
      <c r="BN244" s="62">
        <f t="shared" si="119"/>
        <v>7.042253521126761</v>
      </c>
    </row>
    <row r="245" spans="1:66" x14ac:dyDescent="0.25">
      <c r="A245" s="59" t="s">
        <v>386</v>
      </c>
      <c r="B245" s="103">
        <v>4614</v>
      </c>
      <c r="C245" s="103">
        <v>3639</v>
      </c>
      <c r="D245" s="103">
        <v>3596</v>
      </c>
      <c r="E245" s="103">
        <v>3550</v>
      </c>
      <c r="F245" s="103">
        <v>1271</v>
      </c>
      <c r="G245" s="103">
        <v>59</v>
      </c>
      <c r="H245" s="103">
        <v>236</v>
      </c>
      <c r="I245" s="103">
        <v>496</v>
      </c>
      <c r="J245" s="103">
        <v>80</v>
      </c>
      <c r="K245" s="103">
        <v>183</v>
      </c>
      <c r="L245" s="103">
        <v>182</v>
      </c>
      <c r="M245" s="103">
        <v>107</v>
      </c>
      <c r="N245" s="103">
        <v>81</v>
      </c>
      <c r="O245" s="103">
        <v>42</v>
      </c>
      <c r="P245" s="103">
        <v>328</v>
      </c>
      <c r="Q245" s="103">
        <v>371</v>
      </c>
      <c r="R245" s="103">
        <v>204</v>
      </c>
      <c r="S245" s="103">
        <v>51</v>
      </c>
      <c r="T245" s="103">
        <v>65</v>
      </c>
      <c r="U245" s="103">
        <v>41</v>
      </c>
      <c r="V245" s="103">
        <v>24</v>
      </c>
      <c r="W245" s="103">
        <v>39</v>
      </c>
      <c r="X245" s="103">
        <v>471</v>
      </c>
      <c r="Y245" s="103">
        <v>7</v>
      </c>
      <c r="Z245" s="103">
        <v>23</v>
      </c>
      <c r="AA245" s="103">
        <v>39</v>
      </c>
      <c r="AB245" s="103">
        <v>965</v>
      </c>
      <c r="AC245" s="104">
        <v>71</v>
      </c>
      <c r="AD245" s="105">
        <v>132</v>
      </c>
      <c r="AE245" s="60"/>
      <c r="AF245" s="60"/>
      <c r="AG245" s="61" t="s">
        <v>386</v>
      </c>
      <c r="AH245" s="62">
        <f t="shared" si="92"/>
        <v>12.787169484178587</v>
      </c>
      <c r="AI245" s="62">
        <f t="shared" si="93"/>
        <v>51.14867793671435</v>
      </c>
      <c r="AJ245" s="62">
        <f t="shared" si="94"/>
        <v>107.49891634156913</v>
      </c>
      <c r="AK245" s="62">
        <f t="shared" si="95"/>
        <v>17.338534893801473</v>
      </c>
      <c r="AL245" s="62">
        <f t="shared" si="96"/>
        <v>39.661898569570873</v>
      </c>
      <c r="AM245" s="62">
        <f t="shared" si="97"/>
        <v>39.44516688339835</v>
      </c>
      <c r="AN245" s="62">
        <f t="shared" si="98"/>
        <v>23.190290420459473</v>
      </c>
      <c r="AO245" s="62">
        <f t="shared" si="99"/>
        <v>17.555266579973992</v>
      </c>
      <c r="AP245" s="62">
        <f t="shared" si="100"/>
        <v>9.1027308192457728</v>
      </c>
      <c r="AQ245" s="62">
        <f t="shared" si="101"/>
        <v>71.087993064586044</v>
      </c>
      <c r="AR245" s="62">
        <f t="shared" si="102"/>
        <v>80.407455570004345</v>
      </c>
      <c r="AS245" s="62">
        <f t="shared" si="103"/>
        <v>44.213263979193755</v>
      </c>
      <c r="AT245" s="62">
        <f t="shared" si="104"/>
        <v>11.053315994798439</v>
      </c>
      <c r="AU245" s="62">
        <f t="shared" si="105"/>
        <v>14.087559601213698</v>
      </c>
      <c r="AV245" s="62">
        <f t="shared" si="106"/>
        <v>8.8859991330732555</v>
      </c>
      <c r="AW245" s="62">
        <f t="shared" si="107"/>
        <v>5.2015604681404426</v>
      </c>
      <c r="AX245" s="62">
        <f t="shared" si="108"/>
        <v>8.4525357607282192</v>
      </c>
      <c r="AY245" s="62">
        <f t="shared" si="109"/>
        <v>102.08062418725618</v>
      </c>
      <c r="AZ245" s="62">
        <f t="shared" si="110"/>
        <v>1.517121803207629</v>
      </c>
      <c r="BA245" s="62">
        <f t="shared" si="111"/>
        <v>4.9848287819679236</v>
      </c>
      <c r="BB245" s="62">
        <f t="shared" si="112"/>
        <v>8.4525357607282192</v>
      </c>
      <c r="BC245" s="62">
        <f t="shared" si="113"/>
        <v>209.14607715648029</v>
      </c>
      <c r="BD245" s="62">
        <f t="shared" si="90"/>
        <v>15.387949718248807</v>
      </c>
      <c r="BE245" s="62">
        <f t="shared" si="91"/>
        <v>28.608582574772431</v>
      </c>
      <c r="BF245" s="54"/>
      <c r="BG245" s="61" t="s">
        <v>386</v>
      </c>
      <c r="BH245" s="62">
        <f t="shared" si="114"/>
        <v>56.729699666295879</v>
      </c>
      <c r="BI245" s="62">
        <f t="shared" si="114"/>
        <v>14.36619718309859</v>
      </c>
      <c r="BJ245" s="62">
        <f t="shared" si="115"/>
        <v>104.50704225352113</v>
      </c>
      <c r="BK245" s="62">
        <f t="shared" si="116"/>
        <v>51.267605633802816</v>
      </c>
      <c r="BL245" s="62">
        <f t="shared" si="117"/>
        <v>129.43116240725476</v>
      </c>
      <c r="BM245" s="62">
        <f t="shared" si="118"/>
        <v>6.7605633802816909</v>
      </c>
      <c r="BN245" s="62">
        <f t="shared" si="119"/>
        <v>5.5074744295830058</v>
      </c>
    </row>
    <row r="246" spans="1:66" x14ac:dyDescent="0.25">
      <c r="A246" s="59" t="s">
        <v>387</v>
      </c>
      <c r="B246" s="103">
        <v>4560</v>
      </c>
      <c r="C246" s="103">
        <v>3604</v>
      </c>
      <c r="D246" s="103">
        <v>3548</v>
      </c>
      <c r="E246" s="103">
        <v>3509</v>
      </c>
      <c r="F246" s="103">
        <v>1347</v>
      </c>
      <c r="G246" s="103">
        <v>44</v>
      </c>
      <c r="H246" s="103">
        <v>279</v>
      </c>
      <c r="I246" s="103">
        <v>495</v>
      </c>
      <c r="J246" s="103">
        <v>75</v>
      </c>
      <c r="K246" s="103">
        <v>144</v>
      </c>
      <c r="L246" s="103">
        <v>177</v>
      </c>
      <c r="M246" s="103">
        <v>63</v>
      </c>
      <c r="N246" s="103">
        <v>61</v>
      </c>
      <c r="O246" s="103">
        <v>34</v>
      </c>
      <c r="P246" s="103">
        <v>279</v>
      </c>
      <c r="Q246" s="103">
        <v>139</v>
      </c>
      <c r="R246" s="103">
        <v>170</v>
      </c>
      <c r="S246" s="103">
        <v>23</v>
      </c>
      <c r="T246" s="103">
        <v>19</v>
      </c>
      <c r="U246" s="103">
        <v>11</v>
      </c>
      <c r="V246" s="103">
        <v>12</v>
      </c>
      <c r="W246" s="103">
        <v>20</v>
      </c>
      <c r="X246" s="103">
        <v>612</v>
      </c>
      <c r="Y246" s="103">
        <v>2</v>
      </c>
      <c r="Z246" s="103">
        <v>20</v>
      </c>
      <c r="AA246" s="103">
        <v>2</v>
      </c>
      <c r="AB246" s="103">
        <v>960</v>
      </c>
      <c r="AC246" s="104">
        <v>64</v>
      </c>
      <c r="AD246" s="105">
        <v>159</v>
      </c>
      <c r="AE246" s="60"/>
      <c r="AF246" s="60"/>
      <c r="AG246" s="61" t="s">
        <v>387</v>
      </c>
      <c r="AH246" s="62">
        <f t="shared" si="92"/>
        <v>9.6491228070175445</v>
      </c>
      <c r="AI246" s="62">
        <f t="shared" si="93"/>
        <v>61.184210526315795</v>
      </c>
      <c r="AJ246" s="62">
        <f t="shared" si="94"/>
        <v>108.55263157894737</v>
      </c>
      <c r="AK246" s="62">
        <f t="shared" si="95"/>
        <v>16.44736842105263</v>
      </c>
      <c r="AL246" s="62">
        <f t="shared" si="96"/>
        <v>31.578947368421055</v>
      </c>
      <c r="AM246" s="62">
        <f t="shared" si="97"/>
        <v>38.815789473684212</v>
      </c>
      <c r="AN246" s="62">
        <f t="shared" si="98"/>
        <v>13.815789473684211</v>
      </c>
      <c r="AO246" s="62">
        <f t="shared" si="99"/>
        <v>13.37719298245614</v>
      </c>
      <c r="AP246" s="62">
        <f t="shared" si="100"/>
        <v>7.4561403508771926</v>
      </c>
      <c r="AQ246" s="62">
        <f t="shared" si="101"/>
        <v>61.184210526315795</v>
      </c>
      <c r="AR246" s="62">
        <f t="shared" si="102"/>
        <v>30.482456140350877</v>
      </c>
      <c r="AS246" s="62">
        <f t="shared" si="103"/>
        <v>37.280701754385966</v>
      </c>
      <c r="AT246" s="62">
        <f t="shared" si="104"/>
        <v>5.0438596491228074</v>
      </c>
      <c r="AU246" s="62">
        <f t="shared" si="105"/>
        <v>4.166666666666667</v>
      </c>
      <c r="AV246" s="62">
        <f t="shared" si="106"/>
        <v>2.4122807017543861</v>
      </c>
      <c r="AW246" s="62">
        <f t="shared" si="107"/>
        <v>2.6315789473684208</v>
      </c>
      <c r="AX246" s="62">
        <f t="shared" si="108"/>
        <v>4.3859649122807012</v>
      </c>
      <c r="AY246" s="62">
        <f t="shared" si="109"/>
        <v>134.21052631578948</v>
      </c>
      <c r="AZ246" s="62">
        <f t="shared" si="110"/>
        <v>0.43859649122807021</v>
      </c>
      <c r="BA246" s="62">
        <f t="shared" si="111"/>
        <v>4.3859649122807012</v>
      </c>
      <c r="BB246" s="62">
        <f t="shared" si="112"/>
        <v>0.43859649122807021</v>
      </c>
      <c r="BC246" s="62">
        <f t="shared" si="113"/>
        <v>210.52631578947367</v>
      </c>
      <c r="BD246" s="62">
        <f t="shared" si="90"/>
        <v>14.035087719298247</v>
      </c>
      <c r="BE246" s="62">
        <f t="shared" si="91"/>
        <v>34.868421052631575</v>
      </c>
      <c r="BF246" s="54"/>
      <c r="BG246" s="61" t="s">
        <v>387</v>
      </c>
      <c r="BH246" s="62">
        <f t="shared" si="114"/>
        <v>47.914317925591888</v>
      </c>
      <c r="BI246" s="62">
        <f t="shared" si="114"/>
        <v>6.5545739526930751</v>
      </c>
      <c r="BJ246" s="62">
        <f t="shared" si="115"/>
        <v>39.612425192362494</v>
      </c>
      <c r="BK246" s="62">
        <f t="shared" si="116"/>
        <v>50.441721288116277</v>
      </c>
      <c r="BL246" s="62">
        <f t="shared" si="117"/>
        <v>169.81132075471697</v>
      </c>
      <c r="BM246" s="62">
        <f t="shared" si="118"/>
        <v>3.4197777144485606</v>
      </c>
      <c r="BN246" s="62">
        <f t="shared" si="119"/>
        <v>1.4847809948032664</v>
      </c>
    </row>
    <row r="247" spans="1:66" x14ac:dyDescent="0.25">
      <c r="A247" s="59" t="s">
        <v>388</v>
      </c>
      <c r="B247" s="103">
        <v>2731</v>
      </c>
      <c r="C247" s="103">
        <v>2221</v>
      </c>
      <c r="D247" s="103">
        <v>2189</v>
      </c>
      <c r="E247" s="103">
        <v>2163</v>
      </c>
      <c r="F247" s="103">
        <v>1007</v>
      </c>
      <c r="G247" s="103">
        <v>41</v>
      </c>
      <c r="H247" s="103">
        <v>127</v>
      </c>
      <c r="I247" s="103">
        <v>360</v>
      </c>
      <c r="J247" s="103">
        <v>65</v>
      </c>
      <c r="K247" s="103">
        <v>127</v>
      </c>
      <c r="L247" s="103">
        <v>76</v>
      </c>
      <c r="M247" s="103">
        <v>38</v>
      </c>
      <c r="N247" s="103">
        <v>30</v>
      </c>
      <c r="O247" s="103">
        <v>15</v>
      </c>
      <c r="P247" s="103">
        <v>221</v>
      </c>
      <c r="Q247" s="103">
        <v>58</v>
      </c>
      <c r="R247" s="103">
        <v>122</v>
      </c>
      <c r="S247" s="103">
        <v>16</v>
      </c>
      <c r="T247" s="103">
        <v>23</v>
      </c>
      <c r="U247" s="103">
        <v>4</v>
      </c>
      <c r="V247" s="103">
        <v>8</v>
      </c>
      <c r="W247" s="103">
        <v>15</v>
      </c>
      <c r="X247" s="103">
        <v>245</v>
      </c>
      <c r="Y247" s="103">
        <v>5</v>
      </c>
      <c r="Z247" s="103">
        <v>5</v>
      </c>
      <c r="AA247" s="103">
        <v>5</v>
      </c>
      <c r="AB247" s="103">
        <v>625</v>
      </c>
      <c r="AC247" s="104">
        <v>41</v>
      </c>
      <c r="AD247" s="105">
        <v>76</v>
      </c>
      <c r="AE247" s="60"/>
      <c r="AF247" s="60"/>
      <c r="AG247" s="61" t="s">
        <v>388</v>
      </c>
      <c r="AH247" s="62">
        <f t="shared" si="92"/>
        <v>15.012815818381545</v>
      </c>
      <c r="AI247" s="62">
        <f t="shared" si="93"/>
        <v>46.503112413035517</v>
      </c>
      <c r="AJ247" s="62">
        <f t="shared" si="94"/>
        <v>131.81984621017941</v>
      </c>
      <c r="AK247" s="62">
        <f t="shared" si="95"/>
        <v>23.80080556572684</v>
      </c>
      <c r="AL247" s="62">
        <f t="shared" si="96"/>
        <v>46.503112413035517</v>
      </c>
      <c r="AM247" s="62">
        <f t="shared" si="97"/>
        <v>27.828634199926768</v>
      </c>
      <c r="AN247" s="62">
        <f t="shared" si="98"/>
        <v>13.914317099963384</v>
      </c>
      <c r="AO247" s="62">
        <f t="shared" si="99"/>
        <v>10.984987184181618</v>
      </c>
      <c r="AP247" s="62">
        <f t="shared" si="100"/>
        <v>5.4924935920908089</v>
      </c>
      <c r="AQ247" s="62">
        <f t="shared" si="101"/>
        <v>80.922738923471258</v>
      </c>
      <c r="AR247" s="62">
        <f t="shared" si="102"/>
        <v>21.237641889417795</v>
      </c>
      <c r="AS247" s="62">
        <f t="shared" si="103"/>
        <v>44.672281215671909</v>
      </c>
      <c r="AT247" s="62">
        <f t="shared" si="104"/>
        <v>5.8586598315635294</v>
      </c>
      <c r="AU247" s="62">
        <f t="shared" si="105"/>
        <v>8.4218235078725741</v>
      </c>
      <c r="AV247" s="62">
        <f t="shared" si="106"/>
        <v>1.4646649578908824</v>
      </c>
      <c r="AW247" s="62">
        <f t="shared" si="107"/>
        <v>2.9293299157817647</v>
      </c>
      <c r="AX247" s="62">
        <f t="shared" si="108"/>
        <v>5.4924935920908089</v>
      </c>
      <c r="AY247" s="62">
        <f t="shared" si="109"/>
        <v>89.71072867081655</v>
      </c>
      <c r="AZ247" s="62">
        <f t="shared" si="110"/>
        <v>1.8308311973636031</v>
      </c>
      <c r="BA247" s="62">
        <f t="shared" si="111"/>
        <v>1.8308311973636031</v>
      </c>
      <c r="BB247" s="62">
        <f t="shared" si="112"/>
        <v>1.8308311973636031</v>
      </c>
      <c r="BC247" s="62">
        <f t="shared" si="113"/>
        <v>228.8538996704504</v>
      </c>
      <c r="BD247" s="62">
        <f t="shared" si="90"/>
        <v>15.012815818381545</v>
      </c>
      <c r="BE247" s="62">
        <f t="shared" si="91"/>
        <v>27.828634199926768</v>
      </c>
      <c r="BF247" s="54"/>
      <c r="BG247" s="61" t="s">
        <v>388</v>
      </c>
      <c r="BH247" s="62">
        <f t="shared" si="114"/>
        <v>55.733211512105989</v>
      </c>
      <c r="BI247" s="62">
        <f t="shared" si="114"/>
        <v>7.3971336107258434</v>
      </c>
      <c r="BJ247" s="62">
        <f t="shared" si="115"/>
        <v>26.814609338881183</v>
      </c>
      <c r="BK247" s="62">
        <f t="shared" si="116"/>
        <v>35.136384650947761</v>
      </c>
      <c r="BL247" s="62">
        <f t="shared" si="117"/>
        <v>110.31067086897795</v>
      </c>
      <c r="BM247" s="62">
        <f t="shared" si="118"/>
        <v>3.6985668053629217</v>
      </c>
      <c r="BN247" s="62">
        <f t="shared" si="119"/>
        <v>4.9652432969215496</v>
      </c>
    </row>
    <row r="248" spans="1:66" x14ac:dyDescent="0.25">
      <c r="A248" s="59" t="s">
        <v>389</v>
      </c>
      <c r="B248" s="103">
        <v>3951</v>
      </c>
      <c r="C248" s="103">
        <v>2864</v>
      </c>
      <c r="D248" s="103">
        <v>2808</v>
      </c>
      <c r="E248" s="103">
        <v>2752</v>
      </c>
      <c r="F248" s="103">
        <v>906</v>
      </c>
      <c r="G248" s="103">
        <v>29</v>
      </c>
      <c r="H248" s="103">
        <v>277</v>
      </c>
      <c r="I248" s="103">
        <v>372</v>
      </c>
      <c r="J248" s="103">
        <v>55</v>
      </c>
      <c r="K248" s="103">
        <v>148</v>
      </c>
      <c r="L248" s="103">
        <v>67</v>
      </c>
      <c r="M248" s="103">
        <v>45</v>
      </c>
      <c r="N248" s="103">
        <v>88</v>
      </c>
      <c r="O248" s="103">
        <v>10</v>
      </c>
      <c r="P248" s="103">
        <v>237</v>
      </c>
      <c r="Q248" s="103">
        <v>176</v>
      </c>
      <c r="R248" s="103">
        <v>120</v>
      </c>
      <c r="S248" s="103">
        <v>21</v>
      </c>
      <c r="T248" s="103">
        <v>16</v>
      </c>
      <c r="U248" s="103">
        <v>4</v>
      </c>
      <c r="V248" s="103">
        <v>12</v>
      </c>
      <c r="W248" s="103">
        <v>42</v>
      </c>
      <c r="X248" s="103">
        <v>272</v>
      </c>
      <c r="Y248" s="103">
        <v>2</v>
      </c>
      <c r="Z248" s="103">
        <v>17</v>
      </c>
      <c r="AA248" s="103">
        <v>14</v>
      </c>
      <c r="AB248" s="103">
        <v>775</v>
      </c>
      <c r="AC248" s="104">
        <v>56</v>
      </c>
      <c r="AD248" s="105">
        <v>84</v>
      </c>
      <c r="AE248" s="60"/>
      <c r="AF248" s="60"/>
      <c r="AG248" s="61" t="s">
        <v>389</v>
      </c>
      <c r="AH248" s="62">
        <f t="shared" si="92"/>
        <v>7.3399139458364964</v>
      </c>
      <c r="AI248" s="62">
        <f t="shared" si="93"/>
        <v>70.108833206783089</v>
      </c>
      <c r="AJ248" s="62">
        <f t="shared" si="94"/>
        <v>94.153378891419891</v>
      </c>
      <c r="AK248" s="62">
        <f t="shared" si="95"/>
        <v>13.920526449000253</v>
      </c>
      <c r="AL248" s="62">
        <f t="shared" si="96"/>
        <v>37.458871171855229</v>
      </c>
      <c r="AM248" s="62">
        <f t="shared" si="97"/>
        <v>16.957732219691216</v>
      </c>
      <c r="AN248" s="62">
        <f t="shared" si="98"/>
        <v>11.389521640091116</v>
      </c>
      <c r="AO248" s="62">
        <f t="shared" si="99"/>
        <v>22.272842318400404</v>
      </c>
      <c r="AP248" s="62">
        <f t="shared" si="100"/>
        <v>2.5310048089091373</v>
      </c>
      <c r="AQ248" s="62">
        <f t="shared" si="101"/>
        <v>59.984813971146544</v>
      </c>
      <c r="AR248" s="62">
        <f t="shared" si="102"/>
        <v>44.545684636800807</v>
      </c>
      <c r="AS248" s="62">
        <f t="shared" si="103"/>
        <v>30.372057706909644</v>
      </c>
      <c r="AT248" s="62">
        <f t="shared" si="104"/>
        <v>5.3151100987091873</v>
      </c>
      <c r="AU248" s="62">
        <f t="shared" si="105"/>
        <v>4.0496076942546191</v>
      </c>
      <c r="AV248" s="62">
        <f t="shared" si="106"/>
        <v>1.0124019235636548</v>
      </c>
      <c r="AW248" s="62">
        <f t="shared" si="107"/>
        <v>3.0372057706909645</v>
      </c>
      <c r="AX248" s="62">
        <f t="shared" si="108"/>
        <v>10.630220197418375</v>
      </c>
      <c r="AY248" s="62">
        <f t="shared" si="109"/>
        <v>68.843330802328538</v>
      </c>
      <c r="AZ248" s="62">
        <f t="shared" si="110"/>
        <v>0.50620096178182739</v>
      </c>
      <c r="BA248" s="62">
        <f t="shared" si="111"/>
        <v>4.3027081751455336</v>
      </c>
      <c r="BB248" s="62">
        <f t="shared" si="112"/>
        <v>3.5434067324727918</v>
      </c>
      <c r="BC248" s="62">
        <f t="shared" si="113"/>
        <v>196.15287269045811</v>
      </c>
      <c r="BD248" s="62">
        <f t="shared" si="90"/>
        <v>14.173626929891167</v>
      </c>
      <c r="BE248" s="62">
        <f t="shared" si="91"/>
        <v>21.260440394836749</v>
      </c>
      <c r="BF248" s="54"/>
      <c r="BG248" s="61" t="s">
        <v>389</v>
      </c>
      <c r="BH248" s="62">
        <f t="shared" si="114"/>
        <v>42.735042735042732</v>
      </c>
      <c r="BI248" s="62">
        <f t="shared" si="114"/>
        <v>7.6308139534883717</v>
      </c>
      <c r="BJ248" s="62">
        <f t="shared" si="115"/>
        <v>63.953488372093027</v>
      </c>
      <c r="BK248" s="62">
        <f t="shared" si="116"/>
        <v>24.345930232558143</v>
      </c>
      <c r="BL248" s="62">
        <f t="shared" si="117"/>
        <v>94.972067039106136</v>
      </c>
      <c r="BM248" s="62">
        <f t="shared" si="118"/>
        <v>4.3604651162790695</v>
      </c>
      <c r="BN248" s="62">
        <f t="shared" si="119"/>
        <v>2.2075055187637971</v>
      </c>
    </row>
    <row r="249" spans="1:66" x14ac:dyDescent="0.25">
      <c r="A249" s="59" t="s">
        <v>390</v>
      </c>
      <c r="B249" s="103">
        <v>7238</v>
      </c>
      <c r="C249" s="103">
        <v>5611</v>
      </c>
      <c r="D249" s="103">
        <v>5505</v>
      </c>
      <c r="E249" s="103">
        <v>5389</v>
      </c>
      <c r="F249" s="103">
        <v>2020</v>
      </c>
      <c r="G249" s="103">
        <v>86</v>
      </c>
      <c r="H249" s="103">
        <v>280</v>
      </c>
      <c r="I249" s="103">
        <v>661</v>
      </c>
      <c r="J249" s="103">
        <v>95</v>
      </c>
      <c r="K249" s="103">
        <v>206</v>
      </c>
      <c r="L249" s="103">
        <v>197</v>
      </c>
      <c r="M249" s="103">
        <v>132</v>
      </c>
      <c r="N249" s="103">
        <v>98</v>
      </c>
      <c r="O249" s="103">
        <v>52</v>
      </c>
      <c r="P249" s="103">
        <v>409</v>
      </c>
      <c r="Q249" s="103">
        <v>342</v>
      </c>
      <c r="R249" s="103">
        <v>236</v>
      </c>
      <c r="S249" s="103">
        <v>43</v>
      </c>
      <c r="T249" s="103">
        <v>38</v>
      </c>
      <c r="U249" s="103">
        <v>17</v>
      </c>
      <c r="V249" s="103">
        <v>46</v>
      </c>
      <c r="W249" s="103">
        <v>87</v>
      </c>
      <c r="X249" s="103">
        <v>583</v>
      </c>
      <c r="Y249" s="103">
        <v>12</v>
      </c>
      <c r="Z249" s="103">
        <v>28</v>
      </c>
      <c r="AA249" s="103">
        <v>4</v>
      </c>
      <c r="AB249" s="103">
        <v>1331</v>
      </c>
      <c r="AC249" s="104">
        <v>105</v>
      </c>
      <c r="AD249" s="105">
        <v>145</v>
      </c>
      <c r="AE249" s="60"/>
      <c r="AF249" s="60"/>
      <c r="AG249" s="61" t="s">
        <v>390</v>
      </c>
      <c r="AH249" s="62">
        <f t="shared" si="92"/>
        <v>11.881735285990606</v>
      </c>
      <c r="AI249" s="62">
        <f t="shared" si="93"/>
        <v>38.684719535783366</v>
      </c>
      <c r="AJ249" s="62">
        <f t="shared" si="94"/>
        <v>91.323570046974311</v>
      </c>
      <c r="AK249" s="62">
        <f t="shared" si="95"/>
        <v>13.125172699640785</v>
      </c>
      <c r="AL249" s="62">
        <f t="shared" si="96"/>
        <v>28.460900801326332</v>
      </c>
      <c r="AM249" s="62">
        <f t="shared" si="97"/>
        <v>27.217463387676151</v>
      </c>
      <c r="AN249" s="62">
        <f t="shared" si="98"/>
        <v>18.237082066869299</v>
      </c>
      <c r="AO249" s="62">
        <f t="shared" si="99"/>
        <v>13.539651837524179</v>
      </c>
      <c r="AP249" s="62">
        <f t="shared" si="100"/>
        <v>7.1843050566454822</v>
      </c>
      <c r="AQ249" s="62">
        <f t="shared" si="101"/>
        <v>56.507322464769267</v>
      </c>
      <c r="AR249" s="62">
        <f t="shared" si="102"/>
        <v>47.250621718706824</v>
      </c>
      <c r="AS249" s="62">
        <f t="shared" si="103"/>
        <v>32.605692180160268</v>
      </c>
      <c r="AT249" s="62">
        <f t="shared" si="104"/>
        <v>5.9408676429953031</v>
      </c>
      <c r="AU249" s="62">
        <f t="shared" si="105"/>
        <v>5.2500690798563134</v>
      </c>
      <c r="AV249" s="62">
        <f t="shared" si="106"/>
        <v>2.3487151146725611</v>
      </c>
      <c r="AW249" s="62">
        <f t="shared" si="107"/>
        <v>6.3553467808786959</v>
      </c>
      <c r="AX249" s="62">
        <f t="shared" si="108"/>
        <v>12.019894998618403</v>
      </c>
      <c r="AY249" s="62">
        <f t="shared" si="109"/>
        <v>80.547112462006083</v>
      </c>
      <c r="AZ249" s="62">
        <f t="shared" si="110"/>
        <v>1.657916551533573</v>
      </c>
      <c r="BA249" s="62">
        <f t="shared" si="111"/>
        <v>3.8684719535783367</v>
      </c>
      <c r="BB249" s="62">
        <f t="shared" si="112"/>
        <v>0.55263885051119088</v>
      </c>
      <c r="BC249" s="62">
        <f t="shared" si="113"/>
        <v>183.89057750759881</v>
      </c>
      <c r="BD249" s="62">
        <f t="shared" si="90"/>
        <v>14.506769825918761</v>
      </c>
      <c r="BE249" s="62">
        <f t="shared" si="91"/>
        <v>20.03315833103067</v>
      </c>
      <c r="BF249" s="54"/>
      <c r="BG249" s="61" t="s">
        <v>390</v>
      </c>
      <c r="BH249" s="62">
        <f t="shared" si="114"/>
        <v>42.870118074477752</v>
      </c>
      <c r="BI249" s="62">
        <f t="shared" si="114"/>
        <v>7.9792169233624044</v>
      </c>
      <c r="BJ249" s="62">
        <f t="shared" si="115"/>
        <v>63.462609018370756</v>
      </c>
      <c r="BK249" s="62">
        <f t="shared" si="116"/>
        <v>36.555947300055664</v>
      </c>
      <c r="BL249" s="62">
        <f t="shared" si="117"/>
        <v>103.90304758510069</v>
      </c>
      <c r="BM249" s="62">
        <f t="shared" si="118"/>
        <v>8.5359064761551302</v>
      </c>
      <c r="BN249" s="62">
        <f t="shared" si="119"/>
        <v>5.9405940594059405</v>
      </c>
    </row>
    <row r="250" spans="1:66" x14ac:dyDescent="0.25">
      <c r="A250" s="59" t="s">
        <v>391</v>
      </c>
      <c r="B250" s="103">
        <v>8402</v>
      </c>
      <c r="C250" s="103">
        <v>6558</v>
      </c>
      <c r="D250" s="103">
        <v>6461</v>
      </c>
      <c r="E250" s="103">
        <v>6380</v>
      </c>
      <c r="F250" s="103">
        <v>2569</v>
      </c>
      <c r="G250" s="103">
        <v>92</v>
      </c>
      <c r="H250" s="103">
        <v>353</v>
      </c>
      <c r="I250" s="103">
        <v>934</v>
      </c>
      <c r="J250" s="103">
        <v>170</v>
      </c>
      <c r="K250" s="103">
        <v>249</v>
      </c>
      <c r="L250" s="103">
        <v>325</v>
      </c>
      <c r="M250" s="103">
        <v>108</v>
      </c>
      <c r="N250" s="103">
        <v>167</v>
      </c>
      <c r="O250" s="103">
        <v>35</v>
      </c>
      <c r="P250" s="103">
        <v>464</v>
      </c>
      <c r="Q250" s="103">
        <v>179</v>
      </c>
      <c r="R250" s="103">
        <v>258</v>
      </c>
      <c r="S250" s="103">
        <v>53</v>
      </c>
      <c r="T250" s="103">
        <v>41</v>
      </c>
      <c r="U250" s="103">
        <v>11</v>
      </c>
      <c r="V250" s="103">
        <v>16</v>
      </c>
      <c r="W250" s="103">
        <v>64</v>
      </c>
      <c r="X250" s="103">
        <v>691</v>
      </c>
      <c r="Y250" s="103">
        <v>2</v>
      </c>
      <c r="Z250" s="103">
        <v>34</v>
      </c>
      <c r="AA250" s="103">
        <v>7</v>
      </c>
      <c r="AB250" s="103">
        <v>1649</v>
      </c>
      <c r="AC250" s="104">
        <v>114</v>
      </c>
      <c r="AD250" s="105">
        <v>242</v>
      </c>
      <c r="AE250" s="60"/>
      <c r="AF250" s="60"/>
      <c r="AG250" s="61" t="s">
        <v>391</v>
      </c>
      <c r="AH250" s="62">
        <f t="shared" si="92"/>
        <v>10.949773863365866</v>
      </c>
      <c r="AI250" s="62">
        <f t="shared" si="93"/>
        <v>42.013806236610328</v>
      </c>
      <c r="AJ250" s="62">
        <f t="shared" si="94"/>
        <v>111.16400856938824</v>
      </c>
      <c r="AK250" s="62">
        <f t="shared" si="95"/>
        <v>20.233277791002145</v>
      </c>
      <c r="AL250" s="62">
        <f t="shared" si="96"/>
        <v>29.635800999761962</v>
      </c>
      <c r="AM250" s="62">
        <f t="shared" si="97"/>
        <v>38.681266365151153</v>
      </c>
      <c r="AN250" s="62">
        <f t="shared" si="98"/>
        <v>12.854082361342536</v>
      </c>
      <c r="AO250" s="62">
        <f t="shared" si="99"/>
        <v>19.876219947631515</v>
      </c>
      <c r="AP250" s="62">
        <f t="shared" si="100"/>
        <v>4.1656748393239704</v>
      </c>
      <c r="AQ250" s="62">
        <f t="shared" si="101"/>
        <v>55.224946441323496</v>
      </c>
      <c r="AR250" s="62">
        <f t="shared" si="102"/>
        <v>21.304451321114019</v>
      </c>
      <c r="AS250" s="62">
        <f t="shared" si="103"/>
        <v>30.70697452987384</v>
      </c>
      <c r="AT250" s="62">
        <f t="shared" si="104"/>
        <v>6.3080218995477271</v>
      </c>
      <c r="AU250" s="62">
        <f t="shared" si="105"/>
        <v>4.8797905260652232</v>
      </c>
      <c r="AV250" s="62">
        <f t="shared" si="106"/>
        <v>1.3092120923589623</v>
      </c>
      <c r="AW250" s="62">
        <f t="shared" si="107"/>
        <v>1.9043084979766722</v>
      </c>
      <c r="AX250" s="62">
        <f t="shared" si="108"/>
        <v>7.6172339919066889</v>
      </c>
      <c r="AY250" s="62">
        <f t="shared" si="109"/>
        <v>82.242323256367527</v>
      </c>
      <c r="AZ250" s="62">
        <f t="shared" si="110"/>
        <v>0.23803856224708403</v>
      </c>
      <c r="BA250" s="62">
        <f t="shared" si="111"/>
        <v>4.0466555582004284</v>
      </c>
      <c r="BB250" s="62">
        <f t="shared" si="112"/>
        <v>0.83313496786479413</v>
      </c>
      <c r="BC250" s="62">
        <f t="shared" si="113"/>
        <v>196.26279457272076</v>
      </c>
      <c r="BD250" s="62">
        <f t="shared" si="90"/>
        <v>13.568198048083788</v>
      </c>
      <c r="BE250" s="62">
        <f t="shared" si="91"/>
        <v>28.802666031897168</v>
      </c>
      <c r="BF250" s="54"/>
      <c r="BG250" s="61" t="s">
        <v>391</v>
      </c>
      <c r="BH250" s="62">
        <f t="shared" si="114"/>
        <v>39.931899086828665</v>
      </c>
      <c r="BI250" s="62">
        <f t="shared" si="114"/>
        <v>8.3072100313479638</v>
      </c>
      <c r="BJ250" s="62">
        <f t="shared" si="115"/>
        <v>28.0564263322884</v>
      </c>
      <c r="BK250" s="62">
        <f t="shared" si="116"/>
        <v>50.940438871473354</v>
      </c>
      <c r="BL250" s="62">
        <f t="shared" si="117"/>
        <v>105.3674900884416</v>
      </c>
      <c r="BM250" s="62">
        <f t="shared" si="118"/>
        <v>2.5078369905956115</v>
      </c>
      <c r="BN250" s="62">
        <f t="shared" si="119"/>
        <v>0.77851304009342148</v>
      </c>
    </row>
    <row r="251" spans="1:66" x14ac:dyDescent="0.25">
      <c r="A251" s="59" t="s">
        <v>392</v>
      </c>
      <c r="B251" s="103">
        <v>4199</v>
      </c>
      <c r="C251" s="103">
        <v>3391</v>
      </c>
      <c r="D251" s="103">
        <v>3333</v>
      </c>
      <c r="E251" s="103">
        <v>3268</v>
      </c>
      <c r="F251" s="103">
        <v>1442</v>
      </c>
      <c r="G251" s="103">
        <v>59</v>
      </c>
      <c r="H251" s="103">
        <v>236</v>
      </c>
      <c r="I251" s="103">
        <v>544</v>
      </c>
      <c r="J251" s="103">
        <v>74</v>
      </c>
      <c r="K251" s="103">
        <v>210</v>
      </c>
      <c r="L251" s="103">
        <v>123</v>
      </c>
      <c r="M251" s="103">
        <v>54</v>
      </c>
      <c r="N251" s="103">
        <v>105</v>
      </c>
      <c r="O251" s="103">
        <v>42</v>
      </c>
      <c r="P251" s="103">
        <v>343</v>
      </c>
      <c r="Q251" s="103">
        <v>111</v>
      </c>
      <c r="R251" s="103">
        <v>163</v>
      </c>
      <c r="S251" s="103">
        <v>38</v>
      </c>
      <c r="T251" s="103">
        <v>24</v>
      </c>
      <c r="U251" s="103">
        <v>5</v>
      </c>
      <c r="V251" s="103">
        <v>22</v>
      </c>
      <c r="W251" s="103">
        <v>38</v>
      </c>
      <c r="X251" s="103">
        <v>581</v>
      </c>
      <c r="Y251" s="103">
        <v>3</v>
      </c>
      <c r="Z251" s="103">
        <v>10</v>
      </c>
      <c r="AA251" s="103">
        <v>2</v>
      </c>
      <c r="AB251" s="103">
        <v>997</v>
      </c>
      <c r="AC251" s="104">
        <v>104</v>
      </c>
      <c r="AD251" s="105">
        <v>108</v>
      </c>
      <c r="AE251" s="60"/>
      <c r="AF251" s="60"/>
      <c r="AG251" s="61" t="s">
        <v>392</v>
      </c>
      <c r="AH251" s="62">
        <f t="shared" si="92"/>
        <v>14.0509645153608</v>
      </c>
      <c r="AI251" s="62">
        <f t="shared" si="93"/>
        <v>56.203858061443199</v>
      </c>
      <c r="AJ251" s="62">
        <f t="shared" si="94"/>
        <v>129.55465587044534</v>
      </c>
      <c r="AK251" s="62">
        <f t="shared" si="95"/>
        <v>17.623243629435581</v>
      </c>
      <c r="AL251" s="62">
        <f t="shared" si="96"/>
        <v>50.011907597046914</v>
      </c>
      <c r="AM251" s="62">
        <f t="shared" si="97"/>
        <v>29.292688735413194</v>
      </c>
      <c r="AN251" s="62">
        <f t="shared" si="98"/>
        <v>12.860204810669208</v>
      </c>
      <c r="AO251" s="62">
        <f t="shared" si="99"/>
        <v>25.005953798523457</v>
      </c>
      <c r="AP251" s="62">
        <f t="shared" si="100"/>
        <v>10.002381519409383</v>
      </c>
      <c r="AQ251" s="62">
        <f t="shared" si="101"/>
        <v>81.686115741843295</v>
      </c>
      <c r="AR251" s="62">
        <f t="shared" si="102"/>
        <v>26.43486544415337</v>
      </c>
      <c r="AS251" s="62">
        <f t="shared" si="103"/>
        <v>38.818766372945944</v>
      </c>
      <c r="AT251" s="62">
        <f t="shared" si="104"/>
        <v>9.0497737556561102</v>
      </c>
      <c r="AU251" s="62">
        <f t="shared" si="105"/>
        <v>5.7156465825196472</v>
      </c>
      <c r="AV251" s="62">
        <f t="shared" si="106"/>
        <v>1.1907597046915932</v>
      </c>
      <c r="AW251" s="62">
        <f t="shared" si="107"/>
        <v>5.23934270064301</v>
      </c>
      <c r="AX251" s="62">
        <f t="shared" si="108"/>
        <v>9.0497737556561102</v>
      </c>
      <c r="AY251" s="62">
        <f t="shared" si="109"/>
        <v>138.36627768516314</v>
      </c>
      <c r="AZ251" s="62">
        <f t="shared" si="110"/>
        <v>0.7144558228149559</v>
      </c>
      <c r="BA251" s="62">
        <f t="shared" si="111"/>
        <v>2.3815194093831864</v>
      </c>
      <c r="BB251" s="62">
        <f t="shared" si="112"/>
        <v>0.4763038818766373</v>
      </c>
      <c r="BC251" s="62">
        <f t="shared" si="113"/>
        <v>237.4374851155037</v>
      </c>
      <c r="BD251" s="62">
        <f t="shared" si="90"/>
        <v>24.767801857585141</v>
      </c>
      <c r="BE251" s="62">
        <f t="shared" si="91"/>
        <v>25.720409621338415</v>
      </c>
      <c r="BF251" s="54"/>
      <c r="BG251" s="61" t="s">
        <v>392</v>
      </c>
      <c r="BH251" s="62">
        <f t="shared" si="114"/>
        <v>48.904890489048903</v>
      </c>
      <c r="BI251" s="62">
        <f t="shared" si="114"/>
        <v>11.627906976744185</v>
      </c>
      <c r="BJ251" s="62">
        <f t="shared" si="115"/>
        <v>33.965728274173806</v>
      </c>
      <c r="BK251" s="62">
        <f t="shared" si="116"/>
        <v>37.637698898408807</v>
      </c>
      <c r="BL251" s="62">
        <f t="shared" si="117"/>
        <v>171.33588911825422</v>
      </c>
      <c r="BM251" s="62">
        <f t="shared" si="118"/>
        <v>6.7319461444308448</v>
      </c>
      <c r="BN251" s="62">
        <f t="shared" si="119"/>
        <v>2.0804438280166435</v>
      </c>
    </row>
    <row r="252" spans="1:66" x14ac:dyDescent="0.25">
      <c r="A252" s="59" t="s">
        <v>393</v>
      </c>
      <c r="B252" s="103">
        <v>9697</v>
      </c>
      <c r="C252" s="103">
        <v>7655</v>
      </c>
      <c r="D252" s="103">
        <v>7550</v>
      </c>
      <c r="E252" s="103">
        <v>7438</v>
      </c>
      <c r="F252" s="103">
        <v>2719</v>
      </c>
      <c r="G252" s="103">
        <v>130</v>
      </c>
      <c r="H252" s="103">
        <v>485</v>
      </c>
      <c r="I252" s="103">
        <v>1300</v>
      </c>
      <c r="J252" s="103">
        <v>187</v>
      </c>
      <c r="K252" s="103">
        <v>360</v>
      </c>
      <c r="L252" s="103">
        <v>329</v>
      </c>
      <c r="M252" s="103">
        <v>158</v>
      </c>
      <c r="N252" s="103">
        <v>192</v>
      </c>
      <c r="O252" s="103">
        <v>40</v>
      </c>
      <c r="P252" s="103">
        <v>646</v>
      </c>
      <c r="Q252" s="103">
        <v>756</v>
      </c>
      <c r="R252" s="103">
        <v>375</v>
      </c>
      <c r="S252" s="103">
        <v>61</v>
      </c>
      <c r="T252" s="103">
        <v>75</v>
      </c>
      <c r="U252" s="103">
        <v>22</v>
      </c>
      <c r="V252" s="103">
        <v>39</v>
      </c>
      <c r="W252" s="103">
        <v>64</v>
      </c>
      <c r="X252" s="103">
        <v>671</v>
      </c>
      <c r="Y252" s="103">
        <v>5</v>
      </c>
      <c r="Z252" s="103">
        <v>40</v>
      </c>
      <c r="AA252" s="103">
        <v>15</v>
      </c>
      <c r="AB252" s="103">
        <v>2052</v>
      </c>
      <c r="AC252" s="104">
        <v>129</v>
      </c>
      <c r="AD252" s="105">
        <v>282</v>
      </c>
      <c r="AE252" s="60"/>
      <c r="AF252" s="60"/>
      <c r="AG252" s="61" t="s">
        <v>393</v>
      </c>
      <c r="AH252" s="62">
        <f t="shared" si="92"/>
        <v>13.406208105599671</v>
      </c>
      <c r="AI252" s="62">
        <f t="shared" si="93"/>
        <v>50.015468701660303</v>
      </c>
      <c r="AJ252" s="62">
        <f t="shared" si="94"/>
        <v>134.06208105599671</v>
      </c>
      <c r="AK252" s="62">
        <f t="shared" si="95"/>
        <v>19.28431473651645</v>
      </c>
      <c r="AL252" s="62">
        <f t="shared" si="96"/>
        <v>37.124883984737544</v>
      </c>
      <c r="AM252" s="62">
        <f t="shared" si="97"/>
        <v>33.928018974940699</v>
      </c>
      <c r="AN252" s="62">
        <f t="shared" si="98"/>
        <v>16.293699082190368</v>
      </c>
      <c r="AO252" s="62">
        <f t="shared" si="99"/>
        <v>19.799938125193357</v>
      </c>
      <c r="AP252" s="62">
        <f t="shared" si="100"/>
        <v>4.124987109415283</v>
      </c>
      <c r="AQ252" s="62">
        <f t="shared" si="101"/>
        <v>66.618541817056823</v>
      </c>
      <c r="AR252" s="62">
        <f t="shared" si="102"/>
        <v>77.962256367948839</v>
      </c>
      <c r="AS252" s="62">
        <f t="shared" si="103"/>
        <v>38.671754150768272</v>
      </c>
      <c r="AT252" s="62">
        <f t="shared" si="104"/>
        <v>6.2906053418583063</v>
      </c>
      <c r="AU252" s="62">
        <f t="shared" si="105"/>
        <v>7.7343508301536561</v>
      </c>
      <c r="AV252" s="62">
        <f t="shared" si="106"/>
        <v>2.2687429101784056</v>
      </c>
      <c r="AW252" s="62">
        <f t="shared" si="107"/>
        <v>4.0218624316799012</v>
      </c>
      <c r="AX252" s="62">
        <f t="shared" si="108"/>
        <v>6.5999793750644535</v>
      </c>
      <c r="AY252" s="62">
        <f t="shared" si="109"/>
        <v>69.196658760441366</v>
      </c>
      <c r="AZ252" s="62">
        <f t="shared" si="110"/>
        <v>0.51562338867691038</v>
      </c>
      <c r="BA252" s="62">
        <f t="shared" si="111"/>
        <v>4.124987109415283</v>
      </c>
      <c r="BB252" s="62">
        <f t="shared" si="112"/>
        <v>1.5468701660307311</v>
      </c>
      <c r="BC252" s="62">
        <f t="shared" si="113"/>
        <v>211.611838713004</v>
      </c>
      <c r="BD252" s="62">
        <f t="shared" si="90"/>
        <v>13.303083427864287</v>
      </c>
      <c r="BE252" s="62">
        <f t="shared" si="91"/>
        <v>29.081159121377748</v>
      </c>
      <c r="BF252" s="54"/>
      <c r="BG252" s="61" t="s">
        <v>393</v>
      </c>
      <c r="BH252" s="62">
        <f t="shared" si="114"/>
        <v>49.668874172185426</v>
      </c>
      <c r="BI252" s="62">
        <f t="shared" si="114"/>
        <v>8.2011293358429675</v>
      </c>
      <c r="BJ252" s="62">
        <f t="shared" si="115"/>
        <v>101.64022586716858</v>
      </c>
      <c r="BK252" s="62">
        <f t="shared" si="116"/>
        <v>44.232320516267812</v>
      </c>
      <c r="BL252" s="62">
        <f t="shared" si="117"/>
        <v>87.655127367733513</v>
      </c>
      <c r="BM252" s="62">
        <f t="shared" si="118"/>
        <v>5.2433449852110785</v>
      </c>
      <c r="BN252" s="62">
        <f t="shared" si="119"/>
        <v>1.8389113644722326</v>
      </c>
    </row>
    <row r="253" spans="1:66" x14ac:dyDescent="0.25">
      <c r="A253" s="59" t="s">
        <v>394</v>
      </c>
      <c r="B253" s="103">
        <v>9064</v>
      </c>
      <c r="C253" s="103">
        <v>6976</v>
      </c>
      <c r="D253" s="103">
        <v>6845</v>
      </c>
      <c r="E253" s="103">
        <v>6711</v>
      </c>
      <c r="F253" s="103">
        <v>2417</v>
      </c>
      <c r="G253" s="103">
        <v>97</v>
      </c>
      <c r="H253" s="103">
        <v>547</v>
      </c>
      <c r="I253" s="103">
        <v>930</v>
      </c>
      <c r="J253" s="103">
        <v>123</v>
      </c>
      <c r="K253" s="103">
        <v>237</v>
      </c>
      <c r="L253" s="103">
        <v>240</v>
      </c>
      <c r="M253" s="103">
        <v>120</v>
      </c>
      <c r="N253" s="103">
        <v>157</v>
      </c>
      <c r="O253" s="103">
        <v>42</v>
      </c>
      <c r="P253" s="103">
        <v>447</v>
      </c>
      <c r="Q253" s="103">
        <v>777</v>
      </c>
      <c r="R253" s="103">
        <v>267</v>
      </c>
      <c r="S253" s="103">
        <v>59</v>
      </c>
      <c r="T253" s="103">
        <v>90</v>
      </c>
      <c r="U253" s="103">
        <v>59</v>
      </c>
      <c r="V253" s="103">
        <v>59</v>
      </c>
      <c r="W253" s="103">
        <v>51</v>
      </c>
      <c r="X253" s="103">
        <v>560</v>
      </c>
      <c r="Y253" s="103">
        <v>5</v>
      </c>
      <c r="Z253" s="103">
        <v>51</v>
      </c>
      <c r="AA253" s="103">
        <v>9</v>
      </c>
      <c r="AB253" s="103">
        <v>1695</v>
      </c>
      <c r="AC253" s="104">
        <v>114</v>
      </c>
      <c r="AD253" s="105">
        <v>248</v>
      </c>
      <c r="AE253" s="60"/>
      <c r="AF253" s="60"/>
      <c r="AG253" s="61" t="s">
        <v>394</v>
      </c>
      <c r="AH253" s="62">
        <f t="shared" si="92"/>
        <v>10.701676963812886</v>
      </c>
      <c r="AI253" s="62">
        <f t="shared" si="93"/>
        <v>60.348631950573697</v>
      </c>
      <c r="AJ253" s="62">
        <f t="shared" si="94"/>
        <v>102.60370697263902</v>
      </c>
      <c r="AK253" s="62">
        <f t="shared" si="95"/>
        <v>13.570167696381288</v>
      </c>
      <c r="AL253" s="62">
        <f t="shared" si="96"/>
        <v>26.147396293027363</v>
      </c>
      <c r="AM253" s="62">
        <f t="shared" si="97"/>
        <v>26.4783759929391</v>
      </c>
      <c r="AN253" s="62">
        <f t="shared" si="98"/>
        <v>13.23918799646955</v>
      </c>
      <c r="AO253" s="62">
        <f t="shared" si="99"/>
        <v>17.321270962047659</v>
      </c>
      <c r="AP253" s="62">
        <f t="shared" si="100"/>
        <v>4.6337157987643423</v>
      </c>
      <c r="AQ253" s="62">
        <f t="shared" si="101"/>
        <v>49.315975286849067</v>
      </c>
      <c r="AR253" s="62">
        <f t="shared" si="102"/>
        <v>85.723742277140332</v>
      </c>
      <c r="AS253" s="62">
        <f t="shared" si="103"/>
        <v>29.457193292144748</v>
      </c>
      <c r="AT253" s="62">
        <f t="shared" si="104"/>
        <v>6.5092674315975287</v>
      </c>
      <c r="AU253" s="62">
        <f t="shared" si="105"/>
        <v>9.9293909973521632</v>
      </c>
      <c r="AV253" s="62">
        <f t="shared" si="106"/>
        <v>6.5092674315975287</v>
      </c>
      <c r="AW253" s="62">
        <f t="shared" si="107"/>
        <v>6.5092674315975287</v>
      </c>
      <c r="AX253" s="62">
        <f t="shared" si="108"/>
        <v>5.6266548984995586</v>
      </c>
      <c r="AY253" s="62">
        <f t="shared" si="109"/>
        <v>61.782877316857899</v>
      </c>
      <c r="AZ253" s="62">
        <f t="shared" si="110"/>
        <v>0.55163283318623124</v>
      </c>
      <c r="BA253" s="62">
        <f t="shared" si="111"/>
        <v>5.6266548984995586</v>
      </c>
      <c r="BB253" s="62">
        <f t="shared" si="112"/>
        <v>0.9929390997352161</v>
      </c>
      <c r="BC253" s="62">
        <f t="shared" si="113"/>
        <v>187.00353045013242</v>
      </c>
      <c r="BD253" s="62">
        <f t="shared" si="90"/>
        <v>12.577228596646073</v>
      </c>
      <c r="BE253" s="62">
        <f t="shared" si="91"/>
        <v>27.360988526037072</v>
      </c>
      <c r="BF253" s="54"/>
      <c r="BG253" s="61" t="s">
        <v>394</v>
      </c>
      <c r="BH253" s="62">
        <f t="shared" si="114"/>
        <v>39.00657414170928</v>
      </c>
      <c r="BI253" s="62">
        <f t="shared" si="114"/>
        <v>8.7915362837133078</v>
      </c>
      <c r="BJ253" s="62">
        <f t="shared" si="115"/>
        <v>115.78006258381761</v>
      </c>
      <c r="BK253" s="62">
        <f t="shared" si="116"/>
        <v>35.762181493071076</v>
      </c>
      <c r="BL253" s="62">
        <f t="shared" si="117"/>
        <v>80.275229357798167</v>
      </c>
      <c r="BM253" s="62">
        <f t="shared" si="118"/>
        <v>8.7915362837133078</v>
      </c>
      <c r="BN253" s="62">
        <f t="shared" si="119"/>
        <v>2.0686801820438561</v>
      </c>
    </row>
    <row r="254" spans="1:66" x14ac:dyDescent="0.25">
      <c r="A254" s="59" t="s">
        <v>395</v>
      </c>
      <c r="B254" s="103">
        <v>3492</v>
      </c>
      <c r="C254" s="103">
        <v>2708</v>
      </c>
      <c r="D254" s="103">
        <v>2668</v>
      </c>
      <c r="E254" s="103">
        <v>2633</v>
      </c>
      <c r="F254" s="103">
        <v>1086</v>
      </c>
      <c r="G254" s="103">
        <v>54</v>
      </c>
      <c r="H254" s="103">
        <v>134</v>
      </c>
      <c r="I254" s="103">
        <v>471</v>
      </c>
      <c r="J254" s="103">
        <v>56</v>
      </c>
      <c r="K254" s="103">
        <v>129</v>
      </c>
      <c r="L254" s="103">
        <v>170</v>
      </c>
      <c r="M254" s="103">
        <v>63</v>
      </c>
      <c r="N254" s="103">
        <v>69</v>
      </c>
      <c r="O254" s="103">
        <v>27</v>
      </c>
      <c r="P254" s="103">
        <v>257</v>
      </c>
      <c r="Q254" s="103">
        <v>233</v>
      </c>
      <c r="R254" s="103">
        <v>164</v>
      </c>
      <c r="S254" s="103">
        <v>17</v>
      </c>
      <c r="T254" s="103">
        <v>35</v>
      </c>
      <c r="U254" s="103">
        <v>10</v>
      </c>
      <c r="V254" s="103">
        <v>19</v>
      </c>
      <c r="W254" s="103">
        <v>21</v>
      </c>
      <c r="X254" s="103">
        <v>367</v>
      </c>
      <c r="Y254" s="103">
        <v>2</v>
      </c>
      <c r="Z254" s="103">
        <v>14</v>
      </c>
      <c r="AA254" s="103">
        <v>5</v>
      </c>
      <c r="AB254" s="103">
        <v>753</v>
      </c>
      <c r="AC254" s="104">
        <v>52</v>
      </c>
      <c r="AD254" s="105">
        <v>108</v>
      </c>
      <c r="AE254" s="60"/>
      <c r="AF254" s="60"/>
      <c r="AG254" s="61" t="s">
        <v>395</v>
      </c>
      <c r="AH254" s="62">
        <f t="shared" si="92"/>
        <v>15.463917525773196</v>
      </c>
      <c r="AI254" s="62">
        <f t="shared" si="93"/>
        <v>38.373424971363121</v>
      </c>
      <c r="AJ254" s="62">
        <f t="shared" si="94"/>
        <v>134.87972508591065</v>
      </c>
      <c r="AK254" s="62">
        <f t="shared" si="95"/>
        <v>16.036655211912944</v>
      </c>
      <c r="AL254" s="62">
        <f t="shared" si="96"/>
        <v>36.941580756013749</v>
      </c>
      <c r="AM254" s="62">
        <f t="shared" si="97"/>
        <v>48.682703321878577</v>
      </c>
      <c r="AN254" s="62">
        <f t="shared" si="98"/>
        <v>18.041237113402062</v>
      </c>
      <c r="AO254" s="62">
        <f t="shared" si="99"/>
        <v>19.759450171821307</v>
      </c>
      <c r="AP254" s="62">
        <f t="shared" si="100"/>
        <v>7.731958762886598</v>
      </c>
      <c r="AQ254" s="62">
        <f t="shared" si="101"/>
        <v>73.596792668957619</v>
      </c>
      <c r="AR254" s="62">
        <f t="shared" si="102"/>
        <v>66.723940435280639</v>
      </c>
      <c r="AS254" s="62">
        <f t="shared" si="103"/>
        <v>46.964490263459332</v>
      </c>
      <c r="AT254" s="62">
        <f t="shared" si="104"/>
        <v>4.8682703321878584</v>
      </c>
      <c r="AU254" s="62">
        <f t="shared" si="105"/>
        <v>10.022909507445592</v>
      </c>
      <c r="AV254" s="62">
        <f t="shared" si="106"/>
        <v>2.8636884306987396</v>
      </c>
      <c r="AW254" s="62">
        <f t="shared" si="107"/>
        <v>5.4410080183276053</v>
      </c>
      <c r="AX254" s="62">
        <f t="shared" si="108"/>
        <v>6.0137457044673539</v>
      </c>
      <c r="AY254" s="62">
        <f t="shared" si="109"/>
        <v>105.09736540664376</v>
      </c>
      <c r="AZ254" s="62">
        <f t="shared" si="110"/>
        <v>0.57273768613974807</v>
      </c>
      <c r="BA254" s="62">
        <f t="shared" si="111"/>
        <v>4.0091638029782359</v>
      </c>
      <c r="BB254" s="62">
        <f t="shared" si="112"/>
        <v>1.4318442153493698</v>
      </c>
      <c r="BC254" s="62">
        <f t="shared" si="113"/>
        <v>215.63573883161513</v>
      </c>
      <c r="BD254" s="62">
        <f t="shared" si="90"/>
        <v>14.891179839633446</v>
      </c>
      <c r="BE254" s="62">
        <f t="shared" si="91"/>
        <v>30.927835051546392</v>
      </c>
      <c r="BF254" s="54"/>
      <c r="BG254" s="61" t="s">
        <v>395</v>
      </c>
      <c r="BH254" s="62">
        <f t="shared" si="114"/>
        <v>61.469265367316339</v>
      </c>
      <c r="BI254" s="62">
        <f t="shared" si="114"/>
        <v>6.4565134827193313</v>
      </c>
      <c r="BJ254" s="62">
        <f t="shared" si="115"/>
        <v>88.49221420432967</v>
      </c>
      <c r="BK254" s="62">
        <f t="shared" si="116"/>
        <v>64.565134827193305</v>
      </c>
      <c r="BL254" s="62">
        <f t="shared" si="117"/>
        <v>135.52437223042836</v>
      </c>
      <c r="BM254" s="62">
        <f t="shared" si="118"/>
        <v>7.2161033042157232</v>
      </c>
      <c r="BN254" s="62">
        <f t="shared" si="119"/>
        <v>1.8416206261510129</v>
      </c>
    </row>
    <row r="255" spans="1:66" x14ac:dyDescent="0.25">
      <c r="A255" s="59" t="s">
        <v>396</v>
      </c>
      <c r="B255" s="103">
        <v>3215</v>
      </c>
      <c r="C255" s="103">
        <v>2404</v>
      </c>
      <c r="D255" s="103">
        <v>2351</v>
      </c>
      <c r="E255" s="103">
        <v>2306</v>
      </c>
      <c r="F255" s="103">
        <v>820</v>
      </c>
      <c r="G255" s="103">
        <v>41</v>
      </c>
      <c r="H255" s="103">
        <v>157</v>
      </c>
      <c r="I255" s="103">
        <v>335</v>
      </c>
      <c r="J255" s="103">
        <v>40</v>
      </c>
      <c r="K255" s="103">
        <v>98</v>
      </c>
      <c r="L255" s="103">
        <v>84</v>
      </c>
      <c r="M255" s="103">
        <v>30</v>
      </c>
      <c r="N255" s="103">
        <v>65</v>
      </c>
      <c r="O255" s="103">
        <v>31</v>
      </c>
      <c r="P255" s="103">
        <v>166</v>
      </c>
      <c r="Q255" s="103">
        <v>53</v>
      </c>
      <c r="R255" s="103">
        <v>90</v>
      </c>
      <c r="S255" s="103">
        <v>21</v>
      </c>
      <c r="T255" s="103">
        <v>27</v>
      </c>
      <c r="U255" s="103">
        <v>8</v>
      </c>
      <c r="V255" s="103">
        <v>19</v>
      </c>
      <c r="W255" s="103">
        <v>15</v>
      </c>
      <c r="X255" s="103">
        <v>99</v>
      </c>
      <c r="Y255" s="103">
        <v>2</v>
      </c>
      <c r="Z255" s="103">
        <v>10</v>
      </c>
      <c r="AA255" s="103">
        <v>3</v>
      </c>
      <c r="AB255" s="103">
        <v>580</v>
      </c>
      <c r="AC255" s="104">
        <v>49</v>
      </c>
      <c r="AD255" s="105">
        <v>79</v>
      </c>
      <c r="AE255" s="60"/>
      <c r="AF255" s="60"/>
      <c r="AG255" s="61" t="s">
        <v>396</v>
      </c>
      <c r="AH255" s="62">
        <f t="shared" si="92"/>
        <v>12.75272161741835</v>
      </c>
      <c r="AI255" s="62">
        <f t="shared" si="93"/>
        <v>48.833592534992228</v>
      </c>
      <c r="AJ255" s="62">
        <f t="shared" si="94"/>
        <v>104.19906687402799</v>
      </c>
      <c r="AK255" s="62">
        <f t="shared" si="95"/>
        <v>12.441679626749611</v>
      </c>
      <c r="AL255" s="62">
        <f t="shared" si="96"/>
        <v>30.482115085536549</v>
      </c>
      <c r="AM255" s="62">
        <f t="shared" si="97"/>
        <v>26.127527216174183</v>
      </c>
      <c r="AN255" s="62">
        <f t="shared" si="98"/>
        <v>9.3312597200622101</v>
      </c>
      <c r="AO255" s="62">
        <f t="shared" si="99"/>
        <v>20.217729393468119</v>
      </c>
      <c r="AP255" s="62">
        <f t="shared" si="100"/>
        <v>9.6423017107309494</v>
      </c>
      <c r="AQ255" s="62">
        <f t="shared" si="101"/>
        <v>51.632970451010891</v>
      </c>
      <c r="AR255" s="62">
        <f t="shared" si="102"/>
        <v>16.485225505443236</v>
      </c>
      <c r="AS255" s="62">
        <f t="shared" si="103"/>
        <v>27.993779160186623</v>
      </c>
      <c r="AT255" s="62">
        <f t="shared" si="104"/>
        <v>6.5318818040435458</v>
      </c>
      <c r="AU255" s="62">
        <f t="shared" si="105"/>
        <v>8.3981337480559866</v>
      </c>
      <c r="AV255" s="62">
        <f t="shared" si="106"/>
        <v>2.4883359253499222</v>
      </c>
      <c r="AW255" s="62">
        <f t="shared" si="107"/>
        <v>5.9097978227060652</v>
      </c>
      <c r="AX255" s="62">
        <f t="shared" si="108"/>
        <v>4.665629860031105</v>
      </c>
      <c r="AY255" s="62">
        <f t="shared" si="109"/>
        <v>30.793157076205286</v>
      </c>
      <c r="AZ255" s="62">
        <f t="shared" si="110"/>
        <v>0.62208398133748055</v>
      </c>
      <c r="BA255" s="62">
        <f t="shared" si="111"/>
        <v>3.1104199066874028</v>
      </c>
      <c r="BB255" s="62">
        <f t="shared" si="112"/>
        <v>0.93312597200622083</v>
      </c>
      <c r="BC255" s="62">
        <f t="shared" si="113"/>
        <v>180.40435458786936</v>
      </c>
      <c r="BD255" s="62">
        <f t="shared" si="90"/>
        <v>15.241057542768274</v>
      </c>
      <c r="BE255" s="62">
        <f t="shared" si="91"/>
        <v>24.572317262830484</v>
      </c>
      <c r="BF255" s="54"/>
      <c r="BG255" s="61" t="s">
        <v>396</v>
      </c>
      <c r="BH255" s="62">
        <f t="shared" si="114"/>
        <v>38.281582305401955</v>
      </c>
      <c r="BI255" s="62">
        <f t="shared" si="114"/>
        <v>9.1066782307025136</v>
      </c>
      <c r="BJ255" s="62">
        <f t="shared" si="115"/>
        <v>22.983521248915871</v>
      </c>
      <c r="BK255" s="62">
        <f t="shared" si="116"/>
        <v>36.426712922810054</v>
      </c>
      <c r="BL255" s="62">
        <f t="shared" si="117"/>
        <v>41.181364392678866</v>
      </c>
      <c r="BM255" s="62">
        <f t="shared" si="118"/>
        <v>8.239375542064181</v>
      </c>
      <c r="BN255" s="62">
        <f t="shared" si="119"/>
        <v>2.4390243902439024</v>
      </c>
    </row>
    <row r="256" spans="1:66" x14ac:dyDescent="0.25">
      <c r="A256" s="59" t="s">
        <v>397</v>
      </c>
      <c r="B256" s="103">
        <v>1959</v>
      </c>
      <c r="C256" s="103">
        <v>1576</v>
      </c>
      <c r="D256" s="103">
        <v>1548</v>
      </c>
      <c r="E256" s="103">
        <v>1531</v>
      </c>
      <c r="F256" s="103">
        <v>689</v>
      </c>
      <c r="G256" s="103">
        <v>37</v>
      </c>
      <c r="H256" s="103">
        <v>109</v>
      </c>
      <c r="I256" s="103">
        <v>281</v>
      </c>
      <c r="J256" s="103">
        <v>31</v>
      </c>
      <c r="K256" s="103">
        <v>104</v>
      </c>
      <c r="L256" s="103">
        <v>60</v>
      </c>
      <c r="M256" s="103">
        <v>44</v>
      </c>
      <c r="N256" s="103">
        <v>50</v>
      </c>
      <c r="O256" s="103">
        <v>19</v>
      </c>
      <c r="P256" s="103">
        <v>159</v>
      </c>
      <c r="Q256" s="103">
        <v>85</v>
      </c>
      <c r="R256" s="103">
        <v>78</v>
      </c>
      <c r="S256" s="103">
        <v>25</v>
      </c>
      <c r="T256" s="103">
        <v>16</v>
      </c>
      <c r="U256" s="103">
        <v>7</v>
      </c>
      <c r="V256" s="103">
        <v>31</v>
      </c>
      <c r="W256" s="103">
        <v>19</v>
      </c>
      <c r="X256" s="103">
        <v>127</v>
      </c>
      <c r="Y256" s="103">
        <v>4</v>
      </c>
      <c r="Z256" s="103">
        <v>24</v>
      </c>
      <c r="AA256" s="103">
        <v>6</v>
      </c>
      <c r="AB256" s="103">
        <v>486</v>
      </c>
      <c r="AC256" s="104">
        <v>43</v>
      </c>
      <c r="AD256" s="105">
        <v>74</v>
      </c>
      <c r="AE256" s="60"/>
      <c r="AF256" s="60"/>
      <c r="AG256" s="61" t="s">
        <v>397</v>
      </c>
      <c r="AH256" s="62">
        <f t="shared" si="92"/>
        <v>18.887187340479834</v>
      </c>
      <c r="AI256" s="62">
        <f t="shared" si="93"/>
        <v>55.640632976008163</v>
      </c>
      <c r="AJ256" s="62">
        <f t="shared" si="94"/>
        <v>143.44053088310363</v>
      </c>
      <c r="AK256" s="62">
        <f t="shared" si="95"/>
        <v>15.82440020418581</v>
      </c>
      <c r="AL256" s="62">
        <f t="shared" si="96"/>
        <v>53.088310362429809</v>
      </c>
      <c r="AM256" s="62">
        <f t="shared" si="97"/>
        <v>30.627871362940276</v>
      </c>
      <c r="AN256" s="62">
        <f t="shared" si="98"/>
        <v>22.460438999489536</v>
      </c>
      <c r="AO256" s="62">
        <f t="shared" si="99"/>
        <v>25.523226135783563</v>
      </c>
      <c r="AP256" s="62">
        <f t="shared" si="100"/>
        <v>9.698825931597753</v>
      </c>
      <c r="AQ256" s="62">
        <f t="shared" si="101"/>
        <v>81.163859111791737</v>
      </c>
      <c r="AR256" s="62">
        <f t="shared" si="102"/>
        <v>43.389484430832056</v>
      </c>
      <c r="AS256" s="62">
        <f t="shared" si="103"/>
        <v>39.816232771822357</v>
      </c>
      <c r="AT256" s="62">
        <f t="shared" si="104"/>
        <v>12.761613067891782</v>
      </c>
      <c r="AU256" s="62">
        <f t="shared" si="105"/>
        <v>8.1674323634507413</v>
      </c>
      <c r="AV256" s="62">
        <f t="shared" si="106"/>
        <v>3.5732516590096988</v>
      </c>
      <c r="AW256" s="62">
        <f t="shared" si="107"/>
        <v>15.82440020418581</v>
      </c>
      <c r="AX256" s="62">
        <f t="shared" si="108"/>
        <v>9.698825931597753</v>
      </c>
      <c r="AY256" s="62">
        <f t="shared" si="109"/>
        <v>64.828994384890251</v>
      </c>
      <c r="AZ256" s="62">
        <f t="shared" si="110"/>
        <v>2.0418580908626853</v>
      </c>
      <c r="BA256" s="62">
        <f t="shared" si="111"/>
        <v>12.251148545176111</v>
      </c>
      <c r="BB256" s="62">
        <f t="shared" si="112"/>
        <v>3.0627871362940278</v>
      </c>
      <c r="BC256" s="62">
        <f t="shared" si="113"/>
        <v>248.08575803981623</v>
      </c>
      <c r="BD256" s="62">
        <f t="shared" si="90"/>
        <v>21.949974476773864</v>
      </c>
      <c r="BE256" s="62">
        <f t="shared" si="91"/>
        <v>37.774374680959667</v>
      </c>
      <c r="BF256" s="54"/>
      <c r="BG256" s="61" t="s">
        <v>397</v>
      </c>
      <c r="BH256" s="62">
        <f t="shared" si="114"/>
        <v>50.387596899224803</v>
      </c>
      <c r="BI256" s="62">
        <f t="shared" si="114"/>
        <v>16.329196603527109</v>
      </c>
      <c r="BJ256" s="62">
        <f t="shared" si="115"/>
        <v>55.519268451992161</v>
      </c>
      <c r="BK256" s="62">
        <f t="shared" si="116"/>
        <v>39.190071848465053</v>
      </c>
      <c r="BL256" s="62">
        <f t="shared" si="117"/>
        <v>80.583756345177676</v>
      </c>
      <c r="BM256" s="62">
        <f t="shared" si="118"/>
        <v>20.248203788373612</v>
      </c>
      <c r="BN256" s="62">
        <f t="shared" si="119"/>
        <v>5.8055152394775034</v>
      </c>
    </row>
    <row r="257" spans="1:66" x14ac:dyDescent="0.25">
      <c r="A257" s="59" t="s">
        <v>398</v>
      </c>
      <c r="B257" s="103">
        <v>2208</v>
      </c>
      <c r="C257" s="103">
        <v>1736</v>
      </c>
      <c r="D257" s="103">
        <v>1713</v>
      </c>
      <c r="E257" s="103">
        <v>1680</v>
      </c>
      <c r="F257" s="103">
        <v>659</v>
      </c>
      <c r="G257" s="103">
        <v>32</v>
      </c>
      <c r="H257" s="103">
        <v>118</v>
      </c>
      <c r="I257" s="103">
        <v>255</v>
      </c>
      <c r="J257" s="103">
        <v>40</v>
      </c>
      <c r="K257" s="103">
        <v>97</v>
      </c>
      <c r="L257" s="103">
        <v>98</v>
      </c>
      <c r="M257" s="103">
        <v>37</v>
      </c>
      <c r="N257" s="103">
        <v>22</v>
      </c>
      <c r="O257" s="103">
        <v>13</v>
      </c>
      <c r="P257" s="103">
        <v>167</v>
      </c>
      <c r="Q257" s="103">
        <v>183</v>
      </c>
      <c r="R257" s="103">
        <v>95</v>
      </c>
      <c r="S257" s="103">
        <v>22</v>
      </c>
      <c r="T257" s="103">
        <v>21</v>
      </c>
      <c r="U257" s="103">
        <v>6</v>
      </c>
      <c r="V257" s="103">
        <v>12</v>
      </c>
      <c r="W257" s="103">
        <v>5</v>
      </c>
      <c r="X257" s="103">
        <v>215</v>
      </c>
      <c r="Y257" s="103">
        <v>1</v>
      </c>
      <c r="Z257" s="103">
        <v>24</v>
      </c>
      <c r="AA257" s="103">
        <v>0</v>
      </c>
      <c r="AB257" s="103">
        <v>465</v>
      </c>
      <c r="AC257" s="104">
        <v>31</v>
      </c>
      <c r="AD257" s="105">
        <v>79</v>
      </c>
      <c r="AE257" s="60"/>
      <c r="AF257" s="60"/>
      <c r="AG257" s="61" t="s">
        <v>398</v>
      </c>
      <c r="AH257" s="62">
        <f t="shared" si="92"/>
        <v>14.492753623188406</v>
      </c>
      <c r="AI257" s="62">
        <f t="shared" si="93"/>
        <v>53.44202898550725</v>
      </c>
      <c r="AJ257" s="62">
        <f t="shared" si="94"/>
        <v>115.48913043478261</v>
      </c>
      <c r="AK257" s="62">
        <f t="shared" si="95"/>
        <v>18.115942028985508</v>
      </c>
      <c r="AL257" s="62">
        <f t="shared" si="96"/>
        <v>43.931159420289859</v>
      </c>
      <c r="AM257" s="62">
        <f t="shared" si="97"/>
        <v>44.384057971014492</v>
      </c>
      <c r="AN257" s="62">
        <f t="shared" si="98"/>
        <v>16.757246376811597</v>
      </c>
      <c r="AO257" s="62">
        <f t="shared" si="99"/>
        <v>9.9637681159420275</v>
      </c>
      <c r="AP257" s="62">
        <f t="shared" si="100"/>
        <v>5.88768115942029</v>
      </c>
      <c r="AQ257" s="62">
        <f t="shared" si="101"/>
        <v>75.634057971014499</v>
      </c>
      <c r="AR257" s="62">
        <f t="shared" si="102"/>
        <v>82.880434782608688</v>
      </c>
      <c r="AS257" s="62">
        <f t="shared" si="103"/>
        <v>43.025362318840578</v>
      </c>
      <c r="AT257" s="62">
        <f t="shared" si="104"/>
        <v>9.9637681159420275</v>
      </c>
      <c r="AU257" s="62">
        <f t="shared" si="105"/>
        <v>9.5108695652173925</v>
      </c>
      <c r="AV257" s="62">
        <f t="shared" si="106"/>
        <v>2.7173913043478262</v>
      </c>
      <c r="AW257" s="62">
        <f t="shared" si="107"/>
        <v>5.4347826086956523</v>
      </c>
      <c r="AX257" s="62">
        <f t="shared" si="108"/>
        <v>2.2644927536231885</v>
      </c>
      <c r="AY257" s="62">
        <f t="shared" si="109"/>
        <v>97.373188405797109</v>
      </c>
      <c r="AZ257" s="62">
        <f t="shared" si="110"/>
        <v>0.45289855072463769</v>
      </c>
      <c r="BA257" s="62">
        <f t="shared" si="111"/>
        <v>10.869565217391305</v>
      </c>
      <c r="BB257" s="62">
        <f t="shared" si="112"/>
        <v>0</v>
      </c>
      <c r="BC257" s="62">
        <f t="shared" si="113"/>
        <v>210.5978260869565</v>
      </c>
      <c r="BD257" s="62">
        <f t="shared" si="90"/>
        <v>14.039855072463768</v>
      </c>
      <c r="BE257" s="62">
        <f t="shared" si="91"/>
        <v>35.778985507246375</v>
      </c>
      <c r="BF257" s="54"/>
      <c r="BG257" s="61" t="s">
        <v>398</v>
      </c>
      <c r="BH257" s="62">
        <f t="shared" si="114"/>
        <v>55.458260361938123</v>
      </c>
      <c r="BI257" s="62">
        <f t="shared" si="114"/>
        <v>13.095238095238095</v>
      </c>
      <c r="BJ257" s="62">
        <f t="shared" si="115"/>
        <v>108.92857142857143</v>
      </c>
      <c r="BK257" s="62">
        <f t="shared" si="116"/>
        <v>58.333333333333336</v>
      </c>
      <c r="BL257" s="62">
        <f t="shared" si="117"/>
        <v>123.84792626728111</v>
      </c>
      <c r="BM257" s="62">
        <f t="shared" si="118"/>
        <v>7.1428571428571423</v>
      </c>
      <c r="BN257" s="62">
        <f t="shared" si="119"/>
        <v>1.5174506828528074</v>
      </c>
    </row>
    <row r="258" spans="1:66" x14ac:dyDescent="0.25">
      <c r="A258" s="59" t="s">
        <v>399</v>
      </c>
      <c r="B258" s="103">
        <v>5324</v>
      </c>
      <c r="C258" s="103">
        <v>4178</v>
      </c>
      <c r="D258" s="103">
        <v>4116</v>
      </c>
      <c r="E258" s="103">
        <v>4052</v>
      </c>
      <c r="F258" s="103">
        <v>1598</v>
      </c>
      <c r="G258" s="103">
        <v>76</v>
      </c>
      <c r="H258" s="103">
        <v>295</v>
      </c>
      <c r="I258" s="103">
        <v>752</v>
      </c>
      <c r="J258" s="103">
        <v>96</v>
      </c>
      <c r="K258" s="103">
        <v>178</v>
      </c>
      <c r="L258" s="103">
        <v>166</v>
      </c>
      <c r="M258" s="103">
        <v>43</v>
      </c>
      <c r="N258" s="103">
        <v>135</v>
      </c>
      <c r="O258" s="103">
        <v>14</v>
      </c>
      <c r="P258" s="103">
        <v>343</v>
      </c>
      <c r="Q258" s="103">
        <v>177</v>
      </c>
      <c r="R258" s="103">
        <v>211</v>
      </c>
      <c r="S258" s="103">
        <v>28</v>
      </c>
      <c r="T258" s="103">
        <v>54</v>
      </c>
      <c r="U258" s="103">
        <v>15</v>
      </c>
      <c r="V258" s="103">
        <v>11</v>
      </c>
      <c r="W258" s="103">
        <v>23</v>
      </c>
      <c r="X258" s="103">
        <v>481</v>
      </c>
      <c r="Y258" s="103">
        <v>5</v>
      </c>
      <c r="Z258" s="103">
        <v>29</v>
      </c>
      <c r="AA258" s="103">
        <v>23</v>
      </c>
      <c r="AB258" s="103">
        <v>1197</v>
      </c>
      <c r="AC258" s="104">
        <v>99</v>
      </c>
      <c r="AD258" s="105">
        <v>199</v>
      </c>
      <c r="AE258" s="60"/>
      <c r="AF258" s="60"/>
      <c r="AG258" s="61" t="s">
        <v>399</v>
      </c>
      <c r="AH258" s="62">
        <f t="shared" si="92"/>
        <v>14.274981217129978</v>
      </c>
      <c r="AI258" s="62">
        <f t="shared" si="93"/>
        <v>55.409466566491361</v>
      </c>
      <c r="AJ258" s="62">
        <f t="shared" si="94"/>
        <v>141.2471825694966</v>
      </c>
      <c r="AK258" s="62">
        <f t="shared" si="95"/>
        <v>18.031555221637866</v>
      </c>
      <c r="AL258" s="62">
        <f t="shared" si="96"/>
        <v>33.433508640120209</v>
      </c>
      <c r="AM258" s="62">
        <f t="shared" si="97"/>
        <v>31.179564237415477</v>
      </c>
      <c r="AN258" s="62">
        <f t="shared" si="98"/>
        <v>8.0766341096919607</v>
      </c>
      <c r="AO258" s="62">
        <f t="shared" si="99"/>
        <v>25.356874530428247</v>
      </c>
      <c r="AP258" s="62">
        <f t="shared" si="100"/>
        <v>2.6296018031555222</v>
      </c>
      <c r="AQ258" s="62">
        <f t="shared" si="101"/>
        <v>64.425244177310304</v>
      </c>
      <c r="AR258" s="62">
        <f t="shared" si="102"/>
        <v>33.245679939894814</v>
      </c>
      <c r="AS258" s="62">
        <f t="shared" si="103"/>
        <v>39.631855747558227</v>
      </c>
      <c r="AT258" s="62">
        <f t="shared" si="104"/>
        <v>5.2592036063110443</v>
      </c>
      <c r="AU258" s="62">
        <f t="shared" si="105"/>
        <v>10.142749812171299</v>
      </c>
      <c r="AV258" s="62">
        <f t="shared" si="106"/>
        <v>2.8174305033809164</v>
      </c>
      <c r="AW258" s="62">
        <f t="shared" si="107"/>
        <v>2.0661157024793391</v>
      </c>
      <c r="AX258" s="62">
        <f t="shared" si="108"/>
        <v>4.3200601051840719</v>
      </c>
      <c r="AY258" s="62">
        <f t="shared" si="109"/>
        <v>90.34560480841472</v>
      </c>
      <c r="AZ258" s="62">
        <f t="shared" si="110"/>
        <v>0.9391435011269722</v>
      </c>
      <c r="BA258" s="62">
        <f t="shared" si="111"/>
        <v>5.447032306536439</v>
      </c>
      <c r="BB258" s="62">
        <f t="shared" si="112"/>
        <v>4.3200601051840719</v>
      </c>
      <c r="BC258" s="62">
        <f t="shared" si="113"/>
        <v>224.83095416979714</v>
      </c>
      <c r="BD258" s="62">
        <f t="shared" si="90"/>
        <v>18.595041322314049</v>
      </c>
      <c r="BE258" s="62">
        <f t="shared" si="91"/>
        <v>37.377911344853494</v>
      </c>
      <c r="BF258" s="54"/>
      <c r="BG258" s="61" t="s">
        <v>399</v>
      </c>
      <c r="BH258" s="62">
        <f t="shared" si="114"/>
        <v>51.263362487852284</v>
      </c>
      <c r="BI258" s="62">
        <f t="shared" si="114"/>
        <v>6.9101678183613036</v>
      </c>
      <c r="BJ258" s="62">
        <f t="shared" si="115"/>
        <v>43.682132280355383</v>
      </c>
      <c r="BK258" s="62">
        <f t="shared" si="116"/>
        <v>40.967423494570582</v>
      </c>
      <c r="BL258" s="62">
        <f t="shared" si="117"/>
        <v>115.12685495452369</v>
      </c>
      <c r="BM258" s="62">
        <f t="shared" si="118"/>
        <v>2.7147087857847976</v>
      </c>
      <c r="BN258" s="62">
        <f t="shared" si="119"/>
        <v>3.1289111389236544</v>
      </c>
    </row>
    <row r="259" spans="1:66" x14ac:dyDescent="0.25">
      <c r="A259" s="59" t="s">
        <v>400</v>
      </c>
      <c r="B259" s="103">
        <v>6038</v>
      </c>
      <c r="C259" s="103">
        <v>4779</v>
      </c>
      <c r="D259" s="103">
        <v>4691</v>
      </c>
      <c r="E259" s="103">
        <v>4601</v>
      </c>
      <c r="F259" s="103">
        <v>2003</v>
      </c>
      <c r="G259" s="103">
        <v>111</v>
      </c>
      <c r="H259" s="103">
        <v>290</v>
      </c>
      <c r="I259" s="103">
        <v>1051</v>
      </c>
      <c r="J259" s="103">
        <v>128</v>
      </c>
      <c r="K259" s="103">
        <v>287</v>
      </c>
      <c r="L259" s="103">
        <v>241</v>
      </c>
      <c r="M259" s="103">
        <v>111</v>
      </c>
      <c r="N259" s="103">
        <v>147</v>
      </c>
      <c r="O259" s="103">
        <v>24</v>
      </c>
      <c r="P259" s="103">
        <v>486</v>
      </c>
      <c r="Q259" s="103">
        <v>207</v>
      </c>
      <c r="R259" s="103">
        <v>268</v>
      </c>
      <c r="S259" s="103">
        <v>56</v>
      </c>
      <c r="T259" s="103">
        <v>54</v>
      </c>
      <c r="U259" s="103">
        <v>10</v>
      </c>
      <c r="V259" s="103">
        <v>43</v>
      </c>
      <c r="W259" s="103">
        <v>44</v>
      </c>
      <c r="X259" s="103">
        <v>655</v>
      </c>
      <c r="Y259" s="103">
        <v>11</v>
      </c>
      <c r="Z259" s="103">
        <v>28</v>
      </c>
      <c r="AA259" s="103">
        <v>3</v>
      </c>
      <c r="AB259" s="103">
        <v>1532</v>
      </c>
      <c r="AC259" s="104">
        <v>116</v>
      </c>
      <c r="AD259" s="105">
        <v>235</v>
      </c>
      <c r="AE259" s="60"/>
      <c r="AF259" s="60"/>
      <c r="AG259" s="61" t="s">
        <v>400</v>
      </c>
      <c r="AH259" s="62">
        <f t="shared" si="92"/>
        <v>18.383570718781055</v>
      </c>
      <c r="AI259" s="62">
        <f t="shared" si="93"/>
        <v>48.029148724743294</v>
      </c>
      <c r="AJ259" s="62">
        <f t="shared" si="94"/>
        <v>174.06425968863863</v>
      </c>
      <c r="AK259" s="62">
        <f t="shared" si="95"/>
        <v>21.199072540576349</v>
      </c>
      <c r="AL259" s="62">
        <f t="shared" si="96"/>
        <v>47.532295462073535</v>
      </c>
      <c r="AM259" s="62">
        <f t="shared" si="97"/>
        <v>39.913878767803908</v>
      </c>
      <c r="AN259" s="62">
        <f t="shared" si="98"/>
        <v>18.383570718781055</v>
      </c>
      <c r="AO259" s="62">
        <f t="shared" si="99"/>
        <v>24.345809870818155</v>
      </c>
      <c r="AP259" s="62">
        <f t="shared" si="100"/>
        <v>3.9748261013580661</v>
      </c>
      <c r="AQ259" s="62">
        <f t="shared" si="101"/>
        <v>80.490228552500838</v>
      </c>
      <c r="AR259" s="62">
        <f t="shared" si="102"/>
        <v>34.282875124213319</v>
      </c>
      <c r="AS259" s="62">
        <f t="shared" si="103"/>
        <v>44.385558131831729</v>
      </c>
      <c r="AT259" s="62">
        <f t="shared" si="104"/>
        <v>9.2745942365021534</v>
      </c>
      <c r="AU259" s="62">
        <f t="shared" si="105"/>
        <v>8.9433587280556477</v>
      </c>
      <c r="AV259" s="62">
        <f t="shared" si="106"/>
        <v>1.6561775422325273</v>
      </c>
      <c r="AW259" s="62">
        <f t="shared" si="107"/>
        <v>7.1215634315998679</v>
      </c>
      <c r="AX259" s="62">
        <f t="shared" si="108"/>
        <v>7.2871811858231199</v>
      </c>
      <c r="AY259" s="62">
        <f t="shared" si="109"/>
        <v>108.47962901623053</v>
      </c>
      <c r="AZ259" s="62">
        <f t="shared" si="110"/>
        <v>1.82179529645578</v>
      </c>
      <c r="BA259" s="62">
        <f t="shared" si="111"/>
        <v>4.6372971182510767</v>
      </c>
      <c r="BB259" s="62">
        <f t="shared" si="112"/>
        <v>0.49685326266975827</v>
      </c>
      <c r="BC259" s="62">
        <f t="shared" si="113"/>
        <v>253.72639947002318</v>
      </c>
      <c r="BD259" s="62">
        <f t="shared" ref="BD259:BD322" si="120">AC259/B259*1000</f>
        <v>19.211659489897315</v>
      </c>
      <c r="BE259" s="62">
        <f t="shared" ref="BE259:BE322" si="121">AD259/B259*1000</f>
        <v>38.920172242464389</v>
      </c>
      <c r="BF259" s="54"/>
      <c r="BG259" s="61" t="s">
        <v>400</v>
      </c>
      <c r="BH259" s="62">
        <f t="shared" si="114"/>
        <v>57.130675762097631</v>
      </c>
      <c r="BI259" s="62">
        <f t="shared" si="114"/>
        <v>12.171267115844381</v>
      </c>
      <c r="BJ259" s="62">
        <f t="shared" si="115"/>
        <v>44.990219517496193</v>
      </c>
      <c r="BK259" s="62">
        <f t="shared" si="116"/>
        <v>52.379917409258852</v>
      </c>
      <c r="BL259" s="62">
        <f t="shared" si="117"/>
        <v>137.05796191671899</v>
      </c>
      <c r="BM259" s="62">
        <f t="shared" si="118"/>
        <v>9.3457943925233646</v>
      </c>
      <c r="BN259" s="62">
        <f t="shared" si="119"/>
        <v>5.4917623564653022</v>
      </c>
    </row>
    <row r="260" spans="1:66" x14ac:dyDescent="0.25">
      <c r="A260" s="59" t="s">
        <v>401</v>
      </c>
      <c r="B260" s="103">
        <v>3266</v>
      </c>
      <c r="C260" s="103">
        <v>2459</v>
      </c>
      <c r="D260" s="103">
        <v>2422</v>
      </c>
      <c r="E260" s="103">
        <v>2379</v>
      </c>
      <c r="F260" s="103">
        <v>865</v>
      </c>
      <c r="G260" s="103">
        <v>38</v>
      </c>
      <c r="H260" s="103">
        <v>123</v>
      </c>
      <c r="I260" s="103">
        <v>367</v>
      </c>
      <c r="J260" s="103">
        <v>60</v>
      </c>
      <c r="K260" s="103">
        <v>109</v>
      </c>
      <c r="L260" s="103">
        <v>120</v>
      </c>
      <c r="M260" s="103">
        <v>52</v>
      </c>
      <c r="N260" s="103">
        <v>62</v>
      </c>
      <c r="O260" s="103">
        <v>14</v>
      </c>
      <c r="P260" s="103">
        <v>202</v>
      </c>
      <c r="Q260" s="103">
        <v>220</v>
      </c>
      <c r="R260" s="103">
        <v>119</v>
      </c>
      <c r="S260" s="103">
        <v>32</v>
      </c>
      <c r="T260" s="103">
        <v>22</v>
      </c>
      <c r="U260" s="103">
        <v>11</v>
      </c>
      <c r="V260" s="103">
        <v>16</v>
      </c>
      <c r="W260" s="103">
        <v>11</v>
      </c>
      <c r="X260" s="103">
        <v>261</v>
      </c>
      <c r="Y260" s="103">
        <v>4</v>
      </c>
      <c r="Z260" s="103">
        <v>7</v>
      </c>
      <c r="AA260" s="103">
        <v>6</v>
      </c>
      <c r="AB260" s="103">
        <v>630</v>
      </c>
      <c r="AC260" s="104">
        <v>61</v>
      </c>
      <c r="AD260" s="105">
        <v>110</v>
      </c>
      <c r="AE260" s="60"/>
      <c r="AF260" s="60"/>
      <c r="AG260" s="61" t="s">
        <v>401</v>
      </c>
      <c r="AH260" s="62">
        <f t="shared" ref="AH260:AH323" si="122">G260/B260*1000</f>
        <v>11.635027556644213</v>
      </c>
      <c r="AI260" s="62">
        <f t="shared" ref="AI260:AI323" si="123">H260/B260*1000</f>
        <v>37.66074709124311</v>
      </c>
      <c r="AJ260" s="62">
        <f t="shared" ref="AJ260:AJ323" si="124">I260/B260*1000</f>
        <v>112.36987140232701</v>
      </c>
      <c r="AK260" s="62">
        <f t="shared" ref="AK260:AK323" si="125">J260/B260*1000</f>
        <v>18.37109614206981</v>
      </c>
      <c r="AL260" s="62">
        <f t="shared" ref="AL260:AL323" si="126">K260/B260*1000</f>
        <v>33.374157991426827</v>
      </c>
      <c r="AM260" s="62">
        <f t="shared" ref="AM260:AM323" si="127">L260/B260*1000</f>
        <v>36.74219228413962</v>
      </c>
      <c r="AN260" s="62">
        <f t="shared" ref="AN260:AN323" si="128">M260/B260*1000</f>
        <v>15.921616656460504</v>
      </c>
      <c r="AO260" s="62">
        <f t="shared" ref="AO260:AO323" si="129">N260/B260*1000</f>
        <v>18.983466013472139</v>
      </c>
      <c r="AP260" s="62">
        <f t="shared" ref="AP260:AP323" si="130">O260/B260*1000</f>
        <v>4.2865890998162897</v>
      </c>
      <c r="AQ260" s="62">
        <f t="shared" ref="AQ260:AQ323" si="131">P260/B260*1000</f>
        <v>61.849357011635028</v>
      </c>
      <c r="AR260" s="62">
        <f t="shared" ref="AR260:AR323" si="132">Q260/B260*1000</f>
        <v>67.360685854255976</v>
      </c>
      <c r="AS260" s="62">
        <f t="shared" ref="AS260:AS323" si="133">R260/B260*1000</f>
        <v>36.436007348438459</v>
      </c>
      <c r="AT260" s="62">
        <f t="shared" ref="AT260:AT323" si="134">S260/B260*1000</f>
        <v>9.7979179424372322</v>
      </c>
      <c r="AU260" s="62">
        <f t="shared" ref="AU260:AU323" si="135">T260/B260*1000</f>
        <v>6.7360685854255973</v>
      </c>
      <c r="AV260" s="62">
        <f t="shared" ref="AV260:AV323" si="136">U260/B260*1000</f>
        <v>3.3680342927127986</v>
      </c>
      <c r="AW260" s="62">
        <f t="shared" ref="AW260:AW323" si="137">V260/B260*1000</f>
        <v>4.8989589712186161</v>
      </c>
      <c r="AX260" s="62">
        <f t="shared" ref="AX260:AX323" si="138">W260/B260*1000</f>
        <v>3.3680342927127986</v>
      </c>
      <c r="AY260" s="62">
        <f t="shared" ref="AY260:AY323" si="139">X260/B260*1000</f>
        <v>79.91426821800367</v>
      </c>
      <c r="AZ260" s="62">
        <f t="shared" ref="AZ260:AZ323" si="140">Y260/B260*1000</f>
        <v>1.224739742804654</v>
      </c>
      <c r="BA260" s="62">
        <f t="shared" ref="BA260:BA323" si="141">Z260/B260*1000</f>
        <v>2.1432945499081448</v>
      </c>
      <c r="BB260" s="62">
        <f t="shared" ref="BB260:BB323" si="142">AA260/B260*1000</f>
        <v>1.8371096142069809</v>
      </c>
      <c r="BC260" s="62">
        <f t="shared" ref="BC260:BC323" si="143">AB260/B260*1000</f>
        <v>192.89650949173301</v>
      </c>
      <c r="BD260" s="62">
        <f t="shared" si="120"/>
        <v>18.677281077770974</v>
      </c>
      <c r="BE260" s="62">
        <f t="shared" si="121"/>
        <v>33.680342927127988</v>
      </c>
      <c r="BF260" s="54"/>
      <c r="BG260" s="61" t="s">
        <v>401</v>
      </c>
      <c r="BH260" s="62">
        <f t="shared" ref="BH260:BI323" si="144">R260/D260*1000</f>
        <v>49.132947976878619</v>
      </c>
      <c r="BI260" s="62">
        <f t="shared" si="144"/>
        <v>13.451029844472467</v>
      </c>
      <c r="BJ260" s="62">
        <f t="shared" ref="BJ260:BJ323" si="145">Q260/E260*1000</f>
        <v>92.475830180748218</v>
      </c>
      <c r="BK260" s="62">
        <f t="shared" ref="BK260:BK323" si="146">L260/E260*1000</f>
        <v>50.441361916771754</v>
      </c>
      <c r="BL260" s="62">
        <f t="shared" ref="BL260:BL323" si="147">X260/C260*1000</f>
        <v>106.14070760471736</v>
      </c>
      <c r="BM260" s="62">
        <f t="shared" ref="BM260:BM323" si="148">V260/E260*1000</f>
        <v>6.7255149222362336</v>
      </c>
      <c r="BN260" s="62">
        <f t="shared" ref="BN260:BN323" si="149">Y260/F260*1000</f>
        <v>4.6242774566473992</v>
      </c>
    </row>
    <row r="261" spans="1:66" x14ac:dyDescent="0.25">
      <c r="A261" s="59" t="s">
        <v>402</v>
      </c>
      <c r="B261" s="103">
        <v>8840</v>
      </c>
      <c r="C261" s="103">
        <v>6973</v>
      </c>
      <c r="D261" s="103">
        <v>6828</v>
      </c>
      <c r="E261" s="103">
        <v>6712</v>
      </c>
      <c r="F261" s="103">
        <v>2075</v>
      </c>
      <c r="G261" s="103">
        <v>71</v>
      </c>
      <c r="H261" s="103">
        <v>341</v>
      </c>
      <c r="I261" s="103">
        <v>782</v>
      </c>
      <c r="J261" s="103">
        <v>109</v>
      </c>
      <c r="K261" s="103">
        <v>252</v>
      </c>
      <c r="L261" s="103">
        <v>210</v>
      </c>
      <c r="M261" s="103">
        <v>171</v>
      </c>
      <c r="N261" s="103">
        <v>143</v>
      </c>
      <c r="O261" s="103">
        <v>37</v>
      </c>
      <c r="P261" s="103">
        <v>507</v>
      </c>
      <c r="Q261" s="103">
        <v>254</v>
      </c>
      <c r="R261" s="103">
        <v>320</v>
      </c>
      <c r="S261" s="103">
        <v>66</v>
      </c>
      <c r="T261" s="103">
        <v>38</v>
      </c>
      <c r="U261" s="103">
        <v>16</v>
      </c>
      <c r="V261" s="103">
        <v>27</v>
      </c>
      <c r="W261" s="103">
        <v>72</v>
      </c>
      <c r="X261" s="103">
        <v>682</v>
      </c>
      <c r="Y261" s="103">
        <v>6</v>
      </c>
      <c r="Z261" s="103">
        <v>49</v>
      </c>
      <c r="AA261" s="103">
        <v>26</v>
      </c>
      <c r="AB261" s="103">
        <v>1474</v>
      </c>
      <c r="AC261" s="104">
        <v>86</v>
      </c>
      <c r="AD261" s="105">
        <v>253</v>
      </c>
      <c r="AE261" s="60"/>
      <c r="AF261" s="60"/>
      <c r="AG261" s="61" t="s">
        <v>402</v>
      </c>
      <c r="AH261" s="62">
        <f t="shared" si="122"/>
        <v>8.0316742081447963</v>
      </c>
      <c r="AI261" s="62">
        <f t="shared" si="123"/>
        <v>38.574660633484164</v>
      </c>
      <c r="AJ261" s="62">
        <f t="shared" si="124"/>
        <v>88.461538461538467</v>
      </c>
      <c r="AK261" s="62">
        <f t="shared" si="125"/>
        <v>12.330316742081447</v>
      </c>
      <c r="AL261" s="62">
        <f t="shared" si="126"/>
        <v>28.50678733031674</v>
      </c>
      <c r="AM261" s="62">
        <f t="shared" si="127"/>
        <v>23.755656108597282</v>
      </c>
      <c r="AN261" s="62">
        <f t="shared" si="128"/>
        <v>19.343891402714934</v>
      </c>
      <c r="AO261" s="62">
        <f t="shared" si="129"/>
        <v>16.176470588235297</v>
      </c>
      <c r="AP261" s="62">
        <f t="shared" si="130"/>
        <v>4.1855203619909505</v>
      </c>
      <c r="AQ261" s="62">
        <f t="shared" si="131"/>
        <v>57.352941176470587</v>
      </c>
      <c r="AR261" s="62">
        <f t="shared" si="132"/>
        <v>28.733031674208142</v>
      </c>
      <c r="AS261" s="62">
        <f t="shared" si="133"/>
        <v>36.199095022624441</v>
      </c>
      <c r="AT261" s="62">
        <f t="shared" si="134"/>
        <v>7.4660633484162897</v>
      </c>
      <c r="AU261" s="62">
        <f t="shared" si="135"/>
        <v>4.2986425339366523</v>
      </c>
      <c r="AV261" s="62">
        <f t="shared" si="136"/>
        <v>1.8099547511312217</v>
      </c>
      <c r="AW261" s="62">
        <f t="shared" si="137"/>
        <v>3.0542986425339365</v>
      </c>
      <c r="AX261" s="62">
        <f t="shared" si="138"/>
        <v>8.144796380090499</v>
      </c>
      <c r="AY261" s="62">
        <f t="shared" si="139"/>
        <v>77.149321266968329</v>
      </c>
      <c r="AZ261" s="62">
        <f t="shared" si="140"/>
        <v>0.67873303167420806</v>
      </c>
      <c r="BA261" s="62">
        <f t="shared" si="141"/>
        <v>5.5429864253393664</v>
      </c>
      <c r="BB261" s="62">
        <f t="shared" si="142"/>
        <v>2.9411764705882351</v>
      </c>
      <c r="BC261" s="62">
        <f t="shared" si="143"/>
        <v>166.74208144796378</v>
      </c>
      <c r="BD261" s="62">
        <f t="shared" si="120"/>
        <v>9.7285067873303177</v>
      </c>
      <c r="BE261" s="62">
        <f t="shared" si="121"/>
        <v>28.619909502262441</v>
      </c>
      <c r="BF261" s="54"/>
      <c r="BG261" s="61" t="s">
        <v>402</v>
      </c>
      <c r="BH261" s="62">
        <f t="shared" si="144"/>
        <v>46.865846514352668</v>
      </c>
      <c r="BI261" s="62">
        <f t="shared" si="144"/>
        <v>9.8331346841477938</v>
      </c>
      <c r="BJ261" s="62">
        <f t="shared" si="145"/>
        <v>37.842669845053635</v>
      </c>
      <c r="BK261" s="62">
        <f t="shared" si="146"/>
        <v>31.287246722288444</v>
      </c>
      <c r="BL261" s="62">
        <f t="shared" si="147"/>
        <v>97.805822458052489</v>
      </c>
      <c r="BM261" s="62">
        <f t="shared" si="148"/>
        <v>4.022646007151371</v>
      </c>
      <c r="BN261" s="62">
        <f t="shared" si="149"/>
        <v>2.8915662650602409</v>
      </c>
    </row>
    <row r="262" spans="1:66" x14ac:dyDescent="0.25">
      <c r="A262" s="59" t="s">
        <v>403</v>
      </c>
      <c r="B262" s="103">
        <v>4627</v>
      </c>
      <c r="C262" s="103">
        <v>3590</v>
      </c>
      <c r="D262" s="103">
        <v>3529</v>
      </c>
      <c r="E262" s="103">
        <v>3477</v>
      </c>
      <c r="F262" s="103">
        <v>1330</v>
      </c>
      <c r="G262" s="103">
        <v>45</v>
      </c>
      <c r="H262" s="103">
        <v>196</v>
      </c>
      <c r="I262" s="103">
        <v>459</v>
      </c>
      <c r="J262" s="103">
        <v>78</v>
      </c>
      <c r="K262" s="103">
        <v>157</v>
      </c>
      <c r="L262" s="103">
        <v>155</v>
      </c>
      <c r="M262" s="103">
        <v>51</v>
      </c>
      <c r="N262" s="103">
        <v>48</v>
      </c>
      <c r="O262" s="103">
        <v>16</v>
      </c>
      <c r="P262" s="103">
        <v>285</v>
      </c>
      <c r="Q262" s="103">
        <v>222</v>
      </c>
      <c r="R262" s="103">
        <v>152</v>
      </c>
      <c r="S262" s="103">
        <v>30</v>
      </c>
      <c r="T262" s="103">
        <v>32</v>
      </c>
      <c r="U262" s="103">
        <v>18</v>
      </c>
      <c r="V262" s="103">
        <v>17</v>
      </c>
      <c r="W262" s="103">
        <v>18</v>
      </c>
      <c r="X262" s="103">
        <v>345</v>
      </c>
      <c r="Y262" s="103">
        <v>7</v>
      </c>
      <c r="Z262" s="103">
        <v>15</v>
      </c>
      <c r="AA262" s="103">
        <v>1</v>
      </c>
      <c r="AB262" s="103">
        <v>840</v>
      </c>
      <c r="AC262" s="104">
        <v>74</v>
      </c>
      <c r="AD262" s="105">
        <v>106</v>
      </c>
      <c r="AE262" s="60"/>
      <c r="AF262" s="60"/>
      <c r="AG262" s="61" t="s">
        <v>403</v>
      </c>
      <c r="AH262" s="62">
        <f t="shared" si="122"/>
        <v>9.7255240976874866</v>
      </c>
      <c r="AI262" s="62">
        <f t="shared" si="123"/>
        <v>42.360060514372158</v>
      </c>
      <c r="AJ262" s="62">
        <f t="shared" si="124"/>
        <v>99.200345796412364</v>
      </c>
      <c r="AK262" s="62">
        <f t="shared" si="125"/>
        <v>16.857575102658309</v>
      </c>
      <c r="AL262" s="62">
        <f t="shared" si="126"/>
        <v>33.931272963043014</v>
      </c>
      <c r="AM262" s="62">
        <f t="shared" si="127"/>
        <v>33.49902744759023</v>
      </c>
      <c r="AN262" s="62">
        <f t="shared" si="128"/>
        <v>11.022260644045817</v>
      </c>
      <c r="AO262" s="62">
        <f t="shared" si="129"/>
        <v>10.373892370866653</v>
      </c>
      <c r="AP262" s="62">
        <f t="shared" si="130"/>
        <v>3.4579641236222174</v>
      </c>
      <c r="AQ262" s="62">
        <f t="shared" si="131"/>
        <v>61.594985952020743</v>
      </c>
      <c r="AR262" s="62">
        <f t="shared" si="132"/>
        <v>47.979252215258271</v>
      </c>
      <c r="AS262" s="62">
        <f t="shared" si="133"/>
        <v>32.850659174411064</v>
      </c>
      <c r="AT262" s="62">
        <f t="shared" si="134"/>
        <v>6.4836827317916574</v>
      </c>
      <c r="AU262" s="62">
        <f t="shared" si="135"/>
        <v>6.9159282472444348</v>
      </c>
      <c r="AV262" s="62">
        <f t="shared" si="136"/>
        <v>3.8902096390749947</v>
      </c>
      <c r="AW262" s="62">
        <f t="shared" si="137"/>
        <v>3.6740868813486061</v>
      </c>
      <c r="AX262" s="62">
        <f t="shared" si="138"/>
        <v>3.8902096390749947</v>
      </c>
      <c r="AY262" s="62">
        <f t="shared" si="139"/>
        <v>74.56235141560407</v>
      </c>
      <c r="AZ262" s="62">
        <f t="shared" si="140"/>
        <v>1.5128593040847202</v>
      </c>
      <c r="BA262" s="62">
        <f t="shared" si="141"/>
        <v>3.2418413658958287</v>
      </c>
      <c r="BB262" s="62">
        <f t="shared" si="142"/>
        <v>0.21612275772638859</v>
      </c>
      <c r="BC262" s="62">
        <f t="shared" si="143"/>
        <v>181.54311649016643</v>
      </c>
      <c r="BD262" s="62">
        <f t="shared" si="120"/>
        <v>15.993084071752754</v>
      </c>
      <c r="BE262" s="62">
        <f t="shared" si="121"/>
        <v>22.909012318997188</v>
      </c>
      <c r="BF262" s="54"/>
      <c r="BG262" s="61" t="s">
        <v>403</v>
      </c>
      <c r="BH262" s="62">
        <f t="shared" si="144"/>
        <v>43.071691697364699</v>
      </c>
      <c r="BI262" s="62">
        <f t="shared" si="144"/>
        <v>8.6281276962899049</v>
      </c>
      <c r="BJ262" s="62">
        <f t="shared" si="145"/>
        <v>63.848144952545304</v>
      </c>
      <c r="BK262" s="62">
        <f t="shared" si="146"/>
        <v>44.578659764164506</v>
      </c>
      <c r="BL262" s="62">
        <f t="shared" si="147"/>
        <v>96.100278551532043</v>
      </c>
      <c r="BM262" s="62">
        <f t="shared" si="148"/>
        <v>4.8892723612309466</v>
      </c>
      <c r="BN262" s="62">
        <f t="shared" si="149"/>
        <v>5.2631578947368416</v>
      </c>
    </row>
    <row r="263" spans="1:66" x14ac:dyDescent="0.25">
      <c r="A263" s="59" t="s">
        <v>404</v>
      </c>
      <c r="B263" s="103">
        <v>2434</v>
      </c>
      <c r="C263" s="103">
        <v>1925</v>
      </c>
      <c r="D263" s="103">
        <v>1892</v>
      </c>
      <c r="E263" s="103">
        <v>1862</v>
      </c>
      <c r="F263" s="103">
        <v>733</v>
      </c>
      <c r="G263" s="103">
        <v>35</v>
      </c>
      <c r="H263" s="103">
        <v>155</v>
      </c>
      <c r="I263" s="103">
        <v>315</v>
      </c>
      <c r="J263" s="103">
        <v>48</v>
      </c>
      <c r="K263" s="103">
        <v>95</v>
      </c>
      <c r="L263" s="103">
        <v>90</v>
      </c>
      <c r="M263" s="103">
        <v>55</v>
      </c>
      <c r="N263" s="103">
        <v>36</v>
      </c>
      <c r="O263" s="103">
        <v>19</v>
      </c>
      <c r="P263" s="103">
        <v>174</v>
      </c>
      <c r="Q263" s="103">
        <v>177</v>
      </c>
      <c r="R263" s="103">
        <v>101</v>
      </c>
      <c r="S263" s="103">
        <v>18</v>
      </c>
      <c r="T263" s="103">
        <v>28</v>
      </c>
      <c r="U263" s="103">
        <v>11</v>
      </c>
      <c r="V263" s="103">
        <v>16</v>
      </c>
      <c r="W263" s="103">
        <v>43</v>
      </c>
      <c r="X263" s="103">
        <v>184</v>
      </c>
      <c r="Y263" s="103">
        <v>2</v>
      </c>
      <c r="Z263" s="103">
        <v>13</v>
      </c>
      <c r="AA263" s="103">
        <v>5</v>
      </c>
      <c r="AB263" s="103">
        <v>571</v>
      </c>
      <c r="AC263" s="104">
        <v>51</v>
      </c>
      <c r="AD263" s="105">
        <v>91</v>
      </c>
      <c r="AE263" s="60"/>
      <c r="AF263" s="60"/>
      <c r="AG263" s="61" t="s">
        <v>404</v>
      </c>
      <c r="AH263" s="62">
        <f t="shared" si="122"/>
        <v>14.379622021364009</v>
      </c>
      <c r="AI263" s="62">
        <f t="shared" si="123"/>
        <v>63.681183237469185</v>
      </c>
      <c r="AJ263" s="62">
        <f t="shared" si="124"/>
        <v>129.41659819227607</v>
      </c>
      <c r="AK263" s="62">
        <f t="shared" si="125"/>
        <v>19.72062448644207</v>
      </c>
      <c r="AL263" s="62">
        <f t="shared" si="126"/>
        <v>39.030402629416599</v>
      </c>
      <c r="AM263" s="62">
        <f t="shared" si="127"/>
        <v>36.976170912078878</v>
      </c>
      <c r="AN263" s="62">
        <f t="shared" si="128"/>
        <v>22.596548890714871</v>
      </c>
      <c r="AO263" s="62">
        <f t="shared" si="129"/>
        <v>14.790468364831554</v>
      </c>
      <c r="AP263" s="62">
        <f t="shared" si="130"/>
        <v>7.8060805258833197</v>
      </c>
      <c r="AQ263" s="62">
        <f t="shared" si="131"/>
        <v>71.487263763352502</v>
      </c>
      <c r="AR263" s="62">
        <f t="shared" si="132"/>
        <v>72.719802793755136</v>
      </c>
      <c r="AS263" s="62">
        <f t="shared" si="133"/>
        <v>41.495480690221861</v>
      </c>
      <c r="AT263" s="62">
        <f t="shared" si="134"/>
        <v>7.395234182415777</v>
      </c>
      <c r="AU263" s="62">
        <f t="shared" si="135"/>
        <v>11.503697617091209</v>
      </c>
      <c r="AV263" s="62">
        <f t="shared" si="136"/>
        <v>4.5193097781429747</v>
      </c>
      <c r="AW263" s="62">
        <f t="shared" si="137"/>
        <v>6.5735414954806899</v>
      </c>
      <c r="AX263" s="62">
        <f t="shared" si="138"/>
        <v>17.666392769104355</v>
      </c>
      <c r="AY263" s="62">
        <f t="shared" si="139"/>
        <v>75.595727198027944</v>
      </c>
      <c r="AZ263" s="62">
        <f t="shared" si="140"/>
        <v>0.82169268693508624</v>
      </c>
      <c r="BA263" s="62">
        <f t="shared" si="141"/>
        <v>5.341002465078061</v>
      </c>
      <c r="BB263" s="62">
        <f t="shared" si="142"/>
        <v>2.054231717337716</v>
      </c>
      <c r="BC263" s="62">
        <f t="shared" si="143"/>
        <v>234.59326211996714</v>
      </c>
      <c r="BD263" s="62">
        <f t="shared" si="120"/>
        <v>20.9531635168447</v>
      </c>
      <c r="BE263" s="62">
        <f t="shared" si="121"/>
        <v>37.387017255546425</v>
      </c>
      <c r="BF263" s="54"/>
      <c r="BG263" s="61" t="s">
        <v>404</v>
      </c>
      <c r="BH263" s="62">
        <f t="shared" si="144"/>
        <v>53.38266384778013</v>
      </c>
      <c r="BI263" s="62">
        <f t="shared" si="144"/>
        <v>9.6670247046186901</v>
      </c>
      <c r="BJ263" s="62">
        <f t="shared" si="145"/>
        <v>95.059076262083778</v>
      </c>
      <c r="BK263" s="62">
        <f t="shared" si="146"/>
        <v>48.335123523093451</v>
      </c>
      <c r="BL263" s="62">
        <f t="shared" si="147"/>
        <v>95.584415584415595</v>
      </c>
      <c r="BM263" s="62">
        <f t="shared" si="148"/>
        <v>8.5929108485499466</v>
      </c>
      <c r="BN263" s="62">
        <f t="shared" si="149"/>
        <v>2.7285129604365621</v>
      </c>
    </row>
    <row r="264" spans="1:66" x14ac:dyDescent="0.25">
      <c r="A264" s="59" t="s">
        <v>405</v>
      </c>
      <c r="B264" s="103">
        <v>3395</v>
      </c>
      <c r="C264" s="103">
        <v>2642</v>
      </c>
      <c r="D264" s="103">
        <v>2599</v>
      </c>
      <c r="E264" s="103">
        <v>2550</v>
      </c>
      <c r="F264" s="103">
        <v>1078</v>
      </c>
      <c r="G264" s="103">
        <v>45</v>
      </c>
      <c r="H264" s="103">
        <v>172</v>
      </c>
      <c r="I264" s="103">
        <v>458</v>
      </c>
      <c r="J264" s="103">
        <v>69</v>
      </c>
      <c r="K264" s="103">
        <v>147</v>
      </c>
      <c r="L264" s="103">
        <v>104</v>
      </c>
      <c r="M264" s="103">
        <v>44</v>
      </c>
      <c r="N264" s="103">
        <v>111</v>
      </c>
      <c r="O264" s="103">
        <v>17</v>
      </c>
      <c r="P264" s="103">
        <v>254</v>
      </c>
      <c r="Q264" s="103">
        <v>150</v>
      </c>
      <c r="R264" s="103">
        <v>134</v>
      </c>
      <c r="S264" s="103">
        <v>30</v>
      </c>
      <c r="T264" s="103">
        <v>16</v>
      </c>
      <c r="U264" s="103">
        <v>8</v>
      </c>
      <c r="V264" s="103">
        <v>8</v>
      </c>
      <c r="W264" s="103">
        <v>15</v>
      </c>
      <c r="X264" s="103">
        <v>370</v>
      </c>
      <c r="Y264" s="103">
        <v>2</v>
      </c>
      <c r="Z264" s="103">
        <v>34</v>
      </c>
      <c r="AA264" s="103">
        <v>6</v>
      </c>
      <c r="AB264" s="103">
        <v>791</v>
      </c>
      <c r="AC264" s="104">
        <v>72</v>
      </c>
      <c r="AD264" s="105">
        <v>141</v>
      </c>
      <c r="AE264" s="60"/>
      <c r="AF264" s="60"/>
      <c r="AG264" s="61" t="s">
        <v>405</v>
      </c>
      <c r="AH264" s="62">
        <f t="shared" si="122"/>
        <v>13.254786450662738</v>
      </c>
      <c r="AI264" s="62">
        <f t="shared" si="123"/>
        <v>50.662739322533135</v>
      </c>
      <c r="AJ264" s="62">
        <f t="shared" si="124"/>
        <v>134.90427098674522</v>
      </c>
      <c r="AK264" s="62">
        <f t="shared" si="125"/>
        <v>20.324005891016203</v>
      </c>
      <c r="AL264" s="62">
        <f t="shared" si="126"/>
        <v>43.298969072164944</v>
      </c>
      <c r="AM264" s="62">
        <f t="shared" si="127"/>
        <v>30.633284241531662</v>
      </c>
      <c r="AN264" s="62">
        <f t="shared" si="128"/>
        <v>12.960235640648012</v>
      </c>
      <c r="AO264" s="62">
        <f t="shared" si="129"/>
        <v>32.695139911634762</v>
      </c>
      <c r="AP264" s="62">
        <f t="shared" si="130"/>
        <v>5.0073637702503691</v>
      </c>
      <c r="AQ264" s="62">
        <f t="shared" si="131"/>
        <v>74.815905743740799</v>
      </c>
      <c r="AR264" s="62">
        <f t="shared" si="132"/>
        <v>44.18262150220913</v>
      </c>
      <c r="AS264" s="62">
        <f t="shared" si="133"/>
        <v>39.469808541973492</v>
      </c>
      <c r="AT264" s="62">
        <f t="shared" si="134"/>
        <v>8.8365243004418268</v>
      </c>
      <c r="AU264" s="62">
        <f t="shared" si="135"/>
        <v>4.7128129602356408</v>
      </c>
      <c r="AV264" s="62">
        <f t="shared" si="136"/>
        <v>2.3564064801178204</v>
      </c>
      <c r="AW264" s="62">
        <f t="shared" si="137"/>
        <v>2.3564064801178204</v>
      </c>
      <c r="AX264" s="62">
        <f t="shared" si="138"/>
        <v>4.4182621502209134</v>
      </c>
      <c r="AY264" s="62">
        <f t="shared" si="139"/>
        <v>108.98379970544919</v>
      </c>
      <c r="AZ264" s="62">
        <f t="shared" si="140"/>
        <v>0.5891016200294551</v>
      </c>
      <c r="BA264" s="62">
        <f t="shared" si="141"/>
        <v>10.014727540500738</v>
      </c>
      <c r="BB264" s="62">
        <f t="shared" si="142"/>
        <v>1.7673048600883652</v>
      </c>
      <c r="BC264" s="62">
        <f t="shared" si="143"/>
        <v>232.98969072164948</v>
      </c>
      <c r="BD264" s="62">
        <f t="shared" si="120"/>
        <v>21.207658321060382</v>
      </c>
      <c r="BE264" s="62">
        <f t="shared" si="121"/>
        <v>41.531664212076585</v>
      </c>
      <c r="BF264" s="54"/>
      <c r="BG264" s="61" t="s">
        <v>405</v>
      </c>
      <c r="BH264" s="62">
        <f t="shared" si="144"/>
        <v>51.558291650634857</v>
      </c>
      <c r="BI264" s="62">
        <f t="shared" si="144"/>
        <v>11.76470588235294</v>
      </c>
      <c r="BJ264" s="62">
        <f t="shared" si="145"/>
        <v>58.823529411764703</v>
      </c>
      <c r="BK264" s="62">
        <f t="shared" si="146"/>
        <v>40.7843137254902</v>
      </c>
      <c r="BL264" s="62">
        <f t="shared" si="147"/>
        <v>140.04542013626039</v>
      </c>
      <c r="BM264" s="62">
        <f t="shared" si="148"/>
        <v>3.1372549019607843</v>
      </c>
      <c r="BN264" s="62">
        <f t="shared" si="149"/>
        <v>1.8552875695732838</v>
      </c>
    </row>
    <row r="265" spans="1:66" x14ac:dyDescent="0.25">
      <c r="A265" s="59" t="s">
        <v>406</v>
      </c>
      <c r="B265" s="103">
        <v>6032</v>
      </c>
      <c r="C265" s="103">
        <v>4701</v>
      </c>
      <c r="D265" s="103">
        <v>4625</v>
      </c>
      <c r="E265" s="103">
        <v>4536</v>
      </c>
      <c r="F265" s="103">
        <v>1713</v>
      </c>
      <c r="G265" s="103">
        <v>70</v>
      </c>
      <c r="H265" s="103">
        <v>297</v>
      </c>
      <c r="I265" s="103">
        <v>796</v>
      </c>
      <c r="J265" s="103">
        <v>115</v>
      </c>
      <c r="K265" s="103">
        <v>201</v>
      </c>
      <c r="L265" s="103">
        <v>191</v>
      </c>
      <c r="M265" s="103">
        <v>62</v>
      </c>
      <c r="N265" s="103">
        <v>112</v>
      </c>
      <c r="O265" s="103">
        <v>36</v>
      </c>
      <c r="P265" s="103">
        <v>356</v>
      </c>
      <c r="Q265" s="103">
        <v>193</v>
      </c>
      <c r="R265" s="103">
        <v>200</v>
      </c>
      <c r="S265" s="103">
        <v>41</v>
      </c>
      <c r="T265" s="103">
        <v>48</v>
      </c>
      <c r="U265" s="103">
        <v>37</v>
      </c>
      <c r="V265" s="103">
        <v>35</v>
      </c>
      <c r="W265" s="103">
        <v>39</v>
      </c>
      <c r="X265" s="103">
        <v>617</v>
      </c>
      <c r="Y265" s="103">
        <v>2</v>
      </c>
      <c r="Z265" s="103">
        <v>51</v>
      </c>
      <c r="AA265" s="103">
        <v>2</v>
      </c>
      <c r="AB265" s="103">
        <v>1240</v>
      </c>
      <c r="AC265" s="104">
        <v>72</v>
      </c>
      <c r="AD265" s="105">
        <v>191</v>
      </c>
      <c r="AE265" s="60"/>
      <c r="AF265" s="60"/>
      <c r="AG265" s="61" t="s">
        <v>406</v>
      </c>
      <c r="AH265" s="62">
        <f t="shared" si="122"/>
        <v>11.604774535809019</v>
      </c>
      <c r="AI265" s="62">
        <f t="shared" si="123"/>
        <v>49.237400530503983</v>
      </c>
      <c r="AJ265" s="62">
        <f t="shared" si="124"/>
        <v>131.9628647214854</v>
      </c>
      <c r="AK265" s="62">
        <f t="shared" si="125"/>
        <v>19.064986737400531</v>
      </c>
      <c r="AL265" s="62">
        <f t="shared" si="126"/>
        <v>33.322281167108756</v>
      </c>
      <c r="AM265" s="62">
        <f t="shared" si="127"/>
        <v>31.664456233421749</v>
      </c>
      <c r="AN265" s="62">
        <f t="shared" si="128"/>
        <v>10.278514588859418</v>
      </c>
      <c r="AO265" s="62">
        <f t="shared" si="129"/>
        <v>18.567639257294431</v>
      </c>
      <c r="AP265" s="62">
        <f t="shared" si="130"/>
        <v>5.9681697612732094</v>
      </c>
      <c r="AQ265" s="62">
        <f t="shared" si="131"/>
        <v>59.018567639257292</v>
      </c>
      <c r="AR265" s="62">
        <f t="shared" si="132"/>
        <v>31.996021220159154</v>
      </c>
      <c r="AS265" s="62">
        <f t="shared" si="133"/>
        <v>33.156498673740053</v>
      </c>
      <c r="AT265" s="62">
        <f t="shared" si="134"/>
        <v>6.7970822281167109</v>
      </c>
      <c r="AU265" s="62">
        <f t="shared" si="135"/>
        <v>7.9575596816976129</v>
      </c>
      <c r="AV265" s="62">
        <f t="shared" si="136"/>
        <v>6.1339522546419101</v>
      </c>
      <c r="AW265" s="62">
        <f t="shared" si="137"/>
        <v>5.8023872679045096</v>
      </c>
      <c r="AX265" s="62">
        <f t="shared" si="138"/>
        <v>6.4655172413793105</v>
      </c>
      <c r="AY265" s="62">
        <f t="shared" si="139"/>
        <v>102.28779840848806</v>
      </c>
      <c r="AZ265" s="62">
        <f t="shared" si="140"/>
        <v>0.33156498673740054</v>
      </c>
      <c r="BA265" s="62">
        <f t="shared" si="141"/>
        <v>8.4549071618037139</v>
      </c>
      <c r="BB265" s="62">
        <f t="shared" si="142"/>
        <v>0.33156498673740054</v>
      </c>
      <c r="BC265" s="62">
        <f t="shared" si="143"/>
        <v>205.57029177718832</v>
      </c>
      <c r="BD265" s="62">
        <f t="shared" si="120"/>
        <v>11.936339522546419</v>
      </c>
      <c r="BE265" s="62">
        <f t="shared" si="121"/>
        <v>31.664456233421749</v>
      </c>
      <c r="BF265" s="54"/>
      <c r="BG265" s="61" t="s">
        <v>406</v>
      </c>
      <c r="BH265" s="62">
        <f t="shared" si="144"/>
        <v>43.243243243243242</v>
      </c>
      <c r="BI265" s="62">
        <f t="shared" si="144"/>
        <v>9.0388007054673718</v>
      </c>
      <c r="BJ265" s="62">
        <f t="shared" si="145"/>
        <v>42.548500881834215</v>
      </c>
      <c r="BK265" s="62">
        <f t="shared" si="146"/>
        <v>42.107583774250436</v>
      </c>
      <c r="BL265" s="62">
        <f t="shared" si="147"/>
        <v>131.24867049563923</v>
      </c>
      <c r="BM265" s="62">
        <f t="shared" si="148"/>
        <v>7.716049382716049</v>
      </c>
      <c r="BN265" s="62">
        <f t="shared" si="149"/>
        <v>1.1675423234092235</v>
      </c>
    </row>
    <row r="266" spans="1:66" x14ac:dyDescent="0.25">
      <c r="A266" s="59" t="s">
        <v>407</v>
      </c>
      <c r="B266" s="103">
        <v>3999</v>
      </c>
      <c r="C266" s="103">
        <v>3119</v>
      </c>
      <c r="D266" s="103">
        <v>3055</v>
      </c>
      <c r="E266" s="103">
        <v>3003</v>
      </c>
      <c r="F266" s="103">
        <v>998</v>
      </c>
      <c r="G266" s="103">
        <v>26</v>
      </c>
      <c r="H266" s="103">
        <v>241</v>
      </c>
      <c r="I266" s="103">
        <v>438</v>
      </c>
      <c r="J266" s="103">
        <v>42</v>
      </c>
      <c r="K266" s="103">
        <v>167</v>
      </c>
      <c r="L266" s="103">
        <v>101</v>
      </c>
      <c r="M266" s="103">
        <v>122</v>
      </c>
      <c r="N266" s="103">
        <v>55</v>
      </c>
      <c r="O266" s="103">
        <v>10</v>
      </c>
      <c r="P266" s="103">
        <v>258</v>
      </c>
      <c r="Q266" s="103">
        <v>243</v>
      </c>
      <c r="R266" s="103">
        <v>123</v>
      </c>
      <c r="S266" s="103">
        <v>35</v>
      </c>
      <c r="T266" s="103">
        <v>21</v>
      </c>
      <c r="U266" s="103">
        <v>12</v>
      </c>
      <c r="V266" s="103">
        <v>8</v>
      </c>
      <c r="W266" s="103">
        <v>38</v>
      </c>
      <c r="X266" s="103">
        <v>455</v>
      </c>
      <c r="Y266" s="103">
        <v>3</v>
      </c>
      <c r="Z266" s="103">
        <v>17</v>
      </c>
      <c r="AA266" s="103">
        <v>4</v>
      </c>
      <c r="AB266" s="103">
        <v>810</v>
      </c>
      <c r="AC266" s="104">
        <v>63</v>
      </c>
      <c r="AD266" s="105">
        <v>99</v>
      </c>
      <c r="AE266" s="60"/>
      <c r="AF266" s="60"/>
      <c r="AG266" s="61" t="s">
        <v>407</v>
      </c>
      <c r="AH266" s="62">
        <f t="shared" si="122"/>
        <v>6.5016254063515886</v>
      </c>
      <c r="AI266" s="62">
        <f t="shared" si="123"/>
        <v>60.265066266566642</v>
      </c>
      <c r="AJ266" s="62">
        <f t="shared" si="124"/>
        <v>109.52738184546136</v>
      </c>
      <c r="AK266" s="62">
        <f t="shared" si="125"/>
        <v>10.502625656414104</v>
      </c>
      <c r="AL266" s="62">
        <f t="shared" si="126"/>
        <v>41.760440110027503</v>
      </c>
      <c r="AM266" s="62">
        <f t="shared" si="127"/>
        <v>25.25631407851963</v>
      </c>
      <c r="AN266" s="62">
        <f t="shared" si="128"/>
        <v>30.507626906726681</v>
      </c>
      <c r="AO266" s="62">
        <f t="shared" si="129"/>
        <v>13.753438359589898</v>
      </c>
      <c r="AP266" s="62">
        <f t="shared" si="130"/>
        <v>2.5006251562890722</v>
      </c>
      <c r="AQ266" s="62">
        <f t="shared" si="131"/>
        <v>64.516129032258064</v>
      </c>
      <c r="AR266" s="62">
        <f t="shared" si="132"/>
        <v>60.765191297824458</v>
      </c>
      <c r="AS266" s="62">
        <f t="shared" si="133"/>
        <v>30.75768942235559</v>
      </c>
      <c r="AT266" s="62">
        <f t="shared" si="134"/>
        <v>8.752188047011753</v>
      </c>
      <c r="AU266" s="62">
        <f t="shared" si="135"/>
        <v>5.2513128282070518</v>
      </c>
      <c r="AV266" s="62">
        <f t="shared" si="136"/>
        <v>3.0007501875468869</v>
      </c>
      <c r="AW266" s="62">
        <f t="shared" si="137"/>
        <v>2.000500125031258</v>
      </c>
      <c r="AX266" s="62">
        <f t="shared" si="138"/>
        <v>9.5023755938984742</v>
      </c>
      <c r="AY266" s="62">
        <f t="shared" si="139"/>
        <v>113.77844461115279</v>
      </c>
      <c r="AZ266" s="62">
        <f t="shared" si="140"/>
        <v>0.75018754688672173</v>
      </c>
      <c r="BA266" s="62">
        <f t="shared" si="141"/>
        <v>4.2510627656914224</v>
      </c>
      <c r="BB266" s="62">
        <f t="shared" si="142"/>
        <v>1.000250062515629</v>
      </c>
      <c r="BC266" s="62">
        <f t="shared" si="143"/>
        <v>202.55063765941486</v>
      </c>
      <c r="BD266" s="62">
        <f t="shared" si="120"/>
        <v>15.753938484621154</v>
      </c>
      <c r="BE266" s="62">
        <f t="shared" si="121"/>
        <v>24.756189047261813</v>
      </c>
      <c r="BF266" s="54"/>
      <c r="BG266" s="61" t="s">
        <v>407</v>
      </c>
      <c r="BH266" s="62">
        <f t="shared" si="144"/>
        <v>40.261865793780686</v>
      </c>
      <c r="BI266" s="62">
        <f t="shared" si="144"/>
        <v>11.655011655011656</v>
      </c>
      <c r="BJ266" s="62">
        <f t="shared" si="145"/>
        <v>80.919080919080912</v>
      </c>
      <c r="BK266" s="62">
        <f t="shared" si="146"/>
        <v>33.633033633033634</v>
      </c>
      <c r="BL266" s="62">
        <f t="shared" si="147"/>
        <v>145.88008977236294</v>
      </c>
      <c r="BM266" s="62">
        <f t="shared" si="148"/>
        <v>2.6640026640026639</v>
      </c>
      <c r="BN266" s="62">
        <f t="shared" si="149"/>
        <v>3.0060120240480961</v>
      </c>
    </row>
    <row r="267" spans="1:66" x14ac:dyDescent="0.25">
      <c r="A267" s="59" t="s">
        <v>408</v>
      </c>
      <c r="B267" s="103">
        <v>7711</v>
      </c>
      <c r="C267" s="103">
        <v>6175</v>
      </c>
      <c r="D267" s="103">
        <v>6076</v>
      </c>
      <c r="E267" s="103">
        <v>5967</v>
      </c>
      <c r="F267" s="103">
        <v>2609</v>
      </c>
      <c r="G267" s="103">
        <v>131</v>
      </c>
      <c r="H267" s="103">
        <v>412</v>
      </c>
      <c r="I267" s="103">
        <v>894</v>
      </c>
      <c r="J267" s="103">
        <v>130</v>
      </c>
      <c r="K267" s="103">
        <v>299</v>
      </c>
      <c r="L267" s="103">
        <v>290</v>
      </c>
      <c r="M267" s="103">
        <v>145</v>
      </c>
      <c r="N267" s="103">
        <v>130</v>
      </c>
      <c r="O267" s="103">
        <v>77</v>
      </c>
      <c r="P267" s="103">
        <v>544</v>
      </c>
      <c r="Q267" s="103">
        <v>368</v>
      </c>
      <c r="R267" s="103">
        <v>321</v>
      </c>
      <c r="S267" s="103">
        <v>46</v>
      </c>
      <c r="T267" s="103">
        <v>77</v>
      </c>
      <c r="U267" s="103">
        <v>25</v>
      </c>
      <c r="V267" s="103">
        <v>51</v>
      </c>
      <c r="W267" s="103">
        <v>65</v>
      </c>
      <c r="X267" s="103">
        <v>767</v>
      </c>
      <c r="Y267" s="103">
        <v>5</v>
      </c>
      <c r="Z267" s="103">
        <v>44</v>
      </c>
      <c r="AA267" s="103">
        <v>7</v>
      </c>
      <c r="AB267" s="103">
        <v>1700</v>
      </c>
      <c r="AC267" s="104">
        <v>158</v>
      </c>
      <c r="AD267" s="105">
        <v>172</v>
      </c>
      <c r="AE267" s="60"/>
      <c r="AF267" s="60"/>
      <c r="AG267" s="61" t="s">
        <v>408</v>
      </c>
      <c r="AH267" s="62">
        <f t="shared" si="122"/>
        <v>16.988717416677474</v>
      </c>
      <c r="AI267" s="62">
        <f t="shared" si="123"/>
        <v>53.430164699779532</v>
      </c>
      <c r="AJ267" s="62">
        <f t="shared" si="124"/>
        <v>115.93827000389055</v>
      </c>
      <c r="AK267" s="62">
        <f t="shared" si="125"/>
        <v>16.859032550901311</v>
      </c>
      <c r="AL267" s="62">
        <f t="shared" si="126"/>
        <v>38.775774867073011</v>
      </c>
      <c r="AM267" s="62">
        <f t="shared" si="127"/>
        <v>37.608611075087538</v>
      </c>
      <c r="AN267" s="62">
        <f t="shared" si="128"/>
        <v>18.804305537543769</v>
      </c>
      <c r="AO267" s="62">
        <f t="shared" si="129"/>
        <v>16.859032550901311</v>
      </c>
      <c r="AP267" s="62">
        <f t="shared" si="130"/>
        <v>9.985734664764621</v>
      </c>
      <c r="AQ267" s="62">
        <f t="shared" si="131"/>
        <v>70.548566982233183</v>
      </c>
      <c r="AR267" s="62">
        <f t="shared" si="132"/>
        <v>47.724030605628329</v>
      </c>
      <c r="AS267" s="62">
        <f t="shared" si="133"/>
        <v>41.628841914148616</v>
      </c>
      <c r="AT267" s="62">
        <f t="shared" si="134"/>
        <v>5.9655038257035411</v>
      </c>
      <c r="AU267" s="62">
        <f t="shared" si="135"/>
        <v>9.985734664764621</v>
      </c>
      <c r="AV267" s="62">
        <f t="shared" si="136"/>
        <v>3.2421216444040981</v>
      </c>
      <c r="AW267" s="62">
        <f t="shared" si="137"/>
        <v>6.61392815458436</v>
      </c>
      <c r="AX267" s="62">
        <f t="shared" si="138"/>
        <v>8.4295162754506556</v>
      </c>
      <c r="AY267" s="62">
        <f t="shared" si="139"/>
        <v>99.468292050317729</v>
      </c>
      <c r="AZ267" s="62">
        <f t="shared" si="140"/>
        <v>0.64842432888081958</v>
      </c>
      <c r="BA267" s="62">
        <f t="shared" si="141"/>
        <v>5.7061340941512126</v>
      </c>
      <c r="BB267" s="62">
        <f t="shared" si="142"/>
        <v>0.90779406043314748</v>
      </c>
      <c r="BC267" s="62">
        <f t="shared" si="143"/>
        <v>220.46427181947868</v>
      </c>
      <c r="BD267" s="62">
        <f t="shared" si="120"/>
        <v>20.490208792633897</v>
      </c>
      <c r="BE267" s="62">
        <f t="shared" si="121"/>
        <v>22.305796913500195</v>
      </c>
      <c r="BF267" s="54"/>
      <c r="BG267" s="61" t="s">
        <v>408</v>
      </c>
      <c r="BH267" s="62">
        <f t="shared" si="144"/>
        <v>52.830809743252139</v>
      </c>
      <c r="BI267" s="62">
        <f t="shared" si="144"/>
        <v>7.7090665325959442</v>
      </c>
      <c r="BJ267" s="62">
        <f t="shared" si="145"/>
        <v>61.672532260767554</v>
      </c>
      <c r="BK267" s="62">
        <f t="shared" si="146"/>
        <v>48.600636835930949</v>
      </c>
      <c r="BL267" s="62">
        <f t="shared" si="147"/>
        <v>124.21052631578948</v>
      </c>
      <c r="BM267" s="62">
        <f t="shared" si="148"/>
        <v>8.5470085470085486</v>
      </c>
      <c r="BN267" s="62">
        <f t="shared" si="149"/>
        <v>1.9164430816404754</v>
      </c>
    </row>
    <row r="268" spans="1:66" x14ac:dyDescent="0.25">
      <c r="A268" s="59" t="s">
        <v>409</v>
      </c>
      <c r="B268" s="103">
        <v>5232</v>
      </c>
      <c r="C268" s="103">
        <v>4127</v>
      </c>
      <c r="D268" s="103">
        <v>4069</v>
      </c>
      <c r="E268" s="103">
        <v>4001</v>
      </c>
      <c r="F268" s="103">
        <v>1741</v>
      </c>
      <c r="G268" s="103">
        <v>73</v>
      </c>
      <c r="H268" s="103">
        <v>247</v>
      </c>
      <c r="I268" s="103">
        <v>781</v>
      </c>
      <c r="J268" s="103">
        <v>89</v>
      </c>
      <c r="K268" s="103">
        <v>194</v>
      </c>
      <c r="L268" s="103">
        <v>223</v>
      </c>
      <c r="M268" s="103">
        <v>72</v>
      </c>
      <c r="N268" s="103">
        <v>120</v>
      </c>
      <c r="O268" s="103">
        <v>33</v>
      </c>
      <c r="P268" s="103">
        <v>347</v>
      </c>
      <c r="Q268" s="103">
        <v>350</v>
      </c>
      <c r="R268" s="103">
        <v>208</v>
      </c>
      <c r="S268" s="103">
        <v>39</v>
      </c>
      <c r="T268" s="103">
        <v>55</v>
      </c>
      <c r="U268" s="103">
        <v>28</v>
      </c>
      <c r="V268" s="103">
        <v>58</v>
      </c>
      <c r="W268" s="103">
        <v>32</v>
      </c>
      <c r="X268" s="103">
        <v>325</v>
      </c>
      <c r="Y268" s="103">
        <v>4</v>
      </c>
      <c r="Z268" s="103">
        <v>28</v>
      </c>
      <c r="AA268" s="103">
        <v>22</v>
      </c>
      <c r="AB268" s="103">
        <v>1267</v>
      </c>
      <c r="AC268" s="104">
        <v>86</v>
      </c>
      <c r="AD268" s="105">
        <v>209</v>
      </c>
      <c r="AE268" s="60"/>
      <c r="AF268" s="60"/>
      <c r="AG268" s="61" t="s">
        <v>409</v>
      </c>
      <c r="AH268" s="62">
        <f t="shared" si="122"/>
        <v>13.952599388379205</v>
      </c>
      <c r="AI268" s="62">
        <f t="shared" si="123"/>
        <v>47.209480122324159</v>
      </c>
      <c r="AJ268" s="62">
        <f t="shared" si="124"/>
        <v>149.27370030581039</v>
      </c>
      <c r="AK268" s="62">
        <f t="shared" si="125"/>
        <v>17.010703363914374</v>
      </c>
      <c r="AL268" s="62">
        <f t="shared" si="126"/>
        <v>37.079510703363908</v>
      </c>
      <c r="AM268" s="62">
        <f t="shared" si="127"/>
        <v>42.622324159021403</v>
      </c>
      <c r="AN268" s="62">
        <f t="shared" si="128"/>
        <v>13.761467889908257</v>
      </c>
      <c r="AO268" s="62">
        <f t="shared" si="129"/>
        <v>22.935779816513762</v>
      </c>
      <c r="AP268" s="62">
        <f t="shared" si="130"/>
        <v>6.3073394495412849</v>
      </c>
      <c r="AQ268" s="62">
        <f t="shared" si="131"/>
        <v>66.322629969418955</v>
      </c>
      <c r="AR268" s="62">
        <f t="shared" si="132"/>
        <v>66.896024464831811</v>
      </c>
      <c r="AS268" s="62">
        <f t="shared" si="133"/>
        <v>39.755351681957187</v>
      </c>
      <c r="AT268" s="62">
        <f t="shared" si="134"/>
        <v>7.454128440366973</v>
      </c>
      <c r="AU268" s="62">
        <f t="shared" si="135"/>
        <v>10.51223241590214</v>
      </c>
      <c r="AV268" s="62">
        <f t="shared" si="136"/>
        <v>5.3516819571865444</v>
      </c>
      <c r="AW268" s="62">
        <f t="shared" si="137"/>
        <v>11.085626911314984</v>
      </c>
      <c r="AX268" s="62">
        <f t="shared" si="138"/>
        <v>6.1162079510703364</v>
      </c>
      <c r="AY268" s="62">
        <f t="shared" si="139"/>
        <v>62.117737003058103</v>
      </c>
      <c r="AZ268" s="62">
        <f t="shared" si="140"/>
        <v>0.76452599388379205</v>
      </c>
      <c r="BA268" s="62">
        <f t="shared" si="141"/>
        <v>5.3516819571865444</v>
      </c>
      <c r="BB268" s="62">
        <f t="shared" si="142"/>
        <v>4.2048929663608563</v>
      </c>
      <c r="BC268" s="62">
        <f t="shared" si="143"/>
        <v>242.16360856269111</v>
      </c>
      <c r="BD268" s="62">
        <f t="shared" si="120"/>
        <v>16.437308868501528</v>
      </c>
      <c r="BE268" s="62">
        <f t="shared" si="121"/>
        <v>39.946483180428139</v>
      </c>
      <c r="BF268" s="54"/>
      <c r="BG268" s="61" t="s">
        <v>409</v>
      </c>
      <c r="BH268" s="62">
        <f t="shared" si="144"/>
        <v>51.118210862619804</v>
      </c>
      <c r="BI268" s="62">
        <f t="shared" si="144"/>
        <v>9.7475631092226944</v>
      </c>
      <c r="BJ268" s="62">
        <f t="shared" si="145"/>
        <v>87.478130467383167</v>
      </c>
      <c r="BK268" s="62">
        <f t="shared" si="146"/>
        <v>55.736065983504126</v>
      </c>
      <c r="BL268" s="62">
        <f t="shared" si="147"/>
        <v>78.749697116549555</v>
      </c>
      <c r="BM268" s="62">
        <f t="shared" si="148"/>
        <v>14.496375906023495</v>
      </c>
      <c r="BN268" s="62">
        <f t="shared" si="149"/>
        <v>2.2975301550832854</v>
      </c>
    </row>
    <row r="269" spans="1:66" x14ac:dyDescent="0.25">
      <c r="A269" s="59" t="s">
        <v>410</v>
      </c>
      <c r="B269" s="103">
        <v>9072</v>
      </c>
      <c r="C269" s="103">
        <v>7302</v>
      </c>
      <c r="D269" s="103">
        <v>7179</v>
      </c>
      <c r="E269" s="103">
        <v>7073</v>
      </c>
      <c r="F269" s="103">
        <v>2860</v>
      </c>
      <c r="G269" s="103">
        <v>112</v>
      </c>
      <c r="H269" s="103">
        <v>532</v>
      </c>
      <c r="I269" s="103">
        <v>1284</v>
      </c>
      <c r="J269" s="103">
        <v>166</v>
      </c>
      <c r="K269" s="103">
        <v>340</v>
      </c>
      <c r="L269" s="103">
        <v>380</v>
      </c>
      <c r="M269" s="103">
        <v>134</v>
      </c>
      <c r="N269" s="103">
        <v>160</v>
      </c>
      <c r="O269" s="103">
        <v>65</v>
      </c>
      <c r="P269" s="103">
        <v>617</v>
      </c>
      <c r="Q269" s="103">
        <v>555</v>
      </c>
      <c r="R269" s="103">
        <v>350</v>
      </c>
      <c r="S269" s="103">
        <v>83</v>
      </c>
      <c r="T269" s="103">
        <v>69</v>
      </c>
      <c r="U269" s="103">
        <v>28</v>
      </c>
      <c r="V269" s="103">
        <v>62</v>
      </c>
      <c r="W269" s="103">
        <v>107</v>
      </c>
      <c r="X269" s="103">
        <v>752</v>
      </c>
      <c r="Y269" s="103">
        <v>16</v>
      </c>
      <c r="Z269" s="103">
        <v>50</v>
      </c>
      <c r="AA269" s="103">
        <v>20</v>
      </c>
      <c r="AB269" s="103">
        <v>2151</v>
      </c>
      <c r="AC269" s="104">
        <v>170</v>
      </c>
      <c r="AD269" s="105">
        <v>316</v>
      </c>
      <c r="AE269" s="60"/>
      <c r="AF269" s="60"/>
      <c r="AG269" s="61" t="s">
        <v>410</v>
      </c>
      <c r="AH269" s="62">
        <f t="shared" si="122"/>
        <v>12.345679012345679</v>
      </c>
      <c r="AI269" s="62">
        <f t="shared" si="123"/>
        <v>58.641975308641975</v>
      </c>
      <c r="AJ269" s="62">
        <f t="shared" si="124"/>
        <v>141.53439153439155</v>
      </c>
      <c r="AK269" s="62">
        <f t="shared" si="125"/>
        <v>18.29805996472663</v>
      </c>
      <c r="AL269" s="62">
        <f t="shared" si="126"/>
        <v>37.47795414462081</v>
      </c>
      <c r="AM269" s="62">
        <f t="shared" si="127"/>
        <v>41.88712522045855</v>
      </c>
      <c r="AN269" s="62">
        <f t="shared" si="128"/>
        <v>14.770723104056437</v>
      </c>
      <c r="AO269" s="62">
        <f t="shared" si="129"/>
        <v>17.636684303350968</v>
      </c>
      <c r="AP269" s="62">
        <f t="shared" si="130"/>
        <v>7.1649029982363315</v>
      </c>
      <c r="AQ269" s="62">
        <f t="shared" si="131"/>
        <v>68.011463844797191</v>
      </c>
      <c r="AR269" s="62">
        <f t="shared" si="132"/>
        <v>61.177248677248677</v>
      </c>
      <c r="AS269" s="62">
        <f t="shared" si="133"/>
        <v>38.580246913580247</v>
      </c>
      <c r="AT269" s="62">
        <f t="shared" si="134"/>
        <v>9.1490299823633148</v>
      </c>
      <c r="AU269" s="62">
        <f t="shared" si="135"/>
        <v>7.6058201058201051</v>
      </c>
      <c r="AV269" s="62">
        <f t="shared" si="136"/>
        <v>3.0864197530864197</v>
      </c>
      <c r="AW269" s="62">
        <f t="shared" si="137"/>
        <v>6.8342151675485008</v>
      </c>
      <c r="AX269" s="62">
        <f t="shared" si="138"/>
        <v>11.79453262786596</v>
      </c>
      <c r="AY269" s="62">
        <f t="shared" si="139"/>
        <v>82.892416225749557</v>
      </c>
      <c r="AZ269" s="62">
        <f t="shared" si="140"/>
        <v>1.7636684303350969</v>
      </c>
      <c r="BA269" s="62">
        <f t="shared" si="141"/>
        <v>5.511463844797178</v>
      </c>
      <c r="BB269" s="62">
        <f t="shared" si="142"/>
        <v>2.204585537918871</v>
      </c>
      <c r="BC269" s="62">
        <f t="shared" si="143"/>
        <v>237.10317460317458</v>
      </c>
      <c r="BD269" s="62">
        <f t="shared" si="120"/>
        <v>18.738977072310405</v>
      </c>
      <c r="BE269" s="62">
        <f t="shared" si="121"/>
        <v>34.832451499118164</v>
      </c>
      <c r="BF269" s="54"/>
      <c r="BG269" s="61" t="s">
        <v>410</v>
      </c>
      <c r="BH269" s="62">
        <f t="shared" si="144"/>
        <v>48.753308260203369</v>
      </c>
      <c r="BI269" s="62">
        <f t="shared" si="144"/>
        <v>11.734766011593383</v>
      </c>
      <c r="BJ269" s="62">
        <f t="shared" si="145"/>
        <v>78.467411282341303</v>
      </c>
      <c r="BK269" s="62">
        <f t="shared" si="146"/>
        <v>53.725434751873323</v>
      </c>
      <c r="BL269" s="62">
        <f t="shared" si="147"/>
        <v>102.98548342919749</v>
      </c>
      <c r="BM269" s="62">
        <f t="shared" si="148"/>
        <v>8.7657288279372256</v>
      </c>
      <c r="BN269" s="62">
        <f t="shared" si="149"/>
        <v>5.5944055944055942</v>
      </c>
    </row>
    <row r="270" spans="1:66" x14ac:dyDescent="0.25">
      <c r="A270" s="59" t="s">
        <v>411</v>
      </c>
      <c r="B270" s="103">
        <v>2272</v>
      </c>
      <c r="C270" s="103">
        <v>1814</v>
      </c>
      <c r="D270" s="103">
        <v>1779</v>
      </c>
      <c r="E270" s="103">
        <v>1756</v>
      </c>
      <c r="F270" s="103">
        <v>583</v>
      </c>
      <c r="G270" s="103">
        <v>23</v>
      </c>
      <c r="H270" s="103">
        <v>86</v>
      </c>
      <c r="I270" s="103">
        <v>193</v>
      </c>
      <c r="J270" s="103">
        <v>33</v>
      </c>
      <c r="K270" s="103">
        <v>83</v>
      </c>
      <c r="L270" s="103">
        <v>50</v>
      </c>
      <c r="M270" s="103">
        <v>37</v>
      </c>
      <c r="N270" s="103">
        <v>34</v>
      </c>
      <c r="O270" s="103">
        <v>9</v>
      </c>
      <c r="P270" s="103">
        <v>136</v>
      </c>
      <c r="Q270" s="103">
        <v>109</v>
      </c>
      <c r="R270" s="103">
        <v>68</v>
      </c>
      <c r="S270" s="103">
        <v>32</v>
      </c>
      <c r="T270" s="103">
        <v>18</v>
      </c>
      <c r="U270" s="103">
        <v>5</v>
      </c>
      <c r="V270" s="103">
        <v>42</v>
      </c>
      <c r="W270" s="103">
        <v>21</v>
      </c>
      <c r="X270" s="103">
        <v>177</v>
      </c>
      <c r="Y270" s="103">
        <v>2</v>
      </c>
      <c r="Z270" s="103">
        <v>7</v>
      </c>
      <c r="AA270" s="103">
        <v>1</v>
      </c>
      <c r="AB270" s="103">
        <v>372</v>
      </c>
      <c r="AC270" s="104">
        <v>36</v>
      </c>
      <c r="AD270" s="105">
        <v>59</v>
      </c>
      <c r="AE270" s="60"/>
      <c r="AF270" s="60"/>
      <c r="AG270" s="61" t="s">
        <v>411</v>
      </c>
      <c r="AH270" s="62">
        <f t="shared" si="122"/>
        <v>10.123239436619718</v>
      </c>
      <c r="AI270" s="62">
        <f t="shared" si="123"/>
        <v>37.852112676056336</v>
      </c>
      <c r="AJ270" s="62">
        <f t="shared" si="124"/>
        <v>84.947183098591552</v>
      </c>
      <c r="AK270" s="62">
        <f t="shared" si="125"/>
        <v>14.524647887323944</v>
      </c>
      <c r="AL270" s="62">
        <f t="shared" si="126"/>
        <v>36.531690140845072</v>
      </c>
      <c r="AM270" s="62">
        <f t="shared" si="127"/>
        <v>22.007042253521124</v>
      </c>
      <c r="AN270" s="62">
        <f t="shared" si="128"/>
        <v>16.285211267605632</v>
      </c>
      <c r="AO270" s="62">
        <f t="shared" si="129"/>
        <v>14.964788732394366</v>
      </c>
      <c r="AP270" s="62">
        <f t="shared" si="130"/>
        <v>3.9612676056338025</v>
      </c>
      <c r="AQ270" s="62">
        <f t="shared" si="131"/>
        <v>59.859154929577464</v>
      </c>
      <c r="AR270" s="62">
        <f t="shared" si="132"/>
        <v>47.975352112676056</v>
      </c>
      <c r="AS270" s="62">
        <f t="shared" si="133"/>
        <v>29.929577464788732</v>
      </c>
      <c r="AT270" s="62">
        <f t="shared" si="134"/>
        <v>14.084507042253522</v>
      </c>
      <c r="AU270" s="62">
        <f t="shared" si="135"/>
        <v>7.9225352112676051</v>
      </c>
      <c r="AV270" s="62">
        <f t="shared" si="136"/>
        <v>2.200704225352113</v>
      </c>
      <c r="AW270" s="62">
        <f t="shared" si="137"/>
        <v>18.485915492957748</v>
      </c>
      <c r="AX270" s="62">
        <f t="shared" si="138"/>
        <v>9.2429577464788739</v>
      </c>
      <c r="AY270" s="62">
        <f t="shared" si="139"/>
        <v>77.904929577464785</v>
      </c>
      <c r="AZ270" s="62">
        <f t="shared" si="140"/>
        <v>0.88028169014084512</v>
      </c>
      <c r="BA270" s="62">
        <f t="shared" si="141"/>
        <v>3.0809859154929575</v>
      </c>
      <c r="BB270" s="62">
        <f t="shared" si="142"/>
        <v>0.44014084507042256</v>
      </c>
      <c r="BC270" s="62">
        <f t="shared" si="143"/>
        <v>163.73239436619718</v>
      </c>
      <c r="BD270" s="62">
        <f t="shared" si="120"/>
        <v>15.84507042253521</v>
      </c>
      <c r="BE270" s="62">
        <f t="shared" si="121"/>
        <v>25.968309859154928</v>
      </c>
      <c r="BF270" s="54"/>
      <c r="BG270" s="61" t="s">
        <v>411</v>
      </c>
      <c r="BH270" s="62">
        <f t="shared" si="144"/>
        <v>38.223721191680724</v>
      </c>
      <c r="BI270" s="62">
        <f t="shared" si="144"/>
        <v>18.223234624145785</v>
      </c>
      <c r="BJ270" s="62">
        <f t="shared" si="145"/>
        <v>62.072892938496587</v>
      </c>
      <c r="BK270" s="62">
        <f t="shared" si="146"/>
        <v>28.473804100227788</v>
      </c>
      <c r="BL270" s="62">
        <f t="shared" si="147"/>
        <v>97.574421168687991</v>
      </c>
      <c r="BM270" s="62">
        <f t="shared" si="148"/>
        <v>23.917995444191344</v>
      </c>
      <c r="BN270" s="62">
        <f t="shared" si="149"/>
        <v>3.4305317324185247</v>
      </c>
    </row>
    <row r="271" spans="1:66" x14ac:dyDescent="0.25">
      <c r="A271" s="59" t="s">
        <v>412</v>
      </c>
      <c r="B271" s="103">
        <v>3701</v>
      </c>
      <c r="C271" s="103">
        <v>2792</v>
      </c>
      <c r="D271" s="103">
        <v>2743</v>
      </c>
      <c r="E271" s="103">
        <v>2702</v>
      </c>
      <c r="F271" s="103">
        <v>886</v>
      </c>
      <c r="G271" s="103">
        <v>40</v>
      </c>
      <c r="H271" s="103">
        <v>118</v>
      </c>
      <c r="I271" s="103">
        <v>479</v>
      </c>
      <c r="J271" s="103">
        <v>54</v>
      </c>
      <c r="K271" s="103">
        <v>119</v>
      </c>
      <c r="L271" s="103">
        <v>72</v>
      </c>
      <c r="M271" s="103">
        <v>39</v>
      </c>
      <c r="N271" s="103">
        <v>84</v>
      </c>
      <c r="O271" s="103">
        <v>15</v>
      </c>
      <c r="P271" s="103">
        <v>197</v>
      </c>
      <c r="Q271" s="103">
        <v>54</v>
      </c>
      <c r="R271" s="103">
        <v>108</v>
      </c>
      <c r="S271" s="103">
        <v>24</v>
      </c>
      <c r="T271" s="103">
        <v>25</v>
      </c>
      <c r="U271" s="103">
        <v>13</v>
      </c>
      <c r="V271" s="103">
        <v>16</v>
      </c>
      <c r="W271" s="103">
        <v>29</v>
      </c>
      <c r="X271" s="103">
        <v>288</v>
      </c>
      <c r="Y271" s="103">
        <v>2</v>
      </c>
      <c r="Z271" s="103">
        <v>12</v>
      </c>
      <c r="AA271" s="103">
        <v>7</v>
      </c>
      <c r="AB271" s="103">
        <v>678</v>
      </c>
      <c r="AC271" s="104">
        <v>27</v>
      </c>
      <c r="AD271" s="105">
        <v>114</v>
      </c>
      <c r="AE271" s="60"/>
      <c r="AF271" s="60"/>
      <c r="AG271" s="61" t="s">
        <v>412</v>
      </c>
      <c r="AH271" s="62">
        <f t="shared" si="122"/>
        <v>10.807889759524453</v>
      </c>
      <c r="AI271" s="62">
        <f t="shared" si="123"/>
        <v>31.883274790597131</v>
      </c>
      <c r="AJ271" s="62">
        <f t="shared" si="124"/>
        <v>129.42447987030533</v>
      </c>
      <c r="AK271" s="62">
        <f t="shared" si="125"/>
        <v>14.59065117535801</v>
      </c>
      <c r="AL271" s="62">
        <f t="shared" si="126"/>
        <v>32.153472034585249</v>
      </c>
      <c r="AM271" s="62">
        <f t="shared" si="127"/>
        <v>19.454201567144018</v>
      </c>
      <c r="AN271" s="62">
        <f t="shared" si="128"/>
        <v>10.537692515536342</v>
      </c>
      <c r="AO271" s="62">
        <f t="shared" si="129"/>
        <v>22.696568495001351</v>
      </c>
      <c r="AP271" s="62">
        <f t="shared" si="130"/>
        <v>4.0529586598216705</v>
      </c>
      <c r="AQ271" s="62">
        <f t="shared" si="131"/>
        <v>53.228857065657927</v>
      </c>
      <c r="AR271" s="62">
        <f t="shared" si="132"/>
        <v>14.59065117535801</v>
      </c>
      <c r="AS271" s="62">
        <f t="shared" si="133"/>
        <v>29.18130235071602</v>
      </c>
      <c r="AT271" s="62">
        <f t="shared" si="134"/>
        <v>6.484733855714671</v>
      </c>
      <c r="AU271" s="62">
        <f t="shared" si="135"/>
        <v>6.7549310997027829</v>
      </c>
      <c r="AV271" s="62">
        <f t="shared" si="136"/>
        <v>3.5125641718454474</v>
      </c>
      <c r="AW271" s="62">
        <f t="shared" si="137"/>
        <v>4.3231559038097807</v>
      </c>
      <c r="AX271" s="62">
        <f t="shared" si="138"/>
        <v>7.8357200756552281</v>
      </c>
      <c r="AY271" s="62">
        <f t="shared" si="139"/>
        <v>77.816806268576073</v>
      </c>
      <c r="AZ271" s="62">
        <f t="shared" si="140"/>
        <v>0.54039448797622258</v>
      </c>
      <c r="BA271" s="62">
        <f t="shared" si="141"/>
        <v>3.2423669278573355</v>
      </c>
      <c r="BB271" s="62">
        <f t="shared" si="142"/>
        <v>1.8913807079167793</v>
      </c>
      <c r="BC271" s="62">
        <f t="shared" si="143"/>
        <v>183.19373142393945</v>
      </c>
      <c r="BD271" s="62">
        <f t="shared" si="120"/>
        <v>7.2953255876790051</v>
      </c>
      <c r="BE271" s="62">
        <f t="shared" si="121"/>
        <v>30.80248581464469</v>
      </c>
      <c r="BF271" s="54"/>
      <c r="BG271" s="61" t="s">
        <v>412</v>
      </c>
      <c r="BH271" s="62">
        <f t="shared" si="144"/>
        <v>39.372949325555965</v>
      </c>
      <c r="BI271" s="62">
        <f t="shared" si="144"/>
        <v>8.8823094004441145</v>
      </c>
      <c r="BJ271" s="62">
        <f t="shared" si="145"/>
        <v>19.985196150999258</v>
      </c>
      <c r="BK271" s="62">
        <f t="shared" si="146"/>
        <v>26.646928201332347</v>
      </c>
      <c r="BL271" s="62">
        <f t="shared" si="147"/>
        <v>103.15186246418338</v>
      </c>
      <c r="BM271" s="62">
        <f t="shared" si="148"/>
        <v>5.921539600296077</v>
      </c>
      <c r="BN271" s="62">
        <f t="shared" si="149"/>
        <v>2.2573363431151239</v>
      </c>
    </row>
    <row r="272" spans="1:66" x14ac:dyDescent="0.25">
      <c r="A272" s="59" t="s">
        <v>413</v>
      </c>
      <c r="B272" s="103">
        <v>4824</v>
      </c>
      <c r="C272" s="103">
        <v>3717</v>
      </c>
      <c r="D272" s="103">
        <v>3652</v>
      </c>
      <c r="E272" s="103">
        <v>3566</v>
      </c>
      <c r="F272" s="103">
        <v>1245</v>
      </c>
      <c r="G272" s="103">
        <v>44</v>
      </c>
      <c r="H272" s="103">
        <v>203</v>
      </c>
      <c r="I272" s="103">
        <v>502</v>
      </c>
      <c r="J272" s="103">
        <v>63</v>
      </c>
      <c r="K272" s="103">
        <v>158</v>
      </c>
      <c r="L272" s="103">
        <v>87</v>
      </c>
      <c r="M272" s="103">
        <v>75</v>
      </c>
      <c r="N272" s="103">
        <v>76</v>
      </c>
      <c r="O272" s="103">
        <v>18</v>
      </c>
      <c r="P272" s="103">
        <v>267</v>
      </c>
      <c r="Q272" s="103">
        <v>309</v>
      </c>
      <c r="R272" s="103">
        <v>140</v>
      </c>
      <c r="S272" s="103">
        <v>28</v>
      </c>
      <c r="T272" s="103">
        <v>34</v>
      </c>
      <c r="U272" s="103">
        <v>11</v>
      </c>
      <c r="V272" s="103">
        <v>8</v>
      </c>
      <c r="W272" s="103">
        <v>40</v>
      </c>
      <c r="X272" s="103">
        <v>374</v>
      </c>
      <c r="Y272" s="103">
        <v>4</v>
      </c>
      <c r="Z272" s="103">
        <v>13</v>
      </c>
      <c r="AA272" s="103">
        <v>12</v>
      </c>
      <c r="AB272" s="103">
        <v>879</v>
      </c>
      <c r="AC272" s="104">
        <v>45</v>
      </c>
      <c r="AD272" s="105">
        <v>114</v>
      </c>
      <c r="AE272" s="60"/>
      <c r="AF272" s="60"/>
      <c r="AG272" s="61" t="s">
        <v>413</v>
      </c>
      <c r="AH272" s="62">
        <f t="shared" si="122"/>
        <v>9.1210613598673298</v>
      </c>
      <c r="AI272" s="62">
        <f t="shared" si="123"/>
        <v>42.081260364842457</v>
      </c>
      <c r="AJ272" s="62">
        <f t="shared" si="124"/>
        <v>104.06301824212272</v>
      </c>
      <c r="AK272" s="62">
        <f t="shared" si="125"/>
        <v>13.059701492537313</v>
      </c>
      <c r="AL272" s="62">
        <f t="shared" si="126"/>
        <v>32.752902155887227</v>
      </c>
      <c r="AM272" s="62">
        <f t="shared" si="127"/>
        <v>18.034825870646767</v>
      </c>
      <c r="AN272" s="62">
        <f t="shared" si="128"/>
        <v>15.547263681592041</v>
      </c>
      <c r="AO272" s="62">
        <f t="shared" si="129"/>
        <v>15.754560530679935</v>
      </c>
      <c r="AP272" s="62">
        <f t="shared" si="130"/>
        <v>3.7313432835820897</v>
      </c>
      <c r="AQ272" s="62">
        <f t="shared" si="131"/>
        <v>55.348258706467661</v>
      </c>
      <c r="AR272" s="62">
        <f t="shared" si="132"/>
        <v>64.054726368159209</v>
      </c>
      <c r="AS272" s="62">
        <f t="shared" si="133"/>
        <v>29.021558872305139</v>
      </c>
      <c r="AT272" s="62">
        <f t="shared" si="134"/>
        <v>5.804311774461028</v>
      </c>
      <c r="AU272" s="62">
        <f t="shared" si="135"/>
        <v>7.048092868988391</v>
      </c>
      <c r="AV272" s="62">
        <f t="shared" si="136"/>
        <v>2.2802653399668324</v>
      </c>
      <c r="AW272" s="62">
        <f t="shared" si="137"/>
        <v>1.6583747927031509</v>
      </c>
      <c r="AX272" s="62">
        <f t="shared" si="138"/>
        <v>8.291873963515755</v>
      </c>
      <c r="AY272" s="62">
        <f t="shared" si="139"/>
        <v>77.529021558872302</v>
      </c>
      <c r="AZ272" s="62">
        <f t="shared" si="140"/>
        <v>0.82918739635157546</v>
      </c>
      <c r="BA272" s="62">
        <f t="shared" si="141"/>
        <v>2.6948590381426203</v>
      </c>
      <c r="BB272" s="62">
        <f t="shared" si="142"/>
        <v>2.4875621890547261</v>
      </c>
      <c r="BC272" s="62">
        <f t="shared" si="143"/>
        <v>182.21393034825869</v>
      </c>
      <c r="BD272" s="62">
        <f t="shared" si="120"/>
        <v>9.3283582089552226</v>
      </c>
      <c r="BE272" s="62">
        <f t="shared" si="121"/>
        <v>23.631840796019901</v>
      </c>
      <c r="BF272" s="54"/>
      <c r="BG272" s="61" t="s">
        <v>413</v>
      </c>
      <c r="BH272" s="62">
        <f t="shared" si="144"/>
        <v>38.335158817086523</v>
      </c>
      <c r="BI272" s="62">
        <f t="shared" si="144"/>
        <v>7.8519349411104882</v>
      </c>
      <c r="BJ272" s="62">
        <f t="shared" si="145"/>
        <v>86.651710600112182</v>
      </c>
      <c r="BK272" s="62">
        <f t="shared" si="146"/>
        <v>24.397083567021873</v>
      </c>
      <c r="BL272" s="62">
        <f t="shared" si="147"/>
        <v>100.61877858488027</v>
      </c>
      <c r="BM272" s="62">
        <f t="shared" si="148"/>
        <v>2.2434099831744252</v>
      </c>
      <c r="BN272" s="62">
        <f t="shared" si="149"/>
        <v>3.2128514056224899</v>
      </c>
    </row>
    <row r="273" spans="1:66" x14ac:dyDescent="0.25">
      <c r="A273" s="59" t="s">
        <v>414</v>
      </c>
      <c r="B273" s="103">
        <v>2899</v>
      </c>
      <c r="C273" s="103">
        <v>2387</v>
      </c>
      <c r="D273" s="103">
        <v>2350</v>
      </c>
      <c r="E273" s="103">
        <v>2309</v>
      </c>
      <c r="F273" s="103">
        <v>842</v>
      </c>
      <c r="G273" s="103">
        <v>36</v>
      </c>
      <c r="H273" s="103">
        <v>142</v>
      </c>
      <c r="I273" s="103">
        <v>361</v>
      </c>
      <c r="J273" s="103">
        <v>40</v>
      </c>
      <c r="K273" s="103">
        <v>89</v>
      </c>
      <c r="L273" s="103">
        <v>63</v>
      </c>
      <c r="M273" s="103">
        <v>46</v>
      </c>
      <c r="N273" s="103">
        <v>84</v>
      </c>
      <c r="O273" s="103">
        <v>10</v>
      </c>
      <c r="P273" s="103">
        <v>154</v>
      </c>
      <c r="Q273" s="103">
        <v>129</v>
      </c>
      <c r="R273" s="103">
        <v>85</v>
      </c>
      <c r="S273" s="103">
        <v>15</v>
      </c>
      <c r="T273" s="103">
        <v>20</v>
      </c>
      <c r="U273" s="103">
        <v>12</v>
      </c>
      <c r="V273" s="103">
        <v>16</v>
      </c>
      <c r="W273" s="103">
        <v>21</v>
      </c>
      <c r="X273" s="103">
        <v>226</v>
      </c>
      <c r="Y273" s="103">
        <v>1</v>
      </c>
      <c r="Z273" s="103">
        <v>10</v>
      </c>
      <c r="AA273" s="103">
        <v>8</v>
      </c>
      <c r="AB273" s="103">
        <v>563</v>
      </c>
      <c r="AC273" s="104">
        <v>33</v>
      </c>
      <c r="AD273" s="105">
        <v>94</v>
      </c>
      <c r="AE273" s="60"/>
      <c r="AF273" s="60"/>
      <c r="AG273" s="61" t="s">
        <v>414</v>
      </c>
      <c r="AH273" s="62">
        <f t="shared" si="122"/>
        <v>12.418075198344257</v>
      </c>
      <c r="AI273" s="62">
        <f t="shared" si="123"/>
        <v>48.982407726802343</v>
      </c>
      <c r="AJ273" s="62">
        <f t="shared" si="124"/>
        <v>124.52569851672992</v>
      </c>
      <c r="AK273" s="62">
        <f t="shared" si="125"/>
        <v>13.797861331493619</v>
      </c>
      <c r="AL273" s="62">
        <f t="shared" si="126"/>
        <v>30.700241462573302</v>
      </c>
      <c r="AM273" s="62">
        <f t="shared" si="127"/>
        <v>21.731631597102449</v>
      </c>
      <c r="AN273" s="62">
        <f t="shared" si="128"/>
        <v>15.86754053121766</v>
      </c>
      <c r="AO273" s="62">
        <f t="shared" si="129"/>
        <v>28.975508796136598</v>
      </c>
      <c r="AP273" s="62">
        <f t="shared" si="130"/>
        <v>3.4494653328734048</v>
      </c>
      <c r="AQ273" s="62">
        <f t="shared" si="131"/>
        <v>53.121766126250435</v>
      </c>
      <c r="AR273" s="62">
        <f t="shared" si="132"/>
        <v>44.498102794066924</v>
      </c>
      <c r="AS273" s="62">
        <f t="shared" si="133"/>
        <v>29.32045532942394</v>
      </c>
      <c r="AT273" s="62">
        <f t="shared" si="134"/>
        <v>5.174197999310107</v>
      </c>
      <c r="AU273" s="62">
        <f t="shared" si="135"/>
        <v>6.8989306657468097</v>
      </c>
      <c r="AV273" s="62">
        <f t="shared" si="136"/>
        <v>4.1393583994480858</v>
      </c>
      <c r="AW273" s="62">
        <f t="shared" si="137"/>
        <v>5.5191445325974469</v>
      </c>
      <c r="AX273" s="62">
        <f t="shared" si="138"/>
        <v>7.2438771990341495</v>
      </c>
      <c r="AY273" s="62">
        <f t="shared" si="139"/>
        <v>77.957916522938945</v>
      </c>
      <c r="AZ273" s="62">
        <f t="shared" si="140"/>
        <v>0.34494653328734043</v>
      </c>
      <c r="BA273" s="62">
        <f t="shared" si="141"/>
        <v>3.4494653328734048</v>
      </c>
      <c r="BB273" s="62">
        <f t="shared" si="142"/>
        <v>2.7595722662987234</v>
      </c>
      <c r="BC273" s="62">
        <f t="shared" si="143"/>
        <v>194.20489824077268</v>
      </c>
      <c r="BD273" s="62">
        <f t="shared" si="120"/>
        <v>11.383235598482235</v>
      </c>
      <c r="BE273" s="62">
        <f t="shared" si="121"/>
        <v>32.424974129010003</v>
      </c>
      <c r="BF273" s="54"/>
      <c r="BG273" s="61" t="s">
        <v>414</v>
      </c>
      <c r="BH273" s="62">
        <f t="shared" si="144"/>
        <v>36.170212765957444</v>
      </c>
      <c r="BI273" s="62">
        <f t="shared" si="144"/>
        <v>6.4963187527067996</v>
      </c>
      <c r="BJ273" s="62">
        <f t="shared" si="145"/>
        <v>55.868341273278482</v>
      </c>
      <c r="BK273" s="62">
        <f t="shared" si="146"/>
        <v>27.284538761368559</v>
      </c>
      <c r="BL273" s="62">
        <f t="shared" si="147"/>
        <v>94.679514034352749</v>
      </c>
      <c r="BM273" s="62">
        <f t="shared" si="148"/>
        <v>6.9294066695539192</v>
      </c>
      <c r="BN273" s="62">
        <f t="shared" si="149"/>
        <v>1.1876484560570071</v>
      </c>
    </row>
    <row r="274" spans="1:66" x14ac:dyDescent="0.25">
      <c r="A274" s="59" t="s">
        <v>415</v>
      </c>
      <c r="B274" s="103">
        <v>6252</v>
      </c>
      <c r="C274" s="103">
        <v>4906</v>
      </c>
      <c r="D274" s="103">
        <v>4820</v>
      </c>
      <c r="E274" s="103">
        <v>4740</v>
      </c>
      <c r="F274" s="103">
        <v>1690</v>
      </c>
      <c r="G274" s="103">
        <v>67</v>
      </c>
      <c r="H274" s="103">
        <v>390</v>
      </c>
      <c r="I274" s="103">
        <v>746</v>
      </c>
      <c r="J274" s="103">
        <v>57</v>
      </c>
      <c r="K274" s="103">
        <v>199</v>
      </c>
      <c r="L274" s="103">
        <v>134</v>
      </c>
      <c r="M274" s="103">
        <v>88</v>
      </c>
      <c r="N274" s="103">
        <v>72</v>
      </c>
      <c r="O274" s="103">
        <v>24</v>
      </c>
      <c r="P274" s="103">
        <v>360</v>
      </c>
      <c r="Q274" s="103">
        <v>480</v>
      </c>
      <c r="R274" s="103">
        <v>207</v>
      </c>
      <c r="S274" s="103">
        <v>45</v>
      </c>
      <c r="T274" s="103">
        <v>52</v>
      </c>
      <c r="U274" s="103">
        <v>33</v>
      </c>
      <c r="V274" s="103">
        <v>23</v>
      </c>
      <c r="W274" s="103">
        <v>74</v>
      </c>
      <c r="X274" s="103">
        <v>398</v>
      </c>
      <c r="Y274" s="103">
        <v>3</v>
      </c>
      <c r="Z274" s="103">
        <v>49</v>
      </c>
      <c r="AA274" s="103">
        <v>10</v>
      </c>
      <c r="AB274" s="103">
        <v>1315</v>
      </c>
      <c r="AC274" s="104">
        <v>97</v>
      </c>
      <c r="AD274" s="105">
        <v>172</v>
      </c>
      <c r="AE274" s="60"/>
      <c r="AF274" s="60"/>
      <c r="AG274" s="61" t="s">
        <v>415</v>
      </c>
      <c r="AH274" s="62">
        <f t="shared" si="122"/>
        <v>10.71657069737684</v>
      </c>
      <c r="AI274" s="62">
        <f t="shared" si="123"/>
        <v>62.380038387715928</v>
      </c>
      <c r="AJ274" s="62">
        <f t="shared" si="124"/>
        <v>119.32181701855406</v>
      </c>
      <c r="AK274" s="62">
        <f t="shared" si="125"/>
        <v>9.1170825335892509</v>
      </c>
      <c r="AL274" s="62">
        <f t="shared" si="126"/>
        <v>31.829814459373004</v>
      </c>
      <c r="AM274" s="62">
        <f t="shared" si="127"/>
        <v>21.43314139475368</v>
      </c>
      <c r="AN274" s="62">
        <f t="shared" si="128"/>
        <v>14.075495841330774</v>
      </c>
      <c r="AO274" s="62">
        <f t="shared" si="129"/>
        <v>11.516314779270633</v>
      </c>
      <c r="AP274" s="62">
        <f t="shared" si="130"/>
        <v>3.8387715930902111</v>
      </c>
      <c r="AQ274" s="62">
        <f t="shared" si="131"/>
        <v>57.58157389635317</v>
      </c>
      <c r="AR274" s="62">
        <f t="shared" si="132"/>
        <v>76.775431861804222</v>
      </c>
      <c r="AS274" s="62">
        <f t="shared" si="133"/>
        <v>33.109404990403071</v>
      </c>
      <c r="AT274" s="62">
        <f t="shared" si="134"/>
        <v>7.1976967370441463</v>
      </c>
      <c r="AU274" s="62">
        <f t="shared" si="135"/>
        <v>8.3173384516954574</v>
      </c>
      <c r="AV274" s="62">
        <f t="shared" si="136"/>
        <v>5.2783109404990398</v>
      </c>
      <c r="AW274" s="62">
        <f t="shared" si="137"/>
        <v>3.6788227767114527</v>
      </c>
      <c r="AX274" s="62">
        <f t="shared" si="138"/>
        <v>11.836212412028152</v>
      </c>
      <c r="AY274" s="62">
        <f t="shared" si="139"/>
        <v>63.659628918746009</v>
      </c>
      <c r="AZ274" s="62">
        <f t="shared" si="140"/>
        <v>0.47984644913627639</v>
      </c>
      <c r="BA274" s="62">
        <f t="shared" si="141"/>
        <v>7.8374920025591814</v>
      </c>
      <c r="BB274" s="62">
        <f t="shared" si="142"/>
        <v>1.599488163787588</v>
      </c>
      <c r="BC274" s="62">
        <f t="shared" si="143"/>
        <v>210.33269353806782</v>
      </c>
      <c r="BD274" s="62">
        <f t="shared" si="120"/>
        <v>15.515035188739605</v>
      </c>
      <c r="BE274" s="62">
        <f t="shared" si="121"/>
        <v>27.511196417146515</v>
      </c>
      <c r="BF274" s="54"/>
      <c r="BG274" s="61" t="s">
        <v>415</v>
      </c>
      <c r="BH274" s="62">
        <f t="shared" si="144"/>
        <v>42.946058091286304</v>
      </c>
      <c r="BI274" s="62">
        <f t="shared" si="144"/>
        <v>9.4936708860759502</v>
      </c>
      <c r="BJ274" s="62">
        <f t="shared" si="145"/>
        <v>101.26582278481013</v>
      </c>
      <c r="BK274" s="62">
        <f t="shared" si="146"/>
        <v>28.270042194092827</v>
      </c>
      <c r="BL274" s="62">
        <f t="shared" si="147"/>
        <v>81.125152874031798</v>
      </c>
      <c r="BM274" s="62">
        <f t="shared" si="148"/>
        <v>4.8523206751054859</v>
      </c>
      <c r="BN274" s="62">
        <f t="shared" si="149"/>
        <v>1.7751479289940828</v>
      </c>
    </row>
    <row r="275" spans="1:66" x14ac:dyDescent="0.25">
      <c r="A275" s="59" t="s">
        <v>416</v>
      </c>
      <c r="B275" s="103">
        <v>2018</v>
      </c>
      <c r="C275" s="103">
        <v>1639</v>
      </c>
      <c r="D275" s="103">
        <v>1614</v>
      </c>
      <c r="E275" s="103">
        <v>1590</v>
      </c>
      <c r="F275" s="103">
        <v>704</v>
      </c>
      <c r="G275" s="103">
        <v>26</v>
      </c>
      <c r="H275" s="103">
        <v>69</v>
      </c>
      <c r="I275" s="103">
        <v>230</v>
      </c>
      <c r="J275" s="103">
        <v>40</v>
      </c>
      <c r="K275" s="103">
        <v>79</v>
      </c>
      <c r="L275" s="103">
        <v>46</v>
      </c>
      <c r="M275" s="103">
        <v>30</v>
      </c>
      <c r="N275" s="103">
        <v>39</v>
      </c>
      <c r="O275" s="103">
        <v>10</v>
      </c>
      <c r="P275" s="103">
        <v>125</v>
      </c>
      <c r="Q275" s="103">
        <v>48</v>
      </c>
      <c r="R275" s="103">
        <v>62</v>
      </c>
      <c r="S275" s="103">
        <v>15</v>
      </c>
      <c r="T275" s="103">
        <v>26</v>
      </c>
      <c r="U275" s="103">
        <v>18</v>
      </c>
      <c r="V275" s="103">
        <v>10</v>
      </c>
      <c r="W275" s="103">
        <v>10</v>
      </c>
      <c r="X275" s="103">
        <v>139</v>
      </c>
      <c r="Y275" s="103">
        <v>1</v>
      </c>
      <c r="Z275" s="103">
        <v>24</v>
      </c>
      <c r="AA275" s="103">
        <v>1</v>
      </c>
      <c r="AB275" s="103">
        <v>367</v>
      </c>
      <c r="AC275" s="104">
        <v>29</v>
      </c>
      <c r="AD275" s="105">
        <v>36</v>
      </c>
      <c r="AE275" s="60"/>
      <c r="AF275" s="60"/>
      <c r="AG275" s="61" t="s">
        <v>416</v>
      </c>
      <c r="AH275" s="62">
        <f t="shared" si="122"/>
        <v>12.88404360753221</v>
      </c>
      <c r="AI275" s="62">
        <f t="shared" si="123"/>
        <v>34.192269573835482</v>
      </c>
      <c r="AJ275" s="62">
        <f t="shared" si="124"/>
        <v>113.97423191278494</v>
      </c>
      <c r="AK275" s="62">
        <f t="shared" si="125"/>
        <v>19.821605550049554</v>
      </c>
      <c r="AL275" s="62">
        <f t="shared" si="126"/>
        <v>39.14767096134787</v>
      </c>
      <c r="AM275" s="62">
        <f t="shared" si="127"/>
        <v>22.794846382556987</v>
      </c>
      <c r="AN275" s="62">
        <f t="shared" si="128"/>
        <v>14.866204162537166</v>
      </c>
      <c r="AO275" s="62">
        <f t="shared" si="129"/>
        <v>19.326065411298316</v>
      </c>
      <c r="AP275" s="62">
        <f t="shared" si="130"/>
        <v>4.9554013875123886</v>
      </c>
      <c r="AQ275" s="62">
        <f t="shared" si="131"/>
        <v>61.942517343904861</v>
      </c>
      <c r="AR275" s="62">
        <f t="shared" si="132"/>
        <v>23.785926660059463</v>
      </c>
      <c r="AS275" s="62">
        <f t="shared" si="133"/>
        <v>30.723488602576808</v>
      </c>
      <c r="AT275" s="62">
        <f t="shared" si="134"/>
        <v>7.4331020812685829</v>
      </c>
      <c r="AU275" s="62">
        <f t="shared" si="135"/>
        <v>12.88404360753221</v>
      </c>
      <c r="AV275" s="62">
        <f t="shared" si="136"/>
        <v>8.9197224975222991</v>
      </c>
      <c r="AW275" s="62">
        <f t="shared" si="137"/>
        <v>4.9554013875123886</v>
      </c>
      <c r="AX275" s="62">
        <f t="shared" si="138"/>
        <v>4.9554013875123886</v>
      </c>
      <c r="AY275" s="62">
        <f t="shared" si="139"/>
        <v>68.880079286422202</v>
      </c>
      <c r="AZ275" s="62">
        <f t="shared" si="140"/>
        <v>0.49554013875123881</v>
      </c>
      <c r="BA275" s="62">
        <f t="shared" si="141"/>
        <v>11.892963330029731</v>
      </c>
      <c r="BB275" s="62">
        <f t="shared" si="142"/>
        <v>0.49554013875123881</v>
      </c>
      <c r="BC275" s="62">
        <f t="shared" si="143"/>
        <v>181.86323092170468</v>
      </c>
      <c r="BD275" s="62">
        <f t="shared" si="120"/>
        <v>14.370664023785926</v>
      </c>
      <c r="BE275" s="62">
        <f t="shared" si="121"/>
        <v>17.839444995044598</v>
      </c>
      <c r="BF275" s="54"/>
      <c r="BG275" s="61" t="s">
        <v>416</v>
      </c>
      <c r="BH275" s="62">
        <f t="shared" si="144"/>
        <v>38.413878562577452</v>
      </c>
      <c r="BI275" s="62">
        <f t="shared" si="144"/>
        <v>9.4339622641509422</v>
      </c>
      <c r="BJ275" s="62">
        <f t="shared" si="145"/>
        <v>30.188679245283019</v>
      </c>
      <c r="BK275" s="62">
        <f t="shared" si="146"/>
        <v>28.930817610062892</v>
      </c>
      <c r="BL275" s="62">
        <f t="shared" si="147"/>
        <v>84.807809640024402</v>
      </c>
      <c r="BM275" s="62">
        <f t="shared" si="148"/>
        <v>6.2893081761006293</v>
      </c>
      <c r="BN275" s="62">
        <f t="shared" si="149"/>
        <v>1.4204545454545454</v>
      </c>
    </row>
    <row r="276" spans="1:66" x14ac:dyDescent="0.25">
      <c r="A276" s="59" t="s">
        <v>417</v>
      </c>
      <c r="B276" s="103">
        <v>3910</v>
      </c>
      <c r="C276" s="103">
        <v>3064</v>
      </c>
      <c r="D276" s="103">
        <v>3006</v>
      </c>
      <c r="E276" s="103">
        <v>2948</v>
      </c>
      <c r="F276" s="103">
        <v>1183</v>
      </c>
      <c r="G276" s="103">
        <v>54</v>
      </c>
      <c r="H276" s="103">
        <v>267</v>
      </c>
      <c r="I276" s="103">
        <v>532</v>
      </c>
      <c r="J276" s="103">
        <v>66</v>
      </c>
      <c r="K276" s="103">
        <v>165</v>
      </c>
      <c r="L276" s="103">
        <v>66</v>
      </c>
      <c r="M276" s="103">
        <v>61</v>
      </c>
      <c r="N276" s="103">
        <v>67</v>
      </c>
      <c r="O276" s="103">
        <v>15</v>
      </c>
      <c r="P276" s="103">
        <v>276</v>
      </c>
      <c r="Q276" s="103">
        <v>121</v>
      </c>
      <c r="R276" s="103">
        <v>152</v>
      </c>
      <c r="S276" s="103">
        <v>17</v>
      </c>
      <c r="T276" s="103">
        <v>24</v>
      </c>
      <c r="U276" s="103">
        <v>4</v>
      </c>
      <c r="V276" s="103">
        <v>14</v>
      </c>
      <c r="W276" s="103">
        <v>14</v>
      </c>
      <c r="X276" s="103">
        <v>347</v>
      </c>
      <c r="Y276" s="103">
        <v>1</v>
      </c>
      <c r="Z276" s="103">
        <v>51</v>
      </c>
      <c r="AA276" s="103">
        <v>2</v>
      </c>
      <c r="AB276" s="103">
        <v>886</v>
      </c>
      <c r="AC276" s="104">
        <v>46</v>
      </c>
      <c r="AD276" s="105">
        <v>168</v>
      </c>
      <c r="AE276" s="60"/>
      <c r="AF276" s="60"/>
      <c r="AG276" s="61" t="s">
        <v>417</v>
      </c>
      <c r="AH276" s="62">
        <f t="shared" si="122"/>
        <v>13.81074168797954</v>
      </c>
      <c r="AI276" s="62">
        <f t="shared" si="123"/>
        <v>68.286445012787723</v>
      </c>
      <c r="AJ276" s="62">
        <f t="shared" si="124"/>
        <v>136.06138107416879</v>
      </c>
      <c r="AK276" s="62">
        <f t="shared" si="125"/>
        <v>16.879795396419439</v>
      </c>
      <c r="AL276" s="62">
        <f t="shared" si="126"/>
        <v>42.199488491048591</v>
      </c>
      <c r="AM276" s="62">
        <f t="shared" si="127"/>
        <v>16.879795396419439</v>
      </c>
      <c r="AN276" s="62">
        <f t="shared" si="128"/>
        <v>15.601023017902813</v>
      </c>
      <c r="AO276" s="62">
        <f t="shared" si="129"/>
        <v>17.135549872122763</v>
      </c>
      <c r="AP276" s="62">
        <f t="shared" si="130"/>
        <v>3.8363171355498724</v>
      </c>
      <c r="AQ276" s="62">
        <f t="shared" si="131"/>
        <v>70.588235294117652</v>
      </c>
      <c r="AR276" s="62">
        <f t="shared" si="132"/>
        <v>30.946291560102303</v>
      </c>
      <c r="AS276" s="62">
        <f t="shared" si="133"/>
        <v>38.874680306905368</v>
      </c>
      <c r="AT276" s="62">
        <f t="shared" si="134"/>
        <v>4.3478260869565215</v>
      </c>
      <c r="AU276" s="62">
        <f t="shared" si="135"/>
        <v>6.1381074168797953</v>
      </c>
      <c r="AV276" s="62">
        <f t="shared" si="136"/>
        <v>1.0230179028132991</v>
      </c>
      <c r="AW276" s="62">
        <f t="shared" si="137"/>
        <v>3.5805626598465476</v>
      </c>
      <c r="AX276" s="62">
        <f t="shared" si="138"/>
        <v>3.5805626598465476</v>
      </c>
      <c r="AY276" s="62">
        <f t="shared" si="139"/>
        <v>88.746803069053712</v>
      </c>
      <c r="AZ276" s="62">
        <f t="shared" si="140"/>
        <v>0.25575447570332477</v>
      </c>
      <c r="BA276" s="62">
        <f t="shared" si="141"/>
        <v>13.043478260869565</v>
      </c>
      <c r="BB276" s="62">
        <f t="shared" si="142"/>
        <v>0.51150895140664954</v>
      </c>
      <c r="BC276" s="62">
        <f t="shared" si="143"/>
        <v>226.59846547314578</v>
      </c>
      <c r="BD276" s="62">
        <f t="shared" si="120"/>
        <v>11.76470588235294</v>
      </c>
      <c r="BE276" s="62">
        <f t="shared" si="121"/>
        <v>42.966751918158565</v>
      </c>
      <c r="BF276" s="54"/>
      <c r="BG276" s="61" t="s">
        <v>417</v>
      </c>
      <c r="BH276" s="62">
        <f t="shared" si="144"/>
        <v>50.565535595475716</v>
      </c>
      <c r="BI276" s="62">
        <f t="shared" si="144"/>
        <v>5.766621438263229</v>
      </c>
      <c r="BJ276" s="62">
        <f t="shared" si="145"/>
        <v>41.044776119402982</v>
      </c>
      <c r="BK276" s="62">
        <f t="shared" si="146"/>
        <v>22.388059701492537</v>
      </c>
      <c r="BL276" s="62">
        <f t="shared" si="147"/>
        <v>113.25065274151436</v>
      </c>
      <c r="BM276" s="62">
        <f t="shared" si="148"/>
        <v>4.7489823609226596</v>
      </c>
      <c r="BN276" s="62">
        <f t="shared" si="149"/>
        <v>0.84530853761622993</v>
      </c>
    </row>
    <row r="277" spans="1:66" x14ac:dyDescent="0.25">
      <c r="A277" s="59" t="s">
        <v>418</v>
      </c>
      <c r="B277" s="103">
        <v>3701</v>
      </c>
      <c r="C277" s="103">
        <v>3012</v>
      </c>
      <c r="D277" s="103">
        <v>2975</v>
      </c>
      <c r="E277" s="103">
        <v>2933</v>
      </c>
      <c r="F277" s="103">
        <v>1287</v>
      </c>
      <c r="G277" s="103">
        <v>37</v>
      </c>
      <c r="H277" s="103">
        <v>214</v>
      </c>
      <c r="I277" s="103">
        <v>549</v>
      </c>
      <c r="J277" s="103">
        <v>35</v>
      </c>
      <c r="K277" s="103">
        <v>164</v>
      </c>
      <c r="L277" s="103">
        <v>143</v>
      </c>
      <c r="M277" s="103">
        <v>55</v>
      </c>
      <c r="N277" s="103">
        <v>76</v>
      </c>
      <c r="O277" s="103">
        <v>29</v>
      </c>
      <c r="P277" s="103">
        <v>312</v>
      </c>
      <c r="Q277" s="103">
        <v>242</v>
      </c>
      <c r="R277" s="103">
        <v>197</v>
      </c>
      <c r="S277" s="103">
        <v>28</v>
      </c>
      <c r="T277" s="103">
        <v>42</v>
      </c>
      <c r="U277" s="103">
        <v>31</v>
      </c>
      <c r="V277" s="103">
        <v>33</v>
      </c>
      <c r="W277" s="103">
        <v>26</v>
      </c>
      <c r="X277" s="103">
        <v>426</v>
      </c>
      <c r="Y277" s="103">
        <v>4</v>
      </c>
      <c r="Z277" s="103">
        <v>34</v>
      </c>
      <c r="AA277" s="103">
        <v>2</v>
      </c>
      <c r="AB277" s="103">
        <v>906</v>
      </c>
      <c r="AC277" s="104">
        <v>89</v>
      </c>
      <c r="AD277" s="105">
        <v>145</v>
      </c>
      <c r="AE277" s="60"/>
      <c r="AF277" s="60"/>
      <c r="AG277" s="61" t="s">
        <v>418</v>
      </c>
      <c r="AH277" s="62">
        <f t="shared" si="122"/>
        <v>9.9972980275601184</v>
      </c>
      <c r="AI277" s="62">
        <f t="shared" si="123"/>
        <v>57.822210213455818</v>
      </c>
      <c r="AJ277" s="62">
        <f t="shared" si="124"/>
        <v>148.33828694947312</v>
      </c>
      <c r="AK277" s="62">
        <f t="shared" si="125"/>
        <v>9.4569035395838963</v>
      </c>
      <c r="AL277" s="62">
        <f t="shared" si="126"/>
        <v>44.312348014050258</v>
      </c>
      <c r="AM277" s="62">
        <f t="shared" si="127"/>
        <v>38.638205890299922</v>
      </c>
      <c r="AN277" s="62">
        <f t="shared" si="128"/>
        <v>14.860848419346123</v>
      </c>
      <c r="AO277" s="62">
        <f t="shared" si="129"/>
        <v>20.534990543096459</v>
      </c>
      <c r="AP277" s="62">
        <f t="shared" si="130"/>
        <v>7.8357200756552281</v>
      </c>
      <c r="AQ277" s="62">
        <f t="shared" si="131"/>
        <v>84.301540124290739</v>
      </c>
      <c r="AR277" s="62">
        <f t="shared" si="132"/>
        <v>65.387733045122943</v>
      </c>
      <c r="AS277" s="62">
        <f t="shared" si="133"/>
        <v>53.228857065657927</v>
      </c>
      <c r="AT277" s="62">
        <f t="shared" si="134"/>
        <v>7.565522831667117</v>
      </c>
      <c r="AU277" s="62">
        <f t="shared" si="135"/>
        <v>11.348284247500676</v>
      </c>
      <c r="AV277" s="62">
        <f t="shared" si="136"/>
        <v>8.3761145636314502</v>
      </c>
      <c r="AW277" s="62">
        <f t="shared" si="137"/>
        <v>8.9165090516076742</v>
      </c>
      <c r="AX277" s="62">
        <f t="shared" si="138"/>
        <v>7.0251283436908949</v>
      </c>
      <c r="AY277" s="62">
        <f t="shared" si="139"/>
        <v>115.10402593893542</v>
      </c>
      <c r="AZ277" s="62">
        <f t="shared" si="140"/>
        <v>1.0807889759524452</v>
      </c>
      <c r="BA277" s="62">
        <f t="shared" si="141"/>
        <v>9.1867062955957852</v>
      </c>
      <c r="BB277" s="62">
        <f t="shared" si="142"/>
        <v>0.54039448797622258</v>
      </c>
      <c r="BC277" s="62">
        <f t="shared" si="143"/>
        <v>244.79870305322885</v>
      </c>
      <c r="BD277" s="62">
        <f t="shared" si="120"/>
        <v>24.047554714941906</v>
      </c>
      <c r="BE277" s="62">
        <f t="shared" si="121"/>
        <v>39.178600378276144</v>
      </c>
      <c r="BF277" s="54"/>
      <c r="BG277" s="61" t="s">
        <v>418</v>
      </c>
      <c r="BH277" s="62">
        <f t="shared" si="144"/>
        <v>66.21848739495799</v>
      </c>
      <c r="BI277" s="62">
        <f t="shared" si="144"/>
        <v>9.5465393794749414</v>
      </c>
      <c r="BJ277" s="62">
        <f t="shared" si="145"/>
        <v>82.509376065461979</v>
      </c>
      <c r="BK277" s="62">
        <f t="shared" si="146"/>
        <v>48.755540402318445</v>
      </c>
      <c r="BL277" s="62">
        <f t="shared" si="147"/>
        <v>141.43426294820719</v>
      </c>
      <c r="BM277" s="62">
        <f t="shared" si="148"/>
        <v>11.25127855438118</v>
      </c>
      <c r="BN277" s="62">
        <f t="shared" si="149"/>
        <v>3.1080031080031079</v>
      </c>
    </row>
    <row r="278" spans="1:66" x14ac:dyDescent="0.25">
      <c r="A278" s="59" t="s">
        <v>419</v>
      </c>
      <c r="B278" s="103">
        <v>2642</v>
      </c>
      <c r="C278" s="103">
        <v>2071</v>
      </c>
      <c r="D278" s="103">
        <v>2014</v>
      </c>
      <c r="E278" s="103">
        <v>1980</v>
      </c>
      <c r="F278" s="103">
        <v>724</v>
      </c>
      <c r="G278" s="103">
        <v>20</v>
      </c>
      <c r="H278" s="103">
        <v>97</v>
      </c>
      <c r="I278" s="103">
        <v>296</v>
      </c>
      <c r="J278" s="103">
        <v>41</v>
      </c>
      <c r="K278" s="103">
        <v>84</v>
      </c>
      <c r="L278" s="103">
        <v>36</v>
      </c>
      <c r="M278" s="103">
        <v>40</v>
      </c>
      <c r="N278" s="103">
        <v>45</v>
      </c>
      <c r="O278" s="103">
        <v>10</v>
      </c>
      <c r="P278" s="103">
        <v>155</v>
      </c>
      <c r="Q278" s="103">
        <v>253</v>
      </c>
      <c r="R278" s="103">
        <v>85</v>
      </c>
      <c r="S278" s="103">
        <v>17</v>
      </c>
      <c r="T278" s="103">
        <v>13</v>
      </c>
      <c r="U278" s="103">
        <v>8</v>
      </c>
      <c r="V278" s="103">
        <v>16</v>
      </c>
      <c r="W278" s="103">
        <v>15</v>
      </c>
      <c r="X278" s="103">
        <v>214</v>
      </c>
      <c r="Y278" s="103">
        <v>1</v>
      </c>
      <c r="Z278" s="103">
        <v>7</v>
      </c>
      <c r="AA278" s="103">
        <v>7</v>
      </c>
      <c r="AB278" s="103">
        <v>468</v>
      </c>
      <c r="AC278" s="104">
        <v>33</v>
      </c>
      <c r="AD278" s="105">
        <v>135</v>
      </c>
      <c r="AE278" s="60"/>
      <c r="AF278" s="60"/>
      <c r="AG278" s="61" t="s">
        <v>419</v>
      </c>
      <c r="AH278" s="62">
        <f t="shared" si="122"/>
        <v>7.5700227100681303</v>
      </c>
      <c r="AI278" s="62">
        <f t="shared" si="123"/>
        <v>36.714610143830427</v>
      </c>
      <c r="AJ278" s="62">
        <f t="shared" si="124"/>
        <v>112.03633610900833</v>
      </c>
      <c r="AK278" s="62">
        <f t="shared" si="125"/>
        <v>15.518546555639666</v>
      </c>
      <c r="AL278" s="62">
        <f t="shared" si="126"/>
        <v>31.794095382286148</v>
      </c>
      <c r="AM278" s="62">
        <f t="shared" si="127"/>
        <v>13.626040878122634</v>
      </c>
      <c r="AN278" s="62">
        <f t="shared" si="128"/>
        <v>15.140045420136261</v>
      </c>
      <c r="AO278" s="62">
        <f t="shared" si="129"/>
        <v>17.032551097653293</v>
      </c>
      <c r="AP278" s="62">
        <f t="shared" si="130"/>
        <v>3.7850113550340652</v>
      </c>
      <c r="AQ278" s="62">
        <f t="shared" si="131"/>
        <v>58.667676003028014</v>
      </c>
      <c r="AR278" s="62">
        <f t="shared" si="132"/>
        <v>95.760787282361846</v>
      </c>
      <c r="AS278" s="62">
        <f t="shared" si="133"/>
        <v>32.17259651778955</v>
      </c>
      <c r="AT278" s="62">
        <f t="shared" si="134"/>
        <v>6.4345193035579111</v>
      </c>
      <c r="AU278" s="62">
        <f t="shared" si="135"/>
        <v>4.9205147615442852</v>
      </c>
      <c r="AV278" s="62">
        <f t="shared" si="136"/>
        <v>3.0280090840272522</v>
      </c>
      <c r="AW278" s="62">
        <f t="shared" si="137"/>
        <v>6.0560181680545044</v>
      </c>
      <c r="AX278" s="62">
        <f t="shared" si="138"/>
        <v>5.6775170325510977</v>
      </c>
      <c r="AY278" s="62">
        <f t="shared" si="139"/>
        <v>80.999242997728999</v>
      </c>
      <c r="AZ278" s="62">
        <f t="shared" si="140"/>
        <v>0.37850113550340653</v>
      </c>
      <c r="BA278" s="62">
        <f t="shared" si="141"/>
        <v>2.6495079485238455</v>
      </c>
      <c r="BB278" s="62">
        <f t="shared" si="142"/>
        <v>2.6495079485238455</v>
      </c>
      <c r="BC278" s="62">
        <f t="shared" si="143"/>
        <v>177.13853141559423</v>
      </c>
      <c r="BD278" s="62">
        <f t="shared" si="120"/>
        <v>12.490537471612415</v>
      </c>
      <c r="BE278" s="62">
        <f t="shared" si="121"/>
        <v>51.097653292959876</v>
      </c>
      <c r="BF278" s="54"/>
      <c r="BG278" s="61" t="s">
        <v>419</v>
      </c>
      <c r="BH278" s="62">
        <f t="shared" si="144"/>
        <v>42.204568023833168</v>
      </c>
      <c r="BI278" s="62">
        <f t="shared" si="144"/>
        <v>8.5858585858585847</v>
      </c>
      <c r="BJ278" s="62">
        <f t="shared" si="145"/>
        <v>127.77777777777777</v>
      </c>
      <c r="BK278" s="62">
        <f t="shared" si="146"/>
        <v>18.18181818181818</v>
      </c>
      <c r="BL278" s="62">
        <f t="shared" si="147"/>
        <v>103.33172380492516</v>
      </c>
      <c r="BM278" s="62">
        <f t="shared" si="148"/>
        <v>8.0808080808080813</v>
      </c>
      <c r="BN278" s="62">
        <f t="shared" si="149"/>
        <v>1.3812154696132597</v>
      </c>
    </row>
    <row r="279" spans="1:66" x14ac:dyDescent="0.25">
      <c r="A279" s="59" t="s">
        <v>420</v>
      </c>
      <c r="B279" s="103">
        <v>8560</v>
      </c>
      <c r="C279" s="103">
        <v>6762</v>
      </c>
      <c r="D279" s="103">
        <v>6648</v>
      </c>
      <c r="E279" s="103">
        <v>6516</v>
      </c>
      <c r="F279" s="103">
        <v>2453</v>
      </c>
      <c r="G279" s="103">
        <v>130</v>
      </c>
      <c r="H279" s="103">
        <v>454</v>
      </c>
      <c r="I279" s="103">
        <v>940</v>
      </c>
      <c r="J279" s="103">
        <v>140</v>
      </c>
      <c r="K279" s="103">
        <v>251</v>
      </c>
      <c r="L279" s="103">
        <v>272</v>
      </c>
      <c r="M279" s="103">
        <v>109</v>
      </c>
      <c r="N279" s="103">
        <v>159</v>
      </c>
      <c r="O279" s="103">
        <v>39</v>
      </c>
      <c r="P279" s="103">
        <v>509</v>
      </c>
      <c r="Q279" s="103">
        <v>411</v>
      </c>
      <c r="R279" s="103">
        <v>330</v>
      </c>
      <c r="S279" s="103">
        <v>59</v>
      </c>
      <c r="T279" s="103">
        <v>52</v>
      </c>
      <c r="U279" s="103">
        <v>33</v>
      </c>
      <c r="V279" s="103">
        <v>40</v>
      </c>
      <c r="W279" s="103">
        <v>84</v>
      </c>
      <c r="X279" s="103">
        <v>766</v>
      </c>
      <c r="Y279" s="103">
        <v>3</v>
      </c>
      <c r="Z279" s="103">
        <v>45</v>
      </c>
      <c r="AA279" s="103">
        <v>38</v>
      </c>
      <c r="AB279" s="103">
        <v>1665</v>
      </c>
      <c r="AC279" s="104">
        <v>123</v>
      </c>
      <c r="AD279" s="105">
        <v>270</v>
      </c>
      <c r="AE279" s="60"/>
      <c r="AF279" s="60"/>
      <c r="AG279" s="61" t="s">
        <v>420</v>
      </c>
      <c r="AH279" s="62">
        <f t="shared" si="122"/>
        <v>15.186915887850468</v>
      </c>
      <c r="AI279" s="62">
        <f t="shared" si="123"/>
        <v>53.037383177570092</v>
      </c>
      <c r="AJ279" s="62">
        <f t="shared" si="124"/>
        <v>109.81308411214953</v>
      </c>
      <c r="AK279" s="62">
        <f t="shared" si="125"/>
        <v>16.355140186915886</v>
      </c>
      <c r="AL279" s="62">
        <f t="shared" si="126"/>
        <v>29.322429906542059</v>
      </c>
      <c r="AM279" s="62">
        <f t="shared" si="127"/>
        <v>31.77570093457944</v>
      </c>
      <c r="AN279" s="62">
        <f t="shared" si="128"/>
        <v>12.733644859813085</v>
      </c>
      <c r="AO279" s="62">
        <f t="shared" si="129"/>
        <v>18.574766355140188</v>
      </c>
      <c r="AP279" s="62">
        <f t="shared" si="130"/>
        <v>4.55607476635514</v>
      </c>
      <c r="AQ279" s="62">
        <f t="shared" si="131"/>
        <v>59.462616822429908</v>
      </c>
      <c r="AR279" s="62">
        <f t="shared" si="132"/>
        <v>48.014018691588788</v>
      </c>
      <c r="AS279" s="62">
        <f t="shared" si="133"/>
        <v>38.551401869158873</v>
      </c>
      <c r="AT279" s="62">
        <f t="shared" si="134"/>
        <v>6.8925233644859816</v>
      </c>
      <c r="AU279" s="62">
        <f t="shared" si="135"/>
        <v>6.0747663551401869</v>
      </c>
      <c r="AV279" s="62">
        <f t="shared" si="136"/>
        <v>3.8551401869158877</v>
      </c>
      <c r="AW279" s="62">
        <f t="shared" si="137"/>
        <v>4.6728971962616823</v>
      </c>
      <c r="AX279" s="62">
        <f t="shared" si="138"/>
        <v>9.8130841121495322</v>
      </c>
      <c r="AY279" s="62">
        <f t="shared" si="139"/>
        <v>89.485981308411226</v>
      </c>
      <c r="AZ279" s="62">
        <f t="shared" si="140"/>
        <v>0.35046728971962615</v>
      </c>
      <c r="BA279" s="62">
        <f t="shared" si="141"/>
        <v>5.2570093457943923</v>
      </c>
      <c r="BB279" s="62">
        <f t="shared" si="142"/>
        <v>4.4392523364485985</v>
      </c>
      <c r="BC279" s="62">
        <f t="shared" si="143"/>
        <v>194.50934579439252</v>
      </c>
      <c r="BD279" s="62">
        <f t="shared" si="120"/>
        <v>14.369158878504674</v>
      </c>
      <c r="BE279" s="62">
        <f t="shared" si="121"/>
        <v>31.54205607476635</v>
      </c>
      <c r="BF279" s="54"/>
      <c r="BG279" s="61" t="s">
        <v>420</v>
      </c>
      <c r="BH279" s="62">
        <f t="shared" si="144"/>
        <v>49.638989169675085</v>
      </c>
      <c r="BI279" s="62">
        <f t="shared" si="144"/>
        <v>9.0546347452424794</v>
      </c>
      <c r="BJ279" s="62">
        <f t="shared" si="145"/>
        <v>63.075506445672197</v>
      </c>
      <c r="BK279" s="62">
        <f t="shared" si="146"/>
        <v>41.743400859422955</v>
      </c>
      <c r="BL279" s="62">
        <f t="shared" si="147"/>
        <v>113.28009464655428</v>
      </c>
      <c r="BM279" s="62">
        <f t="shared" si="148"/>
        <v>6.1387354205033766</v>
      </c>
      <c r="BN279" s="62">
        <f t="shared" si="149"/>
        <v>1.2229922543823888</v>
      </c>
    </row>
    <row r="280" spans="1:66" x14ac:dyDescent="0.25">
      <c r="A280" s="59" t="s">
        <v>421</v>
      </c>
      <c r="B280" s="103">
        <v>3659</v>
      </c>
      <c r="C280" s="103">
        <v>2768</v>
      </c>
      <c r="D280" s="103">
        <v>2712</v>
      </c>
      <c r="E280" s="103">
        <v>2647</v>
      </c>
      <c r="F280" s="103">
        <v>974</v>
      </c>
      <c r="G280" s="103">
        <v>45</v>
      </c>
      <c r="H280" s="103">
        <v>172</v>
      </c>
      <c r="I280" s="103">
        <v>400</v>
      </c>
      <c r="J280" s="103">
        <v>76</v>
      </c>
      <c r="K280" s="103">
        <v>127</v>
      </c>
      <c r="L280" s="103">
        <v>54</v>
      </c>
      <c r="M280" s="103">
        <v>41</v>
      </c>
      <c r="N280" s="103">
        <v>80</v>
      </c>
      <c r="O280" s="103">
        <v>12</v>
      </c>
      <c r="P280" s="103">
        <v>232</v>
      </c>
      <c r="Q280" s="103">
        <v>144</v>
      </c>
      <c r="R280" s="103">
        <v>140</v>
      </c>
      <c r="S280" s="103">
        <v>27</v>
      </c>
      <c r="T280" s="103">
        <v>37</v>
      </c>
      <c r="U280" s="103">
        <v>16</v>
      </c>
      <c r="V280" s="103">
        <v>10</v>
      </c>
      <c r="W280" s="103">
        <v>19</v>
      </c>
      <c r="X280" s="103">
        <v>400</v>
      </c>
      <c r="Y280" s="103">
        <v>1</v>
      </c>
      <c r="Z280" s="103">
        <v>13</v>
      </c>
      <c r="AA280" s="103">
        <v>8</v>
      </c>
      <c r="AB280" s="103">
        <v>659</v>
      </c>
      <c r="AC280" s="104">
        <v>38</v>
      </c>
      <c r="AD280" s="105">
        <v>117</v>
      </c>
      <c r="AE280" s="60"/>
      <c r="AF280" s="60"/>
      <c r="AG280" s="61" t="s">
        <v>421</v>
      </c>
      <c r="AH280" s="62">
        <f t="shared" si="122"/>
        <v>12.298442197321673</v>
      </c>
      <c r="AI280" s="62">
        <f t="shared" si="123"/>
        <v>47.007379065318389</v>
      </c>
      <c r="AJ280" s="62">
        <f t="shared" si="124"/>
        <v>109.31948619841486</v>
      </c>
      <c r="AK280" s="62">
        <f t="shared" si="125"/>
        <v>20.770702377698825</v>
      </c>
      <c r="AL280" s="62">
        <f t="shared" si="126"/>
        <v>34.708936867996719</v>
      </c>
      <c r="AM280" s="62">
        <f t="shared" si="127"/>
        <v>14.758130636786007</v>
      </c>
      <c r="AN280" s="62">
        <f t="shared" si="128"/>
        <v>11.205247335337523</v>
      </c>
      <c r="AO280" s="62">
        <f t="shared" si="129"/>
        <v>21.863897239682974</v>
      </c>
      <c r="AP280" s="62">
        <f t="shared" si="130"/>
        <v>3.279584585952446</v>
      </c>
      <c r="AQ280" s="62">
        <f t="shared" si="131"/>
        <v>63.405301995080627</v>
      </c>
      <c r="AR280" s="62">
        <f t="shared" si="132"/>
        <v>39.355015031429353</v>
      </c>
      <c r="AS280" s="62">
        <f t="shared" si="133"/>
        <v>38.261820169445201</v>
      </c>
      <c r="AT280" s="62">
        <f t="shared" si="134"/>
        <v>7.3790653183930033</v>
      </c>
      <c r="AU280" s="62">
        <f t="shared" si="135"/>
        <v>10.112052473353376</v>
      </c>
      <c r="AV280" s="62">
        <f t="shared" si="136"/>
        <v>4.372779447936594</v>
      </c>
      <c r="AW280" s="62">
        <f t="shared" si="137"/>
        <v>2.7329871549603717</v>
      </c>
      <c r="AX280" s="62">
        <f t="shared" si="138"/>
        <v>5.1926755944247063</v>
      </c>
      <c r="AY280" s="62">
        <f t="shared" si="139"/>
        <v>109.31948619841486</v>
      </c>
      <c r="AZ280" s="62">
        <f t="shared" si="140"/>
        <v>0.27329871549603713</v>
      </c>
      <c r="BA280" s="62">
        <f t="shared" si="141"/>
        <v>3.5528833014484831</v>
      </c>
      <c r="BB280" s="62">
        <f t="shared" si="142"/>
        <v>2.186389723968297</v>
      </c>
      <c r="BC280" s="62">
        <f t="shared" si="143"/>
        <v>180.10385351188847</v>
      </c>
      <c r="BD280" s="62">
        <f t="shared" si="120"/>
        <v>10.385351188849413</v>
      </c>
      <c r="BE280" s="62">
        <f t="shared" si="121"/>
        <v>31.97594971303635</v>
      </c>
      <c r="BF280" s="54"/>
      <c r="BG280" s="61" t="s">
        <v>421</v>
      </c>
      <c r="BH280" s="62">
        <f t="shared" si="144"/>
        <v>51.622418879056049</v>
      </c>
      <c r="BI280" s="62">
        <f t="shared" si="144"/>
        <v>10.200226671703815</v>
      </c>
      <c r="BJ280" s="62">
        <f t="shared" si="145"/>
        <v>54.401208915753678</v>
      </c>
      <c r="BK280" s="62">
        <f t="shared" si="146"/>
        <v>20.40045334340763</v>
      </c>
      <c r="BL280" s="62">
        <f t="shared" si="147"/>
        <v>144.50867052023122</v>
      </c>
      <c r="BM280" s="62">
        <f t="shared" si="148"/>
        <v>3.7778617302606725</v>
      </c>
      <c r="BN280" s="62">
        <f t="shared" si="149"/>
        <v>1.0266940451745381</v>
      </c>
    </row>
    <row r="281" spans="1:66" x14ac:dyDescent="0.25">
      <c r="A281" s="59" t="s">
        <v>422</v>
      </c>
      <c r="B281" s="103">
        <v>7489</v>
      </c>
      <c r="C281" s="103">
        <v>5925</v>
      </c>
      <c r="D281" s="103">
        <v>5836</v>
      </c>
      <c r="E281" s="103">
        <v>5718</v>
      </c>
      <c r="F281" s="103">
        <v>2351</v>
      </c>
      <c r="G281" s="103">
        <v>119</v>
      </c>
      <c r="H281" s="103">
        <v>474</v>
      </c>
      <c r="I281" s="103">
        <v>960</v>
      </c>
      <c r="J281" s="103">
        <v>157</v>
      </c>
      <c r="K281" s="103">
        <v>264</v>
      </c>
      <c r="L281" s="103">
        <v>285</v>
      </c>
      <c r="M281" s="103">
        <v>133</v>
      </c>
      <c r="N281" s="103">
        <v>168</v>
      </c>
      <c r="O281" s="103">
        <v>43</v>
      </c>
      <c r="P281" s="103">
        <v>473</v>
      </c>
      <c r="Q281" s="103">
        <v>387</v>
      </c>
      <c r="R281" s="103">
        <v>268</v>
      </c>
      <c r="S281" s="103">
        <v>60</v>
      </c>
      <c r="T281" s="103">
        <v>104</v>
      </c>
      <c r="U281" s="103">
        <v>55</v>
      </c>
      <c r="V281" s="103">
        <v>36</v>
      </c>
      <c r="W281" s="103">
        <v>71</v>
      </c>
      <c r="X281" s="103">
        <v>540</v>
      </c>
      <c r="Y281" s="103">
        <v>8</v>
      </c>
      <c r="Z281" s="103">
        <v>41</v>
      </c>
      <c r="AA281" s="103">
        <v>14</v>
      </c>
      <c r="AB281" s="103">
        <v>1692</v>
      </c>
      <c r="AC281" s="104">
        <v>114</v>
      </c>
      <c r="AD281" s="105">
        <v>278</v>
      </c>
      <c r="AE281" s="60"/>
      <c r="AF281" s="60"/>
      <c r="AG281" s="61" t="s">
        <v>422</v>
      </c>
      <c r="AH281" s="62">
        <f t="shared" si="122"/>
        <v>15.889971958873016</v>
      </c>
      <c r="AI281" s="62">
        <f t="shared" si="123"/>
        <v>63.292829483242095</v>
      </c>
      <c r="AJ281" s="62">
        <f t="shared" si="124"/>
        <v>128.18800907998397</v>
      </c>
      <c r="AK281" s="62">
        <f t="shared" si="125"/>
        <v>20.964080651622382</v>
      </c>
      <c r="AL281" s="62">
        <f t="shared" si="126"/>
        <v>35.251702496995591</v>
      </c>
      <c r="AM281" s="62">
        <f t="shared" si="127"/>
        <v>38.055815195620241</v>
      </c>
      <c r="AN281" s="62">
        <f t="shared" si="128"/>
        <v>17.75938042462278</v>
      </c>
      <c r="AO281" s="62">
        <f t="shared" si="129"/>
        <v>22.432901588997197</v>
      </c>
      <c r="AP281" s="62">
        <f t="shared" si="130"/>
        <v>5.7417545733742816</v>
      </c>
      <c r="AQ281" s="62">
        <f t="shared" si="131"/>
        <v>63.159300307117114</v>
      </c>
      <c r="AR281" s="62">
        <f t="shared" si="132"/>
        <v>51.67579116036854</v>
      </c>
      <c r="AS281" s="62">
        <f t="shared" si="133"/>
        <v>35.785819201495528</v>
      </c>
      <c r="AT281" s="62">
        <f t="shared" si="134"/>
        <v>8.0117505674989982</v>
      </c>
      <c r="AU281" s="62">
        <f t="shared" si="135"/>
        <v>13.887034316998264</v>
      </c>
      <c r="AV281" s="62">
        <f t="shared" si="136"/>
        <v>7.3441046868740818</v>
      </c>
      <c r="AW281" s="62">
        <f t="shared" si="137"/>
        <v>4.8070503404993987</v>
      </c>
      <c r="AX281" s="62">
        <f t="shared" si="138"/>
        <v>9.4805715048738151</v>
      </c>
      <c r="AY281" s="62">
        <f t="shared" si="139"/>
        <v>72.105755107490978</v>
      </c>
      <c r="AZ281" s="62">
        <f t="shared" si="140"/>
        <v>1.0682334089998666</v>
      </c>
      <c r="BA281" s="62">
        <f t="shared" si="141"/>
        <v>5.4746962211243151</v>
      </c>
      <c r="BB281" s="62">
        <f t="shared" si="142"/>
        <v>1.8694084657497663</v>
      </c>
      <c r="BC281" s="62">
        <f t="shared" si="143"/>
        <v>225.93136600347174</v>
      </c>
      <c r="BD281" s="62">
        <f t="shared" si="120"/>
        <v>15.222326078248097</v>
      </c>
      <c r="BE281" s="62">
        <f t="shared" si="121"/>
        <v>37.121110962745362</v>
      </c>
      <c r="BF281" s="54"/>
      <c r="BG281" s="61" t="s">
        <v>422</v>
      </c>
      <c r="BH281" s="62">
        <f t="shared" si="144"/>
        <v>45.92186429061001</v>
      </c>
      <c r="BI281" s="62">
        <f t="shared" si="144"/>
        <v>10.49317943336831</v>
      </c>
      <c r="BJ281" s="62">
        <f t="shared" si="145"/>
        <v>67.681007345225595</v>
      </c>
      <c r="BK281" s="62">
        <f t="shared" si="146"/>
        <v>49.842602308499472</v>
      </c>
      <c r="BL281" s="62">
        <f t="shared" si="147"/>
        <v>91.139240506329116</v>
      </c>
      <c r="BM281" s="62">
        <f t="shared" si="148"/>
        <v>6.2959076600209869</v>
      </c>
      <c r="BN281" s="62">
        <f t="shared" si="149"/>
        <v>3.4028073160357297</v>
      </c>
    </row>
    <row r="282" spans="1:66" x14ac:dyDescent="0.25">
      <c r="A282" s="59" t="s">
        <v>423</v>
      </c>
      <c r="B282" s="103">
        <v>9250</v>
      </c>
      <c r="C282" s="103">
        <v>7521</v>
      </c>
      <c r="D282" s="103">
        <v>7406</v>
      </c>
      <c r="E282" s="103">
        <v>7281</v>
      </c>
      <c r="F282" s="103">
        <v>2884</v>
      </c>
      <c r="G282" s="103">
        <v>141</v>
      </c>
      <c r="H282" s="103">
        <v>580</v>
      </c>
      <c r="I282" s="103">
        <v>1340</v>
      </c>
      <c r="J282" s="103">
        <v>149</v>
      </c>
      <c r="K282" s="103">
        <v>311</v>
      </c>
      <c r="L282" s="103">
        <v>327</v>
      </c>
      <c r="M282" s="103">
        <v>110</v>
      </c>
      <c r="N282" s="103">
        <v>217</v>
      </c>
      <c r="O282" s="103">
        <v>61</v>
      </c>
      <c r="P282" s="103">
        <v>550</v>
      </c>
      <c r="Q282" s="103">
        <v>792</v>
      </c>
      <c r="R282" s="103">
        <v>304</v>
      </c>
      <c r="S282" s="103">
        <v>72</v>
      </c>
      <c r="T282" s="103">
        <v>64</v>
      </c>
      <c r="U282" s="103">
        <v>40</v>
      </c>
      <c r="V282" s="103">
        <v>63</v>
      </c>
      <c r="W282" s="103">
        <v>74</v>
      </c>
      <c r="X282" s="103">
        <v>1123</v>
      </c>
      <c r="Y282" s="103">
        <v>6</v>
      </c>
      <c r="Z282" s="103">
        <v>51</v>
      </c>
      <c r="AA282" s="103">
        <v>32</v>
      </c>
      <c r="AB282" s="103">
        <v>2169</v>
      </c>
      <c r="AC282" s="104">
        <v>110</v>
      </c>
      <c r="AD282" s="105">
        <v>297</v>
      </c>
      <c r="AE282" s="60"/>
      <c r="AF282" s="60"/>
      <c r="AG282" s="61" t="s">
        <v>423</v>
      </c>
      <c r="AH282" s="62">
        <f t="shared" si="122"/>
        <v>15.243243243243244</v>
      </c>
      <c r="AI282" s="62">
        <f t="shared" si="123"/>
        <v>62.702702702702702</v>
      </c>
      <c r="AJ282" s="62">
        <f t="shared" si="124"/>
        <v>144.86486486486487</v>
      </c>
      <c r="AK282" s="62">
        <f t="shared" si="125"/>
        <v>16.108108108108109</v>
      </c>
      <c r="AL282" s="62">
        <f t="shared" si="126"/>
        <v>33.621621621621621</v>
      </c>
      <c r="AM282" s="62">
        <f t="shared" si="127"/>
        <v>35.351351351351354</v>
      </c>
      <c r="AN282" s="62">
        <f t="shared" si="128"/>
        <v>11.891891891891891</v>
      </c>
      <c r="AO282" s="62">
        <f t="shared" si="129"/>
        <v>23.45945945945946</v>
      </c>
      <c r="AP282" s="62">
        <f t="shared" si="130"/>
        <v>6.5945945945945947</v>
      </c>
      <c r="AQ282" s="62">
        <f t="shared" si="131"/>
        <v>59.45945945945946</v>
      </c>
      <c r="AR282" s="62">
        <f t="shared" si="132"/>
        <v>85.621621621621628</v>
      </c>
      <c r="AS282" s="62">
        <f t="shared" si="133"/>
        <v>32.86486486486487</v>
      </c>
      <c r="AT282" s="62">
        <f t="shared" si="134"/>
        <v>7.7837837837837833</v>
      </c>
      <c r="AU282" s="62">
        <f t="shared" si="135"/>
        <v>6.9189189189189184</v>
      </c>
      <c r="AV282" s="62">
        <f t="shared" si="136"/>
        <v>4.3243243243243246</v>
      </c>
      <c r="AW282" s="62">
        <f t="shared" si="137"/>
        <v>6.8108108108108105</v>
      </c>
      <c r="AX282" s="62">
        <f t="shared" si="138"/>
        <v>8</v>
      </c>
      <c r="AY282" s="62">
        <f t="shared" si="139"/>
        <v>121.40540540540542</v>
      </c>
      <c r="AZ282" s="62">
        <f t="shared" si="140"/>
        <v>0.64864864864864857</v>
      </c>
      <c r="BA282" s="62">
        <f t="shared" si="141"/>
        <v>5.5135135135135132</v>
      </c>
      <c r="BB282" s="62">
        <f t="shared" si="142"/>
        <v>3.4594594594594592</v>
      </c>
      <c r="BC282" s="62">
        <f t="shared" si="143"/>
        <v>234.48648648648648</v>
      </c>
      <c r="BD282" s="62">
        <f t="shared" si="120"/>
        <v>11.891891891891891</v>
      </c>
      <c r="BE282" s="62">
        <f t="shared" si="121"/>
        <v>32.108108108108112</v>
      </c>
      <c r="BF282" s="54"/>
      <c r="BG282" s="61" t="s">
        <v>423</v>
      </c>
      <c r="BH282" s="62">
        <f t="shared" si="144"/>
        <v>41.047799081825552</v>
      </c>
      <c r="BI282" s="62">
        <f t="shared" si="144"/>
        <v>9.8887515451174277</v>
      </c>
      <c r="BJ282" s="62">
        <f t="shared" si="145"/>
        <v>108.77626699629171</v>
      </c>
      <c r="BK282" s="62">
        <f t="shared" si="146"/>
        <v>44.911413267408321</v>
      </c>
      <c r="BL282" s="62">
        <f t="shared" si="147"/>
        <v>149.31525063156494</v>
      </c>
      <c r="BM282" s="62">
        <f t="shared" si="148"/>
        <v>8.6526576019777508</v>
      </c>
      <c r="BN282" s="62">
        <f t="shared" si="149"/>
        <v>2.0804438280166435</v>
      </c>
    </row>
    <row r="283" spans="1:66" x14ac:dyDescent="0.25">
      <c r="A283" s="59" t="s">
        <v>424</v>
      </c>
      <c r="B283" s="103">
        <v>4415</v>
      </c>
      <c r="C283" s="103">
        <v>3357</v>
      </c>
      <c r="D283" s="103">
        <v>3303</v>
      </c>
      <c r="E283" s="103">
        <v>3243</v>
      </c>
      <c r="F283" s="103">
        <v>952</v>
      </c>
      <c r="G283" s="103">
        <v>36</v>
      </c>
      <c r="H283" s="103">
        <v>352</v>
      </c>
      <c r="I283" s="103">
        <v>437</v>
      </c>
      <c r="J283" s="103">
        <v>67</v>
      </c>
      <c r="K283" s="103">
        <v>100</v>
      </c>
      <c r="L283" s="103">
        <v>103</v>
      </c>
      <c r="M283" s="103">
        <v>62</v>
      </c>
      <c r="N283" s="103">
        <v>97</v>
      </c>
      <c r="O283" s="103">
        <v>17</v>
      </c>
      <c r="P283" s="103">
        <v>244</v>
      </c>
      <c r="Q283" s="103">
        <v>214</v>
      </c>
      <c r="R283" s="103">
        <v>173</v>
      </c>
      <c r="S283" s="103">
        <v>48</v>
      </c>
      <c r="T283" s="103">
        <v>25</v>
      </c>
      <c r="U283" s="103">
        <v>14</v>
      </c>
      <c r="V283" s="103">
        <v>41</v>
      </c>
      <c r="W283" s="103">
        <v>49</v>
      </c>
      <c r="X283" s="103">
        <v>265</v>
      </c>
      <c r="Y283" s="103">
        <v>2</v>
      </c>
      <c r="Z283" s="103">
        <v>15</v>
      </c>
      <c r="AA283" s="103">
        <v>22</v>
      </c>
      <c r="AB283" s="103">
        <v>919</v>
      </c>
      <c r="AC283" s="104">
        <v>41</v>
      </c>
      <c r="AD283" s="105">
        <v>138</v>
      </c>
      <c r="AE283" s="60"/>
      <c r="AF283" s="60"/>
      <c r="AG283" s="61" t="s">
        <v>424</v>
      </c>
      <c r="AH283" s="62">
        <f t="shared" si="122"/>
        <v>8.1540203850509627</v>
      </c>
      <c r="AI283" s="62">
        <f t="shared" si="123"/>
        <v>79.728199320498305</v>
      </c>
      <c r="AJ283" s="62">
        <f t="shared" si="124"/>
        <v>98.980747451868638</v>
      </c>
      <c r="AK283" s="62">
        <f t="shared" si="125"/>
        <v>15.175537938844847</v>
      </c>
      <c r="AL283" s="62">
        <f t="shared" si="126"/>
        <v>22.650056625141563</v>
      </c>
      <c r="AM283" s="62">
        <f t="shared" si="127"/>
        <v>23.32955832389581</v>
      </c>
      <c r="AN283" s="62">
        <f t="shared" si="128"/>
        <v>14.04303510758777</v>
      </c>
      <c r="AO283" s="62">
        <f t="shared" si="129"/>
        <v>21.970554926387319</v>
      </c>
      <c r="AP283" s="62">
        <f t="shared" si="130"/>
        <v>3.8505096262740657</v>
      </c>
      <c r="AQ283" s="62">
        <f t="shared" si="131"/>
        <v>55.26613816534541</v>
      </c>
      <c r="AR283" s="62">
        <f t="shared" si="132"/>
        <v>48.471121177802942</v>
      </c>
      <c r="AS283" s="62">
        <f t="shared" si="133"/>
        <v>39.184597961494909</v>
      </c>
      <c r="AT283" s="62">
        <f t="shared" si="134"/>
        <v>10.872027180067949</v>
      </c>
      <c r="AU283" s="62">
        <f t="shared" si="135"/>
        <v>5.6625141562853907</v>
      </c>
      <c r="AV283" s="62">
        <f t="shared" si="136"/>
        <v>3.1710079275198186</v>
      </c>
      <c r="AW283" s="62">
        <f t="shared" si="137"/>
        <v>9.2865232163080407</v>
      </c>
      <c r="AX283" s="62">
        <f t="shared" si="138"/>
        <v>11.098527746319366</v>
      </c>
      <c r="AY283" s="62">
        <f t="shared" si="139"/>
        <v>60.022650056625139</v>
      </c>
      <c r="AZ283" s="62">
        <f t="shared" si="140"/>
        <v>0.45300113250283125</v>
      </c>
      <c r="BA283" s="62">
        <f t="shared" si="141"/>
        <v>3.3975084937712343</v>
      </c>
      <c r="BB283" s="62">
        <f t="shared" si="142"/>
        <v>4.9830124575311441</v>
      </c>
      <c r="BC283" s="62">
        <f t="shared" si="143"/>
        <v>208.15402038505096</v>
      </c>
      <c r="BD283" s="62">
        <f t="shared" si="120"/>
        <v>9.2865232163080407</v>
      </c>
      <c r="BE283" s="62">
        <f t="shared" si="121"/>
        <v>31.257078142695356</v>
      </c>
      <c r="BF283" s="54"/>
      <c r="BG283" s="61" t="s">
        <v>424</v>
      </c>
      <c r="BH283" s="62">
        <f t="shared" si="144"/>
        <v>52.376627308507416</v>
      </c>
      <c r="BI283" s="62">
        <f t="shared" si="144"/>
        <v>14.801110083256244</v>
      </c>
      <c r="BJ283" s="62">
        <f t="shared" si="145"/>
        <v>65.988282454517417</v>
      </c>
      <c r="BK283" s="62">
        <f t="shared" si="146"/>
        <v>31.760715386987361</v>
      </c>
      <c r="BL283" s="62">
        <f t="shared" si="147"/>
        <v>78.939529341674117</v>
      </c>
      <c r="BM283" s="62">
        <f t="shared" si="148"/>
        <v>12.642614862781375</v>
      </c>
      <c r="BN283" s="62">
        <f t="shared" si="149"/>
        <v>2.1008403361344539</v>
      </c>
    </row>
    <row r="284" spans="1:66" x14ac:dyDescent="0.25">
      <c r="A284" s="59" t="s">
        <v>425</v>
      </c>
      <c r="B284" s="103">
        <v>7326</v>
      </c>
      <c r="C284" s="103">
        <v>5801</v>
      </c>
      <c r="D284" s="103">
        <v>5713</v>
      </c>
      <c r="E284" s="103">
        <v>5602</v>
      </c>
      <c r="F284" s="103">
        <v>2309</v>
      </c>
      <c r="G284" s="103">
        <v>113</v>
      </c>
      <c r="H284" s="103">
        <v>445</v>
      </c>
      <c r="I284" s="103">
        <v>940</v>
      </c>
      <c r="J284" s="103">
        <v>157</v>
      </c>
      <c r="K284" s="103">
        <v>314</v>
      </c>
      <c r="L284" s="103">
        <v>507</v>
      </c>
      <c r="M284" s="103">
        <v>90</v>
      </c>
      <c r="N284" s="103">
        <v>150</v>
      </c>
      <c r="O284" s="103">
        <v>37</v>
      </c>
      <c r="P284" s="103">
        <v>558</v>
      </c>
      <c r="Q284" s="103">
        <v>148</v>
      </c>
      <c r="R284" s="103">
        <v>311</v>
      </c>
      <c r="S284" s="103">
        <v>68</v>
      </c>
      <c r="T284" s="103">
        <v>102</v>
      </c>
      <c r="U284" s="103">
        <v>80</v>
      </c>
      <c r="V284" s="103">
        <v>37</v>
      </c>
      <c r="W284" s="103">
        <v>81</v>
      </c>
      <c r="X284" s="103">
        <v>370</v>
      </c>
      <c r="Y284" s="103">
        <v>15</v>
      </c>
      <c r="Z284" s="103">
        <v>74</v>
      </c>
      <c r="AA284" s="103">
        <v>17</v>
      </c>
      <c r="AB284" s="103">
        <v>1806</v>
      </c>
      <c r="AC284" s="104">
        <v>194</v>
      </c>
      <c r="AD284" s="105">
        <v>316</v>
      </c>
      <c r="AE284" s="60"/>
      <c r="AF284" s="60"/>
      <c r="AG284" s="61" t="s">
        <v>425</v>
      </c>
      <c r="AH284" s="62">
        <f t="shared" si="122"/>
        <v>15.424515424515425</v>
      </c>
      <c r="AI284" s="62">
        <f t="shared" si="123"/>
        <v>60.742560742560741</v>
      </c>
      <c r="AJ284" s="62">
        <f t="shared" si="124"/>
        <v>128.31012831012831</v>
      </c>
      <c r="AK284" s="62">
        <f t="shared" si="125"/>
        <v>21.430521430521431</v>
      </c>
      <c r="AL284" s="62">
        <f t="shared" si="126"/>
        <v>42.861042861042861</v>
      </c>
      <c r="AM284" s="62">
        <f t="shared" si="127"/>
        <v>69.205569205569205</v>
      </c>
      <c r="AN284" s="62">
        <f t="shared" si="128"/>
        <v>12.285012285012284</v>
      </c>
      <c r="AO284" s="62">
        <f t="shared" si="129"/>
        <v>20.475020475020475</v>
      </c>
      <c r="AP284" s="62">
        <f t="shared" si="130"/>
        <v>5.0505050505050511</v>
      </c>
      <c r="AQ284" s="62">
        <f t="shared" si="131"/>
        <v>76.167076167076175</v>
      </c>
      <c r="AR284" s="62">
        <f t="shared" si="132"/>
        <v>20.202020202020204</v>
      </c>
      <c r="AS284" s="62">
        <f t="shared" si="133"/>
        <v>42.451542451542451</v>
      </c>
      <c r="AT284" s="62">
        <f t="shared" si="134"/>
        <v>9.2820092820092821</v>
      </c>
      <c r="AU284" s="62">
        <f t="shared" si="135"/>
        <v>13.923013923013924</v>
      </c>
      <c r="AV284" s="62">
        <f t="shared" si="136"/>
        <v>10.92001092001092</v>
      </c>
      <c r="AW284" s="62">
        <f t="shared" si="137"/>
        <v>5.0505050505050511</v>
      </c>
      <c r="AX284" s="62">
        <f t="shared" si="138"/>
        <v>11.056511056511056</v>
      </c>
      <c r="AY284" s="62">
        <f t="shared" si="139"/>
        <v>50.505050505050505</v>
      </c>
      <c r="AZ284" s="62">
        <f t="shared" si="140"/>
        <v>2.0475020475020473</v>
      </c>
      <c r="BA284" s="62">
        <f t="shared" si="141"/>
        <v>10.101010101010102</v>
      </c>
      <c r="BB284" s="62">
        <f t="shared" si="142"/>
        <v>2.3205023205023205</v>
      </c>
      <c r="BC284" s="62">
        <f t="shared" si="143"/>
        <v>246.51924651924654</v>
      </c>
      <c r="BD284" s="62">
        <f t="shared" si="120"/>
        <v>26.481026481026479</v>
      </c>
      <c r="BE284" s="62">
        <f t="shared" si="121"/>
        <v>43.134043134043132</v>
      </c>
      <c r="BF284" s="54"/>
      <c r="BG284" s="61" t="s">
        <v>425</v>
      </c>
      <c r="BH284" s="62">
        <f t="shared" si="144"/>
        <v>54.437248380885698</v>
      </c>
      <c r="BI284" s="62">
        <f t="shared" si="144"/>
        <v>12.138521956444126</v>
      </c>
      <c r="BJ284" s="62">
        <f t="shared" si="145"/>
        <v>26.419136022848981</v>
      </c>
      <c r="BK284" s="62">
        <f t="shared" si="146"/>
        <v>90.503391645840779</v>
      </c>
      <c r="BL284" s="62">
        <f t="shared" si="147"/>
        <v>63.78210653335632</v>
      </c>
      <c r="BM284" s="62">
        <f t="shared" si="148"/>
        <v>6.6047840057122453</v>
      </c>
      <c r="BN284" s="62">
        <f t="shared" si="149"/>
        <v>6.4963187527067996</v>
      </c>
    </row>
    <row r="285" spans="1:66" x14ac:dyDescent="0.25">
      <c r="A285" s="59" t="s">
        <v>426</v>
      </c>
      <c r="B285" s="103">
        <v>2361</v>
      </c>
      <c r="C285" s="103">
        <v>1719</v>
      </c>
      <c r="D285" s="103">
        <v>1692</v>
      </c>
      <c r="E285" s="103">
        <v>1666</v>
      </c>
      <c r="F285" s="103">
        <v>648</v>
      </c>
      <c r="G285" s="103">
        <v>34</v>
      </c>
      <c r="H285" s="103">
        <v>153</v>
      </c>
      <c r="I285" s="103">
        <v>285</v>
      </c>
      <c r="J285" s="103">
        <v>27</v>
      </c>
      <c r="K285" s="103">
        <v>60</v>
      </c>
      <c r="L285" s="103">
        <v>112</v>
      </c>
      <c r="M285" s="103">
        <v>32</v>
      </c>
      <c r="N285" s="103">
        <v>34</v>
      </c>
      <c r="O285" s="103">
        <v>18</v>
      </c>
      <c r="P285" s="103">
        <v>134</v>
      </c>
      <c r="Q285" s="103">
        <v>90</v>
      </c>
      <c r="R285" s="103">
        <v>89</v>
      </c>
      <c r="S285" s="103">
        <v>8</v>
      </c>
      <c r="T285" s="103">
        <v>14</v>
      </c>
      <c r="U285" s="103">
        <v>3</v>
      </c>
      <c r="V285" s="103">
        <v>15</v>
      </c>
      <c r="W285" s="103">
        <v>26</v>
      </c>
      <c r="X285" s="103">
        <v>165</v>
      </c>
      <c r="Y285" s="103">
        <v>2</v>
      </c>
      <c r="Z285" s="103">
        <v>9</v>
      </c>
      <c r="AA285" s="103">
        <v>1</v>
      </c>
      <c r="AB285" s="103">
        <v>509</v>
      </c>
      <c r="AC285" s="104">
        <v>30</v>
      </c>
      <c r="AD285" s="105">
        <v>61</v>
      </c>
      <c r="AE285" s="60"/>
      <c r="AF285" s="60"/>
      <c r="AG285" s="61" t="s">
        <v>426</v>
      </c>
      <c r="AH285" s="62">
        <f t="shared" si="122"/>
        <v>14.400677678949597</v>
      </c>
      <c r="AI285" s="62">
        <f t="shared" si="123"/>
        <v>64.803049555273191</v>
      </c>
      <c r="AJ285" s="62">
        <f t="shared" si="124"/>
        <v>120.7115628970775</v>
      </c>
      <c r="AK285" s="62">
        <f t="shared" si="125"/>
        <v>11.435832274459974</v>
      </c>
      <c r="AL285" s="62">
        <f t="shared" si="126"/>
        <v>25.412960609911053</v>
      </c>
      <c r="AM285" s="62">
        <f t="shared" si="127"/>
        <v>47.437526471833969</v>
      </c>
      <c r="AN285" s="62">
        <f t="shared" si="128"/>
        <v>13.553578991952563</v>
      </c>
      <c r="AO285" s="62">
        <f t="shared" si="129"/>
        <v>14.400677678949597</v>
      </c>
      <c r="AP285" s="62">
        <f t="shared" si="130"/>
        <v>7.6238881829733165</v>
      </c>
      <c r="AQ285" s="62">
        <f t="shared" si="131"/>
        <v>56.755612028801352</v>
      </c>
      <c r="AR285" s="62">
        <f t="shared" si="132"/>
        <v>38.11944091486658</v>
      </c>
      <c r="AS285" s="62">
        <f t="shared" si="133"/>
        <v>37.695891571368065</v>
      </c>
      <c r="AT285" s="62">
        <f t="shared" si="134"/>
        <v>3.3883947479881407</v>
      </c>
      <c r="AU285" s="62">
        <f t="shared" si="135"/>
        <v>5.9296908089792462</v>
      </c>
      <c r="AV285" s="62">
        <f t="shared" si="136"/>
        <v>1.2706480304955527</v>
      </c>
      <c r="AW285" s="62">
        <f t="shared" si="137"/>
        <v>6.3532401524777633</v>
      </c>
      <c r="AX285" s="62">
        <f t="shared" si="138"/>
        <v>11.012282930961458</v>
      </c>
      <c r="AY285" s="62">
        <f t="shared" si="139"/>
        <v>69.885641677255407</v>
      </c>
      <c r="AZ285" s="62">
        <f t="shared" si="140"/>
        <v>0.84709868699703517</v>
      </c>
      <c r="BA285" s="62">
        <f t="shared" si="141"/>
        <v>3.8119440914866582</v>
      </c>
      <c r="BB285" s="62">
        <f t="shared" si="142"/>
        <v>0.42354934349851758</v>
      </c>
      <c r="BC285" s="62">
        <f t="shared" si="143"/>
        <v>215.58661584074545</v>
      </c>
      <c r="BD285" s="62">
        <f t="shared" si="120"/>
        <v>12.706480304955527</v>
      </c>
      <c r="BE285" s="62">
        <f t="shared" si="121"/>
        <v>25.836509953409571</v>
      </c>
      <c r="BF285" s="54"/>
      <c r="BG285" s="61" t="s">
        <v>426</v>
      </c>
      <c r="BH285" s="62">
        <f t="shared" si="144"/>
        <v>52.600472813238767</v>
      </c>
      <c r="BI285" s="62">
        <f t="shared" si="144"/>
        <v>4.8019207683073226</v>
      </c>
      <c r="BJ285" s="62">
        <f t="shared" si="145"/>
        <v>54.021608643457384</v>
      </c>
      <c r="BK285" s="62">
        <f t="shared" si="146"/>
        <v>67.226890756302524</v>
      </c>
      <c r="BL285" s="62">
        <f t="shared" si="147"/>
        <v>95.98603839441536</v>
      </c>
      <c r="BM285" s="62">
        <f t="shared" si="148"/>
        <v>9.0036014405762295</v>
      </c>
      <c r="BN285" s="62">
        <f t="shared" si="149"/>
        <v>3.0864197530864197</v>
      </c>
    </row>
    <row r="286" spans="1:66" x14ac:dyDescent="0.25">
      <c r="A286" s="59" t="s">
        <v>427</v>
      </c>
      <c r="B286" s="103">
        <v>3494</v>
      </c>
      <c r="C286" s="103">
        <v>2614</v>
      </c>
      <c r="D286" s="103">
        <v>2571</v>
      </c>
      <c r="E286" s="103">
        <v>2523</v>
      </c>
      <c r="F286" s="103">
        <v>898</v>
      </c>
      <c r="G286" s="103">
        <v>42</v>
      </c>
      <c r="H286" s="103">
        <v>222</v>
      </c>
      <c r="I286" s="103">
        <v>409</v>
      </c>
      <c r="J286" s="103">
        <v>52</v>
      </c>
      <c r="K286" s="103">
        <v>108</v>
      </c>
      <c r="L286" s="103">
        <v>119</v>
      </c>
      <c r="M286" s="103">
        <v>61</v>
      </c>
      <c r="N286" s="103">
        <v>44</v>
      </c>
      <c r="O286" s="103">
        <v>17</v>
      </c>
      <c r="P286" s="103">
        <v>226</v>
      </c>
      <c r="Q286" s="103">
        <v>136</v>
      </c>
      <c r="R286" s="103">
        <v>142</v>
      </c>
      <c r="S286" s="103">
        <v>22</v>
      </c>
      <c r="T286" s="103">
        <v>41</v>
      </c>
      <c r="U286" s="103">
        <v>17</v>
      </c>
      <c r="V286" s="103">
        <v>20</v>
      </c>
      <c r="W286" s="103">
        <v>32</v>
      </c>
      <c r="X286" s="103">
        <v>372</v>
      </c>
      <c r="Y286" s="103">
        <v>2</v>
      </c>
      <c r="Z286" s="103">
        <v>28</v>
      </c>
      <c r="AA286" s="103">
        <v>7</v>
      </c>
      <c r="AB286" s="103">
        <v>729</v>
      </c>
      <c r="AC286" s="104">
        <v>48</v>
      </c>
      <c r="AD286" s="105">
        <v>101</v>
      </c>
      <c r="AE286" s="60"/>
      <c r="AF286" s="60"/>
      <c r="AG286" s="61" t="s">
        <v>427</v>
      </c>
      <c r="AH286" s="62">
        <f t="shared" si="122"/>
        <v>12.020606754436177</v>
      </c>
      <c r="AI286" s="62">
        <f t="shared" si="123"/>
        <v>63.537492844876937</v>
      </c>
      <c r="AJ286" s="62">
        <f t="shared" si="124"/>
        <v>117.05781339439038</v>
      </c>
      <c r="AK286" s="62">
        <f t="shared" si="125"/>
        <v>14.882655981682884</v>
      </c>
      <c r="AL286" s="62">
        <f t="shared" si="126"/>
        <v>30.91013165426445</v>
      </c>
      <c r="AM286" s="62">
        <f t="shared" si="127"/>
        <v>34.058385804235833</v>
      </c>
      <c r="AN286" s="62">
        <f t="shared" si="128"/>
        <v>17.458500286204924</v>
      </c>
      <c r="AO286" s="62">
        <f t="shared" si="129"/>
        <v>12.593016599885518</v>
      </c>
      <c r="AP286" s="62">
        <f t="shared" si="130"/>
        <v>4.8654836863194042</v>
      </c>
      <c r="AQ286" s="62">
        <f t="shared" si="131"/>
        <v>64.682312535775608</v>
      </c>
      <c r="AR286" s="62">
        <f t="shared" si="132"/>
        <v>38.923869490555234</v>
      </c>
      <c r="AS286" s="62">
        <f t="shared" si="133"/>
        <v>40.641099026903262</v>
      </c>
      <c r="AT286" s="62">
        <f t="shared" si="134"/>
        <v>6.2965082999427588</v>
      </c>
      <c r="AU286" s="62">
        <f t="shared" si="135"/>
        <v>11.734401831711505</v>
      </c>
      <c r="AV286" s="62">
        <f t="shared" si="136"/>
        <v>4.8654836863194042</v>
      </c>
      <c r="AW286" s="62">
        <f t="shared" si="137"/>
        <v>5.7240984544934168</v>
      </c>
      <c r="AX286" s="62">
        <f t="shared" si="138"/>
        <v>9.1585575271894673</v>
      </c>
      <c r="AY286" s="62">
        <f t="shared" si="139"/>
        <v>106.46823125357756</v>
      </c>
      <c r="AZ286" s="62">
        <f t="shared" si="140"/>
        <v>0.5724098454493417</v>
      </c>
      <c r="BA286" s="62">
        <f t="shared" si="141"/>
        <v>8.013737836290785</v>
      </c>
      <c r="BB286" s="62">
        <f t="shared" si="142"/>
        <v>2.0034344590726962</v>
      </c>
      <c r="BC286" s="62">
        <f t="shared" si="143"/>
        <v>208.64338866628506</v>
      </c>
      <c r="BD286" s="62">
        <f t="shared" si="120"/>
        <v>13.737836290784202</v>
      </c>
      <c r="BE286" s="62">
        <f t="shared" si="121"/>
        <v>28.906697195191757</v>
      </c>
      <c r="BF286" s="54"/>
      <c r="BG286" s="61" t="s">
        <v>427</v>
      </c>
      <c r="BH286" s="62">
        <f t="shared" si="144"/>
        <v>55.231427460132245</v>
      </c>
      <c r="BI286" s="62">
        <f t="shared" si="144"/>
        <v>8.7197780420134752</v>
      </c>
      <c r="BJ286" s="62">
        <f t="shared" si="145"/>
        <v>53.904082441537852</v>
      </c>
      <c r="BK286" s="62">
        <f t="shared" si="146"/>
        <v>47.166072136345619</v>
      </c>
      <c r="BL286" s="62">
        <f t="shared" si="147"/>
        <v>142.31063504208112</v>
      </c>
      <c r="BM286" s="62">
        <f t="shared" si="148"/>
        <v>7.9270709472849772</v>
      </c>
      <c r="BN286" s="62">
        <f t="shared" si="149"/>
        <v>2.2271714922048997</v>
      </c>
    </row>
    <row r="287" spans="1:66" x14ac:dyDescent="0.25">
      <c r="A287" s="59" t="s">
        <v>428</v>
      </c>
      <c r="B287" s="103">
        <v>4223</v>
      </c>
      <c r="C287" s="103">
        <v>3279</v>
      </c>
      <c r="D287" s="103">
        <v>3223</v>
      </c>
      <c r="E287" s="103">
        <v>3171</v>
      </c>
      <c r="F287" s="103">
        <v>1240</v>
      </c>
      <c r="G287" s="103">
        <v>50</v>
      </c>
      <c r="H287" s="103">
        <v>277</v>
      </c>
      <c r="I287" s="103">
        <v>445</v>
      </c>
      <c r="J287" s="103">
        <v>56</v>
      </c>
      <c r="K287" s="103">
        <v>145</v>
      </c>
      <c r="L287" s="103">
        <v>91</v>
      </c>
      <c r="M287" s="103">
        <v>63</v>
      </c>
      <c r="N287" s="103">
        <v>60</v>
      </c>
      <c r="O287" s="103">
        <v>23</v>
      </c>
      <c r="P287" s="103">
        <v>270</v>
      </c>
      <c r="Q287" s="103">
        <v>230</v>
      </c>
      <c r="R287" s="103">
        <v>156</v>
      </c>
      <c r="S287" s="103">
        <v>31</v>
      </c>
      <c r="T287" s="103">
        <v>31</v>
      </c>
      <c r="U287" s="103">
        <v>15</v>
      </c>
      <c r="V287" s="103">
        <v>29</v>
      </c>
      <c r="W287" s="103">
        <v>47</v>
      </c>
      <c r="X287" s="103">
        <v>277</v>
      </c>
      <c r="Y287" s="103">
        <v>6</v>
      </c>
      <c r="Z287" s="103">
        <v>24</v>
      </c>
      <c r="AA287" s="103">
        <v>27</v>
      </c>
      <c r="AB287" s="103">
        <v>883</v>
      </c>
      <c r="AC287" s="104">
        <v>63</v>
      </c>
      <c r="AD287" s="105">
        <v>129</v>
      </c>
      <c r="AE287" s="60"/>
      <c r="AF287" s="60"/>
      <c r="AG287" s="61" t="s">
        <v>428</v>
      </c>
      <c r="AH287" s="62">
        <f t="shared" si="122"/>
        <v>11.839924224484964</v>
      </c>
      <c r="AI287" s="62">
        <f t="shared" si="123"/>
        <v>65.593180203646696</v>
      </c>
      <c r="AJ287" s="62">
        <f t="shared" si="124"/>
        <v>105.37532559791617</v>
      </c>
      <c r="AK287" s="62">
        <f t="shared" si="125"/>
        <v>13.260715131423158</v>
      </c>
      <c r="AL287" s="62">
        <f t="shared" si="126"/>
        <v>34.335780251006391</v>
      </c>
      <c r="AM287" s="62">
        <f t="shared" si="127"/>
        <v>21.548662088562633</v>
      </c>
      <c r="AN287" s="62">
        <f t="shared" si="128"/>
        <v>14.918304522851054</v>
      </c>
      <c r="AO287" s="62">
        <f t="shared" si="129"/>
        <v>14.207909069381957</v>
      </c>
      <c r="AP287" s="62">
        <f t="shared" si="130"/>
        <v>5.4463651432630824</v>
      </c>
      <c r="AQ287" s="62">
        <f t="shared" si="131"/>
        <v>63.935590812218805</v>
      </c>
      <c r="AR287" s="62">
        <f t="shared" si="132"/>
        <v>54.463651432630826</v>
      </c>
      <c r="AS287" s="62">
        <f t="shared" si="133"/>
        <v>36.940563580393082</v>
      </c>
      <c r="AT287" s="62">
        <f t="shared" si="134"/>
        <v>7.3407530191806769</v>
      </c>
      <c r="AU287" s="62">
        <f t="shared" si="135"/>
        <v>7.3407530191806769</v>
      </c>
      <c r="AV287" s="62">
        <f t="shared" si="136"/>
        <v>3.5519772673454892</v>
      </c>
      <c r="AW287" s="62">
        <f t="shared" si="137"/>
        <v>6.8671560502012792</v>
      </c>
      <c r="AX287" s="62">
        <f t="shared" si="138"/>
        <v>11.129528771015865</v>
      </c>
      <c r="AY287" s="62">
        <f t="shared" si="139"/>
        <v>65.593180203646696</v>
      </c>
      <c r="AZ287" s="62">
        <f t="shared" si="140"/>
        <v>1.4207909069381957</v>
      </c>
      <c r="BA287" s="62">
        <f t="shared" si="141"/>
        <v>5.6831636277527826</v>
      </c>
      <c r="BB287" s="62">
        <f t="shared" si="142"/>
        <v>6.3935590812218797</v>
      </c>
      <c r="BC287" s="62">
        <f t="shared" si="143"/>
        <v>209.09306180440444</v>
      </c>
      <c r="BD287" s="62">
        <f t="shared" si="120"/>
        <v>14.918304522851054</v>
      </c>
      <c r="BE287" s="62">
        <f t="shared" si="121"/>
        <v>30.547004499171209</v>
      </c>
      <c r="BF287" s="54"/>
      <c r="BG287" s="61" t="s">
        <v>428</v>
      </c>
      <c r="BH287" s="62">
        <f t="shared" si="144"/>
        <v>48.402109835556935</v>
      </c>
      <c r="BI287" s="62">
        <f t="shared" si="144"/>
        <v>9.776095868811101</v>
      </c>
      <c r="BJ287" s="62">
        <f t="shared" si="145"/>
        <v>72.532324187953336</v>
      </c>
      <c r="BK287" s="62">
        <f t="shared" si="146"/>
        <v>28.697571743929359</v>
      </c>
      <c r="BL287" s="62">
        <f t="shared" si="147"/>
        <v>84.476974687404706</v>
      </c>
      <c r="BM287" s="62">
        <f t="shared" si="148"/>
        <v>9.1453800063071586</v>
      </c>
      <c r="BN287" s="62">
        <f t="shared" si="149"/>
        <v>4.838709677419355</v>
      </c>
    </row>
    <row r="288" spans="1:66" x14ac:dyDescent="0.25">
      <c r="A288" s="59" t="s">
        <v>429</v>
      </c>
      <c r="B288" s="103">
        <v>6888</v>
      </c>
      <c r="C288" s="103">
        <v>5289</v>
      </c>
      <c r="D288" s="103">
        <v>5184</v>
      </c>
      <c r="E288" s="103">
        <v>5097</v>
      </c>
      <c r="F288" s="103">
        <v>1716</v>
      </c>
      <c r="G288" s="103">
        <v>57</v>
      </c>
      <c r="H288" s="103">
        <v>420</v>
      </c>
      <c r="I288" s="103">
        <v>675</v>
      </c>
      <c r="J288" s="103">
        <v>124</v>
      </c>
      <c r="K288" s="103">
        <v>195</v>
      </c>
      <c r="L288" s="103">
        <v>177</v>
      </c>
      <c r="M288" s="103">
        <v>81</v>
      </c>
      <c r="N288" s="103">
        <v>122</v>
      </c>
      <c r="O288" s="103">
        <v>32</v>
      </c>
      <c r="P288" s="103">
        <v>355</v>
      </c>
      <c r="Q288" s="103">
        <v>373</v>
      </c>
      <c r="R288" s="103">
        <v>191</v>
      </c>
      <c r="S288" s="103">
        <v>49</v>
      </c>
      <c r="T288" s="103">
        <v>60</v>
      </c>
      <c r="U288" s="103">
        <v>32</v>
      </c>
      <c r="V288" s="103">
        <v>31</v>
      </c>
      <c r="W288" s="103">
        <v>73</v>
      </c>
      <c r="X288" s="103">
        <v>634</v>
      </c>
      <c r="Y288" s="103">
        <v>7</v>
      </c>
      <c r="Z288" s="103">
        <v>38</v>
      </c>
      <c r="AA288" s="103">
        <v>16</v>
      </c>
      <c r="AB288" s="103">
        <v>1294</v>
      </c>
      <c r="AC288" s="104">
        <v>82</v>
      </c>
      <c r="AD288" s="105">
        <v>197</v>
      </c>
      <c r="AE288" s="60"/>
      <c r="AF288" s="60"/>
      <c r="AG288" s="61" t="s">
        <v>429</v>
      </c>
      <c r="AH288" s="62">
        <f t="shared" si="122"/>
        <v>8.2752613240418107</v>
      </c>
      <c r="AI288" s="62">
        <f t="shared" si="123"/>
        <v>60.975609756097562</v>
      </c>
      <c r="AJ288" s="62">
        <f t="shared" si="124"/>
        <v>97.99651567944251</v>
      </c>
      <c r="AK288" s="62">
        <f t="shared" si="125"/>
        <v>18.002322880371661</v>
      </c>
      <c r="AL288" s="62">
        <f t="shared" si="126"/>
        <v>28.310104529616723</v>
      </c>
      <c r="AM288" s="62">
        <f t="shared" si="127"/>
        <v>25.696864111498257</v>
      </c>
      <c r="AN288" s="62">
        <f t="shared" si="128"/>
        <v>11.759581881533101</v>
      </c>
      <c r="AO288" s="62">
        <f t="shared" si="129"/>
        <v>17.711962833914054</v>
      </c>
      <c r="AP288" s="62">
        <f t="shared" si="130"/>
        <v>4.645760743321719</v>
      </c>
      <c r="AQ288" s="62">
        <f t="shared" si="131"/>
        <v>51.538908246225319</v>
      </c>
      <c r="AR288" s="62">
        <f t="shared" si="132"/>
        <v>54.152148664343784</v>
      </c>
      <c r="AS288" s="62">
        <f t="shared" si="133"/>
        <v>27.729384436701512</v>
      </c>
      <c r="AT288" s="62">
        <f t="shared" si="134"/>
        <v>7.1138211382113816</v>
      </c>
      <c r="AU288" s="62">
        <f t="shared" si="135"/>
        <v>8.7108013937282234</v>
      </c>
      <c r="AV288" s="62">
        <f t="shared" si="136"/>
        <v>4.645760743321719</v>
      </c>
      <c r="AW288" s="62">
        <f t="shared" si="137"/>
        <v>4.5005807200929153</v>
      </c>
      <c r="AX288" s="62">
        <f t="shared" si="138"/>
        <v>10.598141695702671</v>
      </c>
      <c r="AY288" s="62">
        <f t="shared" si="139"/>
        <v>92.044134727061547</v>
      </c>
      <c r="AZ288" s="62">
        <f t="shared" si="140"/>
        <v>1.0162601626016261</v>
      </c>
      <c r="BA288" s="62">
        <f t="shared" si="141"/>
        <v>5.5168408826945408</v>
      </c>
      <c r="BB288" s="62">
        <f t="shared" si="142"/>
        <v>2.3228803716608595</v>
      </c>
      <c r="BC288" s="62">
        <f t="shared" si="143"/>
        <v>187.86295005807202</v>
      </c>
      <c r="BD288" s="62">
        <f t="shared" si="120"/>
        <v>11.904761904761903</v>
      </c>
      <c r="BE288" s="62">
        <f t="shared" si="121"/>
        <v>28.600464576074334</v>
      </c>
      <c r="BF288" s="54"/>
      <c r="BG288" s="61" t="s">
        <v>429</v>
      </c>
      <c r="BH288" s="62">
        <f t="shared" si="144"/>
        <v>36.844135802469133</v>
      </c>
      <c r="BI288" s="62">
        <f t="shared" si="144"/>
        <v>9.6134981361585261</v>
      </c>
      <c r="BJ288" s="62">
        <f t="shared" si="145"/>
        <v>73.180302138512857</v>
      </c>
      <c r="BK288" s="62">
        <f t="shared" si="146"/>
        <v>34.726309593878753</v>
      </c>
      <c r="BL288" s="62">
        <f t="shared" si="147"/>
        <v>119.87143127245226</v>
      </c>
      <c r="BM288" s="62">
        <f t="shared" si="148"/>
        <v>6.0820090249166174</v>
      </c>
      <c r="BN288" s="62">
        <f t="shared" si="149"/>
        <v>4.0792540792540795</v>
      </c>
    </row>
    <row r="289" spans="1:66" x14ac:dyDescent="0.25">
      <c r="A289" s="59" t="s">
        <v>430</v>
      </c>
      <c r="B289" s="103">
        <v>4808</v>
      </c>
      <c r="C289" s="103">
        <v>3595</v>
      </c>
      <c r="D289" s="103">
        <v>3511</v>
      </c>
      <c r="E289" s="103">
        <v>3448</v>
      </c>
      <c r="F289" s="103">
        <v>1230</v>
      </c>
      <c r="G289" s="103">
        <v>30</v>
      </c>
      <c r="H289" s="103">
        <v>239</v>
      </c>
      <c r="I289" s="103">
        <v>493</v>
      </c>
      <c r="J289" s="103">
        <v>84</v>
      </c>
      <c r="K289" s="103">
        <v>121</v>
      </c>
      <c r="L289" s="103">
        <v>102</v>
      </c>
      <c r="M289" s="103">
        <v>83</v>
      </c>
      <c r="N289" s="103">
        <v>98</v>
      </c>
      <c r="O289" s="103">
        <v>13</v>
      </c>
      <c r="P289" s="103">
        <v>228</v>
      </c>
      <c r="Q289" s="103">
        <v>137</v>
      </c>
      <c r="R289" s="103">
        <v>132</v>
      </c>
      <c r="S289" s="103">
        <v>32</v>
      </c>
      <c r="T289" s="103">
        <v>21</v>
      </c>
      <c r="U289" s="103">
        <v>8</v>
      </c>
      <c r="V289" s="103">
        <v>24</v>
      </c>
      <c r="W289" s="103">
        <v>32</v>
      </c>
      <c r="X289" s="103">
        <v>173</v>
      </c>
      <c r="Y289" s="103">
        <v>2</v>
      </c>
      <c r="Z289" s="103">
        <v>17</v>
      </c>
      <c r="AA289" s="103">
        <v>6</v>
      </c>
      <c r="AB289" s="103">
        <v>852</v>
      </c>
      <c r="AC289" s="104">
        <v>63</v>
      </c>
      <c r="AD289" s="105">
        <v>176</v>
      </c>
      <c r="AE289" s="60"/>
      <c r="AF289" s="60"/>
      <c r="AG289" s="61" t="s">
        <v>430</v>
      </c>
      <c r="AH289" s="62">
        <f t="shared" si="122"/>
        <v>6.2396006655574041</v>
      </c>
      <c r="AI289" s="62">
        <f t="shared" si="123"/>
        <v>49.708818635607315</v>
      </c>
      <c r="AJ289" s="62">
        <f t="shared" si="124"/>
        <v>102.53743760399335</v>
      </c>
      <c r="AK289" s="62">
        <f t="shared" si="125"/>
        <v>17.470881863560731</v>
      </c>
      <c r="AL289" s="62">
        <f t="shared" si="126"/>
        <v>25.166389351081531</v>
      </c>
      <c r="AM289" s="62">
        <f t="shared" si="127"/>
        <v>21.214642262895172</v>
      </c>
      <c r="AN289" s="62">
        <f t="shared" si="128"/>
        <v>17.262895174708817</v>
      </c>
      <c r="AO289" s="62">
        <f t="shared" si="129"/>
        <v>20.382695507487519</v>
      </c>
      <c r="AP289" s="62">
        <f t="shared" si="130"/>
        <v>2.7038269550748755</v>
      </c>
      <c r="AQ289" s="62">
        <f t="shared" si="131"/>
        <v>47.42096505823627</v>
      </c>
      <c r="AR289" s="62">
        <f t="shared" si="132"/>
        <v>28.494176372712147</v>
      </c>
      <c r="AS289" s="62">
        <f t="shared" si="133"/>
        <v>27.45424292845258</v>
      </c>
      <c r="AT289" s="62">
        <f t="shared" si="134"/>
        <v>6.6555740432612316</v>
      </c>
      <c r="AU289" s="62">
        <f t="shared" si="135"/>
        <v>4.3677204658901827</v>
      </c>
      <c r="AV289" s="62">
        <f t="shared" si="136"/>
        <v>1.6638935108153079</v>
      </c>
      <c r="AW289" s="62">
        <f t="shared" si="137"/>
        <v>4.9916805324459235</v>
      </c>
      <c r="AX289" s="62">
        <f t="shared" si="138"/>
        <v>6.6555740432612316</v>
      </c>
      <c r="AY289" s="62">
        <f t="shared" si="139"/>
        <v>35.981697171381036</v>
      </c>
      <c r="AZ289" s="62">
        <f t="shared" si="140"/>
        <v>0.41597337770382697</v>
      </c>
      <c r="BA289" s="62">
        <f t="shared" si="141"/>
        <v>3.5357737104825291</v>
      </c>
      <c r="BB289" s="62">
        <f t="shared" si="142"/>
        <v>1.2479201331114809</v>
      </c>
      <c r="BC289" s="62">
        <f t="shared" si="143"/>
        <v>177.2046589018303</v>
      </c>
      <c r="BD289" s="62">
        <f t="shared" si="120"/>
        <v>13.103161397670549</v>
      </c>
      <c r="BE289" s="62">
        <f t="shared" si="121"/>
        <v>36.605657237936775</v>
      </c>
      <c r="BF289" s="54"/>
      <c r="BG289" s="61" t="s">
        <v>430</v>
      </c>
      <c r="BH289" s="62">
        <f t="shared" si="144"/>
        <v>37.596126459698091</v>
      </c>
      <c r="BI289" s="62">
        <f t="shared" si="144"/>
        <v>9.2807424593967518</v>
      </c>
      <c r="BJ289" s="62">
        <f t="shared" si="145"/>
        <v>39.733178654292345</v>
      </c>
      <c r="BK289" s="62">
        <f t="shared" si="146"/>
        <v>29.582366589327144</v>
      </c>
      <c r="BL289" s="62">
        <f t="shared" si="147"/>
        <v>48.12239221140473</v>
      </c>
      <c r="BM289" s="62">
        <f t="shared" si="148"/>
        <v>6.9605568445475638</v>
      </c>
      <c r="BN289" s="62">
        <f t="shared" si="149"/>
        <v>1.6260162601626016</v>
      </c>
    </row>
    <row r="290" spans="1:66" x14ac:dyDescent="0.25">
      <c r="A290" s="59" t="s">
        <v>431</v>
      </c>
      <c r="B290" s="103">
        <v>2352</v>
      </c>
      <c r="C290" s="103">
        <v>1809</v>
      </c>
      <c r="D290" s="103">
        <v>1768</v>
      </c>
      <c r="E290" s="103">
        <v>1742</v>
      </c>
      <c r="F290" s="103">
        <v>709</v>
      </c>
      <c r="G290" s="103">
        <v>36</v>
      </c>
      <c r="H290" s="103">
        <v>185</v>
      </c>
      <c r="I290" s="103">
        <v>327</v>
      </c>
      <c r="J290" s="103">
        <v>48</v>
      </c>
      <c r="K290" s="103">
        <v>91</v>
      </c>
      <c r="L290" s="103">
        <v>105</v>
      </c>
      <c r="M290" s="103">
        <v>56</v>
      </c>
      <c r="N290" s="103">
        <v>53</v>
      </c>
      <c r="O290" s="103">
        <v>9</v>
      </c>
      <c r="P290" s="103">
        <v>160</v>
      </c>
      <c r="Q290" s="103">
        <v>73</v>
      </c>
      <c r="R290" s="103">
        <v>84</v>
      </c>
      <c r="S290" s="103">
        <v>14</v>
      </c>
      <c r="T290" s="103">
        <v>18</v>
      </c>
      <c r="U290" s="103">
        <v>3</v>
      </c>
      <c r="V290" s="103">
        <v>10</v>
      </c>
      <c r="W290" s="103">
        <v>11</v>
      </c>
      <c r="X290" s="103">
        <v>230</v>
      </c>
      <c r="Y290" s="103">
        <v>1</v>
      </c>
      <c r="Z290" s="103">
        <v>19</v>
      </c>
      <c r="AA290" s="103">
        <v>3</v>
      </c>
      <c r="AB290" s="103">
        <v>583</v>
      </c>
      <c r="AC290" s="104">
        <v>41</v>
      </c>
      <c r="AD290" s="105">
        <v>110</v>
      </c>
      <c r="AE290" s="60"/>
      <c r="AF290" s="60"/>
      <c r="AG290" s="61" t="s">
        <v>431</v>
      </c>
      <c r="AH290" s="62">
        <f t="shared" si="122"/>
        <v>15.306122448979592</v>
      </c>
      <c r="AI290" s="62">
        <f t="shared" si="123"/>
        <v>78.656462585034021</v>
      </c>
      <c r="AJ290" s="62">
        <f t="shared" si="124"/>
        <v>139.03061224489795</v>
      </c>
      <c r="AK290" s="62">
        <f t="shared" si="125"/>
        <v>20.408163265306122</v>
      </c>
      <c r="AL290" s="62">
        <f t="shared" si="126"/>
        <v>38.69047619047619</v>
      </c>
      <c r="AM290" s="62">
        <f t="shared" si="127"/>
        <v>44.642857142857146</v>
      </c>
      <c r="AN290" s="62">
        <f t="shared" si="128"/>
        <v>23.809523809523807</v>
      </c>
      <c r="AO290" s="62">
        <f t="shared" si="129"/>
        <v>22.534013605442176</v>
      </c>
      <c r="AP290" s="62">
        <f t="shared" si="130"/>
        <v>3.8265306122448979</v>
      </c>
      <c r="AQ290" s="62">
        <f t="shared" si="131"/>
        <v>68.02721088435375</v>
      </c>
      <c r="AR290" s="62">
        <f t="shared" si="132"/>
        <v>31.037414965986393</v>
      </c>
      <c r="AS290" s="62">
        <f t="shared" si="133"/>
        <v>35.714285714285715</v>
      </c>
      <c r="AT290" s="62">
        <f t="shared" si="134"/>
        <v>5.9523809523809517</v>
      </c>
      <c r="AU290" s="62">
        <f t="shared" si="135"/>
        <v>7.6530612244897958</v>
      </c>
      <c r="AV290" s="62">
        <f t="shared" si="136"/>
        <v>1.2755102040816326</v>
      </c>
      <c r="AW290" s="62">
        <f t="shared" si="137"/>
        <v>4.2517006802721093</v>
      </c>
      <c r="AX290" s="62">
        <f t="shared" si="138"/>
        <v>4.6768707482993195</v>
      </c>
      <c r="AY290" s="62">
        <f t="shared" si="139"/>
        <v>97.789115646258495</v>
      </c>
      <c r="AZ290" s="62">
        <f t="shared" si="140"/>
        <v>0.42517006802721086</v>
      </c>
      <c r="BA290" s="62">
        <f t="shared" si="141"/>
        <v>8.0782312925170068</v>
      </c>
      <c r="BB290" s="62">
        <f t="shared" si="142"/>
        <v>1.2755102040816326</v>
      </c>
      <c r="BC290" s="62">
        <f t="shared" si="143"/>
        <v>247.87414965986395</v>
      </c>
      <c r="BD290" s="62">
        <f t="shared" si="120"/>
        <v>17.431972789115644</v>
      </c>
      <c r="BE290" s="62">
        <f t="shared" si="121"/>
        <v>46.7687074829932</v>
      </c>
      <c r="BF290" s="54"/>
      <c r="BG290" s="61" t="s">
        <v>431</v>
      </c>
      <c r="BH290" s="62">
        <f t="shared" si="144"/>
        <v>47.511312217194565</v>
      </c>
      <c r="BI290" s="62">
        <f t="shared" si="144"/>
        <v>8.0367393800229614</v>
      </c>
      <c r="BJ290" s="62">
        <f t="shared" si="145"/>
        <v>41.905855338691154</v>
      </c>
      <c r="BK290" s="62">
        <f t="shared" si="146"/>
        <v>60.275545350172216</v>
      </c>
      <c r="BL290" s="62">
        <f t="shared" si="147"/>
        <v>127.14206744057491</v>
      </c>
      <c r="BM290" s="62">
        <f t="shared" si="148"/>
        <v>5.7405281285878305</v>
      </c>
      <c r="BN290" s="62">
        <f t="shared" si="149"/>
        <v>1.4104372355430184</v>
      </c>
    </row>
    <row r="291" spans="1:66" x14ac:dyDescent="0.25">
      <c r="A291" s="59" t="s">
        <v>432</v>
      </c>
      <c r="B291" s="103">
        <v>2953</v>
      </c>
      <c r="C291" s="103">
        <v>2311</v>
      </c>
      <c r="D291" s="103">
        <v>2268</v>
      </c>
      <c r="E291" s="103">
        <v>2234</v>
      </c>
      <c r="F291" s="103">
        <v>966</v>
      </c>
      <c r="G291" s="103">
        <v>42</v>
      </c>
      <c r="H291" s="103">
        <v>221</v>
      </c>
      <c r="I291" s="103">
        <v>479</v>
      </c>
      <c r="J291" s="103">
        <v>62</v>
      </c>
      <c r="K291" s="103">
        <v>119</v>
      </c>
      <c r="L291" s="103">
        <v>162</v>
      </c>
      <c r="M291" s="103">
        <v>49</v>
      </c>
      <c r="N291" s="103">
        <v>70</v>
      </c>
      <c r="O291" s="103">
        <v>20</v>
      </c>
      <c r="P291" s="103">
        <v>221</v>
      </c>
      <c r="Q291" s="103">
        <v>144</v>
      </c>
      <c r="R291" s="103">
        <v>131</v>
      </c>
      <c r="S291" s="103">
        <v>20</v>
      </c>
      <c r="T291" s="103">
        <v>34</v>
      </c>
      <c r="U291" s="103">
        <v>12</v>
      </c>
      <c r="V291" s="103">
        <v>10</v>
      </c>
      <c r="W291" s="103">
        <v>16</v>
      </c>
      <c r="X291" s="103">
        <v>277</v>
      </c>
      <c r="Y291" s="103">
        <v>4</v>
      </c>
      <c r="Z291" s="103">
        <v>22</v>
      </c>
      <c r="AA291" s="103">
        <v>7</v>
      </c>
      <c r="AB291" s="103">
        <v>765</v>
      </c>
      <c r="AC291" s="104">
        <v>46</v>
      </c>
      <c r="AD291" s="105">
        <v>101</v>
      </c>
      <c r="AE291" s="60"/>
      <c r="AF291" s="60"/>
      <c r="AG291" s="61" t="s">
        <v>432</v>
      </c>
      <c r="AH291" s="62">
        <f t="shared" si="122"/>
        <v>14.222824246528953</v>
      </c>
      <c r="AI291" s="62">
        <f t="shared" si="123"/>
        <v>74.839146630545216</v>
      </c>
      <c r="AJ291" s="62">
        <f t="shared" si="124"/>
        <v>162.20792414493735</v>
      </c>
      <c r="AK291" s="62">
        <f t="shared" si="125"/>
        <v>20.995597697257029</v>
      </c>
      <c r="AL291" s="62">
        <f t="shared" si="126"/>
        <v>40.298002031832034</v>
      </c>
      <c r="AM291" s="62">
        <f t="shared" si="127"/>
        <v>54.85946495089739</v>
      </c>
      <c r="AN291" s="62">
        <f t="shared" si="128"/>
        <v>16.593294954283778</v>
      </c>
      <c r="AO291" s="62">
        <f t="shared" si="129"/>
        <v>23.704707077548253</v>
      </c>
      <c r="AP291" s="62">
        <f t="shared" si="130"/>
        <v>6.7727734507280735</v>
      </c>
      <c r="AQ291" s="62">
        <f t="shared" si="131"/>
        <v>74.839146630545216</v>
      </c>
      <c r="AR291" s="62">
        <f t="shared" si="132"/>
        <v>48.763968845242125</v>
      </c>
      <c r="AS291" s="62">
        <f t="shared" si="133"/>
        <v>44.361666102268885</v>
      </c>
      <c r="AT291" s="62">
        <f t="shared" si="134"/>
        <v>6.7727734507280735</v>
      </c>
      <c r="AU291" s="62">
        <f t="shared" si="135"/>
        <v>11.513714866237725</v>
      </c>
      <c r="AV291" s="62">
        <f t="shared" si="136"/>
        <v>4.0636640704368441</v>
      </c>
      <c r="AW291" s="62">
        <f t="shared" si="137"/>
        <v>3.3863867253640367</v>
      </c>
      <c r="AX291" s="62">
        <f t="shared" si="138"/>
        <v>5.4182187605824588</v>
      </c>
      <c r="AY291" s="62">
        <f t="shared" si="139"/>
        <v>93.802912292583812</v>
      </c>
      <c r="AZ291" s="62">
        <f t="shared" si="140"/>
        <v>1.3545546901456147</v>
      </c>
      <c r="BA291" s="62">
        <f t="shared" si="141"/>
        <v>7.4500507958008804</v>
      </c>
      <c r="BB291" s="62">
        <f t="shared" si="142"/>
        <v>2.3704707077548255</v>
      </c>
      <c r="BC291" s="62">
        <f t="shared" si="143"/>
        <v>259.05858449034878</v>
      </c>
      <c r="BD291" s="62">
        <f t="shared" si="120"/>
        <v>15.577378936674569</v>
      </c>
      <c r="BE291" s="62">
        <f t="shared" si="121"/>
        <v>34.202505926176769</v>
      </c>
      <c r="BF291" s="54"/>
      <c r="BG291" s="61" t="s">
        <v>432</v>
      </c>
      <c r="BH291" s="62">
        <f t="shared" si="144"/>
        <v>57.760141093474424</v>
      </c>
      <c r="BI291" s="62">
        <f t="shared" si="144"/>
        <v>8.952551477170994</v>
      </c>
      <c r="BJ291" s="62">
        <f t="shared" si="145"/>
        <v>64.458370635631155</v>
      </c>
      <c r="BK291" s="62">
        <f t="shared" si="146"/>
        <v>72.515666965085046</v>
      </c>
      <c r="BL291" s="62">
        <f t="shared" si="147"/>
        <v>119.86153180441367</v>
      </c>
      <c r="BM291" s="62">
        <f t="shared" si="148"/>
        <v>4.476275738585497</v>
      </c>
      <c r="BN291" s="62">
        <f t="shared" si="149"/>
        <v>4.1407867494824018</v>
      </c>
    </row>
    <row r="292" spans="1:66" x14ac:dyDescent="0.25">
      <c r="A292" s="59" t="s">
        <v>433</v>
      </c>
      <c r="B292" s="103">
        <v>3929</v>
      </c>
      <c r="C292" s="103">
        <v>2906</v>
      </c>
      <c r="D292" s="103">
        <v>2851</v>
      </c>
      <c r="E292" s="103">
        <v>2792</v>
      </c>
      <c r="F292" s="103">
        <v>972</v>
      </c>
      <c r="G292" s="103">
        <v>40</v>
      </c>
      <c r="H292" s="103">
        <v>273</v>
      </c>
      <c r="I292" s="103">
        <v>472</v>
      </c>
      <c r="J292" s="103">
        <v>44</v>
      </c>
      <c r="K292" s="103">
        <v>86</v>
      </c>
      <c r="L292" s="103">
        <v>136</v>
      </c>
      <c r="M292" s="103">
        <v>72</v>
      </c>
      <c r="N292" s="103">
        <v>85</v>
      </c>
      <c r="O292" s="103">
        <v>15</v>
      </c>
      <c r="P292" s="103">
        <v>194</v>
      </c>
      <c r="Q292" s="103">
        <v>192</v>
      </c>
      <c r="R292" s="103">
        <v>131</v>
      </c>
      <c r="S292" s="103">
        <v>16</v>
      </c>
      <c r="T292" s="103">
        <v>6</v>
      </c>
      <c r="U292" s="103">
        <v>4</v>
      </c>
      <c r="V292" s="103">
        <v>18</v>
      </c>
      <c r="W292" s="103">
        <v>36</v>
      </c>
      <c r="X292" s="103">
        <v>452</v>
      </c>
      <c r="Y292" s="103">
        <v>5</v>
      </c>
      <c r="Z292" s="103">
        <v>15</v>
      </c>
      <c r="AA292" s="103">
        <v>11</v>
      </c>
      <c r="AB292" s="103">
        <v>833</v>
      </c>
      <c r="AC292" s="104">
        <v>48</v>
      </c>
      <c r="AD292" s="105">
        <v>141</v>
      </c>
      <c r="AE292" s="60"/>
      <c r="AF292" s="60"/>
      <c r="AG292" s="61" t="s">
        <v>433</v>
      </c>
      <c r="AH292" s="62">
        <f t="shared" si="122"/>
        <v>10.180707559175364</v>
      </c>
      <c r="AI292" s="62">
        <f t="shared" si="123"/>
        <v>69.483329091371857</v>
      </c>
      <c r="AJ292" s="62">
        <f t="shared" si="124"/>
        <v>120.13234919826928</v>
      </c>
      <c r="AK292" s="62">
        <f t="shared" si="125"/>
        <v>11.198778315092898</v>
      </c>
      <c r="AL292" s="62">
        <f t="shared" si="126"/>
        <v>21.888521252227029</v>
      </c>
      <c r="AM292" s="62">
        <f t="shared" si="127"/>
        <v>34.614405701196233</v>
      </c>
      <c r="AN292" s="62">
        <f t="shared" si="128"/>
        <v>18.325273606515655</v>
      </c>
      <c r="AO292" s="62">
        <f t="shared" si="129"/>
        <v>21.634003563247646</v>
      </c>
      <c r="AP292" s="62">
        <f t="shared" si="130"/>
        <v>3.817765334690761</v>
      </c>
      <c r="AQ292" s="62">
        <f t="shared" si="131"/>
        <v>49.376431662000506</v>
      </c>
      <c r="AR292" s="62">
        <f t="shared" si="132"/>
        <v>48.867396284041739</v>
      </c>
      <c r="AS292" s="62">
        <f t="shared" si="133"/>
        <v>33.341817256299308</v>
      </c>
      <c r="AT292" s="62">
        <f t="shared" si="134"/>
        <v>4.0722830236701455</v>
      </c>
      <c r="AU292" s="62">
        <f t="shared" si="135"/>
        <v>1.5271061338763043</v>
      </c>
      <c r="AV292" s="62">
        <f t="shared" si="136"/>
        <v>1.0180707559175364</v>
      </c>
      <c r="AW292" s="62">
        <f t="shared" si="137"/>
        <v>4.5813184016289137</v>
      </c>
      <c r="AX292" s="62">
        <f t="shared" si="138"/>
        <v>9.1626368032578274</v>
      </c>
      <c r="AY292" s="62">
        <f t="shared" si="139"/>
        <v>115.04199541868159</v>
      </c>
      <c r="AZ292" s="62">
        <f t="shared" si="140"/>
        <v>1.2725884448969205</v>
      </c>
      <c r="BA292" s="62">
        <f t="shared" si="141"/>
        <v>3.817765334690761</v>
      </c>
      <c r="BB292" s="62">
        <f t="shared" si="142"/>
        <v>2.7996945787732246</v>
      </c>
      <c r="BC292" s="62">
        <f t="shared" si="143"/>
        <v>212.01323491982694</v>
      </c>
      <c r="BD292" s="62">
        <f t="shared" si="120"/>
        <v>12.216849071010435</v>
      </c>
      <c r="BE292" s="62">
        <f t="shared" si="121"/>
        <v>35.886994146093159</v>
      </c>
      <c r="BF292" s="54"/>
      <c r="BG292" s="61" t="s">
        <v>433</v>
      </c>
      <c r="BH292" s="62">
        <f t="shared" si="144"/>
        <v>45.948789898281305</v>
      </c>
      <c r="BI292" s="62">
        <f t="shared" si="144"/>
        <v>5.7306590257879657</v>
      </c>
      <c r="BJ292" s="62">
        <f t="shared" si="145"/>
        <v>68.767908309455592</v>
      </c>
      <c r="BK292" s="62">
        <f t="shared" si="146"/>
        <v>48.710601719197705</v>
      </c>
      <c r="BL292" s="62">
        <f t="shared" si="147"/>
        <v>155.54026152787338</v>
      </c>
      <c r="BM292" s="62">
        <f t="shared" si="148"/>
        <v>6.4469914040114613</v>
      </c>
      <c r="BN292" s="62">
        <f t="shared" si="149"/>
        <v>5.1440329218106999</v>
      </c>
    </row>
    <row r="293" spans="1:66" x14ac:dyDescent="0.25">
      <c r="A293" s="59" t="s">
        <v>434</v>
      </c>
      <c r="B293" s="103">
        <v>3093</v>
      </c>
      <c r="C293" s="103">
        <v>2105</v>
      </c>
      <c r="D293" s="103">
        <v>2049</v>
      </c>
      <c r="E293" s="103">
        <v>2006</v>
      </c>
      <c r="F293" s="103">
        <v>594</v>
      </c>
      <c r="G293" s="103">
        <v>29</v>
      </c>
      <c r="H293" s="103">
        <v>214</v>
      </c>
      <c r="I293" s="103">
        <v>275</v>
      </c>
      <c r="J293" s="103">
        <v>39</v>
      </c>
      <c r="K293" s="103">
        <v>46</v>
      </c>
      <c r="L293" s="103">
        <v>73</v>
      </c>
      <c r="M293" s="103">
        <v>43</v>
      </c>
      <c r="N293" s="103">
        <v>92</v>
      </c>
      <c r="O293" s="103">
        <v>8</v>
      </c>
      <c r="P293" s="103">
        <v>120</v>
      </c>
      <c r="Q293" s="103">
        <v>162</v>
      </c>
      <c r="R293" s="103">
        <v>89</v>
      </c>
      <c r="S293" s="103">
        <v>15</v>
      </c>
      <c r="T293" s="103">
        <v>22</v>
      </c>
      <c r="U293" s="103">
        <v>4</v>
      </c>
      <c r="V293" s="103">
        <v>34</v>
      </c>
      <c r="W293" s="103">
        <v>25</v>
      </c>
      <c r="X293" s="103">
        <v>240</v>
      </c>
      <c r="Y293" s="103">
        <v>4</v>
      </c>
      <c r="Z293" s="103">
        <v>16</v>
      </c>
      <c r="AA293" s="103">
        <v>3</v>
      </c>
      <c r="AB293" s="103">
        <v>556</v>
      </c>
      <c r="AC293" s="104">
        <v>30</v>
      </c>
      <c r="AD293" s="105">
        <v>76</v>
      </c>
      <c r="AE293" s="60"/>
      <c r="AF293" s="60"/>
      <c r="AG293" s="61" t="s">
        <v>434</v>
      </c>
      <c r="AH293" s="62">
        <f t="shared" si="122"/>
        <v>9.3760103459424506</v>
      </c>
      <c r="AI293" s="62">
        <f t="shared" si="123"/>
        <v>69.1884901390236</v>
      </c>
      <c r="AJ293" s="62">
        <f t="shared" si="124"/>
        <v>88.910442935661166</v>
      </c>
      <c r="AK293" s="62">
        <f t="shared" si="125"/>
        <v>12.609117361784675</v>
      </c>
      <c r="AL293" s="62">
        <f t="shared" si="126"/>
        <v>14.872292272874233</v>
      </c>
      <c r="AM293" s="62">
        <f t="shared" si="127"/>
        <v>23.601681215648238</v>
      </c>
      <c r="AN293" s="62">
        <f t="shared" si="128"/>
        <v>13.902360168121564</v>
      </c>
      <c r="AO293" s="62">
        <f t="shared" si="129"/>
        <v>29.744584545748467</v>
      </c>
      <c r="AP293" s="62">
        <f t="shared" si="130"/>
        <v>2.5864856126737799</v>
      </c>
      <c r="AQ293" s="62">
        <f t="shared" si="131"/>
        <v>38.797284190106694</v>
      </c>
      <c r="AR293" s="62">
        <f t="shared" si="132"/>
        <v>52.376333656644036</v>
      </c>
      <c r="AS293" s="62">
        <f t="shared" si="133"/>
        <v>28.774652440995798</v>
      </c>
      <c r="AT293" s="62">
        <f t="shared" si="134"/>
        <v>4.8496605237633368</v>
      </c>
      <c r="AU293" s="62">
        <f t="shared" si="135"/>
        <v>7.1128354348528937</v>
      </c>
      <c r="AV293" s="62">
        <f t="shared" si="136"/>
        <v>1.2932428063368899</v>
      </c>
      <c r="AW293" s="62">
        <f t="shared" si="137"/>
        <v>10.992563853863563</v>
      </c>
      <c r="AX293" s="62">
        <f t="shared" si="138"/>
        <v>8.0827675396055607</v>
      </c>
      <c r="AY293" s="62">
        <f t="shared" si="139"/>
        <v>77.594568380213389</v>
      </c>
      <c r="AZ293" s="62">
        <f t="shared" si="140"/>
        <v>1.2932428063368899</v>
      </c>
      <c r="BA293" s="62">
        <f t="shared" si="141"/>
        <v>5.1729712253475597</v>
      </c>
      <c r="BB293" s="62">
        <f t="shared" si="142"/>
        <v>0.96993210475266733</v>
      </c>
      <c r="BC293" s="62">
        <f t="shared" si="143"/>
        <v>179.76075008082768</v>
      </c>
      <c r="BD293" s="62">
        <f t="shared" si="120"/>
        <v>9.6993210475266736</v>
      </c>
      <c r="BE293" s="62">
        <f t="shared" si="121"/>
        <v>24.571613320400907</v>
      </c>
      <c r="BF293" s="54"/>
      <c r="BG293" s="61" t="s">
        <v>434</v>
      </c>
      <c r="BH293" s="62">
        <f t="shared" si="144"/>
        <v>43.435822352367012</v>
      </c>
      <c r="BI293" s="62">
        <f t="shared" si="144"/>
        <v>7.4775672981056829</v>
      </c>
      <c r="BJ293" s="62">
        <f t="shared" si="145"/>
        <v>80.757726819541375</v>
      </c>
      <c r="BK293" s="62">
        <f t="shared" si="146"/>
        <v>36.390827517447654</v>
      </c>
      <c r="BL293" s="62">
        <f t="shared" si="147"/>
        <v>114.01425178147269</v>
      </c>
      <c r="BM293" s="62">
        <f t="shared" si="148"/>
        <v>16.949152542372882</v>
      </c>
      <c r="BN293" s="62">
        <f t="shared" si="149"/>
        <v>6.7340067340067336</v>
      </c>
    </row>
    <row r="294" spans="1:66" x14ac:dyDescent="0.25">
      <c r="A294" s="59" t="s">
        <v>435</v>
      </c>
      <c r="B294" s="103">
        <v>2312</v>
      </c>
      <c r="C294" s="103">
        <v>1796</v>
      </c>
      <c r="D294" s="103">
        <v>1770</v>
      </c>
      <c r="E294" s="103">
        <v>1745</v>
      </c>
      <c r="F294" s="103">
        <v>659</v>
      </c>
      <c r="G294" s="103">
        <v>21</v>
      </c>
      <c r="H294" s="103">
        <v>88</v>
      </c>
      <c r="I294" s="103">
        <v>266</v>
      </c>
      <c r="J294" s="103">
        <v>39</v>
      </c>
      <c r="K294" s="103">
        <v>64</v>
      </c>
      <c r="L294" s="103">
        <v>31</v>
      </c>
      <c r="M294" s="103">
        <v>51</v>
      </c>
      <c r="N294" s="103">
        <v>50</v>
      </c>
      <c r="O294" s="103">
        <v>12</v>
      </c>
      <c r="P294" s="103">
        <v>110</v>
      </c>
      <c r="Q294" s="103">
        <v>117</v>
      </c>
      <c r="R294" s="103">
        <v>56</v>
      </c>
      <c r="S294" s="103">
        <v>17</v>
      </c>
      <c r="T294" s="103">
        <v>11</v>
      </c>
      <c r="U294" s="103">
        <v>5</v>
      </c>
      <c r="V294" s="103">
        <v>11</v>
      </c>
      <c r="W294" s="103">
        <v>20</v>
      </c>
      <c r="X294" s="103">
        <v>228</v>
      </c>
      <c r="Y294" s="103">
        <v>2</v>
      </c>
      <c r="Z294" s="103">
        <v>10</v>
      </c>
      <c r="AA294" s="103">
        <v>1</v>
      </c>
      <c r="AB294" s="103">
        <v>419</v>
      </c>
      <c r="AC294" s="104">
        <v>23</v>
      </c>
      <c r="AD294" s="105">
        <v>85</v>
      </c>
      <c r="AE294" s="60"/>
      <c r="AF294" s="60"/>
      <c r="AG294" s="61" t="s">
        <v>435</v>
      </c>
      <c r="AH294" s="62">
        <f t="shared" si="122"/>
        <v>9.0830449826989614</v>
      </c>
      <c r="AI294" s="62">
        <f t="shared" si="123"/>
        <v>38.062283737024224</v>
      </c>
      <c r="AJ294" s="62">
        <f t="shared" si="124"/>
        <v>115.05190311418686</v>
      </c>
      <c r="AK294" s="62">
        <f t="shared" si="125"/>
        <v>16.868512110726645</v>
      </c>
      <c r="AL294" s="62">
        <f t="shared" si="126"/>
        <v>27.681660899653981</v>
      </c>
      <c r="AM294" s="62">
        <f t="shared" si="127"/>
        <v>13.408304498269898</v>
      </c>
      <c r="AN294" s="62">
        <f t="shared" si="128"/>
        <v>22.058823529411764</v>
      </c>
      <c r="AO294" s="62">
        <f t="shared" si="129"/>
        <v>21.626297577854668</v>
      </c>
      <c r="AP294" s="62">
        <f t="shared" si="130"/>
        <v>5.1903114186851207</v>
      </c>
      <c r="AQ294" s="62">
        <f t="shared" si="131"/>
        <v>47.577854671280278</v>
      </c>
      <c r="AR294" s="62">
        <f t="shared" si="132"/>
        <v>50.605536332179931</v>
      </c>
      <c r="AS294" s="62">
        <f t="shared" si="133"/>
        <v>24.221453287197232</v>
      </c>
      <c r="AT294" s="62">
        <f t="shared" si="134"/>
        <v>7.3529411764705879</v>
      </c>
      <c r="AU294" s="62">
        <f t="shared" si="135"/>
        <v>4.757785467128028</v>
      </c>
      <c r="AV294" s="62">
        <f t="shared" si="136"/>
        <v>2.1626297577854672</v>
      </c>
      <c r="AW294" s="62">
        <f t="shared" si="137"/>
        <v>4.757785467128028</v>
      </c>
      <c r="AX294" s="62">
        <f t="shared" si="138"/>
        <v>8.6505190311418687</v>
      </c>
      <c r="AY294" s="62">
        <f t="shared" si="139"/>
        <v>98.615916955017298</v>
      </c>
      <c r="AZ294" s="62">
        <f t="shared" si="140"/>
        <v>0.86505190311418689</v>
      </c>
      <c r="BA294" s="62">
        <f t="shared" si="141"/>
        <v>4.3252595155709344</v>
      </c>
      <c r="BB294" s="62">
        <f t="shared" si="142"/>
        <v>0.43252595155709345</v>
      </c>
      <c r="BC294" s="62">
        <f t="shared" si="143"/>
        <v>181.22837370242215</v>
      </c>
      <c r="BD294" s="62">
        <f t="shared" si="120"/>
        <v>9.9480968858131487</v>
      </c>
      <c r="BE294" s="62">
        <f t="shared" si="121"/>
        <v>36.764705882352942</v>
      </c>
      <c r="BF294" s="54"/>
      <c r="BG294" s="61" t="s">
        <v>435</v>
      </c>
      <c r="BH294" s="62">
        <f t="shared" si="144"/>
        <v>31.638418079096045</v>
      </c>
      <c r="BI294" s="62">
        <f t="shared" si="144"/>
        <v>9.7421203438395416</v>
      </c>
      <c r="BJ294" s="62">
        <f t="shared" si="145"/>
        <v>67.048710601719193</v>
      </c>
      <c r="BK294" s="62">
        <f t="shared" si="146"/>
        <v>17.765042979942695</v>
      </c>
      <c r="BL294" s="62">
        <f t="shared" si="147"/>
        <v>126.94877505567928</v>
      </c>
      <c r="BM294" s="62">
        <f t="shared" si="148"/>
        <v>6.303724928366762</v>
      </c>
      <c r="BN294" s="62">
        <f t="shared" si="149"/>
        <v>3.0349013657056148</v>
      </c>
    </row>
    <row r="295" spans="1:66" x14ac:dyDescent="0.25">
      <c r="A295" s="59" t="s">
        <v>436</v>
      </c>
      <c r="B295" s="103">
        <v>2301</v>
      </c>
      <c r="C295" s="103">
        <v>1658</v>
      </c>
      <c r="D295" s="103">
        <v>1619</v>
      </c>
      <c r="E295" s="103">
        <v>1577</v>
      </c>
      <c r="F295" s="103">
        <v>572</v>
      </c>
      <c r="G295" s="103">
        <v>26</v>
      </c>
      <c r="H295" s="103">
        <v>135</v>
      </c>
      <c r="I295" s="103">
        <v>204</v>
      </c>
      <c r="J295" s="103">
        <v>39</v>
      </c>
      <c r="K295" s="103">
        <v>51</v>
      </c>
      <c r="L295" s="103">
        <v>61</v>
      </c>
      <c r="M295" s="103">
        <v>22</v>
      </c>
      <c r="N295" s="103">
        <v>43</v>
      </c>
      <c r="O295" s="103">
        <v>11</v>
      </c>
      <c r="P295" s="103">
        <v>95</v>
      </c>
      <c r="Q295" s="103">
        <v>90</v>
      </c>
      <c r="R295" s="103">
        <v>55</v>
      </c>
      <c r="S295" s="103">
        <v>11</v>
      </c>
      <c r="T295" s="103">
        <v>8</v>
      </c>
      <c r="U295" s="103">
        <v>3</v>
      </c>
      <c r="V295" s="103">
        <v>20</v>
      </c>
      <c r="W295" s="103">
        <v>16</v>
      </c>
      <c r="X295" s="103">
        <v>104</v>
      </c>
      <c r="Y295" s="103">
        <v>5</v>
      </c>
      <c r="Z295" s="103">
        <v>7</v>
      </c>
      <c r="AA295" s="103">
        <v>2</v>
      </c>
      <c r="AB295" s="103">
        <v>385</v>
      </c>
      <c r="AC295" s="104">
        <v>20</v>
      </c>
      <c r="AD295" s="105">
        <v>63</v>
      </c>
      <c r="AE295" s="60"/>
      <c r="AF295" s="60"/>
      <c r="AG295" s="61" t="s">
        <v>436</v>
      </c>
      <c r="AH295" s="62">
        <f t="shared" si="122"/>
        <v>11.299435028248588</v>
      </c>
      <c r="AI295" s="62">
        <f t="shared" si="123"/>
        <v>58.670143415906132</v>
      </c>
      <c r="AJ295" s="62">
        <f t="shared" si="124"/>
        <v>88.657105606258156</v>
      </c>
      <c r="AK295" s="62">
        <f t="shared" si="125"/>
        <v>16.949152542372882</v>
      </c>
      <c r="AL295" s="62">
        <f t="shared" si="126"/>
        <v>22.164276401564539</v>
      </c>
      <c r="AM295" s="62">
        <f t="shared" si="127"/>
        <v>26.510212950890917</v>
      </c>
      <c r="AN295" s="62">
        <f t="shared" si="128"/>
        <v>9.5610604085180348</v>
      </c>
      <c r="AO295" s="62">
        <f t="shared" si="129"/>
        <v>18.687527162103432</v>
      </c>
      <c r="AP295" s="62">
        <f t="shared" si="130"/>
        <v>4.7805302042590174</v>
      </c>
      <c r="AQ295" s="62">
        <f t="shared" si="131"/>
        <v>41.286397218600605</v>
      </c>
      <c r="AR295" s="62">
        <f t="shared" si="132"/>
        <v>39.113428943937421</v>
      </c>
      <c r="AS295" s="62">
        <f t="shared" si="133"/>
        <v>23.902651021295089</v>
      </c>
      <c r="AT295" s="62">
        <f t="shared" si="134"/>
        <v>4.7805302042590174</v>
      </c>
      <c r="AU295" s="62">
        <f t="shared" si="135"/>
        <v>3.4767492394611041</v>
      </c>
      <c r="AV295" s="62">
        <f t="shared" si="136"/>
        <v>1.3037809647979139</v>
      </c>
      <c r="AW295" s="62">
        <f t="shared" si="137"/>
        <v>8.6918730986527581</v>
      </c>
      <c r="AX295" s="62">
        <f t="shared" si="138"/>
        <v>6.9534984789222083</v>
      </c>
      <c r="AY295" s="62">
        <f t="shared" si="139"/>
        <v>45.197740112994353</v>
      </c>
      <c r="AZ295" s="62">
        <f t="shared" si="140"/>
        <v>2.1729682746631895</v>
      </c>
      <c r="BA295" s="62">
        <f t="shared" si="141"/>
        <v>3.0421555845284658</v>
      </c>
      <c r="BB295" s="62">
        <f t="shared" si="142"/>
        <v>0.86918730986527604</v>
      </c>
      <c r="BC295" s="62">
        <f t="shared" si="143"/>
        <v>167.31855714906564</v>
      </c>
      <c r="BD295" s="62">
        <f t="shared" si="120"/>
        <v>8.6918730986527581</v>
      </c>
      <c r="BE295" s="62">
        <f t="shared" si="121"/>
        <v>27.379400260756192</v>
      </c>
      <c r="BF295" s="54"/>
      <c r="BG295" s="61" t="s">
        <v>436</v>
      </c>
      <c r="BH295" s="62">
        <f t="shared" si="144"/>
        <v>33.971587399629406</v>
      </c>
      <c r="BI295" s="62">
        <f t="shared" si="144"/>
        <v>6.9752694990488271</v>
      </c>
      <c r="BJ295" s="62">
        <f t="shared" si="145"/>
        <v>57.070386810399491</v>
      </c>
      <c r="BK295" s="62">
        <f t="shared" si="146"/>
        <v>38.681039949270769</v>
      </c>
      <c r="BL295" s="62">
        <f t="shared" si="147"/>
        <v>62.726176115802168</v>
      </c>
      <c r="BM295" s="62">
        <f t="shared" si="148"/>
        <v>12.682308180088777</v>
      </c>
      <c r="BN295" s="62">
        <f t="shared" si="149"/>
        <v>8.7412587412587417</v>
      </c>
    </row>
    <row r="296" spans="1:66" x14ac:dyDescent="0.25">
      <c r="A296" s="59" t="s">
        <v>437</v>
      </c>
      <c r="B296" s="103">
        <v>3886</v>
      </c>
      <c r="C296" s="103">
        <v>3008</v>
      </c>
      <c r="D296" s="103">
        <v>2943</v>
      </c>
      <c r="E296" s="103">
        <v>2873</v>
      </c>
      <c r="F296" s="103">
        <v>1035</v>
      </c>
      <c r="G296" s="103">
        <v>63</v>
      </c>
      <c r="H296" s="103">
        <v>244</v>
      </c>
      <c r="I296" s="103">
        <v>406</v>
      </c>
      <c r="J296" s="103">
        <v>47</v>
      </c>
      <c r="K296" s="103">
        <v>119</v>
      </c>
      <c r="L296" s="103">
        <v>165</v>
      </c>
      <c r="M296" s="103">
        <v>37</v>
      </c>
      <c r="N296" s="103">
        <v>72</v>
      </c>
      <c r="O296" s="103">
        <v>20</v>
      </c>
      <c r="P296" s="103">
        <v>215</v>
      </c>
      <c r="Q296" s="103">
        <v>202</v>
      </c>
      <c r="R296" s="103">
        <v>122</v>
      </c>
      <c r="S296" s="103">
        <v>28</v>
      </c>
      <c r="T296" s="103">
        <v>42</v>
      </c>
      <c r="U296" s="103">
        <v>26</v>
      </c>
      <c r="V296" s="103">
        <v>55</v>
      </c>
      <c r="W296" s="103">
        <v>17</v>
      </c>
      <c r="X296" s="103">
        <v>208</v>
      </c>
      <c r="Y296" s="103">
        <v>7</v>
      </c>
      <c r="Z296" s="103">
        <v>22</v>
      </c>
      <c r="AA296" s="103">
        <v>47</v>
      </c>
      <c r="AB296" s="103">
        <v>781</v>
      </c>
      <c r="AC296" s="104">
        <v>54</v>
      </c>
      <c r="AD296" s="105">
        <v>143</v>
      </c>
      <c r="AE296" s="60"/>
      <c r="AF296" s="60"/>
      <c r="AG296" s="61" t="s">
        <v>437</v>
      </c>
      <c r="AH296" s="62">
        <f t="shared" si="122"/>
        <v>16.212043232115285</v>
      </c>
      <c r="AI296" s="62">
        <f t="shared" si="123"/>
        <v>62.789500772002057</v>
      </c>
      <c r="AJ296" s="62">
        <f t="shared" si="124"/>
        <v>104.4776119402985</v>
      </c>
      <c r="AK296" s="62">
        <f t="shared" si="125"/>
        <v>12.094698919197119</v>
      </c>
      <c r="AL296" s="62">
        <f t="shared" si="126"/>
        <v>30.622748327328875</v>
      </c>
      <c r="AM296" s="62">
        <f t="shared" si="127"/>
        <v>42.460113226968602</v>
      </c>
      <c r="AN296" s="62">
        <f t="shared" si="128"/>
        <v>9.521358723623262</v>
      </c>
      <c r="AO296" s="62">
        <f t="shared" si="129"/>
        <v>18.528049408131757</v>
      </c>
      <c r="AP296" s="62">
        <f t="shared" si="130"/>
        <v>5.1466803911477097</v>
      </c>
      <c r="AQ296" s="62">
        <f t="shared" si="131"/>
        <v>55.326814204837881</v>
      </c>
      <c r="AR296" s="62">
        <f t="shared" si="132"/>
        <v>51.981471950591867</v>
      </c>
      <c r="AS296" s="62">
        <f t="shared" si="133"/>
        <v>31.394750386001029</v>
      </c>
      <c r="AT296" s="62">
        <f t="shared" si="134"/>
        <v>7.2053525476067941</v>
      </c>
      <c r="AU296" s="62">
        <f t="shared" si="135"/>
        <v>10.80802882141019</v>
      </c>
      <c r="AV296" s="62">
        <f t="shared" si="136"/>
        <v>6.6906845084920228</v>
      </c>
      <c r="AW296" s="62">
        <f t="shared" si="137"/>
        <v>14.153371075656201</v>
      </c>
      <c r="AX296" s="62">
        <f t="shared" si="138"/>
        <v>4.3746783324755532</v>
      </c>
      <c r="AY296" s="62">
        <f t="shared" si="139"/>
        <v>53.525476067936182</v>
      </c>
      <c r="AZ296" s="62">
        <f t="shared" si="140"/>
        <v>1.8013381369016985</v>
      </c>
      <c r="BA296" s="62">
        <f t="shared" si="141"/>
        <v>5.661348430262481</v>
      </c>
      <c r="BB296" s="62">
        <f t="shared" si="142"/>
        <v>12.094698919197119</v>
      </c>
      <c r="BC296" s="62">
        <f t="shared" si="143"/>
        <v>200.97786927431807</v>
      </c>
      <c r="BD296" s="62">
        <f t="shared" si="120"/>
        <v>13.896037056098816</v>
      </c>
      <c r="BE296" s="62">
        <f t="shared" si="121"/>
        <v>36.798764796706124</v>
      </c>
      <c r="BF296" s="54"/>
      <c r="BG296" s="61" t="s">
        <v>437</v>
      </c>
      <c r="BH296" s="62">
        <f t="shared" si="144"/>
        <v>41.454298335032277</v>
      </c>
      <c r="BI296" s="62">
        <f t="shared" si="144"/>
        <v>9.7459101983988852</v>
      </c>
      <c r="BJ296" s="62">
        <f t="shared" si="145"/>
        <v>70.309780717020544</v>
      </c>
      <c r="BK296" s="62">
        <f t="shared" si="146"/>
        <v>57.431256526279149</v>
      </c>
      <c r="BL296" s="62">
        <f t="shared" si="147"/>
        <v>69.148936170212764</v>
      </c>
      <c r="BM296" s="62">
        <f t="shared" si="148"/>
        <v>19.143752175426386</v>
      </c>
      <c r="BN296" s="62">
        <f t="shared" si="149"/>
        <v>6.7632850241545901</v>
      </c>
    </row>
    <row r="297" spans="1:66" x14ac:dyDescent="0.25">
      <c r="A297" s="59" t="s">
        <v>438</v>
      </c>
      <c r="B297" s="103">
        <v>1861</v>
      </c>
      <c r="C297" s="103">
        <v>1528</v>
      </c>
      <c r="D297" s="103">
        <v>1509</v>
      </c>
      <c r="E297" s="103">
        <v>1485</v>
      </c>
      <c r="F297" s="103">
        <v>532</v>
      </c>
      <c r="G297" s="103">
        <v>19</v>
      </c>
      <c r="H297" s="103">
        <v>93</v>
      </c>
      <c r="I297" s="103">
        <v>192</v>
      </c>
      <c r="J297" s="103">
        <v>20</v>
      </c>
      <c r="K297" s="103">
        <v>50</v>
      </c>
      <c r="L297" s="103">
        <v>65</v>
      </c>
      <c r="M297" s="103">
        <v>26</v>
      </c>
      <c r="N297" s="103">
        <v>59</v>
      </c>
      <c r="O297" s="103">
        <v>10</v>
      </c>
      <c r="P297" s="103">
        <v>91</v>
      </c>
      <c r="Q297" s="103">
        <v>177</v>
      </c>
      <c r="R297" s="103">
        <v>49</v>
      </c>
      <c r="S297" s="103">
        <v>15</v>
      </c>
      <c r="T297" s="103">
        <v>10</v>
      </c>
      <c r="U297" s="103">
        <v>5</v>
      </c>
      <c r="V297" s="103">
        <v>9</v>
      </c>
      <c r="W297" s="103">
        <v>18</v>
      </c>
      <c r="X297" s="103">
        <v>91</v>
      </c>
      <c r="Y297" s="103">
        <v>2</v>
      </c>
      <c r="Z297" s="103">
        <v>10</v>
      </c>
      <c r="AA297" s="103">
        <v>1</v>
      </c>
      <c r="AB297" s="103">
        <v>369</v>
      </c>
      <c r="AC297" s="104">
        <v>27</v>
      </c>
      <c r="AD297" s="105">
        <v>97</v>
      </c>
      <c r="AE297" s="60"/>
      <c r="AF297" s="60"/>
      <c r="AG297" s="61" t="s">
        <v>438</v>
      </c>
      <c r="AH297" s="62">
        <f t="shared" si="122"/>
        <v>10.209564750134335</v>
      </c>
      <c r="AI297" s="62">
        <f t="shared" si="123"/>
        <v>49.973132724341752</v>
      </c>
      <c r="AJ297" s="62">
        <f t="shared" si="124"/>
        <v>103.17033852767329</v>
      </c>
      <c r="AK297" s="62">
        <f t="shared" si="125"/>
        <v>10.7469102632993</v>
      </c>
      <c r="AL297" s="62">
        <f t="shared" si="126"/>
        <v>26.867275658248253</v>
      </c>
      <c r="AM297" s="62">
        <f t="shared" si="127"/>
        <v>34.927458355722727</v>
      </c>
      <c r="AN297" s="62">
        <f t="shared" si="128"/>
        <v>13.970983342289092</v>
      </c>
      <c r="AO297" s="62">
        <f t="shared" si="129"/>
        <v>31.703385276732941</v>
      </c>
      <c r="AP297" s="62">
        <f t="shared" si="130"/>
        <v>5.3734551316496502</v>
      </c>
      <c r="AQ297" s="62">
        <f t="shared" si="131"/>
        <v>48.898441698011823</v>
      </c>
      <c r="AR297" s="62">
        <f t="shared" si="132"/>
        <v>95.110155830198821</v>
      </c>
      <c r="AS297" s="62">
        <f t="shared" si="133"/>
        <v>26.329930145083289</v>
      </c>
      <c r="AT297" s="62">
        <f t="shared" si="134"/>
        <v>8.0601826974744757</v>
      </c>
      <c r="AU297" s="62">
        <f t="shared" si="135"/>
        <v>5.3734551316496502</v>
      </c>
      <c r="AV297" s="62">
        <f t="shared" si="136"/>
        <v>2.6867275658248251</v>
      </c>
      <c r="AW297" s="62">
        <f t="shared" si="137"/>
        <v>4.8361096184846852</v>
      </c>
      <c r="AX297" s="62">
        <f t="shared" si="138"/>
        <v>9.6722192369693705</v>
      </c>
      <c r="AY297" s="62">
        <f t="shared" si="139"/>
        <v>48.898441698011823</v>
      </c>
      <c r="AZ297" s="62">
        <f t="shared" si="140"/>
        <v>1.0746910263299303</v>
      </c>
      <c r="BA297" s="62">
        <f t="shared" si="141"/>
        <v>5.3734551316496502</v>
      </c>
      <c r="BB297" s="62">
        <f t="shared" si="142"/>
        <v>0.53734551316496515</v>
      </c>
      <c r="BC297" s="62">
        <f t="shared" si="143"/>
        <v>198.28049435787213</v>
      </c>
      <c r="BD297" s="62">
        <f t="shared" si="120"/>
        <v>14.508328855454057</v>
      </c>
      <c r="BE297" s="62">
        <f t="shared" si="121"/>
        <v>52.122514777001612</v>
      </c>
      <c r="BF297" s="54"/>
      <c r="BG297" s="61" t="s">
        <v>438</v>
      </c>
      <c r="BH297" s="62">
        <f t="shared" si="144"/>
        <v>32.471835652750165</v>
      </c>
      <c r="BI297" s="62">
        <f t="shared" si="144"/>
        <v>10.101010101010102</v>
      </c>
      <c r="BJ297" s="62">
        <f t="shared" si="145"/>
        <v>119.1919191919192</v>
      </c>
      <c r="BK297" s="62">
        <f t="shared" si="146"/>
        <v>43.771043771043772</v>
      </c>
      <c r="BL297" s="62">
        <f t="shared" si="147"/>
        <v>59.554973821989527</v>
      </c>
      <c r="BM297" s="62">
        <f t="shared" si="148"/>
        <v>6.0606060606060606</v>
      </c>
      <c r="BN297" s="62">
        <f t="shared" si="149"/>
        <v>3.7593984962406015</v>
      </c>
    </row>
    <row r="298" spans="1:66" x14ac:dyDescent="0.25">
      <c r="A298" s="59" t="s">
        <v>439</v>
      </c>
      <c r="B298" s="103">
        <v>3363</v>
      </c>
      <c r="C298" s="103">
        <v>2665</v>
      </c>
      <c r="D298" s="103">
        <v>2619</v>
      </c>
      <c r="E298" s="103">
        <v>2580</v>
      </c>
      <c r="F298" s="103">
        <v>1060</v>
      </c>
      <c r="G298" s="103">
        <v>79</v>
      </c>
      <c r="H298" s="103">
        <v>185</v>
      </c>
      <c r="I298" s="103">
        <v>473</v>
      </c>
      <c r="J298" s="103">
        <v>69</v>
      </c>
      <c r="K298" s="103">
        <v>136</v>
      </c>
      <c r="L298" s="103">
        <v>145</v>
      </c>
      <c r="M298" s="103">
        <v>61</v>
      </c>
      <c r="N298" s="103">
        <v>65</v>
      </c>
      <c r="O298" s="103">
        <v>21</v>
      </c>
      <c r="P298" s="103">
        <v>263</v>
      </c>
      <c r="Q298" s="103">
        <v>190</v>
      </c>
      <c r="R298" s="103">
        <v>159</v>
      </c>
      <c r="S298" s="103">
        <v>15</v>
      </c>
      <c r="T298" s="103">
        <v>42</v>
      </c>
      <c r="U298" s="103">
        <v>31</v>
      </c>
      <c r="V298" s="103">
        <v>18</v>
      </c>
      <c r="W298" s="103">
        <v>21</v>
      </c>
      <c r="X298" s="103">
        <v>377</v>
      </c>
      <c r="Y298" s="103">
        <v>6</v>
      </c>
      <c r="Z298" s="103">
        <v>17</v>
      </c>
      <c r="AA298" s="103">
        <v>4</v>
      </c>
      <c r="AB298" s="103">
        <v>791</v>
      </c>
      <c r="AC298" s="104">
        <v>69</v>
      </c>
      <c r="AD298" s="105">
        <v>149</v>
      </c>
      <c r="AE298" s="60"/>
      <c r="AF298" s="60"/>
      <c r="AG298" s="61" t="s">
        <v>439</v>
      </c>
      <c r="AH298" s="62">
        <f t="shared" si="122"/>
        <v>23.490930716622064</v>
      </c>
      <c r="AI298" s="62">
        <f t="shared" si="123"/>
        <v>55.010407374368121</v>
      </c>
      <c r="AJ298" s="62">
        <f t="shared" si="124"/>
        <v>140.6482307463574</v>
      </c>
      <c r="AK298" s="62">
        <f t="shared" si="125"/>
        <v>20.517395182872438</v>
      </c>
      <c r="AL298" s="62">
        <f t="shared" si="126"/>
        <v>40.440083258994946</v>
      </c>
      <c r="AM298" s="62">
        <f t="shared" si="127"/>
        <v>43.116265239369611</v>
      </c>
      <c r="AN298" s="62">
        <f t="shared" si="128"/>
        <v>18.138566755872734</v>
      </c>
      <c r="AO298" s="62">
        <f t="shared" si="129"/>
        <v>19.327980969372582</v>
      </c>
      <c r="AP298" s="62">
        <f t="shared" si="130"/>
        <v>6.2444246208742191</v>
      </c>
      <c r="AQ298" s="62">
        <f t="shared" si="131"/>
        <v>78.203984537615227</v>
      </c>
      <c r="AR298" s="62">
        <f t="shared" si="132"/>
        <v>56.497175141242934</v>
      </c>
      <c r="AS298" s="62">
        <f t="shared" si="133"/>
        <v>47.279214986619095</v>
      </c>
      <c r="AT298" s="62">
        <f t="shared" si="134"/>
        <v>4.4603033006244424</v>
      </c>
      <c r="AU298" s="62">
        <f t="shared" si="135"/>
        <v>12.488849241748438</v>
      </c>
      <c r="AV298" s="62">
        <f t="shared" si="136"/>
        <v>9.2179601546238477</v>
      </c>
      <c r="AW298" s="62">
        <f t="shared" si="137"/>
        <v>5.3523639607493303</v>
      </c>
      <c r="AX298" s="62">
        <f t="shared" si="138"/>
        <v>6.2444246208742191</v>
      </c>
      <c r="AY298" s="62">
        <f t="shared" si="139"/>
        <v>112.10228962236098</v>
      </c>
      <c r="AZ298" s="62">
        <f t="shared" si="140"/>
        <v>1.784121320249777</v>
      </c>
      <c r="BA298" s="62">
        <f t="shared" si="141"/>
        <v>5.0550104073743682</v>
      </c>
      <c r="BB298" s="62">
        <f t="shared" si="142"/>
        <v>1.1894142134998513</v>
      </c>
      <c r="BC298" s="62">
        <f t="shared" si="143"/>
        <v>235.20666071959559</v>
      </c>
      <c r="BD298" s="62">
        <f t="shared" si="120"/>
        <v>20.517395182872438</v>
      </c>
      <c r="BE298" s="62">
        <f t="shared" si="121"/>
        <v>44.305679452869462</v>
      </c>
      <c r="BF298" s="54"/>
      <c r="BG298" s="61" t="s">
        <v>439</v>
      </c>
      <c r="BH298" s="62">
        <f t="shared" si="144"/>
        <v>60.710194730813285</v>
      </c>
      <c r="BI298" s="62">
        <f t="shared" si="144"/>
        <v>5.8139534883720927</v>
      </c>
      <c r="BJ298" s="62">
        <f t="shared" si="145"/>
        <v>73.643410852713188</v>
      </c>
      <c r="BK298" s="62">
        <f t="shared" si="146"/>
        <v>56.201550387596903</v>
      </c>
      <c r="BL298" s="62">
        <f t="shared" si="147"/>
        <v>141.46341463414632</v>
      </c>
      <c r="BM298" s="62">
        <f t="shared" si="148"/>
        <v>6.9767441860465116</v>
      </c>
      <c r="BN298" s="62">
        <f t="shared" si="149"/>
        <v>5.6603773584905657</v>
      </c>
    </row>
    <row r="299" spans="1:66" x14ac:dyDescent="0.25">
      <c r="A299" s="59" t="s">
        <v>440</v>
      </c>
      <c r="B299" s="103">
        <v>2139</v>
      </c>
      <c r="C299" s="103">
        <v>1721</v>
      </c>
      <c r="D299" s="103">
        <v>1684</v>
      </c>
      <c r="E299" s="103">
        <v>1663</v>
      </c>
      <c r="F299" s="103">
        <v>773</v>
      </c>
      <c r="G299" s="103">
        <v>44</v>
      </c>
      <c r="H299" s="103">
        <v>110</v>
      </c>
      <c r="I299" s="103">
        <v>339</v>
      </c>
      <c r="J299" s="103">
        <v>38</v>
      </c>
      <c r="K299" s="103">
        <v>104</v>
      </c>
      <c r="L299" s="103">
        <v>144</v>
      </c>
      <c r="M299" s="103">
        <v>32</v>
      </c>
      <c r="N299" s="103">
        <v>63</v>
      </c>
      <c r="O299" s="103">
        <v>19</v>
      </c>
      <c r="P299" s="103">
        <v>176</v>
      </c>
      <c r="Q299" s="103">
        <v>132</v>
      </c>
      <c r="R299" s="103">
        <v>91</v>
      </c>
      <c r="S299" s="103">
        <v>16</v>
      </c>
      <c r="T299" s="103">
        <v>41</v>
      </c>
      <c r="U299" s="103">
        <v>9</v>
      </c>
      <c r="V299" s="103">
        <v>11</v>
      </c>
      <c r="W299" s="103">
        <v>17</v>
      </c>
      <c r="X299" s="103">
        <v>206</v>
      </c>
      <c r="Y299" s="103">
        <v>4</v>
      </c>
      <c r="Z299" s="103">
        <v>13</v>
      </c>
      <c r="AA299" s="103">
        <v>0</v>
      </c>
      <c r="AB299" s="103">
        <v>543</v>
      </c>
      <c r="AC299" s="104">
        <v>42</v>
      </c>
      <c r="AD299" s="105">
        <v>67</v>
      </c>
      <c r="AE299" s="60"/>
      <c r="AF299" s="60"/>
      <c r="AG299" s="61" t="s">
        <v>440</v>
      </c>
      <c r="AH299" s="62">
        <f t="shared" si="122"/>
        <v>20.570359981299674</v>
      </c>
      <c r="AI299" s="62">
        <f t="shared" si="123"/>
        <v>51.425899953249186</v>
      </c>
      <c r="AJ299" s="62">
        <f t="shared" si="124"/>
        <v>158.4852734922861</v>
      </c>
      <c r="AK299" s="62">
        <f t="shared" si="125"/>
        <v>17.765310892940626</v>
      </c>
      <c r="AL299" s="62">
        <f t="shared" si="126"/>
        <v>48.620850864890137</v>
      </c>
      <c r="AM299" s="62">
        <f t="shared" si="127"/>
        <v>67.321178120617105</v>
      </c>
      <c r="AN299" s="62">
        <f t="shared" si="128"/>
        <v>14.960261804581581</v>
      </c>
      <c r="AO299" s="62">
        <f t="shared" si="129"/>
        <v>29.453015427769984</v>
      </c>
      <c r="AP299" s="62">
        <f t="shared" si="130"/>
        <v>8.8826554464703129</v>
      </c>
      <c r="AQ299" s="62">
        <f t="shared" si="131"/>
        <v>82.281439925198697</v>
      </c>
      <c r="AR299" s="62">
        <f t="shared" si="132"/>
        <v>61.711079943899016</v>
      </c>
      <c r="AS299" s="62">
        <f t="shared" si="133"/>
        <v>42.543244506778869</v>
      </c>
      <c r="AT299" s="62">
        <f t="shared" si="134"/>
        <v>7.4801309022907905</v>
      </c>
      <c r="AU299" s="62">
        <f t="shared" si="135"/>
        <v>19.16783543712015</v>
      </c>
      <c r="AV299" s="62">
        <f t="shared" si="136"/>
        <v>4.2075736325385691</v>
      </c>
      <c r="AW299" s="62">
        <f t="shared" si="137"/>
        <v>5.1425899953249186</v>
      </c>
      <c r="AX299" s="62">
        <f t="shared" si="138"/>
        <v>7.9476390836839634</v>
      </c>
      <c r="AY299" s="62">
        <f t="shared" si="139"/>
        <v>96.306685366993918</v>
      </c>
      <c r="AZ299" s="62">
        <f t="shared" si="140"/>
        <v>1.8700327255726976</v>
      </c>
      <c r="BA299" s="62">
        <f t="shared" si="141"/>
        <v>6.0776063581112671</v>
      </c>
      <c r="BB299" s="62">
        <f t="shared" si="142"/>
        <v>0</v>
      </c>
      <c r="BC299" s="62">
        <f t="shared" si="143"/>
        <v>253.8569424964937</v>
      </c>
      <c r="BD299" s="62">
        <f t="shared" si="120"/>
        <v>19.635343618513325</v>
      </c>
      <c r="BE299" s="62">
        <f t="shared" si="121"/>
        <v>31.323048153342686</v>
      </c>
      <c r="BF299" s="54"/>
      <c r="BG299" s="61" t="s">
        <v>440</v>
      </c>
      <c r="BH299" s="62">
        <f t="shared" si="144"/>
        <v>54.038004750593821</v>
      </c>
      <c r="BI299" s="62">
        <f t="shared" si="144"/>
        <v>9.6211665664461812</v>
      </c>
      <c r="BJ299" s="62">
        <f t="shared" si="145"/>
        <v>79.374624173181004</v>
      </c>
      <c r="BK299" s="62">
        <f t="shared" si="146"/>
        <v>86.590499098015641</v>
      </c>
      <c r="BL299" s="62">
        <f t="shared" si="147"/>
        <v>119.69785008715863</v>
      </c>
      <c r="BM299" s="62">
        <f t="shared" si="148"/>
        <v>6.6145520144317498</v>
      </c>
      <c r="BN299" s="62">
        <f t="shared" si="149"/>
        <v>5.17464424320828</v>
      </c>
    </row>
    <row r="300" spans="1:66" x14ac:dyDescent="0.25">
      <c r="A300" s="59" t="s">
        <v>441</v>
      </c>
      <c r="B300" s="103">
        <v>4275</v>
      </c>
      <c r="C300" s="103">
        <v>3426</v>
      </c>
      <c r="D300" s="103">
        <v>3367</v>
      </c>
      <c r="E300" s="103">
        <v>3289</v>
      </c>
      <c r="F300" s="103">
        <v>1276</v>
      </c>
      <c r="G300" s="103">
        <v>72</v>
      </c>
      <c r="H300" s="103">
        <v>162</v>
      </c>
      <c r="I300" s="103">
        <v>516</v>
      </c>
      <c r="J300" s="103">
        <v>58</v>
      </c>
      <c r="K300" s="103">
        <v>148</v>
      </c>
      <c r="L300" s="103">
        <v>209</v>
      </c>
      <c r="M300" s="103">
        <v>77</v>
      </c>
      <c r="N300" s="103">
        <v>76</v>
      </c>
      <c r="O300" s="103">
        <v>25</v>
      </c>
      <c r="P300" s="103">
        <v>275</v>
      </c>
      <c r="Q300" s="103">
        <v>194</v>
      </c>
      <c r="R300" s="103">
        <v>161</v>
      </c>
      <c r="S300" s="103">
        <v>28</v>
      </c>
      <c r="T300" s="103">
        <v>38</v>
      </c>
      <c r="U300" s="103">
        <v>21</v>
      </c>
      <c r="V300" s="103">
        <v>24</v>
      </c>
      <c r="W300" s="103">
        <v>36</v>
      </c>
      <c r="X300" s="103">
        <v>389</v>
      </c>
      <c r="Y300" s="103">
        <v>2</v>
      </c>
      <c r="Z300" s="103">
        <v>11</v>
      </c>
      <c r="AA300" s="103">
        <v>6</v>
      </c>
      <c r="AB300" s="103">
        <v>873</v>
      </c>
      <c r="AC300" s="104">
        <v>92</v>
      </c>
      <c r="AD300" s="105">
        <v>125</v>
      </c>
      <c r="AE300" s="60"/>
      <c r="AF300" s="60"/>
      <c r="AG300" s="61" t="s">
        <v>441</v>
      </c>
      <c r="AH300" s="62">
        <f t="shared" si="122"/>
        <v>16.842105263157894</v>
      </c>
      <c r="AI300" s="62">
        <f t="shared" si="123"/>
        <v>37.894736842105267</v>
      </c>
      <c r="AJ300" s="62">
        <f t="shared" si="124"/>
        <v>120.7017543859649</v>
      </c>
      <c r="AK300" s="62">
        <f t="shared" si="125"/>
        <v>13.567251461988304</v>
      </c>
      <c r="AL300" s="62">
        <f t="shared" si="126"/>
        <v>34.619883040935676</v>
      </c>
      <c r="AM300" s="62">
        <f t="shared" si="127"/>
        <v>48.888888888888893</v>
      </c>
      <c r="AN300" s="62">
        <f t="shared" si="128"/>
        <v>18.011695906432749</v>
      </c>
      <c r="AO300" s="62">
        <f t="shared" si="129"/>
        <v>17.777777777777779</v>
      </c>
      <c r="AP300" s="62">
        <f t="shared" si="130"/>
        <v>5.8479532163742682</v>
      </c>
      <c r="AQ300" s="62">
        <f t="shared" si="131"/>
        <v>64.327485380116954</v>
      </c>
      <c r="AR300" s="62">
        <f t="shared" si="132"/>
        <v>45.380116959064324</v>
      </c>
      <c r="AS300" s="62">
        <f t="shared" si="133"/>
        <v>37.66081871345029</v>
      </c>
      <c r="AT300" s="62">
        <f t="shared" si="134"/>
        <v>6.5497076023391809</v>
      </c>
      <c r="AU300" s="62">
        <f t="shared" si="135"/>
        <v>8.8888888888888893</v>
      </c>
      <c r="AV300" s="62">
        <f t="shared" si="136"/>
        <v>4.9122807017543861</v>
      </c>
      <c r="AW300" s="62">
        <f t="shared" si="137"/>
        <v>5.6140350877192979</v>
      </c>
      <c r="AX300" s="62">
        <f t="shared" si="138"/>
        <v>8.4210526315789469</v>
      </c>
      <c r="AY300" s="62">
        <f t="shared" si="139"/>
        <v>90.994152046783626</v>
      </c>
      <c r="AZ300" s="62">
        <f t="shared" si="140"/>
        <v>0.46783625730994155</v>
      </c>
      <c r="BA300" s="62">
        <f t="shared" si="141"/>
        <v>2.5730994152046787</v>
      </c>
      <c r="BB300" s="62">
        <f t="shared" si="142"/>
        <v>1.4035087719298245</v>
      </c>
      <c r="BC300" s="62">
        <f t="shared" si="143"/>
        <v>204.21052631578948</v>
      </c>
      <c r="BD300" s="62">
        <f t="shared" si="120"/>
        <v>21.520467836257311</v>
      </c>
      <c r="BE300" s="62">
        <f t="shared" si="121"/>
        <v>29.239766081871345</v>
      </c>
      <c r="BF300" s="54"/>
      <c r="BG300" s="61" t="s">
        <v>441</v>
      </c>
      <c r="BH300" s="62">
        <f t="shared" si="144"/>
        <v>47.817047817047822</v>
      </c>
      <c r="BI300" s="62">
        <f t="shared" si="144"/>
        <v>8.5132259045302519</v>
      </c>
      <c r="BJ300" s="62">
        <f t="shared" si="145"/>
        <v>58.984493767102464</v>
      </c>
      <c r="BK300" s="62">
        <f t="shared" si="146"/>
        <v>63.545150501672239</v>
      </c>
      <c r="BL300" s="62">
        <f t="shared" si="147"/>
        <v>113.54349095154699</v>
      </c>
      <c r="BM300" s="62">
        <f t="shared" si="148"/>
        <v>7.2970507753116447</v>
      </c>
      <c r="BN300" s="62">
        <f t="shared" si="149"/>
        <v>1.567398119122257</v>
      </c>
    </row>
    <row r="301" spans="1:66" x14ac:dyDescent="0.25">
      <c r="A301" s="59" t="s">
        <v>442</v>
      </c>
      <c r="B301" s="103">
        <v>3985</v>
      </c>
      <c r="C301" s="103">
        <v>3087</v>
      </c>
      <c r="D301" s="103">
        <v>3036</v>
      </c>
      <c r="E301" s="103">
        <v>2986</v>
      </c>
      <c r="F301" s="103">
        <v>1196</v>
      </c>
      <c r="G301" s="103">
        <v>56</v>
      </c>
      <c r="H301" s="103">
        <v>290</v>
      </c>
      <c r="I301" s="103">
        <v>501</v>
      </c>
      <c r="J301" s="103">
        <v>75</v>
      </c>
      <c r="K301" s="103">
        <v>166</v>
      </c>
      <c r="L301" s="103">
        <v>176</v>
      </c>
      <c r="M301" s="103">
        <v>64</v>
      </c>
      <c r="N301" s="103">
        <v>103</v>
      </c>
      <c r="O301" s="103">
        <v>42</v>
      </c>
      <c r="P301" s="103">
        <v>260</v>
      </c>
      <c r="Q301" s="103">
        <v>208</v>
      </c>
      <c r="R301" s="103">
        <v>140</v>
      </c>
      <c r="S301" s="103">
        <v>28</v>
      </c>
      <c r="T301" s="103">
        <v>32</v>
      </c>
      <c r="U301" s="103">
        <v>11</v>
      </c>
      <c r="V301" s="103">
        <v>20</v>
      </c>
      <c r="W301" s="103">
        <v>32</v>
      </c>
      <c r="X301" s="103">
        <v>455</v>
      </c>
      <c r="Y301" s="103">
        <v>2</v>
      </c>
      <c r="Z301" s="103">
        <v>25</v>
      </c>
      <c r="AA301" s="103">
        <v>4</v>
      </c>
      <c r="AB301" s="103">
        <v>925</v>
      </c>
      <c r="AC301" s="104">
        <v>62</v>
      </c>
      <c r="AD301" s="105">
        <v>131</v>
      </c>
      <c r="AE301" s="60"/>
      <c r="AF301" s="60"/>
      <c r="AG301" s="61" t="s">
        <v>442</v>
      </c>
      <c r="AH301" s="62">
        <f t="shared" si="122"/>
        <v>14.052697616060227</v>
      </c>
      <c r="AI301" s="62">
        <f t="shared" si="123"/>
        <v>72.772898368883318</v>
      </c>
      <c r="AJ301" s="62">
        <f t="shared" si="124"/>
        <v>125.72145545796737</v>
      </c>
      <c r="AK301" s="62">
        <f t="shared" si="125"/>
        <v>18.820577164366373</v>
      </c>
      <c r="AL301" s="62">
        <f t="shared" si="126"/>
        <v>41.656210790464243</v>
      </c>
      <c r="AM301" s="62">
        <f t="shared" si="127"/>
        <v>44.165621079046424</v>
      </c>
      <c r="AN301" s="62">
        <f t="shared" si="128"/>
        <v>16.06022584692597</v>
      </c>
      <c r="AO301" s="62">
        <f t="shared" si="129"/>
        <v>25.846925972396487</v>
      </c>
      <c r="AP301" s="62">
        <f t="shared" si="130"/>
        <v>10.53952321204517</v>
      </c>
      <c r="AQ301" s="62">
        <f t="shared" si="131"/>
        <v>65.244667503136768</v>
      </c>
      <c r="AR301" s="62">
        <f t="shared" si="132"/>
        <v>52.195734002509411</v>
      </c>
      <c r="AS301" s="62">
        <f t="shared" si="133"/>
        <v>35.131744040150565</v>
      </c>
      <c r="AT301" s="62">
        <f t="shared" si="134"/>
        <v>7.0263488080301135</v>
      </c>
      <c r="AU301" s="62">
        <f t="shared" si="135"/>
        <v>8.0301129234629851</v>
      </c>
      <c r="AV301" s="62">
        <f t="shared" si="136"/>
        <v>2.7603513174404015</v>
      </c>
      <c r="AW301" s="62">
        <f t="shared" si="137"/>
        <v>5.0188205771643659</v>
      </c>
      <c r="AX301" s="62">
        <f t="shared" si="138"/>
        <v>8.0301129234629851</v>
      </c>
      <c r="AY301" s="62">
        <f t="shared" si="139"/>
        <v>114.17816813048934</v>
      </c>
      <c r="AZ301" s="62">
        <f t="shared" si="140"/>
        <v>0.50188205771643657</v>
      </c>
      <c r="BA301" s="62">
        <f t="shared" si="141"/>
        <v>6.2735257214554583</v>
      </c>
      <c r="BB301" s="62">
        <f t="shared" si="142"/>
        <v>1.0037641154328731</v>
      </c>
      <c r="BC301" s="62">
        <f t="shared" si="143"/>
        <v>232.12045169385195</v>
      </c>
      <c r="BD301" s="62">
        <f t="shared" si="120"/>
        <v>15.558343789209536</v>
      </c>
      <c r="BE301" s="62">
        <f t="shared" si="121"/>
        <v>32.873274780426598</v>
      </c>
      <c r="BF301" s="54"/>
      <c r="BG301" s="61" t="s">
        <v>442</v>
      </c>
      <c r="BH301" s="62">
        <f t="shared" si="144"/>
        <v>46.113306982872203</v>
      </c>
      <c r="BI301" s="62">
        <f t="shared" si="144"/>
        <v>9.377093101138648</v>
      </c>
      <c r="BJ301" s="62">
        <f t="shared" si="145"/>
        <v>69.658405894172816</v>
      </c>
      <c r="BK301" s="62">
        <f t="shared" si="146"/>
        <v>58.941728064300065</v>
      </c>
      <c r="BL301" s="62">
        <f t="shared" si="147"/>
        <v>147.3922902494331</v>
      </c>
      <c r="BM301" s="62">
        <f t="shared" si="148"/>
        <v>6.6979236436704621</v>
      </c>
      <c r="BN301" s="62">
        <f t="shared" si="149"/>
        <v>1.6722408026755853</v>
      </c>
    </row>
    <row r="302" spans="1:66" x14ac:dyDescent="0.25">
      <c r="A302" s="59" t="s">
        <v>443</v>
      </c>
      <c r="B302" s="103">
        <v>6882</v>
      </c>
      <c r="C302" s="103">
        <v>5534</v>
      </c>
      <c r="D302" s="103">
        <v>5440</v>
      </c>
      <c r="E302" s="103">
        <v>5355</v>
      </c>
      <c r="F302" s="103">
        <v>2253</v>
      </c>
      <c r="G302" s="103">
        <v>93</v>
      </c>
      <c r="H302" s="103">
        <v>435</v>
      </c>
      <c r="I302" s="103">
        <v>1000</v>
      </c>
      <c r="J302" s="103">
        <v>150</v>
      </c>
      <c r="K302" s="103">
        <v>288</v>
      </c>
      <c r="L302" s="103">
        <v>385</v>
      </c>
      <c r="M302" s="103">
        <v>170</v>
      </c>
      <c r="N302" s="103">
        <v>199</v>
      </c>
      <c r="O302" s="103">
        <v>53</v>
      </c>
      <c r="P302" s="103">
        <v>475</v>
      </c>
      <c r="Q302" s="103">
        <v>249</v>
      </c>
      <c r="R302" s="103">
        <v>258</v>
      </c>
      <c r="S302" s="103">
        <v>56</v>
      </c>
      <c r="T302" s="103">
        <v>60</v>
      </c>
      <c r="U302" s="103">
        <v>29</v>
      </c>
      <c r="V302" s="103">
        <v>49</v>
      </c>
      <c r="W302" s="103">
        <v>91</v>
      </c>
      <c r="X302" s="103">
        <v>766</v>
      </c>
      <c r="Y302" s="103">
        <v>7</v>
      </c>
      <c r="Z302" s="103">
        <v>66</v>
      </c>
      <c r="AA302" s="103">
        <v>13</v>
      </c>
      <c r="AB302" s="103">
        <v>1715</v>
      </c>
      <c r="AC302" s="104">
        <v>141</v>
      </c>
      <c r="AD302" s="105">
        <v>251</v>
      </c>
      <c r="AE302" s="60"/>
      <c r="AF302" s="60"/>
      <c r="AG302" s="61" t="s">
        <v>443</v>
      </c>
      <c r="AH302" s="62">
        <f t="shared" si="122"/>
        <v>13.513513513513514</v>
      </c>
      <c r="AI302" s="62">
        <f t="shared" si="123"/>
        <v>63.208369659982566</v>
      </c>
      <c r="AJ302" s="62">
        <f t="shared" si="124"/>
        <v>145.30659691950015</v>
      </c>
      <c r="AK302" s="62">
        <f t="shared" si="125"/>
        <v>21.795989537925021</v>
      </c>
      <c r="AL302" s="62">
        <f t="shared" si="126"/>
        <v>41.848299912816046</v>
      </c>
      <c r="AM302" s="62">
        <f t="shared" si="127"/>
        <v>55.943039814007555</v>
      </c>
      <c r="AN302" s="62">
        <f t="shared" si="128"/>
        <v>24.702121476315025</v>
      </c>
      <c r="AO302" s="62">
        <f t="shared" si="129"/>
        <v>28.916012786980527</v>
      </c>
      <c r="AP302" s="62">
        <f t="shared" si="130"/>
        <v>7.7012496367335075</v>
      </c>
      <c r="AQ302" s="62">
        <f t="shared" si="131"/>
        <v>69.02063353676256</v>
      </c>
      <c r="AR302" s="62">
        <f t="shared" si="132"/>
        <v>36.181342632955534</v>
      </c>
      <c r="AS302" s="62">
        <f t="shared" si="133"/>
        <v>37.489102005231032</v>
      </c>
      <c r="AT302" s="62">
        <f t="shared" si="134"/>
        <v>8.1371694274920081</v>
      </c>
      <c r="AU302" s="62">
        <f t="shared" si="135"/>
        <v>8.7183958151700089</v>
      </c>
      <c r="AV302" s="62">
        <f t="shared" si="136"/>
        <v>4.2138913106655043</v>
      </c>
      <c r="AW302" s="62">
        <f t="shared" si="137"/>
        <v>7.1200232490555067</v>
      </c>
      <c r="AX302" s="62">
        <f t="shared" si="138"/>
        <v>13.222900319674514</v>
      </c>
      <c r="AY302" s="62">
        <f t="shared" si="139"/>
        <v>111.30485324033711</v>
      </c>
      <c r="AZ302" s="62">
        <f t="shared" si="140"/>
        <v>1.017146178436501</v>
      </c>
      <c r="BA302" s="62">
        <f t="shared" si="141"/>
        <v>9.5902353966870102</v>
      </c>
      <c r="BB302" s="62">
        <f t="shared" si="142"/>
        <v>1.888985759953502</v>
      </c>
      <c r="BC302" s="62">
        <f t="shared" si="143"/>
        <v>249.20081371694275</v>
      </c>
      <c r="BD302" s="62">
        <f t="shared" si="120"/>
        <v>20.488230165649522</v>
      </c>
      <c r="BE302" s="62">
        <f t="shared" si="121"/>
        <v>36.471955826794535</v>
      </c>
      <c r="BF302" s="54"/>
      <c r="BG302" s="61" t="s">
        <v>443</v>
      </c>
      <c r="BH302" s="62">
        <f t="shared" si="144"/>
        <v>47.42647058823529</v>
      </c>
      <c r="BI302" s="62">
        <f t="shared" si="144"/>
        <v>10.457516339869281</v>
      </c>
      <c r="BJ302" s="62">
        <f t="shared" si="145"/>
        <v>46.498599439775909</v>
      </c>
      <c r="BK302" s="62">
        <f t="shared" si="146"/>
        <v>71.895424836601308</v>
      </c>
      <c r="BL302" s="62">
        <f t="shared" si="147"/>
        <v>138.41705818576074</v>
      </c>
      <c r="BM302" s="62">
        <f t="shared" si="148"/>
        <v>9.1503267973856222</v>
      </c>
      <c r="BN302" s="62">
        <f t="shared" si="149"/>
        <v>3.1069684864624945</v>
      </c>
    </row>
    <row r="303" spans="1:66" x14ac:dyDescent="0.25">
      <c r="A303" s="59" t="s">
        <v>444</v>
      </c>
      <c r="B303" s="103">
        <v>7734</v>
      </c>
      <c r="C303" s="103">
        <v>6304</v>
      </c>
      <c r="D303" s="103">
        <v>6193</v>
      </c>
      <c r="E303" s="103">
        <v>6090</v>
      </c>
      <c r="F303" s="103">
        <v>2978</v>
      </c>
      <c r="G303" s="103">
        <v>153</v>
      </c>
      <c r="H303" s="103">
        <v>486</v>
      </c>
      <c r="I303" s="103">
        <v>1267</v>
      </c>
      <c r="J303" s="103">
        <v>160</v>
      </c>
      <c r="K303" s="103">
        <v>345</v>
      </c>
      <c r="L303" s="103">
        <v>436</v>
      </c>
      <c r="M303" s="103">
        <v>132</v>
      </c>
      <c r="N303" s="103">
        <v>134</v>
      </c>
      <c r="O303" s="103">
        <v>56</v>
      </c>
      <c r="P303" s="103">
        <v>643</v>
      </c>
      <c r="Q303" s="103">
        <v>657</v>
      </c>
      <c r="R303" s="103">
        <v>370</v>
      </c>
      <c r="S303" s="103">
        <v>70</v>
      </c>
      <c r="T303" s="103">
        <v>80</v>
      </c>
      <c r="U303" s="103">
        <v>25</v>
      </c>
      <c r="V303" s="103">
        <v>47</v>
      </c>
      <c r="W303" s="103">
        <v>53</v>
      </c>
      <c r="X303" s="103">
        <v>431</v>
      </c>
      <c r="Y303" s="103">
        <v>9</v>
      </c>
      <c r="Z303" s="103">
        <v>51</v>
      </c>
      <c r="AA303" s="103">
        <v>26</v>
      </c>
      <c r="AB303" s="103">
        <v>2102</v>
      </c>
      <c r="AC303" s="104">
        <v>182</v>
      </c>
      <c r="AD303" s="105">
        <v>334</v>
      </c>
      <c r="AE303" s="60"/>
      <c r="AF303" s="60"/>
      <c r="AG303" s="61" t="s">
        <v>444</v>
      </c>
      <c r="AH303" s="62">
        <f t="shared" si="122"/>
        <v>19.782777346780449</v>
      </c>
      <c r="AI303" s="62">
        <f t="shared" si="123"/>
        <v>62.839410395655548</v>
      </c>
      <c r="AJ303" s="62">
        <f t="shared" si="124"/>
        <v>163.82208430307733</v>
      </c>
      <c r="AK303" s="62">
        <f t="shared" si="125"/>
        <v>20.687871735195241</v>
      </c>
      <c r="AL303" s="62">
        <f t="shared" si="126"/>
        <v>44.608223429014743</v>
      </c>
      <c r="AM303" s="62">
        <f t="shared" si="127"/>
        <v>56.374450478407034</v>
      </c>
      <c r="AN303" s="62">
        <f t="shared" si="128"/>
        <v>17.067494181536073</v>
      </c>
      <c r="AO303" s="62">
        <f t="shared" si="129"/>
        <v>17.326092578226014</v>
      </c>
      <c r="AP303" s="62">
        <f t="shared" si="130"/>
        <v>7.2407551073183347</v>
      </c>
      <c r="AQ303" s="62">
        <f t="shared" si="131"/>
        <v>83.139384535815879</v>
      </c>
      <c r="AR303" s="62">
        <f t="shared" si="132"/>
        <v>84.94957331264547</v>
      </c>
      <c r="AS303" s="62">
        <f t="shared" si="133"/>
        <v>47.840703387638996</v>
      </c>
      <c r="AT303" s="62">
        <f t="shared" si="134"/>
        <v>9.0509438841479177</v>
      </c>
      <c r="AU303" s="62">
        <f t="shared" si="135"/>
        <v>10.343935867597621</v>
      </c>
      <c r="AV303" s="62">
        <f t="shared" si="136"/>
        <v>3.2324799586242565</v>
      </c>
      <c r="AW303" s="62">
        <f t="shared" si="137"/>
        <v>6.0770623222136022</v>
      </c>
      <c r="AX303" s="62">
        <f t="shared" si="138"/>
        <v>6.8528575122834239</v>
      </c>
      <c r="AY303" s="62">
        <f t="shared" si="139"/>
        <v>55.727954486682187</v>
      </c>
      <c r="AZ303" s="62">
        <f t="shared" si="140"/>
        <v>1.1636927851047323</v>
      </c>
      <c r="BA303" s="62">
        <f t="shared" si="141"/>
        <v>6.5942591155934833</v>
      </c>
      <c r="BB303" s="62">
        <f t="shared" si="142"/>
        <v>3.3617791569692268</v>
      </c>
      <c r="BC303" s="62">
        <f t="shared" si="143"/>
        <v>271.7869149211275</v>
      </c>
      <c r="BD303" s="62">
        <f t="shared" si="120"/>
        <v>23.532454098784587</v>
      </c>
      <c r="BE303" s="62">
        <f t="shared" si="121"/>
        <v>43.185932247220066</v>
      </c>
      <c r="BF303" s="54"/>
      <c r="BG303" s="61" t="s">
        <v>444</v>
      </c>
      <c r="BH303" s="62">
        <f t="shared" si="144"/>
        <v>59.74487324398514</v>
      </c>
      <c r="BI303" s="62">
        <f t="shared" si="144"/>
        <v>11.494252873563218</v>
      </c>
      <c r="BJ303" s="62">
        <f t="shared" si="145"/>
        <v>107.88177339901478</v>
      </c>
      <c r="BK303" s="62">
        <f t="shared" si="146"/>
        <v>71.592775041050913</v>
      </c>
      <c r="BL303" s="62">
        <f t="shared" si="147"/>
        <v>68.369289340101517</v>
      </c>
      <c r="BM303" s="62">
        <f t="shared" si="148"/>
        <v>7.7175697865353037</v>
      </c>
      <c r="BN303" s="62">
        <f t="shared" si="149"/>
        <v>3.0221625251846875</v>
      </c>
    </row>
    <row r="304" spans="1:66" x14ac:dyDescent="0.25">
      <c r="A304" s="59" t="s">
        <v>445</v>
      </c>
      <c r="B304" s="103">
        <v>2989</v>
      </c>
      <c r="C304" s="103">
        <v>2376</v>
      </c>
      <c r="D304" s="103">
        <v>2344</v>
      </c>
      <c r="E304" s="103">
        <v>2304</v>
      </c>
      <c r="F304" s="103">
        <v>1007</v>
      </c>
      <c r="G304" s="103">
        <v>48</v>
      </c>
      <c r="H304" s="103">
        <v>208</v>
      </c>
      <c r="I304" s="103">
        <v>427</v>
      </c>
      <c r="J304" s="103">
        <v>57</v>
      </c>
      <c r="K304" s="103">
        <v>102</v>
      </c>
      <c r="L304" s="103">
        <v>180</v>
      </c>
      <c r="M304" s="103">
        <v>76</v>
      </c>
      <c r="N304" s="103">
        <v>78</v>
      </c>
      <c r="O304" s="103">
        <v>41</v>
      </c>
      <c r="P304" s="103">
        <v>213</v>
      </c>
      <c r="Q304" s="103">
        <v>248</v>
      </c>
      <c r="R304" s="103">
        <v>132</v>
      </c>
      <c r="S304" s="103">
        <v>21</v>
      </c>
      <c r="T304" s="103">
        <v>27</v>
      </c>
      <c r="U304" s="103">
        <v>12</v>
      </c>
      <c r="V304" s="103">
        <v>28</v>
      </c>
      <c r="W304" s="103">
        <v>42</v>
      </c>
      <c r="X304" s="103">
        <v>303</v>
      </c>
      <c r="Y304" s="103">
        <v>3</v>
      </c>
      <c r="Z304" s="103">
        <v>26</v>
      </c>
      <c r="AA304" s="103">
        <v>2</v>
      </c>
      <c r="AB304" s="103">
        <v>758</v>
      </c>
      <c r="AC304" s="104">
        <v>49</v>
      </c>
      <c r="AD304" s="105">
        <v>100</v>
      </c>
      <c r="AE304" s="60"/>
      <c r="AF304" s="60"/>
      <c r="AG304" s="61" t="s">
        <v>445</v>
      </c>
      <c r="AH304" s="62">
        <f t="shared" si="122"/>
        <v>16.058882569421211</v>
      </c>
      <c r="AI304" s="62">
        <f t="shared" si="123"/>
        <v>69.588491134158573</v>
      </c>
      <c r="AJ304" s="62">
        <f t="shared" si="124"/>
        <v>142.85714285714286</v>
      </c>
      <c r="AK304" s="62">
        <f t="shared" si="125"/>
        <v>19.06992305118769</v>
      </c>
      <c r="AL304" s="62">
        <f t="shared" si="126"/>
        <v>34.12512546002008</v>
      </c>
      <c r="AM304" s="62">
        <f t="shared" si="127"/>
        <v>60.220809635329537</v>
      </c>
      <c r="AN304" s="62">
        <f t="shared" si="128"/>
        <v>25.426564068250251</v>
      </c>
      <c r="AO304" s="62">
        <f t="shared" si="129"/>
        <v>26.095684175309469</v>
      </c>
      <c r="AP304" s="62">
        <f t="shared" si="130"/>
        <v>13.71696219471395</v>
      </c>
      <c r="AQ304" s="62">
        <f t="shared" si="131"/>
        <v>71.261291401806616</v>
      </c>
      <c r="AR304" s="62">
        <f t="shared" si="132"/>
        <v>82.970893275342917</v>
      </c>
      <c r="AS304" s="62">
        <f t="shared" si="133"/>
        <v>44.16192706590833</v>
      </c>
      <c r="AT304" s="62">
        <f t="shared" si="134"/>
        <v>7.0257611241217797</v>
      </c>
      <c r="AU304" s="62">
        <f t="shared" si="135"/>
        <v>9.0331214452994306</v>
      </c>
      <c r="AV304" s="62">
        <f t="shared" si="136"/>
        <v>4.0147206423553028</v>
      </c>
      <c r="AW304" s="62">
        <f t="shared" si="137"/>
        <v>9.3676814988290396</v>
      </c>
      <c r="AX304" s="62">
        <f t="shared" si="138"/>
        <v>14.051522248243559</v>
      </c>
      <c r="AY304" s="62">
        <f t="shared" si="139"/>
        <v>101.3716962194714</v>
      </c>
      <c r="AZ304" s="62">
        <f t="shared" si="140"/>
        <v>1.0036801605888257</v>
      </c>
      <c r="BA304" s="62">
        <f t="shared" si="141"/>
        <v>8.6985613917698217</v>
      </c>
      <c r="BB304" s="62">
        <f t="shared" si="142"/>
        <v>0.6691201070592171</v>
      </c>
      <c r="BC304" s="62">
        <f t="shared" si="143"/>
        <v>253.59652057544329</v>
      </c>
      <c r="BD304" s="62">
        <f t="shared" si="120"/>
        <v>16.393442622950822</v>
      </c>
      <c r="BE304" s="62">
        <f t="shared" si="121"/>
        <v>33.456005352960858</v>
      </c>
      <c r="BF304" s="54"/>
      <c r="BG304" s="61" t="s">
        <v>445</v>
      </c>
      <c r="BH304" s="62">
        <f t="shared" si="144"/>
        <v>56.31399317406143</v>
      </c>
      <c r="BI304" s="62">
        <f t="shared" si="144"/>
        <v>9.1145833333333339</v>
      </c>
      <c r="BJ304" s="62">
        <f t="shared" si="145"/>
        <v>107.6388888888889</v>
      </c>
      <c r="BK304" s="62">
        <f t="shared" si="146"/>
        <v>78.125</v>
      </c>
      <c r="BL304" s="62">
        <f t="shared" si="147"/>
        <v>127.52525252525251</v>
      </c>
      <c r="BM304" s="62">
        <f t="shared" si="148"/>
        <v>12.152777777777779</v>
      </c>
      <c r="BN304" s="62">
        <f t="shared" si="149"/>
        <v>2.9791459781529297</v>
      </c>
    </row>
    <row r="305" spans="1:66" x14ac:dyDescent="0.25">
      <c r="A305" s="59" t="s">
        <v>446</v>
      </c>
      <c r="B305" s="103">
        <v>1847</v>
      </c>
      <c r="C305" s="103">
        <v>1439</v>
      </c>
      <c r="D305" s="103">
        <v>1406</v>
      </c>
      <c r="E305" s="103">
        <v>1383</v>
      </c>
      <c r="F305" s="103">
        <v>570</v>
      </c>
      <c r="G305" s="103">
        <v>29</v>
      </c>
      <c r="H305" s="103">
        <v>172</v>
      </c>
      <c r="I305" s="103">
        <v>217</v>
      </c>
      <c r="J305" s="103">
        <v>31</v>
      </c>
      <c r="K305" s="103">
        <v>78</v>
      </c>
      <c r="L305" s="103">
        <v>109</v>
      </c>
      <c r="M305" s="103">
        <v>47</v>
      </c>
      <c r="N305" s="103">
        <v>35</v>
      </c>
      <c r="O305" s="103">
        <v>13</v>
      </c>
      <c r="P305" s="103">
        <v>149</v>
      </c>
      <c r="Q305" s="103">
        <v>75</v>
      </c>
      <c r="R305" s="103">
        <v>87</v>
      </c>
      <c r="S305" s="103">
        <v>8</v>
      </c>
      <c r="T305" s="103">
        <v>21</v>
      </c>
      <c r="U305" s="103">
        <v>5</v>
      </c>
      <c r="V305" s="103">
        <v>13</v>
      </c>
      <c r="W305" s="103">
        <v>22</v>
      </c>
      <c r="X305" s="103">
        <v>124</v>
      </c>
      <c r="Y305" s="103">
        <v>1</v>
      </c>
      <c r="Z305" s="103">
        <v>15</v>
      </c>
      <c r="AA305" s="103">
        <v>4</v>
      </c>
      <c r="AB305" s="103">
        <v>494</v>
      </c>
      <c r="AC305" s="104">
        <v>36</v>
      </c>
      <c r="AD305" s="105">
        <v>57</v>
      </c>
      <c r="AE305" s="60"/>
      <c r="AF305" s="60"/>
      <c r="AG305" s="61" t="s">
        <v>446</v>
      </c>
      <c r="AH305" s="62">
        <f t="shared" si="122"/>
        <v>15.70113697888468</v>
      </c>
      <c r="AI305" s="62">
        <f t="shared" si="123"/>
        <v>93.123984840281537</v>
      </c>
      <c r="AJ305" s="62">
        <f t="shared" si="124"/>
        <v>117.48781808337846</v>
      </c>
      <c r="AK305" s="62">
        <f t="shared" si="125"/>
        <v>16.783974011911209</v>
      </c>
      <c r="AL305" s="62">
        <f t="shared" si="126"/>
        <v>42.230644288034647</v>
      </c>
      <c r="AM305" s="62">
        <f t="shared" si="127"/>
        <v>59.014618299945859</v>
      </c>
      <c r="AN305" s="62">
        <f t="shared" si="128"/>
        <v>25.446670276123445</v>
      </c>
      <c r="AO305" s="62">
        <f t="shared" si="129"/>
        <v>18.949648077964266</v>
      </c>
      <c r="AP305" s="62">
        <f t="shared" si="130"/>
        <v>7.0384407146724417</v>
      </c>
      <c r="AQ305" s="62">
        <f t="shared" si="131"/>
        <v>80.671358960476454</v>
      </c>
      <c r="AR305" s="62">
        <f t="shared" si="132"/>
        <v>40.606388738494857</v>
      </c>
      <c r="AS305" s="62">
        <f t="shared" si="133"/>
        <v>47.103410936654029</v>
      </c>
      <c r="AT305" s="62">
        <f t="shared" si="134"/>
        <v>4.3313481321061182</v>
      </c>
      <c r="AU305" s="62">
        <f t="shared" si="135"/>
        <v>11.36978884677856</v>
      </c>
      <c r="AV305" s="62">
        <f t="shared" si="136"/>
        <v>2.7070925825663235</v>
      </c>
      <c r="AW305" s="62">
        <f t="shared" si="137"/>
        <v>7.0384407146724417</v>
      </c>
      <c r="AX305" s="62">
        <f t="shared" si="138"/>
        <v>11.911207363291824</v>
      </c>
      <c r="AY305" s="62">
        <f t="shared" si="139"/>
        <v>67.135896047644835</v>
      </c>
      <c r="AZ305" s="62">
        <f t="shared" si="140"/>
        <v>0.54141851651326478</v>
      </c>
      <c r="BA305" s="62">
        <f t="shared" si="141"/>
        <v>8.1212777476989721</v>
      </c>
      <c r="BB305" s="62">
        <f t="shared" si="142"/>
        <v>2.1656740660530591</v>
      </c>
      <c r="BC305" s="62">
        <f t="shared" si="143"/>
        <v>267.46074715755282</v>
      </c>
      <c r="BD305" s="62">
        <f t="shared" si="120"/>
        <v>19.49106659447753</v>
      </c>
      <c r="BE305" s="62">
        <f t="shared" si="121"/>
        <v>30.860855441256088</v>
      </c>
      <c r="BF305" s="54"/>
      <c r="BG305" s="61" t="s">
        <v>446</v>
      </c>
      <c r="BH305" s="62">
        <f t="shared" si="144"/>
        <v>61.877667140825039</v>
      </c>
      <c r="BI305" s="62">
        <f t="shared" si="144"/>
        <v>5.7845263919016627</v>
      </c>
      <c r="BJ305" s="62">
        <f t="shared" si="145"/>
        <v>54.229934924078094</v>
      </c>
      <c r="BK305" s="62">
        <f t="shared" si="146"/>
        <v>78.814172089660161</v>
      </c>
      <c r="BL305" s="62">
        <f t="shared" si="147"/>
        <v>86.170952050034742</v>
      </c>
      <c r="BM305" s="62">
        <f t="shared" si="148"/>
        <v>9.3998553868402031</v>
      </c>
      <c r="BN305" s="62">
        <f t="shared" si="149"/>
        <v>1.7543859649122808</v>
      </c>
    </row>
    <row r="306" spans="1:66" x14ac:dyDescent="0.25">
      <c r="A306" s="59" t="s">
        <v>447</v>
      </c>
      <c r="B306" s="103">
        <v>7131</v>
      </c>
      <c r="C306" s="103">
        <v>5578</v>
      </c>
      <c r="D306" s="103">
        <v>5477</v>
      </c>
      <c r="E306" s="103">
        <v>5379</v>
      </c>
      <c r="F306" s="103">
        <v>2289</v>
      </c>
      <c r="G306" s="103">
        <v>114</v>
      </c>
      <c r="H306" s="103">
        <v>438</v>
      </c>
      <c r="I306" s="103">
        <v>952</v>
      </c>
      <c r="J306" s="103">
        <v>122</v>
      </c>
      <c r="K306" s="103">
        <v>261</v>
      </c>
      <c r="L306" s="103">
        <v>398</v>
      </c>
      <c r="M306" s="103">
        <v>160</v>
      </c>
      <c r="N306" s="103">
        <v>135</v>
      </c>
      <c r="O306" s="103">
        <v>62</v>
      </c>
      <c r="P306" s="103">
        <v>493</v>
      </c>
      <c r="Q306" s="103">
        <v>231</v>
      </c>
      <c r="R306" s="103">
        <v>288</v>
      </c>
      <c r="S306" s="103">
        <v>63</v>
      </c>
      <c r="T306" s="103">
        <v>38</v>
      </c>
      <c r="U306" s="103">
        <v>10</v>
      </c>
      <c r="V306" s="103">
        <v>36</v>
      </c>
      <c r="W306" s="103">
        <v>70</v>
      </c>
      <c r="X306" s="103">
        <v>792</v>
      </c>
      <c r="Y306" s="103">
        <v>6</v>
      </c>
      <c r="Z306" s="103">
        <v>45</v>
      </c>
      <c r="AA306" s="103">
        <v>4</v>
      </c>
      <c r="AB306" s="103">
        <v>1775</v>
      </c>
      <c r="AC306" s="104">
        <v>154</v>
      </c>
      <c r="AD306" s="105">
        <v>245</v>
      </c>
      <c r="AE306" s="60"/>
      <c r="AF306" s="60"/>
      <c r="AG306" s="61" t="s">
        <v>447</v>
      </c>
      <c r="AH306" s="62">
        <f t="shared" si="122"/>
        <v>15.986537652503154</v>
      </c>
      <c r="AI306" s="62">
        <f t="shared" si="123"/>
        <v>61.421960454354227</v>
      </c>
      <c r="AJ306" s="62">
        <f t="shared" si="124"/>
        <v>133.50161267704388</v>
      </c>
      <c r="AK306" s="62">
        <f t="shared" si="125"/>
        <v>17.108399943906885</v>
      </c>
      <c r="AL306" s="62">
        <f t="shared" si="126"/>
        <v>36.600757257046695</v>
      </c>
      <c r="AM306" s="62">
        <f t="shared" si="127"/>
        <v>55.812648997335572</v>
      </c>
      <c r="AN306" s="62">
        <f t="shared" si="128"/>
        <v>22.437245828074602</v>
      </c>
      <c r="AO306" s="62">
        <f t="shared" si="129"/>
        <v>18.931426167437948</v>
      </c>
      <c r="AP306" s="62">
        <f t="shared" si="130"/>
        <v>8.6944327583789089</v>
      </c>
      <c r="AQ306" s="62">
        <f t="shared" si="131"/>
        <v>69.134763707754871</v>
      </c>
      <c r="AR306" s="62">
        <f t="shared" si="132"/>
        <v>32.393773664282705</v>
      </c>
      <c r="AS306" s="62">
        <f t="shared" si="133"/>
        <v>40.387042490534284</v>
      </c>
      <c r="AT306" s="62">
        <f t="shared" si="134"/>
        <v>8.8346655448043752</v>
      </c>
      <c r="AU306" s="62">
        <f t="shared" si="135"/>
        <v>5.3288458841677189</v>
      </c>
      <c r="AV306" s="62">
        <f t="shared" si="136"/>
        <v>1.4023278642546626</v>
      </c>
      <c r="AW306" s="62">
        <f t="shared" si="137"/>
        <v>5.0483803113167856</v>
      </c>
      <c r="AX306" s="62">
        <f t="shared" si="138"/>
        <v>9.8162950497826387</v>
      </c>
      <c r="AY306" s="62">
        <f t="shared" si="139"/>
        <v>111.0643668489693</v>
      </c>
      <c r="AZ306" s="62">
        <f t="shared" si="140"/>
        <v>0.84139671855279763</v>
      </c>
      <c r="BA306" s="62">
        <f t="shared" si="141"/>
        <v>6.3104753891459824</v>
      </c>
      <c r="BB306" s="62">
        <f t="shared" si="142"/>
        <v>0.56093114570186509</v>
      </c>
      <c r="BC306" s="62">
        <f t="shared" si="143"/>
        <v>248.91319590520263</v>
      </c>
      <c r="BD306" s="62">
        <f t="shared" si="120"/>
        <v>21.595849109521804</v>
      </c>
      <c r="BE306" s="62">
        <f t="shared" si="121"/>
        <v>34.357032674239235</v>
      </c>
      <c r="BF306" s="54"/>
      <c r="BG306" s="61" t="s">
        <v>447</v>
      </c>
      <c r="BH306" s="62">
        <f t="shared" si="144"/>
        <v>52.583531130180759</v>
      </c>
      <c r="BI306" s="62">
        <f t="shared" si="144"/>
        <v>11.712214166201896</v>
      </c>
      <c r="BJ306" s="62">
        <f t="shared" si="145"/>
        <v>42.944785276073624</v>
      </c>
      <c r="BK306" s="62">
        <f t="shared" si="146"/>
        <v>73.991448224577056</v>
      </c>
      <c r="BL306" s="62">
        <f t="shared" si="147"/>
        <v>141.98637504481891</v>
      </c>
      <c r="BM306" s="62">
        <f t="shared" si="148"/>
        <v>6.6926938092582269</v>
      </c>
      <c r="BN306" s="62">
        <f t="shared" si="149"/>
        <v>2.6212319790301444</v>
      </c>
    </row>
    <row r="307" spans="1:66" x14ac:dyDescent="0.25">
      <c r="A307" s="59" t="s">
        <v>448</v>
      </c>
      <c r="B307" s="103">
        <v>8803</v>
      </c>
      <c r="C307" s="103">
        <v>6844</v>
      </c>
      <c r="D307" s="103">
        <v>6727</v>
      </c>
      <c r="E307" s="103">
        <v>6616</v>
      </c>
      <c r="F307" s="103">
        <v>2581</v>
      </c>
      <c r="G307" s="103">
        <v>117</v>
      </c>
      <c r="H307" s="103">
        <v>520</v>
      </c>
      <c r="I307" s="103">
        <v>1211</v>
      </c>
      <c r="J307" s="103">
        <v>136</v>
      </c>
      <c r="K307" s="103">
        <v>314</v>
      </c>
      <c r="L307" s="103">
        <v>279</v>
      </c>
      <c r="M307" s="103">
        <v>126</v>
      </c>
      <c r="N307" s="103">
        <v>190</v>
      </c>
      <c r="O307" s="103">
        <v>28</v>
      </c>
      <c r="P307" s="103">
        <v>595</v>
      </c>
      <c r="Q307" s="103">
        <v>313</v>
      </c>
      <c r="R307" s="103">
        <v>364</v>
      </c>
      <c r="S307" s="103">
        <v>52</v>
      </c>
      <c r="T307" s="103">
        <v>76</v>
      </c>
      <c r="U307" s="103">
        <v>24</v>
      </c>
      <c r="V307" s="103">
        <v>76</v>
      </c>
      <c r="W307" s="103">
        <v>86</v>
      </c>
      <c r="X307" s="103">
        <v>816</v>
      </c>
      <c r="Y307" s="103">
        <v>6</v>
      </c>
      <c r="Z307" s="103">
        <v>127</v>
      </c>
      <c r="AA307" s="103">
        <v>32</v>
      </c>
      <c r="AB307" s="103">
        <v>2009</v>
      </c>
      <c r="AC307" s="104">
        <v>128</v>
      </c>
      <c r="AD307" s="105">
        <v>298</v>
      </c>
      <c r="AE307" s="60"/>
      <c r="AF307" s="60"/>
      <c r="AG307" s="61" t="s">
        <v>448</v>
      </c>
      <c r="AH307" s="62">
        <f t="shared" si="122"/>
        <v>13.290923548790184</v>
      </c>
      <c r="AI307" s="62">
        <f t="shared" si="123"/>
        <v>59.070771327956379</v>
      </c>
      <c r="AJ307" s="62">
        <f t="shared" si="124"/>
        <v>137.56673861183688</v>
      </c>
      <c r="AK307" s="62">
        <f t="shared" si="125"/>
        <v>15.449278655003976</v>
      </c>
      <c r="AL307" s="62">
        <f t="shared" si="126"/>
        <v>35.669658071112124</v>
      </c>
      <c r="AM307" s="62">
        <f t="shared" si="127"/>
        <v>31.693740770191976</v>
      </c>
      <c r="AN307" s="62">
        <f t="shared" si="128"/>
        <v>14.313302283312508</v>
      </c>
      <c r="AO307" s="62">
        <f t="shared" si="129"/>
        <v>21.583551062137907</v>
      </c>
      <c r="AP307" s="62">
        <f t="shared" si="130"/>
        <v>3.1807338407361123</v>
      </c>
      <c r="AQ307" s="62">
        <f t="shared" si="131"/>
        <v>67.590594115642389</v>
      </c>
      <c r="AR307" s="62">
        <f t="shared" si="132"/>
        <v>35.556060433942974</v>
      </c>
      <c r="AS307" s="62">
        <f t="shared" si="133"/>
        <v>41.349539929569467</v>
      </c>
      <c r="AT307" s="62">
        <f t="shared" si="134"/>
        <v>5.9070771327956377</v>
      </c>
      <c r="AU307" s="62">
        <f t="shared" si="135"/>
        <v>8.6334204248551618</v>
      </c>
      <c r="AV307" s="62">
        <f t="shared" si="136"/>
        <v>2.726343292059525</v>
      </c>
      <c r="AW307" s="62">
        <f t="shared" si="137"/>
        <v>8.6334204248551618</v>
      </c>
      <c r="AX307" s="62">
        <f t="shared" si="138"/>
        <v>9.7693967965466317</v>
      </c>
      <c r="AY307" s="62">
        <f t="shared" si="139"/>
        <v>92.695671930023863</v>
      </c>
      <c r="AZ307" s="62">
        <f t="shared" si="140"/>
        <v>0.68158582301488124</v>
      </c>
      <c r="BA307" s="62">
        <f t="shared" si="141"/>
        <v>14.426899920481654</v>
      </c>
      <c r="BB307" s="62">
        <f t="shared" si="142"/>
        <v>3.6351243894127006</v>
      </c>
      <c r="BC307" s="62">
        <f t="shared" si="143"/>
        <v>228.21765307281609</v>
      </c>
      <c r="BD307" s="62">
        <f t="shared" si="120"/>
        <v>14.540497557650802</v>
      </c>
      <c r="BE307" s="62">
        <f t="shared" si="121"/>
        <v>33.85209587640577</v>
      </c>
      <c r="BF307" s="54"/>
      <c r="BG307" s="61" t="s">
        <v>448</v>
      </c>
      <c r="BH307" s="62">
        <f t="shared" si="144"/>
        <v>54.110301768990638</v>
      </c>
      <c r="BI307" s="62">
        <f t="shared" si="144"/>
        <v>7.8597339782345825</v>
      </c>
      <c r="BJ307" s="62">
        <f t="shared" si="145"/>
        <v>47.309552599758163</v>
      </c>
      <c r="BK307" s="62">
        <f t="shared" si="146"/>
        <v>42.170495767835547</v>
      </c>
      <c r="BL307" s="62">
        <f t="shared" si="147"/>
        <v>119.22852133255405</v>
      </c>
      <c r="BM307" s="62">
        <f t="shared" si="148"/>
        <v>11.487303506650543</v>
      </c>
      <c r="BN307" s="62">
        <f t="shared" si="149"/>
        <v>2.3246803564509881</v>
      </c>
    </row>
    <row r="308" spans="1:66" x14ac:dyDescent="0.25">
      <c r="A308" s="59" t="s">
        <v>450</v>
      </c>
      <c r="B308" s="103">
        <v>4069</v>
      </c>
      <c r="C308" s="103">
        <v>3365</v>
      </c>
      <c r="D308" s="103">
        <v>3306</v>
      </c>
      <c r="E308" s="103">
        <v>3255</v>
      </c>
      <c r="F308" s="103">
        <v>1461</v>
      </c>
      <c r="G308" s="103">
        <v>60</v>
      </c>
      <c r="H308" s="103">
        <v>241</v>
      </c>
      <c r="I308" s="103">
        <v>467</v>
      </c>
      <c r="J308" s="103">
        <v>94</v>
      </c>
      <c r="K308" s="103">
        <v>138</v>
      </c>
      <c r="L308" s="103">
        <v>87</v>
      </c>
      <c r="M308" s="103">
        <v>58</v>
      </c>
      <c r="N308" s="103">
        <v>73</v>
      </c>
      <c r="O308" s="103">
        <v>16</v>
      </c>
      <c r="P308" s="103">
        <v>262</v>
      </c>
      <c r="Q308" s="103">
        <v>89</v>
      </c>
      <c r="R308" s="103">
        <v>156</v>
      </c>
      <c r="S308" s="103">
        <v>23</v>
      </c>
      <c r="T308" s="103">
        <v>21</v>
      </c>
      <c r="U308" s="103">
        <v>2</v>
      </c>
      <c r="V308" s="103">
        <v>14</v>
      </c>
      <c r="W308" s="103">
        <v>29</v>
      </c>
      <c r="X308" s="103">
        <v>292</v>
      </c>
      <c r="Y308" s="103">
        <v>1</v>
      </c>
      <c r="Z308" s="103">
        <v>43</v>
      </c>
      <c r="AA308" s="103">
        <v>11</v>
      </c>
      <c r="AB308" s="103">
        <v>878</v>
      </c>
      <c r="AC308" s="104">
        <v>63</v>
      </c>
      <c r="AD308" s="105">
        <v>195</v>
      </c>
      <c r="AE308" s="60"/>
      <c r="AF308" s="60"/>
      <c r="AG308" s="61" t="s">
        <v>450</v>
      </c>
      <c r="AH308" s="62">
        <f t="shared" si="122"/>
        <v>14.745637748832637</v>
      </c>
      <c r="AI308" s="62">
        <f t="shared" si="123"/>
        <v>59.228311624477762</v>
      </c>
      <c r="AJ308" s="62">
        <f t="shared" si="124"/>
        <v>114.77021381174735</v>
      </c>
      <c r="AK308" s="62">
        <f t="shared" si="125"/>
        <v>23.101499139837799</v>
      </c>
      <c r="AL308" s="62">
        <f t="shared" si="126"/>
        <v>33.914966822315066</v>
      </c>
      <c r="AM308" s="62">
        <f t="shared" si="127"/>
        <v>21.381174735807324</v>
      </c>
      <c r="AN308" s="62">
        <f t="shared" si="128"/>
        <v>14.254116490538214</v>
      </c>
      <c r="AO308" s="62">
        <f t="shared" si="129"/>
        <v>17.940525927746375</v>
      </c>
      <c r="AP308" s="62">
        <f t="shared" si="130"/>
        <v>3.9321700663553694</v>
      </c>
      <c r="AQ308" s="62">
        <f t="shared" si="131"/>
        <v>64.389284836569175</v>
      </c>
      <c r="AR308" s="62">
        <f t="shared" si="132"/>
        <v>21.872695994101747</v>
      </c>
      <c r="AS308" s="62">
        <f t="shared" si="133"/>
        <v>38.338658146964853</v>
      </c>
      <c r="AT308" s="62">
        <f t="shared" si="134"/>
        <v>5.652494470385844</v>
      </c>
      <c r="AU308" s="62">
        <f t="shared" si="135"/>
        <v>5.1609732120914229</v>
      </c>
      <c r="AV308" s="62">
        <f t="shared" si="136"/>
        <v>0.49152125829442117</v>
      </c>
      <c r="AW308" s="62">
        <f t="shared" si="137"/>
        <v>3.4406488080609487</v>
      </c>
      <c r="AX308" s="62">
        <f t="shared" si="138"/>
        <v>7.1270582452691071</v>
      </c>
      <c r="AY308" s="62">
        <f t="shared" si="139"/>
        <v>71.7621037109855</v>
      </c>
      <c r="AZ308" s="62">
        <f t="shared" si="140"/>
        <v>0.24576062914721059</v>
      </c>
      <c r="BA308" s="62">
        <f t="shared" si="141"/>
        <v>10.567707053330057</v>
      </c>
      <c r="BB308" s="62">
        <f t="shared" si="142"/>
        <v>2.7033669206193167</v>
      </c>
      <c r="BC308" s="62">
        <f t="shared" si="143"/>
        <v>215.77783239125091</v>
      </c>
      <c r="BD308" s="62">
        <f t="shared" si="120"/>
        <v>15.48291963627427</v>
      </c>
      <c r="BE308" s="62">
        <f t="shared" si="121"/>
        <v>47.923322683706068</v>
      </c>
      <c r="BF308" s="54"/>
      <c r="BG308" s="61" t="s">
        <v>450</v>
      </c>
      <c r="BH308" s="62">
        <f t="shared" si="144"/>
        <v>47.186932849364794</v>
      </c>
      <c r="BI308" s="62">
        <f t="shared" si="144"/>
        <v>7.0660522273425501</v>
      </c>
      <c r="BJ308" s="62">
        <f t="shared" si="145"/>
        <v>27.342549923195083</v>
      </c>
      <c r="BK308" s="62">
        <f t="shared" si="146"/>
        <v>26.728110599078342</v>
      </c>
      <c r="BL308" s="62">
        <f t="shared" si="147"/>
        <v>86.775631500742932</v>
      </c>
      <c r="BM308" s="62">
        <f t="shared" si="148"/>
        <v>4.301075268817204</v>
      </c>
      <c r="BN308" s="62">
        <f t="shared" si="149"/>
        <v>0.68446269678302529</v>
      </c>
    </row>
    <row r="309" spans="1:66" x14ac:dyDescent="0.25">
      <c r="A309" s="59" t="s">
        <v>451</v>
      </c>
      <c r="B309" s="103">
        <v>1482</v>
      </c>
      <c r="C309" s="103">
        <v>1188</v>
      </c>
      <c r="D309" s="103">
        <v>1174</v>
      </c>
      <c r="E309" s="103">
        <v>1159</v>
      </c>
      <c r="F309" s="103">
        <v>551</v>
      </c>
      <c r="G309" s="103">
        <v>24</v>
      </c>
      <c r="H309" s="103">
        <v>72</v>
      </c>
      <c r="I309" s="103">
        <v>240</v>
      </c>
      <c r="J309" s="103">
        <v>35</v>
      </c>
      <c r="K309" s="103">
        <v>53</v>
      </c>
      <c r="L309" s="103">
        <v>74</v>
      </c>
      <c r="M309" s="103">
        <v>41</v>
      </c>
      <c r="N309" s="103">
        <v>28</v>
      </c>
      <c r="O309" s="103">
        <v>5</v>
      </c>
      <c r="P309" s="103">
        <v>137</v>
      </c>
      <c r="Q309" s="103">
        <v>102</v>
      </c>
      <c r="R309" s="103">
        <v>100</v>
      </c>
      <c r="S309" s="103">
        <v>15</v>
      </c>
      <c r="T309" s="103">
        <v>17</v>
      </c>
      <c r="U309" s="103">
        <v>3</v>
      </c>
      <c r="V309" s="103">
        <v>37</v>
      </c>
      <c r="W309" s="103">
        <v>21</v>
      </c>
      <c r="X309" s="103">
        <v>220</v>
      </c>
      <c r="Y309" s="103">
        <v>0</v>
      </c>
      <c r="Z309" s="103">
        <v>12</v>
      </c>
      <c r="AA309" s="103">
        <v>1</v>
      </c>
      <c r="AB309" s="103">
        <v>405</v>
      </c>
      <c r="AC309" s="104">
        <v>29</v>
      </c>
      <c r="AD309" s="105">
        <v>94</v>
      </c>
      <c r="AE309" s="60"/>
      <c r="AF309" s="60"/>
      <c r="AG309" s="61" t="s">
        <v>451</v>
      </c>
      <c r="AH309" s="62">
        <f t="shared" si="122"/>
        <v>16.194331983805668</v>
      </c>
      <c r="AI309" s="62">
        <f t="shared" si="123"/>
        <v>48.582995951417004</v>
      </c>
      <c r="AJ309" s="62">
        <f t="shared" si="124"/>
        <v>161.94331983805668</v>
      </c>
      <c r="AK309" s="62">
        <f t="shared" si="125"/>
        <v>23.616734143049932</v>
      </c>
      <c r="AL309" s="62">
        <f t="shared" si="126"/>
        <v>35.76248313090418</v>
      </c>
      <c r="AM309" s="62">
        <f t="shared" si="127"/>
        <v>49.932523616734144</v>
      </c>
      <c r="AN309" s="62">
        <f t="shared" si="128"/>
        <v>27.665317139001349</v>
      </c>
      <c r="AO309" s="62">
        <f t="shared" si="129"/>
        <v>18.893387314439948</v>
      </c>
      <c r="AP309" s="62">
        <f t="shared" si="130"/>
        <v>3.3738191632928478</v>
      </c>
      <c r="AQ309" s="62">
        <f t="shared" si="131"/>
        <v>92.442645074224018</v>
      </c>
      <c r="AR309" s="62">
        <f t="shared" si="132"/>
        <v>68.825910931174093</v>
      </c>
      <c r="AS309" s="62">
        <f t="shared" si="133"/>
        <v>67.476383265856953</v>
      </c>
      <c r="AT309" s="62">
        <f t="shared" si="134"/>
        <v>10.121457489878543</v>
      </c>
      <c r="AU309" s="62">
        <f t="shared" si="135"/>
        <v>11.470985155195683</v>
      </c>
      <c r="AV309" s="62">
        <f t="shared" si="136"/>
        <v>2.0242914979757085</v>
      </c>
      <c r="AW309" s="62">
        <f t="shared" si="137"/>
        <v>24.966261808367072</v>
      </c>
      <c r="AX309" s="62">
        <f t="shared" si="138"/>
        <v>14.17004048582996</v>
      </c>
      <c r="AY309" s="62">
        <f t="shared" si="139"/>
        <v>148.44804318488531</v>
      </c>
      <c r="AZ309" s="62">
        <f t="shared" si="140"/>
        <v>0</v>
      </c>
      <c r="BA309" s="62">
        <f t="shared" si="141"/>
        <v>8.097165991902834</v>
      </c>
      <c r="BB309" s="62">
        <f t="shared" si="142"/>
        <v>0.67476383265856943</v>
      </c>
      <c r="BC309" s="62">
        <f t="shared" si="143"/>
        <v>273.27935222672068</v>
      </c>
      <c r="BD309" s="62">
        <f t="shared" si="120"/>
        <v>19.568151147098515</v>
      </c>
      <c r="BE309" s="62">
        <f t="shared" si="121"/>
        <v>63.427800269905532</v>
      </c>
      <c r="BF309" s="54"/>
      <c r="BG309" s="61" t="s">
        <v>451</v>
      </c>
      <c r="BH309" s="62">
        <f t="shared" si="144"/>
        <v>85.178875638841561</v>
      </c>
      <c r="BI309" s="62">
        <f t="shared" si="144"/>
        <v>12.942191544434857</v>
      </c>
      <c r="BJ309" s="62">
        <f t="shared" si="145"/>
        <v>88.006902502157033</v>
      </c>
      <c r="BK309" s="62">
        <f t="shared" si="146"/>
        <v>63.848144952545304</v>
      </c>
      <c r="BL309" s="62">
        <f t="shared" si="147"/>
        <v>185.18518518518516</v>
      </c>
      <c r="BM309" s="62">
        <f t="shared" si="148"/>
        <v>31.924072476272652</v>
      </c>
      <c r="BN309" s="62">
        <f t="shared" si="149"/>
        <v>0</v>
      </c>
    </row>
    <row r="310" spans="1:66" x14ac:dyDescent="0.25">
      <c r="A310" s="59" t="s">
        <v>452</v>
      </c>
      <c r="B310" s="103">
        <v>1467</v>
      </c>
      <c r="C310" s="103">
        <v>1264</v>
      </c>
      <c r="D310" s="103">
        <v>1240</v>
      </c>
      <c r="E310" s="103">
        <v>1221</v>
      </c>
      <c r="F310" s="103">
        <v>540</v>
      </c>
      <c r="G310" s="103">
        <v>16</v>
      </c>
      <c r="H310" s="103">
        <v>76</v>
      </c>
      <c r="I310" s="103">
        <v>190</v>
      </c>
      <c r="J310" s="103">
        <v>46</v>
      </c>
      <c r="K310" s="103">
        <v>61</v>
      </c>
      <c r="L310" s="103">
        <v>49</v>
      </c>
      <c r="M310" s="103">
        <v>27</v>
      </c>
      <c r="N310" s="103">
        <v>15</v>
      </c>
      <c r="O310" s="103">
        <v>3</v>
      </c>
      <c r="P310" s="103">
        <v>116</v>
      </c>
      <c r="Q310" s="103">
        <v>39</v>
      </c>
      <c r="R310" s="103">
        <v>76</v>
      </c>
      <c r="S310" s="103">
        <v>15</v>
      </c>
      <c r="T310" s="103">
        <v>9</v>
      </c>
      <c r="U310" s="103">
        <v>5</v>
      </c>
      <c r="V310" s="103">
        <v>14</v>
      </c>
      <c r="W310" s="103">
        <v>11</v>
      </c>
      <c r="X310" s="103">
        <v>218</v>
      </c>
      <c r="Y310" s="103">
        <v>1</v>
      </c>
      <c r="Z310" s="103">
        <v>7</v>
      </c>
      <c r="AA310" s="103">
        <v>5</v>
      </c>
      <c r="AB310" s="103">
        <v>336</v>
      </c>
      <c r="AC310" s="104">
        <v>26</v>
      </c>
      <c r="AD310" s="105">
        <v>49</v>
      </c>
      <c r="AE310" s="60"/>
      <c r="AF310" s="60"/>
      <c r="AG310" s="61" t="s">
        <v>452</v>
      </c>
      <c r="AH310" s="62">
        <f t="shared" si="122"/>
        <v>10.906612133605998</v>
      </c>
      <c r="AI310" s="62">
        <f t="shared" si="123"/>
        <v>51.806407634628492</v>
      </c>
      <c r="AJ310" s="62">
        <f t="shared" si="124"/>
        <v>129.51601908657122</v>
      </c>
      <c r="AK310" s="62">
        <f t="shared" si="125"/>
        <v>31.356509884117248</v>
      </c>
      <c r="AL310" s="62">
        <f t="shared" si="126"/>
        <v>41.581458759372872</v>
      </c>
      <c r="AM310" s="62">
        <f t="shared" si="127"/>
        <v>33.401499659168373</v>
      </c>
      <c r="AN310" s="62">
        <f t="shared" si="128"/>
        <v>18.404907975460123</v>
      </c>
      <c r="AO310" s="62">
        <f t="shared" si="129"/>
        <v>10.224948875255624</v>
      </c>
      <c r="AP310" s="62">
        <f t="shared" si="130"/>
        <v>2.0449897750511248</v>
      </c>
      <c r="AQ310" s="62">
        <f t="shared" si="131"/>
        <v>79.072937968643501</v>
      </c>
      <c r="AR310" s="62">
        <f t="shared" si="132"/>
        <v>26.584867075664622</v>
      </c>
      <c r="AS310" s="62">
        <f t="shared" si="133"/>
        <v>51.806407634628492</v>
      </c>
      <c r="AT310" s="62">
        <f t="shared" si="134"/>
        <v>10.224948875255624</v>
      </c>
      <c r="AU310" s="62">
        <f t="shared" si="135"/>
        <v>6.1349693251533743</v>
      </c>
      <c r="AV310" s="62">
        <f t="shared" si="136"/>
        <v>3.4083162917518748</v>
      </c>
      <c r="AW310" s="62">
        <f t="shared" si="137"/>
        <v>9.5432856169052496</v>
      </c>
      <c r="AX310" s="62">
        <f t="shared" si="138"/>
        <v>7.4982958418541239</v>
      </c>
      <c r="AY310" s="62">
        <f t="shared" si="139"/>
        <v>148.60259032038172</v>
      </c>
      <c r="AZ310" s="62">
        <f t="shared" si="140"/>
        <v>0.68166325835037489</v>
      </c>
      <c r="BA310" s="62">
        <f t="shared" si="141"/>
        <v>4.7716428084526248</v>
      </c>
      <c r="BB310" s="62">
        <f t="shared" si="142"/>
        <v>3.4083162917518748</v>
      </c>
      <c r="BC310" s="62">
        <f t="shared" si="143"/>
        <v>229.03885480572598</v>
      </c>
      <c r="BD310" s="62">
        <f t="shared" si="120"/>
        <v>17.72324471710975</v>
      </c>
      <c r="BE310" s="62">
        <f t="shared" si="121"/>
        <v>33.401499659168373</v>
      </c>
      <c r="BF310" s="54"/>
      <c r="BG310" s="61" t="s">
        <v>452</v>
      </c>
      <c r="BH310" s="62">
        <f t="shared" si="144"/>
        <v>61.29032258064516</v>
      </c>
      <c r="BI310" s="62">
        <f t="shared" si="144"/>
        <v>12.285012285012284</v>
      </c>
      <c r="BJ310" s="62">
        <f t="shared" si="145"/>
        <v>31.941031941031941</v>
      </c>
      <c r="BK310" s="62">
        <f t="shared" si="146"/>
        <v>40.13104013104013</v>
      </c>
      <c r="BL310" s="62">
        <f t="shared" si="147"/>
        <v>172.46835443037975</v>
      </c>
      <c r="BM310" s="62">
        <f t="shared" si="148"/>
        <v>11.466011466011466</v>
      </c>
      <c r="BN310" s="62">
        <f t="shared" si="149"/>
        <v>1.8518518518518519</v>
      </c>
    </row>
    <row r="311" spans="1:66" x14ac:dyDescent="0.25">
      <c r="A311" s="59" t="s">
        <v>453</v>
      </c>
      <c r="B311" s="103">
        <v>2167</v>
      </c>
      <c r="C311" s="103">
        <v>1810</v>
      </c>
      <c r="D311" s="103">
        <v>1785</v>
      </c>
      <c r="E311" s="103">
        <v>1752</v>
      </c>
      <c r="F311" s="103">
        <v>788</v>
      </c>
      <c r="G311" s="103">
        <v>44</v>
      </c>
      <c r="H311" s="103">
        <v>109</v>
      </c>
      <c r="I311" s="103">
        <v>348</v>
      </c>
      <c r="J311" s="103">
        <v>39</v>
      </c>
      <c r="K311" s="103">
        <v>52</v>
      </c>
      <c r="L311" s="103">
        <v>106</v>
      </c>
      <c r="M311" s="103">
        <v>61</v>
      </c>
      <c r="N311" s="103">
        <v>79</v>
      </c>
      <c r="O311" s="103">
        <v>10</v>
      </c>
      <c r="P311" s="103">
        <v>136</v>
      </c>
      <c r="Q311" s="103">
        <v>136</v>
      </c>
      <c r="R311" s="103">
        <v>96</v>
      </c>
      <c r="S311" s="103">
        <v>10</v>
      </c>
      <c r="T311" s="103">
        <v>31</v>
      </c>
      <c r="U311" s="103">
        <v>15</v>
      </c>
      <c r="V311" s="103">
        <v>19</v>
      </c>
      <c r="W311" s="103">
        <v>13</v>
      </c>
      <c r="X311" s="103">
        <v>265</v>
      </c>
      <c r="Y311" s="103">
        <v>2</v>
      </c>
      <c r="Z311" s="103">
        <v>26</v>
      </c>
      <c r="AA311" s="103">
        <v>10</v>
      </c>
      <c r="AB311" s="103">
        <v>536</v>
      </c>
      <c r="AC311" s="104">
        <v>30</v>
      </c>
      <c r="AD311" s="105">
        <v>89</v>
      </c>
      <c r="AE311" s="60"/>
      <c r="AF311" s="60"/>
      <c r="AG311" s="61" t="s">
        <v>453</v>
      </c>
      <c r="AH311" s="62">
        <f t="shared" si="122"/>
        <v>20.304568527918779</v>
      </c>
      <c r="AI311" s="62">
        <f t="shared" si="123"/>
        <v>50.299953853253342</v>
      </c>
      <c r="AJ311" s="62">
        <f t="shared" si="124"/>
        <v>160.59067835717582</v>
      </c>
      <c r="AK311" s="62">
        <f t="shared" si="125"/>
        <v>17.99723119520074</v>
      </c>
      <c r="AL311" s="62">
        <f t="shared" si="126"/>
        <v>23.996308260267654</v>
      </c>
      <c r="AM311" s="62">
        <f t="shared" si="127"/>
        <v>48.91555145362252</v>
      </c>
      <c r="AN311" s="62">
        <f t="shared" si="128"/>
        <v>28.149515459160131</v>
      </c>
      <c r="AO311" s="62">
        <f t="shared" si="129"/>
        <v>36.455929856945083</v>
      </c>
      <c r="AP311" s="62">
        <f t="shared" si="130"/>
        <v>4.6146746654360866</v>
      </c>
      <c r="AQ311" s="62">
        <f t="shared" si="131"/>
        <v>62.759575449930786</v>
      </c>
      <c r="AR311" s="62">
        <f t="shared" si="132"/>
        <v>62.759575449930786</v>
      </c>
      <c r="AS311" s="62">
        <f t="shared" si="133"/>
        <v>44.300876788186436</v>
      </c>
      <c r="AT311" s="62">
        <f t="shared" si="134"/>
        <v>4.6146746654360866</v>
      </c>
      <c r="AU311" s="62">
        <f t="shared" si="135"/>
        <v>14.305491462851871</v>
      </c>
      <c r="AV311" s="62">
        <f t="shared" si="136"/>
        <v>6.9220119981541304</v>
      </c>
      <c r="AW311" s="62">
        <f t="shared" si="137"/>
        <v>8.7678818643285652</v>
      </c>
      <c r="AX311" s="62">
        <f t="shared" si="138"/>
        <v>5.9990770650669134</v>
      </c>
      <c r="AY311" s="62">
        <f t="shared" si="139"/>
        <v>122.2888786340563</v>
      </c>
      <c r="AZ311" s="62">
        <f t="shared" si="140"/>
        <v>0.9229349330872173</v>
      </c>
      <c r="BA311" s="62">
        <f t="shared" si="141"/>
        <v>11.998154130133827</v>
      </c>
      <c r="BB311" s="62">
        <f t="shared" si="142"/>
        <v>4.6146746654360866</v>
      </c>
      <c r="BC311" s="62">
        <f t="shared" si="143"/>
        <v>247.34656206737424</v>
      </c>
      <c r="BD311" s="62">
        <f t="shared" si="120"/>
        <v>13.844023996308261</v>
      </c>
      <c r="BE311" s="62">
        <f t="shared" si="121"/>
        <v>41.070604522381167</v>
      </c>
      <c r="BF311" s="54"/>
      <c r="BG311" s="61" t="s">
        <v>453</v>
      </c>
      <c r="BH311" s="62">
        <f t="shared" si="144"/>
        <v>53.781512605042018</v>
      </c>
      <c r="BI311" s="62">
        <f t="shared" si="144"/>
        <v>5.7077625570776256</v>
      </c>
      <c r="BJ311" s="62">
        <f t="shared" si="145"/>
        <v>77.625570776255699</v>
      </c>
      <c r="BK311" s="62">
        <f t="shared" si="146"/>
        <v>60.502283105022826</v>
      </c>
      <c r="BL311" s="62">
        <f t="shared" si="147"/>
        <v>146.40883977900552</v>
      </c>
      <c r="BM311" s="62">
        <f t="shared" si="148"/>
        <v>10.844748858447488</v>
      </c>
      <c r="BN311" s="62">
        <f t="shared" si="149"/>
        <v>2.5380710659898473</v>
      </c>
    </row>
    <row r="312" spans="1:66" x14ac:dyDescent="0.25">
      <c r="A312" s="59" t="s">
        <v>454</v>
      </c>
      <c r="B312" s="103">
        <v>1954</v>
      </c>
      <c r="C312" s="103">
        <v>1612</v>
      </c>
      <c r="D312" s="103">
        <v>1586</v>
      </c>
      <c r="E312" s="103">
        <v>1557</v>
      </c>
      <c r="F312" s="103">
        <v>666</v>
      </c>
      <c r="G312" s="103">
        <v>43</v>
      </c>
      <c r="H312" s="103">
        <v>102</v>
      </c>
      <c r="I312" s="103">
        <v>307</v>
      </c>
      <c r="J312" s="103">
        <v>27</v>
      </c>
      <c r="K312" s="103">
        <v>90</v>
      </c>
      <c r="L312" s="103">
        <v>76</v>
      </c>
      <c r="M312" s="103">
        <v>33</v>
      </c>
      <c r="N312" s="103">
        <v>44</v>
      </c>
      <c r="O312" s="103">
        <v>10</v>
      </c>
      <c r="P312" s="103">
        <v>162</v>
      </c>
      <c r="Q312" s="103">
        <v>98</v>
      </c>
      <c r="R312" s="103">
        <v>101</v>
      </c>
      <c r="S312" s="103">
        <v>16</v>
      </c>
      <c r="T312" s="103">
        <v>23</v>
      </c>
      <c r="U312" s="103">
        <v>9</v>
      </c>
      <c r="V312" s="103">
        <v>15</v>
      </c>
      <c r="W312" s="103">
        <v>6</v>
      </c>
      <c r="X312" s="103">
        <v>152</v>
      </c>
      <c r="Y312" s="103">
        <v>2</v>
      </c>
      <c r="Z312" s="103">
        <v>22</v>
      </c>
      <c r="AA312" s="103">
        <v>2</v>
      </c>
      <c r="AB312" s="103">
        <v>477</v>
      </c>
      <c r="AC312" s="104">
        <v>42</v>
      </c>
      <c r="AD312" s="105">
        <v>57</v>
      </c>
      <c r="AE312" s="60"/>
      <c r="AF312" s="60"/>
      <c r="AG312" s="61" t="s">
        <v>454</v>
      </c>
      <c r="AH312" s="62">
        <f t="shared" si="122"/>
        <v>22.006141248720571</v>
      </c>
      <c r="AI312" s="62">
        <f t="shared" si="123"/>
        <v>52.200614124872054</v>
      </c>
      <c r="AJ312" s="62">
        <f t="shared" si="124"/>
        <v>157.1136131013306</v>
      </c>
      <c r="AK312" s="62">
        <f t="shared" si="125"/>
        <v>13.817809621289662</v>
      </c>
      <c r="AL312" s="62">
        <f t="shared" si="126"/>
        <v>46.05936540429888</v>
      </c>
      <c r="AM312" s="62">
        <f t="shared" si="127"/>
        <v>38.894575230296823</v>
      </c>
      <c r="AN312" s="62">
        <f t="shared" si="128"/>
        <v>16.888433981576252</v>
      </c>
      <c r="AO312" s="62">
        <f t="shared" si="129"/>
        <v>22.517911975435005</v>
      </c>
      <c r="AP312" s="62">
        <f t="shared" si="130"/>
        <v>5.1177072671443193</v>
      </c>
      <c r="AQ312" s="62">
        <f t="shared" si="131"/>
        <v>82.906857727737972</v>
      </c>
      <c r="AR312" s="62">
        <f t="shared" si="132"/>
        <v>50.153531218014329</v>
      </c>
      <c r="AS312" s="62">
        <f t="shared" si="133"/>
        <v>51.688843398157623</v>
      </c>
      <c r="AT312" s="62">
        <f t="shared" si="134"/>
        <v>8.1883316274309106</v>
      </c>
      <c r="AU312" s="62">
        <f t="shared" si="135"/>
        <v>11.770726714431934</v>
      </c>
      <c r="AV312" s="62">
        <f t="shared" si="136"/>
        <v>4.6059365404298873</v>
      </c>
      <c r="AW312" s="62">
        <f t="shared" si="137"/>
        <v>7.6765609007164786</v>
      </c>
      <c r="AX312" s="62">
        <f t="shared" si="138"/>
        <v>3.0706243602865912</v>
      </c>
      <c r="AY312" s="62">
        <f t="shared" si="139"/>
        <v>77.789150460593646</v>
      </c>
      <c r="AZ312" s="62">
        <f t="shared" si="140"/>
        <v>1.0235414534288638</v>
      </c>
      <c r="BA312" s="62">
        <f t="shared" si="141"/>
        <v>11.258955987717503</v>
      </c>
      <c r="BB312" s="62">
        <f t="shared" si="142"/>
        <v>1.0235414534288638</v>
      </c>
      <c r="BC312" s="62">
        <f t="shared" si="143"/>
        <v>244.11463664278403</v>
      </c>
      <c r="BD312" s="62">
        <f t="shared" si="120"/>
        <v>21.494370522006143</v>
      </c>
      <c r="BE312" s="62">
        <f t="shared" si="121"/>
        <v>29.170931422722621</v>
      </c>
      <c r="BF312" s="54"/>
      <c r="BG312" s="61" t="s">
        <v>454</v>
      </c>
      <c r="BH312" s="62">
        <f t="shared" si="144"/>
        <v>63.682219419924344</v>
      </c>
      <c r="BI312" s="62">
        <f t="shared" si="144"/>
        <v>10.276172125883107</v>
      </c>
      <c r="BJ312" s="62">
        <f t="shared" si="145"/>
        <v>62.941554271034036</v>
      </c>
      <c r="BK312" s="62">
        <f t="shared" si="146"/>
        <v>48.811817597944767</v>
      </c>
      <c r="BL312" s="62">
        <f t="shared" si="147"/>
        <v>94.292803970223332</v>
      </c>
      <c r="BM312" s="62">
        <f t="shared" si="148"/>
        <v>9.6339113680154131</v>
      </c>
      <c r="BN312" s="62">
        <f t="shared" si="149"/>
        <v>3.0030030030030028</v>
      </c>
    </row>
    <row r="313" spans="1:66" x14ac:dyDescent="0.25">
      <c r="A313" s="59" t="s">
        <v>455</v>
      </c>
      <c r="B313" s="103">
        <v>1791</v>
      </c>
      <c r="C313" s="103">
        <v>1484</v>
      </c>
      <c r="D313" s="103">
        <v>1462</v>
      </c>
      <c r="E313" s="103">
        <v>1432</v>
      </c>
      <c r="F313" s="103">
        <v>714</v>
      </c>
      <c r="G313" s="103">
        <v>33</v>
      </c>
      <c r="H313" s="103">
        <v>96</v>
      </c>
      <c r="I313" s="103">
        <v>296</v>
      </c>
      <c r="J313" s="103">
        <v>33</v>
      </c>
      <c r="K313" s="103">
        <v>83</v>
      </c>
      <c r="L313" s="103">
        <v>136</v>
      </c>
      <c r="M313" s="103">
        <v>45</v>
      </c>
      <c r="N313" s="103">
        <v>58</v>
      </c>
      <c r="O313" s="103">
        <v>23</v>
      </c>
      <c r="P313" s="103">
        <v>152</v>
      </c>
      <c r="Q313" s="103">
        <v>111</v>
      </c>
      <c r="R313" s="103">
        <v>87</v>
      </c>
      <c r="S313" s="103">
        <v>14</v>
      </c>
      <c r="T313" s="103">
        <v>20</v>
      </c>
      <c r="U313" s="103">
        <v>5</v>
      </c>
      <c r="V313" s="103">
        <v>28</v>
      </c>
      <c r="W313" s="103">
        <v>20</v>
      </c>
      <c r="X313" s="103">
        <v>134</v>
      </c>
      <c r="Y313" s="103">
        <v>3</v>
      </c>
      <c r="Z313" s="103">
        <v>13</v>
      </c>
      <c r="AA313" s="103">
        <v>1</v>
      </c>
      <c r="AB313" s="103">
        <v>484</v>
      </c>
      <c r="AC313" s="104">
        <v>33</v>
      </c>
      <c r="AD313" s="105">
        <v>94</v>
      </c>
      <c r="AE313" s="60"/>
      <c r="AF313" s="60"/>
      <c r="AG313" s="61" t="s">
        <v>455</v>
      </c>
      <c r="AH313" s="62">
        <f t="shared" si="122"/>
        <v>18.425460636515915</v>
      </c>
      <c r="AI313" s="62">
        <f t="shared" si="123"/>
        <v>53.60134003350084</v>
      </c>
      <c r="AJ313" s="62">
        <f t="shared" si="124"/>
        <v>165.27079843662759</v>
      </c>
      <c r="AK313" s="62">
        <f t="shared" si="125"/>
        <v>18.425460636515915</v>
      </c>
      <c r="AL313" s="62">
        <f t="shared" si="126"/>
        <v>46.342825237297603</v>
      </c>
      <c r="AM313" s="62">
        <f t="shared" si="127"/>
        <v>75.935231714126175</v>
      </c>
      <c r="AN313" s="62">
        <f t="shared" si="128"/>
        <v>25.125628140703519</v>
      </c>
      <c r="AO313" s="62">
        <f t="shared" si="129"/>
        <v>32.384142936906755</v>
      </c>
      <c r="AP313" s="62">
        <f t="shared" si="130"/>
        <v>12.841987716359576</v>
      </c>
      <c r="AQ313" s="62">
        <f t="shared" si="131"/>
        <v>84.868788386376323</v>
      </c>
      <c r="AR313" s="62">
        <f t="shared" si="132"/>
        <v>61.976549413735341</v>
      </c>
      <c r="AS313" s="62">
        <f t="shared" si="133"/>
        <v>48.576214405360133</v>
      </c>
      <c r="AT313" s="62">
        <f t="shared" si="134"/>
        <v>7.8168620882188726</v>
      </c>
      <c r="AU313" s="62">
        <f t="shared" si="135"/>
        <v>11.166945840312675</v>
      </c>
      <c r="AV313" s="62">
        <f t="shared" si="136"/>
        <v>2.7917364600781687</v>
      </c>
      <c r="AW313" s="62">
        <f t="shared" si="137"/>
        <v>15.633724176437745</v>
      </c>
      <c r="AX313" s="62">
        <f t="shared" si="138"/>
        <v>11.166945840312675</v>
      </c>
      <c r="AY313" s="62">
        <f t="shared" si="139"/>
        <v>74.818537130094924</v>
      </c>
      <c r="AZ313" s="62">
        <f t="shared" si="140"/>
        <v>1.6750418760469012</v>
      </c>
      <c r="BA313" s="62">
        <f t="shared" si="141"/>
        <v>7.2585147962032384</v>
      </c>
      <c r="BB313" s="62">
        <f t="shared" si="142"/>
        <v>0.55834729201563371</v>
      </c>
      <c r="BC313" s="62">
        <f t="shared" si="143"/>
        <v>270.24008933556672</v>
      </c>
      <c r="BD313" s="62">
        <f t="shared" si="120"/>
        <v>18.425460636515915</v>
      </c>
      <c r="BE313" s="62">
        <f t="shared" si="121"/>
        <v>52.484645449469568</v>
      </c>
      <c r="BF313" s="54"/>
      <c r="BG313" s="61" t="s">
        <v>455</v>
      </c>
      <c r="BH313" s="62">
        <f t="shared" si="144"/>
        <v>59.507523939808479</v>
      </c>
      <c r="BI313" s="62">
        <f t="shared" si="144"/>
        <v>9.7765363128491618</v>
      </c>
      <c r="BJ313" s="62">
        <f t="shared" si="145"/>
        <v>77.513966480446925</v>
      </c>
      <c r="BK313" s="62">
        <f t="shared" si="146"/>
        <v>94.972067039106136</v>
      </c>
      <c r="BL313" s="62">
        <f t="shared" si="147"/>
        <v>90.296495956873315</v>
      </c>
      <c r="BM313" s="62">
        <f t="shared" si="148"/>
        <v>19.553072625698324</v>
      </c>
      <c r="BN313" s="62">
        <f t="shared" si="149"/>
        <v>4.2016806722689077</v>
      </c>
    </row>
    <row r="314" spans="1:66" x14ac:dyDescent="0.25">
      <c r="A314" s="59" t="s">
        <v>456</v>
      </c>
      <c r="B314" s="103">
        <v>3135</v>
      </c>
      <c r="C314" s="103">
        <v>2446</v>
      </c>
      <c r="D314" s="103">
        <v>2407</v>
      </c>
      <c r="E314" s="103">
        <v>2373</v>
      </c>
      <c r="F314" s="103">
        <v>1050</v>
      </c>
      <c r="G314" s="103">
        <v>64</v>
      </c>
      <c r="H314" s="103">
        <v>167</v>
      </c>
      <c r="I314" s="103">
        <v>447</v>
      </c>
      <c r="J314" s="103">
        <v>54</v>
      </c>
      <c r="K314" s="103">
        <v>147</v>
      </c>
      <c r="L314" s="103">
        <v>140</v>
      </c>
      <c r="M314" s="103">
        <v>39</v>
      </c>
      <c r="N314" s="103">
        <v>57</v>
      </c>
      <c r="O314" s="103">
        <v>27</v>
      </c>
      <c r="P314" s="103">
        <v>248</v>
      </c>
      <c r="Q314" s="103">
        <v>239</v>
      </c>
      <c r="R314" s="103">
        <v>131</v>
      </c>
      <c r="S314" s="103">
        <v>16</v>
      </c>
      <c r="T314" s="103">
        <v>22</v>
      </c>
      <c r="U314" s="103">
        <v>6</v>
      </c>
      <c r="V314" s="103">
        <v>16</v>
      </c>
      <c r="W314" s="103">
        <v>23</v>
      </c>
      <c r="X314" s="103">
        <v>250</v>
      </c>
      <c r="Y314" s="103">
        <v>4</v>
      </c>
      <c r="Z314" s="103">
        <v>26</v>
      </c>
      <c r="AA314" s="103">
        <v>8</v>
      </c>
      <c r="AB314" s="103">
        <v>761</v>
      </c>
      <c r="AC314" s="104">
        <v>78</v>
      </c>
      <c r="AD314" s="105">
        <v>146</v>
      </c>
      <c r="AE314" s="60"/>
      <c r="AF314" s="60"/>
      <c r="AG314" s="61" t="s">
        <v>456</v>
      </c>
      <c r="AH314" s="62">
        <f t="shared" si="122"/>
        <v>20.414673046251995</v>
      </c>
      <c r="AI314" s="62">
        <f t="shared" si="123"/>
        <v>53.269537480063796</v>
      </c>
      <c r="AJ314" s="62">
        <f t="shared" si="124"/>
        <v>142.58373205741626</v>
      </c>
      <c r="AK314" s="62">
        <f t="shared" si="125"/>
        <v>17.224880382775119</v>
      </c>
      <c r="AL314" s="62">
        <f t="shared" si="126"/>
        <v>46.889952153110052</v>
      </c>
      <c r="AM314" s="62">
        <f t="shared" si="127"/>
        <v>44.657097288676233</v>
      </c>
      <c r="AN314" s="62">
        <f t="shared" si="128"/>
        <v>12.440191387559809</v>
      </c>
      <c r="AO314" s="62">
        <f t="shared" si="129"/>
        <v>18.18181818181818</v>
      </c>
      <c r="AP314" s="62">
        <f t="shared" si="130"/>
        <v>8.6124401913875595</v>
      </c>
      <c r="AQ314" s="62">
        <f t="shared" si="131"/>
        <v>79.106858054226478</v>
      </c>
      <c r="AR314" s="62">
        <f t="shared" si="132"/>
        <v>76.236044657097281</v>
      </c>
      <c r="AS314" s="62">
        <f t="shared" si="133"/>
        <v>41.78628389154705</v>
      </c>
      <c r="AT314" s="62">
        <f t="shared" si="134"/>
        <v>5.1036682615629987</v>
      </c>
      <c r="AU314" s="62">
        <f t="shared" si="135"/>
        <v>7.0175438596491233</v>
      </c>
      <c r="AV314" s="62">
        <f t="shared" si="136"/>
        <v>1.9138755980861244</v>
      </c>
      <c r="AW314" s="62">
        <f t="shared" si="137"/>
        <v>5.1036682615629987</v>
      </c>
      <c r="AX314" s="62">
        <f t="shared" si="138"/>
        <v>7.33652312599681</v>
      </c>
      <c r="AY314" s="62">
        <f t="shared" si="139"/>
        <v>79.744816586921857</v>
      </c>
      <c r="AZ314" s="62">
        <f t="shared" si="140"/>
        <v>1.2759170653907497</v>
      </c>
      <c r="BA314" s="62">
        <f t="shared" si="141"/>
        <v>8.2934609250398719</v>
      </c>
      <c r="BB314" s="62">
        <f t="shared" si="142"/>
        <v>2.5518341307814993</v>
      </c>
      <c r="BC314" s="62">
        <f t="shared" si="143"/>
        <v>242.74322169059013</v>
      </c>
      <c r="BD314" s="62">
        <f t="shared" si="120"/>
        <v>24.880382775119617</v>
      </c>
      <c r="BE314" s="62">
        <f t="shared" si="121"/>
        <v>46.570972886762362</v>
      </c>
      <c r="BF314" s="54"/>
      <c r="BG314" s="61" t="s">
        <v>456</v>
      </c>
      <c r="BH314" s="62">
        <f t="shared" si="144"/>
        <v>54.424594931449938</v>
      </c>
      <c r="BI314" s="62">
        <f t="shared" si="144"/>
        <v>6.7425200168563002</v>
      </c>
      <c r="BJ314" s="62">
        <f t="shared" si="145"/>
        <v>100.71639275179098</v>
      </c>
      <c r="BK314" s="62">
        <f t="shared" si="146"/>
        <v>58.997050147492622</v>
      </c>
      <c r="BL314" s="62">
        <f t="shared" si="147"/>
        <v>102.20768601798855</v>
      </c>
      <c r="BM314" s="62">
        <f t="shared" si="148"/>
        <v>6.7425200168563002</v>
      </c>
      <c r="BN314" s="62">
        <f t="shared" si="149"/>
        <v>3.8095238095238093</v>
      </c>
    </row>
    <row r="315" spans="1:66" x14ac:dyDescent="0.25">
      <c r="A315" s="59" t="s">
        <v>457</v>
      </c>
      <c r="B315" s="103">
        <v>3116</v>
      </c>
      <c r="C315" s="103">
        <v>2530</v>
      </c>
      <c r="D315" s="103">
        <v>2499</v>
      </c>
      <c r="E315" s="103">
        <v>2464</v>
      </c>
      <c r="F315" s="103">
        <v>1132</v>
      </c>
      <c r="G315" s="103">
        <v>54</v>
      </c>
      <c r="H315" s="103">
        <v>127</v>
      </c>
      <c r="I315" s="103">
        <v>522</v>
      </c>
      <c r="J315" s="103">
        <v>63</v>
      </c>
      <c r="K315" s="103">
        <v>129</v>
      </c>
      <c r="L315" s="103">
        <v>99</v>
      </c>
      <c r="M315" s="103">
        <v>60</v>
      </c>
      <c r="N315" s="103">
        <v>80</v>
      </c>
      <c r="O315" s="103">
        <v>24</v>
      </c>
      <c r="P315" s="103">
        <v>232</v>
      </c>
      <c r="Q315" s="103">
        <v>221</v>
      </c>
      <c r="R315" s="103">
        <v>130</v>
      </c>
      <c r="S315" s="103">
        <v>19</v>
      </c>
      <c r="T315" s="103">
        <v>20</v>
      </c>
      <c r="U315" s="103">
        <v>6</v>
      </c>
      <c r="V315" s="103">
        <v>6</v>
      </c>
      <c r="W315" s="103">
        <v>21</v>
      </c>
      <c r="X315" s="103">
        <v>294</v>
      </c>
      <c r="Y315" s="103">
        <v>4</v>
      </c>
      <c r="Z315" s="103">
        <v>31</v>
      </c>
      <c r="AA315" s="103">
        <v>4</v>
      </c>
      <c r="AB315" s="103">
        <v>744</v>
      </c>
      <c r="AC315" s="104">
        <v>50</v>
      </c>
      <c r="AD315" s="105">
        <v>167</v>
      </c>
      <c r="AE315" s="60"/>
      <c r="AF315" s="60"/>
      <c r="AG315" s="61" t="s">
        <v>457</v>
      </c>
      <c r="AH315" s="62">
        <f t="shared" si="122"/>
        <v>17.329910141206675</v>
      </c>
      <c r="AI315" s="62">
        <f t="shared" si="123"/>
        <v>40.757381258023102</v>
      </c>
      <c r="AJ315" s="62">
        <f t="shared" si="124"/>
        <v>167.52246469833119</v>
      </c>
      <c r="AK315" s="62">
        <f t="shared" si="125"/>
        <v>20.218228498074456</v>
      </c>
      <c r="AL315" s="62">
        <f t="shared" si="126"/>
        <v>41.399229781771503</v>
      </c>
      <c r="AM315" s="62">
        <f t="shared" si="127"/>
        <v>31.771501925545572</v>
      </c>
      <c r="AN315" s="62">
        <f t="shared" si="128"/>
        <v>19.255455712451862</v>
      </c>
      <c r="AO315" s="62">
        <f t="shared" si="129"/>
        <v>25.673940949935815</v>
      </c>
      <c r="AP315" s="62">
        <f t="shared" si="130"/>
        <v>7.7021822849807444</v>
      </c>
      <c r="AQ315" s="62">
        <f t="shared" si="131"/>
        <v>74.454428754813861</v>
      </c>
      <c r="AR315" s="62">
        <f t="shared" si="132"/>
        <v>70.924261874197683</v>
      </c>
      <c r="AS315" s="62">
        <f t="shared" si="133"/>
        <v>41.720154043645699</v>
      </c>
      <c r="AT315" s="62">
        <f t="shared" si="134"/>
        <v>6.0975609756097562</v>
      </c>
      <c r="AU315" s="62">
        <f t="shared" si="135"/>
        <v>6.4184852374839538</v>
      </c>
      <c r="AV315" s="62">
        <f t="shared" si="136"/>
        <v>1.9255455712451861</v>
      </c>
      <c r="AW315" s="62">
        <f t="shared" si="137"/>
        <v>1.9255455712451861</v>
      </c>
      <c r="AX315" s="62">
        <f t="shared" si="138"/>
        <v>6.7394094993581515</v>
      </c>
      <c r="AY315" s="62">
        <f t="shared" si="139"/>
        <v>94.351732991014131</v>
      </c>
      <c r="AZ315" s="62">
        <f t="shared" si="140"/>
        <v>1.2836970474967906</v>
      </c>
      <c r="BA315" s="62">
        <f t="shared" si="141"/>
        <v>9.9486521181001297</v>
      </c>
      <c r="BB315" s="62">
        <f t="shared" si="142"/>
        <v>1.2836970474967906</v>
      </c>
      <c r="BC315" s="62">
        <f t="shared" si="143"/>
        <v>238.76765083440307</v>
      </c>
      <c r="BD315" s="62">
        <f t="shared" si="120"/>
        <v>16.046213093709884</v>
      </c>
      <c r="BE315" s="62">
        <f t="shared" si="121"/>
        <v>53.594351732991015</v>
      </c>
      <c r="BF315" s="54"/>
      <c r="BG315" s="61" t="s">
        <v>457</v>
      </c>
      <c r="BH315" s="62">
        <f t="shared" si="144"/>
        <v>52.020808323329334</v>
      </c>
      <c r="BI315" s="62">
        <f t="shared" si="144"/>
        <v>7.7110389610389607</v>
      </c>
      <c r="BJ315" s="62">
        <f t="shared" si="145"/>
        <v>89.691558441558442</v>
      </c>
      <c r="BK315" s="62">
        <f t="shared" si="146"/>
        <v>40.178571428571431</v>
      </c>
      <c r="BL315" s="62">
        <f t="shared" si="147"/>
        <v>116.20553359683794</v>
      </c>
      <c r="BM315" s="62">
        <f t="shared" si="148"/>
        <v>2.4350649350649349</v>
      </c>
      <c r="BN315" s="62">
        <f t="shared" si="149"/>
        <v>3.5335689045936394</v>
      </c>
    </row>
    <row r="316" spans="1:66" x14ac:dyDescent="0.25">
      <c r="A316" s="59" t="s">
        <v>458</v>
      </c>
      <c r="B316" s="103">
        <v>1350</v>
      </c>
      <c r="C316" s="103">
        <v>1069</v>
      </c>
      <c r="D316" s="103">
        <v>1057</v>
      </c>
      <c r="E316" s="103">
        <v>1047</v>
      </c>
      <c r="F316" s="103">
        <v>431</v>
      </c>
      <c r="G316" s="103">
        <v>19</v>
      </c>
      <c r="H316" s="103">
        <v>99</v>
      </c>
      <c r="I316" s="103">
        <v>181</v>
      </c>
      <c r="J316" s="103">
        <v>20</v>
      </c>
      <c r="K316" s="103">
        <v>51</v>
      </c>
      <c r="L316" s="103">
        <v>62</v>
      </c>
      <c r="M316" s="103">
        <v>36</v>
      </c>
      <c r="N316" s="103">
        <v>43</v>
      </c>
      <c r="O316" s="103">
        <v>9</v>
      </c>
      <c r="P316" s="103">
        <v>128</v>
      </c>
      <c r="Q316" s="103">
        <v>70</v>
      </c>
      <c r="R316" s="103">
        <v>91</v>
      </c>
      <c r="S316" s="103">
        <v>14</v>
      </c>
      <c r="T316" s="103">
        <v>6</v>
      </c>
      <c r="U316" s="103">
        <v>2</v>
      </c>
      <c r="V316" s="103">
        <v>7</v>
      </c>
      <c r="W316" s="103">
        <v>8</v>
      </c>
      <c r="X316" s="103">
        <v>182</v>
      </c>
      <c r="Y316" s="103">
        <v>2</v>
      </c>
      <c r="Z316" s="103">
        <v>14</v>
      </c>
      <c r="AA316" s="103">
        <v>6</v>
      </c>
      <c r="AB316" s="103">
        <v>358</v>
      </c>
      <c r="AC316" s="104">
        <v>25</v>
      </c>
      <c r="AD316" s="105">
        <v>71</v>
      </c>
      <c r="AE316" s="60"/>
      <c r="AF316" s="60"/>
      <c r="AG316" s="61" t="s">
        <v>458</v>
      </c>
      <c r="AH316" s="62">
        <f t="shared" si="122"/>
        <v>14.074074074074074</v>
      </c>
      <c r="AI316" s="62">
        <f t="shared" si="123"/>
        <v>73.333333333333329</v>
      </c>
      <c r="AJ316" s="62">
        <f t="shared" si="124"/>
        <v>134.07407407407408</v>
      </c>
      <c r="AK316" s="62">
        <f t="shared" si="125"/>
        <v>14.814814814814815</v>
      </c>
      <c r="AL316" s="62">
        <f t="shared" si="126"/>
        <v>37.777777777777779</v>
      </c>
      <c r="AM316" s="62">
        <f t="shared" si="127"/>
        <v>45.925925925925924</v>
      </c>
      <c r="AN316" s="62">
        <f t="shared" si="128"/>
        <v>26.666666666666668</v>
      </c>
      <c r="AO316" s="62">
        <f t="shared" si="129"/>
        <v>31.851851851851855</v>
      </c>
      <c r="AP316" s="62">
        <f t="shared" si="130"/>
        <v>6.666666666666667</v>
      </c>
      <c r="AQ316" s="62">
        <f t="shared" si="131"/>
        <v>94.81481481481481</v>
      </c>
      <c r="AR316" s="62">
        <f t="shared" si="132"/>
        <v>51.851851851851848</v>
      </c>
      <c r="AS316" s="62">
        <f t="shared" si="133"/>
        <v>67.407407407407405</v>
      </c>
      <c r="AT316" s="62">
        <f t="shared" si="134"/>
        <v>10.37037037037037</v>
      </c>
      <c r="AU316" s="62">
        <f t="shared" si="135"/>
        <v>4.4444444444444446</v>
      </c>
      <c r="AV316" s="62">
        <f t="shared" si="136"/>
        <v>1.4814814814814814</v>
      </c>
      <c r="AW316" s="62">
        <f t="shared" si="137"/>
        <v>5.1851851851851851</v>
      </c>
      <c r="AX316" s="62">
        <f t="shared" si="138"/>
        <v>5.9259259259259256</v>
      </c>
      <c r="AY316" s="62">
        <f t="shared" si="139"/>
        <v>134.81481481481481</v>
      </c>
      <c r="AZ316" s="62">
        <f t="shared" si="140"/>
        <v>1.4814814814814814</v>
      </c>
      <c r="BA316" s="62">
        <f t="shared" si="141"/>
        <v>10.37037037037037</v>
      </c>
      <c r="BB316" s="62">
        <f t="shared" si="142"/>
        <v>4.4444444444444446</v>
      </c>
      <c r="BC316" s="62">
        <f t="shared" si="143"/>
        <v>265.18518518518522</v>
      </c>
      <c r="BD316" s="62">
        <f t="shared" si="120"/>
        <v>18.518518518518519</v>
      </c>
      <c r="BE316" s="62">
        <f t="shared" si="121"/>
        <v>52.592592592592595</v>
      </c>
      <c r="BF316" s="54"/>
      <c r="BG316" s="61" t="s">
        <v>458</v>
      </c>
      <c r="BH316" s="62">
        <f t="shared" si="144"/>
        <v>86.092715231788077</v>
      </c>
      <c r="BI316" s="62">
        <f t="shared" si="144"/>
        <v>13.371537726838588</v>
      </c>
      <c r="BJ316" s="62">
        <f t="shared" si="145"/>
        <v>66.85768863419294</v>
      </c>
      <c r="BK316" s="62">
        <f t="shared" si="146"/>
        <v>59.216809933142308</v>
      </c>
      <c r="BL316" s="62">
        <f t="shared" si="147"/>
        <v>170.25257249766136</v>
      </c>
      <c r="BM316" s="62">
        <f t="shared" si="148"/>
        <v>6.6857688634192938</v>
      </c>
      <c r="BN316" s="62">
        <f t="shared" si="149"/>
        <v>4.6403712296983759</v>
      </c>
    </row>
    <row r="317" spans="1:66" x14ac:dyDescent="0.25">
      <c r="A317" s="59" t="s">
        <v>459</v>
      </c>
      <c r="B317" s="103">
        <v>9999</v>
      </c>
      <c r="C317" s="103">
        <v>7933</v>
      </c>
      <c r="D317" s="103">
        <v>7783</v>
      </c>
      <c r="E317" s="103">
        <v>7619</v>
      </c>
      <c r="F317" s="103">
        <v>2938</v>
      </c>
      <c r="G317" s="103">
        <v>126</v>
      </c>
      <c r="H317" s="103">
        <v>470</v>
      </c>
      <c r="I317" s="103">
        <v>1173</v>
      </c>
      <c r="J317" s="103">
        <v>142</v>
      </c>
      <c r="K317" s="103">
        <v>296</v>
      </c>
      <c r="L317" s="103">
        <v>506</v>
      </c>
      <c r="M317" s="103">
        <v>193</v>
      </c>
      <c r="N317" s="103">
        <v>153</v>
      </c>
      <c r="O317" s="103">
        <v>54</v>
      </c>
      <c r="P317" s="103">
        <v>639</v>
      </c>
      <c r="Q317" s="103">
        <v>383</v>
      </c>
      <c r="R317" s="103">
        <v>404</v>
      </c>
      <c r="S317" s="103">
        <v>75</v>
      </c>
      <c r="T317" s="103">
        <v>56</v>
      </c>
      <c r="U317" s="103">
        <v>25</v>
      </c>
      <c r="V317" s="103">
        <v>63</v>
      </c>
      <c r="W317" s="103">
        <v>80</v>
      </c>
      <c r="X317" s="103">
        <v>577</v>
      </c>
      <c r="Y317" s="103">
        <v>18</v>
      </c>
      <c r="Z317" s="103">
        <v>73</v>
      </c>
      <c r="AA317" s="103">
        <v>14</v>
      </c>
      <c r="AB317" s="103">
        <v>2074</v>
      </c>
      <c r="AC317" s="104">
        <v>148</v>
      </c>
      <c r="AD317" s="105">
        <v>340</v>
      </c>
      <c r="AE317" s="60"/>
      <c r="AF317" s="60"/>
      <c r="AG317" s="61" t="s">
        <v>459</v>
      </c>
      <c r="AH317" s="62">
        <f t="shared" si="122"/>
        <v>12.601260126012601</v>
      </c>
      <c r="AI317" s="62">
        <f t="shared" si="123"/>
        <v>47.004700470047005</v>
      </c>
      <c r="AJ317" s="62">
        <f t="shared" si="124"/>
        <v>117.31173117311731</v>
      </c>
      <c r="AK317" s="62">
        <f t="shared" si="125"/>
        <v>14.201420142014202</v>
      </c>
      <c r="AL317" s="62">
        <f t="shared" si="126"/>
        <v>29.602960296029604</v>
      </c>
      <c r="AM317" s="62">
        <f t="shared" si="127"/>
        <v>50.605060506050606</v>
      </c>
      <c r="AN317" s="62">
        <f t="shared" si="128"/>
        <v>19.301930193019299</v>
      </c>
      <c r="AO317" s="62">
        <f t="shared" si="129"/>
        <v>15.301530153015301</v>
      </c>
      <c r="AP317" s="62">
        <f t="shared" si="130"/>
        <v>5.4005400540054005</v>
      </c>
      <c r="AQ317" s="62">
        <f t="shared" si="131"/>
        <v>63.906390639063908</v>
      </c>
      <c r="AR317" s="62">
        <f t="shared" si="132"/>
        <v>38.303830383038303</v>
      </c>
      <c r="AS317" s="62">
        <f t="shared" si="133"/>
        <v>40.404040404040408</v>
      </c>
      <c r="AT317" s="62">
        <f t="shared" si="134"/>
        <v>7.5007500750075007</v>
      </c>
      <c r="AU317" s="62">
        <f t="shared" si="135"/>
        <v>5.6005600560056008</v>
      </c>
      <c r="AV317" s="62">
        <f t="shared" si="136"/>
        <v>2.5002500250025004</v>
      </c>
      <c r="AW317" s="62">
        <f t="shared" si="137"/>
        <v>6.3006300630063006</v>
      </c>
      <c r="AX317" s="62">
        <f t="shared" si="138"/>
        <v>8.0008000800080001</v>
      </c>
      <c r="AY317" s="62">
        <f t="shared" si="139"/>
        <v>57.705770577057706</v>
      </c>
      <c r="AZ317" s="62">
        <f t="shared" si="140"/>
        <v>1.8001800180018002</v>
      </c>
      <c r="BA317" s="62">
        <f t="shared" si="141"/>
        <v>7.3007300730073004</v>
      </c>
      <c r="BB317" s="62">
        <f t="shared" si="142"/>
        <v>1.4001400140014002</v>
      </c>
      <c r="BC317" s="62">
        <f t="shared" si="143"/>
        <v>207.4207420742074</v>
      </c>
      <c r="BD317" s="62">
        <f t="shared" si="120"/>
        <v>14.801480148014802</v>
      </c>
      <c r="BE317" s="62">
        <f t="shared" si="121"/>
        <v>34.003400340034005</v>
      </c>
      <c r="BF317" s="54"/>
      <c r="BG317" s="61" t="s">
        <v>459</v>
      </c>
      <c r="BH317" s="62">
        <f t="shared" si="144"/>
        <v>51.908004625465757</v>
      </c>
      <c r="BI317" s="62">
        <f t="shared" si="144"/>
        <v>9.8438115238220227</v>
      </c>
      <c r="BJ317" s="62">
        <f t="shared" si="145"/>
        <v>50.269064181651132</v>
      </c>
      <c r="BK317" s="62">
        <f t="shared" si="146"/>
        <v>66.412915080719259</v>
      </c>
      <c r="BL317" s="62">
        <f t="shared" si="147"/>
        <v>72.734148493634194</v>
      </c>
      <c r="BM317" s="62">
        <f t="shared" si="148"/>
        <v>8.2688016800105011</v>
      </c>
      <c r="BN317" s="62">
        <f t="shared" si="149"/>
        <v>6.126616746085773</v>
      </c>
    </row>
    <row r="318" spans="1:66" x14ac:dyDescent="0.25">
      <c r="A318" s="59" t="s">
        <v>460</v>
      </c>
      <c r="B318" s="103">
        <v>5886</v>
      </c>
      <c r="C318" s="103">
        <v>4713</v>
      </c>
      <c r="D318" s="103">
        <v>4628</v>
      </c>
      <c r="E318" s="103">
        <v>4557</v>
      </c>
      <c r="F318" s="103">
        <v>1975</v>
      </c>
      <c r="G318" s="103">
        <v>116</v>
      </c>
      <c r="H318" s="103">
        <v>308</v>
      </c>
      <c r="I318" s="103">
        <v>760</v>
      </c>
      <c r="J318" s="103">
        <v>113</v>
      </c>
      <c r="K318" s="103">
        <v>229</v>
      </c>
      <c r="L318" s="103">
        <v>204</v>
      </c>
      <c r="M318" s="103">
        <v>82</v>
      </c>
      <c r="N318" s="103">
        <v>193</v>
      </c>
      <c r="O318" s="103">
        <v>33</v>
      </c>
      <c r="P318" s="103">
        <v>487</v>
      </c>
      <c r="Q318" s="103">
        <v>277</v>
      </c>
      <c r="R318" s="103">
        <v>325</v>
      </c>
      <c r="S318" s="103">
        <v>54</v>
      </c>
      <c r="T318" s="103">
        <v>43</v>
      </c>
      <c r="U318" s="103">
        <v>22</v>
      </c>
      <c r="V318" s="103">
        <v>44</v>
      </c>
      <c r="W318" s="103">
        <v>57</v>
      </c>
      <c r="X318" s="103">
        <v>443</v>
      </c>
      <c r="Y318" s="103">
        <v>11</v>
      </c>
      <c r="Z318" s="103">
        <v>22</v>
      </c>
      <c r="AA318" s="103">
        <v>3</v>
      </c>
      <c r="AB318" s="103">
        <v>1377</v>
      </c>
      <c r="AC318" s="104">
        <v>89</v>
      </c>
      <c r="AD318" s="105">
        <v>211</v>
      </c>
      <c r="AE318" s="60"/>
      <c r="AF318" s="60"/>
      <c r="AG318" s="61" t="s">
        <v>460</v>
      </c>
      <c r="AH318" s="62">
        <f t="shared" si="122"/>
        <v>19.707781175671084</v>
      </c>
      <c r="AI318" s="62">
        <f t="shared" si="123"/>
        <v>52.327556914712879</v>
      </c>
      <c r="AJ318" s="62">
        <f t="shared" si="124"/>
        <v>129.11994563370709</v>
      </c>
      <c r="AK318" s="62">
        <f t="shared" si="125"/>
        <v>19.198097179748558</v>
      </c>
      <c r="AL318" s="62">
        <f t="shared" si="126"/>
        <v>38.905878355419645</v>
      </c>
      <c r="AM318" s="62">
        <f t="shared" si="127"/>
        <v>34.658511722731902</v>
      </c>
      <c r="AN318" s="62">
        <f t="shared" si="128"/>
        <v>13.931362555215767</v>
      </c>
      <c r="AO318" s="62">
        <f t="shared" si="129"/>
        <v>32.789670404349302</v>
      </c>
      <c r="AP318" s="62">
        <f t="shared" si="130"/>
        <v>5.6065239551478081</v>
      </c>
      <c r="AQ318" s="62">
        <f t="shared" si="131"/>
        <v>82.738702004757059</v>
      </c>
      <c r="AR318" s="62">
        <f t="shared" si="132"/>
        <v>47.060822290180091</v>
      </c>
      <c r="AS318" s="62">
        <f t="shared" si="133"/>
        <v>55.215766224940538</v>
      </c>
      <c r="AT318" s="62">
        <f t="shared" si="134"/>
        <v>9.1743119266055047</v>
      </c>
      <c r="AU318" s="62">
        <f t="shared" si="135"/>
        <v>7.3054706082229011</v>
      </c>
      <c r="AV318" s="62">
        <f t="shared" si="136"/>
        <v>3.7376826367652058</v>
      </c>
      <c r="AW318" s="62">
        <f t="shared" si="137"/>
        <v>7.4753652735304117</v>
      </c>
      <c r="AX318" s="62">
        <f t="shared" si="138"/>
        <v>9.6839959225280321</v>
      </c>
      <c r="AY318" s="62">
        <f t="shared" si="139"/>
        <v>75.26333673122663</v>
      </c>
      <c r="AZ318" s="62">
        <f t="shared" si="140"/>
        <v>1.8688413183826029</v>
      </c>
      <c r="BA318" s="62">
        <f t="shared" si="141"/>
        <v>3.7376826367652058</v>
      </c>
      <c r="BB318" s="62">
        <f t="shared" si="142"/>
        <v>0.50968399592252811</v>
      </c>
      <c r="BC318" s="62">
        <f t="shared" si="143"/>
        <v>233.94495412844037</v>
      </c>
      <c r="BD318" s="62">
        <f t="shared" si="120"/>
        <v>15.120625212368331</v>
      </c>
      <c r="BE318" s="62">
        <f t="shared" si="121"/>
        <v>35.84777437988447</v>
      </c>
      <c r="BF318" s="54"/>
      <c r="BG318" s="61" t="s">
        <v>460</v>
      </c>
      <c r="BH318" s="62">
        <f t="shared" si="144"/>
        <v>70.224719101123597</v>
      </c>
      <c r="BI318" s="62">
        <f t="shared" si="144"/>
        <v>11.84990125082291</v>
      </c>
      <c r="BJ318" s="62">
        <f t="shared" si="145"/>
        <v>60.785604564406412</v>
      </c>
      <c r="BK318" s="62">
        <f t="shared" si="146"/>
        <v>44.766293614219883</v>
      </c>
      <c r="BL318" s="62">
        <f t="shared" si="147"/>
        <v>93.99533206025886</v>
      </c>
      <c r="BM318" s="62">
        <f t="shared" si="148"/>
        <v>9.6554750932631102</v>
      </c>
      <c r="BN318" s="62">
        <f t="shared" si="149"/>
        <v>5.5696202531645573</v>
      </c>
    </row>
    <row r="319" spans="1:66" x14ac:dyDescent="0.25">
      <c r="A319" s="59" t="s">
        <v>461</v>
      </c>
      <c r="B319" s="103">
        <v>11753</v>
      </c>
      <c r="C319" s="103">
        <v>9252</v>
      </c>
      <c r="D319" s="103">
        <v>9070</v>
      </c>
      <c r="E319" s="103">
        <v>8888</v>
      </c>
      <c r="F319" s="103">
        <v>3270</v>
      </c>
      <c r="G319" s="103">
        <v>139</v>
      </c>
      <c r="H319" s="103">
        <v>852</v>
      </c>
      <c r="I319" s="103">
        <v>1147</v>
      </c>
      <c r="J319" s="103">
        <v>133</v>
      </c>
      <c r="K319" s="103">
        <v>378</v>
      </c>
      <c r="L319" s="103">
        <v>262</v>
      </c>
      <c r="M319" s="103">
        <v>225</v>
      </c>
      <c r="N319" s="103">
        <v>182</v>
      </c>
      <c r="O319" s="103">
        <v>57</v>
      </c>
      <c r="P319" s="103">
        <v>707</v>
      </c>
      <c r="Q319" s="103">
        <v>505</v>
      </c>
      <c r="R319" s="103">
        <v>432</v>
      </c>
      <c r="S319" s="103">
        <v>82</v>
      </c>
      <c r="T319" s="103">
        <v>71</v>
      </c>
      <c r="U319" s="103">
        <v>31</v>
      </c>
      <c r="V319" s="103">
        <v>52</v>
      </c>
      <c r="W319" s="103">
        <v>100</v>
      </c>
      <c r="X319" s="103">
        <v>828</v>
      </c>
      <c r="Y319" s="103">
        <v>0</v>
      </c>
      <c r="Z319" s="103">
        <v>64</v>
      </c>
      <c r="AA319" s="103">
        <v>10</v>
      </c>
      <c r="AB319" s="103">
        <v>2404</v>
      </c>
      <c r="AC319" s="104">
        <v>133</v>
      </c>
      <c r="AD319" s="105">
        <v>393</v>
      </c>
      <c r="AE319" s="60"/>
      <c r="AF319" s="60"/>
      <c r="AG319" s="61" t="s">
        <v>461</v>
      </c>
      <c r="AH319" s="62">
        <f t="shared" si="122"/>
        <v>11.826767633795628</v>
      </c>
      <c r="AI319" s="62">
        <f t="shared" si="123"/>
        <v>72.49212966902067</v>
      </c>
      <c r="AJ319" s="62">
        <f t="shared" si="124"/>
        <v>97.592104143622905</v>
      </c>
      <c r="AK319" s="62">
        <f t="shared" si="125"/>
        <v>11.316259678379987</v>
      </c>
      <c r="AL319" s="62">
        <f t="shared" si="126"/>
        <v>32.162001191185233</v>
      </c>
      <c r="AM319" s="62">
        <f t="shared" si="127"/>
        <v>22.292180719816219</v>
      </c>
      <c r="AN319" s="62">
        <f t="shared" si="128"/>
        <v>19.144048328086448</v>
      </c>
      <c r="AO319" s="62">
        <f t="shared" si="129"/>
        <v>15.485407980941037</v>
      </c>
      <c r="AP319" s="62">
        <f t="shared" si="130"/>
        <v>4.8498255764485663</v>
      </c>
      <c r="AQ319" s="62">
        <f t="shared" si="131"/>
        <v>60.154854079809411</v>
      </c>
      <c r="AR319" s="62">
        <f t="shared" si="132"/>
        <v>42.967752914149578</v>
      </c>
      <c r="AS319" s="62">
        <f t="shared" si="133"/>
        <v>36.756572789925976</v>
      </c>
      <c r="AT319" s="62">
        <f t="shared" si="134"/>
        <v>6.9769420573470597</v>
      </c>
      <c r="AU319" s="62">
        <f t="shared" si="135"/>
        <v>6.0410108057517222</v>
      </c>
      <c r="AV319" s="62">
        <f t="shared" si="136"/>
        <v>2.6376244363141326</v>
      </c>
      <c r="AW319" s="62">
        <f t="shared" si="137"/>
        <v>4.4244022802688674</v>
      </c>
      <c r="AX319" s="62">
        <f t="shared" si="138"/>
        <v>8.5084659235939757</v>
      </c>
      <c r="AY319" s="62">
        <f t="shared" si="139"/>
        <v>70.450097847358123</v>
      </c>
      <c r="AZ319" s="62">
        <f t="shared" si="140"/>
        <v>0</v>
      </c>
      <c r="BA319" s="62">
        <f t="shared" si="141"/>
        <v>5.4454181911001447</v>
      </c>
      <c r="BB319" s="62">
        <f t="shared" si="142"/>
        <v>0.85084659235939764</v>
      </c>
      <c r="BC319" s="62">
        <f t="shared" si="143"/>
        <v>204.54352080319919</v>
      </c>
      <c r="BD319" s="62">
        <f t="shared" si="120"/>
        <v>11.316259678379987</v>
      </c>
      <c r="BE319" s="62">
        <f t="shared" si="121"/>
        <v>33.438271079724323</v>
      </c>
      <c r="BF319" s="54"/>
      <c r="BG319" s="61" t="s">
        <v>461</v>
      </c>
      <c r="BH319" s="62">
        <f t="shared" si="144"/>
        <v>47.629547960308706</v>
      </c>
      <c r="BI319" s="62">
        <f t="shared" si="144"/>
        <v>9.2259225922592254</v>
      </c>
      <c r="BJ319" s="62">
        <f t="shared" si="145"/>
        <v>56.818181818181813</v>
      </c>
      <c r="BK319" s="62">
        <f t="shared" si="146"/>
        <v>29.477947794779478</v>
      </c>
      <c r="BL319" s="62">
        <f t="shared" si="147"/>
        <v>89.494163424124508</v>
      </c>
      <c r="BM319" s="62">
        <f t="shared" si="148"/>
        <v>5.8505850585058505</v>
      </c>
      <c r="BN319" s="62">
        <f t="shared" si="149"/>
        <v>0</v>
      </c>
    </row>
    <row r="320" spans="1:66" x14ac:dyDescent="0.25">
      <c r="A320" s="59" t="s">
        <v>462</v>
      </c>
      <c r="B320" s="103">
        <v>8103</v>
      </c>
      <c r="C320" s="103">
        <v>6148</v>
      </c>
      <c r="D320" s="103">
        <v>6014</v>
      </c>
      <c r="E320" s="103">
        <v>5886</v>
      </c>
      <c r="F320" s="103">
        <v>1809</v>
      </c>
      <c r="G320" s="103">
        <v>74</v>
      </c>
      <c r="H320" s="103">
        <v>605</v>
      </c>
      <c r="I320" s="103">
        <v>699</v>
      </c>
      <c r="J320" s="103">
        <v>110</v>
      </c>
      <c r="K320" s="103">
        <v>203</v>
      </c>
      <c r="L320" s="103">
        <v>189</v>
      </c>
      <c r="M320" s="103">
        <v>215</v>
      </c>
      <c r="N320" s="103">
        <v>149</v>
      </c>
      <c r="O320" s="103">
        <v>33</v>
      </c>
      <c r="P320" s="103">
        <v>374</v>
      </c>
      <c r="Q320" s="103">
        <v>621</v>
      </c>
      <c r="R320" s="103">
        <v>212</v>
      </c>
      <c r="S320" s="103">
        <v>78</v>
      </c>
      <c r="T320" s="103">
        <v>42</v>
      </c>
      <c r="U320" s="103">
        <v>23</v>
      </c>
      <c r="V320" s="103">
        <v>39</v>
      </c>
      <c r="W320" s="103">
        <v>74</v>
      </c>
      <c r="X320" s="103">
        <v>642</v>
      </c>
      <c r="Y320" s="103">
        <v>2</v>
      </c>
      <c r="Z320" s="103">
        <v>61</v>
      </c>
      <c r="AA320" s="103">
        <v>5</v>
      </c>
      <c r="AB320" s="103">
        <v>1531</v>
      </c>
      <c r="AC320" s="104">
        <v>87</v>
      </c>
      <c r="AD320" s="105">
        <v>167</v>
      </c>
      <c r="AE320" s="60"/>
      <c r="AF320" s="60"/>
      <c r="AG320" s="61" t="s">
        <v>462</v>
      </c>
      <c r="AH320" s="62">
        <f t="shared" si="122"/>
        <v>9.1324200913241995</v>
      </c>
      <c r="AI320" s="62">
        <f t="shared" si="123"/>
        <v>74.663704800691107</v>
      </c>
      <c r="AJ320" s="62">
        <f t="shared" si="124"/>
        <v>86.264346538319145</v>
      </c>
      <c r="AK320" s="62">
        <f t="shared" si="125"/>
        <v>13.575219054671109</v>
      </c>
      <c r="AL320" s="62">
        <f t="shared" si="126"/>
        <v>25.052449709983957</v>
      </c>
      <c r="AM320" s="62">
        <f t="shared" si="127"/>
        <v>23.32469455757127</v>
      </c>
      <c r="AN320" s="62">
        <f t="shared" si="128"/>
        <v>26.53338269776626</v>
      </c>
      <c r="AO320" s="62">
        <f t="shared" si="129"/>
        <v>18.388251264963593</v>
      </c>
      <c r="AP320" s="62">
        <f t="shared" si="130"/>
        <v>4.0725657164013329</v>
      </c>
      <c r="AQ320" s="62">
        <f t="shared" si="131"/>
        <v>46.155744785881772</v>
      </c>
      <c r="AR320" s="62">
        <f t="shared" si="132"/>
        <v>76.638282117734178</v>
      </c>
      <c r="AS320" s="62">
        <f t="shared" si="133"/>
        <v>26.163149450820683</v>
      </c>
      <c r="AT320" s="62">
        <f t="shared" si="134"/>
        <v>9.6260644205849673</v>
      </c>
      <c r="AU320" s="62">
        <f t="shared" si="135"/>
        <v>5.1832654572380603</v>
      </c>
      <c r="AV320" s="62">
        <f t="shared" si="136"/>
        <v>2.838454893249414</v>
      </c>
      <c r="AW320" s="62">
        <f t="shared" si="137"/>
        <v>4.8130322102924836</v>
      </c>
      <c r="AX320" s="62">
        <f t="shared" si="138"/>
        <v>9.1324200913241995</v>
      </c>
      <c r="AY320" s="62">
        <f t="shared" si="139"/>
        <v>79.229914846353211</v>
      </c>
      <c r="AZ320" s="62">
        <f t="shared" si="140"/>
        <v>0.24682216463038381</v>
      </c>
      <c r="BA320" s="62">
        <f t="shared" si="141"/>
        <v>7.5280760212267062</v>
      </c>
      <c r="BB320" s="62">
        <f t="shared" si="142"/>
        <v>0.61705541157595956</v>
      </c>
      <c r="BC320" s="62">
        <f t="shared" si="143"/>
        <v>188.94236702455879</v>
      </c>
      <c r="BD320" s="62">
        <f t="shared" si="120"/>
        <v>10.736764161421696</v>
      </c>
      <c r="BE320" s="62">
        <f t="shared" si="121"/>
        <v>20.609650746637048</v>
      </c>
      <c r="BF320" s="54"/>
      <c r="BG320" s="61" t="s">
        <v>462</v>
      </c>
      <c r="BH320" s="62">
        <f t="shared" si="144"/>
        <v>35.251080811439977</v>
      </c>
      <c r="BI320" s="62">
        <f t="shared" si="144"/>
        <v>13.25178389398573</v>
      </c>
      <c r="BJ320" s="62">
        <f t="shared" si="145"/>
        <v>105.50458715596331</v>
      </c>
      <c r="BK320" s="62">
        <f t="shared" si="146"/>
        <v>32.11009174311927</v>
      </c>
      <c r="BL320" s="62">
        <f t="shared" si="147"/>
        <v>104.42420299284321</v>
      </c>
      <c r="BM320" s="62">
        <f t="shared" si="148"/>
        <v>6.6258919469928648</v>
      </c>
      <c r="BN320" s="62">
        <f t="shared" si="149"/>
        <v>1.1055831951354338</v>
      </c>
    </row>
    <row r="321" spans="1:66" x14ac:dyDescent="0.25">
      <c r="A321" s="59" t="s">
        <v>463</v>
      </c>
      <c r="B321" s="103">
        <v>4666</v>
      </c>
      <c r="C321" s="103">
        <v>3673</v>
      </c>
      <c r="D321" s="103">
        <v>3598</v>
      </c>
      <c r="E321" s="103">
        <v>3531</v>
      </c>
      <c r="F321" s="103">
        <v>1454</v>
      </c>
      <c r="G321" s="103">
        <v>75</v>
      </c>
      <c r="H321" s="103">
        <v>268</v>
      </c>
      <c r="I321" s="103">
        <v>630</v>
      </c>
      <c r="J321" s="103">
        <v>60</v>
      </c>
      <c r="K321" s="103">
        <v>145</v>
      </c>
      <c r="L321" s="103">
        <v>321</v>
      </c>
      <c r="M321" s="103">
        <v>87</v>
      </c>
      <c r="N321" s="103">
        <v>93</v>
      </c>
      <c r="O321" s="103">
        <v>19</v>
      </c>
      <c r="P321" s="103">
        <v>318</v>
      </c>
      <c r="Q321" s="103">
        <v>104</v>
      </c>
      <c r="R321" s="103">
        <v>208</v>
      </c>
      <c r="S321" s="103">
        <v>33</v>
      </c>
      <c r="T321" s="103">
        <v>45</v>
      </c>
      <c r="U321" s="103">
        <v>12</v>
      </c>
      <c r="V321" s="103">
        <v>28</v>
      </c>
      <c r="W321" s="103">
        <v>41</v>
      </c>
      <c r="X321" s="103">
        <v>466</v>
      </c>
      <c r="Y321" s="103">
        <v>2</v>
      </c>
      <c r="Z321" s="103">
        <v>32</v>
      </c>
      <c r="AA321" s="103">
        <v>38</v>
      </c>
      <c r="AB321" s="103">
        <v>1066</v>
      </c>
      <c r="AC321" s="104">
        <v>75</v>
      </c>
      <c r="AD321" s="105">
        <v>175</v>
      </c>
      <c r="AE321" s="60"/>
      <c r="AF321" s="60"/>
      <c r="AG321" s="61" t="s">
        <v>463</v>
      </c>
      <c r="AH321" s="62">
        <f t="shared" si="122"/>
        <v>16.073724817831121</v>
      </c>
      <c r="AI321" s="62">
        <f t="shared" si="123"/>
        <v>57.436776682383197</v>
      </c>
      <c r="AJ321" s="62">
        <f t="shared" si="124"/>
        <v>135.0192884697814</v>
      </c>
      <c r="AK321" s="62">
        <f t="shared" si="125"/>
        <v>12.858979854264895</v>
      </c>
      <c r="AL321" s="62">
        <f t="shared" si="126"/>
        <v>31.075867981140163</v>
      </c>
      <c r="AM321" s="62">
        <f t="shared" si="127"/>
        <v>68.795542220317188</v>
      </c>
      <c r="AN321" s="62">
        <f t="shared" si="128"/>
        <v>18.645520788684099</v>
      </c>
      <c r="AO321" s="62">
        <f t="shared" si="129"/>
        <v>19.931418774110586</v>
      </c>
      <c r="AP321" s="62">
        <f t="shared" si="130"/>
        <v>4.0720102871838835</v>
      </c>
      <c r="AQ321" s="62">
        <f t="shared" si="131"/>
        <v>68.152593227603944</v>
      </c>
      <c r="AR321" s="62">
        <f t="shared" si="132"/>
        <v>22.288898414059155</v>
      </c>
      <c r="AS321" s="62">
        <f t="shared" si="133"/>
        <v>44.577796828118309</v>
      </c>
      <c r="AT321" s="62">
        <f t="shared" si="134"/>
        <v>7.0724389198456921</v>
      </c>
      <c r="AU321" s="62">
        <f t="shared" si="135"/>
        <v>9.6442348906986712</v>
      </c>
      <c r="AV321" s="62">
        <f t="shared" si="136"/>
        <v>2.5717959708529792</v>
      </c>
      <c r="AW321" s="62">
        <f t="shared" si="137"/>
        <v>6.0008572653236172</v>
      </c>
      <c r="AX321" s="62">
        <f t="shared" si="138"/>
        <v>8.7869695670810106</v>
      </c>
      <c r="AY321" s="62">
        <f t="shared" si="139"/>
        <v>99.871410201457351</v>
      </c>
      <c r="AZ321" s="62">
        <f t="shared" si="140"/>
        <v>0.42863266180882981</v>
      </c>
      <c r="BA321" s="62">
        <f t="shared" si="141"/>
        <v>6.8581225889412769</v>
      </c>
      <c r="BB321" s="62">
        <f t="shared" si="142"/>
        <v>8.1440205743677669</v>
      </c>
      <c r="BC321" s="62">
        <f t="shared" si="143"/>
        <v>228.4612087441063</v>
      </c>
      <c r="BD321" s="62">
        <f t="shared" si="120"/>
        <v>16.073724817831121</v>
      </c>
      <c r="BE321" s="62">
        <f t="shared" si="121"/>
        <v>37.505357908272615</v>
      </c>
      <c r="BF321" s="54"/>
      <c r="BG321" s="61" t="s">
        <v>463</v>
      </c>
      <c r="BH321" s="62">
        <f t="shared" si="144"/>
        <v>57.809894385769873</v>
      </c>
      <c r="BI321" s="62">
        <f t="shared" si="144"/>
        <v>9.3457943925233646</v>
      </c>
      <c r="BJ321" s="62">
        <f t="shared" si="145"/>
        <v>29.453412630982726</v>
      </c>
      <c r="BK321" s="62">
        <f t="shared" si="146"/>
        <v>90.909090909090907</v>
      </c>
      <c r="BL321" s="62">
        <f t="shared" si="147"/>
        <v>126.87176694799889</v>
      </c>
      <c r="BM321" s="62">
        <f t="shared" si="148"/>
        <v>7.9297649391107345</v>
      </c>
      <c r="BN321" s="62">
        <f t="shared" si="149"/>
        <v>1.3755158184319121</v>
      </c>
    </row>
    <row r="322" spans="1:66" x14ac:dyDescent="0.25">
      <c r="A322" s="59" t="s">
        <v>464</v>
      </c>
      <c r="B322" s="103">
        <v>10768</v>
      </c>
      <c r="C322" s="103">
        <v>8553</v>
      </c>
      <c r="D322" s="103">
        <v>8371</v>
      </c>
      <c r="E322" s="103">
        <v>8213</v>
      </c>
      <c r="F322" s="103">
        <v>3104</v>
      </c>
      <c r="G322" s="103">
        <v>145</v>
      </c>
      <c r="H322" s="103">
        <v>586</v>
      </c>
      <c r="I322" s="103">
        <v>1197</v>
      </c>
      <c r="J322" s="103">
        <v>164</v>
      </c>
      <c r="K322" s="103">
        <v>373</v>
      </c>
      <c r="L322" s="103">
        <v>466</v>
      </c>
      <c r="M322" s="103">
        <v>259</v>
      </c>
      <c r="N322" s="103">
        <v>148</v>
      </c>
      <c r="O322" s="103">
        <v>58</v>
      </c>
      <c r="P322" s="103">
        <v>704</v>
      </c>
      <c r="Q322" s="103">
        <v>684</v>
      </c>
      <c r="R322" s="103">
        <v>407</v>
      </c>
      <c r="S322" s="103">
        <v>85</v>
      </c>
      <c r="T322" s="103">
        <v>64</v>
      </c>
      <c r="U322" s="103">
        <v>30</v>
      </c>
      <c r="V322" s="103">
        <v>67</v>
      </c>
      <c r="W322" s="103">
        <v>82</v>
      </c>
      <c r="X322" s="103">
        <v>1148</v>
      </c>
      <c r="Y322" s="103">
        <v>13</v>
      </c>
      <c r="Z322" s="103">
        <v>69</v>
      </c>
      <c r="AA322" s="103">
        <v>7</v>
      </c>
      <c r="AB322" s="103">
        <v>2229</v>
      </c>
      <c r="AC322" s="104">
        <v>131</v>
      </c>
      <c r="AD322" s="105">
        <v>425</v>
      </c>
      <c r="AE322" s="60"/>
      <c r="AF322" s="60"/>
      <c r="AG322" s="61" t="s">
        <v>464</v>
      </c>
      <c r="AH322" s="62">
        <f t="shared" si="122"/>
        <v>13.465824665676077</v>
      </c>
      <c r="AI322" s="62">
        <f t="shared" si="123"/>
        <v>54.420505200594356</v>
      </c>
      <c r="AJ322" s="62">
        <f t="shared" si="124"/>
        <v>111.16270430906388</v>
      </c>
      <c r="AK322" s="62">
        <f t="shared" si="125"/>
        <v>15.230312035661218</v>
      </c>
      <c r="AL322" s="62">
        <f t="shared" si="126"/>
        <v>34.639673105497771</v>
      </c>
      <c r="AM322" s="62">
        <f t="shared" si="127"/>
        <v>43.276374442793461</v>
      </c>
      <c r="AN322" s="62">
        <f t="shared" si="128"/>
        <v>24.052748885586926</v>
      </c>
      <c r="AO322" s="62">
        <f t="shared" si="129"/>
        <v>13.744427934621099</v>
      </c>
      <c r="AP322" s="62">
        <f t="shared" si="130"/>
        <v>5.3863298662704304</v>
      </c>
      <c r="AQ322" s="62">
        <f t="shared" si="131"/>
        <v>65.37890044576524</v>
      </c>
      <c r="AR322" s="62">
        <f t="shared" si="132"/>
        <v>63.521545319465076</v>
      </c>
      <c r="AS322" s="62">
        <f t="shared" si="133"/>
        <v>37.797176820208023</v>
      </c>
      <c r="AT322" s="62">
        <f t="shared" si="134"/>
        <v>7.893759286775631</v>
      </c>
      <c r="AU322" s="62">
        <f t="shared" si="135"/>
        <v>5.9435364041604748</v>
      </c>
      <c r="AV322" s="62">
        <f t="shared" si="136"/>
        <v>2.7860326894502228</v>
      </c>
      <c r="AW322" s="62">
        <f t="shared" si="137"/>
        <v>6.222139673105497</v>
      </c>
      <c r="AX322" s="62">
        <f t="shared" si="138"/>
        <v>7.6151560178306088</v>
      </c>
      <c r="AY322" s="62">
        <f t="shared" si="139"/>
        <v>106.61218424962853</v>
      </c>
      <c r="AZ322" s="62">
        <f t="shared" si="140"/>
        <v>1.2072808320950967</v>
      </c>
      <c r="BA322" s="62">
        <f t="shared" si="141"/>
        <v>6.4078751857355121</v>
      </c>
      <c r="BB322" s="62">
        <f t="shared" si="142"/>
        <v>0.65007429420505203</v>
      </c>
      <c r="BC322" s="62">
        <f t="shared" si="143"/>
        <v>207.00222882615154</v>
      </c>
      <c r="BD322" s="62">
        <f t="shared" si="120"/>
        <v>12.165676077265973</v>
      </c>
      <c r="BE322" s="62">
        <f t="shared" si="121"/>
        <v>39.468796433878154</v>
      </c>
      <c r="BF322" s="54"/>
      <c r="BG322" s="61" t="s">
        <v>464</v>
      </c>
      <c r="BH322" s="62">
        <f t="shared" si="144"/>
        <v>48.620236530880419</v>
      </c>
      <c r="BI322" s="62">
        <f t="shared" si="144"/>
        <v>10.349446000243518</v>
      </c>
      <c r="BJ322" s="62">
        <f t="shared" si="145"/>
        <v>83.28260075490077</v>
      </c>
      <c r="BK322" s="62">
        <f t="shared" si="146"/>
        <v>56.739315718982098</v>
      </c>
      <c r="BL322" s="62">
        <f t="shared" si="147"/>
        <v>134.22191044078102</v>
      </c>
      <c r="BM322" s="62">
        <f t="shared" si="148"/>
        <v>8.1577986119566539</v>
      </c>
      <c r="BN322" s="62">
        <f t="shared" si="149"/>
        <v>4.1881443298969074</v>
      </c>
    </row>
    <row r="323" spans="1:66" x14ac:dyDescent="0.25">
      <c r="A323" s="59" t="s">
        <v>465</v>
      </c>
      <c r="B323" s="103">
        <v>10678</v>
      </c>
      <c r="C323" s="103">
        <v>8456</v>
      </c>
      <c r="D323" s="103">
        <v>8306</v>
      </c>
      <c r="E323" s="103">
        <v>8140</v>
      </c>
      <c r="F323" s="103">
        <v>2856</v>
      </c>
      <c r="G323" s="103">
        <v>129</v>
      </c>
      <c r="H323" s="103">
        <v>958</v>
      </c>
      <c r="I323" s="103">
        <v>1306</v>
      </c>
      <c r="J323" s="103">
        <v>160</v>
      </c>
      <c r="K323" s="103">
        <v>337</v>
      </c>
      <c r="L323" s="103">
        <v>174</v>
      </c>
      <c r="M323" s="103">
        <v>355</v>
      </c>
      <c r="N323" s="103">
        <v>245</v>
      </c>
      <c r="O323" s="103">
        <v>54</v>
      </c>
      <c r="P323" s="103">
        <v>604</v>
      </c>
      <c r="Q323" s="103">
        <v>558</v>
      </c>
      <c r="R323" s="103">
        <v>358</v>
      </c>
      <c r="S323" s="103">
        <v>96</v>
      </c>
      <c r="T323" s="103">
        <v>60</v>
      </c>
      <c r="U323" s="103">
        <v>21</v>
      </c>
      <c r="V323" s="103">
        <v>64</v>
      </c>
      <c r="W323" s="103">
        <v>134</v>
      </c>
      <c r="X323" s="103">
        <v>983</v>
      </c>
      <c r="Y323" s="103">
        <v>4</v>
      </c>
      <c r="Z323" s="103">
        <v>71</v>
      </c>
      <c r="AA323" s="103">
        <v>21</v>
      </c>
      <c r="AB323" s="103">
        <v>2478</v>
      </c>
      <c r="AC323" s="104">
        <v>184</v>
      </c>
      <c r="AD323" s="105">
        <v>372</v>
      </c>
      <c r="AE323" s="60"/>
      <c r="AF323" s="60"/>
      <c r="AG323" s="61" t="s">
        <v>465</v>
      </c>
      <c r="AH323" s="62">
        <f t="shared" si="122"/>
        <v>12.080914028844353</v>
      </c>
      <c r="AI323" s="62">
        <f t="shared" si="123"/>
        <v>89.717175501030155</v>
      </c>
      <c r="AJ323" s="62">
        <f t="shared" si="124"/>
        <v>122.30754823000561</v>
      </c>
      <c r="AK323" s="62">
        <f t="shared" si="125"/>
        <v>14.984079415620903</v>
      </c>
      <c r="AL323" s="62">
        <f t="shared" si="126"/>
        <v>31.560217269151529</v>
      </c>
      <c r="AM323" s="62">
        <f t="shared" si="127"/>
        <v>16.29518636448773</v>
      </c>
      <c r="AN323" s="62">
        <f t="shared" si="128"/>
        <v>33.245926203408878</v>
      </c>
      <c r="AO323" s="62">
        <f t="shared" si="129"/>
        <v>22.944371605169508</v>
      </c>
      <c r="AP323" s="62">
        <f t="shared" si="130"/>
        <v>5.0571268027720553</v>
      </c>
      <c r="AQ323" s="62">
        <f t="shared" si="131"/>
        <v>56.564899793968905</v>
      </c>
      <c r="AR323" s="62">
        <f t="shared" si="132"/>
        <v>52.256976961977898</v>
      </c>
      <c r="AS323" s="62">
        <f t="shared" si="133"/>
        <v>33.526877692451777</v>
      </c>
      <c r="AT323" s="62">
        <f t="shared" si="134"/>
        <v>8.9904476493725429</v>
      </c>
      <c r="AU323" s="62">
        <f t="shared" si="135"/>
        <v>5.6190297808578391</v>
      </c>
      <c r="AV323" s="62">
        <f t="shared" si="136"/>
        <v>1.9666604233002436</v>
      </c>
      <c r="AW323" s="62">
        <f t="shared" si="137"/>
        <v>5.9936317662483605</v>
      </c>
      <c r="AX323" s="62">
        <f t="shared" si="138"/>
        <v>12.549166510582506</v>
      </c>
      <c r="AY323" s="62">
        <f t="shared" si="139"/>
        <v>92.058437909720922</v>
      </c>
      <c r="AZ323" s="62">
        <f t="shared" si="140"/>
        <v>0.37460198539052253</v>
      </c>
      <c r="BA323" s="62">
        <f t="shared" si="141"/>
        <v>6.649185240681776</v>
      </c>
      <c r="BB323" s="62">
        <f t="shared" si="142"/>
        <v>1.9666604233002436</v>
      </c>
      <c r="BC323" s="62">
        <f t="shared" si="143"/>
        <v>232.06592994942872</v>
      </c>
      <c r="BD323" s="62">
        <f t="shared" ref="BD323:BD356" si="150">AC323/B323*1000</f>
        <v>17.23169132796404</v>
      </c>
      <c r="BE323" s="62">
        <f t="shared" ref="BE323:BE356" si="151">AD323/B323*1000</f>
        <v>34.837984641318599</v>
      </c>
      <c r="BF323" s="54"/>
      <c r="BG323" s="61" t="s">
        <v>465</v>
      </c>
      <c r="BH323" s="62">
        <f t="shared" si="144"/>
        <v>43.101372501805919</v>
      </c>
      <c r="BI323" s="62">
        <f t="shared" si="144"/>
        <v>11.793611793611793</v>
      </c>
      <c r="BJ323" s="62">
        <f t="shared" si="145"/>
        <v>68.55036855036856</v>
      </c>
      <c r="BK323" s="62">
        <f t="shared" si="146"/>
        <v>21.375921375921376</v>
      </c>
      <c r="BL323" s="62">
        <f t="shared" si="147"/>
        <v>116.2488174077578</v>
      </c>
      <c r="BM323" s="62">
        <f t="shared" si="148"/>
        <v>7.8624078624078626</v>
      </c>
      <c r="BN323" s="62">
        <f t="shared" si="149"/>
        <v>1.4005602240896358</v>
      </c>
    </row>
    <row r="324" spans="1:66" x14ac:dyDescent="0.25">
      <c r="A324" s="59" t="s">
        <v>466</v>
      </c>
      <c r="B324" s="103">
        <v>5406</v>
      </c>
      <c r="C324" s="103">
        <v>4148</v>
      </c>
      <c r="D324" s="103">
        <v>4051</v>
      </c>
      <c r="E324" s="103">
        <v>3984</v>
      </c>
      <c r="F324" s="103">
        <v>1351</v>
      </c>
      <c r="G324" s="103">
        <v>83</v>
      </c>
      <c r="H324" s="103">
        <v>307</v>
      </c>
      <c r="I324" s="103">
        <v>542</v>
      </c>
      <c r="J324" s="103">
        <v>58</v>
      </c>
      <c r="K324" s="103">
        <v>161</v>
      </c>
      <c r="L324" s="103">
        <v>163</v>
      </c>
      <c r="M324" s="103">
        <v>55</v>
      </c>
      <c r="N324" s="103">
        <v>142</v>
      </c>
      <c r="O324" s="103">
        <v>20</v>
      </c>
      <c r="P324" s="103">
        <v>310</v>
      </c>
      <c r="Q324" s="103">
        <v>71</v>
      </c>
      <c r="R324" s="103">
        <v>193</v>
      </c>
      <c r="S324" s="103">
        <v>36</v>
      </c>
      <c r="T324" s="103">
        <v>34</v>
      </c>
      <c r="U324" s="103">
        <v>22</v>
      </c>
      <c r="V324" s="103">
        <v>15</v>
      </c>
      <c r="W324" s="103">
        <v>36</v>
      </c>
      <c r="X324" s="103">
        <v>569</v>
      </c>
      <c r="Y324" s="103">
        <v>9</v>
      </c>
      <c r="Z324" s="103">
        <v>30</v>
      </c>
      <c r="AA324" s="103">
        <v>19</v>
      </c>
      <c r="AB324" s="103">
        <v>1062</v>
      </c>
      <c r="AC324" s="104">
        <v>79</v>
      </c>
      <c r="AD324" s="105">
        <v>240</v>
      </c>
      <c r="AE324" s="60"/>
      <c r="AF324" s="60"/>
      <c r="AG324" s="61" t="s">
        <v>466</v>
      </c>
      <c r="AH324" s="62">
        <f t="shared" ref="AH324:AH356" si="152">G324/B324*1000</f>
        <v>15.353311135775064</v>
      </c>
      <c r="AI324" s="62">
        <f t="shared" ref="AI324:AI356" si="153">H324/B324*1000</f>
        <v>56.788753237143915</v>
      </c>
      <c r="AJ324" s="62">
        <f t="shared" ref="AJ324:AJ356" si="154">I324/B324*1000</f>
        <v>100.25897151313355</v>
      </c>
      <c r="AK324" s="62">
        <f t="shared" ref="AK324:AK356" si="155">J324/B324*1000</f>
        <v>10.72881982981872</v>
      </c>
      <c r="AL324" s="62">
        <f t="shared" ref="AL324:AL356" si="156">K324/B324*1000</f>
        <v>29.781724010358861</v>
      </c>
      <c r="AM324" s="62">
        <f t="shared" ref="AM324:AM356" si="157">L324/B324*1000</f>
        <v>30.151683314835367</v>
      </c>
      <c r="AN324" s="62">
        <f t="shared" ref="AN324:AN356" si="158">M324/B324*1000</f>
        <v>10.173880873103959</v>
      </c>
      <c r="AO324" s="62">
        <f t="shared" ref="AO324:AO356" si="159">N324/B324*1000</f>
        <v>26.267110617832039</v>
      </c>
      <c r="AP324" s="62">
        <f t="shared" ref="AP324:AP356" si="160">O324/B324*1000</f>
        <v>3.6995930447650758</v>
      </c>
      <c r="AQ324" s="62">
        <f t="shared" ref="AQ324:AQ356" si="161">P324/B324*1000</f>
        <v>57.343692193858672</v>
      </c>
      <c r="AR324" s="62">
        <f t="shared" ref="AR324:AR356" si="162">Q324/B324*1000</f>
        <v>13.133555308916019</v>
      </c>
      <c r="AS324" s="62">
        <f t="shared" ref="AS324:AS356" si="163">R324/B324*1000</f>
        <v>35.701072881982981</v>
      </c>
      <c r="AT324" s="62">
        <f t="shared" ref="AT324:AT356" si="164">S324/B324*1000</f>
        <v>6.6592674805771361</v>
      </c>
      <c r="AU324" s="62">
        <f t="shared" ref="AU324:AU356" si="165">T324/B324*1000</f>
        <v>6.2893081761006293</v>
      </c>
      <c r="AV324" s="62">
        <f t="shared" ref="AV324:AV356" si="166">U324/B324*1000</f>
        <v>4.069552349241583</v>
      </c>
      <c r="AW324" s="62">
        <f t="shared" ref="AW324:AW356" si="167">V324/B324*1000</f>
        <v>2.7746947835738069</v>
      </c>
      <c r="AX324" s="62">
        <f t="shared" ref="AX324:AX356" si="168">W324/B324*1000</f>
        <v>6.6592674805771361</v>
      </c>
      <c r="AY324" s="62">
        <f t="shared" ref="AY324:AY356" si="169">X324/B324*1000</f>
        <v>105.25342212356641</v>
      </c>
      <c r="AZ324" s="62">
        <f t="shared" ref="AZ324:AZ356" si="170">Y324/B324*1000</f>
        <v>1.664816870144284</v>
      </c>
      <c r="BA324" s="62">
        <f t="shared" ref="BA324:BA356" si="171">Z324/B324*1000</f>
        <v>5.5493895671476139</v>
      </c>
      <c r="BB324" s="62">
        <f t="shared" ref="BB324:BB356" si="172">AA324/B324*1000</f>
        <v>3.5146133925268219</v>
      </c>
      <c r="BC324" s="62">
        <f t="shared" ref="BC324:BC356" si="173">AB324/B324*1000</f>
        <v>196.44839067702551</v>
      </c>
      <c r="BD324" s="62">
        <f t="shared" si="150"/>
        <v>14.613392526822048</v>
      </c>
      <c r="BE324" s="62">
        <f t="shared" si="151"/>
        <v>44.395116537180911</v>
      </c>
      <c r="BF324" s="54"/>
      <c r="BG324" s="61" t="s">
        <v>466</v>
      </c>
      <c r="BH324" s="62">
        <f t="shared" ref="BH324:BI356" si="174">R324/D324*1000</f>
        <v>47.642557393236238</v>
      </c>
      <c r="BI324" s="62">
        <f t="shared" si="174"/>
        <v>9.0361445783132535</v>
      </c>
      <c r="BJ324" s="62">
        <f t="shared" ref="BJ324:BJ356" si="175">Q324/E324*1000</f>
        <v>17.821285140562249</v>
      </c>
      <c r="BK324" s="62">
        <f t="shared" ref="BK324:BK356" si="176">L324/E324*1000</f>
        <v>40.913654618473899</v>
      </c>
      <c r="BL324" s="62">
        <f t="shared" ref="BL324:BL356" si="177">X324/C324*1000</f>
        <v>137.17454194792671</v>
      </c>
      <c r="BM324" s="62">
        <f t="shared" ref="BM324:BM356" si="178">V324/E324*1000</f>
        <v>3.7650602409638556</v>
      </c>
      <c r="BN324" s="62">
        <f t="shared" ref="BN324:BN356" si="179">Y324/F324*1000</f>
        <v>6.6617320503330868</v>
      </c>
    </row>
    <row r="325" spans="1:66" x14ac:dyDescent="0.25">
      <c r="A325" s="59" t="s">
        <v>467</v>
      </c>
      <c r="B325" s="103">
        <v>11347</v>
      </c>
      <c r="C325" s="103">
        <v>9221</v>
      </c>
      <c r="D325" s="103">
        <v>9063</v>
      </c>
      <c r="E325" s="103">
        <v>8913</v>
      </c>
      <c r="F325" s="103">
        <v>3645</v>
      </c>
      <c r="G325" s="103">
        <v>179</v>
      </c>
      <c r="H325" s="103">
        <v>664</v>
      </c>
      <c r="I325" s="103">
        <v>1238</v>
      </c>
      <c r="J325" s="103">
        <v>208</v>
      </c>
      <c r="K325" s="103">
        <v>374</v>
      </c>
      <c r="L325" s="103">
        <v>352</v>
      </c>
      <c r="M325" s="103">
        <v>203</v>
      </c>
      <c r="N325" s="103">
        <v>238</v>
      </c>
      <c r="O325" s="103">
        <v>63</v>
      </c>
      <c r="P325" s="103">
        <v>683</v>
      </c>
      <c r="Q325" s="103">
        <v>627</v>
      </c>
      <c r="R325" s="103">
        <v>385</v>
      </c>
      <c r="S325" s="103">
        <v>91</v>
      </c>
      <c r="T325" s="103">
        <v>67</v>
      </c>
      <c r="U325" s="103">
        <v>36</v>
      </c>
      <c r="V325" s="103">
        <v>55</v>
      </c>
      <c r="W325" s="103">
        <v>129</v>
      </c>
      <c r="X325" s="103">
        <v>721</v>
      </c>
      <c r="Y325" s="103">
        <v>2</v>
      </c>
      <c r="Z325" s="103">
        <v>64</v>
      </c>
      <c r="AA325" s="103">
        <v>10</v>
      </c>
      <c r="AB325" s="103">
        <v>2389</v>
      </c>
      <c r="AC325" s="104">
        <v>198</v>
      </c>
      <c r="AD325" s="105">
        <v>458</v>
      </c>
      <c r="AE325" s="60"/>
      <c r="AF325" s="60"/>
      <c r="AG325" s="61" t="s">
        <v>467</v>
      </c>
      <c r="AH325" s="62">
        <f t="shared" si="152"/>
        <v>15.775094738697454</v>
      </c>
      <c r="AI325" s="62">
        <f t="shared" si="153"/>
        <v>58.517669868687761</v>
      </c>
      <c r="AJ325" s="62">
        <f t="shared" si="154"/>
        <v>109.10372785758351</v>
      </c>
      <c r="AK325" s="62">
        <f t="shared" si="155"/>
        <v>18.330836344408212</v>
      </c>
      <c r="AL325" s="62">
        <f t="shared" si="156"/>
        <v>32.960253811580152</v>
      </c>
      <c r="AM325" s="62">
        <f t="shared" si="157"/>
        <v>31.02141535207544</v>
      </c>
      <c r="AN325" s="62">
        <f t="shared" si="158"/>
        <v>17.890191239975323</v>
      </c>
      <c r="AO325" s="62">
        <f t="shared" si="159"/>
        <v>20.974706971005553</v>
      </c>
      <c r="AP325" s="62">
        <f t="shared" si="160"/>
        <v>5.5521283158544108</v>
      </c>
      <c r="AQ325" s="62">
        <f t="shared" si="161"/>
        <v>60.192121265532741</v>
      </c>
      <c r="AR325" s="62">
        <f t="shared" si="162"/>
        <v>55.256896095884379</v>
      </c>
      <c r="AS325" s="62">
        <f t="shared" si="163"/>
        <v>33.929673041332507</v>
      </c>
      <c r="AT325" s="62">
        <f t="shared" si="164"/>
        <v>8.0197409006785936</v>
      </c>
      <c r="AU325" s="62">
        <f t="shared" si="165"/>
        <v>5.9046443994007225</v>
      </c>
      <c r="AV325" s="62">
        <f t="shared" si="166"/>
        <v>3.1726447519168062</v>
      </c>
      <c r="AW325" s="62">
        <f t="shared" si="167"/>
        <v>4.8470961487617874</v>
      </c>
      <c r="AX325" s="62">
        <f t="shared" si="168"/>
        <v>11.368643694368556</v>
      </c>
      <c r="AY325" s="62">
        <f t="shared" si="169"/>
        <v>63.5410240592227</v>
      </c>
      <c r="AZ325" s="62">
        <f t="shared" si="170"/>
        <v>0.17625804177315588</v>
      </c>
      <c r="BA325" s="62">
        <f t="shared" si="171"/>
        <v>5.6402573367409881</v>
      </c>
      <c r="BB325" s="62">
        <f t="shared" si="172"/>
        <v>0.88129020886577947</v>
      </c>
      <c r="BC325" s="62">
        <f t="shared" si="173"/>
        <v>210.54023089803474</v>
      </c>
      <c r="BD325" s="62">
        <f t="shared" si="150"/>
        <v>17.449546135542434</v>
      </c>
      <c r="BE325" s="62">
        <f t="shared" si="151"/>
        <v>40.363091566052702</v>
      </c>
      <c r="BF325" s="54"/>
      <c r="BG325" s="61" t="s">
        <v>467</v>
      </c>
      <c r="BH325" s="62">
        <f t="shared" si="174"/>
        <v>42.480414873662141</v>
      </c>
      <c r="BI325" s="62">
        <f t="shared" si="174"/>
        <v>10.209805901492203</v>
      </c>
      <c r="BJ325" s="62">
        <f t="shared" si="175"/>
        <v>70.34668461797375</v>
      </c>
      <c r="BK325" s="62">
        <f t="shared" si="176"/>
        <v>39.492875575002806</v>
      </c>
      <c r="BL325" s="62">
        <f t="shared" si="177"/>
        <v>78.191085565556889</v>
      </c>
      <c r="BM325" s="62">
        <f t="shared" si="178"/>
        <v>6.1707618085941887</v>
      </c>
      <c r="BN325" s="62">
        <f t="shared" si="179"/>
        <v>0.54869684499314131</v>
      </c>
    </row>
    <row r="326" spans="1:66" x14ac:dyDescent="0.25">
      <c r="A326" s="59" t="s">
        <v>468</v>
      </c>
      <c r="B326" s="103">
        <v>3690</v>
      </c>
      <c r="C326" s="103">
        <v>2997</v>
      </c>
      <c r="D326" s="103">
        <v>2939</v>
      </c>
      <c r="E326" s="103">
        <v>2872</v>
      </c>
      <c r="F326" s="103">
        <v>1172</v>
      </c>
      <c r="G326" s="103">
        <v>62</v>
      </c>
      <c r="H326" s="103">
        <v>200</v>
      </c>
      <c r="I326" s="103">
        <v>726</v>
      </c>
      <c r="J326" s="103">
        <v>76</v>
      </c>
      <c r="K326" s="103">
        <v>148</v>
      </c>
      <c r="L326" s="103">
        <v>232</v>
      </c>
      <c r="M326" s="103">
        <v>91</v>
      </c>
      <c r="N326" s="103">
        <v>127</v>
      </c>
      <c r="O326" s="103">
        <v>34</v>
      </c>
      <c r="P326" s="103">
        <v>319</v>
      </c>
      <c r="Q326" s="103">
        <v>252</v>
      </c>
      <c r="R326" s="103">
        <v>221</v>
      </c>
      <c r="S326" s="103">
        <v>23</v>
      </c>
      <c r="T326" s="103">
        <v>40</v>
      </c>
      <c r="U326" s="103">
        <v>10</v>
      </c>
      <c r="V326" s="103">
        <v>34</v>
      </c>
      <c r="W326" s="103">
        <v>39</v>
      </c>
      <c r="X326" s="103">
        <v>840</v>
      </c>
      <c r="Y326" s="103">
        <v>4</v>
      </c>
      <c r="Z326" s="103">
        <v>26</v>
      </c>
      <c r="AA326" s="103">
        <v>7</v>
      </c>
      <c r="AB326" s="103">
        <v>996</v>
      </c>
      <c r="AC326" s="104">
        <v>80</v>
      </c>
      <c r="AD326" s="105">
        <v>184</v>
      </c>
      <c r="AE326" s="60"/>
      <c r="AF326" s="60"/>
      <c r="AG326" s="61" t="s">
        <v>468</v>
      </c>
      <c r="AH326" s="62">
        <f t="shared" si="152"/>
        <v>16.802168021680217</v>
      </c>
      <c r="AI326" s="62">
        <f t="shared" si="153"/>
        <v>54.200542005420054</v>
      </c>
      <c r="AJ326" s="62">
        <f t="shared" si="154"/>
        <v>196.7479674796748</v>
      </c>
      <c r="AK326" s="62">
        <f t="shared" si="155"/>
        <v>20.596205962059621</v>
      </c>
      <c r="AL326" s="62">
        <f t="shared" si="156"/>
        <v>40.108401084010843</v>
      </c>
      <c r="AM326" s="62">
        <f t="shared" si="157"/>
        <v>62.872628726287267</v>
      </c>
      <c r="AN326" s="62">
        <f t="shared" si="158"/>
        <v>24.661246612466122</v>
      </c>
      <c r="AO326" s="62">
        <f t="shared" si="159"/>
        <v>34.417344173441734</v>
      </c>
      <c r="AP326" s="62">
        <f t="shared" si="160"/>
        <v>9.2140921409214105</v>
      </c>
      <c r="AQ326" s="62">
        <f t="shared" si="161"/>
        <v>86.449864498644985</v>
      </c>
      <c r="AR326" s="62">
        <f t="shared" si="162"/>
        <v>68.292682926829272</v>
      </c>
      <c r="AS326" s="62">
        <f t="shared" si="163"/>
        <v>59.891598915989157</v>
      </c>
      <c r="AT326" s="62">
        <f t="shared" si="164"/>
        <v>6.2330623306233068</v>
      </c>
      <c r="AU326" s="62">
        <f t="shared" si="165"/>
        <v>10.840108401084011</v>
      </c>
      <c r="AV326" s="62">
        <f t="shared" si="166"/>
        <v>2.7100271002710028</v>
      </c>
      <c r="AW326" s="62">
        <f t="shared" si="167"/>
        <v>9.2140921409214105</v>
      </c>
      <c r="AX326" s="62">
        <f t="shared" si="168"/>
        <v>10.56910569105691</v>
      </c>
      <c r="AY326" s="62">
        <f t="shared" si="169"/>
        <v>227.64227642276421</v>
      </c>
      <c r="AZ326" s="62">
        <f t="shared" si="170"/>
        <v>1.084010840108401</v>
      </c>
      <c r="BA326" s="62">
        <f t="shared" si="171"/>
        <v>7.0460704607046072</v>
      </c>
      <c r="BB326" s="62">
        <f t="shared" si="172"/>
        <v>1.897018970189702</v>
      </c>
      <c r="BC326" s="62">
        <f t="shared" si="173"/>
        <v>269.91869918699183</v>
      </c>
      <c r="BD326" s="62">
        <f t="shared" si="150"/>
        <v>21.680216802168022</v>
      </c>
      <c r="BE326" s="62">
        <f t="shared" si="151"/>
        <v>49.864498644986455</v>
      </c>
      <c r="BF326" s="54"/>
      <c r="BG326" s="61" t="s">
        <v>468</v>
      </c>
      <c r="BH326" s="62">
        <f t="shared" si="174"/>
        <v>75.195644777135087</v>
      </c>
      <c r="BI326" s="62">
        <f t="shared" si="174"/>
        <v>8.0083565459610035</v>
      </c>
      <c r="BJ326" s="62">
        <f t="shared" si="175"/>
        <v>87.743732590529248</v>
      </c>
      <c r="BK326" s="62">
        <f t="shared" si="176"/>
        <v>80.779944289693589</v>
      </c>
      <c r="BL326" s="62">
        <f t="shared" si="177"/>
        <v>280.28028028028029</v>
      </c>
      <c r="BM326" s="62">
        <f t="shared" si="178"/>
        <v>11.838440111420613</v>
      </c>
      <c r="BN326" s="62">
        <f t="shared" si="179"/>
        <v>3.4129692832764507</v>
      </c>
    </row>
    <row r="327" spans="1:66" x14ac:dyDescent="0.25">
      <c r="A327" s="59" t="s">
        <v>469</v>
      </c>
      <c r="B327" s="103">
        <v>4908</v>
      </c>
      <c r="C327" s="103">
        <v>3961</v>
      </c>
      <c r="D327" s="103">
        <v>3903</v>
      </c>
      <c r="E327" s="103">
        <v>3826</v>
      </c>
      <c r="F327" s="103">
        <v>1542</v>
      </c>
      <c r="G327" s="103">
        <v>82</v>
      </c>
      <c r="H327" s="103">
        <v>344</v>
      </c>
      <c r="I327" s="103">
        <v>649</v>
      </c>
      <c r="J327" s="103">
        <v>67</v>
      </c>
      <c r="K327" s="103">
        <v>186</v>
      </c>
      <c r="L327" s="103">
        <v>212</v>
      </c>
      <c r="M327" s="103">
        <v>127</v>
      </c>
      <c r="N327" s="103">
        <v>118</v>
      </c>
      <c r="O327" s="103">
        <v>28</v>
      </c>
      <c r="P327" s="103">
        <v>343</v>
      </c>
      <c r="Q327" s="103">
        <v>386</v>
      </c>
      <c r="R327" s="103">
        <v>188</v>
      </c>
      <c r="S327" s="103">
        <v>54</v>
      </c>
      <c r="T327" s="103">
        <v>42</v>
      </c>
      <c r="U327" s="103">
        <v>23</v>
      </c>
      <c r="V327" s="103">
        <v>26</v>
      </c>
      <c r="W327" s="103">
        <v>48</v>
      </c>
      <c r="X327" s="103">
        <v>549</v>
      </c>
      <c r="Y327" s="103">
        <v>4</v>
      </c>
      <c r="Z327" s="103">
        <v>28</v>
      </c>
      <c r="AA327" s="103">
        <v>5</v>
      </c>
      <c r="AB327" s="103">
        <v>1192</v>
      </c>
      <c r="AC327" s="104">
        <v>100</v>
      </c>
      <c r="AD327" s="105">
        <v>207</v>
      </c>
      <c r="AE327" s="60"/>
      <c r="AF327" s="60"/>
      <c r="AG327" s="61" t="s">
        <v>469</v>
      </c>
      <c r="AH327" s="62">
        <f t="shared" si="152"/>
        <v>16.707416462917685</v>
      </c>
      <c r="AI327" s="62">
        <f t="shared" si="153"/>
        <v>70.089649551752245</v>
      </c>
      <c r="AJ327" s="62">
        <f t="shared" si="154"/>
        <v>132.23308883455584</v>
      </c>
      <c r="AK327" s="62">
        <f t="shared" si="155"/>
        <v>13.65118174409128</v>
      </c>
      <c r="AL327" s="62">
        <f t="shared" si="156"/>
        <v>37.897310513447437</v>
      </c>
      <c r="AM327" s="62">
        <f t="shared" si="157"/>
        <v>43.194784026079866</v>
      </c>
      <c r="AN327" s="62">
        <f t="shared" si="158"/>
        <v>25.876120619396904</v>
      </c>
      <c r="AO327" s="62">
        <f t="shared" si="159"/>
        <v>24.042379788101059</v>
      </c>
      <c r="AP327" s="62">
        <f t="shared" si="160"/>
        <v>5.7049714751426244</v>
      </c>
      <c r="AQ327" s="62">
        <f t="shared" si="161"/>
        <v>69.885900570497157</v>
      </c>
      <c r="AR327" s="62">
        <f t="shared" si="162"/>
        <v>78.647106764466173</v>
      </c>
      <c r="AS327" s="62">
        <f t="shared" si="163"/>
        <v>38.304808475957621</v>
      </c>
      <c r="AT327" s="62">
        <f t="shared" si="164"/>
        <v>11.002444987775062</v>
      </c>
      <c r="AU327" s="62">
        <f t="shared" si="165"/>
        <v>8.5574572127139366</v>
      </c>
      <c r="AV327" s="62">
        <f t="shared" si="166"/>
        <v>4.6862265688671556</v>
      </c>
      <c r="AW327" s="62">
        <f t="shared" si="167"/>
        <v>5.297473512632437</v>
      </c>
      <c r="AX327" s="62">
        <f t="shared" si="168"/>
        <v>9.7799511002444994</v>
      </c>
      <c r="AY327" s="62">
        <f t="shared" si="169"/>
        <v>111.85819070904645</v>
      </c>
      <c r="AZ327" s="62">
        <f t="shared" si="170"/>
        <v>0.81499592502037488</v>
      </c>
      <c r="BA327" s="62">
        <f t="shared" si="171"/>
        <v>5.7049714751426244</v>
      </c>
      <c r="BB327" s="62">
        <f t="shared" si="172"/>
        <v>1.0187449062754685</v>
      </c>
      <c r="BC327" s="62">
        <f t="shared" si="173"/>
        <v>242.86878565607174</v>
      </c>
      <c r="BD327" s="62">
        <f t="shared" si="150"/>
        <v>20.374898125509372</v>
      </c>
      <c r="BE327" s="62">
        <f t="shared" si="151"/>
        <v>42.1760391198044</v>
      </c>
      <c r="BF327" s="54"/>
      <c r="BG327" s="61" t="s">
        <v>469</v>
      </c>
      <c r="BH327" s="62">
        <f t="shared" si="174"/>
        <v>48.16807583909813</v>
      </c>
      <c r="BI327" s="62">
        <f t="shared" si="174"/>
        <v>14.113957135389441</v>
      </c>
      <c r="BJ327" s="62">
        <f t="shared" si="175"/>
        <v>100.88865656037638</v>
      </c>
      <c r="BK327" s="62">
        <f t="shared" si="176"/>
        <v>55.41035023523262</v>
      </c>
      <c r="BL327" s="62">
        <f t="shared" si="177"/>
        <v>138.60136329209797</v>
      </c>
      <c r="BM327" s="62">
        <f t="shared" si="178"/>
        <v>6.7956089911134345</v>
      </c>
      <c r="BN327" s="62">
        <f t="shared" si="179"/>
        <v>2.5940337224383918</v>
      </c>
    </row>
    <row r="328" spans="1:66" x14ac:dyDescent="0.25">
      <c r="A328" s="59" t="s">
        <v>470</v>
      </c>
      <c r="B328" s="103">
        <v>6935</v>
      </c>
      <c r="C328" s="103">
        <v>5464</v>
      </c>
      <c r="D328" s="103">
        <v>5354</v>
      </c>
      <c r="E328" s="103">
        <v>5264</v>
      </c>
      <c r="F328" s="103">
        <v>1817</v>
      </c>
      <c r="G328" s="103">
        <v>59</v>
      </c>
      <c r="H328" s="103">
        <v>305</v>
      </c>
      <c r="I328" s="103">
        <v>545</v>
      </c>
      <c r="J328" s="103">
        <v>95</v>
      </c>
      <c r="K328" s="103">
        <v>206</v>
      </c>
      <c r="L328" s="103">
        <v>76</v>
      </c>
      <c r="M328" s="103">
        <v>140</v>
      </c>
      <c r="N328" s="103">
        <v>60</v>
      </c>
      <c r="O328" s="103">
        <v>30</v>
      </c>
      <c r="P328" s="103">
        <v>383</v>
      </c>
      <c r="Q328" s="103">
        <v>232</v>
      </c>
      <c r="R328" s="103">
        <v>228</v>
      </c>
      <c r="S328" s="103">
        <v>60</v>
      </c>
      <c r="T328" s="103">
        <v>37</v>
      </c>
      <c r="U328" s="103">
        <v>12</v>
      </c>
      <c r="V328" s="103">
        <v>38</v>
      </c>
      <c r="W328" s="103">
        <v>51</v>
      </c>
      <c r="X328" s="103">
        <v>595</v>
      </c>
      <c r="Y328" s="103">
        <v>0</v>
      </c>
      <c r="Z328" s="103">
        <v>29</v>
      </c>
      <c r="AA328" s="103">
        <v>7</v>
      </c>
      <c r="AB328" s="103">
        <v>1153</v>
      </c>
      <c r="AC328" s="104">
        <v>76</v>
      </c>
      <c r="AD328" s="105">
        <v>218</v>
      </c>
      <c r="AE328" s="60"/>
      <c r="AF328" s="60"/>
      <c r="AG328" s="61" t="s">
        <v>470</v>
      </c>
      <c r="AH328" s="62">
        <f t="shared" si="152"/>
        <v>8.5075702956020187</v>
      </c>
      <c r="AI328" s="62">
        <f t="shared" si="153"/>
        <v>43.979812545061279</v>
      </c>
      <c r="AJ328" s="62">
        <f t="shared" si="154"/>
        <v>78.586878154289835</v>
      </c>
      <c r="AK328" s="62">
        <f t="shared" si="155"/>
        <v>13.698630136986301</v>
      </c>
      <c r="AL328" s="62">
        <f t="shared" si="156"/>
        <v>29.704397981254505</v>
      </c>
      <c r="AM328" s="62">
        <f t="shared" si="157"/>
        <v>10.95890410958904</v>
      </c>
      <c r="AN328" s="62">
        <f t="shared" si="158"/>
        <v>20.187454938716655</v>
      </c>
      <c r="AO328" s="62">
        <f t="shared" si="159"/>
        <v>8.6517664023071372</v>
      </c>
      <c r="AP328" s="62">
        <f t="shared" si="160"/>
        <v>4.3258832011535686</v>
      </c>
      <c r="AQ328" s="62">
        <f t="shared" si="161"/>
        <v>55.227108868060562</v>
      </c>
      <c r="AR328" s="62">
        <f t="shared" si="162"/>
        <v>33.453496755587601</v>
      </c>
      <c r="AS328" s="62">
        <f t="shared" si="163"/>
        <v>32.87671232876712</v>
      </c>
      <c r="AT328" s="62">
        <f t="shared" si="164"/>
        <v>8.6517664023071372</v>
      </c>
      <c r="AU328" s="62">
        <f t="shared" si="165"/>
        <v>5.3352559480894017</v>
      </c>
      <c r="AV328" s="62">
        <f t="shared" si="166"/>
        <v>1.7303532804614274</v>
      </c>
      <c r="AW328" s="62">
        <f t="shared" si="167"/>
        <v>5.4794520547945202</v>
      </c>
      <c r="AX328" s="62">
        <f t="shared" si="168"/>
        <v>7.3540014419610671</v>
      </c>
      <c r="AY328" s="62">
        <f t="shared" si="169"/>
        <v>85.796683489545771</v>
      </c>
      <c r="AZ328" s="62">
        <f t="shared" si="170"/>
        <v>0</v>
      </c>
      <c r="BA328" s="62">
        <f t="shared" si="171"/>
        <v>4.1816870944484501</v>
      </c>
      <c r="BB328" s="62">
        <f t="shared" si="172"/>
        <v>1.0093727469358327</v>
      </c>
      <c r="BC328" s="62">
        <f t="shared" si="173"/>
        <v>166.25811103100216</v>
      </c>
      <c r="BD328" s="62">
        <f t="shared" si="150"/>
        <v>10.95890410958904</v>
      </c>
      <c r="BE328" s="62">
        <f t="shared" si="151"/>
        <v>31.434751261715931</v>
      </c>
      <c r="BF328" s="54"/>
      <c r="BG328" s="61" t="s">
        <v>470</v>
      </c>
      <c r="BH328" s="62">
        <f t="shared" si="174"/>
        <v>42.584983190138217</v>
      </c>
      <c r="BI328" s="62">
        <f t="shared" si="174"/>
        <v>11.398176291793312</v>
      </c>
      <c r="BJ328" s="62">
        <f t="shared" si="175"/>
        <v>44.072948328267479</v>
      </c>
      <c r="BK328" s="62">
        <f t="shared" si="176"/>
        <v>14.437689969604863</v>
      </c>
      <c r="BL328" s="62">
        <f t="shared" si="177"/>
        <v>108.89458272327965</v>
      </c>
      <c r="BM328" s="62">
        <f t="shared" si="178"/>
        <v>7.2188449848024314</v>
      </c>
      <c r="BN328" s="62">
        <f t="shared" si="179"/>
        <v>0</v>
      </c>
    </row>
    <row r="329" spans="1:66" x14ac:dyDescent="0.25">
      <c r="A329" s="59" t="s">
        <v>471</v>
      </c>
      <c r="B329" s="103">
        <v>6482</v>
      </c>
      <c r="C329" s="103">
        <v>5212</v>
      </c>
      <c r="D329" s="103">
        <v>5117</v>
      </c>
      <c r="E329" s="103">
        <v>5029</v>
      </c>
      <c r="F329" s="103">
        <v>2034</v>
      </c>
      <c r="G329" s="103">
        <v>79</v>
      </c>
      <c r="H329" s="103">
        <v>353</v>
      </c>
      <c r="I329" s="103">
        <v>823</v>
      </c>
      <c r="J329" s="103">
        <v>142</v>
      </c>
      <c r="K329" s="103">
        <v>237</v>
      </c>
      <c r="L329" s="103">
        <v>268</v>
      </c>
      <c r="M329" s="103">
        <v>129</v>
      </c>
      <c r="N329" s="103">
        <v>134</v>
      </c>
      <c r="O329" s="103">
        <v>54</v>
      </c>
      <c r="P329" s="103">
        <v>494</v>
      </c>
      <c r="Q329" s="103">
        <v>345</v>
      </c>
      <c r="R329" s="103">
        <v>331</v>
      </c>
      <c r="S329" s="103">
        <v>65</v>
      </c>
      <c r="T329" s="103">
        <v>60</v>
      </c>
      <c r="U329" s="103">
        <v>14</v>
      </c>
      <c r="V329" s="103">
        <v>38</v>
      </c>
      <c r="W329" s="103">
        <v>37</v>
      </c>
      <c r="X329" s="103">
        <v>641</v>
      </c>
      <c r="Y329" s="103">
        <v>5</v>
      </c>
      <c r="Z329" s="103">
        <v>38</v>
      </c>
      <c r="AA329" s="103">
        <v>10</v>
      </c>
      <c r="AB329" s="103">
        <v>1433</v>
      </c>
      <c r="AC329" s="104">
        <v>125</v>
      </c>
      <c r="AD329" s="105">
        <v>313</v>
      </c>
      <c r="AE329" s="60"/>
      <c r="AF329" s="60"/>
      <c r="AG329" s="61" t="s">
        <v>471</v>
      </c>
      <c r="AH329" s="62">
        <f t="shared" si="152"/>
        <v>12.18759642085776</v>
      </c>
      <c r="AI329" s="62">
        <f t="shared" si="153"/>
        <v>54.458500462820119</v>
      </c>
      <c r="AJ329" s="62">
        <f t="shared" si="154"/>
        <v>126.96698549830299</v>
      </c>
      <c r="AK329" s="62">
        <f t="shared" si="155"/>
        <v>21.906818883060783</v>
      </c>
      <c r="AL329" s="62">
        <f t="shared" si="156"/>
        <v>36.562789262573283</v>
      </c>
      <c r="AM329" s="62">
        <f t="shared" si="157"/>
        <v>41.345263807466829</v>
      </c>
      <c r="AN329" s="62">
        <f t="shared" si="158"/>
        <v>19.901265041653811</v>
      </c>
      <c r="AO329" s="62">
        <f t="shared" si="159"/>
        <v>20.672631903733414</v>
      </c>
      <c r="AP329" s="62">
        <f t="shared" si="160"/>
        <v>8.3307621104597356</v>
      </c>
      <c r="AQ329" s="62">
        <f t="shared" si="161"/>
        <v>76.211045973464977</v>
      </c>
      <c r="AR329" s="62">
        <f t="shared" si="162"/>
        <v>53.22431348349275</v>
      </c>
      <c r="AS329" s="62">
        <f t="shared" si="163"/>
        <v>51.064486269669857</v>
      </c>
      <c r="AT329" s="62">
        <f t="shared" si="164"/>
        <v>10.027769207034865</v>
      </c>
      <c r="AU329" s="62">
        <f t="shared" si="165"/>
        <v>9.2564023449552604</v>
      </c>
      <c r="AV329" s="62">
        <f t="shared" si="166"/>
        <v>2.1598272138228944</v>
      </c>
      <c r="AW329" s="62">
        <f t="shared" si="167"/>
        <v>5.8623881518049989</v>
      </c>
      <c r="AX329" s="62">
        <f t="shared" si="168"/>
        <v>5.7081147793890779</v>
      </c>
      <c r="AY329" s="62">
        <f t="shared" si="169"/>
        <v>98.889231718605359</v>
      </c>
      <c r="AZ329" s="62">
        <f t="shared" si="170"/>
        <v>0.77136686207960503</v>
      </c>
      <c r="BA329" s="62">
        <f t="shared" si="171"/>
        <v>5.8623881518049989</v>
      </c>
      <c r="BB329" s="62">
        <f t="shared" si="172"/>
        <v>1.5427337241592101</v>
      </c>
      <c r="BC329" s="62">
        <f t="shared" si="173"/>
        <v>221.07374267201482</v>
      </c>
      <c r="BD329" s="62">
        <f t="shared" si="150"/>
        <v>19.284171551990127</v>
      </c>
      <c r="BE329" s="62">
        <f t="shared" si="151"/>
        <v>48.287565566183275</v>
      </c>
      <c r="BF329" s="54"/>
      <c r="BG329" s="61" t="s">
        <v>471</v>
      </c>
      <c r="BH329" s="62">
        <f t="shared" si="174"/>
        <v>64.686339652139921</v>
      </c>
      <c r="BI329" s="62">
        <f t="shared" si="174"/>
        <v>12.925034798170609</v>
      </c>
      <c r="BJ329" s="62">
        <f t="shared" si="175"/>
        <v>68.602107774905548</v>
      </c>
      <c r="BK329" s="62">
        <f t="shared" si="176"/>
        <v>53.290912706303445</v>
      </c>
      <c r="BL329" s="62">
        <f t="shared" si="177"/>
        <v>122.98541826554106</v>
      </c>
      <c r="BM329" s="62">
        <f t="shared" si="178"/>
        <v>7.5561741896997416</v>
      </c>
      <c r="BN329" s="62">
        <f t="shared" si="179"/>
        <v>2.4582104228121926</v>
      </c>
    </row>
    <row r="330" spans="1:66" x14ac:dyDescent="0.25">
      <c r="A330" s="59" t="s">
        <v>472</v>
      </c>
      <c r="B330" s="103">
        <v>7661</v>
      </c>
      <c r="C330" s="103">
        <v>5959</v>
      </c>
      <c r="D330" s="103">
        <v>5841</v>
      </c>
      <c r="E330" s="103">
        <v>5731</v>
      </c>
      <c r="F330" s="103">
        <v>2169</v>
      </c>
      <c r="G330" s="103">
        <v>90</v>
      </c>
      <c r="H330" s="103">
        <v>527</v>
      </c>
      <c r="I330" s="103">
        <v>991</v>
      </c>
      <c r="J330" s="103">
        <v>128</v>
      </c>
      <c r="K330" s="103">
        <v>265</v>
      </c>
      <c r="L330" s="103">
        <v>273</v>
      </c>
      <c r="M330" s="103">
        <v>162</v>
      </c>
      <c r="N330" s="103">
        <v>198</v>
      </c>
      <c r="O330" s="103">
        <v>44</v>
      </c>
      <c r="P330" s="103">
        <v>526</v>
      </c>
      <c r="Q330" s="103">
        <v>564</v>
      </c>
      <c r="R330" s="103">
        <v>345</v>
      </c>
      <c r="S330" s="103">
        <v>40</v>
      </c>
      <c r="T330" s="103">
        <v>40</v>
      </c>
      <c r="U330" s="103">
        <v>21</v>
      </c>
      <c r="V330" s="103">
        <v>56</v>
      </c>
      <c r="W330" s="103">
        <v>64</v>
      </c>
      <c r="X330" s="103">
        <v>857</v>
      </c>
      <c r="Y330" s="103">
        <v>7</v>
      </c>
      <c r="Z330" s="103">
        <v>36</v>
      </c>
      <c r="AA330" s="103">
        <v>12</v>
      </c>
      <c r="AB330" s="103">
        <v>1737</v>
      </c>
      <c r="AC330" s="104">
        <v>102</v>
      </c>
      <c r="AD330" s="105">
        <v>293</v>
      </c>
      <c r="AE330" s="60"/>
      <c r="AF330" s="60"/>
      <c r="AG330" s="61" t="s">
        <v>472</v>
      </c>
      <c r="AH330" s="62">
        <f t="shared" si="152"/>
        <v>11.747813601357526</v>
      </c>
      <c r="AI330" s="62">
        <f t="shared" si="153"/>
        <v>68.78997519906018</v>
      </c>
      <c r="AJ330" s="62">
        <f t="shared" si="154"/>
        <v>129.35648087717007</v>
      </c>
      <c r="AK330" s="62">
        <f t="shared" si="155"/>
        <v>16.708001566375149</v>
      </c>
      <c r="AL330" s="62">
        <f t="shared" si="156"/>
        <v>34.590784492886044</v>
      </c>
      <c r="AM330" s="62">
        <f t="shared" si="157"/>
        <v>35.635034590784493</v>
      </c>
      <c r="AN330" s="62">
        <f t="shared" si="158"/>
        <v>21.146064482443546</v>
      </c>
      <c r="AO330" s="62">
        <f t="shared" si="159"/>
        <v>25.845189922986556</v>
      </c>
      <c r="AP330" s="62">
        <f t="shared" si="160"/>
        <v>5.7433755384414562</v>
      </c>
      <c r="AQ330" s="62">
        <f t="shared" si="161"/>
        <v>68.659443936822868</v>
      </c>
      <c r="AR330" s="62">
        <f t="shared" si="162"/>
        <v>73.619631901840492</v>
      </c>
      <c r="AS330" s="62">
        <f t="shared" si="163"/>
        <v>45.033285471870514</v>
      </c>
      <c r="AT330" s="62">
        <f t="shared" si="164"/>
        <v>5.2212504894922338</v>
      </c>
      <c r="AU330" s="62">
        <f t="shared" si="165"/>
        <v>5.2212504894922338</v>
      </c>
      <c r="AV330" s="62">
        <f t="shared" si="166"/>
        <v>2.7411565069834225</v>
      </c>
      <c r="AW330" s="62">
        <f t="shared" si="167"/>
        <v>7.309750685289127</v>
      </c>
      <c r="AX330" s="62">
        <f t="shared" si="168"/>
        <v>8.3540007831875744</v>
      </c>
      <c r="AY330" s="62">
        <f t="shared" si="169"/>
        <v>111.86529173737109</v>
      </c>
      <c r="AZ330" s="62">
        <f t="shared" si="170"/>
        <v>0.91371883566114087</v>
      </c>
      <c r="BA330" s="62">
        <f t="shared" si="171"/>
        <v>4.6991254405430105</v>
      </c>
      <c r="BB330" s="62">
        <f t="shared" si="172"/>
        <v>1.5663751468476699</v>
      </c>
      <c r="BC330" s="62">
        <f t="shared" si="173"/>
        <v>226.73280250620024</v>
      </c>
      <c r="BD330" s="62">
        <f t="shared" si="150"/>
        <v>13.314188748205195</v>
      </c>
      <c r="BE330" s="62">
        <f t="shared" si="151"/>
        <v>38.24565983553061</v>
      </c>
      <c r="BF330" s="54"/>
      <c r="BG330" s="61" t="s">
        <v>472</v>
      </c>
      <c r="BH330" s="62">
        <f t="shared" si="174"/>
        <v>59.065228556753979</v>
      </c>
      <c r="BI330" s="62">
        <f t="shared" si="174"/>
        <v>6.9795847147094747</v>
      </c>
      <c r="BJ330" s="62">
        <f t="shared" si="175"/>
        <v>98.412144477403601</v>
      </c>
      <c r="BK330" s="62">
        <f t="shared" si="176"/>
        <v>47.635665677892163</v>
      </c>
      <c r="BL330" s="62">
        <f t="shared" si="177"/>
        <v>143.81607652290654</v>
      </c>
      <c r="BM330" s="62">
        <f t="shared" si="178"/>
        <v>9.7714186005932646</v>
      </c>
      <c r="BN330" s="62">
        <f t="shared" si="179"/>
        <v>3.2272936837252186</v>
      </c>
    </row>
    <row r="331" spans="1:66" x14ac:dyDescent="0.25">
      <c r="A331" s="59" t="s">
        <v>473</v>
      </c>
      <c r="B331" s="103">
        <v>3475</v>
      </c>
      <c r="C331" s="103">
        <v>2641</v>
      </c>
      <c r="D331" s="103">
        <v>2577</v>
      </c>
      <c r="E331" s="103">
        <v>2518</v>
      </c>
      <c r="F331" s="103">
        <v>817</v>
      </c>
      <c r="G331" s="103">
        <v>37</v>
      </c>
      <c r="H331" s="103">
        <v>183</v>
      </c>
      <c r="I331" s="103">
        <v>277</v>
      </c>
      <c r="J331" s="103">
        <v>78</v>
      </c>
      <c r="K331" s="103">
        <v>68</v>
      </c>
      <c r="L331" s="103">
        <v>90</v>
      </c>
      <c r="M331" s="103">
        <v>38</v>
      </c>
      <c r="N331" s="103">
        <v>51</v>
      </c>
      <c r="O331" s="103">
        <v>15</v>
      </c>
      <c r="P331" s="103">
        <v>160</v>
      </c>
      <c r="Q331" s="103">
        <v>88</v>
      </c>
      <c r="R331" s="103">
        <v>109</v>
      </c>
      <c r="S331" s="103">
        <v>20</v>
      </c>
      <c r="T331" s="103">
        <v>20</v>
      </c>
      <c r="U331" s="103">
        <v>9</v>
      </c>
      <c r="V331" s="103">
        <v>11</v>
      </c>
      <c r="W331" s="103">
        <v>18</v>
      </c>
      <c r="X331" s="103">
        <v>133</v>
      </c>
      <c r="Y331" s="103">
        <v>0</v>
      </c>
      <c r="Z331" s="103">
        <v>8</v>
      </c>
      <c r="AA331" s="103">
        <v>11</v>
      </c>
      <c r="AB331" s="103">
        <v>561</v>
      </c>
      <c r="AC331" s="104">
        <v>52</v>
      </c>
      <c r="AD331" s="105">
        <v>124</v>
      </c>
      <c r="AE331" s="60"/>
      <c r="AF331" s="60"/>
      <c r="AG331" s="61" t="s">
        <v>473</v>
      </c>
      <c r="AH331" s="62">
        <f t="shared" si="152"/>
        <v>10.647482014388489</v>
      </c>
      <c r="AI331" s="62">
        <f t="shared" si="153"/>
        <v>52.661870503597122</v>
      </c>
      <c r="AJ331" s="62">
        <f t="shared" si="154"/>
        <v>79.712230215827333</v>
      </c>
      <c r="AK331" s="62">
        <f t="shared" si="155"/>
        <v>22.446043165467625</v>
      </c>
      <c r="AL331" s="62">
        <f t="shared" si="156"/>
        <v>19.568345323741006</v>
      </c>
      <c r="AM331" s="62">
        <f t="shared" si="157"/>
        <v>25.899280575539567</v>
      </c>
      <c r="AN331" s="62">
        <f t="shared" si="158"/>
        <v>10.935251798561151</v>
      </c>
      <c r="AO331" s="62">
        <f t="shared" si="159"/>
        <v>14.676258992805755</v>
      </c>
      <c r="AP331" s="62">
        <f t="shared" si="160"/>
        <v>4.3165467625899279</v>
      </c>
      <c r="AQ331" s="62">
        <f t="shared" si="161"/>
        <v>46.043165467625897</v>
      </c>
      <c r="AR331" s="62">
        <f t="shared" si="162"/>
        <v>25.323741007194247</v>
      </c>
      <c r="AS331" s="62">
        <f t="shared" si="163"/>
        <v>31.366906474820141</v>
      </c>
      <c r="AT331" s="62">
        <f t="shared" si="164"/>
        <v>5.7553956834532372</v>
      </c>
      <c r="AU331" s="62">
        <f t="shared" si="165"/>
        <v>5.7553956834532372</v>
      </c>
      <c r="AV331" s="62">
        <f t="shared" si="166"/>
        <v>2.5899280575539567</v>
      </c>
      <c r="AW331" s="62">
        <f t="shared" si="167"/>
        <v>3.1654676258992809</v>
      </c>
      <c r="AX331" s="62">
        <f t="shared" si="168"/>
        <v>5.1798561151079134</v>
      </c>
      <c r="AY331" s="62">
        <f t="shared" si="169"/>
        <v>38.273381294964025</v>
      </c>
      <c r="AZ331" s="62">
        <f t="shared" si="170"/>
        <v>0</v>
      </c>
      <c r="BA331" s="62">
        <f t="shared" si="171"/>
        <v>2.3021582733812949</v>
      </c>
      <c r="BB331" s="62">
        <f t="shared" si="172"/>
        <v>3.1654676258992809</v>
      </c>
      <c r="BC331" s="62">
        <f t="shared" si="173"/>
        <v>161.43884892086331</v>
      </c>
      <c r="BD331" s="62">
        <f t="shared" si="150"/>
        <v>14.964028776978418</v>
      </c>
      <c r="BE331" s="62">
        <f t="shared" si="151"/>
        <v>35.683453237410077</v>
      </c>
      <c r="BF331" s="54"/>
      <c r="BG331" s="61" t="s">
        <v>473</v>
      </c>
      <c r="BH331" s="62">
        <f t="shared" si="174"/>
        <v>42.297244858362433</v>
      </c>
      <c r="BI331" s="62">
        <f t="shared" si="174"/>
        <v>7.9428117553613973</v>
      </c>
      <c r="BJ331" s="62">
        <f t="shared" si="175"/>
        <v>34.948371723590149</v>
      </c>
      <c r="BK331" s="62">
        <f t="shared" si="176"/>
        <v>35.742652899126291</v>
      </c>
      <c r="BL331" s="62">
        <f t="shared" si="177"/>
        <v>50.359712230215827</v>
      </c>
      <c r="BM331" s="62">
        <f t="shared" si="178"/>
        <v>4.3685464654487687</v>
      </c>
      <c r="BN331" s="62">
        <f t="shared" si="179"/>
        <v>0</v>
      </c>
    </row>
    <row r="332" spans="1:66" x14ac:dyDescent="0.25">
      <c r="A332" s="59" t="s">
        <v>474</v>
      </c>
      <c r="B332" s="103">
        <v>10728</v>
      </c>
      <c r="C332" s="103">
        <v>8648</v>
      </c>
      <c r="D332" s="103">
        <v>8510</v>
      </c>
      <c r="E332" s="103">
        <v>8363</v>
      </c>
      <c r="F332" s="103">
        <v>3007</v>
      </c>
      <c r="G332" s="103">
        <v>117</v>
      </c>
      <c r="H332" s="103">
        <v>800</v>
      </c>
      <c r="I332" s="103">
        <v>1273</v>
      </c>
      <c r="J332" s="103">
        <v>184</v>
      </c>
      <c r="K332" s="103">
        <v>370</v>
      </c>
      <c r="L332" s="103">
        <v>324</v>
      </c>
      <c r="M332" s="103">
        <v>257</v>
      </c>
      <c r="N332" s="103">
        <v>213</v>
      </c>
      <c r="O332" s="103">
        <v>52</v>
      </c>
      <c r="P332" s="103">
        <v>664</v>
      </c>
      <c r="Q332" s="103">
        <v>452</v>
      </c>
      <c r="R332" s="103">
        <v>387</v>
      </c>
      <c r="S332" s="103">
        <v>104</v>
      </c>
      <c r="T332" s="103">
        <v>69</v>
      </c>
      <c r="U332" s="103">
        <v>38</v>
      </c>
      <c r="V332" s="103">
        <v>48</v>
      </c>
      <c r="W332" s="103">
        <v>110</v>
      </c>
      <c r="X332" s="103">
        <v>887</v>
      </c>
      <c r="Y332" s="103">
        <v>6</v>
      </c>
      <c r="Z332" s="103">
        <v>87</v>
      </c>
      <c r="AA332" s="103">
        <v>48</v>
      </c>
      <c r="AB332" s="103">
        <v>2413</v>
      </c>
      <c r="AC332" s="104">
        <v>167</v>
      </c>
      <c r="AD332" s="105">
        <v>374</v>
      </c>
      <c r="AE332" s="60"/>
      <c r="AF332" s="60"/>
      <c r="AG332" s="61" t="s">
        <v>474</v>
      </c>
      <c r="AH332" s="62">
        <f t="shared" si="152"/>
        <v>10.906040268456376</v>
      </c>
      <c r="AI332" s="62">
        <f t="shared" si="153"/>
        <v>74.571215510812834</v>
      </c>
      <c r="AJ332" s="62">
        <f t="shared" si="154"/>
        <v>118.66144668158091</v>
      </c>
      <c r="AK332" s="62">
        <f t="shared" si="155"/>
        <v>17.151379567486952</v>
      </c>
      <c r="AL332" s="62">
        <f t="shared" si="156"/>
        <v>34.489187173750935</v>
      </c>
      <c r="AM332" s="62">
        <f t="shared" si="157"/>
        <v>30.201342281879196</v>
      </c>
      <c r="AN332" s="62">
        <f t="shared" si="158"/>
        <v>23.95600298284862</v>
      </c>
      <c r="AO332" s="62">
        <f t="shared" si="159"/>
        <v>19.854586129753915</v>
      </c>
      <c r="AP332" s="62">
        <f t="shared" si="160"/>
        <v>4.8471290082028338</v>
      </c>
      <c r="AQ332" s="62">
        <f t="shared" si="161"/>
        <v>61.894108873974645</v>
      </c>
      <c r="AR332" s="62">
        <f t="shared" si="162"/>
        <v>42.132736763609252</v>
      </c>
      <c r="AS332" s="62">
        <f t="shared" si="163"/>
        <v>36.073825503355707</v>
      </c>
      <c r="AT332" s="62">
        <f t="shared" si="164"/>
        <v>9.6942580164056675</v>
      </c>
      <c r="AU332" s="62">
        <f t="shared" si="165"/>
        <v>6.4317673378076066</v>
      </c>
      <c r="AV332" s="62">
        <f t="shared" si="166"/>
        <v>3.5421327367636093</v>
      </c>
      <c r="AW332" s="62">
        <f t="shared" si="167"/>
        <v>4.4742729306487696</v>
      </c>
      <c r="AX332" s="62">
        <f t="shared" si="168"/>
        <v>10.253542132736763</v>
      </c>
      <c r="AY332" s="62">
        <f t="shared" si="169"/>
        <v>82.680835197613732</v>
      </c>
      <c r="AZ332" s="62">
        <f t="shared" si="170"/>
        <v>0.5592841163310962</v>
      </c>
      <c r="BA332" s="62">
        <f t="shared" si="171"/>
        <v>8.1096196868008938</v>
      </c>
      <c r="BB332" s="62">
        <f t="shared" si="172"/>
        <v>4.4742729306487696</v>
      </c>
      <c r="BC332" s="62">
        <f t="shared" si="173"/>
        <v>224.92542878448918</v>
      </c>
      <c r="BD332" s="62">
        <f t="shared" si="150"/>
        <v>15.566741237882178</v>
      </c>
      <c r="BE332" s="62">
        <f t="shared" si="151"/>
        <v>34.862043251304996</v>
      </c>
      <c r="BF332" s="54"/>
      <c r="BG332" s="61" t="s">
        <v>474</v>
      </c>
      <c r="BH332" s="62">
        <f t="shared" si="174"/>
        <v>45.475910693301998</v>
      </c>
      <c r="BI332" s="62">
        <f t="shared" si="174"/>
        <v>12.435728805452589</v>
      </c>
      <c r="BJ332" s="62">
        <f t="shared" si="175"/>
        <v>54.047590577543943</v>
      </c>
      <c r="BK332" s="62">
        <f t="shared" si="176"/>
        <v>38.742078201602297</v>
      </c>
      <c r="BL332" s="62">
        <f t="shared" si="177"/>
        <v>102.56706753006475</v>
      </c>
      <c r="BM332" s="62">
        <f t="shared" si="178"/>
        <v>5.7395671409781182</v>
      </c>
      <c r="BN332" s="62">
        <f t="shared" si="179"/>
        <v>1.9953441968739607</v>
      </c>
    </row>
    <row r="333" spans="1:66" x14ac:dyDescent="0.25">
      <c r="A333" s="59" t="s">
        <v>475</v>
      </c>
      <c r="B333" s="103">
        <v>8657</v>
      </c>
      <c r="C333" s="103">
        <v>6952</v>
      </c>
      <c r="D333" s="103">
        <v>6840</v>
      </c>
      <c r="E333" s="103">
        <v>6716</v>
      </c>
      <c r="F333" s="103">
        <v>2714</v>
      </c>
      <c r="G333" s="103">
        <v>118</v>
      </c>
      <c r="H333" s="103">
        <v>521</v>
      </c>
      <c r="I333" s="103">
        <v>1235</v>
      </c>
      <c r="J333" s="103">
        <v>161</v>
      </c>
      <c r="K333" s="103">
        <v>330</v>
      </c>
      <c r="L333" s="103">
        <v>300</v>
      </c>
      <c r="M333" s="103">
        <v>121</v>
      </c>
      <c r="N333" s="103">
        <v>209</v>
      </c>
      <c r="O333" s="103">
        <v>55</v>
      </c>
      <c r="P333" s="103">
        <v>679</v>
      </c>
      <c r="Q333" s="103">
        <v>703</v>
      </c>
      <c r="R333" s="103">
        <v>420</v>
      </c>
      <c r="S333" s="103">
        <v>77</v>
      </c>
      <c r="T333" s="103">
        <v>68</v>
      </c>
      <c r="U333" s="103">
        <v>44</v>
      </c>
      <c r="V333" s="103">
        <v>51</v>
      </c>
      <c r="W333" s="103">
        <v>60</v>
      </c>
      <c r="X333" s="103">
        <v>1235</v>
      </c>
      <c r="Y333" s="103">
        <v>6</v>
      </c>
      <c r="Z333" s="103">
        <v>49</v>
      </c>
      <c r="AA333" s="103">
        <v>12</v>
      </c>
      <c r="AB333" s="103">
        <v>2040</v>
      </c>
      <c r="AC333" s="104">
        <v>143</v>
      </c>
      <c r="AD333" s="105">
        <v>282</v>
      </c>
      <c r="AE333" s="60"/>
      <c r="AF333" s="60"/>
      <c r="AG333" s="61" t="s">
        <v>475</v>
      </c>
      <c r="AH333" s="62">
        <f t="shared" si="152"/>
        <v>13.630587963497748</v>
      </c>
      <c r="AI333" s="62">
        <f t="shared" si="153"/>
        <v>60.182511262562095</v>
      </c>
      <c r="AJ333" s="62">
        <f t="shared" si="154"/>
        <v>142.65911978745524</v>
      </c>
      <c r="AK333" s="62">
        <f t="shared" si="155"/>
        <v>18.59766662816218</v>
      </c>
      <c r="AL333" s="62">
        <f t="shared" si="156"/>
        <v>38.11944091486658</v>
      </c>
      <c r="AM333" s="62">
        <f t="shared" si="157"/>
        <v>34.654037195333252</v>
      </c>
      <c r="AN333" s="62">
        <f t="shared" si="158"/>
        <v>13.977128335451081</v>
      </c>
      <c r="AO333" s="62">
        <f t="shared" si="159"/>
        <v>24.142312579415499</v>
      </c>
      <c r="AP333" s="62">
        <f t="shared" si="160"/>
        <v>6.3532401524777633</v>
      </c>
      <c r="AQ333" s="62">
        <f t="shared" si="161"/>
        <v>78.433637518770936</v>
      </c>
      <c r="AR333" s="62">
        <f t="shared" si="162"/>
        <v>81.205960494397601</v>
      </c>
      <c r="AS333" s="62">
        <f t="shared" si="163"/>
        <v>48.515652073466562</v>
      </c>
      <c r="AT333" s="62">
        <f t="shared" si="164"/>
        <v>8.8945362134688697</v>
      </c>
      <c r="AU333" s="62">
        <f t="shared" si="165"/>
        <v>7.8549150976088713</v>
      </c>
      <c r="AV333" s="62">
        <f t="shared" si="166"/>
        <v>5.082592121982211</v>
      </c>
      <c r="AW333" s="62">
        <f t="shared" si="167"/>
        <v>5.8911863232066537</v>
      </c>
      <c r="AX333" s="62">
        <f t="shared" si="168"/>
        <v>6.9308074390666512</v>
      </c>
      <c r="AY333" s="62">
        <f t="shared" si="169"/>
        <v>142.65911978745524</v>
      </c>
      <c r="AZ333" s="62">
        <f t="shared" si="170"/>
        <v>0.69308074390666508</v>
      </c>
      <c r="BA333" s="62">
        <f t="shared" si="171"/>
        <v>5.6601594085710989</v>
      </c>
      <c r="BB333" s="62">
        <f t="shared" si="172"/>
        <v>1.3861614878133302</v>
      </c>
      <c r="BC333" s="62">
        <f t="shared" si="173"/>
        <v>235.64745292826615</v>
      </c>
      <c r="BD333" s="62">
        <f t="shared" si="150"/>
        <v>16.518424396442185</v>
      </c>
      <c r="BE333" s="62">
        <f t="shared" si="151"/>
        <v>32.574794963613265</v>
      </c>
      <c r="BF333" s="54"/>
      <c r="BG333" s="61" t="s">
        <v>475</v>
      </c>
      <c r="BH333" s="62">
        <f t="shared" si="174"/>
        <v>61.403508771929822</v>
      </c>
      <c r="BI333" s="62">
        <f t="shared" si="174"/>
        <v>11.465157832042882</v>
      </c>
      <c r="BJ333" s="62">
        <f t="shared" si="175"/>
        <v>104.67540202501489</v>
      </c>
      <c r="BK333" s="62">
        <f t="shared" si="176"/>
        <v>44.66944609886837</v>
      </c>
      <c r="BL333" s="62">
        <f t="shared" si="177"/>
        <v>177.64672036823936</v>
      </c>
      <c r="BM333" s="62">
        <f t="shared" si="178"/>
        <v>7.5938058368076238</v>
      </c>
      <c r="BN333" s="62">
        <f t="shared" si="179"/>
        <v>2.210759027266028</v>
      </c>
    </row>
    <row r="334" spans="1:66" x14ac:dyDescent="0.25">
      <c r="A334" s="59" t="s">
        <v>476</v>
      </c>
      <c r="B334" s="103">
        <v>4019</v>
      </c>
      <c r="C334" s="103">
        <v>3113</v>
      </c>
      <c r="D334" s="103">
        <v>3050</v>
      </c>
      <c r="E334" s="103">
        <v>3004</v>
      </c>
      <c r="F334" s="103">
        <v>1289</v>
      </c>
      <c r="G334" s="103">
        <v>71</v>
      </c>
      <c r="H334" s="103">
        <v>184</v>
      </c>
      <c r="I334" s="103">
        <v>575</v>
      </c>
      <c r="J334" s="103">
        <v>75</v>
      </c>
      <c r="K334" s="103">
        <v>175</v>
      </c>
      <c r="L334" s="103">
        <v>152</v>
      </c>
      <c r="M334" s="103">
        <v>82</v>
      </c>
      <c r="N334" s="103">
        <v>45</v>
      </c>
      <c r="O334" s="103">
        <v>19</v>
      </c>
      <c r="P334" s="103">
        <v>330</v>
      </c>
      <c r="Q334" s="103">
        <v>22</v>
      </c>
      <c r="R334" s="103">
        <v>197</v>
      </c>
      <c r="S334" s="103">
        <v>33</v>
      </c>
      <c r="T334" s="103">
        <v>32</v>
      </c>
      <c r="U334" s="103">
        <v>19</v>
      </c>
      <c r="V334" s="103">
        <v>30</v>
      </c>
      <c r="W334" s="103">
        <v>27</v>
      </c>
      <c r="X334" s="103">
        <v>299</v>
      </c>
      <c r="Y334" s="103">
        <v>5</v>
      </c>
      <c r="Z334" s="103">
        <v>32</v>
      </c>
      <c r="AA334" s="103">
        <v>23</v>
      </c>
      <c r="AB334" s="103">
        <v>950</v>
      </c>
      <c r="AC334" s="104">
        <v>64</v>
      </c>
      <c r="AD334" s="105">
        <v>198</v>
      </c>
      <c r="AE334" s="60"/>
      <c r="AF334" s="60"/>
      <c r="AG334" s="61" t="s">
        <v>476</v>
      </c>
      <c r="AH334" s="62">
        <f t="shared" si="152"/>
        <v>17.666086091067427</v>
      </c>
      <c r="AI334" s="62">
        <f t="shared" si="153"/>
        <v>45.782532968400098</v>
      </c>
      <c r="AJ334" s="62">
        <f t="shared" si="154"/>
        <v>143.07041552625029</v>
      </c>
      <c r="AK334" s="62">
        <f t="shared" si="155"/>
        <v>18.661358546902214</v>
      </c>
      <c r="AL334" s="62">
        <f t="shared" si="156"/>
        <v>43.543169942771833</v>
      </c>
      <c r="AM334" s="62">
        <f t="shared" si="157"/>
        <v>37.820353321721825</v>
      </c>
      <c r="AN334" s="62">
        <f t="shared" si="158"/>
        <v>20.403085344613089</v>
      </c>
      <c r="AO334" s="62">
        <f t="shared" si="159"/>
        <v>11.196815128141328</v>
      </c>
      <c r="AP334" s="62">
        <f t="shared" si="160"/>
        <v>4.7275441652152281</v>
      </c>
      <c r="AQ334" s="62">
        <f t="shared" si="161"/>
        <v>82.109977606369753</v>
      </c>
      <c r="AR334" s="62">
        <f t="shared" si="162"/>
        <v>5.4739985070913155</v>
      </c>
      <c r="AS334" s="62">
        <f t="shared" si="163"/>
        <v>49.017168449863149</v>
      </c>
      <c r="AT334" s="62">
        <f t="shared" si="164"/>
        <v>8.2109977606369746</v>
      </c>
      <c r="AU334" s="62">
        <f t="shared" si="165"/>
        <v>7.9621796466782788</v>
      </c>
      <c r="AV334" s="62">
        <f t="shared" si="166"/>
        <v>4.7275441652152281</v>
      </c>
      <c r="AW334" s="62">
        <f t="shared" si="167"/>
        <v>7.4645434187608863</v>
      </c>
      <c r="AX334" s="62">
        <f t="shared" si="168"/>
        <v>6.7180890768847972</v>
      </c>
      <c r="AY334" s="62">
        <f t="shared" si="169"/>
        <v>74.396616073650165</v>
      </c>
      <c r="AZ334" s="62">
        <f t="shared" si="170"/>
        <v>1.244090569793481</v>
      </c>
      <c r="BA334" s="62">
        <f t="shared" si="171"/>
        <v>7.9621796466782788</v>
      </c>
      <c r="BB334" s="62">
        <f t="shared" si="172"/>
        <v>5.7228166210500122</v>
      </c>
      <c r="BC334" s="62">
        <f t="shared" si="173"/>
        <v>236.37720826076139</v>
      </c>
      <c r="BD334" s="62">
        <f t="shared" si="150"/>
        <v>15.924359293356558</v>
      </c>
      <c r="BE334" s="62">
        <f t="shared" si="151"/>
        <v>49.265986563821848</v>
      </c>
      <c r="BF334" s="54"/>
      <c r="BG334" s="61" t="s">
        <v>476</v>
      </c>
      <c r="BH334" s="62">
        <f t="shared" si="174"/>
        <v>64.590163934426229</v>
      </c>
      <c r="BI334" s="62">
        <f t="shared" si="174"/>
        <v>10.985352862849533</v>
      </c>
      <c r="BJ334" s="62">
        <f t="shared" si="175"/>
        <v>7.3235685752330228</v>
      </c>
      <c r="BK334" s="62">
        <f t="shared" si="176"/>
        <v>50.599201065246341</v>
      </c>
      <c r="BL334" s="62">
        <f t="shared" si="177"/>
        <v>96.04882749759075</v>
      </c>
      <c r="BM334" s="62">
        <f t="shared" si="178"/>
        <v>9.9866844207723027</v>
      </c>
      <c r="BN334" s="62">
        <f t="shared" si="179"/>
        <v>3.8789759503491079</v>
      </c>
    </row>
    <row r="335" spans="1:66" x14ac:dyDescent="0.25">
      <c r="A335" s="59" t="s">
        <v>477</v>
      </c>
      <c r="B335" s="103">
        <v>3009</v>
      </c>
      <c r="C335" s="103">
        <v>2418</v>
      </c>
      <c r="D335" s="103">
        <v>2364</v>
      </c>
      <c r="E335" s="103">
        <v>2308</v>
      </c>
      <c r="F335" s="103">
        <v>586</v>
      </c>
      <c r="G335" s="103">
        <v>31</v>
      </c>
      <c r="H335" s="103">
        <v>205</v>
      </c>
      <c r="I335" s="103">
        <v>312</v>
      </c>
      <c r="J335" s="103">
        <v>34</v>
      </c>
      <c r="K335" s="103">
        <v>70</v>
      </c>
      <c r="L335" s="103">
        <v>85</v>
      </c>
      <c r="M335" s="103">
        <v>104</v>
      </c>
      <c r="N335" s="103">
        <v>70</v>
      </c>
      <c r="O335" s="103">
        <v>10</v>
      </c>
      <c r="P335" s="103">
        <v>141</v>
      </c>
      <c r="Q335" s="103">
        <v>178</v>
      </c>
      <c r="R335" s="103">
        <v>90</v>
      </c>
      <c r="S335" s="103">
        <v>27</v>
      </c>
      <c r="T335" s="103">
        <v>53</v>
      </c>
      <c r="U335" s="103">
        <v>36</v>
      </c>
      <c r="V335" s="103">
        <v>22</v>
      </c>
      <c r="W335" s="103">
        <v>41</v>
      </c>
      <c r="X335" s="103">
        <v>328</v>
      </c>
      <c r="Y335" s="103">
        <v>1</v>
      </c>
      <c r="Z335" s="103">
        <v>24</v>
      </c>
      <c r="AA335" s="103">
        <v>2</v>
      </c>
      <c r="AB335" s="103">
        <v>596</v>
      </c>
      <c r="AC335" s="104">
        <v>48</v>
      </c>
      <c r="AD335" s="105">
        <v>65</v>
      </c>
      <c r="AE335" s="60"/>
      <c r="AF335" s="60"/>
      <c r="AG335" s="61" t="s">
        <v>477</v>
      </c>
      <c r="AH335" s="62">
        <f t="shared" si="152"/>
        <v>10.30242605516783</v>
      </c>
      <c r="AI335" s="62">
        <f t="shared" si="153"/>
        <v>68.128946493851771</v>
      </c>
      <c r="AJ335" s="62">
        <f t="shared" si="154"/>
        <v>103.68893320039881</v>
      </c>
      <c r="AK335" s="62">
        <f t="shared" si="155"/>
        <v>11.299435028248588</v>
      </c>
      <c r="AL335" s="62">
        <f t="shared" si="156"/>
        <v>23.263542705217681</v>
      </c>
      <c r="AM335" s="62">
        <f t="shared" si="157"/>
        <v>28.248587570621467</v>
      </c>
      <c r="AN335" s="62">
        <f t="shared" si="158"/>
        <v>34.562977733466269</v>
      </c>
      <c r="AO335" s="62">
        <f t="shared" si="159"/>
        <v>23.263542705217681</v>
      </c>
      <c r="AP335" s="62">
        <f t="shared" si="160"/>
        <v>3.3233632436025258</v>
      </c>
      <c r="AQ335" s="62">
        <f t="shared" si="161"/>
        <v>46.85942173479561</v>
      </c>
      <c r="AR335" s="62">
        <f t="shared" si="162"/>
        <v>59.155865736124959</v>
      </c>
      <c r="AS335" s="62">
        <f t="shared" si="163"/>
        <v>29.910269192422732</v>
      </c>
      <c r="AT335" s="62">
        <f t="shared" si="164"/>
        <v>8.9730807577268195</v>
      </c>
      <c r="AU335" s="62">
        <f t="shared" si="165"/>
        <v>17.613825191093387</v>
      </c>
      <c r="AV335" s="62">
        <f t="shared" si="166"/>
        <v>11.964107676969093</v>
      </c>
      <c r="AW335" s="62">
        <f t="shared" si="167"/>
        <v>7.3113991359255568</v>
      </c>
      <c r="AX335" s="62">
        <f t="shared" si="168"/>
        <v>13.625789298770355</v>
      </c>
      <c r="AY335" s="62">
        <f t="shared" si="169"/>
        <v>109.00631439016284</v>
      </c>
      <c r="AZ335" s="62">
        <f t="shared" si="170"/>
        <v>0.33233632436025257</v>
      </c>
      <c r="BA335" s="62">
        <f t="shared" si="171"/>
        <v>7.9760717846460611</v>
      </c>
      <c r="BB335" s="62">
        <f t="shared" si="172"/>
        <v>0.66467264872050513</v>
      </c>
      <c r="BC335" s="62">
        <f t="shared" si="173"/>
        <v>198.07244931871054</v>
      </c>
      <c r="BD335" s="62">
        <f t="shared" si="150"/>
        <v>15.952143569292122</v>
      </c>
      <c r="BE335" s="62">
        <f t="shared" si="151"/>
        <v>21.601861083416416</v>
      </c>
      <c r="BF335" s="54"/>
      <c r="BG335" s="61" t="s">
        <v>477</v>
      </c>
      <c r="BH335" s="62">
        <f t="shared" si="174"/>
        <v>38.071065989847718</v>
      </c>
      <c r="BI335" s="62">
        <f t="shared" si="174"/>
        <v>11.69844020797227</v>
      </c>
      <c r="BJ335" s="62">
        <f t="shared" si="175"/>
        <v>77.123050259965339</v>
      </c>
      <c r="BK335" s="62">
        <f t="shared" si="176"/>
        <v>36.828422876949745</v>
      </c>
      <c r="BL335" s="62">
        <f t="shared" si="177"/>
        <v>135.64929693961952</v>
      </c>
      <c r="BM335" s="62">
        <f t="shared" si="178"/>
        <v>9.5320623916811087</v>
      </c>
      <c r="BN335" s="62">
        <f t="shared" si="179"/>
        <v>1.7064846416382253</v>
      </c>
    </row>
    <row r="336" spans="1:66" x14ac:dyDescent="0.25">
      <c r="A336" s="59" t="s">
        <v>478</v>
      </c>
      <c r="B336" s="103">
        <v>5830</v>
      </c>
      <c r="C336" s="103">
        <v>4654</v>
      </c>
      <c r="D336" s="103">
        <v>4576</v>
      </c>
      <c r="E336" s="103">
        <v>4494</v>
      </c>
      <c r="F336" s="103">
        <v>1795</v>
      </c>
      <c r="G336" s="103">
        <v>87</v>
      </c>
      <c r="H336" s="103">
        <v>426</v>
      </c>
      <c r="I336" s="103">
        <v>771</v>
      </c>
      <c r="J336" s="103">
        <v>94</v>
      </c>
      <c r="K336" s="103">
        <v>215</v>
      </c>
      <c r="L336" s="103">
        <v>246</v>
      </c>
      <c r="M336" s="103">
        <v>108</v>
      </c>
      <c r="N336" s="103">
        <v>118</v>
      </c>
      <c r="O336" s="103">
        <v>40</v>
      </c>
      <c r="P336" s="103">
        <v>423</v>
      </c>
      <c r="Q336" s="103">
        <v>117</v>
      </c>
      <c r="R336" s="103">
        <v>267</v>
      </c>
      <c r="S336" s="103">
        <v>39</v>
      </c>
      <c r="T336" s="103">
        <v>48</v>
      </c>
      <c r="U336" s="103">
        <v>27</v>
      </c>
      <c r="V336" s="103">
        <v>37</v>
      </c>
      <c r="W336" s="103">
        <v>46</v>
      </c>
      <c r="X336" s="103">
        <v>637</v>
      </c>
      <c r="Y336" s="103">
        <v>2</v>
      </c>
      <c r="Z336" s="103">
        <v>26</v>
      </c>
      <c r="AA336" s="103">
        <v>1</v>
      </c>
      <c r="AB336" s="103">
        <v>1365</v>
      </c>
      <c r="AC336" s="104">
        <v>91</v>
      </c>
      <c r="AD336" s="105">
        <v>192</v>
      </c>
      <c r="AE336" s="60"/>
      <c r="AF336" s="60"/>
      <c r="AG336" s="61" t="s">
        <v>478</v>
      </c>
      <c r="AH336" s="62">
        <f t="shared" si="152"/>
        <v>14.922813036020582</v>
      </c>
      <c r="AI336" s="62">
        <f t="shared" si="153"/>
        <v>73.07032590051459</v>
      </c>
      <c r="AJ336" s="62">
        <f t="shared" si="154"/>
        <v>132.24699828473413</v>
      </c>
      <c r="AK336" s="62">
        <f t="shared" si="155"/>
        <v>16.123499142367066</v>
      </c>
      <c r="AL336" s="62">
        <f t="shared" si="156"/>
        <v>36.878216123499136</v>
      </c>
      <c r="AM336" s="62">
        <f t="shared" si="157"/>
        <v>42.195540308747859</v>
      </c>
      <c r="AN336" s="62">
        <f t="shared" si="158"/>
        <v>18.524871355060036</v>
      </c>
      <c r="AO336" s="62">
        <f t="shared" si="159"/>
        <v>20.240137221269297</v>
      </c>
      <c r="AP336" s="62">
        <f t="shared" si="160"/>
        <v>6.8610634648370494</v>
      </c>
      <c r="AQ336" s="62">
        <f t="shared" si="161"/>
        <v>72.555746140651806</v>
      </c>
      <c r="AR336" s="62">
        <f t="shared" si="162"/>
        <v>20.068610634648369</v>
      </c>
      <c r="AS336" s="62">
        <f t="shared" si="163"/>
        <v>45.797598627787309</v>
      </c>
      <c r="AT336" s="62">
        <f t="shared" si="164"/>
        <v>6.6895368782161233</v>
      </c>
      <c r="AU336" s="62">
        <f t="shared" si="165"/>
        <v>8.2332761578044593</v>
      </c>
      <c r="AV336" s="62">
        <f t="shared" si="166"/>
        <v>4.6312178387650089</v>
      </c>
      <c r="AW336" s="62">
        <f t="shared" si="167"/>
        <v>6.3464837049742711</v>
      </c>
      <c r="AX336" s="62">
        <f t="shared" si="168"/>
        <v>7.8902229845626071</v>
      </c>
      <c r="AY336" s="62">
        <f t="shared" si="169"/>
        <v>109.26243567753002</v>
      </c>
      <c r="AZ336" s="62">
        <f t="shared" si="170"/>
        <v>0.34305317324185247</v>
      </c>
      <c r="BA336" s="62">
        <f t="shared" si="171"/>
        <v>4.4596912521440828</v>
      </c>
      <c r="BB336" s="62">
        <f t="shared" si="172"/>
        <v>0.17152658662092624</v>
      </c>
      <c r="BC336" s="62">
        <f t="shared" si="173"/>
        <v>234.13379073756431</v>
      </c>
      <c r="BD336" s="62">
        <f t="shared" si="150"/>
        <v>15.608919382504288</v>
      </c>
      <c r="BE336" s="62">
        <f t="shared" si="151"/>
        <v>32.933104631217837</v>
      </c>
      <c r="BF336" s="54"/>
      <c r="BG336" s="61" t="s">
        <v>478</v>
      </c>
      <c r="BH336" s="62">
        <f t="shared" si="174"/>
        <v>58.347902097902093</v>
      </c>
      <c r="BI336" s="62">
        <f t="shared" si="174"/>
        <v>8.6782376502002663</v>
      </c>
      <c r="BJ336" s="62">
        <f t="shared" si="175"/>
        <v>26.034712950600802</v>
      </c>
      <c r="BK336" s="62">
        <f t="shared" si="176"/>
        <v>54.739652870493991</v>
      </c>
      <c r="BL336" s="62">
        <f t="shared" si="177"/>
        <v>136.87150837988827</v>
      </c>
      <c r="BM336" s="62">
        <f t="shared" si="178"/>
        <v>8.2331998219848685</v>
      </c>
      <c r="BN336" s="62">
        <f t="shared" si="179"/>
        <v>1.1142061281337048</v>
      </c>
    </row>
    <row r="337" spans="1:66" x14ac:dyDescent="0.25">
      <c r="A337" s="59" t="s">
        <v>479</v>
      </c>
      <c r="B337" s="103">
        <v>6359</v>
      </c>
      <c r="C337" s="103">
        <v>5040</v>
      </c>
      <c r="D337" s="103">
        <v>4944</v>
      </c>
      <c r="E337" s="103">
        <v>4856</v>
      </c>
      <c r="F337" s="103">
        <v>2020</v>
      </c>
      <c r="G337" s="103">
        <v>140</v>
      </c>
      <c r="H337" s="103">
        <v>582</v>
      </c>
      <c r="I337" s="103">
        <v>805</v>
      </c>
      <c r="J337" s="103">
        <v>98</v>
      </c>
      <c r="K337" s="103">
        <v>271</v>
      </c>
      <c r="L337" s="103">
        <v>217</v>
      </c>
      <c r="M337" s="103">
        <v>153</v>
      </c>
      <c r="N337" s="103">
        <v>117</v>
      </c>
      <c r="O337" s="103">
        <v>42</v>
      </c>
      <c r="P337" s="103">
        <v>506</v>
      </c>
      <c r="Q337" s="103">
        <v>568</v>
      </c>
      <c r="R337" s="103">
        <v>308</v>
      </c>
      <c r="S337" s="103">
        <v>49</v>
      </c>
      <c r="T337" s="103">
        <v>65</v>
      </c>
      <c r="U337" s="103">
        <v>36</v>
      </c>
      <c r="V337" s="103">
        <v>45</v>
      </c>
      <c r="W337" s="103">
        <v>53</v>
      </c>
      <c r="X337" s="103">
        <v>796</v>
      </c>
      <c r="Y337" s="103">
        <v>2</v>
      </c>
      <c r="Z337" s="103">
        <v>40</v>
      </c>
      <c r="AA337" s="103">
        <v>5</v>
      </c>
      <c r="AB337" s="103">
        <v>1638</v>
      </c>
      <c r="AC337" s="104">
        <v>103</v>
      </c>
      <c r="AD337" s="105">
        <v>254</v>
      </c>
      <c r="AE337" s="60"/>
      <c r="AF337" s="60"/>
      <c r="AG337" s="61" t="s">
        <v>479</v>
      </c>
      <c r="AH337" s="62">
        <f t="shared" si="152"/>
        <v>22.016040257902187</v>
      </c>
      <c r="AI337" s="62">
        <f t="shared" si="153"/>
        <v>91.523824500707661</v>
      </c>
      <c r="AJ337" s="62">
        <f t="shared" si="154"/>
        <v>126.59223148293758</v>
      </c>
      <c r="AK337" s="62">
        <f t="shared" si="155"/>
        <v>15.411228180531531</v>
      </c>
      <c r="AL337" s="62">
        <f t="shared" si="156"/>
        <v>42.616763642082091</v>
      </c>
      <c r="AM337" s="62">
        <f t="shared" si="157"/>
        <v>34.124862399748388</v>
      </c>
      <c r="AN337" s="62">
        <f t="shared" si="158"/>
        <v>24.060386853278818</v>
      </c>
      <c r="AO337" s="62">
        <f t="shared" si="159"/>
        <v>18.399119358389683</v>
      </c>
      <c r="AP337" s="62">
        <f t="shared" si="160"/>
        <v>6.6048120773706556</v>
      </c>
      <c r="AQ337" s="62">
        <f t="shared" si="161"/>
        <v>79.572259789275037</v>
      </c>
      <c r="AR337" s="62">
        <f t="shared" si="162"/>
        <v>89.322220474917444</v>
      </c>
      <c r="AS337" s="62">
        <f t="shared" si="163"/>
        <v>48.435288567384809</v>
      </c>
      <c r="AT337" s="62">
        <f t="shared" si="164"/>
        <v>7.7056140902657653</v>
      </c>
      <c r="AU337" s="62">
        <f t="shared" si="165"/>
        <v>10.221732976883159</v>
      </c>
      <c r="AV337" s="62">
        <f t="shared" si="166"/>
        <v>5.6612674948891337</v>
      </c>
      <c r="AW337" s="62">
        <f t="shared" si="167"/>
        <v>7.0765843686114165</v>
      </c>
      <c r="AX337" s="62">
        <f t="shared" si="168"/>
        <v>8.3346438119201132</v>
      </c>
      <c r="AY337" s="62">
        <f t="shared" si="169"/>
        <v>125.17691460921529</v>
      </c>
      <c r="AZ337" s="62">
        <f t="shared" si="170"/>
        <v>0.31451486082717411</v>
      </c>
      <c r="BA337" s="62">
        <f t="shared" si="171"/>
        <v>6.2902972165434816</v>
      </c>
      <c r="BB337" s="62">
        <f t="shared" si="172"/>
        <v>0.7862871520679352</v>
      </c>
      <c r="BC337" s="62">
        <f t="shared" si="173"/>
        <v>257.58767101745553</v>
      </c>
      <c r="BD337" s="62">
        <f t="shared" si="150"/>
        <v>16.197515332599465</v>
      </c>
      <c r="BE337" s="62">
        <f t="shared" si="151"/>
        <v>39.943387325051106</v>
      </c>
      <c r="BF337" s="54"/>
      <c r="BG337" s="61" t="s">
        <v>479</v>
      </c>
      <c r="BH337" s="62">
        <f t="shared" si="174"/>
        <v>62.297734627831716</v>
      </c>
      <c r="BI337" s="62">
        <f t="shared" si="174"/>
        <v>10.090609555189456</v>
      </c>
      <c r="BJ337" s="62">
        <f t="shared" si="175"/>
        <v>116.96869851729818</v>
      </c>
      <c r="BK337" s="62">
        <f t="shared" si="176"/>
        <v>44.686985172981878</v>
      </c>
      <c r="BL337" s="62">
        <f t="shared" si="177"/>
        <v>157.93650793650792</v>
      </c>
      <c r="BM337" s="62">
        <f t="shared" si="178"/>
        <v>9.2668863261943972</v>
      </c>
      <c r="BN337" s="62">
        <f t="shared" si="179"/>
        <v>0.99009900990099009</v>
      </c>
    </row>
    <row r="338" spans="1:66" x14ac:dyDescent="0.25">
      <c r="A338" s="59" t="s">
        <v>480</v>
      </c>
      <c r="B338" s="103">
        <v>3403</v>
      </c>
      <c r="C338" s="103">
        <v>2625</v>
      </c>
      <c r="D338" s="103">
        <v>2578</v>
      </c>
      <c r="E338" s="103">
        <v>2544</v>
      </c>
      <c r="F338" s="103">
        <v>1056</v>
      </c>
      <c r="G338" s="103">
        <v>49</v>
      </c>
      <c r="H338" s="103">
        <v>179</v>
      </c>
      <c r="I338" s="103">
        <v>408</v>
      </c>
      <c r="J338" s="103">
        <v>60</v>
      </c>
      <c r="K338" s="103">
        <v>141</v>
      </c>
      <c r="L338" s="103">
        <v>102</v>
      </c>
      <c r="M338" s="103">
        <v>68</v>
      </c>
      <c r="N338" s="103">
        <v>60</v>
      </c>
      <c r="O338" s="103">
        <v>19</v>
      </c>
      <c r="P338" s="103">
        <v>244</v>
      </c>
      <c r="Q338" s="103">
        <v>99</v>
      </c>
      <c r="R338" s="103">
        <v>133</v>
      </c>
      <c r="S338" s="103">
        <v>28</v>
      </c>
      <c r="T338" s="103">
        <v>29</v>
      </c>
      <c r="U338" s="103">
        <v>14</v>
      </c>
      <c r="V338" s="103">
        <v>12</v>
      </c>
      <c r="W338" s="103">
        <v>40</v>
      </c>
      <c r="X338" s="103">
        <v>289</v>
      </c>
      <c r="Y338" s="103">
        <v>4</v>
      </c>
      <c r="Z338" s="103">
        <v>36</v>
      </c>
      <c r="AA338" s="103">
        <v>19</v>
      </c>
      <c r="AB338" s="103">
        <v>773</v>
      </c>
      <c r="AC338" s="104">
        <v>42</v>
      </c>
      <c r="AD338" s="105">
        <v>128</v>
      </c>
      <c r="AE338" s="60"/>
      <c r="AF338" s="60"/>
      <c r="AG338" s="61" t="s">
        <v>480</v>
      </c>
      <c r="AH338" s="62">
        <f t="shared" si="152"/>
        <v>14.399059653247136</v>
      </c>
      <c r="AI338" s="62">
        <f t="shared" si="153"/>
        <v>52.600646488392599</v>
      </c>
      <c r="AJ338" s="62">
        <f t="shared" si="154"/>
        <v>119.89421099030267</v>
      </c>
      <c r="AK338" s="62">
        <f t="shared" si="155"/>
        <v>17.63150161622098</v>
      </c>
      <c r="AL338" s="62">
        <f t="shared" si="156"/>
        <v>41.434028798119307</v>
      </c>
      <c r="AM338" s="62">
        <f t="shared" si="157"/>
        <v>29.973552747575667</v>
      </c>
      <c r="AN338" s="62">
        <f t="shared" si="158"/>
        <v>19.982368498383778</v>
      </c>
      <c r="AO338" s="62">
        <f t="shared" si="159"/>
        <v>17.63150161622098</v>
      </c>
      <c r="AP338" s="62">
        <f t="shared" si="160"/>
        <v>5.5833088451366439</v>
      </c>
      <c r="AQ338" s="62">
        <f t="shared" si="161"/>
        <v>71.701439905965316</v>
      </c>
      <c r="AR338" s="62">
        <f t="shared" si="162"/>
        <v>29.09197766676462</v>
      </c>
      <c r="AS338" s="62">
        <f t="shared" si="163"/>
        <v>39.083161915956509</v>
      </c>
      <c r="AT338" s="62">
        <f t="shared" si="164"/>
        <v>8.2280340875697924</v>
      </c>
      <c r="AU338" s="62">
        <f t="shared" si="165"/>
        <v>8.5218924478401412</v>
      </c>
      <c r="AV338" s="62">
        <f t="shared" si="166"/>
        <v>4.1140170437848962</v>
      </c>
      <c r="AW338" s="62">
        <f t="shared" si="167"/>
        <v>3.5263003232441963</v>
      </c>
      <c r="AX338" s="62">
        <f t="shared" si="168"/>
        <v>11.754334410813987</v>
      </c>
      <c r="AY338" s="62">
        <f t="shared" si="169"/>
        <v>84.925066118131056</v>
      </c>
      <c r="AZ338" s="62">
        <f t="shared" si="170"/>
        <v>1.1754334410813989</v>
      </c>
      <c r="BA338" s="62">
        <f t="shared" si="171"/>
        <v>10.578900969732588</v>
      </c>
      <c r="BB338" s="62">
        <f t="shared" si="172"/>
        <v>5.5833088451366439</v>
      </c>
      <c r="BC338" s="62">
        <f t="shared" si="173"/>
        <v>227.15251248898031</v>
      </c>
      <c r="BD338" s="62">
        <f t="shared" si="150"/>
        <v>12.342051131354687</v>
      </c>
      <c r="BE338" s="62">
        <f t="shared" si="151"/>
        <v>37.613870114604765</v>
      </c>
      <c r="BF338" s="54"/>
      <c r="BG338" s="61" t="s">
        <v>480</v>
      </c>
      <c r="BH338" s="62">
        <f t="shared" si="174"/>
        <v>51.590380139643138</v>
      </c>
      <c r="BI338" s="62">
        <f t="shared" si="174"/>
        <v>11.0062893081761</v>
      </c>
      <c r="BJ338" s="62">
        <f t="shared" si="175"/>
        <v>38.915094339622641</v>
      </c>
      <c r="BK338" s="62">
        <f t="shared" si="176"/>
        <v>40.094339622641506</v>
      </c>
      <c r="BL338" s="62">
        <f t="shared" si="177"/>
        <v>110.09523809523809</v>
      </c>
      <c r="BM338" s="62">
        <f t="shared" si="178"/>
        <v>4.7169811320754711</v>
      </c>
      <c r="BN338" s="62">
        <f t="shared" si="179"/>
        <v>3.7878787878787881</v>
      </c>
    </row>
    <row r="339" spans="1:66" x14ac:dyDescent="0.25">
      <c r="A339" s="59" t="s">
        <v>481</v>
      </c>
      <c r="B339" s="103">
        <v>4423</v>
      </c>
      <c r="C339" s="103">
        <v>3378</v>
      </c>
      <c r="D339" s="103">
        <v>3284</v>
      </c>
      <c r="E339" s="103">
        <v>3218</v>
      </c>
      <c r="F339" s="103">
        <v>1004</v>
      </c>
      <c r="G339" s="103">
        <v>30</v>
      </c>
      <c r="H339" s="103">
        <v>401</v>
      </c>
      <c r="I339" s="103">
        <v>435</v>
      </c>
      <c r="J339" s="103">
        <v>59</v>
      </c>
      <c r="K339" s="103">
        <v>93</v>
      </c>
      <c r="L339" s="103">
        <v>54</v>
      </c>
      <c r="M339" s="103">
        <v>89</v>
      </c>
      <c r="N339" s="103">
        <v>95</v>
      </c>
      <c r="O339" s="103">
        <v>10</v>
      </c>
      <c r="P339" s="103">
        <v>216</v>
      </c>
      <c r="Q339" s="103">
        <v>310</v>
      </c>
      <c r="R339" s="103">
        <v>143</v>
      </c>
      <c r="S339" s="103">
        <v>32</v>
      </c>
      <c r="T339" s="103">
        <v>15</v>
      </c>
      <c r="U339" s="103">
        <v>8</v>
      </c>
      <c r="V339" s="103">
        <v>18</v>
      </c>
      <c r="W339" s="103">
        <v>35</v>
      </c>
      <c r="X339" s="103">
        <v>341</v>
      </c>
      <c r="Y339" s="103">
        <v>3</v>
      </c>
      <c r="Z339" s="103">
        <v>20</v>
      </c>
      <c r="AA339" s="103">
        <v>3</v>
      </c>
      <c r="AB339" s="103">
        <v>959</v>
      </c>
      <c r="AC339" s="104">
        <v>36</v>
      </c>
      <c r="AD339" s="105">
        <v>126</v>
      </c>
      <c r="AE339" s="60"/>
      <c r="AF339" s="60"/>
      <c r="AG339" s="61" t="s">
        <v>481</v>
      </c>
      <c r="AH339" s="62">
        <f t="shared" si="152"/>
        <v>6.7827266561157584</v>
      </c>
      <c r="AI339" s="62">
        <f t="shared" si="153"/>
        <v>90.662446303413972</v>
      </c>
      <c r="AJ339" s="62">
        <f t="shared" si="154"/>
        <v>98.349536513678501</v>
      </c>
      <c r="AK339" s="62">
        <f t="shared" si="155"/>
        <v>13.339362423694325</v>
      </c>
      <c r="AL339" s="62">
        <f t="shared" si="156"/>
        <v>21.026452633958851</v>
      </c>
      <c r="AM339" s="62">
        <f t="shared" si="157"/>
        <v>12.208907981008364</v>
      </c>
      <c r="AN339" s="62">
        <f t="shared" si="158"/>
        <v>20.122089079810085</v>
      </c>
      <c r="AO339" s="62">
        <f t="shared" si="159"/>
        <v>21.478634411033234</v>
      </c>
      <c r="AP339" s="62">
        <f t="shared" si="160"/>
        <v>2.2609088853719199</v>
      </c>
      <c r="AQ339" s="62">
        <f t="shared" si="161"/>
        <v>48.835631924033457</v>
      </c>
      <c r="AR339" s="62">
        <f t="shared" si="162"/>
        <v>70.088175446529505</v>
      </c>
      <c r="AS339" s="62">
        <f t="shared" si="163"/>
        <v>32.330997060818447</v>
      </c>
      <c r="AT339" s="62">
        <f t="shared" si="164"/>
        <v>7.2349084331901423</v>
      </c>
      <c r="AU339" s="62">
        <f t="shared" si="165"/>
        <v>3.3913633280578792</v>
      </c>
      <c r="AV339" s="62">
        <f t="shared" si="166"/>
        <v>1.8087271082975356</v>
      </c>
      <c r="AW339" s="62">
        <f t="shared" si="167"/>
        <v>4.0696359936694551</v>
      </c>
      <c r="AX339" s="62">
        <f t="shared" si="168"/>
        <v>7.9131810988017186</v>
      </c>
      <c r="AY339" s="62">
        <f t="shared" si="169"/>
        <v>77.096992991182461</v>
      </c>
      <c r="AZ339" s="62">
        <f t="shared" si="170"/>
        <v>0.67827266561157584</v>
      </c>
      <c r="BA339" s="62">
        <f t="shared" si="171"/>
        <v>4.5218177707438398</v>
      </c>
      <c r="BB339" s="62">
        <f t="shared" si="172"/>
        <v>0.67827266561157584</v>
      </c>
      <c r="BC339" s="62">
        <f t="shared" si="173"/>
        <v>216.82116210716708</v>
      </c>
      <c r="BD339" s="62">
        <f t="shared" si="150"/>
        <v>8.1392719873389101</v>
      </c>
      <c r="BE339" s="62">
        <f t="shared" si="151"/>
        <v>28.487451955686186</v>
      </c>
      <c r="BF339" s="54"/>
      <c r="BG339" s="61" t="s">
        <v>481</v>
      </c>
      <c r="BH339" s="62">
        <f t="shared" si="174"/>
        <v>43.544457978075521</v>
      </c>
      <c r="BI339" s="62">
        <f t="shared" si="174"/>
        <v>9.9440646364201353</v>
      </c>
      <c r="BJ339" s="62">
        <f t="shared" si="175"/>
        <v>96.333126165320067</v>
      </c>
      <c r="BK339" s="62">
        <f t="shared" si="176"/>
        <v>16.780609073958981</v>
      </c>
      <c r="BL339" s="62">
        <f t="shared" si="177"/>
        <v>100.94730609828301</v>
      </c>
      <c r="BM339" s="62">
        <f t="shared" si="178"/>
        <v>5.5935363579863271</v>
      </c>
      <c r="BN339" s="62">
        <f t="shared" si="179"/>
        <v>2.9880478087649402</v>
      </c>
    </row>
    <row r="340" spans="1:66" x14ac:dyDescent="0.25">
      <c r="A340" s="59" t="s">
        <v>482</v>
      </c>
      <c r="B340" s="103">
        <v>5983</v>
      </c>
      <c r="C340" s="103">
        <v>4765</v>
      </c>
      <c r="D340" s="103">
        <v>4687</v>
      </c>
      <c r="E340" s="103">
        <v>4597</v>
      </c>
      <c r="F340" s="103">
        <v>1765</v>
      </c>
      <c r="G340" s="103">
        <v>111</v>
      </c>
      <c r="H340" s="103">
        <v>296</v>
      </c>
      <c r="I340" s="103">
        <v>823</v>
      </c>
      <c r="J340" s="103">
        <v>118</v>
      </c>
      <c r="K340" s="103">
        <v>250</v>
      </c>
      <c r="L340" s="103">
        <v>279</v>
      </c>
      <c r="M340" s="103">
        <v>119</v>
      </c>
      <c r="N340" s="103">
        <v>70</v>
      </c>
      <c r="O340" s="103">
        <v>35</v>
      </c>
      <c r="P340" s="103">
        <v>479</v>
      </c>
      <c r="Q340" s="103">
        <v>420</v>
      </c>
      <c r="R340" s="103">
        <v>285</v>
      </c>
      <c r="S340" s="103">
        <v>50</v>
      </c>
      <c r="T340" s="103">
        <v>43</v>
      </c>
      <c r="U340" s="103">
        <v>22</v>
      </c>
      <c r="V340" s="103">
        <v>37</v>
      </c>
      <c r="W340" s="103">
        <v>55</v>
      </c>
      <c r="X340" s="103">
        <v>580</v>
      </c>
      <c r="Y340" s="103">
        <v>4</v>
      </c>
      <c r="Z340" s="103">
        <v>55</v>
      </c>
      <c r="AA340" s="103">
        <v>9</v>
      </c>
      <c r="AB340" s="103">
        <v>1336</v>
      </c>
      <c r="AC340" s="104">
        <v>108</v>
      </c>
      <c r="AD340" s="105">
        <v>228</v>
      </c>
      <c r="AE340" s="60"/>
      <c r="AF340" s="60"/>
      <c r="AG340" s="61" t="s">
        <v>482</v>
      </c>
      <c r="AH340" s="62">
        <f t="shared" si="152"/>
        <v>18.552565602540533</v>
      </c>
      <c r="AI340" s="62">
        <f t="shared" si="153"/>
        <v>49.473508273441418</v>
      </c>
      <c r="AJ340" s="62">
        <f t="shared" si="154"/>
        <v>137.55640982784556</v>
      </c>
      <c r="AK340" s="62">
        <f t="shared" si="155"/>
        <v>19.72254721711516</v>
      </c>
      <c r="AL340" s="62">
        <f t="shared" si="156"/>
        <v>41.785057663379575</v>
      </c>
      <c r="AM340" s="62">
        <f t="shared" si="157"/>
        <v>46.632124352331608</v>
      </c>
      <c r="AN340" s="62">
        <f t="shared" si="158"/>
        <v>19.889687447768679</v>
      </c>
      <c r="AO340" s="62">
        <f t="shared" si="159"/>
        <v>11.699816145746281</v>
      </c>
      <c r="AP340" s="62">
        <f t="shared" si="160"/>
        <v>5.8499080728731405</v>
      </c>
      <c r="AQ340" s="62">
        <f t="shared" si="161"/>
        <v>80.060170483035265</v>
      </c>
      <c r="AR340" s="62">
        <f t="shared" si="162"/>
        <v>70.198896874477683</v>
      </c>
      <c r="AS340" s="62">
        <f t="shared" si="163"/>
        <v>47.63496573625271</v>
      </c>
      <c r="AT340" s="62">
        <f t="shared" si="164"/>
        <v>8.357011532675914</v>
      </c>
      <c r="AU340" s="62">
        <f t="shared" si="165"/>
        <v>7.1870299181012873</v>
      </c>
      <c r="AV340" s="62">
        <f t="shared" si="166"/>
        <v>3.6770850743774028</v>
      </c>
      <c r="AW340" s="62">
        <f t="shared" si="167"/>
        <v>6.1841885341801772</v>
      </c>
      <c r="AX340" s="62">
        <f t="shared" si="168"/>
        <v>9.1927126859435067</v>
      </c>
      <c r="AY340" s="62">
        <f t="shared" si="169"/>
        <v>96.941333779040619</v>
      </c>
      <c r="AZ340" s="62">
        <f t="shared" si="170"/>
        <v>0.66856092261407329</v>
      </c>
      <c r="BA340" s="62">
        <f t="shared" si="171"/>
        <v>9.1927126859435067</v>
      </c>
      <c r="BB340" s="62">
        <f t="shared" si="172"/>
        <v>1.5042620758816647</v>
      </c>
      <c r="BC340" s="62">
        <f t="shared" si="173"/>
        <v>223.29934815310045</v>
      </c>
      <c r="BD340" s="62">
        <f t="shared" si="150"/>
        <v>18.051144910579978</v>
      </c>
      <c r="BE340" s="62">
        <f t="shared" si="151"/>
        <v>38.107972589002173</v>
      </c>
      <c r="BF340" s="54"/>
      <c r="BG340" s="61" t="s">
        <v>482</v>
      </c>
      <c r="BH340" s="62">
        <f t="shared" si="174"/>
        <v>60.806486025176021</v>
      </c>
      <c r="BI340" s="62">
        <f t="shared" si="174"/>
        <v>10.876658690450293</v>
      </c>
      <c r="BJ340" s="62">
        <f t="shared" si="175"/>
        <v>91.363932999782463</v>
      </c>
      <c r="BK340" s="62">
        <f t="shared" si="176"/>
        <v>60.691755492712645</v>
      </c>
      <c r="BL340" s="62">
        <f t="shared" si="177"/>
        <v>121.72088142707241</v>
      </c>
      <c r="BM340" s="62">
        <f t="shared" si="178"/>
        <v>8.0487274309332157</v>
      </c>
      <c r="BN340" s="62">
        <f t="shared" si="179"/>
        <v>2.2662889518413598</v>
      </c>
    </row>
    <row r="341" spans="1:66" x14ac:dyDescent="0.25">
      <c r="A341" s="59" t="s">
        <v>483</v>
      </c>
      <c r="B341" s="103">
        <v>7548</v>
      </c>
      <c r="C341" s="103">
        <v>6100</v>
      </c>
      <c r="D341" s="103">
        <v>5999</v>
      </c>
      <c r="E341" s="103">
        <v>5899</v>
      </c>
      <c r="F341" s="103">
        <v>2468</v>
      </c>
      <c r="G341" s="103">
        <v>118</v>
      </c>
      <c r="H341" s="103">
        <v>413</v>
      </c>
      <c r="I341" s="103">
        <v>974</v>
      </c>
      <c r="J341" s="103">
        <v>100</v>
      </c>
      <c r="K341" s="103">
        <v>293</v>
      </c>
      <c r="L341" s="103">
        <v>349</v>
      </c>
      <c r="M341" s="103">
        <v>85</v>
      </c>
      <c r="N341" s="103">
        <v>138</v>
      </c>
      <c r="O341" s="103">
        <v>50</v>
      </c>
      <c r="P341" s="103">
        <v>578</v>
      </c>
      <c r="Q341" s="103">
        <v>295</v>
      </c>
      <c r="R341" s="103">
        <v>361</v>
      </c>
      <c r="S341" s="103">
        <v>93</v>
      </c>
      <c r="T341" s="103">
        <v>46</v>
      </c>
      <c r="U341" s="103">
        <v>18</v>
      </c>
      <c r="V341" s="103">
        <v>100</v>
      </c>
      <c r="W341" s="103">
        <v>67</v>
      </c>
      <c r="X341" s="103">
        <v>766</v>
      </c>
      <c r="Y341" s="103">
        <v>9</v>
      </c>
      <c r="Z341" s="103">
        <v>69</v>
      </c>
      <c r="AA341" s="103">
        <v>6</v>
      </c>
      <c r="AB341" s="103">
        <v>1751</v>
      </c>
      <c r="AC341" s="104">
        <v>136</v>
      </c>
      <c r="AD341" s="105">
        <v>345</v>
      </c>
      <c r="AE341" s="60"/>
      <c r="AF341" s="60"/>
      <c r="AG341" s="61" t="s">
        <v>483</v>
      </c>
      <c r="AH341" s="62">
        <f t="shared" si="152"/>
        <v>15.63328033916269</v>
      </c>
      <c r="AI341" s="62">
        <f t="shared" si="153"/>
        <v>54.716481187069419</v>
      </c>
      <c r="AJ341" s="62">
        <f t="shared" si="154"/>
        <v>129.04080551139373</v>
      </c>
      <c r="AK341" s="62">
        <f t="shared" si="155"/>
        <v>13.248542660307367</v>
      </c>
      <c r="AL341" s="62">
        <f t="shared" si="156"/>
        <v>38.81822999470058</v>
      </c>
      <c r="AM341" s="62">
        <f t="shared" si="157"/>
        <v>46.237413884472709</v>
      </c>
      <c r="AN341" s="62">
        <f t="shared" si="158"/>
        <v>11.261261261261261</v>
      </c>
      <c r="AO341" s="62">
        <f t="shared" si="159"/>
        <v>18.282988871224166</v>
      </c>
      <c r="AP341" s="62">
        <f t="shared" si="160"/>
        <v>6.6242713301536833</v>
      </c>
      <c r="AQ341" s="62">
        <f t="shared" si="161"/>
        <v>76.576576576576571</v>
      </c>
      <c r="AR341" s="62">
        <f t="shared" si="162"/>
        <v>39.083200847906731</v>
      </c>
      <c r="AS341" s="62">
        <f t="shared" si="163"/>
        <v>47.827239003709586</v>
      </c>
      <c r="AT341" s="62">
        <f t="shared" si="164"/>
        <v>12.321144674085851</v>
      </c>
      <c r="AU341" s="62">
        <f t="shared" si="165"/>
        <v>6.0943296237413884</v>
      </c>
      <c r="AV341" s="62">
        <f t="shared" si="166"/>
        <v>2.3847376788553256</v>
      </c>
      <c r="AW341" s="62">
        <f t="shared" si="167"/>
        <v>13.248542660307367</v>
      </c>
      <c r="AX341" s="62">
        <f t="shared" si="168"/>
        <v>8.8765235824059356</v>
      </c>
      <c r="AY341" s="62">
        <f t="shared" si="169"/>
        <v>101.48383677795444</v>
      </c>
      <c r="AZ341" s="62">
        <f t="shared" si="170"/>
        <v>1.1923688394276628</v>
      </c>
      <c r="BA341" s="62">
        <f t="shared" si="171"/>
        <v>9.1414944356120831</v>
      </c>
      <c r="BB341" s="62">
        <f t="shared" si="172"/>
        <v>0.79491255961844198</v>
      </c>
      <c r="BC341" s="62">
        <f t="shared" si="173"/>
        <v>231.98198198198196</v>
      </c>
      <c r="BD341" s="62">
        <f t="shared" si="150"/>
        <v>18.018018018018019</v>
      </c>
      <c r="BE341" s="62">
        <f t="shared" si="151"/>
        <v>45.707472178060414</v>
      </c>
      <c r="BF341" s="54"/>
      <c r="BG341" s="61" t="s">
        <v>483</v>
      </c>
      <c r="BH341" s="62">
        <f t="shared" si="174"/>
        <v>60.176696116019336</v>
      </c>
      <c r="BI341" s="62">
        <f t="shared" si="174"/>
        <v>15.765383963383623</v>
      </c>
      <c r="BJ341" s="62">
        <f t="shared" si="175"/>
        <v>50.008476012883534</v>
      </c>
      <c r="BK341" s="62">
        <f t="shared" si="176"/>
        <v>59.162569927106283</v>
      </c>
      <c r="BL341" s="62">
        <f t="shared" si="177"/>
        <v>125.57377049180326</v>
      </c>
      <c r="BM341" s="62">
        <f t="shared" si="178"/>
        <v>16.952025767079167</v>
      </c>
      <c r="BN341" s="62">
        <f t="shared" si="179"/>
        <v>3.646677471636953</v>
      </c>
    </row>
    <row r="342" spans="1:66" x14ac:dyDescent="0.25">
      <c r="A342" s="59" t="s">
        <v>484</v>
      </c>
      <c r="B342" s="103">
        <v>3586</v>
      </c>
      <c r="C342" s="103">
        <v>2820</v>
      </c>
      <c r="D342" s="103">
        <v>2780</v>
      </c>
      <c r="E342" s="103">
        <v>2739</v>
      </c>
      <c r="F342" s="103">
        <v>934</v>
      </c>
      <c r="G342" s="103">
        <v>34</v>
      </c>
      <c r="H342" s="103">
        <v>336</v>
      </c>
      <c r="I342" s="103">
        <v>468</v>
      </c>
      <c r="J342" s="103">
        <v>55</v>
      </c>
      <c r="K342" s="103">
        <v>121</v>
      </c>
      <c r="L342" s="103">
        <v>104</v>
      </c>
      <c r="M342" s="103">
        <v>112</v>
      </c>
      <c r="N342" s="103">
        <v>71</v>
      </c>
      <c r="O342" s="103">
        <v>16</v>
      </c>
      <c r="P342" s="103">
        <v>224</v>
      </c>
      <c r="Q342" s="103">
        <v>373</v>
      </c>
      <c r="R342" s="103">
        <v>132</v>
      </c>
      <c r="S342" s="103">
        <v>29</v>
      </c>
      <c r="T342" s="103">
        <v>33</v>
      </c>
      <c r="U342" s="103">
        <v>17</v>
      </c>
      <c r="V342" s="103">
        <v>19</v>
      </c>
      <c r="W342" s="103">
        <v>50</v>
      </c>
      <c r="X342" s="103">
        <v>449</v>
      </c>
      <c r="Y342" s="103">
        <v>2</v>
      </c>
      <c r="Z342" s="103">
        <v>26</v>
      </c>
      <c r="AA342" s="103">
        <v>18</v>
      </c>
      <c r="AB342" s="103">
        <v>910</v>
      </c>
      <c r="AC342" s="104">
        <v>85</v>
      </c>
      <c r="AD342" s="105">
        <v>170</v>
      </c>
      <c r="AE342" s="60"/>
      <c r="AF342" s="60"/>
      <c r="AG342" s="61" t="s">
        <v>484</v>
      </c>
      <c r="AH342" s="62">
        <f t="shared" si="152"/>
        <v>9.4813162297824878</v>
      </c>
      <c r="AI342" s="62">
        <f t="shared" si="153"/>
        <v>93.697713329615169</v>
      </c>
      <c r="AJ342" s="62">
        <f t="shared" si="154"/>
        <v>130.50752928053541</v>
      </c>
      <c r="AK342" s="62">
        <f t="shared" si="155"/>
        <v>15.337423312883436</v>
      </c>
      <c r="AL342" s="62">
        <f t="shared" si="156"/>
        <v>33.742331288343557</v>
      </c>
      <c r="AM342" s="62">
        <f t="shared" si="157"/>
        <v>29.001673173452314</v>
      </c>
      <c r="AN342" s="62">
        <f t="shared" si="158"/>
        <v>31.232571109871724</v>
      </c>
      <c r="AO342" s="62">
        <f t="shared" si="159"/>
        <v>19.799219185722254</v>
      </c>
      <c r="AP342" s="62">
        <f t="shared" si="160"/>
        <v>4.4617958728388176</v>
      </c>
      <c r="AQ342" s="62">
        <f t="shared" si="161"/>
        <v>62.465142219743448</v>
      </c>
      <c r="AR342" s="62">
        <f t="shared" si="162"/>
        <v>104.01561628555493</v>
      </c>
      <c r="AS342" s="62">
        <f t="shared" si="163"/>
        <v>36.809815950920246</v>
      </c>
      <c r="AT342" s="62">
        <f t="shared" si="164"/>
        <v>8.0870050195203564</v>
      </c>
      <c r="AU342" s="62">
        <f t="shared" si="165"/>
        <v>9.2024539877300615</v>
      </c>
      <c r="AV342" s="62">
        <f t="shared" si="166"/>
        <v>4.7406581148912439</v>
      </c>
      <c r="AW342" s="62">
        <f t="shared" si="167"/>
        <v>5.2983825989960955</v>
      </c>
      <c r="AX342" s="62">
        <f t="shared" si="168"/>
        <v>13.943112102621305</v>
      </c>
      <c r="AY342" s="62">
        <f t="shared" si="169"/>
        <v>125.20914668153932</v>
      </c>
      <c r="AZ342" s="62">
        <f t="shared" si="170"/>
        <v>0.5577244841048522</v>
      </c>
      <c r="BA342" s="62">
        <f t="shared" si="171"/>
        <v>7.2504182933630785</v>
      </c>
      <c r="BB342" s="62">
        <f t="shared" si="172"/>
        <v>5.0195203569436693</v>
      </c>
      <c r="BC342" s="62">
        <f t="shared" si="173"/>
        <v>253.76464026770773</v>
      </c>
      <c r="BD342" s="62">
        <f t="shared" si="150"/>
        <v>23.703290574456219</v>
      </c>
      <c r="BE342" s="62">
        <f t="shared" si="151"/>
        <v>47.406581148912437</v>
      </c>
      <c r="BF342" s="54"/>
      <c r="BG342" s="61" t="s">
        <v>484</v>
      </c>
      <c r="BH342" s="62">
        <f t="shared" si="174"/>
        <v>47.482014388489212</v>
      </c>
      <c r="BI342" s="62">
        <f t="shared" si="174"/>
        <v>10.587805768528659</v>
      </c>
      <c r="BJ342" s="62">
        <f t="shared" si="175"/>
        <v>136.1810879883169</v>
      </c>
      <c r="BK342" s="62">
        <f t="shared" si="176"/>
        <v>37.970062066447611</v>
      </c>
      <c r="BL342" s="62">
        <f t="shared" si="177"/>
        <v>159.21985815602838</v>
      </c>
      <c r="BM342" s="62">
        <f t="shared" si="178"/>
        <v>6.9368382621394673</v>
      </c>
      <c r="BN342" s="62">
        <f t="shared" si="179"/>
        <v>2.1413276231263385</v>
      </c>
    </row>
    <row r="343" spans="1:66" x14ac:dyDescent="0.25">
      <c r="A343" s="59" t="s">
        <v>485</v>
      </c>
      <c r="B343" s="103">
        <v>8965</v>
      </c>
      <c r="C343" s="103">
        <v>7198</v>
      </c>
      <c r="D343" s="103">
        <v>7057</v>
      </c>
      <c r="E343" s="103">
        <v>6931</v>
      </c>
      <c r="F343" s="103">
        <v>2734</v>
      </c>
      <c r="G343" s="103">
        <v>125</v>
      </c>
      <c r="H343" s="103">
        <v>466</v>
      </c>
      <c r="I343" s="103">
        <v>1008</v>
      </c>
      <c r="J343" s="103">
        <v>156</v>
      </c>
      <c r="K343" s="103">
        <v>352</v>
      </c>
      <c r="L343" s="103">
        <v>360</v>
      </c>
      <c r="M343" s="103">
        <v>184</v>
      </c>
      <c r="N343" s="103">
        <v>156</v>
      </c>
      <c r="O343" s="103">
        <v>37</v>
      </c>
      <c r="P343" s="103">
        <v>656</v>
      </c>
      <c r="Q343" s="103">
        <v>297</v>
      </c>
      <c r="R343" s="103">
        <v>380</v>
      </c>
      <c r="S343" s="103">
        <v>79</v>
      </c>
      <c r="T343" s="103">
        <v>66</v>
      </c>
      <c r="U343" s="103">
        <v>29</v>
      </c>
      <c r="V343" s="103">
        <v>38</v>
      </c>
      <c r="W343" s="103">
        <v>77</v>
      </c>
      <c r="X343" s="103">
        <v>539</v>
      </c>
      <c r="Y343" s="103">
        <v>3</v>
      </c>
      <c r="Z343" s="103">
        <v>74</v>
      </c>
      <c r="AA343" s="103">
        <v>20</v>
      </c>
      <c r="AB343" s="103">
        <v>1969</v>
      </c>
      <c r="AC343" s="104">
        <v>157</v>
      </c>
      <c r="AD343" s="105">
        <v>304</v>
      </c>
      <c r="AE343" s="60"/>
      <c r="AF343" s="60"/>
      <c r="AG343" s="61" t="s">
        <v>485</v>
      </c>
      <c r="AH343" s="62">
        <f t="shared" si="152"/>
        <v>13.943112102621305</v>
      </c>
      <c r="AI343" s="62">
        <f t="shared" si="153"/>
        <v>51.979921918572224</v>
      </c>
      <c r="AJ343" s="62">
        <f t="shared" si="154"/>
        <v>112.43725599553821</v>
      </c>
      <c r="AK343" s="62">
        <f t="shared" si="155"/>
        <v>17.401003904071388</v>
      </c>
      <c r="AL343" s="62">
        <f t="shared" si="156"/>
        <v>39.263803680981596</v>
      </c>
      <c r="AM343" s="62">
        <f t="shared" si="157"/>
        <v>40.156162855549354</v>
      </c>
      <c r="AN343" s="62">
        <f t="shared" si="158"/>
        <v>20.52426101505856</v>
      </c>
      <c r="AO343" s="62">
        <f t="shared" si="159"/>
        <v>17.401003904071388</v>
      </c>
      <c r="AP343" s="62">
        <f t="shared" si="160"/>
        <v>4.1271611823759056</v>
      </c>
      <c r="AQ343" s="62">
        <f t="shared" si="161"/>
        <v>73.173452314556599</v>
      </c>
      <c r="AR343" s="62">
        <f t="shared" si="162"/>
        <v>33.128834355828225</v>
      </c>
      <c r="AS343" s="62">
        <f t="shared" si="163"/>
        <v>42.387060791968764</v>
      </c>
      <c r="AT343" s="62">
        <f t="shared" si="164"/>
        <v>8.8120468488566637</v>
      </c>
      <c r="AU343" s="62">
        <f t="shared" si="165"/>
        <v>7.3619631901840492</v>
      </c>
      <c r="AV343" s="62">
        <f t="shared" si="166"/>
        <v>3.2348020078081428</v>
      </c>
      <c r="AW343" s="62">
        <f t="shared" si="167"/>
        <v>4.2387060791968763</v>
      </c>
      <c r="AX343" s="62">
        <f t="shared" si="168"/>
        <v>8.5889570552147241</v>
      </c>
      <c r="AY343" s="62">
        <f t="shared" si="169"/>
        <v>60.122699386503065</v>
      </c>
      <c r="AZ343" s="62">
        <f t="shared" si="170"/>
        <v>0.33463469046291133</v>
      </c>
      <c r="BA343" s="62">
        <f t="shared" si="171"/>
        <v>8.2543223647518111</v>
      </c>
      <c r="BB343" s="62">
        <f t="shared" si="172"/>
        <v>2.2308979364194088</v>
      </c>
      <c r="BC343" s="62">
        <f t="shared" si="173"/>
        <v>219.6319018404908</v>
      </c>
      <c r="BD343" s="62">
        <f t="shared" si="150"/>
        <v>17.512548800892358</v>
      </c>
      <c r="BE343" s="62">
        <f t="shared" si="151"/>
        <v>33.90964863357501</v>
      </c>
      <c r="BF343" s="54"/>
      <c r="BG343" s="61" t="s">
        <v>485</v>
      </c>
      <c r="BH343" s="62">
        <f t="shared" si="174"/>
        <v>53.847243871333426</v>
      </c>
      <c r="BI343" s="62">
        <f t="shared" si="174"/>
        <v>11.398066657048044</v>
      </c>
      <c r="BJ343" s="62">
        <f t="shared" si="175"/>
        <v>42.850959457509738</v>
      </c>
      <c r="BK343" s="62">
        <f t="shared" si="176"/>
        <v>51.940556918193622</v>
      </c>
      <c r="BL343" s="62">
        <f t="shared" si="177"/>
        <v>74.881911642122802</v>
      </c>
      <c r="BM343" s="62">
        <f t="shared" si="178"/>
        <v>5.4826143413648829</v>
      </c>
      <c r="BN343" s="62">
        <f t="shared" si="179"/>
        <v>1.097293343087052</v>
      </c>
    </row>
    <row r="344" spans="1:66" x14ac:dyDescent="0.25">
      <c r="A344" s="59" t="s">
        <v>486</v>
      </c>
      <c r="B344" s="103">
        <v>6796</v>
      </c>
      <c r="C344" s="103">
        <v>5149</v>
      </c>
      <c r="D344" s="103">
        <v>5049</v>
      </c>
      <c r="E344" s="103">
        <v>4950</v>
      </c>
      <c r="F344" s="103">
        <v>1845</v>
      </c>
      <c r="G344" s="103">
        <v>64</v>
      </c>
      <c r="H344" s="103">
        <v>382</v>
      </c>
      <c r="I344" s="103">
        <v>848</v>
      </c>
      <c r="J344" s="103">
        <v>106</v>
      </c>
      <c r="K344" s="103">
        <v>215</v>
      </c>
      <c r="L344" s="103">
        <v>146</v>
      </c>
      <c r="M344" s="103">
        <v>74</v>
      </c>
      <c r="N344" s="103">
        <v>139</v>
      </c>
      <c r="O344" s="103">
        <v>30</v>
      </c>
      <c r="P344" s="103">
        <v>409</v>
      </c>
      <c r="Q344" s="103">
        <v>239</v>
      </c>
      <c r="R344" s="103">
        <v>240</v>
      </c>
      <c r="S344" s="103">
        <v>40</v>
      </c>
      <c r="T344" s="103">
        <v>34</v>
      </c>
      <c r="U344" s="103">
        <v>9</v>
      </c>
      <c r="V344" s="103">
        <v>22</v>
      </c>
      <c r="W344" s="103">
        <v>49</v>
      </c>
      <c r="X344" s="103">
        <v>549</v>
      </c>
      <c r="Y344" s="103">
        <v>1</v>
      </c>
      <c r="Z344" s="103">
        <v>27</v>
      </c>
      <c r="AA344" s="103">
        <v>34</v>
      </c>
      <c r="AB344" s="103">
        <v>1419</v>
      </c>
      <c r="AC344" s="104">
        <v>123</v>
      </c>
      <c r="AD344" s="105">
        <v>211</v>
      </c>
      <c r="AE344" s="60"/>
      <c r="AF344" s="60"/>
      <c r="AG344" s="61" t="s">
        <v>486</v>
      </c>
      <c r="AH344" s="62">
        <f t="shared" si="152"/>
        <v>9.4173042966450851</v>
      </c>
      <c r="AI344" s="62">
        <f t="shared" si="153"/>
        <v>56.209535020600356</v>
      </c>
      <c r="AJ344" s="62">
        <f t="shared" si="154"/>
        <v>124.77928193054738</v>
      </c>
      <c r="AK344" s="62">
        <f t="shared" si="155"/>
        <v>15.597410241318423</v>
      </c>
      <c r="AL344" s="62">
        <f t="shared" si="156"/>
        <v>31.636256621542085</v>
      </c>
      <c r="AM344" s="62">
        <f t="shared" si="157"/>
        <v>21.483225426721599</v>
      </c>
      <c r="AN344" s="62">
        <f t="shared" si="158"/>
        <v>10.88875809299588</v>
      </c>
      <c r="AO344" s="62">
        <f t="shared" si="159"/>
        <v>20.453207769276045</v>
      </c>
      <c r="AP344" s="62">
        <f t="shared" si="160"/>
        <v>4.4143613890523836</v>
      </c>
      <c r="AQ344" s="62">
        <f t="shared" si="161"/>
        <v>60.182460270747498</v>
      </c>
      <c r="AR344" s="62">
        <f t="shared" si="162"/>
        <v>35.167745732783992</v>
      </c>
      <c r="AS344" s="62">
        <f t="shared" si="163"/>
        <v>35.314891112419069</v>
      </c>
      <c r="AT344" s="62">
        <f t="shared" si="164"/>
        <v>5.8858151854031782</v>
      </c>
      <c r="AU344" s="62">
        <f t="shared" si="165"/>
        <v>5.0029429075927014</v>
      </c>
      <c r="AV344" s="62">
        <f t="shared" si="166"/>
        <v>1.3243084167157151</v>
      </c>
      <c r="AW344" s="62">
        <f t="shared" si="167"/>
        <v>3.237198351971748</v>
      </c>
      <c r="AX344" s="62">
        <f t="shared" si="168"/>
        <v>7.2101236021188937</v>
      </c>
      <c r="AY344" s="62">
        <f t="shared" si="169"/>
        <v>80.782813419658623</v>
      </c>
      <c r="AZ344" s="62">
        <f t="shared" si="170"/>
        <v>0.14714537963507945</v>
      </c>
      <c r="BA344" s="62">
        <f t="shared" si="171"/>
        <v>3.9729252501471457</v>
      </c>
      <c r="BB344" s="62">
        <f t="shared" si="172"/>
        <v>5.0029429075927014</v>
      </c>
      <c r="BC344" s="62">
        <f t="shared" si="173"/>
        <v>208.79929370217775</v>
      </c>
      <c r="BD344" s="62">
        <f t="shared" si="150"/>
        <v>18.098881695114773</v>
      </c>
      <c r="BE344" s="62">
        <f t="shared" si="151"/>
        <v>31.047675103001769</v>
      </c>
      <c r="BF344" s="54"/>
      <c r="BG344" s="61" t="s">
        <v>486</v>
      </c>
      <c r="BH344" s="62">
        <f t="shared" si="174"/>
        <v>47.534165181224004</v>
      </c>
      <c r="BI344" s="62">
        <f t="shared" si="174"/>
        <v>8.0808080808080813</v>
      </c>
      <c r="BJ344" s="62">
        <f t="shared" si="175"/>
        <v>48.282828282828284</v>
      </c>
      <c r="BK344" s="62">
        <f t="shared" si="176"/>
        <v>29.494949494949495</v>
      </c>
      <c r="BL344" s="62">
        <f t="shared" si="177"/>
        <v>106.62264517382016</v>
      </c>
      <c r="BM344" s="62">
        <f t="shared" si="178"/>
        <v>4.4444444444444446</v>
      </c>
      <c r="BN344" s="62">
        <f t="shared" si="179"/>
        <v>0.54200542005420049</v>
      </c>
    </row>
    <row r="345" spans="1:66" x14ac:dyDescent="0.25">
      <c r="A345" s="59" t="s">
        <v>487</v>
      </c>
      <c r="B345" s="103">
        <v>6899</v>
      </c>
      <c r="C345" s="103">
        <v>5548</v>
      </c>
      <c r="D345" s="103">
        <v>5463</v>
      </c>
      <c r="E345" s="103">
        <v>5356</v>
      </c>
      <c r="F345" s="103">
        <v>2290</v>
      </c>
      <c r="G345" s="103">
        <v>119</v>
      </c>
      <c r="H345" s="103">
        <v>430</v>
      </c>
      <c r="I345" s="103">
        <v>843</v>
      </c>
      <c r="J345" s="103">
        <v>130</v>
      </c>
      <c r="K345" s="103">
        <v>257</v>
      </c>
      <c r="L345" s="103">
        <v>285</v>
      </c>
      <c r="M345" s="103">
        <v>102</v>
      </c>
      <c r="N345" s="103">
        <v>112</v>
      </c>
      <c r="O345" s="103">
        <v>42</v>
      </c>
      <c r="P345" s="103">
        <v>548</v>
      </c>
      <c r="Q345" s="103">
        <v>70</v>
      </c>
      <c r="R345" s="103">
        <v>359</v>
      </c>
      <c r="S345" s="103">
        <v>59</v>
      </c>
      <c r="T345" s="103">
        <v>40</v>
      </c>
      <c r="U345" s="103">
        <v>13</v>
      </c>
      <c r="V345" s="103">
        <v>35</v>
      </c>
      <c r="W345" s="103">
        <v>45</v>
      </c>
      <c r="X345" s="103">
        <v>720</v>
      </c>
      <c r="Y345" s="103">
        <v>8</v>
      </c>
      <c r="Z345" s="103">
        <v>45</v>
      </c>
      <c r="AA345" s="103">
        <v>1</v>
      </c>
      <c r="AB345" s="103">
        <v>1620</v>
      </c>
      <c r="AC345" s="104">
        <v>126</v>
      </c>
      <c r="AD345" s="105">
        <v>260</v>
      </c>
      <c r="AE345" s="60"/>
      <c r="AF345" s="60"/>
      <c r="AG345" s="61" t="s">
        <v>487</v>
      </c>
      <c r="AH345" s="62">
        <f t="shared" si="152"/>
        <v>17.248876648789679</v>
      </c>
      <c r="AI345" s="62">
        <f t="shared" si="153"/>
        <v>62.32787360487027</v>
      </c>
      <c r="AJ345" s="62">
        <f t="shared" si="154"/>
        <v>122.19162197419917</v>
      </c>
      <c r="AK345" s="62">
        <f t="shared" si="155"/>
        <v>18.843310624728222</v>
      </c>
      <c r="AL345" s="62">
        <f t="shared" si="156"/>
        <v>37.251775619655021</v>
      </c>
      <c r="AM345" s="62">
        <f t="shared" si="157"/>
        <v>41.310334831134952</v>
      </c>
      <c r="AN345" s="62">
        <f t="shared" si="158"/>
        <v>14.784751413248298</v>
      </c>
      <c r="AO345" s="62">
        <f t="shared" si="159"/>
        <v>16.2342368459197</v>
      </c>
      <c r="AP345" s="62">
        <f t="shared" si="160"/>
        <v>6.087838817219887</v>
      </c>
      <c r="AQ345" s="62">
        <f t="shared" si="161"/>
        <v>79.431801710392804</v>
      </c>
      <c r="AR345" s="62">
        <f t="shared" si="162"/>
        <v>10.14639802869981</v>
      </c>
      <c r="AS345" s="62">
        <f t="shared" si="163"/>
        <v>52.036527032903315</v>
      </c>
      <c r="AT345" s="62">
        <f t="shared" si="164"/>
        <v>8.551964052761269</v>
      </c>
      <c r="AU345" s="62">
        <f t="shared" si="165"/>
        <v>5.7979417306856069</v>
      </c>
      <c r="AV345" s="62">
        <f t="shared" si="166"/>
        <v>1.8843310624728222</v>
      </c>
      <c r="AW345" s="62">
        <f t="shared" si="167"/>
        <v>5.0731990143499051</v>
      </c>
      <c r="AX345" s="62">
        <f t="shared" si="168"/>
        <v>6.522684447021307</v>
      </c>
      <c r="AY345" s="62">
        <f t="shared" si="169"/>
        <v>104.36295115234091</v>
      </c>
      <c r="AZ345" s="62">
        <f t="shared" si="170"/>
        <v>1.1595883461371215</v>
      </c>
      <c r="BA345" s="62">
        <f t="shared" si="171"/>
        <v>6.522684447021307</v>
      </c>
      <c r="BB345" s="62">
        <f t="shared" si="172"/>
        <v>0.14494854326714018</v>
      </c>
      <c r="BC345" s="62">
        <f t="shared" si="173"/>
        <v>234.81664009276707</v>
      </c>
      <c r="BD345" s="62">
        <f t="shared" si="150"/>
        <v>18.263516451659662</v>
      </c>
      <c r="BE345" s="62">
        <f t="shared" si="151"/>
        <v>37.686621249456444</v>
      </c>
      <c r="BF345" s="54"/>
      <c r="BG345" s="61" t="s">
        <v>487</v>
      </c>
      <c r="BH345" s="62">
        <f t="shared" si="174"/>
        <v>65.714808713161261</v>
      </c>
      <c r="BI345" s="62">
        <f t="shared" si="174"/>
        <v>11.015683345780435</v>
      </c>
      <c r="BJ345" s="62">
        <f t="shared" si="175"/>
        <v>13.069454817027632</v>
      </c>
      <c r="BK345" s="62">
        <f t="shared" si="176"/>
        <v>53.211351755041072</v>
      </c>
      <c r="BL345" s="62">
        <f t="shared" si="177"/>
        <v>129.77649603460705</v>
      </c>
      <c r="BM345" s="62">
        <f t="shared" si="178"/>
        <v>6.5347274085138158</v>
      </c>
      <c r="BN345" s="62">
        <f t="shared" si="179"/>
        <v>3.4934497816593888</v>
      </c>
    </row>
    <row r="346" spans="1:66" x14ac:dyDescent="0.25">
      <c r="A346" s="59" t="s">
        <v>488</v>
      </c>
      <c r="B346" s="103">
        <v>6552</v>
      </c>
      <c r="C346" s="103">
        <v>5158</v>
      </c>
      <c r="D346" s="103">
        <v>5055</v>
      </c>
      <c r="E346" s="103">
        <v>4960</v>
      </c>
      <c r="F346" s="103">
        <v>2070</v>
      </c>
      <c r="G346" s="103">
        <v>93</v>
      </c>
      <c r="H346" s="103">
        <v>291</v>
      </c>
      <c r="I346" s="103">
        <v>936</v>
      </c>
      <c r="J346" s="103">
        <v>111</v>
      </c>
      <c r="K346" s="103">
        <v>260</v>
      </c>
      <c r="L346" s="103">
        <v>219</v>
      </c>
      <c r="M346" s="103">
        <v>122</v>
      </c>
      <c r="N346" s="103">
        <v>154</v>
      </c>
      <c r="O346" s="103">
        <v>35</v>
      </c>
      <c r="P346" s="103">
        <v>450</v>
      </c>
      <c r="Q346" s="103">
        <v>395</v>
      </c>
      <c r="R346" s="103">
        <v>252</v>
      </c>
      <c r="S346" s="103">
        <v>50</v>
      </c>
      <c r="T346" s="103">
        <v>44</v>
      </c>
      <c r="U346" s="103">
        <v>22</v>
      </c>
      <c r="V346" s="103">
        <v>19</v>
      </c>
      <c r="W346" s="103">
        <v>48</v>
      </c>
      <c r="X346" s="103">
        <v>520</v>
      </c>
      <c r="Y346" s="103">
        <v>8</v>
      </c>
      <c r="Z346" s="103">
        <v>25</v>
      </c>
      <c r="AA346" s="103">
        <v>2</v>
      </c>
      <c r="AB346" s="103">
        <v>1461</v>
      </c>
      <c r="AC346" s="104">
        <v>102</v>
      </c>
      <c r="AD346" s="105">
        <v>204</v>
      </c>
      <c r="AE346" s="60"/>
      <c r="AF346" s="60"/>
      <c r="AG346" s="61" t="s">
        <v>488</v>
      </c>
      <c r="AH346" s="62">
        <f t="shared" si="152"/>
        <v>14.194139194139193</v>
      </c>
      <c r="AI346" s="62">
        <f t="shared" si="153"/>
        <v>44.413919413919416</v>
      </c>
      <c r="AJ346" s="62">
        <f t="shared" si="154"/>
        <v>142.85714285714286</v>
      </c>
      <c r="AK346" s="62">
        <f t="shared" si="155"/>
        <v>16.941391941391942</v>
      </c>
      <c r="AL346" s="62">
        <f t="shared" si="156"/>
        <v>39.682539682539684</v>
      </c>
      <c r="AM346" s="62">
        <f t="shared" si="157"/>
        <v>33.424908424908423</v>
      </c>
      <c r="AN346" s="62">
        <f t="shared" si="158"/>
        <v>18.620268620268622</v>
      </c>
      <c r="AO346" s="62">
        <f t="shared" si="159"/>
        <v>23.504273504273502</v>
      </c>
      <c r="AP346" s="62">
        <f t="shared" si="160"/>
        <v>5.3418803418803416</v>
      </c>
      <c r="AQ346" s="62">
        <f t="shared" si="161"/>
        <v>68.681318681318686</v>
      </c>
      <c r="AR346" s="62">
        <f t="shared" si="162"/>
        <v>60.286935286935289</v>
      </c>
      <c r="AS346" s="62">
        <f t="shared" si="163"/>
        <v>38.461538461538467</v>
      </c>
      <c r="AT346" s="62">
        <f t="shared" si="164"/>
        <v>7.6312576312576308</v>
      </c>
      <c r="AU346" s="62">
        <f t="shared" si="165"/>
        <v>6.7155067155067156</v>
      </c>
      <c r="AV346" s="62">
        <f t="shared" si="166"/>
        <v>3.3577533577533578</v>
      </c>
      <c r="AW346" s="62">
        <f t="shared" si="167"/>
        <v>2.8998778998778998</v>
      </c>
      <c r="AX346" s="62">
        <f t="shared" si="168"/>
        <v>7.3260073260073257</v>
      </c>
      <c r="AY346" s="62">
        <f t="shared" si="169"/>
        <v>79.365079365079367</v>
      </c>
      <c r="AZ346" s="62">
        <f t="shared" si="170"/>
        <v>1.2210012210012211</v>
      </c>
      <c r="BA346" s="62">
        <f t="shared" si="171"/>
        <v>3.8156288156288154</v>
      </c>
      <c r="BB346" s="62">
        <f t="shared" si="172"/>
        <v>0.30525030525030528</v>
      </c>
      <c r="BC346" s="62">
        <f t="shared" si="173"/>
        <v>222.985347985348</v>
      </c>
      <c r="BD346" s="62">
        <f t="shared" si="150"/>
        <v>15.567765567765568</v>
      </c>
      <c r="BE346" s="62">
        <f t="shared" si="151"/>
        <v>31.135531135531135</v>
      </c>
      <c r="BF346" s="54"/>
      <c r="BG346" s="61" t="s">
        <v>488</v>
      </c>
      <c r="BH346" s="62">
        <f t="shared" si="174"/>
        <v>49.851632047477743</v>
      </c>
      <c r="BI346" s="62">
        <f t="shared" si="174"/>
        <v>10.080645161290322</v>
      </c>
      <c r="BJ346" s="62">
        <f t="shared" si="175"/>
        <v>79.637096774193552</v>
      </c>
      <c r="BK346" s="62">
        <f t="shared" si="176"/>
        <v>44.153225806451609</v>
      </c>
      <c r="BL346" s="62">
        <f t="shared" si="177"/>
        <v>100.81426909654904</v>
      </c>
      <c r="BM346" s="62">
        <f t="shared" si="178"/>
        <v>3.8306451612903225</v>
      </c>
      <c r="BN346" s="62">
        <f t="shared" si="179"/>
        <v>3.8647342995169081</v>
      </c>
    </row>
    <row r="347" spans="1:66" x14ac:dyDescent="0.25">
      <c r="A347" s="59" t="s">
        <v>489</v>
      </c>
      <c r="B347" s="103">
        <v>1980</v>
      </c>
      <c r="C347" s="103">
        <v>1570</v>
      </c>
      <c r="D347" s="103">
        <v>1552</v>
      </c>
      <c r="E347" s="103">
        <v>1520</v>
      </c>
      <c r="F347" s="103">
        <v>630</v>
      </c>
      <c r="G347" s="103">
        <v>31</v>
      </c>
      <c r="H347" s="103">
        <v>87</v>
      </c>
      <c r="I347" s="103">
        <v>342</v>
      </c>
      <c r="J347" s="103">
        <v>35</v>
      </c>
      <c r="K347" s="103">
        <v>74</v>
      </c>
      <c r="L347" s="103">
        <v>115</v>
      </c>
      <c r="M347" s="103">
        <v>33</v>
      </c>
      <c r="N347" s="103">
        <v>67</v>
      </c>
      <c r="O347" s="103">
        <v>10</v>
      </c>
      <c r="P347" s="103">
        <v>132</v>
      </c>
      <c r="Q347" s="103">
        <v>130</v>
      </c>
      <c r="R347" s="103">
        <v>78</v>
      </c>
      <c r="S347" s="103">
        <v>13</v>
      </c>
      <c r="T347" s="103">
        <v>20</v>
      </c>
      <c r="U347" s="103">
        <v>13</v>
      </c>
      <c r="V347" s="103">
        <v>18</v>
      </c>
      <c r="W347" s="103">
        <v>5</v>
      </c>
      <c r="X347" s="103">
        <v>106</v>
      </c>
      <c r="Y347" s="103">
        <v>3</v>
      </c>
      <c r="Z347" s="103">
        <v>8</v>
      </c>
      <c r="AA347" s="103">
        <v>4</v>
      </c>
      <c r="AB347" s="103">
        <v>486</v>
      </c>
      <c r="AC347" s="104">
        <v>18</v>
      </c>
      <c r="AD347" s="105">
        <v>61</v>
      </c>
      <c r="AE347" s="60"/>
      <c r="AF347" s="60"/>
      <c r="AG347" s="61" t="s">
        <v>489</v>
      </c>
      <c r="AH347" s="62">
        <f t="shared" si="152"/>
        <v>15.656565656565657</v>
      </c>
      <c r="AI347" s="62">
        <f t="shared" si="153"/>
        <v>43.939393939393938</v>
      </c>
      <c r="AJ347" s="62">
        <f t="shared" si="154"/>
        <v>172.72727272727272</v>
      </c>
      <c r="AK347" s="62">
        <f t="shared" si="155"/>
        <v>17.676767676767675</v>
      </c>
      <c r="AL347" s="62">
        <f t="shared" si="156"/>
        <v>37.37373737373737</v>
      </c>
      <c r="AM347" s="62">
        <f t="shared" si="157"/>
        <v>58.080808080808083</v>
      </c>
      <c r="AN347" s="62">
        <f t="shared" si="158"/>
        <v>16.666666666666668</v>
      </c>
      <c r="AO347" s="62">
        <f t="shared" si="159"/>
        <v>33.838383838383841</v>
      </c>
      <c r="AP347" s="62">
        <f t="shared" si="160"/>
        <v>5.0505050505050511</v>
      </c>
      <c r="AQ347" s="62">
        <f t="shared" si="161"/>
        <v>66.666666666666671</v>
      </c>
      <c r="AR347" s="62">
        <f t="shared" si="162"/>
        <v>65.656565656565661</v>
      </c>
      <c r="AS347" s="62">
        <f t="shared" si="163"/>
        <v>39.393939393939391</v>
      </c>
      <c r="AT347" s="62">
        <f t="shared" si="164"/>
        <v>6.5656565656565657</v>
      </c>
      <c r="AU347" s="62">
        <f t="shared" si="165"/>
        <v>10.101010101010102</v>
      </c>
      <c r="AV347" s="62">
        <f t="shared" si="166"/>
        <v>6.5656565656565657</v>
      </c>
      <c r="AW347" s="62">
        <f t="shared" si="167"/>
        <v>9.0909090909090899</v>
      </c>
      <c r="AX347" s="62">
        <f t="shared" si="168"/>
        <v>2.5252525252525255</v>
      </c>
      <c r="AY347" s="62">
        <f t="shared" si="169"/>
        <v>53.535353535353536</v>
      </c>
      <c r="AZ347" s="62">
        <f t="shared" si="170"/>
        <v>1.5151515151515151</v>
      </c>
      <c r="BA347" s="62">
        <f t="shared" si="171"/>
        <v>4.0404040404040407</v>
      </c>
      <c r="BB347" s="62">
        <f t="shared" si="172"/>
        <v>2.0202020202020203</v>
      </c>
      <c r="BC347" s="62">
        <f t="shared" si="173"/>
        <v>245.45454545454544</v>
      </c>
      <c r="BD347" s="62">
        <f t="shared" si="150"/>
        <v>9.0909090909090899</v>
      </c>
      <c r="BE347" s="62">
        <f t="shared" si="151"/>
        <v>30.80808080808081</v>
      </c>
      <c r="BF347" s="54"/>
      <c r="BG347" s="61" t="s">
        <v>489</v>
      </c>
      <c r="BH347" s="62">
        <f t="shared" si="174"/>
        <v>50.257731958762889</v>
      </c>
      <c r="BI347" s="62">
        <f t="shared" si="174"/>
        <v>8.5526315789473681</v>
      </c>
      <c r="BJ347" s="62">
        <f t="shared" si="175"/>
        <v>85.526315789473685</v>
      </c>
      <c r="BK347" s="62">
        <f t="shared" si="176"/>
        <v>75.65789473684211</v>
      </c>
      <c r="BL347" s="62">
        <f t="shared" si="177"/>
        <v>67.515923566878982</v>
      </c>
      <c r="BM347" s="62">
        <f t="shared" si="178"/>
        <v>11.842105263157896</v>
      </c>
      <c r="BN347" s="62">
        <f t="shared" si="179"/>
        <v>4.7619047619047628</v>
      </c>
    </row>
    <row r="348" spans="1:66" x14ac:dyDescent="0.25">
      <c r="A348" s="59" t="s">
        <v>490</v>
      </c>
      <c r="B348" s="103">
        <v>6351</v>
      </c>
      <c r="C348" s="103">
        <v>5010</v>
      </c>
      <c r="D348" s="103">
        <v>4938</v>
      </c>
      <c r="E348" s="103">
        <v>4834</v>
      </c>
      <c r="F348" s="103">
        <v>1902</v>
      </c>
      <c r="G348" s="103">
        <v>97</v>
      </c>
      <c r="H348" s="103">
        <v>370</v>
      </c>
      <c r="I348" s="103">
        <v>812</v>
      </c>
      <c r="J348" s="103">
        <v>74</v>
      </c>
      <c r="K348" s="103">
        <v>262</v>
      </c>
      <c r="L348" s="103">
        <v>283</v>
      </c>
      <c r="M348" s="103">
        <v>88</v>
      </c>
      <c r="N348" s="103">
        <v>151</v>
      </c>
      <c r="O348" s="103">
        <v>46</v>
      </c>
      <c r="P348" s="103">
        <v>447</v>
      </c>
      <c r="Q348" s="103">
        <v>95</v>
      </c>
      <c r="R348" s="103">
        <v>252</v>
      </c>
      <c r="S348" s="103">
        <v>53</v>
      </c>
      <c r="T348" s="103">
        <v>43</v>
      </c>
      <c r="U348" s="103">
        <v>18</v>
      </c>
      <c r="V348" s="103">
        <v>32</v>
      </c>
      <c r="W348" s="103">
        <v>71</v>
      </c>
      <c r="X348" s="103">
        <v>632</v>
      </c>
      <c r="Y348" s="103">
        <v>3</v>
      </c>
      <c r="Z348" s="103">
        <v>41</v>
      </c>
      <c r="AA348" s="103">
        <v>9</v>
      </c>
      <c r="AB348" s="103">
        <v>1459</v>
      </c>
      <c r="AC348" s="104">
        <v>107</v>
      </c>
      <c r="AD348" s="105">
        <v>208</v>
      </c>
      <c r="AE348" s="60"/>
      <c r="AF348" s="60"/>
      <c r="AG348" s="61" t="s">
        <v>490</v>
      </c>
      <c r="AH348" s="62">
        <f t="shared" si="152"/>
        <v>15.273185325145647</v>
      </c>
      <c r="AI348" s="62">
        <f t="shared" si="153"/>
        <v>58.258541961895759</v>
      </c>
      <c r="AJ348" s="62">
        <f t="shared" si="154"/>
        <v>127.85388127853881</v>
      </c>
      <c r="AK348" s="62">
        <f t="shared" si="155"/>
        <v>11.651708392379154</v>
      </c>
      <c r="AL348" s="62">
        <f t="shared" si="156"/>
        <v>41.253345929774838</v>
      </c>
      <c r="AM348" s="62">
        <f t="shared" si="157"/>
        <v>44.559911824909463</v>
      </c>
      <c r="AN348" s="62">
        <f t="shared" si="158"/>
        <v>13.856085655802236</v>
      </c>
      <c r="AO348" s="62">
        <f t="shared" si="159"/>
        <v>23.775783341206111</v>
      </c>
      <c r="AP348" s="62">
        <f t="shared" si="160"/>
        <v>7.2429538655329875</v>
      </c>
      <c r="AQ348" s="62">
        <f t="shared" si="161"/>
        <v>70.382616910722717</v>
      </c>
      <c r="AR348" s="62">
        <f t="shared" si="162"/>
        <v>14.958274287513778</v>
      </c>
      <c r="AS348" s="62">
        <f t="shared" si="163"/>
        <v>39.678790741615494</v>
      </c>
      <c r="AT348" s="62">
        <f t="shared" si="164"/>
        <v>8.3451424972445292</v>
      </c>
      <c r="AU348" s="62">
        <f t="shared" si="165"/>
        <v>6.7705873090851831</v>
      </c>
      <c r="AV348" s="62">
        <f t="shared" si="166"/>
        <v>2.8341993386868212</v>
      </c>
      <c r="AW348" s="62">
        <f t="shared" si="167"/>
        <v>5.0385766021099041</v>
      </c>
      <c r="AX348" s="62">
        <f t="shared" si="168"/>
        <v>11.17934183593135</v>
      </c>
      <c r="AY348" s="62">
        <f t="shared" si="169"/>
        <v>99.511887891670611</v>
      </c>
      <c r="AZ348" s="62">
        <f t="shared" si="170"/>
        <v>0.47236655644780351</v>
      </c>
      <c r="BA348" s="62">
        <f t="shared" si="171"/>
        <v>6.4556762714533145</v>
      </c>
      <c r="BB348" s="62">
        <f t="shared" si="172"/>
        <v>1.4170996693434106</v>
      </c>
      <c r="BC348" s="62">
        <f t="shared" si="173"/>
        <v>229.72760195244842</v>
      </c>
      <c r="BD348" s="62">
        <f t="shared" si="150"/>
        <v>16.847740513304991</v>
      </c>
      <c r="BE348" s="62">
        <f t="shared" si="151"/>
        <v>32.750747913714378</v>
      </c>
      <c r="BF348" s="54"/>
      <c r="BG348" s="61" t="s">
        <v>490</v>
      </c>
      <c r="BH348" s="62">
        <f t="shared" si="174"/>
        <v>51.032806804374239</v>
      </c>
      <c r="BI348" s="62">
        <f t="shared" si="174"/>
        <v>10.964004964832437</v>
      </c>
      <c r="BJ348" s="62">
        <f t="shared" si="175"/>
        <v>19.652461729416629</v>
      </c>
      <c r="BK348" s="62">
        <f t="shared" si="176"/>
        <v>58.543649151841123</v>
      </c>
      <c r="BL348" s="62">
        <f t="shared" si="177"/>
        <v>126.14770459081836</v>
      </c>
      <c r="BM348" s="62">
        <f t="shared" si="178"/>
        <v>6.6197765825403385</v>
      </c>
      <c r="BN348" s="62">
        <f t="shared" si="179"/>
        <v>1.5772870662460567</v>
      </c>
    </row>
    <row r="349" spans="1:66" x14ac:dyDescent="0.25">
      <c r="A349" s="59" t="s">
        <v>491</v>
      </c>
      <c r="B349" s="103">
        <v>1632</v>
      </c>
      <c r="C349" s="103">
        <v>1352</v>
      </c>
      <c r="D349" s="103">
        <v>1327</v>
      </c>
      <c r="E349" s="103">
        <v>1306</v>
      </c>
      <c r="F349" s="103">
        <v>535</v>
      </c>
      <c r="G349" s="103">
        <v>22</v>
      </c>
      <c r="H349" s="103">
        <v>99</v>
      </c>
      <c r="I349" s="103">
        <v>191</v>
      </c>
      <c r="J349" s="103">
        <v>26</v>
      </c>
      <c r="K349" s="103">
        <v>69</v>
      </c>
      <c r="L349" s="103">
        <v>75</v>
      </c>
      <c r="M349" s="103">
        <v>28</v>
      </c>
      <c r="N349" s="103">
        <v>22</v>
      </c>
      <c r="O349" s="103">
        <v>16</v>
      </c>
      <c r="P349" s="103">
        <v>117</v>
      </c>
      <c r="Q349" s="103">
        <v>135</v>
      </c>
      <c r="R349" s="103">
        <v>62</v>
      </c>
      <c r="S349" s="103">
        <v>6</v>
      </c>
      <c r="T349" s="103">
        <v>10</v>
      </c>
      <c r="U349" s="103">
        <v>3</v>
      </c>
      <c r="V349" s="103">
        <v>14</v>
      </c>
      <c r="W349" s="103">
        <v>26</v>
      </c>
      <c r="X349" s="103">
        <v>150</v>
      </c>
      <c r="Y349" s="103">
        <v>3</v>
      </c>
      <c r="Z349" s="103">
        <v>18</v>
      </c>
      <c r="AA349" s="103">
        <v>4</v>
      </c>
      <c r="AB349" s="103">
        <v>363</v>
      </c>
      <c r="AC349" s="104">
        <v>37</v>
      </c>
      <c r="AD349" s="105">
        <v>66</v>
      </c>
      <c r="AE349" s="60"/>
      <c r="AF349" s="60"/>
      <c r="AG349" s="61" t="s">
        <v>491</v>
      </c>
      <c r="AH349" s="62">
        <f t="shared" si="152"/>
        <v>13.480392156862745</v>
      </c>
      <c r="AI349" s="62">
        <f t="shared" si="153"/>
        <v>60.661764705882355</v>
      </c>
      <c r="AJ349" s="62">
        <f t="shared" si="154"/>
        <v>117.03431372549019</v>
      </c>
      <c r="AK349" s="62">
        <f t="shared" si="155"/>
        <v>15.931372549019606</v>
      </c>
      <c r="AL349" s="62">
        <f t="shared" si="156"/>
        <v>42.279411764705884</v>
      </c>
      <c r="AM349" s="62">
        <f t="shared" si="157"/>
        <v>45.955882352941181</v>
      </c>
      <c r="AN349" s="62">
        <f t="shared" si="158"/>
        <v>17.156862745098042</v>
      </c>
      <c r="AO349" s="62">
        <f t="shared" si="159"/>
        <v>13.480392156862745</v>
      </c>
      <c r="AP349" s="62">
        <f t="shared" si="160"/>
        <v>9.8039215686274517</v>
      </c>
      <c r="AQ349" s="62">
        <f t="shared" si="161"/>
        <v>71.691176470588232</v>
      </c>
      <c r="AR349" s="62">
        <f t="shared" si="162"/>
        <v>82.720588235294116</v>
      </c>
      <c r="AS349" s="62">
        <f t="shared" si="163"/>
        <v>37.990196078431367</v>
      </c>
      <c r="AT349" s="62">
        <f t="shared" si="164"/>
        <v>3.6764705882352939</v>
      </c>
      <c r="AU349" s="62">
        <f t="shared" si="165"/>
        <v>6.1274509803921564</v>
      </c>
      <c r="AV349" s="62">
        <f t="shared" si="166"/>
        <v>1.838235294117647</v>
      </c>
      <c r="AW349" s="62">
        <f t="shared" si="167"/>
        <v>8.5784313725490211</v>
      </c>
      <c r="AX349" s="62">
        <f t="shared" si="168"/>
        <v>15.931372549019606</v>
      </c>
      <c r="AY349" s="62">
        <f t="shared" si="169"/>
        <v>91.911764705882362</v>
      </c>
      <c r="AZ349" s="62">
        <f t="shared" si="170"/>
        <v>1.838235294117647</v>
      </c>
      <c r="BA349" s="62">
        <f t="shared" si="171"/>
        <v>11.029411764705882</v>
      </c>
      <c r="BB349" s="62">
        <f t="shared" si="172"/>
        <v>2.4509803921568629</v>
      </c>
      <c r="BC349" s="62">
        <f t="shared" si="173"/>
        <v>222.42647058823528</v>
      </c>
      <c r="BD349" s="62">
        <f t="shared" si="150"/>
        <v>22.671568627450981</v>
      </c>
      <c r="BE349" s="62">
        <f t="shared" si="151"/>
        <v>40.441176470588239</v>
      </c>
      <c r="BF349" s="54"/>
      <c r="BG349" s="61" t="s">
        <v>491</v>
      </c>
      <c r="BH349" s="62">
        <f t="shared" si="174"/>
        <v>46.721929163526752</v>
      </c>
      <c r="BI349" s="62">
        <f t="shared" si="174"/>
        <v>4.5941807044410421</v>
      </c>
      <c r="BJ349" s="62">
        <f t="shared" si="175"/>
        <v>103.36906584992343</v>
      </c>
      <c r="BK349" s="62">
        <f t="shared" si="176"/>
        <v>57.42725880551302</v>
      </c>
      <c r="BL349" s="62">
        <f t="shared" si="177"/>
        <v>110.94674556213018</v>
      </c>
      <c r="BM349" s="62">
        <f t="shared" si="178"/>
        <v>10.719754977029096</v>
      </c>
      <c r="BN349" s="62">
        <f t="shared" si="179"/>
        <v>5.6074766355140184</v>
      </c>
    </row>
    <row r="350" spans="1:66" x14ac:dyDescent="0.25">
      <c r="A350" s="59" t="s">
        <v>492</v>
      </c>
      <c r="B350" s="103">
        <v>10192</v>
      </c>
      <c r="C350" s="103">
        <v>8058</v>
      </c>
      <c r="D350" s="103">
        <v>7912</v>
      </c>
      <c r="E350" s="103">
        <v>7767</v>
      </c>
      <c r="F350" s="103">
        <v>3121</v>
      </c>
      <c r="G350" s="103">
        <v>159</v>
      </c>
      <c r="H350" s="103">
        <v>529</v>
      </c>
      <c r="I350" s="103">
        <v>1339</v>
      </c>
      <c r="J350" s="103">
        <v>208</v>
      </c>
      <c r="K350" s="103">
        <v>424</v>
      </c>
      <c r="L350" s="103">
        <v>426</v>
      </c>
      <c r="M350" s="103">
        <v>223</v>
      </c>
      <c r="N350" s="103">
        <v>284</v>
      </c>
      <c r="O350" s="103">
        <v>61</v>
      </c>
      <c r="P350" s="103">
        <v>735</v>
      </c>
      <c r="Q350" s="103">
        <v>301</v>
      </c>
      <c r="R350" s="103">
        <v>410</v>
      </c>
      <c r="S350" s="103">
        <v>104</v>
      </c>
      <c r="T350" s="103">
        <v>67</v>
      </c>
      <c r="U350" s="103">
        <v>22</v>
      </c>
      <c r="V350" s="103">
        <v>77</v>
      </c>
      <c r="W350" s="103">
        <v>131</v>
      </c>
      <c r="X350" s="103">
        <v>1110</v>
      </c>
      <c r="Y350" s="103">
        <v>12</v>
      </c>
      <c r="Z350" s="103">
        <v>58</v>
      </c>
      <c r="AA350" s="103">
        <v>14</v>
      </c>
      <c r="AB350" s="103">
        <v>2322</v>
      </c>
      <c r="AC350" s="104">
        <v>172</v>
      </c>
      <c r="AD350" s="105">
        <v>316</v>
      </c>
      <c r="AE350" s="60"/>
      <c r="AF350" s="60"/>
      <c r="AG350" s="61" t="s">
        <v>492</v>
      </c>
      <c r="AH350" s="62">
        <f t="shared" si="152"/>
        <v>15.600470957613815</v>
      </c>
      <c r="AI350" s="62">
        <f t="shared" si="153"/>
        <v>51.903453689167975</v>
      </c>
      <c r="AJ350" s="62">
        <f t="shared" si="154"/>
        <v>131.37755102040816</v>
      </c>
      <c r="AK350" s="62">
        <f t="shared" si="155"/>
        <v>20.408163265306122</v>
      </c>
      <c r="AL350" s="62">
        <f t="shared" si="156"/>
        <v>41.601255886970172</v>
      </c>
      <c r="AM350" s="62">
        <f t="shared" si="157"/>
        <v>41.797488226059656</v>
      </c>
      <c r="AN350" s="62">
        <f t="shared" si="158"/>
        <v>21.87990580847724</v>
      </c>
      <c r="AO350" s="62">
        <f t="shared" si="159"/>
        <v>27.864992150706435</v>
      </c>
      <c r="AP350" s="62">
        <f t="shared" si="160"/>
        <v>5.9850863422291996</v>
      </c>
      <c r="AQ350" s="62">
        <f t="shared" si="161"/>
        <v>72.115384615384613</v>
      </c>
      <c r="AR350" s="62">
        <f t="shared" si="162"/>
        <v>29.532967032967033</v>
      </c>
      <c r="AS350" s="62">
        <f t="shared" si="163"/>
        <v>40.2276295133438</v>
      </c>
      <c r="AT350" s="62">
        <f t="shared" si="164"/>
        <v>10.204081632653061</v>
      </c>
      <c r="AU350" s="62">
        <f t="shared" si="165"/>
        <v>6.5737833594976447</v>
      </c>
      <c r="AV350" s="62">
        <f t="shared" si="166"/>
        <v>2.1585557299843012</v>
      </c>
      <c r="AW350" s="62">
        <f t="shared" si="167"/>
        <v>7.5549450549450547</v>
      </c>
      <c r="AX350" s="62">
        <f t="shared" si="168"/>
        <v>12.853218210361067</v>
      </c>
      <c r="AY350" s="62">
        <f t="shared" si="169"/>
        <v>108.90894819466249</v>
      </c>
      <c r="AZ350" s="62">
        <f t="shared" si="170"/>
        <v>1.1773940345368916</v>
      </c>
      <c r="BA350" s="62">
        <f t="shared" si="171"/>
        <v>5.6907378335949765</v>
      </c>
      <c r="BB350" s="62">
        <f t="shared" si="172"/>
        <v>1.3736263736263736</v>
      </c>
      <c r="BC350" s="62">
        <f t="shared" si="173"/>
        <v>227.82574568288854</v>
      </c>
      <c r="BD350" s="62">
        <f t="shared" si="150"/>
        <v>16.875981161695446</v>
      </c>
      <c r="BE350" s="62">
        <f t="shared" si="151"/>
        <v>31.004709576138147</v>
      </c>
      <c r="BF350" s="54"/>
      <c r="BG350" s="61" t="s">
        <v>492</v>
      </c>
      <c r="BH350" s="62">
        <f t="shared" si="174"/>
        <v>51.820020222446914</v>
      </c>
      <c r="BI350" s="62">
        <f t="shared" si="174"/>
        <v>13.389983262520921</v>
      </c>
      <c r="BJ350" s="62">
        <f t="shared" si="175"/>
        <v>38.753701557873057</v>
      </c>
      <c r="BK350" s="62">
        <f t="shared" si="176"/>
        <v>54.8474314407107</v>
      </c>
      <c r="BL350" s="62">
        <f t="shared" si="177"/>
        <v>137.75130305286669</v>
      </c>
      <c r="BM350" s="62">
        <f t="shared" si="178"/>
        <v>9.91373760782799</v>
      </c>
      <c r="BN350" s="62">
        <f t="shared" si="179"/>
        <v>3.8449214995193848</v>
      </c>
    </row>
    <row r="351" spans="1:66" x14ac:dyDescent="0.25">
      <c r="A351" s="59" t="s">
        <v>493</v>
      </c>
      <c r="B351" s="103">
        <v>8636</v>
      </c>
      <c r="C351" s="103">
        <v>6589</v>
      </c>
      <c r="D351" s="103">
        <v>6446</v>
      </c>
      <c r="E351" s="103">
        <v>6317</v>
      </c>
      <c r="F351" s="103">
        <v>2235</v>
      </c>
      <c r="G351" s="103">
        <v>107</v>
      </c>
      <c r="H351" s="103">
        <v>462</v>
      </c>
      <c r="I351" s="103">
        <v>1020</v>
      </c>
      <c r="J351" s="103">
        <v>144</v>
      </c>
      <c r="K351" s="103">
        <v>334</v>
      </c>
      <c r="L351" s="103">
        <v>196</v>
      </c>
      <c r="M351" s="103">
        <v>121</v>
      </c>
      <c r="N351" s="103">
        <v>209</v>
      </c>
      <c r="O351" s="103">
        <v>33</v>
      </c>
      <c r="P351" s="103">
        <v>513</v>
      </c>
      <c r="Q351" s="103">
        <v>166</v>
      </c>
      <c r="R351" s="103">
        <v>259</v>
      </c>
      <c r="S351" s="103">
        <v>69</v>
      </c>
      <c r="T351" s="103">
        <v>59</v>
      </c>
      <c r="U351" s="103">
        <v>22</v>
      </c>
      <c r="V351" s="103">
        <v>39</v>
      </c>
      <c r="W351" s="103">
        <v>69</v>
      </c>
      <c r="X351" s="103">
        <v>816</v>
      </c>
      <c r="Y351" s="103">
        <v>6</v>
      </c>
      <c r="Z351" s="103">
        <v>47</v>
      </c>
      <c r="AA351" s="103">
        <v>7</v>
      </c>
      <c r="AB351" s="103">
        <v>1738</v>
      </c>
      <c r="AC351" s="104">
        <v>143</v>
      </c>
      <c r="AD351" s="105">
        <v>257</v>
      </c>
      <c r="AE351" s="60"/>
      <c r="AF351" s="60"/>
      <c r="AG351" s="61" t="s">
        <v>493</v>
      </c>
      <c r="AH351" s="62">
        <f t="shared" si="152"/>
        <v>12.38999536822603</v>
      </c>
      <c r="AI351" s="62">
        <f t="shared" si="153"/>
        <v>53.496989346919868</v>
      </c>
      <c r="AJ351" s="62">
        <f t="shared" si="154"/>
        <v>118.11023622047244</v>
      </c>
      <c r="AK351" s="62">
        <f t="shared" si="155"/>
        <v>16.674386289949052</v>
      </c>
      <c r="AL351" s="62">
        <f t="shared" si="156"/>
        <v>38.675312644742938</v>
      </c>
      <c r="AM351" s="62">
        <f t="shared" si="157"/>
        <v>22.69569245020843</v>
      </c>
      <c r="AN351" s="62">
        <f t="shared" si="158"/>
        <v>14.011116257526632</v>
      </c>
      <c r="AO351" s="62">
        <f t="shared" si="159"/>
        <v>24.201018990273273</v>
      </c>
      <c r="AP351" s="62">
        <f t="shared" si="160"/>
        <v>3.8212135247799908</v>
      </c>
      <c r="AQ351" s="62">
        <f t="shared" si="161"/>
        <v>59.402501157943497</v>
      </c>
      <c r="AR351" s="62">
        <f t="shared" si="162"/>
        <v>19.221861973135709</v>
      </c>
      <c r="AS351" s="62">
        <f t="shared" si="163"/>
        <v>29.990736452061139</v>
      </c>
      <c r="AT351" s="62">
        <f t="shared" si="164"/>
        <v>7.9898100972672532</v>
      </c>
      <c r="AU351" s="62">
        <f t="shared" si="165"/>
        <v>6.8318666049096803</v>
      </c>
      <c r="AV351" s="62">
        <f t="shared" si="166"/>
        <v>2.5474756831866605</v>
      </c>
      <c r="AW351" s="62">
        <f t="shared" si="167"/>
        <v>4.5159796201945346</v>
      </c>
      <c r="AX351" s="62">
        <f t="shared" si="168"/>
        <v>7.9898100972672532</v>
      </c>
      <c r="AY351" s="62">
        <f t="shared" si="169"/>
        <v>94.488188976377955</v>
      </c>
      <c r="AZ351" s="62">
        <f t="shared" si="170"/>
        <v>0.69476609541454382</v>
      </c>
      <c r="BA351" s="62">
        <f t="shared" si="171"/>
        <v>5.4423344140805927</v>
      </c>
      <c r="BB351" s="62">
        <f t="shared" si="172"/>
        <v>0.81056044465030108</v>
      </c>
      <c r="BC351" s="62">
        <f t="shared" si="173"/>
        <v>201.25057897174617</v>
      </c>
      <c r="BD351" s="62">
        <f t="shared" si="150"/>
        <v>16.558591940713292</v>
      </c>
      <c r="BE351" s="62">
        <f t="shared" si="151"/>
        <v>29.759147753589623</v>
      </c>
      <c r="BF351" s="54"/>
      <c r="BG351" s="61" t="s">
        <v>493</v>
      </c>
      <c r="BH351" s="62">
        <f t="shared" si="174"/>
        <v>40.179956562209121</v>
      </c>
      <c r="BI351" s="62">
        <f t="shared" si="174"/>
        <v>10.922906442931771</v>
      </c>
      <c r="BJ351" s="62">
        <f t="shared" si="175"/>
        <v>26.278296659806873</v>
      </c>
      <c r="BK351" s="62">
        <f t="shared" si="176"/>
        <v>31.027386417603292</v>
      </c>
      <c r="BL351" s="62">
        <f t="shared" si="177"/>
        <v>123.84276825011382</v>
      </c>
      <c r="BM351" s="62">
        <f t="shared" si="178"/>
        <v>6.1738166851353489</v>
      </c>
      <c r="BN351" s="62">
        <f t="shared" si="179"/>
        <v>2.6845637583892614</v>
      </c>
    </row>
    <row r="352" spans="1:66" x14ac:dyDescent="0.25">
      <c r="A352" s="59" t="s">
        <v>494</v>
      </c>
      <c r="B352" s="103">
        <v>5456</v>
      </c>
      <c r="C352" s="103">
        <v>4200</v>
      </c>
      <c r="D352" s="103">
        <v>4115</v>
      </c>
      <c r="E352" s="103">
        <v>4042</v>
      </c>
      <c r="F352" s="103">
        <v>1541</v>
      </c>
      <c r="G352" s="103">
        <v>63</v>
      </c>
      <c r="H352" s="103">
        <v>250</v>
      </c>
      <c r="I352" s="103">
        <v>600</v>
      </c>
      <c r="J352" s="103">
        <v>78</v>
      </c>
      <c r="K352" s="103">
        <v>231</v>
      </c>
      <c r="L352" s="103">
        <v>126</v>
      </c>
      <c r="M352" s="103">
        <v>73</v>
      </c>
      <c r="N352" s="103">
        <v>56</v>
      </c>
      <c r="O352" s="103">
        <v>22</v>
      </c>
      <c r="P352" s="103">
        <v>363</v>
      </c>
      <c r="Q352" s="103">
        <v>203</v>
      </c>
      <c r="R352" s="103">
        <v>181</v>
      </c>
      <c r="S352" s="103">
        <v>50</v>
      </c>
      <c r="T352" s="103">
        <v>28</v>
      </c>
      <c r="U352" s="103">
        <v>15</v>
      </c>
      <c r="V352" s="103">
        <v>22</v>
      </c>
      <c r="W352" s="103">
        <v>29</v>
      </c>
      <c r="X352" s="103">
        <v>447</v>
      </c>
      <c r="Y352" s="103">
        <v>4</v>
      </c>
      <c r="Z352" s="103">
        <v>24</v>
      </c>
      <c r="AA352" s="103">
        <v>8</v>
      </c>
      <c r="AB352" s="103">
        <v>1062</v>
      </c>
      <c r="AC352" s="104">
        <v>87</v>
      </c>
      <c r="AD352" s="105">
        <v>211</v>
      </c>
      <c r="AE352" s="60"/>
      <c r="AF352" s="60"/>
      <c r="AG352" s="61" t="s">
        <v>494</v>
      </c>
      <c r="AH352" s="62">
        <f t="shared" si="152"/>
        <v>11.546920821114369</v>
      </c>
      <c r="AI352" s="62">
        <f t="shared" si="153"/>
        <v>45.821114369501466</v>
      </c>
      <c r="AJ352" s="62">
        <f t="shared" si="154"/>
        <v>109.97067448680352</v>
      </c>
      <c r="AK352" s="62">
        <f t="shared" si="155"/>
        <v>14.296187683284456</v>
      </c>
      <c r="AL352" s="62">
        <f t="shared" si="156"/>
        <v>42.338709677419352</v>
      </c>
      <c r="AM352" s="62">
        <f t="shared" si="157"/>
        <v>23.093841642228739</v>
      </c>
      <c r="AN352" s="62">
        <f t="shared" si="158"/>
        <v>13.379765395894429</v>
      </c>
      <c r="AO352" s="62">
        <f t="shared" si="159"/>
        <v>10.263929618768328</v>
      </c>
      <c r="AP352" s="62">
        <f t="shared" si="160"/>
        <v>4.032258064516129</v>
      </c>
      <c r="AQ352" s="62">
        <f t="shared" si="161"/>
        <v>66.532258064516128</v>
      </c>
      <c r="AR352" s="62">
        <f t="shared" si="162"/>
        <v>37.206744868035194</v>
      </c>
      <c r="AS352" s="62">
        <f t="shared" si="163"/>
        <v>33.174486803519059</v>
      </c>
      <c r="AT352" s="62">
        <f t="shared" si="164"/>
        <v>9.1642228739002931</v>
      </c>
      <c r="AU352" s="62">
        <f t="shared" si="165"/>
        <v>5.1319648093841641</v>
      </c>
      <c r="AV352" s="62">
        <f t="shared" si="166"/>
        <v>2.7492668621700882</v>
      </c>
      <c r="AW352" s="62">
        <f t="shared" si="167"/>
        <v>4.032258064516129</v>
      </c>
      <c r="AX352" s="62">
        <f t="shared" si="168"/>
        <v>5.3152492668621694</v>
      </c>
      <c r="AY352" s="62">
        <f t="shared" si="169"/>
        <v>81.928152492668616</v>
      </c>
      <c r="AZ352" s="62">
        <f t="shared" si="170"/>
        <v>0.73313782991202348</v>
      </c>
      <c r="BA352" s="62">
        <f t="shared" si="171"/>
        <v>4.3988269794721413</v>
      </c>
      <c r="BB352" s="62">
        <f t="shared" si="172"/>
        <v>1.466275659824047</v>
      </c>
      <c r="BC352" s="62">
        <f t="shared" si="173"/>
        <v>194.64809384164224</v>
      </c>
      <c r="BD352" s="62">
        <f t="shared" si="150"/>
        <v>15.94574780058651</v>
      </c>
      <c r="BE352" s="62">
        <f t="shared" si="151"/>
        <v>38.673020527859236</v>
      </c>
      <c r="BF352" s="54"/>
      <c r="BG352" s="61" t="s">
        <v>494</v>
      </c>
      <c r="BH352" s="62">
        <f t="shared" si="174"/>
        <v>43.985419198055894</v>
      </c>
      <c r="BI352" s="62">
        <f t="shared" si="174"/>
        <v>12.370113805047007</v>
      </c>
      <c r="BJ352" s="62">
        <f t="shared" si="175"/>
        <v>50.222662048490847</v>
      </c>
      <c r="BK352" s="62">
        <f t="shared" si="176"/>
        <v>31.172686788718458</v>
      </c>
      <c r="BL352" s="62">
        <f t="shared" si="177"/>
        <v>106.42857142857143</v>
      </c>
      <c r="BM352" s="62">
        <f t="shared" si="178"/>
        <v>5.4428500742206829</v>
      </c>
      <c r="BN352" s="62">
        <f t="shared" si="179"/>
        <v>2.5957170668397143</v>
      </c>
    </row>
    <row r="353" spans="1:66" x14ac:dyDescent="0.25">
      <c r="A353" s="59" t="s">
        <v>495</v>
      </c>
      <c r="B353" s="103">
        <v>10743</v>
      </c>
      <c r="C353" s="103">
        <v>8731</v>
      </c>
      <c r="D353" s="103">
        <v>8594</v>
      </c>
      <c r="E353" s="103">
        <v>8433</v>
      </c>
      <c r="F353" s="103">
        <v>3728</v>
      </c>
      <c r="G353" s="103">
        <v>153</v>
      </c>
      <c r="H353" s="103">
        <v>664</v>
      </c>
      <c r="I353" s="103">
        <v>1424</v>
      </c>
      <c r="J353" s="103">
        <v>227</v>
      </c>
      <c r="K353" s="103">
        <v>395</v>
      </c>
      <c r="L353" s="103">
        <v>506</v>
      </c>
      <c r="M353" s="103">
        <v>162</v>
      </c>
      <c r="N353" s="103">
        <v>252</v>
      </c>
      <c r="O353" s="103">
        <v>94</v>
      </c>
      <c r="P353" s="103">
        <v>798</v>
      </c>
      <c r="Q353" s="103">
        <v>539</v>
      </c>
      <c r="R353" s="103">
        <v>491</v>
      </c>
      <c r="S353" s="103">
        <v>100</v>
      </c>
      <c r="T353" s="103">
        <v>72</v>
      </c>
      <c r="U353" s="103">
        <v>25</v>
      </c>
      <c r="V353" s="103">
        <v>108</v>
      </c>
      <c r="W353" s="103">
        <v>91</v>
      </c>
      <c r="X353" s="103">
        <v>1076</v>
      </c>
      <c r="Y353" s="103">
        <v>22</v>
      </c>
      <c r="Z353" s="103">
        <v>64</v>
      </c>
      <c r="AA353" s="103">
        <v>76</v>
      </c>
      <c r="AB353" s="103">
        <v>2574</v>
      </c>
      <c r="AC353" s="104">
        <v>215</v>
      </c>
      <c r="AD353" s="105">
        <v>370</v>
      </c>
      <c r="AE353" s="60"/>
      <c r="AF353" s="60"/>
      <c r="AG353" s="61" t="s">
        <v>495</v>
      </c>
      <c r="AH353" s="62">
        <f t="shared" si="152"/>
        <v>14.241831890533371</v>
      </c>
      <c r="AI353" s="62">
        <f t="shared" si="153"/>
        <v>61.807688727543521</v>
      </c>
      <c r="AJ353" s="62">
        <f t="shared" si="154"/>
        <v>132.55142883738247</v>
      </c>
      <c r="AK353" s="62">
        <f t="shared" si="155"/>
        <v>21.130038164386114</v>
      </c>
      <c r="AL353" s="62">
        <f t="shared" si="156"/>
        <v>36.768128083403148</v>
      </c>
      <c r="AM353" s="62">
        <f t="shared" si="157"/>
        <v>47.100437494182259</v>
      </c>
      <c r="AN353" s="62">
        <f t="shared" si="158"/>
        <v>15.079586707623568</v>
      </c>
      <c r="AO353" s="62">
        <f t="shared" si="159"/>
        <v>23.457134878525551</v>
      </c>
      <c r="AP353" s="62">
        <f t="shared" si="160"/>
        <v>8.7498836451642941</v>
      </c>
      <c r="AQ353" s="62">
        <f t="shared" si="161"/>
        <v>74.280927115330911</v>
      </c>
      <c r="AR353" s="62">
        <f t="shared" si="162"/>
        <v>50.172205156846317</v>
      </c>
      <c r="AS353" s="62">
        <f t="shared" si="163"/>
        <v>45.704179465698594</v>
      </c>
      <c r="AT353" s="62">
        <f t="shared" si="164"/>
        <v>9.3083868565577585</v>
      </c>
      <c r="AU353" s="62">
        <f t="shared" si="165"/>
        <v>6.7020385367215862</v>
      </c>
      <c r="AV353" s="62">
        <f t="shared" si="166"/>
        <v>2.3270967141394396</v>
      </c>
      <c r="AW353" s="62">
        <f t="shared" si="167"/>
        <v>10.05305780508238</v>
      </c>
      <c r="AX353" s="62">
        <f t="shared" si="168"/>
        <v>8.47063203946756</v>
      </c>
      <c r="AY353" s="62">
        <f t="shared" si="169"/>
        <v>100.15824257656149</v>
      </c>
      <c r="AZ353" s="62">
        <f t="shared" si="170"/>
        <v>2.047845108442707</v>
      </c>
      <c r="BA353" s="62">
        <f t="shared" si="171"/>
        <v>5.9573675881969654</v>
      </c>
      <c r="BB353" s="62">
        <f t="shared" si="172"/>
        <v>7.0743740109838962</v>
      </c>
      <c r="BC353" s="62">
        <f t="shared" si="173"/>
        <v>239.59787768779668</v>
      </c>
      <c r="BD353" s="62">
        <f t="shared" si="150"/>
        <v>20.013031741599182</v>
      </c>
      <c r="BE353" s="62">
        <f t="shared" si="151"/>
        <v>34.441031369263705</v>
      </c>
      <c r="BF353" s="54"/>
      <c r="BG353" s="61" t="s">
        <v>495</v>
      </c>
      <c r="BH353" s="62">
        <f t="shared" si="174"/>
        <v>57.13288340702816</v>
      </c>
      <c r="BI353" s="62">
        <f t="shared" si="174"/>
        <v>11.858176212498519</v>
      </c>
      <c r="BJ353" s="62">
        <f t="shared" si="175"/>
        <v>63.915569785367012</v>
      </c>
      <c r="BK353" s="62">
        <f t="shared" si="176"/>
        <v>60.002371635242497</v>
      </c>
      <c r="BL353" s="62">
        <f t="shared" si="177"/>
        <v>123.23903332951552</v>
      </c>
      <c r="BM353" s="62">
        <f t="shared" si="178"/>
        <v>12.8068303094984</v>
      </c>
      <c r="BN353" s="62">
        <f t="shared" si="179"/>
        <v>5.9012875536480687</v>
      </c>
    </row>
    <row r="354" spans="1:66" x14ac:dyDescent="0.25">
      <c r="A354" s="59" t="s">
        <v>496</v>
      </c>
      <c r="B354" s="103">
        <v>3015</v>
      </c>
      <c r="C354" s="103">
        <v>2318</v>
      </c>
      <c r="D354" s="103">
        <v>2286</v>
      </c>
      <c r="E354" s="103">
        <v>2258</v>
      </c>
      <c r="F354" s="103">
        <v>967</v>
      </c>
      <c r="G354" s="103">
        <v>55</v>
      </c>
      <c r="H354" s="103">
        <v>156</v>
      </c>
      <c r="I354" s="103">
        <v>479</v>
      </c>
      <c r="J354" s="103">
        <v>66</v>
      </c>
      <c r="K354" s="103">
        <v>119</v>
      </c>
      <c r="L354" s="103">
        <v>147</v>
      </c>
      <c r="M354" s="103">
        <v>78</v>
      </c>
      <c r="N354" s="103">
        <v>60</v>
      </c>
      <c r="O354" s="103">
        <v>42</v>
      </c>
      <c r="P354" s="103">
        <v>230</v>
      </c>
      <c r="Q354" s="103">
        <v>223</v>
      </c>
      <c r="R354" s="103">
        <v>142</v>
      </c>
      <c r="S354" s="103">
        <v>52</v>
      </c>
      <c r="T354" s="103">
        <v>34</v>
      </c>
      <c r="U354" s="103">
        <v>3</v>
      </c>
      <c r="V354" s="103">
        <v>36</v>
      </c>
      <c r="W354" s="103">
        <v>63</v>
      </c>
      <c r="X354" s="103">
        <v>436</v>
      </c>
      <c r="Y354" s="103">
        <v>3</v>
      </c>
      <c r="Z354" s="103">
        <v>16</v>
      </c>
      <c r="AA354" s="103">
        <v>7</v>
      </c>
      <c r="AB354" s="103">
        <v>762</v>
      </c>
      <c r="AC354" s="104">
        <v>70</v>
      </c>
      <c r="AD354" s="105">
        <v>154</v>
      </c>
      <c r="AE354" s="60"/>
      <c r="AF354" s="60"/>
      <c r="AG354" s="61" t="s">
        <v>496</v>
      </c>
      <c r="AH354" s="62">
        <f t="shared" si="152"/>
        <v>18.24212271973466</v>
      </c>
      <c r="AI354" s="62">
        <f t="shared" si="153"/>
        <v>51.741293532338304</v>
      </c>
      <c r="AJ354" s="62">
        <f t="shared" si="154"/>
        <v>158.87230514096186</v>
      </c>
      <c r="AK354" s="62">
        <f t="shared" si="155"/>
        <v>21.890547263681594</v>
      </c>
      <c r="AL354" s="62">
        <f t="shared" si="156"/>
        <v>39.469320066334987</v>
      </c>
      <c r="AM354" s="62">
        <f t="shared" si="157"/>
        <v>48.756218905472636</v>
      </c>
      <c r="AN354" s="62">
        <f t="shared" si="158"/>
        <v>25.870646766169152</v>
      </c>
      <c r="AO354" s="62">
        <f t="shared" si="159"/>
        <v>19.900497512437809</v>
      </c>
      <c r="AP354" s="62">
        <f t="shared" si="160"/>
        <v>13.930348258706468</v>
      </c>
      <c r="AQ354" s="62">
        <f t="shared" si="161"/>
        <v>76.285240464344938</v>
      </c>
      <c r="AR354" s="62">
        <f t="shared" si="162"/>
        <v>73.963515754560532</v>
      </c>
      <c r="AS354" s="62">
        <f t="shared" si="163"/>
        <v>47.097844112769486</v>
      </c>
      <c r="AT354" s="62">
        <f t="shared" si="164"/>
        <v>17.247097844112769</v>
      </c>
      <c r="AU354" s="62">
        <f t="shared" si="165"/>
        <v>11.276948590381426</v>
      </c>
      <c r="AV354" s="62">
        <f t="shared" si="166"/>
        <v>0.99502487562189046</v>
      </c>
      <c r="AW354" s="62">
        <f t="shared" si="167"/>
        <v>11.940298507462687</v>
      </c>
      <c r="AX354" s="62">
        <f t="shared" si="168"/>
        <v>20.895522388059703</v>
      </c>
      <c r="AY354" s="62">
        <f t="shared" si="169"/>
        <v>144.61028192371475</v>
      </c>
      <c r="AZ354" s="62">
        <f t="shared" si="170"/>
        <v>0.99502487562189046</v>
      </c>
      <c r="BA354" s="62">
        <f t="shared" si="171"/>
        <v>5.3067993366500827</v>
      </c>
      <c r="BB354" s="62">
        <f t="shared" si="172"/>
        <v>2.3217247097844114</v>
      </c>
      <c r="BC354" s="62">
        <f t="shared" si="173"/>
        <v>252.73631840796017</v>
      </c>
      <c r="BD354" s="62">
        <f t="shared" si="150"/>
        <v>23.217247097844112</v>
      </c>
      <c r="BE354" s="62">
        <f t="shared" si="151"/>
        <v>51.077943615257048</v>
      </c>
      <c r="BF354" s="54"/>
      <c r="BG354" s="61" t="s">
        <v>496</v>
      </c>
      <c r="BH354" s="62">
        <f t="shared" si="174"/>
        <v>62.117235345581797</v>
      </c>
      <c r="BI354" s="62">
        <f t="shared" si="174"/>
        <v>23.029229406554471</v>
      </c>
      <c r="BJ354" s="62">
        <f t="shared" si="175"/>
        <v>98.759964570416301</v>
      </c>
      <c r="BK354" s="62">
        <f t="shared" si="176"/>
        <v>65.101860053144378</v>
      </c>
      <c r="BL354" s="62">
        <f t="shared" si="177"/>
        <v>188.09318377911993</v>
      </c>
      <c r="BM354" s="62">
        <f t="shared" si="178"/>
        <v>15.943312666076174</v>
      </c>
      <c r="BN354" s="62">
        <f t="shared" si="179"/>
        <v>3.1023784901758011</v>
      </c>
    </row>
    <row r="355" spans="1:66" x14ac:dyDescent="0.25">
      <c r="A355" s="63" t="s">
        <v>497</v>
      </c>
      <c r="B355" s="106">
        <v>3260</v>
      </c>
      <c r="C355" s="106">
        <v>2631</v>
      </c>
      <c r="D355" s="106">
        <v>2580</v>
      </c>
      <c r="E355" s="106">
        <v>2520</v>
      </c>
      <c r="F355" s="106">
        <v>1048</v>
      </c>
      <c r="G355" s="106">
        <v>44</v>
      </c>
      <c r="H355" s="106">
        <v>94</v>
      </c>
      <c r="I355" s="106">
        <v>500</v>
      </c>
      <c r="J355" s="106">
        <v>50</v>
      </c>
      <c r="K355" s="106">
        <v>150</v>
      </c>
      <c r="L355" s="106">
        <v>111</v>
      </c>
      <c r="M355" s="106">
        <v>61</v>
      </c>
      <c r="N355" s="106">
        <v>82</v>
      </c>
      <c r="O355" s="106">
        <v>19</v>
      </c>
      <c r="P355" s="106">
        <v>245</v>
      </c>
      <c r="Q355" s="106">
        <v>59</v>
      </c>
      <c r="R355" s="106">
        <v>134</v>
      </c>
      <c r="S355" s="106">
        <v>16</v>
      </c>
      <c r="T355" s="106">
        <v>38</v>
      </c>
      <c r="U355" s="106">
        <v>23</v>
      </c>
      <c r="V355" s="106">
        <v>18</v>
      </c>
      <c r="W355" s="106">
        <v>34</v>
      </c>
      <c r="X355" s="106">
        <v>294</v>
      </c>
      <c r="Y355" s="106">
        <v>4</v>
      </c>
      <c r="Z355" s="106">
        <v>17</v>
      </c>
      <c r="AA355" s="106">
        <v>8</v>
      </c>
      <c r="AB355" s="106">
        <v>685</v>
      </c>
      <c r="AC355" s="107">
        <v>62</v>
      </c>
      <c r="AD355" s="108">
        <v>144</v>
      </c>
      <c r="AE355" s="60"/>
      <c r="AF355" s="60"/>
      <c r="AG355" s="61" t="s">
        <v>497</v>
      </c>
      <c r="AH355" s="62">
        <f t="shared" si="152"/>
        <v>13.496932515337424</v>
      </c>
      <c r="AI355" s="62">
        <f t="shared" si="153"/>
        <v>28.834355828220858</v>
      </c>
      <c r="AJ355" s="62">
        <f t="shared" si="154"/>
        <v>153.37423312883436</v>
      </c>
      <c r="AK355" s="62">
        <f t="shared" si="155"/>
        <v>15.337423312883436</v>
      </c>
      <c r="AL355" s="62">
        <f t="shared" si="156"/>
        <v>46.012269938650306</v>
      </c>
      <c r="AM355" s="62">
        <f t="shared" si="157"/>
        <v>34.049079754601223</v>
      </c>
      <c r="AN355" s="62">
        <f t="shared" si="158"/>
        <v>18.711656441717793</v>
      </c>
      <c r="AO355" s="62">
        <f t="shared" si="159"/>
        <v>25.153374233128837</v>
      </c>
      <c r="AP355" s="62">
        <f t="shared" si="160"/>
        <v>5.8282208588957056</v>
      </c>
      <c r="AQ355" s="62">
        <f t="shared" si="161"/>
        <v>75.153374233128829</v>
      </c>
      <c r="AR355" s="62">
        <f t="shared" si="162"/>
        <v>18.098159509202453</v>
      </c>
      <c r="AS355" s="62">
        <f t="shared" si="163"/>
        <v>41.104294478527606</v>
      </c>
      <c r="AT355" s="62">
        <f t="shared" si="164"/>
        <v>4.9079754601226995</v>
      </c>
      <c r="AU355" s="62">
        <f t="shared" si="165"/>
        <v>11.656441717791411</v>
      </c>
      <c r="AV355" s="62">
        <f t="shared" si="166"/>
        <v>7.0552147239263805</v>
      </c>
      <c r="AW355" s="62">
        <f t="shared" si="167"/>
        <v>5.5214723926380369</v>
      </c>
      <c r="AX355" s="62">
        <f t="shared" si="168"/>
        <v>10.429447852760736</v>
      </c>
      <c r="AY355" s="62">
        <f t="shared" si="169"/>
        <v>90.184049079754601</v>
      </c>
      <c r="AZ355" s="62">
        <f t="shared" si="170"/>
        <v>1.2269938650306749</v>
      </c>
      <c r="BA355" s="62">
        <f t="shared" si="171"/>
        <v>5.2147239263803682</v>
      </c>
      <c r="BB355" s="62">
        <f t="shared" si="172"/>
        <v>2.4539877300613497</v>
      </c>
      <c r="BC355" s="62">
        <f t="shared" si="173"/>
        <v>210.12269938650309</v>
      </c>
      <c r="BD355" s="62">
        <f t="shared" si="150"/>
        <v>19.018404907975462</v>
      </c>
      <c r="BE355" s="62">
        <f t="shared" si="151"/>
        <v>44.171779141104295</v>
      </c>
      <c r="BF355" s="54"/>
      <c r="BG355" s="61" t="s">
        <v>497</v>
      </c>
      <c r="BH355" s="62">
        <f t="shared" si="174"/>
        <v>51.937984496124031</v>
      </c>
      <c r="BI355" s="62">
        <f t="shared" si="174"/>
        <v>6.3492063492063489</v>
      </c>
      <c r="BJ355" s="62">
        <f t="shared" si="175"/>
        <v>23.412698412698411</v>
      </c>
      <c r="BK355" s="62">
        <f t="shared" si="176"/>
        <v>44.047619047619051</v>
      </c>
      <c r="BL355" s="62">
        <f t="shared" si="177"/>
        <v>111.74458380843785</v>
      </c>
      <c r="BM355" s="62">
        <f t="shared" si="178"/>
        <v>7.1428571428571423</v>
      </c>
      <c r="BN355" s="62">
        <f t="shared" si="179"/>
        <v>3.8167938931297707</v>
      </c>
    </row>
    <row r="356" spans="1:66" x14ac:dyDescent="0.25">
      <c r="A356" s="28" t="s">
        <v>498</v>
      </c>
      <c r="B356" s="109">
        <f>SUM(B3:B355)</f>
        <v>1909338</v>
      </c>
      <c r="C356" s="109">
        <f t="shared" ref="C356:AD356" si="180">SUM(C3:C355)</f>
        <v>1525464</v>
      </c>
      <c r="D356" s="109">
        <f t="shared" si="180"/>
        <v>1500430</v>
      </c>
      <c r="E356" s="109">
        <f t="shared" si="180"/>
        <v>1475828</v>
      </c>
      <c r="F356" s="109">
        <f t="shared" si="180"/>
        <v>610000</v>
      </c>
      <c r="G356" s="109">
        <f t="shared" si="180"/>
        <v>27760</v>
      </c>
      <c r="H356" s="109">
        <f t="shared" si="180"/>
        <v>115389</v>
      </c>
      <c r="I356" s="109">
        <f t="shared" si="180"/>
        <v>245730</v>
      </c>
      <c r="J356" s="109">
        <f t="shared" si="180"/>
        <v>33781</v>
      </c>
      <c r="K356" s="109">
        <f t="shared" si="180"/>
        <v>74648</v>
      </c>
      <c r="L356" s="109">
        <f t="shared" si="180"/>
        <v>67259</v>
      </c>
      <c r="M356" s="109">
        <f t="shared" si="180"/>
        <v>34522</v>
      </c>
      <c r="N356" s="109">
        <f t="shared" si="180"/>
        <v>37781</v>
      </c>
      <c r="O356" s="109">
        <f t="shared" si="180"/>
        <v>12278</v>
      </c>
      <c r="P356" s="109">
        <f t="shared" si="180"/>
        <v>136506</v>
      </c>
      <c r="Q356" s="109">
        <f t="shared" si="180"/>
        <v>96287</v>
      </c>
      <c r="R356" s="109">
        <f t="shared" si="180"/>
        <v>79072</v>
      </c>
      <c r="S356" s="109">
        <f t="shared" si="180"/>
        <v>15115</v>
      </c>
      <c r="T356" s="109">
        <f t="shared" si="180"/>
        <v>14410</v>
      </c>
      <c r="U356" s="109">
        <f t="shared" si="180"/>
        <v>6306</v>
      </c>
      <c r="V356" s="109">
        <f t="shared" si="180"/>
        <v>9852</v>
      </c>
      <c r="W356" s="109">
        <f t="shared" si="180"/>
        <v>16110</v>
      </c>
      <c r="X356" s="109">
        <f t="shared" si="180"/>
        <v>168976</v>
      </c>
      <c r="Y356" s="109">
        <f t="shared" si="180"/>
        <v>2060</v>
      </c>
      <c r="Z356" s="109">
        <f t="shared" si="180"/>
        <v>13814</v>
      </c>
      <c r="AA356" s="109">
        <f t="shared" si="180"/>
        <v>4852</v>
      </c>
      <c r="AB356" s="109">
        <f t="shared" si="180"/>
        <v>440110</v>
      </c>
      <c r="AC356" s="109">
        <f t="shared" si="180"/>
        <v>33470</v>
      </c>
      <c r="AD356" s="109">
        <f t="shared" si="180"/>
        <v>68621</v>
      </c>
      <c r="AG356" s="64" t="s">
        <v>498</v>
      </c>
      <c r="AH356" s="65">
        <f t="shared" si="152"/>
        <v>14.539070609813454</v>
      </c>
      <c r="AI356" s="65">
        <f t="shared" si="153"/>
        <v>60.434035252008812</v>
      </c>
      <c r="AJ356" s="65">
        <f t="shared" si="154"/>
        <v>128.69905695062897</v>
      </c>
      <c r="AK356" s="65">
        <f t="shared" si="155"/>
        <v>17.692519606271912</v>
      </c>
      <c r="AL356" s="65">
        <f t="shared" si="156"/>
        <v>39.096273158550247</v>
      </c>
      <c r="AM356" s="65">
        <f t="shared" si="157"/>
        <v>35.226345466334408</v>
      </c>
      <c r="AN356" s="65">
        <f t="shared" si="158"/>
        <v>18.080612233140492</v>
      </c>
      <c r="AO356" s="65">
        <f t="shared" si="159"/>
        <v>19.787486552930911</v>
      </c>
      <c r="AP356" s="65">
        <f t="shared" si="160"/>
        <v>6.4305010427697979</v>
      </c>
      <c r="AQ356" s="65">
        <f t="shared" si="161"/>
        <v>71.493889505158336</v>
      </c>
      <c r="AR356" s="65">
        <f t="shared" si="162"/>
        <v>50.42952059823876</v>
      </c>
      <c r="AS356" s="65">
        <f t="shared" si="163"/>
        <v>41.413306601555092</v>
      </c>
      <c r="AT356" s="65">
        <f t="shared" si="164"/>
        <v>7.9163563496876934</v>
      </c>
      <c r="AU356" s="65">
        <f t="shared" si="165"/>
        <v>7.5471184253390442</v>
      </c>
      <c r="AV356" s="65">
        <f t="shared" si="166"/>
        <v>3.3027153914079119</v>
      </c>
      <c r="AW356" s="65">
        <f t="shared" si="167"/>
        <v>5.1599035896211145</v>
      </c>
      <c r="AX356" s="65">
        <f t="shared" si="168"/>
        <v>8.4374793776691188</v>
      </c>
      <c r="AY356" s="65">
        <f t="shared" si="169"/>
        <v>88.499783694662753</v>
      </c>
      <c r="AZ356" s="65">
        <f t="shared" si="170"/>
        <v>1.0789079775293846</v>
      </c>
      <c r="BA356" s="65">
        <f t="shared" si="171"/>
        <v>7.2349683502868531</v>
      </c>
      <c r="BB356" s="65">
        <f t="shared" si="172"/>
        <v>2.541194906297366</v>
      </c>
      <c r="BC356" s="65">
        <f t="shared" si="173"/>
        <v>230.50397572352301</v>
      </c>
      <c r="BD356" s="65">
        <f t="shared" si="150"/>
        <v>17.529635926169174</v>
      </c>
      <c r="BE356" s="65">
        <f t="shared" si="151"/>
        <v>35.939681711671795</v>
      </c>
      <c r="BG356" s="64" t="s">
        <v>498</v>
      </c>
      <c r="BH356" s="65">
        <f t="shared" si="174"/>
        <v>52.699559459621575</v>
      </c>
      <c r="BI356" s="65">
        <f t="shared" si="174"/>
        <v>10.241708383361747</v>
      </c>
      <c r="BJ356" s="65">
        <f t="shared" si="175"/>
        <v>65.242697658534723</v>
      </c>
      <c r="BK356" s="65">
        <f t="shared" si="176"/>
        <v>45.573738945188737</v>
      </c>
      <c r="BL356" s="65">
        <f t="shared" si="177"/>
        <v>110.77023122145131</v>
      </c>
      <c r="BM356" s="65">
        <f t="shared" si="178"/>
        <v>6.6755746604617885</v>
      </c>
      <c r="BN356" s="65">
        <f t="shared" si="179"/>
        <v>3.377049180327869</v>
      </c>
    </row>
    <row r="358" spans="1:66" x14ac:dyDescent="0.25">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7"/>
      <c r="AF358" s="67"/>
      <c r="AG358" s="67"/>
      <c r="AH358" s="67"/>
    </row>
    <row r="359" spans="1:66" x14ac:dyDescent="0.25">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7"/>
      <c r="AF359" s="67"/>
      <c r="AG359" s="67"/>
      <c r="AH359" s="67"/>
    </row>
    <row r="360" spans="1:66" x14ac:dyDescent="0.25">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7"/>
      <c r="AF360" s="67"/>
      <c r="AG360" s="67"/>
      <c r="AH360" s="67"/>
    </row>
    <row r="361" spans="1:66" x14ac:dyDescent="0.25">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7"/>
      <c r="AF361" s="67"/>
      <c r="AG361" s="276" t="s">
        <v>499</v>
      </c>
      <c r="AH361" s="260" t="s">
        <v>129</v>
      </c>
      <c r="AI361" s="260"/>
      <c r="AJ361" s="260"/>
      <c r="AK361" s="260"/>
      <c r="AL361" s="260"/>
      <c r="AM361" s="260"/>
      <c r="AN361" s="260"/>
      <c r="AO361" s="260"/>
      <c r="AP361" s="260"/>
      <c r="AQ361" s="260"/>
      <c r="AR361" s="260"/>
      <c r="AS361" s="260"/>
      <c r="AT361" s="260"/>
      <c r="AU361" s="260"/>
      <c r="AV361" s="260"/>
      <c r="AW361" s="260"/>
      <c r="AX361" s="260"/>
      <c r="AY361" s="260"/>
      <c r="AZ361" s="260"/>
      <c r="BA361" s="260"/>
      <c r="BB361" s="260"/>
      <c r="BC361" s="260"/>
      <c r="BD361" s="260"/>
      <c r="BE361" s="260"/>
      <c r="BG361" s="271" t="s">
        <v>499</v>
      </c>
      <c r="BH361" s="260" t="s">
        <v>130</v>
      </c>
      <c r="BI361" s="260"/>
      <c r="BJ361" s="260"/>
      <c r="BK361" s="260"/>
      <c r="BL361" s="260"/>
      <c r="BM361" s="260"/>
      <c r="BN361" s="260"/>
    </row>
    <row r="362" spans="1:66" x14ac:dyDescent="0.25">
      <c r="A362" s="271" t="s">
        <v>499</v>
      </c>
      <c r="B362" s="273" t="s">
        <v>511</v>
      </c>
      <c r="C362" s="266" t="s">
        <v>127</v>
      </c>
      <c r="D362" s="266"/>
      <c r="E362" s="266"/>
      <c r="F362" s="266"/>
      <c r="G362" s="266" t="s">
        <v>128</v>
      </c>
      <c r="H362" s="266"/>
      <c r="I362" s="266"/>
      <c r="J362" s="266"/>
      <c r="K362" s="266"/>
      <c r="L362" s="266"/>
      <c r="M362" s="266"/>
      <c r="N362" s="266"/>
      <c r="O362" s="266"/>
      <c r="P362" s="266"/>
      <c r="Q362" s="266"/>
      <c r="R362" s="266"/>
      <c r="S362" s="266"/>
      <c r="T362" s="266"/>
      <c r="U362" s="266"/>
      <c r="V362" s="266"/>
      <c r="W362" s="266"/>
      <c r="X362" s="266"/>
      <c r="Y362" s="266"/>
      <c r="Z362" s="266"/>
      <c r="AA362" s="266"/>
      <c r="AB362" s="266"/>
      <c r="AC362" s="266"/>
      <c r="AD362" s="266"/>
      <c r="AE362" s="68"/>
      <c r="AF362" s="67"/>
      <c r="AG362" s="276"/>
      <c r="AH362" s="260"/>
      <c r="AI362" s="260"/>
      <c r="AJ362" s="260"/>
      <c r="AK362" s="260"/>
      <c r="AL362" s="260"/>
      <c r="AM362" s="260"/>
      <c r="AN362" s="260"/>
      <c r="AO362" s="260"/>
      <c r="AP362" s="260"/>
      <c r="AQ362" s="260"/>
      <c r="AR362" s="260"/>
      <c r="AS362" s="260"/>
      <c r="AT362" s="260"/>
      <c r="AU362" s="260"/>
      <c r="AV362" s="260"/>
      <c r="AW362" s="260"/>
      <c r="AX362" s="260"/>
      <c r="AY362" s="260"/>
      <c r="AZ362" s="260"/>
      <c r="BA362" s="260"/>
      <c r="BB362" s="260"/>
      <c r="BC362" s="260"/>
      <c r="BD362" s="260"/>
      <c r="BE362" s="260"/>
      <c r="BF362" s="57"/>
      <c r="BG362" s="277"/>
      <c r="BH362" s="260"/>
      <c r="BI362" s="260"/>
      <c r="BJ362" s="260"/>
      <c r="BK362" s="260"/>
      <c r="BL362" s="260"/>
      <c r="BM362" s="260"/>
      <c r="BN362" s="260"/>
    </row>
    <row r="363" spans="1:66" ht="63.75" x14ac:dyDescent="0.25">
      <c r="A363" s="272"/>
      <c r="B363" s="274"/>
      <c r="C363" s="89" t="s">
        <v>131</v>
      </c>
      <c r="D363" s="89" t="s">
        <v>132</v>
      </c>
      <c r="E363" s="89" t="s">
        <v>133</v>
      </c>
      <c r="F363" s="89" t="s">
        <v>512</v>
      </c>
      <c r="G363" s="90" t="s">
        <v>25</v>
      </c>
      <c r="H363" s="100" t="s">
        <v>4</v>
      </c>
      <c r="I363" s="100" t="s">
        <v>22</v>
      </c>
      <c r="J363" s="100" t="s">
        <v>3</v>
      </c>
      <c r="K363" s="90" t="s">
        <v>30</v>
      </c>
      <c r="L363" s="100" t="s">
        <v>26</v>
      </c>
      <c r="M363" s="90" t="s">
        <v>518</v>
      </c>
      <c r="N363" s="90" t="s">
        <v>521</v>
      </c>
      <c r="O363" s="91" t="s">
        <v>5</v>
      </c>
      <c r="P363" s="90" t="s">
        <v>107</v>
      </c>
      <c r="Q363" s="91" t="s">
        <v>103</v>
      </c>
      <c r="R363" s="91" t="s">
        <v>29</v>
      </c>
      <c r="S363" s="100" t="s">
        <v>2</v>
      </c>
      <c r="T363" s="91" t="s">
        <v>104</v>
      </c>
      <c r="U363" s="90" t="s">
        <v>517</v>
      </c>
      <c r="V363" s="90" t="s">
        <v>520</v>
      </c>
      <c r="W363" s="90" t="s">
        <v>27</v>
      </c>
      <c r="X363" s="100" t="s">
        <v>6</v>
      </c>
      <c r="Y363" s="100" t="s">
        <v>95</v>
      </c>
      <c r="Z363" s="100" t="s">
        <v>96</v>
      </c>
      <c r="AA363" s="90" t="s">
        <v>23</v>
      </c>
      <c r="AB363" s="100" t="s">
        <v>35</v>
      </c>
      <c r="AC363" s="91" t="s">
        <v>134</v>
      </c>
      <c r="AD363" s="91" t="s">
        <v>28</v>
      </c>
      <c r="AE363" s="70"/>
      <c r="AF363" s="70"/>
      <c r="AG363" s="276"/>
      <c r="AH363" s="90" t="s">
        <v>25</v>
      </c>
      <c r="AI363" s="100" t="s">
        <v>4</v>
      </c>
      <c r="AJ363" s="100" t="s">
        <v>22</v>
      </c>
      <c r="AK363" s="100" t="s">
        <v>3</v>
      </c>
      <c r="AL363" s="90" t="s">
        <v>30</v>
      </c>
      <c r="AM363" s="100" t="s">
        <v>26</v>
      </c>
      <c r="AN363" s="90" t="s">
        <v>518</v>
      </c>
      <c r="AO363" s="90" t="s">
        <v>521</v>
      </c>
      <c r="AP363" s="91" t="s">
        <v>5</v>
      </c>
      <c r="AQ363" s="90" t="s">
        <v>107</v>
      </c>
      <c r="AR363" s="91" t="s">
        <v>103</v>
      </c>
      <c r="AS363" s="91" t="s">
        <v>29</v>
      </c>
      <c r="AT363" s="100" t="s">
        <v>2</v>
      </c>
      <c r="AU363" s="91" t="s">
        <v>104</v>
      </c>
      <c r="AV363" s="90" t="s">
        <v>517</v>
      </c>
      <c r="AW363" s="90" t="s">
        <v>520</v>
      </c>
      <c r="AX363" s="90" t="s">
        <v>27</v>
      </c>
      <c r="AY363" s="100" t="s">
        <v>6</v>
      </c>
      <c r="AZ363" s="100" t="s">
        <v>95</v>
      </c>
      <c r="BA363" s="100" t="s">
        <v>96</v>
      </c>
      <c r="BB363" s="90" t="s">
        <v>23</v>
      </c>
      <c r="BC363" s="100" t="s">
        <v>35</v>
      </c>
      <c r="BD363" s="91" t="s">
        <v>134</v>
      </c>
      <c r="BE363" s="91" t="s">
        <v>28</v>
      </c>
      <c r="BG363" s="272"/>
      <c r="BH363" s="101" t="s">
        <v>136</v>
      </c>
      <c r="BI363" s="101" t="s">
        <v>137</v>
      </c>
      <c r="BJ363" s="101" t="s">
        <v>138</v>
      </c>
      <c r="BK363" s="89" t="s">
        <v>139</v>
      </c>
      <c r="BL363" s="101" t="s">
        <v>140</v>
      </c>
      <c r="BM363" s="89" t="s">
        <v>141</v>
      </c>
      <c r="BN363" s="101" t="s">
        <v>513</v>
      </c>
    </row>
    <row r="364" spans="1:66" x14ac:dyDescent="0.25">
      <c r="A364" s="69" t="s">
        <v>500</v>
      </c>
      <c r="B364" s="69">
        <f>SUM(B3:B89)</f>
        <v>428939</v>
      </c>
      <c r="C364" s="69">
        <f t="shared" ref="C364:F364" si="181">SUM(C3:C89)</f>
        <v>349220</v>
      </c>
      <c r="D364" s="69">
        <f t="shared" si="181"/>
        <v>343870</v>
      </c>
      <c r="E364" s="69">
        <f t="shared" si="181"/>
        <v>338821</v>
      </c>
      <c r="F364" s="69">
        <f t="shared" si="181"/>
        <v>133620</v>
      </c>
      <c r="G364" s="69">
        <f>SUM(G3:G89)</f>
        <v>6157</v>
      </c>
      <c r="H364" s="69">
        <f t="shared" ref="H364:AD364" si="182">SUM(H3:H89)</f>
        <v>26332</v>
      </c>
      <c r="I364" s="69">
        <f t="shared" si="182"/>
        <v>53328</v>
      </c>
      <c r="J364" s="69">
        <f t="shared" si="182"/>
        <v>7304</v>
      </c>
      <c r="K364" s="69">
        <f t="shared" si="182"/>
        <v>17055</v>
      </c>
      <c r="L364" s="69">
        <f t="shared" si="182"/>
        <v>13118</v>
      </c>
      <c r="M364" s="69">
        <f t="shared" si="182"/>
        <v>9244</v>
      </c>
      <c r="N364" s="69">
        <f t="shared" si="182"/>
        <v>8245</v>
      </c>
      <c r="O364" s="69">
        <f t="shared" si="182"/>
        <v>2925</v>
      </c>
      <c r="P364" s="69">
        <f t="shared" si="182"/>
        <v>30891</v>
      </c>
      <c r="Q364" s="69">
        <f t="shared" si="182"/>
        <v>24830</v>
      </c>
      <c r="R364" s="69">
        <f t="shared" si="182"/>
        <v>17803</v>
      </c>
      <c r="S364" s="69">
        <f t="shared" si="182"/>
        <v>3877</v>
      </c>
      <c r="T364" s="69">
        <f t="shared" si="182"/>
        <v>3181</v>
      </c>
      <c r="U364" s="69">
        <f t="shared" si="182"/>
        <v>1369</v>
      </c>
      <c r="V364" s="69">
        <f t="shared" si="182"/>
        <v>1945</v>
      </c>
      <c r="W364" s="69">
        <f t="shared" si="182"/>
        <v>4364</v>
      </c>
      <c r="X364" s="69">
        <f t="shared" si="182"/>
        <v>35712</v>
      </c>
      <c r="Y364" s="69">
        <f t="shared" si="182"/>
        <v>489</v>
      </c>
      <c r="Z364" s="69">
        <f t="shared" si="182"/>
        <v>3290</v>
      </c>
      <c r="AA364" s="69">
        <f t="shared" si="182"/>
        <v>1280</v>
      </c>
      <c r="AB364" s="69">
        <f t="shared" si="182"/>
        <v>98742</v>
      </c>
      <c r="AC364" s="69">
        <f t="shared" si="182"/>
        <v>7836</v>
      </c>
      <c r="AD364" s="69">
        <f t="shared" si="182"/>
        <v>13147</v>
      </c>
      <c r="AE364" s="70"/>
      <c r="AF364" s="70"/>
      <c r="AG364" s="69" t="s">
        <v>500</v>
      </c>
      <c r="AH364" s="71">
        <f>G364/B364*1000</f>
        <v>14.354022366816727</v>
      </c>
      <c r="AI364" s="62">
        <f>H364/B364*1000</f>
        <v>61.388682306808199</v>
      </c>
      <c r="AJ364" s="62">
        <f>I364/B364*1000</f>
        <v>124.32537027409492</v>
      </c>
      <c r="AK364" s="62">
        <f>J364/B364*1000</f>
        <v>17.028062265263824</v>
      </c>
      <c r="AL364" s="62">
        <f>K364/B364*1000</f>
        <v>39.7608984028032</v>
      </c>
      <c r="AM364" s="62">
        <f>L364/B364*1000</f>
        <v>30.582437129755046</v>
      </c>
      <c r="AN364" s="62">
        <f>M364/B364*1000</f>
        <v>21.550849887746278</v>
      </c>
      <c r="AO364" s="62">
        <f>N364/B364*1000</f>
        <v>19.221847395550416</v>
      </c>
      <c r="AP364" s="62">
        <f>O364/B364*1000</f>
        <v>6.8191514411140046</v>
      </c>
      <c r="AQ364" s="62">
        <f>P364/B364*1000</f>
        <v>72.017233219641952</v>
      </c>
      <c r="AR364" s="62">
        <f>Q364/B364*1000</f>
        <v>57.88701890012333</v>
      </c>
      <c r="AS364" s="62">
        <f>R364/B364*1000</f>
        <v>41.504736104667565</v>
      </c>
      <c r="AT364" s="62">
        <f>S364/B364*1000</f>
        <v>9.0385812434868367</v>
      </c>
      <c r="AU364" s="62">
        <f>T364/B364*1000</f>
        <v>7.4159729005756061</v>
      </c>
      <c r="AV364" s="62">
        <f>U364/B364*1000</f>
        <v>3.1915960078239562</v>
      </c>
      <c r="AW364" s="62">
        <f>V364/B364*1000</f>
        <v>4.5344442916125596</v>
      </c>
      <c r="AX364" s="62">
        <f>W364/B364*1000</f>
        <v>10.173940816759492</v>
      </c>
      <c r="AY364" s="62">
        <f>X364/B364*1000</f>
        <v>83.256593594893445</v>
      </c>
      <c r="AZ364" s="62">
        <f>Y364/B364*1000</f>
        <v>1.1400222409247003</v>
      </c>
      <c r="BA364" s="62">
        <f>Z364/B364*1000</f>
        <v>7.6700882876119918</v>
      </c>
      <c r="BB364" s="62">
        <f>AA364/B364*1000</f>
        <v>2.9841072973080087</v>
      </c>
      <c r="BC364" s="62">
        <f>AB364/B364*1000</f>
        <v>230.20056464905267</v>
      </c>
      <c r="BD364" s="62">
        <f t="shared" ref="BD364:BD369" si="183">AC364/B364*1000</f>
        <v>18.268331860707466</v>
      </c>
      <c r="BE364" s="62">
        <f t="shared" ref="BE364:BE369" si="184">AD364/B364*1000</f>
        <v>30.650045810709681</v>
      </c>
      <c r="BG364" s="69" t="s">
        <v>500</v>
      </c>
      <c r="BH364" s="62">
        <f t="shared" ref="BH364:BI369" si="185">R364/D364*1000</f>
        <v>51.772472155174924</v>
      </c>
      <c r="BI364" s="62">
        <f t="shared" si="185"/>
        <v>11.442620144560108</v>
      </c>
      <c r="BJ364" s="62">
        <f t="shared" ref="BJ364:BJ369" si="186">Q364/E364*1000</f>
        <v>73.283533193042942</v>
      </c>
      <c r="BK364" s="62">
        <f t="shared" ref="BK364:BK369" si="187">L364/E364*1000</f>
        <v>38.716608474681323</v>
      </c>
      <c r="BL364" s="62">
        <f t="shared" ref="BL364:BL369" si="188">X364/C364*1000</f>
        <v>102.26218429643205</v>
      </c>
      <c r="BM364" s="62">
        <f t="shared" ref="BM364:BM369" si="189">V364/E364*1000</f>
        <v>5.7404942432729973</v>
      </c>
      <c r="BN364" s="62">
        <f t="shared" ref="BN364:BN369" si="190">Y364/F364*1000</f>
        <v>3.6596317916479566</v>
      </c>
    </row>
    <row r="365" spans="1:66" x14ac:dyDescent="0.25">
      <c r="A365" s="69" t="s">
        <v>501</v>
      </c>
      <c r="B365" s="69">
        <f>SUM(B90:B143)</f>
        <v>314654</v>
      </c>
      <c r="C365" s="69">
        <f t="shared" ref="C365:F365" si="191">SUM(C90:C143)</f>
        <v>253107</v>
      </c>
      <c r="D365" s="69">
        <f t="shared" si="191"/>
        <v>249211</v>
      </c>
      <c r="E365" s="69">
        <f t="shared" si="191"/>
        <v>245275</v>
      </c>
      <c r="F365" s="69">
        <f t="shared" si="191"/>
        <v>112941</v>
      </c>
      <c r="G365" s="69">
        <f>SUM(G90:G143)</f>
        <v>4975</v>
      </c>
      <c r="H365" s="69">
        <f t="shared" ref="H365:AD365" si="192">SUM(H90:H143)</f>
        <v>19869</v>
      </c>
      <c r="I365" s="69">
        <f t="shared" si="192"/>
        <v>42568</v>
      </c>
      <c r="J365" s="69">
        <f t="shared" si="192"/>
        <v>6230</v>
      </c>
      <c r="K365" s="69">
        <f t="shared" si="192"/>
        <v>13122</v>
      </c>
      <c r="L365" s="69">
        <f t="shared" si="192"/>
        <v>10495</v>
      </c>
      <c r="M365" s="69">
        <f t="shared" si="192"/>
        <v>4873</v>
      </c>
      <c r="N365" s="69">
        <f t="shared" si="192"/>
        <v>6097</v>
      </c>
      <c r="O365" s="69">
        <f t="shared" si="192"/>
        <v>2513</v>
      </c>
      <c r="P365" s="69">
        <f t="shared" si="192"/>
        <v>23880</v>
      </c>
      <c r="Q365" s="69">
        <f t="shared" si="192"/>
        <v>17042</v>
      </c>
      <c r="R365" s="69">
        <f t="shared" si="192"/>
        <v>13646</v>
      </c>
      <c r="S365" s="69">
        <f t="shared" si="192"/>
        <v>2442</v>
      </c>
      <c r="T365" s="69">
        <f t="shared" si="192"/>
        <v>2313</v>
      </c>
      <c r="U365" s="69">
        <f t="shared" si="192"/>
        <v>1052</v>
      </c>
      <c r="V365" s="69">
        <f t="shared" si="192"/>
        <v>1674</v>
      </c>
      <c r="W365" s="69">
        <f t="shared" si="192"/>
        <v>2360</v>
      </c>
      <c r="X365" s="69">
        <f t="shared" si="192"/>
        <v>27367</v>
      </c>
      <c r="Y365" s="69">
        <f t="shared" si="192"/>
        <v>392</v>
      </c>
      <c r="Z365" s="69">
        <f t="shared" si="192"/>
        <v>2310</v>
      </c>
      <c r="AA365" s="69">
        <f t="shared" si="192"/>
        <v>1153</v>
      </c>
      <c r="AB365" s="69">
        <f t="shared" si="192"/>
        <v>76467</v>
      </c>
      <c r="AC365" s="69">
        <f t="shared" si="192"/>
        <v>6007</v>
      </c>
      <c r="AD365" s="69">
        <f t="shared" si="192"/>
        <v>10999</v>
      </c>
      <c r="AE365" s="70"/>
      <c r="AF365" s="70"/>
      <c r="AG365" s="69" t="s">
        <v>501</v>
      </c>
      <c r="AH365" s="71">
        <f t="shared" ref="AH365:AH369" si="193">G365/B365*1000</f>
        <v>15.811017816395154</v>
      </c>
      <c r="AI365" s="62">
        <f t="shared" ref="AI365:AI369" si="194">H365/B365*1000</f>
        <v>63.145550350543772</v>
      </c>
      <c r="AJ365" s="62">
        <f t="shared" ref="AJ365:AJ369" si="195">I365/B365*1000</f>
        <v>135.28510681574048</v>
      </c>
      <c r="AK365" s="62">
        <f t="shared" ref="AK365:AK369" si="196">J365/B365*1000</f>
        <v>19.799525828370211</v>
      </c>
      <c r="AL365" s="62">
        <f t="shared" ref="AL365:AL369" si="197">K365/B365*1000</f>
        <v>41.702949906881841</v>
      </c>
      <c r="AM365" s="62">
        <f t="shared" ref="AM365:AM369" si="198">L365/B365*1000</f>
        <v>33.354096881018513</v>
      </c>
      <c r="AN365" s="62">
        <f t="shared" ref="AN365:AN369" si="199">M365/B365*1000</f>
        <v>15.486852224983632</v>
      </c>
      <c r="AO365" s="62">
        <f t="shared" ref="AO365:AO369" si="200">N365/B365*1000</f>
        <v>19.376839321921857</v>
      </c>
      <c r="AP365" s="62">
        <f t="shared" ref="AP365:AP369" si="201">O365/B365*1000</f>
        <v>7.9865503060504563</v>
      </c>
      <c r="AQ365" s="62">
        <f t="shared" ref="AQ365:AQ369" si="202">P365/B365*1000</f>
        <v>75.89288551869673</v>
      </c>
      <c r="AR365" s="62">
        <f t="shared" ref="AR365:AR369" si="203">Q365/B365*1000</f>
        <v>54.161078517991193</v>
      </c>
      <c r="AS365" s="62">
        <f t="shared" ref="AS365:AS369" si="204">R365/B365*1000</f>
        <v>43.368271180407689</v>
      </c>
      <c r="AT365" s="62">
        <f t="shared" ref="AT365:AT369" si="205">S365/B365*1000</f>
        <v>7.7609056296757712</v>
      </c>
      <c r="AU365" s="62">
        <f t="shared" ref="AU365:AU369" si="206">T365/B365*1000</f>
        <v>7.3509314993612032</v>
      </c>
      <c r="AV365" s="62">
        <f t="shared" ref="AV365:AV369" si="207">U365/B365*1000</f>
        <v>3.3433549231854669</v>
      </c>
      <c r="AW365" s="62">
        <f t="shared" ref="AW365:AW369" si="208">V365/B365*1000</f>
        <v>5.3201294119890417</v>
      </c>
      <c r="AX365" s="62">
        <f t="shared" ref="AX365:AX369" si="209">W365/B365*1000</f>
        <v>7.500301918933177</v>
      </c>
      <c r="AY365" s="62">
        <f t="shared" ref="AY365:AY369" si="210">X365/B365*1000</f>
        <v>86.97489941332384</v>
      </c>
      <c r="AZ365" s="62">
        <f t="shared" ref="AZ365:AZ369" si="211">Y365/B365*1000</f>
        <v>1.2458128611109345</v>
      </c>
      <c r="BA365" s="62">
        <f t="shared" ref="BA365:BA369" si="212">Z365/B365*1000</f>
        <v>7.3413972172608641</v>
      </c>
      <c r="BB365" s="62">
        <f t="shared" ref="BB365:BB369" si="213">AA365/B365*1000</f>
        <v>3.66434242056354</v>
      </c>
      <c r="BC365" s="62">
        <f t="shared" ref="BC365:BC369" si="214">AB365/B365*1000</f>
        <v>243.01931645553529</v>
      </c>
      <c r="BD365" s="62">
        <f t="shared" si="183"/>
        <v>19.090810858911695</v>
      </c>
      <c r="BE365" s="62">
        <f t="shared" si="184"/>
        <v>34.955856273875426</v>
      </c>
      <c r="BG365" s="69" t="s">
        <v>501</v>
      </c>
      <c r="BH365" s="62">
        <f t="shared" si="185"/>
        <v>54.756812500250795</v>
      </c>
      <c r="BI365" s="62">
        <f t="shared" si="185"/>
        <v>9.9561716440729793</v>
      </c>
      <c r="BJ365" s="62">
        <f t="shared" si="186"/>
        <v>69.481194577515026</v>
      </c>
      <c r="BK365" s="62">
        <f t="shared" si="187"/>
        <v>42.78870655386811</v>
      </c>
      <c r="BL365" s="62">
        <f t="shared" si="188"/>
        <v>108.12423204415524</v>
      </c>
      <c r="BM365" s="62">
        <f t="shared" si="189"/>
        <v>6.8249923555193144</v>
      </c>
      <c r="BN365" s="62">
        <f t="shared" si="190"/>
        <v>3.4708387565188903</v>
      </c>
    </row>
    <row r="366" spans="1:66" x14ac:dyDescent="0.25">
      <c r="A366" s="69" t="s">
        <v>502</v>
      </c>
      <c r="B366" s="69">
        <f>SUM(B144:B221)</f>
        <v>450949</v>
      </c>
      <c r="C366" s="69">
        <f t="shared" ref="C366:F366" si="215">SUM(C144:C221)</f>
        <v>360433</v>
      </c>
      <c r="D366" s="69">
        <f t="shared" si="215"/>
        <v>354551</v>
      </c>
      <c r="E366" s="69">
        <f t="shared" si="215"/>
        <v>348707</v>
      </c>
      <c r="F366" s="69">
        <f t="shared" si="215"/>
        <v>150410</v>
      </c>
      <c r="G366" s="69">
        <f>SUM(G144:G221)</f>
        <v>6956</v>
      </c>
      <c r="H366" s="69">
        <f t="shared" ref="H366:AD366" si="216">SUM(H144:H221)</f>
        <v>28006</v>
      </c>
      <c r="I366" s="69">
        <f t="shared" si="216"/>
        <v>61232</v>
      </c>
      <c r="J366" s="69">
        <f t="shared" si="216"/>
        <v>8043</v>
      </c>
      <c r="K366" s="69">
        <f t="shared" si="216"/>
        <v>18806</v>
      </c>
      <c r="L366" s="69">
        <f t="shared" si="216"/>
        <v>18415</v>
      </c>
      <c r="M366" s="69">
        <f t="shared" si="216"/>
        <v>8101</v>
      </c>
      <c r="N366" s="69">
        <f t="shared" si="216"/>
        <v>9030</v>
      </c>
      <c r="O366" s="69">
        <f t="shared" si="216"/>
        <v>2728</v>
      </c>
      <c r="P366" s="69">
        <f t="shared" si="216"/>
        <v>34260</v>
      </c>
      <c r="Q366" s="69">
        <f t="shared" si="216"/>
        <v>19476</v>
      </c>
      <c r="R366" s="69">
        <f t="shared" si="216"/>
        <v>19828</v>
      </c>
      <c r="S366" s="69">
        <f t="shared" si="216"/>
        <v>3337</v>
      </c>
      <c r="T366" s="69">
        <f t="shared" si="216"/>
        <v>3499</v>
      </c>
      <c r="U366" s="69">
        <f t="shared" si="216"/>
        <v>1405</v>
      </c>
      <c r="V366" s="69">
        <f t="shared" si="216"/>
        <v>2240</v>
      </c>
      <c r="W366" s="69">
        <f t="shared" si="216"/>
        <v>3494</v>
      </c>
      <c r="X366" s="69">
        <f t="shared" si="216"/>
        <v>43015</v>
      </c>
      <c r="Y366" s="69">
        <f t="shared" si="216"/>
        <v>533</v>
      </c>
      <c r="Z366" s="69">
        <f t="shared" si="216"/>
        <v>3907</v>
      </c>
      <c r="AA366" s="69">
        <f t="shared" si="216"/>
        <v>945</v>
      </c>
      <c r="AB366" s="69">
        <f t="shared" si="216"/>
        <v>108395</v>
      </c>
      <c r="AC366" s="69">
        <f t="shared" si="216"/>
        <v>8178</v>
      </c>
      <c r="AD366" s="69">
        <f t="shared" si="216"/>
        <v>20401</v>
      </c>
      <c r="AE366" s="70"/>
      <c r="AF366" s="70"/>
      <c r="AG366" s="69" t="s">
        <v>502</v>
      </c>
      <c r="AH366" s="71">
        <f t="shared" si="193"/>
        <v>15.425247644412117</v>
      </c>
      <c r="AI366" s="62">
        <f t="shared" si="194"/>
        <v>62.104583888643724</v>
      </c>
      <c r="AJ366" s="62">
        <f t="shared" si="195"/>
        <v>135.78475614759097</v>
      </c>
      <c r="AK366" s="62">
        <f t="shared" si="196"/>
        <v>17.835719782059613</v>
      </c>
      <c r="AL366" s="62">
        <f t="shared" si="197"/>
        <v>41.703163772399982</v>
      </c>
      <c r="AM366" s="62">
        <f t="shared" si="198"/>
        <v>40.836103417459618</v>
      </c>
      <c r="AN366" s="62">
        <f t="shared" si="199"/>
        <v>17.964337430618542</v>
      </c>
      <c r="AO366" s="62">
        <f t="shared" si="200"/>
        <v>20.024437353226197</v>
      </c>
      <c r="AP366" s="62">
        <f t="shared" si="201"/>
        <v>6.0494645735992316</v>
      </c>
      <c r="AQ366" s="62">
        <f t="shared" si="202"/>
        <v>75.973114476359854</v>
      </c>
      <c r="AR366" s="62">
        <f t="shared" si="203"/>
        <v>43.188919367822088</v>
      </c>
      <c r="AS366" s="62">
        <f t="shared" si="204"/>
        <v>43.969495441834887</v>
      </c>
      <c r="AT366" s="62">
        <f t="shared" si="205"/>
        <v>7.3999498834679756</v>
      </c>
      <c r="AU366" s="62">
        <f t="shared" si="206"/>
        <v>7.7591922811670493</v>
      </c>
      <c r="AV366" s="62">
        <f t="shared" si="207"/>
        <v>3.1156516590567893</v>
      </c>
      <c r="AW366" s="62">
        <f t="shared" si="208"/>
        <v>4.9673022891723901</v>
      </c>
      <c r="AX366" s="62">
        <f t="shared" si="209"/>
        <v>7.7481045528430048</v>
      </c>
      <c r="AY366" s="62">
        <f t="shared" si="210"/>
        <v>95.387726771763553</v>
      </c>
      <c r="AZ366" s="62">
        <f t="shared" si="211"/>
        <v>1.1819518393432518</v>
      </c>
      <c r="BA366" s="62">
        <f t="shared" si="212"/>
        <v>8.6639509124091632</v>
      </c>
      <c r="BB366" s="62">
        <f t="shared" si="213"/>
        <v>2.0955806532446015</v>
      </c>
      <c r="BC366" s="62">
        <f t="shared" si="214"/>
        <v>240.37086233698267</v>
      </c>
      <c r="BD366" s="62">
        <f t="shared" si="183"/>
        <v>18.13508844680884</v>
      </c>
      <c r="BE366" s="62">
        <f t="shared" si="184"/>
        <v>45.240149107770499</v>
      </c>
      <c r="BG366" s="69" t="s">
        <v>502</v>
      </c>
      <c r="BH366" s="62">
        <f t="shared" si="185"/>
        <v>55.924253492445374</v>
      </c>
      <c r="BI366" s="62">
        <f t="shared" si="185"/>
        <v>9.5696386938031068</v>
      </c>
      <c r="BJ366" s="62">
        <f t="shared" si="186"/>
        <v>55.852047707674352</v>
      </c>
      <c r="BK366" s="62">
        <f t="shared" si="187"/>
        <v>52.809378647403122</v>
      </c>
      <c r="BL366" s="62">
        <f t="shared" si="188"/>
        <v>119.34256852175022</v>
      </c>
      <c r="BM366" s="62">
        <f t="shared" si="189"/>
        <v>6.423731098027857</v>
      </c>
      <c r="BN366" s="62">
        <f t="shared" si="190"/>
        <v>3.5436473638720831</v>
      </c>
    </row>
    <row r="367" spans="1:66" x14ac:dyDescent="0.25">
      <c r="A367" s="69" t="s">
        <v>503</v>
      </c>
      <c r="B367" s="69">
        <f>SUM(B222:B298)</f>
        <v>392701</v>
      </c>
      <c r="C367" s="69">
        <f t="shared" ref="C367:F367" si="217">SUM(C222:C298)</f>
        <v>307271</v>
      </c>
      <c r="D367" s="69">
        <f t="shared" si="217"/>
        <v>302007</v>
      </c>
      <c r="E367" s="69">
        <f t="shared" si="217"/>
        <v>296797</v>
      </c>
      <c r="F367" s="69">
        <f t="shared" si="217"/>
        <v>115536</v>
      </c>
      <c r="G367" s="69">
        <f>SUM(G222:G298)</f>
        <v>5076</v>
      </c>
      <c r="H367" s="69">
        <f t="shared" ref="H367:AD367" si="218">SUM(H222:H298)</f>
        <v>21719</v>
      </c>
      <c r="I367" s="69">
        <f t="shared" si="218"/>
        <v>48050</v>
      </c>
      <c r="J367" s="69">
        <f t="shared" si="218"/>
        <v>6783</v>
      </c>
      <c r="K367" s="69">
        <f t="shared" si="218"/>
        <v>13978</v>
      </c>
      <c r="L367" s="69">
        <f t="shared" si="218"/>
        <v>13091</v>
      </c>
      <c r="M367" s="69">
        <f t="shared" si="218"/>
        <v>6012</v>
      </c>
      <c r="N367" s="69">
        <f t="shared" si="218"/>
        <v>7738</v>
      </c>
      <c r="O367" s="69">
        <f t="shared" si="218"/>
        <v>2215</v>
      </c>
      <c r="P367" s="69">
        <f t="shared" si="218"/>
        <v>25445</v>
      </c>
      <c r="Q367" s="69">
        <f t="shared" si="218"/>
        <v>19441</v>
      </c>
      <c r="R367" s="69">
        <f t="shared" si="218"/>
        <v>14627</v>
      </c>
      <c r="S367" s="69">
        <f t="shared" si="218"/>
        <v>2831</v>
      </c>
      <c r="T367" s="69">
        <f t="shared" si="218"/>
        <v>3058</v>
      </c>
      <c r="U367" s="69">
        <f t="shared" si="218"/>
        <v>1474</v>
      </c>
      <c r="V367" s="69">
        <f t="shared" si="218"/>
        <v>2006</v>
      </c>
      <c r="W367" s="69">
        <f t="shared" si="218"/>
        <v>2979</v>
      </c>
      <c r="X367" s="69">
        <f t="shared" si="218"/>
        <v>32599</v>
      </c>
      <c r="Y367" s="69">
        <f t="shared" si="218"/>
        <v>382</v>
      </c>
      <c r="Z367" s="69">
        <f t="shared" si="218"/>
        <v>2155</v>
      </c>
      <c r="AA367" s="69">
        <f t="shared" si="218"/>
        <v>816</v>
      </c>
      <c r="AB367" s="69">
        <f t="shared" si="218"/>
        <v>84000</v>
      </c>
      <c r="AC367" s="69">
        <f t="shared" si="218"/>
        <v>6086</v>
      </c>
      <c r="AD367" s="69">
        <f t="shared" si="218"/>
        <v>12256</v>
      </c>
      <c r="AE367" s="70"/>
      <c r="AF367" s="70"/>
      <c r="AG367" s="69" t="s">
        <v>503</v>
      </c>
      <c r="AH367" s="71">
        <f t="shared" si="193"/>
        <v>12.925864716412741</v>
      </c>
      <c r="AI367" s="62">
        <f t="shared" si="194"/>
        <v>55.306709175683281</v>
      </c>
      <c r="AJ367" s="62">
        <f t="shared" si="195"/>
        <v>122.35772254208672</v>
      </c>
      <c r="AK367" s="62">
        <f t="shared" si="196"/>
        <v>17.272683288303316</v>
      </c>
      <c r="AL367" s="62">
        <f t="shared" si="197"/>
        <v>35.59451083648883</v>
      </c>
      <c r="AM367" s="62">
        <f t="shared" si="198"/>
        <v>33.335794917761859</v>
      </c>
      <c r="AN367" s="62">
        <f t="shared" si="199"/>
        <v>15.309357500999488</v>
      </c>
      <c r="AO367" s="62">
        <f t="shared" si="200"/>
        <v>19.704558939243853</v>
      </c>
      <c r="AP367" s="62">
        <f t="shared" si="201"/>
        <v>5.6404236301919273</v>
      </c>
      <c r="AQ367" s="62">
        <f t="shared" si="202"/>
        <v>64.794843914326677</v>
      </c>
      <c r="AR367" s="62">
        <f t="shared" si="203"/>
        <v>49.50585814652878</v>
      </c>
      <c r="AS367" s="62">
        <f t="shared" si="204"/>
        <v>37.247167692468317</v>
      </c>
      <c r="AT367" s="62">
        <f t="shared" si="205"/>
        <v>7.2090470867148282</v>
      </c>
      <c r="AU367" s="62">
        <f t="shared" si="206"/>
        <v>7.7870950163101194</v>
      </c>
      <c r="AV367" s="62">
        <f t="shared" si="207"/>
        <v>3.7534918423940864</v>
      </c>
      <c r="AW367" s="62">
        <f t="shared" si="208"/>
        <v>5.1082121003002285</v>
      </c>
      <c r="AX367" s="62">
        <f t="shared" si="209"/>
        <v>7.5859241509443569</v>
      </c>
      <c r="AY367" s="62">
        <f t="shared" si="210"/>
        <v>83.012266329854</v>
      </c>
      <c r="AZ367" s="62">
        <f t="shared" si="211"/>
        <v>0.97275026037621504</v>
      </c>
      <c r="BA367" s="62">
        <f t="shared" si="212"/>
        <v>5.4876356311799563</v>
      </c>
      <c r="BB367" s="62">
        <f t="shared" si="213"/>
        <v>2.0779167865628048</v>
      </c>
      <c r="BC367" s="62">
        <f t="shared" si="214"/>
        <v>213.90319861675934</v>
      </c>
      <c r="BD367" s="62">
        <f t="shared" si="183"/>
        <v>15.497796033114252</v>
      </c>
      <c r="BE367" s="62">
        <f t="shared" si="184"/>
        <v>31.209495264845263</v>
      </c>
      <c r="BG367" s="69" t="s">
        <v>503</v>
      </c>
      <c r="BH367" s="62">
        <f t="shared" si="185"/>
        <v>48.432652223292834</v>
      </c>
      <c r="BI367" s="62">
        <f t="shared" si="185"/>
        <v>9.5385061169755758</v>
      </c>
      <c r="BJ367" s="62">
        <f t="shared" si="186"/>
        <v>65.502683652462792</v>
      </c>
      <c r="BK367" s="62">
        <f t="shared" si="187"/>
        <v>44.10758868856491</v>
      </c>
      <c r="BL367" s="62">
        <f t="shared" si="188"/>
        <v>106.09201649358384</v>
      </c>
      <c r="BM367" s="62">
        <f t="shared" si="189"/>
        <v>6.758828424815615</v>
      </c>
      <c r="BN367" s="62">
        <f t="shared" si="190"/>
        <v>3.3063287633291787</v>
      </c>
    </row>
    <row r="368" spans="1:66" x14ac:dyDescent="0.25">
      <c r="A368" s="69" t="s">
        <v>504</v>
      </c>
      <c r="B368" s="69">
        <f>SUM(B299:B355)</f>
        <v>322095</v>
      </c>
      <c r="C368" s="69">
        <f t="shared" ref="C368:F368" si="219">SUM(C299:C355)</f>
        <v>255433</v>
      </c>
      <c r="D368" s="69">
        <f t="shared" si="219"/>
        <v>250791</v>
      </c>
      <c r="E368" s="69">
        <f t="shared" si="219"/>
        <v>246228</v>
      </c>
      <c r="F368" s="69">
        <f t="shared" si="219"/>
        <v>97493</v>
      </c>
      <c r="G368" s="69">
        <f>SUM(G299:G355)</f>
        <v>4596</v>
      </c>
      <c r="H368" s="69">
        <f t="shared" ref="H368:AD368" si="220">SUM(H299:H355)</f>
        <v>19463</v>
      </c>
      <c r="I368" s="69">
        <f t="shared" si="220"/>
        <v>40552</v>
      </c>
      <c r="J368" s="69">
        <f t="shared" si="220"/>
        <v>5421</v>
      </c>
      <c r="K368" s="69">
        <f t="shared" si="220"/>
        <v>11687</v>
      </c>
      <c r="L368" s="69">
        <f t="shared" si="220"/>
        <v>12140</v>
      </c>
      <c r="M368" s="69">
        <f t="shared" si="220"/>
        <v>6292</v>
      </c>
      <c r="N368" s="69">
        <f t="shared" si="220"/>
        <v>6671</v>
      </c>
      <c r="O368" s="69">
        <f t="shared" si="220"/>
        <v>1897</v>
      </c>
      <c r="P368" s="69">
        <f t="shared" si="220"/>
        <v>22030</v>
      </c>
      <c r="Q368" s="69">
        <f t="shared" si="220"/>
        <v>15498</v>
      </c>
      <c r="R368" s="69">
        <f t="shared" si="220"/>
        <v>13168</v>
      </c>
      <c r="S368" s="69">
        <f t="shared" si="220"/>
        <v>2628</v>
      </c>
      <c r="T368" s="69">
        <f t="shared" si="220"/>
        <v>2359</v>
      </c>
      <c r="U368" s="69">
        <f t="shared" si="220"/>
        <v>1006</v>
      </c>
      <c r="V368" s="69">
        <f t="shared" si="220"/>
        <v>1987</v>
      </c>
      <c r="W368" s="69">
        <f t="shared" si="220"/>
        <v>2913</v>
      </c>
      <c r="X368" s="69">
        <f t="shared" si="220"/>
        <v>30283</v>
      </c>
      <c r="Y368" s="69">
        <f t="shared" si="220"/>
        <v>264</v>
      </c>
      <c r="Z368" s="69">
        <f t="shared" si="220"/>
        <v>2152</v>
      </c>
      <c r="AA368" s="69">
        <f t="shared" si="220"/>
        <v>658</v>
      </c>
      <c r="AB368" s="69">
        <f t="shared" si="220"/>
        <v>72506</v>
      </c>
      <c r="AC368" s="69">
        <f t="shared" si="220"/>
        <v>5363</v>
      </c>
      <c r="AD368" s="69">
        <f t="shared" si="220"/>
        <v>11818</v>
      </c>
      <c r="AE368" s="70"/>
      <c r="AF368" s="70"/>
      <c r="AG368" s="69" t="s">
        <v>504</v>
      </c>
      <c r="AH368" s="71">
        <f t="shared" si="193"/>
        <v>14.269082103106225</v>
      </c>
      <c r="AI368" s="62">
        <f t="shared" si="194"/>
        <v>60.426271752122823</v>
      </c>
      <c r="AJ368" s="62">
        <f t="shared" si="195"/>
        <v>125.9007435694438</v>
      </c>
      <c r="AK368" s="62">
        <f t="shared" si="196"/>
        <v>16.830438224747354</v>
      </c>
      <c r="AL368" s="62">
        <f t="shared" si="197"/>
        <v>36.284326052872601</v>
      </c>
      <c r="AM368" s="62">
        <f t="shared" si="198"/>
        <v>37.690743414210097</v>
      </c>
      <c r="AN368" s="62">
        <f t="shared" si="199"/>
        <v>19.534609354383026</v>
      </c>
      <c r="AO368" s="62">
        <f t="shared" si="200"/>
        <v>20.711280833294527</v>
      </c>
      <c r="AP368" s="62">
        <f t="shared" si="201"/>
        <v>5.8895667427311817</v>
      </c>
      <c r="AQ368" s="62">
        <f t="shared" si="202"/>
        <v>68.395970133035291</v>
      </c>
      <c r="AR368" s="62">
        <f t="shared" si="203"/>
        <v>48.116238997811209</v>
      </c>
      <c r="AS368" s="62">
        <f t="shared" si="204"/>
        <v>40.882348375479289</v>
      </c>
      <c r="AT368" s="62">
        <f t="shared" si="205"/>
        <v>8.1590835002095652</v>
      </c>
      <c r="AU368" s="62">
        <f t="shared" si="206"/>
        <v>7.323926170850215</v>
      </c>
      <c r="AV368" s="62">
        <f t="shared" si="207"/>
        <v>3.123302131358761</v>
      </c>
      <c r="AW368" s="62">
        <f t="shared" si="208"/>
        <v>6.1689874105465776</v>
      </c>
      <c r="AX368" s="62">
        <f t="shared" si="209"/>
        <v>9.0439156149583191</v>
      </c>
      <c r="AY368" s="62">
        <f t="shared" si="210"/>
        <v>94.018845371707101</v>
      </c>
      <c r="AZ368" s="62">
        <f t="shared" si="211"/>
        <v>0.81963395892516189</v>
      </c>
      <c r="BA368" s="62">
        <f t="shared" si="212"/>
        <v>6.681258634874804</v>
      </c>
      <c r="BB368" s="62">
        <f t="shared" si="213"/>
        <v>2.0428755491392292</v>
      </c>
      <c r="BC368" s="62">
        <f t="shared" si="214"/>
        <v>225.10749934025677</v>
      </c>
      <c r="BD368" s="62">
        <f t="shared" si="183"/>
        <v>16.650367127710769</v>
      </c>
      <c r="BE368" s="62">
        <f t="shared" si="184"/>
        <v>36.691038358248342</v>
      </c>
      <c r="BG368" s="69" t="s">
        <v>504</v>
      </c>
      <c r="BH368" s="62">
        <f t="shared" si="185"/>
        <v>52.50587142281821</v>
      </c>
      <c r="BI368" s="62">
        <f t="shared" si="185"/>
        <v>10.673034748282079</v>
      </c>
      <c r="BJ368" s="62">
        <f t="shared" si="186"/>
        <v>62.941663823773084</v>
      </c>
      <c r="BK368" s="62">
        <f t="shared" si="187"/>
        <v>49.303897200968208</v>
      </c>
      <c r="BL368" s="62">
        <f t="shared" si="188"/>
        <v>118.55555077065219</v>
      </c>
      <c r="BM368" s="62">
        <f t="shared" si="189"/>
        <v>8.069756485858635</v>
      </c>
      <c r="BN368" s="62">
        <f t="shared" si="190"/>
        <v>2.7078867200722101</v>
      </c>
    </row>
    <row r="369" spans="1:66" x14ac:dyDescent="0.25">
      <c r="A369" s="64" t="s">
        <v>498</v>
      </c>
      <c r="B369" s="64">
        <f>SUM(B364:B368)</f>
        <v>1909338</v>
      </c>
      <c r="C369" s="64">
        <f t="shared" ref="C369:F369" si="221">SUM(C364:C368)</f>
        <v>1525464</v>
      </c>
      <c r="D369" s="64">
        <f t="shared" si="221"/>
        <v>1500430</v>
      </c>
      <c r="E369" s="64">
        <f t="shared" si="221"/>
        <v>1475828</v>
      </c>
      <c r="F369" s="64">
        <f t="shared" si="221"/>
        <v>610000</v>
      </c>
      <c r="G369" s="64">
        <f>SUM(G364:G368)</f>
        <v>27760</v>
      </c>
      <c r="H369" s="64">
        <f t="shared" ref="H369:AD369" si="222">SUM(H364:H368)</f>
        <v>115389</v>
      </c>
      <c r="I369" s="64">
        <f t="shared" si="222"/>
        <v>245730</v>
      </c>
      <c r="J369" s="64">
        <f t="shared" si="222"/>
        <v>33781</v>
      </c>
      <c r="K369" s="64">
        <f t="shared" si="222"/>
        <v>74648</v>
      </c>
      <c r="L369" s="64">
        <f t="shared" si="222"/>
        <v>67259</v>
      </c>
      <c r="M369" s="64">
        <f t="shared" si="222"/>
        <v>34522</v>
      </c>
      <c r="N369" s="64">
        <f t="shared" si="222"/>
        <v>37781</v>
      </c>
      <c r="O369" s="64">
        <f t="shared" si="222"/>
        <v>12278</v>
      </c>
      <c r="P369" s="64">
        <f t="shared" si="222"/>
        <v>136506</v>
      </c>
      <c r="Q369" s="64">
        <f t="shared" si="222"/>
        <v>96287</v>
      </c>
      <c r="R369" s="64">
        <f t="shared" si="222"/>
        <v>79072</v>
      </c>
      <c r="S369" s="64">
        <f t="shared" si="222"/>
        <v>15115</v>
      </c>
      <c r="T369" s="64">
        <f t="shared" si="222"/>
        <v>14410</v>
      </c>
      <c r="U369" s="64">
        <f t="shared" si="222"/>
        <v>6306</v>
      </c>
      <c r="V369" s="64">
        <f t="shared" si="222"/>
        <v>9852</v>
      </c>
      <c r="W369" s="64">
        <f t="shared" si="222"/>
        <v>16110</v>
      </c>
      <c r="X369" s="64">
        <f t="shared" si="222"/>
        <v>168976</v>
      </c>
      <c r="Y369" s="64">
        <f t="shared" si="222"/>
        <v>2060</v>
      </c>
      <c r="Z369" s="64">
        <f t="shared" si="222"/>
        <v>13814</v>
      </c>
      <c r="AA369" s="64">
        <f t="shared" si="222"/>
        <v>4852</v>
      </c>
      <c r="AB369" s="64">
        <f t="shared" si="222"/>
        <v>440110</v>
      </c>
      <c r="AC369" s="64">
        <f t="shared" si="222"/>
        <v>33470</v>
      </c>
      <c r="AD369" s="64">
        <f t="shared" si="222"/>
        <v>68621</v>
      </c>
      <c r="AE369" s="70"/>
      <c r="AF369" s="70"/>
      <c r="AG369" s="64" t="s">
        <v>498</v>
      </c>
      <c r="AH369" s="72">
        <f t="shared" si="193"/>
        <v>14.539070609813454</v>
      </c>
      <c r="AI369" s="65">
        <f t="shared" si="194"/>
        <v>60.434035252008812</v>
      </c>
      <c r="AJ369" s="65">
        <f t="shared" si="195"/>
        <v>128.69905695062897</v>
      </c>
      <c r="AK369" s="65">
        <f t="shared" si="196"/>
        <v>17.692519606271912</v>
      </c>
      <c r="AL369" s="65">
        <f t="shared" si="197"/>
        <v>39.096273158550247</v>
      </c>
      <c r="AM369" s="65">
        <f t="shared" si="198"/>
        <v>35.226345466334408</v>
      </c>
      <c r="AN369" s="65">
        <f t="shared" si="199"/>
        <v>18.080612233140492</v>
      </c>
      <c r="AO369" s="65">
        <f t="shared" si="200"/>
        <v>19.787486552930911</v>
      </c>
      <c r="AP369" s="65">
        <f t="shared" si="201"/>
        <v>6.4305010427697979</v>
      </c>
      <c r="AQ369" s="65">
        <f t="shared" si="202"/>
        <v>71.493889505158336</v>
      </c>
      <c r="AR369" s="65">
        <f t="shared" si="203"/>
        <v>50.42952059823876</v>
      </c>
      <c r="AS369" s="65">
        <f t="shared" si="204"/>
        <v>41.413306601555092</v>
      </c>
      <c r="AT369" s="65">
        <f t="shared" si="205"/>
        <v>7.9163563496876934</v>
      </c>
      <c r="AU369" s="65">
        <f t="shared" si="206"/>
        <v>7.5471184253390442</v>
      </c>
      <c r="AV369" s="65">
        <f t="shared" si="207"/>
        <v>3.3027153914079119</v>
      </c>
      <c r="AW369" s="65">
        <f t="shared" si="208"/>
        <v>5.1599035896211145</v>
      </c>
      <c r="AX369" s="65">
        <f t="shared" si="209"/>
        <v>8.4374793776691188</v>
      </c>
      <c r="AY369" s="65">
        <f t="shared" si="210"/>
        <v>88.499783694662753</v>
      </c>
      <c r="AZ369" s="65">
        <f t="shared" si="211"/>
        <v>1.0789079775293846</v>
      </c>
      <c r="BA369" s="65">
        <f t="shared" si="212"/>
        <v>7.2349683502868531</v>
      </c>
      <c r="BB369" s="65">
        <f t="shared" si="213"/>
        <v>2.541194906297366</v>
      </c>
      <c r="BC369" s="65">
        <f t="shared" si="214"/>
        <v>230.50397572352301</v>
      </c>
      <c r="BD369" s="65">
        <f t="shared" si="183"/>
        <v>17.529635926169174</v>
      </c>
      <c r="BE369" s="65">
        <f t="shared" si="184"/>
        <v>35.939681711671795</v>
      </c>
      <c r="BG369" s="64" t="s">
        <v>498</v>
      </c>
      <c r="BH369" s="65">
        <f t="shared" si="185"/>
        <v>52.699559459621575</v>
      </c>
      <c r="BI369" s="65">
        <f t="shared" si="185"/>
        <v>10.241708383361747</v>
      </c>
      <c r="BJ369" s="65">
        <f t="shared" si="186"/>
        <v>65.242697658534723</v>
      </c>
      <c r="BK369" s="65">
        <f t="shared" si="187"/>
        <v>45.573738945188737</v>
      </c>
      <c r="BL369" s="65">
        <f t="shared" si="188"/>
        <v>110.77023122145131</v>
      </c>
      <c r="BM369" s="65">
        <f t="shared" si="189"/>
        <v>6.6755746604617885</v>
      </c>
      <c r="BN369" s="65">
        <f t="shared" si="190"/>
        <v>3.377049180327869</v>
      </c>
    </row>
    <row r="370" spans="1:66" x14ac:dyDescent="0.25">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c r="AA370" s="73"/>
      <c r="AB370" s="73"/>
      <c r="AC370" s="73"/>
      <c r="AD370" s="73"/>
      <c r="AE370" s="70"/>
      <c r="AF370" s="70"/>
      <c r="AG370" s="70"/>
      <c r="AH370" s="70"/>
    </row>
    <row r="371" spans="1:66" x14ac:dyDescent="0.25">
      <c r="A371" s="73"/>
      <c r="B371" s="73"/>
      <c r="C371" s="73"/>
      <c r="D371" s="73"/>
      <c r="E371" s="73"/>
      <c r="F371" s="73"/>
      <c r="G371" s="74"/>
    </row>
    <row r="372" spans="1:66" x14ac:dyDescent="0.25">
      <c r="A372" s="73"/>
      <c r="B372" s="73"/>
      <c r="C372" s="73"/>
      <c r="D372" s="73"/>
      <c r="E372" s="73"/>
      <c r="F372" s="73"/>
      <c r="G372" s="74"/>
    </row>
    <row r="373" spans="1:66" x14ac:dyDescent="0.25">
      <c r="A373" s="73"/>
      <c r="B373" s="73"/>
      <c r="C373" s="73"/>
      <c r="D373" s="73"/>
      <c r="E373" s="73"/>
      <c r="F373" s="73"/>
      <c r="G373" s="73"/>
      <c r="I373" s="116" t="s">
        <v>510</v>
      </c>
    </row>
    <row r="374" spans="1:66" ht="25.5" x14ac:dyDescent="0.25">
      <c r="A374" s="98" t="s">
        <v>499</v>
      </c>
      <c r="B374" s="99" t="s">
        <v>7</v>
      </c>
      <c r="C374" s="75"/>
      <c r="D374" s="75"/>
      <c r="E374" s="75"/>
      <c r="F374" s="75"/>
      <c r="G374" s="75"/>
    </row>
    <row r="375" spans="1:66" x14ac:dyDescent="0.25">
      <c r="A375" s="69" t="s">
        <v>500</v>
      </c>
      <c r="B375" s="69">
        <f>COUNTA(A3:A89)</f>
        <v>87</v>
      </c>
      <c r="C375" s="70"/>
      <c r="D375" s="70"/>
      <c r="E375" s="70"/>
      <c r="F375" s="70"/>
      <c r="G375" s="70"/>
    </row>
    <row r="376" spans="1:66" x14ac:dyDescent="0.25">
      <c r="A376" s="69" t="s">
        <v>501</v>
      </c>
      <c r="B376" s="69">
        <f>COUNTA(A90:A143)</f>
        <v>54</v>
      </c>
      <c r="C376" s="70"/>
      <c r="D376" s="70"/>
      <c r="E376" s="70"/>
      <c r="F376" s="70"/>
      <c r="G376" s="70"/>
    </row>
    <row r="377" spans="1:66" x14ac:dyDescent="0.25">
      <c r="A377" s="69" t="s">
        <v>502</v>
      </c>
      <c r="B377" s="69">
        <f>COUNTA(A144:A221)</f>
        <v>78</v>
      </c>
      <c r="C377" s="70"/>
      <c r="D377" s="70"/>
      <c r="E377" s="70"/>
      <c r="F377" s="70"/>
      <c r="G377" s="70"/>
    </row>
    <row r="378" spans="1:66" x14ac:dyDescent="0.25">
      <c r="A378" s="69" t="s">
        <v>503</v>
      </c>
      <c r="B378" s="69">
        <f>COUNTA(A222:A298)</f>
        <v>77</v>
      </c>
      <c r="C378" s="70"/>
      <c r="D378" s="70"/>
      <c r="E378" s="70"/>
      <c r="F378" s="70"/>
      <c r="G378" s="70"/>
    </row>
    <row r="379" spans="1:66" x14ac:dyDescent="0.25">
      <c r="A379" s="69" t="s">
        <v>504</v>
      </c>
      <c r="B379" s="69">
        <f>COUNTA(A299:A355)</f>
        <v>57</v>
      </c>
      <c r="C379" s="70"/>
      <c r="D379" s="70"/>
      <c r="E379" s="70"/>
      <c r="F379" s="70"/>
      <c r="G379" s="70"/>
    </row>
    <row r="380" spans="1:66" x14ac:dyDescent="0.25">
      <c r="A380" s="97" t="s">
        <v>498</v>
      </c>
      <c r="B380" s="64">
        <f>SUM(B375:B379)</f>
        <v>353</v>
      </c>
      <c r="C380" s="70"/>
      <c r="D380" s="70"/>
      <c r="E380" s="70"/>
      <c r="F380" s="70"/>
      <c r="G380" s="70"/>
    </row>
  </sheetData>
  <mergeCells count="16">
    <mergeCell ref="BH1:BN1"/>
    <mergeCell ref="AG361:AG363"/>
    <mergeCell ref="AH361:BE362"/>
    <mergeCell ref="BG361:BG363"/>
    <mergeCell ref="BH361:BN362"/>
    <mergeCell ref="AG1:AG2"/>
    <mergeCell ref="AH1:BE1"/>
    <mergeCell ref="C362:F362"/>
    <mergeCell ref="G362:AD362"/>
    <mergeCell ref="A362:A363"/>
    <mergeCell ref="B362:B363"/>
    <mergeCell ref="BG1:BG2"/>
    <mergeCell ref="A1:A2"/>
    <mergeCell ref="B1:B2"/>
    <mergeCell ref="C1:F1"/>
    <mergeCell ref="G1:AD1"/>
  </mergeCells>
  <pageMargins left="0.75" right="0.75" top="1" bottom="1" header="0.5" footer="0.5"/>
  <ignoredErrors>
    <ignoredError sqref="C364:C368 D364:D368 E364:E368 F364:F368"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374"/>
  <sheetViews>
    <sheetView zoomScaleNormal="100" workbookViewId="0">
      <selection activeCell="N33" sqref="N33"/>
    </sheetView>
  </sheetViews>
  <sheetFormatPr defaultRowHeight="15" x14ac:dyDescent="0.25"/>
  <cols>
    <col min="1" max="1" width="22.28515625" style="53" bestFit="1" customWidth="1"/>
    <col min="2" max="2" width="18.28515625" style="53" customWidth="1"/>
    <col min="3" max="6" width="17.42578125" style="53" customWidth="1"/>
    <col min="7" max="7" width="11.5703125" style="53" customWidth="1"/>
    <col min="8" max="8" width="8.7109375" style="76" customWidth="1"/>
    <col min="9" max="9" width="15.42578125" style="53" customWidth="1"/>
    <col min="10" max="10" width="8.140625" style="53" customWidth="1"/>
    <col min="11" max="11" width="9.85546875" style="53" customWidth="1"/>
    <col min="12" max="12" width="16" style="53" customWidth="1"/>
    <col min="13" max="13" width="12.28515625" style="53" customWidth="1"/>
    <col min="14" max="14" width="16.5703125" style="53" customWidth="1"/>
    <col min="15" max="15" width="14.7109375" style="53" customWidth="1"/>
    <col min="16" max="16" width="12.28515625" style="53" customWidth="1"/>
    <col min="17" max="17" width="11.85546875" style="53" customWidth="1"/>
    <col min="18" max="18" width="11" style="53" customWidth="1"/>
    <col min="19" max="19" width="13.85546875" style="53" bestFit="1" customWidth="1"/>
    <col min="20" max="20" width="13.140625" style="53" customWidth="1"/>
    <col min="21" max="21" width="12.42578125" style="53" customWidth="1"/>
    <col min="22" max="22" width="11.28515625" style="53" customWidth="1"/>
    <col min="23" max="23" width="9.7109375" style="53" customWidth="1"/>
    <col min="24" max="25" width="12.7109375" style="53" customWidth="1"/>
    <col min="26" max="26" width="10" style="53" customWidth="1"/>
    <col min="27" max="27" width="12.28515625" style="53" bestFit="1" customWidth="1"/>
    <col min="28" max="28" width="7.7109375" style="53" customWidth="1"/>
    <col min="29" max="29" width="15.28515625" style="53" bestFit="1" customWidth="1"/>
    <col min="30" max="30" width="11.7109375" style="53" customWidth="1"/>
    <col min="31" max="32" width="9.140625" style="53"/>
    <col min="33" max="33" width="16" style="53" bestFit="1" customWidth="1"/>
    <col min="34" max="34" width="11.42578125" style="53" customWidth="1"/>
    <col min="35" max="35" width="9.140625" style="76"/>
    <col min="36" max="36" width="14.28515625" style="53" customWidth="1"/>
    <col min="37" max="38" width="9.140625" style="53"/>
    <col min="39" max="39" width="14.140625" style="53" customWidth="1"/>
    <col min="40" max="40" width="15.28515625" style="53" customWidth="1"/>
    <col min="41" max="41" width="16.42578125" style="53" customWidth="1"/>
    <col min="42" max="42" width="9.140625" style="53"/>
    <col min="43" max="43" width="11" style="53" bestFit="1" customWidth="1"/>
    <col min="44" max="45" width="9.140625" style="53"/>
    <col min="46" max="46" width="12.85546875" style="53" bestFit="1" customWidth="1"/>
    <col min="47" max="47" width="14.5703125" style="53" customWidth="1"/>
    <col min="48" max="50" width="9.140625" style="53"/>
    <col min="51" max="51" width="13.28515625" style="53" customWidth="1"/>
    <col min="52" max="52" width="12.85546875" style="53" customWidth="1"/>
    <col min="53" max="53" width="12.7109375" style="53" customWidth="1"/>
    <col min="54" max="54" width="14.85546875" style="53" customWidth="1"/>
    <col min="55" max="55" width="9.140625" style="53"/>
    <col min="56" max="56" width="14.85546875" style="53" customWidth="1"/>
    <col min="57" max="57" width="13.7109375" style="53" customWidth="1"/>
    <col min="58" max="58" width="9.140625" style="53"/>
    <col min="59" max="59" width="9.140625" style="54"/>
    <col min="60" max="60" width="14.140625" style="53" bestFit="1" customWidth="1"/>
    <col min="61" max="61" width="12.140625" style="53" customWidth="1"/>
    <col min="62" max="62" width="12.7109375" style="53" bestFit="1" customWidth="1"/>
    <col min="63" max="63" width="14.5703125" style="53" bestFit="1" customWidth="1"/>
    <col min="64" max="64" width="25.5703125" style="53" bestFit="1" customWidth="1"/>
    <col min="65" max="65" width="11.28515625" style="53" bestFit="1" customWidth="1"/>
    <col min="66" max="66" width="22.7109375" style="53" bestFit="1" customWidth="1"/>
    <col min="67" max="67" width="16.28515625" style="53" bestFit="1" customWidth="1"/>
    <col min="68" max="68" width="23.42578125" style="53" bestFit="1" customWidth="1"/>
    <col min="69" max="16384" width="9.140625" style="53"/>
  </cols>
  <sheetData>
    <row r="1" spans="1:68" x14ac:dyDescent="0.25">
      <c r="A1" s="275" t="s">
        <v>506</v>
      </c>
      <c r="B1" s="275" t="s">
        <v>505</v>
      </c>
      <c r="C1" s="266" t="s">
        <v>127</v>
      </c>
      <c r="D1" s="266"/>
      <c r="E1" s="266"/>
      <c r="F1" s="266"/>
      <c r="G1" s="266" t="s">
        <v>128</v>
      </c>
      <c r="H1" s="266"/>
      <c r="I1" s="266"/>
      <c r="J1" s="266"/>
      <c r="K1" s="266"/>
      <c r="L1" s="266"/>
      <c r="M1" s="266"/>
      <c r="N1" s="266"/>
      <c r="O1" s="266"/>
      <c r="P1" s="266"/>
      <c r="Q1" s="266"/>
      <c r="R1" s="266"/>
      <c r="S1" s="266"/>
      <c r="T1" s="266"/>
      <c r="U1" s="266"/>
      <c r="V1" s="266"/>
      <c r="W1" s="266"/>
      <c r="X1" s="266"/>
      <c r="Y1" s="266"/>
      <c r="Z1" s="266"/>
      <c r="AA1" s="266"/>
      <c r="AB1" s="266"/>
      <c r="AC1" s="266"/>
      <c r="AD1" s="266"/>
      <c r="AE1" s="77"/>
      <c r="AF1" s="77"/>
      <c r="AG1" s="278" t="s">
        <v>506</v>
      </c>
      <c r="AH1" s="260" t="s">
        <v>129</v>
      </c>
      <c r="AI1" s="260"/>
      <c r="AJ1" s="260"/>
      <c r="AK1" s="260"/>
      <c r="AL1" s="260"/>
      <c r="AM1" s="260"/>
      <c r="AN1" s="260"/>
      <c r="AO1" s="260"/>
      <c r="AP1" s="260"/>
      <c r="AQ1" s="260"/>
      <c r="AR1" s="260"/>
      <c r="AS1" s="260"/>
      <c r="AT1" s="260"/>
      <c r="AU1" s="260"/>
      <c r="AV1" s="260"/>
      <c r="AW1" s="260"/>
      <c r="AX1" s="260"/>
      <c r="AY1" s="260"/>
      <c r="AZ1" s="260"/>
      <c r="BA1" s="260"/>
      <c r="BB1" s="260"/>
      <c r="BC1" s="260"/>
      <c r="BD1" s="260"/>
      <c r="BE1" s="260"/>
      <c r="BF1" s="55"/>
      <c r="BG1" s="55"/>
      <c r="BH1" s="260" t="s">
        <v>506</v>
      </c>
      <c r="BI1" s="260" t="s">
        <v>130</v>
      </c>
      <c r="BJ1" s="260"/>
      <c r="BK1" s="260"/>
      <c r="BL1" s="260"/>
      <c r="BM1" s="260"/>
      <c r="BN1" s="260"/>
      <c r="BO1" s="260"/>
      <c r="BP1" s="260"/>
    </row>
    <row r="2" spans="1:68" ht="78.75" customHeight="1" x14ac:dyDescent="0.25">
      <c r="A2" s="275"/>
      <c r="B2" s="275"/>
      <c r="C2" s="89" t="s">
        <v>131</v>
      </c>
      <c r="D2" s="89" t="s">
        <v>132</v>
      </c>
      <c r="E2" s="89" t="s">
        <v>133</v>
      </c>
      <c r="F2" s="89" t="s">
        <v>512</v>
      </c>
      <c r="G2" s="90" t="s">
        <v>25</v>
      </c>
      <c r="H2" s="100" t="s">
        <v>4</v>
      </c>
      <c r="I2" s="89" t="s">
        <v>22</v>
      </c>
      <c r="J2" s="100" t="s">
        <v>3</v>
      </c>
      <c r="K2" s="90" t="s">
        <v>30</v>
      </c>
      <c r="L2" s="100" t="s">
        <v>26</v>
      </c>
      <c r="M2" s="90" t="s">
        <v>518</v>
      </c>
      <c r="N2" s="90" t="s">
        <v>521</v>
      </c>
      <c r="O2" s="91" t="s">
        <v>5</v>
      </c>
      <c r="P2" s="91" t="s">
        <v>103</v>
      </c>
      <c r="Q2" s="91" t="s">
        <v>29</v>
      </c>
      <c r="R2" s="100" t="s">
        <v>2</v>
      </c>
      <c r="S2" s="91" t="s">
        <v>104</v>
      </c>
      <c r="T2" s="90" t="s">
        <v>517</v>
      </c>
      <c r="U2" s="90" t="s">
        <v>520</v>
      </c>
      <c r="V2" s="90" t="s">
        <v>27</v>
      </c>
      <c r="W2" s="100" t="s">
        <v>6</v>
      </c>
      <c r="X2" s="100" t="s">
        <v>95</v>
      </c>
      <c r="Y2" s="100" t="s">
        <v>96</v>
      </c>
      <c r="Z2" s="90" t="s">
        <v>23</v>
      </c>
      <c r="AA2" s="100" t="s">
        <v>35</v>
      </c>
      <c r="AB2" s="91" t="s">
        <v>134</v>
      </c>
      <c r="AC2" s="91" t="s">
        <v>28</v>
      </c>
      <c r="AD2" s="89" t="s">
        <v>106</v>
      </c>
      <c r="AE2" s="57"/>
      <c r="AF2" s="57"/>
      <c r="AG2" s="279"/>
      <c r="AH2" s="90" t="s">
        <v>25</v>
      </c>
      <c r="AI2" s="100" t="s">
        <v>4</v>
      </c>
      <c r="AJ2" s="89" t="s">
        <v>22</v>
      </c>
      <c r="AK2" s="100" t="s">
        <v>3</v>
      </c>
      <c r="AL2" s="90" t="s">
        <v>30</v>
      </c>
      <c r="AM2" s="100" t="s">
        <v>26</v>
      </c>
      <c r="AN2" s="90" t="s">
        <v>518</v>
      </c>
      <c r="AO2" s="90" t="s">
        <v>521</v>
      </c>
      <c r="AP2" s="91" t="s">
        <v>5</v>
      </c>
      <c r="AQ2" s="91" t="s">
        <v>103</v>
      </c>
      <c r="AR2" s="91" t="s">
        <v>29</v>
      </c>
      <c r="AS2" s="100" t="s">
        <v>2</v>
      </c>
      <c r="AT2" s="91" t="s">
        <v>104</v>
      </c>
      <c r="AU2" s="90" t="s">
        <v>517</v>
      </c>
      <c r="AV2" s="90" t="s">
        <v>520</v>
      </c>
      <c r="AW2" s="90" t="s">
        <v>27</v>
      </c>
      <c r="AX2" s="100" t="s">
        <v>6</v>
      </c>
      <c r="AY2" s="100" t="s">
        <v>95</v>
      </c>
      <c r="AZ2" s="100" t="s">
        <v>96</v>
      </c>
      <c r="BA2" s="90" t="s">
        <v>23</v>
      </c>
      <c r="BB2" s="100" t="s">
        <v>35</v>
      </c>
      <c r="BC2" s="91" t="s">
        <v>134</v>
      </c>
      <c r="BD2" s="91" t="s">
        <v>28</v>
      </c>
      <c r="BE2" s="89" t="s">
        <v>106</v>
      </c>
      <c r="BF2" s="57"/>
      <c r="BG2" s="57"/>
      <c r="BH2" s="260"/>
      <c r="BI2" s="28" t="s">
        <v>136</v>
      </c>
      <c r="BJ2" s="28" t="s">
        <v>137</v>
      </c>
      <c r="BK2" s="28" t="s">
        <v>138</v>
      </c>
      <c r="BL2" s="28" t="s">
        <v>139</v>
      </c>
      <c r="BM2" s="28" t="s">
        <v>140</v>
      </c>
      <c r="BN2" s="28" t="s">
        <v>141</v>
      </c>
      <c r="BO2" s="28" t="s">
        <v>513</v>
      </c>
      <c r="BP2" s="28" t="s">
        <v>514</v>
      </c>
    </row>
    <row r="3" spans="1:68" s="76" customFormat="1" x14ac:dyDescent="0.25">
      <c r="A3" s="78" t="s">
        <v>142</v>
      </c>
      <c r="B3" s="113">
        <v>1383</v>
      </c>
      <c r="C3" s="113">
        <v>1168</v>
      </c>
      <c r="D3" s="113">
        <v>1156</v>
      </c>
      <c r="E3" s="113">
        <v>1150</v>
      </c>
      <c r="F3" s="113">
        <v>528</v>
      </c>
      <c r="G3" s="113">
        <v>20</v>
      </c>
      <c r="H3" s="113">
        <v>51</v>
      </c>
      <c r="I3" s="113">
        <v>149</v>
      </c>
      <c r="J3" s="113">
        <v>25</v>
      </c>
      <c r="K3" s="113">
        <v>52</v>
      </c>
      <c r="L3" s="113">
        <v>18</v>
      </c>
      <c r="M3" s="113">
        <v>16</v>
      </c>
      <c r="N3" s="113">
        <v>20</v>
      </c>
      <c r="O3" s="113">
        <v>10</v>
      </c>
      <c r="P3" s="113">
        <v>24</v>
      </c>
      <c r="Q3" s="113">
        <v>58</v>
      </c>
      <c r="R3" s="113">
        <v>6</v>
      </c>
      <c r="S3" s="113">
        <v>12</v>
      </c>
      <c r="T3" s="113">
        <v>4</v>
      </c>
      <c r="U3" s="113">
        <v>5</v>
      </c>
      <c r="V3" s="113">
        <v>11</v>
      </c>
      <c r="W3" s="113">
        <v>116</v>
      </c>
      <c r="X3" s="113">
        <v>2</v>
      </c>
      <c r="Y3" s="113">
        <v>9</v>
      </c>
      <c r="Z3" s="113">
        <v>1</v>
      </c>
      <c r="AA3" s="113">
        <v>277</v>
      </c>
      <c r="AB3" s="113">
        <v>28</v>
      </c>
      <c r="AC3" s="113">
        <v>31</v>
      </c>
      <c r="AD3" s="113">
        <v>9</v>
      </c>
      <c r="AE3" s="79"/>
      <c r="AF3" s="79"/>
      <c r="AG3" s="78" t="s">
        <v>142</v>
      </c>
      <c r="AH3" s="80">
        <f>G3/B3*1000</f>
        <v>14.461315979754158</v>
      </c>
      <c r="AI3" s="80">
        <f>H3/B3*1000</f>
        <v>36.876355748373101</v>
      </c>
      <c r="AJ3" s="80">
        <f>I3/B3*1000</f>
        <v>107.73680404916848</v>
      </c>
      <c r="AK3" s="80">
        <f>J3/B3*1000</f>
        <v>18.076644974692698</v>
      </c>
      <c r="AL3" s="80">
        <f>K3/B3*1000</f>
        <v>37.599421547360812</v>
      </c>
      <c r="AM3" s="80">
        <f>L3/B3*1000</f>
        <v>13.015184381778742</v>
      </c>
      <c r="AN3" s="80">
        <f>M3/B3*1000</f>
        <v>11.569052783803325</v>
      </c>
      <c r="AO3" s="80">
        <f>N3/B3*1000</f>
        <v>14.461315979754158</v>
      </c>
      <c r="AP3" s="80">
        <f>O3/B3*1000</f>
        <v>7.2306579898770789</v>
      </c>
      <c r="AQ3" s="80">
        <f>P3/B3*1000</f>
        <v>17.35357917570499</v>
      </c>
      <c r="AR3" s="80">
        <f>Q3/B3*1000</f>
        <v>41.937816341287053</v>
      </c>
      <c r="AS3" s="80">
        <f>R3/B3*1000</f>
        <v>4.3383947939262475</v>
      </c>
      <c r="AT3" s="80">
        <f>S3/B3*1000</f>
        <v>8.676789587852495</v>
      </c>
      <c r="AU3" s="80">
        <f>T3/B3*1000</f>
        <v>2.8922631959508314</v>
      </c>
      <c r="AV3" s="80">
        <f>U3/B3*1000</f>
        <v>3.6153289949385394</v>
      </c>
      <c r="AW3" s="80">
        <f>V3/B3*1000</f>
        <v>7.9537237888647869</v>
      </c>
      <c r="AX3" s="80">
        <f>W3/B3*1000</f>
        <v>83.875632682574107</v>
      </c>
      <c r="AY3" s="80">
        <f>X3/B3*1000</f>
        <v>1.4461315979754157</v>
      </c>
      <c r="AZ3" s="80">
        <f>Y3/B3*1000</f>
        <v>6.5075921908893708</v>
      </c>
      <c r="BA3" s="80">
        <f>Z3/B3*1000</f>
        <v>0.72306579898770784</v>
      </c>
      <c r="BB3" s="80">
        <f>AA3/B3*1000</f>
        <v>200.28922631959509</v>
      </c>
      <c r="BC3" s="80">
        <f t="shared" ref="BC3:BC66" si="0">AB3/B3*1000</f>
        <v>20.245842371655822</v>
      </c>
      <c r="BD3" s="80">
        <f t="shared" ref="BD3:BD66" si="1">AC3/B3*1000</f>
        <v>22.415039768618943</v>
      </c>
      <c r="BE3" s="80">
        <f t="shared" ref="BE3:BE66" si="2">AD3/B3*1000</f>
        <v>6.5075921908893708</v>
      </c>
      <c r="BF3" s="81"/>
      <c r="BG3" s="81"/>
      <c r="BH3" s="78" t="s">
        <v>142</v>
      </c>
      <c r="BI3" s="80">
        <f>Q3/D3*1000</f>
        <v>50.173010380622834</v>
      </c>
      <c r="BJ3" s="80">
        <f>R3/E3*1000</f>
        <v>5.2173913043478262</v>
      </c>
      <c r="BK3" s="80">
        <f>P3/E3*1000</f>
        <v>20.869565217391305</v>
      </c>
      <c r="BL3" s="80">
        <f>L3/E3*1000</f>
        <v>15.65217391304348</v>
      </c>
      <c r="BM3" s="80">
        <f>W3/C3*1000</f>
        <v>99.315068493150676</v>
      </c>
      <c r="BN3" s="80">
        <f>U3/E3*1000</f>
        <v>4.3478260869565215</v>
      </c>
      <c r="BO3" s="80">
        <f>X3/F3*1000</f>
        <v>3.7878787878787881</v>
      </c>
      <c r="BP3" s="80">
        <f t="shared" ref="BP3:BP66" si="3">AD3/C3*1000</f>
        <v>7.705479452054794</v>
      </c>
    </row>
    <row r="4" spans="1:68" s="76" customFormat="1" x14ac:dyDescent="0.25">
      <c r="A4" s="82" t="s">
        <v>143</v>
      </c>
      <c r="B4" s="113">
        <v>6843</v>
      </c>
      <c r="C4" s="113">
        <v>5691</v>
      </c>
      <c r="D4" s="113">
        <v>5625</v>
      </c>
      <c r="E4" s="113">
        <v>5556</v>
      </c>
      <c r="F4" s="113">
        <v>2511</v>
      </c>
      <c r="G4" s="113">
        <v>106</v>
      </c>
      <c r="H4" s="113">
        <v>400</v>
      </c>
      <c r="I4" s="113">
        <v>697</v>
      </c>
      <c r="J4" s="113">
        <v>109</v>
      </c>
      <c r="K4" s="113">
        <v>316</v>
      </c>
      <c r="L4" s="113">
        <v>196</v>
      </c>
      <c r="M4" s="113">
        <v>127</v>
      </c>
      <c r="N4" s="113">
        <v>89</v>
      </c>
      <c r="O4" s="113">
        <v>31</v>
      </c>
      <c r="P4" s="113">
        <v>96</v>
      </c>
      <c r="Q4" s="113">
        <v>313</v>
      </c>
      <c r="R4" s="113">
        <v>46</v>
      </c>
      <c r="S4" s="113">
        <v>24</v>
      </c>
      <c r="T4" s="113">
        <v>9</v>
      </c>
      <c r="U4" s="113">
        <v>24</v>
      </c>
      <c r="V4" s="113">
        <v>57</v>
      </c>
      <c r="W4" s="113">
        <v>474</v>
      </c>
      <c r="X4" s="113">
        <v>3</v>
      </c>
      <c r="Y4" s="113">
        <v>40</v>
      </c>
      <c r="Z4" s="113">
        <v>60</v>
      </c>
      <c r="AA4" s="113">
        <v>1543</v>
      </c>
      <c r="AB4" s="113">
        <v>129</v>
      </c>
      <c r="AC4" s="113">
        <v>246</v>
      </c>
      <c r="AD4" s="113">
        <v>34</v>
      </c>
      <c r="AE4" s="79"/>
      <c r="AF4" s="79"/>
      <c r="AG4" s="82" t="s">
        <v>143</v>
      </c>
      <c r="AH4" s="80">
        <f t="shared" ref="AH4:AH67" si="4">G4/B4*1000</f>
        <v>15.490282040040919</v>
      </c>
      <c r="AI4" s="80">
        <f t="shared" ref="AI4:AI67" si="5">H4/B4*1000</f>
        <v>58.453894490720444</v>
      </c>
      <c r="AJ4" s="80">
        <f t="shared" ref="AJ4:AJ67" si="6">I4/B4*1000</f>
        <v>101.85591115008037</v>
      </c>
      <c r="AK4" s="80">
        <f t="shared" ref="AK4:AK67" si="7">J4/B4*1000</f>
        <v>15.928686248721322</v>
      </c>
      <c r="AL4" s="80">
        <f t="shared" ref="AL4:AL67" si="8">K4/B4*1000</f>
        <v>46.178576647669153</v>
      </c>
      <c r="AM4" s="80">
        <f t="shared" ref="AM4:AM67" si="9">L4/B4*1000</f>
        <v>28.642408300453017</v>
      </c>
      <c r="AN4" s="80">
        <f t="shared" ref="AN4:AN67" si="10">M4/B4*1000</f>
        <v>18.559111500803741</v>
      </c>
      <c r="AO4" s="80">
        <f t="shared" ref="AO4:AO67" si="11">N4/B4*1000</f>
        <v>13.005991524185299</v>
      </c>
      <c r="AP4" s="80">
        <f t="shared" ref="AP4:AP67" si="12">O4/B4*1000</f>
        <v>4.5301768230308346</v>
      </c>
      <c r="AQ4" s="80">
        <f t="shared" ref="AQ4:AQ67" si="13">P4/B4*1000</f>
        <v>14.028934677772908</v>
      </c>
      <c r="AR4" s="80">
        <f t="shared" ref="AR4:AR67" si="14">Q4/B4*1000</f>
        <v>45.740172438988751</v>
      </c>
      <c r="AS4" s="80">
        <f t="shared" ref="AS4:AS67" si="15">R4/B4*1000</f>
        <v>6.7221978664328512</v>
      </c>
      <c r="AT4" s="80">
        <f t="shared" ref="AT4:AT67" si="16">S4/B4*1000</f>
        <v>3.5072336694432269</v>
      </c>
      <c r="AU4" s="80">
        <f t="shared" ref="AU4:AU67" si="17">T4/B4*1000</f>
        <v>1.31521262604121</v>
      </c>
      <c r="AV4" s="80">
        <f t="shared" ref="AV4:AV67" si="18">U4/B4*1000</f>
        <v>3.5072336694432269</v>
      </c>
      <c r="AW4" s="80">
        <f t="shared" ref="AW4:AW67" si="19">V4/B4*1000</f>
        <v>8.3296799649276636</v>
      </c>
      <c r="AX4" s="80">
        <f t="shared" ref="AX4:AX67" si="20">W4/B4*1000</f>
        <v>69.267864971503727</v>
      </c>
      <c r="AY4" s="80">
        <f t="shared" ref="AY4:AY67" si="21">X4/B4*1000</f>
        <v>0.43840420868040336</v>
      </c>
      <c r="AZ4" s="80">
        <f t="shared" ref="AZ4:AZ67" si="22">Y4/B4*1000</f>
        <v>5.8453894490720444</v>
      </c>
      <c r="BA4" s="80">
        <f t="shared" ref="BA4:BA67" si="23">Z4/B4*1000</f>
        <v>8.7680841736080666</v>
      </c>
      <c r="BB4" s="80">
        <f t="shared" ref="BB4:BB67" si="24">AA4/B4*1000</f>
        <v>225.48589799795414</v>
      </c>
      <c r="BC4" s="80">
        <f t="shared" si="0"/>
        <v>18.851380973257342</v>
      </c>
      <c r="BD4" s="80">
        <f t="shared" si="1"/>
        <v>35.949145111793079</v>
      </c>
      <c r="BE4" s="80">
        <f t="shared" si="2"/>
        <v>4.9685810317112376</v>
      </c>
      <c r="BF4" s="81"/>
      <c r="BG4" s="81"/>
      <c r="BH4" s="82" t="s">
        <v>143</v>
      </c>
      <c r="BI4" s="80">
        <f t="shared" ref="BI4:BJ67" si="25">Q4/D4*1000</f>
        <v>55.644444444444446</v>
      </c>
      <c r="BJ4" s="80">
        <f t="shared" si="25"/>
        <v>8.2793376529877598</v>
      </c>
      <c r="BK4" s="80">
        <f t="shared" ref="BK4:BK67" si="26">P4/E4*1000</f>
        <v>17.278617710583156</v>
      </c>
      <c r="BL4" s="80">
        <f t="shared" ref="BL4:BL67" si="27">L4/E4*1000</f>
        <v>35.277177825773933</v>
      </c>
      <c r="BM4" s="80">
        <f t="shared" ref="BM4:BM67" si="28">W4/C4*1000</f>
        <v>83.289404322614658</v>
      </c>
      <c r="BN4" s="80">
        <f t="shared" ref="BN4:BN67" si="29">U4/E4*1000</f>
        <v>4.3196544276457889</v>
      </c>
      <c r="BO4" s="80">
        <f t="shared" ref="BO4:BO67" si="30">X4/F4*1000</f>
        <v>1.1947431302270011</v>
      </c>
      <c r="BP4" s="80">
        <f t="shared" si="3"/>
        <v>5.9743454577402915</v>
      </c>
    </row>
    <row r="5" spans="1:68" s="76" customFormat="1" x14ac:dyDescent="0.25">
      <c r="A5" s="82" t="s">
        <v>144</v>
      </c>
      <c r="B5" s="113">
        <v>1584</v>
      </c>
      <c r="C5" s="113">
        <v>1397</v>
      </c>
      <c r="D5" s="113">
        <v>1382</v>
      </c>
      <c r="E5" s="113">
        <v>1368</v>
      </c>
      <c r="F5" s="113">
        <v>665</v>
      </c>
      <c r="G5" s="113">
        <v>17</v>
      </c>
      <c r="H5" s="113">
        <v>98</v>
      </c>
      <c r="I5" s="113">
        <v>220</v>
      </c>
      <c r="J5" s="113">
        <v>25</v>
      </c>
      <c r="K5" s="113">
        <v>91</v>
      </c>
      <c r="L5" s="113">
        <v>74</v>
      </c>
      <c r="M5" s="113">
        <v>65</v>
      </c>
      <c r="N5" s="113">
        <v>38</v>
      </c>
      <c r="O5" s="113">
        <v>13</v>
      </c>
      <c r="P5" s="113">
        <v>94</v>
      </c>
      <c r="Q5" s="113">
        <v>105</v>
      </c>
      <c r="R5" s="113">
        <v>31</v>
      </c>
      <c r="S5" s="113">
        <v>18</v>
      </c>
      <c r="T5" s="113">
        <v>3</v>
      </c>
      <c r="U5" s="113">
        <v>11</v>
      </c>
      <c r="V5" s="113">
        <v>27</v>
      </c>
      <c r="W5" s="113">
        <v>197</v>
      </c>
      <c r="X5" s="113">
        <v>3</v>
      </c>
      <c r="Y5" s="113">
        <v>18</v>
      </c>
      <c r="Z5" s="113">
        <v>9</v>
      </c>
      <c r="AA5" s="113">
        <v>465</v>
      </c>
      <c r="AB5" s="113">
        <v>45</v>
      </c>
      <c r="AC5" s="113">
        <v>62</v>
      </c>
      <c r="AD5" s="113">
        <v>6</v>
      </c>
      <c r="AE5" s="79"/>
      <c r="AF5" s="79"/>
      <c r="AG5" s="82" t="s">
        <v>144</v>
      </c>
      <c r="AH5" s="80">
        <f t="shared" si="4"/>
        <v>10.732323232323232</v>
      </c>
      <c r="AI5" s="80">
        <f t="shared" si="5"/>
        <v>61.868686868686872</v>
      </c>
      <c r="AJ5" s="80">
        <f t="shared" si="6"/>
        <v>138.88888888888889</v>
      </c>
      <c r="AK5" s="80">
        <f t="shared" si="7"/>
        <v>15.782828282828284</v>
      </c>
      <c r="AL5" s="80">
        <f t="shared" si="8"/>
        <v>57.449494949494955</v>
      </c>
      <c r="AM5" s="80">
        <f t="shared" si="9"/>
        <v>46.717171717171716</v>
      </c>
      <c r="AN5" s="80">
        <f t="shared" si="10"/>
        <v>41.035353535353536</v>
      </c>
      <c r="AO5" s="80">
        <f t="shared" si="11"/>
        <v>23.98989898989899</v>
      </c>
      <c r="AP5" s="80">
        <f t="shared" si="12"/>
        <v>8.2070707070707076</v>
      </c>
      <c r="AQ5" s="80">
        <f t="shared" si="13"/>
        <v>59.343434343434346</v>
      </c>
      <c r="AR5" s="80">
        <f t="shared" si="14"/>
        <v>66.287878787878782</v>
      </c>
      <c r="AS5" s="80">
        <f t="shared" si="15"/>
        <v>19.570707070707073</v>
      </c>
      <c r="AT5" s="80">
        <f t="shared" si="16"/>
        <v>11.363636363636363</v>
      </c>
      <c r="AU5" s="80">
        <f t="shared" si="17"/>
        <v>1.893939393939394</v>
      </c>
      <c r="AV5" s="80">
        <f t="shared" si="18"/>
        <v>6.9444444444444438</v>
      </c>
      <c r="AW5" s="80">
        <f t="shared" si="19"/>
        <v>17.045454545454543</v>
      </c>
      <c r="AX5" s="80">
        <f t="shared" si="20"/>
        <v>124.36868686868686</v>
      </c>
      <c r="AY5" s="80">
        <f t="shared" si="21"/>
        <v>1.893939393939394</v>
      </c>
      <c r="AZ5" s="80">
        <f t="shared" si="22"/>
        <v>11.363636363636363</v>
      </c>
      <c r="BA5" s="80">
        <f t="shared" si="23"/>
        <v>5.6818181818181817</v>
      </c>
      <c r="BB5" s="80">
        <f t="shared" si="24"/>
        <v>293.56060606060606</v>
      </c>
      <c r="BC5" s="80">
        <f t="shared" si="0"/>
        <v>28.409090909090907</v>
      </c>
      <c r="BD5" s="80">
        <f t="shared" si="1"/>
        <v>39.141414141414145</v>
      </c>
      <c r="BE5" s="80">
        <f t="shared" si="2"/>
        <v>3.7878787878787881</v>
      </c>
      <c r="BF5" s="81"/>
      <c r="BG5" s="81"/>
      <c r="BH5" s="82" t="s">
        <v>144</v>
      </c>
      <c r="BI5" s="80">
        <f t="shared" si="25"/>
        <v>75.976845151953682</v>
      </c>
      <c r="BJ5" s="80">
        <f t="shared" si="25"/>
        <v>22.66081871345029</v>
      </c>
      <c r="BK5" s="80">
        <f t="shared" si="26"/>
        <v>68.713450292397653</v>
      </c>
      <c r="BL5" s="80">
        <f t="shared" si="27"/>
        <v>54.093567251461984</v>
      </c>
      <c r="BM5" s="80">
        <f t="shared" si="28"/>
        <v>141.01646385110953</v>
      </c>
      <c r="BN5" s="80">
        <f t="shared" si="29"/>
        <v>8.0409356725146193</v>
      </c>
      <c r="BO5" s="80">
        <f t="shared" si="30"/>
        <v>4.511278195488722</v>
      </c>
      <c r="BP5" s="80">
        <f t="shared" si="3"/>
        <v>4.2949176807444527</v>
      </c>
    </row>
    <row r="6" spans="1:68" s="76" customFormat="1" x14ac:dyDescent="0.25">
      <c r="A6" s="82" t="s">
        <v>145</v>
      </c>
      <c r="B6" s="113">
        <v>10299</v>
      </c>
      <c r="C6" s="113">
        <v>7953</v>
      </c>
      <c r="D6" s="113">
        <v>7778</v>
      </c>
      <c r="E6" s="113">
        <v>7599</v>
      </c>
      <c r="F6" s="113">
        <v>3082</v>
      </c>
      <c r="G6" s="113">
        <v>124</v>
      </c>
      <c r="H6" s="113">
        <v>829</v>
      </c>
      <c r="I6" s="113">
        <v>1150</v>
      </c>
      <c r="J6" s="113">
        <v>171</v>
      </c>
      <c r="K6" s="113">
        <v>274</v>
      </c>
      <c r="L6" s="113">
        <v>367</v>
      </c>
      <c r="M6" s="113">
        <v>77</v>
      </c>
      <c r="N6" s="113">
        <v>334</v>
      </c>
      <c r="O6" s="113">
        <v>79</v>
      </c>
      <c r="P6" s="113">
        <v>958</v>
      </c>
      <c r="Q6" s="113">
        <v>310</v>
      </c>
      <c r="R6" s="113">
        <v>41</v>
      </c>
      <c r="S6" s="113">
        <v>62</v>
      </c>
      <c r="T6" s="113">
        <v>7</v>
      </c>
      <c r="U6" s="113">
        <v>19</v>
      </c>
      <c r="V6" s="113">
        <v>77</v>
      </c>
      <c r="W6" s="113">
        <v>541</v>
      </c>
      <c r="X6" s="113">
        <v>38</v>
      </c>
      <c r="Y6" s="113">
        <v>45</v>
      </c>
      <c r="Z6" s="113">
        <v>63</v>
      </c>
      <c r="AA6" s="113">
        <v>2250</v>
      </c>
      <c r="AB6" s="113">
        <v>140</v>
      </c>
      <c r="AC6" s="113">
        <v>264</v>
      </c>
      <c r="AD6" s="113">
        <v>55</v>
      </c>
      <c r="AE6" s="79"/>
      <c r="AF6" s="79"/>
      <c r="AG6" s="82" t="s">
        <v>145</v>
      </c>
      <c r="AH6" s="80">
        <f t="shared" si="4"/>
        <v>12.04000388387222</v>
      </c>
      <c r="AI6" s="80">
        <f t="shared" si="5"/>
        <v>80.493251772016706</v>
      </c>
      <c r="AJ6" s="80">
        <f t="shared" si="6"/>
        <v>111.66132634236334</v>
      </c>
      <c r="AK6" s="80">
        <f t="shared" si="7"/>
        <v>16.603553743081854</v>
      </c>
      <c r="AL6" s="80">
        <f t="shared" si="8"/>
        <v>26.604524711137003</v>
      </c>
      <c r="AM6" s="80">
        <f t="shared" si="9"/>
        <v>35.634527624041169</v>
      </c>
      <c r="AN6" s="80">
        <f t="shared" si="10"/>
        <v>7.4764540246625888</v>
      </c>
      <c r="AO6" s="80">
        <f t="shared" si="11"/>
        <v>32.430333042042918</v>
      </c>
      <c r="AP6" s="80">
        <f t="shared" si="12"/>
        <v>7.6706476356927862</v>
      </c>
      <c r="AQ6" s="80">
        <f t="shared" si="13"/>
        <v>93.018739683464418</v>
      </c>
      <c r="AR6" s="80">
        <f t="shared" si="14"/>
        <v>30.100009709680553</v>
      </c>
      <c r="AS6" s="80">
        <f t="shared" si="15"/>
        <v>3.9809690261190411</v>
      </c>
      <c r="AT6" s="80">
        <f t="shared" si="16"/>
        <v>6.0200019419361102</v>
      </c>
      <c r="AU6" s="80">
        <f t="shared" si="17"/>
        <v>0.67967763860568986</v>
      </c>
      <c r="AV6" s="80">
        <f t="shared" si="18"/>
        <v>1.8448393047868725</v>
      </c>
      <c r="AW6" s="80">
        <f t="shared" si="19"/>
        <v>7.4764540246625888</v>
      </c>
      <c r="AX6" s="80">
        <f t="shared" si="20"/>
        <v>52.529371783668317</v>
      </c>
      <c r="AY6" s="80">
        <f t="shared" si="21"/>
        <v>3.689678609573745</v>
      </c>
      <c r="AZ6" s="80">
        <f t="shared" si="22"/>
        <v>4.369356248179435</v>
      </c>
      <c r="BA6" s="80">
        <f t="shared" si="23"/>
        <v>6.1170987474512089</v>
      </c>
      <c r="BB6" s="80">
        <f t="shared" si="24"/>
        <v>218.46781240897175</v>
      </c>
      <c r="BC6" s="80">
        <f t="shared" si="0"/>
        <v>13.593552772113798</v>
      </c>
      <c r="BD6" s="80">
        <f t="shared" si="1"/>
        <v>25.633556655986016</v>
      </c>
      <c r="BE6" s="80">
        <f t="shared" si="2"/>
        <v>5.3403243033304202</v>
      </c>
      <c r="BF6" s="81"/>
      <c r="BG6" s="81"/>
      <c r="BH6" s="82" t="s">
        <v>145</v>
      </c>
      <c r="BI6" s="80">
        <f t="shared" si="25"/>
        <v>39.856004114168165</v>
      </c>
      <c r="BJ6" s="80">
        <f t="shared" si="25"/>
        <v>5.3954467693117518</v>
      </c>
      <c r="BK6" s="80">
        <f t="shared" si="26"/>
        <v>126.06921963416239</v>
      </c>
      <c r="BL6" s="80">
        <f t="shared" si="27"/>
        <v>48.295828398473482</v>
      </c>
      <c r="BM6" s="80">
        <f t="shared" si="28"/>
        <v>68.02464478813026</v>
      </c>
      <c r="BN6" s="80">
        <f t="shared" si="29"/>
        <v>2.5003289906566653</v>
      </c>
      <c r="BO6" s="80">
        <f t="shared" si="30"/>
        <v>12.329656067488644</v>
      </c>
      <c r="BP6" s="80">
        <f t="shared" si="3"/>
        <v>6.9156293222683258</v>
      </c>
    </row>
    <row r="7" spans="1:68" s="76" customFormat="1" x14ac:dyDescent="0.25">
      <c r="A7" s="82" t="s">
        <v>146</v>
      </c>
      <c r="B7" s="113">
        <v>7073</v>
      </c>
      <c r="C7" s="113">
        <v>5991</v>
      </c>
      <c r="D7" s="113">
        <v>5901</v>
      </c>
      <c r="E7" s="113">
        <v>5812</v>
      </c>
      <c r="F7" s="113">
        <v>2962</v>
      </c>
      <c r="G7" s="113">
        <v>131</v>
      </c>
      <c r="H7" s="113">
        <v>446</v>
      </c>
      <c r="I7" s="113">
        <v>1122</v>
      </c>
      <c r="J7" s="113">
        <v>208</v>
      </c>
      <c r="K7" s="113">
        <v>325</v>
      </c>
      <c r="L7" s="113">
        <v>386</v>
      </c>
      <c r="M7" s="113">
        <v>134</v>
      </c>
      <c r="N7" s="113">
        <v>110</v>
      </c>
      <c r="O7" s="113">
        <v>71</v>
      </c>
      <c r="P7" s="113">
        <v>332</v>
      </c>
      <c r="Q7" s="113">
        <v>374</v>
      </c>
      <c r="R7" s="113">
        <v>68</v>
      </c>
      <c r="S7" s="113">
        <v>70</v>
      </c>
      <c r="T7" s="113">
        <v>36</v>
      </c>
      <c r="U7" s="113">
        <v>24</v>
      </c>
      <c r="V7" s="113">
        <v>79</v>
      </c>
      <c r="W7" s="113">
        <v>585</v>
      </c>
      <c r="X7" s="113">
        <v>21</v>
      </c>
      <c r="Y7" s="113">
        <v>64</v>
      </c>
      <c r="Z7" s="113">
        <v>31</v>
      </c>
      <c r="AA7" s="113">
        <v>1896</v>
      </c>
      <c r="AB7" s="113">
        <v>145</v>
      </c>
      <c r="AC7" s="113">
        <v>293</v>
      </c>
      <c r="AD7" s="113">
        <v>53</v>
      </c>
      <c r="AE7" s="79"/>
      <c r="AF7" s="79"/>
      <c r="AG7" s="82" t="s">
        <v>146</v>
      </c>
      <c r="AH7" s="80">
        <f t="shared" si="4"/>
        <v>18.521136717093171</v>
      </c>
      <c r="AI7" s="80">
        <f t="shared" si="5"/>
        <v>63.056694471935529</v>
      </c>
      <c r="AJ7" s="80">
        <f t="shared" si="6"/>
        <v>158.63141524105754</v>
      </c>
      <c r="AK7" s="80">
        <f t="shared" si="7"/>
        <v>29.40760639049908</v>
      </c>
      <c r="AL7" s="80">
        <f t="shared" si="8"/>
        <v>45.949384985154815</v>
      </c>
      <c r="AM7" s="80">
        <f t="shared" si="9"/>
        <v>54.573731090060789</v>
      </c>
      <c r="AN7" s="80">
        <f t="shared" si="10"/>
        <v>18.945284886186908</v>
      </c>
      <c r="AO7" s="80">
        <f t="shared" si="11"/>
        <v>15.552099533437016</v>
      </c>
      <c r="AP7" s="80">
        <f t="shared" si="12"/>
        <v>10.038173335218435</v>
      </c>
      <c r="AQ7" s="80">
        <f t="shared" si="13"/>
        <v>46.939064046373531</v>
      </c>
      <c r="AR7" s="80">
        <f t="shared" si="14"/>
        <v>52.877138413685849</v>
      </c>
      <c r="AS7" s="80">
        <f t="shared" si="15"/>
        <v>9.6140251661246996</v>
      </c>
      <c r="AT7" s="80">
        <f t="shared" si="16"/>
        <v>9.8967906121871909</v>
      </c>
      <c r="AU7" s="80">
        <f t="shared" si="17"/>
        <v>5.0897780291248411</v>
      </c>
      <c r="AV7" s="80">
        <f t="shared" si="18"/>
        <v>3.3931853527498941</v>
      </c>
      <c r="AW7" s="80">
        <f t="shared" si="19"/>
        <v>11.169235119468402</v>
      </c>
      <c r="AX7" s="80">
        <f t="shared" si="20"/>
        <v>82.708892973278665</v>
      </c>
      <c r="AY7" s="80">
        <f t="shared" si="21"/>
        <v>2.9690371836561571</v>
      </c>
      <c r="AZ7" s="80">
        <f t="shared" si="22"/>
        <v>9.048494273999717</v>
      </c>
      <c r="BA7" s="80">
        <f t="shared" si="23"/>
        <v>4.3828644139686128</v>
      </c>
      <c r="BB7" s="80">
        <f t="shared" si="24"/>
        <v>268.06164286724157</v>
      </c>
      <c r="BC7" s="80">
        <f t="shared" si="0"/>
        <v>20.50049483953061</v>
      </c>
      <c r="BD7" s="80">
        <f t="shared" si="1"/>
        <v>41.425137848154954</v>
      </c>
      <c r="BE7" s="80">
        <f t="shared" si="2"/>
        <v>7.4932843206560156</v>
      </c>
      <c r="BF7" s="81"/>
      <c r="BG7" s="81"/>
      <c r="BH7" s="82" t="s">
        <v>146</v>
      </c>
      <c r="BI7" s="80">
        <f t="shared" si="25"/>
        <v>63.379088290120315</v>
      </c>
      <c r="BJ7" s="80">
        <f t="shared" si="25"/>
        <v>11.699931176875429</v>
      </c>
      <c r="BK7" s="80">
        <f t="shared" si="26"/>
        <v>57.123193392980042</v>
      </c>
      <c r="BL7" s="80">
        <f t="shared" si="27"/>
        <v>66.414315209910541</v>
      </c>
      <c r="BM7" s="80">
        <f t="shared" si="28"/>
        <v>97.646469704556836</v>
      </c>
      <c r="BN7" s="80">
        <f t="shared" si="29"/>
        <v>4.1293874741913283</v>
      </c>
      <c r="BO7" s="80">
        <f t="shared" si="30"/>
        <v>7.0898041863605679</v>
      </c>
      <c r="BP7" s="80">
        <f t="shared" si="3"/>
        <v>8.8466032381906192</v>
      </c>
    </row>
    <row r="8" spans="1:68" s="76" customFormat="1" x14ac:dyDescent="0.25">
      <c r="A8" s="82" t="s">
        <v>147</v>
      </c>
      <c r="B8" s="113">
        <v>2531</v>
      </c>
      <c r="C8" s="113">
        <v>2141</v>
      </c>
      <c r="D8" s="113">
        <v>2122</v>
      </c>
      <c r="E8" s="113">
        <v>2104</v>
      </c>
      <c r="F8" s="113">
        <v>675</v>
      </c>
      <c r="G8" s="113">
        <v>26</v>
      </c>
      <c r="H8" s="113">
        <v>99</v>
      </c>
      <c r="I8" s="113">
        <v>208</v>
      </c>
      <c r="J8" s="113">
        <v>25</v>
      </c>
      <c r="K8" s="113">
        <v>81</v>
      </c>
      <c r="L8" s="113">
        <v>53</v>
      </c>
      <c r="M8" s="113">
        <v>40</v>
      </c>
      <c r="N8" s="113">
        <v>53</v>
      </c>
      <c r="O8" s="113">
        <v>36</v>
      </c>
      <c r="P8" s="113">
        <v>68</v>
      </c>
      <c r="Q8" s="113">
        <v>112</v>
      </c>
      <c r="R8" s="113">
        <v>27</v>
      </c>
      <c r="S8" s="113">
        <v>16</v>
      </c>
      <c r="T8" s="113">
        <v>7</v>
      </c>
      <c r="U8" s="113">
        <v>6</v>
      </c>
      <c r="V8" s="113">
        <v>14</v>
      </c>
      <c r="W8" s="113">
        <v>131</v>
      </c>
      <c r="X8" s="113">
        <v>8</v>
      </c>
      <c r="Y8" s="113">
        <v>14</v>
      </c>
      <c r="Z8" s="113">
        <v>1</v>
      </c>
      <c r="AA8" s="113">
        <v>452</v>
      </c>
      <c r="AB8" s="113">
        <v>44</v>
      </c>
      <c r="AC8" s="113">
        <v>55</v>
      </c>
      <c r="AD8" s="113">
        <v>3</v>
      </c>
      <c r="AE8" s="79"/>
      <c r="AF8" s="79"/>
      <c r="AG8" s="82" t="s">
        <v>147</v>
      </c>
      <c r="AH8" s="80">
        <f t="shared" si="4"/>
        <v>10.272619517977084</v>
      </c>
      <c r="AI8" s="80">
        <f t="shared" si="5"/>
        <v>39.114974318451203</v>
      </c>
      <c r="AJ8" s="80">
        <f t="shared" si="6"/>
        <v>82.180956143816672</v>
      </c>
      <c r="AK8" s="80">
        <f t="shared" si="7"/>
        <v>9.8775187672856593</v>
      </c>
      <c r="AL8" s="80">
        <f t="shared" si="8"/>
        <v>32.003160806005532</v>
      </c>
      <c r="AM8" s="80">
        <f t="shared" si="9"/>
        <v>20.940339786645595</v>
      </c>
      <c r="AN8" s="80">
        <f t="shared" si="10"/>
        <v>15.804030027657054</v>
      </c>
      <c r="AO8" s="80">
        <f t="shared" si="11"/>
        <v>20.940339786645595</v>
      </c>
      <c r="AP8" s="80">
        <f t="shared" si="12"/>
        <v>14.223627024891346</v>
      </c>
      <c r="AQ8" s="80">
        <f t="shared" si="13"/>
        <v>26.86685104701699</v>
      </c>
      <c r="AR8" s="80">
        <f t="shared" si="14"/>
        <v>44.251284077439742</v>
      </c>
      <c r="AS8" s="80">
        <f t="shared" si="15"/>
        <v>10.667720268668509</v>
      </c>
      <c r="AT8" s="80">
        <f t="shared" si="16"/>
        <v>6.3216120110628209</v>
      </c>
      <c r="AU8" s="80">
        <f t="shared" si="17"/>
        <v>2.7657052548399839</v>
      </c>
      <c r="AV8" s="80">
        <f t="shared" si="18"/>
        <v>2.3706045041485582</v>
      </c>
      <c r="AW8" s="80">
        <f t="shared" si="19"/>
        <v>5.5314105096799677</v>
      </c>
      <c r="AX8" s="80">
        <f t="shared" si="20"/>
        <v>51.758198340576847</v>
      </c>
      <c r="AY8" s="80">
        <f t="shared" si="21"/>
        <v>3.1608060055314104</v>
      </c>
      <c r="AZ8" s="80">
        <f t="shared" si="22"/>
        <v>5.5314105096799677</v>
      </c>
      <c r="BA8" s="80">
        <f t="shared" si="23"/>
        <v>0.39510075069142631</v>
      </c>
      <c r="BB8" s="80">
        <f t="shared" si="24"/>
        <v>178.5855393125247</v>
      </c>
      <c r="BC8" s="80">
        <f t="shared" si="0"/>
        <v>17.384433030422759</v>
      </c>
      <c r="BD8" s="80">
        <f t="shared" si="1"/>
        <v>21.730541288028448</v>
      </c>
      <c r="BE8" s="80">
        <f t="shared" si="2"/>
        <v>1.1853022520742791</v>
      </c>
      <c r="BF8" s="81"/>
      <c r="BG8" s="81"/>
      <c r="BH8" s="82" t="s">
        <v>147</v>
      </c>
      <c r="BI8" s="80">
        <f t="shared" si="25"/>
        <v>52.780395852968894</v>
      </c>
      <c r="BJ8" s="80">
        <f t="shared" si="25"/>
        <v>12.832699619771864</v>
      </c>
      <c r="BK8" s="80">
        <f t="shared" si="26"/>
        <v>32.319391634980988</v>
      </c>
      <c r="BL8" s="80">
        <f t="shared" si="27"/>
        <v>25.190114068441066</v>
      </c>
      <c r="BM8" s="80">
        <f t="shared" si="28"/>
        <v>61.186361513311532</v>
      </c>
      <c r="BN8" s="80">
        <f t="shared" si="29"/>
        <v>2.8517110266159698</v>
      </c>
      <c r="BO8" s="80">
        <f t="shared" si="30"/>
        <v>11.851851851851851</v>
      </c>
      <c r="BP8" s="80">
        <f t="shared" si="3"/>
        <v>1.4012143858010278</v>
      </c>
    </row>
    <row r="9" spans="1:68" s="76" customFormat="1" x14ac:dyDescent="0.25">
      <c r="A9" s="82" t="s">
        <v>148</v>
      </c>
      <c r="B9" s="113">
        <v>3331</v>
      </c>
      <c r="C9" s="113">
        <v>2673</v>
      </c>
      <c r="D9" s="113">
        <v>2633</v>
      </c>
      <c r="E9" s="113">
        <v>2598</v>
      </c>
      <c r="F9" s="113">
        <v>793</v>
      </c>
      <c r="G9" s="113">
        <v>33</v>
      </c>
      <c r="H9" s="113">
        <v>170</v>
      </c>
      <c r="I9" s="113">
        <v>328</v>
      </c>
      <c r="J9" s="113">
        <v>63</v>
      </c>
      <c r="K9" s="113">
        <v>81</v>
      </c>
      <c r="L9" s="113">
        <v>52</v>
      </c>
      <c r="M9" s="113">
        <v>70</v>
      </c>
      <c r="N9" s="113">
        <v>70</v>
      </c>
      <c r="O9" s="113">
        <v>22</v>
      </c>
      <c r="P9" s="113">
        <v>168</v>
      </c>
      <c r="Q9" s="113">
        <v>130</v>
      </c>
      <c r="R9" s="113">
        <v>26</v>
      </c>
      <c r="S9" s="113">
        <v>18</v>
      </c>
      <c r="T9" s="113">
        <v>2</v>
      </c>
      <c r="U9" s="113">
        <v>16</v>
      </c>
      <c r="V9" s="113">
        <v>26</v>
      </c>
      <c r="W9" s="113">
        <v>191</v>
      </c>
      <c r="X9" s="113">
        <v>6</v>
      </c>
      <c r="Y9" s="113">
        <v>16</v>
      </c>
      <c r="Z9" s="113">
        <v>6</v>
      </c>
      <c r="AA9" s="113">
        <v>617</v>
      </c>
      <c r="AB9" s="113">
        <v>48</v>
      </c>
      <c r="AC9" s="113">
        <v>100</v>
      </c>
      <c r="AD9" s="113">
        <v>12</v>
      </c>
      <c r="AE9" s="79"/>
      <c r="AF9" s="79"/>
      <c r="AG9" s="82" t="s">
        <v>148</v>
      </c>
      <c r="AH9" s="80">
        <f t="shared" si="4"/>
        <v>9.9069348543980791</v>
      </c>
      <c r="AI9" s="80">
        <f t="shared" si="5"/>
        <v>51.035725007505249</v>
      </c>
      <c r="AJ9" s="80">
        <f t="shared" si="6"/>
        <v>98.468928249774834</v>
      </c>
      <c r="AK9" s="80">
        <f t="shared" si="7"/>
        <v>18.913239267487242</v>
      </c>
      <c r="AL9" s="80">
        <f t="shared" si="8"/>
        <v>24.317021915340739</v>
      </c>
      <c r="AM9" s="80">
        <f t="shared" si="9"/>
        <v>15.610927649354547</v>
      </c>
      <c r="AN9" s="80">
        <f t="shared" si="10"/>
        <v>21.014710297208044</v>
      </c>
      <c r="AO9" s="80">
        <f t="shared" si="11"/>
        <v>21.014710297208044</v>
      </c>
      <c r="AP9" s="80">
        <f t="shared" si="12"/>
        <v>6.6046232362653861</v>
      </c>
      <c r="AQ9" s="80">
        <f t="shared" si="13"/>
        <v>50.43530471329931</v>
      </c>
      <c r="AR9" s="80">
        <f t="shared" si="14"/>
        <v>39.02731912338637</v>
      </c>
      <c r="AS9" s="80">
        <f t="shared" si="15"/>
        <v>7.8054638246772736</v>
      </c>
      <c r="AT9" s="80">
        <f t="shared" si="16"/>
        <v>5.4037826478534976</v>
      </c>
      <c r="AU9" s="80">
        <f t="shared" si="17"/>
        <v>0.60042029420594412</v>
      </c>
      <c r="AV9" s="80">
        <f t="shared" si="18"/>
        <v>4.8033623536475529</v>
      </c>
      <c r="AW9" s="80">
        <f t="shared" si="19"/>
        <v>7.8054638246772736</v>
      </c>
      <c r="AX9" s="80">
        <f t="shared" si="20"/>
        <v>57.340138096667665</v>
      </c>
      <c r="AY9" s="80">
        <f t="shared" si="21"/>
        <v>1.8012608826178325</v>
      </c>
      <c r="AZ9" s="80">
        <f t="shared" si="22"/>
        <v>4.8033623536475529</v>
      </c>
      <c r="BA9" s="80">
        <f t="shared" si="23"/>
        <v>1.8012608826178325</v>
      </c>
      <c r="BB9" s="80">
        <f t="shared" si="24"/>
        <v>185.22966076253377</v>
      </c>
      <c r="BC9" s="80">
        <f t="shared" si="0"/>
        <v>14.41008706094266</v>
      </c>
      <c r="BD9" s="80">
        <f t="shared" si="1"/>
        <v>30.021014710297209</v>
      </c>
      <c r="BE9" s="80">
        <f t="shared" si="2"/>
        <v>3.6025217652356649</v>
      </c>
      <c r="BF9" s="81"/>
      <c r="BG9" s="81"/>
      <c r="BH9" s="82" t="s">
        <v>148</v>
      </c>
      <c r="BI9" s="80">
        <f t="shared" si="25"/>
        <v>49.373338397265471</v>
      </c>
      <c r="BJ9" s="80">
        <f t="shared" si="25"/>
        <v>10.007698229407238</v>
      </c>
      <c r="BK9" s="80">
        <f t="shared" si="26"/>
        <v>64.665127020785221</v>
      </c>
      <c r="BL9" s="80">
        <f t="shared" si="27"/>
        <v>20.015396458814475</v>
      </c>
      <c r="BM9" s="80">
        <f t="shared" si="28"/>
        <v>71.455293677515897</v>
      </c>
      <c r="BN9" s="80">
        <f t="shared" si="29"/>
        <v>6.1585835257890684</v>
      </c>
      <c r="BO9" s="80">
        <f t="shared" si="30"/>
        <v>7.5662042875157631</v>
      </c>
      <c r="BP9" s="80">
        <f t="shared" si="3"/>
        <v>4.489337822671156</v>
      </c>
    </row>
    <row r="10" spans="1:68" s="76" customFormat="1" x14ac:dyDescent="0.25">
      <c r="A10" s="82" t="s">
        <v>149</v>
      </c>
      <c r="B10" s="113">
        <v>7400</v>
      </c>
      <c r="C10" s="113">
        <v>5789</v>
      </c>
      <c r="D10" s="113">
        <v>5707</v>
      </c>
      <c r="E10" s="113">
        <v>5648</v>
      </c>
      <c r="F10" s="113">
        <v>2375</v>
      </c>
      <c r="G10" s="113">
        <v>116</v>
      </c>
      <c r="H10" s="113">
        <v>452</v>
      </c>
      <c r="I10" s="113">
        <v>957</v>
      </c>
      <c r="J10" s="113">
        <v>149</v>
      </c>
      <c r="K10" s="113">
        <v>270</v>
      </c>
      <c r="L10" s="113">
        <v>472</v>
      </c>
      <c r="M10" s="113">
        <v>129</v>
      </c>
      <c r="N10" s="113">
        <v>221</v>
      </c>
      <c r="O10" s="113">
        <v>76</v>
      </c>
      <c r="P10" s="113">
        <v>477</v>
      </c>
      <c r="Q10" s="113">
        <v>323</v>
      </c>
      <c r="R10" s="113">
        <v>47</v>
      </c>
      <c r="S10" s="113">
        <v>71</v>
      </c>
      <c r="T10" s="113">
        <v>28</v>
      </c>
      <c r="U10" s="113">
        <v>25</v>
      </c>
      <c r="V10" s="113">
        <v>74</v>
      </c>
      <c r="W10" s="113">
        <v>710</v>
      </c>
      <c r="X10" s="113">
        <v>24</v>
      </c>
      <c r="Y10" s="113">
        <v>67</v>
      </c>
      <c r="Z10" s="113">
        <v>21</v>
      </c>
      <c r="AA10" s="113">
        <v>1730</v>
      </c>
      <c r="AB10" s="113">
        <v>145</v>
      </c>
      <c r="AC10" s="113">
        <v>346</v>
      </c>
      <c r="AD10" s="113">
        <v>69</v>
      </c>
      <c r="AE10" s="79"/>
      <c r="AF10" s="79"/>
      <c r="AG10" s="82" t="s">
        <v>149</v>
      </c>
      <c r="AH10" s="80">
        <f t="shared" si="4"/>
        <v>15.675675675675675</v>
      </c>
      <c r="AI10" s="80">
        <f t="shared" si="5"/>
        <v>61.081081081081081</v>
      </c>
      <c r="AJ10" s="80">
        <f t="shared" si="6"/>
        <v>129.32432432432432</v>
      </c>
      <c r="AK10" s="80">
        <f t="shared" si="7"/>
        <v>20.135135135135133</v>
      </c>
      <c r="AL10" s="80">
        <f t="shared" si="8"/>
        <v>36.486486486486491</v>
      </c>
      <c r="AM10" s="80">
        <f t="shared" si="9"/>
        <v>63.783783783783782</v>
      </c>
      <c r="AN10" s="80">
        <f t="shared" si="10"/>
        <v>17.432432432432432</v>
      </c>
      <c r="AO10" s="80">
        <f t="shared" si="11"/>
        <v>29.864864864864867</v>
      </c>
      <c r="AP10" s="80">
        <f t="shared" si="12"/>
        <v>10.27027027027027</v>
      </c>
      <c r="AQ10" s="80">
        <f t="shared" si="13"/>
        <v>64.459459459459453</v>
      </c>
      <c r="AR10" s="80">
        <f t="shared" si="14"/>
        <v>43.648648648648646</v>
      </c>
      <c r="AS10" s="80">
        <f t="shared" si="15"/>
        <v>6.3513513513513518</v>
      </c>
      <c r="AT10" s="80">
        <f t="shared" si="16"/>
        <v>9.594594594594593</v>
      </c>
      <c r="AU10" s="80">
        <f t="shared" si="17"/>
        <v>3.7837837837837838</v>
      </c>
      <c r="AV10" s="80">
        <f t="shared" si="18"/>
        <v>3.3783783783783785</v>
      </c>
      <c r="AW10" s="80">
        <f t="shared" si="19"/>
        <v>10</v>
      </c>
      <c r="AX10" s="80">
        <f t="shared" si="20"/>
        <v>95.945945945945951</v>
      </c>
      <c r="AY10" s="80">
        <f t="shared" si="21"/>
        <v>3.243243243243243</v>
      </c>
      <c r="AZ10" s="80">
        <f t="shared" si="22"/>
        <v>9.0540540540540544</v>
      </c>
      <c r="BA10" s="80">
        <f t="shared" si="23"/>
        <v>2.8378378378378377</v>
      </c>
      <c r="BB10" s="80">
        <f t="shared" si="24"/>
        <v>233.78378378378378</v>
      </c>
      <c r="BC10" s="80">
        <f t="shared" si="0"/>
        <v>19.594594594594597</v>
      </c>
      <c r="BD10" s="80">
        <f t="shared" si="1"/>
        <v>46.756756756756758</v>
      </c>
      <c r="BE10" s="80">
        <f t="shared" si="2"/>
        <v>9.3243243243243246</v>
      </c>
      <c r="BF10" s="81"/>
      <c r="BG10" s="81"/>
      <c r="BH10" s="82" t="s">
        <v>149</v>
      </c>
      <c r="BI10" s="80">
        <f t="shared" si="25"/>
        <v>56.597161380760468</v>
      </c>
      <c r="BJ10" s="80">
        <f t="shared" si="25"/>
        <v>8.3215297450424917</v>
      </c>
      <c r="BK10" s="80">
        <f t="shared" si="26"/>
        <v>84.45467422096317</v>
      </c>
      <c r="BL10" s="80">
        <f t="shared" si="27"/>
        <v>83.569405099150146</v>
      </c>
      <c r="BM10" s="80">
        <f t="shared" si="28"/>
        <v>122.6463983416825</v>
      </c>
      <c r="BN10" s="80">
        <f t="shared" si="29"/>
        <v>4.4263456090651561</v>
      </c>
      <c r="BO10" s="80">
        <f t="shared" si="30"/>
        <v>10.105263157894736</v>
      </c>
      <c r="BP10" s="80">
        <f t="shared" si="3"/>
        <v>11.91915702193816</v>
      </c>
    </row>
    <row r="11" spans="1:68" s="76" customFormat="1" x14ac:dyDescent="0.25">
      <c r="A11" s="82" t="s">
        <v>150</v>
      </c>
      <c r="B11" s="113">
        <v>5249</v>
      </c>
      <c r="C11" s="113">
        <v>4416</v>
      </c>
      <c r="D11" s="113">
        <v>4360</v>
      </c>
      <c r="E11" s="113">
        <v>4297</v>
      </c>
      <c r="F11" s="113">
        <v>2051</v>
      </c>
      <c r="G11" s="113">
        <v>82</v>
      </c>
      <c r="H11" s="113">
        <v>280</v>
      </c>
      <c r="I11" s="113">
        <v>874</v>
      </c>
      <c r="J11" s="113">
        <v>79</v>
      </c>
      <c r="K11" s="113">
        <v>280</v>
      </c>
      <c r="L11" s="113">
        <v>310</v>
      </c>
      <c r="M11" s="113">
        <v>176</v>
      </c>
      <c r="N11" s="113">
        <v>149</v>
      </c>
      <c r="O11" s="113">
        <v>48</v>
      </c>
      <c r="P11" s="113">
        <v>581</v>
      </c>
      <c r="Q11" s="113">
        <v>285</v>
      </c>
      <c r="R11" s="113">
        <v>60</v>
      </c>
      <c r="S11" s="113">
        <v>48</v>
      </c>
      <c r="T11" s="113">
        <v>1</v>
      </c>
      <c r="U11" s="113">
        <v>23</v>
      </c>
      <c r="V11" s="113">
        <v>96</v>
      </c>
      <c r="W11" s="113">
        <v>882</v>
      </c>
      <c r="X11" s="113">
        <v>18</v>
      </c>
      <c r="Y11" s="113">
        <v>31</v>
      </c>
      <c r="Z11" s="113">
        <v>7</v>
      </c>
      <c r="AA11" s="113">
        <v>1510</v>
      </c>
      <c r="AB11" s="113">
        <v>87</v>
      </c>
      <c r="AC11" s="113">
        <v>277</v>
      </c>
      <c r="AD11" s="113">
        <v>38</v>
      </c>
      <c r="AE11" s="79"/>
      <c r="AF11" s="79"/>
      <c r="AG11" s="82" t="s">
        <v>150</v>
      </c>
      <c r="AH11" s="80">
        <f t="shared" si="4"/>
        <v>15.622023242522385</v>
      </c>
      <c r="AI11" s="80">
        <f t="shared" si="5"/>
        <v>53.343493998856928</v>
      </c>
      <c r="AJ11" s="80">
        <f t="shared" si="6"/>
        <v>166.50790626786056</v>
      </c>
      <c r="AK11" s="80">
        <f t="shared" si="7"/>
        <v>15.050485806820348</v>
      </c>
      <c r="AL11" s="80">
        <f t="shared" si="8"/>
        <v>53.343493998856928</v>
      </c>
      <c r="AM11" s="80">
        <f t="shared" si="9"/>
        <v>59.058868355877308</v>
      </c>
      <c r="AN11" s="80">
        <f t="shared" si="10"/>
        <v>33.530196227852919</v>
      </c>
      <c r="AO11" s="80">
        <f t="shared" si="11"/>
        <v>28.38635930653458</v>
      </c>
      <c r="AP11" s="80">
        <f t="shared" si="12"/>
        <v>9.1445989712326163</v>
      </c>
      <c r="AQ11" s="80">
        <f t="shared" si="13"/>
        <v>110.68775004762813</v>
      </c>
      <c r="AR11" s="80">
        <f t="shared" si="14"/>
        <v>54.296056391693661</v>
      </c>
      <c r="AS11" s="80">
        <f t="shared" si="15"/>
        <v>11.430748714040771</v>
      </c>
      <c r="AT11" s="80">
        <f t="shared" si="16"/>
        <v>9.1445989712326163</v>
      </c>
      <c r="AU11" s="80">
        <f t="shared" si="17"/>
        <v>0.19051247856734618</v>
      </c>
      <c r="AV11" s="80">
        <f t="shared" si="18"/>
        <v>4.3817870070489615</v>
      </c>
      <c r="AW11" s="80">
        <f t="shared" si="19"/>
        <v>18.289197942465233</v>
      </c>
      <c r="AX11" s="80">
        <f t="shared" si="20"/>
        <v>168.03200609639933</v>
      </c>
      <c r="AY11" s="80">
        <f t="shared" si="21"/>
        <v>3.4292246142122309</v>
      </c>
      <c r="AZ11" s="80">
        <f t="shared" si="22"/>
        <v>5.9058868355877312</v>
      </c>
      <c r="BA11" s="80">
        <f t="shared" si="23"/>
        <v>1.3335873499714233</v>
      </c>
      <c r="BB11" s="80">
        <f t="shared" si="24"/>
        <v>287.67384263669271</v>
      </c>
      <c r="BC11" s="80">
        <f t="shared" si="0"/>
        <v>16.574585635359114</v>
      </c>
      <c r="BD11" s="80">
        <f t="shared" si="1"/>
        <v>52.771956563154887</v>
      </c>
      <c r="BE11" s="80">
        <f t="shared" si="2"/>
        <v>7.2394741855591542</v>
      </c>
      <c r="BF11" s="81"/>
      <c r="BG11" s="81"/>
      <c r="BH11" s="82" t="s">
        <v>150</v>
      </c>
      <c r="BI11" s="80">
        <f t="shared" si="25"/>
        <v>65.366972477064223</v>
      </c>
      <c r="BJ11" s="80">
        <f t="shared" si="25"/>
        <v>13.963230160577147</v>
      </c>
      <c r="BK11" s="80">
        <f t="shared" si="26"/>
        <v>135.21061205492205</v>
      </c>
      <c r="BL11" s="80">
        <f t="shared" si="27"/>
        <v>72.143355829648598</v>
      </c>
      <c r="BM11" s="80">
        <f t="shared" si="28"/>
        <v>199.72826086956522</v>
      </c>
      <c r="BN11" s="80">
        <f t="shared" si="29"/>
        <v>5.3525715615545728</v>
      </c>
      <c r="BO11" s="80">
        <f t="shared" si="30"/>
        <v>8.7762067284251586</v>
      </c>
      <c r="BP11" s="80">
        <f t="shared" si="3"/>
        <v>8.6050724637681153</v>
      </c>
    </row>
    <row r="12" spans="1:68" s="76" customFormat="1" x14ac:dyDescent="0.25">
      <c r="A12" s="82" t="s">
        <v>151</v>
      </c>
      <c r="B12" s="113">
        <v>5247</v>
      </c>
      <c r="C12" s="113">
        <v>4364</v>
      </c>
      <c r="D12" s="113">
        <v>4304</v>
      </c>
      <c r="E12" s="113">
        <v>4246</v>
      </c>
      <c r="F12" s="113">
        <v>2188</v>
      </c>
      <c r="G12" s="113">
        <v>120</v>
      </c>
      <c r="H12" s="113">
        <v>307</v>
      </c>
      <c r="I12" s="113">
        <v>735</v>
      </c>
      <c r="J12" s="113">
        <v>134</v>
      </c>
      <c r="K12" s="113">
        <v>223</v>
      </c>
      <c r="L12" s="113">
        <v>171</v>
      </c>
      <c r="M12" s="113">
        <v>43</v>
      </c>
      <c r="N12" s="113">
        <v>70</v>
      </c>
      <c r="O12" s="113">
        <v>47</v>
      </c>
      <c r="P12" s="113">
        <v>286</v>
      </c>
      <c r="Q12" s="113">
        <v>204</v>
      </c>
      <c r="R12" s="113">
        <v>27</v>
      </c>
      <c r="S12" s="113">
        <v>27</v>
      </c>
      <c r="T12" s="113">
        <v>2</v>
      </c>
      <c r="U12" s="113">
        <v>15</v>
      </c>
      <c r="V12" s="113">
        <v>47</v>
      </c>
      <c r="W12" s="113">
        <v>265</v>
      </c>
      <c r="X12" s="113">
        <v>21</v>
      </c>
      <c r="Y12" s="113">
        <v>40</v>
      </c>
      <c r="Z12" s="113">
        <v>53</v>
      </c>
      <c r="AA12" s="113">
        <v>1270</v>
      </c>
      <c r="AB12" s="113">
        <v>128</v>
      </c>
      <c r="AC12" s="113">
        <v>222</v>
      </c>
      <c r="AD12" s="113">
        <v>38</v>
      </c>
      <c r="AE12" s="79"/>
      <c r="AF12" s="79"/>
      <c r="AG12" s="82" t="s">
        <v>151</v>
      </c>
      <c r="AH12" s="80">
        <f t="shared" si="4"/>
        <v>22.870211549456833</v>
      </c>
      <c r="AI12" s="80">
        <f t="shared" si="5"/>
        <v>58.509624547360396</v>
      </c>
      <c r="AJ12" s="80">
        <f t="shared" si="6"/>
        <v>140.08004574042309</v>
      </c>
      <c r="AK12" s="80">
        <f t="shared" si="7"/>
        <v>25.538402896893466</v>
      </c>
      <c r="AL12" s="80">
        <f t="shared" si="8"/>
        <v>42.500476462740615</v>
      </c>
      <c r="AM12" s="80">
        <f t="shared" si="9"/>
        <v>32.590051457975989</v>
      </c>
      <c r="AN12" s="80">
        <f t="shared" si="10"/>
        <v>8.1951591385553648</v>
      </c>
      <c r="AO12" s="80">
        <f t="shared" si="11"/>
        <v>13.340956737183152</v>
      </c>
      <c r="AP12" s="80">
        <f t="shared" si="12"/>
        <v>8.9574995235372601</v>
      </c>
      <c r="AQ12" s="80">
        <f t="shared" si="13"/>
        <v>54.507337526205447</v>
      </c>
      <c r="AR12" s="80">
        <f t="shared" si="14"/>
        <v>38.879359634076614</v>
      </c>
      <c r="AS12" s="80">
        <f t="shared" si="15"/>
        <v>5.1457975986277873</v>
      </c>
      <c r="AT12" s="80">
        <f t="shared" si="16"/>
        <v>5.1457975986277873</v>
      </c>
      <c r="AU12" s="80">
        <f t="shared" si="17"/>
        <v>0.38117019249094719</v>
      </c>
      <c r="AV12" s="80">
        <f t="shared" si="18"/>
        <v>2.8587764436821042</v>
      </c>
      <c r="AW12" s="80">
        <f t="shared" si="19"/>
        <v>8.9574995235372601</v>
      </c>
      <c r="AX12" s="80">
        <f t="shared" si="20"/>
        <v>50.505050505050505</v>
      </c>
      <c r="AY12" s="80">
        <f t="shared" si="21"/>
        <v>4.0022870211549462</v>
      </c>
      <c r="AZ12" s="80">
        <f t="shared" si="22"/>
        <v>7.6234038498189447</v>
      </c>
      <c r="BA12" s="80">
        <f t="shared" si="23"/>
        <v>10.101010101010102</v>
      </c>
      <c r="BB12" s="80">
        <f t="shared" si="24"/>
        <v>242.04307223175147</v>
      </c>
      <c r="BC12" s="80">
        <f t="shared" si="0"/>
        <v>24.39489231942062</v>
      </c>
      <c r="BD12" s="80">
        <f t="shared" si="1"/>
        <v>42.309891366495144</v>
      </c>
      <c r="BE12" s="80">
        <f t="shared" si="2"/>
        <v>7.2422336573279962</v>
      </c>
      <c r="BF12" s="81"/>
      <c r="BG12" s="81"/>
      <c r="BH12" s="82" t="s">
        <v>151</v>
      </c>
      <c r="BI12" s="80">
        <f t="shared" si="25"/>
        <v>47.397769516728623</v>
      </c>
      <c r="BJ12" s="80">
        <f t="shared" si="25"/>
        <v>6.3589260480452188</v>
      </c>
      <c r="BK12" s="80">
        <f t="shared" si="26"/>
        <v>67.357512953367873</v>
      </c>
      <c r="BL12" s="80">
        <f t="shared" si="27"/>
        <v>40.273198304286382</v>
      </c>
      <c r="BM12" s="80">
        <f t="shared" si="28"/>
        <v>60.724106324472963</v>
      </c>
      <c r="BN12" s="80">
        <f t="shared" si="29"/>
        <v>3.532736693358455</v>
      </c>
      <c r="BO12" s="80">
        <f t="shared" si="30"/>
        <v>9.5978062157221213</v>
      </c>
      <c r="BP12" s="80">
        <f t="shared" si="3"/>
        <v>8.7076076993583857</v>
      </c>
    </row>
    <row r="13" spans="1:68" s="76" customFormat="1" x14ac:dyDescent="0.25">
      <c r="A13" s="82" t="s">
        <v>152</v>
      </c>
      <c r="B13" s="113">
        <v>5306</v>
      </c>
      <c r="C13" s="113">
        <v>4247</v>
      </c>
      <c r="D13" s="113">
        <v>4179</v>
      </c>
      <c r="E13" s="113">
        <v>4097</v>
      </c>
      <c r="F13" s="113">
        <v>1601</v>
      </c>
      <c r="G13" s="113">
        <v>64</v>
      </c>
      <c r="H13" s="113">
        <v>312</v>
      </c>
      <c r="I13" s="113">
        <v>553</v>
      </c>
      <c r="J13" s="113">
        <v>69</v>
      </c>
      <c r="K13" s="113">
        <v>195</v>
      </c>
      <c r="L13" s="113">
        <v>133</v>
      </c>
      <c r="M13" s="113">
        <v>38</v>
      </c>
      <c r="N13" s="113">
        <v>103</v>
      </c>
      <c r="O13" s="113">
        <v>25</v>
      </c>
      <c r="P13" s="113">
        <v>52</v>
      </c>
      <c r="Q13" s="113">
        <v>211</v>
      </c>
      <c r="R13" s="113">
        <v>36</v>
      </c>
      <c r="S13" s="113">
        <v>18</v>
      </c>
      <c r="T13" s="113">
        <v>5</v>
      </c>
      <c r="U13" s="113">
        <v>30</v>
      </c>
      <c r="V13" s="113">
        <v>49</v>
      </c>
      <c r="W13" s="113">
        <v>338</v>
      </c>
      <c r="X13" s="113">
        <v>4</v>
      </c>
      <c r="Y13" s="113">
        <v>23</v>
      </c>
      <c r="Z13" s="113">
        <v>1</v>
      </c>
      <c r="AA13" s="113">
        <v>1123</v>
      </c>
      <c r="AB13" s="113">
        <v>93</v>
      </c>
      <c r="AC13" s="113">
        <v>163</v>
      </c>
      <c r="AD13" s="113">
        <v>29</v>
      </c>
      <c r="AE13" s="79"/>
      <c r="AF13" s="79"/>
      <c r="AG13" s="82" t="s">
        <v>152</v>
      </c>
      <c r="AH13" s="80">
        <f t="shared" si="4"/>
        <v>12.061816811157181</v>
      </c>
      <c r="AI13" s="80">
        <f t="shared" si="5"/>
        <v>58.801356954391252</v>
      </c>
      <c r="AJ13" s="80">
        <f t="shared" si="6"/>
        <v>104.22163588390501</v>
      </c>
      <c r="AK13" s="80">
        <f t="shared" si="7"/>
        <v>13.004146249528835</v>
      </c>
      <c r="AL13" s="80">
        <f t="shared" si="8"/>
        <v>36.750848096494536</v>
      </c>
      <c r="AM13" s="80">
        <f t="shared" si="9"/>
        <v>25.065963060686016</v>
      </c>
      <c r="AN13" s="80">
        <f t="shared" si="10"/>
        <v>7.1617037316245762</v>
      </c>
      <c r="AO13" s="80">
        <f t="shared" si="11"/>
        <v>19.411986430456086</v>
      </c>
      <c r="AP13" s="80">
        <f t="shared" si="12"/>
        <v>4.7116471918582734</v>
      </c>
      <c r="AQ13" s="80">
        <f t="shared" si="13"/>
        <v>9.8002261590652093</v>
      </c>
      <c r="AR13" s="80">
        <f t="shared" si="14"/>
        <v>39.766302299283829</v>
      </c>
      <c r="AS13" s="80">
        <f t="shared" si="15"/>
        <v>6.7847719562759137</v>
      </c>
      <c r="AT13" s="80">
        <f t="shared" si="16"/>
        <v>3.3923859781379568</v>
      </c>
      <c r="AU13" s="80">
        <f t="shared" si="17"/>
        <v>0.94232943837165473</v>
      </c>
      <c r="AV13" s="80">
        <f t="shared" si="18"/>
        <v>5.6539766302299288</v>
      </c>
      <c r="AW13" s="80">
        <f t="shared" si="19"/>
        <v>9.2348284960422173</v>
      </c>
      <c r="AX13" s="80">
        <f t="shared" si="20"/>
        <v>63.701470033923862</v>
      </c>
      <c r="AY13" s="80">
        <f t="shared" si="21"/>
        <v>0.7538635506973238</v>
      </c>
      <c r="AZ13" s="80">
        <f t="shared" si="22"/>
        <v>4.3347154165096118</v>
      </c>
      <c r="BA13" s="80">
        <f t="shared" si="23"/>
        <v>0.18846588767433095</v>
      </c>
      <c r="BB13" s="80">
        <f t="shared" si="24"/>
        <v>211.64719185827366</v>
      </c>
      <c r="BC13" s="80">
        <f t="shared" si="0"/>
        <v>17.52732755371278</v>
      </c>
      <c r="BD13" s="80">
        <f t="shared" si="1"/>
        <v>30.719939690915943</v>
      </c>
      <c r="BE13" s="80">
        <f t="shared" si="2"/>
        <v>5.4655107425555975</v>
      </c>
      <c r="BF13" s="81"/>
      <c r="BG13" s="81"/>
      <c r="BH13" s="82" t="s">
        <v>152</v>
      </c>
      <c r="BI13" s="80">
        <f t="shared" si="25"/>
        <v>50.490547977985159</v>
      </c>
      <c r="BJ13" s="80">
        <f t="shared" si="25"/>
        <v>8.7869172565291684</v>
      </c>
      <c r="BK13" s="80">
        <f t="shared" si="26"/>
        <v>12.692213814986575</v>
      </c>
      <c r="BL13" s="80">
        <f t="shared" si="27"/>
        <v>32.462777642177208</v>
      </c>
      <c r="BM13" s="80">
        <f t="shared" si="28"/>
        <v>79.585589828113967</v>
      </c>
      <c r="BN13" s="80">
        <f t="shared" si="29"/>
        <v>7.3224310471076395</v>
      </c>
      <c r="BO13" s="80">
        <f t="shared" si="30"/>
        <v>2.4984384759525295</v>
      </c>
      <c r="BP13" s="80">
        <f t="shared" si="3"/>
        <v>6.8283494231222042</v>
      </c>
    </row>
    <row r="14" spans="1:68" s="76" customFormat="1" x14ac:dyDescent="0.25">
      <c r="A14" s="82" t="s">
        <v>153</v>
      </c>
      <c r="B14" s="113">
        <v>6868</v>
      </c>
      <c r="C14" s="113">
        <v>5611</v>
      </c>
      <c r="D14" s="113">
        <v>5526</v>
      </c>
      <c r="E14" s="113">
        <v>5433</v>
      </c>
      <c r="F14" s="113">
        <v>2323</v>
      </c>
      <c r="G14" s="113">
        <v>122</v>
      </c>
      <c r="H14" s="113">
        <v>408</v>
      </c>
      <c r="I14" s="113">
        <v>837</v>
      </c>
      <c r="J14" s="113">
        <v>152</v>
      </c>
      <c r="K14" s="113">
        <v>389</v>
      </c>
      <c r="L14" s="113">
        <v>253</v>
      </c>
      <c r="M14" s="113">
        <v>188</v>
      </c>
      <c r="N14" s="113">
        <v>134</v>
      </c>
      <c r="O14" s="113">
        <v>46</v>
      </c>
      <c r="P14" s="113">
        <v>628</v>
      </c>
      <c r="Q14" s="113">
        <v>342</v>
      </c>
      <c r="R14" s="113">
        <v>91</v>
      </c>
      <c r="S14" s="113">
        <v>79</v>
      </c>
      <c r="T14" s="113">
        <v>2</v>
      </c>
      <c r="U14" s="113">
        <v>21</v>
      </c>
      <c r="V14" s="113">
        <v>69</v>
      </c>
      <c r="W14" s="113">
        <v>722</v>
      </c>
      <c r="X14" s="113">
        <v>12</v>
      </c>
      <c r="Y14" s="113">
        <v>66</v>
      </c>
      <c r="Z14" s="113">
        <v>41</v>
      </c>
      <c r="AA14" s="113">
        <v>1672</v>
      </c>
      <c r="AB14" s="113">
        <v>162</v>
      </c>
      <c r="AC14" s="113">
        <v>267</v>
      </c>
      <c r="AD14" s="113">
        <v>46</v>
      </c>
      <c r="AE14" s="79"/>
      <c r="AF14" s="79"/>
      <c r="AG14" s="82" t="s">
        <v>153</v>
      </c>
      <c r="AH14" s="80">
        <f t="shared" si="4"/>
        <v>17.763541059988352</v>
      </c>
      <c r="AI14" s="80">
        <f t="shared" si="5"/>
        <v>59.405940594059402</v>
      </c>
      <c r="AJ14" s="80">
        <f t="shared" si="6"/>
        <v>121.86953989516599</v>
      </c>
      <c r="AK14" s="80">
        <f t="shared" si="7"/>
        <v>22.131624927198601</v>
      </c>
      <c r="AL14" s="80">
        <f t="shared" si="8"/>
        <v>56.63948747815958</v>
      </c>
      <c r="AM14" s="80">
        <f t="shared" si="9"/>
        <v>36.837507280139775</v>
      </c>
      <c r="AN14" s="80">
        <f t="shared" si="10"/>
        <v>27.373325567850902</v>
      </c>
      <c r="AO14" s="80">
        <f t="shared" si="11"/>
        <v>19.510774606872452</v>
      </c>
      <c r="AP14" s="80">
        <f t="shared" si="12"/>
        <v>6.6977285963890507</v>
      </c>
      <c r="AQ14" s="80">
        <f t="shared" si="13"/>
        <v>91.438555620267906</v>
      </c>
      <c r="AR14" s="80">
        <f t="shared" si="14"/>
        <v>49.796156086196859</v>
      </c>
      <c r="AS14" s="80">
        <f t="shared" si="15"/>
        <v>13.249854397204425</v>
      </c>
      <c r="AT14" s="80">
        <f t="shared" si="16"/>
        <v>11.502620850320326</v>
      </c>
      <c r="AU14" s="80">
        <f t="shared" si="17"/>
        <v>0.29120559114735006</v>
      </c>
      <c r="AV14" s="80">
        <f t="shared" si="18"/>
        <v>3.057658707047175</v>
      </c>
      <c r="AW14" s="80">
        <f t="shared" si="19"/>
        <v>10.046592894583576</v>
      </c>
      <c r="AX14" s="80">
        <f t="shared" si="20"/>
        <v>105.12521840419336</v>
      </c>
      <c r="AY14" s="80">
        <f t="shared" si="21"/>
        <v>1.7472335468841003</v>
      </c>
      <c r="AZ14" s="80">
        <f t="shared" si="22"/>
        <v>9.6097845078625497</v>
      </c>
      <c r="BA14" s="80">
        <f t="shared" si="23"/>
        <v>5.9697146185206753</v>
      </c>
      <c r="BB14" s="80">
        <f t="shared" si="24"/>
        <v>243.44787419918461</v>
      </c>
      <c r="BC14" s="80">
        <f t="shared" si="0"/>
        <v>23.587652882935355</v>
      </c>
      <c r="BD14" s="80">
        <f t="shared" si="1"/>
        <v>38.875946418171232</v>
      </c>
      <c r="BE14" s="80">
        <f t="shared" si="2"/>
        <v>6.6977285963890507</v>
      </c>
      <c r="BF14" s="81"/>
      <c r="BG14" s="81"/>
      <c r="BH14" s="82" t="s">
        <v>153</v>
      </c>
      <c r="BI14" s="80">
        <f t="shared" si="25"/>
        <v>61.88925081433225</v>
      </c>
      <c r="BJ14" s="80">
        <f t="shared" si="25"/>
        <v>16.749493833977542</v>
      </c>
      <c r="BK14" s="80">
        <f t="shared" si="26"/>
        <v>115.58991349162525</v>
      </c>
      <c r="BL14" s="80">
        <f t="shared" si="27"/>
        <v>46.567274065893614</v>
      </c>
      <c r="BM14" s="80">
        <f t="shared" si="28"/>
        <v>128.67581536268045</v>
      </c>
      <c r="BN14" s="80">
        <f t="shared" si="29"/>
        <v>3.8652678078409721</v>
      </c>
      <c r="BO14" s="80">
        <f t="shared" si="30"/>
        <v>5.1657339647008182</v>
      </c>
      <c r="BP14" s="80">
        <f t="shared" si="3"/>
        <v>8.198182142220638</v>
      </c>
    </row>
    <row r="15" spans="1:68" s="76" customFormat="1" x14ac:dyDescent="0.25">
      <c r="A15" s="82" t="s">
        <v>154</v>
      </c>
      <c r="B15" s="113">
        <v>3463</v>
      </c>
      <c r="C15" s="113">
        <v>2728</v>
      </c>
      <c r="D15" s="113">
        <v>2678</v>
      </c>
      <c r="E15" s="113">
        <v>2641</v>
      </c>
      <c r="F15" s="113">
        <v>946</v>
      </c>
      <c r="G15" s="113">
        <v>38</v>
      </c>
      <c r="H15" s="113">
        <v>207</v>
      </c>
      <c r="I15" s="113">
        <v>379</v>
      </c>
      <c r="J15" s="113">
        <v>52</v>
      </c>
      <c r="K15" s="113">
        <v>125</v>
      </c>
      <c r="L15" s="113">
        <v>98</v>
      </c>
      <c r="M15" s="113">
        <v>64</v>
      </c>
      <c r="N15" s="113">
        <v>112</v>
      </c>
      <c r="O15" s="113">
        <v>30</v>
      </c>
      <c r="P15" s="113">
        <v>357</v>
      </c>
      <c r="Q15" s="113">
        <v>144</v>
      </c>
      <c r="R15" s="113">
        <v>44</v>
      </c>
      <c r="S15" s="113">
        <v>17</v>
      </c>
      <c r="T15" s="113">
        <v>1</v>
      </c>
      <c r="U15" s="113">
        <v>16</v>
      </c>
      <c r="V15" s="113">
        <v>28</v>
      </c>
      <c r="W15" s="113">
        <v>255</v>
      </c>
      <c r="X15" s="113">
        <v>7</v>
      </c>
      <c r="Y15" s="113">
        <v>16</v>
      </c>
      <c r="Z15" s="113">
        <v>4</v>
      </c>
      <c r="AA15" s="113">
        <v>743</v>
      </c>
      <c r="AB15" s="113">
        <v>43</v>
      </c>
      <c r="AC15" s="113">
        <v>83</v>
      </c>
      <c r="AD15" s="113">
        <v>15</v>
      </c>
      <c r="AE15" s="79"/>
      <c r="AF15" s="79"/>
      <c r="AG15" s="82" t="s">
        <v>154</v>
      </c>
      <c r="AH15" s="80">
        <f t="shared" si="4"/>
        <v>10.973144672249495</v>
      </c>
      <c r="AI15" s="80">
        <f t="shared" si="5"/>
        <v>59.774761767253828</v>
      </c>
      <c r="AJ15" s="80">
        <f t="shared" si="6"/>
        <v>109.44267975743576</v>
      </c>
      <c r="AK15" s="80">
        <f t="shared" si="7"/>
        <v>15.015882183078254</v>
      </c>
      <c r="AL15" s="80">
        <f t="shared" si="8"/>
        <v>36.095870632399652</v>
      </c>
      <c r="AM15" s="80">
        <f t="shared" si="9"/>
        <v>28.299162575801329</v>
      </c>
      <c r="AN15" s="80">
        <f t="shared" si="10"/>
        <v>18.481085763788624</v>
      </c>
      <c r="AO15" s="80">
        <f t="shared" si="11"/>
        <v>32.341900086630091</v>
      </c>
      <c r="AP15" s="80">
        <f t="shared" si="12"/>
        <v>8.6630089517759163</v>
      </c>
      <c r="AQ15" s="80">
        <f t="shared" si="13"/>
        <v>103.0898065261334</v>
      </c>
      <c r="AR15" s="80">
        <f t="shared" si="14"/>
        <v>41.582442968524404</v>
      </c>
      <c r="AS15" s="80">
        <f t="shared" si="15"/>
        <v>12.705746462604678</v>
      </c>
      <c r="AT15" s="80">
        <f t="shared" si="16"/>
        <v>4.9090384060063528</v>
      </c>
      <c r="AU15" s="80">
        <f t="shared" si="17"/>
        <v>0.28876696505919724</v>
      </c>
      <c r="AV15" s="80">
        <f t="shared" si="18"/>
        <v>4.6202714409471559</v>
      </c>
      <c r="AW15" s="80">
        <f t="shared" si="19"/>
        <v>8.0854750216575226</v>
      </c>
      <c r="AX15" s="80">
        <f t="shared" si="20"/>
        <v>73.635576090095284</v>
      </c>
      <c r="AY15" s="80">
        <f t="shared" si="21"/>
        <v>2.0213687554143807</v>
      </c>
      <c r="AZ15" s="80">
        <f t="shared" si="22"/>
        <v>4.6202714409471559</v>
      </c>
      <c r="BA15" s="80">
        <f t="shared" si="23"/>
        <v>1.155067860236789</v>
      </c>
      <c r="BB15" s="80">
        <f t="shared" si="24"/>
        <v>214.55385503898356</v>
      </c>
      <c r="BC15" s="80">
        <f t="shared" si="0"/>
        <v>12.41697949754548</v>
      </c>
      <c r="BD15" s="80">
        <f t="shared" si="1"/>
        <v>23.967658099913368</v>
      </c>
      <c r="BE15" s="80">
        <f t="shared" si="2"/>
        <v>4.3315044758879582</v>
      </c>
      <c r="BF15" s="81"/>
      <c r="BG15" s="81"/>
      <c r="BH15" s="82" t="s">
        <v>154</v>
      </c>
      <c r="BI15" s="80">
        <f t="shared" si="25"/>
        <v>53.771471247199401</v>
      </c>
      <c r="BJ15" s="80">
        <f t="shared" si="25"/>
        <v>16.660355925785687</v>
      </c>
      <c r="BK15" s="80">
        <f t="shared" si="26"/>
        <v>135.17606967057932</v>
      </c>
      <c r="BL15" s="80">
        <f t="shared" si="27"/>
        <v>37.107156380159033</v>
      </c>
      <c r="BM15" s="80">
        <f t="shared" si="28"/>
        <v>93.475073313782985</v>
      </c>
      <c r="BN15" s="80">
        <f t="shared" si="29"/>
        <v>6.0583112457402493</v>
      </c>
      <c r="BO15" s="80">
        <f t="shared" si="30"/>
        <v>7.3995771670190269</v>
      </c>
      <c r="BP15" s="80">
        <f t="shared" si="3"/>
        <v>5.4985337243401764</v>
      </c>
    </row>
    <row r="16" spans="1:68" s="76" customFormat="1" x14ac:dyDescent="0.25">
      <c r="A16" s="82" t="s">
        <v>155</v>
      </c>
      <c r="B16" s="113">
        <v>2997</v>
      </c>
      <c r="C16" s="113">
        <v>2488</v>
      </c>
      <c r="D16" s="113">
        <v>2449</v>
      </c>
      <c r="E16" s="113">
        <v>2412</v>
      </c>
      <c r="F16" s="113">
        <v>1077</v>
      </c>
      <c r="G16" s="113">
        <v>46</v>
      </c>
      <c r="H16" s="113">
        <v>148</v>
      </c>
      <c r="I16" s="113">
        <v>389</v>
      </c>
      <c r="J16" s="113">
        <v>64</v>
      </c>
      <c r="K16" s="113">
        <v>140</v>
      </c>
      <c r="L16" s="113">
        <v>102</v>
      </c>
      <c r="M16" s="113">
        <v>70</v>
      </c>
      <c r="N16" s="113">
        <v>67</v>
      </c>
      <c r="O16" s="113">
        <v>37</v>
      </c>
      <c r="P16" s="113">
        <v>118</v>
      </c>
      <c r="Q16" s="113">
        <v>139</v>
      </c>
      <c r="R16" s="113">
        <v>38</v>
      </c>
      <c r="S16" s="113">
        <v>18</v>
      </c>
      <c r="T16" s="113">
        <v>2</v>
      </c>
      <c r="U16" s="113">
        <v>23</v>
      </c>
      <c r="V16" s="113">
        <v>40</v>
      </c>
      <c r="W16" s="113">
        <v>320</v>
      </c>
      <c r="X16" s="113">
        <v>4</v>
      </c>
      <c r="Y16" s="113">
        <v>35</v>
      </c>
      <c r="Z16" s="113">
        <v>21</v>
      </c>
      <c r="AA16" s="113">
        <v>730</v>
      </c>
      <c r="AB16" s="113">
        <v>64</v>
      </c>
      <c r="AC16" s="113">
        <v>71</v>
      </c>
      <c r="AD16" s="113">
        <v>25</v>
      </c>
      <c r="AE16" s="79"/>
      <c r="AF16" s="79"/>
      <c r="AG16" s="82" t="s">
        <v>155</v>
      </c>
      <c r="AH16" s="80">
        <f t="shared" si="4"/>
        <v>15.348682015348681</v>
      </c>
      <c r="AI16" s="80">
        <f t="shared" si="5"/>
        <v>49.382716049382715</v>
      </c>
      <c r="AJ16" s="80">
        <f t="shared" si="6"/>
        <v>129.79646312979645</v>
      </c>
      <c r="AK16" s="80">
        <f t="shared" si="7"/>
        <v>21.35468802135469</v>
      </c>
      <c r="AL16" s="80">
        <f t="shared" si="8"/>
        <v>46.713380046713382</v>
      </c>
      <c r="AM16" s="80">
        <f t="shared" si="9"/>
        <v>34.034034034034036</v>
      </c>
      <c r="AN16" s="80">
        <f t="shared" si="10"/>
        <v>23.356690023356691</v>
      </c>
      <c r="AO16" s="80">
        <f t="shared" si="11"/>
        <v>22.355689022355687</v>
      </c>
      <c r="AP16" s="80">
        <f t="shared" si="12"/>
        <v>12.345679012345679</v>
      </c>
      <c r="AQ16" s="80">
        <f t="shared" si="13"/>
        <v>39.372706039372709</v>
      </c>
      <c r="AR16" s="80">
        <f t="shared" si="14"/>
        <v>46.379713046379713</v>
      </c>
      <c r="AS16" s="80">
        <f t="shared" si="15"/>
        <v>12.679346012679346</v>
      </c>
      <c r="AT16" s="80">
        <f t="shared" si="16"/>
        <v>6.0060060060060056</v>
      </c>
      <c r="AU16" s="80">
        <f t="shared" si="17"/>
        <v>0.66733400066733406</v>
      </c>
      <c r="AV16" s="80">
        <f t="shared" si="18"/>
        <v>7.6743410076743404</v>
      </c>
      <c r="AW16" s="80">
        <f t="shared" si="19"/>
        <v>13.346680013346679</v>
      </c>
      <c r="AX16" s="80">
        <f t="shared" si="20"/>
        <v>106.77344010677344</v>
      </c>
      <c r="AY16" s="80">
        <f t="shared" si="21"/>
        <v>1.3346680013346681</v>
      </c>
      <c r="AZ16" s="80">
        <f t="shared" si="22"/>
        <v>11.678345011678346</v>
      </c>
      <c r="BA16" s="80">
        <f t="shared" si="23"/>
        <v>7.0070070070070072</v>
      </c>
      <c r="BB16" s="80">
        <f t="shared" si="24"/>
        <v>243.57691024357692</v>
      </c>
      <c r="BC16" s="80">
        <f t="shared" si="0"/>
        <v>21.35468802135469</v>
      </c>
      <c r="BD16" s="80">
        <f t="shared" si="1"/>
        <v>23.690357023690357</v>
      </c>
      <c r="BE16" s="80">
        <f t="shared" si="2"/>
        <v>8.3416750083416744</v>
      </c>
      <c r="BF16" s="81"/>
      <c r="BG16" s="81"/>
      <c r="BH16" s="82" t="s">
        <v>155</v>
      </c>
      <c r="BI16" s="80">
        <f t="shared" si="25"/>
        <v>56.757860351163735</v>
      </c>
      <c r="BJ16" s="80">
        <f t="shared" si="25"/>
        <v>15.754560530679935</v>
      </c>
      <c r="BK16" s="80">
        <f t="shared" si="26"/>
        <v>48.922056384742952</v>
      </c>
      <c r="BL16" s="80">
        <f t="shared" si="27"/>
        <v>42.288557213930353</v>
      </c>
      <c r="BM16" s="80">
        <f t="shared" si="28"/>
        <v>128.61736334405143</v>
      </c>
      <c r="BN16" s="80">
        <f t="shared" si="29"/>
        <v>9.5356550580431172</v>
      </c>
      <c r="BO16" s="80">
        <f t="shared" si="30"/>
        <v>3.7140204271123491</v>
      </c>
      <c r="BP16" s="80">
        <f t="shared" si="3"/>
        <v>10.04823151125402</v>
      </c>
    </row>
    <row r="17" spans="1:68" s="76" customFormat="1" x14ac:dyDescent="0.25">
      <c r="A17" s="82" t="s">
        <v>156</v>
      </c>
      <c r="B17" s="113">
        <v>5159</v>
      </c>
      <c r="C17" s="113">
        <v>4073</v>
      </c>
      <c r="D17" s="113">
        <v>3999</v>
      </c>
      <c r="E17" s="113">
        <v>3918</v>
      </c>
      <c r="F17" s="113">
        <v>1621</v>
      </c>
      <c r="G17" s="113">
        <v>79</v>
      </c>
      <c r="H17" s="113">
        <v>337</v>
      </c>
      <c r="I17" s="113">
        <v>544</v>
      </c>
      <c r="J17" s="113">
        <v>102</v>
      </c>
      <c r="K17" s="113">
        <v>198</v>
      </c>
      <c r="L17" s="113">
        <v>156</v>
      </c>
      <c r="M17" s="113">
        <v>71</v>
      </c>
      <c r="N17" s="113">
        <v>72</v>
      </c>
      <c r="O17" s="113">
        <v>22</v>
      </c>
      <c r="P17" s="113">
        <v>113</v>
      </c>
      <c r="Q17" s="113">
        <v>230</v>
      </c>
      <c r="R17" s="113">
        <v>46</v>
      </c>
      <c r="S17" s="113">
        <v>22</v>
      </c>
      <c r="T17" s="113">
        <v>7</v>
      </c>
      <c r="U17" s="113">
        <v>17</v>
      </c>
      <c r="V17" s="113">
        <v>39</v>
      </c>
      <c r="W17" s="113">
        <v>349</v>
      </c>
      <c r="X17" s="113">
        <v>3</v>
      </c>
      <c r="Y17" s="113">
        <v>13</v>
      </c>
      <c r="Z17" s="113">
        <v>2</v>
      </c>
      <c r="AA17" s="113">
        <v>1128</v>
      </c>
      <c r="AB17" s="113">
        <v>97</v>
      </c>
      <c r="AC17" s="113">
        <v>195</v>
      </c>
      <c r="AD17" s="113">
        <v>27</v>
      </c>
      <c r="AE17" s="79"/>
      <c r="AF17" s="79"/>
      <c r="AG17" s="82" t="s">
        <v>156</v>
      </c>
      <c r="AH17" s="80">
        <f t="shared" si="4"/>
        <v>15.313045163791433</v>
      </c>
      <c r="AI17" s="80">
        <f t="shared" si="5"/>
        <v>65.322736964528005</v>
      </c>
      <c r="AJ17" s="80">
        <f t="shared" si="6"/>
        <v>105.4467920139562</v>
      </c>
      <c r="AK17" s="80">
        <f t="shared" si="7"/>
        <v>19.771273502616786</v>
      </c>
      <c r="AL17" s="80">
        <f t="shared" si="8"/>
        <v>38.379530916844352</v>
      </c>
      <c r="AM17" s="80">
        <f t="shared" si="9"/>
        <v>30.238418298119793</v>
      </c>
      <c r="AN17" s="80">
        <f t="shared" si="10"/>
        <v>13.762357045939135</v>
      </c>
      <c r="AO17" s="80">
        <f t="shared" si="11"/>
        <v>13.956193060670673</v>
      </c>
      <c r="AP17" s="80">
        <f t="shared" si="12"/>
        <v>4.2643923240938166</v>
      </c>
      <c r="AQ17" s="80">
        <f t="shared" si="13"/>
        <v>21.903469664663692</v>
      </c>
      <c r="AR17" s="80">
        <f t="shared" si="14"/>
        <v>44.582283388253543</v>
      </c>
      <c r="AS17" s="80">
        <f t="shared" si="15"/>
        <v>8.9164566776507073</v>
      </c>
      <c r="AT17" s="80">
        <f t="shared" si="16"/>
        <v>4.2643923240938166</v>
      </c>
      <c r="AU17" s="80">
        <f t="shared" si="17"/>
        <v>1.3568521031207597</v>
      </c>
      <c r="AV17" s="80">
        <f t="shared" si="18"/>
        <v>3.2952122504361312</v>
      </c>
      <c r="AW17" s="80">
        <f t="shared" si="19"/>
        <v>7.5596045745299483</v>
      </c>
      <c r="AX17" s="80">
        <f t="shared" si="20"/>
        <v>67.648769141306445</v>
      </c>
      <c r="AY17" s="80">
        <f t="shared" si="21"/>
        <v>0.58150804419461144</v>
      </c>
      <c r="AZ17" s="80">
        <f t="shared" si="22"/>
        <v>2.5198681915099828</v>
      </c>
      <c r="BA17" s="80">
        <f t="shared" si="23"/>
        <v>0.38767202946307422</v>
      </c>
      <c r="BB17" s="80">
        <f t="shared" si="24"/>
        <v>218.64702461717386</v>
      </c>
      <c r="BC17" s="80">
        <f t="shared" si="0"/>
        <v>18.8020934289591</v>
      </c>
      <c r="BD17" s="80">
        <f t="shared" si="1"/>
        <v>37.798022872649739</v>
      </c>
      <c r="BE17" s="80">
        <f t="shared" si="2"/>
        <v>5.2335723977515025</v>
      </c>
      <c r="BF17" s="81"/>
      <c r="BG17" s="81"/>
      <c r="BH17" s="82" t="s">
        <v>156</v>
      </c>
      <c r="BI17" s="80">
        <f t="shared" si="25"/>
        <v>57.514378594648662</v>
      </c>
      <c r="BJ17" s="80">
        <f t="shared" si="25"/>
        <v>11.740684022460439</v>
      </c>
      <c r="BK17" s="80">
        <f t="shared" si="26"/>
        <v>28.841245533435426</v>
      </c>
      <c r="BL17" s="80">
        <f t="shared" si="27"/>
        <v>39.816232771822357</v>
      </c>
      <c r="BM17" s="80">
        <f t="shared" si="28"/>
        <v>85.686226368769951</v>
      </c>
      <c r="BN17" s="80">
        <f t="shared" si="29"/>
        <v>4.3389484430832059</v>
      </c>
      <c r="BO17" s="80">
        <f t="shared" si="30"/>
        <v>1.8507094386181369</v>
      </c>
      <c r="BP17" s="80">
        <f t="shared" si="3"/>
        <v>6.629020378099681</v>
      </c>
    </row>
    <row r="18" spans="1:68" s="76" customFormat="1" x14ac:dyDescent="0.25">
      <c r="A18" s="82" t="s">
        <v>157</v>
      </c>
      <c r="B18" s="113">
        <v>3050</v>
      </c>
      <c r="C18" s="113">
        <v>2559</v>
      </c>
      <c r="D18" s="113">
        <v>2519</v>
      </c>
      <c r="E18" s="113">
        <v>2487</v>
      </c>
      <c r="F18" s="113">
        <v>1191</v>
      </c>
      <c r="G18" s="113">
        <v>54</v>
      </c>
      <c r="H18" s="113">
        <v>154</v>
      </c>
      <c r="I18" s="113">
        <v>446</v>
      </c>
      <c r="J18" s="113">
        <v>86</v>
      </c>
      <c r="K18" s="113">
        <v>198</v>
      </c>
      <c r="L18" s="113">
        <v>79</v>
      </c>
      <c r="M18" s="113">
        <v>103</v>
      </c>
      <c r="N18" s="113">
        <v>41</v>
      </c>
      <c r="O18" s="113">
        <v>29</v>
      </c>
      <c r="P18" s="113">
        <v>283</v>
      </c>
      <c r="Q18" s="113">
        <v>176</v>
      </c>
      <c r="R18" s="113">
        <v>34</v>
      </c>
      <c r="S18" s="113">
        <v>35</v>
      </c>
      <c r="T18" s="113">
        <v>11</v>
      </c>
      <c r="U18" s="113">
        <v>43</v>
      </c>
      <c r="V18" s="113">
        <v>55</v>
      </c>
      <c r="W18" s="113">
        <v>576</v>
      </c>
      <c r="X18" s="113">
        <v>11</v>
      </c>
      <c r="Y18" s="113">
        <v>65</v>
      </c>
      <c r="Z18" s="113">
        <v>15</v>
      </c>
      <c r="AA18" s="113">
        <v>811</v>
      </c>
      <c r="AB18" s="113">
        <v>62</v>
      </c>
      <c r="AC18" s="113">
        <v>125</v>
      </c>
      <c r="AD18" s="113">
        <v>21</v>
      </c>
      <c r="AE18" s="79"/>
      <c r="AF18" s="79"/>
      <c r="AG18" s="82" t="s">
        <v>157</v>
      </c>
      <c r="AH18" s="80">
        <f t="shared" si="4"/>
        <v>17.704918032786885</v>
      </c>
      <c r="AI18" s="80">
        <f t="shared" si="5"/>
        <v>50.491803278688522</v>
      </c>
      <c r="AJ18" s="80">
        <f t="shared" si="6"/>
        <v>146.22950819672133</v>
      </c>
      <c r="AK18" s="80">
        <f t="shared" si="7"/>
        <v>28.196721311475407</v>
      </c>
      <c r="AL18" s="80">
        <f t="shared" si="8"/>
        <v>64.918032786885249</v>
      </c>
      <c r="AM18" s="80">
        <f t="shared" si="9"/>
        <v>25.901639344262296</v>
      </c>
      <c r="AN18" s="80">
        <f t="shared" si="10"/>
        <v>33.770491803278688</v>
      </c>
      <c r="AO18" s="80">
        <f t="shared" si="11"/>
        <v>13.442622950819672</v>
      </c>
      <c r="AP18" s="80">
        <f t="shared" si="12"/>
        <v>9.5081967213114762</v>
      </c>
      <c r="AQ18" s="80">
        <f t="shared" si="13"/>
        <v>92.786885245901644</v>
      </c>
      <c r="AR18" s="80">
        <f t="shared" si="14"/>
        <v>57.704918032786885</v>
      </c>
      <c r="AS18" s="80">
        <f t="shared" si="15"/>
        <v>11.147540983606559</v>
      </c>
      <c r="AT18" s="80">
        <f t="shared" si="16"/>
        <v>11.475409836065573</v>
      </c>
      <c r="AU18" s="80">
        <f t="shared" si="17"/>
        <v>3.6065573770491803</v>
      </c>
      <c r="AV18" s="80">
        <f t="shared" si="18"/>
        <v>14.098360655737704</v>
      </c>
      <c r="AW18" s="80">
        <f t="shared" si="19"/>
        <v>18.032786885245901</v>
      </c>
      <c r="AX18" s="80">
        <f t="shared" si="20"/>
        <v>188.85245901639345</v>
      </c>
      <c r="AY18" s="80">
        <f t="shared" si="21"/>
        <v>3.6065573770491803</v>
      </c>
      <c r="AZ18" s="80">
        <f t="shared" si="22"/>
        <v>21.311475409836063</v>
      </c>
      <c r="BA18" s="80">
        <f t="shared" si="23"/>
        <v>4.918032786885246</v>
      </c>
      <c r="BB18" s="80">
        <f t="shared" si="24"/>
        <v>265.90163934426232</v>
      </c>
      <c r="BC18" s="80">
        <f t="shared" si="0"/>
        <v>20.327868852459016</v>
      </c>
      <c r="BD18" s="80">
        <f t="shared" si="1"/>
        <v>40.983606557377044</v>
      </c>
      <c r="BE18" s="80">
        <f t="shared" si="2"/>
        <v>6.8852459016393448</v>
      </c>
      <c r="BF18" s="81"/>
      <c r="BG18" s="81"/>
      <c r="BH18" s="82" t="s">
        <v>157</v>
      </c>
      <c r="BI18" s="80">
        <f t="shared" si="25"/>
        <v>69.868995633187765</v>
      </c>
      <c r="BJ18" s="80">
        <f t="shared" si="25"/>
        <v>13.671089666264576</v>
      </c>
      <c r="BK18" s="80">
        <f t="shared" si="26"/>
        <v>113.79171692802574</v>
      </c>
      <c r="BL18" s="80">
        <f t="shared" si="27"/>
        <v>31.765178930438282</v>
      </c>
      <c r="BM18" s="80">
        <f t="shared" si="28"/>
        <v>225.08792497069169</v>
      </c>
      <c r="BN18" s="80">
        <f t="shared" si="29"/>
        <v>17.289907519099316</v>
      </c>
      <c r="BO18" s="80">
        <f t="shared" si="30"/>
        <v>9.2359361880772468</v>
      </c>
      <c r="BP18" s="80">
        <f t="shared" si="3"/>
        <v>8.2063305978898011</v>
      </c>
    </row>
    <row r="19" spans="1:68" s="76" customFormat="1" x14ac:dyDescent="0.25">
      <c r="A19" s="82" t="s">
        <v>158</v>
      </c>
      <c r="B19" s="113">
        <v>3354</v>
      </c>
      <c r="C19" s="113">
        <v>2756</v>
      </c>
      <c r="D19" s="113">
        <v>2726</v>
      </c>
      <c r="E19" s="113">
        <v>2687</v>
      </c>
      <c r="F19" s="113">
        <v>1152</v>
      </c>
      <c r="G19" s="113">
        <v>31</v>
      </c>
      <c r="H19" s="113">
        <v>193</v>
      </c>
      <c r="I19" s="113">
        <v>464</v>
      </c>
      <c r="J19" s="113">
        <v>64</v>
      </c>
      <c r="K19" s="113">
        <v>120</v>
      </c>
      <c r="L19" s="113">
        <v>56</v>
      </c>
      <c r="M19" s="113">
        <v>67</v>
      </c>
      <c r="N19" s="113">
        <v>78</v>
      </c>
      <c r="O19" s="113">
        <v>21</v>
      </c>
      <c r="P19" s="113">
        <v>35</v>
      </c>
      <c r="Q19" s="113">
        <v>171</v>
      </c>
      <c r="R19" s="113">
        <v>16</v>
      </c>
      <c r="S19" s="113">
        <v>18</v>
      </c>
      <c r="T19" s="113">
        <v>2</v>
      </c>
      <c r="U19" s="113">
        <v>19</v>
      </c>
      <c r="V19" s="113">
        <v>25</v>
      </c>
      <c r="W19" s="113">
        <v>225</v>
      </c>
      <c r="X19" s="113">
        <v>2</v>
      </c>
      <c r="Y19" s="113">
        <v>24</v>
      </c>
      <c r="Z19" s="113">
        <v>1</v>
      </c>
      <c r="AA19" s="113">
        <v>828</v>
      </c>
      <c r="AB19" s="113">
        <v>49</v>
      </c>
      <c r="AC19" s="113">
        <v>115</v>
      </c>
      <c r="AD19" s="113">
        <v>35</v>
      </c>
      <c r="AE19" s="79"/>
      <c r="AF19" s="79"/>
      <c r="AG19" s="82" t="s">
        <v>158</v>
      </c>
      <c r="AH19" s="80">
        <f t="shared" si="4"/>
        <v>9.2426952892069174</v>
      </c>
      <c r="AI19" s="80">
        <f t="shared" si="5"/>
        <v>57.543231961836611</v>
      </c>
      <c r="AJ19" s="80">
        <f t="shared" si="6"/>
        <v>138.34227787716162</v>
      </c>
      <c r="AK19" s="80">
        <f t="shared" si="7"/>
        <v>19.081693500298151</v>
      </c>
      <c r="AL19" s="80">
        <f t="shared" si="8"/>
        <v>35.77817531305903</v>
      </c>
      <c r="AM19" s="80">
        <f t="shared" si="9"/>
        <v>16.696481812760883</v>
      </c>
      <c r="AN19" s="80">
        <f t="shared" si="10"/>
        <v>19.976147883124629</v>
      </c>
      <c r="AO19" s="80">
        <f t="shared" si="11"/>
        <v>23.255813953488371</v>
      </c>
      <c r="AP19" s="80">
        <f t="shared" si="12"/>
        <v>6.2611806797853315</v>
      </c>
      <c r="AQ19" s="80">
        <f t="shared" si="13"/>
        <v>10.435301132975551</v>
      </c>
      <c r="AR19" s="80">
        <f t="shared" si="14"/>
        <v>50.983899821109127</v>
      </c>
      <c r="AS19" s="80">
        <f t="shared" si="15"/>
        <v>4.7704233750745377</v>
      </c>
      <c r="AT19" s="80">
        <f t="shared" si="16"/>
        <v>5.3667262969588547</v>
      </c>
      <c r="AU19" s="80">
        <f t="shared" si="17"/>
        <v>0.59630292188431722</v>
      </c>
      <c r="AV19" s="80">
        <f t="shared" si="18"/>
        <v>5.6648777579010137</v>
      </c>
      <c r="AW19" s="80">
        <f t="shared" si="19"/>
        <v>7.4537865235539655</v>
      </c>
      <c r="AX19" s="80">
        <f t="shared" si="20"/>
        <v>67.084078711985683</v>
      </c>
      <c r="AY19" s="80">
        <f t="shared" si="21"/>
        <v>0.59630292188431722</v>
      </c>
      <c r="AZ19" s="80">
        <f t="shared" si="22"/>
        <v>7.1556350626118066</v>
      </c>
      <c r="BA19" s="80">
        <f t="shared" si="23"/>
        <v>0.29815146094215861</v>
      </c>
      <c r="BB19" s="80">
        <f t="shared" si="24"/>
        <v>246.86940966010735</v>
      </c>
      <c r="BC19" s="80">
        <f t="shared" si="0"/>
        <v>14.609421586165773</v>
      </c>
      <c r="BD19" s="80">
        <f t="shared" si="1"/>
        <v>34.28741800834824</v>
      </c>
      <c r="BE19" s="80">
        <f t="shared" si="2"/>
        <v>10.435301132975551</v>
      </c>
      <c r="BF19" s="81"/>
      <c r="BG19" s="81"/>
      <c r="BH19" s="82" t="s">
        <v>158</v>
      </c>
      <c r="BI19" s="80">
        <f t="shared" si="25"/>
        <v>62.729273661041823</v>
      </c>
      <c r="BJ19" s="80">
        <f t="shared" si="25"/>
        <v>5.9545962039449201</v>
      </c>
      <c r="BK19" s="80">
        <f t="shared" si="26"/>
        <v>13.025679196129513</v>
      </c>
      <c r="BL19" s="80">
        <f t="shared" si="27"/>
        <v>20.841086713807218</v>
      </c>
      <c r="BM19" s="80">
        <f t="shared" si="28"/>
        <v>81.640058055152394</v>
      </c>
      <c r="BN19" s="80">
        <f t="shared" si="29"/>
        <v>7.0710829921845928</v>
      </c>
      <c r="BO19" s="80">
        <f t="shared" si="30"/>
        <v>1.7361111111111109</v>
      </c>
      <c r="BP19" s="80">
        <f t="shared" si="3"/>
        <v>12.69956458635704</v>
      </c>
    </row>
    <row r="20" spans="1:68" s="76" customFormat="1" x14ac:dyDescent="0.25">
      <c r="A20" s="82" t="s">
        <v>159</v>
      </c>
      <c r="B20" s="113">
        <v>4903</v>
      </c>
      <c r="C20" s="113">
        <v>3981</v>
      </c>
      <c r="D20" s="113">
        <v>3930</v>
      </c>
      <c r="E20" s="113">
        <v>3868</v>
      </c>
      <c r="F20" s="113">
        <v>1819</v>
      </c>
      <c r="G20" s="113">
        <v>80</v>
      </c>
      <c r="H20" s="113">
        <v>295</v>
      </c>
      <c r="I20" s="113">
        <v>755</v>
      </c>
      <c r="J20" s="113">
        <v>123</v>
      </c>
      <c r="K20" s="113">
        <v>198</v>
      </c>
      <c r="L20" s="113">
        <v>198</v>
      </c>
      <c r="M20" s="113">
        <v>110</v>
      </c>
      <c r="N20" s="113">
        <v>116</v>
      </c>
      <c r="O20" s="113">
        <v>46</v>
      </c>
      <c r="P20" s="113">
        <v>188</v>
      </c>
      <c r="Q20" s="113">
        <v>258</v>
      </c>
      <c r="R20" s="113">
        <v>33</v>
      </c>
      <c r="S20" s="113">
        <v>41</v>
      </c>
      <c r="T20" s="113">
        <v>2</v>
      </c>
      <c r="U20" s="113">
        <v>21</v>
      </c>
      <c r="V20" s="113">
        <v>43</v>
      </c>
      <c r="W20" s="113">
        <v>609</v>
      </c>
      <c r="X20" s="113">
        <v>7</v>
      </c>
      <c r="Y20" s="113">
        <v>30</v>
      </c>
      <c r="Z20" s="113">
        <v>30</v>
      </c>
      <c r="AA20" s="113">
        <v>1246</v>
      </c>
      <c r="AB20" s="113">
        <v>102</v>
      </c>
      <c r="AC20" s="113">
        <v>206</v>
      </c>
      <c r="AD20" s="113">
        <v>33</v>
      </c>
      <c r="AE20" s="79"/>
      <c r="AF20" s="79"/>
      <c r="AG20" s="82" t="s">
        <v>159</v>
      </c>
      <c r="AH20" s="80">
        <f t="shared" si="4"/>
        <v>16.316540893330615</v>
      </c>
      <c r="AI20" s="80">
        <f t="shared" si="5"/>
        <v>60.167244544156638</v>
      </c>
      <c r="AJ20" s="80">
        <f t="shared" si="6"/>
        <v>153.98735468080767</v>
      </c>
      <c r="AK20" s="80">
        <f t="shared" si="7"/>
        <v>25.086681623495821</v>
      </c>
      <c r="AL20" s="80">
        <f t="shared" si="8"/>
        <v>40.383438710993275</v>
      </c>
      <c r="AM20" s="80">
        <f t="shared" si="9"/>
        <v>40.383438710993275</v>
      </c>
      <c r="AN20" s="80">
        <f t="shared" si="10"/>
        <v>22.435243728329596</v>
      </c>
      <c r="AO20" s="80">
        <f t="shared" si="11"/>
        <v>23.65898429532939</v>
      </c>
      <c r="AP20" s="80">
        <f t="shared" si="12"/>
        <v>9.3820110136651031</v>
      </c>
      <c r="AQ20" s="80">
        <f t="shared" si="13"/>
        <v>38.343871099326947</v>
      </c>
      <c r="AR20" s="80">
        <f t="shared" si="14"/>
        <v>52.62084438099123</v>
      </c>
      <c r="AS20" s="80">
        <f t="shared" si="15"/>
        <v>6.730573118498878</v>
      </c>
      <c r="AT20" s="80">
        <f t="shared" si="16"/>
        <v>8.3622272078319391</v>
      </c>
      <c r="AU20" s="80">
        <f t="shared" si="17"/>
        <v>0.40791352233326533</v>
      </c>
      <c r="AV20" s="80">
        <f t="shared" si="18"/>
        <v>4.2830919844992863</v>
      </c>
      <c r="AW20" s="80">
        <f t="shared" si="19"/>
        <v>8.7701407301652061</v>
      </c>
      <c r="AX20" s="80">
        <f t="shared" si="20"/>
        <v>124.2096675504793</v>
      </c>
      <c r="AY20" s="80">
        <f t="shared" si="21"/>
        <v>1.4276973281664287</v>
      </c>
      <c r="AZ20" s="80">
        <f t="shared" si="22"/>
        <v>6.11870283499898</v>
      </c>
      <c r="BA20" s="80">
        <f t="shared" si="23"/>
        <v>6.11870283499898</v>
      </c>
      <c r="BB20" s="80">
        <f t="shared" si="24"/>
        <v>254.13012441362432</v>
      </c>
      <c r="BC20" s="80">
        <f t="shared" si="0"/>
        <v>20.803589638996534</v>
      </c>
      <c r="BD20" s="80">
        <f t="shared" si="1"/>
        <v>42.015092800326329</v>
      </c>
      <c r="BE20" s="80">
        <f t="shared" si="2"/>
        <v>6.730573118498878</v>
      </c>
      <c r="BF20" s="81"/>
      <c r="BG20" s="81"/>
      <c r="BH20" s="82" t="s">
        <v>159</v>
      </c>
      <c r="BI20" s="80">
        <f t="shared" si="25"/>
        <v>65.648854961832072</v>
      </c>
      <c r="BJ20" s="80">
        <f t="shared" si="25"/>
        <v>8.5315408479834538</v>
      </c>
      <c r="BK20" s="80">
        <f t="shared" si="26"/>
        <v>48.603929679420894</v>
      </c>
      <c r="BL20" s="80">
        <f t="shared" si="27"/>
        <v>51.189245087900723</v>
      </c>
      <c r="BM20" s="80">
        <f t="shared" si="28"/>
        <v>152.97663903541826</v>
      </c>
      <c r="BN20" s="80">
        <f t="shared" si="29"/>
        <v>5.4291623578076527</v>
      </c>
      <c r="BO20" s="80">
        <f t="shared" si="30"/>
        <v>3.8482682792743264</v>
      </c>
      <c r="BP20" s="80">
        <f t="shared" si="3"/>
        <v>8.2893745290128109</v>
      </c>
    </row>
    <row r="21" spans="1:68" s="76" customFormat="1" x14ac:dyDescent="0.25">
      <c r="A21" s="82" t="s">
        <v>160</v>
      </c>
      <c r="B21" s="113">
        <v>2940</v>
      </c>
      <c r="C21" s="113">
        <v>2370</v>
      </c>
      <c r="D21" s="113">
        <v>2337</v>
      </c>
      <c r="E21" s="113">
        <v>2294</v>
      </c>
      <c r="F21" s="113">
        <v>951</v>
      </c>
      <c r="G21" s="113">
        <v>53</v>
      </c>
      <c r="H21" s="113">
        <v>251</v>
      </c>
      <c r="I21" s="113">
        <v>398</v>
      </c>
      <c r="J21" s="113">
        <v>57</v>
      </c>
      <c r="K21" s="113">
        <v>159</v>
      </c>
      <c r="L21" s="113">
        <v>158</v>
      </c>
      <c r="M21" s="113">
        <v>79</v>
      </c>
      <c r="N21" s="113">
        <v>70</v>
      </c>
      <c r="O21" s="113">
        <v>25</v>
      </c>
      <c r="P21" s="113">
        <v>221</v>
      </c>
      <c r="Q21" s="113">
        <v>186</v>
      </c>
      <c r="R21" s="113">
        <v>35</v>
      </c>
      <c r="S21" s="113">
        <v>18</v>
      </c>
      <c r="T21" s="113">
        <v>5</v>
      </c>
      <c r="U21" s="113">
        <v>16</v>
      </c>
      <c r="V21" s="113">
        <v>41</v>
      </c>
      <c r="W21" s="113">
        <v>381</v>
      </c>
      <c r="X21" s="113">
        <v>11</v>
      </c>
      <c r="Y21" s="113">
        <v>43</v>
      </c>
      <c r="Z21" s="113">
        <v>18</v>
      </c>
      <c r="AA21" s="113">
        <v>828</v>
      </c>
      <c r="AB21" s="113">
        <v>68</v>
      </c>
      <c r="AC21" s="113">
        <v>123</v>
      </c>
      <c r="AD21" s="113">
        <v>29</v>
      </c>
      <c r="AE21" s="79"/>
      <c r="AF21" s="79"/>
      <c r="AG21" s="82" t="s">
        <v>160</v>
      </c>
      <c r="AH21" s="80">
        <f t="shared" si="4"/>
        <v>18.027210884353742</v>
      </c>
      <c r="AI21" s="80">
        <f t="shared" si="5"/>
        <v>85.374149659863946</v>
      </c>
      <c r="AJ21" s="80">
        <f t="shared" si="6"/>
        <v>135.37414965986395</v>
      </c>
      <c r="AK21" s="80">
        <f t="shared" si="7"/>
        <v>19.387755102040817</v>
      </c>
      <c r="AL21" s="80">
        <f t="shared" si="8"/>
        <v>54.081632653061227</v>
      </c>
      <c r="AM21" s="80">
        <f t="shared" si="9"/>
        <v>53.741496598639458</v>
      </c>
      <c r="AN21" s="80">
        <f t="shared" si="10"/>
        <v>26.870748299319729</v>
      </c>
      <c r="AO21" s="80">
        <f t="shared" si="11"/>
        <v>23.809523809523807</v>
      </c>
      <c r="AP21" s="80">
        <f t="shared" si="12"/>
        <v>8.5034013605442187</v>
      </c>
      <c r="AQ21" s="80">
        <f t="shared" si="13"/>
        <v>75.170068027210874</v>
      </c>
      <c r="AR21" s="80">
        <f t="shared" si="14"/>
        <v>63.265306122448976</v>
      </c>
      <c r="AS21" s="80">
        <f t="shared" si="15"/>
        <v>11.904761904761903</v>
      </c>
      <c r="AT21" s="80">
        <f t="shared" si="16"/>
        <v>6.1224489795918364</v>
      </c>
      <c r="AU21" s="80">
        <f t="shared" si="17"/>
        <v>1.7006802721088434</v>
      </c>
      <c r="AV21" s="80">
        <f t="shared" si="18"/>
        <v>5.4421768707482991</v>
      </c>
      <c r="AW21" s="80">
        <f t="shared" si="19"/>
        <v>13.945578231292517</v>
      </c>
      <c r="AX21" s="80">
        <f t="shared" si="20"/>
        <v>129.59183673469389</v>
      </c>
      <c r="AY21" s="80">
        <f t="shared" si="21"/>
        <v>3.7414965986394555</v>
      </c>
      <c r="AZ21" s="80">
        <f t="shared" si="22"/>
        <v>14.625850340136054</v>
      </c>
      <c r="BA21" s="80">
        <f t="shared" si="23"/>
        <v>6.1224489795918364</v>
      </c>
      <c r="BB21" s="80">
        <f t="shared" si="24"/>
        <v>281.63265306122446</v>
      </c>
      <c r="BC21" s="80">
        <f t="shared" si="0"/>
        <v>23.129251700680271</v>
      </c>
      <c r="BD21" s="80">
        <f t="shared" si="1"/>
        <v>41.836734693877553</v>
      </c>
      <c r="BE21" s="80">
        <f t="shared" si="2"/>
        <v>9.8639455782312915</v>
      </c>
      <c r="BF21" s="81"/>
      <c r="BG21" s="81"/>
      <c r="BH21" s="82" t="s">
        <v>160</v>
      </c>
      <c r="BI21" s="80">
        <f t="shared" si="25"/>
        <v>79.589216944801038</v>
      </c>
      <c r="BJ21" s="80">
        <f t="shared" si="25"/>
        <v>15.257192676547515</v>
      </c>
      <c r="BK21" s="80">
        <f t="shared" si="26"/>
        <v>96.338273757628599</v>
      </c>
      <c r="BL21" s="80">
        <f t="shared" si="27"/>
        <v>68.875326939843063</v>
      </c>
      <c r="BM21" s="80">
        <f t="shared" si="28"/>
        <v>160.75949367088606</v>
      </c>
      <c r="BN21" s="80">
        <f t="shared" si="29"/>
        <v>6.9747166521360073</v>
      </c>
      <c r="BO21" s="80">
        <f t="shared" si="30"/>
        <v>11.566771819137749</v>
      </c>
      <c r="BP21" s="80">
        <f t="shared" si="3"/>
        <v>12.236286919831224</v>
      </c>
    </row>
    <row r="22" spans="1:68" s="76" customFormat="1" x14ac:dyDescent="0.25">
      <c r="A22" s="82" t="s">
        <v>161</v>
      </c>
      <c r="B22" s="113">
        <v>6837</v>
      </c>
      <c r="C22" s="113">
        <v>5439</v>
      </c>
      <c r="D22" s="113">
        <v>5351</v>
      </c>
      <c r="E22" s="113">
        <v>5245</v>
      </c>
      <c r="F22" s="113">
        <v>2168</v>
      </c>
      <c r="G22" s="113">
        <v>106</v>
      </c>
      <c r="H22" s="113">
        <v>298</v>
      </c>
      <c r="I22" s="113">
        <v>952</v>
      </c>
      <c r="J22" s="113">
        <v>145</v>
      </c>
      <c r="K22" s="113">
        <v>283</v>
      </c>
      <c r="L22" s="113">
        <v>329</v>
      </c>
      <c r="M22" s="113">
        <v>103</v>
      </c>
      <c r="N22" s="113">
        <v>150</v>
      </c>
      <c r="O22" s="113">
        <v>55</v>
      </c>
      <c r="P22" s="113">
        <v>294</v>
      </c>
      <c r="Q22" s="113">
        <v>339</v>
      </c>
      <c r="R22" s="113">
        <v>47</v>
      </c>
      <c r="S22" s="113">
        <v>26</v>
      </c>
      <c r="T22" s="113">
        <v>12</v>
      </c>
      <c r="U22" s="113">
        <v>25</v>
      </c>
      <c r="V22" s="113">
        <v>65</v>
      </c>
      <c r="W22" s="113">
        <v>547</v>
      </c>
      <c r="X22" s="113">
        <v>25</v>
      </c>
      <c r="Y22" s="113">
        <v>38</v>
      </c>
      <c r="Z22" s="113">
        <v>19</v>
      </c>
      <c r="AA22" s="113">
        <v>1643</v>
      </c>
      <c r="AB22" s="113">
        <v>145</v>
      </c>
      <c r="AC22" s="113">
        <v>231</v>
      </c>
      <c r="AD22" s="113">
        <v>40</v>
      </c>
      <c r="AE22" s="79"/>
      <c r="AF22" s="79"/>
      <c r="AG22" s="82" t="s">
        <v>161</v>
      </c>
      <c r="AH22" s="80">
        <f t="shared" si="4"/>
        <v>15.503875968992247</v>
      </c>
      <c r="AI22" s="80">
        <f t="shared" si="5"/>
        <v>43.586368290185753</v>
      </c>
      <c r="AJ22" s="80">
        <f t="shared" si="6"/>
        <v>139.24235775925115</v>
      </c>
      <c r="AK22" s="80">
        <f t="shared" si="7"/>
        <v>21.208132221734679</v>
      </c>
      <c r="AL22" s="80">
        <f t="shared" si="8"/>
        <v>41.39242357759251</v>
      </c>
      <c r="AM22" s="80">
        <f t="shared" si="9"/>
        <v>48.120520696211791</v>
      </c>
      <c r="AN22" s="80">
        <f t="shared" si="10"/>
        <v>15.065087026473599</v>
      </c>
      <c r="AO22" s="80">
        <f t="shared" si="11"/>
        <v>21.939447125932425</v>
      </c>
      <c r="AP22" s="80">
        <f t="shared" si="12"/>
        <v>8.0444639461752239</v>
      </c>
      <c r="AQ22" s="80">
        <f t="shared" si="13"/>
        <v>43.00131636682756</v>
      </c>
      <c r="AR22" s="80">
        <f t="shared" si="14"/>
        <v>49.583150504607289</v>
      </c>
      <c r="AS22" s="80">
        <f t="shared" si="15"/>
        <v>6.8743600994588272</v>
      </c>
      <c r="AT22" s="80">
        <f t="shared" si="16"/>
        <v>3.8028375018282872</v>
      </c>
      <c r="AU22" s="80">
        <f t="shared" si="17"/>
        <v>1.7551557700745941</v>
      </c>
      <c r="AV22" s="80">
        <f t="shared" si="18"/>
        <v>3.6565745209887379</v>
      </c>
      <c r="AW22" s="80">
        <f t="shared" si="19"/>
        <v>9.5070937545707181</v>
      </c>
      <c r="AX22" s="80">
        <f t="shared" si="20"/>
        <v>80.005850519233576</v>
      </c>
      <c r="AY22" s="80">
        <f t="shared" si="21"/>
        <v>3.6565745209887379</v>
      </c>
      <c r="AZ22" s="80">
        <f t="shared" si="22"/>
        <v>5.5579932719028813</v>
      </c>
      <c r="BA22" s="80">
        <f t="shared" si="23"/>
        <v>2.7789966359514406</v>
      </c>
      <c r="BB22" s="80">
        <f t="shared" si="24"/>
        <v>240.31007751937986</v>
      </c>
      <c r="BC22" s="80">
        <f t="shared" si="0"/>
        <v>21.208132221734679</v>
      </c>
      <c r="BD22" s="80">
        <f t="shared" si="1"/>
        <v>33.786748573935938</v>
      </c>
      <c r="BE22" s="80">
        <f t="shared" si="2"/>
        <v>5.8505192335819807</v>
      </c>
      <c r="BF22" s="81"/>
      <c r="BG22" s="81"/>
      <c r="BH22" s="82" t="s">
        <v>161</v>
      </c>
      <c r="BI22" s="80">
        <f t="shared" si="25"/>
        <v>63.352644365539156</v>
      </c>
      <c r="BJ22" s="80">
        <f t="shared" si="25"/>
        <v>8.9609151572926589</v>
      </c>
      <c r="BK22" s="80">
        <f t="shared" si="26"/>
        <v>56.053384175405149</v>
      </c>
      <c r="BL22" s="80">
        <f t="shared" si="27"/>
        <v>62.72640610104861</v>
      </c>
      <c r="BM22" s="80">
        <f t="shared" si="28"/>
        <v>100.56995771281485</v>
      </c>
      <c r="BN22" s="80">
        <f t="shared" si="29"/>
        <v>4.7664442326024785</v>
      </c>
      <c r="BO22" s="80">
        <f t="shared" si="30"/>
        <v>11.531365313653136</v>
      </c>
      <c r="BP22" s="80">
        <f t="shared" si="3"/>
        <v>7.3542930685787828</v>
      </c>
    </row>
    <row r="23" spans="1:68" s="76" customFormat="1" x14ac:dyDescent="0.25">
      <c r="A23" s="82" t="s">
        <v>162</v>
      </c>
      <c r="B23" s="113">
        <v>3809</v>
      </c>
      <c r="C23" s="113">
        <v>3220</v>
      </c>
      <c r="D23" s="113">
        <v>3174</v>
      </c>
      <c r="E23" s="113">
        <v>3116</v>
      </c>
      <c r="F23" s="113">
        <v>1386</v>
      </c>
      <c r="G23" s="113">
        <v>80</v>
      </c>
      <c r="H23" s="113">
        <v>262</v>
      </c>
      <c r="I23" s="113">
        <v>567</v>
      </c>
      <c r="J23" s="113">
        <v>94</v>
      </c>
      <c r="K23" s="113">
        <v>197</v>
      </c>
      <c r="L23" s="113">
        <v>226</v>
      </c>
      <c r="M23" s="113">
        <v>108</v>
      </c>
      <c r="N23" s="113">
        <v>94</v>
      </c>
      <c r="O23" s="113">
        <v>27</v>
      </c>
      <c r="P23" s="113">
        <v>117</v>
      </c>
      <c r="Q23" s="113">
        <v>202</v>
      </c>
      <c r="R23" s="113">
        <v>42</v>
      </c>
      <c r="S23" s="113">
        <v>33</v>
      </c>
      <c r="T23" s="113">
        <v>3</v>
      </c>
      <c r="U23" s="113">
        <v>29</v>
      </c>
      <c r="V23" s="113">
        <v>29</v>
      </c>
      <c r="W23" s="113">
        <v>392</v>
      </c>
      <c r="X23" s="113">
        <v>4</v>
      </c>
      <c r="Y23" s="113">
        <v>44</v>
      </c>
      <c r="Z23" s="113">
        <v>8</v>
      </c>
      <c r="AA23" s="113">
        <v>1034</v>
      </c>
      <c r="AB23" s="113">
        <v>73</v>
      </c>
      <c r="AC23" s="113">
        <v>167</v>
      </c>
      <c r="AD23" s="113">
        <v>27</v>
      </c>
      <c r="AE23" s="79"/>
      <c r="AF23" s="79"/>
      <c r="AG23" s="82" t="s">
        <v>162</v>
      </c>
      <c r="AH23" s="80">
        <f t="shared" si="4"/>
        <v>21.002887897085849</v>
      </c>
      <c r="AI23" s="80">
        <f t="shared" si="5"/>
        <v>68.78445786295616</v>
      </c>
      <c r="AJ23" s="80">
        <f t="shared" si="6"/>
        <v>148.85796797059595</v>
      </c>
      <c r="AK23" s="80">
        <f t="shared" si="7"/>
        <v>24.678393279075873</v>
      </c>
      <c r="AL23" s="80">
        <f t="shared" si="8"/>
        <v>51.7196114465739</v>
      </c>
      <c r="AM23" s="80">
        <f t="shared" si="9"/>
        <v>59.333158309267525</v>
      </c>
      <c r="AN23" s="80">
        <f t="shared" si="10"/>
        <v>28.353898661065895</v>
      </c>
      <c r="AO23" s="80">
        <f t="shared" si="11"/>
        <v>24.678393279075873</v>
      </c>
      <c r="AP23" s="80">
        <f t="shared" si="12"/>
        <v>7.0884746652664736</v>
      </c>
      <c r="AQ23" s="80">
        <f t="shared" si="13"/>
        <v>30.716723549488055</v>
      </c>
      <c r="AR23" s="80">
        <f t="shared" si="14"/>
        <v>53.032291940141775</v>
      </c>
      <c r="AS23" s="80">
        <f t="shared" si="15"/>
        <v>11.026516145970071</v>
      </c>
      <c r="AT23" s="80">
        <f t="shared" si="16"/>
        <v>8.6636912575479137</v>
      </c>
      <c r="AU23" s="80">
        <f t="shared" si="17"/>
        <v>0.78760829614071937</v>
      </c>
      <c r="AV23" s="80">
        <f t="shared" si="18"/>
        <v>7.61354686269362</v>
      </c>
      <c r="AW23" s="80">
        <f t="shared" si="19"/>
        <v>7.61354686269362</v>
      </c>
      <c r="AX23" s="80">
        <f t="shared" si="20"/>
        <v>102.91415069572066</v>
      </c>
      <c r="AY23" s="80">
        <f t="shared" si="21"/>
        <v>1.0501443948542926</v>
      </c>
      <c r="AZ23" s="80">
        <f t="shared" si="22"/>
        <v>11.551588343397217</v>
      </c>
      <c r="BA23" s="80">
        <f t="shared" si="23"/>
        <v>2.1002887897085851</v>
      </c>
      <c r="BB23" s="80">
        <f t="shared" si="24"/>
        <v>271.4623260698346</v>
      </c>
      <c r="BC23" s="80">
        <f t="shared" si="0"/>
        <v>19.165135206090838</v>
      </c>
      <c r="BD23" s="80">
        <f t="shared" si="1"/>
        <v>43.843528485166715</v>
      </c>
      <c r="BE23" s="80">
        <f t="shared" si="2"/>
        <v>7.0884746652664736</v>
      </c>
      <c r="BF23" s="81"/>
      <c r="BG23" s="81"/>
      <c r="BH23" s="82" t="s">
        <v>162</v>
      </c>
      <c r="BI23" s="80">
        <f t="shared" si="25"/>
        <v>63.642091997479525</v>
      </c>
      <c r="BJ23" s="80">
        <f t="shared" si="25"/>
        <v>13.478818998716303</v>
      </c>
      <c r="BK23" s="80">
        <f t="shared" si="26"/>
        <v>37.548138639281127</v>
      </c>
      <c r="BL23" s="80">
        <f t="shared" si="27"/>
        <v>72.528883183568681</v>
      </c>
      <c r="BM23" s="80">
        <f t="shared" si="28"/>
        <v>121.73913043478261</v>
      </c>
      <c r="BN23" s="80">
        <f t="shared" si="29"/>
        <v>9.3068035943517327</v>
      </c>
      <c r="BO23" s="80">
        <f t="shared" si="30"/>
        <v>2.8860028860028861</v>
      </c>
      <c r="BP23" s="80">
        <f t="shared" si="3"/>
        <v>8.3850931677018625</v>
      </c>
    </row>
    <row r="24" spans="1:68" s="76" customFormat="1" x14ac:dyDescent="0.25">
      <c r="A24" s="82" t="s">
        <v>163</v>
      </c>
      <c r="B24" s="113">
        <v>4510</v>
      </c>
      <c r="C24" s="113">
        <v>3635</v>
      </c>
      <c r="D24" s="113">
        <v>3587</v>
      </c>
      <c r="E24" s="113">
        <v>3525</v>
      </c>
      <c r="F24" s="113">
        <v>1388</v>
      </c>
      <c r="G24" s="113">
        <v>55</v>
      </c>
      <c r="H24" s="113">
        <v>308</v>
      </c>
      <c r="I24" s="113">
        <v>455</v>
      </c>
      <c r="J24" s="113">
        <v>80</v>
      </c>
      <c r="K24" s="113">
        <v>196</v>
      </c>
      <c r="L24" s="113">
        <v>184</v>
      </c>
      <c r="M24" s="113">
        <v>100</v>
      </c>
      <c r="N24" s="113">
        <v>82</v>
      </c>
      <c r="O24" s="113">
        <v>31</v>
      </c>
      <c r="P24" s="113">
        <v>155</v>
      </c>
      <c r="Q24" s="113">
        <v>196</v>
      </c>
      <c r="R24" s="113">
        <v>33</v>
      </c>
      <c r="S24" s="113">
        <v>32</v>
      </c>
      <c r="T24" s="113">
        <v>29</v>
      </c>
      <c r="U24" s="113">
        <v>36</v>
      </c>
      <c r="V24" s="113">
        <v>58</v>
      </c>
      <c r="W24" s="113">
        <v>508</v>
      </c>
      <c r="X24" s="113">
        <v>6</v>
      </c>
      <c r="Y24" s="113">
        <v>42</v>
      </c>
      <c r="Z24" s="113">
        <v>6</v>
      </c>
      <c r="AA24" s="113">
        <v>1030</v>
      </c>
      <c r="AB24" s="113">
        <v>85</v>
      </c>
      <c r="AC24" s="113">
        <v>152</v>
      </c>
      <c r="AD24" s="113">
        <v>43</v>
      </c>
      <c r="AE24" s="79"/>
      <c r="AF24" s="79"/>
      <c r="AG24" s="82" t="s">
        <v>163</v>
      </c>
      <c r="AH24" s="80">
        <f t="shared" si="4"/>
        <v>12.195121951219512</v>
      </c>
      <c r="AI24" s="80">
        <f t="shared" si="5"/>
        <v>68.292682926829272</v>
      </c>
      <c r="AJ24" s="80">
        <f t="shared" si="6"/>
        <v>100.8869179600887</v>
      </c>
      <c r="AK24" s="80">
        <f t="shared" si="7"/>
        <v>17.738359201773836</v>
      </c>
      <c r="AL24" s="80">
        <f t="shared" si="8"/>
        <v>43.458980044345893</v>
      </c>
      <c r="AM24" s="80">
        <f t="shared" si="9"/>
        <v>40.798226164079828</v>
      </c>
      <c r="AN24" s="80">
        <f t="shared" si="10"/>
        <v>22.172949002217297</v>
      </c>
      <c r="AO24" s="80">
        <f t="shared" si="11"/>
        <v>18.18181818181818</v>
      </c>
      <c r="AP24" s="80">
        <f t="shared" si="12"/>
        <v>6.8736141906873618</v>
      </c>
      <c r="AQ24" s="80">
        <f t="shared" si="13"/>
        <v>34.368070953436806</v>
      </c>
      <c r="AR24" s="80">
        <f t="shared" si="14"/>
        <v>43.458980044345893</v>
      </c>
      <c r="AS24" s="80">
        <f t="shared" si="15"/>
        <v>7.3170731707317076</v>
      </c>
      <c r="AT24" s="80">
        <f t="shared" si="16"/>
        <v>7.0953436807095347</v>
      </c>
      <c r="AU24" s="80">
        <f t="shared" si="17"/>
        <v>6.430155210643016</v>
      </c>
      <c r="AV24" s="80">
        <f t="shared" si="18"/>
        <v>7.9822616407982263</v>
      </c>
      <c r="AW24" s="80">
        <f t="shared" si="19"/>
        <v>12.860310421286032</v>
      </c>
      <c r="AX24" s="80">
        <f t="shared" si="20"/>
        <v>112.63858093126386</v>
      </c>
      <c r="AY24" s="80">
        <f t="shared" si="21"/>
        <v>1.3303769401330376</v>
      </c>
      <c r="AZ24" s="80">
        <f t="shared" si="22"/>
        <v>9.3126385809312655</v>
      </c>
      <c r="BA24" s="80">
        <f t="shared" si="23"/>
        <v>1.3303769401330376</v>
      </c>
      <c r="BB24" s="80">
        <f t="shared" si="24"/>
        <v>228.38137472283816</v>
      </c>
      <c r="BC24" s="80">
        <f t="shared" si="0"/>
        <v>18.847006651884701</v>
      </c>
      <c r="BD24" s="80">
        <f t="shared" si="1"/>
        <v>33.702882483370288</v>
      </c>
      <c r="BE24" s="80">
        <f t="shared" si="2"/>
        <v>9.5343680709534375</v>
      </c>
      <c r="BF24" s="81"/>
      <c r="BG24" s="81"/>
      <c r="BH24" s="82" t="s">
        <v>163</v>
      </c>
      <c r="BI24" s="80">
        <f t="shared" si="25"/>
        <v>54.641761918037361</v>
      </c>
      <c r="BJ24" s="80">
        <f t="shared" si="25"/>
        <v>9.3617021276595747</v>
      </c>
      <c r="BK24" s="80">
        <f t="shared" si="26"/>
        <v>43.971631205673759</v>
      </c>
      <c r="BL24" s="80">
        <f t="shared" si="27"/>
        <v>52.198581560283685</v>
      </c>
      <c r="BM24" s="80">
        <f t="shared" si="28"/>
        <v>139.75240715268225</v>
      </c>
      <c r="BN24" s="80">
        <f t="shared" si="29"/>
        <v>10.212765957446807</v>
      </c>
      <c r="BO24" s="80">
        <f t="shared" si="30"/>
        <v>4.3227665706051877</v>
      </c>
      <c r="BP24" s="80">
        <f t="shared" si="3"/>
        <v>11.829436038514443</v>
      </c>
    </row>
    <row r="25" spans="1:68" s="76" customFormat="1" x14ac:dyDescent="0.25">
      <c r="A25" s="82" t="s">
        <v>164</v>
      </c>
      <c r="B25" s="113">
        <v>1929</v>
      </c>
      <c r="C25" s="113">
        <v>1648</v>
      </c>
      <c r="D25" s="113">
        <v>1641</v>
      </c>
      <c r="E25" s="113">
        <v>1631</v>
      </c>
      <c r="F25" s="113">
        <v>808</v>
      </c>
      <c r="G25" s="113">
        <v>61</v>
      </c>
      <c r="H25" s="113">
        <v>120</v>
      </c>
      <c r="I25" s="113">
        <v>279</v>
      </c>
      <c r="J25" s="113">
        <v>58</v>
      </c>
      <c r="K25" s="113">
        <v>130</v>
      </c>
      <c r="L25" s="113">
        <v>34</v>
      </c>
      <c r="M25" s="113">
        <v>40</v>
      </c>
      <c r="N25" s="113">
        <v>65</v>
      </c>
      <c r="O25" s="113">
        <v>20</v>
      </c>
      <c r="P25" s="113">
        <v>132</v>
      </c>
      <c r="Q25" s="113">
        <v>96</v>
      </c>
      <c r="R25" s="113">
        <v>7</v>
      </c>
      <c r="S25" s="113">
        <v>24</v>
      </c>
      <c r="T25" s="113">
        <v>1</v>
      </c>
      <c r="U25" s="113">
        <v>7</v>
      </c>
      <c r="V25" s="113">
        <v>16</v>
      </c>
      <c r="W25" s="113">
        <v>207</v>
      </c>
      <c r="X25" s="113">
        <v>3</v>
      </c>
      <c r="Y25" s="113">
        <v>18</v>
      </c>
      <c r="Z25" s="113">
        <v>14</v>
      </c>
      <c r="AA25" s="113">
        <v>530</v>
      </c>
      <c r="AB25" s="113">
        <v>51</v>
      </c>
      <c r="AC25" s="113">
        <v>68</v>
      </c>
      <c r="AD25" s="113">
        <v>19</v>
      </c>
      <c r="AE25" s="79"/>
      <c r="AF25" s="79"/>
      <c r="AG25" s="82" t="s">
        <v>164</v>
      </c>
      <c r="AH25" s="80">
        <f t="shared" si="4"/>
        <v>31.622602384655259</v>
      </c>
      <c r="AI25" s="80">
        <f t="shared" si="5"/>
        <v>62.208398133748062</v>
      </c>
      <c r="AJ25" s="80">
        <f t="shared" si="6"/>
        <v>144.63452566096424</v>
      </c>
      <c r="AK25" s="80">
        <f t="shared" si="7"/>
        <v>30.067392431311561</v>
      </c>
      <c r="AL25" s="80">
        <f t="shared" si="8"/>
        <v>67.392431311560387</v>
      </c>
      <c r="AM25" s="80">
        <f t="shared" si="9"/>
        <v>17.62571280456195</v>
      </c>
      <c r="AN25" s="80">
        <f t="shared" si="10"/>
        <v>20.736132711249351</v>
      </c>
      <c r="AO25" s="80">
        <f t="shared" si="11"/>
        <v>33.696215655780193</v>
      </c>
      <c r="AP25" s="80">
        <f t="shared" si="12"/>
        <v>10.368066355624675</v>
      </c>
      <c r="AQ25" s="80">
        <f t="shared" si="13"/>
        <v>68.429237947122857</v>
      </c>
      <c r="AR25" s="80">
        <f t="shared" si="14"/>
        <v>49.766718506998444</v>
      </c>
      <c r="AS25" s="80">
        <f t="shared" si="15"/>
        <v>3.6288232244686367</v>
      </c>
      <c r="AT25" s="80">
        <f t="shared" si="16"/>
        <v>12.441679626749611</v>
      </c>
      <c r="AU25" s="80">
        <f t="shared" si="17"/>
        <v>0.51840331778123383</v>
      </c>
      <c r="AV25" s="80">
        <f t="shared" si="18"/>
        <v>3.6288232244686367</v>
      </c>
      <c r="AW25" s="80">
        <f t="shared" si="19"/>
        <v>8.2944530844997413</v>
      </c>
      <c r="AX25" s="80">
        <f t="shared" si="20"/>
        <v>107.30948678071539</v>
      </c>
      <c r="AY25" s="80">
        <f t="shared" si="21"/>
        <v>1.5552099533437014</v>
      </c>
      <c r="AZ25" s="80">
        <f t="shared" si="22"/>
        <v>9.3312597200622101</v>
      </c>
      <c r="BA25" s="80">
        <f t="shared" si="23"/>
        <v>7.2576464489372734</v>
      </c>
      <c r="BB25" s="80">
        <f t="shared" si="24"/>
        <v>274.7537584240539</v>
      </c>
      <c r="BC25" s="80">
        <f t="shared" si="0"/>
        <v>26.438569206842924</v>
      </c>
      <c r="BD25" s="80">
        <f t="shared" si="1"/>
        <v>35.251425609123899</v>
      </c>
      <c r="BE25" s="80">
        <f t="shared" si="2"/>
        <v>9.8496630378434418</v>
      </c>
      <c r="BF25" s="81"/>
      <c r="BG25" s="81"/>
      <c r="BH25" s="82" t="s">
        <v>164</v>
      </c>
      <c r="BI25" s="80">
        <f t="shared" si="25"/>
        <v>58.50091407678245</v>
      </c>
      <c r="BJ25" s="80">
        <f t="shared" si="25"/>
        <v>4.2918454935622314</v>
      </c>
      <c r="BK25" s="80">
        <f t="shared" si="26"/>
        <v>80.931943592887805</v>
      </c>
      <c r="BL25" s="80">
        <f t="shared" si="27"/>
        <v>20.846106683016554</v>
      </c>
      <c r="BM25" s="80">
        <f t="shared" si="28"/>
        <v>125.60679611650485</v>
      </c>
      <c r="BN25" s="80">
        <f t="shared" si="29"/>
        <v>4.2918454935622314</v>
      </c>
      <c r="BO25" s="80">
        <f t="shared" si="30"/>
        <v>3.7128712871287126</v>
      </c>
      <c r="BP25" s="80">
        <f t="shared" si="3"/>
        <v>11.529126213592233</v>
      </c>
    </row>
    <row r="26" spans="1:68" s="76" customFormat="1" x14ac:dyDescent="0.25">
      <c r="A26" s="82" t="s">
        <v>165</v>
      </c>
      <c r="B26" s="113">
        <v>6548</v>
      </c>
      <c r="C26" s="113">
        <v>5447</v>
      </c>
      <c r="D26" s="113">
        <v>5347</v>
      </c>
      <c r="E26" s="113">
        <v>5277</v>
      </c>
      <c r="F26" s="113">
        <v>2739</v>
      </c>
      <c r="G26" s="113">
        <v>154</v>
      </c>
      <c r="H26" s="113">
        <v>388</v>
      </c>
      <c r="I26" s="113">
        <v>1030</v>
      </c>
      <c r="J26" s="113">
        <v>167</v>
      </c>
      <c r="K26" s="113">
        <v>284</v>
      </c>
      <c r="L26" s="113">
        <v>404</v>
      </c>
      <c r="M26" s="113">
        <v>123</v>
      </c>
      <c r="N26" s="113">
        <v>190</v>
      </c>
      <c r="O26" s="113">
        <v>73</v>
      </c>
      <c r="P26" s="113">
        <v>434</v>
      </c>
      <c r="Q26" s="113">
        <v>307</v>
      </c>
      <c r="R26" s="113">
        <v>53</v>
      </c>
      <c r="S26" s="113">
        <v>50</v>
      </c>
      <c r="T26" s="113">
        <v>17</v>
      </c>
      <c r="U26" s="113">
        <v>30</v>
      </c>
      <c r="V26" s="113">
        <v>42</v>
      </c>
      <c r="W26" s="113">
        <v>421</v>
      </c>
      <c r="X26" s="113">
        <v>14</v>
      </c>
      <c r="Y26" s="113">
        <v>49</v>
      </c>
      <c r="Z26" s="113">
        <v>34</v>
      </c>
      <c r="AA26" s="113">
        <v>1749</v>
      </c>
      <c r="AB26" s="113">
        <v>190</v>
      </c>
      <c r="AC26" s="113">
        <v>325</v>
      </c>
      <c r="AD26" s="113">
        <v>43</v>
      </c>
      <c r="AE26" s="79"/>
      <c r="AF26" s="79"/>
      <c r="AG26" s="82" t="s">
        <v>165</v>
      </c>
      <c r="AH26" s="80">
        <f t="shared" si="4"/>
        <v>23.518631643249847</v>
      </c>
      <c r="AI26" s="80">
        <f t="shared" si="5"/>
        <v>59.254734270006111</v>
      </c>
      <c r="AJ26" s="80">
        <f t="shared" si="6"/>
        <v>157.29993891264508</v>
      </c>
      <c r="AK26" s="80">
        <f t="shared" si="7"/>
        <v>25.503970678069638</v>
      </c>
      <c r="AL26" s="80">
        <f t="shared" si="8"/>
        <v>43.372021991447767</v>
      </c>
      <c r="AM26" s="80">
        <f t="shared" si="9"/>
        <v>61.698228466707391</v>
      </c>
      <c r="AN26" s="80">
        <f t="shared" si="10"/>
        <v>18.78436163714111</v>
      </c>
      <c r="AO26" s="80">
        <f t="shared" si="11"/>
        <v>29.016493585827735</v>
      </c>
      <c r="AP26" s="80">
        <f t="shared" si="12"/>
        <v>11.148442272449602</v>
      </c>
      <c r="AQ26" s="80">
        <f t="shared" si="13"/>
        <v>66.27978008552229</v>
      </c>
      <c r="AR26" s="80">
        <f t="shared" si="14"/>
        <v>46.884544899205864</v>
      </c>
      <c r="AS26" s="80">
        <f t="shared" si="15"/>
        <v>8.0940745265729994</v>
      </c>
      <c r="AT26" s="80">
        <f t="shared" si="16"/>
        <v>7.6359193646915084</v>
      </c>
      <c r="AU26" s="80">
        <f t="shared" si="17"/>
        <v>2.5962125839951131</v>
      </c>
      <c r="AV26" s="80">
        <f t="shared" si="18"/>
        <v>4.5815516188149052</v>
      </c>
      <c r="AW26" s="80">
        <f t="shared" si="19"/>
        <v>6.4141722663408682</v>
      </c>
      <c r="AX26" s="80">
        <f t="shared" si="20"/>
        <v>64.294441050702503</v>
      </c>
      <c r="AY26" s="80">
        <f t="shared" si="21"/>
        <v>2.1380574221136222</v>
      </c>
      <c r="AZ26" s="80">
        <f t="shared" si="22"/>
        <v>7.4832009773976793</v>
      </c>
      <c r="BA26" s="80">
        <f t="shared" si="23"/>
        <v>5.1924251679902262</v>
      </c>
      <c r="BB26" s="80">
        <f t="shared" si="24"/>
        <v>267.10445937690895</v>
      </c>
      <c r="BC26" s="80">
        <f t="shared" si="0"/>
        <v>29.016493585827735</v>
      </c>
      <c r="BD26" s="80">
        <f t="shared" si="1"/>
        <v>49.633475870494806</v>
      </c>
      <c r="BE26" s="80">
        <f t="shared" si="2"/>
        <v>6.5668906536346974</v>
      </c>
      <c r="BF26" s="81"/>
      <c r="BG26" s="81"/>
      <c r="BH26" s="82" t="s">
        <v>165</v>
      </c>
      <c r="BI26" s="80">
        <f t="shared" si="25"/>
        <v>57.415373106414812</v>
      </c>
      <c r="BJ26" s="80">
        <f t="shared" si="25"/>
        <v>10.043585370475649</v>
      </c>
      <c r="BK26" s="80">
        <f t="shared" si="26"/>
        <v>82.243699071442109</v>
      </c>
      <c r="BL26" s="80">
        <f t="shared" si="27"/>
        <v>76.558650748531363</v>
      </c>
      <c r="BM26" s="80">
        <f t="shared" si="28"/>
        <v>77.290251514595184</v>
      </c>
      <c r="BN26" s="80">
        <f t="shared" si="29"/>
        <v>5.6850483229107445</v>
      </c>
      <c r="BO26" s="80">
        <f t="shared" si="30"/>
        <v>5.1113545089448698</v>
      </c>
      <c r="BP26" s="80">
        <f t="shared" si="3"/>
        <v>7.894253717642739</v>
      </c>
    </row>
    <row r="27" spans="1:68" s="76" customFormat="1" x14ac:dyDescent="0.25">
      <c r="A27" s="82" t="s">
        <v>166</v>
      </c>
      <c r="B27" s="113">
        <v>2047</v>
      </c>
      <c r="C27" s="113">
        <v>1703</v>
      </c>
      <c r="D27" s="113">
        <v>1682</v>
      </c>
      <c r="E27" s="113">
        <v>1670</v>
      </c>
      <c r="F27" s="113">
        <v>864</v>
      </c>
      <c r="G27" s="113">
        <v>45</v>
      </c>
      <c r="H27" s="113">
        <v>162</v>
      </c>
      <c r="I27" s="113">
        <v>342</v>
      </c>
      <c r="J27" s="113">
        <v>42</v>
      </c>
      <c r="K27" s="113">
        <v>107</v>
      </c>
      <c r="L27" s="113">
        <v>78</v>
      </c>
      <c r="M27" s="113">
        <v>28</v>
      </c>
      <c r="N27" s="113">
        <v>61</v>
      </c>
      <c r="O27" s="113">
        <v>25</v>
      </c>
      <c r="P27" s="113">
        <v>246</v>
      </c>
      <c r="Q27" s="113">
        <v>63</v>
      </c>
      <c r="R27" s="113">
        <v>8</v>
      </c>
      <c r="S27" s="113">
        <v>13</v>
      </c>
      <c r="T27" s="113">
        <v>8</v>
      </c>
      <c r="U27" s="113">
        <v>3</v>
      </c>
      <c r="V27" s="113">
        <v>23</v>
      </c>
      <c r="W27" s="113">
        <v>60</v>
      </c>
      <c r="X27" s="113">
        <v>3</v>
      </c>
      <c r="Y27" s="113">
        <v>5</v>
      </c>
      <c r="Z27" s="113">
        <v>1</v>
      </c>
      <c r="AA27" s="113">
        <v>549</v>
      </c>
      <c r="AB27" s="113">
        <v>43</v>
      </c>
      <c r="AC27" s="113">
        <v>60</v>
      </c>
      <c r="AD27" s="113">
        <v>12</v>
      </c>
      <c r="AE27" s="79"/>
      <c r="AF27" s="79"/>
      <c r="AG27" s="82" t="s">
        <v>166</v>
      </c>
      <c r="AH27" s="80">
        <f t="shared" si="4"/>
        <v>21.983390327308257</v>
      </c>
      <c r="AI27" s="80">
        <f t="shared" si="5"/>
        <v>79.140205178309714</v>
      </c>
      <c r="AJ27" s="80">
        <f t="shared" si="6"/>
        <v>167.07376648754274</v>
      </c>
      <c r="AK27" s="80">
        <f t="shared" si="7"/>
        <v>20.517830972154371</v>
      </c>
      <c r="AL27" s="80">
        <f t="shared" si="8"/>
        <v>52.271617000488519</v>
      </c>
      <c r="AM27" s="80">
        <f t="shared" si="9"/>
        <v>38.104543234000978</v>
      </c>
      <c r="AN27" s="80">
        <f t="shared" si="10"/>
        <v>13.678553981436249</v>
      </c>
      <c r="AO27" s="80">
        <f t="shared" si="11"/>
        <v>29.79970688812897</v>
      </c>
      <c r="AP27" s="80">
        <f t="shared" si="12"/>
        <v>12.212994626282365</v>
      </c>
      <c r="AQ27" s="80">
        <f t="shared" si="13"/>
        <v>120.17586712261846</v>
      </c>
      <c r="AR27" s="80">
        <f t="shared" si="14"/>
        <v>30.776746458231557</v>
      </c>
      <c r="AS27" s="80">
        <f t="shared" si="15"/>
        <v>3.9081582804103565</v>
      </c>
      <c r="AT27" s="80">
        <f t="shared" si="16"/>
        <v>6.3507572056668291</v>
      </c>
      <c r="AU27" s="80">
        <f t="shared" si="17"/>
        <v>3.9081582804103565</v>
      </c>
      <c r="AV27" s="80">
        <f t="shared" si="18"/>
        <v>1.4655593551538837</v>
      </c>
      <c r="AW27" s="80">
        <f t="shared" si="19"/>
        <v>11.235955056179774</v>
      </c>
      <c r="AX27" s="80">
        <f t="shared" si="20"/>
        <v>29.311187103077675</v>
      </c>
      <c r="AY27" s="80">
        <f t="shared" si="21"/>
        <v>1.4655593551538837</v>
      </c>
      <c r="AZ27" s="80">
        <f t="shared" si="22"/>
        <v>2.4425989252564726</v>
      </c>
      <c r="BA27" s="80">
        <f t="shared" si="23"/>
        <v>0.48851978505129456</v>
      </c>
      <c r="BB27" s="80">
        <f t="shared" si="24"/>
        <v>268.19736199316077</v>
      </c>
      <c r="BC27" s="80">
        <f t="shared" si="0"/>
        <v>21.006350757205666</v>
      </c>
      <c r="BD27" s="80">
        <f t="shared" si="1"/>
        <v>29.311187103077675</v>
      </c>
      <c r="BE27" s="80">
        <f t="shared" si="2"/>
        <v>5.8622374206155348</v>
      </c>
      <c r="BF27" s="81"/>
      <c r="BG27" s="81"/>
      <c r="BH27" s="82" t="s">
        <v>166</v>
      </c>
      <c r="BI27" s="80">
        <f t="shared" si="25"/>
        <v>37.455410225921518</v>
      </c>
      <c r="BJ27" s="80">
        <f t="shared" si="25"/>
        <v>4.7904191616766463</v>
      </c>
      <c r="BK27" s="80">
        <f t="shared" si="26"/>
        <v>147.30538922155688</v>
      </c>
      <c r="BL27" s="80">
        <f t="shared" si="27"/>
        <v>46.706586826347305</v>
      </c>
      <c r="BM27" s="80">
        <f t="shared" si="28"/>
        <v>35.231943628890193</v>
      </c>
      <c r="BN27" s="80">
        <f t="shared" si="29"/>
        <v>1.7964071856287425</v>
      </c>
      <c r="BO27" s="80">
        <f t="shared" si="30"/>
        <v>3.4722222222222219</v>
      </c>
      <c r="BP27" s="80">
        <f t="shared" si="3"/>
        <v>7.0463887257780389</v>
      </c>
    </row>
    <row r="28" spans="1:68" s="76" customFormat="1" x14ac:dyDescent="0.25">
      <c r="A28" s="82" t="s">
        <v>167</v>
      </c>
      <c r="B28" s="113">
        <v>2376</v>
      </c>
      <c r="C28" s="113">
        <v>1912</v>
      </c>
      <c r="D28" s="113">
        <v>1880</v>
      </c>
      <c r="E28" s="113">
        <v>1846</v>
      </c>
      <c r="F28" s="113">
        <v>800</v>
      </c>
      <c r="G28" s="113">
        <v>35</v>
      </c>
      <c r="H28" s="113">
        <v>193</v>
      </c>
      <c r="I28" s="113">
        <v>403</v>
      </c>
      <c r="J28" s="113">
        <v>44</v>
      </c>
      <c r="K28" s="113">
        <v>128</v>
      </c>
      <c r="L28" s="113">
        <v>136</v>
      </c>
      <c r="M28" s="113">
        <v>88</v>
      </c>
      <c r="N28" s="113">
        <v>67</v>
      </c>
      <c r="O28" s="113">
        <v>23</v>
      </c>
      <c r="P28" s="113">
        <v>135</v>
      </c>
      <c r="Q28" s="113">
        <v>154</v>
      </c>
      <c r="R28" s="113">
        <v>25</v>
      </c>
      <c r="S28" s="113">
        <v>17</v>
      </c>
      <c r="T28" s="113">
        <v>1</v>
      </c>
      <c r="U28" s="113">
        <v>8</v>
      </c>
      <c r="V28" s="113">
        <v>27</v>
      </c>
      <c r="W28" s="113">
        <v>332</v>
      </c>
      <c r="X28" s="113">
        <v>9</v>
      </c>
      <c r="Y28" s="113">
        <v>28</v>
      </c>
      <c r="Z28" s="113">
        <v>10</v>
      </c>
      <c r="AA28" s="113">
        <v>711</v>
      </c>
      <c r="AB28" s="113">
        <v>66</v>
      </c>
      <c r="AC28" s="113">
        <v>106</v>
      </c>
      <c r="AD28" s="113">
        <v>22</v>
      </c>
      <c r="AE28" s="79"/>
      <c r="AF28" s="79"/>
      <c r="AG28" s="82" t="s">
        <v>167</v>
      </c>
      <c r="AH28" s="80">
        <f t="shared" si="4"/>
        <v>14.730639730639732</v>
      </c>
      <c r="AI28" s="80">
        <f t="shared" si="5"/>
        <v>81.228956228956235</v>
      </c>
      <c r="AJ28" s="80">
        <f t="shared" si="6"/>
        <v>169.6127946127946</v>
      </c>
      <c r="AK28" s="80">
        <f t="shared" si="7"/>
        <v>18.518518518518519</v>
      </c>
      <c r="AL28" s="80">
        <f t="shared" si="8"/>
        <v>53.872053872053868</v>
      </c>
      <c r="AM28" s="80">
        <f t="shared" si="9"/>
        <v>57.239057239057239</v>
      </c>
      <c r="AN28" s="80">
        <f t="shared" si="10"/>
        <v>37.037037037037038</v>
      </c>
      <c r="AO28" s="80">
        <f t="shared" si="11"/>
        <v>28.198653198653197</v>
      </c>
      <c r="AP28" s="80">
        <f t="shared" si="12"/>
        <v>9.6801346801346799</v>
      </c>
      <c r="AQ28" s="80">
        <f t="shared" si="13"/>
        <v>56.818181818181813</v>
      </c>
      <c r="AR28" s="80">
        <f t="shared" si="14"/>
        <v>64.81481481481481</v>
      </c>
      <c r="AS28" s="80">
        <f t="shared" si="15"/>
        <v>10.521885521885523</v>
      </c>
      <c r="AT28" s="80">
        <f t="shared" si="16"/>
        <v>7.1548821548821548</v>
      </c>
      <c r="AU28" s="80">
        <f t="shared" si="17"/>
        <v>0.42087542087542085</v>
      </c>
      <c r="AV28" s="80">
        <f t="shared" si="18"/>
        <v>3.3670033670033668</v>
      </c>
      <c r="AW28" s="80">
        <f t="shared" si="19"/>
        <v>11.363636363636363</v>
      </c>
      <c r="AX28" s="80">
        <f t="shared" si="20"/>
        <v>139.73063973063972</v>
      </c>
      <c r="AY28" s="80">
        <f t="shared" si="21"/>
        <v>3.7878787878787881</v>
      </c>
      <c r="AZ28" s="80">
        <f t="shared" si="22"/>
        <v>11.784511784511785</v>
      </c>
      <c r="BA28" s="80">
        <f t="shared" si="23"/>
        <v>4.2087542087542085</v>
      </c>
      <c r="BB28" s="80">
        <f t="shared" si="24"/>
        <v>299.24242424242425</v>
      </c>
      <c r="BC28" s="80">
        <f t="shared" si="0"/>
        <v>27.777777777777775</v>
      </c>
      <c r="BD28" s="80">
        <f t="shared" si="1"/>
        <v>44.612794612794609</v>
      </c>
      <c r="BE28" s="80">
        <f t="shared" si="2"/>
        <v>9.2592592592592595</v>
      </c>
      <c r="BF28" s="81"/>
      <c r="BG28" s="81"/>
      <c r="BH28" s="82" t="s">
        <v>167</v>
      </c>
      <c r="BI28" s="80">
        <f t="shared" si="25"/>
        <v>81.914893617021264</v>
      </c>
      <c r="BJ28" s="80">
        <f t="shared" si="25"/>
        <v>13.542795232936077</v>
      </c>
      <c r="BK28" s="80">
        <f t="shared" si="26"/>
        <v>73.131094257854812</v>
      </c>
      <c r="BL28" s="80">
        <f t="shared" si="27"/>
        <v>73.67280606717226</v>
      </c>
      <c r="BM28" s="80">
        <f t="shared" si="28"/>
        <v>173.64016736401675</v>
      </c>
      <c r="BN28" s="80">
        <f t="shared" si="29"/>
        <v>4.3336944745395449</v>
      </c>
      <c r="BO28" s="80">
        <f t="shared" si="30"/>
        <v>11.25</v>
      </c>
      <c r="BP28" s="80">
        <f t="shared" si="3"/>
        <v>11.506276150627615</v>
      </c>
    </row>
    <row r="29" spans="1:68" s="76" customFormat="1" x14ac:dyDescent="0.25">
      <c r="A29" s="82" t="s">
        <v>168</v>
      </c>
      <c r="B29" s="113">
        <v>2762</v>
      </c>
      <c r="C29" s="113">
        <v>2314</v>
      </c>
      <c r="D29" s="113">
        <v>2280</v>
      </c>
      <c r="E29" s="113">
        <v>2257</v>
      </c>
      <c r="F29" s="113">
        <v>1183</v>
      </c>
      <c r="G29" s="113">
        <v>61</v>
      </c>
      <c r="H29" s="113">
        <v>156</v>
      </c>
      <c r="I29" s="113">
        <v>589</v>
      </c>
      <c r="J29" s="113">
        <v>58</v>
      </c>
      <c r="K29" s="113">
        <v>174</v>
      </c>
      <c r="L29" s="113">
        <v>219</v>
      </c>
      <c r="M29" s="113">
        <v>114</v>
      </c>
      <c r="N29" s="113">
        <v>101</v>
      </c>
      <c r="O29" s="113">
        <v>38</v>
      </c>
      <c r="P29" s="113">
        <v>235</v>
      </c>
      <c r="Q29" s="113">
        <v>231</v>
      </c>
      <c r="R29" s="113">
        <v>41</v>
      </c>
      <c r="S29" s="113">
        <v>40</v>
      </c>
      <c r="T29" s="113">
        <v>5</v>
      </c>
      <c r="U29" s="113">
        <v>20</v>
      </c>
      <c r="V29" s="113">
        <v>35</v>
      </c>
      <c r="W29" s="113">
        <v>504</v>
      </c>
      <c r="X29" s="113">
        <v>11</v>
      </c>
      <c r="Y29" s="113">
        <v>52</v>
      </c>
      <c r="Z29" s="113">
        <v>14</v>
      </c>
      <c r="AA29" s="113">
        <v>928</v>
      </c>
      <c r="AB29" s="113">
        <v>90</v>
      </c>
      <c r="AC29" s="113">
        <v>118</v>
      </c>
      <c r="AD29" s="113">
        <v>20</v>
      </c>
      <c r="AE29" s="79"/>
      <c r="AF29" s="79"/>
      <c r="AG29" s="82" t="s">
        <v>168</v>
      </c>
      <c r="AH29" s="80">
        <f t="shared" si="4"/>
        <v>22.085445329471398</v>
      </c>
      <c r="AI29" s="80">
        <f t="shared" si="5"/>
        <v>56.480811006517015</v>
      </c>
      <c r="AJ29" s="80">
        <f t="shared" si="6"/>
        <v>213.25126719768284</v>
      </c>
      <c r="AK29" s="80">
        <f t="shared" si="7"/>
        <v>20.99927588703838</v>
      </c>
      <c r="AL29" s="80">
        <f t="shared" si="8"/>
        <v>62.997827661115124</v>
      </c>
      <c r="AM29" s="80">
        <f t="shared" si="9"/>
        <v>79.290369297610425</v>
      </c>
      <c r="AN29" s="80">
        <f t="shared" si="10"/>
        <v>41.274438812454747</v>
      </c>
      <c r="AO29" s="80">
        <f t="shared" si="11"/>
        <v>36.567704561911654</v>
      </c>
      <c r="AP29" s="80">
        <f t="shared" si="12"/>
        <v>13.758146270818246</v>
      </c>
      <c r="AQ29" s="80">
        <f t="shared" si="13"/>
        <v>85.083272990586536</v>
      </c>
      <c r="AR29" s="80">
        <f t="shared" si="14"/>
        <v>83.635047067342512</v>
      </c>
      <c r="AS29" s="80">
        <f t="shared" si="15"/>
        <v>14.844315713251268</v>
      </c>
      <c r="AT29" s="80">
        <f t="shared" si="16"/>
        <v>14.48225923244026</v>
      </c>
      <c r="AU29" s="80">
        <f t="shared" si="17"/>
        <v>1.8102824040550325</v>
      </c>
      <c r="AV29" s="80">
        <f t="shared" si="18"/>
        <v>7.24112961622013</v>
      </c>
      <c r="AW29" s="80">
        <f t="shared" si="19"/>
        <v>12.671976828385228</v>
      </c>
      <c r="AX29" s="80">
        <f t="shared" si="20"/>
        <v>182.47646632874728</v>
      </c>
      <c r="AY29" s="80">
        <f t="shared" si="21"/>
        <v>3.9826212889210715</v>
      </c>
      <c r="AZ29" s="80">
        <f t="shared" si="22"/>
        <v>18.82693700217234</v>
      </c>
      <c r="BA29" s="80">
        <f t="shared" si="23"/>
        <v>5.068790731354091</v>
      </c>
      <c r="BB29" s="80">
        <f t="shared" si="24"/>
        <v>335.98841419261407</v>
      </c>
      <c r="BC29" s="80">
        <f t="shared" si="0"/>
        <v>32.585083272990587</v>
      </c>
      <c r="BD29" s="80">
        <f t="shared" si="1"/>
        <v>42.722664735698764</v>
      </c>
      <c r="BE29" s="80">
        <f t="shared" si="2"/>
        <v>7.24112961622013</v>
      </c>
      <c r="BF29" s="81"/>
      <c r="BG29" s="81"/>
      <c r="BH29" s="82" t="s">
        <v>168</v>
      </c>
      <c r="BI29" s="80">
        <f t="shared" si="25"/>
        <v>101.31578947368421</v>
      </c>
      <c r="BJ29" s="80">
        <f t="shared" si="25"/>
        <v>18.165706690296854</v>
      </c>
      <c r="BK29" s="80">
        <f t="shared" si="26"/>
        <v>104.12051395657953</v>
      </c>
      <c r="BL29" s="80">
        <f t="shared" si="27"/>
        <v>97.031457687195385</v>
      </c>
      <c r="BM29" s="80">
        <f t="shared" si="28"/>
        <v>217.80466724286947</v>
      </c>
      <c r="BN29" s="80">
        <f t="shared" si="29"/>
        <v>8.8613203367301718</v>
      </c>
      <c r="BO29" s="80">
        <f t="shared" si="30"/>
        <v>9.2983939137785292</v>
      </c>
      <c r="BP29" s="80">
        <f t="shared" si="3"/>
        <v>8.6430423509075194</v>
      </c>
    </row>
    <row r="30" spans="1:68" s="76" customFormat="1" x14ac:dyDescent="0.25">
      <c r="A30" s="82" t="s">
        <v>169</v>
      </c>
      <c r="B30" s="113">
        <v>2873</v>
      </c>
      <c r="C30" s="113">
        <v>2211</v>
      </c>
      <c r="D30" s="113">
        <v>2176</v>
      </c>
      <c r="E30" s="113">
        <v>2128</v>
      </c>
      <c r="F30" s="113">
        <v>707</v>
      </c>
      <c r="G30" s="113">
        <v>18</v>
      </c>
      <c r="H30" s="113">
        <v>151</v>
      </c>
      <c r="I30" s="113">
        <v>273</v>
      </c>
      <c r="J30" s="113">
        <v>35</v>
      </c>
      <c r="K30" s="113">
        <v>98</v>
      </c>
      <c r="L30" s="113">
        <v>6</v>
      </c>
      <c r="M30" s="113">
        <v>60</v>
      </c>
      <c r="N30" s="113">
        <v>84</v>
      </c>
      <c r="O30" s="113">
        <v>6</v>
      </c>
      <c r="P30" s="113">
        <v>47</v>
      </c>
      <c r="Q30" s="113">
        <v>84</v>
      </c>
      <c r="R30" s="113">
        <v>26</v>
      </c>
      <c r="S30" s="113">
        <v>15</v>
      </c>
      <c r="T30" s="113">
        <v>9</v>
      </c>
      <c r="U30" s="113">
        <v>12</v>
      </c>
      <c r="V30" s="113">
        <v>20</v>
      </c>
      <c r="W30" s="113">
        <v>116</v>
      </c>
      <c r="X30" s="113">
        <v>2</v>
      </c>
      <c r="Y30" s="113">
        <v>26</v>
      </c>
      <c r="Z30" s="113">
        <v>4</v>
      </c>
      <c r="AA30" s="113">
        <v>539</v>
      </c>
      <c r="AB30" s="113">
        <v>52</v>
      </c>
      <c r="AC30" s="113">
        <v>79</v>
      </c>
      <c r="AD30" s="113">
        <v>13</v>
      </c>
      <c r="AE30" s="79"/>
      <c r="AF30" s="79"/>
      <c r="AG30" s="82" t="s">
        <v>169</v>
      </c>
      <c r="AH30" s="80">
        <f t="shared" si="4"/>
        <v>6.2652279846849988</v>
      </c>
      <c r="AI30" s="80">
        <f t="shared" si="5"/>
        <v>52.558301427079705</v>
      </c>
      <c r="AJ30" s="80">
        <f t="shared" si="6"/>
        <v>95.02262443438913</v>
      </c>
      <c r="AK30" s="80">
        <f t="shared" si="7"/>
        <v>12.182387747998607</v>
      </c>
      <c r="AL30" s="80">
        <f t="shared" si="8"/>
        <v>34.110685694396103</v>
      </c>
      <c r="AM30" s="80">
        <f t="shared" si="9"/>
        <v>2.0884093282283329</v>
      </c>
      <c r="AN30" s="80">
        <f t="shared" si="10"/>
        <v>20.884093282283327</v>
      </c>
      <c r="AO30" s="80">
        <f t="shared" si="11"/>
        <v>29.237730595196659</v>
      </c>
      <c r="AP30" s="80">
        <f t="shared" si="12"/>
        <v>2.0884093282283329</v>
      </c>
      <c r="AQ30" s="80">
        <f t="shared" si="13"/>
        <v>16.359206404455271</v>
      </c>
      <c r="AR30" s="80">
        <f t="shared" si="14"/>
        <v>29.237730595196659</v>
      </c>
      <c r="AS30" s="80">
        <f t="shared" si="15"/>
        <v>9.0497737556561102</v>
      </c>
      <c r="AT30" s="80">
        <f t="shared" si="16"/>
        <v>5.2210233205708318</v>
      </c>
      <c r="AU30" s="80">
        <f t="shared" si="17"/>
        <v>3.1326139923424994</v>
      </c>
      <c r="AV30" s="80">
        <f t="shared" si="18"/>
        <v>4.1768186564566658</v>
      </c>
      <c r="AW30" s="80">
        <f t="shared" si="19"/>
        <v>6.9613644274277755</v>
      </c>
      <c r="AX30" s="80">
        <f t="shared" si="20"/>
        <v>40.375913679081101</v>
      </c>
      <c r="AY30" s="80">
        <f t="shared" si="21"/>
        <v>0.69613644274277764</v>
      </c>
      <c r="AZ30" s="80">
        <f t="shared" si="22"/>
        <v>9.0497737556561102</v>
      </c>
      <c r="BA30" s="80">
        <f t="shared" si="23"/>
        <v>1.3922728854855553</v>
      </c>
      <c r="BB30" s="80">
        <f t="shared" si="24"/>
        <v>187.60877131917854</v>
      </c>
      <c r="BC30" s="80">
        <f t="shared" si="0"/>
        <v>18.09954751131222</v>
      </c>
      <c r="BD30" s="80">
        <f t="shared" si="1"/>
        <v>27.497389488339714</v>
      </c>
      <c r="BE30" s="80">
        <f t="shared" si="2"/>
        <v>4.5248868778280551</v>
      </c>
      <c r="BF30" s="81"/>
      <c r="BG30" s="81"/>
      <c r="BH30" s="82" t="s">
        <v>169</v>
      </c>
      <c r="BI30" s="80">
        <f t="shared" si="25"/>
        <v>38.602941176470587</v>
      </c>
      <c r="BJ30" s="80">
        <f t="shared" si="25"/>
        <v>12.218045112781954</v>
      </c>
      <c r="BK30" s="80">
        <f t="shared" si="26"/>
        <v>22.086466165413533</v>
      </c>
      <c r="BL30" s="80">
        <f t="shared" si="27"/>
        <v>2.8195488721804511</v>
      </c>
      <c r="BM30" s="80">
        <f t="shared" si="28"/>
        <v>52.464947987336046</v>
      </c>
      <c r="BN30" s="80">
        <f t="shared" si="29"/>
        <v>5.6390977443609023</v>
      </c>
      <c r="BO30" s="80">
        <f t="shared" si="30"/>
        <v>2.8288543140028288</v>
      </c>
      <c r="BP30" s="80">
        <f t="shared" si="3"/>
        <v>5.8796924468566258</v>
      </c>
    </row>
    <row r="31" spans="1:68" s="76" customFormat="1" x14ac:dyDescent="0.25">
      <c r="A31" s="82" t="s">
        <v>170</v>
      </c>
      <c r="B31" s="113">
        <v>1268</v>
      </c>
      <c r="C31" s="113">
        <v>1042</v>
      </c>
      <c r="D31" s="113">
        <v>1022</v>
      </c>
      <c r="E31" s="113">
        <v>1009</v>
      </c>
      <c r="F31" s="113">
        <v>486</v>
      </c>
      <c r="G31" s="113">
        <v>25</v>
      </c>
      <c r="H31" s="113">
        <v>86</v>
      </c>
      <c r="I31" s="113">
        <v>161</v>
      </c>
      <c r="J31" s="113">
        <v>12</v>
      </c>
      <c r="K31" s="113">
        <v>62</v>
      </c>
      <c r="L31" s="113">
        <v>19</v>
      </c>
      <c r="M31" s="113">
        <v>44</v>
      </c>
      <c r="N31" s="113">
        <v>9</v>
      </c>
      <c r="O31" s="113">
        <v>9</v>
      </c>
      <c r="P31" s="113">
        <v>26</v>
      </c>
      <c r="Q31" s="113">
        <v>68</v>
      </c>
      <c r="R31" s="113">
        <v>9</v>
      </c>
      <c r="S31" s="113">
        <v>10</v>
      </c>
      <c r="T31" s="113">
        <v>1</v>
      </c>
      <c r="U31" s="113">
        <v>3</v>
      </c>
      <c r="V31" s="113">
        <v>13</v>
      </c>
      <c r="W31" s="113">
        <v>157</v>
      </c>
      <c r="X31" s="113">
        <v>3</v>
      </c>
      <c r="Y31" s="113">
        <v>9</v>
      </c>
      <c r="Z31" s="113">
        <v>3</v>
      </c>
      <c r="AA31" s="113">
        <v>321</v>
      </c>
      <c r="AB31" s="113">
        <v>29</v>
      </c>
      <c r="AC31" s="113">
        <v>44</v>
      </c>
      <c r="AD31" s="113">
        <v>12</v>
      </c>
      <c r="AE31" s="79"/>
      <c r="AF31" s="79"/>
      <c r="AG31" s="82" t="s">
        <v>170</v>
      </c>
      <c r="AH31" s="80">
        <f t="shared" si="4"/>
        <v>19.71608832807571</v>
      </c>
      <c r="AI31" s="80">
        <f t="shared" si="5"/>
        <v>67.823343848580436</v>
      </c>
      <c r="AJ31" s="80">
        <f t="shared" si="6"/>
        <v>126.97160883280756</v>
      </c>
      <c r="AK31" s="80">
        <f t="shared" si="7"/>
        <v>9.4637223974763405</v>
      </c>
      <c r="AL31" s="80">
        <f t="shared" si="8"/>
        <v>48.895899053627758</v>
      </c>
      <c r="AM31" s="80">
        <f t="shared" si="9"/>
        <v>14.98422712933754</v>
      </c>
      <c r="AN31" s="80">
        <f t="shared" si="10"/>
        <v>34.700315457413247</v>
      </c>
      <c r="AO31" s="80">
        <f t="shared" si="11"/>
        <v>7.0977917981072558</v>
      </c>
      <c r="AP31" s="80">
        <f t="shared" si="12"/>
        <v>7.0977917981072558</v>
      </c>
      <c r="AQ31" s="80">
        <f t="shared" si="13"/>
        <v>20.504731861198739</v>
      </c>
      <c r="AR31" s="80">
        <f t="shared" si="14"/>
        <v>53.627760252365931</v>
      </c>
      <c r="AS31" s="80">
        <f t="shared" si="15"/>
        <v>7.0977917981072558</v>
      </c>
      <c r="AT31" s="80">
        <f t="shared" si="16"/>
        <v>7.8864353312302837</v>
      </c>
      <c r="AU31" s="80">
        <f t="shared" si="17"/>
        <v>0.78864353312302837</v>
      </c>
      <c r="AV31" s="80">
        <f t="shared" si="18"/>
        <v>2.3659305993690851</v>
      </c>
      <c r="AW31" s="80">
        <f t="shared" si="19"/>
        <v>10.252365930599369</v>
      </c>
      <c r="AX31" s="80">
        <f t="shared" si="20"/>
        <v>123.81703470031545</v>
      </c>
      <c r="AY31" s="80">
        <f t="shared" si="21"/>
        <v>2.3659305993690851</v>
      </c>
      <c r="AZ31" s="80">
        <f t="shared" si="22"/>
        <v>7.0977917981072558</v>
      </c>
      <c r="BA31" s="80">
        <f t="shared" si="23"/>
        <v>2.3659305993690851</v>
      </c>
      <c r="BB31" s="80">
        <f t="shared" si="24"/>
        <v>253.15457413249209</v>
      </c>
      <c r="BC31" s="80">
        <f t="shared" si="0"/>
        <v>22.870662460567825</v>
      </c>
      <c r="BD31" s="80">
        <f t="shared" si="1"/>
        <v>34.700315457413247</v>
      </c>
      <c r="BE31" s="80">
        <f t="shared" si="2"/>
        <v>9.4637223974763405</v>
      </c>
      <c r="BF31" s="81"/>
      <c r="BG31" s="81"/>
      <c r="BH31" s="82" t="s">
        <v>170</v>
      </c>
      <c r="BI31" s="80">
        <f t="shared" si="25"/>
        <v>66.536203522504891</v>
      </c>
      <c r="BJ31" s="80">
        <f t="shared" si="25"/>
        <v>8.9197224975222991</v>
      </c>
      <c r="BK31" s="80">
        <f t="shared" si="26"/>
        <v>25.768087215064419</v>
      </c>
      <c r="BL31" s="80">
        <f t="shared" si="27"/>
        <v>18.830525272547074</v>
      </c>
      <c r="BM31" s="80">
        <f t="shared" si="28"/>
        <v>150.67178502879077</v>
      </c>
      <c r="BN31" s="80">
        <f t="shared" si="29"/>
        <v>2.9732408325074329</v>
      </c>
      <c r="BO31" s="80">
        <f t="shared" si="30"/>
        <v>6.1728395061728394</v>
      </c>
      <c r="BP31" s="80">
        <f t="shared" si="3"/>
        <v>11.516314779270633</v>
      </c>
    </row>
    <row r="32" spans="1:68" s="76" customFormat="1" x14ac:dyDescent="0.25">
      <c r="A32" s="82" t="s">
        <v>171</v>
      </c>
      <c r="B32" s="113">
        <v>4571</v>
      </c>
      <c r="C32" s="113">
        <v>3595</v>
      </c>
      <c r="D32" s="113">
        <v>3539</v>
      </c>
      <c r="E32" s="113">
        <v>3470</v>
      </c>
      <c r="F32" s="113">
        <v>1326</v>
      </c>
      <c r="G32" s="113">
        <v>63</v>
      </c>
      <c r="H32" s="113">
        <v>311</v>
      </c>
      <c r="I32" s="113">
        <v>601</v>
      </c>
      <c r="J32" s="113">
        <v>79</v>
      </c>
      <c r="K32" s="113">
        <v>172</v>
      </c>
      <c r="L32" s="113">
        <v>133</v>
      </c>
      <c r="M32" s="113">
        <v>78</v>
      </c>
      <c r="N32" s="113">
        <v>83</v>
      </c>
      <c r="O32" s="113">
        <v>43</v>
      </c>
      <c r="P32" s="113">
        <v>106</v>
      </c>
      <c r="Q32" s="113">
        <v>139</v>
      </c>
      <c r="R32" s="113">
        <v>49</v>
      </c>
      <c r="S32" s="113">
        <v>44</v>
      </c>
      <c r="T32" s="113">
        <v>1</v>
      </c>
      <c r="U32" s="113">
        <v>20</v>
      </c>
      <c r="V32" s="113">
        <v>39</v>
      </c>
      <c r="W32" s="113">
        <v>204</v>
      </c>
      <c r="X32" s="113">
        <v>6</v>
      </c>
      <c r="Y32" s="113">
        <v>20</v>
      </c>
      <c r="Z32" s="113">
        <v>8</v>
      </c>
      <c r="AA32" s="113">
        <v>942</v>
      </c>
      <c r="AB32" s="113">
        <v>80</v>
      </c>
      <c r="AC32" s="113">
        <v>155</v>
      </c>
      <c r="AD32" s="113">
        <v>25</v>
      </c>
      <c r="AE32" s="79"/>
      <c r="AF32" s="79"/>
      <c r="AG32" s="82" t="s">
        <v>171</v>
      </c>
      <c r="AH32" s="80">
        <f t="shared" si="4"/>
        <v>13.782542113323123</v>
      </c>
      <c r="AI32" s="80">
        <f t="shared" si="5"/>
        <v>68.037628527674471</v>
      </c>
      <c r="AJ32" s="80">
        <f t="shared" si="6"/>
        <v>131.4810763509079</v>
      </c>
      <c r="AK32" s="80">
        <f t="shared" si="7"/>
        <v>17.282870269087727</v>
      </c>
      <c r="AL32" s="80">
        <f t="shared" si="8"/>
        <v>37.628527674469481</v>
      </c>
      <c r="AM32" s="80">
        <f t="shared" si="9"/>
        <v>29.096477794793262</v>
      </c>
      <c r="AN32" s="80">
        <f t="shared" si="10"/>
        <v>17.064099759352438</v>
      </c>
      <c r="AO32" s="80">
        <f t="shared" si="11"/>
        <v>18.157952308028879</v>
      </c>
      <c r="AP32" s="80">
        <f t="shared" si="12"/>
        <v>9.4071319186173703</v>
      </c>
      <c r="AQ32" s="80">
        <f t="shared" si="13"/>
        <v>23.189674031940495</v>
      </c>
      <c r="AR32" s="80">
        <f t="shared" si="14"/>
        <v>30.409100853204986</v>
      </c>
      <c r="AS32" s="80">
        <f t="shared" si="15"/>
        <v>10.719754977029096</v>
      </c>
      <c r="AT32" s="80">
        <f t="shared" si="16"/>
        <v>9.6259024283526582</v>
      </c>
      <c r="AU32" s="80">
        <f t="shared" si="17"/>
        <v>0.21877050973528769</v>
      </c>
      <c r="AV32" s="80">
        <f t="shared" si="18"/>
        <v>4.3754101947057542</v>
      </c>
      <c r="AW32" s="80">
        <f t="shared" si="19"/>
        <v>8.5320498796762188</v>
      </c>
      <c r="AX32" s="80">
        <f t="shared" si="20"/>
        <v>44.629183985998687</v>
      </c>
      <c r="AY32" s="80">
        <f t="shared" si="21"/>
        <v>1.3126230584117262</v>
      </c>
      <c r="AZ32" s="80">
        <f t="shared" si="22"/>
        <v>4.3754101947057542</v>
      </c>
      <c r="BA32" s="80">
        <f t="shared" si="23"/>
        <v>1.7501640778823015</v>
      </c>
      <c r="BB32" s="80">
        <f t="shared" si="24"/>
        <v>206.08182017064101</v>
      </c>
      <c r="BC32" s="80">
        <f t="shared" si="0"/>
        <v>17.501640778823017</v>
      </c>
      <c r="BD32" s="80">
        <f t="shared" si="1"/>
        <v>33.909429008969596</v>
      </c>
      <c r="BE32" s="80">
        <f t="shared" si="2"/>
        <v>5.4692627433821919</v>
      </c>
      <c r="BF32" s="81"/>
      <c r="BG32" s="81"/>
      <c r="BH32" s="82" t="s">
        <v>171</v>
      </c>
      <c r="BI32" s="80">
        <f t="shared" si="25"/>
        <v>39.276631816897428</v>
      </c>
      <c r="BJ32" s="80">
        <f t="shared" si="25"/>
        <v>14.121037463976945</v>
      </c>
      <c r="BK32" s="80">
        <f t="shared" si="26"/>
        <v>30.547550432276658</v>
      </c>
      <c r="BL32" s="80">
        <f t="shared" si="27"/>
        <v>38.328530259365991</v>
      </c>
      <c r="BM32" s="80">
        <f t="shared" si="28"/>
        <v>56.745479833101527</v>
      </c>
      <c r="BN32" s="80">
        <f t="shared" si="29"/>
        <v>5.7636887608069163</v>
      </c>
      <c r="BO32" s="80">
        <f t="shared" si="30"/>
        <v>4.5248868778280551</v>
      </c>
      <c r="BP32" s="80">
        <f t="shared" si="3"/>
        <v>6.9541029207232272</v>
      </c>
    </row>
    <row r="33" spans="1:68" s="76" customFormat="1" x14ac:dyDescent="0.25">
      <c r="A33" s="82" t="s">
        <v>172</v>
      </c>
      <c r="B33" s="113">
        <v>5833</v>
      </c>
      <c r="C33" s="113">
        <v>4598</v>
      </c>
      <c r="D33" s="113">
        <v>4524</v>
      </c>
      <c r="E33" s="113">
        <v>4451</v>
      </c>
      <c r="F33" s="113">
        <v>1722</v>
      </c>
      <c r="G33" s="113">
        <v>64</v>
      </c>
      <c r="H33" s="113">
        <v>395</v>
      </c>
      <c r="I33" s="113">
        <v>621</v>
      </c>
      <c r="J33" s="113">
        <v>85</v>
      </c>
      <c r="K33" s="113">
        <v>225</v>
      </c>
      <c r="L33" s="113">
        <v>85</v>
      </c>
      <c r="M33" s="113">
        <v>203</v>
      </c>
      <c r="N33" s="113">
        <v>100</v>
      </c>
      <c r="O33" s="113">
        <v>33</v>
      </c>
      <c r="P33" s="113">
        <v>287</v>
      </c>
      <c r="Q33" s="113">
        <v>253</v>
      </c>
      <c r="R33" s="113">
        <v>65</v>
      </c>
      <c r="S33" s="113">
        <v>37</v>
      </c>
      <c r="T33" s="113">
        <v>6</v>
      </c>
      <c r="U33" s="113">
        <v>37</v>
      </c>
      <c r="V33" s="113">
        <v>61</v>
      </c>
      <c r="W33" s="113">
        <v>879</v>
      </c>
      <c r="X33" s="113">
        <v>6</v>
      </c>
      <c r="Y33" s="113">
        <v>45</v>
      </c>
      <c r="Z33" s="113">
        <v>23</v>
      </c>
      <c r="AA33" s="113">
        <v>1360</v>
      </c>
      <c r="AB33" s="113">
        <v>92</v>
      </c>
      <c r="AC33" s="113">
        <v>142</v>
      </c>
      <c r="AD33" s="113">
        <v>28</v>
      </c>
      <c r="AE33" s="79"/>
      <c r="AF33" s="79"/>
      <c r="AG33" s="82" t="s">
        <v>172</v>
      </c>
      <c r="AH33" s="80">
        <f t="shared" si="4"/>
        <v>10.972055546031202</v>
      </c>
      <c r="AI33" s="80">
        <f t="shared" si="5"/>
        <v>67.718155323161312</v>
      </c>
      <c r="AJ33" s="80">
        <f t="shared" si="6"/>
        <v>106.46322647008401</v>
      </c>
      <c r="AK33" s="80">
        <f t="shared" si="7"/>
        <v>14.572261272072691</v>
      </c>
      <c r="AL33" s="80">
        <f t="shared" si="8"/>
        <v>38.573632779015945</v>
      </c>
      <c r="AM33" s="80">
        <f t="shared" si="9"/>
        <v>14.572261272072691</v>
      </c>
      <c r="AN33" s="80">
        <f t="shared" si="10"/>
        <v>34.80198868506772</v>
      </c>
      <c r="AO33" s="80">
        <f t="shared" si="11"/>
        <v>17.143836790673753</v>
      </c>
      <c r="AP33" s="80">
        <f t="shared" si="12"/>
        <v>5.657466140922339</v>
      </c>
      <c r="AQ33" s="80">
        <f t="shared" si="13"/>
        <v>49.202811589233669</v>
      </c>
      <c r="AR33" s="80">
        <f t="shared" si="14"/>
        <v>43.373907080404599</v>
      </c>
      <c r="AS33" s="80">
        <f t="shared" si="15"/>
        <v>11.14349391393794</v>
      </c>
      <c r="AT33" s="80">
        <f t="shared" si="16"/>
        <v>6.343219612549289</v>
      </c>
      <c r="AU33" s="80">
        <f t="shared" si="17"/>
        <v>1.028630207440425</v>
      </c>
      <c r="AV33" s="80">
        <f t="shared" si="18"/>
        <v>6.343219612549289</v>
      </c>
      <c r="AW33" s="80">
        <f t="shared" si="19"/>
        <v>10.457740442310991</v>
      </c>
      <c r="AX33" s="80">
        <f t="shared" si="20"/>
        <v>150.69432539002227</v>
      </c>
      <c r="AY33" s="80">
        <f t="shared" si="21"/>
        <v>1.028630207440425</v>
      </c>
      <c r="AZ33" s="80">
        <f t="shared" si="22"/>
        <v>7.714726555803189</v>
      </c>
      <c r="BA33" s="80">
        <f t="shared" si="23"/>
        <v>3.9430824618549627</v>
      </c>
      <c r="BB33" s="80">
        <f t="shared" si="24"/>
        <v>233.15618035316305</v>
      </c>
      <c r="BC33" s="80">
        <f t="shared" si="0"/>
        <v>15.772329847419851</v>
      </c>
      <c r="BD33" s="80">
        <f t="shared" si="1"/>
        <v>24.344248242756731</v>
      </c>
      <c r="BE33" s="80">
        <f t="shared" si="2"/>
        <v>4.80027430138865</v>
      </c>
      <c r="BF33" s="81"/>
      <c r="BG33" s="81"/>
      <c r="BH33" s="82" t="s">
        <v>172</v>
      </c>
      <c r="BI33" s="80">
        <f t="shared" si="25"/>
        <v>55.923961096374889</v>
      </c>
      <c r="BJ33" s="80">
        <f t="shared" si="25"/>
        <v>14.603459896652437</v>
      </c>
      <c r="BK33" s="80">
        <f t="shared" si="26"/>
        <v>64.479892159065386</v>
      </c>
      <c r="BL33" s="80">
        <f t="shared" si="27"/>
        <v>19.096832172545497</v>
      </c>
      <c r="BM33" s="80">
        <f t="shared" si="28"/>
        <v>191.17007394519356</v>
      </c>
      <c r="BN33" s="80">
        <f t="shared" si="29"/>
        <v>8.3127387104021579</v>
      </c>
      <c r="BO33" s="80">
        <f t="shared" si="30"/>
        <v>3.484320557491289</v>
      </c>
      <c r="BP33" s="80">
        <f t="shared" si="3"/>
        <v>6.0896041757285779</v>
      </c>
    </row>
    <row r="34" spans="1:68" s="76" customFormat="1" x14ac:dyDescent="0.25">
      <c r="A34" s="82" t="s">
        <v>174</v>
      </c>
      <c r="B34" s="113">
        <v>2513</v>
      </c>
      <c r="C34" s="113">
        <v>2015</v>
      </c>
      <c r="D34" s="113">
        <v>1988</v>
      </c>
      <c r="E34" s="113">
        <v>1953</v>
      </c>
      <c r="F34" s="113">
        <v>712</v>
      </c>
      <c r="G34" s="113">
        <v>45</v>
      </c>
      <c r="H34" s="113">
        <v>106</v>
      </c>
      <c r="I34" s="113">
        <v>318</v>
      </c>
      <c r="J34" s="113">
        <v>23</v>
      </c>
      <c r="K34" s="113">
        <v>97</v>
      </c>
      <c r="L34" s="113">
        <v>59</v>
      </c>
      <c r="M34" s="113">
        <v>129</v>
      </c>
      <c r="N34" s="113">
        <v>47</v>
      </c>
      <c r="O34" s="113">
        <v>14</v>
      </c>
      <c r="P34" s="113">
        <v>274</v>
      </c>
      <c r="Q34" s="113">
        <v>115</v>
      </c>
      <c r="R34" s="113">
        <v>25</v>
      </c>
      <c r="S34" s="113">
        <v>24</v>
      </c>
      <c r="T34" s="113">
        <v>6</v>
      </c>
      <c r="U34" s="113">
        <v>11</v>
      </c>
      <c r="V34" s="113">
        <v>36</v>
      </c>
      <c r="W34" s="113">
        <v>172</v>
      </c>
      <c r="X34" s="113">
        <v>4</v>
      </c>
      <c r="Y34" s="113">
        <v>21</v>
      </c>
      <c r="Z34" s="113">
        <v>6</v>
      </c>
      <c r="AA34" s="113">
        <v>581</v>
      </c>
      <c r="AB34" s="113">
        <v>48</v>
      </c>
      <c r="AC34" s="113">
        <v>64</v>
      </c>
      <c r="AD34" s="113">
        <v>16</v>
      </c>
      <c r="AE34" s="79"/>
      <c r="AF34" s="79"/>
      <c r="AG34" s="82" t="s">
        <v>174</v>
      </c>
      <c r="AH34" s="80">
        <f t="shared" si="4"/>
        <v>17.906884202148827</v>
      </c>
      <c r="AI34" s="80">
        <f t="shared" si="5"/>
        <v>42.180660565061679</v>
      </c>
      <c r="AJ34" s="80">
        <f t="shared" si="6"/>
        <v>126.54198169518504</v>
      </c>
      <c r="AK34" s="80">
        <f t="shared" si="7"/>
        <v>9.1524074810982885</v>
      </c>
      <c r="AL34" s="80">
        <f t="shared" si="8"/>
        <v>38.599283724631917</v>
      </c>
      <c r="AM34" s="80">
        <f t="shared" si="9"/>
        <v>23.477914842817349</v>
      </c>
      <c r="AN34" s="80">
        <f t="shared" si="10"/>
        <v>51.333068046159966</v>
      </c>
      <c r="AO34" s="80">
        <f t="shared" si="11"/>
        <v>18.70274572224433</v>
      </c>
      <c r="AP34" s="80">
        <f t="shared" si="12"/>
        <v>5.5710306406685239</v>
      </c>
      <c r="AQ34" s="80">
        <f t="shared" si="13"/>
        <v>109.03302825308396</v>
      </c>
      <c r="AR34" s="80">
        <f t="shared" si="14"/>
        <v>45.762037405491448</v>
      </c>
      <c r="AS34" s="80">
        <f t="shared" si="15"/>
        <v>9.9482690011937933</v>
      </c>
      <c r="AT34" s="80">
        <f t="shared" si="16"/>
        <v>9.55033824114604</v>
      </c>
      <c r="AU34" s="80">
        <f t="shared" si="17"/>
        <v>2.38758456028651</v>
      </c>
      <c r="AV34" s="80">
        <f t="shared" si="18"/>
        <v>4.3772383605252685</v>
      </c>
      <c r="AW34" s="80">
        <f t="shared" si="19"/>
        <v>14.32550736171906</v>
      </c>
      <c r="AX34" s="80">
        <f t="shared" si="20"/>
        <v>68.444090728213297</v>
      </c>
      <c r="AY34" s="80">
        <f t="shared" si="21"/>
        <v>1.5917230401910067</v>
      </c>
      <c r="AZ34" s="80">
        <f t="shared" si="22"/>
        <v>8.3565459610027855</v>
      </c>
      <c r="BA34" s="80">
        <f t="shared" si="23"/>
        <v>2.38758456028651</v>
      </c>
      <c r="BB34" s="80">
        <f t="shared" si="24"/>
        <v>231.19777158774374</v>
      </c>
      <c r="BC34" s="80">
        <f t="shared" si="0"/>
        <v>19.10067648229208</v>
      </c>
      <c r="BD34" s="80">
        <f t="shared" si="1"/>
        <v>25.467568643056108</v>
      </c>
      <c r="BE34" s="80">
        <f t="shared" si="2"/>
        <v>6.366892160764027</v>
      </c>
      <c r="BF34" s="81"/>
      <c r="BG34" s="81"/>
      <c r="BH34" s="82" t="s">
        <v>174</v>
      </c>
      <c r="BI34" s="80">
        <f t="shared" si="25"/>
        <v>57.847082494969818</v>
      </c>
      <c r="BJ34" s="80">
        <f t="shared" si="25"/>
        <v>12.800819252432156</v>
      </c>
      <c r="BK34" s="80">
        <f t="shared" si="26"/>
        <v>140.29697900665641</v>
      </c>
      <c r="BL34" s="80">
        <f t="shared" si="27"/>
        <v>30.209933435739888</v>
      </c>
      <c r="BM34" s="80">
        <f t="shared" si="28"/>
        <v>85.359801488833753</v>
      </c>
      <c r="BN34" s="80">
        <f t="shared" si="29"/>
        <v>5.6323604710701485</v>
      </c>
      <c r="BO34" s="80">
        <f t="shared" si="30"/>
        <v>5.6179775280898872</v>
      </c>
      <c r="BP34" s="80">
        <f t="shared" si="3"/>
        <v>7.9404466501240698</v>
      </c>
    </row>
    <row r="35" spans="1:68" s="76" customFormat="1" x14ac:dyDescent="0.25">
      <c r="A35" s="82" t="s">
        <v>175</v>
      </c>
      <c r="B35" s="113">
        <v>9968</v>
      </c>
      <c r="C35" s="113">
        <v>7840</v>
      </c>
      <c r="D35" s="113">
        <v>7694</v>
      </c>
      <c r="E35" s="113">
        <v>7536</v>
      </c>
      <c r="F35" s="113">
        <v>2922</v>
      </c>
      <c r="G35" s="113">
        <v>146</v>
      </c>
      <c r="H35" s="113">
        <v>572</v>
      </c>
      <c r="I35" s="113">
        <v>1073</v>
      </c>
      <c r="J35" s="113">
        <v>148</v>
      </c>
      <c r="K35" s="113">
        <v>424</v>
      </c>
      <c r="L35" s="113">
        <v>249</v>
      </c>
      <c r="M35" s="113">
        <v>275</v>
      </c>
      <c r="N35" s="113">
        <v>226</v>
      </c>
      <c r="O35" s="113">
        <v>67</v>
      </c>
      <c r="P35" s="113">
        <v>723</v>
      </c>
      <c r="Q35" s="113">
        <v>399</v>
      </c>
      <c r="R35" s="113">
        <v>98</v>
      </c>
      <c r="S35" s="113">
        <v>93</v>
      </c>
      <c r="T35" s="113">
        <v>5</v>
      </c>
      <c r="U35" s="113">
        <v>38</v>
      </c>
      <c r="V35" s="113">
        <v>90</v>
      </c>
      <c r="W35" s="113">
        <v>851</v>
      </c>
      <c r="X35" s="113">
        <v>11</v>
      </c>
      <c r="Y35" s="113">
        <v>106</v>
      </c>
      <c r="Z35" s="113">
        <v>44</v>
      </c>
      <c r="AA35" s="113">
        <v>2162</v>
      </c>
      <c r="AB35" s="113">
        <v>167</v>
      </c>
      <c r="AC35" s="113">
        <v>273</v>
      </c>
      <c r="AD35" s="113">
        <v>53</v>
      </c>
      <c r="AE35" s="79"/>
      <c r="AF35" s="79"/>
      <c r="AG35" s="82" t="s">
        <v>175</v>
      </c>
      <c r="AH35" s="80">
        <f t="shared" si="4"/>
        <v>14.646869983948635</v>
      </c>
      <c r="AI35" s="80">
        <f t="shared" si="5"/>
        <v>57.383627608346714</v>
      </c>
      <c r="AJ35" s="80">
        <f t="shared" si="6"/>
        <v>107.64446227929373</v>
      </c>
      <c r="AK35" s="80">
        <f t="shared" si="7"/>
        <v>14.847512038523275</v>
      </c>
      <c r="AL35" s="80">
        <f t="shared" si="8"/>
        <v>42.536115569823437</v>
      </c>
      <c r="AM35" s="80">
        <f t="shared" si="9"/>
        <v>24.979935794542538</v>
      </c>
      <c r="AN35" s="80">
        <f t="shared" si="10"/>
        <v>27.588282504012842</v>
      </c>
      <c r="AO35" s="80">
        <f t="shared" si="11"/>
        <v>22.672552166934192</v>
      </c>
      <c r="AP35" s="80">
        <f t="shared" si="12"/>
        <v>6.7215088282504016</v>
      </c>
      <c r="AQ35" s="80">
        <f t="shared" si="13"/>
        <v>72.532102728731942</v>
      </c>
      <c r="AR35" s="80">
        <f t="shared" si="14"/>
        <v>40.028089887640448</v>
      </c>
      <c r="AS35" s="80">
        <f t="shared" si="15"/>
        <v>9.8314606741573023</v>
      </c>
      <c r="AT35" s="80">
        <f t="shared" si="16"/>
        <v>9.3298555377207055</v>
      </c>
      <c r="AU35" s="80">
        <f t="shared" si="17"/>
        <v>0.5016051364365971</v>
      </c>
      <c r="AV35" s="80">
        <f t="shared" si="18"/>
        <v>3.812199036918138</v>
      </c>
      <c r="AW35" s="80">
        <f t="shared" si="19"/>
        <v>9.0288924558587489</v>
      </c>
      <c r="AX35" s="80">
        <f t="shared" si="20"/>
        <v>85.373194221508825</v>
      </c>
      <c r="AY35" s="80">
        <f t="shared" si="21"/>
        <v>1.1035313001605136</v>
      </c>
      <c r="AZ35" s="80">
        <f t="shared" si="22"/>
        <v>10.634028892455859</v>
      </c>
      <c r="BA35" s="80">
        <f t="shared" si="23"/>
        <v>4.4141252006420544</v>
      </c>
      <c r="BB35" s="80">
        <f t="shared" si="24"/>
        <v>216.89406099518459</v>
      </c>
      <c r="BC35" s="80">
        <f t="shared" si="0"/>
        <v>16.753611556982342</v>
      </c>
      <c r="BD35" s="80">
        <f t="shared" si="1"/>
        <v>27.387640449438202</v>
      </c>
      <c r="BE35" s="80">
        <f t="shared" si="2"/>
        <v>5.3170144462279296</v>
      </c>
      <c r="BF35" s="81"/>
      <c r="BG35" s="81"/>
      <c r="BH35" s="82" t="s">
        <v>175</v>
      </c>
      <c r="BI35" s="80">
        <f t="shared" si="25"/>
        <v>51.85859110995581</v>
      </c>
      <c r="BJ35" s="80">
        <f t="shared" si="25"/>
        <v>13.004246284501063</v>
      </c>
      <c r="BK35" s="80">
        <f t="shared" si="26"/>
        <v>95.939490445859875</v>
      </c>
      <c r="BL35" s="80">
        <f t="shared" si="27"/>
        <v>33.041401273885349</v>
      </c>
      <c r="BM35" s="80">
        <f t="shared" si="28"/>
        <v>108.54591836734694</v>
      </c>
      <c r="BN35" s="80">
        <f t="shared" si="29"/>
        <v>5.0424628450106157</v>
      </c>
      <c r="BO35" s="80">
        <f t="shared" si="30"/>
        <v>3.7645448323066395</v>
      </c>
      <c r="BP35" s="80">
        <f t="shared" si="3"/>
        <v>6.7602040816326534</v>
      </c>
    </row>
    <row r="36" spans="1:68" s="76" customFormat="1" x14ac:dyDescent="0.25">
      <c r="A36" s="82" t="s">
        <v>176</v>
      </c>
      <c r="B36" s="113">
        <v>1298</v>
      </c>
      <c r="C36" s="113">
        <v>1093</v>
      </c>
      <c r="D36" s="113">
        <v>1083</v>
      </c>
      <c r="E36" s="113">
        <v>1070</v>
      </c>
      <c r="F36" s="113">
        <v>498</v>
      </c>
      <c r="G36" s="113">
        <v>22</v>
      </c>
      <c r="H36" s="113">
        <v>105</v>
      </c>
      <c r="I36" s="113">
        <v>256</v>
      </c>
      <c r="J36" s="113">
        <v>31</v>
      </c>
      <c r="K36" s="113">
        <v>97</v>
      </c>
      <c r="L36" s="113">
        <v>61</v>
      </c>
      <c r="M36" s="113">
        <v>58</v>
      </c>
      <c r="N36" s="113">
        <v>46</v>
      </c>
      <c r="O36" s="113">
        <v>12</v>
      </c>
      <c r="P36" s="113">
        <v>84</v>
      </c>
      <c r="Q36" s="113">
        <v>100</v>
      </c>
      <c r="R36" s="113">
        <v>20</v>
      </c>
      <c r="S36" s="113">
        <v>17</v>
      </c>
      <c r="T36" s="113">
        <v>5</v>
      </c>
      <c r="U36" s="113">
        <v>22</v>
      </c>
      <c r="V36" s="113">
        <v>13</v>
      </c>
      <c r="W36" s="113">
        <v>240</v>
      </c>
      <c r="X36" s="113">
        <v>3</v>
      </c>
      <c r="Y36" s="113">
        <v>13</v>
      </c>
      <c r="Z36" s="113">
        <v>0</v>
      </c>
      <c r="AA36" s="113">
        <v>416</v>
      </c>
      <c r="AB36" s="113">
        <v>41</v>
      </c>
      <c r="AC36" s="113">
        <v>42</v>
      </c>
      <c r="AD36" s="113">
        <v>8</v>
      </c>
      <c r="AE36" s="79"/>
      <c r="AF36" s="79"/>
      <c r="AG36" s="82" t="s">
        <v>176</v>
      </c>
      <c r="AH36" s="80">
        <f t="shared" si="4"/>
        <v>16.949152542372882</v>
      </c>
      <c r="AI36" s="80">
        <f t="shared" si="5"/>
        <v>80.893682588597841</v>
      </c>
      <c r="AJ36" s="80">
        <f t="shared" si="6"/>
        <v>197.22650231124808</v>
      </c>
      <c r="AK36" s="80">
        <f t="shared" si="7"/>
        <v>23.882896764252695</v>
      </c>
      <c r="AL36" s="80">
        <f t="shared" si="8"/>
        <v>74.730354391371336</v>
      </c>
      <c r="AM36" s="80">
        <f t="shared" si="9"/>
        <v>46.995377503852083</v>
      </c>
      <c r="AN36" s="80">
        <f t="shared" si="10"/>
        <v>44.684129429892138</v>
      </c>
      <c r="AO36" s="80">
        <f t="shared" si="11"/>
        <v>35.439137134052388</v>
      </c>
      <c r="AP36" s="80">
        <f t="shared" si="12"/>
        <v>9.2449922958397543</v>
      </c>
      <c r="AQ36" s="80">
        <f t="shared" si="13"/>
        <v>64.71494607087827</v>
      </c>
      <c r="AR36" s="80">
        <f t="shared" si="14"/>
        <v>77.04160246533128</v>
      </c>
      <c r="AS36" s="80">
        <f t="shared" si="15"/>
        <v>15.408320493066256</v>
      </c>
      <c r="AT36" s="80">
        <f t="shared" si="16"/>
        <v>13.097072419106317</v>
      </c>
      <c r="AU36" s="80">
        <f t="shared" si="17"/>
        <v>3.852080123266564</v>
      </c>
      <c r="AV36" s="80">
        <f t="shared" si="18"/>
        <v>16.949152542372882</v>
      </c>
      <c r="AW36" s="80">
        <f t="shared" si="19"/>
        <v>10.015408320493066</v>
      </c>
      <c r="AX36" s="80">
        <f t="shared" si="20"/>
        <v>184.89984591679507</v>
      </c>
      <c r="AY36" s="80">
        <f t="shared" si="21"/>
        <v>2.3112480739599386</v>
      </c>
      <c r="AZ36" s="80">
        <f t="shared" si="22"/>
        <v>10.015408320493066</v>
      </c>
      <c r="BA36" s="80">
        <f t="shared" si="23"/>
        <v>0</v>
      </c>
      <c r="BB36" s="80">
        <f t="shared" si="24"/>
        <v>320.4930662557781</v>
      </c>
      <c r="BC36" s="80">
        <f t="shared" si="0"/>
        <v>31.587057010785827</v>
      </c>
      <c r="BD36" s="80">
        <f t="shared" si="1"/>
        <v>32.357473035439135</v>
      </c>
      <c r="BE36" s="80">
        <f t="shared" si="2"/>
        <v>6.1633281972265026</v>
      </c>
      <c r="BF36" s="81"/>
      <c r="BG36" s="81"/>
      <c r="BH36" s="82" t="s">
        <v>176</v>
      </c>
      <c r="BI36" s="80">
        <f t="shared" si="25"/>
        <v>92.336103416435833</v>
      </c>
      <c r="BJ36" s="80">
        <f t="shared" si="25"/>
        <v>18.691588785046729</v>
      </c>
      <c r="BK36" s="80">
        <f t="shared" si="26"/>
        <v>78.504672897196258</v>
      </c>
      <c r="BL36" s="80">
        <f t="shared" si="27"/>
        <v>57.009345794392523</v>
      </c>
      <c r="BM36" s="80">
        <f t="shared" si="28"/>
        <v>219.57913998170173</v>
      </c>
      <c r="BN36" s="80">
        <f t="shared" si="29"/>
        <v>20.560747663551403</v>
      </c>
      <c r="BO36" s="80">
        <f t="shared" si="30"/>
        <v>6.024096385542169</v>
      </c>
      <c r="BP36" s="80">
        <f t="shared" si="3"/>
        <v>7.3193046660567251</v>
      </c>
    </row>
    <row r="37" spans="1:68" s="76" customFormat="1" x14ac:dyDescent="0.25">
      <c r="A37" s="82" t="s">
        <v>177</v>
      </c>
      <c r="B37" s="113">
        <v>2883</v>
      </c>
      <c r="C37" s="113">
        <v>2303</v>
      </c>
      <c r="D37" s="113">
        <v>2261</v>
      </c>
      <c r="E37" s="113">
        <v>2207</v>
      </c>
      <c r="F37" s="113">
        <v>823</v>
      </c>
      <c r="G37" s="113">
        <v>31</v>
      </c>
      <c r="H37" s="113">
        <v>196</v>
      </c>
      <c r="I37" s="113">
        <v>331</v>
      </c>
      <c r="J37" s="113">
        <v>40</v>
      </c>
      <c r="K37" s="113">
        <v>110</v>
      </c>
      <c r="L37" s="113">
        <v>25</v>
      </c>
      <c r="M37" s="113">
        <v>105</v>
      </c>
      <c r="N37" s="113">
        <v>104</v>
      </c>
      <c r="O37" s="113">
        <v>28</v>
      </c>
      <c r="P37" s="113">
        <v>138</v>
      </c>
      <c r="Q37" s="113">
        <v>93</v>
      </c>
      <c r="R37" s="113">
        <v>36</v>
      </c>
      <c r="S37" s="113">
        <v>22</v>
      </c>
      <c r="T37" s="113">
        <v>4</v>
      </c>
      <c r="U37" s="113">
        <v>15</v>
      </c>
      <c r="V37" s="113">
        <v>49</v>
      </c>
      <c r="W37" s="113">
        <v>261</v>
      </c>
      <c r="X37" s="113">
        <v>5</v>
      </c>
      <c r="Y37" s="113">
        <v>16</v>
      </c>
      <c r="Z37" s="113">
        <v>19</v>
      </c>
      <c r="AA37" s="113">
        <v>700</v>
      </c>
      <c r="AB37" s="113">
        <v>57</v>
      </c>
      <c r="AC37" s="113">
        <v>63</v>
      </c>
      <c r="AD37" s="113">
        <v>30</v>
      </c>
      <c r="AE37" s="79"/>
      <c r="AF37" s="79"/>
      <c r="AG37" s="82" t="s">
        <v>177</v>
      </c>
      <c r="AH37" s="80">
        <f t="shared" si="4"/>
        <v>10.752688172043012</v>
      </c>
      <c r="AI37" s="80">
        <f t="shared" si="5"/>
        <v>67.984738120013873</v>
      </c>
      <c r="AJ37" s="80">
        <f t="shared" si="6"/>
        <v>114.81096080471731</v>
      </c>
      <c r="AK37" s="80">
        <f t="shared" si="7"/>
        <v>13.87443635102324</v>
      </c>
      <c r="AL37" s="80">
        <f t="shared" si="8"/>
        <v>38.15469996531391</v>
      </c>
      <c r="AM37" s="80">
        <f t="shared" si="9"/>
        <v>8.6715227193895252</v>
      </c>
      <c r="AN37" s="80">
        <f t="shared" si="10"/>
        <v>36.420395421436005</v>
      </c>
      <c r="AO37" s="80">
        <f t="shared" si="11"/>
        <v>36.073534512660423</v>
      </c>
      <c r="AP37" s="80">
        <f t="shared" si="12"/>
        <v>9.7121054457162685</v>
      </c>
      <c r="AQ37" s="80">
        <f t="shared" si="13"/>
        <v>47.866805411030171</v>
      </c>
      <c r="AR37" s="80">
        <f t="shared" si="14"/>
        <v>32.258064516129032</v>
      </c>
      <c r="AS37" s="80">
        <f t="shared" si="15"/>
        <v>12.486992715920914</v>
      </c>
      <c r="AT37" s="80">
        <f t="shared" si="16"/>
        <v>7.6309399930627819</v>
      </c>
      <c r="AU37" s="80">
        <f t="shared" si="17"/>
        <v>1.387443635102324</v>
      </c>
      <c r="AV37" s="80">
        <f t="shared" si="18"/>
        <v>5.2029136316337148</v>
      </c>
      <c r="AW37" s="80">
        <f t="shared" si="19"/>
        <v>16.996184530003468</v>
      </c>
      <c r="AX37" s="80">
        <f t="shared" si="20"/>
        <v>90.530697190426636</v>
      </c>
      <c r="AY37" s="80">
        <f t="shared" si="21"/>
        <v>1.734304543877905</v>
      </c>
      <c r="AZ37" s="80">
        <f t="shared" si="22"/>
        <v>5.5497745404092962</v>
      </c>
      <c r="BA37" s="80">
        <f t="shared" si="23"/>
        <v>6.5903572667360386</v>
      </c>
      <c r="BB37" s="80">
        <f t="shared" si="24"/>
        <v>242.80263614290669</v>
      </c>
      <c r="BC37" s="80">
        <f t="shared" si="0"/>
        <v>19.771071800208116</v>
      </c>
      <c r="BD37" s="80">
        <f t="shared" si="1"/>
        <v>21.852237252861602</v>
      </c>
      <c r="BE37" s="80">
        <f t="shared" si="2"/>
        <v>10.40582726326743</v>
      </c>
      <c r="BF37" s="81"/>
      <c r="BG37" s="81"/>
      <c r="BH37" s="82" t="s">
        <v>177</v>
      </c>
      <c r="BI37" s="80">
        <f t="shared" si="25"/>
        <v>41.132242370632461</v>
      </c>
      <c r="BJ37" s="80">
        <f t="shared" si="25"/>
        <v>16.311735387403715</v>
      </c>
      <c r="BK37" s="80">
        <f t="shared" si="26"/>
        <v>62.528318985047569</v>
      </c>
      <c r="BL37" s="80">
        <f t="shared" si="27"/>
        <v>11.327594019030359</v>
      </c>
      <c r="BM37" s="80">
        <f t="shared" si="28"/>
        <v>113.33043855840208</v>
      </c>
      <c r="BN37" s="80">
        <f t="shared" si="29"/>
        <v>6.7965564114182149</v>
      </c>
      <c r="BO37" s="80">
        <f t="shared" si="30"/>
        <v>6.0753341433778862</v>
      </c>
      <c r="BP37" s="80">
        <f t="shared" si="3"/>
        <v>13.026487190620928</v>
      </c>
    </row>
    <row r="38" spans="1:68" s="76" customFormat="1" x14ac:dyDescent="0.25">
      <c r="A38" s="82" t="s">
        <v>178</v>
      </c>
      <c r="B38" s="113">
        <v>4224</v>
      </c>
      <c r="C38" s="113">
        <v>3526</v>
      </c>
      <c r="D38" s="113">
        <v>3490</v>
      </c>
      <c r="E38" s="113">
        <v>3441</v>
      </c>
      <c r="F38" s="113">
        <v>1410</v>
      </c>
      <c r="G38" s="113">
        <v>93</v>
      </c>
      <c r="H38" s="113">
        <v>233</v>
      </c>
      <c r="I38" s="113">
        <v>688</v>
      </c>
      <c r="J38" s="113">
        <v>91</v>
      </c>
      <c r="K38" s="113">
        <v>179</v>
      </c>
      <c r="L38" s="113">
        <v>117</v>
      </c>
      <c r="M38" s="113">
        <v>132</v>
      </c>
      <c r="N38" s="113">
        <v>108</v>
      </c>
      <c r="O38" s="113">
        <v>23</v>
      </c>
      <c r="P38" s="113">
        <v>316</v>
      </c>
      <c r="Q38" s="113">
        <v>214</v>
      </c>
      <c r="R38" s="113">
        <v>44</v>
      </c>
      <c r="S38" s="113">
        <v>39</v>
      </c>
      <c r="T38" s="113">
        <v>3</v>
      </c>
      <c r="U38" s="113">
        <v>25</v>
      </c>
      <c r="V38" s="113">
        <v>39</v>
      </c>
      <c r="W38" s="113">
        <v>568</v>
      </c>
      <c r="X38" s="113">
        <v>2</v>
      </c>
      <c r="Y38" s="113">
        <v>52</v>
      </c>
      <c r="Z38" s="113">
        <v>28</v>
      </c>
      <c r="AA38" s="113">
        <v>1080</v>
      </c>
      <c r="AB38" s="113">
        <v>81</v>
      </c>
      <c r="AC38" s="113">
        <v>121</v>
      </c>
      <c r="AD38" s="113">
        <v>23</v>
      </c>
      <c r="AE38" s="79"/>
      <c r="AF38" s="79"/>
      <c r="AG38" s="82" t="s">
        <v>178</v>
      </c>
      <c r="AH38" s="80">
        <f t="shared" si="4"/>
        <v>22.017045454545457</v>
      </c>
      <c r="AI38" s="80">
        <f t="shared" si="5"/>
        <v>55.160984848484851</v>
      </c>
      <c r="AJ38" s="80">
        <f t="shared" si="6"/>
        <v>162.87878787878788</v>
      </c>
      <c r="AK38" s="80">
        <f t="shared" si="7"/>
        <v>21.543560606060609</v>
      </c>
      <c r="AL38" s="80">
        <f t="shared" si="8"/>
        <v>42.376893939393938</v>
      </c>
      <c r="AM38" s="80">
        <f t="shared" si="9"/>
        <v>27.698863636363637</v>
      </c>
      <c r="AN38" s="80">
        <f t="shared" si="10"/>
        <v>31.25</v>
      </c>
      <c r="AO38" s="80">
        <f t="shared" si="11"/>
        <v>25.56818181818182</v>
      </c>
      <c r="AP38" s="80">
        <f t="shared" si="12"/>
        <v>5.4450757575757578</v>
      </c>
      <c r="AQ38" s="80">
        <f t="shared" si="13"/>
        <v>74.810606060606062</v>
      </c>
      <c r="AR38" s="80">
        <f t="shared" si="14"/>
        <v>50.662878787878782</v>
      </c>
      <c r="AS38" s="80">
        <f t="shared" si="15"/>
        <v>10.416666666666666</v>
      </c>
      <c r="AT38" s="80">
        <f t="shared" si="16"/>
        <v>9.2329545454545467</v>
      </c>
      <c r="AU38" s="80">
        <f t="shared" si="17"/>
        <v>0.71022727272727271</v>
      </c>
      <c r="AV38" s="80">
        <f t="shared" si="18"/>
        <v>5.9185606060606064</v>
      </c>
      <c r="AW38" s="80">
        <f t="shared" si="19"/>
        <v>9.2329545454545467</v>
      </c>
      <c r="AX38" s="80">
        <f t="shared" si="20"/>
        <v>134.46969696969697</v>
      </c>
      <c r="AY38" s="80">
        <f t="shared" si="21"/>
        <v>0.47348484848484851</v>
      </c>
      <c r="AZ38" s="80">
        <f t="shared" si="22"/>
        <v>12.310606060606061</v>
      </c>
      <c r="BA38" s="80">
        <f t="shared" si="23"/>
        <v>6.6287878787878789</v>
      </c>
      <c r="BB38" s="80">
        <f t="shared" si="24"/>
        <v>255.68181818181819</v>
      </c>
      <c r="BC38" s="80">
        <f t="shared" si="0"/>
        <v>19.176136363636363</v>
      </c>
      <c r="BD38" s="80">
        <f t="shared" si="1"/>
        <v>28.645833333333332</v>
      </c>
      <c r="BE38" s="80">
        <f t="shared" si="2"/>
        <v>5.4450757575757578</v>
      </c>
      <c r="BF38" s="81"/>
      <c r="BG38" s="81"/>
      <c r="BH38" s="82" t="s">
        <v>178</v>
      </c>
      <c r="BI38" s="80">
        <f t="shared" si="25"/>
        <v>61.318051575931229</v>
      </c>
      <c r="BJ38" s="80">
        <f t="shared" si="25"/>
        <v>12.786980528916013</v>
      </c>
      <c r="BK38" s="80">
        <f t="shared" si="26"/>
        <v>91.833769253124089</v>
      </c>
      <c r="BL38" s="80">
        <f t="shared" si="27"/>
        <v>34.001743679163035</v>
      </c>
      <c r="BM38" s="80">
        <f t="shared" si="28"/>
        <v>161.08905275099264</v>
      </c>
      <c r="BN38" s="80">
        <f t="shared" si="29"/>
        <v>7.2653298459750069</v>
      </c>
      <c r="BO38" s="80">
        <f t="shared" si="30"/>
        <v>1.4184397163120568</v>
      </c>
      <c r="BP38" s="80">
        <f t="shared" si="3"/>
        <v>6.5229722064662505</v>
      </c>
    </row>
    <row r="39" spans="1:68" s="76" customFormat="1" x14ac:dyDescent="0.25">
      <c r="A39" s="82" t="s">
        <v>179</v>
      </c>
      <c r="B39" s="113">
        <v>7357</v>
      </c>
      <c r="C39" s="113">
        <v>6258</v>
      </c>
      <c r="D39" s="113">
        <v>6206</v>
      </c>
      <c r="E39" s="113">
        <v>6136</v>
      </c>
      <c r="F39" s="113">
        <v>2264</v>
      </c>
      <c r="G39" s="113">
        <v>100</v>
      </c>
      <c r="H39" s="113">
        <v>506</v>
      </c>
      <c r="I39" s="113">
        <v>976</v>
      </c>
      <c r="J39" s="113">
        <v>142</v>
      </c>
      <c r="K39" s="113">
        <v>311</v>
      </c>
      <c r="L39" s="113">
        <v>185</v>
      </c>
      <c r="M39" s="113">
        <v>154</v>
      </c>
      <c r="N39" s="113">
        <v>209</v>
      </c>
      <c r="O39" s="113">
        <v>59</v>
      </c>
      <c r="P39" s="113">
        <v>1006</v>
      </c>
      <c r="Q39" s="113">
        <v>330</v>
      </c>
      <c r="R39" s="113">
        <v>64</v>
      </c>
      <c r="S39" s="113">
        <v>59</v>
      </c>
      <c r="T39" s="113">
        <v>14</v>
      </c>
      <c r="U39" s="113">
        <v>33</v>
      </c>
      <c r="V39" s="113">
        <v>60</v>
      </c>
      <c r="W39" s="113">
        <v>776</v>
      </c>
      <c r="X39" s="113">
        <v>9</v>
      </c>
      <c r="Y39" s="113">
        <v>75</v>
      </c>
      <c r="Z39" s="113">
        <v>10</v>
      </c>
      <c r="AA39" s="113">
        <v>1737</v>
      </c>
      <c r="AB39" s="113">
        <v>124</v>
      </c>
      <c r="AC39" s="113">
        <v>225</v>
      </c>
      <c r="AD39" s="113">
        <v>38</v>
      </c>
      <c r="AE39" s="79"/>
      <c r="AF39" s="79"/>
      <c r="AG39" s="82" t="s">
        <v>179</v>
      </c>
      <c r="AH39" s="80">
        <f t="shared" si="4"/>
        <v>13.592496941688188</v>
      </c>
      <c r="AI39" s="80">
        <f t="shared" si="5"/>
        <v>68.778034524942228</v>
      </c>
      <c r="AJ39" s="80">
        <f t="shared" si="6"/>
        <v>132.66277015087672</v>
      </c>
      <c r="AK39" s="80">
        <f t="shared" si="7"/>
        <v>19.301345657197228</v>
      </c>
      <c r="AL39" s="80">
        <f t="shared" si="8"/>
        <v>42.272665488650269</v>
      </c>
      <c r="AM39" s="80">
        <f t="shared" si="9"/>
        <v>25.146119342123146</v>
      </c>
      <c r="AN39" s="80">
        <f t="shared" si="10"/>
        <v>20.932445290199809</v>
      </c>
      <c r="AO39" s="80">
        <f t="shared" si="11"/>
        <v>28.408318608128312</v>
      </c>
      <c r="AP39" s="80">
        <f t="shared" si="12"/>
        <v>8.0195731955960312</v>
      </c>
      <c r="AQ39" s="80">
        <f t="shared" si="13"/>
        <v>136.74051923338317</v>
      </c>
      <c r="AR39" s="80">
        <f t="shared" si="14"/>
        <v>44.855239907571026</v>
      </c>
      <c r="AS39" s="80">
        <f t="shared" si="15"/>
        <v>8.6991980426804414</v>
      </c>
      <c r="AT39" s="80">
        <f t="shared" si="16"/>
        <v>8.0195731955960312</v>
      </c>
      <c r="AU39" s="80">
        <f t="shared" si="17"/>
        <v>1.9029495718363465</v>
      </c>
      <c r="AV39" s="80">
        <f t="shared" si="18"/>
        <v>4.4855239907571018</v>
      </c>
      <c r="AW39" s="80">
        <f t="shared" si="19"/>
        <v>8.1554981650129132</v>
      </c>
      <c r="AX39" s="80">
        <f t="shared" si="20"/>
        <v>105.47777626750033</v>
      </c>
      <c r="AY39" s="80">
        <f t="shared" si="21"/>
        <v>1.223324724751937</v>
      </c>
      <c r="AZ39" s="80">
        <f t="shared" si="22"/>
        <v>10.194372706266142</v>
      </c>
      <c r="BA39" s="80">
        <f t="shared" si="23"/>
        <v>1.3592496941688188</v>
      </c>
      <c r="BB39" s="80">
        <f t="shared" si="24"/>
        <v>236.10167187712383</v>
      </c>
      <c r="BC39" s="80">
        <f t="shared" si="0"/>
        <v>16.854696207693355</v>
      </c>
      <c r="BD39" s="80">
        <f t="shared" si="1"/>
        <v>30.583118118798421</v>
      </c>
      <c r="BE39" s="80">
        <f t="shared" si="2"/>
        <v>5.1651488378415111</v>
      </c>
      <c r="BF39" s="81"/>
      <c r="BG39" s="81"/>
      <c r="BH39" s="82" t="s">
        <v>179</v>
      </c>
      <c r="BI39" s="80">
        <f t="shared" si="25"/>
        <v>53.174347405736384</v>
      </c>
      <c r="BJ39" s="80">
        <f t="shared" si="25"/>
        <v>10.430247718383312</v>
      </c>
      <c r="BK39" s="80">
        <f t="shared" si="26"/>
        <v>163.95045632333768</v>
      </c>
      <c r="BL39" s="80">
        <f t="shared" si="27"/>
        <v>30.149934810951759</v>
      </c>
      <c r="BM39" s="80">
        <f t="shared" si="28"/>
        <v>124.00127836369447</v>
      </c>
      <c r="BN39" s="80">
        <f t="shared" si="29"/>
        <v>5.3780964797913944</v>
      </c>
      <c r="BO39" s="80">
        <f t="shared" si="30"/>
        <v>3.9752650176678443</v>
      </c>
      <c r="BP39" s="80">
        <f t="shared" si="3"/>
        <v>6.0722275487376152</v>
      </c>
    </row>
    <row r="40" spans="1:68" s="76" customFormat="1" x14ac:dyDescent="0.25">
      <c r="A40" s="82" t="s">
        <v>180</v>
      </c>
      <c r="B40" s="113">
        <v>2666</v>
      </c>
      <c r="C40" s="113">
        <v>2195</v>
      </c>
      <c r="D40" s="113">
        <v>2166</v>
      </c>
      <c r="E40" s="113">
        <v>2129</v>
      </c>
      <c r="F40" s="113">
        <v>951</v>
      </c>
      <c r="G40" s="113">
        <v>52</v>
      </c>
      <c r="H40" s="113">
        <v>150</v>
      </c>
      <c r="I40" s="113">
        <v>395</v>
      </c>
      <c r="J40" s="113">
        <v>50</v>
      </c>
      <c r="K40" s="113">
        <v>166</v>
      </c>
      <c r="L40" s="113">
        <v>122</v>
      </c>
      <c r="M40" s="113">
        <v>133</v>
      </c>
      <c r="N40" s="113">
        <v>75</v>
      </c>
      <c r="O40" s="113">
        <v>25</v>
      </c>
      <c r="P40" s="113">
        <v>46</v>
      </c>
      <c r="Q40" s="113">
        <v>153</v>
      </c>
      <c r="R40" s="113">
        <v>39</v>
      </c>
      <c r="S40" s="113">
        <v>36</v>
      </c>
      <c r="T40" s="113">
        <v>6</v>
      </c>
      <c r="U40" s="113">
        <v>5</v>
      </c>
      <c r="V40" s="113">
        <v>46</v>
      </c>
      <c r="W40" s="113">
        <v>363</v>
      </c>
      <c r="X40" s="113">
        <v>7</v>
      </c>
      <c r="Y40" s="113">
        <v>34</v>
      </c>
      <c r="Z40" s="113">
        <v>5</v>
      </c>
      <c r="AA40" s="113">
        <v>769</v>
      </c>
      <c r="AB40" s="113">
        <v>81</v>
      </c>
      <c r="AC40" s="113">
        <v>74</v>
      </c>
      <c r="AD40" s="113">
        <v>23</v>
      </c>
      <c r="AE40" s="79"/>
      <c r="AF40" s="79"/>
      <c r="AG40" s="82" t="s">
        <v>180</v>
      </c>
      <c r="AH40" s="80">
        <f t="shared" si="4"/>
        <v>19.504876219054765</v>
      </c>
      <c r="AI40" s="80">
        <f t="shared" si="5"/>
        <v>56.264066016504124</v>
      </c>
      <c r="AJ40" s="80">
        <f t="shared" si="6"/>
        <v>148.16204051012753</v>
      </c>
      <c r="AK40" s="80">
        <f t="shared" si="7"/>
        <v>18.754688672168044</v>
      </c>
      <c r="AL40" s="80">
        <f t="shared" si="8"/>
        <v>62.265566391597901</v>
      </c>
      <c r="AM40" s="80">
        <f t="shared" si="9"/>
        <v>45.76144036009002</v>
      </c>
      <c r="AN40" s="80">
        <f t="shared" si="10"/>
        <v>49.887471867966994</v>
      </c>
      <c r="AO40" s="80">
        <f t="shared" si="11"/>
        <v>28.132033008252062</v>
      </c>
      <c r="AP40" s="80">
        <f t="shared" si="12"/>
        <v>9.3773443360840218</v>
      </c>
      <c r="AQ40" s="80">
        <f t="shared" si="13"/>
        <v>17.254313578394601</v>
      </c>
      <c r="AR40" s="80">
        <f t="shared" si="14"/>
        <v>57.389347336834206</v>
      </c>
      <c r="AS40" s="80">
        <f t="shared" si="15"/>
        <v>14.628657164291074</v>
      </c>
      <c r="AT40" s="80">
        <f t="shared" si="16"/>
        <v>13.50337584396099</v>
      </c>
      <c r="AU40" s="80">
        <f t="shared" si="17"/>
        <v>2.2505626406601649</v>
      </c>
      <c r="AV40" s="80">
        <f t="shared" si="18"/>
        <v>1.8754688672168041</v>
      </c>
      <c r="AW40" s="80">
        <f t="shared" si="19"/>
        <v>17.254313578394601</v>
      </c>
      <c r="AX40" s="80">
        <f t="shared" si="20"/>
        <v>136.15903975993999</v>
      </c>
      <c r="AY40" s="80">
        <f t="shared" si="21"/>
        <v>2.6256564141035259</v>
      </c>
      <c r="AZ40" s="80">
        <f t="shared" si="22"/>
        <v>12.753188297074269</v>
      </c>
      <c r="BA40" s="80">
        <f t="shared" si="23"/>
        <v>1.8754688672168041</v>
      </c>
      <c r="BB40" s="80">
        <f t="shared" si="24"/>
        <v>288.44711177794449</v>
      </c>
      <c r="BC40" s="80">
        <f t="shared" si="0"/>
        <v>30.382595648912229</v>
      </c>
      <c r="BD40" s="80">
        <f t="shared" si="1"/>
        <v>27.756939234808701</v>
      </c>
      <c r="BE40" s="80">
        <f t="shared" si="2"/>
        <v>8.6271567891973007</v>
      </c>
      <c r="BF40" s="81"/>
      <c r="BG40" s="81"/>
      <c r="BH40" s="82" t="s">
        <v>180</v>
      </c>
      <c r="BI40" s="80">
        <f t="shared" si="25"/>
        <v>70.637119113573419</v>
      </c>
      <c r="BJ40" s="80">
        <f t="shared" si="25"/>
        <v>18.318459370596525</v>
      </c>
      <c r="BK40" s="80">
        <f t="shared" si="26"/>
        <v>21.606387975575387</v>
      </c>
      <c r="BL40" s="80">
        <f t="shared" si="27"/>
        <v>57.303898543917335</v>
      </c>
      <c r="BM40" s="80">
        <f t="shared" si="28"/>
        <v>165.37585421412302</v>
      </c>
      <c r="BN40" s="80">
        <f t="shared" si="29"/>
        <v>2.3485204321277595</v>
      </c>
      <c r="BO40" s="80">
        <f t="shared" si="30"/>
        <v>7.3606729758149321</v>
      </c>
      <c r="BP40" s="80">
        <f t="shared" si="3"/>
        <v>10.478359908883828</v>
      </c>
    </row>
    <row r="41" spans="1:68" s="76" customFormat="1" x14ac:dyDescent="0.25">
      <c r="A41" s="82" t="s">
        <v>181</v>
      </c>
      <c r="B41" s="113">
        <v>3218</v>
      </c>
      <c r="C41" s="113">
        <v>2426</v>
      </c>
      <c r="D41" s="113">
        <v>2372</v>
      </c>
      <c r="E41" s="113">
        <v>2322</v>
      </c>
      <c r="F41" s="113">
        <v>679</v>
      </c>
      <c r="G41" s="113">
        <v>29</v>
      </c>
      <c r="H41" s="113">
        <v>171</v>
      </c>
      <c r="I41" s="113">
        <v>365</v>
      </c>
      <c r="J41" s="113">
        <v>36</v>
      </c>
      <c r="K41" s="113">
        <v>94</v>
      </c>
      <c r="L41" s="113">
        <v>51</v>
      </c>
      <c r="M41" s="113">
        <v>117</v>
      </c>
      <c r="N41" s="113">
        <v>97</v>
      </c>
      <c r="O41" s="113">
        <v>8</v>
      </c>
      <c r="P41" s="113">
        <v>70</v>
      </c>
      <c r="Q41" s="113">
        <v>101</v>
      </c>
      <c r="R41" s="113">
        <v>48</v>
      </c>
      <c r="S41" s="113">
        <v>12</v>
      </c>
      <c r="T41" s="113">
        <v>5</v>
      </c>
      <c r="U41" s="113">
        <v>21</v>
      </c>
      <c r="V41" s="113">
        <v>27</v>
      </c>
      <c r="W41" s="113">
        <v>366</v>
      </c>
      <c r="X41" s="113">
        <v>2</v>
      </c>
      <c r="Y41" s="113">
        <v>16</v>
      </c>
      <c r="Z41" s="113">
        <v>1</v>
      </c>
      <c r="AA41" s="113">
        <v>608</v>
      </c>
      <c r="AB41" s="113">
        <v>43</v>
      </c>
      <c r="AC41" s="113">
        <v>57</v>
      </c>
      <c r="AD41" s="113">
        <v>12</v>
      </c>
      <c r="AE41" s="79"/>
      <c r="AF41" s="79"/>
      <c r="AG41" s="82" t="s">
        <v>181</v>
      </c>
      <c r="AH41" s="80">
        <f t="shared" si="4"/>
        <v>9.0118085767557492</v>
      </c>
      <c r="AI41" s="80">
        <f t="shared" si="5"/>
        <v>53.138595400870102</v>
      </c>
      <c r="AJ41" s="80">
        <f t="shared" si="6"/>
        <v>113.42448725916718</v>
      </c>
      <c r="AK41" s="80">
        <f t="shared" si="7"/>
        <v>11.187072715972654</v>
      </c>
      <c r="AL41" s="80">
        <f t="shared" si="8"/>
        <v>29.210689869484153</v>
      </c>
      <c r="AM41" s="80">
        <f t="shared" si="9"/>
        <v>15.848353014294592</v>
      </c>
      <c r="AN41" s="80">
        <f t="shared" si="10"/>
        <v>36.357986326911124</v>
      </c>
      <c r="AO41" s="80">
        <f t="shared" si="11"/>
        <v>30.142945929148539</v>
      </c>
      <c r="AP41" s="80">
        <f t="shared" si="12"/>
        <v>2.4860161591050338</v>
      </c>
      <c r="AQ41" s="80">
        <f t="shared" si="13"/>
        <v>21.75264139216905</v>
      </c>
      <c r="AR41" s="80">
        <f t="shared" si="14"/>
        <v>31.385954008701056</v>
      </c>
      <c r="AS41" s="80">
        <f t="shared" si="15"/>
        <v>14.916096954630206</v>
      </c>
      <c r="AT41" s="80">
        <f t="shared" si="16"/>
        <v>3.7290242386575514</v>
      </c>
      <c r="AU41" s="80">
        <f t="shared" si="17"/>
        <v>1.5537600994406464</v>
      </c>
      <c r="AV41" s="80">
        <f t="shared" si="18"/>
        <v>6.5257924176507149</v>
      </c>
      <c r="AW41" s="80">
        <f t="shared" si="19"/>
        <v>8.3903045369794906</v>
      </c>
      <c r="AX41" s="80">
        <f t="shared" si="20"/>
        <v>113.73523927905531</v>
      </c>
      <c r="AY41" s="80">
        <f t="shared" si="21"/>
        <v>0.62150403977625845</v>
      </c>
      <c r="AZ41" s="80">
        <f t="shared" si="22"/>
        <v>4.9720323182100676</v>
      </c>
      <c r="BA41" s="80">
        <f t="shared" si="23"/>
        <v>0.31075201988812923</v>
      </c>
      <c r="BB41" s="80">
        <f t="shared" si="24"/>
        <v>188.9372280919826</v>
      </c>
      <c r="BC41" s="80">
        <f t="shared" si="0"/>
        <v>13.362336855189559</v>
      </c>
      <c r="BD41" s="80">
        <f t="shared" si="1"/>
        <v>17.712865133623367</v>
      </c>
      <c r="BE41" s="80">
        <f t="shared" si="2"/>
        <v>3.7290242386575514</v>
      </c>
      <c r="BF41" s="81"/>
      <c r="BG41" s="81"/>
      <c r="BH41" s="82" t="s">
        <v>181</v>
      </c>
      <c r="BI41" s="80">
        <f t="shared" si="25"/>
        <v>42.580101180438454</v>
      </c>
      <c r="BJ41" s="80">
        <f t="shared" si="25"/>
        <v>20.671834625322997</v>
      </c>
      <c r="BK41" s="80">
        <f t="shared" si="26"/>
        <v>30.146425495262704</v>
      </c>
      <c r="BL41" s="80">
        <f t="shared" si="27"/>
        <v>21.963824289405682</v>
      </c>
      <c r="BM41" s="80">
        <f t="shared" si="28"/>
        <v>150.86562242374279</v>
      </c>
      <c r="BN41" s="80">
        <f t="shared" si="29"/>
        <v>9.0439276485788103</v>
      </c>
      <c r="BO41" s="80">
        <f t="shared" si="30"/>
        <v>2.9455081001472752</v>
      </c>
      <c r="BP41" s="80">
        <f t="shared" si="3"/>
        <v>4.9464138499587795</v>
      </c>
    </row>
    <row r="42" spans="1:68" s="76" customFormat="1" x14ac:dyDescent="0.25">
      <c r="A42" s="82" t="s">
        <v>182</v>
      </c>
      <c r="B42" s="113">
        <v>5294</v>
      </c>
      <c r="C42" s="113">
        <v>4420</v>
      </c>
      <c r="D42" s="113">
        <v>4353</v>
      </c>
      <c r="E42" s="113">
        <v>4287</v>
      </c>
      <c r="F42" s="113">
        <v>1986</v>
      </c>
      <c r="G42" s="113">
        <v>107</v>
      </c>
      <c r="H42" s="113">
        <v>342</v>
      </c>
      <c r="I42" s="113">
        <v>752</v>
      </c>
      <c r="J42" s="113">
        <v>100</v>
      </c>
      <c r="K42" s="113">
        <v>230</v>
      </c>
      <c r="L42" s="113">
        <v>143</v>
      </c>
      <c r="M42" s="113">
        <v>149</v>
      </c>
      <c r="N42" s="113">
        <v>107</v>
      </c>
      <c r="O42" s="113">
        <v>31</v>
      </c>
      <c r="P42" s="113">
        <v>332</v>
      </c>
      <c r="Q42" s="113">
        <v>301</v>
      </c>
      <c r="R42" s="113">
        <v>35</v>
      </c>
      <c r="S42" s="113">
        <v>38</v>
      </c>
      <c r="T42" s="113">
        <v>2</v>
      </c>
      <c r="U42" s="113">
        <v>34</v>
      </c>
      <c r="V42" s="113">
        <v>32</v>
      </c>
      <c r="W42" s="113">
        <v>348</v>
      </c>
      <c r="X42" s="113">
        <v>8</v>
      </c>
      <c r="Y42" s="113">
        <v>38</v>
      </c>
      <c r="Z42" s="113">
        <v>10</v>
      </c>
      <c r="AA42" s="113">
        <v>1401</v>
      </c>
      <c r="AB42" s="113">
        <v>96</v>
      </c>
      <c r="AC42" s="113">
        <v>218</v>
      </c>
      <c r="AD42" s="113">
        <v>24</v>
      </c>
      <c r="AE42" s="79"/>
      <c r="AF42" s="79"/>
      <c r="AG42" s="82" t="s">
        <v>182</v>
      </c>
      <c r="AH42" s="80">
        <f t="shared" si="4"/>
        <v>20.2115602568946</v>
      </c>
      <c r="AI42" s="80">
        <f t="shared" si="5"/>
        <v>64.601435587457502</v>
      </c>
      <c r="AJ42" s="80">
        <f t="shared" si="6"/>
        <v>142.04760105780127</v>
      </c>
      <c r="AK42" s="80">
        <f t="shared" si="7"/>
        <v>18.889308651303363</v>
      </c>
      <c r="AL42" s="80">
        <f t="shared" si="8"/>
        <v>43.445409897997735</v>
      </c>
      <c r="AM42" s="80">
        <f t="shared" si="9"/>
        <v>27.011711371363809</v>
      </c>
      <c r="AN42" s="80">
        <f t="shared" si="10"/>
        <v>28.145069890442009</v>
      </c>
      <c r="AO42" s="80">
        <f t="shared" si="11"/>
        <v>20.2115602568946</v>
      </c>
      <c r="AP42" s="80">
        <f t="shared" si="12"/>
        <v>5.8556856819040419</v>
      </c>
      <c r="AQ42" s="80">
        <f t="shared" si="13"/>
        <v>62.712504722327161</v>
      </c>
      <c r="AR42" s="80">
        <f t="shared" si="14"/>
        <v>56.856819040423119</v>
      </c>
      <c r="AS42" s="80">
        <f t="shared" si="15"/>
        <v>6.6112580279561763</v>
      </c>
      <c r="AT42" s="80">
        <f t="shared" si="16"/>
        <v>7.1779372874952774</v>
      </c>
      <c r="AU42" s="80">
        <f t="shared" si="17"/>
        <v>0.37778617302606721</v>
      </c>
      <c r="AV42" s="80">
        <f t="shared" si="18"/>
        <v>6.422364941443143</v>
      </c>
      <c r="AW42" s="80">
        <f t="shared" si="19"/>
        <v>6.0445787684170753</v>
      </c>
      <c r="AX42" s="80">
        <f t="shared" si="20"/>
        <v>65.734794106535702</v>
      </c>
      <c r="AY42" s="80">
        <f t="shared" si="21"/>
        <v>1.5111446921042688</v>
      </c>
      <c r="AZ42" s="80">
        <f t="shared" si="22"/>
        <v>7.1779372874952774</v>
      </c>
      <c r="BA42" s="80">
        <f t="shared" si="23"/>
        <v>1.8889308651303363</v>
      </c>
      <c r="BB42" s="80">
        <f t="shared" si="24"/>
        <v>264.63921420476009</v>
      </c>
      <c r="BC42" s="80">
        <f t="shared" si="0"/>
        <v>18.133736305251229</v>
      </c>
      <c r="BD42" s="80">
        <f t="shared" si="1"/>
        <v>41.178692859841334</v>
      </c>
      <c r="BE42" s="80">
        <f t="shared" si="2"/>
        <v>4.5334340763128074</v>
      </c>
      <c r="BF42" s="81"/>
      <c r="BG42" s="81"/>
      <c r="BH42" s="82" t="s">
        <v>182</v>
      </c>
      <c r="BI42" s="80">
        <f t="shared" si="25"/>
        <v>69.147714220078115</v>
      </c>
      <c r="BJ42" s="80">
        <f t="shared" si="25"/>
        <v>8.1642174014462334</v>
      </c>
      <c r="BK42" s="80">
        <f t="shared" si="26"/>
        <v>77.443433636575705</v>
      </c>
      <c r="BL42" s="80">
        <f t="shared" si="27"/>
        <v>33.356659668766042</v>
      </c>
      <c r="BM42" s="80">
        <f t="shared" si="28"/>
        <v>78.733031674208149</v>
      </c>
      <c r="BN42" s="80">
        <f t="shared" si="29"/>
        <v>7.9309540471191982</v>
      </c>
      <c r="BO42" s="80">
        <f t="shared" si="30"/>
        <v>4.0281973816717018</v>
      </c>
      <c r="BP42" s="80">
        <f t="shared" si="3"/>
        <v>5.4298642533936645</v>
      </c>
    </row>
    <row r="43" spans="1:68" s="76" customFormat="1" x14ac:dyDescent="0.25">
      <c r="A43" s="82" t="s">
        <v>183</v>
      </c>
      <c r="B43" s="113">
        <v>6181</v>
      </c>
      <c r="C43" s="113">
        <v>4732</v>
      </c>
      <c r="D43" s="113">
        <v>4639</v>
      </c>
      <c r="E43" s="113">
        <v>4527</v>
      </c>
      <c r="F43" s="113">
        <v>1610</v>
      </c>
      <c r="G43" s="113">
        <v>69</v>
      </c>
      <c r="H43" s="113">
        <v>366</v>
      </c>
      <c r="I43" s="113">
        <v>760</v>
      </c>
      <c r="J43" s="113">
        <v>81</v>
      </c>
      <c r="K43" s="113">
        <v>219</v>
      </c>
      <c r="L43" s="113">
        <v>229</v>
      </c>
      <c r="M43" s="113">
        <v>159</v>
      </c>
      <c r="N43" s="113">
        <v>145</v>
      </c>
      <c r="O43" s="113">
        <v>24</v>
      </c>
      <c r="P43" s="113">
        <v>146</v>
      </c>
      <c r="Q43" s="113">
        <v>250</v>
      </c>
      <c r="R43" s="113">
        <v>92</v>
      </c>
      <c r="S43" s="113">
        <v>31</v>
      </c>
      <c r="T43" s="113">
        <v>9</v>
      </c>
      <c r="U43" s="113">
        <v>23</v>
      </c>
      <c r="V43" s="113">
        <v>67</v>
      </c>
      <c r="W43" s="113">
        <v>775</v>
      </c>
      <c r="X43" s="113">
        <v>7</v>
      </c>
      <c r="Y43" s="113">
        <v>53</v>
      </c>
      <c r="Z43" s="113">
        <v>10</v>
      </c>
      <c r="AA43" s="113">
        <v>1365</v>
      </c>
      <c r="AB43" s="113">
        <v>107</v>
      </c>
      <c r="AC43" s="113">
        <v>182</v>
      </c>
      <c r="AD43" s="113">
        <v>24</v>
      </c>
      <c r="AE43" s="79"/>
      <c r="AF43" s="79"/>
      <c r="AG43" s="82" t="s">
        <v>183</v>
      </c>
      <c r="AH43" s="80">
        <f t="shared" si="4"/>
        <v>11.163242193819769</v>
      </c>
      <c r="AI43" s="80">
        <f t="shared" si="5"/>
        <v>59.213719462870088</v>
      </c>
      <c r="AJ43" s="80">
        <f t="shared" si="6"/>
        <v>122.95745025076849</v>
      </c>
      <c r="AK43" s="80">
        <f t="shared" si="7"/>
        <v>13.104675618831903</v>
      </c>
      <c r="AL43" s="80">
        <f t="shared" si="8"/>
        <v>35.431160006471444</v>
      </c>
      <c r="AM43" s="80">
        <f t="shared" si="9"/>
        <v>37.049021193981552</v>
      </c>
      <c r="AN43" s="80">
        <f t="shared" si="10"/>
        <v>25.723992881410776</v>
      </c>
      <c r="AO43" s="80">
        <f t="shared" si="11"/>
        <v>23.45898721889662</v>
      </c>
      <c r="AP43" s="80">
        <f t="shared" si="12"/>
        <v>3.8828668500242678</v>
      </c>
      <c r="AQ43" s="80">
        <f t="shared" si="13"/>
        <v>23.620773337647631</v>
      </c>
      <c r="AR43" s="80">
        <f t="shared" si="14"/>
        <v>40.446529687752793</v>
      </c>
      <c r="AS43" s="80">
        <f t="shared" si="15"/>
        <v>14.884322925093027</v>
      </c>
      <c r="AT43" s="80">
        <f t="shared" si="16"/>
        <v>5.0153696812813457</v>
      </c>
      <c r="AU43" s="80">
        <f t="shared" si="17"/>
        <v>1.4560750687591004</v>
      </c>
      <c r="AV43" s="80">
        <f t="shared" si="18"/>
        <v>3.7210807312732568</v>
      </c>
      <c r="AW43" s="80">
        <f t="shared" si="19"/>
        <v>10.839669956317749</v>
      </c>
      <c r="AX43" s="80">
        <f t="shared" si="20"/>
        <v>125.38424203203365</v>
      </c>
      <c r="AY43" s="80">
        <f t="shared" si="21"/>
        <v>1.1325028312570782</v>
      </c>
      <c r="AZ43" s="80">
        <f t="shared" si="22"/>
        <v>8.5746642938035915</v>
      </c>
      <c r="BA43" s="80">
        <f t="shared" si="23"/>
        <v>1.6178611875101117</v>
      </c>
      <c r="BB43" s="80">
        <f t="shared" si="24"/>
        <v>220.83805209513025</v>
      </c>
      <c r="BC43" s="80">
        <f t="shared" si="0"/>
        <v>17.311114706358193</v>
      </c>
      <c r="BD43" s="80">
        <f t="shared" si="1"/>
        <v>29.44507361268403</v>
      </c>
      <c r="BE43" s="80">
        <f t="shared" si="2"/>
        <v>3.8828668500242678</v>
      </c>
      <c r="BF43" s="81"/>
      <c r="BG43" s="81"/>
      <c r="BH43" s="82" t="s">
        <v>183</v>
      </c>
      <c r="BI43" s="80">
        <f t="shared" si="25"/>
        <v>53.890924768269024</v>
      </c>
      <c r="BJ43" s="80">
        <f t="shared" si="25"/>
        <v>20.322509388115751</v>
      </c>
      <c r="BK43" s="80">
        <f t="shared" si="26"/>
        <v>32.250938811574997</v>
      </c>
      <c r="BL43" s="80">
        <f t="shared" si="27"/>
        <v>50.585376629114208</v>
      </c>
      <c r="BM43" s="80">
        <f t="shared" si="28"/>
        <v>163.77852916314455</v>
      </c>
      <c r="BN43" s="80">
        <f t="shared" si="29"/>
        <v>5.0806273470289378</v>
      </c>
      <c r="BO43" s="80">
        <f t="shared" si="30"/>
        <v>4.3478260869565215</v>
      </c>
      <c r="BP43" s="80">
        <f t="shared" si="3"/>
        <v>5.0718512256973796</v>
      </c>
    </row>
    <row r="44" spans="1:68" s="76" customFormat="1" x14ac:dyDescent="0.25">
      <c r="A44" s="82" t="s">
        <v>184</v>
      </c>
      <c r="B44" s="113">
        <v>1775</v>
      </c>
      <c r="C44" s="113">
        <v>1415</v>
      </c>
      <c r="D44" s="113">
        <v>1388</v>
      </c>
      <c r="E44" s="113">
        <v>1354</v>
      </c>
      <c r="F44" s="113">
        <v>522</v>
      </c>
      <c r="G44" s="113">
        <v>20</v>
      </c>
      <c r="H44" s="113">
        <v>95</v>
      </c>
      <c r="I44" s="113">
        <v>158</v>
      </c>
      <c r="J44" s="113">
        <v>32</v>
      </c>
      <c r="K44" s="113">
        <v>78</v>
      </c>
      <c r="L44" s="113">
        <v>25</v>
      </c>
      <c r="M44" s="113">
        <v>62</v>
      </c>
      <c r="N44" s="113">
        <v>36</v>
      </c>
      <c r="O44" s="113">
        <v>13</v>
      </c>
      <c r="P44" s="113">
        <v>30</v>
      </c>
      <c r="Q44" s="113">
        <v>78</v>
      </c>
      <c r="R44" s="113">
        <v>19</v>
      </c>
      <c r="S44" s="113">
        <v>5</v>
      </c>
      <c r="T44" s="113">
        <v>2</v>
      </c>
      <c r="U44" s="113">
        <v>10</v>
      </c>
      <c r="V44" s="113">
        <v>29</v>
      </c>
      <c r="W44" s="113">
        <v>108</v>
      </c>
      <c r="X44" s="113">
        <v>3</v>
      </c>
      <c r="Y44" s="113">
        <v>15</v>
      </c>
      <c r="Z44" s="113">
        <v>3</v>
      </c>
      <c r="AA44" s="113">
        <v>392</v>
      </c>
      <c r="AB44" s="113">
        <v>42</v>
      </c>
      <c r="AC44" s="113">
        <v>57</v>
      </c>
      <c r="AD44" s="113">
        <v>3</v>
      </c>
      <c r="AE44" s="79"/>
      <c r="AF44" s="79"/>
      <c r="AG44" s="82" t="s">
        <v>184</v>
      </c>
      <c r="AH44" s="80">
        <f t="shared" si="4"/>
        <v>11.267605633802818</v>
      </c>
      <c r="AI44" s="80">
        <f t="shared" si="5"/>
        <v>53.521126760563376</v>
      </c>
      <c r="AJ44" s="80">
        <f t="shared" si="6"/>
        <v>89.014084507042256</v>
      </c>
      <c r="AK44" s="80">
        <f t="shared" si="7"/>
        <v>18.028169014084508</v>
      </c>
      <c r="AL44" s="80">
        <f t="shared" si="8"/>
        <v>43.943661971830984</v>
      </c>
      <c r="AM44" s="80">
        <f t="shared" si="9"/>
        <v>14.084507042253522</v>
      </c>
      <c r="AN44" s="80">
        <f t="shared" si="10"/>
        <v>34.929577464788728</v>
      </c>
      <c r="AO44" s="80">
        <f t="shared" si="11"/>
        <v>20.281690140845068</v>
      </c>
      <c r="AP44" s="80">
        <f t="shared" si="12"/>
        <v>7.323943661971831</v>
      </c>
      <c r="AQ44" s="80">
        <f t="shared" si="13"/>
        <v>16.901408450704224</v>
      </c>
      <c r="AR44" s="80">
        <f t="shared" si="14"/>
        <v>43.943661971830984</v>
      </c>
      <c r="AS44" s="80">
        <f t="shared" si="15"/>
        <v>10.704225352112676</v>
      </c>
      <c r="AT44" s="80">
        <f t="shared" si="16"/>
        <v>2.8169014084507045</v>
      </c>
      <c r="AU44" s="80">
        <f t="shared" si="17"/>
        <v>1.1267605633802817</v>
      </c>
      <c r="AV44" s="80">
        <f t="shared" si="18"/>
        <v>5.6338028169014089</v>
      </c>
      <c r="AW44" s="80">
        <f t="shared" si="19"/>
        <v>16.338028169014084</v>
      </c>
      <c r="AX44" s="80">
        <f t="shared" si="20"/>
        <v>60.845070422535208</v>
      </c>
      <c r="AY44" s="80">
        <f t="shared" si="21"/>
        <v>1.6901408450704227</v>
      </c>
      <c r="AZ44" s="80">
        <f t="shared" si="22"/>
        <v>8.4507042253521121</v>
      </c>
      <c r="BA44" s="80">
        <f t="shared" si="23"/>
        <v>1.6901408450704227</v>
      </c>
      <c r="BB44" s="80">
        <f t="shared" si="24"/>
        <v>220.8450704225352</v>
      </c>
      <c r="BC44" s="80">
        <f t="shared" si="0"/>
        <v>23.661971830985916</v>
      </c>
      <c r="BD44" s="80">
        <f t="shared" si="1"/>
        <v>32.112676056338032</v>
      </c>
      <c r="BE44" s="80">
        <f t="shared" si="2"/>
        <v>1.6901408450704227</v>
      </c>
      <c r="BF44" s="81"/>
      <c r="BG44" s="81"/>
      <c r="BH44" s="82" t="s">
        <v>184</v>
      </c>
      <c r="BI44" s="80">
        <f t="shared" si="25"/>
        <v>56.195965417867434</v>
      </c>
      <c r="BJ44" s="80">
        <f t="shared" si="25"/>
        <v>14.032496307237814</v>
      </c>
      <c r="BK44" s="80">
        <f t="shared" si="26"/>
        <v>22.156573116691284</v>
      </c>
      <c r="BL44" s="80">
        <f t="shared" si="27"/>
        <v>18.46381093057607</v>
      </c>
      <c r="BM44" s="80">
        <f t="shared" si="28"/>
        <v>76.325088339222617</v>
      </c>
      <c r="BN44" s="80">
        <f t="shared" si="29"/>
        <v>7.385524372230428</v>
      </c>
      <c r="BO44" s="80">
        <f t="shared" si="30"/>
        <v>5.7471264367816088</v>
      </c>
      <c r="BP44" s="80">
        <f t="shared" si="3"/>
        <v>2.1201413427561837</v>
      </c>
    </row>
    <row r="45" spans="1:68" s="76" customFormat="1" x14ac:dyDescent="0.25">
      <c r="A45" s="82" t="s">
        <v>185</v>
      </c>
      <c r="B45" s="113">
        <v>2338</v>
      </c>
      <c r="C45" s="113">
        <v>1863</v>
      </c>
      <c r="D45" s="113">
        <v>1829</v>
      </c>
      <c r="E45" s="113">
        <v>1790</v>
      </c>
      <c r="F45" s="113">
        <v>808</v>
      </c>
      <c r="G45" s="113">
        <v>33</v>
      </c>
      <c r="H45" s="113">
        <v>189</v>
      </c>
      <c r="I45" s="113">
        <v>387</v>
      </c>
      <c r="J45" s="113">
        <v>39</v>
      </c>
      <c r="K45" s="113">
        <v>122</v>
      </c>
      <c r="L45" s="113">
        <v>67</v>
      </c>
      <c r="M45" s="113">
        <v>84</v>
      </c>
      <c r="N45" s="113">
        <v>57</v>
      </c>
      <c r="O45" s="113">
        <v>20</v>
      </c>
      <c r="P45" s="113">
        <v>84</v>
      </c>
      <c r="Q45" s="113">
        <v>149</v>
      </c>
      <c r="R45" s="113">
        <v>27</v>
      </c>
      <c r="S45" s="113">
        <v>24</v>
      </c>
      <c r="T45" s="113">
        <v>1</v>
      </c>
      <c r="U45" s="113">
        <v>17</v>
      </c>
      <c r="V45" s="113">
        <v>16</v>
      </c>
      <c r="W45" s="113">
        <v>223</v>
      </c>
      <c r="X45" s="113">
        <v>3</v>
      </c>
      <c r="Y45" s="113">
        <v>25</v>
      </c>
      <c r="Z45" s="113">
        <v>1</v>
      </c>
      <c r="AA45" s="113">
        <v>668</v>
      </c>
      <c r="AB45" s="113">
        <v>44</v>
      </c>
      <c r="AC45" s="113">
        <v>91</v>
      </c>
      <c r="AD45" s="113">
        <v>10</v>
      </c>
      <c r="AE45" s="79"/>
      <c r="AF45" s="79"/>
      <c r="AG45" s="82" t="s">
        <v>185</v>
      </c>
      <c r="AH45" s="80">
        <f t="shared" si="4"/>
        <v>14.114627887082978</v>
      </c>
      <c r="AI45" s="80">
        <f t="shared" si="5"/>
        <v>80.838323353293418</v>
      </c>
      <c r="AJ45" s="80">
        <f t="shared" si="6"/>
        <v>165.52609067579127</v>
      </c>
      <c r="AK45" s="80">
        <f t="shared" si="7"/>
        <v>16.680923866552607</v>
      </c>
      <c r="AL45" s="80">
        <f t="shared" si="8"/>
        <v>52.18135158254919</v>
      </c>
      <c r="AM45" s="80">
        <f t="shared" si="9"/>
        <v>28.656971770744224</v>
      </c>
      <c r="AN45" s="80">
        <f t="shared" si="10"/>
        <v>35.928143712574851</v>
      </c>
      <c r="AO45" s="80">
        <f t="shared" si="11"/>
        <v>24.379811804961506</v>
      </c>
      <c r="AP45" s="80">
        <f t="shared" si="12"/>
        <v>8.5543199315654412</v>
      </c>
      <c r="AQ45" s="80">
        <f t="shared" si="13"/>
        <v>35.928143712574851</v>
      </c>
      <c r="AR45" s="80">
        <f t="shared" si="14"/>
        <v>63.729683490162529</v>
      </c>
      <c r="AS45" s="80">
        <f t="shared" si="15"/>
        <v>11.548331907613344</v>
      </c>
      <c r="AT45" s="80">
        <f t="shared" si="16"/>
        <v>10.265183917878529</v>
      </c>
      <c r="AU45" s="80">
        <f t="shared" si="17"/>
        <v>0.42771599657827203</v>
      </c>
      <c r="AV45" s="80">
        <f t="shared" si="18"/>
        <v>7.2711719418306249</v>
      </c>
      <c r="AW45" s="80">
        <f t="shared" si="19"/>
        <v>6.8434559452523525</v>
      </c>
      <c r="AX45" s="80">
        <f t="shared" si="20"/>
        <v>95.380667236954665</v>
      </c>
      <c r="AY45" s="80">
        <f t="shared" si="21"/>
        <v>1.2831479897348161</v>
      </c>
      <c r="AZ45" s="80">
        <f t="shared" si="22"/>
        <v>10.692899914456801</v>
      </c>
      <c r="BA45" s="80">
        <f t="shared" si="23"/>
        <v>0.42771599657827203</v>
      </c>
      <c r="BB45" s="80">
        <f t="shared" si="24"/>
        <v>285.71428571428572</v>
      </c>
      <c r="BC45" s="80">
        <f t="shared" si="0"/>
        <v>18.819503849443969</v>
      </c>
      <c r="BD45" s="80">
        <f t="shared" si="1"/>
        <v>38.922155688622759</v>
      </c>
      <c r="BE45" s="80">
        <f t="shared" si="2"/>
        <v>4.2771599657827206</v>
      </c>
      <c r="BF45" s="81"/>
      <c r="BG45" s="81"/>
      <c r="BH45" s="82" t="s">
        <v>185</v>
      </c>
      <c r="BI45" s="80">
        <f t="shared" si="25"/>
        <v>81.465281574630936</v>
      </c>
      <c r="BJ45" s="80">
        <f t="shared" si="25"/>
        <v>15.083798882681563</v>
      </c>
      <c r="BK45" s="80">
        <f t="shared" si="26"/>
        <v>46.927374301675975</v>
      </c>
      <c r="BL45" s="80">
        <f t="shared" si="27"/>
        <v>37.430167597765369</v>
      </c>
      <c r="BM45" s="80">
        <f t="shared" si="28"/>
        <v>119.69940955448202</v>
      </c>
      <c r="BN45" s="80">
        <f t="shared" si="29"/>
        <v>9.4972067039106154</v>
      </c>
      <c r="BO45" s="80">
        <f t="shared" si="30"/>
        <v>3.7128712871287126</v>
      </c>
      <c r="BP45" s="80">
        <f t="shared" si="3"/>
        <v>5.3676865271068177</v>
      </c>
    </row>
    <row r="46" spans="1:68" s="76" customFormat="1" x14ac:dyDescent="0.25">
      <c r="A46" s="82" t="s">
        <v>186</v>
      </c>
      <c r="B46" s="113">
        <v>2946</v>
      </c>
      <c r="C46" s="113">
        <v>2459</v>
      </c>
      <c r="D46" s="113">
        <v>2430</v>
      </c>
      <c r="E46" s="113">
        <v>2400</v>
      </c>
      <c r="F46" s="113">
        <v>1120</v>
      </c>
      <c r="G46" s="113">
        <v>49</v>
      </c>
      <c r="H46" s="113">
        <v>126</v>
      </c>
      <c r="I46" s="113">
        <v>392</v>
      </c>
      <c r="J46" s="113">
        <v>36</v>
      </c>
      <c r="K46" s="113">
        <v>167</v>
      </c>
      <c r="L46" s="113">
        <v>108</v>
      </c>
      <c r="M46" s="113">
        <v>103</v>
      </c>
      <c r="N46" s="113">
        <v>46</v>
      </c>
      <c r="O46" s="113">
        <v>9</v>
      </c>
      <c r="P46" s="113">
        <v>94</v>
      </c>
      <c r="Q46" s="113">
        <v>129</v>
      </c>
      <c r="R46" s="113">
        <v>20</v>
      </c>
      <c r="S46" s="113">
        <v>22</v>
      </c>
      <c r="T46" s="113">
        <v>1</v>
      </c>
      <c r="U46" s="113">
        <v>14</v>
      </c>
      <c r="V46" s="113">
        <v>29</v>
      </c>
      <c r="W46" s="113">
        <v>219</v>
      </c>
      <c r="X46" s="113">
        <v>2</v>
      </c>
      <c r="Y46" s="113">
        <v>28</v>
      </c>
      <c r="Z46" s="113">
        <v>3</v>
      </c>
      <c r="AA46" s="113">
        <v>727</v>
      </c>
      <c r="AB46" s="113">
        <v>59</v>
      </c>
      <c r="AC46" s="113">
        <v>101</v>
      </c>
      <c r="AD46" s="113">
        <v>22</v>
      </c>
      <c r="AE46" s="79"/>
      <c r="AF46" s="79"/>
      <c r="AG46" s="82" t="s">
        <v>186</v>
      </c>
      <c r="AH46" s="80">
        <f t="shared" si="4"/>
        <v>16.632722335369994</v>
      </c>
      <c r="AI46" s="80">
        <f t="shared" si="5"/>
        <v>42.769857433808554</v>
      </c>
      <c r="AJ46" s="80">
        <f t="shared" si="6"/>
        <v>133.06177868295995</v>
      </c>
      <c r="AK46" s="80">
        <f t="shared" si="7"/>
        <v>12.219959266802444</v>
      </c>
      <c r="AL46" s="80">
        <f t="shared" si="8"/>
        <v>56.687033265444668</v>
      </c>
      <c r="AM46" s="80">
        <f t="shared" si="9"/>
        <v>36.65987780040733</v>
      </c>
      <c r="AN46" s="80">
        <f t="shared" si="10"/>
        <v>34.962661235573655</v>
      </c>
      <c r="AO46" s="80">
        <f t="shared" si="11"/>
        <v>15.614392396469789</v>
      </c>
      <c r="AP46" s="80">
        <f t="shared" si="12"/>
        <v>3.0549898167006111</v>
      </c>
      <c r="AQ46" s="80">
        <f t="shared" si="13"/>
        <v>31.907671418873047</v>
      </c>
      <c r="AR46" s="80">
        <f t="shared" si="14"/>
        <v>43.788187372708762</v>
      </c>
      <c r="AS46" s="80">
        <f t="shared" si="15"/>
        <v>6.7888662593346911</v>
      </c>
      <c r="AT46" s="80">
        <f t="shared" si="16"/>
        <v>7.4677528852681601</v>
      </c>
      <c r="AU46" s="80">
        <f t="shared" si="17"/>
        <v>0.33944331296673452</v>
      </c>
      <c r="AV46" s="80">
        <f t="shared" si="18"/>
        <v>4.7522063815342834</v>
      </c>
      <c r="AW46" s="80">
        <f t="shared" si="19"/>
        <v>9.8438560760353031</v>
      </c>
      <c r="AX46" s="80">
        <f t="shared" si="20"/>
        <v>74.338085539714868</v>
      </c>
      <c r="AY46" s="80">
        <f t="shared" si="21"/>
        <v>0.67888662593346905</v>
      </c>
      <c r="AZ46" s="80">
        <f t="shared" si="22"/>
        <v>9.5044127630685669</v>
      </c>
      <c r="BA46" s="80">
        <f t="shared" si="23"/>
        <v>1.0183299389002036</v>
      </c>
      <c r="BB46" s="80">
        <f t="shared" si="24"/>
        <v>246.77528852681601</v>
      </c>
      <c r="BC46" s="80">
        <f t="shared" si="0"/>
        <v>20.027155465037339</v>
      </c>
      <c r="BD46" s="80">
        <f t="shared" si="1"/>
        <v>34.28377460964019</v>
      </c>
      <c r="BE46" s="80">
        <f t="shared" si="2"/>
        <v>7.4677528852681601</v>
      </c>
      <c r="BF46" s="81"/>
      <c r="BG46" s="81"/>
      <c r="BH46" s="82" t="s">
        <v>186</v>
      </c>
      <c r="BI46" s="80">
        <f t="shared" si="25"/>
        <v>53.086419753086425</v>
      </c>
      <c r="BJ46" s="80">
        <f t="shared" si="25"/>
        <v>8.3333333333333339</v>
      </c>
      <c r="BK46" s="80">
        <f t="shared" si="26"/>
        <v>39.166666666666671</v>
      </c>
      <c r="BL46" s="80">
        <f t="shared" si="27"/>
        <v>45</v>
      </c>
      <c r="BM46" s="80">
        <f t="shared" si="28"/>
        <v>89.060593737291583</v>
      </c>
      <c r="BN46" s="80">
        <f t="shared" si="29"/>
        <v>5.8333333333333339</v>
      </c>
      <c r="BO46" s="80">
        <f t="shared" si="30"/>
        <v>1.7857142857142856</v>
      </c>
      <c r="BP46" s="80">
        <f t="shared" si="3"/>
        <v>8.9467263115087423</v>
      </c>
    </row>
    <row r="47" spans="1:68" s="76" customFormat="1" x14ac:dyDescent="0.25">
      <c r="A47" s="82" t="s">
        <v>187</v>
      </c>
      <c r="B47" s="113">
        <v>10430</v>
      </c>
      <c r="C47" s="113">
        <v>8330</v>
      </c>
      <c r="D47" s="113">
        <v>8188</v>
      </c>
      <c r="E47" s="113">
        <v>8040</v>
      </c>
      <c r="F47" s="113">
        <v>2981</v>
      </c>
      <c r="G47" s="113">
        <v>154</v>
      </c>
      <c r="H47" s="113">
        <v>636</v>
      </c>
      <c r="I47" s="113">
        <v>1140</v>
      </c>
      <c r="J47" s="113">
        <v>90</v>
      </c>
      <c r="K47" s="113">
        <v>404</v>
      </c>
      <c r="L47" s="113">
        <v>178</v>
      </c>
      <c r="M47" s="113">
        <v>280</v>
      </c>
      <c r="N47" s="113">
        <v>220</v>
      </c>
      <c r="O47" s="113">
        <v>62</v>
      </c>
      <c r="P47" s="113">
        <v>465</v>
      </c>
      <c r="Q47" s="113">
        <v>420</v>
      </c>
      <c r="R47" s="113">
        <v>98</v>
      </c>
      <c r="S47" s="113">
        <v>78</v>
      </c>
      <c r="T47" s="113">
        <v>10</v>
      </c>
      <c r="U47" s="113">
        <v>47</v>
      </c>
      <c r="V47" s="113">
        <v>123</v>
      </c>
      <c r="W47" s="113">
        <v>1374</v>
      </c>
      <c r="X47" s="113">
        <v>1</v>
      </c>
      <c r="Y47" s="113">
        <v>108</v>
      </c>
      <c r="Z47" s="113">
        <v>12</v>
      </c>
      <c r="AA47" s="113">
        <v>2329</v>
      </c>
      <c r="AB47" s="113">
        <v>200</v>
      </c>
      <c r="AC47" s="113">
        <v>267</v>
      </c>
      <c r="AD47" s="113">
        <v>61</v>
      </c>
      <c r="AE47" s="79"/>
      <c r="AF47" s="79"/>
      <c r="AG47" s="82" t="s">
        <v>187</v>
      </c>
      <c r="AH47" s="80">
        <f t="shared" si="4"/>
        <v>14.765100671140939</v>
      </c>
      <c r="AI47" s="80">
        <f t="shared" si="5"/>
        <v>60.977948226270378</v>
      </c>
      <c r="AJ47" s="80">
        <f t="shared" si="6"/>
        <v>109.30009587727709</v>
      </c>
      <c r="AK47" s="80">
        <f t="shared" si="7"/>
        <v>8.6289549376797705</v>
      </c>
      <c r="AL47" s="80">
        <f t="shared" si="8"/>
        <v>38.734419942473636</v>
      </c>
      <c r="AM47" s="80">
        <f t="shared" si="9"/>
        <v>17.066155321188877</v>
      </c>
      <c r="AN47" s="80">
        <f t="shared" si="10"/>
        <v>26.845637583892618</v>
      </c>
      <c r="AO47" s="80">
        <f t="shared" si="11"/>
        <v>21.09300095877277</v>
      </c>
      <c r="AP47" s="80">
        <f t="shared" si="12"/>
        <v>5.9443911792905082</v>
      </c>
      <c r="AQ47" s="80">
        <f t="shared" si="13"/>
        <v>44.582933844678813</v>
      </c>
      <c r="AR47" s="80">
        <f t="shared" si="14"/>
        <v>40.268456375838923</v>
      </c>
      <c r="AS47" s="80">
        <f t="shared" si="15"/>
        <v>9.3959731543624159</v>
      </c>
      <c r="AT47" s="80">
        <f t="shared" si="16"/>
        <v>7.4784276126558007</v>
      </c>
      <c r="AU47" s="80">
        <f t="shared" si="17"/>
        <v>0.9587727708533077</v>
      </c>
      <c r="AV47" s="80">
        <f t="shared" si="18"/>
        <v>4.5062320230105462</v>
      </c>
      <c r="AW47" s="80">
        <f t="shared" si="19"/>
        <v>11.792905081495686</v>
      </c>
      <c r="AX47" s="80">
        <f t="shared" si="20"/>
        <v>131.73537871524448</v>
      </c>
      <c r="AY47" s="80">
        <f t="shared" si="21"/>
        <v>9.5877277085330767E-2</v>
      </c>
      <c r="AZ47" s="80">
        <f t="shared" si="22"/>
        <v>10.354745925215724</v>
      </c>
      <c r="BA47" s="80">
        <f t="shared" si="23"/>
        <v>1.1505273250239691</v>
      </c>
      <c r="BB47" s="80">
        <f t="shared" si="24"/>
        <v>223.29817833173539</v>
      </c>
      <c r="BC47" s="80">
        <f t="shared" si="0"/>
        <v>19.175455417066157</v>
      </c>
      <c r="BD47" s="80">
        <f t="shared" si="1"/>
        <v>25.599232981783317</v>
      </c>
      <c r="BE47" s="80">
        <f t="shared" si="2"/>
        <v>5.8485139022051778</v>
      </c>
      <c r="BF47" s="81"/>
      <c r="BG47" s="81"/>
      <c r="BH47" s="82" t="s">
        <v>187</v>
      </c>
      <c r="BI47" s="80">
        <f t="shared" si="25"/>
        <v>51.294577430385928</v>
      </c>
      <c r="BJ47" s="80">
        <f t="shared" si="25"/>
        <v>12.189054726368159</v>
      </c>
      <c r="BK47" s="80">
        <f t="shared" si="26"/>
        <v>57.835820895522389</v>
      </c>
      <c r="BL47" s="80">
        <f t="shared" si="27"/>
        <v>22.139303482587064</v>
      </c>
      <c r="BM47" s="80">
        <f t="shared" si="28"/>
        <v>164.94597839135656</v>
      </c>
      <c r="BN47" s="80">
        <f t="shared" si="29"/>
        <v>5.8457711442786069</v>
      </c>
      <c r="BO47" s="80">
        <f t="shared" si="30"/>
        <v>0.33545790003354581</v>
      </c>
      <c r="BP47" s="80">
        <f t="shared" si="3"/>
        <v>7.322929171668668</v>
      </c>
    </row>
    <row r="48" spans="1:68" s="76" customFormat="1" x14ac:dyDescent="0.25">
      <c r="A48" s="82" t="s">
        <v>188</v>
      </c>
      <c r="B48" s="113">
        <v>8955</v>
      </c>
      <c r="C48" s="113">
        <v>7219</v>
      </c>
      <c r="D48" s="113">
        <v>7077</v>
      </c>
      <c r="E48" s="113">
        <v>6943</v>
      </c>
      <c r="F48" s="113">
        <v>2618</v>
      </c>
      <c r="G48" s="113">
        <v>100</v>
      </c>
      <c r="H48" s="113">
        <v>678</v>
      </c>
      <c r="I48" s="113">
        <v>1232</v>
      </c>
      <c r="J48" s="113">
        <v>161</v>
      </c>
      <c r="K48" s="113">
        <v>367</v>
      </c>
      <c r="L48" s="113">
        <v>143</v>
      </c>
      <c r="M48" s="113">
        <v>181</v>
      </c>
      <c r="N48" s="113">
        <v>365</v>
      </c>
      <c r="O48" s="113">
        <v>48</v>
      </c>
      <c r="P48" s="113">
        <v>492</v>
      </c>
      <c r="Q48" s="113">
        <v>374</v>
      </c>
      <c r="R48" s="113">
        <v>74</v>
      </c>
      <c r="S48" s="113">
        <v>68</v>
      </c>
      <c r="T48" s="113">
        <v>5</v>
      </c>
      <c r="U48" s="113">
        <v>43</v>
      </c>
      <c r="V48" s="113">
        <v>106</v>
      </c>
      <c r="W48" s="113">
        <v>617</v>
      </c>
      <c r="X48" s="113">
        <v>17</v>
      </c>
      <c r="Y48" s="113">
        <v>91</v>
      </c>
      <c r="Z48" s="113">
        <v>25</v>
      </c>
      <c r="AA48" s="113">
        <v>2083</v>
      </c>
      <c r="AB48" s="113">
        <v>175</v>
      </c>
      <c r="AC48" s="113">
        <v>242</v>
      </c>
      <c r="AD48" s="113">
        <v>40</v>
      </c>
      <c r="AE48" s="79"/>
      <c r="AF48" s="79"/>
      <c r="AG48" s="82" t="s">
        <v>188</v>
      </c>
      <c r="AH48" s="80">
        <f t="shared" si="4"/>
        <v>11.166945840312675</v>
      </c>
      <c r="AI48" s="80">
        <f t="shared" si="5"/>
        <v>75.711892797319933</v>
      </c>
      <c r="AJ48" s="80">
        <f t="shared" si="6"/>
        <v>137.57677275265215</v>
      </c>
      <c r="AK48" s="80">
        <f t="shared" si="7"/>
        <v>17.978782802903407</v>
      </c>
      <c r="AL48" s="80">
        <f t="shared" si="8"/>
        <v>40.982691233947513</v>
      </c>
      <c r="AM48" s="80">
        <f t="shared" si="9"/>
        <v>15.968732551647124</v>
      </c>
      <c r="AN48" s="80">
        <f t="shared" si="10"/>
        <v>20.21217197096594</v>
      </c>
      <c r="AO48" s="80">
        <f t="shared" si="11"/>
        <v>40.759352317141264</v>
      </c>
      <c r="AP48" s="80">
        <f t="shared" si="12"/>
        <v>5.3601340033500842</v>
      </c>
      <c r="AQ48" s="80">
        <f t="shared" si="13"/>
        <v>54.941373534338361</v>
      </c>
      <c r="AR48" s="80">
        <f t="shared" si="14"/>
        <v>41.764377442769401</v>
      </c>
      <c r="AS48" s="80">
        <f t="shared" si="15"/>
        <v>8.263539921831379</v>
      </c>
      <c r="AT48" s="80">
        <f t="shared" si="16"/>
        <v>7.5935231714126186</v>
      </c>
      <c r="AU48" s="80">
        <f t="shared" si="17"/>
        <v>0.55834729201563371</v>
      </c>
      <c r="AV48" s="80">
        <f t="shared" si="18"/>
        <v>4.8017867113344499</v>
      </c>
      <c r="AW48" s="80">
        <f t="shared" si="19"/>
        <v>11.836962590731435</v>
      </c>
      <c r="AX48" s="80">
        <f t="shared" si="20"/>
        <v>68.900055834729201</v>
      </c>
      <c r="AY48" s="80">
        <f t="shared" si="21"/>
        <v>1.8983807928531546</v>
      </c>
      <c r="AZ48" s="80">
        <f t="shared" si="22"/>
        <v>10.161920714684534</v>
      </c>
      <c r="BA48" s="80">
        <f t="shared" si="23"/>
        <v>2.7917364600781687</v>
      </c>
      <c r="BB48" s="80">
        <f t="shared" si="24"/>
        <v>232.60748185371301</v>
      </c>
      <c r="BC48" s="80">
        <f t="shared" si="0"/>
        <v>19.54215522054718</v>
      </c>
      <c r="BD48" s="80">
        <f t="shared" si="1"/>
        <v>27.024008933556672</v>
      </c>
      <c r="BE48" s="80">
        <f t="shared" si="2"/>
        <v>4.4667783361250697</v>
      </c>
      <c r="BF48" s="81"/>
      <c r="BG48" s="81"/>
      <c r="BH48" s="82" t="s">
        <v>188</v>
      </c>
      <c r="BI48" s="80">
        <f t="shared" si="25"/>
        <v>52.847251660308039</v>
      </c>
      <c r="BJ48" s="80">
        <f t="shared" si="25"/>
        <v>10.658216909117096</v>
      </c>
      <c r="BK48" s="80">
        <f t="shared" si="26"/>
        <v>70.862739449805559</v>
      </c>
      <c r="BL48" s="80">
        <f t="shared" si="27"/>
        <v>20.59628402707763</v>
      </c>
      <c r="BM48" s="80">
        <f t="shared" si="28"/>
        <v>85.468901509904427</v>
      </c>
      <c r="BN48" s="80">
        <f t="shared" si="29"/>
        <v>6.1932882039464205</v>
      </c>
      <c r="BO48" s="80">
        <f t="shared" si="30"/>
        <v>6.4935064935064943</v>
      </c>
      <c r="BP48" s="80">
        <f t="shared" si="3"/>
        <v>5.5409336473195738</v>
      </c>
    </row>
    <row r="49" spans="1:68" s="76" customFormat="1" x14ac:dyDescent="0.25">
      <c r="A49" s="82" t="s">
        <v>189</v>
      </c>
      <c r="B49" s="113">
        <v>4532</v>
      </c>
      <c r="C49" s="113">
        <v>3553</v>
      </c>
      <c r="D49" s="113">
        <v>3484</v>
      </c>
      <c r="E49" s="113">
        <v>3414</v>
      </c>
      <c r="F49" s="113">
        <v>1314</v>
      </c>
      <c r="G49" s="113">
        <v>64</v>
      </c>
      <c r="H49" s="113">
        <v>237</v>
      </c>
      <c r="I49" s="113">
        <v>489</v>
      </c>
      <c r="J49" s="113">
        <v>75</v>
      </c>
      <c r="K49" s="113">
        <v>182</v>
      </c>
      <c r="L49" s="113">
        <v>136</v>
      </c>
      <c r="M49" s="113">
        <v>126</v>
      </c>
      <c r="N49" s="113">
        <v>75</v>
      </c>
      <c r="O49" s="113">
        <v>25</v>
      </c>
      <c r="P49" s="113">
        <v>190</v>
      </c>
      <c r="Q49" s="113">
        <v>176</v>
      </c>
      <c r="R49" s="113">
        <v>51</v>
      </c>
      <c r="S49" s="113">
        <v>23</v>
      </c>
      <c r="T49" s="113">
        <v>2</v>
      </c>
      <c r="U49" s="113">
        <v>15</v>
      </c>
      <c r="V49" s="113">
        <v>63</v>
      </c>
      <c r="W49" s="113">
        <v>458</v>
      </c>
      <c r="X49" s="113">
        <v>14</v>
      </c>
      <c r="Y49" s="113">
        <v>23</v>
      </c>
      <c r="Z49" s="113">
        <v>11</v>
      </c>
      <c r="AA49" s="113">
        <v>961</v>
      </c>
      <c r="AB49" s="113">
        <v>90</v>
      </c>
      <c r="AC49" s="113">
        <v>112</v>
      </c>
      <c r="AD49" s="113">
        <v>18</v>
      </c>
      <c r="AE49" s="79"/>
      <c r="AF49" s="79"/>
      <c r="AG49" s="82" t="s">
        <v>189</v>
      </c>
      <c r="AH49" s="80">
        <f t="shared" si="4"/>
        <v>14.121800529567521</v>
      </c>
      <c r="AI49" s="80">
        <f t="shared" si="5"/>
        <v>52.294792586054726</v>
      </c>
      <c r="AJ49" s="80">
        <f t="shared" si="6"/>
        <v>107.89938217122683</v>
      </c>
      <c r="AK49" s="80">
        <f t="shared" si="7"/>
        <v>16.548984995586938</v>
      </c>
      <c r="AL49" s="80">
        <f t="shared" si="8"/>
        <v>40.158870255957638</v>
      </c>
      <c r="AM49" s="80">
        <f t="shared" si="9"/>
        <v>30.00882612533098</v>
      </c>
      <c r="AN49" s="80">
        <f t="shared" si="10"/>
        <v>27.802294792586054</v>
      </c>
      <c r="AO49" s="80">
        <f t="shared" si="11"/>
        <v>16.548984995586938</v>
      </c>
      <c r="AP49" s="80">
        <f t="shared" si="12"/>
        <v>5.5163283318623124</v>
      </c>
      <c r="AQ49" s="80">
        <f t="shared" si="13"/>
        <v>41.924095322153576</v>
      </c>
      <c r="AR49" s="80">
        <f t="shared" si="14"/>
        <v>38.834951456310677</v>
      </c>
      <c r="AS49" s="80">
        <f t="shared" si="15"/>
        <v>11.253309796999117</v>
      </c>
      <c r="AT49" s="80">
        <f t="shared" si="16"/>
        <v>5.0750220653133278</v>
      </c>
      <c r="AU49" s="80">
        <f t="shared" si="17"/>
        <v>0.44130626654898503</v>
      </c>
      <c r="AV49" s="80">
        <f t="shared" si="18"/>
        <v>3.3097969991173875</v>
      </c>
      <c r="AW49" s="80">
        <f t="shared" si="19"/>
        <v>13.901147396293027</v>
      </c>
      <c r="AX49" s="80">
        <f t="shared" si="20"/>
        <v>101.05913503971757</v>
      </c>
      <c r="AY49" s="80">
        <f t="shared" si="21"/>
        <v>3.0891438658428951</v>
      </c>
      <c r="AZ49" s="80">
        <f t="shared" si="22"/>
        <v>5.0750220653133278</v>
      </c>
      <c r="BA49" s="80">
        <f t="shared" si="23"/>
        <v>2.4271844660194173</v>
      </c>
      <c r="BB49" s="80">
        <f t="shared" si="24"/>
        <v>212.04766107678731</v>
      </c>
      <c r="BC49" s="80">
        <f t="shared" si="0"/>
        <v>19.858781994704326</v>
      </c>
      <c r="BD49" s="80">
        <f t="shared" si="1"/>
        <v>24.713150926743161</v>
      </c>
      <c r="BE49" s="80">
        <f t="shared" si="2"/>
        <v>3.9717563989408644</v>
      </c>
      <c r="BF49" s="81"/>
      <c r="BG49" s="81"/>
      <c r="BH49" s="82" t="s">
        <v>189</v>
      </c>
      <c r="BI49" s="80">
        <f t="shared" si="25"/>
        <v>50.5166475315729</v>
      </c>
      <c r="BJ49" s="80">
        <f t="shared" si="25"/>
        <v>14.938488576449911</v>
      </c>
      <c r="BK49" s="80">
        <f t="shared" si="26"/>
        <v>55.653192735793795</v>
      </c>
      <c r="BL49" s="80">
        <f t="shared" si="27"/>
        <v>39.835969537199766</v>
      </c>
      <c r="BM49" s="80">
        <f t="shared" si="28"/>
        <v>128.90515057697721</v>
      </c>
      <c r="BN49" s="80">
        <f t="shared" si="29"/>
        <v>4.3936731107205631</v>
      </c>
      <c r="BO49" s="80">
        <f t="shared" si="30"/>
        <v>10.6544901065449</v>
      </c>
      <c r="BP49" s="80">
        <f t="shared" si="3"/>
        <v>5.0661412890515054</v>
      </c>
    </row>
    <row r="50" spans="1:68" s="76" customFormat="1" x14ac:dyDescent="0.25">
      <c r="A50" s="82" t="s">
        <v>190</v>
      </c>
      <c r="B50" s="113">
        <v>7916</v>
      </c>
      <c r="C50" s="113">
        <v>6461</v>
      </c>
      <c r="D50" s="113">
        <v>6359</v>
      </c>
      <c r="E50" s="113">
        <v>6257</v>
      </c>
      <c r="F50" s="113">
        <v>2529</v>
      </c>
      <c r="G50" s="113">
        <v>121</v>
      </c>
      <c r="H50" s="113">
        <v>406</v>
      </c>
      <c r="I50" s="113">
        <v>1147</v>
      </c>
      <c r="J50" s="113">
        <v>157</v>
      </c>
      <c r="K50" s="113">
        <v>333</v>
      </c>
      <c r="L50" s="113">
        <v>133</v>
      </c>
      <c r="M50" s="113">
        <v>138</v>
      </c>
      <c r="N50" s="113">
        <v>251</v>
      </c>
      <c r="O50" s="113">
        <v>45</v>
      </c>
      <c r="P50" s="113">
        <v>684</v>
      </c>
      <c r="Q50" s="113">
        <v>308</v>
      </c>
      <c r="R50" s="113">
        <v>78</v>
      </c>
      <c r="S50" s="113">
        <v>47</v>
      </c>
      <c r="T50" s="113">
        <v>1</v>
      </c>
      <c r="U50" s="113">
        <v>35</v>
      </c>
      <c r="V50" s="113">
        <v>44</v>
      </c>
      <c r="W50" s="113">
        <v>526</v>
      </c>
      <c r="X50" s="113">
        <v>8</v>
      </c>
      <c r="Y50" s="113">
        <v>47</v>
      </c>
      <c r="Z50" s="113">
        <v>29</v>
      </c>
      <c r="AA50" s="113">
        <v>1683</v>
      </c>
      <c r="AB50" s="113">
        <v>97</v>
      </c>
      <c r="AC50" s="113">
        <v>202</v>
      </c>
      <c r="AD50" s="113">
        <v>36</v>
      </c>
      <c r="AE50" s="79"/>
      <c r="AF50" s="79"/>
      <c r="AG50" s="82" t="s">
        <v>190</v>
      </c>
      <c r="AH50" s="80">
        <f t="shared" si="4"/>
        <v>15.285497726124305</v>
      </c>
      <c r="AI50" s="80">
        <f t="shared" si="5"/>
        <v>51.288529560384028</v>
      </c>
      <c r="AJ50" s="80">
        <f t="shared" si="6"/>
        <v>144.89641232945931</v>
      </c>
      <c r="AK50" s="80">
        <f t="shared" si="7"/>
        <v>19.833249115715009</v>
      </c>
      <c r="AL50" s="80">
        <f t="shared" si="8"/>
        <v>42.066700353713998</v>
      </c>
      <c r="AM50" s="80">
        <f t="shared" si="9"/>
        <v>16.801414855987872</v>
      </c>
      <c r="AN50" s="80">
        <f t="shared" si="10"/>
        <v>17.433046993431027</v>
      </c>
      <c r="AO50" s="80">
        <f t="shared" si="11"/>
        <v>31.707933299646289</v>
      </c>
      <c r="AP50" s="80">
        <f t="shared" si="12"/>
        <v>5.6846892369883779</v>
      </c>
      <c r="AQ50" s="80">
        <f t="shared" si="13"/>
        <v>86.407276402223346</v>
      </c>
      <c r="AR50" s="80">
        <f t="shared" si="14"/>
        <v>38.908539666498228</v>
      </c>
      <c r="AS50" s="80">
        <f t="shared" si="15"/>
        <v>9.8534613441131889</v>
      </c>
      <c r="AT50" s="80">
        <f t="shared" si="16"/>
        <v>5.9373420919656388</v>
      </c>
      <c r="AU50" s="80">
        <f t="shared" si="17"/>
        <v>0.12632642748863063</v>
      </c>
      <c r="AV50" s="80">
        <f t="shared" si="18"/>
        <v>4.4214249621020718</v>
      </c>
      <c r="AW50" s="80">
        <f t="shared" si="19"/>
        <v>5.558362809499747</v>
      </c>
      <c r="AX50" s="80">
        <f t="shared" si="20"/>
        <v>66.447700859019704</v>
      </c>
      <c r="AY50" s="80">
        <f t="shared" si="21"/>
        <v>1.010611419909045</v>
      </c>
      <c r="AZ50" s="80">
        <f t="shared" si="22"/>
        <v>5.9373420919656388</v>
      </c>
      <c r="BA50" s="80">
        <f t="shared" si="23"/>
        <v>3.6634663971702883</v>
      </c>
      <c r="BB50" s="80">
        <f t="shared" si="24"/>
        <v>212.60737746336534</v>
      </c>
      <c r="BC50" s="80">
        <f t="shared" si="0"/>
        <v>12.253663466397171</v>
      </c>
      <c r="BD50" s="80">
        <f t="shared" si="1"/>
        <v>25.517938352703386</v>
      </c>
      <c r="BE50" s="80">
        <f t="shared" si="2"/>
        <v>4.5477513895907027</v>
      </c>
      <c r="BF50" s="81"/>
      <c r="BG50" s="81"/>
      <c r="BH50" s="82" t="s">
        <v>190</v>
      </c>
      <c r="BI50" s="80">
        <f t="shared" si="25"/>
        <v>48.435288567384809</v>
      </c>
      <c r="BJ50" s="80">
        <f t="shared" si="25"/>
        <v>12.466038037398114</v>
      </c>
      <c r="BK50" s="80">
        <f t="shared" si="26"/>
        <v>109.3175643279527</v>
      </c>
      <c r="BL50" s="80">
        <f t="shared" si="27"/>
        <v>21.256193063768581</v>
      </c>
      <c r="BM50" s="80">
        <f t="shared" si="28"/>
        <v>81.411546200278607</v>
      </c>
      <c r="BN50" s="80">
        <f t="shared" si="29"/>
        <v>5.5937350167812045</v>
      </c>
      <c r="BO50" s="80">
        <f t="shared" si="30"/>
        <v>3.1633056544088571</v>
      </c>
      <c r="BP50" s="80">
        <f t="shared" si="3"/>
        <v>5.5718928958365579</v>
      </c>
    </row>
    <row r="51" spans="1:68" s="76" customFormat="1" x14ac:dyDescent="0.25">
      <c r="A51" s="82" t="s">
        <v>191</v>
      </c>
      <c r="B51" s="113">
        <v>6242</v>
      </c>
      <c r="C51" s="113">
        <v>5108</v>
      </c>
      <c r="D51" s="113">
        <v>5052</v>
      </c>
      <c r="E51" s="113">
        <v>4988</v>
      </c>
      <c r="F51" s="113">
        <v>2303</v>
      </c>
      <c r="G51" s="113">
        <v>113</v>
      </c>
      <c r="H51" s="113">
        <v>373</v>
      </c>
      <c r="I51" s="113">
        <v>881</v>
      </c>
      <c r="J51" s="113">
        <v>135</v>
      </c>
      <c r="K51" s="113">
        <v>273</v>
      </c>
      <c r="L51" s="113">
        <v>302</v>
      </c>
      <c r="M51" s="113">
        <v>147</v>
      </c>
      <c r="N51" s="113">
        <v>182</v>
      </c>
      <c r="O51" s="113">
        <v>44</v>
      </c>
      <c r="P51" s="113">
        <v>670</v>
      </c>
      <c r="Q51" s="113">
        <v>327</v>
      </c>
      <c r="R51" s="113">
        <v>47</v>
      </c>
      <c r="S51" s="113">
        <v>59</v>
      </c>
      <c r="T51" s="113">
        <v>8</v>
      </c>
      <c r="U51" s="113">
        <v>19</v>
      </c>
      <c r="V51" s="113">
        <v>46</v>
      </c>
      <c r="W51" s="113">
        <v>717</v>
      </c>
      <c r="X51" s="113">
        <v>15</v>
      </c>
      <c r="Y51" s="113">
        <v>48</v>
      </c>
      <c r="Z51" s="113">
        <v>10</v>
      </c>
      <c r="AA51" s="113">
        <v>1659</v>
      </c>
      <c r="AB51" s="113">
        <v>160</v>
      </c>
      <c r="AC51" s="113">
        <v>213</v>
      </c>
      <c r="AD51" s="113">
        <v>56</v>
      </c>
      <c r="AE51" s="79"/>
      <c r="AF51" s="79"/>
      <c r="AG51" s="82" t="s">
        <v>191</v>
      </c>
      <c r="AH51" s="80">
        <f t="shared" si="4"/>
        <v>18.103172060237103</v>
      </c>
      <c r="AI51" s="80">
        <f t="shared" si="5"/>
        <v>59.756488305030445</v>
      </c>
      <c r="AJ51" s="80">
        <f t="shared" si="6"/>
        <v>141.14066004485741</v>
      </c>
      <c r="AK51" s="80">
        <f t="shared" si="7"/>
        <v>21.627683434796541</v>
      </c>
      <c r="AL51" s="80">
        <f t="shared" si="8"/>
        <v>43.735982057033006</v>
      </c>
      <c r="AM51" s="80">
        <f t="shared" si="9"/>
        <v>48.381928868952265</v>
      </c>
      <c r="AN51" s="80">
        <f t="shared" si="10"/>
        <v>23.550144184556235</v>
      </c>
      <c r="AO51" s="80">
        <f t="shared" si="11"/>
        <v>29.157321371355334</v>
      </c>
      <c r="AP51" s="80">
        <f t="shared" si="12"/>
        <v>7.0490227491188726</v>
      </c>
      <c r="AQ51" s="80">
        <f t="shared" si="13"/>
        <v>107.33739186158283</v>
      </c>
      <c r="AR51" s="80">
        <f t="shared" si="14"/>
        <v>52.387055430951619</v>
      </c>
      <c r="AS51" s="80">
        <f t="shared" si="15"/>
        <v>7.5296379365587951</v>
      </c>
      <c r="AT51" s="80">
        <f t="shared" si="16"/>
        <v>9.4520986863184877</v>
      </c>
      <c r="AU51" s="80">
        <f t="shared" si="17"/>
        <v>1.281640499839795</v>
      </c>
      <c r="AV51" s="80">
        <f t="shared" si="18"/>
        <v>3.0438961871195129</v>
      </c>
      <c r="AW51" s="80">
        <f t="shared" si="19"/>
        <v>7.3694328740788206</v>
      </c>
      <c r="AX51" s="80">
        <f t="shared" si="20"/>
        <v>114.86702979814162</v>
      </c>
      <c r="AY51" s="80">
        <f t="shared" si="21"/>
        <v>2.4030759371996155</v>
      </c>
      <c r="AZ51" s="80">
        <f t="shared" si="22"/>
        <v>7.6898429990387696</v>
      </c>
      <c r="BA51" s="80">
        <f t="shared" si="23"/>
        <v>1.6020506247997437</v>
      </c>
      <c r="BB51" s="80">
        <f t="shared" si="24"/>
        <v>265.78019865427751</v>
      </c>
      <c r="BC51" s="80">
        <f t="shared" si="0"/>
        <v>25.632809996795899</v>
      </c>
      <c r="BD51" s="80">
        <f t="shared" si="1"/>
        <v>34.123678308234538</v>
      </c>
      <c r="BE51" s="80">
        <f t="shared" si="2"/>
        <v>8.9714834988785643</v>
      </c>
      <c r="BF51" s="81"/>
      <c r="BG51" s="81"/>
      <c r="BH51" s="82" t="s">
        <v>191</v>
      </c>
      <c r="BI51" s="80">
        <f t="shared" si="25"/>
        <v>64.726840855106886</v>
      </c>
      <c r="BJ51" s="80">
        <f t="shared" si="25"/>
        <v>9.4226142742582191</v>
      </c>
      <c r="BK51" s="80">
        <f t="shared" si="26"/>
        <v>134.32237369687249</v>
      </c>
      <c r="BL51" s="80">
        <f t="shared" si="27"/>
        <v>60.545308740978349</v>
      </c>
      <c r="BM51" s="80">
        <f t="shared" si="28"/>
        <v>140.36805011746281</v>
      </c>
      <c r="BN51" s="80">
        <f t="shared" si="29"/>
        <v>3.8091419406575779</v>
      </c>
      <c r="BO51" s="80">
        <f t="shared" si="30"/>
        <v>6.5132435953104642</v>
      </c>
      <c r="BP51" s="80">
        <f t="shared" si="3"/>
        <v>10.963194988253719</v>
      </c>
    </row>
    <row r="52" spans="1:68" s="76" customFormat="1" x14ac:dyDescent="0.25">
      <c r="A52" s="82" t="s">
        <v>192</v>
      </c>
      <c r="B52" s="113">
        <v>3592</v>
      </c>
      <c r="C52" s="113">
        <v>2851</v>
      </c>
      <c r="D52" s="113">
        <v>2799</v>
      </c>
      <c r="E52" s="113">
        <v>2741</v>
      </c>
      <c r="F52" s="113">
        <v>1034</v>
      </c>
      <c r="G52" s="113">
        <v>43</v>
      </c>
      <c r="H52" s="113">
        <v>186</v>
      </c>
      <c r="I52" s="113">
        <v>476</v>
      </c>
      <c r="J52" s="113">
        <v>34</v>
      </c>
      <c r="K52" s="113">
        <v>148</v>
      </c>
      <c r="L52" s="113">
        <v>85</v>
      </c>
      <c r="M52" s="113">
        <v>115</v>
      </c>
      <c r="N52" s="113">
        <v>137</v>
      </c>
      <c r="O52" s="113">
        <v>32</v>
      </c>
      <c r="P52" s="113">
        <v>111</v>
      </c>
      <c r="Q52" s="113">
        <v>138</v>
      </c>
      <c r="R52" s="113">
        <v>45</v>
      </c>
      <c r="S52" s="113">
        <v>21</v>
      </c>
      <c r="T52" s="113">
        <v>1</v>
      </c>
      <c r="U52" s="113">
        <v>28</v>
      </c>
      <c r="V52" s="113">
        <v>45</v>
      </c>
      <c r="W52" s="113">
        <v>328</v>
      </c>
      <c r="X52" s="113">
        <v>3</v>
      </c>
      <c r="Y52" s="113">
        <v>23</v>
      </c>
      <c r="Z52" s="113">
        <v>3</v>
      </c>
      <c r="AA52" s="113">
        <v>858</v>
      </c>
      <c r="AB52" s="113">
        <v>61</v>
      </c>
      <c r="AC52" s="113">
        <v>119</v>
      </c>
      <c r="AD52" s="113">
        <v>14</v>
      </c>
      <c r="AE52" s="79"/>
      <c r="AF52" s="79"/>
      <c r="AG52" s="82" t="s">
        <v>192</v>
      </c>
      <c r="AH52" s="80">
        <f t="shared" si="4"/>
        <v>11.971046770601337</v>
      </c>
      <c r="AI52" s="80">
        <f t="shared" si="5"/>
        <v>51.781737193763924</v>
      </c>
      <c r="AJ52" s="80">
        <f t="shared" si="6"/>
        <v>132.51670378619156</v>
      </c>
      <c r="AK52" s="80">
        <f t="shared" si="7"/>
        <v>9.4654788418708247</v>
      </c>
      <c r="AL52" s="80">
        <f t="shared" si="8"/>
        <v>41.202672605790646</v>
      </c>
      <c r="AM52" s="80">
        <f t="shared" si="9"/>
        <v>23.663697104677059</v>
      </c>
      <c r="AN52" s="80">
        <f t="shared" si="10"/>
        <v>32.015590200445438</v>
      </c>
      <c r="AO52" s="80">
        <f t="shared" si="11"/>
        <v>38.14031180400891</v>
      </c>
      <c r="AP52" s="80">
        <f t="shared" si="12"/>
        <v>8.908685968819599</v>
      </c>
      <c r="AQ52" s="80">
        <f t="shared" si="13"/>
        <v>30.902004454342983</v>
      </c>
      <c r="AR52" s="80">
        <f t="shared" si="14"/>
        <v>38.418708240534521</v>
      </c>
      <c r="AS52" s="80">
        <f t="shared" si="15"/>
        <v>12.527839643652561</v>
      </c>
      <c r="AT52" s="80">
        <f t="shared" si="16"/>
        <v>5.846325167037862</v>
      </c>
      <c r="AU52" s="80">
        <f t="shared" si="17"/>
        <v>0.27839643652561247</v>
      </c>
      <c r="AV52" s="80">
        <f t="shared" si="18"/>
        <v>7.7951002227171493</v>
      </c>
      <c r="AW52" s="80">
        <f t="shared" si="19"/>
        <v>12.527839643652561</v>
      </c>
      <c r="AX52" s="80">
        <f t="shared" si="20"/>
        <v>91.314031180400889</v>
      </c>
      <c r="AY52" s="80">
        <f t="shared" si="21"/>
        <v>0.83518930957683746</v>
      </c>
      <c r="AZ52" s="80">
        <f t="shared" si="22"/>
        <v>6.4031180400890868</v>
      </c>
      <c r="BA52" s="80">
        <f t="shared" si="23"/>
        <v>0.83518930957683746</v>
      </c>
      <c r="BB52" s="80">
        <f t="shared" si="24"/>
        <v>238.8641425389755</v>
      </c>
      <c r="BC52" s="80">
        <f t="shared" si="0"/>
        <v>16.982182628062361</v>
      </c>
      <c r="BD52" s="80">
        <f t="shared" si="1"/>
        <v>33.129175946547889</v>
      </c>
      <c r="BE52" s="80">
        <f t="shared" si="2"/>
        <v>3.8975501113585747</v>
      </c>
      <c r="BF52" s="81"/>
      <c r="BG52" s="81"/>
      <c r="BH52" s="82" t="s">
        <v>192</v>
      </c>
      <c r="BI52" s="80">
        <f t="shared" si="25"/>
        <v>49.30332261521972</v>
      </c>
      <c r="BJ52" s="80">
        <f t="shared" si="25"/>
        <v>16.417365924844948</v>
      </c>
      <c r="BK52" s="80">
        <f t="shared" si="26"/>
        <v>40.496169281284203</v>
      </c>
      <c r="BL52" s="80">
        <f t="shared" si="27"/>
        <v>31.010580080262677</v>
      </c>
      <c r="BM52" s="80">
        <f t="shared" si="28"/>
        <v>115.04735180638373</v>
      </c>
      <c r="BN52" s="80">
        <f t="shared" si="29"/>
        <v>10.215249908792412</v>
      </c>
      <c r="BO52" s="80">
        <f t="shared" si="30"/>
        <v>2.9013539651837523</v>
      </c>
      <c r="BP52" s="80">
        <f t="shared" si="3"/>
        <v>4.9105576990529638</v>
      </c>
    </row>
    <row r="53" spans="1:68" s="76" customFormat="1" x14ac:dyDescent="0.25">
      <c r="A53" s="82" t="s">
        <v>193</v>
      </c>
      <c r="B53" s="113">
        <v>5267</v>
      </c>
      <c r="C53" s="113">
        <v>4115</v>
      </c>
      <c r="D53" s="113">
        <v>4023</v>
      </c>
      <c r="E53" s="113">
        <v>3952</v>
      </c>
      <c r="F53" s="113">
        <v>1472</v>
      </c>
      <c r="G53" s="113">
        <v>56</v>
      </c>
      <c r="H53" s="113">
        <v>363</v>
      </c>
      <c r="I53" s="113">
        <v>431</v>
      </c>
      <c r="J53" s="113">
        <v>84</v>
      </c>
      <c r="K53" s="113">
        <v>151</v>
      </c>
      <c r="L53" s="113">
        <v>96</v>
      </c>
      <c r="M53" s="113">
        <v>70</v>
      </c>
      <c r="N53" s="113">
        <v>70</v>
      </c>
      <c r="O53" s="113">
        <v>24</v>
      </c>
      <c r="P53" s="113">
        <v>194</v>
      </c>
      <c r="Q53" s="113">
        <v>168</v>
      </c>
      <c r="R53" s="113">
        <v>38</v>
      </c>
      <c r="S53" s="113">
        <v>33</v>
      </c>
      <c r="T53" s="113">
        <v>7</v>
      </c>
      <c r="U53" s="113">
        <v>22</v>
      </c>
      <c r="V53" s="113">
        <v>66</v>
      </c>
      <c r="W53" s="113">
        <v>391</v>
      </c>
      <c r="X53" s="113">
        <v>1</v>
      </c>
      <c r="Y53" s="113">
        <v>25</v>
      </c>
      <c r="Z53" s="113">
        <v>3</v>
      </c>
      <c r="AA53" s="113">
        <v>1001</v>
      </c>
      <c r="AB53" s="113">
        <v>85</v>
      </c>
      <c r="AC53" s="113">
        <v>182</v>
      </c>
      <c r="AD53" s="113">
        <v>21</v>
      </c>
      <c r="AE53" s="79"/>
      <c r="AF53" s="79"/>
      <c r="AG53" s="82" t="s">
        <v>193</v>
      </c>
      <c r="AH53" s="80">
        <f t="shared" si="4"/>
        <v>10.632238465919878</v>
      </c>
      <c r="AI53" s="80">
        <f t="shared" si="5"/>
        <v>68.919688627302065</v>
      </c>
      <c r="AJ53" s="80">
        <f t="shared" si="6"/>
        <v>81.830263907347643</v>
      </c>
      <c r="AK53" s="80">
        <f t="shared" si="7"/>
        <v>15.948357698879818</v>
      </c>
      <c r="AL53" s="80">
        <f t="shared" si="8"/>
        <v>28.669071577748241</v>
      </c>
      <c r="AM53" s="80">
        <f t="shared" si="9"/>
        <v>18.226694513005505</v>
      </c>
      <c r="AN53" s="80">
        <f t="shared" si="10"/>
        <v>13.290298082399849</v>
      </c>
      <c r="AO53" s="80">
        <f t="shared" si="11"/>
        <v>13.290298082399849</v>
      </c>
      <c r="AP53" s="80">
        <f t="shared" si="12"/>
        <v>4.5566736282513762</v>
      </c>
      <c r="AQ53" s="80">
        <f t="shared" si="13"/>
        <v>36.833111828365297</v>
      </c>
      <c r="AR53" s="80">
        <f t="shared" si="14"/>
        <v>31.896715397759635</v>
      </c>
      <c r="AS53" s="80">
        <f t="shared" si="15"/>
        <v>7.2147332447313461</v>
      </c>
      <c r="AT53" s="80">
        <f t="shared" si="16"/>
        <v>6.2654262388456434</v>
      </c>
      <c r="AU53" s="80">
        <f t="shared" si="17"/>
        <v>1.3290298082399847</v>
      </c>
      <c r="AV53" s="80">
        <f t="shared" si="18"/>
        <v>4.1769508258970953</v>
      </c>
      <c r="AW53" s="80">
        <f t="shared" si="19"/>
        <v>12.530852477691287</v>
      </c>
      <c r="AX53" s="80">
        <f t="shared" si="20"/>
        <v>74.235807860262014</v>
      </c>
      <c r="AY53" s="80">
        <f t="shared" si="21"/>
        <v>0.18986140117714068</v>
      </c>
      <c r="AZ53" s="80">
        <f t="shared" si="22"/>
        <v>4.7465350294285171</v>
      </c>
      <c r="BA53" s="80">
        <f t="shared" si="23"/>
        <v>0.56958420353142203</v>
      </c>
      <c r="BB53" s="80">
        <f t="shared" si="24"/>
        <v>190.05126257831785</v>
      </c>
      <c r="BC53" s="80">
        <f t="shared" si="0"/>
        <v>16.138219100056958</v>
      </c>
      <c r="BD53" s="80">
        <f t="shared" si="1"/>
        <v>34.554775014239603</v>
      </c>
      <c r="BE53" s="80">
        <f t="shared" si="2"/>
        <v>3.9870894247199544</v>
      </c>
      <c r="BF53" s="81"/>
      <c r="BG53" s="81"/>
      <c r="BH53" s="82" t="s">
        <v>193</v>
      </c>
      <c r="BI53" s="80">
        <f t="shared" si="25"/>
        <v>41.759880686055183</v>
      </c>
      <c r="BJ53" s="80">
        <f t="shared" si="25"/>
        <v>9.6153846153846168</v>
      </c>
      <c r="BK53" s="80">
        <f t="shared" si="26"/>
        <v>49.089068825910928</v>
      </c>
      <c r="BL53" s="80">
        <f t="shared" si="27"/>
        <v>24.291497975708502</v>
      </c>
      <c r="BM53" s="80">
        <f t="shared" si="28"/>
        <v>95.01822600243014</v>
      </c>
      <c r="BN53" s="80">
        <f t="shared" si="29"/>
        <v>5.566801619433198</v>
      </c>
      <c r="BO53" s="80">
        <f t="shared" si="30"/>
        <v>0.67934782608695654</v>
      </c>
      <c r="BP53" s="80">
        <f t="shared" si="3"/>
        <v>5.1032806804374244</v>
      </c>
    </row>
    <row r="54" spans="1:68" s="76" customFormat="1" x14ac:dyDescent="0.25">
      <c r="A54" s="82" t="s">
        <v>194</v>
      </c>
      <c r="B54" s="113">
        <v>10525</v>
      </c>
      <c r="C54" s="113">
        <v>8510</v>
      </c>
      <c r="D54" s="113">
        <v>8389</v>
      </c>
      <c r="E54" s="113">
        <v>8256</v>
      </c>
      <c r="F54" s="113">
        <v>3720</v>
      </c>
      <c r="G54" s="113">
        <v>207</v>
      </c>
      <c r="H54" s="113">
        <v>660</v>
      </c>
      <c r="I54" s="113">
        <v>1415</v>
      </c>
      <c r="J54" s="113">
        <v>246</v>
      </c>
      <c r="K54" s="113">
        <v>390</v>
      </c>
      <c r="L54" s="113">
        <v>416</v>
      </c>
      <c r="M54" s="113">
        <v>176</v>
      </c>
      <c r="N54" s="113">
        <v>293</v>
      </c>
      <c r="O54" s="113">
        <v>102</v>
      </c>
      <c r="P54" s="113">
        <v>301</v>
      </c>
      <c r="Q54" s="113">
        <v>449</v>
      </c>
      <c r="R54" s="113">
        <v>92</v>
      </c>
      <c r="S54" s="113">
        <v>81</v>
      </c>
      <c r="T54" s="113">
        <v>11</v>
      </c>
      <c r="U54" s="113">
        <v>62</v>
      </c>
      <c r="V54" s="113">
        <v>116</v>
      </c>
      <c r="W54" s="113">
        <v>811</v>
      </c>
      <c r="X54" s="113">
        <v>25</v>
      </c>
      <c r="Y54" s="113">
        <v>72</v>
      </c>
      <c r="Z54" s="113">
        <v>10</v>
      </c>
      <c r="AA54" s="113">
        <v>2563</v>
      </c>
      <c r="AB54" s="113">
        <v>156</v>
      </c>
      <c r="AC54" s="113">
        <v>371</v>
      </c>
      <c r="AD54" s="113">
        <v>81</v>
      </c>
      <c r="AE54" s="79"/>
      <c r="AF54" s="79"/>
      <c r="AG54" s="82" t="s">
        <v>194</v>
      </c>
      <c r="AH54" s="80">
        <f t="shared" si="4"/>
        <v>19.667458432304038</v>
      </c>
      <c r="AI54" s="80">
        <f t="shared" si="5"/>
        <v>62.707838479809972</v>
      </c>
      <c r="AJ54" s="80">
        <f t="shared" si="6"/>
        <v>134.44180522565321</v>
      </c>
      <c r="AK54" s="80">
        <f t="shared" si="7"/>
        <v>23.3729216152019</v>
      </c>
      <c r="AL54" s="80">
        <f t="shared" si="8"/>
        <v>37.054631828978621</v>
      </c>
      <c r="AM54" s="80">
        <f t="shared" si="9"/>
        <v>39.524940617577201</v>
      </c>
      <c r="AN54" s="80">
        <f t="shared" si="10"/>
        <v>16.722090261282659</v>
      </c>
      <c r="AO54" s="80">
        <f t="shared" si="11"/>
        <v>27.838479809976249</v>
      </c>
      <c r="AP54" s="80">
        <f t="shared" si="12"/>
        <v>9.6912114014251785</v>
      </c>
      <c r="AQ54" s="80">
        <f t="shared" si="13"/>
        <v>28.598574821852733</v>
      </c>
      <c r="AR54" s="80">
        <f t="shared" si="14"/>
        <v>42.660332541567698</v>
      </c>
      <c r="AS54" s="80">
        <f t="shared" si="15"/>
        <v>8.7410926365795731</v>
      </c>
      <c r="AT54" s="80">
        <f t="shared" si="16"/>
        <v>7.6959619952494061</v>
      </c>
      <c r="AU54" s="80">
        <f t="shared" si="17"/>
        <v>1.0451306413301662</v>
      </c>
      <c r="AV54" s="80">
        <f t="shared" si="18"/>
        <v>5.8907363420427545</v>
      </c>
      <c r="AW54" s="80">
        <f t="shared" si="19"/>
        <v>11.021377672209027</v>
      </c>
      <c r="AX54" s="80">
        <f t="shared" si="20"/>
        <v>77.054631828978614</v>
      </c>
      <c r="AY54" s="80">
        <f t="shared" si="21"/>
        <v>2.3752969121140142</v>
      </c>
      <c r="AZ54" s="80">
        <f t="shared" si="22"/>
        <v>6.8408551068883607</v>
      </c>
      <c r="BA54" s="80">
        <f t="shared" si="23"/>
        <v>0.95011876484560565</v>
      </c>
      <c r="BB54" s="80">
        <f t="shared" si="24"/>
        <v>243.51543942992873</v>
      </c>
      <c r="BC54" s="80">
        <f t="shared" si="0"/>
        <v>14.821852731591449</v>
      </c>
      <c r="BD54" s="80">
        <f t="shared" si="1"/>
        <v>35.249406175771973</v>
      </c>
      <c r="BE54" s="80">
        <f t="shared" si="2"/>
        <v>7.6959619952494061</v>
      </c>
      <c r="BF54" s="81"/>
      <c r="BG54" s="81"/>
      <c r="BH54" s="82" t="s">
        <v>194</v>
      </c>
      <c r="BI54" s="80">
        <f t="shared" si="25"/>
        <v>53.522469901060916</v>
      </c>
      <c r="BJ54" s="80">
        <f t="shared" si="25"/>
        <v>11.143410852713179</v>
      </c>
      <c r="BK54" s="80">
        <f t="shared" si="26"/>
        <v>36.458333333333336</v>
      </c>
      <c r="BL54" s="80">
        <f t="shared" si="27"/>
        <v>50.387596899224803</v>
      </c>
      <c r="BM54" s="80">
        <f t="shared" si="28"/>
        <v>95.299647473560512</v>
      </c>
      <c r="BN54" s="80">
        <f t="shared" si="29"/>
        <v>7.5096899224806206</v>
      </c>
      <c r="BO54" s="80">
        <f t="shared" si="30"/>
        <v>6.720430107526882</v>
      </c>
      <c r="BP54" s="80">
        <f t="shared" si="3"/>
        <v>9.518213866039952</v>
      </c>
    </row>
    <row r="55" spans="1:68" s="76" customFormat="1" x14ac:dyDescent="0.25">
      <c r="A55" s="82" t="s">
        <v>195</v>
      </c>
      <c r="B55" s="113">
        <v>5012</v>
      </c>
      <c r="C55" s="113">
        <v>4012</v>
      </c>
      <c r="D55" s="113">
        <v>3949</v>
      </c>
      <c r="E55" s="113">
        <v>3878</v>
      </c>
      <c r="F55" s="113">
        <v>1536</v>
      </c>
      <c r="G55" s="113">
        <v>83</v>
      </c>
      <c r="H55" s="113">
        <v>357</v>
      </c>
      <c r="I55" s="113">
        <v>700</v>
      </c>
      <c r="J55" s="113">
        <v>85</v>
      </c>
      <c r="K55" s="113">
        <v>163</v>
      </c>
      <c r="L55" s="113">
        <v>165</v>
      </c>
      <c r="M55" s="113">
        <v>104</v>
      </c>
      <c r="N55" s="113">
        <v>187</v>
      </c>
      <c r="O55" s="113">
        <v>33</v>
      </c>
      <c r="P55" s="113">
        <v>444</v>
      </c>
      <c r="Q55" s="113">
        <v>184</v>
      </c>
      <c r="R55" s="113">
        <v>64</v>
      </c>
      <c r="S55" s="113">
        <v>54</v>
      </c>
      <c r="T55" s="113">
        <v>19</v>
      </c>
      <c r="U55" s="113">
        <v>37</v>
      </c>
      <c r="V55" s="113">
        <v>48</v>
      </c>
      <c r="W55" s="113">
        <v>233</v>
      </c>
      <c r="X55" s="113">
        <v>14</v>
      </c>
      <c r="Y55" s="113">
        <v>30</v>
      </c>
      <c r="Z55" s="113">
        <v>11</v>
      </c>
      <c r="AA55" s="113">
        <v>1182</v>
      </c>
      <c r="AB55" s="113">
        <v>105</v>
      </c>
      <c r="AC55" s="113">
        <v>180</v>
      </c>
      <c r="AD55" s="113">
        <v>11</v>
      </c>
      <c r="AE55" s="79"/>
      <c r="AF55" s="79"/>
      <c r="AG55" s="82" t="s">
        <v>195</v>
      </c>
      <c r="AH55" s="80">
        <f t="shared" si="4"/>
        <v>16.560255387071031</v>
      </c>
      <c r="AI55" s="80">
        <f t="shared" si="5"/>
        <v>71.229050279329599</v>
      </c>
      <c r="AJ55" s="80">
        <f t="shared" si="6"/>
        <v>139.66480446927375</v>
      </c>
      <c r="AK55" s="80">
        <f t="shared" si="7"/>
        <v>16.95929768555467</v>
      </c>
      <c r="AL55" s="80">
        <f t="shared" si="8"/>
        <v>32.521947326416594</v>
      </c>
      <c r="AM55" s="80">
        <f t="shared" si="9"/>
        <v>32.920989624900237</v>
      </c>
      <c r="AN55" s="80">
        <f t="shared" si="10"/>
        <v>20.750199521149241</v>
      </c>
      <c r="AO55" s="80">
        <f t="shared" si="11"/>
        <v>37.310454908220272</v>
      </c>
      <c r="AP55" s="80">
        <f t="shared" si="12"/>
        <v>6.5841979249800486</v>
      </c>
      <c r="AQ55" s="80">
        <f t="shared" si="13"/>
        <v>88.587390263367908</v>
      </c>
      <c r="AR55" s="80">
        <f t="shared" si="14"/>
        <v>36.711891460494812</v>
      </c>
      <c r="AS55" s="80">
        <f t="shared" si="15"/>
        <v>12.769353551476458</v>
      </c>
      <c r="AT55" s="80">
        <f t="shared" si="16"/>
        <v>10.77414205905826</v>
      </c>
      <c r="AU55" s="80">
        <f t="shared" si="17"/>
        <v>3.7909018355945729</v>
      </c>
      <c r="AV55" s="80">
        <f t="shared" si="18"/>
        <v>7.3822825219473263</v>
      </c>
      <c r="AW55" s="80">
        <f t="shared" si="19"/>
        <v>9.5770151636073422</v>
      </c>
      <c r="AX55" s="80">
        <f t="shared" si="20"/>
        <v>46.488427773343972</v>
      </c>
      <c r="AY55" s="80">
        <f t="shared" si="21"/>
        <v>2.7932960893854748</v>
      </c>
      <c r="AZ55" s="80">
        <f t="shared" si="22"/>
        <v>5.9856344772545889</v>
      </c>
      <c r="BA55" s="80">
        <f t="shared" si="23"/>
        <v>2.1947326416600159</v>
      </c>
      <c r="BB55" s="80">
        <f t="shared" si="24"/>
        <v>235.83399840383083</v>
      </c>
      <c r="BC55" s="80">
        <f t="shared" si="0"/>
        <v>20.949720670391059</v>
      </c>
      <c r="BD55" s="80">
        <f t="shared" si="1"/>
        <v>35.913806863527533</v>
      </c>
      <c r="BE55" s="80">
        <f t="shared" si="2"/>
        <v>2.1947326416600159</v>
      </c>
      <c r="BF55" s="81"/>
      <c r="BG55" s="81"/>
      <c r="BH55" s="82" t="s">
        <v>195</v>
      </c>
      <c r="BI55" s="80">
        <f t="shared" si="25"/>
        <v>46.594074449227655</v>
      </c>
      <c r="BJ55" s="80">
        <f t="shared" si="25"/>
        <v>16.503352243424445</v>
      </c>
      <c r="BK55" s="80">
        <f t="shared" si="26"/>
        <v>114.49200618875709</v>
      </c>
      <c r="BL55" s="80">
        <f t="shared" si="27"/>
        <v>42.547705002578653</v>
      </c>
      <c r="BM55" s="80">
        <f t="shared" si="28"/>
        <v>58.075772681954135</v>
      </c>
      <c r="BN55" s="80">
        <f t="shared" si="29"/>
        <v>9.5410005157297579</v>
      </c>
      <c r="BO55" s="80">
        <f t="shared" si="30"/>
        <v>9.1145833333333339</v>
      </c>
      <c r="BP55" s="80">
        <f t="shared" si="3"/>
        <v>2.7417746759720836</v>
      </c>
    </row>
    <row r="56" spans="1:68" s="76" customFormat="1" x14ac:dyDescent="0.25">
      <c r="A56" s="82" t="s">
        <v>196</v>
      </c>
      <c r="B56" s="113">
        <v>5991</v>
      </c>
      <c r="C56" s="113">
        <v>4769</v>
      </c>
      <c r="D56" s="113">
        <v>4700</v>
      </c>
      <c r="E56" s="113">
        <v>4615</v>
      </c>
      <c r="F56" s="113">
        <v>1900</v>
      </c>
      <c r="G56" s="113">
        <v>97</v>
      </c>
      <c r="H56" s="113">
        <v>386</v>
      </c>
      <c r="I56" s="113">
        <v>748</v>
      </c>
      <c r="J56" s="113">
        <v>98</v>
      </c>
      <c r="K56" s="113">
        <v>259</v>
      </c>
      <c r="L56" s="113">
        <v>187</v>
      </c>
      <c r="M56" s="113">
        <v>127</v>
      </c>
      <c r="N56" s="113">
        <v>91</v>
      </c>
      <c r="O56" s="113">
        <v>17</v>
      </c>
      <c r="P56" s="113">
        <v>186</v>
      </c>
      <c r="Q56" s="113">
        <v>291</v>
      </c>
      <c r="R56" s="113">
        <v>64</v>
      </c>
      <c r="S56" s="113">
        <v>48</v>
      </c>
      <c r="T56" s="113">
        <v>7</v>
      </c>
      <c r="U56" s="113">
        <v>19</v>
      </c>
      <c r="V56" s="113">
        <v>42</v>
      </c>
      <c r="W56" s="113">
        <v>566</v>
      </c>
      <c r="X56" s="113">
        <v>3</v>
      </c>
      <c r="Y56" s="113">
        <v>54</v>
      </c>
      <c r="Z56" s="113">
        <v>10</v>
      </c>
      <c r="AA56" s="113">
        <v>1412</v>
      </c>
      <c r="AB56" s="113">
        <v>110</v>
      </c>
      <c r="AC56" s="113">
        <v>199</v>
      </c>
      <c r="AD56" s="113">
        <v>39</v>
      </c>
      <c r="AE56" s="79"/>
      <c r="AF56" s="79"/>
      <c r="AG56" s="82" t="s">
        <v>196</v>
      </c>
      <c r="AH56" s="80">
        <f t="shared" si="4"/>
        <v>16.190953096311134</v>
      </c>
      <c r="AI56" s="80">
        <f t="shared" si="5"/>
        <v>64.429978300784512</v>
      </c>
      <c r="AJ56" s="80">
        <f t="shared" si="6"/>
        <v>124.85394758804874</v>
      </c>
      <c r="AK56" s="80">
        <f t="shared" si="7"/>
        <v>16.357870138541145</v>
      </c>
      <c r="AL56" s="80">
        <f t="shared" si="8"/>
        <v>43.231513937573027</v>
      </c>
      <c r="AM56" s="80">
        <f t="shared" si="9"/>
        <v>31.213486897012185</v>
      </c>
      <c r="AN56" s="80">
        <f t="shared" si="10"/>
        <v>21.198464363211485</v>
      </c>
      <c r="AO56" s="80">
        <f t="shared" si="11"/>
        <v>15.189450842931064</v>
      </c>
      <c r="AP56" s="80">
        <f t="shared" si="12"/>
        <v>2.8375897179101983</v>
      </c>
      <c r="AQ56" s="80">
        <f t="shared" si="13"/>
        <v>31.04656985478217</v>
      </c>
      <c r="AR56" s="80">
        <f t="shared" si="14"/>
        <v>48.572859288933401</v>
      </c>
      <c r="AS56" s="80">
        <f t="shared" si="15"/>
        <v>10.682690702720748</v>
      </c>
      <c r="AT56" s="80">
        <f t="shared" si="16"/>
        <v>8.0120180270405594</v>
      </c>
      <c r="AU56" s="80">
        <f t="shared" si="17"/>
        <v>1.1684192956100818</v>
      </c>
      <c r="AV56" s="80">
        <f t="shared" si="18"/>
        <v>3.1714238023702221</v>
      </c>
      <c r="AW56" s="80">
        <f t="shared" si="19"/>
        <v>7.0105157736604911</v>
      </c>
      <c r="AX56" s="80">
        <f t="shared" si="20"/>
        <v>94.475045902186608</v>
      </c>
      <c r="AY56" s="80">
        <f t="shared" si="21"/>
        <v>0.50075112669003496</v>
      </c>
      <c r="AZ56" s="80">
        <f t="shared" si="22"/>
        <v>9.0135202804206322</v>
      </c>
      <c r="BA56" s="80">
        <f t="shared" si="23"/>
        <v>1.6691704223001167</v>
      </c>
      <c r="BB56" s="80">
        <f t="shared" si="24"/>
        <v>235.68686362877651</v>
      </c>
      <c r="BC56" s="80">
        <f t="shared" si="0"/>
        <v>18.360874645301283</v>
      </c>
      <c r="BD56" s="80">
        <f t="shared" si="1"/>
        <v>33.216491403772324</v>
      </c>
      <c r="BE56" s="80">
        <f t="shared" si="2"/>
        <v>6.5097646469704555</v>
      </c>
      <c r="BF56" s="81"/>
      <c r="BG56" s="81"/>
      <c r="BH56" s="82" t="s">
        <v>196</v>
      </c>
      <c r="BI56" s="80">
        <f t="shared" si="25"/>
        <v>61.914893617021278</v>
      </c>
      <c r="BJ56" s="80">
        <f t="shared" si="25"/>
        <v>13.867822318526544</v>
      </c>
      <c r="BK56" s="80">
        <f t="shared" si="26"/>
        <v>40.303358613217767</v>
      </c>
      <c r="BL56" s="80">
        <f t="shared" si="27"/>
        <v>40.520043336944745</v>
      </c>
      <c r="BM56" s="80">
        <f t="shared" si="28"/>
        <v>118.68316208848816</v>
      </c>
      <c r="BN56" s="80">
        <f t="shared" si="29"/>
        <v>4.117009750812568</v>
      </c>
      <c r="BO56" s="80">
        <f t="shared" si="30"/>
        <v>1.5789473684210527</v>
      </c>
      <c r="BP56" s="80">
        <f t="shared" si="3"/>
        <v>8.1778150555672049</v>
      </c>
    </row>
    <row r="57" spans="1:68" s="76" customFormat="1" x14ac:dyDescent="0.25">
      <c r="A57" s="82" t="s">
        <v>197</v>
      </c>
      <c r="B57" s="113">
        <v>7227</v>
      </c>
      <c r="C57" s="113">
        <v>5679</v>
      </c>
      <c r="D57" s="113">
        <v>5577</v>
      </c>
      <c r="E57" s="113">
        <v>5462</v>
      </c>
      <c r="F57" s="113">
        <v>1897</v>
      </c>
      <c r="G57" s="113">
        <v>108</v>
      </c>
      <c r="H57" s="113">
        <v>764</v>
      </c>
      <c r="I57" s="113">
        <v>935</v>
      </c>
      <c r="J57" s="113">
        <v>133</v>
      </c>
      <c r="K57" s="113">
        <v>328</v>
      </c>
      <c r="L57" s="113">
        <v>150</v>
      </c>
      <c r="M57" s="113">
        <v>255</v>
      </c>
      <c r="N57" s="113">
        <v>149</v>
      </c>
      <c r="O57" s="113">
        <v>45</v>
      </c>
      <c r="P57" s="113">
        <v>1222</v>
      </c>
      <c r="Q57" s="113">
        <v>270</v>
      </c>
      <c r="R57" s="113">
        <v>110</v>
      </c>
      <c r="S57" s="113">
        <v>60</v>
      </c>
      <c r="T57" s="113">
        <v>29</v>
      </c>
      <c r="U57" s="113">
        <v>86</v>
      </c>
      <c r="V57" s="113">
        <v>54</v>
      </c>
      <c r="W57" s="113">
        <v>391</v>
      </c>
      <c r="X57" s="113">
        <v>16</v>
      </c>
      <c r="Y57" s="113">
        <v>41</v>
      </c>
      <c r="Z57" s="113">
        <v>11</v>
      </c>
      <c r="AA57" s="113">
        <v>1870</v>
      </c>
      <c r="AB57" s="113">
        <v>161</v>
      </c>
      <c r="AC57" s="113">
        <v>192</v>
      </c>
      <c r="AD57" s="113">
        <v>37</v>
      </c>
      <c r="AE57" s="79"/>
      <c r="AF57" s="79"/>
      <c r="AG57" s="82" t="s">
        <v>197</v>
      </c>
      <c r="AH57" s="80">
        <f t="shared" si="4"/>
        <v>14.943960149439603</v>
      </c>
      <c r="AI57" s="80">
        <f t="shared" si="5"/>
        <v>105.71468105714681</v>
      </c>
      <c r="AJ57" s="80">
        <f t="shared" si="6"/>
        <v>129.3759512937595</v>
      </c>
      <c r="AK57" s="80">
        <f t="shared" si="7"/>
        <v>18.403210184032101</v>
      </c>
      <c r="AL57" s="80">
        <f t="shared" si="8"/>
        <v>45.385360453853608</v>
      </c>
      <c r="AM57" s="80">
        <f t="shared" si="9"/>
        <v>20.755500207555002</v>
      </c>
      <c r="AN57" s="80">
        <f t="shared" si="10"/>
        <v>35.284350352843504</v>
      </c>
      <c r="AO57" s="80">
        <f t="shared" si="11"/>
        <v>20.617130206171304</v>
      </c>
      <c r="AP57" s="80">
        <f t="shared" si="12"/>
        <v>6.2266500622665006</v>
      </c>
      <c r="AQ57" s="80">
        <f t="shared" si="13"/>
        <v>169.0881416908814</v>
      </c>
      <c r="AR57" s="80">
        <f t="shared" si="14"/>
        <v>37.359900373599004</v>
      </c>
      <c r="AS57" s="80">
        <f t="shared" si="15"/>
        <v>15.220700152207002</v>
      </c>
      <c r="AT57" s="80">
        <f t="shared" si="16"/>
        <v>8.3022000830220009</v>
      </c>
      <c r="AU57" s="80">
        <f t="shared" si="17"/>
        <v>4.0127300401273009</v>
      </c>
      <c r="AV57" s="80">
        <f t="shared" si="18"/>
        <v>11.8998201189982</v>
      </c>
      <c r="AW57" s="80">
        <f t="shared" si="19"/>
        <v>7.4719800747198013</v>
      </c>
      <c r="AX57" s="80">
        <f t="shared" si="20"/>
        <v>54.102670541026711</v>
      </c>
      <c r="AY57" s="80">
        <f t="shared" si="21"/>
        <v>2.2139200221392001</v>
      </c>
      <c r="AZ57" s="80">
        <f t="shared" si="22"/>
        <v>5.6731700567317009</v>
      </c>
      <c r="BA57" s="80">
        <f t="shared" si="23"/>
        <v>1.5220700152207001</v>
      </c>
      <c r="BB57" s="80">
        <f t="shared" si="24"/>
        <v>258.751902587519</v>
      </c>
      <c r="BC57" s="80">
        <f t="shared" si="0"/>
        <v>22.277570222775701</v>
      </c>
      <c r="BD57" s="80">
        <f t="shared" si="1"/>
        <v>26.567040265670403</v>
      </c>
      <c r="BE57" s="80">
        <f t="shared" si="2"/>
        <v>5.1196900511969003</v>
      </c>
      <c r="BF57" s="81"/>
      <c r="BG57" s="81"/>
      <c r="BH57" s="82" t="s">
        <v>197</v>
      </c>
      <c r="BI57" s="80">
        <f t="shared" si="25"/>
        <v>48.413125336202263</v>
      </c>
      <c r="BJ57" s="80">
        <f t="shared" si="25"/>
        <v>20.139143170999631</v>
      </c>
      <c r="BK57" s="80">
        <f t="shared" si="26"/>
        <v>223.72757231783231</v>
      </c>
      <c r="BL57" s="80">
        <f t="shared" si="27"/>
        <v>27.462467960454045</v>
      </c>
      <c r="BM57" s="80">
        <f t="shared" si="28"/>
        <v>68.850149674238423</v>
      </c>
      <c r="BN57" s="80">
        <f t="shared" si="29"/>
        <v>15.745148297326987</v>
      </c>
      <c r="BO57" s="80">
        <f t="shared" si="30"/>
        <v>8.4343700579862944</v>
      </c>
      <c r="BP57" s="80">
        <f t="shared" si="3"/>
        <v>6.5152315548512068</v>
      </c>
    </row>
    <row r="58" spans="1:68" s="76" customFormat="1" x14ac:dyDescent="0.25">
      <c r="A58" s="82" t="s">
        <v>198</v>
      </c>
      <c r="B58" s="113">
        <v>2715</v>
      </c>
      <c r="C58" s="113">
        <v>2160</v>
      </c>
      <c r="D58" s="113">
        <v>2113</v>
      </c>
      <c r="E58" s="113">
        <v>2066</v>
      </c>
      <c r="F58" s="113">
        <v>706</v>
      </c>
      <c r="G58" s="113">
        <v>26</v>
      </c>
      <c r="H58" s="113">
        <v>113</v>
      </c>
      <c r="I58" s="113">
        <v>292</v>
      </c>
      <c r="J58" s="113">
        <v>42</v>
      </c>
      <c r="K58" s="113">
        <v>84</v>
      </c>
      <c r="L58" s="113">
        <v>37</v>
      </c>
      <c r="M58" s="113">
        <v>42</v>
      </c>
      <c r="N58" s="113">
        <v>46</v>
      </c>
      <c r="O58" s="113">
        <v>9</v>
      </c>
      <c r="P58" s="113">
        <v>80</v>
      </c>
      <c r="Q58" s="113">
        <v>118</v>
      </c>
      <c r="R58" s="113">
        <v>19</v>
      </c>
      <c r="S58" s="113">
        <v>18</v>
      </c>
      <c r="T58" s="113">
        <v>5</v>
      </c>
      <c r="U58" s="113">
        <v>10</v>
      </c>
      <c r="V58" s="113">
        <v>18</v>
      </c>
      <c r="W58" s="113">
        <v>161</v>
      </c>
      <c r="X58" s="113">
        <v>3</v>
      </c>
      <c r="Y58" s="113">
        <v>16</v>
      </c>
      <c r="Z58" s="113">
        <v>2</v>
      </c>
      <c r="AA58" s="113">
        <v>517</v>
      </c>
      <c r="AB58" s="113">
        <v>25</v>
      </c>
      <c r="AC58" s="113">
        <v>68</v>
      </c>
      <c r="AD58" s="113">
        <v>11</v>
      </c>
      <c r="AE58" s="79"/>
      <c r="AF58" s="79"/>
      <c r="AG58" s="82" t="s">
        <v>198</v>
      </c>
      <c r="AH58" s="80">
        <f t="shared" si="4"/>
        <v>9.5764272559852657</v>
      </c>
      <c r="AI58" s="80">
        <f t="shared" si="5"/>
        <v>41.620626151012893</v>
      </c>
      <c r="AJ58" s="80">
        <f t="shared" si="6"/>
        <v>107.55064456721915</v>
      </c>
      <c r="AK58" s="80">
        <f t="shared" si="7"/>
        <v>15.46961325966851</v>
      </c>
      <c r="AL58" s="80">
        <f t="shared" si="8"/>
        <v>30.939226519337019</v>
      </c>
      <c r="AM58" s="80">
        <f t="shared" si="9"/>
        <v>13.627992633517495</v>
      </c>
      <c r="AN58" s="80">
        <f t="shared" si="10"/>
        <v>15.46961325966851</v>
      </c>
      <c r="AO58" s="80">
        <f t="shared" si="11"/>
        <v>16.94290976058932</v>
      </c>
      <c r="AP58" s="80">
        <f t="shared" si="12"/>
        <v>3.3149171270718232</v>
      </c>
      <c r="AQ58" s="80">
        <f t="shared" si="13"/>
        <v>29.465930018416206</v>
      </c>
      <c r="AR58" s="80">
        <f t="shared" si="14"/>
        <v>43.462246777163905</v>
      </c>
      <c r="AS58" s="80">
        <f t="shared" si="15"/>
        <v>6.9981583793738489</v>
      </c>
      <c r="AT58" s="80">
        <f t="shared" si="16"/>
        <v>6.6298342541436464</v>
      </c>
      <c r="AU58" s="80">
        <f t="shared" si="17"/>
        <v>1.8416206261510129</v>
      </c>
      <c r="AV58" s="80">
        <f t="shared" si="18"/>
        <v>3.6832412523020257</v>
      </c>
      <c r="AW58" s="80">
        <f t="shared" si="19"/>
        <v>6.6298342541436464</v>
      </c>
      <c r="AX58" s="80">
        <f t="shared" si="20"/>
        <v>59.300184162062614</v>
      </c>
      <c r="AY58" s="80">
        <f t="shared" si="21"/>
        <v>1.1049723756906078</v>
      </c>
      <c r="AZ58" s="80">
        <f t="shared" si="22"/>
        <v>5.8931860036832413</v>
      </c>
      <c r="BA58" s="80">
        <f t="shared" si="23"/>
        <v>0.73664825046040516</v>
      </c>
      <c r="BB58" s="80">
        <f t="shared" si="24"/>
        <v>190.42357274401473</v>
      </c>
      <c r="BC58" s="80">
        <f t="shared" si="0"/>
        <v>9.2081031307550649</v>
      </c>
      <c r="BD58" s="80">
        <f t="shared" si="1"/>
        <v>25.046040515653775</v>
      </c>
      <c r="BE58" s="80">
        <f t="shared" si="2"/>
        <v>4.0515653775322287</v>
      </c>
      <c r="BF58" s="81"/>
      <c r="BG58" s="81"/>
      <c r="BH58" s="82" t="s">
        <v>198</v>
      </c>
      <c r="BI58" s="80">
        <f t="shared" si="25"/>
        <v>55.844770468528154</v>
      </c>
      <c r="BJ58" s="80">
        <f t="shared" si="25"/>
        <v>9.196515004840272</v>
      </c>
      <c r="BK58" s="80">
        <f t="shared" si="26"/>
        <v>38.722168441432721</v>
      </c>
      <c r="BL58" s="80">
        <f t="shared" si="27"/>
        <v>17.909002904162634</v>
      </c>
      <c r="BM58" s="80">
        <f t="shared" si="28"/>
        <v>74.537037037037038</v>
      </c>
      <c r="BN58" s="80">
        <f t="shared" si="29"/>
        <v>4.8402710551790902</v>
      </c>
      <c r="BO58" s="80">
        <f t="shared" si="30"/>
        <v>4.2492917847025504</v>
      </c>
      <c r="BP58" s="80">
        <f t="shared" si="3"/>
        <v>5.0925925925925934</v>
      </c>
    </row>
    <row r="59" spans="1:68" s="76" customFormat="1" x14ac:dyDescent="0.25">
      <c r="A59" s="82" t="s">
        <v>199</v>
      </c>
      <c r="B59" s="113">
        <v>5887</v>
      </c>
      <c r="C59" s="113">
        <v>4859</v>
      </c>
      <c r="D59" s="113">
        <v>4800</v>
      </c>
      <c r="E59" s="113">
        <v>4726</v>
      </c>
      <c r="F59" s="113">
        <v>2230</v>
      </c>
      <c r="G59" s="113">
        <v>114</v>
      </c>
      <c r="H59" s="113">
        <v>432</v>
      </c>
      <c r="I59" s="113">
        <v>1041</v>
      </c>
      <c r="J59" s="113">
        <v>144</v>
      </c>
      <c r="K59" s="113">
        <v>359</v>
      </c>
      <c r="L59" s="113">
        <v>310</v>
      </c>
      <c r="M59" s="113">
        <v>300</v>
      </c>
      <c r="N59" s="113">
        <v>120</v>
      </c>
      <c r="O59" s="113">
        <v>48</v>
      </c>
      <c r="P59" s="113">
        <v>581</v>
      </c>
      <c r="Q59" s="113">
        <v>447</v>
      </c>
      <c r="R59" s="113">
        <v>70</v>
      </c>
      <c r="S59" s="113">
        <v>69</v>
      </c>
      <c r="T59" s="113">
        <v>17</v>
      </c>
      <c r="U59" s="113">
        <v>27</v>
      </c>
      <c r="V59" s="113">
        <v>59</v>
      </c>
      <c r="W59" s="113">
        <v>817</v>
      </c>
      <c r="X59" s="113">
        <v>6</v>
      </c>
      <c r="Y59" s="113">
        <v>87</v>
      </c>
      <c r="Z59" s="113">
        <v>6</v>
      </c>
      <c r="AA59" s="113">
        <v>1846</v>
      </c>
      <c r="AB59" s="113">
        <v>159</v>
      </c>
      <c r="AC59" s="113">
        <v>253</v>
      </c>
      <c r="AD59" s="113">
        <v>61</v>
      </c>
      <c r="AE59" s="79"/>
      <c r="AF59" s="79"/>
      <c r="AG59" s="82" t="s">
        <v>199</v>
      </c>
      <c r="AH59" s="80">
        <f t="shared" si="4"/>
        <v>19.364701885510449</v>
      </c>
      <c r="AI59" s="80">
        <f t="shared" si="5"/>
        <v>73.382028197723798</v>
      </c>
      <c r="AJ59" s="80">
        <f t="shared" si="6"/>
        <v>176.83030405979278</v>
      </c>
      <c r="AK59" s="80">
        <f t="shared" si="7"/>
        <v>24.460676065907933</v>
      </c>
      <c r="AL59" s="80">
        <f t="shared" si="8"/>
        <v>60.981824358756583</v>
      </c>
      <c r="AM59" s="80">
        <f t="shared" si="9"/>
        <v>52.658399864107359</v>
      </c>
      <c r="AN59" s="80">
        <f t="shared" si="10"/>
        <v>50.959741803974865</v>
      </c>
      <c r="AO59" s="80">
        <f t="shared" si="11"/>
        <v>20.383896721589942</v>
      </c>
      <c r="AP59" s="80">
        <f t="shared" si="12"/>
        <v>8.1535586886359788</v>
      </c>
      <c r="AQ59" s="80">
        <f t="shared" si="13"/>
        <v>98.692033293697975</v>
      </c>
      <c r="AR59" s="80">
        <f t="shared" si="14"/>
        <v>75.930015287922544</v>
      </c>
      <c r="AS59" s="80">
        <f t="shared" si="15"/>
        <v>11.890606420927467</v>
      </c>
      <c r="AT59" s="80">
        <f t="shared" si="16"/>
        <v>11.720740614914217</v>
      </c>
      <c r="AU59" s="80">
        <f t="shared" si="17"/>
        <v>2.887718702225242</v>
      </c>
      <c r="AV59" s="80">
        <f t="shared" si="18"/>
        <v>4.5863767623577374</v>
      </c>
      <c r="AW59" s="80">
        <f t="shared" si="19"/>
        <v>10.022082554781722</v>
      </c>
      <c r="AX59" s="80">
        <f t="shared" si="20"/>
        <v>138.78036351282486</v>
      </c>
      <c r="AY59" s="80">
        <f t="shared" si="21"/>
        <v>1.0191948360794973</v>
      </c>
      <c r="AZ59" s="80">
        <f t="shared" si="22"/>
        <v>14.778325123152708</v>
      </c>
      <c r="BA59" s="80">
        <f t="shared" si="23"/>
        <v>1.0191948360794973</v>
      </c>
      <c r="BB59" s="80">
        <f t="shared" si="24"/>
        <v>313.57227790045869</v>
      </c>
      <c r="BC59" s="80">
        <f t="shared" si="0"/>
        <v>27.008663156106675</v>
      </c>
      <c r="BD59" s="80">
        <f t="shared" si="1"/>
        <v>42.976048921352131</v>
      </c>
      <c r="BE59" s="80">
        <f t="shared" si="2"/>
        <v>10.361814166808221</v>
      </c>
      <c r="BF59" s="81"/>
      <c r="BG59" s="81"/>
      <c r="BH59" s="82" t="s">
        <v>199</v>
      </c>
      <c r="BI59" s="80">
        <f t="shared" si="25"/>
        <v>93.125</v>
      </c>
      <c r="BJ59" s="80">
        <f t="shared" si="25"/>
        <v>14.811680067710537</v>
      </c>
      <c r="BK59" s="80">
        <f t="shared" si="26"/>
        <v>122.93694456199745</v>
      </c>
      <c r="BL59" s="80">
        <f t="shared" si="27"/>
        <v>65.594583157003811</v>
      </c>
      <c r="BM59" s="80">
        <f t="shared" si="28"/>
        <v>168.14159292035399</v>
      </c>
      <c r="BN59" s="80">
        <f t="shared" si="29"/>
        <v>5.7130765975454931</v>
      </c>
      <c r="BO59" s="80">
        <f t="shared" si="30"/>
        <v>2.6905829596412558</v>
      </c>
      <c r="BP59" s="80">
        <f t="shared" si="3"/>
        <v>12.554023461617616</v>
      </c>
    </row>
    <row r="60" spans="1:68" s="76" customFormat="1" x14ac:dyDescent="0.25">
      <c r="A60" s="82" t="s">
        <v>200</v>
      </c>
      <c r="B60" s="113">
        <v>3609</v>
      </c>
      <c r="C60" s="113">
        <v>2740</v>
      </c>
      <c r="D60" s="113">
        <v>2682</v>
      </c>
      <c r="E60" s="113">
        <v>2634</v>
      </c>
      <c r="F60" s="113">
        <v>997</v>
      </c>
      <c r="G60" s="113">
        <v>61</v>
      </c>
      <c r="H60" s="113">
        <v>200</v>
      </c>
      <c r="I60" s="113">
        <v>496</v>
      </c>
      <c r="J60" s="113">
        <v>63</v>
      </c>
      <c r="K60" s="113">
        <v>135</v>
      </c>
      <c r="L60" s="113">
        <v>164</v>
      </c>
      <c r="M60" s="113">
        <v>105</v>
      </c>
      <c r="N60" s="113">
        <v>132</v>
      </c>
      <c r="O60" s="113">
        <v>20</v>
      </c>
      <c r="P60" s="113">
        <v>302</v>
      </c>
      <c r="Q60" s="113">
        <v>181</v>
      </c>
      <c r="R60" s="113">
        <v>34</v>
      </c>
      <c r="S60" s="113">
        <v>29</v>
      </c>
      <c r="T60" s="113">
        <v>1</v>
      </c>
      <c r="U60" s="113">
        <v>14</v>
      </c>
      <c r="V60" s="113">
        <v>32</v>
      </c>
      <c r="W60" s="113">
        <v>309</v>
      </c>
      <c r="X60" s="113">
        <v>13</v>
      </c>
      <c r="Y60" s="113">
        <v>18</v>
      </c>
      <c r="Z60" s="113">
        <v>8</v>
      </c>
      <c r="AA60" s="113">
        <v>877</v>
      </c>
      <c r="AB60" s="113">
        <v>55</v>
      </c>
      <c r="AC60" s="113">
        <v>104</v>
      </c>
      <c r="AD60" s="113">
        <v>21</v>
      </c>
      <c r="AE60" s="79"/>
      <c r="AF60" s="79"/>
      <c r="AG60" s="82" t="s">
        <v>200</v>
      </c>
      <c r="AH60" s="80">
        <f t="shared" si="4"/>
        <v>16.902188972014407</v>
      </c>
      <c r="AI60" s="80">
        <f t="shared" si="5"/>
        <v>55.417013022998063</v>
      </c>
      <c r="AJ60" s="80">
        <f t="shared" si="6"/>
        <v>137.4341922970352</v>
      </c>
      <c r="AK60" s="80">
        <f t="shared" si="7"/>
        <v>17.456359102244388</v>
      </c>
      <c r="AL60" s="80">
        <f t="shared" si="8"/>
        <v>37.406483790523694</v>
      </c>
      <c r="AM60" s="80">
        <f t="shared" si="9"/>
        <v>45.441950678858412</v>
      </c>
      <c r="AN60" s="80">
        <f t="shared" si="10"/>
        <v>29.093931837073981</v>
      </c>
      <c r="AO60" s="80">
        <f t="shared" si="11"/>
        <v>36.575228595178721</v>
      </c>
      <c r="AP60" s="80">
        <f t="shared" si="12"/>
        <v>5.5417013022998063</v>
      </c>
      <c r="AQ60" s="80">
        <f t="shared" si="13"/>
        <v>83.679689664727064</v>
      </c>
      <c r="AR60" s="80">
        <f t="shared" si="14"/>
        <v>50.152396785813245</v>
      </c>
      <c r="AS60" s="80">
        <f t="shared" si="15"/>
        <v>9.4208922139096689</v>
      </c>
      <c r="AT60" s="80">
        <f t="shared" si="16"/>
        <v>8.0354668883347173</v>
      </c>
      <c r="AU60" s="80">
        <f t="shared" si="17"/>
        <v>0.27708506511499031</v>
      </c>
      <c r="AV60" s="80">
        <f t="shared" si="18"/>
        <v>3.8791909116098644</v>
      </c>
      <c r="AW60" s="80">
        <f t="shared" si="19"/>
        <v>8.8667220836796901</v>
      </c>
      <c r="AX60" s="80">
        <f t="shared" si="20"/>
        <v>85.619285120531998</v>
      </c>
      <c r="AY60" s="80">
        <f t="shared" si="21"/>
        <v>3.6021058464948736</v>
      </c>
      <c r="AZ60" s="80">
        <f t="shared" si="22"/>
        <v>4.9875311720698257</v>
      </c>
      <c r="BA60" s="80">
        <f t="shared" si="23"/>
        <v>2.2166805209199225</v>
      </c>
      <c r="BB60" s="80">
        <f t="shared" si="24"/>
        <v>243.00360210584648</v>
      </c>
      <c r="BC60" s="80">
        <f t="shared" si="0"/>
        <v>15.239678581324467</v>
      </c>
      <c r="BD60" s="80">
        <f t="shared" si="1"/>
        <v>28.816846771958989</v>
      </c>
      <c r="BE60" s="80">
        <f t="shared" si="2"/>
        <v>5.8187863674147966</v>
      </c>
      <c r="BF60" s="81"/>
      <c r="BG60" s="81"/>
      <c r="BH60" s="82" t="s">
        <v>200</v>
      </c>
      <c r="BI60" s="80">
        <f t="shared" si="25"/>
        <v>67.486950037285609</v>
      </c>
      <c r="BJ60" s="80">
        <f t="shared" si="25"/>
        <v>12.908124525436598</v>
      </c>
      <c r="BK60" s="80">
        <f t="shared" si="26"/>
        <v>114.6545178435839</v>
      </c>
      <c r="BL60" s="80">
        <f t="shared" si="27"/>
        <v>62.262718299164774</v>
      </c>
      <c r="BM60" s="80">
        <f t="shared" si="28"/>
        <v>112.77372262773723</v>
      </c>
      <c r="BN60" s="80">
        <f t="shared" si="29"/>
        <v>5.3151100987091873</v>
      </c>
      <c r="BO60" s="80">
        <f t="shared" si="30"/>
        <v>13.039117352056168</v>
      </c>
      <c r="BP60" s="80">
        <f t="shared" si="3"/>
        <v>7.664233576642336</v>
      </c>
    </row>
    <row r="61" spans="1:68" s="76" customFormat="1" x14ac:dyDescent="0.25">
      <c r="A61" s="82" t="s">
        <v>201</v>
      </c>
      <c r="B61" s="113">
        <v>4902</v>
      </c>
      <c r="C61" s="113">
        <v>3964</v>
      </c>
      <c r="D61" s="113">
        <v>3885</v>
      </c>
      <c r="E61" s="113">
        <v>3812</v>
      </c>
      <c r="F61" s="113">
        <v>1411</v>
      </c>
      <c r="G61" s="113">
        <v>60</v>
      </c>
      <c r="H61" s="113">
        <v>280</v>
      </c>
      <c r="I61" s="113">
        <v>571</v>
      </c>
      <c r="J61" s="113">
        <v>64</v>
      </c>
      <c r="K61" s="113">
        <v>194</v>
      </c>
      <c r="L61" s="113">
        <v>103</v>
      </c>
      <c r="M61" s="113">
        <v>140</v>
      </c>
      <c r="N61" s="113">
        <v>107</v>
      </c>
      <c r="O61" s="113">
        <v>18</v>
      </c>
      <c r="P61" s="113">
        <v>225</v>
      </c>
      <c r="Q61" s="113">
        <v>191</v>
      </c>
      <c r="R61" s="113">
        <v>60</v>
      </c>
      <c r="S61" s="113">
        <v>43</v>
      </c>
      <c r="T61" s="113">
        <v>2</v>
      </c>
      <c r="U61" s="113">
        <v>16</v>
      </c>
      <c r="V61" s="113">
        <v>63</v>
      </c>
      <c r="W61" s="113">
        <v>540</v>
      </c>
      <c r="X61" s="113">
        <v>2</v>
      </c>
      <c r="Y61" s="113">
        <v>46</v>
      </c>
      <c r="Z61" s="113">
        <v>11</v>
      </c>
      <c r="AA61" s="113">
        <v>1142</v>
      </c>
      <c r="AB61" s="113">
        <v>86</v>
      </c>
      <c r="AC61" s="113">
        <v>137</v>
      </c>
      <c r="AD61" s="113">
        <v>27</v>
      </c>
      <c r="AE61" s="79"/>
      <c r="AF61" s="79"/>
      <c r="AG61" s="82" t="s">
        <v>201</v>
      </c>
      <c r="AH61" s="80">
        <f t="shared" si="4"/>
        <v>12.239902080783354</v>
      </c>
      <c r="AI61" s="80">
        <f t="shared" si="5"/>
        <v>57.119543043655653</v>
      </c>
      <c r="AJ61" s="80">
        <f t="shared" si="6"/>
        <v>116.48306813545491</v>
      </c>
      <c r="AK61" s="80">
        <f t="shared" si="7"/>
        <v>13.055895552835578</v>
      </c>
      <c r="AL61" s="80">
        <f t="shared" si="8"/>
        <v>39.575683394532845</v>
      </c>
      <c r="AM61" s="80">
        <f t="shared" si="9"/>
        <v>21.011831905344756</v>
      </c>
      <c r="AN61" s="80">
        <f t="shared" si="10"/>
        <v>28.559771521827827</v>
      </c>
      <c r="AO61" s="80">
        <f t="shared" si="11"/>
        <v>21.82782537739698</v>
      </c>
      <c r="AP61" s="80">
        <f t="shared" si="12"/>
        <v>3.6719706242350063</v>
      </c>
      <c r="AQ61" s="80">
        <f t="shared" si="13"/>
        <v>45.899632802937575</v>
      </c>
      <c r="AR61" s="80">
        <f t="shared" si="14"/>
        <v>38.963688290493671</v>
      </c>
      <c r="AS61" s="80">
        <f t="shared" si="15"/>
        <v>12.239902080783354</v>
      </c>
      <c r="AT61" s="80">
        <f t="shared" si="16"/>
        <v>8.7719298245614024</v>
      </c>
      <c r="AU61" s="80">
        <f t="shared" si="17"/>
        <v>0.40799673602611181</v>
      </c>
      <c r="AV61" s="80">
        <f t="shared" si="18"/>
        <v>3.2639738882088944</v>
      </c>
      <c r="AW61" s="80">
        <f t="shared" si="19"/>
        <v>12.851897184822521</v>
      </c>
      <c r="AX61" s="80">
        <f t="shared" si="20"/>
        <v>110.15911872705018</v>
      </c>
      <c r="AY61" s="80">
        <f t="shared" si="21"/>
        <v>0.40799673602611181</v>
      </c>
      <c r="AZ61" s="80">
        <f t="shared" si="22"/>
        <v>9.383924928600571</v>
      </c>
      <c r="BA61" s="80">
        <f t="shared" si="23"/>
        <v>2.2439820481436148</v>
      </c>
      <c r="BB61" s="80">
        <f t="shared" si="24"/>
        <v>232.96613627090983</v>
      </c>
      <c r="BC61" s="80">
        <f t="shared" si="0"/>
        <v>17.543859649122805</v>
      </c>
      <c r="BD61" s="80">
        <f t="shared" si="1"/>
        <v>27.94777641778866</v>
      </c>
      <c r="BE61" s="80">
        <f t="shared" si="2"/>
        <v>5.5079559363525092</v>
      </c>
      <c r="BF61" s="81"/>
      <c r="BG61" s="81"/>
      <c r="BH61" s="82" t="s">
        <v>201</v>
      </c>
      <c r="BI61" s="80">
        <f t="shared" si="25"/>
        <v>49.163449163449165</v>
      </c>
      <c r="BJ61" s="80">
        <f t="shared" si="25"/>
        <v>15.739769150052464</v>
      </c>
      <c r="BK61" s="80">
        <f t="shared" si="26"/>
        <v>59.024134312696752</v>
      </c>
      <c r="BL61" s="80">
        <f t="shared" si="27"/>
        <v>27.019937040923402</v>
      </c>
      <c r="BM61" s="80">
        <f t="shared" si="28"/>
        <v>136.22603430877899</v>
      </c>
      <c r="BN61" s="80">
        <f t="shared" si="29"/>
        <v>4.1972717733473246</v>
      </c>
      <c r="BO61" s="80">
        <f t="shared" si="30"/>
        <v>1.417434443656981</v>
      </c>
      <c r="BP61" s="80">
        <f t="shared" si="3"/>
        <v>6.811301715438951</v>
      </c>
    </row>
    <row r="62" spans="1:68" s="76" customFormat="1" x14ac:dyDescent="0.25">
      <c r="A62" s="82" t="s">
        <v>202</v>
      </c>
      <c r="B62" s="113">
        <v>9063</v>
      </c>
      <c r="C62" s="113">
        <v>7471</v>
      </c>
      <c r="D62" s="113">
        <v>7370</v>
      </c>
      <c r="E62" s="113">
        <v>7240</v>
      </c>
      <c r="F62" s="113">
        <v>2800</v>
      </c>
      <c r="G62" s="113">
        <v>106</v>
      </c>
      <c r="H62" s="113">
        <v>320</v>
      </c>
      <c r="I62" s="113">
        <v>1166</v>
      </c>
      <c r="J62" s="113">
        <v>187</v>
      </c>
      <c r="K62" s="113">
        <v>355</v>
      </c>
      <c r="L62" s="113">
        <v>141</v>
      </c>
      <c r="M62" s="113">
        <v>237</v>
      </c>
      <c r="N62" s="113">
        <v>206</v>
      </c>
      <c r="O62" s="113">
        <v>50</v>
      </c>
      <c r="P62" s="113">
        <v>468</v>
      </c>
      <c r="Q62" s="113">
        <v>357</v>
      </c>
      <c r="R62" s="113">
        <v>115</v>
      </c>
      <c r="S62" s="113">
        <v>70</v>
      </c>
      <c r="T62" s="113">
        <v>10</v>
      </c>
      <c r="U62" s="113">
        <v>62</v>
      </c>
      <c r="V62" s="113">
        <v>98</v>
      </c>
      <c r="W62" s="113">
        <v>680</v>
      </c>
      <c r="X62" s="113">
        <v>6</v>
      </c>
      <c r="Y62" s="113">
        <v>74</v>
      </c>
      <c r="Z62" s="113">
        <v>56</v>
      </c>
      <c r="AA62" s="113">
        <v>1883</v>
      </c>
      <c r="AB62" s="113">
        <v>141</v>
      </c>
      <c r="AC62" s="113">
        <v>244</v>
      </c>
      <c r="AD62" s="113">
        <v>46</v>
      </c>
      <c r="AE62" s="79"/>
      <c r="AF62" s="79"/>
      <c r="AG62" s="82" t="s">
        <v>202</v>
      </c>
      <c r="AH62" s="80">
        <f t="shared" si="4"/>
        <v>11.695906432748536</v>
      </c>
      <c r="AI62" s="80">
        <f t="shared" si="5"/>
        <v>35.308396778108794</v>
      </c>
      <c r="AJ62" s="80">
        <f t="shared" si="6"/>
        <v>128.65497076023391</v>
      </c>
      <c r="AK62" s="80">
        <f t="shared" si="7"/>
        <v>20.633344367207325</v>
      </c>
      <c r="AL62" s="80">
        <f t="shared" si="8"/>
        <v>39.170252675714444</v>
      </c>
      <c r="AM62" s="80">
        <f t="shared" si="9"/>
        <v>15.557762330354187</v>
      </c>
      <c r="AN62" s="80">
        <f t="shared" si="10"/>
        <v>26.150281363786824</v>
      </c>
      <c r="AO62" s="80">
        <f t="shared" si="11"/>
        <v>22.729780425907535</v>
      </c>
      <c r="AP62" s="80">
        <f t="shared" si="12"/>
        <v>5.5169369965794983</v>
      </c>
      <c r="AQ62" s="80">
        <f t="shared" si="13"/>
        <v>51.638530287984111</v>
      </c>
      <c r="AR62" s="80">
        <f t="shared" si="14"/>
        <v>39.390930155577628</v>
      </c>
      <c r="AS62" s="80">
        <f t="shared" si="15"/>
        <v>12.688955092132849</v>
      </c>
      <c r="AT62" s="80">
        <f t="shared" si="16"/>
        <v>7.7237117952112992</v>
      </c>
      <c r="AU62" s="80">
        <f t="shared" si="17"/>
        <v>1.1033873993158998</v>
      </c>
      <c r="AV62" s="80">
        <f t="shared" si="18"/>
        <v>6.8410018757585789</v>
      </c>
      <c r="AW62" s="80">
        <f t="shared" si="19"/>
        <v>10.813196513295818</v>
      </c>
      <c r="AX62" s="80">
        <f t="shared" si="20"/>
        <v>75.030343153481184</v>
      </c>
      <c r="AY62" s="80">
        <f t="shared" si="21"/>
        <v>0.66203243958953994</v>
      </c>
      <c r="AZ62" s="80">
        <f t="shared" si="22"/>
        <v>8.1650667549376585</v>
      </c>
      <c r="BA62" s="80">
        <f t="shared" si="23"/>
        <v>6.178969436169039</v>
      </c>
      <c r="BB62" s="80">
        <f t="shared" si="24"/>
        <v>207.76784729118395</v>
      </c>
      <c r="BC62" s="80">
        <f t="shared" si="0"/>
        <v>15.557762330354187</v>
      </c>
      <c r="BD62" s="80">
        <f t="shared" si="1"/>
        <v>26.922652543307954</v>
      </c>
      <c r="BE62" s="80">
        <f t="shared" si="2"/>
        <v>5.075582036853139</v>
      </c>
      <c r="BF62" s="81"/>
      <c r="BG62" s="81"/>
      <c r="BH62" s="82" t="s">
        <v>202</v>
      </c>
      <c r="BI62" s="80">
        <f t="shared" si="25"/>
        <v>48.439620081411121</v>
      </c>
      <c r="BJ62" s="80">
        <f t="shared" si="25"/>
        <v>15.883977900552487</v>
      </c>
      <c r="BK62" s="80">
        <f t="shared" si="26"/>
        <v>64.640883977900543</v>
      </c>
      <c r="BL62" s="80">
        <f t="shared" si="27"/>
        <v>19.475138121546962</v>
      </c>
      <c r="BM62" s="80">
        <f t="shared" si="28"/>
        <v>91.018605273725072</v>
      </c>
      <c r="BN62" s="80">
        <f t="shared" si="29"/>
        <v>8.5635359116022087</v>
      </c>
      <c r="BO62" s="80">
        <f t="shared" si="30"/>
        <v>2.1428571428571428</v>
      </c>
      <c r="BP62" s="80">
        <f t="shared" si="3"/>
        <v>6.157140944987284</v>
      </c>
    </row>
    <row r="63" spans="1:68" s="76" customFormat="1" x14ac:dyDescent="0.25">
      <c r="A63" s="82" t="s">
        <v>203</v>
      </c>
      <c r="B63" s="113">
        <v>7774</v>
      </c>
      <c r="C63" s="113">
        <v>6304</v>
      </c>
      <c r="D63" s="113">
        <v>6212</v>
      </c>
      <c r="E63" s="113">
        <v>6131</v>
      </c>
      <c r="F63" s="113">
        <v>2622</v>
      </c>
      <c r="G63" s="113">
        <v>114</v>
      </c>
      <c r="H63" s="113">
        <v>577</v>
      </c>
      <c r="I63" s="113">
        <v>1097</v>
      </c>
      <c r="J63" s="113">
        <v>180</v>
      </c>
      <c r="K63" s="113">
        <v>336</v>
      </c>
      <c r="L63" s="113">
        <v>310</v>
      </c>
      <c r="M63" s="113">
        <v>281</v>
      </c>
      <c r="N63" s="113">
        <v>244</v>
      </c>
      <c r="O63" s="113">
        <v>73</v>
      </c>
      <c r="P63" s="113">
        <v>694</v>
      </c>
      <c r="Q63" s="113">
        <v>402</v>
      </c>
      <c r="R63" s="113">
        <v>72</v>
      </c>
      <c r="S63" s="113">
        <v>58</v>
      </c>
      <c r="T63" s="113">
        <v>23</v>
      </c>
      <c r="U63" s="113">
        <v>38</v>
      </c>
      <c r="V63" s="113">
        <v>91</v>
      </c>
      <c r="W63" s="113">
        <v>720</v>
      </c>
      <c r="X63" s="113">
        <v>25</v>
      </c>
      <c r="Y63" s="113">
        <v>56</v>
      </c>
      <c r="Z63" s="113">
        <v>18</v>
      </c>
      <c r="AA63" s="113">
        <v>2155</v>
      </c>
      <c r="AB63" s="113">
        <v>172</v>
      </c>
      <c r="AC63" s="113">
        <v>248</v>
      </c>
      <c r="AD63" s="113">
        <v>37</v>
      </c>
      <c r="AE63" s="79"/>
      <c r="AF63" s="79"/>
      <c r="AG63" s="82" t="s">
        <v>203</v>
      </c>
      <c r="AH63" s="80">
        <f t="shared" si="4"/>
        <v>14.664265500385902</v>
      </c>
      <c r="AI63" s="80">
        <f t="shared" si="5"/>
        <v>74.221764857216357</v>
      </c>
      <c r="AJ63" s="80">
        <f t="shared" si="6"/>
        <v>141.11139696423976</v>
      </c>
      <c r="AK63" s="80">
        <f t="shared" si="7"/>
        <v>23.154103421661951</v>
      </c>
      <c r="AL63" s="80">
        <f t="shared" si="8"/>
        <v>43.220993053768971</v>
      </c>
      <c r="AM63" s="80">
        <f t="shared" si="9"/>
        <v>39.876511448417808</v>
      </c>
      <c r="AN63" s="80">
        <f t="shared" si="10"/>
        <v>36.146128119372271</v>
      </c>
      <c r="AO63" s="80">
        <f t="shared" si="11"/>
        <v>31.386673527141756</v>
      </c>
      <c r="AP63" s="80">
        <f t="shared" si="12"/>
        <v>9.3902752765629032</v>
      </c>
      <c r="AQ63" s="80">
        <f t="shared" si="13"/>
        <v>89.27193208129664</v>
      </c>
      <c r="AR63" s="80">
        <f t="shared" si="14"/>
        <v>51.71083097504502</v>
      </c>
      <c r="AS63" s="80">
        <f t="shared" si="15"/>
        <v>9.2616413686647796</v>
      </c>
      <c r="AT63" s="80">
        <f t="shared" si="16"/>
        <v>7.4607666580910728</v>
      </c>
      <c r="AU63" s="80">
        <f t="shared" si="17"/>
        <v>2.9585798816568047</v>
      </c>
      <c r="AV63" s="80">
        <f t="shared" si="18"/>
        <v>4.8880885001286343</v>
      </c>
      <c r="AW63" s="80">
        <f t="shared" si="19"/>
        <v>11.705685618729095</v>
      </c>
      <c r="AX63" s="80">
        <f t="shared" si="20"/>
        <v>92.616413686647803</v>
      </c>
      <c r="AY63" s="80">
        <f t="shared" si="21"/>
        <v>3.2158476974530483</v>
      </c>
      <c r="AZ63" s="80">
        <f t="shared" si="22"/>
        <v>7.2034988422948283</v>
      </c>
      <c r="BA63" s="80">
        <f t="shared" si="23"/>
        <v>2.3154103421661949</v>
      </c>
      <c r="BB63" s="80">
        <f t="shared" si="24"/>
        <v>277.20607152045278</v>
      </c>
      <c r="BC63" s="80">
        <f t="shared" si="0"/>
        <v>22.125032158476973</v>
      </c>
      <c r="BD63" s="80">
        <f t="shared" si="1"/>
        <v>31.90120915873424</v>
      </c>
      <c r="BE63" s="80">
        <f t="shared" si="2"/>
        <v>4.7594545922305116</v>
      </c>
      <c r="BF63" s="81"/>
      <c r="BG63" s="81"/>
      <c r="BH63" s="82" t="s">
        <v>203</v>
      </c>
      <c r="BI63" s="80">
        <f t="shared" si="25"/>
        <v>64.713457823567282</v>
      </c>
      <c r="BJ63" s="80">
        <f t="shared" si="25"/>
        <v>11.74359810797586</v>
      </c>
      <c r="BK63" s="80">
        <f t="shared" si="26"/>
        <v>113.1952373185451</v>
      </c>
      <c r="BL63" s="80">
        <f t="shared" si="27"/>
        <v>50.562714076007175</v>
      </c>
      <c r="BM63" s="80">
        <f t="shared" si="28"/>
        <v>114.21319796954315</v>
      </c>
      <c r="BN63" s="80">
        <f t="shared" si="29"/>
        <v>6.1980101125428151</v>
      </c>
      <c r="BO63" s="80">
        <f t="shared" si="30"/>
        <v>9.5347063310450046</v>
      </c>
      <c r="BP63" s="80">
        <f t="shared" si="3"/>
        <v>5.8692893401015231</v>
      </c>
    </row>
    <row r="64" spans="1:68" s="76" customFormat="1" x14ac:dyDescent="0.25">
      <c r="A64" s="82" t="s">
        <v>204</v>
      </c>
      <c r="B64" s="113">
        <v>2535</v>
      </c>
      <c r="C64" s="113">
        <v>2007</v>
      </c>
      <c r="D64" s="113">
        <v>1978</v>
      </c>
      <c r="E64" s="113">
        <v>1954</v>
      </c>
      <c r="F64" s="113">
        <v>856</v>
      </c>
      <c r="G64" s="113">
        <v>29</v>
      </c>
      <c r="H64" s="113">
        <v>117</v>
      </c>
      <c r="I64" s="113">
        <v>271</v>
      </c>
      <c r="J64" s="113">
        <v>39</v>
      </c>
      <c r="K64" s="113">
        <v>120</v>
      </c>
      <c r="L64" s="113">
        <v>28</v>
      </c>
      <c r="M64" s="113">
        <v>66</v>
      </c>
      <c r="N64" s="113">
        <v>50</v>
      </c>
      <c r="O64" s="113">
        <v>22</v>
      </c>
      <c r="P64" s="113">
        <v>23</v>
      </c>
      <c r="Q64" s="113">
        <v>124</v>
      </c>
      <c r="R64" s="113">
        <v>17</v>
      </c>
      <c r="S64" s="113">
        <v>16</v>
      </c>
      <c r="T64" s="113">
        <v>2</v>
      </c>
      <c r="U64" s="113">
        <v>7</v>
      </c>
      <c r="V64" s="113">
        <v>14</v>
      </c>
      <c r="W64" s="113">
        <v>405</v>
      </c>
      <c r="X64" s="113">
        <v>6</v>
      </c>
      <c r="Y64" s="113">
        <v>12</v>
      </c>
      <c r="Z64" s="113">
        <v>6</v>
      </c>
      <c r="AA64" s="113">
        <v>557</v>
      </c>
      <c r="AB64" s="113">
        <v>58</v>
      </c>
      <c r="AC64" s="113">
        <v>87</v>
      </c>
      <c r="AD64" s="113">
        <v>16</v>
      </c>
      <c r="AE64" s="79"/>
      <c r="AF64" s="79"/>
      <c r="AG64" s="82" t="s">
        <v>204</v>
      </c>
      <c r="AH64" s="80">
        <f t="shared" si="4"/>
        <v>11.439842209072978</v>
      </c>
      <c r="AI64" s="80">
        <f t="shared" si="5"/>
        <v>46.153846153846153</v>
      </c>
      <c r="AJ64" s="80">
        <f t="shared" si="6"/>
        <v>106.90335305719921</v>
      </c>
      <c r="AK64" s="80">
        <f t="shared" si="7"/>
        <v>15.384615384615385</v>
      </c>
      <c r="AL64" s="80">
        <f t="shared" si="8"/>
        <v>47.337278106508876</v>
      </c>
      <c r="AM64" s="80">
        <f t="shared" si="9"/>
        <v>11.045364891518737</v>
      </c>
      <c r="AN64" s="80">
        <f t="shared" si="10"/>
        <v>26.03550295857988</v>
      </c>
      <c r="AO64" s="80">
        <f t="shared" si="11"/>
        <v>19.723865877712033</v>
      </c>
      <c r="AP64" s="80">
        <f t="shared" si="12"/>
        <v>8.6785009861932938</v>
      </c>
      <c r="AQ64" s="80">
        <f t="shared" si="13"/>
        <v>9.0729783037475347</v>
      </c>
      <c r="AR64" s="80">
        <f t="shared" si="14"/>
        <v>48.915187376725839</v>
      </c>
      <c r="AS64" s="80">
        <f t="shared" si="15"/>
        <v>6.7061143984220903</v>
      </c>
      <c r="AT64" s="80">
        <f t="shared" si="16"/>
        <v>6.3116370808678495</v>
      </c>
      <c r="AU64" s="80">
        <f t="shared" si="17"/>
        <v>0.78895463510848118</v>
      </c>
      <c r="AV64" s="80">
        <f t="shared" si="18"/>
        <v>2.7613412228796843</v>
      </c>
      <c r="AW64" s="80">
        <f t="shared" si="19"/>
        <v>5.5226824457593686</v>
      </c>
      <c r="AX64" s="80">
        <f t="shared" si="20"/>
        <v>159.76331360946747</v>
      </c>
      <c r="AY64" s="80">
        <f t="shared" si="21"/>
        <v>2.3668639053254439</v>
      </c>
      <c r="AZ64" s="80">
        <f t="shared" si="22"/>
        <v>4.7337278106508878</v>
      </c>
      <c r="BA64" s="80">
        <f t="shared" si="23"/>
        <v>2.3668639053254439</v>
      </c>
      <c r="BB64" s="80">
        <f t="shared" si="24"/>
        <v>219.72386587771203</v>
      </c>
      <c r="BC64" s="80">
        <f t="shared" si="0"/>
        <v>22.879684418145956</v>
      </c>
      <c r="BD64" s="80">
        <f t="shared" si="1"/>
        <v>34.319526627218934</v>
      </c>
      <c r="BE64" s="80">
        <f t="shared" si="2"/>
        <v>6.3116370808678495</v>
      </c>
      <c r="BF64" s="81"/>
      <c r="BG64" s="81"/>
      <c r="BH64" s="82" t="s">
        <v>204</v>
      </c>
      <c r="BI64" s="80">
        <f t="shared" si="25"/>
        <v>62.689585439838211</v>
      </c>
      <c r="BJ64" s="80">
        <f t="shared" si="25"/>
        <v>8.7001023541453435</v>
      </c>
      <c r="BK64" s="80">
        <f t="shared" si="26"/>
        <v>11.770726714431934</v>
      </c>
      <c r="BL64" s="80">
        <f t="shared" si="27"/>
        <v>14.329580348004095</v>
      </c>
      <c r="BM64" s="80">
        <f t="shared" si="28"/>
        <v>201.79372197309416</v>
      </c>
      <c r="BN64" s="80">
        <f t="shared" si="29"/>
        <v>3.5823950870010237</v>
      </c>
      <c r="BO64" s="80">
        <f t="shared" si="30"/>
        <v>7.009345794392523</v>
      </c>
      <c r="BP64" s="80">
        <f t="shared" si="3"/>
        <v>7.9720976581963123</v>
      </c>
    </row>
    <row r="65" spans="1:68" s="76" customFormat="1" x14ac:dyDescent="0.25">
      <c r="A65" s="82" t="s">
        <v>205</v>
      </c>
      <c r="B65" s="113">
        <v>2514</v>
      </c>
      <c r="C65" s="113">
        <v>1949</v>
      </c>
      <c r="D65" s="113">
        <v>1924</v>
      </c>
      <c r="E65" s="113">
        <v>1895</v>
      </c>
      <c r="F65" s="113">
        <v>726</v>
      </c>
      <c r="G65" s="113">
        <v>19</v>
      </c>
      <c r="H65" s="113">
        <v>202</v>
      </c>
      <c r="I65" s="113">
        <v>248</v>
      </c>
      <c r="J65" s="113">
        <v>38</v>
      </c>
      <c r="K65" s="113">
        <v>95</v>
      </c>
      <c r="L65" s="113">
        <v>51</v>
      </c>
      <c r="M65" s="113">
        <v>68</v>
      </c>
      <c r="N65" s="113">
        <v>42</v>
      </c>
      <c r="O65" s="113">
        <v>8</v>
      </c>
      <c r="P65" s="113">
        <v>148</v>
      </c>
      <c r="Q65" s="113">
        <v>113</v>
      </c>
      <c r="R65" s="113">
        <v>43</v>
      </c>
      <c r="S65" s="113">
        <v>12</v>
      </c>
      <c r="T65" s="113">
        <v>6</v>
      </c>
      <c r="U65" s="113">
        <v>17</v>
      </c>
      <c r="V65" s="113">
        <v>38</v>
      </c>
      <c r="W65" s="113">
        <v>169</v>
      </c>
      <c r="X65" s="113">
        <v>7</v>
      </c>
      <c r="Y65" s="113">
        <v>10</v>
      </c>
      <c r="Z65" s="113">
        <v>4</v>
      </c>
      <c r="AA65" s="113">
        <v>588</v>
      </c>
      <c r="AB65" s="113">
        <v>43</v>
      </c>
      <c r="AC65" s="113">
        <v>54</v>
      </c>
      <c r="AD65" s="113">
        <v>9</v>
      </c>
      <c r="AE65" s="79"/>
      <c r="AF65" s="79"/>
      <c r="AG65" s="82" t="s">
        <v>205</v>
      </c>
      <c r="AH65" s="80">
        <f t="shared" si="4"/>
        <v>7.5576770087509946</v>
      </c>
      <c r="AI65" s="80">
        <f t="shared" si="5"/>
        <v>80.350039777247417</v>
      </c>
      <c r="AJ65" s="80">
        <f t="shared" si="6"/>
        <v>98.647573587907715</v>
      </c>
      <c r="AK65" s="80">
        <f t="shared" si="7"/>
        <v>15.115354017501989</v>
      </c>
      <c r="AL65" s="80">
        <f t="shared" si="8"/>
        <v>37.788385043754971</v>
      </c>
      <c r="AM65" s="80">
        <f t="shared" si="9"/>
        <v>20.286396181384248</v>
      </c>
      <c r="AN65" s="80">
        <f t="shared" si="10"/>
        <v>27.048528241845663</v>
      </c>
      <c r="AO65" s="80">
        <f t="shared" si="11"/>
        <v>16.706443914081145</v>
      </c>
      <c r="AP65" s="80">
        <f t="shared" si="12"/>
        <v>3.1821797931583138</v>
      </c>
      <c r="AQ65" s="80">
        <f t="shared" si="13"/>
        <v>58.870326173428801</v>
      </c>
      <c r="AR65" s="80">
        <f t="shared" si="14"/>
        <v>44.948289578361184</v>
      </c>
      <c r="AS65" s="80">
        <f t="shared" si="15"/>
        <v>17.104216388225936</v>
      </c>
      <c r="AT65" s="80">
        <f t="shared" si="16"/>
        <v>4.7732696897374707</v>
      </c>
      <c r="AU65" s="80">
        <f t="shared" si="17"/>
        <v>2.3866348448687353</v>
      </c>
      <c r="AV65" s="80">
        <f t="shared" si="18"/>
        <v>6.7621320604614157</v>
      </c>
      <c r="AW65" s="80">
        <f t="shared" si="19"/>
        <v>15.115354017501989</v>
      </c>
      <c r="AX65" s="80">
        <f t="shared" si="20"/>
        <v>67.223548130469368</v>
      </c>
      <c r="AY65" s="80">
        <f t="shared" si="21"/>
        <v>2.7844073190135243</v>
      </c>
      <c r="AZ65" s="80">
        <f t="shared" si="22"/>
        <v>3.9777247414478918</v>
      </c>
      <c r="BA65" s="80">
        <f t="shared" si="23"/>
        <v>1.5910898965791569</v>
      </c>
      <c r="BB65" s="80">
        <f t="shared" si="24"/>
        <v>233.89021479713603</v>
      </c>
      <c r="BC65" s="80">
        <f t="shared" si="0"/>
        <v>17.104216388225936</v>
      </c>
      <c r="BD65" s="80">
        <f t="shared" si="1"/>
        <v>21.479713603818613</v>
      </c>
      <c r="BE65" s="80">
        <f t="shared" si="2"/>
        <v>3.5799522673031028</v>
      </c>
      <c r="BF65" s="81"/>
      <c r="BG65" s="81"/>
      <c r="BH65" s="82" t="s">
        <v>205</v>
      </c>
      <c r="BI65" s="80">
        <f t="shared" si="25"/>
        <v>58.731808731808734</v>
      </c>
      <c r="BJ65" s="80">
        <f t="shared" si="25"/>
        <v>22.691292875989447</v>
      </c>
      <c r="BK65" s="80">
        <f t="shared" si="26"/>
        <v>78.100263852242733</v>
      </c>
      <c r="BL65" s="80">
        <f t="shared" si="27"/>
        <v>26.912928759894459</v>
      </c>
      <c r="BM65" s="80">
        <f t="shared" si="28"/>
        <v>86.71113391482811</v>
      </c>
      <c r="BN65" s="80">
        <f t="shared" si="29"/>
        <v>8.9709762532981543</v>
      </c>
      <c r="BO65" s="80">
        <f t="shared" si="30"/>
        <v>9.6418732782369148</v>
      </c>
      <c r="BP65" s="80">
        <f t="shared" si="3"/>
        <v>4.6177526936890718</v>
      </c>
    </row>
    <row r="66" spans="1:68" s="76" customFormat="1" x14ac:dyDescent="0.25">
      <c r="A66" s="82" t="s">
        <v>206</v>
      </c>
      <c r="B66" s="113">
        <v>4546</v>
      </c>
      <c r="C66" s="113">
        <v>3555</v>
      </c>
      <c r="D66" s="113">
        <v>3487</v>
      </c>
      <c r="E66" s="113">
        <v>3413</v>
      </c>
      <c r="F66" s="113">
        <v>1212</v>
      </c>
      <c r="G66" s="113">
        <v>71</v>
      </c>
      <c r="H66" s="113">
        <v>278</v>
      </c>
      <c r="I66" s="113">
        <v>516</v>
      </c>
      <c r="J66" s="113">
        <v>58</v>
      </c>
      <c r="K66" s="113">
        <v>187</v>
      </c>
      <c r="L66" s="113">
        <v>111</v>
      </c>
      <c r="M66" s="113">
        <v>70</v>
      </c>
      <c r="N66" s="113">
        <v>116</v>
      </c>
      <c r="O66" s="113">
        <v>34</v>
      </c>
      <c r="P66" s="113">
        <v>210</v>
      </c>
      <c r="Q66" s="113">
        <v>175</v>
      </c>
      <c r="R66" s="113">
        <v>44</v>
      </c>
      <c r="S66" s="113">
        <v>25</v>
      </c>
      <c r="T66" s="113">
        <v>5</v>
      </c>
      <c r="U66" s="113">
        <v>21</v>
      </c>
      <c r="V66" s="113">
        <v>39</v>
      </c>
      <c r="W66" s="113">
        <v>371</v>
      </c>
      <c r="X66" s="113">
        <v>10</v>
      </c>
      <c r="Y66" s="113">
        <v>27</v>
      </c>
      <c r="Z66" s="113">
        <v>22</v>
      </c>
      <c r="AA66" s="113">
        <v>960</v>
      </c>
      <c r="AB66" s="113">
        <v>78</v>
      </c>
      <c r="AC66" s="113">
        <v>114</v>
      </c>
      <c r="AD66" s="113">
        <v>26</v>
      </c>
      <c r="AE66" s="79"/>
      <c r="AF66" s="79"/>
      <c r="AG66" s="82" t="s">
        <v>206</v>
      </c>
      <c r="AH66" s="80">
        <f t="shared" si="4"/>
        <v>15.618125824901012</v>
      </c>
      <c r="AI66" s="80">
        <f t="shared" si="5"/>
        <v>61.152661680598328</v>
      </c>
      <c r="AJ66" s="80">
        <f t="shared" si="6"/>
        <v>113.50637923449186</v>
      </c>
      <c r="AK66" s="80">
        <f t="shared" si="7"/>
        <v>12.758468983721952</v>
      </c>
      <c r="AL66" s="80">
        <f t="shared" si="8"/>
        <v>41.135063792344916</v>
      </c>
      <c r="AM66" s="80">
        <f t="shared" si="9"/>
        <v>24.417069951605807</v>
      </c>
      <c r="AN66" s="80">
        <f t="shared" si="10"/>
        <v>15.398152221733392</v>
      </c>
      <c r="AO66" s="80">
        <f t="shared" si="11"/>
        <v>25.516937967443905</v>
      </c>
      <c r="AP66" s="80">
        <f t="shared" si="12"/>
        <v>7.4791025076990758</v>
      </c>
      <c r="AQ66" s="80">
        <f t="shared" si="13"/>
        <v>46.194456665200171</v>
      </c>
      <c r="AR66" s="80">
        <f t="shared" si="14"/>
        <v>38.495380554333479</v>
      </c>
      <c r="AS66" s="80">
        <f t="shared" si="15"/>
        <v>9.6788385393752758</v>
      </c>
      <c r="AT66" s="80">
        <f t="shared" si="16"/>
        <v>5.4993400791904969</v>
      </c>
      <c r="AU66" s="80">
        <f t="shared" si="17"/>
        <v>1.0998680158380993</v>
      </c>
      <c r="AV66" s="80">
        <f t="shared" si="18"/>
        <v>4.6194456665200176</v>
      </c>
      <c r="AW66" s="80">
        <f t="shared" si="19"/>
        <v>8.5789705235371763</v>
      </c>
      <c r="AX66" s="80">
        <f t="shared" si="20"/>
        <v>81.610206775186981</v>
      </c>
      <c r="AY66" s="80">
        <f t="shared" si="21"/>
        <v>2.1997360316761987</v>
      </c>
      <c r="AZ66" s="80">
        <f t="shared" si="22"/>
        <v>5.9392872855257375</v>
      </c>
      <c r="BA66" s="80">
        <f t="shared" si="23"/>
        <v>4.8394192696876379</v>
      </c>
      <c r="BB66" s="80">
        <f t="shared" si="24"/>
        <v>211.17465904091509</v>
      </c>
      <c r="BC66" s="80">
        <f t="shared" si="0"/>
        <v>17.157941047074353</v>
      </c>
      <c r="BD66" s="80">
        <f t="shared" si="1"/>
        <v>25.076990761108664</v>
      </c>
      <c r="BE66" s="80">
        <f t="shared" si="2"/>
        <v>5.7193136823581172</v>
      </c>
      <c r="BF66" s="81"/>
      <c r="BG66" s="81"/>
      <c r="BH66" s="82" t="s">
        <v>206</v>
      </c>
      <c r="BI66" s="80">
        <f t="shared" si="25"/>
        <v>50.186406653283626</v>
      </c>
      <c r="BJ66" s="80">
        <f t="shared" si="25"/>
        <v>12.891883973044242</v>
      </c>
      <c r="BK66" s="80">
        <f t="shared" si="26"/>
        <v>61.529446234983887</v>
      </c>
      <c r="BL66" s="80">
        <f t="shared" si="27"/>
        <v>32.522707295634341</v>
      </c>
      <c r="BM66" s="80">
        <f t="shared" si="28"/>
        <v>104.36005625879044</v>
      </c>
      <c r="BN66" s="80">
        <f t="shared" si="29"/>
        <v>6.1529446234983887</v>
      </c>
      <c r="BO66" s="80">
        <f t="shared" si="30"/>
        <v>8.2508250825082499</v>
      </c>
      <c r="BP66" s="80">
        <f t="shared" si="3"/>
        <v>7.3136427566807312</v>
      </c>
    </row>
    <row r="67" spans="1:68" s="76" customFormat="1" x14ac:dyDescent="0.25">
      <c r="A67" s="82" t="s">
        <v>207</v>
      </c>
      <c r="B67" s="113">
        <v>6648</v>
      </c>
      <c r="C67" s="113">
        <v>5102</v>
      </c>
      <c r="D67" s="113">
        <v>5002</v>
      </c>
      <c r="E67" s="113">
        <v>4902</v>
      </c>
      <c r="F67" s="113">
        <v>1620</v>
      </c>
      <c r="G67" s="113">
        <v>85</v>
      </c>
      <c r="H67" s="113">
        <v>426</v>
      </c>
      <c r="I67" s="113">
        <v>734</v>
      </c>
      <c r="J67" s="113">
        <v>95</v>
      </c>
      <c r="K67" s="113">
        <v>187</v>
      </c>
      <c r="L67" s="113">
        <v>188</v>
      </c>
      <c r="M67" s="113">
        <v>105</v>
      </c>
      <c r="N67" s="113">
        <v>283</v>
      </c>
      <c r="O67" s="113">
        <v>21</v>
      </c>
      <c r="P67" s="113">
        <v>320</v>
      </c>
      <c r="Q67" s="113">
        <v>217</v>
      </c>
      <c r="R67" s="113">
        <v>63</v>
      </c>
      <c r="S67" s="113">
        <v>49</v>
      </c>
      <c r="T67" s="113">
        <v>6</v>
      </c>
      <c r="U67" s="113">
        <v>28</v>
      </c>
      <c r="V67" s="113">
        <v>65</v>
      </c>
      <c r="W67" s="113">
        <v>513</v>
      </c>
      <c r="X67" s="113">
        <v>12</v>
      </c>
      <c r="Y67" s="113">
        <v>57</v>
      </c>
      <c r="Z67" s="113">
        <v>13</v>
      </c>
      <c r="AA67" s="113">
        <v>1311</v>
      </c>
      <c r="AB67" s="113">
        <v>99</v>
      </c>
      <c r="AC67" s="113">
        <v>186</v>
      </c>
      <c r="AD67" s="113">
        <v>46</v>
      </c>
      <c r="AE67" s="79"/>
      <c r="AF67" s="79"/>
      <c r="AG67" s="82" t="s">
        <v>207</v>
      </c>
      <c r="AH67" s="80">
        <f t="shared" si="4"/>
        <v>12.785800240673886</v>
      </c>
      <c r="AI67" s="80">
        <f t="shared" si="5"/>
        <v>64.079422382671481</v>
      </c>
      <c r="AJ67" s="80">
        <f t="shared" si="6"/>
        <v>110.40914560770157</v>
      </c>
      <c r="AK67" s="80">
        <f t="shared" si="7"/>
        <v>14.290012033694344</v>
      </c>
      <c r="AL67" s="80">
        <f t="shared" si="8"/>
        <v>28.128760529482552</v>
      </c>
      <c r="AM67" s="80">
        <f t="shared" si="9"/>
        <v>28.279181708784598</v>
      </c>
      <c r="AN67" s="80">
        <f t="shared" si="10"/>
        <v>15.7942238267148</v>
      </c>
      <c r="AO67" s="80">
        <f t="shared" si="11"/>
        <v>42.569193742478937</v>
      </c>
      <c r="AP67" s="80">
        <f t="shared" si="12"/>
        <v>3.1588447653429599</v>
      </c>
      <c r="AQ67" s="80">
        <f t="shared" si="13"/>
        <v>48.134777376654633</v>
      </c>
      <c r="AR67" s="80">
        <f t="shared" si="14"/>
        <v>32.641395908543927</v>
      </c>
      <c r="AS67" s="80">
        <f t="shared" si="15"/>
        <v>9.4765342960288805</v>
      </c>
      <c r="AT67" s="80">
        <f t="shared" si="16"/>
        <v>7.3706377858002412</v>
      </c>
      <c r="AU67" s="80">
        <f t="shared" si="17"/>
        <v>0.90252707581227443</v>
      </c>
      <c r="AV67" s="80">
        <f t="shared" si="18"/>
        <v>4.2117930204572804</v>
      </c>
      <c r="AW67" s="80">
        <f t="shared" si="19"/>
        <v>9.7773766546329721</v>
      </c>
      <c r="AX67" s="80">
        <f t="shared" si="20"/>
        <v>77.166064981949461</v>
      </c>
      <c r="AY67" s="80">
        <f t="shared" si="21"/>
        <v>1.8050541516245489</v>
      </c>
      <c r="AZ67" s="80">
        <f t="shared" si="22"/>
        <v>8.5740072202166075</v>
      </c>
      <c r="BA67" s="80">
        <f t="shared" si="23"/>
        <v>1.9554753309265946</v>
      </c>
      <c r="BB67" s="80">
        <f t="shared" si="24"/>
        <v>197.20216606498195</v>
      </c>
      <c r="BC67" s="80">
        <f t="shared" ref="BC67:BC130" si="31">AB67/B67*1000</f>
        <v>14.891696750902527</v>
      </c>
      <c r="BD67" s="80">
        <f t="shared" ref="BD67:BD130" si="32">AC67/B67*1000</f>
        <v>27.978339350180505</v>
      </c>
      <c r="BE67" s="80">
        <f t="shared" ref="BE67:BE130" si="33">AD67/B67*1000</f>
        <v>6.9193742478941038</v>
      </c>
      <c r="BF67" s="81"/>
      <c r="BG67" s="81"/>
      <c r="BH67" s="82" t="s">
        <v>207</v>
      </c>
      <c r="BI67" s="80">
        <f t="shared" si="25"/>
        <v>43.382646941223513</v>
      </c>
      <c r="BJ67" s="80">
        <f t="shared" si="25"/>
        <v>12.851897184822521</v>
      </c>
      <c r="BK67" s="80">
        <f t="shared" si="26"/>
        <v>65.279477764177884</v>
      </c>
      <c r="BL67" s="80">
        <f t="shared" si="27"/>
        <v>38.351693186454511</v>
      </c>
      <c r="BM67" s="80">
        <f t="shared" si="28"/>
        <v>100.54880439043512</v>
      </c>
      <c r="BN67" s="80">
        <f t="shared" si="29"/>
        <v>5.7119543043655652</v>
      </c>
      <c r="BO67" s="80">
        <f t="shared" si="30"/>
        <v>7.4074074074074074</v>
      </c>
      <c r="BP67" s="80">
        <f t="shared" ref="BP67:BP130" si="34">AD67/C67*1000</f>
        <v>9.0160721285770293</v>
      </c>
    </row>
    <row r="68" spans="1:68" s="76" customFormat="1" x14ac:dyDescent="0.25">
      <c r="A68" s="82" t="s">
        <v>209</v>
      </c>
      <c r="B68" s="113">
        <v>4584</v>
      </c>
      <c r="C68" s="113">
        <v>3570</v>
      </c>
      <c r="D68" s="113">
        <v>3506</v>
      </c>
      <c r="E68" s="113">
        <v>3441</v>
      </c>
      <c r="F68" s="113">
        <v>1241</v>
      </c>
      <c r="G68" s="113">
        <v>58</v>
      </c>
      <c r="H68" s="113">
        <v>294</v>
      </c>
      <c r="I68" s="113">
        <v>634</v>
      </c>
      <c r="J68" s="113">
        <v>95</v>
      </c>
      <c r="K68" s="113">
        <v>180</v>
      </c>
      <c r="L68" s="113">
        <v>116</v>
      </c>
      <c r="M68" s="113">
        <v>106</v>
      </c>
      <c r="N68" s="113">
        <v>152</v>
      </c>
      <c r="O68" s="113">
        <v>21</v>
      </c>
      <c r="P68" s="113">
        <v>542</v>
      </c>
      <c r="Q68" s="113">
        <v>197</v>
      </c>
      <c r="R68" s="113">
        <v>47</v>
      </c>
      <c r="S68" s="113">
        <v>28</v>
      </c>
      <c r="T68" s="113">
        <v>6</v>
      </c>
      <c r="U68" s="113">
        <v>12</v>
      </c>
      <c r="V68" s="113">
        <v>45</v>
      </c>
      <c r="W68" s="113">
        <v>316</v>
      </c>
      <c r="X68" s="113">
        <v>4</v>
      </c>
      <c r="Y68" s="113">
        <v>33</v>
      </c>
      <c r="Z68" s="113">
        <v>13</v>
      </c>
      <c r="AA68" s="113">
        <v>1067</v>
      </c>
      <c r="AB68" s="113">
        <v>79</v>
      </c>
      <c r="AC68" s="113">
        <v>161</v>
      </c>
      <c r="AD68" s="113">
        <v>27</v>
      </c>
      <c r="AE68" s="79"/>
      <c r="AF68" s="79"/>
      <c r="AG68" s="82" t="s">
        <v>209</v>
      </c>
      <c r="AH68" s="80">
        <f t="shared" ref="AH68:AH131" si="35">G68/B68*1000</f>
        <v>12.652705061082026</v>
      </c>
      <c r="AI68" s="80">
        <f t="shared" ref="AI68:AI131" si="36">H68/B68*1000</f>
        <v>64.136125654450254</v>
      </c>
      <c r="AJ68" s="80">
        <f t="shared" ref="AJ68:AJ131" si="37">I68/B68*1000</f>
        <v>138.30715532286214</v>
      </c>
      <c r="AK68" s="80">
        <f t="shared" ref="AK68:AK131" si="38">J68/B68*1000</f>
        <v>20.724258289703315</v>
      </c>
      <c r="AL68" s="80">
        <f t="shared" ref="AL68:AL131" si="39">K68/B68*1000</f>
        <v>39.267015706806284</v>
      </c>
      <c r="AM68" s="80">
        <f t="shared" ref="AM68:AM131" si="40">L68/B68*1000</f>
        <v>25.305410122164052</v>
      </c>
      <c r="AN68" s="80">
        <f t="shared" ref="AN68:AN131" si="41">M68/B68*1000</f>
        <v>23.123909249563702</v>
      </c>
      <c r="AO68" s="80">
        <f t="shared" ref="AO68:AO131" si="42">N68/B68*1000</f>
        <v>33.15881326352531</v>
      </c>
      <c r="AP68" s="80">
        <f t="shared" ref="AP68:AP131" si="43">O68/B68*1000</f>
        <v>4.5811518324607325</v>
      </c>
      <c r="AQ68" s="80">
        <f t="shared" ref="AQ68:AQ131" si="44">P68/B68*1000</f>
        <v>118.23734729493891</v>
      </c>
      <c r="AR68" s="80">
        <f t="shared" ref="AR68:AR131" si="45">Q68/B68*1000</f>
        <v>42.975567190226876</v>
      </c>
      <c r="AS68" s="80">
        <f t="shared" ref="AS68:AS131" si="46">R68/B68*1000</f>
        <v>10.25305410122164</v>
      </c>
      <c r="AT68" s="80">
        <f t="shared" ref="AT68:AT131" si="47">S68/B68*1000</f>
        <v>6.1082024432809767</v>
      </c>
      <c r="AU68" s="80">
        <f t="shared" ref="AU68:AU131" si="48">T68/B68*1000</f>
        <v>1.3089005235602096</v>
      </c>
      <c r="AV68" s="80">
        <f t="shared" ref="AV68:AV131" si="49">U68/B68*1000</f>
        <v>2.6178010471204192</v>
      </c>
      <c r="AW68" s="80">
        <f t="shared" ref="AW68:AW131" si="50">V68/B68*1000</f>
        <v>9.8167539267015709</v>
      </c>
      <c r="AX68" s="80">
        <f t="shared" ref="AX68:AX131" si="51">W68/B68*1000</f>
        <v>68.93542757417103</v>
      </c>
      <c r="AY68" s="80">
        <f t="shared" ref="AY68:AY131" si="52">X68/B68*1000</f>
        <v>0.87260034904013961</v>
      </c>
      <c r="AZ68" s="80">
        <f t="shared" ref="AZ68:AZ131" si="53">Y68/B68*1000</f>
        <v>7.1989528795811513</v>
      </c>
      <c r="BA68" s="80">
        <f t="shared" ref="BA68:BA131" si="54">Z68/B68*1000</f>
        <v>2.8359511343804535</v>
      </c>
      <c r="BB68" s="80">
        <f t="shared" ref="BB68:BB131" si="55">AA68/B68*1000</f>
        <v>232.76614310645724</v>
      </c>
      <c r="BC68" s="80">
        <f t="shared" si="31"/>
        <v>17.233856893542757</v>
      </c>
      <c r="BD68" s="80">
        <f t="shared" si="32"/>
        <v>35.122164048865621</v>
      </c>
      <c r="BE68" s="80">
        <f t="shared" si="33"/>
        <v>5.8900523560209423</v>
      </c>
      <c r="BF68" s="81"/>
      <c r="BG68" s="81"/>
      <c r="BH68" s="82" t="s">
        <v>209</v>
      </c>
      <c r="BI68" s="80">
        <f t="shared" ref="BI68:BJ131" si="56">Q68/D68*1000</f>
        <v>56.189389617798064</v>
      </c>
      <c r="BJ68" s="80">
        <f t="shared" si="56"/>
        <v>13.658820110433014</v>
      </c>
      <c r="BK68" s="80">
        <f t="shared" ref="BK68:BK131" si="57">P68/E68*1000</f>
        <v>157.51235106073815</v>
      </c>
      <c r="BL68" s="80">
        <f t="shared" ref="BL68:BL131" si="58">L68/E68*1000</f>
        <v>33.711130485324034</v>
      </c>
      <c r="BM68" s="80">
        <f t="shared" ref="BM68:BM131" si="59">W68/C68*1000</f>
        <v>88.515406162464984</v>
      </c>
      <c r="BN68" s="80">
        <f t="shared" ref="BN68:BN131" si="60">U68/E68*1000</f>
        <v>3.4873583260680037</v>
      </c>
      <c r="BO68" s="80">
        <f t="shared" ref="BO68:BO131" si="61">X68/F68*1000</f>
        <v>3.2232070910556003</v>
      </c>
      <c r="BP68" s="80">
        <f t="shared" si="34"/>
        <v>7.5630252100840334</v>
      </c>
    </row>
    <row r="69" spans="1:68" s="76" customFormat="1" x14ac:dyDescent="0.25">
      <c r="A69" s="82" t="s">
        <v>210</v>
      </c>
      <c r="B69" s="113">
        <v>4001</v>
      </c>
      <c r="C69" s="113">
        <v>3460</v>
      </c>
      <c r="D69" s="113">
        <v>3423</v>
      </c>
      <c r="E69" s="113">
        <v>3383</v>
      </c>
      <c r="F69" s="113">
        <v>1286</v>
      </c>
      <c r="G69" s="113">
        <v>48</v>
      </c>
      <c r="H69" s="113">
        <v>230</v>
      </c>
      <c r="I69" s="113">
        <v>377</v>
      </c>
      <c r="J69" s="113">
        <v>57</v>
      </c>
      <c r="K69" s="113">
        <v>137</v>
      </c>
      <c r="L69" s="113">
        <v>90</v>
      </c>
      <c r="M69" s="113">
        <v>72</v>
      </c>
      <c r="N69" s="113">
        <v>59</v>
      </c>
      <c r="O69" s="113">
        <v>14</v>
      </c>
      <c r="P69" s="113">
        <v>223</v>
      </c>
      <c r="Q69" s="113">
        <v>129</v>
      </c>
      <c r="R69" s="113">
        <v>31</v>
      </c>
      <c r="S69" s="113">
        <v>31</v>
      </c>
      <c r="T69" s="113">
        <v>2</v>
      </c>
      <c r="U69" s="113">
        <v>16</v>
      </c>
      <c r="V69" s="113">
        <v>65</v>
      </c>
      <c r="W69" s="113">
        <v>230</v>
      </c>
      <c r="X69" s="113">
        <v>3</v>
      </c>
      <c r="Y69" s="113">
        <v>18</v>
      </c>
      <c r="Z69" s="113">
        <v>1</v>
      </c>
      <c r="AA69" s="113">
        <v>787</v>
      </c>
      <c r="AB69" s="113">
        <v>63</v>
      </c>
      <c r="AC69" s="113">
        <v>92</v>
      </c>
      <c r="AD69" s="113">
        <v>17</v>
      </c>
      <c r="AE69" s="79"/>
      <c r="AF69" s="79"/>
      <c r="AG69" s="82" t="s">
        <v>210</v>
      </c>
      <c r="AH69" s="80">
        <f t="shared" si="35"/>
        <v>11.997000749812546</v>
      </c>
      <c r="AI69" s="80">
        <f t="shared" si="36"/>
        <v>57.485628592851782</v>
      </c>
      <c r="AJ69" s="80">
        <f t="shared" si="37"/>
        <v>94.22644338915272</v>
      </c>
      <c r="AK69" s="80">
        <f t="shared" si="38"/>
        <v>14.2464383904024</v>
      </c>
      <c r="AL69" s="80">
        <f t="shared" si="39"/>
        <v>34.241439640089979</v>
      </c>
      <c r="AM69" s="80">
        <f t="shared" si="40"/>
        <v>22.494376405898528</v>
      </c>
      <c r="AN69" s="80">
        <f t="shared" si="41"/>
        <v>17.995501124718817</v>
      </c>
      <c r="AO69" s="80">
        <f t="shared" si="42"/>
        <v>14.74631342164459</v>
      </c>
      <c r="AP69" s="80">
        <f t="shared" si="43"/>
        <v>3.4991252186953261</v>
      </c>
      <c r="AQ69" s="80">
        <f t="shared" si="44"/>
        <v>55.736065983504126</v>
      </c>
      <c r="AR69" s="80">
        <f t="shared" si="45"/>
        <v>32.241939515121217</v>
      </c>
      <c r="AS69" s="80">
        <f t="shared" si="46"/>
        <v>7.7480629842539361</v>
      </c>
      <c r="AT69" s="80">
        <f t="shared" si="47"/>
        <v>7.7480629842539361</v>
      </c>
      <c r="AU69" s="80">
        <f t="shared" si="48"/>
        <v>0.49987503124218952</v>
      </c>
      <c r="AV69" s="80">
        <f t="shared" si="49"/>
        <v>3.9990002499375161</v>
      </c>
      <c r="AW69" s="80">
        <f t="shared" si="50"/>
        <v>16.245938515371158</v>
      </c>
      <c r="AX69" s="80">
        <f t="shared" si="51"/>
        <v>57.485628592851782</v>
      </c>
      <c r="AY69" s="80">
        <f t="shared" si="52"/>
        <v>0.74981254686328414</v>
      </c>
      <c r="AZ69" s="80">
        <f t="shared" si="53"/>
        <v>4.4988752811797044</v>
      </c>
      <c r="BA69" s="80">
        <f t="shared" si="54"/>
        <v>0.24993751562109476</v>
      </c>
      <c r="BB69" s="80">
        <f t="shared" si="55"/>
        <v>196.70082479380156</v>
      </c>
      <c r="BC69" s="80">
        <f t="shared" si="31"/>
        <v>15.746063484128968</v>
      </c>
      <c r="BD69" s="80">
        <f t="shared" si="32"/>
        <v>22.994251437140715</v>
      </c>
      <c r="BE69" s="80">
        <f t="shared" si="33"/>
        <v>4.24893776555861</v>
      </c>
      <c r="BF69" s="81"/>
      <c r="BG69" s="81"/>
      <c r="BH69" s="82" t="s">
        <v>210</v>
      </c>
      <c r="BI69" s="80">
        <f t="shared" si="56"/>
        <v>37.686240140227866</v>
      </c>
      <c r="BJ69" s="80">
        <f t="shared" si="56"/>
        <v>9.1634643807271647</v>
      </c>
      <c r="BK69" s="80">
        <f t="shared" si="57"/>
        <v>65.917824416198641</v>
      </c>
      <c r="BL69" s="80">
        <f t="shared" si="58"/>
        <v>26.603606266627253</v>
      </c>
      <c r="BM69" s="80">
        <f t="shared" si="59"/>
        <v>66.473988439306353</v>
      </c>
      <c r="BN69" s="80">
        <f t="shared" si="60"/>
        <v>4.7295300029559568</v>
      </c>
      <c r="BO69" s="80">
        <f t="shared" si="61"/>
        <v>2.3328149300155525</v>
      </c>
      <c r="BP69" s="80">
        <f t="shared" si="34"/>
        <v>4.9132947976878611</v>
      </c>
    </row>
    <row r="70" spans="1:68" s="76" customFormat="1" x14ac:dyDescent="0.25">
      <c r="A70" s="82" t="s">
        <v>211</v>
      </c>
      <c r="B70" s="113">
        <v>5815</v>
      </c>
      <c r="C70" s="113">
        <v>4803</v>
      </c>
      <c r="D70" s="113">
        <v>4747</v>
      </c>
      <c r="E70" s="113">
        <v>4697</v>
      </c>
      <c r="F70" s="113">
        <v>2358</v>
      </c>
      <c r="G70" s="113">
        <v>109</v>
      </c>
      <c r="H70" s="113">
        <v>348</v>
      </c>
      <c r="I70" s="113">
        <v>1008</v>
      </c>
      <c r="J70" s="113">
        <v>151</v>
      </c>
      <c r="K70" s="113">
        <v>250</v>
      </c>
      <c r="L70" s="113">
        <v>284</v>
      </c>
      <c r="M70" s="113">
        <v>108</v>
      </c>
      <c r="N70" s="113">
        <v>154</v>
      </c>
      <c r="O70" s="113">
        <v>71</v>
      </c>
      <c r="P70" s="113">
        <v>377</v>
      </c>
      <c r="Q70" s="113">
        <v>265</v>
      </c>
      <c r="R70" s="113">
        <v>44</v>
      </c>
      <c r="S70" s="113">
        <v>59</v>
      </c>
      <c r="T70" s="113">
        <v>2</v>
      </c>
      <c r="U70" s="113">
        <v>36</v>
      </c>
      <c r="V70" s="113">
        <v>70</v>
      </c>
      <c r="W70" s="113">
        <v>274</v>
      </c>
      <c r="X70" s="113">
        <v>9</v>
      </c>
      <c r="Y70" s="113">
        <v>47</v>
      </c>
      <c r="Z70" s="113">
        <v>43</v>
      </c>
      <c r="AA70" s="113">
        <v>1613</v>
      </c>
      <c r="AB70" s="113">
        <v>138</v>
      </c>
      <c r="AC70" s="113">
        <v>244</v>
      </c>
      <c r="AD70" s="113">
        <v>35</v>
      </c>
      <c r="AE70" s="79"/>
      <c r="AF70" s="79"/>
      <c r="AG70" s="82" t="s">
        <v>211</v>
      </c>
      <c r="AH70" s="80">
        <f t="shared" si="35"/>
        <v>18.744625967325881</v>
      </c>
      <c r="AI70" s="80">
        <f t="shared" si="36"/>
        <v>59.845227858985382</v>
      </c>
      <c r="AJ70" s="80">
        <f t="shared" si="37"/>
        <v>173.34479793637144</v>
      </c>
      <c r="AK70" s="80">
        <f t="shared" si="38"/>
        <v>25.967325881341356</v>
      </c>
      <c r="AL70" s="80">
        <f t="shared" si="39"/>
        <v>42.992261392949267</v>
      </c>
      <c r="AM70" s="80">
        <f t="shared" si="40"/>
        <v>48.839208942390371</v>
      </c>
      <c r="AN70" s="80">
        <f t="shared" si="41"/>
        <v>18.572656921754081</v>
      </c>
      <c r="AO70" s="80">
        <f t="shared" si="42"/>
        <v>26.483233018056747</v>
      </c>
      <c r="AP70" s="80">
        <f t="shared" si="43"/>
        <v>12.209802235597593</v>
      </c>
      <c r="AQ70" s="80">
        <f t="shared" si="44"/>
        <v>64.832330180567496</v>
      </c>
      <c r="AR70" s="80">
        <f t="shared" si="45"/>
        <v>45.571797076526224</v>
      </c>
      <c r="AS70" s="80">
        <f t="shared" si="46"/>
        <v>7.5666380051590716</v>
      </c>
      <c r="AT70" s="80">
        <f t="shared" si="47"/>
        <v>10.146173688736027</v>
      </c>
      <c r="AU70" s="80">
        <f t="shared" si="48"/>
        <v>0.34393809114359414</v>
      </c>
      <c r="AV70" s="80">
        <f t="shared" si="49"/>
        <v>6.1908856405846944</v>
      </c>
      <c r="AW70" s="80">
        <f t="shared" si="50"/>
        <v>12.037833190025795</v>
      </c>
      <c r="AX70" s="80">
        <f t="shared" si="51"/>
        <v>47.119518486672398</v>
      </c>
      <c r="AY70" s="80">
        <f t="shared" si="52"/>
        <v>1.5477214101461736</v>
      </c>
      <c r="AZ70" s="80">
        <f t="shared" si="53"/>
        <v>8.082545141874462</v>
      </c>
      <c r="BA70" s="80">
        <f t="shared" si="54"/>
        <v>7.3946689595872739</v>
      </c>
      <c r="BB70" s="80">
        <f t="shared" si="55"/>
        <v>277.38607050730866</v>
      </c>
      <c r="BC70" s="80">
        <f t="shared" si="31"/>
        <v>23.731728288907995</v>
      </c>
      <c r="BD70" s="80">
        <f t="shared" si="32"/>
        <v>41.960447119518484</v>
      </c>
      <c r="BE70" s="80">
        <f t="shared" si="33"/>
        <v>6.0189165950128976</v>
      </c>
      <c r="BF70" s="81"/>
      <c r="BG70" s="81"/>
      <c r="BH70" s="82" t="s">
        <v>211</v>
      </c>
      <c r="BI70" s="80">
        <f t="shared" si="56"/>
        <v>55.824731409311141</v>
      </c>
      <c r="BJ70" s="80">
        <f t="shared" si="56"/>
        <v>9.3676814988290396</v>
      </c>
      <c r="BK70" s="80">
        <f t="shared" si="57"/>
        <v>80.263998296785189</v>
      </c>
      <c r="BL70" s="80">
        <f t="shared" si="58"/>
        <v>60.464126037896534</v>
      </c>
      <c r="BM70" s="80">
        <f t="shared" si="59"/>
        <v>57.047678534249428</v>
      </c>
      <c r="BN70" s="80">
        <f t="shared" si="60"/>
        <v>7.6644666808601238</v>
      </c>
      <c r="BO70" s="80">
        <f t="shared" si="61"/>
        <v>3.8167938931297707</v>
      </c>
      <c r="BP70" s="80">
        <f t="shared" si="34"/>
        <v>7.2871122215282114</v>
      </c>
    </row>
    <row r="71" spans="1:68" s="76" customFormat="1" x14ac:dyDescent="0.25">
      <c r="A71" s="82" t="s">
        <v>212</v>
      </c>
      <c r="B71" s="113">
        <v>8656</v>
      </c>
      <c r="C71" s="113">
        <v>7199</v>
      </c>
      <c r="D71" s="113">
        <v>7110</v>
      </c>
      <c r="E71" s="113">
        <v>7004</v>
      </c>
      <c r="F71" s="113">
        <v>2697</v>
      </c>
      <c r="G71" s="113">
        <v>138</v>
      </c>
      <c r="H71" s="113">
        <v>437</v>
      </c>
      <c r="I71" s="113">
        <v>901</v>
      </c>
      <c r="J71" s="113">
        <v>163</v>
      </c>
      <c r="K71" s="113">
        <v>270</v>
      </c>
      <c r="L71" s="113">
        <v>226</v>
      </c>
      <c r="M71" s="113">
        <v>123</v>
      </c>
      <c r="N71" s="113">
        <v>133</v>
      </c>
      <c r="O71" s="113">
        <v>49</v>
      </c>
      <c r="P71" s="113">
        <v>684</v>
      </c>
      <c r="Q71" s="113">
        <v>346</v>
      </c>
      <c r="R71" s="113">
        <v>84</v>
      </c>
      <c r="S71" s="113">
        <v>88</v>
      </c>
      <c r="T71" s="113">
        <v>8</v>
      </c>
      <c r="U71" s="113">
        <v>39</v>
      </c>
      <c r="V71" s="113">
        <v>139</v>
      </c>
      <c r="W71" s="113">
        <v>478</v>
      </c>
      <c r="X71" s="113">
        <v>14</v>
      </c>
      <c r="Y71" s="113">
        <v>54</v>
      </c>
      <c r="Z71" s="113">
        <v>45</v>
      </c>
      <c r="AA71" s="113">
        <v>1725</v>
      </c>
      <c r="AB71" s="113">
        <v>164</v>
      </c>
      <c r="AC71" s="113">
        <v>215</v>
      </c>
      <c r="AD71" s="113">
        <v>53</v>
      </c>
      <c r="AE71" s="79"/>
      <c r="AF71" s="79"/>
      <c r="AG71" s="82" t="s">
        <v>212</v>
      </c>
      <c r="AH71" s="80">
        <f t="shared" si="35"/>
        <v>15.942698706099815</v>
      </c>
      <c r="AI71" s="80">
        <f t="shared" si="36"/>
        <v>50.485212569316083</v>
      </c>
      <c r="AJ71" s="80">
        <f t="shared" si="37"/>
        <v>104.08964879852125</v>
      </c>
      <c r="AK71" s="80">
        <f t="shared" si="38"/>
        <v>18.830868761552679</v>
      </c>
      <c r="AL71" s="80">
        <f t="shared" si="39"/>
        <v>31.192236598890943</v>
      </c>
      <c r="AM71" s="80">
        <f t="shared" si="40"/>
        <v>26.109057301293902</v>
      </c>
      <c r="AN71" s="80">
        <f t="shared" si="41"/>
        <v>14.209796672828096</v>
      </c>
      <c r="AO71" s="80">
        <f t="shared" si="42"/>
        <v>15.365064695009242</v>
      </c>
      <c r="AP71" s="80">
        <f t="shared" si="43"/>
        <v>5.6608133086876151</v>
      </c>
      <c r="AQ71" s="80">
        <f t="shared" si="44"/>
        <v>79.020332717190385</v>
      </c>
      <c r="AR71" s="80">
        <f t="shared" si="45"/>
        <v>39.972273567467653</v>
      </c>
      <c r="AS71" s="80">
        <f t="shared" si="46"/>
        <v>9.7042513863216264</v>
      </c>
      <c r="AT71" s="80">
        <f t="shared" si="47"/>
        <v>10.166358595194085</v>
      </c>
      <c r="AU71" s="80">
        <f t="shared" si="48"/>
        <v>0.92421441774491686</v>
      </c>
      <c r="AV71" s="80">
        <f t="shared" si="49"/>
        <v>4.5055452865064689</v>
      </c>
      <c r="AW71" s="80">
        <f t="shared" si="50"/>
        <v>16.058225508317928</v>
      </c>
      <c r="AX71" s="80">
        <f t="shared" si="51"/>
        <v>55.221811460258778</v>
      </c>
      <c r="AY71" s="80">
        <f t="shared" si="52"/>
        <v>1.6173752310536045</v>
      </c>
      <c r="AZ71" s="80">
        <f t="shared" si="53"/>
        <v>6.2384473197781887</v>
      </c>
      <c r="BA71" s="80">
        <f t="shared" si="54"/>
        <v>5.1987060998151566</v>
      </c>
      <c r="BB71" s="80">
        <f t="shared" si="55"/>
        <v>199.2837338262477</v>
      </c>
      <c r="BC71" s="80">
        <f t="shared" si="31"/>
        <v>18.946395563770796</v>
      </c>
      <c r="BD71" s="80">
        <f t="shared" si="32"/>
        <v>24.838262476894638</v>
      </c>
      <c r="BE71" s="80">
        <f t="shared" si="33"/>
        <v>6.1229205175600745</v>
      </c>
      <c r="BF71" s="81"/>
      <c r="BG71" s="81"/>
      <c r="BH71" s="82" t="s">
        <v>212</v>
      </c>
      <c r="BI71" s="80">
        <f t="shared" si="56"/>
        <v>48.663853727144868</v>
      </c>
      <c r="BJ71" s="80">
        <f t="shared" si="56"/>
        <v>11.993146773272416</v>
      </c>
      <c r="BK71" s="80">
        <f t="shared" si="57"/>
        <v>97.658480868075387</v>
      </c>
      <c r="BL71" s="80">
        <f t="shared" si="58"/>
        <v>32.267275842375788</v>
      </c>
      <c r="BM71" s="80">
        <f t="shared" si="59"/>
        <v>66.39811084872899</v>
      </c>
      <c r="BN71" s="80">
        <f t="shared" si="60"/>
        <v>5.5682467161621929</v>
      </c>
      <c r="BO71" s="80">
        <f t="shared" si="61"/>
        <v>5.1909529106414531</v>
      </c>
      <c r="BP71" s="80">
        <f t="shared" si="34"/>
        <v>7.3621336296707875</v>
      </c>
    </row>
    <row r="72" spans="1:68" s="76" customFormat="1" x14ac:dyDescent="0.25">
      <c r="A72" s="82" t="s">
        <v>213</v>
      </c>
      <c r="B72" s="113">
        <v>5783</v>
      </c>
      <c r="C72" s="113">
        <v>4934</v>
      </c>
      <c r="D72" s="113">
        <v>4861</v>
      </c>
      <c r="E72" s="113">
        <v>4806</v>
      </c>
      <c r="F72" s="113">
        <v>2030</v>
      </c>
      <c r="G72" s="113">
        <v>132</v>
      </c>
      <c r="H72" s="113">
        <v>338</v>
      </c>
      <c r="I72" s="113">
        <v>677</v>
      </c>
      <c r="J72" s="113">
        <v>123</v>
      </c>
      <c r="K72" s="113">
        <v>242</v>
      </c>
      <c r="L72" s="113">
        <v>238</v>
      </c>
      <c r="M72" s="113">
        <v>111</v>
      </c>
      <c r="N72" s="113">
        <v>94</v>
      </c>
      <c r="O72" s="113">
        <v>54</v>
      </c>
      <c r="P72" s="113">
        <v>155</v>
      </c>
      <c r="Q72" s="113">
        <v>248</v>
      </c>
      <c r="R72" s="113">
        <v>51</v>
      </c>
      <c r="S72" s="113">
        <v>50</v>
      </c>
      <c r="T72" s="113">
        <v>14</v>
      </c>
      <c r="U72" s="113">
        <v>19</v>
      </c>
      <c r="V72" s="113">
        <v>57</v>
      </c>
      <c r="W72" s="113">
        <v>442</v>
      </c>
      <c r="X72" s="113">
        <v>11</v>
      </c>
      <c r="Y72" s="113">
        <v>49</v>
      </c>
      <c r="Z72" s="113">
        <v>7</v>
      </c>
      <c r="AA72" s="113">
        <v>1354</v>
      </c>
      <c r="AB72" s="113">
        <v>152</v>
      </c>
      <c r="AC72" s="113">
        <v>193</v>
      </c>
      <c r="AD72" s="113">
        <v>25</v>
      </c>
      <c r="AE72" s="79"/>
      <c r="AF72" s="79"/>
      <c r="AG72" s="82" t="s">
        <v>213</v>
      </c>
      <c r="AH72" s="80">
        <f t="shared" si="35"/>
        <v>22.825523084904027</v>
      </c>
      <c r="AI72" s="80">
        <f t="shared" si="36"/>
        <v>58.447172747708805</v>
      </c>
      <c r="AJ72" s="80">
        <f t="shared" si="37"/>
        <v>117.06726612484869</v>
      </c>
      <c r="AK72" s="80">
        <f t="shared" si="38"/>
        <v>21.269237420024211</v>
      </c>
      <c r="AL72" s="80">
        <f t="shared" si="39"/>
        <v>41.846792322324049</v>
      </c>
      <c r="AM72" s="80">
        <f t="shared" si="40"/>
        <v>41.155109804599689</v>
      </c>
      <c r="AN72" s="80">
        <f t="shared" si="41"/>
        <v>19.194189866851115</v>
      </c>
      <c r="AO72" s="80">
        <f t="shared" si="42"/>
        <v>16.254539166522566</v>
      </c>
      <c r="AP72" s="80">
        <f t="shared" si="43"/>
        <v>9.3377139892789209</v>
      </c>
      <c r="AQ72" s="80">
        <f t="shared" si="44"/>
        <v>26.802697561819127</v>
      </c>
      <c r="AR72" s="80">
        <f t="shared" si="45"/>
        <v>42.884316098910602</v>
      </c>
      <c r="AS72" s="80">
        <f t="shared" si="46"/>
        <v>8.8189521009856477</v>
      </c>
      <c r="AT72" s="80">
        <f t="shared" si="47"/>
        <v>8.6460314715545561</v>
      </c>
      <c r="AU72" s="80">
        <f t="shared" si="48"/>
        <v>2.4208888120352756</v>
      </c>
      <c r="AV72" s="80">
        <f t="shared" si="49"/>
        <v>3.2854919591907312</v>
      </c>
      <c r="AW72" s="80">
        <f t="shared" si="50"/>
        <v>9.8564758775721941</v>
      </c>
      <c r="AX72" s="80">
        <f t="shared" si="51"/>
        <v>76.43091820854228</v>
      </c>
      <c r="AY72" s="80">
        <f t="shared" si="52"/>
        <v>1.9021269237420024</v>
      </c>
      <c r="AZ72" s="80">
        <f t="shared" si="53"/>
        <v>8.4731108421234662</v>
      </c>
      <c r="BA72" s="80">
        <f t="shared" si="54"/>
        <v>1.2104444060176378</v>
      </c>
      <c r="BB72" s="80">
        <f t="shared" si="55"/>
        <v>234.13453224969737</v>
      </c>
      <c r="BC72" s="80">
        <f t="shared" si="31"/>
        <v>26.28393567352585</v>
      </c>
      <c r="BD72" s="80">
        <f t="shared" si="32"/>
        <v>33.373681480200588</v>
      </c>
      <c r="BE72" s="80">
        <f t="shared" si="33"/>
        <v>4.323015735777278</v>
      </c>
      <c r="BF72" s="81"/>
      <c r="BG72" s="81"/>
      <c r="BH72" s="82" t="s">
        <v>213</v>
      </c>
      <c r="BI72" s="80">
        <f t="shared" si="56"/>
        <v>51.018308989919767</v>
      </c>
      <c r="BJ72" s="80">
        <f t="shared" si="56"/>
        <v>10.611735330836455</v>
      </c>
      <c r="BK72" s="80">
        <f t="shared" si="57"/>
        <v>32.251352476071574</v>
      </c>
      <c r="BL72" s="80">
        <f t="shared" si="58"/>
        <v>49.521431543903454</v>
      </c>
      <c r="BM72" s="80">
        <f t="shared" si="59"/>
        <v>89.582488852857722</v>
      </c>
      <c r="BN72" s="80">
        <f t="shared" si="60"/>
        <v>3.9533915938410322</v>
      </c>
      <c r="BO72" s="80">
        <f t="shared" si="61"/>
        <v>5.4187192118226601</v>
      </c>
      <c r="BP72" s="80">
        <f t="shared" si="34"/>
        <v>5.0668828536684236</v>
      </c>
    </row>
    <row r="73" spans="1:68" s="76" customFormat="1" x14ac:dyDescent="0.25">
      <c r="A73" s="82" t="s">
        <v>214</v>
      </c>
      <c r="B73" s="113">
        <v>1602</v>
      </c>
      <c r="C73" s="113">
        <v>1329</v>
      </c>
      <c r="D73" s="113">
        <v>1317</v>
      </c>
      <c r="E73" s="113">
        <v>1295</v>
      </c>
      <c r="F73" s="113">
        <v>487</v>
      </c>
      <c r="G73" s="113">
        <v>23</v>
      </c>
      <c r="H73" s="113">
        <v>77</v>
      </c>
      <c r="I73" s="113">
        <v>175</v>
      </c>
      <c r="J73" s="113">
        <v>33</v>
      </c>
      <c r="K73" s="113">
        <v>74</v>
      </c>
      <c r="L73" s="113">
        <v>61</v>
      </c>
      <c r="M73" s="113">
        <v>28</v>
      </c>
      <c r="N73" s="113">
        <v>23</v>
      </c>
      <c r="O73" s="113">
        <v>7</v>
      </c>
      <c r="P73" s="113">
        <v>163</v>
      </c>
      <c r="Q73" s="113">
        <v>84</v>
      </c>
      <c r="R73" s="113">
        <v>16</v>
      </c>
      <c r="S73" s="113">
        <v>26</v>
      </c>
      <c r="T73" s="113">
        <v>1</v>
      </c>
      <c r="U73" s="113">
        <v>2</v>
      </c>
      <c r="V73" s="113">
        <v>16</v>
      </c>
      <c r="W73" s="113">
        <v>109</v>
      </c>
      <c r="X73" s="113">
        <v>3</v>
      </c>
      <c r="Y73" s="113">
        <v>15</v>
      </c>
      <c r="Z73" s="113">
        <v>1</v>
      </c>
      <c r="AA73" s="113">
        <v>357</v>
      </c>
      <c r="AB73" s="113">
        <v>41</v>
      </c>
      <c r="AC73" s="113">
        <v>72</v>
      </c>
      <c r="AD73" s="113">
        <v>14</v>
      </c>
      <c r="AE73" s="79"/>
      <c r="AF73" s="79"/>
      <c r="AG73" s="82" t="s">
        <v>214</v>
      </c>
      <c r="AH73" s="80">
        <f t="shared" si="35"/>
        <v>14.35705368289638</v>
      </c>
      <c r="AI73" s="80">
        <f t="shared" si="36"/>
        <v>48.064918851435706</v>
      </c>
      <c r="AJ73" s="80">
        <f t="shared" si="37"/>
        <v>109.23845193508116</v>
      </c>
      <c r="AK73" s="80">
        <f t="shared" si="38"/>
        <v>20.599250936329586</v>
      </c>
      <c r="AL73" s="80">
        <f t="shared" si="39"/>
        <v>46.192259675405744</v>
      </c>
      <c r="AM73" s="80">
        <f t="shared" si="40"/>
        <v>38.077403245942577</v>
      </c>
      <c r="AN73" s="80">
        <f t="shared" si="41"/>
        <v>17.478152309612984</v>
      </c>
      <c r="AO73" s="80">
        <f t="shared" si="42"/>
        <v>14.35705368289638</v>
      </c>
      <c r="AP73" s="80">
        <f t="shared" si="43"/>
        <v>4.369538077403246</v>
      </c>
      <c r="AQ73" s="80">
        <f t="shared" si="44"/>
        <v>101.74781523096129</v>
      </c>
      <c r="AR73" s="80">
        <f t="shared" si="45"/>
        <v>52.434456928838955</v>
      </c>
      <c r="AS73" s="80">
        <f t="shared" si="46"/>
        <v>9.9875156054931331</v>
      </c>
      <c r="AT73" s="80">
        <f t="shared" si="47"/>
        <v>16.229712858926344</v>
      </c>
      <c r="AU73" s="80">
        <f t="shared" si="48"/>
        <v>0.62421972534332082</v>
      </c>
      <c r="AV73" s="80">
        <f t="shared" si="49"/>
        <v>1.2484394506866416</v>
      </c>
      <c r="AW73" s="80">
        <f t="shared" si="50"/>
        <v>9.9875156054931331</v>
      </c>
      <c r="AX73" s="80">
        <f t="shared" si="51"/>
        <v>68.039950062421966</v>
      </c>
      <c r="AY73" s="80">
        <f t="shared" si="52"/>
        <v>1.8726591760299625</v>
      </c>
      <c r="AZ73" s="80">
        <f t="shared" si="53"/>
        <v>9.3632958801498134</v>
      </c>
      <c r="BA73" s="80">
        <f t="shared" si="54"/>
        <v>0.62421972534332082</v>
      </c>
      <c r="BB73" s="80">
        <f t="shared" si="55"/>
        <v>222.84644194756552</v>
      </c>
      <c r="BC73" s="80">
        <f t="shared" si="31"/>
        <v>25.593008739076154</v>
      </c>
      <c r="BD73" s="80">
        <f t="shared" si="32"/>
        <v>44.943820224719097</v>
      </c>
      <c r="BE73" s="80">
        <f t="shared" si="33"/>
        <v>8.7390761548064919</v>
      </c>
      <c r="BF73" s="81"/>
      <c r="BG73" s="81"/>
      <c r="BH73" s="82" t="s">
        <v>214</v>
      </c>
      <c r="BI73" s="80">
        <f t="shared" si="56"/>
        <v>63.781321184510254</v>
      </c>
      <c r="BJ73" s="80">
        <f t="shared" si="56"/>
        <v>12.355212355212355</v>
      </c>
      <c r="BK73" s="80">
        <f t="shared" si="57"/>
        <v>125.86872586872586</v>
      </c>
      <c r="BL73" s="80">
        <f t="shared" si="58"/>
        <v>47.104247104247108</v>
      </c>
      <c r="BM73" s="80">
        <f t="shared" si="59"/>
        <v>82.016553799849518</v>
      </c>
      <c r="BN73" s="80">
        <f t="shared" si="60"/>
        <v>1.5444015444015444</v>
      </c>
      <c r="BO73" s="80">
        <f t="shared" si="61"/>
        <v>6.1601642710472282</v>
      </c>
      <c r="BP73" s="80">
        <f t="shared" si="34"/>
        <v>10.534236267870579</v>
      </c>
    </row>
    <row r="74" spans="1:68" s="76" customFormat="1" x14ac:dyDescent="0.25">
      <c r="A74" s="82" t="s">
        <v>215</v>
      </c>
      <c r="B74" s="113">
        <v>7332</v>
      </c>
      <c r="C74" s="113">
        <v>6059</v>
      </c>
      <c r="D74" s="113">
        <v>5967</v>
      </c>
      <c r="E74" s="113">
        <v>5896</v>
      </c>
      <c r="F74" s="113">
        <v>2395</v>
      </c>
      <c r="G74" s="113">
        <v>93</v>
      </c>
      <c r="H74" s="113">
        <v>376</v>
      </c>
      <c r="I74" s="113">
        <v>1020</v>
      </c>
      <c r="J74" s="113">
        <v>118</v>
      </c>
      <c r="K74" s="113">
        <v>243</v>
      </c>
      <c r="L74" s="113">
        <v>362</v>
      </c>
      <c r="M74" s="113">
        <v>159</v>
      </c>
      <c r="N74" s="113">
        <v>238</v>
      </c>
      <c r="O74" s="113">
        <v>56</v>
      </c>
      <c r="P74" s="113">
        <v>31</v>
      </c>
      <c r="Q74" s="113">
        <v>371</v>
      </c>
      <c r="R74" s="113">
        <v>64</v>
      </c>
      <c r="S74" s="113">
        <v>63</v>
      </c>
      <c r="T74" s="113">
        <v>7</v>
      </c>
      <c r="U74" s="113">
        <v>46</v>
      </c>
      <c r="V74" s="113">
        <v>74</v>
      </c>
      <c r="W74" s="113">
        <v>900</v>
      </c>
      <c r="X74" s="113">
        <v>18</v>
      </c>
      <c r="Y74" s="113">
        <v>85</v>
      </c>
      <c r="Z74" s="113">
        <v>13</v>
      </c>
      <c r="AA74" s="113">
        <v>1792</v>
      </c>
      <c r="AB74" s="113">
        <v>164</v>
      </c>
      <c r="AC74" s="113">
        <v>242</v>
      </c>
      <c r="AD74" s="113">
        <v>44</v>
      </c>
      <c r="AE74" s="79"/>
      <c r="AF74" s="79"/>
      <c r="AG74" s="82" t="s">
        <v>215</v>
      </c>
      <c r="AH74" s="80">
        <f t="shared" si="35"/>
        <v>12.684124386252046</v>
      </c>
      <c r="AI74" s="80">
        <f t="shared" si="36"/>
        <v>51.282051282051277</v>
      </c>
      <c r="AJ74" s="80">
        <f t="shared" si="37"/>
        <v>139.11620294599018</v>
      </c>
      <c r="AK74" s="80">
        <f t="shared" si="38"/>
        <v>16.093835242771412</v>
      </c>
      <c r="AL74" s="80">
        <f t="shared" si="39"/>
        <v>33.142389525368252</v>
      </c>
      <c r="AM74" s="80">
        <f t="shared" si="40"/>
        <v>49.372613202400437</v>
      </c>
      <c r="AN74" s="80">
        <f t="shared" si="41"/>
        <v>21.685761047463174</v>
      </c>
      <c r="AO74" s="80">
        <f t="shared" si="42"/>
        <v>32.460447354064378</v>
      </c>
      <c r="AP74" s="80">
        <f t="shared" si="43"/>
        <v>7.6377523186033827</v>
      </c>
      <c r="AQ74" s="80">
        <f t="shared" si="44"/>
        <v>4.2280414620840157</v>
      </c>
      <c r="AR74" s="80">
        <f t="shared" si="45"/>
        <v>50.600109110747411</v>
      </c>
      <c r="AS74" s="80">
        <f t="shared" si="46"/>
        <v>8.7288597926895797</v>
      </c>
      <c r="AT74" s="80">
        <f t="shared" si="47"/>
        <v>8.5924713584288046</v>
      </c>
      <c r="AU74" s="80">
        <f t="shared" si="48"/>
        <v>0.95471903982542283</v>
      </c>
      <c r="AV74" s="80">
        <f t="shared" si="49"/>
        <v>6.2738679759956355</v>
      </c>
      <c r="AW74" s="80">
        <f t="shared" si="50"/>
        <v>10.092744135297327</v>
      </c>
      <c r="AX74" s="80">
        <f t="shared" si="51"/>
        <v>122.74959083469722</v>
      </c>
      <c r="AY74" s="80">
        <f t="shared" si="52"/>
        <v>2.4549918166939442</v>
      </c>
      <c r="AZ74" s="80">
        <f t="shared" si="53"/>
        <v>11.593016912165849</v>
      </c>
      <c r="BA74" s="80">
        <f t="shared" si="54"/>
        <v>1.7730496453900708</v>
      </c>
      <c r="BB74" s="80">
        <f t="shared" si="55"/>
        <v>244.40807419530825</v>
      </c>
      <c r="BC74" s="80">
        <f t="shared" si="31"/>
        <v>22.367703218767048</v>
      </c>
      <c r="BD74" s="80">
        <f t="shared" si="32"/>
        <v>33.006001091107478</v>
      </c>
      <c r="BE74" s="80">
        <f t="shared" si="33"/>
        <v>6.0010911074740863</v>
      </c>
      <c r="BF74" s="81"/>
      <c r="BG74" s="81"/>
      <c r="BH74" s="82" t="s">
        <v>215</v>
      </c>
      <c r="BI74" s="80">
        <f t="shared" si="56"/>
        <v>62.175297469415113</v>
      </c>
      <c r="BJ74" s="80">
        <f t="shared" si="56"/>
        <v>10.854816824966077</v>
      </c>
      <c r="BK74" s="80">
        <f t="shared" si="57"/>
        <v>5.2578018995929447</v>
      </c>
      <c r="BL74" s="80">
        <f t="shared" si="58"/>
        <v>61.397557666214382</v>
      </c>
      <c r="BM74" s="80">
        <f t="shared" si="59"/>
        <v>148.53936293117675</v>
      </c>
      <c r="BN74" s="80">
        <f t="shared" si="60"/>
        <v>7.8018995929443689</v>
      </c>
      <c r="BO74" s="80">
        <f t="shared" si="61"/>
        <v>7.5156576200417531</v>
      </c>
      <c r="BP74" s="80">
        <f t="shared" si="34"/>
        <v>7.2619244099686417</v>
      </c>
    </row>
    <row r="75" spans="1:68" s="76" customFormat="1" x14ac:dyDescent="0.25">
      <c r="A75" s="82" t="s">
        <v>216</v>
      </c>
      <c r="B75" s="113">
        <v>3891</v>
      </c>
      <c r="C75" s="113">
        <v>3068</v>
      </c>
      <c r="D75" s="113">
        <v>3026</v>
      </c>
      <c r="E75" s="113">
        <v>2983</v>
      </c>
      <c r="F75" s="113">
        <v>1324</v>
      </c>
      <c r="G75" s="113">
        <v>60</v>
      </c>
      <c r="H75" s="113">
        <v>195</v>
      </c>
      <c r="I75" s="113">
        <v>442</v>
      </c>
      <c r="J75" s="113">
        <v>126</v>
      </c>
      <c r="K75" s="113">
        <v>132</v>
      </c>
      <c r="L75" s="113">
        <v>77</v>
      </c>
      <c r="M75" s="113">
        <v>27</v>
      </c>
      <c r="N75" s="113">
        <v>81</v>
      </c>
      <c r="O75" s="113">
        <v>34</v>
      </c>
      <c r="P75" s="113">
        <v>122</v>
      </c>
      <c r="Q75" s="113">
        <v>97</v>
      </c>
      <c r="R75" s="113">
        <v>25</v>
      </c>
      <c r="S75" s="113">
        <v>36</v>
      </c>
      <c r="T75" s="113">
        <v>2</v>
      </c>
      <c r="U75" s="113">
        <v>9</v>
      </c>
      <c r="V75" s="113">
        <v>37</v>
      </c>
      <c r="W75" s="113">
        <v>266</v>
      </c>
      <c r="X75" s="113">
        <v>9</v>
      </c>
      <c r="Y75" s="113">
        <v>21</v>
      </c>
      <c r="Z75" s="113">
        <v>20</v>
      </c>
      <c r="AA75" s="113">
        <v>765</v>
      </c>
      <c r="AB75" s="113">
        <v>77</v>
      </c>
      <c r="AC75" s="113">
        <v>132</v>
      </c>
      <c r="AD75" s="113">
        <v>17</v>
      </c>
      <c r="AE75" s="79"/>
      <c r="AF75" s="79"/>
      <c r="AG75" s="82" t="s">
        <v>216</v>
      </c>
      <c r="AH75" s="80">
        <f t="shared" si="35"/>
        <v>15.420200462606015</v>
      </c>
      <c r="AI75" s="80">
        <f t="shared" si="36"/>
        <v>50.11565150346955</v>
      </c>
      <c r="AJ75" s="80">
        <f t="shared" si="37"/>
        <v>113.59547674119763</v>
      </c>
      <c r="AK75" s="80">
        <f t="shared" si="38"/>
        <v>32.382420971472627</v>
      </c>
      <c r="AL75" s="80">
        <f t="shared" si="39"/>
        <v>33.92444101773323</v>
      </c>
      <c r="AM75" s="80">
        <f t="shared" si="40"/>
        <v>19.789257260344385</v>
      </c>
      <c r="AN75" s="80">
        <f t="shared" si="41"/>
        <v>6.9390902081727059</v>
      </c>
      <c r="AO75" s="80">
        <f t="shared" si="42"/>
        <v>20.81727062451812</v>
      </c>
      <c r="AP75" s="80">
        <f t="shared" si="43"/>
        <v>8.7381135954767419</v>
      </c>
      <c r="AQ75" s="80">
        <f t="shared" si="44"/>
        <v>31.354407607298892</v>
      </c>
      <c r="AR75" s="80">
        <f t="shared" si="45"/>
        <v>24.929324081213057</v>
      </c>
      <c r="AS75" s="80">
        <f t="shared" si="46"/>
        <v>6.4250835260858388</v>
      </c>
      <c r="AT75" s="80">
        <f t="shared" si="47"/>
        <v>9.2521202775636091</v>
      </c>
      <c r="AU75" s="80">
        <f t="shared" si="48"/>
        <v>0.51400668208686717</v>
      </c>
      <c r="AV75" s="80">
        <f t="shared" si="49"/>
        <v>2.3130300693909023</v>
      </c>
      <c r="AW75" s="80">
        <f t="shared" si="50"/>
        <v>9.5091236186070418</v>
      </c>
      <c r="AX75" s="80">
        <f t="shared" si="51"/>
        <v>68.362888717553332</v>
      </c>
      <c r="AY75" s="80">
        <f t="shared" si="52"/>
        <v>2.3130300693909023</v>
      </c>
      <c r="AZ75" s="80">
        <f t="shared" si="53"/>
        <v>5.3970701619121044</v>
      </c>
      <c r="BA75" s="80">
        <f t="shared" si="54"/>
        <v>5.1400668208686708</v>
      </c>
      <c r="BB75" s="80">
        <f t="shared" si="55"/>
        <v>196.60755589822668</v>
      </c>
      <c r="BC75" s="80">
        <f t="shared" si="31"/>
        <v>19.789257260344385</v>
      </c>
      <c r="BD75" s="80">
        <f t="shared" si="32"/>
        <v>33.92444101773323</v>
      </c>
      <c r="BE75" s="80">
        <f t="shared" si="33"/>
        <v>4.369056797738371</v>
      </c>
      <c r="BF75" s="81"/>
      <c r="BG75" s="81"/>
      <c r="BH75" s="82" t="s">
        <v>216</v>
      </c>
      <c r="BI75" s="80">
        <f t="shared" si="56"/>
        <v>32.055518836748185</v>
      </c>
      <c r="BJ75" s="80">
        <f t="shared" si="56"/>
        <v>8.3808246731478384</v>
      </c>
      <c r="BK75" s="80">
        <f t="shared" si="57"/>
        <v>40.898424404961446</v>
      </c>
      <c r="BL75" s="80">
        <f t="shared" si="58"/>
        <v>25.812939993295341</v>
      </c>
      <c r="BM75" s="80">
        <f t="shared" si="59"/>
        <v>86.701434159061279</v>
      </c>
      <c r="BN75" s="80">
        <f t="shared" si="60"/>
        <v>3.0170968823332216</v>
      </c>
      <c r="BO75" s="80">
        <f t="shared" si="61"/>
        <v>6.7975830815709966</v>
      </c>
      <c r="BP75" s="80">
        <f t="shared" si="34"/>
        <v>5.5410691003911348</v>
      </c>
    </row>
    <row r="76" spans="1:68" s="76" customFormat="1" x14ac:dyDescent="0.25">
      <c r="A76" s="82" t="s">
        <v>217</v>
      </c>
      <c r="B76" s="113">
        <v>7792</v>
      </c>
      <c r="C76" s="113">
        <v>6645</v>
      </c>
      <c r="D76" s="113">
        <v>6562</v>
      </c>
      <c r="E76" s="113">
        <v>6490</v>
      </c>
      <c r="F76" s="113">
        <v>2588</v>
      </c>
      <c r="G76" s="113">
        <v>124</v>
      </c>
      <c r="H76" s="113">
        <v>345</v>
      </c>
      <c r="I76" s="113">
        <v>843</v>
      </c>
      <c r="J76" s="113">
        <v>152</v>
      </c>
      <c r="K76" s="113">
        <v>216</v>
      </c>
      <c r="L76" s="113">
        <v>276</v>
      </c>
      <c r="M76" s="113">
        <v>54</v>
      </c>
      <c r="N76" s="113">
        <v>172</v>
      </c>
      <c r="O76" s="113">
        <v>26</v>
      </c>
      <c r="P76" s="113">
        <v>249</v>
      </c>
      <c r="Q76" s="113">
        <v>233</v>
      </c>
      <c r="R76" s="113">
        <v>43</v>
      </c>
      <c r="S76" s="113">
        <v>24</v>
      </c>
      <c r="T76" s="113">
        <v>12</v>
      </c>
      <c r="U76" s="113">
        <v>14</v>
      </c>
      <c r="V76" s="113">
        <v>64</v>
      </c>
      <c r="W76" s="113">
        <v>314</v>
      </c>
      <c r="X76" s="113">
        <v>23</v>
      </c>
      <c r="Y76" s="113">
        <v>46</v>
      </c>
      <c r="Z76" s="113">
        <v>4</v>
      </c>
      <c r="AA76" s="113">
        <v>1546</v>
      </c>
      <c r="AB76" s="113">
        <v>115</v>
      </c>
      <c r="AC76" s="113">
        <v>242</v>
      </c>
      <c r="AD76" s="113">
        <v>31</v>
      </c>
      <c r="AE76" s="79"/>
      <c r="AF76" s="79"/>
      <c r="AG76" s="82" t="s">
        <v>217</v>
      </c>
      <c r="AH76" s="80">
        <f t="shared" si="35"/>
        <v>15.913757700205339</v>
      </c>
      <c r="AI76" s="80">
        <f t="shared" si="36"/>
        <v>44.276180698151954</v>
      </c>
      <c r="AJ76" s="80">
        <f t="shared" si="37"/>
        <v>108.18788501026694</v>
      </c>
      <c r="AK76" s="80">
        <f t="shared" si="38"/>
        <v>19.507186858316224</v>
      </c>
      <c r="AL76" s="80">
        <f t="shared" si="39"/>
        <v>27.720739219712527</v>
      </c>
      <c r="AM76" s="80">
        <f t="shared" si="40"/>
        <v>35.420944558521555</v>
      </c>
      <c r="AN76" s="80">
        <f t="shared" si="41"/>
        <v>6.9301848049281318</v>
      </c>
      <c r="AO76" s="80">
        <f t="shared" si="42"/>
        <v>22.073921971252567</v>
      </c>
      <c r="AP76" s="80">
        <f t="shared" si="43"/>
        <v>3.3367556468172483</v>
      </c>
      <c r="AQ76" s="80">
        <f t="shared" si="44"/>
        <v>31.955852156057492</v>
      </c>
      <c r="AR76" s="80">
        <f t="shared" si="45"/>
        <v>29.902464065708418</v>
      </c>
      <c r="AS76" s="80">
        <f t="shared" si="46"/>
        <v>5.5184804928131417</v>
      </c>
      <c r="AT76" s="80">
        <f t="shared" si="47"/>
        <v>3.0800821355236141</v>
      </c>
      <c r="AU76" s="80">
        <f t="shared" si="48"/>
        <v>1.540041067761807</v>
      </c>
      <c r="AV76" s="80">
        <f t="shared" si="49"/>
        <v>1.7967145790554415</v>
      </c>
      <c r="AW76" s="80">
        <f t="shared" si="50"/>
        <v>8.2135523613963048</v>
      </c>
      <c r="AX76" s="80">
        <f t="shared" si="51"/>
        <v>40.29774127310062</v>
      </c>
      <c r="AY76" s="80">
        <f t="shared" si="52"/>
        <v>2.9517453798767965</v>
      </c>
      <c r="AZ76" s="80">
        <f t="shared" si="53"/>
        <v>5.9034907597535931</v>
      </c>
      <c r="BA76" s="80">
        <f t="shared" si="54"/>
        <v>0.51334702258726905</v>
      </c>
      <c r="BB76" s="80">
        <f t="shared" si="55"/>
        <v>198.40862422997947</v>
      </c>
      <c r="BC76" s="80">
        <f t="shared" si="31"/>
        <v>14.758726899383984</v>
      </c>
      <c r="BD76" s="80">
        <f t="shared" si="32"/>
        <v>31.057494866529773</v>
      </c>
      <c r="BE76" s="80">
        <f t="shared" si="33"/>
        <v>3.9784394250513349</v>
      </c>
      <c r="BF76" s="81"/>
      <c r="BG76" s="81"/>
      <c r="BH76" s="82" t="s">
        <v>217</v>
      </c>
      <c r="BI76" s="80">
        <f t="shared" si="56"/>
        <v>35.507467235598902</v>
      </c>
      <c r="BJ76" s="80">
        <f t="shared" si="56"/>
        <v>6.6255778120184905</v>
      </c>
      <c r="BK76" s="80">
        <f t="shared" si="57"/>
        <v>38.366718027734976</v>
      </c>
      <c r="BL76" s="80">
        <f t="shared" si="58"/>
        <v>42.526964560862865</v>
      </c>
      <c r="BM76" s="80">
        <f t="shared" si="59"/>
        <v>47.253574115876603</v>
      </c>
      <c r="BN76" s="80">
        <f t="shared" si="60"/>
        <v>2.1571648690292755</v>
      </c>
      <c r="BO76" s="80">
        <f t="shared" si="61"/>
        <v>8.8871715610510051</v>
      </c>
      <c r="BP76" s="80">
        <f t="shared" si="34"/>
        <v>4.6651617757712565</v>
      </c>
    </row>
    <row r="77" spans="1:68" s="76" customFormat="1" x14ac:dyDescent="0.25">
      <c r="A77" s="82" t="s">
        <v>218</v>
      </c>
      <c r="B77" s="113">
        <v>2068</v>
      </c>
      <c r="C77" s="113">
        <v>1687</v>
      </c>
      <c r="D77" s="113">
        <v>1663</v>
      </c>
      <c r="E77" s="113">
        <v>1640</v>
      </c>
      <c r="F77" s="113">
        <v>778</v>
      </c>
      <c r="G77" s="113">
        <v>31</v>
      </c>
      <c r="H77" s="113">
        <v>135</v>
      </c>
      <c r="I77" s="113">
        <v>324</v>
      </c>
      <c r="J77" s="113">
        <v>46</v>
      </c>
      <c r="K77" s="113">
        <v>84</v>
      </c>
      <c r="L77" s="113">
        <v>138</v>
      </c>
      <c r="M77" s="113">
        <v>56</v>
      </c>
      <c r="N77" s="113">
        <v>57</v>
      </c>
      <c r="O77" s="113">
        <v>18</v>
      </c>
      <c r="P77" s="113">
        <v>154</v>
      </c>
      <c r="Q77" s="113">
        <v>117</v>
      </c>
      <c r="R77" s="113">
        <v>16</v>
      </c>
      <c r="S77" s="113">
        <v>16</v>
      </c>
      <c r="T77" s="113">
        <v>3</v>
      </c>
      <c r="U77" s="113">
        <v>17</v>
      </c>
      <c r="V77" s="113">
        <v>31</v>
      </c>
      <c r="W77" s="113">
        <v>148</v>
      </c>
      <c r="X77" s="113">
        <v>1</v>
      </c>
      <c r="Y77" s="113">
        <v>29</v>
      </c>
      <c r="Z77" s="113">
        <v>13</v>
      </c>
      <c r="AA77" s="113">
        <v>614</v>
      </c>
      <c r="AB77" s="113">
        <v>44</v>
      </c>
      <c r="AC77" s="113">
        <v>104</v>
      </c>
      <c r="AD77" s="113">
        <v>20</v>
      </c>
      <c r="AE77" s="79"/>
      <c r="AF77" s="79"/>
      <c r="AG77" s="82" t="s">
        <v>218</v>
      </c>
      <c r="AH77" s="80">
        <f t="shared" si="35"/>
        <v>14.990328820116053</v>
      </c>
      <c r="AI77" s="80">
        <f t="shared" si="36"/>
        <v>65.280464216634428</v>
      </c>
      <c r="AJ77" s="80">
        <f t="shared" si="37"/>
        <v>156.67311411992262</v>
      </c>
      <c r="AK77" s="80">
        <f t="shared" si="38"/>
        <v>22.243713733075435</v>
      </c>
      <c r="AL77" s="80">
        <f t="shared" si="39"/>
        <v>40.618955512572533</v>
      </c>
      <c r="AM77" s="80">
        <f t="shared" si="40"/>
        <v>66.731141199226315</v>
      </c>
      <c r="AN77" s="80">
        <f t="shared" si="41"/>
        <v>27.079303675048358</v>
      </c>
      <c r="AO77" s="80">
        <f t="shared" si="42"/>
        <v>27.56286266924565</v>
      </c>
      <c r="AP77" s="80">
        <f t="shared" si="43"/>
        <v>8.7040618955512574</v>
      </c>
      <c r="AQ77" s="80">
        <f t="shared" si="44"/>
        <v>74.468085106382972</v>
      </c>
      <c r="AR77" s="80">
        <f t="shared" si="45"/>
        <v>56.576402321083172</v>
      </c>
      <c r="AS77" s="80">
        <f t="shared" si="46"/>
        <v>7.7369439071566735</v>
      </c>
      <c r="AT77" s="80">
        <f t="shared" si="47"/>
        <v>7.7369439071566735</v>
      </c>
      <c r="AU77" s="80">
        <f t="shared" si="48"/>
        <v>1.4506769825918762</v>
      </c>
      <c r="AV77" s="80">
        <f t="shared" si="49"/>
        <v>8.2205029013539654</v>
      </c>
      <c r="AW77" s="80">
        <f t="shared" si="50"/>
        <v>14.990328820116053</v>
      </c>
      <c r="AX77" s="80">
        <f t="shared" si="51"/>
        <v>71.566731141199227</v>
      </c>
      <c r="AY77" s="80">
        <f t="shared" si="52"/>
        <v>0.48355899419729209</v>
      </c>
      <c r="AZ77" s="80">
        <f t="shared" si="53"/>
        <v>14.023210831721471</v>
      </c>
      <c r="BA77" s="80">
        <f t="shared" si="54"/>
        <v>6.2862669245647966</v>
      </c>
      <c r="BB77" s="80">
        <f t="shared" si="55"/>
        <v>296.90522243713735</v>
      </c>
      <c r="BC77" s="80">
        <f t="shared" si="31"/>
        <v>21.276595744680851</v>
      </c>
      <c r="BD77" s="80">
        <f t="shared" si="32"/>
        <v>50.290135396518373</v>
      </c>
      <c r="BE77" s="80">
        <f t="shared" si="33"/>
        <v>9.6711798839458414</v>
      </c>
      <c r="BF77" s="81"/>
      <c r="BG77" s="81"/>
      <c r="BH77" s="82" t="s">
        <v>218</v>
      </c>
      <c r="BI77" s="80">
        <f t="shared" si="56"/>
        <v>70.354780517137698</v>
      </c>
      <c r="BJ77" s="80">
        <f t="shared" si="56"/>
        <v>9.7560975609756095</v>
      </c>
      <c r="BK77" s="80">
        <f t="shared" si="57"/>
        <v>93.902439024390247</v>
      </c>
      <c r="BL77" s="80">
        <f t="shared" si="58"/>
        <v>84.146341463414643</v>
      </c>
      <c r="BM77" s="80">
        <f t="shared" si="59"/>
        <v>87.729697688203899</v>
      </c>
      <c r="BN77" s="80">
        <f t="shared" si="60"/>
        <v>10.365853658536587</v>
      </c>
      <c r="BO77" s="80">
        <f t="shared" si="61"/>
        <v>1.2853470437017993</v>
      </c>
      <c r="BP77" s="80">
        <f t="shared" si="34"/>
        <v>11.855364552459987</v>
      </c>
    </row>
    <row r="78" spans="1:68" s="76" customFormat="1" x14ac:dyDescent="0.25">
      <c r="A78" s="82" t="s">
        <v>219</v>
      </c>
      <c r="B78" s="113">
        <v>13284</v>
      </c>
      <c r="C78" s="113">
        <v>10715</v>
      </c>
      <c r="D78" s="113">
        <v>10558</v>
      </c>
      <c r="E78" s="113">
        <v>10388</v>
      </c>
      <c r="F78" s="113">
        <v>4596</v>
      </c>
      <c r="G78" s="113">
        <v>231</v>
      </c>
      <c r="H78" s="113">
        <v>679</v>
      </c>
      <c r="I78" s="113">
        <v>1823</v>
      </c>
      <c r="J78" s="113">
        <v>294</v>
      </c>
      <c r="K78" s="113">
        <v>496</v>
      </c>
      <c r="L78" s="113">
        <v>548</v>
      </c>
      <c r="M78" s="113">
        <v>222</v>
      </c>
      <c r="N78" s="113">
        <v>317</v>
      </c>
      <c r="O78" s="113">
        <v>149</v>
      </c>
      <c r="P78" s="113">
        <v>735</v>
      </c>
      <c r="Q78" s="113">
        <v>514</v>
      </c>
      <c r="R78" s="113">
        <v>118</v>
      </c>
      <c r="S78" s="113">
        <v>108</v>
      </c>
      <c r="T78" s="113">
        <v>19</v>
      </c>
      <c r="U78" s="113">
        <v>57</v>
      </c>
      <c r="V78" s="113">
        <v>142</v>
      </c>
      <c r="W78" s="113">
        <v>670</v>
      </c>
      <c r="X78" s="113">
        <v>12</v>
      </c>
      <c r="Y78" s="113">
        <v>98</v>
      </c>
      <c r="Z78" s="113">
        <v>103</v>
      </c>
      <c r="AA78" s="113">
        <v>3074</v>
      </c>
      <c r="AB78" s="113">
        <v>292</v>
      </c>
      <c r="AC78" s="113">
        <v>508</v>
      </c>
      <c r="AD78" s="113">
        <v>77</v>
      </c>
      <c r="AE78" s="79"/>
      <c r="AF78" s="79"/>
      <c r="AG78" s="82" t="s">
        <v>219</v>
      </c>
      <c r="AH78" s="80">
        <f t="shared" si="35"/>
        <v>17.389340560072267</v>
      </c>
      <c r="AI78" s="80">
        <f t="shared" si="36"/>
        <v>51.11412225233363</v>
      </c>
      <c r="AJ78" s="80">
        <f t="shared" si="37"/>
        <v>137.23276121650105</v>
      </c>
      <c r="AK78" s="80">
        <f t="shared" si="38"/>
        <v>22.131887985546523</v>
      </c>
      <c r="AL78" s="80">
        <f t="shared" si="39"/>
        <v>37.338151159289374</v>
      </c>
      <c r="AM78" s="80">
        <f t="shared" si="40"/>
        <v>41.252634748569712</v>
      </c>
      <c r="AN78" s="80">
        <f t="shared" si="41"/>
        <v>16.711833785004515</v>
      </c>
      <c r="AO78" s="80">
        <f t="shared" si="42"/>
        <v>23.863294188497441</v>
      </c>
      <c r="AP78" s="80">
        <f t="shared" si="43"/>
        <v>11.216501053899428</v>
      </c>
      <c r="AQ78" s="80">
        <f t="shared" si="44"/>
        <v>55.329719963866303</v>
      </c>
      <c r="AR78" s="80">
        <f t="shared" si="45"/>
        <v>38.693164709424877</v>
      </c>
      <c r="AS78" s="80">
        <f t="shared" si="46"/>
        <v>8.8828666064438426</v>
      </c>
      <c r="AT78" s="80">
        <f t="shared" si="47"/>
        <v>8.1300813008130088</v>
      </c>
      <c r="AU78" s="80">
        <f t="shared" si="48"/>
        <v>1.4302920806985848</v>
      </c>
      <c r="AV78" s="80">
        <f t="shared" si="49"/>
        <v>4.290876242095754</v>
      </c>
      <c r="AW78" s="80">
        <f t="shared" si="50"/>
        <v>10.689551339957843</v>
      </c>
      <c r="AX78" s="80">
        <f t="shared" si="51"/>
        <v>50.436615477265882</v>
      </c>
      <c r="AY78" s="80">
        <f t="shared" si="52"/>
        <v>0.90334236675700086</v>
      </c>
      <c r="AZ78" s="80">
        <f t="shared" si="53"/>
        <v>7.3772959951821742</v>
      </c>
      <c r="BA78" s="80">
        <f t="shared" si="54"/>
        <v>7.7536886479975911</v>
      </c>
      <c r="BB78" s="80">
        <f t="shared" si="55"/>
        <v>231.40620295091841</v>
      </c>
      <c r="BC78" s="80">
        <f t="shared" si="31"/>
        <v>21.981330924420355</v>
      </c>
      <c r="BD78" s="80">
        <f t="shared" si="32"/>
        <v>38.241493526046376</v>
      </c>
      <c r="BE78" s="80">
        <f t="shared" si="33"/>
        <v>5.7964468533574225</v>
      </c>
      <c r="BF78" s="81"/>
      <c r="BG78" s="81"/>
      <c r="BH78" s="82" t="s">
        <v>219</v>
      </c>
      <c r="BI78" s="80">
        <f t="shared" si="56"/>
        <v>48.683462777041107</v>
      </c>
      <c r="BJ78" s="80">
        <f t="shared" si="56"/>
        <v>11.359260685406237</v>
      </c>
      <c r="BK78" s="80">
        <f t="shared" si="57"/>
        <v>70.754716981132077</v>
      </c>
      <c r="BL78" s="80">
        <f t="shared" si="58"/>
        <v>52.75317674239507</v>
      </c>
      <c r="BM78" s="80">
        <f t="shared" si="59"/>
        <v>62.529164722351844</v>
      </c>
      <c r="BN78" s="80">
        <f t="shared" si="60"/>
        <v>5.4871005005775899</v>
      </c>
      <c r="BO78" s="80">
        <f t="shared" si="61"/>
        <v>2.6109660574412534</v>
      </c>
      <c r="BP78" s="80">
        <f t="shared" si="34"/>
        <v>7.1861875874941674</v>
      </c>
    </row>
    <row r="79" spans="1:68" s="76" customFormat="1" x14ac:dyDescent="0.25">
      <c r="A79" s="82" t="s">
        <v>220</v>
      </c>
      <c r="B79" s="113">
        <v>8930</v>
      </c>
      <c r="C79" s="113">
        <v>7397</v>
      </c>
      <c r="D79" s="113">
        <v>7346</v>
      </c>
      <c r="E79" s="113">
        <v>7286</v>
      </c>
      <c r="F79" s="113">
        <v>2034</v>
      </c>
      <c r="G79" s="113">
        <v>84</v>
      </c>
      <c r="H79" s="113">
        <v>645</v>
      </c>
      <c r="I79" s="113">
        <v>1204</v>
      </c>
      <c r="J79" s="113">
        <v>135</v>
      </c>
      <c r="K79" s="113">
        <v>216</v>
      </c>
      <c r="L79" s="113">
        <v>253</v>
      </c>
      <c r="M79" s="113">
        <v>165</v>
      </c>
      <c r="N79" s="113">
        <v>364</v>
      </c>
      <c r="O79" s="113">
        <v>41</v>
      </c>
      <c r="P79" s="113">
        <v>1086</v>
      </c>
      <c r="Q79" s="113">
        <v>315</v>
      </c>
      <c r="R79" s="113">
        <v>57</v>
      </c>
      <c r="S79" s="113">
        <v>51</v>
      </c>
      <c r="T79" s="113">
        <v>1</v>
      </c>
      <c r="U79" s="113">
        <v>40</v>
      </c>
      <c r="V79" s="113">
        <v>140</v>
      </c>
      <c r="W79" s="113">
        <v>779</v>
      </c>
      <c r="X79" s="113">
        <v>18</v>
      </c>
      <c r="Y79" s="113">
        <v>76</v>
      </c>
      <c r="Z79" s="113">
        <v>54</v>
      </c>
      <c r="AA79" s="113">
        <v>1995</v>
      </c>
      <c r="AB79" s="113">
        <v>108</v>
      </c>
      <c r="AC79" s="113">
        <v>190</v>
      </c>
      <c r="AD79" s="113">
        <v>49</v>
      </c>
      <c r="AE79" s="79"/>
      <c r="AF79" s="79"/>
      <c r="AG79" s="82" t="s">
        <v>220</v>
      </c>
      <c r="AH79" s="80">
        <f t="shared" si="35"/>
        <v>9.4064949608062705</v>
      </c>
      <c r="AI79" s="80">
        <f t="shared" si="36"/>
        <v>72.228443449048143</v>
      </c>
      <c r="AJ79" s="80">
        <f t="shared" si="37"/>
        <v>134.82642777155655</v>
      </c>
      <c r="AK79" s="80">
        <f t="shared" si="38"/>
        <v>15.11758118701008</v>
      </c>
      <c r="AL79" s="80">
        <f t="shared" si="39"/>
        <v>24.188129899216126</v>
      </c>
      <c r="AM79" s="80">
        <f t="shared" si="40"/>
        <v>28.331466965285557</v>
      </c>
      <c r="AN79" s="80">
        <f t="shared" si="41"/>
        <v>18.477043673012318</v>
      </c>
      <c r="AO79" s="80">
        <f t="shared" si="42"/>
        <v>40.761478163493841</v>
      </c>
      <c r="AP79" s="80">
        <f t="shared" si="43"/>
        <v>4.591265397536394</v>
      </c>
      <c r="AQ79" s="80">
        <f t="shared" si="44"/>
        <v>121.61254199328107</v>
      </c>
      <c r="AR79" s="80">
        <f t="shared" si="45"/>
        <v>35.274356103023514</v>
      </c>
      <c r="AS79" s="80">
        <f t="shared" si="46"/>
        <v>6.3829787234042552</v>
      </c>
      <c r="AT79" s="80">
        <f t="shared" si="47"/>
        <v>5.7110862262038076</v>
      </c>
      <c r="AU79" s="80">
        <f t="shared" si="48"/>
        <v>0.11198208286674133</v>
      </c>
      <c r="AV79" s="80">
        <f t="shared" si="49"/>
        <v>4.4792833146696527</v>
      </c>
      <c r="AW79" s="80">
        <f t="shared" si="50"/>
        <v>15.677491601343785</v>
      </c>
      <c r="AX79" s="80">
        <f t="shared" si="51"/>
        <v>87.234042553191486</v>
      </c>
      <c r="AY79" s="80">
        <f t="shared" si="52"/>
        <v>2.0156774916013438</v>
      </c>
      <c r="AZ79" s="80">
        <f t="shared" si="53"/>
        <v>8.5106382978723403</v>
      </c>
      <c r="BA79" s="80">
        <f t="shared" si="54"/>
        <v>6.0470324748040314</v>
      </c>
      <c r="BB79" s="80">
        <f t="shared" si="55"/>
        <v>223.40425531914892</v>
      </c>
      <c r="BC79" s="80">
        <f t="shared" si="31"/>
        <v>12.094064949608063</v>
      </c>
      <c r="BD79" s="80">
        <f t="shared" si="32"/>
        <v>21.276595744680851</v>
      </c>
      <c r="BE79" s="80">
        <f t="shared" si="33"/>
        <v>5.487122060470325</v>
      </c>
      <c r="BF79" s="81"/>
      <c r="BG79" s="81"/>
      <c r="BH79" s="82" t="s">
        <v>220</v>
      </c>
      <c r="BI79" s="80">
        <f t="shared" si="56"/>
        <v>42.880479172338688</v>
      </c>
      <c r="BJ79" s="80">
        <f t="shared" si="56"/>
        <v>7.823222618720834</v>
      </c>
      <c r="BK79" s="80">
        <f t="shared" si="57"/>
        <v>149.05297831457591</v>
      </c>
      <c r="BL79" s="80">
        <f t="shared" si="58"/>
        <v>34.724128465550372</v>
      </c>
      <c r="BM79" s="80">
        <f t="shared" si="59"/>
        <v>105.31296471542517</v>
      </c>
      <c r="BN79" s="80">
        <f t="shared" si="60"/>
        <v>5.4899807850672522</v>
      </c>
      <c r="BO79" s="80">
        <f t="shared" si="61"/>
        <v>8.8495575221238933</v>
      </c>
      <c r="BP79" s="80">
        <f t="shared" si="34"/>
        <v>6.6243071515479244</v>
      </c>
    </row>
    <row r="80" spans="1:68" s="76" customFormat="1" x14ac:dyDescent="0.25">
      <c r="A80" s="82" t="s">
        <v>221</v>
      </c>
      <c r="B80" s="113">
        <v>4792</v>
      </c>
      <c r="C80" s="113">
        <v>3740</v>
      </c>
      <c r="D80" s="113">
        <v>3658</v>
      </c>
      <c r="E80" s="113">
        <v>3568</v>
      </c>
      <c r="F80" s="113">
        <v>1029</v>
      </c>
      <c r="G80" s="113">
        <v>36</v>
      </c>
      <c r="H80" s="113">
        <v>275</v>
      </c>
      <c r="I80" s="113">
        <v>370</v>
      </c>
      <c r="J80" s="113">
        <v>66</v>
      </c>
      <c r="K80" s="113">
        <v>107</v>
      </c>
      <c r="L80" s="113">
        <v>73</v>
      </c>
      <c r="M80" s="113">
        <v>107</v>
      </c>
      <c r="N80" s="113">
        <v>103</v>
      </c>
      <c r="O80" s="113">
        <v>23</v>
      </c>
      <c r="P80" s="113">
        <v>299</v>
      </c>
      <c r="Q80" s="113">
        <v>103</v>
      </c>
      <c r="R80" s="113">
        <v>29</v>
      </c>
      <c r="S80" s="113">
        <v>22</v>
      </c>
      <c r="T80" s="113">
        <v>6</v>
      </c>
      <c r="U80" s="113">
        <v>16</v>
      </c>
      <c r="V80" s="113">
        <v>56</v>
      </c>
      <c r="W80" s="113">
        <v>241</v>
      </c>
      <c r="X80" s="113">
        <v>1</v>
      </c>
      <c r="Y80" s="113">
        <v>25</v>
      </c>
      <c r="Z80" s="113">
        <v>16</v>
      </c>
      <c r="AA80" s="113">
        <v>806</v>
      </c>
      <c r="AB80" s="113">
        <v>45</v>
      </c>
      <c r="AC80" s="113">
        <v>87</v>
      </c>
      <c r="AD80" s="113">
        <v>27</v>
      </c>
      <c r="AE80" s="79"/>
      <c r="AF80" s="79"/>
      <c r="AG80" s="82" t="s">
        <v>221</v>
      </c>
      <c r="AH80" s="80">
        <f t="shared" si="35"/>
        <v>7.5125208681135227</v>
      </c>
      <c r="AI80" s="80">
        <f t="shared" si="36"/>
        <v>57.387312186978299</v>
      </c>
      <c r="AJ80" s="80">
        <f t="shared" si="37"/>
        <v>77.212020033388981</v>
      </c>
      <c r="AK80" s="80">
        <f t="shared" si="38"/>
        <v>13.772954924874792</v>
      </c>
      <c r="AL80" s="80">
        <f t="shared" si="39"/>
        <v>22.328881469115192</v>
      </c>
      <c r="AM80" s="80">
        <f t="shared" si="40"/>
        <v>15.23372287145242</v>
      </c>
      <c r="AN80" s="80">
        <f t="shared" si="41"/>
        <v>22.328881469115192</v>
      </c>
      <c r="AO80" s="80">
        <f t="shared" si="42"/>
        <v>21.494156928213691</v>
      </c>
      <c r="AP80" s="80">
        <f t="shared" si="43"/>
        <v>4.7996661101836393</v>
      </c>
      <c r="AQ80" s="80">
        <f t="shared" si="44"/>
        <v>62.395659432387312</v>
      </c>
      <c r="AR80" s="80">
        <f t="shared" si="45"/>
        <v>21.494156928213691</v>
      </c>
      <c r="AS80" s="80">
        <f t="shared" si="46"/>
        <v>6.0517529215358934</v>
      </c>
      <c r="AT80" s="80">
        <f t="shared" si="47"/>
        <v>4.5909849749582641</v>
      </c>
      <c r="AU80" s="80">
        <f t="shared" si="48"/>
        <v>1.2520868113522536</v>
      </c>
      <c r="AV80" s="80">
        <f t="shared" si="49"/>
        <v>3.33889816360601</v>
      </c>
      <c r="AW80" s="80">
        <f t="shared" si="50"/>
        <v>11.686143572621035</v>
      </c>
      <c r="AX80" s="80">
        <f t="shared" si="51"/>
        <v>50.292153589315525</v>
      </c>
      <c r="AY80" s="80">
        <f t="shared" si="52"/>
        <v>0.20868113522537562</v>
      </c>
      <c r="AZ80" s="80">
        <f t="shared" si="53"/>
        <v>5.2170283806343907</v>
      </c>
      <c r="BA80" s="80">
        <f t="shared" si="54"/>
        <v>3.33889816360601</v>
      </c>
      <c r="BB80" s="80">
        <f t="shared" si="55"/>
        <v>168.19699499165276</v>
      </c>
      <c r="BC80" s="80">
        <f t="shared" si="31"/>
        <v>9.3906510851419043</v>
      </c>
      <c r="BD80" s="80">
        <f t="shared" si="32"/>
        <v>18.15525876460768</v>
      </c>
      <c r="BE80" s="80">
        <f t="shared" si="33"/>
        <v>5.634390651085142</v>
      </c>
      <c r="BF80" s="81"/>
      <c r="BG80" s="81"/>
      <c r="BH80" s="82" t="s">
        <v>221</v>
      </c>
      <c r="BI80" s="80">
        <f t="shared" si="56"/>
        <v>28.157463094587207</v>
      </c>
      <c r="BJ80" s="80">
        <f t="shared" si="56"/>
        <v>8.1278026905829588</v>
      </c>
      <c r="BK80" s="80">
        <f t="shared" si="57"/>
        <v>83.800448430493276</v>
      </c>
      <c r="BL80" s="80">
        <f t="shared" si="58"/>
        <v>20.45964125560538</v>
      </c>
      <c r="BM80" s="80">
        <f t="shared" si="59"/>
        <v>64.438502673796791</v>
      </c>
      <c r="BN80" s="80">
        <f t="shared" si="60"/>
        <v>4.4843049327354256</v>
      </c>
      <c r="BO80" s="80">
        <f t="shared" si="61"/>
        <v>0.97181729834791053</v>
      </c>
      <c r="BP80" s="80">
        <f t="shared" si="34"/>
        <v>7.2192513368983962</v>
      </c>
    </row>
    <row r="81" spans="1:68" s="76" customFormat="1" x14ac:dyDescent="0.25">
      <c r="A81" s="82" t="s">
        <v>222</v>
      </c>
      <c r="B81" s="113">
        <v>7562</v>
      </c>
      <c r="C81" s="113">
        <v>6145</v>
      </c>
      <c r="D81" s="113">
        <v>6049</v>
      </c>
      <c r="E81" s="113">
        <v>5935</v>
      </c>
      <c r="F81" s="113">
        <v>2456</v>
      </c>
      <c r="G81" s="113">
        <v>74</v>
      </c>
      <c r="H81" s="113">
        <v>534</v>
      </c>
      <c r="I81" s="113">
        <v>743</v>
      </c>
      <c r="J81" s="113">
        <v>136</v>
      </c>
      <c r="K81" s="113">
        <v>311</v>
      </c>
      <c r="L81" s="113">
        <v>105</v>
      </c>
      <c r="M81" s="113">
        <v>144</v>
      </c>
      <c r="N81" s="113">
        <v>113</v>
      </c>
      <c r="O81" s="113">
        <v>46</v>
      </c>
      <c r="P81" s="113">
        <v>293</v>
      </c>
      <c r="Q81" s="113">
        <v>257</v>
      </c>
      <c r="R81" s="113">
        <v>56</v>
      </c>
      <c r="S81" s="113">
        <v>46</v>
      </c>
      <c r="T81" s="113">
        <v>15</v>
      </c>
      <c r="U81" s="113">
        <v>19</v>
      </c>
      <c r="V81" s="113">
        <v>70</v>
      </c>
      <c r="W81" s="113">
        <v>342</v>
      </c>
      <c r="X81" s="113">
        <v>9</v>
      </c>
      <c r="Y81" s="113">
        <v>44</v>
      </c>
      <c r="Z81" s="113">
        <v>10</v>
      </c>
      <c r="AA81" s="113">
        <v>1591</v>
      </c>
      <c r="AB81" s="113">
        <v>94</v>
      </c>
      <c r="AC81" s="113">
        <v>233</v>
      </c>
      <c r="AD81" s="113">
        <v>57</v>
      </c>
      <c r="AE81" s="79"/>
      <c r="AF81" s="79"/>
      <c r="AG81" s="82" t="s">
        <v>222</v>
      </c>
      <c r="AH81" s="80">
        <f t="shared" si="35"/>
        <v>9.7857709600634752</v>
      </c>
      <c r="AI81" s="80">
        <f t="shared" si="36"/>
        <v>70.61623909018779</v>
      </c>
      <c r="AJ81" s="80">
        <f t="shared" si="37"/>
        <v>98.254430044961651</v>
      </c>
      <c r="AK81" s="80">
        <f t="shared" si="38"/>
        <v>17.984660142819362</v>
      </c>
      <c r="AL81" s="80">
        <f t="shared" si="39"/>
        <v>41.126686061888385</v>
      </c>
      <c r="AM81" s="80">
        <f t="shared" si="40"/>
        <v>13.885215551441418</v>
      </c>
      <c r="AN81" s="80">
        <f t="shared" si="41"/>
        <v>19.042581327691085</v>
      </c>
      <c r="AO81" s="80">
        <f t="shared" si="42"/>
        <v>14.943136736313145</v>
      </c>
      <c r="AP81" s="80">
        <f t="shared" si="43"/>
        <v>6.0830468130124311</v>
      </c>
      <c r="AQ81" s="80">
        <f t="shared" si="44"/>
        <v>38.746363395927006</v>
      </c>
      <c r="AR81" s="80">
        <f t="shared" si="45"/>
        <v>33.985718064004232</v>
      </c>
      <c r="AS81" s="80">
        <f t="shared" si="46"/>
        <v>7.4054482941020892</v>
      </c>
      <c r="AT81" s="80">
        <f t="shared" si="47"/>
        <v>6.0830468130124311</v>
      </c>
      <c r="AU81" s="80">
        <f t="shared" si="48"/>
        <v>1.9836022216344882</v>
      </c>
      <c r="AV81" s="80">
        <f t="shared" si="49"/>
        <v>2.512562814070352</v>
      </c>
      <c r="AW81" s="80">
        <f t="shared" si="50"/>
        <v>9.2568103676276117</v>
      </c>
      <c r="AX81" s="80">
        <f t="shared" si="51"/>
        <v>45.226130653266331</v>
      </c>
      <c r="AY81" s="80">
        <f t="shared" si="52"/>
        <v>1.1901613329806928</v>
      </c>
      <c r="AZ81" s="80">
        <f t="shared" si="53"/>
        <v>5.8185665167944984</v>
      </c>
      <c r="BA81" s="80">
        <f t="shared" si="54"/>
        <v>1.3224014810896587</v>
      </c>
      <c r="BB81" s="80">
        <f t="shared" si="55"/>
        <v>210.39407564136474</v>
      </c>
      <c r="BC81" s="80">
        <f t="shared" si="31"/>
        <v>12.430573922242793</v>
      </c>
      <c r="BD81" s="80">
        <f t="shared" si="32"/>
        <v>30.81195450938905</v>
      </c>
      <c r="BE81" s="80">
        <f t="shared" si="33"/>
        <v>7.5376884422110546</v>
      </c>
      <c r="BF81" s="81"/>
      <c r="BG81" s="81"/>
      <c r="BH81" s="82" t="s">
        <v>222</v>
      </c>
      <c r="BI81" s="80">
        <f t="shared" si="56"/>
        <v>42.486361382046617</v>
      </c>
      <c r="BJ81" s="80">
        <f t="shared" si="56"/>
        <v>9.4355518112889634</v>
      </c>
      <c r="BK81" s="80">
        <f t="shared" si="57"/>
        <v>49.368155012636905</v>
      </c>
      <c r="BL81" s="80">
        <f t="shared" si="58"/>
        <v>17.691659646166805</v>
      </c>
      <c r="BM81" s="80">
        <f t="shared" si="59"/>
        <v>55.655004068348255</v>
      </c>
      <c r="BN81" s="80">
        <f t="shared" si="60"/>
        <v>3.2013479359730415</v>
      </c>
      <c r="BO81" s="80">
        <f t="shared" si="61"/>
        <v>3.6644951140065145</v>
      </c>
      <c r="BP81" s="80">
        <f t="shared" si="34"/>
        <v>9.2758340113913764</v>
      </c>
    </row>
    <row r="82" spans="1:68" s="76" customFormat="1" x14ac:dyDescent="0.25">
      <c r="A82" s="82" t="s">
        <v>223</v>
      </c>
      <c r="B82" s="113">
        <v>9976</v>
      </c>
      <c r="C82" s="113">
        <v>9430</v>
      </c>
      <c r="D82" s="113">
        <v>9422</v>
      </c>
      <c r="E82" s="113">
        <v>9410</v>
      </c>
      <c r="F82" s="113">
        <v>316</v>
      </c>
      <c r="G82" s="113">
        <v>10</v>
      </c>
      <c r="H82" s="113">
        <v>377</v>
      </c>
      <c r="I82" s="113">
        <v>122</v>
      </c>
      <c r="J82" s="113">
        <v>29</v>
      </c>
      <c r="K82" s="113">
        <v>15</v>
      </c>
      <c r="L82" s="113">
        <v>14</v>
      </c>
      <c r="M82" s="113">
        <v>7</v>
      </c>
      <c r="N82" s="113">
        <v>51</v>
      </c>
      <c r="O82" s="113">
        <v>1</v>
      </c>
      <c r="P82" s="113">
        <v>531</v>
      </c>
      <c r="Q82" s="113">
        <v>71</v>
      </c>
      <c r="R82" s="113">
        <v>21</v>
      </c>
      <c r="S82" s="113">
        <v>5</v>
      </c>
      <c r="T82" s="113">
        <v>3</v>
      </c>
      <c r="U82" s="113">
        <v>1</v>
      </c>
      <c r="V82" s="113">
        <v>30</v>
      </c>
      <c r="W82" s="113">
        <v>224</v>
      </c>
      <c r="X82" s="113">
        <v>2</v>
      </c>
      <c r="Y82" s="113">
        <v>3</v>
      </c>
      <c r="Z82" s="113">
        <v>0</v>
      </c>
      <c r="AA82" s="113">
        <v>592</v>
      </c>
      <c r="AB82" s="113">
        <v>18</v>
      </c>
      <c r="AC82" s="113">
        <v>88</v>
      </c>
      <c r="AD82" s="113">
        <v>15</v>
      </c>
      <c r="AE82" s="79"/>
      <c r="AF82" s="79"/>
      <c r="AG82" s="82" t="s">
        <v>223</v>
      </c>
      <c r="AH82" s="80">
        <f t="shared" si="35"/>
        <v>1.0024057738572574</v>
      </c>
      <c r="AI82" s="80">
        <f t="shared" si="36"/>
        <v>37.790697674418603</v>
      </c>
      <c r="AJ82" s="80">
        <f t="shared" si="37"/>
        <v>12.229350441058541</v>
      </c>
      <c r="AK82" s="80">
        <f t="shared" si="38"/>
        <v>2.9069767441860463</v>
      </c>
      <c r="AL82" s="80">
        <f t="shared" si="39"/>
        <v>1.5036086607858861</v>
      </c>
      <c r="AM82" s="80">
        <f t="shared" si="40"/>
        <v>1.4033680834001603</v>
      </c>
      <c r="AN82" s="80">
        <f t="shared" si="41"/>
        <v>0.70168404170008014</v>
      </c>
      <c r="AO82" s="80">
        <f t="shared" si="42"/>
        <v>5.1122694466720127</v>
      </c>
      <c r="AP82" s="80">
        <f t="shared" si="43"/>
        <v>0.10024057738572574</v>
      </c>
      <c r="AQ82" s="80">
        <f t="shared" si="44"/>
        <v>53.22774659182037</v>
      </c>
      <c r="AR82" s="80">
        <f t="shared" si="45"/>
        <v>7.1170809943865274</v>
      </c>
      <c r="AS82" s="80">
        <f t="shared" si="46"/>
        <v>2.1050521251002405</v>
      </c>
      <c r="AT82" s="80">
        <f t="shared" si="47"/>
        <v>0.50120288692862869</v>
      </c>
      <c r="AU82" s="80">
        <f t="shared" si="48"/>
        <v>0.30072173215717724</v>
      </c>
      <c r="AV82" s="80">
        <f t="shared" si="49"/>
        <v>0.10024057738572574</v>
      </c>
      <c r="AW82" s="80">
        <f t="shared" si="50"/>
        <v>3.0072173215717721</v>
      </c>
      <c r="AX82" s="80">
        <f t="shared" si="51"/>
        <v>22.453889334402565</v>
      </c>
      <c r="AY82" s="80">
        <f t="shared" si="52"/>
        <v>0.20048115477145148</v>
      </c>
      <c r="AZ82" s="80">
        <f t="shared" si="53"/>
        <v>0.30072173215717724</v>
      </c>
      <c r="BA82" s="80">
        <f t="shared" si="54"/>
        <v>0</v>
      </c>
      <c r="BB82" s="80">
        <f t="shared" si="55"/>
        <v>59.342421812349642</v>
      </c>
      <c r="BC82" s="80">
        <f t="shared" si="31"/>
        <v>1.8043303929430634</v>
      </c>
      <c r="BD82" s="80">
        <f t="shared" si="32"/>
        <v>8.8211708099438653</v>
      </c>
      <c r="BE82" s="80">
        <f t="shared" si="33"/>
        <v>1.5036086607858861</v>
      </c>
      <c r="BF82" s="81"/>
      <c r="BG82" s="81"/>
      <c r="BH82" s="82" t="s">
        <v>223</v>
      </c>
      <c r="BI82" s="80">
        <f t="shared" si="56"/>
        <v>7.535555083846317</v>
      </c>
      <c r="BJ82" s="80">
        <f t="shared" si="56"/>
        <v>2.2316684378320937</v>
      </c>
      <c r="BK82" s="80">
        <f t="shared" si="57"/>
        <v>56.429330499468655</v>
      </c>
      <c r="BL82" s="80">
        <f t="shared" si="58"/>
        <v>1.487778958554729</v>
      </c>
      <c r="BM82" s="80">
        <f t="shared" si="59"/>
        <v>23.753976670201485</v>
      </c>
      <c r="BN82" s="80">
        <f t="shared" si="60"/>
        <v>0.10626992561105207</v>
      </c>
      <c r="BO82" s="80">
        <f t="shared" si="61"/>
        <v>6.3291139240506329</v>
      </c>
      <c r="BP82" s="80">
        <f t="shared" si="34"/>
        <v>1.5906680805938496</v>
      </c>
    </row>
    <row r="83" spans="1:68" s="76" customFormat="1" x14ac:dyDescent="0.25">
      <c r="A83" s="82" t="s">
        <v>224</v>
      </c>
      <c r="B83" s="113">
        <v>6029</v>
      </c>
      <c r="C83" s="113">
        <v>5016</v>
      </c>
      <c r="D83" s="113">
        <v>4954</v>
      </c>
      <c r="E83" s="113">
        <v>4898</v>
      </c>
      <c r="F83" s="113">
        <v>2367</v>
      </c>
      <c r="G83" s="113">
        <v>117</v>
      </c>
      <c r="H83" s="113">
        <v>323</v>
      </c>
      <c r="I83" s="113">
        <v>851</v>
      </c>
      <c r="J83" s="113">
        <v>141</v>
      </c>
      <c r="K83" s="113">
        <v>218</v>
      </c>
      <c r="L83" s="113">
        <v>237</v>
      </c>
      <c r="M83" s="113">
        <v>69</v>
      </c>
      <c r="N83" s="113">
        <v>109</v>
      </c>
      <c r="O83" s="113">
        <v>52</v>
      </c>
      <c r="P83" s="113">
        <v>455</v>
      </c>
      <c r="Q83" s="113">
        <v>244</v>
      </c>
      <c r="R83" s="113">
        <v>54</v>
      </c>
      <c r="S83" s="113">
        <v>38</v>
      </c>
      <c r="T83" s="113">
        <v>7</v>
      </c>
      <c r="U83" s="113">
        <v>34</v>
      </c>
      <c r="V83" s="113">
        <v>89</v>
      </c>
      <c r="W83" s="113">
        <v>280</v>
      </c>
      <c r="X83" s="113">
        <v>11</v>
      </c>
      <c r="Y83" s="113">
        <v>25</v>
      </c>
      <c r="Z83" s="113">
        <v>8</v>
      </c>
      <c r="AA83" s="113">
        <v>1452</v>
      </c>
      <c r="AB83" s="113">
        <v>129</v>
      </c>
      <c r="AC83" s="113">
        <v>208</v>
      </c>
      <c r="AD83" s="113">
        <v>31</v>
      </c>
      <c r="AE83" s="79"/>
      <c r="AF83" s="79"/>
      <c r="AG83" s="82" t="s">
        <v>224</v>
      </c>
      <c r="AH83" s="80">
        <f t="shared" si="35"/>
        <v>19.406203350472715</v>
      </c>
      <c r="AI83" s="80">
        <f t="shared" si="36"/>
        <v>53.574390446176807</v>
      </c>
      <c r="AJ83" s="80">
        <f t="shared" si="37"/>
        <v>141.15110300215625</v>
      </c>
      <c r="AK83" s="80">
        <f t="shared" si="38"/>
        <v>23.386963012108144</v>
      </c>
      <c r="AL83" s="80">
        <f t="shared" si="39"/>
        <v>36.158566926521814</v>
      </c>
      <c r="AM83" s="80">
        <f t="shared" si="40"/>
        <v>39.31000165864986</v>
      </c>
      <c r="AN83" s="80">
        <f t="shared" si="41"/>
        <v>11.444684027201857</v>
      </c>
      <c r="AO83" s="80">
        <f t="shared" si="42"/>
        <v>18.079283463260907</v>
      </c>
      <c r="AP83" s="80">
        <f t="shared" si="43"/>
        <v>8.6249792668767622</v>
      </c>
      <c r="AQ83" s="80">
        <f t="shared" si="44"/>
        <v>75.468568585171681</v>
      </c>
      <c r="AR83" s="80">
        <f t="shared" si="45"/>
        <v>40.471056559960196</v>
      </c>
      <c r="AS83" s="80">
        <f t="shared" si="46"/>
        <v>8.9567092386797142</v>
      </c>
      <c r="AT83" s="80">
        <f t="shared" si="47"/>
        <v>6.3028694642560952</v>
      </c>
      <c r="AU83" s="80">
        <f t="shared" si="48"/>
        <v>1.1610549013103333</v>
      </c>
      <c r="AV83" s="80">
        <f t="shared" si="49"/>
        <v>5.6394095206501911</v>
      </c>
      <c r="AW83" s="80">
        <f t="shared" si="50"/>
        <v>14.761983745231381</v>
      </c>
      <c r="AX83" s="80">
        <f t="shared" si="51"/>
        <v>46.442196052413337</v>
      </c>
      <c r="AY83" s="80">
        <f t="shared" si="52"/>
        <v>1.8245148449162383</v>
      </c>
      <c r="AZ83" s="80">
        <f t="shared" si="53"/>
        <v>4.1466246475369051</v>
      </c>
      <c r="BA83" s="80">
        <f t="shared" si="54"/>
        <v>1.3269198872118095</v>
      </c>
      <c r="BB83" s="80">
        <f t="shared" si="55"/>
        <v>240.83595952894342</v>
      </c>
      <c r="BC83" s="80">
        <f t="shared" si="31"/>
        <v>21.396583181290431</v>
      </c>
      <c r="BD83" s="80">
        <f t="shared" si="32"/>
        <v>34.499917067507049</v>
      </c>
      <c r="BE83" s="80">
        <f t="shared" si="33"/>
        <v>5.1418145629457621</v>
      </c>
      <c r="BF83" s="81"/>
      <c r="BG83" s="81"/>
      <c r="BH83" s="82" t="s">
        <v>224</v>
      </c>
      <c r="BI83" s="80">
        <f t="shared" si="56"/>
        <v>49.253128784820348</v>
      </c>
      <c r="BJ83" s="80">
        <f t="shared" si="56"/>
        <v>11.024908125765618</v>
      </c>
      <c r="BK83" s="80">
        <f t="shared" si="57"/>
        <v>92.895059207839921</v>
      </c>
      <c r="BL83" s="80">
        <f t="shared" si="58"/>
        <v>48.387096774193544</v>
      </c>
      <c r="BM83" s="80">
        <f t="shared" si="59"/>
        <v>55.82137161084529</v>
      </c>
      <c r="BN83" s="80">
        <f t="shared" si="60"/>
        <v>6.9416088199265014</v>
      </c>
      <c r="BO83" s="80">
        <f t="shared" si="61"/>
        <v>4.6472327841149133</v>
      </c>
      <c r="BP83" s="80">
        <f t="shared" si="34"/>
        <v>6.1802232854864432</v>
      </c>
    </row>
    <row r="84" spans="1:68" s="76" customFormat="1" x14ac:dyDescent="0.25">
      <c r="A84" s="82" t="s">
        <v>225</v>
      </c>
      <c r="B84" s="113">
        <v>2442</v>
      </c>
      <c r="C84" s="113">
        <v>2146</v>
      </c>
      <c r="D84" s="113">
        <v>2131</v>
      </c>
      <c r="E84" s="113">
        <v>2105</v>
      </c>
      <c r="F84" s="113">
        <v>950</v>
      </c>
      <c r="G84" s="113">
        <v>74</v>
      </c>
      <c r="H84" s="113">
        <v>168</v>
      </c>
      <c r="I84" s="113">
        <v>460</v>
      </c>
      <c r="J84" s="113">
        <v>61</v>
      </c>
      <c r="K84" s="113">
        <v>161</v>
      </c>
      <c r="L84" s="113">
        <v>77</v>
      </c>
      <c r="M84" s="113">
        <v>88</v>
      </c>
      <c r="N84" s="113">
        <v>76</v>
      </c>
      <c r="O84" s="113">
        <v>14</v>
      </c>
      <c r="P84" s="113">
        <v>35</v>
      </c>
      <c r="Q84" s="113">
        <v>195</v>
      </c>
      <c r="R84" s="113">
        <v>27</v>
      </c>
      <c r="S84" s="113">
        <v>45</v>
      </c>
      <c r="T84" s="113">
        <v>2</v>
      </c>
      <c r="U84" s="113">
        <v>9</v>
      </c>
      <c r="V84" s="113">
        <v>39</v>
      </c>
      <c r="W84" s="113">
        <v>384</v>
      </c>
      <c r="X84" s="113">
        <v>7</v>
      </c>
      <c r="Y84" s="113">
        <v>37</v>
      </c>
      <c r="Z84" s="113">
        <v>17</v>
      </c>
      <c r="AA84" s="113">
        <v>758</v>
      </c>
      <c r="AB84" s="113">
        <v>54</v>
      </c>
      <c r="AC84" s="113">
        <v>81</v>
      </c>
      <c r="AD84" s="113">
        <v>18</v>
      </c>
      <c r="AE84" s="79"/>
      <c r="AF84" s="79"/>
      <c r="AG84" s="82" t="s">
        <v>225</v>
      </c>
      <c r="AH84" s="80">
        <f t="shared" si="35"/>
        <v>30.303030303030305</v>
      </c>
      <c r="AI84" s="80">
        <f t="shared" si="36"/>
        <v>68.796068796068795</v>
      </c>
      <c r="AJ84" s="80">
        <f t="shared" si="37"/>
        <v>188.37018837018837</v>
      </c>
      <c r="AK84" s="80">
        <f t="shared" si="38"/>
        <v>24.979524979524978</v>
      </c>
      <c r="AL84" s="80">
        <f t="shared" si="39"/>
        <v>65.929565929565939</v>
      </c>
      <c r="AM84" s="80">
        <f t="shared" si="40"/>
        <v>31.531531531531527</v>
      </c>
      <c r="AN84" s="80">
        <f t="shared" si="41"/>
        <v>36.036036036036037</v>
      </c>
      <c r="AO84" s="80">
        <f t="shared" si="42"/>
        <v>31.122031122031121</v>
      </c>
      <c r="AP84" s="80">
        <f t="shared" si="43"/>
        <v>5.7330057330057329</v>
      </c>
      <c r="AQ84" s="80">
        <f t="shared" si="44"/>
        <v>14.332514332514332</v>
      </c>
      <c r="AR84" s="80">
        <f t="shared" si="45"/>
        <v>79.852579852579851</v>
      </c>
      <c r="AS84" s="80">
        <f t="shared" si="46"/>
        <v>11.056511056511056</v>
      </c>
      <c r="AT84" s="80">
        <f t="shared" si="47"/>
        <v>18.427518427518429</v>
      </c>
      <c r="AU84" s="80">
        <f t="shared" si="48"/>
        <v>0.819000819000819</v>
      </c>
      <c r="AV84" s="80">
        <f t="shared" si="49"/>
        <v>3.6855036855036856</v>
      </c>
      <c r="AW84" s="80">
        <f t="shared" si="50"/>
        <v>15.97051597051597</v>
      </c>
      <c r="AX84" s="80">
        <f t="shared" si="51"/>
        <v>157.24815724815724</v>
      </c>
      <c r="AY84" s="80">
        <f t="shared" si="52"/>
        <v>2.8665028665028665</v>
      </c>
      <c r="AZ84" s="80">
        <f t="shared" si="53"/>
        <v>15.151515151515152</v>
      </c>
      <c r="BA84" s="80">
        <f t="shared" si="54"/>
        <v>6.961506961506962</v>
      </c>
      <c r="BB84" s="80">
        <f t="shared" si="55"/>
        <v>310.40131040131041</v>
      </c>
      <c r="BC84" s="80">
        <f t="shared" si="31"/>
        <v>22.113022113022112</v>
      </c>
      <c r="BD84" s="80">
        <f t="shared" si="32"/>
        <v>33.169533169533167</v>
      </c>
      <c r="BE84" s="80">
        <f t="shared" si="33"/>
        <v>7.3710073710073711</v>
      </c>
      <c r="BF84" s="81"/>
      <c r="BG84" s="81"/>
      <c r="BH84" s="82" t="s">
        <v>225</v>
      </c>
      <c r="BI84" s="80">
        <f t="shared" si="56"/>
        <v>91.506335053965273</v>
      </c>
      <c r="BJ84" s="80">
        <f t="shared" si="56"/>
        <v>12.826603325415677</v>
      </c>
      <c r="BK84" s="80">
        <f t="shared" si="57"/>
        <v>16.6270783847981</v>
      </c>
      <c r="BL84" s="80">
        <f t="shared" si="58"/>
        <v>36.579572446555815</v>
      </c>
      <c r="BM84" s="80">
        <f t="shared" si="59"/>
        <v>178.93755824790307</v>
      </c>
      <c r="BN84" s="80">
        <f t="shared" si="60"/>
        <v>4.2755344418052257</v>
      </c>
      <c r="BO84" s="80">
        <f t="shared" si="61"/>
        <v>7.3684210526315788</v>
      </c>
      <c r="BP84" s="80">
        <f t="shared" si="34"/>
        <v>8.387698042870456</v>
      </c>
    </row>
    <row r="85" spans="1:68" s="76" customFormat="1" x14ac:dyDescent="0.25">
      <c r="A85" s="82" t="s">
        <v>226</v>
      </c>
      <c r="B85" s="113">
        <v>3000</v>
      </c>
      <c r="C85" s="113">
        <v>2397</v>
      </c>
      <c r="D85" s="113">
        <v>2373</v>
      </c>
      <c r="E85" s="113">
        <v>2337</v>
      </c>
      <c r="F85" s="113">
        <v>1047</v>
      </c>
      <c r="G85" s="113">
        <v>65</v>
      </c>
      <c r="H85" s="113">
        <v>197</v>
      </c>
      <c r="I85" s="113">
        <v>473</v>
      </c>
      <c r="J85" s="113">
        <v>57</v>
      </c>
      <c r="K85" s="113">
        <v>149</v>
      </c>
      <c r="L85" s="113">
        <v>72</v>
      </c>
      <c r="M85" s="113">
        <v>52</v>
      </c>
      <c r="N85" s="113">
        <v>63</v>
      </c>
      <c r="O85" s="113">
        <v>35</v>
      </c>
      <c r="P85" s="113">
        <v>269</v>
      </c>
      <c r="Q85" s="113">
        <v>159</v>
      </c>
      <c r="R85" s="113">
        <v>43</v>
      </c>
      <c r="S85" s="113">
        <v>30</v>
      </c>
      <c r="T85" s="113">
        <v>6</v>
      </c>
      <c r="U85" s="113">
        <v>12</v>
      </c>
      <c r="V85" s="113">
        <v>47</v>
      </c>
      <c r="W85" s="113">
        <v>238</v>
      </c>
      <c r="X85" s="113">
        <v>3</v>
      </c>
      <c r="Y85" s="113">
        <v>18</v>
      </c>
      <c r="Z85" s="113">
        <v>7</v>
      </c>
      <c r="AA85" s="113">
        <v>820</v>
      </c>
      <c r="AB85" s="113">
        <v>92</v>
      </c>
      <c r="AC85" s="113">
        <v>140</v>
      </c>
      <c r="AD85" s="113">
        <v>22</v>
      </c>
      <c r="AE85" s="79"/>
      <c r="AF85" s="79"/>
      <c r="AG85" s="82" t="s">
        <v>226</v>
      </c>
      <c r="AH85" s="80">
        <f t="shared" si="35"/>
        <v>21.666666666666668</v>
      </c>
      <c r="AI85" s="80">
        <f t="shared" si="36"/>
        <v>65.666666666666671</v>
      </c>
      <c r="AJ85" s="80">
        <f t="shared" si="37"/>
        <v>157.66666666666669</v>
      </c>
      <c r="AK85" s="80">
        <f t="shared" si="38"/>
        <v>19</v>
      </c>
      <c r="AL85" s="80">
        <f t="shared" si="39"/>
        <v>49.666666666666664</v>
      </c>
      <c r="AM85" s="80">
        <f t="shared" si="40"/>
        <v>24</v>
      </c>
      <c r="AN85" s="80">
        <f t="shared" si="41"/>
        <v>17.333333333333332</v>
      </c>
      <c r="AO85" s="80">
        <f t="shared" si="42"/>
        <v>21</v>
      </c>
      <c r="AP85" s="80">
        <f t="shared" si="43"/>
        <v>11.666666666666668</v>
      </c>
      <c r="AQ85" s="80">
        <f t="shared" si="44"/>
        <v>89.666666666666671</v>
      </c>
      <c r="AR85" s="80">
        <f t="shared" si="45"/>
        <v>53</v>
      </c>
      <c r="AS85" s="80">
        <f t="shared" si="46"/>
        <v>14.333333333333334</v>
      </c>
      <c r="AT85" s="80">
        <f t="shared" si="47"/>
        <v>10</v>
      </c>
      <c r="AU85" s="80">
        <f t="shared" si="48"/>
        <v>2</v>
      </c>
      <c r="AV85" s="80">
        <f t="shared" si="49"/>
        <v>4</v>
      </c>
      <c r="AW85" s="80">
        <f t="shared" si="50"/>
        <v>15.666666666666666</v>
      </c>
      <c r="AX85" s="80">
        <f t="shared" si="51"/>
        <v>79.333333333333343</v>
      </c>
      <c r="AY85" s="80">
        <f t="shared" si="52"/>
        <v>1</v>
      </c>
      <c r="AZ85" s="80">
        <f t="shared" si="53"/>
        <v>6</v>
      </c>
      <c r="BA85" s="80">
        <f t="shared" si="54"/>
        <v>2.3333333333333335</v>
      </c>
      <c r="BB85" s="80">
        <f t="shared" si="55"/>
        <v>273.33333333333331</v>
      </c>
      <c r="BC85" s="80">
        <f t="shared" si="31"/>
        <v>30.666666666666664</v>
      </c>
      <c r="BD85" s="80">
        <f t="shared" si="32"/>
        <v>46.666666666666671</v>
      </c>
      <c r="BE85" s="80">
        <f t="shared" si="33"/>
        <v>7.333333333333333</v>
      </c>
      <c r="BF85" s="81"/>
      <c r="BG85" s="81"/>
      <c r="BH85" s="82" t="s">
        <v>226</v>
      </c>
      <c r="BI85" s="80">
        <f t="shared" si="56"/>
        <v>67.003792667509487</v>
      </c>
      <c r="BJ85" s="80">
        <f t="shared" si="56"/>
        <v>18.399657680787332</v>
      </c>
      <c r="BK85" s="80">
        <f t="shared" si="57"/>
        <v>115.10483525887891</v>
      </c>
      <c r="BL85" s="80">
        <f t="shared" si="58"/>
        <v>30.808729139922978</v>
      </c>
      <c r="BM85" s="80">
        <f t="shared" si="59"/>
        <v>99.290780141843982</v>
      </c>
      <c r="BN85" s="80">
        <f t="shared" si="60"/>
        <v>5.1347881899871624</v>
      </c>
      <c r="BO85" s="80">
        <f t="shared" si="61"/>
        <v>2.8653295128939829</v>
      </c>
      <c r="BP85" s="80">
        <f t="shared" si="34"/>
        <v>9.178139340842721</v>
      </c>
    </row>
    <row r="86" spans="1:68" s="76" customFormat="1" x14ac:dyDescent="0.25">
      <c r="A86" s="82" t="s">
        <v>227</v>
      </c>
      <c r="B86" s="113">
        <v>7990</v>
      </c>
      <c r="C86" s="113">
        <v>6486</v>
      </c>
      <c r="D86" s="113">
        <v>6376</v>
      </c>
      <c r="E86" s="113">
        <v>6274</v>
      </c>
      <c r="F86" s="113">
        <v>2535</v>
      </c>
      <c r="G86" s="113">
        <v>101</v>
      </c>
      <c r="H86" s="113">
        <v>520</v>
      </c>
      <c r="I86" s="113">
        <v>947</v>
      </c>
      <c r="J86" s="113">
        <v>171</v>
      </c>
      <c r="K86" s="113">
        <v>217</v>
      </c>
      <c r="L86" s="113">
        <v>212</v>
      </c>
      <c r="M86" s="113">
        <v>108</v>
      </c>
      <c r="N86" s="113">
        <v>233</v>
      </c>
      <c r="O86" s="113">
        <v>38</v>
      </c>
      <c r="P86" s="113">
        <v>671</v>
      </c>
      <c r="Q86" s="113">
        <v>230</v>
      </c>
      <c r="R86" s="113">
        <v>59</v>
      </c>
      <c r="S86" s="113">
        <v>51</v>
      </c>
      <c r="T86" s="113">
        <v>19</v>
      </c>
      <c r="U86" s="113">
        <v>35</v>
      </c>
      <c r="V86" s="113">
        <v>112</v>
      </c>
      <c r="W86" s="113">
        <v>397</v>
      </c>
      <c r="X86" s="113">
        <v>8</v>
      </c>
      <c r="Y86" s="113">
        <v>46</v>
      </c>
      <c r="Z86" s="113">
        <v>25</v>
      </c>
      <c r="AA86" s="113">
        <v>1707</v>
      </c>
      <c r="AB86" s="113">
        <v>131</v>
      </c>
      <c r="AC86" s="113">
        <v>281</v>
      </c>
      <c r="AD86" s="113">
        <v>32</v>
      </c>
      <c r="AE86" s="79"/>
      <c r="AF86" s="79"/>
      <c r="AG86" s="82" t="s">
        <v>227</v>
      </c>
      <c r="AH86" s="80">
        <f t="shared" si="35"/>
        <v>12.640801001251566</v>
      </c>
      <c r="AI86" s="80">
        <f t="shared" si="36"/>
        <v>65.081351689612021</v>
      </c>
      <c r="AJ86" s="80">
        <f t="shared" si="37"/>
        <v>118.52315394242802</v>
      </c>
      <c r="AK86" s="80">
        <f t="shared" si="38"/>
        <v>21.401752190237797</v>
      </c>
      <c r="AL86" s="80">
        <f t="shared" si="39"/>
        <v>27.158948685857322</v>
      </c>
      <c r="AM86" s="80">
        <f t="shared" si="40"/>
        <v>26.533166458072589</v>
      </c>
      <c r="AN86" s="80">
        <f t="shared" si="41"/>
        <v>13.516896120150188</v>
      </c>
      <c r="AO86" s="80">
        <f t="shared" si="42"/>
        <v>29.161451814768458</v>
      </c>
      <c r="AP86" s="80">
        <f t="shared" si="43"/>
        <v>4.7559449311639543</v>
      </c>
      <c r="AQ86" s="80">
        <f t="shared" si="44"/>
        <v>83.979974968710891</v>
      </c>
      <c r="AR86" s="80">
        <f t="shared" si="45"/>
        <v>28.785982478097623</v>
      </c>
      <c r="AS86" s="80">
        <f t="shared" si="46"/>
        <v>7.3842302878598245</v>
      </c>
      <c r="AT86" s="80">
        <f t="shared" si="47"/>
        <v>6.3829787234042552</v>
      </c>
      <c r="AU86" s="80">
        <f t="shared" si="48"/>
        <v>2.3779724655819772</v>
      </c>
      <c r="AV86" s="80">
        <f t="shared" si="49"/>
        <v>4.3804755944931166</v>
      </c>
      <c r="AW86" s="80">
        <f t="shared" si="50"/>
        <v>14.017521902377972</v>
      </c>
      <c r="AX86" s="80">
        <f t="shared" si="51"/>
        <v>49.68710888610763</v>
      </c>
      <c r="AY86" s="80">
        <f t="shared" si="52"/>
        <v>1.0012515644555695</v>
      </c>
      <c r="AZ86" s="80">
        <f t="shared" si="53"/>
        <v>5.7571964956195245</v>
      </c>
      <c r="BA86" s="80">
        <f t="shared" si="54"/>
        <v>3.1289111389236544</v>
      </c>
      <c r="BB86" s="80">
        <f t="shared" si="55"/>
        <v>213.64205256570716</v>
      </c>
      <c r="BC86" s="80">
        <f t="shared" si="31"/>
        <v>16.395494367959952</v>
      </c>
      <c r="BD86" s="80">
        <f t="shared" si="32"/>
        <v>35.16896120150188</v>
      </c>
      <c r="BE86" s="80">
        <f t="shared" si="33"/>
        <v>4.005006257822278</v>
      </c>
      <c r="BF86" s="81"/>
      <c r="BG86" s="81"/>
      <c r="BH86" s="82" t="s">
        <v>227</v>
      </c>
      <c r="BI86" s="80">
        <f t="shared" si="56"/>
        <v>36.072772898368882</v>
      </c>
      <c r="BJ86" s="80">
        <f t="shared" si="56"/>
        <v>9.4038890659866112</v>
      </c>
      <c r="BK86" s="80">
        <f t="shared" si="57"/>
        <v>106.94931463181383</v>
      </c>
      <c r="BL86" s="80">
        <f t="shared" si="58"/>
        <v>33.790245457443419</v>
      </c>
      <c r="BM86" s="80">
        <f t="shared" si="59"/>
        <v>61.208757323465925</v>
      </c>
      <c r="BN86" s="80">
        <f t="shared" si="60"/>
        <v>5.5785782594835833</v>
      </c>
      <c r="BO86" s="80">
        <f t="shared" si="61"/>
        <v>3.1558185404339247</v>
      </c>
      <c r="BP86" s="80">
        <f t="shared" si="34"/>
        <v>4.9337033610854144</v>
      </c>
    </row>
    <row r="87" spans="1:68" s="76" customFormat="1" x14ac:dyDescent="0.25">
      <c r="A87" s="82" t="s">
        <v>228</v>
      </c>
      <c r="B87" s="113">
        <v>2405</v>
      </c>
      <c r="C87" s="113">
        <v>2011</v>
      </c>
      <c r="D87" s="113">
        <v>1999</v>
      </c>
      <c r="E87" s="113">
        <v>1982</v>
      </c>
      <c r="F87" s="113">
        <v>610</v>
      </c>
      <c r="G87" s="113">
        <v>38</v>
      </c>
      <c r="H87" s="113">
        <v>126</v>
      </c>
      <c r="I87" s="113">
        <v>206</v>
      </c>
      <c r="J87" s="113">
        <v>28</v>
      </c>
      <c r="K87" s="113">
        <v>62</v>
      </c>
      <c r="L87" s="113">
        <v>70</v>
      </c>
      <c r="M87" s="113">
        <v>38</v>
      </c>
      <c r="N87" s="113">
        <v>47</v>
      </c>
      <c r="O87" s="113">
        <v>16</v>
      </c>
      <c r="P87" s="113">
        <v>200</v>
      </c>
      <c r="Q87" s="113">
        <v>87</v>
      </c>
      <c r="R87" s="113">
        <v>19</v>
      </c>
      <c r="S87" s="113">
        <v>19</v>
      </c>
      <c r="T87" s="113">
        <v>1</v>
      </c>
      <c r="U87" s="113">
        <v>8</v>
      </c>
      <c r="V87" s="113">
        <v>22</v>
      </c>
      <c r="W87" s="113">
        <v>260</v>
      </c>
      <c r="X87" s="113">
        <v>1</v>
      </c>
      <c r="Y87" s="113">
        <v>19</v>
      </c>
      <c r="Z87" s="113">
        <v>0</v>
      </c>
      <c r="AA87" s="113">
        <v>439</v>
      </c>
      <c r="AB87" s="113">
        <v>38</v>
      </c>
      <c r="AC87" s="113">
        <v>55</v>
      </c>
      <c r="AD87" s="113">
        <v>4</v>
      </c>
      <c r="AE87" s="79"/>
      <c r="AF87" s="79"/>
      <c r="AG87" s="82" t="s">
        <v>228</v>
      </c>
      <c r="AH87" s="80">
        <f t="shared" si="35"/>
        <v>15.800415800415802</v>
      </c>
      <c r="AI87" s="80">
        <f t="shared" si="36"/>
        <v>52.390852390852395</v>
      </c>
      <c r="AJ87" s="80">
        <f t="shared" si="37"/>
        <v>85.654885654885661</v>
      </c>
      <c r="AK87" s="80">
        <f t="shared" si="38"/>
        <v>11.642411642411643</v>
      </c>
      <c r="AL87" s="80">
        <f t="shared" si="39"/>
        <v>25.779625779625782</v>
      </c>
      <c r="AM87" s="80">
        <f t="shared" si="40"/>
        <v>29.106029106029109</v>
      </c>
      <c r="AN87" s="80">
        <f t="shared" si="41"/>
        <v>15.800415800415802</v>
      </c>
      <c r="AO87" s="80">
        <f t="shared" si="42"/>
        <v>19.542619542619544</v>
      </c>
      <c r="AP87" s="80">
        <f t="shared" si="43"/>
        <v>6.6528066528066532</v>
      </c>
      <c r="AQ87" s="80">
        <f t="shared" si="44"/>
        <v>83.160083160083161</v>
      </c>
      <c r="AR87" s="80">
        <f t="shared" si="45"/>
        <v>36.174636174636177</v>
      </c>
      <c r="AS87" s="80">
        <f t="shared" si="46"/>
        <v>7.9002079002079011</v>
      </c>
      <c r="AT87" s="80">
        <f t="shared" si="47"/>
        <v>7.9002079002079011</v>
      </c>
      <c r="AU87" s="80">
        <f t="shared" si="48"/>
        <v>0.41580041580041582</v>
      </c>
      <c r="AV87" s="80">
        <f t="shared" si="49"/>
        <v>3.3264033264033266</v>
      </c>
      <c r="AW87" s="80">
        <f t="shared" si="50"/>
        <v>9.147609147609149</v>
      </c>
      <c r="AX87" s="80">
        <f t="shared" si="51"/>
        <v>108.10810810810811</v>
      </c>
      <c r="AY87" s="80">
        <f t="shared" si="52"/>
        <v>0.41580041580041582</v>
      </c>
      <c r="AZ87" s="80">
        <f t="shared" si="53"/>
        <v>7.9002079002079011</v>
      </c>
      <c r="BA87" s="80">
        <f t="shared" si="54"/>
        <v>0</v>
      </c>
      <c r="BB87" s="80">
        <f t="shared" si="55"/>
        <v>182.53638253638255</v>
      </c>
      <c r="BC87" s="80">
        <f t="shared" si="31"/>
        <v>15.800415800415802</v>
      </c>
      <c r="BD87" s="80">
        <f t="shared" si="32"/>
        <v>22.869022869022871</v>
      </c>
      <c r="BE87" s="80">
        <f t="shared" si="33"/>
        <v>1.6632016632016633</v>
      </c>
      <c r="BF87" s="81"/>
      <c r="BG87" s="81"/>
      <c r="BH87" s="82" t="s">
        <v>228</v>
      </c>
      <c r="BI87" s="80">
        <f t="shared" si="56"/>
        <v>43.521760880440219</v>
      </c>
      <c r="BJ87" s="80">
        <f t="shared" si="56"/>
        <v>9.5862764883955602</v>
      </c>
      <c r="BK87" s="80">
        <f t="shared" si="57"/>
        <v>100.90817356205852</v>
      </c>
      <c r="BL87" s="80">
        <f t="shared" si="58"/>
        <v>35.317860746720484</v>
      </c>
      <c r="BM87" s="80">
        <f t="shared" si="59"/>
        <v>129.28891098955745</v>
      </c>
      <c r="BN87" s="80">
        <f t="shared" si="60"/>
        <v>4.0363269424823409</v>
      </c>
      <c r="BO87" s="80">
        <f t="shared" si="61"/>
        <v>1.639344262295082</v>
      </c>
      <c r="BP87" s="80">
        <f t="shared" si="34"/>
        <v>1.9890601690701142</v>
      </c>
    </row>
    <row r="88" spans="1:68" s="76" customFormat="1" x14ac:dyDescent="0.25">
      <c r="A88" s="82" t="s">
        <v>229</v>
      </c>
      <c r="B88" s="113">
        <v>10351</v>
      </c>
      <c r="C88" s="113">
        <v>8388</v>
      </c>
      <c r="D88" s="113">
        <v>8255</v>
      </c>
      <c r="E88" s="113">
        <v>8106</v>
      </c>
      <c r="F88" s="113">
        <v>3792</v>
      </c>
      <c r="G88" s="113">
        <v>167</v>
      </c>
      <c r="H88" s="113">
        <v>632</v>
      </c>
      <c r="I88" s="113">
        <v>1418</v>
      </c>
      <c r="J88" s="113">
        <v>249</v>
      </c>
      <c r="K88" s="113">
        <v>395</v>
      </c>
      <c r="L88" s="113">
        <v>115</v>
      </c>
      <c r="M88" s="113">
        <v>121</v>
      </c>
      <c r="N88" s="113">
        <v>196</v>
      </c>
      <c r="O88" s="113">
        <v>90</v>
      </c>
      <c r="P88" s="113">
        <v>99</v>
      </c>
      <c r="Q88" s="113">
        <v>488</v>
      </c>
      <c r="R88" s="113">
        <v>75</v>
      </c>
      <c r="S88" s="113">
        <v>45</v>
      </c>
      <c r="T88" s="113">
        <v>6</v>
      </c>
      <c r="U88" s="113">
        <v>34</v>
      </c>
      <c r="V88" s="113">
        <v>80</v>
      </c>
      <c r="W88" s="113">
        <v>1098</v>
      </c>
      <c r="X88" s="113">
        <v>24</v>
      </c>
      <c r="Y88" s="113">
        <v>58</v>
      </c>
      <c r="Z88" s="113">
        <v>24</v>
      </c>
      <c r="AA88" s="113">
        <v>2424</v>
      </c>
      <c r="AB88" s="113">
        <v>192</v>
      </c>
      <c r="AC88" s="113">
        <v>417</v>
      </c>
      <c r="AD88" s="113">
        <v>78</v>
      </c>
      <c r="AE88" s="79"/>
      <c r="AF88" s="79"/>
      <c r="AG88" s="82" t="s">
        <v>229</v>
      </c>
      <c r="AH88" s="80">
        <f t="shared" si="35"/>
        <v>16.133706888223362</v>
      </c>
      <c r="AI88" s="80">
        <f t="shared" si="36"/>
        <v>61.056902714713559</v>
      </c>
      <c r="AJ88" s="80">
        <f t="shared" si="37"/>
        <v>136.99159501497439</v>
      </c>
      <c r="AK88" s="80">
        <f t="shared" si="38"/>
        <v>24.055646797410876</v>
      </c>
      <c r="AL88" s="80">
        <f t="shared" si="39"/>
        <v>38.160564196695972</v>
      </c>
      <c r="AM88" s="80">
        <f t="shared" si="40"/>
        <v>11.110037677519081</v>
      </c>
      <c r="AN88" s="80">
        <f t="shared" si="41"/>
        <v>11.689691817215728</v>
      </c>
      <c r="AO88" s="80">
        <f t="shared" si="42"/>
        <v>18.935368563423822</v>
      </c>
      <c r="AP88" s="80">
        <f t="shared" si="43"/>
        <v>8.6948120954497163</v>
      </c>
      <c r="AQ88" s="80">
        <f t="shared" si="44"/>
        <v>9.5642933049946866</v>
      </c>
      <c r="AR88" s="80">
        <f t="shared" si="45"/>
        <v>47.145203361994007</v>
      </c>
      <c r="AS88" s="80">
        <f t="shared" si="46"/>
        <v>7.2456767462080958</v>
      </c>
      <c r="AT88" s="80">
        <f t="shared" si="47"/>
        <v>4.3474060477248582</v>
      </c>
      <c r="AU88" s="80">
        <f t="shared" si="48"/>
        <v>0.5796541396966477</v>
      </c>
      <c r="AV88" s="80">
        <f t="shared" si="49"/>
        <v>3.2847067916143367</v>
      </c>
      <c r="AW88" s="80">
        <f t="shared" si="50"/>
        <v>7.7287218626219687</v>
      </c>
      <c r="AX88" s="80">
        <f t="shared" si="51"/>
        <v>106.07670756448653</v>
      </c>
      <c r="AY88" s="80">
        <f t="shared" si="52"/>
        <v>2.3186165587865908</v>
      </c>
      <c r="AZ88" s="80">
        <f t="shared" si="53"/>
        <v>5.6033233504009274</v>
      </c>
      <c r="BA88" s="80">
        <f t="shared" si="54"/>
        <v>2.3186165587865908</v>
      </c>
      <c r="BB88" s="80">
        <f t="shared" si="55"/>
        <v>234.18027243744567</v>
      </c>
      <c r="BC88" s="80">
        <f t="shared" si="31"/>
        <v>18.548932470292726</v>
      </c>
      <c r="BD88" s="80">
        <f t="shared" si="32"/>
        <v>40.285962708917012</v>
      </c>
      <c r="BE88" s="80">
        <f t="shared" si="33"/>
        <v>7.5355038160564192</v>
      </c>
      <c r="BF88" s="81"/>
      <c r="BG88" s="81"/>
      <c r="BH88" s="82" t="s">
        <v>229</v>
      </c>
      <c r="BI88" s="80">
        <f t="shared" si="56"/>
        <v>59.115687462144159</v>
      </c>
      <c r="BJ88" s="80">
        <f t="shared" si="56"/>
        <v>9.2524056254626217</v>
      </c>
      <c r="BK88" s="80">
        <f t="shared" si="57"/>
        <v>12.213175425610659</v>
      </c>
      <c r="BL88" s="80">
        <f t="shared" si="58"/>
        <v>14.187021959042685</v>
      </c>
      <c r="BM88" s="80">
        <f t="shared" si="59"/>
        <v>130.90128755364807</v>
      </c>
      <c r="BN88" s="80">
        <f t="shared" si="60"/>
        <v>4.1944238835430552</v>
      </c>
      <c r="BO88" s="80">
        <f t="shared" si="61"/>
        <v>6.3291139240506329</v>
      </c>
      <c r="BP88" s="80">
        <f t="shared" si="34"/>
        <v>9.2989985693848354</v>
      </c>
    </row>
    <row r="89" spans="1:68" s="76" customFormat="1" x14ac:dyDescent="0.25">
      <c r="A89" s="82" t="s">
        <v>230</v>
      </c>
      <c r="B89" s="113">
        <v>4720</v>
      </c>
      <c r="C89" s="113">
        <v>3801</v>
      </c>
      <c r="D89" s="113">
        <v>3741</v>
      </c>
      <c r="E89" s="113">
        <v>3692</v>
      </c>
      <c r="F89" s="113">
        <v>1738</v>
      </c>
      <c r="G89" s="113">
        <v>74</v>
      </c>
      <c r="H89" s="113">
        <v>326</v>
      </c>
      <c r="I89" s="113">
        <v>766</v>
      </c>
      <c r="J89" s="113">
        <v>90</v>
      </c>
      <c r="K89" s="113">
        <v>198</v>
      </c>
      <c r="L89" s="113">
        <v>103</v>
      </c>
      <c r="M89" s="113">
        <v>69</v>
      </c>
      <c r="N89" s="113">
        <v>117</v>
      </c>
      <c r="O89" s="113">
        <v>60</v>
      </c>
      <c r="P89" s="113">
        <v>222</v>
      </c>
      <c r="Q89" s="113">
        <v>234</v>
      </c>
      <c r="R89" s="113">
        <v>27</v>
      </c>
      <c r="S89" s="113">
        <v>42</v>
      </c>
      <c r="T89" s="113">
        <v>3</v>
      </c>
      <c r="U89" s="113">
        <v>17</v>
      </c>
      <c r="V89" s="113">
        <v>28</v>
      </c>
      <c r="W89" s="113">
        <v>377</v>
      </c>
      <c r="X89" s="113">
        <v>2</v>
      </c>
      <c r="Y89" s="113">
        <v>14</v>
      </c>
      <c r="Z89" s="113">
        <v>10</v>
      </c>
      <c r="AA89" s="113">
        <v>1243</v>
      </c>
      <c r="AB89" s="113">
        <v>91</v>
      </c>
      <c r="AC89" s="113">
        <v>126</v>
      </c>
      <c r="AD89" s="113">
        <v>25</v>
      </c>
      <c r="AE89" s="79"/>
      <c r="AF89" s="79"/>
      <c r="AG89" s="82" t="s">
        <v>230</v>
      </c>
      <c r="AH89" s="80">
        <f t="shared" si="35"/>
        <v>15.677966101694915</v>
      </c>
      <c r="AI89" s="80">
        <f t="shared" si="36"/>
        <v>69.067796610169481</v>
      </c>
      <c r="AJ89" s="80">
        <f t="shared" si="37"/>
        <v>162.28813559322035</v>
      </c>
      <c r="AK89" s="80">
        <f t="shared" si="38"/>
        <v>19.067796610169491</v>
      </c>
      <c r="AL89" s="80">
        <f t="shared" si="39"/>
        <v>41.949152542372879</v>
      </c>
      <c r="AM89" s="80">
        <f t="shared" si="40"/>
        <v>21.822033898305083</v>
      </c>
      <c r="AN89" s="80">
        <f t="shared" si="41"/>
        <v>14.618644067796611</v>
      </c>
      <c r="AO89" s="80">
        <f t="shared" si="42"/>
        <v>24.788135593220339</v>
      </c>
      <c r="AP89" s="80">
        <f t="shared" si="43"/>
        <v>12.711864406779663</v>
      </c>
      <c r="AQ89" s="80">
        <f t="shared" si="44"/>
        <v>47.033898305084747</v>
      </c>
      <c r="AR89" s="80">
        <f t="shared" si="45"/>
        <v>49.576271186440678</v>
      </c>
      <c r="AS89" s="80">
        <f t="shared" si="46"/>
        <v>5.7203389830508478</v>
      </c>
      <c r="AT89" s="80">
        <f t="shared" si="47"/>
        <v>8.898305084745763</v>
      </c>
      <c r="AU89" s="80">
        <f t="shared" si="48"/>
        <v>0.63559322033898302</v>
      </c>
      <c r="AV89" s="80">
        <f t="shared" si="49"/>
        <v>3.6016949152542375</v>
      </c>
      <c r="AW89" s="80">
        <f t="shared" si="50"/>
        <v>5.9322033898305087</v>
      </c>
      <c r="AX89" s="80">
        <f t="shared" si="51"/>
        <v>79.872881355932208</v>
      </c>
      <c r="AY89" s="80">
        <f t="shared" si="52"/>
        <v>0.42372881355932202</v>
      </c>
      <c r="AZ89" s="80">
        <f t="shared" si="53"/>
        <v>2.9661016949152543</v>
      </c>
      <c r="BA89" s="80">
        <f t="shared" si="54"/>
        <v>2.1186440677966103</v>
      </c>
      <c r="BB89" s="80">
        <f t="shared" si="55"/>
        <v>263.34745762711862</v>
      </c>
      <c r="BC89" s="80">
        <f t="shared" si="31"/>
        <v>19.279661016949152</v>
      </c>
      <c r="BD89" s="80">
        <f t="shared" si="32"/>
        <v>26.694915254237287</v>
      </c>
      <c r="BE89" s="80">
        <f t="shared" si="33"/>
        <v>5.2966101694915251</v>
      </c>
      <c r="BF89" s="81"/>
      <c r="BG89" s="81"/>
      <c r="BH89" s="82" t="s">
        <v>230</v>
      </c>
      <c r="BI89" s="80">
        <f t="shared" si="56"/>
        <v>62.55012028869286</v>
      </c>
      <c r="BJ89" s="80">
        <f t="shared" si="56"/>
        <v>7.3131094257854823</v>
      </c>
      <c r="BK89" s="80">
        <f t="shared" si="57"/>
        <v>60.130010834236188</v>
      </c>
      <c r="BL89" s="80">
        <f t="shared" si="58"/>
        <v>27.89815817984832</v>
      </c>
      <c r="BM89" s="80">
        <f t="shared" si="59"/>
        <v>99.184425151275988</v>
      </c>
      <c r="BN89" s="80">
        <f t="shared" si="60"/>
        <v>4.6045503791982663</v>
      </c>
      <c r="BO89" s="80">
        <f t="shared" si="61"/>
        <v>1.1507479861910241</v>
      </c>
      <c r="BP89" s="80">
        <f t="shared" si="34"/>
        <v>6.5772165219679035</v>
      </c>
    </row>
    <row r="90" spans="1:68" s="76" customFormat="1" x14ac:dyDescent="0.25">
      <c r="A90" s="82" t="s">
        <v>231</v>
      </c>
      <c r="B90" s="113">
        <v>8276</v>
      </c>
      <c r="C90" s="113">
        <v>6262</v>
      </c>
      <c r="D90" s="113">
        <v>6140</v>
      </c>
      <c r="E90" s="113">
        <v>6046</v>
      </c>
      <c r="F90" s="113">
        <v>2488</v>
      </c>
      <c r="G90" s="113">
        <v>119</v>
      </c>
      <c r="H90" s="113">
        <v>431</v>
      </c>
      <c r="I90" s="113">
        <v>862</v>
      </c>
      <c r="J90" s="113">
        <v>159</v>
      </c>
      <c r="K90" s="113">
        <v>276</v>
      </c>
      <c r="L90" s="113">
        <v>216</v>
      </c>
      <c r="M90" s="113">
        <v>108</v>
      </c>
      <c r="N90" s="113">
        <v>162</v>
      </c>
      <c r="O90" s="113">
        <v>76</v>
      </c>
      <c r="P90" s="113">
        <v>402</v>
      </c>
      <c r="Q90" s="113">
        <v>370</v>
      </c>
      <c r="R90" s="113">
        <v>65</v>
      </c>
      <c r="S90" s="113">
        <v>71</v>
      </c>
      <c r="T90" s="113">
        <v>41</v>
      </c>
      <c r="U90" s="113">
        <v>77</v>
      </c>
      <c r="V90" s="113">
        <v>77</v>
      </c>
      <c r="W90" s="113">
        <v>778</v>
      </c>
      <c r="X90" s="113">
        <v>24</v>
      </c>
      <c r="Y90" s="113">
        <v>54</v>
      </c>
      <c r="Z90" s="113">
        <v>44</v>
      </c>
      <c r="AA90" s="113">
        <v>1714</v>
      </c>
      <c r="AB90" s="113">
        <v>141</v>
      </c>
      <c r="AC90" s="113">
        <v>197</v>
      </c>
      <c r="AD90" s="113">
        <v>48</v>
      </c>
      <c r="AE90" s="79"/>
      <c r="AF90" s="79"/>
      <c r="AG90" s="82" t="s">
        <v>231</v>
      </c>
      <c r="AH90" s="80">
        <f t="shared" si="35"/>
        <v>14.378927017883035</v>
      </c>
      <c r="AI90" s="80">
        <f t="shared" si="36"/>
        <v>52.078298695021751</v>
      </c>
      <c r="AJ90" s="80">
        <f t="shared" si="37"/>
        <v>104.1565973900435</v>
      </c>
      <c r="AK90" s="80">
        <f t="shared" si="38"/>
        <v>19.212179797003383</v>
      </c>
      <c r="AL90" s="80">
        <f t="shared" si="39"/>
        <v>33.349444175930401</v>
      </c>
      <c r="AM90" s="80">
        <f t="shared" si="40"/>
        <v>26.099565007249879</v>
      </c>
      <c r="AN90" s="80">
        <f t="shared" si="41"/>
        <v>13.04978250362494</v>
      </c>
      <c r="AO90" s="80">
        <f t="shared" si="42"/>
        <v>19.574673755437409</v>
      </c>
      <c r="AP90" s="80">
        <f t="shared" si="43"/>
        <v>9.18318028032866</v>
      </c>
      <c r="AQ90" s="80">
        <f t="shared" si="44"/>
        <v>48.574190430159497</v>
      </c>
      <c r="AR90" s="80">
        <f t="shared" si="45"/>
        <v>44.707588206863221</v>
      </c>
      <c r="AS90" s="80">
        <f t="shared" si="46"/>
        <v>7.8540357660705649</v>
      </c>
      <c r="AT90" s="80">
        <f t="shared" si="47"/>
        <v>8.5790236829386171</v>
      </c>
      <c r="AU90" s="80">
        <f t="shared" si="48"/>
        <v>4.954084098598357</v>
      </c>
      <c r="AV90" s="80">
        <f t="shared" si="49"/>
        <v>9.304011599806671</v>
      </c>
      <c r="AW90" s="80">
        <f t="shared" si="50"/>
        <v>9.304011599806671</v>
      </c>
      <c r="AX90" s="80">
        <f t="shared" si="51"/>
        <v>94.00676655389077</v>
      </c>
      <c r="AY90" s="80">
        <f t="shared" si="52"/>
        <v>2.8999516674722088</v>
      </c>
      <c r="AZ90" s="80">
        <f t="shared" si="53"/>
        <v>6.5248912518124698</v>
      </c>
      <c r="BA90" s="80">
        <f t="shared" si="54"/>
        <v>5.3165780570323831</v>
      </c>
      <c r="BB90" s="80">
        <f t="shared" si="55"/>
        <v>207.10488158530691</v>
      </c>
      <c r="BC90" s="80">
        <f t="shared" si="31"/>
        <v>17.037216046399227</v>
      </c>
      <c r="BD90" s="80">
        <f t="shared" si="32"/>
        <v>23.803769937167715</v>
      </c>
      <c r="BE90" s="80">
        <f t="shared" si="33"/>
        <v>5.7999033349444176</v>
      </c>
      <c r="BF90" s="81"/>
      <c r="BG90" s="81"/>
      <c r="BH90" s="82" t="s">
        <v>231</v>
      </c>
      <c r="BI90" s="80">
        <f t="shared" si="56"/>
        <v>60.260586319218241</v>
      </c>
      <c r="BJ90" s="80">
        <f t="shared" si="56"/>
        <v>10.750909692358585</v>
      </c>
      <c r="BK90" s="80">
        <f t="shared" si="57"/>
        <v>66.490241481971552</v>
      </c>
      <c r="BL90" s="80">
        <f t="shared" si="58"/>
        <v>35.726099900760829</v>
      </c>
      <c r="BM90" s="80">
        <f t="shared" si="59"/>
        <v>124.24145640370489</v>
      </c>
      <c r="BN90" s="80">
        <f t="shared" si="60"/>
        <v>12.73569302017863</v>
      </c>
      <c r="BO90" s="80">
        <f t="shared" si="61"/>
        <v>9.6463022508038598</v>
      </c>
      <c r="BP90" s="80">
        <f t="shared" si="34"/>
        <v>7.665282657297988</v>
      </c>
    </row>
    <row r="91" spans="1:68" s="76" customFormat="1" x14ac:dyDescent="0.25">
      <c r="A91" s="82" t="s">
        <v>232</v>
      </c>
      <c r="B91" s="113">
        <v>1995</v>
      </c>
      <c r="C91" s="113">
        <v>1620</v>
      </c>
      <c r="D91" s="113">
        <v>1596</v>
      </c>
      <c r="E91" s="113">
        <v>1576</v>
      </c>
      <c r="F91" s="113">
        <v>748</v>
      </c>
      <c r="G91" s="113">
        <v>36</v>
      </c>
      <c r="H91" s="113">
        <v>167</v>
      </c>
      <c r="I91" s="113">
        <v>314</v>
      </c>
      <c r="J91" s="113">
        <v>42</v>
      </c>
      <c r="K91" s="113">
        <v>104</v>
      </c>
      <c r="L91" s="113">
        <v>77</v>
      </c>
      <c r="M91" s="113">
        <v>43</v>
      </c>
      <c r="N91" s="113">
        <v>45</v>
      </c>
      <c r="O91" s="113">
        <v>20</v>
      </c>
      <c r="P91" s="113">
        <v>141</v>
      </c>
      <c r="Q91" s="113">
        <v>69</v>
      </c>
      <c r="R91" s="113">
        <v>27</v>
      </c>
      <c r="S91" s="113">
        <v>24</v>
      </c>
      <c r="T91" s="113">
        <v>3</v>
      </c>
      <c r="U91" s="113">
        <v>32</v>
      </c>
      <c r="V91" s="113">
        <v>27</v>
      </c>
      <c r="W91" s="113">
        <v>155</v>
      </c>
      <c r="X91" s="113">
        <v>5</v>
      </c>
      <c r="Y91" s="113">
        <v>40</v>
      </c>
      <c r="Z91" s="113">
        <v>9</v>
      </c>
      <c r="AA91" s="113">
        <v>545</v>
      </c>
      <c r="AB91" s="113">
        <v>54</v>
      </c>
      <c r="AC91" s="113">
        <v>93</v>
      </c>
      <c r="AD91" s="113">
        <v>12</v>
      </c>
      <c r="AE91" s="79"/>
      <c r="AF91" s="79"/>
      <c r="AG91" s="82" t="s">
        <v>232</v>
      </c>
      <c r="AH91" s="80">
        <f t="shared" si="35"/>
        <v>18.045112781954888</v>
      </c>
      <c r="AI91" s="80">
        <f t="shared" si="36"/>
        <v>83.709273182957403</v>
      </c>
      <c r="AJ91" s="80">
        <f t="shared" si="37"/>
        <v>157.3934837092732</v>
      </c>
      <c r="AK91" s="80">
        <f t="shared" si="38"/>
        <v>21.052631578947366</v>
      </c>
      <c r="AL91" s="80">
        <f t="shared" si="39"/>
        <v>52.130325814536342</v>
      </c>
      <c r="AM91" s="80">
        <f t="shared" si="40"/>
        <v>38.596491228070178</v>
      </c>
      <c r="AN91" s="80">
        <f t="shared" si="41"/>
        <v>21.55388471177945</v>
      </c>
      <c r="AO91" s="80">
        <f t="shared" si="42"/>
        <v>22.556390977443609</v>
      </c>
      <c r="AP91" s="80">
        <f t="shared" si="43"/>
        <v>10.025062656641603</v>
      </c>
      <c r="AQ91" s="80">
        <f t="shared" si="44"/>
        <v>70.676691729323309</v>
      </c>
      <c r="AR91" s="80">
        <f t="shared" si="45"/>
        <v>34.586466165413533</v>
      </c>
      <c r="AS91" s="80">
        <f t="shared" si="46"/>
        <v>13.533834586466165</v>
      </c>
      <c r="AT91" s="80">
        <f t="shared" si="47"/>
        <v>12.030075187969926</v>
      </c>
      <c r="AU91" s="80">
        <f t="shared" si="48"/>
        <v>1.5037593984962407</v>
      </c>
      <c r="AV91" s="80">
        <f t="shared" si="49"/>
        <v>16.040100250626566</v>
      </c>
      <c r="AW91" s="80">
        <f t="shared" si="50"/>
        <v>13.533834586466165</v>
      </c>
      <c r="AX91" s="80">
        <f t="shared" si="51"/>
        <v>77.694235588972433</v>
      </c>
      <c r="AY91" s="80">
        <f t="shared" si="52"/>
        <v>2.5062656641604009</v>
      </c>
      <c r="AZ91" s="80">
        <f t="shared" si="53"/>
        <v>20.050125313283207</v>
      </c>
      <c r="BA91" s="80">
        <f t="shared" si="54"/>
        <v>4.511278195488722</v>
      </c>
      <c r="BB91" s="80">
        <f t="shared" si="55"/>
        <v>273.18295739348372</v>
      </c>
      <c r="BC91" s="80">
        <f t="shared" si="31"/>
        <v>27.06766917293233</v>
      </c>
      <c r="BD91" s="80">
        <f t="shared" si="32"/>
        <v>46.616541353383461</v>
      </c>
      <c r="BE91" s="80">
        <f t="shared" si="33"/>
        <v>6.015037593984963</v>
      </c>
      <c r="BF91" s="81"/>
      <c r="BG91" s="81"/>
      <c r="BH91" s="82" t="s">
        <v>232</v>
      </c>
      <c r="BI91" s="80">
        <f t="shared" si="56"/>
        <v>43.233082706766915</v>
      </c>
      <c r="BJ91" s="80">
        <f t="shared" si="56"/>
        <v>17.131979695431472</v>
      </c>
      <c r="BK91" s="80">
        <f t="shared" si="57"/>
        <v>89.467005076142129</v>
      </c>
      <c r="BL91" s="80">
        <f t="shared" si="58"/>
        <v>48.857868020304572</v>
      </c>
      <c r="BM91" s="80">
        <f t="shared" si="59"/>
        <v>95.679012345679013</v>
      </c>
      <c r="BN91" s="80">
        <f t="shared" si="60"/>
        <v>20.304568527918779</v>
      </c>
      <c r="BO91" s="80">
        <f t="shared" si="61"/>
        <v>6.6844919786096257</v>
      </c>
      <c r="BP91" s="80">
        <f t="shared" si="34"/>
        <v>7.4074074074074074</v>
      </c>
    </row>
    <row r="92" spans="1:68" s="76" customFormat="1" x14ac:dyDescent="0.25">
      <c r="A92" s="82" t="s">
        <v>233</v>
      </c>
      <c r="B92" s="113">
        <v>1685</v>
      </c>
      <c r="C92" s="113">
        <v>1417</v>
      </c>
      <c r="D92" s="113">
        <v>1395</v>
      </c>
      <c r="E92" s="113">
        <v>1371</v>
      </c>
      <c r="F92" s="113">
        <v>756</v>
      </c>
      <c r="G92" s="113">
        <v>45</v>
      </c>
      <c r="H92" s="113">
        <v>118</v>
      </c>
      <c r="I92" s="113">
        <v>294</v>
      </c>
      <c r="J92" s="113">
        <v>58</v>
      </c>
      <c r="K92" s="113">
        <v>113</v>
      </c>
      <c r="L92" s="113">
        <v>105</v>
      </c>
      <c r="M92" s="113">
        <v>34</v>
      </c>
      <c r="N92" s="113">
        <v>48</v>
      </c>
      <c r="O92" s="113">
        <v>32</v>
      </c>
      <c r="P92" s="113">
        <v>102</v>
      </c>
      <c r="Q92" s="113">
        <v>92</v>
      </c>
      <c r="R92" s="113">
        <v>14</v>
      </c>
      <c r="S92" s="113">
        <v>22</v>
      </c>
      <c r="T92" s="113">
        <v>13</v>
      </c>
      <c r="U92" s="113">
        <v>9</v>
      </c>
      <c r="V92" s="113">
        <v>21</v>
      </c>
      <c r="W92" s="113">
        <v>132</v>
      </c>
      <c r="X92" s="113">
        <v>10</v>
      </c>
      <c r="Y92" s="113">
        <v>36</v>
      </c>
      <c r="Z92" s="113">
        <v>10</v>
      </c>
      <c r="AA92" s="113">
        <v>507</v>
      </c>
      <c r="AB92" s="113">
        <v>59</v>
      </c>
      <c r="AC92" s="113">
        <v>67</v>
      </c>
      <c r="AD92" s="113">
        <v>20</v>
      </c>
      <c r="AE92" s="79"/>
      <c r="AF92" s="79"/>
      <c r="AG92" s="82" t="s">
        <v>233</v>
      </c>
      <c r="AH92" s="80">
        <f t="shared" si="35"/>
        <v>26.706231454005934</v>
      </c>
      <c r="AI92" s="80">
        <f t="shared" si="36"/>
        <v>70.029673590504459</v>
      </c>
      <c r="AJ92" s="80">
        <f t="shared" si="37"/>
        <v>174.48071216617211</v>
      </c>
      <c r="AK92" s="80">
        <f t="shared" si="38"/>
        <v>34.421364985163201</v>
      </c>
      <c r="AL92" s="80">
        <f t="shared" si="39"/>
        <v>67.062314540059347</v>
      </c>
      <c r="AM92" s="80">
        <f t="shared" si="40"/>
        <v>62.314540059347181</v>
      </c>
      <c r="AN92" s="80">
        <f t="shared" si="41"/>
        <v>20.178041543026708</v>
      </c>
      <c r="AO92" s="80">
        <f t="shared" si="42"/>
        <v>28.486646884272997</v>
      </c>
      <c r="AP92" s="80">
        <f t="shared" si="43"/>
        <v>18.991097922848663</v>
      </c>
      <c r="AQ92" s="80">
        <f t="shared" si="44"/>
        <v>60.534124629080118</v>
      </c>
      <c r="AR92" s="80">
        <f t="shared" si="45"/>
        <v>54.59940652818991</v>
      </c>
      <c r="AS92" s="80">
        <f t="shared" si="46"/>
        <v>8.3086053412462899</v>
      </c>
      <c r="AT92" s="80">
        <f t="shared" si="47"/>
        <v>13.056379821958458</v>
      </c>
      <c r="AU92" s="80">
        <f t="shared" si="48"/>
        <v>7.71513353115727</v>
      </c>
      <c r="AV92" s="80">
        <f t="shared" si="49"/>
        <v>5.3412462908011866</v>
      </c>
      <c r="AW92" s="80">
        <f t="shared" si="50"/>
        <v>12.462908011869436</v>
      </c>
      <c r="AX92" s="80">
        <f t="shared" si="51"/>
        <v>78.33827893175075</v>
      </c>
      <c r="AY92" s="80">
        <f t="shared" si="52"/>
        <v>5.9347181008902083</v>
      </c>
      <c r="AZ92" s="80">
        <f t="shared" si="53"/>
        <v>21.364985163204746</v>
      </c>
      <c r="BA92" s="80">
        <f t="shared" si="54"/>
        <v>5.9347181008902083</v>
      </c>
      <c r="BB92" s="80">
        <f t="shared" si="55"/>
        <v>300.89020771513356</v>
      </c>
      <c r="BC92" s="80">
        <f t="shared" si="31"/>
        <v>35.014836795252229</v>
      </c>
      <c r="BD92" s="80">
        <f t="shared" si="32"/>
        <v>39.762611275964396</v>
      </c>
      <c r="BE92" s="80">
        <f t="shared" si="33"/>
        <v>11.869436201780417</v>
      </c>
      <c r="BF92" s="81"/>
      <c r="BG92" s="81"/>
      <c r="BH92" s="82" t="s">
        <v>233</v>
      </c>
      <c r="BI92" s="80">
        <f t="shared" si="56"/>
        <v>65.949820788530474</v>
      </c>
      <c r="BJ92" s="80">
        <f t="shared" si="56"/>
        <v>10.211524434719184</v>
      </c>
      <c r="BK92" s="80">
        <f t="shared" si="57"/>
        <v>74.398249452954047</v>
      </c>
      <c r="BL92" s="80">
        <f t="shared" si="58"/>
        <v>76.586433260393875</v>
      </c>
      <c r="BM92" s="80">
        <f t="shared" si="59"/>
        <v>93.154551870148211</v>
      </c>
      <c r="BN92" s="80">
        <f t="shared" si="60"/>
        <v>6.5645514223194743</v>
      </c>
      <c r="BO92" s="80">
        <f t="shared" si="61"/>
        <v>13.227513227513226</v>
      </c>
      <c r="BP92" s="80">
        <f t="shared" si="34"/>
        <v>14.114326040931546</v>
      </c>
    </row>
    <row r="93" spans="1:68" s="76" customFormat="1" x14ac:dyDescent="0.25">
      <c r="A93" s="82" t="s">
        <v>234</v>
      </c>
      <c r="B93" s="113">
        <v>3170</v>
      </c>
      <c r="C93" s="113">
        <v>2516</v>
      </c>
      <c r="D93" s="113">
        <v>2456</v>
      </c>
      <c r="E93" s="113">
        <v>2413</v>
      </c>
      <c r="F93" s="113">
        <v>1017</v>
      </c>
      <c r="G93" s="113">
        <v>55</v>
      </c>
      <c r="H93" s="113">
        <v>201</v>
      </c>
      <c r="I93" s="113">
        <v>524</v>
      </c>
      <c r="J93" s="113">
        <v>39</v>
      </c>
      <c r="K93" s="113">
        <v>133</v>
      </c>
      <c r="L93" s="113">
        <v>94</v>
      </c>
      <c r="M93" s="113">
        <v>57</v>
      </c>
      <c r="N93" s="113">
        <v>93</v>
      </c>
      <c r="O93" s="113">
        <v>21</v>
      </c>
      <c r="P93" s="113">
        <v>354</v>
      </c>
      <c r="Q93" s="113">
        <v>129</v>
      </c>
      <c r="R93" s="113">
        <v>26</v>
      </c>
      <c r="S93" s="113">
        <v>17</v>
      </c>
      <c r="T93" s="113">
        <v>12</v>
      </c>
      <c r="U93" s="113">
        <v>22</v>
      </c>
      <c r="V93" s="113">
        <v>21</v>
      </c>
      <c r="W93" s="113">
        <v>226</v>
      </c>
      <c r="X93" s="113">
        <v>9</v>
      </c>
      <c r="Y93" s="113">
        <v>22</v>
      </c>
      <c r="Z93" s="113">
        <v>3</v>
      </c>
      <c r="AA93" s="113">
        <v>820</v>
      </c>
      <c r="AB93" s="113">
        <v>60</v>
      </c>
      <c r="AC93" s="113">
        <v>100</v>
      </c>
      <c r="AD93" s="113">
        <v>26</v>
      </c>
      <c r="AE93" s="79"/>
      <c r="AF93" s="79"/>
      <c r="AG93" s="82" t="s">
        <v>234</v>
      </c>
      <c r="AH93" s="80">
        <f t="shared" si="35"/>
        <v>17.350157728706623</v>
      </c>
      <c r="AI93" s="80">
        <f t="shared" si="36"/>
        <v>63.406940063091483</v>
      </c>
      <c r="AJ93" s="80">
        <f t="shared" si="37"/>
        <v>165.29968454258676</v>
      </c>
      <c r="AK93" s="80">
        <f t="shared" si="38"/>
        <v>12.302839116719243</v>
      </c>
      <c r="AL93" s="80">
        <f t="shared" si="39"/>
        <v>41.955835962145109</v>
      </c>
      <c r="AM93" s="80">
        <f t="shared" si="40"/>
        <v>29.652996845425868</v>
      </c>
      <c r="AN93" s="80">
        <f t="shared" si="41"/>
        <v>17.981072555205046</v>
      </c>
      <c r="AO93" s="80">
        <f t="shared" si="42"/>
        <v>29.337539432176655</v>
      </c>
      <c r="AP93" s="80">
        <f t="shared" si="43"/>
        <v>6.6246056782334382</v>
      </c>
      <c r="AQ93" s="80">
        <f t="shared" si="44"/>
        <v>111.67192429022083</v>
      </c>
      <c r="AR93" s="80">
        <f t="shared" si="45"/>
        <v>40.694006309148264</v>
      </c>
      <c r="AS93" s="80">
        <f t="shared" si="46"/>
        <v>8.2018927444794958</v>
      </c>
      <c r="AT93" s="80">
        <f t="shared" si="47"/>
        <v>5.3627760252365926</v>
      </c>
      <c r="AU93" s="80">
        <f t="shared" si="48"/>
        <v>3.7854889589905363</v>
      </c>
      <c r="AV93" s="80">
        <f t="shared" si="49"/>
        <v>6.9400630914826502</v>
      </c>
      <c r="AW93" s="80">
        <f t="shared" si="50"/>
        <v>6.6246056782334382</v>
      </c>
      <c r="AX93" s="80">
        <f t="shared" si="51"/>
        <v>71.293375394321757</v>
      </c>
      <c r="AY93" s="80">
        <f t="shared" si="52"/>
        <v>2.8391167192429023</v>
      </c>
      <c r="AZ93" s="80">
        <f t="shared" si="53"/>
        <v>6.9400630914826502</v>
      </c>
      <c r="BA93" s="80">
        <f t="shared" si="54"/>
        <v>0.94637223974763407</v>
      </c>
      <c r="BB93" s="80">
        <f t="shared" si="55"/>
        <v>258.67507886435334</v>
      </c>
      <c r="BC93" s="80">
        <f t="shared" si="31"/>
        <v>18.927444794952681</v>
      </c>
      <c r="BD93" s="80">
        <f t="shared" si="32"/>
        <v>31.545741324921135</v>
      </c>
      <c r="BE93" s="80">
        <f t="shared" si="33"/>
        <v>8.2018927444794958</v>
      </c>
      <c r="BF93" s="81"/>
      <c r="BG93" s="81"/>
      <c r="BH93" s="82" t="s">
        <v>234</v>
      </c>
      <c r="BI93" s="80">
        <f t="shared" si="56"/>
        <v>52.524429967426713</v>
      </c>
      <c r="BJ93" s="80">
        <f t="shared" si="56"/>
        <v>10.774968918358891</v>
      </c>
      <c r="BK93" s="80">
        <f t="shared" si="57"/>
        <v>146.70534604227103</v>
      </c>
      <c r="BL93" s="80">
        <f t="shared" si="58"/>
        <v>38.95565685868214</v>
      </c>
      <c r="BM93" s="80">
        <f t="shared" si="59"/>
        <v>89.825119236883936</v>
      </c>
      <c r="BN93" s="80">
        <f t="shared" si="60"/>
        <v>9.1172813924575209</v>
      </c>
      <c r="BO93" s="80">
        <f t="shared" si="61"/>
        <v>8.8495575221238933</v>
      </c>
      <c r="BP93" s="80">
        <f t="shared" si="34"/>
        <v>10.333863275039745</v>
      </c>
    </row>
    <row r="94" spans="1:68" s="76" customFormat="1" x14ac:dyDescent="0.25">
      <c r="A94" s="82" t="s">
        <v>235</v>
      </c>
      <c r="B94" s="113">
        <v>8375</v>
      </c>
      <c r="C94" s="113">
        <v>6783</v>
      </c>
      <c r="D94" s="113">
        <v>6681</v>
      </c>
      <c r="E94" s="113">
        <v>6576</v>
      </c>
      <c r="F94" s="113">
        <v>3249</v>
      </c>
      <c r="G94" s="113">
        <v>172</v>
      </c>
      <c r="H94" s="113">
        <v>545</v>
      </c>
      <c r="I94" s="113">
        <v>1129</v>
      </c>
      <c r="J94" s="113">
        <v>169</v>
      </c>
      <c r="K94" s="113">
        <v>343</v>
      </c>
      <c r="L94" s="113">
        <v>330</v>
      </c>
      <c r="M94" s="113">
        <v>104</v>
      </c>
      <c r="N94" s="113">
        <v>216</v>
      </c>
      <c r="O94" s="113">
        <v>64</v>
      </c>
      <c r="P94" s="113">
        <v>230</v>
      </c>
      <c r="Q94" s="113">
        <v>332</v>
      </c>
      <c r="R94" s="113">
        <v>54</v>
      </c>
      <c r="S94" s="113">
        <v>52</v>
      </c>
      <c r="T94" s="113">
        <v>6</v>
      </c>
      <c r="U94" s="113">
        <v>24</v>
      </c>
      <c r="V94" s="113">
        <v>52</v>
      </c>
      <c r="W94" s="113">
        <v>580</v>
      </c>
      <c r="X94" s="113">
        <v>17</v>
      </c>
      <c r="Y94" s="113">
        <v>40</v>
      </c>
      <c r="Z94" s="113">
        <v>33</v>
      </c>
      <c r="AA94" s="113">
        <v>1999</v>
      </c>
      <c r="AB94" s="113">
        <v>136</v>
      </c>
      <c r="AC94" s="113">
        <v>264</v>
      </c>
      <c r="AD94" s="113">
        <v>47</v>
      </c>
      <c r="AE94" s="79"/>
      <c r="AF94" s="79"/>
      <c r="AG94" s="82" t="s">
        <v>235</v>
      </c>
      <c r="AH94" s="80">
        <f t="shared" si="35"/>
        <v>20.53731343283582</v>
      </c>
      <c r="AI94" s="80">
        <f t="shared" si="36"/>
        <v>65.074626865671647</v>
      </c>
      <c r="AJ94" s="80">
        <f t="shared" si="37"/>
        <v>134.80597014925371</v>
      </c>
      <c r="AK94" s="80">
        <f t="shared" si="38"/>
        <v>20.17910447761194</v>
      </c>
      <c r="AL94" s="80">
        <f t="shared" si="39"/>
        <v>40.955223880597018</v>
      </c>
      <c r="AM94" s="80">
        <f t="shared" si="40"/>
        <v>39.402985074626869</v>
      </c>
      <c r="AN94" s="80">
        <f t="shared" si="41"/>
        <v>12.417910447761194</v>
      </c>
      <c r="AO94" s="80">
        <f t="shared" si="42"/>
        <v>25.791044776119403</v>
      </c>
      <c r="AP94" s="80">
        <f t="shared" si="43"/>
        <v>7.6417910447761193</v>
      </c>
      <c r="AQ94" s="80">
        <f t="shared" si="44"/>
        <v>27.46268656716418</v>
      </c>
      <c r="AR94" s="80">
        <f t="shared" si="45"/>
        <v>39.641791044776113</v>
      </c>
      <c r="AS94" s="80">
        <f t="shared" si="46"/>
        <v>6.4477611940298507</v>
      </c>
      <c r="AT94" s="80">
        <f t="shared" si="47"/>
        <v>6.2089552238805972</v>
      </c>
      <c r="AU94" s="80">
        <f t="shared" si="48"/>
        <v>0.71641791044776126</v>
      </c>
      <c r="AV94" s="80">
        <f t="shared" si="49"/>
        <v>2.8656716417910451</v>
      </c>
      <c r="AW94" s="80">
        <f t="shared" si="50"/>
        <v>6.2089552238805972</v>
      </c>
      <c r="AX94" s="80">
        <f t="shared" si="51"/>
        <v>69.253731343283576</v>
      </c>
      <c r="AY94" s="80">
        <f t="shared" si="52"/>
        <v>2.0298507462686568</v>
      </c>
      <c r="AZ94" s="80">
        <f t="shared" si="53"/>
        <v>4.7761194029850751</v>
      </c>
      <c r="BA94" s="80">
        <f t="shared" si="54"/>
        <v>3.9402985074626864</v>
      </c>
      <c r="BB94" s="80">
        <f t="shared" si="55"/>
        <v>238.68656716417911</v>
      </c>
      <c r="BC94" s="80">
        <f t="shared" si="31"/>
        <v>16.238805970149254</v>
      </c>
      <c r="BD94" s="80">
        <f t="shared" si="32"/>
        <v>31.522388059701491</v>
      </c>
      <c r="BE94" s="80">
        <f t="shared" si="33"/>
        <v>5.6119402985074629</v>
      </c>
      <c r="BF94" s="81"/>
      <c r="BG94" s="81"/>
      <c r="BH94" s="82" t="s">
        <v>235</v>
      </c>
      <c r="BI94" s="80">
        <f t="shared" si="56"/>
        <v>49.693159706630738</v>
      </c>
      <c r="BJ94" s="80">
        <f t="shared" si="56"/>
        <v>8.2116788321167888</v>
      </c>
      <c r="BK94" s="80">
        <f t="shared" si="57"/>
        <v>34.975669099756686</v>
      </c>
      <c r="BL94" s="80">
        <f t="shared" si="58"/>
        <v>50.182481751824817</v>
      </c>
      <c r="BM94" s="80">
        <f t="shared" si="59"/>
        <v>85.507887365472499</v>
      </c>
      <c r="BN94" s="80">
        <f t="shared" si="60"/>
        <v>3.6496350364963503</v>
      </c>
      <c r="BO94" s="80">
        <f t="shared" si="61"/>
        <v>5.2323791935980308</v>
      </c>
      <c r="BP94" s="80">
        <f t="shared" si="34"/>
        <v>6.9290874244434617</v>
      </c>
    </row>
    <row r="95" spans="1:68" s="76" customFormat="1" x14ac:dyDescent="0.25">
      <c r="A95" s="82" t="s">
        <v>236</v>
      </c>
      <c r="B95" s="113">
        <v>11772</v>
      </c>
      <c r="C95" s="113">
        <v>9322</v>
      </c>
      <c r="D95" s="113">
        <v>9162</v>
      </c>
      <c r="E95" s="113">
        <v>8991</v>
      </c>
      <c r="F95" s="113">
        <v>3642</v>
      </c>
      <c r="G95" s="113">
        <v>157</v>
      </c>
      <c r="H95" s="113">
        <v>881</v>
      </c>
      <c r="I95" s="113">
        <v>1529</v>
      </c>
      <c r="J95" s="113">
        <v>238</v>
      </c>
      <c r="K95" s="113">
        <v>433</v>
      </c>
      <c r="L95" s="113">
        <v>399</v>
      </c>
      <c r="M95" s="113">
        <v>178</v>
      </c>
      <c r="N95" s="113">
        <v>349</v>
      </c>
      <c r="O95" s="113">
        <v>90</v>
      </c>
      <c r="P95" s="113">
        <v>1157</v>
      </c>
      <c r="Q95" s="113">
        <v>457</v>
      </c>
      <c r="R95" s="113">
        <v>92</v>
      </c>
      <c r="S95" s="113">
        <v>107</v>
      </c>
      <c r="T95" s="113">
        <v>7</v>
      </c>
      <c r="U95" s="113">
        <v>75</v>
      </c>
      <c r="V95" s="113">
        <v>116</v>
      </c>
      <c r="W95" s="113">
        <v>1329</v>
      </c>
      <c r="X95" s="113">
        <v>13</v>
      </c>
      <c r="Y95" s="113">
        <v>192</v>
      </c>
      <c r="Z95" s="113">
        <v>21</v>
      </c>
      <c r="AA95" s="113">
        <v>2715</v>
      </c>
      <c r="AB95" s="113">
        <v>183</v>
      </c>
      <c r="AC95" s="113">
        <v>451</v>
      </c>
      <c r="AD95" s="113">
        <v>71</v>
      </c>
      <c r="AE95" s="79"/>
      <c r="AF95" s="79"/>
      <c r="AG95" s="82" t="s">
        <v>236</v>
      </c>
      <c r="AH95" s="80">
        <f t="shared" si="35"/>
        <v>13.336731226639484</v>
      </c>
      <c r="AI95" s="80">
        <f t="shared" si="36"/>
        <v>74.83860006795787</v>
      </c>
      <c r="AJ95" s="80">
        <f t="shared" si="37"/>
        <v>129.8844716275909</v>
      </c>
      <c r="AK95" s="80">
        <f t="shared" si="38"/>
        <v>20.217465171593613</v>
      </c>
      <c r="AL95" s="80">
        <f t="shared" si="39"/>
        <v>36.782195039075773</v>
      </c>
      <c r="AM95" s="80">
        <f t="shared" si="40"/>
        <v>33.893985728848115</v>
      </c>
      <c r="AN95" s="80">
        <f t="shared" si="41"/>
        <v>15.120625212368331</v>
      </c>
      <c r="AO95" s="80">
        <f t="shared" si="42"/>
        <v>29.646619096160382</v>
      </c>
      <c r="AP95" s="80">
        <f t="shared" si="43"/>
        <v>7.6452599388379205</v>
      </c>
      <c r="AQ95" s="80">
        <f t="shared" si="44"/>
        <v>98.284063880394157</v>
      </c>
      <c r="AR95" s="80">
        <f t="shared" si="45"/>
        <v>38.820931022765883</v>
      </c>
      <c r="AS95" s="80">
        <f t="shared" si="46"/>
        <v>7.8151546041454294</v>
      </c>
      <c r="AT95" s="80">
        <f t="shared" si="47"/>
        <v>9.0893645939517498</v>
      </c>
      <c r="AU95" s="80">
        <f t="shared" si="48"/>
        <v>0.59463132857628265</v>
      </c>
      <c r="AV95" s="80">
        <f t="shared" si="49"/>
        <v>6.3710499490316002</v>
      </c>
      <c r="AW95" s="80">
        <f t="shared" si="50"/>
        <v>9.8538905878355418</v>
      </c>
      <c r="AX95" s="80">
        <f t="shared" si="51"/>
        <v>112.89500509683995</v>
      </c>
      <c r="AY95" s="80">
        <f t="shared" si="52"/>
        <v>1.1043153244988106</v>
      </c>
      <c r="AZ95" s="80">
        <f t="shared" si="53"/>
        <v>16.3098878695209</v>
      </c>
      <c r="BA95" s="80">
        <f t="shared" si="54"/>
        <v>1.7838939857288481</v>
      </c>
      <c r="BB95" s="80">
        <f t="shared" si="55"/>
        <v>230.63200815494395</v>
      </c>
      <c r="BC95" s="80">
        <f t="shared" si="31"/>
        <v>15.545361875637106</v>
      </c>
      <c r="BD95" s="80">
        <f t="shared" si="32"/>
        <v>38.311247026843361</v>
      </c>
      <c r="BE95" s="80">
        <f t="shared" si="33"/>
        <v>6.0312606184165816</v>
      </c>
      <c r="BF95" s="81"/>
      <c r="BG95" s="81"/>
      <c r="BH95" s="82" t="s">
        <v>236</v>
      </c>
      <c r="BI95" s="80">
        <f t="shared" si="56"/>
        <v>49.87993887797424</v>
      </c>
      <c r="BJ95" s="80">
        <f t="shared" si="56"/>
        <v>10.232454676899122</v>
      </c>
      <c r="BK95" s="80">
        <f t="shared" si="57"/>
        <v>128.68423979535089</v>
      </c>
      <c r="BL95" s="80">
        <f t="shared" si="58"/>
        <v>44.377711044377712</v>
      </c>
      <c r="BM95" s="80">
        <f t="shared" si="59"/>
        <v>142.56597296717445</v>
      </c>
      <c r="BN95" s="80">
        <f t="shared" si="60"/>
        <v>8.3416750083416744</v>
      </c>
      <c r="BO95" s="80">
        <f t="shared" si="61"/>
        <v>3.5694673256452498</v>
      </c>
      <c r="BP95" s="80">
        <f t="shared" si="34"/>
        <v>7.6163913323321175</v>
      </c>
    </row>
    <row r="96" spans="1:68" s="76" customFormat="1" x14ac:dyDescent="0.25">
      <c r="A96" s="82" t="s">
        <v>237</v>
      </c>
      <c r="B96" s="113">
        <v>3622</v>
      </c>
      <c r="C96" s="113">
        <v>2913</v>
      </c>
      <c r="D96" s="113">
        <v>2862</v>
      </c>
      <c r="E96" s="113">
        <v>2823</v>
      </c>
      <c r="F96" s="113">
        <v>1293</v>
      </c>
      <c r="G96" s="113">
        <v>73</v>
      </c>
      <c r="H96" s="113">
        <v>330</v>
      </c>
      <c r="I96" s="113">
        <v>569</v>
      </c>
      <c r="J96" s="113">
        <v>81</v>
      </c>
      <c r="K96" s="113">
        <v>132</v>
      </c>
      <c r="L96" s="113">
        <v>180</v>
      </c>
      <c r="M96" s="113">
        <v>62</v>
      </c>
      <c r="N96" s="113">
        <v>111</v>
      </c>
      <c r="O96" s="113">
        <v>22</v>
      </c>
      <c r="P96" s="113">
        <v>298</v>
      </c>
      <c r="Q96" s="113">
        <v>187</v>
      </c>
      <c r="R96" s="113">
        <v>33</v>
      </c>
      <c r="S96" s="113">
        <v>43</v>
      </c>
      <c r="T96" s="113">
        <v>12</v>
      </c>
      <c r="U96" s="113">
        <v>57</v>
      </c>
      <c r="V96" s="113">
        <v>52</v>
      </c>
      <c r="W96" s="113">
        <v>465</v>
      </c>
      <c r="X96" s="113">
        <v>5</v>
      </c>
      <c r="Y96" s="113">
        <v>23</v>
      </c>
      <c r="Z96" s="113">
        <v>16</v>
      </c>
      <c r="AA96" s="113">
        <v>1016</v>
      </c>
      <c r="AB96" s="113">
        <v>74</v>
      </c>
      <c r="AC96" s="113">
        <v>91</v>
      </c>
      <c r="AD96" s="113">
        <v>25</v>
      </c>
      <c r="AE96" s="79"/>
      <c r="AF96" s="79"/>
      <c r="AG96" s="82" t="s">
        <v>237</v>
      </c>
      <c r="AH96" s="80">
        <f t="shared" si="35"/>
        <v>20.154610712313637</v>
      </c>
      <c r="AI96" s="80">
        <f t="shared" si="36"/>
        <v>91.109884041965771</v>
      </c>
      <c r="AJ96" s="80">
        <f t="shared" si="37"/>
        <v>157.09552733296522</v>
      </c>
      <c r="AK96" s="80">
        <f t="shared" si="38"/>
        <v>22.363335173937049</v>
      </c>
      <c r="AL96" s="80">
        <f t="shared" si="39"/>
        <v>36.443953616786303</v>
      </c>
      <c r="AM96" s="80">
        <f t="shared" si="40"/>
        <v>49.696300386526779</v>
      </c>
      <c r="AN96" s="80">
        <f t="shared" si="41"/>
        <v>17.117614577581449</v>
      </c>
      <c r="AO96" s="80">
        <f t="shared" si="42"/>
        <v>30.646051905024848</v>
      </c>
      <c r="AP96" s="80">
        <f t="shared" si="43"/>
        <v>6.0739922694643846</v>
      </c>
      <c r="AQ96" s="80">
        <f t="shared" si="44"/>
        <v>82.274986195472124</v>
      </c>
      <c r="AR96" s="80">
        <f t="shared" si="45"/>
        <v>51.628934290447262</v>
      </c>
      <c r="AS96" s="80">
        <f t="shared" si="46"/>
        <v>9.1109884041965756</v>
      </c>
      <c r="AT96" s="80">
        <f t="shared" si="47"/>
        <v>11.871893981225842</v>
      </c>
      <c r="AU96" s="80">
        <f t="shared" si="48"/>
        <v>3.3130866924351188</v>
      </c>
      <c r="AV96" s="80">
        <f t="shared" si="49"/>
        <v>15.737161789066814</v>
      </c>
      <c r="AW96" s="80">
        <f t="shared" si="50"/>
        <v>14.356709000552181</v>
      </c>
      <c r="AX96" s="80">
        <f t="shared" si="51"/>
        <v>128.38210933186085</v>
      </c>
      <c r="AY96" s="80">
        <f t="shared" si="52"/>
        <v>1.3804527885146327</v>
      </c>
      <c r="AZ96" s="80">
        <f t="shared" si="53"/>
        <v>6.3500828271673111</v>
      </c>
      <c r="BA96" s="80">
        <f t="shared" si="54"/>
        <v>4.417448923246825</v>
      </c>
      <c r="BB96" s="80">
        <f t="shared" si="55"/>
        <v>280.50800662617337</v>
      </c>
      <c r="BC96" s="80">
        <f t="shared" si="31"/>
        <v>20.430701270016566</v>
      </c>
      <c r="BD96" s="80">
        <f t="shared" si="32"/>
        <v>25.124240750966315</v>
      </c>
      <c r="BE96" s="80">
        <f t="shared" si="33"/>
        <v>6.902263942573164</v>
      </c>
      <c r="BF96" s="81"/>
      <c r="BG96" s="81"/>
      <c r="BH96" s="82" t="s">
        <v>237</v>
      </c>
      <c r="BI96" s="80">
        <f t="shared" si="56"/>
        <v>65.338923829489872</v>
      </c>
      <c r="BJ96" s="80">
        <f t="shared" si="56"/>
        <v>11.689691817215728</v>
      </c>
      <c r="BK96" s="80">
        <f t="shared" si="57"/>
        <v>105.56145944031172</v>
      </c>
      <c r="BL96" s="80">
        <f t="shared" si="58"/>
        <v>63.761955366631248</v>
      </c>
      <c r="BM96" s="80">
        <f t="shared" si="59"/>
        <v>159.62924819773431</v>
      </c>
      <c r="BN96" s="80">
        <f t="shared" si="60"/>
        <v>20.191285866099893</v>
      </c>
      <c r="BO96" s="80">
        <f t="shared" si="61"/>
        <v>3.8669760247486464</v>
      </c>
      <c r="BP96" s="80">
        <f t="shared" si="34"/>
        <v>8.5822176450394778</v>
      </c>
    </row>
    <row r="97" spans="1:68" s="76" customFormat="1" x14ac:dyDescent="0.25">
      <c r="A97" s="82" t="s">
        <v>238</v>
      </c>
      <c r="B97" s="113">
        <v>4705</v>
      </c>
      <c r="C97" s="113">
        <v>3562</v>
      </c>
      <c r="D97" s="113">
        <v>3490</v>
      </c>
      <c r="E97" s="113">
        <v>3423</v>
      </c>
      <c r="F97" s="113">
        <v>1312</v>
      </c>
      <c r="G97" s="113">
        <v>66</v>
      </c>
      <c r="H97" s="113">
        <v>240</v>
      </c>
      <c r="I97" s="113">
        <v>557</v>
      </c>
      <c r="J97" s="113">
        <v>67</v>
      </c>
      <c r="K97" s="113">
        <v>158</v>
      </c>
      <c r="L97" s="113">
        <v>145</v>
      </c>
      <c r="M97" s="113">
        <v>100</v>
      </c>
      <c r="N97" s="113">
        <v>109</v>
      </c>
      <c r="O97" s="113">
        <v>35</v>
      </c>
      <c r="P97" s="113">
        <v>134</v>
      </c>
      <c r="Q97" s="113">
        <v>202</v>
      </c>
      <c r="R97" s="113">
        <v>45</v>
      </c>
      <c r="S97" s="113">
        <v>33</v>
      </c>
      <c r="T97" s="113">
        <v>9</v>
      </c>
      <c r="U97" s="113">
        <v>30</v>
      </c>
      <c r="V97" s="113">
        <v>50</v>
      </c>
      <c r="W97" s="113">
        <v>347</v>
      </c>
      <c r="X97" s="113">
        <v>6</v>
      </c>
      <c r="Y97" s="113">
        <v>28</v>
      </c>
      <c r="Z97" s="113">
        <v>21</v>
      </c>
      <c r="AA97" s="113">
        <v>1002</v>
      </c>
      <c r="AB97" s="113">
        <v>78</v>
      </c>
      <c r="AC97" s="113">
        <v>144</v>
      </c>
      <c r="AD97" s="113">
        <v>30</v>
      </c>
      <c r="AE97" s="79"/>
      <c r="AF97" s="79"/>
      <c r="AG97" s="82" t="s">
        <v>238</v>
      </c>
      <c r="AH97" s="80">
        <f t="shared" si="35"/>
        <v>14.027630180658875</v>
      </c>
      <c r="AI97" s="80">
        <f t="shared" si="36"/>
        <v>51.00956429330499</v>
      </c>
      <c r="AJ97" s="80">
        <f t="shared" si="37"/>
        <v>118.38469713071201</v>
      </c>
      <c r="AK97" s="80">
        <f t="shared" si="38"/>
        <v>14.240170031880977</v>
      </c>
      <c r="AL97" s="80">
        <f t="shared" si="39"/>
        <v>33.581296493092452</v>
      </c>
      <c r="AM97" s="80">
        <f t="shared" si="40"/>
        <v>30.818278427205101</v>
      </c>
      <c r="AN97" s="80">
        <f t="shared" si="41"/>
        <v>21.253985122210416</v>
      </c>
      <c r="AO97" s="80">
        <f t="shared" si="42"/>
        <v>23.166843783209352</v>
      </c>
      <c r="AP97" s="80">
        <f t="shared" si="43"/>
        <v>7.4388947927736453</v>
      </c>
      <c r="AQ97" s="80">
        <f t="shared" si="44"/>
        <v>28.480340063761954</v>
      </c>
      <c r="AR97" s="80">
        <f t="shared" si="45"/>
        <v>42.93304994686504</v>
      </c>
      <c r="AS97" s="80">
        <f t="shared" si="46"/>
        <v>9.5642933049946866</v>
      </c>
      <c r="AT97" s="80">
        <f t="shared" si="47"/>
        <v>7.0138150903294374</v>
      </c>
      <c r="AU97" s="80">
        <f t="shared" si="48"/>
        <v>1.9128586609989373</v>
      </c>
      <c r="AV97" s="80">
        <f t="shared" si="49"/>
        <v>6.3761955366631238</v>
      </c>
      <c r="AW97" s="80">
        <f t="shared" si="50"/>
        <v>10.626992561105208</v>
      </c>
      <c r="AX97" s="80">
        <f t="shared" si="51"/>
        <v>73.751328374070141</v>
      </c>
      <c r="AY97" s="80">
        <f t="shared" si="52"/>
        <v>1.2752391073326248</v>
      </c>
      <c r="AZ97" s="80">
        <f t="shared" si="53"/>
        <v>5.9511158342189159</v>
      </c>
      <c r="BA97" s="80">
        <f t="shared" si="54"/>
        <v>4.4633368756641874</v>
      </c>
      <c r="BB97" s="80">
        <f t="shared" si="55"/>
        <v>212.96493092454836</v>
      </c>
      <c r="BC97" s="80">
        <f t="shared" si="31"/>
        <v>16.578108395324122</v>
      </c>
      <c r="BD97" s="80">
        <f t="shared" si="32"/>
        <v>30.605738575982997</v>
      </c>
      <c r="BE97" s="80">
        <f t="shared" si="33"/>
        <v>6.3761955366631238</v>
      </c>
      <c r="BF97" s="81"/>
      <c r="BG97" s="81"/>
      <c r="BH97" s="82" t="s">
        <v>238</v>
      </c>
      <c r="BI97" s="80">
        <f t="shared" si="56"/>
        <v>57.879656160458453</v>
      </c>
      <c r="BJ97" s="80">
        <f t="shared" si="56"/>
        <v>13.146362839614373</v>
      </c>
      <c r="BK97" s="80">
        <f t="shared" si="57"/>
        <v>39.146947122407248</v>
      </c>
      <c r="BL97" s="80">
        <f t="shared" si="58"/>
        <v>42.36050248320187</v>
      </c>
      <c r="BM97" s="80">
        <f t="shared" si="59"/>
        <v>97.417181358787204</v>
      </c>
      <c r="BN97" s="80">
        <f t="shared" si="60"/>
        <v>8.7642418930762496</v>
      </c>
      <c r="BO97" s="80">
        <f t="shared" si="61"/>
        <v>4.5731707317073171</v>
      </c>
      <c r="BP97" s="80">
        <f t="shared" si="34"/>
        <v>8.4222346996069621</v>
      </c>
    </row>
    <row r="98" spans="1:68" s="76" customFormat="1" x14ac:dyDescent="0.25">
      <c r="A98" s="82" t="s">
        <v>239</v>
      </c>
      <c r="B98" s="113">
        <v>4785</v>
      </c>
      <c r="C98" s="113">
        <v>3898</v>
      </c>
      <c r="D98" s="113">
        <v>3827</v>
      </c>
      <c r="E98" s="113">
        <v>3765</v>
      </c>
      <c r="F98" s="113">
        <v>1748</v>
      </c>
      <c r="G98" s="113">
        <v>76</v>
      </c>
      <c r="H98" s="113">
        <v>299</v>
      </c>
      <c r="I98" s="113">
        <v>755</v>
      </c>
      <c r="J98" s="113">
        <v>108</v>
      </c>
      <c r="K98" s="113">
        <v>196</v>
      </c>
      <c r="L98" s="113">
        <v>173</v>
      </c>
      <c r="M98" s="113">
        <v>91</v>
      </c>
      <c r="N98" s="113">
        <v>148</v>
      </c>
      <c r="O98" s="113">
        <v>27</v>
      </c>
      <c r="P98" s="113">
        <v>247</v>
      </c>
      <c r="Q98" s="113">
        <v>213</v>
      </c>
      <c r="R98" s="113">
        <v>25</v>
      </c>
      <c r="S98" s="113">
        <v>39</v>
      </c>
      <c r="T98" s="113">
        <v>4</v>
      </c>
      <c r="U98" s="113">
        <v>17</v>
      </c>
      <c r="V98" s="113">
        <v>24</v>
      </c>
      <c r="W98" s="113">
        <v>360</v>
      </c>
      <c r="X98" s="113">
        <v>16</v>
      </c>
      <c r="Y98" s="113">
        <v>30</v>
      </c>
      <c r="Z98" s="113">
        <v>26</v>
      </c>
      <c r="AA98" s="113">
        <v>1159</v>
      </c>
      <c r="AB98" s="113">
        <v>93</v>
      </c>
      <c r="AC98" s="113">
        <v>180</v>
      </c>
      <c r="AD98" s="113">
        <v>23</v>
      </c>
      <c r="AE98" s="79"/>
      <c r="AF98" s="79"/>
      <c r="AG98" s="82" t="s">
        <v>239</v>
      </c>
      <c r="AH98" s="80">
        <f t="shared" si="35"/>
        <v>15.882967607105538</v>
      </c>
      <c r="AI98" s="80">
        <f t="shared" si="36"/>
        <v>62.486938349007318</v>
      </c>
      <c r="AJ98" s="80">
        <f t="shared" si="37"/>
        <v>157.78474399164054</v>
      </c>
      <c r="AK98" s="80">
        <f t="shared" si="38"/>
        <v>22.570532915360499</v>
      </c>
      <c r="AL98" s="80">
        <f t="shared" si="39"/>
        <v>40.96133751306165</v>
      </c>
      <c r="AM98" s="80">
        <f t="shared" si="40"/>
        <v>36.154649947753391</v>
      </c>
      <c r="AN98" s="80">
        <f t="shared" si="41"/>
        <v>19.017763845350053</v>
      </c>
      <c r="AO98" s="80">
        <f t="shared" si="42"/>
        <v>30.929989550679206</v>
      </c>
      <c r="AP98" s="80">
        <f t="shared" si="43"/>
        <v>5.6426332288401246</v>
      </c>
      <c r="AQ98" s="80">
        <f t="shared" si="44"/>
        <v>51.619644723093003</v>
      </c>
      <c r="AR98" s="80">
        <f t="shared" si="45"/>
        <v>44.514106583072099</v>
      </c>
      <c r="AS98" s="80">
        <f t="shared" si="46"/>
        <v>5.2246603970741905</v>
      </c>
      <c r="AT98" s="80">
        <f t="shared" si="47"/>
        <v>8.1504702194357375</v>
      </c>
      <c r="AU98" s="80">
        <f t="shared" si="48"/>
        <v>0.8359456635318705</v>
      </c>
      <c r="AV98" s="80">
        <f t="shared" si="49"/>
        <v>3.5527690700104491</v>
      </c>
      <c r="AW98" s="80">
        <f t="shared" si="50"/>
        <v>5.015673981191223</v>
      </c>
      <c r="AX98" s="80">
        <f t="shared" si="51"/>
        <v>75.23510971786834</v>
      </c>
      <c r="AY98" s="80">
        <f t="shared" si="52"/>
        <v>3.343782654127482</v>
      </c>
      <c r="AZ98" s="80">
        <f t="shared" si="53"/>
        <v>6.2695924764890281</v>
      </c>
      <c r="BA98" s="80">
        <f t="shared" si="54"/>
        <v>5.433646812957158</v>
      </c>
      <c r="BB98" s="80">
        <f t="shared" si="55"/>
        <v>242.21525600835946</v>
      </c>
      <c r="BC98" s="80">
        <f t="shared" si="31"/>
        <v>19.435736677115987</v>
      </c>
      <c r="BD98" s="80">
        <f t="shared" si="32"/>
        <v>37.61755485893417</v>
      </c>
      <c r="BE98" s="80">
        <f t="shared" si="33"/>
        <v>4.8066875653082546</v>
      </c>
      <c r="BF98" s="81"/>
      <c r="BG98" s="81"/>
      <c r="BH98" s="82" t="s">
        <v>239</v>
      </c>
      <c r="BI98" s="80">
        <f t="shared" si="56"/>
        <v>55.657172720146328</v>
      </c>
      <c r="BJ98" s="80">
        <f t="shared" si="56"/>
        <v>6.6401062416998675</v>
      </c>
      <c r="BK98" s="80">
        <f t="shared" si="57"/>
        <v>65.604249667994694</v>
      </c>
      <c r="BL98" s="80">
        <f t="shared" si="58"/>
        <v>45.949535192563083</v>
      </c>
      <c r="BM98" s="80">
        <f t="shared" si="59"/>
        <v>92.355053873781429</v>
      </c>
      <c r="BN98" s="80">
        <f t="shared" si="60"/>
        <v>4.5152722443559092</v>
      </c>
      <c r="BO98" s="80">
        <f t="shared" si="61"/>
        <v>9.1533180778032044</v>
      </c>
      <c r="BP98" s="80">
        <f t="shared" si="34"/>
        <v>5.9004617752693687</v>
      </c>
    </row>
    <row r="99" spans="1:68" s="76" customFormat="1" x14ac:dyDescent="0.25">
      <c r="A99" s="82" t="s">
        <v>508</v>
      </c>
      <c r="B99" s="113">
        <v>4877</v>
      </c>
      <c r="C99" s="113">
        <v>3927</v>
      </c>
      <c r="D99" s="113">
        <v>3853</v>
      </c>
      <c r="E99" s="113">
        <v>3797</v>
      </c>
      <c r="F99" s="113">
        <v>1664</v>
      </c>
      <c r="G99" s="113">
        <v>69</v>
      </c>
      <c r="H99" s="113">
        <v>327</v>
      </c>
      <c r="I99" s="113">
        <v>788</v>
      </c>
      <c r="J99" s="113">
        <v>86</v>
      </c>
      <c r="K99" s="113">
        <v>198</v>
      </c>
      <c r="L99" s="113">
        <v>200</v>
      </c>
      <c r="M99" s="113">
        <v>95</v>
      </c>
      <c r="N99" s="113">
        <v>150</v>
      </c>
      <c r="O99" s="113">
        <v>37</v>
      </c>
      <c r="P99" s="113">
        <v>362</v>
      </c>
      <c r="Q99" s="113">
        <v>225</v>
      </c>
      <c r="R99" s="113">
        <v>52</v>
      </c>
      <c r="S99" s="113">
        <v>55</v>
      </c>
      <c r="T99" s="113">
        <v>47</v>
      </c>
      <c r="U99" s="113">
        <v>49</v>
      </c>
      <c r="V99" s="113">
        <v>39</v>
      </c>
      <c r="W99" s="113">
        <v>465</v>
      </c>
      <c r="X99" s="113">
        <v>22</v>
      </c>
      <c r="Y99" s="113">
        <v>20</v>
      </c>
      <c r="Z99" s="113">
        <v>8</v>
      </c>
      <c r="AA99" s="113">
        <v>1305</v>
      </c>
      <c r="AB99" s="113">
        <v>74</v>
      </c>
      <c r="AC99" s="113">
        <v>131</v>
      </c>
      <c r="AD99" s="113">
        <v>47</v>
      </c>
      <c r="AE99" s="79"/>
      <c r="AF99" s="79"/>
      <c r="AG99" s="82" t="s">
        <v>508</v>
      </c>
      <c r="AH99" s="80">
        <f t="shared" si="35"/>
        <v>14.148041828993234</v>
      </c>
      <c r="AI99" s="80">
        <f t="shared" si="36"/>
        <v>67.049415624359227</v>
      </c>
      <c r="AJ99" s="80">
        <f t="shared" si="37"/>
        <v>161.5747385687923</v>
      </c>
      <c r="AK99" s="80">
        <f t="shared" si="38"/>
        <v>17.633791265121999</v>
      </c>
      <c r="AL99" s="80">
        <f t="shared" si="39"/>
        <v>40.598728726676235</v>
      </c>
      <c r="AM99" s="80">
        <f t="shared" si="40"/>
        <v>41.008816895632556</v>
      </c>
      <c r="AN99" s="80">
        <f t="shared" si="41"/>
        <v>19.479188025425465</v>
      </c>
      <c r="AO99" s="80">
        <f t="shared" si="42"/>
        <v>30.756612671724422</v>
      </c>
      <c r="AP99" s="80">
        <f t="shared" si="43"/>
        <v>7.5866311256920236</v>
      </c>
      <c r="AQ99" s="80">
        <f t="shared" si="44"/>
        <v>74.225958581094929</v>
      </c>
      <c r="AR99" s="80">
        <f t="shared" si="45"/>
        <v>46.134919007586632</v>
      </c>
      <c r="AS99" s="80">
        <f t="shared" si="46"/>
        <v>10.662292392864465</v>
      </c>
      <c r="AT99" s="80">
        <f t="shared" si="47"/>
        <v>11.277424646298956</v>
      </c>
      <c r="AU99" s="80">
        <f t="shared" si="48"/>
        <v>9.6370719704736523</v>
      </c>
      <c r="AV99" s="80">
        <f t="shared" si="49"/>
        <v>10.047160139429977</v>
      </c>
      <c r="AW99" s="80">
        <f t="shared" si="50"/>
        <v>7.9967192946483499</v>
      </c>
      <c r="AX99" s="80">
        <f t="shared" si="51"/>
        <v>95.345499282345699</v>
      </c>
      <c r="AY99" s="80">
        <f t="shared" si="52"/>
        <v>4.5109698585195819</v>
      </c>
      <c r="AZ99" s="80">
        <f t="shared" si="53"/>
        <v>4.1008816895632565</v>
      </c>
      <c r="BA99" s="80">
        <f t="shared" si="54"/>
        <v>1.6403526758253024</v>
      </c>
      <c r="BB99" s="80">
        <f t="shared" si="55"/>
        <v>267.58253024400244</v>
      </c>
      <c r="BC99" s="80">
        <f t="shared" si="31"/>
        <v>15.173262251384047</v>
      </c>
      <c r="BD99" s="80">
        <f t="shared" si="32"/>
        <v>26.860775066639327</v>
      </c>
      <c r="BE99" s="80">
        <f t="shared" si="33"/>
        <v>9.6370719704736523</v>
      </c>
      <c r="BF99" s="81"/>
      <c r="BG99" s="81"/>
      <c r="BH99" s="82" t="s">
        <v>508</v>
      </c>
      <c r="BI99" s="80">
        <f t="shared" si="56"/>
        <v>58.396055022060729</v>
      </c>
      <c r="BJ99" s="80">
        <f t="shared" si="56"/>
        <v>13.695022386094285</v>
      </c>
      <c r="BK99" s="80">
        <f t="shared" si="57"/>
        <v>95.338425072425593</v>
      </c>
      <c r="BL99" s="80">
        <f t="shared" si="58"/>
        <v>52.673163023439557</v>
      </c>
      <c r="BM99" s="80">
        <f t="shared" si="59"/>
        <v>118.41100076394194</v>
      </c>
      <c r="BN99" s="80">
        <f t="shared" si="60"/>
        <v>12.904924940742692</v>
      </c>
      <c r="BO99" s="80">
        <f t="shared" si="61"/>
        <v>13.221153846153847</v>
      </c>
      <c r="BP99" s="80">
        <f t="shared" si="34"/>
        <v>11.968423733129615</v>
      </c>
    </row>
    <row r="100" spans="1:68" s="76" customFormat="1" x14ac:dyDescent="0.25">
      <c r="A100" s="82" t="s">
        <v>240</v>
      </c>
      <c r="B100" s="113">
        <v>4826</v>
      </c>
      <c r="C100" s="113">
        <v>3768</v>
      </c>
      <c r="D100" s="113">
        <v>3701</v>
      </c>
      <c r="E100" s="113">
        <v>3655</v>
      </c>
      <c r="F100" s="113">
        <v>1459</v>
      </c>
      <c r="G100" s="113">
        <v>63</v>
      </c>
      <c r="H100" s="113">
        <v>387</v>
      </c>
      <c r="I100" s="113">
        <v>629</v>
      </c>
      <c r="J100" s="113">
        <v>87</v>
      </c>
      <c r="K100" s="113">
        <v>154</v>
      </c>
      <c r="L100" s="113">
        <v>124</v>
      </c>
      <c r="M100" s="113">
        <v>52</v>
      </c>
      <c r="N100" s="113">
        <v>105</v>
      </c>
      <c r="O100" s="113">
        <v>37</v>
      </c>
      <c r="P100" s="113">
        <v>474</v>
      </c>
      <c r="Q100" s="113">
        <v>221</v>
      </c>
      <c r="R100" s="113">
        <v>41</v>
      </c>
      <c r="S100" s="113">
        <v>34</v>
      </c>
      <c r="T100" s="113">
        <v>15</v>
      </c>
      <c r="U100" s="113">
        <v>64</v>
      </c>
      <c r="V100" s="113">
        <v>46</v>
      </c>
      <c r="W100" s="113">
        <v>448</v>
      </c>
      <c r="X100" s="113">
        <v>7</v>
      </c>
      <c r="Y100" s="113">
        <v>35</v>
      </c>
      <c r="Z100" s="113">
        <v>16</v>
      </c>
      <c r="AA100" s="113">
        <v>1160</v>
      </c>
      <c r="AB100" s="113">
        <v>74</v>
      </c>
      <c r="AC100" s="113">
        <v>127</v>
      </c>
      <c r="AD100" s="113">
        <v>16</v>
      </c>
      <c r="AE100" s="79"/>
      <c r="AF100" s="79"/>
      <c r="AG100" s="82" t="s">
        <v>240</v>
      </c>
      <c r="AH100" s="80">
        <f t="shared" si="35"/>
        <v>13.054289266473269</v>
      </c>
      <c r="AI100" s="80">
        <f t="shared" si="36"/>
        <v>80.190634065478662</v>
      </c>
      <c r="AJ100" s="80">
        <f t="shared" si="37"/>
        <v>130.33568172399504</v>
      </c>
      <c r="AK100" s="80">
        <f t="shared" si="38"/>
        <v>18.027351844177371</v>
      </c>
      <c r="AL100" s="80">
        <f t="shared" si="39"/>
        <v>31.910484873601327</v>
      </c>
      <c r="AM100" s="80">
        <f t="shared" si="40"/>
        <v>25.6941566514712</v>
      </c>
      <c r="AN100" s="80">
        <f t="shared" si="41"/>
        <v>10.774968918358891</v>
      </c>
      <c r="AO100" s="80">
        <f t="shared" si="42"/>
        <v>21.757148777455452</v>
      </c>
      <c r="AP100" s="80">
        <f t="shared" si="43"/>
        <v>7.6668048072938246</v>
      </c>
      <c r="AQ100" s="80">
        <f t="shared" si="44"/>
        <v>98.217985909656022</v>
      </c>
      <c r="AR100" s="80">
        <f t="shared" si="45"/>
        <v>45.793617903025279</v>
      </c>
      <c r="AS100" s="80">
        <f t="shared" si="46"/>
        <v>8.4956485702445086</v>
      </c>
      <c r="AT100" s="80">
        <f t="shared" si="47"/>
        <v>7.0451719850808123</v>
      </c>
      <c r="AU100" s="80">
        <f t="shared" si="48"/>
        <v>3.1081641110650642</v>
      </c>
      <c r="AV100" s="80">
        <f t="shared" si="49"/>
        <v>13.26150020721094</v>
      </c>
      <c r="AW100" s="80">
        <f t="shared" si="50"/>
        <v>9.5317032739328624</v>
      </c>
      <c r="AX100" s="80">
        <f t="shared" si="51"/>
        <v>92.830501450476589</v>
      </c>
      <c r="AY100" s="80">
        <f t="shared" si="52"/>
        <v>1.4504765851636967</v>
      </c>
      <c r="AZ100" s="80">
        <f t="shared" si="53"/>
        <v>7.2523829258184831</v>
      </c>
      <c r="BA100" s="80">
        <f t="shared" si="54"/>
        <v>3.315375051802735</v>
      </c>
      <c r="BB100" s="80">
        <f t="shared" si="55"/>
        <v>240.36469125569829</v>
      </c>
      <c r="BC100" s="80">
        <f t="shared" si="31"/>
        <v>15.333609614587649</v>
      </c>
      <c r="BD100" s="80">
        <f t="shared" si="32"/>
        <v>26.315789473684209</v>
      </c>
      <c r="BE100" s="80">
        <f t="shared" si="33"/>
        <v>3.315375051802735</v>
      </c>
      <c r="BF100" s="81"/>
      <c r="BG100" s="81"/>
      <c r="BH100" s="82" t="s">
        <v>240</v>
      </c>
      <c r="BI100" s="80">
        <f t="shared" si="56"/>
        <v>59.713590921372599</v>
      </c>
      <c r="BJ100" s="80">
        <f t="shared" si="56"/>
        <v>11.217510259917921</v>
      </c>
      <c r="BK100" s="80">
        <f t="shared" si="57"/>
        <v>129.68536251709986</v>
      </c>
      <c r="BL100" s="80">
        <f t="shared" si="58"/>
        <v>33.926128590971274</v>
      </c>
      <c r="BM100" s="80">
        <f t="shared" si="59"/>
        <v>118.89596602972399</v>
      </c>
      <c r="BN100" s="80">
        <f t="shared" si="60"/>
        <v>17.510259917920656</v>
      </c>
      <c r="BO100" s="80">
        <f t="shared" si="61"/>
        <v>4.7978067169294034</v>
      </c>
      <c r="BP100" s="80">
        <f t="shared" si="34"/>
        <v>4.2462845010615711</v>
      </c>
    </row>
    <row r="101" spans="1:68" s="76" customFormat="1" x14ac:dyDescent="0.25">
      <c r="A101" s="82" t="s">
        <v>241</v>
      </c>
      <c r="B101" s="113">
        <v>8900</v>
      </c>
      <c r="C101" s="113">
        <v>7049</v>
      </c>
      <c r="D101" s="113">
        <v>6932</v>
      </c>
      <c r="E101" s="113">
        <v>6794</v>
      </c>
      <c r="F101" s="113">
        <v>3199</v>
      </c>
      <c r="G101" s="113">
        <v>158</v>
      </c>
      <c r="H101" s="113">
        <v>646</v>
      </c>
      <c r="I101" s="113">
        <v>1187</v>
      </c>
      <c r="J101" s="113">
        <v>188</v>
      </c>
      <c r="K101" s="113">
        <v>336</v>
      </c>
      <c r="L101" s="113">
        <v>347</v>
      </c>
      <c r="M101" s="113">
        <v>85</v>
      </c>
      <c r="N101" s="113">
        <v>262</v>
      </c>
      <c r="O101" s="113">
        <v>59</v>
      </c>
      <c r="P101" s="113">
        <v>306</v>
      </c>
      <c r="Q101" s="113">
        <v>281</v>
      </c>
      <c r="R101" s="113">
        <v>42</v>
      </c>
      <c r="S101" s="113">
        <v>60</v>
      </c>
      <c r="T101" s="113">
        <v>3</v>
      </c>
      <c r="U101" s="113">
        <v>20</v>
      </c>
      <c r="V101" s="113">
        <v>46</v>
      </c>
      <c r="W101" s="113">
        <v>483</v>
      </c>
      <c r="X101" s="113">
        <v>6</v>
      </c>
      <c r="Y101" s="113">
        <v>54</v>
      </c>
      <c r="Z101" s="113">
        <v>15</v>
      </c>
      <c r="AA101" s="113">
        <v>2122</v>
      </c>
      <c r="AB101" s="113">
        <v>201</v>
      </c>
      <c r="AC101" s="113">
        <v>306</v>
      </c>
      <c r="AD101" s="113">
        <v>44</v>
      </c>
      <c r="AE101" s="79"/>
      <c r="AF101" s="79"/>
      <c r="AG101" s="82" t="s">
        <v>241</v>
      </c>
      <c r="AH101" s="80">
        <f t="shared" si="35"/>
        <v>17.752808988764045</v>
      </c>
      <c r="AI101" s="80">
        <f t="shared" si="36"/>
        <v>72.584269662921344</v>
      </c>
      <c r="AJ101" s="80">
        <f t="shared" si="37"/>
        <v>133.37078651685394</v>
      </c>
      <c r="AK101" s="80">
        <f t="shared" si="38"/>
        <v>21.123595505617978</v>
      </c>
      <c r="AL101" s="80">
        <f t="shared" si="39"/>
        <v>37.752808988764045</v>
      </c>
      <c r="AM101" s="80">
        <f t="shared" si="40"/>
        <v>38.988764044943821</v>
      </c>
      <c r="AN101" s="80">
        <f t="shared" si="41"/>
        <v>9.5505617977528097</v>
      </c>
      <c r="AO101" s="80">
        <f t="shared" si="42"/>
        <v>29.438202247191011</v>
      </c>
      <c r="AP101" s="80">
        <f t="shared" si="43"/>
        <v>6.6292134831460672</v>
      </c>
      <c r="AQ101" s="80">
        <f t="shared" si="44"/>
        <v>34.382022471910112</v>
      </c>
      <c r="AR101" s="80">
        <f t="shared" si="45"/>
        <v>31.573033707865168</v>
      </c>
      <c r="AS101" s="80">
        <f t="shared" si="46"/>
        <v>4.7191011235955056</v>
      </c>
      <c r="AT101" s="80">
        <f t="shared" si="47"/>
        <v>6.7415730337078656</v>
      </c>
      <c r="AU101" s="80">
        <f t="shared" si="48"/>
        <v>0.33707865168539325</v>
      </c>
      <c r="AV101" s="80">
        <f t="shared" si="49"/>
        <v>2.2471910112359552</v>
      </c>
      <c r="AW101" s="80">
        <f t="shared" si="50"/>
        <v>5.1685393258426959</v>
      </c>
      <c r="AX101" s="80">
        <f t="shared" si="51"/>
        <v>54.269662921348313</v>
      </c>
      <c r="AY101" s="80">
        <f t="shared" si="52"/>
        <v>0.6741573033707865</v>
      </c>
      <c r="AZ101" s="80">
        <f t="shared" si="53"/>
        <v>6.0674157303370784</v>
      </c>
      <c r="BA101" s="80">
        <f t="shared" si="54"/>
        <v>1.6853932584269664</v>
      </c>
      <c r="BB101" s="80">
        <f t="shared" si="55"/>
        <v>238.42696629213484</v>
      </c>
      <c r="BC101" s="80">
        <f t="shared" si="31"/>
        <v>22.584269662921347</v>
      </c>
      <c r="BD101" s="80">
        <f t="shared" si="32"/>
        <v>34.382022471910112</v>
      </c>
      <c r="BE101" s="80">
        <f t="shared" si="33"/>
        <v>4.9438202247191008</v>
      </c>
      <c r="BF101" s="81"/>
      <c r="BG101" s="81"/>
      <c r="BH101" s="82" t="s">
        <v>241</v>
      </c>
      <c r="BI101" s="80">
        <f t="shared" si="56"/>
        <v>40.536641661858056</v>
      </c>
      <c r="BJ101" s="80">
        <f t="shared" si="56"/>
        <v>6.1819252281424788</v>
      </c>
      <c r="BK101" s="80">
        <f t="shared" si="57"/>
        <v>45.039740947895204</v>
      </c>
      <c r="BL101" s="80">
        <f t="shared" si="58"/>
        <v>51.074477480129524</v>
      </c>
      <c r="BM101" s="80">
        <f t="shared" si="59"/>
        <v>68.520357497517381</v>
      </c>
      <c r="BN101" s="80">
        <f t="shared" si="60"/>
        <v>2.9437739181630853</v>
      </c>
      <c r="BO101" s="80">
        <f t="shared" si="61"/>
        <v>1.8755861206627071</v>
      </c>
      <c r="BP101" s="80">
        <f t="shared" si="34"/>
        <v>6.2420201447013763</v>
      </c>
    </row>
    <row r="102" spans="1:68" s="76" customFormat="1" x14ac:dyDescent="0.25">
      <c r="A102" s="82" t="s">
        <v>242</v>
      </c>
      <c r="B102" s="113">
        <v>8408</v>
      </c>
      <c r="C102" s="113">
        <v>6175</v>
      </c>
      <c r="D102" s="113">
        <v>6041</v>
      </c>
      <c r="E102" s="113">
        <v>5880</v>
      </c>
      <c r="F102" s="113">
        <v>1675</v>
      </c>
      <c r="G102" s="113">
        <v>54</v>
      </c>
      <c r="H102" s="113">
        <v>521</v>
      </c>
      <c r="I102" s="113">
        <v>675</v>
      </c>
      <c r="J102" s="113">
        <v>84</v>
      </c>
      <c r="K102" s="113">
        <v>210</v>
      </c>
      <c r="L102" s="113">
        <v>133</v>
      </c>
      <c r="M102" s="113">
        <v>166</v>
      </c>
      <c r="N102" s="113">
        <v>185</v>
      </c>
      <c r="O102" s="113">
        <v>18</v>
      </c>
      <c r="P102" s="113">
        <v>769</v>
      </c>
      <c r="Q102" s="113">
        <v>235</v>
      </c>
      <c r="R102" s="113">
        <v>102</v>
      </c>
      <c r="S102" s="113">
        <v>30</v>
      </c>
      <c r="T102" s="113">
        <v>3</v>
      </c>
      <c r="U102" s="113">
        <v>48</v>
      </c>
      <c r="V102" s="113">
        <v>88</v>
      </c>
      <c r="W102" s="113">
        <v>646</v>
      </c>
      <c r="X102" s="113">
        <v>3</v>
      </c>
      <c r="Y102" s="113">
        <v>39</v>
      </c>
      <c r="Z102" s="113">
        <v>11</v>
      </c>
      <c r="AA102" s="113">
        <v>1453</v>
      </c>
      <c r="AB102" s="113">
        <v>99</v>
      </c>
      <c r="AC102" s="113">
        <v>179</v>
      </c>
      <c r="AD102" s="113">
        <v>37</v>
      </c>
      <c r="AE102" s="79"/>
      <c r="AF102" s="79"/>
      <c r="AG102" s="82" t="s">
        <v>242</v>
      </c>
      <c r="AH102" s="80">
        <f t="shared" si="35"/>
        <v>6.4224548049476686</v>
      </c>
      <c r="AI102" s="80">
        <f t="shared" si="36"/>
        <v>61.964795432921029</v>
      </c>
      <c r="AJ102" s="80">
        <f t="shared" si="37"/>
        <v>80.280685061845872</v>
      </c>
      <c r="AK102" s="80">
        <f t="shared" si="38"/>
        <v>9.9904852521408198</v>
      </c>
      <c r="AL102" s="80">
        <f t="shared" si="39"/>
        <v>24.976213130352047</v>
      </c>
      <c r="AM102" s="80">
        <f t="shared" si="40"/>
        <v>15.818268315889631</v>
      </c>
      <c r="AN102" s="80">
        <f t="shared" si="41"/>
        <v>19.743101807802091</v>
      </c>
      <c r="AO102" s="80">
        <f t="shared" si="42"/>
        <v>22.002854424357757</v>
      </c>
      <c r="AP102" s="80">
        <f t="shared" si="43"/>
        <v>2.1408182683158894</v>
      </c>
      <c r="AQ102" s="80">
        <f t="shared" si="44"/>
        <v>91.46051379638439</v>
      </c>
      <c r="AR102" s="80">
        <f t="shared" si="45"/>
        <v>27.949571836346337</v>
      </c>
      <c r="AS102" s="80">
        <f t="shared" si="46"/>
        <v>12.131303520456708</v>
      </c>
      <c r="AT102" s="80">
        <f t="shared" si="47"/>
        <v>3.5680304471931494</v>
      </c>
      <c r="AU102" s="80">
        <f t="shared" si="48"/>
        <v>0.35680304471931495</v>
      </c>
      <c r="AV102" s="80">
        <f t="shared" si="49"/>
        <v>5.7088487155090393</v>
      </c>
      <c r="AW102" s="80">
        <f t="shared" si="50"/>
        <v>10.466222645099904</v>
      </c>
      <c r="AX102" s="80">
        <f t="shared" si="51"/>
        <v>76.831588962892482</v>
      </c>
      <c r="AY102" s="80">
        <f t="shared" si="52"/>
        <v>0.35680304471931495</v>
      </c>
      <c r="AZ102" s="80">
        <f t="shared" si="53"/>
        <v>4.6384395813510944</v>
      </c>
      <c r="BA102" s="80">
        <f t="shared" si="54"/>
        <v>1.308277830637488</v>
      </c>
      <c r="BB102" s="80">
        <f t="shared" si="55"/>
        <v>172.81160799238822</v>
      </c>
      <c r="BC102" s="80">
        <f t="shared" si="31"/>
        <v>11.774500475737392</v>
      </c>
      <c r="BD102" s="80">
        <f t="shared" si="32"/>
        <v>21.289248334919122</v>
      </c>
      <c r="BE102" s="80">
        <f t="shared" si="33"/>
        <v>4.4005708848715503</v>
      </c>
      <c r="BF102" s="81"/>
      <c r="BG102" s="81"/>
      <c r="BH102" s="82" t="s">
        <v>242</v>
      </c>
      <c r="BI102" s="80">
        <f t="shared" si="56"/>
        <v>38.900844231087568</v>
      </c>
      <c r="BJ102" s="80">
        <f t="shared" si="56"/>
        <v>17.346938775510203</v>
      </c>
      <c r="BK102" s="80">
        <f t="shared" si="57"/>
        <v>130.78231292517006</v>
      </c>
      <c r="BL102" s="80">
        <f t="shared" si="58"/>
        <v>22.619047619047617</v>
      </c>
      <c r="BM102" s="80">
        <f t="shared" si="59"/>
        <v>104.61538461538461</v>
      </c>
      <c r="BN102" s="80">
        <f t="shared" si="60"/>
        <v>8.1632653061224492</v>
      </c>
      <c r="BO102" s="80">
        <f t="shared" si="61"/>
        <v>1.791044776119403</v>
      </c>
      <c r="BP102" s="80">
        <f t="shared" si="34"/>
        <v>5.9919028340080969</v>
      </c>
    </row>
    <row r="103" spans="1:68" s="76" customFormat="1" x14ac:dyDescent="0.25">
      <c r="A103" s="82" t="s">
        <v>243</v>
      </c>
      <c r="B103" s="113">
        <v>3689</v>
      </c>
      <c r="C103" s="113">
        <v>2969</v>
      </c>
      <c r="D103" s="113">
        <v>2917</v>
      </c>
      <c r="E103" s="113">
        <v>2866</v>
      </c>
      <c r="F103" s="113">
        <v>1245</v>
      </c>
      <c r="G103" s="113">
        <v>73</v>
      </c>
      <c r="H103" s="113">
        <v>184</v>
      </c>
      <c r="I103" s="113">
        <v>485</v>
      </c>
      <c r="J103" s="113">
        <v>61</v>
      </c>
      <c r="K103" s="113">
        <v>163</v>
      </c>
      <c r="L103" s="113">
        <v>105</v>
      </c>
      <c r="M103" s="113">
        <v>62</v>
      </c>
      <c r="N103" s="113">
        <v>116</v>
      </c>
      <c r="O103" s="113">
        <v>22</v>
      </c>
      <c r="P103" s="113">
        <v>358</v>
      </c>
      <c r="Q103" s="113">
        <v>166</v>
      </c>
      <c r="R103" s="113">
        <v>33</v>
      </c>
      <c r="S103" s="113">
        <v>38</v>
      </c>
      <c r="T103" s="113">
        <v>1</v>
      </c>
      <c r="U103" s="113">
        <v>27</v>
      </c>
      <c r="V103" s="113">
        <v>21</v>
      </c>
      <c r="W103" s="113">
        <v>325</v>
      </c>
      <c r="X103" s="113">
        <v>12</v>
      </c>
      <c r="Y103" s="113">
        <v>16</v>
      </c>
      <c r="Z103" s="113">
        <v>11</v>
      </c>
      <c r="AA103" s="113">
        <v>878</v>
      </c>
      <c r="AB103" s="113">
        <v>80</v>
      </c>
      <c r="AC103" s="113">
        <v>115</v>
      </c>
      <c r="AD103" s="113">
        <v>21</v>
      </c>
      <c r="AE103" s="79"/>
      <c r="AF103" s="79"/>
      <c r="AG103" s="82" t="s">
        <v>243</v>
      </c>
      <c r="AH103" s="80">
        <f t="shared" si="35"/>
        <v>19.788560585524532</v>
      </c>
      <c r="AI103" s="80">
        <f t="shared" si="36"/>
        <v>49.878015722417999</v>
      </c>
      <c r="AJ103" s="80">
        <f t="shared" si="37"/>
        <v>131.47194361615612</v>
      </c>
      <c r="AK103" s="80">
        <f t="shared" si="38"/>
        <v>16.535646516671186</v>
      </c>
      <c r="AL103" s="80">
        <f t="shared" si="39"/>
        <v>44.185416101924638</v>
      </c>
      <c r="AM103" s="80">
        <f t="shared" si="40"/>
        <v>28.462998102466791</v>
      </c>
      <c r="AN103" s="80">
        <f t="shared" si="41"/>
        <v>16.806722689075631</v>
      </c>
      <c r="AO103" s="80">
        <f t="shared" si="42"/>
        <v>31.444835998915696</v>
      </c>
      <c r="AP103" s="80">
        <f t="shared" si="43"/>
        <v>5.9636757928978046</v>
      </c>
      <c r="AQ103" s="80">
        <f t="shared" si="44"/>
        <v>97.045269720791538</v>
      </c>
      <c r="AR103" s="80">
        <f t="shared" si="45"/>
        <v>44.998644619137977</v>
      </c>
      <c r="AS103" s="80">
        <f t="shared" si="46"/>
        <v>8.9455136893467078</v>
      </c>
      <c r="AT103" s="80">
        <f t="shared" si="47"/>
        <v>10.300894551368934</v>
      </c>
      <c r="AU103" s="80">
        <f t="shared" si="48"/>
        <v>0.27107617240444565</v>
      </c>
      <c r="AV103" s="80">
        <f t="shared" si="49"/>
        <v>7.3190566549200327</v>
      </c>
      <c r="AW103" s="80">
        <f t="shared" si="50"/>
        <v>5.6925996204933584</v>
      </c>
      <c r="AX103" s="80">
        <f t="shared" si="51"/>
        <v>88.099756031444841</v>
      </c>
      <c r="AY103" s="80">
        <f t="shared" si="52"/>
        <v>3.252914068853348</v>
      </c>
      <c r="AZ103" s="80">
        <f t="shared" si="53"/>
        <v>4.3372187584711304</v>
      </c>
      <c r="BA103" s="80">
        <f t="shared" si="54"/>
        <v>2.9818378964489023</v>
      </c>
      <c r="BB103" s="80">
        <f t="shared" si="55"/>
        <v>238.0048793711033</v>
      </c>
      <c r="BC103" s="80">
        <f t="shared" si="31"/>
        <v>21.686093792355653</v>
      </c>
      <c r="BD103" s="80">
        <f t="shared" si="32"/>
        <v>31.173759826511251</v>
      </c>
      <c r="BE103" s="80">
        <f t="shared" si="33"/>
        <v>5.6925996204933584</v>
      </c>
      <c r="BF103" s="81"/>
      <c r="BG103" s="81"/>
      <c r="BH103" s="82" t="s">
        <v>243</v>
      </c>
      <c r="BI103" s="80">
        <f t="shared" si="56"/>
        <v>56.907781967775115</v>
      </c>
      <c r="BJ103" s="80">
        <f t="shared" si="56"/>
        <v>11.51430565247732</v>
      </c>
      <c r="BK103" s="80">
        <f t="shared" si="57"/>
        <v>124.91277041172366</v>
      </c>
      <c r="BL103" s="80">
        <f t="shared" si="58"/>
        <v>36.636427076064201</v>
      </c>
      <c r="BM103" s="80">
        <f t="shared" si="59"/>
        <v>109.46446615021893</v>
      </c>
      <c r="BN103" s="80">
        <f t="shared" si="60"/>
        <v>9.4207955338450802</v>
      </c>
      <c r="BO103" s="80">
        <f t="shared" si="61"/>
        <v>9.6385542168674707</v>
      </c>
      <c r="BP103" s="80">
        <f t="shared" si="34"/>
        <v>7.0730885820141456</v>
      </c>
    </row>
    <row r="104" spans="1:68" s="76" customFormat="1" x14ac:dyDescent="0.25">
      <c r="A104" s="82" t="s">
        <v>244</v>
      </c>
      <c r="B104" s="113">
        <v>6954</v>
      </c>
      <c r="C104" s="113">
        <v>5612</v>
      </c>
      <c r="D104" s="113">
        <v>5528</v>
      </c>
      <c r="E104" s="113">
        <v>5437</v>
      </c>
      <c r="F104" s="113">
        <v>2413</v>
      </c>
      <c r="G104" s="113">
        <v>111</v>
      </c>
      <c r="H104" s="113">
        <v>472</v>
      </c>
      <c r="I104" s="113">
        <v>922</v>
      </c>
      <c r="J104" s="113">
        <v>126</v>
      </c>
      <c r="K104" s="113">
        <v>261</v>
      </c>
      <c r="L104" s="113">
        <v>221</v>
      </c>
      <c r="M104" s="113">
        <v>131</v>
      </c>
      <c r="N104" s="113">
        <v>212</v>
      </c>
      <c r="O104" s="113">
        <v>46</v>
      </c>
      <c r="P104" s="113">
        <v>381</v>
      </c>
      <c r="Q104" s="113">
        <v>315</v>
      </c>
      <c r="R104" s="113">
        <v>70</v>
      </c>
      <c r="S104" s="113">
        <v>53</v>
      </c>
      <c r="T104" s="113">
        <v>6</v>
      </c>
      <c r="U104" s="113">
        <v>29</v>
      </c>
      <c r="V104" s="113">
        <v>61</v>
      </c>
      <c r="W104" s="113">
        <v>738</v>
      </c>
      <c r="X104" s="113">
        <v>10</v>
      </c>
      <c r="Y104" s="113">
        <v>49</v>
      </c>
      <c r="Z104" s="113">
        <v>18</v>
      </c>
      <c r="AA104" s="113">
        <v>1682</v>
      </c>
      <c r="AB104" s="113">
        <v>127</v>
      </c>
      <c r="AC104" s="113">
        <v>282</v>
      </c>
      <c r="AD104" s="113">
        <v>40</v>
      </c>
      <c r="AE104" s="79"/>
      <c r="AF104" s="79"/>
      <c r="AG104" s="82" t="s">
        <v>244</v>
      </c>
      <c r="AH104" s="80">
        <f t="shared" si="35"/>
        <v>15.962036238136326</v>
      </c>
      <c r="AI104" s="80">
        <f t="shared" si="36"/>
        <v>67.87460454414726</v>
      </c>
      <c r="AJ104" s="80">
        <f t="shared" si="37"/>
        <v>132.58556226632155</v>
      </c>
      <c r="AK104" s="80">
        <f t="shared" si="38"/>
        <v>18.119068162208801</v>
      </c>
      <c r="AL104" s="80">
        <f t="shared" si="39"/>
        <v>37.532355478861085</v>
      </c>
      <c r="AM104" s="80">
        <f t="shared" si="40"/>
        <v>31.780270348001149</v>
      </c>
      <c r="AN104" s="80">
        <f t="shared" si="41"/>
        <v>18.83807880356629</v>
      </c>
      <c r="AO104" s="80">
        <f t="shared" si="42"/>
        <v>30.486051193557664</v>
      </c>
      <c r="AP104" s="80">
        <f t="shared" si="43"/>
        <v>6.614897900488927</v>
      </c>
      <c r="AQ104" s="80">
        <f t="shared" si="44"/>
        <v>54.788610871440902</v>
      </c>
      <c r="AR104" s="80">
        <f t="shared" si="45"/>
        <v>45.297670405522005</v>
      </c>
      <c r="AS104" s="80">
        <f t="shared" si="46"/>
        <v>10.06614897900489</v>
      </c>
      <c r="AT104" s="80">
        <f t="shared" si="47"/>
        <v>7.621512798389416</v>
      </c>
      <c r="AU104" s="80">
        <f t="shared" si="48"/>
        <v>0.86281276962899056</v>
      </c>
      <c r="AV104" s="80">
        <f t="shared" si="49"/>
        <v>4.1702617198734542</v>
      </c>
      <c r="AW104" s="80">
        <f t="shared" si="50"/>
        <v>8.7719298245614024</v>
      </c>
      <c r="AX104" s="80">
        <f t="shared" si="51"/>
        <v>106.12597066436582</v>
      </c>
      <c r="AY104" s="80">
        <f t="shared" si="52"/>
        <v>1.4380212827149843</v>
      </c>
      <c r="AZ104" s="80">
        <f t="shared" si="53"/>
        <v>7.0463042853034219</v>
      </c>
      <c r="BA104" s="80">
        <f t="shared" si="54"/>
        <v>2.5884383088869711</v>
      </c>
      <c r="BB104" s="80">
        <f t="shared" si="55"/>
        <v>241.87517975266036</v>
      </c>
      <c r="BC104" s="80">
        <f t="shared" si="31"/>
        <v>18.262870290480301</v>
      </c>
      <c r="BD104" s="80">
        <f t="shared" si="32"/>
        <v>40.55220017256255</v>
      </c>
      <c r="BE104" s="80">
        <f t="shared" si="33"/>
        <v>5.7520851308599372</v>
      </c>
      <c r="BF104" s="81"/>
      <c r="BG104" s="81"/>
      <c r="BH104" s="82" t="s">
        <v>244</v>
      </c>
      <c r="BI104" s="80">
        <f t="shared" si="56"/>
        <v>56.982633863965262</v>
      </c>
      <c r="BJ104" s="80">
        <f t="shared" si="56"/>
        <v>12.874747103181901</v>
      </c>
      <c r="BK104" s="80">
        <f t="shared" si="57"/>
        <v>70.075409233032914</v>
      </c>
      <c r="BL104" s="80">
        <f t="shared" si="58"/>
        <v>40.647415854331435</v>
      </c>
      <c r="BM104" s="80">
        <f t="shared" si="59"/>
        <v>131.50392017106202</v>
      </c>
      <c r="BN104" s="80">
        <f t="shared" si="60"/>
        <v>5.3338237998896449</v>
      </c>
      <c r="BO104" s="80">
        <f t="shared" si="61"/>
        <v>4.1442188147534189</v>
      </c>
      <c r="BP104" s="80">
        <f t="shared" si="34"/>
        <v>7.1275837491090526</v>
      </c>
    </row>
    <row r="105" spans="1:68" s="76" customFormat="1" x14ac:dyDescent="0.25">
      <c r="A105" s="82" t="s">
        <v>245</v>
      </c>
      <c r="B105" s="113">
        <v>7993</v>
      </c>
      <c r="C105" s="113">
        <v>6169</v>
      </c>
      <c r="D105" s="113">
        <v>6050</v>
      </c>
      <c r="E105" s="113">
        <v>5952</v>
      </c>
      <c r="F105" s="113">
        <v>2688</v>
      </c>
      <c r="G105" s="113">
        <v>92</v>
      </c>
      <c r="H105" s="113">
        <v>398</v>
      </c>
      <c r="I105" s="113">
        <v>998</v>
      </c>
      <c r="J105" s="113">
        <v>151</v>
      </c>
      <c r="K105" s="113">
        <v>302</v>
      </c>
      <c r="L105" s="113">
        <v>298</v>
      </c>
      <c r="M105" s="113">
        <v>88</v>
      </c>
      <c r="N105" s="113">
        <v>181</v>
      </c>
      <c r="O105" s="113">
        <v>36</v>
      </c>
      <c r="P105" s="113">
        <v>499</v>
      </c>
      <c r="Q105" s="113">
        <v>316</v>
      </c>
      <c r="R105" s="113">
        <v>51</v>
      </c>
      <c r="S105" s="113">
        <v>69</v>
      </c>
      <c r="T105" s="113">
        <v>10</v>
      </c>
      <c r="U105" s="113">
        <v>58</v>
      </c>
      <c r="V105" s="113">
        <v>79</v>
      </c>
      <c r="W105" s="113">
        <v>419</v>
      </c>
      <c r="X105" s="113">
        <v>8</v>
      </c>
      <c r="Y105" s="113">
        <v>42</v>
      </c>
      <c r="Z105" s="113">
        <v>30</v>
      </c>
      <c r="AA105" s="113">
        <v>1748</v>
      </c>
      <c r="AB105" s="113">
        <v>128</v>
      </c>
      <c r="AC105" s="113">
        <v>279</v>
      </c>
      <c r="AD105" s="113">
        <v>37</v>
      </c>
      <c r="AE105" s="79"/>
      <c r="AF105" s="79"/>
      <c r="AG105" s="82" t="s">
        <v>245</v>
      </c>
      <c r="AH105" s="80">
        <f t="shared" si="35"/>
        <v>11.510071312398349</v>
      </c>
      <c r="AI105" s="80">
        <f t="shared" si="36"/>
        <v>49.793569373201549</v>
      </c>
      <c r="AJ105" s="80">
        <f t="shared" si="37"/>
        <v>124.8592518453647</v>
      </c>
      <c r="AK105" s="80">
        <f t="shared" si="38"/>
        <v>18.891530088827722</v>
      </c>
      <c r="AL105" s="80">
        <f t="shared" si="39"/>
        <v>37.783060177655443</v>
      </c>
      <c r="AM105" s="80">
        <f t="shared" si="40"/>
        <v>37.282622294507696</v>
      </c>
      <c r="AN105" s="80">
        <f t="shared" si="41"/>
        <v>11.009633429250595</v>
      </c>
      <c r="AO105" s="80">
        <f t="shared" si="42"/>
        <v>22.644814212435879</v>
      </c>
      <c r="AP105" s="80">
        <f t="shared" si="43"/>
        <v>4.5039409483297881</v>
      </c>
      <c r="AQ105" s="80">
        <f t="shared" si="44"/>
        <v>62.429625922682348</v>
      </c>
      <c r="AR105" s="80">
        <f t="shared" si="45"/>
        <v>39.534592768672589</v>
      </c>
      <c r="AS105" s="80">
        <f t="shared" si="46"/>
        <v>6.3805830101338676</v>
      </c>
      <c r="AT105" s="80">
        <f t="shared" si="47"/>
        <v>8.6325534842987626</v>
      </c>
      <c r="AU105" s="80">
        <f t="shared" si="48"/>
        <v>1.2510947078693857</v>
      </c>
      <c r="AV105" s="80">
        <f t="shared" si="49"/>
        <v>7.2563493056424369</v>
      </c>
      <c r="AW105" s="80">
        <f t="shared" si="50"/>
        <v>9.8836481921681472</v>
      </c>
      <c r="AX105" s="80">
        <f t="shared" si="51"/>
        <v>52.420868259727264</v>
      </c>
      <c r="AY105" s="80">
        <f t="shared" si="52"/>
        <v>1.0008757662955086</v>
      </c>
      <c r="AZ105" s="80">
        <f t="shared" si="53"/>
        <v>5.2545977730514206</v>
      </c>
      <c r="BA105" s="80">
        <f t="shared" si="54"/>
        <v>3.7532841236081569</v>
      </c>
      <c r="BB105" s="80">
        <f t="shared" si="55"/>
        <v>218.69135493556863</v>
      </c>
      <c r="BC105" s="80">
        <f t="shared" si="31"/>
        <v>16.014012260728137</v>
      </c>
      <c r="BD105" s="80">
        <f t="shared" si="32"/>
        <v>34.905542349555859</v>
      </c>
      <c r="BE105" s="80">
        <f t="shared" si="33"/>
        <v>4.6290504191167274</v>
      </c>
      <c r="BF105" s="81"/>
      <c r="BG105" s="81"/>
      <c r="BH105" s="82" t="s">
        <v>245</v>
      </c>
      <c r="BI105" s="80">
        <f t="shared" si="56"/>
        <v>52.231404958677686</v>
      </c>
      <c r="BJ105" s="80">
        <f t="shared" si="56"/>
        <v>8.568548387096774</v>
      </c>
      <c r="BK105" s="80">
        <f t="shared" si="57"/>
        <v>83.837365591397841</v>
      </c>
      <c r="BL105" s="80">
        <f t="shared" si="58"/>
        <v>50.067204301075265</v>
      </c>
      <c r="BM105" s="80">
        <f t="shared" si="59"/>
        <v>67.920246393256605</v>
      </c>
      <c r="BN105" s="80">
        <f t="shared" si="60"/>
        <v>9.7446236559139781</v>
      </c>
      <c r="BO105" s="80">
        <f t="shared" si="61"/>
        <v>2.9761904761904758</v>
      </c>
      <c r="BP105" s="80">
        <f t="shared" si="34"/>
        <v>5.997730588426001</v>
      </c>
    </row>
    <row r="106" spans="1:68" s="76" customFormat="1" x14ac:dyDescent="0.25">
      <c r="A106" s="82" t="s">
        <v>246</v>
      </c>
      <c r="B106" s="113">
        <v>11206</v>
      </c>
      <c r="C106" s="113">
        <v>9045</v>
      </c>
      <c r="D106" s="113">
        <v>8914</v>
      </c>
      <c r="E106" s="113">
        <v>8789</v>
      </c>
      <c r="F106" s="113">
        <v>4077</v>
      </c>
      <c r="G106" s="113">
        <v>202</v>
      </c>
      <c r="H106" s="113">
        <v>849</v>
      </c>
      <c r="I106" s="113">
        <v>1725</v>
      </c>
      <c r="J106" s="113">
        <v>241</v>
      </c>
      <c r="K106" s="113">
        <v>503</v>
      </c>
      <c r="L106" s="113">
        <v>324</v>
      </c>
      <c r="M106" s="113">
        <v>191</v>
      </c>
      <c r="N106" s="113">
        <v>249</v>
      </c>
      <c r="O106" s="113">
        <v>96</v>
      </c>
      <c r="P106" s="113">
        <v>765</v>
      </c>
      <c r="Q106" s="113">
        <v>550</v>
      </c>
      <c r="R106" s="113">
        <v>104</v>
      </c>
      <c r="S106" s="113">
        <v>83</v>
      </c>
      <c r="T106" s="113">
        <v>11</v>
      </c>
      <c r="U106" s="113">
        <v>98</v>
      </c>
      <c r="V106" s="113">
        <v>86</v>
      </c>
      <c r="W106" s="113">
        <v>1277</v>
      </c>
      <c r="X106" s="113">
        <v>14</v>
      </c>
      <c r="Y106" s="113">
        <v>119</v>
      </c>
      <c r="Z106" s="113">
        <v>75</v>
      </c>
      <c r="AA106" s="113">
        <v>3015</v>
      </c>
      <c r="AB106" s="113">
        <v>226</v>
      </c>
      <c r="AC106" s="113">
        <v>382</v>
      </c>
      <c r="AD106" s="113">
        <v>61</v>
      </c>
      <c r="AE106" s="79"/>
      <c r="AF106" s="79"/>
      <c r="AG106" s="82" t="s">
        <v>246</v>
      </c>
      <c r="AH106" s="80">
        <f t="shared" si="35"/>
        <v>18.026057469212919</v>
      </c>
      <c r="AI106" s="80">
        <f t="shared" si="36"/>
        <v>75.76298411565233</v>
      </c>
      <c r="AJ106" s="80">
        <f t="shared" si="37"/>
        <v>153.93539175441728</v>
      </c>
      <c r="AK106" s="80">
        <f t="shared" si="38"/>
        <v>21.506335891486703</v>
      </c>
      <c r="AL106" s="80">
        <f t="shared" si="39"/>
        <v>44.88666785650544</v>
      </c>
      <c r="AM106" s="80">
        <f t="shared" si="40"/>
        <v>28.913082277351418</v>
      </c>
      <c r="AN106" s="80">
        <f t="shared" si="41"/>
        <v>17.044440478315188</v>
      </c>
      <c r="AO106" s="80">
        <f t="shared" si="42"/>
        <v>22.220239157594147</v>
      </c>
      <c r="AP106" s="80">
        <f t="shared" si="43"/>
        <v>8.5668391932893098</v>
      </c>
      <c r="AQ106" s="80">
        <f t="shared" si="44"/>
        <v>68.26699982152418</v>
      </c>
      <c r="AR106" s="80">
        <f t="shared" si="45"/>
        <v>49.080849544886668</v>
      </c>
      <c r="AS106" s="80">
        <f t="shared" si="46"/>
        <v>9.2807424593967518</v>
      </c>
      <c r="AT106" s="80">
        <f t="shared" si="47"/>
        <v>7.4067463858647153</v>
      </c>
      <c r="AU106" s="80">
        <f t="shared" si="48"/>
        <v>0.98161699089773324</v>
      </c>
      <c r="AV106" s="80">
        <f t="shared" si="49"/>
        <v>8.7453150098161707</v>
      </c>
      <c r="AW106" s="80">
        <f t="shared" si="50"/>
        <v>7.6744601106550059</v>
      </c>
      <c r="AX106" s="80">
        <f t="shared" si="51"/>
        <v>113.9568088524005</v>
      </c>
      <c r="AY106" s="80">
        <f t="shared" si="52"/>
        <v>1.2493307156880245</v>
      </c>
      <c r="AZ106" s="80">
        <f t="shared" si="53"/>
        <v>10.619311083348206</v>
      </c>
      <c r="BA106" s="80">
        <f t="shared" si="54"/>
        <v>6.6928431197572733</v>
      </c>
      <c r="BB106" s="80">
        <f t="shared" si="55"/>
        <v>269.05229341424234</v>
      </c>
      <c r="BC106" s="80">
        <f t="shared" si="31"/>
        <v>20.16776726753525</v>
      </c>
      <c r="BD106" s="80">
        <f t="shared" si="32"/>
        <v>34.088880956630376</v>
      </c>
      <c r="BE106" s="80">
        <f t="shared" si="33"/>
        <v>5.4435124040692484</v>
      </c>
      <c r="BF106" s="81"/>
      <c r="BG106" s="81"/>
      <c r="BH106" s="82" t="s">
        <v>246</v>
      </c>
      <c r="BI106" s="80">
        <f t="shared" si="56"/>
        <v>61.700695535113304</v>
      </c>
      <c r="BJ106" s="80">
        <f t="shared" si="56"/>
        <v>11.832973034474913</v>
      </c>
      <c r="BK106" s="80">
        <f t="shared" si="57"/>
        <v>87.040618955512571</v>
      </c>
      <c r="BL106" s="80">
        <f t="shared" si="58"/>
        <v>36.864262145864146</v>
      </c>
      <c r="BM106" s="80">
        <f t="shared" si="59"/>
        <v>141.18297401879494</v>
      </c>
      <c r="BN106" s="80">
        <f t="shared" si="60"/>
        <v>11.150301513255206</v>
      </c>
      <c r="BO106" s="80">
        <f t="shared" si="61"/>
        <v>3.4338974736325727</v>
      </c>
      <c r="BP106" s="80">
        <f t="shared" si="34"/>
        <v>6.7440574903261474</v>
      </c>
    </row>
    <row r="107" spans="1:68" s="76" customFormat="1" x14ac:dyDescent="0.25">
      <c r="A107" s="82" t="s">
        <v>247</v>
      </c>
      <c r="B107" s="113">
        <v>4101</v>
      </c>
      <c r="C107" s="113">
        <v>3294</v>
      </c>
      <c r="D107" s="113">
        <v>3243</v>
      </c>
      <c r="E107" s="113">
        <v>3181</v>
      </c>
      <c r="F107" s="113">
        <v>1385</v>
      </c>
      <c r="G107" s="113">
        <v>63</v>
      </c>
      <c r="H107" s="113">
        <v>258</v>
      </c>
      <c r="I107" s="113">
        <v>576</v>
      </c>
      <c r="J107" s="113">
        <v>100</v>
      </c>
      <c r="K107" s="113">
        <v>165</v>
      </c>
      <c r="L107" s="113">
        <v>113</v>
      </c>
      <c r="M107" s="113">
        <v>67</v>
      </c>
      <c r="N107" s="113">
        <v>132</v>
      </c>
      <c r="O107" s="113">
        <v>30</v>
      </c>
      <c r="P107" s="113">
        <v>280</v>
      </c>
      <c r="Q107" s="113">
        <v>179</v>
      </c>
      <c r="R107" s="113">
        <v>46</v>
      </c>
      <c r="S107" s="113">
        <v>28</v>
      </c>
      <c r="T107" s="113">
        <v>20</v>
      </c>
      <c r="U107" s="113">
        <v>17</v>
      </c>
      <c r="V107" s="113">
        <v>23</v>
      </c>
      <c r="W107" s="113">
        <v>360</v>
      </c>
      <c r="X107" s="113">
        <v>9</v>
      </c>
      <c r="Y107" s="113">
        <v>18</v>
      </c>
      <c r="Z107" s="113">
        <v>21</v>
      </c>
      <c r="AA107" s="113">
        <v>1010</v>
      </c>
      <c r="AB107" s="113">
        <v>102</v>
      </c>
      <c r="AC107" s="113">
        <v>146</v>
      </c>
      <c r="AD107" s="113">
        <v>21</v>
      </c>
      <c r="AE107" s="79"/>
      <c r="AF107" s="79"/>
      <c r="AG107" s="82" t="s">
        <v>247</v>
      </c>
      <c r="AH107" s="80">
        <f t="shared" si="35"/>
        <v>15.362106803218726</v>
      </c>
      <c r="AI107" s="80">
        <f t="shared" si="36"/>
        <v>62.911485003657646</v>
      </c>
      <c r="AJ107" s="80">
        <f t="shared" si="37"/>
        <v>140.45354791514265</v>
      </c>
      <c r="AK107" s="80">
        <f t="shared" si="38"/>
        <v>24.384296513045598</v>
      </c>
      <c r="AL107" s="80">
        <f t="shared" si="39"/>
        <v>40.234089246525237</v>
      </c>
      <c r="AM107" s="80">
        <f t="shared" si="40"/>
        <v>27.554255059741529</v>
      </c>
      <c r="AN107" s="80">
        <f t="shared" si="41"/>
        <v>16.337478663740551</v>
      </c>
      <c r="AO107" s="80">
        <f t="shared" si="42"/>
        <v>32.187271397220194</v>
      </c>
      <c r="AP107" s="80">
        <f t="shared" si="43"/>
        <v>7.3152889539136794</v>
      </c>
      <c r="AQ107" s="80">
        <f t="shared" si="44"/>
        <v>68.276030236527674</v>
      </c>
      <c r="AR107" s="80">
        <f t="shared" si="45"/>
        <v>43.647890758351622</v>
      </c>
      <c r="AS107" s="80">
        <f t="shared" si="46"/>
        <v>11.216776396000975</v>
      </c>
      <c r="AT107" s="80">
        <f t="shared" si="47"/>
        <v>6.8276030236527676</v>
      </c>
      <c r="AU107" s="80">
        <f t="shared" si="48"/>
        <v>4.8768593026091196</v>
      </c>
      <c r="AV107" s="80">
        <f t="shared" si="49"/>
        <v>4.1453304072177515</v>
      </c>
      <c r="AW107" s="80">
        <f t="shared" si="50"/>
        <v>5.6083881980004877</v>
      </c>
      <c r="AX107" s="80">
        <f t="shared" si="51"/>
        <v>87.783467446964153</v>
      </c>
      <c r="AY107" s="80">
        <f t="shared" si="52"/>
        <v>2.1945866861741039</v>
      </c>
      <c r="AZ107" s="80">
        <f t="shared" si="53"/>
        <v>4.3891733723482078</v>
      </c>
      <c r="BA107" s="80">
        <f t="shared" si="54"/>
        <v>5.1207022677395759</v>
      </c>
      <c r="BB107" s="80">
        <f t="shared" si="55"/>
        <v>246.28139478176055</v>
      </c>
      <c r="BC107" s="80">
        <f t="shared" si="31"/>
        <v>24.871982443306511</v>
      </c>
      <c r="BD107" s="80">
        <f t="shared" si="32"/>
        <v>35.601072909046572</v>
      </c>
      <c r="BE107" s="80">
        <f t="shared" si="33"/>
        <v>5.1207022677395759</v>
      </c>
      <c r="BF107" s="81"/>
      <c r="BG107" s="81"/>
      <c r="BH107" s="82" t="s">
        <v>247</v>
      </c>
      <c r="BI107" s="80">
        <f t="shared" si="56"/>
        <v>55.19580635214308</v>
      </c>
      <c r="BJ107" s="80">
        <f t="shared" si="56"/>
        <v>14.460861364350833</v>
      </c>
      <c r="BK107" s="80">
        <f t="shared" si="57"/>
        <v>88.022634391700734</v>
      </c>
      <c r="BL107" s="80">
        <f t="shared" si="58"/>
        <v>35.523420308079224</v>
      </c>
      <c r="BM107" s="80">
        <f t="shared" si="59"/>
        <v>109.2896174863388</v>
      </c>
      <c r="BN107" s="80">
        <f t="shared" si="60"/>
        <v>5.3442313737818301</v>
      </c>
      <c r="BO107" s="80">
        <f t="shared" si="61"/>
        <v>6.4981949458483754</v>
      </c>
      <c r="BP107" s="80">
        <f t="shared" si="34"/>
        <v>6.3752276867030968</v>
      </c>
    </row>
    <row r="108" spans="1:68" s="76" customFormat="1" x14ac:dyDescent="0.25">
      <c r="A108" s="82" t="s">
        <v>248</v>
      </c>
      <c r="B108" s="113">
        <v>8614</v>
      </c>
      <c r="C108" s="113">
        <v>6945</v>
      </c>
      <c r="D108" s="113">
        <v>6834</v>
      </c>
      <c r="E108" s="113">
        <v>6726</v>
      </c>
      <c r="F108" s="113">
        <v>3128</v>
      </c>
      <c r="G108" s="113">
        <v>139</v>
      </c>
      <c r="H108" s="113">
        <v>472</v>
      </c>
      <c r="I108" s="113">
        <v>1136</v>
      </c>
      <c r="J108" s="113">
        <v>216</v>
      </c>
      <c r="K108" s="113">
        <v>344</v>
      </c>
      <c r="L108" s="113">
        <v>422</v>
      </c>
      <c r="M108" s="113">
        <v>164</v>
      </c>
      <c r="N108" s="113">
        <v>211</v>
      </c>
      <c r="O108" s="113">
        <v>88</v>
      </c>
      <c r="P108" s="113">
        <v>551</v>
      </c>
      <c r="Q108" s="113">
        <v>387</v>
      </c>
      <c r="R108" s="113">
        <v>58</v>
      </c>
      <c r="S108" s="113">
        <v>63</v>
      </c>
      <c r="T108" s="113">
        <v>7</v>
      </c>
      <c r="U108" s="113">
        <v>51</v>
      </c>
      <c r="V108" s="113">
        <v>67</v>
      </c>
      <c r="W108" s="113">
        <v>875</v>
      </c>
      <c r="X108" s="113">
        <v>16</v>
      </c>
      <c r="Y108" s="113">
        <v>52</v>
      </c>
      <c r="Z108" s="113">
        <v>73</v>
      </c>
      <c r="AA108" s="113">
        <v>2094</v>
      </c>
      <c r="AB108" s="113">
        <v>186</v>
      </c>
      <c r="AC108" s="113">
        <v>326</v>
      </c>
      <c r="AD108" s="113">
        <v>52</v>
      </c>
      <c r="AE108" s="79"/>
      <c r="AF108" s="79"/>
      <c r="AG108" s="82" t="s">
        <v>248</v>
      </c>
      <c r="AH108" s="80">
        <f t="shared" si="35"/>
        <v>16.136521941026238</v>
      </c>
      <c r="AI108" s="80">
        <f t="shared" si="36"/>
        <v>54.794520547945204</v>
      </c>
      <c r="AJ108" s="80">
        <f t="shared" si="37"/>
        <v>131.87833758996982</v>
      </c>
      <c r="AK108" s="80">
        <f t="shared" si="38"/>
        <v>25.075458555839333</v>
      </c>
      <c r="AL108" s="80">
        <f t="shared" si="39"/>
        <v>39.934989551892265</v>
      </c>
      <c r="AM108" s="80">
        <f t="shared" si="40"/>
        <v>48.990016252612023</v>
      </c>
      <c r="AN108" s="80">
        <f t="shared" si="41"/>
        <v>19.038774088692826</v>
      </c>
      <c r="AO108" s="80">
        <f t="shared" si="42"/>
        <v>24.495008126306011</v>
      </c>
      <c r="AP108" s="80">
        <f t="shared" si="43"/>
        <v>10.215927559786394</v>
      </c>
      <c r="AQ108" s="80">
        <f t="shared" si="44"/>
        <v>63.965637334571625</v>
      </c>
      <c r="AR108" s="80">
        <f t="shared" si="45"/>
        <v>44.926863245878799</v>
      </c>
      <c r="AS108" s="80">
        <f t="shared" si="46"/>
        <v>6.7332249825864876</v>
      </c>
      <c r="AT108" s="80">
        <f t="shared" si="47"/>
        <v>7.3136754121198049</v>
      </c>
      <c r="AU108" s="80">
        <f t="shared" si="48"/>
        <v>0.812630601346645</v>
      </c>
      <c r="AV108" s="80">
        <f t="shared" si="49"/>
        <v>5.9205943812398418</v>
      </c>
      <c r="AW108" s="80">
        <f t="shared" si="50"/>
        <v>7.7780357557464592</v>
      </c>
      <c r="AX108" s="80">
        <f t="shared" si="51"/>
        <v>101.57882516833062</v>
      </c>
      <c r="AY108" s="80">
        <f t="shared" si="52"/>
        <v>1.8574413745066172</v>
      </c>
      <c r="AZ108" s="80">
        <f t="shared" si="53"/>
        <v>6.0366844671465056</v>
      </c>
      <c r="BA108" s="80">
        <f t="shared" si="54"/>
        <v>8.4745762711864412</v>
      </c>
      <c r="BB108" s="80">
        <f t="shared" si="55"/>
        <v>243.09263988855352</v>
      </c>
      <c r="BC108" s="80">
        <f t="shared" si="31"/>
        <v>21.592755978639424</v>
      </c>
      <c r="BD108" s="80">
        <f t="shared" si="32"/>
        <v>37.845368005572325</v>
      </c>
      <c r="BE108" s="80">
        <f t="shared" si="33"/>
        <v>6.0366844671465056</v>
      </c>
      <c r="BF108" s="81"/>
      <c r="BG108" s="81"/>
      <c r="BH108" s="82" t="s">
        <v>248</v>
      </c>
      <c r="BI108" s="80">
        <f t="shared" si="56"/>
        <v>56.628621597892895</v>
      </c>
      <c r="BJ108" s="80">
        <f t="shared" si="56"/>
        <v>8.6232530478739235</v>
      </c>
      <c r="BK108" s="80">
        <f t="shared" si="57"/>
        <v>81.920903954802256</v>
      </c>
      <c r="BL108" s="80">
        <f t="shared" si="58"/>
        <v>62.741599762117154</v>
      </c>
      <c r="BM108" s="80">
        <f t="shared" si="59"/>
        <v>125.9899208063355</v>
      </c>
      <c r="BN108" s="80">
        <f t="shared" si="60"/>
        <v>7.5825156110615515</v>
      </c>
      <c r="BO108" s="80">
        <f t="shared" si="61"/>
        <v>5.1150895140664963</v>
      </c>
      <c r="BP108" s="80">
        <f t="shared" si="34"/>
        <v>7.4874010079193667</v>
      </c>
    </row>
    <row r="109" spans="1:68" s="76" customFormat="1" x14ac:dyDescent="0.25">
      <c r="A109" s="82" t="s">
        <v>249</v>
      </c>
      <c r="B109" s="113">
        <v>5118</v>
      </c>
      <c r="C109" s="113">
        <v>4219</v>
      </c>
      <c r="D109" s="113">
        <v>4155</v>
      </c>
      <c r="E109" s="113">
        <v>4100</v>
      </c>
      <c r="F109" s="113">
        <v>1936</v>
      </c>
      <c r="G109" s="113">
        <v>87</v>
      </c>
      <c r="H109" s="113">
        <v>289</v>
      </c>
      <c r="I109" s="113">
        <v>655</v>
      </c>
      <c r="J109" s="113">
        <v>107</v>
      </c>
      <c r="K109" s="113">
        <v>201</v>
      </c>
      <c r="L109" s="113">
        <v>257</v>
      </c>
      <c r="M109" s="113">
        <v>118</v>
      </c>
      <c r="N109" s="113">
        <v>147</v>
      </c>
      <c r="O109" s="113">
        <v>31</v>
      </c>
      <c r="P109" s="113">
        <v>259</v>
      </c>
      <c r="Q109" s="113">
        <v>243</v>
      </c>
      <c r="R109" s="113">
        <v>57</v>
      </c>
      <c r="S109" s="113">
        <v>55</v>
      </c>
      <c r="T109" s="113">
        <v>8</v>
      </c>
      <c r="U109" s="113">
        <v>30</v>
      </c>
      <c r="V109" s="113">
        <v>44</v>
      </c>
      <c r="W109" s="113">
        <v>508</v>
      </c>
      <c r="X109" s="113">
        <v>5</v>
      </c>
      <c r="Y109" s="113">
        <v>51</v>
      </c>
      <c r="Z109" s="113">
        <v>3</v>
      </c>
      <c r="AA109" s="113">
        <v>1256</v>
      </c>
      <c r="AB109" s="113">
        <v>96</v>
      </c>
      <c r="AC109" s="113">
        <v>181</v>
      </c>
      <c r="AD109" s="113">
        <v>35</v>
      </c>
      <c r="AE109" s="79"/>
      <c r="AF109" s="79"/>
      <c r="AG109" s="82" t="s">
        <v>249</v>
      </c>
      <c r="AH109" s="80">
        <f t="shared" si="35"/>
        <v>16.998827667057444</v>
      </c>
      <c r="AI109" s="80">
        <f t="shared" si="36"/>
        <v>56.467370066432203</v>
      </c>
      <c r="AJ109" s="80">
        <f t="shared" si="37"/>
        <v>127.97967956232903</v>
      </c>
      <c r="AK109" s="80">
        <f t="shared" si="38"/>
        <v>20.906604142243065</v>
      </c>
      <c r="AL109" s="80">
        <f t="shared" si="39"/>
        <v>39.273153575615474</v>
      </c>
      <c r="AM109" s="80">
        <f t="shared" si="40"/>
        <v>50.214927706135214</v>
      </c>
      <c r="AN109" s="80">
        <f t="shared" si="41"/>
        <v>23.055881203595156</v>
      </c>
      <c r="AO109" s="80">
        <f t="shared" si="42"/>
        <v>28.722157092614303</v>
      </c>
      <c r="AP109" s="80">
        <f t="shared" si="43"/>
        <v>6.0570535365377101</v>
      </c>
      <c r="AQ109" s="80">
        <f t="shared" si="44"/>
        <v>50.605705353653775</v>
      </c>
      <c r="AR109" s="80">
        <f t="shared" si="45"/>
        <v>47.479484173505277</v>
      </c>
      <c r="AS109" s="80">
        <f t="shared" si="46"/>
        <v>11.137162954279017</v>
      </c>
      <c r="AT109" s="80">
        <f t="shared" si="47"/>
        <v>10.746385306760454</v>
      </c>
      <c r="AU109" s="80">
        <f t="shared" si="48"/>
        <v>1.5631105900742479</v>
      </c>
      <c r="AV109" s="80">
        <f t="shared" si="49"/>
        <v>5.8616647127784294</v>
      </c>
      <c r="AW109" s="80">
        <f t="shared" si="50"/>
        <v>8.5971082454083625</v>
      </c>
      <c r="AX109" s="80">
        <f t="shared" si="51"/>
        <v>99.257522469714729</v>
      </c>
      <c r="AY109" s="80">
        <f t="shared" si="52"/>
        <v>0.97694411879640475</v>
      </c>
      <c r="AZ109" s="80">
        <f t="shared" si="53"/>
        <v>9.9648300117233291</v>
      </c>
      <c r="BA109" s="80">
        <f t="shared" si="54"/>
        <v>0.58616647127784283</v>
      </c>
      <c r="BB109" s="80">
        <f t="shared" si="55"/>
        <v>245.40836264165688</v>
      </c>
      <c r="BC109" s="80">
        <f t="shared" si="31"/>
        <v>18.75732708089097</v>
      </c>
      <c r="BD109" s="80">
        <f t="shared" si="32"/>
        <v>35.365377100429853</v>
      </c>
      <c r="BE109" s="80">
        <f t="shared" si="33"/>
        <v>6.8386088315748337</v>
      </c>
      <c r="BF109" s="81"/>
      <c r="BG109" s="81"/>
      <c r="BH109" s="82" t="s">
        <v>249</v>
      </c>
      <c r="BI109" s="80">
        <f t="shared" si="56"/>
        <v>58.483754512635379</v>
      </c>
      <c r="BJ109" s="80">
        <f t="shared" si="56"/>
        <v>13.902439024390244</v>
      </c>
      <c r="BK109" s="80">
        <f t="shared" si="57"/>
        <v>63.170731707317074</v>
      </c>
      <c r="BL109" s="80">
        <f t="shared" si="58"/>
        <v>62.68292682926829</v>
      </c>
      <c r="BM109" s="80">
        <f t="shared" si="59"/>
        <v>120.40767954491585</v>
      </c>
      <c r="BN109" s="80">
        <f t="shared" si="60"/>
        <v>7.3170731707317076</v>
      </c>
      <c r="BO109" s="80">
        <f t="shared" si="61"/>
        <v>2.5826446280991737</v>
      </c>
      <c r="BP109" s="80">
        <f t="shared" si="34"/>
        <v>8.2958046930552261</v>
      </c>
    </row>
    <row r="110" spans="1:68" s="76" customFormat="1" x14ac:dyDescent="0.25">
      <c r="A110" s="82" t="s">
        <v>250</v>
      </c>
      <c r="B110" s="113">
        <v>9853</v>
      </c>
      <c r="C110" s="113">
        <v>7915</v>
      </c>
      <c r="D110" s="113">
        <v>7790</v>
      </c>
      <c r="E110" s="113">
        <v>7691</v>
      </c>
      <c r="F110" s="113">
        <v>3414</v>
      </c>
      <c r="G110" s="113">
        <v>170</v>
      </c>
      <c r="H110" s="113">
        <v>701</v>
      </c>
      <c r="I110" s="113">
        <v>1583</v>
      </c>
      <c r="J110" s="113">
        <v>212</v>
      </c>
      <c r="K110" s="113">
        <v>376</v>
      </c>
      <c r="L110" s="113">
        <v>575</v>
      </c>
      <c r="M110" s="113">
        <v>156</v>
      </c>
      <c r="N110" s="113">
        <v>229</v>
      </c>
      <c r="O110" s="113">
        <v>77</v>
      </c>
      <c r="P110" s="113">
        <v>461</v>
      </c>
      <c r="Q110" s="113">
        <v>575</v>
      </c>
      <c r="R110" s="113">
        <v>95</v>
      </c>
      <c r="S110" s="113">
        <v>65</v>
      </c>
      <c r="T110" s="113">
        <v>27</v>
      </c>
      <c r="U110" s="113">
        <v>73</v>
      </c>
      <c r="V110" s="113">
        <v>62</v>
      </c>
      <c r="W110" s="113">
        <v>1236</v>
      </c>
      <c r="X110" s="113">
        <v>19</v>
      </c>
      <c r="Y110" s="113">
        <v>138</v>
      </c>
      <c r="Z110" s="113">
        <v>18</v>
      </c>
      <c r="AA110" s="113">
        <v>2667</v>
      </c>
      <c r="AB110" s="113">
        <v>206</v>
      </c>
      <c r="AC110" s="113">
        <v>402</v>
      </c>
      <c r="AD110" s="113">
        <v>58</v>
      </c>
      <c r="AE110" s="79"/>
      <c r="AF110" s="79"/>
      <c r="AG110" s="82" t="s">
        <v>250</v>
      </c>
      <c r="AH110" s="80">
        <f t="shared" si="35"/>
        <v>17.253628336547244</v>
      </c>
      <c r="AI110" s="80">
        <f t="shared" si="36"/>
        <v>71.145843905409521</v>
      </c>
      <c r="AJ110" s="80">
        <f t="shared" si="37"/>
        <v>160.66172739267228</v>
      </c>
      <c r="AK110" s="80">
        <f t="shared" si="38"/>
        <v>21.516289454988328</v>
      </c>
      <c r="AL110" s="80">
        <f t="shared" si="39"/>
        <v>38.160966203186845</v>
      </c>
      <c r="AM110" s="80">
        <f t="shared" si="40"/>
        <v>58.357860550086265</v>
      </c>
      <c r="AN110" s="80">
        <f t="shared" si="41"/>
        <v>15.832741297066882</v>
      </c>
      <c r="AO110" s="80">
        <f t="shared" si="42"/>
        <v>23.241652288643053</v>
      </c>
      <c r="AP110" s="80">
        <f t="shared" si="43"/>
        <v>7.8148787171419869</v>
      </c>
      <c r="AQ110" s="80">
        <f t="shared" si="44"/>
        <v>46.787780371460471</v>
      </c>
      <c r="AR110" s="80">
        <f t="shared" si="45"/>
        <v>58.357860550086265</v>
      </c>
      <c r="AS110" s="80">
        <f t="shared" si="46"/>
        <v>9.6417334821881653</v>
      </c>
      <c r="AT110" s="80">
        <f t="shared" si="47"/>
        <v>6.596975540444534</v>
      </c>
      <c r="AU110" s="80">
        <f t="shared" si="48"/>
        <v>2.740282147569268</v>
      </c>
      <c r="AV110" s="80">
        <f t="shared" si="49"/>
        <v>7.4089109915761693</v>
      </c>
      <c r="AW110" s="80">
        <f t="shared" si="50"/>
        <v>6.2924997462701713</v>
      </c>
      <c r="AX110" s="80">
        <f t="shared" si="51"/>
        <v>125.44402719983761</v>
      </c>
      <c r="AY110" s="80">
        <f t="shared" si="52"/>
        <v>1.9283466964376332</v>
      </c>
      <c r="AZ110" s="80">
        <f t="shared" si="53"/>
        <v>14.005886532020703</v>
      </c>
      <c r="BA110" s="80">
        <f t="shared" si="54"/>
        <v>1.8268547650461788</v>
      </c>
      <c r="BB110" s="80">
        <f t="shared" si="55"/>
        <v>270.67898102100884</v>
      </c>
      <c r="BC110" s="80">
        <f t="shared" si="31"/>
        <v>20.907337866639601</v>
      </c>
      <c r="BD110" s="80">
        <f t="shared" si="32"/>
        <v>40.799756419364662</v>
      </c>
      <c r="BE110" s="80">
        <f t="shared" si="33"/>
        <v>5.8865320207043537</v>
      </c>
      <c r="BF110" s="81"/>
      <c r="BG110" s="81"/>
      <c r="BH110" s="82" t="s">
        <v>250</v>
      </c>
      <c r="BI110" s="80">
        <f t="shared" si="56"/>
        <v>73.812580231065482</v>
      </c>
      <c r="BJ110" s="80">
        <f t="shared" si="56"/>
        <v>12.352099856975686</v>
      </c>
      <c r="BK110" s="80">
        <f t="shared" si="57"/>
        <v>59.940189832271486</v>
      </c>
      <c r="BL110" s="80">
        <f t="shared" si="58"/>
        <v>74.762709660642315</v>
      </c>
      <c r="BM110" s="80">
        <f t="shared" si="59"/>
        <v>156.15919140871762</v>
      </c>
      <c r="BN110" s="80">
        <f t="shared" si="60"/>
        <v>9.4916135743076318</v>
      </c>
      <c r="BO110" s="80">
        <f t="shared" si="61"/>
        <v>5.5653192735793784</v>
      </c>
      <c r="BP110" s="80">
        <f t="shared" si="34"/>
        <v>7.3278584965255842</v>
      </c>
    </row>
    <row r="111" spans="1:68" s="76" customFormat="1" x14ac:dyDescent="0.25">
      <c r="A111" s="82" t="s">
        <v>251</v>
      </c>
      <c r="B111" s="113">
        <v>7536</v>
      </c>
      <c r="C111" s="113">
        <v>6202</v>
      </c>
      <c r="D111" s="113">
        <v>6143</v>
      </c>
      <c r="E111" s="113">
        <v>6072</v>
      </c>
      <c r="F111" s="113">
        <v>2941</v>
      </c>
      <c r="G111" s="113">
        <v>162</v>
      </c>
      <c r="H111" s="113">
        <v>393</v>
      </c>
      <c r="I111" s="113">
        <v>1062</v>
      </c>
      <c r="J111" s="113">
        <v>47</v>
      </c>
      <c r="K111" s="113">
        <v>297</v>
      </c>
      <c r="L111" s="113">
        <v>213</v>
      </c>
      <c r="M111" s="113">
        <v>108</v>
      </c>
      <c r="N111" s="113">
        <v>215</v>
      </c>
      <c r="O111" s="113">
        <v>54</v>
      </c>
      <c r="P111" s="113">
        <v>34</v>
      </c>
      <c r="Q111" s="113">
        <v>307</v>
      </c>
      <c r="R111" s="113">
        <v>25</v>
      </c>
      <c r="S111" s="113">
        <v>69</v>
      </c>
      <c r="T111" s="113">
        <v>21</v>
      </c>
      <c r="U111" s="113">
        <v>20</v>
      </c>
      <c r="V111" s="113">
        <v>48</v>
      </c>
      <c r="W111" s="113">
        <v>512</v>
      </c>
      <c r="X111" s="113">
        <v>10</v>
      </c>
      <c r="Y111" s="113">
        <v>59</v>
      </c>
      <c r="Z111" s="113">
        <v>10</v>
      </c>
      <c r="AA111" s="113">
        <v>1843</v>
      </c>
      <c r="AB111" s="113">
        <v>174</v>
      </c>
      <c r="AC111" s="113">
        <v>250</v>
      </c>
      <c r="AD111" s="113">
        <v>56</v>
      </c>
      <c r="AE111" s="79"/>
      <c r="AF111" s="79"/>
      <c r="AG111" s="82" t="s">
        <v>251</v>
      </c>
      <c r="AH111" s="80">
        <f t="shared" si="35"/>
        <v>21.496815286624201</v>
      </c>
      <c r="AI111" s="80">
        <f t="shared" si="36"/>
        <v>52.14968152866242</v>
      </c>
      <c r="AJ111" s="80">
        <f t="shared" si="37"/>
        <v>140.92356687898089</v>
      </c>
      <c r="AK111" s="80">
        <f t="shared" si="38"/>
        <v>6.2367303609341826</v>
      </c>
      <c r="AL111" s="80">
        <f t="shared" si="39"/>
        <v>39.410828025477706</v>
      </c>
      <c r="AM111" s="80">
        <f t="shared" si="40"/>
        <v>28.264331210191084</v>
      </c>
      <c r="AN111" s="80">
        <f t="shared" si="41"/>
        <v>14.331210191082803</v>
      </c>
      <c r="AO111" s="80">
        <f t="shared" si="42"/>
        <v>28.529723991507431</v>
      </c>
      <c r="AP111" s="80">
        <f t="shared" si="43"/>
        <v>7.1656050955414017</v>
      </c>
      <c r="AQ111" s="80">
        <f t="shared" si="44"/>
        <v>4.511677282377919</v>
      </c>
      <c r="AR111" s="80">
        <f t="shared" si="45"/>
        <v>40.737791932059444</v>
      </c>
      <c r="AS111" s="80">
        <f t="shared" si="46"/>
        <v>3.3174097664543525</v>
      </c>
      <c r="AT111" s="80">
        <f t="shared" si="47"/>
        <v>9.1560509554140133</v>
      </c>
      <c r="AU111" s="80">
        <f t="shared" si="48"/>
        <v>2.7866242038216558</v>
      </c>
      <c r="AV111" s="80">
        <f t="shared" si="49"/>
        <v>2.6539278131634818</v>
      </c>
      <c r="AW111" s="80">
        <f t="shared" si="50"/>
        <v>6.369426751592357</v>
      </c>
      <c r="AX111" s="80">
        <f t="shared" si="51"/>
        <v>67.940552016985137</v>
      </c>
      <c r="AY111" s="80">
        <f t="shared" si="52"/>
        <v>1.3269639065817409</v>
      </c>
      <c r="AZ111" s="80">
        <f t="shared" si="53"/>
        <v>7.8290870488322719</v>
      </c>
      <c r="BA111" s="80">
        <f t="shared" si="54"/>
        <v>1.3269639065817409</v>
      </c>
      <c r="BB111" s="80">
        <f t="shared" si="55"/>
        <v>244.55944798301485</v>
      </c>
      <c r="BC111" s="80">
        <f t="shared" si="31"/>
        <v>23.089171974522291</v>
      </c>
      <c r="BD111" s="80">
        <f t="shared" si="32"/>
        <v>33.174097664543524</v>
      </c>
      <c r="BE111" s="80">
        <f t="shared" si="33"/>
        <v>7.4309978768577496</v>
      </c>
      <c r="BF111" s="81"/>
      <c r="BG111" s="81"/>
      <c r="BH111" s="82" t="s">
        <v>251</v>
      </c>
      <c r="BI111" s="80">
        <f t="shared" si="56"/>
        <v>49.975581963210153</v>
      </c>
      <c r="BJ111" s="80">
        <f t="shared" si="56"/>
        <v>4.1172595520421611</v>
      </c>
      <c r="BK111" s="80">
        <f t="shared" si="57"/>
        <v>5.5994729907773388</v>
      </c>
      <c r="BL111" s="80">
        <f t="shared" si="58"/>
        <v>35.079051383399211</v>
      </c>
      <c r="BM111" s="80">
        <f t="shared" si="59"/>
        <v>82.554014833924541</v>
      </c>
      <c r="BN111" s="80">
        <f t="shared" si="60"/>
        <v>3.2938076416337285</v>
      </c>
      <c r="BO111" s="80">
        <f t="shared" si="61"/>
        <v>3.4002040122407347</v>
      </c>
      <c r="BP111" s="80">
        <f t="shared" si="34"/>
        <v>9.0293453724604955</v>
      </c>
    </row>
    <row r="112" spans="1:68" s="76" customFormat="1" x14ac:dyDescent="0.25">
      <c r="A112" s="82" t="s">
        <v>252</v>
      </c>
      <c r="B112" s="113">
        <v>4595</v>
      </c>
      <c r="C112" s="113">
        <v>3418</v>
      </c>
      <c r="D112" s="113">
        <v>3341</v>
      </c>
      <c r="E112" s="113">
        <v>3269</v>
      </c>
      <c r="F112" s="113">
        <v>1235</v>
      </c>
      <c r="G112" s="113">
        <v>41</v>
      </c>
      <c r="H112" s="113">
        <v>220</v>
      </c>
      <c r="I112" s="113">
        <v>506</v>
      </c>
      <c r="J112" s="113">
        <v>78</v>
      </c>
      <c r="K112" s="113">
        <v>141</v>
      </c>
      <c r="L112" s="113">
        <v>110</v>
      </c>
      <c r="M112" s="113">
        <v>55</v>
      </c>
      <c r="N112" s="113">
        <v>73</v>
      </c>
      <c r="O112" s="113">
        <v>18</v>
      </c>
      <c r="P112" s="113">
        <v>490</v>
      </c>
      <c r="Q112" s="113">
        <v>143</v>
      </c>
      <c r="R112" s="113">
        <v>21</v>
      </c>
      <c r="S112" s="113">
        <v>17</v>
      </c>
      <c r="T112" s="113">
        <v>4</v>
      </c>
      <c r="U112" s="113">
        <v>31</v>
      </c>
      <c r="V112" s="113">
        <v>39</v>
      </c>
      <c r="W112" s="113">
        <v>363</v>
      </c>
      <c r="X112" s="113">
        <v>12</v>
      </c>
      <c r="Y112" s="113">
        <v>22</v>
      </c>
      <c r="Z112" s="113">
        <v>4</v>
      </c>
      <c r="AA112" s="113">
        <v>889</v>
      </c>
      <c r="AB112" s="113">
        <v>35</v>
      </c>
      <c r="AC112" s="113">
        <v>155</v>
      </c>
      <c r="AD112" s="113">
        <v>24</v>
      </c>
      <c r="AE112" s="79"/>
      <c r="AF112" s="79"/>
      <c r="AG112" s="82" t="s">
        <v>252</v>
      </c>
      <c r="AH112" s="80">
        <f t="shared" si="35"/>
        <v>8.9227421109902068</v>
      </c>
      <c r="AI112" s="80">
        <f t="shared" si="36"/>
        <v>47.878128400435251</v>
      </c>
      <c r="AJ112" s="80">
        <f t="shared" si="37"/>
        <v>110.11969532100109</v>
      </c>
      <c r="AK112" s="80">
        <f t="shared" si="38"/>
        <v>16.974972796517953</v>
      </c>
      <c r="AL112" s="80">
        <f t="shared" si="39"/>
        <v>30.685527747551689</v>
      </c>
      <c r="AM112" s="80">
        <f t="shared" si="40"/>
        <v>23.939064200217626</v>
      </c>
      <c r="AN112" s="80">
        <f t="shared" si="41"/>
        <v>11.969532100108813</v>
      </c>
      <c r="AO112" s="80">
        <f t="shared" si="42"/>
        <v>15.886833514689881</v>
      </c>
      <c r="AP112" s="80">
        <f t="shared" si="43"/>
        <v>3.9173014145810665</v>
      </c>
      <c r="AQ112" s="80">
        <f t="shared" si="44"/>
        <v>106.63764961915125</v>
      </c>
      <c r="AR112" s="80">
        <f t="shared" si="45"/>
        <v>31.120783460282915</v>
      </c>
      <c r="AS112" s="80">
        <f t="shared" si="46"/>
        <v>4.5701849836779109</v>
      </c>
      <c r="AT112" s="80">
        <f t="shared" si="47"/>
        <v>3.6996735582154514</v>
      </c>
      <c r="AU112" s="80">
        <f t="shared" si="48"/>
        <v>0.87051142546245919</v>
      </c>
      <c r="AV112" s="80">
        <f t="shared" si="49"/>
        <v>6.7464635473340584</v>
      </c>
      <c r="AW112" s="80">
        <f t="shared" si="50"/>
        <v>8.4874863982589765</v>
      </c>
      <c r="AX112" s="80">
        <f t="shared" si="51"/>
        <v>78.998911860718167</v>
      </c>
      <c r="AY112" s="80">
        <f t="shared" si="52"/>
        <v>2.6115342763873772</v>
      </c>
      <c r="AZ112" s="80">
        <f t="shared" si="53"/>
        <v>4.787812840043526</v>
      </c>
      <c r="BA112" s="80">
        <f t="shared" si="54"/>
        <v>0.87051142546245919</v>
      </c>
      <c r="BB112" s="80">
        <f t="shared" si="55"/>
        <v>193.47116430903156</v>
      </c>
      <c r="BC112" s="80">
        <f t="shared" si="31"/>
        <v>7.6169749727965179</v>
      </c>
      <c r="BD112" s="80">
        <f t="shared" si="32"/>
        <v>33.732317736670289</v>
      </c>
      <c r="BE112" s="80">
        <f t="shared" si="33"/>
        <v>5.2230685527747545</v>
      </c>
      <c r="BF112" s="81"/>
      <c r="BG112" s="81"/>
      <c r="BH112" s="82" t="s">
        <v>252</v>
      </c>
      <c r="BI112" s="80">
        <f t="shared" si="56"/>
        <v>42.80155642023346</v>
      </c>
      <c r="BJ112" s="80">
        <f t="shared" si="56"/>
        <v>6.4239828693790146</v>
      </c>
      <c r="BK112" s="80">
        <f t="shared" si="57"/>
        <v>149.89293361884367</v>
      </c>
      <c r="BL112" s="80">
        <f t="shared" si="58"/>
        <v>33.649434077699603</v>
      </c>
      <c r="BM112" s="80">
        <f t="shared" si="59"/>
        <v>106.20245757753072</v>
      </c>
      <c r="BN112" s="80">
        <f t="shared" si="60"/>
        <v>9.483022330988069</v>
      </c>
      <c r="BO112" s="80">
        <f t="shared" si="61"/>
        <v>9.7165991902834019</v>
      </c>
      <c r="BP112" s="80">
        <f t="shared" si="34"/>
        <v>7.0216500877706256</v>
      </c>
    </row>
    <row r="113" spans="1:68" s="76" customFormat="1" x14ac:dyDescent="0.25">
      <c r="A113" s="82" t="s">
        <v>253</v>
      </c>
      <c r="B113" s="113">
        <v>1781</v>
      </c>
      <c r="C113" s="113">
        <v>1452</v>
      </c>
      <c r="D113" s="113">
        <v>1435</v>
      </c>
      <c r="E113" s="113">
        <v>1421</v>
      </c>
      <c r="F113" s="113">
        <v>673</v>
      </c>
      <c r="G113" s="113">
        <v>32</v>
      </c>
      <c r="H113" s="113">
        <v>79</v>
      </c>
      <c r="I113" s="113">
        <v>210</v>
      </c>
      <c r="J113" s="113">
        <v>32</v>
      </c>
      <c r="K113" s="113">
        <v>74</v>
      </c>
      <c r="L113" s="113">
        <v>33</v>
      </c>
      <c r="M113" s="113">
        <v>30</v>
      </c>
      <c r="N113" s="113">
        <v>35</v>
      </c>
      <c r="O113" s="113">
        <v>21</v>
      </c>
      <c r="P113" s="113">
        <v>132</v>
      </c>
      <c r="Q113" s="113">
        <v>87</v>
      </c>
      <c r="R113" s="113">
        <v>16</v>
      </c>
      <c r="S113" s="113">
        <v>10</v>
      </c>
      <c r="T113" s="113">
        <v>4</v>
      </c>
      <c r="U113" s="113">
        <v>8</v>
      </c>
      <c r="V113" s="113">
        <v>7</v>
      </c>
      <c r="W113" s="113">
        <v>95</v>
      </c>
      <c r="X113" s="113">
        <v>5</v>
      </c>
      <c r="Y113" s="113">
        <v>11</v>
      </c>
      <c r="Z113" s="113">
        <v>16</v>
      </c>
      <c r="AA113" s="113">
        <v>394</v>
      </c>
      <c r="AB113" s="113">
        <v>51</v>
      </c>
      <c r="AC113" s="113">
        <v>43</v>
      </c>
      <c r="AD113" s="113">
        <v>14</v>
      </c>
      <c r="AE113" s="79"/>
      <c r="AF113" s="79"/>
      <c r="AG113" s="82" t="s">
        <v>253</v>
      </c>
      <c r="AH113" s="80">
        <f t="shared" si="35"/>
        <v>17.967434025828187</v>
      </c>
      <c r="AI113" s="80">
        <f t="shared" si="36"/>
        <v>44.357102751263334</v>
      </c>
      <c r="AJ113" s="80">
        <f t="shared" si="37"/>
        <v>117.91128579449747</v>
      </c>
      <c r="AK113" s="80">
        <f t="shared" si="38"/>
        <v>17.967434025828187</v>
      </c>
      <c r="AL113" s="80">
        <f t="shared" si="39"/>
        <v>41.549691184727685</v>
      </c>
      <c r="AM113" s="80">
        <f t="shared" si="40"/>
        <v>18.528916339135318</v>
      </c>
      <c r="AN113" s="80">
        <f t="shared" si="41"/>
        <v>16.844469399213924</v>
      </c>
      <c r="AO113" s="80">
        <f t="shared" si="42"/>
        <v>19.651880965749577</v>
      </c>
      <c r="AP113" s="80">
        <f t="shared" si="43"/>
        <v>11.791128579449747</v>
      </c>
      <c r="AQ113" s="80">
        <f t="shared" si="44"/>
        <v>74.115665356541271</v>
      </c>
      <c r="AR113" s="80">
        <f t="shared" si="45"/>
        <v>48.848961257720383</v>
      </c>
      <c r="AS113" s="80">
        <f t="shared" si="46"/>
        <v>8.9837170129140933</v>
      </c>
      <c r="AT113" s="80">
        <f t="shared" si="47"/>
        <v>5.6148231330713081</v>
      </c>
      <c r="AU113" s="80">
        <f t="shared" si="48"/>
        <v>2.2459292532285233</v>
      </c>
      <c r="AV113" s="80">
        <f t="shared" si="49"/>
        <v>4.4918585064570467</v>
      </c>
      <c r="AW113" s="80">
        <f t="shared" si="50"/>
        <v>3.9303761931499155</v>
      </c>
      <c r="AX113" s="80">
        <f t="shared" si="51"/>
        <v>53.340819764177425</v>
      </c>
      <c r="AY113" s="80">
        <f t="shared" si="52"/>
        <v>2.807411566535654</v>
      </c>
      <c r="AZ113" s="80">
        <f t="shared" si="53"/>
        <v>6.1763054463784393</v>
      </c>
      <c r="BA113" s="80">
        <f t="shared" si="54"/>
        <v>8.9837170129140933</v>
      </c>
      <c r="BB113" s="80">
        <f t="shared" si="55"/>
        <v>221.22403144300952</v>
      </c>
      <c r="BC113" s="80">
        <f t="shared" si="31"/>
        <v>28.635597978663672</v>
      </c>
      <c r="BD113" s="80">
        <f t="shared" si="32"/>
        <v>24.143739472206626</v>
      </c>
      <c r="BE113" s="80">
        <f t="shared" si="33"/>
        <v>7.860752386299831</v>
      </c>
      <c r="BF113" s="81"/>
      <c r="BG113" s="81"/>
      <c r="BH113" s="82" t="s">
        <v>253</v>
      </c>
      <c r="BI113" s="80">
        <f t="shared" si="56"/>
        <v>60.627177700348426</v>
      </c>
      <c r="BJ113" s="80">
        <f t="shared" si="56"/>
        <v>11.259676284306826</v>
      </c>
      <c r="BK113" s="80">
        <f t="shared" si="57"/>
        <v>92.892329345531323</v>
      </c>
      <c r="BL113" s="80">
        <f t="shared" si="58"/>
        <v>23.223082336382831</v>
      </c>
      <c r="BM113" s="80">
        <f t="shared" si="59"/>
        <v>65.426997245179052</v>
      </c>
      <c r="BN113" s="80">
        <f t="shared" si="60"/>
        <v>5.6298381421534129</v>
      </c>
      <c r="BO113" s="80">
        <f t="shared" si="61"/>
        <v>7.4294205052005937</v>
      </c>
      <c r="BP113" s="80">
        <f t="shared" si="34"/>
        <v>9.6418732782369148</v>
      </c>
    </row>
    <row r="114" spans="1:68" s="76" customFormat="1" x14ac:dyDescent="0.25">
      <c r="A114" s="82" t="s">
        <v>254</v>
      </c>
      <c r="B114" s="113">
        <v>14703</v>
      </c>
      <c r="C114" s="113">
        <v>12114</v>
      </c>
      <c r="D114" s="113">
        <v>11952</v>
      </c>
      <c r="E114" s="113">
        <v>11813</v>
      </c>
      <c r="F114" s="113">
        <v>6268</v>
      </c>
      <c r="G114" s="113">
        <v>308</v>
      </c>
      <c r="H114" s="113">
        <v>966</v>
      </c>
      <c r="I114" s="113">
        <v>1860</v>
      </c>
      <c r="J114" s="113">
        <v>365</v>
      </c>
      <c r="K114" s="113">
        <v>726</v>
      </c>
      <c r="L114" s="113">
        <v>438</v>
      </c>
      <c r="M114" s="113">
        <v>215</v>
      </c>
      <c r="N114" s="113">
        <v>261</v>
      </c>
      <c r="O114" s="113">
        <v>146</v>
      </c>
      <c r="P114" s="113">
        <v>159</v>
      </c>
      <c r="Q114" s="113">
        <v>589</v>
      </c>
      <c r="R114" s="113">
        <v>119</v>
      </c>
      <c r="S114" s="113">
        <v>145</v>
      </c>
      <c r="T114" s="113">
        <v>3</v>
      </c>
      <c r="U114" s="113">
        <v>106</v>
      </c>
      <c r="V114" s="113">
        <v>116</v>
      </c>
      <c r="W114" s="113">
        <v>891</v>
      </c>
      <c r="X114" s="113">
        <v>3</v>
      </c>
      <c r="Y114" s="113">
        <v>103</v>
      </c>
      <c r="Z114" s="113">
        <v>9</v>
      </c>
      <c r="AA114" s="113">
        <v>3663</v>
      </c>
      <c r="AB114" s="113">
        <v>361</v>
      </c>
      <c r="AC114" s="113">
        <v>662</v>
      </c>
      <c r="AD114" s="113">
        <v>123</v>
      </c>
      <c r="AE114" s="79"/>
      <c r="AF114" s="79"/>
      <c r="AG114" s="82" t="s">
        <v>254</v>
      </c>
      <c r="AH114" s="80">
        <f t="shared" si="35"/>
        <v>20.948105828742435</v>
      </c>
      <c r="AI114" s="80">
        <f t="shared" si="36"/>
        <v>65.700877371964907</v>
      </c>
      <c r="AJ114" s="80">
        <f t="shared" si="37"/>
        <v>126.50479493980821</v>
      </c>
      <c r="AK114" s="80">
        <f t="shared" si="38"/>
        <v>24.82486567367204</v>
      </c>
      <c r="AL114" s="80">
        <f t="shared" si="39"/>
        <v>49.37767802489288</v>
      </c>
      <c r="AM114" s="80">
        <f t="shared" si="40"/>
        <v>29.789838808406447</v>
      </c>
      <c r="AN114" s="80">
        <f t="shared" si="41"/>
        <v>14.622866081752024</v>
      </c>
      <c r="AO114" s="80">
        <f t="shared" si="42"/>
        <v>17.751479289940828</v>
      </c>
      <c r="AP114" s="80">
        <f t="shared" si="43"/>
        <v>9.9299462694688163</v>
      </c>
      <c r="AQ114" s="80">
        <f t="shared" si="44"/>
        <v>10.814119567435217</v>
      </c>
      <c r="AR114" s="80">
        <f t="shared" si="45"/>
        <v>40.059851730939258</v>
      </c>
      <c r="AS114" s="80">
        <f t="shared" si="46"/>
        <v>8.0935863429232118</v>
      </c>
      <c r="AT114" s="80">
        <f t="shared" si="47"/>
        <v>9.8619329388560164</v>
      </c>
      <c r="AU114" s="80">
        <f t="shared" si="48"/>
        <v>0.20403999183840033</v>
      </c>
      <c r="AV114" s="80">
        <f t="shared" si="49"/>
        <v>7.2094130449568112</v>
      </c>
      <c r="AW114" s="80">
        <f t="shared" si="50"/>
        <v>7.8895463510848129</v>
      </c>
      <c r="AX114" s="80">
        <f t="shared" si="51"/>
        <v>60.5998775760049</v>
      </c>
      <c r="AY114" s="80">
        <f t="shared" si="52"/>
        <v>0.20403999183840033</v>
      </c>
      <c r="AZ114" s="80">
        <f t="shared" si="53"/>
        <v>7.0053730531184115</v>
      </c>
      <c r="BA114" s="80">
        <f t="shared" si="54"/>
        <v>0.61211997551520103</v>
      </c>
      <c r="BB114" s="80">
        <f t="shared" si="55"/>
        <v>249.1328300346868</v>
      </c>
      <c r="BC114" s="80">
        <f t="shared" si="31"/>
        <v>24.55281235122084</v>
      </c>
      <c r="BD114" s="80">
        <f t="shared" si="32"/>
        <v>45.024824865673672</v>
      </c>
      <c r="BE114" s="80">
        <f t="shared" si="33"/>
        <v>8.3656396653744132</v>
      </c>
      <c r="BF114" s="81"/>
      <c r="BG114" s="81"/>
      <c r="BH114" s="82" t="s">
        <v>254</v>
      </c>
      <c r="BI114" s="80">
        <f t="shared" si="56"/>
        <v>49.280455153949134</v>
      </c>
      <c r="BJ114" s="80">
        <f t="shared" si="56"/>
        <v>10.073647676288834</v>
      </c>
      <c r="BK114" s="80">
        <f t="shared" si="57"/>
        <v>13.459747735545585</v>
      </c>
      <c r="BL114" s="80">
        <f t="shared" si="58"/>
        <v>37.077795648861425</v>
      </c>
      <c r="BM114" s="80">
        <f t="shared" si="59"/>
        <v>73.551263001485893</v>
      </c>
      <c r="BN114" s="80">
        <f t="shared" si="60"/>
        <v>8.9731651570303903</v>
      </c>
      <c r="BO114" s="80">
        <f t="shared" si="61"/>
        <v>0.47862156987874921</v>
      </c>
      <c r="BP114" s="80">
        <f t="shared" si="34"/>
        <v>10.15354135710748</v>
      </c>
    </row>
    <row r="115" spans="1:68" s="76" customFormat="1" x14ac:dyDescent="0.25">
      <c r="A115" s="82" t="s">
        <v>255</v>
      </c>
      <c r="B115" s="113">
        <v>7613</v>
      </c>
      <c r="C115" s="113">
        <v>6283</v>
      </c>
      <c r="D115" s="113">
        <v>6204</v>
      </c>
      <c r="E115" s="113">
        <v>6116</v>
      </c>
      <c r="F115" s="113">
        <v>2997</v>
      </c>
      <c r="G115" s="113">
        <v>123</v>
      </c>
      <c r="H115" s="113">
        <v>376</v>
      </c>
      <c r="I115" s="113">
        <v>1217</v>
      </c>
      <c r="J115" s="113">
        <v>175</v>
      </c>
      <c r="K115" s="113">
        <v>346</v>
      </c>
      <c r="L115" s="113">
        <v>227</v>
      </c>
      <c r="M115" s="113">
        <v>84</v>
      </c>
      <c r="N115" s="113">
        <v>211</v>
      </c>
      <c r="O115" s="113">
        <v>64</v>
      </c>
      <c r="P115" s="113">
        <v>243</v>
      </c>
      <c r="Q115" s="113">
        <v>357</v>
      </c>
      <c r="R115" s="113">
        <v>54</v>
      </c>
      <c r="S115" s="113">
        <v>50</v>
      </c>
      <c r="T115" s="113">
        <v>19</v>
      </c>
      <c r="U115" s="113">
        <v>34</v>
      </c>
      <c r="V115" s="113">
        <v>52</v>
      </c>
      <c r="W115" s="113">
        <v>636</v>
      </c>
      <c r="X115" s="113">
        <v>8</v>
      </c>
      <c r="Y115" s="113">
        <v>41</v>
      </c>
      <c r="Z115" s="113">
        <v>42</v>
      </c>
      <c r="AA115" s="113">
        <v>1930</v>
      </c>
      <c r="AB115" s="113">
        <v>171</v>
      </c>
      <c r="AC115" s="113">
        <v>276</v>
      </c>
      <c r="AD115" s="113">
        <v>43</v>
      </c>
      <c r="AE115" s="79"/>
      <c r="AF115" s="79"/>
      <c r="AG115" s="82" t="s">
        <v>255</v>
      </c>
      <c r="AH115" s="80">
        <f t="shared" si="35"/>
        <v>16.156574280835414</v>
      </c>
      <c r="AI115" s="80">
        <f t="shared" si="36"/>
        <v>49.389202679626955</v>
      </c>
      <c r="AJ115" s="80">
        <f t="shared" si="37"/>
        <v>159.85813739655853</v>
      </c>
      <c r="AK115" s="80">
        <f t="shared" si="38"/>
        <v>22.986995928017862</v>
      </c>
      <c r="AL115" s="80">
        <f t="shared" si="39"/>
        <v>45.448574806252466</v>
      </c>
      <c r="AM115" s="80">
        <f t="shared" si="40"/>
        <v>29.817417575200317</v>
      </c>
      <c r="AN115" s="80">
        <f t="shared" si="41"/>
        <v>11.033758045448575</v>
      </c>
      <c r="AO115" s="80">
        <f t="shared" si="42"/>
        <v>27.715749376067254</v>
      </c>
      <c r="AP115" s="80">
        <f t="shared" si="43"/>
        <v>8.4066727965322467</v>
      </c>
      <c r="AQ115" s="80">
        <f t="shared" si="44"/>
        <v>31.919085774333375</v>
      </c>
      <c r="AR115" s="80">
        <f t="shared" si="45"/>
        <v>46.893471693156442</v>
      </c>
      <c r="AS115" s="80">
        <f t="shared" si="46"/>
        <v>7.0931301720740834</v>
      </c>
      <c r="AT115" s="80">
        <f t="shared" si="47"/>
        <v>6.5677131222908187</v>
      </c>
      <c r="AU115" s="80">
        <f t="shared" si="48"/>
        <v>2.4957309864705111</v>
      </c>
      <c r="AV115" s="80">
        <f t="shared" si="49"/>
        <v>4.4660449231577566</v>
      </c>
      <c r="AW115" s="80">
        <f t="shared" si="50"/>
        <v>6.830421647182451</v>
      </c>
      <c r="AX115" s="80">
        <f t="shared" si="51"/>
        <v>83.541310915539214</v>
      </c>
      <c r="AY115" s="80">
        <f t="shared" si="52"/>
        <v>1.0508340995665308</v>
      </c>
      <c r="AZ115" s="80">
        <f t="shared" si="53"/>
        <v>5.3855247602784715</v>
      </c>
      <c r="BA115" s="80">
        <f t="shared" si="54"/>
        <v>5.5168790227242877</v>
      </c>
      <c r="BB115" s="80">
        <f t="shared" si="55"/>
        <v>253.51372652042559</v>
      </c>
      <c r="BC115" s="80">
        <f t="shared" si="31"/>
        <v>22.461578878234597</v>
      </c>
      <c r="BD115" s="80">
        <f t="shared" si="32"/>
        <v>36.253776435045317</v>
      </c>
      <c r="BE115" s="80">
        <f t="shared" si="33"/>
        <v>5.6482332851701038</v>
      </c>
      <c r="BF115" s="81"/>
      <c r="BG115" s="81"/>
      <c r="BH115" s="82" t="s">
        <v>255</v>
      </c>
      <c r="BI115" s="80">
        <f t="shared" si="56"/>
        <v>57.543520309477756</v>
      </c>
      <c r="BJ115" s="80">
        <f t="shared" si="56"/>
        <v>8.8293001962066704</v>
      </c>
      <c r="BK115" s="80">
        <f t="shared" si="57"/>
        <v>39.731850882930019</v>
      </c>
      <c r="BL115" s="80">
        <f t="shared" si="58"/>
        <v>37.115761935905823</v>
      </c>
      <c r="BM115" s="80">
        <f t="shared" si="59"/>
        <v>101.22552920579341</v>
      </c>
      <c r="BN115" s="80">
        <f t="shared" si="60"/>
        <v>5.5591890124264225</v>
      </c>
      <c r="BO115" s="80">
        <f t="shared" si="61"/>
        <v>2.6693360026693362</v>
      </c>
      <c r="BP115" s="80">
        <f t="shared" si="34"/>
        <v>6.8438643959891774</v>
      </c>
    </row>
    <row r="116" spans="1:68" s="76" customFormat="1" x14ac:dyDescent="0.25">
      <c r="A116" s="82" t="s">
        <v>256</v>
      </c>
      <c r="B116" s="113">
        <v>3981</v>
      </c>
      <c r="C116" s="113">
        <v>3342</v>
      </c>
      <c r="D116" s="113">
        <v>3289</v>
      </c>
      <c r="E116" s="113">
        <v>3247</v>
      </c>
      <c r="F116" s="113">
        <v>1761</v>
      </c>
      <c r="G116" s="113">
        <v>110</v>
      </c>
      <c r="H116" s="113">
        <v>224</v>
      </c>
      <c r="I116" s="113">
        <v>811</v>
      </c>
      <c r="J116" s="113">
        <v>63</v>
      </c>
      <c r="K116" s="113">
        <v>192</v>
      </c>
      <c r="L116" s="113">
        <v>169</v>
      </c>
      <c r="M116" s="113">
        <v>66</v>
      </c>
      <c r="N116" s="113">
        <v>120</v>
      </c>
      <c r="O116" s="113">
        <v>26</v>
      </c>
      <c r="P116" s="113">
        <v>69</v>
      </c>
      <c r="Q116" s="113">
        <v>182</v>
      </c>
      <c r="R116" s="113">
        <v>34</v>
      </c>
      <c r="S116" s="113">
        <v>42</v>
      </c>
      <c r="T116" s="113">
        <v>1</v>
      </c>
      <c r="U116" s="113">
        <v>12</v>
      </c>
      <c r="V116" s="113">
        <v>17</v>
      </c>
      <c r="W116" s="113">
        <v>381</v>
      </c>
      <c r="X116" s="113">
        <v>10</v>
      </c>
      <c r="Y116" s="113">
        <v>19</v>
      </c>
      <c r="Z116" s="113">
        <v>15</v>
      </c>
      <c r="AA116" s="113">
        <v>1154</v>
      </c>
      <c r="AB116" s="113">
        <v>102</v>
      </c>
      <c r="AC116" s="113">
        <v>131</v>
      </c>
      <c r="AD116" s="113">
        <v>23</v>
      </c>
      <c r="AE116" s="79"/>
      <c r="AF116" s="79"/>
      <c r="AG116" s="82" t="s">
        <v>256</v>
      </c>
      <c r="AH116" s="80">
        <f t="shared" si="35"/>
        <v>27.631248430042703</v>
      </c>
      <c r="AI116" s="80">
        <f t="shared" si="36"/>
        <v>56.267269530268777</v>
      </c>
      <c r="AJ116" s="80">
        <f t="shared" si="37"/>
        <v>203.71765887967845</v>
      </c>
      <c r="AK116" s="80">
        <f t="shared" si="38"/>
        <v>15.825169555388094</v>
      </c>
      <c r="AL116" s="80">
        <f t="shared" si="39"/>
        <v>48.229088168801809</v>
      </c>
      <c r="AM116" s="80">
        <f t="shared" si="40"/>
        <v>42.451645315247426</v>
      </c>
      <c r="AN116" s="80">
        <f t="shared" si="41"/>
        <v>16.578749058025622</v>
      </c>
      <c r="AO116" s="80">
        <f t="shared" si="42"/>
        <v>30.143180105501131</v>
      </c>
      <c r="AP116" s="80">
        <f t="shared" si="43"/>
        <v>6.5310223561919116</v>
      </c>
      <c r="AQ116" s="80">
        <f t="shared" si="44"/>
        <v>17.33232856066315</v>
      </c>
      <c r="AR116" s="80">
        <f t="shared" si="45"/>
        <v>45.717156493343381</v>
      </c>
      <c r="AS116" s="80">
        <f t="shared" si="46"/>
        <v>8.5405676965586537</v>
      </c>
      <c r="AT116" s="80">
        <f t="shared" si="47"/>
        <v>10.550113036925396</v>
      </c>
      <c r="AU116" s="80">
        <f t="shared" si="48"/>
        <v>0.25119316754584275</v>
      </c>
      <c r="AV116" s="80">
        <f t="shared" si="49"/>
        <v>3.0143180105501131</v>
      </c>
      <c r="AW116" s="80">
        <f t="shared" si="50"/>
        <v>4.2702838482793268</v>
      </c>
      <c r="AX116" s="80">
        <f t="shared" si="51"/>
        <v>95.704596834966082</v>
      </c>
      <c r="AY116" s="80">
        <f t="shared" si="52"/>
        <v>2.5119316754584275</v>
      </c>
      <c r="AZ116" s="80">
        <f t="shared" si="53"/>
        <v>4.7726701833710123</v>
      </c>
      <c r="BA116" s="80">
        <f t="shared" si="54"/>
        <v>3.7678975131876413</v>
      </c>
      <c r="BB116" s="80">
        <f t="shared" si="55"/>
        <v>289.87691534790252</v>
      </c>
      <c r="BC116" s="80">
        <f t="shared" si="31"/>
        <v>25.621703089675961</v>
      </c>
      <c r="BD116" s="80">
        <f t="shared" si="32"/>
        <v>32.906304948505401</v>
      </c>
      <c r="BE116" s="80">
        <f t="shared" si="33"/>
        <v>5.7774428535543834</v>
      </c>
      <c r="BF116" s="81"/>
      <c r="BG116" s="81"/>
      <c r="BH116" s="82" t="s">
        <v>256</v>
      </c>
      <c r="BI116" s="80">
        <f t="shared" si="56"/>
        <v>55.335968379446641</v>
      </c>
      <c r="BJ116" s="80">
        <f t="shared" si="56"/>
        <v>10.471204188481677</v>
      </c>
      <c r="BK116" s="80">
        <f t="shared" si="57"/>
        <v>21.250384970742225</v>
      </c>
      <c r="BL116" s="80">
        <f t="shared" si="58"/>
        <v>52.048044348629503</v>
      </c>
      <c r="BM116" s="80">
        <f t="shared" si="59"/>
        <v>114.00359066427289</v>
      </c>
      <c r="BN116" s="80">
        <f t="shared" si="60"/>
        <v>3.6957191253464736</v>
      </c>
      <c r="BO116" s="80">
        <f t="shared" si="61"/>
        <v>5.6785917092561045</v>
      </c>
      <c r="BP116" s="80">
        <f t="shared" si="34"/>
        <v>6.8821065230400951</v>
      </c>
    </row>
    <row r="117" spans="1:68" s="76" customFormat="1" x14ac:dyDescent="0.25">
      <c r="A117" s="82" t="s">
        <v>257</v>
      </c>
      <c r="B117" s="113">
        <v>5335</v>
      </c>
      <c r="C117" s="113">
        <v>4376</v>
      </c>
      <c r="D117" s="113">
        <v>4310</v>
      </c>
      <c r="E117" s="113">
        <v>4245</v>
      </c>
      <c r="F117" s="113">
        <v>2014</v>
      </c>
      <c r="G117" s="113">
        <v>68</v>
      </c>
      <c r="H117" s="113">
        <v>299</v>
      </c>
      <c r="I117" s="113">
        <v>621</v>
      </c>
      <c r="J117" s="113">
        <v>126</v>
      </c>
      <c r="K117" s="113">
        <v>203</v>
      </c>
      <c r="L117" s="113">
        <v>103</v>
      </c>
      <c r="M117" s="113">
        <v>75</v>
      </c>
      <c r="N117" s="113">
        <v>96</v>
      </c>
      <c r="O117" s="113">
        <v>28</v>
      </c>
      <c r="P117" s="113">
        <v>197</v>
      </c>
      <c r="Q117" s="113">
        <v>270</v>
      </c>
      <c r="R117" s="113">
        <v>30</v>
      </c>
      <c r="S117" s="113">
        <v>19</v>
      </c>
      <c r="T117" s="113">
        <v>5</v>
      </c>
      <c r="U117" s="113">
        <v>21</v>
      </c>
      <c r="V117" s="113">
        <v>31</v>
      </c>
      <c r="W117" s="113">
        <v>416</v>
      </c>
      <c r="X117" s="113">
        <v>8</v>
      </c>
      <c r="Y117" s="113">
        <v>25</v>
      </c>
      <c r="Z117" s="113">
        <v>4</v>
      </c>
      <c r="AA117" s="113">
        <v>1194</v>
      </c>
      <c r="AB117" s="113">
        <v>66</v>
      </c>
      <c r="AC117" s="113">
        <v>150</v>
      </c>
      <c r="AD117" s="113">
        <v>25</v>
      </c>
      <c r="AE117" s="79"/>
      <c r="AF117" s="79"/>
      <c r="AG117" s="82" t="s">
        <v>257</v>
      </c>
      <c r="AH117" s="80">
        <f t="shared" si="35"/>
        <v>12.74601686972821</v>
      </c>
      <c r="AI117" s="80">
        <f t="shared" si="36"/>
        <v>56.04498594189316</v>
      </c>
      <c r="AJ117" s="80">
        <f t="shared" si="37"/>
        <v>116.40112464854734</v>
      </c>
      <c r="AK117" s="80">
        <f t="shared" si="38"/>
        <v>23.617619493908155</v>
      </c>
      <c r="AL117" s="80">
        <f t="shared" si="39"/>
        <v>38.050609184629806</v>
      </c>
      <c r="AM117" s="80">
        <f t="shared" si="40"/>
        <v>19.306466729147139</v>
      </c>
      <c r="AN117" s="80">
        <f t="shared" si="41"/>
        <v>14.058106841611997</v>
      </c>
      <c r="AO117" s="80">
        <f t="shared" si="42"/>
        <v>17.994376757263357</v>
      </c>
      <c r="AP117" s="80">
        <f t="shared" si="43"/>
        <v>5.2483598875351456</v>
      </c>
      <c r="AQ117" s="80">
        <f t="shared" si="44"/>
        <v>36.925960637300847</v>
      </c>
      <c r="AR117" s="80">
        <f t="shared" si="45"/>
        <v>50.609184629803181</v>
      </c>
      <c r="AS117" s="80">
        <f t="shared" si="46"/>
        <v>5.6232427366447988</v>
      </c>
      <c r="AT117" s="80">
        <f t="shared" si="47"/>
        <v>3.5613870665417058</v>
      </c>
      <c r="AU117" s="80">
        <f t="shared" si="48"/>
        <v>0.93720712277413309</v>
      </c>
      <c r="AV117" s="80">
        <f t="shared" si="49"/>
        <v>3.9362699156513585</v>
      </c>
      <c r="AW117" s="80">
        <f t="shared" si="50"/>
        <v>5.8106841611996245</v>
      </c>
      <c r="AX117" s="80">
        <f t="shared" si="51"/>
        <v>77.975632614807878</v>
      </c>
      <c r="AY117" s="80">
        <f t="shared" si="52"/>
        <v>1.499531396438613</v>
      </c>
      <c r="AZ117" s="80">
        <f t="shared" si="53"/>
        <v>4.6860356138706649</v>
      </c>
      <c r="BA117" s="80">
        <f t="shared" si="54"/>
        <v>0.7497656982193065</v>
      </c>
      <c r="BB117" s="80">
        <f t="shared" si="55"/>
        <v>223.80506091846297</v>
      </c>
      <c r="BC117" s="80">
        <f t="shared" si="31"/>
        <v>12.371134020618555</v>
      </c>
      <c r="BD117" s="80">
        <f t="shared" si="32"/>
        <v>28.116213683223993</v>
      </c>
      <c r="BE117" s="80">
        <f t="shared" si="33"/>
        <v>4.6860356138706649</v>
      </c>
      <c r="BF117" s="81"/>
      <c r="BG117" s="81"/>
      <c r="BH117" s="82" t="s">
        <v>257</v>
      </c>
      <c r="BI117" s="80">
        <f t="shared" si="56"/>
        <v>62.645011600928072</v>
      </c>
      <c r="BJ117" s="80">
        <f t="shared" si="56"/>
        <v>7.0671378091872787</v>
      </c>
      <c r="BK117" s="80">
        <f t="shared" si="57"/>
        <v>46.407538280329803</v>
      </c>
      <c r="BL117" s="80">
        <f t="shared" si="58"/>
        <v>24.26383981154299</v>
      </c>
      <c r="BM117" s="80">
        <f t="shared" si="59"/>
        <v>95.063985374771477</v>
      </c>
      <c r="BN117" s="80">
        <f t="shared" si="60"/>
        <v>4.9469964664310959</v>
      </c>
      <c r="BO117" s="80">
        <f t="shared" si="61"/>
        <v>3.972194637537239</v>
      </c>
      <c r="BP117" s="80">
        <f t="shared" si="34"/>
        <v>5.7129798903107858</v>
      </c>
    </row>
    <row r="118" spans="1:68" s="76" customFormat="1" x14ac:dyDescent="0.25">
      <c r="A118" s="82" t="s">
        <v>258</v>
      </c>
      <c r="B118" s="113">
        <v>5339</v>
      </c>
      <c r="C118" s="113">
        <v>4341</v>
      </c>
      <c r="D118" s="113">
        <v>4285</v>
      </c>
      <c r="E118" s="113">
        <v>4245</v>
      </c>
      <c r="F118" s="113">
        <v>2214</v>
      </c>
      <c r="G118" s="113">
        <v>100</v>
      </c>
      <c r="H118" s="113">
        <v>378</v>
      </c>
      <c r="I118" s="113">
        <v>819</v>
      </c>
      <c r="J118" s="113">
        <v>125</v>
      </c>
      <c r="K118" s="113">
        <v>227</v>
      </c>
      <c r="L118" s="113">
        <v>165</v>
      </c>
      <c r="M118" s="113">
        <v>54</v>
      </c>
      <c r="N118" s="113">
        <v>139</v>
      </c>
      <c r="O118" s="113">
        <v>88</v>
      </c>
      <c r="P118" s="113">
        <v>45</v>
      </c>
      <c r="Q118" s="113">
        <v>192</v>
      </c>
      <c r="R118" s="113">
        <v>30</v>
      </c>
      <c r="S118" s="113">
        <v>43</v>
      </c>
      <c r="T118" s="113">
        <v>24</v>
      </c>
      <c r="U118" s="113">
        <v>35</v>
      </c>
      <c r="V118" s="113">
        <v>29</v>
      </c>
      <c r="W118" s="113">
        <v>392</v>
      </c>
      <c r="X118" s="113">
        <v>8</v>
      </c>
      <c r="Y118" s="113">
        <v>36</v>
      </c>
      <c r="Z118" s="113">
        <v>7</v>
      </c>
      <c r="AA118" s="113">
        <v>1424</v>
      </c>
      <c r="AB118" s="113">
        <v>111</v>
      </c>
      <c r="AC118" s="113">
        <v>196</v>
      </c>
      <c r="AD118" s="113">
        <v>25</v>
      </c>
      <c r="AE118" s="79"/>
      <c r="AF118" s="79"/>
      <c r="AG118" s="82" t="s">
        <v>258</v>
      </c>
      <c r="AH118" s="80">
        <f t="shared" si="35"/>
        <v>18.730099269526129</v>
      </c>
      <c r="AI118" s="80">
        <f t="shared" si="36"/>
        <v>70.799775238808763</v>
      </c>
      <c r="AJ118" s="80">
        <f t="shared" si="37"/>
        <v>153.399513017419</v>
      </c>
      <c r="AK118" s="80">
        <f t="shared" si="38"/>
        <v>23.412624086907663</v>
      </c>
      <c r="AL118" s="80">
        <f t="shared" si="39"/>
        <v>42.517325341824311</v>
      </c>
      <c r="AM118" s="80">
        <f t="shared" si="40"/>
        <v>30.904663794718115</v>
      </c>
      <c r="AN118" s="80">
        <f t="shared" si="41"/>
        <v>10.114253605544111</v>
      </c>
      <c r="AO118" s="80">
        <f t="shared" si="42"/>
        <v>26.034837984641317</v>
      </c>
      <c r="AP118" s="80">
        <f t="shared" si="43"/>
        <v>16.482487357182993</v>
      </c>
      <c r="AQ118" s="80">
        <f t="shared" si="44"/>
        <v>8.4285446712867582</v>
      </c>
      <c r="AR118" s="80">
        <f t="shared" si="45"/>
        <v>35.961790597490172</v>
      </c>
      <c r="AS118" s="80">
        <f t="shared" si="46"/>
        <v>5.6190297808578391</v>
      </c>
      <c r="AT118" s="80">
        <f t="shared" si="47"/>
        <v>8.0539426858962351</v>
      </c>
      <c r="AU118" s="80">
        <f t="shared" si="48"/>
        <v>4.4952238246862715</v>
      </c>
      <c r="AV118" s="80">
        <f t="shared" si="49"/>
        <v>6.5555347443341443</v>
      </c>
      <c r="AW118" s="80">
        <f t="shared" si="50"/>
        <v>5.4317287881625775</v>
      </c>
      <c r="AX118" s="80">
        <f t="shared" si="51"/>
        <v>73.421989136542422</v>
      </c>
      <c r="AY118" s="80">
        <f t="shared" si="52"/>
        <v>1.4984079415620901</v>
      </c>
      <c r="AZ118" s="80">
        <f t="shared" si="53"/>
        <v>6.7428357370294059</v>
      </c>
      <c r="BA118" s="80">
        <f t="shared" si="54"/>
        <v>1.311106948866829</v>
      </c>
      <c r="BB118" s="80">
        <f t="shared" si="55"/>
        <v>266.71661359805205</v>
      </c>
      <c r="BC118" s="80">
        <f t="shared" si="31"/>
        <v>20.790410189174001</v>
      </c>
      <c r="BD118" s="80">
        <f t="shared" si="32"/>
        <v>36.710994568271211</v>
      </c>
      <c r="BE118" s="80">
        <f t="shared" si="33"/>
        <v>4.6825248173815321</v>
      </c>
      <c r="BF118" s="81"/>
      <c r="BG118" s="81"/>
      <c r="BH118" s="82" t="s">
        <v>258</v>
      </c>
      <c r="BI118" s="80">
        <f t="shared" si="56"/>
        <v>44.807467911318554</v>
      </c>
      <c r="BJ118" s="80">
        <f t="shared" si="56"/>
        <v>7.0671378091872787</v>
      </c>
      <c r="BK118" s="80">
        <f t="shared" si="57"/>
        <v>10.600706713780919</v>
      </c>
      <c r="BL118" s="80">
        <f t="shared" si="58"/>
        <v>38.869257950530034</v>
      </c>
      <c r="BM118" s="80">
        <f t="shared" si="59"/>
        <v>90.301773784842212</v>
      </c>
      <c r="BN118" s="80">
        <f t="shared" si="60"/>
        <v>8.2449941107184923</v>
      </c>
      <c r="BO118" s="80">
        <f t="shared" si="61"/>
        <v>3.6133694670280034</v>
      </c>
      <c r="BP118" s="80">
        <f t="shared" si="34"/>
        <v>5.7590416954618746</v>
      </c>
    </row>
    <row r="119" spans="1:68" s="76" customFormat="1" x14ac:dyDescent="0.25">
      <c r="A119" s="82" t="s">
        <v>259</v>
      </c>
      <c r="B119" s="113">
        <v>7335</v>
      </c>
      <c r="C119" s="113">
        <v>6018</v>
      </c>
      <c r="D119" s="113">
        <v>5937</v>
      </c>
      <c r="E119" s="113">
        <v>5857</v>
      </c>
      <c r="F119" s="113">
        <v>3088</v>
      </c>
      <c r="G119" s="113">
        <v>158</v>
      </c>
      <c r="H119" s="113">
        <v>506</v>
      </c>
      <c r="I119" s="113">
        <v>1096</v>
      </c>
      <c r="J119" s="113">
        <v>196</v>
      </c>
      <c r="K119" s="113">
        <v>301</v>
      </c>
      <c r="L119" s="113">
        <v>383</v>
      </c>
      <c r="M119" s="113">
        <v>93</v>
      </c>
      <c r="N119" s="113">
        <v>234</v>
      </c>
      <c r="O119" s="113">
        <v>117</v>
      </c>
      <c r="P119" s="113">
        <v>446</v>
      </c>
      <c r="Q119" s="113">
        <v>299</v>
      </c>
      <c r="R119" s="113">
        <v>70</v>
      </c>
      <c r="S119" s="113">
        <v>61</v>
      </c>
      <c r="T119" s="113">
        <v>4</v>
      </c>
      <c r="U119" s="113">
        <v>19</v>
      </c>
      <c r="V119" s="113">
        <v>55</v>
      </c>
      <c r="W119" s="113">
        <v>541</v>
      </c>
      <c r="X119" s="113">
        <v>40</v>
      </c>
      <c r="Y119" s="113">
        <v>52</v>
      </c>
      <c r="Z119" s="113">
        <v>14</v>
      </c>
      <c r="AA119" s="113">
        <v>1934</v>
      </c>
      <c r="AB119" s="113">
        <v>157</v>
      </c>
      <c r="AC119" s="113">
        <v>252</v>
      </c>
      <c r="AD119" s="113">
        <v>52</v>
      </c>
      <c r="AE119" s="79"/>
      <c r="AF119" s="79"/>
      <c r="AG119" s="82" t="s">
        <v>259</v>
      </c>
      <c r="AH119" s="80">
        <f t="shared" si="35"/>
        <v>21.540558963871849</v>
      </c>
      <c r="AI119" s="80">
        <f t="shared" si="36"/>
        <v>68.98432174505794</v>
      </c>
      <c r="AJ119" s="80">
        <f t="shared" si="37"/>
        <v>149.42058623040219</v>
      </c>
      <c r="AK119" s="80">
        <f t="shared" si="38"/>
        <v>26.721199727334696</v>
      </c>
      <c r="AL119" s="80">
        <f t="shared" si="39"/>
        <v>41.036128152692569</v>
      </c>
      <c r="AM119" s="80">
        <f t="shared" si="40"/>
        <v>52.215405589638721</v>
      </c>
      <c r="AN119" s="80">
        <f t="shared" si="41"/>
        <v>12.678936605316974</v>
      </c>
      <c r="AO119" s="80">
        <f t="shared" si="42"/>
        <v>31.90184049079755</v>
      </c>
      <c r="AP119" s="80">
        <f t="shared" si="43"/>
        <v>15.950920245398775</v>
      </c>
      <c r="AQ119" s="80">
        <f t="shared" si="44"/>
        <v>60.804362644853441</v>
      </c>
      <c r="AR119" s="80">
        <f t="shared" si="45"/>
        <v>40.763462849352422</v>
      </c>
      <c r="AS119" s="80">
        <f t="shared" si="46"/>
        <v>9.5432856169052496</v>
      </c>
      <c r="AT119" s="80">
        <f t="shared" si="47"/>
        <v>8.3162917518745747</v>
      </c>
      <c r="AU119" s="80">
        <f t="shared" si="48"/>
        <v>0.54533060668029998</v>
      </c>
      <c r="AV119" s="80">
        <f t="shared" si="49"/>
        <v>2.5903203817314249</v>
      </c>
      <c r="AW119" s="80">
        <f t="shared" si="50"/>
        <v>7.4982958418541239</v>
      </c>
      <c r="AX119" s="80">
        <f t="shared" si="51"/>
        <v>73.755964553510566</v>
      </c>
      <c r="AY119" s="80">
        <f t="shared" si="52"/>
        <v>5.4533060668029991</v>
      </c>
      <c r="AZ119" s="80">
        <f t="shared" si="53"/>
        <v>7.0892978868438989</v>
      </c>
      <c r="BA119" s="80">
        <f t="shared" si="54"/>
        <v>1.9086571233810496</v>
      </c>
      <c r="BB119" s="80">
        <f t="shared" si="55"/>
        <v>263.66734832992501</v>
      </c>
      <c r="BC119" s="80">
        <f t="shared" si="31"/>
        <v>21.404226312201772</v>
      </c>
      <c r="BD119" s="80">
        <f t="shared" si="32"/>
        <v>34.355828220858896</v>
      </c>
      <c r="BE119" s="80">
        <f t="shared" si="33"/>
        <v>7.0892978868438989</v>
      </c>
      <c r="BF119" s="81"/>
      <c r="BG119" s="81"/>
      <c r="BH119" s="82" t="s">
        <v>259</v>
      </c>
      <c r="BI119" s="80">
        <f t="shared" si="56"/>
        <v>50.36213575880074</v>
      </c>
      <c r="BJ119" s="80">
        <f t="shared" si="56"/>
        <v>11.951511012463719</v>
      </c>
      <c r="BK119" s="80">
        <f t="shared" si="57"/>
        <v>76.148198736554548</v>
      </c>
      <c r="BL119" s="80">
        <f t="shared" si="58"/>
        <v>65.391838825337203</v>
      </c>
      <c r="BM119" s="80">
        <f t="shared" si="59"/>
        <v>89.896975739448322</v>
      </c>
      <c r="BN119" s="80">
        <f t="shared" si="60"/>
        <v>3.2439815605258664</v>
      </c>
      <c r="BO119" s="80">
        <f t="shared" si="61"/>
        <v>12.953367875647668</v>
      </c>
      <c r="BP119" s="80">
        <f t="shared" si="34"/>
        <v>8.6407444333665673</v>
      </c>
    </row>
    <row r="120" spans="1:68" s="76" customFormat="1" x14ac:dyDescent="0.25">
      <c r="A120" s="82" t="s">
        <v>260</v>
      </c>
      <c r="B120" s="113">
        <v>4990</v>
      </c>
      <c r="C120" s="113">
        <v>4120</v>
      </c>
      <c r="D120" s="113">
        <v>4057</v>
      </c>
      <c r="E120" s="113">
        <v>3995</v>
      </c>
      <c r="F120" s="113">
        <v>2056</v>
      </c>
      <c r="G120" s="113">
        <v>73</v>
      </c>
      <c r="H120" s="113">
        <v>290</v>
      </c>
      <c r="I120" s="113">
        <v>562</v>
      </c>
      <c r="J120" s="113">
        <v>95</v>
      </c>
      <c r="K120" s="113">
        <v>215</v>
      </c>
      <c r="L120" s="113">
        <v>201</v>
      </c>
      <c r="M120" s="113">
        <v>92</v>
      </c>
      <c r="N120" s="113">
        <v>101</v>
      </c>
      <c r="O120" s="113">
        <v>50</v>
      </c>
      <c r="P120" s="113">
        <v>63</v>
      </c>
      <c r="Q120" s="113">
        <v>238</v>
      </c>
      <c r="R120" s="113">
        <v>39</v>
      </c>
      <c r="S120" s="113">
        <v>34</v>
      </c>
      <c r="T120" s="113">
        <v>9</v>
      </c>
      <c r="U120" s="113">
        <v>45</v>
      </c>
      <c r="V120" s="113">
        <v>41</v>
      </c>
      <c r="W120" s="113">
        <v>385</v>
      </c>
      <c r="X120" s="113">
        <v>5</v>
      </c>
      <c r="Y120" s="113">
        <v>31</v>
      </c>
      <c r="Z120" s="113">
        <v>34</v>
      </c>
      <c r="AA120" s="113">
        <v>1190</v>
      </c>
      <c r="AB120" s="113">
        <v>77</v>
      </c>
      <c r="AC120" s="113">
        <v>159</v>
      </c>
      <c r="AD120" s="113">
        <v>39</v>
      </c>
      <c r="AE120" s="79"/>
      <c r="AF120" s="79"/>
      <c r="AG120" s="82" t="s">
        <v>260</v>
      </c>
      <c r="AH120" s="80">
        <f t="shared" si="35"/>
        <v>14.629258517034067</v>
      </c>
      <c r="AI120" s="80">
        <f t="shared" si="36"/>
        <v>58.116232464929865</v>
      </c>
      <c r="AJ120" s="80">
        <f t="shared" si="37"/>
        <v>112.625250501002</v>
      </c>
      <c r="AK120" s="80">
        <f t="shared" si="38"/>
        <v>19.038076152304612</v>
      </c>
      <c r="AL120" s="80">
        <f t="shared" si="39"/>
        <v>43.086172344689381</v>
      </c>
      <c r="AM120" s="80">
        <f t="shared" si="40"/>
        <v>40.280561122244492</v>
      </c>
      <c r="AN120" s="80">
        <f t="shared" si="41"/>
        <v>18.436873747494989</v>
      </c>
      <c r="AO120" s="80">
        <f t="shared" si="42"/>
        <v>20.240480961923847</v>
      </c>
      <c r="AP120" s="80">
        <f t="shared" si="43"/>
        <v>10.020040080160321</v>
      </c>
      <c r="AQ120" s="80">
        <f t="shared" si="44"/>
        <v>12.625250501002006</v>
      </c>
      <c r="AR120" s="80">
        <f t="shared" si="45"/>
        <v>47.695390781563127</v>
      </c>
      <c r="AS120" s="80">
        <f t="shared" si="46"/>
        <v>7.8156312625250504</v>
      </c>
      <c r="AT120" s="80">
        <f t="shared" si="47"/>
        <v>6.8136272545090177</v>
      </c>
      <c r="AU120" s="80">
        <f t="shared" si="48"/>
        <v>1.8036072144288577</v>
      </c>
      <c r="AV120" s="80">
        <f t="shared" si="49"/>
        <v>9.0180360721442892</v>
      </c>
      <c r="AW120" s="80">
        <f t="shared" si="50"/>
        <v>8.2164328657314627</v>
      </c>
      <c r="AX120" s="80">
        <f t="shared" si="51"/>
        <v>77.154308617234463</v>
      </c>
      <c r="AY120" s="80">
        <f t="shared" si="52"/>
        <v>1.002004008016032</v>
      </c>
      <c r="AZ120" s="80">
        <f t="shared" si="53"/>
        <v>6.2124248496993983</v>
      </c>
      <c r="BA120" s="80">
        <f t="shared" si="54"/>
        <v>6.8136272545090177</v>
      </c>
      <c r="BB120" s="80">
        <f t="shared" si="55"/>
        <v>238.47695390781561</v>
      </c>
      <c r="BC120" s="80">
        <f t="shared" si="31"/>
        <v>15.430861723446894</v>
      </c>
      <c r="BD120" s="80">
        <f t="shared" si="32"/>
        <v>31.863727454909821</v>
      </c>
      <c r="BE120" s="80">
        <f t="shared" si="33"/>
        <v>7.8156312625250504</v>
      </c>
      <c r="BF120" s="81"/>
      <c r="BG120" s="81"/>
      <c r="BH120" s="82" t="s">
        <v>260</v>
      </c>
      <c r="BI120" s="80">
        <f t="shared" si="56"/>
        <v>58.664037466107963</v>
      </c>
      <c r="BJ120" s="80">
        <f t="shared" si="56"/>
        <v>9.7622027534418034</v>
      </c>
      <c r="BK120" s="80">
        <f t="shared" si="57"/>
        <v>15.769712140175221</v>
      </c>
      <c r="BL120" s="80">
        <f t="shared" si="58"/>
        <v>50.312891113892363</v>
      </c>
      <c r="BM120" s="80">
        <f t="shared" si="59"/>
        <v>93.446601941747574</v>
      </c>
      <c r="BN120" s="80">
        <f t="shared" si="60"/>
        <v>11.264080100125156</v>
      </c>
      <c r="BO120" s="80">
        <f t="shared" si="61"/>
        <v>2.4319066147859925</v>
      </c>
      <c r="BP120" s="80">
        <f t="shared" si="34"/>
        <v>9.4660194174757279</v>
      </c>
    </row>
    <row r="121" spans="1:68" s="76" customFormat="1" x14ac:dyDescent="0.25">
      <c r="A121" s="82" t="s">
        <v>261</v>
      </c>
      <c r="B121" s="113">
        <v>3815</v>
      </c>
      <c r="C121" s="113">
        <v>3133</v>
      </c>
      <c r="D121" s="113">
        <v>3070</v>
      </c>
      <c r="E121" s="113">
        <v>3024</v>
      </c>
      <c r="F121" s="113">
        <v>1416</v>
      </c>
      <c r="G121" s="113">
        <v>79</v>
      </c>
      <c r="H121" s="113">
        <v>320</v>
      </c>
      <c r="I121" s="113">
        <v>500</v>
      </c>
      <c r="J121" s="113">
        <v>93</v>
      </c>
      <c r="K121" s="113">
        <v>180</v>
      </c>
      <c r="L121" s="113">
        <v>173</v>
      </c>
      <c r="M121" s="113">
        <v>57</v>
      </c>
      <c r="N121" s="113">
        <v>71</v>
      </c>
      <c r="O121" s="113">
        <v>20</v>
      </c>
      <c r="P121" s="113">
        <v>342</v>
      </c>
      <c r="Q121" s="113">
        <v>178</v>
      </c>
      <c r="R121" s="113">
        <v>32</v>
      </c>
      <c r="S121" s="113">
        <v>27</v>
      </c>
      <c r="T121" s="113">
        <v>2</v>
      </c>
      <c r="U121" s="113">
        <v>23</v>
      </c>
      <c r="V121" s="113">
        <v>41</v>
      </c>
      <c r="W121" s="113">
        <v>417</v>
      </c>
      <c r="X121" s="113">
        <v>3</v>
      </c>
      <c r="Y121" s="113">
        <v>29</v>
      </c>
      <c r="Z121" s="113">
        <v>13</v>
      </c>
      <c r="AA121" s="113">
        <v>1013</v>
      </c>
      <c r="AB121" s="113">
        <v>82</v>
      </c>
      <c r="AC121" s="113">
        <v>161</v>
      </c>
      <c r="AD121" s="113">
        <v>20</v>
      </c>
      <c r="AE121" s="79"/>
      <c r="AF121" s="79"/>
      <c r="AG121" s="82" t="s">
        <v>261</v>
      </c>
      <c r="AH121" s="80">
        <f t="shared" si="35"/>
        <v>20.707732634338139</v>
      </c>
      <c r="AI121" s="80">
        <f t="shared" si="36"/>
        <v>83.87942332896462</v>
      </c>
      <c r="AJ121" s="80">
        <f t="shared" si="37"/>
        <v>131.06159895150722</v>
      </c>
      <c r="AK121" s="80">
        <f t="shared" si="38"/>
        <v>24.377457404980341</v>
      </c>
      <c r="AL121" s="80">
        <f t="shared" si="39"/>
        <v>47.182175622542594</v>
      </c>
      <c r="AM121" s="80">
        <f t="shared" si="40"/>
        <v>45.347313237221492</v>
      </c>
      <c r="AN121" s="80">
        <f t="shared" si="41"/>
        <v>14.94102228047182</v>
      </c>
      <c r="AO121" s="80">
        <f t="shared" si="42"/>
        <v>18.610747051114021</v>
      </c>
      <c r="AP121" s="80">
        <f t="shared" si="43"/>
        <v>5.2424639580602888</v>
      </c>
      <c r="AQ121" s="80">
        <f t="shared" si="44"/>
        <v>89.646133682830936</v>
      </c>
      <c r="AR121" s="80">
        <f t="shared" si="45"/>
        <v>46.65792922673657</v>
      </c>
      <c r="AS121" s="80">
        <f t="shared" si="46"/>
        <v>8.3879423328964613</v>
      </c>
      <c r="AT121" s="80">
        <f t="shared" si="47"/>
        <v>7.0773263433813893</v>
      </c>
      <c r="AU121" s="80">
        <f t="shared" si="48"/>
        <v>0.52424639580602883</v>
      </c>
      <c r="AV121" s="80">
        <f t="shared" si="49"/>
        <v>6.0288335517693312</v>
      </c>
      <c r="AW121" s="80">
        <f t="shared" si="50"/>
        <v>10.747051114023591</v>
      </c>
      <c r="AX121" s="80">
        <f t="shared" si="51"/>
        <v>109.30537352555702</v>
      </c>
      <c r="AY121" s="80">
        <f t="shared" si="52"/>
        <v>0.78636959370904325</v>
      </c>
      <c r="AZ121" s="80">
        <f t="shared" si="53"/>
        <v>7.6015727391874179</v>
      </c>
      <c r="BA121" s="80">
        <f t="shared" si="54"/>
        <v>3.4076015727391873</v>
      </c>
      <c r="BB121" s="80">
        <f t="shared" si="55"/>
        <v>265.53079947575361</v>
      </c>
      <c r="BC121" s="80">
        <f t="shared" si="31"/>
        <v>21.494102228047183</v>
      </c>
      <c r="BD121" s="80">
        <f t="shared" si="32"/>
        <v>42.201834862385326</v>
      </c>
      <c r="BE121" s="80">
        <f t="shared" si="33"/>
        <v>5.2424639580602888</v>
      </c>
      <c r="BF121" s="81"/>
      <c r="BG121" s="81"/>
      <c r="BH121" s="82" t="s">
        <v>261</v>
      </c>
      <c r="BI121" s="80">
        <f t="shared" si="56"/>
        <v>57.980456026058633</v>
      </c>
      <c r="BJ121" s="80">
        <f t="shared" si="56"/>
        <v>10.582010582010582</v>
      </c>
      <c r="BK121" s="80">
        <f t="shared" si="57"/>
        <v>113.0952380952381</v>
      </c>
      <c r="BL121" s="80">
        <f t="shared" si="58"/>
        <v>57.208994708994709</v>
      </c>
      <c r="BM121" s="80">
        <f t="shared" si="59"/>
        <v>133.09926587934888</v>
      </c>
      <c r="BN121" s="80">
        <f t="shared" si="60"/>
        <v>7.6058201058201051</v>
      </c>
      <c r="BO121" s="80">
        <f t="shared" si="61"/>
        <v>2.1186440677966103</v>
      </c>
      <c r="BP121" s="80">
        <f t="shared" si="34"/>
        <v>6.3836578359399931</v>
      </c>
    </row>
    <row r="122" spans="1:68" s="76" customFormat="1" x14ac:dyDescent="0.25">
      <c r="A122" s="82" t="s">
        <v>262</v>
      </c>
      <c r="B122" s="113">
        <v>7289</v>
      </c>
      <c r="C122" s="113">
        <v>5967</v>
      </c>
      <c r="D122" s="113">
        <v>5872</v>
      </c>
      <c r="E122" s="113">
        <v>5779</v>
      </c>
      <c r="F122" s="113">
        <v>2844</v>
      </c>
      <c r="G122" s="113">
        <v>139</v>
      </c>
      <c r="H122" s="113">
        <v>453</v>
      </c>
      <c r="I122" s="113">
        <v>1055</v>
      </c>
      <c r="J122" s="113">
        <v>183</v>
      </c>
      <c r="K122" s="113">
        <v>287</v>
      </c>
      <c r="L122" s="113">
        <v>223</v>
      </c>
      <c r="M122" s="113">
        <v>134</v>
      </c>
      <c r="N122" s="113">
        <v>199</v>
      </c>
      <c r="O122" s="113">
        <v>60</v>
      </c>
      <c r="P122" s="113">
        <v>507</v>
      </c>
      <c r="Q122" s="113">
        <v>318</v>
      </c>
      <c r="R122" s="113">
        <v>57</v>
      </c>
      <c r="S122" s="113">
        <v>50</v>
      </c>
      <c r="T122" s="113">
        <v>1</v>
      </c>
      <c r="U122" s="113">
        <v>39</v>
      </c>
      <c r="V122" s="113">
        <v>58</v>
      </c>
      <c r="W122" s="113">
        <v>517</v>
      </c>
      <c r="X122" s="113">
        <v>12</v>
      </c>
      <c r="Y122" s="113">
        <v>47</v>
      </c>
      <c r="Z122" s="113">
        <v>45</v>
      </c>
      <c r="AA122" s="113">
        <v>1832</v>
      </c>
      <c r="AB122" s="113">
        <v>160</v>
      </c>
      <c r="AC122" s="113">
        <v>294</v>
      </c>
      <c r="AD122" s="113">
        <v>56</v>
      </c>
      <c r="AE122" s="79"/>
      <c r="AF122" s="79"/>
      <c r="AG122" s="82" t="s">
        <v>262</v>
      </c>
      <c r="AH122" s="80">
        <f t="shared" si="35"/>
        <v>19.069831252572367</v>
      </c>
      <c r="AI122" s="80">
        <f t="shared" si="36"/>
        <v>62.148442859102758</v>
      </c>
      <c r="AJ122" s="80">
        <f t="shared" si="37"/>
        <v>144.73864727671835</v>
      </c>
      <c r="AK122" s="80">
        <f t="shared" si="38"/>
        <v>25.106324598710387</v>
      </c>
      <c r="AL122" s="80">
        <f t="shared" si="39"/>
        <v>39.374399780491146</v>
      </c>
      <c r="AM122" s="80">
        <f t="shared" si="40"/>
        <v>30.594045822472218</v>
      </c>
      <c r="AN122" s="80">
        <f t="shared" si="41"/>
        <v>18.383866099602141</v>
      </c>
      <c r="AO122" s="80">
        <f t="shared" si="42"/>
        <v>27.301413088215121</v>
      </c>
      <c r="AP122" s="80">
        <f t="shared" si="43"/>
        <v>8.2315818356427499</v>
      </c>
      <c r="AQ122" s="80">
        <f t="shared" si="44"/>
        <v>69.556866511181227</v>
      </c>
      <c r="AR122" s="80">
        <f t="shared" si="45"/>
        <v>43.627383728906572</v>
      </c>
      <c r="AS122" s="80">
        <f t="shared" si="46"/>
        <v>7.8200027438606119</v>
      </c>
      <c r="AT122" s="80">
        <f t="shared" si="47"/>
        <v>6.8596515297022913</v>
      </c>
      <c r="AU122" s="80">
        <f t="shared" si="48"/>
        <v>0.13719303059404583</v>
      </c>
      <c r="AV122" s="80">
        <f t="shared" si="49"/>
        <v>5.3505281931677864</v>
      </c>
      <c r="AW122" s="80">
        <f t="shared" si="50"/>
        <v>7.9571957744546573</v>
      </c>
      <c r="AX122" s="80">
        <f t="shared" si="51"/>
        <v>70.928796817121693</v>
      </c>
      <c r="AY122" s="80">
        <f t="shared" si="52"/>
        <v>1.6463163671285499</v>
      </c>
      <c r="AZ122" s="80">
        <f t="shared" si="53"/>
        <v>6.4480724379201533</v>
      </c>
      <c r="BA122" s="80">
        <f t="shared" si="54"/>
        <v>6.1736863767320616</v>
      </c>
      <c r="BB122" s="80">
        <f t="shared" si="55"/>
        <v>251.33763204829197</v>
      </c>
      <c r="BC122" s="80">
        <f t="shared" si="31"/>
        <v>21.950884895047331</v>
      </c>
      <c r="BD122" s="80">
        <f t="shared" si="32"/>
        <v>40.334750994649468</v>
      </c>
      <c r="BE122" s="80">
        <f t="shared" si="33"/>
        <v>7.6828097132665665</v>
      </c>
      <c r="BF122" s="81"/>
      <c r="BG122" s="81"/>
      <c r="BH122" s="82" t="s">
        <v>262</v>
      </c>
      <c r="BI122" s="80">
        <f t="shared" si="56"/>
        <v>54.155313351498641</v>
      </c>
      <c r="BJ122" s="80">
        <f t="shared" si="56"/>
        <v>9.8632981484685924</v>
      </c>
      <c r="BK122" s="80">
        <f t="shared" si="57"/>
        <v>87.731441425852225</v>
      </c>
      <c r="BL122" s="80">
        <f t="shared" si="58"/>
        <v>38.587991001903447</v>
      </c>
      <c r="BM122" s="80">
        <f t="shared" si="59"/>
        <v>86.643204290263114</v>
      </c>
      <c r="BN122" s="80">
        <f t="shared" si="60"/>
        <v>6.7485724173732482</v>
      </c>
      <c r="BO122" s="80">
        <f t="shared" si="61"/>
        <v>4.2194092827004219</v>
      </c>
      <c r="BP122" s="80">
        <f t="shared" si="34"/>
        <v>9.3849505614211512</v>
      </c>
    </row>
    <row r="123" spans="1:68" s="76" customFormat="1" x14ac:dyDescent="0.25">
      <c r="A123" s="82" t="s">
        <v>263</v>
      </c>
      <c r="B123" s="113">
        <v>6056</v>
      </c>
      <c r="C123" s="113">
        <v>5113</v>
      </c>
      <c r="D123" s="113">
        <v>5049</v>
      </c>
      <c r="E123" s="113">
        <v>4985</v>
      </c>
      <c r="F123" s="113">
        <v>2603</v>
      </c>
      <c r="G123" s="113">
        <v>130</v>
      </c>
      <c r="H123" s="113">
        <v>406</v>
      </c>
      <c r="I123" s="113">
        <v>1053</v>
      </c>
      <c r="J123" s="113">
        <v>153</v>
      </c>
      <c r="K123" s="113">
        <v>330</v>
      </c>
      <c r="L123" s="113">
        <v>470</v>
      </c>
      <c r="M123" s="113">
        <v>126</v>
      </c>
      <c r="N123" s="113">
        <v>204</v>
      </c>
      <c r="O123" s="113">
        <v>61</v>
      </c>
      <c r="P123" s="113">
        <v>638</v>
      </c>
      <c r="Q123" s="113">
        <v>350</v>
      </c>
      <c r="R123" s="113">
        <v>53</v>
      </c>
      <c r="S123" s="113">
        <v>49</v>
      </c>
      <c r="T123" s="113">
        <v>16</v>
      </c>
      <c r="U123" s="113">
        <v>27</v>
      </c>
      <c r="V123" s="113">
        <v>50</v>
      </c>
      <c r="W123" s="113">
        <v>569</v>
      </c>
      <c r="X123" s="113">
        <v>17</v>
      </c>
      <c r="Y123" s="113">
        <v>44</v>
      </c>
      <c r="Z123" s="113">
        <v>13</v>
      </c>
      <c r="AA123" s="113">
        <v>1836</v>
      </c>
      <c r="AB123" s="113">
        <v>145</v>
      </c>
      <c r="AC123" s="113">
        <v>301</v>
      </c>
      <c r="AD123" s="113">
        <v>49</v>
      </c>
      <c r="AE123" s="79"/>
      <c r="AF123" s="79"/>
      <c r="AG123" s="82" t="s">
        <v>263</v>
      </c>
      <c r="AH123" s="80">
        <f t="shared" si="35"/>
        <v>21.466314398943197</v>
      </c>
      <c r="AI123" s="80">
        <f t="shared" si="36"/>
        <v>67.040951122853372</v>
      </c>
      <c r="AJ123" s="80">
        <f t="shared" si="37"/>
        <v>173.87714663143987</v>
      </c>
      <c r="AK123" s="80">
        <f t="shared" si="38"/>
        <v>25.264200792602377</v>
      </c>
      <c r="AL123" s="80">
        <f t="shared" si="39"/>
        <v>54.491413474240417</v>
      </c>
      <c r="AM123" s="80">
        <f t="shared" si="40"/>
        <v>77.608982826948477</v>
      </c>
      <c r="AN123" s="80">
        <f t="shared" si="41"/>
        <v>20.805812417437252</v>
      </c>
      <c r="AO123" s="80">
        <f t="shared" si="42"/>
        <v>33.685601056803172</v>
      </c>
      <c r="AP123" s="80">
        <f t="shared" si="43"/>
        <v>10.072655217965654</v>
      </c>
      <c r="AQ123" s="80">
        <f t="shared" si="44"/>
        <v>105.35006605019815</v>
      </c>
      <c r="AR123" s="80">
        <f t="shared" si="45"/>
        <v>57.793923381770149</v>
      </c>
      <c r="AS123" s="80">
        <f t="shared" si="46"/>
        <v>8.7516512549537655</v>
      </c>
      <c r="AT123" s="80">
        <f t="shared" si="47"/>
        <v>8.0911492734478205</v>
      </c>
      <c r="AU123" s="80">
        <f t="shared" si="48"/>
        <v>2.6420079260237781</v>
      </c>
      <c r="AV123" s="80">
        <f t="shared" si="49"/>
        <v>4.458388375165125</v>
      </c>
      <c r="AW123" s="80">
        <f t="shared" si="50"/>
        <v>8.2562747688243068</v>
      </c>
      <c r="AX123" s="80">
        <f t="shared" si="51"/>
        <v>93.956406869220601</v>
      </c>
      <c r="AY123" s="80">
        <f t="shared" si="52"/>
        <v>2.8071334214002643</v>
      </c>
      <c r="AZ123" s="80">
        <f t="shared" si="53"/>
        <v>7.2655217965653893</v>
      </c>
      <c r="BA123" s="80">
        <f t="shared" si="54"/>
        <v>2.1466314398943198</v>
      </c>
      <c r="BB123" s="80">
        <f t="shared" si="55"/>
        <v>303.17040951122851</v>
      </c>
      <c r="BC123" s="80">
        <f t="shared" si="31"/>
        <v>23.943196829590491</v>
      </c>
      <c r="BD123" s="80">
        <f t="shared" si="32"/>
        <v>49.702774108322323</v>
      </c>
      <c r="BE123" s="80">
        <f t="shared" si="33"/>
        <v>8.0911492734478205</v>
      </c>
      <c r="BF123" s="81"/>
      <c r="BG123" s="81"/>
      <c r="BH123" s="82" t="s">
        <v>263</v>
      </c>
      <c r="BI123" s="80">
        <f t="shared" si="56"/>
        <v>69.320657555951669</v>
      </c>
      <c r="BJ123" s="80">
        <f t="shared" si="56"/>
        <v>10.631895687061183</v>
      </c>
      <c r="BK123" s="80">
        <f t="shared" si="57"/>
        <v>127.98395185556672</v>
      </c>
      <c r="BL123" s="80">
        <f t="shared" si="58"/>
        <v>94.282848545636909</v>
      </c>
      <c r="BM123" s="80">
        <f t="shared" si="59"/>
        <v>111.28495990612166</v>
      </c>
      <c r="BN123" s="80">
        <f t="shared" si="60"/>
        <v>5.4162487462387157</v>
      </c>
      <c r="BO123" s="80">
        <f t="shared" si="61"/>
        <v>6.530925854782943</v>
      </c>
      <c r="BP123" s="80">
        <f t="shared" si="34"/>
        <v>9.5834148249559945</v>
      </c>
    </row>
    <row r="124" spans="1:68" s="76" customFormat="1" x14ac:dyDescent="0.25">
      <c r="A124" s="82" t="s">
        <v>264</v>
      </c>
      <c r="B124" s="113">
        <v>1866</v>
      </c>
      <c r="C124" s="113">
        <v>1622</v>
      </c>
      <c r="D124" s="113">
        <v>1607</v>
      </c>
      <c r="E124" s="113">
        <v>1592</v>
      </c>
      <c r="F124" s="113">
        <v>879</v>
      </c>
      <c r="G124" s="113">
        <v>38</v>
      </c>
      <c r="H124" s="113">
        <v>146</v>
      </c>
      <c r="I124" s="113">
        <v>306</v>
      </c>
      <c r="J124" s="113">
        <v>69</v>
      </c>
      <c r="K124" s="113">
        <v>109</v>
      </c>
      <c r="L124" s="113">
        <v>68</v>
      </c>
      <c r="M124" s="113">
        <v>20</v>
      </c>
      <c r="N124" s="113">
        <v>62</v>
      </c>
      <c r="O124" s="113">
        <v>23</v>
      </c>
      <c r="P124" s="113">
        <v>225</v>
      </c>
      <c r="Q124" s="113">
        <v>109</v>
      </c>
      <c r="R124" s="113">
        <v>30</v>
      </c>
      <c r="S124" s="113">
        <v>21</v>
      </c>
      <c r="T124" s="113">
        <v>12</v>
      </c>
      <c r="U124" s="113">
        <v>8</v>
      </c>
      <c r="V124" s="113">
        <v>4</v>
      </c>
      <c r="W124" s="113">
        <v>168</v>
      </c>
      <c r="X124" s="113">
        <v>6</v>
      </c>
      <c r="Y124" s="113">
        <v>20</v>
      </c>
      <c r="Z124" s="113">
        <v>3</v>
      </c>
      <c r="AA124" s="113">
        <v>571</v>
      </c>
      <c r="AB124" s="113">
        <v>60</v>
      </c>
      <c r="AC124" s="113">
        <v>89</v>
      </c>
      <c r="AD124" s="113">
        <v>15</v>
      </c>
      <c r="AE124" s="79"/>
      <c r="AF124" s="79"/>
      <c r="AG124" s="82" t="s">
        <v>264</v>
      </c>
      <c r="AH124" s="80">
        <f t="shared" si="35"/>
        <v>20.364415862808144</v>
      </c>
      <c r="AI124" s="80">
        <f t="shared" si="36"/>
        <v>78.242229367631296</v>
      </c>
      <c r="AJ124" s="80">
        <f t="shared" si="37"/>
        <v>163.9871382636656</v>
      </c>
      <c r="AK124" s="80">
        <f t="shared" si="38"/>
        <v>36.977491961414792</v>
      </c>
      <c r="AL124" s="80">
        <f t="shared" si="39"/>
        <v>58.413719185423368</v>
      </c>
      <c r="AM124" s="80">
        <f t="shared" si="40"/>
        <v>36.441586280814576</v>
      </c>
      <c r="AN124" s="80">
        <f t="shared" si="41"/>
        <v>10.718113612004288</v>
      </c>
      <c r="AO124" s="80">
        <f t="shared" si="42"/>
        <v>33.226152197213288</v>
      </c>
      <c r="AP124" s="80">
        <f t="shared" si="43"/>
        <v>12.32583065380493</v>
      </c>
      <c r="AQ124" s="80">
        <f t="shared" si="44"/>
        <v>120.57877813504824</v>
      </c>
      <c r="AR124" s="80">
        <f t="shared" si="45"/>
        <v>58.413719185423368</v>
      </c>
      <c r="AS124" s="80">
        <f t="shared" si="46"/>
        <v>16.077170418006428</v>
      </c>
      <c r="AT124" s="80">
        <f t="shared" si="47"/>
        <v>11.254019292604502</v>
      </c>
      <c r="AU124" s="80">
        <f t="shared" si="48"/>
        <v>6.430868167202572</v>
      </c>
      <c r="AV124" s="80">
        <f t="shared" si="49"/>
        <v>4.287245444801715</v>
      </c>
      <c r="AW124" s="80">
        <f t="shared" si="50"/>
        <v>2.1436227224008575</v>
      </c>
      <c r="AX124" s="80">
        <f t="shared" si="51"/>
        <v>90.032154340836016</v>
      </c>
      <c r="AY124" s="80">
        <f t="shared" si="52"/>
        <v>3.215434083601286</v>
      </c>
      <c r="AZ124" s="80">
        <f t="shared" si="53"/>
        <v>10.718113612004288</v>
      </c>
      <c r="BA124" s="80">
        <f t="shared" si="54"/>
        <v>1.607717041800643</v>
      </c>
      <c r="BB124" s="80">
        <f t="shared" si="55"/>
        <v>306.00214362272237</v>
      </c>
      <c r="BC124" s="80">
        <f t="shared" si="31"/>
        <v>32.154340836012857</v>
      </c>
      <c r="BD124" s="80">
        <f t="shared" si="32"/>
        <v>47.69560557341908</v>
      </c>
      <c r="BE124" s="80">
        <f t="shared" si="33"/>
        <v>8.0385852090032142</v>
      </c>
      <c r="BF124" s="81"/>
      <c r="BG124" s="81"/>
      <c r="BH124" s="82" t="s">
        <v>264</v>
      </c>
      <c r="BI124" s="80">
        <f t="shared" si="56"/>
        <v>67.828251400124458</v>
      </c>
      <c r="BJ124" s="80">
        <f t="shared" si="56"/>
        <v>18.844221105527637</v>
      </c>
      <c r="BK124" s="80">
        <f t="shared" si="57"/>
        <v>141.33165829145727</v>
      </c>
      <c r="BL124" s="80">
        <f t="shared" si="58"/>
        <v>42.713567839195974</v>
      </c>
      <c r="BM124" s="80">
        <f t="shared" si="59"/>
        <v>103.57583230579532</v>
      </c>
      <c r="BN124" s="80">
        <f t="shared" si="60"/>
        <v>5.025125628140704</v>
      </c>
      <c r="BO124" s="80">
        <f t="shared" si="61"/>
        <v>6.8259385665529013</v>
      </c>
      <c r="BP124" s="80">
        <f t="shared" si="34"/>
        <v>9.2478421701602969</v>
      </c>
    </row>
    <row r="125" spans="1:68" s="76" customFormat="1" x14ac:dyDescent="0.25">
      <c r="A125" s="82" t="s">
        <v>265</v>
      </c>
      <c r="B125" s="113">
        <v>2857</v>
      </c>
      <c r="C125" s="113">
        <v>2415</v>
      </c>
      <c r="D125" s="113">
        <v>2381</v>
      </c>
      <c r="E125" s="113">
        <v>2338</v>
      </c>
      <c r="F125" s="113">
        <v>1146</v>
      </c>
      <c r="G125" s="113">
        <v>43</v>
      </c>
      <c r="H125" s="113">
        <v>168</v>
      </c>
      <c r="I125" s="113">
        <v>366</v>
      </c>
      <c r="J125" s="113">
        <v>80</v>
      </c>
      <c r="K125" s="113">
        <v>120</v>
      </c>
      <c r="L125" s="113">
        <v>106</v>
      </c>
      <c r="M125" s="113">
        <v>28</v>
      </c>
      <c r="N125" s="113">
        <v>80</v>
      </c>
      <c r="O125" s="113">
        <v>24</v>
      </c>
      <c r="P125" s="113">
        <v>127</v>
      </c>
      <c r="Q125" s="113">
        <v>100</v>
      </c>
      <c r="R125" s="113">
        <v>18</v>
      </c>
      <c r="S125" s="113">
        <v>18</v>
      </c>
      <c r="T125" s="113">
        <v>4</v>
      </c>
      <c r="U125" s="113">
        <v>8</v>
      </c>
      <c r="V125" s="113">
        <v>33</v>
      </c>
      <c r="W125" s="113">
        <v>92</v>
      </c>
      <c r="X125" s="113">
        <v>35</v>
      </c>
      <c r="Y125" s="113">
        <v>6</v>
      </c>
      <c r="Z125" s="113">
        <v>3</v>
      </c>
      <c r="AA125" s="113">
        <v>641</v>
      </c>
      <c r="AB125" s="113">
        <v>61</v>
      </c>
      <c r="AC125" s="113">
        <v>122</v>
      </c>
      <c r="AD125" s="113">
        <v>22</v>
      </c>
      <c r="AE125" s="79"/>
      <c r="AF125" s="79"/>
      <c r="AG125" s="82" t="s">
        <v>265</v>
      </c>
      <c r="AH125" s="80">
        <f t="shared" si="35"/>
        <v>15.050752537626881</v>
      </c>
      <c r="AI125" s="80">
        <f t="shared" si="36"/>
        <v>58.802940147007348</v>
      </c>
      <c r="AJ125" s="80">
        <f t="shared" si="37"/>
        <v>128.10640532026602</v>
      </c>
      <c r="AK125" s="80">
        <f t="shared" si="38"/>
        <v>28.001400070003498</v>
      </c>
      <c r="AL125" s="80">
        <f t="shared" si="39"/>
        <v>42.002100105005248</v>
      </c>
      <c r="AM125" s="80">
        <f t="shared" si="40"/>
        <v>37.10185509275464</v>
      </c>
      <c r="AN125" s="80">
        <f t="shared" si="41"/>
        <v>9.8004900245012241</v>
      </c>
      <c r="AO125" s="80">
        <f t="shared" si="42"/>
        <v>28.001400070003498</v>
      </c>
      <c r="AP125" s="80">
        <f t="shared" si="43"/>
        <v>8.4004200210010502</v>
      </c>
      <c r="AQ125" s="80">
        <f t="shared" si="44"/>
        <v>44.452222611130559</v>
      </c>
      <c r="AR125" s="80">
        <f t="shared" si="45"/>
        <v>35.001750087504377</v>
      </c>
      <c r="AS125" s="80">
        <f t="shared" si="46"/>
        <v>6.3003150157507877</v>
      </c>
      <c r="AT125" s="80">
        <f t="shared" si="47"/>
        <v>6.3003150157507877</v>
      </c>
      <c r="AU125" s="80">
        <f t="shared" si="48"/>
        <v>1.400070003500175</v>
      </c>
      <c r="AV125" s="80">
        <f t="shared" si="49"/>
        <v>2.8001400070003499</v>
      </c>
      <c r="AW125" s="80">
        <f t="shared" si="50"/>
        <v>11.550577528876444</v>
      </c>
      <c r="AX125" s="80">
        <f t="shared" si="51"/>
        <v>32.201610080504025</v>
      </c>
      <c r="AY125" s="80">
        <f t="shared" si="52"/>
        <v>12.250612530626531</v>
      </c>
      <c r="AZ125" s="80">
        <f t="shared" si="53"/>
        <v>2.1001050052502626</v>
      </c>
      <c r="BA125" s="80">
        <f t="shared" si="54"/>
        <v>1.0500525026251313</v>
      </c>
      <c r="BB125" s="80">
        <f t="shared" si="55"/>
        <v>224.36121806090304</v>
      </c>
      <c r="BC125" s="80">
        <f t="shared" si="31"/>
        <v>21.351067553377668</v>
      </c>
      <c r="BD125" s="80">
        <f t="shared" si="32"/>
        <v>42.702135106755335</v>
      </c>
      <c r="BE125" s="80">
        <f t="shared" si="33"/>
        <v>7.7003850192509624</v>
      </c>
      <c r="BF125" s="81"/>
      <c r="BG125" s="81"/>
      <c r="BH125" s="82" t="s">
        <v>265</v>
      </c>
      <c r="BI125" s="80">
        <f t="shared" si="56"/>
        <v>41.999160016799664</v>
      </c>
      <c r="BJ125" s="80">
        <f t="shared" si="56"/>
        <v>7.6988879384088964</v>
      </c>
      <c r="BK125" s="80">
        <f t="shared" si="57"/>
        <v>54.319931565440548</v>
      </c>
      <c r="BL125" s="80">
        <f t="shared" si="58"/>
        <v>45.337895637296839</v>
      </c>
      <c r="BM125" s="80">
        <f t="shared" si="59"/>
        <v>38.095238095238102</v>
      </c>
      <c r="BN125" s="80">
        <f t="shared" si="60"/>
        <v>3.4217279726261762</v>
      </c>
      <c r="BO125" s="80">
        <f t="shared" si="61"/>
        <v>30.541012216404887</v>
      </c>
      <c r="BP125" s="80">
        <f t="shared" si="34"/>
        <v>9.1097308488612825</v>
      </c>
    </row>
    <row r="126" spans="1:68" s="76" customFormat="1" x14ac:dyDescent="0.25">
      <c r="A126" s="82" t="s">
        <v>266</v>
      </c>
      <c r="B126" s="113">
        <v>4191</v>
      </c>
      <c r="C126" s="113">
        <v>3362</v>
      </c>
      <c r="D126" s="113">
        <v>3316</v>
      </c>
      <c r="E126" s="113">
        <v>3259</v>
      </c>
      <c r="F126" s="113">
        <v>1548</v>
      </c>
      <c r="G126" s="113">
        <v>56</v>
      </c>
      <c r="H126" s="113">
        <v>231</v>
      </c>
      <c r="I126" s="113">
        <v>604</v>
      </c>
      <c r="J126" s="113">
        <v>69</v>
      </c>
      <c r="K126" s="113">
        <v>194</v>
      </c>
      <c r="L126" s="113">
        <v>137</v>
      </c>
      <c r="M126" s="113">
        <v>92</v>
      </c>
      <c r="N126" s="113">
        <v>116</v>
      </c>
      <c r="O126" s="113">
        <v>31</v>
      </c>
      <c r="P126" s="113">
        <v>305</v>
      </c>
      <c r="Q126" s="113">
        <v>214</v>
      </c>
      <c r="R126" s="113">
        <v>35</v>
      </c>
      <c r="S126" s="113">
        <v>29</v>
      </c>
      <c r="T126" s="113">
        <v>4</v>
      </c>
      <c r="U126" s="113">
        <v>22</v>
      </c>
      <c r="V126" s="113">
        <v>28</v>
      </c>
      <c r="W126" s="113">
        <v>337</v>
      </c>
      <c r="X126" s="113">
        <v>4</v>
      </c>
      <c r="Y126" s="113">
        <v>37</v>
      </c>
      <c r="Z126" s="113">
        <v>8</v>
      </c>
      <c r="AA126" s="113">
        <v>1089</v>
      </c>
      <c r="AB126" s="113">
        <v>82</v>
      </c>
      <c r="AC126" s="113">
        <v>170</v>
      </c>
      <c r="AD126" s="113">
        <v>40</v>
      </c>
      <c r="AE126" s="79"/>
      <c r="AF126" s="79"/>
      <c r="AG126" s="82" t="s">
        <v>266</v>
      </c>
      <c r="AH126" s="80">
        <f t="shared" si="35"/>
        <v>13.36196611787163</v>
      </c>
      <c r="AI126" s="80">
        <f t="shared" si="36"/>
        <v>55.118110236220474</v>
      </c>
      <c r="AJ126" s="80">
        <f t="shared" si="37"/>
        <v>144.11834884275828</v>
      </c>
      <c r="AK126" s="80">
        <f t="shared" si="38"/>
        <v>16.463851109520402</v>
      </c>
      <c r="AL126" s="80">
        <f t="shared" si="39"/>
        <v>46.289668336912435</v>
      </c>
      <c r="AM126" s="80">
        <f t="shared" si="40"/>
        <v>32.689095681221666</v>
      </c>
      <c r="AN126" s="80">
        <f t="shared" si="41"/>
        <v>21.951801479360533</v>
      </c>
      <c r="AO126" s="80">
        <f t="shared" si="42"/>
        <v>27.678358387019806</v>
      </c>
      <c r="AP126" s="80">
        <f t="shared" si="43"/>
        <v>7.3968026723932239</v>
      </c>
      <c r="AQ126" s="80">
        <f t="shared" si="44"/>
        <v>72.774994034836567</v>
      </c>
      <c r="AR126" s="80">
        <f t="shared" si="45"/>
        <v>51.061799093295157</v>
      </c>
      <c r="AS126" s="80">
        <f t="shared" si="46"/>
        <v>8.3512288236697678</v>
      </c>
      <c r="AT126" s="80">
        <f t="shared" si="47"/>
        <v>6.9195895967549514</v>
      </c>
      <c r="AU126" s="80">
        <f t="shared" si="48"/>
        <v>0.95442615127654495</v>
      </c>
      <c r="AV126" s="80">
        <f t="shared" si="49"/>
        <v>5.2493438320209975</v>
      </c>
      <c r="AW126" s="80">
        <f t="shared" si="50"/>
        <v>6.6809830589358148</v>
      </c>
      <c r="AX126" s="80">
        <f t="shared" si="51"/>
        <v>80.410403245048911</v>
      </c>
      <c r="AY126" s="80">
        <f t="shared" si="52"/>
        <v>0.95442615127654495</v>
      </c>
      <c r="AZ126" s="80">
        <f t="shared" si="53"/>
        <v>8.8284418993080411</v>
      </c>
      <c r="BA126" s="80">
        <f t="shared" si="54"/>
        <v>1.9088523025530899</v>
      </c>
      <c r="BB126" s="80">
        <f t="shared" si="55"/>
        <v>259.84251968503935</v>
      </c>
      <c r="BC126" s="80">
        <f t="shared" si="31"/>
        <v>19.565736101169172</v>
      </c>
      <c r="BD126" s="80">
        <f t="shared" si="32"/>
        <v>40.563111429253162</v>
      </c>
      <c r="BE126" s="80">
        <f t="shared" si="33"/>
        <v>9.5442615127654502</v>
      </c>
      <c r="BF126" s="81"/>
      <c r="BG126" s="81"/>
      <c r="BH126" s="82" t="s">
        <v>266</v>
      </c>
      <c r="BI126" s="80">
        <f t="shared" si="56"/>
        <v>64.535585042219537</v>
      </c>
      <c r="BJ126" s="80">
        <f t="shared" si="56"/>
        <v>10.739490641301012</v>
      </c>
      <c r="BK126" s="80">
        <f t="shared" si="57"/>
        <v>93.586989874194529</v>
      </c>
      <c r="BL126" s="80">
        <f t="shared" si="58"/>
        <v>42.037434795949679</v>
      </c>
      <c r="BM126" s="80">
        <f t="shared" si="59"/>
        <v>100.2379535990482</v>
      </c>
      <c r="BN126" s="80">
        <f t="shared" si="60"/>
        <v>6.7505369745320651</v>
      </c>
      <c r="BO126" s="80">
        <f t="shared" si="61"/>
        <v>2.5839793281653747</v>
      </c>
      <c r="BP126" s="80">
        <f t="shared" si="34"/>
        <v>11.897679952409279</v>
      </c>
    </row>
    <row r="127" spans="1:68" s="76" customFormat="1" x14ac:dyDescent="0.25">
      <c r="A127" s="82" t="s">
        <v>267</v>
      </c>
      <c r="B127" s="113">
        <v>2581</v>
      </c>
      <c r="C127" s="113">
        <v>2100</v>
      </c>
      <c r="D127" s="113">
        <v>2065</v>
      </c>
      <c r="E127" s="113">
        <v>2020</v>
      </c>
      <c r="F127" s="113">
        <v>970</v>
      </c>
      <c r="G127" s="113">
        <v>34</v>
      </c>
      <c r="H127" s="113">
        <v>164</v>
      </c>
      <c r="I127" s="113">
        <v>262</v>
      </c>
      <c r="J127" s="113">
        <v>41</v>
      </c>
      <c r="K127" s="113">
        <v>88</v>
      </c>
      <c r="L127" s="113">
        <v>68</v>
      </c>
      <c r="M127" s="113">
        <v>43</v>
      </c>
      <c r="N127" s="113">
        <v>49</v>
      </c>
      <c r="O127" s="113">
        <v>13</v>
      </c>
      <c r="P127" s="113">
        <v>146</v>
      </c>
      <c r="Q127" s="113">
        <v>113</v>
      </c>
      <c r="R127" s="113">
        <v>18</v>
      </c>
      <c r="S127" s="113">
        <v>17</v>
      </c>
      <c r="T127" s="113">
        <v>1</v>
      </c>
      <c r="U127" s="113">
        <v>7</v>
      </c>
      <c r="V127" s="113">
        <v>14</v>
      </c>
      <c r="W127" s="113">
        <v>193</v>
      </c>
      <c r="X127" s="113">
        <v>2</v>
      </c>
      <c r="Y127" s="113">
        <v>8</v>
      </c>
      <c r="Z127" s="113">
        <v>1</v>
      </c>
      <c r="AA127" s="113">
        <v>562</v>
      </c>
      <c r="AB127" s="113">
        <v>41</v>
      </c>
      <c r="AC127" s="113">
        <v>63</v>
      </c>
      <c r="AD127" s="113">
        <v>14</v>
      </c>
      <c r="AE127" s="79"/>
      <c r="AF127" s="79"/>
      <c r="AG127" s="82" t="s">
        <v>267</v>
      </c>
      <c r="AH127" s="80">
        <f t="shared" si="35"/>
        <v>13.1731886865556</v>
      </c>
      <c r="AI127" s="80">
        <f t="shared" si="36"/>
        <v>63.541263076326999</v>
      </c>
      <c r="AJ127" s="80">
        <f t="shared" si="37"/>
        <v>101.51104223169315</v>
      </c>
      <c r="AK127" s="80">
        <f t="shared" si="38"/>
        <v>15.88531576908175</v>
      </c>
      <c r="AL127" s="80">
        <f t="shared" si="39"/>
        <v>34.09531189461449</v>
      </c>
      <c r="AM127" s="80">
        <f t="shared" si="40"/>
        <v>26.346377373111199</v>
      </c>
      <c r="AN127" s="80">
        <f t="shared" si="41"/>
        <v>16.66020922123208</v>
      </c>
      <c r="AO127" s="80">
        <f t="shared" si="42"/>
        <v>18.98488957768307</v>
      </c>
      <c r="AP127" s="80">
        <f t="shared" si="43"/>
        <v>5.0368074389771413</v>
      </c>
      <c r="AQ127" s="80">
        <f t="shared" si="44"/>
        <v>56.567222006974042</v>
      </c>
      <c r="AR127" s="80">
        <f t="shared" si="45"/>
        <v>43.781480046493606</v>
      </c>
      <c r="AS127" s="80">
        <f t="shared" si="46"/>
        <v>6.974041069352964</v>
      </c>
      <c r="AT127" s="80">
        <f t="shared" si="47"/>
        <v>6.5865943432777998</v>
      </c>
      <c r="AU127" s="80">
        <f t="shared" si="48"/>
        <v>0.38744672607516467</v>
      </c>
      <c r="AV127" s="80">
        <f t="shared" si="49"/>
        <v>2.7121270825261523</v>
      </c>
      <c r="AW127" s="80">
        <f t="shared" si="50"/>
        <v>5.4242541650523046</v>
      </c>
      <c r="AX127" s="80">
        <f t="shared" si="51"/>
        <v>74.777218132506775</v>
      </c>
      <c r="AY127" s="80">
        <f t="shared" si="52"/>
        <v>0.77489345215032934</v>
      </c>
      <c r="AZ127" s="80">
        <f t="shared" si="53"/>
        <v>3.0995738086013174</v>
      </c>
      <c r="BA127" s="80">
        <f t="shared" si="54"/>
        <v>0.38744672607516467</v>
      </c>
      <c r="BB127" s="80">
        <f t="shared" si="55"/>
        <v>217.74506005424254</v>
      </c>
      <c r="BC127" s="80">
        <f t="shared" si="31"/>
        <v>15.88531576908175</v>
      </c>
      <c r="BD127" s="80">
        <f t="shared" si="32"/>
        <v>24.409143742735374</v>
      </c>
      <c r="BE127" s="80">
        <f t="shared" si="33"/>
        <v>5.4242541650523046</v>
      </c>
      <c r="BF127" s="81"/>
      <c r="BG127" s="81"/>
      <c r="BH127" s="82" t="s">
        <v>267</v>
      </c>
      <c r="BI127" s="80">
        <f t="shared" si="56"/>
        <v>54.721549636803871</v>
      </c>
      <c r="BJ127" s="80">
        <f t="shared" si="56"/>
        <v>8.9108910891089099</v>
      </c>
      <c r="BK127" s="80">
        <f t="shared" si="57"/>
        <v>72.277227722772267</v>
      </c>
      <c r="BL127" s="80">
        <f t="shared" si="58"/>
        <v>33.663366336633665</v>
      </c>
      <c r="BM127" s="80">
        <f t="shared" si="59"/>
        <v>91.904761904761912</v>
      </c>
      <c r="BN127" s="80">
        <f t="shared" si="60"/>
        <v>3.4653465346534653</v>
      </c>
      <c r="BO127" s="80">
        <f t="shared" si="61"/>
        <v>2.061855670103093</v>
      </c>
      <c r="BP127" s="80">
        <f t="shared" si="34"/>
        <v>6.666666666666667</v>
      </c>
    </row>
    <row r="128" spans="1:68" s="76" customFormat="1" x14ac:dyDescent="0.25">
      <c r="A128" s="82" t="s">
        <v>268</v>
      </c>
      <c r="B128" s="113">
        <v>10256</v>
      </c>
      <c r="C128" s="113">
        <v>8222</v>
      </c>
      <c r="D128" s="113">
        <v>8080</v>
      </c>
      <c r="E128" s="113">
        <v>7968</v>
      </c>
      <c r="F128" s="113">
        <v>3661</v>
      </c>
      <c r="G128" s="113">
        <v>159</v>
      </c>
      <c r="H128" s="113">
        <v>808</v>
      </c>
      <c r="I128" s="113">
        <v>1476</v>
      </c>
      <c r="J128" s="113">
        <v>247</v>
      </c>
      <c r="K128" s="113">
        <v>459</v>
      </c>
      <c r="L128" s="113">
        <v>545</v>
      </c>
      <c r="M128" s="113">
        <v>209</v>
      </c>
      <c r="N128" s="113">
        <v>349</v>
      </c>
      <c r="O128" s="113">
        <v>94</v>
      </c>
      <c r="P128" s="113">
        <v>1062</v>
      </c>
      <c r="Q128" s="113">
        <v>502</v>
      </c>
      <c r="R128" s="113">
        <v>96</v>
      </c>
      <c r="S128" s="113">
        <v>79</v>
      </c>
      <c r="T128" s="113">
        <v>31</v>
      </c>
      <c r="U128" s="113">
        <v>37</v>
      </c>
      <c r="V128" s="113">
        <v>73</v>
      </c>
      <c r="W128" s="113">
        <v>1464</v>
      </c>
      <c r="X128" s="113">
        <v>23</v>
      </c>
      <c r="Y128" s="113">
        <v>110</v>
      </c>
      <c r="Z128" s="113">
        <v>145</v>
      </c>
      <c r="AA128" s="113">
        <v>2792</v>
      </c>
      <c r="AB128" s="113">
        <v>197</v>
      </c>
      <c r="AC128" s="113">
        <v>372</v>
      </c>
      <c r="AD128" s="113">
        <v>101</v>
      </c>
      <c r="AE128" s="79"/>
      <c r="AF128" s="79"/>
      <c r="AG128" s="82" t="s">
        <v>268</v>
      </c>
      <c r="AH128" s="80">
        <f t="shared" si="35"/>
        <v>15.503120124804992</v>
      </c>
      <c r="AI128" s="80">
        <f t="shared" si="36"/>
        <v>78.783151326053044</v>
      </c>
      <c r="AJ128" s="80">
        <f t="shared" si="37"/>
        <v>143.91575663026521</v>
      </c>
      <c r="AK128" s="80">
        <f t="shared" si="38"/>
        <v>24.083463338533541</v>
      </c>
      <c r="AL128" s="80">
        <f t="shared" si="39"/>
        <v>44.754290171606861</v>
      </c>
      <c r="AM128" s="80">
        <f t="shared" si="40"/>
        <v>53.139625585023403</v>
      </c>
      <c r="AN128" s="80">
        <f t="shared" si="41"/>
        <v>20.378315132605302</v>
      </c>
      <c r="AO128" s="80">
        <f t="shared" si="42"/>
        <v>34.028861154446176</v>
      </c>
      <c r="AP128" s="80">
        <f t="shared" si="43"/>
        <v>9.1653666146645865</v>
      </c>
      <c r="AQ128" s="80">
        <f t="shared" si="44"/>
        <v>103.54914196567863</v>
      </c>
      <c r="AR128" s="80">
        <f t="shared" si="45"/>
        <v>48.946957878315132</v>
      </c>
      <c r="AS128" s="80">
        <f t="shared" si="46"/>
        <v>9.3603744149765991</v>
      </c>
      <c r="AT128" s="80">
        <f t="shared" si="47"/>
        <v>7.7028081123244929</v>
      </c>
      <c r="AU128" s="80">
        <f t="shared" si="48"/>
        <v>3.0226209048361934</v>
      </c>
      <c r="AV128" s="80">
        <f t="shared" si="49"/>
        <v>3.6076443057722312</v>
      </c>
      <c r="AW128" s="80">
        <f t="shared" si="50"/>
        <v>7.1177847113884551</v>
      </c>
      <c r="AX128" s="80">
        <f t="shared" si="51"/>
        <v>142.74570982839313</v>
      </c>
      <c r="AY128" s="80">
        <f t="shared" si="52"/>
        <v>2.2425897035881435</v>
      </c>
      <c r="AZ128" s="80">
        <f t="shared" si="53"/>
        <v>10.725429017160685</v>
      </c>
      <c r="BA128" s="80">
        <f t="shared" si="54"/>
        <v>14.138065522620906</v>
      </c>
      <c r="BB128" s="80">
        <f t="shared" si="55"/>
        <v>272.23088923556941</v>
      </c>
      <c r="BC128" s="80">
        <f t="shared" si="31"/>
        <v>19.20826833073323</v>
      </c>
      <c r="BD128" s="80">
        <f t="shared" si="32"/>
        <v>36.271450858034321</v>
      </c>
      <c r="BE128" s="80">
        <f t="shared" si="33"/>
        <v>9.8478939157566305</v>
      </c>
      <c r="BF128" s="81"/>
      <c r="BG128" s="81"/>
      <c r="BH128" s="82" t="s">
        <v>268</v>
      </c>
      <c r="BI128" s="80">
        <f t="shared" si="56"/>
        <v>62.128712871287128</v>
      </c>
      <c r="BJ128" s="80">
        <f t="shared" si="56"/>
        <v>12.048192771084338</v>
      </c>
      <c r="BK128" s="80">
        <f t="shared" si="57"/>
        <v>133.28313253012047</v>
      </c>
      <c r="BL128" s="80">
        <f t="shared" si="58"/>
        <v>68.398594377510051</v>
      </c>
      <c r="BM128" s="80">
        <f t="shared" si="59"/>
        <v>178.05886645585014</v>
      </c>
      <c r="BN128" s="80">
        <f t="shared" si="60"/>
        <v>4.6435742971887546</v>
      </c>
      <c r="BO128" s="80">
        <f t="shared" si="61"/>
        <v>6.2824364927615406</v>
      </c>
      <c r="BP128" s="80">
        <f t="shared" si="34"/>
        <v>12.28411578691316</v>
      </c>
    </row>
    <row r="129" spans="1:68" s="76" customFormat="1" x14ac:dyDescent="0.25">
      <c r="A129" s="82" t="s">
        <v>269</v>
      </c>
      <c r="B129" s="113">
        <v>6316</v>
      </c>
      <c r="C129" s="113">
        <v>5133</v>
      </c>
      <c r="D129" s="113">
        <v>5048</v>
      </c>
      <c r="E129" s="113">
        <v>4963</v>
      </c>
      <c r="F129" s="113">
        <v>2401</v>
      </c>
      <c r="G129" s="113">
        <v>77</v>
      </c>
      <c r="H129" s="113">
        <v>369</v>
      </c>
      <c r="I129" s="113">
        <v>788</v>
      </c>
      <c r="J129" s="113">
        <v>129</v>
      </c>
      <c r="K129" s="113">
        <v>299</v>
      </c>
      <c r="L129" s="113">
        <v>282</v>
      </c>
      <c r="M129" s="113">
        <v>82</v>
      </c>
      <c r="N129" s="113">
        <v>100</v>
      </c>
      <c r="O129" s="113">
        <v>39</v>
      </c>
      <c r="P129" s="113">
        <v>325</v>
      </c>
      <c r="Q129" s="113">
        <v>243</v>
      </c>
      <c r="R129" s="113">
        <v>42</v>
      </c>
      <c r="S129" s="113">
        <v>60</v>
      </c>
      <c r="T129" s="113">
        <v>4</v>
      </c>
      <c r="U129" s="113">
        <v>9</v>
      </c>
      <c r="V129" s="113">
        <v>30</v>
      </c>
      <c r="W129" s="113">
        <v>338</v>
      </c>
      <c r="X129" s="113">
        <v>6</v>
      </c>
      <c r="Y129" s="113">
        <v>42</v>
      </c>
      <c r="Z129" s="113">
        <v>0</v>
      </c>
      <c r="AA129" s="113">
        <v>1477</v>
      </c>
      <c r="AB129" s="113">
        <v>134</v>
      </c>
      <c r="AC129" s="113">
        <v>276</v>
      </c>
      <c r="AD129" s="113">
        <v>35</v>
      </c>
      <c r="AE129" s="79"/>
      <c r="AF129" s="79"/>
      <c r="AG129" s="82" t="s">
        <v>269</v>
      </c>
      <c r="AH129" s="80">
        <f t="shared" si="35"/>
        <v>12.191260291323623</v>
      </c>
      <c r="AI129" s="80">
        <f t="shared" si="36"/>
        <v>58.423052564914499</v>
      </c>
      <c r="AJ129" s="80">
        <f t="shared" si="37"/>
        <v>124.76250791640278</v>
      </c>
      <c r="AK129" s="80">
        <f t="shared" si="38"/>
        <v>20.424319189360354</v>
      </c>
      <c r="AL129" s="80">
        <f t="shared" si="39"/>
        <v>47.340088663711207</v>
      </c>
      <c r="AM129" s="80">
        <f t="shared" si="40"/>
        <v>44.648511716276126</v>
      </c>
      <c r="AN129" s="80">
        <f t="shared" si="41"/>
        <v>12.982900569981</v>
      </c>
      <c r="AO129" s="80">
        <f t="shared" si="42"/>
        <v>15.832805573147562</v>
      </c>
      <c r="AP129" s="80">
        <f t="shared" si="43"/>
        <v>6.1747941735275491</v>
      </c>
      <c r="AQ129" s="80">
        <f t="shared" si="44"/>
        <v>51.456618112729579</v>
      </c>
      <c r="AR129" s="80">
        <f t="shared" si="45"/>
        <v>38.473717542748574</v>
      </c>
      <c r="AS129" s="80">
        <f t="shared" si="46"/>
        <v>6.6497783407219764</v>
      </c>
      <c r="AT129" s="80">
        <f t="shared" si="47"/>
        <v>9.4996833438885382</v>
      </c>
      <c r="AU129" s="80">
        <f t="shared" si="48"/>
        <v>0.6333122229259025</v>
      </c>
      <c r="AV129" s="80">
        <f t="shared" si="49"/>
        <v>1.4249525015832805</v>
      </c>
      <c r="AW129" s="80">
        <f t="shared" si="50"/>
        <v>4.7498416719442691</v>
      </c>
      <c r="AX129" s="80">
        <f t="shared" si="51"/>
        <v>53.514882837238758</v>
      </c>
      <c r="AY129" s="80">
        <f t="shared" si="52"/>
        <v>0.94996833438885364</v>
      </c>
      <c r="AZ129" s="80">
        <f t="shared" si="53"/>
        <v>6.6497783407219764</v>
      </c>
      <c r="BA129" s="80">
        <f t="shared" si="54"/>
        <v>0</v>
      </c>
      <c r="BB129" s="80">
        <f t="shared" si="55"/>
        <v>233.85053831538949</v>
      </c>
      <c r="BC129" s="80">
        <f t="shared" si="31"/>
        <v>21.215959468017733</v>
      </c>
      <c r="BD129" s="80">
        <f t="shared" si="32"/>
        <v>43.698543381887269</v>
      </c>
      <c r="BE129" s="80">
        <f t="shared" si="33"/>
        <v>5.5414819506016473</v>
      </c>
      <c r="BF129" s="81"/>
      <c r="BG129" s="81"/>
      <c r="BH129" s="82" t="s">
        <v>269</v>
      </c>
      <c r="BI129" s="80">
        <f t="shared" si="56"/>
        <v>48.137876386687793</v>
      </c>
      <c r="BJ129" s="80">
        <f t="shared" si="56"/>
        <v>8.4626234132581111</v>
      </c>
      <c r="BK129" s="80">
        <f t="shared" si="57"/>
        <v>65.48458593592585</v>
      </c>
      <c r="BL129" s="80">
        <f t="shared" si="58"/>
        <v>56.820471489018736</v>
      </c>
      <c r="BM129" s="80">
        <f t="shared" si="59"/>
        <v>65.848431716345218</v>
      </c>
      <c r="BN129" s="80">
        <f t="shared" si="60"/>
        <v>1.8134193028410237</v>
      </c>
      <c r="BO129" s="80">
        <f t="shared" si="61"/>
        <v>2.4989587671803419</v>
      </c>
      <c r="BP129" s="80">
        <f t="shared" si="34"/>
        <v>6.8186245860120787</v>
      </c>
    </row>
    <row r="130" spans="1:68" s="76" customFormat="1" x14ac:dyDescent="0.25">
      <c r="A130" s="82" t="s">
        <v>270</v>
      </c>
      <c r="B130" s="113">
        <v>2900</v>
      </c>
      <c r="C130" s="113">
        <v>2396</v>
      </c>
      <c r="D130" s="113">
        <v>2369</v>
      </c>
      <c r="E130" s="113">
        <v>2332</v>
      </c>
      <c r="F130" s="113">
        <v>1161</v>
      </c>
      <c r="G130" s="113">
        <v>28</v>
      </c>
      <c r="H130" s="113">
        <v>151</v>
      </c>
      <c r="I130" s="113">
        <v>385</v>
      </c>
      <c r="J130" s="113">
        <v>73</v>
      </c>
      <c r="K130" s="113">
        <v>127</v>
      </c>
      <c r="L130" s="113">
        <v>64</v>
      </c>
      <c r="M130" s="113">
        <v>34</v>
      </c>
      <c r="N130" s="113">
        <v>57</v>
      </c>
      <c r="O130" s="113">
        <v>26</v>
      </c>
      <c r="P130" s="113">
        <v>161</v>
      </c>
      <c r="Q130" s="113">
        <v>144</v>
      </c>
      <c r="R130" s="113">
        <v>20</v>
      </c>
      <c r="S130" s="113">
        <v>21</v>
      </c>
      <c r="T130" s="113">
        <v>5</v>
      </c>
      <c r="U130" s="113">
        <v>6</v>
      </c>
      <c r="V130" s="113">
        <v>21</v>
      </c>
      <c r="W130" s="113">
        <v>237</v>
      </c>
      <c r="X130" s="113">
        <v>4</v>
      </c>
      <c r="Y130" s="113">
        <v>21</v>
      </c>
      <c r="Z130" s="113">
        <v>2</v>
      </c>
      <c r="AA130" s="113">
        <v>681</v>
      </c>
      <c r="AB130" s="113">
        <v>58</v>
      </c>
      <c r="AC130" s="113">
        <v>122</v>
      </c>
      <c r="AD130" s="113">
        <v>24</v>
      </c>
      <c r="AE130" s="79"/>
      <c r="AF130" s="79"/>
      <c r="AG130" s="82" t="s">
        <v>270</v>
      </c>
      <c r="AH130" s="80">
        <f t="shared" si="35"/>
        <v>9.6551724137931032</v>
      </c>
      <c r="AI130" s="80">
        <f t="shared" si="36"/>
        <v>52.068965517241374</v>
      </c>
      <c r="AJ130" s="80">
        <f t="shared" si="37"/>
        <v>132.75862068965517</v>
      </c>
      <c r="AK130" s="80">
        <f t="shared" si="38"/>
        <v>25.172413793103448</v>
      </c>
      <c r="AL130" s="80">
        <f t="shared" si="39"/>
        <v>43.793103448275858</v>
      </c>
      <c r="AM130" s="80">
        <f t="shared" si="40"/>
        <v>22.068965517241377</v>
      </c>
      <c r="AN130" s="80">
        <f t="shared" si="41"/>
        <v>11.724137931034482</v>
      </c>
      <c r="AO130" s="80">
        <f t="shared" si="42"/>
        <v>19.655172413793103</v>
      </c>
      <c r="AP130" s="80">
        <f t="shared" si="43"/>
        <v>8.9655172413793096</v>
      </c>
      <c r="AQ130" s="80">
        <f t="shared" si="44"/>
        <v>55.517241379310342</v>
      </c>
      <c r="AR130" s="80">
        <f t="shared" si="45"/>
        <v>49.655172413793103</v>
      </c>
      <c r="AS130" s="80">
        <f t="shared" si="46"/>
        <v>6.8965517241379306</v>
      </c>
      <c r="AT130" s="80">
        <f t="shared" si="47"/>
        <v>7.2413793103448283</v>
      </c>
      <c r="AU130" s="80">
        <f t="shared" si="48"/>
        <v>1.7241379310344827</v>
      </c>
      <c r="AV130" s="80">
        <f t="shared" si="49"/>
        <v>2.0689655172413794</v>
      </c>
      <c r="AW130" s="80">
        <f t="shared" si="50"/>
        <v>7.2413793103448283</v>
      </c>
      <c r="AX130" s="80">
        <f t="shared" si="51"/>
        <v>81.724137931034491</v>
      </c>
      <c r="AY130" s="80">
        <f t="shared" si="52"/>
        <v>1.3793103448275861</v>
      </c>
      <c r="AZ130" s="80">
        <f t="shared" si="53"/>
        <v>7.2413793103448283</v>
      </c>
      <c r="BA130" s="80">
        <f t="shared" si="54"/>
        <v>0.68965517241379304</v>
      </c>
      <c r="BB130" s="80">
        <f t="shared" si="55"/>
        <v>234.82758620689657</v>
      </c>
      <c r="BC130" s="80">
        <f t="shared" si="31"/>
        <v>20</v>
      </c>
      <c r="BD130" s="80">
        <f t="shared" si="32"/>
        <v>42.068965517241381</v>
      </c>
      <c r="BE130" s="80">
        <f t="shared" si="33"/>
        <v>8.2758620689655178</v>
      </c>
      <c r="BF130" s="81"/>
      <c r="BG130" s="81"/>
      <c r="BH130" s="82" t="s">
        <v>270</v>
      </c>
      <c r="BI130" s="80">
        <f t="shared" si="56"/>
        <v>60.785141409877582</v>
      </c>
      <c r="BJ130" s="80">
        <f t="shared" si="56"/>
        <v>8.5763293310463133</v>
      </c>
      <c r="BK130" s="80">
        <f t="shared" si="57"/>
        <v>69.039451114922812</v>
      </c>
      <c r="BL130" s="80">
        <f t="shared" si="58"/>
        <v>27.444253859348198</v>
      </c>
      <c r="BM130" s="80">
        <f t="shared" si="59"/>
        <v>98.914858096828041</v>
      </c>
      <c r="BN130" s="80">
        <f t="shared" si="60"/>
        <v>2.5728987993138936</v>
      </c>
      <c r="BO130" s="80">
        <f t="shared" si="61"/>
        <v>3.4453057708871664</v>
      </c>
      <c r="BP130" s="80">
        <f t="shared" si="34"/>
        <v>10.016694490818029</v>
      </c>
    </row>
    <row r="131" spans="1:68" s="76" customFormat="1" x14ac:dyDescent="0.25">
      <c r="A131" s="82" t="s">
        <v>271</v>
      </c>
      <c r="B131" s="113">
        <v>10265</v>
      </c>
      <c r="C131" s="113">
        <v>8594</v>
      </c>
      <c r="D131" s="113">
        <v>8477</v>
      </c>
      <c r="E131" s="113">
        <v>8339</v>
      </c>
      <c r="F131" s="113">
        <v>4250</v>
      </c>
      <c r="G131" s="113">
        <v>171</v>
      </c>
      <c r="H131" s="113">
        <v>636</v>
      </c>
      <c r="I131" s="113">
        <v>1380</v>
      </c>
      <c r="J131" s="113">
        <v>221</v>
      </c>
      <c r="K131" s="113">
        <v>500</v>
      </c>
      <c r="L131" s="113">
        <v>504</v>
      </c>
      <c r="M131" s="113">
        <v>165</v>
      </c>
      <c r="N131" s="113">
        <v>179</v>
      </c>
      <c r="O131" s="113">
        <v>109</v>
      </c>
      <c r="P131" s="113">
        <v>378</v>
      </c>
      <c r="Q131" s="113">
        <v>478</v>
      </c>
      <c r="R131" s="113">
        <v>91</v>
      </c>
      <c r="S131" s="113">
        <v>80</v>
      </c>
      <c r="T131" s="113">
        <v>44</v>
      </c>
      <c r="U131" s="113">
        <v>81</v>
      </c>
      <c r="V131" s="113">
        <v>74</v>
      </c>
      <c r="W131" s="113">
        <v>1020</v>
      </c>
      <c r="X131" s="113">
        <v>32</v>
      </c>
      <c r="Y131" s="113">
        <v>61</v>
      </c>
      <c r="Z131" s="113">
        <v>41</v>
      </c>
      <c r="AA131" s="113">
        <v>2624</v>
      </c>
      <c r="AB131" s="113">
        <v>217</v>
      </c>
      <c r="AC131" s="113">
        <v>450</v>
      </c>
      <c r="AD131" s="113">
        <v>77</v>
      </c>
      <c r="AE131" s="79"/>
      <c r="AF131" s="79"/>
      <c r="AG131" s="82" t="s">
        <v>271</v>
      </c>
      <c r="AH131" s="80">
        <f t="shared" si="35"/>
        <v>16.658548465660008</v>
      </c>
      <c r="AI131" s="80">
        <f t="shared" si="36"/>
        <v>61.958110082805646</v>
      </c>
      <c r="AJ131" s="80">
        <f t="shared" si="37"/>
        <v>134.43740867023868</v>
      </c>
      <c r="AK131" s="80">
        <f t="shared" si="38"/>
        <v>21.529469069654162</v>
      </c>
      <c r="AL131" s="80">
        <f t="shared" si="39"/>
        <v>48.709206039941549</v>
      </c>
      <c r="AM131" s="80">
        <f t="shared" si="40"/>
        <v>49.098879688261079</v>
      </c>
      <c r="AN131" s="80">
        <f t="shared" si="41"/>
        <v>16.07403799318071</v>
      </c>
      <c r="AO131" s="80">
        <f t="shared" si="42"/>
        <v>17.437895762299075</v>
      </c>
      <c r="AP131" s="80">
        <f t="shared" si="43"/>
        <v>10.618606916707257</v>
      </c>
      <c r="AQ131" s="80">
        <f t="shared" si="44"/>
        <v>36.824159766195812</v>
      </c>
      <c r="AR131" s="80">
        <f t="shared" si="45"/>
        <v>46.566000974184121</v>
      </c>
      <c r="AS131" s="80">
        <f t="shared" si="46"/>
        <v>8.8650754992693628</v>
      </c>
      <c r="AT131" s="80">
        <f t="shared" si="47"/>
        <v>7.7934729663906479</v>
      </c>
      <c r="AU131" s="80">
        <f t="shared" si="48"/>
        <v>4.2864101315148559</v>
      </c>
      <c r="AV131" s="80">
        <f t="shared" si="49"/>
        <v>7.8908913784705312</v>
      </c>
      <c r="AW131" s="80">
        <f t="shared" si="50"/>
        <v>7.2089624939113497</v>
      </c>
      <c r="AX131" s="80">
        <f t="shared" si="51"/>
        <v>99.366780321480761</v>
      </c>
      <c r="AY131" s="80">
        <f t="shared" si="52"/>
        <v>3.1173891865562591</v>
      </c>
      <c r="AZ131" s="80">
        <f t="shared" si="53"/>
        <v>5.942523136872869</v>
      </c>
      <c r="BA131" s="80">
        <f t="shared" si="54"/>
        <v>3.9941548952752068</v>
      </c>
      <c r="BB131" s="80">
        <f t="shared" si="55"/>
        <v>255.62591329761324</v>
      </c>
      <c r="BC131" s="80">
        <f t="shared" ref="BC131:BC194" si="62">AB131/B131*1000</f>
        <v>21.139795421334632</v>
      </c>
      <c r="BD131" s="80">
        <f t="shared" ref="BD131:BD194" si="63">AC131/B131*1000</f>
        <v>43.838285435947391</v>
      </c>
      <c r="BE131" s="80">
        <f t="shared" ref="BE131:BE194" si="64">AD131/B131*1000</f>
        <v>7.5012177301509988</v>
      </c>
      <c r="BF131" s="81"/>
      <c r="BG131" s="81"/>
      <c r="BH131" s="82" t="s">
        <v>271</v>
      </c>
      <c r="BI131" s="80">
        <f t="shared" si="56"/>
        <v>56.387873068302468</v>
      </c>
      <c r="BJ131" s="80">
        <f t="shared" si="56"/>
        <v>10.912579445976736</v>
      </c>
      <c r="BK131" s="80">
        <f t="shared" si="57"/>
        <v>45.329176160211055</v>
      </c>
      <c r="BL131" s="80">
        <f t="shared" si="58"/>
        <v>60.438901546948074</v>
      </c>
      <c r="BM131" s="80">
        <f t="shared" si="59"/>
        <v>118.68745636490576</v>
      </c>
      <c r="BN131" s="80">
        <f t="shared" si="60"/>
        <v>9.7133948914737971</v>
      </c>
      <c r="BO131" s="80">
        <f t="shared" si="61"/>
        <v>7.5294117647058822</v>
      </c>
      <c r="BP131" s="80">
        <f t="shared" ref="BP131:BP194" si="65">AD131/C131*1000</f>
        <v>8.9597393530370013</v>
      </c>
    </row>
    <row r="132" spans="1:68" s="76" customFormat="1" x14ac:dyDescent="0.25">
      <c r="A132" s="82" t="s">
        <v>272</v>
      </c>
      <c r="B132" s="113">
        <v>4565</v>
      </c>
      <c r="C132" s="113">
        <v>3733</v>
      </c>
      <c r="D132" s="113">
        <v>3686</v>
      </c>
      <c r="E132" s="113">
        <v>3641</v>
      </c>
      <c r="F132" s="113">
        <v>1714</v>
      </c>
      <c r="G132" s="113">
        <v>68</v>
      </c>
      <c r="H132" s="113">
        <v>271</v>
      </c>
      <c r="I132" s="113">
        <v>653</v>
      </c>
      <c r="J132" s="113">
        <v>72</v>
      </c>
      <c r="K132" s="113">
        <v>218</v>
      </c>
      <c r="L132" s="113">
        <v>204</v>
      </c>
      <c r="M132" s="113">
        <v>126</v>
      </c>
      <c r="N132" s="113">
        <v>135</v>
      </c>
      <c r="O132" s="113">
        <v>44</v>
      </c>
      <c r="P132" s="113">
        <v>469</v>
      </c>
      <c r="Q132" s="113">
        <v>225</v>
      </c>
      <c r="R132" s="113">
        <v>46</v>
      </c>
      <c r="S132" s="113">
        <v>47</v>
      </c>
      <c r="T132" s="113">
        <v>4</v>
      </c>
      <c r="U132" s="113">
        <v>27</v>
      </c>
      <c r="V132" s="113">
        <v>37</v>
      </c>
      <c r="W132" s="113">
        <v>389</v>
      </c>
      <c r="X132" s="113">
        <v>3</v>
      </c>
      <c r="Y132" s="113">
        <v>41</v>
      </c>
      <c r="Z132" s="113">
        <v>10</v>
      </c>
      <c r="AA132" s="113">
        <v>1201</v>
      </c>
      <c r="AB132" s="113">
        <v>116</v>
      </c>
      <c r="AC132" s="113">
        <v>162</v>
      </c>
      <c r="AD132" s="113">
        <v>21</v>
      </c>
      <c r="AE132" s="79"/>
      <c r="AF132" s="79"/>
      <c r="AG132" s="82" t="s">
        <v>272</v>
      </c>
      <c r="AH132" s="80">
        <f t="shared" ref="AH132:AH195" si="66">G132/B132*1000</f>
        <v>14.895947426067908</v>
      </c>
      <c r="AI132" s="80">
        <f t="shared" ref="AI132:AI195" si="67">H132/B132*1000</f>
        <v>59.364731653888278</v>
      </c>
      <c r="AJ132" s="80">
        <f t="shared" ref="AJ132:AJ195" si="68">I132/B132*1000</f>
        <v>143.04490690032858</v>
      </c>
      <c r="AK132" s="80">
        <f t="shared" ref="AK132:AK195" si="69">J132/B132*1000</f>
        <v>15.772179627601316</v>
      </c>
      <c r="AL132" s="80">
        <f t="shared" ref="AL132:AL195" si="70">K132/B132*1000</f>
        <v>47.754654983570646</v>
      </c>
      <c r="AM132" s="80">
        <f t="shared" ref="AM132:AM195" si="71">L132/B132*1000</f>
        <v>44.687842278203725</v>
      </c>
      <c r="AN132" s="80">
        <f t="shared" ref="AN132:AN195" si="72">M132/B132*1000</f>
        <v>27.601314348302299</v>
      </c>
      <c r="AO132" s="80">
        <f t="shared" ref="AO132:AO195" si="73">N132/B132*1000</f>
        <v>29.572836801752466</v>
      </c>
      <c r="AP132" s="80">
        <f t="shared" ref="AP132:AP195" si="74">O132/B132*1000</f>
        <v>9.6385542168674707</v>
      </c>
      <c r="AQ132" s="80">
        <f t="shared" ref="AQ132:AQ195" si="75">P132/B132*1000</f>
        <v>102.7382256297919</v>
      </c>
      <c r="AR132" s="80">
        <f t="shared" ref="AR132:AR195" si="76">Q132/B132*1000</f>
        <v>49.28806133625411</v>
      </c>
      <c r="AS132" s="80">
        <f t="shared" ref="AS132:AS195" si="77">R132/B132*1000</f>
        <v>10.076670317634173</v>
      </c>
      <c r="AT132" s="80">
        <f t="shared" ref="AT132:AT195" si="78">S132/B132*1000</f>
        <v>10.295728368017524</v>
      </c>
      <c r="AU132" s="80">
        <f t="shared" ref="AU132:AU195" si="79">T132/B132*1000</f>
        <v>0.87623220153340642</v>
      </c>
      <c r="AV132" s="80">
        <f t="shared" ref="AV132:AV195" si="80">U132/B132*1000</f>
        <v>5.9145673603504934</v>
      </c>
      <c r="AW132" s="80">
        <f t="shared" ref="AW132:AW195" si="81">V132/B132*1000</f>
        <v>8.1051478641840085</v>
      </c>
      <c r="AX132" s="80">
        <f t="shared" ref="AX132:AX195" si="82">W132/B132*1000</f>
        <v>85.213581599123756</v>
      </c>
      <c r="AY132" s="80">
        <f t="shared" ref="AY132:AY195" si="83">X132/B132*1000</f>
        <v>0.65717415115005473</v>
      </c>
      <c r="AZ132" s="80">
        <f t="shared" ref="AZ132:AZ195" si="84">Y132/B132*1000</f>
        <v>8.9813800657174152</v>
      </c>
      <c r="BA132" s="80">
        <f t="shared" ref="BA132:BA195" si="85">Z132/B132*1000</f>
        <v>2.190580503833516</v>
      </c>
      <c r="BB132" s="80">
        <f t="shared" ref="BB132:BB195" si="86">AA132/B132*1000</f>
        <v>263.08871851040527</v>
      </c>
      <c r="BC132" s="80">
        <f t="shared" si="62"/>
        <v>25.410733844468783</v>
      </c>
      <c r="BD132" s="80">
        <f t="shared" si="63"/>
        <v>35.487404162102955</v>
      </c>
      <c r="BE132" s="80">
        <f t="shared" si="64"/>
        <v>4.6002190580503832</v>
      </c>
      <c r="BF132" s="81"/>
      <c r="BG132" s="81"/>
      <c r="BH132" s="82" t="s">
        <v>272</v>
      </c>
      <c r="BI132" s="80">
        <f t="shared" ref="BI132:BJ195" si="87">Q132/D132*1000</f>
        <v>61.041779706999456</v>
      </c>
      <c r="BJ132" s="80">
        <f t="shared" si="87"/>
        <v>12.633891787970338</v>
      </c>
      <c r="BK132" s="80">
        <f t="shared" ref="BK132:BK195" si="88">P132/E132*1000</f>
        <v>128.81076627300192</v>
      </c>
      <c r="BL132" s="80">
        <f t="shared" ref="BL132:BL195" si="89">L132/E132*1000</f>
        <v>56.028563581433673</v>
      </c>
      <c r="BM132" s="80">
        <f t="shared" ref="BM132:BM195" si="90">W132/C132*1000</f>
        <v>104.20573265470132</v>
      </c>
      <c r="BN132" s="80">
        <f t="shared" ref="BN132:BN195" si="91">U132/E132*1000</f>
        <v>7.4155451798956333</v>
      </c>
      <c r="BO132" s="80">
        <f t="shared" ref="BO132:BO195" si="92">X132/F132*1000</f>
        <v>1.750291715285881</v>
      </c>
      <c r="BP132" s="80">
        <f t="shared" si="65"/>
        <v>5.6255022769890166</v>
      </c>
    </row>
    <row r="133" spans="1:68" s="76" customFormat="1" x14ac:dyDescent="0.25">
      <c r="A133" s="82" t="s">
        <v>273</v>
      </c>
      <c r="B133" s="113">
        <v>8812</v>
      </c>
      <c r="C133" s="113">
        <v>7320</v>
      </c>
      <c r="D133" s="113">
        <v>7221</v>
      </c>
      <c r="E133" s="113">
        <v>7127</v>
      </c>
      <c r="F133" s="113">
        <v>3868</v>
      </c>
      <c r="G133" s="113">
        <v>186</v>
      </c>
      <c r="H133" s="113">
        <v>535</v>
      </c>
      <c r="I133" s="113">
        <v>1409</v>
      </c>
      <c r="J133" s="113">
        <v>224</v>
      </c>
      <c r="K133" s="113">
        <v>452</v>
      </c>
      <c r="L133" s="113">
        <v>235</v>
      </c>
      <c r="M133" s="113">
        <v>167</v>
      </c>
      <c r="N133" s="113">
        <v>294</v>
      </c>
      <c r="O133" s="113">
        <v>138</v>
      </c>
      <c r="P133" s="113">
        <v>253</v>
      </c>
      <c r="Q133" s="113">
        <v>452</v>
      </c>
      <c r="R133" s="113">
        <v>57</v>
      </c>
      <c r="S133" s="113">
        <v>76</v>
      </c>
      <c r="T133" s="113">
        <v>2</v>
      </c>
      <c r="U133" s="113">
        <v>33</v>
      </c>
      <c r="V133" s="113">
        <v>55</v>
      </c>
      <c r="W133" s="113">
        <v>642</v>
      </c>
      <c r="X133" s="113">
        <v>46</v>
      </c>
      <c r="Y133" s="113">
        <v>68</v>
      </c>
      <c r="Z133" s="113">
        <v>74</v>
      </c>
      <c r="AA133" s="113">
        <v>2386</v>
      </c>
      <c r="AB133" s="113">
        <v>196</v>
      </c>
      <c r="AC133" s="113">
        <v>351</v>
      </c>
      <c r="AD133" s="113">
        <v>80</v>
      </c>
      <c r="AE133" s="79"/>
      <c r="AF133" s="79"/>
      <c r="AG133" s="82" t="s">
        <v>273</v>
      </c>
      <c r="AH133" s="80">
        <f t="shared" si="66"/>
        <v>21.107580571947345</v>
      </c>
      <c r="AI133" s="80">
        <f t="shared" si="67"/>
        <v>60.71266454834317</v>
      </c>
      <c r="AJ133" s="80">
        <f t="shared" si="68"/>
        <v>159.89559691330004</v>
      </c>
      <c r="AK133" s="80">
        <f t="shared" si="69"/>
        <v>25.419881979119381</v>
      </c>
      <c r="AL133" s="80">
        <f t="shared" si="70"/>
        <v>51.293690422151606</v>
      </c>
      <c r="AM133" s="80">
        <f t="shared" si="71"/>
        <v>26.668179754879709</v>
      </c>
      <c r="AN133" s="80">
        <f t="shared" si="72"/>
        <v>18.951429868361327</v>
      </c>
      <c r="AO133" s="80">
        <f t="shared" si="73"/>
        <v>33.363595097594192</v>
      </c>
      <c r="AP133" s="80">
        <f t="shared" si="74"/>
        <v>15.660463004993193</v>
      </c>
      <c r="AQ133" s="80">
        <f t="shared" si="75"/>
        <v>28.710848842487518</v>
      </c>
      <c r="AR133" s="80">
        <f t="shared" si="76"/>
        <v>51.293690422151606</v>
      </c>
      <c r="AS133" s="80">
        <f t="shared" si="77"/>
        <v>6.468452110758057</v>
      </c>
      <c r="AT133" s="80">
        <f t="shared" si="78"/>
        <v>8.6246028143440761</v>
      </c>
      <c r="AU133" s="80">
        <f t="shared" si="79"/>
        <v>0.22696323195642307</v>
      </c>
      <c r="AV133" s="80">
        <f t="shared" si="80"/>
        <v>3.7448933272809803</v>
      </c>
      <c r="AW133" s="80">
        <f t="shared" si="81"/>
        <v>6.2414888788016336</v>
      </c>
      <c r="AX133" s="80">
        <f t="shared" si="82"/>
        <v>72.855197458011801</v>
      </c>
      <c r="AY133" s="80">
        <f t="shared" si="83"/>
        <v>5.22015433499773</v>
      </c>
      <c r="AZ133" s="80">
        <f t="shared" si="84"/>
        <v>7.7167498865183841</v>
      </c>
      <c r="BA133" s="80">
        <f t="shared" si="85"/>
        <v>8.3976395823876544</v>
      </c>
      <c r="BB133" s="80">
        <f t="shared" si="86"/>
        <v>270.76713572401275</v>
      </c>
      <c r="BC133" s="80">
        <f t="shared" si="62"/>
        <v>22.24239673172946</v>
      </c>
      <c r="BD133" s="80">
        <f t="shared" si="63"/>
        <v>39.83204720835225</v>
      </c>
      <c r="BE133" s="80">
        <f t="shared" si="64"/>
        <v>9.0785292782569229</v>
      </c>
      <c r="BF133" s="81"/>
      <c r="BG133" s="81"/>
      <c r="BH133" s="82" t="s">
        <v>273</v>
      </c>
      <c r="BI133" s="80">
        <f t="shared" si="87"/>
        <v>62.595208419886447</v>
      </c>
      <c r="BJ133" s="80">
        <f t="shared" si="87"/>
        <v>7.9977550161358222</v>
      </c>
      <c r="BK133" s="80">
        <f t="shared" si="88"/>
        <v>35.49880735232216</v>
      </c>
      <c r="BL133" s="80">
        <f t="shared" si="89"/>
        <v>32.973200505121369</v>
      </c>
      <c r="BM133" s="80">
        <f t="shared" si="90"/>
        <v>87.704918032786892</v>
      </c>
      <c r="BN133" s="80">
        <f t="shared" si="91"/>
        <v>4.6302792198681075</v>
      </c>
      <c r="BO133" s="80">
        <f t="shared" si="92"/>
        <v>11.892450879007239</v>
      </c>
      <c r="BP133" s="80">
        <f t="shared" si="65"/>
        <v>10.928961748633879</v>
      </c>
    </row>
    <row r="134" spans="1:68" s="76" customFormat="1" x14ac:dyDescent="0.25">
      <c r="A134" s="82" t="s">
        <v>274</v>
      </c>
      <c r="B134" s="113">
        <v>4438</v>
      </c>
      <c r="C134" s="113">
        <v>3659</v>
      </c>
      <c r="D134" s="113">
        <v>3607</v>
      </c>
      <c r="E134" s="113">
        <v>3552</v>
      </c>
      <c r="F134" s="113">
        <v>1736</v>
      </c>
      <c r="G134" s="113">
        <v>62</v>
      </c>
      <c r="H134" s="113">
        <v>267</v>
      </c>
      <c r="I134" s="113">
        <v>611</v>
      </c>
      <c r="J134" s="113">
        <v>96</v>
      </c>
      <c r="K134" s="113">
        <v>213</v>
      </c>
      <c r="L134" s="113">
        <v>223</v>
      </c>
      <c r="M134" s="113">
        <v>73</v>
      </c>
      <c r="N134" s="113">
        <v>141</v>
      </c>
      <c r="O134" s="113">
        <v>41</v>
      </c>
      <c r="P134" s="113">
        <v>305</v>
      </c>
      <c r="Q134" s="113">
        <v>213</v>
      </c>
      <c r="R134" s="113">
        <v>31</v>
      </c>
      <c r="S134" s="113">
        <v>29</v>
      </c>
      <c r="T134" s="113">
        <v>4</v>
      </c>
      <c r="U134" s="113">
        <v>23</v>
      </c>
      <c r="V134" s="113">
        <v>18</v>
      </c>
      <c r="W134" s="113">
        <v>336</v>
      </c>
      <c r="X134" s="113">
        <v>9</v>
      </c>
      <c r="Y134" s="113">
        <v>24</v>
      </c>
      <c r="Z134" s="113">
        <v>18</v>
      </c>
      <c r="AA134" s="113">
        <v>1155</v>
      </c>
      <c r="AB134" s="113">
        <v>80</v>
      </c>
      <c r="AC134" s="113">
        <v>127</v>
      </c>
      <c r="AD134" s="113">
        <v>31</v>
      </c>
      <c r="AE134" s="79"/>
      <c r="AF134" s="79"/>
      <c r="AG134" s="82" t="s">
        <v>274</v>
      </c>
      <c r="AH134" s="80">
        <f t="shared" si="66"/>
        <v>13.970256872465075</v>
      </c>
      <c r="AI134" s="80">
        <f t="shared" si="67"/>
        <v>60.162235241099594</v>
      </c>
      <c r="AJ134" s="80">
        <f t="shared" si="68"/>
        <v>137.67462821090581</v>
      </c>
      <c r="AK134" s="80">
        <f t="shared" si="69"/>
        <v>21.631365479945924</v>
      </c>
      <c r="AL134" s="80">
        <f t="shared" si="70"/>
        <v>47.994592158630013</v>
      </c>
      <c r="AM134" s="80">
        <f t="shared" si="71"/>
        <v>50.247859396124383</v>
      </c>
      <c r="AN134" s="80">
        <f t="shared" si="72"/>
        <v>16.448850833708878</v>
      </c>
      <c r="AO134" s="80">
        <f t="shared" si="73"/>
        <v>31.771068048670575</v>
      </c>
      <c r="AP134" s="80">
        <f t="shared" si="74"/>
        <v>9.2383956737269042</v>
      </c>
      <c r="AQ134" s="80">
        <f t="shared" si="75"/>
        <v>68.724650743578181</v>
      </c>
      <c r="AR134" s="80">
        <f t="shared" si="76"/>
        <v>47.994592158630013</v>
      </c>
      <c r="AS134" s="80">
        <f t="shared" si="77"/>
        <v>6.9851284362325377</v>
      </c>
      <c r="AT134" s="80">
        <f t="shared" si="78"/>
        <v>6.5344749887336633</v>
      </c>
      <c r="AU134" s="80">
        <f t="shared" si="79"/>
        <v>0.90130689499774674</v>
      </c>
      <c r="AV134" s="80">
        <f t="shared" si="80"/>
        <v>5.1825146462370437</v>
      </c>
      <c r="AW134" s="80">
        <f t="shared" si="81"/>
        <v>4.0558810274898605</v>
      </c>
      <c r="AX134" s="80">
        <f t="shared" si="82"/>
        <v>75.709779179810724</v>
      </c>
      <c r="AY134" s="80">
        <f t="shared" si="83"/>
        <v>2.0279405137449302</v>
      </c>
      <c r="AZ134" s="80">
        <f t="shared" si="84"/>
        <v>5.4078413699864809</v>
      </c>
      <c r="BA134" s="80">
        <f t="shared" si="85"/>
        <v>4.0558810274898605</v>
      </c>
      <c r="BB134" s="80">
        <f t="shared" si="86"/>
        <v>260.25236593059935</v>
      </c>
      <c r="BC134" s="80">
        <f t="shared" si="62"/>
        <v>18.026137899954936</v>
      </c>
      <c r="BD134" s="80">
        <f t="shared" si="63"/>
        <v>28.61649391617846</v>
      </c>
      <c r="BE134" s="80">
        <f t="shared" si="64"/>
        <v>6.9851284362325377</v>
      </c>
      <c r="BF134" s="81"/>
      <c r="BG134" s="81"/>
      <c r="BH134" s="82" t="s">
        <v>274</v>
      </c>
      <c r="BI134" s="80">
        <f t="shared" si="87"/>
        <v>59.051843637371782</v>
      </c>
      <c r="BJ134" s="80">
        <f t="shared" si="87"/>
        <v>8.7274774774774766</v>
      </c>
      <c r="BK134" s="80">
        <f t="shared" si="88"/>
        <v>85.867117117117118</v>
      </c>
      <c r="BL134" s="80">
        <f t="shared" si="89"/>
        <v>62.781531531531527</v>
      </c>
      <c r="BM134" s="80">
        <f t="shared" si="90"/>
        <v>91.828368406668488</v>
      </c>
      <c r="BN134" s="80">
        <f t="shared" si="91"/>
        <v>6.4752252252252251</v>
      </c>
      <c r="BO134" s="80">
        <f t="shared" si="92"/>
        <v>5.1843317972350231</v>
      </c>
      <c r="BP134" s="80">
        <f t="shared" si="65"/>
        <v>8.4722601803771536</v>
      </c>
    </row>
    <row r="135" spans="1:68" s="76" customFormat="1" x14ac:dyDescent="0.25">
      <c r="A135" s="82" t="s">
        <v>275</v>
      </c>
      <c r="B135" s="113">
        <v>2448</v>
      </c>
      <c r="C135" s="113">
        <v>1949</v>
      </c>
      <c r="D135" s="113">
        <v>1916</v>
      </c>
      <c r="E135" s="113">
        <v>1887</v>
      </c>
      <c r="F135" s="113">
        <v>785</v>
      </c>
      <c r="G135" s="113">
        <v>48</v>
      </c>
      <c r="H135" s="113">
        <v>157</v>
      </c>
      <c r="I135" s="113">
        <v>311</v>
      </c>
      <c r="J135" s="113">
        <v>61</v>
      </c>
      <c r="K135" s="113">
        <v>81</v>
      </c>
      <c r="L135" s="113">
        <v>138</v>
      </c>
      <c r="M135" s="113">
        <v>43</v>
      </c>
      <c r="N135" s="113">
        <v>67</v>
      </c>
      <c r="O135" s="113">
        <v>32</v>
      </c>
      <c r="P135" s="113">
        <v>84</v>
      </c>
      <c r="Q135" s="113">
        <v>115</v>
      </c>
      <c r="R135" s="113">
        <v>23</v>
      </c>
      <c r="S135" s="113">
        <v>27</v>
      </c>
      <c r="T135" s="113">
        <v>4</v>
      </c>
      <c r="U135" s="113">
        <v>11</v>
      </c>
      <c r="V135" s="113">
        <v>13</v>
      </c>
      <c r="W135" s="113">
        <v>247</v>
      </c>
      <c r="X135" s="113">
        <v>9</v>
      </c>
      <c r="Y135" s="113">
        <v>21</v>
      </c>
      <c r="Z135" s="113">
        <v>22</v>
      </c>
      <c r="AA135" s="113">
        <v>612</v>
      </c>
      <c r="AB135" s="113">
        <v>43</v>
      </c>
      <c r="AC135" s="113">
        <v>108</v>
      </c>
      <c r="AD135" s="113">
        <v>19</v>
      </c>
      <c r="AE135" s="79"/>
      <c r="AF135" s="79"/>
      <c r="AG135" s="82" t="s">
        <v>275</v>
      </c>
      <c r="AH135" s="80">
        <f t="shared" si="66"/>
        <v>19.607843137254903</v>
      </c>
      <c r="AI135" s="80">
        <f t="shared" si="67"/>
        <v>64.133986928104576</v>
      </c>
      <c r="AJ135" s="80">
        <f t="shared" si="68"/>
        <v>127.04248366013071</v>
      </c>
      <c r="AK135" s="80">
        <f t="shared" si="69"/>
        <v>24.918300653594773</v>
      </c>
      <c r="AL135" s="80">
        <f t="shared" si="70"/>
        <v>33.088235294117645</v>
      </c>
      <c r="AM135" s="80">
        <f t="shared" si="71"/>
        <v>56.372549019607845</v>
      </c>
      <c r="AN135" s="80">
        <f t="shared" si="72"/>
        <v>17.565359477124183</v>
      </c>
      <c r="AO135" s="80">
        <f t="shared" si="73"/>
        <v>27.369281045751634</v>
      </c>
      <c r="AP135" s="80">
        <f t="shared" si="74"/>
        <v>13.071895424836601</v>
      </c>
      <c r="AQ135" s="80">
        <f t="shared" si="75"/>
        <v>34.313725490196084</v>
      </c>
      <c r="AR135" s="80">
        <f t="shared" si="76"/>
        <v>46.977124183006538</v>
      </c>
      <c r="AS135" s="80">
        <f t="shared" si="77"/>
        <v>9.3954248366013076</v>
      </c>
      <c r="AT135" s="80">
        <f t="shared" si="78"/>
        <v>11.029411764705882</v>
      </c>
      <c r="AU135" s="80">
        <f t="shared" si="79"/>
        <v>1.6339869281045751</v>
      </c>
      <c r="AV135" s="80">
        <f t="shared" si="80"/>
        <v>4.4934640522875817</v>
      </c>
      <c r="AW135" s="80">
        <f t="shared" si="81"/>
        <v>5.3104575163398691</v>
      </c>
      <c r="AX135" s="80">
        <f t="shared" si="82"/>
        <v>100.89869281045752</v>
      </c>
      <c r="AY135" s="80">
        <f t="shared" si="83"/>
        <v>3.6764705882352939</v>
      </c>
      <c r="AZ135" s="80">
        <f t="shared" si="84"/>
        <v>8.5784313725490211</v>
      </c>
      <c r="BA135" s="80">
        <f t="shared" si="85"/>
        <v>8.9869281045751634</v>
      </c>
      <c r="BB135" s="80">
        <f t="shared" si="86"/>
        <v>250</v>
      </c>
      <c r="BC135" s="80">
        <f t="shared" si="62"/>
        <v>17.565359477124183</v>
      </c>
      <c r="BD135" s="80">
        <f t="shared" si="63"/>
        <v>44.117647058823529</v>
      </c>
      <c r="BE135" s="80">
        <f t="shared" si="64"/>
        <v>7.761437908496732</v>
      </c>
      <c r="BF135" s="81"/>
      <c r="BG135" s="81"/>
      <c r="BH135" s="82" t="s">
        <v>275</v>
      </c>
      <c r="BI135" s="80">
        <f t="shared" si="87"/>
        <v>60.020876826722336</v>
      </c>
      <c r="BJ135" s="80">
        <f t="shared" si="87"/>
        <v>12.188659247482777</v>
      </c>
      <c r="BK135" s="80">
        <f t="shared" si="88"/>
        <v>44.515103338632748</v>
      </c>
      <c r="BL135" s="80">
        <f t="shared" si="89"/>
        <v>73.131955484896665</v>
      </c>
      <c r="BM135" s="80">
        <f t="shared" si="90"/>
        <v>126.73165726013342</v>
      </c>
      <c r="BN135" s="80">
        <f t="shared" si="91"/>
        <v>5.829358770535241</v>
      </c>
      <c r="BO135" s="80">
        <f t="shared" si="92"/>
        <v>11.464968152866241</v>
      </c>
      <c r="BP135" s="80">
        <f t="shared" si="65"/>
        <v>9.748589020010261</v>
      </c>
    </row>
    <row r="136" spans="1:68" s="76" customFormat="1" x14ac:dyDescent="0.25">
      <c r="A136" s="82" t="s">
        <v>276</v>
      </c>
      <c r="B136" s="113">
        <v>5170</v>
      </c>
      <c r="C136" s="113">
        <v>4113</v>
      </c>
      <c r="D136" s="113">
        <v>4057</v>
      </c>
      <c r="E136" s="113">
        <v>3991</v>
      </c>
      <c r="F136" s="113">
        <v>1733</v>
      </c>
      <c r="G136" s="113">
        <v>69</v>
      </c>
      <c r="H136" s="113">
        <v>285</v>
      </c>
      <c r="I136" s="113">
        <v>563</v>
      </c>
      <c r="J136" s="113">
        <v>104</v>
      </c>
      <c r="K136" s="113">
        <v>187</v>
      </c>
      <c r="L136" s="113">
        <v>114</v>
      </c>
      <c r="M136" s="113">
        <v>87</v>
      </c>
      <c r="N136" s="113">
        <v>128</v>
      </c>
      <c r="O136" s="113">
        <v>36</v>
      </c>
      <c r="P136" s="113">
        <v>362</v>
      </c>
      <c r="Q136" s="113">
        <v>213</v>
      </c>
      <c r="R136" s="113">
        <v>32</v>
      </c>
      <c r="S136" s="113">
        <v>27</v>
      </c>
      <c r="T136" s="113">
        <v>11</v>
      </c>
      <c r="U136" s="113">
        <v>18</v>
      </c>
      <c r="V136" s="113">
        <v>42</v>
      </c>
      <c r="W136" s="113">
        <v>389</v>
      </c>
      <c r="X136" s="113">
        <v>5</v>
      </c>
      <c r="Y136" s="113">
        <v>52</v>
      </c>
      <c r="Z136" s="113">
        <v>61</v>
      </c>
      <c r="AA136" s="113">
        <v>1111</v>
      </c>
      <c r="AB136" s="113">
        <v>85</v>
      </c>
      <c r="AC136" s="113">
        <v>226</v>
      </c>
      <c r="AD136" s="113">
        <v>24</v>
      </c>
      <c r="AE136" s="79"/>
      <c r="AF136" s="79"/>
      <c r="AG136" s="82" t="s">
        <v>276</v>
      </c>
      <c r="AH136" s="80">
        <f t="shared" si="66"/>
        <v>13.346228239845262</v>
      </c>
      <c r="AI136" s="80">
        <f t="shared" si="67"/>
        <v>55.1257253384913</v>
      </c>
      <c r="AJ136" s="80">
        <f t="shared" si="68"/>
        <v>108.89748549323016</v>
      </c>
      <c r="AK136" s="80">
        <f t="shared" si="69"/>
        <v>20.116054158607351</v>
      </c>
      <c r="AL136" s="80">
        <f t="shared" si="70"/>
        <v>36.170212765957444</v>
      </c>
      <c r="AM136" s="80">
        <f t="shared" si="71"/>
        <v>22.050290135396516</v>
      </c>
      <c r="AN136" s="80">
        <f t="shared" si="72"/>
        <v>16.827852998065762</v>
      </c>
      <c r="AO136" s="80">
        <f t="shared" si="73"/>
        <v>24.758220502901352</v>
      </c>
      <c r="AP136" s="80">
        <f t="shared" si="74"/>
        <v>6.9632495164410058</v>
      </c>
      <c r="AQ136" s="80">
        <f t="shared" si="75"/>
        <v>70.01934235976789</v>
      </c>
      <c r="AR136" s="80">
        <f t="shared" si="76"/>
        <v>41.199226305609287</v>
      </c>
      <c r="AS136" s="80">
        <f t="shared" si="77"/>
        <v>6.1895551257253381</v>
      </c>
      <c r="AT136" s="80">
        <f t="shared" si="78"/>
        <v>5.2224371373307541</v>
      </c>
      <c r="AU136" s="80">
        <f t="shared" si="79"/>
        <v>2.1276595744680851</v>
      </c>
      <c r="AV136" s="80">
        <f t="shared" si="80"/>
        <v>3.4816247582205029</v>
      </c>
      <c r="AW136" s="80">
        <f t="shared" si="81"/>
        <v>8.1237911025145078</v>
      </c>
      <c r="AX136" s="80">
        <f t="shared" si="82"/>
        <v>75.241779497098648</v>
      </c>
      <c r="AY136" s="80">
        <f t="shared" si="83"/>
        <v>0.96711798839458418</v>
      </c>
      <c r="AZ136" s="80">
        <f t="shared" si="84"/>
        <v>10.058027079303676</v>
      </c>
      <c r="BA136" s="80">
        <f t="shared" si="85"/>
        <v>11.798839458413926</v>
      </c>
      <c r="BB136" s="80">
        <f t="shared" si="86"/>
        <v>214.89361702127661</v>
      </c>
      <c r="BC136" s="80">
        <f t="shared" si="62"/>
        <v>16.441005802707931</v>
      </c>
      <c r="BD136" s="80">
        <f t="shared" si="63"/>
        <v>43.713733075435208</v>
      </c>
      <c r="BE136" s="80">
        <f t="shared" si="64"/>
        <v>4.6421663442940035</v>
      </c>
      <c r="BF136" s="81"/>
      <c r="BG136" s="81"/>
      <c r="BH136" s="82" t="s">
        <v>276</v>
      </c>
      <c r="BI136" s="80">
        <f t="shared" si="87"/>
        <v>52.501848656642842</v>
      </c>
      <c r="BJ136" s="80">
        <f t="shared" si="87"/>
        <v>8.0180405913304931</v>
      </c>
      <c r="BK136" s="80">
        <f t="shared" si="88"/>
        <v>90.704084189426212</v>
      </c>
      <c r="BL136" s="80">
        <f t="shared" si="89"/>
        <v>28.564269606614882</v>
      </c>
      <c r="BM136" s="80">
        <f t="shared" si="90"/>
        <v>94.578166788232423</v>
      </c>
      <c r="BN136" s="80">
        <f t="shared" si="91"/>
        <v>4.5101478326234021</v>
      </c>
      <c r="BO136" s="80">
        <f t="shared" si="92"/>
        <v>2.8851702250432778</v>
      </c>
      <c r="BP136" s="80">
        <f t="shared" si="65"/>
        <v>5.8351568198395336</v>
      </c>
    </row>
    <row r="137" spans="1:68" s="76" customFormat="1" x14ac:dyDescent="0.25">
      <c r="A137" s="82" t="s">
        <v>277</v>
      </c>
      <c r="B137" s="113">
        <v>5435</v>
      </c>
      <c r="C137" s="113">
        <v>4375</v>
      </c>
      <c r="D137" s="113">
        <v>4295</v>
      </c>
      <c r="E137" s="113">
        <v>4226</v>
      </c>
      <c r="F137" s="113">
        <v>1897</v>
      </c>
      <c r="G137" s="113">
        <v>65</v>
      </c>
      <c r="H137" s="113">
        <v>344</v>
      </c>
      <c r="I137" s="113">
        <v>606</v>
      </c>
      <c r="J137" s="113">
        <v>134</v>
      </c>
      <c r="K137" s="113">
        <v>213</v>
      </c>
      <c r="L137" s="113">
        <v>97</v>
      </c>
      <c r="M137" s="113">
        <v>92</v>
      </c>
      <c r="N137" s="113">
        <v>94</v>
      </c>
      <c r="O137" s="113">
        <v>58</v>
      </c>
      <c r="P137" s="113">
        <v>353</v>
      </c>
      <c r="Q137" s="113">
        <v>223</v>
      </c>
      <c r="R137" s="113">
        <v>42</v>
      </c>
      <c r="S137" s="113">
        <v>22</v>
      </c>
      <c r="T137" s="113">
        <v>6</v>
      </c>
      <c r="U137" s="113">
        <v>20</v>
      </c>
      <c r="V137" s="113">
        <v>35</v>
      </c>
      <c r="W137" s="113">
        <v>449</v>
      </c>
      <c r="X137" s="113">
        <v>9</v>
      </c>
      <c r="Y137" s="113">
        <v>26</v>
      </c>
      <c r="Z137" s="113">
        <v>51</v>
      </c>
      <c r="AA137" s="113">
        <v>1220</v>
      </c>
      <c r="AB137" s="113">
        <v>106</v>
      </c>
      <c r="AC137" s="113">
        <v>171</v>
      </c>
      <c r="AD137" s="113">
        <v>35</v>
      </c>
      <c r="AE137" s="79"/>
      <c r="AF137" s="79"/>
      <c r="AG137" s="82" t="s">
        <v>277</v>
      </c>
      <c r="AH137" s="80">
        <f t="shared" si="66"/>
        <v>11.959521619135234</v>
      </c>
      <c r="AI137" s="80">
        <f t="shared" si="67"/>
        <v>63.293468261269552</v>
      </c>
      <c r="AJ137" s="80">
        <f t="shared" si="68"/>
        <v>111.49954001839926</v>
      </c>
      <c r="AK137" s="80">
        <f t="shared" si="69"/>
        <v>24.655013799448021</v>
      </c>
      <c r="AL137" s="80">
        <f t="shared" si="70"/>
        <v>39.190432382704692</v>
      </c>
      <c r="AM137" s="80">
        <f t="shared" si="71"/>
        <v>17.847286108555657</v>
      </c>
      <c r="AN137" s="80">
        <f t="shared" si="72"/>
        <v>16.927322907083717</v>
      </c>
      <c r="AO137" s="80">
        <f t="shared" si="73"/>
        <v>17.295308187672493</v>
      </c>
      <c r="AP137" s="80">
        <f t="shared" si="74"/>
        <v>10.671573137074517</v>
      </c>
      <c r="AQ137" s="80">
        <f t="shared" si="75"/>
        <v>64.949402023919035</v>
      </c>
      <c r="AR137" s="80">
        <f t="shared" si="76"/>
        <v>41.030358785648573</v>
      </c>
      <c r="AS137" s="80">
        <f t="shared" si="77"/>
        <v>7.7276908923643051</v>
      </c>
      <c r="AT137" s="80">
        <f t="shared" si="78"/>
        <v>4.0478380864765411</v>
      </c>
      <c r="AU137" s="80">
        <f t="shared" si="79"/>
        <v>1.1039558417663293</v>
      </c>
      <c r="AV137" s="80">
        <f t="shared" si="80"/>
        <v>3.6798528058877644</v>
      </c>
      <c r="AW137" s="80">
        <f t="shared" si="81"/>
        <v>6.4397424103035883</v>
      </c>
      <c r="AX137" s="80">
        <f t="shared" si="82"/>
        <v>82.612695492180308</v>
      </c>
      <c r="AY137" s="80">
        <f t="shared" si="83"/>
        <v>1.6559337626494939</v>
      </c>
      <c r="AZ137" s="80">
        <f t="shared" si="84"/>
        <v>4.7838086476540944</v>
      </c>
      <c r="BA137" s="80">
        <f t="shared" si="85"/>
        <v>9.3836246550138007</v>
      </c>
      <c r="BB137" s="80">
        <f t="shared" si="86"/>
        <v>224.47102115915362</v>
      </c>
      <c r="BC137" s="80">
        <f t="shared" si="62"/>
        <v>19.50321987120515</v>
      </c>
      <c r="BD137" s="80">
        <f t="shared" si="63"/>
        <v>31.462741490340388</v>
      </c>
      <c r="BE137" s="80">
        <f t="shared" si="64"/>
        <v>6.4397424103035883</v>
      </c>
      <c r="BF137" s="81"/>
      <c r="BG137" s="81"/>
      <c r="BH137" s="82" t="s">
        <v>277</v>
      </c>
      <c r="BI137" s="80">
        <f t="shared" si="87"/>
        <v>51.920838183934812</v>
      </c>
      <c r="BJ137" s="80">
        <f t="shared" si="87"/>
        <v>9.9384761003312825</v>
      </c>
      <c r="BK137" s="80">
        <f t="shared" si="88"/>
        <v>83.530525319451016</v>
      </c>
      <c r="BL137" s="80">
        <f t="shared" si="89"/>
        <v>22.953147184098437</v>
      </c>
      <c r="BM137" s="80">
        <f t="shared" si="90"/>
        <v>102.62857142857143</v>
      </c>
      <c r="BN137" s="80">
        <f t="shared" si="91"/>
        <v>4.7326076668244204</v>
      </c>
      <c r="BO137" s="80">
        <f t="shared" si="92"/>
        <v>4.7443331576172909</v>
      </c>
      <c r="BP137" s="80">
        <f t="shared" si="65"/>
        <v>8</v>
      </c>
    </row>
    <row r="138" spans="1:68" s="76" customFormat="1" x14ac:dyDescent="0.25">
      <c r="A138" s="82" t="s">
        <v>278</v>
      </c>
      <c r="B138" s="113">
        <v>4819</v>
      </c>
      <c r="C138" s="113">
        <v>3660</v>
      </c>
      <c r="D138" s="113">
        <v>3597</v>
      </c>
      <c r="E138" s="113">
        <v>3549</v>
      </c>
      <c r="F138" s="113">
        <v>1669</v>
      </c>
      <c r="G138" s="113">
        <v>63</v>
      </c>
      <c r="H138" s="113">
        <v>405</v>
      </c>
      <c r="I138" s="113">
        <v>772</v>
      </c>
      <c r="J138" s="113">
        <v>112</v>
      </c>
      <c r="K138" s="113">
        <v>224</v>
      </c>
      <c r="L138" s="113">
        <v>299</v>
      </c>
      <c r="M138" s="113">
        <v>107</v>
      </c>
      <c r="N138" s="113">
        <v>128</v>
      </c>
      <c r="O138" s="113">
        <v>25</v>
      </c>
      <c r="P138" s="113">
        <v>470</v>
      </c>
      <c r="Q138" s="113">
        <v>240</v>
      </c>
      <c r="R138" s="113">
        <v>31</v>
      </c>
      <c r="S138" s="113">
        <v>26</v>
      </c>
      <c r="T138" s="113">
        <v>1</v>
      </c>
      <c r="U138" s="113">
        <v>12</v>
      </c>
      <c r="V138" s="113">
        <v>35</v>
      </c>
      <c r="W138" s="113">
        <v>596</v>
      </c>
      <c r="X138" s="113">
        <v>2</v>
      </c>
      <c r="Y138" s="113">
        <v>57</v>
      </c>
      <c r="Z138" s="113">
        <v>13</v>
      </c>
      <c r="AA138" s="113">
        <v>1412</v>
      </c>
      <c r="AB138" s="113">
        <v>103</v>
      </c>
      <c r="AC138" s="113">
        <v>186</v>
      </c>
      <c r="AD138" s="113">
        <v>43</v>
      </c>
      <c r="AE138" s="79"/>
      <c r="AF138" s="79"/>
      <c r="AG138" s="82" t="s">
        <v>278</v>
      </c>
      <c r="AH138" s="80">
        <f t="shared" si="66"/>
        <v>13.073251711973437</v>
      </c>
      <c r="AI138" s="80">
        <f t="shared" si="67"/>
        <v>84.042332434114968</v>
      </c>
      <c r="AJ138" s="80">
        <f t="shared" si="68"/>
        <v>160.19921145465867</v>
      </c>
      <c r="AK138" s="80">
        <f t="shared" si="69"/>
        <v>23.241336376841666</v>
      </c>
      <c r="AL138" s="80">
        <f t="shared" si="70"/>
        <v>46.482672753683332</v>
      </c>
      <c r="AM138" s="80">
        <f t="shared" si="71"/>
        <v>62.04606764888981</v>
      </c>
      <c r="AN138" s="80">
        <f t="shared" si="72"/>
        <v>22.203776717161237</v>
      </c>
      <c r="AO138" s="80">
        <f t="shared" si="73"/>
        <v>26.56152728781905</v>
      </c>
      <c r="AP138" s="80">
        <f t="shared" si="74"/>
        <v>5.187798298402158</v>
      </c>
      <c r="AQ138" s="80">
        <f t="shared" si="75"/>
        <v>97.530608009960574</v>
      </c>
      <c r="AR138" s="80">
        <f t="shared" si="76"/>
        <v>49.80286366466072</v>
      </c>
      <c r="AS138" s="80">
        <f t="shared" si="77"/>
        <v>6.4328698900186758</v>
      </c>
      <c r="AT138" s="80">
        <f t="shared" si="78"/>
        <v>5.3953102303382448</v>
      </c>
      <c r="AU138" s="80">
        <f t="shared" si="79"/>
        <v>0.20751193193608633</v>
      </c>
      <c r="AV138" s="80">
        <f t="shared" si="80"/>
        <v>2.4901431832330356</v>
      </c>
      <c r="AW138" s="80">
        <f t="shared" si="81"/>
        <v>7.262917617763021</v>
      </c>
      <c r="AX138" s="80">
        <f t="shared" si="82"/>
        <v>123.67711143390744</v>
      </c>
      <c r="AY138" s="80">
        <f t="shared" si="83"/>
        <v>0.41502386387217266</v>
      </c>
      <c r="AZ138" s="80">
        <f t="shared" si="84"/>
        <v>11.828180120356921</v>
      </c>
      <c r="BA138" s="80">
        <f t="shared" si="85"/>
        <v>2.6976551151691224</v>
      </c>
      <c r="BB138" s="80">
        <f t="shared" si="86"/>
        <v>293.00684789375384</v>
      </c>
      <c r="BC138" s="80">
        <f t="shared" si="62"/>
        <v>21.37372898941689</v>
      </c>
      <c r="BD138" s="80">
        <f t="shared" si="63"/>
        <v>38.597219340112062</v>
      </c>
      <c r="BE138" s="80">
        <f t="shared" si="64"/>
        <v>8.9230130732517132</v>
      </c>
      <c r="BF138" s="81"/>
      <c r="BG138" s="81"/>
      <c r="BH138" s="82" t="s">
        <v>278</v>
      </c>
      <c r="BI138" s="80">
        <f t="shared" si="87"/>
        <v>66.722268557130946</v>
      </c>
      <c r="BJ138" s="80">
        <f t="shared" si="87"/>
        <v>8.734854888701042</v>
      </c>
      <c r="BK138" s="80">
        <f t="shared" si="88"/>
        <v>132.43167089320934</v>
      </c>
      <c r="BL138" s="80">
        <f t="shared" si="89"/>
        <v>84.249084249084248</v>
      </c>
      <c r="BM138" s="80">
        <f t="shared" si="90"/>
        <v>162.84153005464481</v>
      </c>
      <c r="BN138" s="80">
        <f t="shared" si="91"/>
        <v>3.3812341504649197</v>
      </c>
      <c r="BO138" s="80">
        <f t="shared" si="92"/>
        <v>1.1983223487118035</v>
      </c>
      <c r="BP138" s="80">
        <f t="shared" si="65"/>
        <v>11.748633879781421</v>
      </c>
    </row>
    <row r="139" spans="1:68" s="76" customFormat="1" x14ac:dyDescent="0.25">
      <c r="A139" s="82" t="s">
        <v>279</v>
      </c>
      <c r="B139" s="113">
        <v>5679</v>
      </c>
      <c r="C139" s="113">
        <v>4624</v>
      </c>
      <c r="D139" s="113">
        <v>4556</v>
      </c>
      <c r="E139" s="113">
        <v>4483</v>
      </c>
      <c r="F139" s="113">
        <v>2201</v>
      </c>
      <c r="G139" s="113">
        <v>91</v>
      </c>
      <c r="H139" s="113">
        <v>337</v>
      </c>
      <c r="I139" s="113">
        <v>791</v>
      </c>
      <c r="J139" s="113">
        <v>135</v>
      </c>
      <c r="K139" s="113">
        <v>262</v>
      </c>
      <c r="L139" s="113">
        <v>164</v>
      </c>
      <c r="M139" s="113">
        <v>86</v>
      </c>
      <c r="N139" s="113">
        <v>160</v>
      </c>
      <c r="O139" s="113">
        <v>23</v>
      </c>
      <c r="P139" s="113">
        <v>240</v>
      </c>
      <c r="Q139" s="113">
        <v>319</v>
      </c>
      <c r="R139" s="113">
        <v>52</v>
      </c>
      <c r="S139" s="113">
        <v>64</v>
      </c>
      <c r="T139" s="113">
        <v>3</v>
      </c>
      <c r="U139" s="113">
        <v>25</v>
      </c>
      <c r="V139" s="113">
        <v>29</v>
      </c>
      <c r="W139" s="113">
        <v>360</v>
      </c>
      <c r="X139" s="113">
        <v>14</v>
      </c>
      <c r="Y139" s="113">
        <v>36</v>
      </c>
      <c r="Z139" s="113">
        <v>6</v>
      </c>
      <c r="AA139" s="113">
        <v>1434</v>
      </c>
      <c r="AB139" s="113">
        <v>86</v>
      </c>
      <c r="AC139" s="113">
        <v>199</v>
      </c>
      <c r="AD139" s="113">
        <v>37</v>
      </c>
      <c r="AE139" s="79"/>
      <c r="AF139" s="79"/>
      <c r="AG139" s="82" t="s">
        <v>279</v>
      </c>
      <c r="AH139" s="80">
        <f t="shared" si="66"/>
        <v>16.023947878147563</v>
      </c>
      <c r="AI139" s="80">
        <f t="shared" si="67"/>
        <v>59.341433350942069</v>
      </c>
      <c r="AJ139" s="80">
        <f t="shared" si="68"/>
        <v>139.28508540235956</v>
      </c>
      <c r="AK139" s="80">
        <f t="shared" si="69"/>
        <v>23.771790808240887</v>
      </c>
      <c r="AL139" s="80">
        <f t="shared" si="70"/>
        <v>46.134882901919354</v>
      </c>
      <c r="AM139" s="80">
        <f t="shared" si="71"/>
        <v>28.878323648529673</v>
      </c>
      <c r="AN139" s="80">
        <f t="shared" si="72"/>
        <v>15.143511181546048</v>
      </c>
      <c r="AO139" s="80">
        <f t="shared" si="73"/>
        <v>28.173974291248459</v>
      </c>
      <c r="AP139" s="80">
        <f t="shared" si="74"/>
        <v>4.050008804366966</v>
      </c>
      <c r="AQ139" s="80">
        <f t="shared" si="75"/>
        <v>42.260961436872691</v>
      </c>
      <c r="AR139" s="80">
        <f t="shared" si="76"/>
        <v>56.171861243176615</v>
      </c>
      <c r="AS139" s="80">
        <f t="shared" si="77"/>
        <v>9.1565416446557499</v>
      </c>
      <c r="AT139" s="80">
        <f t="shared" si="78"/>
        <v>11.269589716499384</v>
      </c>
      <c r="AU139" s="80">
        <f t="shared" si="79"/>
        <v>0.52826201796090866</v>
      </c>
      <c r="AV139" s="80">
        <f t="shared" si="80"/>
        <v>4.4021834830075717</v>
      </c>
      <c r="AW139" s="80">
        <f t="shared" si="81"/>
        <v>5.1065328402887831</v>
      </c>
      <c r="AX139" s="80">
        <f t="shared" si="82"/>
        <v>63.391442155309036</v>
      </c>
      <c r="AY139" s="80">
        <f t="shared" si="83"/>
        <v>2.4652227504842403</v>
      </c>
      <c r="AZ139" s="80">
        <f t="shared" si="84"/>
        <v>6.3391442155309035</v>
      </c>
      <c r="BA139" s="80">
        <f t="shared" si="85"/>
        <v>1.0565240359218173</v>
      </c>
      <c r="BB139" s="80">
        <f t="shared" si="86"/>
        <v>252.50924458531432</v>
      </c>
      <c r="BC139" s="80">
        <f t="shared" si="62"/>
        <v>15.143511181546048</v>
      </c>
      <c r="BD139" s="80">
        <f t="shared" si="63"/>
        <v>35.041380524740269</v>
      </c>
      <c r="BE139" s="80">
        <f t="shared" si="64"/>
        <v>6.5152315548512068</v>
      </c>
      <c r="BF139" s="81"/>
      <c r="BG139" s="81"/>
      <c r="BH139" s="82" t="s">
        <v>279</v>
      </c>
      <c r="BI139" s="80">
        <f t="shared" si="87"/>
        <v>70.017559262510972</v>
      </c>
      <c r="BJ139" s="80">
        <f t="shared" si="87"/>
        <v>11.59937541824671</v>
      </c>
      <c r="BK139" s="80">
        <f t="shared" si="88"/>
        <v>53.535578853446353</v>
      </c>
      <c r="BL139" s="80">
        <f t="shared" si="89"/>
        <v>36.582645549855009</v>
      </c>
      <c r="BM139" s="80">
        <f t="shared" si="90"/>
        <v>77.854671280276818</v>
      </c>
      <c r="BN139" s="80">
        <f t="shared" si="91"/>
        <v>5.5766227972339948</v>
      </c>
      <c r="BO139" s="80">
        <f t="shared" si="92"/>
        <v>6.360745115856429</v>
      </c>
      <c r="BP139" s="80">
        <f t="shared" si="65"/>
        <v>8.0017301038062278</v>
      </c>
    </row>
    <row r="140" spans="1:68" s="76" customFormat="1" x14ac:dyDescent="0.25">
      <c r="A140" s="82" t="s">
        <v>280</v>
      </c>
      <c r="B140" s="113">
        <v>2983</v>
      </c>
      <c r="C140" s="113">
        <v>2423</v>
      </c>
      <c r="D140" s="113">
        <v>2363</v>
      </c>
      <c r="E140" s="113">
        <v>2291</v>
      </c>
      <c r="F140" s="113">
        <v>1002</v>
      </c>
      <c r="G140" s="113">
        <v>60</v>
      </c>
      <c r="H140" s="113">
        <v>233</v>
      </c>
      <c r="I140" s="113">
        <v>351</v>
      </c>
      <c r="J140" s="113">
        <v>51</v>
      </c>
      <c r="K140" s="113">
        <v>122</v>
      </c>
      <c r="L140" s="113">
        <v>106</v>
      </c>
      <c r="M140" s="113">
        <v>43</v>
      </c>
      <c r="N140" s="113">
        <v>57</v>
      </c>
      <c r="O140" s="113">
        <v>22</v>
      </c>
      <c r="P140" s="113">
        <v>349</v>
      </c>
      <c r="Q140" s="113">
        <v>104</v>
      </c>
      <c r="R140" s="113">
        <v>15</v>
      </c>
      <c r="S140" s="113">
        <v>20</v>
      </c>
      <c r="T140" s="113">
        <v>6</v>
      </c>
      <c r="U140" s="113">
        <v>4</v>
      </c>
      <c r="V140" s="113">
        <v>14</v>
      </c>
      <c r="W140" s="113">
        <v>216</v>
      </c>
      <c r="X140" s="113">
        <v>7</v>
      </c>
      <c r="Y140" s="113">
        <v>6</v>
      </c>
      <c r="Z140" s="113">
        <v>2</v>
      </c>
      <c r="AA140" s="113">
        <v>690</v>
      </c>
      <c r="AB140" s="113">
        <v>46</v>
      </c>
      <c r="AC140" s="113">
        <v>114</v>
      </c>
      <c r="AD140" s="113">
        <v>28</v>
      </c>
      <c r="AE140" s="79"/>
      <c r="AF140" s="79"/>
      <c r="AG140" s="82" t="s">
        <v>280</v>
      </c>
      <c r="AH140" s="80">
        <f t="shared" si="66"/>
        <v>20.11397921555481</v>
      </c>
      <c r="AI140" s="80">
        <f t="shared" si="67"/>
        <v>78.109285953737853</v>
      </c>
      <c r="AJ140" s="80">
        <f t="shared" si="68"/>
        <v>117.66677841099563</v>
      </c>
      <c r="AK140" s="80">
        <f t="shared" si="69"/>
        <v>17.09688233322159</v>
      </c>
      <c r="AL140" s="80">
        <f t="shared" si="70"/>
        <v>40.898424404961446</v>
      </c>
      <c r="AM140" s="80">
        <f t="shared" si="71"/>
        <v>35.534696614146839</v>
      </c>
      <c r="AN140" s="80">
        <f t="shared" si="72"/>
        <v>14.415018437814281</v>
      </c>
      <c r="AO140" s="80">
        <f t="shared" si="73"/>
        <v>19.108280254777068</v>
      </c>
      <c r="AP140" s="80">
        <f t="shared" si="74"/>
        <v>7.3751257123700977</v>
      </c>
      <c r="AQ140" s="80">
        <f t="shared" si="75"/>
        <v>116.99631243714381</v>
      </c>
      <c r="AR140" s="80">
        <f t="shared" si="76"/>
        <v>34.864230640295006</v>
      </c>
      <c r="AS140" s="80">
        <f t="shared" si="77"/>
        <v>5.0284948038887025</v>
      </c>
      <c r="AT140" s="80">
        <f t="shared" si="78"/>
        <v>6.70465973851827</v>
      </c>
      <c r="AU140" s="80">
        <f t="shared" si="79"/>
        <v>2.0113979215554809</v>
      </c>
      <c r="AV140" s="80">
        <f t="shared" si="80"/>
        <v>1.3409319477036541</v>
      </c>
      <c r="AW140" s="80">
        <f t="shared" si="81"/>
        <v>4.6932618169627887</v>
      </c>
      <c r="AX140" s="80">
        <f t="shared" si="82"/>
        <v>72.410325175997315</v>
      </c>
      <c r="AY140" s="80">
        <f t="shared" si="83"/>
        <v>2.3466309084813943</v>
      </c>
      <c r="AZ140" s="80">
        <f t="shared" si="84"/>
        <v>2.0113979215554809</v>
      </c>
      <c r="BA140" s="80">
        <f t="shared" si="85"/>
        <v>0.67046597385182705</v>
      </c>
      <c r="BB140" s="80">
        <f t="shared" si="86"/>
        <v>231.31076097888032</v>
      </c>
      <c r="BC140" s="80">
        <f t="shared" si="62"/>
        <v>15.420717398592021</v>
      </c>
      <c r="BD140" s="80">
        <f t="shared" si="63"/>
        <v>38.216560509554135</v>
      </c>
      <c r="BE140" s="80">
        <f t="shared" si="64"/>
        <v>9.3865236339255773</v>
      </c>
      <c r="BF140" s="81"/>
      <c r="BG140" s="81"/>
      <c r="BH140" s="82" t="s">
        <v>280</v>
      </c>
      <c r="BI140" s="80">
        <f t="shared" si="87"/>
        <v>44.011849344054163</v>
      </c>
      <c r="BJ140" s="80">
        <f t="shared" si="87"/>
        <v>6.5473592317765164</v>
      </c>
      <c r="BK140" s="80">
        <f t="shared" si="88"/>
        <v>152.33522479266696</v>
      </c>
      <c r="BL140" s="80">
        <f t="shared" si="89"/>
        <v>46.268005237887387</v>
      </c>
      <c r="BM140" s="80">
        <f t="shared" si="90"/>
        <v>89.145687164671884</v>
      </c>
      <c r="BN140" s="80">
        <f t="shared" si="91"/>
        <v>1.745962461807071</v>
      </c>
      <c r="BO140" s="80">
        <f t="shared" si="92"/>
        <v>6.9860279441117763</v>
      </c>
      <c r="BP140" s="80">
        <f t="shared" si="65"/>
        <v>11.555922410235246</v>
      </c>
    </row>
    <row r="141" spans="1:68" s="76" customFormat="1" x14ac:dyDescent="0.25">
      <c r="A141" s="82" t="s">
        <v>281</v>
      </c>
      <c r="B141" s="113">
        <v>2693</v>
      </c>
      <c r="C141" s="113">
        <v>1867</v>
      </c>
      <c r="D141" s="113">
        <v>1851</v>
      </c>
      <c r="E141" s="113">
        <v>1825</v>
      </c>
      <c r="F141" s="113">
        <v>526</v>
      </c>
      <c r="G141" s="113">
        <v>19</v>
      </c>
      <c r="H141" s="113">
        <v>159</v>
      </c>
      <c r="I141" s="113">
        <v>220</v>
      </c>
      <c r="J141" s="113">
        <v>28</v>
      </c>
      <c r="K141" s="113">
        <v>54</v>
      </c>
      <c r="L141" s="113">
        <v>67</v>
      </c>
      <c r="M141" s="113">
        <v>20</v>
      </c>
      <c r="N141" s="113">
        <v>51</v>
      </c>
      <c r="O141" s="113">
        <v>13</v>
      </c>
      <c r="P141" s="113">
        <v>193</v>
      </c>
      <c r="Q141" s="113">
        <v>76</v>
      </c>
      <c r="R141" s="113">
        <v>16</v>
      </c>
      <c r="S141" s="113">
        <v>5</v>
      </c>
      <c r="T141" s="113">
        <v>4</v>
      </c>
      <c r="U141" s="113">
        <v>6</v>
      </c>
      <c r="V141" s="113">
        <v>22</v>
      </c>
      <c r="W141" s="113">
        <v>188</v>
      </c>
      <c r="X141" s="113">
        <v>2</v>
      </c>
      <c r="Y141" s="113">
        <v>5</v>
      </c>
      <c r="Z141" s="113">
        <v>12</v>
      </c>
      <c r="AA141" s="113">
        <v>460</v>
      </c>
      <c r="AB141" s="113">
        <v>26</v>
      </c>
      <c r="AC141" s="113">
        <v>69</v>
      </c>
      <c r="AD141" s="113">
        <v>12</v>
      </c>
      <c r="AE141" s="79"/>
      <c r="AF141" s="79"/>
      <c r="AG141" s="82" t="s">
        <v>281</v>
      </c>
      <c r="AH141" s="80">
        <f t="shared" si="66"/>
        <v>7.0553286297809139</v>
      </c>
      <c r="AI141" s="80">
        <f t="shared" si="67"/>
        <v>59.041960638692906</v>
      </c>
      <c r="AJ141" s="80">
        <f t="shared" si="68"/>
        <v>81.693278871147427</v>
      </c>
      <c r="AK141" s="80">
        <f t="shared" si="69"/>
        <v>10.397326401782399</v>
      </c>
      <c r="AL141" s="80">
        <f t="shared" si="70"/>
        <v>20.051986632008912</v>
      </c>
      <c r="AM141" s="80">
        <f t="shared" si="71"/>
        <v>24.879316747122168</v>
      </c>
      <c r="AN141" s="80">
        <f t="shared" si="72"/>
        <v>7.4266617155588559</v>
      </c>
      <c r="AO141" s="80">
        <f t="shared" si="73"/>
        <v>18.937987374675082</v>
      </c>
      <c r="AP141" s="80">
        <f t="shared" si="74"/>
        <v>4.8273301151132566</v>
      </c>
      <c r="AQ141" s="80">
        <f t="shared" si="75"/>
        <v>71.667285555142954</v>
      </c>
      <c r="AR141" s="80">
        <f t="shared" si="76"/>
        <v>28.221314519123656</v>
      </c>
      <c r="AS141" s="80">
        <f t="shared" si="77"/>
        <v>5.9413293724470853</v>
      </c>
      <c r="AT141" s="80">
        <f t="shared" si="78"/>
        <v>1.856665428889714</v>
      </c>
      <c r="AU141" s="80">
        <f t="shared" si="79"/>
        <v>1.4853323431117713</v>
      </c>
      <c r="AV141" s="80">
        <f t="shared" si="80"/>
        <v>2.2279985146676569</v>
      </c>
      <c r="AW141" s="80">
        <f t="shared" si="81"/>
        <v>8.1693278871147417</v>
      </c>
      <c r="AX141" s="80">
        <f t="shared" si="82"/>
        <v>69.810620126253241</v>
      </c>
      <c r="AY141" s="80">
        <f t="shared" si="83"/>
        <v>0.74266617155588566</v>
      </c>
      <c r="AZ141" s="80">
        <f t="shared" si="84"/>
        <v>1.856665428889714</v>
      </c>
      <c r="BA141" s="80">
        <f t="shared" si="85"/>
        <v>4.4559970293353137</v>
      </c>
      <c r="BB141" s="80">
        <f t="shared" si="86"/>
        <v>170.81321945785368</v>
      </c>
      <c r="BC141" s="80">
        <f t="shared" si="62"/>
        <v>9.6546602302265132</v>
      </c>
      <c r="BD141" s="80">
        <f t="shared" si="63"/>
        <v>25.621982918678054</v>
      </c>
      <c r="BE141" s="80">
        <f t="shared" si="64"/>
        <v>4.4559970293353137</v>
      </c>
      <c r="BF141" s="81"/>
      <c r="BG141" s="81"/>
      <c r="BH141" s="82" t="s">
        <v>281</v>
      </c>
      <c r="BI141" s="80">
        <f t="shared" si="87"/>
        <v>41.058887088060509</v>
      </c>
      <c r="BJ141" s="80">
        <f t="shared" si="87"/>
        <v>8.7671232876712324</v>
      </c>
      <c r="BK141" s="80">
        <f t="shared" si="88"/>
        <v>105.75342465753425</v>
      </c>
      <c r="BL141" s="80">
        <f t="shared" si="89"/>
        <v>36.712328767123289</v>
      </c>
      <c r="BM141" s="80">
        <f t="shared" si="90"/>
        <v>100.69630423138726</v>
      </c>
      <c r="BN141" s="80">
        <f t="shared" si="91"/>
        <v>3.2876712328767126</v>
      </c>
      <c r="BO141" s="80">
        <f t="shared" si="92"/>
        <v>3.8022813688212929</v>
      </c>
      <c r="BP141" s="80">
        <f t="shared" si="65"/>
        <v>6.4274236743438671</v>
      </c>
    </row>
    <row r="142" spans="1:68" s="76" customFormat="1" x14ac:dyDescent="0.25">
      <c r="A142" s="82" t="s">
        <v>282</v>
      </c>
      <c r="B142" s="113">
        <v>8678</v>
      </c>
      <c r="C142" s="113">
        <v>7089</v>
      </c>
      <c r="D142" s="113">
        <v>6989</v>
      </c>
      <c r="E142" s="113">
        <v>6879</v>
      </c>
      <c r="F142" s="113">
        <v>3478</v>
      </c>
      <c r="G142" s="113">
        <v>144</v>
      </c>
      <c r="H142" s="113">
        <v>615</v>
      </c>
      <c r="I142" s="113">
        <v>1286</v>
      </c>
      <c r="J142" s="113">
        <v>222</v>
      </c>
      <c r="K142" s="113">
        <v>370</v>
      </c>
      <c r="L142" s="113">
        <v>514</v>
      </c>
      <c r="M142" s="113">
        <v>173</v>
      </c>
      <c r="N142" s="113">
        <v>231</v>
      </c>
      <c r="O142" s="113">
        <v>52</v>
      </c>
      <c r="P142" s="113">
        <v>315</v>
      </c>
      <c r="Q142" s="113">
        <v>375</v>
      </c>
      <c r="R142" s="113">
        <v>40</v>
      </c>
      <c r="S142" s="113">
        <v>82</v>
      </c>
      <c r="T142" s="113">
        <v>8</v>
      </c>
      <c r="U142" s="113">
        <v>37</v>
      </c>
      <c r="V142" s="113">
        <v>53</v>
      </c>
      <c r="W142" s="113">
        <v>877</v>
      </c>
      <c r="X142" s="113">
        <v>21</v>
      </c>
      <c r="Y142" s="113">
        <v>89</v>
      </c>
      <c r="Z142" s="113">
        <v>15</v>
      </c>
      <c r="AA142" s="113">
        <v>2275</v>
      </c>
      <c r="AB142" s="113">
        <v>161</v>
      </c>
      <c r="AC142" s="113">
        <v>354</v>
      </c>
      <c r="AD142" s="113">
        <v>60</v>
      </c>
      <c r="AE142" s="79"/>
      <c r="AF142" s="79"/>
      <c r="AG142" s="82" t="s">
        <v>282</v>
      </c>
      <c r="AH142" s="80">
        <f t="shared" si="66"/>
        <v>16.593685180917262</v>
      </c>
      <c r="AI142" s="80">
        <f t="shared" si="67"/>
        <v>70.868863793500807</v>
      </c>
      <c r="AJ142" s="80">
        <f t="shared" si="68"/>
        <v>148.19082737958055</v>
      </c>
      <c r="AK142" s="80">
        <f t="shared" si="69"/>
        <v>25.581931320580779</v>
      </c>
      <c r="AL142" s="80">
        <f t="shared" si="70"/>
        <v>42.636552200967962</v>
      </c>
      <c r="AM142" s="80">
        <f t="shared" si="71"/>
        <v>59.230237381885232</v>
      </c>
      <c r="AN142" s="80">
        <f t="shared" si="72"/>
        <v>19.93546900207421</v>
      </c>
      <c r="AO142" s="80">
        <f t="shared" si="73"/>
        <v>26.619036644388107</v>
      </c>
      <c r="AP142" s="80">
        <f t="shared" si="74"/>
        <v>5.992164093109011</v>
      </c>
      <c r="AQ142" s="80">
        <f t="shared" si="75"/>
        <v>36.298686333256512</v>
      </c>
      <c r="AR142" s="80">
        <f t="shared" si="76"/>
        <v>43.212721825305366</v>
      </c>
      <c r="AS142" s="80">
        <f t="shared" si="77"/>
        <v>4.6093569946992394</v>
      </c>
      <c r="AT142" s="80">
        <f t="shared" si="78"/>
        <v>9.4491818391334412</v>
      </c>
      <c r="AU142" s="80">
        <f t="shared" si="79"/>
        <v>0.92187139893984782</v>
      </c>
      <c r="AV142" s="80">
        <f t="shared" si="80"/>
        <v>4.2636552200967968</v>
      </c>
      <c r="AW142" s="80">
        <f t="shared" si="81"/>
        <v>6.1073980179764931</v>
      </c>
      <c r="AX142" s="80">
        <f t="shared" si="82"/>
        <v>101.06015210878083</v>
      </c>
      <c r="AY142" s="80">
        <f t="shared" si="83"/>
        <v>2.4199124222171009</v>
      </c>
      <c r="AZ142" s="80">
        <f t="shared" si="84"/>
        <v>10.255819313205809</v>
      </c>
      <c r="BA142" s="80">
        <f t="shared" si="85"/>
        <v>1.7285088730122147</v>
      </c>
      <c r="BB142" s="80">
        <f t="shared" si="86"/>
        <v>262.15717907351927</v>
      </c>
      <c r="BC142" s="80">
        <f t="shared" si="62"/>
        <v>18.55266190366444</v>
      </c>
      <c r="BD142" s="80">
        <f t="shared" si="63"/>
        <v>40.79280940308827</v>
      </c>
      <c r="BE142" s="80">
        <f t="shared" si="64"/>
        <v>6.9140354920488587</v>
      </c>
      <c r="BF142" s="81"/>
      <c r="BG142" s="81"/>
      <c r="BH142" s="82" t="s">
        <v>282</v>
      </c>
      <c r="BI142" s="80">
        <f t="shared" si="87"/>
        <v>53.655744741737017</v>
      </c>
      <c r="BJ142" s="80">
        <f t="shared" si="87"/>
        <v>5.8147986625963073</v>
      </c>
      <c r="BK142" s="80">
        <f t="shared" si="88"/>
        <v>45.791539467945924</v>
      </c>
      <c r="BL142" s="80">
        <f t="shared" si="89"/>
        <v>74.720162814362553</v>
      </c>
      <c r="BM142" s="80">
        <f t="shared" si="90"/>
        <v>123.71279447030611</v>
      </c>
      <c r="BN142" s="80">
        <f t="shared" si="91"/>
        <v>5.378688762901584</v>
      </c>
      <c r="BO142" s="80">
        <f t="shared" si="92"/>
        <v>6.0379528464634848</v>
      </c>
      <c r="BP142" s="80">
        <f t="shared" si="65"/>
        <v>8.4638171815488779</v>
      </c>
    </row>
    <row r="143" spans="1:68" s="76" customFormat="1" x14ac:dyDescent="0.25">
      <c r="A143" s="82" t="s">
        <v>283</v>
      </c>
      <c r="B143" s="113">
        <v>7195</v>
      </c>
      <c r="C143" s="113">
        <v>5581</v>
      </c>
      <c r="D143" s="113">
        <v>5463</v>
      </c>
      <c r="E143" s="113">
        <v>5342</v>
      </c>
      <c r="F143" s="113">
        <v>2234</v>
      </c>
      <c r="G143" s="113">
        <v>84</v>
      </c>
      <c r="H143" s="113">
        <v>463</v>
      </c>
      <c r="I143" s="113">
        <v>515</v>
      </c>
      <c r="J143" s="113">
        <v>126</v>
      </c>
      <c r="K143" s="113">
        <v>264</v>
      </c>
      <c r="L143" s="113">
        <v>24</v>
      </c>
      <c r="M143" s="113">
        <v>53</v>
      </c>
      <c r="N143" s="113">
        <v>90</v>
      </c>
      <c r="O143" s="113">
        <v>22</v>
      </c>
      <c r="P143" s="113">
        <v>252</v>
      </c>
      <c r="Q143" s="113">
        <v>265</v>
      </c>
      <c r="R143" s="113">
        <v>39</v>
      </c>
      <c r="S143" s="113">
        <v>33</v>
      </c>
      <c r="T143" s="113">
        <v>1</v>
      </c>
      <c r="U143" s="113">
        <v>19</v>
      </c>
      <c r="V143" s="113">
        <v>43</v>
      </c>
      <c r="W143" s="113">
        <v>571</v>
      </c>
      <c r="X143" s="113">
        <v>6</v>
      </c>
      <c r="Y143" s="113">
        <v>11</v>
      </c>
      <c r="Z143" s="113">
        <v>2</v>
      </c>
      <c r="AA143" s="113">
        <v>1322</v>
      </c>
      <c r="AB143" s="113">
        <v>101</v>
      </c>
      <c r="AC143" s="113">
        <v>170</v>
      </c>
      <c r="AD143" s="113">
        <v>46</v>
      </c>
      <c r="AE143" s="79"/>
      <c r="AF143" s="79"/>
      <c r="AG143" s="82" t="s">
        <v>283</v>
      </c>
      <c r="AH143" s="80">
        <f t="shared" si="66"/>
        <v>11.674774148714386</v>
      </c>
      <c r="AI143" s="80">
        <f t="shared" si="67"/>
        <v>64.350243224461437</v>
      </c>
      <c r="AJ143" s="80">
        <f t="shared" si="68"/>
        <v>71.577484364141768</v>
      </c>
      <c r="AK143" s="80">
        <f t="shared" si="69"/>
        <v>17.512161223071576</v>
      </c>
      <c r="AL143" s="80">
        <f t="shared" si="70"/>
        <v>36.692147324530922</v>
      </c>
      <c r="AM143" s="80">
        <f t="shared" si="71"/>
        <v>3.3356497567755383</v>
      </c>
      <c r="AN143" s="80">
        <f t="shared" si="72"/>
        <v>7.3662265462126477</v>
      </c>
      <c r="AO143" s="80">
        <f t="shared" si="73"/>
        <v>12.50868658790827</v>
      </c>
      <c r="AP143" s="80">
        <f t="shared" si="74"/>
        <v>3.0576789437109104</v>
      </c>
      <c r="AQ143" s="80">
        <f t="shared" si="75"/>
        <v>35.024322446143152</v>
      </c>
      <c r="AR143" s="80">
        <f t="shared" si="76"/>
        <v>36.831132731063242</v>
      </c>
      <c r="AS143" s="80">
        <f t="shared" si="77"/>
        <v>5.4204308547602498</v>
      </c>
      <c r="AT143" s="80">
        <f t="shared" si="78"/>
        <v>4.5865184155663652</v>
      </c>
      <c r="AU143" s="80">
        <f t="shared" si="79"/>
        <v>0.13898540653231412</v>
      </c>
      <c r="AV143" s="80">
        <f t="shared" si="80"/>
        <v>2.6407227241139677</v>
      </c>
      <c r="AW143" s="80">
        <f t="shared" si="81"/>
        <v>5.9763724808895065</v>
      </c>
      <c r="AX143" s="80">
        <f t="shared" si="82"/>
        <v>79.360667129951352</v>
      </c>
      <c r="AY143" s="80">
        <f t="shared" si="83"/>
        <v>0.83391243919388458</v>
      </c>
      <c r="AZ143" s="80">
        <f t="shared" si="84"/>
        <v>1.5288394718554552</v>
      </c>
      <c r="BA143" s="80">
        <f t="shared" si="85"/>
        <v>0.27797081306462823</v>
      </c>
      <c r="BB143" s="80">
        <f t="shared" si="86"/>
        <v>183.73870743571925</v>
      </c>
      <c r="BC143" s="80">
        <f t="shared" si="62"/>
        <v>14.037526059763724</v>
      </c>
      <c r="BD143" s="80">
        <f t="shared" si="63"/>
        <v>23.627519110493399</v>
      </c>
      <c r="BE143" s="80">
        <f t="shared" si="64"/>
        <v>6.3933287004864487</v>
      </c>
      <c r="BF143" s="81"/>
      <c r="BG143" s="81"/>
      <c r="BH143" s="82" t="s">
        <v>283</v>
      </c>
      <c r="BI143" s="80">
        <f t="shared" si="87"/>
        <v>48.508145707486733</v>
      </c>
      <c r="BJ143" s="80">
        <f t="shared" si="87"/>
        <v>7.3006364657431675</v>
      </c>
      <c r="BK143" s="80">
        <f t="shared" si="88"/>
        <v>47.173343317109698</v>
      </c>
      <c r="BL143" s="80">
        <f t="shared" si="89"/>
        <v>4.4926993635342569</v>
      </c>
      <c r="BM143" s="80">
        <f t="shared" si="90"/>
        <v>102.31141372513886</v>
      </c>
      <c r="BN143" s="80">
        <f t="shared" si="91"/>
        <v>3.5567203294646199</v>
      </c>
      <c r="BO143" s="80">
        <f t="shared" si="92"/>
        <v>2.6857654431512983</v>
      </c>
      <c r="BP143" s="80">
        <f t="shared" si="65"/>
        <v>8.2422504927432367</v>
      </c>
    </row>
    <row r="144" spans="1:68" s="76" customFormat="1" x14ac:dyDescent="0.25">
      <c r="A144" s="82" t="s">
        <v>509</v>
      </c>
      <c r="B144" s="113">
        <v>4707</v>
      </c>
      <c r="C144" s="113">
        <v>3855</v>
      </c>
      <c r="D144" s="113">
        <v>3793</v>
      </c>
      <c r="E144" s="113">
        <v>3728</v>
      </c>
      <c r="F144" s="113">
        <v>1768</v>
      </c>
      <c r="G144" s="113">
        <v>95</v>
      </c>
      <c r="H144" s="113">
        <v>230</v>
      </c>
      <c r="I144" s="113">
        <v>764</v>
      </c>
      <c r="J144" s="113">
        <v>85</v>
      </c>
      <c r="K144" s="113">
        <v>189</v>
      </c>
      <c r="L144" s="113">
        <v>225</v>
      </c>
      <c r="M144" s="113">
        <v>80</v>
      </c>
      <c r="N144" s="113">
        <v>102</v>
      </c>
      <c r="O144" s="113">
        <v>21</v>
      </c>
      <c r="P144" s="113">
        <v>220</v>
      </c>
      <c r="Q144" s="113">
        <v>229</v>
      </c>
      <c r="R144" s="113">
        <v>28</v>
      </c>
      <c r="S144" s="113">
        <v>38</v>
      </c>
      <c r="T144" s="113">
        <v>3</v>
      </c>
      <c r="U144" s="113">
        <v>19</v>
      </c>
      <c r="V144" s="113">
        <v>29</v>
      </c>
      <c r="W144" s="113">
        <v>429</v>
      </c>
      <c r="X144" s="113">
        <v>4</v>
      </c>
      <c r="Y144" s="113">
        <v>56</v>
      </c>
      <c r="Z144" s="113">
        <v>22</v>
      </c>
      <c r="AA144" s="113">
        <v>1214</v>
      </c>
      <c r="AB144" s="113">
        <v>74</v>
      </c>
      <c r="AC144" s="113">
        <v>263</v>
      </c>
      <c r="AD144" s="113">
        <v>38</v>
      </c>
      <c r="AE144" s="79"/>
      <c r="AF144" s="79"/>
      <c r="AG144" s="82" t="s">
        <v>509</v>
      </c>
      <c r="AH144" s="80">
        <f t="shared" si="66"/>
        <v>20.182706607180794</v>
      </c>
      <c r="AI144" s="80">
        <f t="shared" si="67"/>
        <v>48.863394943700875</v>
      </c>
      <c r="AJ144" s="80">
        <f t="shared" si="68"/>
        <v>162.31145103038028</v>
      </c>
      <c r="AK144" s="80">
        <f t="shared" si="69"/>
        <v>18.058211174845976</v>
      </c>
      <c r="AL144" s="80">
        <f t="shared" si="70"/>
        <v>40.152963671128106</v>
      </c>
      <c r="AM144" s="80">
        <f t="shared" si="71"/>
        <v>47.801147227533463</v>
      </c>
      <c r="AN144" s="80">
        <f t="shared" si="72"/>
        <v>16.995963458678563</v>
      </c>
      <c r="AO144" s="80">
        <f t="shared" si="73"/>
        <v>21.669853409815168</v>
      </c>
      <c r="AP144" s="80">
        <f t="shared" si="74"/>
        <v>4.4614404079031234</v>
      </c>
      <c r="AQ144" s="80">
        <f t="shared" si="75"/>
        <v>46.73889951136605</v>
      </c>
      <c r="AR144" s="80">
        <f t="shared" si="76"/>
        <v>48.650945400467393</v>
      </c>
      <c r="AS144" s="80">
        <f t="shared" si="77"/>
        <v>5.9485872105374975</v>
      </c>
      <c r="AT144" s="80">
        <f t="shared" si="78"/>
        <v>8.0730826428723184</v>
      </c>
      <c r="AU144" s="80">
        <f t="shared" si="79"/>
        <v>0.63734862970044615</v>
      </c>
      <c r="AV144" s="80">
        <f t="shared" si="80"/>
        <v>4.0365413214361592</v>
      </c>
      <c r="AW144" s="80">
        <f t="shared" si="81"/>
        <v>6.16103675377098</v>
      </c>
      <c r="AX144" s="80">
        <f t="shared" si="82"/>
        <v>91.140854047163799</v>
      </c>
      <c r="AY144" s="80">
        <f t="shared" si="83"/>
        <v>0.84979817293392812</v>
      </c>
      <c r="AZ144" s="80">
        <f t="shared" si="84"/>
        <v>11.897174421074995</v>
      </c>
      <c r="BA144" s="80">
        <f t="shared" si="85"/>
        <v>4.673889951136605</v>
      </c>
      <c r="BB144" s="80">
        <f t="shared" si="86"/>
        <v>257.91374548544724</v>
      </c>
      <c r="BC144" s="80">
        <f t="shared" si="62"/>
        <v>15.721266199277672</v>
      </c>
      <c r="BD144" s="80">
        <f t="shared" si="63"/>
        <v>55.874229870405777</v>
      </c>
      <c r="BE144" s="80">
        <f t="shared" si="64"/>
        <v>8.0730826428723184</v>
      </c>
      <c r="BF144" s="81"/>
      <c r="BG144" s="81"/>
      <c r="BH144" s="82" t="s">
        <v>509</v>
      </c>
      <c r="BI144" s="80">
        <f t="shared" si="87"/>
        <v>60.37437384655945</v>
      </c>
      <c r="BJ144" s="80">
        <f t="shared" si="87"/>
        <v>7.5107296137339059</v>
      </c>
      <c r="BK144" s="80">
        <f t="shared" si="88"/>
        <v>59.012875536480685</v>
      </c>
      <c r="BL144" s="80">
        <f t="shared" si="89"/>
        <v>60.354077253218883</v>
      </c>
      <c r="BM144" s="80">
        <f t="shared" si="90"/>
        <v>111.28404669260699</v>
      </c>
      <c r="BN144" s="80">
        <f t="shared" si="91"/>
        <v>5.0965665236051496</v>
      </c>
      <c r="BO144" s="80">
        <f t="shared" si="92"/>
        <v>2.2624434389140275</v>
      </c>
      <c r="BP144" s="80">
        <f t="shared" si="65"/>
        <v>9.857328145265889</v>
      </c>
    </row>
    <row r="145" spans="1:68" s="76" customFormat="1" x14ac:dyDescent="0.25">
      <c r="A145" s="82" t="s">
        <v>284</v>
      </c>
      <c r="B145" s="113">
        <v>3510</v>
      </c>
      <c r="C145" s="113">
        <v>3005</v>
      </c>
      <c r="D145" s="113">
        <v>2973</v>
      </c>
      <c r="E145" s="113">
        <v>2926</v>
      </c>
      <c r="F145" s="113">
        <v>1529</v>
      </c>
      <c r="G145" s="113">
        <v>89</v>
      </c>
      <c r="H145" s="113">
        <v>216</v>
      </c>
      <c r="I145" s="113">
        <v>589</v>
      </c>
      <c r="J145" s="113">
        <v>74</v>
      </c>
      <c r="K145" s="113">
        <v>193</v>
      </c>
      <c r="L145" s="113">
        <v>279</v>
      </c>
      <c r="M145" s="113">
        <v>78</v>
      </c>
      <c r="N145" s="113">
        <v>96</v>
      </c>
      <c r="O145" s="113">
        <v>51</v>
      </c>
      <c r="P145" s="113">
        <v>53</v>
      </c>
      <c r="Q145" s="113">
        <v>174</v>
      </c>
      <c r="R145" s="113">
        <v>23</v>
      </c>
      <c r="S145" s="113">
        <v>40</v>
      </c>
      <c r="T145" s="113">
        <v>4</v>
      </c>
      <c r="U145" s="113">
        <v>24</v>
      </c>
      <c r="V145" s="113">
        <v>28</v>
      </c>
      <c r="W145" s="113">
        <v>298</v>
      </c>
      <c r="X145" s="113">
        <v>1</v>
      </c>
      <c r="Y145" s="113">
        <v>40</v>
      </c>
      <c r="Z145" s="113">
        <v>6</v>
      </c>
      <c r="AA145" s="113">
        <v>1044</v>
      </c>
      <c r="AB145" s="113">
        <v>89</v>
      </c>
      <c r="AC145" s="113">
        <v>160</v>
      </c>
      <c r="AD145" s="113">
        <v>24</v>
      </c>
      <c r="AE145" s="79"/>
      <c r="AF145" s="79"/>
      <c r="AG145" s="82" t="s">
        <v>284</v>
      </c>
      <c r="AH145" s="80">
        <f t="shared" si="66"/>
        <v>25.356125356125354</v>
      </c>
      <c r="AI145" s="80">
        <f t="shared" si="67"/>
        <v>61.53846153846154</v>
      </c>
      <c r="AJ145" s="80">
        <f t="shared" si="68"/>
        <v>167.80626780626781</v>
      </c>
      <c r="AK145" s="80">
        <f t="shared" si="69"/>
        <v>21.082621082621081</v>
      </c>
      <c r="AL145" s="80">
        <f t="shared" si="70"/>
        <v>54.98575498575498</v>
      </c>
      <c r="AM145" s="80">
        <f t="shared" si="71"/>
        <v>79.487179487179489</v>
      </c>
      <c r="AN145" s="80">
        <f t="shared" si="72"/>
        <v>22.222222222222221</v>
      </c>
      <c r="AO145" s="80">
        <f t="shared" si="73"/>
        <v>27.350427350427349</v>
      </c>
      <c r="AP145" s="80">
        <f t="shared" si="74"/>
        <v>14.52991452991453</v>
      </c>
      <c r="AQ145" s="80">
        <f t="shared" si="75"/>
        <v>15.0997150997151</v>
      </c>
      <c r="AR145" s="80">
        <f t="shared" si="76"/>
        <v>49.572649572649567</v>
      </c>
      <c r="AS145" s="80">
        <f t="shared" si="77"/>
        <v>6.5527065527065522</v>
      </c>
      <c r="AT145" s="80">
        <f t="shared" si="78"/>
        <v>11.396011396011396</v>
      </c>
      <c r="AU145" s="80">
        <f t="shared" si="79"/>
        <v>1.1396011396011396</v>
      </c>
      <c r="AV145" s="80">
        <f t="shared" si="80"/>
        <v>6.8376068376068373</v>
      </c>
      <c r="AW145" s="80">
        <f t="shared" si="81"/>
        <v>7.9772079772079776</v>
      </c>
      <c r="AX145" s="80">
        <f t="shared" si="82"/>
        <v>84.900284900284902</v>
      </c>
      <c r="AY145" s="80">
        <f t="shared" si="83"/>
        <v>0.28490028490028491</v>
      </c>
      <c r="AZ145" s="80">
        <f t="shared" si="84"/>
        <v>11.396011396011396</v>
      </c>
      <c r="BA145" s="80">
        <f t="shared" si="85"/>
        <v>1.7094017094017093</v>
      </c>
      <c r="BB145" s="80">
        <f t="shared" si="86"/>
        <v>297.43589743589746</v>
      </c>
      <c r="BC145" s="80">
        <f t="shared" si="62"/>
        <v>25.356125356125354</v>
      </c>
      <c r="BD145" s="80">
        <f t="shared" si="63"/>
        <v>45.584045584045583</v>
      </c>
      <c r="BE145" s="80">
        <f t="shared" si="64"/>
        <v>6.8376068376068373</v>
      </c>
      <c r="BF145" s="81"/>
      <c r="BG145" s="81"/>
      <c r="BH145" s="82" t="s">
        <v>284</v>
      </c>
      <c r="BI145" s="80">
        <f t="shared" si="87"/>
        <v>58.526740665993948</v>
      </c>
      <c r="BJ145" s="80">
        <f t="shared" si="87"/>
        <v>7.860560492139439</v>
      </c>
      <c r="BK145" s="80">
        <f t="shared" si="88"/>
        <v>18.113465481886532</v>
      </c>
      <c r="BL145" s="80">
        <f t="shared" si="89"/>
        <v>95.352016404647983</v>
      </c>
      <c r="BM145" s="80">
        <f t="shared" si="90"/>
        <v>99.168053244592357</v>
      </c>
      <c r="BN145" s="80">
        <f t="shared" si="91"/>
        <v>8.2023239917976767</v>
      </c>
      <c r="BO145" s="80">
        <f t="shared" si="92"/>
        <v>0.65402223675604976</v>
      </c>
      <c r="BP145" s="80">
        <f t="shared" si="65"/>
        <v>7.9866888519134775</v>
      </c>
    </row>
    <row r="146" spans="1:68" s="76" customFormat="1" x14ac:dyDescent="0.25">
      <c r="A146" s="82" t="s">
        <v>285</v>
      </c>
      <c r="B146" s="113">
        <v>3945</v>
      </c>
      <c r="C146" s="113">
        <v>3196</v>
      </c>
      <c r="D146" s="113">
        <v>3149</v>
      </c>
      <c r="E146" s="113">
        <v>3114</v>
      </c>
      <c r="F146" s="113">
        <v>1403</v>
      </c>
      <c r="G146" s="113">
        <v>58</v>
      </c>
      <c r="H146" s="113">
        <v>257</v>
      </c>
      <c r="I146" s="113">
        <v>551</v>
      </c>
      <c r="J146" s="113">
        <v>87</v>
      </c>
      <c r="K146" s="113">
        <v>180</v>
      </c>
      <c r="L146" s="113">
        <v>139</v>
      </c>
      <c r="M146" s="113">
        <v>109</v>
      </c>
      <c r="N146" s="113">
        <v>111</v>
      </c>
      <c r="O146" s="113">
        <v>33</v>
      </c>
      <c r="P146" s="113">
        <v>242</v>
      </c>
      <c r="Q146" s="113">
        <v>233</v>
      </c>
      <c r="R146" s="113">
        <v>30</v>
      </c>
      <c r="S146" s="113">
        <v>30</v>
      </c>
      <c r="T146" s="113">
        <v>1</v>
      </c>
      <c r="U146" s="113">
        <v>16</v>
      </c>
      <c r="V146" s="113">
        <v>28</v>
      </c>
      <c r="W146" s="113">
        <v>393</v>
      </c>
      <c r="X146" s="113">
        <v>1</v>
      </c>
      <c r="Y146" s="113">
        <v>24</v>
      </c>
      <c r="Z146" s="113">
        <v>1</v>
      </c>
      <c r="AA146" s="113">
        <v>1026</v>
      </c>
      <c r="AB146" s="113">
        <v>83</v>
      </c>
      <c r="AC146" s="113">
        <v>183</v>
      </c>
      <c r="AD146" s="113">
        <v>22</v>
      </c>
      <c r="AE146" s="79"/>
      <c r="AF146" s="79"/>
      <c r="AG146" s="82" t="s">
        <v>285</v>
      </c>
      <c r="AH146" s="80">
        <f t="shared" si="66"/>
        <v>14.702154626108998</v>
      </c>
      <c r="AI146" s="80">
        <f t="shared" si="67"/>
        <v>65.145754119138147</v>
      </c>
      <c r="AJ146" s="80">
        <f t="shared" si="68"/>
        <v>139.67046894803548</v>
      </c>
      <c r="AK146" s="80">
        <f t="shared" si="69"/>
        <v>22.053231939163496</v>
      </c>
      <c r="AL146" s="80">
        <f t="shared" si="70"/>
        <v>45.627376425855516</v>
      </c>
      <c r="AM146" s="80">
        <f t="shared" si="71"/>
        <v>35.234474017743985</v>
      </c>
      <c r="AN146" s="80">
        <f t="shared" si="72"/>
        <v>27.629911280101393</v>
      </c>
      <c r="AO146" s="80">
        <f t="shared" si="73"/>
        <v>28.136882129277566</v>
      </c>
      <c r="AP146" s="80">
        <f t="shared" si="74"/>
        <v>8.3650190114068437</v>
      </c>
      <c r="AQ146" s="80">
        <f t="shared" si="75"/>
        <v>61.343472750316856</v>
      </c>
      <c r="AR146" s="80">
        <f t="shared" si="76"/>
        <v>59.062103929024083</v>
      </c>
      <c r="AS146" s="80">
        <f t="shared" si="77"/>
        <v>7.6045627376425857</v>
      </c>
      <c r="AT146" s="80">
        <f t="shared" si="78"/>
        <v>7.6045627376425857</v>
      </c>
      <c r="AU146" s="80">
        <f t="shared" si="79"/>
        <v>0.25348542458808615</v>
      </c>
      <c r="AV146" s="80">
        <f t="shared" si="80"/>
        <v>4.0557667934093784</v>
      </c>
      <c r="AW146" s="80">
        <f t="shared" si="81"/>
        <v>7.0975918884664138</v>
      </c>
      <c r="AX146" s="80">
        <f t="shared" si="82"/>
        <v>99.619771863117862</v>
      </c>
      <c r="AY146" s="80">
        <f t="shared" si="83"/>
        <v>0.25348542458808615</v>
      </c>
      <c r="AZ146" s="80">
        <f t="shared" si="84"/>
        <v>6.083650190114068</v>
      </c>
      <c r="BA146" s="80">
        <f t="shared" si="85"/>
        <v>0.25348542458808615</v>
      </c>
      <c r="BB146" s="80">
        <f t="shared" si="86"/>
        <v>260.0760456273764</v>
      </c>
      <c r="BC146" s="80">
        <f t="shared" si="62"/>
        <v>21.039290240811155</v>
      </c>
      <c r="BD146" s="80">
        <f t="shared" si="63"/>
        <v>46.387832699619771</v>
      </c>
      <c r="BE146" s="80">
        <f t="shared" si="64"/>
        <v>5.5766793409378961</v>
      </c>
      <c r="BF146" s="81"/>
      <c r="BG146" s="81"/>
      <c r="BH146" s="82" t="s">
        <v>285</v>
      </c>
      <c r="BI146" s="80">
        <f t="shared" si="87"/>
        <v>73.991743410606546</v>
      </c>
      <c r="BJ146" s="80">
        <f t="shared" si="87"/>
        <v>9.6339113680154131</v>
      </c>
      <c r="BK146" s="80">
        <f t="shared" si="88"/>
        <v>77.713551701991008</v>
      </c>
      <c r="BL146" s="80">
        <f t="shared" si="89"/>
        <v>44.637122671804754</v>
      </c>
      <c r="BM146" s="80">
        <f t="shared" si="90"/>
        <v>122.96620775969963</v>
      </c>
      <c r="BN146" s="80">
        <f t="shared" si="91"/>
        <v>5.1380860629415537</v>
      </c>
      <c r="BO146" s="80">
        <f t="shared" si="92"/>
        <v>0.71275837491090521</v>
      </c>
      <c r="BP146" s="80">
        <f t="shared" si="65"/>
        <v>6.8836045056320403</v>
      </c>
    </row>
    <row r="147" spans="1:68" s="76" customFormat="1" x14ac:dyDescent="0.25">
      <c r="A147" s="82" t="s">
        <v>286</v>
      </c>
      <c r="B147" s="113">
        <v>5608</v>
      </c>
      <c r="C147" s="113">
        <v>4330</v>
      </c>
      <c r="D147" s="113">
        <v>4248</v>
      </c>
      <c r="E147" s="113">
        <v>4168</v>
      </c>
      <c r="F147" s="113">
        <v>1567</v>
      </c>
      <c r="G147" s="113">
        <v>58</v>
      </c>
      <c r="H147" s="113">
        <v>497</v>
      </c>
      <c r="I147" s="113">
        <v>742</v>
      </c>
      <c r="J147" s="113">
        <v>100</v>
      </c>
      <c r="K147" s="113">
        <v>205</v>
      </c>
      <c r="L147" s="113">
        <v>244</v>
      </c>
      <c r="M147" s="113">
        <v>126</v>
      </c>
      <c r="N147" s="113">
        <v>186</v>
      </c>
      <c r="O147" s="113">
        <v>46</v>
      </c>
      <c r="P147" s="113">
        <v>458</v>
      </c>
      <c r="Q147" s="113">
        <v>220</v>
      </c>
      <c r="R147" s="113">
        <v>36</v>
      </c>
      <c r="S147" s="113">
        <v>51</v>
      </c>
      <c r="T147" s="113">
        <v>5</v>
      </c>
      <c r="U147" s="113">
        <v>34</v>
      </c>
      <c r="V147" s="113">
        <v>47</v>
      </c>
      <c r="W147" s="113">
        <v>598</v>
      </c>
      <c r="X147" s="113">
        <v>10</v>
      </c>
      <c r="Y147" s="113">
        <v>40</v>
      </c>
      <c r="Z147" s="113">
        <v>6</v>
      </c>
      <c r="AA147" s="113">
        <v>1378</v>
      </c>
      <c r="AB147" s="113">
        <v>74</v>
      </c>
      <c r="AC147" s="113">
        <v>281</v>
      </c>
      <c r="AD147" s="113">
        <v>35</v>
      </c>
      <c r="AE147" s="79"/>
      <c r="AF147" s="79"/>
      <c r="AG147" s="82" t="s">
        <v>286</v>
      </c>
      <c r="AH147" s="80">
        <f t="shared" si="66"/>
        <v>10.342368045649073</v>
      </c>
      <c r="AI147" s="80">
        <f t="shared" si="67"/>
        <v>88.62339514978602</v>
      </c>
      <c r="AJ147" s="80">
        <f t="shared" si="68"/>
        <v>132.31098430813122</v>
      </c>
      <c r="AK147" s="80">
        <f t="shared" si="69"/>
        <v>17.83166904422254</v>
      </c>
      <c r="AL147" s="80">
        <f t="shared" si="70"/>
        <v>36.554921540656203</v>
      </c>
      <c r="AM147" s="80">
        <f t="shared" si="71"/>
        <v>43.509272467902996</v>
      </c>
      <c r="AN147" s="80">
        <f t="shared" si="72"/>
        <v>22.467902995720401</v>
      </c>
      <c r="AO147" s="80">
        <f t="shared" si="73"/>
        <v>33.166904422253921</v>
      </c>
      <c r="AP147" s="80">
        <f t="shared" si="74"/>
        <v>8.2025677603423688</v>
      </c>
      <c r="AQ147" s="80">
        <f t="shared" si="75"/>
        <v>81.669044222539227</v>
      </c>
      <c r="AR147" s="80">
        <f t="shared" si="76"/>
        <v>39.229671897289585</v>
      </c>
      <c r="AS147" s="80">
        <f t="shared" si="77"/>
        <v>6.4194008559201139</v>
      </c>
      <c r="AT147" s="80">
        <f t="shared" si="78"/>
        <v>9.0941512125534949</v>
      </c>
      <c r="AU147" s="80">
        <f t="shared" si="79"/>
        <v>0.891583452211127</v>
      </c>
      <c r="AV147" s="80">
        <f t="shared" si="80"/>
        <v>6.0627674750356642</v>
      </c>
      <c r="AW147" s="80">
        <f t="shared" si="81"/>
        <v>8.3808844507845937</v>
      </c>
      <c r="AX147" s="80">
        <f t="shared" si="82"/>
        <v>106.63338088445079</v>
      </c>
      <c r="AY147" s="80">
        <f t="shared" si="83"/>
        <v>1.783166904422254</v>
      </c>
      <c r="AZ147" s="80">
        <f t="shared" si="84"/>
        <v>7.132667617689016</v>
      </c>
      <c r="BA147" s="80">
        <f t="shared" si="85"/>
        <v>1.0699001426533523</v>
      </c>
      <c r="BB147" s="80">
        <f t="shared" si="86"/>
        <v>245.72039942938659</v>
      </c>
      <c r="BC147" s="80">
        <f t="shared" si="62"/>
        <v>13.195435092724679</v>
      </c>
      <c r="BD147" s="80">
        <f t="shared" si="63"/>
        <v>50.106990014265335</v>
      </c>
      <c r="BE147" s="80">
        <f t="shared" si="64"/>
        <v>6.2410841654778881</v>
      </c>
      <c r="BF147" s="81"/>
      <c r="BG147" s="81"/>
      <c r="BH147" s="82" t="s">
        <v>286</v>
      </c>
      <c r="BI147" s="80">
        <f t="shared" si="87"/>
        <v>51.789077212806028</v>
      </c>
      <c r="BJ147" s="80">
        <f t="shared" si="87"/>
        <v>8.6372360844529759</v>
      </c>
      <c r="BK147" s="80">
        <f t="shared" si="88"/>
        <v>109.88483685220729</v>
      </c>
      <c r="BL147" s="80">
        <f t="shared" si="89"/>
        <v>58.54126679462572</v>
      </c>
      <c r="BM147" s="80">
        <f t="shared" si="90"/>
        <v>138.10623556581984</v>
      </c>
      <c r="BN147" s="80">
        <f t="shared" si="91"/>
        <v>8.1573896353166973</v>
      </c>
      <c r="BO147" s="80">
        <f t="shared" si="92"/>
        <v>6.3816209317166566</v>
      </c>
      <c r="BP147" s="80">
        <f t="shared" si="65"/>
        <v>8.0831408775981526</v>
      </c>
    </row>
    <row r="148" spans="1:68" s="76" customFormat="1" x14ac:dyDescent="0.25">
      <c r="A148" s="82" t="s">
        <v>287</v>
      </c>
      <c r="B148" s="113">
        <v>7245</v>
      </c>
      <c r="C148" s="113">
        <v>6013</v>
      </c>
      <c r="D148" s="113">
        <v>5922</v>
      </c>
      <c r="E148" s="113">
        <v>5818</v>
      </c>
      <c r="F148" s="113">
        <v>2751</v>
      </c>
      <c r="G148" s="113">
        <v>102</v>
      </c>
      <c r="H148" s="113">
        <v>346</v>
      </c>
      <c r="I148" s="113">
        <v>1049</v>
      </c>
      <c r="J148" s="113">
        <v>147</v>
      </c>
      <c r="K148" s="113">
        <v>332</v>
      </c>
      <c r="L148" s="113">
        <v>213</v>
      </c>
      <c r="M148" s="113">
        <v>64</v>
      </c>
      <c r="N148" s="113">
        <v>167</v>
      </c>
      <c r="O148" s="113">
        <v>33</v>
      </c>
      <c r="P148" s="113">
        <v>327</v>
      </c>
      <c r="Q148" s="113">
        <v>328</v>
      </c>
      <c r="R148" s="113">
        <v>52</v>
      </c>
      <c r="S148" s="113">
        <v>48</v>
      </c>
      <c r="T148" s="113">
        <v>5</v>
      </c>
      <c r="U148" s="113">
        <v>26</v>
      </c>
      <c r="V148" s="113">
        <v>44</v>
      </c>
      <c r="W148" s="113">
        <v>470</v>
      </c>
      <c r="X148" s="113">
        <v>16</v>
      </c>
      <c r="Y148" s="113">
        <v>52</v>
      </c>
      <c r="Z148" s="113">
        <v>8</v>
      </c>
      <c r="AA148" s="113">
        <v>1657</v>
      </c>
      <c r="AB148" s="113">
        <v>117</v>
      </c>
      <c r="AC148" s="113">
        <v>340</v>
      </c>
      <c r="AD148" s="113">
        <v>49</v>
      </c>
      <c r="AE148" s="79"/>
      <c r="AF148" s="79"/>
      <c r="AG148" s="82" t="s">
        <v>287</v>
      </c>
      <c r="AH148" s="80">
        <f t="shared" si="66"/>
        <v>14.078674948240167</v>
      </c>
      <c r="AI148" s="80">
        <f t="shared" si="67"/>
        <v>47.757073844030366</v>
      </c>
      <c r="AJ148" s="80">
        <f t="shared" si="68"/>
        <v>144.78951000690131</v>
      </c>
      <c r="AK148" s="80">
        <f t="shared" si="69"/>
        <v>20.289855072463766</v>
      </c>
      <c r="AL148" s="80">
        <f t="shared" si="70"/>
        <v>45.82470669427191</v>
      </c>
      <c r="AM148" s="80">
        <f t="shared" si="71"/>
        <v>29.399585921325052</v>
      </c>
      <c r="AN148" s="80">
        <f t="shared" si="72"/>
        <v>8.8336783988957901</v>
      </c>
      <c r="AO148" s="80">
        <f t="shared" si="73"/>
        <v>23.050379572118704</v>
      </c>
      <c r="AP148" s="80">
        <f t="shared" si="74"/>
        <v>4.5548654244306412</v>
      </c>
      <c r="AQ148" s="80">
        <f t="shared" si="75"/>
        <v>45.134575569358176</v>
      </c>
      <c r="AR148" s="80">
        <f t="shared" si="76"/>
        <v>45.272601794340922</v>
      </c>
      <c r="AS148" s="80">
        <f t="shared" si="77"/>
        <v>7.1773636991028296</v>
      </c>
      <c r="AT148" s="80">
        <f t="shared" si="78"/>
        <v>6.625258799171843</v>
      </c>
      <c r="AU148" s="80">
        <f t="shared" si="79"/>
        <v>0.69013112491373363</v>
      </c>
      <c r="AV148" s="80">
        <f t="shared" si="80"/>
        <v>3.5886818495514148</v>
      </c>
      <c r="AW148" s="80">
        <f t="shared" si="81"/>
        <v>6.0731538992408556</v>
      </c>
      <c r="AX148" s="80">
        <f t="shared" si="82"/>
        <v>64.872325741890961</v>
      </c>
      <c r="AY148" s="80">
        <f t="shared" si="83"/>
        <v>2.2084195997239475</v>
      </c>
      <c r="AZ148" s="80">
        <f t="shared" si="84"/>
        <v>7.1773636991028296</v>
      </c>
      <c r="BA148" s="80">
        <f t="shared" si="85"/>
        <v>1.1042097998619738</v>
      </c>
      <c r="BB148" s="80">
        <f t="shared" si="86"/>
        <v>228.70945479641131</v>
      </c>
      <c r="BC148" s="80">
        <f t="shared" si="62"/>
        <v>16.149068322981368</v>
      </c>
      <c r="BD148" s="80">
        <f t="shared" si="63"/>
        <v>46.928916494133887</v>
      </c>
      <c r="BE148" s="80">
        <f t="shared" si="64"/>
        <v>6.7632850241545901</v>
      </c>
      <c r="BF148" s="81"/>
      <c r="BG148" s="81"/>
      <c r="BH148" s="82" t="s">
        <v>287</v>
      </c>
      <c r="BI148" s="80">
        <f t="shared" si="87"/>
        <v>55.386693684566019</v>
      </c>
      <c r="BJ148" s="80">
        <f t="shared" si="87"/>
        <v>8.9377793056032999</v>
      </c>
      <c r="BK148" s="80">
        <f t="shared" si="88"/>
        <v>56.204881402543833</v>
      </c>
      <c r="BL148" s="80">
        <f t="shared" si="89"/>
        <v>36.610519078721211</v>
      </c>
      <c r="BM148" s="80">
        <f t="shared" si="90"/>
        <v>78.163978047563617</v>
      </c>
      <c r="BN148" s="80">
        <f t="shared" si="91"/>
        <v>4.46888965280165</v>
      </c>
      <c r="BO148" s="80">
        <f t="shared" si="92"/>
        <v>5.8160668847691745</v>
      </c>
      <c r="BP148" s="80">
        <f t="shared" si="65"/>
        <v>8.1490104772991838</v>
      </c>
    </row>
    <row r="149" spans="1:68" s="76" customFormat="1" x14ac:dyDescent="0.25">
      <c r="A149" s="82" t="s">
        <v>288</v>
      </c>
      <c r="B149" s="113">
        <v>2596</v>
      </c>
      <c r="C149" s="113">
        <v>2200</v>
      </c>
      <c r="D149" s="113">
        <v>2176</v>
      </c>
      <c r="E149" s="113">
        <v>2140</v>
      </c>
      <c r="F149" s="113">
        <v>1124</v>
      </c>
      <c r="G149" s="113">
        <v>55</v>
      </c>
      <c r="H149" s="113">
        <v>184</v>
      </c>
      <c r="I149" s="113">
        <v>458</v>
      </c>
      <c r="J149" s="113">
        <v>53</v>
      </c>
      <c r="K149" s="113">
        <v>122</v>
      </c>
      <c r="L149" s="113">
        <v>79</v>
      </c>
      <c r="M149" s="113">
        <v>60</v>
      </c>
      <c r="N149" s="113">
        <v>63</v>
      </c>
      <c r="O149" s="113">
        <v>22</v>
      </c>
      <c r="P149" s="113">
        <v>53</v>
      </c>
      <c r="Q149" s="113">
        <v>143</v>
      </c>
      <c r="R149" s="113">
        <v>23</v>
      </c>
      <c r="S149" s="113">
        <v>19</v>
      </c>
      <c r="T149" s="113">
        <v>1</v>
      </c>
      <c r="U149" s="113">
        <v>11</v>
      </c>
      <c r="V149" s="113">
        <v>11</v>
      </c>
      <c r="W149" s="113">
        <v>213</v>
      </c>
      <c r="X149" s="113">
        <v>5</v>
      </c>
      <c r="Y149" s="113">
        <v>22</v>
      </c>
      <c r="Z149" s="113">
        <v>13</v>
      </c>
      <c r="AA149" s="113">
        <v>724</v>
      </c>
      <c r="AB149" s="113">
        <v>59</v>
      </c>
      <c r="AC149" s="113">
        <v>163</v>
      </c>
      <c r="AD149" s="113">
        <v>20</v>
      </c>
      <c r="AE149" s="79"/>
      <c r="AF149" s="79"/>
      <c r="AG149" s="82" t="s">
        <v>288</v>
      </c>
      <c r="AH149" s="80">
        <f t="shared" si="66"/>
        <v>21.1864406779661</v>
      </c>
      <c r="AI149" s="80">
        <f t="shared" si="67"/>
        <v>70.878274268104775</v>
      </c>
      <c r="AJ149" s="80">
        <f t="shared" si="68"/>
        <v>176.42526964560861</v>
      </c>
      <c r="AK149" s="80">
        <f t="shared" si="69"/>
        <v>20.416024653312789</v>
      </c>
      <c r="AL149" s="80">
        <f t="shared" si="70"/>
        <v>46.995377503852083</v>
      </c>
      <c r="AM149" s="80">
        <f t="shared" si="71"/>
        <v>30.431432973805858</v>
      </c>
      <c r="AN149" s="80">
        <f t="shared" si="72"/>
        <v>23.112480739599384</v>
      </c>
      <c r="AO149" s="80">
        <f t="shared" si="73"/>
        <v>24.268104776579353</v>
      </c>
      <c r="AP149" s="80">
        <f t="shared" si="74"/>
        <v>8.4745762711864412</v>
      </c>
      <c r="AQ149" s="80">
        <f t="shared" si="75"/>
        <v>20.416024653312789</v>
      </c>
      <c r="AR149" s="80">
        <f t="shared" si="76"/>
        <v>55.084745762711862</v>
      </c>
      <c r="AS149" s="80">
        <f t="shared" si="77"/>
        <v>8.8597842835130969</v>
      </c>
      <c r="AT149" s="80">
        <f t="shared" si="78"/>
        <v>7.3189522342064715</v>
      </c>
      <c r="AU149" s="80">
        <f t="shared" si="79"/>
        <v>0.38520801232665641</v>
      </c>
      <c r="AV149" s="80">
        <f t="shared" si="80"/>
        <v>4.2372881355932206</v>
      </c>
      <c r="AW149" s="80">
        <f t="shared" si="81"/>
        <v>4.2372881355932206</v>
      </c>
      <c r="AX149" s="80">
        <f t="shared" si="82"/>
        <v>82.049306625577813</v>
      </c>
      <c r="AY149" s="80">
        <f t="shared" si="83"/>
        <v>1.926040061633282</v>
      </c>
      <c r="AZ149" s="80">
        <f t="shared" si="84"/>
        <v>8.4745762711864412</v>
      </c>
      <c r="BA149" s="80">
        <f t="shared" si="85"/>
        <v>5.0077041602465329</v>
      </c>
      <c r="BB149" s="80">
        <f t="shared" si="86"/>
        <v>278.89060092449927</v>
      </c>
      <c r="BC149" s="80">
        <f t="shared" si="62"/>
        <v>22.727272727272727</v>
      </c>
      <c r="BD149" s="80">
        <f t="shared" si="63"/>
        <v>62.788906009244997</v>
      </c>
      <c r="BE149" s="80">
        <f t="shared" si="64"/>
        <v>7.704160246533128</v>
      </c>
      <c r="BF149" s="81"/>
      <c r="BG149" s="81"/>
      <c r="BH149" s="82" t="s">
        <v>288</v>
      </c>
      <c r="BI149" s="80">
        <f t="shared" si="87"/>
        <v>65.716911764705884</v>
      </c>
      <c r="BJ149" s="80">
        <f t="shared" si="87"/>
        <v>10.747663551401869</v>
      </c>
      <c r="BK149" s="80">
        <f t="shared" si="88"/>
        <v>24.766355140186914</v>
      </c>
      <c r="BL149" s="80">
        <f t="shared" si="89"/>
        <v>36.915887850467286</v>
      </c>
      <c r="BM149" s="80">
        <f t="shared" si="90"/>
        <v>96.818181818181813</v>
      </c>
      <c r="BN149" s="80">
        <f t="shared" si="91"/>
        <v>5.1401869158878508</v>
      </c>
      <c r="BO149" s="80">
        <f t="shared" si="92"/>
        <v>4.4483985765124556</v>
      </c>
      <c r="BP149" s="80">
        <f t="shared" si="65"/>
        <v>9.0909090909090899</v>
      </c>
    </row>
    <row r="150" spans="1:68" s="76" customFormat="1" x14ac:dyDescent="0.25">
      <c r="A150" s="82" t="s">
        <v>289</v>
      </c>
      <c r="B150" s="113">
        <v>2511</v>
      </c>
      <c r="C150" s="113">
        <v>2069</v>
      </c>
      <c r="D150" s="113">
        <v>2033</v>
      </c>
      <c r="E150" s="113">
        <v>2010</v>
      </c>
      <c r="F150" s="113">
        <v>978</v>
      </c>
      <c r="G150" s="113">
        <v>43</v>
      </c>
      <c r="H150" s="113">
        <v>101</v>
      </c>
      <c r="I150" s="113">
        <v>269</v>
      </c>
      <c r="J150" s="113">
        <v>44</v>
      </c>
      <c r="K150" s="113">
        <v>153</v>
      </c>
      <c r="L150" s="113">
        <v>111</v>
      </c>
      <c r="M150" s="113">
        <v>79</v>
      </c>
      <c r="N150" s="113">
        <v>33</v>
      </c>
      <c r="O150" s="113">
        <v>15</v>
      </c>
      <c r="P150" s="113">
        <v>10</v>
      </c>
      <c r="Q150" s="113">
        <v>147</v>
      </c>
      <c r="R150" s="113">
        <v>21</v>
      </c>
      <c r="S150" s="113">
        <v>21</v>
      </c>
      <c r="T150" s="113">
        <v>4</v>
      </c>
      <c r="U150" s="113">
        <v>9</v>
      </c>
      <c r="V150" s="113">
        <v>26</v>
      </c>
      <c r="W150" s="113">
        <v>255</v>
      </c>
      <c r="X150" s="113">
        <v>3</v>
      </c>
      <c r="Y150" s="113">
        <v>35</v>
      </c>
      <c r="Z150" s="113">
        <v>1</v>
      </c>
      <c r="AA150" s="113">
        <v>594</v>
      </c>
      <c r="AB150" s="113">
        <v>54</v>
      </c>
      <c r="AC150" s="113">
        <v>121</v>
      </c>
      <c r="AD150" s="113">
        <v>24</v>
      </c>
      <c r="AE150" s="79"/>
      <c r="AF150" s="79"/>
      <c r="AG150" s="82" t="s">
        <v>289</v>
      </c>
      <c r="AH150" s="80">
        <f t="shared" si="66"/>
        <v>17.124651533253687</v>
      </c>
      <c r="AI150" s="80">
        <f t="shared" si="67"/>
        <v>40.223018717642375</v>
      </c>
      <c r="AJ150" s="80">
        <f t="shared" si="68"/>
        <v>107.12863401035445</v>
      </c>
      <c r="AK150" s="80">
        <f t="shared" si="69"/>
        <v>17.522899243329352</v>
      </c>
      <c r="AL150" s="80">
        <f t="shared" si="70"/>
        <v>60.931899641577061</v>
      </c>
      <c r="AM150" s="80">
        <f t="shared" si="71"/>
        <v>44.205495818399051</v>
      </c>
      <c r="AN150" s="80">
        <f t="shared" si="72"/>
        <v>31.461569095977701</v>
      </c>
      <c r="AO150" s="80">
        <f t="shared" si="73"/>
        <v>13.142174432497013</v>
      </c>
      <c r="AP150" s="80">
        <f t="shared" si="74"/>
        <v>5.9737156511350067</v>
      </c>
      <c r="AQ150" s="80">
        <f t="shared" si="75"/>
        <v>3.9824771007566704</v>
      </c>
      <c r="AR150" s="80">
        <f t="shared" si="76"/>
        <v>58.542413381123055</v>
      </c>
      <c r="AS150" s="80">
        <f t="shared" si="77"/>
        <v>8.3632019115890088</v>
      </c>
      <c r="AT150" s="80">
        <f t="shared" si="78"/>
        <v>8.3632019115890088</v>
      </c>
      <c r="AU150" s="80">
        <f t="shared" si="79"/>
        <v>1.5929908403026682</v>
      </c>
      <c r="AV150" s="80">
        <f t="shared" si="80"/>
        <v>3.5842293906810037</v>
      </c>
      <c r="AW150" s="80">
        <f t="shared" si="81"/>
        <v>10.354440461967345</v>
      </c>
      <c r="AX150" s="80">
        <f t="shared" si="82"/>
        <v>101.5531660692951</v>
      </c>
      <c r="AY150" s="80">
        <f t="shared" si="83"/>
        <v>1.1947431302270011</v>
      </c>
      <c r="AZ150" s="80">
        <f t="shared" si="84"/>
        <v>13.938669852648347</v>
      </c>
      <c r="BA150" s="80">
        <f t="shared" si="85"/>
        <v>0.39824771007566706</v>
      </c>
      <c r="BB150" s="80">
        <f t="shared" si="86"/>
        <v>236.55913978494624</v>
      </c>
      <c r="BC150" s="80">
        <f t="shared" si="62"/>
        <v>21.505376344086024</v>
      </c>
      <c r="BD150" s="80">
        <f t="shared" si="63"/>
        <v>48.187972919155712</v>
      </c>
      <c r="BE150" s="80">
        <f t="shared" si="64"/>
        <v>9.5579450418160086</v>
      </c>
      <c r="BF150" s="81"/>
      <c r="BG150" s="81"/>
      <c r="BH150" s="82" t="s">
        <v>289</v>
      </c>
      <c r="BI150" s="80">
        <f t="shared" si="87"/>
        <v>72.306935563207077</v>
      </c>
      <c r="BJ150" s="80">
        <f t="shared" si="87"/>
        <v>10.447761194029852</v>
      </c>
      <c r="BK150" s="80">
        <f t="shared" si="88"/>
        <v>4.9751243781094523</v>
      </c>
      <c r="BL150" s="80">
        <f t="shared" si="89"/>
        <v>55.223880597014926</v>
      </c>
      <c r="BM150" s="80">
        <f t="shared" si="90"/>
        <v>123.24794586756887</v>
      </c>
      <c r="BN150" s="80">
        <f t="shared" si="91"/>
        <v>4.477611940298508</v>
      </c>
      <c r="BO150" s="80">
        <f t="shared" si="92"/>
        <v>3.0674846625766872</v>
      </c>
      <c r="BP150" s="80">
        <f t="shared" si="65"/>
        <v>11.599806669888835</v>
      </c>
    </row>
    <row r="151" spans="1:68" s="76" customFormat="1" x14ac:dyDescent="0.25">
      <c r="A151" s="82" t="s">
        <v>290</v>
      </c>
      <c r="B151" s="113">
        <v>3250</v>
      </c>
      <c r="C151" s="113">
        <v>2569</v>
      </c>
      <c r="D151" s="113">
        <v>2522</v>
      </c>
      <c r="E151" s="113">
        <v>2470</v>
      </c>
      <c r="F151" s="113">
        <v>987</v>
      </c>
      <c r="G151" s="113">
        <v>53</v>
      </c>
      <c r="H151" s="113">
        <v>261</v>
      </c>
      <c r="I151" s="113">
        <v>379</v>
      </c>
      <c r="J151" s="113">
        <v>60</v>
      </c>
      <c r="K151" s="113">
        <v>132</v>
      </c>
      <c r="L151" s="113">
        <v>128</v>
      </c>
      <c r="M151" s="113">
        <v>76</v>
      </c>
      <c r="N151" s="113">
        <v>78</v>
      </c>
      <c r="O151" s="113">
        <v>33</v>
      </c>
      <c r="P151" s="113">
        <v>196</v>
      </c>
      <c r="Q151" s="113">
        <v>171</v>
      </c>
      <c r="R151" s="113">
        <v>36</v>
      </c>
      <c r="S151" s="113">
        <v>35</v>
      </c>
      <c r="T151" s="113">
        <v>8</v>
      </c>
      <c r="U151" s="113">
        <v>22</v>
      </c>
      <c r="V151" s="113">
        <v>41</v>
      </c>
      <c r="W151" s="113">
        <v>335</v>
      </c>
      <c r="X151" s="113">
        <v>7</v>
      </c>
      <c r="Y151" s="113">
        <v>25</v>
      </c>
      <c r="Z151" s="113">
        <v>10</v>
      </c>
      <c r="AA151" s="113">
        <v>822</v>
      </c>
      <c r="AB151" s="113">
        <v>72</v>
      </c>
      <c r="AC151" s="113">
        <v>132</v>
      </c>
      <c r="AD151" s="113">
        <v>30</v>
      </c>
      <c r="AE151" s="79"/>
      <c r="AF151" s="79"/>
      <c r="AG151" s="82" t="s">
        <v>290</v>
      </c>
      <c r="AH151" s="80">
        <f t="shared" si="66"/>
        <v>16.307692307692307</v>
      </c>
      <c r="AI151" s="80">
        <f t="shared" si="67"/>
        <v>80.307692307692307</v>
      </c>
      <c r="AJ151" s="80">
        <f t="shared" si="68"/>
        <v>116.61538461538463</v>
      </c>
      <c r="AK151" s="80">
        <f t="shared" si="69"/>
        <v>18.461538461538463</v>
      </c>
      <c r="AL151" s="80">
        <f t="shared" si="70"/>
        <v>40.615384615384613</v>
      </c>
      <c r="AM151" s="80">
        <f t="shared" si="71"/>
        <v>39.384615384615387</v>
      </c>
      <c r="AN151" s="80">
        <f t="shared" si="72"/>
        <v>23.384615384615387</v>
      </c>
      <c r="AO151" s="80">
        <f t="shared" si="73"/>
        <v>24</v>
      </c>
      <c r="AP151" s="80">
        <f t="shared" si="74"/>
        <v>10.153846153846153</v>
      </c>
      <c r="AQ151" s="80">
        <f t="shared" si="75"/>
        <v>60.307692307692307</v>
      </c>
      <c r="AR151" s="80">
        <f t="shared" si="76"/>
        <v>52.615384615384613</v>
      </c>
      <c r="AS151" s="80">
        <f t="shared" si="77"/>
        <v>11.076923076923077</v>
      </c>
      <c r="AT151" s="80">
        <f t="shared" si="78"/>
        <v>10.769230769230768</v>
      </c>
      <c r="AU151" s="80">
        <f t="shared" si="79"/>
        <v>2.4615384615384617</v>
      </c>
      <c r="AV151" s="80">
        <f t="shared" si="80"/>
        <v>6.7692307692307692</v>
      </c>
      <c r="AW151" s="80">
        <f t="shared" si="81"/>
        <v>12.615384615384615</v>
      </c>
      <c r="AX151" s="80">
        <f t="shared" si="82"/>
        <v>103.07692307692308</v>
      </c>
      <c r="AY151" s="80">
        <f t="shared" si="83"/>
        <v>2.1538461538461537</v>
      </c>
      <c r="AZ151" s="80">
        <f t="shared" si="84"/>
        <v>7.6923076923076925</v>
      </c>
      <c r="BA151" s="80">
        <f t="shared" si="85"/>
        <v>3.0769230769230771</v>
      </c>
      <c r="BB151" s="80">
        <f t="shared" si="86"/>
        <v>252.92307692307691</v>
      </c>
      <c r="BC151" s="80">
        <f t="shared" si="62"/>
        <v>22.153846153846153</v>
      </c>
      <c r="BD151" s="80">
        <f t="shared" si="63"/>
        <v>40.615384615384613</v>
      </c>
      <c r="BE151" s="80">
        <f t="shared" si="64"/>
        <v>9.2307692307692317</v>
      </c>
      <c r="BF151" s="81"/>
      <c r="BG151" s="81"/>
      <c r="BH151" s="82" t="s">
        <v>290</v>
      </c>
      <c r="BI151" s="80">
        <f t="shared" si="87"/>
        <v>67.803330689928629</v>
      </c>
      <c r="BJ151" s="80">
        <f t="shared" si="87"/>
        <v>14.5748987854251</v>
      </c>
      <c r="BK151" s="80">
        <f t="shared" si="88"/>
        <v>79.352226720647778</v>
      </c>
      <c r="BL151" s="80">
        <f t="shared" si="89"/>
        <v>51.821862348178136</v>
      </c>
      <c r="BM151" s="80">
        <f t="shared" si="90"/>
        <v>130.40093421564811</v>
      </c>
      <c r="BN151" s="80">
        <f t="shared" si="91"/>
        <v>8.9068825910931171</v>
      </c>
      <c r="BO151" s="80">
        <f t="shared" si="92"/>
        <v>7.0921985815602833</v>
      </c>
      <c r="BP151" s="80">
        <f t="shared" si="65"/>
        <v>11.677695601401323</v>
      </c>
    </row>
    <row r="152" spans="1:68" s="76" customFormat="1" x14ac:dyDescent="0.25">
      <c r="A152" s="82" t="s">
        <v>291</v>
      </c>
      <c r="B152" s="113">
        <v>4311</v>
      </c>
      <c r="C152" s="113">
        <v>3521</v>
      </c>
      <c r="D152" s="113">
        <v>3468</v>
      </c>
      <c r="E152" s="113">
        <v>3413</v>
      </c>
      <c r="F152" s="113">
        <v>1616</v>
      </c>
      <c r="G152" s="113">
        <v>51</v>
      </c>
      <c r="H152" s="113">
        <v>221</v>
      </c>
      <c r="I152" s="113">
        <v>516</v>
      </c>
      <c r="J152" s="113">
        <v>91</v>
      </c>
      <c r="K152" s="113">
        <v>197</v>
      </c>
      <c r="L152" s="113">
        <v>151</v>
      </c>
      <c r="M152" s="113">
        <v>85</v>
      </c>
      <c r="N152" s="113">
        <v>66</v>
      </c>
      <c r="O152" s="113">
        <v>28</v>
      </c>
      <c r="P152" s="113">
        <v>55</v>
      </c>
      <c r="Q152" s="113">
        <v>229</v>
      </c>
      <c r="R152" s="113">
        <v>27</v>
      </c>
      <c r="S152" s="113">
        <v>28</v>
      </c>
      <c r="T152" s="113">
        <v>3</v>
      </c>
      <c r="U152" s="113">
        <v>16</v>
      </c>
      <c r="V152" s="113">
        <v>41</v>
      </c>
      <c r="W152" s="113">
        <v>307</v>
      </c>
      <c r="X152" s="113">
        <v>3</v>
      </c>
      <c r="Y152" s="113">
        <v>16</v>
      </c>
      <c r="Z152" s="113">
        <v>9</v>
      </c>
      <c r="AA152" s="113">
        <v>1009</v>
      </c>
      <c r="AB152" s="113">
        <v>106</v>
      </c>
      <c r="AC152" s="113">
        <v>198</v>
      </c>
      <c r="AD152" s="113">
        <v>29</v>
      </c>
      <c r="AE152" s="79"/>
      <c r="AF152" s="79"/>
      <c r="AG152" s="82" t="s">
        <v>291</v>
      </c>
      <c r="AH152" s="80">
        <f t="shared" si="66"/>
        <v>11.830201809324983</v>
      </c>
      <c r="AI152" s="80">
        <f t="shared" si="67"/>
        <v>51.264207840408254</v>
      </c>
      <c r="AJ152" s="80">
        <f t="shared" si="68"/>
        <v>119.69380654140571</v>
      </c>
      <c r="AK152" s="80">
        <f t="shared" si="69"/>
        <v>21.108791463697521</v>
      </c>
      <c r="AL152" s="80">
        <f t="shared" si="70"/>
        <v>45.697054047784732</v>
      </c>
      <c r="AM152" s="80">
        <f t="shared" si="71"/>
        <v>35.026675945256315</v>
      </c>
      <c r="AN152" s="80">
        <f t="shared" si="72"/>
        <v>19.717003015541639</v>
      </c>
      <c r="AO152" s="80">
        <f t="shared" si="73"/>
        <v>15.309672929714683</v>
      </c>
      <c r="AP152" s="80">
        <f t="shared" si="74"/>
        <v>6.4950127580607742</v>
      </c>
      <c r="AQ152" s="80">
        <f t="shared" si="75"/>
        <v>12.758060774762237</v>
      </c>
      <c r="AR152" s="80">
        <f t="shared" si="76"/>
        <v>53.119925771282766</v>
      </c>
      <c r="AS152" s="80">
        <f t="shared" si="77"/>
        <v>6.2630480167014619</v>
      </c>
      <c r="AT152" s="80">
        <f t="shared" si="78"/>
        <v>6.4950127580607742</v>
      </c>
      <c r="AU152" s="80">
        <f t="shared" si="79"/>
        <v>0.69589422407794022</v>
      </c>
      <c r="AV152" s="80">
        <f t="shared" si="80"/>
        <v>3.7114358617490142</v>
      </c>
      <c r="AW152" s="80">
        <f t="shared" si="81"/>
        <v>9.5105543957318499</v>
      </c>
      <c r="AX152" s="80">
        <f t="shared" si="82"/>
        <v>71.213175597309203</v>
      </c>
      <c r="AY152" s="80">
        <f t="shared" si="83"/>
        <v>0.69589422407794022</v>
      </c>
      <c r="AZ152" s="80">
        <f t="shared" si="84"/>
        <v>3.7114358617490142</v>
      </c>
      <c r="BA152" s="80">
        <f t="shared" si="85"/>
        <v>2.0876826722338202</v>
      </c>
      <c r="BB152" s="80">
        <f t="shared" si="86"/>
        <v>234.05242403154722</v>
      </c>
      <c r="BC152" s="80">
        <f t="shared" si="62"/>
        <v>24.588262584087218</v>
      </c>
      <c r="BD152" s="80">
        <f t="shared" si="63"/>
        <v>45.929018789144052</v>
      </c>
      <c r="BE152" s="80">
        <f t="shared" si="64"/>
        <v>6.7269774994200882</v>
      </c>
      <c r="BF152" s="81"/>
      <c r="BG152" s="81"/>
      <c r="BH152" s="82" t="s">
        <v>291</v>
      </c>
      <c r="BI152" s="80">
        <f t="shared" si="87"/>
        <v>66.032295271049591</v>
      </c>
      <c r="BJ152" s="80">
        <f t="shared" si="87"/>
        <v>7.9109288016407842</v>
      </c>
      <c r="BK152" s="80">
        <f t="shared" si="88"/>
        <v>16.114854966305305</v>
      </c>
      <c r="BL152" s="80">
        <f t="shared" si="89"/>
        <v>44.242601816583644</v>
      </c>
      <c r="BM152" s="80">
        <f t="shared" si="90"/>
        <v>87.191138880999716</v>
      </c>
      <c r="BN152" s="80">
        <f t="shared" si="91"/>
        <v>4.6879578083797249</v>
      </c>
      <c r="BO152" s="80">
        <f t="shared" si="92"/>
        <v>1.8564356435643563</v>
      </c>
      <c r="BP152" s="80">
        <f t="shared" si="65"/>
        <v>8.2362965066742397</v>
      </c>
    </row>
    <row r="153" spans="1:68" s="76" customFormat="1" x14ac:dyDescent="0.25">
      <c r="A153" s="82" t="s">
        <v>292</v>
      </c>
      <c r="B153" s="113">
        <v>3114</v>
      </c>
      <c r="C153" s="113">
        <v>2416</v>
      </c>
      <c r="D153" s="113">
        <v>2370</v>
      </c>
      <c r="E153" s="113">
        <v>2327</v>
      </c>
      <c r="F153" s="113">
        <v>869</v>
      </c>
      <c r="G153" s="113">
        <v>35</v>
      </c>
      <c r="H153" s="113">
        <v>195</v>
      </c>
      <c r="I153" s="113">
        <v>361</v>
      </c>
      <c r="J153" s="113">
        <v>34</v>
      </c>
      <c r="K153" s="113">
        <v>115</v>
      </c>
      <c r="L153" s="113">
        <v>52</v>
      </c>
      <c r="M153" s="113">
        <v>57</v>
      </c>
      <c r="N153" s="113">
        <v>66</v>
      </c>
      <c r="O153" s="113">
        <v>11</v>
      </c>
      <c r="P153" s="113">
        <v>129</v>
      </c>
      <c r="Q153" s="113">
        <v>126</v>
      </c>
      <c r="R153" s="113">
        <v>18</v>
      </c>
      <c r="S153" s="113">
        <v>17</v>
      </c>
      <c r="T153" s="113">
        <v>5</v>
      </c>
      <c r="U153" s="113">
        <v>15</v>
      </c>
      <c r="V153" s="113">
        <v>19</v>
      </c>
      <c r="W153" s="113">
        <v>214</v>
      </c>
      <c r="X153" s="113">
        <v>2</v>
      </c>
      <c r="Y153" s="113">
        <v>20</v>
      </c>
      <c r="Z153" s="113">
        <v>3</v>
      </c>
      <c r="AA153" s="113">
        <v>664</v>
      </c>
      <c r="AB153" s="113">
        <v>57</v>
      </c>
      <c r="AC153" s="113">
        <v>202</v>
      </c>
      <c r="AD153" s="113">
        <v>19</v>
      </c>
      <c r="AE153" s="79"/>
      <c r="AF153" s="79"/>
      <c r="AG153" s="82" t="s">
        <v>292</v>
      </c>
      <c r="AH153" s="80">
        <f t="shared" si="66"/>
        <v>11.23956326268465</v>
      </c>
      <c r="AI153" s="80">
        <f t="shared" si="67"/>
        <v>62.620423892100192</v>
      </c>
      <c r="AJ153" s="80">
        <f t="shared" si="68"/>
        <v>115.92806679511881</v>
      </c>
      <c r="AK153" s="80">
        <f t="shared" si="69"/>
        <v>10.918432883750802</v>
      </c>
      <c r="AL153" s="80">
        <f t="shared" si="70"/>
        <v>36.929993577392423</v>
      </c>
      <c r="AM153" s="80">
        <f t="shared" si="71"/>
        <v>16.698779704560053</v>
      </c>
      <c r="AN153" s="80">
        <f t="shared" si="72"/>
        <v>18.304431599229286</v>
      </c>
      <c r="AO153" s="80">
        <f t="shared" si="73"/>
        <v>21.194605009633911</v>
      </c>
      <c r="AP153" s="80">
        <f t="shared" si="74"/>
        <v>3.5324341682723186</v>
      </c>
      <c r="AQ153" s="80">
        <f t="shared" si="75"/>
        <v>41.425818882466281</v>
      </c>
      <c r="AR153" s="80">
        <f t="shared" si="76"/>
        <v>40.462427745664741</v>
      </c>
      <c r="AS153" s="80">
        <f t="shared" si="77"/>
        <v>5.7803468208092479</v>
      </c>
      <c r="AT153" s="80">
        <f t="shared" si="78"/>
        <v>5.4592164418754008</v>
      </c>
      <c r="AU153" s="80">
        <f t="shared" si="79"/>
        <v>1.6056518946692357</v>
      </c>
      <c r="AV153" s="80">
        <f t="shared" si="80"/>
        <v>4.8169556840077066</v>
      </c>
      <c r="AW153" s="80">
        <f t="shared" si="81"/>
        <v>6.1014771997430959</v>
      </c>
      <c r="AX153" s="80">
        <f t="shared" si="82"/>
        <v>68.721901091843279</v>
      </c>
      <c r="AY153" s="80">
        <f t="shared" si="83"/>
        <v>0.64226075786769421</v>
      </c>
      <c r="AZ153" s="80">
        <f t="shared" si="84"/>
        <v>6.422607578676943</v>
      </c>
      <c r="BA153" s="80">
        <f t="shared" si="85"/>
        <v>0.96339113680154143</v>
      </c>
      <c r="BB153" s="80">
        <f t="shared" si="86"/>
        <v>213.2305716120745</v>
      </c>
      <c r="BC153" s="80">
        <f t="shared" si="62"/>
        <v>18.304431599229286</v>
      </c>
      <c r="BD153" s="80">
        <f t="shared" si="63"/>
        <v>64.868336544637131</v>
      </c>
      <c r="BE153" s="80">
        <f t="shared" si="64"/>
        <v>6.1014771997430959</v>
      </c>
      <c r="BF153" s="81"/>
      <c r="BG153" s="81"/>
      <c r="BH153" s="82" t="s">
        <v>292</v>
      </c>
      <c r="BI153" s="80">
        <f t="shared" si="87"/>
        <v>53.164556962025316</v>
      </c>
      <c r="BJ153" s="80">
        <f t="shared" si="87"/>
        <v>7.735281478298238</v>
      </c>
      <c r="BK153" s="80">
        <f t="shared" si="88"/>
        <v>55.436183927804045</v>
      </c>
      <c r="BL153" s="80">
        <f t="shared" si="89"/>
        <v>22.346368715083798</v>
      </c>
      <c r="BM153" s="80">
        <f t="shared" si="90"/>
        <v>88.576158940397349</v>
      </c>
      <c r="BN153" s="80">
        <f t="shared" si="91"/>
        <v>6.4460678985818651</v>
      </c>
      <c r="BO153" s="80">
        <f t="shared" si="92"/>
        <v>2.3014959723820483</v>
      </c>
      <c r="BP153" s="80">
        <f t="shared" si="65"/>
        <v>7.8642384105960268</v>
      </c>
    </row>
    <row r="154" spans="1:68" s="76" customFormat="1" x14ac:dyDescent="0.25">
      <c r="A154" s="82" t="s">
        <v>293</v>
      </c>
      <c r="B154" s="113">
        <v>6513</v>
      </c>
      <c r="C154" s="113">
        <v>5130</v>
      </c>
      <c r="D154" s="113">
        <v>5039</v>
      </c>
      <c r="E154" s="113">
        <v>4957</v>
      </c>
      <c r="F154" s="113">
        <v>2418</v>
      </c>
      <c r="G154" s="113">
        <v>94</v>
      </c>
      <c r="H154" s="113">
        <v>371</v>
      </c>
      <c r="I154" s="113">
        <v>1045</v>
      </c>
      <c r="J154" s="113">
        <v>113</v>
      </c>
      <c r="K154" s="113">
        <v>271</v>
      </c>
      <c r="L154" s="113">
        <v>488</v>
      </c>
      <c r="M154" s="113">
        <v>124</v>
      </c>
      <c r="N154" s="113">
        <v>179</v>
      </c>
      <c r="O154" s="113">
        <v>46</v>
      </c>
      <c r="P154" s="113">
        <v>385</v>
      </c>
      <c r="Q154" s="113">
        <v>282</v>
      </c>
      <c r="R154" s="113">
        <v>45</v>
      </c>
      <c r="S154" s="113">
        <v>40</v>
      </c>
      <c r="T154" s="113">
        <v>3</v>
      </c>
      <c r="U154" s="113">
        <v>21</v>
      </c>
      <c r="V154" s="113">
        <v>38</v>
      </c>
      <c r="W154" s="113">
        <v>514</v>
      </c>
      <c r="X154" s="113">
        <v>42</v>
      </c>
      <c r="Y154" s="113">
        <v>75</v>
      </c>
      <c r="Z154" s="113">
        <v>55</v>
      </c>
      <c r="AA154" s="113">
        <v>1678</v>
      </c>
      <c r="AB154" s="113">
        <v>144</v>
      </c>
      <c r="AC154" s="113">
        <v>379</v>
      </c>
      <c r="AD154" s="113">
        <v>74</v>
      </c>
      <c r="AE154" s="79"/>
      <c r="AF154" s="79"/>
      <c r="AG154" s="82" t="s">
        <v>293</v>
      </c>
      <c r="AH154" s="80">
        <f t="shared" si="66"/>
        <v>14.432673115307846</v>
      </c>
      <c r="AI154" s="80">
        <f t="shared" si="67"/>
        <v>56.96299708275756</v>
      </c>
      <c r="AJ154" s="80">
        <f t="shared" si="68"/>
        <v>160.44833410102871</v>
      </c>
      <c r="AK154" s="80">
        <f t="shared" si="69"/>
        <v>17.349915553508367</v>
      </c>
      <c r="AL154" s="80">
        <f t="shared" si="70"/>
        <v>41.609089513281127</v>
      </c>
      <c r="AM154" s="80">
        <f t="shared" si="71"/>
        <v>74.927068939044986</v>
      </c>
      <c r="AN154" s="80">
        <f t="shared" si="72"/>
        <v>19.038845386150776</v>
      </c>
      <c r="AO154" s="80">
        <f t="shared" si="73"/>
        <v>27.483494549362813</v>
      </c>
      <c r="AP154" s="80">
        <f t="shared" si="74"/>
        <v>7.0627974819591586</v>
      </c>
      <c r="AQ154" s="80">
        <f t="shared" si="75"/>
        <v>59.112544142484261</v>
      </c>
      <c r="AR154" s="80">
        <f t="shared" si="76"/>
        <v>43.298019345923542</v>
      </c>
      <c r="AS154" s="80">
        <f t="shared" si="77"/>
        <v>6.909258406264394</v>
      </c>
      <c r="AT154" s="80">
        <f t="shared" si="78"/>
        <v>6.1415630277905731</v>
      </c>
      <c r="AU154" s="80">
        <f t="shared" si="79"/>
        <v>0.46061722708429298</v>
      </c>
      <c r="AV154" s="80">
        <f t="shared" si="80"/>
        <v>3.2243205895900506</v>
      </c>
      <c r="AW154" s="80">
        <f t="shared" si="81"/>
        <v>5.834484876401044</v>
      </c>
      <c r="AX154" s="80">
        <f t="shared" si="82"/>
        <v>78.919084907108868</v>
      </c>
      <c r="AY154" s="80">
        <f t="shared" si="83"/>
        <v>6.4486411791801013</v>
      </c>
      <c r="AZ154" s="80">
        <f t="shared" si="84"/>
        <v>11.515430677107323</v>
      </c>
      <c r="BA154" s="80">
        <f t="shared" si="85"/>
        <v>8.4446491632120377</v>
      </c>
      <c r="BB154" s="80">
        <f t="shared" si="86"/>
        <v>257.63856901581448</v>
      </c>
      <c r="BC154" s="80">
        <f t="shared" si="62"/>
        <v>22.109626900046063</v>
      </c>
      <c r="BD154" s="80">
        <f t="shared" si="63"/>
        <v>58.191309688315677</v>
      </c>
      <c r="BE154" s="80">
        <f t="shared" si="64"/>
        <v>11.361891601412559</v>
      </c>
      <c r="BF154" s="81"/>
      <c r="BG154" s="81"/>
      <c r="BH154" s="82" t="s">
        <v>293</v>
      </c>
      <c r="BI154" s="80">
        <f t="shared" si="87"/>
        <v>55.963484818416347</v>
      </c>
      <c r="BJ154" s="80">
        <f t="shared" si="87"/>
        <v>9.0780714141617924</v>
      </c>
      <c r="BK154" s="80">
        <f t="shared" si="88"/>
        <v>77.667944321161983</v>
      </c>
      <c r="BL154" s="80">
        <f t="shared" si="89"/>
        <v>98.44664111357676</v>
      </c>
      <c r="BM154" s="80">
        <f t="shared" si="90"/>
        <v>100.19493177387915</v>
      </c>
      <c r="BN154" s="80">
        <f t="shared" si="91"/>
        <v>4.2364333266088359</v>
      </c>
      <c r="BO154" s="80">
        <f t="shared" si="92"/>
        <v>17.369727047146402</v>
      </c>
      <c r="BP154" s="80">
        <f t="shared" si="65"/>
        <v>14.42495126705653</v>
      </c>
    </row>
    <row r="155" spans="1:68" s="76" customFormat="1" x14ac:dyDescent="0.25">
      <c r="A155" s="82" t="s">
        <v>294</v>
      </c>
      <c r="B155" s="113">
        <v>6776</v>
      </c>
      <c r="C155" s="113">
        <v>5627</v>
      </c>
      <c r="D155" s="113">
        <v>5543</v>
      </c>
      <c r="E155" s="113">
        <v>5457</v>
      </c>
      <c r="F155" s="113">
        <v>2478</v>
      </c>
      <c r="G155" s="113">
        <v>123</v>
      </c>
      <c r="H155" s="113">
        <v>334</v>
      </c>
      <c r="I155" s="113">
        <v>1005</v>
      </c>
      <c r="J155" s="113">
        <v>135</v>
      </c>
      <c r="K155" s="113">
        <v>302</v>
      </c>
      <c r="L155" s="113">
        <v>402</v>
      </c>
      <c r="M155" s="113">
        <v>91</v>
      </c>
      <c r="N155" s="113">
        <v>139</v>
      </c>
      <c r="O155" s="113">
        <v>33</v>
      </c>
      <c r="P155" s="113">
        <v>36</v>
      </c>
      <c r="Q155" s="113">
        <v>318</v>
      </c>
      <c r="R155" s="113">
        <v>46</v>
      </c>
      <c r="S155" s="113">
        <v>48</v>
      </c>
      <c r="T155" s="113">
        <v>11</v>
      </c>
      <c r="U155" s="113">
        <v>24</v>
      </c>
      <c r="V155" s="113">
        <v>34</v>
      </c>
      <c r="W155" s="113">
        <v>619</v>
      </c>
      <c r="X155" s="113">
        <v>16</v>
      </c>
      <c r="Y155" s="113">
        <v>40</v>
      </c>
      <c r="Z155" s="113">
        <v>4</v>
      </c>
      <c r="AA155" s="113">
        <v>1641</v>
      </c>
      <c r="AB155" s="113">
        <v>113</v>
      </c>
      <c r="AC155" s="113">
        <v>314</v>
      </c>
      <c r="AD155" s="113">
        <v>47</v>
      </c>
      <c r="AE155" s="79"/>
      <c r="AF155" s="79"/>
      <c r="AG155" s="82" t="s">
        <v>294</v>
      </c>
      <c r="AH155" s="80">
        <f t="shared" si="66"/>
        <v>18.152302243211334</v>
      </c>
      <c r="AI155" s="80">
        <f t="shared" si="67"/>
        <v>49.291617473435657</v>
      </c>
      <c r="AJ155" s="80">
        <f t="shared" si="68"/>
        <v>148.31759149940967</v>
      </c>
      <c r="AK155" s="80">
        <f t="shared" si="69"/>
        <v>19.923258559622194</v>
      </c>
      <c r="AL155" s="80">
        <f t="shared" si="70"/>
        <v>44.569067296340023</v>
      </c>
      <c r="AM155" s="80">
        <f t="shared" si="71"/>
        <v>59.327036599763872</v>
      </c>
      <c r="AN155" s="80">
        <f t="shared" si="72"/>
        <v>13.429752066115704</v>
      </c>
      <c r="AO155" s="80">
        <f t="shared" si="73"/>
        <v>20.513577331759148</v>
      </c>
      <c r="AP155" s="80">
        <f t="shared" si="74"/>
        <v>4.8701298701298699</v>
      </c>
      <c r="AQ155" s="80">
        <f t="shared" si="75"/>
        <v>5.3128689492325858</v>
      </c>
      <c r="AR155" s="80">
        <f t="shared" si="76"/>
        <v>46.930342384887837</v>
      </c>
      <c r="AS155" s="80">
        <f t="shared" si="77"/>
        <v>6.7886658795749701</v>
      </c>
      <c r="AT155" s="80">
        <f t="shared" si="78"/>
        <v>7.0838252656434477</v>
      </c>
      <c r="AU155" s="80">
        <f t="shared" si="79"/>
        <v>1.6233766233766236</v>
      </c>
      <c r="AV155" s="80">
        <f t="shared" si="80"/>
        <v>3.5419126328217239</v>
      </c>
      <c r="AW155" s="80">
        <f t="shared" si="81"/>
        <v>5.0177095631641082</v>
      </c>
      <c r="AX155" s="80">
        <f t="shared" si="82"/>
        <v>91.351829988193614</v>
      </c>
      <c r="AY155" s="80">
        <f t="shared" si="83"/>
        <v>2.3612750885478158</v>
      </c>
      <c r="AZ155" s="80">
        <f t="shared" si="84"/>
        <v>5.9031877213695392</v>
      </c>
      <c r="BA155" s="80">
        <f t="shared" si="85"/>
        <v>0.59031877213695394</v>
      </c>
      <c r="BB155" s="80">
        <f t="shared" si="86"/>
        <v>242.17827626918537</v>
      </c>
      <c r="BC155" s="80">
        <f t="shared" si="62"/>
        <v>16.676505312868951</v>
      </c>
      <c r="BD155" s="80">
        <f t="shared" si="63"/>
        <v>46.340023612750883</v>
      </c>
      <c r="BE155" s="80">
        <f t="shared" si="64"/>
        <v>6.9362455726092085</v>
      </c>
      <c r="BF155" s="81"/>
      <c r="BG155" s="81"/>
      <c r="BH155" s="82" t="s">
        <v>294</v>
      </c>
      <c r="BI155" s="80">
        <f t="shared" si="87"/>
        <v>57.369655421252034</v>
      </c>
      <c r="BJ155" s="80">
        <f t="shared" si="87"/>
        <v>8.4295400403151906</v>
      </c>
      <c r="BK155" s="80">
        <f t="shared" si="88"/>
        <v>6.5970313358988459</v>
      </c>
      <c r="BL155" s="80">
        <f t="shared" si="89"/>
        <v>73.666849917537107</v>
      </c>
      <c r="BM155" s="80">
        <f t="shared" si="90"/>
        <v>110.00533143771104</v>
      </c>
      <c r="BN155" s="80">
        <f t="shared" si="91"/>
        <v>4.3980208905992306</v>
      </c>
      <c r="BO155" s="80">
        <f t="shared" si="92"/>
        <v>6.4568200161420499</v>
      </c>
      <c r="BP155" s="80">
        <f t="shared" si="65"/>
        <v>8.3525857472898526</v>
      </c>
    </row>
    <row r="156" spans="1:68" s="76" customFormat="1" x14ac:dyDescent="0.25">
      <c r="A156" s="82" t="s">
        <v>295</v>
      </c>
      <c r="B156" s="113">
        <v>4047</v>
      </c>
      <c r="C156" s="113">
        <v>3339</v>
      </c>
      <c r="D156" s="113">
        <v>3296</v>
      </c>
      <c r="E156" s="113">
        <v>3246</v>
      </c>
      <c r="F156" s="113">
        <v>1441</v>
      </c>
      <c r="G156" s="113">
        <v>54</v>
      </c>
      <c r="H156" s="113">
        <v>240</v>
      </c>
      <c r="I156" s="113">
        <v>537</v>
      </c>
      <c r="J156" s="113">
        <v>72</v>
      </c>
      <c r="K156" s="113">
        <v>142</v>
      </c>
      <c r="L156" s="113">
        <v>251</v>
      </c>
      <c r="M156" s="113">
        <v>64</v>
      </c>
      <c r="N156" s="113">
        <v>69</v>
      </c>
      <c r="O156" s="113">
        <v>31</v>
      </c>
      <c r="P156" s="113">
        <v>515</v>
      </c>
      <c r="Q156" s="113">
        <v>165</v>
      </c>
      <c r="R156" s="113">
        <v>36</v>
      </c>
      <c r="S156" s="113">
        <v>23</v>
      </c>
      <c r="T156" s="113">
        <v>2</v>
      </c>
      <c r="U156" s="113">
        <v>26</v>
      </c>
      <c r="V156" s="113">
        <v>17</v>
      </c>
      <c r="W156" s="113">
        <v>461</v>
      </c>
      <c r="X156" s="113">
        <v>8</v>
      </c>
      <c r="Y156" s="113">
        <v>26</v>
      </c>
      <c r="Z156" s="113">
        <v>1</v>
      </c>
      <c r="AA156" s="113">
        <v>948</v>
      </c>
      <c r="AB156" s="113">
        <v>63</v>
      </c>
      <c r="AC156" s="113">
        <v>168</v>
      </c>
      <c r="AD156" s="113">
        <v>34</v>
      </c>
      <c r="AE156" s="79"/>
      <c r="AF156" s="79"/>
      <c r="AG156" s="82" t="s">
        <v>295</v>
      </c>
      <c r="AH156" s="80">
        <f t="shared" si="66"/>
        <v>13.343217197924387</v>
      </c>
      <c r="AI156" s="80">
        <f t="shared" si="67"/>
        <v>59.303187546330612</v>
      </c>
      <c r="AJ156" s="80">
        <f t="shared" si="68"/>
        <v>132.69088213491474</v>
      </c>
      <c r="AK156" s="80">
        <f t="shared" si="69"/>
        <v>17.790956263899183</v>
      </c>
      <c r="AL156" s="80">
        <f t="shared" si="70"/>
        <v>35.087719298245609</v>
      </c>
      <c r="AM156" s="80">
        <f t="shared" si="71"/>
        <v>62.021250308870769</v>
      </c>
      <c r="AN156" s="80">
        <f t="shared" si="72"/>
        <v>15.814183345688164</v>
      </c>
      <c r="AO156" s="80">
        <f t="shared" si="73"/>
        <v>17.049666419570052</v>
      </c>
      <c r="AP156" s="80">
        <f t="shared" si="74"/>
        <v>7.6599950580677048</v>
      </c>
      <c r="AQ156" s="80">
        <f t="shared" si="75"/>
        <v>127.25475660983446</v>
      </c>
      <c r="AR156" s="80">
        <f t="shared" si="76"/>
        <v>40.770941438102298</v>
      </c>
      <c r="AS156" s="80">
        <f t="shared" si="77"/>
        <v>8.8954781319495915</v>
      </c>
      <c r="AT156" s="80">
        <f t="shared" si="78"/>
        <v>5.6832221398566842</v>
      </c>
      <c r="AU156" s="80">
        <f t="shared" si="79"/>
        <v>0.49419322955275513</v>
      </c>
      <c r="AV156" s="80">
        <f t="shared" si="80"/>
        <v>6.4245119841858171</v>
      </c>
      <c r="AW156" s="80">
        <f t="shared" si="81"/>
        <v>4.2006424511984193</v>
      </c>
      <c r="AX156" s="80">
        <f t="shared" si="82"/>
        <v>113.91153941191006</v>
      </c>
      <c r="AY156" s="80">
        <f t="shared" si="83"/>
        <v>1.9767729182110205</v>
      </c>
      <c r="AZ156" s="80">
        <f t="shared" si="84"/>
        <v>6.4245119841858171</v>
      </c>
      <c r="BA156" s="80">
        <f t="shared" si="85"/>
        <v>0.24709661477637757</v>
      </c>
      <c r="BB156" s="80">
        <f t="shared" si="86"/>
        <v>234.24759080800592</v>
      </c>
      <c r="BC156" s="80">
        <f t="shared" si="62"/>
        <v>15.567086730911786</v>
      </c>
      <c r="BD156" s="80">
        <f t="shared" si="63"/>
        <v>41.512231282431429</v>
      </c>
      <c r="BE156" s="80">
        <f t="shared" si="64"/>
        <v>8.4012849023968386</v>
      </c>
      <c r="BF156" s="81"/>
      <c r="BG156" s="81"/>
      <c r="BH156" s="82" t="s">
        <v>295</v>
      </c>
      <c r="BI156" s="80">
        <f t="shared" si="87"/>
        <v>50.060679611650485</v>
      </c>
      <c r="BJ156" s="80">
        <f t="shared" si="87"/>
        <v>11.090573012939002</v>
      </c>
      <c r="BK156" s="80">
        <f t="shared" si="88"/>
        <v>158.65680837954403</v>
      </c>
      <c r="BL156" s="80">
        <f t="shared" si="89"/>
        <v>77.325939617991381</v>
      </c>
      <c r="BM156" s="80">
        <f t="shared" si="90"/>
        <v>138.06528900868523</v>
      </c>
      <c r="BN156" s="80">
        <f t="shared" si="91"/>
        <v>8.0098582871226114</v>
      </c>
      <c r="BO156" s="80">
        <f t="shared" si="92"/>
        <v>5.5517002081887572</v>
      </c>
      <c r="BP156" s="80">
        <f t="shared" si="65"/>
        <v>10.182689427972447</v>
      </c>
    </row>
    <row r="157" spans="1:68" s="76" customFormat="1" x14ac:dyDescent="0.25">
      <c r="A157" s="82" t="s">
        <v>296</v>
      </c>
      <c r="B157" s="113">
        <v>2319</v>
      </c>
      <c r="C157" s="113">
        <v>2009</v>
      </c>
      <c r="D157" s="113">
        <v>1982</v>
      </c>
      <c r="E157" s="113">
        <v>1959</v>
      </c>
      <c r="F157" s="113">
        <v>936</v>
      </c>
      <c r="G157" s="113">
        <v>37</v>
      </c>
      <c r="H157" s="113">
        <v>140</v>
      </c>
      <c r="I157" s="113">
        <v>352</v>
      </c>
      <c r="J157" s="113">
        <v>50</v>
      </c>
      <c r="K157" s="113">
        <v>106</v>
      </c>
      <c r="L157" s="113">
        <v>162</v>
      </c>
      <c r="M157" s="113">
        <v>57</v>
      </c>
      <c r="N157" s="113">
        <v>55</v>
      </c>
      <c r="O157" s="113">
        <v>21</v>
      </c>
      <c r="P157" s="113">
        <v>107</v>
      </c>
      <c r="Q157" s="113">
        <v>129</v>
      </c>
      <c r="R157" s="113">
        <v>10</v>
      </c>
      <c r="S157" s="113">
        <v>11</v>
      </c>
      <c r="T157" s="113">
        <v>3</v>
      </c>
      <c r="U157" s="113">
        <v>4</v>
      </c>
      <c r="V157" s="113">
        <v>26</v>
      </c>
      <c r="W157" s="113">
        <v>324</v>
      </c>
      <c r="X157" s="113">
        <v>7</v>
      </c>
      <c r="Y157" s="113">
        <v>33</v>
      </c>
      <c r="Z157" s="113">
        <v>12</v>
      </c>
      <c r="AA157" s="113">
        <v>621</v>
      </c>
      <c r="AB157" s="113">
        <v>28</v>
      </c>
      <c r="AC157" s="113">
        <v>94</v>
      </c>
      <c r="AD157" s="113">
        <v>16</v>
      </c>
      <c r="AE157" s="79"/>
      <c r="AF157" s="79"/>
      <c r="AG157" s="82" t="s">
        <v>296</v>
      </c>
      <c r="AH157" s="80">
        <f t="shared" si="66"/>
        <v>15.955153083225527</v>
      </c>
      <c r="AI157" s="80">
        <f t="shared" si="67"/>
        <v>60.370849504096597</v>
      </c>
      <c r="AJ157" s="80">
        <f t="shared" si="68"/>
        <v>151.78956446744286</v>
      </c>
      <c r="AK157" s="80">
        <f t="shared" si="69"/>
        <v>21.561017680034499</v>
      </c>
      <c r="AL157" s="80">
        <f t="shared" si="70"/>
        <v>45.709357481673138</v>
      </c>
      <c r="AM157" s="80">
        <f t="shared" si="71"/>
        <v>69.857697283311779</v>
      </c>
      <c r="AN157" s="80">
        <f t="shared" si="72"/>
        <v>24.579560155239328</v>
      </c>
      <c r="AO157" s="80">
        <f t="shared" si="73"/>
        <v>23.717119448037948</v>
      </c>
      <c r="AP157" s="80">
        <f t="shared" si="74"/>
        <v>9.0556274256144889</v>
      </c>
      <c r="AQ157" s="80">
        <f t="shared" si="75"/>
        <v>46.140577835273824</v>
      </c>
      <c r="AR157" s="80">
        <f t="shared" si="76"/>
        <v>55.627425614489006</v>
      </c>
      <c r="AS157" s="80">
        <f t="shared" si="77"/>
        <v>4.3122035360068995</v>
      </c>
      <c r="AT157" s="80">
        <f t="shared" si="78"/>
        <v>4.7434238896075893</v>
      </c>
      <c r="AU157" s="80">
        <f t="shared" si="79"/>
        <v>1.29366106080207</v>
      </c>
      <c r="AV157" s="80">
        <f t="shared" si="80"/>
        <v>1.7248814144027598</v>
      </c>
      <c r="AW157" s="80">
        <f t="shared" si="81"/>
        <v>11.21172919361794</v>
      </c>
      <c r="AX157" s="80">
        <f t="shared" si="82"/>
        <v>139.71539456662356</v>
      </c>
      <c r="AY157" s="80">
        <f t="shared" si="83"/>
        <v>3.0185424752048298</v>
      </c>
      <c r="AZ157" s="80">
        <f t="shared" si="84"/>
        <v>14.23027166882277</v>
      </c>
      <c r="BA157" s="80">
        <f t="shared" si="85"/>
        <v>5.17464424320828</v>
      </c>
      <c r="BB157" s="80">
        <f t="shared" si="86"/>
        <v>267.7878395860285</v>
      </c>
      <c r="BC157" s="80">
        <f t="shared" si="62"/>
        <v>12.074169900819319</v>
      </c>
      <c r="BD157" s="80">
        <f t="shared" si="63"/>
        <v>40.53471323846486</v>
      </c>
      <c r="BE157" s="80">
        <f t="shared" si="64"/>
        <v>6.8995256576110391</v>
      </c>
      <c r="BF157" s="81"/>
      <c r="BG157" s="81"/>
      <c r="BH157" s="82" t="s">
        <v>296</v>
      </c>
      <c r="BI157" s="80">
        <f t="shared" si="87"/>
        <v>65.085771947527746</v>
      </c>
      <c r="BJ157" s="80">
        <f t="shared" si="87"/>
        <v>5.1046452271567127</v>
      </c>
      <c r="BK157" s="80">
        <f t="shared" si="88"/>
        <v>54.619703930576826</v>
      </c>
      <c r="BL157" s="80">
        <f t="shared" si="89"/>
        <v>82.695252679938747</v>
      </c>
      <c r="BM157" s="80">
        <f t="shared" si="90"/>
        <v>161.27426580388251</v>
      </c>
      <c r="BN157" s="80">
        <f t="shared" si="91"/>
        <v>2.0418580908626853</v>
      </c>
      <c r="BO157" s="80">
        <f t="shared" si="92"/>
        <v>7.4786324786324787</v>
      </c>
      <c r="BP157" s="80">
        <f t="shared" si="65"/>
        <v>7.9641612742658037</v>
      </c>
    </row>
    <row r="158" spans="1:68" s="76" customFormat="1" x14ac:dyDescent="0.25">
      <c r="A158" s="82" t="s">
        <v>297</v>
      </c>
      <c r="B158" s="113">
        <v>3583</v>
      </c>
      <c r="C158" s="113">
        <v>2858</v>
      </c>
      <c r="D158" s="113">
        <v>2809</v>
      </c>
      <c r="E158" s="113">
        <v>2752</v>
      </c>
      <c r="F158" s="113">
        <v>1195</v>
      </c>
      <c r="G158" s="113">
        <v>45</v>
      </c>
      <c r="H158" s="113">
        <v>200</v>
      </c>
      <c r="I158" s="113">
        <v>543</v>
      </c>
      <c r="J158" s="113">
        <v>54</v>
      </c>
      <c r="K158" s="113">
        <v>149</v>
      </c>
      <c r="L158" s="113">
        <v>74</v>
      </c>
      <c r="M158" s="113">
        <v>49</v>
      </c>
      <c r="N158" s="113">
        <v>134</v>
      </c>
      <c r="O158" s="113">
        <v>24</v>
      </c>
      <c r="P158" s="113">
        <v>86</v>
      </c>
      <c r="Q158" s="113">
        <v>139</v>
      </c>
      <c r="R158" s="113">
        <v>18</v>
      </c>
      <c r="S158" s="113">
        <v>21</v>
      </c>
      <c r="T158" s="113">
        <v>5</v>
      </c>
      <c r="U158" s="113">
        <v>13</v>
      </c>
      <c r="V158" s="113">
        <v>21</v>
      </c>
      <c r="W158" s="113">
        <v>347</v>
      </c>
      <c r="X158" s="113">
        <v>2</v>
      </c>
      <c r="Y158" s="113">
        <v>16</v>
      </c>
      <c r="Z158" s="113">
        <v>4</v>
      </c>
      <c r="AA158" s="113">
        <v>878</v>
      </c>
      <c r="AB158" s="113">
        <v>61</v>
      </c>
      <c r="AC158" s="113">
        <v>159</v>
      </c>
      <c r="AD158" s="113">
        <v>18</v>
      </c>
      <c r="AE158" s="79"/>
      <c r="AF158" s="79"/>
      <c r="AG158" s="82" t="s">
        <v>297</v>
      </c>
      <c r="AH158" s="80">
        <f t="shared" si="66"/>
        <v>12.559307842590009</v>
      </c>
      <c r="AI158" s="80">
        <f t="shared" si="67"/>
        <v>55.819145967066703</v>
      </c>
      <c r="AJ158" s="80">
        <f t="shared" si="68"/>
        <v>151.54898130058612</v>
      </c>
      <c r="AK158" s="80">
        <f t="shared" si="69"/>
        <v>15.071169411108009</v>
      </c>
      <c r="AL158" s="80">
        <f t="shared" si="70"/>
        <v>41.585263745464694</v>
      </c>
      <c r="AM158" s="80">
        <f t="shared" si="71"/>
        <v>20.65308400781468</v>
      </c>
      <c r="AN158" s="80">
        <f t="shared" si="72"/>
        <v>13.675690761931342</v>
      </c>
      <c r="AO158" s="80">
        <f t="shared" si="73"/>
        <v>37.398827797934693</v>
      </c>
      <c r="AP158" s="80">
        <f t="shared" si="74"/>
        <v>6.6982975160480045</v>
      </c>
      <c r="AQ158" s="80">
        <f t="shared" si="75"/>
        <v>24.002232765838684</v>
      </c>
      <c r="AR158" s="80">
        <f t="shared" si="76"/>
        <v>38.79430644711136</v>
      </c>
      <c r="AS158" s="80">
        <f t="shared" si="77"/>
        <v>5.0237231370360034</v>
      </c>
      <c r="AT158" s="80">
        <f t="shared" si="78"/>
        <v>5.8610103265420044</v>
      </c>
      <c r="AU158" s="80">
        <f t="shared" si="79"/>
        <v>1.3954786491766675</v>
      </c>
      <c r="AV158" s="80">
        <f t="shared" si="80"/>
        <v>3.6282444878593361</v>
      </c>
      <c r="AW158" s="80">
        <f t="shared" si="81"/>
        <v>5.8610103265420044</v>
      </c>
      <c r="AX158" s="80">
        <f t="shared" si="82"/>
        <v>96.846218252860737</v>
      </c>
      <c r="AY158" s="80">
        <f t="shared" si="83"/>
        <v>0.55819145967066708</v>
      </c>
      <c r="AZ158" s="80">
        <f t="shared" si="84"/>
        <v>4.4655316773653366</v>
      </c>
      <c r="BA158" s="80">
        <f t="shared" si="85"/>
        <v>1.1163829193413342</v>
      </c>
      <c r="BB158" s="80">
        <f t="shared" si="86"/>
        <v>245.04605079542281</v>
      </c>
      <c r="BC158" s="80">
        <f t="shared" si="62"/>
        <v>17.024839519955346</v>
      </c>
      <c r="BD158" s="80">
        <f t="shared" si="63"/>
        <v>44.376221043818035</v>
      </c>
      <c r="BE158" s="80">
        <f t="shared" si="64"/>
        <v>5.0237231370360034</v>
      </c>
      <c r="BF158" s="81"/>
      <c r="BG158" s="81"/>
      <c r="BH158" s="82" t="s">
        <v>297</v>
      </c>
      <c r="BI158" s="80">
        <f t="shared" si="87"/>
        <v>49.483802064791739</v>
      </c>
      <c r="BJ158" s="80">
        <f t="shared" si="87"/>
        <v>6.5406976744186052</v>
      </c>
      <c r="BK158" s="80">
        <f t="shared" si="88"/>
        <v>31.25</v>
      </c>
      <c r="BL158" s="80">
        <f t="shared" si="89"/>
        <v>26.88953488372093</v>
      </c>
      <c r="BM158" s="80">
        <f t="shared" si="90"/>
        <v>121.41357592722184</v>
      </c>
      <c r="BN158" s="80">
        <f t="shared" si="91"/>
        <v>4.7238372093023253</v>
      </c>
      <c r="BO158" s="80">
        <f t="shared" si="92"/>
        <v>1.6736401673640167</v>
      </c>
      <c r="BP158" s="80">
        <f t="shared" si="65"/>
        <v>6.2981105668299513</v>
      </c>
    </row>
    <row r="159" spans="1:68" s="76" customFormat="1" x14ac:dyDescent="0.25">
      <c r="A159" s="82" t="s">
        <v>298</v>
      </c>
      <c r="B159" s="113">
        <v>5580</v>
      </c>
      <c r="C159" s="113">
        <v>4225</v>
      </c>
      <c r="D159" s="113">
        <v>4136</v>
      </c>
      <c r="E159" s="113">
        <v>4057</v>
      </c>
      <c r="F159" s="113">
        <v>1368</v>
      </c>
      <c r="G159" s="113">
        <v>63</v>
      </c>
      <c r="H159" s="113">
        <v>305</v>
      </c>
      <c r="I159" s="113">
        <v>637</v>
      </c>
      <c r="J159" s="113">
        <v>85</v>
      </c>
      <c r="K159" s="113">
        <v>148</v>
      </c>
      <c r="L159" s="113">
        <v>154</v>
      </c>
      <c r="M159" s="113">
        <v>112</v>
      </c>
      <c r="N159" s="113">
        <v>173</v>
      </c>
      <c r="O159" s="113">
        <v>44</v>
      </c>
      <c r="P159" s="113">
        <v>322</v>
      </c>
      <c r="Q159" s="113">
        <v>205</v>
      </c>
      <c r="R159" s="113">
        <v>35</v>
      </c>
      <c r="S159" s="113">
        <v>23</v>
      </c>
      <c r="T159" s="113">
        <v>2</v>
      </c>
      <c r="U159" s="113">
        <v>23</v>
      </c>
      <c r="V159" s="113">
        <v>40</v>
      </c>
      <c r="W159" s="113">
        <v>569</v>
      </c>
      <c r="X159" s="113">
        <v>15</v>
      </c>
      <c r="Y159" s="113">
        <v>38</v>
      </c>
      <c r="Z159" s="113">
        <v>8</v>
      </c>
      <c r="AA159" s="113">
        <v>1123</v>
      </c>
      <c r="AB159" s="113">
        <v>81</v>
      </c>
      <c r="AC159" s="113">
        <v>235</v>
      </c>
      <c r="AD159" s="113">
        <v>27</v>
      </c>
      <c r="AE159" s="79"/>
      <c r="AF159" s="79"/>
      <c r="AG159" s="82" t="s">
        <v>298</v>
      </c>
      <c r="AH159" s="80">
        <f t="shared" si="66"/>
        <v>11.29032258064516</v>
      </c>
      <c r="AI159" s="80">
        <f t="shared" si="67"/>
        <v>54.659498207885306</v>
      </c>
      <c r="AJ159" s="80">
        <f t="shared" si="68"/>
        <v>114.15770609318997</v>
      </c>
      <c r="AK159" s="80">
        <f t="shared" si="69"/>
        <v>15.232974910394265</v>
      </c>
      <c r="AL159" s="80">
        <f t="shared" si="70"/>
        <v>26.523297491039425</v>
      </c>
      <c r="AM159" s="80">
        <f t="shared" si="71"/>
        <v>27.598566308243726</v>
      </c>
      <c r="AN159" s="80">
        <f t="shared" si="72"/>
        <v>20.071684587813621</v>
      </c>
      <c r="AO159" s="80">
        <f t="shared" si="73"/>
        <v>31.003584229390682</v>
      </c>
      <c r="AP159" s="80">
        <f t="shared" si="74"/>
        <v>7.8853046594982086</v>
      </c>
      <c r="AQ159" s="80">
        <f t="shared" si="75"/>
        <v>57.706093189964157</v>
      </c>
      <c r="AR159" s="80">
        <f t="shared" si="76"/>
        <v>36.738351254480285</v>
      </c>
      <c r="AS159" s="80">
        <f t="shared" si="77"/>
        <v>6.2724014336917566</v>
      </c>
      <c r="AT159" s="80">
        <f t="shared" si="78"/>
        <v>4.1218637992831546</v>
      </c>
      <c r="AU159" s="80">
        <f t="shared" si="79"/>
        <v>0.35842293906810035</v>
      </c>
      <c r="AV159" s="80">
        <f t="shared" si="80"/>
        <v>4.1218637992831546</v>
      </c>
      <c r="AW159" s="80">
        <f t="shared" si="81"/>
        <v>7.1684587813620073</v>
      </c>
      <c r="AX159" s="80">
        <f t="shared" si="82"/>
        <v>101.97132616487454</v>
      </c>
      <c r="AY159" s="80">
        <f t="shared" si="83"/>
        <v>2.688172043010753</v>
      </c>
      <c r="AZ159" s="80">
        <f t="shared" si="84"/>
        <v>6.8100358422939076</v>
      </c>
      <c r="BA159" s="80">
        <f t="shared" si="85"/>
        <v>1.4336917562724014</v>
      </c>
      <c r="BB159" s="80">
        <f t="shared" si="86"/>
        <v>201.25448028673833</v>
      </c>
      <c r="BC159" s="80">
        <f t="shared" si="62"/>
        <v>14.516129032258066</v>
      </c>
      <c r="BD159" s="80">
        <f t="shared" si="63"/>
        <v>42.114695340501797</v>
      </c>
      <c r="BE159" s="80">
        <f t="shared" si="64"/>
        <v>4.838709677419355</v>
      </c>
      <c r="BF159" s="81"/>
      <c r="BG159" s="81"/>
      <c r="BH159" s="82" t="s">
        <v>298</v>
      </c>
      <c r="BI159" s="80">
        <f t="shared" si="87"/>
        <v>49.564796905222437</v>
      </c>
      <c r="BJ159" s="80">
        <f t="shared" si="87"/>
        <v>8.6270643332511696</v>
      </c>
      <c r="BK159" s="80">
        <f t="shared" si="88"/>
        <v>79.368991865910772</v>
      </c>
      <c r="BL159" s="80">
        <f t="shared" si="89"/>
        <v>37.959083066305155</v>
      </c>
      <c r="BM159" s="80">
        <f t="shared" si="90"/>
        <v>134.67455621301775</v>
      </c>
      <c r="BN159" s="80">
        <f t="shared" si="91"/>
        <v>5.6692137047079116</v>
      </c>
      <c r="BO159" s="80">
        <f t="shared" si="92"/>
        <v>10.964912280701753</v>
      </c>
      <c r="BP159" s="80">
        <f t="shared" si="65"/>
        <v>6.390532544378698</v>
      </c>
    </row>
    <row r="160" spans="1:68" s="76" customFormat="1" x14ac:dyDescent="0.25">
      <c r="A160" s="82" t="s">
        <v>299</v>
      </c>
      <c r="B160" s="113">
        <v>3406</v>
      </c>
      <c r="C160" s="113">
        <v>2708</v>
      </c>
      <c r="D160" s="113">
        <v>2679</v>
      </c>
      <c r="E160" s="113">
        <v>2646</v>
      </c>
      <c r="F160" s="113">
        <v>1001</v>
      </c>
      <c r="G160" s="113">
        <v>62</v>
      </c>
      <c r="H160" s="113">
        <v>193</v>
      </c>
      <c r="I160" s="113">
        <v>428</v>
      </c>
      <c r="J160" s="113">
        <v>46</v>
      </c>
      <c r="K160" s="113">
        <v>138</v>
      </c>
      <c r="L160" s="113">
        <v>124</v>
      </c>
      <c r="M160" s="113">
        <v>89</v>
      </c>
      <c r="N160" s="113">
        <v>83</v>
      </c>
      <c r="O160" s="113">
        <v>42</v>
      </c>
      <c r="P160" s="113">
        <v>252</v>
      </c>
      <c r="Q160" s="113">
        <v>172</v>
      </c>
      <c r="R160" s="113">
        <v>32</v>
      </c>
      <c r="S160" s="113">
        <v>27</v>
      </c>
      <c r="T160" s="113">
        <v>6</v>
      </c>
      <c r="U160" s="113">
        <v>52</v>
      </c>
      <c r="V160" s="113">
        <v>39</v>
      </c>
      <c r="W160" s="113">
        <v>332</v>
      </c>
      <c r="X160" s="113">
        <v>9</v>
      </c>
      <c r="Y160" s="113">
        <v>22</v>
      </c>
      <c r="Z160" s="113">
        <v>48</v>
      </c>
      <c r="AA160" s="113">
        <v>791</v>
      </c>
      <c r="AB160" s="113">
        <v>72</v>
      </c>
      <c r="AC160" s="113">
        <v>158</v>
      </c>
      <c r="AD160" s="113">
        <v>16</v>
      </c>
      <c r="AE160" s="79"/>
      <c r="AF160" s="79"/>
      <c r="AG160" s="82" t="s">
        <v>299</v>
      </c>
      <c r="AH160" s="80">
        <f t="shared" si="66"/>
        <v>18.203170874926602</v>
      </c>
      <c r="AI160" s="80">
        <f t="shared" si="67"/>
        <v>56.664709336465066</v>
      </c>
      <c r="AJ160" s="80">
        <f t="shared" si="68"/>
        <v>125.66059894304169</v>
      </c>
      <c r="AK160" s="80">
        <f t="shared" si="69"/>
        <v>13.505578391074575</v>
      </c>
      <c r="AL160" s="80">
        <f t="shared" si="70"/>
        <v>40.516735173223722</v>
      </c>
      <c r="AM160" s="80">
        <f t="shared" si="71"/>
        <v>36.406341749853205</v>
      </c>
      <c r="AN160" s="80">
        <f t="shared" si="72"/>
        <v>26.130358191426893</v>
      </c>
      <c r="AO160" s="80">
        <f t="shared" si="73"/>
        <v>24.368761009982386</v>
      </c>
      <c r="AP160" s="80">
        <f t="shared" si="74"/>
        <v>12.331180270111567</v>
      </c>
      <c r="AQ160" s="80">
        <f t="shared" si="75"/>
        <v>73.9870816206694</v>
      </c>
      <c r="AR160" s="80">
        <f t="shared" si="76"/>
        <v>50.499119201409279</v>
      </c>
      <c r="AS160" s="80">
        <f t="shared" si="77"/>
        <v>9.3951849677040506</v>
      </c>
      <c r="AT160" s="80">
        <f t="shared" si="78"/>
        <v>7.9271873165002935</v>
      </c>
      <c r="AU160" s="80">
        <f t="shared" si="79"/>
        <v>1.7615971814445097</v>
      </c>
      <c r="AV160" s="80">
        <f t="shared" si="80"/>
        <v>15.267175572519083</v>
      </c>
      <c r="AW160" s="80">
        <f t="shared" si="81"/>
        <v>11.450381679389313</v>
      </c>
      <c r="AX160" s="80">
        <f t="shared" si="82"/>
        <v>97.475044039929543</v>
      </c>
      <c r="AY160" s="80">
        <f t="shared" si="83"/>
        <v>2.6423957721667648</v>
      </c>
      <c r="AZ160" s="80">
        <f t="shared" si="84"/>
        <v>6.4591896652965355</v>
      </c>
      <c r="BA160" s="80">
        <f t="shared" si="85"/>
        <v>14.092777451556078</v>
      </c>
      <c r="BB160" s="80">
        <f t="shared" si="86"/>
        <v>232.23722842043455</v>
      </c>
      <c r="BC160" s="80">
        <f t="shared" si="62"/>
        <v>21.139166177334118</v>
      </c>
      <c r="BD160" s="80">
        <f t="shared" si="63"/>
        <v>46.388725778038754</v>
      </c>
      <c r="BE160" s="80">
        <f t="shared" si="64"/>
        <v>4.6975924838520253</v>
      </c>
      <c r="BF160" s="81"/>
      <c r="BG160" s="81"/>
      <c r="BH160" s="82" t="s">
        <v>299</v>
      </c>
      <c r="BI160" s="80">
        <f t="shared" si="87"/>
        <v>64.203060843598365</v>
      </c>
      <c r="BJ160" s="80">
        <f t="shared" si="87"/>
        <v>12.093726379440666</v>
      </c>
      <c r="BK160" s="80">
        <f t="shared" si="88"/>
        <v>95.238095238095227</v>
      </c>
      <c r="BL160" s="80">
        <f t="shared" si="89"/>
        <v>46.863189720332578</v>
      </c>
      <c r="BM160" s="80">
        <f t="shared" si="90"/>
        <v>122.59970457902511</v>
      </c>
      <c r="BN160" s="80">
        <f t="shared" si="91"/>
        <v>19.652305366591083</v>
      </c>
      <c r="BO160" s="80">
        <f t="shared" si="92"/>
        <v>8.9910089910089912</v>
      </c>
      <c r="BP160" s="80">
        <f t="shared" si="65"/>
        <v>5.9084194977843429</v>
      </c>
    </row>
    <row r="161" spans="1:68" s="76" customFormat="1" x14ac:dyDescent="0.25">
      <c r="A161" s="82" t="s">
        <v>300</v>
      </c>
      <c r="B161" s="113">
        <v>4929</v>
      </c>
      <c r="C161" s="113">
        <v>3764</v>
      </c>
      <c r="D161" s="113">
        <v>3694</v>
      </c>
      <c r="E161" s="113">
        <v>3625</v>
      </c>
      <c r="F161" s="113">
        <v>1461</v>
      </c>
      <c r="G161" s="113">
        <v>59</v>
      </c>
      <c r="H161" s="113">
        <v>274</v>
      </c>
      <c r="I161" s="113">
        <v>683</v>
      </c>
      <c r="J161" s="113">
        <v>79</v>
      </c>
      <c r="K161" s="113">
        <v>155</v>
      </c>
      <c r="L161" s="113">
        <v>262</v>
      </c>
      <c r="M161" s="113">
        <v>57</v>
      </c>
      <c r="N161" s="113">
        <v>145</v>
      </c>
      <c r="O161" s="113">
        <v>17</v>
      </c>
      <c r="P161" s="113">
        <v>118</v>
      </c>
      <c r="Q161" s="113">
        <v>193</v>
      </c>
      <c r="R161" s="113">
        <v>20</v>
      </c>
      <c r="S161" s="113">
        <v>20</v>
      </c>
      <c r="T161" s="113">
        <v>2</v>
      </c>
      <c r="U161" s="113">
        <v>14</v>
      </c>
      <c r="V161" s="113">
        <v>38</v>
      </c>
      <c r="W161" s="113">
        <v>461</v>
      </c>
      <c r="X161" s="113">
        <v>3</v>
      </c>
      <c r="Y161" s="113">
        <v>16</v>
      </c>
      <c r="Z161" s="113">
        <v>2</v>
      </c>
      <c r="AA161" s="113">
        <v>1115</v>
      </c>
      <c r="AB161" s="113">
        <v>66</v>
      </c>
      <c r="AC161" s="113">
        <v>273</v>
      </c>
      <c r="AD161" s="113">
        <v>25</v>
      </c>
      <c r="AE161" s="79"/>
      <c r="AF161" s="79"/>
      <c r="AG161" s="82" t="s">
        <v>300</v>
      </c>
      <c r="AH161" s="80">
        <f t="shared" si="66"/>
        <v>11.969973625481842</v>
      </c>
      <c r="AI161" s="80">
        <f t="shared" si="67"/>
        <v>55.589369040373299</v>
      </c>
      <c r="AJ161" s="80">
        <f t="shared" si="68"/>
        <v>138.56766078312029</v>
      </c>
      <c r="AK161" s="80">
        <f t="shared" si="69"/>
        <v>16.02759180361128</v>
      </c>
      <c r="AL161" s="80">
        <f t="shared" si="70"/>
        <v>31.446540880503143</v>
      </c>
      <c r="AM161" s="80">
        <f t="shared" si="71"/>
        <v>53.154798133495639</v>
      </c>
      <c r="AN161" s="80">
        <f t="shared" si="72"/>
        <v>11.564211807668899</v>
      </c>
      <c r="AO161" s="80">
        <f t="shared" si="73"/>
        <v>29.417731791438424</v>
      </c>
      <c r="AP161" s="80">
        <f t="shared" si="74"/>
        <v>3.4489754514100222</v>
      </c>
      <c r="AQ161" s="80">
        <f t="shared" si="75"/>
        <v>23.939947250963684</v>
      </c>
      <c r="AR161" s="80">
        <f t="shared" si="76"/>
        <v>39.156015418949082</v>
      </c>
      <c r="AS161" s="80">
        <f t="shared" si="77"/>
        <v>4.057618178129438</v>
      </c>
      <c r="AT161" s="80">
        <f t="shared" si="78"/>
        <v>4.057618178129438</v>
      </c>
      <c r="AU161" s="80">
        <f t="shared" si="79"/>
        <v>0.40576181781294379</v>
      </c>
      <c r="AV161" s="80">
        <f t="shared" si="80"/>
        <v>2.8403327246906067</v>
      </c>
      <c r="AW161" s="80">
        <f t="shared" si="81"/>
        <v>7.7094745384459316</v>
      </c>
      <c r="AX161" s="80">
        <f t="shared" si="82"/>
        <v>93.528099005883547</v>
      </c>
      <c r="AY161" s="80">
        <f t="shared" si="83"/>
        <v>0.60864272671941566</v>
      </c>
      <c r="AZ161" s="80">
        <f t="shared" si="84"/>
        <v>3.2460945425035503</v>
      </c>
      <c r="BA161" s="80">
        <f t="shared" si="85"/>
        <v>0.40576181781294379</v>
      </c>
      <c r="BB161" s="80">
        <f t="shared" si="86"/>
        <v>226.21221343071619</v>
      </c>
      <c r="BC161" s="80">
        <f t="shared" si="62"/>
        <v>13.390139987827146</v>
      </c>
      <c r="BD161" s="80">
        <f t="shared" si="63"/>
        <v>55.386488131466827</v>
      </c>
      <c r="BE161" s="80">
        <f t="shared" si="64"/>
        <v>5.0720227226617975</v>
      </c>
      <c r="BF161" s="81"/>
      <c r="BG161" s="81"/>
      <c r="BH161" s="82" t="s">
        <v>300</v>
      </c>
      <c r="BI161" s="80">
        <f t="shared" si="87"/>
        <v>52.246886843530049</v>
      </c>
      <c r="BJ161" s="80">
        <f t="shared" si="87"/>
        <v>5.5172413793103443</v>
      </c>
      <c r="BK161" s="80">
        <f t="shared" si="88"/>
        <v>32.551724137931032</v>
      </c>
      <c r="BL161" s="80">
        <f t="shared" si="89"/>
        <v>72.275862068965523</v>
      </c>
      <c r="BM161" s="80">
        <f t="shared" si="90"/>
        <v>122.47608926673752</v>
      </c>
      <c r="BN161" s="80">
        <f t="shared" si="91"/>
        <v>3.8620689655172415</v>
      </c>
      <c r="BO161" s="80">
        <f t="shared" si="92"/>
        <v>2.0533880903490762</v>
      </c>
      <c r="BP161" s="80">
        <f t="shared" si="65"/>
        <v>6.6418703506907546</v>
      </c>
    </row>
    <row r="162" spans="1:68" s="76" customFormat="1" x14ac:dyDescent="0.25">
      <c r="A162" s="82" t="s">
        <v>301</v>
      </c>
      <c r="B162" s="113">
        <v>3472</v>
      </c>
      <c r="C162" s="113">
        <v>2887</v>
      </c>
      <c r="D162" s="113">
        <v>2868</v>
      </c>
      <c r="E162" s="113">
        <v>2842</v>
      </c>
      <c r="F162" s="113">
        <v>1240</v>
      </c>
      <c r="G162" s="113">
        <v>52</v>
      </c>
      <c r="H162" s="113">
        <v>208</v>
      </c>
      <c r="I162" s="113">
        <v>604</v>
      </c>
      <c r="J162" s="113">
        <v>54</v>
      </c>
      <c r="K162" s="113">
        <v>163</v>
      </c>
      <c r="L162" s="113">
        <v>262</v>
      </c>
      <c r="M162" s="113">
        <v>127</v>
      </c>
      <c r="N162" s="113">
        <v>100</v>
      </c>
      <c r="O162" s="113">
        <v>87</v>
      </c>
      <c r="P162" s="113">
        <v>257</v>
      </c>
      <c r="Q162" s="113">
        <v>196</v>
      </c>
      <c r="R162" s="113">
        <v>32</v>
      </c>
      <c r="S162" s="113">
        <v>50</v>
      </c>
      <c r="T162" s="113">
        <v>6</v>
      </c>
      <c r="U162" s="113">
        <v>16</v>
      </c>
      <c r="V162" s="113">
        <v>85</v>
      </c>
      <c r="W162" s="113">
        <v>390</v>
      </c>
      <c r="X162" s="113">
        <v>6</v>
      </c>
      <c r="Y162" s="113">
        <v>39</v>
      </c>
      <c r="Z162" s="113">
        <v>66</v>
      </c>
      <c r="AA162" s="113">
        <v>1014</v>
      </c>
      <c r="AB162" s="113">
        <v>83</v>
      </c>
      <c r="AC162" s="113">
        <v>161</v>
      </c>
      <c r="AD162" s="113">
        <v>35</v>
      </c>
      <c r="AE162" s="79"/>
      <c r="AF162" s="79"/>
      <c r="AG162" s="82" t="s">
        <v>301</v>
      </c>
      <c r="AH162" s="80">
        <f t="shared" si="66"/>
        <v>14.976958525345621</v>
      </c>
      <c r="AI162" s="80">
        <f t="shared" si="67"/>
        <v>59.907834101382484</v>
      </c>
      <c r="AJ162" s="80">
        <f t="shared" si="68"/>
        <v>173.963133640553</v>
      </c>
      <c r="AK162" s="80">
        <f t="shared" si="69"/>
        <v>15.552995391705069</v>
      </c>
      <c r="AL162" s="80">
        <f t="shared" si="70"/>
        <v>46.947004608294932</v>
      </c>
      <c r="AM162" s="80">
        <f t="shared" si="71"/>
        <v>75.460829493087559</v>
      </c>
      <c r="AN162" s="80">
        <f t="shared" si="72"/>
        <v>36.578341013824883</v>
      </c>
      <c r="AO162" s="80">
        <f t="shared" si="73"/>
        <v>28.801843317972349</v>
      </c>
      <c r="AP162" s="80">
        <f t="shared" si="74"/>
        <v>25.057603686635943</v>
      </c>
      <c r="AQ162" s="80">
        <f t="shared" si="75"/>
        <v>74.02073732718894</v>
      </c>
      <c r="AR162" s="80">
        <f t="shared" si="76"/>
        <v>56.451612903225808</v>
      </c>
      <c r="AS162" s="80">
        <f t="shared" si="77"/>
        <v>9.2165898617511512</v>
      </c>
      <c r="AT162" s="80">
        <f t="shared" si="78"/>
        <v>14.400921658986174</v>
      </c>
      <c r="AU162" s="80">
        <f t="shared" si="79"/>
        <v>1.7281105990783412</v>
      </c>
      <c r="AV162" s="80">
        <f t="shared" si="80"/>
        <v>4.6082949308755756</v>
      </c>
      <c r="AW162" s="80">
        <f t="shared" si="81"/>
        <v>24.481566820276498</v>
      </c>
      <c r="AX162" s="80">
        <f t="shared" si="82"/>
        <v>112.32718894009217</v>
      </c>
      <c r="AY162" s="80">
        <f t="shared" si="83"/>
        <v>1.7281105990783412</v>
      </c>
      <c r="AZ162" s="80">
        <f t="shared" si="84"/>
        <v>11.232718894009217</v>
      </c>
      <c r="BA162" s="80">
        <f t="shared" si="85"/>
        <v>19.009216589861751</v>
      </c>
      <c r="BB162" s="80">
        <f t="shared" si="86"/>
        <v>292.05069124423966</v>
      </c>
      <c r="BC162" s="80">
        <f t="shared" si="62"/>
        <v>23.90552995391705</v>
      </c>
      <c r="BD162" s="80">
        <f t="shared" si="63"/>
        <v>46.370967741935488</v>
      </c>
      <c r="BE162" s="80">
        <f t="shared" si="64"/>
        <v>10.080645161290322</v>
      </c>
      <c r="BF162" s="81"/>
      <c r="BG162" s="81"/>
      <c r="BH162" s="82" t="s">
        <v>301</v>
      </c>
      <c r="BI162" s="80">
        <f t="shared" si="87"/>
        <v>68.340306834030685</v>
      </c>
      <c r="BJ162" s="80">
        <f t="shared" si="87"/>
        <v>11.259676284306826</v>
      </c>
      <c r="BK162" s="80">
        <f t="shared" si="88"/>
        <v>90.429275158339195</v>
      </c>
      <c r="BL162" s="80">
        <f t="shared" si="89"/>
        <v>92.188599577762133</v>
      </c>
      <c r="BM162" s="80">
        <f t="shared" si="90"/>
        <v>135.08832698302737</v>
      </c>
      <c r="BN162" s="80">
        <f t="shared" si="91"/>
        <v>5.6298381421534129</v>
      </c>
      <c r="BO162" s="80">
        <f t="shared" si="92"/>
        <v>4.838709677419355</v>
      </c>
      <c r="BP162" s="80">
        <f t="shared" si="65"/>
        <v>12.123311395912712</v>
      </c>
    </row>
    <row r="163" spans="1:68" s="76" customFormat="1" x14ac:dyDescent="0.25">
      <c r="A163" s="82" t="s">
        <v>302</v>
      </c>
      <c r="B163" s="113">
        <v>4757</v>
      </c>
      <c r="C163" s="113">
        <v>3744</v>
      </c>
      <c r="D163" s="113">
        <v>3678</v>
      </c>
      <c r="E163" s="113">
        <v>3597</v>
      </c>
      <c r="F163" s="113">
        <v>1262</v>
      </c>
      <c r="G163" s="113">
        <v>72</v>
      </c>
      <c r="H163" s="113">
        <v>416</v>
      </c>
      <c r="I163" s="113">
        <v>620</v>
      </c>
      <c r="J163" s="113">
        <v>85</v>
      </c>
      <c r="K163" s="113">
        <v>166</v>
      </c>
      <c r="L163" s="113">
        <v>199</v>
      </c>
      <c r="M163" s="113">
        <v>105</v>
      </c>
      <c r="N163" s="113">
        <v>122</v>
      </c>
      <c r="O163" s="113">
        <v>27</v>
      </c>
      <c r="P163" s="113">
        <v>351</v>
      </c>
      <c r="Q163" s="113">
        <v>200</v>
      </c>
      <c r="R163" s="113">
        <v>58</v>
      </c>
      <c r="S163" s="113">
        <v>40</v>
      </c>
      <c r="T163" s="113">
        <v>1</v>
      </c>
      <c r="U163" s="113">
        <v>31</v>
      </c>
      <c r="V163" s="113">
        <v>44</v>
      </c>
      <c r="W163" s="113">
        <v>477</v>
      </c>
      <c r="X163" s="113">
        <v>2</v>
      </c>
      <c r="Y163" s="113">
        <v>34</v>
      </c>
      <c r="Z163" s="113">
        <v>2</v>
      </c>
      <c r="AA163" s="113">
        <v>1205</v>
      </c>
      <c r="AB163" s="113">
        <v>81</v>
      </c>
      <c r="AC163" s="113">
        <v>223</v>
      </c>
      <c r="AD163" s="113">
        <v>39</v>
      </c>
      <c r="AE163" s="79"/>
      <c r="AF163" s="79"/>
      <c r="AG163" s="82" t="s">
        <v>302</v>
      </c>
      <c r="AH163" s="80">
        <f t="shared" si="66"/>
        <v>15.135589657347067</v>
      </c>
      <c r="AI163" s="80">
        <f t="shared" si="67"/>
        <v>87.450073575783065</v>
      </c>
      <c r="AJ163" s="80">
        <f t="shared" si="68"/>
        <v>130.33424427159977</v>
      </c>
      <c r="AK163" s="80">
        <f t="shared" si="69"/>
        <v>17.868404456590287</v>
      </c>
      <c r="AL163" s="80">
        <f t="shared" si="70"/>
        <v>34.895942821105741</v>
      </c>
      <c r="AM163" s="80">
        <f t="shared" si="71"/>
        <v>41.833088080723151</v>
      </c>
      <c r="AN163" s="80">
        <f t="shared" si="72"/>
        <v>22.072734916964475</v>
      </c>
      <c r="AO163" s="80">
        <f t="shared" si="73"/>
        <v>25.64641580828253</v>
      </c>
      <c r="AP163" s="80">
        <f t="shared" si="74"/>
        <v>5.6758461215051508</v>
      </c>
      <c r="AQ163" s="80">
        <f t="shared" si="75"/>
        <v>73.785999579566962</v>
      </c>
      <c r="AR163" s="80">
        <f t="shared" si="76"/>
        <v>42.043304603741852</v>
      </c>
      <c r="AS163" s="80">
        <f t="shared" si="77"/>
        <v>12.192558335085138</v>
      </c>
      <c r="AT163" s="80">
        <f t="shared" si="78"/>
        <v>8.4086609207483693</v>
      </c>
      <c r="AU163" s="80">
        <f t="shared" si="79"/>
        <v>0.21021652301870927</v>
      </c>
      <c r="AV163" s="80">
        <f t="shared" si="80"/>
        <v>6.5167122135799866</v>
      </c>
      <c r="AW163" s="80">
        <f t="shared" si="81"/>
        <v>9.2495270128232079</v>
      </c>
      <c r="AX163" s="80">
        <f t="shared" si="82"/>
        <v>100.27328147992432</v>
      </c>
      <c r="AY163" s="80">
        <f t="shared" si="83"/>
        <v>0.42043304603741855</v>
      </c>
      <c r="AZ163" s="80">
        <f t="shared" si="84"/>
        <v>7.1473617826361151</v>
      </c>
      <c r="BA163" s="80">
        <f t="shared" si="85"/>
        <v>0.42043304603741855</v>
      </c>
      <c r="BB163" s="80">
        <f t="shared" si="86"/>
        <v>253.31091023754465</v>
      </c>
      <c r="BC163" s="80">
        <f t="shared" si="62"/>
        <v>17.027538364515451</v>
      </c>
      <c r="BD163" s="80">
        <f t="shared" si="63"/>
        <v>46.878284633172164</v>
      </c>
      <c r="BE163" s="80">
        <f t="shared" si="64"/>
        <v>8.198444397729661</v>
      </c>
      <c r="BF163" s="81"/>
      <c r="BG163" s="81"/>
      <c r="BH163" s="82" t="s">
        <v>302</v>
      </c>
      <c r="BI163" s="80">
        <f t="shared" si="87"/>
        <v>54.377379010331701</v>
      </c>
      <c r="BJ163" s="80">
        <f t="shared" si="87"/>
        <v>16.124548234639978</v>
      </c>
      <c r="BK163" s="80">
        <f t="shared" si="88"/>
        <v>97.581317764803998</v>
      </c>
      <c r="BL163" s="80">
        <f t="shared" si="89"/>
        <v>55.323881011954406</v>
      </c>
      <c r="BM163" s="80">
        <f t="shared" si="90"/>
        <v>127.40384615384615</v>
      </c>
      <c r="BN163" s="80">
        <f t="shared" si="91"/>
        <v>8.6182930219627458</v>
      </c>
      <c r="BO163" s="80">
        <f t="shared" si="92"/>
        <v>1.5847860538827259</v>
      </c>
      <c r="BP163" s="80">
        <f t="shared" si="65"/>
        <v>10.416666666666666</v>
      </c>
    </row>
    <row r="164" spans="1:68" s="76" customFormat="1" x14ac:dyDescent="0.25">
      <c r="A164" s="82" t="s">
        <v>303</v>
      </c>
      <c r="B164" s="113">
        <v>3959</v>
      </c>
      <c r="C164" s="113">
        <v>3142</v>
      </c>
      <c r="D164" s="113">
        <v>3086</v>
      </c>
      <c r="E164" s="113">
        <v>3040</v>
      </c>
      <c r="F164" s="113">
        <v>1300</v>
      </c>
      <c r="G164" s="113">
        <v>72</v>
      </c>
      <c r="H164" s="113">
        <v>314</v>
      </c>
      <c r="I164" s="113">
        <v>495</v>
      </c>
      <c r="J164" s="113">
        <v>115</v>
      </c>
      <c r="K164" s="113">
        <v>170</v>
      </c>
      <c r="L164" s="113">
        <v>241</v>
      </c>
      <c r="M164" s="113">
        <v>79</v>
      </c>
      <c r="N164" s="113">
        <v>88</v>
      </c>
      <c r="O164" s="113">
        <v>28</v>
      </c>
      <c r="P164" s="113">
        <v>396</v>
      </c>
      <c r="Q164" s="113">
        <v>196</v>
      </c>
      <c r="R164" s="113">
        <v>30</v>
      </c>
      <c r="S164" s="113">
        <v>37</v>
      </c>
      <c r="T164" s="113">
        <v>10</v>
      </c>
      <c r="U164" s="113">
        <v>34</v>
      </c>
      <c r="V164" s="113">
        <v>31</v>
      </c>
      <c r="W164" s="113">
        <v>393</v>
      </c>
      <c r="X164" s="113">
        <v>12</v>
      </c>
      <c r="Y164" s="113">
        <v>35</v>
      </c>
      <c r="Z164" s="113">
        <v>5</v>
      </c>
      <c r="AA164" s="113">
        <v>998</v>
      </c>
      <c r="AB164" s="113">
        <v>70</v>
      </c>
      <c r="AC164" s="113">
        <v>221</v>
      </c>
      <c r="AD164" s="113">
        <v>20</v>
      </c>
      <c r="AE164" s="79"/>
      <c r="AF164" s="79"/>
      <c r="AG164" s="82" t="s">
        <v>303</v>
      </c>
      <c r="AH164" s="80">
        <f t="shared" si="66"/>
        <v>18.186410709775195</v>
      </c>
      <c r="AI164" s="80">
        <f t="shared" si="67"/>
        <v>79.312957817630718</v>
      </c>
      <c r="AJ164" s="80">
        <f t="shared" si="68"/>
        <v>125.03157362970447</v>
      </c>
      <c r="AK164" s="80">
        <f t="shared" si="69"/>
        <v>29.04773932811316</v>
      </c>
      <c r="AL164" s="80">
        <f t="shared" si="70"/>
        <v>42.94013639808032</v>
      </c>
      <c r="AM164" s="80">
        <f t="shared" si="71"/>
        <v>60.87395807021975</v>
      </c>
      <c r="AN164" s="80">
        <f t="shared" si="72"/>
        <v>19.954533973225562</v>
      </c>
      <c r="AO164" s="80">
        <f t="shared" si="73"/>
        <v>22.227835311947462</v>
      </c>
      <c r="AP164" s="80">
        <f t="shared" si="74"/>
        <v>7.0724930538014652</v>
      </c>
      <c r="AQ164" s="80">
        <f t="shared" si="75"/>
        <v>100.02525890376357</v>
      </c>
      <c r="AR164" s="80">
        <f t="shared" si="76"/>
        <v>49.507451376610256</v>
      </c>
      <c r="AS164" s="80">
        <f t="shared" si="77"/>
        <v>7.5776711290729981</v>
      </c>
      <c r="AT164" s="80">
        <f t="shared" si="78"/>
        <v>9.3457943925233646</v>
      </c>
      <c r="AU164" s="80">
        <f t="shared" si="79"/>
        <v>2.5258903763576663</v>
      </c>
      <c r="AV164" s="80">
        <f t="shared" si="80"/>
        <v>8.5880272796160639</v>
      </c>
      <c r="AW164" s="80">
        <f t="shared" si="81"/>
        <v>7.830260166708765</v>
      </c>
      <c r="AX164" s="80">
        <f t="shared" si="82"/>
        <v>99.267491790856283</v>
      </c>
      <c r="AY164" s="80">
        <f t="shared" si="83"/>
        <v>3.0310684516291992</v>
      </c>
      <c r="AZ164" s="80">
        <f t="shared" si="84"/>
        <v>8.8406163172518308</v>
      </c>
      <c r="BA164" s="80">
        <f t="shared" si="85"/>
        <v>1.2629451881788332</v>
      </c>
      <c r="BB164" s="80">
        <f t="shared" si="86"/>
        <v>252.08385956049506</v>
      </c>
      <c r="BC164" s="80">
        <f t="shared" si="62"/>
        <v>17.681232634503662</v>
      </c>
      <c r="BD164" s="80">
        <f t="shared" si="63"/>
        <v>55.822177317504419</v>
      </c>
      <c r="BE164" s="80">
        <f t="shared" si="64"/>
        <v>5.0517807527153327</v>
      </c>
      <c r="BF164" s="81"/>
      <c r="BG164" s="81"/>
      <c r="BH164" s="82" t="s">
        <v>303</v>
      </c>
      <c r="BI164" s="80">
        <f t="shared" si="87"/>
        <v>63.512637718729756</v>
      </c>
      <c r="BJ164" s="80">
        <f t="shared" si="87"/>
        <v>9.8684210526315788</v>
      </c>
      <c r="BK164" s="80">
        <f t="shared" si="88"/>
        <v>130.26315789473682</v>
      </c>
      <c r="BL164" s="80">
        <f t="shared" si="89"/>
        <v>79.276315789473685</v>
      </c>
      <c r="BM164" s="80">
        <f t="shared" si="90"/>
        <v>125.07956715467856</v>
      </c>
      <c r="BN164" s="80">
        <f t="shared" si="91"/>
        <v>11.184210526315789</v>
      </c>
      <c r="BO164" s="80">
        <f t="shared" si="92"/>
        <v>9.2307692307692317</v>
      </c>
      <c r="BP164" s="80">
        <f t="shared" si="65"/>
        <v>6.3653723742838961</v>
      </c>
    </row>
    <row r="165" spans="1:68" s="76" customFormat="1" x14ac:dyDescent="0.25">
      <c r="A165" s="82" t="s">
        <v>304</v>
      </c>
      <c r="B165" s="113">
        <v>3014</v>
      </c>
      <c r="C165" s="113">
        <v>2242</v>
      </c>
      <c r="D165" s="113">
        <v>2206</v>
      </c>
      <c r="E165" s="113">
        <v>2155</v>
      </c>
      <c r="F165" s="113">
        <v>784</v>
      </c>
      <c r="G165" s="113">
        <v>39</v>
      </c>
      <c r="H165" s="113">
        <v>144</v>
      </c>
      <c r="I165" s="113">
        <v>350</v>
      </c>
      <c r="J165" s="113">
        <v>38</v>
      </c>
      <c r="K165" s="113">
        <v>89</v>
      </c>
      <c r="L165" s="113">
        <v>128</v>
      </c>
      <c r="M165" s="113">
        <v>33</v>
      </c>
      <c r="N165" s="113">
        <v>99</v>
      </c>
      <c r="O165" s="113">
        <v>12</v>
      </c>
      <c r="P165" s="113">
        <v>129</v>
      </c>
      <c r="Q165" s="113">
        <v>90</v>
      </c>
      <c r="R165" s="113">
        <v>42</v>
      </c>
      <c r="S165" s="113">
        <v>15</v>
      </c>
      <c r="T165" s="113">
        <v>4</v>
      </c>
      <c r="U165" s="113">
        <v>48</v>
      </c>
      <c r="V165" s="113">
        <v>25</v>
      </c>
      <c r="W165" s="113">
        <v>273</v>
      </c>
      <c r="X165" s="113">
        <v>2</v>
      </c>
      <c r="Y165" s="113">
        <v>15</v>
      </c>
      <c r="Z165" s="113">
        <v>1</v>
      </c>
      <c r="AA165" s="113">
        <v>586</v>
      </c>
      <c r="AB165" s="113">
        <v>45</v>
      </c>
      <c r="AC165" s="113">
        <v>125</v>
      </c>
      <c r="AD165" s="113">
        <v>11</v>
      </c>
      <c r="AE165" s="79"/>
      <c r="AF165" s="79"/>
      <c r="AG165" s="82" t="s">
        <v>304</v>
      </c>
      <c r="AH165" s="80">
        <f t="shared" si="66"/>
        <v>12.939615129396152</v>
      </c>
      <c r="AI165" s="80">
        <f t="shared" si="67"/>
        <v>47.777040477770406</v>
      </c>
      <c r="AJ165" s="80">
        <f t="shared" si="68"/>
        <v>116.12475116124752</v>
      </c>
      <c r="AK165" s="80">
        <f t="shared" si="69"/>
        <v>12.607830126078301</v>
      </c>
      <c r="AL165" s="80">
        <f t="shared" si="70"/>
        <v>29.528865295288654</v>
      </c>
      <c r="AM165" s="80">
        <f t="shared" si="71"/>
        <v>42.468480424684806</v>
      </c>
      <c r="AN165" s="80">
        <f t="shared" si="72"/>
        <v>10.948905109489052</v>
      </c>
      <c r="AO165" s="80">
        <f t="shared" si="73"/>
        <v>32.846715328467155</v>
      </c>
      <c r="AP165" s="80">
        <f t="shared" si="74"/>
        <v>3.9814200398142008</v>
      </c>
      <c r="AQ165" s="80">
        <f t="shared" si="75"/>
        <v>42.800265428002653</v>
      </c>
      <c r="AR165" s="80">
        <f t="shared" si="76"/>
        <v>29.860650298606505</v>
      </c>
      <c r="AS165" s="80">
        <f t="shared" si="77"/>
        <v>13.934970139349701</v>
      </c>
      <c r="AT165" s="80">
        <f t="shared" si="78"/>
        <v>4.9767750497677508</v>
      </c>
      <c r="AU165" s="80">
        <f t="shared" si="79"/>
        <v>1.3271400132714002</v>
      </c>
      <c r="AV165" s="80">
        <f t="shared" si="80"/>
        <v>15.925680159256803</v>
      </c>
      <c r="AW165" s="80">
        <f t="shared" si="81"/>
        <v>8.2946250829462507</v>
      </c>
      <c r="AX165" s="80">
        <f t="shared" si="82"/>
        <v>90.577305905773059</v>
      </c>
      <c r="AY165" s="80">
        <f t="shared" si="83"/>
        <v>0.66357000663570009</v>
      </c>
      <c r="AZ165" s="80">
        <f t="shared" si="84"/>
        <v>4.9767750497677508</v>
      </c>
      <c r="BA165" s="80">
        <f t="shared" si="85"/>
        <v>0.33178500331785005</v>
      </c>
      <c r="BB165" s="80">
        <f t="shared" si="86"/>
        <v>194.42601194426013</v>
      </c>
      <c r="BC165" s="80">
        <f t="shared" si="62"/>
        <v>14.930325149303252</v>
      </c>
      <c r="BD165" s="80">
        <f t="shared" si="63"/>
        <v>41.473125414731257</v>
      </c>
      <c r="BE165" s="80">
        <f t="shared" si="64"/>
        <v>3.6496350364963503</v>
      </c>
      <c r="BF165" s="81"/>
      <c r="BG165" s="81"/>
      <c r="BH165" s="82" t="s">
        <v>304</v>
      </c>
      <c r="BI165" s="80">
        <f t="shared" si="87"/>
        <v>40.797824116047146</v>
      </c>
      <c r="BJ165" s="80">
        <f t="shared" si="87"/>
        <v>19.48955916473318</v>
      </c>
      <c r="BK165" s="80">
        <f t="shared" si="88"/>
        <v>59.86078886310905</v>
      </c>
      <c r="BL165" s="80">
        <f t="shared" si="89"/>
        <v>59.396751740139209</v>
      </c>
      <c r="BM165" s="80">
        <f t="shared" si="90"/>
        <v>121.76628010704728</v>
      </c>
      <c r="BN165" s="80">
        <f t="shared" si="91"/>
        <v>22.273781902552201</v>
      </c>
      <c r="BO165" s="80">
        <f t="shared" si="92"/>
        <v>2.5510204081632653</v>
      </c>
      <c r="BP165" s="80">
        <f t="shared" si="65"/>
        <v>4.9063336306868868</v>
      </c>
    </row>
    <row r="166" spans="1:68" s="76" customFormat="1" x14ac:dyDescent="0.25">
      <c r="A166" s="82" t="s">
        <v>305</v>
      </c>
      <c r="B166" s="113">
        <v>10444</v>
      </c>
      <c r="C166" s="113">
        <v>8212</v>
      </c>
      <c r="D166" s="113">
        <v>8070</v>
      </c>
      <c r="E166" s="113">
        <v>7925</v>
      </c>
      <c r="F166" s="113">
        <v>3372</v>
      </c>
      <c r="G166" s="113">
        <v>163</v>
      </c>
      <c r="H166" s="113">
        <v>553</v>
      </c>
      <c r="I166" s="113">
        <v>1296</v>
      </c>
      <c r="J166" s="113">
        <v>173</v>
      </c>
      <c r="K166" s="113">
        <v>403</v>
      </c>
      <c r="L166" s="113">
        <v>352</v>
      </c>
      <c r="M166" s="113">
        <v>126</v>
      </c>
      <c r="N166" s="113">
        <v>256</v>
      </c>
      <c r="O166" s="113">
        <v>65</v>
      </c>
      <c r="P166" s="113">
        <v>107</v>
      </c>
      <c r="Q166" s="113">
        <v>413</v>
      </c>
      <c r="R166" s="113">
        <v>84</v>
      </c>
      <c r="S166" s="113">
        <v>68</v>
      </c>
      <c r="T166" s="113">
        <v>2</v>
      </c>
      <c r="U166" s="113">
        <v>64</v>
      </c>
      <c r="V166" s="113">
        <v>94</v>
      </c>
      <c r="W166" s="113">
        <v>1215</v>
      </c>
      <c r="X166" s="113">
        <v>9</v>
      </c>
      <c r="Y166" s="113">
        <v>59</v>
      </c>
      <c r="Z166" s="113">
        <v>10</v>
      </c>
      <c r="AA166" s="113">
        <v>2321</v>
      </c>
      <c r="AB166" s="113">
        <v>183</v>
      </c>
      <c r="AC166" s="113">
        <v>455</v>
      </c>
      <c r="AD166" s="113">
        <v>97</v>
      </c>
      <c r="AE166" s="79"/>
      <c r="AF166" s="79"/>
      <c r="AG166" s="82" t="s">
        <v>305</v>
      </c>
      <c r="AH166" s="80">
        <f t="shared" si="66"/>
        <v>15.607047108387592</v>
      </c>
      <c r="AI166" s="80">
        <f t="shared" si="67"/>
        <v>52.949061662198389</v>
      </c>
      <c r="AJ166" s="80">
        <f t="shared" si="68"/>
        <v>124.09038682497128</v>
      </c>
      <c r="AK166" s="80">
        <f t="shared" si="69"/>
        <v>16.564534661049404</v>
      </c>
      <c r="AL166" s="80">
        <f t="shared" si="70"/>
        <v>38.58674837227116</v>
      </c>
      <c r="AM166" s="80">
        <f t="shared" si="71"/>
        <v>33.703561853695902</v>
      </c>
      <c r="AN166" s="80">
        <f t="shared" si="72"/>
        <v>12.064343163538874</v>
      </c>
      <c r="AO166" s="80">
        <f t="shared" si="73"/>
        <v>24.511681348142474</v>
      </c>
      <c r="AP166" s="80">
        <f t="shared" si="74"/>
        <v>6.2236690923018001</v>
      </c>
      <c r="AQ166" s="80">
        <f t="shared" si="75"/>
        <v>10.245116813481426</v>
      </c>
      <c r="AR166" s="80">
        <f t="shared" si="76"/>
        <v>39.544235924932977</v>
      </c>
      <c r="AS166" s="80">
        <f t="shared" si="77"/>
        <v>8.0428954423592494</v>
      </c>
      <c r="AT166" s="80">
        <f t="shared" si="78"/>
        <v>6.5109153581003447</v>
      </c>
      <c r="AU166" s="80">
        <f t="shared" si="79"/>
        <v>0.19149751053236308</v>
      </c>
      <c r="AV166" s="80">
        <f t="shared" si="80"/>
        <v>6.1279203370356186</v>
      </c>
      <c r="AW166" s="80">
        <f t="shared" si="81"/>
        <v>9.0003829950210648</v>
      </c>
      <c r="AX166" s="80">
        <f t="shared" si="82"/>
        <v>116.33473764841057</v>
      </c>
      <c r="AY166" s="80">
        <f t="shared" si="83"/>
        <v>0.86173879739563386</v>
      </c>
      <c r="AZ166" s="80">
        <f t="shared" si="84"/>
        <v>5.6491765607047109</v>
      </c>
      <c r="BA166" s="80">
        <f t="shared" si="85"/>
        <v>0.9574875526618154</v>
      </c>
      <c r="BB166" s="80">
        <f t="shared" si="86"/>
        <v>222.23286097280737</v>
      </c>
      <c r="BC166" s="80">
        <f t="shared" si="62"/>
        <v>17.522022213711221</v>
      </c>
      <c r="BD166" s="80">
        <f t="shared" si="63"/>
        <v>43.565683646112603</v>
      </c>
      <c r="BE166" s="80">
        <f t="shared" si="64"/>
        <v>9.2876292608196085</v>
      </c>
      <c r="BF166" s="81"/>
      <c r="BG166" s="81"/>
      <c r="BH166" s="82" t="s">
        <v>305</v>
      </c>
      <c r="BI166" s="80">
        <f t="shared" si="87"/>
        <v>51.177199504337054</v>
      </c>
      <c r="BJ166" s="80">
        <f t="shared" si="87"/>
        <v>10.599369085173501</v>
      </c>
      <c r="BK166" s="80">
        <f t="shared" si="88"/>
        <v>13.501577287066247</v>
      </c>
      <c r="BL166" s="80">
        <f t="shared" si="89"/>
        <v>44.41640378548896</v>
      </c>
      <c r="BM166" s="80">
        <f t="shared" si="90"/>
        <v>147.95421334632243</v>
      </c>
      <c r="BN166" s="80">
        <f t="shared" si="91"/>
        <v>8.075709779179812</v>
      </c>
      <c r="BO166" s="80">
        <f t="shared" si="92"/>
        <v>2.6690391459074734</v>
      </c>
      <c r="BP166" s="80">
        <f t="shared" si="65"/>
        <v>11.811982464685824</v>
      </c>
    </row>
    <row r="167" spans="1:68" s="76" customFormat="1" x14ac:dyDescent="0.25">
      <c r="A167" s="82" t="s">
        <v>306</v>
      </c>
      <c r="B167" s="113">
        <v>8212</v>
      </c>
      <c r="C167" s="113">
        <v>6493</v>
      </c>
      <c r="D167" s="113">
        <v>6425</v>
      </c>
      <c r="E167" s="113">
        <v>6340</v>
      </c>
      <c r="F167" s="113">
        <v>2635</v>
      </c>
      <c r="G167" s="113">
        <v>124</v>
      </c>
      <c r="H167" s="113">
        <v>423</v>
      </c>
      <c r="I167" s="113">
        <v>1046</v>
      </c>
      <c r="J167" s="113">
        <v>167</v>
      </c>
      <c r="K167" s="113">
        <v>301</v>
      </c>
      <c r="L167" s="113">
        <v>330</v>
      </c>
      <c r="M167" s="113">
        <v>128</v>
      </c>
      <c r="N167" s="113">
        <v>141</v>
      </c>
      <c r="O167" s="113">
        <v>38</v>
      </c>
      <c r="P167" s="113">
        <v>290</v>
      </c>
      <c r="Q167" s="113">
        <v>415</v>
      </c>
      <c r="R167" s="113">
        <v>75</v>
      </c>
      <c r="S167" s="113">
        <v>58</v>
      </c>
      <c r="T167" s="113">
        <v>8</v>
      </c>
      <c r="U167" s="113">
        <v>38</v>
      </c>
      <c r="V167" s="113">
        <v>46</v>
      </c>
      <c r="W167" s="113">
        <v>859</v>
      </c>
      <c r="X167" s="113">
        <v>16</v>
      </c>
      <c r="Y167" s="113">
        <v>42</v>
      </c>
      <c r="Z167" s="113">
        <v>25</v>
      </c>
      <c r="AA167" s="113">
        <v>1815</v>
      </c>
      <c r="AB167" s="113">
        <v>130</v>
      </c>
      <c r="AC167" s="113">
        <v>367</v>
      </c>
      <c r="AD167" s="113">
        <v>51</v>
      </c>
      <c r="AE167" s="79"/>
      <c r="AF167" s="79"/>
      <c r="AG167" s="82" t="s">
        <v>306</v>
      </c>
      <c r="AH167" s="80">
        <f t="shared" si="66"/>
        <v>15.09985387238188</v>
      </c>
      <c r="AI167" s="80">
        <f t="shared" si="67"/>
        <v>51.509985387238189</v>
      </c>
      <c r="AJ167" s="80">
        <f t="shared" si="68"/>
        <v>127.37457379444714</v>
      </c>
      <c r="AK167" s="80">
        <f t="shared" si="69"/>
        <v>20.336093521675597</v>
      </c>
      <c r="AL167" s="80">
        <f t="shared" si="70"/>
        <v>36.65367754505602</v>
      </c>
      <c r="AM167" s="80">
        <f t="shared" si="71"/>
        <v>40.185094982951782</v>
      </c>
      <c r="AN167" s="80">
        <f t="shared" si="72"/>
        <v>15.586945932781296</v>
      </c>
      <c r="AO167" s="80">
        <f t="shared" si="73"/>
        <v>17.169995129079396</v>
      </c>
      <c r="AP167" s="80">
        <f t="shared" si="74"/>
        <v>4.6273745737944472</v>
      </c>
      <c r="AQ167" s="80">
        <f t="shared" si="75"/>
        <v>35.314174378957624</v>
      </c>
      <c r="AR167" s="80">
        <f t="shared" si="76"/>
        <v>50.535801266439357</v>
      </c>
      <c r="AS167" s="80">
        <f t="shared" si="77"/>
        <v>9.1329761324890395</v>
      </c>
      <c r="AT167" s="80">
        <f t="shared" si="78"/>
        <v>7.0628348757915251</v>
      </c>
      <c r="AU167" s="80">
        <f t="shared" si="79"/>
        <v>0.97418412079883099</v>
      </c>
      <c r="AV167" s="80">
        <f t="shared" si="80"/>
        <v>4.6273745737944472</v>
      </c>
      <c r="AW167" s="80">
        <f t="shared" si="81"/>
        <v>5.6015586945932778</v>
      </c>
      <c r="AX167" s="80">
        <f t="shared" si="82"/>
        <v>104.60301997077448</v>
      </c>
      <c r="AY167" s="80">
        <f t="shared" si="83"/>
        <v>1.948368241597662</v>
      </c>
      <c r="AZ167" s="80">
        <f t="shared" si="84"/>
        <v>5.1144666341938629</v>
      </c>
      <c r="BA167" s="80">
        <f t="shared" si="85"/>
        <v>3.0443253774963468</v>
      </c>
      <c r="BB167" s="80">
        <f t="shared" si="86"/>
        <v>221.01802240623476</v>
      </c>
      <c r="BC167" s="80">
        <f t="shared" si="62"/>
        <v>15.830491962981002</v>
      </c>
      <c r="BD167" s="80">
        <f t="shared" si="63"/>
        <v>44.690696541646368</v>
      </c>
      <c r="BE167" s="80">
        <f t="shared" si="64"/>
        <v>6.2104237700925475</v>
      </c>
      <c r="BF167" s="81"/>
      <c r="BG167" s="81"/>
      <c r="BH167" s="82" t="s">
        <v>306</v>
      </c>
      <c r="BI167" s="80">
        <f t="shared" si="87"/>
        <v>64.591439688715965</v>
      </c>
      <c r="BJ167" s="80">
        <f t="shared" si="87"/>
        <v>11.829652996845425</v>
      </c>
      <c r="BK167" s="80">
        <f t="shared" si="88"/>
        <v>45.74132492113565</v>
      </c>
      <c r="BL167" s="80">
        <f t="shared" si="89"/>
        <v>52.050473186119874</v>
      </c>
      <c r="BM167" s="80">
        <f t="shared" si="90"/>
        <v>132.29631911289081</v>
      </c>
      <c r="BN167" s="80">
        <f t="shared" si="91"/>
        <v>5.9936908517350158</v>
      </c>
      <c r="BO167" s="80">
        <f t="shared" si="92"/>
        <v>6.0721062618595827</v>
      </c>
      <c r="BP167" s="80">
        <f t="shared" si="65"/>
        <v>7.8546126597874633</v>
      </c>
    </row>
    <row r="168" spans="1:68" s="76" customFormat="1" x14ac:dyDescent="0.25">
      <c r="A168" s="82" t="s">
        <v>307</v>
      </c>
      <c r="B168" s="113">
        <v>8335</v>
      </c>
      <c r="C168" s="113">
        <v>6567</v>
      </c>
      <c r="D168" s="113">
        <v>6444</v>
      </c>
      <c r="E168" s="113">
        <v>6308</v>
      </c>
      <c r="F168" s="113">
        <v>2663</v>
      </c>
      <c r="G168" s="113">
        <v>138</v>
      </c>
      <c r="H168" s="113">
        <v>528</v>
      </c>
      <c r="I168" s="113">
        <v>1214</v>
      </c>
      <c r="J168" s="113">
        <v>145</v>
      </c>
      <c r="K168" s="113">
        <v>423</v>
      </c>
      <c r="L168" s="113">
        <v>390</v>
      </c>
      <c r="M168" s="113">
        <v>146</v>
      </c>
      <c r="N168" s="113">
        <v>200</v>
      </c>
      <c r="O168" s="113">
        <v>41</v>
      </c>
      <c r="P168" s="113">
        <v>348</v>
      </c>
      <c r="Q168" s="113">
        <v>400</v>
      </c>
      <c r="R168" s="113">
        <v>52</v>
      </c>
      <c r="S168" s="113">
        <v>94</v>
      </c>
      <c r="T168" s="113">
        <v>30</v>
      </c>
      <c r="U168" s="113">
        <v>22</v>
      </c>
      <c r="V168" s="113">
        <v>81</v>
      </c>
      <c r="W168" s="113">
        <v>797</v>
      </c>
      <c r="X168" s="113">
        <v>7</v>
      </c>
      <c r="Y168" s="113">
        <v>74</v>
      </c>
      <c r="Z168" s="113">
        <v>46</v>
      </c>
      <c r="AA168" s="113">
        <v>2116</v>
      </c>
      <c r="AB168" s="113">
        <v>186</v>
      </c>
      <c r="AC168" s="113">
        <v>363</v>
      </c>
      <c r="AD168" s="113">
        <v>52</v>
      </c>
      <c r="AE168" s="79"/>
      <c r="AF168" s="79"/>
      <c r="AG168" s="82" t="s">
        <v>307</v>
      </c>
      <c r="AH168" s="80">
        <f t="shared" si="66"/>
        <v>16.556688662267547</v>
      </c>
      <c r="AI168" s="80">
        <f t="shared" si="67"/>
        <v>63.347330533893214</v>
      </c>
      <c r="AJ168" s="80">
        <f t="shared" si="68"/>
        <v>145.65086982603478</v>
      </c>
      <c r="AK168" s="80">
        <f t="shared" si="69"/>
        <v>17.396520695860829</v>
      </c>
      <c r="AL168" s="80">
        <f t="shared" si="70"/>
        <v>50.749850029994001</v>
      </c>
      <c r="AM168" s="80">
        <f t="shared" si="71"/>
        <v>46.790641871625674</v>
      </c>
      <c r="AN168" s="80">
        <f t="shared" si="72"/>
        <v>17.516496700659868</v>
      </c>
      <c r="AO168" s="80">
        <f t="shared" si="73"/>
        <v>23.995200959808042</v>
      </c>
      <c r="AP168" s="80">
        <f t="shared" si="74"/>
        <v>4.9190161967606478</v>
      </c>
      <c r="AQ168" s="80">
        <f t="shared" si="75"/>
        <v>41.751649670065987</v>
      </c>
      <c r="AR168" s="80">
        <f t="shared" si="76"/>
        <v>47.990401919616083</v>
      </c>
      <c r="AS168" s="80">
        <f t="shared" si="77"/>
        <v>6.2387522495500898</v>
      </c>
      <c r="AT168" s="80">
        <f t="shared" si="78"/>
        <v>11.277744451109777</v>
      </c>
      <c r="AU168" s="80">
        <f t="shared" si="79"/>
        <v>3.5992801439712059</v>
      </c>
      <c r="AV168" s="80">
        <f t="shared" si="80"/>
        <v>2.6394721055788839</v>
      </c>
      <c r="AW168" s="80">
        <f t="shared" si="81"/>
        <v>9.7180563887222551</v>
      </c>
      <c r="AX168" s="80">
        <f t="shared" si="82"/>
        <v>95.620875824835025</v>
      </c>
      <c r="AY168" s="80">
        <f t="shared" si="83"/>
        <v>0.8398320335932814</v>
      </c>
      <c r="AZ168" s="80">
        <f t="shared" si="84"/>
        <v>8.8782243551289728</v>
      </c>
      <c r="BA168" s="80">
        <f t="shared" si="85"/>
        <v>5.518896220755849</v>
      </c>
      <c r="BB168" s="80">
        <f t="shared" si="86"/>
        <v>253.86922615476902</v>
      </c>
      <c r="BC168" s="80">
        <f t="shared" si="62"/>
        <v>22.315536892621477</v>
      </c>
      <c r="BD168" s="80">
        <f t="shared" si="63"/>
        <v>43.551289742051587</v>
      </c>
      <c r="BE168" s="80">
        <f t="shared" si="64"/>
        <v>6.2387522495500898</v>
      </c>
      <c r="BF168" s="81"/>
      <c r="BG168" s="81"/>
      <c r="BH168" s="82" t="s">
        <v>307</v>
      </c>
      <c r="BI168" s="80">
        <f t="shared" si="87"/>
        <v>62.07324643078833</v>
      </c>
      <c r="BJ168" s="80">
        <f t="shared" si="87"/>
        <v>8.2435003170577037</v>
      </c>
      <c r="BK168" s="80">
        <f t="shared" si="88"/>
        <v>55.168040583386173</v>
      </c>
      <c r="BL168" s="80">
        <f t="shared" si="89"/>
        <v>61.826252377932782</v>
      </c>
      <c r="BM168" s="80">
        <f t="shared" si="90"/>
        <v>121.36439774630729</v>
      </c>
      <c r="BN168" s="80">
        <f t="shared" si="91"/>
        <v>3.4876347495244135</v>
      </c>
      <c r="BO168" s="80">
        <f t="shared" si="92"/>
        <v>2.6286143447239954</v>
      </c>
      <c r="BP168" s="80">
        <f t="shared" si="65"/>
        <v>7.9183797776762601</v>
      </c>
    </row>
    <row r="169" spans="1:68" s="76" customFormat="1" x14ac:dyDescent="0.25">
      <c r="A169" s="82" t="s">
        <v>310</v>
      </c>
      <c r="B169" s="113">
        <v>4999</v>
      </c>
      <c r="C169" s="113">
        <v>4055</v>
      </c>
      <c r="D169" s="113">
        <v>3998</v>
      </c>
      <c r="E169" s="113">
        <v>3931</v>
      </c>
      <c r="F169" s="113">
        <v>1916</v>
      </c>
      <c r="G169" s="113">
        <v>87</v>
      </c>
      <c r="H169" s="113">
        <v>374</v>
      </c>
      <c r="I169" s="113">
        <v>682</v>
      </c>
      <c r="J169" s="113">
        <v>109</v>
      </c>
      <c r="K169" s="113">
        <v>252</v>
      </c>
      <c r="L169" s="113">
        <v>400</v>
      </c>
      <c r="M169" s="113">
        <v>149</v>
      </c>
      <c r="N169" s="113">
        <v>108</v>
      </c>
      <c r="O169" s="113">
        <v>39</v>
      </c>
      <c r="P169" s="113">
        <v>509</v>
      </c>
      <c r="Q169" s="113">
        <v>241</v>
      </c>
      <c r="R169" s="113">
        <v>40</v>
      </c>
      <c r="S169" s="113">
        <v>39</v>
      </c>
      <c r="T169" s="113">
        <v>10</v>
      </c>
      <c r="U169" s="113">
        <v>24</v>
      </c>
      <c r="V169" s="113">
        <v>47</v>
      </c>
      <c r="W169" s="113">
        <v>734</v>
      </c>
      <c r="X169" s="113">
        <v>18</v>
      </c>
      <c r="Y169" s="113">
        <v>73</v>
      </c>
      <c r="Z169" s="113">
        <v>15</v>
      </c>
      <c r="AA169" s="113">
        <v>1418</v>
      </c>
      <c r="AB169" s="113">
        <v>87</v>
      </c>
      <c r="AC169" s="113">
        <v>241</v>
      </c>
      <c r="AD169" s="113">
        <v>37</v>
      </c>
      <c r="AE169" s="79"/>
      <c r="AF169" s="79"/>
      <c r="AG169" s="82" t="s">
        <v>310</v>
      </c>
      <c r="AH169" s="80">
        <f t="shared" si="66"/>
        <v>17.40348069613923</v>
      </c>
      <c r="AI169" s="80">
        <f t="shared" si="67"/>
        <v>74.81496299259851</v>
      </c>
      <c r="AJ169" s="80">
        <f t="shared" si="68"/>
        <v>136.42728545709144</v>
      </c>
      <c r="AK169" s="80">
        <f t="shared" si="69"/>
        <v>21.804360872174435</v>
      </c>
      <c r="AL169" s="80">
        <f t="shared" si="70"/>
        <v>50.410082016403287</v>
      </c>
      <c r="AM169" s="80">
        <f t="shared" si="71"/>
        <v>80.016003200640128</v>
      </c>
      <c r="AN169" s="80">
        <f t="shared" si="72"/>
        <v>29.805961192238446</v>
      </c>
      <c r="AO169" s="80">
        <f t="shared" si="73"/>
        <v>21.604320864172834</v>
      </c>
      <c r="AP169" s="80">
        <f t="shared" si="74"/>
        <v>7.8015603120624126</v>
      </c>
      <c r="AQ169" s="80">
        <f t="shared" si="75"/>
        <v>101.82036407281456</v>
      </c>
      <c r="AR169" s="80">
        <f t="shared" si="76"/>
        <v>48.209641928385679</v>
      </c>
      <c r="AS169" s="80">
        <f t="shared" si="77"/>
        <v>8.0016003200640125</v>
      </c>
      <c r="AT169" s="80">
        <f t="shared" si="78"/>
        <v>7.8015603120624126</v>
      </c>
      <c r="AU169" s="80">
        <f t="shared" si="79"/>
        <v>2.0004000800160031</v>
      </c>
      <c r="AV169" s="80">
        <f t="shared" si="80"/>
        <v>4.8009601920384073</v>
      </c>
      <c r="AW169" s="80">
        <f t="shared" si="81"/>
        <v>9.4018803760752157</v>
      </c>
      <c r="AX169" s="80">
        <f t="shared" si="82"/>
        <v>146.82936587317462</v>
      </c>
      <c r="AY169" s="80">
        <f t="shared" si="83"/>
        <v>3.6007201440288057</v>
      </c>
      <c r="AZ169" s="80">
        <f t="shared" si="84"/>
        <v>14.602920584116823</v>
      </c>
      <c r="BA169" s="80">
        <f t="shared" si="85"/>
        <v>3.0006001200240044</v>
      </c>
      <c r="BB169" s="80">
        <f t="shared" si="86"/>
        <v>283.65673134626923</v>
      </c>
      <c r="BC169" s="80">
        <f t="shared" si="62"/>
        <v>17.40348069613923</v>
      </c>
      <c r="BD169" s="80">
        <f t="shared" si="63"/>
        <v>48.209641928385679</v>
      </c>
      <c r="BE169" s="80">
        <f t="shared" si="64"/>
        <v>7.4014802960592121</v>
      </c>
      <c r="BF169" s="81"/>
      <c r="BG169" s="81"/>
      <c r="BH169" s="82" t="s">
        <v>310</v>
      </c>
      <c r="BI169" s="80">
        <f t="shared" si="87"/>
        <v>60.280140070035017</v>
      </c>
      <c r="BJ169" s="80">
        <f t="shared" si="87"/>
        <v>10.175527855507505</v>
      </c>
      <c r="BK169" s="80">
        <f t="shared" si="88"/>
        <v>129.48359196133299</v>
      </c>
      <c r="BL169" s="80">
        <f t="shared" si="89"/>
        <v>101.75527855507505</v>
      </c>
      <c r="BM169" s="80">
        <f t="shared" si="90"/>
        <v>181.01109741060421</v>
      </c>
      <c r="BN169" s="80">
        <f t="shared" si="91"/>
        <v>6.1053167133045028</v>
      </c>
      <c r="BO169" s="80">
        <f t="shared" si="92"/>
        <v>9.3945720250521916</v>
      </c>
      <c r="BP169" s="80">
        <f t="shared" si="65"/>
        <v>9.1245376078914919</v>
      </c>
    </row>
    <row r="170" spans="1:68" s="76" customFormat="1" x14ac:dyDescent="0.25">
      <c r="A170" s="82" t="s">
        <v>311</v>
      </c>
      <c r="B170" s="113">
        <v>5341</v>
      </c>
      <c r="C170" s="113">
        <v>4286</v>
      </c>
      <c r="D170" s="113">
        <v>4209</v>
      </c>
      <c r="E170" s="113">
        <v>4141</v>
      </c>
      <c r="F170" s="113">
        <v>1821</v>
      </c>
      <c r="G170" s="113">
        <v>92</v>
      </c>
      <c r="H170" s="113">
        <v>340</v>
      </c>
      <c r="I170" s="113">
        <v>700</v>
      </c>
      <c r="J170" s="113">
        <v>97</v>
      </c>
      <c r="K170" s="113">
        <v>188</v>
      </c>
      <c r="L170" s="113">
        <v>331</v>
      </c>
      <c r="M170" s="113">
        <v>84</v>
      </c>
      <c r="N170" s="113">
        <v>111</v>
      </c>
      <c r="O170" s="113">
        <v>43</v>
      </c>
      <c r="P170" s="113">
        <v>264</v>
      </c>
      <c r="Q170" s="113">
        <v>254</v>
      </c>
      <c r="R170" s="113">
        <v>45</v>
      </c>
      <c r="S170" s="113">
        <v>60</v>
      </c>
      <c r="T170" s="113">
        <v>12</v>
      </c>
      <c r="U170" s="113">
        <v>45</v>
      </c>
      <c r="V170" s="113">
        <v>48</v>
      </c>
      <c r="W170" s="113">
        <v>576</v>
      </c>
      <c r="X170" s="113">
        <v>9</v>
      </c>
      <c r="Y170" s="113">
        <v>69</v>
      </c>
      <c r="Z170" s="113">
        <v>8</v>
      </c>
      <c r="AA170" s="113">
        <v>1304</v>
      </c>
      <c r="AB170" s="113">
        <v>80</v>
      </c>
      <c r="AC170" s="113">
        <v>293</v>
      </c>
      <c r="AD170" s="113">
        <v>43</v>
      </c>
      <c r="AE170" s="79"/>
      <c r="AF170" s="79"/>
      <c r="AG170" s="82" t="s">
        <v>311</v>
      </c>
      <c r="AH170" s="80">
        <f t="shared" si="66"/>
        <v>17.225238719340947</v>
      </c>
      <c r="AI170" s="80">
        <f t="shared" si="67"/>
        <v>63.658490919303503</v>
      </c>
      <c r="AJ170" s="80">
        <f t="shared" si="68"/>
        <v>131.06159895150722</v>
      </c>
      <c r="AK170" s="80">
        <f t="shared" si="69"/>
        <v>18.161392997566001</v>
      </c>
      <c r="AL170" s="80">
        <f t="shared" si="70"/>
        <v>35.199400861261935</v>
      </c>
      <c r="AM170" s="80">
        <f t="shared" si="71"/>
        <v>61.973413218498415</v>
      </c>
      <c r="AN170" s="80">
        <f t="shared" si="72"/>
        <v>15.727391874180864</v>
      </c>
      <c r="AO170" s="80">
        <f t="shared" si="73"/>
        <v>20.782624976596143</v>
      </c>
      <c r="AP170" s="80">
        <f t="shared" si="74"/>
        <v>8.050926792735444</v>
      </c>
      <c r="AQ170" s="80">
        <f t="shared" si="75"/>
        <v>49.428945890282719</v>
      </c>
      <c r="AR170" s="80">
        <f t="shared" si="76"/>
        <v>47.556637333832612</v>
      </c>
      <c r="AS170" s="80">
        <f t="shared" si="77"/>
        <v>8.425388504025463</v>
      </c>
      <c r="AT170" s="80">
        <f t="shared" si="78"/>
        <v>11.233851338700617</v>
      </c>
      <c r="AU170" s="80">
        <f t="shared" si="79"/>
        <v>2.2467702677401236</v>
      </c>
      <c r="AV170" s="80">
        <f t="shared" si="80"/>
        <v>8.425388504025463</v>
      </c>
      <c r="AW170" s="80">
        <f t="shared" si="81"/>
        <v>8.9870810709604942</v>
      </c>
      <c r="AX170" s="80">
        <f t="shared" si="82"/>
        <v>107.84497285152592</v>
      </c>
      <c r="AY170" s="80">
        <f t="shared" si="83"/>
        <v>1.6850777008050926</v>
      </c>
      <c r="AZ170" s="80">
        <f t="shared" si="84"/>
        <v>12.918929039505711</v>
      </c>
      <c r="BA170" s="80">
        <f t="shared" si="85"/>
        <v>1.4978468451600826</v>
      </c>
      <c r="BB170" s="80">
        <f t="shared" si="86"/>
        <v>244.14903576109342</v>
      </c>
      <c r="BC170" s="80">
        <f t="shared" si="62"/>
        <v>14.978468451600824</v>
      </c>
      <c r="BD170" s="80">
        <f t="shared" si="63"/>
        <v>54.858640703988016</v>
      </c>
      <c r="BE170" s="80">
        <f t="shared" si="64"/>
        <v>8.050926792735444</v>
      </c>
      <c r="BF170" s="81"/>
      <c r="BG170" s="81"/>
      <c r="BH170" s="82" t="s">
        <v>311</v>
      </c>
      <c r="BI170" s="80">
        <f t="shared" si="87"/>
        <v>60.346875742456639</v>
      </c>
      <c r="BJ170" s="80">
        <f t="shared" si="87"/>
        <v>10.866940352571842</v>
      </c>
      <c r="BK170" s="80">
        <f t="shared" si="88"/>
        <v>63.752716735088143</v>
      </c>
      <c r="BL170" s="80">
        <f t="shared" si="89"/>
        <v>79.932383482250671</v>
      </c>
      <c r="BM170" s="80">
        <f t="shared" si="90"/>
        <v>134.39104059729351</v>
      </c>
      <c r="BN170" s="80">
        <f t="shared" si="91"/>
        <v>10.866940352571842</v>
      </c>
      <c r="BO170" s="80">
        <f t="shared" si="92"/>
        <v>4.9423393739703458</v>
      </c>
      <c r="BP170" s="80">
        <f t="shared" si="65"/>
        <v>10.032664489034065</v>
      </c>
    </row>
    <row r="171" spans="1:68" s="76" customFormat="1" x14ac:dyDescent="0.25">
      <c r="A171" s="82" t="s">
        <v>312</v>
      </c>
      <c r="B171" s="113">
        <v>12008</v>
      </c>
      <c r="C171" s="113">
        <v>9690</v>
      </c>
      <c r="D171" s="113">
        <v>9518</v>
      </c>
      <c r="E171" s="113">
        <v>9374</v>
      </c>
      <c r="F171" s="113">
        <v>4345</v>
      </c>
      <c r="G171" s="113">
        <v>183</v>
      </c>
      <c r="H171" s="113">
        <v>622</v>
      </c>
      <c r="I171" s="113">
        <v>1687</v>
      </c>
      <c r="J171" s="113">
        <v>265</v>
      </c>
      <c r="K171" s="113">
        <v>499</v>
      </c>
      <c r="L171" s="113">
        <v>493</v>
      </c>
      <c r="M171" s="113">
        <v>206</v>
      </c>
      <c r="N171" s="113">
        <v>321</v>
      </c>
      <c r="O171" s="113">
        <v>64</v>
      </c>
      <c r="P171" s="113">
        <v>366</v>
      </c>
      <c r="Q171" s="113">
        <v>613</v>
      </c>
      <c r="R171" s="113">
        <v>122</v>
      </c>
      <c r="S171" s="113">
        <v>83</v>
      </c>
      <c r="T171" s="113">
        <v>14</v>
      </c>
      <c r="U171" s="113">
        <v>88</v>
      </c>
      <c r="V171" s="113">
        <v>101</v>
      </c>
      <c r="W171" s="113">
        <v>1190</v>
      </c>
      <c r="X171" s="113">
        <v>35</v>
      </c>
      <c r="Y171" s="113">
        <v>149</v>
      </c>
      <c r="Z171" s="113">
        <v>58</v>
      </c>
      <c r="AA171" s="113">
        <v>3011</v>
      </c>
      <c r="AB171" s="113">
        <v>202</v>
      </c>
      <c r="AC171" s="113">
        <v>661</v>
      </c>
      <c r="AD171" s="113">
        <v>94</v>
      </c>
      <c r="AE171" s="79"/>
      <c r="AF171" s="79"/>
      <c r="AG171" s="82" t="s">
        <v>312</v>
      </c>
      <c r="AH171" s="80">
        <f t="shared" si="66"/>
        <v>15.239840106595603</v>
      </c>
      <c r="AI171" s="80">
        <f t="shared" si="67"/>
        <v>51.798800799467017</v>
      </c>
      <c r="AJ171" s="80">
        <f t="shared" si="68"/>
        <v>140.48967355096605</v>
      </c>
      <c r="AK171" s="80">
        <f t="shared" si="69"/>
        <v>22.068620919387072</v>
      </c>
      <c r="AL171" s="80">
        <f t="shared" si="70"/>
        <v>41.555629580279813</v>
      </c>
      <c r="AM171" s="80">
        <f t="shared" si="71"/>
        <v>41.055962691538973</v>
      </c>
      <c r="AN171" s="80">
        <f t="shared" si="72"/>
        <v>17.155229846768819</v>
      </c>
      <c r="AO171" s="80">
        <f t="shared" si="73"/>
        <v>26.732178547634909</v>
      </c>
      <c r="AP171" s="80">
        <f t="shared" si="74"/>
        <v>5.3297801465689538</v>
      </c>
      <c r="AQ171" s="80">
        <f t="shared" si="75"/>
        <v>30.479680213191205</v>
      </c>
      <c r="AR171" s="80">
        <f t="shared" si="76"/>
        <v>51.049300466355767</v>
      </c>
      <c r="AS171" s="80">
        <f t="shared" si="77"/>
        <v>10.159893404397069</v>
      </c>
      <c r="AT171" s="80">
        <f t="shared" si="78"/>
        <v>6.9120586275816125</v>
      </c>
      <c r="AU171" s="80">
        <f t="shared" si="79"/>
        <v>1.1658894070619585</v>
      </c>
      <c r="AV171" s="80">
        <f t="shared" si="80"/>
        <v>7.3284477015323111</v>
      </c>
      <c r="AW171" s="80">
        <f t="shared" si="81"/>
        <v>8.4110592938041311</v>
      </c>
      <c r="AX171" s="80">
        <f t="shared" si="82"/>
        <v>99.100599600266492</v>
      </c>
      <c r="AY171" s="80">
        <f t="shared" si="83"/>
        <v>2.9147235176548967</v>
      </c>
      <c r="AZ171" s="80">
        <f t="shared" si="84"/>
        <v>12.408394403730846</v>
      </c>
      <c r="BA171" s="80">
        <f t="shared" si="85"/>
        <v>4.8301132578281143</v>
      </c>
      <c r="BB171" s="80">
        <f t="shared" si="86"/>
        <v>250.74950033311129</v>
      </c>
      <c r="BC171" s="80">
        <f t="shared" si="62"/>
        <v>16.822118587608262</v>
      </c>
      <c r="BD171" s="80">
        <f t="shared" si="63"/>
        <v>55.046635576282476</v>
      </c>
      <c r="BE171" s="80">
        <f t="shared" si="64"/>
        <v>7.8281145902731506</v>
      </c>
      <c r="BF171" s="81"/>
      <c r="BG171" s="81"/>
      <c r="BH171" s="82" t="s">
        <v>312</v>
      </c>
      <c r="BI171" s="80">
        <f t="shared" si="87"/>
        <v>64.404286614835044</v>
      </c>
      <c r="BJ171" s="80">
        <f t="shared" si="87"/>
        <v>13.014721570300832</v>
      </c>
      <c r="BK171" s="80">
        <f t="shared" si="88"/>
        <v>39.044164710902493</v>
      </c>
      <c r="BL171" s="80">
        <f t="shared" si="89"/>
        <v>52.59227650949434</v>
      </c>
      <c r="BM171" s="80">
        <f t="shared" si="90"/>
        <v>122.80701754385964</v>
      </c>
      <c r="BN171" s="80">
        <f t="shared" si="91"/>
        <v>9.3876680179219125</v>
      </c>
      <c r="BO171" s="80">
        <f t="shared" si="92"/>
        <v>8.0552359033371701</v>
      </c>
      <c r="BP171" s="80">
        <f t="shared" si="65"/>
        <v>9.7007223942208451</v>
      </c>
    </row>
    <row r="172" spans="1:68" s="76" customFormat="1" x14ac:dyDescent="0.25">
      <c r="A172" s="82" t="s">
        <v>313</v>
      </c>
      <c r="B172" s="113">
        <v>10276</v>
      </c>
      <c r="C172" s="113">
        <v>8336</v>
      </c>
      <c r="D172" s="113">
        <v>8216</v>
      </c>
      <c r="E172" s="113">
        <v>8094</v>
      </c>
      <c r="F172" s="113">
        <v>3831</v>
      </c>
      <c r="G172" s="113">
        <v>206</v>
      </c>
      <c r="H172" s="113">
        <v>709</v>
      </c>
      <c r="I172" s="113">
        <v>1653</v>
      </c>
      <c r="J172" s="113">
        <v>208</v>
      </c>
      <c r="K172" s="113">
        <v>478</v>
      </c>
      <c r="L172" s="113">
        <v>555</v>
      </c>
      <c r="M172" s="113">
        <v>196</v>
      </c>
      <c r="N172" s="113">
        <v>280</v>
      </c>
      <c r="O172" s="113">
        <v>58</v>
      </c>
      <c r="P172" s="113">
        <v>157</v>
      </c>
      <c r="Q172" s="113">
        <v>498</v>
      </c>
      <c r="R172" s="113">
        <v>77</v>
      </c>
      <c r="S172" s="113">
        <v>94</v>
      </c>
      <c r="T172" s="113">
        <v>7</v>
      </c>
      <c r="U172" s="113">
        <v>54</v>
      </c>
      <c r="V172" s="113">
        <v>105</v>
      </c>
      <c r="W172" s="113">
        <v>1174</v>
      </c>
      <c r="X172" s="113">
        <v>45</v>
      </c>
      <c r="Y172" s="113">
        <v>141</v>
      </c>
      <c r="Z172" s="113">
        <v>6</v>
      </c>
      <c r="AA172" s="113">
        <v>2772</v>
      </c>
      <c r="AB172" s="113">
        <v>194</v>
      </c>
      <c r="AC172" s="113">
        <v>489</v>
      </c>
      <c r="AD172" s="113">
        <v>70</v>
      </c>
      <c r="AE172" s="79"/>
      <c r="AF172" s="79"/>
      <c r="AG172" s="82" t="s">
        <v>313</v>
      </c>
      <c r="AH172" s="80">
        <f t="shared" si="66"/>
        <v>20.046710782405604</v>
      </c>
      <c r="AI172" s="80">
        <f t="shared" si="67"/>
        <v>68.995718178279489</v>
      </c>
      <c r="AJ172" s="80">
        <f t="shared" si="68"/>
        <v>160.86025690930322</v>
      </c>
      <c r="AK172" s="80">
        <f t="shared" si="69"/>
        <v>20.241339042428962</v>
      </c>
      <c r="AL172" s="80">
        <f t="shared" si="70"/>
        <v>46.516154145581936</v>
      </c>
      <c r="AM172" s="80">
        <f t="shared" si="71"/>
        <v>54.009342156481125</v>
      </c>
      <c r="AN172" s="80">
        <f t="shared" si="72"/>
        <v>19.073569482288828</v>
      </c>
      <c r="AO172" s="80">
        <f t="shared" si="73"/>
        <v>27.247956403269754</v>
      </c>
      <c r="AP172" s="80">
        <f t="shared" si="74"/>
        <v>5.6442195406773061</v>
      </c>
      <c r="AQ172" s="80">
        <f t="shared" si="75"/>
        <v>15.278318411833398</v>
      </c>
      <c r="AR172" s="80">
        <f t="shared" si="76"/>
        <v>48.462436745815488</v>
      </c>
      <c r="AS172" s="80">
        <f t="shared" si="77"/>
        <v>7.493188010899182</v>
      </c>
      <c r="AT172" s="80">
        <f t="shared" si="78"/>
        <v>9.1475282210977031</v>
      </c>
      <c r="AU172" s="80">
        <f t="shared" si="79"/>
        <v>0.68119891008174382</v>
      </c>
      <c r="AV172" s="80">
        <f t="shared" si="80"/>
        <v>5.2549630206305959</v>
      </c>
      <c r="AW172" s="80">
        <f t="shared" si="81"/>
        <v>10.217983651226158</v>
      </c>
      <c r="AX172" s="80">
        <f t="shared" si="82"/>
        <v>114.24678863370961</v>
      </c>
      <c r="AY172" s="80">
        <f t="shared" si="83"/>
        <v>4.3791358505254969</v>
      </c>
      <c r="AZ172" s="80">
        <f t="shared" si="84"/>
        <v>13.721292331646556</v>
      </c>
      <c r="BA172" s="80">
        <f t="shared" si="85"/>
        <v>0.58388478007006617</v>
      </c>
      <c r="BB172" s="80">
        <f t="shared" si="86"/>
        <v>269.75476839237058</v>
      </c>
      <c r="BC172" s="80">
        <f t="shared" si="62"/>
        <v>18.878941222265475</v>
      </c>
      <c r="BD172" s="80">
        <f t="shared" si="63"/>
        <v>47.586609575710391</v>
      </c>
      <c r="BE172" s="80">
        <f t="shared" si="64"/>
        <v>6.8119891008174385</v>
      </c>
      <c r="BF172" s="81"/>
      <c r="BG172" s="81"/>
      <c r="BH172" s="82" t="s">
        <v>313</v>
      </c>
      <c r="BI172" s="80">
        <f t="shared" si="87"/>
        <v>60.613437195715676</v>
      </c>
      <c r="BJ172" s="80">
        <f t="shared" si="87"/>
        <v>9.5132196688905371</v>
      </c>
      <c r="BK172" s="80">
        <f t="shared" si="88"/>
        <v>19.39708425994564</v>
      </c>
      <c r="BL172" s="80">
        <f t="shared" si="89"/>
        <v>68.569310600444766</v>
      </c>
      <c r="BM172" s="80">
        <f t="shared" si="90"/>
        <v>140.83493282149712</v>
      </c>
      <c r="BN172" s="80">
        <f t="shared" si="91"/>
        <v>6.6716085989621936</v>
      </c>
      <c r="BO172" s="80">
        <f t="shared" si="92"/>
        <v>11.746280344557558</v>
      </c>
      <c r="BP172" s="80">
        <f t="shared" si="65"/>
        <v>8.3973128598848383</v>
      </c>
    </row>
    <row r="173" spans="1:68" s="76" customFormat="1" x14ac:dyDescent="0.25">
      <c r="A173" s="82" t="s">
        <v>314</v>
      </c>
      <c r="B173" s="113">
        <v>6093</v>
      </c>
      <c r="C173" s="113">
        <v>4819</v>
      </c>
      <c r="D173" s="113">
        <v>4741</v>
      </c>
      <c r="E173" s="113">
        <v>4681</v>
      </c>
      <c r="F173" s="113">
        <v>2135</v>
      </c>
      <c r="G173" s="113">
        <v>69</v>
      </c>
      <c r="H173" s="113">
        <v>300</v>
      </c>
      <c r="I173" s="113">
        <v>764</v>
      </c>
      <c r="J173" s="113">
        <v>121</v>
      </c>
      <c r="K173" s="113">
        <v>262</v>
      </c>
      <c r="L173" s="113">
        <v>296</v>
      </c>
      <c r="M173" s="113">
        <v>71</v>
      </c>
      <c r="N173" s="113">
        <v>174</v>
      </c>
      <c r="O173" s="113">
        <v>21</v>
      </c>
      <c r="P173" s="113">
        <v>405</v>
      </c>
      <c r="Q173" s="113">
        <v>273</v>
      </c>
      <c r="R173" s="113">
        <v>54</v>
      </c>
      <c r="S173" s="113">
        <v>37</v>
      </c>
      <c r="T173" s="113">
        <v>3</v>
      </c>
      <c r="U173" s="113">
        <v>22</v>
      </c>
      <c r="V173" s="113">
        <v>42</v>
      </c>
      <c r="W173" s="113">
        <v>661</v>
      </c>
      <c r="X173" s="113">
        <v>6</v>
      </c>
      <c r="Y173" s="113">
        <v>55</v>
      </c>
      <c r="Z173" s="113">
        <v>4</v>
      </c>
      <c r="AA173" s="113">
        <v>1434</v>
      </c>
      <c r="AB173" s="113">
        <v>138</v>
      </c>
      <c r="AC173" s="113">
        <v>252</v>
      </c>
      <c r="AD173" s="113">
        <v>51</v>
      </c>
      <c r="AE173" s="79"/>
      <c r="AF173" s="79"/>
      <c r="AG173" s="82" t="s">
        <v>314</v>
      </c>
      <c r="AH173" s="80">
        <f t="shared" si="66"/>
        <v>11.324470704086657</v>
      </c>
      <c r="AI173" s="80">
        <f t="shared" si="67"/>
        <v>49.236829148202858</v>
      </c>
      <c r="AJ173" s="80">
        <f t="shared" si="68"/>
        <v>125.38979156408995</v>
      </c>
      <c r="AK173" s="80">
        <f t="shared" si="69"/>
        <v>19.858854423108486</v>
      </c>
      <c r="AL173" s="80">
        <f t="shared" si="70"/>
        <v>43.000164122763827</v>
      </c>
      <c r="AM173" s="80">
        <f t="shared" si="71"/>
        <v>48.580338092893484</v>
      </c>
      <c r="AN173" s="80">
        <f t="shared" si="72"/>
        <v>11.652716231741342</v>
      </c>
      <c r="AO173" s="80">
        <f t="shared" si="73"/>
        <v>28.557360905957655</v>
      </c>
      <c r="AP173" s="80">
        <f t="shared" si="74"/>
        <v>3.4465780403741997</v>
      </c>
      <c r="AQ173" s="80">
        <f t="shared" si="75"/>
        <v>66.469719350073859</v>
      </c>
      <c r="AR173" s="80">
        <f t="shared" si="76"/>
        <v>44.805514524864599</v>
      </c>
      <c r="AS173" s="80">
        <f t="shared" si="77"/>
        <v>8.862629246676514</v>
      </c>
      <c r="AT173" s="80">
        <f t="shared" si="78"/>
        <v>6.0725422616116855</v>
      </c>
      <c r="AU173" s="80">
        <f t="shared" si="79"/>
        <v>0.4923682914820286</v>
      </c>
      <c r="AV173" s="80">
        <f t="shared" si="80"/>
        <v>3.6107008042015427</v>
      </c>
      <c r="AW173" s="80">
        <f t="shared" si="81"/>
        <v>6.8931560807483994</v>
      </c>
      <c r="AX173" s="80">
        <f t="shared" si="82"/>
        <v>108.48514688987362</v>
      </c>
      <c r="AY173" s="80">
        <f t="shared" si="83"/>
        <v>0.98473658296405719</v>
      </c>
      <c r="AZ173" s="80">
        <f t="shared" si="84"/>
        <v>9.0267520105038574</v>
      </c>
      <c r="BA173" s="80">
        <f t="shared" si="85"/>
        <v>0.65649105530937135</v>
      </c>
      <c r="BB173" s="80">
        <f t="shared" si="86"/>
        <v>235.35204332840965</v>
      </c>
      <c r="BC173" s="80">
        <f t="shared" si="62"/>
        <v>22.648941408173314</v>
      </c>
      <c r="BD173" s="80">
        <f t="shared" si="63"/>
        <v>41.3589364844904</v>
      </c>
      <c r="BE173" s="80">
        <f t="shared" si="64"/>
        <v>8.3702609551944853</v>
      </c>
      <c r="BF173" s="81"/>
      <c r="BG173" s="81"/>
      <c r="BH173" s="82" t="s">
        <v>314</v>
      </c>
      <c r="BI173" s="80">
        <f t="shared" si="87"/>
        <v>57.582788441257115</v>
      </c>
      <c r="BJ173" s="80">
        <f t="shared" si="87"/>
        <v>11.535996581926939</v>
      </c>
      <c r="BK173" s="80">
        <f t="shared" si="88"/>
        <v>86.51997436445204</v>
      </c>
      <c r="BL173" s="80">
        <f t="shared" si="89"/>
        <v>63.23435163426619</v>
      </c>
      <c r="BM173" s="80">
        <f t="shared" si="90"/>
        <v>137.16538700975306</v>
      </c>
      <c r="BN173" s="80">
        <f t="shared" si="91"/>
        <v>4.6998504593035673</v>
      </c>
      <c r="BO173" s="80">
        <f t="shared" si="92"/>
        <v>2.810304449648712</v>
      </c>
      <c r="BP173" s="80">
        <f t="shared" si="65"/>
        <v>10.583108528740404</v>
      </c>
    </row>
    <row r="174" spans="1:68" s="76" customFormat="1" x14ac:dyDescent="0.25">
      <c r="A174" s="82" t="s">
        <v>315</v>
      </c>
      <c r="B174" s="113">
        <v>2847</v>
      </c>
      <c r="C174" s="113">
        <v>2405</v>
      </c>
      <c r="D174" s="113">
        <v>2368</v>
      </c>
      <c r="E174" s="113">
        <v>2336</v>
      </c>
      <c r="F174" s="113">
        <v>1283</v>
      </c>
      <c r="G174" s="113">
        <v>60</v>
      </c>
      <c r="H174" s="113">
        <v>176</v>
      </c>
      <c r="I174" s="113">
        <v>479</v>
      </c>
      <c r="J174" s="113">
        <v>81</v>
      </c>
      <c r="K174" s="113">
        <v>111</v>
      </c>
      <c r="L174" s="113">
        <v>154</v>
      </c>
      <c r="M174" s="113">
        <v>63</v>
      </c>
      <c r="N174" s="113">
        <v>86</v>
      </c>
      <c r="O174" s="113">
        <v>6</v>
      </c>
      <c r="P174" s="113">
        <v>38</v>
      </c>
      <c r="Q174" s="113">
        <v>204</v>
      </c>
      <c r="R174" s="113">
        <v>24</v>
      </c>
      <c r="S174" s="113">
        <v>29</v>
      </c>
      <c r="T174" s="113">
        <v>9</v>
      </c>
      <c r="U174" s="113">
        <v>10</v>
      </c>
      <c r="V174" s="113">
        <v>16</v>
      </c>
      <c r="W174" s="113">
        <v>385</v>
      </c>
      <c r="X174" s="113">
        <v>9</v>
      </c>
      <c r="Y174" s="113">
        <v>34</v>
      </c>
      <c r="Z174" s="113">
        <v>6</v>
      </c>
      <c r="AA174" s="113">
        <v>810</v>
      </c>
      <c r="AB174" s="113">
        <v>43</v>
      </c>
      <c r="AC174" s="113">
        <v>155</v>
      </c>
      <c r="AD174" s="113">
        <v>22</v>
      </c>
      <c r="AE174" s="79"/>
      <c r="AF174" s="79"/>
      <c r="AG174" s="82" t="s">
        <v>315</v>
      </c>
      <c r="AH174" s="80">
        <f t="shared" si="66"/>
        <v>21.074815595363539</v>
      </c>
      <c r="AI174" s="80">
        <f t="shared" si="67"/>
        <v>61.819459079733051</v>
      </c>
      <c r="AJ174" s="80">
        <f t="shared" si="68"/>
        <v>168.24727783631894</v>
      </c>
      <c r="AK174" s="80">
        <f t="shared" si="69"/>
        <v>28.451001053740779</v>
      </c>
      <c r="AL174" s="80">
        <f t="shared" si="70"/>
        <v>38.988408851422555</v>
      </c>
      <c r="AM174" s="80">
        <f t="shared" si="71"/>
        <v>54.092026694766417</v>
      </c>
      <c r="AN174" s="80">
        <f t="shared" si="72"/>
        <v>22.128556375131719</v>
      </c>
      <c r="AO174" s="80">
        <f t="shared" si="73"/>
        <v>30.207235686687742</v>
      </c>
      <c r="AP174" s="80">
        <f t="shared" si="74"/>
        <v>2.1074815595363541</v>
      </c>
      <c r="AQ174" s="80">
        <f t="shared" si="75"/>
        <v>13.347383210396909</v>
      </c>
      <c r="AR174" s="80">
        <f t="shared" si="76"/>
        <v>71.654373024236037</v>
      </c>
      <c r="AS174" s="80">
        <f t="shared" si="77"/>
        <v>8.4299262381454163</v>
      </c>
      <c r="AT174" s="80">
        <f t="shared" si="78"/>
        <v>10.186160871092378</v>
      </c>
      <c r="AU174" s="80">
        <f t="shared" si="79"/>
        <v>3.1612223393045311</v>
      </c>
      <c r="AV174" s="80">
        <f t="shared" si="80"/>
        <v>3.5124692658939236</v>
      </c>
      <c r="AW174" s="80">
        <f t="shared" si="81"/>
        <v>5.6199508254302772</v>
      </c>
      <c r="AX174" s="80">
        <f t="shared" si="82"/>
        <v>135.23006673691606</v>
      </c>
      <c r="AY174" s="80">
        <f t="shared" si="83"/>
        <v>3.1612223393045311</v>
      </c>
      <c r="AZ174" s="80">
        <f t="shared" si="84"/>
        <v>11.942395504039339</v>
      </c>
      <c r="BA174" s="80">
        <f t="shared" si="85"/>
        <v>2.1074815595363541</v>
      </c>
      <c r="BB174" s="80">
        <f t="shared" si="86"/>
        <v>284.51001053740782</v>
      </c>
      <c r="BC174" s="80">
        <f t="shared" si="62"/>
        <v>15.103617843343871</v>
      </c>
      <c r="BD174" s="80">
        <f t="shared" si="63"/>
        <v>54.443273621355814</v>
      </c>
      <c r="BE174" s="80">
        <f t="shared" si="64"/>
        <v>7.7274323849666313</v>
      </c>
      <c r="BF174" s="81"/>
      <c r="BG174" s="81"/>
      <c r="BH174" s="82" t="s">
        <v>315</v>
      </c>
      <c r="BI174" s="80">
        <f t="shared" si="87"/>
        <v>86.148648648648646</v>
      </c>
      <c r="BJ174" s="80">
        <f t="shared" si="87"/>
        <v>10.273972602739725</v>
      </c>
      <c r="BK174" s="80">
        <f t="shared" si="88"/>
        <v>16.267123287671232</v>
      </c>
      <c r="BL174" s="80">
        <f t="shared" si="89"/>
        <v>65.924657534246577</v>
      </c>
      <c r="BM174" s="80">
        <f t="shared" si="90"/>
        <v>160.0831600831601</v>
      </c>
      <c r="BN174" s="80">
        <f t="shared" si="91"/>
        <v>4.2808219178082192</v>
      </c>
      <c r="BO174" s="80">
        <f t="shared" si="92"/>
        <v>7.0148090413094311</v>
      </c>
      <c r="BP174" s="80">
        <f t="shared" si="65"/>
        <v>9.147609147609149</v>
      </c>
    </row>
    <row r="175" spans="1:68" s="76" customFormat="1" x14ac:dyDescent="0.25">
      <c r="A175" s="82" t="s">
        <v>316</v>
      </c>
      <c r="B175" s="113">
        <v>7271</v>
      </c>
      <c r="C175" s="113">
        <v>6021</v>
      </c>
      <c r="D175" s="113">
        <v>5916</v>
      </c>
      <c r="E175" s="113">
        <v>5819</v>
      </c>
      <c r="F175" s="113">
        <v>2782</v>
      </c>
      <c r="G175" s="113">
        <v>130</v>
      </c>
      <c r="H175" s="113">
        <v>482</v>
      </c>
      <c r="I175" s="113">
        <v>894</v>
      </c>
      <c r="J175" s="113">
        <v>110</v>
      </c>
      <c r="K175" s="113">
        <v>307</v>
      </c>
      <c r="L175" s="113">
        <v>312</v>
      </c>
      <c r="M175" s="113">
        <v>190</v>
      </c>
      <c r="N175" s="113">
        <v>148</v>
      </c>
      <c r="O175" s="113">
        <v>41</v>
      </c>
      <c r="P175" s="113">
        <v>206</v>
      </c>
      <c r="Q175" s="113">
        <v>328</v>
      </c>
      <c r="R175" s="113">
        <v>67</v>
      </c>
      <c r="S175" s="113">
        <v>66</v>
      </c>
      <c r="T175" s="113">
        <v>5</v>
      </c>
      <c r="U175" s="113">
        <v>49</v>
      </c>
      <c r="V175" s="113">
        <v>103</v>
      </c>
      <c r="W175" s="113">
        <v>696</v>
      </c>
      <c r="X175" s="113">
        <v>13</v>
      </c>
      <c r="Y175" s="113">
        <v>71</v>
      </c>
      <c r="Z175" s="113">
        <v>29</v>
      </c>
      <c r="AA175" s="113">
        <v>1839</v>
      </c>
      <c r="AB175" s="113">
        <v>159</v>
      </c>
      <c r="AC175" s="113">
        <v>415</v>
      </c>
      <c r="AD175" s="113">
        <v>50</v>
      </c>
      <c r="AE175" s="79"/>
      <c r="AF175" s="79"/>
      <c r="AG175" s="82" t="s">
        <v>316</v>
      </c>
      <c r="AH175" s="80">
        <f t="shared" si="66"/>
        <v>17.879246321001236</v>
      </c>
      <c r="AI175" s="80">
        <f t="shared" si="67"/>
        <v>66.290744051712281</v>
      </c>
      <c r="AJ175" s="80">
        <f t="shared" si="68"/>
        <v>122.95420162288544</v>
      </c>
      <c r="AK175" s="80">
        <f t="shared" si="69"/>
        <v>15.128593040847202</v>
      </c>
      <c r="AL175" s="80">
        <f t="shared" si="70"/>
        <v>42.222527850364465</v>
      </c>
      <c r="AM175" s="80">
        <f t="shared" si="71"/>
        <v>42.910191170402967</v>
      </c>
      <c r="AN175" s="80">
        <f t="shared" si="72"/>
        <v>26.131206161463346</v>
      </c>
      <c r="AO175" s="80">
        <f t="shared" si="73"/>
        <v>20.354834273139872</v>
      </c>
      <c r="AP175" s="80">
        <f t="shared" si="74"/>
        <v>5.6388392243157748</v>
      </c>
      <c r="AQ175" s="80">
        <f t="shared" si="75"/>
        <v>28.331728785586577</v>
      </c>
      <c r="AR175" s="80">
        <f t="shared" si="76"/>
        <v>45.110713794526198</v>
      </c>
      <c r="AS175" s="80">
        <f t="shared" si="77"/>
        <v>9.214688488516023</v>
      </c>
      <c r="AT175" s="80">
        <f t="shared" si="78"/>
        <v>9.0771558245083206</v>
      </c>
      <c r="AU175" s="80">
        <f t="shared" si="79"/>
        <v>0.68766332003850916</v>
      </c>
      <c r="AV175" s="80">
        <f t="shared" si="80"/>
        <v>6.7391005363773901</v>
      </c>
      <c r="AW175" s="80">
        <f t="shared" si="81"/>
        <v>14.165864392793289</v>
      </c>
      <c r="AX175" s="80">
        <f t="shared" si="82"/>
        <v>95.722734149360477</v>
      </c>
      <c r="AY175" s="80">
        <f t="shared" si="83"/>
        <v>1.7879246321001236</v>
      </c>
      <c r="AZ175" s="80">
        <f t="shared" si="84"/>
        <v>9.7648191445468306</v>
      </c>
      <c r="BA175" s="80">
        <f t="shared" si="85"/>
        <v>3.9884472562233535</v>
      </c>
      <c r="BB175" s="80">
        <f t="shared" si="86"/>
        <v>252.92256911016364</v>
      </c>
      <c r="BC175" s="80">
        <f t="shared" si="62"/>
        <v>21.867693577224593</v>
      </c>
      <c r="BD175" s="80">
        <f t="shared" si="63"/>
        <v>57.076055563196263</v>
      </c>
      <c r="BE175" s="80">
        <f t="shared" si="64"/>
        <v>6.8766332003850916</v>
      </c>
      <c r="BF175" s="81"/>
      <c r="BG175" s="81"/>
      <c r="BH175" s="82" t="s">
        <v>316</v>
      </c>
      <c r="BI175" s="80">
        <f t="shared" si="87"/>
        <v>55.442866801893167</v>
      </c>
      <c r="BJ175" s="80">
        <f t="shared" si="87"/>
        <v>11.51400584292834</v>
      </c>
      <c r="BK175" s="80">
        <f t="shared" si="88"/>
        <v>35.401271696167726</v>
      </c>
      <c r="BL175" s="80">
        <f t="shared" si="89"/>
        <v>53.617460044681216</v>
      </c>
      <c r="BM175" s="80">
        <f t="shared" si="90"/>
        <v>115.59541604384654</v>
      </c>
      <c r="BN175" s="80">
        <f t="shared" si="91"/>
        <v>8.4206908403505754</v>
      </c>
      <c r="BO175" s="80">
        <f t="shared" si="92"/>
        <v>4.6728971962616823</v>
      </c>
      <c r="BP175" s="80">
        <f t="shared" si="65"/>
        <v>8.3042683939544926</v>
      </c>
    </row>
    <row r="176" spans="1:68" s="76" customFormat="1" x14ac:dyDescent="0.25">
      <c r="A176" s="82" t="s">
        <v>317</v>
      </c>
      <c r="B176" s="113">
        <v>5825</v>
      </c>
      <c r="C176" s="113">
        <v>4559</v>
      </c>
      <c r="D176" s="113">
        <v>4483</v>
      </c>
      <c r="E176" s="113">
        <v>4403</v>
      </c>
      <c r="F176" s="113">
        <v>1954</v>
      </c>
      <c r="G176" s="113">
        <v>84</v>
      </c>
      <c r="H176" s="113">
        <v>258</v>
      </c>
      <c r="I176" s="113">
        <v>728</v>
      </c>
      <c r="J176" s="113">
        <v>129</v>
      </c>
      <c r="K176" s="113">
        <v>238</v>
      </c>
      <c r="L176" s="113">
        <v>248</v>
      </c>
      <c r="M176" s="113">
        <v>66</v>
      </c>
      <c r="N176" s="113">
        <v>142</v>
      </c>
      <c r="O176" s="113">
        <v>60</v>
      </c>
      <c r="P176" s="113">
        <v>281</v>
      </c>
      <c r="Q176" s="113">
        <v>217</v>
      </c>
      <c r="R176" s="113">
        <v>34</v>
      </c>
      <c r="S176" s="113">
        <v>41</v>
      </c>
      <c r="T176" s="113">
        <v>40</v>
      </c>
      <c r="U176" s="113">
        <v>32</v>
      </c>
      <c r="V176" s="113">
        <v>34</v>
      </c>
      <c r="W176" s="113">
        <v>341</v>
      </c>
      <c r="X176" s="113">
        <v>24</v>
      </c>
      <c r="Y176" s="113">
        <v>50</v>
      </c>
      <c r="Z176" s="113">
        <v>45</v>
      </c>
      <c r="AA176" s="113">
        <v>1237</v>
      </c>
      <c r="AB176" s="113">
        <v>87</v>
      </c>
      <c r="AC176" s="113">
        <v>285</v>
      </c>
      <c r="AD176" s="113">
        <v>63</v>
      </c>
      <c r="AE176" s="79"/>
      <c r="AF176" s="79"/>
      <c r="AG176" s="82" t="s">
        <v>317</v>
      </c>
      <c r="AH176" s="80">
        <f t="shared" si="66"/>
        <v>14.420600858369099</v>
      </c>
      <c r="AI176" s="80">
        <f t="shared" si="67"/>
        <v>44.291845493562228</v>
      </c>
      <c r="AJ176" s="80">
        <f t="shared" si="68"/>
        <v>124.97854077253218</v>
      </c>
      <c r="AK176" s="80">
        <f t="shared" si="69"/>
        <v>22.145922746781114</v>
      </c>
      <c r="AL176" s="80">
        <f t="shared" si="70"/>
        <v>40.858369098712444</v>
      </c>
      <c r="AM176" s="80">
        <f t="shared" si="71"/>
        <v>42.57510729613734</v>
      </c>
      <c r="AN176" s="80">
        <f t="shared" si="72"/>
        <v>11.330472103004292</v>
      </c>
      <c r="AO176" s="80">
        <f t="shared" si="73"/>
        <v>24.377682403433475</v>
      </c>
      <c r="AP176" s="80">
        <f t="shared" si="74"/>
        <v>10.300429184549357</v>
      </c>
      <c r="AQ176" s="80">
        <f t="shared" si="75"/>
        <v>48.240343347639488</v>
      </c>
      <c r="AR176" s="80">
        <f t="shared" si="76"/>
        <v>37.253218884120173</v>
      </c>
      <c r="AS176" s="80">
        <f t="shared" si="77"/>
        <v>5.836909871244635</v>
      </c>
      <c r="AT176" s="80">
        <f t="shared" si="78"/>
        <v>7.0386266094420602</v>
      </c>
      <c r="AU176" s="80">
        <f t="shared" si="79"/>
        <v>6.8669527896995701</v>
      </c>
      <c r="AV176" s="80">
        <f t="shared" si="80"/>
        <v>5.4935622317596566</v>
      </c>
      <c r="AW176" s="80">
        <f t="shared" si="81"/>
        <v>5.836909871244635</v>
      </c>
      <c r="AX176" s="80">
        <f t="shared" si="82"/>
        <v>58.540772532188839</v>
      </c>
      <c r="AY176" s="80">
        <f t="shared" si="83"/>
        <v>4.1201716738197431</v>
      </c>
      <c r="AZ176" s="80">
        <f t="shared" si="84"/>
        <v>8.5836909871244629</v>
      </c>
      <c r="BA176" s="80">
        <f t="shared" si="85"/>
        <v>7.7253218884120169</v>
      </c>
      <c r="BB176" s="80">
        <f t="shared" si="86"/>
        <v>212.36051502145924</v>
      </c>
      <c r="BC176" s="80">
        <f t="shared" si="62"/>
        <v>14.935622317596566</v>
      </c>
      <c r="BD176" s="80">
        <f t="shared" si="63"/>
        <v>48.927038626609445</v>
      </c>
      <c r="BE176" s="80">
        <f t="shared" si="64"/>
        <v>10.815450643776824</v>
      </c>
      <c r="BF176" s="81"/>
      <c r="BG176" s="81"/>
      <c r="BH176" s="82" t="s">
        <v>317</v>
      </c>
      <c r="BI176" s="80">
        <f t="shared" si="87"/>
        <v>48.405085879991077</v>
      </c>
      <c r="BJ176" s="80">
        <f t="shared" si="87"/>
        <v>7.7220077220077226</v>
      </c>
      <c r="BK176" s="80">
        <f t="shared" si="88"/>
        <v>63.820122643652056</v>
      </c>
      <c r="BL176" s="80">
        <f t="shared" si="89"/>
        <v>56.32523279582103</v>
      </c>
      <c r="BM176" s="80">
        <f t="shared" si="90"/>
        <v>74.797104628207947</v>
      </c>
      <c r="BN176" s="80">
        <f t="shared" si="91"/>
        <v>7.2677719736543267</v>
      </c>
      <c r="BO176" s="80">
        <f t="shared" si="92"/>
        <v>12.282497441146365</v>
      </c>
      <c r="BP176" s="80">
        <f t="shared" si="65"/>
        <v>13.818819916648387</v>
      </c>
    </row>
    <row r="177" spans="1:68" s="76" customFormat="1" x14ac:dyDescent="0.25">
      <c r="A177" s="82" t="s">
        <v>318</v>
      </c>
      <c r="B177" s="113">
        <v>3134</v>
      </c>
      <c r="C177" s="113">
        <v>2623</v>
      </c>
      <c r="D177" s="113">
        <v>2586</v>
      </c>
      <c r="E177" s="113">
        <v>2552</v>
      </c>
      <c r="F177" s="113">
        <v>1266</v>
      </c>
      <c r="G177" s="113">
        <v>50</v>
      </c>
      <c r="H177" s="113">
        <v>179</v>
      </c>
      <c r="I177" s="113">
        <v>475</v>
      </c>
      <c r="J177" s="113">
        <v>74</v>
      </c>
      <c r="K177" s="113">
        <v>141</v>
      </c>
      <c r="L177" s="113">
        <v>65</v>
      </c>
      <c r="M177" s="113">
        <v>75</v>
      </c>
      <c r="N177" s="113">
        <v>95</v>
      </c>
      <c r="O177" s="113">
        <v>14</v>
      </c>
      <c r="P177" s="113">
        <v>98</v>
      </c>
      <c r="Q177" s="113">
        <v>134</v>
      </c>
      <c r="R177" s="113">
        <v>24</v>
      </c>
      <c r="S177" s="113">
        <v>16</v>
      </c>
      <c r="T177" s="113">
        <v>3</v>
      </c>
      <c r="U177" s="113">
        <v>15</v>
      </c>
      <c r="V177" s="113">
        <v>31</v>
      </c>
      <c r="W177" s="113">
        <v>259</v>
      </c>
      <c r="X177" s="113">
        <v>7</v>
      </c>
      <c r="Y177" s="113">
        <v>20</v>
      </c>
      <c r="Z177" s="113">
        <v>8</v>
      </c>
      <c r="AA177" s="113">
        <v>796</v>
      </c>
      <c r="AB177" s="113">
        <v>60</v>
      </c>
      <c r="AC177" s="113">
        <v>180</v>
      </c>
      <c r="AD177" s="113">
        <v>27</v>
      </c>
      <c r="AE177" s="79"/>
      <c r="AF177" s="79"/>
      <c r="AG177" s="82" t="s">
        <v>318</v>
      </c>
      <c r="AH177" s="80">
        <f t="shared" si="66"/>
        <v>15.954052329291638</v>
      </c>
      <c r="AI177" s="80">
        <f t="shared" si="67"/>
        <v>57.11550733886407</v>
      </c>
      <c r="AJ177" s="80">
        <f t="shared" si="68"/>
        <v>151.56349712827057</v>
      </c>
      <c r="AK177" s="80">
        <f t="shared" si="69"/>
        <v>23.611997447351627</v>
      </c>
      <c r="AL177" s="80">
        <f t="shared" si="70"/>
        <v>44.990427568602421</v>
      </c>
      <c r="AM177" s="80">
        <f t="shared" si="71"/>
        <v>20.740268028079132</v>
      </c>
      <c r="AN177" s="80">
        <f t="shared" si="72"/>
        <v>23.931078493937463</v>
      </c>
      <c r="AO177" s="80">
        <f t="shared" si="73"/>
        <v>30.312699425654113</v>
      </c>
      <c r="AP177" s="80">
        <f t="shared" si="74"/>
        <v>4.4671346522016595</v>
      </c>
      <c r="AQ177" s="80">
        <f t="shared" si="75"/>
        <v>31.269942565411615</v>
      </c>
      <c r="AR177" s="80">
        <f t="shared" si="76"/>
        <v>42.756860242501595</v>
      </c>
      <c r="AS177" s="80">
        <f t="shared" si="77"/>
        <v>7.6579451180599873</v>
      </c>
      <c r="AT177" s="80">
        <f t="shared" si="78"/>
        <v>5.1052967453733249</v>
      </c>
      <c r="AU177" s="80">
        <f t="shared" si="79"/>
        <v>0.95724313975749842</v>
      </c>
      <c r="AV177" s="80">
        <f t="shared" si="80"/>
        <v>4.7862156987874922</v>
      </c>
      <c r="AW177" s="80">
        <f t="shared" si="81"/>
        <v>9.8915124441608171</v>
      </c>
      <c r="AX177" s="80">
        <f t="shared" si="82"/>
        <v>82.641991065730693</v>
      </c>
      <c r="AY177" s="80">
        <f t="shared" si="83"/>
        <v>2.2335673261008298</v>
      </c>
      <c r="AZ177" s="80">
        <f t="shared" si="84"/>
        <v>6.3816209317166566</v>
      </c>
      <c r="BA177" s="80">
        <f t="shared" si="85"/>
        <v>2.5526483726866624</v>
      </c>
      <c r="BB177" s="80">
        <f t="shared" si="86"/>
        <v>253.9885130823229</v>
      </c>
      <c r="BC177" s="80">
        <f t="shared" si="62"/>
        <v>19.144862795149969</v>
      </c>
      <c r="BD177" s="80">
        <f t="shared" si="63"/>
        <v>57.434588385449899</v>
      </c>
      <c r="BE177" s="80">
        <f t="shared" si="64"/>
        <v>8.6151882578174863</v>
      </c>
      <c r="BF177" s="81"/>
      <c r="BG177" s="81"/>
      <c r="BH177" s="82" t="s">
        <v>318</v>
      </c>
      <c r="BI177" s="80">
        <f t="shared" si="87"/>
        <v>51.817478731631866</v>
      </c>
      <c r="BJ177" s="80">
        <f t="shared" si="87"/>
        <v>9.4043887147335425</v>
      </c>
      <c r="BK177" s="80">
        <f t="shared" si="88"/>
        <v>38.4012539184953</v>
      </c>
      <c r="BL177" s="80">
        <f t="shared" si="89"/>
        <v>25.470219435736677</v>
      </c>
      <c r="BM177" s="80">
        <f t="shared" si="90"/>
        <v>98.741898589401458</v>
      </c>
      <c r="BN177" s="80">
        <f t="shared" si="91"/>
        <v>5.8777429467084641</v>
      </c>
      <c r="BO177" s="80">
        <f t="shared" si="92"/>
        <v>5.5292259083728279</v>
      </c>
      <c r="BP177" s="80">
        <f t="shared" si="65"/>
        <v>10.293556995806329</v>
      </c>
    </row>
    <row r="178" spans="1:68" s="76" customFormat="1" x14ac:dyDescent="0.25">
      <c r="A178" s="82" t="s">
        <v>319</v>
      </c>
      <c r="B178" s="113">
        <v>6771</v>
      </c>
      <c r="C178" s="113">
        <v>5283</v>
      </c>
      <c r="D178" s="113">
        <v>5179</v>
      </c>
      <c r="E178" s="113">
        <v>5068</v>
      </c>
      <c r="F178" s="113">
        <v>2062</v>
      </c>
      <c r="G178" s="113">
        <v>133</v>
      </c>
      <c r="H178" s="113">
        <v>351</v>
      </c>
      <c r="I178" s="113">
        <v>824</v>
      </c>
      <c r="J178" s="113">
        <v>119</v>
      </c>
      <c r="K178" s="113">
        <v>264</v>
      </c>
      <c r="L178" s="113">
        <v>302</v>
      </c>
      <c r="M178" s="113">
        <v>138</v>
      </c>
      <c r="N178" s="113">
        <v>231</v>
      </c>
      <c r="O178" s="113">
        <v>24</v>
      </c>
      <c r="P178" s="113">
        <v>220</v>
      </c>
      <c r="Q178" s="113">
        <v>255</v>
      </c>
      <c r="R178" s="113">
        <v>35</v>
      </c>
      <c r="S178" s="113">
        <v>50</v>
      </c>
      <c r="T178" s="113">
        <v>4</v>
      </c>
      <c r="U178" s="113">
        <v>19</v>
      </c>
      <c r="V178" s="113">
        <v>40</v>
      </c>
      <c r="W178" s="113">
        <v>481</v>
      </c>
      <c r="X178" s="113">
        <v>2</v>
      </c>
      <c r="Y178" s="113">
        <v>48</v>
      </c>
      <c r="Z178" s="113">
        <v>11</v>
      </c>
      <c r="AA178" s="113">
        <v>1491</v>
      </c>
      <c r="AB178" s="113">
        <v>133</v>
      </c>
      <c r="AC178" s="113">
        <v>311</v>
      </c>
      <c r="AD178" s="113">
        <v>43</v>
      </c>
      <c r="AE178" s="79"/>
      <c r="AF178" s="79"/>
      <c r="AG178" s="82" t="s">
        <v>319</v>
      </c>
      <c r="AH178" s="80">
        <f t="shared" si="66"/>
        <v>19.642593413085216</v>
      </c>
      <c r="AI178" s="80">
        <f t="shared" si="67"/>
        <v>51.838723969871509</v>
      </c>
      <c r="AJ178" s="80">
        <f t="shared" si="68"/>
        <v>121.69546595776104</v>
      </c>
      <c r="AK178" s="80">
        <f t="shared" si="69"/>
        <v>17.574952001181511</v>
      </c>
      <c r="AL178" s="80">
        <f t="shared" si="70"/>
        <v>38.98980948161276</v>
      </c>
      <c r="AM178" s="80">
        <f t="shared" si="71"/>
        <v>44.60197902820854</v>
      </c>
      <c r="AN178" s="80">
        <f t="shared" si="72"/>
        <v>20.381036774479398</v>
      </c>
      <c r="AO178" s="80">
        <f t="shared" si="73"/>
        <v>34.116083296411162</v>
      </c>
      <c r="AP178" s="80">
        <f t="shared" si="74"/>
        <v>3.5445281346920692</v>
      </c>
      <c r="AQ178" s="80">
        <f t="shared" si="75"/>
        <v>32.491507901343965</v>
      </c>
      <c r="AR178" s="80">
        <f t="shared" si="76"/>
        <v>37.660611431103234</v>
      </c>
      <c r="AS178" s="80">
        <f t="shared" si="77"/>
        <v>5.1691035297592673</v>
      </c>
      <c r="AT178" s="80">
        <f t="shared" si="78"/>
        <v>7.3844336139418107</v>
      </c>
      <c r="AU178" s="80">
        <f t="shared" si="79"/>
        <v>0.59075468911534479</v>
      </c>
      <c r="AV178" s="80">
        <f t="shared" si="80"/>
        <v>2.8060847732978877</v>
      </c>
      <c r="AW178" s="80">
        <f t="shared" si="81"/>
        <v>5.9075468911534488</v>
      </c>
      <c r="AX178" s="80">
        <f t="shared" si="82"/>
        <v>71.038251366120221</v>
      </c>
      <c r="AY178" s="80">
        <f t="shared" si="83"/>
        <v>0.29537734455767239</v>
      </c>
      <c r="AZ178" s="80">
        <f t="shared" si="84"/>
        <v>7.0890562693841384</v>
      </c>
      <c r="BA178" s="80">
        <f t="shared" si="85"/>
        <v>1.6245753950671984</v>
      </c>
      <c r="BB178" s="80">
        <f t="shared" si="86"/>
        <v>220.20381036774481</v>
      </c>
      <c r="BC178" s="80">
        <f t="shared" si="62"/>
        <v>19.642593413085216</v>
      </c>
      <c r="BD178" s="80">
        <f t="shared" si="63"/>
        <v>45.931177078718065</v>
      </c>
      <c r="BE178" s="80">
        <f t="shared" si="64"/>
        <v>6.3506129079899569</v>
      </c>
      <c r="BF178" s="81"/>
      <c r="BG178" s="81"/>
      <c r="BH178" s="82" t="s">
        <v>319</v>
      </c>
      <c r="BI178" s="80">
        <f t="shared" si="87"/>
        <v>49.237304498938016</v>
      </c>
      <c r="BJ178" s="80">
        <f t="shared" si="87"/>
        <v>6.9060773480662982</v>
      </c>
      <c r="BK178" s="80">
        <f t="shared" si="88"/>
        <v>43.409629044988165</v>
      </c>
      <c r="BL178" s="80">
        <f t="shared" si="89"/>
        <v>59.589581689029202</v>
      </c>
      <c r="BM178" s="80">
        <f t="shared" si="90"/>
        <v>91.04675373840621</v>
      </c>
      <c r="BN178" s="80">
        <f t="shared" si="91"/>
        <v>3.7490134175217049</v>
      </c>
      <c r="BO178" s="80">
        <f t="shared" si="92"/>
        <v>0.96993210475266733</v>
      </c>
      <c r="BP178" s="80">
        <f t="shared" si="65"/>
        <v>8.1393147832670838</v>
      </c>
    </row>
    <row r="179" spans="1:68" s="76" customFormat="1" x14ac:dyDescent="0.25">
      <c r="A179" s="82" t="s">
        <v>320</v>
      </c>
      <c r="B179" s="113">
        <v>11399</v>
      </c>
      <c r="C179" s="113">
        <v>9223</v>
      </c>
      <c r="D179" s="113">
        <v>9057</v>
      </c>
      <c r="E179" s="113">
        <v>8921</v>
      </c>
      <c r="F179" s="113">
        <v>3987</v>
      </c>
      <c r="G179" s="113">
        <v>194</v>
      </c>
      <c r="H179" s="113">
        <v>508</v>
      </c>
      <c r="I179" s="113">
        <v>1505</v>
      </c>
      <c r="J179" s="113">
        <v>271</v>
      </c>
      <c r="K179" s="113">
        <v>449</v>
      </c>
      <c r="L179" s="113">
        <v>593</v>
      </c>
      <c r="M179" s="113">
        <v>225</v>
      </c>
      <c r="N179" s="113">
        <v>293</v>
      </c>
      <c r="O179" s="113">
        <v>98</v>
      </c>
      <c r="P179" s="113">
        <v>589</v>
      </c>
      <c r="Q179" s="113">
        <v>535</v>
      </c>
      <c r="R179" s="113">
        <v>94</v>
      </c>
      <c r="S179" s="113">
        <v>97</v>
      </c>
      <c r="T179" s="113">
        <v>37</v>
      </c>
      <c r="U179" s="113">
        <v>71</v>
      </c>
      <c r="V179" s="113">
        <v>94</v>
      </c>
      <c r="W179" s="113">
        <v>1857</v>
      </c>
      <c r="X179" s="113">
        <v>15</v>
      </c>
      <c r="Y179" s="113">
        <v>133</v>
      </c>
      <c r="Z179" s="113">
        <v>22</v>
      </c>
      <c r="AA179" s="113">
        <v>2755</v>
      </c>
      <c r="AB179" s="113">
        <v>230</v>
      </c>
      <c r="AC179" s="113">
        <v>587</v>
      </c>
      <c r="AD179" s="113">
        <v>86</v>
      </c>
      <c r="AE179" s="79"/>
      <c r="AF179" s="79"/>
      <c r="AG179" s="82" t="s">
        <v>320</v>
      </c>
      <c r="AH179" s="80">
        <f t="shared" si="66"/>
        <v>17.019036757610316</v>
      </c>
      <c r="AI179" s="80">
        <f t="shared" si="67"/>
        <v>44.565312746732175</v>
      </c>
      <c r="AJ179" s="80">
        <f t="shared" si="68"/>
        <v>132.02912536187387</v>
      </c>
      <c r="AK179" s="80">
        <f t="shared" si="69"/>
        <v>23.774015264496885</v>
      </c>
      <c r="AL179" s="80">
        <f t="shared" si="70"/>
        <v>39.389420124572332</v>
      </c>
      <c r="AM179" s="80">
        <f t="shared" si="71"/>
        <v>52.022107202386174</v>
      </c>
      <c r="AN179" s="80">
        <f t="shared" si="72"/>
        <v>19.738573559084127</v>
      </c>
      <c r="AO179" s="80">
        <f t="shared" si="73"/>
        <v>25.704009123607332</v>
      </c>
      <c r="AP179" s="80">
        <f t="shared" si="74"/>
        <v>8.5972453724010869</v>
      </c>
      <c r="AQ179" s="80">
        <f t="shared" si="75"/>
        <v>51.671199228002457</v>
      </c>
      <c r="AR179" s="80">
        <f t="shared" si="76"/>
        <v>46.933941573822267</v>
      </c>
      <c r="AS179" s="80">
        <f t="shared" si="77"/>
        <v>8.2463373980173706</v>
      </c>
      <c r="AT179" s="80">
        <f t="shared" si="78"/>
        <v>8.5095183788051578</v>
      </c>
      <c r="AU179" s="80">
        <f t="shared" si="79"/>
        <v>3.2458987630493903</v>
      </c>
      <c r="AV179" s="80">
        <f t="shared" si="80"/>
        <v>6.2286165453109916</v>
      </c>
      <c r="AW179" s="80">
        <f t="shared" si="81"/>
        <v>8.2463373980173706</v>
      </c>
      <c r="AX179" s="80">
        <f t="shared" si="82"/>
        <v>162.90902710764101</v>
      </c>
      <c r="AY179" s="80">
        <f t="shared" si="83"/>
        <v>1.3159049039389421</v>
      </c>
      <c r="AZ179" s="80">
        <f t="shared" si="84"/>
        <v>11.667690148258618</v>
      </c>
      <c r="BA179" s="80">
        <f t="shared" si="85"/>
        <v>1.9299938591104482</v>
      </c>
      <c r="BB179" s="80">
        <f t="shared" si="86"/>
        <v>241.68786735678569</v>
      </c>
      <c r="BC179" s="80">
        <f t="shared" si="62"/>
        <v>20.177208527063776</v>
      </c>
      <c r="BD179" s="80">
        <f t="shared" si="63"/>
        <v>51.495745240810599</v>
      </c>
      <c r="BE179" s="80">
        <f t="shared" si="64"/>
        <v>7.5445214492499346</v>
      </c>
      <c r="BF179" s="81"/>
      <c r="BG179" s="81"/>
      <c r="BH179" s="82" t="s">
        <v>320</v>
      </c>
      <c r="BI179" s="80">
        <f t="shared" si="87"/>
        <v>59.070332339626809</v>
      </c>
      <c r="BJ179" s="80">
        <f t="shared" si="87"/>
        <v>10.536935321152336</v>
      </c>
      <c r="BK179" s="80">
        <f t="shared" si="88"/>
        <v>66.023988342114109</v>
      </c>
      <c r="BL179" s="80">
        <f t="shared" si="89"/>
        <v>66.472368568546131</v>
      </c>
      <c r="BM179" s="80">
        <f t="shared" si="90"/>
        <v>201.34446492464491</v>
      </c>
      <c r="BN179" s="80">
        <f t="shared" si="91"/>
        <v>7.9587490191682546</v>
      </c>
      <c r="BO179" s="80">
        <f t="shared" si="92"/>
        <v>3.7622272385252069</v>
      </c>
      <c r="BP179" s="80">
        <f t="shared" si="65"/>
        <v>9.3245147999566296</v>
      </c>
    </row>
    <row r="180" spans="1:68" s="76" customFormat="1" x14ac:dyDescent="0.25">
      <c r="A180" s="82" t="s">
        <v>321</v>
      </c>
      <c r="B180" s="113">
        <v>5150</v>
      </c>
      <c r="C180" s="113">
        <v>4152</v>
      </c>
      <c r="D180" s="113">
        <v>4072</v>
      </c>
      <c r="E180" s="113">
        <v>3992</v>
      </c>
      <c r="F180" s="113">
        <v>1749</v>
      </c>
      <c r="G180" s="113">
        <v>96</v>
      </c>
      <c r="H180" s="113">
        <v>297</v>
      </c>
      <c r="I180" s="113">
        <v>680</v>
      </c>
      <c r="J180" s="113">
        <v>113</v>
      </c>
      <c r="K180" s="113">
        <v>248</v>
      </c>
      <c r="L180" s="113">
        <v>274</v>
      </c>
      <c r="M180" s="113">
        <v>150</v>
      </c>
      <c r="N180" s="113">
        <v>70</v>
      </c>
      <c r="O180" s="113">
        <v>40</v>
      </c>
      <c r="P180" s="113">
        <v>127</v>
      </c>
      <c r="Q180" s="113">
        <v>309</v>
      </c>
      <c r="R180" s="113">
        <v>27</v>
      </c>
      <c r="S180" s="113">
        <v>41</v>
      </c>
      <c r="T180" s="113">
        <v>2</v>
      </c>
      <c r="U180" s="113">
        <v>21</v>
      </c>
      <c r="V180" s="113">
        <v>63</v>
      </c>
      <c r="W180" s="113">
        <v>445</v>
      </c>
      <c r="X180" s="113">
        <v>7</v>
      </c>
      <c r="Y180" s="113">
        <v>46</v>
      </c>
      <c r="Z180" s="113">
        <v>20</v>
      </c>
      <c r="AA180" s="113">
        <v>1277</v>
      </c>
      <c r="AB180" s="113">
        <v>119</v>
      </c>
      <c r="AC180" s="113">
        <v>286</v>
      </c>
      <c r="AD180" s="113">
        <v>28</v>
      </c>
      <c r="AE180" s="79"/>
      <c r="AF180" s="79"/>
      <c r="AG180" s="82" t="s">
        <v>321</v>
      </c>
      <c r="AH180" s="80">
        <f t="shared" si="66"/>
        <v>18.640776699029129</v>
      </c>
      <c r="AI180" s="80">
        <f t="shared" si="67"/>
        <v>57.66990291262136</v>
      </c>
      <c r="AJ180" s="80">
        <f t="shared" si="68"/>
        <v>132.03883495145632</v>
      </c>
      <c r="AK180" s="80">
        <f t="shared" si="69"/>
        <v>21.941747572815537</v>
      </c>
      <c r="AL180" s="80">
        <f t="shared" si="70"/>
        <v>48.155339805825243</v>
      </c>
      <c r="AM180" s="80">
        <f t="shared" si="71"/>
        <v>53.203883495145632</v>
      </c>
      <c r="AN180" s="80">
        <f t="shared" si="72"/>
        <v>29.126213592233011</v>
      </c>
      <c r="AO180" s="80">
        <f t="shared" si="73"/>
        <v>13.592233009708737</v>
      </c>
      <c r="AP180" s="80">
        <f t="shared" si="74"/>
        <v>7.766990291262136</v>
      </c>
      <c r="AQ180" s="80">
        <f t="shared" si="75"/>
        <v>24.660194174757283</v>
      </c>
      <c r="AR180" s="80">
        <f t="shared" si="76"/>
        <v>60</v>
      </c>
      <c r="AS180" s="80">
        <f t="shared" si="77"/>
        <v>5.2427184466019412</v>
      </c>
      <c r="AT180" s="80">
        <f t="shared" si="78"/>
        <v>7.9611650485436893</v>
      </c>
      <c r="AU180" s="80">
        <f t="shared" si="79"/>
        <v>0.38834951456310685</v>
      </c>
      <c r="AV180" s="80">
        <f t="shared" si="80"/>
        <v>4.0776699029126213</v>
      </c>
      <c r="AW180" s="80">
        <f t="shared" si="81"/>
        <v>12.233009708737864</v>
      </c>
      <c r="AX180" s="80">
        <f t="shared" si="82"/>
        <v>86.407766990291265</v>
      </c>
      <c r="AY180" s="80">
        <f t="shared" si="83"/>
        <v>1.3592233009708738</v>
      </c>
      <c r="AZ180" s="80">
        <f t="shared" si="84"/>
        <v>8.9320388349514559</v>
      </c>
      <c r="BA180" s="80">
        <f t="shared" si="85"/>
        <v>3.883495145631068</v>
      </c>
      <c r="BB180" s="80">
        <f t="shared" si="86"/>
        <v>247.96116504854368</v>
      </c>
      <c r="BC180" s="80">
        <f t="shared" si="62"/>
        <v>23.106796116504853</v>
      </c>
      <c r="BD180" s="80">
        <f t="shared" si="63"/>
        <v>55.533980582524272</v>
      </c>
      <c r="BE180" s="80">
        <f t="shared" si="64"/>
        <v>5.4368932038834954</v>
      </c>
      <c r="BF180" s="81"/>
      <c r="BG180" s="81"/>
      <c r="BH180" s="82" t="s">
        <v>321</v>
      </c>
      <c r="BI180" s="80">
        <f t="shared" si="87"/>
        <v>75.884086444007863</v>
      </c>
      <c r="BJ180" s="80">
        <f t="shared" si="87"/>
        <v>6.7635270541082164</v>
      </c>
      <c r="BK180" s="80">
        <f t="shared" si="88"/>
        <v>31.813627254509015</v>
      </c>
      <c r="BL180" s="80">
        <f t="shared" si="89"/>
        <v>68.637274549098194</v>
      </c>
      <c r="BM180" s="80">
        <f t="shared" si="90"/>
        <v>107.17726396917149</v>
      </c>
      <c r="BN180" s="80">
        <f t="shared" si="91"/>
        <v>5.2605210420841688</v>
      </c>
      <c r="BO180" s="80">
        <f t="shared" si="92"/>
        <v>4.0022870211549462</v>
      </c>
      <c r="BP180" s="80">
        <f t="shared" si="65"/>
        <v>6.7437379576107901</v>
      </c>
    </row>
    <row r="181" spans="1:68" s="76" customFormat="1" x14ac:dyDescent="0.25">
      <c r="A181" s="82" t="s">
        <v>322</v>
      </c>
      <c r="B181" s="113">
        <v>2666</v>
      </c>
      <c r="C181" s="113">
        <v>2221</v>
      </c>
      <c r="D181" s="113">
        <v>2182</v>
      </c>
      <c r="E181" s="113">
        <v>2147</v>
      </c>
      <c r="F181" s="113">
        <v>1152</v>
      </c>
      <c r="G181" s="113">
        <v>55</v>
      </c>
      <c r="H181" s="113">
        <v>188</v>
      </c>
      <c r="I181" s="113">
        <v>473</v>
      </c>
      <c r="J181" s="113">
        <v>73</v>
      </c>
      <c r="K181" s="113">
        <v>110</v>
      </c>
      <c r="L181" s="113">
        <v>164</v>
      </c>
      <c r="M181" s="113">
        <v>60</v>
      </c>
      <c r="N181" s="113">
        <v>93</v>
      </c>
      <c r="O181" s="113">
        <v>16</v>
      </c>
      <c r="P181" s="113">
        <v>75</v>
      </c>
      <c r="Q181" s="113">
        <v>169</v>
      </c>
      <c r="R181" s="113">
        <v>18</v>
      </c>
      <c r="S181" s="113">
        <v>23</v>
      </c>
      <c r="T181" s="113">
        <v>2</v>
      </c>
      <c r="U181" s="113">
        <v>13</v>
      </c>
      <c r="V181" s="113">
        <v>15</v>
      </c>
      <c r="W181" s="113">
        <v>399</v>
      </c>
      <c r="X181" s="113">
        <v>14</v>
      </c>
      <c r="Y181" s="113">
        <v>69</v>
      </c>
      <c r="Z181" s="113">
        <v>16</v>
      </c>
      <c r="AA181" s="113">
        <v>825</v>
      </c>
      <c r="AB181" s="113">
        <v>53</v>
      </c>
      <c r="AC181" s="113">
        <v>137</v>
      </c>
      <c r="AD181" s="113">
        <v>31</v>
      </c>
      <c r="AE181" s="79"/>
      <c r="AF181" s="79"/>
      <c r="AG181" s="82" t="s">
        <v>322</v>
      </c>
      <c r="AH181" s="80">
        <f t="shared" si="66"/>
        <v>20.630157539384847</v>
      </c>
      <c r="AI181" s="80">
        <f t="shared" si="67"/>
        <v>70.517629407351833</v>
      </c>
      <c r="AJ181" s="80">
        <f t="shared" si="68"/>
        <v>177.41935483870969</v>
      </c>
      <c r="AK181" s="80">
        <f t="shared" si="69"/>
        <v>27.381845461365341</v>
      </c>
      <c r="AL181" s="80">
        <f t="shared" si="70"/>
        <v>41.260315078769693</v>
      </c>
      <c r="AM181" s="80">
        <f t="shared" si="71"/>
        <v>61.515378844711179</v>
      </c>
      <c r="AN181" s="80">
        <f t="shared" si="72"/>
        <v>22.50562640660165</v>
      </c>
      <c r="AO181" s="80">
        <f t="shared" si="73"/>
        <v>34.883720930232556</v>
      </c>
      <c r="AP181" s="80">
        <f t="shared" si="74"/>
        <v>6.0015003750937739</v>
      </c>
      <c r="AQ181" s="80">
        <f t="shared" si="75"/>
        <v>28.132033008252062</v>
      </c>
      <c r="AR181" s="80">
        <f t="shared" si="76"/>
        <v>63.390847711927975</v>
      </c>
      <c r="AS181" s="80">
        <f t="shared" si="77"/>
        <v>6.7516879219804951</v>
      </c>
      <c r="AT181" s="80">
        <f t="shared" si="78"/>
        <v>8.6271567891973007</v>
      </c>
      <c r="AU181" s="80">
        <f t="shared" si="79"/>
        <v>0.75018754688672173</v>
      </c>
      <c r="AV181" s="80">
        <f t="shared" si="80"/>
        <v>4.8762190547636912</v>
      </c>
      <c r="AW181" s="80">
        <f t="shared" si="81"/>
        <v>5.6264066016504124</v>
      </c>
      <c r="AX181" s="80">
        <f t="shared" si="82"/>
        <v>149.66241560390097</v>
      </c>
      <c r="AY181" s="80">
        <f t="shared" si="83"/>
        <v>5.2513128282070518</v>
      </c>
      <c r="AZ181" s="80">
        <f t="shared" si="84"/>
        <v>25.881470367591898</v>
      </c>
      <c r="BA181" s="80">
        <f t="shared" si="85"/>
        <v>6.0015003750937739</v>
      </c>
      <c r="BB181" s="80">
        <f t="shared" si="86"/>
        <v>309.45236309077268</v>
      </c>
      <c r="BC181" s="80">
        <f t="shared" si="62"/>
        <v>19.879969992498125</v>
      </c>
      <c r="BD181" s="80">
        <f t="shared" si="63"/>
        <v>51.387846961740436</v>
      </c>
      <c r="BE181" s="80">
        <f t="shared" si="64"/>
        <v>11.627906976744185</v>
      </c>
      <c r="BF181" s="81"/>
      <c r="BG181" s="81"/>
      <c r="BH181" s="82" t="s">
        <v>322</v>
      </c>
      <c r="BI181" s="80">
        <f t="shared" si="87"/>
        <v>77.451879010082493</v>
      </c>
      <c r="BJ181" s="80">
        <f t="shared" si="87"/>
        <v>8.3837913367489509</v>
      </c>
      <c r="BK181" s="80">
        <f t="shared" si="88"/>
        <v>34.932463903120627</v>
      </c>
      <c r="BL181" s="80">
        <f t="shared" si="89"/>
        <v>76.385654401490456</v>
      </c>
      <c r="BM181" s="80">
        <f t="shared" si="90"/>
        <v>179.64880684376408</v>
      </c>
      <c r="BN181" s="80">
        <f t="shared" si="91"/>
        <v>6.0549604098742433</v>
      </c>
      <c r="BO181" s="80">
        <f t="shared" si="92"/>
        <v>12.152777777777779</v>
      </c>
      <c r="BP181" s="80">
        <f t="shared" si="65"/>
        <v>13.957676722197208</v>
      </c>
    </row>
    <row r="182" spans="1:68" s="76" customFormat="1" x14ac:dyDescent="0.25">
      <c r="A182" s="82" t="s">
        <v>323</v>
      </c>
      <c r="B182" s="113">
        <v>4189</v>
      </c>
      <c r="C182" s="113">
        <v>3194</v>
      </c>
      <c r="D182" s="113">
        <v>3123</v>
      </c>
      <c r="E182" s="113">
        <v>3068</v>
      </c>
      <c r="F182" s="113">
        <v>1187</v>
      </c>
      <c r="G182" s="113">
        <v>62</v>
      </c>
      <c r="H182" s="113">
        <v>301</v>
      </c>
      <c r="I182" s="113">
        <v>438</v>
      </c>
      <c r="J182" s="113">
        <v>78</v>
      </c>
      <c r="K182" s="113">
        <v>128</v>
      </c>
      <c r="L182" s="113">
        <v>168</v>
      </c>
      <c r="M182" s="113">
        <v>59</v>
      </c>
      <c r="N182" s="113">
        <v>75</v>
      </c>
      <c r="O182" s="113">
        <v>38</v>
      </c>
      <c r="P182" s="113">
        <v>339</v>
      </c>
      <c r="Q182" s="113">
        <v>139</v>
      </c>
      <c r="R182" s="113">
        <v>24</v>
      </c>
      <c r="S182" s="113">
        <v>62</v>
      </c>
      <c r="T182" s="113">
        <v>32</v>
      </c>
      <c r="U182" s="113">
        <v>21</v>
      </c>
      <c r="V182" s="113">
        <v>33</v>
      </c>
      <c r="W182" s="113">
        <v>332</v>
      </c>
      <c r="X182" s="113">
        <v>19</v>
      </c>
      <c r="Y182" s="113">
        <v>35</v>
      </c>
      <c r="Z182" s="113">
        <v>7</v>
      </c>
      <c r="AA182" s="113">
        <v>867</v>
      </c>
      <c r="AB182" s="113">
        <v>62</v>
      </c>
      <c r="AC182" s="113">
        <v>164</v>
      </c>
      <c r="AD182" s="113">
        <v>25</v>
      </c>
      <c r="AE182" s="79"/>
      <c r="AF182" s="79"/>
      <c r="AG182" s="82" t="s">
        <v>323</v>
      </c>
      <c r="AH182" s="80">
        <f t="shared" si="66"/>
        <v>14.800668417283362</v>
      </c>
      <c r="AI182" s="80">
        <f t="shared" si="67"/>
        <v>71.854857961327284</v>
      </c>
      <c r="AJ182" s="80">
        <f t="shared" si="68"/>
        <v>104.55956075435664</v>
      </c>
      <c r="AK182" s="80">
        <f t="shared" si="69"/>
        <v>18.620195750775839</v>
      </c>
      <c r="AL182" s="80">
        <f t="shared" si="70"/>
        <v>30.556218667939842</v>
      </c>
      <c r="AM182" s="80">
        <f t="shared" si="71"/>
        <v>40.105037001671043</v>
      </c>
      <c r="AN182" s="80">
        <f t="shared" si="72"/>
        <v>14.084507042253522</v>
      </c>
      <c r="AO182" s="80">
        <f t="shared" si="73"/>
        <v>17.904034375746004</v>
      </c>
      <c r="AP182" s="80">
        <f t="shared" si="74"/>
        <v>9.0713774170446406</v>
      </c>
      <c r="AQ182" s="80">
        <f t="shared" si="75"/>
        <v>80.926235378371928</v>
      </c>
      <c r="AR182" s="80">
        <f t="shared" si="76"/>
        <v>33.182143709715923</v>
      </c>
      <c r="AS182" s="80">
        <f t="shared" si="77"/>
        <v>5.729291000238721</v>
      </c>
      <c r="AT182" s="80">
        <f t="shared" si="78"/>
        <v>14.800668417283362</v>
      </c>
      <c r="AU182" s="80">
        <f t="shared" si="79"/>
        <v>7.6390546669849604</v>
      </c>
      <c r="AV182" s="80">
        <f t="shared" si="80"/>
        <v>5.0131296252088804</v>
      </c>
      <c r="AW182" s="80">
        <f t="shared" si="81"/>
        <v>7.8777751253282409</v>
      </c>
      <c r="AX182" s="80">
        <f t="shared" si="82"/>
        <v>79.255192169968979</v>
      </c>
      <c r="AY182" s="80">
        <f t="shared" si="83"/>
        <v>4.5356887085223203</v>
      </c>
      <c r="AZ182" s="80">
        <f t="shared" si="84"/>
        <v>8.3552160420147992</v>
      </c>
      <c r="BA182" s="80">
        <f t="shared" si="85"/>
        <v>1.6710432084029601</v>
      </c>
      <c r="BB182" s="80">
        <f t="shared" si="86"/>
        <v>206.9706373836238</v>
      </c>
      <c r="BC182" s="80">
        <f t="shared" si="62"/>
        <v>14.800668417283362</v>
      </c>
      <c r="BD182" s="80">
        <f t="shared" si="63"/>
        <v>39.150155168297921</v>
      </c>
      <c r="BE182" s="80">
        <f t="shared" si="64"/>
        <v>5.9680114585820006</v>
      </c>
      <c r="BF182" s="81"/>
      <c r="BG182" s="81"/>
      <c r="BH182" s="82" t="s">
        <v>323</v>
      </c>
      <c r="BI182" s="80">
        <f t="shared" si="87"/>
        <v>44.508485430675634</v>
      </c>
      <c r="BJ182" s="80">
        <f t="shared" si="87"/>
        <v>7.8226857887874841</v>
      </c>
      <c r="BK182" s="80">
        <f t="shared" si="88"/>
        <v>110.49543676662321</v>
      </c>
      <c r="BL182" s="80">
        <f t="shared" si="89"/>
        <v>54.758800521512384</v>
      </c>
      <c r="BM182" s="80">
        <f t="shared" si="90"/>
        <v>103.94489668127738</v>
      </c>
      <c r="BN182" s="80">
        <f t="shared" si="91"/>
        <v>6.844850065189048</v>
      </c>
      <c r="BO182" s="80">
        <f t="shared" si="92"/>
        <v>16.006739679865206</v>
      </c>
      <c r="BP182" s="80">
        <f t="shared" si="65"/>
        <v>7.8271759549154662</v>
      </c>
    </row>
    <row r="183" spans="1:68" s="76" customFormat="1" x14ac:dyDescent="0.25">
      <c r="A183" s="82" t="s">
        <v>324</v>
      </c>
      <c r="B183" s="113">
        <v>5361</v>
      </c>
      <c r="C183" s="113">
        <v>4202</v>
      </c>
      <c r="D183" s="113">
        <v>4133</v>
      </c>
      <c r="E183" s="113">
        <v>4057</v>
      </c>
      <c r="F183" s="113">
        <v>1818</v>
      </c>
      <c r="G183" s="113">
        <v>65</v>
      </c>
      <c r="H183" s="113">
        <v>300</v>
      </c>
      <c r="I183" s="113">
        <v>874</v>
      </c>
      <c r="J183" s="113">
        <v>74</v>
      </c>
      <c r="K183" s="113">
        <v>198</v>
      </c>
      <c r="L183" s="113">
        <v>156</v>
      </c>
      <c r="M183" s="113">
        <v>95</v>
      </c>
      <c r="N183" s="113">
        <v>141</v>
      </c>
      <c r="O183" s="113">
        <v>15</v>
      </c>
      <c r="P183" s="113">
        <v>97</v>
      </c>
      <c r="Q183" s="113">
        <v>239</v>
      </c>
      <c r="R183" s="113">
        <v>50</v>
      </c>
      <c r="S183" s="113">
        <v>16</v>
      </c>
      <c r="T183" s="113">
        <v>1</v>
      </c>
      <c r="U183" s="113">
        <v>23</v>
      </c>
      <c r="V183" s="113">
        <v>36</v>
      </c>
      <c r="W183" s="113">
        <v>700</v>
      </c>
      <c r="X183" s="113">
        <v>3</v>
      </c>
      <c r="Y183" s="113">
        <v>27</v>
      </c>
      <c r="Z183" s="113">
        <v>7</v>
      </c>
      <c r="AA183" s="113">
        <v>1306</v>
      </c>
      <c r="AB183" s="113">
        <v>91</v>
      </c>
      <c r="AC183" s="113">
        <v>271</v>
      </c>
      <c r="AD183" s="113">
        <v>47</v>
      </c>
      <c r="AE183" s="79"/>
      <c r="AF183" s="79"/>
      <c r="AG183" s="82" t="s">
        <v>324</v>
      </c>
      <c r="AH183" s="80">
        <f t="shared" si="66"/>
        <v>12.12460361872785</v>
      </c>
      <c r="AI183" s="80">
        <f t="shared" si="67"/>
        <v>55.959709009513148</v>
      </c>
      <c r="AJ183" s="80">
        <f t="shared" si="68"/>
        <v>163.02928558104833</v>
      </c>
      <c r="AK183" s="80">
        <f t="shared" si="69"/>
        <v>13.803394889013243</v>
      </c>
      <c r="AL183" s="80">
        <f t="shared" si="70"/>
        <v>36.933407946278685</v>
      </c>
      <c r="AM183" s="80">
        <f t="shared" si="71"/>
        <v>29.099048684946837</v>
      </c>
      <c r="AN183" s="80">
        <f t="shared" si="72"/>
        <v>17.720574519679165</v>
      </c>
      <c r="AO183" s="80">
        <f t="shared" si="73"/>
        <v>26.301063234471183</v>
      </c>
      <c r="AP183" s="80">
        <f t="shared" si="74"/>
        <v>2.7979854504756574</v>
      </c>
      <c r="AQ183" s="80">
        <f t="shared" si="75"/>
        <v>18.093639246409253</v>
      </c>
      <c r="AR183" s="80">
        <f t="shared" si="76"/>
        <v>44.581234844245479</v>
      </c>
      <c r="AS183" s="80">
        <f t="shared" si="77"/>
        <v>9.3266181682521925</v>
      </c>
      <c r="AT183" s="80">
        <f t="shared" si="78"/>
        <v>2.9845178138407014</v>
      </c>
      <c r="AU183" s="80">
        <f t="shared" si="79"/>
        <v>0.18653236336504384</v>
      </c>
      <c r="AV183" s="80">
        <f t="shared" si="80"/>
        <v>4.2902443573960083</v>
      </c>
      <c r="AW183" s="80">
        <f t="shared" si="81"/>
        <v>6.7151650811415786</v>
      </c>
      <c r="AX183" s="80">
        <f t="shared" si="82"/>
        <v>130.57265435553069</v>
      </c>
      <c r="AY183" s="80">
        <f t="shared" si="83"/>
        <v>0.55959709009513159</v>
      </c>
      <c r="AZ183" s="80">
        <f t="shared" si="84"/>
        <v>5.0363738108561833</v>
      </c>
      <c r="BA183" s="80">
        <f t="shared" si="85"/>
        <v>1.3057265435553067</v>
      </c>
      <c r="BB183" s="80">
        <f t="shared" si="86"/>
        <v>243.61126655474723</v>
      </c>
      <c r="BC183" s="80">
        <f t="shared" si="62"/>
        <v>16.974445066218991</v>
      </c>
      <c r="BD183" s="80">
        <f t="shared" si="63"/>
        <v>50.550270471926879</v>
      </c>
      <c r="BE183" s="80">
        <f t="shared" si="64"/>
        <v>8.767021078157061</v>
      </c>
      <c r="BF183" s="81"/>
      <c r="BG183" s="81"/>
      <c r="BH183" s="82" t="s">
        <v>324</v>
      </c>
      <c r="BI183" s="80">
        <f t="shared" si="87"/>
        <v>57.827244132591339</v>
      </c>
      <c r="BJ183" s="80">
        <f t="shared" si="87"/>
        <v>12.324377618930244</v>
      </c>
      <c r="BK183" s="80">
        <f t="shared" si="88"/>
        <v>23.909292580724671</v>
      </c>
      <c r="BL183" s="80">
        <f t="shared" si="89"/>
        <v>38.452058171062362</v>
      </c>
      <c r="BM183" s="80">
        <f t="shared" si="90"/>
        <v>166.58733936220847</v>
      </c>
      <c r="BN183" s="80">
        <f t="shared" si="91"/>
        <v>5.6692137047079116</v>
      </c>
      <c r="BO183" s="80">
        <f t="shared" si="92"/>
        <v>1.6501650165016502</v>
      </c>
      <c r="BP183" s="80">
        <f t="shared" si="65"/>
        <v>11.185149928605425</v>
      </c>
    </row>
    <row r="184" spans="1:68" s="76" customFormat="1" x14ac:dyDescent="0.25">
      <c r="A184" s="82" t="s">
        <v>325</v>
      </c>
      <c r="B184" s="113">
        <v>3904</v>
      </c>
      <c r="C184" s="113">
        <v>3191</v>
      </c>
      <c r="D184" s="113">
        <v>3133</v>
      </c>
      <c r="E184" s="113">
        <v>3091</v>
      </c>
      <c r="F184" s="113">
        <v>1464</v>
      </c>
      <c r="G184" s="113">
        <v>49</v>
      </c>
      <c r="H184" s="113">
        <v>235</v>
      </c>
      <c r="I184" s="113">
        <v>534</v>
      </c>
      <c r="J184" s="113">
        <v>70</v>
      </c>
      <c r="K184" s="113">
        <v>150</v>
      </c>
      <c r="L184" s="113">
        <v>97</v>
      </c>
      <c r="M184" s="113">
        <v>119</v>
      </c>
      <c r="N184" s="113">
        <v>88</v>
      </c>
      <c r="O184" s="113">
        <v>25</v>
      </c>
      <c r="P184" s="113">
        <v>129</v>
      </c>
      <c r="Q184" s="113">
        <v>201</v>
      </c>
      <c r="R184" s="113">
        <v>32</v>
      </c>
      <c r="S184" s="113">
        <v>32</v>
      </c>
      <c r="T184" s="113">
        <v>1</v>
      </c>
      <c r="U184" s="113">
        <v>19</v>
      </c>
      <c r="V184" s="113">
        <v>47</v>
      </c>
      <c r="W184" s="113">
        <v>612</v>
      </c>
      <c r="X184" s="113">
        <v>13</v>
      </c>
      <c r="Y184" s="113">
        <v>42</v>
      </c>
      <c r="Z184" s="113">
        <v>10</v>
      </c>
      <c r="AA184" s="113">
        <v>1002</v>
      </c>
      <c r="AB184" s="113">
        <v>75</v>
      </c>
      <c r="AC184" s="113">
        <v>269</v>
      </c>
      <c r="AD184" s="113">
        <v>29</v>
      </c>
      <c r="AE184" s="79"/>
      <c r="AF184" s="79"/>
      <c r="AG184" s="82" t="s">
        <v>325</v>
      </c>
      <c r="AH184" s="80">
        <f t="shared" si="66"/>
        <v>12.551229508196721</v>
      </c>
      <c r="AI184" s="80">
        <f t="shared" si="67"/>
        <v>60.194672131147541</v>
      </c>
      <c r="AJ184" s="80">
        <f t="shared" si="68"/>
        <v>136.78278688524588</v>
      </c>
      <c r="AK184" s="80">
        <f t="shared" si="69"/>
        <v>17.930327868852459</v>
      </c>
      <c r="AL184" s="80">
        <f t="shared" si="70"/>
        <v>38.422131147540988</v>
      </c>
      <c r="AM184" s="80">
        <f t="shared" si="71"/>
        <v>24.846311475409834</v>
      </c>
      <c r="AN184" s="80">
        <f t="shared" si="72"/>
        <v>30.481557377049178</v>
      </c>
      <c r="AO184" s="80">
        <f t="shared" si="73"/>
        <v>22.540983606557379</v>
      </c>
      <c r="AP184" s="80">
        <f t="shared" si="74"/>
        <v>6.403688524590164</v>
      </c>
      <c r="AQ184" s="80">
        <f t="shared" si="75"/>
        <v>33.043032786885242</v>
      </c>
      <c r="AR184" s="80">
        <f t="shared" si="76"/>
        <v>51.485655737704917</v>
      </c>
      <c r="AS184" s="80">
        <f t="shared" si="77"/>
        <v>8.1967213114754109</v>
      </c>
      <c r="AT184" s="80">
        <f t="shared" si="78"/>
        <v>8.1967213114754109</v>
      </c>
      <c r="AU184" s="80">
        <f t="shared" si="79"/>
        <v>0.25614754098360659</v>
      </c>
      <c r="AV184" s="80">
        <f t="shared" si="80"/>
        <v>4.8668032786885247</v>
      </c>
      <c r="AW184" s="80">
        <f t="shared" si="81"/>
        <v>12.038934426229508</v>
      </c>
      <c r="AX184" s="80">
        <f t="shared" si="82"/>
        <v>156.76229508196721</v>
      </c>
      <c r="AY184" s="80">
        <f t="shared" si="83"/>
        <v>3.3299180327868849</v>
      </c>
      <c r="AZ184" s="80">
        <f t="shared" si="84"/>
        <v>10.758196721311474</v>
      </c>
      <c r="BA184" s="80">
        <f t="shared" si="85"/>
        <v>2.5614754098360653</v>
      </c>
      <c r="BB184" s="80">
        <f t="shared" si="86"/>
        <v>256.65983606557376</v>
      </c>
      <c r="BC184" s="80">
        <f t="shared" si="62"/>
        <v>19.211065573770494</v>
      </c>
      <c r="BD184" s="80">
        <f t="shared" si="63"/>
        <v>68.903688524590166</v>
      </c>
      <c r="BE184" s="80">
        <f t="shared" si="64"/>
        <v>7.4282786885245899</v>
      </c>
      <c r="BF184" s="81"/>
      <c r="BG184" s="81"/>
      <c r="BH184" s="82" t="s">
        <v>325</v>
      </c>
      <c r="BI184" s="80">
        <f t="shared" si="87"/>
        <v>64.155761251196935</v>
      </c>
      <c r="BJ184" s="80">
        <f t="shared" si="87"/>
        <v>10.352636687156261</v>
      </c>
      <c r="BK184" s="80">
        <f t="shared" si="88"/>
        <v>41.734066645098679</v>
      </c>
      <c r="BL184" s="80">
        <f t="shared" si="89"/>
        <v>31.381429957942416</v>
      </c>
      <c r="BM184" s="80">
        <f t="shared" si="90"/>
        <v>191.78940770918206</v>
      </c>
      <c r="BN184" s="80">
        <f t="shared" si="91"/>
        <v>6.1468780329990294</v>
      </c>
      <c r="BO184" s="80">
        <f t="shared" si="92"/>
        <v>8.8797814207650276</v>
      </c>
      <c r="BP184" s="80">
        <f t="shared" si="65"/>
        <v>9.0880601692259475</v>
      </c>
    </row>
    <row r="185" spans="1:68" s="76" customFormat="1" x14ac:dyDescent="0.25">
      <c r="A185" s="82" t="s">
        <v>326</v>
      </c>
      <c r="B185" s="113">
        <v>4332</v>
      </c>
      <c r="C185" s="113">
        <v>3445</v>
      </c>
      <c r="D185" s="113">
        <v>3396</v>
      </c>
      <c r="E185" s="113">
        <v>3346</v>
      </c>
      <c r="F185" s="113">
        <v>1440</v>
      </c>
      <c r="G185" s="113">
        <v>88</v>
      </c>
      <c r="H185" s="113">
        <v>331</v>
      </c>
      <c r="I185" s="113">
        <v>778</v>
      </c>
      <c r="J185" s="113">
        <v>115</v>
      </c>
      <c r="K185" s="113">
        <v>201</v>
      </c>
      <c r="L185" s="113">
        <v>286</v>
      </c>
      <c r="M185" s="113">
        <v>97</v>
      </c>
      <c r="N185" s="113">
        <v>225</v>
      </c>
      <c r="O185" s="113">
        <v>23</v>
      </c>
      <c r="P185" s="113">
        <v>441</v>
      </c>
      <c r="Q185" s="113">
        <v>193</v>
      </c>
      <c r="R185" s="113">
        <v>28</v>
      </c>
      <c r="S185" s="113">
        <v>60</v>
      </c>
      <c r="T185" s="113">
        <v>18</v>
      </c>
      <c r="U185" s="113">
        <v>27</v>
      </c>
      <c r="V185" s="113">
        <v>48</v>
      </c>
      <c r="W185" s="113">
        <v>403</v>
      </c>
      <c r="X185" s="113">
        <v>7</v>
      </c>
      <c r="Y185" s="113">
        <v>55</v>
      </c>
      <c r="Z185" s="113">
        <v>4</v>
      </c>
      <c r="AA185" s="113">
        <v>1239</v>
      </c>
      <c r="AB185" s="113">
        <v>84</v>
      </c>
      <c r="AC185" s="113">
        <v>238</v>
      </c>
      <c r="AD185" s="113">
        <v>31</v>
      </c>
      <c r="AE185" s="79"/>
      <c r="AF185" s="79"/>
      <c r="AG185" s="82" t="s">
        <v>326</v>
      </c>
      <c r="AH185" s="80">
        <f t="shared" si="66"/>
        <v>20.313942751615883</v>
      </c>
      <c r="AI185" s="80">
        <f t="shared" si="67"/>
        <v>76.408125577100648</v>
      </c>
      <c r="AJ185" s="80">
        <f t="shared" si="68"/>
        <v>179.5937211449677</v>
      </c>
      <c r="AK185" s="80">
        <f t="shared" si="69"/>
        <v>26.546629732225298</v>
      </c>
      <c r="AL185" s="80">
        <f t="shared" si="70"/>
        <v>46.398891966759003</v>
      </c>
      <c r="AM185" s="80">
        <f t="shared" si="71"/>
        <v>66.020313942751613</v>
      </c>
      <c r="AN185" s="80">
        <f t="shared" si="72"/>
        <v>22.391505078485689</v>
      </c>
      <c r="AO185" s="80">
        <f t="shared" si="73"/>
        <v>51.939058171745152</v>
      </c>
      <c r="AP185" s="80">
        <f t="shared" si="74"/>
        <v>5.3093259464450595</v>
      </c>
      <c r="AQ185" s="80">
        <f t="shared" si="75"/>
        <v>101.8005540166205</v>
      </c>
      <c r="AR185" s="80">
        <f t="shared" si="76"/>
        <v>44.552169898430286</v>
      </c>
      <c r="AS185" s="80">
        <f t="shared" si="77"/>
        <v>6.4635272391505074</v>
      </c>
      <c r="AT185" s="80">
        <f t="shared" si="78"/>
        <v>13.850415512465373</v>
      </c>
      <c r="AU185" s="80">
        <f t="shared" si="79"/>
        <v>4.1551246537396125</v>
      </c>
      <c r="AV185" s="80">
        <f t="shared" si="80"/>
        <v>6.2326869806094187</v>
      </c>
      <c r="AW185" s="80">
        <f t="shared" si="81"/>
        <v>11.0803324099723</v>
      </c>
      <c r="AX185" s="80">
        <f t="shared" si="82"/>
        <v>93.028624192059098</v>
      </c>
      <c r="AY185" s="80">
        <f t="shared" si="83"/>
        <v>1.6158818097876269</v>
      </c>
      <c r="AZ185" s="80">
        <f t="shared" si="84"/>
        <v>12.696214219759927</v>
      </c>
      <c r="BA185" s="80">
        <f t="shared" si="85"/>
        <v>0.92336103416435822</v>
      </c>
      <c r="BB185" s="80">
        <f t="shared" si="86"/>
        <v>286.01108033240996</v>
      </c>
      <c r="BC185" s="80">
        <f t="shared" si="62"/>
        <v>19.390581717451521</v>
      </c>
      <c r="BD185" s="80">
        <f t="shared" si="63"/>
        <v>54.939981532779321</v>
      </c>
      <c r="BE185" s="80">
        <f t="shared" si="64"/>
        <v>7.1560480147737771</v>
      </c>
      <c r="BF185" s="81"/>
      <c r="BG185" s="81"/>
      <c r="BH185" s="82" t="s">
        <v>326</v>
      </c>
      <c r="BI185" s="80">
        <f t="shared" si="87"/>
        <v>56.831566548881035</v>
      </c>
      <c r="BJ185" s="80">
        <f t="shared" si="87"/>
        <v>8.3682008368200833</v>
      </c>
      <c r="BK185" s="80">
        <f t="shared" si="88"/>
        <v>131.79916317991632</v>
      </c>
      <c r="BL185" s="80">
        <f t="shared" si="89"/>
        <v>85.475194261805143</v>
      </c>
      <c r="BM185" s="80">
        <f t="shared" si="90"/>
        <v>116.98113207547171</v>
      </c>
      <c r="BN185" s="80">
        <f t="shared" si="91"/>
        <v>8.0693365212193662</v>
      </c>
      <c r="BO185" s="80">
        <f t="shared" si="92"/>
        <v>4.8611111111111116</v>
      </c>
      <c r="BP185" s="80">
        <f t="shared" si="65"/>
        <v>8.9985486211901318</v>
      </c>
    </row>
    <row r="186" spans="1:68" s="76" customFormat="1" x14ac:dyDescent="0.25">
      <c r="A186" s="82" t="s">
        <v>327</v>
      </c>
      <c r="B186" s="113">
        <v>4694</v>
      </c>
      <c r="C186" s="113">
        <v>3704</v>
      </c>
      <c r="D186" s="113">
        <v>3629</v>
      </c>
      <c r="E186" s="113">
        <v>3567</v>
      </c>
      <c r="F186" s="113">
        <v>1546</v>
      </c>
      <c r="G186" s="113">
        <v>77</v>
      </c>
      <c r="H186" s="113">
        <v>232</v>
      </c>
      <c r="I186" s="113">
        <v>588</v>
      </c>
      <c r="J186" s="113">
        <v>82</v>
      </c>
      <c r="K186" s="113">
        <v>166</v>
      </c>
      <c r="L186" s="113">
        <v>150</v>
      </c>
      <c r="M186" s="113">
        <v>74</v>
      </c>
      <c r="N186" s="113">
        <v>132</v>
      </c>
      <c r="O186" s="113">
        <v>15</v>
      </c>
      <c r="P186" s="113">
        <v>99</v>
      </c>
      <c r="Q186" s="113">
        <v>218</v>
      </c>
      <c r="R186" s="113">
        <v>40</v>
      </c>
      <c r="S186" s="113">
        <v>35</v>
      </c>
      <c r="T186" s="113">
        <v>1</v>
      </c>
      <c r="U186" s="113">
        <v>24</v>
      </c>
      <c r="V186" s="113">
        <v>50</v>
      </c>
      <c r="W186" s="113">
        <v>463</v>
      </c>
      <c r="X186" s="113">
        <v>7</v>
      </c>
      <c r="Y186" s="113">
        <v>71</v>
      </c>
      <c r="Z186" s="113">
        <v>8</v>
      </c>
      <c r="AA186" s="113">
        <v>1036</v>
      </c>
      <c r="AB186" s="113">
        <v>70</v>
      </c>
      <c r="AC186" s="113">
        <v>320</v>
      </c>
      <c r="AD186" s="113">
        <v>33</v>
      </c>
      <c r="AE186" s="79"/>
      <c r="AF186" s="79"/>
      <c r="AG186" s="82" t="s">
        <v>327</v>
      </c>
      <c r="AH186" s="80">
        <f t="shared" si="66"/>
        <v>16.403919897741797</v>
      </c>
      <c r="AI186" s="80">
        <f t="shared" si="67"/>
        <v>49.424797613975286</v>
      </c>
      <c r="AJ186" s="80">
        <f t="shared" si="68"/>
        <v>125.26629740093736</v>
      </c>
      <c r="AK186" s="80">
        <f t="shared" si="69"/>
        <v>17.469109501491264</v>
      </c>
      <c r="AL186" s="80">
        <f t="shared" si="70"/>
        <v>35.364294844482316</v>
      </c>
      <c r="AM186" s="80">
        <f t="shared" si="71"/>
        <v>31.955688112484026</v>
      </c>
      <c r="AN186" s="80">
        <f t="shared" si="72"/>
        <v>15.764806135492117</v>
      </c>
      <c r="AO186" s="80">
        <f t="shared" si="73"/>
        <v>28.121005538985941</v>
      </c>
      <c r="AP186" s="80">
        <f t="shared" si="74"/>
        <v>3.1955688112484024</v>
      </c>
      <c r="AQ186" s="80">
        <f t="shared" si="75"/>
        <v>21.090754154239455</v>
      </c>
      <c r="AR186" s="80">
        <f t="shared" si="76"/>
        <v>46.442266723476784</v>
      </c>
      <c r="AS186" s="80">
        <f t="shared" si="77"/>
        <v>8.521516829995738</v>
      </c>
      <c r="AT186" s="80">
        <f t="shared" si="78"/>
        <v>7.4563272262462723</v>
      </c>
      <c r="AU186" s="80">
        <f t="shared" si="79"/>
        <v>0.21303792074989347</v>
      </c>
      <c r="AV186" s="80">
        <f t="shared" si="80"/>
        <v>5.1129100979974433</v>
      </c>
      <c r="AW186" s="80">
        <f t="shared" si="81"/>
        <v>10.651896037494673</v>
      </c>
      <c r="AX186" s="80">
        <f t="shared" si="82"/>
        <v>98.636557307200675</v>
      </c>
      <c r="AY186" s="80">
        <f t="shared" si="83"/>
        <v>1.4912654452492544</v>
      </c>
      <c r="AZ186" s="80">
        <f t="shared" si="84"/>
        <v>15.125692373242437</v>
      </c>
      <c r="BA186" s="80">
        <f t="shared" si="85"/>
        <v>1.7043033659991478</v>
      </c>
      <c r="BB186" s="80">
        <f t="shared" si="86"/>
        <v>220.70728589688966</v>
      </c>
      <c r="BC186" s="80">
        <f t="shared" si="62"/>
        <v>14.912654452492545</v>
      </c>
      <c r="BD186" s="80">
        <f t="shared" si="63"/>
        <v>68.172134639965904</v>
      </c>
      <c r="BE186" s="80">
        <f t="shared" si="64"/>
        <v>7.0302513847464851</v>
      </c>
      <c r="BF186" s="81"/>
      <c r="BG186" s="81"/>
      <c r="BH186" s="82" t="s">
        <v>327</v>
      </c>
      <c r="BI186" s="80">
        <f t="shared" si="87"/>
        <v>60.071645081289617</v>
      </c>
      <c r="BJ186" s="80">
        <f t="shared" si="87"/>
        <v>11.213905242500701</v>
      </c>
      <c r="BK186" s="80">
        <f t="shared" si="88"/>
        <v>27.754415475189237</v>
      </c>
      <c r="BL186" s="80">
        <f t="shared" si="89"/>
        <v>42.052144659377632</v>
      </c>
      <c r="BM186" s="80">
        <f t="shared" si="90"/>
        <v>125</v>
      </c>
      <c r="BN186" s="80">
        <f t="shared" si="91"/>
        <v>6.7283431455004203</v>
      </c>
      <c r="BO186" s="80">
        <f t="shared" si="92"/>
        <v>4.5278137128072444</v>
      </c>
      <c r="BP186" s="80">
        <f t="shared" si="65"/>
        <v>8.9092872570194395</v>
      </c>
    </row>
    <row r="187" spans="1:68" s="76" customFormat="1" x14ac:dyDescent="0.25">
      <c r="A187" s="82" t="s">
        <v>328</v>
      </c>
      <c r="B187" s="113">
        <v>4184</v>
      </c>
      <c r="C187" s="113">
        <v>3469</v>
      </c>
      <c r="D187" s="113">
        <v>3413</v>
      </c>
      <c r="E187" s="113">
        <v>3362</v>
      </c>
      <c r="F187" s="113">
        <v>1381</v>
      </c>
      <c r="G187" s="113">
        <v>48</v>
      </c>
      <c r="H187" s="113">
        <v>239</v>
      </c>
      <c r="I187" s="113">
        <v>550</v>
      </c>
      <c r="J187" s="113">
        <v>76</v>
      </c>
      <c r="K187" s="113">
        <v>153</v>
      </c>
      <c r="L187" s="113">
        <v>177</v>
      </c>
      <c r="M187" s="113">
        <v>50</v>
      </c>
      <c r="N187" s="113">
        <v>133</v>
      </c>
      <c r="O187" s="113">
        <v>22</v>
      </c>
      <c r="P187" s="113">
        <v>103</v>
      </c>
      <c r="Q187" s="113">
        <v>163</v>
      </c>
      <c r="R187" s="113">
        <v>21</v>
      </c>
      <c r="S187" s="113">
        <v>31</v>
      </c>
      <c r="T187" s="113">
        <v>8</v>
      </c>
      <c r="U187" s="113">
        <v>4</v>
      </c>
      <c r="V187" s="113">
        <v>35</v>
      </c>
      <c r="W187" s="113">
        <v>216</v>
      </c>
      <c r="X187" s="113">
        <v>5</v>
      </c>
      <c r="Y187" s="113">
        <v>37</v>
      </c>
      <c r="Z187" s="113">
        <v>1</v>
      </c>
      <c r="AA187" s="113">
        <v>924</v>
      </c>
      <c r="AB187" s="113">
        <v>66</v>
      </c>
      <c r="AC187" s="113">
        <v>140</v>
      </c>
      <c r="AD187" s="113">
        <v>19</v>
      </c>
      <c r="AE187" s="79"/>
      <c r="AF187" s="79"/>
      <c r="AG187" s="82" t="s">
        <v>328</v>
      </c>
      <c r="AH187" s="80">
        <f t="shared" si="66"/>
        <v>11.472275334608032</v>
      </c>
      <c r="AI187" s="80">
        <f t="shared" si="67"/>
        <v>57.122370936902485</v>
      </c>
      <c r="AJ187" s="80">
        <f t="shared" si="68"/>
        <v>131.45315487571702</v>
      </c>
      <c r="AK187" s="80">
        <f t="shared" si="69"/>
        <v>18.164435946462717</v>
      </c>
      <c r="AL187" s="80">
        <f t="shared" si="70"/>
        <v>36.567877629063098</v>
      </c>
      <c r="AM187" s="80">
        <f t="shared" si="71"/>
        <v>42.304015296367112</v>
      </c>
      <c r="AN187" s="80">
        <f t="shared" si="72"/>
        <v>11.950286806883366</v>
      </c>
      <c r="AO187" s="80">
        <f t="shared" si="73"/>
        <v>31.787762906309755</v>
      </c>
      <c r="AP187" s="80">
        <f t="shared" si="74"/>
        <v>5.2581261950286811</v>
      </c>
      <c r="AQ187" s="80">
        <f t="shared" si="75"/>
        <v>24.617590822179732</v>
      </c>
      <c r="AR187" s="80">
        <f t="shared" si="76"/>
        <v>38.957934990439774</v>
      </c>
      <c r="AS187" s="80">
        <f t="shared" si="77"/>
        <v>5.0191204588910132</v>
      </c>
      <c r="AT187" s="80">
        <f t="shared" si="78"/>
        <v>7.4091778202676863</v>
      </c>
      <c r="AU187" s="80">
        <f t="shared" si="79"/>
        <v>1.9120458891013383</v>
      </c>
      <c r="AV187" s="80">
        <f t="shared" si="80"/>
        <v>0.95602294455066916</v>
      </c>
      <c r="AW187" s="80">
        <f t="shared" si="81"/>
        <v>8.3652007648183559</v>
      </c>
      <c r="AX187" s="80">
        <f t="shared" si="82"/>
        <v>51.625239005736134</v>
      </c>
      <c r="AY187" s="80">
        <f t="shared" si="83"/>
        <v>1.1950286806883366</v>
      </c>
      <c r="AZ187" s="80">
        <f t="shared" si="84"/>
        <v>8.8432122370936899</v>
      </c>
      <c r="BA187" s="80">
        <f t="shared" si="85"/>
        <v>0.23900573613766729</v>
      </c>
      <c r="BB187" s="80">
        <f t="shared" si="86"/>
        <v>220.8413001912046</v>
      </c>
      <c r="BC187" s="80">
        <f t="shared" si="62"/>
        <v>15.774378585086041</v>
      </c>
      <c r="BD187" s="80">
        <f t="shared" si="63"/>
        <v>33.460803059273424</v>
      </c>
      <c r="BE187" s="80">
        <f t="shared" si="64"/>
        <v>4.5411089866156793</v>
      </c>
      <c r="BF187" s="81"/>
      <c r="BG187" s="81"/>
      <c r="BH187" s="82" t="s">
        <v>328</v>
      </c>
      <c r="BI187" s="80">
        <f t="shared" si="87"/>
        <v>47.758570172868446</v>
      </c>
      <c r="BJ187" s="80">
        <f t="shared" si="87"/>
        <v>6.2462819750148721</v>
      </c>
      <c r="BK187" s="80">
        <f t="shared" si="88"/>
        <v>30.636525877453895</v>
      </c>
      <c r="BL187" s="80">
        <f t="shared" si="89"/>
        <v>52.647233789411068</v>
      </c>
      <c r="BM187" s="80">
        <f t="shared" si="90"/>
        <v>62.265782646295769</v>
      </c>
      <c r="BN187" s="80">
        <f t="shared" si="91"/>
        <v>1.1897679952409281</v>
      </c>
      <c r="BO187" s="80">
        <f t="shared" si="92"/>
        <v>3.620564808110065</v>
      </c>
      <c r="BP187" s="80">
        <f t="shared" si="65"/>
        <v>5.4770827327760161</v>
      </c>
    </row>
    <row r="188" spans="1:68" s="76" customFormat="1" x14ac:dyDescent="0.25">
      <c r="A188" s="82" t="s">
        <v>329</v>
      </c>
      <c r="B188" s="113">
        <v>8862</v>
      </c>
      <c r="C188" s="113">
        <v>7348</v>
      </c>
      <c r="D188" s="113">
        <v>7249</v>
      </c>
      <c r="E188" s="113">
        <v>7144</v>
      </c>
      <c r="F188" s="113">
        <v>3585</v>
      </c>
      <c r="G188" s="113">
        <v>171</v>
      </c>
      <c r="H188" s="113">
        <v>449</v>
      </c>
      <c r="I188" s="113">
        <v>1247</v>
      </c>
      <c r="J188" s="113">
        <v>183</v>
      </c>
      <c r="K188" s="113">
        <v>366</v>
      </c>
      <c r="L188" s="113">
        <v>263</v>
      </c>
      <c r="M188" s="113">
        <v>178</v>
      </c>
      <c r="N188" s="113">
        <v>166</v>
      </c>
      <c r="O188" s="113">
        <v>90</v>
      </c>
      <c r="P188" s="113">
        <v>194</v>
      </c>
      <c r="Q188" s="113">
        <v>422</v>
      </c>
      <c r="R188" s="113">
        <v>57</v>
      </c>
      <c r="S188" s="113">
        <v>58</v>
      </c>
      <c r="T188" s="113">
        <v>3</v>
      </c>
      <c r="U188" s="113">
        <v>32</v>
      </c>
      <c r="V188" s="113">
        <v>36</v>
      </c>
      <c r="W188" s="113">
        <v>1116</v>
      </c>
      <c r="X188" s="113">
        <v>20</v>
      </c>
      <c r="Y188" s="113">
        <v>69</v>
      </c>
      <c r="Z188" s="113">
        <v>68</v>
      </c>
      <c r="AA188" s="113">
        <v>2198</v>
      </c>
      <c r="AB188" s="113">
        <v>182</v>
      </c>
      <c r="AC188" s="113">
        <v>324</v>
      </c>
      <c r="AD188" s="113">
        <v>49</v>
      </c>
      <c r="AE188" s="79"/>
      <c r="AF188" s="79"/>
      <c r="AG188" s="82" t="s">
        <v>329</v>
      </c>
      <c r="AH188" s="80">
        <f t="shared" si="66"/>
        <v>19.295870006770478</v>
      </c>
      <c r="AI188" s="80">
        <f t="shared" si="67"/>
        <v>50.665763935906121</v>
      </c>
      <c r="AJ188" s="80">
        <f t="shared" si="68"/>
        <v>140.71315730083504</v>
      </c>
      <c r="AK188" s="80">
        <f t="shared" si="69"/>
        <v>20.64996614759648</v>
      </c>
      <c r="AL188" s="80">
        <f t="shared" si="70"/>
        <v>41.29993229519296</v>
      </c>
      <c r="AM188" s="80">
        <f t="shared" si="71"/>
        <v>29.677273753103137</v>
      </c>
      <c r="AN188" s="80">
        <f t="shared" si="72"/>
        <v>20.085759422252316</v>
      </c>
      <c r="AO188" s="80">
        <f t="shared" si="73"/>
        <v>18.731663281426314</v>
      </c>
      <c r="AP188" s="80">
        <f t="shared" si="74"/>
        <v>10.15572105619499</v>
      </c>
      <c r="AQ188" s="80">
        <f t="shared" si="75"/>
        <v>21.891220943353645</v>
      </c>
      <c r="AR188" s="80">
        <f t="shared" si="76"/>
        <v>47.619047619047613</v>
      </c>
      <c r="AS188" s="80">
        <f t="shared" si="77"/>
        <v>6.4319566689234939</v>
      </c>
      <c r="AT188" s="80">
        <f t="shared" si="78"/>
        <v>6.5447980139923265</v>
      </c>
      <c r="AU188" s="80">
        <f t="shared" si="79"/>
        <v>0.33852403520649965</v>
      </c>
      <c r="AV188" s="80">
        <f t="shared" si="80"/>
        <v>3.6109230422026632</v>
      </c>
      <c r="AW188" s="80">
        <f t="shared" si="81"/>
        <v>4.0622884224779963</v>
      </c>
      <c r="AX188" s="80">
        <f t="shared" si="82"/>
        <v>125.93094109681788</v>
      </c>
      <c r="AY188" s="80">
        <f t="shared" si="83"/>
        <v>2.2568269013766642</v>
      </c>
      <c r="AZ188" s="80">
        <f t="shared" si="84"/>
        <v>7.7860528097494921</v>
      </c>
      <c r="BA188" s="80">
        <f t="shared" si="85"/>
        <v>7.6732114646806586</v>
      </c>
      <c r="BB188" s="80">
        <f t="shared" si="86"/>
        <v>248.02527646129542</v>
      </c>
      <c r="BC188" s="80">
        <f t="shared" si="62"/>
        <v>20.537124802527646</v>
      </c>
      <c r="BD188" s="80">
        <f t="shared" si="63"/>
        <v>36.560595802301961</v>
      </c>
      <c r="BE188" s="80">
        <f t="shared" si="64"/>
        <v>5.5292259083728279</v>
      </c>
      <c r="BF188" s="81"/>
      <c r="BG188" s="81"/>
      <c r="BH188" s="82" t="s">
        <v>329</v>
      </c>
      <c r="BI188" s="80">
        <f t="shared" si="87"/>
        <v>58.214926196716789</v>
      </c>
      <c r="BJ188" s="80">
        <f t="shared" si="87"/>
        <v>7.9787234042553186</v>
      </c>
      <c r="BK188" s="80">
        <f t="shared" si="88"/>
        <v>27.15565509518477</v>
      </c>
      <c r="BL188" s="80">
        <f t="shared" si="89"/>
        <v>36.814109742441211</v>
      </c>
      <c r="BM188" s="80">
        <f t="shared" si="90"/>
        <v>151.87806205770278</v>
      </c>
      <c r="BN188" s="80">
        <f t="shared" si="91"/>
        <v>4.4792833146696527</v>
      </c>
      <c r="BO188" s="80">
        <f t="shared" si="92"/>
        <v>5.5788005578800552</v>
      </c>
      <c r="BP188" s="80">
        <f t="shared" si="65"/>
        <v>6.668481219379423</v>
      </c>
    </row>
    <row r="189" spans="1:68" s="76" customFormat="1" x14ac:dyDescent="0.25">
      <c r="A189" s="82" t="s">
        <v>330</v>
      </c>
      <c r="B189" s="113">
        <v>2063</v>
      </c>
      <c r="C189" s="113">
        <v>1729</v>
      </c>
      <c r="D189" s="113">
        <v>1696</v>
      </c>
      <c r="E189" s="113">
        <v>1671</v>
      </c>
      <c r="F189" s="113">
        <v>824</v>
      </c>
      <c r="G189" s="113">
        <v>49</v>
      </c>
      <c r="H189" s="113">
        <v>166</v>
      </c>
      <c r="I189" s="113">
        <v>358</v>
      </c>
      <c r="J189" s="113">
        <v>48</v>
      </c>
      <c r="K189" s="113">
        <v>106</v>
      </c>
      <c r="L189" s="113">
        <v>105</v>
      </c>
      <c r="M189" s="113">
        <v>82</v>
      </c>
      <c r="N189" s="113">
        <v>42</v>
      </c>
      <c r="O189" s="113">
        <v>16</v>
      </c>
      <c r="P189" s="113">
        <v>127</v>
      </c>
      <c r="Q189" s="113">
        <v>112</v>
      </c>
      <c r="R189" s="113">
        <v>16</v>
      </c>
      <c r="S189" s="113">
        <v>13</v>
      </c>
      <c r="T189" s="113">
        <v>3</v>
      </c>
      <c r="U189" s="113">
        <v>9</v>
      </c>
      <c r="V189" s="113">
        <v>13</v>
      </c>
      <c r="W189" s="113">
        <v>261</v>
      </c>
      <c r="X189" s="113">
        <v>2</v>
      </c>
      <c r="Y189" s="113">
        <v>16</v>
      </c>
      <c r="Z189" s="113">
        <v>13</v>
      </c>
      <c r="AA189" s="113">
        <v>618</v>
      </c>
      <c r="AB189" s="113">
        <v>47</v>
      </c>
      <c r="AC189" s="113">
        <v>97</v>
      </c>
      <c r="AD189" s="113">
        <v>9</v>
      </c>
      <c r="AE189" s="79"/>
      <c r="AF189" s="79"/>
      <c r="AG189" s="82" t="s">
        <v>330</v>
      </c>
      <c r="AH189" s="80">
        <f t="shared" si="66"/>
        <v>23.751817741153662</v>
      </c>
      <c r="AI189" s="80">
        <f t="shared" si="67"/>
        <v>80.465341735336878</v>
      </c>
      <c r="AJ189" s="80">
        <f t="shared" si="68"/>
        <v>173.53368880271449</v>
      </c>
      <c r="AK189" s="80">
        <f t="shared" si="69"/>
        <v>23.2670867668444</v>
      </c>
      <c r="AL189" s="80">
        <f t="shared" si="70"/>
        <v>51.381483276781388</v>
      </c>
      <c r="AM189" s="80">
        <f t="shared" si="71"/>
        <v>50.89675230247213</v>
      </c>
      <c r="AN189" s="80">
        <f t="shared" si="72"/>
        <v>39.747939893359188</v>
      </c>
      <c r="AO189" s="80">
        <f t="shared" si="73"/>
        <v>20.358700920988852</v>
      </c>
      <c r="AP189" s="80">
        <f t="shared" si="74"/>
        <v>7.755695588948134</v>
      </c>
      <c r="AQ189" s="80">
        <f t="shared" si="75"/>
        <v>61.560833737275814</v>
      </c>
      <c r="AR189" s="80">
        <f t="shared" si="76"/>
        <v>54.289869122636937</v>
      </c>
      <c r="AS189" s="80">
        <f t="shared" si="77"/>
        <v>7.755695588948134</v>
      </c>
      <c r="AT189" s="80">
        <f t="shared" si="78"/>
        <v>6.3015026660203581</v>
      </c>
      <c r="AU189" s="80">
        <f t="shared" si="79"/>
        <v>1.454192922927775</v>
      </c>
      <c r="AV189" s="80">
        <f t="shared" si="80"/>
        <v>4.3625787687833251</v>
      </c>
      <c r="AW189" s="80">
        <f t="shared" si="81"/>
        <v>6.3015026660203581</v>
      </c>
      <c r="AX189" s="80">
        <f t="shared" si="82"/>
        <v>126.51478429471643</v>
      </c>
      <c r="AY189" s="80">
        <f t="shared" si="83"/>
        <v>0.96946194861851676</v>
      </c>
      <c r="AZ189" s="80">
        <f t="shared" si="84"/>
        <v>7.755695588948134</v>
      </c>
      <c r="BA189" s="80">
        <f t="shared" si="85"/>
        <v>6.3015026660203581</v>
      </c>
      <c r="BB189" s="80">
        <f t="shared" si="86"/>
        <v>299.56374212312164</v>
      </c>
      <c r="BC189" s="80">
        <f t="shared" si="62"/>
        <v>22.782355792535142</v>
      </c>
      <c r="BD189" s="80">
        <f t="shared" si="63"/>
        <v>47.018904507998059</v>
      </c>
      <c r="BE189" s="80">
        <f t="shared" si="64"/>
        <v>4.3625787687833251</v>
      </c>
      <c r="BF189" s="81"/>
      <c r="BG189" s="81"/>
      <c r="BH189" s="82" t="s">
        <v>330</v>
      </c>
      <c r="BI189" s="80">
        <f t="shared" si="87"/>
        <v>66.037735849056602</v>
      </c>
      <c r="BJ189" s="80">
        <f t="shared" si="87"/>
        <v>9.5751047277079593</v>
      </c>
      <c r="BK189" s="80">
        <f t="shared" si="88"/>
        <v>76.002393776181933</v>
      </c>
      <c r="BL189" s="80">
        <f t="shared" si="89"/>
        <v>62.836624775583481</v>
      </c>
      <c r="BM189" s="80">
        <f t="shared" si="90"/>
        <v>150.9543088490457</v>
      </c>
      <c r="BN189" s="80">
        <f t="shared" si="91"/>
        <v>5.3859964093357275</v>
      </c>
      <c r="BO189" s="80">
        <f t="shared" si="92"/>
        <v>2.4271844660194173</v>
      </c>
      <c r="BP189" s="80">
        <f t="shared" si="65"/>
        <v>5.205320994794679</v>
      </c>
    </row>
    <row r="190" spans="1:68" s="76" customFormat="1" x14ac:dyDescent="0.25">
      <c r="A190" s="82" t="s">
        <v>331</v>
      </c>
      <c r="B190" s="113">
        <v>9495</v>
      </c>
      <c r="C190" s="113">
        <v>7561</v>
      </c>
      <c r="D190" s="113">
        <v>7451</v>
      </c>
      <c r="E190" s="113">
        <v>7317</v>
      </c>
      <c r="F190" s="113">
        <v>3315</v>
      </c>
      <c r="G190" s="113">
        <v>186</v>
      </c>
      <c r="H190" s="113">
        <v>723</v>
      </c>
      <c r="I190" s="113">
        <v>1491</v>
      </c>
      <c r="J190" s="113">
        <v>204</v>
      </c>
      <c r="K190" s="113">
        <v>414</v>
      </c>
      <c r="L190" s="113">
        <v>656</v>
      </c>
      <c r="M190" s="113">
        <v>209</v>
      </c>
      <c r="N190" s="113">
        <v>271</v>
      </c>
      <c r="O190" s="113">
        <v>103</v>
      </c>
      <c r="P190" s="113">
        <v>782</v>
      </c>
      <c r="Q190" s="113">
        <v>530</v>
      </c>
      <c r="R190" s="113">
        <v>87</v>
      </c>
      <c r="S190" s="113">
        <v>88</v>
      </c>
      <c r="T190" s="113">
        <v>18</v>
      </c>
      <c r="U190" s="113">
        <v>34</v>
      </c>
      <c r="V190" s="113">
        <v>67</v>
      </c>
      <c r="W190" s="113">
        <v>942</v>
      </c>
      <c r="X190" s="113">
        <v>12</v>
      </c>
      <c r="Y190" s="113">
        <v>114</v>
      </c>
      <c r="Z190" s="113">
        <v>26</v>
      </c>
      <c r="AA190" s="113">
        <v>2625</v>
      </c>
      <c r="AB190" s="113">
        <v>199</v>
      </c>
      <c r="AC190" s="113">
        <v>415</v>
      </c>
      <c r="AD190" s="113">
        <v>68</v>
      </c>
      <c r="AE190" s="79"/>
      <c r="AF190" s="79"/>
      <c r="AG190" s="82" t="s">
        <v>331</v>
      </c>
      <c r="AH190" s="80">
        <f t="shared" si="66"/>
        <v>19.589257503949447</v>
      </c>
      <c r="AI190" s="80">
        <f t="shared" si="67"/>
        <v>76.145339652448655</v>
      </c>
      <c r="AJ190" s="80">
        <f t="shared" si="68"/>
        <v>157.03001579778831</v>
      </c>
      <c r="AK190" s="80">
        <f t="shared" si="69"/>
        <v>21.484992101105846</v>
      </c>
      <c r="AL190" s="80">
        <f t="shared" si="70"/>
        <v>43.601895734597157</v>
      </c>
      <c r="AM190" s="80">
        <f t="shared" si="71"/>
        <v>69.088994207477626</v>
      </c>
      <c r="AN190" s="80">
        <f t="shared" si="72"/>
        <v>22.011585044760402</v>
      </c>
      <c r="AO190" s="80">
        <f t="shared" si="73"/>
        <v>28.541337546076882</v>
      </c>
      <c r="AP190" s="80">
        <f t="shared" si="74"/>
        <v>10.847814639283833</v>
      </c>
      <c r="AQ190" s="80">
        <f t="shared" si="75"/>
        <v>82.359136387572406</v>
      </c>
      <c r="AR190" s="80">
        <f t="shared" si="76"/>
        <v>55.818852027382832</v>
      </c>
      <c r="AS190" s="80">
        <f t="shared" si="77"/>
        <v>9.1627172195892577</v>
      </c>
      <c r="AT190" s="80">
        <f t="shared" si="78"/>
        <v>9.2680358083201693</v>
      </c>
      <c r="AU190" s="80">
        <f t="shared" si="79"/>
        <v>1.8957345971563981</v>
      </c>
      <c r="AV190" s="80">
        <f t="shared" si="80"/>
        <v>3.580832016850974</v>
      </c>
      <c r="AW190" s="80">
        <f t="shared" si="81"/>
        <v>7.0563454449710381</v>
      </c>
      <c r="AX190" s="80">
        <f t="shared" si="82"/>
        <v>99.210110584518176</v>
      </c>
      <c r="AY190" s="80">
        <f t="shared" si="83"/>
        <v>1.2638230647709319</v>
      </c>
      <c r="AZ190" s="80">
        <f t="shared" si="84"/>
        <v>12.006319115323855</v>
      </c>
      <c r="BA190" s="80">
        <f t="shared" si="85"/>
        <v>2.7382833070036861</v>
      </c>
      <c r="BB190" s="80">
        <f t="shared" si="86"/>
        <v>276.46129541864138</v>
      </c>
      <c r="BC190" s="80">
        <f t="shared" si="62"/>
        <v>20.958399157451289</v>
      </c>
      <c r="BD190" s="80">
        <f t="shared" si="63"/>
        <v>43.707214323328067</v>
      </c>
      <c r="BE190" s="80">
        <f t="shared" si="64"/>
        <v>7.1616640337019479</v>
      </c>
      <c r="BF190" s="81"/>
      <c r="BG190" s="81"/>
      <c r="BH190" s="82" t="s">
        <v>331</v>
      </c>
      <c r="BI190" s="80">
        <f t="shared" si="87"/>
        <v>71.131391759495372</v>
      </c>
      <c r="BJ190" s="80">
        <f t="shared" si="87"/>
        <v>11.890118901189012</v>
      </c>
      <c r="BK190" s="80">
        <f t="shared" si="88"/>
        <v>106.87440207735411</v>
      </c>
      <c r="BL190" s="80">
        <f t="shared" si="89"/>
        <v>89.654229875632097</v>
      </c>
      <c r="BM190" s="80">
        <f t="shared" si="90"/>
        <v>124.58669488162943</v>
      </c>
      <c r="BN190" s="80">
        <f t="shared" si="91"/>
        <v>4.6467131337980048</v>
      </c>
      <c r="BO190" s="80">
        <f t="shared" si="92"/>
        <v>3.6199095022624435</v>
      </c>
      <c r="BP190" s="80">
        <f t="shared" si="65"/>
        <v>8.9935193757439507</v>
      </c>
    </row>
    <row r="191" spans="1:68" s="76" customFormat="1" x14ac:dyDescent="0.25">
      <c r="A191" s="82" t="s">
        <v>332</v>
      </c>
      <c r="B191" s="113">
        <v>1997</v>
      </c>
      <c r="C191" s="113">
        <v>1609</v>
      </c>
      <c r="D191" s="113">
        <v>1589</v>
      </c>
      <c r="E191" s="113">
        <v>1561</v>
      </c>
      <c r="F191" s="113">
        <v>767</v>
      </c>
      <c r="G191" s="113">
        <v>24</v>
      </c>
      <c r="H191" s="113">
        <v>94</v>
      </c>
      <c r="I191" s="113">
        <v>298</v>
      </c>
      <c r="J191" s="113">
        <v>37</v>
      </c>
      <c r="K191" s="113">
        <v>70</v>
      </c>
      <c r="L191" s="113">
        <v>55</v>
      </c>
      <c r="M191" s="113">
        <v>18</v>
      </c>
      <c r="N191" s="113">
        <v>45</v>
      </c>
      <c r="O191" s="113">
        <v>9</v>
      </c>
      <c r="P191" s="113">
        <v>36</v>
      </c>
      <c r="Q191" s="113">
        <v>79</v>
      </c>
      <c r="R191" s="113">
        <v>9</v>
      </c>
      <c r="S191" s="113">
        <v>12</v>
      </c>
      <c r="T191" s="113">
        <v>3</v>
      </c>
      <c r="U191" s="113">
        <v>11</v>
      </c>
      <c r="V191" s="113">
        <v>4</v>
      </c>
      <c r="W191" s="113">
        <v>191</v>
      </c>
      <c r="X191" s="113">
        <v>1</v>
      </c>
      <c r="Y191" s="113">
        <v>17</v>
      </c>
      <c r="Z191" s="113">
        <v>2</v>
      </c>
      <c r="AA191" s="113">
        <v>443</v>
      </c>
      <c r="AB191" s="113">
        <v>28</v>
      </c>
      <c r="AC191" s="113">
        <v>124</v>
      </c>
      <c r="AD191" s="113">
        <v>24</v>
      </c>
      <c r="AE191" s="79"/>
      <c r="AF191" s="79"/>
      <c r="AG191" s="82" t="s">
        <v>332</v>
      </c>
      <c r="AH191" s="80">
        <f t="shared" si="66"/>
        <v>12.018027040560842</v>
      </c>
      <c r="AI191" s="80">
        <f t="shared" si="67"/>
        <v>47.070605908863293</v>
      </c>
      <c r="AJ191" s="80">
        <f t="shared" si="68"/>
        <v>149.22383575363042</v>
      </c>
      <c r="AK191" s="80">
        <f t="shared" si="69"/>
        <v>18.527791687531298</v>
      </c>
      <c r="AL191" s="80">
        <f t="shared" si="70"/>
        <v>35.052578868302454</v>
      </c>
      <c r="AM191" s="80">
        <f t="shared" si="71"/>
        <v>27.54131196795193</v>
      </c>
      <c r="AN191" s="80">
        <f t="shared" si="72"/>
        <v>9.0135202804206322</v>
      </c>
      <c r="AO191" s="80">
        <f t="shared" si="73"/>
        <v>22.533800701051579</v>
      </c>
      <c r="AP191" s="80">
        <f t="shared" si="74"/>
        <v>4.5067601402103161</v>
      </c>
      <c r="AQ191" s="80">
        <f t="shared" si="75"/>
        <v>18.027040560841264</v>
      </c>
      <c r="AR191" s="80">
        <f t="shared" si="76"/>
        <v>39.559339008512765</v>
      </c>
      <c r="AS191" s="80">
        <f t="shared" si="77"/>
        <v>4.5067601402103161</v>
      </c>
      <c r="AT191" s="80">
        <f t="shared" si="78"/>
        <v>6.0090135202804209</v>
      </c>
      <c r="AU191" s="80">
        <f t="shared" si="79"/>
        <v>1.5022533800701052</v>
      </c>
      <c r="AV191" s="80">
        <f t="shared" si="80"/>
        <v>5.5082623935903863</v>
      </c>
      <c r="AW191" s="80">
        <f t="shared" si="81"/>
        <v>2.0030045067601399</v>
      </c>
      <c r="AX191" s="80">
        <f t="shared" si="82"/>
        <v>95.643465197796687</v>
      </c>
      <c r="AY191" s="80">
        <f t="shared" si="83"/>
        <v>0.50075112669003496</v>
      </c>
      <c r="AZ191" s="80">
        <f t="shared" si="84"/>
        <v>8.5127691537305967</v>
      </c>
      <c r="BA191" s="80">
        <f t="shared" si="85"/>
        <v>1.0015022533800699</v>
      </c>
      <c r="BB191" s="80">
        <f t="shared" si="86"/>
        <v>221.83274912368552</v>
      </c>
      <c r="BC191" s="80">
        <f t="shared" si="62"/>
        <v>14.021031547320982</v>
      </c>
      <c r="BD191" s="80">
        <f t="shared" si="63"/>
        <v>62.09313970956434</v>
      </c>
      <c r="BE191" s="80">
        <f t="shared" si="64"/>
        <v>12.018027040560842</v>
      </c>
      <c r="BF191" s="81"/>
      <c r="BG191" s="81"/>
      <c r="BH191" s="82" t="s">
        <v>332</v>
      </c>
      <c r="BI191" s="80">
        <f t="shared" si="87"/>
        <v>49.716803020767777</v>
      </c>
      <c r="BJ191" s="80">
        <f t="shared" si="87"/>
        <v>5.7655349135169764</v>
      </c>
      <c r="BK191" s="80">
        <f t="shared" si="88"/>
        <v>23.062139654067906</v>
      </c>
      <c r="BL191" s="80">
        <f t="shared" si="89"/>
        <v>35.233824471492632</v>
      </c>
      <c r="BM191" s="80">
        <f t="shared" si="90"/>
        <v>118.70727159726538</v>
      </c>
      <c r="BN191" s="80">
        <f t="shared" si="91"/>
        <v>7.0467648942985264</v>
      </c>
      <c r="BO191" s="80">
        <f t="shared" si="92"/>
        <v>1.3037809647979139</v>
      </c>
      <c r="BP191" s="80">
        <f t="shared" si="65"/>
        <v>14.916096954630206</v>
      </c>
    </row>
    <row r="192" spans="1:68" s="76" customFormat="1" x14ac:dyDescent="0.25">
      <c r="A192" s="82" t="s">
        <v>333</v>
      </c>
      <c r="B192" s="113">
        <v>7297</v>
      </c>
      <c r="C192" s="113">
        <v>6035</v>
      </c>
      <c r="D192" s="113">
        <v>5945</v>
      </c>
      <c r="E192" s="113">
        <v>5858</v>
      </c>
      <c r="F192" s="113">
        <v>2749</v>
      </c>
      <c r="G192" s="113">
        <v>91</v>
      </c>
      <c r="H192" s="113">
        <v>520</v>
      </c>
      <c r="I192" s="113">
        <v>885</v>
      </c>
      <c r="J192" s="113">
        <v>123</v>
      </c>
      <c r="K192" s="113">
        <v>284</v>
      </c>
      <c r="L192" s="113">
        <v>195</v>
      </c>
      <c r="M192" s="113">
        <v>166</v>
      </c>
      <c r="N192" s="113">
        <v>114</v>
      </c>
      <c r="O192" s="113">
        <v>71</v>
      </c>
      <c r="P192" s="113">
        <v>516</v>
      </c>
      <c r="Q192" s="113">
        <v>429</v>
      </c>
      <c r="R192" s="113">
        <v>65</v>
      </c>
      <c r="S192" s="113">
        <v>51</v>
      </c>
      <c r="T192" s="113">
        <v>28</v>
      </c>
      <c r="U192" s="113">
        <v>50</v>
      </c>
      <c r="V192" s="113">
        <v>48</v>
      </c>
      <c r="W192" s="113">
        <v>837</v>
      </c>
      <c r="X192" s="113">
        <v>8</v>
      </c>
      <c r="Y192" s="113">
        <v>44</v>
      </c>
      <c r="Z192" s="113">
        <v>25</v>
      </c>
      <c r="AA192" s="113">
        <v>1779</v>
      </c>
      <c r="AB192" s="113">
        <v>138</v>
      </c>
      <c r="AC192" s="113">
        <v>274</v>
      </c>
      <c r="AD192" s="113">
        <v>49</v>
      </c>
      <c r="AE192" s="79"/>
      <c r="AF192" s="79"/>
      <c r="AG192" s="82" t="s">
        <v>333</v>
      </c>
      <c r="AH192" s="80">
        <f t="shared" si="66"/>
        <v>12.470878443195833</v>
      </c>
      <c r="AI192" s="80">
        <f t="shared" si="67"/>
        <v>71.26216253254762</v>
      </c>
      <c r="AJ192" s="80">
        <f t="shared" si="68"/>
        <v>121.28271892558585</v>
      </c>
      <c r="AK192" s="80">
        <f t="shared" si="69"/>
        <v>16.856242291352608</v>
      </c>
      <c r="AL192" s="80">
        <f t="shared" si="70"/>
        <v>38.920104152391396</v>
      </c>
      <c r="AM192" s="80">
        <f t="shared" si="71"/>
        <v>26.723310949705361</v>
      </c>
      <c r="AN192" s="80">
        <f t="shared" si="72"/>
        <v>22.74907496231328</v>
      </c>
      <c r="AO192" s="80">
        <f t="shared" si="73"/>
        <v>15.622858709058516</v>
      </c>
      <c r="AP192" s="80">
        <f t="shared" si="74"/>
        <v>9.7300260380978489</v>
      </c>
      <c r="AQ192" s="80">
        <f t="shared" si="75"/>
        <v>70.713992051528024</v>
      </c>
      <c r="AR192" s="80">
        <f t="shared" si="76"/>
        <v>58.791284089351791</v>
      </c>
      <c r="AS192" s="80">
        <f t="shared" si="77"/>
        <v>8.9077703165684525</v>
      </c>
      <c r="AT192" s="80">
        <f t="shared" si="78"/>
        <v>6.9891736329998633</v>
      </c>
      <c r="AU192" s="80">
        <f t="shared" si="79"/>
        <v>3.8371933671371798</v>
      </c>
      <c r="AV192" s="80">
        <f t="shared" si="80"/>
        <v>6.8521310127449642</v>
      </c>
      <c r="AW192" s="80">
        <f t="shared" si="81"/>
        <v>6.5780457722351651</v>
      </c>
      <c r="AX192" s="80">
        <f t="shared" si="82"/>
        <v>114.70467315335068</v>
      </c>
      <c r="AY192" s="80">
        <f t="shared" si="83"/>
        <v>1.0963409620391942</v>
      </c>
      <c r="AZ192" s="80">
        <f t="shared" si="84"/>
        <v>6.0298752912155678</v>
      </c>
      <c r="BA192" s="80">
        <f t="shared" si="85"/>
        <v>3.4260655063724821</v>
      </c>
      <c r="BB192" s="80">
        <f t="shared" si="86"/>
        <v>243.7988214334658</v>
      </c>
      <c r="BC192" s="80">
        <f t="shared" si="62"/>
        <v>18.911881595176101</v>
      </c>
      <c r="BD192" s="80">
        <f t="shared" si="63"/>
        <v>37.549677949842405</v>
      </c>
      <c r="BE192" s="80">
        <f t="shared" si="64"/>
        <v>6.7150883924900642</v>
      </c>
      <c r="BF192" s="81"/>
      <c r="BG192" s="81"/>
      <c r="BH192" s="82" t="s">
        <v>333</v>
      </c>
      <c r="BI192" s="80">
        <f t="shared" si="87"/>
        <v>72.161480235492022</v>
      </c>
      <c r="BJ192" s="80">
        <f t="shared" si="87"/>
        <v>11.09593717992489</v>
      </c>
      <c r="BK192" s="80">
        <f t="shared" si="88"/>
        <v>88.084670536019118</v>
      </c>
      <c r="BL192" s="80">
        <f t="shared" si="89"/>
        <v>33.287811539774673</v>
      </c>
      <c r="BM192" s="80">
        <f t="shared" si="90"/>
        <v>138.69096934548466</v>
      </c>
      <c r="BN192" s="80">
        <f t="shared" si="91"/>
        <v>8.5353362922499141</v>
      </c>
      <c r="BO192" s="80">
        <f t="shared" si="92"/>
        <v>2.9101491451436887</v>
      </c>
      <c r="BP192" s="80">
        <f t="shared" si="65"/>
        <v>8.1193040596520305</v>
      </c>
    </row>
    <row r="193" spans="1:68" s="76" customFormat="1" x14ac:dyDescent="0.25">
      <c r="A193" s="82" t="s">
        <v>334</v>
      </c>
      <c r="B193" s="113">
        <v>4917</v>
      </c>
      <c r="C193" s="113">
        <v>4085</v>
      </c>
      <c r="D193" s="113">
        <v>4020</v>
      </c>
      <c r="E193" s="113">
        <v>3953</v>
      </c>
      <c r="F193" s="113">
        <v>1938</v>
      </c>
      <c r="G193" s="113">
        <v>103</v>
      </c>
      <c r="H193" s="113">
        <v>372</v>
      </c>
      <c r="I193" s="113">
        <v>842</v>
      </c>
      <c r="J193" s="113">
        <v>95</v>
      </c>
      <c r="K193" s="113">
        <v>234</v>
      </c>
      <c r="L193" s="113">
        <v>247</v>
      </c>
      <c r="M193" s="113">
        <v>103</v>
      </c>
      <c r="N193" s="113">
        <v>137</v>
      </c>
      <c r="O193" s="113">
        <v>36</v>
      </c>
      <c r="P193" s="113">
        <v>258</v>
      </c>
      <c r="Q193" s="113">
        <v>288</v>
      </c>
      <c r="R193" s="113">
        <v>44</v>
      </c>
      <c r="S193" s="113">
        <v>52</v>
      </c>
      <c r="T193" s="113">
        <v>11</v>
      </c>
      <c r="U193" s="113">
        <v>23</v>
      </c>
      <c r="V193" s="113">
        <v>30</v>
      </c>
      <c r="W193" s="113">
        <v>539</v>
      </c>
      <c r="X193" s="113">
        <v>18</v>
      </c>
      <c r="Y193" s="113">
        <v>64</v>
      </c>
      <c r="Z193" s="113">
        <v>3</v>
      </c>
      <c r="AA193" s="113">
        <v>1413</v>
      </c>
      <c r="AB193" s="113">
        <v>134</v>
      </c>
      <c r="AC193" s="113">
        <v>292</v>
      </c>
      <c r="AD193" s="113">
        <v>49</v>
      </c>
      <c r="AE193" s="79"/>
      <c r="AF193" s="79"/>
      <c r="AG193" s="82" t="s">
        <v>334</v>
      </c>
      <c r="AH193" s="80">
        <f t="shared" si="66"/>
        <v>20.947732357128331</v>
      </c>
      <c r="AI193" s="80">
        <f t="shared" si="67"/>
        <v>75.655887736424646</v>
      </c>
      <c r="AJ193" s="80">
        <f t="shared" si="68"/>
        <v>171.24262761846654</v>
      </c>
      <c r="AK193" s="80">
        <f t="shared" si="69"/>
        <v>19.320724018710596</v>
      </c>
      <c r="AL193" s="80">
        <f t="shared" si="70"/>
        <v>47.589993898718731</v>
      </c>
      <c r="AM193" s="80">
        <f t="shared" si="71"/>
        <v>50.233882448647549</v>
      </c>
      <c r="AN193" s="80">
        <f t="shared" si="72"/>
        <v>20.947732357128331</v>
      </c>
      <c r="AO193" s="80">
        <f t="shared" si="73"/>
        <v>27.862517795403701</v>
      </c>
      <c r="AP193" s="80">
        <f t="shared" si="74"/>
        <v>7.3215375228798045</v>
      </c>
      <c r="AQ193" s="80">
        <f t="shared" si="75"/>
        <v>52.471018913971932</v>
      </c>
      <c r="AR193" s="80">
        <f t="shared" si="76"/>
        <v>58.572300183038436</v>
      </c>
      <c r="AS193" s="80">
        <f t="shared" si="77"/>
        <v>8.9485458612975393</v>
      </c>
      <c r="AT193" s="80">
        <f t="shared" si="78"/>
        <v>10.575554199715272</v>
      </c>
      <c r="AU193" s="80">
        <f t="shared" si="79"/>
        <v>2.2371364653243848</v>
      </c>
      <c r="AV193" s="80">
        <f t="shared" si="80"/>
        <v>4.6776489729509869</v>
      </c>
      <c r="AW193" s="80">
        <f t="shared" si="81"/>
        <v>6.1012812690665044</v>
      </c>
      <c r="AX193" s="80">
        <f t="shared" si="82"/>
        <v>109.61968680089485</v>
      </c>
      <c r="AY193" s="80">
        <f t="shared" si="83"/>
        <v>3.6607687614399023</v>
      </c>
      <c r="AZ193" s="80">
        <f t="shared" si="84"/>
        <v>13.016066707341876</v>
      </c>
      <c r="BA193" s="80">
        <f t="shared" si="85"/>
        <v>0.61012812690665041</v>
      </c>
      <c r="BB193" s="80">
        <f t="shared" si="86"/>
        <v>287.37034777303234</v>
      </c>
      <c r="BC193" s="80">
        <f t="shared" si="62"/>
        <v>27.252389668497052</v>
      </c>
      <c r="BD193" s="80">
        <f t="shared" si="63"/>
        <v>59.385804352247305</v>
      </c>
      <c r="BE193" s="80">
        <f t="shared" si="64"/>
        <v>9.9654260728086239</v>
      </c>
      <c r="BF193" s="81"/>
      <c r="BG193" s="81"/>
      <c r="BH193" s="82" t="s">
        <v>334</v>
      </c>
      <c r="BI193" s="80">
        <f t="shared" si="87"/>
        <v>71.641791044776127</v>
      </c>
      <c r="BJ193" s="80">
        <f t="shared" si="87"/>
        <v>11.130786744244878</v>
      </c>
      <c r="BK193" s="80">
        <f t="shared" si="88"/>
        <v>65.266885909435871</v>
      </c>
      <c r="BL193" s="80">
        <f t="shared" si="89"/>
        <v>62.484189223374656</v>
      </c>
      <c r="BM193" s="80">
        <f t="shared" si="90"/>
        <v>131.94614443084456</v>
      </c>
      <c r="BN193" s="80">
        <f t="shared" si="91"/>
        <v>5.8183657981280046</v>
      </c>
      <c r="BO193" s="80">
        <f t="shared" si="92"/>
        <v>9.2879256965944261</v>
      </c>
      <c r="BP193" s="80">
        <f t="shared" si="65"/>
        <v>11.995104039167686</v>
      </c>
    </row>
    <row r="194" spans="1:68" s="76" customFormat="1" x14ac:dyDescent="0.25">
      <c r="A194" s="82" t="s">
        <v>335</v>
      </c>
      <c r="B194" s="113">
        <v>6017</v>
      </c>
      <c r="C194" s="113">
        <v>4890</v>
      </c>
      <c r="D194" s="113">
        <v>4832</v>
      </c>
      <c r="E194" s="113">
        <v>4763</v>
      </c>
      <c r="F194" s="113">
        <v>2251</v>
      </c>
      <c r="G194" s="113">
        <v>109</v>
      </c>
      <c r="H194" s="113">
        <v>411</v>
      </c>
      <c r="I194" s="113">
        <v>1056</v>
      </c>
      <c r="J194" s="113">
        <v>140</v>
      </c>
      <c r="K194" s="113">
        <v>288</v>
      </c>
      <c r="L194" s="113">
        <v>303</v>
      </c>
      <c r="M194" s="113">
        <v>156</v>
      </c>
      <c r="N194" s="113">
        <v>188</v>
      </c>
      <c r="O194" s="113">
        <v>27</v>
      </c>
      <c r="P194" s="113">
        <v>240</v>
      </c>
      <c r="Q194" s="113">
        <v>322</v>
      </c>
      <c r="R194" s="113">
        <v>51</v>
      </c>
      <c r="S194" s="113">
        <v>62</v>
      </c>
      <c r="T194" s="113">
        <v>7</v>
      </c>
      <c r="U194" s="113">
        <v>32</v>
      </c>
      <c r="V194" s="113">
        <v>38</v>
      </c>
      <c r="W194" s="113">
        <v>819</v>
      </c>
      <c r="X194" s="113">
        <v>8</v>
      </c>
      <c r="Y194" s="113">
        <v>66</v>
      </c>
      <c r="Z194" s="113">
        <v>8</v>
      </c>
      <c r="AA194" s="113">
        <v>1767</v>
      </c>
      <c r="AB194" s="113">
        <v>118</v>
      </c>
      <c r="AC194" s="113">
        <v>222</v>
      </c>
      <c r="AD194" s="113">
        <v>41</v>
      </c>
      <c r="AE194" s="79"/>
      <c r="AF194" s="79"/>
      <c r="AG194" s="82" t="s">
        <v>335</v>
      </c>
      <c r="AH194" s="80">
        <f t="shared" si="66"/>
        <v>18.115339870367293</v>
      </c>
      <c r="AI194" s="80">
        <f t="shared" si="67"/>
        <v>68.306465015788604</v>
      </c>
      <c r="AJ194" s="80">
        <f t="shared" si="68"/>
        <v>175.50274223034734</v>
      </c>
      <c r="AK194" s="80">
        <f t="shared" si="69"/>
        <v>23.267409007811203</v>
      </c>
      <c r="AL194" s="80">
        <f t="shared" si="70"/>
        <v>47.864384244640185</v>
      </c>
      <c r="AM194" s="80">
        <f t="shared" si="71"/>
        <v>50.35732092404853</v>
      </c>
      <c r="AN194" s="80">
        <f t="shared" si="72"/>
        <v>25.926541465846768</v>
      </c>
      <c r="AO194" s="80">
        <f t="shared" si="73"/>
        <v>31.2448063819179</v>
      </c>
      <c r="AP194" s="80">
        <f t="shared" si="74"/>
        <v>4.4872860229350175</v>
      </c>
      <c r="AQ194" s="80">
        <f t="shared" si="75"/>
        <v>39.886986870533491</v>
      </c>
      <c r="AR194" s="80">
        <f t="shared" si="76"/>
        <v>53.515040717965761</v>
      </c>
      <c r="AS194" s="80">
        <f t="shared" si="77"/>
        <v>8.4759847099883654</v>
      </c>
      <c r="AT194" s="80">
        <f t="shared" si="78"/>
        <v>10.304138274887817</v>
      </c>
      <c r="AU194" s="80">
        <f t="shared" si="79"/>
        <v>1.16337045039056</v>
      </c>
      <c r="AV194" s="80">
        <f t="shared" si="80"/>
        <v>5.3182649160711319</v>
      </c>
      <c r="AW194" s="80">
        <f t="shared" si="81"/>
        <v>6.3154395878344696</v>
      </c>
      <c r="AX194" s="80">
        <f t="shared" si="82"/>
        <v>136.11434269569554</v>
      </c>
      <c r="AY194" s="80">
        <f t="shared" si="83"/>
        <v>1.329566229017783</v>
      </c>
      <c r="AZ194" s="80">
        <f t="shared" si="84"/>
        <v>10.968921389396709</v>
      </c>
      <c r="BA194" s="80">
        <f t="shared" si="85"/>
        <v>1.329566229017783</v>
      </c>
      <c r="BB194" s="80">
        <f t="shared" si="86"/>
        <v>293.66794083430278</v>
      </c>
      <c r="BC194" s="80">
        <f t="shared" si="62"/>
        <v>19.611101878012295</v>
      </c>
      <c r="BD194" s="80">
        <f t="shared" si="63"/>
        <v>36.89546285524348</v>
      </c>
      <c r="BE194" s="80">
        <f t="shared" si="64"/>
        <v>6.8140269237161375</v>
      </c>
      <c r="BF194" s="81"/>
      <c r="BG194" s="81"/>
      <c r="BH194" s="82" t="s">
        <v>335</v>
      </c>
      <c r="BI194" s="80">
        <f t="shared" si="87"/>
        <v>66.639072847682115</v>
      </c>
      <c r="BJ194" s="80">
        <f t="shared" si="87"/>
        <v>10.707537266428721</v>
      </c>
      <c r="BK194" s="80">
        <f t="shared" si="88"/>
        <v>50.388410665546928</v>
      </c>
      <c r="BL194" s="80">
        <f t="shared" si="89"/>
        <v>63.615368465252992</v>
      </c>
      <c r="BM194" s="80">
        <f t="shared" si="90"/>
        <v>167.48466257668713</v>
      </c>
      <c r="BN194" s="80">
        <f t="shared" si="91"/>
        <v>6.7184547554062561</v>
      </c>
      <c r="BO194" s="80">
        <f t="shared" si="92"/>
        <v>3.5539760106619278</v>
      </c>
      <c r="BP194" s="80">
        <f t="shared" si="65"/>
        <v>8.3844580777096116</v>
      </c>
    </row>
    <row r="195" spans="1:68" s="76" customFormat="1" x14ac:dyDescent="0.25">
      <c r="A195" s="82" t="s">
        <v>336</v>
      </c>
      <c r="B195" s="113">
        <v>14643</v>
      </c>
      <c r="C195" s="113">
        <v>11803</v>
      </c>
      <c r="D195" s="113">
        <v>11613</v>
      </c>
      <c r="E195" s="113">
        <v>11399</v>
      </c>
      <c r="F195" s="113">
        <v>5196</v>
      </c>
      <c r="G195" s="113">
        <v>227</v>
      </c>
      <c r="H195" s="113">
        <v>1153</v>
      </c>
      <c r="I195" s="113">
        <v>2241</v>
      </c>
      <c r="J195" s="113">
        <v>300</v>
      </c>
      <c r="K195" s="113">
        <v>680</v>
      </c>
      <c r="L195" s="113">
        <v>667</v>
      </c>
      <c r="M195" s="113">
        <v>244</v>
      </c>
      <c r="N195" s="113">
        <v>338</v>
      </c>
      <c r="O195" s="113">
        <v>95</v>
      </c>
      <c r="P195" s="113">
        <v>1167</v>
      </c>
      <c r="Q195" s="113">
        <v>794</v>
      </c>
      <c r="R195" s="113">
        <v>156</v>
      </c>
      <c r="S195" s="113">
        <v>118</v>
      </c>
      <c r="T195" s="113">
        <v>6</v>
      </c>
      <c r="U195" s="113">
        <v>90</v>
      </c>
      <c r="V195" s="113">
        <v>127</v>
      </c>
      <c r="W195" s="113">
        <v>1796</v>
      </c>
      <c r="X195" s="113">
        <v>35</v>
      </c>
      <c r="Y195" s="113">
        <v>62</v>
      </c>
      <c r="Z195" s="113">
        <v>20</v>
      </c>
      <c r="AA195" s="113">
        <v>3932</v>
      </c>
      <c r="AB195" s="113">
        <v>326</v>
      </c>
      <c r="AC195" s="113">
        <v>623</v>
      </c>
      <c r="AD195" s="113">
        <v>80</v>
      </c>
      <c r="AE195" s="79"/>
      <c r="AF195" s="79"/>
      <c r="AG195" s="82" t="s">
        <v>336</v>
      </c>
      <c r="AH195" s="80">
        <f t="shared" si="66"/>
        <v>15.50228778255822</v>
      </c>
      <c r="AI195" s="80">
        <f t="shared" si="67"/>
        <v>78.740695212729619</v>
      </c>
      <c r="AJ195" s="80">
        <f t="shared" si="68"/>
        <v>153.0424093423479</v>
      </c>
      <c r="AK195" s="80">
        <f t="shared" si="69"/>
        <v>20.48760499897562</v>
      </c>
      <c r="AL195" s="80">
        <f t="shared" si="70"/>
        <v>46.438571331011403</v>
      </c>
      <c r="AM195" s="80">
        <f t="shared" si="71"/>
        <v>45.550775114389126</v>
      </c>
      <c r="AN195" s="80">
        <f t="shared" si="72"/>
        <v>16.663252065833504</v>
      </c>
      <c r="AO195" s="80">
        <f t="shared" si="73"/>
        <v>23.082701632179198</v>
      </c>
      <c r="AP195" s="80">
        <f t="shared" si="74"/>
        <v>6.4877415830089467</v>
      </c>
      <c r="AQ195" s="80">
        <f t="shared" si="75"/>
        <v>79.696783446015161</v>
      </c>
      <c r="AR195" s="80">
        <f t="shared" si="76"/>
        <v>54.223861230622134</v>
      </c>
      <c r="AS195" s="80">
        <f t="shared" si="77"/>
        <v>10.653554599467322</v>
      </c>
      <c r="AT195" s="80">
        <f t="shared" si="78"/>
        <v>8.0584579662637434</v>
      </c>
      <c r="AU195" s="80">
        <f t="shared" si="79"/>
        <v>0.4097520999795124</v>
      </c>
      <c r="AV195" s="80">
        <f t="shared" si="80"/>
        <v>6.1462814996926856</v>
      </c>
      <c r="AW195" s="80">
        <f t="shared" si="81"/>
        <v>8.6730861162330122</v>
      </c>
      <c r="AX195" s="80">
        <f t="shared" si="82"/>
        <v>122.6524619272007</v>
      </c>
      <c r="AY195" s="80">
        <f t="shared" si="83"/>
        <v>2.3902205832138224</v>
      </c>
      <c r="AZ195" s="80">
        <f t="shared" si="84"/>
        <v>4.2341050331216277</v>
      </c>
      <c r="BA195" s="80">
        <f t="shared" si="85"/>
        <v>1.3658403332650413</v>
      </c>
      <c r="BB195" s="80">
        <f t="shared" si="86"/>
        <v>268.52420951990712</v>
      </c>
      <c r="BC195" s="80">
        <f t="shared" ref="BC195:BC258" si="93">AB195/B195*1000</f>
        <v>22.263197432220174</v>
      </c>
      <c r="BD195" s="80">
        <f t="shared" ref="BD195:BD258" si="94">AC195/B195*1000</f>
        <v>42.545926381206037</v>
      </c>
      <c r="BE195" s="80">
        <f t="shared" ref="BE195:BE258" si="95">AD195/B195*1000</f>
        <v>5.4633613330601651</v>
      </c>
      <c r="BF195" s="81"/>
      <c r="BG195" s="81"/>
      <c r="BH195" s="82" t="s">
        <v>336</v>
      </c>
      <c r="BI195" s="80">
        <f t="shared" si="87"/>
        <v>68.371652458451734</v>
      </c>
      <c r="BJ195" s="80">
        <f t="shared" si="87"/>
        <v>13.685411000964997</v>
      </c>
      <c r="BK195" s="80">
        <f t="shared" si="88"/>
        <v>102.37740152644969</v>
      </c>
      <c r="BL195" s="80">
        <f t="shared" si="89"/>
        <v>58.513904728484952</v>
      </c>
      <c r="BM195" s="80">
        <f t="shared" si="90"/>
        <v>152.16470388884181</v>
      </c>
      <c r="BN195" s="80">
        <f t="shared" si="91"/>
        <v>7.8954294236336517</v>
      </c>
      <c r="BO195" s="80">
        <f t="shared" si="92"/>
        <v>6.7359507313317941</v>
      </c>
      <c r="BP195" s="80">
        <f t="shared" ref="BP195:BP258" si="96">AD195/C195*1000</f>
        <v>6.7779378124205714</v>
      </c>
    </row>
    <row r="196" spans="1:68" s="76" customFormat="1" x14ac:dyDescent="0.25">
      <c r="A196" s="82" t="s">
        <v>337</v>
      </c>
      <c r="B196" s="113">
        <v>5595</v>
      </c>
      <c r="C196" s="113">
        <v>4589</v>
      </c>
      <c r="D196" s="113">
        <v>4525</v>
      </c>
      <c r="E196" s="113">
        <v>4441</v>
      </c>
      <c r="F196" s="113">
        <v>2001</v>
      </c>
      <c r="G196" s="113">
        <v>79</v>
      </c>
      <c r="H196" s="113">
        <v>393</v>
      </c>
      <c r="I196" s="113">
        <v>852</v>
      </c>
      <c r="J196" s="113">
        <v>118</v>
      </c>
      <c r="K196" s="113">
        <v>279</v>
      </c>
      <c r="L196" s="113">
        <v>247</v>
      </c>
      <c r="M196" s="113">
        <v>127</v>
      </c>
      <c r="N196" s="113">
        <v>146</v>
      </c>
      <c r="O196" s="113">
        <v>37</v>
      </c>
      <c r="P196" s="113">
        <v>195</v>
      </c>
      <c r="Q196" s="113">
        <v>253</v>
      </c>
      <c r="R196" s="113">
        <v>38</v>
      </c>
      <c r="S196" s="113">
        <v>39</v>
      </c>
      <c r="T196" s="113">
        <v>1</v>
      </c>
      <c r="U196" s="113">
        <v>37</v>
      </c>
      <c r="V196" s="113">
        <v>27</v>
      </c>
      <c r="W196" s="113">
        <v>532</v>
      </c>
      <c r="X196" s="113">
        <v>12</v>
      </c>
      <c r="Y196" s="113">
        <v>39</v>
      </c>
      <c r="Z196" s="113">
        <v>3</v>
      </c>
      <c r="AA196" s="113">
        <v>1473</v>
      </c>
      <c r="AB196" s="113">
        <v>103</v>
      </c>
      <c r="AC196" s="113">
        <v>198</v>
      </c>
      <c r="AD196" s="113">
        <v>36</v>
      </c>
      <c r="AE196" s="79"/>
      <c r="AF196" s="79"/>
      <c r="AG196" s="82" t="s">
        <v>337</v>
      </c>
      <c r="AH196" s="80">
        <f t="shared" ref="AH196:AH259" si="97">G196/B196*1000</f>
        <v>14.119749776586238</v>
      </c>
      <c r="AI196" s="80">
        <f t="shared" ref="AI196:AI259" si="98">H196/B196*1000</f>
        <v>70.241286863270773</v>
      </c>
      <c r="AJ196" s="80">
        <f t="shared" ref="AJ196:AJ259" si="99">I196/B196*1000</f>
        <v>152.27882037533513</v>
      </c>
      <c r="AK196" s="80">
        <f t="shared" ref="AK196:AK259" si="100">J196/B196*1000</f>
        <v>21.090259159964255</v>
      </c>
      <c r="AL196" s="80">
        <f t="shared" ref="AL196:AL259" si="101">K196/B196*1000</f>
        <v>49.865951742627345</v>
      </c>
      <c r="AM196" s="80">
        <f t="shared" ref="AM196:AM259" si="102">L196/B196*1000</f>
        <v>44.146559428060769</v>
      </c>
      <c r="AN196" s="80">
        <f t="shared" ref="AN196:AN259" si="103">M196/B196*1000</f>
        <v>22.698838248436104</v>
      </c>
      <c r="AO196" s="80">
        <f t="shared" ref="AO196:AO259" si="104">N196/B196*1000</f>
        <v>26.094727435210007</v>
      </c>
      <c r="AP196" s="80">
        <f t="shared" ref="AP196:AP259" si="105">O196/B196*1000</f>
        <v>6.6130473637176053</v>
      </c>
      <c r="AQ196" s="80">
        <f t="shared" ref="AQ196:AQ259" si="106">P196/B196*1000</f>
        <v>34.852546916890084</v>
      </c>
      <c r="AR196" s="80">
        <f t="shared" ref="AR196:AR259" si="107">Q196/B196*1000</f>
        <v>45.218945487041999</v>
      </c>
      <c r="AS196" s="80">
        <f t="shared" ref="AS196:AS259" si="108">R196/B196*1000</f>
        <v>6.7917783735478112</v>
      </c>
      <c r="AT196" s="80">
        <f t="shared" ref="AT196:AT259" si="109">S196/B196*1000</f>
        <v>6.9705093833780154</v>
      </c>
      <c r="AU196" s="80">
        <f t="shared" ref="AU196:AU259" si="110">T196/B196*1000</f>
        <v>0.17873100983020554</v>
      </c>
      <c r="AV196" s="80">
        <f t="shared" ref="AV196:AV259" si="111">U196/B196*1000</f>
        <v>6.6130473637176053</v>
      </c>
      <c r="AW196" s="80">
        <f t="shared" ref="AW196:AW259" si="112">V196/B196*1000</f>
        <v>4.8257372654155501</v>
      </c>
      <c r="AX196" s="80">
        <f t="shared" ref="AX196:AX259" si="113">W196/B196*1000</f>
        <v>95.084897229669352</v>
      </c>
      <c r="AY196" s="80">
        <f t="shared" ref="AY196:AY259" si="114">X196/B196*1000</f>
        <v>2.1447721179624666</v>
      </c>
      <c r="AZ196" s="80">
        <f t="shared" ref="AZ196:AZ259" si="115">Y196/B196*1000</f>
        <v>6.9705093833780154</v>
      </c>
      <c r="BA196" s="80">
        <f t="shared" ref="BA196:BA259" si="116">Z196/B196*1000</f>
        <v>0.53619302949061665</v>
      </c>
      <c r="BB196" s="80">
        <f t="shared" ref="BB196:BB259" si="117">AA196/B196*1000</f>
        <v>263.27077747989273</v>
      </c>
      <c r="BC196" s="80">
        <f t="shared" si="93"/>
        <v>18.409294012511172</v>
      </c>
      <c r="BD196" s="80">
        <f t="shared" si="94"/>
        <v>35.388739946380696</v>
      </c>
      <c r="BE196" s="80">
        <f t="shared" si="95"/>
        <v>6.4343163538873993</v>
      </c>
      <c r="BF196" s="81"/>
      <c r="BG196" s="81"/>
      <c r="BH196" s="82" t="s">
        <v>337</v>
      </c>
      <c r="BI196" s="80">
        <f t="shared" ref="BI196:BJ259" si="118">Q196/D196*1000</f>
        <v>55.911602209944753</v>
      </c>
      <c r="BJ196" s="80">
        <f t="shared" si="118"/>
        <v>8.5566313893267267</v>
      </c>
      <c r="BK196" s="80">
        <f t="shared" ref="BK196:BK259" si="119">P196/E196*1000</f>
        <v>43.909029497860843</v>
      </c>
      <c r="BL196" s="80">
        <f t="shared" ref="BL196:BL259" si="120">L196/E196*1000</f>
        <v>55.618104030623734</v>
      </c>
      <c r="BM196" s="80">
        <f t="shared" ref="BM196:BM259" si="121">W196/C196*1000</f>
        <v>115.92939638265418</v>
      </c>
      <c r="BN196" s="80">
        <f t="shared" ref="BN196:BN259" si="122">U196/E196*1000</f>
        <v>8.3314568790812871</v>
      </c>
      <c r="BO196" s="80">
        <f t="shared" ref="BO196:BO259" si="123">X196/F196*1000</f>
        <v>5.9970014992503744</v>
      </c>
      <c r="BP196" s="80">
        <f t="shared" si="96"/>
        <v>7.8448463717585533</v>
      </c>
    </row>
    <row r="197" spans="1:68" s="76" customFormat="1" x14ac:dyDescent="0.25">
      <c r="A197" s="82" t="s">
        <v>338</v>
      </c>
      <c r="B197" s="113">
        <v>3025</v>
      </c>
      <c r="C197" s="113">
        <v>2551</v>
      </c>
      <c r="D197" s="113">
        <v>2518</v>
      </c>
      <c r="E197" s="113">
        <v>2493</v>
      </c>
      <c r="F197" s="113">
        <v>1391</v>
      </c>
      <c r="G197" s="113">
        <v>78</v>
      </c>
      <c r="H197" s="113">
        <v>193</v>
      </c>
      <c r="I197" s="113">
        <v>626</v>
      </c>
      <c r="J197" s="113">
        <v>51</v>
      </c>
      <c r="K197" s="113">
        <v>184</v>
      </c>
      <c r="L197" s="113">
        <v>115</v>
      </c>
      <c r="M197" s="113">
        <v>29</v>
      </c>
      <c r="N197" s="113">
        <v>109</v>
      </c>
      <c r="O197" s="113">
        <v>36</v>
      </c>
      <c r="P197" s="113">
        <v>29</v>
      </c>
      <c r="Q197" s="113">
        <v>177</v>
      </c>
      <c r="R197" s="113">
        <v>34</v>
      </c>
      <c r="S197" s="113">
        <v>22</v>
      </c>
      <c r="T197" s="113">
        <v>2</v>
      </c>
      <c r="U197" s="113">
        <v>20</v>
      </c>
      <c r="V197" s="113">
        <v>20</v>
      </c>
      <c r="W197" s="113">
        <v>370</v>
      </c>
      <c r="X197" s="113">
        <v>4</v>
      </c>
      <c r="Y197" s="113">
        <v>31</v>
      </c>
      <c r="Z197" s="113">
        <v>10</v>
      </c>
      <c r="AA197" s="113">
        <v>966</v>
      </c>
      <c r="AB197" s="113">
        <v>67</v>
      </c>
      <c r="AC197" s="113">
        <v>163</v>
      </c>
      <c r="AD197" s="113">
        <v>29</v>
      </c>
      <c r="AE197" s="79"/>
      <c r="AF197" s="79"/>
      <c r="AG197" s="82" t="s">
        <v>338</v>
      </c>
      <c r="AH197" s="80">
        <f t="shared" si="97"/>
        <v>25.785123966942148</v>
      </c>
      <c r="AI197" s="80">
        <f t="shared" si="98"/>
        <v>63.801652892561982</v>
      </c>
      <c r="AJ197" s="80">
        <f t="shared" si="99"/>
        <v>206.94214876033058</v>
      </c>
      <c r="AK197" s="80">
        <f t="shared" si="100"/>
        <v>16.859504132231404</v>
      </c>
      <c r="AL197" s="80">
        <f t="shared" si="101"/>
        <v>60.826446280991739</v>
      </c>
      <c r="AM197" s="80">
        <f t="shared" si="102"/>
        <v>38.016528925619831</v>
      </c>
      <c r="AN197" s="80">
        <f t="shared" si="103"/>
        <v>9.5867768595041323</v>
      </c>
      <c r="AO197" s="80">
        <f t="shared" si="104"/>
        <v>36.033057851239668</v>
      </c>
      <c r="AP197" s="80">
        <f t="shared" si="105"/>
        <v>11.900826446280991</v>
      </c>
      <c r="AQ197" s="80">
        <f t="shared" si="106"/>
        <v>9.5867768595041323</v>
      </c>
      <c r="AR197" s="80">
        <f t="shared" si="107"/>
        <v>58.512396694214871</v>
      </c>
      <c r="AS197" s="80">
        <f t="shared" si="108"/>
        <v>11.239669421487603</v>
      </c>
      <c r="AT197" s="80">
        <f t="shared" si="109"/>
        <v>7.2727272727272725</v>
      </c>
      <c r="AU197" s="80">
        <f t="shared" si="110"/>
        <v>0.66115702479338845</v>
      </c>
      <c r="AV197" s="80">
        <f t="shared" si="111"/>
        <v>6.6115702479338845</v>
      </c>
      <c r="AW197" s="80">
        <f t="shared" si="112"/>
        <v>6.6115702479338845</v>
      </c>
      <c r="AX197" s="80">
        <f t="shared" si="113"/>
        <v>122.31404958677686</v>
      </c>
      <c r="AY197" s="80">
        <f t="shared" si="114"/>
        <v>1.3223140495867769</v>
      </c>
      <c r="AZ197" s="80">
        <f t="shared" si="115"/>
        <v>10.247933884297522</v>
      </c>
      <c r="BA197" s="80">
        <f t="shared" si="116"/>
        <v>3.3057851239669422</v>
      </c>
      <c r="BB197" s="80">
        <f t="shared" si="117"/>
        <v>319.3388429752066</v>
      </c>
      <c r="BC197" s="80">
        <f t="shared" si="93"/>
        <v>22.148760330578511</v>
      </c>
      <c r="BD197" s="80">
        <f t="shared" si="94"/>
        <v>53.884297520661157</v>
      </c>
      <c r="BE197" s="80">
        <f t="shared" si="95"/>
        <v>9.5867768595041323</v>
      </c>
      <c r="BF197" s="81"/>
      <c r="BG197" s="81"/>
      <c r="BH197" s="82" t="s">
        <v>338</v>
      </c>
      <c r="BI197" s="80">
        <f t="shared" si="118"/>
        <v>70.293884034948377</v>
      </c>
      <c r="BJ197" s="80">
        <f t="shared" si="118"/>
        <v>13.638186923385479</v>
      </c>
      <c r="BK197" s="80">
        <f t="shared" si="119"/>
        <v>11.632571199358203</v>
      </c>
      <c r="BL197" s="80">
        <f t="shared" si="120"/>
        <v>46.12916165262736</v>
      </c>
      <c r="BM197" s="80">
        <f t="shared" si="121"/>
        <v>145.04116032928263</v>
      </c>
      <c r="BN197" s="80">
        <f t="shared" si="122"/>
        <v>8.022462896109106</v>
      </c>
      <c r="BO197" s="80">
        <f t="shared" si="123"/>
        <v>2.8756290438533432</v>
      </c>
      <c r="BP197" s="80">
        <f t="shared" si="96"/>
        <v>11.368090944727557</v>
      </c>
    </row>
    <row r="198" spans="1:68" s="76" customFormat="1" x14ac:dyDescent="0.25">
      <c r="A198" s="82" t="s">
        <v>339</v>
      </c>
      <c r="B198" s="113">
        <v>3781</v>
      </c>
      <c r="C198" s="113">
        <v>3002</v>
      </c>
      <c r="D198" s="113">
        <v>2952</v>
      </c>
      <c r="E198" s="113">
        <v>2894</v>
      </c>
      <c r="F198" s="113">
        <v>1194</v>
      </c>
      <c r="G198" s="113">
        <v>73</v>
      </c>
      <c r="H198" s="113">
        <v>225</v>
      </c>
      <c r="I198" s="113">
        <v>569</v>
      </c>
      <c r="J198" s="113">
        <v>67</v>
      </c>
      <c r="K198" s="113">
        <v>146</v>
      </c>
      <c r="L198" s="113">
        <v>150</v>
      </c>
      <c r="M198" s="113">
        <v>81</v>
      </c>
      <c r="N198" s="113">
        <v>100</v>
      </c>
      <c r="O198" s="113">
        <v>38</v>
      </c>
      <c r="P198" s="113">
        <v>62</v>
      </c>
      <c r="Q198" s="113">
        <v>183</v>
      </c>
      <c r="R198" s="113">
        <v>27</v>
      </c>
      <c r="S198" s="113">
        <v>38</v>
      </c>
      <c r="T198" s="113">
        <v>1</v>
      </c>
      <c r="U198" s="113">
        <v>42</v>
      </c>
      <c r="V198" s="113">
        <v>28</v>
      </c>
      <c r="W198" s="113">
        <v>462</v>
      </c>
      <c r="X198" s="113">
        <v>4</v>
      </c>
      <c r="Y198" s="113">
        <v>20</v>
      </c>
      <c r="Z198" s="113">
        <v>14</v>
      </c>
      <c r="AA198" s="113">
        <v>961</v>
      </c>
      <c r="AB198" s="113">
        <v>71</v>
      </c>
      <c r="AC198" s="113">
        <v>166</v>
      </c>
      <c r="AD198" s="113">
        <v>17</v>
      </c>
      <c r="AE198" s="79"/>
      <c r="AF198" s="79"/>
      <c r="AG198" s="82" t="s">
        <v>339</v>
      </c>
      <c r="AH198" s="80">
        <f t="shared" si="97"/>
        <v>19.307061623909018</v>
      </c>
      <c r="AI198" s="80">
        <f t="shared" si="98"/>
        <v>59.508066649034646</v>
      </c>
      <c r="AJ198" s="80">
        <f t="shared" si="99"/>
        <v>150.48928854800317</v>
      </c>
      <c r="AK198" s="80">
        <f t="shared" si="100"/>
        <v>17.720179846601425</v>
      </c>
      <c r="AL198" s="80">
        <f t="shared" si="101"/>
        <v>38.614123247818036</v>
      </c>
      <c r="AM198" s="80">
        <f t="shared" si="102"/>
        <v>39.672044432689759</v>
      </c>
      <c r="AN198" s="80">
        <f t="shared" si="103"/>
        <v>21.422903993652472</v>
      </c>
      <c r="AO198" s="80">
        <f t="shared" si="104"/>
        <v>26.448029621793179</v>
      </c>
      <c r="AP198" s="80">
        <f t="shared" si="105"/>
        <v>10.050251256281408</v>
      </c>
      <c r="AQ198" s="80">
        <f t="shared" si="106"/>
        <v>16.397778365511769</v>
      </c>
      <c r="AR198" s="80">
        <f t="shared" si="107"/>
        <v>48.399894207881509</v>
      </c>
      <c r="AS198" s="80">
        <f t="shared" si="108"/>
        <v>7.1409679978841583</v>
      </c>
      <c r="AT198" s="80">
        <f t="shared" si="109"/>
        <v>10.050251256281408</v>
      </c>
      <c r="AU198" s="80">
        <f t="shared" si="110"/>
        <v>0.26448029621793179</v>
      </c>
      <c r="AV198" s="80">
        <f t="shared" si="111"/>
        <v>11.108172441153135</v>
      </c>
      <c r="AW198" s="80">
        <f t="shared" si="112"/>
        <v>7.4054482941020892</v>
      </c>
      <c r="AX198" s="80">
        <f t="shared" si="113"/>
        <v>122.18989685268447</v>
      </c>
      <c r="AY198" s="80">
        <f t="shared" si="114"/>
        <v>1.0579211848717271</v>
      </c>
      <c r="AZ198" s="80">
        <f t="shared" si="115"/>
        <v>5.2896059243586349</v>
      </c>
      <c r="BA198" s="80">
        <f t="shared" si="116"/>
        <v>3.7027241470510446</v>
      </c>
      <c r="BB198" s="80">
        <f t="shared" si="117"/>
        <v>254.16556466543244</v>
      </c>
      <c r="BC198" s="80">
        <f t="shared" si="93"/>
        <v>18.778101031473156</v>
      </c>
      <c r="BD198" s="80">
        <f t="shared" si="94"/>
        <v>43.903729172176668</v>
      </c>
      <c r="BE198" s="80">
        <f t="shared" si="95"/>
        <v>4.4961650357048404</v>
      </c>
      <c r="BF198" s="81"/>
      <c r="BG198" s="81"/>
      <c r="BH198" s="82" t="s">
        <v>339</v>
      </c>
      <c r="BI198" s="80">
        <f t="shared" si="118"/>
        <v>61.991869918699187</v>
      </c>
      <c r="BJ198" s="80">
        <f t="shared" si="118"/>
        <v>9.3296475466482374</v>
      </c>
      <c r="BK198" s="80">
        <f t="shared" si="119"/>
        <v>21.423635107118177</v>
      </c>
      <c r="BL198" s="80">
        <f t="shared" si="120"/>
        <v>51.831375259156879</v>
      </c>
      <c r="BM198" s="80">
        <f t="shared" si="121"/>
        <v>153.89740173217857</v>
      </c>
      <c r="BN198" s="80">
        <f t="shared" si="122"/>
        <v>14.512785072563926</v>
      </c>
      <c r="BO198" s="80">
        <f t="shared" si="123"/>
        <v>3.3500837520938025</v>
      </c>
      <c r="BP198" s="80">
        <f t="shared" si="96"/>
        <v>5.6628914057295141</v>
      </c>
    </row>
    <row r="199" spans="1:68" s="76" customFormat="1" x14ac:dyDescent="0.25">
      <c r="A199" s="82" t="s">
        <v>340</v>
      </c>
      <c r="B199" s="113">
        <v>4037</v>
      </c>
      <c r="C199" s="113">
        <v>3325</v>
      </c>
      <c r="D199" s="113">
        <v>3277</v>
      </c>
      <c r="E199" s="113">
        <v>3235</v>
      </c>
      <c r="F199" s="113">
        <v>791</v>
      </c>
      <c r="G199" s="113">
        <v>19</v>
      </c>
      <c r="H199" s="113">
        <v>150</v>
      </c>
      <c r="I199" s="113">
        <v>316</v>
      </c>
      <c r="J199" s="113">
        <v>26</v>
      </c>
      <c r="K199" s="113">
        <v>97</v>
      </c>
      <c r="L199" s="113">
        <v>26</v>
      </c>
      <c r="M199" s="113">
        <v>32</v>
      </c>
      <c r="N199" s="113">
        <v>135</v>
      </c>
      <c r="O199" s="113">
        <v>5</v>
      </c>
      <c r="P199" s="113">
        <v>99</v>
      </c>
      <c r="Q199" s="113">
        <v>103</v>
      </c>
      <c r="R199" s="113">
        <v>14</v>
      </c>
      <c r="S199" s="113">
        <v>6</v>
      </c>
      <c r="T199" s="113">
        <v>1</v>
      </c>
      <c r="U199" s="113">
        <v>3</v>
      </c>
      <c r="V199" s="113">
        <v>15</v>
      </c>
      <c r="W199" s="113">
        <v>287</v>
      </c>
      <c r="X199" s="113">
        <v>1</v>
      </c>
      <c r="Y199" s="113">
        <v>13</v>
      </c>
      <c r="Z199" s="113">
        <v>1</v>
      </c>
      <c r="AA199" s="113">
        <v>554</v>
      </c>
      <c r="AB199" s="113">
        <v>27</v>
      </c>
      <c r="AC199" s="113">
        <v>68</v>
      </c>
      <c r="AD199" s="113">
        <v>12</v>
      </c>
      <c r="AE199" s="79"/>
      <c r="AF199" s="79"/>
      <c r="AG199" s="82" t="s">
        <v>340</v>
      </c>
      <c r="AH199" s="80">
        <f t="shared" si="97"/>
        <v>4.7064651969284119</v>
      </c>
      <c r="AI199" s="80">
        <f t="shared" si="98"/>
        <v>37.156304186276941</v>
      </c>
      <c r="AJ199" s="80">
        <f t="shared" si="99"/>
        <v>78.27594748575676</v>
      </c>
      <c r="AK199" s="80">
        <f t="shared" si="100"/>
        <v>6.4404260589546691</v>
      </c>
      <c r="AL199" s="80">
        <f t="shared" si="101"/>
        <v>24.027743373792422</v>
      </c>
      <c r="AM199" s="80">
        <f t="shared" si="102"/>
        <v>6.4404260589546691</v>
      </c>
      <c r="AN199" s="80">
        <f t="shared" si="103"/>
        <v>7.9266782264057465</v>
      </c>
      <c r="AO199" s="80">
        <f t="shared" si="104"/>
        <v>33.440673767649244</v>
      </c>
      <c r="AP199" s="80">
        <f t="shared" si="105"/>
        <v>1.2385434728758979</v>
      </c>
      <c r="AQ199" s="80">
        <f t="shared" si="106"/>
        <v>24.52316076294278</v>
      </c>
      <c r="AR199" s="80">
        <f t="shared" si="107"/>
        <v>25.513995541243499</v>
      </c>
      <c r="AS199" s="80">
        <f t="shared" si="108"/>
        <v>3.4679217240525144</v>
      </c>
      <c r="AT199" s="80">
        <f t="shared" si="109"/>
        <v>1.4862521674510776</v>
      </c>
      <c r="AU199" s="80">
        <f t="shared" si="110"/>
        <v>0.24770869457517958</v>
      </c>
      <c r="AV199" s="80">
        <f t="shared" si="111"/>
        <v>0.74312608372553879</v>
      </c>
      <c r="AW199" s="80">
        <f t="shared" si="112"/>
        <v>3.7156304186276938</v>
      </c>
      <c r="AX199" s="80">
        <f t="shared" si="113"/>
        <v>71.092395343076547</v>
      </c>
      <c r="AY199" s="80">
        <f t="shared" si="114"/>
        <v>0.24770869457517958</v>
      </c>
      <c r="AZ199" s="80">
        <f t="shared" si="115"/>
        <v>3.2202130294773346</v>
      </c>
      <c r="BA199" s="80">
        <f t="shared" si="116"/>
        <v>0.24770869457517958</v>
      </c>
      <c r="BB199" s="80">
        <f t="shared" si="117"/>
        <v>137.23061679464948</v>
      </c>
      <c r="BC199" s="80">
        <f t="shared" si="93"/>
        <v>6.688134753529849</v>
      </c>
      <c r="BD199" s="80">
        <f t="shared" si="94"/>
        <v>16.844191231112212</v>
      </c>
      <c r="BE199" s="80">
        <f t="shared" si="95"/>
        <v>2.9725043349021552</v>
      </c>
      <c r="BF199" s="81"/>
      <c r="BG199" s="81"/>
      <c r="BH199" s="82" t="s">
        <v>340</v>
      </c>
      <c r="BI199" s="80">
        <f t="shared" si="118"/>
        <v>31.431187061336587</v>
      </c>
      <c r="BJ199" s="80">
        <f t="shared" si="118"/>
        <v>4.327666151468315</v>
      </c>
      <c r="BK199" s="80">
        <f t="shared" si="119"/>
        <v>30.602782071097373</v>
      </c>
      <c r="BL199" s="80">
        <f t="shared" si="120"/>
        <v>8.0370942812982999</v>
      </c>
      <c r="BM199" s="80">
        <f t="shared" si="121"/>
        <v>86.315789473684205</v>
      </c>
      <c r="BN199" s="80">
        <f t="shared" si="122"/>
        <v>0.92735703245749623</v>
      </c>
      <c r="BO199" s="80">
        <f t="shared" si="123"/>
        <v>1.2642225031605563</v>
      </c>
      <c r="BP199" s="80">
        <f t="shared" si="96"/>
        <v>3.6090225563909777</v>
      </c>
    </row>
    <row r="200" spans="1:68" s="76" customFormat="1" x14ac:dyDescent="0.25">
      <c r="A200" s="82" t="s">
        <v>341</v>
      </c>
      <c r="B200" s="113">
        <v>3781</v>
      </c>
      <c r="C200" s="113">
        <v>2916</v>
      </c>
      <c r="D200" s="113">
        <v>2866</v>
      </c>
      <c r="E200" s="113">
        <v>2819</v>
      </c>
      <c r="F200" s="113">
        <v>1148</v>
      </c>
      <c r="G200" s="113">
        <v>66</v>
      </c>
      <c r="H200" s="113">
        <v>242</v>
      </c>
      <c r="I200" s="113">
        <v>465</v>
      </c>
      <c r="J200" s="113">
        <v>66</v>
      </c>
      <c r="K200" s="113">
        <v>162</v>
      </c>
      <c r="L200" s="113">
        <v>162</v>
      </c>
      <c r="M200" s="113">
        <v>86</v>
      </c>
      <c r="N200" s="113">
        <v>93</v>
      </c>
      <c r="O200" s="113">
        <v>25</v>
      </c>
      <c r="P200" s="113">
        <v>411</v>
      </c>
      <c r="Q200" s="113">
        <v>170</v>
      </c>
      <c r="R200" s="113">
        <v>26</v>
      </c>
      <c r="S200" s="113">
        <v>45</v>
      </c>
      <c r="T200" s="113">
        <v>2</v>
      </c>
      <c r="U200" s="113">
        <v>15</v>
      </c>
      <c r="V200" s="113">
        <v>29</v>
      </c>
      <c r="W200" s="113">
        <v>314</v>
      </c>
      <c r="X200" s="113">
        <v>4</v>
      </c>
      <c r="Y200" s="113">
        <v>49</v>
      </c>
      <c r="Z200" s="113">
        <v>9</v>
      </c>
      <c r="AA200" s="113">
        <v>870</v>
      </c>
      <c r="AB200" s="113">
        <v>74</v>
      </c>
      <c r="AC200" s="113">
        <v>178</v>
      </c>
      <c r="AD200" s="113">
        <v>19</v>
      </c>
      <c r="AE200" s="79"/>
      <c r="AF200" s="79"/>
      <c r="AG200" s="82" t="s">
        <v>341</v>
      </c>
      <c r="AH200" s="80">
        <f t="shared" si="97"/>
        <v>17.455699550383496</v>
      </c>
      <c r="AI200" s="80">
        <f t="shared" si="98"/>
        <v>64.00423168473948</v>
      </c>
      <c r="AJ200" s="80">
        <f t="shared" si="99"/>
        <v>122.98333774133826</v>
      </c>
      <c r="AK200" s="80">
        <f t="shared" si="100"/>
        <v>17.455699550383496</v>
      </c>
      <c r="AL200" s="80">
        <f t="shared" si="101"/>
        <v>42.845807987304944</v>
      </c>
      <c r="AM200" s="80">
        <f t="shared" si="102"/>
        <v>42.845807987304944</v>
      </c>
      <c r="AN200" s="80">
        <f t="shared" si="103"/>
        <v>22.745305474742132</v>
      </c>
      <c r="AO200" s="80">
        <f t="shared" si="104"/>
        <v>24.596667548267654</v>
      </c>
      <c r="AP200" s="80">
        <f t="shared" si="105"/>
        <v>6.6120074054482947</v>
      </c>
      <c r="AQ200" s="80">
        <f t="shared" si="106"/>
        <v>108.70140174556995</v>
      </c>
      <c r="AR200" s="80">
        <f t="shared" si="107"/>
        <v>44.961650357048399</v>
      </c>
      <c r="AS200" s="80">
        <f t="shared" si="108"/>
        <v>6.8764877016662256</v>
      </c>
      <c r="AT200" s="80">
        <f t="shared" si="109"/>
        <v>11.90161332980693</v>
      </c>
      <c r="AU200" s="80">
        <f t="shared" si="110"/>
        <v>0.52896059243586357</v>
      </c>
      <c r="AV200" s="80">
        <f t="shared" si="111"/>
        <v>3.9672044432689764</v>
      </c>
      <c r="AW200" s="80">
        <f t="shared" si="112"/>
        <v>7.6699285903200218</v>
      </c>
      <c r="AX200" s="80">
        <f t="shared" si="113"/>
        <v>83.046813012430562</v>
      </c>
      <c r="AY200" s="80">
        <f t="shared" si="114"/>
        <v>1.0579211848717271</v>
      </c>
      <c r="AZ200" s="80">
        <f t="shared" si="115"/>
        <v>12.959534514678655</v>
      </c>
      <c r="BA200" s="80">
        <f t="shared" si="116"/>
        <v>2.3803226659613856</v>
      </c>
      <c r="BB200" s="80">
        <f t="shared" si="117"/>
        <v>230.09785770960065</v>
      </c>
      <c r="BC200" s="80">
        <f t="shared" si="93"/>
        <v>19.57154192012695</v>
      </c>
      <c r="BD200" s="80">
        <f t="shared" si="94"/>
        <v>47.077492726791853</v>
      </c>
      <c r="BE200" s="80">
        <f t="shared" si="95"/>
        <v>5.025125628140704</v>
      </c>
      <c r="BF200" s="81"/>
      <c r="BG200" s="81"/>
      <c r="BH200" s="82" t="s">
        <v>341</v>
      </c>
      <c r="BI200" s="80">
        <f t="shared" si="118"/>
        <v>59.31612002791347</v>
      </c>
      <c r="BJ200" s="80">
        <f t="shared" si="118"/>
        <v>9.2231287690670456</v>
      </c>
      <c r="BK200" s="80">
        <f t="shared" si="119"/>
        <v>145.79638169563674</v>
      </c>
      <c r="BL200" s="80">
        <f t="shared" si="120"/>
        <v>57.46718694572543</v>
      </c>
      <c r="BM200" s="80">
        <f t="shared" si="121"/>
        <v>107.68175582990398</v>
      </c>
      <c r="BN200" s="80">
        <f t="shared" si="122"/>
        <v>5.3210358283079113</v>
      </c>
      <c r="BO200" s="80">
        <f t="shared" si="123"/>
        <v>3.484320557491289</v>
      </c>
      <c r="BP200" s="80">
        <f t="shared" si="96"/>
        <v>6.5157750342935525</v>
      </c>
    </row>
    <row r="201" spans="1:68" s="76" customFormat="1" x14ac:dyDescent="0.25">
      <c r="A201" s="82" t="s">
        <v>342</v>
      </c>
      <c r="B201" s="113">
        <v>6283</v>
      </c>
      <c r="C201" s="113">
        <v>5094</v>
      </c>
      <c r="D201" s="113">
        <v>5021</v>
      </c>
      <c r="E201" s="113">
        <v>4931</v>
      </c>
      <c r="F201" s="113">
        <v>2068</v>
      </c>
      <c r="G201" s="113">
        <v>112</v>
      </c>
      <c r="H201" s="113">
        <v>535</v>
      </c>
      <c r="I201" s="113">
        <v>953</v>
      </c>
      <c r="J201" s="113">
        <v>144</v>
      </c>
      <c r="K201" s="113">
        <v>329</v>
      </c>
      <c r="L201" s="113">
        <v>262</v>
      </c>
      <c r="M201" s="113">
        <v>114</v>
      </c>
      <c r="N201" s="113">
        <v>213</v>
      </c>
      <c r="O201" s="113">
        <v>26</v>
      </c>
      <c r="P201" s="113">
        <v>173</v>
      </c>
      <c r="Q201" s="113">
        <v>273</v>
      </c>
      <c r="R201" s="113">
        <v>59</v>
      </c>
      <c r="S201" s="113">
        <v>55</v>
      </c>
      <c r="T201" s="113">
        <v>20</v>
      </c>
      <c r="U201" s="113">
        <v>25</v>
      </c>
      <c r="V201" s="113">
        <v>68</v>
      </c>
      <c r="W201" s="113">
        <v>701</v>
      </c>
      <c r="X201" s="113">
        <v>15</v>
      </c>
      <c r="Y201" s="113">
        <v>60</v>
      </c>
      <c r="Z201" s="113">
        <v>7</v>
      </c>
      <c r="AA201" s="113">
        <v>1734</v>
      </c>
      <c r="AB201" s="113">
        <v>165</v>
      </c>
      <c r="AC201" s="113">
        <v>310</v>
      </c>
      <c r="AD201" s="113">
        <v>51</v>
      </c>
      <c r="AE201" s="79"/>
      <c r="AF201" s="79"/>
      <c r="AG201" s="82" t="s">
        <v>342</v>
      </c>
      <c r="AH201" s="80">
        <f t="shared" si="97"/>
        <v>17.825879356995063</v>
      </c>
      <c r="AI201" s="80">
        <f t="shared" si="98"/>
        <v>85.150405857074645</v>
      </c>
      <c r="AJ201" s="80">
        <f t="shared" si="99"/>
        <v>151.67913417157408</v>
      </c>
      <c r="AK201" s="80">
        <f t="shared" si="100"/>
        <v>22.918987744707945</v>
      </c>
      <c r="AL201" s="80">
        <f t="shared" si="101"/>
        <v>52.363520611173001</v>
      </c>
      <c r="AM201" s="80">
        <f t="shared" si="102"/>
        <v>41.699824924399174</v>
      </c>
      <c r="AN201" s="80">
        <f t="shared" si="103"/>
        <v>18.14419863122712</v>
      </c>
      <c r="AO201" s="80">
        <f t="shared" si="104"/>
        <v>33.901002705713836</v>
      </c>
      <c r="AP201" s="80">
        <f t="shared" si="105"/>
        <v>4.1381505650167112</v>
      </c>
      <c r="AQ201" s="80">
        <f t="shared" si="106"/>
        <v>27.534617221072736</v>
      </c>
      <c r="AR201" s="80">
        <f t="shared" si="107"/>
        <v>43.450580932675472</v>
      </c>
      <c r="AS201" s="80">
        <f t="shared" si="108"/>
        <v>9.3904185898456145</v>
      </c>
      <c r="AT201" s="80">
        <f t="shared" si="109"/>
        <v>8.7537800413815052</v>
      </c>
      <c r="AU201" s="80">
        <f t="shared" si="110"/>
        <v>3.1831927423205477</v>
      </c>
      <c r="AV201" s="80">
        <f t="shared" si="111"/>
        <v>3.9789909279006843</v>
      </c>
      <c r="AW201" s="80">
        <f t="shared" si="112"/>
        <v>10.822855323889861</v>
      </c>
      <c r="AX201" s="80">
        <f t="shared" si="113"/>
        <v>111.57090561833519</v>
      </c>
      <c r="AY201" s="80">
        <f t="shared" si="114"/>
        <v>2.3873945567404102</v>
      </c>
      <c r="AZ201" s="80">
        <f t="shared" si="115"/>
        <v>9.5495782269616409</v>
      </c>
      <c r="BA201" s="80">
        <f t="shared" si="116"/>
        <v>1.1141174598121915</v>
      </c>
      <c r="BB201" s="80">
        <f t="shared" si="117"/>
        <v>275.98281075919147</v>
      </c>
      <c r="BC201" s="80">
        <f t="shared" si="93"/>
        <v>26.261340124144517</v>
      </c>
      <c r="BD201" s="80">
        <f t="shared" si="94"/>
        <v>49.339487505968485</v>
      </c>
      <c r="BE201" s="80">
        <f t="shared" si="95"/>
        <v>8.117141492917396</v>
      </c>
      <c r="BF201" s="81"/>
      <c r="BG201" s="81"/>
      <c r="BH201" s="82" t="s">
        <v>342</v>
      </c>
      <c r="BI201" s="80">
        <f t="shared" si="118"/>
        <v>54.371639115714004</v>
      </c>
      <c r="BJ201" s="80">
        <f t="shared" si="118"/>
        <v>11.965118637193267</v>
      </c>
      <c r="BK201" s="80">
        <f t="shared" si="119"/>
        <v>35.084161427702291</v>
      </c>
      <c r="BL201" s="80">
        <f t="shared" si="120"/>
        <v>53.133238693976885</v>
      </c>
      <c r="BM201" s="80">
        <f t="shared" si="121"/>
        <v>137.6128778955634</v>
      </c>
      <c r="BN201" s="80">
        <f t="shared" si="122"/>
        <v>5.0699655242344353</v>
      </c>
      <c r="BO201" s="80">
        <f t="shared" si="123"/>
        <v>7.2533849129593806</v>
      </c>
      <c r="BP201" s="80">
        <f t="shared" si="96"/>
        <v>10.011778563015312</v>
      </c>
    </row>
    <row r="202" spans="1:68" s="76" customFormat="1" x14ac:dyDescent="0.25">
      <c r="A202" s="82" t="s">
        <v>343</v>
      </c>
      <c r="B202" s="113">
        <v>8131</v>
      </c>
      <c r="C202" s="113">
        <v>6273</v>
      </c>
      <c r="D202" s="113">
        <v>6154</v>
      </c>
      <c r="E202" s="113">
        <v>6062</v>
      </c>
      <c r="F202" s="113">
        <v>2352</v>
      </c>
      <c r="G202" s="113">
        <v>134</v>
      </c>
      <c r="H202" s="113">
        <v>762</v>
      </c>
      <c r="I202" s="113">
        <v>877</v>
      </c>
      <c r="J202" s="113">
        <v>196</v>
      </c>
      <c r="K202" s="113">
        <v>306</v>
      </c>
      <c r="L202" s="113">
        <v>312</v>
      </c>
      <c r="M202" s="113">
        <v>159</v>
      </c>
      <c r="N202" s="113">
        <v>162</v>
      </c>
      <c r="O202" s="113">
        <v>44</v>
      </c>
      <c r="P202" s="113">
        <v>358</v>
      </c>
      <c r="Q202" s="113">
        <v>272</v>
      </c>
      <c r="R202" s="113">
        <v>49</v>
      </c>
      <c r="S202" s="113">
        <v>62</v>
      </c>
      <c r="T202" s="113">
        <v>28</v>
      </c>
      <c r="U202" s="113">
        <v>45</v>
      </c>
      <c r="V202" s="113">
        <v>57</v>
      </c>
      <c r="W202" s="113">
        <v>818</v>
      </c>
      <c r="X202" s="113">
        <v>29</v>
      </c>
      <c r="Y202" s="113">
        <v>43</v>
      </c>
      <c r="Z202" s="113">
        <v>15</v>
      </c>
      <c r="AA202" s="113">
        <v>1895</v>
      </c>
      <c r="AB202" s="113">
        <v>140</v>
      </c>
      <c r="AC202" s="113">
        <v>442</v>
      </c>
      <c r="AD202" s="113">
        <v>62</v>
      </c>
      <c r="AE202" s="79"/>
      <c r="AF202" s="79"/>
      <c r="AG202" s="82" t="s">
        <v>343</v>
      </c>
      <c r="AH202" s="80">
        <f t="shared" si="97"/>
        <v>16.480137744434877</v>
      </c>
      <c r="AI202" s="80">
        <f t="shared" si="98"/>
        <v>93.715410158652077</v>
      </c>
      <c r="AJ202" s="80">
        <f t="shared" si="99"/>
        <v>107.85881195424916</v>
      </c>
      <c r="AK202" s="80">
        <f t="shared" si="100"/>
        <v>24.105276103800268</v>
      </c>
      <c r="AL202" s="80">
        <f t="shared" si="101"/>
        <v>37.633747386545316</v>
      </c>
      <c r="AM202" s="80">
        <f t="shared" si="102"/>
        <v>38.37166400196778</v>
      </c>
      <c r="AN202" s="80">
        <f t="shared" si="103"/>
        <v>19.554790308695118</v>
      </c>
      <c r="AO202" s="80">
        <f t="shared" si="104"/>
        <v>19.923748616406346</v>
      </c>
      <c r="AP202" s="80">
        <f t="shared" si="105"/>
        <v>5.4113885130980206</v>
      </c>
      <c r="AQ202" s="80">
        <f t="shared" si="106"/>
        <v>44.029024720206614</v>
      </c>
      <c r="AR202" s="80">
        <f t="shared" si="107"/>
        <v>33.452219899151395</v>
      </c>
      <c r="AS202" s="80">
        <f t="shared" si="108"/>
        <v>6.026319025950067</v>
      </c>
      <c r="AT202" s="80">
        <f t="shared" si="109"/>
        <v>7.6251383593653914</v>
      </c>
      <c r="AU202" s="80">
        <f t="shared" si="110"/>
        <v>3.4436108719714675</v>
      </c>
      <c r="AV202" s="80">
        <f t="shared" si="111"/>
        <v>5.5343746156684297</v>
      </c>
      <c r="AW202" s="80">
        <f t="shared" si="112"/>
        <v>7.0102078465133442</v>
      </c>
      <c r="AX202" s="80">
        <f t="shared" si="113"/>
        <v>100.60263190259501</v>
      </c>
      <c r="AY202" s="80">
        <f t="shared" si="114"/>
        <v>3.5665969745418771</v>
      </c>
      <c r="AZ202" s="80">
        <f t="shared" si="115"/>
        <v>5.2884024105276106</v>
      </c>
      <c r="BA202" s="80">
        <f t="shared" si="116"/>
        <v>1.8447915385561431</v>
      </c>
      <c r="BB202" s="80">
        <f t="shared" si="117"/>
        <v>233.0586643709261</v>
      </c>
      <c r="BC202" s="80">
        <f t="shared" si="93"/>
        <v>17.218054359857334</v>
      </c>
      <c r="BD202" s="80">
        <f t="shared" si="94"/>
        <v>54.359857336121017</v>
      </c>
      <c r="BE202" s="80">
        <f t="shared" si="95"/>
        <v>7.6251383593653914</v>
      </c>
      <c r="BF202" s="81"/>
      <c r="BG202" s="81"/>
      <c r="BH202" s="82" t="s">
        <v>343</v>
      </c>
      <c r="BI202" s="80">
        <f t="shared" si="118"/>
        <v>44.19889502762431</v>
      </c>
      <c r="BJ202" s="80">
        <f t="shared" si="118"/>
        <v>8.0831408775981526</v>
      </c>
      <c r="BK202" s="80">
        <f t="shared" si="119"/>
        <v>59.05641702408446</v>
      </c>
      <c r="BL202" s="80">
        <f t="shared" si="120"/>
        <v>51.46816232266579</v>
      </c>
      <c r="BM202" s="80">
        <f t="shared" si="121"/>
        <v>130.40012753068709</v>
      </c>
      <c r="BN202" s="80">
        <f t="shared" si="122"/>
        <v>7.4232926426921804</v>
      </c>
      <c r="BO202" s="80">
        <f t="shared" si="123"/>
        <v>12.329931972789115</v>
      </c>
      <c r="BP202" s="80">
        <f t="shared" si="96"/>
        <v>9.883628248047188</v>
      </c>
    </row>
    <row r="203" spans="1:68" s="76" customFormat="1" x14ac:dyDescent="0.25">
      <c r="A203" s="82" t="s">
        <v>344</v>
      </c>
      <c r="B203" s="113">
        <v>5015</v>
      </c>
      <c r="C203" s="113">
        <v>3972</v>
      </c>
      <c r="D203" s="113">
        <v>3909</v>
      </c>
      <c r="E203" s="113">
        <v>3852</v>
      </c>
      <c r="F203" s="113">
        <v>1547</v>
      </c>
      <c r="G203" s="113">
        <v>93</v>
      </c>
      <c r="H203" s="113">
        <v>233</v>
      </c>
      <c r="I203" s="113">
        <v>713</v>
      </c>
      <c r="J203" s="113">
        <v>101</v>
      </c>
      <c r="K203" s="113">
        <v>193</v>
      </c>
      <c r="L203" s="113">
        <v>256</v>
      </c>
      <c r="M203" s="113">
        <v>121</v>
      </c>
      <c r="N203" s="113">
        <v>156</v>
      </c>
      <c r="O203" s="113">
        <v>24</v>
      </c>
      <c r="P203" s="113">
        <v>451</v>
      </c>
      <c r="Q203" s="113">
        <v>210</v>
      </c>
      <c r="R203" s="113">
        <v>29</v>
      </c>
      <c r="S203" s="113">
        <v>27</v>
      </c>
      <c r="T203" s="113">
        <v>7</v>
      </c>
      <c r="U203" s="113">
        <v>22</v>
      </c>
      <c r="V203" s="113">
        <v>42</v>
      </c>
      <c r="W203" s="113">
        <v>507</v>
      </c>
      <c r="X203" s="113">
        <v>3</v>
      </c>
      <c r="Y203" s="113">
        <v>25</v>
      </c>
      <c r="Z203" s="113">
        <v>26</v>
      </c>
      <c r="AA203" s="113">
        <v>1175</v>
      </c>
      <c r="AB203" s="113">
        <v>95</v>
      </c>
      <c r="AC203" s="113">
        <v>213</v>
      </c>
      <c r="AD203" s="113">
        <v>34</v>
      </c>
      <c r="AE203" s="79"/>
      <c r="AF203" s="79"/>
      <c r="AG203" s="82" t="s">
        <v>344</v>
      </c>
      <c r="AH203" s="80">
        <f t="shared" si="97"/>
        <v>18.544366899302094</v>
      </c>
      <c r="AI203" s="80">
        <f t="shared" si="98"/>
        <v>46.460618145563309</v>
      </c>
      <c r="AJ203" s="80">
        <f t="shared" si="99"/>
        <v>142.17347956131604</v>
      </c>
      <c r="AK203" s="80">
        <f t="shared" si="100"/>
        <v>20.139581256231306</v>
      </c>
      <c r="AL203" s="80">
        <f t="shared" si="101"/>
        <v>38.48454636091725</v>
      </c>
      <c r="AM203" s="80">
        <f t="shared" si="102"/>
        <v>51.046859421734794</v>
      </c>
      <c r="AN203" s="80">
        <f t="shared" si="103"/>
        <v>24.127617148554336</v>
      </c>
      <c r="AO203" s="80">
        <f t="shared" si="104"/>
        <v>31.106679960119642</v>
      </c>
      <c r="AP203" s="80">
        <f t="shared" si="105"/>
        <v>4.7856430707876374</v>
      </c>
      <c r="AQ203" s="80">
        <f t="shared" si="106"/>
        <v>89.930209371884359</v>
      </c>
      <c r="AR203" s="80">
        <f t="shared" si="107"/>
        <v>41.874376869391824</v>
      </c>
      <c r="AS203" s="80">
        <f t="shared" si="108"/>
        <v>5.7826520438683948</v>
      </c>
      <c r="AT203" s="80">
        <f t="shared" si="109"/>
        <v>5.3838484546360919</v>
      </c>
      <c r="AU203" s="80">
        <f t="shared" si="110"/>
        <v>1.3958125623130608</v>
      </c>
      <c r="AV203" s="80">
        <f t="shared" si="111"/>
        <v>4.3868394815553335</v>
      </c>
      <c r="AW203" s="80">
        <f t="shared" si="112"/>
        <v>8.3748753738783641</v>
      </c>
      <c r="AX203" s="80">
        <f t="shared" si="113"/>
        <v>101.09670987038884</v>
      </c>
      <c r="AY203" s="80">
        <f t="shared" si="114"/>
        <v>0.59820538384845467</v>
      </c>
      <c r="AZ203" s="80">
        <f t="shared" si="115"/>
        <v>4.9850448654037889</v>
      </c>
      <c r="BA203" s="80">
        <f t="shared" si="116"/>
        <v>5.1844466600199404</v>
      </c>
      <c r="BB203" s="80">
        <f t="shared" si="117"/>
        <v>234.29710867397807</v>
      </c>
      <c r="BC203" s="80">
        <f t="shared" si="93"/>
        <v>18.943170488534395</v>
      </c>
      <c r="BD203" s="80">
        <f t="shared" si="94"/>
        <v>42.472582253240276</v>
      </c>
      <c r="BE203" s="80">
        <f t="shared" si="95"/>
        <v>6.7796610169491522</v>
      </c>
      <c r="BF203" s="81"/>
      <c r="BG203" s="81"/>
      <c r="BH203" s="82" t="s">
        <v>344</v>
      </c>
      <c r="BI203" s="80">
        <f t="shared" si="118"/>
        <v>53.722179585571759</v>
      </c>
      <c r="BJ203" s="80">
        <f t="shared" si="118"/>
        <v>7.5285565939771546</v>
      </c>
      <c r="BK203" s="80">
        <f t="shared" si="119"/>
        <v>117.08203530633438</v>
      </c>
      <c r="BL203" s="80">
        <f t="shared" si="120"/>
        <v>66.458982346832812</v>
      </c>
      <c r="BM203" s="80">
        <f t="shared" si="121"/>
        <v>127.64350453172204</v>
      </c>
      <c r="BN203" s="80">
        <f t="shared" si="122"/>
        <v>5.7113187954309454</v>
      </c>
      <c r="BO203" s="80">
        <f t="shared" si="123"/>
        <v>1.9392372333548804</v>
      </c>
      <c r="BP203" s="80">
        <f t="shared" si="96"/>
        <v>8.5599194360523665</v>
      </c>
    </row>
    <row r="204" spans="1:68" s="76" customFormat="1" x14ac:dyDescent="0.25">
      <c r="A204" s="82" t="s">
        <v>345</v>
      </c>
      <c r="B204" s="113">
        <v>5493</v>
      </c>
      <c r="C204" s="113">
        <v>4168</v>
      </c>
      <c r="D204" s="113">
        <v>4092</v>
      </c>
      <c r="E204" s="113">
        <v>4010</v>
      </c>
      <c r="F204" s="113">
        <v>1521</v>
      </c>
      <c r="G204" s="113">
        <v>85</v>
      </c>
      <c r="H204" s="113">
        <v>225</v>
      </c>
      <c r="I204" s="113">
        <v>783</v>
      </c>
      <c r="J204" s="113">
        <v>114</v>
      </c>
      <c r="K204" s="113">
        <v>229</v>
      </c>
      <c r="L204" s="113">
        <v>226</v>
      </c>
      <c r="M204" s="113">
        <v>58</v>
      </c>
      <c r="N204" s="113">
        <v>146</v>
      </c>
      <c r="O204" s="113">
        <v>30</v>
      </c>
      <c r="P204" s="113">
        <v>422</v>
      </c>
      <c r="Q204" s="113">
        <v>166</v>
      </c>
      <c r="R204" s="113">
        <v>31</v>
      </c>
      <c r="S204" s="113">
        <v>34</v>
      </c>
      <c r="T204" s="113">
        <v>3</v>
      </c>
      <c r="U204" s="113">
        <v>32</v>
      </c>
      <c r="V204" s="113">
        <v>41</v>
      </c>
      <c r="W204" s="113">
        <v>525</v>
      </c>
      <c r="X204" s="113">
        <v>14</v>
      </c>
      <c r="Y204" s="113">
        <v>29</v>
      </c>
      <c r="Z204" s="113">
        <v>5</v>
      </c>
      <c r="AA204" s="113">
        <v>1101</v>
      </c>
      <c r="AB204" s="113">
        <v>78</v>
      </c>
      <c r="AC204" s="113">
        <v>280</v>
      </c>
      <c r="AD204" s="113">
        <v>34</v>
      </c>
      <c r="AE204" s="79"/>
      <c r="AF204" s="79"/>
      <c r="AG204" s="82" t="s">
        <v>345</v>
      </c>
      <c r="AH204" s="80">
        <f t="shared" si="97"/>
        <v>15.474239941744038</v>
      </c>
      <c r="AI204" s="80">
        <f t="shared" si="98"/>
        <v>40.961223375204803</v>
      </c>
      <c r="AJ204" s="80">
        <f t="shared" si="99"/>
        <v>142.54505734571273</v>
      </c>
      <c r="AK204" s="80">
        <f t="shared" si="100"/>
        <v>20.753686510103769</v>
      </c>
      <c r="AL204" s="80">
        <f t="shared" si="101"/>
        <v>41.689422901875112</v>
      </c>
      <c r="AM204" s="80">
        <f t="shared" si="102"/>
        <v>41.143273256872384</v>
      </c>
      <c r="AN204" s="80">
        <f t="shared" si="103"/>
        <v>10.558893136719462</v>
      </c>
      <c r="AO204" s="80">
        <f t="shared" si="104"/>
        <v>26.579282723466232</v>
      </c>
      <c r="AP204" s="80">
        <f t="shared" si="105"/>
        <v>5.4614964500273073</v>
      </c>
      <c r="AQ204" s="80">
        <f t="shared" si="106"/>
        <v>76.825050063717455</v>
      </c>
      <c r="AR204" s="80">
        <f t="shared" si="107"/>
        <v>30.220280356817767</v>
      </c>
      <c r="AS204" s="80">
        <f t="shared" si="108"/>
        <v>5.6435463316948846</v>
      </c>
      <c r="AT204" s="80">
        <f t="shared" si="109"/>
        <v>6.1896959766976156</v>
      </c>
      <c r="AU204" s="80">
        <f t="shared" si="110"/>
        <v>0.54614964500273067</v>
      </c>
      <c r="AV204" s="80">
        <f t="shared" si="111"/>
        <v>5.825596213362461</v>
      </c>
      <c r="AW204" s="80">
        <f t="shared" si="112"/>
        <v>7.4640451483706531</v>
      </c>
      <c r="AX204" s="80">
        <f t="shared" si="113"/>
        <v>95.576187875477871</v>
      </c>
      <c r="AY204" s="80">
        <f t="shared" si="114"/>
        <v>2.5486983433460768</v>
      </c>
      <c r="AZ204" s="80">
        <f t="shared" si="115"/>
        <v>5.2794465683597309</v>
      </c>
      <c r="BA204" s="80">
        <f t="shared" si="116"/>
        <v>0.91024940833788459</v>
      </c>
      <c r="BB204" s="80">
        <f t="shared" si="117"/>
        <v>200.43691971600219</v>
      </c>
      <c r="BC204" s="80">
        <f t="shared" si="93"/>
        <v>14.199890770071001</v>
      </c>
      <c r="BD204" s="80">
        <f t="shared" si="94"/>
        <v>50.973966866921536</v>
      </c>
      <c r="BE204" s="80">
        <f t="shared" si="95"/>
        <v>6.1896959766976156</v>
      </c>
      <c r="BF204" s="81"/>
      <c r="BG204" s="81"/>
      <c r="BH204" s="82" t="s">
        <v>345</v>
      </c>
      <c r="BI204" s="80">
        <f t="shared" si="118"/>
        <v>40.566959921798627</v>
      </c>
      <c r="BJ204" s="80">
        <f t="shared" si="118"/>
        <v>7.7306733167082298</v>
      </c>
      <c r="BK204" s="80">
        <f t="shared" si="119"/>
        <v>105.23690773067332</v>
      </c>
      <c r="BL204" s="80">
        <f t="shared" si="120"/>
        <v>56.359102244389021</v>
      </c>
      <c r="BM204" s="80">
        <f t="shared" si="121"/>
        <v>125.95969289827255</v>
      </c>
      <c r="BN204" s="80">
        <f t="shared" si="122"/>
        <v>7.9800498753117202</v>
      </c>
      <c r="BO204" s="80">
        <f t="shared" si="123"/>
        <v>9.2044707429322816</v>
      </c>
      <c r="BP204" s="80">
        <f t="shared" si="96"/>
        <v>8.1573896353166973</v>
      </c>
    </row>
    <row r="205" spans="1:68" s="76" customFormat="1" x14ac:dyDescent="0.25">
      <c r="A205" s="82" t="s">
        <v>346</v>
      </c>
      <c r="B205" s="113">
        <v>8889</v>
      </c>
      <c r="C205" s="113">
        <v>6738</v>
      </c>
      <c r="D205" s="113">
        <v>6618</v>
      </c>
      <c r="E205" s="113">
        <v>6480</v>
      </c>
      <c r="F205" s="113">
        <v>2364</v>
      </c>
      <c r="G205" s="113">
        <v>116</v>
      </c>
      <c r="H205" s="113">
        <v>539</v>
      </c>
      <c r="I205" s="113">
        <v>1034</v>
      </c>
      <c r="J205" s="113">
        <v>139</v>
      </c>
      <c r="K205" s="113">
        <v>288</v>
      </c>
      <c r="L205" s="113">
        <v>200</v>
      </c>
      <c r="M205" s="113">
        <v>119</v>
      </c>
      <c r="N205" s="113">
        <v>216</v>
      </c>
      <c r="O205" s="113">
        <v>27</v>
      </c>
      <c r="P205" s="113">
        <v>361</v>
      </c>
      <c r="Q205" s="113">
        <v>303</v>
      </c>
      <c r="R205" s="113">
        <v>64</v>
      </c>
      <c r="S205" s="113">
        <v>56</v>
      </c>
      <c r="T205" s="113">
        <v>4</v>
      </c>
      <c r="U205" s="113">
        <v>52</v>
      </c>
      <c r="V205" s="113">
        <v>53</v>
      </c>
      <c r="W205" s="113">
        <v>671</v>
      </c>
      <c r="X205" s="113">
        <v>8</v>
      </c>
      <c r="Y205" s="113">
        <v>37</v>
      </c>
      <c r="Z205" s="113">
        <v>44</v>
      </c>
      <c r="AA205" s="113">
        <v>1780</v>
      </c>
      <c r="AB205" s="113">
        <v>103</v>
      </c>
      <c r="AC205" s="113">
        <v>380</v>
      </c>
      <c r="AD205" s="113">
        <v>63</v>
      </c>
      <c r="AE205" s="79"/>
      <c r="AF205" s="79"/>
      <c r="AG205" s="82" t="s">
        <v>346</v>
      </c>
      <c r="AH205" s="80">
        <f t="shared" si="97"/>
        <v>13.049836877039038</v>
      </c>
      <c r="AI205" s="80">
        <f t="shared" si="98"/>
        <v>60.636742040724492</v>
      </c>
      <c r="AJ205" s="80">
        <f t="shared" si="99"/>
        <v>116.32354595567556</v>
      </c>
      <c r="AK205" s="80">
        <f t="shared" si="100"/>
        <v>15.63730453369333</v>
      </c>
      <c r="AL205" s="80">
        <f t="shared" si="101"/>
        <v>32.399595005062437</v>
      </c>
      <c r="AM205" s="80">
        <f t="shared" si="102"/>
        <v>22.49971875351558</v>
      </c>
      <c r="AN205" s="80">
        <f t="shared" si="103"/>
        <v>13.387332658341769</v>
      </c>
      <c r="AO205" s="80">
        <f t="shared" si="104"/>
        <v>24.299696253796828</v>
      </c>
      <c r="AP205" s="80">
        <f t="shared" si="105"/>
        <v>3.0374620317246035</v>
      </c>
      <c r="AQ205" s="80">
        <f t="shared" si="106"/>
        <v>40.611992350095626</v>
      </c>
      <c r="AR205" s="80">
        <f t="shared" si="107"/>
        <v>34.087073911576105</v>
      </c>
      <c r="AS205" s="80">
        <f t="shared" si="108"/>
        <v>7.1999100011249855</v>
      </c>
      <c r="AT205" s="80">
        <f t="shared" si="109"/>
        <v>6.2999212509843625</v>
      </c>
      <c r="AU205" s="80">
        <f t="shared" si="110"/>
        <v>0.44999437507031159</v>
      </c>
      <c r="AV205" s="80">
        <f t="shared" si="111"/>
        <v>5.8499268759140515</v>
      </c>
      <c r="AW205" s="80">
        <f t="shared" si="112"/>
        <v>5.9624254696816292</v>
      </c>
      <c r="AX205" s="80">
        <f t="shared" si="113"/>
        <v>75.486556418044771</v>
      </c>
      <c r="AY205" s="80">
        <f t="shared" si="114"/>
        <v>0.89998875014062318</v>
      </c>
      <c r="AZ205" s="80">
        <f t="shared" si="115"/>
        <v>4.1624479694003824</v>
      </c>
      <c r="BA205" s="80">
        <f t="shared" si="116"/>
        <v>4.9499381257734285</v>
      </c>
      <c r="BB205" s="80">
        <f t="shared" si="117"/>
        <v>200.24749690628869</v>
      </c>
      <c r="BC205" s="80">
        <f t="shared" si="93"/>
        <v>11.587355158060523</v>
      </c>
      <c r="BD205" s="80">
        <f t="shared" si="94"/>
        <v>42.749465631679605</v>
      </c>
      <c r="BE205" s="80">
        <f t="shared" si="95"/>
        <v>7.0874114073574086</v>
      </c>
      <c r="BF205" s="81"/>
      <c r="BG205" s="81"/>
      <c r="BH205" s="82" t="s">
        <v>346</v>
      </c>
      <c r="BI205" s="80">
        <f t="shared" si="118"/>
        <v>45.784224841341796</v>
      </c>
      <c r="BJ205" s="80">
        <f t="shared" si="118"/>
        <v>9.8765432098765427</v>
      </c>
      <c r="BK205" s="80">
        <f t="shared" si="119"/>
        <v>55.70987654320988</v>
      </c>
      <c r="BL205" s="80">
        <f t="shared" si="120"/>
        <v>30.864197530864196</v>
      </c>
      <c r="BM205" s="80">
        <f t="shared" si="121"/>
        <v>99.58444642327099</v>
      </c>
      <c r="BN205" s="80">
        <f t="shared" si="122"/>
        <v>8.0246913580246915</v>
      </c>
      <c r="BO205" s="80">
        <f t="shared" si="123"/>
        <v>3.3840947546531304</v>
      </c>
      <c r="BP205" s="80">
        <f t="shared" si="96"/>
        <v>9.3499554764024939</v>
      </c>
    </row>
    <row r="206" spans="1:68" s="76" customFormat="1" x14ac:dyDescent="0.25">
      <c r="A206" s="82" t="s">
        <v>347</v>
      </c>
      <c r="B206" s="113">
        <v>7441</v>
      </c>
      <c r="C206" s="113">
        <v>5921</v>
      </c>
      <c r="D206" s="113">
        <v>5818</v>
      </c>
      <c r="E206" s="113">
        <v>5732</v>
      </c>
      <c r="F206" s="113">
        <v>2140</v>
      </c>
      <c r="G206" s="113">
        <v>119</v>
      </c>
      <c r="H206" s="113">
        <v>510</v>
      </c>
      <c r="I206" s="113">
        <v>882</v>
      </c>
      <c r="J206" s="113">
        <v>121</v>
      </c>
      <c r="K206" s="113">
        <v>302</v>
      </c>
      <c r="L206" s="113">
        <v>272</v>
      </c>
      <c r="M206" s="113">
        <v>133</v>
      </c>
      <c r="N206" s="113">
        <v>185</v>
      </c>
      <c r="O206" s="113">
        <v>41</v>
      </c>
      <c r="P206" s="113">
        <v>485</v>
      </c>
      <c r="Q206" s="113">
        <v>284</v>
      </c>
      <c r="R206" s="113">
        <v>44</v>
      </c>
      <c r="S206" s="113">
        <v>74</v>
      </c>
      <c r="T206" s="113">
        <v>7</v>
      </c>
      <c r="U206" s="113">
        <v>34</v>
      </c>
      <c r="V206" s="113">
        <v>59</v>
      </c>
      <c r="W206" s="113">
        <v>636</v>
      </c>
      <c r="X206" s="113">
        <v>8</v>
      </c>
      <c r="Y206" s="113">
        <v>75</v>
      </c>
      <c r="Z206" s="113">
        <v>12</v>
      </c>
      <c r="AA206" s="113">
        <v>1647</v>
      </c>
      <c r="AB206" s="113">
        <v>117</v>
      </c>
      <c r="AC206" s="113">
        <v>325</v>
      </c>
      <c r="AD206" s="113">
        <v>76</v>
      </c>
      <c r="AE206" s="79"/>
      <c r="AF206" s="79"/>
      <c r="AG206" s="82" t="s">
        <v>347</v>
      </c>
      <c r="AH206" s="80">
        <f t="shared" si="97"/>
        <v>15.992474129821261</v>
      </c>
      <c r="AI206" s="80">
        <f t="shared" si="98"/>
        <v>68.539174842091114</v>
      </c>
      <c r="AJ206" s="80">
        <f t="shared" si="99"/>
        <v>118.53245531514581</v>
      </c>
      <c r="AK206" s="80">
        <f t="shared" si="100"/>
        <v>16.261255207633383</v>
      </c>
      <c r="AL206" s="80">
        <f t="shared" si="101"/>
        <v>40.585942749630426</v>
      </c>
      <c r="AM206" s="80">
        <f t="shared" si="102"/>
        <v>36.554226582448599</v>
      </c>
      <c r="AN206" s="80">
        <f t="shared" si="103"/>
        <v>17.873941674506113</v>
      </c>
      <c r="AO206" s="80">
        <f t="shared" si="104"/>
        <v>24.862249697621287</v>
      </c>
      <c r="AP206" s="80">
        <f t="shared" si="105"/>
        <v>5.5100120951485021</v>
      </c>
      <c r="AQ206" s="80">
        <f t="shared" si="106"/>
        <v>65.179411369439592</v>
      </c>
      <c r="AR206" s="80">
        <f t="shared" si="107"/>
        <v>38.16691304932133</v>
      </c>
      <c r="AS206" s="80">
        <f t="shared" si="108"/>
        <v>5.9131837118666839</v>
      </c>
      <c r="AT206" s="80">
        <f t="shared" si="109"/>
        <v>9.9448998790485152</v>
      </c>
      <c r="AU206" s="80">
        <f t="shared" si="110"/>
        <v>0.94073377234242717</v>
      </c>
      <c r="AV206" s="80">
        <f t="shared" si="111"/>
        <v>4.5692783228060749</v>
      </c>
      <c r="AW206" s="80">
        <f t="shared" si="112"/>
        <v>7.9290417954576</v>
      </c>
      <c r="AX206" s="80">
        <f t="shared" si="113"/>
        <v>85.472382744254816</v>
      </c>
      <c r="AY206" s="80">
        <f t="shared" si="114"/>
        <v>1.0751243112484881</v>
      </c>
      <c r="AZ206" s="80">
        <f t="shared" si="115"/>
        <v>10.079290417954576</v>
      </c>
      <c r="BA206" s="80">
        <f t="shared" si="116"/>
        <v>1.6126864668727323</v>
      </c>
      <c r="BB206" s="80">
        <f t="shared" si="117"/>
        <v>221.34121757828248</v>
      </c>
      <c r="BC206" s="80">
        <f t="shared" si="93"/>
        <v>15.723693052009137</v>
      </c>
      <c r="BD206" s="80">
        <f t="shared" si="94"/>
        <v>43.676925144469827</v>
      </c>
      <c r="BE206" s="80">
        <f t="shared" si="95"/>
        <v>10.213680956860637</v>
      </c>
      <c r="BF206" s="81"/>
      <c r="BG206" s="81"/>
      <c r="BH206" s="82" t="s">
        <v>347</v>
      </c>
      <c r="BI206" s="80">
        <f t="shared" si="118"/>
        <v>48.814025438294948</v>
      </c>
      <c r="BJ206" s="80">
        <f t="shared" si="118"/>
        <v>7.6762037683182136</v>
      </c>
      <c r="BK206" s="80">
        <f t="shared" si="119"/>
        <v>84.612700628053034</v>
      </c>
      <c r="BL206" s="80">
        <f t="shared" si="120"/>
        <v>47.452896022330776</v>
      </c>
      <c r="BM206" s="80">
        <f t="shared" si="121"/>
        <v>107.41428812700556</v>
      </c>
      <c r="BN206" s="80">
        <f t="shared" si="122"/>
        <v>5.931612002791347</v>
      </c>
      <c r="BO206" s="80">
        <f t="shared" si="123"/>
        <v>3.7383177570093458</v>
      </c>
      <c r="BP206" s="80">
        <f t="shared" si="96"/>
        <v>12.835669650396891</v>
      </c>
    </row>
    <row r="207" spans="1:68" s="76" customFormat="1" x14ac:dyDescent="0.25">
      <c r="A207" s="82" t="s">
        <v>348</v>
      </c>
      <c r="B207" s="113">
        <v>5402</v>
      </c>
      <c r="C207" s="113">
        <v>4166</v>
      </c>
      <c r="D207" s="113">
        <v>4110</v>
      </c>
      <c r="E207" s="113">
        <v>4023</v>
      </c>
      <c r="F207" s="113">
        <v>1463</v>
      </c>
      <c r="G207" s="113">
        <v>80</v>
      </c>
      <c r="H207" s="113">
        <v>419</v>
      </c>
      <c r="I207" s="113">
        <v>727</v>
      </c>
      <c r="J207" s="113">
        <v>105</v>
      </c>
      <c r="K207" s="113">
        <v>188</v>
      </c>
      <c r="L207" s="113">
        <v>242</v>
      </c>
      <c r="M207" s="113">
        <v>102</v>
      </c>
      <c r="N207" s="113">
        <v>156</v>
      </c>
      <c r="O207" s="113">
        <v>27</v>
      </c>
      <c r="P207" s="113">
        <v>387</v>
      </c>
      <c r="Q207" s="113">
        <v>235</v>
      </c>
      <c r="R207" s="113">
        <v>51</v>
      </c>
      <c r="S207" s="113">
        <v>45</v>
      </c>
      <c r="T207" s="113">
        <v>23</v>
      </c>
      <c r="U207" s="113">
        <v>32</v>
      </c>
      <c r="V207" s="113">
        <v>39</v>
      </c>
      <c r="W207" s="113">
        <v>414</v>
      </c>
      <c r="X207" s="113">
        <v>4</v>
      </c>
      <c r="Y207" s="113">
        <v>44</v>
      </c>
      <c r="Z207" s="113">
        <v>29</v>
      </c>
      <c r="AA207" s="113">
        <v>1298</v>
      </c>
      <c r="AB207" s="113">
        <v>112</v>
      </c>
      <c r="AC207" s="113">
        <v>187</v>
      </c>
      <c r="AD207" s="113">
        <v>33</v>
      </c>
      <c r="AE207" s="79"/>
      <c r="AF207" s="79"/>
      <c r="AG207" s="82" t="s">
        <v>348</v>
      </c>
      <c r="AH207" s="80">
        <f t="shared" si="97"/>
        <v>14.809329877823028</v>
      </c>
      <c r="AI207" s="80">
        <f t="shared" si="98"/>
        <v>77.56386523509812</v>
      </c>
      <c r="AJ207" s="80">
        <f t="shared" si="99"/>
        <v>134.57978526471678</v>
      </c>
      <c r="AK207" s="80">
        <f t="shared" si="100"/>
        <v>19.437245464642725</v>
      </c>
      <c r="AL207" s="80">
        <f t="shared" si="101"/>
        <v>34.801925212884115</v>
      </c>
      <c r="AM207" s="80">
        <f t="shared" si="102"/>
        <v>44.798222880414663</v>
      </c>
      <c r="AN207" s="80">
        <f t="shared" si="103"/>
        <v>18.88189559422436</v>
      </c>
      <c r="AO207" s="80">
        <f t="shared" si="104"/>
        <v>28.878193261754905</v>
      </c>
      <c r="AP207" s="80">
        <f t="shared" si="105"/>
        <v>4.9981488337652724</v>
      </c>
      <c r="AQ207" s="80">
        <f t="shared" si="106"/>
        <v>71.640133283968893</v>
      </c>
      <c r="AR207" s="80">
        <f t="shared" si="107"/>
        <v>43.502406516105147</v>
      </c>
      <c r="AS207" s="80">
        <f t="shared" si="108"/>
        <v>9.4409477971121802</v>
      </c>
      <c r="AT207" s="80">
        <f t="shared" si="109"/>
        <v>8.3302480562754528</v>
      </c>
      <c r="AU207" s="80">
        <f t="shared" si="110"/>
        <v>4.2576823398741208</v>
      </c>
      <c r="AV207" s="80">
        <f t="shared" si="111"/>
        <v>5.9237319511292119</v>
      </c>
      <c r="AW207" s="80">
        <f t="shared" si="112"/>
        <v>7.2195483154387263</v>
      </c>
      <c r="AX207" s="80">
        <f t="shared" si="113"/>
        <v>76.638282117734178</v>
      </c>
      <c r="AY207" s="80">
        <f t="shared" si="114"/>
        <v>0.74046649389115149</v>
      </c>
      <c r="AZ207" s="80">
        <f t="shared" si="115"/>
        <v>8.1451314328026658</v>
      </c>
      <c r="BA207" s="80">
        <f t="shared" si="116"/>
        <v>5.3683820807108482</v>
      </c>
      <c r="BB207" s="80">
        <f t="shared" si="117"/>
        <v>240.28137726767864</v>
      </c>
      <c r="BC207" s="80">
        <f t="shared" si="93"/>
        <v>20.733061828952241</v>
      </c>
      <c r="BD207" s="80">
        <f t="shared" si="94"/>
        <v>34.616808589411335</v>
      </c>
      <c r="BE207" s="80">
        <f t="shared" si="95"/>
        <v>6.1088485746019989</v>
      </c>
      <c r="BF207" s="81"/>
      <c r="BG207" s="81"/>
      <c r="BH207" s="82" t="s">
        <v>348</v>
      </c>
      <c r="BI207" s="80">
        <f t="shared" si="118"/>
        <v>57.177615571776158</v>
      </c>
      <c r="BJ207" s="80">
        <f t="shared" si="118"/>
        <v>12.677106636838181</v>
      </c>
      <c r="BK207" s="80">
        <f t="shared" si="119"/>
        <v>96.196868008948542</v>
      </c>
      <c r="BL207" s="80">
        <f t="shared" si="120"/>
        <v>60.154113845389013</v>
      </c>
      <c r="BM207" s="80">
        <f t="shared" si="121"/>
        <v>99.375900144023049</v>
      </c>
      <c r="BN207" s="80">
        <f t="shared" si="122"/>
        <v>7.9542629878200346</v>
      </c>
      <c r="BO207" s="80">
        <f t="shared" si="123"/>
        <v>2.7341079972658924</v>
      </c>
      <c r="BP207" s="80">
        <f t="shared" si="96"/>
        <v>7.9212674027844452</v>
      </c>
    </row>
    <row r="208" spans="1:68" s="76" customFormat="1" x14ac:dyDescent="0.25">
      <c r="A208" s="82" t="s">
        <v>349</v>
      </c>
      <c r="B208" s="113">
        <v>8111</v>
      </c>
      <c r="C208" s="113">
        <v>6433</v>
      </c>
      <c r="D208" s="113">
        <v>6319</v>
      </c>
      <c r="E208" s="113">
        <v>6225</v>
      </c>
      <c r="F208" s="113">
        <v>2502</v>
      </c>
      <c r="G208" s="113">
        <v>134</v>
      </c>
      <c r="H208" s="113">
        <v>422</v>
      </c>
      <c r="I208" s="113">
        <v>1028</v>
      </c>
      <c r="J208" s="113">
        <v>141</v>
      </c>
      <c r="K208" s="113">
        <v>324</v>
      </c>
      <c r="L208" s="113">
        <v>392</v>
      </c>
      <c r="M208" s="113">
        <v>118</v>
      </c>
      <c r="N208" s="113">
        <v>192</v>
      </c>
      <c r="O208" s="113">
        <v>53</v>
      </c>
      <c r="P208" s="113">
        <v>271</v>
      </c>
      <c r="Q208" s="113">
        <v>344</v>
      </c>
      <c r="R208" s="113">
        <v>62</v>
      </c>
      <c r="S208" s="113">
        <v>68</v>
      </c>
      <c r="T208" s="113">
        <v>31</v>
      </c>
      <c r="U208" s="113">
        <v>44</v>
      </c>
      <c r="V208" s="113">
        <v>78</v>
      </c>
      <c r="W208" s="113">
        <v>787</v>
      </c>
      <c r="X208" s="113">
        <v>15</v>
      </c>
      <c r="Y208" s="113">
        <v>58</v>
      </c>
      <c r="Z208" s="113">
        <v>25</v>
      </c>
      <c r="AA208" s="113">
        <v>1853</v>
      </c>
      <c r="AB208" s="113">
        <v>145</v>
      </c>
      <c r="AC208" s="113">
        <v>395</v>
      </c>
      <c r="AD208" s="113">
        <v>58</v>
      </c>
      <c r="AE208" s="79"/>
      <c r="AF208" s="79"/>
      <c r="AG208" s="82" t="s">
        <v>349</v>
      </c>
      <c r="AH208" s="80">
        <f t="shared" si="97"/>
        <v>16.520774257181603</v>
      </c>
      <c r="AI208" s="80">
        <f t="shared" si="98"/>
        <v>52.028109974109235</v>
      </c>
      <c r="AJ208" s="80">
        <f t="shared" si="99"/>
        <v>126.74146221181113</v>
      </c>
      <c r="AK208" s="80">
        <f t="shared" si="100"/>
        <v>17.383799778079151</v>
      </c>
      <c r="AL208" s="80">
        <f t="shared" si="101"/>
        <v>39.945752681543581</v>
      </c>
      <c r="AM208" s="80">
        <f t="shared" si="102"/>
        <v>48.329429170262607</v>
      </c>
      <c r="AN208" s="80">
        <f t="shared" si="103"/>
        <v>14.548144495130069</v>
      </c>
      <c r="AO208" s="80">
        <f t="shared" si="104"/>
        <v>23.671557144618422</v>
      </c>
      <c r="AP208" s="80">
        <f t="shared" si="105"/>
        <v>6.5343360867957099</v>
      </c>
      <c r="AQ208" s="80">
        <f t="shared" si="106"/>
        <v>33.411416594747877</v>
      </c>
      <c r="AR208" s="80">
        <f t="shared" si="107"/>
        <v>42.411539884108002</v>
      </c>
      <c r="AS208" s="80">
        <f t="shared" si="108"/>
        <v>7.6439403279496982</v>
      </c>
      <c r="AT208" s="80">
        <f t="shared" si="109"/>
        <v>8.3836764887190238</v>
      </c>
      <c r="AU208" s="80">
        <f t="shared" si="110"/>
        <v>3.8219701639748491</v>
      </c>
      <c r="AV208" s="80">
        <f t="shared" si="111"/>
        <v>5.4247318456417206</v>
      </c>
      <c r="AW208" s="80">
        <f t="shared" si="112"/>
        <v>9.6165700900012343</v>
      </c>
      <c r="AX208" s="80">
        <f t="shared" si="113"/>
        <v>97.028726420909877</v>
      </c>
      <c r="AY208" s="80">
        <f t="shared" si="114"/>
        <v>1.8493404019233139</v>
      </c>
      <c r="AZ208" s="80">
        <f t="shared" si="115"/>
        <v>7.1507828874368142</v>
      </c>
      <c r="BA208" s="80">
        <f t="shared" si="116"/>
        <v>3.0822340032055231</v>
      </c>
      <c r="BB208" s="80">
        <f t="shared" si="117"/>
        <v>228.45518431759339</v>
      </c>
      <c r="BC208" s="80">
        <f t="shared" si="93"/>
        <v>17.876957218592036</v>
      </c>
      <c r="BD208" s="80">
        <f t="shared" si="94"/>
        <v>48.69929725064727</v>
      </c>
      <c r="BE208" s="80">
        <f t="shared" si="95"/>
        <v>7.1507828874368142</v>
      </c>
      <c r="BF208" s="81"/>
      <c r="BG208" s="81"/>
      <c r="BH208" s="82" t="s">
        <v>349</v>
      </c>
      <c r="BI208" s="80">
        <f t="shared" si="118"/>
        <v>54.438993511631587</v>
      </c>
      <c r="BJ208" s="80">
        <f t="shared" si="118"/>
        <v>9.9598393574297202</v>
      </c>
      <c r="BK208" s="80">
        <f t="shared" si="119"/>
        <v>43.53413654618474</v>
      </c>
      <c r="BL208" s="80">
        <f t="shared" si="120"/>
        <v>62.971887550200805</v>
      </c>
      <c r="BM208" s="80">
        <f t="shared" si="121"/>
        <v>122.33794497124204</v>
      </c>
      <c r="BN208" s="80">
        <f t="shared" si="122"/>
        <v>7.0682730923694779</v>
      </c>
      <c r="BO208" s="80">
        <f t="shared" si="123"/>
        <v>5.9952038369304557</v>
      </c>
      <c r="BP208" s="80">
        <f t="shared" si="96"/>
        <v>9.0160111922897563</v>
      </c>
    </row>
    <row r="209" spans="1:68" s="76" customFormat="1" x14ac:dyDescent="0.25">
      <c r="A209" s="82" t="s">
        <v>350</v>
      </c>
      <c r="B209" s="113">
        <v>6969</v>
      </c>
      <c r="C209" s="113">
        <v>5353</v>
      </c>
      <c r="D209" s="113">
        <v>5266</v>
      </c>
      <c r="E209" s="113">
        <v>5177</v>
      </c>
      <c r="F209" s="113">
        <v>1898</v>
      </c>
      <c r="G209" s="113">
        <v>120</v>
      </c>
      <c r="H209" s="113">
        <v>393</v>
      </c>
      <c r="I209" s="113">
        <v>798</v>
      </c>
      <c r="J209" s="113">
        <v>96</v>
      </c>
      <c r="K209" s="113">
        <v>208</v>
      </c>
      <c r="L209" s="113">
        <v>232</v>
      </c>
      <c r="M209" s="113">
        <v>60</v>
      </c>
      <c r="N209" s="113">
        <v>185</v>
      </c>
      <c r="O209" s="113">
        <v>33</v>
      </c>
      <c r="P209" s="113">
        <v>273</v>
      </c>
      <c r="Q209" s="113">
        <v>219</v>
      </c>
      <c r="R209" s="113">
        <v>45</v>
      </c>
      <c r="S209" s="113">
        <v>33</v>
      </c>
      <c r="T209" s="113">
        <v>5</v>
      </c>
      <c r="U209" s="113">
        <v>22</v>
      </c>
      <c r="V209" s="113">
        <v>46</v>
      </c>
      <c r="W209" s="113">
        <v>432</v>
      </c>
      <c r="X209" s="113">
        <v>6</v>
      </c>
      <c r="Y209" s="113">
        <v>18</v>
      </c>
      <c r="Z209" s="113">
        <v>9</v>
      </c>
      <c r="AA209" s="113">
        <v>1393</v>
      </c>
      <c r="AB209" s="113">
        <v>96</v>
      </c>
      <c r="AC209" s="113">
        <v>251</v>
      </c>
      <c r="AD209" s="113">
        <v>38</v>
      </c>
      <c r="AE209" s="79"/>
      <c r="AF209" s="79"/>
      <c r="AG209" s="82" t="s">
        <v>350</v>
      </c>
      <c r="AH209" s="80">
        <f t="shared" si="97"/>
        <v>17.219113215669392</v>
      </c>
      <c r="AI209" s="80">
        <f t="shared" si="98"/>
        <v>56.392595781317262</v>
      </c>
      <c r="AJ209" s="80">
        <f t="shared" si="99"/>
        <v>114.50710288420146</v>
      </c>
      <c r="AK209" s="80">
        <f t="shared" si="100"/>
        <v>13.775290572535514</v>
      </c>
      <c r="AL209" s="80">
        <f t="shared" si="101"/>
        <v>29.84646290716028</v>
      </c>
      <c r="AM209" s="80">
        <f t="shared" si="102"/>
        <v>33.290285550294158</v>
      </c>
      <c r="AN209" s="80">
        <f t="shared" si="103"/>
        <v>8.6095566078346959</v>
      </c>
      <c r="AO209" s="80">
        <f t="shared" si="104"/>
        <v>26.546132874156978</v>
      </c>
      <c r="AP209" s="80">
        <f t="shared" si="105"/>
        <v>4.7352561343090835</v>
      </c>
      <c r="AQ209" s="80">
        <f t="shared" si="106"/>
        <v>39.173482565647873</v>
      </c>
      <c r="AR209" s="80">
        <f t="shared" si="107"/>
        <v>31.42488161859664</v>
      </c>
      <c r="AS209" s="80">
        <f t="shared" si="108"/>
        <v>6.4571674558760224</v>
      </c>
      <c r="AT209" s="80">
        <f t="shared" si="109"/>
        <v>4.7352561343090835</v>
      </c>
      <c r="AU209" s="80">
        <f t="shared" si="110"/>
        <v>0.7174630506528914</v>
      </c>
      <c r="AV209" s="80">
        <f t="shared" si="111"/>
        <v>3.1568374228727221</v>
      </c>
      <c r="AW209" s="80">
        <f t="shared" si="112"/>
        <v>6.6006600660066006</v>
      </c>
      <c r="AX209" s="80">
        <f t="shared" si="113"/>
        <v>61.988807576409819</v>
      </c>
      <c r="AY209" s="80">
        <f t="shared" si="114"/>
        <v>0.86095566078346963</v>
      </c>
      <c r="AZ209" s="80">
        <f t="shared" si="115"/>
        <v>2.5828669823504091</v>
      </c>
      <c r="BA209" s="80">
        <f t="shared" si="116"/>
        <v>1.2914334911752046</v>
      </c>
      <c r="BB209" s="80">
        <f t="shared" si="117"/>
        <v>199.88520591189555</v>
      </c>
      <c r="BC209" s="80">
        <f t="shared" si="93"/>
        <v>13.775290572535514</v>
      </c>
      <c r="BD209" s="80">
        <f t="shared" si="94"/>
        <v>36.016645142775147</v>
      </c>
      <c r="BE209" s="80">
        <f t="shared" si="95"/>
        <v>5.4527191849619747</v>
      </c>
      <c r="BF209" s="81"/>
      <c r="BG209" s="81"/>
      <c r="BH209" s="82" t="s">
        <v>350</v>
      </c>
      <c r="BI209" s="80">
        <f t="shared" si="118"/>
        <v>41.58754272692746</v>
      </c>
      <c r="BJ209" s="80">
        <f t="shared" si="118"/>
        <v>8.6922928336874641</v>
      </c>
      <c r="BK209" s="80">
        <f t="shared" si="119"/>
        <v>52.733243191037282</v>
      </c>
      <c r="BL209" s="80">
        <f t="shared" si="120"/>
        <v>44.813598609233146</v>
      </c>
      <c r="BM209" s="80">
        <f t="shared" si="121"/>
        <v>80.702409863627864</v>
      </c>
      <c r="BN209" s="80">
        <f t="shared" si="122"/>
        <v>4.2495653853583155</v>
      </c>
      <c r="BO209" s="80">
        <f t="shared" si="123"/>
        <v>3.1612223393045311</v>
      </c>
      <c r="BP209" s="80">
        <f t="shared" si="96"/>
        <v>7.0988230898561548</v>
      </c>
    </row>
    <row r="210" spans="1:68" s="76" customFormat="1" x14ac:dyDescent="0.25">
      <c r="A210" s="82" t="s">
        <v>351</v>
      </c>
      <c r="B210" s="113">
        <v>2234</v>
      </c>
      <c r="C210" s="113">
        <v>1805</v>
      </c>
      <c r="D210" s="113">
        <v>1778</v>
      </c>
      <c r="E210" s="113">
        <v>1750</v>
      </c>
      <c r="F210" s="113">
        <v>633</v>
      </c>
      <c r="G210" s="113">
        <v>38</v>
      </c>
      <c r="H210" s="113">
        <v>119</v>
      </c>
      <c r="I210" s="113">
        <v>314</v>
      </c>
      <c r="J210" s="113">
        <v>31</v>
      </c>
      <c r="K210" s="113">
        <v>92</v>
      </c>
      <c r="L210" s="113">
        <v>109</v>
      </c>
      <c r="M210" s="113">
        <v>51</v>
      </c>
      <c r="N210" s="113">
        <v>51</v>
      </c>
      <c r="O210" s="113">
        <v>29</v>
      </c>
      <c r="P210" s="113">
        <v>122</v>
      </c>
      <c r="Q210" s="113">
        <v>98</v>
      </c>
      <c r="R210" s="113">
        <v>19</v>
      </c>
      <c r="S210" s="113">
        <v>23</v>
      </c>
      <c r="T210" s="113">
        <v>9</v>
      </c>
      <c r="U210" s="113">
        <v>15</v>
      </c>
      <c r="V210" s="113">
        <v>24</v>
      </c>
      <c r="W210" s="113">
        <v>238</v>
      </c>
      <c r="X210" s="113">
        <v>8</v>
      </c>
      <c r="Y210" s="113">
        <v>24</v>
      </c>
      <c r="Z210" s="113">
        <v>3</v>
      </c>
      <c r="AA210" s="113">
        <v>490</v>
      </c>
      <c r="AB210" s="113">
        <v>38</v>
      </c>
      <c r="AC210" s="113">
        <v>99</v>
      </c>
      <c r="AD210" s="113">
        <v>24</v>
      </c>
      <c r="AE210" s="79"/>
      <c r="AF210" s="79"/>
      <c r="AG210" s="82" t="s">
        <v>351</v>
      </c>
      <c r="AH210" s="80">
        <f t="shared" si="97"/>
        <v>17.009847806624887</v>
      </c>
      <c r="AI210" s="80">
        <f t="shared" si="98"/>
        <v>53.267681289167406</v>
      </c>
      <c r="AJ210" s="80">
        <f t="shared" si="99"/>
        <v>140.55505819158458</v>
      </c>
      <c r="AK210" s="80">
        <f t="shared" si="100"/>
        <v>13.876454789615041</v>
      </c>
      <c r="AL210" s="80">
        <f t="shared" si="101"/>
        <v>41.18173679498657</v>
      </c>
      <c r="AM210" s="80">
        <f t="shared" si="102"/>
        <v>48.791405550581914</v>
      </c>
      <c r="AN210" s="80">
        <f t="shared" si="103"/>
        <v>22.829006266786035</v>
      </c>
      <c r="AO210" s="80">
        <f t="shared" si="104"/>
        <v>22.829006266786035</v>
      </c>
      <c r="AP210" s="80">
        <f t="shared" si="105"/>
        <v>12.981199641897941</v>
      </c>
      <c r="AQ210" s="80">
        <f t="shared" si="106"/>
        <v>54.610564010743062</v>
      </c>
      <c r="AR210" s="80">
        <f t="shared" si="107"/>
        <v>43.867502238137867</v>
      </c>
      <c r="AS210" s="80">
        <f t="shared" si="108"/>
        <v>8.5049239033124433</v>
      </c>
      <c r="AT210" s="80">
        <f t="shared" si="109"/>
        <v>10.295434198746642</v>
      </c>
      <c r="AU210" s="80">
        <f t="shared" si="110"/>
        <v>4.0286481647269472</v>
      </c>
      <c r="AV210" s="80">
        <f t="shared" si="111"/>
        <v>6.714413607878245</v>
      </c>
      <c r="AW210" s="80">
        <f t="shared" si="112"/>
        <v>10.743061772605193</v>
      </c>
      <c r="AX210" s="80">
        <f t="shared" si="113"/>
        <v>106.53536257833481</v>
      </c>
      <c r="AY210" s="80">
        <f t="shared" si="114"/>
        <v>3.5810205908683974</v>
      </c>
      <c r="AZ210" s="80">
        <f t="shared" si="115"/>
        <v>10.743061772605193</v>
      </c>
      <c r="BA210" s="80">
        <f t="shared" si="116"/>
        <v>1.3428827215756491</v>
      </c>
      <c r="BB210" s="80">
        <f t="shared" si="117"/>
        <v>219.33751119068933</v>
      </c>
      <c r="BC210" s="80">
        <f t="shared" si="93"/>
        <v>17.009847806624887</v>
      </c>
      <c r="BD210" s="80">
        <f t="shared" si="94"/>
        <v>44.315129811996414</v>
      </c>
      <c r="BE210" s="80">
        <f t="shared" si="95"/>
        <v>10.743061772605193</v>
      </c>
      <c r="BF210" s="81"/>
      <c r="BG210" s="81"/>
      <c r="BH210" s="82" t="s">
        <v>351</v>
      </c>
      <c r="BI210" s="80">
        <f t="shared" si="118"/>
        <v>55.118110236220474</v>
      </c>
      <c r="BJ210" s="80">
        <f t="shared" si="118"/>
        <v>10.857142857142858</v>
      </c>
      <c r="BK210" s="80">
        <f t="shared" si="119"/>
        <v>69.714285714285708</v>
      </c>
      <c r="BL210" s="80">
        <f t="shared" si="120"/>
        <v>62.285714285714285</v>
      </c>
      <c r="BM210" s="80">
        <f t="shared" si="121"/>
        <v>131.85595567867037</v>
      </c>
      <c r="BN210" s="80">
        <f t="shared" si="122"/>
        <v>8.5714285714285712</v>
      </c>
      <c r="BO210" s="80">
        <f t="shared" si="123"/>
        <v>12.638230647709321</v>
      </c>
      <c r="BP210" s="80">
        <f t="shared" si="96"/>
        <v>13.296398891966758</v>
      </c>
    </row>
    <row r="211" spans="1:68" s="76" customFormat="1" x14ac:dyDescent="0.25">
      <c r="A211" s="82" t="s">
        <v>352</v>
      </c>
      <c r="B211" s="113">
        <v>6599</v>
      </c>
      <c r="C211" s="113">
        <v>5043</v>
      </c>
      <c r="D211" s="113">
        <v>4955</v>
      </c>
      <c r="E211" s="113">
        <v>4854</v>
      </c>
      <c r="F211" s="113">
        <v>1925</v>
      </c>
      <c r="G211" s="113">
        <v>118</v>
      </c>
      <c r="H211" s="113">
        <v>429</v>
      </c>
      <c r="I211" s="113">
        <v>830</v>
      </c>
      <c r="J211" s="113">
        <v>149</v>
      </c>
      <c r="K211" s="113">
        <v>241</v>
      </c>
      <c r="L211" s="113">
        <v>316</v>
      </c>
      <c r="M211" s="113">
        <v>93</v>
      </c>
      <c r="N211" s="113">
        <v>240</v>
      </c>
      <c r="O211" s="113">
        <v>27</v>
      </c>
      <c r="P211" s="113">
        <v>408</v>
      </c>
      <c r="Q211" s="113">
        <v>269</v>
      </c>
      <c r="R211" s="113">
        <v>73</v>
      </c>
      <c r="S211" s="113">
        <v>50</v>
      </c>
      <c r="T211" s="113">
        <v>6</v>
      </c>
      <c r="U211" s="113">
        <v>52</v>
      </c>
      <c r="V211" s="113">
        <v>42</v>
      </c>
      <c r="W211" s="113">
        <v>367</v>
      </c>
      <c r="X211" s="113">
        <v>26</v>
      </c>
      <c r="Y211" s="113">
        <v>70</v>
      </c>
      <c r="Z211" s="113">
        <v>30</v>
      </c>
      <c r="AA211" s="113">
        <v>1524</v>
      </c>
      <c r="AB211" s="113">
        <v>121</v>
      </c>
      <c r="AC211" s="113">
        <v>330</v>
      </c>
      <c r="AD211" s="113">
        <v>39</v>
      </c>
      <c r="AE211" s="79"/>
      <c r="AF211" s="79"/>
      <c r="AG211" s="82" t="s">
        <v>352</v>
      </c>
      <c r="AH211" s="80">
        <f t="shared" si="97"/>
        <v>17.881497196544935</v>
      </c>
      <c r="AI211" s="80">
        <f t="shared" si="98"/>
        <v>65.009849977269283</v>
      </c>
      <c r="AJ211" s="80">
        <f t="shared" si="99"/>
        <v>125.77663282315501</v>
      </c>
      <c r="AK211" s="80">
        <f t="shared" si="100"/>
        <v>22.579178663433854</v>
      </c>
      <c r="AL211" s="80">
        <f t="shared" si="101"/>
        <v>36.520684952265491</v>
      </c>
      <c r="AM211" s="80">
        <f t="shared" si="102"/>
        <v>47.886043339899985</v>
      </c>
      <c r="AN211" s="80">
        <f t="shared" si="103"/>
        <v>14.093044400666768</v>
      </c>
      <c r="AO211" s="80">
        <f t="shared" si="104"/>
        <v>36.369146840430368</v>
      </c>
      <c r="AP211" s="80">
        <f t="shared" si="105"/>
        <v>4.0915290195484166</v>
      </c>
      <c r="AQ211" s="80">
        <f t="shared" si="106"/>
        <v>61.827549628731624</v>
      </c>
      <c r="AR211" s="80">
        <f t="shared" si="107"/>
        <v>40.763752083649038</v>
      </c>
      <c r="AS211" s="80">
        <f t="shared" si="108"/>
        <v>11.062282163964237</v>
      </c>
      <c r="AT211" s="80">
        <f t="shared" si="109"/>
        <v>7.5769055917563266</v>
      </c>
      <c r="AU211" s="80">
        <f t="shared" si="110"/>
        <v>0.90922867101075922</v>
      </c>
      <c r="AV211" s="80">
        <f t="shared" si="111"/>
        <v>7.8799818154265795</v>
      </c>
      <c r="AW211" s="80">
        <f t="shared" si="112"/>
        <v>6.3646006970753151</v>
      </c>
      <c r="AX211" s="80">
        <f t="shared" si="113"/>
        <v>55.614487043491437</v>
      </c>
      <c r="AY211" s="80">
        <f t="shared" si="114"/>
        <v>3.9399909077132897</v>
      </c>
      <c r="AZ211" s="80">
        <f t="shared" si="115"/>
        <v>10.607667828458858</v>
      </c>
      <c r="BA211" s="80">
        <f t="shared" si="116"/>
        <v>4.546143355053796</v>
      </c>
      <c r="BB211" s="80">
        <f t="shared" si="117"/>
        <v>230.94408243673283</v>
      </c>
      <c r="BC211" s="80">
        <f t="shared" si="93"/>
        <v>18.336111532050314</v>
      </c>
      <c r="BD211" s="80">
        <f t="shared" si="94"/>
        <v>50.007576905591762</v>
      </c>
      <c r="BE211" s="80">
        <f t="shared" si="95"/>
        <v>5.9099863615699348</v>
      </c>
      <c r="BF211" s="81"/>
      <c r="BG211" s="81"/>
      <c r="BH211" s="82" t="s">
        <v>352</v>
      </c>
      <c r="BI211" s="80">
        <f t="shared" si="118"/>
        <v>54.288597376387486</v>
      </c>
      <c r="BJ211" s="80">
        <f t="shared" si="118"/>
        <v>15.039142974866088</v>
      </c>
      <c r="BK211" s="80">
        <f t="shared" si="119"/>
        <v>84.054388133498151</v>
      </c>
      <c r="BL211" s="80">
        <f t="shared" si="120"/>
        <v>65.100947672023068</v>
      </c>
      <c r="BM211" s="80">
        <f t="shared" si="121"/>
        <v>72.774142375570108</v>
      </c>
      <c r="BN211" s="80">
        <f t="shared" si="122"/>
        <v>10.712814173877215</v>
      </c>
      <c r="BO211" s="80">
        <f t="shared" si="123"/>
        <v>13.506493506493506</v>
      </c>
      <c r="BP211" s="80">
        <f t="shared" si="96"/>
        <v>7.7334919690660318</v>
      </c>
    </row>
    <row r="212" spans="1:68" s="76" customFormat="1" x14ac:dyDescent="0.25">
      <c r="A212" s="82" t="s">
        <v>353</v>
      </c>
      <c r="B212" s="113">
        <v>1890</v>
      </c>
      <c r="C212" s="113">
        <v>1485</v>
      </c>
      <c r="D212" s="113">
        <v>1458</v>
      </c>
      <c r="E212" s="113">
        <v>1438</v>
      </c>
      <c r="F212" s="113">
        <v>628</v>
      </c>
      <c r="G212" s="113">
        <v>48</v>
      </c>
      <c r="H212" s="113">
        <v>109</v>
      </c>
      <c r="I212" s="113">
        <v>271</v>
      </c>
      <c r="J212" s="113">
        <v>49</v>
      </c>
      <c r="K212" s="113">
        <v>79</v>
      </c>
      <c r="L212" s="113">
        <v>59</v>
      </c>
      <c r="M212" s="113">
        <v>40</v>
      </c>
      <c r="N212" s="113">
        <v>59</v>
      </c>
      <c r="O212" s="113">
        <v>9</v>
      </c>
      <c r="P212" s="113">
        <v>94</v>
      </c>
      <c r="Q212" s="113">
        <v>90</v>
      </c>
      <c r="R212" s="113">
        <v>12</v>
      </c>
      <c r="S212" s="113">
        <v>18</v>
      </c>
      <c r="T212" s="113">
        <v>6</v>
      </c>
      <c r="U212" s="113">
        <v>22</v>
      </c>
      <c r="V212" s="113">
        <v>21</v>
      </c>
      <c r="W212" s="113">
        <v>214</v>
      </c>
      <c r="X212" s="113">
        <v>3</v>
      </c>
      <c r="Y212" s="113">
        <v>40</v>
      </c>
      <c r="Z212" s="113">
        <v>7</v>
      </c>
      <c r="AA212" s="113">
        <v>472</v>
      </c>
      <c r="AB212" s="113">
        <v>33</v>
      </c>
      <c r="AC212" s="113">
        <v>111</v>
      </c>
      <c r="AD212" s="113">
        <v>7</v>
      </c>
      <c r="AE212" s="79"/>
      <c r="AF212" s="79"/>
      <c r="AG212" s="82" t="s">
        <v>353</v>
      </c>
      <c r="AH212" s="80">
        <f t="shared" si="97"/>
        <v>25.396825396825395</v>
      </c>
      <c r="AI212" s="80">
        <f t="shared" si="98"/>
        <v>57.671957671957671</v>
      </c>
      <c r="AJ212" s="80">
        <f t="shared" si="99"/>
        <v>143.38624338624339</v>
      </c>
      <c r="AK212" s="80">
        <f t="shared" si="100"/>
        <v>25.925925925925924</v>
      </c>
      <c r="AL212" s="80">
        <f t="shared" si="101"/>
        <v>41.798941798941797</v>
      </c>
      <c r="AM212" s="80">
        <f t="shared" si="102"/>
        <v>31.216931216931215</v>
      </c>
      <c r="AN212" s="80">
        <f t="shared" si="103"/>
        <v>21.164021164021165</v>
      </c>
      <c r="AO212" s="80">
        <f t="shared" si="104"/>
        <v>31.216931216931215</v>
      </c>
      <c r="AP212" s="80">
        <f t="shared" si="105"/>
        <v>4.7619047619047628</v>
      </c>
      <c r="AQ212" s="80">
        <f t="shared" si="106"/>
        <v>49.735449735449734</v>
      </c>
      <c r="AR212" s="80">
        <f t="shared" si="107"/>
        <v>47.619047619047613</v>
      </c>
      <c r="AS212" s="80">
        <f t="shared" si="108"/>
        <v>6.3492063492063489</v>
      </c>
      <c r="AT212" s="80">
        <f t="shared" si="109"/>
        <v>9.5238095238095255</v>
      </c>
      <c r="AU212" s="80">
        <f t="shared" si="110"/>
        <v>3.1746031746031744</v>
      </c>
      <c r="AV212" s="80">
        <f t="shared" si="111"/>
        <v>11.640211640211639</v>
      </c>
      <c r="AW212" s="80">
        <f t="shared" si="112"/>
        <v>11.111111111111111</v>
      </c>
      <c r="AX212" s="80">
        <f t="shared" si="113"/>
        <v>113.22751322751323</v>
      </c>
      <c r="AY212" s="80">
        <f t="shared" si="114"/>
        <v>1.5873015873015872</v>
      </c>
      <c r="AZ212" s="80">
        <f t="shared" si="115"/>
        <v>21.164021164021165</v>
      </c>
      <c r="BA212" s="80">
        <f t="shared" si="116"/>
        <v>3.7037037037037037</v>
      </c>
      <c r="BB212" s="80">
        <f t="shared" si="117"/>
        <v>249.73544973544972</v>
      </c>
      <c r="BC212" s="80">
        <f t="shared" si="93"/>
        <v>17.460317460317462</v>
      </c>
      <c r="BD212" s="80">
        <f t="shared" si="94"/>
        <v>58.730158730158728</v>
      </c>
      <c r="BE212" s="80">
        <f t="shared" si="95"/>
        <v>3.7037037037037037</v>
      </c>
      <c r="BF212" s="81"/>
      <c r="BG212" s="81"/>
      <c r="BH212" s="82" t="s">
        <v>353</v>
      </c>
      <c r="BI212" s="80">
        <f t="shared" si="118"/>
        <v>61.728395061728392</v>
      </c>
      <c r="BJ212" s="80">
        <f t="shared" si="118"/>
        <v>8.3449235048678716</v>
      </c>
      <c r="BK212" s="80">
        <f t="shared" si="119"/>
        <v>65.368567454798324</v>
      </c>
      <c r="BL212" s="80">
        <f t="shared" si="120"/>
        <v>41.029207232267034</v>
      </c>
      <c r="BM212" s="80">
        <f t="shared" si="121"/>
        <v>144.10774410774411</v>
      </c>
      <c r="BN212" s="80">
        <f t="shared" si="122"/>
        <v>15.2990264255911</v>
      </c>
      <c r="BO212" s="80">
        <f t="shared" si="123"/>
        <v>4.7770700636942669</v>
      </c>
      <c r="BP212" s="80">
        <f t="shared" si="96"/>
        <v>4.7138047138047137</v>
      </c>
    </row>
    <row r="213" spans="1:68" s="76" customFormat="1" x14ac:dyDescent="0.25">
      <c r="A213" s="82" t="s">
        <v>354</v>
      </c>
      <c r="B213" s="113">
        <v>1771</v>
      </c>
      <c r="C213" s="113">
        <v>1376</v>
      </c>
      <c r="D213" s="113">
        <v>1337</v>
      </c>
      <c r="E213" s="113">
        <v>1313</v>
      </c>
      <c r="F213" s="113">
        <v>567</v>
      </c>
      <c r="G213" s="113">
        <v>29</v>
      </c>
      <c r="H213" s="113">
        <v>87</v>
      </c>
      <c r="I213" s="113">
        <v>229</v>
      </c>
      <c r="J213" s="113">
        <v>45</v>
      </c>
      <c r="K213" s="113">
        <v>72</v>
      </c>
      <c r="L213" s="113">
        <v>86</v>
      </c>
      <c r="M213" s="113">
        <v>16</v>
      </c>
      <c r="N213" s="113">
        <v>27</v>
      </c>
      <c r="O213" s="113">
        <v>8</v>
      </c>
      <c r="P213" s="113">
        <v>111</v>
      </c>
      <c r="Q213" s="113">
        <v>86</v>
      </c>
      <c r="R213" s="113">
        <v>20</v>
      </c>
      <c r="S213" s="113">
        <v>7</v>
      </c>
      <c r="T213" s="113">
        <v>2</v>
      </c>
      <c r="U213" s="113">
        <v>19</v>
      </c>
      <c r="V213" s="113">
        <v>9</v>
      </c>
      <c r="W213" s="113">
        <v>138</v>
      </c>
      <c r="X213" s="113">
        <v>5</v>
      </c>
      <c r="Y213" s="113">
        <v>3</v>
      </c>
      <c r="Z213" s="113">
        <v>2</v>
      </c>
      <c r="AA213" s="113">
        <v>392</v>
      </c>
      <c r="AB213" s="113">
        <v>34</v>
      </c>
      <c r="AC213" s="113">
        <v>79</v>
      </c>
      <c r="AD213" s="113">
        <v>5</v>
      </c>
      <c r="AE213" s="79"/>
      <c r="AF213" s="79"/>
      <c r="AG213" s="82" t="s">
        <v>354</v>
      </c>
      <c r="AH213" s="80">
        <f t="shared" si="97"/>
        <v>16.374929418407682</v>
      </c>
      <c r="AI213" s="80">
        <f t="shared" si="98"/>
        <v>49.124788255223038</v>
      </c>
      <c r="AJ213" s="80">
        <f t="shared" si="99"/>
        <v>129.30547713156409</v>
      </c>
      <c r="AK213" s="80">
        <f t="shared" si="100"/>
        <v>25.40937323546019</v>
      </c>
      <c r="AL213" s="80">
        <f t="shared" si="101"/>
        <v>40.654997176736302</v>
      </c>
      <c r="AM213" s="80">
        <f t="shared" si="102"/>
        <v>48.560135516657255</v>
      </c>
      <c r="AN213" s="80">
        <f t="shared" si="103"/>
        <v>9.0344438170525123</v>
      </c>
      <c r="AO213" s="80">
        <f t="shared" si="104"/>
        <v>15.245623941276117</v>
      </c>
      <c r="AP213" s="80">
        <f t="shared" si="105"/>
        <v>4.5172219085262562</v>
      </c>
      <c r="AQ213" s="80">
        <f t="shared" si="106"/>
        <v>62.67645398080181</v>
      </c>
      <c r="AR213" s="80">
        <f t="shared" si="107"/>
        <v>48.560135516657255</v>
      </c>
      <c r="AS213" s="80">
        <f t="shared" si="108"/>
        <v>11.29305477131564</v>
      </c>
      <c r="AT213" s="80">
        <f t="shared" si="109"/>
        <v>3.9525691699604741</v>
      </c>
      <c r="AU213" s="80">
        <f t="shared" si="110"/>
        <v>1.129305477131564</v>
      </c>
      <c r="AV213" s="80">
        <f t="shared" si="111"/>
        <v>10.728402032749859</v>
      </c>
      <c r="AW213" s="80">
        <f t="shared" si="112"/>
        <v>5.0818746470920377</v>
      </c>
      <c r="AX213" s="80">
        <f t="shared" si="113"/>
        <v>77.922077922077918</v>
      </c>
      <c r="AY213" s="80">
        <f t="shared" si="114"/>
        <v>2.8232636928289101</v>
      </c>
      <c r="AZ213" s="80">
        <f t="shared" si="115"/>
        <v>1.6939582156973463</v>
      </c>
      <c r="BA213" s="80">
        <f t="shared" si="116"/>
        <v>1.129305477131564</v>
      </c>
      <c r="BB213" s="80">
        <f t="shared" si="117"/>
        <v>221.34387351778656</v>
      </c>
      <c r="BC213" s="80">
        <f t="shared" si="93"/>
        <v>19.198193111236588</v>
      </c>
      <c r="BD213" s="80">
        <f t="shared" si="94"/>
        <v>44.607566346696785</v>
      </c>
      <c r="BE213" s="80">
        <f t="shared" si="95"/>
        <v>2.8232636928289101</v>
      </c>
      <c r="BF213" s="81"/>
      <c r="BG213" s="81"/>
      <c r="BH213" s="82" t="s">
        <v>354</v>
      </c>
      <c r="BI213" s="80">
        <f t="shared" si="118"/>
        <v>64.323111443530294</v>
      </c>
      <c r="BJ213" s="80">
        <f t="shared" si="118"/>
        <v>15.232292460015232</v>
      </c>
      <c r="BK213" s="80">
        <f t="shared" si="119"/>
        <v>84.539223153084535</v>
      </c>
      <c r="BL213" s="80">
        <f t="shared" si="120"/>
        <v>65.498857578065511</v>
      </c>
      <c r="BM213" s="80">
        <f t="shared" si="121"/>
        <v>100.2906976744186</v>
      </c>
      <c r="BN213" s="80">
        <f t="shared" si="122"/>
        <v>14.47067783701447</v>
      </c>
      <c r="BO213" s="80">
        <f t="shared" si="123"/>
        <v>8.8183421516754841</v>
      </c>
      <c r="BP213" s="80">
        <f t="shared" si="96"/>
        <v>3.6337209302325579</v>
      </c>
    </row>
    <row r="214" spans="1:68" s="76" customFormat="1" x14ac:dyDescent="0.25">
      <c r="A214" s="82" t="s">
        <v>355</v>
      </c>
      <c r="B214" s="113">
        <v>5347</v>
      </c>
      <c r="C214" s="113">
        <v>4175</v>
      </c>
      <c r="D214" s="113">
        <v>4099</v>
      </c>
      <c r="E214" s="113">
        <v>4037</v>
      </c>
      <c r="F214" s="113">
        <v>1634</v>
      </c>
      <c r="G214" s="113">
        <v>62</v>
      </c>
      <c r="H214" s="113">
        <v>384</v>
      </c>
      <c r="I214" s="113">
        <v>742</v>
      </c>
      <c r="J214" s="113">
        <v>101</v>
      </c>
      <c r="K214" s="113">
        <v>206</v>
      </c>
      <c r="L214" s="113">
        <v>312</v>
      </c>
      <c r="M214" s="113">
        <v>85</v>
      </c>
      <c r="N214" s="113">
        <v>110</v>
      </c>
      <c r="O214" s="113">
        <v>36</v>
      </c>
      <c r="P214" s="113">
        <v>554</v>
      </c>
      <c r="Q214" s="113">
        <v>242</v>
      </c>
      <c r="R214" s="113">
        <v>34</v>
      </c>
      <c r="S214" s="113">
        <v>42</v>
      </c>
      <c r="T214" s="113">
        <v>1</v>
      </c>
      <c r="U214" s="113">
        <v>22</v>
      </c>
      <c r="V214" s="113">
        <v>37</v>
      </c>
      <c r="W214" s="113">
        <v>749</v>
      </c>
      <c r="X214" s="113">
        <v>13</v>
      </c>
      <c r="Y214" s="113">
        <v>36</v>
      </c>
      <c r="Z214" s="113">
        <v>1</v>
      </c>
      <c r="AA214" s="113">
        <v>1283</v>
      </c>
      <c r="AB214" s="113">
        <v>83</v>
      </c>
      <c r="AC214" s="113">
        <v>341</v>
      </c>
      <c r="AD214" s="113">
        <v>37</v>
      </c>
      <c r="AE214" s="79"/>
      <c r="AF214" s="79"/>
      <c r="AG214" s="82" t="s">
        <v>355</v>
      </c>
      <c r="AH214" s="80">
        <f t="shared" si="97"/>
        <v>11.595287076865532</v>
      </c>
      <c r="AI214" s="80">
        <f t="shared" si="98"/>
        <v>71.815971572844589</v>
      </c>
      <c r="AJ214" s="80">
        <f t="shared" si="99"/>
        <v>138.76940340377783</v>
      </c>
      <c r="AK214" s="80">
        <f t="shared" si="100"/>
        <v>18.889096689732561</v>
      </c>
      <c r="AL214" s="80">
        <f t="shared" si="101"/>
        <v>38.526276416682251</v>
      </c>
      <c r="AM214" s="80">
        <f t="shared" si="102"/>
        <v>58.350476902936222</v>
      </c>
      <c r="AN214" s="80">
        <f t="shared" si="103"/>
        <v>15.896764540864035</v>
      </c>
      <c r="AO214" s="80">
        <f t="shared" si="104"/>
        <v>20.572283523471107</v>
      </c>
      <c r="AP214" s="80">
        <f t="shared" si="105"/>
        <v>6.7327473349541798</v>
      </c>
      <c r="AQ214" s="80">
        <f t="shared" si="106"/>
        <v>103.60950065457266</v>
      </c>
      <c r="AR214" s="80">
        <f t="shared" si="107"/>
        <v>45.259023751636427</v>
      </c>
      <c r="AS214" s="80">
        <f t="shared" si="108"/>
        <v>6.3587058163456147</v>
      </c>
      <c r="AT214" s="80">
        <f t="shared" si="109"/>
        <v>7.8548718907798767</v>
      </c>
      <c r="AU214" s="80">
        <f t="shared" si="110"/>
        <v>0.18702075930428277</v>
      </c>
      <c r="AV214" s="80">
        <f t="shared" si="111"/>
        <v>4.1144567046942209</v>
      </c>
      <c r="AW214" s="80">
        <f t="shared" si="112"/>
        <v>6.9197680942584627</v>
      </c>
      <c r="AX214" s="80">
        <f t="shared" si="113"/>
        <v>140.0785487189078</v>
      </c>
      <c r="AY214" s="80">
        <f t="shared" si="114"/>
        <v>2.4312698709556764</v>
      </c>
      <c r="AZ214" s="80">
        <f t="shared" si="115"/>
        <v>6.7327473349541798</v>
      </c>
      <c r="BA214" s="80">
        <f t="shared" si="116"/>
        <v>0.18702075930428277</v>
      </c>
      <c r="BB214" s="80">
        <f t="shared" si="117"/>
        <v>239.94763418739478</v>
      </c>
      <c r="BC214" s="80">
        <f t="shared" si="93"/>
        <v>15.522723022255471</v>
      </c>
      <c r="BD214" s="80">
        <f t="shared" si="94"/>
        <v>63.774078922760424</v>
      </c>
      <c r="BE214" s="80">
        <f t="shared" si="95"/>
        <v>6.9197680942584627</v>
      </c>
      <c r="BF214" s="81"/>
      <c r="BG214" s="81"/>
      <c r="BH214" s="82" t="s">
        <v>355</v>
      </c>
      <c r="BI214" s="80">
        <f t="shared" si="118"/>
        <v>59.038789948767992</v>
      </c>
      <c r="BJ214" s="80">
        <f t="shared" si="118"/>
        <v>8.4220956155561062</v>
      </c>
      <c r="BK214" s="80">
        <f t="shared" si="119"/>
        <v>137.23061679464948</v>
      </c>
      <c r="BL214" s="80">
        <f t="shared" si="120"/>
        <v>77.285112707456022</v>
      </c>
      <c r="BM214" s="80">
        <f t="shared" si="121"/>
        <v>179.40119760479041</v>
      </c>
      <c r="BN214" s="80">
        <f t="shared" si="122"/>
        <v>5.4495912806539506</v>
      </c>
      <c r="BO214" s="80">
        <f t="shared" si="123"/>
        <v>7.9559363525091804</v>
      </c>
      <c r="BP214" s="80">
        <f t="shared" si="96"/>
        <v>8.8622754491017961</v>
      </c>
    </row>
    <row r="215" spans="1:68" s="76" customFormat="1" x14ac:dyDescent="0.25">
      <c r="A215" s="82" t="s">
        <v>356</v>
      </c>
      <c r="B215" s="113">
        <v>8857</v>
      </c>
      <c r="C215" s="113">
        <v>7036</v>
      </c>
      <c r="D215" s="113">
        <v>6921</v>
      </c>
      <c r="E215" s="113">
        <v>6794</v>
      </c>
      <c r="F215" s="113">
        <v>2685</v>
      </c>
      <c r="G215" s="113">
        <v>87</v>
      </c>
      <c r="H215" s="113">
        <v>450</v>
      </c>
      <c r="I215" s="113">
        <v>1074</v>
      </c>
      <c r="J215" s="113">
        <v>111</v>
      </c>
      <c r="K215" s="113">
        <v>290</v>
      </c>
      <c r="L215" s="113">
        <v>164</v>
      </c>
      <c r="M215" s="113">
        <v>245</v>
      </c>
      <c r="N215" s="113">
        <v>228</v>
      </c>
      <c r="O215" s="113">
        <v>39</v>
      </c>
      <c r="P215" s="113">
        <v>331</v>
      </c>
      <c r="Q215" s="113">
        <v>403</v>
      </c>
      <c r="R215" s="113">
        <v>69</v>
      </c>
      <c r="S215" s="113">
        <v>45</v>
      </c>
      <c r="T215" s="113">
        <v>2</v>
      </c>
      <c r="U215" s="113">
        <v>69</v>
      </c>
      <c r="V215" s="113">
        <v>73</v>
      </c>
      <c r="W215" s="113">
        <v>1039</v>
      </c>
      <c r="X215" s="113">
        <v>5</v>
      </c>
      <c r="Y215" s="113">
        <v>64</v>
      </c>
      <c r="Z215" s="113">
        <v>22</v>
      </c>
      <c r="AA215" s="113">
        <v>1930</v>
      </c>
      <c r="AB215" s="113">
        <v>152</v>
      </c>
      <c r="AC215" s="113">
        <v>435</v>
      </c>
      <c r="AD215" s="113">
        <v>44</v>
      </c>
      <c r="AE215" s="79"/>
      <c r="AF215" s="79"/>
      <c r="AG215" s="82" t="s">
        <v>356</v>
      </c>
      <c r="AH215" s="80">
        <f t="shared" si="97"/>
        <v>9.8227390764367168</v>
      </c>
      <c r="AI215" s="80">
        <f t="shared" si="98"/>
        <v>50.807271085017504</v>
      </c>
      <c r="AJ215" s="80">
        <f t="shared" si="99"/>
        <v>121.26002032290843</v>
      </c>
      <c r="AK215" s="80">
        <f t="shared" si="100"/>
        <v>12.532460200970984</v>
      </c>
      <c r="AL215" s="80">
        <f t="shared" si="101"/>
        <v>32.742463588122391</v>
      </c>
      <c r="AM215" s="80">
        <f t="shared" si="102"/>
        <v>18.516427684317492</v>
      </c>
      <c r="AN215" s="80">
        <f t="shared" si="103"/>
        <v>27.661736479620636</v>
      </c>
      <c r="AO215" s="80">
        <f t="shared" si="104"/>
        <v>25.742350683075536</v>
      </c>
      <c r="AP215" s="80">
        <f t="shared" si="105"/>
        <v>4.4032968273681838</v>
      </c>
      <c r="AQ215" s="80">
        <f t="shared" si="106"/>
        <v>37.371570509201767</v>
      </c>
      <c r="AR215" s="80">
        <f t="shared" si="107"/>
        <v>45.50073388280456</v>
      </c>
      <c r="AS215" s="80">
        <f t="shared" si="108"/>
        <v>7.7904482330360167</v>
      </c>
      <c r="AT215" s="80">
        <f t="shared" si="109"/>
        <v>5.0807271085017502</v>
      </c>
      <c r="AU215" s="80">
        <f t="shared" si="110"/>
        <v>0.22581009371118888</v>
      </c>
      <c r="AV215" s="80">
        <f t="shared" si="111"/>
        <v>7.7904482330360167</v>
      </c>
      <c r="AW215" s="80">
        <f t="shared" si="112"/>
        <v>8.2420684204583932</v>
      </c>
      <c r="AX215" s="80">
        <f t="shared" si="113"/>
        <v>117.30834368296263</v>
      </c>
      <c r="AY215" s="80">
        <f t="shared" si="114"/>
        <v>0.56452523427797219</v>
      </c>
      <c r="AZ215" s="80">
        <f t="shared" si="115"/>
        <v>7.225922998758044</v>
      </c>
      <c r="BA215" s="80">
        <f t="shared" si="116"/>
        <v>2.4839110308230778</v>
      </c>
      <c r="BB215" s="80">
        <f t="shared" si="117"/>
        <v>217.90674043129729</v>
      </c>
      <c r="BC215" s="80">
        <f t="shared" si="93"/>
        <v>17.161567122050354</v>
      </c>
      <c r="BD215" s="80">
        <f t="shared" si="94"/>
        <v>49.113695382183579</v>
      </c>
      <c r="BE215" s="80">
        <f t="shared" si="95"/>
        <v>4.9678220616461557</v>
      </c>
      <c r="BF215" s="81"/>
      <c r="BG215" s="81"/>
      <c r="BH215" s="82" t="s">
        <v>356</v>
      </c>
      <c r="BI215" s="80">
        <f t="shared" si="118"/>
        <v>58.228579685016612</v>
      </c>
      <c r="BJ215" s="80">
        <f t="shared" si="118"/>
        <v>10.156020017662645</v>
      </c>
      <c r="BK215" s="80">
        <f t="shared" si="119"/>
        <v>48.719458345599058</v>
      </c>
      <c r="BL215" s="80">
        <f t="shared" si="120"/>
        <v>24.138946128937295</v>
      </c>
      <c r="BM215" s="80">
        <f t="shared" si="121"/>
        <v>147.66913018760661</v>
      </c>
      <c r="BN215" s="80">
        <f t="shared" si="122"/>
        <v>10.156020017662645</v>
      </c>
      <c r="BO215" s="80">
        <f t="shared" si="123"/>
        <v>1.8621973929236499</v>
      </c>
      <c r="BP215" s="80">
        <f t="shared" si="96"/>
        <v>6.2535531552018195</v>
      </c>
    </row>
    <row r="216" spans="1:68" s="76" customFormat="1" x14ac:dyDescent="0.25">
      <c r="A216" s="82" t="s">
        <v>357</v>
      </c>
      <c r="B216" s="113">
        <v>14891</v>
      </c>
      <c r="C216" s="113">
        <v>11962</v>
      </c>
      <c r="D216" s="113">
        <v>11753</v>
      </c>
      <c r="E216" s="113">
        <v>11581</v>
      </c>
      <c r="F216" s="113">
        <v>5592</v>
      </c>
      <c r="G216" s="113">
        <v>240</v>
      </c>
      <c r="H216" s="113">
        <v>934</v>
      </c>
      <c r="I216" s="113">
        <v>1934</v>
      </c>
      <c r="J216" s="113">
        <v>324</v>
      </c>
      <c r="K216" s="113">
        <v>608</v>
      </c>
      <c r="L216" s="113">
        <v>606</v>
      </c>
      <c r="M216" s="113">
        <v>218</v>
      </c>
      <c r="N216" s="113">
        <v>337</v>
      </c>
      <c r="O216" s="113">
        <v>120</v>
      </c>
      <c r="P216" s="113">
        <v>952</v>
      </c>
      <c r="Q216" s="113">
        <v>681</v>
      </c>
      <c r="R216" s="113">
        <v>108</v>
      </c>
      <c r="S216" s="113">
        <v>98</v>
      </c>
      <c r="T216" s="113">
        <v>19</v>
      </c>
      <c r="U216" s="113">
        <v>84</v>
      </c>
      <c r="V216" s="113">
        <v>112</v>
      </c>
      <c r="W216" s="113">
        <v>1137</v>
      </c>
      <c r="X216" s="113">
        <v>43</v>
      </c>
      <c r="Y216" s="113">
        <v>139</v>
      </c>
      <c r="Z216" s="113">
        <v>69</v>
      </c>
      <c r="AA216" s="113">
        <v>3548</v>
      </c>
      <c r="AB216" s="113">
        <v>266</v>
      </c>
      <c r="AC216" s="113">
        <v>515</v>
      </c>
      <c r="AD216" s="113">
        <v>104</v>
      </c>
      <c r="AE216" s="79"/>
      <c r="AF216" s="79"/>
      <c r="AG216" s="82" t="s">
        <v>357</v>
      </c>
      <c r="AH216" s="80">
        <f t="shared" si="97"/>
        <v>16.117117722114028</v>
      </c>
      <c r="AI216" s="80">
        <f t="shared" si="98"/>
        <v>62.72244980189376</v>
      </c>
      <c r="AJ216" s="80">
        <f t="shared" si="99"/>
        <v>129.87710697736887</v>
      </c>
      <c r="AK216" s="80">
        <f t="shared" si="100"/>
        <v>21.758108924853939</v>
      </c>
      <c r="AL216" s="80">
        <f t="shared" si="101"/>
        <v>40.830031562688873</v>
      </c>
      <c r="AM216" s="80">
        <f t="shared" si="102"/>
        <v>40.695722248337923</v>
      </c>
      <c r="AN216" s="80">
        <f t="shared" si="103"/>
        <v>14.639715264253576</v>
      </c>
      <c r="AO216" s="80">
        <f t="shared" si="104"/>
        <v>22.631119468135115</v>
      </c>
      <c r="AP216" s="80">
        <f t="shared" si="105"/>
        <v>8.0585588610570138</v>
      </c>
      <c r="AQ216" s="80">
        <f t="shared" si="106"/>
        <v>63.931233631052315</v>
      </c>
      <c r="AR216" s="80">
        <f t="shared" si="107"/>
        <v>45.732321536498553</v>
      </c>
      <c r="AS216" s="80">
        <f t="shared" si="108"/>
        <v>7.2527029749513128</v>
      </c>
      <c r="AT216" s="80">
        <f t="shared" si="109"/>
        <v>6.5811564031965615</v>
      </c>
      <c r="AU216" s="80">
        <f t="shared" si="110"/>
        <v>1.2759384863340273</v>
      </c>
      <c r="AV216" s="80">
        <f t="shared" si="111"/>
        <v>5.6409912027399098</v>
      </c>
      <c r="AW216" s="80">
        <f t="shared" si="112"/>
        <v>7.5213216036532131</v>
      </c>
      <c r="AX216" s="80">
        <f t="shared" si="113"/>
        <v>76.354845208515215</v>
      </c>
      <c r="AY216" s="80">
        <f t="shared" si="114"/>
        <v>2.8876502585454302</v>
      </c>
      <c r="AZ216" s="80">
        <f t="shared" si="115"/>
        <v>9.3344973473910411</v>
      </c>
      <c r="BA216" s="80">
        <f t="shared" si="116"/>
        <v>4.6336713451077829</v>
      </c>
      <c r="BB216" s="80">
        <f t="shared" si="117"/>
        <v>238.26472365858572</v>
      </c>
      <c r="BC216" s="80">
        <f t="shared" si="93"/>
        <v>17.863138808676382</v>
      </c>
      <c r="BD216" s="80">
        <f t="shared" si="94"/>
        <v>34.584648445369687</v>
      </c>
      <c r="BE216" s="80">
        <f t="shared" si="95"/>
        <v>6.9840843462494124</v>
      </c>
      <c r="BF216" s="81"/>
      <c r="BG216" s="81"/>
      <c r="BH216" s="82" t="s">
        <v>357</v>
      </c>
      <c r="BI216" s="80">
        <f t="shared" si="118"/>
        <v>57.942652939674971</v>
      </c>
      <c r="BJ216" s="80">
        <f t="shared" si="118"/>
        <v>9.325619549261722</v>
      </c>
      <c r="BK216" s="80">
        <f t="shared" si="119"/>
        <v>82.203609360158879</v>
      </c>
      <c r="BL216" s="80">
        <f t="shared" si="120"/>
        <v>52.327087470857435</v>
      </c>
      <c r="BM216" s="80">
        <f t="shared" si="121"/>
        <v>95.050994816920252</v>
      </c>
      <c r="BN216" s="80">
        <f t="shared" si="122"/>
        <v>7.2532596494257842</v>
      </c>
      <c r="BO216" s="80">
        <f t="shared" si="123"/>
        <v>7.689556509298999</v>
      </c>
      <c r="BP216" s="80">
        <f t="shared" si="96"/>
        <v>8.6941982945995662</v>
      </c>
    </row>
    <row r="217" spans="1:68" s="76" customFormat="1" x14ac:dyDescent="0.25">
      <c r="A217" s="82" t="s">
        <v>358</v>
      </c>
      <c r="B217" s="113">
        <v>7623</v>
      </c>
      <c r="C217" s="113">
        <v>5983</v>
      </c>
      <c r="D217" s="113">
        <v>5867</v>
      </c>
      <c r="E217" s="113">
        <v>5779</v>
      </c>
      <c r="F217" s="113">
        <v>2419</v>
      </c>
      <c r="G217" s="113">
        <v>110</v>
      </c>
      <c r="H217" s="113">
        <v>465</v>
      </c>
      <c r="I217" s="113">
        <v>1002</v>
      </c>
      <c r="J217" s="113">
        <v>149</v>
      </c>
      <c r="K217" s="113">
        <v>319</v>
      </c>
      <c r="L217" s="113">
        <v>293</v>
      </c>
      <c r="M217" s="113">
        <v>110</v>
      </c>
      <c r="N217" s="113">
        <v>182</v>
      </c>
      <c r="O217" s="113">
        <v>43</v>
      </c>
      <c r="P217" s="113">
        <v>493</v>
      </c>
      <c r="Q217" s="113">
        <v>367</v>
      </c>
      <c r="R217" s="113">
        <v>44</v>
      </c>
      <c r="S217" s="113">
        <v>43</v>
      </c>
      <c r="T217" s="113">
        <v>4</v>
      </c>
      <c r="U217" s="113">
        <v>30</v>
      </c>
      <c r="V217" s="113">
        <v>71</v>
      </c>
      <c r="W217" s="113">
        <v>541</v>
      </c>
      <c r="X217" s="113">
        <v>9</v>
      </c>
      <c r="Y217" s="113">
        <v>74</v>
      </c>
      <c r="Z217" s="113">
        <v>38</v>
      </c>
      <c r="AA217" s="113">
        <v>1793</v>
      </c>
      <c r="AB217" s="113">
        <v>123</v>
      </c>
      <c r="AC217" s="113">
        <v>313</v>
      </c>
      <c r="AD217" s="113">
        <v>66</v>
      </c>
      <c r="AE217" s="79"/>
      <c r="AF217" s="79"/>
      <c r="AG217" s="82" t="s">
        <v>358</v>
      </c>
      <c r="AH217" s="80">
        <f t="shared" si="97"/>
        <v>14.430014430014429</v>
      </c>
      <c r="AI217" s="80">
        <f t="shared" si="98"/>
        <v>60.999606454151909</v>
      </c>
      <c r="AJ217" s="80">
        <f t="shared" si="99"/>
        <v>131.44431326249509</v>
      </c>
      <c r="AK217" s="80">
        <f t="shared" si="100"/>
        <v>19.546110455201365</v>
      </c>
      <c r="AL217" s="80">
        <f t="shared" si="101"/>
        <v>41.847041847041851</v>
      </c>
      <c r="AM217" s="80">
        <f t="shared" si="102"/>
        <v>38.436311163583888</v>
      </c>
      <c r="AN217" s="80">
        <f t="shared" si="103"/>
        <v>14.430014430014429</v>
      </c>
      <c r="AO217" s="80">
        <f t="shared" si="104"/>
        <v>23.875114784205692</v>
      </c>
      <c r="AP217" s="80">
        <f t="shared" si="105"/>
        <v>5.6408238226420044</v>
      </c>
      <c r="AQ217" s="80">
        <f t="shared" si="106"/>
        <v>64.672701036337401</v>
      </c>
      <c r="AR217" s="80">
        <f t="shared" si="107"/>
        <v>48.143775416502685</v>
      </c>
      <c r="AS217" s="80">
        <f t="shared" si="108"/>
        <v>5.7720057720057723</v>
      </c>
      <c r="AT217" s="80">
        <f t="shared" si="109"/>
        <v>5.6408238226420044</v>
      </c>
      <c r="AU217" s="80">
        <f t="shared" si="110"/>
        <v>0.52472779745507014</v>
      </c>
      <c r="AV217" s="80">
        <f t="shared" si="111"/>
        <v>3.9354584809130264</v>
      </c>
      <c r="AW217" s="80">
        <f t="shared" si="112"/>
        <v>9.3139184048274952</v>
      </c>
      <c r="AX217" s="80">
        <f t="shared" si="113"/>
        <v>70.969434605798241</v>
      </c>
      <c r="AY217" s="80">
        <f t="shared" si="114"/>
        <v>1.1806375442739079</v>
      </c>
      <c r="AZ217" s="80">
        <f t="shared" si="115"/>
        <v>9.7074642529187969</v>
      </c>
      <c r="BA217" s="80">
        <f t="shared" si="116"/>
        <v>4.9849140758231663</v>
      </c>
      <c r="BB217" s="80">
        <f t="shared" si="117"/>
        <v>235.2092352092352</v>
      </c>
      <c r="BC217" s="80">
        <f t="shared" si="93"/>
        <v>16.135379771743406</v>
      </c>
      <c r="BD217" s="80">
        <f t="shared" si="94"/>
        <v>41.059950150859237</v>
      </c>
      <c r="BE217" s="80">
        <f t="shared" si="95"/>
        <v>8.6580086580086579</v>
      </c>
      <c r="BF217" s="81"/>
      <c r="BG217" s="81"/>
      <c r="BH217" s="82" t="s">
        <v>358</v>
      </c>
      <c r="BI217" s="80">
        <f t="shared" si="118"/>
        <v>62.553264019089823</v>
      </c>
      <c r="BJ217" s="80">
        <f t="shared" si="118"/>
        <v>7.6137740093441773</v>
      </c>
      <c r="BK217" s="80">
        <f t="shared" si="119"/>
        <v>85.308876968333621</v>
      </c>
      <c r="BL217" s="80">
        <f t="shared" si="120"/>
        <v>50.700813289496452</v>
      </c>
      <c r="BM217" s="80">
        <f t="shared" si="121"/>
        <v>90.422864783553393</v>
      </c>
      <c r="BN217" s="80">
        <f t="shared" si="122"/>
        <v>5.1912095518255752</v>
      </c>
      <c r="BO217" s="80">
        <f t="shared" si="123"/>
        <v>3.7205456800330716</v>
      </c>
      <c r="BP217" s="80">
        <f t="shared" si="96"/>
        <v>11.031255223132208</v>
      </c>
    </row>
    <row r="218" spans="1:68" s="76" customFormat="1" x14ac:dyDescent="0.25">
      <c r="A218" s="82" t="s">
        <v>361</v>
      </c>
      <c r="B218" s="113">
        <v>10208</v>
      </c>
      <c r="C218" s="113">
        <v>8348</v>
      </c>
      <c r="D218" s="113">
        <v>8239</v>
      </c>
      <c r="E218" s="113">
        <v>8123</v>
      </c>
      <c r="F218" s="113">
        <v>3779</v>
      </c>
      <c r="G218" s="113">
        <v>182</v>
      </c>
      <c r="H218" s="113">
        <v>593</v>
      </c>
      <c r="I218" s="113">
        <v>1534</v>
      </c>
      <c r="J218" s="113">
        <v>204</v>
      </c>
      <c r="K218" s="113">
        <v>506</v>
      </c>
      <c r="L218" s="113">
        <v>433</v>
      </c>
      <c r="M218" s="113">
        <v>148</v>
      </c>
      <c r="N218" s="113">
        <v>282</v>
      </c>
      <c r="O218" s="113">
        <v>59</v>
      </c>
      <c r="P218" s="113">
        <v>268</v>
      </c>
      <c r="Q218" s="113">
        <v>467</v>
      </c>
      <c r="R218" s="113">
        <v>81</v>
      </c>
      <c r="S218" s="113">
        <v>106</v>
      </c>
      <c r="T218" s="113">
        <v>6</v>
      </c>
      <c r="U218" s="113">
        <v>35</v>
      </c>
      <c r="V218" s="113">
        <v>70</v>
      </c>
      <c r="W218" s="113">
        <v>661</v>
      </c>
      <c r="X218" s="113">
        <v>6</v>
      </c>
      <c r="Y218" s="113">
        <v>141</v>
      </c>
      <c r="Z218" s="113">
        <v>7</v>
      </c>
      <c r="AA218" s="113">
        <v>2617</v>
      </c>
      <c r="AB218" s="113">
        <v>219</v>
      </c>
      <c r="AC218" s="113">
        <v>479</v>
      </c>
      <c r="AD218" s="113">
        <v>64</v>
      </c>
      <c r="AE218" s="79"/>
      <c r="AF218" s="79"/>
      <c r="AG218" s="82" t="s">
        <v>361</v>
      </c>
      <c r="AH218" s="80">
        <f t="shared" si="97"/>
        <v>17.829153605015673</v>
      </c>
      <c r="AI218" s="80">
        <f t="shared" si="98"/>
        <v>58.091692789968654</v>
      </c>
      <c r="AJ218" s="80">
        <f t="shared" si="99"/>
        <v>150.27429467084639</v>
      </c>
      <c r="AK218" s="80">
        <f t="shared" si="100"/>
        <v>19.984326018808776</v>
      </c>
      <c r="AL218" s="80">
        <f t="shared" si="101"/>
        <v>49.568965517241381</v>
      </c>
      <c r="AM218" s="80">
        <f t="shared" si="102"/>
        <v>42.417711598746081</v>
      </c>
      <c r="AN218" s="80">
        <f t="shared" si="103"/>
        <v>14.498432601880877</v>
      </c>
      <c r="AO218" s="80">
        <f t="shared" si="104"/>
        <v>27.62539184952978</v>
      </c>
      <c r="AP218" s="80">
        <f t="shared" si="105"/>
        <v>5.7797805642633229</v>
      </c>
      <c r="AQ218" s="80">
        <f t="shared" si="106"/>
        <v>26.253918495297807</v>
      </c>
      <c r="AR218" s="80">
        <f t="shared" si="107"/>
        <v>45.748432601880879</v>
      </c>
      <c r="AS218" s="80">
        <f t="shared" si="108"/>
        <v>7.9349529780564261</v>
      </c>
      <c r="AT218" s="80">
        <f t="shared" si="109"/>
        <v>10.384012539184953</v>
      </c>
      <c r="AU218" s="80">
        <f t="shared" si="110"/>
        <v>0.58777429467084641</v>
      </c>
      <c r="AV218" s="80">
        <f t="shared" si="111"/>
        <v>3.4286833855799372</v>
      </c>
      <c r="AW218" s="80">
        <f t="shared" si="112"/>
        <v>6.8573667711598745</v>
      </c>
      <c r="AX218" s="80">
        <f t="shared" si="113"/>
        <v>64.753134796238243</v>
      </c>
      <c r="AY218" s="80">
        <f t="shared" si="114"/>
        <v>0.58777429467084641</v>
      </c>
      <c r="AZ218" s="80">
        <f t="shared" si="115"/>
        <v>13.81269592476489</v>
      </c>
      <c r="BA218" s="80">
        <f t="shared" si="116"/>
        <v>0.68573667711598751</v>
      </c>
      <c r="BB218" s="80">
        <f t="shared" si="117"/>
        <v>256.36755485893417</v>
      </c>
      <c r="BC218" s="80">
        <f t="shared" si="93"/>
        <v>21.453761755485893</v>
      </c>
      <c r="BD218" s="80">
        <f t="shared" si="94"/>
        <v>46.923981191222566</v>
      </c>
      <c r="BE218" s="80">
        <f t="shared" si="95"/>
        <v>6.2695924764890281</v>
      </c>
      <c r="BF218" s="81"/>
      <c r="BG218" s="81"/>
      <c r="BH218" s="82" t="s">
        <v>361</v>
      </c>
      <c r="BI218" s="80">
        <f t="shared" si="118"/>
        <v>56.681636120888463</v>
      </c>
      <c r="BJ218" s="80">
        <f t="shared" si="118"/>
        <v>9.9716853379293369</v>
      </c>
      <c r="BK218" s="80">
        <f t="shared" si="119"/>
        <v>32.992736673642739</v>
      </c>
      <c r="BL218" s="80">
        <f t="shared" si="120"/>
        <v>53.305429028683989</v>
      </c>
      <c r="BM218" s="80">
        <f t="shared" si="121"/>
        <v>79.180642069956875</v>
      </c>
      <c r="BN218" s="80">
        <f t="shared" si="122"/>
        <v>4.3087529237966269</v>
      </c>
      <c r="BO218" s="80">
        <f t="shared" si="123"/>
        <v>1.5877216194760519</v>
      </c>
      <c r="BP218" s="80">
        <f t="shared" si="96"/>
        <v>7.6665069477719214</v>
      </c>
    </row>
    <row r="219" spans="1:68" s="76" customFormat="1" x14ac:dyDescent="0.25">
      <c r="A219" s="82" t="s">
        <v>362</v>
      </c>
      <c r="B219" s="113">
        <v>10587</v>
      </c>
      <c r="C219" s="113">
        <v>8638</v>
      </c>
      <c r="D219" s="113">
        <v>8502</v>
      </c>
      <c r="E219" s="113">
        <v>8381</v>
      </c>
      <c r="F219" s="113">
        <v>3945</v>
      </c>
      <c r="G219" s="113">
        <v>180</v>
      </c>
      <c r="H219" s="113">
        <v>689</v>
      </c>
      <c r="I219" s="113">
        <v>1850</v>
      </c>
      <c r="J219" s="113">
        <v>267</v>
      </c>
      <c r="K219" s="113">
        <v>544</v>
      </c>
      <c r="L219" s="113">
        <v>702</v>
      </c>
      <c r="M219" s="113">
        <v>266</v>
      </c>
      <c r="N219" s="113">
        <v>328</v>
      </c>
      <c r="O219" s="113">
        <v>84</v>
      </c>
      <c r="P219" s="113">
        <v>623</v>
      </c>
      <c r="Q219" s="113">
        <v>631</v>
      </c>
      <c r="R219" s="113">
        <v>47</v>
      </c>
      <c r="S219" s="113">
        <v>123</v>
      </c>
      <c r="T219" s="113">
        <v>10</v>
      </c>
      <c r="U219" s="113">
        <v>43</v>
      </c>
      <c r="V219" s="113">
        <v>87</v>
      </c>
      <c r="W219" s="113">
        <v>1196</v>
      </c>
      <c r="X219" s="113">
        <v>13</v>
      </c>
      <c r="Y219" s="113">
        <v>85</v>
      </c>
      <c r="Z219" s="113">
        <v>25</v>
      </c>
      <c r="AA219" s="113">
        <v>3016</v>
      </c>
      <c r="AB219" s="113">
        <v>246</v>
      </c>
      <c r="AC219" s="113">
        <v>506</v>
      </c>
      <c r="AD219" s="113">
        <v>82</v>
      </c>
      <c r="AE219" s="79"/>
      <c r="AF219" s="79"/>
      <c r="AG219" s="82" t="s">
        <v>362</v>
      </c>
      <c r="AH219" s="80">
        <f t="shared" si="97"/>
        <v>17.001983564749221</v>
      </c>
      <c r="AI219" s="80">
        <f t="shared" si="98"/>
        <v>65.079814867290068</v>
      </c>
      <c r="AJ219" s="80">
        <f t="shared" si="99"/>
        <v>174.74260885992254</v>
      </c>
      <c r="AK219" s="80">
        <f t="shared" si="100"/>
        <v>25.21960895437801</v>
      </c>
      <c r="AL219" s="80">
        <f t="shared" si="101"/>
        <v>51.383772551242089</v>
      </c>
      <c r="AM219" s="80">
        <f t="shared" si="102"/>
        <v>66.307735902521969</v>
      </c>
      <c r="AN219" s="80">
        <f t="shared" si="103"/>
        <v>25.125153490129403</v>
      </c>
      <c r="AO219" s="80">
        <f t="shared" si="104"/>
        <v>30.981392273543026</v>
      </c>
      <c r="AP219" s="80">
        <f t="shared" si="105"/>
        <v>7.9342589968829698</v>
      </c>
      <c r="AQ219" s="80">
        <f t="shared" si="106"/>
        <v>58.845754226882029</v>
      </c>
      <c r="AR219" s="80">
        <f t="shared" si="107"/>
        <v>59.601397940870882</v>
      </c>
      <c r="AS219" s="80">
        <f t="shared" si="108"/>
        <v>4.4394068196845193</v>
      </c>
      <c r="AT219" s="80">
        <f t="shared" si="109"/>
        <v>11.618022102578633</v>
      </c>
      <c r="AU219" s="80">
        <f t="shared" si="110"/>
        <v>0.9445546424860678</v>
      </c>
      <c r="AV219" s="80">
        <f t="shared" si="111"/>
        <v>4.0615849626900919</v>
      </c>
      <c r="AW219" s="80">
        <f t="shared" si="112"/>
        <v>8.2176253896287896</v>
      </c>
      <c r="AX219" s="80">
        <f t="shared" si="113"/>
        <v>112.96873524133372</v>
      </c>
      <c r="AY219" s="80">
        <f t="shared" si="114"/>
        <v>1.2279210352318883</v>
      </c>
      <c r="AZ219" s="80">
        <f t="shared" si="115"/>
        <v>8.0287144611315764</v>
      </c>
      <c r="BA219" s="80">
        <f t="shared" si="116"/>
        <v>2.3613866062151696</v>
      </c>
      <c r="BB219" s="80">
        <f t="shared" si="117"/>
        <v>284.87768017379807</v>
      </c>
      <c r="BC219" s="80">
        <f t="shared" si="93"/>
        <v>23.236044205157267</v>
      </c>
      <c r="BD219" s="80">
        <f t="shared" si="94"/>
        <v>47.794464909795032</v>
      </c>
      <c r="BE219" s="80">
        <f t="shared" si="95"/>
        <v>7.7453480683857565</v>
      </c>
      <c r="BF219" s="81"/>
      <c r="BG219" s="81"/>
      <c r="BH219" s="82" t="s">
        <v>362</v>
      </c>
      <c r="BI219" s="80">
        <f t="shared" si="118"/>
        <v>74.217831098565043</v>
      </c>
      <c r="BJ219" s="80">
        <f t="shared" si="118"/>
        <v>5.6079226822574872</v>
      </c>
      <c r="BK219" s="80">
        <f t="shared" si="119"/>
        <v>74.334804915881151</v>
      </c>
      <c r="BL219" s="80">
        <f t="shared" si="120"/>
        <v>83.760887722228858</v>
      </c>
      <c r="BM219" s="80">
        <f t="shared" si="121"/>
        <v>138.45797638342208</v>
      </c>
      <c r="BN219" s="80">
        <f t="shared" si="122"/>
        <v>5.1306526667462116</v>
      </c>
      <c r="BO219" s="80">
        <f t="shared" si="123"/>
        <v>3.2953105196451205</v>
      </c>
      <c r="BP219" s="80">
        <f t="shared" si="96"/>
        <v>9.4929381801342902</v>
      </c>
    </row>
    <row r="220" spans="1:68" s="76" customFormat="1" x14ac:dyDescent="0.25">
      <c r="A220" s="82" t="s">
        <v>363</v>
      </c>
      <c r="B220" s="113">
        <v>5259</v>
      </c>
      <c r="C220" s="113">
        <v>3962</v>
      </c>
      <c r="D220" s="113">
        <v>3888</v>
      </c>
      <c r="E220" s="113">
        <v>3799</v>
      </c>
      <c r="F220" s="113">
        <v>1224</v>
      </c>
      <c r="G220" s="113">
        <v>46</v>
      </c>
      <c r="H220" s="113">
        <v>318</v>
      </c>
      <c r="I220" s="113">
        <v>614</v>
      </c>
      <c r="J220" s="113">
        <v>87</v>
      </c>
      <c r="K220" s="113">
        <v>201</v>
      </c>
      <c r="L220" s="113">
        <v>176</v>
      </c>
      <c r="M220" s="113">
        <v>131</v>
      </c>
      <c r="N220" s="113">
        <v>154</v>
      </c>
      <c r="O220" s="113">
        <v>23</v>
      </c>
      <c r="P220" s="113">
        <v>429</v>
      </c>
      <c r="Q220" s="113">
        <v>173</v>
      </c>
      <c r="R220" s="113">
        <v>50</v>
      </c>
      <c r="S220" s="113">
        <v>31</v>
      </c>
      <c r="T220" s="113">
        <v>14</v>
      </c>
      <c r="U220" s="113">
        <v>20</v>
      </c>
      <c r="V220" s="113">
        <v>46</v>
      </c>
      <c r="W220" s="113">
        <v>444</v>
      </c>
      <c r="X220" s="113">
        <v>6</v>
      </c>
      <c r="Y220" s="113">
        <v>35</v>
      </c>
      <c r="Z220" s="113">
        <v>11</v>
      </c>
      <c r="AA220" s="113">
        <v>1115</v>
      </c>
      <c r="AB220" s="113">
        <v>85</v>
      </c>
      <c r="AC220" s="113">
        <v>150</v>
      </c>
      <c r="AD220" s="113">
        <v>27</v>
      </c>
      <c r="AE220" s="79"/>
      <c r="AF220" s="79"/>
      <c r="AG220" s="82" t="s">
        <v>363</v>
      </c>
      <c r="AH220" s="80">
        <f t="shared" si="97"/>
        <v>8.7469100589465683</v>
      </c>
      <c r="AI220" s="80">
        <f t="shared" si="98"/>
        <v>60.46776953793497</v>
      </c>
      <c r="AJ220" s="80">
        <f t="shared" si="99"/>
        <v>116.7522342650694</v>
      </c>
      <c r="AK220" s="80">
        <f t="shared" si="100"/>
        <v>16.54306902452938</v>
      </c>
      <c r="AL220" s="80">
        <f t="shared" si="101"/>
        <v>38.220193953223045</v>
      </c>
      <c r="AM220" s="80">
        <f t="shared" si="102"/>
        <v>33.466438486404257</v>
      </c>
      <c r="AN220" s="80">
        <f t="shared" si="103"/>
        <v>24.909678646130441</v>
      </c>
      <c r="AO220" s="80">
        <f t="shared" si="104"/>
        <v>29.283133675603729</v>
      </c>
      <c r="AP220" s="80">
        <f t="shared" si="105"/>
        <v>4.3734550294732841</v>
      </c>
      <c r="AQ220" s="80">
        <f t="shared" si="106"/>
        <v>81.574443810610376</v>
      </c>
      <c r="AR220" s="80">
        <f t="shared" si="107"/>
        <v>32.895987830386005</v>
      </c>
      <c r="AS220" s="80">
        <f t="shared" si="108"/>
        <v>9.5075109336375743</v>
      </c>
      <c r="AT220" s="80">
        <f t="shared" si="109"/>
        <v>5.8946567788552962</v>
      </c>
      <c r="AU220" s="80">
        <f t="shared" si="110"/>
        <v>2.6621030614185206</v>
      </c>
      <c r="AV220" s="80">
        <f t="shared" si="111"/>
        <v>3.8030043734550296</v>
      </c>
      <c r="AW220" s="80">
        <f t="shared" si="112"/>
        <v>8.7469100589465683</v>
      </c>
      <c r="AX220" s="80">
        <f t="shared" si="113"/>
        <v>84.426697090701651</v>
      </c>
      <c r="AY220" s="80">
        <f t="shared" si="114"/>
        <v>1.1409013120365088</v>
      </c>
      <c r="AZ220" s="80">
        <f t="shared" si="115"/>
        <v>6.6552576535463013</v>
      </c>
      <c r="BA220" s="80">
        <f t="shared" si="116"/>
        <v>2.0916524054002661</v>
      </c>
      <c r="BB220" s="80">
        <f t="shared" si="117"/>
        <v>212.01749382011789</v>
      </c>
      <c r="BC220" s="80">
        <f t="shared" si="93"/>
        <v>16.162768587183876</v>
      </c>
      <c r="BD220" s="80">
        <f t="shared" si="94"/>
        <v>28.522532800912721</v>
      </c>
      <c r="BE220" s="80">
        <f t="shared" si="95"/>
        <v>5.1340559041642893</v>
      </c>
      <c r="BF220" s="81"/>
      <c r="BG220" s="81"/>
      <c r="BH220" s="82" t="s">
        <v>363</v>
      </c>
      <c r="BI220" s="80">
        <f t="shared" si="118"/>
        <v>44.495884773662553</v>
      </c>
      <c r="BJ220" s="80">
        <f t="shared" si="118"/>
        <v>13.161358252171624</v>
      </c>
      <c r="BK220" s="80">
        <f t="shared" si="119"/>
        <v>112.92445380363253</v>
      </c>
      <c r="BL220" s="80">
        <f t="shared" si="120"/>
        <v>46.327981047644116</v>
      </c>
      <c r="BM220" s="80">
        <f t="shared" si="121"/>
        <v>112.06461383139828</v>
      </c>
      <c r="BN220" s="80">
        <f t="shared" si="122"/>
        <v>5.2645433008686497</v>
      </c>
      <c r="BO220" s="80">
        <f t="shared" si="123"/>
        <v>4.9019607843137258</v>
      </c>
      <c r="BP220" s="80">
        <f t="shared" si="96"/>
        <v>6.8147400302877337</v>
      </c>
    </row>
    <row r="221" spans="1:68" s="76" customFormat="1" x14ac:dyDescent="0.25">
      <c r="A221" s="82" t="s">
        <v>364</v>
      </c>
      <c r="B221" s="113">
        <v>3856</v>
      </c>
      <c r="C221" s="113">
        <v>3073</v>
      </c>
      <c r="D221" s="113">
        <v>3028</v>
      </c>
      <c r="E221" s="113">
        <v>2990</v>
      </c>
      <c r="F221" s="113">
        <v>1442</v>
      </c>
      <c r="G221" s="113">
        <v>86</v>
      </c>
      <c r="H221" s="113">
        <v>200</v>
      </c>
      <c r="I221" s="113">
        <v>595</v>
      </c>
      <c r="J221" s="113">
        <v>95</v>
      </c>
      <c r="K221" s="113">
        <v>202</v>
      </c>
      <c r="L221" s="113">
        <v>119</v>
      </c>
      <c r="M221" s="113">
        <v>74</v>
      </c>
      <c r="N221" s="113">
        <v>132</v>
      </c>
      <c r="O221" s="113">
        <v>34</v>
      </c>
      <c r="P221" s="113">
        <v>229</v>
      </c>
      <c r="Q221" s="113">
        <v>162</v>
      </c>
      <c r="R221" s="113">
        <v>26</v>
      </c>
      <c r="S221" s="113">
        <v>41</v>
      </c>
      <c r="T221" s="113">
        <v>2</v>
      </c>
      <c r="U221" s="113">
        <v>16</v>
      </c>
      <c r="V221" s="113">
        <v>19</v>
      </c>
      <c r="W221" s="113">
        <v>266</v>
      </c>
      <c r="X221" s="113">
        <v>16</v>
      </c>
      <c r="Y221" s="113">
        <v>33</v>
      </c>
      <c r="Z221" s="113">
        <v>10</v>
      </c>
      <c r="AA221" s="113">
        <v>979</v>
      </c>
      <c r="AB221" s="113">
        <v>96</v>
      </c>
      <c r="AC221" s="113">
        <v>160</v>
      </c>
      <c r="AD221" s="113">
        <v>17</v>
      </c>
      <c r="AE221" s="79"/>
      <c r="AF221" s="79"/>
      <c r="AG221" s="82" t="s">
        <v>364</v>
      </c>
      <c r="AH221" s="80">
        <f t="shared" si="97"/>
        <v>22.302904564315352</v>
      </c>
      <c r="AI221" s="80">
        <f t="shared" si="98"/>
        <v>51.867219917012449</v>
      </c>
      <c r="AJ221" s="80">
        <f t="shared" si="99"/>
        <v>154.30497925311204</v>
      </c>
      <c r="AK221" s="80">
        <f t="shared" si="100"/>
        <v>24.636929460580912</v>
      </c>
      <c r="AL221" s="80">
        <f t="shared" si="101"/>
        <v>52.385892116182575</v>
      </c>
      <c r="AM221" s="80">
        <f t="shared" si="102"/>
        <v>30.860995850622409</v>
      </c>
      <c r="AN221" s="80">
        <f t="shared" si="103"/>
        <v>19.190871369294609</v>
      </c>
      <c r="AO221" s="80">
        <f t="shared" si="104"/>
        <v>34.232365145228222</v>
      </c>
      <c r="AP221" s="80">
        <f t="shared" si="105"/>
        <v>8.8174273858921168</v>
      </c>
      <c r="AQ221" s="80">
        <f t="shared" si="106"/>
        <v>59.38796680497925</v>
      </c>
      <c r="AR221" s="80">
        <f t="shared" si="107"/>
        <v>42.012448132780086</v>
      </c>
      <c r="AS221" s="80">
        <f t="shared" si="108"/>
        <v>6.7427385892116183</v>
      </c>
      <c r="AT221" s="80">
        <f t="shared" si="109"/>
        <v>10.632780082987551</v>
      </c>
      <c r="AU221" s="80">
        <f t="shared" si="110"/>
        <v>0.51867219917012453</v>
      </c>
      <c r="AV221" s="80">
        <f t="shared" si="111"/>
        <v>4.1493775933609962</v>
      </c>
      <c r="AW221" s="80">
        <f t="shared" si="112"/>
        <v>4.9273858921161828</v>
      </c>
      <c r="AX221" s="80">
        <f t="shared" si="113"/>
        <v>68.983402489626556</v>
      </c>
      <c r="AY221" s="80">
        <f t="shared" si="114"/>
        <v>4.1493775933609962</v>
      </c>
      <c r="AZ221" s="80">
        <f t="shared" si="115"/>
        <v>8.5580912863070555</v>
      </c>
      <c r="BA221" s="80">
        <f t="shared" si="116"/>
        <v>2.5933609958506225</v>
      </c>
      <c r="BB221" s="80">
        <f t="shared" si="117"/>
        <v>253.89004149377593</v>
      </c>
      <c r="BC221" s="80">
        <f t="shared" si="93"/>
        <v>24.896265560165972</v>
      </c>
      <c r="BD221" s="80">
        <f t="shared" si="94"/>
        <v>41.49377593360996</v>
      </c>
      <c r="BE221" s="80">
        <f t="shared" si="95"/>
        <v>4.4087136929460584</v>
      </c>
      <c r="BF221" s="81"/>
      <c r="BG221" s="81"/>
      <c r="BH221" s="82" t="s">
        <v>364</v>
      </c>
      <c r="BI221" s="80">
        <f t="shared" si="118"/>
        <v>53.500660501981507</v>
      </c>
      <c r="BJ221" s="80">
        <f t="shared" si="118"/>
        <v>8.695652173913043</v>
      </c>
      <c r="BK221" s="80">
        <f t="shared" si="119"/>
        <v>76.588628762541802</v>
      </c>
      <c r="BL221" s="80">
        <f t="shared" si="120"/>
        <v>39.799331103678924</v>
      </c>
      <c r="BM221" s="80">
        <f t="shared" si="121"/>
        <v>86.560364464692483</v>
      </c>
      <c r="BN221" s="80">
        <f t="shared" si="122"/>
        <v>5.3511705685618729</v>
      </c>
      <c r="BO221" s="80">
        <f t="shared" si="123"/>
        <v>11.095700416088766</v>
      </c>
      <c r="BP221" s="80">
        <f t="shared" si="96"/>
        <v>5.5320533680442567</v>
      </c>
    </row>
    <row r="222" spans="1:68" s="76" customFormat="1" x14ac:dyDescent="0.25">
      <c r="A222" s="82" t="s">
        <v>365</v>
      </c>
      <c r="B222" s="113">
        <v>8613</v>
      </c>
      <c r="C222" s="113">
        <v>6871</v>
      </c>
      <c r="D222" s="113">
        <v>6718</v>
      </c>
      <c r="E222" s="113">
        <v>6605</v>
      </c>
      <c r="F222" s="113">
        <v>2705</v>
      </c>
      <c r="G222" s="113">
        <v>114</v>
      </c>
      <c r="H222" s="113">
        <v>565</v>
      </c>
      <c r="I222" s="113">
        <v>1110</v>
      </c>
      <c r="J222" s="113">
        <v>189</v>
      </c>
      <c r="K222" s="113">
        <v>332</v>
      </c>
      <c r="L222" s="113">
        <v>419</v>
      </c>
      <c r="M222" s="113">
        <v>107</v>
      </c>
      <c r="N222" s="113">
        <v>217</v>
      </c>
      <c r="O222" s="113">
        <v>50</v>
      </c>
      <c r="P222" s="113">
        <v>176</v>
      </c>
      <c r="Q222" s="113">
        <v>345</v>
      </c>
      <c r="R222" s="113">
        <v>72</v>
      </c>
      <c r="S222" s="113">
        <v>84</v>
      </c>
      <c r="T222" s="113">
        <v>2</v>
      </c>
      <c r="U222" s="113">
        <v>46</v>
      </c>
      <c r="V222" s="113">
        <v>56</v>
      </c>
      <c r="W222" s="113">
        <v>755</v>
      </c>
      <c r="X222" s="113">
        <v>21</v>
      </c>
      <c r="Y222" s="113">
        <v>44</v>
      </c>
      <c r="Z222" s="113">
        <v>7</v>
      </c>
      <c r="AA222" s="113">
        <v>1986</v>
      </c>
      <c r="AB222" s="113">
        <v>130</v>
      </c>
      <c r="AC222" s="113">
        <v>252</v>
      </c>
      <c r="AD222" s="113">
        <v>40</v>
      </c>
      <c r="AE222" s="79"/>
      <c r="AF222" s="79"/>
      <c r="AG222" s="82" t="s">
        <v>365</v>
      </c>
      <c r="AH222" s="80">
        <f t="shared" si="97"/>
        <v>13.235806339254616</v>
      </c>
      <c r="AI222" s="80">
        <f t="shared" si="98"/>
        <v>65.598513874375939</v>
      </c>
      <c r="AJ222" s="80">
        <f t="shared" si="99"/>
        <v>128.87495646116338</v>
      </c>
      <c r="AK222" s="80">
        <f t="shared" si="100"/>
        <v>21.9435736677116</v>
      </c>
      <c r="AL222" s="80">
        <f t="shared" si="101"/>
        <v>38.546383373969583</v>
      </c>
      <c r="AM222" s="80">
        <f t="shared" si="102"/>
        <v>48.647393474979687</v>
      </c>
      <c r="AN222" s="80">
        <f t="shared" si="103"/>
        <v>12.42308138859863</v>
      </c>
      <c r="AO222" s="80">
        <f t="shared" si="104"/>
        <v>25.194473470335542</v>
      </c>
      <c r="AP222" s="80">
        <f t="shared" si="105"/>
        <v>5.8051782189713226</v>
      </c>
      <c r="AQ222" s="80">
        <f t="shared" si="106"/>
        <v>20.434227330779056</v>
      </c>
      <c r="AR222" s="80">
        <f t="shared" si="107"/>
        <v>40.055729710902128</v>
      </c>
      <c r="AS222" s="80">
        <f t="shared" si="108"/>
        <v>8.3594566353187059</v>
      </c>
      <c r="AT222" s="80">
        <f t="shared" si="109"/>
        <v>9.7526994078718214</v>
      </c>
      <c r="AU222" s="80">
        <f t="shared" si="110"/>
        <v>0.23220712875885291</v>
      </c>
      <c r="AV222" s="80">
        <f t="shared" si="111"/>
        <v>5.3407639614536162</v>
      </c>
      <c r="AW222" s="80">
        <f t="shared" si="112"/>
        <v>6.5017996052478813</v>
      </c>
      <c r="AX222" s="80">
        <f t="shared" si="113"/>
        <v>87.658191106466973</v>
      </c>
      <c r="AY222" s="80">
        <f t="shared" si="114"/>
        <v>2.4381748519679554</v>
      </c>
      <c r="AZ222" s="80">
        <f t="shared" si="115"/>
        <v>5.1085568326947639</v>
      </c>
      <c r="BA222" s="80">
        <f t="shared" si="116"/>
        <v>0.81272495065598516</v>
      </c>
      <c r="BB222" s="80">
        <f t="shared" si="117"/>
        <v>230.58167885754094</v>
      </c>
      <c r="BC222" s="80">
        <f t="shared" si="93"/>
        <v>15.093463369325438</v>
      </c>
      <c r="BD222" s="80">
        <f t="shared" si="94"/>
        <v>29.258098223615466</v>
      </c>
      <c r="BE222" s="80">
        <f t="shared" si="95"/>
        <v>4.6441425751770584</v>
      </c>
      <c r="BF222" s="81"/>
      <c r="BG222" s="81"/>
      <c r="BH222" s="82" t="s">
        <v>365</v>
      </c>
      <c r="BI222" s="80">
        <f t="shared" si="118"/>
        <v>51.354569812444176</v>
      </c>
      <c r="BJ222" s="80">
        <f t="shared" si="118"/>
        <v>10.900832702498107</v>
      </c>
      <c r="BK222" s="80">
        <f t="shared" si="119"/>
        <v>26.646479939439818</v>
      </c>
      <c r="BL222" s="80">
        <f t="shared" si="120"/>
        <v>63.436790310370931</v>
      </c>
      <c r="BM222" s="80">
        <f t="shared" si="121"/>
        <v>109.88211322951535</v>
      </c>
      <c r="BN222" s="80">
        <f t="shared" si="122"/>
        <v>6.9644208932626794</v>
      </c>
      <c r="BO222" s="80">
        <f t="shared" si="123"/>
        <v>7.763401109057301</v>
      </c>
      <c r="BP222" s="80">
        <f t="shared" si="96"/>
        <v>5.8215689128220056</v>
      </c>
    </row>
    <row r="223" spans="1:68" s="76" customFormat="1" x14ac:dyDescent="0.25">
      <c r="A223" s="82" t="s">
        <v>366</v>
      </c>
      <c r="B223" s="113">
        <v>5090</v>
      </c>
      <c r="C223" s="113">
        <v>3995</v>
      </c>
      <c r="D223" s="113">
        <v>3940</v>
      </c>
      <c r="E223" s="113">
        <v>3867</v>
      </c>
      <c r="F223" s="113">
        <v>1721</v>
      </c>
      <c r="G223" s="113">
        <v>55</v>
      </c>
      <c r="H223" s="113">
        <v>270</v>
      </c>
      <c r="I223" s="113">
        <v>625</v>
      </c>
      <c r="J223" s="113">
        <v>96</v>
      </c>
      <c r="K223" s="113">
        <v>213</v>
      </c>
      <c r="L223" s="113">
        <v>151</v>
      </c>
      <c r="M223" s="113">
        <v>67</v>
      </c>
      <c r="N223" s="113">
        <v>183</v>
      </c>
      <c r="O223" s="113">
        <v>19</v>
      </c>
      <c r="P223" s="113">
        <v>185</v>
      </c>
      <c r="Q223" s="113">
        <v>212</v>
      </c>
      <c r="R223" s="113">
        <v>34</v>
      </c>
      <c r="S223" s="113">
        <v>48</v>
      </c>
      <c r="T223" s="113">
        <v>4</v>
      </c>
      <c r="U223" s="113">
        <v>16</v>
      </c>
      <c r="V223" s="113">
        <v>25</v>
      </c>
      <c r="W223" s="113">
        <v>238</v>
      </c>
      <c r="X223" s="113">
        <v>3</v>
      </c>
      <c r="Y223" s="113">
        <v>24</v>
      </c>
      <c r="Z223" s="113">
        <v>8</v>
      </c>
      <c r="AA223" s="113">
        <v>1118</v>
      </c>
      <c r="AB223" s="113">
        <v>69</v>
      </c>
      <c r="AC223" s="113">
        <v>126</v>
      </c>
      <c r="AD223" s="113">
        <v>27</v>
      </c>
      <c r="AE223" s="79"/>
      <c r="AF223" s="79"/>
      <c r="AG223" s="82" t="s">
        <v>366</v>
      </c>
      <c r="AH223" s="80">
        <f t="shared" si="97"/>
        <v>10.805500982318271</v>
      </c>
      <c r="AI223" s="80">
        <f t="shared" si="98"/>
        <v>53.045186640471513</v>
      </c>
      <c r="AJ223" s="80">
        <f t="shared" si="99"/>
        <v>122.78978388998036</v>
      </c>
      <c r="AK223" s="80">
        <f t="shared" si="100"/>
        <v>18.860510805500983</v>
      </c>
      <c r="AL223" s="80">
        <f t="shared" si="101"/>
        <v>41.846758349705304</v>
      </c>
      <c r="AM223" s="80">
        <f t="shared" si="102"/>
        <v>29.666011787819254</v>
      </c>
      <c r="AN223" s="80">
        <f t="shared" si="103"/>
        <v>13.163064833005894</v>
      </c>
      <c r="AO223" s="80">
        <f t="shared" si="104"/>
        <v>35.952848722986246</v>
      </c>
      <c r="AP223" s="80">
        <f t="shared" si="105"/>
        <v>3.7328094302554025</v>
      </c>
      <c r="AQ223" s="80">
        <f t="shared" si="106"/>
        <v>36.345776031434184</v>
      </c>
      <c r="AR223" s="80">
        <f t="shared" si="107"/>
        <v>41.650294695481335</v>
      </c>
      <c r="AS223" s="80">
        <f t="shared" si="108"/>
        <v>6.6797642436149314</v>
      </c>
      <c r="AT223" s="80">
        <f t="shared" si="109"/>
        <v>9.4302554027504915</v>
      </c>
      <c r="AU223" s="80">
        <f t="shared" si="110"/>
        <v>0.78585461689587421</v>
      </c>
      <c r="AV223" s="80">
        <f t="shared" si="111"/>
        <v>3.1434184675834969</v>
      </c>
      <c r="AW223" s="80">
        <f t="shared" si="112"/>
        <v>4.9115913555992137</v>
      </c>
      <c r="AX223" s="80">
        <f t="shared" si="113"/>
        <v>46.758349705304518</v>
      </c>
      <c r="AY223" s="80">
        <f t="shared" si="114"/>
        <v>0.58939096267190572</v>
      </c>
      <c r="AZ223" s="80">
        <f t="shared" si="115"/>
        <v>4.7151277013752457</v>
      </c>
      <c r="BA223" s="80">
        <f t="shared" si="116"/>
        <v>1.5717092337917484</v>
      </c>
      <c r="BB223" s="80">
        <f t="shared" si="117"/>
        <v>219.64636542239685</v>
      </c>
      <c r="BC223" s="80">
        <f t="shared" si="93"/>
        <v>13.55599214145383</v>
      </c>
      <c r="BD223" s="80">
        <f t="shared" si="94"/>
        <v>24.754420432220041</v>
      </c>
      <c r="BE223" s="80">
        <f t="shared" si="95"/>
        <v>5.3045186640471504</v>
      </c>
      <c r="BF223" s="81"/>
      <c r="BG223" s="81"/>
      <c r="BH223" s="82" t="s">
        <v>366</v>
      </c>
      <c r="BI223" s="80">
        <f t="shared" si="118"/>
        <v>53.807106598984774</v>
      </c>
      <c r="BJ223" s="80">
        <f t="shared" si="118"/>
        <v>8.7923454874579789</v>
      </c>
      <c r="BK223" s="80">
        <f t="shared" si="119"/>
        <v>47.840703387638996</v>
      </c>
      <c r="BL223" s="80">
        <f t="shared" si="120"/>
        <v>39.048357900181017</v>
      </c>
      <c r="BM223" s="80">
        <f t="shared" si="121"/>
        <v>59.574468085106389</v>
      </c>
      <c r="BN223" s="80">
        <f t="shared" si="122"/>
        <v>4.137574347039048</v>
      </c>
      <c r="BO223" s="80">
        <f t="shared" si="123"/>
        <v>1.7431725740848345</v>
      </c>
      <c r="BP223" s="80">
        <f t="shared" si="96"/>
        <v>6.7584480600750938</v>
      </c>
    </row>
    <row r="224" spans="1:68" s="76" customFormat="1" x14ac:dyDescent="0.25">
      <c r="A224" s="82" t="s">
        <v>367</v>
      </c>
      <c r="B224" s="113">
        <v>11695</v>
      </c>
      <c r="C224" s="113">
        <v>9176</v>
      </c>
      <c r="D224" s="113">
        <v>9020</v>
      </c>
      <c r="E224" s="113">
        <v>8848</v>
      </c>
      <c r="F224" s="113">
        <v>3321</v>
      </c>
      <c r="G224" s="113">
        <v>149</v>
      </c>
      <c r="H224" s="113">
        <v>596</v>
      </c>
      <c r="I224" s="113">
        <v>1414</v>
      </c>
      <c r="J224" s="113">
        <v>198</v>
      </c>
      <c r="K224" s="113">
        <v>428</v>
      </c>
      <c r="L224" s="113">
        <v>344</v>
      </c>
      <c r="M224" s="113">
        <v>216</v>
      </c>
      <c r="N224" s="113">
        <v>326</v>
      </c>
      <c r="O224" s="113">
        <v>56</v>
      </c>
      <c r="P224" s="113">
        <v>878</v>
      </c>
      <c r="Q224" s="113">
        <v>458</v>
      </c>
      <c r="R224" s="113">
        <v>95</v>
      </c>
      <c r="S224" s="113">
        <v>73</v>
      </c>
      <c r="T224" s="113">
        <v>5</v>
      </c>
      <c r="U224" s="113">
        <v>48</v>
      </c>
      <c r="V224" s="113">
        <v>76</v>
      </c>
      <c r="W224" s="113">
        <v>903</v>
      </c>
      <c r="X224" s="113">
        <v>14</v>
      </c>
      <c r="Y224" s="113">
        <v>85</v>
      </c>
      <c r="Z224" s="113">
        <v>25</v>
      </c>
      <c r="AA224" s="113">
        <v>2445</v>
      </c>
      <c r="AB224" s="113">
        <v>229</v>
      </c>
      <c r="AC224" s="113">
        <v>277</v>
      </c>
      <c r="AD224" s="113">
        <v>46</v>
      </c>
      <c r="AE224" s="79"/>
      <c r="AF224" s="79"/>
      <c r="AG224" s="82" t="s">
        <v>367</v>
      </c>
      <c r="AH224" s="80">
        <f t="shared" si="97"/>
        <v>12.740487387772552</v>
      </c>
      <c r="AI224" s="80">
        <f t="shared" si="98"/>
        <v>50.961949551090207</v>
      </c>
      <c r="AJ224" s="80">
        <f t="shared" si="99"/>
        <v>120.90637024369389</v>
      </c>
      <c r="AK224" s="80">
        <f t="shared" si="100"/>
        <v>16.930312099187688</v>
      </c>
      <c r="AL224" s="80">
        <f t="shared" si="101"/>
        <v>36.596836254809752</v>
      </c>
      <c r="AM224" s="80">
        <f t="shared" si="102"/>
        <v>29.414279606669517</v>
      </c>
      <c r="AN224" s="80">
        <f t="shared" si="103"/>
        <v>18.469431380932022</v>
      </c>
      <c r="AO224" s="80">
        <f t="shared" si="104"/>
        <v>27.875160324925179</v>
      </c>
      <c r="AP224" s="80">
        <f t="shared" si="105"/>
        <v>4.7883710987601544</v>
      </c>
      <c r="AQ224" s="80">
        <f t="shared" si="106"/>
        <v>75.074818298418123</v>
      </c>
      <c r="AR224" s="80">
        <f t="shared" si="107"/>
        <v>39.162035057716977</v>
      </c>
      <c r="AS224" s="80">
        <f t="shared" si="108"/>
        <v>8.1231295425395462</v>
      </c>
      <c r="AT224" s="80">
        <f t="shared" si="109"/>
        <v>6.2419837537409144</v>
      </c>
      <c r="AU224" s="80">
        <f t="shared" si="110"/>
        <v>0.42753313381787084</v>
      </c>
      <c r="AV224" s="80">
        <f t="shared" si="111"/>
        <v>4.1043180846515597</v>
      </c>
      <c r="AW224" s="80">
        <f t="shared" si="112"/>
        <v>6.4985036340316373</v>
      </c>
      <c r="AX224" s="80">
        <f t="shared" si="113"/>
        <v>77.212483967507481</v>
      </c>
      <c r="AY224" s="80">
        <f t="shared" si="114"/>
        <v>1.1970927746900386</v>
      </c>
      <c r="AZ224" s="80">
        <f t="shared" si="115"/>
        <v>7.2680632749038052</v>
      </c>
      <c r="BA224" s="80">
        <f t="shared" si="116"/>
        <v>2.1376656690893547</v>
      </c>
      <c r="BB224" s="80">
        <f t="shared" si="117"/>
        <v>209.06370243693885</v>
      </c>
      <c r="BC224" s="80">
        <f t="shared" si="93"/>
        <v>19.581017528858489</v>
      </c>
      <c r="BD224" s="80">
        <f t="shared" si="94"/>
        <v>23.685335613510048</v>
      </c>
      <c r="BE224" s="80">
        <f t="shared" si="95"/>
        <v>3.9333048311244116</v>
      </c>
      <c r="BF224" s="81"/>
      <c r="BG224" s="81"/>
      <c r="BH224" s="82" t="s">
        <v>367</v>
      </c>
      <c r="BI224" s="80">
        <f t="shared" si="118"/>
        <v>50.776053215077603</v>
      </c>
      <c r="BJ224" s="80">
        <f t="shared" si="118"/>
        <v>10.736889692585894</v>
      </c>
      <c r="BK224" s="80">
        <f t="shared" si="119"/>
        <v>99.231464737793843</v>
      </c>
      <c r="BL224" s="80">
        <f t="shared" si="120"/>
        <v>38.878842676311031</v>
      </c>
      <c r="BM224" s="80">
        <f t="shared" si="121"/>
        <v>98.408892763731473</v>
      </c>
      <c r="BN224" s="80">
        <f t="shared" si="122"/>
        <v>5.4249547920433994</v>
      </c>
      <c r="BO224" s="80">
        <f t="shared" si="123"/>
        <v>4.2155977115326708</v>
      </c>
      <c r="BP224" s="80">
        <f t="shared" si="96"/>
        <v>5.0130775937227554</v>
      </c>
    </row>
    <row r="225" spans="1:68" s="76" customFormat="1" x14ac:dyDescent="0.25">
      <c r="A225" s="82" t="s">
        <v>368</v>
      </c>
      <c r="B225" s="113">
        <v>5079</v>
      </c>
      <c r="C225" s="113">
        <v>4074</v>
      </c>
      <c r="D225" s="113">
        <v>4008</v>
      </c>
      <c r="E225" s="113">
        <v>3927</v>
      </c>
      <c r="F225" s="113">
        <v>1746</v>
      </c>
      <c r="G225" s="113">
        <v>71</v>
      </c>
      <c r="H225" s="113">
        <v>235</v>
      </c>
      <c r="I225" s="113">
        <v>966</v>
      </c>
      <c r="J225" s="113">
        <v>161</v>
      </c>
      <c r="K225" s="113">
        <v>180</v>
      </c>
      <c r="L225" s="113">
        <v>192</v>
      </c>
      <c r="M225" s="113">
        <v>104</v>
      </c>
      <c r="N225" s="113">
        <v>63</v>
      </c>
      <c r="O225" s="113">
        <v>59</v>
      </c>
      <c r="P225" s="113">
        <v>204</v>
      </c>
      <c r="Q225" s="113">
        <v>268</v>
      </c>
      <c r="R225" s="113">
        <v>35</v>
      </c>
      <c r="S225" s="113">
        <v>35</v>
      </c>
      <c r="T225" s="113">
        <v>19</v>
      </c>
      <c r="U225" s="113">
        <v>21</v>
      </c>
      <c r="V225" s="113">
        <v>38</v>
      </c>
      <c r="W225" s="113">
        <v>675</v>
      </c>
      <c r="X225" s="113">
        <v>25</v>
      </c>
      <c r="Y225" s="113">
        <v>34</v>
      </c>
      <c r="Z225" s="113">
        <v>36</v>
      </c>
      <c r="AA225" s="113">
        <v>1350</v>
      </c>
      <c r="AB225" s="113">
        <v>108</v>
      </c>
      <c r="AC225" s="113">
        <v>173</v>
      </c>
      <c r="AD225" s="113">
        <v>32</v>
      </c>
      <c r="AE225" s="79"/>
      <c r="AF225" s="79"/>
      <c r="AG225" s="82" t="s">
        <v>368</v>
      </c>
      <c r="AH225" s="80">
        <f t="shared" si="97"/>
        <v>13.979129749950779</v>
      </c>
      <c r="AI225" s="80">
        <f t="shared" si="98"/>
        <v>46.268950580822995</v>
      </c>
      <c r="AJ225" s="80">
        <f t="shared" si="99"/>
        <v>190.19492025989368</v>
      </c>
      <c r="AK225" s="80">
        <f t="shared" si="100"/>
        <v>31.699153376648947</v>
      </c>
      <c r="AL225" s="80">
        <f t="shared" si="101"/>
        <v>35.440047253396344</v>
      </c>
      <c r="AM225" s="80">
        <f t="shared" si="102"/>
        <v>37.802717070289425</v>
      </c>
      <c r="AN225" s="80">
        <f t="shared" si="103"/>
        <v>20.476471746406773</v>
      </c>
      <c r="AO225" s="80">
        <f t="shared" si="104"/>
        <v>12.404016538688719</v>
      </c>
      <c r="AP225" s="80">
        <f t="shared" si="105"/>
        <v>11.616459933057689</v>
      </c>
      <c r="AQ225" s="80">
        <f t="shared" si="106"/>
        <v>40.165386887182521</v>
      </c>
      <c r="AR225" s="80">
        <f t="shared" si="107"/>
        <v>52.766292577278996</v>
      </c>
      <c r="AS225" s="80">
        <f t="shared" si="108"/>
        <v>6.8911202992715097</v>
      </c>
      <c r="AT225" s="80">
        <f t="shared" si="109"/>
        <v>6.8911202992715097</v>
      </c>
      <c r="AU225" s="80">
        <f t="shared" si="110"/>
        <v>3.7408938767473914</v>
      </c>
      <c r="AV225" s="80">
        <f t="shared" si="111"/>
        <v>4.134672179562906</v>
      </c>
      <c r="AW225" s="80">
        <f t="shared" si="112"/>
        <v>7.4817877534947828</v>
      </c>
      <c r="AX225" s="80">
        <f t="shared" si="113"/>
        <v>132.90017720023627</v>
      </c>
      <c r="AY225" s="80">
        <f t="shared" si="114"/>
        <v>4.9222287851939361</v>
      </c>
      <c r="AZ225" s="80">
        <f t="shared" si="115"/>
        <v>6.6942311478637526</v>
      </c>
      <c r="BA225" s="80">
        <f t="shared" si="116"/>
        <v>7.0880094506792677</v>
      </c>
      <c r="BB225" s="80">
        <f t="shared" si="117"/>
        <v>265.80035440047254</v>
      </c>
      <c r="BC225" s="80">
        <f t="shared" si="93"/>
        <v>21.264028352037801</v>
      </c>
      <c r="BD225" s="80">
        <f t="shared" si="94"/>
        <v>34.061823193542033</v>
      </c>
      <c r="BE225" s="80">
        <f t="shared" si="95"/>
        <v>6.3004528450482375</v>
      </c>
      <c r="BF225" s="81"/>
      <c r="BG225" s="81"/>
      <c r="BH225" s="82" t="s">
        <v>368</v>
      </c>
      <c r="BI225" s="80">
        <f t="shared" si="118"/>
        <v>66.866267465069868</v>
      </c>
      <c r="BJ225" s="80">
        <f t="shared" si="118"/>
        <v>8.9126559714795004</v>
      </c>
      <c r="BK225" s="80">
        <f t="shared" si="119"/>
        <v>51.948051948051955</v>
      </c>
      <c r="BL225" s="80">
        <f t="shared" si="120"/>
        <v>48.892284186401831</v>
      </c>
      <c r="BM225" s="80">
        <f t="shared" si="121"/>
        <v>165.68483063328424</v>
      </c>
      <c r="BN225" s="80">
        <f t="shared" si="122"/>
        <v>5.3475935828877006</v>
      </c>
      <c r="BO225" s="80">
        <f t="shared" si="123"/>
        <v>14.318442153493699</v>
      </c>
      <c r="BP225" s="80">
        <f t="shared" si="96"/>
        <v>7.8546882670594007</v>
      </c>
    </row>
    <row r="226" spans="1:68" s="76" customFormat="1" x14ac:dyDescent="0.25">
      <c r="A226" s="82" t="s">
        <v>369</v>
      </c>
      <c r="B226" s="113">
        <v>4346</v>
      </c>
      <c r="C226" s="113">
        <v>3450</v>
      </c>
      <c r="D226" s="113">
        <v>3406</v>
      </c>
      <c r="E226" s="113">
        <v>3353</v>
      </c>
      <c r="F226" s="113">
        <v>1539</v>
      </c>
      <c r="G226" s="113">
        <v>70</v>
      </c>
      <c r="H226" s="113">
        <v>172</v>
      </c>
      <c r="I226" s="113">
        <v>587</v>
      </c>
      <c r="J226" s="113">
        <v>97</v>
      </c>
      <c r="K226" s="113">
        <v>172</v>
      </c>
      <c r="L226" s="113">
        <v>224</v>
      </c>
      <c r="M226" s="113">
        <v>40</v>
      </c>
      <c r="N226" s="113">
        <v>104</v>
      </c>
      <c r="O226" s="113">
        <v>23</v>
      </c>
      <c r="P226" s="113">
        <v>335</v>
      </c>
      <c r="Q226" s="113">
        <v>191</v>
      </c>
      <c r="R226" s="113">
        <v>23</v>
      </c>
      <c r="S226" s="113">
        <v>37</v>
      </c>
      <c r="T226" s="113">
        <v>26</v>
      </c>
      <c r="U226" s="113">
        <v>11</v>
      </c>
      <c r="V226" s="113">
        <v>23</v>
      </c>
      <c r="W226" s="113">
        <v>366</v>
      </c>
      <c r="X226" s="113">
        <v>9</v>
      </c>
      <c r="Y226" s="113">
        <v>12</v>
      </c>
      <c r="Z226" s="113">
        <v>4</v>
      </c>
      <c r="AA226" s="113">
        <v>956</v>
      </c>
      <c r="AB226" s="113">
        <v>73</v>
      </c>
      <c r="AC226" s="113">
        <v>121</v>
      </c>
      <c r="AD226" s="113">
        <v>17</v>
      </c>
      <c r="AE226" s="79"/>
      <c r="AF226" s="79"/>
      <c r="AG226" s="82" t="s">
        <v>369</v>
      </c>
      <c r="AH226" s="80">
        <f t="shared" si="97"/>
        <v>16.106764841233318</v>
      </c>
      <c r="AI226" s="80">
        <f t="shared" si="98"/>
        <v>39.576622181316154</v>
      </c>
      <c r="AJ226" s="80">
        <f t="shared" si="99"/>
        <v>135.06672802577083</v>
      </c>
      <c r="AK226" s="80">
        <f t="shared" si="100"/>
        <v>22.319374137137601</v>
      </c>
      <c r="AL226" s="80">
        <f t="shared" si="101"/>
        <v>39.576622181316154</v>
      </c>
      <c r="AM226" s="80">
        <f t="shared" si="102"/>
        <v>51.54164749194662</v>
      </c>
      <c r="AN226" s="80">
        <f t="shared" si="103"/>
        <v>9.2038656235618959</v>
      </c>
      <c r="AO226" s="80">
        <f t="shared" si="104"/>
        <v>23.930050621260929</v>
      </c>
      <c r="AP226" s="80">
        <f t="shared" si="105"/>
        <v>5.2922227335480905</v>
      </c>
      <c r="AQ226" s="80">
        <f t="shared" si="106"/>
        <v>77.082374597330869</v>
      </c>
      <c r="AR226" s="80">
        <f t="shared" si="107"/>
        <v>43.948458352508055</v>
      </c>
      <c r="AS226" s="80">
        <f t="shared" si="108"/>
        <v>5.2922227335480905</v>
      </c>
      <c r="AT226" s="80">
        <f t="shared" si="109"/>
        <v>8.5135757017947533</v>
      </c>
      <c r="AU226" s="80">
        <f t="shared" si="110"/>
        <v>5.9825126553152321</v>
      </c>
      <c r="AV226" s="80">
        <f t="shared" si="111"/>
        <v>2.5310630464795212</v>
      </c>
      <c r="AW226" s="80">
        <f t="shared" si="112"/>
        <v>5.2922227335480905</v>
      </c>
      <c r="AX226" s="80">
        <f t="shared" si="113"/>
        <v>84.215370455591355</v>
      </c>
      <c r="AY226" s="80">
        <f t="shared" si="114"/>
        <v>2.0708697653014267</v>
      </c>
      <c r="AZ226" s="80">
        <f t="shared" si="115"/>
        <v>2.7611596870685688</v>
      </c>
      <c r="BA226" s="80">
        <f t="shared" si="116"/>
        <v>0.92038656235618965</v>
      </c>
      <c r="BB226" s="80">
        <f t="shared" si="117"/>
        <v>219.97238840312932</v>
      </c>
      <c r="BC226" s="80">
        <f t="shared" si="93"/>
        <v>16.79705476300046</v>
      </c>
      <c r="BD226" s="80">
        <f t="shared" si="94"/>
        <v>27.841693511274734</v>
      </c>
      <c r="BE226" s="80">
        <f t="shared" si="95"/>
        <v>3.9116428900138054</v>
      </c>
      <c r="BF226" s="81"/>
      <c r="BG226" s="81"/>
      <c r="BH226" s="82" t="s">
        <v>369</v>
      </c>
      <c r="BI226" s="80">
        <f t="shared" si="118"/>
        <v>56.077510275983556</v>
      </c>
      <c r="BJ226" s="80">
        <f t="shared" si="118"/>
        <v>6.8595287801968388</v>
      </c>
      <c r="BK226" s="80">
        <f t="shared" si="119"/>
        <v>99.910527885475688</v>
      </c>
      <c r="BL226" s="80">
        <f t="shared" si="120"/>
        <v>66.805845511482246</v>
      </c>
      <c r="BM226" s="80">
        <f t="shared" si="121"/>
        <v>106.08695652173914</v>
      </c>
      <c r="BN226" s="80">
        <f t="shared" si="122"/>
        <v>3.2806441992245747</v>
      </c>
      <c r="BO226" s="80">
        <f t="shared" si="123"/>
        <v>5.8479532163742682</v>
      </c>
      <c r="BP226" s="80">
        <f t="shared" si="96"/>
        <v>4.9275362318840576</v>
      </c>
    </row>
    <row r="227" spans="1:68" s="76" customFormat="1" x14ac:dyDescent="0.25">
      <c r="A227" s="82" t="s">
        <v>370</v>
      </c>
      <c r="B227" s="113">
        <v>3126</v>
      </c>
      <c r="C227" s="113">
        <v>2402</v>
      </c>
      <c r="D227" s="113">
        <v>2356</v>
      </c>
      <c r="E227" s="113">
        <v>2304</v>
      </c>
      <c r="F227" s="113">
        <v>868</v>
      </c>
      <c r="G227" s="113">
        <v>49</v>
      </c>
      <c r="H227" s="113">
        <v>219</v>
      </c>
      <c r="I227" s="113">
        <v>395</v>
      </c>
      <c r="J227" s="113">
        <v>60</v>
      </c>
      <c r="K227" s="113">
        <v>89</v>
      </c>
      <c r="L227" s="113">
        <v>140</v>
      </c>
      <c r="M227" s="113">
        <v>43</v>
      </c>
      <c r="N227" s="113">
        <v>72</v>
      </c>
      <c r="O227" s="113">
        <v>27</v>
      </c>
      <c r="P227" s="113">
        <v>127</v>
      </c>
      <c r="Q227" s="113">
        <v>116</v>
      </c>
      <c r="R227" s="113">
        <v>29</v>
      </c>
      <c r="S227" s="113">
        <v>29</v>
      </c>
      <c r="T227" s="113">
        <v>10</v>
      </c>
      <c r="U227" s="113">
        <v>17</v>
      </c>
      <c r="V227" s="113">
        <v>29</v>
      </c>
      <c r="W227" s="113">
        <v>260</v>
      </c>
      <c r="X227" s="113">
        <v>15</v>
      </c>
      <c r="Y227" s="113">
        <v>17</v>
      </c>
      <c r="Z227" s="113">
        <v>28</v>
      </c>
      <c r="AA227" s="113">
        <v>714</v>
      </c>
      <c r="AB227" s="113">
        <v>44</v>
      </c>
      <c r="AC227" s="113">
        <v>105</v>
      </c>
      <c r="AD227" s="113">
        <v>16</v>
      </c>
      <c r="AE227" s="79"/>
      <c r="AF227" s="79"/>
      <c r="AG227" s="82" t="s">
        <v>370</v>
      </c>
      <c r="AH227" s="80">
        <f t="shared" si="97"/>
        <v>15.674984005118363</v>
      </c>
      <c r="AI227" s="80">
        <f t="shared" si="98"/>
        <v>70.057581573896357</v>
      </c>
      <c r="AJ227" s="80">
        <f t="shared" si="99"/>
        <v>126.35956493921945</v>
      </c>
      <c r="AK227" s="80">
        <f t="shared" si="100"/>
        <v>19.193857965451055</v>
      </c>
      <c r="AL227" s="80">
        <f t="shared" si="101"/>
        <v>28.470889315419065</v>
      </c>
      <c r="AM227" s="80">
        <f t="shared" si="102"/>
        <v>44.785668586052466</v>
      </c>
      <c r="AN227" s="80">
        <f t="shared" si="103"/>
        <v>13.755598208573257</v>
      </c>
      <c r="AO227" s="80">
        <f t="shared" si="104"/>
        <v>23.032629558541267</v>
      </c>
      <c r="AP227" s="80">
        <f t="shared" si="105"/>
        <v>8.6372360844529759</v>
      </c>
      <c r="AQ227" s="80">
        <f t="shared" si="106"/>
        <v>40.626999360204728</v>
      </c>
      <c r="AR227" s="80">
        <f t="shared" si="107"/>
        <v>37.108125399872044</v>
      </c>
      <c r="AS227" s="80">
        <f t="shared" si="108"/>
        <v>9.277031349968011</v>
      </c>
      <c r="AT227" s="80">
        <f t="shared" si="109"/>
        <v>9.277031349968011</v>
      </c>
      <c r="AU227" s="80">
        <f t="shared" si="110"/>
        <v>3.1989763275751759</v>
      </c>
      <c r="AV227" s="80">
        <f t="shared" si="111"/>
        <v>5.4382597568777991</v>
      </c>
      <c r="AW227" s="80">
        <f t="shared" si="112"/>
        <v>9.277031349968011</v>
      </c>
      <c r="AX227" s="80">
        <f t="shared" si="113"/>
        <v>83.173384516954584</v>
      </c>
      <c r="AY227" s="80">
        <f t="shared" si="114"/>
        <v>4.7984644913627639</v>
      </c>
      <c r="AZ227" s="80">
        <f t="shared" si="115"/>
        <v>5.4382597568777991</v>
      </c>
      <c r="BA227" s="80">
        <f t="shared" si="116"/>
        <v>8.9571337172104926</v>
      </c>
      <c r="BB227" s="80">
        <f t="shared" si="117"/>
        <v>228.40690978886758</v>
      </c>
      <c r="BC227" s="80">
        <f t="shared" si="93"/>
        <v>14.075495841330774</v>
      </c>
      <c r="BD227" s="80">
        <f t="shared" si="94"/>
        <v>33.589251439539353</v>
      </c>
      <c r="BE227" s="80">
        <f t="shared" si="95"/>
        <v>5.1183621241202815</v>
      </c>
      <c r="BF227" s="81"/>
      <c r="BG227" s="81"/>
      <c r="BH227" s="82" t="s">
        <v>370</v>
      </c>
      <c r="BI227" s="80">
        <f t="shared" si="118"/>
        <v>49.235993208828525</v>
      </c>
      <c r="BJ227" s="80">
        <f t="shared" si="118"/>
        <v>12.586805555555555</v>
      </c>
      <c r="BK227" s="80">
        <f t="shared" si="119"/>
        <v>55.121527777777779</v>
      </c>
      <c r="BL227" s="80">
        <f t="shared" si="120"/>
        <v>60.763888888888886</v>
      </c>
      <c r="BM227" s="80">
        <f t="shared" si="121"/>
        <v>108.24313072439634</v>
      </c>
      <c r="BN227" s="80">
        <f t="shared" si="122"/>
        <v>7.3784722222222223</v>
      </c>
      <c r="BO227" s="80">
        <f t="shared" si="123"/>
        <v>17.281105990783413</v>
      </c>
      <c r="BP227" s="80">
        <f t="shared" si="96"/>
        <v>6.6611157368859288</v>
      </c>
    </row>
    <row r="228" spans="1:68" s="76" customFormat="1" x14ac:dyDescent="0.25">
      <c r="A228" s="82" t="s">
        <v>371</v>
      </c>
      <c r="B228" s="113">
        <v>9328</v>
      </c>
      <c r="C228" s="113">
        <v>7606</v>
      </c>
      <c r="D228" s="113">
        <v>7501</v>
      </c>
      <c r="E228" s="113">
        <v>7406</v>
      </c>
      <c r="F228" s="113">
        <v>3421</v>
      </c>
      <c r="G228" s="113">
        <v>159</v>
      </c>
      <c r="H228" s="113">
        <v>487</v>
      </c>
      <c r="I228" s="113">
        <v>1353</v>
      </c>
      <c r="J228" s="113">
        <v>210</v>
      </c>
      <c r="K228" s="113">
        <v>383</v>
      </c>
      <c r="L228" s="113">
        <v>400</v>
      </c>
      <c r="M228" s="113">
        <v>193</v>
      </c>
      <c r="N228" s="113">
        <v>296</v>
      </c>
      <c r="O228" s="113">
        <v>55</v>
      </c>
      <c r="P228" s="113">
        <v>175</v>
      </c>
      <c r="Q228" s="113">
        <v>474</v>
      </c>
      <c r="R228" s="113">
        <v>66</v>
      </c>
      <c r="S228" s="113">
        <v>78</v>
      </c>
      <c r="T228" s="113">
        <v>6</v>
      </c>
      <c r="U228" s="113">
        <v>44</v>
      </c>
      <c r="V228" s="113">
        <v>94</v>
      </c>
      <c r="W228" s="113">
        <v>877</v>
      </c>
      <c r="X228" s="113">
        <v>12</v>
      </c>
      <c r="Y228" s="113">
        <v>51</v>
      </c>
      <c r="Z228" s="113">
        <v>27</v>
      </c>
      <c r="AA228" s="113">
        <v>2335</v>
      </c>
      <c r="AB228" s="113">
        <v>192</v>
      </c>
      <c r="AC228" s="113">
        <v>334</v>
      </c>
      <c r="AD228" s="113">
        <v>47</v>
      </c>
      <c r="AE228" s="79"/>
      <c r="AF228" s="79"/>
      <c r="AG228" s="82" t="s">
        <v>371</v>
      </c>
      <c r="AH228" s="80">
        <f t="shared" si="97"/>
        <v>17.045454545454543</v>
      </c>
      <c r="AI228" s="80">
        <f t="shared" si="98"/>
        <v>52.208404802744425</v>
      </c>
      <c r="AJ228" s="80">
        <f t="shared" si="99"/>
        <v>145.04716981132077</v>
      </c>
      <c r="AK228" s="80">
        <f t="shared" si="100"/>
        <v>22.51286449399657</v>
      </c>
      <c r="AL228" s="80">
        <f t="shared" si="101"/>
        <v>41.059176672384218</v>
      </c>
      <c r="AM228" s="80">
        <f t="shared" si="102"/>
        <v>42.881646655231556</v>
      </c>
      <c r="AN228" s="80">
        <f t="shared" si="103"/>
        <v>20.690394511149229</v>
      </c>
      <c r="AO228" s="80">
        <f t="shared" si="104"/>
        <v>31.732418524871353</v>
      </c>
      <c r="AP228" s="80">
        <f t="shared" si="105"/>
        <v>5.8962264150943398</v>
      </c>
      <c r="AQ228" s="80">
        <f t="shared" si="106"/>
        <v>18.760720411663808</v>
      </c>
      <c r="AR228" s="80">
        <f t="shared" si="107"/>
        <v>50.8147512864494</v>
      </c>
      <c r="AS228" s="80">
        <f t="shared" si="108"/>
        <v>7.0754716981132075</v>
      </c>
      <c r="AT228" s="80">
        <f t="shared" si="109"/>
        <v>8.3619210977701552</v>
      </c>
      <c r="AU228" s="80">
        <f t="shared" si="110"/>
        <v>0.64322469982847341</v>
      </c>
      <c r="AV228" s="80">
        <f t="shared" si="111"/>
        <v>4.7169811320754711</v>
      </c>
      <c r="AW228" s="80">
        <f t="shared" si="112"/>
        <v>10.077186963979416</v>
      </c>
      <c r="AX228" s="80">
        <f t="shared" si="113"/>
        <v>94.018010291595189</v>
      </c>
      <c r="AY228" s="80">
        <f t="shared" si="114"/>
        <v>1.2864493996569468</v>
      </c>
      <c r="AZ228" s="80">
        <f t="shared" si="115"/>
        <v>5.4674099485420236</v>
      </c>
      <c r="BA228" s="80">
        <f t="shared" si="116"/>
        <v>2.8945111492281304</v>
      </c>
      <c r="BB228" s="80">
        <f t="shared" si="117"/>
        <v>250.32161234991423</v>
      </c>
      <c r="BC228" s="80">
        <f t="shared" si="93"/>
        <v>20.583190394511149</v>
      </c>
      <c r="BD228" s="80">
        <f t="shared" si="94"/>
        <v>35.806174957118351</v>
      </c>
      <c r="BE228" s="80">
        <f t="shared" si="95"/>
        <v>5.0385934819897082</v>
      </c>
      <c r="BF228" s="81"/>
      <c r="BG228" s="81"/>
      <c r="BH228" s="82" t="s">
        <v>371</v>
      </c>
      <c r="BI228" s="80">
        <f t="shared" si="118"/>
        <v>63.191574456739104</v>
      </c>
      <c r="BJ228" s="80">
        <f t="shared" si="118"/>
        <v>8.9116932217121256</v>
      </c>
      <c r="BK228" s="80">
        <f t="shared" si="119"/>
        <v>23.629489603024574</v>
      </c>
      <c r="BL228" s="80">
        <f t="shared" si="120"/>
        <v>54.010261949770452</v>
      </c>
      <c r="BM228" s="80">
        <f t="shared" si="121"/>
        <v>115.30370759926375</v>
      </c>
      <c r="BN228" s="80">
        <f t="shared" si="122"/>
        <v>5.9411288144747498</v>
      </c>
      <c r="BO228" s="80">
        <f t="shared" si="123"/>
        <v>3.5077462730195847</v>
      </c>
      <c r="BP228" s="80">
        <f t="shared" si="96"/>
        <v>6.1793321062319215</v>
      </c>
    </row>
    <row r="229" spans="1:68" s="76" customFormat="1" x14ac:dyDescent="0.25">
      <c r="A229" s="82" t="s">
        <v>372</v>
      </c>
      <c r="B229" s="113">
        <v>4608</v>
      </c>
      <c r="C229" s="113">
        <v>3743</v>
      </c>
      <c r="D229" s="113">
        <v>3698</v>
      </c>
      <c r="E229" s="113">
        <v>3646</v>
      </c>
      <c r="F229" s="113">
        <v>1745</v>
      </c>
      <c r="G229" s="113">
        <v>114</v>
      </c>
      <c r="H229" s="113">
        <v>247</v>
      </c>
      <c r="I229" s="113">
        <v>843</v>
      </c>
      <c r="J229" s="113">
        <v>109</v>
      </c>
      <c r="K229" s="113">
        <v>242</v>
      </c>
      <c r="L229" s="113">
        <v>233</v>
      </c>
      <c r="M229" s="113">
        <v>55</v>
      </c>
      <c r="N229" s="113">
        <v>162</v>
      </c>
      <c r="O229" s="113">
        <v>45</v>
      </c>
      <c r="P229" s="113">
        <v>457</v>
      </c>
      <c r="Q229" s="113">
        <v>271</v>
      </c>
      <c r="R229" s="113">
        <v>33</v>
      </c>
      <c r="S229" s="113">
        <v>54</v>
      </c>
      <c r="T229" s="113">
        <v>7</v>
      </c>
      <c r="U229" s="113">
        <v>16</v>
      </c>
      <c r="V229" s="113">
        <v>34</v>
      </c>
      <c r="W229" s="113">
        <v>339</v>
      </c>
      <c r="X229" s="113">
        <v>15</v>
      </c>
      <c r="Y229" s="113">
        <v>34</v>
      </c>
      <c r="Z229" s="113">
        <v>10</v>
      </c>
      <c r="AA229" s="113">
        <v>1281</v>
      </c>
      <c r="AB229" s="113">
        <v>102</v>
      </c>
      <c r="AC229" s="113">
        <v>160</v>
      </c>
      <c r="AD229" s="113">
        <v>28</v>
      </c>
      <c r="AE229" s="79"/>
      <c r="AF229" s="79"/>
      <c r="AG229" s="82" t="s">
        <v>372</v>
      </c>
      <c r="AH229" s="80">
        <f t="shared" si="97"/>
        <v>24.739583333333332</v>
      </c>
      <c r="AI229" s="80">
        <f t="shared" si="98"/>
        <v>53.60243055555555</v>
      </c>
      <c r="AJ229" s="80">
        <f t="shared" si="99"/>
        <v>182.94270833333334</v>
      </c>
      <c r="AK229" s="80">
        <f t="shared" si="100"/>
        <v>23.654513888888889</v>
      </c>
      <c r="AL229" s="80">
        <f t="shared" si="101"/>
        <v>52.517361111111114</v>
      </c>
      <c r="AM229" s="80">
        <f t="shared" si="102"/>
        <v>50.564236111111114</v>
      </c>
      <c r="AN229" s="80">
        <f t="shared" si="103"/>
        <v>11.935763888888888</v>
      </c>
      <c r="AO229" s="80">
        <f t="shared" si="104"/>
        <v>35.15625</v>
      </c>
      <c r="AP229" s="80">
        <f t="shared" si="105"/>
        <v>9.765625</v>
      </c>
      <c r="AQ229" s="80">
        <f t="shared" si="106"/>
        <v>99.175347222222229</v>
      </c>
      <c r="AR229" s="80">
        <f t="shared" si="107"/>
        <v>58.810763888888886</v>
      </c>
      <c r="AS229" s="80">
        <f t="shared" si="108"/>
        <v>7.161458333333333</v>
      </c>
      <c r="AT229" s="80">
        <f t="shared" si="109"/>
        <v>11.71875</v>
      </c>
      <c r="AU229" s="80">
        <f t="shared" si="110"/>
        <v>1.5190972222222223</v>
      </c>
      <c r="AV229" s="80">
        <f t="shared" si="111"/>
        <v>3.4722222222222219</v>
      </c>
      <c r="AW229" s="80">
        <f t="shared" si="112"/>
        <v>7.3784722222222223</v>
      </c>
      <c r="AX229" s="80">
        <f t="shared" si="113"/>
        <v>73.567708333333329</v>
      </c>
      <c r="AY229" s="80">
        <f t="shared" si="114"/>
        <v>3.2552083333333335</v>
      </c>
      <c r="AZ229" s="80">
        <f t="shared" si="115"/>
        <v>7.3784722222222223</v>
      </c>
      <c r="BA229" s="80">
        <f t="shared" si="116"/>
        <v>2.1701388888888888</v>
      </c>
      <c r="BB229" s="80">
        <f t="shared" si="117"/>
        <v>277.99479166666669</v>
      </c>
      <c r="BC229" s="80">
        <f t="shared" si="93"/>
        <v>22.135416666666668</v>
      </c>
      <c r="BD229" s="80">
        <f t="shared" si="94"/>
        <v>34.722222222222221</v>
      </c>
      <c r="BE229" s="80">
        <f t="shared" si="95"/>
        <v>6.0763888888888893</v>
      </c>
      <c r="BF229" s="81"/>
      <c r="BG229" s="81"/>
      <c r="BH229" s="82" t="s">
        <v>372</v>
      </c>
      <c r="BI229" s="80">
        <f t="shared" si="118"/>
        <v>73.28285559762034</v>
      </c>
      <c r="BJ229" s="80">
        <f t="shared" si="118"/>
        <v>9.0510148107515089</v>
      </c>
      <c r="BK229" s="80">
        <f t="shared" si="119"/>
        <v>125.34284147010422</v>
      </c>
      <c r="BL229" s="80">
        <f t="shared" si="120"/>
        <v>63.90565002742732</v>
      </c>
      <c r="BM229" s="80">
        <f t="shared" si="121"/>
        <v>90.56906224953245</v>
      </c>
      <c r="BN229" s="80">
        <f t="shared" si="122"/>
        <v>4.3883708173340645</v>
      </c>
      <c r="BO229" s="80">
        <f t="shared" si="123"/>
        <v>8.595988538681949</v>
      </c>
      <c r="BP229" s="80">
        <f t="shared" si="96"/>
        <v>7.4806305102858666</v>
      </c>
    </row>
    <row r="230" spans="1:68" s="76" customFormat="1" x14ac:dyDescent="0.25">
      <c r="A230" s="82" t="s">
        <v>373</v>
      </c>
      <c r="B230" s="113">
        <v>5024</v>
      </c>
      <c r="C230" s="113">
        <v>4035</v>
      </c>
      <c r="D230" s="113">
        <v>3974</v>
      </c>
      <c r="E230" s="113">
        <v>3917</v>
      </c>
      <c r="F230" s="113">
        <v>1603</v>
      </c>
      <c r="G230" s="113">
        <v>50</v>
      </c>
      <c r="H230" s="113">
        <v>237</v>
      </c>
      <c r="I230" s="113">
        <v>610</v>
      </c>
      <c r="J230" s="113">
        <v>101</v>
      </c>
      <c r="K230" s="113">
        <v>178</v>
      </c>
      <c r="L230" s="113">
        <v>128</v>
      </c>
      <c r="M230" s="113">
        <v>68</v>
      </c>
      <c r="N230" s="113">
        <v>94</v>
      </c>
      <c r="O230" s="113">
        <v>28</v>
      </c>
      <c r="P230" s="113">
        <v>318</v>
      </c>
      <c r="Q230" s="113">
        <v>205</v>
      </c>
      <c r="R230" s="113">
        <v>40</v>
      </c>
      <c r="S230" s="113">
        <v>48</v>
      </c>
      <c r="T230" s="113">
        <v>22</v>
      </c>
      <c r="U230" s="113">
        <v>29</v>
      </c>
      <c r="V230" s="113">
        <v>42</v>
      </c>
      <c r="W230" s="113">
        <v>470</v>
      </c>
      <c r="X230" s="113">
        <v>12</v>
      </c>
      <c r="Y230" s="113">
        <v>11</v>
      </c>
      <c r="Z230" s="113">
        <v>5</v>
      </c>
      <c r="AA230" s="113">
        <v>1053</v>
      </c>
      <c r="AB230" s="113">
        <v>85</v>
      </c>
      <c r="AC230" s="113">
        <v>129</v>
      </c>
      <c r="AD230" s="113">
        <v>16</v>
      </c>
      <c r="AE230" s="79"/>
      <c r="AF230" s="79"/>
      <c r="AG230" s="82" t="s">
        <v>373</v>
      </c>
      <c r="AH230" s="80">
        <f t="shared" si="97"/>
        <v>9.9522292993630561</v>
      </c>
      <c r="AI230" s="80">
        <f t="shared" si="98"/>
        <v>47.173566878980893</v>
      </c>
      <c r="AJ230" s="80">
        <f t="shared" si="99"/>
        <v>121.4171974522293</v>
      </c>
      <c r="AK230" s="80">
        <f t="shared" si="100"/>
        <v>20.103503184713375</v>
      </c>
      <c r="AL230" s="80">
        <f t="shared" si="101"/>
        <v>35.429936305732483</v>
      </c>
      <c r="AM230" s="80">
        <f t="shared" si="102"/>
        <v>25.477707006369428</v>
      </c>
      <c r="AN230" s="80">
        <f t="shared" si="103"/>
        <v>13.535031847133759</v>
      </c>
      <c r="AO230" s="80">
        <f t="shared" si="104"/>
        <v>18.710191082802549</v>
      </c>
      <c r="AP230" s="80">
        <f t="shared" si="105"/>
        <v>5.5732484076433115</v>
      </c>
      <c r="AQ230" s="80">
        <f t="shared" si="106"/>
        <v>63.296178343949045</v>
      </c>
      <c r="AR230" s="80">
        <f t="shared" si="107"/>
        <v>40.804140127388536</v>
      </c>
      <c r="AS230" s="80">
        <f t="shared" si="108"/>
        <v>7.9617834394904454</v>
      </c>
      <c r="AT230" s="80">
        <f t="shared" si="109"/>
        <v>9.5541401273885338</v>
      </c>
      <c r="AU230" s="80">
        <f t="shared" si="110"/>
        <v>4.3789808917197455</v>
      </c>
      <c r="AV230" s="80">
        <f t="shared" si="111"/>
        <v>5.7722929936305727</v>
      </c>
      <c r="AW230" s="80">
        <f t="shared" si="112"/>
        <v>8.3598726114649686</v>
      </c>
      <c r="AX230" s="80">
        <f t="shared" si="113"/>
        <v>93.550955414012734</v>
      </c>
      <c r="AY230" s="80">
        <f t="shared" si="114"/>
        <v>2.3885350318471334</v>
      </c>
      <c r="AZ230" s="80">
        <f t="shared" si="115"/>
        <v>2.1894904458598727</v>
      </c>
      <c r="BA230" s="80">
        <f t="shared" si="116"/>
        <v>0.99522292993630568</v>
      </c>
      <c r="BB230" s="80">
        <f t="shared" si="117"/>
        <v>209.59394904458597</v>
      </c>
      <c r="BC230" s="80">
        <f t="shared" si="93"/>
        <v>16.918789808917197</v>
      </c>
      <c r="BD230" s="80">
        <f t="shared" si="94"/>
        <v>25.676751592356688</v>
      </c>
      <c r="BE230" s="80">
        <f t="shared" si="95"/>
        <v>3.1847133757961785</v>
      </c>
      <c r="BF230" s="81"/>
      <c r="BG230" s="81"/>
      <c r="BH230" s="82" t="s">
        <v>373</v>
      </c>
      <c r="BI230" s="80">
        <f t="shared" si="118"/>
        <v>51.585304479114242</v>
      </c>
      <c r="BJ230" s="80">
        <f t="shared" si="118"/>
        <v>10.211896859841715</v>
      </c>
      <c r="BK230" s="80">
        <f t="shared" si="119"/>
        <v>81.184580035741632</v>
      </c>
      <c r="BL230" s="80">
        <f t="shared" si="120"/>
        <v>32.678069951493491</v>
      </c>
      <c r="BM230" s="80">
        <f t="shared" si="121"/>
        <v>116.48079306071871</v>
      </c>
      <c r="BN230" s="80">
        <f t="shared" si="122"/>
        <v>7.4036252233852435</v>
      </c>
      <c r="BO230" s="80">
        <f t="shared" si="123"/>
        <v>7.4859638178415473</v>
      </c>
      <c r="BP230" s="80">
        <f t="shared" si="96"/>
        <v>3.9653035935563818</v>
      </c>
    </row>
    <row r="231" spans="1:68" s="76" customFormat="1" x14ac:dyDescent="0.25">
      <c r="A231" s="82" t="s">
        <v>374</v>
      </c>
      <c r="B231" s="113">
        <v>8163</v>
      </c>
      <c r="C231" s="113">
        <v>6496</v>
      </c>
      <c r="D231" s="113">
        <v>6386</v>
      </c>
      <c r="E231" s="113">
        <v>6246</v>
      </c>
      <c r="F231" s="113">
        <v>2391</v>
      </c>
      <c r="G231" s="113">
        <v>124</v>
      </c>
      <c r="H231" s="113">
        <v>532</v>
      </c>
      <c r="I231" s="113">
        <v>995</v>
      </c>
      <c r="J231" s="113">
        <v>147</v>
      </c>
      <c r="K231" s="113">
        <v>253</v>
      </c>
      <c r="L231" s="113">
        <v>310</v>
      </c>
      <c r="M231" s="113">
        <v>189</v>
      </c>
      <c r="N231" s="113">
        <v>195</v>
      </c>
      <c r="O231" s="113">
        <v>39</v>
      </c>
      <c r="P231" s="113">
        <v>82</v>
      </c>
      <c r="Q231" s="113">
        <v>316</v>
      </c>
      <c r="R231" s="113">
        <v>55</v>
      </c>
      <c r="S231" s="113">
        <v>53</v>
      </c>
      <c r="T231" s="113">
        <v>5</v>
      </c>
      <c r="U231" s="113">
        <v>50</v>
      </c>
      <c r="V231" s="113">
        <v>61</v>
      </c>
      <c r="W231" s="113">
        <v>775</v>
      </c>
      <c r="X231" s="113">
        <v>23</v>
      </c>
      <c r="Y231" s="113">
        <v>36</v>
      </c>
      <c r="Z231" s="113">
        <v>3</v>
      </c>
      <c r="AA231" s="113">
        <v>1846</v>
      </c>
      <c r="AB231" s="113">
        <v>134</v>
      </c>
      <c r="AC231" s="113">
        <v>237</v>
      </c>
      <c r="AD231" s="113">
        <v>22</v>
      </c>
      <c r="AE231" s="79"/>
      <c r="AF231" s="79"/>
      <c r="AG231" s="82" t="s">
        <v>374</v>
      </c>
      <c r="AH231" s="80">
        <f t="shared" si="97"/>
        <v>15.190493691044958</v>
      </c>
      <c r="AI231" s="80">
        <f t="shared" si="98"/>
        <v>65.172118093838051</v>
      </c>
      <c r="AJ231" s="80">
        <f t="shared" si="99"/>
        <v>121.89146147249785</v>
      </c>
      <c r="AK231" s="80">
        <f t="shared" si="100"/>
        <v>18.00808526277104</v>
      </c>
      <c r="AL231" s="80">
        <f t="shared" si="101"/>
        <v>30.993507288986894</v>
      </c>
      <c r="AM231" s="80">
        <f t="shared" si="102"/>
        <v>37.976234227612402</v>
      </c>
      <c r="AN231" s="80">
        <f t="shared" si="103"/>
        <v>23.153252480705625</v>
      </c>
      <c r="AO231" s="80">
        <f t="shared" si="104"/>
        <v>23.888276368981991</v>
      </c>
      <c r="AP231" s="80">
        <f t="shared" si="105"/>
        <v>4.7776552737963982</v>
      </c>
      <c r="AQ231" s="80">
        <f t="shared" si="106"/>
        <v>10.045326473110375</v>
      </c>
      <c r="AR231" s="80">
        <f t="shared" si="107"/>
        <v>38.711258115888768</v>
      </c>
      <c r="AS231" s="80">
        <f t="shared" si="108"/>
        <v>6.7377189758667155</v>
      </c>
      <c r="AT231" s="80">
        <f t="shared" si="109"/>
        <v>6.4927110131079262</v>
      </c>
      <c r="AU231" s="80">
        <f t="shared" si="110"/>
        <v>0.61251990689697411</v>
      </c>
      <c r="AV231" s="80">
        <f t="shared" si="111"/>
        <v>6.1251990689697422</v>
      </c>
      <c r="AW231" s="80">
        <f t="shared" si="112"/>
        <v>7.4727428641430844</v>
      </c>
      <c r="AX231" s="80">
        <f t="shared" si="113"/>
        <v>94.940585569031001</v>
      </c>
      <c r="AY231" s="80">
        <f t="shared" si="114"/>
        <v>2.8175915717260809</v>
      </c>
      <c r="AZ231" s="80">
        <f t="shared" si="115"/>
        <v>4.4101433296582142</v>
      </c>
      <c r="BA231" s="80">
        <f t="shared" si="116"/>
        <v>0.3675119441381845</v>
      </c>
      <c r="BB231" s="80">
        <f t="shared" si="117"/>
        <v>226.14234962636283</v>
      </c>
      <c r="BC231" s="80">
        <f t="shared" si="93"/>
        <v>16.415533504838905</v>
      </c>
      <c r="BD231" s="80">
        <f t="shared" si="94"/>
        <v>29.033443586916572</v>
      </c>
      <c r="BE231" s="80">
        <f t="shared" si="95"/>
        <v>2.6950875903466862</v>
      </c>
      <c r="BF231" s="81"/>
      <c r="BG231" s="81"/>
      <c r="BH231" s="82" t="s">
        <v>374</v>
      </c>
      <c r="BI231" s="80">
        <f t="shared" si="118"/>
        <v>49.48324459755716</v>
      </c>
      <c r="BJ231" s="80">
        <f t="shared" si="118"/>
        <v>8.8056356067883446</v>
      </c>
      <c r="BK231" s="80">
        <f t="shared" si="119"/>
        <v>13.12840217739353</v>
      </c>
      <c r="BL231" s="80">
        <f t="shared" si="120"/>
        <v>49.631764329170672</v>
      </c>
      <c r="BM231" s="80">
        <f t="shared" si="121"/>
        <v>119.30418719211823</v>
      </c>
      <c r="BN231" s="80">
        <f t="shared" si="122"/>
        <v>8.0051232788984965</v>
      </c>
      <c r="BO231" s="80">
        <f t="shared" si="123"/>
        <v>9.6194061062317022</v>
      </c>
      <c r="BP231" s="80">
        <f t="shared" si="96"/>
        <v>3.3866995073891628</v>
      </c>
    </row>
    <row r="232" spans="1:68" s="76" customFormat="1" x14ac:dyDescent="0.25">
      <c r="A232" s="82" t="s">
        <v>375</v>
      </c>
      <c r="B232" s="113">
        <v>3195</v>
      </c>
      <c r="C232" s="113">
        <v>2481</v>
      </c>
      <c r="D232" s="113">
        <v>2431</v>
      </c>
      <c r="E232" s="113">
        <v>2385</v>
      </c>
      <c r="F232" s="113">
        <v>776</v>
      </c>
      <c r="G232" s="113">
        <v>15</v>
      </c>
      <c r="H232" s="113">
        <v>288</v>
      </c>
      <c r="I232" s="113">
        <v>416</v>
      </c>
      <c r="J232" s="113">
        <v>37</v>
      </c>
      <c r="K232" s="113">
        <v>97</v>
      </c>
      <c r="L232" s="113">
        <v>53</v>
      </c>
      <c r="M232" s="113">
        <v>100</v>
      </c>
      <c r="N232" s="113">
        <v>94</v>
      </c>
      <c r="O232" s="113">
        <v>9</v>
      </c>
      <c r="P232" s="113">
        <v>114</v>
      </c>
      <c r="Q232" s="113">
        <v>114</v>
      </c>
      <c r="R232" s="113">
        <v>32</v>
      </c>
      <c r="S232" s="113">
        <v>23</v>
      </c>
      <c r="T232" s="113">
        <v>5</v>
      </c>
      <c r="U232" s="113">
        <v>19</v>
      </c>
      <c r="V232" s="113">
        <v>26</v>
      </c>
      <c r="W232" s="113">
        <v>229</v>
      </c>
      <c r="X232" s="113">
        <v>2</v>
      </c>
      <c r="Y232" s="113">
        <v>15</v>
      </c>
      <c r="Z232" s="113">
        <v>2</v>
      </c>
      <c r="AA232" s="113">
        <v>756</v>
      </c>
      <c r="AB232" s="113">
        <v>45</v>
      </c>
      <c r="AC232" s="113">
        <v>88</v>
      </c>
      <c r="AD232" s="113">
        <v>14</v>
      </c>
      <c r="AE232" s="79"/>
      <c r="AF232" s="79"/>
      <c r="AG232" s="82" t="s">
        <v>375</v>
      </c>
      <c r="AH232" s="80">
        <f t="shared" si="97"/>
        <v>4.694835680751174</v>
      </c>
      <c r="AI232" s="80">
        <f t="shared" si="98"/>
        <v>90.140845070422543</v>
      </c>
      <c r="AJ232" s="80">
        <f t="shared" si="99"/>
        <v>130.20344287949922</v>
      </c>
      <c r="AK232" s="80">
        <f t="shared" si="100"/>
        <v>11.580594679186227</v>
      </c>
      <c r="AL232" s="80">
        <f t="shared" si="101"/>
        <v>30.359937402190923</v>
      </c>
      <c r="AM232" s="80">
        <f t="shared" si="102"/>
        <v>16.588419405320817</v>
      </c>
      <c r="AN232" s="80">
        <f t="shared" si="103"/>
        <v>31.298904538341159</v>
      </c>
      <c r="AO232" s="80">
        <f t="shared" si="104"/>
        <v>29.420970266040687</v>
      </c>
      <c r="AP232" s="80">
        <f t="shared" si="105"/>
        <v>2.8169014084507045</v>
      </c>
      <c r="AQ232" s="80">
        <f t="shared" si="106"/>
        <v>35.68075117370892</v>
      </c>
      <c r="AR232" s="80">
        <f t="shared" si="107"/>
        <v>35.68075117370892</v>
      </c>
      <c r="AS232" s="80">
        <f t="shared" si="108"/>
        <v>10.015649452269169</v>
      </c>
      <c r="AT232" s="80">
        <f t="shared" si="109"/>
        <v>7.1987480438184663</v>
      </c>
      <c r="AU232" s="80">
        <f t="shared" si="110"/>
        <v>1.5649452269170578</v>
      </c>
      <c r="AV232" s="80">
        <f t="shared" si="111"/>
        <v>5.9467918622848197</v>
      </c>
      <c r="AW232" s="80">
        <f t="shared" si="112"/>
        <v>8.1377151799687013</v>
      </c>
      <c r="AX232" s="80">
        <f t="shared" si="113"/>
        <v>71.674491392801258</v>
      </c>
      <c r="AY232" s="80">
        <f t="shared" si="114"/>
        <v>0.62597809076682309</v>
      </c>
      <c r="AZ232" s="80">
        <f t="shared" si="115"/>
        <v>4.694835680751174</v>
      </c>
      <c r="BA232" s="80">
        <f t="shared" si="116"/>
        <v>0.62597809076682309</v>
      </c>
      <c r="BB232" s="80">
        <f t="shared" si="117"/>
        <v>236.61971830985914</v>
      </c>
      <c r="BC232" s="80">
        <f t="shared" si="93"/>
        <v>14.084507042253522</v>
      </c>
      <c r="BD232" s="80">
        <f t="shared" si="94"/>
        <v>27.543035993740219</v>
      </c>
      <c r="BE232" s="80">
        <f t="shared" si="95"/>
        <v>4.3818466353677623</v>
      </c>
      <c r="BF232" s="81"/>
      <c r="BG232" s="81"/>
      <c r="BH232" s="82" t="s">
        <v>375</v>
      </c>
      <c r="BI232" s="80">
        <f t="shared" si="118"/>
        <v>46.894282188399835</v>
      </c>
      <c r="BJ232" s="80">
        <f t="shared" si="118"/>
        <v>13.417190775681341</v>
      </c>
      <c r="BK232" s="80">
        <f t="shared" si="119"/>
        <v>47.79874213836478</v>
      </c>
      <c r="BL232" s="80">
        <f t="shared" si="120"/>
        <v>22.222222222222221</v>
      </c>
      <c r="BM232" s="80">
        <f t="shared" si="121"/>
        <v>92.30149133413947</v>
      </c>
      <c r="BN232" s="80">
        <f t="shared" si="122"/>
        <v>7.9664570230607961</v>
      </c>
      <c r="BO232" s="80">
        <f t="shared" si="123"/>
        <v>2.5773195876288661</v>
      </c>
      <c r="BP232" s="80">
        <f t="shared" si="96"/>
        <v>5.6428859330914953</v>
      </c>
    </row>
    <row r="233" spans="1:68" s="76" customFormat="1" x14ac:dyDescent="0.25">
      <c r="A233" s="82" t="s">
        <v>376</v>
      </c>
      <c r="B233" s="113">
        <v>5263</v>
      </c>
      <c r="C233" s="113">
        <v>4057</v>
      </c>
      <c r="D233" s="113">
        <v>3996</v>
      </c>
      <c r="E233" s="113">
        <v>3915</v>
      </c>
      <c r="F233" s="113">
        <v>1429</v>
      </c>
      <c r="G233" s="113">
        <v>58</v>
      </c>
      <c r="H233" s="113">
        <v>300</v>
      </c>
      <c r="I233" s="113">
        <v>585</v>
      </c>
      <c r="J233" s="113">
        <v>135</v>
      </c>
      <c r="K233" s="113">
        <v>192</v>
      </c>
      <c r="L233" s="113">
        <v>173</v>
      </c>
      <c r="M233" s="113">
        <v>69</v>
      </c>
      <c r="N233" s="113">
        <v>122</v>
      </c>
      <c r="O233" s="113">
        <v>17</v>
      </c>
      <c r="P233" s="113">
        <v>384</v>
      </c>
      <c r="Q233" s="113">
        <v>185</v>
      </c>
      <c r="R233" s="113">
        <v>33</v>
      </c>
      <c r="S233" s="113">
        <v>31</v>
      </c>
      <c r="T233" s="113">
        <v>1</v>
      </c>
      <c r="U233" s="113">
        <v>24</v>
      </c>
      <c r="V233" s="113">
        <v>26</v>
      </c>
      <c r="W233" s="113">
        <v>137</v>
      </c>
      <c r="X233" s="113">
        <v>3</v>
      </c>
      <c r="Y233" s="113">
        <v>21</v>
      </c>
      <c r="Z233" s="113">
        <v>1</v>
      </c>
      <c r="AA233" s="113">
        <v>1067</v>
      </c>
      <c r="AB233" s="113">
        <v>44</v>
      </c>
      <c r="AC233" s="113">
        <v>136</v>
      </c>
      <c r="AD233" s="113">
        <v>17</v>
      </c>
      <c r="AE233" s="79"/>
      <c r="AF233" s="79"/>
      <c r="AG233" s="82" t="s">
        <v>376</v>
      </c>
      <c r="AH233" s="80">
        <f t="shared" si="97"/>
        <v>11.020330609918298</v>
      </c>
      <c r="AI233" s="80">
        <f t="shared" si="98"/>
        <v>57.001710051301536</v>
      </c>
      <c r="AJ233" s="80">
        <f t="shared" si="99"/>
        <v>111.15333460003799</v>
      </c>
      <c r="AK233" s="80">
        <f t="shared" si="100"/>
        <v>25.650769523085692</v>
      </c>
      <c r="AL233" s="80">
        <f t="shared" si="101"/>
        <v>36.481094432832982</v>
      </c>
      <c r="AM233" s="80">
        <f t="shared" si="102"/>
        <v>32.870986129583891</v>
      </c>
      <c r="AN233" s="80">
        <f t="shared" si="103"/>
        <v>13.110393311799353</v>
      </c>
      <c r="AO233" s="80">
        <f t="shared" si="104"/>
        <v>23.180695420862627</v>
      </c>
      <c r="AP233" s="80">
        <f t="shared" si="105"/>
        <v>3.2300969029070874</v>
      </c>
      <c r="AQ233" s="80">
        <f t="shared" si="106"/>
        <v>72.962188865665965</v>
      </c>
      <c r="AR233" s="80">
        <f t="shared" si="107"/>
        <v>35.15105453163595</v>
      </c>
      <c r="AS233" s="80">
        <f t="shared" si="108"/>
        <v>6.270188105643169</v>
      </c>
      <c r="AT233" s="80">
        <f t="shared" si="109"/>
        <v>5.8901767053011591</v>
      </c>
      <c r="AU233" s="80">
        <f t="shared" si="110"/>
        <v>0.19000570017100513</v>
      </c>
      <c r="AV233" s="80">
        <f t="shared" si="111"/>
        <v>4.5601368041041228</v>
      </c>
      <c r="AW233" s="80">
        <f t="shared" si="112"/>
        <v>4.9401482044461336</v>
      </c>
      <c r="AX233" s="80">
        <f t="shared" si="113"/>
        <v>26.030780923427702</v>
      </c>
      <c r="AY233" s="80">
        <f t="shared" si="114"/>
        <v>0.57001710051301535</v>
      </c>
      <c r="AZ233" s="80">
        <f t="shared" si="115"/>
        <v>3.9901197035911076</v>
      </c>
      <c r="BA233" s="80">
        <f t="shared" si="116"/>
        <v>0.19000570017100513</v>
      </c>
      <c r="BB233" s="80">
        <f t="shared" si="117"/>
        <v>202.73608208246247</v>
      </c>
      <c r="BC233" s="80">
        <f t="shared" si="93"/>
        <v>8.3602508075242259</v>
      </c>
      <c r="BD233" s="80">
        <f t="shared" si="94"/>
        <v>25.840775223256699</v>
      </c>
      <c r="BE233" s="80">
        <f t="shared" si="95"/>
        <v>3.2300969029070874</v>
      </c>
      <c r="BF233" s="81"/>
      <c r="BG233" s="81"/>
      <c r="BH233" s="82" t="s">
        <v>376</v>
      </c>
      <c r="BI233" s="80">
        <f t="shared" si="118"/>
        <v>46.296296296296291</v>
      </c>
      <c r="BJ233" s="80">
        <f t="shared" si="118"/>
        <v>8.4291187739463602</v>
      </c>
      <c r="BK233" s="80">
        <f t="shared" si="119"/>
        <v>98.084291187739467</v>
      </c>
      <c r="BL233" s="80">
        <f t="shared" si="120"/>
        <v>44.189016602809708</v>
      </c>
      <c r="BM233" s="80">
        <f t="shared" si="121"/>
        <v>33.768794675868868</v>
      </c>
      <c r="BN233" s="80">
        <f t="shared" si="122"/>
        <v>6.1302681992337167</v>
      </c>
      <c r="BO233" s="80">
        <f t="shared" si="123"/>
        <v>2.099370188943317</v>
      </c>
      <c r="BP233" s="80">
        <f t="shared" si="96"/>
        <v>4.1902883904362822</v>
      </c>
    </row>
    <row r="234" spans="1:68" s="76" customFormat="1" x14ac:dyDescent="0.25">
      <c r="A234" s="82" t="s">
        <v>377</v>
      </c>
      <c r="B234" s="113">
        <v>8203</v>
      </c>
      <c r="C234" s="113">
        <v>6499</v>
      </c>
      <c r="D234" s="113">
        <v>6380</v>
      </c>
      <c r="E234" s="113">
        <v>6264</v>
      </c>
      <c r="F234" s="113">
        <v>2707</v>
      </c>
      <c r="G234" s="113">
        <v>143</v>
      </c>
      <c r="H234" s="113">
        <v>437</v>
      </c>
      <c r="I234" s="113">
        <v>979</v>
      </c>
      <c r="J234" s="113">
        <v>180</v>
      </c>
      <c r="K234" s="113">
        <v>367</v>
      </c>
      <c r="L234" s="113">
        <v>379</v>
      </c>
      <c r="M234" s="113">
        <v>114</v>
      </c>
      <c r="N234" s="113">
        <v>116</v>
      </c>
      <c r="O234" s="113">
        <v>65</v>
      </c>
      <c r="P234" s="113">
        <v>434</v>
      </c>
      <c r="Q234" s="113">
        <v>345</v>
      </c>
      <c r="R234" s="113">
        <v>57</v>
      </c>
      <c r="S234" s="113">
        <v>62</v>
      </c>
      <c r="T234" s="113">
        <v>18</v>
      </c>
      <c r="U234" s="113">
        <v>30</v>
      </c>
      <c r="V234" s="113">
        <v>67</v>
      </c>
      <c r="W234" s="113">
        <v>559</v>
      </c>
      <c r="X234" s="113">
        <v>25</v>
      </c>
      <c r="Y234" s="113">
        <v>68</v>
      </c>
      <c r="Z234" s="113">
        <v>30</v>
      </c>
      <c r="AA234" s="113">
        <v>1798</v>
      </c>
      <c r="AB234" s="113">
        <v>154</v>
      </c>
      <c r="AC234" s="113">
        <v>293</v>
      </c>
      <c r="AD234" s="113">
        <v>30</v>
      </c>
      <c r="AE234" s="79"/>
      <c r="AF234" s="79"/>
      <c r="AG234" s="82" t="s">
        <v>377</v>
      </c>
      <c r="AH234" s="80">
        <f t="shared" si="97"/>
        <v>17.432646592709986</v>
      </c>
      <c r="AI234" s="80">
        <f t="shared" si="98"/>
        <v>53.273192734365473</v>
      </c>
      <c r="AJ234" s="80">
        <f t="shared" si="99"/>
        <v>119.3465805193222</v>
      </c>
      <c r="AK234" s="80">
        <f t="shared" si="100"/>
        <v>21.943191515299279</v>
      </c>
      <c r="AL234" s="80">
        <f t="shared" si="101"/>
        <v>44.739729367304641</v>
      </c>
      <c r="AM234" s="80">
        <f t="shared" si="102"/>
        <v>46.202608801657924</v>
      </c>
      <c r="AN234" s="80">
        <f t="shared" si="103"/>
        <v>13.897354626356211</v>
      </c>
      <c r="AO234" s="80">
        <f t="shared" si="104"/>
        <v>14.141167865415092</v>
      </c>
      <c r="AP234" s="80">
        <f t="shared" si="105"/>
        <v>7.9239302694136295</v>
      </c>
      <c r="AQ234" s="80">
        <f t="shared" si="106"/>
        <v>52.90747287577716</v>
      </c>
      <c r="AR234" s="80">
        <f t="shared" si="107"/>
        <v>42.057783737656955</v>
      </c>
      <c r="AS234" s="80">
        <f t="shared" si="108"/>
        <v>6.9486773131781057</v>
      </c>
      <c r="AT234" s="80">
        <f t="shared" si="109"/>
        <v>7.5582104108253079</v>
      </c>
      <c r="AU234" s="80">
        <f t="shared" si="110"/>
        <v>2.1943191515299278</v>
      </c>
      <c r="AV234" s="80">
        <f t="shared" si="111"/>
        <v>3.6571985858832132</v>
      </c>
      <c r="AW234" s="80">
        <f t="shared" si="112"/>
        <v>8.1677435084725101</v>
      </c>
      <c r="AX234" s="80">
        <f t="shared" si="113"/>
        <v>68.145800316957221</v>
      </c>
      <c r="AY234" s="80">
        <f t="shared" si="114"/>
        <v>3.0476654882360115</v>
      </c>
      <c r="AZ234" s="80">
        <f t="shared" si="115"/>
        <v>8.2896501280019503</v>
      </c>
      <c r="BA234" s="80">
        <f t="shared" si="116"/>
        <v>3.6571985858832132</v>
      </c>
      <c r="BB234" s="80">
        <f t="shared" si="117"/>
        <v>219.18810191393393</v>
      </c>
      <c r="BC234" s="80">
        <f t="shared" si="93"/>
        <v>18.773619407533829</v>
      </c>
      <c r="BD234" s="80">
        <f t="shared" si="94"/>
        <v>35.718639522126054</v>
      </c>
      <c r="BE234" s="80">
        <f t="shared" si="95"/>
        <v>3.6571985858832132</v>
      </c>
      <c r="BF234" s="81"/>
      <c r="BG234" s="81"/>
      <c r="BH234" s="82" t="s">
        <v>377</v>
      </c>
      <c r="BI234" s="80">
        <f t="shared" si="118"/>
        <v>54.075235109717866</v>
      </c>
      <c r="BJ234" s="80">
        <f t="shared" si="118"/>
        <v>9.0996168582375478</v>
      </c>
      <c r="BK234" s="80">
        <f t="shared" si="119"/>
        <v>69.284802043422729</v>
      </c>
      <c r="BL234" s="80">
        <f t="shared" si="120"/>
        <v>60.50446998722861</v>
      </c>
      <c r="BM234" s="80">
        <f t="shared" si="121"/>
        <v>86.013232805046925</v>
      </c>
      <c r="BN234" s="80">
        <f t="shared" si="122"/>
        <v>4.7892720306513406</v>
      </c>
      <c r="BO234" s="80">
        <f t="shared" si="123"/>
        <v>9.2353158478019939</v>
      </c>
      <c r="BP234" s="80">
        <f t="shared" si="96"/>
        <v>4.6160947838128941</v>
      </c>
    </row>
    <row r="235" spans="1:68" s="76" customFormat="1" x14ac:dyDescent="0.25">
      <c r="A235" s="82" t="s">
        <v>378</v>
      </c>
      <c r="B235" s="113">
        <v>12481</v>
      </c>
      <c r="C235" s="113">
        <v>9807</v>
      </c>
      <c r="D235" s="113">
        <v>9682</v>
      </c>
      <c r="E235" s="113">
        <v>9556</v>
      </c>
      <c r="F235" s="113">
        <v>3830</v>
      </c>
      <c r="G235" s="113">
        <v>168</v>
      </c>
      <c r="H235" s="113">
        <v>814</v>
      </c>
      <c r="I235" s="113">
        <v>1338</v>
      </c>
      <c r="J235" s="113">
        <v>277</v>
      </c>
      <c r="K235" s="113">
        <v>438</v>
      </c>
      <c r="L235" s="113">
        <v>397</v>
      </c>
      <c r="M235" s="113">
        <v>167</v>
      </c>
      <c r="N235" s="113">
        <v>291</v>
      </c>
      <c r="O235" s="113">
        <v>69</v>
      </c>
      <c r="P235" s="113">
        <v>227</v>
      </c>
      <c r="Q235" s="113">
        <v>465</v>
      </c>
      <c r="R235" s="113">
        <v>91</v>
      </c>
      <c r="S235" s="113">
        <v>57</v>
      </c>
      <c r="T235" s="113">
        <v>35</v>
      </c>
      <c r="U235" s="113">
        <v>27</v>
      </c>
      <c r="V235" s="113">
        <v>95</v>
      </c>
      <c r="W235" s="113">
        <v>976</v>
      </c>
      <c r="X235" s="113">
        <v>21</v>
      </c>
      <c r="Y235" s="113">
        <v>40</v>
      </c>
      <c r="Z235" s="113">
        <v>17</v>
      </c>
      <c r="AA235" s="113">
        <v>2659</v>
      </c>
      <c r="AB235" s="113">
        <v>194</v>
      </c>
      <c r="AC235" s="113">
        <v>382</v>
      </c>
      <c r="AD235" s="113">
        <v>64</v>
      </c>
      <c r="AE235" s="79"/>
      <c r="AF235" s="79"/>
      <c r="AG235" s="82" t="s">
        <v>378</v>
      </c>
      <c r="AH235" s="80">
        <f t="shared" si="97"/>
        <v>13.460459899046549</v>
      </c>
      <c r="AI235" s="80">
        <f t="shared" si="98"/>
        <v>65.219133082285083</v>
      </c>
      <c r="AJ235" s="80">
        <f t="shared" si="99"/>
        <v>107.20294848169218</v>
      </c>
      <c r="AK235" s="80">
        <f t="shared" si="100"/>
        <v>22.193734476404135</v>
      </c>
      <c r="AL235" s="80">
        <f t="shared" si="101"/>
        <v>35.093341879657075</v>
      </c>
      <c r="AM235" s="80">
        <f t="shared" si="102"/>
        <v>31.808348690008813</v>
      </c>
      <c r="AN235" s="80">
        <f t="shared" si="103"/>
        <v>13.380338113933179</v>
      </c>
      <c r="AO235" s="80">
        <f t="shared" si="104"/>
        <v>23.315439467991347</v>
      </c>
      <c r="AP235" s="80">
        <f t="shared" si="105"/>
        <v>5.5284031728226903</v>
      </c>
      <c r="AQ235" s="80">
        <f t="shared" si="106"/>
        <v>18.187645220735519</v>
      </c>
      <c r="AR235" s="80">
        <f t="shared" si="107"/>
        <v>37.256630077718128</v>
      </c>
      <c r="AS235" s="80">
        <f t="shared" si="108"/>
        <v>7.2910824453168814</v>
      </c>
      <c r="AT235" s="80">
        <f t="shared" si="109"/>
        <v>4.566941751462223</v>
      </c>
      <c r="AU235" s="80">
        <f t="shared" si="110"/>
        <v>2.8042624789680315</v>
      </c>
      <c r="AV235" s="80">
        <f t="shared" si="111"/>
        <v>2.163288198061053</v>
      </c>
      <c r="AW235" s="80">
        <f t="shared" si="112"/>
        <v>7.6115695857703711</v>
      </c>
      <c r="AX235" s="80">
        <f t="shared" si="113"/>
        <v>78.198862270651389</v>
      </c>
      <c r="AY235" s="80">
        <f t="shared" si="114"/>
        <v>1.6825574873808187</v>
      </c>
      <c r="AZ235" s="80">
        <f t="shared" si="115"/>
        <v>3.2048714045348934</v>
      </c>
      <c r="BA235" s="80">
        <f t="shared" si="116"/>
        <v>1.3620703469273294</v>
      </c>
      <c r="BB235" s="80">
        <f t="shared" si="117"/>
        <v>213.04382661645701</v>
      </c>
      <c r="BC235" s="80">
        <f t="shared" si="93"/>
        <v>15.543626311994231</v>
      </c>
      <c r="BD235" s="80">
        <f t="shared" si="94"/>
        <v>30.606521913308228</v>
      </c>
      <c r="BE235" s="80">
        <f t="shared" si="95"/>
        <v>5.1277942472558289</v>
      </c>
      <c r="BF235" s="81"/>
      <c r="BG235" s="81"/>
      <c r="BH235" s="82" t="s">
        <v>378</v>
      </c>
      <c r="BI235" s="80">
        <f t="shared" si="118"/>
        <v>48.027267093575709</v>
      </c>
      <c r="BJ235" s="80">
        <f t="shared" si="118"/>
        <v>9.5228128924236071</v>
      </c>
      <c r="BK235" s="80">
        <f t="shared" si="119"/>
        <v>23.754709083298451</v>
      </c>
      <c r="BL235" s="80">
        <f t="shared" si="120"/>
        <v>41.544579321892002</v>
      </c>
      <c r="BM235" s="80">
        <f t="shared" si="121"/>
        <v>99.520750484347914</v>
      </c>
      <c r="BN235" s="80">
        <f t="shared" si="122"/>
        <v>2.8254499790707408</v>
      </c>
      <c r="BO235" s="80">
        <f t="shared" si="123"/>
        <v>5.4830287206266322</v>
      </c>
      <c r="BP235" s="80">
        <f t="shared" si="96"/>
        <v>6.5259508514326496</v>
      </c>
    </row>
    <row r="236" spans="1:68" s="76" customFormat="1" x14ac:dyDescent="0.25">
      <c r="A236" s="82" t="s">
        <v>379</v>
      </c>
      <c r="B236" s="113">
        <v>7434</v>
      </c>
      <c r="C236" s="113">
        <v>5763</v>
      </c>
      <c r="D236" s="113">
        <v>5669</v>
      </c>
      <c r="E236" s="113">
        <v>5577</v>
      </c>
      <c r="F236" s="113">
        <v>2167</v>
      </c>
      <c r="G236" s="113">
        <v>116</v>
      </c>
      <c r="H236" s="113">
        <v>407</v>
      </c>
      <c r="I236" s="113">
        <v>1020</v>
      </c>
      <c r="J236" s="113">
        <v>157</v>
      </c>
      <c r="K236" s="113">
        <v>278</v>
      </c>
      <c r="L236" s="113">
        <v>349</v>
      </c>
      <c r="M236" s="113">
        <v>163</v>
      </c>
      <c r="N236" s="113">
        <v>210</v>
      </c>
      <c r="O236" s="113">
        <v>68</v>
      </c>
      <c r="P236" s="113">
        <v>963</v>
      </c>
      <c r="Q236" s="113">
        <v>293</v>
      </c>
      <c r="R236" s="113">
        <v>68</v>
      </c>
      <c r="S236" s="113">
        <v>64</v>
      </c>
      <c r="T236" s="113">
        <v>30</v>
      </c>
      <c r="U236" s="113">
        <v>36</v>
      </c>
      <c r="V236" s="113">
        <v>66</v>
      </c>
      <c r="W236" s="113">
        <v>645</v>
      </c>
      <c r="X236" s="113">
        <v>22</v>
      </c>
      <c r="Y236" s="113">
        <v>64</v>
      </c>
      <c r="Z236" s="113">
        <v>13</v>
      </c>
      <c r="AA236" s="113">
        <v>1711</v>
      </c>
      <c r="AB236" s="113">
        <v>108</v>
      </c>
      <c r="AC236" s="113">
        <v>252</v>
      </c>
      <c r="AD236" s="113">
        <v>28</v>
      </c>
      <c r="AE236" s="79"/>
      <c r="AF236" s="79"/>
      <c r="AG236" s="82" t="s">
        <v>379</v>
      </c>
      <c r="AH236" s="80">
        <f t="shared" si="97"/>
        <v>15.60398170567662</v>
      </c>
      <c r="AI236" s="80">
        <f t="shared" si="98"/>
        <v>54.748453053537801</v>
      </c>
      <c r="AJ236" s="80">
        <f t="shared" si="99"/>
        <v>137.20742534301854</v>
      </c>
      <c r="AK236" s="80">
        <f t="shared" si="100"/>
        <v>21.119182136131286</v>
      </c>
      <c r="AL236" s="80">
        <f t="shared" si="101"/>
        <v>37.395749260156045</v>
      </c>
      <c r="AM236" s="80">
        <f t="shared" si="102"/>
        <v>46.946462200699486</v>
      </c>
      <c r="AN236" s="80">
        <f t="shared" si="103"/>
        <v>21.926284638149045</v>
      </c>
      <c r="AO236" s="80">
        <f t="shared" si="104"/>
        <v>28.248587570621467</v>
      </c>
      <c r="AP236" s="80">
        <f t="shared" si="105"/>
        <v>9.1471616895345704</v>
      </c>
      <c r="AQ236" s="80">
        <f t="shared" si="106"/>
        <v>129.53995157384986</v>
      </c>
      <c r="AR236" s="80">
        <f t="shared" si="107"/>
        <v>39.413505515200434</v>
      </c>
      <c r="AS236" s="80">
        <f t="shared" si="108"/>
        <v>9.1471616895345704</v>
      </c>
      <c r="AT236" s="80">
        <f t="shared" si="109"/>
        <v>8.609093354856066</v>
      </c>
      <c r="AU236" s="80">
        <f t="shared" si="110"/>
        <v>4.0355125100887808</v>
      </c>
      <c r="AV236" s="80">
        <f t="shared" si="111"/>
        <v>4.8426150121065374</v>
      </c>
      <c r="AW236" s="80">
        <f t="shared" si="112"/>
        <v>8.8781275221953191</v>
      </c>
      <c r="AX236" s="80">
        <f t="shared" si="113"/>
        <v>86.763518966908805</v>
      </c>
      <c r="AY236" s="80">
        <f t="shared" si="114"/>
        <v>2.9593758407317732</v>
      </c>
      <c r="AZ236" s="80">
        <f t="shared" si="115"/>
        <v>8.609093354856066</v>
      </c>
      <c r="BA236" s="80">
        <f t="shared" si="116"/>
        <v>1.7487220877051386</v>
      </c>
      <c r="BB236" s="80">
        <f t="shared" si="117"/>
        <v>230.15873015873015</v>
      </c>
      <c r="BC236" s="80">
        <f t="shared" si="93"/>
        <v>14.527845036319613</v>
      </c>
      <c r="BD236" s="80">
        <f t="shared" si="94"/>
        <v>33.898305084745765</v>
      </c>
      <c r="BE236" s="80">
        <f t="shared" si="95"/>
        <v>3.766478342749529</v>
      </c>
      <c r="BF236" s="81"/>
      <c r="BG236" s="81"/>
      <c r="BH236" s="82" t="s">
        <v>379</v>
      </c>
      <c r="BI236" s="80">
        <f t="shared" si="118"/>
        <v>51.684600458634684</v>
      </c>
      <c r="BJ236" s="80">
        <f t="shared" si="118"/>
        <v>12.192935269858346</v>
      </c>
      <c r="BK236" s="80">
        <f t="shared" si="119"/>
        <v>172.67348036578807</v>
      </c>
      <c r="BL236" s="80">
        <f t="shared" si="120"/>
        <v>62.578447193831806</v>
      </c>
      <c r="BM236" s="80">
        <f t="shared" si="121"/>
        <v>111.92087454450807</v>
      </c>
      <c r="BN236" s="80">
        <f t="shared" si="122"/>
        <v>6.4550833781603014</v>
      </c>
      <c r="BO236" s="80">
        <f t="shared" si="123"/>
        <v>10.152284263959389</v>
      </c>
      <c r="BP236" s="80">
        <f t="shared" si="96"/>
        <v>4.858580600381746</v>
      </c>
    </row>
    <row r="237" spans="1:68" s="76" customFormat="1" x14ac:dyDescent="0.25">
      <c r="A237" s="82" t="s">
        <v>380</v>
      </c>
      <c r="B237" s="113">
        <v>2762</v>
      </c>
      <c r="C237" s="113">
        <v>2145</v>
      </c>
      <c r="D237" s="113">
        <v>2117</v>
      </c>
      <c r="E237" s="113">
        <v>2082</v>
      </c>
      <c r="F237" s="113">
        <v>890</v>
      </c>
      <c r="G237" s="113">
        <v>52</v>
      </c>
      <c r="H237" s="113">
        <v>149</v>
      </c>
      <c r="I237" s="113">
        <v>347</v>
      </c>
      <c r="J237" s="113">
        <v>43</v>
      </c>
      <c r="K237" s="113">
        <v>119</v>
      </c>
      <c r="L237" s="113">
        <v>77</v>
      </c>
      <c r="M237" s="113">
        <v>42</v>
      </c>
      <c r="N237" s="113">
        <v>97</v>
      </c>
      <c r="O237" s="113">
        <v>12</v>
      </c>
      <c r="P237" s="113">
        <v>121</v>
      </c>
      <c r="Q237" s="113">
        <v>141</v>
      </c>
      <c r="R237" s="113">
        <v>14</v>
      </c>
      <c r="S237" s="113">
        <v>26</v>
      </c>
      <c r="T237" s="113">
        <v>2</v>
      </c>
      <c r="U237" s="113">
        <v>17</v>
      </c>
      <c r="V237" s="113">
        <v>20</v>
      </c>
      <c r="W237" s="113">
        <v>219</v>
      </c>
      <c r="X237" s="113">
        <v>6</v>
      </c>
      <c r="Y237" s="113">
        <v>10</v>
      </c>
      <c r="Z237" s="113">
        <v>2</v>
      </c>
      <c r="AA237" s="113">
        <v>631</v>
      </c>
      <c r="AB237" s="113">
        <v>41</v>
      </c>
      <c r="AC237" s="113">
        <v>79</v>
      </c>
      <c r="AD237" s="113">
        <v>15</v>
      </c>
      <c r="AE237" s="79"/>
      <c r="AF237" s="79"/>
      <c r="AG237" s="82" t="s">
        <v>380</v>
      </c>
      <c r="AH237" s="80">
        <f t="shared" si="97"/>
        <v>18.82693700217234</v>
      </c>
      <c r="AI237" s="80">
        <f t="shared" si="98"/>
        <v>53.946415640839966</v>
      </c>
      <c r="AJ237" s="80">
        <f t="shared" si="99"/>
        <v>125.63359884141926</v>
      </c>
      <c r="AK237" s="80">
        <f t="shared" si="100"/>
        <v>15.568428674873282</v>
      </c>
      <c r="AL237" s="80">
        <f t="shared" si="101"/>
        <v>43.084721216509777</v>
      </c>
      <c r="AM237" s="80">
        <f t="shared" si="102"/>
        <v>27.878349022447502</v>
      </c>
      <c r="AN237" s="80">
        <f t="shared" si="103"/>
        <v>15.206372194062274</v>
      </c>
      <c r="AO237" s="80">
        <f t="shared" si="104"/>
        <v>35.119478638667637</v>
      </c>
      <c r="AP237" s="80">
        <f t="shared" si="105"/>
        <v>4.344677769732078</v>
      </c>
      <c r="AQ237" s="80">
        <f t="shared" si="106"/>
        <v>43.808834178131789</v>
      </c>
      <c r="AR237" s="80">
        <f t="shared" si="107"/>
        <v>51.049963794351925</v>
      </c>
      <c r="AS237" s="80">
        <f t="shared" si="108"/>
        <v>5.068790731354091</v>
      </c>
      <c r="AT237" s="80">
        <f t="shared" si="109"/>
        <v>9.4134685010861698</v>
      </c>
      <c r="AU237" s="80">
        <f t="shared" si="110"/>
        <v>0.724112961622013</v>
      </c>
      <c r="AV237" s="80">
        <f t="shared" si="111"/>
        <v>6.1549601737871109</v>
      </c>
      <c r="AW237" s="80">
        <f t="shared" si="112"/>
        <v>7.24112961622013</v>
      </c>
      <c r="AX237" s="80">
        <f t="shared" si="113"/>
        <v>79.290369297610425</v>
      </c>
      <c r="AY237" s="80">
        <f t="shared" si="114"/>
        <v>2.172338884866039</v>
      </c>
      <c r="AZ237" s="80">
        <f t="shared" si="115"/>
        <v>3.620564808110065</v>
      </c>
      <c r="BA237" s="80">
        <f t="shared" si="116"/>
        <v>0.724112961622013</v>
      </c>
      <c r="BB237" s="80">
        <f t="shared" si="117"/>
        <v>228.45763939174509</v>
      </c>
      <c r="BC237" s="80">
        <f t="shared" si="93"/>
        <v>14.844315713251268</v>
      </c>
      <c r="BD237" s="80">
        <f t="shared" si="94"/>
        <v>28.602461984069517</v>
      </c>
      <c r="BE237" s="80">
        <f t="shared" si="95"/>
        <v>5.4308472121650979</v>
      </c>
      <c r="BF237" s="81"/>
      <c r="BG237" s="81"/>
      <c r="BH237" s="82" t="s">
        <v>380</v>
      </c>
      <c r="BI237" s="80">
        <f t="shared" si="118"/>
        <v>66.603684459140297</v>
      </c>
      <c r="BJ237" s="80">
        <f t="shared" si="118"/>
        <v>6.7243035542747354</v>
      </c>
      <c r="BK237" s="80">
        <f t="shared" si="119"/>
        <v>58.117195004803072</v>
      </c>
      <c r="BL237" s="80">
        <f t="shared" si="120"/>
        <v>36.983669548511045</v>
      </c>
      <c r="BM237" s="80">
        <f t="shared" si="121"/>
        <v>102.09790209790209</v>
      </c>
      <c r="BN237" s="80">
        <f t="shared" si="122"/>
        <v>8.165225744476464</v>
      </c>
      <c r="BO237" s="80">
        <f t="shared" si="123"/>
        <v>6.7415730337078656</v>
      </c>
      <c r="BP237" s="80">
        <f t="shared" si="96"/>
        <v>6.9930069930069934</v>
      </c>
    </row>
    <row r="238" spans="1:68" s="76" customFormat="1" x14ac:dyDescent="0.25">
      <c r="A238" s="82" t="s">
        <v>381</v>
      </c>
      <c r="B238" s="113">
        <v>8562</v>
      </c>
      <c r="C238" s="113">
        <v>6664</v>
      </c>
      <c r="D238" s="113">
        <v>6552</v>
      </c>
      <c r="E238" s="113">
        <v>6446</v>
      </c>
      <c r="F238" s="113">
        <v>2670</v>
      </c>
      <c r="G238" s="113">
        <v>122</v>
      </c>
      <c r="H238" s="113">
        <v>495</v>
      </c>
      <c r="I238" s="113">
        <v>1137</v>
      </c>
      <c r="J238" s="113">
        <v>138</v>
      </c>
      <c r="K238" s="113">
        <v>272</v>
      </c>
      <c r="L238" s="113">
        <v>341</v>
      </c>
      <c r="M238" s="113">
        <v>102</v>
      </c>
      <c r="N238" s="113">
        <v>266</v>
      </c>
      <c r="O238" s="113">
        <v>51</v>
      </c>
      <c r="P238" s="113">
        <v>260</v>
      </c>
      <c r="Q238" s="113">
        <v>299</v>
      </c>
      <c r="R238" s="113">
        <v>49</v>
      </c>
      <c r="S238" s="113">
        <v>58</v>
      </c>
      <c r="T238" s="113">
        <v>2</v>
      </c>
      <c r="U238" s="113">
        <v>27</v>
      </c>
      <c r="V238" s="113">
        <v>37</v>
      </c>
      <c r="W238" s="113">
        <v>582</v>
      </c>
      <c r="X238" s="113">
        <v>6</v>
      </c>
      <c r="Y238" s="113">
        <v>38</v>
      </c>
      <c r="Z238" s="113">
        <v>15</v>
      </c>
      <c r="AA238" s="113">
        <v>1887</v>
      </c>
      <c r="AB238" s="113">
        <v>145</v>
      </c>
      <c r="AC238" s="113">
        <v>296</v>
      </c>
      <c r="AD238" s="113">
        <v>56</v>
      </c>
      <c r="AE238" s="79"/>
      <c r="AF238" s="79"/>
      <c r="AG238" s="82" t="s">
        <v>381</v>
      </c>
      <c r="AH238" s="80">
        <f t="shared" si="97"/>
        <v>14.249007241298761</v>
      </c>
      <c r="AI238" s="80">
        <f t="shared" si="98"/>
        <v>57.813594954449897</v>
      </c>
      <c r="AJ238" s="80">
        <f t="shared" si="99"/>
        <v>132.79607568325159</v>
      </c>
      <c r="AK238" s="80">
        <f t="shared" si="100"/>
        <v>16.117729502452697</v>
      </c>
      <c r="AL238" s="80">
        <f t="shared" si="101"/>
        <v>31.76827843961691</v>
      </c>
      <c r="AM238" s="80">
        <f t="shared" si="102"/>
        <v>39.827143190843259</v>
      </c>
      <c r="AN238" s="80">
        <f t="shared" si="103"/>
        <v>11.913104414856342</v>
      </c>
      <c r="AO238" s="80">
        <f t="shared" si="104"/>
        <v>31.067507591684187</v>
      </c>
      <c r="AP238" s="80">
        <f t="shared" si="105"/>
        <v>5.9565522074281709</v>
      </c>
      <c r="AQ238" s="80">
        <f t="shared" si="106"/>
        <v>30.36673674375146</v>
      </c>
      <c r="AR238" s="80">
        <f t="shared" si="107"/>
        <v>34.921747255314173</v>
      </c>
      <c r="AS238" s="80">
        <f t="shared" si="108"/>
        <v>5.7229619247839283</v>
      </c>
      <c r="AT238" s="80">
        <f t="shared" si="109"/>
        <v>6.774118196683018</v>
      </c>
      <c r="AU238" s="80">
        <f t="shared" si="110"/>
        <v>0.23359028264424198</v>
      </c>
      <c r="AV238" s="80">
        <f t="shared" si="111"/>
        <v>3.1534688156972672</v>
      </c>
      <c r="AW238" s="80">
        <f t="shared" si="112"/>
        <v>4.3214202289184778</v>
      </c>
      <c r="AX238" s="80">
        <f t="shared" si="113"/>
        <v>67.974772249474412</v>
      </c>
      <c r="AY238" s="80">
        <f t="shared" si="114"/>
        <v>0.70077084793272593</v>
      </c>
      <c r="AZ238" s="80">
        <f t="shared" si="115"/>
        <v>4.4382153702405986</v>
      </c>
      <c r="BA238" s="80">
        <f t="shared" si="116"/>
        <v>1.7519271198318149</v>
      </c>
      <c r="BB238" s="80">
        <f t="shared" si="117"/>
        <v>220.39243167484233</v>
      </c>
      <c r="BC238" s="80">
        <f t="shared" si="93"/>
        <v>16.935295491707546</v>
      </c>
      <c r="BD238" s="80">
        <f t="shared" si="94"/>
        <v>34.571361831347822</v>
      </c>
      <c r="BE238" s="80">
        <f t="shared" si="95"/>
        <v>6.5405279140387762</v>
      </c>
      <c r="BF238" s="81"/>
      <c r="BG238" s="81"/>
      <c r="BH238" s="82" t="s">
        <v>381</v>
      </c>
      <c r="BI238" s="80">
        <f t="shared" si="118"/>
        <v>45.634920634920633</v>
      </c>
      <c r="BJ238" s="80">
        <f t="shared" si="118"/>
        <v>7.6016134036611858</v>
      </c>
      <c r="BK238" s="80">
        <f t="shared" si="119"/>
        <v>40.33509152963078</v>
      </c>
      <c r="BL238" s="80">
        <f t="shared" si="120"/>
        <v>52.901023890784984</v>
      </c>
      <c r="BM238" s="80">
        <f t="shared" si="121"/>
        <v>87.334933973589429</v>
      </c>
      <c r="BN238" s="80">
        <f t="shared" si="122"/>
        <v>4.1886441203847342</v>
      </c>
      <c r="BO238" s="80">
        <f t="shared" si="123"/>
        <v>2.2471910112359552</v>
      </c>
      <c r="BP238" s="80">
        <f t="shared" si="96"/>
        <v>8.4033613445378155</v>
      </c>
    </row>
    <row r="239" spans="1:68" s="76" customFormat="1" x14ac:dyDescent="0.25">
      <c r="A239" s="82" t="s">
        <v>382</v>
      </c>
      <c r="B239" s="113">
        <v>7626</v>
      </c>
      <c r="C239" s="113">
        <v>5920</v>
      </c>
      <c r="D239" s="113">
        <v>5807</v>
      </c>
      <c r="E239" s="113">
        <v>5727</v>
      </c>
      <c r="F239" s="113">
        <v>2410</v>
      </c>
      <c r="G239" s="113">
        <v>117</v>
      </c>
      <c r="H239" s="113">
        <v>463</v>
      </c>
      <c r="I239" s="113">
        <v>1000</v>
      </c>
      <c r="J239" s="113">
        <v>136</v>
      </c>
      <c r="K239" s="113">
        <v>269</v>
      </c>
      <c r="L239" s="113">
        <v>315</v>
      </c>
      <c r="M239" s="113">
        <v>109</v>
      </c>
      <c r="N239" s="113">
        <v>244</v>
      </c>
      <c r="O239" s="113">
        <v>50</v>
      </c>
      <c r="P239" s="113">
        <v>523</v>
      </c>
      <c r="Q239" s="113">
        <v>310</v>
      </c>
      <c r="R239" s="113">
        <v>42</v>
      </c>
      <c r="S239" s="113">
        <v>54</v>
      </c>
      <c r="T239" s="113">
        <v>36</v>
      </c>
      <c r="U239" s="113">
        <v>50</v>
      </c>
      <c r="V239" s="113">
        <v>51</v>
      </c>
      <c r="W239" s="113">
        <v>899</v>
      </c>
      <c r="X239" s="113">
        <v>12</v>
      </c>
      <c r="Y239" s="113">
        <v>35</v>
      </c>
      <c r="Z239" s="113">
        <v>37</v>
      </c>
      <c r="AA239" s="113">
        <v>1741</v>
      </c>
      <c r="AB239" s="113">
        <v>113</v>
      </c>
      <c r="AC239" s="113">
        <v>280</v>
      </c>
      <c r="AD239" s="113">
        <v>44</v>
      </c>
      <c r="AE239" s="79"/>
      <c r="AF239" s="79"/>
      <c r="AG239" s="82" t="s">
        <v>382</v>
      </c>
      <c r="AH239" s="80">
        <f t="shared" si="97"/>
        <v>15.342250196695515</v>
      </c>
      <c r="AI239" s="80">
        <f t="shared" si="98"/>
        <v>60.713349068974559</v>
      </c>
      <c r="AJ239" s="80">
        <f t="shared" si="99"/>
        <v>131.13034356150013</v>
      </c>
      <c r="AK239" s="80">
        <f t="shared" si="100"/>
        <v>17.833726724364016</v>
      </c>
      <c r="AL239" s="80">
        <f t="shared" si="101"/>
        <v>35.274062418043535</v>
      </c>
      <c r="AM239" s="80">
        <f t="shared" si="102"/>
        <v>41.30605822187254</v>
      </c>
      <c r="AN239" s="80">
        <f t="shared" si="103"/>
        <v>14.293207448203514</v>
      </c>
      <c r="AO239" s="80">
        <f t="shared" si="104"/>
        <v>31.995803829006032</v>
      </c>
      <c r="AP239" s="80">
        <f t="shared" si="105"/>
        <v>6.5565171780750067</v>
      </c>
      <c r="AQ239" s="80">
        <f t="shared" si="106"/>
        <v>68.58116968266458</v>
      </c>
      <c r="AR239" s="80">
        <f t="shared" si="107"/>
        <v>40.650406504065039</v>
      </c>
      <c r="AS239" s="80">
        <f t="shared" si="108"/>
        <v>5.5074744295830058</v>
      </c>
      <c r="AT239" s="80">
        <f t="shared" si="109"/>
        <v>7.0810385523210071</v>
      </c>
      <c r="AU239" s="80">
        <f t="shared" si="110"/>
        <v>4.7206923682140047</v>
      </c>
      <c r="AV239" s="80">
        <f t="shared" si="111"/>
        <v>6.5565171780750067</v>
      </c>
      <c r="AW239" s="80">
        <f t="shared" si="112"/>
        <v>6.6876475216365074</v>
      </c>
      <c r="AX239" s="80">
        <f t="shared" si="113"/>
        <v>117.88617886178862</v>
      </c>
      <c r="AY239" s="80">
        <f t="shared" si="114"/>
        <v>1.5735641227380015</v>
      </c>
      <c r="AZ239" s="80">
        <f t="shared" si="115"/>
        <v>4.5895620246525048</v>
      </c>
      <c r="BA239" s="80">
        <f t="shared" si="116"/>
        <v>4.8518227117755055</v>
      </c>
      <c r="BB239" s="80">
        <f t="shared" si="117"/>
        <v>228.29792814057174</v>
      </c>
      <c r="BC239" s="80">
        <f t="shared" si="93"/>
        <v>14.817728822449515</v>
      </c>
      <c r="BD239" s="80">
        <f t="shared" si="94"/>
        <v>36.716496197220039</v>
      </c>
      <c r="BE239" s="80">
        <f t="shared" si="95"/>
        <v>5.7697351167060056</v>
      </c>
      <c r="BF239" s="81"/>
      <c r="BG239" s="81"/>
      <c r="BH239" s="82" t="s">
        <v>382</v>
      </c>
      <c r="BI239" s="80">
        <f t="shared" si="118"/>
        <v>53.383847081109003</v>
      </c>
      <c r="BJ239" s="80">
        <f t="shared" si="118"/>
        <v>7.3336825563122057</v>
      </c>
      <c r="BK239" s="80">
        <f t="shared" si="119"/>
        <v>91.321808975030564</v>
      </c>
      <c r="BL239" s="80">
        <f t="shared" si="120"/>
        <v>55.002619172341539</v>
      </c>
      <c r="BM239" s="80">
        <f t="shared" si="121"/>
        <v>151.8581081081081</v>
      </c>
      <c r="BN239" s="80">
        <f t="shared" si="122"/>
        <v>8.730574471800244</v>
      </c>
      <c r="BO239" s="80">
        <f t="shared" si="123"/>
        <v>4.9792531120331951</v>
      </c>
      <c r="BP239" s="80">
        <f t="shared" si="96"/>
        <v>7.4324324324324325</v>
      </c>
    </row>
    <row r="240" spans="1:68" s="76" customFormat="1" x14ac:dyDescent="0.25">
      <c r="A240" s="82" t="s">
        <v>383</v>
      </c>
      <c r="B240" s="113">
        <v>4906</v>
      </c>
      <c r="C240" s="113">
        <v>3747</v>
      </c>
      <c r="D240" s="113">
        <v>3675</v>
      </c>
      <c r="E240" s="113">
        <v>3604</v>
      </c>
      <c r="F240" s="113">
        <v>1442</v>
      </c>
      <c r="G240" s="113">
        <v>77</v>
      </c>
      <c r="H240" s="113">
        <v>325</v>
      </c>
      <c r="I240" s="113">
        <v>586</v>
      </c>
      <c r="J240" s="113">
        <v>104</v>
      </c>
      <c r="K240" s="113">
        <v>160</v>
      </c>
      <c r="L240" s="113">
        <v>213</v>
      </c>
      <c r="M240" s="113">
        <v>62</v>
      </c>
      <c r="N240" s="113">
        <v>142</v>
      </c>
      <c r="O240" s="113">
        <v>40</v>
      </c>
      <c r="P240" s="113">
        <v>178</v>
      </c>
      <c r="Q240" s="113">
        <v>183</v>
      </c>
      <c r="R240" s="113">
        <v>50</v>
      </c>
      <c r="S240" s="113">
        <v>26</v>
      </c>
      <c r="T240" s="113">
        <v>7</v>
      </c>
      <c r="U240" s="113">
        <v>47</v>
      </c>
      <c r="V240" s="113">
        <v>24</v>
      </c>
      <c r="W240" s="113">
        <v>318</v>
      </c>
      <c r="X240" s="113">
        <v>9</v>
      </c>
      <c r="Y240" s="113">
        <v>14</v>
      </c>
      <c r="Z240" s="113">
        <v>14</v>
      </c>
      <c r="AA240" s="113">
        <v>1080</v>
      </c>
      <c r="AB240" s="113">
        <v>66</v>
      </c>
      <c r="AC240" s="113">
        <v>181</v>
      </c>
      <c r="AD240" s="113">
        <v>30</v>
      </c>
      <c r="AE240" s="79"/>
      <c r="AF240" s="79"/>
      <c r="AG240" s="82" t="s">
        <v>383</v>
      </c>
      <c r="AH240" s="80">
        <f t="shared" si="97"/>
        <v>15.695067264573991</v>
      </c>
      <c r="AI240" s="80">
        <f t="shared" si="98"/>
        <v>66.245413779046061</v>
      </c>
      <c r="AJ240" s="80">
        <f t="shared" si="99"/>
        <v>119.44557684467999</v>
      </c>
      <c r="AK240" s="80">
        <f t="shared" si="100"/>
        <v>21.198532409294739</v>
      </c>
      <c r="AL240" s="80">
        <f t="shared" si="101"/>
        <v>32.613126783530369</v>
      </c>
      <c r="AM240" s="80">
        <f t="shared" si="102"/>
        <v>43.416225030574807</v>
      </c>
      <c r="AN240" s="80">
        <f t="shared" si="103"/>
        <v>12.637586628618019</v>
      </c>
      <c r="AO240" s="80">
        <f t="shared" si="104"/>
        <v>28.944150020383205</v>
      </c>
      <c r="AP240" s="80">
        <f t="shared" si="105"/>
        <v>8.1532816958825922</v>
      </c>
      <c r="AQ240" s="80">
        <f t="shared" si="106"/>
        <v>36.28210354667754</v>
      </c>
      <c r="AR240" s="80">
        <f t="shared" si="107"/>
        <v>37.301263758662863</v>
      </c>
      <c r="AS240" s="80">
        <f t="shared" si="108"/>
        <v>10.191602119853242</v>
      </c>
      <c r="AT240" s="80">
        <f t="shared" si="109"/>
        <v>5.2996331023236847</v>
      </c>
      <c r="AU240" s="80">
        <f t="shared" si="110"/>
        <v>1.4268242967794538</v>
      </c>
      <c r="AV240" s="80">
        <f t="shared" si="111"/>
        <v>9.5801059926620464</v>
      </c>
      <c r="AW240" s="80">
        <f t="shared" si="112"/>
        <v>4.8919690175295552</v>
      </c>
      <c r="AX240" s="80">
        <f t="shared" si="113"/>
        <v>64.818589482266617</v>
      </c>
      <c r="AY240" s="80">
        <f t="shared" si="114"/>
        <v>1.8344883815735833</v>
      </c>
      <c r="AZ240" s="80">
        <f t="shared" si="115"/>
        <v>2.8536485935589075</v>
      </c>
      <c r="BA240" s="80">
        <f t="shared" si="116"/>
        <v>2.8536485935589075</v>
      </c>
      <c r="BB240" s="80">
        <f t="shared" si="117"/>
        <v>220.13860578883001</v>
      </c>
      <c r="BC240" s="80">
        <f t="shared" si="93"/>
        <v>13.45291479820628</v>
      </c>
      <c r="BD240" s="80">
        <f t="shared" si="94"/>
        <v>36.893599673868728</v>
      </c>
      <c r="BE240" s="80">
        <f t="shared" si="95"/>
        <v>6.1149612719119446</v>
      </c>
      <c r="BF240" s="81"/>
      <c r="BG240" s="81"/>
      <c r="BH240" s="82" t="s">
        <v>383</v>
      </c>
      <c r="BI240" s="80">
        <f t="shared" si="118"/>
        <v>49.795918367346943</v>
      </c>
      <c r="BJ240" s="80">
        <f t="shared" si="118"/>
        <v>13.873473917869035</v>
      </c>
      <c r="BK240" s="80">
        <f t="shared" si="119"/>
        <v>49.389567147613761</v>
      </c>
      <c r="BL240" s="80">
        <f t="shared" si="120"/>
        <v>59.100998890122092</v>
      </c>
      <c r="BM240" s="80">
        <f t="shared" si="121"/>
        <v>84.867894315452361</v>
      </c>
      <c r="BN240" s="80">
        <f t="shared" si="122"/>
        <v>13.041065482796892</v>
      </c>
      <c r="BO240" s="80">
        <f t="shared" si="123"/>
        <v>6.2413314840499305</v>
      </c>
      <c r="BP240" s="80">
        <f t="shared" si="96"/>
        <v>8.0064051240992793</v>
      </c>
    </row>
    <row r="241" spans="1:68" s="76" customFormat="1" x14ac:dyDescent="0.25">
      <c r="A241" s="82" t="s">
        <v>384</v>
      </c>
      <c r="B241" s="113">
        <v>2383</v>
      </c>
      <c r="C241" s="113">
        <v>1819</v>
      </c>
      <c r="D241" s="113">
        <v>1788</v>
      </c>
      <c r="E241" s="113">
        <v>1744</v>
      </c>
      <c r="F241" s="113">
        <v>749</v>
      </c>
      <c r="G241" s="113">
        <v>24</v>
      </c>
      <c r="H241" s="113">
        <v>88</v>
      </c>
      <c r="I241" s="113">
        <v>278</v>
      </c>
      <c r="J241" s="113">
        <v>41</v>
      </c>
      <c r="K241" s="113">
        <v>118</v>
      </c>
      <c r="L241" s="113">
        <v>93</v>
      </c>
      <c r="M241" s="113">
        <v>15</v>
      </c>
      <c r="N241" s="113">
        <v>54</v>
      </c>
      <c r="O241" s="113">
        <v>19</v>
      </c>
      <c r="P241" s="113">
        <v>96</v>
      </c>
      <c r="Q241" s="113">
        <v>112</v>
      </c>
      <c r="R241" s="113">
        <v>14</v>
      </c>
      <c r="S241" s="113">
        <v>21</v>
      </c>
      <c r="T241" s="113">
        <v>6</v>
      </c>
      <c r="U241" s="113">
        <v>19</v>
      </c>
      <c r="V241" s="113">
        <v>13</v>
      </c>
      <c r="W241" s="113">
        <v>218</v>
      </c>
      <c r="X241" s="113">
        <v>2</v>
      </c>
      <c r="Y241" s="113">
        <v>21</v>
      </c>
      <c r="Z241" s="113">
        <v>5</v>
      </c>
      <c r="AA241" s="113">
        <v>481</v>
      </c>
      <c r="AB241" s="113">
        <v>49</v>
      </c>
      <c r="AC241" s="113">
        <v>69</v>
      </c>
      <c r="AD241" s="113">
        <v>9</v>
      </c>
      <c r="AE241" s="79"/>
      <c r="AF241" s="79"/>
      <c r="AG241" s="82" t="s">
        <v>384</v>
      </c>
      <c r="AH241" s="80">
        <f t="shared" si="97"/>
        <v>10.071338648762064</v>
      </c>
      <c r="AI241" s="80">
        <f t="shared" si="98"/>
        <v>36.928241712127573</v>
      </c>
      <c r="AJ241" s="80">
        <f t="shared" si="99"/>
        <v>116.6596726814939</v>
      </c>
      <c r="AK241" s="80">
        <f t="shared" si="100"/>
        <v>17.205203524968525</v>
      </c>
      <c r="AL241" s="80">
        <f t="shared" si="101"/>
        <v>49.517415023080154</v>
      </c>
      <c r="AM241" s="80">
        <f t="shared" si="102"/>
        <v>39.026437263953</v>
      </c>
      <c r="AN241" s="80">
        <f t="shared" si="103"/>
        <v>6.2945866554762899</v>
      </c>
      <c r="AO241" s="80">
        <f t="shared" si="104"/>
        <v>22.660511959714647</v>
      </c>
      <c r="AP241" s="80">
        <f t="shared" si="105"/>
        <v>7.9731430969366341</v>
      </c>
      <c r="AQ241" s="80">
        <f t="shared" si="106"/>
        <v>40.285354595048254</v>
      </c>
      <c r="AR241" s="80">
        <f t="shared" si="107"/>
        <v>46.999580360889638</v>
      </c>
      <c r="AS241" s="80">
        <f t="shared" si="108"/>
        <v>5.8749475451112048</v>
      </c>
      <c r="AT241" s="80">
        <f t="shared" si="109"/>
        <v>8.8124213176668071</v>
      </c>
      <c r="AU241" s="80">
        <f t="shared" si="110"/>
        <v>2.5178346621905159</v>
      </c>
      <c r="AV241" s="80">
        <f t="shared" si="111"/>
        <v>7.9731430969366341</v>
      </c>
      <c r="AW241" s="80">
        <f t="shared" si="112"/>
        <v>5.4553084347461187</v>
      </c>
      <c r="AX241" s="80">
        <f t="shared" si="113"/>
        <v>91.481326059588753</v>
      </c>
      <c r="AY241" s="80">
        <f t="shared" si="114"/>
        <v>0.839278220730172</v>
      </c>
      <c r="AZ241" s="80">
        <f t="shared" si="115"/>
        <v>8.8124213176668071</v>
      </c>
      <c r="BA241" s="80">
        <f t="shared" si="116"/>
        <v>2.0981955518254303</v>
      </c>
      <c r="BB241" s="80">
        <f t="shared" si="117"/>
        <v>201.84641208560637</v>
      </c>
      <c r="BC241" s="80">
        <f t="shared" si="93"/>
        <v>20.562316407889217</v>
      </c>
      <c r="BD241" s="80">
        <f t="shared" si="94"/>
        <v>28.955098615190934</v>
      </c>
      <c r="BE241" s="80">
        <f t="shared" si="95"/>
        <v>3.7767519932857745</v>
      </c>
      <c r="BF241" s="81"/>
      <c r="BG241" s="81"/>
      <c r="BH241" s="82" t="s">
        <v>384</v>
      </c>
      <c r="BI241" s="80">
        <f t="shared" si="118"/>
        <v>62.639821029082775</v>
      </c>
      <c r="BJ241" s="80">
        <f t="shared" si="118"/>
        <v>8.0275229357798175</v>
      </c>
      <c r="BK241" s="80">
        <f t="shared" si="119"/>
        <v>55.045871559633028</v>
      </c>
      <c r="BL241" s="80">
        <f t="shared" si="120"/>
        <v>53.325688073394495</v>
      </c>
      <c r="BM241" s="80">
        <f t="shared" si="121"/>
        <v>119.84606926882903</v>
      </c>
      <c r="BN241" s="80">
        <f t="shared" si="122"/>
        <v>10.894495412844037</v>
      </c>
      <c r="BO241" s="80">
        <f t="shared" si="123"/>
        <v>2.6702269692923899</v>
      </c>
      <c r="BP241" s="80">
        <f t="shared" si="96"/>
        <v>4.947773501924134</v>
      </c>
    </row>
    <row r="242" spans="1:68" s="76" customFormat="1" x14ac:dyDescent="0.25">
      <c r="A242" s="82" t="s">
        <v>385</v>
      </c>
      <c r="B242" s="113">
        <v>4711</v>
      </c>
      <c r="C242" s="113">
        <v>3689</v>
      </c>
      <c r="D242" s="113">
        <v>3609</v>
      </c>
      <c r="E242" s="113">
        <v>3549</v>
      </c>
      <c r="F242" s="113">
        <v>1417</v>
      </c>
      <c r="G242" s="113">
        <v>63</v>
      </c>
      <c r="H242" s="113">
        <v>321</v>
      </c>
      <c r="I242" s="113">
        <v>602</v>
      </c>
      <c r="J242" s="113">
        <v>88</v>
      </c>
      <c r="K242" s="113">
        <v>214</v>
      </c>
      <c r="L242" s="113">
        <v>234</v>
      </c>
      <c r="M242" s="113">
        <v>84</v>
      </c>
      <c r="N242" s="113">
        <v>146</v>
      </c>
      <c r="O242" s="113">
        <v>32</v>
      </c>
      <c r="P242" s="113">
        <v>200</v>
      </c>
      <c r="Q242" s="113">
        <v>180</v>
      </c>
      <c r="R242" s="113">
        <v>27</v>
      </c>
      <c r="S242" s="113">
        <v>51</v>
      </c>
      <c r="T242" s="113">
        <v>44</v>
      </c>
      <c r="U242" s="113">
        <v>29</v>
      </c>
      <c r="V242" s="113">
        <v>25</v>
      </c>
      <c r="W242" s="113">
        <v>399</v>
      </c>
      <c r="X242" s="113">
        <v>12</v>
      </c>
      <c r="Y242" s="113">
        <v>49</v>
      </c>
      <c r="Z242" s="113">
        <v>14</v>
      </c>
      <c r="AA242" s="113">
        <v>1122</v>
      </c>
      <c r="AB242" s="113">
        <v>74</v>
      </c>
      <c r="AC242" s="113">
        <v>138</v>
      </c>
      <c r="AD242" s="113">
        <v>18</v>
      </c>
      <c r="AE242" s="79"/>
      <c r="AF242" s="79"/>
      <c r="AG242" s="82" t="s">
        <v>385</v>
      </c>
      <c r="AH242" s="80">
        <f t="shared" si="97"/>
        <v>13.372956909361069</v>
      </c>
      <c r="AI242" s="80">
        <f t="shared" si="98"/>
        <v>68.138399490554022</v>
      </c>
      <c r="AJ242" s="80">
        <f t="shared" si="99"/>
        <v>127.78603268945021</v>
      </c>
      <c r="AK242" s="80">
        <f t="shared" si="100"/>
        <v>18.67968584164721</v>
      </c>
      <c r="AL242" s="80">
        <f t="shared" si="101"/>
        <v>45.425599660369343</v>
      </c>
      <c r="AM242" s="80">
        <f t="shared" si="102"/>
        <v>49.670982806198253</v>
      </c>
      <c r="AN242" s="80">
        <f t="shared" si="103"/>
        <v>17.830609212481427</v>
      </c>
      <c r="AO242" s="80">
        <f t="shared" si="104"/>
        <v>30.991296964551051</v>
      </c>
      <c r="AP242" s="80">
        <f t="shared" si="105"/>
        <v>6.7926130333262575</v>
      </c>
      <c r="AQ242" s="80">
        <f t="shared" si="106"/>
        <v>42.453831458289109</v>
      </c>
      <c r="AR242" s="80">
        <f t="shared" si="107"/>
        <v>38.208448312460206</v>
      </c>
      <c r="AS242" s="80">
        <f t="shared" si="108"/>
        <v>5.7312672468690291</v>
      </c>
      <c r="AT242" s="80">
        <f t="shared" si="109"/>
        <v>10.825727021863722</v>
      </c>
      <c r="AU242" s="80">
        <f t="shared" si="110"/>
        <v>9.3398429208236049</v>
      </c>
      <c r="AV242" s="80">
        <f t="shared" si="111"/>
        <v>6.1558055614519205</v>
      </c>
      <c r="AW242" s="80">
        <f t="shared" si="112"/>
        <v>5.3067289322861386</v>
      </c>
      <c r="AX242" s="80">
        <f t="shared" si="113"/>
        <v>84.695393759286773</v>
      </c>
      <c r="AY242" s="80">
        <f t="shared" si="114"/>
        <v>2.5472298874973469</v>
      </c>
      <c r="AZ242" s="80">
        <f t="shared" si="115"/>
        <v>10.401188707280832</v>
      </c>
      <c r="BA242" s="80">
        <f t="shared" si="116"/>
        <v>2.9717682020802374</v>
      </c>
      <c r="BB242" s="80">
        <f t="shared" si="117"/>
        <v>238.16599448100189</v>
      </c>
      <c r="BC242" s="80">
        <f t="shared" si="93"/>
        <v>15.70791763956697</v>
      </c>
      <c r="BD242" s="80">
        <f t="shared" si="94"/>
        <v>29.293143706219485</v>
      </c>
      <c r="BE242" s="80">
        <f t="shared" si="95"/>
        <v>3.8208448312460197</v>
      </c>
      <c r="BF242" s="81"/>
      <c r="BG242" s="81"/>
      <c r="BH242" s="82" t="s">
        <v>385</v>
      </c>
      <c r="BI242" s="80">
        <f t="shared" si="118"/>
        <v>49.875311720698257</v>
      </c>
      <c r="BJ242" s="80">
        <f t="shared" si="118"/>
        <v>7.6077768385460693</v>
      </c>
      <c r="BK242" s="80">
        <f t="shared" si="119"/>
        <v>56.353902507748657</v>
      </c>
      <c r="BL242" s="80">
        <f t="shared" si="120"/>
        <v>65.934065934065941</v>
      </c>
      <c r="BM242" s="80">
        <f t="shared" si="121"/>
        <v>108.15939278937381</v>
      </c>
      <c r="BN242" s="80">
        <f t="shared" si="122"/>
        <v>8.1713158636235566</v>
      </c>
      <c r="BO242" s="80">
        <f t="shared" si="123"/>
        <v>8.4685956245589278</v>
      </c>
      <c r="BP242" s="80">
        <f t="shared" si="96"/>
        <v>4.8793711032800218</v>
      </c>
    </row>
    <row r="243" spans="1:68" s="76" customFormat="1" x14ac:dyDescent="0.25">
      <c r="A243" s="82" t="s">
        <v>386</v>
      </c>
      <c r="B243" s="113">
        <v>4766</v>
      </c>
      <c r="C243" s="113">
        <v>3751</v>
      </c>
      <c r="D243" s="113">
        <v>3687</v>
      </c>
      <c r="E243" s="113">
        <v>3639</v>
      </c>
      <c r="F243" s="113">
        <v>1321</v>
      </c>
      <c r="G243" s="113">
        <v>61</v>
      </c>
      <c r="H243" s="113">
        <v>246</v>
      </c>
      <c r="I243" s="113">
        <v>561</v>
      </c>
      <c r="J243" s="113">
        <v>90</v>
      </c>
      <c r="K243" s="113">
        <v>192</v>
      </c>
      <c r="L243" s="113">
        <v>205</v>
      </c>
      <c r="M243" s="113">
        <v>119</v>
      </c>
      <c r="N243" s="113">
        <v>121</v>
      </c>
      <c r="O243" s="113">
        <v>43</v>
      </c>
      <c r="P243" s="113">
        <v>418</v>
      </c>
      <c r="Q243" s="113">
        <v>220</v>
      </c>
      <c r="R243" s="113">
        <v>53</v>
      </c>
      <c r="S243" s="113">
        <v>64</v>
      </c>
      <c r="T243" s="113">
        <v>16</v>
      </c>
      <c r="U243" s="113">
        <v>30</v>
      </c>
      <c r="V243" s="113">
        <v>43</v>
      </c>
      <c r="W243" s="113">
        <v>480</v>
      </c>
      <c r="X243" s="113">
        <v>14</v>
      </c>
      <c r="Y243" s="113">
        <v>26</v>
      </c>
      <c r="Z243" s="113">
        <v>48</v>
      </c>
      <c r="AA243" s="113">
        <v>1036</v>
      </c>
      <c r="AB243" s="113">
        <v>79</v>
      </c>
      <c r="AC243" s="113">
        <v>139</v>
      </c>
      <c r="AD243" s="113">
        <v>9</v>
      </c>
      <c r="AE243" s="79"/>
      <c r="AF243" s="79"/>
      <c r="AG243" s="82" t="s">
        <v>386</v>
      </c>
      <c r="AH243" s="80">
        <f t="shared" si="97"/>
        <v>12.798992866135125</v>
      </c>
      <c r="AI243" s="80">
        <f t="shared" si="98"/>
        <v>51.615610574905581</v>
      </c>
      <c r="AJ243" s="80">
        <f t="shared" si="99"/>
        <v>117.70877045740663</v>
      </c>
      <c r="AK243" s="80">
        <f t="shared" si="100"/>
        <v>18.883759966428872</v>
      </c>
      <c r="AL243" s="80">
        <f t="shared" si="101"/>
        <v>40.285354595048254</v>
      </c>
      <c r="AM243" s="80">
        <f t="shared" si="102"/>
        <v>43.013008812421319</v>
      </c>
      <c r="AN243" s="80">
        <f t="shared" si="103"/>
        <v>24.968527066722618</v>
      </c>
      <c r="AO243" s="80">
        <f t="shared" si="104"/>
        <v>25.388166177087705</v>
      </c>
      <c r="AP243" s="80">
        <f t="shared" si="105"/>
        <v>9.0222408728493484</v>
      </c>
      <c r="AQ243" s="80">
        <f t="shared" si="106"/>
        <v>87.704574066302982</v>
      </c>
      <c r="AR243" s="80">
        <f t="shared" si="107"/>
        <v>46.160302140159459</v>
      </c>
      <c r="AS243" s="80">
        <f t="shared" si="108"/>
        <v>11.120436424674779</v>
      </c>
      <c r="AT243" s="80">
        <f t="shared" si="109"/>
        <v>13.428451531682752</v>
      </c>
      <c r="AU243" s="80">
        <f t="shared" si="110"/>
        <v>3.357112882920688</v>
      </c>
      <c r="AV243" s="80">
        <f t="shared" si="111"/>
        <v>6.2945866554762899</v>
      </c>
      <c r="AW243" s="80">
        <f t="shared" si="112"/>
        <v>9.0222408728493484</v>
      </c>
      <c r="AX243" s="80">
        <f t="shared" si="113"/>
        <v>100.71338648762064</v>
      </c>
      <c r="AY243" s="80">
        <f t="shared" si="114"/>
        <v>2.9374737725556024</v>
      </c>
      <c r="AZ243" s="80">
        <f t="shared" si="115"/>
        <v>5.4553084347461187</v>
      </c>
      <c r="BA243" s="80">
        <f t="shared" si="116"/>
        <v>10.071338648762064</v>
      </c>
      <c r="BB243" s="80">
        <f t="shared" si="117"/>
        <v>217.37305916911455</v>
      </c>
      <c r="BC243" s="80">
        <f t="shared" si="93"/>
        <v>16.575744859420897</v>
      </c>
      <c r="BD243" s="80">
        <f t="shared" si="94"/>
        <v>29.164918170373475</v>
      </c>
      <c r="BE243" s="80">
        <f t="shared" si="95"/>
        <v>1.8883759966428872</v>
      </c>
      <c r="BF243" s="81"/>
      <c r="BG243" s="81"/>
      <c r="BH243" s="82" t="s">
        <v>386</v>
      </c>
      <c r="BI243" s="80">
        <f t="shared" si="118"/>
        <v>59.669107675617035</v>
      </c>
      <c r="BJ243" s="80">
        <f t="shared" si="118"/>
        <v>14.564440780434186</v>
      </c>
      <c r="BK243" s="80">
        <f t="shared" si="119"/>
        <v>114.86672162682056</v>
      </c>
      <c r="BL243" s="80">
        <f t="shared" si="120"/>
        <v>56.334157735641661</v>
      </c>
      <c r="BM243" s="80">
        <f t="shared" si="121"/>
        <v>127.96587576646229</v>
      </c>
      <c r="BN243" s="80">
        <f t="shared" si="122"/>
        <v>8.2440230832646328</v>
      </c>
      <c r="BO243" s="80">
        <f t="shared" si="123"/>
        <v>10.598031794095382</v>
      </c>
      <c r="BP243" s="80">
        <f t="shared" si="96"/>
        <v>2.3993601706211676</v>
      </c>
    </row>
    <row r="244" spans="1:68" s="76" customFormat="1" x14ac:dyDescent="0.25">
      <c r="A244" s="82" t="s">
        <v>387</v>
      </c>
      <c r="B244" s="113">
        <v>4679</v>
      </c>
      <c r="C244" s="113">
        <v>3688</v>
      </c>
      <c r="D244" s="113">
        <v>3636</v>
      </c>
      <c r="E244" s="113">
        <v>3576</v>
      </c>
      <c r="F244" s="113">
        <v>1369</v>
      </c>
      <c r="G244" s="113">
        <v>43</v>
      </c>
      <c r="H244" s="113">
        <v>295</v>
      </c>
      <c r="I244" s="113">
        <v>498</v>
      </c>
      <c r="J244" s="113">
        <v>80</v>
      </c>
      <c r="K244" s="113">
        <v>149</v>
      </c>
      <c r="L244" s="113">
        <v>190</v>
      </c>
      <c r="M244" s="113">
        <v>70</v>
      </c>
      <c r="N244" s="113">
        <v>72</v>
      </c>
      <c r="O244" s="113">
        <v>28</v>
      </c>
      <c r="P244" s="113">
        <v>177</v>
      </c>
      <c r="Q244" s="113">
        <v>184</v>
      </c>
      <c r="R244" s="113">
        <v>21</v>
      </c>
      <c r="S244" s="113">
        <v>18</v>
      </c>
      <c r="T244" s="113">
        <v>5</v>
      </c>
      <c r="U244" s="113">
        <v>14</v>
      </c>
      <c r="V244" s="113">
        <v>19</v>
      </c>
      <c r="W244" s="113">
        <v>626</v>
      </c>
      <c r="X244" s="113">
        <v>4</v>
      </c>
      <c r="Y244" s="113">
        <v>20</v>
      </c>
      <c r="Z244" s="113">
        <v>7</v>
      </c>
      <c r="AA244" s="113">
        <v>992</v>
      </c>
      <c r="AB244" s="113">
        <v>55</v>
      </c>
      <c r="AC244" s="113">
        <v>162</v>
      </c>
      <c r="AD244" s="113">
        <v>15</v>
      </c>
      <c r="AE244" s="79"/>
      <c r="AF244" s="79"/>
      <c r="AG244" s="82" t="s">
        <v>387</v>
      </c>
      <c r="AH244" s="80">
        <f t="shared" si="97"/>
        <v>9.1899978627911949</v>
      </c>
      <c r="AI244" s="80">
        <f t="shared" si="98"/>
        <v>63.047659756358193</v>
      </c>
      <c r="AJ244" s="80">
        <f t="shared" si="99"/>
        <v>106.43299850395384</v>
      </c>
      <c r="AK244" s="80">
        <f t="shared" si="100"/>
        <v>17.097670442402222</v>
      </c>
      <c r="AL244" s="80">
        <f t="shared" si="101"/>
        <v>31.844411198974139</v>
      </c>
      <c r="AM244" s="80">
        <f t="shared" si="102"/>
        <v>40.606967300705278</v>
      </c>
      <c r="AN244" s="80">
        <f t="shared" si="103"/>
        <v>14.960461637101945</v>
      </c>
      <c r="AO244" s="80">
        <f t="shared" si="104"/>
        <v>15.387903398162001</v>
      </c>
      <c r="AP244" s="80">
        <f t="shared" si="105"/>
        <v>5.984184654840778</v>
      </c>
      <c r="AQ244" s="80">
        <f t="shared" si="106"/>
        <v>37.828595853814925</v>
      </c>
      <c r="AR244" s="80">
        <f t="shared" si="107"/>
        <v>39.324642017525115</v>
      </c>
      <c r="AS244" s="80">
        <f t="shared" si="108"/>
        <v>4.4881384911305835</v>
      </c>
      <c r="AT244" s="80">
        <f t="shared" si="109"/>
        <v>3.8469758495405002</v>
      </c>
      <c r="AU244" s="80">
        <f t="shared" si="110"/>
        <v>1.0686044026501389</v>
      </c>
      <c r="AV244" s="80">
        <f t="shared" si="111"/>
        <v>2.992092327420389</v>
      </c>
      <c r="AW244" s="80">
        <f t="shared" si="112"/>
        <v>4.0606967300705286</v>
      </c>
      <c r="AX244" s="80">
        <f t="shared" si="113"/>
        <v>133.7892712117974</v>
      </c>
      <c r="AY244" s="80">
        <f t="shared" si="114"/>
        <v>0.85488352212011109</v>
      </c>
      <c r="AZ244" s="80">
        <f t="shared" si="115"/>
        <v>4.2744176106005556</v>
      </c>
      <c r="BA244" s="80">
        <f t="shared" si="116"/>
        <v>1.4960461637101945</v>
      </c>
      <c r="BB244" s="80">
        <f t="shared" si="117"/>
        <v>212.01111348578755</v>
      </c>
      <c r="BC244" s="80">
        <f t="shared" si="93"/>
        <v>11.754648429151528</v>
      </c>
      <c r="BD244" s="80">
        <f t="shared" si="94"/>
        <v>34.622782645864497</v>
      </c>
      <c r="BE244" s="80">
        <f t="shared" si="95"/>
        <v>3.2058132079504169</v>
      </c>
      <c r="BF244" s="81"/>
      <c r="BG244" s="81"/>
      <c r="BH244" s="82" t="s">
        <v>387</v>
      </c>
      <c r="BI244" s="80">
        <f t="shared" si="118"/>
        <v>50.605060506050606</v>
      </c>
      <c r="BJ244" s="80">
        <f t="shared" si="118"/>
        <v>5.8724832214765099</v>
      </c>
      <c r="BK244" s="80">
        <f t="shared" si="119"/>
        <v>49.496644295302012</v>
      </c>
      <c r="BL244" s="80">
        <f t="shared" si="120"/>
        <v>53.131991051454136</v>
      </c>
      <c r="BM244" s="80">
        <f t="shared" si="121"/>
        <v>169.73969631236443</v>
      </c>
      <c r="BN244" s="80">
        <f t="shared" si="122"/>
        <v>3.9149888143176734</v>
      </c>
      <c r="BO244" s="80">
        <f t="shared" si="123"/>
        <v>2.9218407596785974</v>
      </c>
      <c r="BP244" s="80">
        <f t="shared" si="96"/>
        <v>4.0672451193058565</v>
      </c>
    </row>
    <row r="245" spans="1:68" s="76" customFormat="1" x14ac:dyDescent="0.25">
      <c r="A245" s="82" t="s">
        <v>388</v>
      </c>
      <c r="B245" s="113">
        <v>2800</v>
      </c>
      <c r="C245" s="113">
        <v>2281</v>
      </c>
      <c r="D245" s="113">
        <v>2248</v>
      </c>
      <c r="E245" s="113">
        <v>2215</v>
      </c>
      <c r="F245" s="113">
        <v>1033</v>
      </c>
      <c r="G245" s="113">
        <v>38</v>
      </c>
      <c r="H245" s="113">
        <v>119</v>
      </c>
      <c r="I245" s="113">
        <v>358</v>
      </c>
      <c r="J245" s="113">
        <v>69</v>
      </c>
      <c r="K245" s="113">
        <v>126</v>
      </c>
      <c r="L245" s="113">
        <v>71</v>
      </c>
      <c r="M245" s="113">
        <v>34</v>
      </c>
      <c r="N245" s="113">
        <v>36</v>
      </c>
      <c r="O245" s="113">
        <v>15</v>
      </c>
      <c r="P245" s="113">
        <v>61</v>
      </c>
      <c r="Q245" s="113">
        <v>128</v>
      </c>
      <c r="R245" s="113">
        <v>17</v>
      </c>
      <c r="S245" s="113">
        <v>21</v>
      </c>
      <c r="T245" s="113">
        <v>3</v>
      </c>
      <c r="U245" s="113">
        <v>9</v>
      </c>
      <c r="V245" s="113">
        <v>15</v>
      </c>
      <c r="W245" s="113">
        <v>216</v>
      </c>
      <c r="X245" s="113">
        <v>5</v>
      </c>
      <c r="Y245" s="113">
        <v>5</v>
      </c>
      <c r="Z245" s="113">
        <v>7</v>
      </c>
      <c r="AA245" s="113">
        <v>620</v>
      </c>
      <c r="AB245" s="113">
        <v>41</v>
      </c>
      <c r="AC245" s="113">
        <v>79</v>
      </c>
      <c r="AD245" s="113">
        <v>7</v>
      </c>
      <c r="AE245" s="79"/>
      <c r="AF245" s="79"/>
      <c r="AG245" s="82" t="s">
        <v>388</v>
      </c>
      <c r="AH245" s="80">
        <f t="shared" si="97"/>
        <v>13.571428571428571</v>
      </c>
      <c r="AI245" s="80">
        <f t="shared" si="98"/>
        <v>42.5</v>
      </c>
      <c r="AJ245" s="80">
        <f t="shared" si="99"/>
        <v>127.85714285714286</v>
      </c>
      <c r="AK245" s="80">
        <f t="shared" si="100"/>
        <v>24.642857142857142</v>
      </c>
      <c r="AL245" s="80">
        <f t="shared" si="101"/>
        <v>45</v>
      </c>
      <c r="AM245" s="80">
        <f t="shared" si="102"/>
        <v>25.357142857142854</v>
      </c>
      <c r="AN245" s="80">
        <f t="shared" si="103"/>
        <v>12.142857142857142</v>
      </c>
      <c r="AO245" s="80">
        <f t="shared" si="104"/>
        <v>12.857142857142858</v>
      </c>
      <c r="AP245" s="80">
        <f t="shared" si="105"/>
        <v>5.3571428571428568</v>
      </c>
      <c r="AQ245" s="80">
        <f t="shared" si="106"/>
        <v>21.785714285714288</v>
      </c>
      <c r="AR245" s="80">
        <f t="shared" si="107"/>
        <v>45.714285714285715</v>
      </c>
      <c r="AS245" s="80">
        <f t="shared" si="108"/>
        <v>6.0714285714285712</v>
      </c>
      <c r="AT245" s="80">
        <f t="shared" si="109"/>
        <v>7.5</v>
      </c>
      <c r="AU245" s="80">
        <f t="shared" si="110"/>
        <v>1.0714285714285714</v>
      </c>
      <c r="AV245" s="80">
        <f t="shared" si="111"/>
        <v>3.2142857142857144</v>
      </c>
      <c r="AW245" s="80">
        <f t="shared" si="112"/>
        <v>5.3571428571428568</v>
      </c>
      <c r="AX245" s="80">
        <f t="shared" si="113"/>
        <v>77.142857142857139</v>
      </c>
      <c r="AY245" s="80">
        <f t="shared" si="114"/>
        <v>1.7857142857142856</v>
      </c>
      <c r="AZ245" s="80">
        <f t="shared" si="115"/>
        <v>1.7857142857142856</v>
      </c>
      <c r="BA245" s="80">
        <f t="shared" si="116"/>
        <v>2.5</v>
      </c>
      <c r="BB245" s="80">
        <f t="shared" si="117"/>
        <v>221.42857142857142</v>
      </c>
      <c r="BC245" s="80">
        <f t="shared" si="93"/>
        <v>14.642857142857142</v>
      </c>
      <c r="BD245" s="80">
        <f t="shared" si="94"/>
        <v>28.214285714285712</v>
      </c>
      <c r="BE245" s="80">
        <f t="shared" si="95"/>
        <v>2.5</v>
      </c>
      <c r="BF245" s="81"/>
      <c r="BG245" s="81"/>
      <c r="BH245" s="82" t="s">
        <v>388</v>
      </c>
      <c r="BI245" s="80">
        <f t="shared" si="118"/>
        <v>56.939501779359425</v>
      </c>
      <c r="BJ245" s="80">
        <f t="shared" si="118"/>
        <v>7.6749435665914225</v>
      </c>
      <c r="BK245" s="80">
        <f t="shared" si="119"/>
        <v>27.539503386004512</v>
      </c>
      <c r="BL245" s="80">
        <f t="shared" si="120"/>
        <v>32.05417607223476</v>
      </c>
      <c r="BM245" s="80">
        <f t="shared" si="121"/>
        <v>94.695309074967128</v>
      </c>
      <c r="BN245" s="80">
        <f t="shared" si="122"/>
        <v>4.0632054176072234</v>
      </c>
      <c r="BO245" s="80">
        <f t="shared" si="123"/>
        <v>4.8402710551790902</v>
      </c>
      <c r="BP245" s="80">
        <f t="shared" si="96"/>
        <v>3.068829460762823</v>
      </c>
    </row>
    <row r="246" spans="1:68" s="76" customFormat="1" x14ac:dyDescent="0.25">
      <c r="A246" s="82" t="s">
        <v>389</v>
      </c>
      <c r="B246" s="113">
        <v>4113</v>
      </c>
      <c r="C246" s="113">
        <v>2997</v>
      </c>
      <c r="D246" s="113">
        <v>2930</v>
      </c>
      <c r="E246" s="113">
        <v>2875</v>
      </c>
      <c r="F246" s="113">
        <v>969</v>
      </c>
      <c r="G246" s="113">
        <v>32</v>
      </c>
      <c r="H246" s="113">
        <v>299</v>
      </c>
      <c r="I246" s="113">
        <v>391</v>
      </c>
      <c r="J246" s="113">
        <v>71</v>
      </c>
      <c r="K246" s="113">
        <v>148</v>
      </c>
      <c r="L246" s="113">
        <v>73</v>
      </c>
      <c r="M246" s="113">
        <v>50</v>
      </c>
      <c r="N246" s="113">
        <v>110</v>
      </c>
      <c r="O246" s="113">
        <v>10</v>
      </c>
      <c r="P246" s="113">
        <v>221</v>
      </c>
      <c r="Q246" s="113">
        <v>128</v>
      </c>
      <c r="R246" s="113">
        <v>23</v>
      </c>
      <c r="S246" s="113">
        <v>23</v>
      </c>
      <c r="T246" s="113">
        <v>3</v>
      </c>
      <c r="U246" s="113">
        <v>11</v>
      </c>
      <c r="V246" s="113">
        <v>41</v>
      </c>
      <c r="W246" s="113">
        <v>248</v>
      </c>
      <c r="X246" s="113">
        <v>2</v>
      </c>
      <c r="Y246" s="113">
        <v>16</v>
      </c>
      <c r="Z246" s="113">
        <v>15</v>
      </c>
      <c r="AA246" s="113">
        <v>807</v>
      </c>
      <c r="AB246" s="113">
        <v>58</v>
      </c>
      <c r="AC246" s="113">
        <v>87</v>
      </c>
      <c r="AD246" s="113">
        <v>15</v>
      </c>
      <c r="AE246" s="79"/>
      <c r="AF246" s="79"/>
      <c r="AG246" s="82" t="s">
        <v>389</v>
      </c>
      <c r="AH246" s="80">
        <f t="shared" si="97"/>
        <v>7.7802090931193773</v>
      </c>
      <c r="AI246" s="80">
        <f t="shared" si="98"/>
        <v>72.696328713834191</v>
      </c>
      <c r="AJ246" s="80">
        <f t="shared" si="99"/>
        <v>95.064429856552394</v>
      </c>
      <c r="AK246" s="80">
        <f t="shared" si="100"/>
        <v>17.26233892535862</v>
      </c>
      <c r="AL246" s="80">
        <f t="shared" si="101"/>
        <v>35.983467055677124</v>
      </c>
      <c r="AM246" s="80">
        <f t="shared" si="102"/>
        <v>17.74860199367858</v>
      </c>
      <c r="AN246" s="80">
        <f t="shared" si="103"/>
        <v>12.156576707999028</v>
      </c>
      <c r="AO246" s="80">
        <f t="shared" si="104"/>
        <v>26.744468757597861</v>
      </c>
      <c r="AP246" s="80">
        <f t="shared" si="105"/>
        <v>2.4313153415998054</v>
      </c>
      <c r="AQ246" s="80">
        <f t="shared" si="106"/>
        <v>53.732069049355701</v>
      </c>
      <c r="AR246" s="80">
        <f t="shared" si="107"/>
        <v>31.120836372477509</v>
      </c>
      <c r="AS246" s="80">
        <f t="shared" si="108"/>
        <v>5.5920252856795525</v>
      </c>
      <c r="AT246" s="80">
        <f t="shared" si="109"/>
        <v>5.5920252856795525</v>
      </c>
      <c r="AU246" s="80">
        <f t="shared" si="110"/>
        <v>0.7293946024799417</v>
      </c>
      <c r="AV246" s="80">
        <f t="shared" si="111"/>
        <v>2.6744468757597857</v>
      </c>
      <c r="AW246" s="80">
        <f t="shared" si="112"/>
        <v>9.9683929005592038</v>
      </c>
      <c r="AX246" s="80">
        <f t="shared" si="113"/>
        <v>60.296620471675176</v>
      </c>
      <c r="AY246" s="80">
        <f t="shared" si="114"/>
        <v>0.48626306831996108</v>
      </c>
      <c r="AZ246" s="80">
        <f t="shared" si="115"/>
        <v>3.8901045465596886</v>
      </c>
      <c r="BA246" s="80">
        <f t="shared" si="116"/>
        <v>3.6469730123997084</v>
      </c>
      <c r="BB246" s="80">
        <f t="shared" si="117"/>
        <v>196.2071480671043</v>
      </c>
      <c r="BC246" s="80">
        <f t="shared" si="93"/>
        <v>14.101628981278871</v>
      </c>
      <c r="BD246" s="80">
        <f t="shared" si="94"/>
        <v>21.152443471918307</v>
      </c>
      <c r="BE246" s="80">
        <f t="shared" si="95"/>
        <v>3.6469730123997084</v>
      </c>
      <c r="BF246" s="81"/>
      <c r="BG246" s="81"/>
      <c r="BH246" s="82" t="s">
        <v>389</v>
      </c>
      <c r="BI246" s="80">
        <f t="shared" si="118"/>
        <v>43.68600682593857</v>
      </c>
      <c r="BJ246" s="80">
        <f t="shared" si="118"/>
        <v>8</v>
      </c>
      <c r="BK246" s="80">
        <f t="shared" si="119"/>
        <v>76.869565217391298</v>
      </c>
      <c r="BL246" s="80">
        <f t="shared" si="120"/>
        <v>25.391304347826086</v>
      </c>
      <c r="BM246" s="80">
        <f t="shared" si="121"/>
        <v>82.749416082749406</v>
      </c>
      <c r="BN246" s="80">
        <f t="shared" si="122"/>
        <v>3.8260869565217392</v>
      </c>
      <c r="BO246" s="80">
        <f t="shared" si="123"/>
        <v>2.0639834881320946</v>
      </c>
      <c r="BP246" s="80">
        <f t="shared" si="96"/>
        <v>5.005005005005005</v>
      </c>
    </row>
    <row r="247" spans="1:68" s="76" customFormat="1" x14ac:dyDescent="0.25">
      <c r="A247" s="82" t="s">
        <v>390</v>
      </c>
      <c r="B247" s="113">
        <v>7388</v>
      </c>
      <c r="C247" s="113">
        <v>5756</v>
      </c>
      <c r="D247" s="113">
        <v>5644</v>
      </c>
      <c r="E247" s="113">
        <v>5536</v>
      </c>
      <c r="F247" s="113">
        <v>2137</v>
      </c>
      <c r="G247" s="113">
        <v>89</v>
      </c>
      <c r="H247" s="113">
        <v>283</v>
      </c>
      <c r="I247" s="113">
        <v>688</v>
      </c>
      <c r="J247" s="113">
        <v>102</v>
      </c>
      <c r="K247" s="113">
        <v>208</v>
      </c>
      <c r="L247" s="113">
        <v>241</v>
      </c>
      <c r="M247" s="113">
        <v>131</v>
      </c>
      <c r="N247" s="113">
        <v>126</v>
      </c>
      <c r="O247" s="113">
        <v>45</v>
      </c>
      <c r="P247" s="113">
        <v>372</v>
      </c>
      <c r="Q247" s="113">
        <v>249</v>
      </c>
      <c r="R247" s="113">
        <v>50</v>
      </c>
      <c r="S247" s="113">
        <v>43</v>
      </c>
      <c r="T247" s="113">
        <v>2</v>
      </c>
      <c r="U247" s="113">
        <v>58</v>
      </c>
      <c r="V247" s="113">
        <v>88</v>
      </c>
      <c r="W247" s="113">
        <v>634</v>
      </c>
      <c r="X247" s="113">
        <v>21</v>
      </c>
      <c r="Y247" s="113">
        <v>28</v>
      </c>
      <c r="Z247" s="113">
        <v>6</v>
      </c>
      <c r="AA247" s="113">
        <v>1374</v>
      </c>
      <c r="AB247" s="113">
        <v>110</v>
      </c>
      <c r="AC247" s="113">
        <v>153</v>
      </c>
      <c r="AD247" s="113">
        <v>31</v>
      </c>
      <c r="AE247" s="79"/>
      <c r="AF247" s="79"/>
      <c r="AG247" s="82" t="s">
        <v>390</v>
      </c>
      <c r="AH247" s="80">
        <f t="shared" si="97"/>
        <v>12.046561992420141</v>
      </c>
      <c r="AI247" s="80">
        <f t="shared" si="98"/>
        <v>38.305360043313485</v>
      </c>
      <c r="AJ247" s="80">
        <f t="shared" si="99"/>
        <v>93.123984840281537</v>
      </c>
      <c r="AK247" s="80">
        <f t="shared" si="100"/>
        <v>13.806172171088251</v>
      </c>
      <c r="AL247" s="80">
        <f t="shared" si="101"/>
        <v>28.153762858689767</v>
      </c>
      <c r="AM247" s="80">
        <f t="shared" si="102"/>
        <v>32.620465619924204</v>
      </c>
      <c r="AN247" s="80">
        <f t="shared" si="103"/>
        <v>17.731456415809422</v>
      </c>
      <c r="AO247" s="80">
        <f t="shared" si="104"/>
        <v>17.054683270167839</v>
      </c>
      <c r="AP247" s="80">
        <f t="shared" si="105"/>
        <v>6.0909583107742291</v>
      </c>
      <c r="AQ247" s="80">
        <f t="shared" si="106"/>
        <v>50.351922035733622</v>
      </c>
      <c r="AR247" s="80">
        <f t="shared" si="107"/>
        <v>33.703302652950732</v>
      </c>
      <c r="AS247" s="80">
        <f t="shared" si="108"/>
        <v>6.7677314564158095</v>
      </c>
      <c r="AT247" s="80">
        <f t="shared" si="109"/>
        <v>5.8202490525175961</v>
      </c>
      <c r="AU247" s="80">
        <f t="shared" si="110"/>
        <v>0.27070925825663239</v>
      </c>
      <c r="AV247" s="80">
        <f t="shared" si="111"/>
        <v>7.85056848944234</v>
      </c>
      <c r="AW247" s="80">
        <f t="shared" si="112"/>
        <v>11.911207363291824</v>
      </c>
      <c r="AX247" s="80">
        <f t="shared" si="113"/>
        <v>85.814834867352459</v>
      </c>
      <c r="AY247" s="80">
        <f t="shared" si="114"/>
        <v>2.84244721169464</v>
      </c>
      <c r="AZ247" s="80">
        <f t="shared" si="115"/>
        <v>3.789929615592853</v>
      </c>
      <c r="BA247" s="80">
        <f t="shared" si="116"/>
        <v>0.81212777476989717</v>
      </c>
      <c r="BB247" s="80">
        <f t="shared" si="117"/>
        <v>185.97726042230644</v>
      </c>
      <c r="BC247" s="80">
        <f t="shared" si="93"/>
        <v>14.88900920411478</v>
      </c>
      <c r="BD247" s="80">
        <f t="shared" si="94"/>
        <v>20.709258256632378</v>
      </c>
      <c r="BE247" s="80">
        <f t="shared" si="95"/>
        <v>4.1959935029778022</v>
      </c>
      <c r="BF247" s="81"/>
      <c r="BG247" s="81"/>
      <c r="BH247" s="82" t="s">
        <v>390</v>
      </c>
      <c r="BI247" s="80">
        <f t="shared" si="118"/>
        <v>44.117647058823529</v>
      </c>
      <c r="BJ247" s="80">
        <f t="shared" si="118"/>
        <v>9.0317919075144513</v>
      </c>
      <c r="BK247" s="80">
        <f t="shared" si="119"/>
        <v>67.196531791907518</v>
      </c>
      <c r="BL247" s="80">
        <f t="shared" si="120"/>
        <v>43.533236994219656</v>
      </c>
      <c r="BM247" s="80">
        <f t="shared" si="121"/>
        <v>110.14593467685893</v>
      </c>
      <c r="BN247" s="80">
        <f t="shared" si="122"/>
        <v>10.476878612716764</v>
      </c>
      <c r="BO247" s="80">
        <f t="shared" si="123"/>
        <v>9.8268600842302281</v>
      </c>
      <c r="BP247" s="80">
        <f t="shared" si="96"/>
        <v>5.3856845031271714</v>
      </c>
    </row>
    <row r="248" spans="1:68" s="76" customFormat="1" x14ac:dyDescent="0.25">
      <c r="A248" s="82" t="s">
        <v>391</v>
      </c>
      <c r="B248" s="113">
        <v>8491</v>
      </c>
      <c r="C248" s="113">
        <v>6642</v>
      </c>
      <c r="D248" s="113">
        <v>6525</v>
      </c>
      <c r="E248" s="113">
        <v>6428</v>
      </c>
      <c r="F248" s="113">
        <v>2630</v>
      </c>
      <c r="G248" s="113">
        <v>112</v>
      </c>
      <c r="H248" s="113">
        <v>384</v>
      </c>
      <c r="I248" s="113">
        <v>1030</v>
      </c>
      <c r="J248" s="113">
        <v>195</v>
      </c>
      <c r="K248" s="113">
        <v>290</v>
      </c>
      <c r="L248" s="113">
        <v>398</v>
      </c>
      <c r="M248" s="113">
        <v>130</v>
      </c>
      <c r="N248" s="113">
        <v>231</v>
      </c>
      <c r="O248" s="113">
        <v>61</v>
      </c>
      <c r="P248" s="113">
        <v>372</v>
      </c>
      <c r="Q248" s="113">
        <v>272</v>
      </c>
      <c r="R248" s="113">
        <v>56</v>
      </c>
      <c r="S248" s="113">
        <v>60</v>
      </c>
      <c r="T248" s="113">
        <v>5</v>
      </c>
      <c r="U248" s="113">
        <v>17</v>
      </c>
      <c r="V248" s="113">
        <v>65</v>
      </c>
      <c r="W248" s="113">
        <v>821</v>
      </c>
      <c r="X248" s="113">
        <v>12</v>
      </c>
      <c r="Y248" s="113">
        <v>35</v>
      </c>
      <c r="Z248" s="113">
        <v>4</v>
      </c>
      <c r="AA248" s="113">
        <v>1775</v>
      </c>
      <c r="AB248" s="113">
        <v>134</v>
      </c>
      <c r="AC248" s="113">
        <v>271</v>
      </c>
      <c r="AD248" s="113">
        <v>51</v>
      </c>
      <c r="AE248" s="79"/>
      <c r="AF248" s="79"/>
      <c r="AG248" s="82" t="s">
        <v>391</v>
      </c>
      <c r="AH248" s="80">
        <f t="shared" si="97"/>
        <v>13.190436933223413</v>
      </c>
      <c r="AI248" s="80">
        <f t="shared" si="98"/>
        <v>45.224355199623133</v>
      </c>
      <c r="AJ248" s="80">
        <f t="shared" si="99"/>
        <v>121.30491108232246</v>
      </c>
      <c r="AK248" s="80">
        <f t="shared" si="100"/>
        <v>22.965492874808621</v>
      </c>
      <c r="AL248" s="80">
        <f t="shared" si="101"/>
        <v>34.153809916382052</v>
      </c>
      <c r="AM248" s="80">
        <f t="shared" si="102"/>
        <v>46.873159816276058</v>
      </c>
      <c r="AN248" s="80">
        <f t="shared" si="103"/>
        <v>15.310328583205747</v>
      </c>
      <c r="AO248" s="80">
        <f t="shared" si="104"/>
        <v>27.205276174773289</v>
      </c>
      <c r="AP248" s="80">
        <f t="shared" si="105"/>
        <v>7.184077258273466</v>
      </c>
      <c r="AQ248" s="80">
        <f t="shared" si="106"/>
        <v>43.811094099634907</v>
      </c>
      <c r="AR248" s="80">
        <f t="shared" si="107"/>
        <v>32.033918266399716</v>
      </c>
      <c r="AS248" s="80">
        <f t="shared" si="108"/>
        <v>6.5952184666117066</v>
      </c>
      <c r="AT248" s="80">
        <f t="shared" si="109"/>
        <v>7.0663054999411141</v>
      </c>
      <c r="AU248" s="80">
        <f t="shared" si="110"/>
        <v>0.58885879166175947</v>
      </c>
      <c r="AV248" s="80">
        <f t="shared" si="111"/>
        <v>2.0021198916499823</v>
      </c>
      <c r="AW248" s="80">
        <f t="shared" si="112"/>
        <v>7.6551642916028735</v>
      </c>
      <c r="AX248" s="80">
        <f t="shared" si="113"/>
        <v>96.690613590860906</v>
      </c>
      <c r="AY248" s="80">
        <f t="shared" si="114"/>
        <v>1.4132610999882229</v>
      </c>
      <c r="AZ248" s="80">
        <f t="shared" si="115"/>
        <v>4.1220115416323164</v>
      </c>
      <c r="BA248" s="80">
        <f t="shared" si="116"/>
        <v>0.4710870333294076</v>
      </c>
      <c r="BB248" s="80">
        <f t="shared" si="117"/>
        <v>209.0448710399246</v>
      </c>
      <c r="BC248" s="80">
        <f t="shared" si="93"/>
        <v>15.781415616535156</v>
      </c>
      <c r="BD248" s="80">
        <f t="shared" si="94"/>
        <v>31.916146508067364</v>
      </c>
      <c r="BE248" s="80">
        <f t="shared" si="95"/>
        <v>6.0063596749499464</v>
      </c>
      <c r="BF248" s="81"/>
      <c r="BG248" s="81"/>
      <c r="BH248" s="82" t="s">
        <v>391</v>
      </c>
      <c r="BI248" s="80">
        <f t="shared" si="118"/>
        <v>41.685823754789268</v>
      </c>
      <c r="BJ248" s="80">
        <f t="shared" si="118"/>
        <v>8.711885500933418</v>
      </c>
      <c r="BK248" s="80">
        <f t="shared" si="119"/>
        <v>57.871810827629119</v>
      </c>
      <c r="BL248" s="80">
        <f t="shared" si="120"/>
        <v>61.916614810205346</v>
      </c>
      <c r="BM248" s="80">
        <f t="shared" si="121"/>
        <v>123.60734718458295</v>
      </c>
      <c r="BN248" s="80">
        <f t="shared" si="122"/>
        <v>2.6446795270690728</v>
      </c>
      <c r="BO248" s="80">
        <f t="shared" si="123"/>
        <v>4.5627376425855513</v>
      </c>
      <c r="BP248" s="80">
        <f t="shared" si="96"/>
        <v>7.6784101174345079</v>
      </c>
    </row>
    <row r="249" spans="1:68" s="76" customFormat="1" x14ac:dyDescent="0.25">
      <c r="A249" s="82" t="s">
        <v>392</v>
      </c>
      <c r="B249" s="113">
        <v>4190</v>
      </c>
      <c r="C249" s="113">
        <v>3370</v>
      </c>
      <c r="D249" s="113">
        <v>3306</v>
      </c>
      <c r="E249" s="113">
        <v>3247</v>
      </c>
      <c r="F249" s="113">
        <v>1438</v>
      </c>
      <c r="G249" s="113">
        <v>56</v>
      </c>
      <c r="H249" s="113">
        <v>257</v>
      </c>
      <c r="I249" s="113">
        <v>532</v>
      </c>
      <c r="J249" s="113">
        <v>90</v>
      </c>
      <c r="K249" s="113">
        <v>205</v>
      </c>
      <c r="L249" s="113">
        <v>103</v>
      </c>
      <c r="M249" s="113">
        <v>59</v>
      </c>
      <c r="N249" s="113">
        <v>120</v>
      </c>
      <c r="O249" s="113">
        <v>37</v>
      </c>
      <c r="P249" s="113">
        <v>122</v>
      </c>
      <c r="Q249" s="113">
        <v>165</v>
      </c>
      <c r="R249" s="113">
        <v>36</v>
      </c>
      <c r="S249" s="113">
        <v>24</v>
      </c>
      <c r="T249" s="113">
        <v>2</v>
      </c>
      <c r="U249" s="113">
        <v>21</v>
      </c>
      <c r="V249" s="113">
        <v>34</v>
      </c>
      <c r="W249" s="113">
        <v>531</v>
      </c>
      <c r="X249" s="113">
        <v>3</v>
      </c>
      <c r="Y249" s="113">
        <v>9</v>
      </c>
      <c r="Z249" s="113">
        <v>3</v>
      </c>
      <c r="AA249" s="113">
        <v>991</v>
      </c>
      <c r="AB249" s="113">
        <v>100</v>
      </c>
      <c r="AC249" s="113">
        <v>107</v>
      </c>
      <c r="AD249" s="113">
        <v>30</v>
      </c>
      <c r="AE249" s="79"/>
      <c r="AF249" s="79"/>
      <c r="AG249" s="82" t="s">
        <v>392</v>
      </c>
      <c r="AH249" s="80">
        <f t="shared" si="97"/>
        <v>13.365155131264915</v>
      </c>
      <c r="AI249" s="80">
        <f t="shared" si="98"/>
        <v>61.336515513126493</v>
      </c>
      <c r="AJ249" s="80">
        <f t="shared" si="99"/>
        <v>126.9689737470167</v>
      </c>
      <c r="AK249" s="80">
        <f t="shared" si="100"/>
        <v>21.479713603818613</v>
      </c>
      <c r="AL249" s="80">
        <f t="shared" si="101"/>
        <v>48.92601431980907</v>
      </c>
      <c r="AM249" s="80">
        <f t="shared" si="102"/>
        <v>24.582338902147971</v>
      </c>
      <c r="AN249" s="80">
        <f t="shared" si="103"/>
        <v>14.081145584725537</v>
      </c>
      <c r="AO249" s="80">
        <f t="shared" si="104"/>
        <v>28.639618138424822</v>
      </c>
      <c r="AP249" s="80">
        <f t="shared" si="105"/>
        <v>8.8305489260143197</v>
      </c>
      <c r="AQ249" s="80">
        <f t="shared" si="106"/>
        <v>29.116945107398568</v>
      </c>
      <c r="AR249" s="80">
        <f t="shared" si="107"/>
        <v>39.379474940334127</v>
      </c>
      <c r="AS249" s="80">
        <f t="shared" si="108"/>
        <v>8.591885441527447</v>
      </c>
      <c r="AT249" s="80">
        <f t="shared" si="109"/>
        <v>5.7279236276849641</v>
      </c>
      <c r="AU249" s="80">
        <f t="shared" si="110"/>
        <v>0.47732696897374705</v>
      </c>
      <c r="AV249" s="80">
        <f t="shared" si="111"/>
        <v>5.0119331742243443</v>
      </c>
      <c r="AW249" s="80">
        <f t="shared" si="112"/>
        <v>8.1145584725536981</v>
      </c>
      <c r="AX249" s="80">
        <f t="shared" si="113"/>
        <v>126.73031026252984</v>
      </c>
      <c r="AY249" s="80">
        <f t="shared" si="114"/>
        <v>0.71599045346062051</v>
      </c>
      <c r="AZ249" s="80">
        <f t="shared" si="115"/>
        <v>2.1479713603818618</v>
      </c>
      <c r="BA249" s="80">
        <f t="shared" si="116"/>
        <v>0.71599045346062051</v>
      </c>
      <c r="BB249" s="80">
        <f t="shared" si="117"/>
        <v>236.51551312649164</v>
      </c>
      <c r="BC249" s="80">
        <f t="shared" si="93"/>
        <v>23.866348448687351</v>
      </c>
      <c r="BD249" s="80">
        <f t="shared" si="94"/>
        <v>25.536992840095468</v>
      </c>
      <c r="BE249" s="80">
        <f t="shared" si="95"/>
        <v>7.1599045346062056</v>
      </c>
      <c r="BF249" s="81"/>
      <c r="BG249" s="81"/>
      <c r="BH249" s="82" t="s">
        <v>392</v>
      </c>
      <c r="BI249" s="80">
        <f t="shared" si="118"/>
        <v>49.909255898366602</v>
      </c>
      <c r="BJ249" s="80">
        <f t="shared" si="118"/>
        <v>11.08715737603942</v>
      </c>
      <c r="BK249" s="80">
        <f t="shared" si="119"/>
        <v>37.573144441022485</v>
      </c>
      <c r="BL249" s="80">
        <f t="shared" si="120"/>
        <v>31.7215891592239</v>
      </c>
      <c r="BM249" s="80">
        <f t="shared" si="121"/>
        <v>157.56676557863503</v>
      </c>
      <c r="BN249" s="80">
        <f t="shared" si="122"/>
        <v>6.4675084693563294</v>
      </c>
      <c r="BO249" s="80">
        <f t="shared" si="123"/>
        <v>2.0862308762169679</v>
      </c>
      <c r="BP249" s="80">
        <f t="shared" si="96"/>
        <v>8.9020771513353125</v>
      </c>
    </row>
    <row r="250" spans="1:68" s="76" customFormat="1" x14ac:dyDescent="0.25">
      <c r="A250" s="82" t="s">
        <v>393</v>
      </c>
      <c r="B250" s="113">
        <v>9791</v>
      </c>
      <c r="C250" s="113">
        <v>7728</v>
      </c>
      <c r="D250" s="113">
        <v>7616</v>
      </c>
      <c r="E250" s="113">
        <v>7508</v>
      </c>
      <c r="F250" s="113">
        <v>2770</v>
      </c>
      <c r="G250" s="113">
        <v>124</v>
      </c>
      <c r="H250" s="113">
        <v>492</v>
      </c>
      <c r="I250" s="113">
        <v>1305</v>
      </c>
      <c r="J250" s="113">
        <v>195</v>
      </c>
      <c r="K250" s="113">
        <v>340</v>
      </c>
      <c r="L250" s="113">
        <v>395</v>
      </c>
      <c r="M250" s="113">
        <v>159</v>
      </c>
      <c r="N250" s="113">
        <v>240</v>
      </c>
      <c r="O250" s="113">
        <v>42</v>
      </c>
      <c r="P250" s="113">
        <v>790</v>
      </c>
      <c r="Q250" s="113">
        <v>395</v>
      </c>
      <c r="R250" s="113">
        <v>61</v>
      </c>
      <c r="S250" s="113">
        <v>72</v>
      </c>
      <c r="T250" s="113">
        <v>8</v>
      </c>
      <c r="U250" s="113">
        <v>43</v>
      </c>
      <c r="V250" s="113">
        <v>63</v>
      </c>
      <c r="W250" s="113">
        <v>717</v>
      </c>
      <c r="X250" s="113">
        <v>7</v>
      </c>
      <c r="Y250" s="113">
        <v>36</v>
      </c>
      <c r="Z250" s="113">
        <v>7</v>
      </c>
      <c r="AA250" s="113">
        <v>2090</v>
      </c>
      <c r="AB250" s="113">
        <v>130</v>
      </c>
      <c r="AC250" s="113">
        <v>278</v>
      </c>
      <c r="AD250" s="113">
        <v>36</v>
      </c>
      <c r="AE250" s="79"/>
      <c r="AF250" s="79"/>
      <c r="AG250" s="82" t="s">
        <v>393</v>
      </c>
      <c r="AH250" s="80">
        <f t="shared" si="97"/>
        <v>12.664692064140537</v>
      </c>
      <c r="AI250" s="80">
        <f t="shared" si="98"/>
        <v>50.250229802880192</v>
      </c>
      <c r="AJ250" s="80">
        <f t="shared" si="99"/>
        <v>133.2856705137371</v>
      </c>
      <c r="AK250" s="80">
        <f t="shared" si="100"/>
        <v>19.916249616995199</v>
      </c>
      <c r="AL250" s="80">
        <f t="shared" si="101"/>
        <v>34.725768562965989</v>
      </c>
      <c r="AM250" s="80">
        <f t="shared" si="102"/>
        <v>40.343172301092842</v>
      </c>
      <c r="AN250" s="80">
        <f t="shared" si="103"/>
        <v>16.239403533857626</v>
      </c>
      <c r="AO250" s="80">
        <f t="shared" si="104"/>
        <v>24.512307220917169</v>
      </c>
      <c r="AP250" s="80">
        <f t="shared" si="105"/>
        <v>4.289653763660505</v>
      </c>
      <c r="AQ250" s="80">
        <f t="shared" si="106"/>
        <v>80.686344602185684</v>
      </c>
      <c r="AR250" s="80">
        <f t="shared" si="107"/>
        <v>40.343172301092842</v>
      </c>
      <c r="AS250" s="80">
        <f t="shared" si="108"/>
        <v>6.2302114186497803</v>
      </c>
      <c r="AT250" s="80">
        <f t="shared" si="109"/>
        <v>7.3536921662751507</v>
      </c>
      <c r="AU250" s="80">
        <f t="shared" si="110"/>
        <v>0.81707690736390559</v>
      </c>
      <c r="AV250" s="80">
        <f t="shared" si="111"/>
        <v>4.3917883770809931</v>
      </c>
      <c r="AW250" s="80">
        <f t="shared" si="112"/>
        <v>6.4344806454907566</v>
      </c>
      <c r="AX250" s="80">
        <f t="shared" si="113"/>
        <v>73.230517822490043</v>
      </c>
      <c r="AY250" s="80">
        <f t="shared" si="114"/>
        <v>0.71494229394341746</v>
      </c>
      <c r="AZ250" s="80">
        <f t="shared" si="115"/>
        <v>3.6768460831375753</v>
      </c>
      <c r="BA250" s="80">
        <f t="shared" si="116"/>
        <v>0.71494229394341746</v>
      </c>
      <c r="BB250" s="80">
        <f t="shared" si="117"/>
        <v>213.46134204882034</v>
      </c>
      <c r="BC250" s="80">
        <f t="shared" si="93"/>
        <v>13.277499744663466</v>
      </c>
      <c r="BD250" s="80">
        <f t="shared" si="94"/>
        <v>28.39342253089572</v>
      </c>
      <c r="BE250" s="80">
        <f t="shared" si="95"/>
        <v>3.6768460831375753</v>
      </c>
      <c r="BF250" s="81"/>
      <c r="BG250" s="81"/>
      <c r="BH250" s="82" t="s">
        <v>393</v>
      </c>
      <c r="BI250" s="80">
        <f t="shared" si="118"/>
        <v>51.864495798319332</v>
      </c>
      <c r="BJ250" s="80">
        <f t="shared" si="118"/>
        <v>8.1246670218433685</v>
      </c>
      <c r="BK250" s="80">
        <f t="shared" si="119"/>
        <v>105.22109749600426</v>
      </c>
      <c r="BL250" s="80">
        <f t="shared" si="120"/>
        <v>52.610548748002131</v>
      </c>
      <c r="BM250" s="80">
        <f t="shared" si="121"/>
        <v>92.779503105590067</v>
      </c>
      <c r="BN250" s="80">
        <f t="shared" si="122"/>
        <v>5.7272242940863078</v>
      </c>
      <c r="BO250" s="80">
        <f t="shared" si="123"/>
        <v>2.5270758122743682</v>
      </c>
      <c r="BP250" s="80">
        <f t="shared" si="96"/>
        <v>4.658385093167702</v>
      </c>
    </row>
    <row r="251" spans="1:68" s="76" customFormat="1" x14ac:dyDescent="0.25">
      <c r="A251" s="82" t="s">
        <v>394</v>
      </c>
      <c r="B251" s="113">
        <v>9085</v>
      </c>
      <c r="C251" s="113">
        <v>7038</v>
      </c>
      <c r="D251" s="113">
        <v>6881</v>
      </c>
      <c r="E251" s="113">
        <v>6750</v>
      </c>
      <c r="F251" s="113">
        <v>2461</v>
      </c>
      <c r="G251" s="113">
        <v>98</v>
      </c>
      <c r="H251" s="113">
        <v>547</v>
      </c>
      <c r="I251" s="113">
        <v>943</v>
      </c>
      <c r="J251" s="113">
        <v>128</v>
      </c>
      <c r="K251" s="113">
        <v>230</v>
      </c>
      <c r="L251" s="113">
        <v>264</v>
      </c>
      <c r="M251" s="113">
        <v>135</v>
      </c>
      <c r="N251" s="113">
        <v>184</v>
      </c>
      <c r="O251" s="113">
        <v>44</v>
      </c>
      <c r="P251" s="113">
        <v>851</v>
      </c>
      <c r="Q251" s="113">
        <v>273</v>
      </c>
      <c r="R251" s="113">
        <v>60</v>
      </c>
      <c r="S251" s="113">
        <v>90</v>
      </c>
      <c r="T251" s="113">
        <v>8</v>
      </c>
      <c r="U251" s="113">
        <v>58</v>
      </c>
      <c r="V251" s="113">
        <v>50</v>
      </c>
      <c r="W251" s="113">
        <v>620</v>
      </c>
      <c r="X251" s="113">
        <v>6</v>
      </c>
      <c r="Y251" s="113">
        <v>55</v>
      </c>
      <c r="Z251" s="113">
        <v>12</v>
      </c>
      <c r="AA251" s="113">
        <v>1723</v>
      </c>
      <c r="AB251" s="113">
        <v>122</v>
      </c>
      <c r="AC251" s="113">
        <v>240</v>
      </c>
      <c r="AD251" s="113">
        <v>54</v>
      </c>
      <c r="AE251" s="79"/>
      <c r="AF251" s="79"/>
      <c r="AG251" s="82" t="s">
        <v>394</v>
      </c>
      <c r="AH251" s="80">
        <f t="shared" si="97"/>
        <v>10.787011557512383</v>
      </c>
      <c r="AI251" s="80">
        <f t="shared" si="98"/>
        <v>60.209135938359935</v>
      </c>
      <c r="AJ251" s="80">
        <f t="shared" si="99"/>
        <v>103.79746835443038</v>
      </c>
      <c r="AK251" s="80">
        <f t="shared" si="100"/>
        <v>14.089157952669234</v>
      </c>
      <c r="AL251" s="80">
        <f t="shared" si="101"/>
        <v>25.316455696202532</v>
      </c>
      <c r="AM251" s="80">
        <f t="shared" si="102"/>
        <v>29.058888277380298</v>
      </c>
      <c r="AN251" s="80">
        <f t="shared" si="103"/>
        <v>14.859658778205834</v>
      </c>
      <c r="AO251" s="80">
        <f t="shared" si="104"/>
        <v>20.253164556962027</v>
      </c>
      <c r="AP251" s="80">
        <f t="shared" si="105"/>
        <v>4.8431480462300494</v>
      </c>
      <c r="AQ251" s="80">
        <f t="shared" si="106"/>
        <v>93.670886075949369</v>
      </c>
      <c r="AR251" s="80">
        <f t="shared" si="107"/>
        <v>30.049532195927352</v>
      </c>
      <c r="AS251" s="80">
        <f t="shared" si="108"/>
        <v>6.6042927903137034</v>
      </c>
      <c r="AT251" s="80">
        <f t="shared" si="109"/>
        <v>9.9064391854705551</v>
      </c>
      <c r="AU251" s="80">
        <f t="shared" si="110"/>
        <v>0.88057237204182714</v>
      </c>
      <c r="AV251" s="80">
        <f t="shared" si="111"/>
        <v>6.384149697303247</v>
      </c>
      <c r="AW251" s="80">
        <f t="shared" si="112"/>
        <v>5.5035773252614204</v>
      </c>
      <c r="AX251" s="80">
        <f t="shared" si="113"/>
        <v>68.244358833241606</v>
      </c>
      <c r="AY251" s="80">
        <f t="shared" si="114"/>
        <v>0.66042927903137039</v>
      </c>
      <c r="AZ251" s="80">
        <f t="shared" si="115"/>
        <v>6.0539350577875624</v>
      </c>
      <c r="BA251" s="80">
        <f t="shared" si="116"/>
        <v>1.3208585580627408</v>
      </c>
      <c r="BB251" s="80">
        <f t="shared" si="117"/>
        <v>189.65327462850854</v>
      </c>
      <c r="BC251" s="80">
        <f t="shared" si="93"/>
        <v>13.428728673637865</v>
      </c>
      <c r="BD251" s="80">
        <f t="shared" si="94"/>
        <v>26.417171161254814</v>
      </c>
      <c r="BE251" s="80">
        <f t="shared" si="95"/>
        <v>5.9438635112823341</v>
      </c>
      <c r="BF251" s="81"/>
      <c r="BG251" s="81"/>
      <c r="BH251" s="82" t="s">
        <v>394</v>
      </c>
      <c r="BI251" s="80">
        <f t="shared" si="118"/>
        <v>39.674465920651066</v>
      </c>
      <c r="BJ251" s="80">
        <f t="shared" si="118"/>
        <v>8.8888888888888893</v>
      </c>
      <c r="BK251" s="80">
        <f t="shared" si="119"/>
        <v>126.07407407407406</v>
      </c>
      <c r="BL251" s="80">
        <f t="shared" si="120"/>
        <v>39.111111111111107</v>
      </c>
      <c r="BM251" s="80">
        <f t="shared" si="121"/>
        <v>88.093208297811884</v>
      </c>
      <c r="BN251" s="80">
        <f t="shared" si="122"/>
        <v>8.5925925925925934</v>
      </c>
      <c r="BO251" s="80">
        <f t="shared" si="123"/>
        <v>2.4380333197887039</v>
      </c>
      <c r="BP251" s="80">
        <f t="shared" si="96"/>
        <v>7.6726342710997448</v>
      </c>
    </row>
    <row r="252" spans="1:68" s="76" customFormat="1" x14ac:dyDescent="0.25">
      <c r="A252" s="82" t="s">
        <v>395</v>
      </c>
      <c r="B252" s="113">
        <v>3520</v>
      </c>
      <c r="C252" s="113">
        <v>2749</v>
      </c>
      <c r="D252" s="113">
        <v>2707</v>
      </c>
      <c r="E252" s="113">
        <v>2668</v>
      </c>
      <c r="F252" s="113">
        <v>1102</v>
      </c>
      <c r="G252" s="113">
        <v>57</v>
      </c>
      <c r="H252" s="113">
        <v>141</v>
      </c>
      <c r="I252" s="113">
        <v>478</v>
      </c>
      <c r="J252" s="113">
        <v>69</v>
      </c>
      <c r="K252" s="113">
        <v>136</v>
      </c>
      <c r="L252" s="113">
        <v>183</v>
      </c>
      <c r="M252" s="113">
        <v>68</v>
      </c>
      <c r="N252" s="113">
        <v>83</v>
      </c>
      <c r="O252" s="113">
        <v>29</v>
      </c>
      <c r="P252" s="113">
        <v>255</v>
      </c>
      <c r="Q252" s="113">
        <v>175</v>
      </c>
      <c r="R252" s="113">
        <v>17</v>
      </c>
      <c r="S252" s="113">
        <v>33</v>
      </c>
      <c r="T252" s="113">
        <v>4</v>
      </c>
      <c r="U252" s="113">
        <v>15</v>
      </c>
      <c r="V252" s="113">
        <v>22</v>
      </c>
      <c r="W252" s="113">
        <v>361</v>
      </c>
      <c r="X252" s="113">
        <v>3</v>
      </c>
      <c r="Y252" s="113">
        <v>15</v>
      </c>
      <c r="Z252" s="113">
        <v>7</v>
      </c>
      <c r="AA252" s="113">
        <v>781</v>
      </c>
      <c r="AB252" s="113">
        <v>57</v>
      </c>
      <c r="AC252" s="113">
        <v>107</v>
      </c>
      <c r="AD252" s="113">
        <v>13</v>
      </c>
      <c r="AE252" s="79"/>
      <c r="AF252" s="79"/>
      <c r="AG252" s="82" t="s">
        <v>395</v>
      </c>
      <c r="AH252" s="80">
        <f t="shared" si="97"/>
        <v>16.19318181818182</v>
      </c>
      <c r="AI252" s="80">
        <f t="shared" si="98"/>
        <v>40.05681818181818</v>
      </c>
      <c r="AJ252" s="80">
        <f t="shared" si="99"/>
        <v>135.79545454545456</v>
      </c>
      <c r="AK252" s="80">
        <f t="shared" si="100"/>
        <v>19.60227272727273</v>
      </c>
      <c r="AL252" s="80">
        <f t="shared" si="101"/>
        <v>38.636363636363633</v>
      </c>
      <c r="AM252" s="80">
        <f t="shared" si="102"/>
        <v>51.98863636363636</v>
      </c>
      <c r="AN252" s="80">
        <f t="shared" si="103"/>
        <v>19.318181818181817</v>
      </c>
      <c r="AO252" s="80">
        <f t="shared" si="104"/>
        <v>23.579545454545453</v>
      </c>
      <c r="AP252" s="80">
        <f t="shared" si="105"/>
        <v>8.2386363636363633</v>
      </c>
      <c r="AQ252" s="80">
        <f t="shared" si="106"/>
        <v>72.443181818181827</v>
      </c>
      <c r="AR252" s="80">
        <f t="shared" si="107"/>
        <v>49.715909090909086</v>
      </c>
      <c r="AS252" s="80">
        <f t="shared" si="108"/>
        <v>4.8295454545454541</v>
      </c>
      <c r="AT252" s="80">
        <f t="shared" si="109"/>
        <v>9.375</v>
      </c>
      <c r="AU252" s="80">
        <f t="shared" si="110"/>
        <v>1.1363636363636362</v>
      </c>
      <c r="AV252" s="80">
        <f t="shared" si="111"/>
        <v>4.2613636363636358</v>
      </c>
      <c r="AW252" s="80">
        <f t="shared" si="112"/>
        <v>6.25</v>
      </c>
      <c r="AX252" s="80">
        <f t="shared" si="113"/>
        <v>102.55681818181817</v>
      </c>
      <c r="AY252" s="80">
        <f t="shared" si="114"/>
        <v>0.85227272727272718</v>
      </c>
      <c r="AZ252" s="80">
        <f t="shared" si="115"/>
        <v>4.2613636363636358</v>
      </c>
      <c r="BA252" s="80">
        <f t="shared" si="116"/>
        <v>1.9886363636363635</v>
      </c>
      <c r="BB252" s="80">
        <f t="shared" si="117"/>
        <v>221.875</v>
      </c>
      <c r="BC252" s="80">
        <f t="shared" si="93"/>
        <v>16.19318181818182</v>
      </c>
      <c r="BD252" s="80">
        <f t="shared" si="94"/>
        <v>30.397727272727273</v>
      </c>
      <c r="BE252" s="80">
        <f t="shared" si="95"/>
        <v>3.6931818181818179</v>
      </c>
      <c r="BF252" s="81"/>
      <c r="BG252" s="81"/>
      <c r="BH252" s="82" t="s">
        <v>395</v>
      </c>
      <c r="BI252" s="80">
        <f t="shared" si="118"/>
        <v>64.647210934613966</v>
      </c>
      <c r="BJ252" s="80">
        <f t="shared" si="118"/>
        <v>6.3718140929535236</v>
      </c>
      <c r="BK252" s="80">
        <f t="shared" si="119"/>
        <v>95.57721139430285</v>
      </c>
      <c r="BL252" s="80">
        <f t="shared" si="120"/>
        <v>68.590704647676162</v>
      </c>
      <c r="BM252" s="80">
        <f t="shared" si="121"/>
        <v>131.32048017460895</v>
      </c>
      <c r="BN252" s="80">
        <f t="shared" si="122"/>
        <v>5.6221889055472269</v>
      </c>
      <c r="BO252" s="80">
        <f t="shared" si="123"/>
        <v>2.7223230490018149</v>
      </c>
      <c r="BP252" s="80">
        <f t="shared" si="96"/>
        <v>4.7289923608584941</v>
      </c>
    </row>
    <row r="253" spans="1:68" s="76" customFormat="1" x14ac:dyDescent="0.25">
      <c r="A253" s="82" t="s">
        <v>396</v>
      </c>
      <c r="B253" s="113">
        <v>3337</v>
      </c>
      <c r="C253" s="113">
        <v>2490</v>
      </c>
      <c r="D253" s="113">
        <v>2448</v>
      </c>
      <c r="E253" s="113">
        <v>2395</v>
      </c>
      <c r="F253" s="113">
        <v>860</v>
      </c>
      <c r="G253" s="113">
        <v>43</v>
      </c>
      <c r="H253" s="113">
        <v>151</v>
      </c>
      <c r="I253" s="113">
        <v>344</v>
      </c>
      <c r="J253" s="113">
        <v>44</v>
      </c>
      <c r="K253" s="113">
        <v>99</v>
      </c>
      <c r="L253" s="113">
        <v>89</v>
      </c>
      <c r="M253" s="113">
        <v>30</v>
      </c>
      <c r="N253" s="113">
        <v>75</v>
      </c>
      <c r="O253" s="113">
        <v>35</v>
      </c>
      <c r="P253" s="113">
        <v>58</v>
      </c>
      <c r="Q253" s="113">
        <v>94</v>
      </c>
      <c r="R253" s="113">
        <v>24</v>
      </c>
      <c r="S253" s="113">
        <v>29</v>
      </c>
      <c r="T253" s="113">
        <v>6</v>
      </c>
      <c r="U253" s="113">
        <v>18</v>
      </c>
      <c r="V253" s="113">
        <v>16</v>
      </c>
      <c r="W253" s="113">
        <v>109</v>
      </c>
      <c r="X253" s="113">
        <v>3</v>
      </c>
      <c r="Y253" s="113">
        <v>11</v>
      </c>
      <c r="Z253" s="113">
        <v>4</v>
      </c>
      <c r="AA253" s="113">
        <v>596</v>
      </c>
      <c r="AB253" s="113">
        <v>56</v>
      </c>
      <c r="AC253" s="113">
        <v>89</v>
      </c>
      <c r="AD253" s="113">
        <v>5</v>
      </c>
      <c r="AE253" s="79"/>
      <c r="AF253" s="79"/>
      <c r="AG253" s="82" t="s">
        <v>396</v>
      </c>
      <c r="AH253" s="80">
        <f t="shared" si="97"/>
        <v>12.885825591848965</v>
      </c>
      <c r="AI253" s="80">
        <f t="shared" si="98"/>
        <v>45.250224752771949</v>
      </c>
      <c r="AJ253" s="80">
        <f t="shared" si="99"/>
        <v>103.08660473479172</v>
      </c>
      <c r="AK253" s="80">
        <f t="shared" si="100"/>
        <v>13.185495954450104</v>
      </c>
      <c r="AL253" s="80">
        <f t="shared" si="101"/>
        <v>29.667365897512735</v>
      </c>
      <c r="AM253" s="80">
        <f t="shared" si="102"/>
        <v>26.670662271501346</v>
      </c>
      <c r="AN253" s="80">
        <f t="shared" si="103"/>
        <v>8.9901108780341623</v>
      </c>
      <c r="AO253" s="80">
        <f t="shared" si="104"/>
        <v>22.475277195085404</v>
      </c>
      <c r="AP253" s="80">
        <f t="shared" si="105"/>
        <v>10.488462691039857</v>
      </c>
      <c r="AQ253" s="80">
        <f t="shared" si="106"/>
        <v>17.380881030866046</v>
      </c>
      <c r="AR253" s="80">
        <f t="shared" si="107"/>
        <v>28.169014084507044</v>
      </c>
      <c r="AS253" s="80">
        <f t="shared" si="108"/>
        <v>7.1920887024273297</v>
      </c>
      <c r="AT253" s="80">
        <f t="shared" si="109"/>
        <v>8.6904405154330231</v>
      </c>
      <c r="AU253" s="80">
        <f t="shared" si="110"/>
        <v>1.7980221756068324</v>
      </c>
      <c r="AV253" s="80">
        <f t="shared" si="111"/>
        <v>5.394066526820497</v>
      </c>
      <c r="AW253" s="80">
        <f t="shared" si="112"/>
        <v>4.7947258016182204</v>
      </c>
      <c r="AX253" s="80">
        <f t="shared" si="113"/>
        <v>32.664069523524127</v>
      </c>
      <c r="AY253" s="80">
        <f t="shared" si="114"/>
        <v>0.89901108780341621</v>
      </c>
      <c r="AZ253" s="80">
        <f t="shared" si="115"/>
        <v>3.2963739886125261</v>
      </c>
      <c r="BA253" s="80">
        <f t="shared" si="116"/>
        <v>1.1986814504045551</v>
      </c>
      <c r="BB253" s="80">
        <f t="shared" si="117"/>
        <v>178.6035361102787</v>
      </c>
      <c r="BC253" s="80">
        <f t="shared" si="93"/>
        <v>16.781540305663771</v>
      </c>
      <c r="BD253" s="80">
        <f t="shared" si="94"/>
        <v>26.670662271501346</v>
      </c>
      <c r="BE253" s="80">
        <f t="shared" si="95"/>
        <v>1.4983518130056939</v>
      </c>
      <c r="BF253" s="81"/>
      <c r="BG253" s="81"/>
      <c r="BH253" s="82" t="s">
        <v>396</v>
      </c>
      <c r="BI253" s="80">
        <f t="shared" si="118"/>
        <v>38.398692810457518</v>
      </c>
      <c r="BJ253" s="80">
        <f t="shared" si="118"/>
        <v>10.020876826722338</v>
      </c>
      <c r="BK253" s="80">
        <f t="shared" si="119"/>
        <v>24.217118997912319</v>
      </c>
      <c r="BL253" s="80">
        <f t="shared" si="120"/>
        <v>37.160751565762006</v>
      </c>
      <c r="BM253" s="80">
        <f t="shared" si="121"/>
        <v>43.775100401606423</v>
      </c>
      <c r="BN253" s="80">
        <f t="shared" si="122"/>
        <v>7.5156576200417531</v>
      </c>
      <c r="BO253" s="80">
        <f t="shared" si="123"/>
        <v>3.4883720930232558</v>
      </c>
      <c r="BP253" s="80">
        <f t="shared" si="96"/>
        <v>2.0080321285140559</v>
      </c>
    </row>
    <row r="254" spans="1:68" s="76" customFormat="1" x14ac:dyDescent="0.25">
      <c r="A254" s="82" t="s">
        <v>397</v>
      </c>
      <c r="B254" s="113">
        <v>2048</v>
      </c>
      <c r="C254" s="113">
        <v>1631</v>
      </c>
      <c r="D254" s="113">
        <v>1611</v>
      </c>
      <c r="E254" s="113">
        <v>1582</v>
      </c>
      <c r="F254" s="113">
        <v>715</v>
      </c>
      <c r="G254" s="113">
        <v>39</v>
      </c>
      <c r="H254" s="113">
        <v>124</v>
      </c>
      <c r="I254" s="113">
        <v>289</v>
      </c>
      <c r="J254" s="113">
        <v>38</v>
      </c>
      <c r="K254" s="113">
        <v>100</v>
      </c>
      <c r="L254" s="113">
        <v>61</v>
      </c>
      <c r="M254" s="113">
        <v>44</v>
      </c>
      <c r="N254" s="113">
        <v>63</v>
      </c>
      <c r="O254" s="113">
        <v>25</v>
      </c>
      <c r="P254" s="113">
        <v>104</v>
      </c>
      <c r="Q254" s="113">
        <v>92</v>
      </c>
      <c r="R254" s="113">
        <v>26</v>
      </c>
      <c r="S254" s="113">
        <v>16</v>
      </c>
      <c r="T254" s="113">
        <v>6</v>
      </c>
      <c r="U254" s="113">
        <v>31</v>
      </c>
      <c r="V254" s="113">
        <v>23</v>
      </c>
      <c r="W254" s="113">
        <v>161</v>
      </c>
      <c r="X254" s="113">
        <v>8</v>
      </c>
      <c r="Y254" s="113">
        <v>26</v>
      </c>
      <c r="Z254" s="113">
        <v>5</v>
      </c>
      <c r="AA254" s="113">
        <v>513</v>
      </c>
      <c r="AB254" s="113">
        <v>45</v>
      </c>
      <c r="AC254" s="113">
        <v>80</v>
      </c>
      <c r="AD254" s="113">
        <v>15</v>
      </c>
      <c r="AE254" s="79"/>
      <c r="AF254" s="79"/>
      <c r="AG254" s="82" t="s">
        <v>397</v>
      </c>
      <c r="AH254" s="80">
        <f t="shared" si="97"/>
        <v>19.04296875</v>
      </c>
      <c r="AI254" s="80">
        <f t="shared" si="98"/>
        <v>60.546875</v>
      </c>
      <c r="AJ254" s="80">
        <f t="shared" si="99"/>
        <v>141.11328125</v>
      </c>
      <c r="AK254" s="80">
        <f t="shared" si="100"/>
        <v>18.5546875</v>
      </c>
      <c r="AL254" s="80">
        <f t="shared" si="101"/>
        <v>48.828125</v>
      </c>
      <c r="AM254" s="80">
        <f t="shared" si="102"/>
        <v>29.78515625</v>
      </c>
      <c r="AN254" s="80">
        <f t="shared" si="103"/>
        <v>21.484375</v>
      </c>
      <c r="AO254" s="80">
        <f t="shared" si="104"/>
        <v>30.76171875</v>
      </c>
      <c r="AP254" s="80">
        <f t="shared" si="105"/>
        <v>12.20703125</v>
      </c>
      <c r="AQ254" s="80">
        <f t="shared" si="106"/>
        <v>50.78125</v>
      </c>
      <c r="AR254" s="80">
        <f t="shared" si="107"/>
        <v>44.921875</v>
      </c>
      <c r="AS254" s="80">
        <f t="shared" si="108"/>
        <v>12.6953125</v>
      </c>
      <c r="AT254" s="80">
        <f t="shared" si="109"/>
        <v>7.8125</v>
      </c>
      <c r="AU254" s="80">
        <f t="shared" si="110"/>
        <v>2.9296875</v>
      </c>
      <c r="AV254" s="80">
        <f t="shared" si="111"/>
        <v>15.13671875</v>
      </c>
      <c r="AW254" s="80">
        <f t="shared" si="112"/>
        <v>11.23046875</v>
      </c>
      <c r="AX254" s="80">
        <f t="shared" si="113"/>
        <v>78.61328125</v>
      </c>
      <c r="AY254" s="80">
        <f t="shared" si="114"/>
        <v>3.90625</v>
      </c>
      <c r="AZ254" s="80">
        <f t="shared" si="115"/>
        <v>12.6953125</v>
      </c>
      <c r="BA254" s="80">
        <f t="shared" si="116"/>
        <v>2.44140625</v>
      </c>
      <c r="BB254" s="80">
        <f t="shared" si="117"/>
        <v>250.48828125</v>
      </c>
      <c r="BC254" s="80">
        <f t="shared" si="93"/>
        <v>21.97265625</v>
      </c>
      <c r="BD254" s="80">
        <f t="shared" si="94"/>
        <v>39.0625</v>
      </c>
      <c r="BE254" s="80">
        <f t="shared" si="95"/>
        <v>7.32421875</v>
      </c>
      <c r="BF254" s="81"/>
      <c r="BG254" s="81"/>
      <c r="BH254" s="82" t="s">
        <v>397</v>
      </c>
      <c r="BI254" s="80">
        <f t="shared" si="118"/>
        <v>57.107386716325266</v>
      </c>
      <c r="BJ254" s="80">
        <f t="shared" si="118"/>
        <v>16.43489254108723</v>
      </c>
      <c r="BK254" s="80">
        <f t="shared" si="119"/>
        <v>65.739570164348919</v>
      </c>
      <c r="BL254" s="80">
        <f t="shared" si="120"/>
        <v>38.558786346396964</v>
      </c>
      <c r="BM254" s="80">
        <f t="shared" si="121"/>
        <v>98.712446351931334</v>
      </c>
      <c r="BN254" s="80">
        <f t="shared" si="122"/>
        <v>19.595448798988624</v>
      </c>
      <c r="BO254" s="80">
        <f t="shared" si="123"/>
        <v>11.188811188811188</v>
      </c>
      <c r="BP254" s="80">
        <f t="shared" si="96"/>
        <v>9.1968117719190676</v>
      </c>
    </row>
    <row r="255" spans="1:68" s="76" customFormat="1" x14ac:dyDescent="0.25">
      <c r="A255" s="82" t="s">
        <v>398</v>
      </c>
      <c r="B255" s="113">
        <v>2249</v>
      </c>
      <c r="C255" s="113">
        <v>1753</v>
      </c>
      <c r="D255" s="113">
        <v>1730</v>
      </c>
      <c r="E255" s="113">
        <v>1708</v>
      </c>
      <c r="F255" s="113">
        <v>673</v>
      </c>
      <c r="G255" s="113">
        <v>31</v>
      </c>
      <c r="H255" s="113">
        <v>120</v>
      </c>
      <c r="I255" s="113">
        <v>265</v>
      </c>
      <c r="J255" s="113">
        <v>44</v>
      </c>
      <c r="K255" s="113">
        <v>99</v>
      </c>
      <c r="L255" s="113">
        <v>111</v>
      </c>
      <c r="M255" s="113">
        <v>38</v>
      </c>
      <c r="N255" s="113">
        <v>33</v>
      </c>
      <c r="O255" s="113">
        <v>14</v>
      </c>
      <c r="P255" s="113">
        <v>198</v>
      </c>
      <c r="Q255" s="113">
        <v>100</v>
      </c>
      <c r="R255" s="113">
        <v>22</v>
      </c>
      <c r="S255" s="113">
        <v>20</v>
      </c>
      <c r="T255" s="113">
        <v>1</v>
      </c>
      <c r="U255" s="113">
        <v>13</v>
      </c>
      <c r="V255" s="113">
        <v>8</v>
      </c>
      <c r="W255" s="113">
        <v>213</v>
      </c>
      <c r="X255" s="113">
        <v>2</v>
      </c>
      <c r="Y255" s="113">
        <v>24</v>
      </c>
      <c r="Z255" s="113">
        <v>4</v>
      </c>
      <c r="AA255" s="113">
        <v>485</v>
      </c>
      <c r="AB255" s="113">
        <v>31</v>
      </c>
      <c r="AC255" s="113">
        <v>84</v>
      </c>
      <c r="AD255" s="113">
        <v>9</v>
      </c>
      <c r="AE255" s="79"/>
      <c r="AF255" s="79"/>
      <c r="AG255" s="82" t="s">
        <v>398</v>
      </c>
      <c r="AH255" s="80">
        <f t="shared" si="97"/>
        <v>13.783903957314362</v>
      </c>
      <c r="AI255" s="80">
        <f t="shared" si="98"/>
        <v>53.357047576700751</v>
      </c>
      <c r="AJ255" s="80">
        <f t="shared" si="99"/>
        <v>117.83014673188083</v>
      </c>
      <c r="AK255" s="80">
        <f t="shared" si="100"/>
        <v>19.564250778123608</v>
      </c>
      <c r="AL255" s="80">
        <f t="shared" si="101"/>
        <v>44.019564250778124</v>
      </c>
      <c r="AM255" s="80">
        <f t="shared" si="102"/>
        <v>49.355269008448204</v>
      </c>
      <c r="AN255" s="80">
        <f t="shared" si="103"/>
        <v>16.896398399288575</v>
      </c>
      <c r="AO255" s="80">
        <f t="shared" si="104"/>
        <v>14.673188083592708</v>
      </c>
      <c r="AP255" s="80">
        <f t="shared" si="105"/>
        <v>6.2249888839484209</v>
      </c>
      <c r="AQ255" s="80">
        <f t="shared" si="106"/>
        <v>88.039128501556249</v>
      </c>
      <c r="AR255" s="80">
        <f t="shared" si="107"/>
        <v>44.464206313917295</v>
      </c>
      <c r="AS255" s="80">
        <f t="shared" si="108"/>
        <v>9.7821253890618038</v>
      </c>
      <c r="AT255" s="80">
        <f t="shared" si="109"/>
        <v>8.8928412627834579</v>
      </c>
      <c r="AU255" s="80">
        <f t="shared" si="110"/>
        <v>0.44464206313917298</v>
      </c>
      <c r="AV255" s="80">
        <f t="shared" si="111"/>
        <v>5.7803468208092479</v>
      </c>
      <c r="AW255" s="80">
        <f t="shared" si="112"/>
        <v>3.5571365051133839</v>
      </c>
      <c r="AX255" s="80">
        <f t="shared" si="113"/>
        <v>94.708759448643846</v>
      </c>
      <c r="AY255" s="80">
        <f t="shared" si="114"/>
        <v>0.88928412627834597</v>
      </c>
      <c r="AZ255" s="80">
        <f t="shared" si="115"/>
        <v>10.67140951534015</v>
      </c>
      <c r="BA255" s="80">
        <f t="shared" si="116"/>
        <v>1.7785682525566919</v>
      </c>
      <c r="BB255" s="80">
        <f t="shared" si="117"/>
        <v>215.65140062249887</v>
      </c>
      <c r="BC255" s="80">
        <f t="shared" si="93"/>
        <v>13.783903957314362</v>
      </c>
      <c r="BD255" s="80">
        <f t="shared" si="94"/>
        <v>37.349933303690527</v>
      </c>
      <c r="BE255" s="80">
        <f t="shared" si="95"/>
        <v>4.0017785682525568</v>
      </c>
      <c r="BF255" s="81"/>
      <c r="BG255" s="81"/>
      <c r="BH255" s="82" t="s">
        <v>398</v>
      </c>
      <c r="BI255" s="80">
        <f t="shared" si="118"/>
        <v>57.803468208092482</v>
      </c>
      <c r="BJ255" s="80">
        <f t="shared" si="118"/>
        <v>12.880562060889931</v>
      </c>
      <c r="BK255" s="80">
        <f t="shared" si="119"/>
        <v>115.92505854800937</v>
      </c>
      <c r="BL255" s="80">
        <f t="shared" si="120"/>
        <v>64.988290398126466</v>
      </c>
      <c r="BM255" s="80">
        <f t="shared" si="121"/>
        <v>121.50598973188819</v>
      </c>
      <c r="BN255" s="80">
        <f t="shared" si="122"/>
        <v>7.6112412177985949</v>
      </c>
      <c r="BO255" s="80">
        <f t="shared" si="123"/>
        <v>2.9717682020802374</v>
      </c>
      <c r="BP255" s="80">
        <f t="shared" si="96"/>
        <v>5.1340559041642893</v>
      </c>
    </row>
    <row r="256" spans="1:68" s="76" customFormat="1" x14ac:dyDescent="0.25">
      <c r="A256" s="82" t="s">
        <v>399</v>
      </c>
      <c r="B256" s="113">
        <v>5385</v>
      </c>
      <c r="C256" s="113">
        <v>4238</v>
      </c>
      <c r="D256" s="113">
        <v>4151</v>
      </c>
      <c r="E256" s="113">
        <v>4091</v>
      </c>
      <c r="F256" s="113">
        <v>1636</v>
      </c>
      <c r="G256" s="113">
        <v>81</v>
      </c>
      <c r="H256" s="113">
        <v>288</v>
      </c>
      <c r="I256" s="113">
        <v>797</v>
      </c>
      <c r="J256" s="113">
        <v>109</v>
      </c>
      <c r="K256" s="113">
        <v>176</v>
      </c>
      <c r="L256" s="113">
        <v>195</v>
      </c>
      <c r="M256" s="113">
        <v>46</v>
      </c>
      <c r="N256" s="113">
        <v>185</v>
      </c>
      <c r="O256" s="113">
        <v>25</v>
      </c>
      <c r="P256" s="113">
        <v>187</v>
      </c>
      <c r="Q256" s="113">
        <v>219</v>
      </c>
      <c r="R256" s="113">
        <v>30</v>
      </c>
      <c r="S256" s="113">
        <v>56</v>
      </c>
      <c r="T256" s="113">
        <v>13</v>
      </c>
      <c r="U256" s="113">
        <v>14</v>
      </c>
      <c r="V256" s="113">
        <v>21</v>
      </c>
      <c r="W256" s="113">
        <v>446</v>
      </c>
      <c r="X256" s="113">
        <v>7</v>
      </c>
      <c r="Y256" s="113">
        <v>30</v>
      </c>
      <c r="Z256" s="113">
        <v>21</v>
      </c>
      <c r="AA256" s="113">
        <v>1223</v>
      </c>
      <c r="AB256" s="113">
        <v>101</v>
      </c>
      <c r="AC256" s="113">
        <v>209</v>
      </c>
      <c r="AD256" s="113">
        <v>46</v>
      </c>
      <c r="AE256" s="79"/>
      <c r="AF256" s="79"/>
      <c r="AG256" s="82" t="s">
        <v>399</v>
      </c>
      <c r="AH256" s="80">
        <f t="shared" si="97"/>
        <v>15.041782729805014</v>
      </c>
      <c r="AI256" s="80">
        <f t="shared" si="98"/>
        <v>53.481894150417823</v>
      </c>
      <c r="AJ256" s="80">
        <f t="shared" si="99"/>
        <v>148.00371402042711</v>
      </c>
      <c r="AK256" s="80">
        <f t="shared" si="100"/>
        <v>20.241411327762304</v>
      </c>
      <c r="AL256" s="80">
        <f t="shared" si="101"/>
        <v>32.683379758588671</v>
      </c>
      <c r="AM256" s="80">
        <f t="shared" si="102"/>
        <v>36.211699164345404</v>
      </c>
      <c r="AN256" s="80">
        <f t="shared" si="103"/>
        <v>8.5422469823584031</v>
      </c>
      <c r="AO256" s="80">
        <f t="shared" si="104"/>
        <v>34.354688950789225</v>
      </c>
      <c r="AP256" s="80">
        <f t="shared" si="105"/>
        <v>4.6425255338904359</v>
      </c>
      <c r="AQ256" s="80">
        <f t="shared" si="106"/>
        <v>34.726090993500463</v>
      </c>
      <c r="AR256" s="80">
        <f t="shared" si="107"/>
        <v>40.668523676880227</v>
      </c>
      <c r="AS256" s="80">
        <f t="shared" si="108"/>
        <v>5.5710306406685239</v>
      </c>
      <c r="AT256" s="80">
        <f t="shared" si="109"/>
        <v>10.399257195914577</v>
      </c>
      <c r="AU256" s="80">
        <f t="shared" si="110"/>
        <v>2.4141132776230267</v>
      </c>
      <c r="AV256" s="80">
        <f t="shared" si="111"/>
        <v>2.5998142989786444</v>
      </c>
      <c r="AW256" s="80">
        <f t="shared" si="112"/>
        <v>3.8997214484679663</v>
      </c>
      <c r="AX256" s="80">
        <f t="shared" si="113"/>
        <v>82.822655524605381</v>
      </c>
      <c r="AY256" s="80">
        <f t="shared" si="114"/>
        <v>1.2999071494893222</v>
      </c>
      <c r="AZ256" s="80">
        <f t="shared" si="115"/>
        <v>5.5710306406685239</v>
      </c>
      <c r="BA256" s="80">
        <f t="shared" si="116"/>
        <v>3.8997214484679663</v>
      </c>
      <c r="BB256" s="80">
        <f t="shared" si="117"/>
        <v>227.11234911792013</v>
      </c>
      <c r="BC256" s="80">
        <f t="shared" si="93"/>
        <v>18.755803156917363</v>
      </c>
      <c r="BD256" s="80">
        <f t="shared" si="94"/>
        <v>38.811513463324054</v>
      </c>
      <c r="BE256" s="80">
        <f t="shared" si="95"/>
        <v>8.5422469823584031</v>
      </c>
      <c r="BF256" s="81"/>
      <c r="BG256" s="81"/>
      <c r="BH256" s="82" t="s">
        <v>399</v>
      </c>
      <c r="BI256" s="80">
        <f t="shared" si="118"/>
        <v>52.758371476752586</v>
      </c>
      <c r="BJ256" s="80">
        <f t="shared" si="118"/>
        <v>7.3331703739916891</v>
      </c>
      <c r="BK256" s="80">
        <f t="shared" si="119"/>
        <v>45.710095331214859</v>
      </c>
      <c r="BL256" s="80">
        <f t="shared" si="120"/>
        <v>47.665607430945983</v>
      </c>
      <c r="BM256" s="80">
        <f t="shared" si="121"/>
        <v>105.23831996224635</v>
      </c>
      <c r="BN256" s="80">
        <f t="shared" si="122"/>
        <v>3.4221461745294546</v>
      </c>
      <c r="BO256" s="80">
        <f t="shared" si="123"/>
        <v>4.2787286063569683</v>
      </c>
      <c r="BP256" s="80">
        <f t="shared" si="96"/>
        <v>10.854176498348277</v>
      </c>
    </row>
    <row r="257" spans="1:68" s="76" customFormat="1" x14ac:dyDescent="0.25">
      <c r="A257" s="82" t="s">
        <v>400</v>
      </c>
      <c r="B257" s="113">
        <v>6059</v>
      </c>
      <c r="C257" s="113">
        <v>4797</v>
      </c>
      <c r="D257" s="113">
        <v>4712</v>
      </c>
      <c r="E257" s="113">
        <v>4627</v>
      </c>
      <c r="F257" s="113">
        <v>2009</v>
      </c>
      <c r="G257" s="113">
        <v>116</v>
      </c>
      <c r="H257" s="113">
        <v>298</v>
      </c>
      <c r="I257" s="113">
        <v>1079</v>
      </c>
      <c r="J257" s="113">
        <v>134</v>
      </c>
      <c r="K257" s="113">
        <v>286</v>
      </c>
      <c r="L257" s="113">
        <v>327</v>
      </c>
      <c r="M257" s="113">
        <v>115</v>
      </c>
      <c r="N257" s="113">
        <v>202</v>
      </c>
      <c r="O257" s="113">
        <v>22</v>
      </c>
      <c r="P257" s="113">
        <v>216</v>
      </c>
      <c r="Q257" s="113">
        <v>277</v>
      </c>
      <c r="R257" s="113">
        <v>55</v>
      </c>
      <c r="S257" s="113">
        <v>50</v>
      </c>
      <c r="T257" s="113">
        <v>9</v>
      </c>
      <c r="U257" s="113">
        <v>46</v>
      </c>
      <c r="V257" s="113">
        <v>42</v>
      </c>
      <c r="W257" s="113">
        <v>742</v>
      </c>
      <c r="X257" s="113">
        <v>11</v>
      </c>
      <c r="Y257" s="113">
        <v>30</v>
      </c>
      <c r="Z257" s="113">
        <v>5</v>
      </c>
      <c r="AA257" s="113">
        <v>1592</v>
      </c>
      <c r="AB257" s="113">
        <v>112</v>
      </c>
      <c r="AC257" s="113">
        <v>245</v>
      </c>
      <c r="AD257" s="113">
        <v>42</v>
      </c>
      <c r="AE257" s="79"/>
      <c r="AF257" s="79"/>
      <c r="AG257" s="82" t="s">
        <v>400</v>
      </c>
      <c r="AH257" s="80">
        <f t="shared" si="97"/>
        <v>19.145073444462781</v>
      </c>
      <c r="AI257" s="80">
        <f t="shared" si="98"/>
        <v>49.183033503878534</v>
      </c>
      <c r="AJ257" s="80">
        <f t="shared" si="99"/>
        <v>178.08219178082192</v>
      </c>
      <c r="AK257" s="80">
        <f t="shared" si="100"/>
        <v>22.115860703086319</v>
      </c>
      <c r="AL257" s="80">
        <f t="shared" si="101"/>
        <v>47.202508664796177</v>
      </c>
      <c r="AM257" s="80">
        <f t="shared" si="102"/>
        <v>53.969301864994229</v>
      </c>
      <c r="AN257" s="80">
        <f t="shared" si="103"/>
        <v>18.980029707872585</v>
      </c>
      <c r="AO257" s="80">
        <f t="shared" si="104"/>
        <v>33.338834791219668</v>
      </c>
      <c r="AP257" s="80">
        <f t="shared" si="105"/>
        <v>3.6309622049843209</v>
      </c>
      <c r="AQ257" s="80">
        <f t="shared" si="106"/>
        <v>35.649447103482423</v>
      </c>
      <c r="AR257" s="80">
        <f t="shared" si="107"/>
        <v>45.717115035484404</v>
      </c>
      <c r="AS257" s="80">
        <f t="shared" si="108"/>
        <v>9.0774055124608015</v>
      </c>
      <c r="AT257" s="80">
        <f t="shared" si="109"/>
        <v>8.2521868295098209</v>
      </c>
      <c r="AU257" s="80">
        <f t="shared" si="110"/>
        <v>1.4853936293117675</v>
      </c>
      <c r="AV257" s="80">
        <f t="shared" si="111"/>
        <v>7.5920118831490351</v>
      </c>
      <c r="AW257" s="80">
        <f t="shared" si="112"/>
        <v>6.9318369367882484</v>
      </c>
      <c r="AX257" s="80">
        <f t="shared" si="113"/>
        <v>122.46245254992573</v>
      </c>
      <c r="AY257" s="80">
        <f t="shared" si="114"/>
        <v>1.8154811024921604</v>
      </c>
      <c r="AZ257" s="80">
        <f t="shared" si="115"/>
        <v>4.951312097705892</v>
      </c>
      <c r="BA257" s="80">
        <f t="shared" si="116"/>
        <v>0.825218682950982</v>
      </c>
      <c r="BB257" s="80">
        <f t="shared" si="117"/>
        <v>262.74962865159267</v>
      </c>
      <c r="BC257" s="80">
        <f t="shared" si="93"/>
        <v>18.484898498101998</v>
      </c>
      <c r="BD257" s="80">
        <f t="shared" si="94"/>
        <v>40.435715464598118</v>
      </c>
      <c r="BE257" s="80">
        <f t="shared" si="95"/>
        <v>6.9318369367882484</v>
      </c>
      <c r="BF257" s="81"/>
      <c r="BG257" s="81"/>
      <c r="BH257" s="82" t="s">
        <v>400</v>
      </c>
      <c r="BI257" s="80">
        <f t="shared" si="118"/>
        <v>58.78607809847199</v>
      </c>
      <c r="BJ257" s="80">
        <f t="shared" si="118"/>
        <v>11.886751674951372</v>
      </c>
      <c r="BK257" s="80">
        <f t="shared" si="119"/>
        <v>46.682515668899939</v>
      </c>
      <c r="BL257" s="80">
        <f t="shared" si="120"/>
        <v>70.672141776529074</v>
      </c>
      <c r="BM257" s="80">
        <f t="shared" si="121"/>
        <v>154.68000833854492</v>
      </c>
      <c r="BN257" s="80">
        <f t="shared" si="122"/>
        <v>9.9416468554138753</v>
      </c>
      <c r="BO257" s="80">
        <f t="shared" si="123"/>
        <v>5.4753608760577404</v>
      </c>
      <c r="BP257" s="80">
        <f t="shared" si="96"/>
        <v>8.7554721701063158</v>
      </c>
    </row>
    <row r="258" spans="1:68" s="76" customFormat="1" x14ac:dyDescent="0.25">
      <c r="A258" s="82" t="s">
        <v>401</v>
      </c>
      <c r="B258" s="113">
        <v>3336</v>
      </c>
      <c r="C258" s="113">
        <v>2527</v>
      </c>
      <c r="D258" s="113">
        <v>2468</v>
      </c>
      <c r="E258" s="113">
        <v>2431</v>
      </c>
      <c r="F258" s="113">
        <v>886</v>
      </c>
      <c r="G258" s="113">
        <v>44</v>
      </c>
      <c r="H258" s="113">
        <v>124</v>
      </c>
      <c r="I258" s="113">
        <v>365</v>
      </c>
      <c r="J258" s="113">
        <v>63</v>
      </c>
      <c r="K258" s="113">
        <v>108</v>
      </c>
      <c r="L258" s="113">
        <v>139</v>
      </c>
      <c r="M258" s="113">
        <v>53</v>
      </c>
      <c r="N258" s="113">
        <v>66</v>
      </c>
      <c r="O258" s="113">
        <v>20</v>
      </c>
      <c r="P258" s="113">
        <v>262</v>
      </c>
      <c r="Q258" s="113">
        <v>115</v>
      </c>
      <c r="R258" s="113">
        <v>33</v>
      </c>
      <c r="S258" s="113">
        <v>18</v>
      </c>
      <c r="T258" s="113">
        <v>2</v>
      </c>
      <c r="U258" s="113">
        <v>16</v>
      </c>
      <c r="V258" s="113">
        <v>16</v>
      </c>
      <c r="W258" s="113">
        <v>274</v>
      </c>
      <c r="X258" s="113">
        <v>4</v>
      </c>
      <c r="Y258" s="113">
        <v>6</v>
      </c>
      <c r="Z258" s="113">
        <v>5</v>
      </c>
      <c r="AA258" s="113">
        <v>636</v>
      </c>
      <c r="AB258" s="113">
        <v>65</v>
      </c>
      <c r="AC258" s="113">
        <v>108</v>
      </c>
      <c r="AD258" s="113">
        <v>22</v>
      </c>
      <c r="AE258" s="79"/>
      <c r="AF258" s="79"/>
      <c r="AG258" s="82" t="s">
        <v>401</v>
      </c>
      <c r="AH258" s="80">
        <f t="shared" si="97"/>
        <v>13.189448441247002</v>
      </c>
      <c r="AI258" s="80">
        <f t="shared" si="98"/>
        <v>37.170263788968825</v>
      </c>
      <c r="AJ258" s="80">
        <f t="shared" si="99"/>
        <v>109.41247002398082</v>
      </c>
      <c r="AK258" s="80">
        <f t="shared" si="100"/>
        <v>18.884892086330936</v>
      </c>
      <c r="AL258" s="80">
        <f t="shared" si="101"/>
        <v>32.374100719424462</v>
      </c>
      <c r="AM258" s="80">
        <f t="shared" si="102"/>
        <v>41.666666666666664</v>
      </c>
      <c r="AN258" s="80">
        <f t="shared" si="103"/>
        <v>15.887290167865705</v>
      </c>
      <c r="AO258" s="80">
        <f t="shared" si="104"/>
        <v>19.784172661870503</v>
      </c>
      <c r="AP258" s="80">
        <f t="shared" si="105"/>
        <v>5.9952038369304557</v>
      </c>
      <c r="AQ258" s="80">
        <f t="shared" si="106"/>
        <v>78.537170263788965</v>
      </c>
      <c r="AR258" s="80">
        <f t="shared" si="107"/>
        <v>34.47242206235012</v>
      </c>
      <c r="AS258" s="80">
        <f t="shared" si="108"/>
        <v>9.8920863309352516</v>
      </c>
      <c r="AT258" s="80">
        <f t="shared" si="109"/>
        <v>5.3956834532374103</v>
      </c>
      <c r="AU258" s="80">
        <f t="shared" si="110"/>
        <v>0.5995203836930455</v>
      </c>
      <c r="AV258" s="80">
        <f t="shared" si="111"/>
        <v>4.796163069544364</v>
      </c>
      <c r="AW258" s="80">
        <f t="shared" si="112"/>
        <v>4.796163069544364</v>
      </c>
      <c r="AX258" s="80">
        <f t="shared" si="113"/>
        <v>82.134292565947248</v>
      </c>
      <c r="AY258" s="80">
        <f t="shared" si="114"/>
        <v>1.199040767386091</v>
      </c>
      <c r="AZ258" s="80">
        <f t="shared" si="115"/>
        <v>1.7985611510791368</v>
      </c>
      <c r="BA258" s="80">
        <f t="shared" si="116"/>
        <v>1.4988009592326139</v>
      </c>
      <c r="BB258" s="80">
        <f t="shared" si="117"/>
        <v>190.64748201438849</v>
      </c>
      <c r="BC258" s="80">
        <f t="shared" si="93"/>
        <v>19.48441247002398</v>
      </c>
      <c r="BD258" s="80">
        <f t="shared" si="94"/>
        <v>32.374100719424462</v>
      </c>
      <c r="BE258" s="80">
        <f t="shared" si="95"/>
        <v>6.5947242206235011</v>
      </c>
      <c r="BF258" s="81"/>
      <c r="BG258" s="81"/>
      <c r="BH258" s="82" t="s">
        <v>401</v>
      </c>
      <c r="BI258" s="80">
        <f t="shared" si="118"/>
        <v>46.596434359805514</v>
      </c>
      <c r="BJ258" s="80">
        <f t="shared" si="118"/>
        <v>13.574660633484163</v>
      </c>
      <c r="BK258" s="80">
        <f t="shared" si="119"/>
        <v>107.77457836281366</v>
      </c>
      <c r="BL258" s="80">
        <f t="shared" si="120"/>
        <v>57.178116001645414</v>
      </c>
      <c r="BM258" s="80">
        <f t="shared" si="121"/>
        <v>108.42896715472892</v>
      </c>
      <c r="BN258" s="80">
        <f t="shared" si="122"/>
        <v>6.5816536404771702</v>
      </c>
      <c r="BO258" s="80">
        <f t="shared" si="123"/>
        <v>4.5146726862302478</v>
      </c>
      <c r="BP258" s="80">
        <f t="shared" si="96"/>
        <v>8.7059754649782342</v>
      </c>
    </row>
    <row r="259" spans="1:68" s="76" customFormat="1" x14ac:dyDescent="0.25">
      <c r="A259" s="82" t="s">
        <v>402</v>
      </c>
      <c r="B259" s="113">
        <v>8985</v>
      </c>
      <c r="C259" s="113">
        <v>7114</v>
      </c>
      <c r="D259" s="113">
        <v>6986</v>
      </c>
      <c r="E259" s="113">
        <v>6843</v>
      </c>
      <c r="F259" s="113">
        <v>2144</v>
      </c>
      <c r="G259" s="113">
        <v>80</v>
      </c>
      <c r="H259" s="113">
        <v>332</v>
      </c>
      <c r="I259" s="113">
        <v>822</v>
      </c>
      <c r="J259" s="113">
        <v>113</v>
      </c>
      <c r="K259" s="113">
        <v>257</v>
      </c>
      <c r="L259" s="113">
        <v>253</v>
      </c>
      <c r="M259" s="113">
        <v>170</v>
      </c>
      <c r="N259" s="113">
        <v>185</v>
      </c>
      <c r="O259" s="113">
        <v>41</v>
      </c>
      <c r="P259" s="113">
        <v>365</v>
      </c>
      <c r="Q259" s="113">
        <v>325</v>
      </c>
      <c r="R259" s="113">
        <v>71</v>
      </c>
      <c r="S259" s="113">
        <v>43</v>
      </c>
      <c r="T259" s="113">
        <v>5</v>
      </c>
      <c r="U259" s="113">
        <v>32</v>
      </c>
      <c r="V259" s="113">
        <v>74</v>
      </c>
      <c r="W259" s="113">
        <v>656</v>
      </c>
      <c r="X259" s="113">
        <v>15</v>
      </c>
      <c r="Y259" s="113">
        <v>52</v>
      </c>
      <c r="Z259" s="113">
        <v>23</v>
      </c>
      <c r="AA259" s="113">
        <v>1510</v>
      </c>
      <c r="AB259" s="113">
        <v>86</v>
      </c>
      <c r="AC259" s="113">
        <v>272</v>
      </c>
      <c r="AD259" s="113">
        <v>28</v>
      </c>
      <c r="AE259" s="79"/>
      <c r="AF259" s="79"/>
      <c r="AG259" s="82" t="s">
        <v>402</v>
      </c>
      <c r="AH259" s="80">
        <f t="shared" si="97"/>
        <v>8.9037284362826945</v>
      </c>
      <c r="AI259" s="80">
        <f t="shared" si="98"/>
        <v>36.950473010573177</v>
      </c>
      <c r="AJ259" s="80">
        <f t="shared" si="99"/>
        <v>91.485809682804671</v>
      </c>
      <c r="AK259" s="80">
        <f t="shared" si="100"/>
        <v>12.576516416249305</v>
      </c>
      <c r="AL259" s="80">
        <f t="shared" si="101"/>
        <v>28.603227601558153</v>
      </c>
      <c r="AM259" s="80">
        <f t="shared" si="102"/>
        <v>28.158041179744018</v>
      </c>
      <c r="AN259" s="80">
        <f t="shared" si="103"/>
        <v>18.920422927100724</v>
      </c>
      <c r="AO259" s="80">
        <f t="shared" si="104"/>
        <v>20.589872008903725</v>
      </c>
      <c r="AP259" s="80">
        <f t="shared" si="105"/>
        <v>4.5631608235948802</v>
      </c>
      <c r="AQ259" s="80">
        <f t="shared" si="106"/>
        <v>40.623260990539791</v>
      </c>
      <c r="AR259" s="80">
        <f t="shared" si="107"/>
        <v>36.171396772398445</v>
      </c>
      <c r="AS259" s="80">
        <f t="shared" si="108"/>
        <v>7.9020589872008902</v>
      </c>
      <c r="AT259" s="80">
        <f t="shared" si="109"/>
        <v>4.7857540345019478</v>
      </c>
      <c r="AU259" s="80">
        <f t="shared" si="110"/>
        <v>0.55648302726766841</v>
      </c>
      <c r="AV259" s="80">
        <f t="shared" si="111"/>
        <v>3.5614913745130772</v>
      </c>
      <c r="AW259" s="80">
        <f t="shared" si="112"/>
        <v>8.2359488035614916</v>
      </c>
      <c r="AX259" s="80">
        <f t="shared" si="113"/>
        <v>73.010573177518083</v>
      </c>
      <c r="AY259" s="80">
        <f t="shared" si="114"/>
        <v>1.669449081803005</v>
      </c>
      <c r="AZ259" s="80">
        <f t="shared" si="115"/>
        <v>5.7874234835837512</v>
      </c>
      <c r="BA259" s="80">
        <f t="shared" si="116"/>
        <v>2.5598219254312746</v>
      </c>
      <c r="BB259" s="80">
        <f t="shared" si="117"/>
        <v>168.05787423483585</v>
      </c>
      <c r="BC259" s="80">
        <f t="shared" ref="BC259:BC322" si="124">AB259/B259*1000</f>
        <v>9.5715080690038956</v>
      </c>
      <c r="BD259" s="80">
        <f t="shared" ref="BD259:BD322" si="125">AC259/B259*1000</f>
        <v>30.272676683361158</v>
      </c>
      <c r="BE259" s="80">
        <f t="shared" ref="BE259:BE322" si="126">AD259/B259*1000</f>
        <v>3.1163049526989428</v>
      </c>
      <c r="BF259" s="81"/>
      <c r="BG259" s="81"/>
      <c r="BH259" s="82" t="s">
        <v>402</v>
      </c>
      <c r="BI259" s="80">
        <f t="shared" si="118"/>
        <v>46.521614657887206</v>
      </c>
      <c r="BJ259" s="80">
        <f t="shared" si="118"/>
        <v>10.37556627210288</v>
      </c>
      <c r="BK259" s="80">
        <f t="shared" si="119"/>
        <v>53.339178722782407</v>
      </c>
      <c r="BL259" s="80">
        <f t="shared" si="120"/>
        <v>36.972088265380684</v>
      </c>
      <c r="BM259" s="80">
        <f t="shared" si="121"/>
        <v>92.212538656170935</v>
      </c>
      <c r="BN259" s="80">
        <f t="shared" si="122"/>
        <v>4.6763115592576359</v>
      </c>
      <c r="BO259" s="80">
        <f t="shared" si="123"/>
        <v>6.9962686567164178</v>
      </c>
      <c r="BP259" s="80">
        <f t="shared" ref="BP259:BP322" si="127">AD259/C259*1000</f>
        <v>3.9359010402024182</v>
      </c>
    </row>
    <row r="260" spans="1:68" s="76" customFormat="1" x14ac:dyDescent="0.25">
      <c r="A260" s="82" t="s">
        <v>403</v>
      </c>
      <c r="B260" s="113">
        <v>4723</v>
      </c>
      <c r="C260" s="113">
        <v>3678</v>
      </c>
      <c r="D260" s="113">
        <v>3616</v>
      </c>
      <c r="E260" s="113">
        <v>3554</v>
      </c>
      <c r="F260" s="113">
        <v>1387</v>
      </c>
      <c r="G260" s="113">
        <v>53</v>
      </c>
      <c r="H260" s="113">
        <v>198</v>
      </c>
      <c r="I260" s="113">
        <v>466</v>
      </c>
      <c r="J260" s="113">
        <v>88</v>
      </c>
      <c r="K260" s="113">
        <v>161</v>
      </c>
      <c r="L260" s="113">
        <v>160</v>
      </c>
      <c r="M260" s="113">
        <v>59</v>
      </c>
      <c r="N260" s="113">
        <v>68</v>
      </c>
      <c r="O260" s="113">
        <v>16</v>
      </c>
      <c r="P260" s="113">
        <v>262</v>
      </c>
      <c r="Q260" s="113">
        <v>166</v>
      </c>
      <c r="R260" s="113">
        <v>31</v>
      </c>
      <c r="S260" s="113">
        <v>38</v>
      </c>
      <c r="T260" s="113">
        <v>21</v>
      </c>
      <c r="U260" s="113">
        <v>18</v>
      </c>
      <c r="V260" s="113">
        <v>18</v>
      </c>
      <c r="W260" s="113">
        <v>386</v>
      </c>
      <c r="X260" s="113">
        <v>14</v>
      </c>
      <c r="Y260" s="113">
        <v>12</v>
      </c>
      <c r="Z260" s="113">
        <v>2</v>
      </c>
      <c r="AA260" s="113">
        <v>863</v>
      </c>
      <c r="AB260" s="113">
        <v>73</v>
      </c>
      <c r="AC260" s="113">
        <v>108</v>
      </c>
      <c r="AD260" s="113">
        <v>18</v>
      </c>
      <c r="AE260" s="79"/>
      <c r="AF260" s="79"/>
      <c r="AG260" s="82" t="s">
        <v>403</v>
      </c>
      <c r="AH260" s="80">
        <f t="shared" ref="AH260:AH323" si="128">G260/B260*1000</f>
        <v>11.221681134871904</v>
      </c>
      <c r="AI260" s="80">
        <f t="shared" ref="AI260:AI323" si="129">H260/B260*1000</f>
        <v>41.922506881219562</v>
      </c>
      <c r="AJ260" s="80">
        <f t="shared" ref="AJ260:AJ323" si="130">I260/B260*1000</f>
        <v>98.666102053779369</v>
      </c>
      <c r="AK260" s="80">
        <f t="shared" ref="AK260:AK323" si="131">J260/B260*1000</f>
        <v>18.632225280542031</v>
      </c>
      <c r="AL260" s="80">
        <f t="shared" ref="AL260:AL323" si="132">K260/B260*1000</f>
        <v>34.088503070082581</v>
      </c>
      <c r="AM260" s="80">
        <f t="shared" ref="AM260:AM323" si="133">L260/B260*1000</f>
        <v>33.876773237349141</v>
      </c>
      <c r="AN260" s="80">
        <f t="shared" ref="AN260:AN323" si="134">M260/B260*1000</f>
        <v>12.492060131272495</v>
      </c>
      <c r="AO260" s="80">
        <f t="shared" ref="AO260:AO323" si="135">N260/B260*1000</f>
        <v>14.397628625873386</v>
      </c>
      <c r="AP260" s="80">
        <f t="shared" ref="AP260:AP323" si="136">O260/B260*1000</f>
        <v>3.3876773237349145</v>
      </c>
      <c r="AQ260" s="80">
        <f t="shared" ref="AQ260:AQ323" si="137">P260/B260*1000</f>
        <v>55.47321617615922</v>
      </c>
      <c r="AR260" s="80">
        <f t="shared" ref="AR260:AR323" si="138">Q260/B260*1000</f>
        <v>35.147152233749736</v>
      </c>
      <c r="AS260" s="80">
        <f t="shared" ref="AS260:AS323" si="139">R260/B260*1000</f>
        <v>6.5636248147363965</v>
      </c>
      <c r="AT260" s="80">
        <f t="shared" ref="AT260:AT323" si="140">S260/B260*1000</f>
        <v>8.0457336438704221</v>
      </c>
      <c r="AU260" s="80">
        <f t="shared" ref="AU260:AU323" si="141">T260/B260*1000</f>
        <v>4.4463264874020751</v>
      </c>
      <c r="AV260" s="80">
        <f t="shared" ref="AV260:AV323" si="142">U260/B260*1000</f>
        <v>3.8111369892017781</v>
      </c>
      <c r="AW260" s="80">
        <f t="shared" ref="AW260:AW323" si="143">V260/B260*1000</f>
        <v>3.8111369892017781</v>
      </c>
      <c r="AX260" s="80">
        <f t="shared" ref="AX260:AX323" si="144">W260/B260*1000</f>
        <v>81.727715435104813</v>
      </c>
      <c r="AY260" s="80">
        <f t="shared" ref="AY260:AY323" si="145">X260/B260*1000</f>
        <v>2.9642176582680499</v>
      </c>
      <c r="AZ260" s="80">
        <f t="shared" ref="AZ260:AZ323" si="146">Y260/B260*1000</f>
        <v>2.5407579928011859</v>
      </c>
      <c r="BA260" s="80">
        <f t="shared" ref="BA260:BA323" si="147">Z260/B260*1000</f>
        <v>0.42345966546686431</v>
      </c>
      <c r="BB260" s="80">
        <f t="shared" ref="BB260:BB323" si="148">AA260/B260*1000</f>
        <v>182.72284564895193</v>
      </c>
      <c r="BC260" s="80">
        <f t="shared" si="124"/>
        <v>15.456277789540547</v>
      </c>
      <c r="BD260" s="80">
        <f t="shared" si="125"/>
        <v>22.866821935210673</v>
      </c>
      <c r="BE260" s="80">
        <f t="shared" si="126"/>
        <v>3.8111369892017781</v>
      </c>
      <c r="BF260" s="81"/>
      <c r="BG260" s="81"/>
      <c r="BH260" s="82" t="s">
        <v>403</v>
      </c>
      <c r="BI260" s="80">
        <f t="shared" ref="BI260:BJ323" si="149">Q260/D260*1000</f>
        <v>45.907079646017699</v>
      </c>
      <c r="BJ260" s="80">
        <f t="shared" si="149"/>
        <v>8.7225661226786713</v>
      </c>
      <c r="BK260" s="80">
        <f t="shared" ref="BK260:BK323" si="150">P260/E260*1000</f>
        <v>73.719752391671364</v>
      </c>
      <c r="BL260" s="80">
        <f t="shared" ref="BL260:BL323" si="151">L260/E260*1000</f>
        <v>45.019696117051204</v>
      </c>
      <c r="BM260" s="80">
        <f t="shared" ref="BM260:BM323" si="152">W260/C260*1000</f>
        <v>104.94834148994019</v>
      </c>
      <c r="BN260" s="80">
        <f t="shared" ref="BN260:BN323" si="153">U260/E260*1000</f>
        <v>5.0647158131682612</v>
      </c>
      <c r="BO260" s="80">
        <f t="shared" ref="BO260:BO323" si="154">X260/F260*1000</f>
        <v>10.093727469358328</v>
      </c>
      <c r="BP260" s="80">
        <f t="shared" si="127"/>
        <v>4.8939641109298524</v>
      </c>
    </row>
    <row r="261" spans="1:68" s="76" customFormat="1" x14ac:dyDescent="0.25">
      <c r="A261" s="82" t="s">
        <v>404</v>
      </c>
      <c r="B261" s="113">
        <v>2500</v>
      </c>
      <c r="C261" s="113">
        <v>1983</v>
      </c>
      <c r="D261" s="113">
        <v>1954</v>
      </c>
      <c r="E261" s="113">
        <v>1920</v>
      </c>
      <c r="F261" s="113">
        <v>769</v>
      </c>
      <c r="G261" s="113">
        <v>37</v>
      </c>
      <c r="H261" s="113">
        <v>148</v>
      </c>
      <c r="I261" s="113">
        <v>306</v>
      </c>
      <c r="J261" s="113">
        <v>53</v>
      </c>
      <c r="K261" s="113">
        <v>92</v>
      </c>
      <c r="L261" s="113">
        <v>104</v>
      </c>
      <c r="M261" s="113">
        <v>55</v>
      </c>
      <c r="N261" s="113">
        <v>40</v>
      </c>
      <c r="O261" s="113">
        <v>17</v>
      </c>
      <c r="P261" s="113">
        <v>197</v>
      </c>
      <c r="Q261" s="113">
        <v>108</v>
      </c>
      <c r="R261" s="113">
        <v>17</v>
      </c>
      <c r="S261" s="113">
        <v>27</v>
      </c>
      <c r="T261" s="113">
        <v>2</v>
      </c>
      <c r="U261" s="113">
        <v>17</v>
      </c>
      <c r="V261" s="113">
        <v>50</v>
      </c>
      <c r="W261" s="113">
        <v>185</v>
      </c>
      <c r="X261" s="113">
        <v>4</v>
      </c>
      <c r="Y261" s="113">
        <v>12</v>
      </c>
      <c r="Z261" s="113">
        <v>4</v>
      </c>
      <c r="AA261" s="113">
        <v>570</v>
      </c>
      <c r="AB261" s="113">
        <v>50</v>
      </c>
      <c r="AC261" s="113">
        <v>93</v>
      </c>
      <c r="AD261" s="113">
        <v>13</v>
      </c>
      <c r="AE261" s="79"/>
      <c r="AF261" s="79"/>
      <c r="AG261" s="82" t="s">
        <v>404</v>
      </c>
      <c r="AH261" s="80">
        <f t="shared" si="128"/>
        <v>14.8</v>
      </c>
      <c r="AI261" s="80">
        <f t="shared" si="129"/>
        <v>59.2</v>
      </c>
      <c r="AJ261" s="80">
        <f t="shared" si="130"/>
        <v>122.39999999999999</v>
      </c>
      <c r="AK261" s="80">
        <f t="shared" si="131"/>
        <v>21.2</v>
      </c>
      <c r="AL261" s="80">
        <f t="shared" si="132"/>
        <v>36.799999999999997</v>
      </c>
      <c r="AM261" s="80">
        <f t="shared" si="133"/>
        <v>41.6</v>
      </c>
      <c r="AN261" s="80">
        <f t="shared" si="134"/>
        <v>22</v>
      </c>
      <c r="AO261" s="80">
        <f t="shared" si="135"/>
        <v>16</v>
      </c>
      <c r="AP261" s="80">
        <f t="shared" si="136"/>
        <v>6.8</v>
      </c>
      <c r="AQ261" s="80">
        <f t="shared" si="137"/>
        <v>78.8</v>
      </c>
      <c r="AR261" s="80">
        <f t="shared" si="138"/>
        <v>43.2</v>
      </c>
      <c r="AS261" s="80">
        <f t="shared" si="139"/>
        <v>6.8</v>
      </c>
      <c r="AT261" s="80">
        <f t="shared" si="140"/>
        <v>10.8</v>
      </c>
      <c r="AU261" s="80">
        <f t="shared" si="141"/>
        <v>0.8</v>
      </c>
      <c r="AV261" s="80">
        <f t="shared" si="142"/>
        <v>6.8</v>
      </c>
      <c r="AW261" s="80">
        <f t="shared" si="143"/>
        <v>20</v>
      </c>
      <c r="AX261" s="80">
        <f t="shared" si="144"/>
        <v>74</v>
      </c>
      <c r="AY261" s="80">
        <f t="shared" si="145"/>
        <v>1.6</v>
      </c>
      <c r="AZ261" s="80">
        <f t="shared" si="146"/>
        <v>4.8</v>
      </c>
      <c r="BA261" s="80">
        <f t="shared" si="147"/>
        <v>1.6</v>
      </c>
      <c r="BB261" s="80">
        <f t="shared" si="148"/>
        <v>228</v>
      </c>
      <c r="BC261" s="80">
        <f t="shared" si="124"/>
        <v>20</v>
      </c>
      <c r="BD261" s="80">
        <f t="shared" si="125"/>
        <v>37.199999999999996</v>
      </c>
      <c r="BE261" s="80">
        <f t="shared" si="126"/>
        <v>5.2</v>
      </c>
      <c r="BF261" s="81"/>
      <c r="BG261" s="81"/>
      <c r="BH261" s="82" t="s">
        <v>404</v>
      </c>
      <c r="BI261" s="80">
        <f t="shared" si="149"/>
        <v>55.271238485158648</v>
      </c>
      <c r="BJ261" s="80">
        <f t="shared" si="149"/>
        <v>8.8541666666666661</v>
      </c>
      <c r="BK261" s="80">
        <f t="shared" si="150"/>
        <v>102.60416666666666</v>
      </c>
      <c r="BL261" s="80">
        <f t="shared" si="151"/>
        <v>54.166666666666671</v>
      </c>
      <c r="BM261" s="80">
        <f t="shared" si="152"/>
        <v>93.292990418557736</v>
      </c>
      <c r="BN261" s="80">
        <f t="shared" si="153"/>
        <v>8.8541666666666661</v>
      </c>
      <c r="BO261" s="80">
        <f t="shared" si="154"/>
        <v>5.2015604681404426</v>
      </c>
      <c r="BP261" s="80">
        <f t="shared" si="127"/>
        <v>6.5557236510337873</v>
      </c>
    </row>
    <row r="262" spans="1:68" s="76" customFormat="1" x14ac:dyDescent="0.25">
      <c r="A262" s="82" t="s">
        <v>405</v>
      </c>
      <c r="B262" s="113">
        <v>3432</v>
      </c>
      <c r="C262" s="113">
        <v>2676</v>
      </c>
      <c r="D262" s="113">
        <v>2639</v>
      </c>
      <c r="E262" s="113">
        <v>2595</v>
      </c>
      <c r="F262" s="113">
        <v>1122</v>
      </c>
      <c r="G262" s="113">
        <v>49</v>
      </c>
      <c r="H262" s="113">
        <v>167</v>
      </c>
      <c r="I262" s="113">
        <v>464</v>
      </c>
      <c r="J262" s="113">
        <v>72</v>
      </c>
      <c r="K262" s="113">
        <v>147</v>
      </c>
      <c r="L262" s="113">
        <v>108</v>
      </c>
      <c r="M262" s="113">
        <v>50</v>
      </c>
      <c r="N262" s="113">
        <v>203</v>
      </c>
      <c r="O262" s="113">
        <v>13</v>
      </c>
      <c r="P262" s="113">
        <v>208</v>
      </c>
      <c r="Q262" s="113">
        <v>137</v>
      </c>
      <c r="R262" s="113">
        <v>27</v>
      </c>
      <c r="S262" s="113">
        <v>11</v>
      </c>
      <c r="T262" s="113">
        <v>4</v>
      </c>
      <c r="U262" s="113">
        <v>8</v>
      </c>
      <c r="V262" s="113">
        <v>15</v>
      </c>
      <c r="W262" s="113">
        <v>381</v>
      </c>
      <c r="X262" s="113">
        <v>3</v>
      </c>
      <c r="Y262" s="113">
        <v>35</v>
      </c>
      <c r="Z262" s="113">
        <v>2</v>
      </c>
      <c r="AA262" s="113">
        <v>787</v>
      </c>
      <c r="AB262" s="113">
        <v>73</v>
      </c>
      <c r="AC262" s="113">
        <v>136</v>
      </c>
      <c r="AD262" s="113">
        <v>23</v>
      </c>
      <c r="AE262" s="79"/>
      <c r="AF262" s="79"/>
      <c r="AG262" s="82" t="s">
        <v>405</v>
      </c>
      <c r="AH262" s="80">
        <f t="shared" si="128"/>
        <v>14.277389277389277</v>
      </c>
      <c r="AI262" s="80">
        <f t="shared" si="129"/>
        <v>48.659673659673658</v>
      </c>
      <c r="AJ262" s="80">
        <f t="shared" si="130"/>
        <v>135.19813519813519</v>
      </c>
      <c r="AK262" s="80">
        <f t="shared" si="131"/>
        <v>20.97902097902098</v>
      </c>
      <c r="AL262" s="80">
        <f t="shared" si="132"/>
        <v>42.832167832167833</v>
      </c>
      <c r="AM262" s="80">
        <f t="shared" si="133"/>
        <v>31.46853146853147</v>
      </c>
      <c r="AN262" s="80">
        <f t="shared" si="134"/>
        <v>14.568764568764568</v>
      </c>
      <c r="AO262" s="80">
        <f t="shared" si="135"/>
        <v>59.149184149184151</v>
      </c>
      <c r="AP262" s="80">
        <f t="shared" si="136"/>
        <v>3.7878787878787881</v>
      </c>
      <c r="AQ262" s="80">
        <f t="shared" si="137"/>
        <v>60.606060606060609</v>
      </c>
      <c r="AR262" s="80">
        <f t="shared" si="138"/>
        <v>39.918414918414918</v>
      </c>
      <c r="AS262" s="80">
        <f t="shared" si="139"/>
        <v>7.8671328671328675</v>
      </c>
      <c r="AT262" s="80">
        <f t="shared" si="140"/>
        <v>3.2051282051282048</v>
      </c>
      <c r="AU262" s="80">
        <f t="shared" si="141"/>
        <v>1.1655011655011656</v>
      </c>
      <c r="AV262" s="80">
        <f t="shared" si="142"/>
        <v>2.3310023310023311</v>
      </c>
      <c r="AW262" s="80">
        <f t="shared" si="143"/>
        <v>4.3706293706293708</v>
      </c>
      <c r="AX262" s="80">
        <f t="shared" si="144"/>
        <v>111.01398601398601</v>
      </c>
      <c r="AY262" s="80">
        <f t="shared" si="145"/>
        <v>0.87412587412587417</v>
      </c>
      <c r="AZ262" s="80">
        <f t="shared" si="146"/>
        <v>10.198135198135198</v>
      </c>
      <c r="BA262" s="80">
        <f t="shared" si="147"/>
        <v>0.58275058275058278</v>
      </c>
      <c r="BB262" s="80">
        <f t="shared" si="148"/>
        <v>229.3123543123543</v>
      </c>
      <c r="BC262" s="80">
        <f t="shared" si="124"/>
        <v>21.270396270396272</v>
      </c>
      <c r="BD262" s="80">
        <f t="shared" si="125"/>
        <v>39.627039627039622</v>
      </c>
      <c r="BE262" s="80">
        <f t="shared" si="126"/>
        <v>6.701631701631702</v>
      </c>
      <c r="BF262" s="81"/>
      <c r="BG262" s="81"/>
      <c r="BH262" s="82" t="s">
        <v>405</v>
      </c>
      <c r="BI262" s="80">
        <f t="shared" si="149"/>
        <v>51.913603637741573</v>
      </c>
      <c r="BJ262" s="80">
        <f t="shared" si="149"/>
        <v>10.404624277456648</v>
      </c>
      <c r="BK262" s="80">
        <f t="shared" si="150"/>
        <v>80.154142581888237</v>
      </c>
      <c r="BL262" s="80">
        <f t="shared" si="151"/>
        <v>41.618497109826592</v>
      </c>
      <c r="BM262" s="80">
        <f t="shared" si="152"/>
        <v>142.37668161434976</v>
      </c>
      <c r="BN262" s="80">
        <f t="shared" si="153"/>
        <v>3.0828516377649327</v>
      </c>
      <c r="BO262" s="80">
        <f t="shared" si="154"/>
        <v>2.6737967914438503</v>
      </c>
      <c r="BP262" s="80">
        <f t="shared" si="127"/>
        <v>8.5949177877428991</v>
      </c>
    </row>
    <row r="263" spans="1:68" s="76" customFormat="1" x14ac:dyDescent="0.25">
      <c r="A263" s="82" t="s">
        <v>406</v>
      </c>
      <c r="B263" s="113">
        <v>6050</v>
      </c>
      <c r="C263" s="113">
        <v>4745</v>
      </c>
      <c r="D263" s="113">
        <v>4648</v>
      </c>
      <c r="E263" s="113">
        <v>4572</v>
      </c>
      <c r="F263" s="113">
        <v>1785</v>
      </c>
      <c r="G263" s="113">
        <v>73</v>
      </c>
      <c r="H263" s="113">
        <v>307</v>
      </c>
      <c r="I263" s="113">
        <v>809</v>
      </c>
      <c r="J263" s="113">
        <v>127</v>
      </c>
      <c r="K263" s="113">
        <v>197</v>
      </c>
      <c r="L263" s="113">
        <v>227</v>
      </c>
      <c r="M263" s="113">
        <v>75</v>
      </c>
      <c r="N263" s="113">
        <v>138</v>
      </c>
      <c r="O263" s="113">
        <v>40</v>
      </c>
      <c r="P263" s="113">
        <v>249</v>
      </c>
      <c r="Q263" s="113">
        <v>220</v>
      </c>
      <c r="R263" s="113">
        <v>47</v>
      </c>
      <c r="S263" s="113">
        <v>53</v>
      </c>
      <c r="T263" s="113">
        <v>3</v>
      </c>
      <c r="U263" s="113">
        <v>45</v>
      </c>
      <c r="V263" s="113">
        <v>40</v>
      </c>
      <c r="W263" s="113">
        <v>612</v>
      </c>
      <c r="X263" s="113">
        <v>11</v>
      </c>
      <c r="Y263" s="113">
        <v>51</v>
      </c>
      <c r="Z263" s="113">
        <v>4</v>
      </c>
      <c r="AA263" s="113">
        <v>1279</v>
      </c>
      <c r="AB263" s="113">
        <v>81</v>
      </c>
      <c r="AC263" s="113">
        <v>201</v>
      </c>
      <c r="AD263" s="113">
        <v>26</v>
      </c>
      <c r="AE263" s="79"/>
      <c r="AF263" s="79"/>
      <c r="AG263" s="82" t="s">
        <v>406</v>
      </c>
      <c r="AH263" s="80">
        <f t="shared" si="128"/>
        <v>12.066115702479339</v>
      </c>
      <c r="AI263" s="80">
        <f t="shared" si="129"/>
        <v>50.743801652892564</v>
      </c>
      <c r="AJ263" s="80">
        <f t="shared" si="130"/>
        <v>133.71900826446281</v>
      </c>
      <c r="AK263" s="80">
        <f t="shared" si="131"/>
        <v>20.991735537190081</v>
      </c>
      <c r="AL263" s="80">
        <f t="shared" si="132"/>
        <v>32.561983471074385</v>
      </c>
      <c r="AM263" s="80">
        <f t="shared" si="133"/>
        <v>37.52066115702479</v>
      </c>
      <c r="AN263" s="80">
        <f t="shared" si="134"/>
        <v>12.396694214876034</v>
      </c>
      <c r="AO263" s="80">
        <f t="shared" si="135"/>
        <v>22.809917355371901</v>
      </c>
      <c r="AP263" s="80">
        <f t="shared" si="136"/>
        <v>6.6115702479338845</v>
      </c>
      <c r="AQ263" s="80">
        <f t="shared" si="137"/>
        <v>41.15702479338843</v>
      </c>
      <c r="AR263" s="80">
        <f t="shared" si="138"/>
        <v>36.36363636363636</v>
      </c>
      <c r="AS263" s="80">
        <f t="shared" si="139"/>
        <v>7.7685950413223139</v>
      </c>
      <c r="AT263" s="80">
        <f t="shared" si="140"/>
        <v>8.7603305785123968</v>
      </c>
      <c r="AU263" s="80">
        <f t="shared" si="141"/>
        <v>0.49586776859504134</v>
      </c>
      <c r="AV263" s="80">
        <f t="shared" si="142"/>
        <v>7.4380165289256199</v>
      </c>
      <c r="AW263" s="80">
        <f t="shared" si="143"/>
        <v>6.6115702479338845</v>
      </c>
      <c r="AX263" s="80">
        <f t="shared" si="144"/>
        <v>101.15702479338843</v>
      </c>
      <c r="AY263" s="80">
        <f t="shared" si="145"/>
        <v>1.8181818181818181</v>
      </c>
      <c r="AZ263" s="80">
        <f t="shared" si="146"/>
        <v>8.4297520661157019</v>
      </c>
      <c r="BA263" s="80">
        <f t="shared" si="147"/>
        <v>0.66115702479338845</v>
      </c>
      <c r="BB263" s="80">
        <f t="shared" si="148"/>
        <v>211.40495867768593</v>
      </c>
      <c r="BC263" s="80">
        <f t="shared" si="124"/>
        <v>13.388429752066116</v>
      </c>
      <c r="BD263" s="80">
        <f t="shared" si="125"/>
        <v>33.223140495867767</v>
      </c>
      <c r="BE263" s="80">
        <f t="shared" si="126"/>
        <v>4.2975206611570247</v>
      </c>
      <c r="BF263" s="81"/>
      <c r="BG263" s="81"/>
      <c r="BH263" s="82" t="s">
        <v>406</v>
      </c>
      <c r="BI263" s="80">
        <f t="shared" si="149"/>
        <v>47.332185886402755</v>
      </c>
      <c r="BJ263" s="80">
        <f t="shared" si="149"/>
        <v>10.279965004374452</v>
      </c>
      <c r="BK263" s="80">
        <f t="shared" si="150"/>
        <v>54.461942257217849</v>
      </c>
      <c r="BL263" s="80">
        <f t="shared" si="151"/>
        <v>49.650043744531935</v>
      </c>
      <c r="BM263" s="80">
        <f t="shared" si="152"/>
        <v>128.97787144362488</v>
      </c>
      <c r="BN263" s="80">
        <f t="shared" si="153"/>
        <v>9.8425196850393704</v>
      </c>
      <c r="BO263" s="80">
        <f t="shared" si="154"/>
        <v>6.1624649859943972</v>
      </c>
      <c r="BP263" s="80">
        <f t="shared" si="127"/>
        <v>5.4794520547945202</v>
      </c>
    </row>
    <row r="264" spans="1:68" s="76" customFormat="1" x14ac:dyDescent="0.25">
      <c r="A264" s="82" t="s">
        <v>407</v>
      </c>
      <c r="B264" s="113">
        <v>4022</v>
      </c>
      <c r="C264" s="113">
        <v>3125</v>
      </c>
      <c r="D264" s="113">
        <v>3066</v>
      </c>
      <c r="E264" s="113">
        <v>3001</v>
      </c>
      <c r="F264" s="113">
        <v>1005</v>
      </c>
      <c r="G264" s="113">
        <v>43</v>
      </c>
      <c r="H264" s="113">
        <v>252</v>
      </c>
      <c r="I264" s="113">
        <v>450</v>
      </c>
      <c r="J264" s="113">
        <v>41</v>
      </c>
      <c r="K264" s="113">
        <v>171</v>
      </c>
      <c r="L264" s="113">
        <v>126</v>
      </c>
      <c r="M264" s="113">
        <v>123</v>
      </c>
      <c r="N264" s="113">
        <v>75</v>
      </c>
      <c r="O264" s="113">
        <v>12</v>
      </c>
      <c r="P264" s="113">
        <v>245</v>
      </c>
      <c r="Q264" s="113">
        <v>115</v>
      </c>
      <c r="R264" s="113">
        <v>32</v>
      </c>
      <c r="S264" s="113">
        <v>26</v>
      </c>
      <c r="T264" s="113">
        <v>3</v>
      </c>
      <c r="U264" s="113">
        <v>8</v>
      </c>
      <c r="V264" s="113">
        <v>39</v>
      </c>
      <c r="W264" s="113">
        <v>497</v>
      </c>
      <c r="X264" s="113">
        <v>6</v>
      </c>
      <c r="Y264" s="113">
        <v>17</v>
      </c>
      <c r="Z264" s="113">
        <v>1</v>
      </c>
      <c r="AA264" s="113">
        <v>835</v>
      </c>
      <c r="AB264" s="113">
        <v>60</v>
      </c>
      <c r="AC264" s="113">
        <v>100</v>
      </c>
      <c r="AD264" s="113">
        <v>21</v>
      </c>
      <c r="AE264" s="79"/>
      <c r="AF264" s="79"/>
      <c r="AG264" s="82" t="s">
        <v>407</v>
      </c>
      <c r="AH264" s="80">
        <f t="shared" si="128"/>
        <v>10.691198408751864</v>
      </c>
      <c r="AI264" s="80">
        <f t="shared" si="129"/>
        <v>62.655395325708604</v>
      </c>
      <c r="AJ264" s="80">
        <f t="shared" si="130"/>
        <v>111.88463451019393</v>
      </c>
      <c r="AK264" s="80">
        <f t="shared" si="131"/>
        <v>10.193933366484336</v>
      </c>
      <c r="AL264" s="80">
        <f t="shared" si="132"/>
        <v>42.516161113873693</v>
      </c>
      <c r="AM264" s="80">
        <f t="shared" si="133"/>
        <v>31.327697662854302</v>
      </c>
      <c r="AN264" s="80">
        <f t="shared" si="134"/>
        <v>30.581800099453009</v>
      </c>
      <c r="AO264" s="80">
        <f t="shared" si="135"/>
        <v>18.647439085032325</v>
      </c>
      <c r="AP264" s="80">
        <f t="shared" si="136"/>
        <v>2.9835902536051715</v>
      </c>
      <c r="AQ264" s="80">
        <f t="shared" si="137"/>
        <v>60.914967677772253</v>
      </c>
      <c r="AR264" s="80">
        <f t="shared" si="138"/>
        <v>28.592739930382894</v>
      </c>
      <c r="AS264" s="80">
        <f t="shared" si="139"/>
        <v>7.9562406762804567</v>
      </c>
      <c r="AT264" s="80">
        <f t="shared" si="140"/>
        <v>6.4644455494778716</v>
      </c>
      <c r="AU264" s="80">
        <f t="shared" si="141"/>
        <v>0.74589756340129287</v>
      </c>
      <c r="AV264" s="80">
        <f t="shared" si="142"/>
        <v>1.9890601690701142</v>
      </c>
      <c r="AW264" s="80">
        <f t="shared" si="143"/>
        <v>9.6966683242168088</v>
      </c>
      <c r="AX264" s="80">
        <f t="shared" si="144"/>
        <v>123.57036300348086</v>
      </c>
      <c r="AY264" s="80">
        <f t="shared" si="145"/>
        <v>1.4917951268025857</v>
      </c>
      <c r="AZ264" s="80">
        <f t="shared" si="146"/>
        <v>4.2267528592739936</v>
      </c>
      <c r="BA264" s="80">
        <f t="shared" si="147"/>
        <v>0.24863252113376427</v>
      </c>
      <c r="BB264" s="80">
        <f t="shared" si="148"/>
        <v>207.60815514669318</v>
      </c>
      <c r="BC264" s="80">
        <f t="shared" si="124"/>
        <v>14.917951268025858</v>
      </c>
      <c r="BD264" s="80">
        <f t="shared" si="125"/>
        <v>24.863252113376429</v>
      </c>
      <c r="BE264" s="80">
        <f t="shared" si="126"/>
        <v>5.22128294380905</v>
      </c>
      <c r="BF264" s="81"/>
      <c r="BG264" s="81"/>
      <c r="BH264" s="82" t="s">
        <v>407</v>
      </c>
      <c r="BI264" s="80">
        <f t="shared" si="149"/>
        <v>37.508153946510106</v>
      </c>
      <c r="BJ264" s="80">
        <f t="shared" si="149"/>
        <v>10.663112295901367</v>
      </c>
      <c r="BK264" s="80">
        <f t="shared" si="150"/>
        <v>81.639453515494836</v>
      </c>
      <c r="BL264" s="80">
        <f t="shared" si="151"/>
        <v>41.986004665111636</v>
      </c>
      <c r="BM264" s="80">
        <f t="shared" si="152"/>
        <v>159.04</v>
      </c>
      <c r="BN264" s="80">
        <f t="shared" si="153"/>
        <v>2.6657780739753418</v>
      </c>
      <c r="BO264" s="80">
        <f t="shared" si="154"/>
        <v>5.9701492537313436</v>
      </c>
      <c r="BP264" s="80">
        <f t="shared" si="127"/>
        <v>6.7200000000000006</v>
      </c>
    </row>
    <row r="265" spans="1:68" s="76" customFormat="1" x14ac:dyDescent="0.25">
      <c r="A265" s="82" t="s">
        <v>408</v>
      </c>
      <c r="B265" s="113">
        <v>7700</v>
      </c>
      <c r="C265" s="113">
        <v>6168</v>
      </c>
      <c r="D265" s="113">
        <v>6072</v>
      </c>
      <c r="E265" s="113">
        <v>5973</v>
      </c>
      <c r="F265" s="113">
        <v>2638</v>
      </c>
      <c r="G265" s="113">
        <v>135</v>
      </c>
      <c r="H265" s="113">
        <v>417</v>
      </c>
      <c r="I265" s="113">
        <v>938</v>
      </c>
      <c r="J265" s="113">
        <v>132</v>
      </c>
      <c r="K265" s="113">
        <v>291</v>
      </c>
      <c r="L265" s="113">
        <v>308</v>
      </c>
      <c r="M265" s="113">
        <v>151</v>
      </c>
      <c r="N265" s="113">
        <v>180</v>
      </c>
      <c r="O265" s="113">
        <v>86</v>
      </c>
      <c r="P265" s="113">
        <v>405</v>
      </c>
      <c r="Q265" s="113">
        <v>332</v>
      </c>
      <c r="R265" s="113">
        <v>46</v>
      </c>
      <c r="S265" s="113">
        <v>77</v>
      </c>
      <c r="T265" s="113">
        <v>3</v>
      </c>
      <c r="U265" s="113">
        <v>57</v>
      </c>
      <c r="V265" s="113">
        <v>68</v>
      </c>
      <c r="W265" s="113">
        <v>755</v>
      </c>
      <c r="X265" s="113">
        <v>4</v>
      </c>
      <c r="Y265" s="113">
        <v>39</v>
      </c>
      <c r="Z265" s="113">
        <v>11</v>
      </c>
      <c r="AA265" s="113">
        <v>1753</v>
      </c>
      <c r="AB265" s="113">
        <v>158</v>
      </c>
      <c r="AC265" s="113">
        <v>187</v>
      </c>
      <c r="AD265" s="113">
        <v>30</v>
      </c>
      <c r="AE265" s="79"/>
      <c r="AF265" s="79"/>
      <c r="AG265" s="82" t="s">
        <v>408</v>
      </c>
      <c r="AH265" s="80">
        <f t="shared" si="128"/>
        <v>17.532467532467532</v>
      </c>
      <c r="AI265" s="80">
        <f t="shared" si="129"/>
        <v>54.155844155844157</v>
      </c>
      <c r="AJ265" s="80">
        <f t="shared" si="130"/>
        <v>121.81818181818181</v>
      </c>
      <c r="AK265" s="80">
        <f t="shared" si="131"/>
        <v>17.142857142857142</v>
      </c>
      <c r="AL265" s="80">
        <f t="shared" si="132"/>
        <v>37.79220779220779</v>
      </c>
      <c r="AM265" s="80">
        <f t="shared" si="133"/>
        <v>40</v>
      </c>
      <c r="AN265" s="80">
        <f t="shared" si="134"/>
        <v>19.61038961038961</v>
      </c>
      <c r="AO265" s="80">
        <f t="shared" si="135"/>
        <v>23.376623376623378</v>
      </c>
      <c r="AP265" s="80">
        <f t="shared" si="136"/>
        <v>11.168831168831169</v>
      </c>
      <c r="AQ265" s="80">
        <f t="shared" si="137"/>
        <v>52.597402597402592</v>
      </c>
      <c r="AR265" s="80">
        <f t="shared" si="138"/>
        <v>43.116883116883116</v>
      </c>
      <c r="AS265" s="80">
        <f t="shared" si="139"/>
        <v>5.9740259740259747</v>
      </c>
      <c r="AT265" s="80">
        <f t="shared" si="140"/>
        <v>10</v>
      </c>
      <c r="AU265" s="80">
        <f t="shared" si="141"/>
        <v>0.38961038961038963</v>
      </c>
      <c r="AV265" s="80">
        <f t="shared" si="142"/>
        <v>7.4025974025974026</v>
      </c>
      <c r="AW265" s="80">
        <f t="shared" si="143"/>
        <v>8.8311688311688314</v>
      </c>
      <c r="AX265" s="80">
        <f t="shared" si="144"/>
        <v>98.05194805194806</v>
      </c>
      <c r="AY265" s="80">
        <f t="shared" si="145"/>
        <v>0.51948051948051943</v>
      </c>
      <c r="AZ265" s="80">
        <f t="shared" si="146"/>
        <v>5.0649350649350646</v>
      </c>
      <c r="BA265" s="80">
        <f t="shared" si="147"/>
        <v>1.4285714285714286</v>
      </c>
      <c r="BB265" s="80">
        <f t="shared" si="148"/>
        <v>227.66233766233765</v>
      </c>
      <c r="BC265" s="80">
        <f t="shared" si="124"/>
        <v>20.519480519480521</v>
      </c>
      <c r="BD265" s="80">
        <f t="shared" si="125"/>
        <v>24.285714285714285</v>
      </c>
      <c r="BE265" s="80">
        <f t="shared" si="126"/>
        <v>3.8961038961038961</v>
      </c>
      <c r="BF265" s="81"/>
      <c r="BG265" s="81"/>
      <c r="BH265" s="82" t="s">
        <v>408</v>
      </c>
      <c r="BI265" s="80">
        <f t="shared" si="149"/>
        <v>54.677206851119898</v>
      </c>
      <c r="BJ265" s="80">
        <f t="shared" si="149"/>
        <v>7.7013226184496899</v>
      </c>
      <c r="BK265" s="80">
        <f t="shared" si="150"/>
        <v>67.805123053741838</v>
      </c>
      <c r="BL265" s="80">
        <f t="shared" si="151"/>
        <v>51.565377532228361</v>
      </c>
      <c r="BM265" s="80">
        <f t="shared" si="152"/>
        <v>122.4059662775616</v>
      </c>
      <c r="BN265" s="80">
        <f t="shared" si="153"/>
        <v>9.5429432446007016</v>
      </c>
      <c r="BO265" s="80">
        <f t="shared" si="154"/>
        <v>1.5163002274450341</v>
      </c>
      <c r="BP265" s="80">
        <f t="shared" si="127"/>
        <v>4.8638132295719849</v>
      </c>
    </row>
    <row r="266" spans="1:68" s="76" customFormat="1" x14ac:dyDescent="0.25">
      <c r="A266" s="82" t="s">
        <v>409</v>
      </c>
      <c r="B266" s="113">
        <v>5254</v>
      </c>
      <c r="C266" s="113">
        <v>4157</v>
      </c>
      <c r="D266" s="113">
        <v>4081</v>
      </c>
      <c r="E266" s="113">
        <v>4023</v>
      </c>
      <c r="F266" s="113">
        <v>1790</v>
      </c>
      <c r="G266" s="113">
        <v>64</v>
      </c>
      <c r="H266" s="113">
        <v>250</v>
      </c>
      <c r="I266" s="113">
        <v>770</v>
      </c>
      <c r="J266" s="113">
        <v>101</v>
      </c>
      <c r="K266" s="113">
        <v>200</v>
      </c>
      <c r="L266" s="113">
        <v>228</v>
      </c>
      <c r="M266" s="113">
        <v>74</v>
      </c>
      <c r="N266" s="113">
        <v>139</v>
      </c>
      <c r="O266" s="113">
        <v>28</v>
      </c>
      <c r="P266" s="113">
        <v>381</v>
      </c>
      <c r="Q266" s="113">
        <v>199</v>
      </c>
      <c r="R266" s="113">
        <v>35</v>
      </c>
      <c r="S266" s="113">
        <v>51</v>
      </c>
      <c r="T266" s="113">
        <v>6</v>
      </c>
      <c r="U266" s="113">
        <v>58</v>
      </c>
      <c r="V266" s="113">
        <v>33</v>
      </c>
      <c r="W266" s="113">
        <v>292</v>
      </c>
      <c r="X266" s="113">
        <v>4</v>
      </c>
      <c r="Y266" s="113">
        <v>29</v>
      </c>
      <c r="Z266" s="113">
        <v>23</v>
      </c>
      <c r="AA266" s="113">
        <v>1257</v>
      </c>
      <c r="AB266" s="113">
        <v>84</v>
      </c>
      <c r="AC266" s="113">
        <v>205</v>
      </c>
      <c r="AD266" s="113">
        <v>21</v>
      </c>
      <c r="AE266" s="79"/>
      <c r="AF266" s="79"/>
      <c r="AG266" s="82" t="s">
        <v>409</v>
      </c>
      <c r="AH266" s="80">
        <f t="shared" si="128"/>
        <v>12.181195279786829</v>
      </c>
      <c r="AI266" s="80">
        <f t="shared" si="129"/>
        <v>47.5827940616673</v>
      </c>
      <c r="AJ266" s="80">
        <f t="shared" si="130"/>
        <v>146.5550057099353</v>
      </c>
      <c r="AK266" s="80">
        <f t="shared" si="131"/>
        <v>19.223448800913591</v>
      </c>
      <c r="AL266" s="80">
        <f t="shared" si="132"/>
        <v>38.066235249333843</v>
      </c>
      <c r="AM266" s="80">
        <f t="shared" si="133"/>
        <v>43.395508184240583</v>
      </c>
      <c r="AN266" s="80">
        <f t="shared" si="134"/>
        <v>14.084507042253522</v>
      </c>
      <c r="AO266" s="80">
        <f t="shared" si="135"/>
        <v>26.45603349828702</v>
      </c>
      <c r="AP266" s="80">
        <f t="shared" si="136"/>
        <v>5.3292729349067374</v>
      </c>
      <c r="AQ266" s="80">
        <f t="shared" si="137"/>
        <v>72.516178149980973</v>
      </c>
      <c r="AR266" s="80">
        <f t="shared" si="138"/>
        <v>37.87590407308717</v>
      </c>
      <c r="AS266" s="80">
        <f t="shared" si="139"/>
        <v>6.6615911686334224</v>
      </c>
      <c r="AT266" s="80">
        <f t="shared" si="140"/>
        <v>9.7068899885801283</v>
      </c>
      <c r="AU266" s="80">
        <f t="shared" si="141"/>
        <v>1.1419870574800153</v>
      </c>
      <c r="AV266" s="80">
        <f t="shared" si="142"/>
        <v>11.039208222306813</v>
      </c>
      <c r="AW266" s="80">
        <f t="shared" si="143"/>
        <v>6.2809288161400829</v>
      </c>
      <c r="AX266" s="80">
        <f t="shared" si="144"/>
        <v>55.576703464027403</v>
      </c>
      <c r="AY266" s="80">
        <f t="shared" si="145"/>
        <v>0.76132470498667681</v>
      </c>
      <c r="AZ266" s="80">
        <f t="shared" si="146"/>
        <v>5.5196041111534067</v>
      </c>
      <c r="BA266" s="80">
        <f t="shared" si="147"/>
        <v>4.3776170536733918</v>
      </c>
      <c r="BB266" s="80">
        <f t="shared" si="148"/>
        <v>239.24628854206321</v>
      </c>
      <c r="BC266" s="80">
        <f t="shared" si="124"/>
        <v>15.987818804720211</v>
      </c>
      <c r="BD266" s="80">
        <f t="shared" si="125"/>
        <v>39.017891130567186</v>
      </c>
      <c r="BE266" s="80">
        <f t="shared" si="126"/>
        <v>3.9969547011800528</v>
      </c>
      <c r="BF266" s="81"/>
      <c r="BG266" s="81"/>
      <c r="BH266" s="82" t="s">
        <v>409</v>
      </c>
      <c r="BI266" s="80">
        <f t="shared" si="149"/>
        <v>48.762558196520466</v>
      </c>
      <c r="BJ266" s="80">
        <f t="shared" si="149"/>
        <v>8.699975142928162</v>
      </c>
      <c r="BK266" s="80">
        <f t="shared" si="150"/>
        <v>94.705443698732296</v>
      </c>
      <c r="BL266" s="80">
        <f t="shared" si="151"/>
        <v>56.674123788217749</v>
      </c>
      <c r="BM266" s="80">
        <f t="shared" si="152"/>
        <v>70.242963675727694</v>
      </c>
      <c r="BN266" s="80">
        <f t="shared" si="153"/>
        <v>14.417101665423813</v>
      </c>
      <c r="BO266" s="80">
        <f t="shared" si="154"/>
        <v>2.2346368715083798</v>
      </c>
      <c r="BP266" s="80">
        <f t="shared" si="127"/>
        <v>5.0517199903776762</v>
      </c>
    </row>
    <row r="267" spans="1:68" s="76" customFormat="1" x14ac:dyDescent="0.25">
      <c r="A267" s="82" t="s">
        <v>410</v>
      </c>
      <c r="B267" s="113">
        <v>9091</v>
      </c>
      <c r="C267" s="113">
        <v>7331</v>
      </c>
      <c r="D267" s="113">
        <v>7219</v>
      </c>
      <c r="E267" s="113">
        <v>7095</v>
      </c>
      <c r="F267" s="113">
        <v>2906</v>
      </c>
      <c r="G267" s="113">
        <v>119</v>
      </c>
      <c r="H267" s="113">
        <v>519</v>
      </c>
      <c r="I267" s="113">
        <v>1282</v>
      </c>
      <c r="J267" s="113">
        <v>179</v>
      </c>
      <c r="K267" s="113">
        <v>349</v>
      </c>
      <c r="L267" s="113">
        <v>411</v>
      </c>
      <c r="M267" s="113">
        <v>143</v>
      </c>
      <c r="N267" s="113">
        <v>194</v>
      </c>
      <c r="O267" s="113">
        <v>62</v>
      </c>
      <c r="P267" s="113">
        <v>610</v>
      </c>
      <c r="Q267" s="113">
        <v>364</v>
      </c>
      <c r="R267" s="113">
        <v>79</v>
      </c>
      <c r="S267" s="113">
        <v>69</v>
      </c>
      <c r="T267" s="113">
        <v>40</v>
      </c>
      <c r="U267" s="113">
        <v>69</v>
      </c>
      <c r="V267" s="113">
        <v>106</v>
      </c>
      <c r="W267" s="113">
        <v>709</v>
      </c>
      <c r="X267" s="113">
        <v>19</v>
      </c>
      <c r="Y267" s="113">
        <v>45</v>
      </c>
      <c r="Z267" s="113">
        <v>23</v>
      </c>
      <c r="AA267" s="113">
        <v>2157</v>
      </c>
      <c r="AB267" s="113">
        <v>168</v>
      </c>
      <c r="AC267" s="113">
        <v>318</v>
      </c>
      <c r="AD267" s="113">
        <v>32</v>
      </c>
      <c r="AE267" s="79"/>
      <c r="AF267" s="79"/>
      <c r="AG267" s="82" t="s">
        <v>410</v>
      </c>
      <c r="AH267" s="80">
        <f t="shared" si="128"/>
        <v>13.089869101308988</v>
      </c>
      <c r="AI267" s="80">
        <f t="shared" si="129"/>
        <v>57.089429105708945</v>
      </c>
      <c r="AJ267" s="80">
        <f t="shared" si="130"/>
        <v>141.01858981410186</v>
      </c>
      <c r="AK267" s="80">
        <f t="shared" si="131"/>
        <v>19.68980310196898</v>
      </c>
      <c r="AL267" s="80">
        <f t="shared" si="132"/>
        <v>38.389616103838961</v>
      </c>
      <c r="AM267" s="80">
        <f t="shared" si="133"/>
        <v>45.209547904520953</v>
      </c>
      <c r="AN267" s="80">
        <f t="shared" si="134"/>
        <v>15.729842701572984</v>
      </c>
      <c r="AO267" s="80">
        <f t="shared" si="135"/>
        <v>21.339786602133977</v>
      </c>
      <c r="AP267" s="80">
        <f t="shared" si="136"/>
        <v>6.8199318006819931</v>
      </c>
      <c r="AQ267" s="80">
        <f t="shared" si="137"/>
        <v>67.099329006709937</v>
      </c>
      <c r="AR267" s="80">
        <f t="shared" si="138"/>
        <v>40.039599604003961</v>
      </c>
      <c r="AS267" s="80">
        <f t="shared" si="139"/>
        <v>8.6899131008689903</v>
      </c>
      <c r="AT267" s="80">
        <f t="shared" si="140"/>
        <v>7.589924100758993</v>
      </c>
      <c r="AU267" s="80">
        <f t="shared" si="141"/>
        <v>4.3999560004399951</v>
      </c>
      <c r="AV267" s="80">
        <f t="shared" si="142"/>
        <v>7.589924100758993</v>
      </c>
      <c r="AW267" s="80">
        <f t="shared" si="143"/>
        <v>11.659883401165988</v>
      </c>
      <c r="AX267" s="80">
        <f t="shared" si="144"/>
        <v>77.989220107798914</v>
      </c>
      <c r="AY267" s="80">
        <f t="shared" si="145"/>
        <v>2.089979100208998</v>
      </c>
      <c r="AZ267" s="80">
        <f t="shared" si="146"/>
        <v>4.9499505004949951</v>
      </c>
      <c r="BA267" s="80">
        <f t="shared" si="147"/>
        <v>2.5299747002529975</v>
      </c>
      <c r="BB267" s="80">
        <f t="shared" si="148"/>
        <v>237.26762732372677</v>
      </c>
      <c r="BC267" s="80">
        <f t="shared" si="124"/>
        <v>18.479815201847984</v>
      </c>
      <c r="BD267" s="80">
        <f t="shared" si="125"/>
        <v>34.979650203497961</v>
      </c>
      <c r="BE267" s="80">
        <f t="shared" si="126"/>
        <v>3.5199648003519965</v>
      </c>
      <c r="BF267" s="81"/>
      <c r="BG267" s="81"/>
      <c r="BH267" s="82" t="s">
        <v>410</v>
      </c>
      <c r="BI267" s="80">
        <f t="shared" si="149"/>
        <v>50.422496190608115</v>
      </c>
      <c r="BJ267" s="80">
        <f t="shared" si="149"/>
        <v>11.134601832276251</v>
      </c>
      <c r="BK267" s="80">
        <f t="shared" si="150"/>
        <v>85.976039464411556</v>
      </c>
      <c r="BL267" s="80">
        <f t="shared" si="151"/>
        <v>57.928118393234676</v>
      </c>
      <c r="BM267" s="80">
        <f t="shared" si="152"/>
        <v>96.712590369663076</v>
      </c>
      <c r="BN267" s="80">
        <f t="shared" si="153"/>
        <v>9.7251585623678647</v>
      </c>
      <c r="BO267" s="80">
        <f t="shared" si="154"/>
        <v>6.5381968341362704</v>
      </c>
      <c r="BP267" s="80">
        <f t="shared" si="127"/>
        <v>4.3650252353021415</v>
      </c>
    </row>
    <row r="268" spans="1:68" s="76" customFormat="1" x14ac:dyDescent="0.25">
      <c r="A268" s="82" t="s">
        <v>411</v>
      </c>
      <c r="B268" s="113">
        <v>2272</v>
      </c>
      <c r="C268" s="113">
        <v>1816</v>
      </c>
      <c r="D268" s="113">
        <v>1786</v>
      </c>
      <c r="E268" s="113">
        <v>1752</v>
      </c>
      <c r="F268" s="113">
        <v>589</v>
      </c>
      <c r="G268" s="113">
        <v>29</v>
      </c>
      <c r="H268" s="113">
        <v>80</v>
      </c>
      <c r="I268" s="113">
        <v>196</v>
      </c>
      <c r="J268" s="113">
        <v>39</v>
      </c>
      <c r="K268" s="113">
        <v>85</v>
      </c>
      <c r="L268" s="113">
        <v>57</v>
      </c>
      <c r="M268" s="113">
        <v>35</v>
      </c>
      <c r="N268" s="113">
        <v>38</v>
      </c>
      <c r="O268" s="113">
        <v>14</v>
      </c>
      <c r="P268" s="113">
        <v>129</v>
      </c>
      <c r="Q268" s="113">
        <v>75</v>
      </c>
      <c r="R268" s="113">
        <v>35</v>
      </c>
      <c r="S268" s="113">
        <v>19</v>
      </c>
      <c r="T268" s="113">
        <v>3</v>
      </c>
      <c r="U268" s="113">
        <v>44</v>
      </c>
      <c r="V268" s="113">
        <v>21</v>
      </c>
      <c r="W268" s="113">
        <v>205</v>
      </c>
      <c r="X268" s="113">
        <v>3</v>
      </c>
      <c r="Y268" s="113">
        <v>7</v>
      </c>
      <c r="Z268" s="113">
        <v>2</v>
      </c>
      <c r="AA268" s="113">
        <v>371</v>
      </c>
      <c r="AB268" s="113">
        <v>40</v>
      </c>
      <c r="AC268" s="113">
        <v>58</v>
      </c>
      <c r="AD268" s="113">
        <v>7</v>
      </c>
      <c r="AE268" s="79"/>
      <c r="AF268" s="79"/>
      <c r="AG268" s="82" t="s">
        <v>411</v>
      </c>
      <c r="AH268" s="80">
        <f t="shared" si="128"/>
        <v>12.764084507042254</v>
      </c>
      <c r="AI268" s="80">
        <f t="shared" si="129"/>
        <v>35.211267605633807</v>
      </c>
      <c r="AJ268" s="80">
        <f t="shared" si="130"/>
        <v>86.267605633802816</v>
      </c>
      <c r="AK268" s="80">
        <f t="shared" si="131"/>
        <v>17.16549295774648</v>
      </c>
      <c r="AL268" s="80">
        <f t="shared" si="132"/>
        <v>37.411971830985912</v>
      </c>
      <c r="AM268" s="80">
        <f t="shared" si="133"/>
        <v>25.088028169014084</v>
      </c>
      <c r="AN268" s="80">
        <f t="shared" si="134"/>
        <v>15.40492957746479</v>
      </c>
      <c r="AO268" s="80">
        <f t="shared" si="135"/>
        <v>16.725352112676056</v>
      </c>
      <c r="AP268" s="80">
        <f t="shared" si="136"/>
        <v>6.1619718309859151</v>
      </c>
      <c r="AQ268" s="80">
        <f t="shared" si="137"/>
        <v>56.778169014084504</v>
      </c>
      <c r="AR268" s="80">
        <f t="shared" si="138"/>
        <v>33.010563380281688</v>
      </c>
      <c r="AS268" s="80">
        <f t="shared" si="139"/>
        <v>15.40492957746479</v>
      </c>
      <c r="AT268" s="80">
        <f t="shared" si="140"/>
        <v>8.362676056338028</v>
      </c>
      <c r="AU268" s="80">
        <f t="shared" si="141"/>
        <v>1.3204225352112675</v>
      </c>
      <c r="AV268" s="80">
        <f t="shared" si="142"/>
        <v>19.366197183098588</v>
      </c>
      <c r="AW268" s="80">
        <f t="shared" si="143"/>
        <v>9.2429577464788739</v>
      </c>
      <c r="AX268" s="80">
        <f t="shared" si="144"/>
        <v>90.228873239436624</v>
      </c>
      <c r="AY268" s="80">
        <f t="shared" si="145"/>
        <v>1.3204225352112675</v>
      </c>
      <c r="AZ268" s="80">
        <f t="shared" si="146"/>
        <v>3.0809859154929575</v>
      </c>
      <c r="BA268" s="80">
        <f t="shared" si="147"/>
        <v>0.88028169014084512</v>
      </c>
      <c r="BB268" s="80">
        <f t="shared" si="148"/>
        <v>163.29225352112675</v>
      </c>
      <c r="BC268" s="80">
        <f t="shared" si="124"/>
        <v>17.605633802816904</v>
      </c>
      <c r="BD268" s="80">
        <f t="shared" si="125"/>
        <v>25.528169014084508</v>
      </c>
      <c r="BE268" s="80">
        <f t="shared" si="126"/>
        <v>3.0809859154929575</v>
      </c>
      <c r="BF268" s="81"/>
      <c r="BG268" s="81"/>
      <c r="BH268" s="82" t="s">
        <v>411</v>
      </c>
      <c r="BI268" s="80">
        <f t="shared" si="149"/>
        <v>41.993281075028001</v>
      </c>
      <c r="BJ268" s="80">
        <f t="shared" si="149"/>
        <v>19.977168949771688</v>
      </c>
      <c r="BK268" s="80">
        <f t="shared" si="150"/>
        <v>73.630136986301366</v>
      </c>
      <c r="BL268" s="80">
        <f t="shared" si="151"/>
        <v>32.534246575342465</v>
      </c>
      <c r="BM268" s="80">
        <f t="shared" si="152"/>
        <v>112.88546255506608</v>
      </c>
      <c r="BN268" s="80">
        <f t="shared" si="153"/>
        <v>25.11415525114155</v>
      </c>
      <c r="BO268" s="80">
        <f t="shared" si="154"/>
        <v>5.0933786078098473</v>
      </c>
      <c r="BP268" s="80">
        <f t="shared" si="127"/>
        <v>3.8546255506607929</v>
      </c>
    </row>
    <row r="269" spans="1:68" s="76" customFormat="1" x14ac:dyDescent="0.25">
      <c r="A269" s="82" t="s">
        <v>412</v>
      </c>
      <c r="B269" s="113">
        <v>3821</v>
      </c>
      <c r="C269" s="113">
        <v>2863</v>
      </c>
      <c r="D269" s="113">
        <v>2820</v>
      </c>
      <c r="E269" s="113">
        <v>2771</v>
      </c>
      <c r="F269" s="113">
        <v>913</v>
      </c>
      <c r="G269" s="113">
        <v>39</v>
      </c>
      <c r="H269" s="113">
        <v>124</v>
      </c>
      <c r="I269" s="113">
        <v>490</v>
      </c>
      <c r="J269" s="113">
        <v>58</v>
      </c>
      <c r="K269" s="113">
        <v>124</v>
      </c>
      <c r="L269" s="113">
        <v>84</v>
      </c>
      <c r="M269" s="113">
        <v>40</v>
      </c>
      <c r="N269" s="113">
        <v>115</v>
      </c>
      <c r="O269" s="113">
        <v>17</v>
      </c>
      <c r="P269" s="113">
        <v>63</v>
      </c>
      <c r="Q269" s="113">
        <v>103</v>
      </c>
      <c r="R269" s="113">
        <v>24</v>
      </c>
      <c r="S269" s="113">
        <v>31</v>
      </c>
      <c r="T269" s="113">
        <v>1</v>
      </c>
      <c r="U269" s="113">
        <v>16</v>
      </c>
      <c r="V269" s="113">
        <v>28</v>
      </c>
      <c r="W269" s="113">
        <v>302</v>
      </c>
      <c r="X269" s="113">
        <v>3</v>
      </c>
      <c r="Y269" s="113">
        <v>13</v>
      </c>
      <c r="Z269" s="113">
        <v>12</v>
      </c>
      <c r="AA269" s="113">
        <v>694</v>
      </c>
      <c r="AB269" s="113">
        <v>29</v>
      </c>
      <c r="AC269" s="113">
        <v>122</v>
      </c>
      <c r="AD269" s="113">
        <v>18</v>
      </c>
      <c r="AE269" s="79"/>
      <c r="AF269" s="79"/>
      <c r="AG269" s="82" t="s">
        <v>412</v>
      </c>
      <c r="AH269" s="80">
        <f t="shared" si="128"/>
        <v>10.206752159120649</v>
      </c>
      <c r="AI269" s="80">
        <f t="shared" si="129"/>
        <v>32.452237634127187</v>
      </c>
      <c r="AJ269" s="80">
        <f t="shared" si="130"/>
        <v>128.23868097356714</v>
      </c>
      <c r="AK269" s="80">
        <f t="shared" si="131"/>
        <v>15.17927244176917</v>
      </c>
      <c r="AL269" s="80">
        <f t="shared" si="132"/>
        <v>32.452237634127187</v>
      </c>
      <c r="AM269" s="80">
        <f t="shared" si="133"/>
        <v>21.983773881182938</v>
      </c>
      <c r="AN269" s="80">
        <f t="shared" si="134"/>
        <v>10.468463752944254</v>
      </c>
      <c r="AO269" s="80">
        <f t="shared" si="135"/>
        <v>30.096833289714734</v>
      </c>
      <c r="AP269" s="80">
        <f t="shared" si="136"/>
        <v>4.4490970950013091</v>
      </c>
      <c r="AQ269" s="80">
        <f t="shared" si="137"/>
        <v>16.487830410887202</v>
      </c>
      <c r="AR269" s="80">
        <f t="shared" si="138"/>
        <v>26.956294163831458</v>
      </c>
      <c r="AS269" s="80">
        <f t="shared" si="139"/>
        <v>6.2810782517665533</v>
      </c>
      <c r="AT269" s="80">
        <f t="shared" si="140"/>
        <v>8.1130594085317966</v>
      </c>
      <c r="AU269" s="80">
        <f t="shared" si="141"/>
        <v>0.26171159382360637</v>
      </c>
      <c r="AV269" s="80">
        <f t="shared" si="142"/>
        <v>4.1873855011777019</v>
      </c>
      <c r="AW269" s="80">
        <f t="shared" si="143"/>
        <v>7.3279246270609795</v>
      </c>
      <c r="AX269" s="80">
        <f t="shared" si="144"/>
        <v>79.036901334729123</v>
      </c>
      <c r="AY269" s="80">
        <f t="shared" si="145"/>
        <v>0.78513478147081917</v>
      </c>
      <c r="AZ269" s="80">
        <f t="shared" si="146"/>
        <v>3.402250719706883</v>
      </c>
      <c r="BA269" s="80">
        <f t="shared" si="147"/>
        <v>3.1405391258832767</v>
      </c>
      <c r="BB269" s="80">
        <f t="shared" si="148"/>
        <v>181.62784611358282</v>
      </c>
      <c r="BC269" s="80">
        <f t="shared" si="124"/>
        <v>7.5896362208845849</v>
      </c>
      <c r="BD269" s="80">
        <f t="shared" si="125"/>
        <v>31.928814446479979</v>
      </c>
      <c r="BE269" s="80">
        <f t="shared" si="126"/>
        <v>4.7108086888249154</v>
      </c>
      <c r="BF269" s="81"/>
      <c r="BG269" s="81"/>
      <c r="BH269" s="82" t="s">
        <v>412</v>
      </c>
      <c r="BI269" s="80">
        <f t="shared" si="149"/>
        <v>36.524822695035461</v>
      </c>
      <c r="BJ269" s="80">
        <f t="shared" si="149"/>
        <v>8.6611331649224113</v>
      </c>
      <c r="BK269" s="80">
        <f t="shared" si="150"/>
        <v>22.735474557921329</v>
      </c>
      <c r="BL269" s="80">
        <f t="shared" si="151"/>
        <v>30.313966077228436</v>
      </c>
      <c r="BM269" s="80">
        <f t="shared" si="152"/>
        <v>105.48375829549424</v>
      </c>
      <c r="BN269" s="80">
        <f t="shared" si="153"/>
        <v>5.7740887766149402</v>
      </c>
      <c r="BO269" s="80">
        <f t="shared" si="154"/>
        <v>3.2858707557502735</v>
      </c>
      <c r="BP269" s="80">
        <f t="shared" si="127"/>
        <v>6.2871114215857498</v>
      </c>
    </row>
    <row r="270" spans="1:68" s="76" customFormat="1" x14ac:dyDescent="0.25">
      <c r="A270" s="82" t="s">
        <v>413</v>
      </c>
      <c r="B270" s="113">
        <v>4853</v>
      </c>
      <c r="C270" s="113">
        <v>3764</v>
      </c>
      <c r="D270" s="113">
        <v>3688</v>
      </c>
      <c r="E270" s="113">
        <v>3623</v>
      </c>
      <c r="F270" s="113">
        <v>1281</v>
      </c>
      <c r="G270" s="113">
        <v>41</v>
      </c>
      <c r="H270" s="113">
        <v>208</v>
      </c>
      <c r="I270" s="113">
        <v>509</v>
      </c>
      <c r="J270" s="113">
        <v>67</v>
      </c>
      <c r="K270" s="113">
        <v>166</v>
      </c>
      <c r="L270" s="113">
        <v>106</v>
      </c>
      <c r="M270" s="113">
        <v>74</v>
      </c>
      <c r="N270" s="113">
        <v>219</v>
      </c>
      <c r="O270" s="113">
        <v>15</v>
      </c>
      <c r="P270" s="113">
        <v>415</v>
      </c>
      <c r="Q270" s="113">
        <v>139</v>
      </c>
      <c r="R270" s="113">
        <v>26</v>
      </c>
      <c r="S270" s="113">
        <v>33</v>
      </c>
      <c r="T270" s="113">
        <v>3</v>
      </c>
      <c r="U270" s="113">
        <v>14</v>
      </c>
      <c r="V270" s="113">
        <v>42</v>
      </c>
      <c r="W270" s="113">
        <v>379</v>
      </c>
      <c r="X270" s="113">
        <v>6</v>
      </c>
      <c r="Y270" s="113">
        <v>14</v>
      </c>
      <c r="Z270" s="113">
        <v>8</v>
      </c>
      <c r="AA270" s="113">
        <v>908</v>
      </c>
      <c r="AB270" s="113">
        <v>50</v>
      </c>
      <c r="AC270" s="113">
        <v>118</v>
      </c>
      <c r="AD270" s="113">
        <v>21</v>
      </c>
      <c r="AE270" s="79"/>
      <c r="AF270" s="79"/>
      <c r="AG270" s="82" t="s">
        <v>413</v>
      </c>
      <c r="AH270" s="80">
        <f t="shared" si="128"/>
        <v>8.4483824438491641</v>
      </c>
      <c r="AI270" s="80">
        <f t="shared" si="129"/>
        <v>42.860086544405519</v>
      </c>
      <c r="AJ270" s="80">
        <f t="shared" si="130"/>
        <v>104.88357716876159</v>
      </c>
      <c r="AK270" s="80">
        <f t="shared" si="131"/>
        <v>13.805893261899856</v>
      </c>
      <c r="AL270" s="80">
        <f t="shared" si="132"/>
        <v>34.205645992169792</v>
      </c>
      <c r="AM270" s="80">
        <f t="shared" si="133"/>
        <v>21.842159488975891</v>
      </c>
      <c r="AN270" s="80">
        <f t="shared" si="134"/>
        <v>15.248300020605811</v>
      </c>
      <c r="AO270" s="80">
        <f t="shared" si="135"/>
        <v>45.126725736657733</v>
      </c>
      <c r="AP270" s="80">
        <f t="shared" si="136"/>
        <v>3.0908716257984752</v>
      </c>
      <c r="AQ270" s="80">
        <f t="shared" si="137"/>
        <v>85.51411498042448</v>
      </c>
      <c r="AR270" s="80">
        <f t="shared" si="138"/>
        <v>28.642077065732536</v>
      </c>
      <c r="AS270" s="80">
        <f t="shared" si="139"/>
        <v>5.3575108180506898</v>
      </c>
      <c r="AT270" s="80">
        <f t="shared" si="140"/>
        <v>6.7999175767566449</v>
      </c>
      <c r="AU270" s="80">
        <f t="shared" si="141"/>
        <v>0.61817432515969506</v>
      </c>
      <c r="AV270" s="80">
        <f t="shared" si="142"/>
        <v>2.8848135174119101</v>
      </c>
      <c r="AW270" s="80">
        <f t="shared" si="143"/>
        <v>8.6544405522357302</v>
      </c>
      <c r="AX270" s="80">
        <f t="shared" si="144"/>
        <v>78.096023078508139</v>
      </c>
      <c r="AY270" s="80">
        <f t="shared" si="145"/>
        <v>1.2363486503193901</v>
      </c>
      <c r="AZ270" s="80">
        <f t="shared" si="146"/>
        <v>2.8848135174119101</v>
      </c>
      <c r="BA270" s="80">
        <f t="shared" si="147"/>
        <v>1.6484648670925202</v>
      </c>
      <c r="BB270" s="80">
        <f t="shared" si="148"/>
        <v>187.10076241500104</v>
      </c>
      <c r="BC270" s="80">
        <f t="shared" si="124"/>
        <v>10.302905419328249</v>
      </c>
      <c r="BD270" s="80">
        <f t="shared" si="125"/>
        <v>24.314856789614673</v>
      </c>
      <c r="BE270" s="80">
        <f t="shared" si="126"/>
        <v>4.3272202761178651</v>
      </c>
      <c r="BF270" s="81"/>
      <c r="BG270" s="81"/>
      <c r="BH270" s="82" t="s">
        <v>413</v>
      </c>
      <c r="BI270" s="80">
        <f t="shared" si="149"/>
        <v>37.689804772234268</v>
      </c>
      <c r="BJ270" s="80">
        <f t="shared" si="149"/>
        <v>7.1763731714049133</v>
      </c>
      <c r="BK270" s="80">
        <f t="shared" si="150"/>
        <v>114.54595638973227</v>
      </c>
      <c r="BL270" s="80">
        <f t="shared" si="151"/>
        <v>29.257521391112338</v>
      </c>
      <c r="BM270" s="80">
        <f t="shared" si="152"/>
        <v>100.69075451647184</v>
      </c>
      <c r="BN270" s="80">
        <f t="shared" si="153"/>
        <v>3.8642009384487994</v>
      </c>
      <c r="BO270" s="80">
        <f t="shared" si="154"/>
        <v>4.6838407494145198</v>
      </c>
      <c r="BP270" s="80">
        <f t="shared" si="127"/>
        <v>5.579171094580234</v>
      </c>
    </row>
    <row r="271" spans="1:68" s="76" customFormat="1" x14ac:dyDescent="0.25">
      <c r="A271" s="82" t="s">
        <v>414</v>
      </c>
      <c r="B271" s="113">
        <v>2863</v>
      </c>
      <c r="C271" s="113">
        <v>2385</v>
      </c>
      <c r="D271" s="113">
        <v>2338</v>
      </c>
      <c r="E271" s="113">
        <v>2300</v>
      </c>
      <c r="F271" s="113">
        <v>855</v>
      </c>
      <c r="G271" s="113">
        <v>35</v>
      </c>
      <c r="H271" s="113">
        <v>128</v>
      </c>
      <c r="I271" s="113">
        <v>341</v>
      </c>
      <c r="J271" s="113">
        <v>45</v>
      </c>
      <c r="K271" s="113">
        <v>90</v>
      </c>
      <c r="L271" s="113">
        <v>58</v>
      </c>
      <c r="M271" s="113">
        <v>43</v>
      </c>
      <c r="N271" s="113">
        <v>86</v>
      </c>
      <c r="O271" s="113">
        <v>9</v>
      </c>
      <c r="P271" s="113">
        <v>130</v>
      </c>
      <c r="Q271" s="113">
        <v>85</v>
      </c>
      <c r="R271" s="113">
        <v>16</v>
      </c>
      <c r="S271" s="113">
        <v>19</v>
      </c>
      <c r="T271" s="113">
        <v>2</v>
      </c>
      <c r="U271" s="113">
        <v>15</v>
      </c>
      <c r="V271" s="113">
        <v>21</v>
      </c>
      <c r="W271" s="113">
        <v>167</v>
      </c>
      <c r="X271" s="113">
        <v>1</v>
      </c>
      <c r="Y271" s="113">
        <v>9</v>
      </c>
      <c r="Z271" s="113">
        <v>6</v>
      </c>
      <c r="AA271" s="113">
        <v>537</v>
      </c>
      <c r="AB271" s="113">
        <v>33</v>
      </c>
      <c r="AC271" s="113">
        <v>89</v>
      </c>
      <c r="AD271" s="113">
        <v>8</v>
      </c>
      <c r="AE271" s="79"/>
      <c r="AF271" s="79"/>
      <c r="AG271" s="82" t="s">
        <v>414</v>
      </c>
      <c r="AH271" s="80">
        <f t="shared" si="128"/>
        <v>12.224938875305625</v>
      </c>
      <c r="AI271" s="80">
        <f t="shared" si="129"/>
        <v>44.708347886831994</v>
      </c>
      <c r="AJ271" s="80">
        <f t="shared" si="130"/>
        <v>119.10583304226336</v>
      </c>
      <c r="AK271" s="80">
        <f t="shared" si="131"/>
        <v>15.717778553964372</v>
      </c>
      <c r="AL271" s="80">
        <f t="shared" si="132"/>
        <v>31.435557107928744</v>
      </c>
      <c r="AM271" s="80">
        <f t="shared" si="133"/>
        <v>20.258470136220748</v>
      </c>
      <c r="AN271" s="80">
        <f t="shared" si="134"/>
        <v>15.019210618232623</v>
      </c>
      <c r="AO271" s="80">
        <f t="shared" si="135"/>
        <v>30.038421236465247</v>
      </c>
      <c r="AP271" s="80">
        <f t="shared" si="136"/>
        <v>3.1435557107928749</v>
      </c>
      <c r="AQ271" s="80">
        <f t="shared" si="137"/>
        <v>45.406915822563747</v>
      </c>
      <c r="AR271" s="80">
        <f t="shared" si="138"/>
        <v>29.689137268599374</v>
      </c>
      <c r="AS271" s="80">
        <f t="shared" si="139"/>
        <v>5.5885434858539993</v>
      </c>
      <c r="AT271" s="80">
        <f t="shared" si="140"/>
        <v>6.6363953894516241</v>
      </c>
      <c r="AU271" s="80">
        <f t="shared" si="141"/>
        <v>0.69856793573174991</v>
      </c>
      <c r="AV271" s="80">
        <f t="shared" si="142"/>
        <v>5.2392595179881241</v>
      </c>
      <c r="AW271" s="80">
        <f t="shared" si="143"/>
        <v>7.3349633251833737</v>
      </c>
      <c r="AX271" s="80">
        <f t="shared" si="144"/>
        <v>58.330422633601117</v>
      </c>
      <c r="AY271" s="80">
        <f t="shared" si="145"/>
        <v>0.34928396786587496</v>
      </c>
      <c r="AZ271" s="80">
        <f t="shared" si="146"/>
        <v>3.1435557107928749</v>
      </c>
      <c r="BA271" s="80">
        <f t="shared" si="147"/>
        <v>2.0957038071952501</v>
      </c>
      <c r="BB271" s="80">
        <f t="shared" si="148"/>
        <v>187.56549074397486</v>
      </c>
      <c r="BC271" s="80">
        <f t="shared" si="124"/>
        <v>11.526370939573873</v>
      </c>
      <c r="BD271" s="80">
        <f t="shared" si="125"/>
        <v>31.086273140062872</v>
      </c>
      <c r="BE271" s="80">
        <f t="shared" si="126"/>
        <v>2.7942717429269996</v>
      </c>
      <c r="BF271" s="81"/>
      <c r="BG271" s="81"/>
      <c r="BH271" s="82" t="s">
        <v>414</v>
      </c>
      <c r="BI271" s="80">
        <f t="shared" si="149"/>
        <v>36.355859709153123</v>
      </c>
      <c r="BJ271" s="80">
        <f t="shared" si="149"/>
        <v>6.9565217391304355</v>
      </c>
      <c r="BK271" s="80">
        <f t="shared" si="150"/>
        <v>56.521739130434781</v>
      </c>
      <c r="BL271" s="80">
        <f t="shared" si="151"/>
        <v>25.217391304347828</v>
      </c>
      <c r="BM271" s="80">
        <f t="shared" si="152"/>
        <v>70.020964360587001</v>
      </c>
      <c r="BN271" s="80">
        <f t="shared" si="153"/>
        <v>6.5217391304347823</v>
      </c>
      <c r="BO271" s="80">
        <f t="shared" si="154"/>
        <v>1.1695906432748537</v>
      </c>
      <c r="BP271" s="80">
        <f t="shared" si="127"/>
        <v>3.3542976939203353</v>
      </c>
    </row>
    <row r="272" spans="1:68" s="76" customFormat="1" x14ac:dyDescent="0.25">
      <c r="A272" s="82" t="s">
        <v>415</v>
      </c>
      <c r="B272" s="113">
        <v>6363</v>
      </c>
      <c r="C272" s="113">
        <v>5009</v>
      </c>
      <c r="D272" s="113">
        <v>4920</v>
      </c>
      <c r="E272" s="113">
        <v>4831</v>
      </c>
      <c r="F272" s="113">
        <v>1771</v>
      </c>
      <c r="G272" s="113">
        <v>70</v>
      </c>
      <c r="H272" s="113">
        <v>419</v>
      </c>
      <c r="I272" s="113">
        <v>751</v>
      </c>
      <c r="J272" s="113">
        <v>70</v>
      </c>
      <c r="K272" s="113">
        <v>198</v>
      </c>
      <c r="L272" s="113">
        <v>154</v>
      </c>
      <c r="M272" s="113">
        <v>89</v>
      </c>
      <c r="N272" s="113">
        <v>272</v>
      </c>
      <c r="O272" s="113">
        <v>24</v>
      </c>
      <c r="P272" s="113">
        <v>677</v>
      </c>
      <c r="Q272" s="113">
        <v>209</v>
      </c>
      <c r="R272" s="113">
        <v>52</v>
      </c>
      <c r="S272" s="113">
        <v>50</v>
      </c>
      <c r="T272" s="113">
        <v>17</v>
      </c>
      <c r="U272" s="113">
        <v>24</v>
      </c>
      <c r="V272" s="113">
        <v>73</v>
      </c>
      <c r="W272" s="113">
        <v>369</v>
      </c>
      <c r="X272" s="113">
        <v>4</v>
      </c>
      <c r="Y272" s="113">
        <v>47</v>
      </c>
      <c r="Z272" s="113">
        <v>10</v>
      </c>
      <c r="AA272" s="113">
        <v>1351</v>
      </c>
      <c r="AB272" s="113">
        <v>104</v>
      </c>
      <c r="AC272" s="113">
        <v>173</v>
      </c>
      <c r="AD272" s="113">
        <v>29</v>
      </c>
      <c r="AE272" s="79"/>
      <c r="AF272" s="79"/>
      <c r="AG272" s="82" t="s">
        <v>415</v>
      </c>
      <c r="AH272" s="80">
        <f t="shared" si="128"/>
        <v>11.001100110011002</v>
      </c>
      <c r="AI272" s="80">
        <f t="shared" si="129"/>
        <v>65.849442087065853</v>
      </c>
      <c r="AJ272" s="80">
        <f t="shared" si="130"/>
        <v>118.02608832311802</v>
      </c>
      <c r="AK272" s="80">
        <f t="shared" si="131"/>
        <v>11.001100110011002</v>
      </c>
      <c r="AL272" s="80">
        <f t="shared" si="132"/>
        <v>31.117397454031117</v>
      </c>
      <c r="AM272" s="80">
        <f t="shared" si="133"/>
        <v>24.2024202420242</v>
      </c>
      <c r="AN272" s="80">
        <f t="shared" si="134"/>
        <v>13.987112997013986</v>
      </c>
      <c r="AO272" s="80">
        <f t="shared" si="135"/>
        <v>42.747131856042742</v>
      </c>
      <c r="AP272" s="80">
        <f t="shared" si="136"/>
        <v>3.7718057520037718</v>
      </c>
      <c r="AQ272" s="80">
        <f t="shared" si="137"/>
        <v>106.3963539211064</v>
      </c>
      <c r="AR272" s="80">
        <f t="shared" si="138"/>
        <v>32.846141757032846</v>
      </c>
      <c r="AS272" s="80">
        <f t="shared" si="139"/>
        <v>8.1722457960081716</v>
      </c>
      <c r="AT272" s="80">
        <f t="shared" si="140"/>
        <v>7.8579286500078585</v>
      </c>
      <c r="AU272" s="80">
        <f t="shared" si="141"/>
        <v>2.6716957410026714</v>
      </c>
      <c r="AV272" s="80">
        <f t="shared" si="142"/>
        <v>3.7718057520037718</v>
      </c>
      <c r="AW272" s="80">
        <f t="shared" si="143"/>
        <v>11.472575829011474</v>
      </c>
      <c r="AX272" s="80">
        <f t="shared" si="144"/>
        <v>57.991513437057989</v>
      </c>
      <c r="AY272" s="80">
        <f t="shared" si="145"/>
        <v>0.62863429200062859</v>
      </c>
      <c r="AZ272" s="80">
        <f t="shared" si="146"/>
        <v>7.386452931007387</v>
      </c>
      <c r="BA272" s="80">
        <f t="shared" si="147"/>
        <v>1.5715857300015716</v>
      </c>
      <c r="BB272" s="80">
        <f t="shared" si="148"/>
        <v>212.32123212321233</v>
      </c>
      <c r="BC272" s="80">
        <f t="shared" si="124"/>
        <v>16.344491592016343</v>
      </c>
      <c r="BD272" s="80">
        <f t="shared" si="125"/>
        <v>27.188433129027189</v>
      </c>
      <c r="BE272" s="80">
        <f t="shared" si="126"/>
        <v>4.5575986170045573</v>
      </c>
      <c r="BF272" s="81"/>
      <c r="BG272" s="81"/>
      <c r="BH272" s="82" t="s">
        <v>415</v>
      </c>
      <c r="BI272" s="80">
        <f t="shared" si="149"/>
        <v>42.479674796747972</v>
      </c>
      <c r="BJ272" s="80">
        <f t="shared" si="149"/>
        <v>10.763817015110742</v>
      </c>
      <c r="BK272" s="80">
        <f t="shared" si="150"/>
        <v>140.13661767749949</v>
      </c>
      <c r="BL272" s="80">
        <f t="shared" si="151"/>
        <v>31.877458083212588</v>
      </c>
      <c r="BM272" s="80">
        <f t="shared" si="152"/>
        <v>73.66739868237174</v>
      </c>
      <c r="BN272" s="80">
        <f t="shared" si="153"/>
        <v>4.9679155454357273</v>
      </c>
      <c r="BO272" s="80">
        <f t="shared" si="154"/>
        <v>2.2586109542631281</v>
      </c>
      <c r="BP272" s="80">
        <f t="shared" si="127"/>
        <v>5.7895787582351774</v>
      </c>
    </row>
    <row r="273" spans="1:68" s="76" customFormat="1" x14ac:dyDescent="0.25">
      <c r="A273" s="82" t="s">
        <v>416</v>
      </c>
      <c r="B273" s="113">
        <v>2003</v>
      </c>
      <c r="C273" s="113">
        <v>1628</v>
      </c>
      <c r="D273" s="113">
        <v>1602</v>
      </c>
      <c r="E273" s="113">
        <v>1577</v>
      </c>
      <c r="F273" s="113">
        <v>705</v>
      </c>
      <c r="G273" s="113">
        <v>24</v>
      </c>
      <c r="H273" s="113">
        <v>72</v>
      </c>
      <c r="I273" s="113">
        <v>238</v>
      </c>
      <c r="J273" s="113">
        <v>42</v>
      </c>
      <c r="K273" s="113">
        <v>77</v>
      </c>
      <c r="L273" s="113">
        <v>58</v>
      </c>
      <c r="M273" s="113">
        <v>29</v>
      </c>
      <c r="N273" s="113">
        <v>66</v>
      </c>
      <c r="O273" s="113">
        <v>12</v>
      </c>
      <c r="P273" s="113">
        <v>56</v>
      </c>
      <c r="Q273" s="113">
        <v>65</v>
      </c>
      <c r="R273" s="113">
        <v>12</v>
      </c>
      <c r="S273" s="113">
        <v>23</v>
      </c>
      <c r="T273" s="113">
        <v>11</v>
      </c>
      <c r="U273" s="113">
        <v>10</v>
      </c>
      <c r="V273" s="113">
        <v>10</v>
      </c>
      <c r="W273" s="113">
        <v>130</v>
      </c>
      <c r="X273" s="113">
        <v>3</v>
      </c>
      <c r="Y273" s="113">
        <v>25</v>
      </c>
      <c r="Z273" s="113">
        <v>0</v>
      </c>
      <c r="AA273" s="113">
        <v>382</v>
      </c>
      <c r="AB273" s="113">
        <v>29</v>
      </c>
      <c r="AC273" s="113">
        <v>40</v>
      </c>
      <c r="AD273" s="113">
        <v>33</v>
      </c>
      <c r="AE273" s="79"/>
      <c r="AF273" s="79"/>
      <c r="AG273" s="82" t="s">
        <v>416</v>
      </c>
      <c r="AH273" s="80">
        <f t="shared" si="128"/>
        <v>11.982026959560658</v>
      </c>
      <c r="AI273" s="80">
        <f t="shared" si="129"/>
        <v>35.946080878681983</v>
      </c>
      <c r="AJ273" s="80">
        <f t="shared" si="130"/>
        <v>118.82176734897654</v>
      </c>
      <c r="AK273" s="80">
        <f t="shared" si="131"/>
        <v>20.968547179231155</v>
      </c>
      <c r="AL273" s="80">
        <f t="shared" si="132"/>
        <v>38.442336495257116</v>
      </c>
      <c r="AM273" s="80">
        <f t="shared" si="133"/>
        <v>28.95656515227159</v>
      </c>
      <c r="AN273" s="80">
        <f t="shared" si="134"/>
        <v>14.478282576135795</v>
      </c>
      <c r="AO273" s="80">
        <f t="shared" si="135"/>
        <v>32.950574138791815</v>
      </c>
      <c r="AP273" s="80">
        <f t="shared" si="136"/>
        <v>5.9910134797803289</v>
      </c>
      <c r="AQ273" s="80">
        <f t="shared" si="137"/>
        <v>27.958062905641537</v>
      </c>
      <c r="AR273" s="80">
        <f t="shared" si="138"/>
        <v>32.451323015476781</v>
      </c>
      <c r="AS273" s="80">
        <f t="shared" si="139"/>
        <v>5.9910134797803289</v>
      </c>
      <c r="AT273" s="80">
        <f t="shared" si="140"/>
        <v>11.482775836245633</v>
      </c>
      <c r="AU273" s="80">
        <f t="shared" si="141"/>
        <v>5.4917623564653022</v>
      </c>
      <c r="AV273" s="80">
        <f t="shared" si="142"/>
        <v>4.9925112331502746</v>
      </c>
      <c r="AW273" s="80">
        <f t="shared" si="143"/>
        <v>4.9925112331502746</v>
      </c>
      <c r="AX273" s="80">
        <f t="shared" si="144"/>
        <v>64.902646030953562</v>
      </c>
      <c r="AY273" s="80">
        <f t="shared" si="145"/>
        <v>1.4977533699450822</v>
      </c>
      <c r="AZ273" s="80">
        <f t="shared" si="146"/>
        <v>12.481278082875686</v>
      </c>
      <c r="BA273" s="80">
        <f t="shared" si="147"/>
        <v>0</v>
      </c>
      <c r="BB273" s="80">
        <f t="shared" si="148"/>
        <v>190.71392910634049</v>
      </c>
      <c r="BC273" s="80">
        <f t="shared" si="124"/>
        <v>14.478282576135795</v>
      </c>
      <c r="BD273" s="80">
        <f t="shared" si="125"/>
        <v>19.970044932601098</v>
      </c>
      <c r="BE273" s="80">
        <f t="shared" si="126"/>
        <v>16.475287069395907</v>
      </c>
      <c r="BF273" s="81"/>
      <c r="BG273" s="81"/>
      <c r="BH273" s="82" t="s">
        <v>416</v>
      </c>
      <c r="BI273" s="80">
        <f t="shared" si="149"/>
        <v>40.574282147315856</v>
      </c>
      <c r="BJ273" s="80">
        <f t="shared" si="149"/>
        <v>7.6093849080532658</v>
      </c>
      <c r="BK273" s="80">
        <f t="shared" si="150"/>
        <v>35.51046290424857</v>
      </c>
      <c r="BL273" s="80">
        <f t="shared" si="151"/>
        <v>36.778693722257451</v>
      </c>
      <c r="BM273" s="80">
        <f t="shared" si="152"/>
        <v>79.852579852579851</v>
      </c>
      <c r="BN273" s="80">
        <f t="shared" si="153"/>
        <v>6.3411540900443883</v>
      </c>
      <c r="BO273" s="80">
        <f t="shared" si="154"/>
        <v>4.2553191489361701</v>
      </c>
      <c r="BP273" s="80">
        <f t="shared" si="127"/>
        <v>20.27027027027027</v>
      </c>
    </row>
    <row r="274" spans="1:68" s="76" customFormat="1" x14ac:dyDescent="0.25">
      <c r="A274" s="82" t="s">
        <v>417</v>
      </c>
      <c r="B274" s="113">
        <v>3952</v>
      </c>
      <c r="C274" s="113">
        <v>3126</v>
      </c>
      <c r="D274" s="113">
        <v>3047</v>
      </c>
      <c r="E274" s="113">
        <v>2988</v>
      </c>
      <c r="F274" s="113">
        <v>1235</v>
      </c>
      <c r="G274" s="113">
        <v>62</v>
      </c>
      <c r="H274" s="113">
        <v>283</v>
      </c>
      <c r="I274" s="113">
        <v>533</v>
      </c>
      <c r="J274" s="113">
        <v>74</v>
      </c>
      <c r="K274" s="113">
        <v>161</v>
      </c>
      <c r="L274" s="113">
        <v>67</v>
      </c>
      <c r="M274" s="113">
        <v>58</v>
      </c>
      <c r="N274" s="113">
        <v>79</v>
      </c>
      <c r="O274" s="113">
        <v>17</v>
      </c>
      <c r="P274" s="113">
        <v>138</v>
      </c>
      <c r="Q274" s="113">
        <v>160</v>
      </c>
      <c r="R274" s="113">
        <v>17</v>
      </c>
      <c r="S274" s="113">
        <v>22</v>
      </c>
      <c r="T274" s="113">
        <v>4</v>
      </c>
      <c r="U274" s="113">
        <v>14</v>
      </c>
      <c r="V274" s="113">
        <v>14</v>
      </c>
      <c r="W274" s="113">
        <v>373</v>
      </c>
      <c r="X274" s="113">
        <v>2</v>
      </c>
      <c r="Y274" s="113">
        <v>46</v>
      </c>
      <c r="Z274" s="113">
        <v>10</v>
      </c>
      <c r="AA274" s="113">
        <v>897</v>
      </c>
      <c r="AB274" s="113">
        <v>50</v>
      </c>
      <c r="AC274" s="113">
        <v>172</v>
      </c>
      <c r="AD274" s="113">
        <v>28</v>
      </c>
      <c r="AE274" s="79"/>
      <c r="AF274" s="79"/>
      <c r="AG274" s="82" t="s">
        <v>417</v>
      </c>
      <c r="AH274" s="80">
        <f t="shared" si="128"/>
        <v>15.688259109311741</v>
      </c>
      <c r="AI274" s="80">
        <f t="shared" si="129"/>
        <v>71.609311740890689</v>
      </c>
      <c r="AJ274" s="80">
        <f t="shared" si="130"/>
        <v>134.86842105263159</v>
      </c>
      <c r="AK274" s="80">
        <f t="shared" si="131"/>
        <v>18.724696356275302</v>
      </c>
      <c r="AL274" s="80">
        <f t="shared" si="132"/>
        <v>40.738866396761139</v>
      </c>
      <c r="AM274" s="80">
        <f t="shared" si="133"/>
        <v>16.953441295546558</v>
      </c>
      <c r="AN274" s="80">
        <f t="shared" si="134"/>
        <v>14.676113360323887</v>
      </c>
      <c r="AO274" s="80">
        <f t="shared" si="135"/>
        <v>19.989878542510123</v>
      </c>
      <c r="AP274" s="80">
        <f t="shared" si="136"/>
        <v>4.3016194331983808</v>
      </c>
      <c r="AQ274" s="80">
        <f t="shared" si="137"/>
        <v>34.919028340080978</v>
      </c>
      <c r="AR274" s="80">
        <f t="shared" si="138"/>
        <v>40.48582995951417</v>
      </c>
      <c r="AS274" s="80">
        <f t="shared" si="139"/>
        <v>4.3016194331983808</v>
      </c>
      <c r="AT274" s="80">
        <f t="shared" si="140"/>
        <v>5.566801619433198</v>
      </c>
      <c r="AU274" s="80">
        <f t="shared" si="141"/>
        <v>1.0121457489878543</v>
      </c>
      <c r="AV274" s="80">
        <f t="shared" si="142"/>
        <v>3.5425101214574899</v>
      </c>
      <c r="AW274" s="80">
        <f t="shared" si="143"/>
        <v>3.5425101214574899</v>
      </c>
      <c r="AX274" s="80">
        <f t="shared" si="144"/>
        <v>94.382591093117398</v>
      </c>
      <c r="AY274" s="80">
        <f t="shared" si="145"/>
        <v>0.50607287449392713</v>
      </c>
      <c r="AZ274" s="80">
        <f t="shared" si="146"/>
        <v>11.639676113360325</v>
      </c>
      <c r="BA274" s="80">
        <f t="shared" si="147"/>
        <v>2.5303643724696356</v>
      </c>
      <c r="BB274" s="80">
        <f t="shared" si="148"/>
        <v>226.97368421052633</v>
      </c>
      <c r="BC274" s="80">
        <f t="shared" si="124"/>
        <v>12.651821862348179</v>
      </c>
      <c r="BD274" s="80">
        <f t="shared" si="125"/>
        <v>43.522267206477736</v>
      </c>
      <c r="BE274" s="80">
        <f t="shared" si="126"/>
        <v>7.0850202429149798</v>
      </c>
      <c r="BF274" s="81"/>
      <c r="BG274" s="81"/>
      <c r="BH274" s="82" t="s">
        <v>417</v>
      </c>
      <c r="BI274" s="80">
        <f t="shared" si="149"/>
        <v>52.510666229077785</v>
      </c>
      <c r="BJ274" s="80">
        <f t="shared" si="149"/>
        <v>5.689424364123159</v>
      </c>
      <c r="BK274" s="80">
        <f t="shared" si="150"/>
        <v>46.184738955823292</v>
      </c>
      <c r="BL274" s="80">
        <f t="shared" si="151"/>
        <v>22.42302543507363</v>
      </c>
      <c r="BM274" s="80">
        <f t="shared" si="152"/>
        <v>119.32181701855406</v>
      </c>
      <c r="BN274" s="80">
        <f t="shared" si="153"/>
        <v>4.6854082998661317</v>
      </c>
      <c r="BO274" s="80">
        <f t="shared" si="154"/>
        <v>1.6194331983805668</v>
      </c>
      <c r="BP274" s="80">
        <f t="shared" si="127"/>
        <v>8.9571337172104926</v>
      </c>
    </row>
    <row r="275" spans="1:68" s="76" customFormat="1" x14ac:dyDescent="0.25">
      <c r="A275" s="82" t="s">
        <v>418</v>
      </c>
      <c r="B275" s="113">
        <v>3733</v>
      </c>
      <c r="C275" s="113">
        <v>3031</v>
      </c>
      <c r="D275" s="113">
        <v>2981</v>
      </c>
      <c r="E275" s="113">
        <v>2945</v>
      </c>
      <c r="F275" s="113">
        <v>1296</v>
      </c>
      <c r="G275" s="113">
        <v>43</v>
      </c>
      <c r="H275" s="113">
        <v>206</v>
      </c>
      <c r="I275" s="113">
        <v>557</v>
      </c>
      <c r="J275" s="113">
        <v>48</v>
      </c>
      <c r="K275" s="113">
        <v>162</v>
      </c>
      <c r="L275" s="113">
        <v>142</v>
      </c>
      <c r="M275" s="113">
        <v>58</v>
      </c>
      <c r="N275" s="113">
        <v>94</v>
      </c>
      <c r="O275" s="113">
        <v>27</v>
      </c>
      <c r="P275" s="113">
        <v>267</v>
      </c>
      <c r="Q275" s="113">
        <v>205</v>
      </c>
      <c r="R275" s="113">
        <v>29</v>
      </c>
      <c r="S275" s="113">
        <v>41</v>
      </c>
      <c r="T275" s="113">
        <v>8</v>
      </c>
      <c r="U275" s="113">
        <v>32</v>
      </c>
      <c r="V275" s="113">
        <v>25</v>
      </c>
      <c r="W275" s="113">
        <v>451</v>
      </c>
      <c r="X275" s="113">
        <v>7</v>
      </c>
      <c r="Y275" s="113">
        <v>34</v>
      </c>
      <c r="Z275" s="113">
        <v>0</v>
      </c>
      <c r="AA275" s="113">
        <v>914</v>
      </c>
      <c r="AB275" s="113">
        <v>95</v>
      </c>
      <c r="AC275" s="113">
        <v>144</v>
      </c>
      <c r="AD275" s="113">
        <v>29</v>
      </c>
      <c r="AE275" s="79"/>
      <c r="AF275" s="79"/>
      <c r="AG275" s="82" t="s">
        <v>418</v>
      </c>
      <c r="AH275" s="80">
        <f t="shared" si="128"/>
        <v>11.518885614787035</v>
      </c>
      <c r="AI275" s="80">
        <f t="shared" si="129"/>
        <v>55.183498526654162</v>
      </c>
      <c r="AJ275" s="80">
        <f t="shared" si="130"/>
        <v>149.20975087061345</v>
      </c>
      <c r="AK275" s="80">
        <f t="shared" si="131"/>
        <v>12.858290918832038</v>
      </c>
      <c r="AL275" s="80">
        <f t="shared" si="132"/>
        <v>43.396731851058128</v>
      </c>
      <c r="AM275" s="80">
        <f t="shared" si="133"/>
        <v>38.039110634878114</v>
      </c>
      <c r="AN275" s="80">
        <f t="shared" si="134"/>
        <v>15.537101526922047</v>
      </c>
      <c r="AO275" s="80">
        <f t="shared" si="135"/>
        <v>25.180819716046077</v>
      </c>
      <c r="AP275" s="80">
        <f t="shared" si="136"/>
        <v>7.2327886418430216</v>
      </c>
      <c r="AQ275" s="80">
        <f t="shared" si="137"/>
        <v>71.524243236003215</v>
      </c>
      <c r="AR275" s="80">
        <f t="shared" si="138"/>
        <v>54.915617465845166</v>
      </c>
      <c r="AS275" s="80">
        <f t="shared" si="139"/>
        <v>7.7685507634610236</v>
      </c>
      <c r="AT275" s="80">
        <f t="shared" si="140"/>
        <v>10.983123493169032</v>
      </c>
      <c r="AU275" s="80">
        <f t="shared" si="141"/>
        <v>2.1430484864720065</v>
      </c>
      <c r="AV275" s="80">
        <f t="shared" si="142"/>
        <v>8.5721939458880261</v>
      </c>
      <c r="AW275" s="80">
        <f t="shared" si="143"/>
        <v>6.6970265202250205</v>
      </c>
      <c r="AX275" s="80">
        <f t="shared" si="144"/>
        <v>120.81435842485936</v>
      </c>
      <c r="AY275" s="80">
        <f t="shared" si="145"/>
        <v>1.8751674256630055</v>
      </c>
      <c r="AZ275" s="80">
        <f t="shared" si="146"/>
        <v>9.1079560675060272</v>
      </c>
      <c r="BA275" s="80">
        <f t="shared" si="147"/>
        <v>0</v>
      </c>
      <c r="BB275" s="80">
        <f t="shared" si="148"/>
        <v>244.84328957942674</v>
      </c>
      <c r="BC275" s="80">
        <f t="shared" si="124"/>
        <v>25.448700776855077</v>
      </c>
      <c r="BD275" s="80">
        <f t="shared" si="125"/>
        <v>38.57487275649612</v>
      </c>
      <c r="BE275" s="80">
        <f t="shared" si="126"/>
        <v>7.7685507634610236</v>
      </c>
      <c r="BF275" s="81"/>
      <c r="BG275" s="81"/>
      <c r="BH275" s="82" t="s">
        <v>418</v>
      </c>
      <c r="BI275" s="80">
        <f t="shared" si="149"/>
        <v>68.768869506876882</v>
      </c>
      <c r="BJ275" s="80">
        <f t="shared" si="149"/>
        <v>9.8471986417657043</v>
      </c>
      <c r="BK275" s="80">
        <f t="shared" si="150"/>
        <v>90.662139219015287</v>
      </c>
      <c r="BL275" s="80">
        <f t="shared" si="151"/>
        <v>48.217317487266556</v>
      </c>
      <c r="BM275" s="80">
        <f t="shared" si="152"/>
        <v>148.79577697129659</v>
      </c>
      <c r="BN275" s="80">
        <f t="shared" si="153"/>
        <v>10.865874363327675</v>
      </c>
      <c r="BO275" s="80">
        <f t="shared" si="154"/>
        <v>5.4012345679012341</v>
      </c>
      <c r="BP275" s="80">
        <f t="shared" si="127"/>
        <v>9.5677994061365883</v>
      </c>
    </row>
    <row r="276" spans="1:68" s="76" customFormat="1" x14ac:dyDescent="0.25">
      <c r="A276" s="82" t="s">
        <v>419</v>
      </c>
      <c r="B276" s="113">
        <v>2653</v>
      </c>
      <c r="C276" s="113">
        <v>2072</v>
      </c>
      <c r="D276" s="113">
        <v>2038</v>
      </c>
      <c r="E276" s="113">
        <v>1981</v>
      </c>
      <c r="F276" s="113">
        <v>744</v>
      </c>
      <c r="G276" s="113">
        <v>26</v>
      </c>
      <c r="H276" s="113">
        <v>98</v>
      </c>
      <c r="I276" s="113">
        <v>302</v>
      </c>
      <c r="J276" s="113">
        <v>36</v>
      </c>
      <c r="K276" s="113">
        <v>87</v>
      </c>
      <c r="L276" s="113">
        <v>71</v>
      </c>
      <c r="M276" s="113">
        <v>36</v>
      </c>
      <c r="N276" s="113">
        <v>126</v>
      </c>
      <c r="O276" s="113">
        <v>10</v>
      </c>
      <c r="P276" s="113">
        <v>279</v>
      </c>
      <c r="Q276" s="113">
        <v>83</v>
      </c>
      <c r="R276" s="113">
        <v>15</v>
      </c>
      <c r="S276" s="113">
        <v>16</v>
      </c>
      <c r="T276" s="113">
        <v>3</v>
      </c>
      <c r="U276" s="113">
        <v>16</v>
      </c>
      <c r="V276" s="113">
        <v>16</v>
      </c>
      <c r="W276" s="113">
        <v>209</v>
      </c>
      <c r="X276" s="113">
        <v>1</v>
      </c>
      <c r="Y276" s="113">
        <v>7</v>
      </c>
      <c r="Z276" s="113">
        <v>22</v>
      </c>
      <c r="AA276" s="113">
        <v>479</v>
      </c>
      <c r="AB276" s="113">
        <v>35</v>
      </c>
      <c r="AC276" s="113">
        <v>133</v>
      </c>
      <c r="AD276" s="113">
        <v>13</v>
      </c>
      <c r="AE276" s="79"/>
      <c r="AF276" s="79"/>
      <c r="AG276" s="82" t="s">
        <v>419</v>
      </c>
      <c r="AH276" s="80">
        <f t="shared" si="128"/>
        <v>9.8002261590652093</v>
      </c>
      <c r="AI276" s="80">
        <f t="shared" si="129"/>
        <v>36.939313984168869</v>
      </c>
      <c r="AJ276" s="80">
        <f t="shared" si="130"/>
        <v>113.83339615529589</v>
      </c>
      <c r="AK276" s="80">
        <f t="shared" si="131"/>
        <v>13.569543912551827</v>
      </c>
      <c r="AL276" s="80">
        <f t="shared" si="132"/>
        <v>32.793064455333585</v>
      </c>
      <c r="AM276" s="80">
        <f t="shared" si="133"/>
        <v>26.762156049754996</v>
      </c>
      <c r="AN276" s="80">
        <f t="shared" si="134"/>
        <v>13.569543912551827</v>
      </c>
      <c r="AO276" s="80">
        <f t="shared" si="135"/>
        <v>47.493403693931398</v>
      </c>
      <c r="AP276" s="80">
        <f t="shared" si="136"/>
        <v>3.7693177534866189</v>
      </c>
      <c r="AQ276" s="80">
        <f t="shared" si="137"/>
        <v>105.16396532227667</v>
      </c>
      <c r="AR276" s="80">
        <f t="shared" si="138"/>
        <v>31.285337353938939</v>
      </c>
      <c r="AS276" s="80">
        <f t="shared" si="139"/>
        <v>5.6539766302299288</v>
      </c>
      <c r="AT276" s="80">
        <f t="shared" si="140"/>
        <v>6.0309084055785904</v>
      </c>
      <c r="AU276" s="80">
        <f t="shared" si="141"/>
        <v>1.1307953260459858</v>
      </c>
      <c r="AV276" s="80">
        <f t="shared" si="142"/>
        <v>6.0309084055785904</v>
      </c>
      <c r="AW276" s="80">
        <f t="shared" si="143"/>
        <v>6.0309084055785904</v>
      </c>
      <c r="AX276" s="80">
        <f t="shared" si="144"/>
        <v>78.778741047870326</v>
      </c>
      <c r="AY276" s="80">
        <f t="shared" si="145"/>
        <v>0.3769317753486619</v>
      </c>
      <c r="AZ276" s="80">
        <f t="shared" si="146"/>
        <v>2.6385224274406331</v>
      </c>
      <c r="BA276" s="80">
        <f t="shared" si="147"/>
        <v>8.2924990576705611</v>
      </c>
      <c r="BB276" s="80">
        <f t="shared" si="148"/>
        <v>180.55032039200904</v>
      </c>
      <c r="BC276" s="80">
        <f t="shared" si="124"/>
        <v>13.192612137203167</v>
      </c>
      <c r="BD276" s="80">
        <f t="shared" si="125"/>
        <v>50.131926121372032</v>
      </c>
      <c r="BE276" s="80">
        <f t="shared" si="126"/>
        <v>4.9001130795326047</v>
      </c>
      <c r="BF276" s="81"/>
      <c r="BG276" s="81"/>
      <c r="BH276" s="82" t="s">
        <v>419</v>
      </c>
      <c r="BI276" s="80">
        <f t="shared" si="149"/>
        <v>40.72620215897939</v>
      </c>
      <c r="BJ276" s="80">
        <f t="shared" si="149"/>
        <v>7.5719333669863707</v>
      </c>
      <c r="BK276" s="80">
        <f t="shared" si="150"/>
        <v>140.83796062594649</v>
      </c>
      <c r="BL276" s="80">
        <f t="shared" si="151"/>
        <v>35.840484603735483</v>
      </c>
      <c r="BM276" s="80">
        <f t="shared" si="152"/>
        <v>100.86872586872587</v>
      </c>
      <c r="BN276" s="80">
        <f t="shared" si="153"/>
        <v>8.0767289247854617</v>
      </c>
      <c r="BO276" s="80">
        <f t="shared" si="154"/>
        <v>1.3440860215053765</v>
      </c>
      <c r="BP276" s="80">
        <f t="shared" si="127"/>
        <v>6.2741312741312738</v>
      </c>
    </row>
    <row r="277" spans="1:68" s="76" customFormat="1" x14ac:dyDescent="0.25">
      <c r="A277" s="82" t="s">
        <v>420</v>
      </c>
      <c r="B277" s="113">
        <v>8656</v>
      </c>
      <c r="C277" s="113">
        <v>6827</v>
      </c>
      <c r="D277" s="113">
        <v>6727</v>
      </c>
      <c r="E277" s="113">
        <v>6613</v>
      </c>
      <c r="F277" s="113">
        <v>2520</v>
      </c>
      <c r="G277" s="113">
        <v>140</v>
      </c>
      <c r="H277" s="113">
        <v>455</v>
      </c>
      <c r="I277" s="113">
        <v>987</v>
      </c>
      <c r="J277" s="113">
        <v>158</v>
      </c>
      <c r="K277" s="113">
        <v>252</v>
      </c>
      <c r="L277" s="113">
        <v>328</v>
      </c>
      <c r="M277" s="113">
        <v>118</v>
      </c>
      <c r="N277" s="113">
        <v>224</v>
      </c>
      <c r="O277" s="113">
        <v>31</v>
      </c>
      <c r="P277" s="113">
        <v>482</v>
      </c>
      <c r="Q277" s="113">
        <v>353</v>
      </c>
      <c r="R277" s="113">
        <v>60</v>
      </c>
      <c r="S277" s="113">
        <v>59</v>
      </c>
      <c r="T277" s="113">
        <v>19</v>
      </c>
      <c r="U277" s="113">
        <v>47</v>
      </c>
      <c r="V277" s="113">
        <v>83</v>
      </c>
      <c r="W277" s="113">
        <v>803</v>
      </c>
      <c r="X277" s="113">
        <v>4</v>
      </c>
      <c r="Y277" s="113">
        <v>44</v>
      </c>
      <c r="Z277" s="113">
        <v>39</v>
      </c>
      <c r="AA277" s="113">
        <v>1736</v>
      </c>
      <c r="AB277" s="113">
        <v>133</v>
      </c>
      <c r="AC277" s="113">
        <v>276</v>
      </c>
      <c r="AD277" s="113">
        <v>48</v>
      </c>
      <c r="AE277" s="79"/>
      <c r="AF277" s="79"/>
      <c r="AG277" s="82" t="s">
        <v>420</v>
      </c>
      <c r="AH277" s="80">
        <f t="shared" si="128"/>
        <v>16.173752310536045</v>
      </c>
      <c r="AI277" s="80">
        <f t="shared" si="129"/>
        <v>52.564695009242143</v>
      </c>
      <c r="AJ277" s="80">
        <f t="shared" si="130"/>
        <v>114.02495378927911</v>
      </c>
      <c r="AK277" s="80">
        <f t="shared" si="131"/>
        <v>18.253234750462106</v>
      </c>
      <c r="AL277" s="80">
        <f t="shared" si="132"/>
        <v>29.112754158964879</v>
      </c>
      <c r="AM277" s="80">
        <f t="shared" si="133"/>
        <v>37.892791127541592</v>
      </c>
      <c r="AN277" s="80">
        <f t="shared" si="134"/>
        <v>13.632162661737524</v>
      </c>
      <c r="AO277" s="80">
        <f t="shared" si="135"/>
        <v>25.878003696857672</v>
      </c>
      <c r="AP277" s="80">
        <f t="shared" si="136"/>
        <v>3.5813308687615524</v>
      </c>
      <c r="AQ277" s="80">
        <f t="shared" si="137"/>
        <v>55.683918669131238</v>
      </c>
      <c r="AR277" s="80">
        <f t="shared" si="138"/>
        <v>40.78096118299446</v>
      </c>
      <c r="AS277" s="80">
        <f t="shared" si="139"/>
        <v>6.9316081330868764</v>
      </c>
      <c r="AT277" s="80">
        <f t="shared" si="140"/>
        <v>6.8160813308687622</v>
      </c>
      <c r="AU277" s="80">
        <f t="shared" si="141"/>
        <v>2.1950092421441774</v>
      </c>
      <c r="AV277" s="80">
        <f t="shared" si="142"/>
        <v>5.4297597042513868</v>
      </c>
      <c r="AW277" s="80">
        <f t="shared" si="143"/>
        <v>9.5887245841035114</v>
      </c>
      <c r="AX277" s="80">
        <f t="shared" si="144"/>
        <v>92.768022181146023</v>
      </c>
      <c r="AY277" s="80">
        <f t="shared" si="145"/>
        <v>0.46210720887245843</v>
      </c>
      <c r="AZ277" s="80">
        <f t="shared" si="146"/>
        <v>5.0831792975970425</v>
      </c>
      <c r="BA277" s="80">
        <f t="shared" si="147"/>
        <v>4.5055452865064689</v>
      </c>
      <c r="BB277" s="80">
        <f t="shared" si="148"/>
        <v>200.55452865064697</v>
      </c>
      <c r="BC277" s="80">
        <f t="shared" si="124"/>
        <v>15.365064695009242</v>
      </c>
      <c r="BD277" s="80">
        <f t="shared" si="125"/>
        <v>31.88539741219963</v>
      </c>
      <c r="BE277" s="80">
        <f t="shared" si="126"/>
        <v>5.5452865064695009</v>
      </c>
      <c r="BF277" s="81"/>
      <c r="BG277" s="81"/>
      <c r="BH277" s="82" t="s">
        <v>420</v>
      </c>
      <c r="BI277" s="80">
        <f t="shared" si="149"/>
        <v>52.475100341905751</v>
      </c>
      <c r="BJ277" s="80">
        <f t="shared" si="149"/>
        <v>9.0730379555421141</v>
      </c>
      <c r="BK277" s="80">
        <f t="shared" si="150"/>
        <v>72.886738242854975</v>
      </c>
      <c r="BL277" s="80">
        <f t="shared" si="151"/>
        <v>49.59927415696356</v>
      </c>
      <c r="BM277" s="80">
        <f t="shared" si="152"/>
        <v>117.62120990186025</v>
      </c>
      <c r="BN277" s="80">
        <f t="shared" si="153"/>
        <v>7.1072130651746557</v>
      </c>
      <c r="BO277" s="80">
        <f t="shared" si="154"/>
        <v>1.5873015873015872</v>
      </c>
      <c r="BP277" s="80">
        <f t="shared" si="127"/>
        <v>7.0309066940090821</v>
      </c>
    </row>
    <row r="278" spans="1:68" s="76" customFormat="1" x14ac:dyDescent="0.25">
      <c r="A278" s="82" t="s">
        <v>421</v>
      </c>
      <c r="B278" s="113">
        <v>3678</v>
      </c>
      <c r="C278" s="113">
        <v>2790</v>
      </c>
      <c r="D278" s="113">
        <v>2729</v>
      </c>
      <c r="E278" s="113">
        <v>2673</v>
      </c>
      <c r="F278" s="113">
        <v>992</v>
      </c>
      <c r="G278" s="113">
        <v>48</v>
      </c>
      <c r="H278" s="113">
        <v>184</v>
      </c>
      <c r="I278" s="113">
        <v>422</v>
      </c>
      <c r="J278" s="113">
        <v>82</v>
      </c>
      <c r="K278" s="113">
        <v>131</v>
      </c>
      <c r="L278" s="113">
        <v>65</v>
      </c>
      <c r="M278" s="113">
        <v>43</v>
      </c>
      <c r="N278" s="113">
        <v>101</v>
      </c>
      <c r="O278" s="113">
        <v>11</v>
      </c>
      <c r="P278" s="113">
        <v>174</v>
      </c>
      <c r="Q278" s="113">
        <v>145</v>
      </c>
      <c r="R278" s="113">
        <v>26</v>
      </c>
      <c r="S278" s="113">
        <v>35</v>
      </c>
      <c r="T278" s="113">
        <v>20</v>
      </c>
      <c r="U278" s="113">
        <v>11</v>
      </c>
      <c r="V278" s="113">
        <v>20</v>
      </c>
      <c r="W278" s="113">
        <v>378</v>
      </c>
      <c r="X278" s="113">
        <v>4</v>
      </c>
      <c r="Y278" s="113">
        <v>14</v>
      </c>
      <c r="Z278" s="113">
        <v>7</v>
      </c>
      <c r="AA278" s="113">
        <v>704</v>
      </c>
      <c r="AB278" s="113">
        <v>40</v>
      </c>
      <c r="AC278" s="113">
        <v>113</v>
      </c>
      <c r="AD278" s="113">
        <v>17</v>
      </c>
      <c r="AE278" s="79"/>
      <c r="AF278" s="79"/>
      <c r="AG278" s="82" t="s">
        <v>421</v>
      </c>
      <c r="AH278" s="80">
        <f t="shared" si="128"/>
        <v>13.050570962479609</v>
      </c>
      <c r="AI278" s="80">
        <f t="shared" si="129"/>
        <v>50.027188689505167</v>
      </c>
      <c r="AJ278" s="80">
        <f t="shared" si="130"/>
        <v>114.73626971179988</v>
      </c>
      <c r="AK278" s="80">
        <f t="shared" si="131"/>
        <v>22.294725394236</v>
      </c>
      <c r="AL278" s="80">
        <f t="shared" si="132"/>
        <v>35.617183251767266</v>
      </c>
      <c r="AM278" s="80">
        <f t="shared" si="133"/>
        <v>17.672648178357804</v>
      </c>
      <c r="AN278" s="80">
        <f t="shared" si="134"/>
        <v>11.691136487221316</v>
      </c>
      <c r="AO278" s="80">
        <f t="shared" si="135"/>
        <v>27.460576400217509</v>
      </c>
      <c r="AP278" s="80">
        <f t="shared" si="136"/>
        <v>2.9907558455682439</v>
      </c>
      <c r="AQ278" s="80">
        <f t="shared" si="137"/>
        <v>47.30831973898858</v>
      </c>
      <c r="AR278" s="80">
        <f t="shared" si="138"/>
        <v>39.423599782490484</v>
      </c>
      <c r="AS278" s="80">
        <f t="shared" si="139"/>
        <v>7.0690592713431215</v>
      </c>
      <c r="AT278" s="80">
        <f t="shared" si="140"/>
        <v>9.5160413268080468</v>
      </c>
      <c r="AU278" s="80">
        <f t="shared" si="141"/>
        <v>5.437737901033171</v>
      </c>
      <c r="AV278" s="80">
        <f t="shared" si="142"/>
        <v>2.9907558455682439</v>
      </c>
      <c r="AW278" s="80">
        <f t="shared" si="143"/>
        <v>5.437737901033171</v>
      </c>
      <c r="AX278" s="80">
        <f t="shared" si="144"/>
        <v>102.77324632952691</v>
      </c>
      <c r="AY278" s="80">
        <f t="shared" si="145"/>
        <v>1.0875475802066339</v>
      </c>
      <c r="AZ278" s="80">
        <f t="shared" si="146"/>
        <v>3.8064165307232192</v>
      </c>
      <c r="BA278" s="80">
        <f t="shared" si="147"/>
        <v>1.9032082653616096</v>
      </c>
      <c r="BB278" s="80">
        <f t="shared" si="148"/>
        <v>191.40837411636761</v>
      </c>
      <c r="BC278" s="80">
        <f t="shared" si="124"/>
        <v>10.875475802066342</v>
      </c>
      <c r="BD278" s="80">
        <f t="shared" si="125"/>
        <v>30.723219140837411</v>
      </c>
      <c r="BE278" s="80">
        <f t="shared" si="126"/>
        <v>4.6220772158781944</v>
      </c>
      <c r="BF278" s="81"/>
      <c r="BG278" s="81"/>
      <c r="BH278" s="82" t="s">
        <v>421</v>
      </c>
      <c r="BI278" s="80">
        <f t="shared" si="149"/>
        <v>53.133015756687435</v>
      </c>
      <c r="BJ278" s="80">
        <f t="shared" si="149"/>
        <v>9.7268986157875048</v>
      </c>
      <c r="BK278" s="80">
        <f t="shared" si="150"/>
        <v>65.095398428731755</v>
      </c>
      <c r="BL278" s="80">
        <f t="shared" si="151"/>
        <v>24.317246539468762</v>
      </c>
      <c r="BM278" s="80">
        <f t="shared" si="152"/>
        <v>135.48387096774195</v>
      </c>
      <c r="BN278" s="80">
        <f t="shared" si="153"/>
        <v>4.1152263374485596</v>
      </c>
      <c r="BO278" s="80">
        <f t="shared" si="154"/>
        <v>4.032258064516129</v>
      </c>
      <c r="BP278" s="80">
        <f t="shared" si="127"/>
        <v>6.0931899641577063</v>
      </c>
    </row>
    <row r="279" spans="1:68" s="76" customFormat="1" x14ac:dyDescent="0.25">
      <c r="A279" s="82" t="s">
        <v>422</v>
      </c>
      <c r="B279" s="113">
        <v>7646</v>
      </c>
      <c r="C279" s="113">
        <v>6077</v>
      </c>
      <c r="D279" s="113">
        <v>5962</v>
      </c>
      <c r="E279" s="113">
        <v>5874</v>
      </c>
      <c r="F279" s="113">
        <v>2452</v>
      </c>
      <c r="G279" s="113">
        <v>116</v>
      </c>
      <c r="H279" s="113">
        <v>491</v>
      </c>
      <c r="I279" s="113">
        <v>1003</v>
      </c>
      <c r="J279" s="113">
        <v>167</v>
      </c>
      <c r="K279" s="113">
        <v>278</v>
      </c>
      <c r="L279" s="113">
        <v>310</v>
      </c>
      <c r="M279" s="113">
        <v>134</v>
      </c>
      <c r="N279" s="113">
        <v>223</v>
      </c>
      <c r="O279" s="113">
        <v>41</v>
      </c>
      <c r="P279" s="113">
        <v>411</v>
      </c>
      <c r="Q279" s="113">
        <v>278</v>
      </c>
      <c r="R279" s="113">
        <v>52</v>
      </c>
      <c r="S279" s="113">
        <v>101</v>
      </c>
      <c r="T279" s="113">
        <v>6</v>
      </c>
      <c r="U279" s="113">
        <v>38</v>
      </c>
      <c r="V279" s="113">
        <v>74</v>
      </c>
      <c r="W279" s="113">
        <v>512</v>
      </c>
      <c r="X279" s="113">
        <v>26</v>
      </c>
      <c r="Y279" s="113">
        <v>49</v>
      </c>
      <c r="Z279" s="113">
        <v>11</v>
      </c>
      <c r="AA279" s="113">
        <v>1763</v>
      </c>
      <c r="AB279" s="113">
        <v>121</v>
      </c>
      <c r="AC279" s="113">
        <v>275</v>
      </c>
      <c r="AD279" s="113">
        <v>33</v>
      </c>
      <c r="AE279" s="79"/>
      <c r="AF279" s="79"/>
      <c r="AG279" s="82" t="s">
        <v>422</v>
      </c>
      <c r="AH279" s="80">
        <f t="shared" si="128"/>
        <v>15.171331415119017</v>
      </c>
      <c r="AI279" s="80">
        <f t="shared" si="129"/>
        <v>64.216583834684798</v>
      </c>
      <c r="AJ279" s="80">
        <f t="shared" si="130"/>
        <v>131.17970180486529</v>
      </c>
      <c r="AK279" s="80">
        <f t="shared" si="131"/>
        <v>21.841485744179966</v>
      </c>
      <c r="AL279" s="80">
        <f t="shared" si="132"/>
        <v>36.358880460371438</v>
      </c>
      <c r="AM279" s="80">
        <f t="shared" si="133"/>
        <v>40.544075333507713</v>
      </c>
      <c r="AN279" s="80">
        <f t="shared" si="134"/>
        <v>17.525503531258174</v>
      </c>
      <c r="AO279" s="80">
        <f t="shared" si="135"/>
        <v>29.165576772168453</v>
      </c>
      <c r="AP279" s="80">
        <f t="shared" si="136"/>
        <v>5.3622809312058592</v>
      </c>
      <c r="AQ279" s="80">
        <f t="shared" si="137"/>
        <v>53.753596651844099</v>
      </c>
      <c r="AR279" s="80">
        <f t="shared" si="138"/>
        <v>36.358880460371438</v>
      </c>
      <c r="AS279" s="80">
        <f t="shared" si="139"/>
        <v>6.8009416688464555</v>
      </c>
      <c r="AT279" s="80">
        <f t="shared" si="140"/>
        <v>13.209521318336385</v>
      </c>
      <c r="AU279" s="80">
        <f t="shared" si="141"/>
        <v>0.78472403871305263</v>
      </c>
      <c r="AV279" s="80">
        <f t="shared" si="142"/>
        <v>4.9699189118493337</v>
      </c>
      <c r="AW279" s="80">
        <f t="shared" si="143"/>
        <v>9.6782631441276479</v>
      </c>
      <c r="AX279" s="80">
        <f t="shared" si="144"/>
        <v>66.963117970180477</v>
      </c>
      <c r="AY279" s="80">
        <f t="shared" si="145"/>
        <v>3.4004708344232277</v>
      </c>
      <c r="AZ279" s="80">
        <f t="shared" si="146"/>
        <v>6.408579649489929</v>
      </c>
      <c r="BA279" s="80">
        <f t="shared" si="147"/>
        <v>1.4386607376405964</v>
      </c>
      <c r="BB279" s="80">
        <f t="shared" si="148"/>
        <v>230.57808004185196</v>
      </c>
      <c r="BC279" s="80">
        <f t="shared" si="124"/>
        <v>15.82526811404656</v>
      </c>
      <c r="BD279" s="80">
        <f t="shared" si="125"/>
        <v>35.966518441014905</v>
      </c>
      <c r="BE279" s="80">
        <f t="shared" si="126"/>
        <v>4.3159822129217886</v>
      </c>
      <c r="BF279" s="81"/>
      <c r="BG279" s="81"/>
      <c r="BH279" s="82" t="s">
        <v>422</v>
      </c>
      <c r="BI279" s="80">
        <f t="shared" si="149"/>
        <v>46.628648104662865</v>
      </c>
      <c r="BJ279" s="80">
        <f t="shared" si="149"/>
        <v>8.8525706503234591</v>
      </c>
      <c r="BK279" s="80">
        <f t="shared" si="150"/>
        <v>69.969356486210415</v>
      </c>
      <c r="BL279" s="80">
        <f t="shared" si="151"/>
        <v>52.774940415389857</v>
      </c>
      <c r="BM279" s="80">
        <f t="shared" si="152"/>
        <v>84.252098074707916</v>
      </c>
      <c r="BN279" s="80">
        <f t="shared" si="153"/>
        <v>6.469186244467144</v>
      </c>
      <c r="BO279" s="80">
        <f t="shared" si="154"/>
        <v>10.603588907014682</v>
      </c>
      <c r="BP279" s="80">
        <f t="shared" si="127"/>
        <v>5.4303110087214082</v>
      </c>
    </row>
    <row r="280" spans="1:68" s="76" customFormat="1" x14ac:dyDescent="0.25">
      <c r="A280" s="82" t="s">
        <v>423</v>
      </c>
      <c r="B280" s="113">
        <v>9253</v>
      </c>
      <c r="C280" s="113">
        <v>7545</v>
      </c>
      <c r="D280" s="113">
        <v>7416</v>
      </c>
      <c r="E280" s="113">
        <v>7301</v>
      </c>
      <c r="F280" s="113">
        <v>2947</v>
      </c>
      <c r="G280" s="113">
        <v>140</v>
      </c>
      <c r="H280" s="113">
        <v>590</v>
      </c>
      <c r="I280" s="113">
        <v>1365</v>
      </c>
      <c r="J280" s="113">
        <v>133</v>
      </c>
      <c r="K280" s="113">
        <v>332</v>
      </c>
      <c r="L280" s="113">
        <v>406</v>
      </c>
      <c r="M280" s="113">
        <v>118</v>
      </c>
      <c r="N280" s="113">
        <v>272</v>
      </c>
      <c r="O280" s="113">
        <v>59</v>
      </c>
      <c r="P280" s="113">
        <v>609</v>
      </c>
      <c r="Q280" s="113">
        <v>330</v>
      </c>
      <c r="R280" s="113">
        <v>72</v>
      </c>
      <c r="S280" s="113">
        <v>70</v>
      </c>
      <c r="T280" s="113">
        <v>19</v>
      </c>
      <c r="U280" s="113">
        <v>63</v>
      </c>
      <c r="V280" s="113">
        <v>77</v>
      </c>
      <c r="W280" s="113">
        <v>1084</v>
      </c>
      <c r="X280" s="113">
        <v>7</v>
      </c>
      <c r="Y280" s="113">
        <v>52</v>
      </c>
      <c r="Z280" s="113">
        <v>45</v>
      </c>
      <c r="AA280" s="113">
        <v>2237</v>
      </c>
      <c r="AB280" s="113">
        <v>124</v>
      </c>
      <c r="AC280" s="113">
        <v>313</v>
      </c>
      <c r="AD280" s="113">
        <v>46</v>
      </c>
      <c r="AE280" s="79"/>
      <c r="AF280" s="79"/>
      <c r="AG280" s="82" t="s">
        <v>423</v>
      </c>
      <c r="AH280" s="80">
        <f t="shared" si="128"/>
        <v>15.130228034151086</v>
      </c>
      <c r="AI280" s="80">
        <f t="shared" si="129"/>
        <v>63.763103858208147</v>
      </c>
      <c r="AJ280" s="80">
        <f t="shared" si="130"/>
        <v>147.51972333297309</v>
      </c>
      <c r="AK280" s="80">
        <f t="shared" si="131"/>
        <v>14.373716632443532</v>
      </c>
      <c r="AL280" s="80">
        <f t="shared" si="132"/>
        <v>35.880255052415436</v>
      </c>
      <c r="AM280" s="80">
        <f t="shared" si="133"/>
        <v>43.877661299038145</v>
      </c>
      <c r="AN280" s="80">
        <f t="shared" si="134"/>
        <v>12.752620771641631</v>
      </c>
      <c r="AO280" s="80">
        <f t="shared" si="135"/>
        <v>29.395871609207823</v>
      </c>
      <c r="AP280" s="80">
        <f t="shared" si="136"/>
        <v>6.3763103858208154</v>
      </c>
      <c r="AQ280" s="80">
        <f t="shared" si="137"/>
        <v>65.816491948557228</v>
      </c>
      <c r="AR280" s="80">
        <f t="shared" si="138"/>
        <v>35.664108937641849</v>
      </c>
      <c r="AS280" s="80">
        <f t="shared" si="139"/>
        <v>7.7812601318491295</v>
      </c>
      <c r="AT280" s="80">
        <f t="shared" si="140"/>
        <v>7.5651140170755431</v>
      </c>
      <c r="AU280" s="80">
        <f t="shared" si="141"/>
        <v>2.0533880903490762</v>
      </c>
      <c r="AV280" s="80">
        <f t="shared" si="142"/>
        <v>6.8086026153679891</v>
      </c>
      <c r="AW280" s="80">
        <f t="shared" si="143"/>
        <v>8.321625418783098</v>
      </c>
      <c r="AX280" s="80">
        <f t="shared" si="144"/>
        <v>117.15119420728412</v>
      </c>
      <c r="AY280" s="80">
        <f t="shared" si="145"/>
        <v>0.75651140170755438</v>
      </c>
      <c r="AZ280" s="80">
        <f t="shared" si="146"/>
        <v>5.6197989841132605</v>
      </c>
      <c r="BA280" s="80">
        <f t="shared" si="147"/>
        <v>4.8632875824057065</v>
      </c>
      <c r="BB280" s="80">
        <f t="shared" si="148"/>
        <v>241.759429374257</v>
      </c>
      <c r="BC280" s="80">
        <f t="shared" si="124"/>
        <v>13.40105911596239</v>
      </c>
      <c r="BD280" s="80">
        <f t="shared" si="125"/>
        <v>33.826866962066354</v>
      </c>
      <c r="BE280" s="80">
        <f t="shared" si="126"/>
        <v>4.9713606397924996</v>
      </c>
      <c r="BF280" s="81"/>
      <c r="BG280" s="81"/>
      <c r="BH280" s="82" t="s">
        <v>423</v>
      </c>
      <c r="BI280" s="80">
        <f t="shared" si="149"/>
        <v>44.498381877022652</v>
      </c>
      <c r="BJ280" s="80">
        <f t="shared" si="149"/>
        <v>9.8616627859197372</v>
      </c>
      <c r="BK280" s="80">
        <f t="shared" si="150"/>
        <v>83.413231064237777</v>
      </c>
      <c r="BL280" s="80">
        <f t="shared" si="151"/>
        <v>55.608820709491852</v>
      </c>
      <c r="BM280" s="80">
        <f t="shared" si="152"/>
        <v>143.67130550033136</v>
      </c>
      <c r="BN280" s="80">
        <f t="shared" si="153"/>
        <v>8.6289549376797705</v>
      </c>
      <c r="BO280" s="80">
        <f t="shared" si="154"/>
        <v>2.3752969121140142</v>
      </c>
      <c r="BP280" s="80">
        <f t="shared" si="127"/>
        <v>6.0967528164347247</v>
      </c>
    </row>
    <row r="281" spans="1:68" s="76" customFormat="1" x14ac:dyDescent="0.25">
      <c r="A281" s="82" t="s">
        <v>424</v>
      </c>
      <c r="B281" s="113">
        <v>4553</v>
      </c>
      <c r="C281" s="113">
        <v>3456</v>
      </c>
      <c r="D281" s="113">
        <v>3397</v>
      </c>
      <c r="E281" s="113">
        <v>3343</v>
      </c>
      <c r="F281" s="113">
        <v>1019</v>
      </c>
      <c r="G281" s="113">
        <v>36</v>
      </c>
      <c r="H281" s="113">
        <v>363</v>
      </c>
      <c r="I281" s="113">
        <v>445</v>
      </c>
      <c r="J281" s="113">
        <v>70</v>
      </c>
      <c r="K281" s="113">
        <v>103</v>
      </c>
      <c r="L281" s="113">
        <v>124</v>
      </c>
      <c r="M281" s="113">
        <v>73</v>
      </c>
      <c r="N281" s="113">
        <v>113</v>
      </c>
      <c r="O281" s="113">
        <v>15</v>
      </c>
      <c r="P281" s="113">
        <v>239</v>
      </c>
      <c r="Q281" s="113">
        <v>174</v>
      </c>
      <c r="R281" s="113">
        <v>45</v>
      </c>
      <c r="S281" s="113">
        <v>26</v>
      </c>
      <c r="T281" s="113">
        <v>1</v>
      </c>
      <c r="U281" s="113">
        <v>39</v>
      </c>
      <c r="V281" s="113">
        <v>51</v>
      </c>
      <c r="W281" s="113">
        <v>272</v>
      </c>
      <c r="X281" s="113">
        <v>2</v>
      </c>
      <c r="Y281" s="113">
        <v>13</v>
      </c>
      <c r="Z281" s="113">
        <v>18</v>
      </c>
      <c r="AA281" s="113">
        <v>945</v>
      </c>
      <c r="AB281" s="113">
        <v>46</v>
      </c>
      <c r="AC281" s="113">
        <v>152</v>
      </c>
      <c r="AD281" s="113">
        <v>21</v>
      </c>
      <c r="AE281" s="79"/>
      <c r="AF281" s="79"/>
      <c r="AG281" s="82" t="s">
        <v>424</v>
      </c>
      <c r="AH281" s="80">
        <f t="shared" si="128"/>
        <v>7.9068745881836158</v>
      </c>
      <c r="AI281" s="80">
        <f t="shared" si="129"/>
        <v>79.727652097518117</v>
      </c>
      <c r="AJ281" s="80">
        <f t="shared" si="130"/>
        <v>97.737755326158577</v>
      </c>
      <c r="AK281" s="80">
        <f t="shared" si="131"/>
        <v>15.374478365912585</v>
      </c>
      <c r="AL281" s="80">
        <f t="shared" si="132"/>
        <v>22.622446738414233</v>
      </c>
      <c r="AM281" s="80">
        <f t="shared" si="133"/>
        <v>27.234790248188006</v>
      </c>
      <c r="AN281" s="80">
        <f t="shared" si="134"/>
        <v>16.03338458159455</v>
      </c>
      <c r="AO281" s="80">
        <f t="shared" si="135"/>
        <v>24.818800790687458</v>
      </c>
      <c r="AP281" s="80">
        <f t="shared" si="136"/>
        <v>3.2945310784098396</v>
      </c>
      <c r="AQ281" s="80">
        <f t="shared" si="137"/>
        <v>52.492861849330112</v>
      </c>
      <c r="AR281" s="80">
        <f t="shared" si="138"/>
        <v>38.216560509554135</v>
      </c>
      <c r="AS281" s="80">
        <f t="shared" si="139"/>
        <v>9.8835932352295188</v>
      </c>
      <c r="AT281" s="80">
        <f t="shared" si="140"/>
        <v>5.7105205359103888</v>
      </c>
      <c r="AU281" s="80">
        <f t="shared" si="141"/>
        <v>0.21963540522732264</v>
      </c>
      <c r="AV281" s="80">
        <f t="shared" si="142"/>
        <v>8.565780803865584</v>
      </c>
      <c r="AW281" s="80">
        <f t="shared" si="143"/>
        <v>11.201405666593455</v>
      </c>
      <c r="AX281" s="80">
        <f t="shared" si="144"/>
        <v>59.740830221831757</v>
      </c>
      <c r="AY281" s="80">
        <f t="shared" si="145"/>
        <v>0.43927081045464528</v>
      </c>
      <c r="AZ281" s="80">
        <f t="shared" si="146"/>
        <v>2.8552602679551944</v>
      </c>
      <c r="BA281" s="80">
        <f t="shared" si="147"/>
        <v>3.9534372940918079</v>
      </c>
      <c r="BB281" s="80">
        <f t="shared" si="148"/>
        <v>207.55545793981989</v>
      </c>
      <c r="BC281" s="80">
        <f t="shared" si="124"/>
        <v>10.103228640456841</v>
      </c>
      <c r="BD281" s="80">
        <f t="shared" si="125"/>
        <v>33.38458159455304</v>
      </c>
      <c r="BE281" s="80">
        <f t="shared" si="126"/>
        <v>4.6123435097737762</v>
      </c>
      <c r="BF281" s="81"/>
      <c r="BG281" s="81"/>
      <c r="BH281" s="82" t="s">
        <v>424</v>
      </c>
      <c r="BI281" s="80">
        <f t="shared" si="149"/>
        <v>51.221666176037687</v>
      </c>
      <c r="BJ281" s="80">
        <f t="shared" si="149"/>
        <v>13.460963206700567</v>
      </c>
      <c r="BK281" s="80">
        <f t="shared" si="150"/>
        <v>71.492671253365245</v>
      </c>
      <c r="BL281" s="80">
        <f t="shared" si="151"/>
        <v>37.092431947352679</v>
      </c>
      <c r="BM281" s="80">
        <f t="shared" si="152"/>
        <v>78.703703703703709</v>
      </c>
      <c r="BN281" s="80">
        <f t="shared" si="153"/>
        <v>11.666168112473827</v>
      </c>
      <c r="BO281" s="80">
        <f t="shared" si="154"/>
        <v>1.9627085377821392</v>
      </c>
      <c r="BP281" s="80">
        <f t="shared" si="127"/>
        <v>6.0763888888888893</v>
      </c>
    </row>
    <row r="282" spans="1:68" s="76" customFormat="1" x14ac:dyDescent="0.25">
      <c r="A282" s="82" t="s">
        <v>425</v>
      </c>
      <c r="B282" s="113">
        <v>7330</v>
      </c>
      <c r="C282" s="113">
        <v>5784</v>
      </c>
      <c r="D282" s="113">
        <v>5695</v>
      </c>
      <c r="E282" s="113">
        <v>5609</v>
      </c>
      <c r="F282" s="113">
        <v>2321</v>
      </c>
      <c r="G282" s="113">
        <v>126</v>
      </c>
      <c r="H282" s="113">
        <v>436</v>
      </c>
      <c r="I282" s="113">
        <v>949</v>
      </c>
      <c r="J282" s="113">
        <v>167</v>
      </c>
      <c r="K282" s="113">
        <v>311</v>
      </c>
      <c r="L282" s="113">
        <v>491</v>
      </c>
      <c r="M282" s="113">
        <v>88</v>
      </c>
      <c r="N282" s="113">
        <v>189</v>
      </c>
      <c r="O282" s="113">
        <v>38</v>
      </c>
      <c r="P282" s="113">
        <v>177</v>
      </c>
      <c r="Q282" s="113">
        <v>330</v>
      </c>
      <c r="R282" s="113">
        <v>63</v>
      </c>
      <c r="S282" s="113">
        <v>98</v>
      </c>
      <c r="T282" s="113">
        <v>37</v>
      </c>
      <c r="U282" s="113">
        <v>38</v>
      </c>
      <c r="V282" s="113">
        <v>86</v>
      </c>
      <c r="W282" s="113">
        <v>431</v>
      </c>
      <c r="X282" s="113">
        <v>23</v>
      </c>
      <c r="Y282" s="113">
        <v>67</v>
      </c>
      <c r="Z282" s="113">
        <v>15</v>
      </c>
      <c r="AA282" s="113">
        <v>1806</v>
      </c>
      <c r="AB282" s="113">
        <v>192</v>
      </c>
      <c r="AC282" s="113">
        <v>323</v>
      </c>
      <c r="AD282" s="113">
        <v>37</v>
      </c>
      <c r="AE282" s="79"/>
      <c r="AF282" s="79"/>
      <c r="AG282" s="82" t="s">
        <v>425</v>
      </c>
      <c r="AH282" s="80">
        <f t="shared" si="128"/>
        <v>17.189631650750339</v>
      </c>
      <c r="AI282" s="80">
        <f t="shared" si="129"/>
        <v>59.481582537517049</v>
      </c>
      <c r="AJ282" s="80">
        <f t="shared" si="130"/>
        <v>129.46793997271484</v>
      </c>
      <c r="AK282" s="80">
        <f t="shared" si="131"/>
        <v>22.783083219645295</v>
      </c>
      <c r="AL282" s="80">
        <f t="shared" si="132"/>
        <v>42.428376534788541</v>
      </c>
      <c r="AM282" s="80">
        <f t="shared" si="133"/>
        <v>66.984993178717602</v>
      </c>
      <c r="AN282" s="80">
        <f t="shared" si="134"/>
        <v>12.005457025920874</v>
      </c>
      <c r="AO282" s="80">
        <f t="shared" si="135"/>
        <v>25.784447476125514</v>
      </c>
      <c r="AP282" s="80">
        <f t="shared" si="136"/>
        <v>5.1841746248294687</v>
      </c>
      <c r="AQ282" s="80">
        <f t="shared" si="137"/>
        <v>24.147339699863572</v>
      </c>
      <c r="AR282" s="80">
        <f t="shared" si="138"/>
        <v>45.020463847203274</v>
      </c>
      <c r="AS282" s="80">
        <f t="shared" si="139"/>
        <v>8.5948158253751696</v>
      </c>
      <c r="AT282" s="80">
        <f t="shared" si="140"/>
        <v>13.369713506139155</v>
      </c>
      <c r="AU282" s="80">
        <f t="shared" si="141"/>
        <v>5.0477489768076396</v>
      </c>
      <c r="AV282" s="80">
        <f t="shared" si="142"/>
        <v>5.1841746248294687</v>
      </c>
      <c r="AW282" s="80">
        <f t="shared" si="143"/>
        <v>11.732605729877216</v>
      </c>
      <c r="AX282" s="80">
        <f t="shared" si="144"/>
        <v>58.799454297407912</v>
      </c>
      <c r="AY282" s="80">
        <f t="shared" si="145"/>
        <v>3.1377899045020463</v>
      </c>
      <c r="AZ282" s="80">
        <f t="shared" si="146"/>
        <v>9.1405184174624825</v>
      </c>
      <c r="BA282" s="80">
        <f t="shared" si="147"/>
        <v>2.0463847203274215</v>
      </c>
      <c r="BB282" s="80">
        <f t="shared" si="148"/>
        <v>246.38472032742158</v>
      </c>
      <c r="BC282" s="80">
        <f t="shared" si="124"/>
        <v>26.193724420190996</v>
      </c>
      <c r="BD282" s="80">
        <f t="shared" si="125"/>
        <v>44.065484311050476</v>
      </c>
      <c r="BE282" s="80">
        <f t="shared" si="126"/>
        <v>5.0477489768076396</v>
      </c>
      <c r="BF282" s="81"/>
      <c r="BG282" s="81"/>
      <c r="BH282" s="82" t="s">
        <v>425</v>
      </c>
      <c r="BI282" s="80">
        <f t="shared" si="149"/>
        <v>57.945566286215978</v>
      </c>
      <c r="BJ282" s="80">
        <f t="shared" si="149"/>
        <v>11.23194865394901</v>
      </c>
      <c r="BK282" s="80">
        <f t="shared" si="150"/>
        <v>31.556427170618647</v>
      </c>
      <c r="BL282" s="80">
        <f t="shared" si="151"/>
        <v>87.537885541094667</v>
      </c>
      <c r="BM282" s="80">
        <f t="shared" si="152"/>
        <v>74.515905947441212</v>
      </c>
      <c r="BN282" s="80">
        <f t="shared" si="153"/>
        <v>6.7748261722232126</v>
      </c>
      <c r="BO282" s="80">
        <f t="shared" si="154"/>
        <v>9.9095217578629899</v>
      </c>
      <c r="BP282" s="80">
        <f t="shared" si="127"/>
        <v>6.3969571230982014</v>
      </c>
    </row>
    <row r="283" spans="1:68" s="76" customFormat="1" x14ac:dyDescent="0.25">
      <c r="A283" s="82" t="s">
        <v>426</v>
      </c>
      <c r="B283" s="113">
        <v>2434</v>
      </c>
      <c r="C283" s="113">
        <v>1766</v>
      </c>
      <c r="D283" s="113">
        <v>1737</v>
      </c>
      <c r="E283" s="113">
        <v>1710</v>
      </c>
      <c r="F283" s="113">
        <v>668</v>
      </c>
      <c r="G283" s="113">
        <v>36</v>
      </c>
      <c r="H283" s="113">
        <v>162</v>
      </c>
      <c r="I283" s="113">
        <v>285</v>
      </c>
      <c r="J283" s="113">
        <v>28</v>
      </c>
      <c r="K283" s="113">
        <v>55</v>
      </c>
      <c r="L283" s="113">
        <v>105</v>
      </c>
      <c r="M283" s="113">
        <v>30</v>
      </c>
      <c r="N283" s="113">
        <v>37</v>
      </c>
      <c r="O283" s="113">
        <v>22</v>
      </c>
      <c r="P283" s="113">
        <v>94</v>
      </c>
      <c r="Q283" s="113">
        <v>100</v>
      </c>
      <c r="R283" s="113">
        <v>10</v>
      </c>
      <c r="S283" s="113">
        <v>15</v>
      </c>
      <c r="T283" s="113">
        <v>1</v>
      </c>
      <c r="U283" s="113">
        <v>16</v>
      </c>
      <c r="V283" s="113">
        <v>25</v>
      </c>
      <c r="W283" s="113">
        <v>146</v>
      </c>
      <c r="X283" s="113">
        <v>5</v>
      </c>
      <c r="Y283" s="113">
        <v>8</v>
      </c>
      <c r="Z283" s="113">
        <v>0</v>
      </c>
      <c r="AA283" s="113">
        <v>516</v>
      </c>
      <c r="AB283" s="113">
        <v>30</v>
      </c>
      <c r="AC283" s="113">
        <v>62</v>
      </c>
      <c r="AD283" s="113">
        <v>12</v>
      </c>
      <c r="AE283" s="79"/>
      <c r="AF283" s="79"/>
      <c r="AG283" s="82" t="s">
        <v>426</v>
      </c>
      <c r="AH283" s="80">
        <f t="shared" si="128"/>
        <v>14.790468364831554</v>
      </c>
      <c r="AI283" s="80">
        <f t="shared" si="129"/>
        <v>66.557107641741979</v>
      </c>
      <c r="AJ283" s="80">
        <f t="shared" si="130"/>
        <v>117.0912078882498</v>
      </c>
      <c r="AK283" s="80">
        <f t="shared" si="131"/>
        <v>11.503697617091209</v>
      </c>
      <c r="AL283" s="80">
        <f t="shared" si="132"/>
        <v>22.596548890714871</v>
      </c>
      <c r="AM283" s="80">
        <f t="shared" si="133"/>
        <v>43.138866064092028</v>
      </c>
      <c r="AN283" s="80">
        <f t="shared" si="134"/>
        <v>12.325390304026294</v>
      </c>
      <c r="AO283" s="80">
        <f t="shared" si="135"/>
        <v>15.201314708299098</v>
      </c>
      <c r="AP283" s="80">
        <f t="shared" si="136"/>
        <v>9.0386195562859495</v>
      </c>
      <c r="AQ283" s="80">
        <f t="shared" si="137"/>
        <v>38.619556285949052</v>
      </c>
      <c r="AR283" s="80">
        <f t="shared" si="138"/>
        <v>41.084634346754314</v>
      </c>
      <c r="AS283" s="80">
        <f t="shared" si="139"/>
        <v>4.1084634346754321</v>
      </c>
      <c r="AT283" s="80">
        <f t="shared" si="140"/>
        <v>6.1626951520131472</v>
      </c>
      <c r="AU283" s="80">
        <f t="shared" si="141"/>
        <v>0.41084634346754312</v>
      </c>
      <c r="AV283" s="80">
        <f t="shared" si="142"/>
        <v>6.5735414954806899</v>
      </c>
      <c r="AW283" s="80">
        <f t="shared" si="143"/>
        <v>10.271158586688578</v>
      </c>
      <c r="AX283" s="80">
        <f t="shared" si="144"/>
        <v>59.983566146261296</v>
      </c>
      <c r="AY283" s="80">
        <f t="shared" si="145"/>
        <v>2.054231717337716</v>
      </c>
      <c r="AZ283" s="80">
        <f t="shared" si="146"/>
        <v>3.2867707477403449</v>
      </c>
      <c r="BA283" s="80">
        <f t="shared" si="147"/>
        <v>0</v>
      </c>
      <c r="BB283" s="80">
        <f t="shared" si="148"/>
        <v>211.99671322925226</v>
      </c>
      <c r="BC283" s="80">
        <f t="shared" si="124"/>
        <v>12.325390304026294</v>
      </c>
      <c r="BD283" s="80">
        <f t="shared" si="125"/>
        <v>25.472473294987676</v>
      </c>
      <c r="BE283" s="80">
        <f t="shared" si="126"/>
        <v>4.9301561216105174</v>
      </c>
      <c r="BF283" s="81"/>
      <c r="BG283" s="81"/>
      <c r="BH283" s="82" t="s">
        <v>426</v>
      </c>
      <c r="BI283" s="80">
        <f t="shared" si="149"/>
        <v>57.570523891767415</v>
      </c>
      <c r="BJ283" s="80">
        <f t="shared" si="149"/>
        <v>5.8479532163742682</v>
      </c>
      <c r="BK283" s="80">
        <f t="shared" si="150"/>
        <v>54.970760233918128</v>
      </c>
      <c r="BL283" s="80">
        <f t="shared" si="151"/>
        <v>61.403508771929822</v>
      </c>
      <c r="BM283" s="80">
        <f t="shared" si="152"/>
        <v>82.672706681766712</v>
      </c>
      <c r="BN283" s="80">
        <f t="shared" si="153"/>
        <v>9.3567251461988299</v>
      </c>
      <c r="BO283" s="80">
        <f t="shared" si="154"/>
        <v>7.4850299401197606</v>
      </c>
      <c r="BP283" s="80">
        <f t="shared" si="127"/>
        <v>6.7950169875424686</v>
      </c>
    </row>
    <row r="284" spans="1:68" s="76" customFormat="1" x14ac:dyDescent="0.25">
      <c r="A284" s="82" t="s">
        <v>427</v>
      </c>
      <c r="B284" s="113">
        <v>3548</v>
      </c>
      <c r="C284" s="113">
        <v>2660</v>
      </c>
      <c r="D284" s="113">
        <v>2614</v>
      </c>
      <c r="E284" s="113">
        <v>2571</v>
      </c>
      <c r="F284" s="113">
        <v>930</v>
      </c>
      <c r="G284" s="113">
        <v>42</v>
      </c>
      <c r="H284" s="113">
        <v>222</v>
      </c>
      <c r="I284" s="113">
        <v>417</v>
      </c>
      <c r="J284" s="113">
        <v>52</v>
      </c>
      <c r="K284" s="113">
        <v>118</v>
      </c>
      <c r="L284" s="113">
        <v>121</v>
      </c>
      <c r="M284" s="113">
        <v>62</v>
      </c>
      <c r="N284" s="113">
        <v>58</v>
      </c>
      <c r="O284" s="113">
        <v>16</v>
      </c>
      <c r="P284" s="113">
        <v>25</v>
      </c>
      <c r="Q284" s="113">
        <v>141</v>
      </c>
      <c r="R284" s="113">
        <v>24</v>
      </c>
      <c r="S284" s="113">
        <v>45</v>
      </c>
      <c r="T284" s="113">
        <v>7</v>
      </c>
      <c r="U284" s="113">
        <v>19</v>
      </c>
      <c r="V284" s="113">
        <v>32</v>
      </c>
      <c r="W284" s="113">
        <v>376</v>
      </c>
      <c r="X284" s="113">
        <v>5</v>
      </c>
      <c r="Y284" s="113">
        <v>28</v>
      </c>
      <c r="Z284" s="113">
        <v>9</v>
      </c>
      <c r="AA284" s="113">
        <v>743</v>
      </c>
      <c r="AB284" s="113">
        <v>49</v>
      </c>
      <c r="AC284" s="113">
        <v>99</v>
      </c>
      <c r="AD284" s="113">
        <v>16</v>
      </c>
      <c r="AE284" s="79"/>
      <c r="AF284" s="79"/>
      <c r="AG284" s="82" t="s">
        <v>427</v>
      </c>
      <c r="AH284" s="80">
        <f t="shared" si="128"/>
        <v>11.837655016910935</v>
      </c>
      <c r="AI284" s="80">
        <f t="shared" si="129"/>
        <v>62.570462232243521</v>
      </c>
      <c r="AJ284" s="80">
        <f t="shared" si="130"/>
        <v>117.53100338218715</v>
      </c>
      <c r="AK284" s="80">
        <f t="shared" si="131"/>
        <v>14.656144306651633</v>
      </c>
      <c r="AL284" s="80">
        <f t="shared" si="132"/>
        <v>33.258173618940248</v>
      </c>
      <c r="AM284" s="80">
        <f t="shared" si="133"/>
        <v>34.103720405862461</v>
      </c>
      <c r="AN284" s="80">
        <f t="shared" si="134"/>
        <v>17.474633596392334</v>
      </c>
      <c r="AO284" s="80">
        <f t="shared" si="135"/>
        <v>16.347237880496056</v>
      </c>
      <c r="AP284" s="80">
        <f t="shared" si="136"/>
        <v>4.5095828635851181</v>
      </c>
      <c r="AQ284" s="80">
        <f t="shared" si="137"/>
        <v>7.0462232243517473</v>
      </c>
      <c r="AR284" s="80">
        <f t="shared" si="138"/>
        <v>39.740698985343855</v>
      </c>
      <c r="AS284" s="80">
        <f t="shared" si="139"/>
        <v>6.7643742953776771</v>
      </c>
      <c r="AT284" s="80">
        <f t="shared" si="140"/>
        <v>12.683201803833146</v>
      </c>
      <c r="AU284" s="80">
        <f t="shared" si="141"/>
        <v>1.9729425028184893</v>
      </c>
      <c r="AV284" s="80">
        <f t="shared" si="142"/>
        <v>5.3551296505073278</v>
      </c>
      <c r="AW284" s="80">
        <f t="shared" si="143"/>
        <v>9.0191657271702361</v>
      </c>
      <c r="AX284" s="80">
        <f t="shared" si="144"/>
        <v>105.97519729425028</v>
      </c>
      <c r="AY284" s="80">
        <f t="shared" si="145"/>
        <v>1.4092446448703495</v>
      </c>
      <c r="AZ284" s="80">
        <f t="shared" si="146"/>
        <v>7.8917700112739571</v>
      </c>
      <c r="BA284" s="80">
        <f t="shared" si="147"/>
        <v>2.5366403607666288</v>
      </c>
      <c r="BB284" s="80">
        <f t="shared" si="148"/>
        <v>209.41375422773393</v>
      </c>
      <c r="BC284" s="80">
        <f t="shared" si="124"/>
        <v>13.810597519729425</v>
      </c>
      <c r="BD284" s="80">
        <f t="shared" si="125"/>
        <v>27.903043968432918</v>
      </c>
      <c r="BE284" s="80">
        <f t="shared" si="126"/>
        <v>4.5095828635851181</v>
      </c>
      <c r="BF284" s="81"/>
      <c r="BG284" s="81"/>
      <c r="BH284" s="82" t="s">
        <v>427</v>
      </c>
      <c r="BI284" s="80">
        <f t="shared" si="149"/>
        <v>53.940321346595262</v>
      </c>
      <c r="BJ284" s="80">
        <f t="shared" si="149"/>
        <v>9.3348891481913636</v>
      </c>
      <c r="BK284" s="80">
        <f t="shared" si="150"/>
        <v>9.723842862699339</v>
      </c>
      <c r="BL284" s="80">
        <f t="shared" si="151"/>
        <v>47.063399455464797</v>
      </c>
      <c r="BM284" s="80">
        <f t="shared" si="152"/>
        <v>141.35338345864662</v>
      </c>
      <c r="BN284" s="80">
        <f t="shared" si="153"/>
        <v>7.3901205756514976</v>
      </c>
      <c r="BO284" s="80">
        <f t="shared" si="154"/>
        <v>5.3763440860215059</v>
      </c>
      <c r="BP284" s="80">
        <f t="shared" si="127"/>
        <v>6.015037593984963</v>
      </c>
    </row>
    <row r="285" spans="1:68" s="76" customFormat="1" x14ac:dyDescent="0.25">
      <c r="A285" s="82" t="s">
        <v>428</v>
      </c>
      <c r="B285" s="113">
        <v>4279</v>
      </c>
      <c r="C285" s="113">
        <v>3328</v>
      </c>
      <c r="D285" s="113">
        <v>3281</v>
      </c>
      <c r="E285" s="113">
        <v>3225</v>
      </c>
      <c r="F285" s="113">
        <v>1301</v>
      </c>
      <c r="G285" s="113">
        <v>56</v>
      </c>
      <c r="H285" s="113">
        <v>265</v>
      </c>
      <c r="I285" s="113">
        <v>483</v>
      </c>
      <c r="J285" s="113">
        <v>62</v>
      </c>
      <c r="K285" s="113">
        <v>148</v>
      </c>
      <c r="L285" s="113">
        <v>129</v>
      </c>
      <c r="M285" s="113">
        <v>68</v>
      </c>
      <c r="N285" s="113">
        <v>98</v>
      </c>
      <c r="O285" s="113">
        <v>28</v>
      </c>
      <c r="P285" s="113">
        <v>260</v>
      </c>
      <c r="Q285" s="113">
        <v>156</v>
      </c>
      <c r="R285" s="113">
        <v>27</v>
      </c>
      <c r="S285" s="113">
        <v>30</v>
      </c>
      <c r="T285" s="113">
        <v>23</v>
      </c>
      <c r="U285" s="113">
        <v>30</v>
      </c>
      <c r="V285" s="113">
        <v>49</v>
      </c>
      <c r="W285" s="113">
        <v>315</v>
      </c>
      <c r="X285" s="113">
        <v>9</v>
      </c>
      <c r="Y285" s="113">
        <v>22</v>
      </c>
      <c r="Z285" s="113">
        <v>23</v>
      </c>
      <c r="AA285" s="113">
        <v>915</v>
      </c>
      <c r="AB285" s="113">
        <v>70</v>
      </c>
      <c r="AC285" s="113">
        <v>135</v>
      </c>
      <c r="AD285" s="113">
        <v>18</v>
      </c>
      <c r="AE285" s="79"/>
      <c r="AF285" s="79"/>
      <c r="AG285" s="82" t="s">
        <v>428</v>
      </c>
      <c r="AH285" s="80">
        <f t="shared" si="128"/>
        <v>13.087169899509233</v>
      </c>
      <c r="AI285" s="80">
        <f t="shared" si="129"/>
        <v>61.930357560177612</v>
      </c>
      <c r="AJ285" s="80">
        <f t="shared" si="130"/>
        <v>112.87684038326712</v>
      </c>
      <c r="AK285" s="80">
        <f t="shared" si="131"/>
        <v>14.489366674456649</v>
      </c>
      <c r="AL285" s="80">
        <f t="shared" si="132"/>
        <v>34.587520448702968</v>
      </c>
      <c r="AM285" s="80">
        <f t="shared" si="133"/>
        <v>30.14723066136948</v>
      </c>
      <c r="AN285" s="80">
        <f t="shared" si="134"/>
        <v>15.891563449404067</v>
      </c>
      <c r="AO285" s="80">
        <f t="shared" si="135"/>
        <v>22.902547324141153</v>
      </c>
      <c r="AP285" s="80">
        <f t="shared" si="136"/>
        <v>6.5435849497546164</v>
      </c>
      <c r="AQ285" s="80">
        <f t="shared" si="137"/>
        <v>60.76186024772143</v>
      </c>
      <c r="AR285" s="80">
        <f t="shared" si="138"/>
        <v>36.457116148632863</v>
      </c>
      <c r="AS285" s="80">
        <f t="shared" si="139"/>
        <v>6.3098854872633794</v>
      </c>
      <c r="AT285" s="80">
        <f t="shared" si="140"/>
        <v>7.0109838747370885</v>
      </c>
      <c r="AU285" s="80">
        <f t="shared" si="141"/>
        <v>5.3750876372984342</v>
      </c>
      <c r="AV285" s="80">
        <f t="shared" si="142"/>
        <v>7.0109838747370885</v>
      </c>
      <c r="AW285" s="80">
        <f t="shared" si="143"/>
        <v>11.451273662070577</v>
      </c>
      <c r="AX285" s="80">
        <f t="shared" si="144"/>
        <v>73.615330684739419</v>
      </c>
      <c r="AY285" s="80">
        <f t="shared" si="145"/>
        <v>2.1032951624211265</v>
      </c>
      <c r="AZ285" s="80">
        <f t="shared" si="146"/>
        <v>5.1413881748071972</v>
      </c>
      <c r="BA285" s="80">
        <f t="shared" si="147"/>
        <v>5.3750876372984342</v>
      </c>
      <c r="BB285" s="80">
        <f t="shared" si="148"/>
        <v>213.83500817948121</v>
      </c>
      <c r="BC285" s="80">
        <f t="shared" si="124"/>
        <v>16.35896237438654</v>
      </c>
      <c r="BD285" s="80">
        <f t="shared" si="125"/>
        <v>31.549427436316897</v>
      </c>
      <c r="BE285" s="80">
        <f t="shared" si="126"/>
        <v>4.2065903248422529</v>
      </c>
      <c r="BF285" s="81"/>
      <c r="BG285" s="81"/>
      <c r="BH285" s="82" t="s">
        <v>428</v>
      </c>
      <c r="BI285" s="80">
        <f t="shared" si="149"/>
        <v>47.546479731789091</v>
      </c>
      <c r="BJ285" s="80">
        <f t="shared" si="149"/>
        <v>8.3720930232558146</v>
      </c>
      <c r="BK285" s="80">
        <f t="shared" si="150"/>
        <v>80.620155038759691</v>
      </c>
      <c r="BL285" s="80">
        <f t="shared" si="151"/>
        <v>40</v>
      </c>
      <c r="BM285" s="80">
        <f t="shared" si="152"/>
        <v>94.651442307692307</v>
      </c>
      <c r="BN285" s="80">
        <f t="shared" si="153"/>
        <v>9.3023255813953494</v>
      </c>
      <c r="BO285" s="80">
        <f t="shared" si="154"/>
        <v>6.917755572636433</v>
      </c>
      <c r="BP285" s="80">
        <f t="shared" si="127"/>
        <v>5.4086538461538458</v>
      </c>
    </row>
    <row r="286" spans="1:68" s="76" customFormat="1" x14ac:dyDescent="0.25">
      <c r="A286" s="82" t="s">
        <v>429</v>
      </c>
      <c r="B286" s="113">
        <v>6970</v>
      </c>
      <c r="C286" s="113">
        <v>5367</v>
      </c>
      <c r="D286" s="113">
        <v>5263</v>
      </c>
      <c r="E286" s="113">
        <v>5158</v>
      </c>
      <c r="F286" s="113">
        <v>1785</v>
      </c>
      <c r="G286" s="113">
        <v>56</v>
      </c>
      <c r="H286" s="113">
        <v>419</v>
      </c>
      <c r="I286" s="113">
        <v>681</v>
      </c>
      <c r="J286" s="113">
        <v>136</v>
      </c>
      <c r="K286" s="113">
        <v>199</v>
      </c>
      <c r="L286" s="113">
        <v>185</v>
      </c>
      <c r="M286" s="113">
        <v>82</v>
      </c>
      <c r="N286" s="113">
        <v>142</v>
      </c>
      <c r="O286" s="113">
        <v>36</v>
      </c>
      <c r="P286" s="113">
        <v>449</v>
      </c>
      <c r="Q286" s="113">
        <v>198</v>
      </c>
      <c r="R286" s="113">
        <v>47</v>
      </c>
      <c r="S286" s="113">
        <v>61</v>
      </c>
      <c r="T286" s="113">
        <v>10</v>
      </c>
      <c r="U286" s="113">
        <v>35</v>
      </c>
      <c r="V286" s="113">
        <v>72</v>
      </c>
      <c r="W286" s="113">
        <v>640</v>
      </c>
      <c r="X286" s="113">
        <v>5</v>
      </c>
      <c r="Y286" s="113">
        <v>37</v>
      </c>
      <c r="Z286" s="113">
        <v>14</v>
      </c>
      <c r="AA286" s="113">
        <v>1294</v>
      </c>
      <c r="AB286" s="113">
        <v>86</v>
      </c>
      <c r="AC286" s="113">
        <v>207</v>
      </c>
      <c r="AD286" s="113">
        <v>29</v>
      </c>
      <c r="AE286" s="79"/>
      <c r="AF286" s="79"/>
      <c r="AG286" s="82" t="s">
        <v>429</v>
      </c>
      <c r="AH286" s="80">
        <f t="shared" si="128"/>
        <v>8.0344332855093246</v>
      </c>
      <c r="AI286" s="80">
        <f t="shared" si="129"/>
        <v>60.114777618364414</v>
      </c>
      <c r="AJ286" s="80">
        <f t="shared" si="130"/>
        <v>97.70444763271162</v>
      </c>
      <c r="AK286" s="80">
        <f t="shared" si="131"/>
        <v>19.512195121951219</v>
      </c>
      <c r="AL286" s="80">
        <f t="shared" si="132"/>
        <v>28.550932568149211</v>
      </c>
      <c r="AM286" s="80">
        <f t="shared" si="133"/>
        <v>26.54232424677188</v>
      </c>
      <c r="AN286" s="80">
        <f t="shared" si="134"/>
        <v>11.76470588235294</v>
      </c>
      <c r="AO286" s="80">
        <f t="shared" si="135"/>
        <v>20.373027259684363</v>
      </c>
      <c r="AP286" s="80">
        <f t="shared" si="136"/>
        <v>5.1649928263988523</v>
      </c>
      <c r="AQ286" s="80">
        <f t="shared" si="137"/>
        <v>64.418938307030132</v>
      </c>
      <c r="AR286" s="80">
        <f t="shared" si="138"/>
        <v>28.407460545193686</v>
      </c>
      <c r="AS286" s="80">
        <f t="shared" si="139"/>
        <v>6.7431850789096126</v>
      </c>
      <c r="AT286" s="80">
        <f t="shared" si="140"/>
        <v>8.7517934002869424</v>
      </c>
      <c r="AU286" s="80">
        <f t="shared" si="141"/>
        <v>1.4347202295552368</v>
      </c>
      <c r="AV286" s="80">
        <f t="shared" si="142"/>
        <v>5.0215208034433285</v>
      </c>
      <c r="AW286" s="80">
        <f t="shared" si="143"/>
        <v>10.329985652797705</v>
      </c>
      <c r="AX286" s="80">
        <f t="shared" si="144"/>
        <v>91.822094691535156</v>
      </c>
      <c r="AY286" s="80">
        <f t="shared" si="145"/>
        <v>0.71736011477761841</v>
      </c>
      <c r="AZ286" s="80">
        <f t="shared" si="146"/>
        <v>5.308464849354376</v>
      </c>
      <c r="BA286" s="80">
        <f t="shared" si="147"/>
        <v>2.0086083213773311</v>
      </c>
      <c r="BB286" s="80">
        <f t="shared" si="148"/>
        <v>185.65279770444761</v>
      </c>
      <c r="BC286" s="80">
        <f t="shared" si="124"/>
        <v>12.338593974175035</v>
      </c>
      <c r="BD286" s="80">
        <f t="shared" si="125"/>
        <v>29.698708751793401</v>
      </c>
      <c r="BE286" s="80">
        <f t="shared" si="126"/>
        <v>4.1606886657101869</v>
      </c>
      <c r="BF286" s="81"/>
      <c r="BG286" s="81"/>
      <c r="BH286" s="82" t="s">
        <v>429</v>
      </c>
      <c r="BI286" s="80">
        <f t="shared" si="149"/>
        <v>37.621128633859016</v>
      </c>
      <c r="BJ286" s="80">
        <f t="shared" si="149"/>
        <v>9.1120589375727032</v>
      </c>
      <c r="BK286" s="80">
        <f t="shared" si="150"/>
        <v>87.049243892981764</v>
      </c>
      <c r="BL286" s="80">
        <f t="shared" si="151"/>
        <v>35.866614967041485</v>
      </c>
      <c r="BM286" s="80">
        <f t="shared" si="152"/>
        <v>119.24725172349542</v>
      </c>
      <c r="BN286" s="80">
        <f t="shared" si="153"/>
        <v>6.7855758045754166</v>
      </c>
      <c r="BO286" s="80">
        <f t="shared" si="154"/>
        <v>2.8011204481792715</v>
      </c>
      <c r="BP286" s="80">
        <f t="shared" si="127"/>
        <v>5.4033910937208862</v>
      </c>
    </row>
    <row r="287" spans="1:68" s="76" customFormat="1" x14ac:dyDescent="0.25">
      <c r="A287" s="82" t="s">
        <v>430</v>
      </c>
      <c r="B287" s="113">
        <v>4920</v>
      </c>
      <c r="C287" s="113">
        <v>3657</v>
      </c>
      <c r="D287" s="113">
        <v>3584</v>
      </c>
      <c r="E287" s="113">
        <v>3499</v>
      </c>
      <c r="F287" s="113">
        <v>1269</v>
      </c>
      <c r="G287" s="113">
        <v>46</v>
      </c>
      <c r="H287" s="113">
        <v>227</v>
      </c>
      <c r="I287" s="113">
        <v>521</v>
      </c>
      <c r="J287" s="113">
        <v>84</v>
      </c>
      <c r="K287" s="113">
        <v>121</v>
      </c>
      <c r="L287" s="113">
        <v>109</v>
      </c>
      <c r="M287" s="113">
        <v>85</v>
      </c>
      <c r="N287" s="113">
        <v>136</v>
      </c>
      <c r="O287" s="113">
        <v>13</v>
      </c>
      <c r="P287" s="113">
        <v>220</v>
      </c>
      <c r="Q287" s="113">
        <v>140</v>
      </c>
      <c r="R287" s="113">
        <v>31</v>
      </c>
      <c r="S287" s="113">
        <v>21</v>
      </c>
      <c r="T287" s="113">
        <v>7</v>
      </c>
      <c r="U287" s="113">
        <v>27</v>
      </c>
      <c r="V287" s="113">
        <v>36</v>
      </c>
      <c r="W287" s="113">
        <v>177</v>
      </c>
      <c r="X287" s="113">
        <v>3</v>
      </c>
      <c r="Y287" s="113">
        <v>19</v>
      </c>
      <c r="Z287" s="113">
        <v>5</v>
      </c>
      <c r="AA287" s="113">
        <v>871</v>
      </c>
      <c r="AB287" s="113">
        <v>63</v>
      </c>
      <c r="AC287" s="113">
        <v>185</v>
      </c>
      <c r="AD287" s="113">
        <v>17</v>
      </c>
      <c r="AE287" s="79"/>
      <c r="AF287" s="79"/>
      <c r="AG287" s="82" t="s">
        <v>430</v>
      </c>
      <c r="AH287" s="80">
        <f t="shared" si="128"/>
        <v>9.3495934959349594</v>
      </c>
      <c r="AI287" s="80">
        <f t="shared" si="129"/>
        <v>46.138211382113816</v>
      </c>
      <c r="AJ287" s="80">
        <f t="shared" si="130"/>
        <v>105.89430894308943</v>
      </c>
      <c r="AK287" s="80">
        <f t="shared" si="131"/>
        <v>17.073170731707318</v>
      </c>
      <c r="AL287" s="80">
        <f t="shared" si="132"/>
        <v>24.59349593495935</v>
      </c>
      <c r="AM287" s="80">
        <f t="shared" si="133"/>
        <v>22.154471544715449</v>
      </c>
      <c r="AN287" s="80">
        <f t="shared" si="134"/>
        <v>17.276422764227643</v>
      </c>
      <c r="AO287" s="80">
        <f t="shared" si="135"/>
        <v>27.642276422764226</v>
      </c>
      <c r="AP287" s="80">
        <f t="shared" si="136"/>
        <v>2.6422764227642275</v>
      </c>
      <c r="AQ287" s="80">
        <f t="shared" si="137"/>
        <v>44.715447154471548</v>
      </c>
      <c r="AR287" s="80">
        <f t="shared" si="138"/>
        <v>28.455284552845526</v>
      </c>
      <c r="AS287" s="80">
        <f t="shared" si="139"/>
        <v>6.3008130081300813</v>
      </c>
      <c r="AT287" s="80">
        <f t="shared" si="140"/>
        <v>4.2682926829268295</v>
      </c>
      <c r="AU287" s="80">
        <f t="shared" si="141"/>
        <v>1.4227642276422765</v>
      </c>
      <c r="AV287" s="80">
        <f t="shared" si="142"/>
        <v>5.48780487804878</v>
      </c>
      <c r="AW287" s="80">
        <f t="shared" si="143"/>
        <v>7.3170731707317076</v>
      </c>
      <c r="AX287" s="80">
        <f t="shared" si="144"/>
        <v>35.975609756097555</v>
      </c>
      <c r="AY287" s="80">
        <f t="shared" si="145"/>
        <v>0.6097560975609756</v>
      </c>
      <c r="AZ287" s="80">
        <f t="shared" si="146"/>
        <v>3.8617886178861789</v>
      </c>
      <c r="BA287" s="80">
        <f t="shared" si="147"/>
        <v>1.0162601626016261</v>
      </c>
      <c r="BB287" s="80">
        <f t="shared" si="148"/>
        <v>177.03252032520325</v>
      </c>
      <c r="BC287" s="80">
        <f t="shared" si="124"/>
        <v>12.804878048780488</v>
      </c>
      <c r="BD287" s="80">
        <f t="shared" si="125"/>
        <v>37.601626016260163</v>
      </c>
      <c r="BE287" s="80">
        <f t="shared" si="126"/>
        <v>3.4552845528455283</v>
      </c>
      <c r="BF287" s="81"/>
      <c r="BG287" s="81"/>
      <c r="BH287" s="82" t="s">
        <v>430</v>
      </c>
      <c r="BI287" s="80">
        <f t="shared" si="149"/>
        <v>39.0625</v>
      </c>
      <c r="BJ287" s="80">
        <f t="shared" si="149"/>
        <v>8.8596741926264642</v>
      </c>
      <c r="BK287" s="80">
        <f t="shared" si="150"/>
        <v>62.875107173478135</v>
      </c>
      <c r="BL287" s="80">
        <f t="shared" si="151"/>
        <v>31.151757645041439</v>
      </c>
      <c r="BM287" s="80">
        <f t="shared" si="152"/>
        <v>48.40032813781788</v>
      </c>
      <c r="BN287" s="80">
        <f t="shared" si="153"/>
        <v>7.7164904258359526</v>
      </c>
      <c r="BO287" s="80">
        <f t="shared" si="154"/>
        <v>2.3640661938534278</v>
      </c>
      <c r="BP287" s="80">
        <f t="shared" si="127"/>
        <v>4.6486190866830732</v>
      </c>
    </row>
    <row r="288" spans="1:68" s="76" customFormat="1" x14ac:dyDescent="0.25">
      <c r="A288" s="82" t="s">
        <v>431</v>
      </c>
      <c r="B288" s="113">
        <v>2349</v>
      </c>
      <c r="C288" s="113">
        <v>1815</v>
      </c>
      <c r="D288" s="113">
        <v>1777</v>
      </c>
      <c r="E288" s="113">
        <v>1737</v>
      </c>
      <c r="F288" s="113">
        <v>723</v>
      </c>
      <c r="G288" s="113">
        <v>38</v>
      </c>
      <c r="H288" s="113">
        <v>185</v>
      </c>
      <c r="I288" s="113">
        <v>352</v>
      </c>
      <c r="J288" s="113">
        <v>51</v>
      </c>
      <c r="K288" s="113">
        <v>96</v>
      </c>
      <c r="L288" s="113">
        <v>107</v>
      </c>
      <c r="M288" s="113">
        <v>58</v>
      </c>
      <c r="N288" s="113">
        <v>80</v>
      </c>
      <c r="O288" s="113">
        <v>11</v>
      </c>
      <c r="P288" s="113">
        <v>92</v>
      </c>
      <c r="Q288" s="113">
        <v>89</v>
      </c>
      <c r="R288" s="113">
        <v>14</v>
      </c>
      <c r="S288" s="113">
        <v>17</v>
      </c>
      <c r="T288" s="113">
        <v>11</v>
      </c>
      <c r="U288" s="113">
        <v>10</v>
      </c>
      <c r="V288" s="113">
        <v>12</v>
      </c>
      <c r="W288" s="113">
        <v>227</v>
      </c>
      <c r="X288" s="113">
        <v>2</v>
      </c>
      <c r="Y288" s="113">
        <v>17</v>
      </c>
      <c r="Z288" s="113">
        <v>4</v>
      </c>
      <c r="AA288" s="113">
        <v>610</v>
      </c>
      <c r="AB288" s="113">
        <v>42</v>
      </c>
      <c r="AC288" s="113">
        <v>113</v>
      </c>
      <c r="AD288" s="113">
        <v>27</v>
      </c>
      <c r="AE288" s="79"/>
      <c r="AF288" s="79"/>
      <c r="AG288" s="82" t="s">
        <v>431</v>
      </c>
      <c r="AH288" s="80">
        <f t="shared" si="128"/>
        <v>16.177096636866754</v>
      </c>
      <c r="AI288" s="80">
        <f t="shared" si="129"/>
        <v>78.756917837377614</v>
      </c>
      <c r="AJ288" s="80">
        <f t="shared" si="130"/>
        <v>149.85100042571307</v>
      </c>
      <c r="AK288" s="80">
        <f t="shared" si="131"/>
        <v>21.711366538952745</v>
      </c>
      <c r="AL288" s="80">
        <f t="shared" si="132"/>
        <v>40.868454661558111</v>
      </c>
      <c r="AM288" s="80">
        <f t="shared" si="133"/>
        <v>45.551298424861642</v>
      </c>
      <c r="AN288" s="80">
        <f t="shared" si="134"/>
        <v>24.691358024691358</v>
      </c>
      <c r="AO288" s="80">
        <f t="shared" si="135"/>
        <v>34.057045551298422</v>
      </c>
      <c r="AP288" s="80">
        <f t="shared" si="136"/>
        <v>4.6828437633035334</v>
      </c>
      <c r="AQ288" s="80">
        <f t="shared" si="137"/>
        <v>39.165602383993182</v>
      </c>
      <c r="AR288" s="80">
        <f t="shared" si="138"/>
        <v>37.888463175819496</v>
      </c>
      <c r="AS288" s="80">
        <f t="shared" si="139"/>
        <v>5.9599829714772241</v>
      </c>
      <c r="AT288" s="80">
        <f t="shared" si="140"/>
        <v>7.2371221796509149</v>
      </c>
      <c r="AU288" s="80">
        <f t="shared" si="141"/>
        <v>4.6828437633035334</v>
      </c>
      <c r="AV288" s="80">
        <f t="shared" si="142"/>
        <v>4.2571306939123028</v>
      </c>
      <c r="AW288" s="80">
        <f t="shared" si="143"/>
        <v>5.1085568326947639</v>
      </c>
      <c r="AX288" s="80">
        <f t="shared" si="144"/>
        <v>96.636866751809279</v>
      </c>
      <c r="AY288" s="80">
        <f t="shared" si="145"/>
        <v>0.85142613878246065</v>
      </c>
      <c r="AZ288" s="80">
        <f t="shared" si="146"/>
        <v>7.2371221796509149</v>
      </c>
      <c r="BA288" s="80">
        <f t="shared" si="147"/>
        <v>1.7028522775649213</v>
      </c>
      <c r="BB288" s="80">
        <f t="shared" si="148"/>
        <v>259.68497232865053</v>
      </c>
      <c r="BC288" s="80">
        <f t="shared" si="124"/>
        <v>17.879948914431672</v>
      </c>
      <c r="BD288" s="80">
        <f t="shared" si="125"/>
        <v>48.105576841209022</v>
      </c>
      <c r="BE288" s="80">
        <f t="shared" si="126"/>
        <v>11.494252873563218</v>
      </c>
      <c r="BF288" s="81"/>
      <c r="BG288" s="81"/>
      <c r="BH288" s="82" t="s">
        <v>431</v>
      </c>
      <c r="BI288" s="80">
        <f t="shared" si="149"/>
        <v>50.084411930219474</v>
      </c>
      <c r="BJ288" s="80">
        <f t="shared" si="149"/>
        <v>8.0598733448474373</v>
      </c>
      <c r="BK288" s="80">
        <f t="shared" si="150"/>
        <v>52.964881980426021</v>
      </c>
      <c r="BL288" s="80">
        <f t="shared" si="151"/>
        <v>61.600460564191131</v>
      </c>
      <c r="BM288" s="80">
        <f t="shared" si="152"/>
        <v>125.06887052341598</v>
      </c>
      <c r="BN288" s="80">
        <f t="shared" si="153"/>
        <v>5.7570523891767413</v>
      </c>
      <c r="BO288" s="80">
        <f t="shared" si="154"/>
        <v>2.7662517289073305</v>
      </c>
      <c r="BP288" s="80">
        <f t="shared" si="127"/>
        <v>14.87603305785124</v>
      </c>
    </row>
    <row r="289" spans="1:68" s="76" customFormat="1" x14ac:dyDescent="0.25">
      <c r="A289" s="82" t="s">
        <v>432</v>
      </c>
      <c r="B289" s="113">
        <v>2944</v>
      </c>
      <c r="C289" s="113">
        <v>2297</v>
      </c>
      <c r="D289" s="113">
        <v>2266</v>
      </c>
      <c r="E289" s="113">
        <v>2224</v>
      </c>
      <c r="F289" s="113">
        <v>973</v>
      </c>
      <c r="G289" s="113">
        <v>44</v>
      </c>
      <c r="H289" s="113">
        <v>225</v>
      </c>
      <c r="I289" s="113">
        <v>486</v>
      </c>
      <c r="J289" s="113">
        <v>71</v>
      </c>
      <c r="K289" s="113">
        <v>111</v>
      </c>
      <c r="L289" s="113">
        <v>172</v>
      </c>
      <c r="M289" s="113">
        <v>50</v>
      </c>
      <c r="N289" s="113">
        <v>97</v>
      </c>
      <c r="O289" s="113">
        <v>21</v>
      </c>
      <c r="P289" s="113">
        <v>150</v>
      </c>
      <c r="Q289" s="113">
        <v>144</v>
      </c>
      <c r="R289" s="113">
        <v>18</v>
      </c>
      <c r="S289" s="113">
        <v>35</v>
      </c>
      <c r="T289" s="113">
        <v>3</v>
      </c>
      <c r="U289" s="113">
        <v>11</v>
      </c>
      <c r="V289" s="113">
        <v>17</v>
      </c>
      <c r="W289" s="113">
        <v>271</v>
      </c>
      <c r="X289" s="113">
        <v>5</v>
      </c>
      <c r="Y289" s="113">
        <v>21</v>
      </c>
      <c r="Z289" s="113">
        <v>9</v>
      </c>
      <c r="AA289" s="113">
        <v>777</v>
      </c>
      <c r="AB289" s="113">
        <v>43</v>
      </c>
      <c r="AC289" s="113">
        <v>104</v>
      </c>
      <c r="AD289" s="113">
        <v>13</v>
      </c>
      <c r="AE289" s="79"/>
      <c r="AF289" s="79"/>
      <c r="AG289" s="82" t="s">
        <v>432</v>
      </c>
      <c r="AH289" s="80">
        <f t="shared" si="128"/>
        <v>14.945652173913045</v>
      </c>
      <c r="AI289" s="80">
        <f t="shared" si="129"/>
        <v>76.426630434782609</v>
      </c>
      <c r="AJ289" s="80">
        <f t="shared" si="130"/>
        <v>165.08152173913044</v>
      </c>
      <c r="AK289" s="80">
        <f t="shared" si="131"/>
        <v>24.116847826086957</v>
      </c>
      <c r="AL289" s="80">
        <f t="shared" si="132"/>
        <v>37.703804347826086</v>
      </c>
      <c r="AM289" s="80">
        <f t="shared" si="133"/>
        <v>58.423913043478265</v>
      </c>
      <c r="AN289" s="80">
        <f t="shared" si="134"/>
        <v>16.98369565217391</v>
      </c>
      <c r="AO289" s="80">
        <f t="shared" si="135"/>
        <v>32.948369565217391</v>
      </c>
      <c r="AP289" s="80">
        <f t="shared" si="136"/>
        <v>7.133152173913043</v>
      </c>
      <c r="AQ289" s="80">
        <f t="shared" si="137"/>
        <v>50.951086956521735</v>
      </c>
      <c r="AR289" s="80">
        <f t="shared" si="138"/>
        <v>48.913043478260875</v>
      </c>
      <c r="AS289" s="80">
        <f t="shared" si="139"/>
        <v>6.1141304347826093</v>
      </c>
      <c r="AT289" s="80">
        <f t="shared" si="140"/>
        <v>11.88858695652174</v>
      </c>
      <c r="AU289" s="80">
        <f t="shared" si="141"/>
        <v>1.0190217391304348</v>
      </c>
      <c r="AV289" s="80">
        <f t="shared" si="142"/>
        <v>3.7364130434782612</v>
      </c>
      <c r="AW289" s="80">
        <f t="shared" si="143"/>
        <v>5.7744565217391299</v>
      </c>
      <c r="AX289" s="80">
        <f t="shared" si="144"/>
        <v>92.051630434782609</v>
      </c>
      <c r="AY289" s="80">
        <f t="shared" si="145"/>
        <v>1.6983695652173914</v>
      </c>
      <c r="AZ289" s="80">
        <f t="shared" si="146"/>
        <v>7.133152173913043</v>
      </c>
      <c r="BA289" s="80">
        <f t="shared" si="147"/>
        <v>3.0570652173913047</v>
      </c>
      <c r="BB289" s="80">
        <f t="shared" si="148"/>
        <v>263.92663043478257</v>
      </c>
      <c r="BC289" s="80">
        <f t="shared" si="124"/>
        <v>14.605978260869566</v>
      </c>
      <c r="BD289" s="80">
        <f t="shared" si="125"/>
        <v>35.326086956521735</v>
      </c>
      <c r="BE289" s="80">
        <f t="shared" si="126"/>
        <v>4.4157608695652169</v>
      </c>
      <c r="BF289" s="81"/>
      <c r="BG289" s="81"/>
      <c r="BH289" s="82" t="s">
        <v>432</v>
      </c>
      <c r="BI289" s="80">
        <f t="shared" si="149"/>
        <v>63.548102383053831</v>
      </c>
      <c r="BJ289" s="80">
        <f t="shared" si="149"/>
        <v>8.0935251798561154</v>
      </c>
      <c r="BK289" s="80">
        <f t="shared" si="150"/>
        <v>67.446043165467628</v>
      </c>
      <c r="BL289" s="80">
        <f t="shared" si="151"/>
        <v>77.338129496402885</v>
      </c>
      <c r="BM289" s="80">
        <f t="shared" si="152"/>
        <v>117.97997387897257</v>
      </c>
      <c r="BN289" s="80">
        <f t="shared" si="153"/>
        <v>4.9460431654676258</v>
      </c>
      <c r="BO289" s="80">
        <f t="shared" si="154"/>
        <v>5.1387461459403907</v>
      </c>
      <c r="BP289" s="80">
        <f t="shared" si="127"/>
        <v>5.6595559425337392</v>
      </c>
    </row>
    <row r="290" spans="1:68" s="76" customFormat="1" x14ac:dyDescent="0.25">
      <c r="A290" s="82" t="s">
        <v>433</v>
      </c>
      <c r="B290" s="113">
        <v>4035</v>
      </c>
      <c r="C290" s="113">
        <v>2993</v>
      </c>
      <c r="D290" s="113">
        <v>2936</v>
      </c>
      <c r="E290" s="113">
        <v>2881</v>
      </c>
      <c r="F290" s="113">
        <v>1001</v>
      </c>
      <c r="G290" s="113">
        <v>40</v>
      </c>
      <c r="H290" s="113">
        <v>268</v>
      </c>
      <c r="I290" s="113">
        <v>489</v>
      </c>
      <c r="J290" s="113">
        <v>52</v>
      </c>
      <c r="K290" s="113">
        <v>86</v>
      </c>
      <c r="L290" s="113">
        <v>136</v>
      </c>
      <c r="M290" s="113">
        <v>73</v>
      </c>
      <c r="N290" s="113">
        <v>104</v>
      </c>
      <c r="O290" s="113">
        <v>13</v>
      </c>
      <c r="P290" s="113">
        <v>195</v>
      </c>
      <c r="Q290" s="113">
        <v>134</v>
      </c>
      <c r="R290" s="113">
        <v>18</v>
      </c>
      <c r="S290" s="113">
        <v>7</v>
      </c>
      <c r="T290" s="113">
        <v>2</v>
      </c>
      <c r="U290" s="113">
        <v>20</v>
      </c>
      <c r="V290" s="113">
        <v>37</v>
      </c>
      <c r="W290" s="113">
        <v>429</v>
      </c>
      <c r="X290" s="113">
        <v>4</v>
      </c>
      <c r="Y290" s="113">
        <v>12</v>
      </c>
      <c r="Z290" s="113">
        <v>8</v>
      </c>
      <c r="AA290" s="113">
        <v>841</v>
      </c>
      <c r="AB290" s="113">
        <v>47</v>
      </c>
      <c r="AC290" s="113">
        <v>148</v>
      </c>
      <c r="AD290" s="113">
        <v>20</v>
      </c>
      <c r="AE290" s="79"/>
      <c r="AF290" s="79"/>
      <c r="AG290" s="82" t="s">
        <v>433</v>
      </c>
      <c r="AH290" s="80">
        <f t="shared" si="128"/>
        <v>9.9132589838909535</v>
      </c>
      <c r="AI290" s="80">
        <f t="shared" si="129"/>
        <v>66.418835192069395</v>
      </c>
      <c r="AJ290" s="80">
        <f t="shared" si="130"/>
        <v>121.18959107806691</v>
      </c>
      <c r="AK290" s="80">
        <f t="shared" si="131"/>
        <v>12.88723667905824</v>
      </c>
      <c r="AL290" s="80">
        <f t="shared" si="132"/>
        <v>21.313506815365553</v>
      </c>
      <c r="AM290" s="80">
        <f t="shared" si="133"/>
        <v>33.705080545229244</v>
      </c>
      <c r="AN290" s="80">
        <f t="shared" si="134"/>
        <v>18.091697645600991</v>
      </c>
      <c r="AO290" s="80">
        <f t="shared" si="135"/>
        <v>25.774473358116481</v>
      </c>
      <c r="AP290" s="80">
        <f t="shared" si="136"/>
        <v>3.2218091697645601</v>
      </c>
      <c r="AQ290" s="80">
        <f t="shared" si="137"/>
        <v>48.327137546468407</v>
      </c>
      <c r="AR290" s="80">
        <f t="shared" si="138"/>
        <v>33.209417596034697</v>
      </c>
      <c r="AS290" s="80">
        <f t="shared" si="139"/>
        <v>4.4609665427509295</v>
      </c>
      <c r="AT290" s="80">
        <f t="shared" si="140"/>
        <v>1.7348203221809169</v>
      </c>
      <c r="AU290" s="80">
        <f t="shared" si="141"/>
        <v>0.49566294919454773</v>
      </c>
      <c r="AV290" s="80">
        <f t="shared" si="142"/>
        <v>4.9566294919454768</v>
      </c>
      <c r="AW290" s="80">
        <f t="shared" si="143"/>
        <v>9.1697645600991322</v>
      </c>
      <c r="AX290" s="80">
        <f t="shared" si="144"/>
        <v>106.31970260223049</v>
      </c>
      <c r="AY290" s="80">
        <f t="shared" si="145"/>
        <v>0.99132589838909546</v>
      </c>
      <c r="AZ290" s="80">
        <f t="shared" si="146"/>
        <v>2.9739776951672861</v>
      </c>
      <c r="BA290" s="80">
        <f t="shared" si="147"/>
        <v>1.9826517967781909</v>
      </c>
      <c r="BB290" s="80">
        <f t="shared" si="148"/>
        <v>208.42627013630732</v>
      </c>
      <c r="BC290" s="80">
        <f t="shared" si="124"/>
        <v>11.648079306071871</v>
      </c>
      <c r="BD290" s="80">
        <f t="shared" si="125"/>
        <v>36.679058240396529</v>
      </c>
      <c r="BE290" s="80">
        <f t="shared" si="126"/>
        <v>4.9566294919454768</v>
      </c>
      <c r="BF290" s="81"/>
      <c r="BG290" s="81"/>
      <c r="BH290" s="82" t="s">
        <v>433</v>
      </c>
      <c r="BI290" s="80">
        <f t="shared" si="149"/>
        <v>45.640326975476839</v>
      </c>
      <c r="BJ290" s="80">
        <f t="shared" si="149"/>
        <v>6.2478306143700104</v>
      </c>
      <c r="BK290" s="80">
        <f t="shared" si="150"/>
        <v>67.684831655675112</v>
      </c>
      <c r="BL290" s="80">
        <f t="shared" si="151"/>
        <v>47.205831308573416</v>
      </c>
      <c r="BM290" s="80">
        <f t="shared" si="152"/>
        <v>143.33444704310057</v>
      </c>
      <c r="BN290" s="80">
        <f t="shared" si="153"/>
        <v>6.9420340159666782</v>
      </c>
      <c r="BO290" s="80">
        <f t="shared" si="154"/>
        <v>3.9960039960039961</v>
      </c>
      <c r="BP290" s="80">
        <f t="shared" si="127"/>
        <v>6.6822586034079521</v>
      </c>
    </row>
    <row r="291" spans="1:68" s="76" customFormat="1" x14ac:dyDescent="0.25">
      <c r="A291" s="82" t="s">
        <v>434</v>
      </c>
      <c r="B291" s="113">
        <v>3148</v>
      </c>
      <c r="C291" s="113">
        <v>2155</v>
      </c>
      <c r="D291" s="113">
        <v>2097</v>
      </c>
      <c r="E291" s="113">
        <v>2042</v>
      </c>
      <c r="F291" s="113">
        <v>615</v>
      </c>
      <c r="G291" s="113">
        <v>35</v>
      </c>
      <c r="H291" s="113">
        <v>200</v>
      </c>
      <c r="I291" s="113">
        <v>281</v>
      </c>
      <c r="J291" s="113">
        <v>44</v>
      </c>
      <c r="K291" s="113">
        <v>44</v>
      </c>
      <c r="L291" s="113">
        <v>84</v>
      </c>
      <c r="M291" s="113">
        <v>46</v>
      </c>
      <c r="N291" s="113">
        <v>102</v>
      </c>
      <c r="O291" s="113">
        <v>15</v>
      </c>
      <c r="P291" s="113">
        <v>161</v>
      </c>
      <c r="Q291" s="113">
        <v>94</v>
      </c>
      <c r="R291" s="113">
        <v>15</v>
      </c>
      <c r="S291" s="113">
        <v>32</v>
      </c>
      <c r="T291" s="113">
        <v>21</v>
      </c>
      <c r="U291" s="113">
        <v>36</v>
      </c>
      <c r="V291" s="113">
        <v>26</v>
      </c>
      <c r="W291" s="113">
        <v>264</v>
      </c>
      <c r="X291" s="113">
        <v>6</v>
      </c>
      <c r="Y291" s="113">
        <v>15</v>
      </c>
      <c r="Z291" s="113">
        <v>4</v>
      </c>
      <c r="AA291" s="113">
        <v>560</v>
      </c>
      <c r="AB291" s="113">
        <v>30</v>
      </c>
      <c r="AC291" s="113">
        <v>81</v>
      </c>
      <c r="AD291" s="113">
        <v>7</v>
      </c>
      <c r="AE291" s="79"/>
      <c r="AF291" s="79"/>
      <c r="AG291" s="82" t="s">
        <v>434</v>
      </c>
      <c r="AH291" s="80">
        <f t="shared" si="128"/>
        <v>11.118170266836087</v>
      </c>
      <c r="AI291" s="80">
        <f t="shared" si="129"/>
        <v>63.53240152477764</v>
      </c>
      <c r="AJ291" s="80">
        <f t="shared" si="130"/>
        <v>89.263024142312574</v>
      </c>
      <c r="AK291" s="80">
        <f t="shared" si="131"/>
        <v>13.977128335451081</v>
      </c>
      <c r="AL291" s="80">
        <f t="shared" si="132"/>
        <v>13.977128335451081</v>
      </c>
      <c r="AM291" s="80">
        <f t="shared" si="133"/>
        <v>26.683608640406607</v>
      </c>
      <c r="AN291" s="80">
        <f t="shared" si="134"/>
        <v>14.612452350698856</v>
      </c>
      <c r="AO291" s="80">
        <f t="shared" si="135"/>
        <v>32.401524777636595</v>
      </c>
      <c r="AP291" s="80">
        <f t="shared" si="136"/>
        <v>4.7649301143583225</v>
      </c>
      <c r="AQ291" s="80">
        <f t="shared" si="137"/>
        <v>51.143583227446001</v>
      </c>
      <c r="AR291" s="80">
        <f t="shared" si="138"/>
        <v>29.860228716645487</v>
      </c>
      <c r="AS291" s="80">
        <f t="shared" si="139"/>
        <v>4.7649301143583225</v>
      </c>
      <c r="AT291" s="80">
        <f t="shared" si="140"/>
        <v>10.165184243964422</v>
      </c>
      <c r="AU291" s="80">
        <f t="shared" si="141"/>
        <v>6.6709021601016518</v>
      </c>
      <c r="AV291" s="80">
        <f t="shared" si="142"/>
        <v>11.435832274459974</v>
      </c>
      <c r="AW291" s="80">
        <f t="shared" si="143"/>
        <v>8.2592121982210926</v>
      </c>
      <c r="AX291" s="80">
        <f t="shared" si="144"/>
        <v>83.862770012706477</v>
      </c>
      <c r="AY291" s="80">
        <f t="shared" si="145"/>
        <v>1.9059720457433291</v>
      </c>
      <c r="AZ291" s="80">
        <f t="shared" si="146"/>
        <v>4.7649301143583225</v>
      </c>
      <c r="BA291" s="80">
        <f t="shared" si="147"/>
        <v>1.2706480304955527</v>
      </c>
      <c r="BB291" s="80">
        <f t="shared" si="148"/>
        <v>177.89072426937739</v>
      </c>
      <c r="BC291" s="80">
        <f t="shared" si="124"/>
        <v>9.529860228716645</v>
      </c>
      <c r="BD291" s="80">
        <f t="shared" si="125"/>
        <v>25.730622617534941</v>
      </c>
      <c r="BE291" s="80">
        <f t="shared" si="126"/>
        <v>2.2236340533672174</v>
      </c>
      <c r="BF291" s="81"/>
      <c r="BG291" s="81"/>
      <c r="BH291" s="82" t="s">
        <v>434</v>
      </c>
      <c r="BI291" s="80">
        <f t="shared" si="149"/>
        <v>44.825941821649977</v>
      </c>
      <c r="BJ291" s="80">
        <f t="shared" si="149"/>
        <v>7.3457394711067581</v>
      </c>
      <c r="BK291" s="80">
        <f t="shared" si="150"/>
        <v>78.844270323212541</v>
      </c>
      <c r="BL291" s="80">
        <f t="shared" si="151"/>
        <v>41.136141038197842</v>
      </c>
      <c r="BM291" s="80">
        <f t="shared" si="152"/>
        <v>122.50580046403712</v>
      </c>
      <c r="BN291" s="80">
        <f t="shared" si="153"/>
        <v>17.629774730656219</v>
      </c>
      <c r="BO291" s="80">
        <f t="shared" si="154"/>
        <v>9.7560975609756095</v>
      </c>
      <c r="BP291" s="80">
        <f t="shared" si="127"/>
        <v>3.2482598607888633</v>
      </c>
    </row>
    <row r="292" spans="1:68" s="76" customFormat="1" x14ac:dyDescent="0.25">
      <c r="A292" s="82" t="s">
        <v>435</v>
      </c>
      <c r="B292" s="113">
        <v>2372</v>
      </c>
      <c r="C292" s="113">
        <v>1850</v>
      </c>
      <c r="D292" s="113">
        <v>1816</v>
      </c>
      <c r="E292" s="113">
        <v>1790</v>
      </c>
      <c r="F292" s="113">
        <v>699</v>
      </c>
      <c r="G292" s="113">
        <v>24</v>
      </c>
      <c r="H292" s="113">
        <v>87</v>
      </c>
      <c r="I292" s="113">
        <v>274</v>
      </c>
      <c r="J292" s="113">
        <v>45</v>
      </c>
      <c r="K292" s="113">
        <v>67</v>
      </c>
      <c r="L292" s="113">
        <v>36</v>
      </c>
      <c r="M292" s="113">
        <v>52</v>
      </c>
      <c r="N292" s="113">
        <v>65</v>
      </c>
      <c r="O292" s="113">
        <v>15</v>
      </c>
      <c r="P292" s="113">
        <v>139</v>
      </c>
      <c r="Q292" s="113">
        <v>59</v>
      </c>
      <c r="R292" s="113">
        <v>18</v>
      </c>
      <c r="S292" s="113">
        <v>12</v>
      </c>
      <c r="T292" s="113">
        <v>0</v>
      </c>
      <c r="U292" s="113">
        <v>11</v>
      </c>
      <c r="V292" s="113">
        <v>20</v>
      </c>
      <c r="W292" s="113">
        <v>162</v>
      </c>
      <c r="X292" s="113">
        <v>2</v>
      </c>
      <c r="Y292" s="113">
        <v>10</v>
      </c>
      <c r="Z292" s="113">
        <v>2</v>
      </c>
      <c r="AA292" s="113">
        <v>427</v>
      </c>
      <c r="AB292" s="113">
        <v>24</v>
      </c>
      <c r="AC292" s="113">
        <v>88</v>
      </c>
      <c r="AD292" s="113">
        <v>8</v>
      </c>
      <c r="AE292" s="79"/>
      <c r="AF292" s="79"/>
      <c r="AG292" s="82" t="s">
        <v>435</v>
      </c>
      <c r="AH292" s="80">
        <f t="shared" si="128"/>
        <v>10.118043844856661</v>
      </c>
      <c r="AI292" s="80">
        <f t="shared" si="129"/>
        <v>36.677908937605402</v>
      </c>
      <c r="AJ292" s="80">
        <f t="shared" si="130"/>
        <v>115.51433389544688</v>
      </c>
      <c r="AK292" s="80">
        <f t="shared" si="131"/>
        <v>18.97133220910624</v>
      </c>
      <c r="AL292" s="80">
        <f t="shared" si="132"/>
        <v>28.246205733558181</v>
      </c>
      <c r="AM292" s="80">
        <f t="shared" si="133"/>
        <v>15.17706576728499</v>
      </c>
      <c r="AN292" s="80">
        <f t="shared" si="134"/>
        <v>21.922428330522767</v>
      </c>
      <c r="AO292" s="80">
        <f t="shared" si="135"/>
        <v>27.403035413153457</v>
      </c>
      <c r="AP292" s="80">
        <f t="shared" si="136"/>
        <v>6.3237774030354128</v>
      </c>
      <c r="AQ292" s="80">
        <f t="shared" si="137"/>
        <v>58.600337268128158</v>
      </c>
      <c r="AR292" s="80">
        <f t="shared" si="138"/>
        <v>24.873524451939293</v>
      </c>
      <c r="AS292" s="80">
        <f t="shared" si="139"/>
        <v>7.588532883642495</v>
      </c>
      <c r="AT292" s="80">
        <f t="shared" si="140"/>
        <v>5.0590219224283306</v>
      </c>
      <c r="AU292" s="80">
        <f t="shared" si="141"/>
        <v>0</v>
      </c>
      <c r="AV292" s="80">
        <f t="shared" si="142"/>
        <v>4.6374367622259696</v>
      </c>
      <c r="AW292" s="80">
        <f t="shared" si="143"/>
        <v>8.4317032040472171</v>
      </c>
      <c r="AX292" s="80">
        <f t="shared" si="144"/>
        <v>68.29679595278246</v>
      </c>
      <c r="AY292" s="80">
        <f t="shared" si="145"/>
        <v>0.84317032040472173</v>
      </c>
      <c r="AZ292" s="80">
        <f t="shared" si="146"/>
        <v>4.2158516020236085</v>
      </c>
      <c r="BA292" s="80">
        <f t="shared" si="147"/>
        <v>0.84317032040472173</v>
      </c>
      <c r="BB292" s="80">
        <f t="shared" si="148"/>
        <v>180.01686340640811</v>
      </c>
      <c r="BC292" s="80">
        <f t="shared" si="124"/>
        <v>10.118043844856661</v>
      </c>
      <c r="BD292" s="80">
        <f t="shared" si="125"/>
        <v>37.099494097807757</v>
      </c>
      <c r="BE292" s="80">
        <f t="shared" si="126"/>
        <v>3.3726812816188869</v>
      </c>
      <c r="BF292" s="81"/>
      <c r="BG292" s="81"/>
      <c r="BH292" s="82" t="s">
        <v>435</v>
      </c>
      <c r="BI292" s="80">
        <f t="shared" si="149"/>
        <v>32.48898678414097</v>
      </c>
      <c r="BJ292" s="80">
        <f t="shared" si="149"/>
        <v>10.05586592178771</v>
      </c>
      <c r="BK292" s="80">
        <f t="shared" si="150"/>
        <v>77.653631284916202</v>
      </c>
      <c r="BL292" s="80">
        <f t="shared" si="151"/>
        <v>20.11173184357542</v>
      </c>
      <c r="BM292" s="80">
        <f t="shared" si="152"/>
        <v>87.567567567567565</v>
      </c>
      <c r="BN292" s="80">
        <f t="shared" si="153"/>
        <v>6.1452513966480442</v>
      </c>
      <c r="BO292" s="80">
        <f t="shared" si="154"/>
        <v>2.8612303290414878</v>
      </c>
      <c r="BP292" s="80">
        <f t="shared" si="127"/>
        <v>4.3243243243243246</v>
      </c>
    </row>
    <row r="293" spans="1:68" s="76" customFormat="1" x14ac:dyDescent="0.25">
      <c r="A293" s="82" t="s">
        <v>436</v>
      </c>
      <c r="B293" s="113">
        <v>2321</v>
      </c>
      <c r="C293" s="113">
        <v>1705</v>
      </c>
      <c r="D293" s="113">
        <v>1662</v>
      </c>
      <c r="E293" s="113">
        <v>1623</v>
      </c>
      <c r="F293" s="113">
        <v>599</v>
      </c>
      <c r="G293" s="113">
        <v>24</v>
      </c>
      <c r="H293" s="113">
        <v>120</v>
      </c>
      <c r="I293" s="113">
        <v>216</v>
      </c>
      <c r="J293" s="113">
        <v>38</v>
      </c>
      <c r="K293" s="113">
        <v>54</v>
      </c>
      <c r="L293" s="113">
        <v>64</v>
      </c>
      <c r="M293" s="113">
        <v>23</v>
      </c>
      <c r="N293" s="113">
        <v>74</v>
      </c>
      <c r="O293" s="113">
        <v>13</v>
      </c>
      <c r="P293" s="113">
        <v>96</v>
      </c>
      <c r="Q293" s="113">
        <v>62</v>
      </c>
      <c r="R293" s="113">
        <v>11</v>
      </c>
      <c r="S293" s="113">
        <v>11</v>
      </c>
      <c r="T293" s="113">
        <v>1</v>
      </c>
      <c r="U293" s="113">
        <v>21</v>
      </c>
      <c r="V293" s="113">
        <v>19</v>
      </c>
      <c r="W293" s="113">
        <v>103</v>
      </c>
      <c r="X293" s="113">
        <v>3</v>
      </c>
      <c r="Y293" s="113">
        <v>7</v>
      </c>
      <c r="Z293" s="113">
        <v>2</v>
      </c>
      <c r="AA293" s="113">
        <v>389</v>
      </c>
      <c r="AB293" s="113">
        <v>24</v>
      </c>
      <c r="AC293" s="113">
        <v>70</v>
      </c>
      <c r="AD293" s="113">
        <v>8</v>
      </c>
      <c r="AE293" s="79"/>
      <c r="AF293" s="79"/>
      <c r="AG293" s="82" t="s">
        <v>436</v>
      </c>
      <c r="AH293" s="80">
        <f t="shared" si="128"/>
        <v>10.340370529943989</v>
      </c>
      <c r="AI293" s="80">
        <f t="shared" si="129"/>
        <v>51.701852649719953</v>
      </c>
      <c r="AJ293" s="80">
        <f t="shared" si="130"/>
        <v>93.06333476949591</v>
      </c>
      <c r="AK293" s="80">
        <f t="shared" si="131"/>
        <v>16.372253339077986</v>
      </c>
      <c r="AL293" s="80">
        <f t="shared" si="132"/>
        <v>23.265833692373977</v>
      </c>
      <c r="AM293" s="80">
        <f t="shared" si="133"/>
        <v>27.574321413183974</v>
      </c>
      <c r="AN293" s="80">
        <f t="shared" si="134"/>
        <v>9.9095217578629899</v>
      </c>
      <c r="AO293" s="80">
        <f t="shared" si="135"/>
        <v>31.882809133993966</v>
      </c>
      <c r="AP293" s="80">
        <f t="shared" si="136"/>
        <v>5.6010340370529947</v>
      </c>
      <c r="AQ293" s="80">
        <f t="shared" si="137"/>
        <v>41.361482119775957</v>
      </c>
      <c r="AR293" s="80">
        <f t="shared" si="138"/>
        <v>26.712623869021975</v>
      </c>
      <c r="AS293" s="80">
        <f t="shared" si="139"/>
        <v>4.7393364928909953</v>
      </c>
      <c r="AT293" s="80">
        <f t="shared" si="140"/>
        <v>4.7393364928909953</v>
      </c>
      <c r="AU293" s="80">
        <f t="shared" si="141"/>
        <v>0.43084877208099959</v>
      </c>
      <c r="AV293" s="80">
        <f t="shared" si="142"/>
        <v>9.0478242137009897</v>
      </c>
      <c r="AW293" s="80">
        <f t="shared" si="143"/>
        <v>8.1861266695389929</v>
      </c>
      <c r="AX293" s="80">
        <f t="shared" si="144"/>
        <v>44.377423524342959</v>
      </c>
      <c r="AY293" s="80">
        <f t="shared" si="145"/>
        <v>1.2925463162429986</v>
      </c>
      <c r="AZ293" s="80">
        <f t="shared" si="146"/>
        <v>3.015941404566997</v>
      </c>
      <c r="BA293" s="80">
        <f t="shared" si="147"/>
        <v>0.86169754416199917</v>
      </c>
      <c r="BB293" s="80">
        <f t="shared" si="148"/>
        <v>167.60017233950882</v>
      </c>
      <c r="BC293" s="80">
        <f t="shared" si="124"/>
        <v>10.340370529943989</v>
      </c>
      <c r="BD293" s="80">
        <f t="shared" si="125"/>
        <v>30.159414045669969</v>
      </c>
      <c r="BE293" s="80">
        <f t="shared" si="126"/>
        <v>3.4467901766479967</v>
      </c>
      <c r="BF293" s="81"/>
      <c r="BG293" s="81"/>
      <c r="BH293" s="82" t="s">
        <v>436</v>
      </c>
      <c r="BI293" s="80">
        <f t="shared" si="149"/>
        <v>37.304452466907343</v>
      </c>
      <c r="BJ293" s="80">
        <f t="shared" si="149"/>
        <v>6.7775723967960566</v>
      </c>
      <c r="BK293" s="80">
        <f t="shared" si="150"/>
        <v>59.149722735674679</v>
      </c>
      <c r="BL293" s="80">
        <f t="shared" si="151"/>
        <v>39.433148490449788</v>
      </c>
      <c r="BM293" s="80">
        <f t="shared" si="152"/>
        <v>60.410557184750729</v>
      </c>
      <c r="BN293" s="80">
        <f t="shared" si="153"/>
        <v>12.939001848428836</v>
      </c>
      <c r="BO293" s="80">
        <f t="shared" si="154"/>
        <v>5.0083472454090145</v>
      </c>
      <c r="BP293" s="80">
        <f t="shared" si="127"/>
        <v>4.6920821114369504</v>
      </c>
    </row>
    <row r="294" spans="1:68" s="76" customFormat="1" x14ac:dyDescent="0.25">
      <c r="A294" s="82" t="s">
        <v>437</v>
      </c>
      <c r="B294" s="113">
        <v>3909</v>
      </c>
      <c r="C294" s="113">
        <v>3051</v>
      </c>
      <c r="D294" s="113">
        <v>2991</v>
      </c>
      <c r="E294" s="113">
        <v>2926</v>
      </c>
      <c r="F294" s="113">
        <v>1088</v>
      </c>
      <c r="G294" s="113">
        <v>59</v>
      </c>
      <c r="H294" s="113">
        <v>244</v>
      </c>
      <c r="I294" s="113">
        <v>417</v>
      </c>
      <c r="J294" s="113">
        <v>52</v>
      </c>
      <c r="K294" s="113">
        <v>122</v>
      </c>
      <c r="L294" s="113">
        <v>170</v>
      </c>
      <c r="M294" s="113">
        <v>34</v>
      </c>
      <c r="N294" s="113">
        <v>99</v>
      </c>
      <c r="O294" s="113">
        <v>21</v>
      </c>
      <c r="P294" s="113">
        <v>246</v>
      </c>
      <c r="Q294" s="113">
        <v>128</v>
      </c>
      <c r="R294" s="113">
        <v>29</v>
      </c>
      <c r="S294" s="113">
        <v>48</v>
      </c>
      <c r="T294" s="113">
        <v>28</v>
      </c>
      <c r="U294" s="113">
        <v>54</v>
      </c>
      <c r="V294" s="113">
        <v>14</v>
      </c>
      <c r="W294" s="113">
        <v>238</v>
      </c>
      <c r="X294" s="113">
        <v>8</v>
      </c>
      <c r="Y294" s="113">
        <v>18</v>
      </c>
      <c r="Z294" s="113">
        <v>43</v>
      </c>
      <c r="AA294" s="113">
        <v>801</v>
      </c>
      <c r="AB294" s="113">
        <v>53</v>
      </c>
      <c r="AC294" s="113">
        <v>143</v>
      </c>
      <c r="AD294" s="113">
        <v>21</v>
      </c>
      <c r="AE294" s="79"/>
      <c r="AF294" s="79"/>
      <c r="AG294" s="82" t="s">
        <v>437</v>
      </c>
      <c r="AH294" s="80">
        <f t="shared" si="128"/>
        <v>15.093374264517779</v>
      </c>
      <c r="AI294" s="80">
        <f t="shared" si="129"/>
        <v>62.42005628037861</v>
      </c>
      <c r="AJ294" s="80">
        <f t="shared" si="130"/>
        <v>106.67689946277821</v>
      </c>
      <c r="AK294" s="80">
        <f t="shared" si="131"/>
        <v>13.30263494499872</v>
      </c>
      <c r="AL294" s="80">
        <f t="shared" si="132"/>
        <v>31.210028140189305</v>
      </c>
      <c r="AM294" s="80">
        <f t="shared" si="133"/>
        <v>43.489383474034277</v>
      </c>
      <c r="AN294" s="80">
        <f t="shared" si="134"/>
        <v>8.6978766948068564</v>
      </c>
      <c r="AO294" s="80">
        <f t="shared" si="135"/>
        <v>25.326170376055259</v>
      </c>
      <c r="AP294" s="80">
        <f t="shared" si="136"/>
        <v>5.3722179585571759</v>
      </c>
      <c r="AQ294" s="80">
        <f t="shared" si="137"/>
        <v>62.931696085955487</v>
      </c>
      <c r="AR294" s="80">
        <f t="shared" si="138"/>
        <v>32.744947556919932</v>
      </c>
      <c r="AS294" s="80">
        <f t="shared" si="139"/>
        <v>7.4187771808646712</v>
      </c>
      <c r="AT294" s="80">
        <f t="shared" si="140"/>
        <v>12.279355333844974</v>
      </c>
      <c r="AU294" s="80">
        <f t="shared" si="141"/>
        <v>7.1629572780762345</v>
      </c>
      <c r="AV294" s="80">
        <f t="shared" si="142"/>
        <v>13.814274750575594</v>
      </c>
      <c r="AW294" s="80">
        <f t="shared" si="143"/>
        <v>3.5814786390381173</v>
      </c>
      <c r="AX294" s="80">
        <f t="shared" si="144"/>
        <v>60.885136863647993</v>
      </c>
      <c r="AY294" s="80">
        <f t="shared" si="145"/>
        <v>2.0465592223074958</v>
      </c>
      <c r="AZ294" s="80">
        <f t="shared" si="146"/>
        <v>4.6047582501918649</v>
      </c>
      <c r="BA294" s="80">
        <f t="shared" si="147"/>
        <v>11.000255819902788</v>
      </c>
      <c r="BB294" s="80">
        <f t="shared" si="148"/>
        <v>204.91174213353798</v>
      </c>
      <c r="BC294" s="80">
        <f t="shared" si="124"/>
        <v>13.558454847787157</v>
      </c>
      <c r="BD294" s="80">
        <f t="shared" si="125"/>
        <v>36.582246098746481</v>
      </c>
      <c r="BE294" s="80">
        <f t="shared" si="126"/>
        <v>5.3722179585571759</v>
      </c>
      <c r="BF294" s="81"/>
      <c r="BG294" s="81"/>
      <c r="BH294" s="82" t="s">
        <v>437</v>
      </c>
      <c r="BI294" s="80">
        <f t="shared" si="149"/>
        <v>42.795051822133061</v>
      </c>
      <c r="BJ294" s="80">
        <f t="shared" si="149"/>
        <v>9.911141490088859</v>
      </c>
      <c r="BK294" s="80">
        <f t="shared" si="150"/>
        <v>84.073820915926177</v>
      </c>
      <c r="BL294" s="80">
        <f t="shared" si="151"/>
        <v>58.099794941900207</v>
      </c>
      <c r="BM294" s="80">
        <f t="shared" si="152"/>
        <v>78.007210750573577</v>
      </c>
      <c r="BN294" s="80">
        <f t="shared" si="153"/>
        <v>18.455228981544771</v>
      </c>
      <c r="BO294" s="80">
        <f t="shared" si="154"/>
        <v>7.3529411764705879</v>
      </c>
      <c r="BP294" s="80">
        <f t="shared" si="127"/>
        <v>6.8829891838741402</v>
      </c>
    </row>
    <row r="295" spans="1:68" s="76" customFormat="1" x14ac:dyDescent="0.25">
      <c r="A295" s="82" t="s">
        <v>438</v>
      </c>
      <c r="B295" s="113">
        <v>1829</v>
      </c>
      <c r="C295" s="113">
        <v>1498</v>
      </c>
      <c r="D295" s="113">
        <v>1479</v>
      </c>
      <c r="E295" s="113">
        <v>1459</v>
      </c>
      <c r="F295" s="113">
        <v>529</v>
      </c>
      <c r="G295" s="113">
        <v>21</v>
      </c>
      <c r="H295" s="113">
        <v>84</v>
      </c>
      <c r="I295" s="113">
        <v>209</v>
      </c>
      <c r="J295" s="113">
        <v>22</v>
      </c>
      <c r="K295" s="113">
        <v>50</v>
      </c>
      <c r="L295" s="113">
        <v>78</v>
      </c>
      <c r="M295" s="113">
        <v>23</v>
      </c>
      <c r="N295" s="113">
        <v>79</v>
      </c>
      <c r="O295" s="113">
        <v>7</v>
      </c>
      <c r="P295" s="113">
        <v>206</v>
      </c>
      <c r="Q295" s="113">
        <v>51</v>
      </c>
      <c r="R295" s="113">
        <v>15</v>
      </c>
      <c r="S295" s="113">
        <v>11</v>
      </c>
      <c r="T295" s="113">
        <v>2</v>
      </c>
      <c r="U295" s="113">
        <v>9</v>
      </c>
      <c r="V295" s="113">
        <v>16</v>
      </c>
      <c r="W295" s="113">
        <v>69</v>
      </c>
      <c r="X295" s="113">
        <v>3</v>
      </c>
      <c r="Y295" s="113">
        <v>12</v>
      </c>
      <c r="Z295" s="113">
        <v>2</v>
      </c>
      <c r="AA295" s="113">
        <v>381</v>
      </c>
      <c r="AB295" s="113">
        <v>26</v>
      </c>
      <c r="AC295" s="113">
        <v>97</v>
      </c>
      <c r="AD295" s="113">
        <v>20</v>
      </c>
      <c r="AE295" s="79"/>
      <c r="AF295" s="79"/>
      <c r="AG295" s="82" t="s">
        <v>438</v>
      </c>
      <c r="AH295" s="80">
        <f t="shared" si="128"/>
        <v>11.481683980317113</v>
      </c>
      <c r="AI295" s="80">
        <f t="shared" si="129"/>
        <v>45.926735921268453</v>
      </c>
      <c r="AJ295" s="80">
        <f t="shared" si="130"/>
        <v>114.27009294696555</v>
      </c>
      <c r="AK295" s="80">
        <f t="shared" si="131"/>
        <v>12.02843083652269</v>
      </c>
      <c r="AL295" s="80">
        <f t="shared" si="132"/>
        <v>27.337342810278841</v>
      </c>
      <c r="AM295" s="80">
        <f t="shared" si="133"/>
        <v>42.646254784034994</v>
      </c>
      <c r="AN295" s="80">
        <f t="shared" si="134"/>
        <v>12.575177692728268</v>
      </c>
      <c r="AO295" s="80">
        <f t="shared" si="135"/>
        <v>43.193001640240574</v>
      </c>
      <c r="AP295" s="80">
        <f t="shared" si="136"/>
        <v>3.8272279934390374</v>
      </c>
      <c r="AQ295" s="80">
        <f t="shared" si="137"/>
        <v>112.62985237834883</v>
      </c>
      <c r="AR295" s="80">
        <f t="shared" si="138"/>
        <v>27.884089666484417</v>
      </c>
      <c r="AS295" s="80">
        <f t="shared" si="139"/>
        <v>8.201202843083653</v>
      </c>
      <c r="AT295" s="80">
        <f t="shared" si="140"/>
        <v>6.0142154182613448</v>
      </c>
      <c r="AU295" s="80">
        <f t="shared" si="141"/>
        <v>1.0934937124111537</v>
      </c>
      <c r="AV295" s="80">
        <f t="shared" si="142"/>
        <v>4.9207217058501911</v>
      </c>
      <c r="AW295" s="80">
        <f t="shared" si="143"/>
        <v>8.7479496992892294</v>
      </c>
      <c r="AX295" s="80">
        <f t="shared" si="144"/>
        <v>37.725533078184796</v>
      </c>
      <c r="AY295" s="80">
        <f t="shared" si="145"/>
        <v>1.6402405686167303</v>
      </c>
      <c r="AZ295" s="80">
        <f t="shared" si="146"/>
        <v>6.5609622744669212</v>
      </c>
      <c r="BA295" s="80">
        <f t="shared" si="147"/>
        <v>1.0934937124111537</v>
      </c>
      <c r="BB295" s="80">
        <f t="shared" si="148"/>
        <v>208.31055221432476</v>
      </c>
      <c r="BC295" s="80">
        <f t="shared" si="124"/>
        <v>14.215418261344997</v>
      </c>
      <c r="BD295" s="80">
        <f t="shared" si="125"/>
        <v>53.034445051940949</v>
      </c>
      <c r="BE295" s="80">
        <f t="shared" si="126"/>
        <v>10.934937124111535</v>
      </c>
      <c r="BF295" s="81"/>
      <c r="BG295" s="81"/>
      <c r="BH295" s="82" t="s">
        <v>438</v>
      </c>
      <c r="BI295" s="80">
        <f t="shared" si="149"/>
        <v>34.482758620689651</v>
      </c>
      <c r="BJ295" s="80">
        <f t="shared" si="149"/>
        <v>10.281014393420151</v>
      </c>
      <c r="BK295" s="80">
        <f t="shared" si="150"/>
        <v>141.19259766963674</v>
      </c>
      <c r="BL295" s="80">
        <f t="shared" si="151"/>
        <v>53.461274845784786</v>
      </c>
      <c r="BM295" s="80">
        <f t="shared" si="152"/>
        <v>46.061415220293725</v>
      </c>
      <c r="BN295" s="80">
        <f t="shared" si="153"/>
        <v>6.16860863605209</v>
      </c>
      <c r="BO295" s="80">
        <f t="shared" si="154"/>
        <v>5.6710775047258979</v>
      </c>
      <c r="BP295" s="80">
        <f t="shared" si="127"/>
        <v>13.351134846461949</v>
      </c>
    </row>
    <row r="296" spans="1:68" s="76" customFormat="1" x14ac:dyDescent="0.25">
      <c r="A296" s="82" t="s">
        <v>439</v>
      </c>
      <c r="B296" s="113">
        <v>3369</v>
      </c>
      <c r="C296" s="113">
        <v>2671</v>
      </c>
      <c r="D296" s="113">
        <v>2624</v>
      </c>
      <c r="E296" s="113">
        <v>2578</v>
      </c>
      <c r="F296" s="113">
        <v>1081</v>
      </c>
      <c r="G296" s="113">
        <v>83</v>
      </c>
      <c r="H296" s="113">
        <v>192</v>
      </c>
      <c r="I296" s="113">
        <v>501</v>
      </c>
      <c r="J296" s="113">
        <v>77</v>
      </c>
      <c r="K296" s="113">
        <v>138</v>
      </c>
      <c r="L296" s="113">
        <v>146</v>
      </c>
      <c r="M296" s="113">
        <v>61</v>
      </c>
      <c r="N296" s="113">
        <v>92</v>
      </c>
      <c r="O296" s="113">
        <v>30</v>
      </c>
      <c r="P296" s="113">
        <v>213</v>
      </c>
      <c r="Q296" s="113">
        <v>163</v>
      </c>
      <c r="R296" s="113">
        <v>15</v>
      </c>
      <c r="S296" s="113">
        <v>43</v>
      </c>
      <c r="T296" s="113">
        <v>28</v>
      </c>
      <c r="U296" s="113">
        <v>18</v>
      </c>
      <c r="V296" s="113">
        <v>22</v>
      </c>
      <c r="W296" s="113">
        <v>404</v>
      </c>
      <c r="X296" s="113">
        <v>6</v>
      </c>
      <c r="Y296" s="113">
        <v>20</v>
      </c>
      <c r="Z296" s="113">
        <v>6</v>
      </c>
      <c r="AA296" s="113">
        <v>828</v>
      </c>
      <c r="AB296" s="113">
        <v>75</v>
      </c>
      <c r="AC296" s="113">
        <v>151</v>
      </c>
      <c r="AD296" s="113">
        <v>18</v>
      </c>
      <c r="AE296" s="79"/>
      <c r="AF296" s="79"/>
      <c r="AG296" s="82" t="s">
        <v>439</v>
      </c>
      <c r="AH296" s="80">
        <f t="shared" si="128"/>
        <v>24.636390620362125</v>
      </c>
      <c r="AI296" s="80">
        <f t="shared" si="129"/>
        <v>56.990204808548526</v>
      </c>
      <c r="AJ296" s="80">
        <f t="shared" si="130"/>
        <v>148.70881567230632</v>
      </c>
      <c r="AK296" s="80">
        <f t="shared" si="131"/>
        <v>22.855446720094985</v>
      </c>
      <c r="AL296" s="80">
        <f t="shared" si="132"/>
        <v>40.961709706144255</v>
      </c>
      <c r="AM296" s="80">
        <f t="shared" si="133"/>
        <v>43.336301573167113</v>
      </c>
      <c r="AN296" s="80">
        <f t="shared" si="134"/>
        <v>18.10626298604927</v>
      </c>
      <c r="AO296" s="80">
        <f t="shared" si="135"/>
        <v>27.307806470762838</v>
      </c>
      <c r="AP296" s="80">
        <f t="shared" si="136"/>
        <v>8.9047195013357072</v>
      </c>
      <c r="AQ296" s="80">
        <f t="shared" si="137"/>
        <v>63.223508459483533</v>
      </c>
      <c r="AR296" s="80">
        <f t="shared" si="138"/>
        <v>48.382309290590683</v>
      </c>
      <c r="AS296" s="80">
        <f t="shared" si="139"/>
        <v>4.4523597506678536</v>
      </c>
      <c r="AT296" s="80">
        <f t="shared" si="140"/>
        <v>12.763431285247849</v>
      </c>
      <c r="AU296" s="80">
        <f t="shared" si="141"/>
        <v>8.3110715345799946</v>
      </c>
      <c r="AV296" s="80">
        <f t="shared" si="142"/>
        <v>5.3428317008014252</v>
      </c>
      <c r="AW296" s="80">
        <f t="shared" si="143"/>
        <v>6.5301276343128523</v>
      </c>
      <c r="AX296" s="80">
        <f t="shared" si="144"/>
        <v>119.9168892846542</v>
      </c>
      <c r="AY296" s="80">
        <f t="shared" si="145"/>
        <v>1.7809439002671414</v>
      </c>
      <c r="AZ296" s="80">
        <f t="shared" si="146"/>
        <v>5.9364796675571387</v>
      </c>
      <c r="BA296" s="80">
        <f t="shared" si="147"/>
        <v>1.7809439002671414</v>
      </c>
      <c r="BB296" s="80">
        <f t="shared" si="148"/>
        <v>245.77025823686554</v>
      </c>
      <c r="BC296" s="80">
        <f t="shared" si="124"/>
        <v>22.261798753339267</v>
      </c>
      <c r="BD296" s="80">
        <f t="shared" si="125"/>
        <v>44.820421490056397</v>
      </c>
      <c r="BE296" s="80">
        <f t="shared" si="126"/>
        <v>5.3428317008014252</v>
      </c>
      <c r="BF296" s="81"/>
      <c r="BG296" s="81"/>
      <c r="BH296" s="82" t="s">
        <v>439</v>
      </c>
      <c r="BI296" s="80">
        <f t="shared" si="149"/>
        <v>62.118902439024389</v>
      </c>
      <c r="BJ296" s="80">
        <f t="shared" si="149"/>
        <v>5.8184639255236617</v>
      </c>
      <c r="BK296" s="80">
        <f t="shared" si="150"/>
        <v>82.622187742435997</v>
      </c>
      <c r="BL296" s="80">
        <f t="shared" si="151"/>
        <v>56.633048875096975</v>
      </c>
      <c r="BM296" s="80">
        <f t="shared" si="152"/>
        <v>151.25421190565331</v>
      </c>
      <c r="BN296" s="80">
        <f t="shared" si="153"/>
        <v>6.9821567106283942</v>
      </c>
      <c r="BO296" s="80">
        <f t="shared" si="154"/>
        <v>5.5504162812210911</v>
      </c>
      <c r="BP296" s="80">
        <f t="shared" si="127"/>
        <v>6.7390490453013854</v>
      </c>
    </row>
    <row r="297" spans="1:68" s="76" customFormat="1" x14ac:dyDescent="0.25">
      <c r="A297" s="82" t="s">
        <v>440</v>
      </c>
      <c r="B297" s="113">
        <v>2171</v>
      </c>
      <c r="C297" s="113">
        <v>1742</v>
      </c>
      <c r="D297" s="113">
        <v>1722</v>
      </c>
      <c r="E297" s="113">
        <v>1683</v>
      </c>
      <c r="F297" s="113">
        <v>788</v>
      </c>
      <c r="G297" s="113">
        <v>49</v>
      </c>
      <c r="H297" s="113">
        <v>111</v>
      </c>
      <c r="I297" s="113">
        <v>348</v>
      </c>
      <c r="J297" s="113">
        <v>43</v>
      </c>
      <c r="K297" s="113">
        <v>104</v>
      </c>
      <c r="L297" s="113">
        <v>147</v>
      </c>
      <c r="M297" s="113">
        <v>28</v>
      </c>
      <c r="N297" s="113">
        <v>72</v>
      </c>
      <c r="O297" s="113">
        <v>23</v>
      </c>
      <c r="P297" s="113">
        <v>141</v>
      </c>
      <c r="Q297" s="113">
        <v>95</v>
      </c>
      <c r="R297" s="113">
        <v>15</v>
      </c>
      <c r="S297" s="113">
        <v>43</v>
      </c>
      <c r="T297" s="113">
        <v>9</v>
      </c>
      <c r="U297" s="113">
        <v>11</v>
      </c>
      <c r="V297" s="113">
        <v>15</v>
      </c>
      <c r="W297" s="113">
        <v>205</v>
      </c>
      <c r="X297" s="113">
        <v>9</v>
      </c>
      <c r="Y297" s="113">
        <v>14</v>
      </c>
      <c r="Z297" s="113">
        <v>3</v>
      </c>
      <c r="AA297" s="113">
        <v>548</v>
      </c>
      <c r="AB297" s="113">
        <v>39</v>
      </c>
      <c r="AC297" s="113">
        <v>66</v>
      </c>
      <c r="AD297" s="113">
        <v>15</v>
      </c>
      <c r="AE297" s="79"/>
      <c r="AF297" s="79"/>
      <c r="AG297" s="82" t="s">
        <v>440</v>
      </c>
      <c r="AH297" s="80">
        <f t="shared" si="128"/>
        <v>22.570244127130355</v>
      </c>
      <c r="AI297" s="80">
        <f t="shared" si="129"/>
        <v>51.128512206356518</v>
      </c>
      <c r="AJ297" s="80">
        <f t="shared" si="130"/>
        <v>160.29479502533394</v>
      </c>
      <c r="AK297" s="80">
        <f t="shared" si="131"/>
        <v>19.806540764624597</v>
      </c>
      <c r="AL297" s="80">
        <f t="shared" si="132"/>
        <v>47.904191616766468</v>
      </c>
      <c r="AM297" s="80">
        <f t="shared" si="133"/>
        <v>67.710732381391068</v>
      </c>
      <c r="AN297" s="80">
        <f t="shared" si="134"/>
        <v>12.897282358360203</v>
      </c>
      <c r="AO297" s="80">
        <f t="shared" si="135"/>
        <v>33.164440350069093</v>
      </c>
      <c r="AP297" s="80">
        <f t="shared" si="136"/>
        <v>10.594196222938738</v>
      </c>
      <c r="AQ297" s="80">
        <f t="shared" si="137"/>
        <v>64.947029018885303</v>
      </c>
      <c r="AR297" s="80">
        <f t="shared" si="138"/>
        <v>43.758636573007834</v>
      </c>
      <c r="AS297" s="80">
        <f t="shared" si="139"/>
        <v>6.909258406264394</v>
      </c>
      <c r="AT297" s="80">
        <f t="shared" si="140"/>
        <v>19.806540764624597</v>
      </c>
      <c r="AU297" s="80">
        <f t="shared" si="141"/>
        <v>4.1455550437586366</v>
      </c>
      <c r="AV297" s="80">
        <f t="shared" si="142"/>
        <v>5.0667894979272221</v>
      </c>
      <c r="AW297" s="80">
        <f t="shared" si="143"/>
        <v>6.909258406264394</v>
      </c>
      <c r="AX297" s="80">
        <f t="shared" si="144"/>
        <v>94.426531552280053</v>
      </c>
      <c r="AY297" s="80">
        <f t="shared" si="145"/>
        <v>4.1455550437586366</v>
      </c>
      <c r="AZ297" s="80">
        <f t="shared" si="146"/>
        <v>6.4486411791801013</v>
      </c>
      <c r="BA297" s="80">
        <f t="shared" si="147"/>
        <v>1.3818516812528789</v>
      </c>
      <c r="BB297" s="80">
        <f t="shared" si="148"/>
        <v>252.41824044219251</v>
      </c>
      <c r="BC297" s="80">
        <f t="shared" si="124"/>
        <v>17.964071856287426</v>
      </c>
      <c r="BD297" s="80">
        <f t="shared" si="125"/>
        <v>30.400736987563334</v>
      </c>
      <c r="BE297" s="80">
        <f t="shared" si="126"/>
        <v>6.909258406264394</v>
      </c>
      <c r="BF297" s="81"/>
      <c r="BG297" s="81"/>
      <c r="BH297" s="82" t="s">
        <v>440</v>
      </c>
      <c r="BI297" s="80">
        <f t="shared" si="149"/>
        <v>55.168408826945409</v>
      </c>
      <c r="BJ297" s="80">
        <f t="shared" si="149"/>
        <v>8.9126559714795004</v>
      </c>
      <c r="BK297" s="80">
        <f t="shared" si="150"/>
        <v>83.77896613190731</v>
      </c>
      <c r="BL297" s="80">
        <f t="shared" si="151"/>
        <v>87.344028520499108</v>
      </c>
      <c r="BM297" s="80">
        <f t="shared" si="152"/>
        <v>117.68082663605053</v>
      </c>
      <c r="BN297" s="80">
        <f t="shared" si="153"/>
        <v>6.5359477124183005</v>
      </c>
      <c r="BO297" s="80">
        <f t="shared" si="154"/>
        <v>11.421319796954315</v>
      </c>
      <c r="BP297" s="80">
        <f t="shared" si="127"/>
        <v>8.6107921928817444</v>
      </c>
    </row>
    <row r="298" spans="1:68" s="76" customFormat="1" x14ac:dyDescent="0.25">
      <c r="A298" s="82" t="s">
        <v>441</v>
      </c>
      <c r="B298" s="113">
        <v>4312</v>
      </c>
      <c r="C298" s="113">
        <v>3459</v>
      </c>
      <c r="D298" s="113">
        <v>3403</v>
      </c>
      <c r="E298" s="113">
        <v>3343</v>
      </c>
      <c r="F298" s="113">
        <v>1315</v>
      </c>
      <c r="G298" s="113">
        <v>76</v>
      </c>
      <c r="H298" s="113">
        <v>146</v>
      </c>
      <c r="I298" s="113">
        <v>529</v>
      </c>
      <c r="J298" s="113">
        <v>62</v>
      </c>
      <c r="K298" s="113">
        <v>155</v>
      </c>
      <c r="L298" s="113">
        <v>198</v>
      </c>
      <c r="M298" s="113">
        <v>80</v>
      </c>
      <c r="N298" s="113">
        <v>103</v>
      </c>
      <c r="O298" s="113">
        <v>27</v>
      </c>
      <c r="P298" s="113">
        <v>202</v>
      </c>
      <c r="Q298" s="113">
        <v>156</v>
      </c>
      <c r="R298" s="113">
        <v>32</v>
      </c>
      <c r="S298" s="113">
        <v>37</v>
      </c>
      <c r="T298" s="113">
        <v>17</v>
      </c>
      <c r="U298" s="113">
        <v>29</v>
      </c>
      <c r="V298" s="113">
        <v>36</v>
      </c>
      <c r="W298" s="113">
        <v>395</v>
      </c>
      <c r="X298" s="113">
        <v>3</v>
      </c>
      <c r="Y298" s="113">
        <v>15</v>
      </c>
      <c r="Z298" s="113">
        <v>8</v>
      </c>
      <c r="AA298" s="113">
        <v>868</v>
      </c>
      <c r="AB298" s="113">
        <v>93</v>
      </c>
      <c r="AC298" s="113">
        <v>132</v>
      </c>
      <c r="AD298" s="113">
        <v>20</v>
      </c>
      <c r="AE298" s="79"/>
      <c r="AF298" s="79"/>
      <c r="AG298" s="82" t="s">
        <v>441</v>
      </c>
      <c r="AH298" s="80">
        <f t="shared" si="128"/>
        <v>17.625231910946194</v>
      </c>
      <c r="AI298" s="80">
        <f t="shared" si="129"/>
        <v>33.85899814471243</v>
      </c>
      <c r="AJ298" s="80">
        <f t="shared" si="130"/>
        <v>122.6808905380334</v>
      </c>
      <c r="AK298" s="80">
        <f t="shared" si="131"/>
        <v>14.378478664192951</v>
      </c>
      <c r="AL298" s="80">
        <f t="shared" si="132"/>
        <v>35.946196660482379</v>
      </c>
      <c r="AM298" s="80">
        <f t="shared" si="133"/>
        <v>45.91836734693878</v>
      </c>
      <c r="AN298" s="80">
        <f t="shared" si="134"/>
        <v>18.55287569573284</v>
      </c>
      <c r="AO298" s="80">
        <f t="shared" si="135"/>
        <v>23.886827458256029</v>
      </c>
      <c r="AP298" s="80">
        <f t="shared" si="136"/>
        <v>6.2615955473098328</v>
      </c>
      <c r="AQ298" s="80">
        <f t="shared" si="137"/>
        <v>46.846011131725412</v>
      </c>
      <c r="AR298" s="80">
        <f t="shared" si="138"/>
        <v>36.178107606679035</v>
      </c>
      <c r="AS298" s="80">
        <f t="shared" si="139"/>
        <v>7.4211502782931351</v>
      </c>
      <c r="AT298" s="80">
        <f t="shared" si="140"/>
        <v>8.5807050092764374</v>
      </c>
      <c r="AU298" s="80">
        <f t="shared" si="141"/>
        <v>3.9424860853432282</v>
      </c>
      <c r="AV298" s="80">
        <f t="shared" si="142"/>
        <v>6.7254174397031541</v>
      </c>
      <c r="AW298" s="80">
        <f t="shared" si="143"/>
        <v>8.3487940630797777</v>
      </c>
      <c r="AX298" s="80">
        <f t="shared" si="144"/>
        <v>91.604823747680896</v>
      </c>
      <c r="AY298" s="80">
        <f t="shared" si="145"/>
        <v>0.69573283858998147</v>
      </c>
      <c r="AZ298" s="80">
        <f t="shared" si="146"/>
        <v>3.4786641929499074</v>
      </c>
      <c r="BA298" s="80">
        <f t="shared" si="147"/>
        <v>1.8552875695732838</v>
      </c>
      <c r="BB298" s="80">
        <f t="shared" si="148"/>
        <v>201.2987012987013</v>
      </c>
      <c r="BC298" s="80">
        <f t="shared" si="124"/>
        <v>21.567717996289424</v>
      </c>
      <c r="BD298" s="80">
        <f t="shared" si="125"/>
        <v>30.612244897959183</v>
      </c>
      <c r="BE298" s="80">
        <f t="shared" si="126"/>
        <v>4.6382189239332101</v>
      </c>
      <c r="BF298" s="81"/>
      <c r="BG298" s="81"/>
      <c r="BH298" s="82" t="s">
        <v>441</v>
      </c>
      <c r="BI298" s="80">
        <f t="shared" si="149"/>
        <v>45.841904202174554</v>
      </c>
      <c r="BJ298" s="80">
        <f t="shared" si="149"/>
        <v>9.5722405025426269</v>
      </c>
      <c r="BK298" s="80">
        <f t="shared" si="150"/>
        <v>60.424768172300332</v>
      </c>
      <c r="BL298" s="80">
        <f t="shared" si="151"/>
        <v>59.228238109482504</v>
      </c>
      <c r="BM298" s="80">
        <f t="shared" si="152"/>
        <v>114.19485400404741</v>
      </c>
      <c r="BN298" s="80">
        <f t="shared" si="153"/>
        <v>8.6748429554292557</v>
      </c>
      <c r="BO298" s="80">
        <f t="shared" si="154"/>
        <v>2.2813688212927756</v>
      </c>
      <c r="BP298" s="80">
        <f t="shared" si="127"/>
        <v>5.7820179242555652</v>
      </c>
    </row>
    <row r="299" spans="1:68" s="76" customFormat="1" x14ac:dyDescent="0.25">
      <c r="A299" s="82" t="s">
        <v>442</v>
      </c>
      <c r="B299" s="113">
        <v>3965</v>
      </c>
      <c r="C299" s="113">
        <v>3083</v>
      </c>
      <c r="D299" s="113">
        <v>3027</v>
      </c>
      <c r="E299" s="113">
        <v>2977</v>
      </c>
      <c r="F299" s="113">
        <v>1230</v>
      </c>
      <c r="G299" s="113">
        <v>60</v>
      </c>
      <c r="H299" s="113">
        <v>303</v>
      </c>
      <c r="I299" s="113">
        <v>534</v>
      </c>
      <c r="J299" s="113">
        <v>80</v>
      </c>
      <c r="K299" s="113">
        <v>159</v>
      </c>
      <c r="L299" s="113">
        <v>171</v>
      </c>
      <c r="M299" s="113">
        <v>72</v>
      </c>
      <c r="N299" s="113">
        <v>137</v>
      </c>
      <c r="O299" s="113">
        <v>45</v>
      </c>
      <c r="P299" s="113">
        <v>236</v>
      </c>
      <c r="Q299" s="113">
        <v>149</v>
      </c>
      <c r="R299" s="113">
        <v>25</v>
      </c>
      <c r="S299" s="113">
        <v>34</v>
      </c>
      <c r="T299" s="113">
        <v>34</v>
      </c>
      <c r="U299" s="113">
        <v>20</v>
      </c>
      <c r="V299" s="113">
        <v>36</v>
      </c>
      <c r="W299" s="113">
        <v>499</v>
      </c>
      <c r="X299" s="113">
        <v>2</v>
      </c>
      <c r="Y299" s="113">
        <v>27</v>
      </c>
      <c r="Z299" s="113">
        <v>9</v>
      </c>
      <c r="AA299" s="113">
        <v>979</v>
      </c>
      <c r="AB299" s="113">
        <v>70</v>
      </c>
      <c r="AC299" s="113">
        <v>135</v>
      </c>
      <c r="AD299" s="113">
        <v>17</v>
      </c>
      <c r="AE299" s="79"/>
      <c r="AF299" s="79"/>
      <c r="AG299" s="82" t="s">
        <v>442</v>
      </c>
      <c r="AH299" s="80">
        <f t="shared" si="128"/>
        <v>15.132408575031526</v>
      </c>
      <c r="AI299" s="80">
        <f t="shared" si="129"/>
        <v>76.418663303909199</v>
      </c>
      <c r="AJ299" s="80">
        <f t="shared" si="130"/>
        <v>134.67843631778058</v>
      </c>
      <c r="AK299" s="80">
        <f t="shared" si="131"/>
        <v>20.176544766708702</v>
      </c>
      <c r="AL299" s="80">
        <f t="shared" si="132"/>
        <v>40.100882723833543</v>
      </c>
      <c r="AM299" s="80">
        <f t="shared" si="133"/>
        <v>43.127364438839848</v>
      </c>
      <c r="AN299" s="80">
        <f t="shared" si="134"/>
        <v>18.158890290037832</v>
      </c>
      <c r="AO299" s="80">
        <f t="shared" si="135"/>
        <v>34.552332912988646</v>
      </c>
      <c r="AP299" s="80">
        <f t="shared" si="136"/>
        <v>11.349306431273645</v>
      </c>
      <c r="AQ299" s="80">
        <f t="shared" si="137"/>
        <v>59.52080706179067</v>
      </c>
      <c r="AR299" s="80">
        <f t="shared" si="138"/>
        <v>37.578814627994959</v>
      </c>
      <c r="AS299" s="80">
        <f t="shared" si="139"/>
        <v>6.3051702395964693</v>
      </c>
      <c r="AT299" s="80">
        <f t="shared" si="140"/>
        <v>8.5750315258511982</v>
      </c>
      <c r="AU299" s="80">
        <f t="shared" si="141"/>
        <v>8.5750315258511982</v>
      </c>
      <c r="AV299" s="80">
        <f t="shared" si="142"/>
        <v>5.0441361916771754</v>
      </c>
      <c r="AW299" s="80">
        <f t="shared" si="143"/>
        <v>9.0794451450189158</v>
      </c>
      <c r="AX299" s="80">
        <f t="shared" si="144"/>
        <v>125.85119798234554</v>
      </c>
      <c r="AY299" s="80">
        <f t="shared" si="145"/>
        <v>0.50441361916771754</v>
      </c>
      <c r="AZ299" s="80">
        <f t="shared" si="146"/>
        <v>6.8095838587641868</v>
      </c>
      <c r="BA299" s="80">
        <f t="shared" si="147"/>
        <v>2.2698612862547289</v>
      </c>
      <c r="BB299" s="80">
        <f t="shared" si="148"/>
        <v>246.91046658259773</v>
      </c>
      <c r="BC299" s="80">
        <f t="shared" si="124"/>
        <v>17.654476670870114</v>
      </c>
      <c r="BD299" s="80">
        <f t="shared" si="125"/>
        <v>34.047919293820932</v>
      </c>
      <c r="BE299" s="80">
        <f t="shared" si="126"/>
        <v>4.2875157629255991</v>
      </c>
      <c r="BF299" s="81"/>
      <c r="BG299" s="81"/>
      <c r="BH299" s="82" t="s">
        <v>442</v>
      </c>
      <c r="BI299" s="80">
        <f t="shared" si="149"/>
        <v>49.223653782623053</v>
      </c>
      <c r="BJ299" s="80">
        <f t="shared" si="149"/>
        <v>8.3977158212966074</v>
      </c>
      <c r="BK299" s="80">
        <f t="shared" si="150"/>
        <v>79.274437353039971</v>
      </c>
      <c r="BL299" s="80">
        <f t="shared" si="151"/>
        <v>57.440376217668792</v>
      </c>
      <c r="BM299" s="80">
        <f t="shared" si="152"/>
        <v>161.85533571196885</v>
      </c>
      <c r="BN299" s="80">
        <f t="shared" si="153"/>
        <v>6.7181726570372859</v>
      </c>
      <c r="BO299" s="80">
        <f t="shared" si="154"/>
        <v>1.6260162601626016</v>
      </c>
      <c r="BP299" s="80">
        <f t="shared" si="127"/>
        <v>5.5141096334738897</v>
      </c>
    </row>
    <row r="300" spans="1:68" s="76" customFormat="1" x14ac:dyDescent="0.25">
      <c r="A300" s="82" t="s">
        <v>443</v>
      </c>
      <c r="B300" s="113">
        <v>6915</v>
      </c>
      <c r="C300" s="113">
        <v>5581</v>
      </c>
      <c r="D300" s="113">
        <v>5481</v>
      </c>
      <c r="E300" s="113">
        <v>5388</v>
      </c>
      <c r="F300" s="113">
        <v>2337</v>
      </c>
      <c r="G300" s="113">
        <v>106</v>
      </c>
      <c r="H300" s="113">
        <v>448</v>
      </c>
      <c r="I300" s="113">
        <v>1020</v>
      </c>
      <c r="J300" s="113">
        <v>149</v>
      </c>
      <c r="K300" s="113">
        <v>299</v>
      </c>
      <c r="L300" s="113">
        <v>376</v>
      </c>
      <c r="M300" s="113">
        <v>182</v>
      </c>
      <c r="N300" s="113">
        <v>236</v>
      </c>
      <c r="O300" s="113">
        <v>65</v>
      </c>
      <c r="P300" s="113">
        <v>280</v>
      </c>
      <c r="Q300" s="113">
        <v>274</v>
      </c>
      <c r="R300" s="113">
        <v>55</v>
      </c>
      <c r="S300" s="113">
        <v>58</v>
      </c>
      <c r="T300" s="113">
        <v>2</v>
      </c>
      <c r="U300" s="113">
        <v>52</v>
      </c>
      <c r="V300" s="113">
        <v>95</v>
      </c>
      <c r="W300" s="113">
        <v>821</v>
      </c>
      <c r="X300" s="113">
        <v>10</v>
      </c>
      <c r="Y300" s="113">
        <v>64</v>
      </c>
      <c r="Z300" s="113">
        <v>11</v>
      </c>
      <c r="AA300" s="113">
        <v>1768</v>
      </c>
      <c r="AB300" s="113">
        <v>150</v>
      </c>
      <c r="AC300" s="113">
        <v>283</v>
      </c>
      <c r="AD300" s="113">
        <v>43</v>
      </c>
      <c r="AE300" s="79"/>
      <c r="AF300" s="79"/>
      <c r="AG300" s="82" t="s">
        <v>443</v>
      </c>
      <c r="AH300" s="80">
        <f t="shared" si="128"/>
        <v>15.328994938539408</v>
      </c>
      <c r="AI300" s="80">
        <f t="shared" si="129"/>
        <v>64.786695589298631</v>
      </c>
      <c r="AJ300" s="80">
        <f t="shared" si="130"/>
        <v>147.5054229934924</v>
      </c>
      <c r="AK300" s="80">
        <f t="shared" si="131"/>
        <v>21.547360809833695</v>
      </c>
      <c r="AL300" s="80">
        <f t="shared" si="132"/>
        <v>43.239334779464933</v>
      </c>
      <c r="AM300" s="80">
        <f t="shared" si="133"/>
        <v>54.374548083875631</v>
      </c>
      <c r="AN300" s="80">
        <f t="shared" si="134"/>
        <v>26.319595083152567</v>
      </c>
      <c r="AO300" s="80">
        <f t="shared" si="135"/>
        <v>34.128705712219812</v>
      </c>
      <c r="AP300" s="80">
        <f t="shared" si="136"/>
        <v>9.3998553868402031</v>
      </c>
      <c r="AQ300" s="80">
        <f t="shared" si="137"/>
        <v>40.491684743311644</v>
      </c>
      <c r="AR300" s="80">
        <f t="shared" si="138"/>
        <v>39.624005784526389</v>
      </c>
      <c r="AS300" s="80">
        <f t="shared" si="139"/>
        <v>7.9537237888647869</v>
      </c>
      <c r="AT300" s="80">
        <f t="shared" si="140"/>
        <v>8.3875632682574111</v>
      </c>
      <c r="AU300" s="80">
        <f t="shared" si="141"/>
        <v>0.28922631959508316</v>
      </c>
      <c r="AV300" s="80">
        <f t="shared" si="142"/>
        <v>7.5198843094721619</v>
      </c>
      <c r="AW300" s="80">
        <f t="shared" si="143"/>
        <v>13.73825018076645</v>
      </c>
      <c r="AX300" s="80">
        <f t="shared" si="144"/>
        <v>118.72740419378164</v>
      </c>
      <c r="AY300" s="80">
        <f t="shared" si="145"/>
        <v>1.4461315979754157</v>
      </c>
      <c r="AZ300" s="80">
        <f t="shared" si="146"/>
        <v>9.2552422270426611</v>
      </c>
      <c r="BA300" s="80">
        <f t="shared" si="147"/>
        <v>1.5907447577729572</v>
      </c>
      <c r="BB300" s="80">
        <f t="shared" si="148"/>
        <v>255.6760665220535</v>
      </c>
      <c r="BC300" s="80">
        <f t="shared" si="124"/>
        <v>21.691973969631235</v>
      </c>
      <c r="BD300" s="80">
        <f t="shared" si="125"/>
        <v>40.925524222704269</v>
      </c>
      <c r="BE300" s="80">
        <f t="shared" si="126"/>
        <v>6.2183658712942878</v>
      </c>
      <c r="BF300" s="81"/>
      <c r="BG300" s="81"/>
      <c r="BH300" s="82" t="s">
        <v>443</v>
      </c>
      <c r="BI300" s="80">
        <f t="shared" si="149"/>
        <v>49.990877577084476</v>
      </c>
      <c r="BJ300" s="80">
        <f t="shared" si="149"/>
        <v>10.207869339272458</v>
      </c>
      <c r="BK300" s="80">
        <f t="shared" si="150"/>
        <v>51.967334818114331</v>
      </c>
      <c r="BL300" s="80">
        <f t="shared" si="151"/>
        <v>69.784706755753533</v>
      </c>
      <c r="BM300" s="80">
        <f t="shared" si="152"/>
        <v>147.10625335961296</v>
      </c>
      <c r="BN300" s="80">
        <f t="shared" si="153"/>
        <v>9.6510764662212321</v>
      </c>
      <c r="BO300" s="80">
        <f t="shared" si="154"/>
        <v>4.2789901583226362</v>
      </c>
      <c r="BP300" s="80">
        <f t="shared" si="127"/>
        <v>7.7047124171295467</v>
      </c>
    </row>
    <row r="301" spans="1:68" s="76" customFormat="1" x14ac:dyDescent="0.25">
      <c r="A301" s="82" t="s">
        <v>444</v>
      </c>
      <c r="B301" s="113">
        <v>7759</v>
      </c>
      <c r="C301" s="113">
        <v>6290</v>
      </c>
      <c r="D301" s="113">
        <v>6213</v>
      </c>
      <c r="E301" s="113">
        <v>6103</v>
      </c>
      <c r="F301" s="113">
        <v>2999</v>
      </c>
      <c r="G301" s="113">
        <v>166</v>
      </c>
      <c r="H301" s="113">
        <v>470</v>
      </c>
      <c r="I301" s="113">
        <v>1253</v>
      </c>
      <c r="J301" s="113">
        <v>169</v>
      </c>
      <c r="K301" s="113">
        <v>340</v>
      </c>
      <c r="L301" s="113">
        <v>455</v>
      </c>
      <c r="M301" s="113">
        <v>140</v>
      </c>
      <c r="N301" s="113">
        <v>170</v>
      </c>
      <c r="O301" s="113">
        <v>57</v>
      </c>
      <c r="P301" s="113">
        <v>709</v>
      </c>
      <c r="Q301" s="113">
        <v>367</v>
      </c>
      <c r="R301" s="113">
        <v>69</v>
      </c>
      <c r="S301" s="113">
        <v>82</v>
      </c>
      <c r="T301" s="113">
        <v>29</v>
      </c>
      <c r="U301" s="113">
        <v>46</v>
      </c>
      <c r="V301" s="113">
        <v>55</v>
      </c>
      <c r="W301" s="113">
        <v>454</v>
      </c>
      <c r="X301" s="113">
        <v>25</v>
      </c>
      <c r="Y301" s="113">
        <v>51</v>
      </c>
      <c r="Z301" s="113">
        <v>31</v>
      </c>
      <c r="AA301" s="113">
        <v>2099</v>
      </c>
      <c r="AB301" s="113">
        <v>182</v>
      </c>
      <c r="AC301" s="113">
        <v>344</v>
      </c>
      <c r="AD301" s="113">
        <v>56</v>
      </c>
      <c r="AE301" s="79"/>
      <c r="AF301" s="79"/>
      <c r="AG301" s="82" t="s">
        <v>444</v>
      </c>
      <c r="AH301" s="80">
        <f t="shared" si="128"/>
        <v>21.394509601752802</v>
      </c>
      <c r="AI301" s="80">
        <f t="shared" si="129"/>
        <v>60.574816342312154</v>
      </c>
      <c r="AJ301" s="80">
        <f t="shared" si="130"/>
        <v>161.48988271684493</v>
      </c>
      <c r="AK301" s="80">
        <f t="shared" si="131"/>
        <v>21.781157365639903</v>
      </c>
      <c r="AL301" s="80">
        <f t="shared" si="132"/>
        <v>43.820079907204537</v>
      </c>
      <c r="AM301" s="80">
        <f t="shared" si="133"/>
        <v>58.641577522876659</v>
      </c>
      <c r="AN301" s="80">
        <f t="shared" si="134"/>
        <v>18.043562314731279</v>
      </c>
      <c r="AO301" s="80">
        <f t="shared" si="135"/>
        <v>21.910039953602269</v>
      </c>
      <c r="AP301" s="80">
        <f t="shared" si="136"/>
        <v>7.346307513854879</v>
      </c>
      <c r="AQ301" s="80">
        <f t="shared" si="137"/>
        <v>91.377754865317698</v>
      </c>
      <c r="AR301" s="80">
        <f t="shared" si="138"/>
        <v>47.299909782188429</v>
      </c>
      <c r="AS301" s="80">
        <f t="shared" si="139"/>
        <v>8.8928985694032736</v>
      </c>
      <c r="AT301" s="80">
        <f t="shared" si="140"/>
        <v>10.568372212914035</v>
      </c>
      <c r="AU301" s="80">
        <f t="shared" si="141"/>
        <v>3.737595050908622</v>
      </c>
      <c r="AV301" s="80">
        <f t="shared" si="142"/>
        <v>5.9285990462688485</v>
      </c>
      <c r="AW301" s="80">
        <f t="shared" si="143"/>
        <v>7.0885423379301455</v>
      </c>
      <c r="AX301" s="80">
        <f t="shared" si="144"/>
        <v>58.512694934914293</v>
      </c>
      <c r="AY301" s="80">
        <f t="shared" si="145"/>
        <v>3.2220646990591573</v>
      </c>
      <c r="AZ301" s="80">
        <f t="shared" si="146"/>
        <v>6.5730119860806804</v>
      </c>
      <c r="BA301" s="80">
        <f t="shared" si="147"/>
        <v>3.995360226833355</v>
      </c>
      <c r="BB301" s="80">
        <f t="shared" si="148"/>
        <v>270.52455213300686</v>
      </c>
      <c r="BC301" s="80">
        <f t="shared" si="124"/>
        <v>23.456631009150666</v>
      </c>
      <c r="BD301" s="80">
        <f t="shared" si="125"/>
        <v>44.335610259054008</v>
      </c>
      <c r="BE301" s="80">
        <f t="shared" si="126"/>
        <v>7.2174249258925123</v>
      </c>
      <c r="BF301" s="81"/>
      <c r="BG301" s="81"/>
      <c r="BH301" s="82" t="s">
        <v>444</v>
      </c>
      <c r="BI301" s="80">
        <f t="shared" si="149"/>
        <v>59.06969258007404</v>
      </c>
      <c r="BJ301" s="80">
        <f t="shared" si="149"/>
        <v>11.305915123709651</v>
      </c>
      <c r="BK301" s="80">
        <f t="shared" si="150"/>
        <v>116.17237424217598</v>
      </c>
      <c r="BL301" s="80">
        <f t="shared" si="151"/>
        <v>74.553498279534651</v>
      </c>
      <c r="BM301" s="80">
        <f t="shared" si="152"/>
        <v>72.17806041335453</v>
      </c>
      <c r="BN301" s="80">
        <f t="shared" si="153"/>
        <v>7.5372767491397674</v>
      </c>
      <c r="BO301" s="80">
        <f t="shared" si="154"/>
        <v>8.3361120373457815</v>
      </c>
      <c r="BP301" s="80">
        <f t="shared" si="127"/>
        <v>8.9030206677265511</v>
      </c>
    </row>
    <row r="302" spans="1:68" s="76" customFormat="1" x14ac:dyDescent="0.25">
      <c r="A302" s="82" t="s">
        <v>445</v>
      </c>
      <c r="B302" s="113">
        <v>2975</v>
      </c>
      <c r="C302" s="113">
        <v>2376</v>
      </c>
      <c r="D302" s="113">
        <v>2335</v>
      </c>
      <c r="E302" s="113">
        <v>2302</v>
      </c>
      <c r="F302" s="113">
        <v>1038</v>
      </c>
      <c r="G302" s="113">
        <v>44</v>
      </c>
      <c r="H302" s="113">
        <v>220</v>
      </c>
      <c r="I302" s="113">
        <v>442</v>
      </c>
      <c r="J302" s="113">
        <v>67</v>
      </c>
      <c r="K302" s="113">
        <v>102</v>
      </c>
      <c r="L302" s="113">
        <v>168</v>
      </c>
      <c r="M302" s="113">
        <v>79</v>
      </c>
      <c r="N302" s="113">
        <v>106</v>
      </c>
      <c r="O302" s="113">
        <v>31</v>
      </c>
      <c r="P302" s="113">
        <v>271</v>
      </c>
      <c r="Q302" s="113">
        <v>127</v>
      </c>
      <c r="R302" s="113">
        <v>20</v>
      </c>
      <c r="S302" s="113">
        <v>26</v>
      </c>
      <c r="T302" s="113">
        <v>8</v>
      </c>
      <c r="U302" s="113">
        <v>28</v>
      </c>
      <c r="V302" s="113">
        <v>42</v>
      </c>
      <c r="W302" s="113">
        <v>330</v>
      </c>
      <c r="X302" s="113">
        <v>5</v>
      </c>
      <c r="Y302" s="113">
        <v>27</v>
      </c>
      <c r="Z302" s="113">
        <v>3</v>
      </c>
      <c r="AA302" s="113">
        <v>777</v>
      </c>
      <c r="AB302" s="113">
        <v>51</v>
      </c>
      <c r="AC302" s="113">
        <v>98</v>
      </c>
      <c r="AD302" s="113">
        <v>14</v>
      </c>
      <c r="AE302" s="79"/>
      <c r="AF302" s="79"/>
      <c r="AG302" s="82" t="s">
        <v>445</v>
      </c>
      <c r="AH302" s="80">
        <f t="shared" si="128"/>
        <v>14.789915966386555</v>
      </c>
      <c r="AI302" s="80">
        <f t="shared" si="129"/>
        <v>73.94957983193278</v>
      </c>
      <c r="AJ302" s="80">
        <f t="shared" si="130"/>
        <v>148.57142857142858</v>
      </c>
      <c r="AK302" s="80">
        <f t="shared" si="131"/>
        <v>22.521008403361343</v>
      </c>
      <c r="AL302" s="80">
        <f t="shared" si="132"/>
        <v>34.285714285714285</v>
      </c>
      <c r="AM302" s="80">
        <f t="shared" si="133"/>
        <v>56.470588235294123</v>
      </c>
      <c r="AN302" s="80">
        <f t="shared" si="134"/>
        <v>26.554621848739497</v>
      </c>
      <c r="AO302" s="80">
        <f t="shared" si="135"/>
        <v>35.630252100840337</v>
      </c>
      <c r="AP302" s="80">
        <f t="shared" si="136"/>
        <v>10.420168067226891</v>
      </c>
      <c r="AQ302" s="80">
        <f t="shared" si="137"/>
        <v>91.092436974789919</v>
      </c>
      <c r="AR302" s="80">
        <f t="shared" si="138"/>
        <v>42.689075630252098</v>
      </c>
      <c r="AS302" s="80">
        <f t="shared" si="139"/>
        <v>6.7226890756302522</v>
      </c>
      <c r="AT302" s="80">
        <f t="shared" si="140"/>
        <v>8.7394957983193269</v>
      </c>
      <c r="AU302" s="80">
        <f t="shared" si="141"/>
        <v>2.6890756302521011</v>
      </c>
      <c r="AV302" s="80">
        <f t="shared" si="142"/>
        <v>9.4117647058823515</v>
      </c>
      <c r="AW302" s="80">
        <f t="shared" si="143"/>
        <v>14.117647058823531</v>
      </c>
      <c r="AX302" s="80">
        <f t="shared" si="144"/>
        <v>110.92436974789915</v>
      </c>
      <c r="AY302" s="80">
        <f t="shared" si="145"/>
        <v>1.680672268907563</v>
      </c>
      <c r="AZ302" s="80">
        <f t="shared" si="146"/>
        <v>9.0756302521008401</v>
      </c>
      <c r="BA302" s="80">
        <f t="shared" si="147"/>
        <v>1.0084033613445378</v>
      </c>
      <c r="BB302" s="80">
        <f t="shared" si="148"/>
        <v>261.1764705882353</v>
      </c>
      <c r="BC302" s="80">
        <f t="shared" si="124"/>
        <v>17.142857142857142</v>
      </c>
      <c r="BD302" s="80">
        <f t="shared" si="125"/>
        <v>32.941176470588239</v>
      </c>
      <c r="BE302" s="80">
        <f t="shared" si="126"/>
        <v>4.7058823529411757</v>
      </c>
      <c r="BF302" s="81"/>
      <c r="BG302" s="81"/>
      <c r="BH302" s="82" t="s">
        <v>445</v>
      </c>
      <c r="BI302" s="80">
        <f t="shared" si="149"/>
        <v>54.389721627408996</v>
      </c>
      <c r="BJ302" s="80">
        <f t="shared" si="149"/>
        <v>8.6880973066898353</v>
      </c>
      <c r="BK302" s="80">
        <f t="shared" si="150"/>
        <v>117.72371850564727</v>
      </c>
      <c r="BL302" s="80">
        <f t="shared" si="151"/>
        <v>72.98001737619461</v>
      </c>
      <c r="BM302" s="80">
        <f t="shared" si="152"/>
        <v>138.88888888888889</v>
      </c>
      <c r="BN302" s="80">
        <f t="shared" si="153"/>
        <v>12.16333622936577</v>
      </c>
      <c r="BO302" s="80">
        <f t="shared" si="154"/>
        <v>4.8169556840077066</v>
      </c>
      <c r="BP302" s="80">
        <f t="shared" si="127"/>
        <v>5.8922558922558927</v>
      </c>
    </row>
    <row r="303" spans="1:68" s="76" customFormat="1" x14ac:dyDescent="0.25">
      <c r="A303" s="82" t="s">
        <v>446</v>
      </c>
      <c r="B303" s="113">
        <v>1877</v>
      </c>
      <c r="C303" s="113">
        <v>1456</v>
      </c>
      <c r="D303" s="113">
        <v>1431</v>
      </c>
      <c r="E303" s="113">
        <v>1397</v>
      </c>
      <c r="F303" s="113">
        <v>583</v>
      </c>
      <c r="G303" s="113">
        <v>31</v>
      </c>
      <c r="H303" s="113">
        <v>179</v>
      </c>
      <c r="I303" s="113">
        <v>231</v>
      </c>
      <c r="J303" s="113">
        <v>36</v>
      </c>
      <c r="K303" s="113">
        <v>84</v>
      </c>
      <c r="L303" s="113">
        <v>113</v>
      </c>
      <c r="M303" s="113">
        <v>48</v>
      </c>
      <c r="N303" s="113">
        <v>50</v>
      </c>
      <c r="O303" s="113">
        <v>14</v>
      </c>
      <c r="P303" s="113">
        <v>87</v>
      </c>
      <c r="Q303" s="113">
        <v>92</v>
      </c>
      <c r="R303" s="113">
        <v>11</v>
      </c>
      <c r="S303" s="113">
        <v>24</v>
      </c>
      <c r="T303" s="113">
        <v>3</v>
      </c>
      <c r="U303" s="113">
        <v>15</v>
      </c>
      <c r="V303" s="113">
        <v>22</v>
      </c>
      <c r="W303" s="113">
        <v>129</v>
      </c>
      <c r="X303" s="113">
        <v>1</v>
      </c>
      <c r="Y303" s="113">
        <v>14</v>
      </c>
      <c r="Z303" s="113">
        <v>5</v>
      </c>
      <c r="AA303" s="113">
        <v>520</v>
      </c>
      <c r="AB303" s="113">
        <v>42</v>
      </c>
      <c r="AC303" s="113">
        <v>60</v>
      </c>
      <c r="AD303" s="113">
        <v>12</v>
      </c>
      <c r="AE303" s="79"/>
      <c r="AF303" s="79"/>
      <c r="AG303" s="82" t="s">
        <v>446</v>
      </c>
      <c r="AH303" s="80">
        <f t="shared" si="128"/>
        <v>16.515716568993074</v>
      </c>
      <c r="AI303" s="80">
        <f t="shared" si="129"/>
        <v>95.364944059669682</v>
      </c>
      <c r="AJ303" s="80">
        <f t="shared" si="130"/>
        <v>123.06872669152904</v>
      </c>
      <c r="AK303" s="80">
        <f t="shared" si="131"/>
        <v>19.179541822056471</v>
      </c>
      <c r="AL303" s="80">
        <f t="shared" si="132"/>
        <v>44.752264251465107</v>
      </c>
      <c r="AM303" s="80">
        <f t="shared" si="133"/>
        <v>60.202450719232814</v>
      </c>
      <c r="AN303" s="80">
        <f t="shared" si="134"/>
        <v>25.572722429408628</v>
      </c>
      <c r="AO303" s="80">
        <f t="shared" si="135"/>
        <v>26.638252530633988</v>
      </c>
      <c r="AP303" s="80">
        <f t="shared" si="136"/>
        <v>7.4587107085775175</v>
      </c>
      <c r="AQ303" s="80">
        <f t="shared" si="137"/>
        <v>46.350559403303137</v>
      </c>
      <c r="AR303" s="80">
        <f t="shared" si="138"/>
        <v>49.014384656366545</v>
      </c>
      <c r="AS303" s="80">
        <f t="shared" si="139"/>
        <v>5.8604155567394782</v>
      </c>
      <c r="AT303" s="80">
        <f t="shared" si="140"/>
        <v>12.786361214704314</v>
      </c>
      <c r="AU303" s="80">
        <f t="shared" si="141"/>
        <v>1.5982951518380393</v>
      </c>
      <c r="AV303" s="80">
        <f t="shared" si="142"/>
        <v>7.9914757591901964</v>
      </c>
      <c r="AW303" s="80">
        <f t="shared" si="143"/>
        <v>11.720831113478956</v>
      </c>
      <c r="AX303" s="80">
        <f t="shared" si="144"/>
        <v>68.726691529035691</v>
      </c>
      <c r="AY303" s="80">
        <f t="shared" si="145"/>
        <v>0.53276505061267976</v>
      </c>
      <c r="AZ303" s="80">
        <f t="shared" si="146"/>
        <v>7.4587107085775175</v>
      </c>
      <c r="BA303" s="80">
        <f t="shared" si="147"/>
        <v>2.6638252530633992</v>
      </c>
      <c r="BB303" s="80">
        <f t="shared" si="148"/>
        <v>277.03782631859355</v>
      </c>
      <c r="BC303" s="80">
        <f t="shared" si="124"/>
        <v>22.376132125732553</v>
      </c>
      <c r="BD303" s="80">
        <f t="shared" si="125"/>
        <v>31.965903036760785</v>
      </c>
      <c r="BE303" s="80">
        <f t="shared" si="126"/>
        <v>6.3931806073521571</v>
      </c>
      <c r="BF303" s="81"/>
      <c r="BG303" s="81"/>
      <c r="BH303" s="82" t="s">
        <v>446</v>
      </c>
      <c r="BI303" s="80">
        <f t="shared" si="149"/>
        <v>64.290705800139762</v>
      </c>
      <c r="BJ303" s="80">
        <f t="shared" si="149"/>
        <v>7.8740157480314963</v>
      </c>
      <c r="BK303" s="80">
        <f t="shared" si="150"/>
        <v>62.276306370794558</v>
      </c>
      <c r="BL303" s="80">
        <f t="shared" si="151"/>
        <v>80.887616320687187</v>
      </c>
      <c r="BM303" s="80">
        <f t="shared" si="152"/>
        <v>88.598901098901109</v>
      </c>
      <c r="BN303" s="80">
        <f t="shared" si="153"/>
        <v>10.737294201861131</v>
      </c>
      <c r="BO303" s="80">
        <f t="shared" si="154"/>
        <v>1.7152658662092624</v>
      </c>
      <c r="BP303" s="80">
        <f t="shared" si="127"/>
        <v>8.2417582417582427</v>
      </c>
    </row>
    <row r="304" spans="1:68" s="76" customFormat="1" x14ac:dyDescent="0.25">
      <c r="A304" s="82" t="s">
        <v>447</v>
      </c>
      <c r="B304" s="113">
        <v>7142</v>
      </c>
      <c r="C304" s="113">
        <v>5582</v>
      </c>
      <c r="D304" s="113">
        <v>5480</v>
      </c>
      <c r="E304" s="113">
        <v>5378</v>
      </c>
      <c r="F304" s="113">
        <v>2369</v>
      </c>
      <c r="G304" s="113">
        <v>122</v>
      </c>
      <c r="H304" s="113">
        <v>445</v>
      </c>
      <c r="I304" s="113">
        <v>982</v>
      </c>
      <c r="J304" s="113">
        <v>139</v>
      </c>
      <c r="K304" s="113">
        <v>260</v>
      </c>
      <c r="L304" s="113">
        <v>410</v>
      </c>
      <c r="M304" s="113">
        <v>151</v>
      </c>
      <c r="N304" s="113">
        <v>172</v>
      </c>
      <c r="O304" s="113">
        <v>54</v>
      </c>
      <c r="P304" s="113">
        <v>246</v>
      </c>
      <c r="Q304" s="113">
        <v>301</v>
      </c>
      <c r="R304" s="113">
        <v>74</v>
      </c>
      <c r="S304" s="113">
        <v>44</v>
      </c>
      <c r="T304" s="113">
        <v>40</v>
      </c>
      <c r="U304" s="113">
        <v>36</v>
      </c>
      <c r="V304" s="113">
        <v>71</v>
      </c>
      <c r="W304" s="113">
        <v>887</v>
      </c>
      <c r="X304" s="113">
        <v>10</v>
      </c>
      <c r="Y304" s="113">
        <v>49</v>
      </c>
      <c r="Z304" s="113">
        <v>15</v>
      </c>
      <c r="AA304" s="113">
        <v>1805</v>
      </c>
      <c r="AB304" s="113">
        <v>167</v>
      </c>
      <c r="AC304" s="113">
        <v>253</v>
      </c>
      <c r="AD304" s="113">
        <v>46</v>
      </c>
      <c r="AE304" s="79"/>
      <c r="AF304" s="79"/>
      <c r="AG304" s="82" t="s">
        <v>447</v>
      </c>
      <c r="AH304" s="80">
        <f t="shared" si="128"/>
        <v>17.082049845981519</v>
      </c>
      <c r="AI304" s="80">
        <f t="shared" si="129"/>
        <v>62.307476897227666</v>
      </c>
      <c r="AJ304" s="80">
        <f t="shared" si="130"/>
        <v>137.49649957994959</v>
      </c>
      <c r="AK304" s="80">
        <f t="shared" si="131"/>
        <v>19.462335480257629</v>
      </c>
      <c r="AL304" s="80">
        <f t="shared" si="132"/>
        <v>36.40436852422291</v>
      </c>
      <c r="AM304" s="80">
        <f t="shared" si="133"/>
        <v>57.406888826659205</v>
      </c>
      <c r="AN304" s="80">
        <f t="shared" si="134"/>
        <v>21.142537104452533</v>
      </c>
      <c r="AO304" s="80">
        <f t="shared" si="135"/>
        <v>24.082889946793614</v>
      </c>
      <c r="AP304" s="80">
        <f t="shared" si="136"/>
        <v>7.5609073088770646</v>
      </c>
      <c r="AQ304" s="80">
        <f t="shared" si="137"/>
        <v>34.44413329599552</v>
      </c>
      <c r="AR304" s="80">
        <f t="shared" si="138"/>
        <v>42.145057406888824</v>
      </c>
      <c r="AS304" s="80">
        <f t="shared" si="139"/>
        <v>10.361243349201905</v>
      </c>
      <c r="AT304" s="80">
        <f t="shared" si="140"/>
        <v>6.1607392887146464</v>
      </c>
      <c r="AU304" s="80">
        <f t="shared" si="141"/>
        <v>5.6006720806496784</v>
      </c>
      <c r="AV304" s="80">
        <f t="shared" si="142"/>
        <v>5.0406048725847103</v>
      </c>
      <c r="AW304" s="80">
        <f t="shared" si="143"/>
        <v>9.9411929431531778</v>
      </c>
      <c r="AX304" s="80">
        <f t="shared" si="144"/>
        <v>124.1949033884066</v>
      </c>
      <c r="AY304" s="80">
        <f t="shared" si="145"/>
        <v>1.4001680201624196</v>
      </c>
      <c r="AZ304" s="80">
        <f t="shared" si="146"/>
        <v>6.8608232987958555</v>
      </c>
      <c r="BA304" s="80">
        <f t="shared" si="147"/>
        <v>2.1002520302436292</v>
      </c>
      <c r="BB304" s="80">
        <f t="shared" si="148"/>
        <v>252.73032763931676</v>
      </c>
      <c r="BC304" s="80">
        <f t="shared" si="124"/>
        <v>23.382805936712405</v>
      </c>
      <c r="BD304" s="80">
        <f t="shared" si="125"/>
        <v>35.424250910109215</v>
      </c>
      <c r="BE304" s="80">
        <f t="shared" si="126"/>
        <v>6.4407728927471295</v>
      </c>
      <c r="BF304" s="81"/>
      <c r="BG304" s="81"/>
      <c r="BH304" s="82" t="s">
        <v>447</v>
      </c>
      <c r="BI304" s="80">
        <f t="shared" si="149"/>
        <v>54.927007299270073</v>
      </c>
      <c r="BJ304" s="80">
        <f t="shared" si="149"/>
        <v>13.759761993306061</v>
      </c>
      <c r="BK304" s="80">
        <f t="shared" si="150"/>
        <v>45.741911491260694</v>
      </c>
      <c r="BL304" s="80">
        <f t="shared" si="151"/>
        <v>76.236519152101152</v>
      </c>
      <c r="BM304" s="80">
        <f t="shared" si="152"/>
        <v>158.90361877463275</v>
      </c>
      <c r="BN304" s="80">
        <f t="shared" si="153"/>
        <v>6.6939382670137597</v>
      </c>
      <c r="BO304" s="80">
        <f t="shared" si="154"/>
        <v>4.2211903756859437</v>
      </c>
      <c r="BP304" s="80">
        <f t="shared" si="127"/>
        <v>8.2407739161590818</v>
      </c>
    </row>
    <row r="305" spans="1:68" s="76" customFormat="1" x14ac:dyDescent="0.25">
      <c r="A305" s="82" t="s">
        <v>448</v>
      </c>
      <c r="B305" s="113">
        <v>8755</v>
      </c>
      <c r="C305" s="113">
        <v>6808</v>
      </c>
      <c r="D305" s="113">
        <v>6690</v>
      </c>
      <c r="E305" s="113">
        <v>6575</v>
      </c>
      <c r="F305" s="113">
        <v>2636</v>
      </c>
      <c r="G305" s="113">
        <v>129</v>
      </c>
      <c r="H305" s="113">
        <v>556</v>
      </c>
      <c r="I305" s="113">
        <v>1214</v>
      </c>
      <c r="J305" s="113">
        <v>142</v>
      </c>
      <c r="K305" s="113">
        <v>318</v>
      </c>
      <c r="L305" s="113">
        <v>291</v>
      </c>
      <c r="M305" s="113">
        <v>145</v>
      </c>
      <c r="N305" s="113">
        <v>220</v>
      </c>
      <c r="O305" s="113">
        <v>36</v>
      </c>
      <c r="P305" s="113">
        <v>361</v>
      </c>
      <c r="Q305" s="113">
        <v>357</v>
      </c>
      <c r="R305" s="113">
        <v>52</v>
      </c>
      <c r="S305" s="113">
        <v>79</v>
      </c>
      <c r="T305" s="113">
        <v>77</v>
      </c>
      <c r="U305" s="113">
        <v>78</v>
      </c>
      <c r="V305" s="113">
        <v>88</v>
      </c>
      <c r="W305" s="113">
        <v>830</v>
      </c>
      <c r="X305" s="113">
        <v>8</v>
      </c>
      <c r="Y305" s="113">
        <v>142</v>
      </c>
      <c r="Z305" s="113">
        <v>31</v>
      </c>
      <c r="AA305" s="113">
        <v>2044</v>
      </c>
      <c r="AB305" s="113">
        <v>122</v>
      </c>
      <c r="AC305" s="113">
        <v>308</v>
      </c>
      <c r="AD305" s="113">
        <v>58</v>
      </c>
      <c r="AE305" s="79"/>
      <c r="AF305" s="79"/>
      <c r="AG305" s="82" t="s">
        <v>448</v>
      </c>
      <c r="AH305" s="80">
        <f t="shared" si="128"/>
        <v>14.73443746430611</v>
      </c>
      <c r="AI305" s="80">
        <f t="shared" si="129"/>
        <v>63.506567675613937</v>
      </c>
      <c r="AJ305" s="80">
        <f t="shared" si="130"/>
        <v>138.66362078812108</v>
      </c>
      <c r="AK305" s="80">
        <f t="shared" si="131"/>
        <v>16.219303255282696</v>
      </c>
      <c r="AL305" s="80">
        <f t="shared" si="132"/>
        <v>36.322101656196459</v>
      </c>
      <c r="AM305" s="80">
        <f t="shared" si="133"/>
        <v>33.238149628783553</v>
      </c>
      <c r="AN305" s="80">
        <f t="shared" si="134"/>
        <v>16.561964591661908</v>
      </c>
      <c r="AO305" s="80">
        <f t="shared" si="135"/>
        <v>25.128498001142205</v>
      </c>
      <c r="AP305" s="80">
        <f t="shared" si="136"/>
        <v>4.1119360365505422</v>
      </c>
      <c r="AQ305" s="80">
        <f t="shared" si="137"/>
        <v>41.233580810965165</v>
      </c>
      <c r="AR305" s="80">
        <f t="shared" si="138"/>
        <v>40.776699029126213</v>
      </c>
      <c r="AS305" s="80">
        <f t="shared" si="139"/>
        <v>5.9394631639063391</v>
      </c>
      <c r="AT305" s="80">
        <f t="shared" si="140"/>
        <v>9.0234151913192466</v>
      </c>
      <c r="AU305" s="80">
        <f t="shared" si="141"/>
        <v>8.7949743003997725</v>
      </c>
      <c r="AV305" s="80">
        <f t="shared" si="142"/>
        <v>8.9091947458595087</v>
      </c>
      <c r="AW305" s="80">
        <f t="shared" si="143"/>
        <v>10.051399200456881</v>
      </c>
      <c r="AX305" s="80">
        <f t="shared" si="144"/>
        <v>94.802969731581953</v>
      </c>
      <c r="AY305" s="80">
        <f t="shared" si="145"/>
        <v>0.91376356367789835</v>
      </c>
      <c r="AZ305" s="80">
        <f t="shared" si="146"/>
        <v>16.219303255282696</v>
      </c>
      <c r="BA305" s="80">
        <f t="shared" si="147"/>
        <v>3.5408338092518563</v>
      </c>
      <c r="BB305" s="80">
        <f t="shared" si="148"/>
        <v>233.46659051970303</v>
      </c>
      <c r="BC305" s="80">
        <f t="shared" si="124"/>
        <v>13.934894346087949</v>
      </c>
      <c r="BD305" s="80">
        <f t="shared" si="125"/>
        <v>35.17989720159909</v>
      </c>
      <c r="BE305" s="80">
        <f t="shared" si="126"/>
        <v>6.6247858366647625</v>
      </c>
      <c r="BF305" s="81"/>
      <c r="BG305" s="81"/>
      <c r="BH305" s="82" t="s">
        <v>448</v>
      </c>
      <c r="BI305" s="80">
        <f t="shared" si="149"/>
        <v>53.36322869955157</v>
      </c>
      <c r="BJ305" s="80">
        <f t="shared" si="149"/>
        <v>7.90874524714829</v>
      </c>
      <c r="BK305" s="80">
        <f t="shared" si="150"/>
        <v>54.904942965779469</v>
      </c>
      <c r="BL305" s="80">
        <f t="shared" si="151"/>
        <v>44.258555133079852</v>
      </c>
      <c r="BM305" s="80">
        <f t="shared" si="152"/>
        <v>121.91539365452408</v>
      </c>
      <c r="BN305" s="80">
        <f t="shared" si="153"/>
        <v>11.863117870722434</v>
      </c>
      <c r="BO305" s="80">
        <f t="shared" si="154"/>
        <v>3.0349013657056148</v>
      </c>
      <c r="BP305" s="80">
        <f t="shared" si="127"/>
        <v>8.5193889541715624</v>
      </c>
    </row>
    <row r="306" spans="1:68" s="76" customFormat="1" x14ac:dyDescent="0.25">
      <c r="A306" s="82" t="s">
        <v>450</v>
      </c>
      <c r="B306" s="113">
        <v>4144</v>
      </c>
      <c r="C306" s="113">
        <v>3428</v>
      </c>
      <c r="D306" s="113">
        <v>3379</v>
      </c>
      <c r="E306" s="113">
        <v>3319</v>
      </c>
      <c r="F306" s="113">
        <v>1519</v>
      </c>
      <c r="G306" s="113">
        <v>64</v>
      </c>
      <c r="H306" s="113">
        <v>244</v>
      </c>
      <c r="I306" s="113">
        <v>487</v>
      </c>
      <c r="J306" s="113">
        <v>113</v>
      </c>
      <c r="K306" s="113">
        <v>145</v>
      </c>
      <c r="L306" s="113">
        <v>79</v>
      </c>
      <c r="M306" s="113">
        <v>58</v>
      </c>
      <c r="N306" s="113">
        <v>95</v>
      </c>
      <c r="O306" s="113">
        <v>19</v>
      </c>
      <c r="P306" s="113">
        <v>92</v>
      </c>
      <c r="Q306" s="113">
        <v>166</v>
      </c>
      <c r="R306" s="113">
        <v>26</v>
      </c>
      <c r="S306" s="113">
        <v>30</v>
      </c>
      <c r="T306" s="113">
        <v>3</v>
      </c>
      <c r="U306" s="113">
        <v>15</v>
      </c>
      <c r="V306" s="113">
        <v>30</v>
      </c>
      <c r="W306" s="113">
        <v>303</v>
      </c>
      <c r="X306" s="113">
        <v>4</v>
      </c>
      <c r="Y306" s="113">
        <v>43</v>
      </c>
      <c r="Z306" s="113">
        <v>12</v>
      </c>
      <c r="AA306" s="113">
        <v>908</v>
      </c>
      <c r="AB306" s="113">
        <v>76</v>
      </c>
      <c r="AC306" s="113">
        <v>211</v>
      </c>
      <c r="AD306" s="113">
        <v>30</v>
      </c>
      <c r="AE306" s="79"/>
      <c r="AF306" s="79"/>
      <c r="AG306" s="82" t="s">
        <v>450</v>
      </c>
      <c r="AH306" s="80">
        <f t="shared" si="128"/>
        <v>15.444015444015445</v>
      </c>
      <c r="AI306" s="80">
        <f t="shared" si="129"/>
        <v>58.880308880308881</v>
      </c>
      <c r="AJ306" s="80">
        <f t="shared" si="130"/>
        <v>117.51930501930502</v>
      </c>
      <c r="AK306" s="80">
        <f t="shared" si="131"/>
        <v>27.268339768339768</v>
      </c>
      <c r="AL306" s="80">
        <f t="shared" si="132"/>
        <v>34.990347490347489</v>
      </c>
      <c r="AM306" s="80">
        <f t="shared" si="133"/>
        <v>19.063706563706564</v>
      </c>
      <c r="AN306" s="80">
        <f t="shared" si="134"/>
        <v>13.996138996138995</v>
      </c>
      <c r="AO306" s="80">
        <f t="shared" si="135"/>
        <v>22.924710424710423</v>
      </c>
      <c r="AP306" s="80">
        <f t="shared" si="136"/>
        <v>4.5849420849420852</v>
      </c>
      <c r="AQ306" s="80">
        <f t="shared" si="137"/>
        <v>22.200772200772203</v>
      </c>
      <c r="AR306" s="80">
        <f t="shared" si="138"/>
        <v>40.057915057915061</v>
      </c>
      <c r="AS306" s="80">
        <f t="shared" si="139"/>
        <v>6.2741312741312738</v>
      </c>
      <c r="AT306" s="80">
        <f t="shared" si="140"/>
        <v>7.2393822393822393</v>
      </c>
      <c r="AU306" s="80">
        <f t="shared" si="141"/>
        <v>0.72393822393822393</v>
      </c>
      <c r="AV306" s="80">
        <f t="shared" si="142"/>
        <v>3.6196911196911197</v>
      </c>
      <c r="AW306" s="80">
        <f t="shared" si="143"/>
        <v>7.2393822393822393</v>
      </c>
      <c r="AX306" s="80">
        <f t="shared" si="144"/>
        <v>73.117760617760624</v>
      </c>
      <c r="AY306" s="80">
        <f t="shared" si="145"/>
        <v>0.96525096525096532</v>
      </c>
      <c r="AZ306" s="80">
        <f t="shared" si="146"/>
        <v>10.376447876447877</v>
      </c>
      <c r="BA306" s="80">
        <f t="shared" si="147"/>
        <v>2.8957528957528957</v>
      </c>
      <c r="BB306" s="80">
        <f t="shared" si="148"/>
        <v>219.11196911196913</v>
      </c>
      <c r="BC306" s="80">
        <f t="shared" si="124"/>
        <v>18.339768339768341</v>
      </c>
      <c r="BD306" s="80">
        <f t="shared" si="125"/>
        <v>50.916988416988417</v>
      </c>
      <c r="BE306" s="80">
        <f t="shared" si="126"/>
        <v>7.2393822393822393</v>
      </c>
      <c r="BF306" s="81"/>
      <c r="BG306" s="81"/>
      <c r="BH306" s="82" t="s">
        <v>450</v>
      </c>
      <c r="BI306" s="80">
        <f t="shared" si="149"/>
        <v>49.126960639242377</v>
      </c>
      <c r="BJ306" s="80">
        <f t="shared" si="149"/>
        <v>7.8336848448327805</v>
      </c>
      <c r="BK306" s="80">
        <f t="shared" si="150"/>
        <v>27.719192527869843</v>
      </c>
      <c r="BL306" s="80">
        <f t="shared" si="151"/>
        <v>23.802350105453453</v>
      </c>
      <c r="BM306" s="80">
        <f t="shared" si="152"/>
        <v>88.389731621936988</v>
      </c>
      <c r="BN306" s="80">
        <f t="shared" si="153"/>
        <v>4.5194335643266044</v>
      </c>
      <c r="BO306" s="80">
        <f t="shared" si="154"/>
        <v>2.6333113890717574</v>
      </c>
      <c r="BP306" s="80">
        <f t="shared" si="127"/>
        <v>8.7514585764294051</v>
      </c>
    </row>
    <row r="307" spans="1:68" s="76" customFormat="1" x14ac:dyDescent="0.25">
      <c r="A307" s="82" t="s">
        <v>451</v>
      </c>
      <c r="B307" s="113">
        <v>1478</v>
      </c>
      <c r="C307" s="113">
        <v>1185</v>
      </c>
      <c r="D307" s="113">
        <v>1167</v>
      </c>
      <c r="E307" s="113">
        <v>1153</v>
      </c>
      <c r="F307" s="113">
        <v>549</v>
      </c>
      <c r="G307" s="113">
        <v>24</v>
      </c>
      <c r="H307" s="113">
        <v>87</v>
      </c>
      <c r="I307" s="113">
        <v>243</v>
      </c>
      <c r="J307" s="113">
        <v>38</v>
      </c>
      <c r="K307" s="113">
        <v>56</v>
      </c>
      <c r="L307" s="113">
        <v>85</v>
      </c>
      <c r="M307" s="113">
        <v>39</v>
      </c>
      <c r="N307" s="113">
        <v>36</v>
      </c>
      <c r="O307" s="113">
        <v>7</v>
      </c>
      <c r="P307" s="113">
        <v>101</v>
      </c>
      <c r="Q307" s="113">
        <v>82</v>
      </c>
      <c r="R307" s="113">
        <v>16</v>
      </c>
      <c r="S307" s="113">
        <v>17</v>
      </c>
      <c r="T307" s="113">
        <v>9</v>
      </c>
      <c r="U307" s="113">
        <v>34</v>
      </c>
      <c r="V307" s="113">
        <v>18</v>
      </c>
      <c r="W307" s="113">
        <v>228</v>
      </c>
      <c r="X307" s="113">
        <v>3</v>
      </c>
      <c r="Y307" s="113">
        <v>10</v>
      </c>
      <c r="Z307" s="113">
        <v>10</v>
      </c>
      <c r="AA307" s="113">
        <v>409</v>
      </c>
      <c r="AB307" s="113">
        <v>30</v>
      </c>
      <c r="AC307" s="113">
        <v>106</v>
      </c>
      <c r="AD307" s="113">
        <v>20</v>
      </c>
      <c r="AE307" s="79"/>
      <c r="AF307" s="79"/>
      <c r="AG307" s="82" t="s">
        <v>451</v>
      </c>
      <c r="AH307" s="80">
        <f t="shared" si="128"/>
        <v>16.238159675236805</v>
      </c>
      <c r="AI307" s="80">
        <f t="shared" si="129"/>
        <v>58.863328822733422</v>
      </c>
      <c r="AJ307" s="80">
        <f t="shared" si="130"/>
        <v>164.41136671177267</v>
      </c>
      <c r="AK307" s="80">
        <f t="shared" si="131"/>
        <v>25.710419485791611</v>
      </c>
      <c r="AL307" s="80">
        <f t="shared" si="132"/>
        <v>37.889039242219219</v>
      </c>
      <c r="AM307" s="80">
        <f t="shared" si="133"/>
        <v>57.510148849797019</v>
      </c>
      <c r="AN307" s="80">
        <f t="shared" si="134"/>
        <v>26.387009472259809</v>
      </c>
      <c r="AO307" s="80">
        <f t="shared" si="135"/>
        <v>24.357239512855209</v>
      </c>
      <c r="AP307" s="80">
        <f t="shared" si="136"/>
        <v>4.7361299052774024</v>
      </c>
      <c r="AQ307" s="80">
        <f t="shared" si="137"/>
        <v>68.335588633288225</v>
      </c>
      <c r="AR307" s="80">
        <f t="shared" si="138"/>
        <v>55.480378890392423</v>
      </c>
      <c r="AS307" s="80">
        <f t="shared" si="139"/>
        <v>10.825439783491206</v>
      </c>
      <c r="AT307" s="80">
        <f t="shared" si="140"/>
        <v>11.502029769959403</v>
      </c>
      <c r="AU307" s="80">
        <f t="shared" si="141"/>
        <v>6.0893098782138022</v>
      </c>
      <c r="AV307" s="80">
        <f t="shared" si="142"/>
        <v>23.004059539918806</v>
      </c>
      <c r="AW307" s="80">
        <f t="shared" si="143"/>
        <v>12.178619756427604</v>
      </c>
      <c r="AX307" s="80">
        <f t="shared" si="144"/>
        <v>154.26251691474965</v>
      </c>
      <c r="AY307" s="80">
        <f t="shared" si="145"/>
        <v>2.0297699594046006</v>
      </c>
      <c r="AZ307" s="80">
        <f t="shared" si="146"/>
        <v>6.7658998646820026</v>
      </c>
      <c r="BA307" s="80">
        <f t="shared" si="147"/>
        <v>6.7658998646820026</v>
      </c>
      <c r="BB307" s="80">
        <f t="shared" si="148"/>
        <v>276.72530446549393</v>
      </c>
      <c r="BC307" s="80">
        <f t="shared" si="124"/>
        <v>20.297699594046009</v>
      </c>
      <c r="BD307" s="80">
        <f t="shared" si="125"/>
        <v>71.718538565629217</v>
      </c>
      <c r="BE307" s="80">
        <f t="shared" si="126"/>
        <v>13.531799729364005</v>
      </c>
      <c r="BF307" s="81"/>
      <c r="BG307" s="81"/>
      <c r="BH307" s="82" t="s">
        <v>451</v>
      </c>
      <c r="BI307" s="80">
        <f t="shared" si="149"/>
        <v>70.265638389031707</v>
      </c>
      <c r="BJ307" s="80">
        <f t="shared" si="149"/>
        <v>13.876843018213355</v>
      </c>
      <c r="BK307" s="80">
        <f t="shared" si="150"/>
        <v>87.59757155247182</v>
      </c>
      <c r="BL307" s="80">
        <f t="shared" si="151"/>
        <v>73.720728534258456</v>
      </c>
      <c r="BM307" s="80">
        <f t="shared" si="152"/>
        <v>192.40506329113924</v>
      </c>
      <c r="BN307" s="80">
        <f t="shared" si="153"/>
        <v>29.488291413703383</v>
      </c>
      <c r="BO307" s="80">
        <f t="shared" si="154"/>
        <v>5.4644808743169397</v>
      </c>
      <c r="BP307" s="80">
        <f t="shared" si="127"/>
        <v>16.877637130801688</v>
      </c>
    </row>
    <row r="308" spans="1:68" s="76" customFormat="1" x14ac:dyDescent="0.25">
      <c r="A308" s="82" t="s">
        <v>452</v>
      </c>
      <c r="B308" s="113">
        <v>1479</v>
      </c>
      <c r="C308" s="113">
        <v>1264</v>
      </c>
      <c r="D308" s="113">
        <v>1251</v>
      </c>
      <c r="E308" s="113">
        <v>1227</v>
      </c>
      <c r="F308" s="113">
        <v>536</v>
      </c>
      <c r="G308" s="113">
        <v>20</v>
      </c>
      <c r="H308" s="113">
        <v>68</v>
      </c>
      <c r="I308" s="113">
        <v>192</v>
      </c>
      <c r="J308" s="113">
        <v>49</v>
      </c>
      <c r="K308" s="113">
        <v>56</v>
      </c>
      <c r="L308" s="113">
        <v>42</v>
      </c>
      <c r="M308" s="113">
        <v>25</v>
      </c>
      <c r="N308" s="113">
        <v>25</v>
      </c>
      <c r="O308" s="113">
        <v>7</v>
      </c>
      <c r="P308" s="113">
        <v>43</v>
      </c>
      <c r="Q308" s="113">
        <v>75</v>
      </c>
      <c r="R308" s="113">
        <v>16</v>
      </c>
      <c r="S308" s="113">
        <v>8</v>
      </c>
      <c r="T308" s="113">
        <v>6</v>
      </c>
      <c r="U308" s="113">
        <v>15</v>
      </c>
      <c r="V308" s="113">
        <v>10</v>
      </c>
      <c r="W308" s="113">
        <v>211</v>
      </c>
      <c r="X308" s="113">
        <v>1</v>
      </c>
      <c r="Y308" s="113">
        <v>7</v>
      </c>
      <c r="Z308" s="113">
        <v>2</v>
      </c>
      <c r="AA308" s="113">
        <v>325</v>
      </c>
      <c r="AB308" s="113">
        <v>29</v>
      </c>
      <c r="AC308" s="113">
        <v>49</v>
      </c>
      <c r="AD308" s="113">
        <v>8</v>
      </c>
      <c r="AE308" s="79"/>
      <c r="AF308" s="79"/>
      <c r="AG308" s="82" t="s">
        <v>452</v>
      </c>
      <c r="AH308" s="80">
        <f t="shared" si="128"/>
        <v>13.522650439486139</v>
      </c>
      <c r="AI308" s="80">
        <f t="shared" si="129"/>
        <v>45.977011494252871</v>
      </c>
      <c r="AJ308" s="80">
        <f t="shared" si="130"/>
        <v>129.81744421906694</v>
      </c>
      <c r="AK308" s="80">
        <f t="shared" si="131"/>
        <v>33.130493576741038</v>
      </c>
      <c r="AL308" s="80">
        <f t="shared" si="132"/>
        <v>37.863421230561187</v>
      </c>
      <c r="AM308" s="80">
        <f t="shared" si="133"/>
        <v>28.397565922920894</v>
      </c>
      <c r="AN308" s="80">
        <f t="shared" si="134"/>
        <v>16.903313049357674</v>
      </c>
      <c r="AO308" s="80">
        <f t="shared" si="135"/>
        <v>16.903313049357674</v>
      </c>
      <c r="AP308" s="80">
        <f t="shared" si="136"/>
        <v>4.7329276538201484</v>
      </c>
      <c r="AQ308" s="80">
        <f t="shared" si="137"/>
        <v>29.0736984448952</v>
      </c>
      <c r="AR308" s="80">
        <f t="shared" si="138"/>
        <v>50.709939148073019</v>
      </c>
      <c r="AS308" s="80">
        <f t="shared" si="139"/>
        <v>10.818120351588911</v>
      </c>
      <c r="AT308" s="80">
        <f t="shared" si="140"/>
        <v>5.4090601757944556</v>
      </c>
      <c r="AU308" s="80">
        <f t="shared" si="141"/>
        <v>4.056795131845842</v>
      </c>
      <c r="AV308" s="80">
        <f t="shared" si="142"/>
        <v>10.141987829614605</v>
      </c>
      <c r="AW308" s="80">
        <f t="shared" si="143"/>
        <v>6.7613252197430693</v>
      </c>
      <c r="AX308" s="80">
        <f t="shared" si="144"/>
        <v>142.66396213657879</v>
      </c>
      <c r="AY308" s="80">
        <f t="shared" si="145"/>
        <v>0.67613252197430695</v>
      </c>
      <c r="AZ308" s="80">
        <f t="shared" si="146"/>
        <v>4.7329276538201484</v>
      </c>
      <c r="BA308" s="80">
        <f t="shared" si="147"/>
        <v>1.3522650439486139</v>
      </c>
      <c r="BB308" s="80">
        <f t="shared" si="148"/>
        <v>219.74306964164978</v>
      </c>
      <c r="BC308" s="80">
        <f t="shared" si="124"/>
        <v>19.607843137254903</v>
      </c>
      <c r="BD308" s="80">
        <f t="shared" si="125"/>
        <v>33.130493576741038</v>
      </c>
      <c r="BE308" s="80">
        <f t="shared" si="126"/>
        <v>5.4090601757944556</v>
      </c>
      <c r="BF308" s="81"/>
      <c r="BG308" s="81"/>
      <c r="BH308" s="82" t="s">
        <v>452</v>
      </c>
      <c r="BI308" s="80">
        <f t="shared" si="149"/>
        <v>59.95203836930456</v>
      </c>
      <c r="BJ308" s="80">
        <f t="shared" si="149"/>
        <v>13.039934800325998</v>
      </c>
      <c r="BK308" s="80">
        <f t="shared" si="150"/>
        <v>35.044824775876123</v>
      </c>
      <c r="BL308" s="80">
        <f t="shared" si="151"/>
        <v>34.229828850855746</v>
      </c>
      <c r="BM308" s="80">
        <f t="shared" si="152"/>
        <v>166.93037974683546</v>
      </c>
      <c r="BN308" s="80">
        <f t="shared" si="153"/>
        <v>12.224938875305625</v>
      </c>
      <c r="BO308" s="80">
        <f t="shared" si="154"/>
        <v>1.8656716417910448</v>
      </c>
      <c r="BP308" s="80">
        <f t="shared" si="127"/>
        <v>6.3291139240506329</v>
      </c>
    </row>
    <row r="309" spans="1:68" s="76" customFormat="1" x14ac:dyDescent="0.25">
      <c r="A309" s="82" t="s">
        <v>453</v>
      </c>
      <c r="B309" s="113">
        <v>2140</v>
      </c>
      <c r="C309" s="113">
        <v>1787</v>
      </c>
      <c r="D309" s="113">
        <v>1764</v>
      </c>
      <c r="E309" s="113">
        <v>1741</v>
      </c>
      <c r="F309" s="113">
        <v>800</v>
      </c>
      <c r="G309" s="113">
        <v>44</v>
      </c>
      <c r="H309" s="113">
        <v>105</v>
      </c>
      <c r="I309" s="113">
        <v>342</v>
      </c>
      <c r="J309" s="113">
        <v>47</v>
      </c>
      <c r="K309" s="113">
        <v>55</v>
      </c>
      <c r="L309" s="113">
        <v>104</v>
      </c>
      <c r="M309" s="113">
        <v>60</v>
      </c>
      <c r="N309" s="113">
        <v>82</v>
      </c>
      <c r="O309" s="113">
        <v>13</v>
      </c>
      <c r="P309" s="113">
        <v>137</v>
      </c>
      <c r="Q309" s="113">
        <v>99</v>
      </c>
      <c r="R309" s="113">
        <v>10</v>
      </c>
      <c r="S309" s="113">
        <v>27</v>
      </c>
      <c r="T309" s="113">
        <v>1</v>
      </c>
      <c r="U309" s="113">
        <v>18</v>
      </c>
      <c r="V309" s="113">
        <v>13</v>
      </c>
      <c r="W309" s="113">
        <v>251</v>
      </c>
      <c r="X309" s="113">
        <v>4</v>
      </c>
      <c r="Y309" s="113">
        <v>23</v>
      </c>
      <c r="Z309" s="113">
        <v>7</v>
      </c>
      <c r="AA309" s="113">
        <v>531</v>
      </c>
      <c r="AB309" s="113">
        <v>30</v>
      </c>
      <c r="AC309" s="113">
        <v>104</v>
      </c>
      <c r="AD309" s="113">
        <v>8</v>
      </c>
      <c r="AE309" s="79"/>
      <c r="AF309" s="79"/>
      <c r="AG309" s="82" t="s">
        <v>453</v>
      </c>
      <c r="AH309" s="80">
        <f t="shared" si="128"/>
        <v>20.560747663551403</v>
      </c>
      <c r="AI309" s="80">
        <f t="shared" si="129"/>
        <v>49.065420560747661</v>
      </c>
      <c r="AJ309" s="80">
        <f t="shared" si="130"/>
        <v>159.81308411214954</v>
      </c>
      <c r="AK309" s="80">
        <f t="shared" si="131"/>
        <v>21.962616822429908</v>
      </c>
      <c r="AL309" s="80">
        <f t="shared" si="132"/>
        <v>25.700934579439252</v>
      </c>
      <c r="AM309" s="80">
        <f t="shared" si="133"/>
        <v>48.598130841121495</v>
      </c>
      <c r="AN309" s="80">
        <f t="shared" si="134"/>
        <v>28.037383177570092</v>
      </c>
      <c r="AO309" s="80">
        <f t="shared" si="135"/>
        <v>38.317757009345797</v>
      </c>
      <c r="AP309" s="80">
        <f t="shared" si="136"/>
        <v>6.0747663551401869</v>
      </c>
      <c r="AQ309" s="80">
        <f t="shared" si="137"/>
        <v>64.018691588785046</v>
      </c>
      <c r="AR309" s="80">
        <f t="shared" si="138"/>
        <v>46.261682242990652</v>
      </c>
      <c r="AS309" s="80">
        <f t="shared" si="139"/>
        <v>4.6728971962616823</v>
      </c>
      <c r="AT309" s="80">
        <f t="shared" si="140"/>
        <v>12.616822429906543</v>
      </c>
      <c r="AU309" s="80">
        <f t="shared" si="141"/>
        <v>0.46728971962616822</v>
      </c>
      <c r="AV309" s="80">
        <f t="shared" si="142"/>
        <v>8.4112149532710276</v>
      </c>
      <c r="AW309" s="80">
        <f t="shared" si="143"/>
        <v>6.0747663551401869</v>
      </c>
      <c r="AX309" s="80">
        <f t="shared" si="144"/>
        <v>117.28971962616824</v>
      </c>
      <c r="AY309" s="80">
        <f t="shared" si="145"/>
        <v>1.8691588785046729</v>
      </c>
      <c r="AZ309" s="80">
        <f t="shared" si="146"/>
        <v>10.747663551401869</v>
      </c>
      <c r="BA309" s="80">
        <f t="shared" si="147"/>
        <v>3.2710280373831777</v>
      </c>
      <c r="BB309" s="80">
        <f t="shared" si="148"/>
        <v>248.13084112149534</v>
      </c>
      <c r="BC309" s="80">
        <f t="shared" si="124"/>
        <v>14.018691588785046</v>
      </c>
      <c r="BD309" s="80">
        <f t="shared" si="125"/>
        <v>48.598130841121495</v>
      </c>
      <c r="BE309" s="80">
        <f t="shared" si="126"/>
        <v>3.7383177570093458</v>
      </c>
      <c r="BF309" s="81"/>
      <c r="BG309" s="81"/>
      <c r="BH309" s="82" t="s">
        <v>453</v>
      </c>
      <c r="BI309" s="80">
        <f t="shared" si="149"/>
        <v>56.122448979591837</v>
      </c>
      <c r="BJ309" s="80">
        <f t="shared" si="149"/>
        <v>5.7438253877082142</v>
      </c>
      <c r="BK309" s="80">
        <f t="shared" si="150"/>
        <v>78.690407811602526</v>
      </c>
      <c r="BL309" s="80">
        <f t="shared" si="151"/>
        <v>59.735784032165427</v>
      </c>
      <c r="BM309" s="80">
        <f t="shared" si="152"/>
        <v>140.45886961387802</v>
      </c>
      <c r="BN309" s="80">
        <f t="shared" si="153"/>
        <v>10.338885697874785</v>
      </c>
      <c r="BO309" s="80">
        <f t="shared" si="154"/>
        <v>5</v>
      </c>
      <c r="BP309" s="80">
        <f t="shared" si="127"/>
        <v>4.4767767207610527</v>
      </c>
    </row>
    <row r="310" spans="1:68" s="76" customFormat="1" x14ac:dyDescent="0.25">
      <c r="A310" s="82" t="s">
        <v>454</v>
      </c>
      <c r="B310" s="113">
        <v>1927</v>
      </c>
      <c r="C310" s="113">
        <v>1586</v>
      </c>
      <c r="D310" s="113">
        <v>1568</v>
      </c>
      <c r="E310" s="113">
        <v>1543</v>
      </c>
      <c r="F310" s="113">
        <v>665</v>
      </c>
      <c r="G310" s="113">
        <v>42</v>
      </c>
      <c r="H310" s="113">
        <v>107</v>
      </c>
      <c r="I310" s="113">
        <v>311</v>
      </c>
      <c r="J310" s="113">
        <v>26</v>
      </c>
      <c r="K310" s="113">
        <v>93</v>
      </c>
      <c r="L310" s="113">
        <v>68</v>
      </c>
      <c r="M310" s="113">
        <v>35</v>
      </c>
      <c r="N310" s="113">
        <v>57</v>
      </c>
      <c r="O310" s="113">
        <v>10</v>
      </c>
      <c r="P310" s="113">
        <v>111</v>
      </c>
      <c r="Q310" s="113">
        <v>98</v>
      </c>
      <c r="R310" s="113">
        <v>14</v>
      </c>
      <c r="S310" s="113">
        <v>22</v>
      </c>
      <c r="T310" s="113">
        <v>16</v>
      </c>
      <c r="U310" s="113">
        <v>15</v>
      </c>
      <c r="V310" s="113">
        <v>7</v>
      </c>
      <c r="W310" s="113">
        <v>190</v>
      </c>
      <c r="X310" s="113">
        <v>2</v>
      </c>
      <c r="Y310" s="113">
        <v>19</v>
      </c>
      <c r="Z310" s="113">
        <v>4</v>
      </c>
      <c r="AA310" s="113">
        <v>481</v>
      </c>
      <c r="AB310" s="113">
        <v>47</v>
      </c>
      <c r="AC310" s="113">
        <v>60</v>
      </c>
      <c r="AD310" s="113">
        <v>14</v>
      </c>
      <c r="AE310" s="79"/>
      <c r="AF310" s="79"/>
      <c r="AG310" s="82" t="s">
        <v>454</v>
      </c>
      <c r="AH310" s="80">
        <f t="shared" si="128"/>
        <v>21.795537104307211</v>
      </c>
      <c r="AI310" s="80">
        <f t="shared" si="129"/>
        <v>55.526725480020758</v>
      </c>
      <c r="AJ310" s="80">
        <f t="shared" si="130"/>
        <v>161.39076284379865</v>
      </c>
      <c r="AK310" s="80">
        <f t="shared" si="131"/>
        <v>13.492475350285417</v>
      </c>
      <c r="AL310" s="80">
        <f t="shared" si="132"/>
        <v>48.261546445251682</v>
      </c>
      <c r="AM310" s="80">
        <f t="shared" si="133"/>
        <v>35.288012454592625</v>
      </c>
      <c r="AN310" s="80">
        <f t="shared" si="134"/>
        <v>18.16294758692268</v>
      </c>
      <c r="AO310" s="80">
        <f t="shared" si="135"/>
        <v>29.579657498702648</v>
      </c>
      <c r="AP310" s="80">
        <f t="shared" si="136"/>
        <v>5.1894135962636225</v>
      </c>
      <c r="AQ310" s="80">
        <f t="shared" si="137"/>
        <v>57.602490918526208</v>
      </c>
      <c r="AR310" s="80">
        <f t="shared" si="138"/>
        <v>50.856253243383499</v>
      </c>
      <c r="AS310" s="80">
        <f t="shared" si="139"/>
        <v>7.265179034769071</v>
      </c>
      <c r="AT310" s="80">
        <f t="shared" si="140"/>
        <v>11.416709911779968</v>
      </c>
      <c r="AU310" s="80">
        <f t="shared" si="141"/>
        <v>8.3030617540217957</v>
      </c>
      <c r="AV310" s="80">
        <f t="shared" si="142"/>
        <v>7.7841203943954334</v>
      </c>
      <c r="AW310" s="80">
        <f t="shared" si="143"/>
        <v>3.6325895173845355</v>
      </c>
      <c r="AX310" s="80">
        <f t="shared" si="144"/>
        <v>98.59885832900882</v>
      </c>
      <c r="AY310" s="80">
        <f t="shared" si="145"/>
        <v>1.0378827192527245</v>
      </c>
      <c r="AZ310" s="80">
        <f t="shared" si="146"/>
        <v>9.8598858329008827</v>
      </c>
      <c r="BA310" s="80">
        <f t="shared" si="147"/>
        <v>2.0757654385054489</v>
      </c>
      <c r="BB310" s="80">
        <f t="shared" si="148"/>
        <v>249.61079398028022</v>
      </c>
      <c r="BC310" s="80">
        <f t="shared" si="124"/>
        <v>24.390243902439025</v>
      </c>
      <c r="BD310" s="80">
        <f t="shared" si="125"/>
        <v>31.136481577581733</v>
      </c>
      <c r="BE310" s="80">
        <f t="shared" si="126"/>
        <v>7.265179034769071</v>
      </c>
      <c r="BF310" s="81"/>
      <c r="BG310" s="81"/>
      <c r="BH310" s="82" t="s">
        <v>454</v>
      </c>
      <c r="BI310" s="80">
        <f t="shared" si="149"/>
        <v>62.5</v>
      </c>
      <c r="BJ310" s="80">
        <f t="shared" si="149"/>
        <v>9.0732339598185359</v>
      </c>
      <c r="BK310" s="80">
        <f t="shared" si="150"/>
        <v>71.937783538561249</v>
      </c>
      <c r="BL310" s="80">
        <f t="shared" si="151"/>
        <v>44.069993519118597</v>
      </c>
      <c r="BM310" s="80">
        <f t="shared" si="152"/>
        <v>119.79823455233291</v>
      </c>
      <c r="BN310" s="80">
        <f t="shared" si="153"/>
        <v>9.7213220998055725</v>
      </c>
      <c r="BO310" s="80">
        <f t="shared" si="154"/>
        <v>3.0075187969924815</v>
      </c>
      <c r="BP310" s="80">
        <f t="shared" si="127"/>
        <v>8.827238335435057</v>
      </c>
    </row>
    <row r="311" spans="1:68" s="76" customFormat="1" x14ac:dyDescent="0.25">
      <c r="A311" s="82" t="s">
        <v>455</v>
      </c>
      <c r="B311" s="113">
        <v>1787</v>
      </c>
      <c r="C311" s="113">
        <v>1479</v>
      </c>
      <c r="D311" s="113">
        <v>1453</v>
      </c>
      <c r="E311" s="113">
        <v>1431</v>
      </c>
      <c r="F311" s="113">
        <v>704</v>
      </c>
      <c r="G311" s="113">
        <v>36</v>
      </c>
      <c r="H311" s="113">
        <v>98</v>
      </c>
      <c r="I311" s="113">
        <v>289</v>
      </c>
      <c r="J311" s="113">
        <v>43</v>
      </c>
      <c r="K311" s="113">
        <v>82</v>
      </c>
      <c r="L311" s="113">
        <v>135</v>
      </c>
      <c r="M311" s="113">
        <v>42</v>
      </c>
      <c r="N311" s="113">
        <v>63</v>
      </c>
      <c r="O311" s="113">
        <v>23</v>
      </c>
      <c r="P311" s="113">
        <v>128</v>
      </c>
      <c r="Q311" s="113">
        <v>87</v>
      </c>
      <c r="R311" s="113">
        <v>13</v>
      </c>
      <c r="S311" s="113">
        <v>19</v>
      </c>
      <c r="T311" s="113">
        <v>4</v>
      </c>
      <c r="U311" s="113">
        <v>26</v>
      </c>
      <c r="V311" s="113">
        <v>21</v>
      </c>
      <c r="W311" s="113">
        <v>189</v>
      </c>
      <c r="X311" s="113">
        <v>6</v>
      </c>
      <c r="Y311" s="113">
        <v>10</v>
      </c>
      <c r="Z311" s="113">
        <v>20</v>
      </c>
      <c r="AA311" s="113">
        <v>487</v>
      </c>
      <c r="AB311" s="113">
        <v>31</v>
      </c>
      <c r="AC311" s="113">
        <v>104</v>
      </c>
      <c r="AD311" s="113">
        <v>6</v>
      </c>
      <c r="AE311" s="79"/>
      <c r="AF311" s="79"/>
      <c r="AG311" s="82" t="s">
        <v>455</v>
      </c>
      <c r="AH311" s="80">
        <f t="shared" si="128"/>
        <v>20.145495243424733</v>
      </c>
      <c r="AI311" s="80">
        <f t="shared" si="129"/>
        <v>54.840514829322885</v>
      </c>
      <c r="AJ311" s="80">
        <f t="shared" si="130"/>
        <v>161.723559037493</v>
      </c>
      <c r="AK311" s="80">
        <f t="shared" si="131"/>
        <v>24.062674874090654</v>
      </c>
      <c r="AL311" s="80">
        <f t="shared" si="132"/>
        <v>45.886961387800781</v>
      </c>
      <c r="AM311" s="80">
        <f t="shared" si="133"/>
        <v>75.545607162842757</v>
      </c>
      <c r="AN311" s="80">
        <f t="shared" si="134"/>
        <v>23.503077783995522</v>
      </c>
      <c r="AO311" s="80">
        <f t="shared" si="135"/>
        <v>35.254616675993283</v>
      </c>
      <c r="AP311" s="80">
        <f t="shared" si="136"/>
        <v>12.870733072188026</v>
      </c>
      <c r="AQ311" s="80">
        <f t="shared" si="137"/>
        <v>71.628427532176843</v>
      </c>
      <c r="AR311" s="80">
        <f t="shared" si="138"/>
        <v>48.684946838276439</v>
      </c>
      <c r="AS311" s="80">
        <f t="shared" si="139"/>
        <v>7.2747621712367092</v>
      </c>
      <c r="AT311" s="80">
        <f t="shared" si="140"/>
        <v>10.632344711807498</v>
      </c>
      <c r="AU311" s="80">
        <f t="shared" si="141"/>
        <v>2.2383883603805264</v>
      </c>
      <c r="AV311" s="80">
        <f t="shared" si="142"/>
        <v>14.549524342473418</v>
      </c>
      <c r="AW311" s="80">
        <f t="shared" si="143"/>
        <v>11.751538891997761</v>
      </c>
      <c r="AX311" s="80">
        <f t="shared" si="144"/>
        <v>105.76385002797986</v>
      </c>
      <c r="AY311" s="80">
        <f t="shared" si="145"/>
        <v>3.3575825405707893</v>
      </c>
      <c r="AZ311" s="80">
        <f t="shared" si="146"/>
        <v>5.5959709009513148</v>
      </c>
      <c r="BA311" s="80">
        <f t="shared" si="147"/>
        <v>11.19194180190263</v>
      </c>
      <c r="BB311" s="80">
        <f t="shared" si="148"/>
        <v>272.52378287632905</v>
      </c>
      <c r="BC311" s="80">
        <f t="shared" si="124"/>
        <v>17.347509792949076</v>
      </c>
      <c r="BD311" s="80">
        <f t="shared" si="125"/>
        <v>58.198097369893674</v>
      </c>
      <c r="BE311" s="80">
        <f t="shared" si="126"/>
        <v>3.3575825405707893</v>
      </c>
      <c r="BF311" s="81"/>
      <c r="BG311" s="81"/>
      <c r="BH311" s="82" t="s">
        <v>455</v>
      </c>
      <c r="BI311" s="80">
        <f t="shared" si="149"/>
        <v>59.876118375774261</v>
      </c>
      <c r="BJ311" s="80">
        <f t="shared" si="149"/>
        <v>9.0845562543675751</v>
      </c>
      <c r="BK311" s="80">
        <f t="shared" si="150"/>
        <v>89.447938504542279</v>
      </c>
      <c r="BL311" s="80">
        <f t="shared" si="151"/>
        <v>94.339622641509436</v>
      </c>
      <c r="BM311" s="80">
        <f t="shared" si="152"/>
        <v>127.78904665314403</v>
      </c>
      <c r="BN311" s="80">
        <f t="shared" si="153"/>
        <v>18.16911250873515</v>
      </c>
      <c r="BO311" s="80">
        <f t="shared" si="154"/>
        <v>8.5227272727272716</v>
      </c>
      <c r="BP311" s="80">
        <f t="shared" si="127"/>
        <v>4.056795131845842</v>
      </c>
    </row>
    <row r="312" spans="1:68" s="76" customFormat="1" x14ac:dyDescent="0.25">
      <c r="A312" s="82" t="s">
        <v>456</v>
      </c>
      <c r="B312" s="113">
        <v>3186</v>
      </c>
      <c r="C312" s="113">
        <v>2482</v>
      </c>
      <c r="D312" s="113">
        <v>2440</v>
      </c>
      <c r="E312" s="113">
        <v>2400</v>
      </c>
      <c r="F312" s="113">
        <v>1090</v>
      </c>
      <c r="G312" s="113">
        <v>69</v>
      </c>
      <c r="H312" s="113">
        <v>150</v>
      </c>
      <c r="I312" s="113">
        <v>443</v>
      </c>
      <c r="J312" s="113">
        <v>52</v>
      </c>
      <c r="K312" s="113">
        <v>143</v>
      </c>
      <c r="L312" s="113">
        <v>163</v>
      </c>
      <c r="M312" s="113">
        <v>40</v>
      </c>
      <c r="N312" s="113">
        <v>72</v>
      </c>
      <c r="O312" s="113">
        <v>24</v>
      </c>
      <c r="P312" s="113">
        <v>254</v>
      </c>
      <c r="Q312" s="113">
        <v>127</v>
      </c>
      <c r="R312" s="113">
        <v>19</v>
      </c>
      <c r="S312" s="113">
        <v>26</v>
      </c>
      <c r="T312" s="113">
        <v>6</v>
      </c>
      <c r="U312" s="113">
        <v>19</v>
      </c>
      <c r="V312" s="113">
        <v>24</v>
      </c>
      <c r="W312" s="113">
        <v>274</v>
      </c>
      <c r="X312" s="113">
        <v>3</v>
      </c>
      <c r="Y312" s="113">
        <v>23</v>
      </c>
      <c r="Z312" s="113">
        <v>5</v>
      </c>
      <c r="AA312" s="113">
        <v>760</v>
      </c>
      <c r="AB312" s="113">
        <v>87</v>
      </c>
      <c r="AC312" s="113">
        <v>145</v>
      </c>
      <c r="AD312" s="113">
        <v>14</v>
      </c>
      <c r="AE312" s="79"/>
      <c r="AF312" s="79"/>
      <c r="AG312" s="82" t="s">
        <v>456</v>
      </c>
      <c r="AH312" s="80">
        <f t="shared" si="128"/>
        <v>21.657250470809792</v>
      </c>
      <c r="AI312" s="80">
        <f t="shared" si="129"/>
        <v>47.080979284369114</v>
      </c>
      <c r="AJ312" s="80">
        <f t="shared" si="130"/>
        <v>139.04582548650347</v>
      </c>
      <c r="AK312" s="80">
        <f t="shared" si="131"/>
        <v>16.321406151914626</v>
      </c>
      <c r="AL312" s="80">
        <f t="shared" si="132"/>
        <v>44.883866917765218</v>
      </c>
      <c r="AM312" s="80">
        <f t="shared" si="133"/>
        <v>51.161330822347772</v>
      </c>
      <c r="AN312" s="80">
        <f t="shared" si="134"/>
        <v>12.554927809165097</v>
      </c>
      <c r="AO312" s="80">
        <f t="shared" si="135"/>
        <v>22.598870056497177</v>
      </c>
      <c r="AP312" s="80">
        <f t="shared" si="136"/>
        <v>7.5329566854990579</v>
      </c>
      <c r="AQ312" s="80">
        <f t="shared" si="137"/>
        <v>79.723791588198367</v>
      </c>
      <c r="AR312" s="80">
        <f t="shared" si="138"/>
        <v>39.861895794099183</v>
      </c>
      <c r="AS312" s="80">
        <f t="shared" si="139"/>
        <v>5.9635907093534213</v>
      </c>
      <c r="AT312" s="80">
        <f t="shared" si="140"/>
        <v>8.1607030759573131</v>
      </c>
      <c r="AU312" s="80">
        <f t="shared" si="141"/>
        <v>1.8832391713747645</v>
      </c>
      <c r="AV312" s="80">
        <f t="shared" si="142"/>
        <v>5.9635907093534213</v>
      </c>
      <c r="AW312" s="80">
        <f t="shared" si="143"/>
        <v>7.5329566854990579</v>
      </c>
      <c r="AX312" s="80">
        <f t="shared" si="144"/>
        <v>86.001255492780913</v>
      </c>
      <c r="AY312" s="80">
        <f t="shared" si="145"/>
        <v>0.94161958568738224</v>
      </c>
      <c r="AZ312" s="80">
        <f t="shared" si="146"/>
        <v>7.2190834902699308</v>
      </c>
      <c r="BA312" s="80">
        <f t="shared" si="147"/>
        <v>1.5693659761456371</v>
      </c>
      <c r="BB312" s="80">
        <f t="shared" si="148"/>
        <v>238.54362837413683</v>
      </c>
      <c r="BC312" s="80">
        <f t="shared" si="124"/>
        <v>27.306967984934087</v>
      </c>
      <c r="BD312" s="80">
        <f t="shared" si="125"/>
        <v>45.511613308223481</v>
      </c>
      <c r="BE312" s="80">
        <f t="shared" si="126"/>
        <v>4.3942247332077837</v>
      </c>
      <c r="BF312" s="81"/>
      <c r="BG312" s="81"/>
      <c r="BH312" s="82" t="s">
        <v>456</v>
      </c>
      <c r="BI312" s="80">
        <f t="shared" si="149"/>
        <v>52.049180327868854</v>
      </c>
      <c r="BJ312" s="80">
        <f t="shared" si="149"/>
        <v>7.916666666666667</v>
      </c>
      <c r="BK312" s="80">
        <f t="shared" si="150"/>
        <v>105.83333333333333</v>
      </c>
      <c r="BL312" s="80">
        <f t="shared" si="151"/>
        <v>67.916666666666671</v>
      </c>
      <c r="BM312" s="80">
        <f t="shared" si="152"/>
        <v>110.39484286865431</v>
      </c>
      <c r="BN312" s="80">
        <f t="shared" si="153"/>
        <v>7.916666666666667</v>
      </c>
      <c r="BO312" s="80">
        <f t="shared" si="154"/>
        <v>2.7522935779816518</v>
      </c>
      <c r="BP312" s="80">
        <f t="shared" si="127"/>
        <v>5.6406124093473009</v>
      </c>
    </row>
    <row r="313" spans="1:68" s="76" customFormat="1" x14ac:dyDescent="0.25">
      <c r="A313" s="82" t="s">
        <v>457</v>
      </c>
      <c r="B313" s="113">
        <v>3195</v>
      </c>
      <c r="C313" s="113">
        <v>2583</v>
      </c>
      <c r="D313" s="113">
        <v>2545</v>
      </c>
      <c r="E313" s="113">
        <v>2513</v>
      </c>
      <c r="F313" s="113">
        <v>1147</v>
      </c>
      <c r="G313" s="113">
        <v>61</v>
      </c>
      <c r="H313" s="113">
        <v>155</v>
      </c>
      <c r="I313" s="113">
        <v>533</v>
      </c>
      <c r="J313" s="113">
        <v>64</v>
      </c>
      <c r="K313" s="113">
        <v>126</v>
      </c>
      <c r="L313" s="113">
        <v>94</v>
      </c>
      <c r="M313" s="113">
        <v>80</v>
      </c>
      <c r="N313" s="113">
        <v>106</v>
      </c>
      <c r="O313" s="113">
        <v>25</v>
      </c>
      <c r="P313" s="113">
        <v>265</v>
      </c>
      <c r="Q313" s="113">
        <v>130</v>
      </c>
      <c r="R313" s="113">
        <v>21</v>
      </c>
      <c r="S313" s="113">
        <v>18</v>
      </c>
      <c r="T313" s="113">
        <v>1</v>
      </c>
      <c r="U313" s="113">
        <v>13</v>
      </c>
      <c r="V313" s="113">
        <v>24</v>
      </c>
      <c r="W313" s="113">
        <v>321</v>
      </c>
      <c r="X313" s="113">
        <v>6</v>
      </c>
      <c r="Y313" s="113">
        <v>28</v>
      </c>
      <c r="Z313" s="113">
        <v>4</v>
      </c>
      <c r="AA313" s="113">
        <v>791</v>
      </c>
      <c r="AB313" s="113">
        <v>50</v>
      </c>
      <c r="AC313" s="113">
        <v>156</v>
      </c>
      <c r="AD313" s="113">
        <v>17</v>
      </c>
      <c r="AE313" s="79"/>
      <c r="AF313" s="79"/>
      <c r="AG313" s="82" t="s">
        <v>457</v>
      </c>
      <c r="AH313" s="80">
        <f t="shared" si="128"/>
        <v>19.092331768388107</v>
      </c>
      <c r="AI313" s="80">
        <f t="shared" si="129"/>
        <v>48.513302034428797</v>
      </c>
      <c r="AJ313" s="80">
        <f t="shared" si="130"/>
        <v>166.82316118935836</v>
      </c>
      <c r="AK313" s="80">
        <f t="shared" si="131"/>
        <v>20.031298904538339</v>
      </c>
      <c r="AL313" s="80">
        <f t="shared" si="132"/>
        <v>39.436619718309863</v>
      </c>
      <c r="AM313" s="80">
        <f t="shared" si="133"/>
        <v>29.420970266040687</v>
      </c>
      <c r="AN313" s="80">
        <f t="shared" si="134"/>
        <v>25.039123630672925</v>
      </c>
      <c r="AO313" s="80">
        <f t="shared" si="135"/>
        <v>33.176838810641634</v>
      </c>
      <c r="AP313" s="80">
        <f t="shared" si="136"/>
        <v>7.8247261345852896</v>
      </c>
      <c r="AQ313" s="80">
        <f t="shared" si="137"/>
        <v>82.942097026604074</v>
      </c>
      <c r="AR313" s="80">
        <f t="shared" si="138"/>
        <v>40.688575899843499</v>
      </c>
      <c r="AS313" s="80">
        <f t="shared" si="139"/>
        <v>6.572769953051643</v>
      </c>
      <c r="AT313" s="80">
        <f t="shared" si="140"/>
        <v>5.6338028169014089</v>
      </c>
      <c r="AU313" s="80">
        <f t="shared" si="141"/>
        <v>0.31298904538341155</v>
      </c>
      <c r="AV313" s="80">
        <f t="shared" si="142"/>
        <v>4.0688575899843507</v>
      </c>
      <c r="AW313" s="80">
        <f t="shared" si="143"/>
        <v>7.511737089201878</v>
      </c>
      <c r="AX313" s="80">
        <f t="shared" si="144"/>
        <v>100.46948356807512</v>
      </c>
      <c r="AY313" s="80">
        <f t="shared" si="145"/>
        <v>1.8779342723004695</v>
      </c>
      <c r="AZ313" s="80">
        <f t="shared" si="146"/>
        <v>8.7636932707355246</v>
      </c>
      <c r="BA313" s="80">
        <f t="shared" si="147"/>
        <v>1.2519561815336462</v>
      </c>
      <c r="BB313" s="80">
        <f t="shared" si="148"/>
        <v>247.57433489827858</v>
      </c>
      <c r="BC313" s="80">
        <f t="shared" si="124"/>
        <v>15.649452269170579</v>
      </c>
      <c r="BD313" s="80">
        <f t="shared" si="125"/>
        <v>48.826291079812208</v>
      </c>
      <c r="BE313" s="80">
        <f t="shared" si="126"/>
        <v>5.3208137715179964</v>
      </c>
      <c r="BF313" s="81"/>
      <c r="BG313" s="81"/>
      <c r="BH313" s="82" t="s">
        <v>457</v>
      </c>
      <c r="BI313" s="80">
        <f t="shared" si="149"/>
        <v>51.080550098231825</v>
      </c>
      <c r="BJ313" s="80">
        <f t="shared" si="149"/>
        <v>8.3565459610027855</v>
      </c>
      <c r="BK313" s="80">
        <f t="shared" si="150"/>
        <v>105.4516514126542</v>
      </c>
      <c r="BL313" s="80">
        <f t="shared" si="151"/>
        <v>37.405491444488661</v>
      </c>
      <c r="BM313" s="80">
        <f t="shared" si="152"/>
        <v>124.27409988385598</v>
      </c>
      <c r="BN313" s="80">
        <f t="shared" si="153"/>
        <v>5.1730998806207724</v>
      </c>
      <c r="BO313" s="80">
        <f t="shared" si="154"/>
        <v>5.2310374891020057</v>
      </c>
      <c r="BP313" s="80">
        <f t="shared" si="127"/>
        <v>6.5814943863724356</v>
      </c>
    </row>
    <row r="314" spans="1:68" s="76" customFormat="1" x14ac:dyDescent="0.25">
      <c r="A314" s="82" t="s">
        <v>458</v>
      </c>
      <c r="B314" s="113">
        <v>1431</v>
      </c>
      <c r="C314" s="113">
        <v>1129</v>
      </c>
      <c r="D314" s="113">
        <v>1109</v>
      </c>
      <c r="E314" s="113">
        <v>1097</v>
      </c>
      <c r="F314" s="113">
        <v>451</v>
      </c>
      <c r="G314" s="113">
        <v>18</v>
      </c>
      <c r="H314" s="113">
        <v>105</v>
      </c>
      <c r="I314" s="113">
        <v>186</v>
      </c>
      <c r="J314" s="113">
        <v>23</v>
      </c>
      <c r="K314" s="113">
        <v>50</v>
      </c>
      <c r="L314" s="113">
        <v>73</v>
      </c>
      <c r="M314" s="113">
        <v>36</v>
      </c>
      <c r="N314" s="113">
        <v>45</v>
      </c>
      <c r="O314" s="113">
        <v>12</v>
      </c>
      <c r="P314" s="113">
        <v>75</v>
      </c>
      <c r="Q314" s="113">
        <v>91</v>
      </c>
      <c r="R314" s="113">
        <v>13</v>
      </c>
      <c r="S314" s="113">
        <v>7</v>
      </c>
      <c r="T314" s="113">
        <v>1</v>
      </c>
      <c r="U314" s="113">
        <v>7</v>
      </c>
      <c r="V314" s="113">
        <v>7</v>
      </c>
      <c r="W314" s="113">
        <v>157</v>
      </c>
      <c r="X314" s="113">
        <v>3</v>
      </c>
      <c r="Y314" s="113">
        <v>17</v>
      </c>
      <c r="Z314" s="113">
        <v>9</v>
      </c>
      <c r="AA314" s="113">
        <v>374</v>
      </c>
      <c r="AB314" s="113">
        <v>32</v>
      </c>
      <c r="AC314" s="113">
        <v>76</v>
      </c>
      <c r="AD314" s="113">
        <v>11</v>
      </c>
      <c r="AE314" s="79"/>
      <c r="AF314" s="79"/>
      <c r="AG314" s="82" t="s">
        <v>458</v>
      </c>
      <c r="AH314" s="80">
        <f t="shared" si="128"/>
        <v>12.578616352201259</v>
      </c>
      <c r="AI314" s="80">
        <f t="shared" si="129"/>
        <v>73.375262054507346</v>
      </c>
      <c r="AJ314" s="80">
        <f t="shared" si="130"/>
        <v>129.97903563941298</v>
      </c>
      <c r="AK314" s="80">
        <f t="shared" si="131"/>
        <v>16.07267645003494</v>
      </c>
      <c r="AL314" s="80">
        <f t="shared" si="132"/>
        <v>34.940600978336832</v>
      </c>
      <c r="AM314" s="80">
        <f t="shared" si="133"/>
        <v>51.013277428371772</v>
      </c>
      <c r="AN314" s="80">
        <f t="shared" si="134"/>
        <v>25.157232704402517</v>
      </c>
      <c r="AO314" s="80">
        <f t="shared" si="135"/>
        <v>31.446540880503143</v>
      </c>
      <c r="AP314" s="80">
        <f t="shared" si="136"/>
        <v>8.3857442348008391</v>
      </c>
      <c r="AQ314" s="80">
        <f t="shared" si="137"/>
        <v>52.410901467505241</v>
      </c>
      <c r="AR314" s="80">
        <f t="shared" si="138"/>
        <v>63.591893780573017</v>
      </c>
      <c r="AS314" s="80">
        <f t="shared" si="139"/>
        <v>9.0845562543675751</v>
      </c>
      <c r="AT314" s="80">
        <f t="shared" si="140"/>
        <v>4.8916841369671555</v>
      </c>
      <c r="AU314" s="80">
        <f t="shared" si="141"/>
        <v>0.69881201956673655</v>
      </c>
      <c r="AV314" s="80">
        <f t="shared" si="142"/>
        <v>4.8916841369671555</v>
      </c>
      <c r="AW314" s="80">
        <f t="shared" si="143"/>
        <v>4.8916841369671555</v>
      </c>
      <c r="AX314" s="80">
        <f t="shared" si="144"/>
        <v>109.71348707197764</v>
      </c>
      <c r="AY314" s="80">
        <f t="shared" si="145"/>
        <v>2.0964360587002098</v>
      </c>
      <c r="AZ314" s="80">
        <f t="shared" si="146"/>
        <v>11.879804332634521</v>
      </c>
      <c r="BA314" s="80">
        <f t="shared" si="147"/>
        <v>6.2893081761006293</v>
      </c>
      <c r="BB314" s="80">
        <f t="shared" si="148"/>
        <v>261.35569531795949</v>
      </c>
      <c r="BC314" s="80">
        <f t="shared" si="124"/>
        <v>22.36198462613557</v>
      </c>
      <c r="BD314" s="80">
        <f t="shared" si="125"/>
        <v>53.109713487071978</v>
      </c>
      <c r="BE314" s="80">
        <f t="shared" si="126"/>
        <v>7.6869322152341022</v>
      </c>
      <c r="BF314" s="81"/>
      <c r="BG314" s="81"/>
      <c r="BH314" s="82" t="s">
        <v>458</v>
      </c>
      <c r="BI314" s="80">
        <f t="shared" si="149"/>
        <v>82.055906221821459</v>
      </c>
      <c r="BJ314" s="80">
        <f t="shared" si="149"/>
        <v>11.850501367365542</v>
      </c>
      <c r="BK314" s="80">
        <f t="shared" si="150"/>
        <v>68.368277119416589</v>
      </c>
      <c r="BL314" s="80">
        <f t="shared" si="151"/>
        <v>66.54512306289881</v>
      </c>
      <c r="BM314" s="80">
        <f t="shared" si="152"/>
        <v>139.06111603188663</v>
      </c>
      <c r="BN314" s="80">
        <f t="shared" si="153"/>
        <v>6.381039197812215</v>
      </c>
      <c r="BO314" s="80">
        <f t="shared" si="154"/>
        <v>6.6518847006651889</v>
      </c>
      <c r="BP314" s="80">
        <f t="shared" si="127"/>
        <v>9.7431355181576613</v>
      </c>
    </row>
    <row r="315" spans="1:68" s="76" customFormat="1" x14ac:dyDescent="0.25">
      <c r="A315" s="82" t="s">
        <v>459</v>
      </c>
      <c r="B315" s="113">
        <v>9792</v>
      </c>
      <c r="C315" s="113">
        <v>7802</v>
      </c>
      <c r="D315" s="113">
        <v>7679</v>
      </c>
      <c r="E315" s="113">
        <v>7531</v>
      </c>
      <c r="F315" s="113">
        <v>2954</v>
      </c>
      <c r="G315" s="113">
        <v>127</v>
      </c>
      <c r="H315" s="113">
        <v>477</v>
      </c>
      <c r="I315" s="113">
        <v>1156</v>
      </c>
      <c r="J315" s="113">
        <v>168</v>
      </c>
      <c r="K315" s="113">
        <v>283</v>
      </c>
      <c r="L315" s="113">
        <v>525</v>
      </c>
      <c r="M315" s="113">
        <v>196</v>
      </c>
      <c r="N315" s="113">
        <v>185</v>
      </c>
      <c r="O315" s="113">
        <v>49</v>
      </c>
      <c r="P315" s="113">
        <v>432</v>
      </c>
      <c r="Q315" s="113">
        <v>411</v>
      </c>
      <c r="R315" s="113">
        <v>72</v>
      </c>
      <c r="S315" s="113">
        <v>53</v>
      </c>
      <c r="T315" s="113">
        <v>9</v>
      </c>
      <c r="U315" s="113">
        <v>61</v>
      </c>
      <c r="V315" s="113">
        <v>86</v>
      </c>
      <c r="W315" s="113">
        <v>536</v>
      </c>
      <c r="X315" s="113">
        <v>49</v>
      </c>
      <c r="Y315" s="113">
        <v>74</v>
      </c>
      <c r="Z315" s="113">
        <v>19</v>
      </c>
      <c r="AA315" s="113">
        <v>2109</v>
      </c>
      <c r="AB315" s="113">
        <v>149</v>
      </c>
      <c r="AC315" s="113">
        <v>355</v>
      </c>
      <c r="AD315" s="113">
        <v>64</v>
      </c>
      <c r="AE315" s="79"/>
      <c r="AF315" s="79"/>
      <c r="AG315" s="82" t="s">
        <v>459</v>
      </c>
      <c r="AH315" s="80">
        <f t="shared" si="128"/>
        <v>12.969771241830067</v>
      </c>
      <c r="AI315" s="80">
        <f t="shared" si="129"/>
        <v>48.713235294117645</v>
      </c>
      <c r="AJ315" s="80">
        <f t="shared" si="130"/>
        <v>118.05555555555556</v>
      </c>
      <c r="AK315" s="80">
        <f t="shared" si="131"/>
        <v>17.156862745098042</v>
      </c>
      <c r="AL315" s="80">
        <f t="shared" si="132"/>
        <v>28.901143790849673</v>
      </c>
      <c r="AM315" s="80">
        <f t="shared" si="133"/>
        <v>53.615196078431367</v>
      </c>
      <c r="AN315" s="80">
        <f t="shared" si="134"/>
        <v>20.016339869281044</v>
      </c>
      <c r="AO315" s="80">
        <f t="shared" si="135"/>
        <v>18.892973856209149</v>
      </c>
      <c r="AP315" s="80">
        <f t="shared" si="136"/>
        <v>5.004084967320261</v>
      </c>
      <c r="AQ315" s="80">
        <f t="shared" si="137"/>
        <v>44.117647058823529</v>
      </c>
      <c r="AR315" s="80">
        <f t="shared" si="138"/>
        <v>41.973039215686271</v>
      </c>
      <c r="AS315" s="80">
        <f t="shared" si="139"/>
        <v>7.3529411764705879</v>
      </c>
      <c r="AT315" s="80">
        <f t="shared" si="140"/>
        <v>5.4125816993464051</v>
      </c>
      <c r="AU315" s="80">
        <f t="shared" si="141"/>
        <v>0.91911764705882348</v>
      </c>
      <c r="AV315" s="80">
        <f t="shared" si="142"/>
        <v>6.2295751633986933</v>
      </c>
      <c r="AW315" s="80">
        <f t="shared" si="143"/>
        <v>8.7826797385620914</v>
      </c>
      <c r="AX315" s="80">
        <f t="shared" si="144"/>
        <v>54.738562091503269</v>
      </c>
      <c r="AY315" s="80">
        <f t="shared" si="145"/>
        <v>5.004084967320261</v>
      </c>
      <c r="AZ315" s="80">
        <f t="shared" si="146"/>
        <v>7.5571895424836599</v>
      </c>
      <c r="BA315" s="80">
        <f t="shared" si="147"/>
        <v>1.940359477124183</v>
      </c>
      <c r="BB315" s="80">
        <f t="shared" si="148"/>
        <v>215.37990196078434</v>
      </c>
      <c r="BC315" s="80">
        <f t="shared" si="124"/>
        <v>15.216503267973856</v>
      </c>
      <c r="BD315" s="80">
        <f t="shared" si="125"/>
        <v>36.254084967320267</v>
      </c>
      <c r="BE315" s="80">
        <f t="shared" si="126"/>
        <v>6.5359477124183005</v>
      </c>
      <c r="BF315" s="81"/>
      <c r="BG315" s="81"/>
      <c r="BH315" s="82" t="s">
        <v>459</v>
      </c>
      <c r="BI315" s="80">
        <f t="shared" si="149"/>
        <v>53.522594087771843</v>
      </c>
      <c r="BJ315" s="80">
        <f t="shared" si="149"/>
        <v>9.5604833355464081</v>
      </c>
      <c r="BK315" s="80">
        <f t="shared" si="150"/>
        <v>57.362900013278448</v>
      </c>
      <c r="BL315" s="80">
        <f t="shared" si="151"/>
        <v>69.711857655025895</v>
      </c>
      <c r="BM315" s="80">
        <f t="shared" si="152"/>
        <v>68.700333247885155</v>
      </c>
      <c r="BN315" s="80">
        <f t="shared" si="153"/>
        <v>8.0998539370601499</v>
      </c>
      <c r="BO315" s="80">
        <f t="shared" si="154"/>
        <v>16.587677725118485</v>
      </c>
      <c r="BP315" s="80">
        <f t="shared" si="127"/>
        <v>8.203024865419124</v>
      </c>
    </row>
    <row r="316" spans="1:68" s="76" customFormat="1" x14ac:dyDescent="0.25">
      <c r="A316" s="82" t="s">
        <v>460</v>
      </c>
      <c r="B316" s="113">
        <v>5919</v>
      </c>
      <c r="C316" s="113">
        <v>4752</v>
      </c>
      <c r="D316" s="113">
        <v>4678</v>
      </c>
      <c r="E316" s="113">
        <v>4592</v>
      </c>
      <c r="F316" s="113">
        <v>2019</v>
      </c>
      <c r="G316" s="113">
        <v>124</v>
      </c>
      <c r="H316" s="113">
        <v>318</v>
      </c>
      <c r="I316" s="113">
        <v>807</v>
      </c>
      <c r="J316" s="113">
        <v>129</v>
      </c>
      <c r="K316" s="113">
        <v>223</v>
      </c>
      <c r="L316" s="113">
        <v>226</v>
      </c>
      <c r="M316" s="113">
        <v>82</v>
      </c>
      <c r="N316" s="113">
        <v>254</v>
      </c>
      <c r="O316" s="113">
        <v>37</v>
      </c>
      <c r="P316" s="113">
        <v>299</v>
      </c>
      <c r="Q316" s="113">
        <v>324</v>
      </c>
      <c r="R316" s="113">
        <v>53</v>
      </c>
      <c r="S316" s="113">
        <v>49</v>
      </c>
      <c r="T316" s="113">
        <v>17</v>
      </c>
      <c r="U316" s="113">
        <v>43</v>
      </c>
      <c r="V316" s="113">
        <v>63</v>
      </c>
      <c r="W316" s="113">
        <v>479</v>
      </c>
      <c r="X316" s="113">
        <v>18</v>
      </c>
      <c r="Y316" s="113">
        <v>22</v>
      </c>
      <c r="Z316" s="113">
        <v>8</v>
      </c>
      <c r="AA316" s="113">
        <v>1454</v>
      </c>
      <c r="AB316" s="113">
        <v>101</v>
      </c>
      <c r="AC316" s="113">
        <v>234</v>
      </c>
      <c r="AD316" s="113">
        <v>46</v>
      </c>
      <c r="AE316" s="79"/>
      <c r="AF316" s="79"/>
      <c r="AG316" s="82" t="s">
        <v>460</v>
      </c>
      <c r="AH316" s="80">
        <f t="shared" si="128"/>
        <v>20.94948471025511</v>
      </c>
      <c r="AI316" s="80">
        <f t="shared" si="129"/>
        <v>53.725291434363918</v>
      </c>
      <c r="AJ316" s="80">
        <f t="shared" si="130"/>
        <v>136.34059807399899</v>
      </c>
      <c r="AK316" s="80">
        <f t="shared" si="131"/>
        <v>21.794221996958946</v>
      </c>
      <c r="AL316" s="80">
        <f t="shared" si="132"/>
        <v>37.67528298699105</v>
      </c>
      <c r="AM316" s="80">
        <f t="shared" si="133"/>
        <v>38.182125359013341</v>
      </c>
      <c r="AN316" s="80">
        <f t="shared" si="134"/>
        <v>13.853691501942896</v>
      </c>
      <c r="AO316" s="80">
        <f t="shared" si="135"/>
        <v>42.912654164554823</v>
      </c>
      <c r="AP316" s="80">
        <f t="shared" si="136"/>
        <v>6.2510559216083799</v>
      </c>
      <c r="AQ316" s="80">
        <f t="shared" si="137"/>
        <v>50.515289744889344</v>
      </c>
      <c r="AR316" s="80">
        <f t="shared" si="138"/>
        <v>54.738976178408514</v>
      </c>
      <c r="AS316" s="80">
        <f t="shared" si="139"/>
        <v>8.9542152390606535</v>
      </c>
      <c r="AT316" s="80">
        <f t="shared" si="140"/>
        <v>8.2784254096975847</v>
      </c>
      <c r="AU316" s="80">
        <f t="shared" si="141"/>
        <v>2.8721067747930391</v>
      </c>
      <c r="AV316" s="80">
        <f t="shared" si="142"/>
        <v>7.2647406656529823</v>
      </c>
      <c r="AW316" s="80">
        <f t="shared" si="143"/>
        <v>10.643689812468324</v>
      </c>
      <c r="AX316" s="80">
        <f t="shared" si="144"/>
        <v>80.9258320662274</v>
      </c>
      <c r="AY316" s="80">
        <f t="shared" si="145"/>
        <v>3.0410542321338068</v>
      </c>
      <c r="AZ316" s="80">
        <f t="shared" si="146"/>
        <v>3.7168440614968743</v>
      </c>
      <c r="BA316" s="80">
        <f t="shared" si="147"/>
        <v>1.3515796587261362</v>
      </c>
      <c r="BB316" s="80">
        <f t="shared" si="148"/>
        <v>245.64960297347523</v>
      </c>
      <c r="BC316" s="80">
        <f t="shared" si="124"/>
        <v>17.063693191417471</v>
      </c>
      <c r="BD316" s="80">
        <f t="shared" si="125"/>
        <v>39.533705017739486</v>
      </c>
      <c r="BE316" s="80">
        <f t="shared" si="126"/>
        <v>7.771583037675283</v>
      </c>
      <c r="BF316" s="81"/>
      <c r="BG316" s="81"/>
      <c r="BH316" s="82" t="s">
        <v>460</v>
      </c>
      <c r="BI316" s="80">
        <f t="shared" si="149"/>
        <v>69.260367678495086</v>
      </c>
      <c r="BJ316" s="80">
        <f t="shared" si="149"/>
        <v>11.541811846689896</v>
      </c>
      <c r="BK316" s="80">
        <f t="shared" si="150"/>
        <v>65.11324041811848</v>
      </c>
      <c r="BL316" s="80">
        <f t="shared" si="151"/>
        <v>49.21602787456446</v>
      </c>
      <c r="BM316" s="80">
        <f t="shared" si="152"/>
        <v>100.79966329966331</v>
      </c>
      <c r="BN316" s="80">
        <f t="shared" si="153"/>
        <v>9.3641114982578397</v>
      </c>
      <c r="BO316" s="80">
        <f t="shared" si="154"/>
        <v>8.9153046062407135</v>
      </c>
      <c r="BP316" s="80">
        <f t="shared" si="127"/>
        <v>9.6801346801346799</v>
      </c>
    </row>
    <row r="317" spans="1:68" s="76" customFormat="1" x14ac:dyDescent="0.25">
      <c r="A317" s="82" t="s">
        <v>461</v>
      </c>
      <c r="B317" s="113">
        <v>11858</v>
      </c>
      <c r="C317" s="113">
        <v>9393</v>
      </c>
      <c r="D317" s="113">
        <v>9219</v>
      </c>
      <c r="E317" s="113">
        <v>9039</v>
      </c>
      <c r="F317" s="113">
        <v>3412</v>
      </c>
      <c r="G317" s="113">
        <v>146</v>
      </c>
      <c r="H317" s="113">
        <v>866</v>
      </c>
      <c r="I317" s="113">
        <v>1277</v>
      </c>
      <c r="J317" s="113">
        <v>160</v>
      </c>
      <c r="K317" s="113">
        <v>381</v>
      </c>
      <c r="L317" s="113">
        <v>372</v>
      </c>
      <c r="M317" s="113">
        <v>279</v>
      </c>
      <c r="N317" s="113">
        <v>315</v>
      </c>
      <c r="O317" s="113">
        <v>55</v>
      </c>
      <c r="P317" s="113">
        <v>605</v>
      </c>
      <c r="Q317" s="113">
        <v>446</v>
      </c>
      <c r="R317" s="113">
        <v>83</v>
      </c>
      <c r="S317" s="113">
        <v>72</v>
      </c>
      <c r="T317" s="113">
        <v>27</v>
      </c>
      <c r="U317" s="113">
        <v>54</v>
      </c>
      <c r="V317" s="113">
        <v>103</v>
      </c>
      <c r="W317" s="113">
        <v>1008</v>
      </c>
      <c r="X317" s="113">
        <v>15</v>
      </c>
      <c r="Y317" s="113">
        <v>61</v>
      </c>
      <c r="Z317" s="113">
        <v>24</v>
      </c>
      <c r="AA317" s="113">
        <v>2580</v>
      </c>
      <c r="AB317" s="113">
        <v>137</v>
      </c>
      <c r="AC317" s="113">
        <v>429</v>
      </c>
      <c r="AD317" s="113">
        <v>39</v>
      </c>
      <c r="AE317" s="79"/>
      <c r="AF317" s="79"/>
      <c r="AG317" s="82" t="s">
        <v>461</v>
      </c>
      <c r="AH317" s="80">
        <f t="shared" si="128"/>
        <v>12.312362961713612</v>
      </c>
      <c r="AI317" s="80">
        <f t="shared" si="129"/>
        <v>73.030865238657441</v>
      </c>
      <c r="AJ317" s="80">
        <f t="shared" si="130"/>
        <v>107.69101028841288</v>
      </c>
      <c r="AK317" s="80">
        <f t="shared" si="131"/>
        <v>13.493000505987519</v>
      </c>
      <c r="AL317" s="80">
        <f t="shared" si="132"/>
        <v>32.130207454882779</v>
      </c>
      <c r="AM317" s="80">
        <f t="shared" si="133"/>
        <v>31.371226176420983</v>
      </c>
      <c r="AN317" s="80">
        <f t="shared" si="134"/>
        <v>23.528419632315735</v>
      </c>
      <c r="AO317" s="80">
        <f t="shared" si="135"/>
        <v>26.564344746162927</v>
      </c>
      <c r="AP317" s="80">
        <f t="shared" si="136"/>
        <v>4.6382189239332101</v>
      </c>
      <c r="AQ317" s="80">
        <f t="shared" si="137"/>
        <v>51.020408163265309</v>
      </c>
      <c r="AR317" s="80">
        <f t="shared" si="138"/>
        <v>37.611738910440209</v>
      </c>
      <c r="AS317" s="80">
        <f t="shared" si="139"/>
        <v>6.9994940124810254</v>
      </c>
      <c r="AT317" s="80">
        <f t="shared" si="140"/>
        <v>6.0718502276943838</v>
      </c>
      <c r="AU317" s="80">
        <f t="shared" si="141"/>
        <v>2.2769438353853939</v>
      </c>
      <c r="AV317" s="80">
        <f t="shared" si="142"/>
        <v>4.5538876707707878</v>
      </c>
      <c r="AW317" s="80">
        <f t="shared" si="143"/>
        <v>8.6861190757294651</v>
      </c>
      <c r="AX317" s="80">
        <f t="shared" si="144"/>
        <v>85.005903187721373</v>
      </c>
      <c r="AY317" s="80">
        <f t="shared" si="145"/>
        <v>1.26496879743633</v>
      </c>
      <c r="AZ317" s="80">
        <f t="shared" si="146"/>
        <v>5.1442064429077421</v>
      </c>
      <c r="BA317" s="80">
        <f t="shared" si="147"/>
        <v>2.0239500758981275</v>
      </c>
      <c r="BB317" s="80">
        <f t="shared" si="148"/>
        <v>217.57463315904874</v>
      </c>
      <c r="BC317" s="80">
        <f t="shared" si="124"/>
        <v>11.553381683251812</v>
      </c>
      <c r="BD317" s="80">
        <f t="shared" si="125"/>
        <v>36.178107606679035</v>
      </c>
      <c r="BE317" s="80">
        <f t="shared" si="126"/>
        <v>3.2889188733344579</v>
      </c>
      <c r="BF317" s="81"/>
      <c r="BG317" s="81"/>
      <c r="BH317" s="82" t="s">
        <v>461</v>
      </c>
      <c r="BI317" s="80">
        <f t="shared" si="149"/>
        <v>48.378349061720357</v>
      </c>
      <c r="BJ317" s="80">
        <f t="shared" si="149"/>
        <v>9.1824316849208998</v>
      </c>
      <c r="BK317" s="80">
        <f t="shared" si="150"/>
        <v>66.932182763580045</v>
      </c>
      <c r="BL317" s="80">
        <f t="shared" si="151"/>
        <v>41.154995021573178</v>
      </c>
      <c r="BM317" s="80">
        <f t="shared" si="152"/>
        <v>107.31395720217184</v>
      </c>
      <c r="BN317" s="80">
        <f t="shared" si="153"/>
        <v>5.9741121805509456</v>
      </c>
      <c r="BO317" s="80">
        <f t="shared" si="154"/>
        <v>4.3962485345838216</v>
      </c>
      <c r="BP317" s="80">
        <f t="shared" si="127"/>
        <v>4.1520281060364104</v>
      </c>
    </row>
    <row r="318" spans="1:68" s="76" customFormat="1" x14ac:dyDescent="0.25">
      <c r="A318" s="82" t="s">
        <v>462</v>
      </c>
      <c r="B318" s="113">
        <v>8083</v>
      </c>
      <c r="C318" s="113">
        <v>6146</v>
      </c>
      <c r="D318" s="113">
        <v>6022</v>
      </c>
      <c r="E318" s="113">
        <v>5890</v>
      </c>
      <c r="F318" s="113">
        <v>1879</v>
      </c>
      <c r="G318" s="113">
        <v>75</v>
      </c>
      <c r="H318" s="113">
        <v>619</v>
      </c>
      <c r="I318" s="113">
        <v>748</v>
      </c>
      <c r="J318" s="113">
        <v>118</v>
      </c>
      <c r="K318" s="113">
        <v>204</v>
      </c>
      <c r="L318" s="113">
        <v>204</v>
      </c>
      <c r="M318" s="113">
        <v>215</v>
      </c>
      <c r="N318" s="113">
        <v>202</v>
      </c>
      <c r="O318" s="113">
        <v>32</v>
      </c>
      <c r="P318" s="113">
        <v>669</v>
      </c>
      <c r="Q318" s="113">
        <v>218</v>
      </c>
      <c r="R318" s="113">
        <v>75</v>
      </c>
      <c r="S318" s="113">
        <v>47</v>
      </c>
      <c r="T318" s="113">
        <v>5</v>
      </c>
      <c r="U318" s="113">
        <v>41</v>
      </c>
      <c r="V318" s="113">
        <v>74</v>
      </c>
      <c r="W318" s="113">
        <v>703</v>
      </c>
      <c r="X318" s="113">
        <v>2</v>
      </c>
      <c r="Y318" s="113">
        <v>59</v>
      </c>
      <c r="Z318" s="113">
        <v>10</v>
      </c>
      <c r="AA318" s="113">
        <v>1593</v>
      </c>
      <c r="AB318" s="113">
        <v>92</v>
      </c>
      <c r="AC318" s="113">
        <v>174</v>
      </c>
      <c r="AD318" s="113">
        <v>29</v>
      </c>
      <c r="AE318" s="79"/>
      <c r="AF318" s="79"/>
      <c r="AG318" s="82" t="s">
        <v>462</v>
      </c>
      <c r="AH318" s="80">
        <f t="shared" si="128"/>
        <v>9.2787331436347884</v>
      </c>
      <c r="AI318" s="80">
        <f t="shared" si="129"/>
        <v>76.580477545465797</v>
      </c>
      <c r="AJ318" s="80">
        <f t="shared" si="130"/>
        <v>92.539898552517627</v>
      </c>
      <c r="AK318" s="80">
        <f t="shared" si="131"/>
        <v>14.598540145985401</v>
      </c>
      <c r="AL318" s="80">
        <f t="shared" si="132"/>
        <v>25.238154150686626</v>
      </c>
      <c r="AM318" s="80">
        <f t="shared" si="133"/>
        <v>25.238154150686626</v>
      </c>
      <c r="AN318" s="80">
        <f t="shared" si="134"/>
        <v>26.59903501175306</v>
      </c>
      <c r="AO318" s="80">
        <f t="shared" si="135"/>
        <v>24.990721266856365</v>
      </c>
      <c r="AP318" s="80">
        <f t="shared" si="136"/>
        <v>3.9589261412841767</v>
      </c>
      <c r="AQ318" s="80">
        <f t="shared" si="137"/>
        <v>82.766299641222318</v>
      </c>
      <c r="AR318" s="80">
        <f t="shared" si="138"/>
        <v>26.970184337498456</v>
      </c>
      <c r="AS318" s="80">
        <f t="shared" si="139"/>
        <v>9.2787331436347884</v>
      </c>
      <c r="AT318" s="80">
        <f t="shared" si="140"/>
        <v>5.8146727700111347</v>
      </c>
      <c r="AU318" s="80">
        <f t="shared" si="141"/>
        <v>0.61858220957565258</v>
      </c>
      <c r="AV318" s="80">
        <f t="shared" si="142"/>
        <v>5.0723741185203517</v>
      </c>
      <c r="AW318" s="80">
        <f t="shared" si="143"/>
        <v>9.1550167017196582</v>
      </c>
      <c r="AX318" s="80">
        <f t="shared" si="144"/>
        <v>86.972658666336756</v>
      </c>
      <c r="AY318" s="80">
        <f t="shared" si="145"/>
        <v>0.24743288383026105</v>
      </c>
      <c r="AZ318" s="80">
        <f t="shared" si="146"/>
        <v>7.2992700729927007</v>
      </c>
      <c r="BA318" s="80">
        <f t="shared" si="147"/>
        <v>1.2371644191513052</v>
      </c>
      <c r="BB318" s="80">
        <f t="shared" si="148"/>
        <v>197.08029197080293</v>
      </c>
      <c r="BC318" s="80">
        <f t="shared" si="124"/>
        <v>11.381912656192007</v>
      </c>
      <c r="BD318" s="80">
        <f t="shared" si="125"/>
        <v>21.526660893232709</v>
      </c>
      <c r="BE318" s="80">
        <f t="shared" si="126"/>
        <v>3.5877768155387848</v>
      </c>
      <c r="BF318" s="81"/>
      <c r="BG318" s="81"/>
      <c r="BH318" s="82" t="s">
        <v>462</v>
      </c>
      <c r="BI318" s="80">
        <f t="shared" si="149"/>
        <v>36.200597808037195</v>
      </c>
      <c r="BJ318" s="80">
        <f t="shared" si="149"/>
        <v>12.733446519524618</v>
      </c>
      <c r="BK318" s="80">
        <f t="shared" si="150"/>
        <v>113.58234295415959</v>
      </c>
      <c r="BL318" s="80">
        <f t="shared" si="151"/>
        <v>34.634974533106963</v>
      </c>
      <c r="BM318" s="80">
        <f t="shared" si="152"/>
        <v>114.38333875691508</v>
      </c>
      <c r="BN318" s="80">
        <f t="shared" si="153"/>
        <v>6.9609507640067916</v>
      </c>
      <c r="BO318" s="80">
        <f t="shared" si="154"/>
        <v>1.0643959552953699</v>
      </c>
      <c r="BP318" s="80">
        <f t="shared" si="127"/>
        <v>4.7185161080377478</v>
      </c>
    </row>
    <row r="319" spans="1:68" s="76" customFormat="1" x14ac:dyDescent="0.25">
      <c r="A319" s="82" t="s">
        <v>463</v>
      </c>
      <c r="B319" s="113">
        <v>4753</v>
      </c>
      <c r="C319" s="113">
        <v>3756</v>
      </c>
      <c r="D319" s="113">
        <v>3674</v>
      </c>
      <c r="E319" s="113">
        <v>3599</v>
      </c>
      <c r="F319" s="113">
        <v>1516</v>
      </c>
      <c r="G319" s="113">
        <v>81</v>
      </c>
      <c r="H319" s="113">
        <v>286</v>
      </c>
      <c r="I319" s="113">
        <v>685</v>
      </c>
      <c r="J319" s="113">
        <v>65</v>
      </c>
      <c r="K319" s="113">
        <v>150</v>
      </c>
      <c r="L319" s="113">
        <v>327</v>
      </c>
      <c r="M319" s="113">
        <v>93</v>
      </c>
      <c r="N319" s="113">
        <v>150</v>
      </c>
      <c r="O319" s="113">
        <v>25</v>
      </c>
      <c r="P319" s="113">
        <v>140</v>
      </c>
      <c r="Q319" s="113">
        <v>220</v>
      </c>
      <c r="R319" s="113">
        <v>37</v>
      </c>
      <c r="S319" s="113">
        <v>46</v>
      </c>
      <c r="T319" s="113">
        <v>22</v>
      </c>
      <c r="U319" s="113">
        <v>28</v>
      </c>
      <c r="V319" s="113">
        <v>43</v>
      </c>
      <c r="W319" s="113">
        <v>595</v>
      </c>
      <c r="X319" s="113">
        <v>4</v>
      </c>
      <c r="Y319" s="113">
        <v>34</v>
      </c>
      <c r="Z319" s="113">
        <v>42</v>
      </c>
      <c r="AA319" s="113">
        <v>1143</v>
      </c>
      <c r="AB319" s="113">
        <v>79</v>
      </c>
      <c r="AC319" s="113">
        <v>198</v>
      </c>
      <c r="AD319" s="113">
        <v>28</v>
      </c>
      <c r="AE319" s="79"/>
      <c r="AF319" s="79"/>
      <c r="AG319" s="82" t="s">
        <v>463</v>
      </c>
      <c r="AH319" s="80">
        <f t="shared" si="128"/>
        <v>17.041868293709236</v>
      </c>
      <c r="AI319" s="80">
        <f t="shared" si="129"/>
        <v>60.172522617294341</v>
      </c>
      <c r="AJ319" s="80">
        <f t="shared" si="130"/>
        <v>144.1195034714917</v>
      </c>
      <c r="AK319" s="80">
        <f t="shared" si="131"/>
        <v>13.675573322112351</v>
      </c>
      <c r="AL319" s="80">
        <f t="shared" si="132"/>
        <v>31.559015358720806</v>
      </c>
      <c r="AM319" s="80">
        <f t="shared" si="133"/>
        <v>68.79865348201136</v>
      </c>
      <c r="AN319" s="80">
        <f t="shared" si="134"/>
        <v>19.5665895224069</v>
      </c>
      <c r="AO319" s="80">
        <f t="shared" si="135"/>
        <v>31.559015358720806</v>
      </c>
      <c r="AP319" s="80">
        <f t="shared" si="136"/>
        <v>5.2598358931201341</v>
      </c>
      <c r="AQ319" s="80">
        <f t="shared" si="137"/>
        <v>29.455081001472752</v>
      </c>
      <c r="AR319" s="80">
        <f t="shared" si="138"/>
        <v>46.286555859457188</v>
      </c>
      <c r="AS319" s="80">
        <f t="shared" si="139"/>
        <v>7.7845571218177989</v>
      </c>
      <c r="AT319" s="80">
        <f t="shared" si="140"/>
        <v>9.6780980433410466</v>
      </c>
      <c r="AU319" s="80">
        <f t="shared" si="141"/>
        <v>4.6286555859457188</v>
      </c>
      <c r="AV319" s="80">
        <f t="shared" si="142"/>
        <v>5.8910162002945503</v>
      </c>
      <c r="AW319" s="80">
        <f t="shared" si="143"/>
        <v>9.0469177361666304</v>
      </c>
      <c r="AX319" s="80">
        <f t="shared" si="144"/>
        <v>125.1840942562592</v>
      </c>
      <c r="AY319" s="80">
        <f t="shared" si="145"/>
        <v>0.84157374289922149</v>
      </c>
      <c r="AZ319" s="80">
        <f t="shared" si="146"/>
        <v>7.1533768146433836</v>
      </c>
      <c r="BA319" s="80">
        <f t="shared" si="147"/>
        <v>8.8365243004418268</v>
      </c>
      <c r="BB319" s="80">
        <f t="shared" si="148"/>
        <v>240.47969703345257</v>
      </c>
      <c r="BC319" s="80">
        <f t="shared" si="124"/>
        <v>16.621081422259625</v>
      </c>
      <c r="BD319" s="80">
        <f t="shared" si="125"/>
        <v>41.657900273511466</v>
      </c>
      <c r="BE319" s="80">
        <f t="shared" si="126"/>
        <v>5.8910162002945503</v>
      </c>
      <c r="BF319" s="81"/>
      <c r="BG319" s="81"/>
      <c r="BH319" s="82" t="s">
        <v>463</v>
      </c>
      <c r="BI319" s="80">
        <f t="shared" si="149"/>
        <v>59.880239520958085</v>
      </c>
      <c r="BJ319" s="80">
        <f t="shared" si="149"/>
        <v>10.280633509308142</v>
      </c>
      <c r="BK319" s="80">
        <f t="shared" si="150"/>
        <v>38.89969435954432</v>
      </c>
      <c r="BL319" s="80">
        <f t="shared" si="151"/>
        <v>90.858571825507084</v>
      </c>
      <c r="BM319" s="80">
        <f t="shared" si="152"/>
        <v>158.41320553780619</v>
      </c>
      <c r="BN319" s="80">
        <f t="shared" si="153"/>
        <v>7.7799388719088638</v>
      </c>
      <c r="BO319" s="80">
        <f t="shared" si="154"/>
        <v>2.6385224274406331</v>
      </c>
      <c r="BP319" s="80">
        <f t="shared" si="127"/>
        <v>7.454739084132056</v>
      </c>
    </row>
    <row r="320" spans="1:68" s="76" customFormat="1" x14ac:dyDescent="0.25">
      <c r="A320" s="82" t="s">
        <v>464</v>
      </c>
      <c r="B320" s="113">
        <v>10780</v>
      </c>
      <c r="C320" s="113">
        <v>8586</v>
      </c>
      <c r="D320" s="113">
        <v>8434</v>
      </c>
      <c r="E320" s="113">
        <v>8253</v>
      </c>
      <c r="F320" s="113">
        <v>3200</v>
      </c>
      <c r="G320" s="113">
        <v>162</v>
      </c>
      <c r="H320" s="113">
        <v>647</v>
      </c>
      <c r="I320" s="113">
        <v>1239</v>
      </c>
      <c r="J320" s="113">
        <v>182</v>
      </c>
      <c r="K320" s="113">
        <v>372</v>
      </c>
      <c r="L320" s="113">
        <v>509</v>
      </c>
      <c r="M320" s="113">
        <v>255</v>
      </c>
      <c r="N320" s="113">
        <v>198</v>
      </c>
      <c r="O320" s="113">
        <v>52</v>
      </c>
      <c r="P320" s="113">
        <v>708</v>
      </c>
      <c r="Q320" s="113">
        <v>383</v>
      </c>
      <c r="R320" s="113">
        <v>86</v>
      </c>
      <c r="S320" s="113">
        <v>67</v>
      </c>
      <c r="T320" s="113">
        <v>14</v>
      </c>
      <c r="U320" s="113">
        <v>69</v>
      </c>
      <c r="V320" s="113">
        <v>83</v>
      </c>
      <c r="W320" s="113">
        <v>1135</v>
      </c>
      <c r="X320" s="113">
        <v>18</v>
      </c>
      <c r="Y320" s="113">
        <v>71</v>
      </c>
      <c r="Z320" s="113">
        <v>15</v>
      </c>
      <c r="AA320" s="113">
        <v>2319</v>
      </c>
      <c r="AB320" s="113">
        <v>140</v>
      </c>
      <c r="AC320" s="113">
        <v>459</v>
      </c>
      <c r="AD320" s="113">
        <v>47</v>
      </c>
      <c r="AE320" s="79"/>
      <c r="AF320" s="79"/>
      <c r="AG320" s="82" t="s">
        <v>464</v>
      </c>
      <c r="AH320" s="80">
        <f t="shared" si="128"/>
        <v>15.027829313543599</v>
      </c>
      <c r="AI320" s="80">
        <f t="shared" si="129"/>
        <v>60.018552875695732</v>
      </c>
      <c r="AJ320" s="80">
        <f t="shared" si="130"/>
        <v>114.93506493506493</v>
      </c>
      <c r="AK320" s="80">
        <f t="shared" si="131"/>
        <v>16.88311688311688</v>
      </c>
      <c r="AL320" s="80">
        <f t="shared" si="132"/>
        <v>34.508348794063082</v>
      </c>
      <c r="AM320" s="80">
        <f t="shared" si="133"/>
        <v>47.217068645640076</v>
      </c>
      <c r="AN320" s="80">
        <f t="shared" si="134"/>
        <v>23.654916512059369</v>
      </c>
      <c r="AO320" s="80">
        <f t="shared" si="135"/>
        <v>18.367346938775512</v>
      </c>
      <c r="AP320" s="80">
        <f t="shared" si="136"/>
        <v>4.8237476808905377</v>
      </c>
      <c r="AQ320" s="80">
        <f t="shared" si="137"/>
        <v>65.677179962894257</v>
      </c>
      <c r="AR320" s="80">
        <f t="shared" si="138"/>
        <v>35.528756957328383</v>
      </c>
      <c r="AS320" s="80">
        <f t="shared" si="139"/>
        <v>7.9777365491651206</v>
      </c>
      <c r="AT320" s="80">
        <f t="shared" si="140"/>
        <v>6.2152133580705007</v>
      </c>
      <c r="AU320" s="80">
        <f t="shared" si="141"/>
        <v>1.2987012987012987</v>
      </c>
      <c r="AV320" s="80">
        <f t="shared" si="142"/>
        <v>6.4007421150278292</v>
      </c>
      <c r="AW320" s="80">
        <f t="shared" si="143"/>
        <v>7.6994434137291279</v>
      </c>
      <c r="AX320" s="80">
        <f t="shared" si="144"/>
        <v>105.28756957328386</v>
      </c>
      <c r="AY320" s="80">
        <f t="shared" si="145"/>
        <v>1.6697588126159555</v>
      </c>
      <c r="AZ320" s="80">
        <f t="shared" si="146"/>
        <v>6.5862708719851577</v>
      </c>
      <c r="BA320" s="80">
        <f t="shared" si="147"/>
        <v>1.3914656771799629</v>
      </c>
      <c r="BB320" s="80">
        <f t="shared" si="148"/>
        <v>215.12059369202228</v>
      </c>
      <c r="BC320" s="80">
        <f t="shared" si="124"/>
        <v>12.987012987012989</v>
      </c>
      <c r="BD320" s="80">
        <f t="shared" si="125"/>
        <v>42.57884972170686</v>
      </c>
      <c r="BE320" s="80">
        <f t="shared" si="126"/>
        <v>4.3599257884972173</v>
      </c>
      <c r="BF320" s="81"/>
      <c r="BG320" s="81"/>
      <c r="BH320" s="82" t="s">
        <v>464</v>
      </c>
      <c r="BI320" s="80">
        <f t="shared" si="149"/>
        <v>45.411429926488019</v>
      </c>
      <c r="BJ320" s="80">
        <f t="shared" si="149"/>
        <v>10.420453168544771</v>
      </c>
      <c r="BK320" s="80">
        <f t="shared" si="150"/>
        <v>85.786986550345333</v>
      </c>
      <c r="BL320" s="80">
        <f t="shared" si="151"/>
        <v>61.674542590573125</v>
      </c>
      <c r="BM320" s="80">
        <f t="shared" si="152"/>
        <v>132.191940368041</v>
      </c>
      <c r="BN320" s="80">
        <f t="shared" si="153"/>
        <v>8.3605961468556895</v>
      </c>
      <c r="BO320" s="80">
        <f t="shared" si="154"/>
        <v>5.625</v>
      </c>
      <c r="BP320" s="80">
        <f t="shared" si="127"/>
        <v>5.4740274866061025</v>
      </c>
    </row>
    <row r="321" spans="1:68" s="76" customFormat="1" x14ac:dyDescent="0.25">
      <c r="A321" s="82" t="s">
        <v>465</v>
      </c>
      <c r="B321" s="113">
        <v>10614</v>
      </c>
      <c r="C321" s="113">
        <v>8413</v>
      </c>
      <c r="D321" s="113">
        <v>8262</v>
      </c>
      <c r="E321" s="113">
        <v>8113</v>
      </c>
      <c r="F321" s="113">
        <v>2945</v>
      </c>
      <c r="G321" s="113">
        <v>136</v>
      </c>
      <c r="H321" s="113">
        <v>916</v>
      </c>
      <c r="I321" s="113">
        <v>1321</v>
      </c>
      <c r="J321" s="113">
        <v>171</v>
      </c>
      <c r="K321" s="113">
        <v>346</v>
      </c>
      <c r="L321" s="113">
        <v>195</v>
      </c>
      <c r="M321" s="113">
        <v>386</v>
      </c>
      <c r="N321" s="113">
        <v>293</v>
      </c>
      <c r="O321" s="113">
        <v>59</v>
      </c>
      <c r="P321" s="113">
        <v>592</v>
      </c>
      <c r="Q321" s="113">
        <v>376</v>
      </c>
      <c r="R321" s="113">
        <v>94</v>
      </c>
      <c r="S321" s="113">
        <v>65</v>
      </c>
      <c r="T321" s="113">
        <v>3</v>
      </c>
      <c r="U321" s="113">
        <v>66</v>
      </c>
      <c r="V321" s="113">
        <v>131</v>
      </c>
      <c r="W321" s="113">
        <v>1067</v>
      </c>
      <c r="X321" s="113">
        <v>3</v>
      </c>
      <c r="Y321" s="113">
        <v>79</v>
      </c>
      <c r="Z321" s="113">
        <v>18</v>
      </c>
      <c r="AA321" s="113">
        <v>2482</v>
      </c>
      <c r="AB321" s="113">
        <v>186</v>
      </c>
      <c r="AC321" s="113">
        <v>383</v>
      </c>
      <c r="AD321" s="113">
        <v>51</v>
      </c>
      <c r="AE321" s="79"/>
      <c r="AF321" s="79"/>
      <c r="AG321" s="82" t="s">
        <v>465</v>
      </c>
      <c r="AH321" s="80">
        <f t="shared" si="128"/>
        <v>12.813265498398343</v>
      </c>
      <c r="AI321" s="80">
        <f t="shared" si="129"/>
        <v>86.301111739212359</v>
      </c>
      <c r="AJ321" s="80">
        <f t="shared" si="130"/>
        <v>124.45826267194272</v>
      </c>
      <c r="AK321" s="80">
        <f t="shared" si="131"/>
        <v>16.110797060486149</v>
      </c>
      <c r="AL321" s="80">
        <f t="shared" si="132"/>
        <v>32.598454870925195</v>
      </c>
      <c r="AM321" s="80">
        <f t="shared" si="133"/>
        <v>18.371961560203506</v>
      </c>
      <c r="AN321" s="80">
        <f t="shared" si="134"/>
        <v>36.367062370454114</v>
      </c>
      <c r="AO321" s="80">
        <f t="shared" si="135"/>
        <v>27.605049934049369</v>
      </c>
      <c r="AP321" s="80">
        <f t="shared" si="136"/>
        <v>5.5586960618051631</v>
      </c>
      <c r="AQ321" s="80">
        <f t="shared" si="137"/>
        <v>55.775390993028076</v>
      </c>
      <c r="AR321" s="80">
        <f t="shared" si="138"/>
        <v>35.424910495571886</v>
      </c>
      <c r="AS321" s="80">
        <f t="shared" si="139"/>
        <v>8.8562276238929716</v>
      </c>
      <c r="AT321" s="80">
        <f t="shared" si="140"/>
        <v>6.1239871867345022</v>
      </c>
      <c r="AU321" s="80">
        <f t="shared" si="141"/>
        <v>0.28264556246466926</v>
      </c>
      <c r="AV321" s="80">
        <f t="shared" si="142"/>
        <v>6.2182023742227246</v>
      </c>
      <c r="AW321" s="80">
        <f t="shared" si="143"/>
        <v>12.342189560957227</v>
      </c>
      <c r="AX321" s="80">
        <f t="shared" si="144"/>
        <v>100.52760504993405</v>
      </c>
      <c r="AY321" s="80">
        <f t="shared" si="145"/>
        <v>0.28264556246466926</v>
      </c>
      <c r="AZ321" s="80">
        <f t="shared" si="146"/>
        <v>7.4429998115696252</v>
      </c>
      <c r="BA321" s="80">
        <f t="shared" si="147"/>
        <v>1.6958733747880159</v>
      </c>
      <c r="BB321" s="80">
        <f t="shared" si="148"/>
        <v>233.84209534576974</v>
      </c>
      <c r="BC321" s="80">
        <f t="shared" si="124"/>
        <v>17.524024872809498</v>
      </c>
      <c r="BD321" s="80">
        <f t="shared" si="125"/>
        <v>36.084416807989449</v>
      </c>
      <c r="BE321" s="80">
        <f t="shared" si="126"/>
        <v>4.8049745618993782</v>
      </c>
      <c r="BF321" s="81"/>
      <c r="BG321" s="81"/>
      <c r="BH321" s="82" t="s">
        <v>465</v>
      </c>
      <c r="BI321" s="80">
        <f t="shared" si="149"/>
        <v>45.509561849431137</v>
      </c>
      <c r="BJ321" s="80">
        <f t="shared" si="149"/>
        <v>11.586342906446443</v>
      </c>
      <c r="BK321" s="80">
        <f t="shared" si="150"/>
        <v>72.969308517194634</v>
      </c>
      <c r="BL321" s="80">
        <f t="shared" si="151"/>
        <v>24.035498582521878</v>
      </c>
      <c r="BM321" s="80">
        <f t="shared" si="152"/>
        <v>126.82752882443837</v>
      </c>
      <c r="BN321" s="80">
        <f t="shared" si="153"/>
        <v>8.1350918279304825</v>
      </c>
      <c r="BO321" s="80">
        <f t="shared" si="154"/>
        <v>1.0186757215619693</v>
      </c>
      <c r="BP321" s="80">
        <f t="shared" si="127"/>
        <v>6.0620468322833716</v>
      </c>
    </row>
    <row r="322" spans="1:68" s="76" customFormat="1" x14ac:dyDescent="0.25">
      <c r="A322" s="82" t="s">
        <v>466</v>
      </c>
      <c r="B322" s="113">
        <v>5473</v>
      </c>
      <c r="C322" s="113">
        <v>4199</v>
      </c>
      <c r="D322" s="113">
        <v>4123</v>
      </c>
      <c r="E322" s="113">
        <v>4027</v>
      </c>
      <c r="F322" s="113">
        <v>1389</v>
      </c>
      <c r="G322" s="113">
        <v>85</v>
      </c>
      <c r="H322" s="113">
        <v>315</v>
      </c>
      <c r="I322" s="113">
        <v>598</v>
      </c>
      <c r="J322" s="113">
        <v>69</v>
      </c>
      <c r="K322" s="113">
        <v>157</v>
      </c>
      <c r="L322" s="113">
        <v>174</v>
      </c>
      <c r="M322" s="113">
        <v>65</v>
      </c>
      <c r="N322" s="113">
        <v>194</v>
      </c>
      <c r="O322" s="113">
        <v>24</v>
      </c>
      <c r="P322" s="113">
        <v>95</v>
      </c>
      <c r="Q322" s="113">
        <v>199</v>
      </c>
      <c r="R322" s="113">
        <v>39</v>
      </c>
      <c r="S322" s="113">
        <v>36</v>
      </c>
      <c r="T322" s="113">
        <v>10</v>
      </c>
      <c r="U322" s="113">
        <v>14</v>
      </c>
      <c r="V322" s="113">
        <v>35</v>
      </c>
      <c r="W322" s="113">
        <v>469</v>
      </c>
      <c r="X322" s="113">
        <v>9</v>
      </c>
      <c r="Y322" s="113">
        <v>32</v>
      </c>
      <c r="Z322" s="113">
        <v>24</v>
      </c>
      <c r="AA322" s="113">
        <v>1108</v>
      </c>
      <c r="AB322" s="113">
        <v>85</v>
      </c>
      <c r="AC322" s="113">
        <v>263</v>
      </c>
      <c r="AD322" s="113">
        <v>39</v>
      </c>
      <c r="AE322" s="79"/>
      <c r="AF322" s="79"/>
      <c r="AG322" s="82" t="s">
        <v>466</v>
      </c>
      <c r="AH322" s="80">
        <f t="shared" si="128"/>
        <v>15.530787502283939</v>
      </c>
      <c r="AI322" s="80">
        <f t="shared" si="129"/>
        <v>57.555271331993424</v>
      </c>
      <c r="AJ322" s="80">
        <f t="shared" si="130"/>
        <v>109.26365795724466</v>
      </c>
      <c r="AK322" s="80">
        <f t="shared" si="131"/>
        <v>12.607345148912845</v>
      </c>
      <c r="AL322" s="80">
        <f t="shared" si="132"/>
        <v>28.686278092453865</v>
      </c>
      <c r="AM322" s="80">
        <f t="shared" si="133"/>
        <v>31.792435592910653</v>
      </c>
      <c r="AN322" s="80">
        <f t="shared" si="134"/>
        <v>11.876484560570072</v>
      </c>
      <c r="AO322" s="80">
        <f t="shared" si="135"/>
        <v>35.446738534624522</v>
      </c>
      <c r="AP322" s="80">
        <f t="shared" si="136"/>
        <v>4.3851635300566416</v>
      </c>
      <c r="AQ322" s="80">
        <f t="shared" si="137"/>
        <v>17.357938973140872</v>
      </c>
      <c r="AR322" s="80">
        <f t="shared" si="138"/>
        <v>36.360314270052982</v>
      </c>
      <c r="AS322" s="80">
        <f t="shared" si="139"/>
        <v>7.1258907363420434</v>
      </c>
      <c r="AT322" s="80">
        <f t="shared" si="140"/>
        <v>6.5777452950849629</v>
      </c>
      <c r="AU322" s="80">
        <f t="shared" si="141"/>
        <v>1.8271514708569341</v>
      </c>
      <c r="AV322" s="80">
        <f t="shared" si="142"/>
        <v>2.558012059199708</v>
      </c>
      <c r="AW322" s="80">
        <f t="shared" si="143"/>
        <v>6.3950301479992691</v>
      </c>
      <c r="AX322" s="80">
        <f t="shared" si="144"/>
        <v>85.693403983190208</v>
      </c>
      <c r="AY322" s="80">
        <f t="shared" si="145"/>
        <v>1.6444363237712407</v>
      </c>
      <c r="AZ322" s="80">
        <f t="shared" si="146"/>
        <v>5.8468847067421894</v>
      </c>
      <c r="BA322" s="80">
        <f t="shared" si="147"/>
        <v>4.3851635300566416</v>
      </c>
      <c r="BB322" s="80">
        <f t="shared" si="148"/>
        <v>202.4483829709483</v>
      </c>
      <c r="BC322" s="80">
        <f t="shared" si="124"/>
        <v>15.530787502283939</v>
      </c>
      <c r="BD322" s="80">
        <f t="shared" si="125"/>
        <v>48.054083683537364</v>
      </c>
      <c r="BE322" s="80">
        <f t="shared" si="126"/>
        <v>7.1258907363420434</v>
      </c>
      <c r="BF322" s="81"/>
      <c r="BG322" s="81"/>
      <c r="BH322" s="82" t="s">
        <v>466</v>
      </c>
      <c r="BI322" s="80">
        <f t="shared" si="149"/>
        <v>48.265825854959985</v>
      </c>
      <c r="BJ322" s="80">
        <f t="shared" si="149"/>
        <v>9.6846287558976911</v>
      </c>
      <c r="BK322" s="80">
        <f t="shared" si="150"/>
        <v>23.59076235410976</v>
      </c>
      <c r="BL322" s="80">
        <f t="shared" si="151"/>
        <v>43.208343680158926</v>
      </c>
      <c r="BM322" s="80">
        <f t="shared" si="152"/>
        <v>111.69326030007144</v>
      </c>
      <c r="BN322" s="80">
        <f t="shared" si="153"/>
        <v>3.4765333995530168</v>
      </c>
      <c r="BO322" s="80">
        <f t="shared" si="154"/>
        <v>6.4794816414686824</v>
      </c>
      <c r="BP322" s="80">
        <f t="shared" si="127"/>
        <v>9.2879256965944261</v>
      </c>
    </row>
    <row r="323" spans="1:68" s="76" customFormat="1" x14ac:dyDescent="0.25">
      <c r="A323" s="82" t="s">
        <v>467</v>
      </c>
      <c r="B323" s="113">
        <v>11383</v>
      </c>
      <c r="C323" s="113">
        <v>9285</v>
      </c>
      <c r="D323" s="113">
        <v>9121</v>
      </c>
      <c r="E323" s="113">
        <v>8963</v>
      </c>
      <c r="F323" s="113">
        <v>3741</v>
      </c>
      <c r="G323" s="113">
        <v>173</v>
      </c>
      <c r="H323" s="113">
        <v>684</v>
      </c>
      <c r="I323" s="113">
        <v>1260</v>
      </c>
      <c r="J323" s="113">
        <v>231</v>
      </c>
      <c r="K323" s="113">
        <v>375</v>
      </c>
      <c r="L323" s="113">
        <v>376</v>
      </c>
      <c r="M323" s="113">
        <v>201</v>
      </c>
      <c r="N323" s="113">
        <v>277</v>
      </c>
      <c r="O323" s="113">
        <v>58</v>
      </c>
      <c r="P323" s="113">
        <v>675</v>
      </c>
      <c r="Q323" s="113">
        <v>400</v>
      </c>
      <c r="R323" s="113">
        <v>93</v>
      </c>
      <c r="S323" s="113">
        <v>73</v>
      </c>
      <c r="T323" s="113">
        <v>26</v>
      </c>
      <c r="U323" s="113">
        <v>54</v>
      </c>
      <c r="V323" s="113">
        <v>127</v>
      </c>
      <c r="W323" s="113">
        <v>699</v>
      </c>
      <c r="X323" s="113">
        <v>7</v>
      </c>
      <c r="Y323" s="113">
        <v>66</v>
      </c>
      <c r="Z323" s="113">
        <v>11</v>
      </c>
      <c r="AA323" s="113">
        <v>2455</v>
      </c>
      <c r="AB323" s="113">
        <v>203</v>
      </c>
      <c r="AC323" s="113">
        <v>495</v>
      </c>
      <c r="AD323" s="113">
        <v>57</v>
      </c>
      <c r="AE323" s="79"/>
      <c r="AF323" s="79"/>
      <c r="AG323" s="82" t="s">
        <v>467</v>
      </c>
      <c r="AH323" s="80">
        <f t="shared" si="128"/>
        <v>15.198102433453396</v>
      </c>
      <c r="AI323" s="80">
        <f t="shared" si="129"/>
        <v>60.089607309145222</v>
      </c>
      <c r="AJ323" s="80">
        <f t="shared" si="130"/>
        <v>110.6913818852675</v>
      </c>
      <c r="AK323" s="80">
        <f t="shared" si="131"/>
        <v>20.293420012299045</v>
      </c>
      <c r="AL323" s="80">
        <f t="shared" si="132"/>
        <v>32.943863656329611</v>
      </c>
      <c r="AM323" s="80">
        <f t="shared" si="133"/>
        <v>33.03171395941316</v>
      </c>
      <c r="AN323" s="80">
        <f t="shared" si="134"/>
        <v>17.657910919792673</v>
      </c>
      <c r="AO323" s="80">
        <f t="shared" si="135"/>
        <v>24.334533954142142</v>
      </c>
      <c r="AP323" s="80">
        <f t="shared" si="136"/>
        <v>5.0953175788456466</v>
      </c>
      <c r="AQ323" s="80">
        <f t="shared" si="137"/>
        <v>59.298954581393303</v>
      </c>
      <c r="AR323" s="80">
        <f t="shared" si="138"/>
        <v>35.140121233418256</v>
      </c>
      <c r="AS323" s="80">
        <f t="shared" si="139"/>
        <v>8.1700781867697447</v>
      </c>
      <c r="AT323" s="80">
        <f t="shared" si="140"/>
        <v>6.4130721250988314</v>
      </c>
      <c r="AU323" s="80">
        <f t="shared" si="141"/>
        <v>2.2841078801721864</v>
      </c>
      <c r="AV323" s="80">
        <f t="shared" si="142"/>
        <v>4.7439163665114643</v>
      </c>
      <c r="AW323" s="80">
        <f t="shared" si="143"/>
        <v>11.156988491610296</v>
      </c>
      <c r="AX323" s="80">
        <f t="shared" si="144"/>
        <v>61.407361855398399</v>
      </c>
      <c r="AY323" s="80">
        <f t="shared" si="145"/>
        <v>0.61495212158481949</v>
      </c>
      <c r="AZ323" s="80">
        <f t="shared" si="146"/>
        <v>5.7981200035140121</v>
      </c>
      <c r="BA323" s="80">
        <f t="shared" si="147"/>
        <v>0.96635333391900202</v>
      </c>
      <c r="BB323" s="80">
        <f t="shared" si="148"/>
        <v>215.67249407010456</v>
      </c>
      <c r="BC323" s="80">
        <f t="shared" ref="BC323:BC354" si="155">AB323/B323*1000</f>
        <v>17.833611525959764</v>
      </c>
      <c r="BD323" s="80">
        <f t="shared" ref="BD323:BD354" si="156">AC323/B323*1000</f>
        <v>43.48590002635509</v>
      </c>
      <c r="BE323" s="80">
        <f t="shared" ref="BE323:BE354" si="157">AD323/B323*1000</f>
        <v>5.0074672757621013</v>
      </c>
      <c r="BF323" s="81"/>
      <c r="BG323" s="81"/>
      <c r="BH323" s="82" t="s">
        <v>467</v>
      </c>
      <c r="BI323" s="80">
        <f t="shared" si="149"/>
        <v>43.854840478017763</v>
      </c>
      <c r="BJ323" s="80">
        <f t="shared" si="149"/>
        <v>10.375990181858752</v>
      </c>
      <c r="BK323" s="80">
        <f t="shared" si="150"/>
        <v>75.30960615865223</v>
      </c>
      <c r="BL323" s="80">
        <f t="shared" si="151"/>
        <v>41.950239875041838</v>
      </c>
      <c r="BM323" s="80">
        <f t="shared" si="152"/>
        <v>75.282714054927297</v>
      </c>
      <c r="BN323" s="80">
        <f t="shared" si="153"/>
        <v>6.0247684926921794</v>
      </c>
      <c r="BO323" s="80">
        <f t="shared" si="154"/>
        <v>1.871157444533547</v>
      </c>
      <c r="BP323" s="80">
        <f t="shared" ref="BP323:BP354" si="158">AD323/C323*1000</f>
        <v>6.1389337641357029</v>
      </c>
    </row>
    <row r="324" spans="1:68" s="76" customFormat="1" x14ac:dyDescent="0.25">
      <c r="A324" s="82" t="s">
        <v>468</v>
      </c>
      <c r="B324" s="113">
        <v>3718</v>
      </c>
      <c r="C324" s="113">
        <v>3019</v>
      </c>
      <c r="D324" s="113">
        <v>2966</v>
      </c>
      <c r="E324" s="113">
        <v>2908</v>
      </c>
      <c r="F324" s="113">
        <v>1204</v>
      </c>
      <c r="G324" s="113">
        <v>60</v>
      </c>
      <c r="H324" s="113">
        <v>190</v>
      </c>
      <c r="I324" s="113">
        <v>729</v>
      </c>
      <c r="J324" s="113">
        <v>84</v>
      </c>
      <c r="K324" s="113">
        <v>142</v>
      </c>
      <c r="L324" s="113">
        <v>202</v>
      </c>
      <c r="M324" s="113">
        <v>91</v>
      </c>
      <c r="N324" s="113">
        <v>148</v>
      </c>
      <c r="O324" s="113">
        <v>39</v>
      </c>
      <c r="P324" s="113">
        <v>255</v>
      </c>
      <c r="Q324" s="113">
        <v>224</v>
      </c>
      <c r="R324" s="113">
        <v>26</v>
      </c>
      <c r="S324" s="113">
        <v>37</v>
      </c>
      <c r="T324" s="113">
        <v>3</v>
      </c>
      <c r="U324" s="113">
        <v>34</v>
      </c>
      <c r="V324" s="113">
        <v>43</v>
      </c>
      <c r="W324" s="113">
        <v>848</v>
      </c>
      <c r="X324" s="113">
        <v>9</v>
      </c>
      <c r="Y324" s="113">
        <v>22</v>
      </c>
      <c r="Z324" s="113">
        <v>7</v>
      </c>
      <c r="AA324" s="113">
        <v>992</v>
      </c>
      <c r="AB324" s="113">
        <v>87</v>
      </c>
      <c r="AC324" s="113">
        <v>207</v>
      </c>
      <c r="AD324" s="113">
        <v>36</v>
      </c>
      <c r="AE324" s="79"/>
      <c r="AF324" s="79"/>
      <c r="AG324" s="82" t="s">
        <v>468</v>
      </c>
      <c r="AH324" s="80">
        <f t="shared" ref="AH324:AH354" si="159">G324/B324*1000</f>
        <v>16.137708445400751</v>
      </c>
      <c r="AI324" s="80">
        <f t="shared" ref="AI324:AI354" si="160">H324/B324*1000</f>
        <v>51.102743410435721</v>
      </c>
      <c r="AJ324" s="80">
        <f t="shared" ref="AJ324:AJ354" si="161">I324/B324*1000</f>
        <v>196.07315761161914</v>
      </c>
      <c r="AK324" s="80">
        <f t="shared" ref="AK324:AK354" si="162">J324/B324*1000</f>
        <v>22.592791823561054</v>
      </c>
      <c r="AL324" s="80">
        <f t="shared" ref="AL324:AL354" si="163">K324/B324*1000</f>
        <v>38.192576654115115</v>
      </c>
      <c r="AM324" s="80">
        <f t="shared" ref="AM324:AM354" si="164">L324/B324*1000</f>
        <v>54.330285099515869</v>
      </c>
      <c r="AN324" s="80">
        <f t="shared" ref="AN324:AN354" si="165">M324/B324*1000</f>
        <v>24.475524475524477</v>
      </c>
      <c r="AO324" s="80">
        <f t="shared" ref="AO324:AO354" si="166">N324/B324*1000</f>
        <v>39.806347498655192</v>
      </c>
      <c r="AP324" s="80">
        <f t="shared" ref="AP324:AP354" si="167">O324/B324*1000</f>
        <v>10.48951048951049</v>
      </c>
      <c r="AQ324" s="80">
        <f t="shared" ref="AQ324:AQ354" si="168">P324/B324*1000</f>
        <v>68.585260892953201</v>
      </c>
      <c r="AR324" s="80">
        <f t="shared" ref="AR324:AR354" si="169">Q324/B324*1000</f>
        <v>60.247444862829475</v>
      </c>
      <c r="AS324" s="80">
        <f t="shared" ref="AS324:AS354" si="170">R324/B324*1000</f>
        <v>6.9930069930069934</v>
      </c>
      <c r="AT324" s="80">
        <f t="shared" ref="AT324:AT354" si="171">S324/B324*1000</f>
        <v>9.9515868746637981</v>
      </c>
      <c r="AU324" s="80">
        <f t="shared" ref="AU324:AU354" si="172">T324/B324*1000</f>
        <v>0.80688542227003768</v>
      </c>
      <c r="AV324" s="80">
        <f t="shared" ref="AV324:AV354" si="173">U324/B324*1000</f>
        <v>9.1447014523937593</v>
      </c>
      <c r="AW324" s="80">
        <f t="shared" ref="AW324:AW354" si="174">V324/B324*1000</f>
        <v>11.565357719203874</v>
      </c>
      <c r="AX324" s="80">
        <f t="shared" ref="AX324:AX354" si="175">W324/B324*1000</f>
        <v>228.07961269499731</v>
      </c>
      <c r="AY324" s="80">
        <f t="shared" ref="AY324:AY354" si="176">X324/B324*1000</f>
        <v>2.4206562668101128</v>
      </c>
      <c r="AZ324" s="80">
        <f t="shared" ref="AZ324:AZ354" si="177">Y324/B324*1000</f>
        <v>5.9171597633136095</v>
      </c>
      <c r="BA324" s="80">
        <f t="shared" ref="BA324:BA354" si="178">Z324/B324*1000</f>
        <v>1.8827326519634211</v>
      </c>
      <c r="BB324" s="80">
        <f t="shared" ref="BB324:BB354" si="179">AA324/B324*1000</f>
        <v>266.81011296395911</v>
      </c>
      <c r="BC324" s="80">
        <f t="shared" si="155"/>
        <v>23.399677245831093</v>
      </c>
      <c r="BD324" s="80">
        <f t="shared" si="156"/>
        <v>55.675094136632595</v>
      </c>
      <c r="BE324" s="80">
        <f t="shared" si="157"/>
        <v>9.6826250672404512</v>
      </c>
      <c r="BF324" s="81"/>
      <c r="BG324" s="81"/>
      <c r="BH324" s="82" t="s">
        <v>468</v>
      </c>
      <c r="BI324" s="80">
        <f t="shared" ref="BI324:BJ354" si="180">Q324/D324*1000</f>
        <v>75.522589345920437</v>
      </c>
      <c r="BJ324" s="80">
        <f t="shared" si="180"/>
        <v>8.9408528198074269</v>
      </c>
      <c r="BK324" s="80">
        <f t="shared" ref="BK324:BK354" si="181">P324/E324*1000</f>
        <v>87.689133425034385</v>
      </c>
      <c r="BL324" s="80">
        <f t="shared" ref="BL324:BL354" si="182">L324/E324*1000</f>
        <v>69.463548830811561</v>
      </c>
      <c r="BM324" s="80">
        <f t="shared" ref="BM324:BM354" si="183">W324/C324*1000</f>
        <v>280.88771116263661</v>
      </c>
      <c r="BN324" s="80">
        <f t="shared" ref="BN324:BN354" si="184">U324/E324*1000</f>
        <v>11.691884456671252</v>
      </c>
      <c r="BO324" s="80">
        <f t="shared" ref="BO324:BO354" si="185">X324/F324*1000</f>
        <v>7.4750830564784057</v>
      </c>
      <c r="BP324" s="80">
        <f t="shared" si="158"/>
        <v>11.924478304074198</v>
      </c>
    </row>
    <row r="325" spans="1:68" s="76" customFormat="1" x14ac:dyDescent="0.25">
      <c r="A325" s="82" t="s">
        <v>469</v>
      </c>
      <c r="B325" s="113">
        <v>4865</v>
      </c>
      <c r="C325" s="113">
        <v>3951</v>
      </c>
      <c r="D325" s="113">
        <v>3886</v>
      </c>
      <c r="E325" s="113">
        <v>3828</v>
      </c>
      <c r="F325" s="113">
        <v>1577</v>
      </c>
      <c r="G325" s="113">
        <v>91</v>
      </c>
      <c r="H325" s="113">
        <v>343</v>
      </c>
      <c r="I325" s="113">
        <v>665</v>
      </c>
      <c r="J325" s="113">
        <v>80</v>
      </c>
      <c r="K325" s="113">
        <v>182</v>
      </c>
      <c r="L325" s="113">
        <v>223</v>
      </c>
      <c r="M325" s="113">
        <v>128</v>
      </c>
      <c r="N325" s="113">
        <v>137</v>
      </c>
      <c r="O325" s="113">
        <v>32</v>
      </c>
      <c r="P325" s="113">
        <v>430</v>
      </c>
      <c r="Q325" s="113">
        <v>193</v>
      </c>
      <c r="R325" s="113">
        <v>61</v>
      </c>
      <c r="S325" s="113">
        <v>43</v>
      </c>
      <c r="T325" s="113">
        <v>7</v>
      </c>
      <c r="U325" s="113">
        <v>26</v>
      </c>
      <c r="V325" s="113">
        <v>49</v>
      </c>
      <c r="W325" s="113">
        <v>559</v>
      </c>
      <c r="X325" s="113">
        <v>6</v>
      </c>
      <c r="Y325" s="113">
        <v>25</v>
      </c>
      <c r="Z325" s="113">
        <v>9</v>
      </c>
      <c r="AA325" s="113">
        <v>1200</v>
      </c>
      <c r="AB325" s="113">
        <v>98</v>
      </c>
      <c r="AC325" s="113">
        <v>223</v>
      </c>
      <c r="AD325" s="113">
        <v>30</v>
      </c>
      <c r="AE325" s="79"/>
      <c r="AF325" s="79"/>
      <c r="AG325" s="82" t="s">
        <v>469</v>
      </c>
      <c r="AH325" s="80">
        <f t="shared" si="159"/>
        <v>18.705035971223019</v>
      </c>
      <c r="AI325" s="80">
        <f t="shared" si="160"/>
        <v>70.503597122302153</v>
      </c>
      <c r="AJ325" s="80">
        <f t="shared" si="161"/>
        <v>136.69064748201441</v>
      </c>
      <c r="AK325" s="80">
        <f t="shared" si="162"/>
        <v>16.44398766700925</v>
      </c>
      <c r="AL325" s="80">
        <f t="shared" si="163"/>
        <v>37.410071942446038</v>
      </c>
      <c r="AM325" s="80">
        <f t="shared" si="164"/>
        <v>45.837615621788288</v>
      </c>
      <c r="AN325" s="80">
        <f t="shared" si="165"/>
        <v>26.3103802672148</v>
      </c>
      <c r="AO325" s="80">
        <f t="shared" si="166"/>
        <v>28.16032887975334</v>
      </c>
      <c r="AP325" s="80">
        <f t="shared" si="167"/>
        <v>6.5775950668037</v>
      </c>
      <c r="AQ325" s="80">
        <f t="shared" si="168"/>
        <v>88.386433710174714</v>
      </c>
      <c r="AR325" s="80">
        <f t="shared" si="169"/>
        <v>39.671120246659818</v>
      </c>
      <c r="AS325" s="80">
        <f t="shared" si="170"/>
        <v>12.538540596094553</v>
      </c>
      <c r="AT325" s="80">
        <f t="shared" si="171"/>
        <v>8.8386433710174721</v>
      </c>
      <c r="AU325" s="80">
        <f t="shared" si="172"/>
        <v>1.4388489208633093</v>
      </c>
      <c r="AV325" s="80">
        <f t="shared" si="173"/>
        <v>5.3442959917780062</v>
      </c>
      <c r="AW325" s="80">
        <f t="shared" si="174"/>
        <v>10.071942446043165</v>
      </c>
      <c r="AX325" s="80">
        <f t="shared" si="175"/>
        <v>114.90236382322713</v>
      </c>
      <c r="AY325" s="80">
        <f t="shared" si="176"/>
        <v>1.2332990750256938</v>
      </c>
      <c r="AZ325" s="80">
        <f t="shared" si="177"/>
        <v>5.1387461459403907</v>
      </c>
      <c r="BA325" s="80">
        <f t="shared" si="178"/>
        <v>1.8499486125385407</v>
      </c>
      <c r="BB325" s="80">
        <f t="shared" si="179"/>
        <v>246.65981500513877</v>
      </c>
      <c r="BC325" s="80">
        <f t="shared" si="155"/>
        <v>20.14388489208633</v>
      </c>
      <c r="BD325" s="80">
        <f t="shared" si="156"/>
        <v>45.837615621788288</v>
      </c>
      <c r="BE325" s="80">
        <f t="shared" si="157"/>
        <v>6.1664953751284681</v>
      </c>
      <c r="BF325" s="81"/>
      <c r="BG325" s="81"/>
      <c r="BH325" s="82" t="s">
        <v>469</v>
      </c>
      <c r="BI325" s="80">
        <f t="shared" si="180"/>
        <v>49.665465774575395</v>
      </c>
      <c r="BJ325" s="80">
        <f t="shared" si="180"/>
        <v>15.93521421107628</v>
      </c>
      <c r="BK325" s="80">
        <f t="shared" si="181"/>
        <v>112.33019853709509</v>
      </c>
      <c r="BL325" s="80">
        <f t="shared" si="182"/>
        <v>58.254963427377227</v>
      </c>
      <c r="BM325" s="80">
        <f t="shared" si="183"/>
        <v>141.48316881802074</v>
      </c>
      <c r="BN325" s="80">
        <f t="shared" si="184"/>
        <v>6.7920585161964464</v>
      </c>
      <c r="BO325" s="80">
        <f t="shared" si="185"/>
        <v>3.8046924540266329</v>
      </c>
      <c r="BP325" s="80">
        <f t="shared" si="158"/>
        <v>7.5930144267274109</v>
      </c>
    </row>
    <row r="326" spans="1:68" s="76" customFormat="1" x14ac:dyDescent="0.25">
      <c r="A326" s="82" t="s">
        <v>470</v>
      </c>
      <c r="B326" s="113">
        <v>6988</v>
      </c>
      <c r="C326" s="113">
        <v>5509</v>
      </c>
      <c r="D326" s="113">
        <v>5406</v>
      </c>
      <c r="E326" s="113">
        <v>5296</v>
      </c>
      <c r="F326" s="113">
        <v>1866</v>
      </c>
      <c r="G326" s="113">
        <v>56</v>
      </c>
      <c r="H326" s="113">
        <v>326</v>
      </c>
      <c r="I326" s="113">
        <v>553</v>
      </c>
      <c r="J326" s="113">
        <v>99</v>
      </c>
      <c r="K326" s="113">
        <v>208</v>
      </c>
      <c r="L326" s="113">
        <v>87</v>
      </c>
      <c r="M326" s="113">
        <v>153</v>
      </c>
      <c r="N326" s="113">
        <v>86</v>
      </c>
      <c r="O326" s="113">
        <v>35</v>
      </c>
      <c r="P326" s="113">
        <v>234</v>
      </c>
      <c r="Q326" s="113">
        <v>224</v>
      </c>
      <c r="R326" s="113">
        <v>62</v>
      </c>
      <c r="S326" s="113">
        <v>41</v>
      </c>
      <c r="T326" s="113">
        <v>12</v>
      </c>
      <c r="U326" s="113">
        <v>38</v>
      </c>
      <c r="V326" s="113">
        <v>56</v>
      </c>
      <c r="W326" s="113">
        <v>604</v>
      </c>
      <c r="X326" s="113">
        <v>6</v>
      </c>
      <c r="Y326" s="113">
        <v>27</v>
      </c>
      <c r="Z326" s="113">
        <v>4</v>
      </c>
      <c r="AA326" s="113">
        <v>1193</v>
      </c>
      <c r="AB326" s="113">
        <v>78</v>
      </c>
      <c r="AC326" s="113">
        <v>227</v>
      </c>
      <c r="AD326" s="113">
        <v>22</v>
      </c>
      <c r="AE326" s="79"/>
      <c r="AF326" s="79"/>
      <c r="AG326" s="82" t="s">
        <v>470</v>
      </c>
      <c r="AH326" s="80">
        <f t="shared" si="159"/>
        <v>8.013737836290785</v>
      </c>
      <c r="AI326" s="80">
        <f t="shared" si="160"/>
        <v>46.651402404121349</v>
      </c>
      <c r="AJ326" s="80">
        <f t="shared" si="161"/>
        <v>79.135661133371485</v>
      </c>
      <c r="AK326" s="80">
        <f t="shared" si="162"/>
        <v>14.167143674871207</v>
      </c>
      <c r="AL326" s="80">
        <f t="shared" si="163"/>
        <v>29.765311963365768</v>
      </c>
      <c r="AM326" s="80">
        <f t="shared" si="164"/>
        <v>12.449914138523182</v>
      </c>
      <c r="AN326" s="80">
        <f t="shared" si="165"/>
        <v>21.894676588437321</v>
      </c>
      <c r="AO326" s="80">
        <f t="shared" si="166"/>
        <v>12.306811677160848</v>
      </c>
      <c r="AP326" s="80">
        <f t="shared" si="167"/>
        <v>5.0085861476817399</v>
      </c>
      <c r="AQ326" s="80">
        <f t="shared" si="168"/>
        <v>33.48597595878649</v>
      </c>
      <c r="AR326" s="80">
        <f t="shared" si="169"/>
        <v>32.05495134516314</v>
      </c>
      <c r="AS326" s="80">
        <f t="shared" si="170"/>
        <v>8.8723526044647958</v>
      </c>
      <c r="AT326" s="80">
        <f t="shared" si="171"/>
        <v>5.8672009158557525</v>
      </c>
      <c r="AU326" s="80">
        <f t="shared" si="172"/>
        <v>1.7172295363480252</v>
      </c>
      <c r="AV326" s="80">
        <f t="shared" si="173"/>
        <v>5.4378935317687462</v>
      </c>
      <c r="AW326" s="80">
        <f t="shared" si="174"/>
        <v>8.013737836290785</v>
      </c>
      <c r="AX326" s="80">
        <f t="shared" si="175"/>
        <v>86.433886662850597</v>
      </c>
      <c r="AY326" s="80">
        <f t="shared" si="176"/>
        <v>0.85861476817401261</v>
      </c>
      <c r="AZ326" s="80">
        <f t="shared" si="177"/>
        <v>3.8637664567830563</v>
      </c>
      <c r="BA326" s="80">
        <f t="shared" si="178"/>
        <v>0.5724098454493417</v>
      </c>
      <c r="BB326" s="80">
        <f t="shared" si="179"/>
        <v>170.72123640526618</v>
      </c>
      <c r="BC326" s="80">
        <f t="shared" si="155"/>
        <v>11.161991986262164</v>
      </c>
      <c r="BD326" s="80">
        <f t="shared" si="156"/>
        <v>32.484258729250143</v>
      </c>
      <c r="BE326" s="80">
        <f t="shared" si="157"/>
        <v>3.1482541499713794</v>
      </c>
      <c r="BF326" s="81"/>
      <c r="BG326" s="81"/>
      <c r="BH326" s="82" t="s">
        <v>470</v>
      </c>
      <c r="BI326" s="80">
        <f t="shared" si="180"/>
        <v>41.435442101368849</v>
      </c>
      <c r="BJ326" s="80">
        <f t="shared" si="180"/>
        <v>11.706948640483382</v>
      </c>
      <c r="BK326" s="80">
        <f t="shared" si="181"/>
        <v>44.184290030211478</v>
      </c>
      <c r="BL326" s="80">
        <f t="shared" si="182"/>
        <v>16.427492447129907</v>
      </c>
      <c r="BM326" s="80">
        <f t="shared" si="183"/>
        <v>109.63877291704483</v>
      </c>
      <c r="BN326" s="80">
        <f t="shared" si="184"/>
        <v>7.1752265861027196</v>
      </c>
      <c r="BO326" s="80">
        <f t="shared" si="185"/>
        <v>3.215434083601286</v>
      </c>
      <c r="BP326" s="80">
        <f t="shared" si="158"/>
        <v>3.9934652387003085</v>
      </c>
    </row>
    <row r="327" spans="1:68" s="76" customFormat="1" x14ac:dyDescent="0.25">
      <c r="A327" s="82" t="s">
        <v>471</v>
      </c>
      <c r="B327" s="113">
        <v>6489</v>
      </c>
      <c r="C327" s="113">
        <v>5232</v>
      </c>
      <c r="D327" s="113">
        <v>5146</v>
      </c>
      <c r="E327" s="113">
        <v>5049</v>
      </c>
      <c r="F327" s="113">
        <v>2094</v>
      </c>
      <c r="G327" s="113">
        <v>89</v>
      </c>
      <c r="H327" s="113">
        <v>343</v>
      </c>
      <c r="I327" s="113">
        <v>843</v>
      </c>
      <c r="J327" s="113">
        <v>154</v>
      </c>
      <c r="K327" s="113">
        <v>235</v>
      </c>
      <c r="L327" s="113">
        <v>294</v>
      </c>
      <c r="M327" s="113">
        <v>132</v>
      </c>
      <c r="N327" s="113">
        <v>174</v>
      </c>
      <c r="O327" s="113">
        <v>50</v>
      </c>
      <c r="P327" s="113">
        <v>407</v>
      </c>
      <c r="Q327" s="113">
        <v>334</v>
      </c>
      <c r="R327" s="113">
        <v>63</v>
      </c>
      <c r="S327" s="113">
        <v>64</v>
      </c>
      <c r="T327" s="113">
        <v>7</v>
      </c>
      <c r="U327" s="113">
        <v>40</v>
      </c>
      <c r="V327" s="113">
        <v>35</v>
      </c>
      <c r="W327" s="113">
        <v>768</v>
      </c>
      <c r="X327" s="113">
        <v>18</v>
      </c>
      <c r="Y327" s="113">
        <v>41</v>
      </c>
      <c r="Z327" s="113">
        <v>9</v>
      </c>
      <c r="AA327" s="113">
        <v>1464</v>
      </c>
      <c r="AB327" s="113">
        <v>134</v>
      </c>
      <c r="AC327" s="113">
        <v>329</v>
      </c>
      <c r="AD327" s="113">
        <v>37</v>
      </c>
      <c r="AE327" s="79"/>
      <c r="AF327" s="79"/>
      <c r="AG327" s="82" t="s">
        <v>471</v>
      </c>
      <c r="AH327" s="80">
        <f t="shared" si="159"/>
        <v>13.715518569887502</v>
      </c>
      <c r="AI327" s="80">
        <f t="shared" si="160"/>
        <v>52.858683926645092</v>
      </c>
      <c r="AJ327" s="80">
        <f t="shared" si="161"/>
        <v>129.91215903837264</v>
      </c>
      <c r="AK327" s="80">
        <f t="shared" si="162"/>
        <v>23.732470334412085</v>
      </c>
      <c r="AL327" s="80">
        <f t="shared" si="163"/>
        <v>36.215133302511944</v>
      </c>
      <c r="AM327" s="80">
        <f t="shared" si="164"/>
        <v>45.307443365695796</v>
      </c>
      <c r="AN327" s="80">
        <f t="shared" si="165"/>
        <v>20.342117429496071</v>
      </c>
      <c r="AO327" s="80">
        <f t="shared" si="166"/>
        <v>26.814609338881183</v>
      </c>
      <c r="AP327" s="80">
        <f t="shared" si="167"/>
        <v>7.7053475111727536</v>
      </c>
      <c r="AQ327" s="80">
        <f t="shared" si="168"/>
        <v>62.721528740946219</v>
      </c>
      <c r="AR327" s="80">
        <f t="shared" si="169"/>
        <v>51.471721374633994</v>
      </c>
      <c r="AS327" s="80">
        <f t="shared" si="170"/>
        <v>9.7087378640776691</v>
      </c>
      <c r="AT327" s="80">
        <f t="shared" si="171"/>
        <v>9.8628448143011251</v>
      </c>
      <c r="AU327" s="80">
        <f t="shared" si="172"/>
        <v>1.0787486515641855</v>
      </c>
      <c r="AV327" s="80">
        <f t="shared" si="173"/>
        <v>6.1642780089382034</v>
      </c>
      <c r="AW327" s="80">
        <f t="shared" si="174"/>
        <v>5.3937432578209279</v>
      </c>
      <c r="AX327" s="80">
        <f t="shared" si="175"/>
        <v>118.35413777161349</v>
      </c>
      <c r="AY327" s="80">
        <f t="shared" si="176"/>
        <v>2.7739251040221915</v>
      </c>
      <c r="AZ327" s="80">
        <f t="shared" si="177"/>
        <v>6.3183849591616577</v>
      </c>
      <c r="BA327" s="80">
        <f t="shared" si="178"/>
        <v>1.3869625520110958</v>
      </c>
      <c r="BB327" s="80">
        <f t="shared" si="179"/>
        <v>225.61257512713823</v>
      </c>
      <c r="BC327" s="80">
        <f t="shared" si="155"/>
        <v>20.650331329942979</v>
      </c>
      <c r="BD327" s="80">
        <f t="shared" si="156"/>
        <v>50.701186623516719</v>
      </c>
      <c r="BE327" s="80">
        <f t="shared" si="157"/>
        <v>5.7019571582678381</v>
      </c>
      <c r="BF327" s="81"/>
      <c r="BG327" s="81"/>
      <c r="BH327" s="82" t="s">
        <v>471</v>
      </c>
      <c r="BI327" s="80">
        <f t="shared" si="180"/>
        <v>64.904780411970464</v>
      </c>
      <c r="BJ327" s="80">
        <f t="shared" si="180"/>
        <v>12.477718360071302</v>
      </c>
      <c r="BK327" s="80">
        <f t="shared" si="181"/>
        <v>80.610021786492382</v>
      </c>
      <c r="BL327" s="80">
        <f t="shared" si="182"/>
        <v>58.229352346999406</v>
      </c>
      <c r="BM327" s="80">
        <f t="shared" si="183"/>
        <v>146.78899082568807</v>
      </c>
      <c r="BN327" s="80">
        <f t="shared" si="184"/>
        <v>7.9223608635373335</v>
      </c>
      <c r="BO327" s="80">
        <f t="shared" si="185"/>
        <v>8.595988538681949</v>
      </c>
      <c r="BP327" s="80">
        <f t="shared" si="158"/>
        <v>7.0718654434250761</v>
      </c>
    </row>
    <row r="328" spans="1:68" s="76" customFormat="1" x14ac:dyDescent="0.25">
      <c r="A328" s="82" t="s">
        <v>472</v>
      </c>
      <c r="B328" s="113">
        <v>7699</v>
      </c>
      <c r="C328" s="113">
        <v>6007</v>
      </c>
      <c r="D328" s="113">
        <v>5892</v>
      </c>
      <c r="E328" s="113">
        <v>5776</v>
      </c>
      <c r="F328" s="113">
        <v>2231</v>
      </c>
      <c r="G328" s="113">
        <v>95</v>
      </c>
      <c r="H328" s="113">
        <v>516</v>
      </c>
      <c r="I328" s="113">
        <v>1010</v>
      </c>
      <c r="J328" s="113">
        <v>143</v>
      </c>
      <c r="K328" s="113">
        <v>277</v>
      </c>
      <c r="L328" s="113">
        <v>326</v>
      </c>
      <c r="M328" s="113">
        <v>172</v>
      </c>
      <c r="N328" s="113">
        <v>239</v>
      </c>
      <c r="O328" s="113">
        <v>52</v>
      </c>
      <c r="P328" s="113">
        <v>605</v>
      </c>
      <c r="Q328" s="113">
        <v>365</v>
      </c>
      <c r="R328" s="113">
        <v>41</v>
      </c>
      <c r="S328" s="113">
        <v>44</v>
      </c>
      <c r="T328" s="113">
        <v>27</v>
      </c>
      <c r="U328" s="113">
        <v>56</v>
      </c>
      <c r="V328" s="113">
        <v>70</v>
      </c>
      <c r="W328" s="113">
        <v>883</v>
      </c>
      <c r="X328" s="113">
        <v>9</v>
      </c>
      <c r="Y328" s="113">
        <v>38</v>
      </c>
      <c r="Z328" s="113">
        <v>12</v>
      </c>
      <c r="AA328" s="113">
        <v>1760</v>
      </c>
      <c r="AB328" s="113">
        <v>114</v>
      </c>
      <c r="AC328" s="113">
        <v>302</v>
      </c>
      <c r="AD328" s="113">
        <v>53</v>
      </c>
      <c r="AE328" s="79"/>
      <c r="AF328" s="79"/>
      <c r="AG328" s="82" t="s">
        <v>472</v>
      </c>
      <c r="AH328" s="80">
        <f t="shared" si="159"/>
        <v>12.339264839589557</v>
      </c>
      <c r="AI328" s="80">
        <f t="shared" si="160"/>
        <v>67.021691128718018</v>
      </c>
      <c r="AJ328" s="80">
        <f t="shared" si="161"/>
        <v>131.18586829458371</v>
      </c>
      <c r="AK328" s="80">
        <f t="shared" si="162"/>
        <v>18.573840758540069</v>
      </c>
      <c r="AL328" s="80">
        <f t="shared" si="163"/>
        <v>35.978698532276923</v>
      </c>
      <c r="AM328" s="80">
        <f t="shared" si="164"/>
        <v>42.343161449538904</v>
      </c>
      <c r="AN328" s="80">
        <f t="shared" si="165"/>
        <v>22.340563709572674</v>
      </c>
      <c r="AO328" s="80">
        <f t="shared" si="166"/>
        <v>31.042992596441096</v>
      </c>
      <c r="AP328" s="80">
        <f t="shared" si="167"/>
        <v>6.7541239121963894</v>
      </c>
      <c r="AQ328" s="80">
        <f t="shared" si="168"/>
        <v>78.581633978438759</v>
      </c>
      <c r="AR328" s="80">
        <f t="shared" si="169"/>
        <v>47.408754383686194</v>
      </c>
      <c r="AS328" s="80">
        <f t="shared" si="170"/>
        <v>5.3253669307702296</v>
      </c>
      <c r="AT328" s="80">
        <f t="shared" si="171"/>
        <v>5.7150279257046375</v>
      </c>
      <c r="AU328" s="80">
        <f t="shared" si="172"/>
        <v>3.5069489544096633</v>
      </c>
      <c r="AV328" s="80">
        <f t="shared" si="173"/>
        <v>7.2736719054422654</v>
      </c>
      <c r="AW328" s="80">
        <f t="shared" si="174"/>
        <v>9.0920898818028313</v>
      </c>
      <c r="AX328" s="80">
        <f t="shared" si="175"/>
        <v>114.69021950902714</v>
      </c>
      <c r="AY328" s="80">
        <f t="shared" si="176"/>
        <v>1.1689829848032212</v>
      </c>
      <c r="AZ328" s="80">
        <f t="shared" si="177"/>
        <v>4.9357059358358235</v>
      </c>
      <c r="BA328" s="80">
        <f t="shared" si="178"/>
        <v>1.5586439797376281</v>
      </c>
      <c r="BB328" s="80">
        <f t="shared" si="179"/>
        <v>228.60111702818548</v>
      </c>
      <c r="BC328" s="80">
        <f t="shared" si="155"/>
        <v>14.807117807507469</v>
      </c>
      <c r="BD328" s="80">
        <f t="shared" si="156"/>
        <v>39.225873490063641</v>
      </c>
      <c r="BE328" s="80">
        <f t="shared" si="157"/>
        <v>6.8840109105078575</v>
      </c>
      <c r="BF328" s="81"/>
      <c r="BG328" s="81"/>
      <c r="BH328" s="82" t="s">
        <v>472</v>
      </c>
      <c r="BI328" s="80">
        <f t="shared" si="180"/>
        <v>61.948404616429059</v>
      </c>
      <c r="BJ328" s="80">
        <f t="shared" si="180"/>
        <v>7.0983379501385038</v>
      </c>
      <c r="BK328" s="80">
        <f t="shared" si="181"/>
        <v>104.74376731301939</v>
      </c>
      <c r="BL328" s="80">
        <f t="shared" si="182"/>
        <v>56.440443213296405</v>
      </c>
      <c r="BM328" s="80">
        <f t="shared" si="183"/>
        <v>146.9951722989845</v>
      </c>
      <c r="BN328" s="80">
        <f t="shared" si="184"/>
        <v>9.6952908587257607</v>
      </c>
      <c r="BO328" s="80">
        <f t="shared" si="185"/>
        <v>4.0340654415060513</v>
      </c>
      <c r="BP328" s="80">
        <f t="shared" si="158"/>
        <v>8.823039786915265</v>
      </c>
    </row>
    <row r="329" spans="1:68" s="76" customFormat="1" x14ac:dyDescent="0.25">
      <c r="A329" s="82" t="s">
        <v>473</v>
      </c>
      <c r="B329" s="113">
        <v>3490</v>
      </c>
      <c r="C329" s="113">
        <v>2655</v>
      </c>
      <c r="D329" s="113">
        <v>2600</v>
      </c>
      <c r="E329" s="113">
        <v>2536</v>
      </c>
      <c r="F329" s="113">
        <v>847</v>
      </c>
      <c r="G329" s="113">
        <v>38</v>
      </c>
      <c r="H329" s="113">
        <v>181</v>
      </c>
      <c r="I329" s="113">
        <v>280</v>
      </c>
      <c r="J329" s="113">
        <v>82</v>
      </c>
      <c r="K329" s="113">
        <v>70</v>
      </c>
      <c r="L329" s="113">
        <v>95</v>
      </c>
      <c r="M329" s="113">
        <v>37</v>
      </c>
      <c r="N329" s="113">
        <v>69</v>
      </c>
      <c r="O329" s="113">
        <v>14</v>
      </c>
      <c r="P329" s="113">
        <v>107</v>
      </c>
      <c r="Q329" s="113">
        <v>110</v>
      </c>
      <c r="R329" s="113">
        <v>18</v>
      </c>
      <c r="S329" s="113">
        <v>20</v>
      </c>
      <c r="T329" s="113">
        <v>9</v>
      </c>
      <c r="U329" s="113">
        <v>14</v>
      </c>
      <c r="V329" s="113">
        <v>19</v>
      </c>
      <c r="W329" s="113">
        <v>126</v>
      </c>
      <c r="X329" s="113">
        <v>4</v>
      </c>
      <c r="Y329" s="113">
        <v>8</v>
      </c>
      <c r="Z329" s="113">
        <v>8</v>
      </c>
      <c r="AA329" s="113">
        <v>580</v>
      </c>
      <c r="AB329" s="113">
        <v>58</v>
      </c>
      <c r="AC329" s="113">
        <v>137</v>
      </c>
      <c r="AD329" s="113">
        <v>20</v>
      </c>
      <c r="AE329" s="79"/>
      <c r="AF329" s="79"/>
      <c r="AG329" s="82" t="s">
        <v>473</v>
      </c>
      <c r="AH329" s="80">
        <f t="shared" si="159"/>
        <v>10.888252148997136</v>
      </c>
      <c r="AI329" s="80">
        <f t="shared" si="160"/>
        <v>51.862464183381093</v>
      </c>
      <c r="AJ329" s="80">
        <f t="shared" si="161"/>
        <v>80.229226361031522</v>
      </c>
      <c r="AK329" s="80">
        <f t="shared" si="162"/>
        <v>23.49570200573066</v>
      </c>
      <c r="AL329" s="80">
        <f t="shared" si="163"/>
        <v>20.05730659025788</v>
      </c>
      <c r="AM329" s="80">
        <f t="shared" si="164"/>
        <v>27.220630372492838</v>
      </c>
      <c r="AN329" s="80">
        <f t="shared" si="165"/>
        <v>10.601719197707736</v>
      </c>
      <c r="AO329" s="80">
        <f t="shared" si="166"/>
        <v>19.770773638968482</v>
      </c>
      <c r="AP329" s="80">
        <f t="shared" si="167"/>
        <v>4.0114613180515759</v>
      </c>
      <c r="AQ329" s="80">
        <f t="shared" si="168"/>
        <v>30.659025787965614</v>
      </c>
      <c r="AR329" s="80">
        <f t="shared" si="169"/>
        <v>31.51862464183381</v>
      </c>
      <c r="AS329" s="80">
        <f t="shared" si="170"/>
        <v>5.1575931232091685</v>
      </c>
      <c r="AT329" s="80">
        <f t="shared" si="171"/>
        <v>5.7306590257879657</v>
      </c>
      <c r="AU329" s="80">
        <f t="shared" si="172"/>
        <v>2.5787965616045843</v>
      </c>
      <c r="AV329" s="80">
        <f t="shared" si="173"/>
        <v>4.0114613180515759</v>
      </c>
      <c r="AW329" s="80">
        <f t="shared" si="174"/>
        <v>5.444126074498568</v>
      </c>
      <c r="AX329" s="80">
        <f t="shared" si="175"/>
        <v>36.103151862464181</v>
      </c>
      <c r="AY329" s="80">
        <f t="shared" si="176"/>
        <v>1.1461318051575931</v>
      </c>
      <c r="AZ329" s="80">
        <f t="shared" si="177"/>
        <v>2.2922636103151861</v>
      </c>
      <c r="BA329" s="80">
        <f t="shared" si="178"/>
        <v>2.2922636103151861</v>
      </c>
      <c r="BB329" s="80">
        <f t="shared" si="179"/>
        <v>166.189111747851</v>
      </c>
      <c r="BC329" s="80">
        <f t="shared" si="155"/>
        <v>16.618911174785101</v>
      </c>
      <c r="BD329" s="80">
        <f t="shared" si="156"/>
        <v>39.255014326647569</v>
      </c>
      <c r="BE329" s="80">
        <f t="shared" si="157"/>
        <v>5.7306590257879657</v>
      </c>
      <c r="BF329" s="81"/>
      <c r="BG329" s="81"/>
      <c r="BH329" s="82" t="s">
        <v>473</v>
      </c>
      <c r="BI329" s="80">
        <f t="shared" si="180"/>
        <v>42.307692307692307</v>
      </c>
      <c r="BJ329" s="80">
        <f t="shared" si="180"/>
        <v>7.0977917981072558</v>
      </c>
      <c r="BK329" s="80">
        <f t="shared" si="181"/>
        <v>42.192429022082017</v>
      </c>
      <c r="BL329" s="80">
        <f t="shared" si="182"/>
        <v>37.460567823343851</v>
      </c>
      <c r="BM329" s="80">
        <f t="shared" si="183"/>
        <v>47.457627118644069</v>
      </c>
      <c r="BN329" s="80">
        <f t="shared" si="184"/>
        <v>5.5205047318611991</v>
      </c>
      <c r="BO329" s="80">
        <f t="shared" si="185"/>
        <v>4.7225501770956315</v>
      </c>
      <c r="BP329" s="80">
        <f t="shared" si="158"/>
        <v>7.5329566854990579</v>
      </c>
    </row>
    <row r="330" spans="1:68" s="76" customFormat="1" x14ac:dyDescent="0.25">
      <c r="A330" s="82" t="s">
        <v>474</v>
      </c>
      <c r="B330" s="113">
        <v>10732</v>
      </c>
      <c r="C330" s="113">
        <v>8614</v>
      </c>
      <c r="D330" s="113">
        <v>8496</v>
      </c>
      <c r="E330" s="113">
        <v>8355</v>
      </c>
      <c r="F330" s="113">
        <v>3060</v>
      </c>
      <c r="G330" s="113">
        <v>127</v>
      </c>
      <c r="H330" s="113">
        <v>800</v>
      </c>
      <c r="I330" s="113">
        <v>1340</v>
      </c>
      <c r="J330" s="113">
        <v>200</v>
      </c>
      <c r="K330" s="113">
        <v>371</v>
      </c>
      <c r="L330" s="113">
        <v>405</v>
      </c>
      <c r="M330" s="113">
        <v>280</v>
      </c>
      <c r="N330" s="113">
        <v>261</v>
      </c>
      <c r="O330" s="113">
        <v>56</v>
      </c>
      <c r="P330" s="113">
        <v>527</v>
      </c>
      <c r="Q330" s="113">
        <v>404</v>
      </c>
      <c r="R330" s="113">
        <v>107</v>
      </c>
      <c r="S330" s="113">
        <v>72</v>
      </c>
      <c r="T330" s="113">
        <v>46</v>
      </c>
      <c r="U330" s="113">
        <v>49</v>
      </c>
      <c r="V330" s="113">
        <v>108</v>
      </c>
      <c r="W330" s="113">
        <v>921</v>
      </c>
      <c r="X330" s="113">
        <v>18</v>
      </c>
      <c r="Y330" s="113">
        <v>81</v>
      </c>
      <c r="Z330" s="113">
        <v>39</v>
      </c>
      <c r="AA330" s="113">
        <v>2462</v>
      </c>
      <c r="AB330" s="113">
        <v>176</v>
      </c>
      <c r="AC330" s="113">
        <v>399</v>
      </c>
      <c r="AD330" s="113">
        <v>59</v>
      </c>
      <c r="AE330" s="79"/>
      <c r="AF330" s="79"/>
      <c r="AG330" s="82" t="s">
        <v>474</v>
      </c>
      <c r="AH330" s="80">
        <f t="shared" si="159"/>
        <v>11.833768169959001</v>
      </c>
      <c r="AI330" s="80">
        <f t="shared" si="160"/>
        <v>74.543421543048822</v>
      </c>
      <c r="AJ330" s="80">
        <f t="shared" si="161"/>
        <v>124.86023108460678</v>
      </c>
      <c r="AK330" s="80">
        <f t="shared" si="162"/>
        <v>18.635855385762206</v>
      </c>
      <c r="AL330" s="80">
        <f t="shared" si="163"/>
        <v>34.569511740588894</v>
      </c>
      <c r="AM330" s="80">
        <f t="shared" si="164"/>
        <v>37.737607156168465</v>
      </c>
      <c r="AN330" s="80">
        <f t="shared" si="165"/>
        <v>26.090197540067091</v>
      </c>
      <c r="AO330" s="80">
        <f t="shared" si="166"/>
        <v>24.319791278419679</v>
      </c>
      <c r="AP330" s="80">
        <f t="shared" si="167"/>
        <v>5.2180395080134172</v>
      </c>
      <c r="AQ330" s="80">
        <f t="shared" si="168"/>
        <v>49.105478941483412</v>
      </c>
      <c r="AR330" s="80">
        <f t="shared" si="169"/>
        <v>37.644427879239657</v>
      </c>
      <c r="AS330" s="80">
        <f t="shared" si="170"/>
        <v>9.9701826313827802</v>
      </c>
      <c r="AT330" s="80">
        <f t="shared" si="171"/>
        <v>6.7089079388743942</v>
      </c>
      <c r="AU330" s="80">
        <f t="shared" si="172"/>
        <v>4.2862467387253069</v>
      </c>
      <c r="AV330" s="80">
        <f t="shared" si="173"/>
        <v>4.5657845695117407</v>
      </c>
      <c r="AW330" s="80">
        <f t="shared" si="174"/>
        <v>10.06336190831159</v>
      </c>
      <c r="AX330" s="80">
        <f t="shared" si="175"/>
        <v>85.818114051434961</v>
      </c>
      <c r="AY330" s="80">
        <f t="shared" si="176"/>
        <v>1.6772269847185985</v>
      </c>
      <c r="AZ330" s="80">
        <f t="shared" si="177"/>
        <v>7.5475214312336938</v>
      </c>
      <c r="BA330" s="80">
        <f t="shared" si="178"/>
        <v>3.6339918002236304</v>
      </c>
      <c r="BB330" s="80">
        <f t="shared" si="179"/>
        <v>229.40737979873276</v>
      </c>
      <c r="BC330" s="80">
        <f t="shared" si="155"/>
        <v>16.399552739470742</v>
      </c>
      <c r="BD330" s="80">
        <f t="shared" si="156"/>
        <v>37.178531494595603</v>
      </c>
      <c r="BE330" s="80">
        <f t="shared" si="157"/>
        <v>5.497577338799851</v>
      </c>
      <c r="BF330" s="81"/>
      <c r="BG330" s="81"/>
      <c r="BH330" s="82" t="s">
        <v>474</v>
      </c>
      <c r="BI330" s="80">
        <f t="shared" si="180"/>
        <v>47.551789077212803</v>
      </c>
      <c r="BJ330" s="80">
        <f t="shared" si="180"/>
        <v>12.806702573309396</v>
      </c>
      <c r="BK330" s="80">
        <f t="shared" si="181"/>
        <v>63.076002393776186</v>
      </c>
      <c r="BL330" s="80">
        <f t="shared" si="182"/>
        <v>48.473967684021538</v>
      </c>
      <c r="BM330" s="80">
        <f t="shared" si="183"/>
        <v>106.91896912003715</v>
      </c>
      <c r="BN330" s="80">
        <f t="shared" si="184"/>
        <v>5.8647516457211246</v>
      </c>
      <c r="BO330" s="80">
        <f t="shared" si="185"/>
        <v>5.8823529411764701</v>
      </c>
      <c r="BP330" s="80">
        <f t="shared" si="158"/>
        <v>6.8493150684931505</v>
      </c>
    </row>
    <row r="331" spans="1:68" s="76" customFormat="1" x14ac:dyDescent="0.25">
      <c r="A331" s="82" t="s">
        <v>475</v>
      </c>
      <c r="B331" s="113">
        <v>8730</v>
      </c>
      <c r="C331" s="113">
        <v>7051</v>
      </c>
      <c r="D331" s="113">
        <v>6910</v>
      </c>
      <c r="E331" s="113">
        <v>6799</v>
      </c>
      <c r="F331" s="113">
        <v>2791</v>
      </c>
      <c r="G331" s="113">
        <v>131</v>
      </c>
      <c r="H331" s="113">
        <v>526</v>
      </c>
      <c r="I331" s="113">
        <v>1266</v>
      </c>
      <c r="J331" s="113">
        <v>176</v>
      </c>
      <c r="K331" s="113">
        <v>324</v>
      </c>
      <c r="L331" s="113">
        <v>381</v>
      </c>
      <c r="M331" s="113">
        <v>135</v>
      </c>
      <c r="N331" s="113">
        <v>266</v>
      </c>
      <c r="O331" s="113">
        <v>57</v>
      </c>
      <c r="P331" s="113">
        <v>729</v>
      </c>
      <c r="Q331" s="113">
        <v>432</v>
      </c>
      <c r="R331" s="113">
        <v>75</v>
      </c>
      <c r="S331" s="113">
        <v>56</v>
      </c>
      <c r="T331" s="113">
        <v>5</v>
      </c>
      <c r="U331" s="113">
        <v>53</v>
      </c>
      <c r="V331" s="113">
        <v>56</v>
      </c>
      <c r="W331" s="113">
        <v>1271</v>
      </c>
      <c r="X331" s="113">
        <v>8</v>
      </c>
      <c r="Y331" s="113">
        <v>50</v>
      </c>
      <c r="Z331" s="113">
        <v>13</v>
      </c>
      <c r="AA331" s="113">
        <v>2098</v>
      </c>
      <c r="AB331" s="113">
        <v>152</v>
      </c>
      <c r="AC331" s="113">
        <v>332</v>
      </c>
      <c r="AD331" s="113">
        <v>68</v>
      </c>
      <c r="AE331" s="79"/>
      <c r="AF331" s="79"/>
      <c r="AG331" s="82" t="s">
        <v>475</v>
      </c>
      <c r="AH331" s="80">
        <f t="shared" si="159"/>
        <v>15.005727376861397</v>
      </c>
      <c r="AI331" s="80">
        <f t="shared" si="160"/>
        <v>60.252004581901488</v>
      </c>
      <c r="AJ331" s="80">
        <f t="shared" si="161"/>
        <v>145.01718213058422</v>
      </c>
      <c r="AK331" s="80">
        <f t="shared" si="162"/>
        <v>20.160366552119132</v>
      </c>
      <c r="AL331" s="80">
        <f t="shared" si="163"/>
        <v>37.113402061855673</v>
      </c>
      <c r="AM331" s="80">
        <f t="shared" si="164"/>
        <v>43.642611683848791</v>
      </c>
      <c r="AN331" s="80">
        <f t="shared" si="165"/>
        <v>15.463917525773196</v>
      </c>
      <c r="AO331" s="80">
        <f t="shared" si="166"/>
        <v>30.469644902634592</v>
      </c>
      <c r="AP331" s="80">
        <f t="shared" si="167"/>
        <v>6.529209621993127</v>
      </c>
      <c r="AQ331" s="80">
        <f t="shared" si="168"/>
        <v>83.505154639175259</v>
      </c>
      <c r="AR331" s="80">
        <f t="shared" si="169"/>
        <v>49.484536082474222</v>
      </c>
      <c r="AS331" s="80">
        <f t="shared" si="170"/>
        <v>8.5910652920962214</v>
      </c>
      <c r="AT331" s="80">
        <f t="shared" si="171"/>
        <v>6.414662084765177</v>
      </c>
      <c r="AU331" s="80">
        <f t="shared" si="172"/>
        <v>0.57273768613974807</v>
      </c>
      <c r="AV331" s="80">
        <f t="shared" si="173"/>
        <v>6.0710194730813285</v>
      </c>
      <c r="AW331" s="80">
        <f t="shared" si="174"/>
        <v>6.414662084765177</v>
      </c>
      <c r="AX331" s="80">
        <f t="shared" si="175"/>
        <v>145.58991981672395</v>
      </c>
      <c r="AY331" s="80">
        <f t="shared" si="176"/>
        <v>0.91638029782359676</v>
      </c>
      <c r="AZ331" s="80">
        <f t="shared" si="177"/>
        <v>5.7273768613974791</v>
      </c>
      <c r="BA331" s="80">
        <f t="shared" si="178"/>
        <v>1.4891179839633446</v>
      </c>
      <c r="BB331" s="80">
        <f t="shared" si="179"/>
        <v>240.32073310423826</v>
      </c>
      <c r="BC331" s="80">
        <f t="shared" si="155"/>
        <v>17.411225658648341</v>
      </c>
      <c r="BD331" s="80">
        <f t="shared" si="156"/>
        <v>38.029782359679267</v>
      </c>
      <c r="BE331" s="80">
        <f t="shared" si="157"/>
        <v>7.7892325315005726</v>
      </c>
      <c r="BF331" s="81"/>
      <c r="BG331" s="81"/>
      <c r="BH331" s="82" t="s">
        <v>475</v>
      </c>
      <c r="BI331" s="80">
        <f t="shared" si="180"/>
        <v>62.518089725036184</v>
      </c>
      <c r="BJ331" s="80">
        <f t="shared" si="180"/>
        <v>11.031033975584645</v>
      </c>
      <c r="BK331" s="80">
        <f t="shared" si="181"/>
        <v>107.22165024268276</v>
      </c>
      <c r="BL331" s="80">
        <f t="shared" si="182"/>
        <v>56.037652595969995</v>
      </c>
      <c r="BM331" s="80">
        <f t="shared" si="183"/>
        <v>180.25811941568574</v>
      </c>
      <c r="BN331" s="80">
        <f t="shared" si="184"/>
        <v>7.7952640094131489</v>
      </c>
      <c r="BO331" s="80">
        <f t="shared" si="185"/>
        <v>2.8663561447509851</v>
      </c>
      <c r="BP331" s="80">
        <f t="shared" si="158"/>
        <v>9.6440221245213458</v>
      </c>
    </row>
    <row r="332" spans="1:68" s="76" customFormat="1" x14ac:dyDescent="0.25">
      <c r="A332" s="82" t="s">
        <v>476</v>
      </c>
      <c r="B332" s="113">
        <v>4003</v>
      </c>
      <c r="C332" s="113">
        <v>3129</v>
      </c>
      <c r="D332" s="113">
        <v>3066</v>
      </c>
      <c r="E332" s="113">
        <v>3003</v>
      </c>
      <c r="F332" s="113">
        <v>1309</v>
      </c>
      <c r="G332" s="113">
        <v>82</v>
      </c>
      <c r="H332" s="113">
        <v>173</v>
      </c>
      <c r="I332" s="113">
        <v>578</v>
      </c>
      <c r="J332" s="113">
        <v>79</v>
      </c>
      <c r="K332" s="113">
        <v>175</v>
      </c>
      <c r="L332" s="113">
        <v>145</v>
      </c>
      <c r="M332" s="113">
        <v>88</v>
      </c>
      <c r="N332" s="113">
        <v>64</v>
      </c>
      <c r="O332" s="113">
        <v>18</v>
      </c>
      <c r="P332" s="113">
        <v>81</v>
      </c>
      <c r="Q332" s="113">
        <v>188</v>
      </c>
      <c r="R332" s="113">
        <v>31</v>
      </c>
      <c r="S332" s="113">
        <v>32</v>
      </c>
      <c r="T332" s="113">
        <v>4</v>
      </c>
      <c r="U332" s="113">
        <v>32</v>
      </c>
      <c r="V332" s="113">
        <v>28</v>
      </c>
      <c r="W332" s="113">
        <v>286</v>
      </c>
      <c r="X332" s="113">
        <v>5</v>
      </c>
      <c r="Y332" s="113">
        <v>33</v>
      </c>
      <c r="Z332" s="113">
        <v>9</v>
      </c>
      <c r="AA332" s="113">
        <v>937</v>
      </c>
      <c r="AB332" s="113">
        <v>65</v>
      </c>
      <c r="AC332" s="113">
        <v>199</v>
      </c>
      <c r="AD332" s="113">
        <v>26</v>
      </c>
      <c r="AE332" s="79"/>
      <c r="AF332" s="79"/>
      <c r="AG332" s="82" t="s">
        <v>476</v>
      </c>
      <c r="AH332" s="80">
        <f t="shared" si="159"/>
        <v>20.484636522608046</v>
      </c>
      <c r="AI332" s="80">
        <f t="shared" si="160"/>
        <v>43.21758680989258</v>
      </c>
      <c r="AJ332" s="80">
        <f t="shared" si="161"/>
        <v>144.39170622033475</v>
      </c>
      <c r="AK332" s="80">
        <f t="shared" si="162"/>
        <v>19.735198601049213</v>
      </c>
      <c r="AL332" s="80">
        <f t="shared" si="163"/>
        <v>43.717212090931802</v>
      </c>
      <c r="AM332" s="80">
        <f t="shared" si="164"/>
        <v>36.222832875343492</v>
      </c>
      <c r="AN332" s="80">
        <f t="shared" si="165"/>
        <v>21.983512365725709</v>
      </c>
      <c r="AO332" s="80">
        <f t="shared" si="166"/>
        <v>15.988008993255059</v>
      </c>
      <c r="AP332" s="80">
        <f t="shared" si="167"/>
        <v>4.4966275293529856</v>
      </c>
      <c r="AQ332" s="80">
        <f t="shared" si="168"/>
        <v>20.234823882088431</v>
      </c>
      <c r="AR332" s="80">
        <f t="shared" si="169"/>
        <v>46.964776417686735</v>
      </c>
      <c r="AS332" s="80">
        <f t="shared" si="170"/>
        <v>7.7441918561079186</v>
      </c>
      <c r="AT332" s="80">
        <f t="shared" si="171"/>
        <v>7.9940044966275297</v>
      </c>
      <c r="AU332" s="80">
        <f t="shared" si="172"/>
        <v>0.99925056207844121</v>
      </c>
      <c r="AV332" s="80">
        <f t="shared" si="173"/>
        <v>7.9940044966275297</v>
      </c>
      <c r="AW332" s="80">
        <f t="shared" si="174"/>
        <v>6.9947539345490881</v>
      </c>
      <c r="AX332" s="80">
        <f t="shared" si="175"/>
        <v>71.44641518860854</v>
      </c>
      <c r="AY332" s="80">
        <f t="shared" si="176"/>
        <v>1.2490632025980515</v>
      </c>
      <c r="AZ332" s="80">
        <f t="shared" si="177"/>
        <v>8.2438171371471398</v>
      </c>
      <c r="BA332" s="80">
        <f t="shared" si="178"/>
        <v>2.2483137646764928</v>
      </c>
      <c r="BB332" s="80">
        <f t="shared" si="179"/>
        <v>234.07444416687483</v>
      </c>
      <c r="BC332" s="80">
        <f t="shared" si="155"/>
        <v>16.237821633774669</v>
      </c>
      <c r="BD332" s="80">
        <f t="shared" si="156"/>
        <v>49.712715463402446</v>
      </c>
      <c r="BE332" s="80">
        <f t="shared" si="157"/>
        <v>6.4951286535098678</v>
      </c>
      <c r="BF332" s="81"/>
      <c r="BG332" s="81"/>
      <c r="BH332" s="82" t="s">
        <v>476</v>
      </c>
      <c r="BI332" s="80">
        <f t="shared" si="180"/>
        <v>61.317677756033916</v>
      </c>
      <c r="BJ332" s="80">
        <f t="shared" si="180"/>
        <v>10.323010323010324</v>
      </c>
      <c r="BK332" s="80">
        <f t="shared" si="181"/>
        <v>26.973026973026972</v>
      </c>
      <c r="BL332" s="80">
        <f t="shared" si="182"/>
        <v>48.28504828504829</v>
      </c>
      <c r="BM332" s="80">
        <f t="shared" si="183"/>
        <v>91.403004154682009</v>
      </c>
      <c r="BN332" s="80">
        <f t="shared" si="184"/>
        <v>10.656010656010656</v>
      </c>
      <c r="BO332" s="80">
        <f t="shared" si="185"/>
        <v>3.8197097020626436</v>
      </c>
      <c r="BP332" s="80">
        <f t="shared" si="158"/>
        <v>8.3093640140620018</v>
      </c>
    </row>
    <row r="333" spans="1:68" s="76" customFormat="1" x14ac:dyDescent="0.25">
      <c r="A333" s="82" t="s">
        <v>477</v>
      </c>
      <c r="B333" s="113">
        <v>3019</v>
      </c>
      <c r="C333" s="113">
        <v>2461</v>
      </c>
      <c r="D333" s="113">
        <v>2407</v>
      </c>
      <c r="E333" s="113">
        <v>2352</v>
      </c>
      <c r="F333" s="113">
        <v>634</v>
      </c>
      <c r="G333" s="113">
        <v>33</v>
      </c>
      <c r="H333" s="113">
        <v>200</v>
      </c>
      <c r="I333" s="113">
        <v>338</v>
      </c>
      <c r="J333" s="113">
        <v>34</v>
      </c>
      <c r="K333" s="113">
        <v>75</v>
      </c>
      <c r="L333" s="113">
        <v>89</v>
      </c>
      <c r="M333" s="113">
        <v>103</v>
      </c>
      <c r="N333" s="113">
        <v>92</v>
      </c>
      <c r="O333" s="113">
        <v>9</v>
      </c>
      <c r="P333" s="113">
        <v>168</v>
      </c>
      <c r="Q333" s="113">
        <v>94</v>
      </c>
      <c r="R333" s="113">
        <v>32</v>
      </c>
      <c r="S333" s="113">
        <v>51</v>
      </c>
      <c r="T333" s="113">
        <v>1</v>
      </c>
      <c r="U333" s="113">
        <v>22</v>
      </c>
      <c r="V333" s="113">
        <v>38</v>
      </c>
      <c r="W333" s="113">
        <v>303</v>
      </c>
      <c r="X333" s="113">
        <v>2</v>
      </c>
      <c r="Y333" s="113">
        <v>25</v>
      </c>
      <c r="Z333" s="113">
        <v>5</v>
      </c>
      <c r="AA333" s="113">
        <v>616</v>
      </c>
      <c r="AB333" s="113">
        <v>47</v>
      </c>
      <c r="AC333" s="113">
        <v>69</v>
      </c>
      <c r="AD333" s="113">
        <v>13</v>
      </c>
      <c r="AE333" s="79"/>
      <c r="AF333" s="79"/>
      <c r="AG333" s="82" t="s">
        <v>477</v>
      </c>
      <c r="AH333" s="80">
        <f t="shared" si="159"/>
        <v>10.93077177873468</v>
      </c>
      <c r="AI333" s="80">
        <f t="shared" si="160"/>
        <v>66.24710168930109</v>
      </c>
      <c r="AJ333" s="80">
        <f t="shared" si="161"/>
        <v>111.95760185491885</v>
      </c>
      <c r="AK333" s="80">
        <f t="shared" si="162"/>
        <v>11.262007287181186</v>
      </c>
      <c r="AL333" s="80">
        <f t="shared" si="163"/>
        <v>24.84266313348791</v>
      </c>
      <c r="AM333" s="80">
        <f t="shared" si="164"/>
        <v>29.479960251738987</v>
      </c>
      <c r="AN333" s="80">
        <f t="shared" si="165"/>
        <v>34.117257369990064</v>
      </c>
      <c r="AO333" s="80">
        <f t="shared" si="166"/>
        <v>30.473666777078503</v>
      </c>
      <c r="AP333" s="80">
        <f t="shared" si="167"/>
        <v>2.9811195760185494</v>
      </c>
      <c r="AQ333" s="80">
        <f t="shared" si="168"/>
        <v>55.647565419012921</v>
      </c>
      <c r="AR333" s="80">
        <f t="shared" si="169"/>
        <v>31.136137793971514</v>
      </c>
      <c r="AS333" s="80">
        <f t="shared" si="170"/>
        <v>10.599536270288175</v>
      </c>
      <c r="AT333" s="80">
        <f t="shared" si="171"/>
        <v>16.89301093077178</v>
      </c>
      <c r="AU333" s="80">
        <f t="shared" si="172"/>
        <v>0.33123550844650546</v>
      </c>
      <c r="AV333" s="80">
        <f t="shared" si="173"/>
        <v>7.2871811858231199</v>
      </c>
      <c r="AW333" s="80">
        <f t="shared" si="174"/>
        <v>12.586949320967207</v>
      </c>
      <c r="AX333" s="80">
        <f t="shared" si="175"/>
        <v>100.36435905929116</v>
      </c>
      <c r="AY333" s="80">
        <f t="shared" si="176"/>
        <v>0.66247101689301091</v>
      </c>
      <c r="AZ333" s="80">
        <f t="shared" si="177"/>
        <v>8.2808877111626362</v>
      </c>
      <c r="BA333" s="80">
        <f t="shared" si="178"/>
        <v>1.6561775422325273</v>
      </c>
      <c r="BB333" s="80">
        <f t="shared" si="179"/>
        <v>204.04107320304738</v>
      </c>
      <c r="BC333" s="80">
        <f t="shared" si="155"/>
        <v>15.568068896985757</v>
      </c>
      <c r="BD333" s="80">
        <f t="shared" si="156"/>
        <v>22.85525008280888</v>
      </c>
      <c r="BE333" s="80">
        <f t="shared" si="157"/>
        <v>4.306061609804571</v>
      </c>
      <c r="BF333" s="81"/>
      <c r="BG333" s="81"/>
      <c r="BH333" s="82" t="s">
        <v>477</v>
      </c>
      <c r="BI333" s="80">
        <f t="shared" si="180"/>
        <v>39.052762775238882</v>
      </c>
      <c r="BJ333" s="80">
        <f t="shared" si="180"/>
        <v>13.605442176870747</v>
      </c>
      <c r="BK333" s="80">
        <f t="shared" si="181"/>
        <v>71.428571428571431</v>
      </c>
      <c r="BL333" s="80">
        <f t="shared" si="182"/>
        <v>37.84013605442177</v>
      </c>
      <c r="BM333" s="80">
        <f t="shared" si="183"/>
        <v>123.12068264932954</v>
      </c>
      <c r="BN333" s="80">
        <f t="shared" si="184"/>
        <v>9.353741496598639</v>
      </c>
      <c r="BO333" s="80">
        <f t="shared" si="185"/>
        <v>3.1545741324921135</v>
      </c>
      <c r="BP333" s="80">
        <f t="shared" si="158"/>
        <v>5.2824055262088585</v>
      </c>
    </row>
    <row r="334" spans="1:68" s="76" customFormat="1" x14ac:dyDescent="0.25">
      <c r="A334" s="82" t="s">
        <v>478</v>
      </c>
      <c r="B334" s="113">
        <v>5858</v>
      </c>
      <c r="C334" s="113">
        <v>4669</v>
      </c>
      <c r="D334" s="113">
        <v>4595</v>
      </c>
      <c r="E334" s="113">
        <v>4515</v>
      </c>
      <c r="F334" s="113">
        <v>1816</v>
      </c>
      <c r="G334" s="113">
        <v>91</v>
      </c>
      <c r="H334" s="113">
        <v>425</v>
      </c>
      <c r="I334" s="113">
        <v>821</v>
      </c>
      <c r="J334" s="113">
        <v>102</v>
      </c>
      <c r="K334" s="113">
        <v>222</v>
      </c>
      <c r="L334" s="113">
        <v>263</v>
      </c>
      <c r="M334" s="113">
        <v>112</v>
      </c>
      <c r="N334" s="113">
        <v>179</v>
      </c>
      <c r="O334" s="113">
        <v>41</v>
      </c>
      <c r="P334" s="113">
        <v>256</v>
      </c>
      <c r="Q334" s="113">
        <v>270</v>
      </c>
      <c r="R334" s="113">
        <v>45</v>
      </c>
      <c r="S334" s="113">
        <v>45</v>
      </c>
      <c r="T334" s="113">
        <v>32</v>
      </c>
      <c r="U334" s="113">
        <v>42</v>
      </c>
      <c r="V334" s="113">
        <v>47</v>
      </c>
      <c r="W334" s="113">
        <v>619</v>
      </c>
      <c r="X334" s="113">
        <v>3</v>
      </c>
      <c r="Y334" s="113">
        <v>26</v>
      </c>
      <c r="Z334" s="113">
        <v>2</v>
      </c>
      <c r="AA334" s="113">
        <v>1419</v>
      </c>
      <c r="AB334" s="113">
        <v>101</v>
      </c>
      <c r="AC334" s="113">
        <v>249</v>
      </c>
      <c r="AD334" s="113">
        <v>49</v>
      </c>
      <c r="AE334" s="79"/>
      <c r="AF334" s="79"/>
      <c r="AG334" s="82" t="s">
        <v>478</v>
      </c>
      <c r="AH334" s="80">
        <f t="shared" si="159"/>
        <v>15.534312051894844</v>
      </c>
      <c r="AI334" s="80">
        <f t="shared" si="160"/>
        <v>72.550358484124274</v>
      </c>
      <c r="AJ334" s="80">
        <f t="shared" si="161"/>
        <v>140.1502219187436</v>
      </c>
      <c r="AK334" s="80">
        <f t="shared" si="162"/>
        <v>17.412086036189827</v>
      </c>
      <c r="AL334" s="80">
        <f t="shared" si="163"/>
        <v>37.896893137589622</v>
      </c>
      <c r="AM334" s="80">
        <f t="shared" si="164"/>
        <v>44.89586889723455</v>
      </c>
      <c r="AN334" s="80">
        <f t="shared" si="165"/>
        <v>19.119153294639808</v>
      </c>
      <c r="AO334" s="80">
        <f t="shared" si="166"/>
        <v>30.556503926254692</v>
      </c>
      <c r="AP334" s="80">
        <f t="shared" si="167"/>
        <v>6.9989757596449298</v>
      </c>
      <c r="AQ334" s="80">
        <f t="shared" si="168"/>
        <v>43.700921816319564</v>
      </c>
      <c r="AR334" s="80">
        <f t="shared" si="169"/>
        <v>46.090815978149543</v>
      </c>
      <c r="AS334" s="80">
        <f t="shared" si="170"/>
        <v>7.6818026630249232</v>
      </c>
      <c r="AT334" s="80">
        <f t="shared" si="171"/>
        <v>7.6818026630249232</v>
      </c>
      <c r="AU334" s="80">
        <f t="shared" si="172"/>
        <v>5.4626152270399455</v>
      </c>
      <c r="AV334" s="80">
        <f t="shared" si="173"/>
        <v>7.1696824854899281</v>
      </c>
      <c r="AW334" s="80">
        <f t="shared" si="174"/>
        <v>8.0232161147149199</v>
      </c>
      <c r="AX334" s="80">
        <f t="shared" si="175"/>
        <v>105.66746329805395</v>
      </c>
      <c r="AY334" s="80">
        <f t="shared" si="176"/>
        <v>0.51212017753499484</v>
      </c>
      <c r="AZ334" s="80">
        <f t="shared" si="177"/>
        <v>4.4383748719699554</v>
      </c>
      <c r="BA334" s="80">
        <f t="shared" si="178"/>
        <v>0.34141345168999659</v>
      </c>
      <c r="BB334" s="80">
        <f t="shared" si="179"/>
        <v>242.23284397405257</v>
      </c>
      <c r="BC334" s="80">
        <f t="shared" si="155"/>
        <v>17.241379310344826</v>
      </c>
      <c r="BD334" s="80">
        <f t="shared" si="156"/>
        <v>42.505974735404571</v>
      </c>
      <c r="BE334" s="80">
        <f t="shared" si="157"/>
        <v>8.3646295664049166</v>
      </c>
      <c r="BF334" s="81"/>
      <c r="BG334" s="81"/>
      <c r="BH334" s="82" t="s">
        <v>478</v>
      </c>
      <c r="BI334" s="80">
        <f t="shared" si="180"/>
        <v>58.759521218715996</v>
      </c>
      <c r="BJ334" s="80">
        <f t="shared" si="180"/>
        <v>9.9667774086378724</v>
      </c>
      <c r="BK334" s="80">
        <f t="shared" si="181"/>
        <v>56.699889258028797</v>
      </c>
      <c r="BL334" s="80">
        <f t="shared" si="182"/>
        <v>58.250276854928018</v>
      </c>
      <c r="BM334" s="80">
        <f t="shared" si="183"/>
        <v>132.57656885842792</v>
      </c>
      <c r="BN334" s="80">
        <f t="shared" si="184"/>
        <v>9.3023255813953494</v>
      </c>
      <c r="BO334" s="80">
        <f t="shared" si="185"/>
        <v>1.6519823788546255</v>
      </c>
      <c r="BP334" s="80">
        <f t="shared" si="158"/>
        <v>10.494752623688155</v>
      </c>
    </row>
    <row r="335" spans="1:68" s="76" customFormat="1" x14ac:dyDescent="0.25">
      <c r="A335" s="82" t="s">
        <v>479</v>
      </c>
      <c r="B335" s="113">
        <v>6388</v>
      </c>
      <c r="C335" s="113">
        <v>5091</v>
      </c>
      <c r="D335" s="113">
        <v>4984</v>
      </c>
      <c r="E335" s="113">
        <v>4887</v>
      </c>
      <c r="F335" s="113">
        <v>2064</v>
      </c>
      <c r="G335" s="113">
        <v>115</v>
      </c>
      <c r="H335" s="113">
        <v>573</v>
      </c>
      <c r="I335" s="113">
        <v>825</v>
      </c>
      <c r="J335" s="113">
        <v>120</v>
      </c>
      <c r="K335" s="113">
        <v>269</v>
      </c>
      <c r="L335" s="113">
        <v>209</v>
      </c>
      <c r="M335" s="113">
        <v>156</v>
      </c>
      <c r="N335" s="113">
        <v>145</v>
      </c>
      <c r="O335" s="113">
        <v>46</v>
      </c>
      <c r="P335" s="113">
        <v>610</v>
      </c>
      <c r="Q335" s="113">
        <v>315</v>
      </c>
      <c r="R335" s="113">
        <v>49</v>
      </c>
      <c r="S335" s="113">
        <v>61</v>
      </c>
      <c r="T335" s="113">
        <v>2</v>
      </c>
      <c r="U335" s="113">
        <v>52</v>
      </c>
      <c r="V335" s="113">
        <v>54</v>
      </c>
      <c r="W335" s="113">
        <v>847</v>
      </c>
      <c r="X335" s="113">
        <v>27</v>
      </c>
      <c r="Y335" s="113">
        <v>37</v>
      </c>
      <c r="Z335" s="113">
        <v>4</v>
      </c>
      <c r="AA335" s="113">
        <v>1643</v>
      </c>
      <c r="AB335" s="113">
        <v>107</v>
      </c>
      <c r="AC335" s="113">
        <v>262</v>
      </c>
      <c r="AD335" s="113">
        <v>35</v>
      </c>
      <c r="AE335" s="79"/>
      <c r="AF335" s="79"/>
      <c r="AG335" s="82" t="s">
        <v>479</v>
      </c>
      <c r="AH335" s="80">
        <f t="shared" si="159"/>
        <v>18.002504696305571</v>
      </c>
      <c r="AI335" s="80">
        <f t="shared" si="160"/>
        <v>89.699436443331237</v>
      </c>
      <c r="AJ335" s="80">
        <f t="shared" si="161"/>
        <v>129.14840325610518</v>
      </c>
      <c r="AK335" s="80">
        <f t="shared" si="162"/>
        <v>18.785222291797119</v>
      </c>
      <c r="AL335" s="80">
        <f t="shared" si="163"/>
        <v>42.110206637445209</v>
      </c>
      <c r="AM335" s="80">
        <f t="shared" si="164"/>
        <v>32.717595491546653</v>
      </c>
      <c r="AN335" s="80">
        <f t="shared" si="165"/>
        <v>24.420788979336258</v>
      </c>
      <c r="AO335" s="80">
        <f t="shared" si="166"/>
        <v>22.698810269254853</v>
      </c>
      <c r="AP335" s="80">
        <f t="shared" si="167"/>
        <v>7.2010018785222289</v>
      </c>
      <c r="AQ335" s="80">
        <f t="shared" si="168"/>
        <v>95.491546649968683</v>
      </c>
      <c r="AR335" s="80">
        <f t="shared" si="169"/>
        <v>49.311208515967436</v>
      </c>
      <c r="AS335" s="80">
        <f t="shared" si="170"/>
        <v>7.6706324358171569</v>
      </c>
      <c r="AT335" s="80">
        <f t="shared" si="171"/>
        <v>9.5491546649968697</v>
      </c>
      <c r="AU335" s="80">
        <f t="shared" si="172"/>
        <v>0.31308703819661865</v>
      </c>
      <c r="AV335" s="80">
        <f t="shared" si="173"/>
        <v>8.1402629931120849</v>
      </c>
      <c r="AW335" s="80">
        <f t="shared" si="174"/>
        <v>8.4533500313087035</v>
      </c>
      <c r="AX335" s="80">
        <f t="shared" si="175"/>
        <v>132.59236067626802</v>
      </c>
      <c r="AY335" s="80">
        <f t="shared" si="176"/>
        <v>4.2266750156543518</v>
      </c>
      <c r="AZ335" s="80">
        <f t="shared" si="177"/>
        <v>5.7921102066374459</v>
      </c>
      <c r="BA335" s="80">
        <f t="shared" si="178"/>
        <v>0.6261740763932373</v>
      </c>
      <c r="BB335" s="80">
        <f t="shared" si="179"/>
        <v>257.20100187852222</v>
      </c>
      <c r="BC335" s="80">
        <f t="shared" si="155"/>
        <v>16.7501565435191</v>
      </c>
      <c r="BD335" s="80">
        <f t="shared" si="156"/>
        <v>41.014402003757041</v>
      </c>
      <c r="BE335" s="80">
        <f t="shared" si="157"/>
        <v>5.4790231684408264</v>
      </c>
      <c r="BF335" s="81"/>
      <c r="BG335" s="81"/>
      <c r="BH335" s="82" t="s">
        <v>479</v>
      </c>
      <c r="BI335" s="80">
        <f t="shared" si="180"/>
        <v>63.202247191011239</v>
      </c>
      <c r="BJ335" s="80">
        <f t="shared" si="180"/>
        <v>10.02660118682218</v>
      </c>
      <c r="BK335" s="80">
        <f t="shared" si="181"/>
        <v>124.82095355023532</v>
      </c>
      <c r="BL335" s="80">
        <f t="shared" si="182"/>
        <v>42.766523429506854</v>
      </c>
      <c r="BM335" s="80">
        <f t="shared" si="183"/>
        <v>166.37202907090946</v>
      </c>
      <c r="BN335" s="80">
        <f t="shared" si="184"/>
        <v>10.640474728872519</v>
      </c>
      <c r="BO335" s="80">
        <f t="shared" si="185"/>
        <v>13.08139534883721</v>
      </c>
      <c r="BP335" s="80">
        <f t="shared" si="158"/>
        <v>6.8748772343351012</v>
      </c>
    </row>
    <row r="336" spans="1:68" s="76" customFormat="1" x14ac:dyDescent="0.25">
      <c r="A336" s="82" t="s">
        <v>480</v>
      </c>
      <c r="B336" s="113">
        <v>3484</v>
      </c>
      <c r="C336" s="113">
        <v>2702</v>
      </c>
      <c r="D336" s="113">
        <v>2639</v>
      </c>
      <c r="E336" s="113">
        <v>2591</v>
      </c>
      <c r="F336" s="113">
        <v>1087</v>
      </c>
      <c r="G336" s="113">
        <v>61</v>
      </c>
      <c r="H336" s="113">
        <v>190</v>
      </c>
      <c r="I336" s="113">
        <v>410</v>
      </c>
      <c r="J336" s="113">
        <v>68</v>
      </c>
      <c r="K336" s="113">
        <v>142</v>
      </c>
      <c r="L336" s="113">
        <v>131</v>
      </c>
      <c r="M336" s="113">
        <v>66</v>
      </c>
      <c r="N336" s="113">
        <v>72</v>
      </c>
      <c r="O336" s="113">
        <v>20</v>
      </c>
      <c r="P336" s="113">
        <v>122</v>
      </c>
      <c r="Q336" s="113">
        <v>130</v>
      </c>
      <c r="R336" s="113">
        <v>32</v>
      </c>
      <c r="S336" s="113">
        <v>29</v>
      </c>
      <c r="T336" s="113">
        <v>10</v>
      </c>
      <c r="U336" s="113">
        <v>13</v>
      </c>
      <c r="V336" s="113">
        <v>39</v>
      </c>
      <c r="W336" s="113">
        <v>380</v>
      </c>
      <c r="X336" s="113">
        <v>4</v>
      </c>
      <c r="Y336" s="113">
        <v>35</v>
      </c>
      <c r="Z336" s="113">
        <v>16</v>
      </c>
      <c r="AA336" s="113">
        <v>781</v>
      </c>
      <c r="AB336" s="113">
        <v>39</v>
      </c>
      <c r="AC336" s="113">
        <v>147</v>
      </c>
      <c r="AD336" s="113">
        <v>15</v>
      </c>
      <c r="AE336" s="79"/>
      <c r="AF336" s="79"/>
      <c r="AG336" s="82" t="s">
        <v>480</v>
      </c>
      <c r="AH336" s="80">
        <f t="shared" si="159"/>
        <v>17.508610792192883</v>
      </c>
      <c r="AI336" s="80">
        <f t="shared" si="160"/>
        <v>54.53501722158439</v>
      </c>
      <c r="AJ336" s="80">
        <f t="shared" si="161"/>
        <v>117.68082663605053</v>
      </c>
      <c r="AK336" s="80">
        <f t="shared" si="162"/>
        <v>19.517795637198621</v>
      </c>
      <c r="AL336" s="80">
        <f t="shared" si="163"/>
        <v>40.757749712973592</v>
      </c>
      <c r="AM336" s="80">
        <f t="shared" si="164"/>
        <v>37.600459242250288</v>
      </c>
      <c r="AN336" s="80">
        <f t="shared" si="165"/>
        <v>18.943742824339839</v>
      </c>
      <c r="AO336" s="80">
        <f t="shared" si="166"/>
        <v>20.66590126291619</v>
      </c>
      <c r="AP336" s="80">
        <f t="shared" si="167"/>
        <v>5.7405281285878305</v>
      </c>
      <c r="AQ336" s="80">
        <f t="shared" si="168"/>
        <v>35.017221584385766</v>
      </c>
      <c r="AR336" s="80">
        <f t="shared" si="169"/>
        <v>37.31343283582089</v>
      </c>
      <c r="AS336" s="80">
        <f t="shared" si="170"/>
        <v>9.1848450057405291</v>
      </c>
      <c r="AT336" s="80">
        <f t="shared" si="171"/>
        <v>8.3237657864523538</v>
      </c>
      <c r="AU336" s="80">
        <f t="shared" si="172"/>
        <v>2.8702640642939152</v>
      </c>
      <c r="AV336" s="80">
        <f t="shared" si="173"/>
        <v>3.7313432835820897</v>
      </c>
      <c r="AW336" s="80">
        <f t="shared" si="174"/>
        <v>11.194029850746269</v>
      </c>
      <c r="AX336" s="80">
        <f t="shared" si="175"/>
        <v>109.07003444316878</v>
      </c>
      <c r="AY336" s="80">
        <f t="shared" si="176"/>
        <v>1.1481056257175661</v>
      </c>
      <c r="AZ336" s="80">
        <f t="shared" si="177"/>
        <v>10.045924225028703</v>
      </c>
      <c r="BA336" s="80">
        <f t="shared" si="178"/>
        <v>4.5924225028702645</v>
      </c>
      <c r="BB336" s="80">
        <f t="shared" si="179"/>
        <v>224.16762342135476</v>
      </c>
      <c r="BC336" s="80">
        <f t="shared" si="155"/>
        <v>11.194029850746269</v>
      </c>
      <c r="BD336" s="80">
        <f t="shared" si="156"/>
        <v>42.192881745120552</v>
      </c>
      <c r="BE336" s="80">
        <f t="shared" si="157"/>
        <v>4.3053960964408722</v>
      </c>
      <c r="BF336" s="81"/>
      <c r="BG336" s="81"/>
      <c r="BH336" s="82" t="s">
        <v>480</v>
      </c>
      <c r="BI336" s="80">
        <f t="shared" si="180"/>
        <v>49.26108374384237</v>
      </c>
      <c r="BJ336" s="80">
        <f t="shared" si="180"/>
        <v>12.350443844075647</v>
      </c>
      <c r="BK336" s="80">
        <f t="shared" si="181"/>
        <v>47.086067155538402</v>
      </c>
      <c r="BL336" s="80">
        <f t="shared" si="182"/>
        <v>50.559629486684678</v>
      </c>
      <c r="BM336" s="80">
        <f t="shared" si="183"/>
        <v>140.63656550703183</v>
      </c>
      <c r="BN336" s="80">
        <f t="shared" si="184"/>
        <v>5.0173678116557312</v>
      </c>
      <c r="BO336" s="80">
        <f t="shared" si="185"/>
        <v>3.6798528058877644</v>
      </c>
      <c r="BP336" s="80">
        <f t="shared" si="158"/>
        <v>5.5514433752775725</v>
      </c>
    </row>
    <row r="337" spans="1:68" s="76" customFormat="1" x14ac:dyDescent="0.25">
      <c r="A337" s="82" t="s">
        <v>481</v>
      </c>
      <c r="B337" s="113">
        <v>4479</v>
      </c>
      <c r="C337" s="113">
        <v>3445</v>
      </c>
      <c r="D337" s="113">
        <v>3359</v>
      </c>
      <c r="E337" s="113">
        <v>3268</v>
      </c>
      <c r="F337" s="113">
        <v>1049</v>
      </c>
      <c r="G337" s="113">
        <v>31</v>
      </c>
      <c r="H337" s="113">
        <v>458</v>
      </c>
      <c r="I337" s="113">
        <v>443</v>
      </c>
      <c r="J337" s="113">
        <v>71</v>
      </c>
      <c r="K337" s="113">
        <v>99</v>
      </c>
      <c r="L337" s="113">
        <v>91</v>
      </c>
      <c r="M337" s="113">
        <v>90</v>
      </c>
      <c r="N337" s="113">
        <v>141</v>
      </c>
      <c r="O337" s="113">
        <v>13</v>
      </c>
      <c r="P337" s="113">
        <v>266</v>
      </c>
      <c r="Q337" s="113">
        <v>149</v>
      </c>
      <c r="R337" s="113">
        <v>37</v>
      </c>
      <c r="S337" s="113">
        <v>19</v>
      </c>
      <c r="T337" s="113">
        <v>7</v>
      </c>
      <c r="U337" s="113">
        <v>19</v>
      </c>
      <c r="V337" s="113">
        <v>34</v>
      </c>
      <c r="W337" s="113">
        <v>477</v>
      </c>
      <c r="X337" s="113">
        <v>7</v>
      </c>
      <c r="Y337" s="113">
        <v>22</v>
      </c>
      <c r="Z337" s="113">
        <v>4</v>
      </c>
      <c r="AA337" s="113">
        <v>1030</v>
      </c>
      <c r="AB337" s="113">
        <v>40</v>
      </c>
      <c r="AC337" s="113">
        <v>140</v>
      </c>
      <c r="AD337" s="113">
        <v>22</v>
      </c>
      <c r="AE337" s="79"/>
      <c r="AF337" s="79"/>
      <c r="AG337" s="82" t="s">
        <v>481</v>
      </c>
      <c r="AH337" s="80">
        <f t="shared" si="159"/>
        <v>6.9211877651261444</v>
      </c>
      <c r="AI337" s="80">
        <f t="shared" si="160"/>
        <v>102.25496762670238</v>
      </c>
      <c r="AJ337" s="80">
        <f t="shared" si="161"/>
        <v>98.906005804867164</v>
      </c>
      <c r="AK337" s="80">
        <f t="shared" si="162"/>
        <v>15.851752623353429</v>
      </c>
      <c r="AL337" s="80">
        <f t="shared" si="163"/>
        <v>22.103148024112524</v>
      </c>
      <c r="AM337" s="80">
        <f t="shared" si="164"/>
        <v>20.31703505246707</v>
      </c>
      <c r="AN337" s="80">
        <f t="shared" si="165"/>
        <v>20.093770931011388</v>
      </c>
      <c r="AO337" s="80">
        <f t="shared" si="166"/>
        <v>31.480241125251169</v>
      </c>
      <c r="AP337" s="80">
        <f t="shared" si="167"/>
        <v>2.9024335789238669</v>
      </c>
      <c r="AQ337" s="80">
        <f t="shared" si="168"/>
        <v>59.388256307211428</v>
      </c>
      <c r="AR337" s="80">
        <f t="shared" si="169"/>
        <v>33.266354096896627</v>
      </c>
      <c r="AS337" s="80">
        <f t="shared" si="170"/>
        <v>8.2607724938602374</v>
      </c>
      <c r="AT337" s="80">
        <f t="shared" si="171"/>
        <v>4.2420183076579594</v>
      </c>
      <c r="AU337" s="80">
        <f t="shared" si="172"/>
        <v>1.5628488501897744</v>
      </c>
      <c r="AV337" s="80">
        <f t="shared" si="173"/>
        <v>4.2420183076579594</v>
      </c>
      <c r="AW337" s="80">
        <f t="shared" si="174"/>
        <v>7.5909801294931905</v>
      </c>
      <c r="AX337" s="80">
        <f t="shared" si="175"/>
        <v>106.49698593436034</v>
      </c>
      <c r="AY337" s="80">
        <f t="shared" si="176"/>
        <v>1.5628488501897744</v>
      </c>
      <c r="AZ337" s="80">
        <f t="shared" si="177"/>
        <v>4.9118106720250063</v>
      </c>
      <c r="BA337" s="80">
        <f t="shared" si="178"/>
        <v>0.89305648582272834</v>
      </c>
      <c r="BB337" s="80">
        <f t="shared" si="179"/>
        <v>229.96204509935254</v>
      </c>
      <c r="BC337" s="80">
        <f t="shared" si="155"/>
        <v>8.9305648582272834</v>
      </c>
      <c r="BD337" s="80">
        <f t="shared" si="156"/>
        <v>31.256977003795491</v>
      </c>
      <c r="BE337" s="80">
        <f t="shared" si="157"/>
        <v>4.9118106720250063</v>
      </c>
      <c r="BF337" s="81"/>
      <c r="BG337" s="81"/>
      <c r="BH337" s="82" t="s">
        <v>481</v>
      </c>
      <c r="BI337" s="80">
        <f t="shared" si="180"/>
        <v>44.358440011908307</v>
      </c>
      <c r="BJ337" s="80">
        <f t="shared" si="180"/>
        <v>11.321909424724602</v>
      </c>
      <c r="BK337" s="80">
        <f t="shared" si="181"/>
        <v>81.395348837209312</v>
      </c>
      <c r="BL337" s="80">
        <f t="shared" si="182"/>
        <v>27.84577723378213</v>
      </c>
      <c r="BM337" s="80">
        <f t="shared" si="183"/>
        <v>138.46153846153848</v>
      </c>
      <c r="BN337" s="80">
        <f t="shared" si="184"/>
        <v>5.8139534883720927</v>
      </c>
      <c r="BO337" s="80">
        <f t="shared" si="185"/>
        <v>6.6730219256434706</v>
      </c>
      <c r="BP337" s="80">
        <f t="shared" si="158"/>
        <v>6.3860667634252541</v>
      </c>
    </row>
    <row r="338" spans="1:68" s="76" customFormat="1" x14ac:dyDescent="0.25">
      <c r="A338" s="82" t="s">
        <v>482</v>
      </c>
      <c r="B338" s="113">
        <v>5963</v>
      </c>
      <c r="C338" s="113">
        <v>4764</v>
      </c>
      <c r="D338" s="113">
        <v>4683</v>
      </c>
      <c r="E338" s="113">
        <v>4606</v>
      </c>
      <c r="F338" s="113">
        <v>1791</v>
      </c>
      <c r="G338" s="113">
        <v>122</v>
      </c>
      <c r="H338" s="113">
        <v>299</v>
      </c>
      <c r="I338" s="113">
        <v>833</v>
      </c>
      <c r="J338" s="113">
        <v>127</v>
      </c>
      <c r="K338" s="113">
        <v>252</v>
      </c>
      <c r="L338" s="113">
        <v>257</v>
      </c>
      <c r="M338" s="113">
        <v>131</v>
      </c>
      <c r="N338" s="113">
        <v>104</v>
      </c>
      <c r="O338" s="113">
        <v>35</v>
      </c>
      <c r="P338" s="113">
        <v>446</v>
      </c>
      <c r="Q338" s="113">
        <v>293</v>
      </c>
      <c r="R338" s="113">
        <v>50</v>
      </c>
      <c r="S338" s="113">
        <v>42</v>
      </c>
      <c r="T338" s="113">
        <v>4</v>
      </c>
      <c r="U338" s="113">
        <v>39</v>
      </c>
      <c r="V338" s="113">
        <v>53</v>
      </c>
      <c r="W338" s="113">
        <v>550</v>
      </c>
      <c r="X338" s="113">
        <v>7</v>
      </c>
      <c r="Y338" s="113">
        <v>50</v>
      </c>
      <c r="Z338" s="113">
        <v>10</v>
      </c>
      <c r="AA338" s="113">
        <v>1356</v>
      </c>
      <c r="AB338" s="113">
        <v>116</v>
      </c>
      <c r="AC338" s="113">
        <v>254</v>
      </c>
      <c r="AD338" s="113">
        <v>49</v>
      </c>
      <c r="AE338" s="79"/>
      <c r="AF338" s="79"/>
      <c r="AG338" s="82" t="s">
        <v>482</v>
      </c>
      <c r="AH338" s="80">
        <f t="shared" si="159"/>
        <v>20.459500251551233</v>
      </c>
      <c r="AI338" s="80">
        <f t="shared" si="160"/>
        <v>50.142545698473924</v>
      </c>
      <c r="AJ338" s="80">
        <f t="shared" si="161"/>
        <v>139.69478450444404</v>
      </c>
      <c r="AK338" s="80">
        <f t="shared" si="162"/>
        <v>21.298004360221366</v>
      </c>
      <c r="AL338" s="80">
        <f t="shared" si="163"/>
        <v>42.260607076974672</v>
      </c>
      <c r="AM338" s="80">
        <f t="shared" si="164"/>
        <v>43.099111185644809</v>
      </c>
      <c r="AN338" s="80">
        <f t="shared" si="165"/>
        <v>21.968807647157469</v>
      </c>
      <c r="AO338" s="80">
        <f t="shared" si="166"/>
        <v>17.440885460338755</v>
      </c>
      <c r="AP338" s="80">
        <f t="shared" si="167"/>
        <v>5.8695287606909279</v>
      </c>
      <c r="AQ338" s="80">
        <f t="shared" si="168"/>
        <v>74.794566493375825</v>
      </c>
      <c r="AR338" s="80">
        <f t="shared" si="169"/>
        <v>49.136340768069758</v>
      </c>
      <c r="AS338" s="80">
        <f t="shared" si="170"/>
        <v>8.3850410867013245</v>
      </c>
      <c r="AT338" s="80">
        <f t="shared" si="171"/>
        <v>7.0434345128291129</v>
      </c>
      <c r="AU338" s="80">
        <f t="shared" si="172"/>
        <v>0.67080328693610602</v>
      </c>
      <c r="AV338" s="80">
        <f t="shared" si="173"/>
        <v>6.5403320476270332</v>
      </c>
      <c r="AW338" s="80">
        <f t="shared" si="174"/>
        <v>8.8881435519034042</v>
      </c>
      <c r="AX338" s="80">
        <f t="shared" si="175"/>
        <v>92.235451953714573</v>
      </c>
      <c r="AY338" s="80">
        <f t="shared" si="176"/>
        <v>1.1739057521381855</v>
      </c>
      <c r="AZ338" s="80">
        <f t="shared" si="177"/>
        <v>8.3850410867013245</v>
      </c>
      <c r="BA338" s="80">
        <f t="shared" si="178"/>
        <v>1.677008217340265</v>
      </c>
      <c r="BB338" s="80">
        <f t="shared" si="179"/>
        <v>227.40231427133992</v>
      </c>
      <c r="BC338" s="80">
        <f t="shared" si="155"/>
        <v>19.453295321147074</v>
      </c>
      <c r="BD338" s="80">
        <f t="shared" si="156"/>
        <v>42.596008720442732</v>
      </c>
      <c r="BE338" s="80">
        <f t="shared" si="157"/>
        <v>8.217340264967298</v>
      </c>
      <c r="BF338" s="81"/>
      <c r="BG338" s="81"/>
      <c r="BH338" s="82" t="s">
        <v>482</v>
      </c>
      <c r="BI338" s="80">
        <f t="shared" si="180"/>
        <v>62.566730728165709</v>
      </c>
      <c r="BJ338" s="80">
        <f t="shared" si="180"/>
        <v>10.855405992184108</v>
      </c>
      <c r="BK338" s="80">
        <f t="shared" si="181"/>
        <v>96.830221450282238</v>
      </c>
      <c r="BL338" s="80">
        <f t="shared" si="182"/>
        <v>55.796786799826307</v>
      </c>
      <c r="BM338" s="80">
        <f t="shared" si="183"/>
        <v>115.44920235096558</v>
      </c>
      <c r="BN338" s="80">
        <f t="shared" si="184"/>
        <v>8.4672166739036037</v>
      </c>
      <c r="BO338" s="80">
        <f t="shared" si="185"/>
        <v>3.9084310441094363</v>
      </c>
      <c r="BP338" s="80">
        <f t="shared" si="158"/>
        <v>10.285474391267842</v>
      </c>
    </row>
    <row r="339" spans="1:68" s="76" customFormat="1" x14ac:dyDescent="0.25">
      <c r="A339" s="82" t="s">
        <v>483</v>
      </c>
      <c r="B339" s="113">
        <v>7563</v>
      </c>
      <c r="C339" s="113">
        <v>6125</v>
      </c>
      <c r="D339" s="113">
        <v>6036</v>
      </c>
      <c r="E339" s="113">
        <v>5934</v>
      </c>
      <c r="F339" s="113">
        <v>2525</v>
      </c>
      <c r="G339" s="113">
        <v>135</v>
      </c>
      <c r="H339" s="113">
        <v>421</v>
      </c>
      <c r="I339" s="113">
        <v>989</v>
      </c>
      <c r="J339" s="113">
        <v>139</v>
      </c>
      <c r="K339" s="113">
        <v>289</v>
      </c>
      <c r="L339" s="113">
        <v>362</v>
      </c>
      <c r="M339" s="113">
        <v>85</v>
      </c>
      <c r="N339" s="113">
        <v>166</v>
      </c>
      <c r="O339" s="113">
        <v>43</v>
      </c>
      <c r="P339" s="113">
        <v>332</v>
      </c>
      <c r="Q339" s="113">
        <v>364</v>
      </c>
      <c r="R339" s="113">
        <v>96</v>
      </c>
      <c r="S339" s="113">
        <v>49</v>
      </c>
      <c r="T339" s="113">
        <v>18</v>
      </c>
      <c r="U339" s="113">
        <v>101</v>
      </c>
      <c r="V339" s="113">
        <v>69</v>
      </c>
      <c r="W339" s="113">
        <v>799</v>
      </c>
      <c r="X339" s="113">
        <v>13</v>
      </c>
      <c r="Y339" s="113">
        <v>68</v>
      </c>
      <c r="Z339" s="113">
        <v>8</v>
      </c>
      <c r="AA339" s="113">
        <v>1773</v>
      </c>
      <c r="AB339" s="113">
        <v>142</v>
      </c>
      <c r="AC339" s="113">
        <v>375</v>
      </c>
      <c r="AD339" s="113">
        <v>51</v>
      </c>
      <c r="AE339" s="79"/>
      <c r="AF339" s="79"/>
      <c r="AG339" s="82" t="s">
        <v>483</v>
      </c>
      <c r="AH339" s="80">
        <f t="shared" si="159"/>
        <v>17.850059500198334</v>
      </c>
      <c r="AI339" s="80">
        <f t="shared" si="160"/>
        <v>55.665741108025912</v>
      </c>
      <c r="AJ339" s="80">
        <f t="shared" si="161"/>
        <v>130.76821367182333</v>
      </c>
      <c r="AK339" s="80">
        <f t="shared" si="162"/>
        <v>18.378950152056063</v>
      </c>
      <c r="AL339" s="80">
        <f t="shared" si="163"/>
        <v>38.212349596720884</v>
      </c>
      <c r="AM339" s="80">
        <f t="shared" si="164"/>
        <v>47.864603993124419</v>
      </c>
      <c r="AN339" s="80">
        <f t="shared" si="165"/>
        <v>11.238926351976728</v>
      </c>
      <c r="AO339" s="80">
        <f t="shared" si="166"/>
        <v>21.94896205209573</v>
      </c>
      <c r="AP339" s="80">
        <f t="shared" si="167"/>
        <v>5.685574507470581</v>
      </c>
      <c r="AQ339" s="80">
        <f t="shared" si="168"/>
        <v>43.897924104191461</v>
      </c>
      <c r="AR339" s="80">
        <f t="shared" si="169"/>
        <v>48.129049319053287</v>
      </c>
      <c r="AS339" s="80">
        <f t="shared" si="170"/>
        <v>12.693375644585482</v>
      </c>
      <c r="AT339" s="80">
        <f t="shared" si="171"/>
        <v>6.4789104852571731</v>
      </c>
      <c r="AU339" s="80">
        <f t="shared" si="172"/>
        <v>2.3800079333597779</v>
      </c>
      <c r="AV339" s="80">
        <f t="shared" si="173"/>
        <v>13.354488959407643</v>
      </c>
      <c r="AW339" s="80">
        <f t="shared" si="174"/>
        <v>9.1233637445458147</v>
      </c>
      <c r="AX339" s="80">
        <f t="shared" si="175"/>
        <v>105.64590770858125</v>
      </c>
      <c r="AY339" s="80">
        <f t="shared" si="176"/>
        <v>1.7188946185376173</v>
      </c>
      <c r="AZ339" s="80">
        <f t="shared" si="177"/>
        <v>8.9911410815813841</v>
      </c>
      <c r="BA339" s="80">
        <f t="shared" si="178"/>
        <v>1.0577813037154569</v>
      </c>
      <c r="BB339" s="80">
        <f t="shared" si="179"/>
        <v>234.43078143593812</v>
      </c>
      <c r="BC339" s="80">
        <f t="shared" si="155"/>
        <v>18.775618140949359</v>
      </c>
      <c r="BD339" s="80">
        <f t="shared" si="156"/>
        <v>49.583498611662037</v>
      </c>
      <c r="BE339" s="80">
        <f t="shared" si="157"/>
        <v>6.7433558111860368</v>
      </c>
      <c r="BF339" s="81"/>
      <c r="BG339" s="81"/>
      <c r="BH339" s="82" t="s">
        <v>483</v>
      </c>
      <c r="BI339" s="80">
        <f t="shared" si="180"/>
        <v>60.304837640821738</v>
      </c>
      <c r="BJ339" s="80">
        <f t="shared" si="180"/>
        <v>16.177957532861477</v>
      </c>
      <c r="BK339" s="80">
        <f t="shared" si="181"/>
        <v>55.948769801145936</v>
      </c>
      <c r="BL339" s="80">
        <f t="shared" si="182"/>
        <v>61.004381530165148</v>
      </c>
      <c r="BM339" s="80">
        <f t="shared" si="183"/>
        <v>130.44897959183675</v>
      </c>
      <c r="BN339" s="80">
        <f t="shared" si="184"/>
        <v>17.020559487698012</v>
      </c>
      <c r="BO339" s="80">
        <f t="shared" si="185"/>
        <v>5.1485148514851486</v>
      </c>
      <c r="BP339" s="80">
        <f t="shared" si="158"/>
        <v>8.3265306122448983</v>
      </c>
    </row>
    <row r="340" spans="1:68" s="76" customFormat="1" x14ac:dyDescent="0.25">
      <c r="A340" s="82" t="s">
        <v>484</v>
      </c>
      <c r="B340" s="113">
        <v>3669</v>
      </c>
      <c r="C340" s="113">
        <v>2881</v>
      </c>
      <c r="D340" s="113">
        <v>2840</v>
      </c>
      <c r="E340" s="113">
        <v>2800</v>
      </c>
      <c r="F340" s="113">
        <v>972</v>
      </c>
      <c r="G340" s="113">
        <v>34</v>
      </c>
      <c r="H340" s="113">
        <v>350</v>
      </c>
      <c r="I340" s="113">
        <v>477</v>
      </c>
      <c r="J340" s="113">
        <v>61</v>
      </c>
      <c r="K340" s="113">
        <v>118</v>
      </c>
      <c r="L340" s="113">
        <v>70</v>
      </c>
      <c r="M340" s="113">
        <v>102</v>
      </c>
      <c r="N340" s="113">
        <v>97</v>
      </c>
      <c r="O340" s="113">
        <v>16</v>
      </c>
      <c r="P340" s="113">
        <v>380</v>
      </c>
      <c r="Q340" s="113">
        <v>131</v>
      </c>
      <c r="R340" s="113">
        <v>30</v>
      </c>
      <c r="S340" s="113">
        <v>26</v>
      </c>
      <c r="T340" s="113">
        <v>10</v>
      </c>
      <c r="U340" s="113">
        <v>18</v>
      </c>
      <c r="V340" s="113">
        <v>50</v>
      </c>
      <c r="W340" s="113">
        <v>400</v>
      </c>
      <c r="X340" s="113">
        <v>2</v>
      </c>
      <c r="Y340" s="113">
        <v>27</v>
      </c>
      <c r="Z340" s="113">
        <v>22</v>
      </c>
      <c r="AA340" s="113">
        <v>932</v>
      </c>
      <c r="AB340" s="113">
        <v>87</v>
      </c>
      <c r="AC340" s="113">
        <v>190</v>
      </c>
      <c r="AD340" s="113">
        <v>11</v>
      </c>
      <c r="AE340" s="79"/>
      <c r="AF340" s="79"/>
      <c r="AG340" s="82" t="s">
        <v>484</v>
      </c>
      <c r="AH340" s="80">
        <f t="shared" si="159"/>
        <v>9.2668301989642945</v>
      </c>
      <c r="AI340" s="80">
        <f t="shared" si="160"/>
        <v>95.393840283455987</v>
      </c>
      <c r="AJ340" s="80">
        <f t="shared" si="161"/>
        <v>130.00817661488142</v>
      </c>
      <c r="AK340" s="80">
        <f t="shared" si="162"/>
        <v>16.625783592259474</v>
      </c>
      <c r="AL340" s="80">
        <f t="shared" si="163"/>
        <v>32.161351866993733</v>
      </c>
      <c r="AM340" s="80">
        <f t="shared" si="164"/>
        <v>19.078768056691196</v>
      </c>
      <c r="AN340" s="80">
        <f t="shared" si="165"/>
        <v>27.800490596892885</v>
      </c>
      <c r="AO340" s="80">
        <f t="shared" si="166"/>
        <v>26.437721449986373</v>
      </c>
      <c r="AP340" s="80">
        <f t="shared" si="167"/>
        <v>4.3608612701008447</v>
      </c>
      <c r="AQ340" s="80">
        <f t="shared" si="168"/>
        <v>103.57045516489507</v>
      </c>
      <c r="AR340" s="80">
        <f t="shared" si="169"/>
        <v>35.704551648950662</v>
      </c>
      <c r="AS340" s="80">
        <f t="shared" si="170"/>
        <v>8.1766148814390842</v>
      </c>
      <c r="AT340" s="80">
        <f t="shared" si="171"/>
        <v>7.086399563913873</v>
      </c>
      <c r="AU340" s="80">
        <f t="shared" si="172"/>
        <v>2.7255382938130284</v>
      </c>
      <c r="AV340" s="80">
        <f t="shared" si="173"/>
        <v>4.9059689288634507</v>
      </c>
      <c r="AW340" s="80">
        <f t="shared" si="174"/>
        <v>13.627691469065139</v>
      </c>
      <c r="AX340" s="80">
        <f t="shared" si="175"/>
        <v>109.02153175252111</v>
      </c>
      <c r="AY340" s="80">
        <f t="shared" si="176"/>
        <v>0.54510765876260558</v>
      </c>
      <c r="AZ340" s="80">
        <f t="shared" si="177"/>
        <v>7.3589533932951756</v>
      </c>
      <c r="BA340" s="80">
        <f t="shared" si="178"/>
        <v>5.9961842463886619</v>
      </c>
      <c r="BB340" s="80">
        <f t="shared" si="179"/>
        <v>254.02016898337422</v>
      </c>
      <c r="BC340" s="80">
        <f t="shared" si="155"/>
        <v>23.712183156173342</v>
      </c>
      <c r="BD340" s="80">
        <f t="shared" si="156"/>
        <v>51.785227582447533</v>
      </c>
      <c r="BE340" s="80">
        <f t="shared" si="157"/>
        <v>2.9980921231943309</v>
      </c>
      <c r="BF340" s="81"/>
      <c r="BG340" s="81"/>
      <c r="BH340" s="82" t="s">
        <v>484</v>
      </c>
      <c r="BI340" s="80">
        <f t="shared" si="180"/>
        <v>46.12676056338028</v>
      </c>
      <c r="BJ340" s="80">
        <f t="shared" si="180"/>
        <v>10.714285714285714</v>
      </c>
      <c r="BK340" s="80">
        <f t="shared" si="181"/>
        <v>135.71428571428569</v>
      </c>
      <c r="BL340" s="80">
        <f t="shared" si="182"/>
        <v>25</v>
      </c>
      <c r="BM340" s="80">
        <f t="shared" si="183"/>
        <v>138.84068031933356</v>
      </c>
      <c r="BN340" s="80">
        <f t="shared" si="184"/>
        <v>6.4285714285714288</v>
      </c>
      <c r="BO340" s="80">
        <f t="shared" si="185"/>
        <v>2.0576131687242798</v>
      </c>
      <c r="BP340" s="80">
        <f t="shared" si="158"/>
        <v>3.818118708781673</v>
      </c>
    </row>
    <row r="341" spans="1:68" s="76" customFormat="1" x14ac:dyDescent="0.25">
      <c r="A341" s="82" t="s">
        <v>485</v>
      </c>
      <c r="B341" s="113">
        <v>8987</v>
      </c>
      <c r="C341" s="113">
        <v>7221</v>
      </c>
      <c r="D341" s="113">
        <v>7110</v>
      </c>
      <c r="E341" s="113">
        <v>6969</v>
      </c>
      <c r="F341" s="113">
        <v>2806</v>
      </c>
      <c r="G341" s="113">
        <v>129</v>
      </c>
      <c r="H341" s="113">
        <v>506</v>
      </c>
      <c r="I341" s="113">
        <v>1003</v>
      </c>
      <c r="J341" s="113">
        <v>180</v>
      </c>
      <c r="K341" s="113">
        <v>342</v>
      </c>
      <c r="L341" s="113">
        <v>372</v>
      </c>
      <c r="M341" s="113">
        <v>188</v>
      </c>
      <c r="N341" s="113">
        <v>176</v>
      </c>
      <c r="O341" s="113">
        <v>38</v>
      </c>
      <c r="P341" s="113">
        <v>330</v>
      </c>
      <c r="Q341" s="113">
        <v>397</v>
      </c>
      <c r="R341" s="113">
        <v>78</v>
      </c>
      <c r="S341" s="113">
        <v>58</v>
      </c>
      <c r="T341" s="113">
        <v>12</v>
      </c>
      <c r="U341" s="113">
        <v>40</v>
      </c>
      <c r="V341" s="113">
        <v>79</v>
      </c>
      <c r="W341" s="113">
        <v>511</v>
      </c>
      <c r="X341" s="113">
        <v>18</v>
      </c>
      <c r="Y341" s="113">
        <v>65</v>
      </c>
      <c r="Z341" s="113">
        <v>58</v>
      </c>
      <c r="AA341" s="113">
        <v>2005</v>
      </c>
      <c r="AB341" s="113">
        <v>157</v>
      </c>
      <c r="AC341" s="113">
        <v>313</v>
      </c>
      <c r="AD341" s="113">
        <v>53</v>
      </c>
      <c r="AE341" s="79"/>
      <c r="AF341" s="79"/>
      <c r="AG341" s="82" t="s">
        <v>485</v>
      </c>
      <c r="AH341" s="80">
        <f t="shared" si="159"/>
        <v>14.354066985645934</v>
      </c>
      <c r="AI341" s="80">
        <f t="shared" si="160"/>
        <v>56.303549571603426</v>
      </c>
      <c r="AJ341" s="80">
        <f t="shared" si="161"/>
        <v>111.60565260932458</v>
      </c>
      <c r="AK341" s="80">
        <f t="shared" si="162"/>
        <v>20.028930677645487</v>
      </c>
      <c r="AL341" s="80">
        <f t="shared" si="163"/>
        <v>38.054968287526428</v>
      </c>
      <c r="AM341" s="80">
        <f t="shared" si="164"/>
        <v>41.393123400467346</v>
      </c>
      <c r="AN341" s="80">
        <f t="shared" si="165"/>
        <v>20.91910537442973</v>
      </c>
      <c r="AO341" s="80">
        <f t="shared" si="166"/>
        <v>19.583843329253366</v>
      </c>
      <c r="AP341" s="80">
        <f t="shared" si="167"/>
        <v>4.2283298097251585</v>
      </c>
      <c r="AQ341" s="80">
        <f t="shared" si="168"/>
        <v>36.719706242350064</v>
      </c>
      <c r="AR341" s="80">
        <f t="shared" si="169"/>
        <v>44.174919327918104</v>
      </c>
      <c r="AS341" s="80">
        <f t="shared" si="170"/>
        <v>8.6792032936463777</v>
      </c>
      <c r="AT341" s="80">
        <f t="shared" si="171"/>
        <v>6.4537665516857681</v>
      </c>
      <c r="AU341" s="80">
        <f t="shared" si="172"/>
        <v>1.3352620451763659</v>
      </c>
      <c r="AV341" s="80">
        <f t="shared" si="173"/>
        <v>4.4508734839212192</v>
      </c>
      <c r="AW341" s="80">
        <f t="shared" si="174"/>
        <v>8.7904751307444098</v>
      </c>
      <c r="AX341" s="80">
        <f t="shared" si="175"/>
        <v>56.859908757093585</v>
      </c>
      <c r="AY341" s="80">
        <f t="shared" si="176"/>
        <v>2.0028930677645489</v>
      </c>
      <c r="AZ341" s="80">
        <f t="shared" si="177"/>
        <v>7.2326694113719814</v>
      </c>
      <c r="BA341" s="80">
        <f t="shared" si="178"/>
        <v>6.4537665516857681</v>
      </c>
      <c r="BB341" s="80">
        <f t="shared" si="179"/>
        <v>223.10003338155113</v>
      </c>
      <c r="BC341" s="80">
        <f t="shared" si="155"/>
        <v>17.469678424390786</v>
      </c>
      <c r="BD341" s="80">
        <f t="shared" si="156"/>
        <v>34.828085011683548</v>
      </c>
      <c r="BE341" s="80">
        <f t="shared" si="157"/>
        <v>5.8974073661956155</v>
      </c>
      <c r="BF341" s="81"/>
      <c r="BG341" s="81"/>
      <c r="BH341" s="82" t="s">
        <v>485</v>
      </c>
      <c r="BI341" s="80">
        <f t="shared" si="180"/>
        <v>55.836849507735586</v>
      </c>
      <c r="BJ341" s="80">
        <f t="shared" si="180"/>
        <v>11.192423590185106</v>
      </c>
      <c r="BK341" s="80">
        <f t="shared" si="181"/>
        <v>47.352561343090827</v>
      </c>
      <c r="BL341" s="80">
        <f t="shared" si="182"/>
        <v>53.379250968575121</v>
      </c>
      <c r="BM341" s="80">
        <f t="shared" si="183"/>
        <v>70.765821908322948</v>
      </c>
      <c r="BN341" s="80">
        <f t="shared" si="184"/>
        <v>5.7397044052231312</v>
      </c>
      <c r="BO341" s="80">
        <f t="shared" si="185"/>
        <v>6.4148253741981476</v>
      </c>
      <c r="BP341" s="80">
        <f t="shared" si="158"/>
        <v>7.3397036421548263</v>
      </c>
    </row>
    <row r="342" spans="1:68" s="76" customFormat="1" x14ac:dyDescent="0.25">
      <c r="A342" s="82" t="s">
        <v>486</v>
      </c>
      <c r="B342" s="113">
        <v>6930</v>
      </c>
      <c r="C342" s="113">
        <v>5250</v>
      </c>
      <c r="D342" s="113">
        <v>5151</v>
      </c>
      <c r="E342" s="113">
        <v>5049</v>
      </c>
      <c r="F342" s="113">
        <v>1928</v>
      </c>
      <c r="G342" s="113">
        <v>67</v>
      </c>
      <c r="H342" s="113">
        <v>375</v>
      </c>
      <c r="I342" s="113">
        <v>847</v>
      </c>
      <c r="J342" s="113">
        <v>114</v>
      </c>
      <c r="K342" s="113">
        <v>221</v>
      </c>
      <c r="L342" s="113">
        <v>148</v>
      </c>
      <c r="M342" s="113">
        <v>80</v>
      </c>
      <c r="N342" s="113">
        <v>157</v>
      </c>
      <c r="O342" s="113">
        <v>29</v>
      </c>
      <c r="P342" s="113">
        <v>242</v>
      </c>
      <c r="Q342" s="113">
        <v>257</v>
      </c>
      <c r="R342" s="113">
        <v>42</v>
      </c>
      <c r="S342" s="113">
        <v>31</v>
      </c>
      <c r="T342" s="113">
        <v>14</v>
      </c>
      <c r="U342" s="113">
        <v>24</v>
      </c>
      <c r="V342" s="113">
        <v>49</v>
      </c>
      <c r="W342" s="113">
        <v>411</v>
      </c>
      <c r="X342" s="113">
        <v>4</v>
      </c>
      <c r="Y342" s="113">
        <v>27</v>
      </c>
      <c r="Z342" s="113">
        <v>31</v>
      </c>
      <c r="AA342" s="113">
        <v>1439</v>
      </c>
      <c r="AB342" s="113">
        <v>124</v>
      </c>
      <c r="AC342" s="113">
        <v>241</v>
      </c>
      <c r="AD342" s="113">
        <v>44</v>
      </c>
      <c r="AE342" s="79"/>
      <c r="AF342" s="79"/>
      <c r="AG342" s="82" t="s">
        <v>486</v>
      </c>
      <c r="AH342" s="80">
        <f t="shared" si="159"/>
        <v>9.6681096681096683</v>
      </c>
      <c r="AI342" s="80">
        <f t="shared" si="160"/>
        <v>54.112554112554115</v>
      </c>
      <c r="AJ342" s="80">
        <f t="shared" si="161"/>
        <v>122.22222222222221</v>
      </c>
      <c r="AK342" s="80">
        <f t="shared" si="162"/>
        <v>16.450216450216452</v>
      </c>
      <c r="AL342" s="80">
        <f t="shared" si="163"/>
        <v>31.890331890331893</v>
      </c>
      <c r="AM342" s="80">
        <f t="shared" si="164"/>
        <v>21.356421356421357</v>
      </c>
      <c r="AN342" s="80">
        <f t="shared" si="165"/>
        <v>11.544011544011545</v>
      </c>
      <c r="AO342" s="80">
        <f t="shared" si="166"/>
        <v>22.655122655122653</v>
      </c>
      <c r="AP342" s="80">
        <f t="shared" si="167"/>
        <v>4.1847041847041853</v>
      </c>
      <c r="AQ342" s="80">
        <f t="shared" si="168"/>
        <v>34.920634920634924</v>
      </c>
      <c r="AR342" s="80">
        <f t="shared" si="169"/>
        <v>37.085137085137085</v>
      </c>
      <c r="AS342" s="80">
        <f t="shared" si="170"/>
        <v>6.0606060606060606</v>
      </c>
      <c r="AT342" s="80">
        <f t="shared" si="171"/>
        <v>4.4733044733044736</v>
      </c>
      <c r="AU342" s="80">
        <f t="shared" si="172"/>
        <v>2.0202020202020203</v>
      </c>
      <c r="AV342" s="80">
        <f t="shared" si="173"/>
        <v>3.4632034632034632</v>
      </c>
      <c r="AW342" s="80">
        <f t="shared" si="174"/>
        <v>7.0707070707070709</v>
      </c>
      <c r="AX342" s="80">
        <f t="shared" si="175"/>
        <v>59.307359307359306</v>
      </c>
      <c r="AY342" s="80">
        <f t="shared" si="176"/>
        <v>0.57720057720057716</v>
      </c>
      <c r="AZ342" s="80">
        <f t="shared" si="177"/>
        <v>3.8961038961038961</v>
      </c>
      <c r="BA342" s="80">
        <f t="shared" si="178"/>
        <v>4.4733044733044736</v>
      </c>
      <c r="BB342" s="80">
        <f t="shared" si="179"/>
        <v>207.64790764790763</v>
      </c>
      <c r="BC342" s="80">
        <f t="shared" si="155"/>
        <v>17.893217893217894</v>
      </c>
      <c r="BD342" s="80">
        <f t="shared" si="156"/>
        <v>34.776334776334771</v>
      </c>
      <c r="BE342" s="80">
        <f t="shared" si="157"/>
        <v>6.3492063492063489</v>
      </c>
      <c r="BF342" s="81"/>
      <c r="BG342" s="81"/>
      <c r="BH342" s="82" t="s">
        <v>486</v>
      </c>
      <c r="BI342" s="80">
        <f t="shared" si="180"/>
        <v>49.89322461657931</v>
      </c>
      <c r="BJ342" s="80">
        <f t="shared" si="180"/>
        <v>8.3184789067142013</v>
      </c>
      <c r="BK342" s="80">
        <f t="shared" si="181"/>
        <v>47.930283224400867</v>
      </c>
      <c r="BL342" s="80">
        <f t="shared" si="182"/>
        <v>29.312735195088138</v>
      </c>
      <c r="BM342" s="80">
        <f t="shared" si="183"/>
        <v>78.285714285714292</v>
      </c>
      <c r="BN342" s="80">
        <f t="shared" si="184"/>
        <v>4.7534165181224006</v>
      </c>
      <c r="BO342" s="80">
        <f t="shared" si="185"/>
        <v>2.0746887966804981</v>
      </c>
      <c r="BP342" s="80">
        <f t="shared" si="158"/>
        <v>8.3809523809523814</v>
      </c>
    </row>
    <row r="343" spans="1:68" s="76" customFormat="1" x14ac:dyDescent="0.25">
      <c r="A343" s="82" t="s">
        <v>487</v>
      </c>
      <c r="B343" s="113">
        <v>6946</v>
      </c>
      <c r="C343" s="113">
        <v>5609</v>
      </c>
      <c r="D343" s="113">
        <v>5503</v>
      </c>
      <c r="E343" s="113">
        <v>5417</v>
      </c>
      <c r="F343" s="113">
        <v>2352</v>
      </c>
      <c r="G343" s="113">
        <v>132</v>
      </c>
      <c r="H343" s="113">
        <v>427</v>
      </c>
      <c r="I343" s="113">
        <v>886</v>
      </c>
      <c r="J343" s="113">
        <v>124</v>
      </c>
      <c r="K343" s="113">
        <v>265</v>
      </c>
      <c r="L343" s="113">
        <v>280</v>
      </c>
      <c r="M343" s="113">
        <v>111</v>
      </c>
      <c r="N343" s="113">
        <v>160</v>
      </c>
      <c r="O343" s="113">
        <v>50</v>
      </c>
      <c r="P343" s="113">
        <v>352</v>
      </c>
      <c r="Q343" s="113">
        <v>360</v>
      </c>
      <c r="R343" s="113">
        <v>59</v>
      </c>
      <c r="S343" s="113">
        <v>42</v>
      </c>
      <c r="T343" s="113">
        <v>11</v>
      </c>
      <c r="U343" s="113">
        <v>37</v>
      </c>
      <c r="V343" s="113">
        <v>46</v>
      </c>
      <c r="W343" s="113">
        <v>681</v>
      </c>
      <c r="X343" s="113">
        <v>8</v>
      </c>
      <c r="Y343" s="113">
        <v>43</v>
      </c>
      <c r="Z343" s="113">
        <v>3</v>
      </c>
      <c r="AA343" s="113">
        <v>1656</v>
      </c>
      <c r="AB343" s="113">
        <v>120</v>
      </c>
      <c r="AC343" s="113">
        <v>312</v>
      </c>
      <c r="AD343" s="113">
        <v>57</v>
      </c>
      <c r="AE343" s="79"/>
      <c r="AF343" s="79"/>
      <c r="AG343" s="82" t="s">
        <v>487</v>
      </c>
      <c r="AH343" s="80">
        <f t="shared" si="159"/>
        <v>19.003743161531816</v>
      </c>
      <c r="AI343" s="80">
        <f t="shared" si="160"/>
        <v>61.474229772530954</v>
      </c>
      <c r="AJ343" s="80">
        <f t="shared" si="161"/>
        <v>127.55542758422115</v>
      </c>
      <c r="AK343" s="80">
        <f t="shared" si="162"/>
        <v>17.852001151742012</v>
      </c>
      <c r="AL343" s="80">
        <f t="shared" si="163"/>
        <v>38.151454074287365</v>
      </c>
      <c r="AM343" s="80">
        <f t="shared" si="164"/>
        <v>40.310970342643252</v>
      </c>
      <c r="AN343" s="80">
        <f t="shared" si="165"/>
        <v>15.980420385833572</v>
      </c>
      <c r="AO343" s="80">
        <f t="shared" si="166"/>
        <v>23.034840195796139</v>
      </c>
      <c r="AP343" s="80">
        <f t="shared" si="167"/>
        <v>7.1983875611862942</v>
      </c>
      <c r="AQ343" s="80">
        <f t="shared" si="168"/>
        <v>50.676648430751506</v>
      </c>
      <c r="AR343" s="80">
        <f t="shared" si="169"/>
        <v>51.82839044054132</v>
      </c>
      <c r="AS343" s="80">
        <f t="shared" si="170"/>
        <v>8.4940973221998259</v>
      </c>
      <c r="AT343" s="80">
        <f t="shared" si="171"/>
        <v>6.0466455513964874</v>
      </c>
      <c r="AU343" s="80">
        <f t="shared" si="172"/>
        <v>1.5836452634609846</v>
      </c>
      <c r="AV343" s="80">
        <f t="shared" si="173"/>
        <v>5.3268067952778573</v>
      </c>
      <c r="AW343" s="80">
        <f t="shared" si="174"/>
        <v>6.6225165562913908</v>
      </c>
      <c r="AX343" s="80">
        <f t="shared" si="175"/>
        <v>98.042038583357339</v>
      </c>
      <c r="AY343" s="80">
        <f t="shared" si="176"/>
        <v>1.151742009789807</v>
      </c>
      <c r="AZ343" s="80">
        <f t="shared" si="177"/>
        <v>6.1906133026202133</v>
      </c>
      <c r="BA343" s="80">
        <f t="shared" si="178"/>
        <v>0.43190325367117766</v>
      </c>
      <c r="BB343" s="80">
        <f t="shared" si="179"/>
        <v>238.41059602649005</v>
      </c>
      <c r="BC343" s="80">
        <f t="shared" si="155"/>
        <v>17.276130146847105</v>
      </c>
      <c r="BD343" s="80">
        <f t="shared" si="156"/>
        <v>44.917938381802479</v>
      </c>
      <c r="BE343" s="80">
        <f t="shared" si="157"/>
        <v>8.206161819752376</v>
      </c>
      <c r="BF343" s="81"/>
      <c r="BG343" s="81"/>
      <c r="BH343" s="82" t="s">
        <v>487</v>
      </c>
      <c r="BI343" s="80">
        <f t="shared" si="180"/>
        <v>65.418862438669819</v>
      </c>
      <c r="BJ343" s="80">
        <f t="shared" si="180"/>
        <v>10.891637437696142</v>
      </c>
      <c r="BK343" s="80">
        <f t="shared" si="181"/>
        <v>64.980616577441396</v>
      </c>
      <c r="BL343" s="80">
        <f t="shared" si="182"/>
        <v>51.689126822964738</v>
      </c>
      <c r="BM343" s="80">
        <f t="shared" si="183"/>
        <v>121.41201640221074</v>
      </c>
      <c r="BN343" s="80">
        <f t="shared" si="184"/>
        <v>6.8303489016060555</v>
      </c>
      <c r="BO343" s="80">
        <f t="shared" si="185"/>
        <v>3.4013605442176869</v>
      </c>
      <c r="BP343" s="80">
        <f t="shared" si="158"/>
        <v>10.162239258334818</v>
      </c>
    </row>
    <row r="344" spans="1:68" s="76" customFormat="1" x14ac:dyDescent="0.25">
      <c r="A344" s="82" t="s">
        <v>488</v>
      </c>
      <c r="B344" s="113">
        <v>6541</v>
      </c>
      <c r="C344" s="113">
        <v>5182</v>
      </c>
      <c r="D344" s="113">
        <v>5084</v>
      </c>
      <c r="E344" s="113">
        <v>4982</v>
      </c>
      <c r="F344" s="113">
        <v>2132</v>
      </c>
      <c r="G344" s="113">
        <v>106</v>
      </c>
      <c r="H344" s="113">
        <v>314</v>
      </c>
      <c r="I344" s="113">
        <v>968</v>
      </c>
      <c r="J344" s="113">
        <v>128</v>
      </c>
      <c r="K344" s="113">
        <v>261</v>
      </c>
      <c r="L344" s="113">
        <v>226</v>
      </c>
      <c r="M344" s="113">
        <v>129</v>
      </c>
      <c r="N344" s="113">
        <v>198</v>
      </c>
      <c r="O344" s="113">
        <v>34</v>
      </c>
      <c r="P344" s="113">
        <v>417</v>
      </c>
      <c r="Q344" s="113">
        <v>261</v>
      </c>
      <c r="R344" s="113">
        <v>52</v>
      </c>
      <c r="S344" s="113">
        <v>48</v>
      </c>
      <c r="T344" s="113">
        <v>17</v>
      </c>
      <c r="U344" s="113">
        <v>21</v>
      </c>
      <c r="V344" s="113">
        <v>43</v>
      </c>
      <c r="W344" s="113">
        <v>549</v>
      </c>
      <c r="X344" s="113">
        <v>15</v>
      </c>
      <c r="Y344" s="113">
        <v>25</v>
      </c>
      <c r="Z344" s="113">
        <v>4</v>
      </c>
      <c r="AA344" s="113">
        <v>1510</v>
      </c>
      <c r="AB344" s="113">
        <v>104</v>
      </c>
      <c r="AC344" s="113">
        <v>219</v>
      </c>
      <c r="AD344" s="113">
        <v>47</v>
      </c>
      <c r="AE344" s="79"/>
      <c r="AF344" s="79"/>
      <c r="AG344" s="82" t="s">
        <v>488</v>
      </c>
      <c r="AH344" s="80">
        <f t="shared" si="159"/>
        <v>16.205473169240179</v>
      </c>
      <c r="AI344" s="80">
        <f t="shared" si="160"/>
        <v>48.004892218315241</v>
      </c>
      <c r="AJ344" s="80">
        <f t="shared" si="161"/>
        <v>147.9896040360801</v>
      </c>
      <c r="AK344" s="80">
        <f t="shared" si="162"/>
        <v>19.568873260969269</v>
      </c>
      <c r="AL344" s="80">
        <f t="shared" si="163"/>
        <v>39.902155633695152</v>
      </c>
      <c r="AM344" s="80">
        <f t="shared" si="164"/>
        <v>34.551291851398865</v>
      </c>
      <c r="AN344" s="80">
        <f t="shared" si="165"/>
        <v>19.721755083320595</v>
      </c>
      <c r="AO344" s="80">
        <f t="shared" si="166"/>
        <v>30.270600825561839</v>
      </c>
      <c r="AP344" s="80">
        <f t="shared" si="167"/>
        <v>5.197981959944963</v>
      </c>
      <c r="AQ344" s="80">
        <f t="shared" si="168"/>
        <v>63.751719920501451</v>
      </c>
      <c r="AR344" s="80">
        <f t="shared" si="169"/>
        <v>39.902155633695152</v>
      </c>
      <c r="AS344" s="80">
        <f t="shared" si="170"/>
        <v>7.9498547622687665</v>
      </c>
      <c r="AT344" s="80">
        <f t="shared" si="171"/>
        <v>7.338327472863476</v>
      </c>
      <c r="AU344" s="80">
        <f t="shared" si="172"/>
        <v>2.5989909799724815</v>
      </c>
      <c r="AV344" s="80">
        <f t="shared" si="173"/>
        <v>3.2105182693777707</v>
      </c>
      <c r="AW344" s="80">
        <f t="shared" si="174"/>
        <v>6.5739183611068643</v>
      </c>
      <c r="AX344" s="80">
        <f t="shared" si="175"/>
        <v>83.932120470876015</v>
      </c>
      <c r="AY344" s="80">
        <f t="shared" si="176"/>
        <v>2.2932273352698362</v>
      </c>
      <c r="AZ344" s="80">
        <f t="shared" si="177"/>
        <v>3.8220455587830608</v>
      </c>
      <c r="BA344" s="80">
        <f t="shared" si="178"/>
        <v>0.61152728940528966</v>
      </c>
      <c r="BB344" s="80">
        <f t="shared" si="179"/>
        <v>230.85155175049687</v>
      </c>
      <c r="BC344" s="80">
        <f t="shared" si="155"/>
        <v>15.899709524537533</v>
      </c>
      <c r="BD344" s="80">
        <f t="shared" si="156"/>
        <v>33.481119094939608</v>
      </c>
      <c r="BE344" s="80">
        <f t="shared" si="157"/>
        <v>7.185445650512154</v>
      </c>
      <c r="BF344" s="81"/>
      <c r="BG344" s="81"/>
      <c r="BH344" s="82" t="s">
        <v>488</v>
      </c>
      <c r="BI344" s="80">
        <f t="shared" si="180"/>
        <v>51.3375295043273</v>
      </c>
      <c r="BJ344" s="80">
        <f t="shared" si="180"/>
        <v>10.437575270975513</v>
      </c>
      <c r="BK344" s="80">
        <f t="shared" si="181"/>
        <v>83.70132476916902</v>
      </c>
      <c r="BL344" s="80">
        <f t="shared" si="182"/>
        <v>45.363307908470489</v>
      </c>
      <c r="BM344" s="80">
        <f t="shared" si="183"/>
        <v>105.9436510999614</v>
      </c>
      <c r="BN344" s="80">
        <f t="shared" si="184"/>
        <v>4.2151746286631875</v>
      </c>
      <c r="BO344" s="80">
        <f t="shared" si="185"/>
        <v>7.0356472795497185</v>
      </c>
      <c r="BP344" s="80">
        <f t="shared" si="158"/>
        <v>9.0698571979930538</v>
      </c>
    </row>
    <row r="345" spans="1:68" s="76" customFormat="1" x14ac:dyDescent="0.25">
      <c r="A345" s="82" t="s">
        <v>489</v>
      </c>
      <c r="B345" s="113">
        <v>2006</v>
      </c>
      <c r="C345" s="113">
        <v>1592</v>
      </c>
      <c r="D345" s="113">
        <v>1559</v>
      </c>
      <c r="E345" s="113">
        <v>1541</v>
      </c>
      <c r="F345" s="113">
        <v>654</v>
      </c>
      <c r="G345" s="113">
        <v>35</v>
      </c>
      <c r="H345" s="113">
        <v>84</v>
      </c>
      <c r="I345" s="113">
        <v>352</v>
      </c>
      <c r="J345" s="113">
        <v>39</v>
      </c>
      <c r="K345" s="113">
        <v>69</v>
      </c>
      <c r="L345" s="113">
        <v>116</v>
      </c>
      <c r="M345" s="113">
        <v>27</v>
      </c>
      <c r="N345" s="113">
        <v>85</v>
      </c>
      <c r="O345" s="113">
        <v>10</v>
      </c>
      <c r="P345" s="113">
        <v>141</v>
      </c>
      <c r="Q345" s="113">
        <v>80</v>
      </c>
      <c r="R345" s="113">
        <v>13</v>
      </c>
      <c r="S345" s="113">
        <v>19</v>
      </c>
      <c r="T345" s="113">
        <v>14</v>
      </c>
      <c r="U345" s="113">
        <v>18</v>
      </c>
      <c r="V345" s="113">
        <v>4</v>
      </c>
      <c r="W345" s="113">
        <v>118</v>
      </c>
      <c r="X345" s="113">
        <v>3</v>
      </c>
      <c r="Y345" s="113">
        <v>8</v>
      </c>
      <c r="Z345" s="113">
        <v>5</v>
      </c>
      <c r="AA345" s="113">
        <v>489</v>
      </c>
      <c r="AB345" s="113">
        <v>19</v>
      </c>
      <c r="AC345" s="113">
        <v>67</v>
      </c>
      <c r="AD345" s="113">
        <v>4</v>
      </c>
      <c r="AE345" s="79"/>
      <c r="AF345" s="79"/>
      <c r="AG345" s="82" t="s">
        <v>489</v>
      </c>
      <c r="AH345" s="80">
        <f t="shared" si="159"/>
        <v>17.447657028913259</v>
      </c>
      <c r="AI345" s="80">
        <f t="shared" si="160"/>
        <v>41.874376869391824</v>
      </c>
      <c r="AJ345" s="80">
        <f t="shared" si="161"/>
        <v>175.47357926221335</v>
      </c>
      <c r="AK345" s="80">
        <f t="shared" si="162"/>
        <v>19.441674975074775</v>
      </c>
      <c r="AL345" s="80">
        <f t="shared" si="163"/>
        <v>34.396809571286141</v>
      </c>
      <c r="AM345" s="80">
        <f t="shared" si="164"/>
        <v>57.82652043868395</v>
      </c>
      <c r="AN345" s="80">
        <f t="shared" si="165"/>
        <v>13.459621136590229</v>
      </c>
      <c r="AO345" s="80">
        <f t="shared" si="166"/>
        <v>42.372881355932201</v>
      </c>
      <c r="AP345" s="80">
        <f t="shared" si="167"/>
        <v>4.9850448654037889</v>
      </c>
      <c r="AQ345" s="80">
        <f t="shared" si="168"/>
        <v>70.289132602193419</v>
      </c>
      <c r="AR345" s="80">
        <f t="shared" si="169"/>
        <v>39.880358923230311</v>
      </c>
      <c r="AS345" s="80">
        <f t="shared" si="170"/>
        <v>6.4805583250249255</v>
      </c>
      <c r="AT345" s="80">
        <f t="shared" si="171"/>
        <v>9.4715852442671977</v>
      </c>
      <c r="AU345" s="80">
        <f t="shared" si="172"/>
        <v>6.9790628115653037</v>
      </c>
      <c r="AV345" s="80">
        <f t="shared" si="173"/>
        <v>8.9730807577268195</v>
      </c>
      <c r="AW345" s="80">
        <f t="shared" si="174"/>
        <v>1.9940179461615153</v>
      </c>
      <c r="AX345" s="80">
        <f t="shared" si="175"/>
        <v>58.823529411764703</v>
      </c>
      <c r="AY345" s="80">
        <f t="shared" si="176"/>
        <v>1.4955134596211366</v>
      </c>
      <c r="AZ345" s="80">
        <f t="shared" si="177"/>
        <v>3.9880358923230306</v>
      </c>
      <c r="BA345" s="80">
        <f t="shared" si="178"/>
        <v>2.4925224327018944</v>
      </c>
      <c r="BB345" s="80">
        <f t="shared" si="179"/>
        <v>243.76869391824528</v>
      </c>
      <c r="BC345" s="80">
        <f t="shared" si="155"/>
        <v>9.4715852442671977</v>
      </c>
      <c r="BD345" s="80">
        <f t="shared" si="156"/>
        <v>33.399800598205381</v>
      </c>
      <c r="BE345" s="80">
        <f t="shared" si="157"/>
        <v>1.9940179461615153</v>
      </c>
      <c r="BF345" s="81"/>
      <c r="BG345" s="81"/>
      <c r="BH345" s="82" t="s">
        <v>489</v>
      </c>
      <c r="BI345" s="80">
        <f t="shared" si="180"/>
        <v>51.314945477870431</v>
      </c>
      <c r="BJ345" s="80">
        <f t="shared" si="180"/>
        <v>8.4360804672290719</v>
      </c>
      <c r="BK345" s="80">
        <f t="shared" si="181"/>
        <v>91.499026606099932</v>
      </c>
      <c r="BL345" s="80">
        <f t="shared" si="182"/>
        <v>75.275794938351723</v>
      </c>
      <c r="BM345" s="80">
        <f t="shared" si="183"/>
        <v>74.120603015075375</v>
      </c>
      <c r="BN345" s="80">
        <f t="shared" si="184"/>
        <v>11.680726800778714</v>
      </c>
      <c r="BO345" s="80">
        <f t="shared" si="185"/>
        <v>4.5871559633027523</v>
      </c>
      <c r="BP345" s="80">
        <f t="shared" si="158"/>
        <v>2.512562814070352</v>
      </c>
    </row>
    <row r="346" spans="1:68" s="76" customFormat="1" x14ac:dyDescent="0.25">
      <c r="A346" s="82" t="s">
        <v>490</v>
      </c>
      <c r="B346" s="113">
        <v>6352</v>
      </c>
      <c r="C346" s="113">
        <v>5011</v>
      </c>
      <c r="D346" s="113">
        <v>4917</v>
      </c>
      <c r="E346" s="113">
        <v>4843</v>
      </c>
      <c r="F346" s="113">
        <v>1936</v>
      </c>
      <c r="G346" s="113">
        <v>98</v>
      </c>
      <c r="H346" s="113">
        <v>424</v>
      </c>
      <c r="I346" s="113">
        <v>833</v>
      </c>
      <c r="J346" s="113">
        <v>84</v>
      </c>
      <c r="K346" s="113">
        <v>265</v>
      </c>
      <c r="L346" s="113">
        <v>288</v>
      </c>
      <c r="M346" s="113">
        <v>104</v>
      </c>
      <c r="N346" s="113">
        <v>193</v>
      </c>
      <c r="O346" s="113">
        <v>47</v>
      </c>
      <c r="P346" s="113">
        <v>301</v>
      </c>
      <c r="Q346" s="113">
        <v>256</v>
      </c>
      <c r="R346" s="113">
        <v>60</v>
      </c>
      <c r="S346" s="113">
        <v>46</v>
      </c>
      <c r="T346" s="113">
        <v>28</v>
      </c>
      <c r="U346" s="113">
        <v>38</v>
      </c>
      <c r="V346" s="113">
        <v>72</v>
      </c>
      <c r="W346" s="113">
        <v>699</v>
      </c>
      <c r="X346" s="113">
        <v>7</v>
      </c>
      <c r="Y346" s="113">
        <v>43</v>
      </c>
      <c r="Z346" s="113">
        <v>6</v>
      </c>
      <c r="AA346" s="113">
        <v>1543</v>
      </c>
      <c r="AB346" s="113">
        <v>107</v>
      </c>
      <c r="AC346" s="113">
        <v>230</v>
      </c>
      <c r="AD346" s="113">
        <v>9</v>
      </c>
      <c r="AE346" s="79"/>
      <c r="AF346" s="79"/>
      <c r="AG346" s="82" t="s">
        <v>490</v>
      </c>
      <c r="AH346" s="80">
        <f t="shared" si="159"/>
        <v>15.428211586901764</v>
      </c>
      <c r="AI346" s="80">
        <f t="shared" si="160"/>
        <v>66.750629722921914</v>
      </c>
      <c r="AJ346" s="80">
        <f t="shared" si="161"/>
        <v>131.13979848866501</v>
      </c>
      <c r="AK346" s="80">
        <f t="shared" si="162"/>
        <v>13.224181360201511</v>
      </c>
      <c r="AL346" s="80">
        <f t="shared" si="163"/>
        <v>41.719143576826198</v>
      </c>
      <c r="AM346" s="80">
        <f t="shared" si="164"/>
        <v>45.340050377833748</v>
      </c>
      <c r="AN346" s="80">
        <f t="shared" si="165"/>
        <v>16.3727959697733</v>
      </c>
      <c r="AO346" s="80">
        <f t="shared" si="166"/>
        <v>30.384130982367758</v>
      </c>
      <c r="AP346" s="80">
        <f t="shared" si="167"/>
        <v>7.3992443324937032</v>
      </c>
      <c r="AQ346" s="80">
        <f t="shared" si="168"/>
        <v>47.386649874055415</v>
      </c>
      <c r="AR346" s="80">
        <f t="shared" si="169"/>
        <v>40.302267002518889</v>
      </c>
      <c r="AS346" s="80">
        <f t="shared" si="170"/>
        <v>9.4458438287153665</v>
      </c>
      <c r="AT346" s="80">
        <f t="shared" si="171"/>
        <v>7.2418136020151138</v>
      </c>
      <c r="AU346" s="80">
        <f t="shared" si="172"/>
        <v>4.4080604534005037</v>
      </c>
      <c r="AV346" s="80">
        <f t="shared" si="173"/>
        <v>5.9823677581863981</v>
      </c>
      <c r="AW346" s="80">
        <f t="shared" si="174"/>
        <v>11.335012594458437</v>
      </c>
      <c r="AX346" s="80">
        <f t="shared" si="175"/>
        <v>110.044080604534</v>
      </c>
      <c r="AY346" s="80">
        <f t="shared" si="176"/>
        <v>1.1020151133501259</v>
      </c>
      <c r="AZ346" s="80">
        <f t="shared" si="177"/>
        <v>6.7695214105793458</v>
      </c>
      <c r="BA346" s="80">
        <f t="shared" si="178"/>
        <v>0.94458438287153645</v>
      </c>
      <c r="BB346" s="80">
        <f t="shared" si="179"/>
        <v>242.91561712846345</v>
      </c>
      <c r="BC346" s="80">
        <f t="shared" si="155"/>
        <v>16.84508816120907</v>
      </c>
      <c r="BD346" s="80">
        <f t="shared" si="156"/>
        <v>36.209068010075569</v>
      </c>
      <c r="BE346" s="80">
        <f t="shared" si="157"/>
        <v>1.4168765743073046</v>
      </c>
      <c r="BF346" s="81"/>
      <c r="BG346" s="81"/>
      <c r="BH346" s="82" t="s">
        <v>490</v>
      </c>
      <c r="BI346" s="80">
        <f t="shared" si="180"/>
        <v>52.064266829367504</v>
      </c>
      <c r="BJ346" s="80">
        <f t="shared" si="180"/>
        <v>12.389015073301671</v>
      </c>
      <c r="BK346" s="80">
        <f t="shared" si="181"/>
        <v>62.151558951063393</v>
      </c>
      <c r="BL346" s="80">
        <f t="shared" si="182"/>
        <v>59.467272351848031</v>
      </c>
      <c r="BM346" s="80">
        <f t="shared" si="183"/>
        <v>139.4931151466773</v>
      </c>
      <c r="BN346" s="80">
        <f t="shared" si="184"/>
        <v>7.8463762130910588</v>
      </c>
      <c r="BO346" s="80">
        <f t="shared" si="185"/>
        <v>3.615702479338843</v>
      </c>
      <c r="BP346" s="80">
        <f t="shared" si="158"/>
        <v>1.7960486928756734</v>
      </c>
    </row>
    <row r="347" spans="1:68" s="76" customFormat="1" x14ac:dyDescent="0.25">
      <c r="A347" s="82" t="s">
        <v>491</v>
      </c>
      <c r="B347" s="113">
        <v>1605</v>
      </c>
      <c r="C347" s="113">
        <v>1345</v>
      </c>
      <c r="D347" s="113">
        <v>1325</v>
      </c>
      <c r="E347" s="113">
        <v>1300</v>
      </c>
      <c r="F347" s="113">
        <v>541</v>
      </c>
      <c r="G347" s="113">
        <v>25</v>
      </c>
      <c r="H347" s="113">
        <v>102</v>
      </c>
      <c r="I347" s="113">
        <v>194</v>
      </c>
      <c r="J347" s="113">
        <v>26</v>
      </c>
      <c r="K347" s="113">
        <v>58</v>
      </c>
      <c r="L347" s="113">
        <v>68</v>
      </c>
      <c r="M347" s="113">
        <v>32</v>
      </c>
      <c r="N347" s="113">
        <v>33</v>
      </c>
      <c r="O347" s="113">
        <v>12</v>
      </c>
      <c r="P347" s="113">
        <v>143</v>
      </c>
      <c r="Q347" s="113">
        <v>59</v>
      </c>
      <c r="R347" s="113">
        <v>6</v>
      </c>
      <c r="S347" s="113">
        <v>11</v>
      </c>
      <c r="T347" s="113">
        <v>2</v>
      </c>
      <c r="U347" s="113">
        <v>13</v>
      </c>
      <c r="V347" s="113">
        <v>25</v>
      </c>
      <c r="W347" s="113">
        <v>143</v>
      </c>
      <c r="X347" s="113">
        <v>3</v>
      </c>
      <c r="Y347" s="113">
        <v>15</v>
      </c>
      <c r="Z347" s="113">
        <v>1</v>
      </c>
      <c r="AA347" s="113">
        <v>366</v>
      </c>
      <c r="AB347" s="113">
        <v>33</v>
      </c>
      <c r="AC347" s="113">
        <v>74</v>
      </c>
      <c r="AD347" s="113">
        <v>16</v>
      </c>
      <c r="AE347" s="79"/>
      <c r="AF347" s="79"/>
      <c r="AG347" s="82" t="s">
        <v>491</v>
      </c>
      <c r="AH347" s="80">
        <f t="shared" si="159"/>
        <v>15.576323987538942</v>
      </c>
      <c r="AI347" s="80">
        <f t="shared" si="160"/>
        <v>63.55140186915888</v>
      </c>
      <c r="AJ347" s="80">
        <f t="shared" si="161"/>
        <v>120.87227414330218</v>
      </c>
      <c r="AK347" s="80">
        <f t="shared" si="162"/>
        <v>16.199376947040498</v>
      </c>
      <c r="AL347" s="80">
        <f t="shared" si="163"/>
        <v>36.137071651090338</v>
      </c>
      <c r="AM347" s="80">
        <f t="shared" si="164"/>
        <v>42.36760124610592</v>
      </c>
      <c r="AN347" s="80">
        <f t="shared" si="165"/>
        <v>19.937694704049846</v>
      </c>
      <c r="AO347" s="80">
        <f t="shared" si="166"/>
        <v>20.560747663551403</v>
      </c>
      <c r="AP347" s="80">
        <f t="shared" si="167"/>
        <v>7.4766355140186915</v>
      </c>
      <c r="AQ347" s="80">
        <f t="shared" si="168"/>
        <v>89.096573208722745</v>
      </c>
      <c r="AR347" s="80">
        <f t="shared" si="169"/>
        <v>36.760124610591902</v>
      </c>
      <c r="AS347" s="80">
        <f t="shared" si="170"/>
        <v>3.7383177570093458</v>
      </c>
      <c r="AT347" s="80">
        <f t="shared" si="171"/>
        <v>6.8535825545171338</v>
      </c>
      <c r="AU347" s="80">
        <f t="shared" si="172"/>
        <v>1.2461059190031154</v>
      </c>
      <c r="AV347" s="80">
        <f t="shared" si="173"/>
        <v>8.0996884735202492</v>
      </c>
      <c r="AW347" s="80">
        <f t="shared" si="174"/>
        <v>15.576323987538942</v>
      </c>
      <c r="AX347" s="80">
        <f t="shared" si="175"/>
        <v>89.096573208722745</v>
      </c>
      <c r="AY347" s="80">
        <f t="shared" si="176"/>
        <v>1.8691588785046729</v>
      </c>
      <c r="AZ347" s="80">
        <f t="shared" si="177"/>
        <v>9.3457943925233646</v>
      </c>
      <c r="BA347" s="80">
        <f t="shared" si="178"/>
        <v>0.6230529595015577</v>
      </c>
      <c r="BB347" s="80">
        <f t="shared" si="179"/>
        <v>228.03738317757009</v>
      </c>
      <c r="BC347" s="80">
        <f t="shared" si="155"/>
        <v>20.560747663551403</v>
      </c>
      <c r="BD347" s="80">
        <f t="shared" si="156"/>
        <v>46.105919003115268</v>
      </c>
      <c r="BE347" s="80">
        <f t="shared" si="157"/>
        <v>9.9688473520249232</v>
      </c>
      <c r="BF347" s="81"/>
      <c r="BG347" s="81"/>
      <c r="BH347" s="82" t="s">
        <v>491</v>
      </c>
      <c r="BI347" s="80">
        <f t="shared" si="180"/>
        <v>44.528301886792448</v>
      </c>
      <c r="BJ347" s="80">
        <f t="shared" si="180"/>
        <v>4.6153846153846159</v>
      </c>
      <c r="BK347" s="80">
        <f t="shared" si="181"/>
        <v>110</v>
      </c>
      <c r="BL347" s="80">
        <f t="shared" si="182"/>
        <v>52.307692307692307</v>
      </c>
      <c r="BM347" s="80">
        <f t="shared" si="183"/>
        <v>106.31970260223049</v>
      </c>
      <c r="BN347" s="80">
        <f t="shared" si="184"/>
        <v>10</v>
      </c>
      <c r="BO347" s="80">
        <f t="shared" si="185"/>
        <v>5.5452865064695009</v>
      </c>
      <c r="BP347" s="80">
        <f t="shared" si="158"/>
        <v>11.895910780669144</v>
      </c>
    </row>
    <row r="348" spans="1:68" s="76" customFormat="1" x14ac:dyDescent="0.25">
      <c r="A348" s="82" t="s">
        <v>492</v>
      </c>
      <c r="B348" s="113">
        <v>10158</v>
      </c>
      <c r="C348" s="113">
        <v>8050</v>
      </c>
      <c r="D348" s="113">
        <v>7918</v>
      </c>
      <c r="E348" s="113">
        <v>7772</v>
      </c>
      <c r="F348" s="113">
        <v>3167</v>
      </c>
      <c r="G348" s="113">
        <v>160</v>
      </c>
      <c r="H348" s="113">
        <v>550</v>
      </c>
      <c r="I348" s="113">
        <v>1377</v>
      </c>
      <c r="J348" s="113">
        <v>220</v>
      </c>
      <c r="K348" s="113">
        <v>418</v>
      </c>
      <c r="L348" s="113">
        <v>475</v>
      </c>
      <c r="M348" s="113">
        <v>227</v>
      </c>
      <c r="N348" s="113">
        <v>353</v>
      </c>
      <c r="O348" s="113">
        <v>57</v>
      </c>
      <c r="P348" s="113">
        <v>472</v>
      </c>
      <c r="Q348" s="113">
        <v>418</v>
      </c>
      <c r="R348" s="113">
        <v>101</v>
      </c>
      <c r="S348" s="113">
        <v>58</v>
      </c>
      <c r="T348" s="113">
        <v>14</v>
      </c>
      <c r="U348" s="113">
        <v>75</v>
      </c>
      <c r="V348" s="113">
        <v>127</v>
      </c>
      <c r="W348" s="113">
        <v>1088</v>
      </c>
      <c r="X348" s="113">
        <v>17</v>
      </c>
      <c r="Y348" s="113">
        <v>59</v>
      </c>
      <c r="Z348" s="113">
        <v>88</v>
      </c>
      <c r="AA348" s="113">
        <v>2406</v>
      </c>
      <c r="AB348" s="113">
        <v>187</v>
      </c>
      <c r="AC348" s="113">
        <v>384</v>
      </c>
      <c r="AD348" s="113">
        <v>57</v>
      </c>
      <c r="AE348" s="79"/>
      <c r="AF348" s="79"/>
      <c r="AG348" s="82" t="s">
        <v>492</v>
      </c>
      <c r="AH348" s="80">
        <f t="shared" si="159"/>
        <v>15.751132112620594</v>
      </c>
      <c r="AI348" s="80">
        <f t="shared" si="160"/>
        <v>54.144516637133293</v>
      </c>
      <c r="AJ348" s="80">
        <f t="shared" si="161"/>
        <v>135.55818074424101</v>
      </c>
      <c r="AK348" s="80">
        <f t="shared" si="162"/>
        <v>21.657806654853321</v>
      </c>
      <c r="AL348" s="80">
        <f t="shared" si="163"/>
        <v>41.149832644221306</v>
      </c>
      <c r="AM348" s="80">
        <f t="shared" si="164"/>
        <v>46.761173459342395</v>
      </c>
      <c r="AN348" s="80">
        <f t="shared" si="165"/>
        <v>22.346918684780469</v>
      </c>
      <c r="AO348" s="80">
        <f t="shared" si="166"/>
        <v>34.750935223469185</v>
      </c>
      <c r="AP348" s="80">
        <f t="shared" si="167"/>
        <v>5.6113408151210873</v>
      </c>
      <c r="AQ348" s="80">
        <f t="shared" si="168"/>
        <v>46.465839732230755</v>
      </c>
      <c r="AR348" s="80">
        <f t="shared" si="169"/>
        <v>41.149832644221306</v>
      </c>
      <c r="AS348" s="80">
        <f t="shared" si="170"/>
        <v>9.9429021460917504</v>
      </c>
      <c r="AT348" s="80">
        <f t="shared" si="171"/>
        <v>5.7097853908249654</v>
      </c>
      <c r="AU348" s="80">
        <f t="shared" si="172"/>
        <v>1.3782240598543021</v>
      </c>
      <c r="AV348" s="80">
        <f t="shared" si="173"/>
        <v>7.3833431777909038</v>
      </c>
      <c r="AW348" s="80">
        <f t="shared" si="174"/>
        <v>12.502461114392597</v>
      </c>
      <c r="AX348" s="80">
        <f t="shared" si="175"/>
        <v>107.10769836582004</v>
      </c>
      <c r="AY348" s="80">
        <f t="shared" si="176"/>
        <v>1.6735577869659382</v>
      </c>
      <c r="AZ348" s="80">
        <f t="shared" si="177"/>
        <v>5.8082299665288444</v>
      </c>
      <c r="BA348" s="80">
        <f t="shared" si="178"/>
        <v>8.6631226619413262</v>
      </c>
      <c r="BB348" s="80">
        <f t="shared" si="179"/>
        <v>236.8576491435322</v>
      </c>
      <c r="BC348" s="80">
        <f t="shared" si="155"/>
        <v>18.40913565662532</v>
      </c>
      <c r="BD348" s="80">
        <f t="shared" si="156"/>
        <v>37.802717070289425</v>
      </c>
      <c r="BE348" s="80">
        <f t="shared" si="157"/>
        <v>5.6113408151210873</v>
      </c>
      <c r="BF348" s="81"/>
      <c r="BG348" s="81"/>
      <c r="BH348" s="82" t="s">
        <v>492</v>
      </c>
      <c r="BI348" s="80">
        <f t="shared" si="180"/>
        <v>52.791108865875223</v>
      </c>
      <c r="BJ348" s="80">
        <f t="shared" si="180"/>
        <v>12.995367987647967</v>
      </c>
      <c r="BK348" s="80">
        <f t="shared" si="181"/>
        <v>60.730828615542968</v>
      </c>
      <c r="BL348" s="80">
        <f t="shared" si="182"/>
        <v>61.116829644879047</v>
      </c>
      <c r="BM348" s="80">
        <f t="shared" si="183"/>
        <v>135.15527950310559</v>
      </c>
      <c r="BN348" s="80">
        <f t="shared" si="184"/>
        <v>9.6500257334019555</v>
      </c>
      <c r="BO348" s="80">
        <f t="shared" si="185"/>
        <v>5.3678560151563</v>
      </c>
      <c r="BP348" s="80">
        <f t="shared" si="158"/>
        <v>7.0807453416149064</v>
      </c>
    </row>
    <row r="349" spans="1:68" s="76" customFormat="1" x14ac:dyDescent="0.25">
      <c r="A349" s="82" t="s">
        <v>493</v>
      </c>
      <c r="B349" s="113">
        <v>8759</v>
      </c>
      <c r="C349" s="113">
        <v>6681</v>
      </c>
      <c r="D349" s="113">
        <v>6558</v>
      </c>
      <c r="E349" s="113">
        <v>6415</v>
      </c>
      <c r="F349" s="113">
        <v>2311</v>
      </c>
      <c r="G349" s="113">
        <v>116</v>
      </c>
      <c r="H349" s="113">
        <v>500</v>
      </c>
      <c r="I349" s="113">
        <v>1066</v>
      </c>
      <c r="J349" s="113">
        <v>162</v>
      </c>
      <c r="K349" s="113">
        <v>317</v>
      </c>
      <c r="L349" s="113">
        <v>191</v>
      </c>
      <c r="M349" s="113">
        <v>135</v>
      </c>
      <c r="N349" s="113">
        <v>276</v>
      </c>
      <c r="O349" s="113">
        <v>33</v>
      </c>
      <c r="P349" s="113">
        <v>220</v>
      </c>
      <c r="Q349" s="113">
        <v>268</v>
      </c>
      <c r="R349" s="113">
        <v>70</v>
      </c>
      <c r="S349" s="113">
        <v>65</v>
      </c>
      <c r="T349" s="113">
        <v>22</v>
      </c>
      <c r="U349" s="113">
        <v>41</v>
      </c>
      <c r="V349" s="113">
        <v>74</v>
      </c>
      <c r="W349" s="113">
        <v>962</v>
      </c>
      <c r="X349" s="113">
        <v>30</v>
      </c>
      <c r="Y349" s="113">
        <v>45</v>
      </c>
      <c r="Z349" s="113">
        <v>5</v>
      </c>
      <c r="AA349" s="113">
        <v>1824</v>
      </c>
      <c r="AB349" s="113">
        <v>151</v>
      </c>
      <c r="AC349" s="113">
        <v>268</v>
      </c>
      <c r="AD349" s="113">
        <v>52</v>
      </c>
      <c r="AE349" s="79"/>
      <c r="AF349" s="79"/>
      <c r="AG349" s="82" t="s">
        <v>493</v>
      </c>
      <c r="AH349" s="80">
        <f t="shared" si="159"/>
        <v>13.243520949880125</v>
      </c>
      <c r="AI349" s="80">
        <f t="shared" si="160"/>
        <v>57.084142025345365</v>
      </c>
      <c r="AJ349" s="80">
        <f t="shared" si="161"/>
        <v>121.70339079803631</v>
      </c>
      <c r="AK349" s="80">
        <f t="shared" si="162"/>
        <v>18.495262016211896</v>
      </c>
      <c r="AL349" s="80">
        <f t="shared" si="163"/>
        <v>36.191346044068958</v>
      </c>
      <c r="AM349" s="80">
        <f t="shared" si="164"/>
        <v>21.806142253681926</v>
      </c>
      <c r="AN349" s="80">
        <f t="shared" si="165"/>
        <v>15.412718346843247</v>
      </c>
      <c r="AO349" s="80">
        <f t="shared" si="166"/>
        <v>31.510446397990638</v>
      </c>
      <c r="AP349" s="80">
        <f t="shared" si="167"/>
        <v>3.7675533736727935</v>
      </c>
      <c r="AQ349" s="80">
        <f t="shared" si="168"/>
        <v>25.11702249115196</v>
      </c>
      <c r="AR349" s="80">
        <f t="shared" si="169"/>
        <v>30.597100125585115</v>
      </c>
      <c r="AS349" s="80">
        <f t="shared" si="170"/>
        <v>7.9917798835483502</v>
      </c>
      <c r="AT349" s="80">
        <f t="shared" si="171"/>
        <v>7.4209384632948963</v>
      </c>
      <c r="AU349" s="80">
        <f t="shared" si="172"/>
        <v>2.5117022491151957</v>
      </c>
      <c r="AV349" s="80">
        <f t="shared" si="173"/>
        <v>4.6808996460783199</v>
      </c>
      <c r="AW349" s="80">
        <f t="shared" si="174"/>
        <v>8.4484530197511134</v>
      </c>
      <c r="AX349" s="80">
        <f t="shared" si="175"/>
        <v>109.82988925676447</v>
      </c>
      <c r="AY349" s="80">
        <f t="shared" si="176"/>
        <v>3.4250485215207216</v>
      </c>
      <c r="AZ349" s="80">
        <f t="shared" si="177"/>
        <v>5.1375727822810822</v>
      </c>
      <c r="BA349" s="80">
        <f t="shared" si="178"/>
        <v>0.57084142025345352</v>
      </c>
      <c r="BB349" s="80">
        <f t="shared" si="179"/>
        <v>208.24295010845987</v>
      </c>
      <c r="BC349" s="80">
        <f t="shared" si="155"/>
        <v>17.239410891654298</v>
      </c>
      <c r="BD349" s="80">
        <f t="shared" si="156"/>
        <v>30.597100125585115</v>
      </c>
      <c r="BE349" s="80">
        <f t="shared" si="157"/>
        <v>5.9367507706359168</v>
      </c>
      <c r="BF349" s="81"/>
      <c r="BG349" s="81"/>
      <c r="BH349" s="82" t="s">
        <v>493</v>
      </c>
      <c r="BI349" s="80">
        <f t="shared" si="180"/>
        <v>40.866117718816717</v>
      </c>
      <c r="BJ349" s="80">
        <f t="shared" si="180"/>
        <v>10.911925175370227</v>
      </c>
      <c r="BK349" s="80">
        <f t="shared" si="181"/>
        <v>34.294621979734998</v>
      </c>
      <c r="BL349" s="80">
        <f t="shared" si="182"/>
        <v>29.773967264224474</v>
      </c>
      <c r="BM349" s="80">
        <f t="shared" si="183"/>
        <v>143.9904205957192</v>
      </c>
      <c r="BN349" s="80">
        <f t="shared" si="184"/>
        <v>6.3912704598597045</v>
      </c>
      <c r="BO349" s="80">
        <f t="shared" si="185"/>
        <v>12.981393336218087</v>
      </c>
      <c r="BP349" s="80">
        <f t="shared" si="158"/>
        <v>7.783265978146984</v>
      </c>
    </row>
    <row r="350" spans="1:68" s="76" customFormat="1" x14ac:dyDescent="0.25">
      <c r="A350" s="82" t="s">
        <v>494</v>
      </c>
      <c r="B350" s="113">
        <v>5499</v>
      </c>
      <c r="C350" s="113">
        <v>4245</v>
      </c>
      <c r="D350" s="113">
        <v>4155</v>
      </c>
      <c r="E350" s="113">
        <v>4070</v>
      </c>
      <c r="F350" s="113">
        <v>1583</v>
      </c>
      <c r="G350" s="113">
        <v>70</v>
      </c>
      <c r="H350" s="113">
        <v>252</v>
      </c>
      <c r="I350" s="113">
        <v>596</v>
      </c>
      <c r="J350" s="113">
        <v>81</v>
      </c>
      <c r="K350" s="113">
        <v>231</v>
      </c>
      <c r="L350" s="113">
        <v>157</v>
      </c>
      <c r="M350" s="113">
        <v>76</v>
      </c>
      <c r="N350" s="113">
        <v>64</v>
      </c>
      <c r="O350" s="113">
        <v>25</v>
      </c>
      <c r="P350" s="113">
        <v>218</v>
      </c>
      <c r="Q350" s="113">
        <v>179</v>
      </c>
      <c r="R350" s="113">
        <v>49</v>
      </c>
      <c r="S350" s="113">
        <v>27</v>
      </c>
      <c r="T350" s="113">
        <v>5</v>
      </c>
      <c r="U350" s="113">
        <v>22</v>
      </c>
      <c r="V350" s="113">
        <v>31</v>
      </c>
      <c r="W350" s="113">
        <v>418</v>
      </c>
      <c r="X350" s="113">
        <v>11</v>
      </c>
      <c r="Y350" s="113">
        <v>23</v>
      </c>
      <c r="Z350" s="113">
        <v>8</v>
      </c>
      <c r="AA350" s="113">
        <v>1068</v>
      </c>
      <c r="AB350" s="113">
        <v>99</v>
      </c>
      <c r="AC350" s="113">
        <v>235</v>
      </c>
      <c r="AD350" s="113">
        <v>46</v>
      </c>
      <c r="AE350" s="79"/>
      <c r="AF350" s="79"/>
      <c r="AG350" s="82" t="s">
        <v>494</v>
      </c>
      <c r="AH350" s="80">
        <f t="shared" si="159"/>
        <v>12.729587197672304</v>
      </c>
      <c r="AI350" s="80">
        <f t="shared" si="160"/>
        <v>45.826513911620296</v>
      </c>
      <c r="AJ350" s="80">
        <f t="shared" si="161"/>
        <v>108.38334242589562</v>
      </c>
      <c r="AK350" s="80">
        <f t="shared" si="162"/>
        <v>14.729950900163667</v>
      </c>
      <c r="AL350" s="80">
        <f t="shared" si="163"/>
        <v>42.007637752318601</v>
      </c>
      <c r="AM350" s="80">
        <f t="shared" si="164"/>
        <v>28.550645571922168</v>
      </c>
      <c r="AN350" s="80">
        <f t="shared" si="165"/>
        <v>13.820694671758501</v>
      </c>
      <c r="AO350" s="80">
        <f t="shared" si="166"/>
        <v>11.638479723586107</v>
      </c>
      <c r="AP350" s="80">
        <f t="shared" si="167"/>
        <v>4.5462811420258227</v>
      </c>
      <c r="AQ350" s="80">
        <f t="shared" si="168"/>
        <v>39.643571558465169</v>
      </c>
      <c r="AR350" s="80">
        <f t="shared" si="169"/>
        <v>32.551372976904894</v>
      </c>
      <c r="AS350" s="80">
        <f t="shared" si="170"/>
        <v>8.9107110383706125</v>
      </c>
      <c r="AT350" s="80">
        <f t="shared" si="171"/>
        <v>4.9099836333878883</v>
      </c>
      <c r="AU350" s="80">
        <f t="shared" si="172"/>
        <v>0.90925622840516462</v>
      </c>
      <c r="AV350" s="80">
        <f t="shared" si="173"/>
        <v>4.0007274049827242</v>
      </c>
      <c r="AW350" s="80">
        <f t="shared" si="174"/>
        <v>5.6373886161120197</v>
      </c>
      <c r="AX350" s="80">
        <f t="shared" si="175"/>
        <v>76.013820694671764</v>
      </c>
      <c r="AY350" s="80">
        <f t="shared" si="176"/>
        <v>2.0003637024913621</v>
      </c>
      <c r="AZ350" s="80">
        <f t="shared" si="177"/>
        <v>4.182578650663757</v>
      </c>
      <c r="BA350" s="80">
        <f t="shared" si="178"/>
        <v>1.4548099654482634</v>
      </c>
      <c r="BB350" s="80">
        <f t="shared" si="179"/>
        <v>194.21713038734313</v>
      </c>
      <c r="BC350" s="80">
        <f t="shared" si="155"/>
        <v>18.00327332242226</v>
      </c>
      <c r="BD350" s="80">
        <f t="shared" si="156"/>
        <v>42.735042735042732</v>
      </c>
      <c r="BE350" s="80">
        <f t="shared" si="157"/>
        <v>8.365157301327514</v>
      </c>
      <c r="BF350" s="81"/>
      <c r="BG350" s="81"/>
      <c r="BH350" s="82" t="s">
        <v>494</v>
      </c>
      <c r="BI350" s="80">
        <f t="shared" si="180"/>
        <v>43.080625752105895</v>
      </c>
      <c r="BJ350" s="80">
        <f t="shared" si="180"/>
        <v>12.039312039312041</v>
      </c>
      <c r="BK350" s="80">
        <f t="shared" si="181"/>
        <v>53.562653562653566</v>
      </c>
      <c r="BL350" s="80">
        <f t="shared" si="182"/>
        <v>38.574938574938571</v>
      </c>
      <c r="BM350" s="80">
        <f t="shared" si="183"/>
        <v>98.468786808009426</v>
      </c>
      <c r="BN350" s="80">
        <f t="shared" si="184"/>
        <v>5.4054054054054053</v>
      </c>
      <c r="BO350" s="80">
        <f t="shared" si="185"/>
        <v>6.9488313329121913</v>
      </c>
      <c r="BP350" s="80">
        <f t="shared" si="158"/>
        <v>10.836277974087162</v>
      </c>
    </row>
    <row r="351" spans="1:68" s="76" customFormat="1" x14ac:dyDescent="0.25">
      <c r="A351" s="82" t="s">
        <v>495</v>
      </c>
      <c r="B351" s="113">
        <v>10731</v>
      </c>
      <c r="C351" s="113">
        <v>8764</v>
      </c>
      <c r="D351" s="113">
        <v>8611</v>
      </c>
      <c r="E351" s="113">
        <v>8471</v>
      </c>
      <c r="F351" s="113">
        <v>3804</v>
      </c>
      <c r="G351" s="113">
        <v>174</v>
      </c>
      <c r="H351" s="113">
        <v>676</v>
      </c>
      <c r="I351" s="113">
        <v>1467</v>
      </c>
      <c r="J351" s="113">
        <v>238</v>
      </c>
      <c r="K351" s="113">
        <v>385</v>
      </c>
      <c r="L351" s="113">
        <v>564</v>
      </c>
      <c r="M351" s="113">
        <v>173</v>
      </c>
      <c r="N351" s="113">
        <v>310</v>
      </c>
      <c r="O351" s="113">
        <v>87</v>
      </c>
      <c r="P351" s="113">
        <v>610</v>
      </c>
      <c r="Q351" s="113">
        <v>510</v>
      </c>
      <c r="R351" s="113">
        <v>105</v>
      </c>
      <c r="S351" s="113">
        <v>78</v>
      </c>
      <c r="T351" s="113">
        <v>24</v>
      </c>
      <c r="U351" s="113">
        <v>113</v>
      </c>
      <c r="V351" s="113">
        <v>94</v>
      </c>
      <c r="W351" s="113">
        <v>1073</v>
      </c>
      <c r="X351" s="113">
        <v>33</v>
      </c>
      <c r="Y351" s="113">
        <v>63</v>
      </c>
      <c r="Z351" s="113">
        <v>78</v>
      </c>
      <c r="AA351" s="113">
        <v>2648</v>
      </c>
      <c r="AB351" s="113">
        <v>216</v>
      </c>
      <c r="AC351" s="113">
        <v>406</v>
      </c>
      <c r="AD351" s="113">
        <v>74</v>
      </c>
      <c r="AE351" s="79"/>
      <c r="AF351" s="79"/>
      <c r="AG351" s="82" t="s">
        <v>495</v>
      </c>
      <c r="AH351" s="80">
        <f t="shared" si="159"/>
        <v>16.214705060106237</v>
      </c>
      <c r="AI351" s="80">
        <f t="shared" si="160"/>
        <v>62.995061038113882</v>
      </c>
      <c r="AJ351" s="80">
        <f t="shared" si="161"/>
        <v>136.70673748951637</v>
      </c>
      <c r="AK351" s="80">
        <f t="shared" si="162"/>
        <v>22.17873450750163</v>
      </c>
      <c r="AL351" s="80">
        <f t="shared" si="163"/>
        <v>35.877364644487933</v>
      </c>
      <c r="AM351" s="80">
        <f t="shared" si="164"/>
        <v>52.558009505171938</v>
      </c>
      <c r="AN351" s="80">
        <f t="shared" si="165"/>
        <v>16.12151709999068</v>
      </c>
      <c r="AO351" s="80">
        <f t="shared" si="166"/>
        <v>28.888267635821453</v>
      </c>
      <c r="AP351" s="80">
        <f t="shared" si="167"/>
        <v>8.1073525300531184</v>
      </c>
      <c r="AQ351" s="80">
        <f t="shared" si="168"/>
        <v>56.844655670487377</v>
      </c>
      <c r="AR351" s="80">
        <f t="shared" si="169"/>
        <v>47.525859658932063</v>
      </c>
      <c r="AS351" s="80">
        <f t="shared" si="170"/>
        <v>9.7847358121330714</v>
      </c>
      <c r="AT351" s="80">
        <f t="shared" si="171"/>
        <v>7.2686608890131401</v>
      </c>
      <c r="AU351" s="80">
        <f t="shared" si="172"/>
        <v>2.2365110427732735</v>
      </c>
      <c r="AV351" s="80">
        <f t="shared" si="173"/>
        <v>10.530239493057497</v>
      </c>
      <c r="AW351" s="80">
        <f t="shared" si="174"/>
        <v>8.7596682508619885</v>
      </c>
      <c r="AX351" s="80">
        <f t="shared" si="175"/>
        <v>99.990681203988444</v>
      </c>
      <c r="AY351" s="80">
        <f t="shared" si="176"/>
        <v>3.0752026838132513</v>
      </c>
      <c r="AZ351" s="80">
        <f t="shared" si="177"/>
        <v>5.8708414872798436</v>
      </c>
      <c r="BA351" s="80">
        <f t="shared" si="178"/>
        <v>7.2686608890131401</v>
      </c>
      <c r="BB351" s="80">
        <f t="shared" si="179"/>
        <v>246.76171838598455</v>
      </c>
      <c r="BC351" s="80">
        <f t="shared" si="155"/>
        <v>20.128599384959465</v>
      </c>
      <c r="BD351" s="80">
        <f t="shared" si="156"/>
        <v>37.834311806914542</v>
      </c>
      <c r="BE351" s="80">
        <f t="shared" si="157"/>
        <v>6.8959090485509273</v>
      </c>
      <c r="BF351" s="81"/>
      <c r="BG351" s="81"/>
      <c r="BH351" s="82" t="s">
        <v>495</v>
      </c>
      <c r="BI351" s="80">
        <f t="shared" si="180"/>
        <v>59.226570665427943</v>
      </c>
      <c r="BJ351" s="80">
        <f t="shared" si="180"/>
        <v>12.395230787392279</v>
      </c>
      <c r="BK351" s="80">
        <f t="shared" si="181"/>
        <v>72.010388383898004</v>
      </c>
      <c r="BL351" s="80">
        <f t="shared" si="182"/>
        <v>66.580096800849958</v>
      </c>
      <c r="BM351" s="80">
        <f t="shared" si="183"/>
        <v>122.43267914194432</v>
      </c>
      <c r="BN351" s="80">
        <f t="shared" si="184"/>
        <v>13.339629323574547</v>
      </c>
      <c r="BO351" s="80">
        <f t="shared" si="185"/>
        <v>8.6750788643533117</v>
      </c>
      <c r="BP351" s="80">
        <f t="shared" si="158"/>
        <v>8.4436330442720227</v>
      </c>
    </row>
    <row r="352" spans="1:68" s="76" customFormat="1" x14ac:dyDescent="0.25">
      <c r="A352" s="82" t="s">
        <v>496</v>
      </c>
      <c r="B352" s="113">
        <v>3079</v>
      </c>
      <c r="C352" s="113">
        <v>2375</v>
      </c>
      <c r="D352" s="113">
        <v>2346</v>
      </c>
      <c r="E352" s="113">
        <v>2314</v>
      </c>
      <c r="F352" s="113">
        <v>1003</v>
      </c>
      <c r="G352" s="113">
        <v>59</v>
      </c>
      <c r="H352" s="113">
        <v>163</v>
      </c>
      <c r="I352" s="113">
        <v>495</v>
      </c>
      <c r="J352" s="113">
        <v>64</v>
      </c>
      <c r="K352" s="113">
        <v>117</v>
      </c>
      <c r="L352" s="113">
        <v>148</v>
      </c>
      <c r="M352" s="113">
        <v>71</v>
      </c>
      <c r="N352" s="113">
        <v>75</v>
      </c>
      <c r="O352" s="113">
        <v>41</v>
      </c>
      <c r="P352" s="113">
        <v>219</v>
      </c>
      <c r="Q352" s="113">
        <v>155</v>
      </c>
      <c r="R352" s="113">
        <v>53</v>
      </c>
      <c r="S352" s="113">
        <v>31</v>
      </c>
      <c r="T352" s="113">
        <v>1</v>
      </c>
      <c r="U352" s="113">
        <v>37</v>
      </c>
      <c r="V352" s="113">
        <v>65</v>
      </c>
      <c r="W352" s="113">
        <v>419</v>
      </c>
      <c r="X352" s="113">
        <v>9</v>
      </c>
      <c r="Y352" s="113">
        <v>16</v>
      </c>
      <c r="Z352" s="113">
        <v>2</v>
      </c>
      <c r="AA352" s="113">
        <v>777</v>
      </c>
      <c r="AB352" s="113">
        <v>78</v>
      </c>
      <c r="AC352" s="113">
        <v>154</v>
      </c>
      <c r="AD352" s="113">
        <v>12</v>
      </c>
      <c r="AE352" s="79"/>
      <c r="AF352" s="79"/>
      <c r="AG352" s="82" t="s">
        <v>496</v>
      </c>
      <c r="AH352" s="80">
        <f t="shared" si="159"/>
        <v>19.162065605716144</v>
      </c>
      <c r="AI352" s="80">
        <f t="shared" si="160"/>
        <v>52.93926599545307</v>
      </c>
      <c r="AJ352" s="80">
        <f t="shared" si="161"/>
        <v>160.76648262422864</v>
      </c>
      <c r="AK352" s="80">
        <f t="shared" si="162"/>
        <v>20.785969470607338</v>
      </c>
      <c r="AL352" s="80">
        <f t="shared" si="163"/>
        <v>37.999350438454044</v>
      </c>
      <c r="AM352" s="80">
        <f t="shared" si="164"/>
        <v>48.067554400779471</v>
      </c>
      <c r="AN352" s="80">
        <f t="shared" si="165"/>
        <v>23.059434881455015</v>
      </c>
      <c r="AO352" s="80">
        <f t="shared" si="166"/>
        <v>24.358557973367976</v>
      </c>
      <c r="AP352" s="80">
        <f t="shared" si="167"/>
        <v>13.316011692107827</v>
      </c>
      <c r="AQ352" s="80">
        <f t="shared" si="168"/>
        <v>71.12698928223449</v>
      </c>
      <c r="AR352" s="80">
        <f t="shared" si="169"/>
        <v>50.341019811627156</v>
      </c>
      <c r="AS352" s="80">
        <f t="shared" si="170"/>
        <v>17.213380967846703</v>
      </c>
      <c r="AT352" s="80">
        <f t="shared" si="171"/>
        <v>10.06820396232543</v>
      </c>
      <c r="AU352" s="80">
        <f t="shared" si="172"/>
        <v>0.32478077297823965</v>
      </c>
      <c r="AV352" s="80">
        <f t="shared" si="173"/>
        <v>12.016888600194868</v>
      </c>
      <c r="AW352" s="80">
        <f t="shared" si="174"/>
        <v>21.110750243585581</v>
      </c>
      <c r="AX352" s="80">
        <f t="shared" si="175"/>
        <v>136.08314387788243</v>
      </c>
      <c r="AY352" s="80">
        <f t="shared" si="176"/>
        <v>2.9230269568041574</v>
      </c>
      <c r="AZ352" s="80">
        <f t="shared" si="177"/>
        <v>5.1964923676518344</v>
      </c>
      <c r="BA352" s="80">
        <f t="shared" si="178"/>
        <v>0.6495615459564793</v>
      </c>
      <c r="BB352" s="80">
        <f t="shared" si="179"/>
        <v>252.35466060409223</v>
      </c>
      <c r="BC352" s="80">
        <f t="shared" si="155"/>
        <v>25.332900292302693</v>
      </c>
      <c r="BD352" s="80">
        <f t="shared" si="156"/>
        <v>50.016239038648912</v>
      </c>
      <c r="BE352" s="80">
        <f t="shared" si="157"/>
        <v>3.897369275738876</v>
      </c>
      <c r="BF352" s="81"/>
      <c r="BG352" s="81"/>
      <c r="BH352" s="82" t="s">
        <v>496</v>
      </c>
      <c r="BI352" s="80">
        <f t="shared" si="180"/>
        <v>66.069906223358913</v>
      </c>
      <c r="BJ352" s="80">
        <f t="shared" si="180"/>
        <v>22.904062229904927</v>
      </c>
      <c r="BK352" s="80">
        <f t="shared" si="181"/>
        <v>94.641313742437333</v>
      </c>
      <c r="BL352" s="80">
        <f t="shared" si="182"/>
        <v>63.958513396715638</v>
      </c>
      <c r="BM352" s="80">
        <f t="shared" si="183"/>
        <v>176.42105263157896</v>
      </c>
      <c r="BN352" s="80">
        <f t="shared" si="184"/>
        <v>15.98962834917891</v>
      </c>
      <c r="BO352" s="80">
        <f t="shared" si="185"/>
        <v>8.9730807577268195</v>
      </c>
      <c r="BP352" s="80">
        <f t="shared" si="158"/>
        <v>5.0526315789473681</v>
      </c>
    </row>
    <row r="353" spans="1:68" s="76" customFormat="1" x14ac:dyDescent="0.25">
      <c r="A353" s="83" t="s">
        <v>497</v>
      </c>
      <c r="B353" s="114">
        <v>3261</v>
      </c>
      <c r="C353" s="114">
        <v>2650</v>
      </c>
      <c r="D353" s="114">
        <v>2602</v>
      </c>
      <c r="E353" s="114">
        <v>2551</v>
      </c>
      <c r="F353" s="114">
        <v>1068</v>
      </c>
      <c r="G353" s="114">
        <v>54</v>
      </c>
      <c r="H353" s="114">
        <v>109</v>
      </c>
      <c r="I353" s="114">
        <v>521</v>
      </c>
      <c r="J353" s="114">
        <v>63</v>
      </c>
      <c r="K353" s="114">
        <v>146</v>
      </c>
      <c r="L353" s="114">
        <v>128</v>
      </c>
      <c r="M353" s="114">
        <v>57</v>
      </c>
      <c r="N353" s="114">
        <v>118</v>
      </c>
      <c r="O353" s="114">
        <v>23</v>
      </c>
      <c r="P353" s="114">
        <v>231</v>
      </c>
      <c r="Q353" s="114">
        <v>130</v>
      </c>
      <c r="R353" s="114">
        <v>18</v>
      </c>
      <c r="S353" s="114">
        <v>36</v>
      </c>
      <c r="T353" s="114">
        <v>11</v>
      </c>
      <c r="U353" s="114">
        <v>17</v>
      </c>
      <c r="V353" s="114">
        <v>33</v>
      </c>
      <c r="W353" s="114">
        <v>266</v>
      </c>
      <c r="X353" s="114">
        <v>6</v>
      </c>
      <c r="Y353" s="114">
        <v>18</v>
      </c>
      <c r="Z353" s="114">
        <v>13</v>
      </c>
      <c r="AA353" s="114">
        <v>727</v>
      </c>
      <c r="AB353" s="114">
        <v>65</v>
      </c>
      <c r="AC353" s="114">
        <v>150</v>
      </c>
      <c r="AD353" s="114">
        <v>22</v>
      </c>
      <c r="AE353" s="79"/>
      <c r="AF353" s="79"/>
      <c r="AG353" s="83" t="s">
        <v>497</v>
      </c>
      <c r="AH353" s="80">
        <f t="shared" si="159"/>
        <v>16.559337626494941</v>
      </c>
      <c r="AI353" s="80">
        <f t="shared" si="160"/>
        <v>33.425329653480532</v>
      </c>
      <c r="AJ353" s="80">
        <f t="shared" si="161"/>
        <v>159.7669426556271</v>
      </c>
      <c r="AK353" s="80">
        <f t="shared" si="162"/>
        <v>19.319227230910766</v>
      </c>
      <c r="AL353" s="80">
        <f t="shared" si="163"/>
        <v>44.771542471634469</v>
      </c>
      <c r="AM353" s="80">
        <f t="shared" si="164"/>
        <v>39.251763262802825</v>
      </c>
      <c r="AN353" s="80">
        <f t="shared" si="165"/>
        <v>17.479300827966881</v>
      </c>
      <c r="AO353" s="80">
        <f t="shared" si="166"/>
        <v>36.18521925789635</v>
      </c>
      <c r="AP353" s="80">
        <f t="shared" si="167"/>
        <v>7.053051211284882</v>
      </c>
      <c r="AQ353" s="80">
        <f t="shared" si="168"/>
        <v>70.837166513339454</v>
      </c>
      <c r="AR353" s="80">
        <f t="shared" si="169"/>
        <v>39.865072063784119</v>
      </c>
      <c r="AS353" s="80">
        <f t="shared" si="170"/>
        <v>5.5197792088316469</v>
      </c>
      <c r="AT353" s="80">
        <f t="shared" si="171"/>
        <v>11.039558417663294</v>
      </c>
      <c r="AU353" s="80">
        <f t="shared" si="172"/>
        <v>3.3731984053971171</v>
      </c>
      <c r="AV353" s="80">
        <f t="shared" si="173"/>
        <v>5.213124808341</v>
      </c>
      <c r="AW353" s="80">
        <f t="shared" si="174"/>
        <v>10.119595216191351</v>
      </c>
      <c r="AX353" s="80">
        <f t="shared" si="175"/>
        <v>81.570070530512112</v>
      </c>
      <c r="AY353" s="80">
        <f t="shared" si="176"/>
        <v>1.8399264029438822</v>
      </c>
      <c r="AZ353" s="80">
        <f t="shared" si="177"/>
        <v>5.5197792088316469</v>
      </c>
      <c r="BA353" s="80">
        <f t="shared" si="178"/>
        <v>3.9865072063784113</v>
      </c>
      <c r="BB353" s="80">
        <f t="shared" si="179"/>
        <v>222.93774915670039</v>
      </c>
      <c r="BC353" s="80">
        <f t="shared" si="155"/>
        <v>19.932536031892059</v>
      </c>
      <c r="BD353" s="80">
        <f t="shared" si="156"/>
        <v>45.998160073597056</v>
      </c>
      <c r="BE353" s="80">
        <f t="shared" si="157"/>
        <v>6.7463968107942343</v>
      </c>
      <c r="BF353" s="81"/>
      <c r="BG353" s="81"/>
      <c r="BH353" s="83" t="s">
        <v>497</v>
      </c>
      <c r="BI353" s="80">
        <f t="shared" si="180"/>
        <v>49.96156802459646</v>
      </c>
      <c r="BJ353" s="80">
        <f t="shared" si="180"/>
        <v>7.0560564484515869</v>
      </c>
      <c r="BK353" s="80">
        <f t="shared" si="181"/>
        <v>90.552724421795375</v>
      </c>
      <c r="BL353" s="80">
        <f t="shared" si="182"/>
        <v>50.176401411211287</v>
      </c>
      <c r="BM353" s="80">
        <f t="shared" si="183"/>
        <v>100.37735849056604</v>
      </c>
      <c r="BN353" s="80">
        <f t="shared" si="184"/>
        <v>6.6640533124264989</v>
      </c>
      <c r="BO353" s="80">
        <f t="shared" si="185"/>
        <v>5.6179775280898872</v>
      </c>
      <c r="BP353" s="80">
        <f t="shared" si="158"/>
        <v>8.3018867924528301</v>
      </c>
    </row>
    <row r="354" spans="1:68" x14ac:dyDescent="0.25">
      <c r="A354" s="84" t="s">
        <v>515</v>
      </c>
      <c r="B354" s="115">
        <f>SUM(B3:B353)</f>
        <v>1921215</v>
      </c>
      <c r="C354" s="109">
        <f t="shared" ref="C354:AD354" si="186">SUM(C3:C353)</f>
        <v>1536541</v>
      </c>
      <c r="D354" s="109">
        <f t="shared" si="186"/>
        <v>1511575</v>
      </c>
      <c r="E354" s="109">
        <f t="shared" si="186"/>
        <v>1486498</v>
      </c>
      <c r="F354" s="109">
        <f t="shared" si="186"/>
        <v>623795</v>
      </c>
      <c r="G354" s="109">
        <f t="shared" si="186"/>
        <v>29041</v>
      </c>
      <c r="H354" s="112">
        <f t="shared" si="186"/>
        <v>116204</v>
      </c>
      <c r="I354" s="109">
        <f t="shared" si="186"/>
        <v>250718</v>
      </c>
      <c r="J354" s="109">
        <f t="shared" si="186"/>
        <v>36735</v>
      </c>
      <c r="K354" s="109">
        <f t="shared" si="186"/>
        <v>74568</v>
      </c>
      <c r="L354" s="109">
        <f t="shared" si="186"/>
        <v>72302</v>
      </c>
      <c r="M354" s="109">
        <f t="shared" si="186"/>
        <v>35663</v>
      </c>
      <c r="N354" s="109">
        <f t="shared" si="186"/>
        <v>48859</v>
      </c>
      <c r="O354" s="109">
        <f t="shared" si="186"/>
        <v>12811</v>
      </c>
      <c r="P354" s="109">
        <f t="shared" si="186"/>
        <v>105026</v>
      </c>
      <c r="Q354" s="109">
        <f t="shared" si="186"/>
        <v>81867</v>
      </c>
      <c r="R354" s="109">
        <f t="shared" si="186"/>
        <v>15378</v>
      </c>
      <c r="S354" s="109">
        <f t="shared" si="186"/>
        <v>14683</v>
      </c>
      <c r="T354" s="109">
        <f t="shared" si="186"/>
        <v>3337</v>
      </c>
      <c r="U354" s="109">
        <f t="shared" si="186"/>
        <v>10231</v>
      </c>
      <c r="V354" s="109">
        <f t="shared" si="186"/>
        <v>16401</v>
      </c>
      <c r="W354" s="109">
        <f t="shared" si="186"/>
        <v>172859</v>
      </c>
      <c r="X354" s="109">
        <f t="shared" si="186"/>
        <v>3400</v>
      </c>
      <c r="Y354" s="109">
        <f t="shared" si="186"/>
        <v>13786</v>
      </c>
      <c r="Z354" s="109">
        <f t="shared" si="186"/>
        <v>5568</v>
      </c>
      <c r="AA354" s="109">
        <f t="shared" si="186"/>
        <v>448206</v>
      </c>
      <c r="AB354" s="109">
        <f t="shared" si="186"/>
        <v>34467</v>
      </c>
      <c r="AC354" s="109">
        <f t="shared" si="186"/>
        <v>71719</v>
      </c>
      <c r="AD354" s="109">
        <f t="shared" si="186"/>
        <v>11559</v>
      </c>
      <c r="AG354" s="84" t="s">
        <v>515</v>
      </c>
      <c r="AH354" s="85">
        <f t="shared" si="159"/>
        <v>15.115955267890373</v>
      </c>
      <c r="AI354" s="85">
        <f t="shared" si="160"/>
        <v>60.484641229638534</v>
      </c>
      <c r="AJ354" s="85">
        <f t="shared" si="161"/>
        <v>130.49970981904679</v>
      </c>
      <c r="AK354" s="85">
        <f t="shared" si="162"/>
        <v>19.120712674010978</v>
      </c>
      <c r="AL354" s="85">
        <f t="shared" si="163"/>
        <v>38.812938687236979</v>
      </c>
      <c r="AM354" s="85">
        <f t="shared" si="164"/>
        <v>37.633476732172085</v>
      </c>
      <c r="AN354" s="85">
        <f t="shared" si="165"/>
        <v>18.562732437546032</v>
      </c>
      <c r="AO354" s="85">
        <f t="shared" si="166"/>
        <v>25.431302587164893</v>
      </c>
      <c r="AP354" s="85">
        <f t="shared" si="167"/>
        <v>6.6681761281272536</v>
      </c>
      <c r="AQ354" s="85">
        <f t="shared" si="168"/>
        <v>54.66644805500686</v>
      </c>
      <c r="AR354" s="85">
        <f t="shared" si="169"/>
        <v>42.612097032346718</v>
      </c>
      <c r="AS354" s="85">
        <f t="shared" si="170"/>
        <v>8.0043097727219497</v>
      </c>
      <c r="AT354" s="85">
        <f t="shared" si="171"/>
        <v>7.6425595261332022</v>
      </c>
      <c r="AU354" s="85">
        <f t="shared" si="172"/>
        <v>1.736921687577913</v>
      </c>
      <c r="AV354" s="85">
        <f t="shared" si="173"/>
        <v>5.3252759321575152</v>
      </c>
      <c r="AW354" s="85">
        <f t="shared" si="174"/>
        <v>8.5367853155425095</v>
      </c>
      <c r="AX354" s="85">
        <f t="shared" si="175"/>
        <v>89.973792626020511</v>
      </c>
      <c r="AY354" s="85">
        <f t="shared" si="176"/>
        <v>1.769713436549267</v>
      </c>
      <c r="AZ354" s="85">
        <f t="shared" si="177"/>
        <v>7.1756674812553518</v>
      </c>
      <c r="BA354" s="85">
        <f t="shared" si="178"/>
        <v>2.8981660043253878</v>
      </c>
      <c r="BB354" s="85">
        <f t="shared" si="179"/>
        <v>233.29299427705905</v>
      </c>
      <c r="BC354" s="85">
        <f t="shared" si="155"/>
        <v>17.940209711042229</v>
      </c>
      <c r="BD354" s="85">
        <f t="shared" si="156"/>
        <v>37.330022928199085</v>
      </c>
      <c r="BE354" s="85">
        <f t="shared" si="157"/>
        <v>6.0165051803155816</v>
      </c>
      <c r="BF354" s="86"/>
      <c r="BG354" s="86"/>
      <c r="BH354" s="84" t="s">
        <v>515</v>
      </c>
      <c r="BI354" s="85">
        <f t="shared" si="180"/>
        <v>54.16006483303839</v>
      </c>
      <c r="BJ354" s="85">
        <f t="shared" si="180"/>
        <v>10.345119872344261</v>
      </c>
      <c r="BK354" s="85">
        <f t="shared" si="181"/>
        <v>70.653307303474335</v>
      </c>
      <c r="BL354" s="85">
        <f t="shared" si="182"/>
        <v>48.639150540397637</v>
      </c>
      <c r="BM354" s="85">
        <f t="shared" si="183"/>
        <v>112.49878786182731</v>
      </c>
      <c r="BN354" s="85">
        <f t="shared" si="184"/>
        <v>6.8826194182568701</v>
      </c>
      <c r="BO354" s="85">
        <f t="shared" si="185"/>
        <v>5.4505085805432874</v>
      </c>
      <c r="BP354" s="85">
        <f t="shared" si="158"/>
        <v>7.5227410137445077</v>
      </c>
    </row>
    <row r="356" spans="1:68" x14ac:dyDescent="0.25">
      <c r="AG356" s="280" t="s">
        <v>499</v>
      </c>
      <c r="AH356" s="283" t="s">
        <v>129</v>
      </c>
      <c r="AI356" s="284"/>
      <c r="AJ356" s="284"/>
      <c r="AK356" s="284"/>
      <c r="AL356" s="284"/>
      <c r="AM356" s="284"/>
      <c r="AN356" s="284"/>
      <c r="AO356" s="284"/>
      <c r="AP356" s="284"/>
      <c r="AQ356" s="284"/>
      <c r="AR356" s="284"/>
      <c r="AS356" s="284"/>
      <c r="AT356" s="284"/>
      <c r="AU356" s="284"/>
      <c r="AV356" s="284"/>
      <c r="AW356" s="284"/>
      <c r="AX356" s="284"/>
      <c r="AY356" s="284"/>
      <c r="AZ356" s="284"/>
      <c r="BA356" s="284"/>
      <c r="BB356" s="284"/>
      <c r="BC356" s="284"/>
      <c r="BD356" s="284"/>
      <c r="BE356" s="285"/>
      <c r="BH356" s="289" t="s">
        <v>499</v>
      </c>
      <c r="BI356" s="260" t="s">
        <v>130</v>
      </c>
      <c r="BJ356" s="260"/>
      <c r="BK356" s="260"/>
      <c r="BL356" s="260"/>
      <c r="BM356" s="260"/>
      <c r="BN356" s="260"/>
      <c r="BO356" s="260"/>
      <c r="BP356" s="260"/>
    </row>
    <row r="357" spans="1:68" x14ac:dyDescent="0.25">
      <c r="A357" s="280" t="s">
        <v>499</v>
      </c>
      <c r="B357" s="281" t="s">
        <v>511</v>
      </c>
      <c r="C357" s="282" t="s">
        <v>127</v>
      </c>
      <c r="D357" s="282"/>
      <c r="E357" s="282"/>
      <c r="F357" s="282"/>
      <c r="G357" s="266" t="s">
        <v>128</v>
      </c>
      <c r="H357" s="266"/>
      <c r="I357" s="266"/>
      <c r="J357" s="266"/>
      <c r="K357" s="266"/>
      <c r="L357" s="266"/>
      <c r="M357" s="266"/>
      <c r="N357" s="266"/>
      <c r="O357" s="266"/>
      <c r="P357" s="266"/>
      <c r="Q357" s="266"/>
      <c r="R357" s="266"/>
      <c r="S357" s="266"/>
      <c r="T357" s="266"/>
      <c r="U357" s="266"/>
      <c r="V357" s="266"/>
      <c r="W357" s="266"/>
      <c r="X357" s="266"/>
      <c r="Y357" s="266"/>
      <c r="Z357" s="266"/>
      <c r="AA357" s="266"/>
      <c r="AB357" s="266"/>
      <c r="AC357" s="266"/>
      <c r="AD357" s="266"/>
      <c r="AG357" s="280"/>
      <c r="AH357" s="286"/>
      <c r="AI357" s="287"/>
      <c r="AJ357" s="287"/>
      <c r="AK357" s="287"/>
      <c r="AL357" s="287"/>
      <c r="AM357" s="287"/>
      <c r="AN357" s="287"/>
      <c r="AO357" s="287"/>
      <c r="AP357" s="287"/>
      <c r="AQ357" s="287"/>
      <c r="AR357" s="287"/>
      <c r="AS357" s="287"/>
      <c r="AT357" s="287"/>
      <c r="AU357" s="287"/>
      <c r="AV357" s="287"/>
      <c r="AW357" s="287"/>
      <c r="AX357" s="287"/>
      <c r="AY357" s="287"/>
      <c r="AZ357" s="287"/>
      <c r="BA357" s="287"/>
      <c r="BB357" s="287"/>
      <c r="BC357" s="287"/>
      <c r="BD357" s="287"/>
      <c r="BE357" s="288"/>
      <c r="BH357" s="289"/>
      <c r="BI357" s="260"/>
      <c r="BJ357" s="260"/>
      <c r="BK357" s="260"/>
      <c r="BL357" s="260"/>
      <c r="BM357" s="260"/>
      <c r="BN357" s="260"/>
      <c r="BO357" s="260"/>
      <c r="BP357" s="260"/>
    </row>
    <row r="358" spans="1:68" ht="63.75" x14ac:dyDescent="0.25">
      <c r="A358" s="280"/>
      <c r="B358" s="281"/>
      <c r="C358" s="27" t="s">
        <v>131</v>
      </c>
      <c r="D358" s="27" t="s">
        <v>132</v>
      </c>
      <c r="E358" s="27" t="s">
        <v>133</v>
      </c>
      <c r="F358" s="27" t="s">
        <v>512</v>
      </c>
      <c r="G358" s="90" t="s">
        <v>25</v>
      </c>
      <c r="H358" s="100" t="s">
        <v>4</v>
      </c>
      <c r="I358" s="89" t="s">
        <v>22</v>
      </c>
      <c r="J358" s="100" t="s">
        <v>3</v>
      </c>
      <c r="K358" s="90" t="s">
        <v>30</v>
      </c>
      <c r="L358" s="100" t="s">
        <v>26</v>
      </c>
      <c r="M358" s="90" t="s">
        <v>518</v>
      </c>
      <c r="N358" s="90" t="s">
        <v>521</v>
      </c>
      <c r="O358" s="91" t="s">
        <v>5</v>
      </c>
      <c r="P358" s="91" t="s">
        <v>103</v>
      </c>
      <c r="Q358" s="91" t="s">
        <v>29</v>
      </c>
      <c r="R358" s="100" t="s">
        <v>2</v>
      </c>
      <c r="S358" s="91" t="s">
        <v>104</v>
      </c>
      <c r="T358" s="90" t="s">
        <v>517</v>
      </c>
      <c r="U358" s="90" t="s">
        <v>520</v>
      </c>
      <c r="V358" s="90" t="s">
        <v>27</v>
      </c>
      <c r="W358" s="100" t="s">
        <v>6</v>
      </c>
      <c r="X358" s="100" t="s">
        <v>95</v>
      </c>
      <c r="Y358" s="100" t="s">
        <v>96</v>
      </c>
      <c r="Z358" s="90" t="s">
        <v>23</v>
      </c>
      <c r="AA358" s="100" t="s">
        <v>35</v>
      </c>
      <c r="AB358" s="91" t="s">
        <v>134</v>
      </c>
      <c r="AC358" s="91" t="s">
        <v>28</v>
      </c>
      <c r="AD358" s="89" t="s">
        <v>106</v>
      </c>
      <c r="AE358" s="57"/>
      <c r="AF358" s="57"/>
      <c r="AG358" s="280"/>
      <c r="AH358" s="90" t="s">
        <v>25</v>
      </c>
      <c r="AI358" s="100" t="s">
        <v>4</v>
      </c>
      <c r="AJ358" s="89" t="s">
        <v>22</v>
      </c>
      <c r="AK358" s="100" t="s">
        <v>3</v>
      </c>
      <c r="AL358" s="90" t="s">
        <v>30</v>
      </c>
      <c r="AM358" s="100" t="s">
        <v>26</v>
      </c>
      <c r="AN358" s="90" t="s">
        <v>518</v>
      </c>
      <c r="AO358" s="90" t="s">
        <v>521</v>
      </c>
      <c r="AP358" s="91" t="s">
        <v>5</v>
      </c>
      <c r="AQ358" s="91" t="s">
        <v>103</v>
      </c>
      <c r="AR358" s="91" t="s">
        <v>29</v>
      </c>
      <c r="AS358" s="100" t="s">
        <v>2</v>
      </c>
      <c r="AT358" s="91" t="s">
        <v>104</v>
      </c>
      <c r="AU358" s="90" t="s">
        <v>517</v>
      </c>
      <c r="AV358" s="90" t="s">
        <v>520</v>
      </c>
      <c r="AW358" s="90" t="s">
        <v>27</v>
      </c>
      <c r="AX358" s="100" t="s">
        <v>6</v>
      </c>
      <c r="AY358" s="100" t="s">
        <v>95</v>
      </c>
      <c r="AZ358" s="100" t="s">
        <v>96</v>
      </c>
      <c r="BA358" s="90" t="s">
        <v>23</v>
      </c>
      <c r="BB358" s="100" t="s">
        <v>35</v>
      </c>
      <c r="BC358" s="91" t="s">
        <v>134</v>
      </c>
      <c r="BD358" s="91" t="s">
        <v>28</v>
      </c>
      <c r="BE358" s="89" t="s">
        <v>106</v>
      </c>
      <c r="BF358" s="57"/>
      <c r="BG358" s="57"/>
      <c r="BH358" s="289"/>
      <c r="BI358" s="28" t="s">
        <v>136</v>
      </c>
      <c r="BJ358" s="28" t="s">
        <v>137</v>
      </c>
      <c r="BK358" s="28" t="s">
        <v>138</v>
      </c>
      <c r="BL358" s="28" t="s">
        <v>139</v>
      </c>
      <c r="BM358" s="28" t="s">
        <v>140</v>
      </c>
      <c r="BN358" s="28" t="s">
        <v>141</v>
      </c>
      <c r="BO358" s="28" t="s">
        <v>513</v>
      </c>
      <c r="BP358" s="28" t="s">
        <v>514</v>
      </c>
    </row>
    <row r="359" spans="1:68" x14ac:dyDescent="0.25">
      <c r="A359" s="69" t="s">
        <v>500</v>
      </c>
      <c r="B359" s="110">
        <f>SUM(B3:B87)</f>
        <v>430820</v>
      </c>
      <c r="C359" s="110">
        <f t="shared" ref="C359:AD359" si="187">SUM(C3:C87)</f>
        <v>350660</v>
      </c>
      <c r="D359" s="110">
        <f t="shared" si="187"/>
        <v>345511</v>
      </c>
      <c r="E359" s="110">
        <f t="shared" si="187"/>
        <v>340129</v>
      </c>
      <c r="F359" s="110">
        <f t="shared" si="187"/>
        <v>136001</v>
      </c>
      <c r="G359" s="110">
        <f t="shared" si="187"/>
        <v>6382</v>
      </c>
      <c r="H359" s="111">
        <f t="shared" si="187"/>
        <v>26034</v>
      </c>
      <c r="I359" s="110">
        <f t="shared" si="187"/>
        <v>53955</v>
      </c>
      <c r="J359" s="110">
        <f t="shared" si="187"/>
        <v>7895</v>
      </c>
      <c r="K359" s="110">
        <f t="shared" si="187"/>
        <v>16895</v>
      </c>
      <c r="L359" s="110">
        <f t="shared" si="187"/>
        <v>13589</v>
      </c>
      <c r="M359" s="110">
        <f t="shared" si="187"/>
        <v>9393</v>
      </c>
      <c r="N359" s="110">
        <f t="shared" si="187"/>
        <v>10341</v>
      </c>
      <c r="O359" s="110">
        <f t="shared" si="187"/>
        <v>2975</v>
      </c>
      <c r="P359" s="110">
        <f t="shared" si="187"/>
        <v>25920</v>
      </c>
      <c r="Q359" s="110">
        <f t="shared" si="187"/>
        <v>18307</v>
      </c>
      <c r="R359" s="110">
        <f t="shared" si="187"/>
        <v>3926</v>
      </c>
      <c r="S359" s="110">
        <f t="shared" si="187"/>
        <v>3192</v>
      </c>
      <c r="T359" s="110">
        <f t="shared" si="187"/>
        <v>605</v>
      </c>
      <c r="U359" s="110">
        <f t="shared" si="187"/>
        <v>1966</v>
      </c>
      <c r="V359" s="110">
        <f t="shared" si="187"/>
        <v>4473</v>
      </c>
      <c r="W359" s="110">
        <f t="shared" si="187"/>
        <v>35853</v>
      </c>
      <c r="X359" s="110">
        <f t="shared" si="187"/>
        <v>737</v>
      </c>
      <c r="Y359" s="110">
        <f t="shared" si="187"/>
        <v>3280</v>
      </c>
      <c r="Z359" s="110">
        <f t="shared" si="187"/>
        <v>1350</v>
      </c>
      <c r="AA359" s="110">
        <f t="shared" si="187"/>
        <v>99352</v>
      </c>
      <c r="AB359" s="110">
        <f t="shared" si="187"/>
        <v>8019</v>
      </c>
      <c r="AC359" s="110">
        <f t="shared" si="187"/>
        <v>13801</v>
      </c>
      <c r="AD359" s="110">
        <f t="shared" si="187"/>
        <v>2496</v>
      </c>
      <c r="AE359" s="54"/>
      <c r="AF359" s="54"/>
      <c r="AG359" s="69" t="s">
        <v>500</v>
      </c>
      <c r="AH359" s="62">
        <f t="shared" ref="AH359" si="188">G359/B359*1000</f>
        <v>14.813611252959472</v>
      </c>
      <c r="AI359" s="80">
        <f>H359/B359*1000</f>
        <v>60.428949445243958</v>
      </c>
      <c r="AJ359" s="62">
        <f>I359/B359*1000</f>
        <v>125.23791838818995</v>
      </c>
      <c r="AK359" s="62">
        <f>J359/B359*1000</f>
        <v>18.325518778144001</v>
      </c>
      <c r="AL359" s="62">
        <f>K359/B359*1000</f>
        <v>39.215913838726152</v>
      </c>
      <c r="AM359" s="62">
        <f>L359/B359*1000</f>
        <v>31.542175386472312</v>
      </c>
      <c r="AN359" s="62">
        <f>M359/B359*1000</f>
        <v>21.802608978227568</v>
      </c>
      <c r="AO359" s="62">
        <f>N359/B359*1000</f>
        <v>24.003063924608885</v>
      </c>
      <c r="AP359" s="62">
        <f>O359/B359*1000</f>
        <v>6.9054361450257646</v>
      </c>
      <c r="AQ359" s="62">
        <f>P359/B359*1000</f>
        <v>60.164337774476579</v>
      </c>
      <c r="AR359" s="62">
        <f>Q359/B359*1000</f>
        <v>42.493384708230813</v>
      </c>
      <c r="AS359" s="62">
        <f>R359/B359*1000</f>
        <v>9.112854556427278</v>
      </c>
      <c r="AT359" s="62">
        <f>S359/B359*1000</f>
        <v>7.4091267814864681</v>
      </c>
      <c r="AU359" s="62">
        <f>T359/B359*1000</f>
        <v>1.4042987790724666</v>
      </c>
      <c r="AV359" s="62">
        <f>U359/B359*1000</f>
        <v>4.5633907432338336</v>
      </c>
      <c r="AW359" s="62">
        <f>V359/B359*1000</f>
        <v>10.382526345109326</v>
      </c>
      <c r="AX359" s="62">
        <f>W359/B359*1000</f>
        <v>83.220370456339083</v>
      </c>
      <c r="AY359" s="62">
        <f>X359/B359*1000</f>
        <v>1.7106912399610048</v>
      </c>
      <c r="AZ359" s="62">
        <f>Y359/B359*1000</f>
        <v>7.6133884220788266</v>
      </c>
      <c r="BA359" s="62">
        <f>Z359/B359*1000</f>
        <v>3.1335592590873218</v>
      </c>
      <c r="BB359" s="62">
        <f>AA359/B359*1000</f>
        <v>230.61139222877301</v>
      </c>
      <c r="BC359" s="62">
        <f t="shared" ref="BC359:BC364" si="189">AB359/B359*1000</f>
        <v>18.613341998978694</v>
      </c>
      <c r="BD359" s="62">
        <f t="shared" ref="BD359:BD364" si="190">AC359/B359*1000</f>
        <v>32.034260247899354</v>
      </c>
      <c r="BE359" s="62">
        <f t="shared" ref="BE359:BE364" si="191">AD359/B359*1000</f>
        <v>5.7936028968014481</v>
      </c>
      <c r="BF359" s="87"/>
      <c r="BG359" s="87"/>
      <c r="BH359" s="69" t="s">
        <v>500</v>
      </c>
      <c r="BI359" s="62">
        <f>Q359/D359*1000</f>
        <v>52.985288456807453</v>
      </c>
      <c r="BJ359" s="62">
        <f>R359/E359*1000</f>
        <v>11.542679395170655</v>
      </c>
      <c r="BK359" s="62">
        <f>P359/E359*1000</f>
        <v>76.20638052033199</v>
      </c>
      <c r="BL359" s="62">
        <f>L359/E359*1000</f>
        <v>39.95248861461387</v>
      </c>
      <c r="BM359" s="62">
        <f>W359/C359*1000</f>
        <v>102.24433924599327</v>
      </c>
      <c r="BN359" s="62">
        <f>U359/E359*1000</f>
        <v>5.7801598805159227</v>
      </c>
      <c r="BO359" s="62">
        <f>X359/F359*1000</f>
        <v>5.4190778008985223</v>
      </c>
      <c r="BP359" s="62">
        <f t="shared" ref="BP359:BP364" si="192">AD359/C359*1000</f>
        <v>7.1180060457423142</v>
      </c>
    </row>
    <row r="360" spans="1:68" x14ac:dyDescent="0.25">
      <c r="A360" s="69" t="s">
        <v>501</v>
      </c>
      <c r="B360" s="110">
        <f>SUM(B88:B141)</f>
        <v>316637</v>
      </c>
      <c r="C360" s="110">
        <f t="shared" ref="C360:AD360" si="193">SUM(C88:C141)</f>
        <v>255015</v>
      </c>
      <c r="D360" s="110">
        <f t="shared" si="193"/>
        <v>250999</v>
      </c>
      <c r="E360" s="110">
        <f t="shared" si="193"/>
        <v>247101</v>
      </c>
      <c r="F360" s="110">
        <f t="shared" si="193"/>
        <v>115323</v>
      </c>
      <c r="G360" s="110">
        <f t="shared" si="193"/>
        <v>5181</v>
      </c>
      <c r="H360" s="111">
        <f t="shared" si="193"/>
        <v>20250</v>
      </c>
      <c r="I360" s="110">
        <f t="shared" si="193"/>
        <v>43302</v>
      </c>
      <c r="J360" s="110">
        <f t="shared" si="193"/>
        <v>6636</v>
      </c>
      <c r="K360" s="110">
        <f t="shared" si="193"/>
        <v>13135</v>
      </c>
      <c r="L360" s="110">
        <f t="shared" si="193"/>
        <v>11385</v>
      </c>
      <c r="M360" s="110">
        <f t="shared" si="193"/>
        <v>5048</v>
      </c>
      <c r="N360" s="110">
        <f t="shared" si="193"/>
        <v>7979</v>
      </c>
      <c r="O360" s="110">
        <f t="shared" si="193"/>
        <v>2658</v>
      </c>
      <c r="P360" s="110">
        <f t="shared" si="193"/>
        <v>18023</v>
      </c>
      <c r="Q360" s="110">
        <f t="shared" si="193"/>
        <v>14059</v>
      </c>
      <c r="R360" s="110">
        <f t="shared" si="193"/>
        <v>2509</v>
      </c>
      <c r="S360" s="110">
        <f t="shared" si="193"/>
        <v>2412</v>
      </c>
      <c r="T360" s="110">
        <f t="shared" si="193"/>
        <v>537</v>
      </c>
      <c r="U360" s="110">
        <f t="shared" si="193"/>
        <v>1735</v>
      </c>
      <c r="V360" s="110">
        <f t="shared" si="193"/>
        <v>2371</v>
      </c>
      <c r="W360" s="110">
        <f t="shared" si="193"/>
        <v>27403</v>
      </c>
      <c r="X360" s="110">
        <f t="shared" si="193"/>
        <v>621</v>
      </c>
      <c r="Y360" s="110">
        <f t="shared" si="193"/>
        <v>2330</v>
      </c>
      <c r="Z360" s="110">
        <f t="shared" si="193"/>
        <v>1214</v>
      </c>
      <c r="AA360" s="110">
        <f t="shared" si="193"/>
        <v>77948</v>
      </c>
      <c r="AB360" s="110">
        <f t="shared" si="193"/>
        <v>6189</v>
      </c>
      <c r="AC360" s="110">
        <f t="shared" si="193"/>
        <v>11393</v>
      </c>
      <c r="AD360" s="110">
        <f t="shared" si="193"/>
        <v>2081</v>
      </c>
      <c r="AE360" s="54"/>
      <c r="AF360" s="54"/>
      <c r="AG360" s="69" t="s">
        <v>501</v>
      </c>
      <c r="AH360" s="62">
        <f t="shared" ref="AH360:AH364" si="194">G360/B360*1000</f>
        <v>16.362585547488134</v>
      </c>
      <c r="AI360" s="80">
        <f t="shared" ref="AI360:AI364" si="195">H360/B360*1000</f>
        <v>63.953359841079845</v>
      </c>
      <c r="AJ360" s="62">
        <f t="shared" ref="AJ360:AJ364" si="196">I360/B360*1000</f>
        <v>136.75596976979949</v>
      </c>
      <c r="AK360" s="62">
        <f t="shared" ref="AK360:AK364" si="197">J360/B360*1000</f>
        <v>20.957752884217573</v>
      </c>
      <c r="AL360" s="62">
        <f t="shared" ref="AL360:AL364" si="198">K360/B360*1000</f>
        <v>41.482833654942411</v>
      </c>
      <c r="AM360" s="62">
        <f t="shared" ref="AM360:AM364" si="199">L360/B360*1000</f>
        <v>35.956000088429334</v>
      </c>
      <c r="AN360" s="62">
        <f t="shared" ref="AN360:AN364" si="200">M360/B360*1000</f>
        <v>15.942546196433138</v>
      </c>
      <c r="AO360" s="62">
        <f t="shared" ref="AO360:AO364" si="201">N360/B360*1000</f>
        <v>25.199202872690176</v>
      </c>
      <c r="AP360" s="62">
        <f t="shared" ref="AP360:AP364" si="202">O360/B360*1000</f>
        <v>8.3944706398809998</v>
      </c>
      <c r="AQ360" s="62">
        <f t="shared" ref="AQ360:AQ364" si="203">P360/B360*1000</f>
        <v>56.920069353865777</v>
      </c>
      <c r="AR360" s="62">
        <f t="shared" ref="AR360:AR364" si="204">Q360/B360*1000</f>
        <v>44.401001778061314</v>
      </c>
      <c r="AS360" s="62">
        <f t="shared" ref="AS360:AS364" si="205">R360/B360*1000</f>
        <v>7.9239002390750297</v>
      </c>
      <c r="AT360" s="62">
        <f t="shared" ref="AT360:AT364" si="206">S360/B360*1000</f>
        <v>7.6175557499597328</v>
      </c>
      <c r="AU360" s="62">
        <f t="shared" ref="AU360:AU364" si="207">T360/B360*1000</f>
        <v>1.6959483572671545</v>
      </c>
      <c r="AV360" s="62">
        <f t="shared" ref="AV360:AV364" si="208">U360/B360*1000</f>
        <v>5.4794607073715333</v>
      </c>
      <c r="AW360" s="62">
        <f t="shared" ref="AW360:AW364" si="209">V360/B360*1000</f>
        <v>7.488069934972855</v>
      </c>
      <c r="AX360" s="62">
        <f t="shared" ref="AX360:AX364" si="210">W360/B360*1000</f>
        <v>86.543897270375851</v>
      </c>
      <c r="AY360" s="62">
        <f t="shared" ref="AY360:AY364" si="211">X360/B360*1000</f>
        <v>1.961236368459782</v>
      </c>
      <c r="AZ360" s="62">
        <f t="shared" ref="AZ360:AZ364" si="212">Y360/B360*1000</f>
        <v>7.3585841199859772</v>
      </c>
      <c r="BA360" s="62">
        <f t="shared" ref="BA360:BA364" si="213">Z360/B360*1000</f>
        <v>3.8340433998553549</v>
      </c>
      <c r="BB360" s="62">
        <f t="shared" ref="BB360:BB364" si="214">AA360/B360*1000</f>
        <v>246.1746416243206</v>
      </c>
      <c r="BC360" s="62">
        <f t="shared" si="189"/>
        <v>19.546041681799661</v>
      </c>
      <c r="BD360" s="62">
        <f t="shared" si="190"/>
        <v>35.981265613304821</v>
      </c>
      <c r="BE360" s="62">
        <f t="shared" si="191"/>
        <v>6.5721946582364028</v>
      </c>
      <c r="BF360" s="87"/>
      <c r="BG360" s="87"/>
      <c r="BH360" s="69" t="s">
        <v>501</v>
      </c>
      <c r="BI360" s="62">
        <f t="shared" ref="BI360:BJ364" si="215">Q360/D360*1000</f>
        <v>56.012175347312144</v>
      </c>
      <c r="BJ360" s="62">
        <f t="shared" si="215"/>
        <v>10.153742801526501</v>
      </c>
      <c r="BK360" s="62">
        <f t="shared" ref="BK360:BK364" si="216">P360/E360*1000</f>
        <v>72.937786573101675</v>
      </c>
      <c r="BL360" s="62">
        <f t="shared" ref="BL360:BL364" si="217">L360/E360*1000</f>
        <v>46.074277319800402</v>
      </c>
      <c r="BM360" s="62">
        <f t="shared" ref="BM360:BM364" si="218">W360/C360*1000</f>
        <v>107.45642413191381</v>
      </c>
      <c r="BN360" s="62">
        <f t="shared" ref="BN360:BN364" si="219">U360/E360*1000</f>
        <v>7.0214203908523229</v>
      </c>
      <c r="BO360" s="62">
        <f t="shared" ref="BO360:BO364" si="220">X360/F360*1000</f>
        <v>5.3848755235295647</v>
      </c>
      <c r="BP360" s="62">
        <f t="shared" si="192"/>
        <v>8.1603042958257355</v>
      </c>
    </row>
    <row r="361" spans="1:68" x14ac:dyDescent="0.25">
      <c r="A361" s="69" t="s">
        <v>502</v>
      </c>
      <c r="B361" s="110">
        <f>SUM(B142:B219)</f>
        <v>453711</v>
      </c>
      <c r="C361" s="110">
        <f t="shared" ref="C361:AD361" si="221">SUM(C142:C219)</f>
        <v>363081</v>
      </c>
      <c r="D361" s="110">
        <f t="shared" si="221"/>
        <v>357162</v>
      </c>
      <c r="E361" s="110">
        <f t="shared" si="221"/>
        <v>351281</v>
      </c>
      <c r="F361" s="110">
        <f t="shared" si="221"/>
        <v>153789</v>
      </c>
      <c r="G361" s="110">
        <f t="shared" si="221"/>
        <v>7254</v>
      </c>
      <c r="H361" s="111">
        <f t="shared" si="221"/>
        <v>28039</v>
      </c>
      <c r="I361" s="110">
        <f t="shared" si="221"/>
        <v>62461</v>
      </c>
      <c r="J361" s="110">
        <f t="shared" si="221"/>
        <v>8844</v>
      </c>
      <c r="K361" s="110">
        <f t="shared" si="221"/>
        <v>18755</v>
      </c>
      <c r="L361" s="110">
        <f t="shared" si="221"/>
        <v>19864</v>
      </c>
      <c r="M361" s="110">
        <f t="shared" si="221"/>
        <v>8361</v>
      </c>
      <c r="N361" s="110">
        <f t="shared" si="221"/>
        <v>11557</v>
      </c>
      <c r="O361" s="110">
        <f t="shared" si="221"/>
        <v>2932</v>
      </c>
      <c r="P361" s="110">
        <f t="shared" si="221"/>
        <v>21805</v>
      </c>
      <c r="Q361" s="110">
        <f t="shared" si="221"/>
        <v>20838</v>
      </c>
      <c r="R361" s="110">
        <f t="shared" si="221"/>
        <v>3409</v>
      </c>
      <c r="S361" s="110">
        <f t="shared" si="221"/>
        <v>3542</v>
      </c>
      <c r="T361" s="110">
        <f t="shared" si="221"/>
        <v>631</v>
      </c>
      <c r="U361" s="110">
        <f t="shared" si="221"/>
        <v>2356</v>
      </c>
      <c r="V361" s="110">
        <f t="shared" si="221"/>
        <v>3568</v>
      </c>
      <c r="W361" s="110">
        <f t="shared" si="221"/>
        <v>45152</v>
      </c>
      <c r="X361" s="110">
        <f t="shared" si="221"/>
        <v>855</v>
      </c>
      <c r="Y361" s="110">
        <f t="shared" si="221"/>
        <v>3888</v>
      </c>
      <c r="Z361" s="110">
        <f t="shared" si="221"/>
        <v>1248</v>
      </c>
      <c r="AA361" s="110">
        <f t="shared" si="221"/>
        <v>110462</v>
      </c>
      <c r="AB361" s="110">
        <f t="shared" si="221"/>
        <v>8366</v>
      </c>
      <c r="AC361" s="110">
        <f t="shared" si="221"/>
        <v>21091</v>
      </c>
      <c r="AD361" s="110">
        <f t="shared" si="221"/>
        <v>3190</v>
      </c>
      <c r="AE361" s="54"/>
      <c r="AF361" s="54"/>
      <c r="AG361" s="69" t="s">
        <v>502</v>
      </c>
      <c r="AH361" s="62">
        <f t="shared" si="194"/>
        <v>15.988151047693355</v>
      </c>
      <c r="AI361" s="80">
        <f t="shared" si="195"/>
        <v>61.799251065105324</v>
      </c>
      <c r="AJ361" s="62">
        <f t="shared" si="196"/>
        <v>137.66692894816305</v>
      </c>
      <c r="AK361" s="62">
        <f t="shared" si="197"/>
        <v>19.492584486600499</v>
      </c>
      <c r="AL361" s="62">
        <f t="shared" si="198"/>
        <v>41.336886255788372</v>
      </c>
      <c r="AM361" s="62">
        <f t="shared" si="199"/>
        <v>43.781173478271405</v>
      </c>
      <c r="AN361" s="62">
        <f t="shared" si="200"/>
        <v>18.428030177800405</v>
      </c>
      <c r="AO361" s="62">
        <f t="shared" si="201"/>
        <v>25.472161794622568</v>
      </c>
      <c r="AP361" s="62">
        <f t="shared" si="202"/>
        <v>6.4622634231922964</v>
      </c>
      <c r="AQ361" s="62">
        <f t="shared" si="203"/>
        <v>48.059227129163716</v>
      </c>
      <c r="AR361" s="62">
        <f t="shared" si="204"/>
        <v>45.927914465375537</v>
      </c>
      <c r="AS361" s="62">
        <f t="shared" si="205"/>
        <v>7.5135934548644405</v>
      </c>
      <c r="AT361" s="62">
        <f t="shared" si="206"/>
        <v>7.8067315978673646</v>
      </c>
      <c r="AU361" s="62">
        <f t="shared" si="207"/>
        <v>1.3907531446228987</v>
      </c>
      <c r="AV361" s="62">
        <f t="shared" si="208"/>
        <v>5.1927328189089534</v>
      </c>
      <c r="AW361" s="62">
        <f t="shared" si="209"/>
        <v>7.8640367987551549</v>
      </c>
      <c r="AX361" s="62">
        <f t="shared" si="210"/>
        <v>99.517093480210974</v>
      </c>
      <c r="AY361" s="62">
        <f t="shared" si="211"/>
        <v>1.8844594907330878</v>
      </c>
      <c r="AZ361" s="62">
        <f t="shared" si="212"/>
        <v>8.5693315789125677</v>
      </c>
      <c r="BA361" s="62">
        <f t="shared" si="213"/>
        <v>2.7506496426139102</v>
      </c>
      <c r="BB361" s="62">
        <f t="shared" si="214"/>
        <v>243.46335001796299</v>
      </c>
      <c r="BC361" s="62">
        <f t="shared" si="189"/>
        <v>18.439050408740368</v>
      </c>
      <c r="BD361" s="62">
        <f t="shared" si="190"/>
        <v>46.485538150937494</v>
      </c>
      <c r="BE361" s="62">
        <f t="shared" si="191"/>
        <v>7.0309073396942106</v>
      </c>
      <c r="BF361" s="87"/>
      <c r="BG361" s="87"/>
      <c r="BH361" s="69" t="s">
        <v>502</v>
      </c>
      <c r="BI361" s="62">
        <f t="shared" si="215"/>
        <v>58.343272800577893</v>
      </c>
      <c r="BJ361" s="62">
        <f t="shared" si="215"/>
        <v>9.7044815973536842</v>
      </c>
      <c r="BK361" s="62">
        <f t="shared" si="216"/>
        <v>62.072813502580559</v>
      </c>
      <c r="BL361" s="62">
        <f t="shared" si="217"/>
        <v>56.5473225138849</v>
      </c>
      <c r="BM361" s="62">
        <f t="shared" si="218"/>
        <v>124.35792564193665</v>
      </c>
      <c r="BN361" s="62">
        <f t="shared" si="219"/>
        <v>6.7068813855574314</v>
      </c>
      <c r="BO361" s="62">
        <f t="shared" si="220"/>
        <v>5.5595653785381272</v>
      </c>
      <c r="BP361" s="62">
        <f t="shared" si="192"/>
        <v>8.7859182937140741</v>
      </c>
    </row>
    <row r="362" spans="1:68" x14ac:dyDescent="0.25">
      <c r="A362" s="69" t="s">
        <v>503</v>
      </c>
      <c r="B362" s="110">
        <f>SUM(B220:B296)</f>
        <v>396763</v>
      </c>
      <c r="C362" s="110">
        <f t="shared" ref="C362:AD362" si="222">SUM(C220:C296)</f>
        <v>310873</v>
      </c>
      <c r="D362" s="110">
        <f t="shared" si="222"/>
        <v>305483</v>
      </c>
      <c r="E362" s="110">
        <f t="shared" si="222"/>
        <v>300213</v>
      </c>
      <c r="F362" s="110">
        <f t="shared" si="222"/>
        <v>118669</v>
      </c>
      <c r="G362" s="110">
        <f t="shared" si="222"/>
        <v>5338</v>
      </c>
      <c r="H362" s="111">
        <f t="shared" si="222"/>
        <v>21960</v>
      </c>
      <c r="I362" s="110">
        <f t="shared" si="222"/>
        <v>49325</v>
      </c>
      <c r="J362" s="110">
        <f t="shared" si="222"/>
        <v>7383</v>
      </c>
      <c r="K362" s="110">
        <f t="shared" si="222"/>
        <v>14120</v>
      </c>
      <c r="L362" s="110">
        <f t="shared" si="222"/>
        <v>14593</v>
      </c>
      <c r="M362" s="110">
        <f t="shared" si="222"/>
        <v>6278</v>
      </c>
      <c r="N362" s="110">
        <f t="shared" si="222"/>
        <v>10429</v>
      </c>
      <c r="O362" s="110">
        <f t="shared" si="222"/>
        <v>2301</v>
      </c>
      <c r="P362" s="110">
        <f t="shared" si="222"/>
        <v>21473</v>
      </c>
      <c r="Q362" s="110">
        <f t="shared" si="222"/>
        <v>15263</v>
      </c>
      <c r="R362" s="110">
        <f t="shared" si="222"/>
        <v>2840</v>
      </c>
      <c r="S362" s="110">
        <f t="shared" si="222"/>
        <v>3147</v>
      </c>
      <c r="T362" s="110">
        <f t="shared" si="222"/>
        <v>786</v>
      </c>
      <c r="U362" s="110">
        <f t="shared" si="222"/>
        <v>2123</v>
      </c>
      <c r="V362" s="110">
        <f t="shared" si="222"/>
        <v>3040</v>
      </c>
      <c r="W362" s="110">
        <f t="shared" si="222"/>
        <v>33107</v>
      </c>
      <c r="X362" s="110">
        <f t="shared" si="222"/>
        <v>645</v>
      </c>
      <c r="Y362" s="110">
        <f t="shared" si="222"/>
        <v>2142</v>
      </c>
      <c r="Z362" s="110">
        <f t="shared" si="222"/>
        <v>913</v>
      </c>
      <c r="AA362" s="110">
        <f t="shared" si="222"/>
        <v>86033</v>
      </c>
      <c r="AB362" s="110">
        <f t="shared" si="222"/>
        <v>6292</v>
      </c>
      <c r="AC362" s="110">
        <f t="shared" si="222"/>
        <v>12660</v>
      </c>
      <c r="AD362" s="110">
        <f t="shared" si="222"/>
        <v>1894</v>
      </c>
      <c r="AE362" s="54"/>
      <c r="AF362" s="54"/>
      <c r="AG362" s="69" t="s">
        <v>503</v>
      </c>
      <c r="AH362" s="62">
        <f t="shared" si="194"/>
        <v>13.453875487381636</v>
      </c>
      <c r="AI362" s="80">
        <f t="shared" si="195"/>
        <v>55.347902904252663</v>
      </c>
      <c r="AJ362" s="62">
        <f t="shared" si="196"/>
        <v>124.31854784846369</v>
      </c>
      <c r="AK362" s="62">
        <f t="shared" si="197"/>
        <v>18.608085935432488</v>
      </c>
      <c r="AL362" s="62">
        <f t="shared" si="198"/>
        <v>35.587995856468467</v>
      </c>
      <c r="AM362" s="62">
        <f t="shared" si="199"/>
        <v>36.780143309734022</v>
      </c>
      <c r="AN362" s="62">
        <f t="shared" si="200"/>
        <v>15.823048016070047</v>
      </c>
      <c r="AO362" s="62">
        <f t="shared" si="201"/>
        <v>26.285213086905788</v>
      </c>
      <c r="AP362" s="62">
        <f t="shared" si="202"/>
        <v>5.7994319026723762</v>
      </c>
      <c r="AQ362" s="62">
        <f t="shared" si="203"/>
        <v>54.120469902687496</v>
      </c>
      <c r="AR362" s="62">
        <f t="shared" si="204"/>
        <v>38.468808835501292</v>
      </c>
      <c r="AS362" s="62">
        <f t="shared" si="205"/>
        <v>7.1579255122075391</v>
      </c>
      <c r="AT362" s="62">
        <f t="shared" si="206"/>
        <v>7.9316871784919467</v>
      </c>
      <c r="AU362" s="62">
        <f t="shared" si="207"/>
        <v>1.9810314973926499</v>
      </c>
      <c r="AV362" s="62">
        <f t="shared" si="208"/>
        <v>5.3508013600058479</v>
      </c>
      <c r="AW362" s="62">
        <f t="shared" si="209"/>
        <v>7.6620047736306054</v>
      </c>
      <c r="AX362" s="62">
        <f t="shared" si="210"/>
        <v>83.442760539667262</v>
      </c>
      <c r="AY362" s="62">
        <f t="shared" si="211"/>
        <v>1.6256556180893884</v>
      </c>
      <c r="AZ362" s="62">
        <f t="shared" si="212"/>
        <v>5.398688889841039</v>
      </c>
      <c r="BA362" s="62">
        <f t="shared" si="213"/>
        <v>2.3011218283962971</v>
      </c>
      <c r="BB362" s="62">
        <f t="shared" si="214"/>
        <v>216.83725549005325</v>
      </c>
      <c r="BC362" s="62">
        <f t="shared" si="189"/>
        <v>15.85833356436966</v>
      </c>
      <c r="BD362" s="62">
        <f t="shared" si="190"/>
        <v>31.908217248080089</v>
      </c>
      <c r="BE362" s="62">
        <f t="shared" si="191"/>
        <v>4.7736306056764359</v>
      </c>
      <c r="BF362" s="87"/>
      <c r="BG362" s="87"/>
      <c r="BH362" s="69" t="s">
        <v>503</v>
      </c>
      <c r="BI362" s="62">
        <f t="shared" si="215"/>
        <v>49.963500423918845</v>
      </c>
      <c r="BJ362" s="62">
        <f t="shared" si="215"/>
        <v>9.4599501020941794</v>
      </c>
      <c r="BK362" s="62">
        <f t="shared" si="216"/>
        <v>71.525883289531109</v>
      </c>
      <c r="BL362" s="62">
        <f t="shared" si="217"/>
        <v>48.608821070373374</v>
      </c>
      <c r="BM362" s="62">
        <f t="shared" si="218"/>
        <v>106.49686527939062</v>
      </c>
      <c r="BN362" s="62">
        <f t="shared" si="219"/>
        <v>7.0716457981499801</v>
      </c>
      <c r="BO362" s="62">
        <f t="shared" si="220"/>
        <v>5.4352863848182764</v>
      </c>
      <c r="BP362" s="62">
        <f t="shared" si="192"/>
        <v>6.0925200966311008</v>
      </c>
    </row>
    <row r="363" spans="1:68" x14ac:dyDescent="0.25">
      <c r="A363" s="69" t="s">
        <v>504</v>
      </c>
      <c r="B363" s="110">
        <f>SUM(B297:B353)</f>
        <v>323284</v>
      </c>
      <c r="C363" s="110">
        <f t="shared" ref="C363:AD363" si="223">SUM(C297:C353)</f>
        <v>256912</v>
      </c>
      <c r="D363" s="110">
        <f t="shared" si="223"/>
        <v>252420</v>
      </c>
      <c r="E363" s="110">
        <f t="shared" si="223"/>
        <v>247774</v>
      </c>
      <c r="F363" s="110">
        <f t="shared" si="223"/>
        <v>100013</v>
      </c>
      <c r="G363" s="110">
        <f t="shared" si="223"/>
        <v>4886</v>
      </c>
      <c r="H363" s="111">
        <f t="shared" si="223"/>
        <v>19921</v>
      </c>
      <c r="I363" s="110">
        <f t="shared" si="223"/>
        <v>41675</v>
      </c>
      <c r="J363" s="110">
        <f t="shared" si="223"/>
        <v>5977</v>
      </c>
      <c r="K363" s="110">
        <f t="shared" si="223"/>
        <v>11663</v>
      </c>
      <c r="L363" s="110">
        <f t="shared" si="223"/>
        <v>12871</v>
      </c>
      <c r="M363" s="110">
        <f t="shared" si="223"/>
        <v>6583</v>
      </c>
      <c r="N363" s="110">
        <f t="shared" si="223"/>
        <v>8553</v>
      </c>
      <c r="O363" s="110">
        <f t="shared" si="223"/>
        <v>1945</v>
      </c>
      <c r="P363" s="110">
        <f t="shared" si="223"/>
        <v>17805</v>
      </c>
      <c r="Q363" s="110">
        <f t="shared" si="223"/>
        <v>13400</v>
      </c>
      <c r="R363" s="110">
        <f t="shared" si="223"/>
        <v>2694</v>
      </c>
      <c r="S363" s="110">
        <f t="shared" si="223"/>
        <v>2390</v>
      </c>
      <c r="T363" s="110">
        <f t="shared" si="223"/>
        <v>778</v>
      </c>
      <c r="U363" s="110">
        <f t="shared" si="223"/>
        <v>2051</v>
      </c>
      <c r="V363" s="110">
        <f t="shared" si="223"/>
        <v>2949</v>
      </c>
      <c r="W363" s="110">
        <f t="shared" si="223"/>
        <v>31344</v>
      </c>
      <c r="X363" s="110">
        <f t="shared" si="223"/>
        <v>542</v>
      </c>
      <c r="Y363" s="110">
        <f t="shared" si="223"/>
        <v>2146</v>
      </c>
      <c r="Z363" s="110">
        <f t="shared" si="223"/>
        <v>843</v>
      </c>
      <c r="AA363" s="110">
        <f t="shared" si="223"/>
        <v>74411</v>
      </c>
      <c r="AB363" s="110">
        <f t="shared" si="223"/>
        <v>5601</v>
      </c>
      <c r="AC363" s="110">
        <f t="shared" si="223"/>
        <v>12774</v>
      </c>
      <c r="AD363" s="110">
        <f t="shared" si="223"/>
        <v>1898</v>
      </c>
      <c r="AE363" s="54"/>
      <c r="AF363" s="54"/>
      <c r="AG363" s="69" t="s">
        <v>504</v>
      </c>
      <c r="AH363" s="62">
        <f t="shared" si="194"/>
        <v>15.113646205812845</v>
      </c>
      <c r="AI363" s="80">
        <f t="shared" si="195"/>
        <v>61.620742133851351</v>
      </c>
      <c r="AJ363" s="62">
        <f t="shared" si="196"/>
        <v>128.91142153648187</v>
      </c>
      <c r="AK363" s="62">
        <f t="shared" si="197"/>
        <v>18.488387918981452</v>
      </c>
      <c r="AL363" s="62">
        <f t="shared" si="198"/>
        <v>36.076638497420227</v>
      </c>
      <c r="AM363" s="62">
        <f t="shared" si="199"/>
        <v>39.813291100085372</v>
      </c>
      <c r="AN363" s="62">
        <f t="shared" si="200"/>
        <v>20.362900731245592</v>
      </c>
      <c r="AO363" s="62">
        <f t="shared" si="201"/>
        <v>26.456613998836936</v>
      </c>
      <c r="AP363" s="62">
        <f t="shared" si="202"/>
        <v>6.0163818809467839</v>
      </c>
      <c r="AQ363" s="62">
        <f t="shared" si="203"/>
        <v>55.075413568255776</v>
      </c>
      <c r="AR363" s="62">
        <f t="shared" si="204"/>
        <v>41.449623241484268</v>
      </c>
      <c r="AS363" s="62">
        <f t="shared" si="205"/>
        <v>8.3332302248178074</v>
      </c>
      <c r="AT363" s="62">
        <f t="shared" si="206"/>
        <v>7.392880563219955</v>
      </c>
      <c r="AU363" s="62">
        <f t="shared" si="207"/>
        <v>2.4065527523787131</v>
      </c>
      <c r="AV363" s="62">
        <f t="shared" si="208"/>
        <v>6.344266960319719</v>
      </c>
      <c r="AW363" s="62">
        <f t="shared" si="209"/>
        <v>9.1220103685923206</v>
      </c>
      <c r="AX363" s="62">
        <f t="shared" si="210"/>
        <v>96.954999319483804</v>
      </c>
      <c r="AY363" s="62">
        <f t="shared" si="211"/>
        <v>1.6765444624540651</v>
      </c>
      <c r="AZ363" s="62">
        <f t="shared" si="212"/>
        <v>6.638126229569048</v>
      </c>
      <c r="BA363" s="62">
        <f t="shared" si="213"/>
        <v>2.6076143576545698</v>
      </c>
      <c r="BB363" s="62">
        <f t="shared" si="214"/>
        <v>230.17223246433477</v>
      </c>
      <c r="BC363" s="62">
        <f t="shared" si="189"/>
        <v>17.325323863847267</v>
      </c>
      <c r="BD363" s="62">
        <f t="shared" si="190"/>
        <v>39.513245319904478</v>
      </c>
      <c r="BE363" s="62">
        <f t="shared" si="191"/>
        <v>5.8709988740550108</v>
      </c>
      <c r="BF363" s="87"/>
      <c r="BG363" s="87"/>
      <c r="BH363" s="69" t="s">
        <v>504</v>
      </c>
      <c r="BI363" s="62">
        <f t="shared" si="215"/>
        <v>53.086126297440771</v>
      </c>
      <c r="BJ363" s="62">
        <f t="shared" si="215"/>
        <v>10.872811513718146</v>
      </c>
      <c r="BK363" s="62">
        <f t="shared" si="216"/>
        <v>71.859840015497994</v>
      </c>
      <c r="BL363" s="62">
        <f t="shared" si="217"/>
        <v>51.946531920217616</v>
      </c>
      <c r="BM363" s="62">
        <f t="shared" si="218"/>
        <v>122.00286479417078</v>
      </c>
      <c r="BN363" s="62">
        <f t="shared" si="219"/>
        <v>8.2777046824929172</v>
      </c>
      <c r="BO363" s="62">
        <f t="shared" si="220"/>
        <v>5.4192954915860945</v>
      </c>
      <c r="BP363" s="62">
        <f t="shared" si="192"/>
        <v>7.3877436631998501</v>
      </c>
    </row>
    <row r="364" spans="1:68" x14ac:dyDescent="0.25">
      <c r="A364" s="64" t="s">
        <v>498</v>
      </c>
      <c r="B364" s="109">
        <f>SUM(B359:B363)</f>
        <v>1921215</v>
      </c>
      <c r="C364" s="109">
        <f t="shared" ref="C364:AD364" si="224">SUM(C359:C363)</f>
        <v>1536541</v>
      </c>
      <c r="D364" s="109">
        <f t="shared" si="224"/>
        <v>1511575</v>
      </c>
      <c r="E364" s="109">
        <f t="shared" si="224"/>
        <v>1486498</v>
      </c>
      <c r="F364" s="109">
        <f t="shared" si="224"/>
        <v>623795</v>
      </c>
      <c r="G364" s="109">
        <f t="shared" si="224"/>
        <v>29041</v>
      </c>
      <c r="H364" s="112">
        <f t="shared" si="224"/>
        <v>116204</v>
      </c>
      <c r="I364" s="109">
        <f t="shared" si="224"/>
        <v>250718</v>
      </c>
      <c r="J364" s="109">
        <f t="shared" si="224"/>
        <v>36735</v>
      </c>
      <c r="K364" s="109">
        <f t="shared" si="224"/>
        <v>74568</v>
      </c>
      <c r="L364" s="109">
        <f t="shared" si="224"/>
        <v>72302</v>
      </c>
      <c r="M364" s="109">
        <f t="shared" si="224"/>
        <v>35663</v>
      </c>
      <c r="N364" s="109">
        <f t="shared" si="224"/>
        <v>48859</v>
      </c>
      <c r="O364" s="109">
        <f t="shared" si="224"/>
        <v>12811</v>
      </c>
      <c r="P364" s="109">
        <f t="shared" si="224"/>
        <v>105026</v>
      </c>
      <c r="Q364" s="109">
        <f t="shared" si="224"/>
        <v>81867</v>
      </c>
      <c r="R364" s="109">
        <f t="shared" si="224"/>
        <v>15378</v>
      </c>
      <c r="S364" s="109">
        <f t="shared" si="224"/>
        <v>14683</v>
      </c>
      <c r="T364" s="109">
        <f t="shared" si="224"/>
        <v>3337</v>
      </c>
      <c r="U364" s="109">
        <f t="shared" si="224"/>
        <v>10231</v>
      </c>
      <c r="V364" s="109">
        <f t="shared" si="224"/>
        <v>16401</v>
      </c>
      <c r="W364" s="109">
        <f t="shared" si="224"/>
        <v>172859</v>
      </c>
      <c r="X364" s="109">
        <f t="shared" si="224"/>
        <v>3400</v>
      </c>
      <c r="Y364" s="109">
        <f t="shared" si="224"/>
        <v>13786</v>
      </c>
      <c r="Z364" s="109">
        <f t="shared" si="224"/>
        <v>5568</v>
      </c>
      <c r="AA364" s="109">
        <f t="shared" si="224"/>
        <v>448206</v>
      </c>
      <c r="AB364" s="109">
        <f t="shared" si="224"/>
        <v>34467</v>
      </c>
      <c r="AC364" s="109">
        <f t="shared" si="224"/>
        <v>71719</v>
      </c>
      <c r="AD364" s="109">
        <f t="shared" si="224"/>
        <v>11559</v>
      </c>
      <c r="AE364" s="54"/>
      <c r="AF364" s="54"/>
      <c r="AG364" s="64" t="s">
        <v>498</v>
      </c>
      <c r="AH364" s="65">
        <f t="shared" si="194"/>
        <v>15.115955267890373</v>
      </c>
      <c r="AI364" s="85">
        <f t="shared" si="195"/>
        <v>60.484641229638534</v>
      </c>
      <c r="AJ364" s="65">
        <f t="shared" si="196"/>
        <v>130.49970981904679</v>
      </c>
      <c r="AK364" s="65">
        <f t="shared" si="197"/>
        <v>19.120712674010978</v>
      </c>
      <c r="AL364" s="65">
        <f t="shared" si="198"/>
        <v>38.812938687236979</v>
      </c>
      <c r="AM364" s="65">
        <f t="shared" si="199"/>
        <v>37.633476732172085</v>
      </c>
      <c r="AN364" s="65">
        <f t="shared" si="200"/>
        <v>18.562732437546032</v>
      </c>
      <c r="AO364" s="65">
        <f t="shared" si="201"/>
        <v>25.431302587164893</v>
      </c>
      <c r="AP364" s="65">
        <f t="shared" si="202"/>
        <v>6.6681761281272536</v>
      </c>
      <c r="AQ364" s="65">
        <f t="shared" si="203"/>
        <v>54.66644805500686</v>
      </c>
      <c r="AR364" s="65">
        <f t="shared" si="204"/>
        <v>42.612097032346718</v>
      </c>
      <c r="AS364" s="65">
        <f t="shared" si="205"/>
        <v>8.0043097727219497</v>
      </c>
      <c r="AT364" s="65">
        <f t="shared" si="206"/>
        <v>7.6425595261332022</v>
      </c>
      <c r="AU364" s="65">
        <f t="shared" si="207"/>
        <v>1.736921687577913</v>
      </c>
      <c r="AV364" s="65">
        <f t="shared" si="208"/>
        <v>5.3252759321575152</v>
      </c>
      <c r="AW364" s="65">
        <f t="shared" si="209"/>
        <v>8.5367853155425095</v>
      </c>
      <c r="AX364" s="65">
        <f t="shared" si="210"/>
        <v>89.973792626020511</v>
      </c>
      <c r="AY364" s="65">
        <f t="shared" si="211"/>
        <v>1.769713436549267</v>
      </c>
      <c r="AZ364" s="65">
        <f t="shared" si="212"/>
        <v>7.1756674812553518</v>
      </c>
      <c r="BA364" s="65">
        <f t="shared" si="213"/>
        <v>2.8981660043253878</v>
      </c>
      <c r="BB364" s="65">
        <f t="shared" si="214"/>
        <v>233.29299427705905</v>
      </c>
      <c r="BC364" s="65">
        <f t="shared" si="189"/>
        <v>17.940209711042229</v>
      </c>
      <c r="BD364" s="65">
        <f t="shared" si="190"/>
        <v>37.330022928199085</v>
      </c>
      <c r="BE364" s="65">
        <f t="shared" si="191"/>
        <v>6.0165051803155816</v>
      </c>
      <c r="BF364" s="88"/>
      <c r="BG364" s="88"/>
      <c r="BH364" s="69" t="s">
        <v>498</v>
      </c>
      <c r="BI364" s="65">
        <f t="shared" si="215"/>
        <v>54.16006483303839</v>
      </c>
      <c r="BJ364" s="65">
        <f t="shared" si="215"/>
        <v>10.345119872344261</v>
      </c>
      <c r="BK364" s="65">
        <f t="shared" si="216"/>
        <v>70.653307303474335</v>
      </c>
      <c r="BL364" s="65">
        <f t="shared" si="217"/>
        <v>48.639150540397637</v>
      </c>
      <c r="BM364" s="65">
        <f t="shared" si="218"/>
        <v>112.49878786182731</v>
      </c>
      <c r="BN364" s="65">
        <f t="shared" si="219"/>
        <v>6.8826194182568701</v>
      </c>
      <c r="BO364" s="65">
        <f t="shared" si="220"/>
        <v>5.4505085805432874</v>
      </c>
      <c r="BP364" s="65">
        <f t="shared" si="192"/>
        <v>7.5227410137445077</v>
      </c>
    </row>
    <row r="368" spans="1:68" ht="39" x14ac:dyDescent="0.25">
      <c r="A368" s="98" t="s">
        <v>499</v>
      </c>
      <c r="B368" s="96" t="s">
        <v>7</v>
      </c>
      <c r="C368" s="116" t="s">
        <v>510</v>
      </c>
      <c r="K368" s="116" t="s">
        <v>510</v>
      </c>
    </row>
    <row r="369" spans="1:11" x14ac:dyDescent="0.25">
      <c r="A369" s="69" t="s">
        <v>500</v>
      </c>
      <c r="B369" s="61">
        <f>COUNTA(A3:A87)</f>
        <v>85</v>
      </c>
      <c r="K369" s="116" t="s">
        <v>510</v>
      </c>
    </row>
    <row r="370" spans="1:11" x14ac:dyDescent="0.25">
      <c r="A370" s="69" t="s">
        <v>501</v>
      </c>
      <c r="B370" s="61">
        <f>COUNTA(A88:A141)</f>
        <v>54</v>
      </c>
    </row>
    <row r="371" spans="1:11" x14ac:dyDescent="0.25">
      <c r="A371" s="69" t="s">
        <v>502</v>
      </c>
      <c r="B371" s="61">
        <f>COUNTA(A142:A219)</f>
        <v>78</v>
      </c>
    </row>
    <row r="372" spans="1:11" x14ac:dyDescent="0.25">
      <c r="A372" s="69" t="s">
        <v>503</v>
      </c>
      <c r="B372" s="61">
        <f>COUNTA(A220:A296)</f>
        <v>77</v>
      </c>
    </row>
    <row r="373" spans="1:11" x14ac:dyDescent="0.25">
      <c r="A373" s="69" t="s">
        <v>504</v>
      </c>
      <c r="B373" s="61">
        <f>COUNTA(A297:A353)</f>
        <v>57</v>
      </c>
    </row>
    <row r="374" spans="1:11" x14ac:dyDescent="0.25">
      <c r="A374" s="97" t="s">
        <v>498</v>
      </c>
      <c r="B374" s="28">
        <f>SUM(B369:B373)</f>
        <v>351</v>
      </c>
    </row>
  </sheetData>
  <mergeCells count="16">
    <mergeCell ref="BI1:BP1"/>
    <mergeCell ref="AG356:AG358"/>
    <mergeCell ref="AH356:BE357"/>
    <mergeCell ref="BH356:BH358"/>
    <mergeCell ref="BI356:BP357"/>
    <mergeCell ref="AG1:AG2"/>
    <mergeCell ref="AH1:BE1"/>
    <mergeCell ref="A357:A358"/>
    <mergeCell ref="B357:B358"/>
    <mergeCell ref="C357:F357"/>
    <mergeCell ref="G357:AD357"/>
    <mergeCell ref="BH1:BH2"/>
    <mergeCell ref="A1:A2"/>
    <mergeCell ref="B1:B2"/>
    <mergeCell ref="C1:F1"/>
    <mergeCell ref="G1:AD1"/>
  </mergeCells>
  <pageMargins left="0.74803149606299213" right="0.74803149606299213" top="0.98425196850393704" bottom="0.98425196850393704" header="0.51181102362204722" footer="0.51181102362204722"/>
  <pageSetup paperSize="9"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372"/>
  <sheetViews>
    <sheetView topLeftCell="E1" workbookViewId="0">
      <selection activeCell="AZ4" sqref="AZ4"/>
    </sheetView>
  </sheetViews>
  <sheetFormatPr defaultRowHeight="15" x14ac:dyDescent="0.25"/>
  <cols>
    <col min="1" max="1" width="19.7109375" customWidth="1"/>
    <col min="2" max="2" width="18.85546875" customWidth="1"/>
    <col min="3" max="3" width="10.5703125" customWidth="1"/>
    <col min="4" max="4" width="10.7109375" customWidth="1"/>
    <col min="5" max="5" width="13.28515625" bestFit="1" customWidth="1"/>
    <col min="6" max="6" width="9.28515625" customWidth="1"/>
    <col min="7" max="7" width="11.28515625" customWidth="1"/>
    <col min="8" max="8" width="13.85546875" bestFit="1" customWidth="1"/>
    <col min="9" max="9" width="13" customWidth="1"/>
    <col min="10" max="11" width="12.7109375" bestFit="1" customWidth="1"/>
    <col min="12" max="12" width="12.28515625" customWidth="1"/>
    <col min="13" max="13" width="14.42578125" customWidth="1"/>
    <col min="14" max="14" width="10.5703125" customWidth="1"/>
    <col min="15" max="15" width="12" customWidth="1"/>
    <col min="16" max="17" width="12.7109375" bestFit="1" customWidth="1"/>
    <col min="18" max="18" width="12.5703125" customWidth="1"/>
    <col min="19" max="19" width="18.85546875" customWidth="1"/>
    <col min="20" max="21" width="12.7109375" bestFit="1" customWidth="1"/>
    <col min="22" max="22" width="13.85546875" bestFit="1" customWidth="1"/>
    <col min="23" max="23" width="12.7109375" customWidth="1"/>
    <col min="24" max="24" width="11.42578125" customWidth="1"/>
    <col min="25" max="25" width="10.7109375" customWidth="1"/>
    <col min="26" max="26" width="12.7109375" bestFit="1" customWidth="1"/>
    <col min="27" max="27" width="12.42578125" customWidth="1"/>
    <col min="29" max="29" width="17" customWidth="1"/>
    <col min="30" max="30" width="12" customWidth="1"/>
    <col min="31" max="31" width="9.5703125" bestFit="1" customWidth="1"/>
    <col min="32" max="32" width="15" customWidth="1"/>
    <col min="33" max="34" width="9.5703125" bestFit="1" customWidth="1"/>
    <col min="35" max="35" width="12.42578125" customWidth="1"/>
    <col min="36" max="36" width="16.28515625" customWidth="1"/>
    <col min="37" max="37" width="10.7109375" customWidth="1"/>
    <col min="38" max="38" width="12.5703125" customWidth="1"/>
    <col min="39" max="39" width="9.5703125" bestFit="1" customWidth="1"/>
    <col min="40" max="40" width="9.28515625" bestFit="1" customWidth="1"/>
    <col min="41" max="41" width="12.7109375" customWidth="1"/>
    <col min="42" max="42" width="15.140625" customWidth="1"/>
    <col min="43" max="43" width="9.28515625" bestFit="1" customWidth="1"/>
    <col min="44" max="45" width="9.5703125" bestFit="1" customWidth="1"/>
    <col min="46" max="46" width="13.28515625" customWidth="1"/>
    <col min="47" max="47" width="13.7109375" customWidth="1"/>
    <col min="48" max="48" width="13.140625" customWidth="1"/>
    <col min="49" max="49" width="9.5703125" bestFit="1" customWidth="1"/>
    <col min="50" max="50" width="12.28515625" customWidth="1"/>
    <col min="53" max="53" width="17.85546875" customWidth="1"/>
    <col min="54" max="54" width="12.28515625" bestFit="1" customWidth="1"/>
    <col min="55" max="55" width="12.7109375" bestFit="1" customWidth="1"/>
    <col min="56" max="56" width="14.5703125" bestFit="1" customWidth="1"/>
    <col min="57" max="57" width="11.28515625" bestFit="1" customWidth="1"/>
    <col min="58" max="58" width="22.7109375" bestFit="1" customWidth="1"/>
    <col min="59" max="59" width="16.28515625" bestFit="1" customWidth="1"/>
    <col min="60" max="60" width="23.42578125" customWidth="1"/>
  </cols>
  <sheetData>
    <row r="1" spans="1:60" x14ac:dyDescent="0.25">
      <c r="A1" s="275" t="s">
        <v>506</v>
      </c>
      <c r="B1" s="275" t="s">
        <v>505</v>
      </c>
      <c r="C1" s="266" t="s">
        <v>127</v>
      </c>
      <c r="D1" s="266"/>
      <c r="E1" s="266"/>
      <c r="F1" s="266"/>
      <c r="G1" s="266" t="s">
        <v>128</v>
      </c>
      <c r="H1" s="266"/>
      <c r="I1" s="266"/>
      <c r="J1" s="266"/>
      <c r="K1" s="266"/>
      <c r="L1" s="266"/>
      <c r="M1" s="266"/>
      <c r="N1" s="266"/>
      <c r="O1" s="266"/>
      <c r="P1" s="266"/>
      <c r="Q1" s="266"/>
      <c r="R1" s="266"/>
      <c r="S1" s="266"/>
      <c r="T1" s="266"/>
      <c r="U1" s="266"/>
      <c r="V1" s="266"/>
      <c r="W1" s="266"/>
      <c r="X1" s="266"/>
      <c r="Y1" s="266"/>
      <c r="Z1" s="266"/>
      <c r="AA1" s="266"/>
      <c r="AC1" s="275" t="s">
        <v>506</v>
      </c>
      <c r="AD1" s="260" t="s">
        <v>129</v>
      </c>
      <c r="AE1" s="260"/>
      <c r="AF1" s="260"/>
      <c r="AG1" s="260"/>
      <c r="AH1" s="260"/>
      <c r="AI1" s="260"/>
      <c r="AJ1" s="260"/>
      <c r="AK1" s="260"/>
      <c r="AL1" s="260"/>
      <c r="AM1" s="260"/>
      <c r="AN1" s="260"/>
      <c r="AO1" s="260"/>
      <c r="AP1" s="260"/>
      <c r="AQ1" s="260"/>
      <c r="AR1" s="260"/>
      <c r="AS1" s="260"/>
      <c r="AT1" s="260"/>
      <c r="AU1" s="260"/>
      <c r="AV1" s="260"/>
      <c r="AW1" s="260"/>
      <c r="AX1" s="260"/>
      <c r="BA1" s="275" t="s">
        <v>506</v>
      </c>
      <c r="BB1" s="260" t="s">
        <v>130</v>
      </c>
      <c r="BC1" s="260"/>
      <c r="BD1" s="260"/>
      <c r="BE1" s="260"/>
      <c r="BF1" s="260"/>
      <c r="BG1" s="260"/>
      <c r="BH1" s="260"/>
    </row>
    <row r="2" spans="1:60" ht="62.25" customHeight="1" x14ac:dyDescent="0.25">
      <c r="A2" s="275"/>
      <c r="B2" s="275"/>
      <c r="C2" s="89" t="s">
        <v>131</v>
      </c>
      <c r="D2" s="89" t="s">
        <v>132</v>
      </c>
      <c r="E2" s="89" t="s">
        <v>133</v>
      </c>
      <c r="F2" s="89" t="s">
        <v>512</v>
      </c>
      <c r="G2" s="119" t="s">
        <v>25</v>
      </c>
      <c r="H2" s="120" t="s">
        <v>4</v>
      </c>
      <c r="I2" s="121" t="s">
        <v>22</v>
      </c>
      <c r="J2" s="120" t="s">
        <v>3</v>
      </c>
      <c r="K2" s="119" t="s">
        <v>30</v>
      </c>
      <c r="L2" s="119" t="s">
        <v>518</v>
      </c>
      <c r="M2" s="119" t="s">
        <v>521</v>
      </c>
      <c r="N2" s="122" t="s">
        <v>5</v>
      </c>
      <c r="O2" s="122" t="s">
        <v>103</v>
      </c>
      <c r="P2" s="122" t="s">
        <v>29</v>
      </c>
      <c r="Q2" s="120" t="s">
        <v>2</v>
      </c>
      <c r="R2" s="122" t="s">
        <v>104</v>
      </c>
      <c r="S2" s="119" t="s">
        <v>517</v>
      </c>
      <c r="T2" s="119" t="s">
        <v>520</v>
      </c>
      <c r="U2" s="119" t="s">
        <v>27</v>
      </c>
      <c r="V2" s="120" t="s">
        <v>6</v>
      </c>
      <c r="W2" s="120" t="s">
        <v>95</v>
      </c>
      <c r="X2" s="120" t="s">
        <v>96</v>
      </c>
      <c r="Y2" s="119" t="s">
        <v>23</v>
      </c>
      <c r="Z2" s="122" t="s">
        <v>134</v>
      </c>
      <c r="AA2" s="121" t="s">
        <v>106</v>
      </c>
      <c r="AC2" s="275"/>
      <c r="AD2" s="119" t="s">
        <v>25</v>
      </c>
      <c r="AE2" s="120" t="s">
        <v>4</v>
      </c>
      <c r="AF2" s="121" t="s">
        <v>22</v>
      </c>
      <c r="AG2" s="120" t="s">
        <v>3</v>
      </c>
      <c r="AH2" s="119" t="s">
        <v>30</v>
      </c>
      <c r="AI2" s="119" t="s">
        <v>518</v>
      </c>
      <c r="AJ2" s="119" t="s">
        <v>521</v>
      </c>
      <c r="AK2" s="122" t="s">
        <v>5</v>
      </c>
      <c r="AL2" s="122" t="s">
        <v>103</v>
      </c>
      <c r="AM2" s="122" t="s">
        <v>29</v>
      </c>
      <c r="AN2" s="120" t="s">
        <v>2</v>
      </c>
      <c r="AO2" s="122" t="s">
        <v>104</v>
      </c>
      <c r="AP2" s="119" t="s">
        <v>517</v>
      </c>
      <c r="AQ2" s="119" t="s">
        <v>520</v>
      </c>
      <c r="AR2" s="119" t="s">
        <v>27</v>
      </c>
      <c r="AS2" s="120" t="s">
        <v>6</v>
      </c>
      <c r="AT2" s="120" t="s">
        <v>95</v>
      </c>
      <c r="AU2" s="120" t="s">
        <v>96</v>
      </c>
      <c r="AV2" s="119" t="s">
        <v>23</v>
      </c>
      <c r="AW2" s="122" t="s">
        <v>134</v>
      </c>
      <c r="AX2" s="121" t="s">
        <v>106</v>
      </c>
      <c r="BA2" s="275"/>
      <c r="BB2" s="28" t="s">
        <v>136</v>
      </c>
      <c r="BC2" s="28" t="s">
        <v>137</v>
      </c>
      <c r="BD2" s="28" t="s">
        <v>138</v>
      </c>
      <c r="BE2" s="28" t="s">
        <v>140</v>
      </c>
      <c r="BF2" s="28" t="s">
        <v>141</v>
      </c>
      <c r="BG2" s="28" t="s">
        <v>513</v>
      </c>
      <c r="BH2" s="129" t="s">
        <v>514</v>
      </c>
    </row>
    <row r="3" spans="1:60" x14ac:dyDescent="0.25">
      <c r="A3" s="4" t="s">
        <v>142</v>
      </c>
      <c r="B3" s="128">
        <v>1321</v>
      </c>
      <c r="C3" s="128">
        <v>1133</v>
      </c>
      <c r="D3" s="128">
        <v>1121</v>
      </c>
      <c r="E3" s="128">
        <v>1111</v>
      </c>
      <c r="F3" s="128">
        <v>519</v>
      </c>
      <c r="G3" s="128">
        <v>20</v>
      </c>
      <c r="H3" s="128">
        <v>50</v>
      </c>
      <c r="I3" s="128">
        <v>140</v>
      </c>
      <c r="J3" s="128">
        <v>26</v>
      </c>
      <c r="K3" s="128">
        <v>49</v>
      </c>
      <c r="L3" s="128">
        <v>15</v>
      </c>
      <c r="M3" s="128">
        <v>3</v>
      </c>
      <c r="N3" s="128">
        <v>10</v>
      </c>
      <c r="O3" s="128">
        <v>28</v>
      </c>
      <c r="P3" s="128">
        <v>59</v>
      </c>
      <c r="Q3" s="128">
        <v>8</v>
      </c>
      <c r="R3" s="128">
        <v>12</v>
      </c>
      <c r="S3" s="128">
        <v>4</v>
      </c>
      <c r="T3" s="128">
        <v>5</v>
      </c>
      <c r="U3" s="128">
        <v>10</v>
      </c>
      <c r="V3" s="128">
        <v>106</v>
      </c>
      <c r="W3" s="128">
        <v>2</v>
      </c>
      <c r="X3" s="128">
        <v>8</v>
      </c>
      <c r="Y3" s="128">
        <v>1</v>
      </c>
      <c r="Z3" s="128">
        <v>28</v>
      </c>
      <c r="AA3" s="128">
        <v>7</v>
      </c>
      <c r="AC3" s="4" t="s">
        <v>142</v>
      </c>
      <c r="AD3" s="6">
        <f>G3/B3*1000</f>
        <v>15.140045420136261</v>
      </c>
      <c r="AE3" s="6">
        <f>H3/B3*1000</f>
        <v>37.850113550340652</v>
      </c>
      <c r="AF3" s="6">
        <f>I3/B3*1000</f>
        <v>105.98031794095382</v>
      </c>
      <c r="AG3" s="6">
        <f>J3/B3*1000</f>
        <v>19.682059046177141</v>
      </c>
      <c r="AH3" s="6">
        <f>K3/B3*1000</f>
        <v>37.09311127933384</v>
      </c>
      <c r="AI3" s="6">
        <f>L3/B3*1000</f>
        <v>11.355034065102195</v>
      </c>
      <c r="AJ3" s="6">
        <f>M3/B3*1000</f>
        <v>2.2710068130204393</v>
      </c>
      <c r="AK3" s="6">
        <f>N3/B3*1000</f>
        <v>7.5700227100681303</v>
      </c>
      <c r="AL3" s="6">
        <f>O3/B3*1000</f>
        <v>21.196063588190764</v>
      </c>
      <c r="AM3" s="6">
        <f>P3/B3*1000</f>
        <v>44.66313398940197</v>
      </c>
      <c r="AN3" s="6">
        <f>Q3/B3*1000</f>
        <v>6.0560181680545044</v>
      </c>
      <c r="AO3" s="6">
        <f>R3/B3*1000</f>
        <v>9.0840272520817571</v>
      </c>
      <c r="AP3" s="6">
        <f>S3/B3*1000</f>
        <v>3.0280090840272522</v>
      </c>
      <c r="AQ3" s="6">
        <f>T3/B3*1000</f>
        <v>3.7850113550340652</v>
      </c>
      <c r="AR3" s="6">
        <f>U3/B3*1000</f>
        <v>7.5700227100681303</v>
      </c>
      <c r="AS3" s="6">
        <f>V3/B3*1000</f>
        <v>80.242240726722173</v>
      </c>
      <c r="AT3" s="6">
        <f>W3/B3*1000</f>
        <v>1.5140045420136261</v>
      </c>
      <c r="AU3" s="6">
        <f>X3/B3*1000</f>
        <v>6.0560181680545044</v>
      </c>
      <c r="AV3" s="6">
        <f>Y3/B3*1000</f>
        <v>0.75700227100681305</v>
      </c>
      <c r="AW3" s="6">
        <f>Z3/B3*1000</f>
        <v>21.196063588190764</v>
      </c>
      <c r="AX3" s="6">
        <f>AA3/B3*1000</f>
        <v>5.299015897047691</v>
      </c>
      <c r="BA3" s="4" t="s">
        <v>142</v>
      </c>
      <c r="BB3" s="6">
        <f>P3/D3*1000</f>
        <v>52.631578947368418</v>
      </c>
      <c r="BC3" s="6">
        <f>Q3/E3*1000</f>
        <v>7.2007200720072007</v>
      </c>
      <c r="BD3" s="6">
        <f>O3/E3*1000</f>
        <v>25.202520252025202</v>
      </c>
      <c r="BE3" s="6">
        <f>V3/C3*1000</f>
        <v>93.556928508384814</v>
      </c>
      <c r="BF3" s="6">
        <f>T3/E3*1000</f>
        <v>4.5004500450045004</v>
      </c>
      <c r="BG3" s="6">
        <f>W3/F3*1000</f>
        <v>3.8535645472061657</v>
      </c>
      <c r="BH3" s="6">
        <f>AA3/C3*1000</f>
        <v>6.1782877316857903</v>
      </c>
    </row>
    <row r="4" spans="1:60" x14ac:dyDescent="0.25">
      <c r="A4" s="4" t="s">
        <v>143</v>
      </c>
      <c r="B4" s="128">
        <v>7013</v>
      </c>
      <c r="C4" s="128">
        <v>5808</v>
      </c>
      <c r="D4" s="128">
        <v>5736</v>
      </c>
      <c r="E4" s="128">
        <v>5668</v>
      </c>
      <c r="F4" s="128">
        <v>2537</v>
      </c>
      <c r="G4" s="128">
        <v>111</v>
      </c>
      <c r="H4" s="128">
        <v>390</v>
      </c>
      <c r="I4" s="128">
        <v>717</v>
      </c>
      <c r="J4" s="128">
        <v>109</v>
      </c>
      <c r="K4" s="128">
        <v>308</v>
      </c>
      <c r="L4" s="128">
        <v>128</v>
      </c>
      <c r="M4" s="128">
        <v>27</v>
      </c>
      <c r="N4" s="128">
        <v>33</v>
      </c>
      <c r="O4" s="128">
        <v>133</v>
      </c>
      <c r="P4" s="128">
        <v>320</v>
      </c>
      <c r="Q4" s="128">
        <v>44</v>
      </c>
      <c r="R4" s="128">
        <v>30</v>
      </c>
      <c r="S4" s="128">
        <v>10</v>
      </c>
      <c r="T4" s="128">
        <v>43</v>
      </c>
      <c r="U4" s="128">
        <v>62</v>
      </c>
      <c r="V4" s="128">
        <v>436</v>
      </c>
      <c r="W4" s="128">
        <v>18</v>
      </c>
      <c r="X4" s="128">
        <v>35</v>
      </c>
      <c r="Y4" s="128">
        <v>64</v>
      </c>
      <c r="Z4" s="128">
        <v>125</v>
      </c>
      <c r="AA4" s="128">
        <v>35</v>
      </c>
      <c r="AC4" s="4" t="s">
        <v>143</v>
      </c>
      <c r="AD4" s="6">
        <f t="shared" ref="AD4:AD67" si="0">G4/B4*1000</f>
        <v>15.827748467132468</v>
      </c>
      <c r="AE4" s="6">
        <f t="shared" ref="AE4:AE67" si="1">H4/B4*1000</f>
        <v>55.61100812776273</v>
      </c>
      <c r="AF4" s="6">
        <f t="shared" ref="AF4:AF67" si="2">I4/B4*1000</f>
        <v>102.23869955796377</v>
      </c>
      <c r="AG4" s="6">
        <f t="shared" ref="AG4:AG67" si="3">J4/B4*1000</f>
        <v>15.542563810067019</v>
      </c>
      <c r="AH4" s="6">
        <f t="shared" ref="AH4:AH67" si="4">K4/B4*1000</f>
        <v>43.918437188079281</v>
      </c>
      <c r="AI4" s="6">
        <f t="shared" ref="AI4:AI67" si="5">L4/B4*1000</f>
        <v>18.251818052188792</v>
      </c>
      <c r="AJ4" s="6">
        <f t="shared" ref="AJ4:AJ67" si="6">M4/B4*1000</f>
        <v>3.8499928703835735</v>
      </c>
      <c r="AK4" s="6">
        <f t="shared" ref="AK4:AK67" si="7">N4/B4*1000</f>
        <v>4.7055468415799222</v>
      </c>
      <c r="AL4" s="6">
        <f t="shared" ref="AL4:AL67" si="8">O4/B4*1000</f>
        <v>18.964779694852417</v>
      </c>
      <c r="AM4" s="6">
        <f t="shared" ref="AM4:AM67" si="9">P4/B4*1000</f>
        <v>45.629545130471982</v>
      </c>
      <c r="AN4" s="6">
        <f t="shared" ref="AN4:AN67" si="10">Q4/B4*1000</f>
        <v>6.2740624554398972</v>
      </c>
      <c r="AO4" s="6">
        <f t="shared" ref="AO4:AO67" si="11">R4/B4*1000</f>
        <v>4.2777698559817479</v>
      </c>
      <c r="AP4" s="6">
        <f t="shared" ref="AP4:AP67" si="12">S4/B4*1000</f>
        <v>1.4259232853272494</v>
      </c>
      <c r="AQ4" s="6">
        <f t="shared" ref="AQ4:AQ67" si="13">T4/B4*1000</f>
        <v>6.1314701269071721</v>
      </c>
      <c r="AR4" s="6">
        <f t="shared" ref="AR4:AR67" si="14">U4/B4*1000</f>
        <v>8.8407243690289459</v>
      </c>
      <c r="AS4" s="6">
        <f t="shared" ref="AS4:AS67" si="15">V4/B4*1000</f>
        <v>62.170255240268077</v>
      </c>
      <c r="AT4" s="6">
        <f t="shared" ref="AT4:AT67" si="16">W4/B4*1000</f>
        <v>2.5666619135890492</v>
      </c>
      <c r="AU4" s="6">
        <f t="shared" ref="AU4:AU67" si="17">X4/B4*1000</f>
        <v>4.9907314986453732</v>
      </c>
      <c r="AV4" s="6">
        <f t="shared" ref="AV4:AV67" si="18">Y4/B4*1000</f>
        <v>9.125909026094396</v>
      </c>
      <c r="AW4" s="6">
        <f t="shared" ref="AW4:AW67" si="19">Z4/B4*1000</f>
        <v>17.824041066590617</v>
      </c>
      <c r="AX4" s="6">
        <f t="shared" ref="AX4:AX67" si="20">AA4/B4*1000</f>
        <v>4.9907314986453732</v>
      </c>
      <c r="BA4" s="4" t="s">
        <v>143</v>
      </c>
      <c r="BB4" s="6">
        <f t="shared" ref="BB4:BB67" si="21">P4/D4*1000</f>
        <v>55.788005578800558</v>
      </c>
      <c r="BC4" s="6">
        <f t="shared" ref="BC4:BC67" si="22">Q4/E4*1000</f>
        <v>7.7628793225123509</v>
      </c>
      <c r="BD4" s="6">
        <f t="shared" ref="BD4:BD67" si="23">O4/E4*1000</f>
        <v>23.465067043048695</v>
      </c>
      <c r="BE4" s="6">
        <f t="shared" ref="BE4:BE67" si="24">V4/C4*1000</f>
        <v>75.068870523415967</v>
      </c>
      <c r="BF4" s="6">
        <f t="shared" ref="BF4:BF67" si="25">T4/E4*1000</f>
        <v>7.5864502470007062</v>
      </c>
      <c r="BG4" s="6">
        <f t="shared" ref="BG4:BG67" si="26">W4/F4*1000</f>
        <v>7.0949940875049275</v>
      </c>
      <c r="BH4" s="6">
        <f t="shared" ref="BH4:BH67" si="27">AA4/C4*1000</f>
        <v>6.0261707988980717</v>
      </c>
    </row>
    <row r="5" spans="1:60" x14ac:dyDescent="0.25">
      <c r="A5" s="4" t="s">
        <v>144</v>
      </c>
      <c r="B5" s="128">
        <v>1548</v>
      </c>
      <c r="C5" s="128">
        <v>1365</v>
      </c>
      <c r="D5" s="128">
        <v>1351</v>
      </c>
      <c r="E5" s="128">
        <v>1337</v>
      </c>
      <c r="F5" s="128">
        <v>646</v>
      </c>
      <c r="G5" s="128">
        <v>19</v>
      </c>
      <c r="H5" s="128">
        <v>98</v>
      </c>
      <c r="I5" s="128">
        <v>207</v>
      </c>
      <c r="J5" s="128">
        <v>26</v>
      </c>
      <c r="K5" s="128">
        <v>89</v>
      </c>
      <c r="L5" s="128">
        <v>57</v>
      </c>
      <c r="M5" s="128">
        <v>3</v>
      </c>
      <c r="N5" s="128">
        <v>12</v>
      </c>
      <c r="O5" s="128">
        <v>86</v>
      </c>
      <c r="P5" s="128">
        <v>110</v>
      </c>
      <c r="Q5" s="128">
        <v>28</v>
      </c>
      <c r="R5" s="128">
        <v>17</v>
      </c>
      <c r="S5" s="128">
        <v>3</v>
      </c>
      <c r="T5" s="128">
        <v>9</v>
      </c>
      <c r="U5" s="128">
        <v>23</v>
      </c>
      <c r="V5" s="128">
        <v>183</v>
      </c>
      <c r="W5" s="128">
        <v>3</v>
      </c>
      <c r="X5" s="128">
        <v>15</v>
      </c>
      <c r="Y5" s="128">
        <v>5</v>
      </c>
      <c r="Z5" s="128">
        <v>39</v>
      </c>
      <c r="AA5" s="128">
        <v>6</v>
      </c>
      <c r="AC5" s="4" t="s">
        <v>144</v>
      </c>
      <c r="AD5" s="6">
        <f t="shared" si="0"/>
        <v>12.27390180878553</v>
      </c>
      <c r="AE5" s="6">
        <f t="shared" si="1"/>
        <v>63.307493540051674</v>
      </c>
      <c r="AF5" s="6">
        <f t="shared" si="2"/>
        <v>133.72093023255812</v>
      </c>
      <c r="AG5" s="6">
        <f t="shared" si="3"/>
        <v>16.795865633074936</v>
      </c>
      <c r="AH5" s="6">
        <f t="shared" si="4"/>
        <v>57.493540051679588</v>
      </c>
      <c r="AI5" s="6">
        <f t="shared" si="5"/>
        <v>36.821705426356594</v>
      </c>
      <c r="AJ5" s="6">
        <f t="shared" si="6"/>
        <v>1.9379844961240309</v>
      </c>
      <c r="AK5" s="6">
        <f t="shared" si="7"/>
        <v>7.7519379844961236</v>
      </c>
      <c r="AL5" s="6">
        <f t="shared" si="8"/>
        <v>55.55555555555555</v>
      </c>
      <c r="AM5" s="6">
        <f t="shared" si="9"/>
        <v>71.059431524547804</v>
      </c>
      <c r="AN5" s="6">
        <f t="shared" si="10"/>
        <v>18.087855297157621</v>
      </c>
      <c r="AO5" s="6">
        <f t="shared" si="11"/>
        <v>10.981912144702841</v>
      </c>
      <c r="AP5" s="6">
        <f t="shared" si="12"/>
        <v>1.9379844961240309</v>
      </c>
      <c r="AQ5" s="6">
        <f t="shared" si="13"/>
        <v>5.8139534883720927</v>
      </c>
      <c r="AR5" s="6">
        <f t="shared" si="14"/>
        <v>14.857881136950903</v>
      </c>
      <c r="AS5" s="6">
        <f t="shared" si="15"/>
        <v>118.2170542635659</v>
      </c>
      <c r="AT5" s="6">
        <f t="shared" si="16"/>
        <v>1.9379844961240309</v>
      </c>
      <c r="AU5" s="6">
        <f t="shared" si="17"/>
        <v>9.6899224806201545</v>
      </c>
      <c r="AV5" s="6">
        <f t="shared" si="18"/>
        <v>3.229974160206718</v>
      </c>
      <c r="AW5" s="6">
        <f t="shared" si="19"/>
        <v>25.193798449612402</v>
      </c>
      <c r="AX5" s="6">
        <f t="shared" si="20"/>
        <v>3.8759689922480618</v>
      </c>
      <c r="BA5" s="4" t="s">
        <v>144</v>
      </c>
      <c r="BB5" s="6">
        <f t="shared" si="21"/>
        <v>81.421169504071059</v>
      </c>
      <c r="BC5" s="6">
        <f t="shared" si="22"/>
        <v>20.942408376963353</v>
      </c>
      <c r="BD5" s="6">
        <f t="shared" si="23"/>
        <v>64.323111443530294</v>
      </c>
      <c r="BE5" s="6">
        <f t="shared" si="24"/>
        <v>134.06593406593407</v>
      </c>
      <c r="BF5" s="6">
        <f t="shared" si="25"/>
        <v>6.731488406881077</v>
      </c>
      <c r="BG5" s="6">
        <f t="shared" si="26"/>
        <v>4.6439628482972131</v>
      </c>
      <c r="BH5" s="6">
        <f t="shared" si="27"/>
        <v>4.395604395604396</v>
      </c>
    </row>
    <row r="6" spans="1:60" x14ac:dyDescent="0.25">
      <c r="A6" s="4" t="s">
        <v>145</v>
      </c>
      <c r="B6" s="128">
        <v>10460</v>
      </c>
      <c r="C6" s="128">
        <v>8154</v>
      </c>
      <c r="D6" s="128">
        <v>7977</v>
      </c>
      <c r="E6" s="128">
        <v>7801</v>
      </c>
      <c r="F6" s="128">
        <v>3242</v>
      </c>
      <c r="G6" s="128">
        <v>141</v>
      </c>
      <c r="H6" s="128">
        <v>844</v>
      </c>
      <c r="I6" s="128">
        <v>1161</v>
      </c>
      <c r="J6" s="128">
        <v>186</v>
      </c>
      <c r="K6" s="128">
        <v>282</v>
      </c>
      <c r="L6" s="128">
        <v>83</v>
      </c>
      <c r="M6" s="128">
        <v>42</v>
      </c>
      <c r="N6" s="128">
        <v>80</v>
      </c>
      <c r="O6" s="128">
        <v>1053</v>
      </c>
      <c r="P6" s="128">
        <v>329</v>
      </c>
      <c r="Q6" s="128">
        <v>50</v>
      </c>
      <c r="R6" s="128">
        <v>65</v>
      </c>
      <c r="S6" s="128">
        <v>10</v>
      </c>
      <c r="T6" s="128">
        <v>24</v>
      </c>
      <c r="U6" s="128">
        <v>82</v>
      </c>
      <c r="V6" s="128">
        <v>532</v>
      </c>
      <c r="W6" s="128">
        <v>51</v>
      </c>
      <c r="X6" s="128">
        <v>42</v>
      </c>
      <c r="Y6" s="128">
        <v>73</v>
      </c>
      <c r="Z6" s="128">
        <v>153</v>
      </c>
      <c r="AA6" s="128">
        <v>57</v>
      </c>
      <c r="AC6" s="4" t="s">
        <v>145</v>
      </c>
      <c r="AD6" s="6">
        <f t="shared" si="0"/>
        <v>13.479923518164437</v>
      </c>
      <c r="AE6" s="6">
        <f t="shared" si="1"/>
        <v>80.688336520076476</v>
      </c>
      <c r="AF6" s="6">
        <f t="shared" si="2"/>
        <v>110.9942638623327</v>
      </c>
      <c r="AG6" s="6">
        <f t="shared" si="3"/>
        <v>17.782026768642449</v>
      </c>
      <c r="AH6" s="6">
        <f t="shared" si="4"/>
        <v>26.959847036328874</v>
      </c>
      <c r="AI6" s="6">
        <f t="shared" si="5"/>
        <v>7.9349904397705542</v>
      </c>
      <c r="AJ6" s="6">
        <f t="shared" si="6"/>
        <v>4.0152963671128106</v>
      </c>
      <c r="AK6" s="6">
        <f t="shared" si="7"/>
        <v>7.6481835564053533</v>
      </c>
      <c r="AL6" s="6">
        <f t="shared" si="8"/>
        <v>100.66921606118547</v>
      </c>
      <c r="AM6" s="6">
        <f t="shared" si="9"/>
        <v>31.453154875717019</v>
      </c>
      <c r="AN6" s="6">
        <f t="shared" si="10"/>
        <v>4.7801147227533463</v>
      </c>
      <c r="AO6" s="6">
        <f t="shared" si="11"/>
        <v>6.2141491395793498</v>
      </c>
      <c r="AP6" s="6">
        <f t="shared" si="12"/>
        <v>0.95602294455066916</v>
      </c>
      <c r="AQ6" s="6">
        <f t="shared" si="13"/>
        <v>2.2944550669216062</v>
      </c>
      <c r="AR6" s="6">
        <f t="shared" si="14"/>
        <v>7.8393881453154881</v>
      </c>
      <c r="AS6" s="6">
        <f t="shared" si="15"/>
        <v>50.860420650095605</v>
      </c>
      <c r="AT6" s="6">
        <f t="shared" si="16"/>
        <v>4.8757170172084132</v>
      </c>
      <c r="AU6" s="6">
        <f t="shared" si="17"/>
        <v>4.0152963671128106</v>
      </c>
      <c r="AV6" s="6">
        <f t="shared" si="18"/>
        <v>6.9789674952198855</v>
      </c>
      <c r="AW6" s="6">
        <f t="shared" si="19"/>
        <v>14.627151051625239</v>
      </c>
      <c r="AX6" s="6">
        <f t="shared" si="20"/>
        <v>5.4493307839388141</v>
      </c>
      <c r="BA6" s="4" t="s">
        <v>145</v>
      </c>
      <c r="BB6" s="6">
        <f t="shared" si="21"/>
        <v>41.243575278926912</v>
      </c>
      <c r="BC6" s="6">
        <f t="shared" si="22"/>
        <v>6.4094346878605313</v>
      </c>
      <c r="BD6" s="6">
        <f t="shared" si="23"/>
        <v>134.98269452634278</v>
      </c>
      <c r="BE6" s="6">
        <f t="shared" si="24"/>
        <v>65.244051999018893</v>
      </c>
      <c r="BF6" s="6">
        <f t="shared" si="25"/>
        <v>3.0765286501730547</v>
      </c>
      <c r="BG6" s="6">
        <f t="shared" si="26"/>
        <v>15.731030228254166</v>
      </c>
      <c r="BH6" s="6">
        <f t="shared" si="27"/>
        <v>6.990434142752024</v>
      </c>
    </row>
    <row r="7" spans="1:60" x14ac:dyDescent="0.25">
      <c r="A7" s="4" t="s">
        <v>146</v>
      </c>
      <c r="B7" s="128">
        <v>7025</v>
      </c>
      <c r="C7" s="128">
        <v>5931</v>
      </c>
      <c r="D7" s="128">
        <v>5864</v>
      </c>
      <c r="E7" s="128">
        <v>5777</v>
      </c>
      <c r="F7" s="128">
        <v>2950</v>
      </c>
      <c r="G7" s="128">
        <v>119</v>
      </c>
      <c r="H7" s="128">
        <v>476</v>
      </c>
      <c r="I7" s="128">
        <v>1082</v>
      </c>
      <c r="J7" s="128">
        <v>201</v>
      </c>
      <c r="K7" s="128">
        <v>314</v>
      </c>
      <c r="L7" s="128">
        <v>142</v>
      </c>
      <c r="M7" s="128">
        <v>11</v>
      </c>
      <c r="N7" s="128">
        <v>72</v>
      </c>
      <c r="O7" s="128">
        <v>365</v>
      </c>
      <c r="P7" s="128">
        <v>385</v>
      </c>
      <c r="Q7" s="128">
        <v>67</v>
      </c>
      <c r="R7" s="128">
        <v>64</v>
      </c>
      <c r="S7" s="128">
        <v>33</v>
      </c>
      <c r="T7" s="128">
        <v>28</v>
      </c>
      <c r="U7" s="128">
        <v>84</v>
      </c>
      <c r="V7" s="128">
        <v>604</v>
      </c>
      <c r="W7" s="128">
        <v>30</v>
      </c>
      <c r="X7" s="128">
        <v>63</v>
      </c>
      <c r="Y7" s="128">
        <v>32</v>
      </c>
      <c r="Z7" s="128">
        <v>149</v>
      </c>
      <c r="AA7" s="128">
        <v>49</v>
      </c>
      <c r="AC7" s="4" t="s">
        <v>146</v>
      </c>
      <c r="AD7" s="6">
        <f t="shared" si="0"/>
        <v>16.939501779359432</v>
      </c>
      <c r="AE7" s="6">
        <f t="shared" si="1"/>
        <v>67.758007117437728</v>
      </c>
      <c r="AF7" s="6">
        <f t="shared" si="2"/>
        <v>154.02135231316726</v>
      </c>
      <c r="AG7" s="6">
        <f t="shared" si="3"/>
        <v>28.612099644128115</v>
      </c>
      <c r="AH7" s="6">
        <f t="shared" si="4"/>
        <v>44.697508896797153</v>
      </c>
      <c r="AI7" s="6">
        <f t="shared" si="5"/>
        <v>20.213523131672599</v>
      </c>
      <c r="AJ7" s="6">
        <f t="shared" si="6"/>
        <v>1.5658362989323844</v>
      </c>
      <c r="AK7" s="6">
        <f t="shared" si="7"/>
        <v>10.249110320284696</v>
      </c>
      <c r="AL7" s="6">
        <f t="shared" si="8"/>
        <v>51.957295373665481</v>
      </c>
      <c r="AM7" s="6">
        <f t="shared" si="9"/>
        <v>54.804270462633454</v>
      </c>
      <c r="AN7" s="6">
        <f t="shared" si="10"/>
        <v>9.537366548042705</v>
      </c>
      <c r="AO7" s="6">
        <f t="shared" si="11"/>
        <v>9.110320284697508</v>
      </c>
      <c r="AP7" s="6">
        <f t="shared" si="12"/>
        <v>4.697508896797153</v>
      </c>
      <c r="AQ7" s="6">
        <f t="shared" si="13"/>
        <v>3.9857651245551602</v>
      </c>
      <c r="AR7" s="6">
        <f t="shared" si="14"/>
        <v>11.957295373665481</v>
      </c>
      <c r="AS7" s="6">
        <f t="shared" si="15"/>
        <v>85.97864768683273</v>
      </c>
      <c r="AT7" s="6">
        <f t="shared" si="16"/>
        <v>4.2704626334519578</v>
      </c>
      <c r="AU7" s="6">
        <f t="shared" si="17"/>
        <v>8.9679715302491108</v>
      </c>
      <c r="AV7" s="6">
        <f t="shared" si="18"/>
        <v>4.555160142348754</v>
      </c>
      <c r="AW7" s="6">
        <f t="shared" si="19"/>
        <v>21.209964412811388</v>
      </c>
      <c r="AX7" s="6">
        <f t="shared" si="20"/>
        <v>6.97508896797153</v>
      </c>
      <c r="BA7" s="4" t="s">
        <v>146</v>
      </c>
      <c r="BB7" s="6">
        <f t="shared" si="21"/>
        <v>65.654843110504771</v>
      </c>
      <c r="BC7" s="6">
        <f t="shared" si="22"/>
        <v>11.5977150770296</v>
      </c>
      <c r="BD7" s="6">
        <f t="shared" si="23"/>
        <v>63.181582136056775</v>
      </c>
      <c r="BE7" s="6">
        <f t="shared" si="24"/>
        <v>101.83780138256618</v>
      </c>
      <c r="BF7" s="6">
        <f t="shared" si="25"/>
        <v>4.8468063008481916</v>
      </c>
      <c r="BG7" s="6">
        <f t="shared" si="26"/>
        <v>10.169491525423728</v>
      </c>
      <c r="BH7" s="6">
        <f t="shared" si="27"/>
        <v>8.2616759399763957</v>
      </c>
    </row>
    <row r="8" spans="1:60" x14ac:dyDescent="0.25">
      <c r="A8" s="4" t="s">
        <v>147</v>
      </c>
      <c r="B8" s="128">
        <v>2574</v>
      </c>
      <c r="C8" s="128">
        <v>2179</v>
      </c>
      <c r="D8" s="128">
        <v>2161</v>
      </c>
      <c r="E8" s="128">
        <v>2141</v>
      </c>
      <c r="F8" s="128">
        <v>678</v>
      </c>
      <c r="G8" s="128">
        <v>30</v>
      </c>
      <c r="H8" s="128">
        <v>97</v>
      </c>
      <c r="I8" s="128">
        <v>208</v>
      </c>
      <c r="J8" s="128">
        <v>28</v>
      </c>
      <c r="K8" s="128">
        <v>79</v>
      </c>
      <c r="L8" s="128">
        <v>46</v>
      </c>
      <c r="M8" s="128">
        <v>11</v>
      </c>
      <c r="N8" s="128">
        <v>35</v>
      </c>
      <c r="O8" s="128">
        <v>81</v>
      </c>
      <c r="P8" s="128">
        <v>111</v>
      </c>
      <c r="Q8" s="128">
        <v>29</v>
      </c>
      <c r="R8" s="128">
        <v>14</v>
      </c>
      <c r="S8" s="128">
        <v>4</v>
      </c>
      <c r="T8" s="128">
        <v>10</v>
      </c>
      <c r="U8" s="128">
        <v>18</v>
      </c>
      <c r="V8" s="128">
        <v>144</v>
      </c>
      <c r="W8" s="128">
        <v>8</v>
      </c>
      <c r="X8" s="128">
        <v>16</v>
      </c>
      <c r="Y8" s="128">
        <v>1</v>
      </c>
      <c r="Z8" s="128">
        <v>37</v>
      </c>
      <c r="AA8" s="128">
        <v>3</v>
      </c>
      <c r="AC8" s="4" t="s">
        <v>147</v>
      </c>
      <c r="AD8" s="6">
        <f t="shared" si="0"/>
        <v>11.655011655011656</v>
      </c>
      <c r="AE8" s="6">
        <f t="shared" si="1"/>
        <v>37.684537684537688</v>
      </c>
      <c r="AF8" s="6">
        <f t="shared" si="2"/>
        <v>80.808080808080817</v>
      </c>
      <c r="AG8" s="6">
        <f t="shared" si="3"/>
        <v>10.878010878010878</v>
      </c>
      <c r="AH8" s="6">
        <f t="shared" si="4"/>
        <v>30.691530691530691</v>
      </c>
      <c r="AI8" s="6">
        <f t="shared" si="5"/>
        <v>17.871017871017873</v>
      </c>
      <c r="AJ8" s="6">
        <f t="shared" si="6"/>
        <v>4.2735042735042743</v>
      </c>
      <c r="AK8" s="6">
        <f t="shared" si="7"/>
        <v>13.597513597513599</v>
      </c>
      <c r="AL8" s="6">
        <f t="shared" si="8"/>
        <v>31.46853146853147</v>
      </c>
      <c r="AM8" s="6">
        <f t="shared" si="9"/>
        <v>43.123543123543122</v>
      </c>
      <c r="AN8" s="6">
        <f t="shared" si="10"/>
        <v>11.266511266511266</v>
      </c>
      <c r="AO8" s="6">
        <f t="shared" si="11"/>
        <v>5.439005439005439</v>
      </c>
      <c r="AP8" s="6">
        <f t="shared" si="12"/>
        <v>1.5540015540015539</v>
      </c>
      <c r="AQ8" s="6">
        <f t="shared" si="13"/>
        <v>3.885003885003885</v>
      </c>
      <c r="AR8" s="6">
        <f t="shared" si="14"/>
        <v>6.9930069930069934</v>
      </c>
      <c r="AS8" s="6">
        <f t="shared" si="15"/>
        <v>55.944055944055947</v>
      </c>
      <c r="AT8" s="6">
        <f t="shared" si="16"/>
        <v>3.1080031080031079</v>
      </c>
      <c r="AU8" s="6">
        <f t="shared" si="17"/>
        <v>6.2160062160062157</v>
      </c>
      <c r="AV8" s="6">
        <f t="shared" si="18"/>
        <v>0.38850038850038848</v>
      </c>
      <c r="AW8" s="6">
        <f t="shared" si="19"/>
        <v>14.374514374514375</v>
      </c>
      <c r="AX8" s="6">
        <f t="shared" si="20"/>
        <v>1.1655011655011656</v>
      </c>
      <c r="BA8" s="4" t="s">
        <v>147</v>
      </c>
      <c r="BB8" s="6">
        <f t="shared" si="21"/>
        <v>51.365108745950948</v>
      </c>
      <c r="BC8" s="6">
        <f t="shared" si="22"/>
        <v>13.5450723960766</v>
      </c>
      <c r="BD8" s="6">
        <f t="shared" si="23"/>
        <v>37.832788416627743</v>
      </c>
      <c r="BE8" s="6">
        <f t="shared" si="24"/>
        <v>66.085360256998626</v>
      </c>
      <c r="BF8" s="6">
        <f t="shared" si="25"/>
        <v>4.6707146193367581</v>
      </c>
      <c r="BG8" s="6">
        <f t="shared" si="26"/>
        <v>11.799410029498524</v>
      </c>
      <c r="BH8" s="6">
        <f t="shared" si="27"/>
        <v>1.3767783386874712</v>
      </c>
    </row>
    <row r="9" spans="1:60" x14ac:dyDescent="0.25">
      <c r="A9" s="4" t="s">
        <v>148</v>
      </c>
      <c r="B9" s="128">
        <v>3394</v>
      </c>
      <c r="C9" s="128">
        <v>2735</v>
      </c>
      <c r="D9" s="128">
        <v>2702</v>
      </c>
      <c r="E9" s="128">
        <v>2663</v>
      </c>
      <c r="F9" s="128">
        <v>812</v>
      </c>
      <c r="G9" s="128">
        <v>31</v>
      </c>
      <c r="H9" s="128">
        <v>169</v>
      </c>
      <c r="I9" s="128">
        <v>322</v>
      </c>
      <c r="J9" s="128">
        <v>57</v>
      </c>
      <c r="K9" s="128">
        <v>74</v>
      </c>
      <c r="L9" s="128">
        <v>81</v>
      </c>
      <c r="M9" s="128">
        <v>11</v>
      </c>
      <c r="N9" s="128">
        <v>20</v>
      </c>
      <c r="O9" s="128">
        <v>183</v>
      </c>
      <c r="P9" s="128">
        <v>136</v>
      </c>
      <c r="Q9" s="128">
        <v>28</v>
      </c>
      <c r="R9" s="128">
        <v>20</v>
      </c>
      <c r="S9" s="128">
        <v>3</v>
      </c>
      <c r="T9" s="128">
        <v>16</v>
      </c>
      <c r="U9" s="128">
        <v>26</v>
      </c>
      <c r="V9" s="128">
        <v>190</v>
      </c>
      <c r="W9" s="128">
        <v>9</v>
      </c>
      <c r="X9" s="128">
        <v>16</v>
      </c>
      <c r="Y9" s="128">
        <v>7</v>
      </c>
      <c r="Z9" s="128">
        <v>52</v>
      </c>
      <c r="AA9" s="128">
        <v>11</v>
      </c>
      <c r="AC9" s="4" t="s">
        <v>148</v>
      </c>
      <c r="AD9" s="6">
        <f t="shared" si="0"/>
        <v>9.1337654684737775</v>
      </c>
      <c r="AE9" s="6">
        <f t="shared" si="1"/>
        <v>49.79375368296995</v>
      </c>
      <c r="AF9" s="6">
        <f t="shared" si="2"/>
        <v>94.873305833824389</v>
      </c>
      <c r="AG9" s="6">
        <f t="shared" si="3"/>
        <v>16.794342958161462</v>
      </c>
      <c r="AH9" s="6">
        <f t="shared" si="4"/>
        <v>21.803182086034177</v>
      </c>
      <c r="AI9" s="6">
        <f t="shared" si="5"/>
        <v>23.865645256334709</v>
      </c>
      <c r="AJ9" s="6">
        <f t="shared" si="6"/>
        <v>3.2410135533294051</v>
      </c>
      <c r="AK9" s="6">
        <f t="shared" si="7"/>
        <v>5.8927519151443724</v>
      </c>
      <c r="AL9" s="6">
        <f t="shared" si="8"/>
        <v>53.918680023571007</v>
      </c>
      <c r="AM9" s="6">
        <f t="shared" si="9"/>
        <v>40.070713022981735</v>
      </c>
      <c r="AN9" s="6">
        <f t="shared" si="10"/>
        <v>8.2498526812021211</v>
      </c>
      <c r="AO9" s="6">
        <f t="shared" si="11"/>
        <v>5.8927519151443724</v>
      </c>
      <c r="AP9" s="6">
        <f t="shared" si="12"/>
        <v>0.8839127872716559</v>
      </c>
      <c r="AQ9" s="6">
        <f t="shared" si="13"/>
        <v>4.7142015321154975</v>
      </c>
      <c r="AR9" s="6">
        <f t="shared" si="14"/>
        <v>7.6605774896876841</v>
      </c>
      <c r="AS9" s="6">
        <f t="shared" si="15"/>
        <v>55.981143193871539</v>
      </c>
      <c r="AT9" s="6">
        <f t="shared" si="16"/>
        <v>2.6517383618149677</v>
      </c>
      <c r="AU9" s="6">
        <f t="shared" si="17"/>
        <v>4.7142015321154975</v>
      </c>
      <c r="AV9" s="6">
        <f t="shared" si="18"/>
        <v>2.0624631703005303</v>
      </c>
      <c r="AW9" s="6">
        <f t="shared" si="19"/>
        <v>15.321154979375368</v>
      </c>
      <c r="AX9" s="6">
        <f t="shared" si="20"/>
        <v>3.2410135533294051</v>
      </c>
      <c r="BA9" s="4" t="s">
        <v>148</v>
      </c>
      <c r="BB9" s="6">
        <f t="shared" si="21"/>
        <v>50.333086602516651</v>
      </c>
      <c r="BC9" s="6">
        <f t="shared" si="22"/>
        <v>10.514457378895981</v>
      </c>
      <c r="BD9" s="6">
        <f t="shared" si="23"/>
        <v>68.719489297784463</v>
      </c>
      <c r="BE9" s="6">
        <f t="shared" si="24"/>
        <v>69.469835466179163</v>
      </c>
      <c r="BF9" s="6">
        <f t="shared" si="25"/>
        <v>6.0082613593691327</v>
      </c>
      <c r="BG9" s="6">
        <f t="shared" si="26"/>
        <v>11.083743842364532</v>
      </c>
      <c r="BH9" s="6">
        <f t="shared" si="27"/>
        <v>4.0219378427787937</v>
      </c>
    </row>
    <row r="10" spans="1:60" x14ac:dyDescent="0.25">
      <c r="A10" s="4" t="s">
        <v>149</v>
      </c>
      <c r="B10" s="128">
        <v>7485</v>
      </c>
      <c r="C10" s="128">
        <v>5877</v>
      </c>
      <c r="D10" s="128">
        <v>5789</v>
      </c>
      <c r="E10" s="128">
        <v>5706</v>
      </c>
      <c r="F10" s="128">
        <v>2438</v>
      </c>
      <c r="G10" s="128">
        <v>115</v>
      </c>
      <c r="H10" s="128">
        <v>475</v>
      </c>
      <c r="I10" s="128">
        <v>983</v>
      </c>
      <c r="J10" s="128">
        <v>162</v>
      </c>
      <c r="K10" s="128">
        <v>277</v>
      </c>
      <c r="L10" s="128">
        <v>128</v>
      </c>
      <c r="M10" s="128">
        <v>40</v>
      </c>
      <c r="N10" s="128">
        <v>82</v>
      </c>
      <c r="O10" s="128">
        <v>550</v>
      </c>
      <c r="P10" s="128">
        <v>326</v>
      </c>
      <c r="Q10" s="128">
        <v>48</v>
      </c>
      <c r="R10" s="128">
        <v>74</v>
      </c>
      <c r="S10" s="128">
        <v>28</v>
      </c>
      <c r="T10" s="128">
        <v>39</v>
      </c>
      <c r="U10" s="128">
        <v>71</v>
      </c>
      <c r="V10" s="128">
        <v>679</v>
      </c>
      <c r="W10" s="128">
        <v>43</v>
      </c>
      <c r="X10" s="128">
        <v>65</v>
      </c>
      <c r="Y10" s="128">
        <v>13</v>
      </c>
      <c r="Z10" s="128">
        <v>148</v>
      </c>
      <c r="AA10" s="128">
        <v>65</v>
      </c>
      <c r="AC10" s="4" t="s">
        <v>149</v>
      </c>
      <c r="AD10" s="6">
        <f t="shared" si="0"/>
        <v>15.364061456245825</v>
      </c>
      <c r="AE10" s="6">
        <f t="shared" si="1"/>
        <v>63.460253841015366</v>
      </c>
      <c r="AF10" s="6">
        <f t="shared" si="2"/>
        <v>131.32932531730125</v>
      </c>
      <c r="AG10" s="6">
        <f t="shared" si="3"/>
        <v>21.643286573146291</v>
      </c>
      <c r="AH10" s="6">
        <f t="shared" si="4"/>
        <v>37.007348029392119</v>
      </c>
      <c r="AI10" s="6">
        <f t="shared" si="5"/>
        <v>17.100868403473616</v>
      </c>
      <c r="AJ10" s="6">
        <f t="shared" si="6"/>
        <v>5.3440213760855046</v>
      </c>
      <c r="AK10" s="6">
        <f t="shared" si="7"/>
        <v>10.955243820975284</v>
      </c>
      <c r="AL10" s="6">
        <f t="shared" si="8"/>
        <v>73.480293921175686</v>
      </c>
      <c r="AM10" s="6">
        <f t="shared" si="9"/>
        <v>43.553774215096858</v>
      </c>
      <c r="AN10" s="6">
        <f t="shared" si="10"/>
        <v>6.4128256513026054</v>
      </c>
      <c r="AO10" s="6">
        <f t="shared" si="11"/>
        <v>9.8864395457581846</v>
      </c>
      <c r="AP10" s="6">
        <f t="shared" si="12"/>
        <v>3.7408149632598531</v>
      </c>
      <c r="AQ10" s="6">
        <f t="shared" si="13"/>
        <v>5.2104208416833666</v>
      </c>
      <c r="AR10" s="6">
        <f t="shared" si="14"/>
        <v>9.4856379425517705</v>
      </c>
      <c r="AS10" s="6">
        <f t="shared" si="15"/>
        <v>90.714762859051433</v>
      </c>
      <c r="AT10" s="6">
        <f t="shared" si="16"/>
        <v>5.744822979291917</v>
      </c>
      <c r="AU10" s="6">
        <f t="shared" si="17"/>
        <v>8.6840347361389458</v>
      </c>
      <c r="AV10" s="6">
        <f t="shared" si="18"/>
        <v>1.7368069472277889</v>
      </c>
      <c r="AW10" s="6">
        <f t="shared" si="19"/>
        <v>19.772879091516369</v>
      </c>
      <c r="AX10" s="6">
        <f t="shared" si="20"/>
        <v>8.6840347361389458</v>
      </c>
      <c r="BA10" s="4" t="s">
        <v>149</v>
      </c>
      <c r="BB10" s="6">
        <f t="shared" si="21"/>
        <v>56.313698393504929</v>
      </c>
      <c r="BC10" s="6">
        <f t="shared" si="22"/>
        <v>8.4121976866456354</v>
      </c>
      <c r="BD10" s="6">
        <f t="shared" si="23"/>
        <v>96.389765159481243</v>
      </c>
      <c r="BE10" s="6">
        <f t="shared" si="24"/>
        <v>115.53513697464693</v>
      </c>
      <c r="BF10" s="6">
        <f t="shared" si="25"/>
        <v>6.8349106203995795</v>
      </c>
      <c r="BG10" s="6">
        <f t="shared" si="26"/>
        <v>17.637407711238723</v>
      </c>
      <c r="BH10" s="6">
        <f t="shared" si="27"/>
        <v>11.060064658839543</v>
      </c>
    </row>
    <row r="11" spans="1:60" x14ac:dyDescent="0.25">
      <c r="A11" s="4" t="s">
        <v>150</v>
      </c>
      <c r="B11" s="128">
        <v>5439</v>
      </c>
      <c r="C11" s="128">
        <v>4544</v>
      </c>
      <c r="D11" s="128">
        <v>4495</v>
      </c>
      <c r="E11" s="128">
        <v>4441</v>
      </c>
      <c r="F11" s="128">
        <v>2159</v>
      </c>
      <c r="G11" s="128">
        <v>96</v>
      </c>
      <c r="H11" s="128">
        <v>302</v>
      </c>
      <c r="I11" s="128">
        <v>924</v>
      </c>
      <c r="J11" s="128">
        <v>81</v>
      </c>
      <c r="K11" s="128">
        <v>281</v>
      </c>
      <c r="L11" s="128">
        <v>188</v>
      </c>
      <c r="M11" s="128">
        <v>54</v>
      </c>
      <c r="N11" s="128">
        <v>47</v>
      </c>
      <c r="O11" s="128">
        <v>596</v>
      </c>
      <c r="P11" s="128">
        <v>298</v>
      </c>
      <c r="Q11" s="128">
        <v>70</v>
      </c>
      <c r="R11" s="128">
        <v>47</v>
      </c>
      <c r="S11" s="128">
        <v>5</v>
      </c>
      <c r="T11" s="128">
        <v>43</v>
      </c>
      <c r="U11" s="128">
        <v>114</v>
      </c>
      <c r="V11" s="128">
        <v>914</v>
      </c>
      <c r="W11" s="128">
        <v>18</v>
      </c>
      <c r="X11" s="128">
        <v>34</v>
      </c>
      <c r="Y11" s="128">
        <v>8</v>
      </c>
      <c r="Z11" s="128">
        <v>94</v>
      </c>
      <c r="AA11" s="128">
        <v>38</v>
      </c>
      <c r="AC11" s="4" t="s">
        <v>150</v>
      </c>
      <c r="AD11" s="6">
        <f t="shared" si="0"/>
        <v>17.650303364589082</v>
      </c>
      <c r="AE11" s="6">
        <f t="shared" si="1"/>
        <v>55.524912667769804</v>
      </c>
      <c r="AF11" s="6">
        <f t="shared" si="2"/>
        <v>169.88416988416986</v>
      </c>
      <c r="AG11" s="6">
        <f t="shared" si="3"/>
        <v>14.892443463872034</v>
      </c>
      <c r="AH11" s="6">
        <f t="shared" si="4"/>
        <v>51.663908806765946</v>
      </c>
      <c r="AI11" s="6">
        <f t="shared" si="5"/>
        <v>34.565177422320275</v>
      </c>
      <c r="AJ11" s="6">
        <f t="shared" si="6"/>
        <v>9.9282956425813556</v>
      </c>
      <c r="AK11" s="6">
        <f t="shared" si="7"/>
        <v>8.6412943555800688</v>
      </c>
      <c r="AL11" s="6">
        <f t="shared" si="8"/>
        <v>109.57896672182386</v>
      </c>
      <c r="AM11" s="6">
        <f t="shared" si="9"/>
        <v>54.78948336091193</v>
      </c>
      <c r="AN11" s="6">
        <f t="shared" si="10"/>
        <v>12.87001287001287</v>
      </c>
      <c r="AO11" s="6">
        <f t="shared" si="11"/>
        <v>8.6412943555800688</v>
      </c>
      <c r="AP11" s="6">
        <f t="shared" si="12"/>
        <v>0.91928663357234786</v>
      </c>
      <c r="AQ11" s="6">
        <f t="shared" si="13"/>
        <v>7.9058650487221911</v>
      </c>
      <c r="AR11" s="6">
        <f t="shared" si="14"/>
        <v>20.959735245449533</v>
      </c>
      <c r="AS11" s="6">
        <f t="shared" si="15"/>
        <v>168.04559661702521</v>
      </c>
      <c r="AT11" s="6">
        <f t="shared" si="16"/>
        <v>3.3094318808604521</v>
      </c>
      <c r="AU11" s="6">
        <f t="shared" si="17"/>
        <v>6.2511491082919655</v>
      </c>
      <c r="AV11" s="6">
        <f t="shared" si="18"/>
        <v>1.4708586137157567</v>
      </c>
      <c r="AW11" s="6">
        <f t="shared" si="19"/>
        <v>17.282588711160138</v>
      </c>
      <c r="AX11" s="6">
        <f t="shared" si="20"/>
        <v>6.9865784151498431</v>
      </c>
      <c r="BA11" s="4" t="s">
        <v>150</v>
      </c>
      <c r="BB11" s="6">
        <f t="shared" si="21"/>
        <v>66.295884315906562</v>
      </c>
      <c r="BC11" s="6">
        <f t="shared" si="22"/>
        <v>15.762215717180814</v>
      </c>
      <c r="BD11" s="6">
        <f t="shared" si="23"/>
        <v>134.20400810628234</v>
      </c>
      <c r="BE11" s="6">
        <f t="shared" si="24"/>
        <v>201.1443661971831</v>
      </c>
      <c r="BF11" s="6">
        <f t="shared" si="25"/>
        <v>9.6825039405539286</v>
      </c>
      <c r="BG11" s="6">
        <f t="shared" si="26"/>
        <v>8.3371931449745258</v>
      </c>
      <c r="BH11" s="6">
        <f t="shared" si="27"/>
        <v>8.362676056338028</v>
      </c>
    </row>
    <row r="12" spans="1:60" x14ac:dyDescent="0.25">
      <c r="A12" s="4" t="s">
        <v>151</v>
      </c>
      <c r="B12" s="128">
        <v>5323</v>
      </c>
      <c r="C12" s="128">
        <v>4405</v>
      </c>
      <c r="D12" s="128">
        <v>4363</v>
      </c>
      <c r="E12" s="128">
        <v>4301</v>
      </c>
      <c r="F12" s="128">
        <v>2249</v>
      </c>
      <c r="G12" s="128">
        <v>124</v>
      </c>
      <c r="H12" s="128">
        <v>324</v>
      </c>
      <c r="I12" s="128">
        <v>730</v>
      </c>
      <c r="J12" s="128">
        <v>141</v>
      </c>
      <c r="K12" s="128">
        <v>220</v>
      </c>
      <c r="L12" s="128">
        <v>46</v>
      </c>
      <c r="M12" s="128">
        <v>20</v>
      </c>
      <c r="N12" s="128">
        <v>64</v>
      </c>
      <c r="O12" s="128">
        <v>313</v>
      </c>
      <c r="P12" s="128">
        <v>213</v>
      </c>
      <c r="Q12" s="128">
        <v>31</v>
      </c>
      <c r="R12" s="128">
        <v>37</v>
      </c>
      <c r="S12" s="128">
        <v>2</v>
      </c>
      <c r="T12" s="128">
        <v>18</v>
      </c>
      <c r="U12" s="128">
        <v>45</v>
      </c>
      <c r="V12" s="128">
        <v>248</v>
      </c>
      <c r="W12" s="128">
        <v>33</v>
      </c>
      <c r="X12" s="128">
        <v>35</v>
      </c>
      <c r="Y12" s="128">
        <v>30</v>
      </c>
      <c r="Z12" s="128">
        <v>131</v>
      </c>
      <c r="AA12" s="128">
        <v>38</v>
      </c>
      <c r="AC12" s="4" t="s">
        <v>151</v>
      </c>
      <c r="AD12" s="6">
        <f t="shared" si="0"/>
        <v>23.295134322750329</v>
      </c>
      <c r="AE12" s="6">
        <f t="shared" si="1"/>
        <v>60.867931617508923</v>
      </c>
      <c r="AF12" s="6">
        <f t="shared" si="2"/>
        <v>137.14071012586888</v>
      </c>
      <c r="AG12" s="6">
        <f t="shared" si="3"/>
        <v>26.488822092804806</v>
      </c>
      <c r="AH12" s="6">
        <f t="shared" si="4"/>
        <v>41.330077024234456</v>
      </c>
      <c r="AI12" s="6">
        <f t="shared" si="5"/>
        <v>8.6417433777944765</v>
      </c>
      <c r="AJ12" s="6">
        <f t="shared" si="6"/>
        <v>3.7572797294758598</v>
      </c>
      <c r="AK12" s="6">
        <f t="shared" si="7"/>
        <v>12.023295134322751</v>
      </c>
      <c r="AL12" s="6">
        <f t="shared" si="8"/>
        <v>58.801427766297202</v>
      </c>
      <c r="AM12" s="6">
        <f t="shared" si="9"/>
        <v>40.015029118917901</v>
      </c>
      <c r="AN12" s="6">
        <f t="shared" si="10"/>
        <v>5.8237835806875822</v>
      </c>
      <c r="AO12" s="6">
        <f t="shared" si="11"/>
        <v>6.9509674995303401</v>
      </c>
      <c r="AP12" s="6">
        <f t="shared" si="12"/>
        <v>0.37572797294758598</v>
      </c>
      <c r="AQ12" s="6">
        <f t="shared" si="13"/>
        <v>3.3815517565282738</v>
      </c>
      <c r="AR12" s="6">
        <f t="shared" si="14"/>
        <v>8.4538793913206831</v>
      </c>
      <c r="AS12" s="6">
        <f t="shared" si="15"/>
        <v>46.590268645500657</v>
      </c>
      <c r="AT12" s="6">
        <f t="shared" si="16"/>
        <v>6.1995115536351681</v>
      </c>
      <c r="AU12" s="6">
        <f t="shared" si="17"/>
        <v>6.5752395265827541</v>
      </c>
      <c r="AV12" s="6">
        <f t="shared" si="18"/>
        <v>5.6359195942137887</v>
      </c>
      <c r="AW12" s="6">
        <f t="shared" si="19"/>
        <v>24.610182228066879</v>
      </c>
      <c r="AX12" s="6">
        <f t="shared" si="20"/>
        <v>7.1388314860041326</v>
      </c>
      <c r="BA12" s="4" t="s">
        <v>151</v>
      </c>
      <c r="BB12" s="6">
        <f t="shared" si="21"/>
        <v>48.819619527847806</v>
      </c>
      <c r="BC12" s="6">
        <f t="shared" si="22"/>
        <v>7.2076261334573353</v>
      </c>
      <c r="BD12" s="6">
        <f t="shared" si="23"/>
        <v>72.77377354103696</v>
      </c>
      <c r="BE12" s="6">
        <f t="shared" si="24"/>
        <v>56.299659477866058</v>
      </c>
      <c r="BF12" s="6">
        <f t="shared" si="25"/>
        <v>4.1850732387816789</v>
      </c>
      <c r="BG12" s="6">
        <f t="shared" si="26"/>
        <v>14.673188083592708</v>
      </c>
      <c r="BH12" s="6">
        <f t="shared" si="27"/>
        <v>8.6265607264472184</v>
      </c>
    </row>
    <row r="13" spans="1:60" x14ac:dyDescent="0.25">
      <c r="A13" s="4" t="s">
        <v>152</v>
      </c>
      <c r="B13" s="128">
        <v>5339</v>
      </c>
      <c r="C13" s="128">
        <v>4314</v>
      </c>
      <c r="D13" s="128">
        <v>4234</v>
      </c>
      <c r="E13" s="128">
        <v>4165</v>
      </c>
      <c r="F13" s="128">
        <v>1639</v>
      </c>
      <c r="G13" s="128">
        <v>64</v>
      </c>
      <c r="H13" s="128">
        <v>327</v>
      </c>
      <c r="I13" s="128">
        <v>556</v>
      </c>
      <c r="J13" s="128">
        <v>78</v>
      </c>
      <c r="K13" s="128">
        <v>191</v>
      </c>
      <c r="L13" s="128">
        <v>43</v>
      </c>
      <c r="M13" s="128">
        <v>19</v>
      </c>
      <c r="N13" s="128">
        <v>30</v>
      </c>
      <c r="O13" s="128">
        <v>60</v>
      </c>
      <c r="P13" s="128">
        <v>220</v>
      </c>
      <c r="Q13" s="128">
        <v>34</v>
      </c>
      <c r="R13" s="128">
        <v>31</v>
      </c>
      <c r="S13" s="128">
        <v>7</v>
      </c>
      <c r="T13" s="128">
        <v>28</v>
      </c>
      <c r="U13" s="128">
        <v>41</v>
      </c>
      <c r="V13" s="128">
        <v>278</v>
      </c>
      <c r="W13" s="128">
        <v>4</v>
      </c>
      <c r="X13" s="128">
        <v>22</v>
      </c>
      <c r="Y13" s="128">
        <v>2</v>
      </c>
      <c r="Z13" s="128">
        <v>90</v>
      </c>
      <c r="AA13" s="128">
        <v>30</v>
      </c>
      <c r="AC13" s="4" t="s">
        <v>152</v>
      </c>
      <c r="AD13" s="6">
        <f t="shared" si="0"/>
        <v>11.987263532496721</v>
      </c>
      <c r="AE13" s="6">
        <f t="shared" si="1"/>
        <v>61.247424611350439</v>
      </c>
      <c r="AF13" s="6">
        <f t="shared" si="2"/>
        <v>104.13935193856527</v>
      </c>
      <c r="AG13" s="6">
        <f t="shared" si="3"/>
        <v>14.609477430230379</v>
      </c>
      <c r="AH13" s="6">
        <f t="shared" si="4"/>
        <v>35.774489604794908</v>
      </c>
      <c r="AI13" s="6">
        <f t="shared" si="5"/>
        <v>8.0539426858962351</v>
      </c>
      <c r="AJ13" s="6">
        <f t="shared" si="6"/>
        <v>3.5587188612099641</v>
      </c>
      <c r="AK13" s="6">
        <f t="shared" si="7"/>
        <v>5.6190297808578391</v>
      </c>
      <c r="AL13" s="6">
        <f t="shared" si="8"/>
        <v>11.238059561715678</v>
      </c>
      <c r="AM13" s="6">
        <f t="shared" si="9"/>
        <v>41.206218392957481</v>
      </c>
      <c r="AN13" s="6">
        <f t="shared" si="10"/>
        <v>6.3682337516388836</v>
      </c>
      <c r="AO13" s="6">
        <f t="shared" si="11"/>
        <v>5.8063307735530998</v>
      </c>
      <c r="AP13" s="6">
        <f t="shared" si="12"/>
        <v>1.311106948866829</v>
      </c>
      <c r="AQ13" s="6">
        <f t="shared" si="13"/>
        <v>5.244427795467316</v>
      </c>
      <c r="AR13" s="6">
        <f t="shared" si="14"/>
        <v>7.6793407005057128</v>
      </c>
      <c r="AS13" s="6">
        <f t="shared" si="15"/>
        <v>52.069675969282635</v>
      </c>
      <c r="AT13" s="6">
        <f t="shared" si="16"/>
        <v>0.74920397078104506</v>
      </c>
      <c r="AU13" s="6">
        <f t="shared" si="17"/>
        <v>4.1206218392957483</v>
      </c>
      <c r="AV13" s="6">
        <f t="shared" si="18"/>
        <v>0.37460198539052253</v>
      </c>
      <c r="AW13" s="6">
        <f t="shared" si="19"/>
        <v>16.857089342573516</v>
      </c>
      <c r="AX13" s="6">
        <f t="shared" si="20"/>
        <v>5.6190297808578391</v>
      </c>
      <c r="BA13" s="4" t="s">
        <v>152</v>
      </c>
      <c r="BB13" s="6">
        <f t="shared" si="21"/>
        <v>51.960321209258382</v>
      </c>
      <c r="BC13" s="6">
        <f t="shared" si="22"/>
        <v>8.1632653061224492</v>
      </c>
      <c r="BD13" s="6">
        <f t="shared" si="23"/>
        <v>14.405762304921968</v>
      </c>
      <c r="BE13" s="6">
        <f t="shared" si="24"/>
        <v>64.441353732035225</v>
      </c>
      <c r="BF13" s="6">
        <f t="shared" si="25"/>
        <v>6.7226890756302522</v>
      </c>
      <c r="BG13" s="6">
        <f t="shared" si="26"/>
        <v>2.4405125076266017</v>
      </c>
      <c r="BH13" s="6">
        <f t="shared" si="27"/>
        <v>6.9541029207232272</v>
      </c>
    </row>
    <row r="14" spans="1:60" x14ac:dyDescent="0.25">
      <c r="A14" s="4" t="s">
        <v>153</v>
      </c>
      <c r="B14" s="128">
        <v>6826</v>
      </c>
      <c r="C14" s="128">
        <v>5584</v>
      </c>
      <c r="D14" s="128">
        <v>5498</v>
      </c>
      <c r="E14" s="128">
        <v>5414</v>
      </c>
      <c r="F14" s="128">
        <v>2338</v>
      </c>
      <c r="G14" s="128">
        <v>120</v>
      </c>
      <c r="H14" s="128">
        <v>412</v>
      </c>
      <c r="I14" s="128">
        <v>820</v>
      </c>
      <c r="J14" s="128">
        <v>155</v>
      </c>
      <c r="K14" s="128">
        <v>374</v>
      </c>
      <c r="L14" s="128">
        <v>213</v>
      </c>
      <c r="M14" s="128">
        <v>23</v>
      </c>
      <c r="N14" s="128">
        <v>49</v>
      </c>
      <c r="O14" s="128">
        <v>629</v>
      </c>
      <c r="P14" s="128">
        <v>351</v>
      </c>
      <c r="Q14" s="128">
        <v>89</v>
      </c>
      <c r="R14" s="128">
        <v>80</v>
      </c>
      <c r="S14" s="128">
        <v>4</v>
      </c>
      <c r="T14" s="128">
        <v>21</v>
      </c>
      <c r="U14" s="128">
        <v>71</v>
      </c>
      <c r="V14" s="128">
        <v>760</v>
      </c>
      <c r="W14" s="128">
        <v>13</v>
      </c>
      <c r="X14" s="128">
        <v>65</v>
      </c>
      <c r="Y14" s="128">
        <v>31</v>
      </c>
      <c r="Z14" s="128">
        <v>166</v>
      </c>
      <c r="AA14" s="128">
        <v>47</v>
      </c>
      <c r="AC14" s="4" t="s">
        <v>153</v>
      </c>
      <c r="AD14" s="6">
        <f t="shared" si="0"/>
        <v>17.579841781423966</v>
      </c>
      <c r="AE14" s="6">
        <f t="shared" si="1"/>
        <v>60.357456782888953</v>
      </c>
      <c r="AF14" s="6">
        <f t="shared" si="2"/>
        <v>120.12891883973045</v>
      </c>
      <c r="AG14" s="6">
        <f t="shared" si="3"/>
        <v>22.707295634339292</v>
      </c>
      <c r="AH14" s="6">
        <f t="shared" si="4"/>
        <v>54.790506885438035</v>
      </c>
      <c r="AI14" s="6">
        <f t="shared" si="5"/>
        <v>31.204219162027542</v>
      </c>
      <c r="AJ14" s="6">
        <f t="shared" si="6"/>
        <v>3.3694696747729274</v>
      </c>
      <c r="AK14" s="6">
        <f t="shared" si="7"/>
        <v>7.178435394081454</v>
      </c>
      <c r="AL14" s="6">
        <f t="shared" si="8"/>
        <v>92.147670670963961</v>
      </c>
      <c r="AM14" s="6">
        <f t="shared" si="9"/>
        <v>51.421037210665105</v>
      </c>
      <c r="AN14" s="6">
        <f t="shared" si="10"/>
        <v>13.038382654556109</v>
      </c>
      <c r="AO14" s="6">
        <f t="shared" si="11"/>
        <v>11.71989452094931</v>
      </c>
      <c r="AP14" s="6">
        <f t="shared" si="12"/>
        <v>0.58599472604746561</v>
      </c>
      <c r="AQ14" s="6">
        <f t="shared" si="13"/>
        <v>3.0764723117491943</v>
      </c>
      <c r="AR14" s="6">
        <f t="shared" si="14"/>
        <v>10.401406387342513</v>
      </c>
      <c r="AS14" s="6">
        <f t="shared" si="15"/>
        <v>111.33899794901846</v>
      </c>
      <c r="AT14" s="6">
        <f t="shared" si="16"/>
        <v>1.9044828596542631</v>
      </c>
      <c r="AU14" s="6">
        <f t="shared" si="17"/>
        <v>9.5224142982713147</v>
      </c>
      <c r="AV14" s="6">
        <f t="shared" si="18"/>
        <v>4.5414591268678581</v>
      </c>
      <c r="AW14" s="6">
        <f t="shared" si="19"/>
        <v>24.318781130969821</v>
      </c>
      <c r="AX14" s="6">
        <f t="shared" si="20"/>
        <v>6.8854380310577206</v>
      </c>
      <c r="BA14" s="4" t="s">
        <v>153</v>
      </c>
      <c r="BB14" s="6">
        <f t="shared" si="21"/>
        <v>63.841396871589673</v>
      </c>
      <c r="BC14" s="6">
        <f t="shared" si="22"/>
        <v>16.438862209087553</v>
      </c>
      <c r="BD14" s="6">
        <f t="shared" si="23"/>
        <v>116.18027336534909</v>
      </c>
      <c r="BE14" s="6">
        <f t="shared" si="24"/>
        <v>136.10315186246419</v>
      </c>
      <c r="BF14" s="6">
        <f t="shared" si="25"/>
        <v>3.8788326560768378</v>
      </c>
      <c r="BG14" s="6">
        <f t="shared" si="26"/>
        <v>5.5603079555175361</v>
      </c>
      <c r="BH14" s="6">
        <f t="shared" si="27"/>
        <v>8.4169054441260744</v>
      </c>
    </row>
    <row r="15" spans="1:60" x14ac:dyDescent="0.25">
      <c r="A15" s="4" t="s">
        <v>154</v>
      </c>
      <c r="B15" s="128">
        <v>3549</v>
      </c>
      <c r="C15" s="128">
        <v>2801</v>
      </c>
      <c r="D15" s="128">
        <v>2746</v>
      </c>
      <c r="E15" s="128">
        <v>2697</v>
      </c>
      <c r="F15" s="128">
        <v>963</v>
      </c>
      <c r="G15" s="128">
        <v>36</v>
      </c>
      <c r="H15" s="128">
        <v>236</v>
      </c>
      <c r="I15" s="128">
        <v>422</v>
      </c>
      <c r="J15" s="128">
        <v>52</v>
      </c>
      <c r="K15" s="128">
        <v>125</v>
      </c>
      <c r="L15" s="128">
        <v>62</v>
      </c>
      <c r="M15" s="128">
        <v>17</v>
      </c>
      <c r="N15" s="128">
        <v>23</v>
      </c>
      <c r="O15" s="128">
        <v>374</v>
      </c>
      <c r="P15" s="128">
        <v>155</v>
      </c>
      <c r="Q15" s="128">
        <v>39</v>
      </c>
      <c r="R15" s="128">
        <v>17</v>
      </c>
      <c r="S15" s="128">
        <v>1</v>
      </c>
      <c r="T15" s="128">
        <v>15</v>
      </c>
      <c r="U15" s="128">
        <v>28</v>
      </c>
      <c r="V15" s="128">
        <v>274</v>
      </c>
      <c r="W15" s="128">
        <v>14</v>
      </c>
      <c r="X15" s="128">
        <v>14</v>
      </c>
      <c r="Y15" s="128">
        <v>8</v>
      </c>
      <c r="Z15" s="128">
        <v>40</v>
      </c>
      <c r="AA15" s="128">
        <v>14</v>
      </c>
      <c r="AC15" s="4" t="s">
        <v>154</v>
      </c>
      <c r="AD15" s="6">
        <f t="shared" si="0"/>
        <v>10.143702451394759</v>
      </c>
      <c r="AE15" s="6">
        <f t="shared" si="1"/>
        <v>66.497604959143416</v>
      </c>
      <c r="AF15" s="6">
        <f t="shared" si="2"/>
        <v>118.90673429134968</v>
      </c>
      <c r="AG15" s="6">
        <f t="shared" si="3"/>
        <v>14.652014652014651</v>
      </c>
      <c r="AH15" s="6">
        <f t="shared" si="4"/>
        <v>35.221189067342912</v>
      </c>
      <c r="AI15" s="6">
        <f t="shared" si="5"/>
        <v>17.469709777402084</v>
      </c>
      <c r="AJ15" s="6">
        <f t="shared" si="6"/>
        <v>4.790081713158636</v>
      </c>
      <c r="AK15" s="6">
        <f t="shared" si="7"/>
        <v>6.4806987883910967</v>
      </c>
      <c r="AL15" s="6">
        <f t="shared" si="8"/>
        <v>105.38179768948999</v>
      </c>
      <c r="AM15" s="6">
        <f t="shared" si="9"/>
        <v>43.674274443505212</v>
      </c>
      <c r="AN15" s="6">
        <f t="shared" si="10"/>
        <v>10.989010989010989</v>
      </c>
      <c r="AO15" s="6">
        <f t="shared" si="11"/>
        <v>4.790081713158636</v>
      </c>
      <c r="AP15" s="6">
        <f t="shared" si="12"/>
        <v>0.28176951253874327</v>
      </c>
      <c r="AQ15" s="6">
        <f t="shared" si="13"/>
        <v>4.2265426880811496</v>
      </c>
      <c r="AR15" s="6">
        <f t="shared" si="14"/>
        <v>7.8895463510848129</v>
      </c>
      <c r="AS15" s="6">
        <f t="shared" si="15"/>
        <v>77.204846435615664</v>
      </c>
      <c r="AT15" s="6">
        <f t="shared" si="16"/>
        <v>3.9447731755424065</v>
      </c>
      <c r="AU15" s="6">
        <f t="shared" si="17"/>
        <v>3.9447731755424065</v>
      </c>
      <c r="AV15" s="6">
        <f t="shared" si="18"/>
        <v>2.2541561003099462</v>
      </c>
      <c r="AW15" s="6">
        <f t="shared" si="19"/>
        <v>11.270780501549732</v>
      </c>
      <c r="AX15" s="6">
        <f t="shared" si="20"/>
        <v>3.9447731755424065</v>
      </c>
      <c r="BA15" s="4" t="s">
        <v>154</v>
      </c>
      <c r="BB15" s="6">
        <f t="shared" si="21"/>
        <v>56.445739257101238</v>
      </c>
      <c r="BC15" s="6">
        <f t="shared" si="22"/>
        <v>14.460511679644048</v>
      </c>
      <c r="BD15" s="6">
        <f t="shared" si="23"/>
        <v>138.67259918427882</v>
      </c>
      <c r="BE15" s="6">
        <f t="shared" si="24"/>
        <v>97.822206354873259</v>
      </c>
      <c r="BF15" s="6">
        <f t="shared" si="25"/>
        <v>5.5617352614015578</v>
      </c>
      <c r="BG15" s="6">
        <f t="shared" si="26"/>
        <v>14.537902388369679</v>
      </c>
      <c r="BH15" s="6">
        <f t="shared" si="27"/>
        <v>4.998214923241699</v>
      </c>
    </row>
    <row r="16" spans="1:60" x14ac:dyDescent="0.25">
      <c r="A16" s="4" t="s">
        <v>155</v>
      </c>
      <c r="B16" s="128">
        <v>2997</v>
      </c>
      <c r="C16" s="128">
        <v>2482</v>
      </c>
      <c r="D16" s="128">
        <v>2448</v>
      </c>
      <c r="E16" s="128">
        <v>2409</v>
      </c>
      <c r="F16" s="128">
        <v>1091</v>
      </c>
      <c r="G16" s="128">
        <v>49</v>
      </c>
      <c r="H16" s="128">
        <v>163</v>
      </c>
      <c r="I16" s="128">
        <v>407</v>
      </c>
      <c r="J16" s="128">
        <v>70</v>
      </c>
      <c r="K16" s="128">
        <v>139</v>
      </c>
      <c r="L16" s="128">
        <v>81</v>
      </c>
      <c r="M16" s="128">
        <v>22</v>
      </c>
      <c r="N16" s="128">
        <v>34</v>
      </c>
      <c r="O16" s="128">
        <v>208</v>
      </c>
      <c r="P16" s="128">
        <v>148</v>
      </c>
      <c r="Q16" s="128">
        <v>38</v>
      </c>
      <c r="R16" s="128">
        <v>21</v>
      </c>
      <c r="S16" s="128">
        <v>8</v>
      </c>
      <c r="T16" s="128">
        <v>34</v>
      </c>
      <c r="U16" s="128">
        <v>40</v>
      </c>
      <c r="V16" s="128">
        <v>361</v>
      </c>
      <c r="W16" s="128">
        <v>11</v>
      </c>
      <c r="X16" s="128">
        <v>34</v>
      </c>
      <c r="Y16" s="128">
        <v>21</v>
      </c>
      <c r="Z16" s="128">
        <v>62</v>
      </c>
      <c r="AA16" s="128">
        <v>24</v>
      </c>
      <c r="AC16" s="4" t="s">
        <v>155</v>
      </c>
      <c r="AD16" s="6">
        <f t="shared" si="0"/>
        <v>16.349683016349683</v>
      </c>
      <c r="AE16" s="6">
        <f t="shared" si="1"/>
        <v>54.387721054387725</v>
      </c>
      <c r="AF16" s="6">
        <f t="shared" si="2"/>
        <v>135.80246913580245</v>
      </c>
      <c r="AG16" s="6">
        <f t="shared" si="3"/>
        <v>23.356690023356691</v>
      </c>
      <c r="AH16" s="6">
        <f t="shared" si="4"/>
        <v>46.379713046379713</v>
      </c>
      <c r="AI16" s="6">
        <f t="shared" si="5"/>
        <v>27.027027027027028</v>
      </c>
      <c r="AJ16" s="6">
        <f t="shared" si="6"/>
        <v>7.3406740073406747</v>
      </c>
      <c r="AK16" s="6">
        <f t="shared" si="7"/>
        <v>11.344678011344678</v>
      </c>
      <c r="AL16" s="6">
        <f t="shared" si="8"/>
        <v>69.402736069402735</v>
      </c>
      <c r="AM16" s="6">
        <f t="shared" si="9"/>
        <v>49.382716049382715</v>
      </c>
      <c r="AN16" s="6">
        <f t="shared" si="10"/>
        <v>12.679346012679346</v>
      </c>
      <c r="AO16" s="6">
        <f t="shared" si="11"/>
        <v>7.0070070070070072</v>
      </c>
      <c r="AP16" s="6">
        <f t="shared" si="12"/>
        <v>2.6693360026693362</v>
      </c>
      <c r="AQ16" s="6">
        <f t="shared" si="13"/>
        <v>11.344678011344678</v>
      </c>
      <c r="AR16" s="6">
        <f t="shared" si="14"/>
        <v>13.346680013346679</v>
      </c>
      <c r="AS16" s="6">
        <f t="shared" si="15"/>
        <v>120.4537871204538</v>
      </c>
      <c r="AT16" s="6">
        <f t="shared" si="16"/>
        <v>3.6703370036703373</v>
      </c>
      <c r="AU16" s="6">
        <f t="shared" si="17"/>
        <v>11.344678011344678</v>
      </c>
      <c r="AV16" s="6">
        <f t="shared" si="18"/>
        <v>7.0070070070070072</v>
      </c>
      <c r="AW16" s="6">
        <f t="shared" si="19"/>
        <v>20.687354020687351</v>
      </c>
      <c r="AX16" s="6">
        <f t="shared" si="20"/>
        <v>8.0080080080080087</v>
      </c>
      <c r="BA16" s="4" t="s">
        <v>155</v>
      </c>
      <c r="BB16" s="6">
        <f t="shared" si="21"/>
        <v>60.457516339869279</v>
      </c>
      <c r="BC16" s="6">
        <f t="shared" si="22"/>
        <v>15.774180157741801</v>
      </c>
      <c r="BD16" s="6">
        <f t="shared" si="23"/>
        <v>86.342880863428817</v>
      </c>
      <c r="BE16" s="6">
        <f t="shared" si="24"/>
        <v>145.44721998388397</v>
      </c>
      <c r="BF16" s="6">
        <f t="shared" si="25"/>
        <v>14.113740141137402</v>
      </c>
      <c r="BG16" s="6">
        <f t="shared" si="26"/>
        <v>10.082493125572869</v>
      </c>
      <c r="BH16" s="6">
        <f t="shared" si="27"/>
        <v>9.6696212731668023</v>
      </c>
    </row>
    <row r="17" spans="1:60" x14ac:dyDescent="0.25">
      <c r="A17" s="4" t="s">
        <v>156</v>
      </c>
      <c r="B17" s="128">
        <v>5220</v>
      </c>
      <c r="C17" s="128">
        <v>4134</v>
      </c>
      <c r="D17" s="128">
        <v>4033</v>
      </c>
      <c r="E17" s="128">
        <v>3956</v>
      </c>
      <c r="F17" s="128">
        <v>1628</v>
      </c>
      <c r="G17" s="128">
        <v>79</v>
      </c>
      <c r="H17" s="128">
        <v>349</v>
      </c>
      <c r="I17" s="128">
        <v>544</v>
      </c>
      <c r="J17" s="128">
        <v>105</v>
      </c>
      <c r="K17" s="128">
        <v>200</v>
      </c>
      <c r="L17" s="128">
        <v>73</v>
      </c>
      <c r="M17" s="128">
        <v>19</v>
      </c>
      <c r="N17" s="128">
        <v>35</v>
      </c>
      <c r="O17" s="128">
        <v>131</v>
      </c>
      <c r="P17" s="128">
        <v>238</v>
      </c>
      <c r="Q17" s="128">
        <v>47</v>
      </c>
      <c r="R17" s="128">
        <v>22</v>
      </c>
      <c r="S17" s="128">
        <v>6</v>
      </c>
      <c r="T17" s="128">
        <v>24</v>
      </c>
      <c r="U17" s="128">
        <v>35</v>
      </c>
      <c r="V17" s="128">
        <v>359</v>
      </c>
      <c r="W17" s="128">
        <v>18</v>
      </c>
      <c r="X17" s="128">
        <v>12</v>
      </c>
      <c r="Y17" s="128">
        <v>2</v>
      </c>
      <c r="Z17" s="128">
        <v>93</v>
      </c>
      <c r="AA17" s="128">
        <v>31</v>
      </c>
      <c r="AC17" s="4" t="s">
        <v>156</v>
      </c>
      <c r="AD17" s="6">
        <f t="shared" si="0"/>
        <v>15.134099616858238</v>
      </c>
      <c r="AE17" s="6">
        <f t="shared" si="1"/>
        <v>66.858237547892713</v>
      </c>
      <c r="AF17" s="6">
        <f t="shared" si="2"/>
        <v>104.21455938697318</v>
      </c>
      <c r="AG17" s="6">
        <f t="shared" si="3"/>
        <v>20.114942528735632</v>
      </c>
      <c r="AH17" s="6">
        <f t="shared" si="4"/>
        <v>38.314176245210724</v>
      </c>
      <c r="AI17" s="6">
        <f t="shared" si="5"/>
        <v>13.984674329501916</v>
      </c>
      <c r="AJ17" s="6">
        <f t="shared" si="6"/>
        <v>3.6398467432950192</v>
      </c>
      <c r="AK17" s="6">
        <f t="shared" si="7"/>
        <v>6.704980842911878</v>
      </c>
      <c r="AL17" s="6">
        <f t="shared" si="8"/>
        <v>25.095785440613028</v>
      </c>
      <c r="AM17" s="6">
        <f t="shared" si="9"/>
        <v>45.593869731800766</v>
      </c>
      <c r="AN17" s="6">
        <f t="shared" si="10"/>
        <v>9.0038314176245198</v>
      </c>
      <c r="AO17" s="6">
        <f t="shared" si="11"/>
        <v>4.2145593869731801</v>
      </c>
      <c r="AP17" s="6">
        <f t="shared" si="12"/>
        <v>1.1494252873563218</v>
      </c>
      <c r="AQ17" s="6">
        <f t="shared" si="13"/>
        <v>4.5977011494252871</v>
      </c>
      <c r="AR17" s="6">
        <f t="shared" si="14"/>
        <v>6.704980842911878</v>
      </c>
      <c r="AS17" s="6">
        <f t="shared" si="15"/>
        <v>68.773946360153261</v>
      </c>
      <c r="AT17" s="6">
        <f t="shared" si="16"/>
        <v>3.4482758620689653</v>
      </c>
      <c r="AU17" s="6">
        <f t="shared" si="17"/>
        <v>2.2988505747126435</v>
      </c>
      <c r="AV17" s="6">
        <f t="shared" si="18"/>
        <v>0.38314176245210729</v>
      </c>
      <c r="AW17" s="6">
        <f t="shared" si="19"/>
        <v>17.816091954022987</v>
      </c>
      <c r="AX17" s="6">
        <f t="shared" si="20"/>
        <v>5.9386973180076623</v>
      </c>
      <c r="BA17" s="4" t="s">
        <v>156</v>
      </c>
      <c r="BB17" s="6">
        <f t="shared" si="21"/>
        <v>59.013141581948922</v>
      </c>
      <c r="BC17" s="6">
        <f t="shared" si="22"/>
        <v>11.880687563195146</v>
      </c>
      <c r="BD17" s="6">
        <f t="shared" si="23"/>
        <v>33.114256825075834</v>
      </c>
      <c r="BE17" s="6">
        <f t="shared" si="24"/>
        <v>86.840832123850987</v>
      </c>
      <c r="BF17" s="6">
        <f t="shared" si="25"/>
        <v>6.0667340748230538</v>
      </c>
      <c r="BG17" s="6">
        <f t="shared" si="26"/>
        <v>11.056511056511056</v>
      </c>
      <c r="BH17" s="6">
        <f t="shared" si="27"/>
        <v>7.498790517658442</v>
      </c>
    </row>
    <row r="18" spans="1:60" x14ac:dyDescent="0.25">
      <c r="A18" s="4" t="s">
        <v>157</v>
      </c>
      <c r="B18" s="128">
        <v>3003</v>
      </c>
      <c r="C18" s="128">
        <v>2512</v>
      </c>
      <c r="D18" s="128">
        <v>2480</v>
      </c>
      <c r="E18" s="128">
        <v>2441</v>
      </c>
      <c r="F18" s="128">
        <v>1159</v>
      </c>
      <c r="G18" s="128">
        <v>51</v>
      </c>
      <c r="H18" s="128">
        <v>153</v>
      </c>
      <c r="I18" s="128">
        <v>435</v>
      </c>
      <c r="J18" s="128">
        <v>90</v>
      </c>
      <c r="K18" s="128">
        <v>189</v>
      </c>
      <c r="L18" s="128">
        <v>104</v>
      </c>
      <c r="M18" s="128">
        <v>14</v>
      </c>
      <c r="N18" s="128">
        <v>31</v>
      </c>
      <c r="O18" s="128">
        <v>292</v>
      </c>
      <c r="P18" s="128">
        <v>177</v>
      </c>
      <c r="Q18" s="128">
        <v>25</v>
      </c>
      <c r="R18" s="128">
        <v>30</v>
      </c>
      <c r="S18" s="128">
        <v>8</v>
      </c>
      <c r="T18" s="128">
        <v>32</v>
      </c>
      <c r="U18" s="128">
        <v>50</v>
      </c>
      <c r="V18" s="128">
        <v>384</v>
      </c>
      <c r="W18" s="128">
        <v>13</v>
      </c>
      <c r="X18" s="128">
        <v>57</v>
      </c>
      <c r="Y18" s="128">
        <v>19</v>
      </c>
      <c r="Z18" s="128">
        <v>54</v>
      </c>
      <c r="AA18" s="128">
        <v>16</v>
      </c>
      <c r="AC18" s="4" t="s">
        <v>157</v>
      </c>
      <c r="AD18" s="6">
        <f t="shared" si="0"/>
        <v>16.983016983016984</v>
      </c>
      <c r="AE18" s="6">
        <f t="shared" si="1"/>
        <v>50.94905094905095</v>
      </c>
      <c r="AF18" s="6">
        <f t="shared" si="2"/>
        <v>144.85514485514486</v>
      </c>
      <c r="AG18" s="6">
        <f t="shared" si="3"/>
        <v>29.970029970029973</v>
      </c>
      <c r="AH18" s="6">
        <f t="shared" si="4"/>
        <v>62.93706293706294</v>
      </c>
      <c r="AI18" s="6">
        <f t="shared" si="5"/>
        <v>34.632034632034632</v>
      </c>
      <c r="AJ18" s="6">
        <f t="shared" si="6"/>
        <v>4.6620046620046622</v>
      </c>
      <c r="AK18" s="6">
        <f t="shared" si="7"/>
        <v>10.323010323010324</v>
      </c>
      <c r="AL18" s="6">
        <f t="shared" si="8"/>
        <v>97.236097236097237</v>
      </c>
      <c r="AM18" s="6">
        <f t="shared" si="9"/>
        <v>58.941058941058941</v>
      </c>
      <c r="AN18" s="6">
        <f t="shared" si="10"/>
        <v>8.3250083250083264</v>
      </c>
      <c r="AO18" s="6">
        <f t="shared" si="11"/>
        <v>9.9900099900099892</v>
      </c>
      <c r="AP18" s="6">
        <f t="shared" si="12"/>
        <v>2.6640026640026639</v>
      </c>
      <c r="AQ18" s="6">
        <f t="shared" si="13"/>
        <v>10.656010656010656</v>
      </c>
      <c r="AR18" s="6">
        <f t="shared" si="14"/>
        <v>16.650016650016653</v>
      </c>
      <c r="AS18" s="6">
        <f t="shared" si="15"/>
        <v>127.87212787212788</v>
      </c>
      <c r="AT18" s="6">
        <f t="shared" si="16"/>
        <v>4.329004329004329</v>
      </c>
      <c r="AU18" s="6">
        <f t="shared" si="17"/>
        <v>18.98101898101898</v>
      </c>
      <c r="AV18" s="6">
        <f t="shared" si="18"/>
        <v>6.3270063270063268</v>
      </c>
      <c r="AW18" s="6">
        <f t="shared" si="19"/>
        <v>17.982017982017982</v>
      </c>
      <c r="AX18" s="6">
        <f t="shared" si="20"/>
        <v>5.3280053280053279</v>
      </c>
      <c r="BA18" s="4" t="s">
        <v>157</v>
      </c>
      <c r="BB18" s="6">
        <f t="shared" si="21"/>
        <v>71.370967741935473</v>
      </c>
      <c r="BC18" s="6">
        <f t="shared" si="22"/>
        <v>10.241704219582138</v>
      </c>
      <c r="BD18" s="6">
        <f t="shared" si="23"/>
        <v>119.62310528471939</v>
      </c>
      <c r="BE18" s="6">
        <f t="shared" si="24"/>
        <v>152.86624203821654</v>
      </c>
      <c r="BF18" s="6">
        <f t="shared" si="25"/>
        <v>13.109381401065137</v>
      </c>
      <c r="BG18" s="6">
        <f t="shared" si="26"/>
        <v>11.216566005176878</v>
      </c>
      <c r="BH18" s="6">
        <f t="shared" si="27"/>
        <v>6.369426751592357</v>
      </c>
    </row>
    <row r="19" spans="1:60" x14ac:dyDescent="0.25">
      <c r="A19" s="4" t="s">
        <v>158</v>
      </c>
      <c r="B19" s="128">
        <v>3401</v>
      </c>
      <c r="C19" s="128">
        <v>2798</v>
      </c>
      <c r="D19" s="128">
        <v>2754</v>
      </c>
      <c r="E19" s="128">
        <v>2722</v>
      </c>
      <c r="F19" s="128">
        <v>1173</v>
      </c>
      <c r="G19" s="128">
        <v>39</v>
      </c>
      <c r="H19" s="128">
        <v>200</v>
      </c>
      <c r="I19" s="128">
        <v>470</v>
      </c>
      <c r="J19" s="128">
        <v>70</v>
      </c>
      <c r="K19" s="128">
        <v>124</v>
      </c>
      <c r="L19" s="128">
        <v>61</v>
      </c>
      <c r="M19" s="128">
        <v>9</v>
      </c>
      <c r="N19" s="128">
        <v>24</v>
      </c>
      <c r="O19" s="128">
        <v>82</v>
      </c>
      <c r="P19" s="128">
        <v>180</v>
      </c>
      <c r="Q19" s="128">
        <v>16</v>
      </c>
      <c r="R19" s="128">
        <v>18</v>
      </c>
      <c r="S19" s="128">
        <v>2</v>
      </c>
      <c r="T19" s="128">
        <v>18</v>
      </c>
      <c r="U19" s="128">
        <v>26</v>
      </c>
      <c r="V19" s="128">
        <v>226</v>
      </c>
      <c r="W19" s="128">
        <v>2</v>
      </c>
      <c r="X19" s="128">
        <v>26</v>
      </c>
      <c r="Y19" s="128">
        <v>3</v>
      </c>
      <c r="Z19" s="128">
        <v>47</v>
      </c>
      <c r="AA19" s="128">
        <v>36</v>
      </c>
      <c r="AC19" s="4" t="s">
        <v>158</v>
      </c>
      <c r="AD19" s="6">
        <f t="shared" si="0"/>
        <v>11.467215524845633</v>
      </c>
      <c r="AE19" s="6">
        <f t="shared" si="1"/>
        <v>58.806233460746839</v>
      </c>
      <c r="AF19" s="6">
        <f t="shared" si="2"/>
        <v>138.19464863275508</v>
      </c>
      <c r="AG19" s="6">
        <f t="shared" si="3"/>
        <v>20.582181711261395</v>
      </c>
      <c r="AH19" s="6">
        <f t="shared" si="4"/>
        <v>36.45986474566304</v>
      </c>
      <c r="AI19" s="6">
        <f t="shared" si="5"/>
        <v>17.935901205527788</v>
      </c>
      <c r="AJ19" s="6">
        <f t="shared" si="6"/>
        <v>2.6462805057336078</v>
      </c>
      <c r="AK19" s="6">
        <f t="shared" si="7"/>
        <v>7.0567480152896209</v>
      </c>
      <c r="AL19" s="6">
        <f t="shared" si="8"/>
        <v>24.110555718906205</v>
      </c>
      <c r="AM19" s="6">
        <f t="shared" si="9"/>
        <v>52.92561011467216</v>
      </c>
      <c r="AN19" s="6">
        <f t="shared" si="10"/>
        <v>4.704498676859747</v>
      </c>
      <c r="AO19" s="6">
        <f t="shared" si="11"/>
        <v>5.2925610114672157</v>
      </c>
      <c r="AP19" s="6">
        <f t="shared" si="12"/>
        <v>0.58806233460746837</v>
      </c>
      <c r="AQ19" s="6">
        <f t="shared" si="13"/>
        <v>5.2925610114672157</v>
      </c>
      <c r="AR19" s="6">
        <f t="shared" si="14"/>
        <v>7.6448103498970887</v>
      </c>
      <c r="AS19" s="6">
        <f t="shared" si="15"/>
        <v>66.451043810643924</v>
      </c>
      <c r="AT19" s="6">
        <f t="shared" si="16"/>
        <v>0.58806233460746837</v>
      </c>
      <c r="AU19" s="6">
        <f t="shared" si="17"/>
        <v>7.6448103498970887</v>
      </c>
      <c r="AV19" s="6">
        <f t="shared" si="18"/>
        <v>0.88209350191120262</v>
      </c>
      <c r="AW19" s="6">
        <f t="shared" si="19"/>
        <v>13.819464863275506</v>
      </c>
      <c r="AX19" s="6">
        <f t="shared" si="20"/>
        <v>10.585122022934431</v>
      </c>
      <c r="BA19" s="4" t="s">
        <v>158</v>
      </c>
      <c r="BB19" s="6">
        <f t="shared" si="21"/>
        <v>65.359477124183016</v>
      </c>
      <c r="BC19" s="6">
        <f t="shared" si="22"/>
        <v>5.8780308596620126</v>
      </c>
      <c r="BD19" s="6">
        <f t="shared" si="23"/>
        <v>30.124908155767816</v>
      </c>
      <c r="BE19" s="6">
        <f t="shared" si="24"/>
        <v>80.771979985704064</v>
      </c>
      <c r="BF19" s="6">
        <f t="shared" si="25"/>
        <v>6.6127847171197649</v>
      </c>
      <c r="BG19" s="6">
        <f t="shared" si="26"/>
        <v>1.7050298380221653</v>
      </c>
      <c r="BH19" s="6">
        <f t="shared" si="27"/>
        <v>12.866333095067905</v>
      </c>
    </row>
    <row r="20" spans="1:60" x14ac:dyDescent="0.25">
      <c r="A20" s="4" t="s">
        <v>159</v>
      </c>
      <c r="B20" s="128">
        <v>4945</v>
      </c>
      <c r="C20" s="128">
        <v>4018</v>
      </c>
      <c r="D20" s="128">
        <v>3967</v>
      </c>
      <c r="E20" s="128">
        <v>3915</v>
      </c>
      <c r="F20" s="128">
        <v>1868</v>
      </c>
      <c r="G20" s="128">
        <v>86</v>
      </c>
      <c r="H20" s="128">
        <v>322</v>
      </c>
      <c r="I20" s="128">
        <v>794</v>
      </c>
      <c r="J20" s="128">
        <v>123</v>
      </c>
      <c r="K20" s="128">
        <v>202</v>
      </c>
      <c r="L20" s="128">
        <v>126</v>
      </c>
      <c r="M20" s="128">
        <v>29</v>
      </c>
      <c r="N20" s="128">
        <v>46</v>
      </c>
      <c r="O20" s="128">
        <v>274</v>
      </c>
      <c r="P20" s="128">
        <v>261</v>
      </c>
      <c r="Q20" s="128">
        <v>31</v>
      </c>
      <c r="R20" s="128">
        <v>46</v>
      </c>
      <c r="S20" s="128">
        <v>2</v>
      </c>
      <c r="T20" s="128">
        <v>36</v>
      </c>
      <c r="U20" s="128">
        <v>45</v>
      </c>
      <c r="V20" s="128">
        <v>414</v>
      </c>
      <c r="W20" s="128">
        <v>10</v>
      </c>
      <c r="X20" s="128">
        <v>29</v>
      </c>
      <c r="Y20" s="128">
        <v>25</v>
      </c>
      <c r="Z20" s="128">
        <v>100</v>
      </c>
      <c r="AA20" s="128">
        <v>31</v>
      </c>
      <c r="AC20" s="4" t="s">
        <v>159</v>
      </c>
      <c r="AD20" s="6">
        <f t="shared" si="0"/>
        <v>17.391304347826086</v>
      </c>
      <c r="AE20" s="6">
        <f t="shared" si="1"/>
        <v>65.116279069767444</v>
      </c>
      <c r="AF20" s="6">
        <f t="shared" si="2"/>
        <v>160.56622851365015</v>
      </c>
      <c r="AG20" s="6">
        <f t="shared" si="3"/>
        <v>24.87360970677452</v>
      </c>
      <c r="AH20" s="6">
        <f t="shared" si="4"/>
        <v>40.849342770475232</v>
      </c>
      <c r="AI20" s="6">
        <f t="shared" si="5"/>
        <v>25.480283114256824</v>
      </c>
      <c r="AJ20" s="6">
        <f t="shared" si="6"/>
        <v>5.8645096056622856</v>
      </c>
      <c r="AK20" s="6">
        <f t="shared" si="7"/>
        <v>9.3023255813953494</v>
      </c>
      <c r="AL20" s="6">
        <f t="shared" si="8"/>
        <v>55.409504550050556</v>
      </c>
      <c r="AM20" s="6">
        <f t="shared" si="9"/>
        <v>52.780586450960563</v>
      </c>
      <c r="AN20" s="6">
        <f t="shared" si="10"/>
        <v>6.268958543983822</v>
      </c>
      <c r="AO20" s="6">
        <f t="shared" si="11"/>
        <v>9.3023255813953494</v>
      </c>
      <c r="AP20" s="6">
        <f t="shared" si="12"/>
        <v>0.40444893832153689</v>
      </c>
      <c r="AQ20" s="6">
        <f t="shared" si="13"/>
        <v>7.2800808897876639</v>
      </c>
      <c r="AR20" s="6">
        <f t="shared" si="14"/>
        <v>9.1001011122345812</v>
      </c>
      <c r="AS20" s="6">
        <f t="shared" si="15"/>
        <v>83.720930232558132</v>
      </c>
      <c r="AT20" s="6">
        <f t="shared" si="16"/>
        <v>2.0222446916076846</v>
      </c>
      <c r="AU20" s="6">
        <f t="shared" si="17"/>
        <v>5.8645096056622856</v>
      </c>
      <c r="AV20" s="6">
        <f t="shared" si="18"/>
        <v>5.0556117290192111</v>
      </c>
      <c r="AW20" s="6">
        <f t="shared" si="19"/>
        <v>20.222446916076844</v>
      </c>
      <c r="AX20" s="6">
        <f t="shared" si="20"/>
        <v>6.268958543983822</v>
      </c>
      <c r="BA20" s="4" t="s">
        <v>159</v>
      </c>
      <c r="BB20" s="6">
        <f t="shared" si="21"/>
        <v>65.792790521804889</v>
      </c>
      <c r="BC20" s="6">
        <f t="shared" si="22"/>
        <v>7.9182630906768843</v>
      </c>
      <c r="BD20" s="6">
        <f t="shared" si="23"/>
        <v>69.987228607918269</v>
      </c>
      <c r="BE20" s="6">
        <f t="shared" si="24"/>
        <v>103.03633648581383</v>
      </c>
      <c r="BF20" s="6">
        <f t="shared" si="25"/>
        <v>9.1954022988505741</v>
      </c>
      <c r="BG20" s="6">
        <f t="shared" si="26"/>
        <v>5.3533190578158454</v>
      </c>
      <c r="BH20" s="6">
        <f t="shared" si="27"/>
        <v>7.7152812344449977</v>
      </c>
    </row>
    <row r="21" spans="1:60" x14ac:dyDescent="0.25">
      <c r="A21" s="4" t="s">
        <v>160</v>
      </c>
      <c r="B21" s="128">
        <v>2907</v>
      </c>
      <c r="C21" s="128">
        <v>2358</v>
      </c>
      <c r="D21" s="128">
        <v>2324</v>
      </c>
      <c r="E21" s="128">
        <v>2292</v>
      </c>
      <c r="F21" s="128">
        <v>968</v>
      </c>
      <c r="G21" s="128">
        <v>50</v>
      </c>
      <c r="H21" s="128">
        <v>239</v>
      </c>
      <c r="I21" s="128">
        <v>394</v>
      </c>
      <c r="J21" s="128">
        <v>56</v>
      </c>
      <c r="K21" s="128">
        <v>152</v>
      </c>
      <c r="L21" s="128">
        <v>78</v>
      </c>
      <c r="M21" s="128">
        <v>16</v>
      </c>
      <c r="N21" s="128">
        <v>25</v>
      </c>
      <c r="O21" s="128">
        <v>256</v>
      </c>
      <c r="P21" s="128">
        <v>183</v>
      </c>
      <c r="Q21" s="128">
        <v>34</v>
      </c>
      <c r="R21" s="128">
        <v>16</v>
      </c>
      <c r="S21" s="128">
        <v>4</v>
      </c>
      <c r="T21" s="128">
        <v>19</v>
      </c>
      <c r="U21" s="128">
        <v>40</v>
      </c>
      <c r="V21" s="128">
        <v>320</v>
      </c>
      <c r="W21" s="128">
        <v>9</v>
      </c>
      <c r="X21" s="128">
        <v>41</v>
      </c>
      <c r="Y21" s="128">
        <v>9</v>
      </c>
      <c r="Z21" s="128">
        <v>70</v>
      </c>
      <c r="AA21" s="128">
        <v>23</v>
      </c>
      <c r="AC21" s="4" t="s">
        <v>160</v>
      </c>
      <c r="AD21" s="6">
        <f t="shared" si="0"/>
        <v>17.199862401100791</v>
      </c>
      <c r="AE21" s="6">
        <f t="shared" si="1"/>
        <v>82.215342277261783</v>
      </c>
      <c r="AF21" s="6">
        <f t="shared" si="2"/>
        <v>135.53491572067423</v>
      </c>
      <c r="AG21" s="6">
        <f t="shared" si="3"/>
        <v>19.263845889232886</v>
      </c>
      <c r="AH21" s="6">
        <f t="shared" si="4"/>
        <v>52.287581699346404</v>
      </c>
      <c r="AI21" s="6">
        <f t="shared" si="5"/>
        <v>26.831785345717233</v>
      </c>
      <c r="AJ21" s="6">
        <f t="shared" si="6"/>
        <v>5.503955968352253</v>
      </c>
      <c r="AK21" s="6">
        <f t="shared" si="7"/>
        <v>8.5999312005503956</v>
      </c>
      <c r="AL21" s="6">
        <f t="shared" si="8"/>
        <v>88.063295493636048</v>
      </c>
      <c r="AM21" s="6">
        <f t="shared" si="9"/>
        <v>62.951496388028893</v>
      </c>
      <c r="AN21" s="6">
        <f t="shared" si="10"/>
        <v>11.695906432748536</v>
      </c>
      <c r="AO21" s="6">
        <f t="shared" si="11"/>
        <v>5.503955968352253</v>
      </c>
      <c r="AP21" s="6">
        <f t="shared" si="12"/>
        <v>1.3759889920880632</v>
      </c>
      <c r="AQ21" s="6">
        <f t="shared" si="13"/>
        <v>6.5359477124183005</v>
      </c>
      <c r="AR21" s="6">
        <f t="shared" si="14"/>
        <v>13.759889920880633</v>
      </c>
      <c r="AS21" s="6">
        <f t="shared" si="15"/>
        <v>110.07911936704507</v>
      </c>
      <c r="AT21" s="6">
        <f t="shared" si="16"/>
        <v>3.0959752321981426</v>
      </c>
      <c r="AU21" s="6">
        <f t="shared" si="17"/>
        <v>14.10388716890265</v>
      </c>
      <c r="AV21" s="6">
        <f t="shared" si="18"/>
        <v>3.0959752321981426</v>
      </c>
      <c r="AW21" s="6">
        <f t="shared" si="19"/>
        <v>24.079807361541107</v>
      </c>
      <c r="AX21" s="6">
        <f t="shared" si="20"/>
        <v>7.9119367045063642</v>
      </c>
      <c r="BA21" s="4" t="s">
        <v>160</v>
      </c>
      <c r="BB21" s="6">
        <f t="shared" si="21"/>
        <v>78.743545611015492</v>
      </c>
      <c r="BC21" s="6">
        <f t="shared" si="22"/>
        <v>14.834205933682375</v>
      </c>
      <c r="BD21" s="6">
        <f t="shared" si="23"/>
        <v>111.69284467713787</v>
      </c>
      <c r="BE21" s="6">
        <f t="shared" si="24"/>
        <v>135.70822731128075</v>
      </c>
      <c r="BF21" s="6">
        <f t="shared" si="25"/>
        <v>8.2897033158813276</v>
      </c>
      <c r="BG21" s="6">
        <f t="shared" si="26"/>
        <v>9.2975206611570247</v>
      </c>
      <c r="BH21" s="6">
        <f t="shared" si="27"/>
        <v>9.7540288379983036</v>
      </c>
    </row>
    <row r="22" spans="1:60" x14ac:dyDescent="0.25">
      <c r="A22" s="4" t="s">
        <v>161</v>
      </c>
      <c r="B22" s="128">
        <v>6947</v>
      </c>
      <c r="C22" s="128">
        <v>5540</v>
      </c>
      <c r="D22" s="128">
        <v>5444</v>
      </c>
      <c r="E22" s="128">
        <v>5357</v>
      </c>
      <c r="F22" s="128">
        <v>2225</v>
      </c>
      <c r="G22" s="128">
        <v>113</v>
      </c>
      <c r="H22" s="128">
        <v>308</v>
      </c>
      <c r="I22" s="128">
        <v>971</v>
      </c>
      <c r="J22" s="128">
        <v>161</v>
      </c>
      <c r="K22" s="128">
        <v>278</v>
      </c>
      <c r="L22" s="128">
        <v>105</v>
      </c>
      <c r="M22" s="128">
        <v>29</v>
      </c>
      <c r="N22" s="128">
        <v>51</v>
      </c>
      <c r="O22" s="128">
        <v>336</v>
      </c>
      <c r="P22" s="128">
        <v>347</v>
      </c>
      <c r="Q22" s="128">
        <v>52</v>
      </c>
      <c r="R22" s="128">
        <v>32</v>
      </c>
      <c r="S22" s="128">
        <v>12</v>
      </c>
      <c r="T22" s="128">
        <v>33</v>
      </c>
      <c r="U22" s="128">
        <v>65</v>
      </c>
      <c r="V22" s="128">
        <v>503</v>
      </c>
      <c r="W22" s="128">
        <v>35</v>
      </c>
      <c r="X22" s="128">
        <v>34</v>
      </c>
      <c r="Y22" s="128">
        <v>17</v>
      </c>
      <c r="Z22" s="128">
        <v>143</v>
      </c>
      <c r="AA22" s="128">
        <v>37</v>
      </c>
      <c r="AC22" s="4" t="s">
        <v>161</v>
      </c>
      <c r="AD22" s="6">
        <f t="shared" si="0"/>
        <v>16.266014106808697</v>
      </c>
      <c r="AE22" s="6">
        <f t="shared" si="1"/>
        <v>44.335684468115737</v>
      </c>
      <c r="AF22" s="6">
        <f t="shared" si="2"/>
        <v>139.77256369655967</v>
      </c>
      <c r="AG22" s="6">
        <f t="shared" si="3"/>
        <v>23.175471426515042</v>
      </c>
      <c r="AH22" s="6">
        <f t="shared" si="4"/>
        <v>40.017273643299269</v>
      </c>
      <c r="AI22" s="6">
        <f t="shared" si="5"/>
        <v>15.114437886857635</v>
      </c>
      <c r="AJ22" s="6">
        <f t="shared" si="6"/>
        <v>4.1744637973225851</v>
      </c>
      <c r="AK22" s="6">
        <f t="shared" si="7"/>
        <v>7.341298402187995</v>
      </c>
      <c r="AL22" s="6">
        <f t="shared" si="8"/>
        <v>48.366201237944438</v>
      </c>
      <c r="AM22" s="6">
        <f t="shared" si="9"/>
        <v>49.949618540377138</v>
      </c>
      <c r="AN22" s="6">
        <f t="shared" si="10"/>
        <v>7.4852454296818776</v>
      </c>
      <c r="AO22" s="6">
        <f t="shared" si="11"/>
        <v>4.6063048798042328</v>
      </c>
      <c r="AP22" s="6">
        <f t="shared" si="12"/>
        <v>1.7273643299265871</v>
      </c>
      <c r="AQ22" s="6">
        <f t="shared" si="13"/>
        <v>4.7502519072981144</v>
      </c>
      <c r="AR22" s="6">
        <f t="shared" si="14"/>
        <v>9.3565567871023472</v>
      </c>
      <c r="AS22" s="6">
        <f t="shared" si="15"/>
        <v>72.405354829422777</v>
      </c>
      <c r="AT22" s="6">
        <f t="shared" si="16"/>
        <v>5.0381459622858786</v>
      </c>
      <c r="AU22" s="6">
        <f t="shared" si="17"/>
        <v>4.8941989347919961</v>
      </c>
      <c r="AV22" s="6">
        <f t="shared" si="18"/>
        <v>2.447099467395998</v>
      </c>
      <c r="AW22" s="6">
        <f t="shared" si="19"/>
        <v>20.584424931625161</v>
      </c>
      <c r="AX22" s="6">
        <f t="shared" si="20"/>
        <v>5.3260400172736428</v>
      </c>
      <c r="BA22" s="4" t="s">
        <v>161</v>
      </c>
      <c r="BB22" s="6">
        <f t="shared" si="21"/>
        <v>63.739897134459959</v>
      </c>
      <c r="BC22" s="6">
        <f t="shared" si="22"/>
        <v>9.7069255180138132</v>
      </c>
      <c r="BD22" s="6">
        <f t="shared" si="23"/>
        <v>62.721672577935415</v>
      </c>
      <c r="BE22" s="6">
        <f t="shared" si="24"/>
        <v>90.794223826714799</v>
      </c>
      <c r="BF22" s="6">
        <f t="shared" si="25"/>
        <v>6.1601642710472282</v>
      </c>
      <c r="BG22" s="6">
        <f t="shared" si="26"/>
        <v>15.730337078651687</v>
      </c>
      <c r="BH22" s="6">
        <f t="shared" si="27"/>
        <v>6.6787003610108311</v>
      </c>
    </row>
    <row r="23" spans="1:60" x14ac:dyDescent="0.25">
      <c r="A23" s="4" t="s">
        <v>162</v>
      </c>
      <c r="B23" s="128">
        <v>3832</v>
      </c>
      <c r="C23" s="128">
        <v>3241</v>
      </c>
      <c r="D23" s="128">
        <v>3198</v>
      </c>
      <c r="E23" s="128">
        <v>3152</v>
      </c>
      <c r="F23" s="128">
        <v>1385</v>
      </c>
      <c r="G23" s="128">
        <v>78</v>
      </c>
      <c r="H23" s="128">
        <v>261</v>
      </c>
      <c r="I23" s="128">
        <v>563</v>
      </c>
      <c r="J23" s="128">
        <v>88</v>
      </c>
      <c r="K23" s="128">
        <v>182</v>
      </c>
      <c r="L23" s="128">
        <v>98</v>
      </c>
      <c r="M23" s="128">
        <v>25</v>
      </c>
      <c r="N23" s="128">
        <v>26</v>
      </c>
      <c r="O23" s="128">
        <v>272</v>
      </c>
      <c r="P23" s="128">
        <v>202</v>
      </c>
      <c r="Q23" s="128">
        <v>41</v>
      </c>
      <c r="R23" s="128">
        <v>41</v>
      </c>
      <c r="S23" s="128">
        <v>18</v>
      </c>
      <c r="T23" s="128">
        <v>30</v>
      </c>
      <c r="U23" s="128">
        <v>35</v>
      </c>
      <c r="V23" s="128">
        <v>334</v>
      </c>
      <c r="W23" s="128">
        <v>15</v>
      </c>
      <c r="X23" s="128">
        <v>39</v>
      </c>
      <c r="Y23" s="128">
        <v>21</v>
      </c>
      <c r="Z23" s="128">
        <v>69</v>
      </c>
      <c r="AA23" s="128">
        <v>22</v>
      </c>
      <c r="AC23" s="4" t="s">
        <v>162</v>
      </c>
      <c r="AD23" s="6">
        <f t="shared" si="0"/>
        <v>20.354906054279748</v>
      </c>
      <c r="AE23" s="6">
        <f t="shared" si="1"/>
        <v>68.110647181628394</v>
      </c>
      <c r="AF23" s="6">
        <f t="shared" si="2"/>
        <v>146.92066805845511</v>
      </c>
      <c r="AG23" s="6">
        <f t="shared" si="3"/>
        <v>22.964509394572026</v>
      </c>
      <c r="AH23" s="6">
        <f t="shared" si="4"/>
        <v>47.494780793319414</v>
      </c>
      <c r="AI23" s="6">
        <f t="shared" si="5"/>
        <v>25.5741127348643</v>
      </c>
      <c r="AJ23" s="6">
        <f t="shared" si="6"/>
        <v>6.5240083507306892</v>
      </c>
      <c r="AK23" s="6">
        <f t="shared" si="7"/>
        <v>6.7849686847599173</v>
      </c>
      <c r="AL23" s="6">
        <f t="shared" si="8"/>
        <v>70.981210855949897</v>
      </c>
      <c r="AM23" s="6">
        <f t="shared" si="9"/>
        <v>52.71398747390397</v>
      </c>
      <c r="AN23" s="6">
        <f t="shared" si="10"/>
        <v>10.699373695198329</v>
      </c>
      <c r="AO23" s="6">
        <f t="shared" si="11"/>
        <v>10.699373695198329</v>
      </c>
      <c r="AP23" s="6">
        <f t="shared" si="12"/>
        <v>4.6972860125260958</v>
      </c>
      <c r="AQ23" s="6">
        <f t="shared" si="13"/>
        <v>7.8288100208768263</v>
      </c>
      <c r="AR23" s="6">
        <f t="shared" si="14"/>
        <v>9.1336116910229652</v>
      </c>
      <c r="AS23" s="6">
        <f t="shared" si="15"/>
        <v>87.160751565761998</v>
      </c>
      <c r="AT23" s="6">
        <f t="shared" si="16"/>
        <v>3.9144050104384132</v>
      </c>
      <c r="AU23" s="6">
        <f t="shared" si="17"/>
        <v>10.177453027139874</v>
      </c>
      <c r="AV23" s="6">
        <f t="shared" si="18"/>
        <v>5.4801670146137793</v>
      </c>
      <c r="AW23" s="6">
        <f t="shared" si="19"/>
        <v>18.006263048016699</v>
      </c>
      <c r="AX23" s="6">
        <f t="shared" si="20"/>
        <v>5.7411273486430066</v>
      </c>
      <c r="BA23" s="4" t="s">
        <v>162</v>
      </c>
      <c r="BB23" s="6">
        <f t="shared" si="21"/>
        <v>63.164477798624134</v>
      </c>
      <c r="BC23" s="6">
        <f t="shared" si="22"/>
        <v>13.00761421319797</v>
      </c>
      <c r="BD23" s="6">
        <f t="shared" si="23"/>
        <v>86.294416243654823</v>
      </c>
      <c r="BE23" s="6">
        <f t="shared" si="24"/>
        <v>103.05461277383523</v>
      </c>
      <c r="BF23" s="6">
        <f t="shared" si="25"/>
        <v>9.5177664974619294</v>
      </c>
      <c r="BG23" s="6">
        <f t="shared" si="26"/>
        <v>10.830324909747292</v>
      </c>
      <c r="BH23" s="6">
        <f t="shared" si="27"/>
        <v>6.7880283863005246</v>
      </c>
    </row>
    <row r="24" spans="1:60" x14ac:dyDescent="0.25">
      <c r="A24" s="4" t="s">
        <v>163</v>
      </c>
      <c r="B24" s="128">
        <v>4486</v>
      </c>
      <c r="C24" s="128">
        <v>3624</v>
      </c>
      <c r="D24" s="128">
        <v>3564</v>
      </c>
      <c r="E24" s="128">
        <v>3514</v>
      </c>
      <c r="F24" s="128">
        <v>1403</v>
      </c>
      <c r="G24" s="128">
        <v>60</v>
      </c>
      <c r="H24" s="128">
        <v>296</v>
      </c>
      <c r="I24" s="128">
        <v>451</v>
      </c>
      <c r="J24" s="128">
        <v>80</v>
      </c>
      <c r="K24" s="128">
        <v>195</v>
      </c>
      <c r="L24" s="128">
        <v>106</v>
      </c>
      <c r="M24" s="128">
        <v>13</v>
      </c>
      <c r="N24" s="128">
        <v>33</v>
      </c>
      <c r="O24" s="128">
        <v>192</v>
      </c>
      <c r="P24" s="128">
        <v>199</v>
      </c>
      <c r="Q24" s="128">
        <v>36</v>
      </c>
      <c r="R24" s="128">
        <v>33</v>
      </c>
      <c r="S24" s="128">
        <v>27</v>
      </c>
      <c r="T24" s="128">
        <v>35</v>
      </c>
      <c r="U24" s="128">
        <v>55</v>
      </c>
      <c r="V24" s="128">
        <v>518</v>
      </c>
      <c r="W24" s="128">
        <v>7</v>
      </c>
      <c r="X24" s="128">
        <v>37</v>
      </c>
      <c r="Y24" s="128">
        <v>6</v>
      </c>
      <c r="Z24" s="128">
        <v>83</v>
      </c>
      <c r="AA24" s="128">
        <v>44</v>
      </c>
      <c r="AC24" s="4" t="s">
        <v>163</v>
      </c>
      <c r="AD24" s="6">
        <f t="shared" si="0"/>
        <v>13.374944271065537</v>
      </c>
      <c r="AE24" s="6">
        <f t="shared" si="1"/>
        <v>65.983058403923323</v>
      </c>
      <c r="AF24" s="6">
        <f t="shared" si="2"/>
        <v>100.53499777084262</v>
      </c>
      <c r="AG24" s="6">
        <f t="shared" si="3"/>
        <v>17.833259028087383</v>
      </c>
      <c r="AH24" s="6">
        <f t="shared" si="4"/>
        <v>43.468568880962998</v>
      </c>
      <c r="AI24" s="6">
        <f t="shared" si="5"/>
        <v>23.629068212215781</v>
      </c>
      <c r="AJ24" s="6">
        <f t="shared" si="6"/>
        <v>2.8979045920641999</v>
      </c>
      <c r="AK24" s="6">
        <f t="shared" si="7"/>
        <v>7.3562193490860457</v>
      </c>
      <c r="AL24" s="6">
        <f t="shared" si="8"/>
        <v>42.799821667409716</v>
      </c>
      <c r="AM24" s="6">
        <f t="shared" si="9"/>
        <v>44.360231832367361</v>
      </c>
      <c r="AN24" s="6">
        <f t="shared" si="10"/>
        <v>8.0249665626393227</v>
      </c>
      <c r="AO24" s="6">
        <f t="shared" si="11"/>
        <v>7.3562193490860457</v>
      </c>
      <c r="AP24" s="6">
        <f t="shared" si="12"/>
        <v>6.0187249219794916</v>
      </c>
      <c r="AQ24" s="6">
        <f t="shared" si="13"/>
        <v>7.8020508247882301</v>
      </c>
      <c r="AR24" s="6">
        <f t="shared" si="14"/>
        <v>12.260365581810076</v>
      </c>
      <c r="AS24" s="6">
        <f t="shared" si="15"/>
        <v>115.4703522068658</v>
      </c>
      <c r="AT24" s="6">
        <f t="shared" si="16"/>
        <v>1.5604101649576461</v>
      </c>
      <c r="AU24" s="6">
        <f t="shared" si="17"/>
        <v>8.2478823004904154</v>
      </c>
      <c r="AV24" s="6">
        <f t="shared" si="18"/>
        <v>1.3374944271065536</v>
      </c>
      <c r="AW24" s="6">
        <f t="shared" si="19"/>
        <v>18.502006241640661</v>
      </c>
      <c r="AX24" s="6">
        <f t="shared" si="20"/>
        <v>9.8082924654480603</v>
      </c>
      <c r="BA24" s="4" t="s">
        <v>163</v>
      </c>
      <c r="BB24" s="6">
        <f t="shared" si="21"/>
        <v>55.836139169472503</v>
      </c>
      <c r="BC24" s="6">
        <f t="shared" si="22"/>
        <v>10.244735344336938</v>
      </c>
      <c r="BD24" s="6">
        <f t="shared" si="23"/>
        <v>54.638588503130336</v>
      </c>
      <c r="BE24" s="6">
        <f t="shared" si="24"/>
        <v>142.93598233995587</v>
      </c>
      <c r="BF24" s="6">
        <f t="shared" si="25"/>
        <v>9.9601593625498008</v>
      </c>
      <c r="BG24" s="6">
        <f t="shared" si="26"/>
        <v>4.9893086243763367</v>
      </c>
      <c r="BH24" s="6">
        <f t="shared" si="27"/>
        <v>12.141280353200882</v>
      </c>
    </row>
    <row r="25" spans="1:60" x14ac:dyDescent="0.25">
      <c r="A25" s="4" t="s">
        <v>164</v>
      </c>
      <c r="B25" s="128">
        <v>1925</v>
      </c>
      <c r="C25" s="128">
        <v>1637</v>
      </c>
      <c r="D25" s="128">
        <v>1625</v>
      </c>
      <c r="E25" s="128">
        <v>1617</v>
      </c>
      <c r="F25" s="128">
        <v>811</v>
      </c>
      <c r="G25" s="128">
        <v>69</v>
      </c>
      <c r="H25" s="128">
        <v>122</v>
      </c>
      <c r="I25" s="128">
        <v>276</v>
      </c>
      <c r="J25" s="128">
        <v>59</v>
      </c>
      <c r="K25" s="128">
        <v>135</v>
      </c>
      <c r="L25" s="128">
        <v>40</v>
      </c>
      <c r="M25" s="128">
        <v>3</v>
      </c>
      <c r="N25" s="128">
        <v>26</v>
      </c>
      <c r="O25" s="128">
        <v>138</v>
      </c>
      <c r="P25" s="128">
        <v>105</v>
      </c>
      <c r="Q25" s="128">
        <v>8</v>
      </c>
      <c r="R25" s="128">
        <v>25</v>
      </c>
      <c r="S25" s="128">
        <v>1</v>
      </c>
      <c r="T25" s="128">
        <v>6</v>
      </c>
      <c r="U25" s="128">
        <v>18</v>
      </c>
      <c r="V25" s="128">
        <v>202</v>
      </c>
      <c r="W25" s="128">
        <v>4</v>
      </c>
      <c r="X25" s="128">
        <v>18</v>
      </c>
      <c r="Y25" s="128">
        <v>12</v>
      </c>
      <c r="Z25" s="128">
        <v>57</v>
      </c>
      <c r="AA25" s="128">
        <v>19</v>
      </c>
      <c r="AC25" s="4" t="s">
        <v>164</v>
      </c>
      <c r="AD25" s="6">
        <f t="shared" si="0"/>
        <v>35.844155844155843</v>
      </c>
      <c r="AE25" s="6">
        <f t="shared" si="1"/>
        <v>63.376623376623378</v>
      </c>
      <c r="AF25" s="6">
        <f t="shared" si="2"/>
        <v>143.37662337662337</v>
      </c>
      <c r="AG25" s="6">
        <f t="shared" si="3"/>
        <v>30.649350649350648</v>
      </c>
      <c r="AH25" s="6">
        <f t="shared" si="4"/>
        <v>70.129870129870127</v>
      </c>
      <c r="AI25" s="6">
        <f t="shared" si="5"/>
        <v>20.779220779220779</v>
      </c>
      <c r="AJ25" s="6">
        <f t="shared" si="6"/>
        <v>1.5584415584415585</v>
      </c>
      <c r="AK25" s="6">
        <f t="shared" si="7"/>
        <v>13.506493506493506</v>
      </c>
      <c r="AL25" s="6">
        <f t="shared" si="8"/>
        <v>71.688311688311686</v>
      </c>
      <c r="AM25" s="6">
        <f t="shared" si="9"/>
        <v>54.54545454545454</v>
      </c>
      <c r="AN25" s="6">
        <f t="shared" si="10"/>
        <v>4.1558441558441555</v>
      </c>
      <c r="AO25" s="6">
        <f t="shared" si="11"/>
        <v>12.987012987012989</v>
      </c>
      <c r="AP25" s="6">
        <f t="shared" si="12"/>
        <v>0.51948051948051943</v>
      </c>
      <c r="AQ25" s="6">
        <f t="shared" si="13"/>
        <v>3.116883116883117</v>
      </c>
      <c r="AR25" s="6">
        <f t="shared" si="14"/>
        <v>9.3506493506493502</v>
      </c>
      <c r="AS25" s="6">
        <f t="shared" si="15"/>
        <v>104.93506493506494</v>
      </c>
      <c r="AT25" s="6">
        <f t="shared" si="16"/>
        <v>2.0779220779220777</v>
      </c>
      <c r="AU25" s="6">
        <f t="shared" si="17"/>
        <v>9.3506493506493502</v>
      </c>
      <c r="AV25" s="6">
        <f t="shared" si="18"/>
        <v>6.2337662337662341</v>
      </c>
      <c r="AW25" s="6">
        <f t="shared" si="19"/>
        <v>29.61038961038961</v>
      </c>
      <c r="AX25" s="6">
        <f t="shared" si="20"/>
        <v>9.8701298701298708</v>
      </c>
      <c r="BA25" s="4" t="s">
        <v>164</v>
      </c>
      <c r="BB25" s="6">
        <f t="shared" si="21"/>
        <v>64.615384615384613</v>
      </c>
      <c r="BC25" s="6">
        <f t="shared" si="22"/>
        <v>4.9474335188620904</v>
      </c>
      <c r="BD25" s="6">
        <f t="shared" si="23"/>
        <v>85.343228200371058</v>
      </c>
      <c r="BE25" s="6">
        <f t="shared" si="24"/>
        <v>123.39645693341478</v>
      </c>
      <c r="BF25" s="6">
        <f t="shared" si="25"/>
        <v>3.7105751391465676</v>
      </c>
      <c r="BG25" s="6">
        <f t="shared" si="26"/>
        <v>4.9321824907521581</v>
      </c>
      <c r="BH25" s="6">
        <f t="shared" si="27"/>
        <v>11.606597434331093</v>
      </c>
    </row>
    <row r="26" spans="1:60" x14ac:dyDescent="0.25">
      <c r="A26" s="4" t="s">
        <v>165</v>
      </c>
      <c r="B26" s="128">
        <v>6626</v>
      </c>
      <c r="C26" s="128">
        <v>5502</v>
      </c>
      <c r="D26" s="128">
        <v>5428</v>
      </c>
      <c r="E26" s="128">
        <v>5327</v>
      </c>
      <c r="F26" s="128">
        <v>2800</v>
      </c>
      <c r="G26" s="128">
        <v>146</v>
      </c>
      <c r="H26" s="128">
        <v>409</v>
      </c>
      <c r="I26" s="128">
        <v>1020</v>
      </c>
      <c r="J26" s="128">
        <v>179</v>
      </c>
      <c r="K26" s="128">
        <v>281</v>
      </c>
      <c r="L26" s="128">
        <v>128</v>
      </c>
      <c r="M26" s="128">
        <v>19</v>
      </c>
      <c r="N26" s="128">
        <v>76</v>
      </c>
      <c r="O26" s="128">
        <v>456</v>
      </c>
      <c r="P26" s="128">
        <v>320</v>
      </c>
      <c r="Q26" s="128">
        <v>52</v>
      </c>
      <c r="R26" s="128">
        <v>50</v>
      </c>
      <c r="S26" s="128">
        <v>15</v>
      </c>
      <c r="T26" s="128">
        <v>33</v>
      </c>
      <c r="U26" s="128">
        <v>49</v>
      </c>
      <c r="V26" s="128">
        <v>435</v>
      </c>
      <c r="W26" s="128">
        <v>17</v>
      </c>
      <c r="X26" s="128">
        <v>48</v>
      </c>
      <c r="Y26" s="128">
        <v>34</v>
      </c>
      <c r="Z26" s="128">
        <v>182</v>
      </c>
      <c r="AA26" s="128">
        <v>41</v>
      </c>
      <c r="AC26" s="4" t="s">
        <v>165</v>
      </c>
      <c r="AD26" s="6">
        <f t="shared" si="0"/>
        <v>22.034409900392394</v>
      </c>
      <c r="AE26" s="6">
        <f t="shared" si="1"/>
        <v>61.726531844249919</v>
      </c>
      <c r="AF26" s="6">
        <f t="shared" si="2"/>
        <v>153.93902807123453</v>
      </c>
      <c r="AG26" s="6">
        <f t="shared" si="3"/>
        <v>27.014790220344096</v>
      </c>
      <c r="AH26" s="6">
        <f t="shared" si="4"/>
        <v>42.408693027467557</v>
      </c>
      <c r="AI26" s="6">
        <f t="shared" si="5"/>
        <v>19.31783881678237</v>
      </c>
      <c r="AJ26" s="6">
        <f t="shared" si="6"/>
        <v>2.8674916993661332</v>
      </c>
      <c r="AK26" s="6">
        <f t="shared" si="7"/>
        <v>11.469966797464533</v>
      </c>
      <c r="AL26" s="6">
        <f t="shared" si="8"/>
        <v>68.819800784787205</v>
      </c>
      <c r="AM26" s="6">
        <f t="shared" si="9"/>
        <v>48.294597041955932</v>
      </c>
      <c r="AN26" s="6">
        <f t="shared" si="10"/>
        <v>7.8478720193178395</v>
      </c>
      <c r="AO26" s="6">
        <f t="shared" si="11"/>
        <v>7.5460307878056145</v>
      </c>
      <c r="AP26" s="6">
        <f t="shared" si="12"/>
        <v>2.2638092363416842</v>
      </c>
      <c r="AQ26" s="6">
        <f t="shared" si="13"/>
        <v>4.9803803199517054</v>
      </c>
      <c r="AR26" s="6">
        <f t="shared" si="14"/>
        <v>7.3951101720495025</v>
      </c>
      <c r="AS26" s="6">
        <f t="shared" si="15"/>
        <v>65.65046785390885</v>
      </c>
      <c r="AT26" s="6">
        <f t="shared" si="16"/>
        <v>2.5656504678539087</v>
      </c>
      <c r="AU26" s="6">
        <f t="shared" si="17"/>
        <v>7.2441895562933896</v>
      </c>
      <c r="AV26" s="6">
        <f t="shared" si="18"/>
        <v>5.1313009357078174</v>
      </c>
      <c r="AW26" s="6">
        <f t="shared" si="19"/>
        <v>27.467552067612434</v>
      </c>
      <c r="AX26" s="6">
        <f t="shared" si="20"/>
        <v>6.1877452460006035</v>
      </c>
      <c r="BA26" s="4" t="s">
        <v>165</v>
      </c>
      <c r="BB26" s="6">
        <f t="shared" si="21"/>
        <v>58.953574060427414</v>
      </c>
      <c r="BC26" s="6">
        <f t="shared" si="22"/>
        <v>9.7615918903698145</v>
      </c>
      <c r="BD26" s="6">
        <f t="shared" si="23"/>
        <v>85.601651961704519</v>
      </c>
      <c r="BE26" s="6">
        <f t="shared" si="24"/>
        <v>79.06215921483097</v>
      </c>
      <c r="BF26" s="6">
        <f t="shared" si="25"/>
        <v>6.1948563919654589</v>
      </c>
      <c r="BG26" s="6">
        <f t="shared" si="26"/>
        <v>6.0714285714285712</v>
      </c>
      <c r="BH26" s="6">
        <f t="shared" si="27"/>
        <v>7.4518356961105052</v>
      </c>
    </row>
    <row r="27" spans="1:60" x14ac:dyDescent="0.25">
      <c r="A27" s="4" t="s">
        <v>166</v>
      </c>
      <c r="B27" s="128">
        <v>2029</v>
      </c>
      <c r="C27" s="128">
        <v>1671</v>
      </c>
      <c r="D27" s="128">
        <v>1660</v>
      </c>
      <c r="E27" s="128">
        <v>1640</v>
      </c>
      <c r="F27" s="128">
        <v>860</v>
      </c>
      <c r="G27" s="128">
        <v>38</v>
      </c>
      <c r="H27" s="128">
        <v>143</v>
      </c>
      <c r="I27" s="128">
        <v>323</v>
      </c>
      <c r="J27" s="128">
        <v>51</v>
      </c>
      <c r="K27" s="128">
        <v>103</v>
      </c>
      <c r="L27" s="128">
        <v>30</v>
      </c>
      <c r="M27" s="128">
        <v>5</v>
      </c>
      <c r="N27" s="128">
        <v>20</v>
      </c>
      <c r="O27" s="128">
        <v>269</v>
      </c>
      <c r="P27" s="128">
        <v>67</v>
      </c>
      <c r="Q27" s="128">
        <v>7</v>
      </c>
      <c r="R27" s="128">
        <v>10</v>
      </c>
      <c r="S27" s="128">
        <v>5</v>
      </c>
      <c r="T27" s="128">
        <v>9</v>
      </c>
      <c r="U27" s="128">
        <v>24</v>
      </c>
      <c r="V27" s="128">
        <v>45</v>
      </c>
      <c r="W27" s="128">
        <v>9</v>
      </c>
      <c r="X27" s="128">
        <v>4</v>
      </c>
      <c r="Y27" s="128">
        <v>2</v>
      </c>
      <c r="Z27" s="128">
        <v>40</v>
      </c>
      <c r="AA27" s="128">
        <v>12</v>
      </c>
      <c r="AC27" s="4" t="s">
        <v>166</v>
      </c>
      <c r="AD27" s="6">
        <f t="shared" si="0"/>
        <v>18.728437654016759</v>
      </c>
      <c r="AE27" s="6">
        <f t="shared" si="1"/>
        <v>70.478068013799898</v>
      </c>
      <c r="AF27" s="6">
        <f t="shared" si="2"/>
        <v>159.19172005914243</v>
      </c>
      <c r="AG27" s="6">
        <f t="shared" si="3"/>
        <v>25.135534746180387</v>
      </c>
      <c r="AH27" s="6">
        <f t="shared" si="4"/>
        <v>50.763923114834896</v>
      </c>
      <c r="AI27" s="6">
        <f t="shared" si="5"/>
        <v>14.785608674223756</v>
      </c>
      <c r="AJ27" s="6">
        <f t="shared" si="6"/>
        <v>2.4642681123706258</v>
      </c>
      <c r="AK27" s="6">
        <f t="shared" si="7"/>
        <v>9.8570724494825033</v>
      </c>
      <c r="AL27" s="6">
        <f t="shared" si="8"/>
        <v>132.57762444553967</v>
      </c>
      <c r="AM27" s="6">
        <f t="shared" si="9"/>
        <v>33.021192705766389</v>
      </c>
      <c r="AN27" s="6">
        <f t="shared" si="10"/>
        <v>3.4499753573188765</v>
      </c>
      <c r="AO27" s="6">
        <f t="shared" si="11"/>
        <v>4.9285362247412516</v>
      </c>
      <c r="AP27" s="6">
        <f t="shared" si="12"/>
        <v>2.4642681123706258</v>
      </c>
      <c r="AQ27" s="6">
        <f t="shared" si="13"/>
        <v>4.4356826022671267</v>
      </c>
      <c r="AR27" s="6">
        <f t="shared" si="14"/>
        <v>11.828486939379005</v>
      </c>
      <c r="AS27" s="6">
        <f t="shared" si="15"/>
        <v>22.178413011335635</v>
      </c>
      <c r="AT27" s="6">
        <f t="shared" si="16"/>
        <v>4.4356826022671267</v>
      </c>
      <c r="AU27" s="6">
        <f t="shared" si="17"/>
        <v>1.9714144898965009</v>
      </c>
      <c r="AV27" s="6">
        <f t="shared" si="18"/>
        <v>0.98570724494825046</v>
      </c>
      <c r="AW27" s="6">
        <f t="shared" si="19"/>
        <v>19.714144898965007</v>
      </c>
      <c r="AX27" s="6">
        <f t="shared" si="20"/>
        <v>5.9142434696895023</v>
      </c>
      <c r="BA27" s="4" t="s">
        <v>166</v>
      </c>
      <c r="BB27" s="6">
        <f t="shared" si="21"/>
        <v>40.361445783132524</v>
      </c>
      <c r="BC27" s="6">
        <f t="shared" si="22"/>
        <v>4.2682926829268295</v>
      </c>
      <c r="BD27" s="6">
        <f t="shared" si="23"/>
        <v>164.02439024390245</v>
      </c>
      <c r="BE27" s="6">
        <f t="shared" si="24"/>
        <v>26.929982046678635</v>
      </c>
      <c r="BF27" s="6">
        <f t="shared" si="25"/>
        <v>5.48780487804878</v>
      </c>
      <c r="BG27" s="6">
        <f t="shared" si="26"/>
        <v>10.465116279069766</v>
      </c>
      <c r="BH27" s="6">
        <f t="shared" si="27"/>
        <v>7.1813285457809695</v>
      </c>
    </row>
    <row r="28" spans="1:60" x14ac:dyDescent="0.25">
      <c r="A28" s="4" t="s">
        <v>167</v>
      </c>
      <c r="B28" s="128">
        <v>2402</v>
      </c>
      <c r="C28" s="128">
        <v>1925</v>
      </c>
      <c r="D28" s="128">
        <v>1902</v>
      </c>
      <c r="E28" s="128">
        <v>1870</v>
      </c>
      <c r="F28" s="128">
        <v>825</v>
      </c>
      <c r="G28" s="128">
        <v>44</v>
      </c>
      <c r="H28" s="128">
        <v>212</v>
      </c>
      <c r="I28" s="128">
        <v>419</v>
      </c>
      <c r="J28" s="128">
        <v>53</v>
      </c>
      <c r="K28" s="128">
        <v>126</v>
      </c>
      <c r="L28" s="128">
        <v>97</v>
      </c>
      <c r="M28" s="128">
        <v>16</v>
      </c>
      <c r="N28" s="128">
        <v>28</v>
      </c>
      <c r="O28" s="128">
        <v>149</v>
      </c>
      <c r="P28" s="128">
        <v>159</v>
      </c>
      <c r="Q28" s="128">
        <v>25</v>
      </c>
      <c r="R28" s="128">
        <v>24</v>
      </c>
      <c r="S28" s="128">
        <v>5</v>
      </c>
      <c r="T28" s="128">
        <v>11</v>
      </c>
      <c r="U28" s="128">
        <v>26</v>
      </c>
      <c r="V28" s="128">
        <v>295</v>
      </c>
      <c r="W28" s="128">
        <v>14</v>
      </c>
      <c r="X28" s="128">
        <v>27</v>
      </c>
      <c r="Y28" s="128">
        <v>14</v>
      </c>
      <c r="Z28" s="128">
        <v>74</v>
      </c>
      <c r="AA28" s="128">
        <v>23</v>
      </c>
      <c r="AC28" s="4" t="s">
        <v>167</v>
      </c>
      <c r="AD28" s="6">
        <f t="shared" si="0"/>
        <v>18.318068276436303</v>
      </c>
      <c r="AE28" s="6">
        <f t="shared" si="1"/>
        <v>88.25978351373854</v>
      </c>
      <c r="AF28" s="6">
        <f t="shared" si="2"/>
        <v>174.43796835970025</v>
      </c>
      <c r="AG28" s="6">
        <f t="shared" si="3"/>
        <v>22.064945878434635</v>
      </c>
      <c r="AH28" s="6">
        <f t="shared" si="4"/>
        <v>52.456286427976686</v>
      </c>
      <c r="AI28" s="6">
        <f t="shared" si="5"/>
        <v>40.383014154870942</v>
      </c>
      <c r="AJ28" s="6">
        <f t="shared" si="6"/>
        <v>6.6611157368859288</v>
      </c>
      <c r="AK28" s="6">
        <f t="shared" si="7"/>
        <v>11.656952539550375</v>
      </c>
      <c r="AL28" s="6">
        <f t="shared" si="8"/>
        <v>62.031640299750208</v>
      </c>
      <c r="AM28" s="6">
        <f t="shared" si="9"/>
        <v>66.194837635303912</v>
      </c>
      <c r="AN28" s="6">
        <f t="shared" si="10"/>
        <v>10.407993338884264</v>
      </c>
      <c r="AO28" s="6">
        <f t="shared" si="11"/>
        <v>9.9916736053288933</v>
      </c>
      <c r="AP28" s="6">
        <f t="shared" si="12"/>
        <v>2.0815986677768525</v>
      </c>
      <c r="AQ28" s="6">
        <f t="shared" si="13"/>
        <v>4.5795170691090759</v>
      </c>
      <c r="AR28" s="6">
        <f t="shared" si="14"/>
        <v>10.824313072439635</v>
      </c>
      <c r="AS28" s="6">
        <f t="shared" si="15"/>
        <v>122.81432139883431</v>
      </c>
      <c r="AT28" s="6">
        <f t="shared" si="16"/>
        <v>5.8284762697751873</v>
      </c>
      <c r="AU28" s="6">
        <f t="shared" si="17"/>
        <v>11.240632805995004</v>
      </c>
      <c r="AV28" s="6">
        <f t="shared" si="18"/>
        <v>5.8284762697751873</v>
      </c>
      <c r="AW28" s="6">
        <f t="shared" si="19"/>
        <v>30.807660283097416</v>
      </c>
      <c r="AX28" s="6">
        <f t="shared" si="20"/>
        <v>9.5753538717735207</v>
      </c>
      <c r="BA28" s="4" t="s">
        <v>167</v>
      </c>
      <c r="BB28" s="6">
        <f t="shared" si="21"/>
        <v>83.596214511040998</v>
      </c>
      <c r="BC28" s="6">
        <f t="shared" si="22"/>
        <v>13.368983957219251</v>
      </c>
      <c r="BD28" s="6">
        <f t="shared" si="23"/>
        <v>79.679144385026746</v>
      </c>
      <c r="BE28" s="6">
        <f t="shared" si="24"/>
        <v>153.24675324675323</v>
      </c>
      <c r="BF28" s="6">
        <f t="shared" si="25"/>
        <v>5.8823529411764701</v>
      </c>
      <c r="BG28" s="6">
        <f t="shared" si="26"/>
        <v>16.969696969696972</v>
      </c>
      <c r="BH28" s="6">
        <f t="shared" si="27"/>
        <v>11.948051948051949</v>
      </c>
    </row>
    <row r="29" spans="1:60" x14ac:dyDescent="0.25">
      <c r="A29" s="4" t="s">
        <v>168</v>
      </c>
      <c r="B29" s="128">
        <v>2810</v>
      </c>
      <c r="C29" s="128">
        <v>2356</v>
      </c>
      <c r="D29" s="128">
        <v>2324</v>
      </c>
      <c r="E29" s="128">
        <v>2291</v>
      </c>
      <c r="F29" s="128">
        <v>1203</v>
      </c>
      <c r="G29" s="128">
        <v>68</v>
      </c>
      <c r="H29" s="128">
        <v>167</v>
      </c>
      <c r="I29" s="128">
        <v>599</v>
      </c>
      <c r="J29" s="128">
        <v>51</v>
      </c>
      <c r="K29" s="128">
        <v>163</v>
      </c>
      <c r="L29" s="128">
        <v>123</v>
      </c>
      <c r="M29" s="128">
        <v>21</v>
      </c>
      <c r="N29" s="128">
        <v>40</v>
      </c>
      <c r="O29" s="128">
        <v>253</v>
      </c>
      <c r="P29" s="128">
        <v>238</v>
      </c>
      <c r="Q29" s="128">
        <v>47</v>
      </c>
      <c r="R29" s="128">
        <v>47</v>
      </c>
      <c r="S29" s="128">
        <v>9</v>
      </c>
      <c r="T29" s="128">
        <v>23</v>
      </c>
      <c r="U29" s="128">
        <v>36</v>
      </c>
      <c r="V29" s="128">
        <v>494</v>
      </c>
      <c r="W29" s="128">
        <v>15</v>
      </c>
      <c r="X29" s="128">
        <v>51</v>
      </c>
      <c r="Y29" s="128">
        <v>12</v>
      </c>
      <c r="Z29" s="128">
        <v>98</v>
      </c>
      <c r="AA29" s="128">
        <v>19</v>
      </c>
      <c r="AC29" s="4" t="s">
        <v>168</v>
      </c>
      <c r="AD29" s="6">
        <f t="shared" si="0"/>
        <v>24.199288256227756</v>
      </c>
      <c r="AE29" s="6">
        <f t="shared" si="1"/>
        <v>59.430604982206404</v>
      </c>
      <c r="AF29" s="6">
        <f t="shared" si="2"/>
        <v>213.16725978647688</v>
      </c>
      <c r="AG29" s="6">
        <f t="shared" si="3"/>
        <v>18.149466192170816</v>
      </c>
      <c r="AH29" s="6">
        <f t="shared" si="4"/>
        <v>58.007117437722421</v>
      </c>
      <c r="AI29" s="6">
        <f t="shared" si="5"/>
        <v>43.772241992882563</v>
      </c>
      <c r="AJ29" s="6">
        <f t="shared" si="6"/>
        <v>7.4733096085409247</v>
      </c>
      <c r="AK29" s="6">
        <f t="shared" si="7"/>
        <v>14.234875444839856</v>
      </c>
      <c r="AL29" s="6">
        <f t="shared" si="8"/>
        <v>90.035587188612098</v>
      </c>
      <c r="AM29" s="6">
        <f t="shared" si="9"/>
        <v>84.69750889679716</v>
      </c>
      <c r="AN29" s="6">
        <f t="shared" si="10"/>
        <v>16.725978647686834</v>
      </c>
      <c r="AO29" s="6">
        <f t="shared" si="11"/>
        <v>16.725978647686834</v>
      </c>
      <c r="AP29" s="6">
        <f t="shared" si="12"/>
        <v>3.2028469750889679</v>
      </c>
      <c r="AQ29" s="6">
        <f t="shared" si="13"/>
        <v>8.185053380782918</v>
      </c>
      <c r="AR29" s="6">
        <f t="shared" si="14"/>
        <v>12.811387900355871</v>
      </c>
      <c r="AS29" s="6">
        <f t="shared" si="15"/>
        <v>175.80071174377224</v>
      </c>
      <c r="AT29" s="6">
        <f t="shared" si="16"/>
        <v>5.3380782918149468</v>
      </c>
      <c r="AU29" s="6">
        <f t="shared" si="17"/>
        <v>18.149466192170816</v>
      </c>
      <c r="AV29" s="6">
        <f t="shared" si="18"/>
        <v>4.2704626334519578</v>
      </c>
      <c r="AW29" s="6">
        <f t="shared" si="19"/>
        <v>34.875444839857657</v>
      </c>
      <c r="AX29" s="6">
        <f t="shared" si="20"/>
        <v>6.7615658362989324</v>
      </c>
      <c r="BA29" s="4" t="s">
        <v>168</v>
      </c>
      <c r="BB29" s="6">
        <f t="shared" si="21"/>
        <v>102.40963855421687</v>
      </c>
      <c r="BC29" s="6">
        <f t="shared" si="22"/>
        <v>20.515058926233085</v>
      </c>
      <c r="BD29" s="6">
        <f t="shared" si="23"/>
        <v>110.43212570929725</v>
      </c>
      <c r="BE29" s="6">
        <f t="shared" si="24"/>
        <v>209.67741935483872</v>
      </c>
      <c r="BF29" s="6">
        <f t="shared" si="25"/>
        <v>10.039284155390659</v>
      </c>
      <c r="BG29" s="6">
        <f t="shared" si="26"/>
        <v>12.468827930174564</v>
      </c>
      <c r="BH29" s="6">
        <f t="shared" si="27"/>
        <v>8.064516129032258</v>
      </c>
    </row>
    <row r="30" spans="1:60" x14ac:dyDescent="0.25">
      <c r="A30" s="4" t="s">
        <v>169</v>
      </c>
      <c r="B30" s="128">
        <v>2941</v>
      </c>
      <c r="C30" s="128">
        <v>2257</v>
      </c>
      <c r="D30" s="128">
        <v>2221</v>
      </c>
      <c r="E30" s="128">
        <v>2185</v>
      </c>
      <c r="F30" s="128">
        <v>738</v>
      </c>
      <c r="G30" s="128">
        <v>17</v>
      </c>
      <c r="H30" s="128">
        <v>150</v>
      </c>
      <c r="I30" s="128">
        <v>277</v>
      </c>
      <c r="J30" s="128">
        <v>39</v>
      </c>
      <c r="K30" s="128">
        <v>96</v>
      </c>
      <c r="L30" s="128">
        <v>57</v>
      </c>
      <c r="M30" s="128">
        <v>2</v>
      </c>
      <c r="N30" s="128">
        <v>8</v>
      </c>
      <c r="O30" s="128">
        <v>58</v>
      </c>
      <c r="P30" s="128">
        <v>83</v>
      </c>
      <c r="Q30" s="128">
        <v>28</v>
      </c>
      <c r="R30" s="128">
        <v>14</v>
      </c>
      <c r="S30" s="128">
        <v>7</v>
      </c>
      <c r="T30" s="128">
        <v>16</v>
      </c>
      <c r="U30" s="128">
        <v>21</v>
      </c>
      <c r="V30" s="128">
        <v>105</v>
      </c>
      <c r="W30" s="128">
        <v>2</v>
      </c>
      <c r="X30" s="128">
        <v>26</v>
      </c>
      <c r="Y30" s="128">
        <v>4</v>
      </c>
      <c r="Z30" s="128">
        <v>53</v>
      </c>
      <c r="AA30" s="128">
        <v>13</v>
      </c>
      <c r="AC30" s="4" t="s">
        <v>169</v>
      </c>
      <c r="AD30" s="6">
        <f t="shared" si="0"/>
        <v>5.7803468208092479</v>
      </c>
      <c r="AE30" s="6">
        <f t="shared" si="1"/>
        <v>51.003060183611019</v>
      </c>
      <c r="AF30" s="6">
        <f t="shared" si="2"/>
        <v>94.185651139068355</v>
      </c>
      <c r="AG30" s="6">
        <f t="shared" si="3"/>
        <v>13.260795647738865</v>
      </c>
      <c r="AH30" s="6">
        <f t="shared" si="4"/>
        <v>32.641958517511057</v>
      </c>
      <c r="AI30" s="6">
        <f t="shared" si="5"/>
        <v>19.381162869772186</v>
      </c>
      <c r="AJ30" s="6">
        <f t="shared" si="6"/>
        <v>0.68004080244814691</v>
      </c>
      <c r="AK30" s="6">
        <f t="shared" si="7"/>
        <v>2.7201632097925876</v>
      </c>
      <c r="AL30" s="6">
        <f t="shared" si="8"/>
        <v>19.72118327099626</v>
      </c>
      <c r="AM30" s="6">
        <f t="shared" si="9"/>
        <v>28.221693301598098</v>
      </c>
      <c r="AN30" s="6">
        <f t="shared" si="10"/>
        <v>9.5205712342740565</v>
      </c>
      <c r="AO30" s="6">
        <f t="shared" si="11"/>
        <v>4.7602856171370282</v>
      </c>
      <c r="AP30" s="6">
        <f t="shared" si="12"/>
        <v>2.3801428085685141</v>
      </c>
      <c r="AQ30" s="6">
        <f t="shared" si="13"/>
        <v>5.4403264195851753</v>
      </c>
      <c r="AR30" s="6">
        <f t="shared" si="14"/>
        <v>7.1404284257055428</v>
      </c>
      <c r="AS30" s="6">
        <f t="shared" si="15"/>
        <v>35.702142128527711</v>
      </c>
      <c r="AT30" s="6">
        <f t="shared" si="16"/>
        <v>0.68004080244814691</v>
      </c>
      <c r="AU30" s="6">
        <f t="shared" si="17"/>
        <v>8.8405304318259095</v>
      </c>
      <c r="AV30" s="6">
        <f t="shared" si="18"/>
        <v>1.3600816048962938</v>
      </c>
      <c r="AW30" s="6">
        <f t="shared" si="19"/>
        <v>18.021081264875892</v>
      </c>
      <c r="AX30" s="6">
        <f t="shared" si="20"/>
        <v>4.4202652159129547</v>
      </c>
      <c r="BA30" s="4" t="s">
        <v>169</v>
      </c>
      <c r="BB30" s="6">
        <f t="shared" si="21"/>
        <v>37.370553804592525</v>
      </c>
      <c r="BC30" s="6">
        <f t="shared" si="22"/>
        <v>12.814645308924485</v>
      </c>
      <c r="BD30" s="6">
        <f t="shared" si="23"/>
        <v>26.544622425629289</v>
      </c>
      <c r="BE30" s="6">
        <f t="shared" si="24"/>
        <v>46.521931767833408</v>
      </c>
      <c r="BF30" s="6">
        <f t="shared" si="25"/>
        <v>7.3226544622425633</v>
      </c>
      <c r="BG30" s="6">
        <f t="shared" si="26"/>
        <v>2.7100271002710028</v>
      </c>
      <c r="BH30" s="6">
        <f t="shared" si="27"/>
        <v>5.7598582188746121</v>
      </c>
    </row>
    <row r="31" spans="1:60" x14ac:dyDescent="0.25">
      <c r="A31" s="4" t="s">
        <v>170</v>
      </c>
      <c r="B31" s="128">
        <v>1251</v>
      </c>
      <c r="C31" s="128">
        <v>1038</v>
      </c>
      <c r="D31" s="128">
        <v>1016</v>
      </c>
      <c r="E31" s="128">
        <v>996</v>
      </c>
      <c r="F31" s="128">
        <v>494</v>
      </c>
      <c r="G31" s="128">
        <v>26</v>
      </c>
      <c r="H31" s="128">
        <v>83</v>
      </c>
      <c r="I31" s="128">
        <v>158</v>
      </c>
      <c r="J31" s="128">
        <v>12</v>
      </c>
      <c r="K31" s="128">
        <v>61</v>
      </c>
      <c r="L31" s="128">
        <v>41</v>
      </c>
      <c r="M31" s="128">
        <v>2</v>
      </c>
      <c r="N31" s="128">
        <v>10</v>
      </c>
      <c r="O31" s="128">
        <v>29</v>
      </c>
      <c r="P31" s="128">
        <v>69</v>
      </c>
      <c r="Q31" s="128">
        <v>9</v>
      </c>
      <c r="R31" s="128">
        <v>8</v>
      </c>
      <c r="S31" s="128">
        <v>1</v>
      </c>
      <c r="T31" s="128">
        <v>4</v>
      </c>
      <c r="U31" s="128">
        <v>14</v>
      </c>
      <c r="V31" s="128">
        <v>141</v>
      </c>
      <c r="W31" s="128">
        <v>3</v>
      </c>
      <c r="X31" s="128">
        <v>8</v>
      </c>
      <c r="Y31" s="128">
        <v>3</v>
      </c>
      <c r="Z31" s="128">
        <v>30</v>
      </c>
      <c r="AA31" s="128">
        <v>10</v>
      </c>
      <c r="AC31" s="4" t="s">
        <v>170</v>
      </c>
      <c r="AD31" s="6">
        <f t="shared" si="0"/>
        <v>20.783373301358914</v>
      </c>
      <c r="AE31" s="6">
        <f t="shared" si="1"/>
        <v>66.346922462030378</v>
      </c>
      <c r="AF31" s="6">
        <f t="shared" si="2"/>
        <v>126.29896083133494</v>
      </c>
      <c r="AG31" s="6">
        <f t="shared" si="3"/>
        <v>9.592326139088728</v>
      </c>
      <c r="AH31" s="6">
        <f t="shared" si="4"/>
        <v>48.760991207034373</v>
      </c>
      <c r="AI31" s="6">
        <f t="shared" si="5"/>
        <v>32.773780975219822</v>
      </c>
      <c r="AJ31" s="6">
        <f t="shared" si="6"/>
        <v>1.5987210231814548</v>
      </c>
      <c r="AK31" s="6">
        <f t="shared" si="7"/>
        <v>7.9936051159072745</v>
      </c>
      <c r="AL31" s="6">
        <f t="shared" si="8"/>
        <v>23.181454836131095</v>
      </c>
      <c r="AM31" s="6">
        <f t="shared" si="9"/>
        <v>55.15587529976019</v>
      </c>
      <c r="AN31" s="6">
        <f t="shared" si="10"/>
        <v>7.1942446043165473</v>
      </c>
      <c r="AO31" s="6">
        <f t="shared" si="11"/>
        <v>6.3948840927258193</v>
      </c>
      <c r="AP31" s="6">
        <f t="shared" si="12"/>
        <v>0.79936051159072741</v>
      </c>
      <c r="AQ31" s="6">
        <f t="shared" si="13"/>
        <v>3.1974420463629096</v>
      </c>
      <c r="AR31" s="6">
        <f t="shared" si="14"/>
        <v>11.191047162270184</v>
      </c>
      <c r="AS31" s="6">
        <f t="shared" si="15"/>
        <v>112.70983213429255</v>
      </c>
      <c r="AT31" s="6">
        <f t="shared" si="16"/>
        <v>2.398081534772182</v>
      </c>
      <c r="AU31" s="6">
        <f t="shared" si="17"/>
        <v>6.3948840927258193</v>
      </c>
      <c r="AV31" s="6">
        <f t="shared" si="18"/>
        <v>2.398081534772182</v>
      </c>
      <c r="AW31" s="6">
        <f t="shared" si="19"/>
        <v>23.980815347721823</v>
      </c>
      <c r="AX31" s="6">
        <f t="shared" si="20"/>
        <v>7.9936051159072745</v>
      </c>
      <c r="BA31" s="4" t="s">
        <v>170</v>
      </c>
      <c r="BB31" s="6">
        <f t="shared" si="21"/>
        <v>67.913385826771659</v>
      </c>
      <c r="BC31" s="6">
        <f t="shared" si="22"/>
        <v>9.0361445783132535</v>
      </c>
      <c r="BD31" s="6">
        <f t="shared" si="23"/>
        <v>29.116465863453815</v>
      </c>
      <c r="BE31" s="6">
        <f t="shared" si="24"/>
        <v>135.83815028901734</v>
      </c>
      <c r="BF31" s="6">
        <f t="shared" si="25"/>
        <v>4.0160642570281118</v>
      </c>
      <c r="BG31" s="6">
        <f t="shared" si="26"/>
        <v>6.0728744939271255</v>
      </c>
      <c r="BH31" s="6">
        <f t="shared" si="27"/>
        <v>9.6339113680154131</v>
      </c>
    </row>
    <row r="32" spans="1:60" x14ac:dyDescent="0.25">
      <c r="A32" s="4" t="s">
        <v>171</v>
      </c>
      <c r="B32" s="128">
        <v>4693</v>
      </c>
      <c r="C32" s="128">
        <v>3705</v>
      </c>
      <c r="D32" s="128">
        <v>3630</v>
      </c>
      <c r="E32" s="128">
        <v>3575</v>
      </c>
      <c r="F32" s="128">
        <v>1363</v>
      </c>
      <c r="G32" s="128">
        <v>55</v>
      </c>
      <c r="H32" s="128">
        <v>297</v>
      </c>
      <c r="I32" s="128">
        <v>578</v>
      </c>
      <c r="J32" s="128">
        <v>80</v>
      </c>
      <c r="K32" s="128">
        <v>164</v>
      </c>
      <c r="L32" s="128">
        <v>77</v>
      </c>
      <c r="M32" s="128">
        <v>8</v>
      </c>
      <c r="N32" s="128">
        <v>27</v>
      </c>
      <c r="O32" s="128">
        <v>121</v>
      </c>
      <c r="P32" s="128">
        <v>150</v>
      </c>
      <c r="Q32" s="128">
        <v>50</v>
      </c>
      <c r="R32" s="128">
        <v>36</v>
      </c>
      <c r="S32" s="128">
        <v>12</v>
      </c>
      <c r="T32" s="128">
        <v>24</v>
      </c>
      <c r="U32" s="128">
        <v>37</v>
      </c>
      <c r="V32" s="128">
        <v>185</v>
      </c>
      <c r="W32" s="128">
        <v>8</v>
      </c>
      <c r="X32" s="128">
        <v>20</v>
      </c>
      <c r="Y32" s="128">
        <v>7</v>
      </c>
      <c r="Z32" s="128">
        <v>74</v>
      </c>
      <c r="AA32" s="128">
        <v>24</v>
      </c>
      <c r="AC32" s="4" t="s">
        <v>171</v>
      </c>
      <c r="AD32" s="6">
        <f t="shared" si="0"/>
        <v>11.719582356701469</v>
      </c>
      <c r="AE32" s="6">
        <f t="shared" si="1"/>
        <v>63.285744726187936</v>
      </c>
      <c r="AF32" s="6">
        <f t="shared" si="2"/>
        <v>123.16215640315363</v>
      </c>
      <c r="AG32" s="6">
        <f t="shared" si="3"/>
        <v>17.046665246111232</v>
      </c>
      <c r="AH32" s="6">
        <f t="shared" si="4"/>
        <v>34.94566375452802</v>
      </c>
      <c r="AI32" s="6">
        <f t="shared" si="5"/>
        <v>16.407415299382059</v>
      </c>
      <c r="AJ32" s="6">
        <f t="shared" si="6"/>
        <v>1.7046665246111228</v>
      </c>
      <c r="AK32" s="6">
        <f t="shared" si="7"/>
        <v>5.75324952056254</v>
      </c>
      <c r="AL32" s="6">
        <f t="shared" si="8"/>
        <v>25.783081184743235</v>
      </c>
      <c r="AM32" s="6">
        <f t="shared" si="9"/>
        <v>31.962497336458554</v>
      </c>
      <c r="AN32" s="6">
        <f t="shared" si="10"/>
        <v>10.654165778819518</v>
      </c>
      <c r="AO32" s="6">
        <f t="shared" si="11"/>
        <v>7.6709993607500531</v>
      </c>
      <c r="AP32" s="6">
        <f t="shared" si="12"/>
        <v>2.5569997869166845</v>
      </c>
      <c r="AQ32" s="6">
        <f t="shared" si="13"/>
        <v>5.113999573833369</v>
      </c>
      <c r="AR32" s="6">
        <f t="shared" si="14"/>
        <v>7.8840826763264431</v>
      </c>
      <c r="AS32" s="6">
        <f t="shared" si="15"/>
        <v>39.420413381632223</v>
      </c>
      <c r="AT32" s="6">
        <f t="shared" si="16"/>
        <v>1.7046665246111228</v>
      </c>
      <c r="AU32" s="6">
        <f t="shared" si="17"/>
        <v>4.2616663115278079</v>
      </c>
      <c r="AV32" s="6">
        <f t="shared" si="18"/>
        <v>1.4915832090347325</v>
      </c>
      <c r="AW32" s="6">
        <f t="shared" si="19"/>
        <v>15.768165352652886</v>
      </c>
      <c r="AX32" s="6">
        <f t="shared" si="20"/>
        <v>5.113999573833369</v>
      </c>
      <c r="BA32" s="4" t="s">
        <v>171</v>
      </c>
      <c r="BB32" s="6">
        <f t="shared" si="21"/>
        <v>41.32231404958678</v>
      </c>
      <c r="BC32" s="6">
        <f t="shared" si="22"/>
        <v>13.986013986013987</v>
      </c>
      <c r="BD32" s="6">
        <f t="shared" si="23"/>
        <v>33.846153846153847</v>
      </c>
      <c r="BE32" s="6">
        <f t="shared" si="24"/>
        <v>49.932523616734144</v>
      </c>
      <c r="BF32" s="6">
        <f t="shared" si="25"/>
        <v>6.7132867132867133</v>
      </c>
      <c r="BG32" s="6">
        <f t="shared" si="26"/>
        <v>5.8694057226705798</v>
      </c>
      <c r="BH32" s="6">
        <f t="shared" si="27"/>
        <v>6.4777327935222671</v>
      </c>
    </row>
    <row r="33" spans="1:60" x14ac:dyDescent="0.25">
      <c r="A33" s="4" t="s">
        <v>172</v>
      </c>
      <c r="B33" s="128">
        <v>5831</v>
      </c>
      <c r="C33" s="128">
        <v>4622</v>
      </c>
      <c r="D33" s="128">
        <v>4539</v>
      </c>
      <c r="E33" s="128">
        <v>4462</v>
      </c>
      <c r="F33" s="128">
        <v>1778</v>
      </c>
      <c r="G33" s="128">
        <v>70</v>
      </c>
      <c r="H33" s="128">
        <v>405</v>
      </c>
      <c r="I33" s="128">
        <v>636</v>
      </c>
      <c r="J33" s="128">
        <v>77</v>
      </c>
      <c r="K33" s="128">
        <v>236</v>
      </c>
      <c r="L33" s="128">
        <v>223</v>
      </c>
      <c r="M33" s="128">
        <v>37</v>
      </c>
      <c r="N33" s="128">
        <v>29</v>
      </c>
      <c r="O33" s="128">
        <v>281</v>
      </c>
      <c r="P33" s="128">
        <v>266</v>
      </c>
      <c r="Q33" s="128">
        <v>66</v>
      </c>
      <c r="R33" s="128">
        <v>38</v>
      </c>
      <c r="S33" s="128">
        <v>6</v>
      </c>
      <c r="T33" s="128">
        <v>64</v>
      </c>
      <c r="U33" s="128">
        <v>62</v>
      </c>
      <c r="V33" s="128">
        <v>766</v>
      </c>
      <c r="W33" s="128">
        <v>6</v>
      </c>
      <c r="X33" s="128">
        <v>44</v>
      </c>
      <c r="Y33" s="128">
        <v>15</v>
      </c>
      <c r="Z33" s="128">
        <v>98</v>
      </c>
      <c r="AA33" s="128">
        <v>30</v>
      </c>
      <c r="AC33" s="4" t="s">
        <v>172</v>
      </c>
      <c r="AD33" s="6">
        <f t="shared" si="0"/>
        <v>12.004801920768308</v>
      </c>
      <c r="AE33" s="6">
        <f t="shared" si="1"/>
        <v>69.456353970159498</v>
      </c>
      <c r="AF33" s="6">
        <f t="shared" si="2"/>
        <v>109.07220030869492</v>
      </c>
      <c r="AG33" s="6">
        <f t="shared" si="3"/>
        <v>13.205282112845138</v>
      </c>
      <c r="AH33" s="6">
        <f t="shared" si="4"/>
        <v>40.473332190018866</v>
      </c>
      <c r="AI33" s="6">
        <f t="shared" si="5"/>
        <v>38.243868976161892</v>
      </c>
      <c r="AJ33" s="6">
        <f t="shared" si="6"/>
        <v>6.3453953009775335</v>
      </c>
      <c r="AK33" s="6">
        <f t="shared" si="7"/>
        <v>4.9734179386040127</v>
      </c>
      <c r="AL33" s="6">
        <f t="shared" si="8"/>
        <v>48.190704853369915</v>
      </c>
      <c r="AM33" s="6">
        <f t="shared" si="9"/>
        <v>45.61824729891957</v>
      </c>
      <c r="AN33" s="6">
        <f t="shared" si="10"/>
        <v>11.318813239581546</v>
      </c>
      <c r="AO33" s="6">
        <f t="shared" si="11"/>
        <v>6.5168924712742244</v>
      </c>
      <c r="AP33" s="6">
        <f t="shared" si="12"/>
        <v>1.0289830217801406</v>
      </c>
      <c r="AQ33" s="6">
        <f t="shared" si="13"/>
        <v>10.975818898988168</v>
      </c>
      <c r="AR33" s="6">
        <f t="shared" si="14"/>
        <v>10.632824558394786</v>
      </c>
      <c r="AS33" s="6">
        <f t="shared" si="15"/>
        <v>131.36683244726464</v>
      </c>
      <c r="AT33" s="6">
        <f t="shared" si="16"/>
        <v>1.0289830217801406</v>
      </c>
      <c r="AU33" s="6">
        <f t="shared" si="17"/>
        <v>7.5458754930543641</v>
      </c>
      <c r="AV33" s="6">
        <f t="shared" si="18"/>
        <v>2.5724575544503518</v>
      </c>
      <c r="AW33" s="6">
        <f t="shared" si="19"/>
        <v>16.806722689075631</v>
      </c>
      <c r="AX33" s="6">
        <f t="shared" si="20"/>
        <v>5.1449151089007037</v>
      </c>
      <c r="BA33" s="4" t="s">
        <v>172</v>
      </c>
      <c r="BB33" s="6">
        <f t="shared" si="21"/>
        <v>58.603216567525884</v>
      </c>
      <c r="BC33" s="6">
        <f t="shared" si="22"/>
        <v>14.791573285522189</v>
      </c>
      <c r="BD33" s="6">
        <f t="shared" si="23"/>
        <v>62.976243836844468</v>
      </c>
      <c r="BE33" s="6">
        <f t="shared" si="24"/>
        <v>165.72912159238425</v>
      </c>
      <c r="BF33" s="6">
        <f t="shared" si="25"/>
        <v>14.343343792021516</v>
      </c>
      <c r="BG33" s="6">
        <f t="shared" si="26"/>
        <v>3.3745781777277841</v>
      </c>
      <c r="BH33" s="6">
        <f t="shared" si="27"/>
        <v>6.4906966681090434</v>
      </c>
    </row>
    <row r="34" spans="1:60" x14ac:dyDescent="0.25">
      <c r="A34" s="4" t="s">
        <v>174</v>
      </c>
      <c r="B34" s="128">
        <v>2602</v>
      </c>
      <c r="C34" s="128">
        <v>2087</v>
      </c>
      <c r="D34" s="128">
        <v>2055</v>
      </c>
      <c r="E34" s="128">
        <v>2027</v>
      </c>
      <c r="F34" s="128">
        <v>729</v>
      </c>
      <c r="G34" s="128">
        <v>37</v>
      </c>
      <c r="H34" s="128">
        <v>118</v>
      </c>
      <c r="I34" s="128">
        <v>309</v>
      </c>
      <c r="J34" s="128">
        <v>31</v>
      </c>
      <c r="K34" s="128">
        <v>97</v>
      </c>
      <c r="L34" s="128">
        <v>122</v>
      </c>
      <c r="M34" s="128">
        <v>9</v>
      </c>
      <c r="N34" s="128">
        <v>10</v>
      </c>
      <c r="O34" s="128">
        <v>301</v>
      </c>
      <c r="P34" s="128">
        <v>114</v>
      </c>
      <c r="Q34" s="128">
        <v>24</v>
      </c>
      <c r="R34" s="128">
        <v>19</v>
      </c>
      <c r="S34" s="128">
        <v>4</v>
      </c>
      <c r="T34" s="128">
        <v>15</v>
      </c>
      <c r="U34" s="128">
        <v>37</v>
      </c>
      <c r="V34" s="128">
        <v>132</v>
      </c>
      <c r="W34" s="128">
        <v>4</v>
      </c>
      <c r="X34" s="128">
        <v>18</v>
      </c>
      <c r="Y34" s="128">
        <v>4</v>
      </c>
      <c r="Z34" s="128">
        <v>45</v>
      </c>
      <c r="AA34" s="128">
        <v>13</v>
      </c>
      <c r="AC34" s="4" t="s">
        <v>174</v>
      </c>
      <c r="AD34" s="6">
        <f t="shared" si="0"/>
        <v>14.219830899308224</v>
      </c>
      <c r="AE34" s="6">
        <f t="shared" si="1"/>
        <v>45.349730976172175</v>
      </c>
      <c r="AF34" s="6">
        <f t="shared" si="2"/>
        <v>118.75480399692543</v>
      </c>
      <c r="AG34" s="6">
        <f t="shared" si="3"/>
        <v>11.91391237509608</v>
      </c>
      <c r="AH34" s="6">
        <f t="shared" si="4"/>
        <v>37.279016141429672</v>
      </c>
      <c r="AI34" s="6">
        <f t="shared" si="5"/>
        <v>46.887009992313608</v>
      </c>
      <c r="AJ34" s="6">
        <f t="shared" si="6"/>
        <v>3.4588777863182165</v>
      </c>
      <c r="AK34" s="6">
        <f t="shared" si="7"/>
        <v>3.8431975403535739</v>
      </c>
      <c r="AL34" s="6">
        <f t="shared" si="8"/>
        <v>115.68024596464259</v>
      </c>
      <c r="AM34" s="6">
        <f t="shared" si="9"/>
        <v>43.812451960030742</v>
      </c>
      <c r="AN34" s="6">
        <f t="shared" si="10"/>
        <v>9.223674096848578</v>
      </c>
      <c r="AO34" s="6">
        <f t="shared" si="11"/>
        <v>7.3020753266717913</v>
      </c>
      <c r="AP34" s="6">
        <f t="shared" si="12"/>
        <v>1.5372790161414296</v>
      </c>
      <c r="AQ34" s="6">
        <f t="shared" si="13"/>
        <v>5.764796310530361</v>
      </c>
      <c r="AR34" s="6">
        <f t="shared" si="14"/>
        <v>14.219830899308224</v>
      </c>
      <c r="AS34" s="6">
        <f t="shared" si="15"/>
        <v>50.73020753266718</v>
      </c>
      <c r="AT34" s="6">
        <f t="shared" si="16"/>
        <v>1.5372790161414296</v>
      </c>
      <c r="AU34" s="6">
        <f t="shared" si="17"/>
        <v>6.917755572636433</v>
      </c>
      <c r="AV34" s="6">
        <f t="shared" si="18"/>
        <v>1.5372790161414296</v>
      </c>
      <c r="AW34" s="6">
        <f t="shared" si="19"/>
        <v>17.294388931591083</v>
      </c>
      <c r="AX34" s="6">
        <f t="shared" si="20"/>
        <v>4.9961568024596463</v>
      </c>
      <c r="BA34" s="4" t="s">
        <v>174</v>
      </c>
      <c r="BB34" s="6">
        <f t="shared" si="21"/>
        <v>55.474452554744531</v>
      </c>
      <c r="BC34" s="6">
        <f t="shared" si="22"/>
        <v>11.840157868771582</v>
      </c>
      <c r="BD34" s="6">
        <f t="shared" si="23"/>
        <v>148.49531327084361</v>
      </c>
      <c r="BE34" s="6">
        <f t="shared" si="24"/>
        <v>63.248682319118359</v>
      </c>
      <c r="BF34" s="6">
        <f t="shared" si="25"/>
        <v>7.40009866798224</v>
      </c>
      <c r="BG34" s="6">
        <f t="shared" si="26"/>
        <v>5.4869684499314122</v>
      </c>
      <c r="BH34" s="6">
        <f t="shared" si="27"/>
        <v>6.2290368950646862</v>
      </c>
    </row>
    <row r="35" spans="1:60" x14ac:dyDescent="0.25">
      <c r="A35" s="4" t="s">
        <v>175</v>
      </c>
      <c r="B35" s="128">
        <v>9967</v>
      </c>
      <c r="C35" s="128">
        <v>7868</v>
      </c>
      <c r="D35" s="128">
        <v>7725</v>
      </c>
      <c r="E35" s="128">
        <v>7579</v>
      </c>
      <c r="F35" s="128">
        <v>3018</v>
      </c>
      <c r="G35" s="128">
        <v>135</v>
      </c>
      <c r="H35" s="128">
        <v>556</v>
      </c>
      <c r="I35" s="128">
        <v>1062</v>
      </c>
      <c r="J35" s="128">
        <v>142</v>
      </c>
      <c r="K35" s="128">
        <v>402</v>
      </c>
      <c r="L35" s="128">
        <v>270</v>
      </c>
      <c r="M35" s="128">
        <v>43</v>
      </c>
      <c r="N35" s="128">
        <v>51</v>
      </c>
      <c r="O35" s="128">
        <v>775</v>
      </c>
      <c r="P35" s="128">
        <v>403</v>
      </c>
      <c r="Q35" s="128">
        <v>96</v>
      </c>
      <c r="R35" s="128">
        <v>76</v>
      </c>
      <c r="S35" s="128">
        <v>4</v>
      </c>
      <c r="T35" s="128">
        <v>42</v>
      </c>
      <c r="U35" s="128">
        <v>90</v>
      </c>
      <c r="V35" s="128">
        <v>530</v>
      </c>
      <c r="W35" s="128">
        <v>9</v>
      </c>
      <c r="X35" s="128">
        <v>102</v>
      </c>
      <c r="Y35" s="128">
        <v>37</v>
      </c>
      <c r="Z35" s="128">
        <v>159</v>
      </c>
      <c r="AA35" s="128">
        <v>50</v>
      </c>
      <c r="AC35" s="4" t="s">
        <v>175</v>
      </c>
      <c r="AD35" s="6">
        <f t="shared" si="0"/>
        <v>13.544697501755795</v>
      </c>
      <c r="AE35" s="6">
        <f t="shared" si="1"/>
        <v>55.784087488712757</v>
      </c>
      <c r="AF35" s="6">
        <f t="shared" si="2"/>
        <v>106.55162034714557</v>
      </c>
      <c r="AG35" s="6">
        <f t="shared" si="3"/>
        <v>14.247015149994983</v>
      </c>
      <c r="AH35" s="6">
        <f t="shared" si="4"/>
        <v>40.333099227450589</v>
      </c>
      <c r="AI35" s="6">
        <f t="shared" si="5"/>
        <v>27.089395003511591</v>
      </c>
      <c r="AJ35" s="6">
        <f t="shared" si="6"/>
        <v>4.3142369820407342</v>
      </c>
      <c r="AK35" s="6">
        <f t="shared" si="7"/>
        <v>5.116885722885522</v>
      </c>
      <c r="AL35" s="6">
        <f t="shared" si="8"/>
        <v>77.756596769338813</v>
      </c>
      <c r="AM35" s="6">
        <f t="shared" si="9"/>
        <v>40.433430320056182</v>
      </c>
      <c r="AN35" s="6">
        <f t="shared" si="10"/>
        <v>9.631784890137455</v>
      </c>
      <c r="AO35" s="6">
        <f t="shared" si="11"/>
        <v>7.6251630380254838</v>
      </c>
      <c r="AP35" s="6">
        <f t="shared" si="12"/>
        <v>0.40132437042239394</v>
      </c>
      <c r="AQ35" s="6">
        <f t="shared" si="13"/>
        <v>4.2139058894351358</v>
      </c>
      <c r="AR35" s="6">
        <f t="shared" si="14"/>
        <v>9.0297983345038624</v>
      </c>
      <c r="AS35" s="6">
        <f t="shared" si="15"/>
        <v>53.175479080967186</v>
      </c>
      <c r="AT35" s="6">
        <f t="shared" si="16"/>
        <v>0.90297983345038624</v>
      </c>
      <c r="AU35" s="6">
        <f t="shared" si="17"/>
        <v>10.233771445771044</v>
      </c>
      <c r="AV35" s="6">
        <f t="shared" si="18"/>
        <v>3.7122504264071434</v>
      </c>
      <c r="AW35" s="6">
        <f t="shared" si="19"/>
        <v>15.952643724290159</v>
      </c>
      <c r="AX35" s="6">
        <f t="shared" si="20"/>
        <v>5.0165546302799244</v>
      </c>
      <c r="BA35" s="4" t="s">
        <v>175</v>
      </c>
      <c r="BB35" s="6">
        <f t="shared" si="21"/>
        <v>52.168284789644012</v>
      </c>
      <c r="BC35" s="6">
        <f t="shared" si="22"/>
        <v>12.666578704314555</v>
      </c>
      <c r="BD35" s="6">
        <f t="shared" si="23"/>
        <v>102.25623433170603</v>
      </c>
      <c r="BE35" s="6">
        <f t="shared" si="24"/>
        <v>67.361464158617181</v>
      </c>
      <c r="BF35" s="6">
        <f t="shared" si="25"/>
        <v>5.5416281831376173</v>
      </c>
      <c r="BG35" s="6">
        <f t="shared" si="26"/>
        <v>2.982107355864811</v>
      </c>
      <c r="BH35" s="6">
        <f t="shared" si="27"/>
        <v>6.3548551093035073</v>
      </c>
    </row>
    <row r="36" spans="1:60" x14ac:dyDescent="0.25">
      <c r="A36" s="4" t="s">
        <v>176</v>
      </c>
      <c r="B36" s="128">
        <v>1293</v>
      </c>
      <c r="C36" s="128">
        <v>1095</v>
      </c>
      <c r="D36" s="128">
        <v>1078</v>
      </c>
      <c r="E36" s="128">
        <v>1068</v>
      </c>
      <c r="F36" s="128">
        <v>498</v>
      </c>
      <c r="G36" s="128">
        <v>26</v>
      </c>
      <c r="H36" s="128">
        <v>102</v>
      </c>
      <c r="I36" s="128">
        <v>255</v>
      </c>
      <c r="J36" s="128">
        <v>31</v>
      </c>
      <c r="K36" s="128">
        <v>91</v>
      </c>
      <c r="L36" s="128">
        <v>56</v>
      </c>
      <c r="M36" s="128">
        <v>9</v>
      </c>
      <c r="N36" s="128">
        <v>9</v>
      </c>
      <c r="O36" s="128">
        <v>101</v>
      </c>
      <c r="P36" s="128">
        <v>97</v>
      </c>
      <c r="Q36" s="128">
        <v>20</v>
      </c>
      <c r="R36" s="128">
        <v>18</v>
      </c>
      <c r="S36" s="128">
        <v>4</v>
      </c>
      <c r="T36" s="128">
        <v>24</v>
      </c>
      <c r="U36" s="128">
        <v>18</v>
      </c>
      <c r="V36" s="128">
        <v>244</v>
      </c>
      <c r="W36" s="128">
        <v>4</v>
      </c>
      <c r="X36" s="128">
        <v>13</v>
      </c>
      <c r="Y36" s="128">
        <v>0</v>
      </c>
      <c r="Z36" s="128">
        <v>45</v>
      </c>
      <c r="AA36" s="128">
        <v>10</v>
      </c>
      <c r="AC36" s="4" t="s">
        <v>176</v>
      </c>
      <c r="AD36" s="6">
        <f t="shared" si="0"/>
        <v>20.108275328692965</v>
      </c>
      <c r="AE36" s="6">
        <f t="shared" si="1"/>
        <v>78.886310904872389</v>
      </c>
      <c r="AF36" s="6">
        <f t="shared" si="2"/>
        <v>197.21577726218098</v>
      </c>
      <c r="AG36" s="6">
        <f t="shared" si="3"/>
        <v>23.97525135344161</v>
      </c>
      <c r="AH36" s="6">
        <f t="shared" si="4"/>
        <v>70.378963650425362</v>
      </c>
      <c r="AI36" s="6">
        <f t="shared" si="5"/>
        <v>43.310131477184839</v>
      </c>
      <c r="AJ36" s="6">
        <f t="shared" si="6"/>
        <v>6.9605568445475638</v>
      </c>
      <c r="AK36" s="6">
        <f t="shared" si="7"/>
        <v>6.9605568445475638</v>
      </c>
      <c r="AL36" s="6">
        <f t="shared" si="8"/>
        <v>78.112915699922667</v>
      </c>
      <c r="AM36" s="6">
        <f t="shared" si="9"/>
        <v>75.019334880123751</v>
      </c>
      <c r="AN36" s="6">
        <f t="shared" si="10"/>
        <v>15.467904098994586</v>
      </c>
      <c r="AO36" s="6">
        <f t="shared" si="11"/>
        <v>13.921113689095128</v>
      </c>
      <c r="AP36" s="6">
        <f t="shared" si="12"/>
        <v>3.0935808197989174</v>
      </c>
      <c r="AQ36" s="6">
        <f t="shared" si="13"/>
        <v>18.561484918793504</v>
      </c>
      <c r="AR36" s="6">
        <f t="shared" si="14"/>
        <v>13.921113689095128</v>
      </c>
      <c r="AS36" s="6">
        <f t="shared" si="15"/>
        <v>188.70843000773397</v>
      </c>
      <c r="AT36" s="6">
        <f t="shared" si="16"/>
        <v>3.0935808197989174</v>
      </c>
      <c r="AU36" s="6">
        <f t="shared" si="17"/>
        <v>10.054137664346483</v>
      </c>
      <c r="AV36" s="6">
        <f t="shared" si="18"/>
        <v>0</v>
      </c>
      <c r="AW36" s="6">
        <f t="shared" si="19"/>
        <v>34.80278422273782</v>
      </c>
      <c r="AX36" s="6">
        <f t="shared" si="20"/>
        <v>7.7339520494972929</v>
      </c>
      <c r="BA36" s="4" t="s">
        <v>176</v>
      </c>
      <c r="BB36" s="6">
        <f t="shared" si="21"/>
        <v>89.981447124304268</v>
      </c>
      <c r="BC36" s="6">
        <f t="shared" si="22"/>
        <v>18.726591760299627</v>
      </c>
      <c r="BD36" s="6">
        <f t="shared" si="23"/>
        <v>94.569288389513105</v>
      </c>
      <c r="BE36" s="6">
        <f t="shared" si="24"/>
        <v>222.83105022831052</v>
      </c>
      <c r="BF36" s="6">
        <f t="shared" si="25"/>
        <v>22.471910112359549</v>
      </c>
      <c r="BG36" s="6">
        <f t="shared" si="26"/>
        <v>8.0321285140562235</v>
      </c>
      <c r="BH36" s="6">
        <f t="shared" si="27"/>
        <v>9.1324200913241995</v>
      </c>
    </row>
    <row r="37" spans="1:60" x14ac:dyDescent="0.25">
      <c r="A37" s="4" t="s">
        <v>177</v>
      </c>
      <c r="B37" s="128">
        <v>2890</v>
      </c>
      <c r="C37" s="128">
        <v>2323</v>
      </c>
      <c r="D37" s="128">
        <v>2276</v>
      </c>
      <c r="E37" s="128">
        <v>2235</v>
      </c>
      <c r="F37" s="128">
        <v>853</v>
      </c>
      <c r="G37" s="128">
        <v>34</v>
      </c>
      <c r="H37" s="128">
        <v>193</v>
      </c>
      <c r="I37" s="128">
        <v>337</v>
      </c>
      <c r="J37" s="128">
        <v>40</v>
      </c>
      <c r="K37" s="128">
        <v>111</v>
      </c>
      <c r="L37" s="128">
        <v>104</v>
      </c>
      <c r="M37" s="128">
        <v>17</v>
      </c>
      <c r="N37" s="128">
        <v>27</v>
      </c>
      <c r="O37" s="128">
        <v>155</v>
      </c>
      <c r="P37" s="128">
        <v>103</v>
      </c>
      <c r="Q37" s="128">
        <v>34</v>
      </c>
      <c r="R37" s="128">
        <v>21</v>
      </c>
      <c r="S37" s="128">
        <v>4</v>
      </c>
      <c r="T37" s="128">
        <v>17</v>
      </c>
      <c r="U37" s="128">
        <v>49</v>
      </c>
      <c r="V37" s="128">
        <v>301</v>
      </c>
      <c r="W37" s="128">
        <v>5</v>
      </c>
      <c r="X37" s="128">
        <v>19</v>
      </c>
      <c r="Y37" s="128">
        <v>17</v>
      </c>
      <c r="Z37" s="128">
        <v>62</v>
      </c>
      <c r="AA37" s="128">
        <v>19</v>
      </c>
      <c r="AC37" s="4" t="s">
        <v>177</v>
      </c>
      <c r="AD37" s="6">
        <f t="shared" si="0"/>
        <v>11.76470588235294</v>
      </c>
      <c r="AE37" s="6">
        <f t="shared" si="1"/>
        <v>66.782006920415228</v>
      </c>
      <c r="AF37" s="6">
        <f t="shared" si="2"/>
        <v>116.60899653979239</v>
      </c>
      <c r="AG37" s="6">
        <f t="shared" si="3"/>
        <v>13.84083044982699</v>
      </c>
      <c r="AH37" s="6">
        <f t="shared" si="4"/>
        <v>38.408304498269892</v>
      </c>
      <c r="AI37" s="6">
        <f t="shared" si="5"/>
        <v>35.986159169550177</v>
      </c>
      <c r="AJ37" s="6">
        <f t="shared" si="6"/>
        <v>5.8823529411764701</v>
      </c>
      <c r="AK37" s="6">
        <f t="shared" si="7"/>
        <v>9.3425605536332164</v>
      </c>
      <c r="AL37" s="6">
        <f t="shared" si="8"/>
        <v>53.63321799307959</v>
      </c>
      <c r="AM37" s="6">
        <f t="shared" si="9"/>
        <v>35.640138408304495</v>
      </c>
      <c r="AN37" s="6">
        <f t="shared" si="10"/>
        <v>11.76470588235294</v>
      </c>
      <c r="AO37" s="6">
        <f t="shared" si="11"/>
        <v>7.2664359861591699</v>
      </c>
      <c r="AP37" s="6">
        <f t="shared" si="12"/>
        <v>1.3840830449826989</v>
      </c>
      <c r="AQ37" s="6">
        <f t="shared" si="13"/>
        <v>5.8823529411764701</v>
      </c>
      <c r="AR37" s="6">
        <f t="shared" si="14"/>
        <v>16.955017301038062</v>
      </c>
      <c r="AS37" s="6">
        <f t="shared" si="15"/>
        <v>104.15224913494809</v>
      </c>
      <c r="AT37" s="6">
        <f t="shared" si="16"/>
        <v>1.7301038062283738</v>
      </c>
      <c r="AU37" s="6">
        <f t="shared" si="17"/>
        <v>6.5743944636678204</v>
      </c>
      <c r="AV37" s="6">
        <f t="shared" si="18"/>
        <v>5.8823529411764701</v>
      </c>
      <c r="AW37" s="6">
        <f t="shared" si="19"/>
        <v>21.453287197231834</v>
      </c>
      <c r="AX37" s="6">
        <f t="shared" si="20"/>
        <v>6.5743944636678204</v>
      </c>
      <c r="BA37" s="4" t="s">
        <v>177</v>
      </c>
      <c r="BB37" s="6">
        <f t="shared" si="21"/>
        <v>45.254833040421794</v>
      </c>
      <c r="BC37" s="6">
        <f t="shared" si="22"/>
        <v>15.212527964205815</v>
      </c>
      <c r="BD37" s="6">
        <f t="shared" si="23"/>
        <v>69.351230425055931</v>
      </c>
      <c r="BE37" s="6">
        <f t="shared" si="24"/>
        <v>129.57382694791221</v>
      </c>
      <c r="BF37" s="6">
        <f t="shared" si="25"/>
        <v>7.6062639821029077</v>
      </c>
      <c r="BG37" s="6">
        <f t="shared" si="26"/>
        <v>5.8616647127784294</v>
      </c>
      <c r="BH37" s="6">
        <f t="shared" si="27"/>
        <v>8.1790787774429621</v>
      </c>
    </row>
    <row r="38" spans="1:60" x14ac:dyDescent="0.25">
      <c r="A38" s="4" t="s">
        <v>178</v>
      </c>
      <c r="B38" s="128">
        <v>4225</v>
      </c>
      <c r="C38" s="128">
        <v>3531</v>
      </c>
      <c r="D38" s="128">
        <v>3482</v>
      </c>
      <c r="E38" s="128">
        <v>3443</v>
      </c>
      <c r="F38" s="128">
        <v>1431</v>
      </c>
      <c r="G38" s="128">
        <v>95</v>
      </c>
      <c r="H38" s="128">
        <v>245</v>
      </c>
      <c r="I38" s="128">
        <v>678</v>
      </c>
      <c r="J38" s="128">
        <v>99</v>
      </c>
      <c r="K38" s="128">
        <v>172</v>
      </c>
      <c r="L38" s="128">
        <v>137</v>
      </c>
      <c r="M38" s="128">
        <v>12</v>
      </c>
      <c r="N38" s="128">
        <v>24</v>
      </c>
      <c r="O38" s="128">
        <v>351</v>
      </c>
      <c r="P38" s="128">
        <v>213</v>
      </c>
      <c r="Q38" s="128">
        <v>47</v>
      </c>
      <c r="R38" s="128">
        <v>40</v>
      </c>
      <c r="S38" s="128">
        <v>3</v>
      </c>
      <c r="T38" s="128">
        <v>41</v>
      </c>
      <c r="U38" s="128">
        <v>39</v>
      </c>
      <c r="V38" s="128">
        <v>591</v>
      </c>
      <c r="W38" s="128">
        <v>2</v>
      </c>
      <c r="X38" s="128">
        <v>50</v>
      </c>
      <c r="Y38" s="128">
        <v>32</v>
      </c>
      <c r="Z38" s="128">
        <v>81</v>
      </c>
      <c r="AA38" s="128">
        <v>25</v>
      </c>
      <c r="AC38" s="4" t="s">
        <v>178</v>
      </c>
      <c r="AD38" s="6">
        <f t="shared" si="0"/>
        <v>22.485207100591715</v>
      </c>
      <c r="AE38" s="6">
        <f t="shared" si="1"/>
        <v>57.988165680473372</v>
      </c>
      <c r="AF38" s="6">
        <f t="shared" si="2"/>
        <v>160.47337278106508</v>
      </c>
      <c r="AG38" s="6">
        <f t="shared" si="3"/>
        <v>23.431952662721894</v>
      </c>
      <c r="AH38" s="6">
        <f t="shared" si="4"/>
        <v>40.710059171597635</v>
      </c>
      <c r="AI38" s="6">
        <f t="shared" si="5"/>
        <v>32.426035502958577</v>
      </c>
      <c r="AJ38" s="6">
        <f t="shared" si="6"/>
        <v>2.8402366863905324</v>
      </c>
      <c r="AK38" s="6">
        <f t="shared" si="7"/>
        <v>5.6804733727810648</v>
      </c>
      <c r="AL38" s="6">
        <f t="shared" si="8"/>
        <v>83.07692307692308</v>
      </c>
      <c r="AM38" s="6">
        <f t="shared" si="9"/>
        <v>50.414201183431956</v>
      </c>
      <c r="AN38" s="6">
        <f t="shared" si="10"/>
        <v>11.124260355029586</v>
      </c>
      <c r="AO38" s="6">
        <f t="shared" si="11"/>
        <v>9.4674556213017755</v>
      </c>
      <c r="AP38" s="6">
        <f t="shared" si="12"/>
        <v>0.7100591715976331</v>
      </c>
      <c r="AQ38" s="6">
        <f t="shared" si="13"/>
        <v>9.7041420118343193</v>
      </c>
      <c r="AR38" s="6">
        <f t="shared" si="14"/>
        <v>9.2307692307692317</v>
      </c>
      <c r="AS38" s="6">
        <f t="shared" si="15"/>
        <v>139.88165680473372</v>
      </c>
      <c r="AT38" s="6">
        <f t="shared" si="16"/>
        <v>0.47337278106508873</v>
      </c>
      <c r="AU38" s="6">
        <f t="shared" si="17"/>
        <v>11.834319526627219</v>
      </c>
      <c r="AV38" s="6">
        <f t="shared" si="18"/>
        <v>7.5739644970414197</v>
      </c>
      <c r="AW38" s="6">
        <f t="shared" si="19"/>
        <v>19.171597633136095</v>
      </c>
      <c r="AX38" s="6">
        <f t="shared" si="20"/>
        <v>5.9171597633136095</v>
      </c>
      <c r="BA38" s="4" t="s">
        <v>178</v>
      </c>
      <c r="BB38" s="6">
        <f t="shared" si="21"/>
        <v>61.171740379092476</v>
      </c>
      <c r="BC38" s="6">
        <f t="shared" si="22"/>
        <v>13.650885855358698</v>
      </c>
      <c r="BD38" s="6">
        <f t="shared" si="23"/>
        <v>101.94597734533836</v>
      </c>
      <c r="BE38" s="6">
        <f t="shared" si="24"/>
        <v>167.37468139337298</v>
      </c>
      <c r="BF38" s="6">
        <f t="shared" si="25"/>
        <v>11.908219575951204</v>
      </c>
      <c r="BG38" s="6">
        <f t="shared" si="26"/>
        <v>1.3976240391334731</v>
      </c>
      <c r="BH38" s="6">
        <f t="shared" si="27"/>
        <v>7.0801472670631549</v>
      </c>
    </row>
    <row r="39" spans="1:60" x14ac:dyDescent="0.25">
      <c r="A39" s="4" t="s">
        <v>179</v>
      </c>
      <c r="B39" s="128">
        <v>7148</v>
      </c>
      <c r="C39" s="128">
        <v>6058</v>
      </c>
      <c r="D39" s="128">
        <v>5984</v>
      </c>
      <c r="E39" s="128">
        <v>5933</v>
      </c>
      <c r="F39" s="128">
        <v>2304</v>
      </c>
      <c r="G39" s="128">
        <v>102</v>
      </c>
      <c r="H39" s="128">
        <v>463</v>
      </c>
      <c r="I39" s="128">
        <v>1033</v>
      </c>
      <c r="J39" s="128">
        <v>147</v>
      </c>
      <c r="K39" s="128">
        <v>300</v>
      </c>
      <c r="L39" s="128">
        <v>168</v>
      </c>
      <c r="M39" s="128">
        <v>65</v>
      </c>
      <c r="N39" s="128">
        <v>56</v>
      </c>
      <c r="O39" s="128">
        <v>1056</v>
      </c>
      <c r="P39" s="128">
        <v>332</v>
      </c>
      <c r="Q39" s="128">
        <v>70</v>
      </c>
      <c r="R39" s="128">
        <v>72</v>
      </c>
      <c r="S39" s="128">
        <v>15</v>
      </c>
      <c r="T39" s="128">
        <v>36</v>
      </c>
      <c r="U39" s="128">
        <v>70</v>
      </c>
      <c r="V39" s="128">
        <v>780</v>
      </c>
      <c r="W39" s="128">
        <v>10</v>
      </c>
      <c r="X39" s="128">
        <v>69</v>
      </c>
      <c r="Y39" s="128">
        <v>23</v>
      </c>
      <c r="Z39" s="128">
        <v>128</v>
      </c>
      <c r="AA39" s="128">
        <v>41</v>
      </c>
      <c r="AC39" s="4" t="s">
        <v>179</v>
      </c>
      <c r="AD39" s="6">
        <f t="shared" si="0"/>
        <v>14.269725797425853</v>
      </c>
      <c r="AE39" s="6">
        <f t="shared" si="1"/>
        <v>64.773363178511474</v>
      </c>
      <c r="AF39" s="6">
        <f t="shared" si="2"/>
        <v>144.5159485170677</v>
      </c>
      <c r="AG39" s="6">
        <f t="shared" si="3"/>
        <v>20.565193060996084</v>
      </c>
      <c r="AH39" s="6">
        <f t="shared" si="4"/>
        <v>41.969781757134868</v>
      </c>
      <c r="AI39" s="6">
        <f t="shared" si="5"/>
        <v>23.503077783995522</v>
      </c>
      <c r="AJ39" s="6">
        <f t="shared" si="6"/>
        <v>9.0934527140458865</v>
      </c>
      <c r="AK39" s="6">
        <f t="shared" si="7"/>
        <v>7.8343592613318407</v>
      </c>
      <c r="AL39" s="6">
        <f t="shared" si="8"/>
        <v>147.73363178511474</v>
      </c>
      <c r="AM39" s="6">
        <f t="shared" si="9"/>
        <v>46.44655847789592</v>
      </c>
      <c r="AN39" s="6">
        <f t="shared" si="10"/>
        <v>9.7929490766648009</v>
      </c>
      <c r="AO39" s="6">
        <f t="shared" si="11"/>
        <v>10.072747621712367</v>
      </c>
      <c r="AP39" s="6">
        <f t="shared" si="12"/>
        <v>2.098489087856743</v>
      </c>
      <c r="AQ39" s="6">
        <f t="shared" si="13"/>
        <v>5.0363738108561833</v>
      </c>
      <c r="AR39" s="6">
        <f t="shared" si="14"/>
        <v>9.7929490766648009</v>
      </c>
      <c r="AS39" s="6">
        <f t="shared" si="15"/>
        <v>109.12143256855065</v>
      </c>
      <c r="AT39" s="6">
        <f t="shared" si="16"/>
        <v>1.3989927252378287</v>
      </c>
      <c r="AU39" s="6">
        <f t="shared" si="17"/>
        <v>9.653049804141018</v>
      </c>
      <c r="AV39" s="6">
        <f t="shared" si="18"/>
        <v>3.2176832680470064</v>
      </c>
      <c r="AW39" s="6">
        <f t="shared" si="19"/>
        <v>17.907106883044211</v>
      </c>
      <c r="AX39" s="6">
        <f t="shared" si="20"/>
        <v>5.7358701734750976</v>
      </c>
      <c r="BA39" s="4" t="s">
        <v>179</v>
      </c>
      <c r="BB39" s="6">
        <f t="shared" si="21"/>
        <v>55.481283422459896</v>
      </c>
      <c r="BC39" s="6">
        <f t="shared" si="22"/>
        <v>11.798415641328164</v>
      </c>
      <c r="BD39" s="6">
        <f t="shared" si="23"/>
        <v>177.98752738917918</v>
      </c>
      <c r="BE39" s="6">
        <f t="shared" si="24"/>
        <v>128.75536480686694</v>
      </c>
      <c r="BF39" s="6">
        <f t="shared" si="25"/>
        <v>6.0677566155401994</v>
      </c>
      <c r="BG39" s="6">
        <f t="shared" si="26"/>
        <v>4.3402777777777777</v>
      </c>
      <c r="BH39" s="6">
        <f t="shared" si="27"/>
        <v>6.7679102013865959</v>
      </c>
    </row>
    <row r="40" spans="1:60" x14ac:dyDescent="0.25">
      <c r="A40" s="4" t="s">
        <v>180</v>
      </c>
      <c r="B40" s="128">
        <v>2630</v>
      </c>
      <c r="C40" s="128">
        <v>2169</v>
      </c>
      <c r="D40" s="128">
        <v>2142</v>
      </c>
      <c r="E40" s="128">
        <v>2112</v>
      </c>
      <c r="F40" s="128">
        <v>952</v>
      </c>
      <c r="G40" s="128">
        <v>50</v>
      </c>
      <c r="H40" s="128">
        <v>143</v>
      </c>
      <c r="I40" s="128">
        <v>378</v>
      </c>
      <c r="J40" s="128">
        <v>53</v>
      </c>
      <c r="K40" s="128">
        <v>159</v>
      </c>
      <c r="L40" s="128">
        <v>124</v>
      </c>
      <c r="M40" s="128">
        <v>15</v>
      </c>
      <c r="N40" s="128">
        <v>26</v>
      </c>
      <c r="O40" s="128">
        <v>46</v>
      </c>
      <c r="P40" s="128">
        <v>149</v>
      </c>
      <c r="Q40" s="128">
        <v>41</v>
      </c>
      <c r="R40" s="128">
        <v>30</v>
      </c>
      <c r="S40" s="128">
        <v>5</v>
      </c>
      <c r="T40" s="128">
        <v>7</v>
      </c>
      <c r="U40" s="128">
        <v>45</v>
      </c>
      <c r="V40" s="128">
        <v>336</v>
      </c>
      <c r="W40" s="128">
        <v>9</v>
      </c>
      <c r="X40" s="128">
        <v>28</v>
      </c>
      <c r="Y40" s="128">
        <v>5</v>
      </c>
      <c r="Z40" s="128">
        <v>79</v>
      </c>
      <c r="AA40" s="128">
        <v>21</v>
      </c>
      <c r="AC40" s="4" t="s">
        <v>180</v>
      </c>
      <c r="AD40" s="6">
        <f t="shared" si="0"/>
        <v>19.011406844106464</v>
      </c>
      <c r="AE40" s="6">
        <f t="shared" si="1"/>
        <v>54.372623574144484</v>
      </c>
      <c r="AF40" s="6">
        <f t="shared" si="2"/>
        <v>143.72623574144487</v>
      </c>
      <c r="AG40" s="6">
        <f t="shared" si="3"/>
        <v>20.15209125475285</v>
      </c>
      <c r="AH40" s="6">
        <f t="shared" si="4"/>
        <v>60.456273764258555</v>
      </c>
      <c r="AI40" s="6">
        <f t="shared" si="5"/>
        <v>47.148288973384027</v>
      </c>
      <c r="AJ40" s="6">
        <f t="shared" si="6"/>
        <v>5.7034220532319395</v>
      </c>
      <c r="AK40" s="6">
        <f t="shared" si="7"/>
        <v>9.8859315589353596</v>
      </c>
      <c r="AL40" s="6">
        <f t="shared" si="8"/>
        <v>17.49049429657795</v>
      </c>
      <c r="AM40" s="6">
        <f t="shared" si="9"/>
        <v>56.653992395437257</v>
      </c>
      <c r="AN40" s="6">
        <f t="shared" si="10"/>
        <v>15.589353612167299</v>
      </c>
      <c r="AO40" s="6">
        <f t="shared" si="11"/>
        <v>11.406844106463879</v>
      </c>
      <c r="AP40" s="6">
        <f t="shared" si="12"/>
        <v>1.9011406844106464</v>
      </c>
      <c r="AQ40" s="6">
        <f t="shared" si="13"/>
        <v>2.661596958174905</v>
      </c>
      <c r="AR40" s="6">
        <f t="shared" si="14"/>
        <v>17.110266159695819</v>
      </c>
      <c r="AS40" s="6">
        <f t="shared" si="15"/>
        <v>127.75665399239544</v>
      </c>
      <c r="AT40" s="6">
        <f t="shared" si="16"/>
        <v>3.4220532319391634</v>
      </c>
      <c r="AU40" s="6">
        <f t="shared" si="17"/>
        <v>10.64638783269962</v>
      </c>
      <c r="AV40" s="6">
        <f t="shared" si="18"/>
        <v>1.9011406844106464</v>
      </c>
      <c r="AW40" s="6">
        <f t="shared" si="19"/>
        <v>30.038022813688212</v>
      </c>
      <c r="AX40" s="6">
        <f t="shared" si="20"/>
        <v>7.9847908745247151</v>
      </c>
      <c r="BA40" s="4" t="s">
        <v>180</v>
      </c>
      <c r="BB40" s="6">
        <f t="shared" si="21"/>
        <v>69.561157796451923</v>
      </c>
      <c r="BC40" s="6">
        <f t="shared" si="22"/>
        <v>19.412878787878789</v>
      </c>
      <c r="BD40" s="6">
        <f t="shared" si="23"/>
        <v>21.780303030303031</v>
      </c>
      <c r="BE40" s="6">
        <f t="shared" si="24"/>
        <v>154.91009681881053</v>
      </c>
      <c r="BF40" s="6">
        <f t="shared" si="25"/>
        <v>3.3143939393939394</v>
      </c>
      <c r="BG40" s="6">
        <f t="shared" si="26"/>
        <v>9.4537815126050422</v>
      </c>
      <c r="BH40" s="6">
        <f t="shared" si="27"/>
        <v>9.6818810511756581</v>
      </c>
    </row>
    <row r="41" spans="1:60" x14ac:dyDescent="0.25">
      <c r="A41" s="4" t="s">
        <v>181</v>
      </c>
      <c r="B41" s="128">
        <v>3145</v>
      </c>
      <c r="C41" s="128">
        <v>2387</v>
      </c>
      <c r="D41" s="128">
        <v>2340</v>
      </c>
      <c r="E41" s="128">
        <v>2287</v>
      </c>
      <c r="F41" s="128">
        <v>690</v>
      </c>
      <c r="G41" s="128">
        <v>32</v>
      </c>
      <c r="H41" s="128">
        <v>180</v>
      </c>
      <c r="I41" s="128">
        <v>358</v>
      </c>
      <c r="J41" s="128">
        <v>37</v>
      </c>
      <c r="K41" s="128">
        <v>89</v>
      </c>
      <c r="L41" s="128">
        <v>124</v>
      </c>
      <c r="M41" s="128">
        <v>13</v>
      </c>
      <c r="N41" s="128">
        <v>9</v>
      </c>
      <c r="O41" s="128">
        <v>71</v>
      </c>
      <c r="P41" s="128">
        <v>105</v>
      </c>
      <c r="Q41" s="128">
        <v>45</v>
      </c>
      <c r="R41" s="128">
        <v>10</v>
      </c>
      <c r="S41" s="128">
        <v>5</v>
      </c>
      <c r="T41" s="128">
        <v>42</v>
      </c>
      <c r="U41" s="128">
        <v>30</v>
      </c>
      <c r="V41" s="128">
        <v>356</v>
      </c>
      <c r="W41" s="128">
        <v>2</v>
      </c>
      <c r="X41" s="128">
        <v>14</v>
      </c>
      <c r="Y41" s="128">
        <v>3</v>
      </c>
      <c r="Z41" s="128">
        <v>45</v>
      </c>
      <c r="AA41" s="128">
        <v>12</v>
      </c>
      <c r="AC41" s="4" t="s">
        <v>181</v>
      </c>
      <c r="AD41" s="6">
        <f t="shared" si="0"/>
        <v>10.174880763116057</v>
      </c>
      <c r="AE41" s="6">
        <f t="shared" si="1"/>
        <v>57.233704292527825</v>
      </c>
      <c r="AF41" s="6">
        <f t="shared" si="2"/>
        <v>113.83147853736089</v>
      </c>
      <c r="AG41" s="6">
        <f t="shared" si="3"/>
        <v>11.76470588235294</v>
      </c>
      <c r="AH41" s="6">
        <f t="shared" si="4"/>
        <v>28.298887122416534</v>
      </c>
      <c r="AI41" s="6">
        <f t="shared" si="5"/>
        <v>39.427662957074723</v>
      </c>
      <c r="AJ41" s="6">
        <f t="shared" si="6"/>
        <v>4.1335453100158981</v>
      </c>
      <c r="AK41" s="6">
        <f t="shared" si="7"/>
        <v>2.8616852146263909</v>
      </c>
      <c r="AL41" s="6">
        <f t="shared" si="8"/>
        <v>22.575516693163753</v>
      </c>
      <c r="AM41" s="6">
        <f t="shared" si="9"/>
        <v>33.386327503974563</v>
      </c>
      <c r="AN41" s="6">
        <f t="shared" si="10"/>
        <v>14.308426073131956</v>
      </c>
      <c r="AO41" s="6">
        <f t="shared" si="11"/>
        <v>3.1796502384737679</v>
      </c>
      <c r="AP41" s="6">
        <f t="shared" si="12"/>
        <v>1.589825119236884</v>
      </c>
      <c r="AQ41" s="6">
        <f t="shared" si="13"/>
        <v>13.354531001589825</v>
      </c>
      <c r="AR41" s="6">
        <f t="shared" si="14"/>
        <v>9.5389507154213025</v>
      </c>
      <c r="AS41" s="6">
        <f t="shared" si="15"/>
        <v>113.19554848966614</v>
      </c>
      <c r="AT41" s="6">
        <f t="shared" si="16"/>
        <v>0.63593004769475359</v>
      </c>
      <c r="AU41" s="6">
        <f t="shared" si="17"/>
        <v>4.4515103338632755</v>
      </c>
      <c r="AV41" s="6">
        <f t="shared" si="18"/>
        <v>0.95389507154213038</v>
      </c>
      <c r="AW41" s="6">
        <f t="shared" si="19"/>
        <v>14.308426073131956</v>
      </c>
      <c r="AX41" s="6">
        <f t="shared" si="20"/>
        <v>3.8155802861685215</v>
      </c>
      <c r="BA41" s="4" t="s">
        <v>181</v>
      </c>
      <c r="BB41" s="6">
        <f t="shared" si="21"/>
        <v>44.871794871794869</v>
      </c>
      <c r="BC41" s="6">
        <f t="shared" si="22"/>
        <v>19.676432006996063</v>
      </c>
      <c r="BD41" s="6">
        <f t="shared" si="23"/>
        <v>31.045037166593794</v>
      </c>
      <c r="BE41" s="6">
        <f t="shared" si="24"/>
        <v>149.14118139924594</v>
      </c>
      <c r="BF41" s="6">
        <f t="shared" si="25"/>
        <v>18.364669873196327</v>
      </c>
      <c r="BG41" s="6">
        <f t="shared" si="26"/>
        <v>2.8985507246376812</v>
      </c>
      <c r="BH41" s="6">
        <f t="shared" si="27"/>
        <v>5.0272308336824469</v>
      </c>
    </row>
    <row r="42" spans="1:60" x14ac:dyDescent="0.25">
      <c r="A42" s="4" t="s">
        <v>182</v>
      </c>
      <c r="B42" s="128">
        <v>5353</v>
      </c>
      <c r="C42" s="128">
        <v>4426</v>
      </c>
      <c r="D42" s="128">
        <v>4380</v>
      </c>
      <c r="E42" s="128">
        <v>4314</v>
      </c>
      <c r="F42" s="128">
        <v>2026</v>
      </c>
      <c r="G42" s="128">
        <v>113</v>
      </c>
      <c r="H42" s="128">
        <v>352</v>
      </c>
      <c r="I42" s="128">
        <v>744</v>
      </c>
      <c r="J42" s="128">
        <v>107</v>
      </c>
      <c r="K42" s="128">
        <v>228</v>
      </c>
      <c r="L42" s="128">
        <v>159</v>
      </c>
      <c r="M42" s="128">
        <v>16</v>
      </c>
      <c r="N42" s="128">
        <v>27</v>
      </c>
      <c r="O42" s="128">
        <v>358</v>
      </c>
      <c r="P42" s="128">
        <v>317</v>
      </c>
      <c r="Q42" s="128">
        <v>36</v>
      </c>
      <c r="R42" s="128">
        <v>34</v>
      </c>
      <c r="S42" s="128">
        <v>2</v>
      </c>
      <c r="T42" s="128">
        <v>42</v>
      </c>
      <c r="U42" s="128">
        <v>34</v>
      </c>
      <c r="V42" s="128">
        <v>343</v>
      </c>
      <c r="W42" s="128">
        <v>9</v>
      </c>
      <c r="X42" s="128">
        <v>40</v>
      </c>
      <c r="Y42" s="128">
        <v>16</v>
      </c>
      <c r="Z42" s="128">
        <v>107</v>
      </c>
      <c r="AA42" s="128">
        <v>24</v>
      </c>
      <c r="AC42" s="4" t="s">
        <v>182</v>
      </c>
      <c r="AD42" s="6">
        <f t="shared" si="0"/>
        <v>21.109658135624883</v>
      </c>
      <c r="AE42" s="6">
        <f t="shared" si="1"/>
        <v>65.757519148141242</v>
      </c>
      <c r="AF42" s="6">
        <f t="shared" si="2"/>
        <v>138.98748365402577</v>
      </c>
      <c r="AG42" s="6">
        <f t="shared" si="3"/>
        <v>19.988791331963387</v>
      </c>
      <c r="AH42" s="6">
        <f t="shared" si="4"/>
        <v>42.592938539136931</v>
      </c>
      <c r="AI42" s="6">
        <f t="shared" si="5"/>
        <v>29.702970297029701</v>
      </c>
      <c r="AJ42" s="6">
        <f t="shared" si="6"/>
        <v>2.9889781430973286</v>
      </c>
      <c r="AK42" s="6">
        <f t="shared" si="7"/>
        <v>5.0439006164767415</v>
      </c>
      <c r="AL42" s="6">
        <f t="shared" si="8"/>
        <v>66.878385951802727</v>
      </c>
      <c r="AM42" s="6">
        <f t="shared" si="9"/>
        <v>59.219129460115823</v>
      </c>
      <c r="AN42" s="6">
        <f t="shared" si="10"/>
        <v>6.7252008219689889</v>
      </c>
      <c r="AO42" s="6">
        <f t="shared" si="11"/>
        <v>6.351578554081823</v>
      </c>
      <c r="AP42" s="6">
        <f t="shared" si="12"/>
        <v>0.37362226788716607</v>
      </c>
      <c r="AQ42" s="6">
        <f t="shared" si="13"/>
        <v>7.8460676256304884</v>
      </c>
      <c r="AR42" s="6">
        <f t="shared" si="14"/>
        <v>6.351578554081823</v>
      </c>
      <c r="AS42" s="6">
        <f t="shared" si="15"/>
        <v>64.076218942648978</v>
      </c>
      <c r="AT42" s="6">
        <f t="shared" si="16"/>
        <v>1.6813002054922472</v>
      </c>
      <c r="AU42" s="6">
        <f t="shared" si="17"/>
        <v>7.4724453577433216</v>
      </c>
      <c r="AV42" s="6">
        <f t="shared" si="18"/>
        <v>2.9889781430973286</v>
      </c>
      <c r="AW42" s="6">
        <f t="shared" si="19"/>
        <v>19.988791331963387</v>
      </c>
      <c r="AX42" s="6">
        <f t="shared" si="20"/>
        <v>4.4834672146459926</v>
      </c>
      <c r="BA42" s="4" t="s">
        <v>182</v>
      </c>
      <c r="BB42" s="6">
        <f t="shared" si="21"/>
        <v>72.374429223744286</v>
      </c>
      <c r="BC42" s="6">
        <f t="shared" si="22"/>
        <v>8.3449235048678716</v>
      </c>
      <c r="BD42" s="6">
        <f t="shared" si="23"/>
        <v>82.985628187297166</v>
      </c>
      <c r="BE42" s="6">
        <f t="shared" si="24"/>
        <v>77.496610935381838</v>
      </c>
      <c r="BF42" s="6">
        <f t="shared" si="25"/>
        <v>9.7357440890125169</v>
      </c>
      <c r="BG42" s="6">
        <f t="shared" si="26"/>
        <v>4.4422507403751235</v>
      </c>
      <c r="BH42" s="6">
        <f t="shared" si="27"/>
        <v>5.4225033890646186</v>
      </c>
    </row>
    <row r="43" spans="1:60" x14ac:dyDescent="0.25">
      <c r="A43" s="4" t="s">
        <v>183</v>
      </c>
      <c r="B43" s="128">
        <v>6217</v>
      </c>
      <c r="C43" s="128">
        <v>4785</v>
      </c>
      <c r="D43" s="128">
        <v>4678</v>
      </c>
      <c r="E43" s="128">
        <v>4584</v>
      </c>
      <c r="F43" s="128">
        <v>1647</v>
      </c>
      <c r="G43" s="128">
        <v>70</v>
      </c>
      <c r="H43" s="128">
        <v>345</v>
      </c>
      <c r="I43" s="128">
        <v>755</v>
      </c>
      <c r="J43" s="128">
        <v>94</v>
      </c>
      <c r="K43" s="128">
        <v>215</v>
      </c>
      <c r="L43" s="128">
        <v>173</v>
      </c>
      <c r="M43" s="128">
        <v>23</v>
      </c>
      <c r="N43" s="128">
        <v>25</v>
      </c>
      <c r="O43" s="128">
        <v>153</v>
      </c>
      <c r="P43" s="128">
        <v>252</v>
      </c>
      <c r="Q43" s="128">
        <v>90</v>
      </c>
      <c r="R43" s="128">
        <v>30</v>
      </c>
      <c r="S43" s="128">
        <v>9</v>
      </c>
      <c r="T43" s="128">
        <v>30</v>
      </c>
      <c r="U43" s="128">
        <v>66</v>
      </c>
      <c r="V43" s="128">
        <v>715</v>
      </c>
      <c r="W43" s="128">
        <v>8</v>
      </c>
      <c r="X43" s="128">
        <v>47</v>
      </c>
      <c r="Y43" s="128">
        <v>6</v>
      </c>
      <c r="Z43" s="128">
        <v>107</v>
      </c>
      <c r="AA43" s="128">
        <v>24</v>
      </c>
      <c r="AC43" s="4" t="s">
        <v>183</v>
      </c>
      <c r="AD43" s="6">
        <f t="shared" si="0"/>
        <v>11.259449895447965</v>
      </c>
      <c r="AE43" s="6">
        <f t="shared" si="1"/>
        <v>55.493003056136402</v>
      </c>
      <c r="AF43" s="6">
        <f t="shared" si="2"/>
        <v>121.44120958661735</v>
      </c>
      <c r="AG43" s="6">
        <f t="shared" si="3"/>
        <v>15.11983271674441</v>
      </c>
      <c r="AH43" s="6">
        <f t="shared" si="4"/>
        <v>34.582596107447323</v>
      </c>
      <c r="AI43" s="6">
        <f t="shared" si="5"/>
        <v>27.826926170178542</v>
      </c>
      <c r="AJ43" s="6">
        <f t="shared" si="6"/>
        <v>3.6995335370757596</v>
      </c>
      <c r="AK43" s="6">
        <f t="shared" si="7"/>
        <v>4.0212321055171305</v>
      </c>
      <c r="AL43" s="6">
        <f t="shared" si="8"/>
        <v>24.609940485764838</v>
      </c>
      <c r="AM43" s="6">
        <f t="shared" si="9"/>
        <v>40.534019623612672</v>
      </c>
      <c r="AN43" s="6">
        <f t="shared" si="10"/>
        <v>14.47643557986167</v>
      </c>
      <c r="AO43" s="6">
        <f t="shared" si="11"/>
        <v>4.8254785266205564</v>
      </c>
      <c r="AP43" s="6">
        <f t="shared" si="12"/>
        <v>1.4476435579861671</v>
      </c>
      <c r="AQ43" s="6">
        <f t="shared" si="13"/>
        <v>4.8254785266205564</v>
      </c>
      <c r="AR43" s="6">
        <f t="shared" si="14"/>
        <v>10.616052758565223</v>
      </c>
      <c r="AS43" s="6">
        <f t="shared" si="15"/>
        <v>115.00723821778993</v>
      </c>
      <c r="AT43" s="6">
        <f t="shared" si="16"/>
        <v>1.2867942737654818</v>
      </c>
      <c r="AU43" s="6">
        <f t="shared" si="17"/>
        <v>7.5599163583722051</v>
      </c>
      <c r="AV43" s="6">
        <f t="shared" si="18"/>
        <v>0.96509570532411126</v>
      </c>
      <c r="AW43" s="6">
        <f t="shared" si="19"/>
        <v>17.210873411613317</v>
      </c>
      <c r="AX43" s="6">
        <f t="shared" si="20"/>
        <v>3.8603828212964451</v>
      </c>
      <c r="BA43" s="4" t="s">
        <v>183</v>
      </c>
      <c r="BB43" s="6">
        <f t="shared" si="21"/>
        <v>53.869174861051732</v>
      </c>
      <c r="BC43" s="6">
        <f t="shared" si="22"/>
        <v>19.633507853403142</v>
      </c>
      <c r="BD43" s="6">
        <f t="shared" si="23"/>
        <v>33.376963350785338</v>
      </c>
      <c r="BE43" s="6">
        <f t="shared" si="24"/>
        <v>149.42528735632186</v>
      </c>
      <c r="BF43" s="6">
        <f t="shared" si="25"/>
        <v>6.5445026178010473</v>
      </c>
      <c r="BG43" s="6">
        <f t="shared" si="26"/>
        <v>4.8573163327261693</v>
      </c>
      <c r="BH43" s="6">
        <f t="shared" si="27"/>
        <v>5.015673981191223</v>
      </c>
    </row>
    <row r="44" spans="1:60" x14ac:dyDescent="0.25">
      <c r="A44" s="4" t="s">
        <v>184</v>
      </c>
      <c r="B44" s="128">
        <v>1808</v>
      </c>
      <c r="C44" s="128">
        <v>1436</v>
      </c>
      <c r="D44" s="128">
        <v>1412</v>
      </c>
      <c r="E44" s="128">
        <v>1386</v>
      </c>
      <c r="F44" s="128">
        <v>551</v>
      </c>
      <c r="G44" s="128">
        <v>20</v>
      </c>
      <c r="H44" s="128">
        <v>99</v>
      </c>
      <c r="I44" s="128">
        <v>165</v>
      </c>
      <c r="J44" s="128">
        <v>33</v>
      </c>
      <c r="K44" s="128">
        <v>88</v>
      </c>
      <c r="L44" s="128">
        <v>63</v>
      </c>
      <c r="M44" s="128">
        <v>7</v>
      </c>
      <c r="N44" s="128">
        <v>12</v>
      </c>
      <c r="O44" s="128">
        <v>31</v>
      </c>
      <c r="P44" s="128">
        <v>75</v>
      </c>
      <c r="Q44" s="128">
        <v>24</v>
      </c>
      <c r="R44" s="128">
        <v>8</v>
      </c>
      <c r="S44" s="128">
        <v>2</v>
      </c>
      <c r="T44" s="128">
        <v>13</v>
      </c>
      <c r="U44" s="128">
        <v>31</v>
      </c>
      <c r="V44" s="128">
        <v>106</v>
      </c>
      <c r="W44" s="128">
        <v>3</v>
      </c>
      <c r="X44" s="128">
        <v>14</v>
      </c>
      <c r="Y44" s="128">
        <v>2</v>
      </c>
      <c r="Z44" s="128">
        <v>42</v>
      </c>
      <c r="AA44" s="128">
        <v>3</v>
      </c>
      <c r="AC44" s="4" t="s">
        <v>184</v>
      </c>
      <c r="AD44" s="6">
        <f t="shared" si="0"/>
        <v>11.061946902654867</v>
      </c>
      <c r="AE44" s="6">
        <f t="shared" si="1"/>
        <v>54.756637168141594</v>
      </c>
      <c r="AF44" s="6">
        <f t="shared" si="2"/>
        <v>91.261061946902657</v>
      </c>
      <c r="AG44" s="6">
        <f t="shared" si="3"/>
        <v>18.252212389380531</v>
      </c>
      <c r="AH44" s="6">
        <f t="shared" si="4"/>
        <v>48.672566371681413</v>
      </c>
      <c r="AI44" s="6">
        <f t="shared" si="5"/>
        <v>34.845132743362832</v>
      </c>
      <c r="AJ44" s="6">
        <f t="shared" si="6"/>
        <v>3.8716814159292037</v>
      </c>
      <c r="AK44" s="6">
        <f t="shared" si="7"/>
        <v>6.6371681415929205</v>
      </c>
      <c r="AL44" s="6">
        <f t="shared" si="8"/>
        <v>17.146017699115042</v>
      </c>
      <c r="AM44" s="6">
        <f t="shared" si="9"/>
        <v>41.482300884955755</v>
      </c>
      <c r="AN44" s="6">
        <f t="shared" si="10"/>
        <v>13.274336283185841</v>
      </c>
      <c r="AO44" s="6">
        <f t="shared" si="11"/>
        <v>4.4247787610619467</v>
      </c>
      <c r="AP44" s="6">
        <f t="shared" si="12"/>
        <v>1.1061946902654867</v>
      </c>
      <c r="AQ44" s="6">
        <f t="shared" si="13"/>
        <v>7.1902654867256635</v>
      </c>
      <c r="AR44" s="6">
        <f t="shared" si="14"/>
        <v>17.146017699115042</v>
      </c>
      <c r="AS44" s="6">
        <f t="shared" si="15"/>
        <v>58.628318584070797</v>
      </c>
      <c r="AT44" s="6">
        <f t="shared" si="16"/>
        <v>1.6592920353982301</v>
      </c>
      <c r="AU44" s="6">
        <f t="shared" si="17"/>
        <v>7.7433628318584073</v>
      </c>
      <c r="AV44" s="6">
        <f t="shared" si="18"/>
        <v>1.1061946902654867</v>
      </c>
      <c r="AW44" s="6">
        <f t="shared" si="19"/>
        <v>23.230088495575224</v>
      </c>
      <c r="AX44" s="6">
        <f t="shared" si="20"/>
        <v>1.6592920353982301</v>
      </c>
      <c r="BA44" s="4" t="s">
        <v>184</v>
      </c>
      <c r="BB44" s="6">
        <f t="shared" si="21"/>
        <v>53.116147308781869</v>
      </c>
      <c r="BC44" s="6">
        <f t="shared" si="22"/>
        <v>17.316017316017316</v>
      </c>
      <c r="BD44" s="6">
        <f t="shared" si="23"/>
        <v>22.366522366522368</v>
      </c>
      <c r="BE44" s="6">
        <f t="shared" si="24"/>
        <v>73.816155988857929</v>
      </c>
      <c r="BF44" s="6">
        <f t="shared" si="25"/>
        <v>9.3795093795093791</v>
      </c>
      <c r="BG44" s="6">
        <f t="shared" si="26"/>
        <v>5.4446460980036298</v>
      </c>
      <c r="BH44" s="6">
        <f t="shared" si="27"/>
        <v>2.0891364902506964</v>
      </c>
    </row>
    <row r="45" spans="1:60" x14ac:dyDescent="0.25">
      <c r="A45" s="4" t="s">
        <v>185</v>
      </c>
      <c r="B45" s="128">
        <v>2334</v>
      </c>
      <c r="C45" s="128">
        <v>1864</v>
      </c>
      <c r="D45" s="128">
        <v>1838</v>
      </c>
      <c r="E45" s="128">
        <v>1802</v>
      </c>
      <c r="F45" s="128">
        <v>811</v>
      </c>
      <c r="G45" s="128">
        <v>36</v>
      </c>
      <c r="H45" s="128">
        <v>193</v>
      </c>
      <c r="I45" s="128">
        <v>380</v>
      </c>
      <c r="J45" s="128">
        <v>38</v>
      </c>
      <c r="K45" s="128">
        <v>121</v>
      </c>
      <c r="L45" s="128">
        <v>81</v>
      </c>
      <c r="M45" s="128">
        <v>10</v>
      </c>
      <c r="N45" s="128">
        <v>23</v>
      </c>
      <c r="O45" s="128">
        <v>93</v>
      </c>
      <c r="P45" s="128">
        <v>149</v>
      </c>
      <c r="Q45" s="128">
        <v>31</v>
      </c>
      <c r="R45" s="128">
        <v>26</v>
      </c>
      <c r="S45" s="128">
        <v>1</v>
      </c>
      <c r="T45" s="128">
        <v>24</v>
      </c>
      <c r="U45" s="128">
        <v>15</v>
      </c>
      <c r="V45" s="128">
        <v>212</v>
      </c>
      <c r="W45" s="128">
        <v>6</v>
      </c>
      <c r="X45" s="128">
        <v>26</v>
      </c>
      <c r="Y45" s="128">
        <v>18</v>
      </c>
      <c r="Z45" s="128">
        <v>42</v>
      </c>
      <c r="AA45" s="128">
        <v>9</v>
      </c>
      <c r="AC45" s="4" t="s">
        <v>185</v>
      </c>
      <c r="AD45" s="6">
        <f t="shared" si="0"/>
        <v>15.424164524421593</v>
      </c>
      <c r="AE45" s="6">
        <f t="shared" si="1"/>
        <v>82.690659811482433</v>
      </c>
      <c r="AF45" s="6">
        <f t="shared" si="2"/>
        <v>162.81062553556129</v>
      </c>
      <c r="AG45" s="6">
        <f t="shared" si="3"/>
        <v>16.281062553556126</v>
      </c>
      <c r="AH45" s="6">
        <f t="shared" si="4"/>
        <v>51.84233076263925</v>
      </c>
      <c r="AI45" s="6">
        <f t="shared" si="5"/>
        <v>34.70437017994859</v>
      </c>
      <c r="AJ45" s="6">
        <f t="shared" si="6"/>
        <v>4.284490145672665</v>
      </c>
      <c r="AK45" s="6">
        <f t="shared" si="7"/>
        <v>9.854327335047131</v>
      </c>
      <c r="AL45" s="6">
        <f t="shared" si="8"/>
        <v>39.84575835475578</v>
      </c>
      <c r="AM45" s="6">
        <f t="shared" si="9"/>
        <v>63.838903170522713</v>
      </c>
      <c r="AN45" s="6">
        <f t="shared" si="10"/>
        <v>13.281919451585262</v>
      </c>
      <c r="AO45" s="6">
        <f t="shared" si="11"/>
        <v>11.139674378748929</v>
      </c>
      <c r="AP45" s="6">
        <f t="shared" si="12"/>
        <v>0.42844901456726653</v>
      </c>
      <c r="AQ45" s="6">
        <f t="shared" si="13"/>
        <v>10.282776349614394</v>
      </c>
      <c r="AR45" s="6">
        <f t="shared" si="14"/>
        <v>6.4267352185089974</v>
      </c>
      <c r="AS45" s="6">
        <f t="shared" si="15"/>
        <v>90.831191088260496</v>
      </c>
      <c r="AT45" s="6">
        <f t="shared" si="16"/>
        <v>2.5706940874035986</v>
      </c>
      <c r="AU45" s="6">
        <f t="shared" si="17"/>
        <v>11.139674378748929</v>
      </c>
      <c r="AV45" s="6">
        <f t="shared" si="18"/>
        <v>7.7120822622107967</v>
      </c>
      <c r="AW45" s="6">
        <f t="shared" si="19"/>
        <v>17.994858611825194</v>
      </c>
      <c r="AX45" s="6">
        <f t="shared" si="20"/>
        <v>3.8560411311053984</v>
      </c>
      <c r="BA45" s="4" t="s">
        <v>185</v>
      </c>
      <c r="BB45" s="6">
        <f t="shared" si="21"/>
        <v>81.066376496191509</v>
      </c>
      <c r="BC45" s="6">
        <f t="shared" si="22"/>
        <v>17.203107658157602</v>
      </c>
      <c r="BD45" s="6">
        <f t="shared" si="23"/>
        <v>51.609322974472811</v>
      </c>
      <c r="BE45" s="6">
        <f t="shared" si="24"/>
        <v>113.73390557939913</v>
      </c>
      <c r="BF45" s="6">
        <f t="shared" si="25"/>
        <v>13.318534961154272</v>
      </c>
      <c r="BG45" s="6">
        <f t="shared" si="26"/>
        <v>7.3982737361282371</v>
      </c>
      <c r="BH45" s="6">
        <f t="shared" si="27"/>
        <v>4.8283261802575108</v>
      </c>
    </row>
    <row r="46" spans="1:60" x14ac:dyDescent="0.25">
      <c r="A46" s="4" t="s">
        <v>186</v>
      </c>
      <c r="B46" s="128">
        <v>2927</v>
      </c>
      <c r="C46" s="128">
        <v>2446</v>
      </c>
      <c r="D46" s="128">
        <v>2417</v>
      </c>
      <c r="E46" s="128">
        <v>2387</v>
      </c>
      <c r="F46" s="128">
        <v>1125</v>
      </c>
      <c r="G46" s="128">
        <v>51</v>
      </c>
      <c r="H46" s="128">
        <v>122</v>
      </c>
      <c r="I46" s="128">
        <v>386</v>
      </c>
      <c r="J46" s="128">
        <v>45</v>
      </c>
      <c r="K46" s="128">
        <v>166</v>
      </c>
      <c r="L46" s="128">
        <v>100</v>
      </c>
      <c r="M46" s="128">
        <v>18</v>
      </c>
      <c r="N46" s="128">
        <v>10</v>
      </c>
      <c r="O46" s="128">
        <v>114</v>
      </c>
      <c r="P46" s="128">
        <v>135</v>
      </c>
      <c r="Q46" s="128">
        <v>26</v>
      </c>
      <c r="R46" s="128">
        <v>22</v>
      </c>
      <c r="S46" s="128">
        <v>2</v>
      </c>
      <c r="T46" s="128">
        <v>15</v>
      </c>
      <c r="U46" s="128">
        <v>28</v>
      </c>
      <c r="V46" s="128">
        <v>206</v>
      </c>
      <c r="W46" s="128">
        <v>1</v>
      </c>
      <c r="X46" s="128">
        <v>26</v>
      </c>
      <c r="Y46" s="128">
        <v>5</v>
      </c>
      <c r="Z46" s="128">
        <v>58</v>
      </c>
      <c r="AA46" s="128">
        <v>23</v>
      </c>
      <c r="AC46" s="4" t="s">
        <v>186</v>
      </c>
      <c r="AD46" s="6">
        <f t="shared" si="0"/>
        <v>17.42398360095661</v>
      </c>
      <c r="AE46" s="6">
        <f t="shared" si="1"/>
        <v>41.680901947386403</v>
      </c>
      <c r="AF46" s="6">
        <f t="shared" si="2"/>
        <v>131.87564058763238</v>
      </c>
      <c r="AG46" s="6">
        <f t="shared" si="3"/>
        <v>15.374103177314655</v>
      </c>
      <c r="AH46" s="6">
        <f t="shared" si="4"/>
        <v>56.713358387427398</v>
      </c>
      <c r="AI46" s="6">
        <f t="shared" si="5"/>
        <v>34.164673727365901</v>
      </c>
      <c r="AJ46" s="6">
        <f t="shared" si="6"/>
        <v>6.1496412709258621</v>
      </c>
      <c r="AK46" s="6">
        <f t="shared" si="7"/>
        <v>3.4164673727365904</v>
      </c>
      <c r="AL46" s="6">
        <f t="shared" si="8"/>
        <v>38.947728049197131</v>
      </c>
      <c r="AM46" s="6">
        <f t="shared" si="9"/>
        <v>46.122309531943969</v>
      </c>
      <c r="AN46" s="6">
        <f t="shared" si="10"/>
        <v>8.8828151691151351</v>
      </c>
      <c r="AO46" s="6">
        <f t="shared" si="11"/>
        <v>7.5162282200204986</v>
      </c>
      <c r="AP46" s="6">
        <f t="shared" si="12"/>
        <v>0.68329347454731804</v>
      </c>
      <c r="AQ46" s="6">
        <f t="shared" si="13"/>
        <v>5.1247010591048854</v>
      </c>
      <c r="AR46" s="6">
        <f t="shared" si="14"/>
        <v>9.5661086436624529</v>
      </c>
      <c r="AS46" s="6">
        <f t="shared" si="15"/>
        <v>70.379227878373769</v>
      </c>
      <c r="AT46" s="6">
        <f t="shared" si="16"/>
        <v>0.34164673727365902</v>
      </c>
      <c r="AU46" s="6">
        <f t="shared" si="17"/>
        <v>8.8828151691151351</v>
      </c>
      <c r="AV46" s="6">
        <f t="shared" si="18"/>
        <v>1.7082336863682952</v>
      </c>
      <c r="AW46" s="6">
        <f t="shared" si="19"/>
        <v>19.815510761872222</v>
      </c>
      <c r="AX46" s="6">
        <f t="shared" si="20"/>
        <v>7.8578749572941575</v>
      </c>
      <c r="BA46" s="4" t="s">
        <v>186</v>
      </c>
      <c r="BB46" s="6">
        <f t="shared" si="21"/>
        <v>55.854364915184114</v>
      </c>
      <c r="BC46" s="6">
        <f t="shared" si="22"/>
        <v>10.892333472978635</v>
      </c>
      <c r="BD46" s="6">
        <f t="shared" si="23"/>
        <v>47.75869291998324</v>
      </c>
      <c r="BE46" s="6">
        <f t="shared" si="24"/>
        <v>84.219133278822568</v>
      </c>
      <c r="BF46" s="6">
        <f t="shared" si="25"/>
        <v>6.2840385421030582</v>
      </c>
      <c r="BG46" s="6">
        <f t="shared" si="26"/>
        <v>0.88888888888888895</v>
      </c>
      <c r="BH46" s="6">
        <f t="shared" si="27"/>
        <v>9.4031071136549471</v>
      </c>
    </row>
    <row r="47" spans="1:60" x14ac:dyDescent="0.25">
      <c r="A47" s="4" t="s">
        <v>187</v>
      </c>
      <c r="B47" s="128">
        <v>10333</v>
      </c>
      <c r="C47" s="128">
        <v>8274</v>
      </c>
      <c r="D47" s="128">
        <v>8124</v>
      </c>
      <c r="E47" s="128">
        <v>7980</v>
      </c>
      <c r="F47" s="128">
        <v>3030</v>
      </c>
      <c r="G47" s="128">
        <v>152</v>
      </c>
      <c r="H47" s="128">
        <v>603</v>
      </c>
      <c r="I47" s="128">
        <v>1155</v>
      </c>
      <c r="J47" s="128">
        <v>88</v>
      </c>
      <c r="K47" s="128">
        <v>379</v>
      </c>
      <c r="L47" s="128">
        <v>287</v>
      </c>
      <c r="M47" s="128">
        <v>80</v>
      </c>
      <c r="N47" s="128">
        <v>50</v>
      </c>
      <c r="O47" s="128">
        <v>462</v>
      </c>
      <c r="P47" s="128">
        <v>430</v>
      </c>
      <c r="Q47" s="128">
        <v>105</v>
      </c>
      <c r="R47" s="128">
        <v>76</v>
      </c>
      <c r="S47" s="128">
        <v>9</v>
      </c>
      <c r="T47" s="128">
        <v>57</v>
      </c>
      <c r="U47" s="128">
        <v>123</v>
      </c>
      <c r="V47" s="128">
        <v>1249</v>
      </c>
      <c r="W47" s="128">
        <v>1</v>
      </c>
      <c r="X47" s="128">
        <v>102</v>
      </c>
      <c r="Y47" s="128">
        <v>21</v>
      </c>
      <c r="Z47" s="128">
        <v>186</v>
      </c>
      <c r="AA47" s="128">
        <v>56</v>
      </c>
      <c r="AC47" s="4" t="s">
        <v>187</v>
      </c>
      <c r="AD47" s="6">
        <f t="shared" si="0"/>
        <v>14.710151940385174</v>
      </c>
      <c r="AE47" s="6">
        <f t="shared" si="1"/>
        <v>58.356721184554338</v>
      </c>
      <c r="AF47" s="6">
        <f t="shared" si="2"/>
        <v>111.77779928384787</v>
      </c>
      <c r="AG47" s="6">
        <f t="shared" si="3"/>
        <v>8.516403754959839</v>
      </c>
      <c r="AH47" s="6">
        <f t="shared" si="4"/>
        <v>36.678602535565666</v>
      </c>
      <c r="AI47" s="6">
        <f t="shared" si="5"/>
        <v>27.775089519016742</v>
      </c>
      <c r="AJ47" s="6">
        <f t="shared" si="6"/>
        <v>7.7421852317816704</v>
      </c>
      <c r="AK47" s="6">
        <f t="shared" si="7"/>
        <v>4.8388657698635438</v>
      </c>
      <c r="AL47" s="6">
        <f t="shared" si="8"/>
        <v>44.711119713539148</v>
      </c>
      <c r="AM47" s="6">
        <f t="shared" si="9"/>
        <v>41.61424562082648</v>
      </c>
      <c r="AN47" s="6">
        <f t="shared" si="10"/>
        <v>10.161618116713441</v>
      </c>
      <c r="AO47" s="6">
        <f t="shared" si="11"/>
        <v>7.355075970192587</v>
      </c>
      <c r="AP47" s="6">
        <f t="shared" si="12"/>
        <v>0.87099583857543783</v>
      </c>
      <c r="AQ47" s="6">
        <f t="shared" si="13"/>
        <v>5.5163069776444402</v>
      </c>
      <c r="AR47" s="6">
        <f t="shared" si="14"/>
        <v>11.903609793864319</v>
      </c>
      <c r="AS47" s="6">
        <f t="shared" si="15"/>
        <v>120.87486693119133</v>
      </c>
      <c r="AT47" s="6">
        <f t="shared" si="16"/>
        <v>9.6777315397270885E-2</v>
      </c>
      <c r="AU47" s="6">
        <f t="shared" si="17"/>
        <v>9.8712861705216302</v>
      </c>
      <c r="AV47" s="6">
        <f t="shared" si="18"/>
        <v>2.0323236233426885</v>
      </c>
      <c r="AW47" s="6">
        <f t="shared" si="19"/>
        <v>18.000580663892386</v>
      </c>
      <c r="AX47" s="6">
        <f t="shared" si="20"/>
        <v>5.4195296622471698</v>
      </c>
      <c r="BA47" s="4" t="s">
        <v>187</v>
      </c>
      <c r="BB47" s="6">
        <f t="shared" si="21"/>
        <v>52.929591334318069</v>
      </c>
      <c r="BC47" s="6">
        <f t="shared" si="22"/>
        <v>13.157894736842104</v>
      </c>
      <c r="BD47" s="6">
        <f t="shared" si="23"/>
        <v>57.89473684210526</v>
      </c>
      <c r="BE47" s="6">
        <f t="shared" si="24"/>
        <v>150.95479816291999</v>
      </c>
      <c r="BF47" s="6">
        <f t="shared" si="25"/>
        <v>7.1428571428571423</v>
      </c>
      <c r="BG47" s="6">
        <f t="shared" si="26"/>
        <v>0.33003300330033003</v>
      </c>
      <c r="BH47" s="6">
        <f t="shared" si="27"/>
        <v>6.7681895093062607</v>
      </c>
    </row>
    <row r="48" spans="1:60" x14ac:dyDescent="0.25">
      <c r="A48" s="4" t="s">
        <v>188</v>
      </c>
      <c r="B48" s="128">
        <v>9024</v>
      </c>
      <c r="C48" s="128">
        <v>7265</v>
      </c>
      <c r="D48" s="128">
        <v>7143</v>
      </c>
      <c r="E48" s="128">
        <v>7001</v>
      </c>
      <c r="F48" s="128">
        <v>2697</v>
      </c>
      <c r="G48" s="128">
        <v>116</v>
      </c>
      <c r="H48" s="128">
        <v>651</v>
      </c>
      <c r="I48" s="128">
        <v>1248</v>
      </c>
      <c r="J48" s="128">
        <v>161</v>
      </c>
      <c r="K48" s="128">
        <v>361</v>
      </c>
      <c r="L48" s="128">
        <v>182</v>
      </c>
      <c r="M48" s="128">
        <v>49</v>
      </c>
      <c r="N48" s="128">
        <v>56</v>
      </c>
      <c r="O48" s="128">
        <v>525</v>
      </c>
      <c r="P48" s="128">
        <v>383</v>
      </c>
      <c r="Q48" s="128">
        <v>82</v>
      </c>
      <c r="R48" s="128">
        <v>65</v>
      </c>
      <c r="S48" s="128">
        <v>6</v>
      </c>
      <c r="T48" s="128">
        <v>51</v>
      </c>
      <c r="U48" s="128">
        <v>112</v>
      </c>
      <c r="V48" s="128">
        <v>588</v>
      </c>
      <c r="W48" s="128">
        <v>16</v>
      </c>
      <c r="X48" s="128">
        <v>89</v>
      </c>
      <c r="Y48" s="128">
        <v>20</v>
      </c>
      <c r="Z48" s="128">
        <v>182</v>
      </c>
      <c r="AA48" s="128">
        <v>43</v>
      </c>
      <c r="AC48" s="4" t="s">
        <v>188</v>
      </c>
      <c r="AD48" s="6">
        <f t="shared" si="0"/>
        <v>12.854609929078014</v>
      </c>
      <c r="AE48" s="6">
        <f t="shared" si="1"/>
        <v>72.140957446808514</v>
      </c>
      <c r="AF48" s="6">
        <f t="shared" si="2"/>
        <v>138.29787234042553</v>
      </c>
      <c r="AG48" s="6">
        <f t="shared" si="3"/>
        <v>17.841312056737589</v>
      </c>
      <c r="AH48" s="6">
        <f t="shared" si="4"/>
        <v>40.004432624113477</v>
      </c>
      <c r="AI48" s="6">
        <f t="shared" si="5"/>
        <v>20.168439716312058</v>
      </c>
      <c r="AJ48" s="6">
        <f t="shared" si="6"/>
        <v>5.4299645390070923</v>
      </c>
      <c r="AK48" s="6">
        <f t="shared" si="7"/>
        <v>6.2056737588652489</v>
      </c>
      <c r="AL48" s="6">
        <f t="shared" si="8"/>
        <v>58.178191489361701</v>
      </c>
      <c r="AM48" s="6">
        <f t="shared" si="9"/>
        <v>42.442375886524822</v>
      </c>
      <c r="AN48" s="6">
        <f t="shared" si="10"/>
        <v>9.0868794326241122</v>
      </c>
      <c r="AO48" s="6">
        <f t="shared" si="11"/>
        <v>7.2030141843971629</v>
      </c>
      <c r="AP48" s="6">
        <f t="shared" si="12"/>
        <v>0.66489361702127658</v>
      </c>
      <c r="AQ48" s="6">
        <f t="shared" si="13"/>
        <v>5.6515957446808516</v>
      </c>
      <c r="AR48" s="6">
        <f t="shared" si="14"/>
        <v>12.411347517730498</v>
      </c>
      <c r="AS48" s="6">
        <f t="shared" si="15"/>
        <v>65.159574468085111</v>
      </c>
      <c r="AT48" s="6">
        <f t="shared" si="16"/>
        <v>1.7730496453900708</v>
      </c>
      <c r="AU48" s="6">
        <f t="shared" si="17"/>
        <v>9.8625886524822697</v>
      </c>
      <c r="AV48" s="6">
        <f t="shared" si="18"/>
        <v>2.2163120567375887</v>
      </c>
      <c r="AW48" s="6">
        <f t="shared" si="19"/>
        <v>20.168439716312058</v>
      </c>
      <c r="AX48" s="6">
        <f t="shared" si="20"/>
        <v>4.7650709219858154</v>
      </c>
      <c r="BA48" s="4" t="s">
        <v>188</v>
      </c>
      <c r="BB48" s="6">
        <f t="shared" si="21"/>
        <v>53.618927621447568</v>
      </c>
      <c r="BC48" s="6">
        <f t="shared" si="22"/>
        <v>11.712612483930867</v>
      </c>
      <c r="BD48" s="6">
        <f t="shared" si="23"/>
        <v>74.989287244679332</v>
      </c>
      <c r="BE48" s="6">
        <f t="shared" si="24"/>
        <v>80.935994494150037</v>
      </c>
      <c r="BF48" s="6">
        <f t="shared" si="25"/>
        <v>7.2846736180545637</v>
      </c>
      <c r="BG48" s="6">
        <f t="shared" si="26"/>
        <v>5.9325176121616607</v>
      </c>
      <c r="BH48" s="6">
        <f t="shared" si="27"/>
        <v>5.9187887130075705</v>
      </c>
    </row>
    <row r="49" spans="1:60" x14ac:dyDescent="0.25">
      <c r="A49" s="4" t="s">
        <v>189</v>
      </c>
      <c r="B49" s="128">
        <v>4566</v>
      </c>
      <c r="C49" s="128">
        <v>3579</v>
      </c>
      <c r="D49" s="128">
        <v>3517</v>
      </c>
      <c r="E49" s="128">
        <v>3446</v>
      </c>
      <c r="F49" s="128">
        <v>1362</v>
      </c>
      <c r="G49" s="128">
        <v>63</v>
      </c>
      <c r="H49" s="128">
        <v>228</v>
      </c>
      <c r="I49" s="128">
        <v>507</v>
      </c>
      <c r="J49" s="128">
        <v>82</v>
      </c>
      <c r="K49" s="128">
        <v>173</v>
      </c>
      <c r="L49" s="128">
        <v>128</v>
      </c>
      <c r="M49" s="128">
        <v>33</v>
      </c>
      <c r="N49" s="128">
        <v>26</v>
      </c>
      <c r="O49" s="128">
        <v>194</v>
      </c>
      <c r="P49" s="128">
        <v>180</v>
      </c>
      <c r="Q49" s="128">
        <v>54</v>
      </c>
      <c r="R49" s="128">
        <v>17</v>
      </c>
      <c r="S49" s="128">
        <v>2</v>
      </c>
      <c r="T49" s="128">
        <v>18</v>
      </c>
      <c r="U49" s="128">
        <v>63</v>
      </c>
      <c r="V49" s="128">
        <v>327</v>
      </c>
      <c r="W49" s="128">
        <v>15</v>
      </c>
      <c r="X49" s="128">
        <v>21</v>
      </c>
      <c r="Y49" s="128">
        <v>12</v>
      </c>
      <c r="Z49" s="128">
        <v>94</v>
      </c>
      <c r="AA49" s="128">
        <v>20</v>
      </c>
      <c r="AC49" s="4" t="s">
        <v>189</v>
      </c>
      <c r="AD49" s="6">
        <f t="shared" si="0"/>
        <v>13.797634691195794</v>
      </c>
      <c r="AE49" s="6">
        <f t="shared" si="1"/>
        <v>49.934296977660971</v>
      </c>
      <c r="AF49" s="6">
        <f t="shared" si="2"/>
        <v>111.03810775295663</v>
      </c>
      <c r="AG49" s="6">
        <f t="shared" si="3"/>
        <v>17.958826106000874</v>
      </c>
      <c r="AH49" s="6">
        <f t="shared" si="4"/>
        <v>37.888742882172579</v>
      </c>
      <c r="AI49" s="6">
        <f t="shared" si="5"/>
        <v>28.033289531318442</v>
      </c>
      <c r="AJ49" s="6">
        <f t="shared" si="6"/>
        <v>7.2273324572930351</v>
      </c>
      <c r="AK49" s="6">
        <f t="shared" si="7"/>
        <v>5.6942619360490587</v>
      </c>
      <c r="AL49" s="6">
        <f t="shared" si="8"/>
        <v>42.487954445904506</v>
      </c>
      <c r="AM49" s="6">
        <f t="shared" si="9"/>
        <v>39.421813403416557</v>
      </c>
      <c r="AN49" s="6">
        <f t="shared" si="10"/>
        <v>11.826544021024969</v>
      </c>
      <c r="AO49" s="6">
        <f t="shared" si="11"/>
        <v>3.7231712658782303</v>
      </c>
      <c r="AP49" s="6">
        <f t="shared" si="12"/>
        <v>0.43802014892685065</v>
      </c>
      <c r="AQ49" s="6">
        <f t="shared" si="13"/>
        <v>3.9421813403416555</v>
      </c>
      <c r="AR49" s="6">
        <f t="shared" si="14"/>
        <v>13.797634691195794</v>
      </c>
      <c r="AS49" s="6">
        <f t="shared" si="15"/>
        <v>71.61629434954007</v>
      </c>
      <c r="AT49" s="6">
        <f t="shared" si="16"/>
        <v>3.2851511169513796</v>
      </c>
      <c r="AU49" s="6">
        <f t="shared" si="17"/>
        <v>4.5992115637319317</v>
      </c>
      <c r="AV49" s="6">
        <f t="shared" si="18"/>
        <v>2.6281208935611038</v>
      </c>
      <c r="AW49" s="6">
        <f t="shared" si="19"/>
        <v>20.586946999561981</v>
      </c>
      <c r="AX49" s="6">
        <f t="shared" si="20"/>
        <v>4.3802014892685062</v>
      </c>
      <c r="BA49" s="4" t="s">
        <v>189</v>
      </c>
      <c r="BB49" s="6">
        <f t="shared" si="21"/>
        <v>51.179982940005686</v>
      </c>
      <c r="BC49" s="6">
        <f t="shared" si="22"/>
        <v>15.670342426001161</v>
      </c>
      <c r="BD49" s="6">
        <f t="shared" si="23"/>
        <v>56.297156123041212</v>
      </c>
      <c r="BE49" s="6">
        <f t="shared" si="24"/>
        <v>91.366303436714162</v>
      </c>
      <c r="BF49" s="6">
        <f t="shared" si="25"/>
        <v>5.2234474753337201</v>
      </c>
      <c r="BG49" s="6">
        <f t="shared" si="26"/>
        <v>11.013215859030838</v>
      </c>
      <c r="BH49" s="6">
        <f t="shared" si="27"/>
        <v>5.5881531153953619</v>
      </c>
    </row>
    <row r="50" spans="1:60" x14ac:dyDescent="0.25">
      <c r="A50" s="4" t="s">
        <v>190</v>
      </c>
      <c r="B50" s="128">
        <v>7896</v>
      </c>
      <c r="C50" s="128">
        <v>6463</v>
      </c>
      <c r="D50" s="128">
        <v>6353</v>
      </c>
      <c r="E50" s="128">
        <v>6250</v>
      </c>
      <c r="F50" s="128">
        <v>2606</v>
      </c>
      <c r="G50" s="128">
        <v>127</v>
      </c>
      <c r="H50" s="128">
        <v>409</v>
      </c>
      <c r="I50" s="128">
        <v>1130</v>
      </c>
      <c r="J50" s="128">
        <v>163</v>
      </c>
      <c r="K50" s="128">
        <v>341</v>
      </c>
      <c r="L50" s="128">
        <v>148</v>
      </c>
      <c r="M50" s="128">
        <v>28</v>
      </c>
      <c r="N50" s="128">
        <v>43</v>
      </c>
      <c r="O50" s="128">
        <v>733</v>
      </c>
      <c r="P50" s="128">
        <v>317</v>
      </c>
      <c r="Q50" s="128">
        <v>78</v>
      </c>
      <c r="R50" s="128">
        <v>53</v>
      </c>
      <c r="S50" s="128">
        <v>1</v>
      </c>
      <c r="T50" s="128">
        <v>43</v>
      </c>
      <c r="U50" s="128">
        <v>46</v>
      </c>
      <c r="V50" s="128">
        <v>535</v>
      </c>
      <c r="W50" s="128">
        <v>10</v>
      </c>
      <c r="X50" s="128">
        <v>48</v>
      </c>
      <c r="Y50" s="128">
        <v>34</v>
      </c>
      <c r="Z50" s="128">
        <v>102</v>
      </c>
      <c r="AA50" s="128">
        <v>37</v>
      </c>
      <c r="AC50" s="4" t="s">
        <v>190</v>
      </c>
      <c r="AD50" s="6">
        <f t="shared" si="0"/>
        <v>16.084093211752787</v>
      </c>
      <c r="AE50" s="6">
        <f t="shared" si="1"/>
        <v>51.798378926038502</v>
      </c>
      <c r="AF50" s="6">
        <f t="shared" si="2"/>
        <v>143.11043566362716</v>
      </c>
      <c r="AG50" s="6">
        <f t="shared" si="3"/>
        <v>20.643363728470113</v>
      </c>
      <c r="AH50" s="6">
        <f t="shared" si="4"/>
        <v>43.186423505572442</v>
      </c>
      <c r="AI50" s="6">
        <f t="shared" si="5"/>
        <v>18.743667679837891</v>
      </c>
      <c r="AJ50" s="6">
        <f t="shared" si="6"/>
        <v>3.5460992907801416</v>
      </c>
      <c r="AK50" s="6">
        <f t="shared" si="7"/>
        <v>5.4457953394123608</v>
      </c>
      <c r="AL50" s="6">
        <f t="shared" si="8"/>
        <v>92.831813576494426</v>
      </c>
      <c r="AM50" s="6">
        <f t="shared" si="9"/>
        <v>40.146909827760886</v>
      </c>
      <c r="AN50" s="6">
        <f t="shared" si="10"/>
        <v>9.8784194528875382</v>
      </c>
      <c r="AO50" s="6">
        <f t="shared" si="11"/>
        <v>6.7122593718338397</v>
      </c>
      <c r="AP50" s="6">
        <f t="shared" si="12"/>
        <v>0.12664640324214793</v>
      </c>
      <c r="AQ50" s="6">
        <f t="shared" si="13"/>
        <v>5.4457953394123608</v>
      </c>
      <c r="AR50" s="6">
        <f t="shared" si="14"/>
        <v>5.8257345491388044</v>
      </c>
      <c r="AS50" s="6">
        <f t="shared" si="15"/>
        <v>67.755825734549134</v>
      </c>
      <c r="AT50" s="6">
        <f t="shared" si="16"/>
        <v>1.2664640324214793</v>
      </c>
      <c r="AU50" s="6">
        <f t="shared" si="17"/>
        <v>6.0790273556231007</v>
      </c>
      <c r="AV50" s="6">
        <f t="shared" si="18"/>
        <v>4.3059777102330292</v>
      </c>
      <c r="AW50" s="6">
        <f t="shared" si="19"/>
        <v>12.917933130699089</v>
      </c>
      <c r="AX50" s="6">
        <f t="shared" si="20"/>
        <v>4.6859169199594728</v>
      </c>
      <c r="BA50" s="4" t="s">
        <v>190</v>
      </c>
      <c r="BB50" s="6">
        <f t="shared" si="21"/>
        <v>49.89768613253581</v>
      </c>
      <c r="BC50" s="6">
        <f t="shared" si="22"/>
        <v>12.48</v>
      </c>
      <c r="BD50" s="6">
        <f t="shared" si="23"/>
        <v>117.28</v>
      </c>
      <c r="BE50" s="6">
        <f t="shared" si="24"/>
        <v>82.778895249883945</v>
      </c>
      <c r="BF50" s="6">
        <f t="shared" si="25"/>
        <v>6.88</v>
      </c>
      <c r="BG50" s="6">
        <f t="shared" si="26"/>
        <v>3.8372985418265539</v>
      </c>
      <c r="BH50" s="6">
        <f t="shared" si="27"/>
        <v>5.7248955593377691</v>
      </c>
    </row>
    <row r="51" spans="1:60" x14ac:dyDescent="0.25">
      <c r="A51" s="4" t="s">
        <v>191</v>
      </c>
      <c r="B51" s="128">
        <v>6270</v>
      </c>
      <c r="C51" s="128">
        <v>5128</v>
      </c>
      <c r="D51" s="128">
        <v>5061</v>
      </c>
      <c r="E51" s="128">
        <v>5006</v>
      </c>
      <c r="F51" s="128">
        <v>2318</v>
      </c>
      <c r="G51" s="128">
        <v>120</v>
      </c>
      <c r="H51" s="128">
        <v>370</v>
      </c>
      <c r="I51" s="128">
        <v>896</v>
      </c>
      <c r="J51" s="128">
        <v>146</v>
      </c>
      <c r="K51" s="128">
        <v>269</v>
      </c>
      <c r="L51" s="128">
        <v>149</v>
      </c>
      <c r="M51" s="128">
        <v>47</v>
      </c>
      <c r="N51" s="128">
        <v>44</v>
      </c>
      <c r="O51" s="128">
        <v>738</v>
      </c>
      <c r="P51" s="128">
        <v>346</v>
      </c>
      <c r="Q51" s="128">
        <v>48</v>
      </c>
      <c r="R51" s="128">
        <v>60</v>
      </c>
      <c r="S51" s="128">
        <v>7</v>
      </c>
      <c r="T51" s="128">
        <v>30</v>
      </c>
      <c r="U51" s="128">
        <v>50</v>
      </c>
      <c r="V51" s="128">
        <v>706</v>
      </c>
      <c r="W51" s="128">
        <v>11</v>
      </c>
      <c r="X51" s="128">
        <v>49</v>
      </c>
      <c r="Y51" s="128">
        <v>35</v>
      </c>
      <c r="Z51" s="128">
        <v>163</v>
      </c>
      <c r="AA51" s="128">
        <v>58</v>
      </c>
      <c r="AC51" s="4" t="s">
        <v>191</v>
      </c>
      <c r="AD51" s="6">
        <f t="shared" si="0"/>
        <v>19.138755980861244</v>
      </c>
      <c r="AE51" s="6">
        <f t="shared" si="1"/>
        <v>59.011164274322169</v>
      </c>
      <c r="AF51" s="6">
        <f t="shared" si="2"/>
        <v>142.90271132376395</v>
      </c>
      <c r="AG51" s="6">
        <f t="shared" si="3"/>
        <v>23.285486443381181</v>
      </c>
      <c r="AH51" s="6">
        <f t="shared" si="4"/>
        <v>42.90271132376396</v>
      </c>
      <c r="AI51" s="6">
        <f t="shared" si="5"/>
        <v>23.763955342902712</v>
      </c>
      <c r="AJ51" s="6">
        <f t="shared" si="6"/>
        <v>7.4960127591706538</v>
      </c>
      <c r="AK51" s="6">
        <f t="shared" si="7"/>
        <v>7.0175438596491233</v>
      </c>
      <c r="AL51" s="6">
        <f t="shared" si="8"/>
        <v>117.70334928229666</v>
      </c>
      <c r="AM51" s="6">
        <f t="shared" si="9"/>
        <v>55.183413078149918</v>
      </c>
      <c r="AN51" s="6">
        <f t="shared" si="10"/>
        <v>7.6555023923444976</v>
      </c>
      <c r="AO51" s="6">
        <f t="shared" si="11"/>
        <v>9.5693779904306222</v>
      </c>
      <c r="AP51" s="6">
        <f t="shared" si="12"/>
        <v>1.1164274322169059</v>
      </c>
      <c r="AQ51" s="6">
        <f t="shared" si="13"/>
        <v>4.7846889952153111</v>
      </c>
      <c r="AR51" s="6">
        <f t="shared" si="14"/>
        <v>7.9744816586921843</v>
      </c>
      <c r="AS51" s="6">
        <f t="shared" si="15"/>
        <v>112.59968102073366</v>
      </c>
      <c r="AT51" s="6">
        <f t="shared" si="16"/>
        <v>1.7543859649122808</v>
      </c>
      <c r="AU51" s="6">
        <f t="shared" si="17"/>
        <v>7.8149920255183405</v>
      </c>
      <c r="AV51" s="6">
        <f t="shared" si="18"/>
        <v>5.5821371610845292</v>
      </c>
      <c r="AW51" s="6">
        <f t="shared" si="19"/>
        <v>25.996810207336523</v>
      </c>
      <c r="AX51" s="6">
        <f t="shared" si="20"/>
        <v>9.2503987240829346</v>
      </c>
      <c r="BA51" s="4" t="s">
        <v>191</v>
      </c>
      <c r="BB51" s="6">
        <f t="shared" si="21"/>
        <v>68.365935585852611</v>
      </c>
      <c r="BC51" s="6">
        <f t="shared" si="22"/>
        <v>9.5884938074310817</v>
      </c>
      <c r="BD51" s="6">
        <f t="shared" si="23"/>
        <v>147.42309228925291</v>
      </c>
      <c r="BE51" s="6">
        <f t="shared" si="24"/>
        <v>137.6755070202808</v>
      </c>
      <c r="BF51" s="6">
        <f t="shared" si="25"/>
        <v>5.9928086296444265</v>
      </c>
      <c r="BG51" s="6">
        <f t="shared" si="26"/>
        <v>4.7454702329594474</v>
      </c>
      <c r="BH51" s="6">
        <f t="shared" si="27"/>
        <v>11.310452418096725</v>
      </c>
    </row>
    <row r="52" spans="1:60" x14ac:dyDescent="0.25">
      <c r="A52" s="4" t="s">
        <v>192</v>
      </c>
      <c r="B52" s="128">
        <v>3632</v>
      </c>
      <c r="C52" s="128">
        <v>2895</v>
      </c>
      <c r="D52" s="128">
        <v>2848</v>
      </c>
      <c r="E52" s="128">
        <v>2796</v>
      </c>
      <c r="F52" s="128">
        <v>1070</v>
      </c>
      <c r="G52" s="128">
        <v>61</v>
      </c>
      <c r="H52" s="128">
        <v>222</v>
      </c>
      <c r="I52" s="128">
        <v>484</v>
      </c>
      <c r="J52" s="128">
        <v>49</v>
      </c>
      <c r="K52" s="128">
        <v>148</v>
      </c>
      <c r="L52" s="128">
        <v>116</v>
      </c>
      <c r="M52" s="128">
        <v>30</v>
      </c>
      <c r="N52" s="128">
        <v>35</v>
      </c>
      <c r="O52" s="128">
        <v>146</v>
      </c>
      <c r="P52" s="128">
        <v>147</v>
      </c>
      <c r="Q52" s="128">
        <v>47</v>
      </c>
      <c r="R52" s="128">
        <v>21</v>
      </c>
      <c r="S52" s="128">
        <v>1</v>
      </c>
      <c r="T52" s="128">
        <v>29</v>
      </c>
      <c r="U52" s="128">
        <v>44</v>
      </c>
      <c r="V52" s="128">
        <v>245</v>
      </c>
      <c r="W52" s="128">
        <v>3</v>
      </c>
      <c r="X52" s="128">
        <v>24</v>
      </c>
      <c r="Y52" s="128">
        <v>2</v>
      </c>
      <c r="Z52" s="128">
        <v>63</v>
      </c>
      <c r="AA52" s="128">
        <v>20</v>
      </c>
      <c r="AC52" s="4" t="s">
        <v>192</v>
      </c>
      <c r="AD52" s="6">
        <f t="shared" si="0"/>
        <v>16.795154185022025</v>
      </c>
      <c r="AE52" s="6">
        <f t="shared" si="1"/>
        <v>61.123348017621147</v>
      </c>
      <c r="AF52" s="6">
        <f t="shared" si="2"/>
        <v>133.25991189427313</v>
      </c>
      <c r="AG52" s="6">
        <f t="shared" si="3"/>
        <v>13.491189427312776</v>
      </c>
      <c r="AH52" s="6">
        <f t="shared" si="4"/>
        <v>40.748898678414093</v>
      </c>
      <c r="AI52" s="6">
        <f t="shared" si="5"/>
        <v>31.938325991189426</v>
      </c>
      <c r="AJ52" s="6">
        <f t="shared" si="6"/>
        <v>8.2599118942731273</v>
      </c>
      <c r="AK52" s="6">
        <f t="shared" si="7"/>
        <v>9.6365638766519819</v>
      </c>
      <c r="AL52" s="6">
        <f t="shared" si="8"/>
        <v>40.198237885462554</v>
      </c>
      <c r="AM52" s="6">
        <f t="shared" si="9"/>
        <v>40.473568281938327</v>
      </c>
      <c r="AN52" s="6">
        <f t="shared" si="10"/>
        <v>12.940528634361234</v>
      </c>
      <c r="AO52" s="6">
        <f t="shared" si="11"/>
        <v>5.781938325991189</v>
      </c>
      <c r="AP52" s="6">
        <f t="shared" si="12"/>
        <v>0.27533039647577096</v>
      </c>
      <c r="AQ52" s="6">
        <f t="shared" si="13"/>
        <v>7.9845814977973566</v>
      </c>
      <c r="AR52" s="6">
        <f t="shared" si="14"/>
        <v>12.114537444933921</v>
      </c>
      <c r="AS52" s="6">
        <f t="shared" si="15"/>
        <v>67.455947136563879</v>
      </c>
      <c r="AT52" s="6">
        <f t="shared" si="16"/>
        <v>0.82599118942731276</v>
      </c>
      <c r="AU52" s="6">
        <f t="shared" si="17"/>
        <v>6.607929515418502</v>
      </c>
      <c r="AV52" s="6">
        <f t="shared" si="18"/>
        <v>0.55066079295154191</v>
      </c>
      <c r="AW52" s="6">
        <f t="shared" si="19"/>
        <v>17.345814977973568</v>
      </c>
      <c r="AX52" s="6">
        <f t="shared" si="20"/>
        <v>5.5066079295154191</v>
      </c>
      <c r="BA52" s="4" t="s">
        <v>192</v>
      </c>
      <c r="BB52" s="6">
        <f t="shared" si="21"/>
        <v>51.615168539325843</v>
      </c>
      <c r="BC52" s="6">
        <f t="shared" si="22"/>
        <v>16.809728183118743</v>
      </c>
      <c r="BD52" s="6">
        <f t="shared" si="23"/>
        <v>52.21745350500715</v>
      </c>
      <c r="BE52" s="6">
        <f t="shared" si="24"/>
        <v>84.628670120898107</v>
      </c>
      <c r="BF52" s="6">
        <f t="shared" si="25"/>
        <v>10.371959942775394</v>
      </c>
      <c r="BG52" s="6">
        <f t="shared" si="26"/>
        <v>2.8037383177570092</v>
      </c>
      <c r="BH52" s="6">
        <f t="shared" si="27"/>
        <v>6.9084628670120898</v>
      </c>
    </row>
    <row r="53" spans="1:60" x14ac:dyDescent="0.25">
      <c r="A53" s="4" t="s">
        <v>193</v>
      </c>
      <c r="B53" s="128">
        <v>5331</v>
      </c>
      <c r="C53" s="128">
        <v>4165</v>
      </c>
      <c r="D53" s="128">
        <v>4095</v>
      </c>
      <c r="E53" s="128">
        <v>4003</v>
      </c>
      <c r="F53" s="128">
        <v>1539</v>
      </c>
      <c r="G53" s="128">
        <v>61</v>
      </c>
      <c r="H53" s="128">
        <v>337</v>
      </c>
      <c r="I53" s="128">
        <v>453</v>
      </c>
      <c r="J53" s="128">
        <v>103</v>
      </c>
      <c r="K53" s="128">
        <v>158</v>
      </c>
      <c r="L53" s="128">
        <v>68</v>
      </c>
      <c r="M53" s="128">
        <v>35</v>
      </c>
      <c r="N53" s="128">
        <v>27</v>
      </c>
      <c r="O53" s="128">
        <v>203</v>
      </c>
      <c r="P53" s="128">
        <v>169</v>
      </c>
      <c r="Q53" s="128">
        <v>38</v>
      </c>
      <c r="R53" s="128">
        <v>31</v>
      </c>
      <c r="S53" s="128">
        <v>7</v>
      </c>
      <c r="T53" s="128">
        <v>27</v>
      </c>
      <c r="U53" s="128">
        <v>79</v>
      </c>
      <c r="V53" s="128">
        <v>406</v>
      </c>
      <c r="W53" s="128">
        <v>2</v>
      </c>
      <c r="X53" s="128">
        <v>27</v>
      </c>
      <c r="Y53" s="128">
        <v>3</v>
      </c>
      <c r="Z53" s="128">
        <v>92</v>
      </c>
      <c r="AA53" s="128">
        <v>25</v>
      </c>
      <c r="AC53" s="4" t="s">
        <v>193</v>
      </c>
      <c r="AD53" s="6">
        <f t="shared" si="0"/>
        <v>11.442506096417183</v>
      </c>
      <c r="AE53" s="6">
        <f t="shared" si="1"/>
        <v>63.215156631026076</v>
      </c>
      <c r="AF53" s="6">
        <f t="shared" si="2"/>
        <v>84.974676420934159</v>
      </c>
      <c r="AG53" s="6">
        <f t="shared" si="3"/>
        <v>19.320952916901145</v>
      </c>
      <c r="AH53" s="6">
        <f t="shared" si="4"/>
        <v>29.637966610392048</v>
      </c>
      <c r="AI53" s="6">
        <f t="shared" si="5"/>
        <v>12.755580566497843</v>
      </c>
      <c r="AJ53" s="6">
        <f t="shared" si="6"/>
        <v>6.5653723504033019</v>
      </c>
      <c r="AK53" s="6">
        <f t="shared" si="7"/>
        <v>5.0647158131682612</v>
      </c>
      <c r="AL53" s="6">
        <f t="shared" si="8"/>
        <v>38.079159632339149</v>
      </c>
      <c r="AM53" s="6">
        <f t="shared" si="9"/>
        <v>31.701369349090228</v>
      </c>
      <c r="AN53" s="6">
        <f t="shared" si="10"/>
        <v>7.1281185518664412</v>
      </c>
      <c r="AO53" s="6">
        <f t="shared" si="11"/>
        <v>5.8150440817857811</v>
      </c>
      <c r="AP53" s="6">
        <f t="shared" si="12"/>
        <v>1.3130744700806605</v>
      </c>
      <c r="AQ53" s="6">
        <f t="shared" si="13"/>
        <v>5.0647158131682612</v>
      </c>
      <c r="AR53" s="6">
        <f t="shared" si="14"/>
        <v>14.818983305196024</v>
      </c>
      <c r="AS53" s="6">
        <f t="shared" si="15"/>
        <v>76.158319264678298</v>
      </c>
      <c r="AT53" s="6">
        <f t="shared" si="16"/>
        <v>0.37516413430876006</v>
      </c>
      <c r="AU53" s="6">
        <f t="shared" si="17"/>
        <v>5.0647158131682612</v>
      </c>
      <c r="AV53" s="6">
        <f t="shared" si="18"/>
        <v>0.56274620146314014</v>
      </c>
      <c r="AW53" s="6">
        <f t="shared" si="19"/>
        <v>17.257550178202962</v>
      </c>
      <c r="AX53" s="6">
        <f t="shared" si="20"/>
        <v>4.6895516788595009</v>
      </c>
      <c r="BA53" s="4" t="s">
        <v>193</v>
      </c>
      <c r="BB53" s="6">
        <f t="shared" si="21"/>
        <v>41.269841269841272</v>
      </c>
      <c r="BC53" s="6">
        <f t="shared" si="22"/>
        <v>9.4928803397451915</v>
      </c>
      <c r="BD53" s="6">
        <f t="shared" si="23"/>
        <v>50.711966025480891</v>
      </c>
      <c r="BE53" s="6">
        <f t="shared" si="24"/>
        <v>97.47899159663865</v>
      </c>
      <c r="BF53" s="6">
        <f t="shared" si="25"/>
        <v>6.744941294029478</v>
      </c>
      <c r="BG53" s="6">
        <f t="shared" si="26"/>
        <v>1.2995451591942819</v>
      </c>
      <c r="BH53" s="6">
        <f t="shared" si="27"/>
        <v>6.0024009603841542</v>
      </c>
    </row>
    <row r="54" spans="1:60" x14ac:dyDescent="0.25">
      <c r="A54" s="4" t="s">
        <v>194</v>
      </c>
      <c r="B54" s="128">
        <v>10556</v>
      </c>
      <c r="C54" s="128">
        <v>8553</v>
      </c>
      <c r="D54" s="128">
        <v>8411</v>
      </c>
      <c r="E54" s="128">
        <v>8291</v>
      </c>
      <c r="F54" s="128">
        <v>3765</v>
      </c>
      <c r="G54" s="128">
        <v>208</v>
      </c>
      <c r="H54" s="128">
        <v>673</v>
      </c>
      <c r="I54" s="128">
        <v>1391</v>
      </c>
      <c r="J54" s="128">
        <v>264</v>
      </c>
      <c r="K54" s="128">
        <v>392</v>
      </c>
      <c r="L54" s="128">
        <v>198</v>
      </c>
      <c r="M54" s="128">
        <v>49</v>
      </c>
      <c r="N54" s="128">
        <v>114</v>
      </c>
      <c r="O54" s="128">
        <v>323</v>
      </c>
      <c r="P54" s="128">
        <v>442</v>
      </c>
      <c r="Q54" s="128">
        <v>99</v>
      </c>
      <c r="R54" s="128">
        <v>83</v>
      </c>
      <c r="S54" s="128">
        <v>14</v>
      </c>
      <c r="T54" s="128">
        <v>66</v>
      </c>
      <c r="U54" s="128">
        <v>119</v>
      </c>
      <c r="V54" s="128">
        <v>778</v>
      </c>
      <c r="W54" s="128">
        <v>27</v>
      </c>
      <c r="X54" s="128">
        <v>69</v>
      </c>
      <c r="Y54" s="128">
        <v>14</v>
      </c>
      <c r="Z54" s="128">
        <v>164</v>
      </c>
      <c r="AA54" s="128">
        <v>69</v>
      </c>
      <c r="AC54" s="4" t="s">
        <v>194</v>
      </c>
      <c r="AD54" s="6">
        <f t="shared" si="0"/>
        <v>19.704433497536947</v>
      </c>
      <c r="AE54" s="6">
        <f t="shared" si="1"/>
        <v>63.755210306934444</v>
      </c>
      <c r="AF54" s="6">
        <f t="shared" si="2"/>
        <v>131.77339901477833</v>
      </c>
      <c r="AG54" s="6">
        <f t="shared" si="3"/>
        <v>25.009473285335353</v>
      </c>
      <c r="AH54" s="6">
        <f t="shared" si="4"/>
        <v>37.135278514588862</v>
      </c>
      <c r="AI54" s="6">
        <f t="shared" si="5"/>
        <v>18.757104964001513</v>
      </c>
      <c r="AJ54" s="6">
        <f t="shared" si="6"/>
        <v>4.6419098143236077</v>
      </c>
      <c r="AK54" s="6">
        <f t="shared" si="7"/>
        <v>10.799545282303903</v>
      </c>
      <c r="AL54" s="6">
        <f t="shared" si="8"/>
        <v>30.598711633194394</v>
      </c>
      <c r="AM54" s="6">
        <f t="shared" si="9"/>
        <v>41.871921182266007</v>
      </c>
      <c r="AN54" s="6">
        <f t="shared" si="10"/>
        <v>9.3785524820007566</v>
      </c>
      <c r="AO54" s="6">
        <f t="shared" si="11"/>
        <v>7.8628268283440699</v>
      </c>
      <c r="AP54" s="6">
        <f t="shared" si="12"/>
        <v>1.3262599469496021</v>
      </c>
      <c r="AQ54" s="6">
        <f t="shared" si="13"/>
        <v>6.2523683213338384</v>
      </c>
      <c r="AR54" s="6">
        <f t="shared" si="14"/>
        <v>11.273209549071618</v>
      </c>
      <c r="AS54" s="6">
        <f t="shared" si="15"/>
        <v>73.702159909056462</v>
      </c>
      <c r="AT54" s="6">
        <f t="shared" si="16"/>
        <v>2.5577870405456613</v>
      </c>
      <c r="AU54" s="6">
        <f t="shared" si="17"/>
        <v>6.5365668813944673</v>
      </c>
      <c r="AV54" s="6">
        <f t="shared" si="18"/>
        <v>1.3262599469496021</v>
      </c>
      <c r="AW54" s="6">
        <f t="shared" si="19"/>
        <v>15.536187949981054</v>
      </c>
      <c r="AX54" s="6">
        <f t="shared" si="20"/>
        <v>6.5365668813944673</v>
      </c>
      <c r="BA54" s="4" t="s">
        <v>194</v>
      </c>
      <c r="BB54" s="6">
        <f t="shared" si="21"/>
        <v>52.550231839258117</v>
      </c>
      <c r="BC54" s="6">
        <f t="shared" si="22"/>
        <v>11.940658545410686</v>
      </c>
      <c r="BD54" s="6">
        <f t="shared" si="23"/>
        <v>38.957906163309609</v>
      </c>
      <c r="BE54" s="6">
        <f t="shared" si="24"/>
        <v>90.962235472933472</v>
      </c>
      <c r="BF54" s="6">
        <f t="shared" si="25"/>
        <v>7.9604390302737897</v>
      </c>
      <c r="BG54" s="6">
        <f t="shared" si="26"/>
        <v>7.1713147410358564</v>
      </c>
      <c r="BH54" s="6">
        <f t="shared" si="27"/>
        <v>8.0673447913012968</v>
      </c>
    </row>
    <row r="55" spans="1:60" x14ac:dyDescent="0.25">
      <c r="A55" s="4" t="s">
        <v>195</v>
      </c>
      <c r="B55" s="128">
        <v>5019</v>
      </c>
      <c r="C55" s="128">
        <v>4000</v>
      </c>
      <c r="D55" s="128">
        <v>3937</v>
      </c>
      <c r="E55" s="128">
        <v>3875</v>
      </c>
      <c r="F55" s="128">
        <v>1544</v>
      </c>
      <c r="G55" s="128">
        <v>84</v>
      </c>
      <c r="H55" s="128">
        <v>363</v>
      </c>
      <c r="I55" s="128">
        <v>703</v>
      </c>
      <c r="J55" s="128">
        <v>89</v>
      </c>
      <c r="K55" s="128">
        <v>150</v>
      </c>
      <c r="L55" s="128">
        <v>97</v>
      </c>
      <c r="M55" s="128">
        <v>33</v>
      </c>
      <c r="N55" s="128">
        <v>29</v>
      </c>
      <c r="O55" s="128">
        <v>467</v>
      </c>
      <c r="P55" s="128">
        <v>187</v>
      </c>
      <c r="Q55" s="128">
        <v>60</v>
      </c>
      <c r="R55" s="128">
        <v>48</v>
      </c>
      <c r="S55" s="128">
        <v>16</v>
      </c>
      <c r="T55" s="128">
        <v>45</v>
      </c>
      <c r="U55" s="128">
        <v>53</v>
      </c>
      <c r="V55" s="128">
        <v>229</v>
      </c>
      <c r="W55" s="128">
        <v>14</v>
      </c>
      <c r="X55" s="128">
        <v>33</v>
      </c>
      <c r="Y55" s="128">
        <v>9</v>
      </c>
      <c r="Z55" s="128">
        <v>101</v>
      </c>
      <c r="AA55" s="128">
        <v>16</v>
      </c>
      <c r="AC55" s="4" t="s">
        <v>195</v>
      </c>
      <c r="AD55" s="6">
        <f t="shared" si="0"/>
        <v>16.736401673640167</v>
      </c>
      <c r="AE55" s="6">
        <f t="shared" si="1"/>
        <v>72.325164375373575</v>
      </c>
      <c r="AF55" s="6">
        <f t="shared" si="2"/>
        <v>140.06774257820285</v>
      </c>
      <c r="AG55" s="6">
        <f t="shared" si="3"/>
        <v>17.732616058975893</v>
      </c>
      <c r="AH55" s="6">
        <f t="shared" si="4"/>
        <v>29.886431560071728</v>
      </c>
      <c r="AI55" s="6">
        <f t="shared" si="5"/>
        <v>19.32655907551305</v>
      </c>
      <c r="AJ55" s="6">
        <f t="shared" si="6"/>
        <v>6.5750149432157805</v>
      </c>
      <c r="AK55" s="6">
        <f t="shared" si="7"/>
        <v>5.7780434349472003</v>
      </c>
      <c r="AL55" s="6">
        <f t="shared" si="8"/>
        <v>93.046423590356639</v>
      </c>
      <c r="AM55" s="6">
        <f t="shared" si="9"/>
        <v>37.258418011556081</v>
      </c>
      <c r="AN55" s="6">
        <f t="shared" si="10"/>
        <v>11.954572624028692</v>
      </c>
      <c r="AO55" s="6">
        <f t="shared" si="11"/>
        <v>9.5636580992229518</v>
      </c>
      <c r="AP55" s="6">
        <f t="shared" si="12"/>
        <v>3.1878860330743177</v>
      </c>
      <c r="AQ55" s="6">
        <f t="shared" si="13"/>
        <v>8.9659294680215176</v>
      </c>
      <c r="AR55" s="6">
        <f t="shared" si="14"/>
        <v>10.559872484558678</v>
      </c>
      <c r="AS55" s="6">
        <f t="shared" si="15"/>
        <v>45.626618848376168</v>
      </c>
      <c r="AT55" s="6">
        <f t="shared" si="16"/>
        <v>2.7894002789400276</v>
      </c>
      <c r="AU55" s="6">
        <f t="shared" si="17"/>
        <v>6.5750149432157805</v>
      </c>
      <c r="AV55" s="6">
        <f t="shared" si="18"/>
        <v>1.7931858936043037</v>
      </c>
      <c r="AW55" s="6">
        <f t="shared" si="19"/>
        <v>20.12353058378163</v>
      </c>
      <c r="AX55" s="6">
        <f t="shared" si="20"/>
        <v>3.1878860330743177</v>
      </c>
      <c r="BA55" s="4" t="s">
        <v>195</v>
      </c>
      <c r="BB55" s="6">
        <f t="shared" si="21"/>
        <v>47.498094996189991</v>
      </c>
      <c r="BC55" s="6">
        <f t="shared" si="22"/>
        <v>15.483870967741936</v>
      </c>
      <c r="BD55" s="6">
        <f t="shared" si="23"/>
        <v>120.51612903225806</v>
      </c>
      <c r="BE55" s="6">
        <f t="shared" si="24"/>
        <v>57.25</v>
      </c>
      <c r="BF55" s="6">
        <f t="shared" si="25"/>
        <v>11.612903225806452</v>
      </c>
      <c r="BG55" s="6">
        <f t="shared" si="26"/>
        <v>9.0673575129533663</v>
      </c>
      <c r="BH55" s="6">
        <f t="shared" si="27"/>
        <v>4</v>
      </c>
    </row>
    <row r="56" spans="1:60" x14ac:dyDescent="0.25">
      <c r="A56" s="4" t="s">
        <v>196</v>
      </c>
      <c r="B56" s="128">
        <v>5999</v>
      </c>
      <c r="C56" s="128">
        <v>4770</v>
      </c>
      <c r="D56" s="128">
        <v>4683</v>
      </c>
      <c r="E56" s="128">
        <v>4614</v>
      </c>
      <c r="F56" s="128">
        <v>1913</v>
      </c>
      <c r="G56" s="128">
        <v>93</v>
      </c>
      <c r="H56" s="128">
        <v>384</v>
      </c>
      <c r="I56" s="128">
        <v>746</v>
      </c>
      <c r="J56" s="128">
        <v>108</v>
      </c>
      <c r="K56" s="128">
        <v>247</v>
      </c>
      <c r="L56" s="128">
        <v>136</v>
      </c>
      <c r="M56" s="128">
        <v>32</v>
      </c>
      <c r="N56" s="128">
        <v>14</v>
      </c>
      <c r="O56" s="128">
        <v>187</v>
      </c>
      <c r="P56" s="128">
        <v>292</v>
      </c>
      <c r="Q56" s="128">
        <v>63</v>
      </c>
      <c r="R56" s="128">
        <v>48</v>
      </c>
      <c r="S56" s="128">
        <v>7</v>
      </c>
      <c r="T56" s="128">
        <v>19</v>
      </c>
      <c r="U56" s="128">
        <v>47</v>
      </c>
      <c r="V56" s="128">
        <v>687</v>
      </c>
      <c r="W56" s="128">
        <v>2</v>
      </c>
      <c r="X56" s="128">
        <v>51</v>
      </c>
      <c r="Y56" s="128">
        <v>13</v>
      </c>
      <c r="Z56" s="128">
        <v>106</v>
      </c>
      <c r="AA56" s="128">
        <v>43</v>
      </c>
      <c r="AC56" s="4" t="s">
        <v>196</v>
      </c>
      <c r="AD56" s="6">
        <f t="shared" si="0"/>
        <v>15.502583763960661</v>
      </c>
      <c r="AE56" s="6">
        <f t="shared" si="1"/>
        <v>64.010668444740787</v>
      </c>
      <c r="AF56" s="6">
        <f t="shared" si="2"/>
        <v>124.35405900983497</v>
      </c>
      <c r="AG56" s="6">
        <f t="shared" si="3"/>
        <v>18.003000500083349</v>
      </c>
      <c r="AH56" s="6">
        <f t="shared" si="4"/>
        <v>41.173528921486913</v>
      </c>
      <c r="AI56" s="6">
        <f t="shared" si="5"/>
        <v>22.670445074179028</v>
      </c>
      <c r="AJ56" s="6">
        <f t="shared" si="6"/>
        <v>5.3342223703950662</v>
      </c>
      <c r="AK56" s="6">
        <f t="shared" si="7"/>
        <v>2.3337222870478409</v>
      </c>
      <c r="AL56" s="6">
        <f t="shared" si="8"/>
        <v>31.171861976996166</v>
      </c>
      <c r="AM56" s="6">
        <f t="shared" si="9"/>
        <v>48.674779129854976</v>
      </c>
      <c r="AN56" s="6">
        <f t="shared" si="10"/>
        <v>10.501750291715286</v>
      </c>
      <c r="AO56" s="6">
        <f t="shared" si="11"/>
        <v>8.0013335555925984</v>
      </c>
      <c r="AP56" s="6">
        <f t="shared" si="12"/>
        <v>1.1668611435239205</v>
      </c>
      <c r="AQ56" s="6">
        <f t="shared" si="13"/>
        <v>3.1671945324220703</v>
      </c>
      <c r="AR56" s="6">
        <f t="shared" si="14"/>
        <v>7.8346391065177521</v>
      </c>
      <c r="AS56" s="6">
        <f t="shared" si="15"/>
        <v>114.51908651441907</v>
      </c>
      <c r="AT56" s="6">
        <f t="shared" si="16"/>
        <v>0.33338889814969164</v>
      </c>
      <c r="AU56" s="6">
        <f t="shared" si="17"/>
        <v>8.5014169028171374</v>
      </c>
      <c r="AV56" s="6">
        <f t="shared" si="18"/>
        <v>2.1670278379729955</v>
      </c>
      <c r="AW56" s="6">
        <f t="shared" si="19"/>
        <v>17.669611601933653</v>
      </c>
      <c r="AX56" s="6">
        <f t="shared" si="20"/>
        <v>7.1678613102183695</v>
      </c>
      <c r="BA56" s="4" t="s">
        <v>196</v>
      </c>
      <c r="BB56" s="6">
        <f t="shared" si="21"/>
        <v>62.353192398035446</v>
      </c>
      <c r="BC56" s="6">
        <f t="shared" si="22"/>
        <v>13.654096228868662</v>
      </c>
      <c r="BD56" s="6">
        <f t="shared" si="23"/>
        <v>40.528825314260949</v>
      </c>
      <c r="BE56" s="6">
        <f t="shared" si="24"/>
        <v>144.0251572327044</v>
      </c>
      <c r="BF56" s="6">
        <f t="shared" si="25"/>
        <v>4.1179020372778501</v>
      </c>
      <c r="BG56" s="6">
        <f t="shared" si="26"/>
        <v>1.0454783063251436</v>
      </c>
      <c r="BH56" s="6">
        <f t="shared" si="27"/>
        <v>9.0146750524109009</v>
      </c>
    </row>
    <row r="57" spans="1:60" x14ac:dyDescent="0.25">
      <c r="A57" s="4" t="s">
        <v>197</v>
      </c>
      <c r="B57" s="128">
        <v>7056</v>
      </c>
      <c r="C57" s="128">
        <v>5573</v>
      </c>
      <c r="D57" s="128">
        <v>5468</v>
      </c>
      <c r="E57" s="128">
        <v>5367</v>
      </c>
      <c r="F57" s="128">
        <v>1919</v>
      </c>
      <c r="G57" s="128">
        <v>112</v>
      </c>
      <c r="H57" s="128">
        <v>747</v>
      </c>
      <c r="I57" s="128">
        <v>921</v>
      </c>
      <c r="J57" s="128">
        <v>150</v>
      </c>
      <c r="K57" s="128">
        <v>330</v>
      </c>
      <c r="L57" s="128">
        <v>268</v>
      </c>
      <c r="M57" s="128">
        <v>18</v>
      </c>
      <c r="N57" s="128">
        <v>48</v>
      </c>
      <c r="O57" s="128">
        <v>1240</v>
      </c>
      <c r="P57" s="128">
        <v>282</v>
      </c>
      <c r="Q57" s="128">
        <v>107</v>
      </c>
      <c r="R57" s="128">
        <v>62</v>
      </c>
      <c r="S57" s="128">
        <v>29</v>
      </c>
      <c r="T57" s="128">
        <v>112</v>
      </c>
      <c r="U57" s="128">
        <v>53</v>
      </c>
      <c r="V57" s="128">
        <v>474</v>
      </c>
      <c r="W57" s="128">
        <v>14</v>
      </c>
      <c r="X57" s="128">
        <v>42</v>
      </c>
      <c r="Y57" s="128">
        <v>9</v>
      </c>
      <c r="Z57" s="128">
        <v>160</v>
      </c>
      <c r="AA57" s="128">
        <v>39</v>
      </c>
      <c r="AC57" s="4" t="s">
        <v>197</v>
      </c>
      <c r="AD57" s="6">
        <f t="shared" si="0"/>
        <v>15.873015873015872</v>
      </c>
      <c r="AE57" s="6">
        <f t="shared" si="1"/>
        <v>105.86734693877551</v>
      </c>
      <c r="AF57" s="6">
        <f t="shared" si="2"/>
        <v>130.52721088435374</v>
      </c>
      <c r="AG57" s="6">
        <f t="shared" si="3"/>
        <v>21.258503401360542</v>
      </c>
      <c r="AH57" s="6">
        <f t="shared" si="4"/>
        <v>46.7687074829932</v>
      </c>
      <c r="AI57" s="6">
        <f t="shared" si="5"/>
        <v>37.981859410430843</v>
      </c>
      <c r="AJ57" s="6">
        <f t="shared" si="6"/>
        <v>2.5510204081632653</v>
      </c>
      <c r="AK57" s="6">
        <f t="shared" si="7"/>
        <v>6.8027210884353737</v>
      </c>
      <c r="AL57" s="6">
        <f t="shared" si="8"/>
        <v>175.73696145124717</v>
      </c>
      <c r="AM57" s="6">
        <f t="shared" si="9"/>
        <v>39.965986394557824</v>
      </c>
      <c r="AN57" s="6">
        <f t="shared" si="10"/>
        <v>15.164399092970521</v>
      </c>
      <c r="AO57" s="6">
        <f t="shared" si="11"/>
        <v>8.7868480725623588</v>
      </c>
      <c r="AP57" s="6">
        <f t="shared" si="12"/>
        <v>4.1099773242630384</v>
      </c>
      <c r="AQ57" s="6">
        <f t="shared" si="13"/>
        <v>15.873015873015872</v>
      </c>
      <c r="AR57" s="6">
        <f t="shared" si="14"/>
        <v>7.5113378684807257</v>
      </c>
      <c r="AS57" s="6">
        <f t="shared" si="15"/>
        <v>67.176870748299322</v>
      </c>
      <c r="AT57" s="6">
        <f t="shared" si="16"/>
        <v>1.984126984126984</v>
      </c>
      <c r="AU57" s="6">
        <f t="shared" si="17"/>
        <v>5.9523809523809517</v>
      </c>
      <c r="AV57" s="6">
        <f t="shared" si="18"/>
        <v>1.2755102040816326</v>
      </c>
      <c r="AW57" s="6">
        <f t="shared" si="19"/>
        <v>22.675736961451246</v>
      </c>
      <c r="AX57" s="6">
        <f t="shared" si="20"/>
        <v>5.5272108843537415</v>
      </c>
      <c r="BA57" s="4" t="s">
        <v>197</v>
      </c>
      <c r="BB57" s="6">
        <f t="shared" si="21"/>
        <v>51.572787125091438</v>
      </c>
      <c r="BC57" s="6">
        <f t="shared" si="22"/>
        <v>19.936649897521896</v>
      </c>
      <c r="BD57" s="6">
        <f t="shared" si="23"/>
        <v>231.04155021427241</v>
      </c>
      <c r="BE57" s="6">
        <f t="shared" si="24"/>
        <v>85.052933787905971</v>
      </c>
      <c r="BF57" s="6">
        <f t="shared" si="25"/>
        <v>20.868269051611701</v>
      </c>
      <c r="BG57" s="6">
        <f t="shared" si="26"/>
        <v>7.2954663887441376</v>
      </c>
      <c r="BH57" s="6">
        <f t="shared" si="27"/>
        <v>6.9980261977390992</v>
      </c>
    </row>
    <row r="58" spans="1:60" x14ac:dyDescent="0.25">
      <c r="A58" s="4" t="s">
        <v>198</v>
      </c>
      <c r="B58" s="128">
        <v>2723</v>
      </c>
      <c r="C58" s="128">
        <v>2170</v>
      </c>
      <c r="D58" s="128">
        <v>2128</v>
      </c>
      <c r="E58" s="128">
        <v>2082</v>
      </c>
      <c r="F58" s="128">
        <v>706</v>
      </c>
      <c r="G58" s="128">
        <v>25</v>
      </c>
      <c r="H58" s="128">
        <v>126</v>
      </c>
      <c r="I58" s="128">
        <v>286</v>
      </c>
      <c r="J58" s="128">
        <v>47</v>
      </c>
      <c r="K58" s="128">
        <v>78</v>
      </c>
      <c r="L58" s="128">
        <v>39</v>
      </c>
      <c r="M58" s="128">
        <v>7</v>
      </c>
      <c r="N58" s="128">
        <v>10</v>
      </c>
      <c r="O58" s="128">
        <v>111</v>
      </c>
      <c r="P58" s="128">
        <v>118</v>
      </c>
      <c r="Q58" s="128">
        <v>19</v>
      </c>
      <c r="R58" s="128">
        <v>16</v>
      </c>
      <c r="S58" s="128">
        <v>6</v>
      </c>
      <c r="T58" s="128">
        <v>14</v>
      </c>
      <c r="U58" s="128">
        <v>17</v>
      </c>
      <c r="V58" s="128">
        <v>159</v>
      </c>
      <c r="W58" s="128">
        <v>6</v>
      </c>
      <c r="X58" s="128">
        <v>14</v>
      </c>
      <c r="Y58" s="128">
        <v>7</v>
      </c>
      <c r="Z58" s="128">
        <v>27</v>
      </c>
      <c r="AA58" s="128">
        <v>11</v>
      </c>
      <c r="AC58" s="4" t="s">
        <v>198</v>
      </c>
      <c r="AD58" s="6">
        <f t="shared" si="0"/>
        <v>9.1810503121557101</v>
      </c>
      <c r="AE58" s="6">
        <f t="shared" si="1"/>
        <v>46.272493573264782</v>
      </c>
      <c r="AF58" s="6">
        <f t="shared" si="2"/>
        <v>105.03121557106134</v>
      </c>
      <c r="AG58" s="6">
        <f t="shared" si="3"/>
        <v>17.260374586852734</v>
      </c>
      <c r="AH58" s="6">
        <f t="shared" si="4"/>
        <v>28.644876973925818</v>
      </c>
      <c r="AI58" s="6">
        <f t="shared" si="5"/>
        <v>14.322438486962909</v>
      </c>
      <c r="AJ58" s="6">
        <f t="shared" si="6"/>
        <v>2.5706940874035986</v>
      </c>
      <c r="AK58" s="6">
        <f t="shared" si="7"/>
        <v>3.6724201248622843</v>
      </c>
      <c r="AL58" s="6">
        <f t="shared" si="8"/>
        <v>40.763863385971355</v>
      </c>
      <c r="AM58" s="6">
        <f t="shared" si="9"/>
        <v>43.33455747337495</v>
      </c>
      <c r="AN58" s="6">
        <f t="shared" si="10"/>
        <v>6.9775982372383396</v>
      </c>
      <c r="AO58" s="6">
        <f t="shared" si="11"/>
        <v>5.8758721997796544</v>
      </c>
      <c r="AP58" s="6">
        <f t="shared" si="12"/>
        <v>2.2034520749173709</v>
      </c>
      <c r="AQ58" s="6">
        <f t="shared" si="13"/>
        <v>5.1413881748071972</v>
      </c>
      <c r="AR58" s="6">
        <f t="shared" si="14"/>
        <v>6.2431142122658834</v>
      </c>
      <c r="AS58" s="6">
        <f t="shared" si="15"/>
        <v>58.391479985310319</v>
      </c>
      <c r="AT58" s="6">
        <f t="shared" si="16"/>
        <v>2.2034520749173709</v>
      </c>
      <c r="AU58" s="6">
        <f t="shared" si="17"/>
        <v>5.1413881748071972</v>
      </c>
      <c r="AV58" s="6">
        <f t="shared" si="18"/>
        <v>2.5706940874035986</v>
      </c>
      <c r="AW58" s="6">
        <f t="shared" si="19"/>
        <v>9.9155343371281681</v>
      </c>
      <c r="AX58" s="6">
        <f t="shared" si="20"/>
        <v>4.0396621373485129</v>
      </c>
      <c r="BA58" s="4" t="s">
        <v>198</v>
      </c>
      <c r="BB58" s="6">
        <f t="shared" si="21"/>
        <v>55.451127819548866</v>
      </c>
      <c r="BC58" s="6">
        <f t="shared" si="22"/>
        <v>9.1258405379442848</v>
      </c>
      <c r="BD58" s="6">
        <f t="shared" si="23"/>
        <v>53.314121037463977</v>
      </c>
      <c r="BE58" s="6">
        <f t="shared" si="24"/>
        <v>73.271889400921665</v>
      </c>
      <c r="BF58" s="6">
        <f t="shared" si="25"/>
        <v>6.7243035542747354</v>
      </c>
      <c r="BG58" s="6">
        <f t="shared" si="26"/>
        <v>8.4985835694051008</v>
      </c>
      <c r="BH58" s="6">
        <f t="shared" si="27"/>
        <v>5.0691244239631343</v>
      </c>
    </row>
    <row r="59" spans="1:60" x14ac:dyDescent="0.25">
      <c r="A59" s="4" t="s">
        <v>199</v>
      </c>
      <c r="B59" s="128">
        <v>5825</v>
      </c>
      <c r="C59" s="128">
        <v>4788</v>
      </c>
      <c r="D59" s="128">
        <v>4730</v>
      </c>
      <c r="E59" s="128">
        <v>4669</v>
      </c>
      <c r="F59" s="128">
        <v>2227</v>
      </c>
      <c r="G59" s="128">
        <v>121</v>
      </c>
      <c r="H59" s="128">
        <v>444</v>
      </c>
      <c r="I59" s="128">
        <v>1027</v>
      </c>
      <c r="J59" s="128">
        <v>153</v>
      </c>
      <c r="K59" s="128">
        <v>354</v>
      </c>
      <c r="L59" s="128">
        <v>311</v>
      </c>
      <c r="M59" s="128">
        <v>24</v>
      </c>
      <c r="N59" s="128">
        <v>52</v>
      </c>
      <c r="O59" s="128">
        <v>629</v>
      </c>
      <c r="P59" s="128">
        <v>447</v>
      </c>
      <c r="Q59" s="128">
        <v>74</v>
      </c>
      <c r="R59" s="128">
        <v>73</v>
      </c>
      <c r="S59" s="128">
        <v>18</v>
      </c>
      <c r="T59" s="128">
        <v>32</v>
      </c>
      <c r="U59" s="128">
        <v>54</v>
      </c>
      <c r="V59" s="128">
        <v>738</v>
      </c>
      <c r="W59" s="128">
        <v>9</v>
      </c>
      <c r="X59" s="128">
        <v>87</v>
      </c>
      <c r="Y59" s="128">
        <v>11</v>
      </c>
      <c r="Z59" s="128">
        <v>161</v>
      </c>
      <c r="AA59" s="128">
        <v>60</v>
      </c>
      <c r="AC59" s="4" t="s">
        <v>199</v>
      </c>
      <c r="AD59" s="6">
        <f t="shared" si="0"/>
        <v>20.772532188841204</v>
      </c>
      <c r="AE59" s="6">
        <f t="shared" si="1"/>
        <v>76.223175965665234</v>
      </c>
      <c r="AF59" s="6">
        <f t="shared" si="2"/>
        <v>176.3090128755365</v>
      </c>
      <c r="AG59" s="6">
        <f t="shared" si="3"/>
        <v>26.266094420600862</v>
      </c>
      <c r="AH59" s="6">
        <f t="shared" si="4"/>
        <v>60.772532188841204</v>
      </c>
      <c r="AI59" s="6">
        <f t="shared" si="5"/>
        <v>53.390557939914167</v>
      </c>
      <c r="AJ59" s="6">
        <f t="shared" si="6"/>
        <v>4.1201716738197431</v>
      </c>
      <c r="AK59" s="6">
        <f t="shared" si="7"/>
        <v>8.9270386266094413</v>
      </c>
      <c r="AL59" s="6">
        <f t="shared" si="8"/>
        <v>107.98283261802575</v>
      </c>
      <c r="AM59" s="6">
        <f t="shared" si="9"/>
        <v>76.738197424892704</v>
      </c>
      <c r="AN59" s="6">
        <f t="shared" si="10"/>
        <v>12.703862660944205</v>
      </c>
      <c r="AO59" s="6">
        <f t="shared" si="11"/>
        <v>12.532188841201718</v>
      </c>
      <c r="AP59" s="6">
        <f t="shared" si="12"/>
        <v>3.0901287553648067</v>
      </c>
      <c r="AQ59" s="6">
        <f t="shared" si="13"/>
        <v>5.4935622317596566</v>
      </c>
      <c r="AR59" s="6">
        <f t="shared" si="14"/>
        <v>9.2703862660944214</v>
      </c>
      <c r="AS59" s="6">
        <f t="shared" si="15"/>
        <v>126.69527896995709</v>
      </c>
      <c r="AT59" s="6">
        <f t="shared" si="16"/>
        <v>1.5450643776824033</v>
      </c>
      <c r="AU59" s="6">
        <f t="shared" si="17"/>
        <v>14.935622317596566</v>
      </c>
      <c r="AV59" s="6">
        <f t="shared" si="18"/>
        <v>1.8884120171673819</v>
      </c>
      <c r="AW59" s="6">
        <f t="shared" si="19"/>
        <v>27.639484978540771</v>
      </c>
      <c r="AX59" s="6">
        <f t="shared" si="20"/>
        <v>10.300429184549357</v>
      </c>
      <c r="BA59" s="4" t="s">
        <v>199</v>
      </c>
      <c r="BB59" s="6">
        <f t="shared" si="21"/>
        <v>94.503171247357301</v>
      </c>
      <c r="BC59" s="6">
        <f t="shared" si="22"/>
        <v>15.849218248018847</v>
      </c>
      <c r="BD59" s="6">
        <f t="shared" si="23"/>
        <v>134.71835510816021</v>
      </c>
      <c r="BE59" s="6">
        <f t="shared" si="24"/>
        <v>154.13533834586465</v>
      </c>
      <c r="BF59" s="6">
        <f t="shared" si="25"/>
        <v>6.8537159991432857</v>
      </c>
      <c r="BG59" s="6">
        <f t="shared" si="26"/>
        <v>4.0413111809609346</v>
      </c>
      <c r="BH59" s="6">
        <f t="shared" si="27"/>
        <v>12.531328320802004</v>
      </c>
    </row>
    <row r="60" spans="1:60" x14ac:dyDescent="0.25">
      <c r="A60" s="4" t="s">
        <v>200</v>
      </c>
      <c r="B60" s="128">
        <v>3703</v>
      </c>
      <c r="C60" s="128">
        <v>2808</v>
      </c>
      <c r="D60" s="128">
        <v>2753</v>
      </c>
      <c r="E60" s="128">
        <v>2692</v>
      </c>
      <c r="F60" s="128">
        <v>1019</v>
      </c>
      <c r="G60" s="128">
        <v>62</v>
      </c>
      <c r="H60" s="128">
        <v>199</v>
      </c>
      <c r="I60" s="128">
        <v>505</v>
      </c>
      <c r="J60" s="128">
        <v>61</v>
      </c>
      <c r="K60" s="128">
        <v>131</v>
      </c>
      <c r="L60" s="128">
        <v>106</v>
      </c>
      <c r="M60" s="128">
        <v>19</v>
      </c>
      <c r="N60" s="128">
        <v>21</v>
      </c>
      <c r="O60" s="128">
        <v>359</v>
      </c>
      <c r="P60" s="128">
        <v>187</v>
      </c>
      <c r="Q60" s="128">
        <v>34</v>
      </c>
      <c r="R60" s="128">
        <v>35</v>
      </c>
      <c r="S60" s="128">
        <v>1</v>
      </c>
      <c r="T60" s="128">
        <v>17</v>
      </c>
      <c r="U60" s="128">
        <v>43</v>
      </c>
      <c r="V60" s="128">
        <v>266</v>
      </c>
      <c r="W60" s="128">
        <v>13</v>
      </c>
      <c r="X60" s="128">
        <v>19</v>
      </c>
      <c r="Y60" s="128">
        <v>9</v>
      </c>
      <c r="Z60" s="128">
        <v>61</v>
      </c>
      <c r="AA60" s="128">
        <v>21</v>
      </c>
      <c r="AC60" s="4" t="s">
        <v>200</v>
      </c>
      <c r="AD60" s="6">
        <f t="shared" si="0"/>
        <v>16.74318120442884</v>
      </c>
      <c r="AE60" s="6">
        <f t="shared" si="1"/>
        <v>53.740210640021601</v>
      </c>
      <c r="AF60" s="6">
        <f t="shared" si="2"/>
        <v>136.37591142317041</v>
      </c>
      <c r="AG60" s="6">
        <f t="shared" si="3"/>
        <v>16.473129894679989</v>
      </c>
      <c r="AH60" s="6">
        <f t="shared" si="4"/>
        <v>35.376721577099644</v>
      </c>
      <c r="AI60" s="6">
        <f t="shared" si="5"/>
        <v>28.625438833378343</v>
      </c>
      <c r="AJ60" s="6">
        <f t="shared" si="6"/>
        <v>5.130974885228194</v>
      </c>
      <c r="AK60" s="6">
        <f t="shared" si="7"/>
        <v>5.6710775047258979</v>
      </c>
      <c r="AL60" s="6">
        <f t="shared" si="8"/>
        <v>96.948420199837969</v>
      </c>
      <c r="AM60" s="6">
        <f t="shared" si="9"/>
        <v>50.499594923035382</v>
      </c>
      <c r="AN60" s="6">
        <f t="shared" si="10"/>
        <v>9.1817445314609785</v>
      </c>
      <c r="AO60" s="6">
        <f t="shared" si="11"/>
        <v>9.4517958412098295</v>
      </c>
      <c r="AP60" s="6">
        <f t="shared" si="12"/>
        <v>0.27005130974885228</v>
      </c>
      <c r="AQ60" s="6">
        <f t="shared" si="13"/>
        <v>4.5908722657304892</v>
      </c>
      <c r="AR60" s="6">
        <f t="shared" si="14"/>
        <v>11.612206319200649</v>
      </c>
      <c r="AS60" s="6">
        <f t="shared" si="15"/>
        <v>71.833648393194707</v>
      </c>
      <c r="AT60" s="6">
        <f t="shared" si="16"/>
        <v>3.5106670267350797</v>
      </c>
      <c r="AU60" s="6">
        <f t="shared" si="17"/>
        <v>5.130974885228194</v>
      </c>
      <c r="AV60" s="6">
        <f t="shared" si="18"/>
        <v>2.4304617877396706</v>
      </c>
      <c r="AW60" s="6">
        <f t="shared" si="19"/>
        <v>16.473129894679989</v>
      </c>
      <c r="AX60" s="6">
        <f t="shared" si="20"/>
        <v>5.6710775047258979</v>
      </c>
      <c r="BA60" s="4" t="s">
        <v>200</v>
      </c>
      <c r="BB60" s="6">
        <f t="shared" si="21"/>
        <v>67.925899019251716</v>
      </c>
      <c r="BC60" s="6">
        <f t="shared" si="22"/>
        <v>12.63001485884101</v>
      </c>
      <c r="BD60" s="6">
        <f t="shared" si="23"/>
        <v>133.35809806835067</v>
      </c>
      <c r="BE60" s="6">
        <f t="shared" si="24"/>
        <v>94.729344729344731</v>
      </c>
      <c r="BF60" s="6">
        <f t="shared" si="25"/>
        <v>6.315007429420505</v>
      </c>
      <c r="BG60" s="6">
        <f t="shared" si="26"/>
        <v>12.757605495583906</v>
      </c>
      <c r="BH60" s="6">
        <f t="shared" si="27"/>
        <v>7.4786324786324787</v>
      </c>
    </row>
    <row r="61" spans="1:60" x14ac:dyDescent="0.25">
      <c r="A61" s="4" t="s">
        <v>201</v>
      </c>
      <c r="B61" s="128">
        <v>4935</v>
      </c>
      <c r="C61" s="128">
        <v>4003</v>
      </c>
      <c r="D61" s="128">
        <v>3925</v>
      </c>
      <c r="E61" s="128">
        <v>3846</v>
      </c>
      <c r="F61" s="128">
        <v>1470</v>
      </c>
      <c r="G61" s="128">
        <v>66</v>
      </c>
      <c r="H61" s="128">
        <v>291</v>
      </c>
      <c r="I61" s="128">
        <v>579</v>
      </c>
      <c r="J61" s="128">
        <v>67</v>
      </c>
      <c r="K61" s="128">
        <v>198</v>
      </c>
      <c r="L61" s="128">
        <v>149</v>
      </c>
      <c r="M61" s="128">
        <v>18</v>
      </c>
      <c r="N61" s="128">
        <v>20</v>
      </c>
      <c r="O61" s="128">
        <v>244</v>
      </c>
      <c r="P61" s="128">
        <v>195</v>
      </c>
      <c r="Q61" s="128">
        <v>58</v>
      </c>
      <c r="R61" s="128">
        <v>41</v>
      </c>
      <c r="S61" s="128">
        <v>4</v>
      </c>
      <c r="T61" s="128">
        <v>26</v>
      </c>
      <c r="U61" s="128">
        <v>61</v>
      </c>
      <c r="V61" s="128">
        <v>521</v>
      </c>
      <c r="W61" s="128">
        <v>4</v>
      </c>
      <c r="X61" s="128">
        <v>50</v>
      </c>
      <c r="Y61" s="128">
        <v>11</v>
      </c>
      <c r="Z61" s="128">
        <v>85</v>
      </c>
      <c r="AA61" s="128">
        <v>28</v>
      </c>
      <c r="AC61" s="4" t="s">
        <v>201</v>
      </c>
      <c r="AD61" s="6">
        <f t="shared" si="0"/>
        <v>13.373860182370821</v>
      </c>
      <c r="AE61" s="6">
        <f t="shared" si="1"/>
        <v>58.966565349544069</v>
      </c>
      <c r="AF61" s="6">
        <f t="shared" si="2"/>
        <v>117.32522796352583</v>
      </c>
      <c r="AG61" s="6">
        <f t="shared" si="3"/>
        <v>13.576494427558258</v>
      </c>
      <c r="AH61" s="6">
        <f t="shared" si="4"/>
        <v>40.121580547112465</v>
      </c>
      <c r="AI61" s="6">
        <f t="shared" si="5"/>
        <v>30.192502532928067</v>
      </c>
      <c r="AJ61" s="6">
        <f t="shared" si="6"/>
        <v>3.6474164133738598</v>
      </c>
      <c r="AK61" s="6">
        <f t="shared" si="7"/>
        <v>4.0526849037487338</v>
      </c>
      <c r="AL61" s="6">
        <f t="shared" si="8"/>
        <v>49.442755825734551</v>
      </c>
      <c r="AM61" s="6">
        <f t="shared" si="9"/>
        <v>39.513677811550153</v>
      </c>
      <c r="AN61" s="6">
        <f t="shared" si="10"/>
        <v>11.752786220871327</v>
      </c>
      <c r="AO61" s="6">
        <f t="shared" si="11"/>
        <v>8.3080040526849039</v>
      </c>
      <c r="AP61" s="6">
        <f t="shared" si="12"/>
        <v>0.81053698074974667</v>
      </c>
      <c r="AQ61" s="6">
        <f t="shared" si="13"/>
        <v>5.2684903748733536</v>
      </c>
      <c r="AR61" s="6">
        <f t="shared" si="14"/>
        <v>12.360688956433638</v>
      </c>
      <c r="AS61" s="6">
        <f t="shared" si="15"/>
        <v>105.5724417426545</v>
      </c>
      <c r="AT61" s="6">
        <f t="shared" si="16"/>
        <v>0.81053698074974667</v>
      </c>
      <c r="AU61" s="6">
        <f t="shared" si="17"/>
        <v>10.131712259371835</v>
      </c>
      <c r="AV61" s="6">
        <f t="shared" si="18"/>
        <v>2.2289766970618032</v>
      </c>
      <c r="AW61" s="6">
        <f t="shared" si="19"/>
        <v>17.223910840932117</v>
      </c>
      <c r="AX61" s="6">
        <f t="shared" si="20"/>
        <v>5.6737588652482271</v>
      </c>
      <c r="BA61" s="4" t="s">
        <v>201</v>
      </c>
      <c r="BB61" s="6">
        <f t="shared" si="21"/>
        <v>49.681528662420384</v>
      </c>
      <c r="BC61" s="6">
        <f t="shared" si="22"/>
        <v>15.080603224128964</v>
      </c>
      <c r="BD61" s="6">
        <f t="shared" si="23"/>
        <v>63.442537701508066</v>
      </c>
      <c r="BE61" s="6">
        <f t="shared" si="24"/>
        <v>130.15238571071697</v>
      </c>
      <c r="BF61" s="6">
        <f t="shared" si="25"/>
        <v>6.7602704108164327</v>
      </c>
      <c r="BG61" s="6">
        <f t="shared" si="26"/>
        <v>2.7210884353741496</v>
      </c>
      <c r="BH61" s="6">
        <f t="shared" si="27"/>
        <v>6.9947539345490881</v>
      </c>
    </row>
    <row r="62" spans="1:60" x14ac:dyDescent="0.25">
      <c r="A62" s="4" t="s">
        <v>202</v>
      </c>
      <c r="B62" s="128">
        <v>8995</v>
      </c>
      <c r="C62" s="128">
        <v>7418</v>
      </c>
      <c r="D62" s="128">
        <v>7309</v>
      </c>
      <c r="E62" s="128">
        <v>7205</v>
      </c>
      <c r="F62" s="128">
        <v>2834</v>
      </c>
      <c r="G62" s="128">
        <v>104</v>
      </c>
      <c r="H62" s="128">
        <v>299</v>
      </c>
      <c r="I62" s="128">
        <v>1144</v>
      </c>
      <c r="J62" s="128">
        <v>197</v>
      </c>
      <c r="K62" s="128">
        <v>340</v>
      </c>
      <c r="L62" s="128">
        <v>234</v>
      </c>
      <c r="M62" s="128">
        <v>62</v>
      </c>
      <c r="N62" s="128">
        <v>60</v>
      </c>
      <c r="O62" s="128">
        <v>465</v>
      </c>
      <c r="P62" s="128">
        <v>371</v>
      </c>
      <c r="Q62" s="128">
        <v>110</v>
      </c>
      <c r="R62" s="128">
        <v>66</v>
      </c>
      <c r="S62" s="128">
        <v>10</v>
      </c>
      <c r="T62" s="128">
        <v>71</v>
      </c>
      <c r="U62" s="128">
        <v>85</v>
      </c>
      <c r="V62" s="128">
        <v>665</v>
      </c>
      <c r="W62" s="128">
        <v>6</v>
      </c>
      <c r="X62" s="128">
        <v>70</v>
      </c>
      <c r="Y62" s="128">
        <v>64</v>
      </c>
      <c r="Z62" s="128">
        <v>138</v>
      </c>
      <c r="AA62" s="128">
        <v>47</v>
      </c>
      <c r="AC62" s="4" t="s">
        <v>202</v>
      </c>
      <c r="AD62" s="6">
        <f t="shared" si="0"/>
        <v>11.561978877153974</v>
      </c>
      <c r="AE62" s="6">
        <f t="shared" si="1"/>
        <v>33.240689271817679</v>
      </c>
      <c r="AF62" s="6">
        <f t="shared" si="2"/>
        <v>127.18176764869371</v>
      </c>
      <c r="AG62" s="6">
        <f t="shared" si="3"/>
        <v>21.901056142301275</v>
      </c>
      <c r="AH62" s="6">
        <f t="shared" si="4"/>
        <v>37.798777098387994</v>
      </c>
      <c r="AI62" s="6">
        <f t="shared" si="5"/>
        <v>26.014452473596442</v>
      </c>
      <c r="AJ62" s="6">
        <f t="shared" si="6"/>
        <v>6.8927181767648689</v>
      </c>
      <c r="AK62" s="6">
        <f t="shared" si="7"/>
        <v>6.6703724291272923</v>
      </c>
      <c r="AL62" s="6">
        <f t="shared" si="8"/>
        <v>51.695386325736514</v>
      </c>
      <c r="AM62" s="6">
        <f t="shared" si="9"/>
        <v>41.245136186770431</v>
      </c>
      <c r="AN62" s="6">
        <f t="shared" si="10"/>
        <v>12.229016120066703</v>
      </c>
      <c r="AO62" s="6">
        <f t="shared" si="11"/>
        <v>7.3374096720400219</v>
      </c>
      <c r="AP62" s="6">
        <f t="shared" si="12"/>
        <v>1.1117287381878822</v>
      </c>
      <c r="AQ62" s="6">
        <f t="shared" si="13"/>
        <v>7.8932740411339628</v>
      </c>
      <c r="AR62" s="6">
        <f t="shared" si="14"/>
        <v>9.4496942745969985</v>
      </c>
      <c r="AS62" s="6">
        <f t="shared" si="15"/>
        <v>73.929961089494171</v>
      </c>
      <c r="AT62" s="6">
        <f t="shared" si="16"/>
        <v>0.66703724291272926</v>
      </c>
      <c r="AU62" s="6">
        <f t="shared" si="17"/>
        <v>7.782101167315175</v>
      </c>
      <c r="AV62" s="6">
        <f t="shared" si="18"/>
        <v>7.1150639244024454</v>
      </c>
      <c r="AW62" s="6">
        <f t="shared" si="19"/>
        <v>15.341856586992773</v>
      </c>
      <c r="AX62" s="6">
        <f t="shared" si="20"/>
        <v>5.2251250694830462</v>
      </c>
      <c r="BA62" s="4" t="s">
        <v>202</v>
      </c>
      <c r="BB62" s="6">
        <f t="shared" si="21"/>
        <v>50.759337802708991</v>
      </c>
      <c r="BC62" s="6">
        <f t="shared" si="22"/>
        <v>15.267175572519083</v>
      </c>
      <c r="BD62" s="6">
        <f t="shared" si="23"/>
        <v>64.538514920194316</v>
      </c>
      <c r="BE62" s="6">
        <f t="shared" si="24"/>
        <v>89.646805068751675</v>
      </c>
      <c r="BF62" s="6">
        <f t="shared" si="25"/>
        <v>9.854267869535045</v>
      </c>
      <c r="BG62" s="6">
        <f t="shared" si="26"/>
        <v>2.1171489061397319</v>
      </c>
      <c r="BH62" s="6">
        <f t="shared" si="27"/>
        <v>6.335939606362901</v>
      </c>
    </row>
    <row r="63" spans="1:60" x14ac:dyDescent="0.25">
      <c r="A63" s="4" t="s">
        <v>203</v>
      </c>
      <c r="B63" s="128">
        <v>7822</v>
      </c>
      <c r="C63" s="128">
        <v>6357</v>
      </c>
      <c r="D63" s="128">
        <v>6262</v>
      </c>
      <c r="E63" s="128">
        <v>6170</v>
      </c>
      <c r="F63" s="128">
        <v>2679</v>
      </c>
      <c r="G63" s="128">
        <v>144</v>
      </c>
      <c r="H63" s="128">
        <v>560</v>
      </c>
      <c r="I63" s="128">
        <v>1128</v>
      </c>
      <c r="J63" s="128">
        <v>192</v>
      </c>
      <c r="K63" s="128">
        <v>341</v>
      </c>
      <c r="L63" s="128">
        <v>294</v>
      </c>
      <c r="M63" s="128">
        <v>78</v>
      </c>
      <c r="N63" s="128">
        <v>71</v>
      </c>
      <c r="O63" s="128">
        <v>740</v>
      </c>
      <c r="P63" s="128">
        <v>417</v>
      </c>
      <c r="Q63" s="128">
        <v>70</v>
      </c>
      <c r="R63" s="128">
        <v>64</v>
      </c>
      <c r="S63" s="128">
        <v>38</v>
      </c>
      <c r="T63" s="128">
        <v>59</v>
      </c>
      <c r="U63" s="128">
        <v>98</v>
      </c>
      <c r="V63" s="128">
        <v>604</v>
      </c>
      <c r="W63" s="128">
        <v>29</v>
      </c>
      <c r="X63" s="128">
        <v>56</v>
      </c>
      <c r="Y63" s="128">
        <v>20</v>
      </c>
      <c r="Z63" s="128">
        <v>175</v>
      </c>
      <c r="AA63" s="128">
        <v>38</v>
      </c>
      <c r="AC63" s="4" t="s">
        <v>203</v>
      </c>
      <c r="AD63" s="6">
        <f t="shared" si="0"/>
        <v>18.409613909486065</v>
      </c>
      <c r="AE63" s="6">
        <f t="shared" si="1"/>
        <v>71.592942981334701</v>
      </c>
      <c r="AF63" s="6">
        <f t="shared" si="2"/>
        <v>144.20864229097418</v>
      </c>
      <c r="AG63" s="6">
        <f t="shared" si="3"/>
        <v>24.546151879314753</v>
      </c>
      <c r="AH63" s="6">
        <f t="shared" si="4"/>
        <v>43.594988493991309</v>
      </c>
      <c r="AI63" s="6">
        <f t="shared" si="5"/>
        <v>37.586295065200716</v>
      </c>
      <c r="AJ63" s="6">
        <f t="shared" si="6"/>
        <v>9.9718742009716177</v>
      </c>
      <c r="AK63" s="6">
        <f t="shared" si="7"/>
        <v>9.0769624137049334</v>
      </c>
      <c r="AL63" s="6">
        <f t="shared" si="8"/>
        <v>94.60496036819228</v>
      </c>
      <c r="AM63" s="6">
        <f t="shared" si="9"/>
        <v>53.311173612886734</v>
      </c>
      <c r="AN63" s="6">
        <f t="shared" si="10"/>
        <v>8.9491178726668377</v>
      </c>
      <c r="AO63" s="6">
        <f t="shared" si="11"/>
        <v>8.1820506264382509</v>
      </c>
      <c r="AP63" s="6">
        <f t="shared" si="12"/>
        <v>4.8580925594477113</v>
      </c>
      <c r="AQ63" s="6">
        <f t="shared" si="13"/>
        <v>7.5428279212477625</v>
      </c>
      <c r="AR63" s="6">
        <f t="shared" si="14"/>
        <v>12.528765021733573</v>
      </c>
      <c r="AS63" s="6">
        <f t="shared" si="15"/>
        <v>77.218102787010992</v>
      </c>
      <c r="AT63" s="6">
        <f t="shared" si="16"/>
        <v>3.7074916901048325</v>
      </c>
      <c r="AU63" s="6">
        <f t="shared" si="17"/>
        <v>7.1592942981334691</v>
      </c>
      <c r="AV63" s="6">
        <f t="shared" si="18"/>
        <v>2.5568908207619536</v>
      </c>
      <c r="AW63" s="6">
        <f t="shared" si="19"/>
        <v>22.372794681667092</v>
      </c>
      <c r="AX63" s="6">
        <f t="shared" si="20"/>
        <v>4.8580925594477113</v>
      </c>
      <c r="BA63" s="4" t="s">
        <v>203</v>
      </c>
      <c r="BB63" s="6">
        <f t="shared" si="21"/>
        <v>66.592143085276263</v>
      </c>
      <c r="BC63" s="6">
        <f t="shared" si="22"/>
        <v>11.345218800648299</v>
      </c>
      <c r="BD63" s="6">
        <f t="shared" si="23"/>
        <v>119.93517017828201</v>
      </c>
      <c r="BE63" s="6">
        <f t="shared" si="24"/>
        <v>95.013371086990716</v>
      </c>
      <c r="BF63" s="6">
        <f t="shared" si="25"/>
        <v>9.5623987034035665</v>
      </c>
      <c r="BG63" s="6">
        <f t="shared" si="26"/>
        <v>10.824934677118328</v>
      </c>
      <c r="BH63" s="6">
        <f t="shared" si="27"/>
        <v>5.977662419380211</v>
      </c>
    </row>
    <row r="64" spans="1:60" x14ac:dyDescent="0.25">
      <c r="A64" s="4" t="s">
        <v>204</v>
      </c>
      <c r="B64" s="128">
        <v>2520</v>
      </c>
      <c r="C64" s="128">
        <v>1993</v>
      </c>
      <c r="D64" s="128">
        <v>1964</v>
      </c>
      <c r="E64" s="128">
        <v>1935</v>
      </c>
      <c r="F64" s="128">
        <v>856</v>
      </c>
      <c r="G64" s="128">
        <v>31</v>
      </c>
      <c r="H64" s="128">
        <v>118</v>
      </c>
      <c r="I64" s="128">
        <v>268</v>
      </c>
      <c r="J64" s="128">
        <v>51</v>
      </c>
      <c r="K64" s="128">
        <v>122</v>
      </c>
      <c r="L64" s="128">
        <v>63</v>
      </c>
      <c r="M64" s="128">
        <v>10</v>
      </c>
      <c r="N64" s="128">
        <v>21</v>
      </c>
      <c r="O64" s="128">
        <v>25</v>
      </c>
      <c r="P64" s="128">
        <v>124</v>
      </c>
      <c r="Q64" s="128">
        <v>18</v>
      </c>
      <c r="R64" s="128">
        <v>14</v>
      </c>
      <c r="S64" s="128">
        <v>1</v>
      </c>
      <c r="T64" s="128">
        <v>12</v>
      </c>
      <c r="U64" s="128">
        <v>15</v>
      </c>
      <c r="V64" s="128">
        <v>333</v>
      </c>
      <c r="W64" s="128">
        <v>7</v>
      </c>
      <c r="X64" s="128">
        <v>12</v>
      </c>
      <c r="Y64" s="128">
        <v>3</v>
      </c>
      <c r="Z64" s="128">
        <v>58</v>
      </c>
      <c r="AA64" s="128">
        <v>17</v>
      </c>
      <c r="AC64" s="4" t="s">
        <v>204</v>
      </c>
      <c r="AD64" s="6">
        <f t="shared" si="0"/>
        <v>12.301587301587301</v>
      </c>
      <c r="AE64" s="6">
        <f t="shared" si="1"/>
        <v>46.825396825396822</v>
      </c>
      <c r="AF64" s="6">
        <f t="shared" si="2"/>
        <v>106.34920634920634</v>
      </c>
      <c r="AG64" s="6">
        <f t="shared" si="3"/>
        <v>20.238095238095241</v>
      </c>
      <c r="AH64" s="6">
        <f t="shared" si="4"/>
        <v>48.412698412698411</v>
      </c>
      <c r="AI64" s="6">
        <f t="shared" si="5"/>
        <v>25</v>
      </c>
      <c r="AJ64" s="6">
        <f t="shared" si="6"/>
        <v>3.9682539682539679</v>
      </c>
      <c r="AK64" s="6">
        <f t="shared" si="7"/>
        <v>8.3333333333333339</v>
      </c>
      <c r="AL64" s="6">
        <f t="shared" si="8"/>
        <v>9.9206349206349209</v>
      </c>
      <c r="AM64" s="6">
        <f t="shared" si="9"/>
        <v>49.206349206349202</v>
      </c>
      <c r="AN64" s="6">
        <f t="shared" si="10"/>
        <v>7.1428571428571423</v>
      </c>
      <c r="AO64" s="6">
        <f t="shared" si="11"/>
        <v>5.5555555555555554</v>
      </c>
      <c r="AP64" s="6">
        <f t="shared" si="12"/>
        <v>0.3968253968253968</v>
      </c>
      <c r="AQ64" s="6">
        <f t="shared" si="13"/>
        <v>4.7619047619047628</v>
      </c>
      <c r="AR64" s="6">
        <f t="shared" si="14"/>
        <v>5.9523809523809517</v>
      </c>
      <c r="AS64" s="6">
        <f t="shared" si="15"/>
        <v>132.14285714285714</v>
      </c>
      <c r="AT64" s="6">
        <f t="shared" si="16"/>
        <v>2.7777777777777777</v>
      </c>
      <c r="AU64" s="6">
        <f t="shared" si="17"/>
        <v>4.7619047619047628</v>
      </c>
      <c r="AV64" s="6">
        <f t="shared" si="18"/>
        <v>1.1904761904761907</v>
      </c>
      <c r="AW64" s="6">
        <f t="shared" si="19"/>
        <v>23.015873015873016</v>
      </c>
      <c r="AX64" s="6">
        <f t="shared" si="20"/>
        <v>6.746031746031746</v>
      </c>
      <c r="BA64" s="4" t="s">
        <v>204</v>
      </c>
      <c r="BB64" s="6">
        <f t="shared" si="21"/>
        <v>63.136456211812629</v>
      </c>
      <c r="BC64" s="6">
        <f t="shared" si="22"/>
        <v>9.3023255813953494</v>
      </c>
      <c r="BD64" s="6">
        <f t="shared" si="23"/>
        <v>12.919896640826872</v>
      </c>
      <c r="BE64" s="6">
        <f t="shared" si="24"/>
        <v>167.08479678876068</v>
      </c>
      <c r="BF64" s="6">
        <f t="shared" si="25"/>
        <v>6.2015503875968996</v>
      </c>
      <c r="BG64" s="6">
        <f t="shared" si="26"/>
        <v>8.1775700934579429</v>
      </c>
      <c r="BH64" s="6">
        <f t="shared" si="27"/>
        <v>8.5298544907175113</v>
      </c>
    </row>
    <row r="65" spans="1:60" x14ac:dyDescent="0.25">
      <c r="A65" s="4" t="s">
        <v>205</v>
      </c>
      <c r="B65" s="128">
        <v>2568</v>
      </c>
      <c r="C65" s="128">
        <v>1971</v>
      </c>
      <c r="D65" s="128">
        <v>1946</v>
      </c>
      <c r="E65" s="128">
        <v>1921</v>
      </c>
      <c r="F65" s="128">
        <v>747</v>
      </c>
      <c r="G65" s="128">
        <v>20</v>
      </c>
      <c r="H65" s="128">
        <v>185</v>
      </c>
      <c r="I65" s="128">
        <v>254</v>
      </c>
      <c r="J65" s="128">
        <v>44</v>
      </c>
      <c r="K65" s="128">
        <v>95</v>
      </c>
      <c r="L65" s="128">
        <v>67</v>
      </c>
      <c r="M65" s="128">
        <v>8</v>
      </c>
      <c r="N65" s="128">
        <v>12</v>
      </c>
      <c r="O65" s="128">
        <v>201</v>
      </c>
      <c r="P65" s="128">
        <v>122</v>
      </c>
      <c r="Q65" s="128">
        <v>38</v>
      </c>
      <c r="R65" s="128">
        <v>15</v>
      </c>
      <c r="S65" s="128">
        <v>7</v>
      </c>
      <c r="T65" s="128">
        <v>19</v>
      </c>
      <c r="U65" s="128">
        <v>41</v>
      </c>
      <c r="V65" s="128">
        <v>176</v>
      </c>
      <c r="W65" s="128">
        <v>5</v>
      </c>
      <c r="X65" s="128">
        <v>15</v>
      </c>
      <c r="Y65" s="128">
        <v>4</v>
      </c>
      <c r="Z65" s="128">
        <v>49</v>
      </c>
      <c r="AA65" s="128">
        <v>10</v>
      </c>
      <c r="AC65" s="4" t="s">
        <v>205</v>
      </c>
      <c r="AD65" s="6">
        <f t="shared" si="0"/>
        <v>7.7881619937694708</v>
      </c>
      <c r="AE65" s="6">
        <f t="shared" si="1"/>
        <v>72.040498442367593</v>
      </c>
      <c r="AF65" s="6">
        <f t="shared" si="2"/>
        <v>98.90965732087227</v>
      </c>
      <c r="AG65" s="6">
        <f t="shared" si="3"/>
        <v>17.133956386292834</v>
      </c>
      <c r="AH65" s="6">
        <f t="shared" si="4"/>
        <v>36.993769470404985</v>
      </c>
      <c r="AI65" s="6">
        <f t="shared" si="5"/>
        <v>26.090342679127726</v>
      </c>
      <c r="AJ65" s="6">
        <f t="shared" si="6"/>
        <v>3.1152647975077881</v>
      </c>
      <c r="AK65" s="6">
        <f t="shared" si="7"/>
        <v>4.6728971962616823</v>
      </c>
      <c r="AL65" s="6">
        <f t="shared" si="8"/>
        <v>78.271028037383175</v>
      </c>
      <c r="AM65" s="6">
        <f t="shared" si="9"/>
        <v>47.507788161993766</v>
      </c>
      <c r="AN65" s="6">
        <f t="shared" si="10"/>
        <v>14.797507788161994</v>
      </c>
      <c r="AO65" s="6">
        <f t="shared" si="11"/>
        <v>5.8411214953271022</v>
      </c>
      <c r="AP65" s="6">
        <f t="shared" si="12"/>
        <v>2.7258566978193146</v>
      </c>
      <c r="AQ65" s="6">
        <f t="shared" si="13"/>
        <v>7.3987538940809969</v>
      </c>
      <c r="AR65" s="6">
        <f t="shared" si="14"/>
        <v>15.965732087227412</v>
      </c>
      <c r="AS65" s="6">
        <f t="shared" si="15"/>
        <v>68.535825545171335</v>
      </c>
      <c r="AT65" s="6">
        <f t="shared" si="16"/>
        <v>1.9470404984423677</v>
      </c>
      <c r="AU65" s="6">
        <f t="shared" si="17"/>
        <v>5.8411214953271022</v>
      </c>
      <c r="AV65" s="6">
        <f t="shared" si="18"/>
        <v>1.557632398753894</v>
      </c>
      <c r="AW65" s="6">
        <f t="shared" si="19"/>
        <v>19.0809968847352</v>
      </c>
      <c r="AX65" s="6">
        <f t="shared" si="20"/>
        <v>3.8940809968847354</v>
      </c>
      <c r="BA65" s="4" t="s">
        <v>205</v>
      </c>
      <c r="BB65" s="6">
        <f t="shared" si="21"/>
        <v>62.69270298047276</v>
      </c>
      <c r="BC65" s="6">
        <f t="shared" si="22"/>
        <v>19.781363872982823</v>
      </c>
      <c r="BD65" s="6">
        <f t="shared" si="23"/>
        <v>104.63300364393545</v>
      </c>
      <c r="BE65" s="6">
        <f t="shared" si="24"/>
        <v>89.294774226281078</v>
      </c>
      <c r="BF65" s="6">
        <f t="shared" si="25"/>
        <v>9.8906819364914114</v>
      </c>
      <c r="BG65" s="6">
        <f t="shared" si="26"/>
        <v>6.6934404283801872</v>
      </c>
      <c r="BH65" s="6">
        <f t="shared" si="27"/>
        <v>5.0735667174023336</v>
      </c>
    </row>
    <row r="66" spans="1:60" x14ac:dyDescent="0.25">
      <c r="A66" s="4" t="s">
        <v>206</v>
      </c>
      <c r="B66" s="128">
        <v>4530</v>
      </c>
      <c r="C66" s="128">
        <v>3570</v>
      </c>
      <c r="D66" s="128">
        <v>3490</v>
      </c>
      <c r="E66" s="128">
        <v>3421</v>
      </c>
      <c r="F66" s="128">
        <v>1259</v>
      </c>
      <c r="G66" s="128">
        <v>73</v>
      </c>
      <c r="H66" s="128">
        <v>278</v>
      </c>
      <c r="I66" s="128">
        <v>513</v>
      </c>
      <c r="J66" s="128">
        <v>65</v>
      </c>
      <c r="K66" s="128">
        <v>177</v>
      </c>
      <c r="L66" s="128">
        <v>65</v>
      </c>
      <c r="M66" s="128">
        <v>13</v>
      </c>
      <c r="N66" s="128">
        <v>40</v>
      </c>
      <c r="O66" s="128">
        <v>252</v>
      </c>
      <c r="P66" s="128">
        <v>172</v>
      </c>
      <c r="Q66" s="128">
        <v>44</v>
      </c>
      <c r="R66" s="128">
        <v>30</v>
      </c>
      <c r="S66" s="128">
        <v>5</v>
      </c>
      <c r="T66" s="128">
        <v>43</v>
      </c>
      <c r="U66" s="128">
        <v>38</v>
      </c>
      <c r="V66" s="128">
        <v>363</v>
      </c>
      <c r="W66" s="128">
        <v>13</v>
      </c>
      <c r="X66" s="128">
        <v>28</v>
      </c>
      <c r="Y66" s="128">
        <v>20</v>
      </c>
      <c r="Z66" s="128">
        <v>76</v>
      </c>
      <c r="AA66" s="128">
        <v>24</v>
      </c>
      <c r="AC66" s="4" t="s">
        <v>206</v>
      </c>
      <c r="AD66" s="6">
        <f t="shared" si="0"/>
        <v>16.114790286975719</v>
      </c>
      <c r="AE66" s="6">
        <f t="shared" si="1"/>
        <v>61.368653421633553</v>
      </c>
      <c r="AF66" s="6">
        <f t="shared" si="2"/>
        <v>113.24503311258279</v>
      </c>
      <c r="AG66" s="6">
        <f t="shared" si="3"/>
        <v>14.348785871964679</v>
      </c>
      <c r="AH66" s="6">
        <f t="shared" si="4"/>
        <v>39.072847682119203</v>
      </c>
      <c r="AI66" s="6">
        <f t="shared" si="5"/>
        <v>14.348785871964679</v>
      </c>
      <c r="AJ66" s="6">
        <f t="shared" si="6"/>
        <v>2.869757174392936</v>
      </c>
      <c r="AK66" s="6">
        <f t="shared" si="7"/>
        <v>8.8300220750551883</v>
      </c>
      <c r="AL66" s="6">
        <f t="shared" si="8"/>
        <v>55.629139072847678</v>
      </c>
      <c r="AM66" s="6">
        <f t="shared" si="9"/>
        <v>37.969094922737305</v>
      </c>
      <c r="AN66" s="6">
        <f t="shared" si="10"/>
        <v>9.7130242825607063</v>
      </c>
      <c r="AO66" s="6">
        <f t="shared" si="11"/>
        <v>6.6225165562913908</v>
      </c>
      <c r="AP66" s="6">
        <f t="shared" si="12"/>
        <v>1.1037527593818985</v>
      </c>
      <c r="AQ66" s="6">
        <f t="shared" si="13"/>
        <v>9.4922737306843263</v>
      </c>
      <c r="AR66" s="6">
        <f t="shared" si="14"/>
        <v>8.3885209713024285</v>
      </c>
      <c r="AS66" s="6">
        <f t="shared" si="15"/>
        <v>80.132450331125824</v>
      </c>
      <c r="AT66" s="6">
        <f t="shared" si="16"/>
        <v>2.869757174392936</v>
      </c>
      <c r="AU66" s="6">
        <f t="shared" si="17"/>
        <v>6.1810154525386309</v>
      </c>
      <c r="AV66" s="6">
        <f t="shared" si="18"/>
        <v>4.4150110375275942</v>
      </c>
      <c r="AW66" s="6">
        <f t="shared" si="19"/>
        <v>16.777041942604857</v>
      </c>
      <c r="AX66" s="6">
        <f t="shared" si="20"/>
        <v>5.298013245033113</v>
      </c>
      <c r="BA66" s="4" t="s">
        <v>206</v>
      </c>
      <c r="BB66" s="6">
        <f t="shared" si="21"/>
        <v>49.283667621776502</v>
      </c>
      <c r="BC66" s="6">
        <f t="shared" si="22"/>
        <v>12.861736334405144</v>
      </c>
      <c r="BD66" s="6">
        <f t="shared" si="23"/>
        <v>73.662671733411287</v>
      </c>
      <c r="BE66" s="6">
        <f t="shared" si="24"/>
        <v>101.68067226890756</v>
      </c>
      <c r="BF66" s="6">
        <f t="shared" si="25"/>
        <v>12.569424144986847</v>
      </c>
      <c r="BG66" s="6">
        <f t="shared" si="26"/>
        <v>10.325655281969818</v>
      </c>
      <c r="BH66" s="6">
        <f t="shared" si="27"/>
        <v>6.7226890756302522</v>
      </c>
    </row>
    <row r="67" spans="1:60" x14ac:dyDescent="0.25">
      <c r="A67" s="4" t="s">
        <v>207</v>
      </c>
      <c r="B67" s="128">
        <v>6754</v>
      </c>
      <c r="C67" s="128">
        <v>5213</v>
      </c>
      <c r="D67" s="128">
        <v>5109</v>
      </c>
      <c r="E67" s="128">
        <v>5010</v>
      </c>
      <c r="F67" s="128">
        <v>1683</v>
      </c>
      <c r="G67" s="128">
        <v>89</v>
      </c>
      <c r="H67" s="128">
        <v>441</v>
      </c>
      <c r="I67" s="128">
        <v>765</v>
      </c>
      <c r="J67" s="128">
        <v>108</v>
      </c>
      <c r="K67" s="128">
        <v>187</v>
      </c>
      <c r="L67" s="128">
        <v>108</v>
      </c>
      <c r="M67" s="128">
        <v>105</v>
      </c>
      <c r="N67" s="128">
        <v>26</v>
      </c>
      <c r="O67" s="128">
        <v>370</v>
      </c>
      <c r="P67" s="128">
        <v>232</v>
      </c>
      <c r="Q67" s="128">
        <v>64</v>
      </c>
      <c r="R67" s="128">
        <v>56</v>
      </c>
      <c r="S67" s="128">
        <v>7</v>
      </c>
      <c r="T67" s="128">
        <v>37</v>
      </c>
      <c r="U67" s="128">
        <v>78</v>
      </c>
      <c r="V67" s="128">
        <v>532</v>
      </c>
      <c r="W67" s="128">
        <v>16</v>
      </c>
      <c r="X67" s="128">
        <v>56</v>
      </c>
      <c r="Y67" s="128">
        <v>17</v>
      </c>
      <c r="Z67" s="128">
        <v>108</v>
      </c>
      <c r="AA67" s="128">
        <v>47</v>
      </c>
      <c r="AC67" s="4" t="s">
        <v>207</v>
      </c>
      <c r="AD67" s="6">
        <f t="shared" si="0"/>
        <v>13.177376369558781</v>
      </c>
      <c r="AE67" s="6">
        <f t="shared" si="1"/>
        <v>65.294640213206989</v>
      </c>
      <c r="AF67" s="6">
        <f t="shared" si="2"/>
        <v>113.26621261474682</v>
      </c>
      <c r="AG67" s="6">
        <f t="shared" si="3"/>
        <v>15.990524133846609</v>
      </c>
      <c r="AH67" s="6">
        <f t="shared" si="4"/>
        <v>27.687296416938111</v>
      </c>
      <c r="AI67" s="6">
        <f t="shared" si="5"/>
        <v>15.990524133846609</v>
      </c>
      <c r="AJ67" s="6">
        <f t="shared" si="6"/>
        <v>15.546342907906427</v>
      </c>
      <c r="AK67" s="6">
        <f t="shared" si="7"/>
        <v>3.8495706248149246</v>
      </c>
      <c r="AL67" s="6">
        <f t="shared" si="8"/>
        <v>54.782351199289309</v>
      </c>
      <c r="AM67" s="6">
        <f t="shared" si="9"/>
        <v>34.350014806040868</v>
      </c>
      <c r="AN67" s="6">
        <f t="shared" si="10"/>
        <v>9.4758661533905819</v>
      </c>
      <c r="AO67" s="6">
        <f t="shared" si="11"/>
        <v>8.2913828842167607</v>
      </c>
      <c r="AP67" s="6">
        <f t="shared" si="12"/>
        <v>1.0364228605270951</v>
      </c>
      <c r="AQ67" s="6">
        <f t="shared" si="13"/>
        <v>5.4782351199289314</v>
      </c>
      <c r="AR67" s="6">
        <f t="shared" si="14"/>
        <v>11.548711874444773</v>
      </c>
      <c r="AS67" s="6">
        <f t="shared" si="15"/>
        <v>78.768137400059217</v>
      </c>
      <c r="AT67" s="6">
        <f t="shared" si="16"/>
        <v>2.3689665383476455</v>
      </c>
      <c r="AU67" s="6">
        <f t="shared" si="17"/>
        <v>8.2913828842167607</v>
      </c>
      <c r="AV67" s="6">
        <f t="shared" si="18"/>
        <v>2.517026946994374</v>
      </c>
      <c r="AW67" s="6">
        <f t="shared" si="19"/>
        <v>15.990524133846609</v>
      </c>
      <c r="AX67" s="6">
        <f t="shared" si="20"/>
        <v>6.9588392063962097</v>
      </c>
      <c r="BA67" s="4" t="s">
        <v>207</v>
      </c>
      <c r="BB67" s="6">
        <f t="shared" si="21"/>
        <v>45.410060677236245</v>
      </c>
      <c r="BC67" s="6">
        <f t="shared" si="22"/>
        <v>12.774451097804391</v>
      </c>
      <c r="BD67" s="6">
        <f t="shared" si="23"/>
        <v>73.852295409181636</v>
      </c>
      <c r="BE67" s="6">
        <f t="shared" si="24"/>
        <v>102.05256090542873</v>
      </c>
      <c r="BF67" s="6">
        <f t="shared" si="25"/>
        <v>7.3852295409181634</v>
      </c>
      <c r="BG67" s="6">
        <f t="shared" si="26"/>
        <v>9.5068330362448012</v>
      </c>
      <c r="BH67" s="6">
        <f t="shared" si="27"/>
        <v>9.0159217341262234</v>
      </c>
    </row>
    <row r="68" spans="1:60" x14ac:dyDescent="0.25">
      <c r="A68" s="4" t="s">
        <v>209</v>
      </c>
      <c r="B68" s="128">
        <v>4583</v>
      </c>
      <c r="C68" s="128">
        <v>3601</v>
      </c>
      <c r="D68" s="128">
        <v>3530</v>
      </c>
      <c r="E68" s="128">
        <v>3467</v>
      </c>
      <c r="F68" s="128">
        <v>1288</v>
      </c>
      <c r="G68" s="128">
        <v>53</v>
      </c>
      <c r="H68" s="128">
        <v>270</v>
      </c>
      <c r="I68" s="128">
        <v>649</v>
      </c>
      <c r="J68" s="128">
        <v>90</v>
      </c>
      <c r="K68" s="128">
        <v>174</v>
      </c>
      <c r="L68" s="128">
        <v>104</v>
      </c>
      <c r="M68" s="128">
        <v>36</v>
      </c>
      <c r="N68" s="128">
        <v>19</v>
      </c>
      <c r="O68" s="128">
        <v>572</v>
      </c>
      <c r="P68" s="128">
        <v>201</v>
      </c>
      <c r="Q68" s="128">
        <v>48</v>
      </c>
      <c r="R68" s="128">
        <v>26</v>
      </c>
      <c r="S68" s="128">
        <v>7</v>
      </c>
      <c r="T68" s="128">
        <v>15</v>
      </c>
      <c r="U68" s="128">
        <v>45</v>
      </c>
      <c r="V68" s="128">
        <v>269</v>
      </c>
      <c r="W68" s="128">
        <v>6</v>
      </c>
      <c r="X68" s="128">
        <v>35</v>
      </c>
      <c r="Y68" s="128">
        <v>12</v>
      </c>
      <c r="Z68" s="128">
        <v>84</v>
      </c>
      <c r="AA68" s="128">
        <v>23</v>
      </c>
      <c r="AC68" s="4" t="s">
        <v>209</v>
      </c>
      <c r="AD68" s="6">
        <f t="shared" ref="AD68:AD131" si="28">G68/B68*1000</f>
        <v>11.564477416539384</v>
      </c>
      <c r="AE68" s="6">
        <f t="shared" ref="AE68:AE131" si="29">H68/B68*1000</f>
        <v>58.913375518219503</v>
      </c>
      <c r="AF68" s="6">
        <f t="shared" ref="AF68:AF131" si="30">I68/B68*1000</f>
        <v>141.61029893083133</v>
      </c>
      <c r="AG68" s="6">
        <f t="shared" ref="AG68:AG131" si="31">J68/B68*1000</f>
        <v>19.6377918394065</v>
      </c>
      <c r="AH68" s="6">
        <f t="shared" ref="AH68:AH131" si="32">K68/B68*1000</f>
        <v>37.966397556185903</v>
      </c>
      <c r="AI68" s="6">
        <f t="shared" ref="AI68:AI131" si="33">L68/B68*1000</f>
        <v>22.692559458869734</v>
      </c>
      <c r="AJ68" s="6">
        <f t="shared" ref="AJ68:AJ131" si="34">M68/B68*1000</f>
        <v>7.8551167357626008</v>
      </c>
      <c r="AK68" s="6">
        <f t="shared" ref="AK68:AK131" si="35">N68/B68*1000</f>
        <v>4.1457560549858172</v>
      </c>
      <c r="AL68" s="6">
        <f t="shared" ref="AL68:AL131" si="36">O68/B68*1000</f>
        <v>124.80907702378354</v>
      </c>
      <c r="AM68" s="6">
        <f t="shared" ref="AM68:AM131" si="37">P68/B68*1000</f>
        <v>43.857735108007851</v>
      </c>
      <c r="AN68" s="6">
        <f t="shared" ref="AN68:AN131" si="38">Q68/B68*1000</f>
        <v>10.473488981016802</v>
      </c>
      <c r="AO68" s="6">
        <f t="shared" ref="AO68:AO131" si="39">R68/B68*1000</f>
        <v>5.6731398647174336</v>
      </c>
      <c r="AP68" s="6">
        <f t="shared" ref="AP68:AP131" si="40">S68/B68*1000</f>
        <v>1.5273838097316168</v>
      </c>
      <c r="AQ68" s="6">
        <f t="shared" ref="AQ68:AQ131" si="41">T68/B68*1000</f>
        <v>3.2729653065677504</v>
      </c>
      <c r="AR68" s="6">
        <f t="shared" ref="AR68:AR131" si="42">U68/B68*1000</f>
        <v>9.8188959197032499</v>
      </c>
      <c r="AS68" s="6">
        <f t="shared" ref="AS68:AS131" si="43">V68/B68*1000</f>
        <v>58.695177831114989</v>
      </c>
      <c r="AT68" s="6">
        <f t="shared" ref="AT68:AT131" si="44">W68/B68*1000</f>
        <v>1.3091861226271002</v>
      </c>
      <c r="AU68" s="6">
        <f t="shared" ref="AU68:AU131" si="45">X68/B68*1000</f>
        <v>7.6369190486580845</v>
      </c>
      <c r="AV68" s="6">
        <f t="shared" ref="AV68:AV131" si="46">Y68/B68*1000</f>
        <v>2.6183722452542004</v>
      </c>
      <c r="AW68" s="6">
        <f t="shared" ref="AW68:AW131" si="47">Z68/B68*1000</f>
        <v>18.3286057167794</v>
      </c>
      <c r="AX68" s="6">
        <f t="shared" ref="AX68:AX131" si="48">AA68/B68*1000</f>
        <v>5.0185468034038836</v>
      </c>
      <c r="BA68" s="4" t="s">
        <v>209</v>
      </c>
      <c r="BB68" s="6">
        <f t="shared" ref="BB68:BB131" si="49">P68/D68*1000</f>
        <v>56.940509915014161</v>
      </c>
      <c r="BC68" s="6">
        <f t="shared" ref="BC68:BC131" si="50">Q68/E68*1000</f>
        <v>13.844822613210269</v>
      </c>
      <c r="BD68" s="6">
        <f t="shared" ref="BD68:BD131" si="51">O68/E68*1000</f>
        <v>164.98413614075568</v>
      </c>
      <c r="BE68" s="6">
        <f t="shared" ref="BE68:BE131" si="52">V68/C68*1000</f>
        <v>74.701471813385169</v>
      </c>
      <c r="BF68" s="6">
        <f t="shared" ref="BF68:BF131" si="53">T68/E68*1000</f>
        <v>4.3265070666282082</v>
      </c>
      <c r="BG68" s="6">
        <f t="shared" ref="BG68:BG131" si="54">W68/F68*1000</f>
        <v>4.658385093167702</v>
      </c>
      <c r="BH68" s="6">
        <f t="shared" ref="BH68:BH131" si="55">AA68/C68*1000</f>
        <v>6.3871146903637879</v>
      </c>
    </row>
    <row r="69" spans="1:60" x14ac:dyDescent="0.25">
      <c r="A69" s="4" t="s">
        <v>210</v>
      </c>
      <c r="B69" s="128">
        <v>4023</v>
      </c>
      <c r="C69" s="128">
        <v>3500</v>
      </c>
      <c r="D69" s="128">
        <v>3464</v>
      </c>
      <c r="E69" s="128">
        <v>3425</v>
      </c>
      <c r="F69" s="128">
        <v>1285</v>
      </c>
      <c r="G69" s="128">
        <v>57</v>
      </c>
      <c r="H69" s="128">
        <v>214</v>
      </c>
      <c r="I69" s="128">
        <v>452</v>
      </c>
      <c r="J69" s="128">
        <v>71</v>
      </c>
      <c r="K69" s="128">
        <v>142</v>
      </c>
      <c r="L69" s="128">
        <v>71</v>
      </c>
      <c r="M69" s="128">
        <v>25</v>
      </c>
      <c r="N69" s="128">
        <v>26</v>
      </c>
      <c r="O69" s="128">
        <v>319</v>
      </c>
      <c r="P69" s="128">
        <v>153</v>
      </c>
      <c r="Q69" s="128">
        <v>29</v>
      </c>
      <c r="R69" s="128">
        <v>34</v>
      </c>
      <c r="S69" s="128">
        <v>2</v>
      </c>
      <c r="T69" s="128">
        <v>22</v>
      </c>
      <c r="U69" s="128">
        <v>64</v>
      </c>
      <c r="V69" s="128">
        <v>223</v>
      </c>
      <c r="W69" s="128">
        <v>16</v>
      </c>
      <c r="X69" s="128">
        <v>21</v>
      </c>
      <c r="Y69" s="128">
        <v>8</v>
      </c>
      <c r="Z69" s="128">
        <v>69</v>
      </c>
      <c r="AA69" s="128">
        <v>17</v>
      </c>
      <c r="AC69" s="4" t="s">
        <v>210</v>
      </c>
      <c r="AD69" s="6">
        <f t="shared" si="28"/>
        <v>14.168530947054437</v>
      </c>
      <c r="AE69" s="6">
        <f t="shared" si="29"/>
        <v>53.194133731046485</v>
      </c>
      <c r="AF69" s="6">
        <f t="shared" si="30"/>
        <v>112.353964702958</v>
      </c>
      <c r="AG69" s="6">
        <f t="shared" si="31"/>
        <v>17.648521004225703</v>
      </c>
      <c r="AH69" s="6">
        <f t="shared" si="32"/>
        <v>35.297042008451406</v>
      </c>
      <c r="AI69" s="6">
        <f t="shared" si="33"/>
        <v>17.648521004225703</v>
      </c>
      <c r="AJ69" s="6">
        <f t="shared" si="34"/>
        <v>6.2142679592344017</v>
      </c>
      <c r="AK69" s="6">
        <f t="shared" si="35"/>
        <v>6.4628386776037781</v>
      </c>
      <c r="AL69" s="6">
        <f t="shared" si="36"/>
        <v>79.294059159830965</v>
      </c>
      <c r="AM69" s="6">
        <f t="shared" si="37"/>
        <v>38.03131991051454</v>
      </c>
      <c r="AN69" s="6">
        <f t="shared" si="38"/>
        <v>7.2085508327119063</v>
      </c>
      <c r="AO69" s="6">
        <f t="shared" si="39"/>
        <v>8.4514044245587865</v>
      </c>
      <c r="AP69" s="6">
        <f t="shared" si="40"/>
        <v>0.49714143673875216</v>
      </c>
      <c r="AQ69" s="6">
        <f t="shared" si="41"/>
        <v>5.4685558041262743</v>
      </c>
      <c r="AR69" s="6">
        <f t="shared" si="42"/>
        <v>15.908525975640069</v>
      </c>
      <c r="AS69" s="6">
        <f t="shared" si="43"/>
        <v>55.431270196370868</v>
      </c>
      <c r="AT69" s="6">
        <f t="shared" si="44"/>
        <v>3.9771314939100173</v>
      </c>
      <c r="AU69" s="6">
        <f t="shared" si="45"/>
        <v>5.2199850857568979</v>
      </c>
      <c r="AV69" s="6">
        <f t="shared" si="46"/>
        <v>1.9885657469550087</v>
      </c>
      <c r="AW69" s="6">
        <f t="shared" si="47"/>
        <v>17.151379567486952</v>
      </c>
      <c r="AX69" s="6">
        <f t="shared" si="48"/>
        <v>4.2257022122793932</v>
      </c>
      <c r="BA69" s="4" t="s">
        <v>210</v>
      </c>
      <c r="BB69" s="6">
        <f t="shared" si="49"/>
        <v>44.168591224018478</v>
      </c>
      <c r="BC69" s="6">
        <f t="shared" si="50"/>
        <v>8.4671532846715323</v>
      </c>
      <c r="BD69" s="6">
        <f t="shared" si="51"/>
        <v>93.138686131386862</v>
      </c>
      <c r="BE69" s="6">
        <f t="shared" si="52"/>
        <v>63.714285714285708</v>
      </c>
      <c r="BF69" s="6">
        <f t="shared" si="53"/>
        <v>6.4233576642335759</v>
      </c>
      <c r="BG69" s="6">
        <f t="shared" si="54"/>
        <v>12.45136186770428</v>
      </c>
      <c r="BH69" s="6">
        <f t="shared" si="55"/>
        <v>4.8571428571428568</v>
      </c>
    </row>
    <row r="70" spans="1:60" x14ac:dyDescent="0.25">
      <c r="A70" s="4" t="s">
        <v>211</v>
      </c>
      <c r="B70" s="128">
        <v>5865</v>
      </c>
      <c r="C70" s="128">
        <v>4798</v>
      </c>
      <c r="D70" s="128">
        <v>4748</v>
      </c>
      <c r="E70" s="128">
        <v>4691</v>
      </c>
      <c r="F70" s="128">
        <v>2372</v>
      </c>
      <c r="G70" s="128">
        <v>116</v>
      </c>
      <c r="H70" s="128">
        <v>363</v>
      </c>
      <c r="I70" s="128">
        <v>1001</v>
      </c>
      <c r="J70" s="128">
        <v>155</v>
      </c>
      <c r="K70" s="128">
        <v>241</v>
      </c>
      <c r="L70" s="128">
        <v>100</v>
      </c>
      <c r="M70" s="128">
        <v>25</v>
      </c>
      <c r="N70" s="128">
        <v>62</v>
      </c>
      <c r="O70" s="128">
        <v>425</v>
      </c>
      <c r="P70" s="128">
        <v>272</v>
      </c>
      <c r="Q70" s="128">
        <v>44</v>
      </c>
      <c r="R70" s="128">
        <v>60</v>
      </c>
      <c r="S70" s="128">
        <v>2</v>
      </c>
      <c r="T70" s="128">
        <v>42</v>
      </c>
      <c r="U70" s="128">
        <v>71</v>
      </c>
      <c r="V70" s="128">
        <v>302</v>
      </c>
      <c r="W70" s="128">
        <v>11</v>
      </c>
      <c r="X70" s="128">
        <v>46</v>
      </c>
      <c r="Y70" s="128">
        <v>31</v>
      </c>
      <c r="Z70" s="128">
        <v>140</v>
      </c>
      <c r="AA70" s="128">
        <v>39</v>
      </c>
      <c r="AC70" s="4" t="s">
        <v>211</v>
      </c>
      <c r="AD70" s="6">
        <f t="shared" si="28"/>
        <v>19.778346121057119</v>
      </c>
      <c r="AE70" s="6">
        <f t="shared" si="29"/>
        <v>61.892583120204606</v>
      </c>
      <c r="AF70" s="6">
        <f t="shared" si="30"/>
        <v>170.67348678601877</v>
      </c>
      <c r="AG70" s="6">
        <f t="shared" si="31"/>
        <v>26.427962489343564</v>
      </c>
      <c r="AH70" s="6">
        <f t="shared" si="32"/>
        <v>41.091219096334186</v>
      </c>
      <c r="AI70" s="6">
        <f t="shared" si="33"/>
        <v>17.050298380221655</v>
      </c>
      <c r="AJ70" s="6">
        <f t="shared" si="34"/>
        <v>4.2625745950554137</v>
      </c>
      <c r="AK70" s="6">
        <f t="shared" si="35"/>
        <v>10.571184995737426</v>
      </c>
      <c r="AL70" s="6">
        <f t="shared" si="36"/>
        <v>72.463768115942031</v>
      </c>
      <c r="AM70" s="6">
        <f t="shared" si="37"/>
        <v>46.376811594202898</v>
      </c>
      <c r="AN70" s="6">
        <f t="shared" si="38"/>
        <v>7.5021312872975274</v>
      </c>
      <c r="AO70" s="6">
        <f t="shared" si="39"/>
        <v>10.230179028132993</v>
      </c>
      <c r="AP70" s="6">
        <f t="shared" si="40"/>
        <v>0.34100596760443308</v>
      </c>
      <c r="AQ70" s="6">
        <f t="shared" si="41"/>
        <v>7.1611253196930953</v>
      </c>
      <c r="AR70" s="6">
        <f t="shared" si="42"/>
        <v>12.105711849957373</v>
      </c>
      <c r="AS70" s="6">
        <f t="shared" si="43"/>
        <v>51.491901108269396</v>
      </c>
      <c r="AT70" s="6">
        <f t="shared" si="44"/>
        <v>1.8755328218243819</v>
      </c>
      <c r="AU70" s="6">
        <f t="shared" si="45"/>
        <v>7.8431372549019605</v>
      </c>
      <c r="AV70" s="6">
        <f t="shared" si="46"/>
        <v>5.2855924978687128</v>
      </c>
      <c r="AW70" s="6">
        <f t="shared" si="47"/>
        <v>23.870417732310315</v>
      </c>
      <c r="AX70" s="6">
        <f t="shared" si="48"/>
        <v>6.6496163682864449</v>
      </c>
      <c r="BA70" s="4" t="s">
        <v>211</v>
      </c>
      <c r="BB70" s="6">
        <f t="shared" si="49"/>
        <v>57.287278854254424</v>
      </c>
      <c r="BC70" s="6">
        <f t="shared" si="50"/>
        <v>9.3796631848220002</v>
      </c>
      <c r="BD70" s="6">
        <f t="shared" si="51"/>
        <v>90.599019398848853</v>
      </c>
      <c r="BE70" s="6">
        <f t="shared" si="52"/>
        <v>62.942892872030015</v>
      </c>
      <c r="BF70" s="6">
        <f t="shared" si="53"/>
        <v>8.9533148582391817</v>
      </c>
      <c r="BG70" s="6">
        <f t="shared" si="54"/>
        <v>4.6374367622259696</v>
      </c>
      <c r="BH70" s="6">
        <f t="shared" si="55"/>
        <v>8.1283868278449347</v>
      </c>
    </row>
    <row r="71" spans="1:60" x14ac:dyDescent="0.25">
      <c r="A71" s="4" t="s">
        <v>212</v>
      </c>
      <c r="B71" s="128">
        <v>8561</v>
      </c>
      <c r="C71" s="128">
        <v>7136</v>
      </c>
      <c r="D71" s="128">
        <v>7041</v>
      </c>
      <c r="E71" s="128">
        <v>6949</v>
      </c>
      <c r="F71" s="128">
        <v>2753</v>
      </c>
      <c r="G71" s="128">
        <v>150</v>
      </c>
      <c r="H71" s="128">
        <v>451</v>
      </c>
      <c r="I71" s="128">
        <v>909</v>
      </c>
      <c r="J71" s="128">
        <v>170</v>
      </c>
      <c r="K71" s="128">
        <v>282</v>
      </c>
      <c r="L71" s="128">
        <v>126</v>
      </c>
      <c r="M71" s="128">
        <v>36</v>
      </c>
      <c r="N71" s="128">
        <v>55</v>
      </c>
      <c r="O71" s="128">
        <v>723</v>
      </c>
      <c r="P71" s="128">
        <v>349</v>
      </c>
      <c r="Q71" s="128">
        <v>84</v>
      </c>
      <c r="R71" s="128">
        <v>93</v>
      </c>
      <c r="S71" s="128">
        <v>6</v>
      </c>
      <c r="T71" s="128">
        <v>51</v>
      </c>
      <c r="U71" s="128">
        <v>137</v>
      </c>
      <c r="V71" s="128">
        <v>468</v>
      </c>
      <c r="W71" s="128">
        <v>23</v>
      </c>
      <c r="X71" s="128">
        <v>55</v>
      </c>
      <c r="Y71" s="128">
        <v>40</v>
      </c>
      <c r="Z71" s="128">
        <v>166</v>
      </c>
      <c r="AA71" s="128">
        <v>50</v>
      </c>
      <c r="AC71" s="4" t="s">
        <v>212</v>
      </c>
      <c r="AD71" s="6">
        <f t="shared" si="28"/>
        <v>17.521317603083752</v>
      </c>
      <c r="AE71" s="6">
        <f t="shared" si="29"/>
        <v>52.680761593271811</v>
      </c>
      <c r="AF71" s="6">
        <f t="shared" si="30"/>
        <v>106.17918467468753</v>
      </c>
      <c r="AG71" s="6">
        <f t="shared" si="31"/>
        <v>19.857493283494918</v>
      </c>
      <c r="AH71" s="6">
        <f t="shared" si="32"/>
        <v>32.940077093797456</v>
      </c>
      <c r="AI71" s="6">
        <f t="shared" si="33"/>
        <v>14.717906786590351</v>
      </c>
      <c r="AJ71" s="6">
        <f t="shared" si="34"/>
        <v>4.2051162247401006</v>
      </c>
      <c r="AK71" s="6">
        <f t="shared" si="35"/>
        <v>6.4244831211307085</v>
      </c>
      <c r="AL71" s="6">
        <f t="shared" si="36"/>
        <v>84.45275084686368</v>
      </c>
      <c r="AM71" s="6">
        <f t="shared" si="37"/>
        <v>40.76626562317486</v>
      </c>
      <c r="AN71" s="6">
        <f t="shared" si="38"/>
        <v>9.8119378577269014</v>
      </c>
      <c r="AO71" s="6">
        <f t="shared" si="39"/>
        <v>10.863216913911925</v>
      </c>
      <c r="AP71" s="6">
        <f t="shared" si="40"/>
        <v>0.7008527041233501</v>
      </c>
      <c r="AQ71" s="6">
        <f t="shared" si="41"/>
        <v>5.9572479850484754</v>
      </c>
      <c r="AR71" s="6">
        <f t="shared" si="42"/>
        <v>16.002803410816494</v>
      </c>
      <c r="AS71" s="6">
        <f t="shared" si="43"/>
        <v>54.66651092162131</v>
      </c>
      <c r="AT71" s="6">
        <f t="shared" si="44"/>
        <v>2.6866020324728419</v>
      </c>
      <c r="AU71" s="6">
        <f t="shared" si="45"/>
        <v>6.4244831211307085</v>
      </c>
      <c r="AV71" s="6">
        <f t="shared" si="46"/>
        <v>4.6723513608223337</v>
      </c>
      <c r="AW71" s="6">
        <f t="shared" si="47"/>
        <v>19.390258147412688</v>
      </c>
      <c r="AX71" s="6">
        <f t="shared" si="48"/>
        <v>5.8404392010279178</v>
      </c>
      <c r="BA71" s="4" t="s">
        <v>212</v>
      </c>
      <c r="BB71" s="6">
        <f t="shared" si="49"/>
        <v>49.566822894475223</v>
      </c>
      <c r="BC71" s="6">
        <f t="shared" si="50"/>
        <v>12.088070225931789</v>
      </c>
      <c r="BD71" s="6">
        <f t="shared" si="51"/>
        <v>104.04374730177004</v>
      </c>
      <c r="BE71" s="6">
        <f t="shared" si="52"/>
        <v>65.582959641255599</v>
      </c>
      <c r="BF71" s="6">
        <f t="shared" si="53"/>
        <v>7.3391854943157284</v>
      </c>
      <c r="BG71" s="6">
        <f t="shared" si="54"/>
        <v>8.3545223392662553</v>
      </c>
      <c r="BH71" s="6">
        <f t="shared" si="55"/>
        <v>7.006726457399103</v>
      </c>
    </row>
    <row r="72" spans="1:60" x14ac:dyDescent="0.25">
      <c r="A72" s="4" t="s">
        <v>213</v>
      </c>
      <c r="B72" s="128">
        <v>5808</v>
      </c>
      <c r="C72" s="128">
        <v>4964</v>
      </c>
      <c r="D72" s="128">
        <v>4899</v>
      </c>
      <c r="E72" s="128">
        <v>4830</v>
      </c>
      <c r="F72" s="128">
        <v>2099</v>
      </c>
      <c r="G72" s="128">
        <v>131</v>
      </c>
      <c r="H72" s="128">
        <v>312</v>
      </c>
      <c r="I72" s="128">
        <v>674</v>
      </c>
      <c r="J72" s="128">
        <v>132</v>
      </c>
      <c r="K72" s="128">
        <v>243</v>
      </c>
      <c r="L72" s="128">
        <v>136</v>
      </c>
      <c r="M72" s="128">
        <v>19</v>
      </c>
      <c r="N72" s="128">
        <v>55</v>
      </c>
      <c r="O72" s="128">
        <v>186</v>
      </c>
      <c r="P72" s="128">
        <v>258</v>
      </c>
      <c r="Q72" s="128">
        <v>51</v>
      </c>
      <c r="R72" s="128">
        <v>48</v>
      </c>
      <c r="S72" s="128">
        <v>32</v>
      </c>
      <c r="T72" s="128">
        <v>25</v>
      </c>
      <c r="U72" s="128">
        <v>54</v>
      </c>
      <c r="V72" s="128">
        <v>425</v>
      </c>
      <c r="W72" s="128">
        <v>16</v>
      </c>
      <c r="X72" s="128">
        <v>52</v>
      </c>
      <c r="Y72" s="128">
        <v>8</v>
      </c>
      <c r="Z72" s="128">
        <v>149</v>
      </c>
      <c r="AA72" s="128">
        <v>25</v>
      </c>
      <c r="AC72" s="4" t="s">
        <v>213</v>
      </c>
      <c r="AD72" s="6">
        <f t="shared" si="28"/>
        <v>22.555096418732781</v>
      </c>
      <c r="AE72" s="6">
        <f t="shared" si="29"/>
        <v>53.719008264462815</v>
      </c>
      <c r="AF72" s="6">
        <f t="shared" si="30"/>
        <v>116.04683195592287</v>
      </c>
      <c r="AG72" s="6">
        <f t="shared" si="31"/>
        <v>22.727272727272727</v>
      </c>
      <c r="AH72" s="6">
        <f t="shared" si="32"/>
        <v>41.83884297520661</v>
      </c>
      <c r="AI72" s="6">
        <f t="shared" si="33"/>
        <v>23.415977961432507</v>
      </c>
      <c r="AJ72" s="6">
        <f t="shared" si="34"/>
        <v>3.2713498622589534</v>
      </c>
      <c r="AK72" s="6">
        <f t="shared" si="35"/>
        <v>9.4696969696969706</v>
      </c>
      <c r="AL72" s="6">
        <f t="shared" si="36"/>
        <v>32.02479338842975</v>
      </c>
      <c r="AM72" s="6">
        <f t="shared" si="37"/>
        <v>44.421487603305785</v>
      </c>
      <c r="AN72" s="6">
        <f t="shared" si="38"/>
        <v>8.7809917355371905</v>
      </c>
      <c r="AO72" s="6">
        <f t="shared" si="39"/>
        <v>8.2644628099173563</v>
      </c>
      <c r="AP72" s="6">
        <f t="shared" si="40"/>
        <v>5.5096418732782375</v>
      </c>
      <c r="AQ72" s="6">
        <f t="shared" si="41"/>
        <v>4.3044077134986223</v>
      </c>
      <c r="AR72" s="6">
        <f t="shared" si="42"/>
        <v>9.2975206611570247</v>
      </c>
      <c r="AS72" s="6">
        <f t="shared" si="43"/>
        <v>73.174931129476576</v>
      </c>
      <c r="AT72" s="6">
        <f t="shared" si="44"/>
        <v>2.7548209366391188</v>
      </c>
      <c r="AU72" s="6">
        <f t="shared" si="45"/>
        <v>8.9531680440771346</v>
      </c>
      <c r="AV72" s="6">
        <f t="shared" si="46"/>
        <v>1.3774104683195594</v>
      </c>
      <c r="AW72" s="6">
        <f t="shared" si="47"/>
        <v>25.65426997245179</v>
      </c>
      <c r="AX72" s="6">
        <f t="shared" si="48"/>
        <v>4.3044077134986223</v>
      </c>
      <c r="BA72" s="4" t="s">
        <v>213</v>
      </c>
      <c r="BB72" s="6">
        <f t="shared" si="49"/>
        <v>52.663808940600127</v>
      </c>
      <c r="BC72" s="6">
        <f t="shared" si="50"/>
        <v>10.559006211180124</v>
      </c>
      <c r="BD72" s="6">
        <f t="shared" si="51"/>
        <v>38.509316770186331</v>
      </c>
      <c r="BE72" s="6">
        <f t="shared" si="52"/>
        <v>85.61643835616438</v>
      </c>
      <c r="BF72" s="6">
        <f t="shared" si="53"/>
        <v>5.1759834368530022</v>
      </c>
      <c r="BG72" s="6">
        <f t="shared" si="54"/>
        <v>7.6226774654597422</v>
      </c>
      <c r="BH72" s="6">
        <f t="shared" si="55"/>
        <v>5.0362610797743761</v>
      </c>
    </row>
    <row r="73" spans="1:60" x14ac:dyDescent="0.25">
      <c r="A73" s="4" t="s">
        <v>214</v>
      </c>
      <c r="B73" s="128">
        <v>1634</v>
      </c>
      <c r="C73" s="128">
        <v>1356</v>
      </c>
      <c r="D73" s="128">
        <v>1335</v>
      </c>
      <c r="E73" s="128">
        <v>1323</v>
      </c>
      <c r="F73" s="128">
        <v>489</v>
      </c>
      <c r="G73" s="128">
        <v>21</v>
      </c>
      <c r="H73" s="128">
        <v>80</v>
      </c>
      <c r="I73" s="128">
        <v>174</v>
      </c>
      <c r="J73" s="128">
        <v>38</v>
      </c>
      <c r="K73" s="128">
        <v>72</v>
      </c>
      <c r="L73" s="128">
        <v>28</v>
      </c>
      <c r="M73" s="128">
        <v>2</v>
      </c>
      <c r="N73" s="128">
        <v>10</v>
      </c>
      <c r="O73" s="128">
        <v>172</v>
      </c>
      <c r="P73" s="128">
        <v>89</v>
      </c>
      <c r="Q73" s="128">
        <v>16</v>
      </c>
      <c r="R73" s="128">
        <v>25</v>
      </c>
      <c r="S73" s="128">
        <v>1</v>
      </c>
      <c r="T73" s="128">
        <v>9</v>
      </c>
      <c r="U73" s="128">
        <v>16</v>
      </c>
      <c r="V73" s="128">
        <v>120</v>
      </c>
      <c r="W73" s="128">
        <v>4</v>
      </c>
      <c r="X73" s="128">
        <v>16</v>
      </c>
      <c r="Y73" s="128">
        <v>1</v>
      </c>
      <c r="Z73" s="128">
        <v>39</v>
      </c>
      <c r="AA73" s="128">
        <v>12</v>
      </c>
      <c r="AC73" s="4" t="s">
        <v>214</v>
      </c>
      <c r="AD73" s="6">
        <f t="shared" si="28"/>
        <v>12.851897184822521</v>
      </c>
      <c r="AE73" s="6">
        <f t="shared" si="29"/>
        <v>48.959608323133416</v>
      </c>
      <c r="AF73" s="6">
        <f t="shared" si="30"/>
        <v>106.48714810281518</v>
      </c>
      <c r="AG73" s="6">
        <f t="shared" si="31"/>
        <v>23.255813953488371</v>
      </c>
      <c r="AH73" s="6">
        <f t="shared" si="32"/>
        <v>44.063647490820074</v>
      </c>
      <c r="AI73" s="6">
        <f t="shared" si="33"/>
        <v>17.135862913096695</v>
      </c>
      <c r="AJ73" s="6">
        <f t="shared" si="34"/>
        <v>1.2239902080783354</v>
      </c>
      <c r="AK73" s="6">
        <f t="shared" si="35"/>
        <v>6.119951040391677</v>
      </c>
      <c r="AL73" s="6">
        <f t="shared" si="36"/>
        <v>105.26315789473684</v>
      </c>
      <c r="AM73" s="6">
        <f t="shared" si="37"/>
        <v>54.467564259485918</v>
      </c>
      <c r="AN73" s="6">
        <f t="shared" si="38"/>
        <v>9.7919216646266829</v>
      </c>
      <c r="AO73" s="6">
        <f t="shared" si="39"/>
        <v>15.299877600979192</v>
      </c>
      <c r="AP73" s="6">
        <f t="shared" si="40"/>
        <v>0.61199510403916768</v>
      </c>
      <c r="AQ73" s="6">
        <f t="shared" si="41"/>
        <v>5.5079559363525092</v>
      </c>
      <c r="AR73" s="6">
        <f t="shared" si="42"/>
        <v>9.7919216646266829</v>
      </c>
      <c r="AS73" s="6">
        <f t="shared" si="43"/>
        <v>73.439412484700128</v>
      </c>
      <c r="AT73" s="6">
        <f t="shared" si="44"/>
        <v>2.4479804161566707</v>
      </c>
      <c r="AU73" s="6">
        <f t="shared" si="45"/>
        <v>9.7919216646266829</v>
      </c>
      <c r="AV73" s="6">
        <f t="shared" si="46"/>
        <v>0.61199510403916768</v>
      </c>
      <c r="AW73" s="6">
        <f t="shared" si="47"/>
        <v>23.867809057527538</v>
      </c>
      <c r="AX73" s="6">
        <f t="shared" si="48"/>
        <v>7.3439412484700126</v>
      </c>
      <c r="BA73" s="4" t="s">
        <v>214</v>
      </c>
      <c r="BB73" s="6">
        <f t="shared" si="49"/>
        <v>66.666666666666671</v>
      </c>
      <c r="BC73" s="6">
        <f t="shared" si="50"/>
        <v>12.093726379440666</v>
      </c>
      <c r="BD73" s="6">
        <f t="shared" si="51"/>
        <v>130.00755857898716</v>
      </c>
      <c r="BE73" s="6">
        <f t="shared" si="52"/>
        <v>88.495575221238937</v>
      </c>
      <c r="BF73" s="6">
        <f t="shared" si="53"/>
        <v>6.8027210884353737</v>
      </c>
      <c r="BG73" s="6">
        <f t="shared" si="54"/>
        <v>8.1799591002044991</v>
      </c>
      <c r="BH73" s="6">
        <f t="shared" si="55"/>
        <v>8.8495575221238933</v>
      </c>
    </row>
    <row r="74" spans="1:60" x14ac:dyDescent="0.25">
      <c r="A74" s="4" t="s">
        <v>215</v>
      </c>
      <c r="B74" s="128">
        <v>7487</v>
      </c>
      <c r="C74" s="128">
        <v>6164</v>
      </c>
      <c r="D74" s="128">
        <v>6083</v>
      </c>
      <c r="E74" s="128">
        <v>5992</v>
      </c>
      <c r="F74" s="128">
        <v>2417</v>
      </c>
      <c r="G74" s="128">
        <v>108</v>
      </c>
      <c r="H74" s="128">
        <v>422</v>
      </c>
      <c r="I74" s="128">
        <v>1108</v>
      </c>
      <c r="J74" s="128">
        <v>112</v>
      </c>
      <c r="K74" s="128">
        <v>236</v>
      </c>
      <c r="L74" s="128">
        <v>167</v>
      </c>
      <c r="M74" s="128">
        <v>58</v>
      </c>
      <c r="N74" s="128">
        <v>58</v>
      </c>
      <c r="O74" s="128">
        <v>573</v>
      </c>
      <c r="P74" s="128">
        <v>378</v>
      </c>
      <c r="Q74" s="128">
        <v>65</v>
      </c>
      <c r="R74" s="128">
        <v>67</v>
      </c>
      <c r="S74" s="128">
        <v>31</v>
      </c>
      <c r="T74" s="128">
        <v>62</v>
      </c>
      <c r="U74" s="128">
        <v>77</v>
      </c>
      <c r="V74" s="128">
        <v>1160</v>
      </c>
      <c r="W74" s="128">
        <v>32</v>
      </c>
      <c r="X74" s="128">
        <v>78</v>
      </c>
      <c r="Y74" s="128">
        <v>10</v>
      </c>
      <c r="Z74" s="128">
        <v>161</v>
      </c>
      <c r="AA74" s="128">
        <v>48</v>
      </c>
      <c r="AC74" s="4" t="s">
        <v>215</v>
      </c>
      <c r="AD74" s="6">
        <f t="shared" si="28"/>
        <v>14.425003339121144</v>
      </c>
      <c r="AE74" s="6">
        <f t="shared" si="29"/>
        <v>56.364364899158538</v>
      </c>
      <c r="AF74" s="6">
        <f t="shared" si="30"/>
        <v>147.98984907172434</v>
      </c>
      <c r="AG74" s="6">
        <f t="shared" si="31"/>
        <v>14.959262722051557</v>
      </c>
      <c r="AH74" s="6">
        <f t="shared" si="32"/>
        <v>31.521303592894352</v>
      </c>
      <c r="AI74" s="6">
        <f t="shared" si="33"/>
        <v>22.305329237344729</v>
      </c>
      <c r="AJ74" s="6">
        <f t="shared" si="34"/>
        <v>7.7467610524909842</v>
      </c>
      <c r="AK74" s="6">
        <f t="shared" si="35"/>
        <v>7.7467610524909842</v>
      </c>
      <c r="AL74" s="6">
        <f t="shared" si="36"/>
        <v>76.532656604781621</v>
      </c>
      <c r="AM74" s="6">
        <f t="shared" si="37"/>
        <v>50.487511686924002</v>
      </c>
      <c r="AN74" s="6">
        <f t="shared" si="38"/>
        <v>8.681714972619206</v>
      </c>
      <c r="AO74" s="6">
        <f t="shared" si="39"/>
        <v>8.9488446640844135</v>
      </c>
      <c r="AP74" s="6">
        <f t="shared" si="40"/>
        <v>4.1405102177106983</v>
      </c>
      <c r="AQ74" s="6">
        <f t="shared" si="41"/>
        <v>8.2810204354213965</v>
      </c>
      <c r="AR74" s="6">
        <f t="shared" si="42"/>
        <v>10.284493121410444</v>
      </c>
      <c r="AS74" s="6">
        <f t="shared" si="43"/>
        <v>154.93522104981969</v>
      </c>
      <c r="AT74" s="6">
        <f t="shared" si="44"/>
        <v>4.2740750634433011</v>
      </c>
      <c r="AU74" s="6">
        <f t="shared" si="45"/>
        <v>10.418057967143048</v>
      </c>
      <c r="AV74" s="6">
        <f t="shared" si="46"/>
        <v>1.3356484573260317</v>
      </c>
      <c r="AW74" s="6">
        <f t="shared" si="47"/>
        <v>21.50394016294911</v>
      </c>
      <c r="AX74" s="6">
        <f t="shared" si="48"/>
        <v>6.411112595164953</v>
      </c>
      <c r="BA74" s="4" t="s">
        <v>215</v>
      </c>
      <c r="BB74" s="6">
        <f t="shared" si="49"/>
        <v>62.140391254315311</v>
      </c>
      <c r="BC74" s="6">
        <f t="shared" si="50"/>
        <v>10.847797062750335</v>
      </c>
      <c r="BD74" s="6">
        <f t="shared" si="51"/>
        <v>95.627503337783708</v>
      </c>
      <c r="BE74" s="6">
        <f t="shared" si="52"/>
        <v>188.18948734587929</v>
      </c>
      <c r="BF74" s="6">
        <f t="shared" si="53"/>
        <v>10.34712950600801</v>
      </c>
      <c r="BG74" s="6">
        <f t="shared" si="54"/>
        <v>13.239553165080677</v>
      </c>
      <c r="BH74" s="6">
        <f t="shared" si="55"/>
        <v>7.7871512005191441</v>
      </c>
    </row>
    <row r="75" spans="1:60" x14ac:dyDescent="0.25">
      <c r="A75" s="4" t="s">
        <v>216</v>
      </c>
      <c r="B75" s="128">
        <v>3977</v>
      </c>
      <c r="C75" s="128">
        <v>3142</v>
      </c>
      <c r="D75" s="128">
        <v>3080</v>
      </c>
      <c r="E75" s="128">
        <v>3036</v>
      </c>
      <c r="F75" s="128">
        <v>1368</v>
      </c>
      <c r="G75" s="128">
        <v>64</v>
      </c>
      <c r="H75" s="128">
        <v>205</v>
      </c>
      <c r="I75" s="128">
        <v>446</v>
      </c>
      <c r="J75" s="128">
        <v>136</v>
      </c>
      <c r="K75" s="128">
        <v>123</v>
      </c>
      <c r="L75" s="128">
        <v>22</v>
      </c>
      <c r="M75" s="128">
        <v>18</v>
      </c>
      <c r="N75" s="128">
        <v>35</v>
      </c>
      <c r="O75" s="128">
        <v>134</v>
      </c>
      <c r="P75" s="128">
        <v>92</v>
      </c>
      <c r="Q75" s="128">
        <v>27</v>
      </c>
      <c r="R75" s="128">
        <v>34</v>
      </c>
      <c r="S75" s="128">
        <v>1</v>
      </c>
      <c r="T75" s="128">
        <v>11</v>
      </c>
      <c r="U75" s="128">
        <v>35</v>
      </c>
      <c r="V75" s="128">
        <v>249</v>
      </c>
      <c r="W75" s="128">
        <v>19</v>
      </c>
      <c r="X75" s="128">
        <v>18</v>
      </c>
      <c r="Y75" s="128">
        <v>21</v>
      </c>
      <c r="Z75" s="128">
        <v>78</v>
      </c>
      <c r="AA75" s="128">
        <v>15</v>
      </c>
      <c r="AC75" s="4" t="s">
        <v>216</v>
      </c>
      <c r="AD75" s="6">
        <f t="shared" si="28"/>
        <v>16.092532059341213</v>
      </c>
      <c r="AE75" s="6">
        <f t="shared" si="29"/>
        <v>51.546391752577314</v>
      </c>
      <c r="AF75" s="6">
        <f t="shared" si="30"/>
        <v>112.14483278853407</v>
      </c>
      <c r="AG75" s="6">
        <f t="shared" si="31"/>
        <v>34.196630626100074</v>
      </c>
      <c r="AH75" s="6">
        <f t="shared" si="32"/>
        <v>30.927835051546392</v>
      </c>
      <c r="AI75" s="6">
        <f t="shared" si="33"/>
        <v>5.5318078953985417</v>
      </c>
      <c r="AJ75" s="6">
        <f t="shared" si="34"/>
        <v>4.5260246416897161</v>
      </c>
      <c r="AK75" s="6">
        <f t="shared" si="35"/>
        <v>8.8006034699522253</v>
      </c>
      <c r="AL75" s="6">
        <f t="shared" si="36"/>
        <v>33.69373899924566</v>
      </c>
      <c r="AM75" s="6">
        <f t="shared" si="37"/>
        <v>23.133014835302994</v>
      </c>
      <c r="AN75" s="6">
        <f t="shared" si="38"/>
        <v>6.7890369625345741</v>
      </c>
      <c r="AO75" s="6">
        <f t="shared" si="39"/>
        <v>8.5491576565250185</v>
      </c>
      <c r="AP75" s="6">
        <f t="shared" si="40"/>
        <v>0.25144581342720645</v>
      </c>
      <c r="AQ75" s="6">
        <f t="shared" si="41"/>
        <v>2.7659039476992708</v>
      </c>
      <c r="AR75" s="6">
        <f t="shared" si="42"/>
        <v>8.8006034699522253</v>
      </c>
      <c r="AS75" s="6">
        <f t="shared" si="43"/>
        <v>62.610007543374394</v>
      </c>
      <c r="AT75" s="6">
        <f t="shared" si="44"/>
        <v>4.777470455116922</v>
      </c>
      <c r="AU75" s="6">
        <f t="shared" si="45"/>
        <v>4.5260246416897161</v>
      </c>
      <c r="AV75" s="6">
        <f t="shared" si="46"/>
        <v>5.2803620819713357</v>
      </c>
      <c r="AW75" s="6">
        <f t="shared" si="47"/>
        <v>19.612773447322102</v>
      </c>
      <c r="AX75" s="6">
        <f t="shared" si="48"/>
        <v>3.7716872014080964</v>
      </c>
      <c r="BA75" s="4" t="s">
        <v>216</v>
      </c>
      <c r="BB75" s="6">
        <f t="shared" si="49"/>
        <v>29.870129870129869</v>
      </c>
      <c r="BC75" s="6">
        <f t="shared" si="50"/>
        <v>8.8932806324110683</v>
      </c>
      <c r="BD75" s="6">
        <f t="shared" si="51"/>
        <v>44.137022397891961</v>
      </c>
      <c r="BE75" s="6">
        <f t="shared" si="52"/>
        <v>79.248886059834504</v>
      </c>
      <c r="BF75" s="6">
        <f t="shared" si="53"/>
        <v>3.6231884057971016</v>
      </c>
      <c r="BG75" s="6">
        <f t="shared" si="54"/>
        <v>13.888888888888888</v>
      </c>
      <c r="BH75" s="6">
        <f t="shared" si="55"/>
        <v>4.7740292807129219</v>
      </c>
    </row>
    <row r="76" spans="1:60" x14ac:dyDescent="0.25">
      <c r="A76" s="4" t="s">
        <v>217</v>
      </c>
      <c r="B76" s="128">
        <v>7702</v>
      </c>
      <c r="C76" s="128">
        <v>6558</v>
      </c>
      <c r="D76" s="128">
        <v>6496</v>
      </c>
      <c r="E76" s="128">
        <v>6414</v>
      </c>
      <c r="F76" s="128">
        <v>2588</v>
      </c>
      <c r="G76" s="128">
        <v>123</v>
      </c>
      <c r="H76" s="128">
        <v>358</v>
      </c>
      <c r="I76" s="128">
        <v>816</v>
      </c>
      <c r="J76" s="128">
        <v>159</v>
      </c>
      <c r="K76" s="128">
        <v>207</v>
      </c>
      <c r="L76" s="128">
        <v>53</v>
      </c>
      <c r="M76" s="128">
        <v>27</v>
      </c>
      <c r="N76" s="128">
        <v>29</v>
      </c>
      <c r="O76" s="128">
        <v>277</v>
      </c>
      <c r="P76" s="128">
        <v>243</v>
      </c>
      <c r="Q76" s="128">
        <v>44</v>
      </c>
      <c r="R76" s="128">
        <v>24</v>
      </c>
      <c r="S76" s="128">
        <v>11</v>
      </c>
      <c r="T76" s="128">
        <v>20</v>
      </c>
      <c r="U76" s="128">
        <v>70</v>
      </c>
      <c r="V76" s="128">
        <v>451</v>
      </c>
      <c r="W76" s="128">
        <v>60</v>
      </c>
      <c r="X76" s="128">
        <v>47</v>
      </c>
      <c r="Y76" s="128">
        <v>12</v>
      </c>
      <c r="Z76" s="128">
        <v>113</v>
      </c>
      <c r="AA76" s="128">
        <v>33</v>
      </c>
      <c r="AC76" s="4" t="s">
        <v>217</v>
      </c>
      <c r="AD76" s="6">
        <f t="shared" si="28"/>
        <v>15.969877953778241</v>
      </c>
      <c r="AE76" s="6">
        <f t="shared" si="29"/>
        <v>46.481433393923652</v>
      </c>
      <c r="AF76" s="6">
        <f t="shared" si="30"/>
        <v>105.94650740067516</v>
      </c>
      <c r="AG76" s="6">
        <f t="shared" si="31"/>
        <v>20.643988574396261</v>
      </c>
      <c r="AH76" s="6">
        <f t="shared" si="32"/>
        <v>26.876136068553624</v>
      </c>
      <c r="AI76" s="6">
        <f t="shared" si="33"/>
        <v>6.8813295247987529</v>
      </c>
      <c r="AJ76" s="6">
        <f t="shared" si="34"/>
        <v>3.5055829654635162</v>
      </c>
      <c r="AK76" s="6">
        <f t="shared" si="35"/>
        <v>3.7652557777200726</v>
      </c>
      <c r="AL76" s="6">
        <f t="shared" si="36"/>
        <v>35.964684497533106</v>
      </c>
      <c r="AM76" s="6">
        <f t="shared" si="37"/>
        <v>31.55024668917164</v>
      </c>
      <c r="AN76" s="6">
        <f t="shared" si="38"/>
        <v>5.712801869644248</v>
      </c>
      <c r="AO76" s="6">
        <f t="shared" si="39"/>
        <v>3.1160737470786812</v>
      </c>
      <c r="AP76" s="6">
        <f t="shared" si="40"/>
        <v>1.428200467411062</v>
      </c>
      <c r="AQ76" s="6">
        <f t="shared" si="41"/>
        <v>2.5967281225655676</v>
      </c>
      <c r="AR76" s="6">
        <f t="shared" si="42"/>
        <v>9.088548428979486</v>
      </c>
      <c r="AS76" s="6">
        <f t="shared" si="43"/>
        <v>58.556219163853541</v>
      </c>
      <c r="AT76" s="6">
        <f t="shared" si="44"/>
        <v>7.7901843676967024</v>
      </c>
      <c r="AU76" s="6">
        <f t="shared" si="45"/>
        <v>6.102311088029083</v>
      </c>
      <c r="AV76" s="6">
        <f t="shared" si="46"/>
        <v>1.5580368735393406</v>
      </c>
      <c r="AW76" s="6">
        <f t="shared" si="47"/>
        <v>14.671513892495454</v>
      </c>
      <c r="AX76" s="6">
        <f t="shared" si="48"/>
        <v>4.2846014022331858</v>
      </c>
      <c r="BA76" s="4" t="s">
        <v>217</v>
      </c>
      <c r="BB76" s="6">
        <f t="shared" si="49"/>
        <v>37.407635467980292</v>
      </c>
      <c r="BC76" s="6">
        <f t="shared" si="50"/>
        <v>6.8599937636420334</v>
      </c>
      <c r="BD76" s="6">
        <f t="shared" si="51"/>
        <v>43.186778921110076</v>
      </c>
      <c r="BE76" s="6">
        <f t="shared" si="52"/>
        <v>68.770966758157968</v>
      </c>
      <c r="BF76" s="6">
        <f t="shared" si="53"/>
        <v>3.1181789834736517</v>
      </c>
      <c r="BG76" s="6">
        <f t="shared" si="54"/>
        <v>23.183925811437405</v>
      </c>
      <c r="BH76" s="6">
        <f t="shared" si="55"/>
        <v>5.0320219579139982</v>
      </c>
    </row>
    <row r="77" spans="1:60" x14ac:dyDescent="0.25">
      <c r="A77" s="4" t="s">
        <v>218</v>
      </c>
      <c r="B77" s="128">
        <v>2124</v>
      </c>
      <c r="C77" s="128">
        <v>1719</v>
      </c>
      <c r="D77" s="128">
        <v>1695</v>
      </c>
      <c r="E77" s="128">
        <v>1670</v>
      </c>
      <c r="F77" s="128">
        <v>797</v>
      </c>
      <c r="G77" s="128">
        <v>27</v>
      </c>
      <c r="H77" s="128">
        <v>127</v>
      </c>
      <c r="I77" s="128">
        <v>312</v>
      </c>
      <c r="J77" s="128">
        <v>47</v>
      </c>
      <c r="K77" s="128">
        <v>78</v>
      </c>
      <c r="L77" s="128">
        <v>58</v>
      </c>
      <c r="M77" s="128">
        <v>9</v>
      </c>
      <c r="N77" s="128">
        <v>17</v>
      </c>
      <c r="O77" s="128">
        <v>161</v>
      </c>
      <c r="P77" s="128">
        <v>115</v>
      </c>
      <c r="Q77" s="128">
        <v>16</v>
      </c>
      <c r="R77" s="128">
        <v>17</v>
      </c>
      <c r="S77" s="128">
        <v>3</v>
      </c>
      <c r="T77" s="128">
        <v>30</v>
      </c>
      <c r="U77" s="128">
        <v>30</v>
      </c>
      <c r="V77" s="128">
        <v>158</v>
      </c>
      <c r="W77" s="128">
        <v>1</v>
      </c>
      <c r="X77" s="128">
        <v>30</v>
      </c>
      <c r="Y77" s="128">
        <v>12</v>
      </c>
      <c r="Z77" s="128">
        <v>43</v>
      </c>
      <c r="AA77" s="128">
        <v>21</v>
      </c>
      <c r="AC77" s="4" t="s">
        <v>218</v>
      </c>
      <c r="AD77" s="6">
        <f t="shared" si="28"/>
        <v>12.711864406779663</v>
      </c>
      <c r="AE77" s="6">
        <f t="shared" si="29"/>
        <v>59.792843691148775</v>
      </c>
      <c r="AF77" s="6">
        <f t="shared" si="30"/>
        <v>146.89265536723164</v>
      </c>
      <c r="AG77" s="6">
        <f t="shared" si="31"/>
        <v>22.128060263653481</v>
      </c>
      <c r="AH77" s="6">
        <f t="shared" si="32"/>
        <v>36.72316384180791</v>
      </c>
      <c r="AI77" s="6">
        <f t="shared" si="33"/>
        <v>27.306967984934087</v>
      </c>
      <c r="AJ77" s="6">
        <f t="shared" si="34"/>
        <v>4.2372881355932206</v>
      </c>
      <c r="AK77" s="6">
        <f t="shared" si="35"/>
        <v>8.0037664783427491</v>
      </c>
      <c r="AL77" s="6">
        <f t="shared" si="36"/>
        <v>75.80037664783427</v>
      </c>
      <c r="AM77" s="6">
        <f t="shared" si="37"/>
        <v>54.143126177024484</v>
      </c>
      <c r="AN77" s="6">
        <f t="shared" si="38"/>
        <v>7.5329566854990579</v>
      </c>
      <c r="AO77" s="6">
        <f t="shared" si="39"/>
        <v>8.0037664783427491</v>
      </c>
      <c r="AP77" s="6">
        <f t="shared" si="40"/>
        <v>1.4124293785310735</v>
      </c>
      <c r="AQ77" s="6">
        <f t="shared" si="41"/>
        <v>14.124293785310734</v>
      </c>
      <c r="AR77" s="6">
        <f t="shared" si="42"/>
        <v>14.124293785310734</v>
      </c>
      <c r="AS77" s="6">
        <f t="shared" si="43"/>
        <v>74.387947269303197</v>
      </c>
      <c r="AT77" s="6">
        <f t="shared" si="44"/>
        <v>0.47080979284369112</v>
      </c>
      <c r="AU77" s="6">
        <f t="shared" si="45"/>
        <v>14.124293785310734</v>
      </c>
      <c r="AV77" s="6">
        <f t="shared" si="46"/>
        <v>5.6497175141242941</v>
      </c>
      <c r="AW77" s="6">
        <f t="shared" si="47"/>
        <v>20.24482109227872</v>
      </c>
      <c r="AX77" s="6">
        <f t="shared" si="48"/>
        <v>9.8870056497175156</v>
      </c>
      <c r="BA77" s="4" t="s">
        <v>218</v>
      </c>
      <c r="BB77" s="6">
        <f t="shared" si="49"/>
        <v>67.846607669616517</v>
      </c>
      <c r="BC77" s="6">
        <f t="shared" si="50"/>
        <v>9.5808383233532926</v>
      </c>
      <c r="BD77" s="6">
        <f t="shared" si="51"/>
        <v>96.407185628742511</v>
      </c>
      <c r="BE77" s="6">
        <f t="shared" si="52"/>
        <v>91.913903432228039</v>
      </c>
      <c r="BF77" s="6">
        <f t="shared" si="53"/>
        <v>17.964071856287426</v>
      </c>
      <c r="BG77" s="6">
        <f t="shared" si="54"/>
        <v>1.2547051442910915</v>
      </c>
      <c r="BH77" s="6">
        <f t="shared" si="55"/>
        <v>12.216404886561953</v>
      </c>
    </row>
    <row r="78" spans="1:60" x14ac:dyDescent="0.25">
      <c r="A78" s="4" t="s">
        <v>219</v>
      </c>
      <c r="B78" s="128">
        <v>13375</v>
      </c>
      <c r="C78" s="128">
        <v>10836</v>
      </c>
      <c r="D78" s="128">
        <v>10666</v>
      </c>
      <c r="E78" s="128">
        <v>10509</v>
      </c>
      <c r="F78" s="128">
        <v>4696</v>
      </c>
      <c r="G78" s="128">
        <v>248</v>
      </c>
      <c r="H78" s="128">
        <v>708</v>
      </c>
      <c r="I78" s="128">
        <v>1813</v>
      </c>
      <c r="J78" s="128">
        <v>304</v>
      </c>
      <c r="K78" s="128">
        <v>507</v>
      </c>
      <c r="L78" s="128">
        <v>229</v>
      </c>
      <c r="M78" s="128">
        <v>76</v>
      </c>
      <c r="N78" s="128">
        <v>163</v>
      </c>
      <c r="O78" s="128">
        <v>871</v>
      </c>
      <c r="P78" s="128">
        <v>528</v>
      </c>
      <c r="Q78" s="128">
        <v>121</v>
      </c>
      <c r="R78" s="128">
        <v>128</v>
      </c>
      <c r="S78" s="128">
        <v>22</v>
      </c>
      <c r="T78" s="128">
        <v>113</v>
      </c>
      <c r="U78" s="128">
        <v>142</v>
      </c>
      <c r="V78" s="128">
        <v>461</v>
      </c>
      <c r="W78" s="128">
        <v>24</v>
      </c>
      <c r="X78" s="128">
        <v>98</v>
      </c>
      <c r="Y78" s="128">
        <v>130</v>
      </c>
      <c r="Z78" s="128">
        <v>307</v>
      </c>
      <c r="AA78" s="128">
        <v>74</v>
      </c>
      <c r="AC78" s="4" t="s">
        <v>219</v>
      </c>
      <c r="AD78" s="6">
        <f t="shared" si="28"/>
        <v>18.542056074766354</v>
      </c>
      <c r="AE78" s="6">
        <f t="shared" si="29"/>
        <v>52.934579439252339</v>
      </c>
      <c r="AF78" s="6">
        <f t="shared" si="30"/>
        <v>135.55140186915887</v>
      </c>
      <c r="AG78" s="6">
        <f t="shared" si="31"/>
        <v>22.728971962616825</v>
      </c>
      <c r="AH78" s="6">
        <f t="shared" si="32"/>
        <v>37.906542056074763</v>
      </c>
      <c r="AI78" s="6">
        <f t="shared" si="33"/>
        <v>17.121495327102803</v>
      </c>
      <c r="AJ78" s="6">
        <f t="shared" si="34"/>
        <v>5.6822429906542062</v>
      </c>
      <c r="AK78" s="6">
        <f t="shared" si="35"/>
        <v>12.186915887850468</v>
      </c>
      <c r="AL78" s="6">
        <f t="shared" si="36"/>
        <v>65.121495327102807</v>
      </c>
      <c r="AM78" s="6">
        <f t="shared" si="37"/>
        <v>39.476635514018689</v>
      </c>
      <c r="AN78" s="6">
        <f t="shared" si="38"/>
        <v>9.0467289719626169</v>
      </c>
      <c r="AO78" s="6">
        <f t="shared" si="39"/>
        <v>9.5700934579439263</v>
      </c>
      <c r="AP78" s="6">
        <f t="shared" si="40"/>
        <v>1.6448598130841123</v>
      </c>
      <c r="AQ78" s="6">
        <f t="shared" si="41"/>
        <v>8.4485981308411215</v>
      </c>
      <c r="AR78" s="6">
        <f t="shared" si="42"/>
        <v>10.616822429906543</v>
      </c>
      <c r="AS78" s="6">
        <f t="shared" si="43"/>
        <v>34.467289719626166</v>
      </c>
      <c r="AT78" s="6">
        <f t="shared" si="44"/>
        <v>1.794392523364486</v>
      </c>
      <c r="AU78" s="6">
        <f t="shared" si="45"/>
        <v>7.3271028037383177</v>
      </c>
      <c r="AV78" s="6">
        <f t="shared" si="46"/>
        <v>9.7196261682243001</v>
      </c>
      <c r="AW78" s="6">
        <f t="shared" si="47"/>
        <v>22.953271028037381</v>
      </c>
      <c r="AX78" s="6">
        <f t="shared" si="48"/>
        <v>5.5327102803738315</v>
      </c>
      <c r="BA78" s="4" t="s">
        <v>219</v>
      </c>
      <c r="BB78" s="6">
        <f t="shared" si="49"/>
        <v>49.503093943371461</v>
      </c>
      <c r="BC78" s="6">
        <f t="shared" si="50"/>
        <v>11.513940432010656</v>
      </c>
      <c r="BD78" s="6">
        <f t="shared" si="51"/>
        <v>82.881339803977554</v>
      </c>
      <c r="BE78" s="6">
        <f t="shared" si="52"/>
        <v>42.543373938722773</v>
      </c>
      <c r="BF78" s="6">
        <f t="shared" si="53"/>
        <v>10.752688172043012</v>
      </c>
      <c r="BG78" s="6">
        <f t="shared" si="54"/>
        <v>5.1107325383304936</v>
      </c>
      <c r="BH78" s="6">
        <f t="shared" si="55"/>
        <v>6.8290882244370614</v>
      </c>
    </row>
    <row r="79" spans="1:60" x14ac:dyDescent="0.25">
      <c r="A79" s="4" t="s">
        <v>220</v>
      </c>
      <c r="B79" s="128">
        <v>9325</v>
      </c>
      <c r="C79" s="128">
        <v>7639</v>
      </c>
      <c r="D79" s="128">
        <v>7569</v>
      </c>
      <c r="E79" s="128">
        <v>7510</v>
      </c>
      <c r="F79" s="128">
        <v>2141</v>
      </c>
      <c r="G79" s="128">
        <v>92</v>
      </c>
      <c r="H79" s="128">
        <v>653</v>
      </c>
      <c r="I79" s="128">
        <v>1199</v>
      </c>
      <c r="J79" s="128">
        <v>138</v>
      </c>
      <c r="K79" s="128">
        <v>214</v>
      </c>
      <c r="L79" s="128">
        <v>168</v>
      </c>
      <c r="M79" s="128">
        <v>37</v>
      </c>
      <c r="N79" s="128">
        <v>38</v>
      </c>
      <c r="O79" s="128">
        <v>1146</v>
      </c>
      <c r="P79" s="128">
        <v>331</v>
      </c>
      <c r="Q79" s="128">
        <v>61</v>
      </c>
      <c r="R79" s="128">
        <v>58</v>
      </c>
      <c r="S79" s="128">
        <v>2</v>
      </c>
      <c r="T79" s="128">
        <v>47</v>
      </c>
      <c r="U79" s="128">
        <v>141</v>
      </c>
      <c r="V79" s="128">
        <v>801</v>
      </c>
      <c r="W79" s="128">
        <v>19</v>
      </c>
      <c r="X79" s="128">
        <v>75</v>
      </c>
      <c r="Y79" s="128">
        <v>55</v>
      </c>
      <c r="Z79" s="128">
        <v>112</v>
      </c>
      <c r="AA79" s="128">
        <v>53</v>
      </c>
      <c r="AC79" s="4" t="s">
        <v>220</v>
      </c>
      <c r="AD79" s="6">
        <f t="shared" si="28"/>
        <v>9.8659517426273471</v>
      </c>
      <c r="AE79" s="6">
        <f t="shared" si="29"/>
        <v>70.026809651474537</v>
      </c>
      <c r="AF79" s="6">
        <f t="shared" si="30"/>
        <v>128.57908847184987</v>
      </c>
      <c r="AG79" s="6">
        <f t="shared" si="31"/>
        <v>14.79892761394102</v>
      </c>
      <c r="AH79" s="6">
        <f t="shared" si="32"/>
        <v>22.949061662198392</v>
      </c>
      <c r="AI79" s="6">
        <f t="shared" si="33"/>
        <v>18.01608579088472</v>
      </c>
      <c r="AJ79" s="6">
        <f t="shared" si="34"/>
        <v>3.9678284182305625</v>
      </c>
      <c r="AK79" s="6">
        <f t="shared" si="35"/>
        <v>4.0750670241286864</v>
      </c>
      <c r="AL79" s="6">
        <f t="shared" si="36"/>
        <v>122.89544235924933</v>
      </c>
      <c r="AM79" s="6">
        <f t="shared" si="37"/>
        <v>35.495978552278814</v>
      </c>
      <c r="AN79" s="6">
        <f t="shared" si="38"/>
        <v>6.5415549597855227</v>
      </c>
      <c r="AO79" s="6">
        <f t="shared" si="39"/>
        <v>6.2198391420911525</v>
      </c>
      <c r="AP79" s="6">
        <f t="shared" si="40"/>
        <v>0.21447721179624663</v>
      </c>
      <c r="AQ79" s="6">
        <f t="shared" si="41"/>
        <v>5.0402144772117961</v>
      </c>
      <c r="AR79" s="6">
        <f t="shared" si="42"/>
        <v>15.120643431635388</v>
      </c>
      <c r="AS79" s="6">
        <f t="shared" si="43"/>
        <v>85.898123324396778</v>
      </c>
      <c r="AT79" s="6">
        <f t="shared" si="44"/>
        <v>2.0375335120643432</v>
      </c>
      <c r="AU79" s="6">
        <f t="shared" si="45"/>
        <v>8.0428954423592494</v>
      </c>
      <c r="AV79" s="6">
        <f t="shared" si="46"/>
        <v>5.8981233243967832</v>
      </c>
      <c r="AW79" s="6">
        <f t="shared" si="47"/>
        <v>12.010723860589811</v>
      </c>
      <c r="AX79" s="6">
        <f t="shared" si="48"/>
        <v>5.6836461126005364</v>
      </c>
      <c r="BA79" s="4" t="s">
        <v>220</v>
      </c>
      <c r="BB79" s="6">
        <f t="shared" si="49"/>
        <v>43.731008059188795</v>
      </c>
      <c r="BC79" s="6">
        <f t="shared" si="50"/>
        <v>8.1225033288948065</v>
      </c>
      <c r="BD79" s="6">
        <f t="shared" si="51"/>
        <v>152.59653794940081</v>
      </c>
      <c r="BE79" s="6">
        <f t="shared" si="52"/>
        <v>104.85665663044901</v>
      </c>
      <c r="BF79" s="6">
        <f t="shared" si="53"/>
        <v>6.2583222370173104</v>
      </c>
      <c r="BG79" s="6">
        <f t="shared" si="54"/>
        <v>8.8743577767398421</v>
      </c>
      <c r="BH79" s="6">
        <f t="shared" si="55"/>
        <v>6.9380809006414452</v>
      </c>
    </row>
    <row r="80" spans="1:60" x14ac:dyDescent="0.25">
      <c r="A80" s="4" t="s">
        <v>221</v>
      </c>
      <c r="B80" s="128">
        <v>4892</v>
      </c>
      <c r="C80" s="128">
        <v>3832</v>
      </c>
      <c r="D80" s="128">
        <v>3762</v>
      </c>
      <c r="E80" s="128">
        <v>3680</v>
      </c>
      <c r="F80" s="128">
        <v>1083</v>
      </c>
      <c r="G80" s="128">
        <v>35</v>
      </c>
      <c r="H80" s="128">
        <v>269</v>
      </c>
      <c r="I80" s="128">
        <v>390</v>
      </c>
      <c r="J80" s="128">
        <v>71</v>
      </c>
      <c r="K80" s="128">
        <v>106</v>
      </c>
      <c r="L80" s="128">
        <v>111</v>
      </c>
      <c r="M80" s="128">
        <v>52</v>
      </c>
      <c r="N80" s="128">
        <v>21</v>
      </c>
      <c r="O80" s="128">
        <v>329</v>
      </c>
      <c r="P80" s="128">
        <v>111</v>
      </c>
      <c r="Q80" s="128">
        <v>32</v>
      </c>
      <c r="R80" s="128">
        <v>22</v>
      </c>
      <c r="S80" s="128">
        <v>6</v>
      </c>
      <c r="T80" s="128">
        <v>21</v>
      </c>
      <c r="U80" s="128">
        <v>63</v>
      </c>
      <c r="V80" s="128">
        <v>230</v>
      </c>
      <c r="W80" s="128">
        <v>9</v>
      </c>
      <c r="X80" s="128">
        <v>26</v>
      </c>
      <c r="Y80" s="128">
        <v>13</v>
      </c>
      <c r="Z80" s="128">
        <v>44</v>
      </c>
      <c r="AA80" s="128">
        <v>25</v>
      </c>
      <c r="AC80" s="4" t="s">
        <v>221</v>
      </c>
      <c r="AD80" s="6">
        <f t="shared" si="28"/>
        <v>7.1545380212591985</v>
      </c>
      <c r="AE80" s="6">
        <f t="shared" si="29"/>
        <v>54.98773507767784</v>
      </c>
      <c r="AF80" s="6">
        <f t="shared" si="30"/>
        <v>79.721995094031058</v>
      </c>
      <c r="AG80" s="6">
        <f t="shared" si="31"/>
        <v>14.513491414554375</v>
      </c>
      <c r="AH80" s="6">
        <f t="shared" si="32"/>
        <v>21.668029435813576</v>
      </c>
      <c r="AI80" s="6">
        <f t="shared" si="33"/>
        <v>22.690106295993456</v>
      </c>
      <c r="AJ80" s="6">
        <f t="shared" si="34"/>
        <v>10.62959934587081</v>
      </c>
      <c r="AK80" s="6">
        <f t="shared" si="35"/>
        <v>4.2927228127555193</v>
      </c>
      <c r="AL80" s="6">
        <f t="shared" si="36"/>
        <v>67.252657399836465</v>
      </c>
      <c r="AM80" s="6">
        <f t="shared" si="37"/>
        <v>22.690106295993456</v>
      </c>
      <c r="AN80" s="6">
        <f t="shared" si="38"/>
        <v>6.5412919051512679</v>
      </c>
      <c r="AO80" s="6">
        <f t="shared" si="39"/>
        <v>4.4971381847914964</v>
      </c>
      <c r="AP80" s="6">
        <f t="shared" si="40"/>
        <v>1.2264922322158627</v>
      </c>
      <c r="AQ80" s="6">
        <f t="shared" si="41"/>
        <v>4.2927228127555193</v>
      </c>
      <c r="AR80" s="6">
        <f t="shared" si="42"/>
        <v>12.878168438266558</v>
      </c>
      <c r="AS80" s="6">
        <f t="shared" si="43"/>
        <v>47.015535568274736</v>
      </c>
      <c r="AT80" s="6">
        <f t="shared" si="44"/>
        <v>1.8397383483237939</v>
      </c>
      <c r="AU80" s="6">
        <f t="shared" si="45"/>
        <v>5.314799672935405</v>
      </c>
      <c r="AV80" s="6">
        <f t="shared" si="46"/>
        <v>2.6573998364677025</v>
      </c>
      <c r="AW80" s="6">
        <f t="shared" si="47"/>
        <v>8.9942763695829928</v>
      </c>
      <c r="AX80" s="6">
        <f t="shared" si="48"/>
        <v>5.1103843008994279</v>
      </c>
      <c r="BA80" s="4" t="s">
        <v>221</v>
      </c>
      <c r="BB80" s="6">
        <f t="shared" si="49"/>
        <v>29.505582137161085</v>
      </c>
      <c r="BC80" s="6">
        <f t="shared" si="50"/>
        <v>8.695652173913043</v>
      </c>
      <c r="BD80" s="6">
        <f t="shared" si="51"/>
        <v>89.40217391304347</v>
      </c>
      <c r="BE80" s="6">
        <f t="shared" si="52"/>
        <v>60.020876826722336</v>
      </c>
      <c r="BF80" s="6">
        <f t="shared" si="53"/>
        <v>5.7065217391304346</v>
      </c>
      <c r="BG80" s="6">
        <f t="shared" si="54"/>
        <v>8.310249307479225</v>
      </c>
      <c r="BH80" s="6">
        <f t="shared" si="55"/>
        <v>6.5240083507306892</v>
      </c>
    </row>
    <row r="81" spans="1:60" x14ac:dyDescent="0.25">
      <c r="A81" s="4" t="s">
        <v>222</v>
      </c>
      <c r="B81" s="128">
        <v>7556</v>
      </c>
      <c r="C81" s="128">
        <v>6141</v>
      </c>
      <c r="D81" s="128">
        <v>6046</v>
      </c>
      <c r="E81" s="128">
        <v>5950</v>
      </c>
      <c r="F81" s="128">
        <v>2527</v>
      </c>
      <c r="G81" s="128">
        <v>103</v>
      </c>
      <c r="H81" s="128">
        <v>616</v>
      </c>
      <c r="I81" s="128">
        <v>754</v>
      </c>
      <c r="J81" s="128">
        <v>159</v>
      </c>
      <c r="K81" s="128">
        <v>315</v>
      </c>
      <c r="L81" s="128">
        <v>154</v>
      </c>
      <c r="M81" s="128">
        <v>26</v>
      </c>
      <c r="N81" s="128">
        <v>46</v>
      </c>
      <c r="O81" s="128">
        <v>302</v>
      </c>
      <c r="P81" s="128">
        <v>279</v>
      </c>
      <c r="Q81" s="128">
        <v>60</v>
      </c>
      <c r="R81" s="128">
        <v>57</v>
      </c>
      <c r="S81" s="128">
        <v>27</v>
      </c>
      <c r="T81" s="128">
        <v>36</v>
      </c>
      <c r="U81" s="128">
        <v>70</v>
      </c>
      <c r="V81" s="128">
        <v>378</v>
      </c>
      <c r="W81" s="128">
        <v>10</v>
      </c>
      <c r="X81" s="128">
        <v>50</v>
      </c>
      <c r="Y81" s="128">
        <v>9</v>
      </c>
      <c r="Z81" s="128">
        <v>97</v>
      </c>
      <c r="AA81" s="128">
        <v>48</v>
      </c>
      <c r="AC81" s="4" t="s">
        <v>222</v>
      </c>
      <c r="AD81" s="6">
        <f t="shared" si="28"/>
        <v>13.63155108523028</v>
      </c>
      <c r="AE81" s="6">
        <f t="shared" si="29"/>
        <v>81.524616199047117</v>
      </c>
      <c r="AF81" s="6">
        <f t="shared" si="30"/>
        <v>99.788247750132342</v>
      </c>
      <c r="AG81" s="6">
        <f t="shared" si="31"/>
        <v>21.042879830598203</v>
      </c>
      <c r="AH81" s="6">
        <f t="shared" si="32"/>
        <v>41.688724192694544</v>
      </c>
      <c r="AI81" s="6">
        <f t="shared" si="33"/>
        <v>20.381154049761779</v>
      </c>
      <c r="AJ81" s="6">
        <f t="shared" si="34"/>
        <v>3.440974060349391</v>
      </c>
      <c r="AK81" s="6">
        <f t="shared" si="35"/>
        <v>6.0878771836950767</v>
      </c>
      <c r="AL81" s="6">
        <f t="shared" si="36"/>
        <v>39.968237162519848</v>
      </c>
      <c r="AM81" s="6">
        <f t="shared" si="37"/>
        <v>36.924298570672313</v>
      </c>
      <c r="AN81" s="6">
        <f t="shared" si="38"/>
        <v>7.940709370037057</v>
      </c>
      <c r="AO81" s="6">
        <f t="shared" si="39"/>
        <v>7.5436739015352039</v>
      </c>
      <c r="AP81" s="6">
        <f t="shared" si="40"/>
        <v>3.5733192165166754</v>
      </c>
      <c r="AQ81" s="6">
        <f t="shared" si="41"/>
        <v>4.7644256220222339</v>
      </c>
      <c r="AR81" s="6">
        <f t="shared" si="42"/>
        <v>9.264160931709899</v>
      </c>
      <c r="AS81" s="6">
        <f t="shared" si="43"/>
        <v>50.026469031233461</v>
      </c>
      <c r="AT81" s="6">
        <f t="shared" si="44"/>
        <v>1.3234515616728428</v>
      </c>
      <c r="AU81" s="6">
        <f t="shared" si="45"/>
        <v>6.6172578083642142</v>
      </c>
      <c r="AV81" s="6">
        <f t="shared" si="46"/>
        <v>1.1911064055055585</v>
      </c>
      <c r="AW81" s="6">
        <f t="shared" si="47"/>
        <v>12.837480148226575</v>
      </c>
      <c r="AX81" s="6">
        <f t="shared" si="48"/>
        <v>6.3525674960296454</v>
      </c>
      <c r="BA81" s="4" t="s">
        <v>222</v>
      </c>
      <c r="BB81" s="6">
        <f t="shared" si="49"/>
        <v>46.146212371816077</v>
      </c>
      <c r="BC81" s="6">
        <f t="shared" si="50"/>
        <v>10.08403361344538</v>
      </c>
      <c r="BD81" s="6">
        <f t="shared" si="51"/>
        <v>50.756302521008408</v>
      </c>
      <c r="BE81" s="6">
        <f t="shared" si="52"/>
        <v>61.553492916463114</v>
      </c>
      <c r="BF81" s="6">
        <f t="shared" si="53"/>
        <v>6.0504201680672267</v>
      </c>
      <c r="BG81" s="6">
        <f t="shared" si="54"/>
        <v>3.957261574990107</v>
      </c>
      <c r="BH81" s="6">
        <f t="shared" si="55"/>
        <v>7.816316560820713</v>
      </c>
    </row>
    <row r="82" spans="1:60" x14ac:dyDescent="0.25">
      <c r="A82" s="4" t="s">
        <v>223</v>
      </c>
      <c r="B82" s="128">
        <v>10290</v>
      </c>
      <c r="C82" s="128">
        <v>9654</v>
      </c>
      <c r="D82" s="128">
        <v>9645</v>
      </c>
      <c r="E82" s="128">
        <v>9631</v>
      </c>
      <c r="F82" s="128">
        <v>349</v>
      </c>
      <c r="G82" s="128">
        <v>11</v>
      </c>
      <c r="H82" s="128">
        <v>391</v>
      </c>
      <c r="I82" s="128">
        <v>133</v>
      </c>
      <c r="J82" s="128">
        <v>39</v>
      </c>
      <c r="K82" s="128">
        <v>15</v>
      </c>
      <c r="L82" s="128">
        <v>7</v>
      </c>
      <c r="M82" s="128">
        <v>11</v>
      </c>
      <c r="N82" s="128">
        <v>3</v>
      </c>
      <c r="O82" s="128">
        <v>576</v>
      </c>
      <c r="P82" s="128">
        <v>67</v>
      </c>
      <c r="Q82" s="128">
        <v>23</v>
      </c>
      <c r="R82" s="128">
        <v>5</v>
      </c>
      <c r="S82" s="128">
        <v>2</v>
      </c>
      <c r="T82" s="128">
        <v>1</v>
      </c>
      <c r="U82" s="128">
        <v>33</v>
      </c>
      <c r="V82" s="128">
        <v>197</v>
      </c>
      <c r="W82" s="128">
        <v>2</v>
      </c>
      <c r="X82" s="128">
        <v>3</v>
      </c>
      <c r="Y82" s="128">
        <v>1</v>
      </c>
      <c r="Z82" s="128">
        <v>18</v>
      </c>
      <c r="AA82" s="128">
        <v>15</v>
      </c>
      <c r="AC82" s="4" t="s">
        <v>223</v>
      </c>
      <c r="AD82" s="6">
        <f t="shared" si="28"/>
        <v>1.0689990281827015</v>
      </c>
      <c r="AE82" s="6">
        <f t="shared" si="29"/>
        <v>37.998056365403308</v>
      </c>
      <c r="AF82" s="6">
        <f t="shared" si="30"/>
        <v>12.92517006802721</v>
      </c>
      <c r="AG82" s="6">
        <f t="shared" si="31"/>
        <v>3.7900874635568513</v>
      </c>
      <c r="AH82" s="6">
        <f t="shared" si="32"/>
        <v>1.4577259475218658</v>
      </c>
      <c r="AI82" s="6">
        <f t="shared" si="33"/>
        <v>0.68027210884353739</v>
      </c>
      <c r="AJ82" s="6">
        <f t="shared" si="34"/>
        <v>1.0689990281827015</v>
      </c>
      <c r="AK82" s="6">
        <f t="shared" si="35"/>
        <v>0.29154518950437319</v>
      </c>
      <c r="AL82" s="6">
        <f t="shared" si="36"/>
        <v>55.976676384839649</v>
      </c>
      <c r="AM82" s="6">
        <f t="shared" si="37"/>
        <v>6.5111758989310013</v>
      </c>
      <c r="AN82" s="6">
        <f t="shared" si="38"/>
        <v>2.2351797862001943</v>
      </c>
      <c r="AO82" s="6">
        <f t="shared" si="39"/>
        <v>0.48590864917395526</v>
      </c>
      <c r="AP82" s="6">
        <f t="shared" si="40"/>
        <v>0.19436345966958213</v>
      </c>
      <c r="AQ82" s="6">
        <f t="shared" si="41"/>
        <v>9.7181729834791064E-2</v>
      </c>
      <c r="AR82" s="6">
        <f t="shared" si="42"/>
        <v>3.2069970845481053</v>
      </c>
      <c r="AS82" s="6">
        <f t="shared" si="43"/>
        <v>19.144800777453838</v>
      </c>
      <c r="AT82" s="6">
        <f t="shared" si="44"/>
        <v>0.19436345966958213</v>
      </c>
      <c r="AU82" s="6">
        <f t="shared" si="45"/>
        <v>0.29154518950437319</v>
      </c>
      <c r="AV82" s="6">
        <f t="shared" si="46"/>
        <v>9.7181729834791064E-2</v>
      </c>
      <c r="AW82" s="6">
        <f t="shared" si="47"/>
        <v>1.749271137026239</v>
      </c>
      <c r="AX82" s="6">
        <f t="shared" si="48"/>
        <v>1.4577259475218658</v>
      </c>
      <c r="BA82" s="4" t="s">
        <v>223</v>
      </c>
      <c r="BB82" s="6">
        <f t="shared" si="49"/>
        <v>6.9466044582685331</v>
      </c>
      <c r="BC82" s="6">
        <f t="shared" si="50"/>
        <v>2.388121690374831</v>
      </c>
      <c r="BD82" s="6">
        <f t="shared" si="51"/>
        <v>59.806873637213165</v>
      </c>
      <c r="BE82" s="6">
        <f t="shared" si="52"/>
        <v>20.406049305987153</v>
      </c>
      <c r="BF82" s="6">
        <f t="shared" si="53"/>
        <v>0.10383137784238397</v>
      </c>
      <c r="BG82" s="6">
        <f t="shared" si="54"/>
        <v>5.7306590257879657</v>
      </c>
      <c r="BH82" s="6">
        <f t="shared" si="55"/>
        <v>1.5537600994406464</v>
      </c>
    </row>
    <row r="83" spans="1:60" x14ac:dyDescent="0.25">
      <c r="A83" s="4" t="s">
        <v>224</v>
      </c>
      <c r="B83" s="128">
        <v>6036</v>
      </c>
      <c r="C83" s="128">
        <v>5019</v>
      </c>
      <c r="D83" s="128">
        <v>4948</v>
      </c>
      <c r="E83" s="128">
        <v>4886</v>
      </c>
      <c r="F83" s="128">
        <v>2366</v>
      </c>
      <c r="G83" s="128">
        <v>113</v>
      </c>
      <c r="H83" s="128">
        <v>322</v>
      </c>
      <c r="I83" s="128">
        <v>834</v>
      </c>
      <c r="J83" s="128">
        <v>148</v>
      </c>
      <c r="K83" s="128">
        <v>210</v>
      </c>
      <c r="L83" s="128">
        <v>76</v>
      </c>
      <c r="M83" s="128">
        <v>25</v>
      </c>
      <c r="N83" s="128">
        <v>51</v>
      </c>
      <c r="O83" s="128">
        <v>445</v>
      </c>
      <c r="P83" s="128">
        <v>237</v>
      </c>
      <c r="Q83" s="128">
        <v>49</v>
      </c>
      <c r="R83" s="128">
        <v>36</v>
      </c>
      <c r="S83" s="128">
        <v>8</v>
      </c>
      <c r="T83" s="128">
        <v>37</v>
      </c>
      <c r="U83" s="128">
        <v>89</v>
      </c>
      <c r="V83" s="128">
        <v>269</v>
      </c>
      <c r="W83" s="128">
        <v>11</v>
      </c>
      <c r="X83" s="128">
        <v>29</v>
      </c>
      <c r="Y83" s="128">
        <v>8</v>
      </c>
      <c r="Z83" s="128">
        <v>125</v>
      </c>
      <c r="AA83" s="128">
        <v>35</v>
      </c>
      <c r="AC83" s="4" t="s">
        <v>224</v>
      </c>
      <c r="AD83" s="6">
        <f t="shared" si="28"/>
        <v>18.721007289595757</v>
      </c>
      <c r="AE83" s="6">
        <f t="shared" si="29"/>
        <v>53.346587143803845</v>
      </c>
      <c r="AF83" s="6">
        <f t="shared" si="30"/>
        <v>138.17097415506956</v>
      </c>
      <c r="AG83" s="6">
        <f t="shared" si="31"/>
        <v>24.519549370444004</v>
      </c>
      <c r="AH83" s="6">
        <f t="shared" si="32"/>
        <v>34.791252485089466</v>
      </c>
      <c r="AI83" s="6">
        <f t="shared" si="33"/>
        <v>12.591119946984758</v>
      </c>
      <c r="AJ83" s="6">
        <f t="shared" si="34"/>
        <v>4.1418157720344597</v>
      </c>
      <c r="AK83" s="6">
        <f t="shared" si="35"/>
        <v>8.4493041749502993</v>
      </c>
      <c r="AL83" s="6">
        <f t="shared" si="36"/>
        <v>73.724320742213379</v>
      </c>
      <c r="AM83" s="6">
        <f t="shared" si="37"/>
        <v>39.264413518886684</v>
      </c>
      <c r="AN83" s="6">
        <f t="shared" si="38"/>
        <v>8.1179589131875414</v>
      </c>
      <c r="AO83" s="6">
        <f t="shared" si="39"/>
        <v>5.964214711729622</v>
      </c>
      <c r="AP83" s="6">
        <f t="shared" si="40"/>
        <v>1.3253810470510272</v>
      </c>
      <c r="AQ83" s="6">
        <f t="shared" si="41"/>
        <v>6.129887342611001</v>
      </c>
      <c r="AR83" s="6">
        <f t="shared" si="42"/>
        <v>14.744864148442677</v>
      </c>
      <c r="AS83" s="6">
        <f t="shared" si="43"/>
        <v>44.565937707090789</v>
      </c>
      <c r="AT83" s="6">
        <f t="shared" si="44"/>
        <v>1.8223989396951625</v>
      </c>
      <c r="AU83" s="6">
        <f t="shared" si="45"/>
        <v>4.8045062955599729</v>
      </c>
      <c r="AV83" s="6">
        <f t="shared" si="46"/>
        <v>1.3253810470510272</v>
      </c>
      <c r="AW83" s="6">
        <f t="shared" si="47"/>
        <v>20.709078860172301</v>
      </c>
      <c r="AX83" s="6">
        <f t="shared" si="48"/>
        <v>5.798542080848244</v>
      </c>
      <c r="BA83" s="4" t="s">
        <v>224</v>
      </c>
      <c r="BB83" s="6">
        <f t="shared" si="49"/>
        <v>47.8981406628941</v>
      </c>
      <c r="BC83" s="6">
        <f t="shared" si="50"/>
        <v>10.02865329512894</v>
      </c>
      <c r="BD83" s="6">
        <f t="shared" si="51"/>
        <v>91.07654523127303</v>
      </c>
      <c r="BE83" s="6">
        <f t="shared" si="52"/>
        <v>53.596333931061963</v>
      </c>
      <c r="BF83" s="6">
        <f t="shared" si="53"/>
        <v>7.5726565697912402</v>
      </c>
      <c r="BG83" s="6">
        <f t="shared" si="54"/>
        <v>4.6491969568892646</v>
      </c>
      <c r="BH83" s="6">
        <f t="shared" si="55"/>
        <v>6.9735006973500697</v>
      </c>
    </row>
    <row r="84" spans="1:60" x14ac:dyDescent="0.25">
      <c r="A84" s="4" t="s">
        <v>225</v>
      </c>
      <c r="B84" s="128">
        <v>2452</v>
      </c>
      <c r="C84" s="128">
        <v>2156</v>
      </c>
      <c r="D84" s="128">
        <v>2133</v>
      </c>
      <c r="E84" s="128">
        <v>2114</v>
      </c>
      <c r="F84" s="128">
        <v>935</v>
      </c>
      <c r="G84" s="128">
        <v>72</v>
      </c>
      <c r="H84" s="128">
        <v>148</v>
      </c>
      <c r="I84" s="128">
        <v>446</v>
      </c>
      <c r="J84" s="128">
        <v>58</v>
      </c>
      <c r="K84" s="128">
        <v>158</v>
      </c>
      <c r="L84" s="128">
        <v>84</v>
      </c>
      <c r="M84" s="128">
        <v>7</v>
      </c>
      <c r="N84" s="128">
        <v>13</v>
      </c>
      <c r="O84" s="128">
        <v>33</v>
      </c>
      <c r="P84" s="128">
        <v>197</v>
      </c>
      <c r="Q84" s="128">
        <v>23</v>
      </c>
      <c r="R84" s="128">
        <v>43</v>
      </c>
      <c r="S84" s="128">
        <v>2</v>
      </c>
      <c r="T84" s="128">
        <v>10</v>
      </c>
      <c r="U84" s="128">
        <v>42</v>
      </c>
      <c r="V84" s="128">
        <v>377</v>
      </c>
      <c r="W84" s="128">
        <v>5</v>
      </c>
      <c r="X84" s="128">
        <v>36</v>
      </c>
      <c r="Y84" s="128">
        <v>12</v>
      </c>
      <c r="Z84" s="128">
        <v>49</v>
      </c>
      <c r="AA84" s="128">
        <v>17</v>
      </c>
      <c r="AC84" s="4" t="s">
        <v>225</v>
      </c>
      <c r="AD84" s="6">
        <f t="shared" si="28"/>
        <v>29.363784665579121</v>
      </c>
      <c r="AE84" s="6">
        <f t="shared" si="29"/>
        <v>60.358890701468191</v>
      </c>
      <c r="AF84" s="6">
        <f t="shared" si="30"/>
        <v>181.89233278955956</v>
      </c>
      <c r="AG84" s="6">
        <f t="shared" si="31"/>
        <v>23.65415986949429</v>
      </c>
      <c r="AH84" s="6">
        <f t="shared" si="32"/>
        <v>64.43719412724306</v>
      </c>
      <c r="AI84" s="6">
        <f t="shared" si="33"/>
        <v>34.257748776508976</v>
      </c>
      <c r="AJ84" s="6">
        <f t="shared" si="34"/>
        <v>2.8548123980424145</v>
      </c>
      <c r="AK84" s="6">
        <f t="shared" si="35"/>
        <v>5.3017944535073411</v>
      </c>
      <c r="AL84" s="6">
        <f t="shared" si="36"/>
        <v>13.458401305057096</v>
      </c>
      <c r="AM84" s="6">
        <f t="shared" si="37"/>
        <v>80.342577487765084</v>
      </c>
      <c r="AN84" s="6">
        <f t="shared" si="38"/>
        <v>9.3800978792822178</v>
      </c>
      <c r="AO84" s="6">
        <f t="shared" si="39"/>
        <v>17.536704730831975</v>
      </c>
      <c r="AP84" s="6">
        <f t="shared" si="40"/>
        <v>0.81566068515497558</v>
      </c>
      <c r="AQ84" s="6">
        <f t="shared" si="41"/>
        <v>4.0783034257748776</v>
      </c>
      <c r="AR84" s="6">
        <f t="shared" si="42"/>
        <v>17.128874388254488</v>
      </c>
      <c r="AS84" s="6">
        <f t="shared" si="43"/>
        <v>153.75203915171289</v>
      </c>
      <c r="AT84" s="6">
        <f t="shared" si="44"/>
        <v>2.0391517128874388</v>
      </c>
      <c r="AU84" s="6">
        <f t="shared" si="45"/>
        <v>14.681892332789561</v>
      </c>
      <c r="AV84" s="6">
        <f t="shared" si="46"/>
        <v>4.8939641109298524</v>
      </c>
      <c r="AW84" s="6">
        <f t="shared" si="47"/>
        <v>19.9836867862969</v>
      </c>
      <c r="AX84" s="6">
        <f t="shared" si="48"/>
        <v>6.9331158238172925</v>
      </c>
      <c r="BA84" s="4" t="s">
        <v>225</v>
      </c>
      <c r="BB84" s="6">
        <f t="shared" si="49"/>
        <v>92.358180965775901</v>
      </c>
      <c r="BC84" s="6">
        <f t="shared" si="50"/>
        <v>10.879848628192999</v>
      </c>
      <c r="BD84" s="6">
        <f t="shared" si="51"/>
        <v>15.610217596972564</v>
      </c>
      <c r="BE84" s="6">
        <f t="shared" si="52"/>
        <v>174.860853432282</v>
      </c>
      <c r="BF84" s="6">
        <f t="shared" si="53"/>
        <v>4.7303689687795645</v>
      </c>
      <c r="BG84" s="6">
        <f t="shared" si="54"/>
        <v>5.3475935828877006</v>
      </c>
      <c r="BH84" s="6">
        <f t="shared" si="55"/>
        <v>7.8849721706864564</v>
      </c>
    </row>
    <row r="85" spans="1:60" x14ac:dyDescent="0.25">
      <c r="A85" s="4" t="s">
        <v>226</v>
      </c>
      <c r="B85" s="128">
        <v>3140</v>
      </c>
      <c r="C85" s="128">
        <v>2501</v>
      </c>
      <c r="D85" s="128">
        <v>2473</v>
      </c>
      <c r="E85" s="128">
        <v>2448</v>
      </c>
      <c r="F85" s="128">
        <v>1085</v>
      </c>
      <c r="G85" s="128">
        <v>75</v>
      </c>
      <c r="H85" s="128">
        <v>220</v>
      </c>
      <c r="I85" s="128">
        <v>485</v>
      </c>
      <c r="J85" s="128">
        <v>67</v>
      </c>
      <c r="K85" s="128">
        <v>153</v>
      </c>
      <c r="L85" s="128">
        <v>54</v>
      </c>
      <c r="M85" s="128">
        <v>15</v>
      </c>
      <c r="N85" s="128">
        <v>26</v>
      </c>
      <c r="O85" s="128">
        <v>298</v>
      </c>
      <c r="P85" s="128">
        <v>159</v>
      </c>
      <c r="Q85" s="128">
        <v>42</v>
      </c>
      <c r="R85" s="128">
        <v>32</v>
      </c>
      <c r="S85" s="128">
        <v>8</v>
      </c>
      <c r="T85" s="128">
        <v>14</v>
      </c>
      <c r="U85" s="128">
        <v>46</v>
      </c>
      <c r="V85" s="128">
        <v>210</v>
      </c>
      <c r="W85" s="128">
        <v>7</v>
      </c>
      <c r="X85" s="128">
        <v>19</v>
      </c>
      <c r="Y85" s="128">
        <v>9</v>
      </c>
      <c r="Z85" s="128">
        <v>94</v>
      </c>
      <c r="AA85" s="128">
        <v>26</v>
      </c>
      <c r="AC85" s="4" t="s">
        <v>226</v>
      </c>
      <c r="AD85" s="6">
        <f t="shared" si="28"/>
        <v>23.885350318471339</v>
      </c>
      <c r="AE85" s="6">
        <f t="shared" si="29"/>
        <v>70.063694267515928</v>
      </c>
      <c r="AF85" s="6">
        <f t="shared" si="30"/>
        <v>154.45859872611464</v>
      </c>
      <c r="AG85" s="6">
        <f t="shared" si="31"/>
        <v>21.337579617834393</v>
      </c>
      <c r="AH85" s="6">
        <f t="shared" si="32"/>
        <v>48.726114649681534</v>
      </c>
      <c r="AI85" s="6">
        <f t="shared" si="33"/>
        <v>17.197452229299362</v>
      </c>
      <c r="AJ85" s="6">
        <f t="shared" si="34"/>
        <v>4.7770700636942669</v>
      </c>
      <c r="AK85" s="6">
        <f t="shared" si="35"/>
        <v>8.2802547770700627</v>
      </c>
      <c r="AL85" s="6">
        <f t="shared" si="36"/>
        <v>94.904458598726123</v>
      </c>
      <c r="AM85" s="6">
        <f t="shared" si="37"/>
        <v>50.63694267515924</v>
      </c>
      <c r="AN85" s="6">
        <f t="shared" si="38"/>
        <v>13.375796178343949</v>
      </c>
      <c r="AO85" s="6">
        <f t="shared" si="39"/>
        <v>10.19108280254777</v>
      </c>
      <c r="AP85" s="6">
        <f t="shared" si="40"/>
        <v>2.5477707006369426</v>
      </c>
      <c r="AQ85" s="6">
        <f t="shared" si="41"/>
        <v>4.4585987261146496</v>
      </c>
      <c r="AR85" s="6">
        <f t="shared" si="42"/>
        <v>14.64968152866242</v>
      </c>
      <c r="AS85" s="6">
        <f t="shared" si="43"/>
        <v>66.878980891719749</v>
      </c>
      <c r="AT85" s="6">
        <f t="shared" si="44"/>
        <v>2.2292993630573248</v>
      </c>
      <c r="AU85" s="6">
        <f t="shared" si="45"/>
        <v>6.0509554140127388</v>
      </c>
      <c r="AV85" s="6">
        <f t="shared" si="46"/>
        <v>2.8662420382165603</v>
      </c>
      <c r="AW85" s="6">
        <f t="shared" si="47"/>
        <v>29.936305732484076</v>
      </c>
      <c r="AX85" s="6">
        <f t="shared" si="48"/>
        <v>8.2802547770700627</v>
      </c>
      <c r="BA85" s="4" t="s">
        <v>226</v>
      </c>
      <c r="BB85" s="6">
        <f t="shared" si="49"/>
        <v>64.294379296401132</v>
      </c>
      <c r="BC85" s="6">
        <f t="shared" si="50"/>
        <v>17.156862745098042</v>
      </c>
      <c r="BD85" s="6">
        <f t="shared" si="51"/>
        <v>121.73202614379085</v>
      </c>
      <c r="BE85" s="6">
        <f t="shared" si="52"/>
        <v>83.966413434626148</v>
      </c>
      <c r="BF85" s="6">
        <f t="shared" si="53"/>
        <v>5.7189542483660123</v>
      </c>
      <c r="BG85" s="6">
        <f t="shared" si="54"/>
        <v>6.4516129032258061</v>
      </c>
      <c r="BH85" s="6">
        <f t="shared" si="55"/>
        <v>10.395841663334666</v>
      </c>
    </row>
    <row r="86" spans="1:60" x14ac:dyDescent="0.25">
      <c r="A86" s="4" t="s">
        <v>227</v>
      </c>
      <c r="B86" s="128">
        <v>8086</v>
      </c>
      <c r="C86" s="128">
        <v>6578</v>
      </c>
      <c r="D86" s="128">
        <v>6489</v>
      </c>
      <c r="E86" s="128">
        <v>6379</v>
      </c>
      <c r="F86" s="128">
        <v>2609</v>
      </c>
      <c r="G86" s="128">
        <v>101</v>
      </c>
      <c r="H86" s="128">
        <v>507</v>
      </c>
      <c r="I86" s="128">
        <v>980</v>
      </c>
      <c r="J86" s="128">
        <v>180</v>
      </c>
      <c r="K86" s="128">
        <v>216</v>
      </c>
      <c r="L86" s="128">
        <v>107</v>
      </c>
      <c r="M86" s="128">
        <v>61</v>
      </c>
      <c r="N86" s="128">
        <v>40</v>
      </c>
      <c r="O86" s="128">
        <v>734</v>
      </c>
      <c r="P86" s="128">
        <v>232</v>
      </c>
      <c r="Q86" s="128">
        <v>57</v>
      </c>
      <c r="R86" s="128">
        <v>48</v>
      </c>
      <c r="S86" s="128">
        <v>15</v>
      </c>
      <c r="T86" s="128">
        <v>39</v>
      </c>
      <c r="U86" s="128">
        <v>113</v>
      </c>
      <c r="V86" s="128">
        <v>383</v>
      </c>
      <c r="W86" s="128">
        <v>8</v>
      </c>
      <c r="X86" s="128">
        <v>51</v>
      </c>
      <c r="Y86" s="128">
        <v>28</v>
      </c>
      <c r="Z86" s="128">
        <v>115</v>
      </c>
      <c r="AA86" s="128">
        <v>37</v>
      </c>
      <c r="AC86" s="4" t="s">
        <v>227</v>
      </c>
      <c r="AD86" s="6">
        <f t="shared" si="28"/>
        <v>12.490724709374227</v>
      </c>
      <c r="AE86" s="6">
        <f t="shared" si="29"/>
        <v>62.70096463022508</v>
      </c>
      <c r="AF86" s="6">
        <f t="shared" si="30"/>
        <v>121.19713084343309</v>
      </c>
      <c r="AG86" s="6">
        <f t="shared" si="31"/>
        <v>22.260697501855056</v>
      </c>
      <c r="AH86" s="6">
        <f t="shared" si="32"/>
        <v>26.71283700222607</v>
      </c>
      <c r="AI86" s="6">
        <f t="shared" si="33"/>
        <v>13.232747959436063</v>
      </c>
      <c r="AJ86" s="6">
        <f t="shared" si="34"/>
        <v>7.5439030422953257</v>
      </c>
      <c r="AK86" s="6">
        <f t="shared" si="35"/>
        <v>4.9468216670789023</v>
      </c>
      <c r="AL86" s="6">
        <f t="shared" si="36"/>
        <v>90.774177590897835</v>
      </c>
      <c r="AM86" s="6">
        <f t="shared" si="37"/>
        <v>28.691565669057631</v>
      </c>
      <c r="AN86" s="6">
        <f t="shared" si="38"/>
        <v>7.0492208755874355</v>
      </c>
      <c r="AO86" s="6">
        <f t="shared" si="39"/>
        <v>5.9361860004946818</v>
      </c>
      <c r="AP86" s="6">
        <f t="shared" si="40"/>
        <v>1.8550581251545881</v>
      </c>
      <c r="AQ86" s="6">
        <f t="shared" si="41"/>
        <v>4.8231511254019299</v>
      </c>
      <c r="AR86" s="6">
        <f t="shared" si="42"/>
        <v>13.974771209497897</v>
      </c>
      <c r="AS86" s="6">
        <f t="shared" si="43"/>
        <v>47.365817462280482</v>
      </c>
      <c r="AT86" s="6">
        <f t="shared" si="44"/>
        <v>0.98936433341578045</v>
      </c>
      <c r="AU86" s="6">
        <f t="shared" si="45"/>
        <v>6.3071976255255997</v>
      </c>
      <c r="AV86" s="6">
        <f t="shared" si="46"/>
        <v>3.4627751669552311</v>
      </c>
      <c r="AW86" s="6">
        <f t="shared" si="47"/>
        <v>14.222112292851842</v>
      </c>
      <c r="AX86" s="6">
        <f t="shared" si="48"/>
        <v>4.5758100420479844</v>
      </c>
      <c r="BA86" s="4" t="s">
        <v>227</v>
      </c>
      <c r="BB86" s="6">
        <f t="shared" si="49"/>
        <v>35.752812451841578</v>
      </c>
      <c r="BC86" s="6">
        <f t="shared" si="50"/>
        <v>8.9355698385326843</v>
      </c>
      <c r="BD86" s="6">
        <f t="shared" si="51"/>
        <v>115.06505721899984</v>
      </c>
      <c r="BE86" s="6">
        <f t="shared" si="52"/>
        <v>58.224384311340835</v>
      </c>
      <c r="BF86" s="6">
        <f t="shared" si="53"/>
        <v>6.1138109421539424</v>
      </c>
      <c r="BG86" s="6">
        <f t="shared" si="54"/>
        <v>3.0663089306247606</v>
      </c>
      <c r="BH86" s="6">
        <f t="shared" si="55"/>
        <v>5.6248099726360596</v>
      </c>
    </row>
    <row r="87" spans="1:60" x14ac:dyDescent="0.25">
      <c r="A87" s="4" t="s">
        <v>228</v>
      </c>
      <c r="B87" s="128">
        <v>2479</v>
      </c>
      <c r="C87" s="128">
        <v>2077</v>
      </c>
      <c r="D87" s="128">
        <v>2062</v>
      </c>
      <c r="E87" s="128">
        <v>2048</v>
      </c>
      <c r="F87" s="128">
        <v>619</v>
      </c>
      <c r="G87" s="128">
        <v>37</v>
      </c>
      <c r="H87" s="128">
        <v>128</v>
      </c>
      <c r="I87" s="128">
        <v>209</v>
      </c>
      <c r="J87" s="128">
        <v>30</v>
      </c>
      <c r="K87" s="128">
        <v>64</v>
      </c>
      <c r="L87" s="128">
        <v>39</v>
      </c>
      <c r="M87" s="128">
        <v>10</v>
      </c>
      <c r="N87" s="128">
        <v>13</v>
      </c>
      <c r="O87" s="128">
        <v>225</v>
      </c>
      <c r="P87" s="128">
        <v>86</v>
      </c>
      <c r="Q87" s="128">
        <v>21</v>
      </c>
      <c r="R87" s="128">
        <v>18</v>
      </c>
      <c r="S87" s="128">
        <v>8</v>
      </c>
      <c r="T87" s="128">
        <v>8</v>
      </c>
      <c r="U87" s="128">
        <v>25</v>
      </c>
      <c r="V87" s="128">
        <v>208</v>
      </c>
      <c r="W87" s="128">
        <v>3</v>
      </c>
      <c r="X87" s="128">
        <v>21</v>
      </c>
      <c r="Y87" s="128">
        <v>1</v>
      </c>
      <c r="Z87" s="128">
        <v>34</v>
      </c>
      <c r="AA87" s="128">
        <v>5</v>
      </c>
      <c r="AC87" s="4" t="s">
        <v>228</v>
      </c>
      <c r="AD87" s="6">
        <f t="shared" si="28"/>
        <v>14.925373134328359</v>
      </c>
      <c r="AE87" s="6">
        <f t="shared" si="29"/>
        <v>51.633723275514321</v>
      </c>
      <c r="AF87" s="6">
        <f t="shared" si="30"/>
        <v>84.308188785800724</v>
      </c>
      <c r="AG87" s="6">
        <f t="shared" si="31"/>
        <v>12.101653892698669</v>
      </c>
      <c r="AH87" s="6">
        <f t="shared" si="32"/>
        <v>25.81686163775716</v>
      </c>
      <c r="AI87" s="6">
        <f t="shared" si="33"/>
        <v>15.732150060508269</v>
      </c>
      <c r="AJ87" s="6">
        <f t="shared" si="34"/>
        <v>4.0338846308995562</v>
      </c>
      <c r="AK87" s="6">
        <f t="shared" si="35"/>
        <v>5.2440500201694231</v>
      </c>
      <c r="AL87" s="6">
        <f t="shared" si="36"/>
        <v>90.762404195240009</v>
      </c>
      <c r="AM87" s="6">
        <f t="shared" si="37"/>
        <v>34.691407825736178</v>
      </c>
      <c r="AN87" s="6">
        <f t="shared" si="38"/>
        <v>8.4711577248890695</v>
      </c>
      <c r="AO87" s="6">
        <f t="shared" si="39"/>
        <v>7.2609923356192017</v>
      </c>
      <c r="AP87" s="6">
        <f t="shared" si="40"/>
        <v>3.227107704719645</v>
      </c>
      <c r="AQ87" s="6">
        <f t="shared" si="41"/>
        <v>3.227107704719645</v>
      </c>
      <c r="AR87" s="6">
        <f t="shared" si="42"/>
        <v>10.084711577248891</v>
      </c>
      <c r="AS87" s="6">
        <f t="shared" si="43"/>
        <v>83.90480032271077</v>
      </c>
      <c r="AT87" s="6">
        <f t="shared" si="44"/>
        <v>1.2101653892698667</v>
      </c>
      <c r="AU87" s="6">
        <f t="shared" si="45"/>
        <v>8.4711577248890695</v>
      </c>
      <c r="AV87" s="6">
        <f t="shared" si="46"/>
        <v>0.40338846308995563</v>
      </c>
      <c r="AW87" s="6">
        <f t="shared" si="47"/>
        <v>13.715207745058491</v>
      </c>
      <c r="AX87" s="6">
        <f t="shared" si="48"/>
        <v>2.0169423154497781</v>
      </c>
      <c r="BA87" s="4" t="s">
        <v>228</v>
      </c>
      <c r="BB87" s="6">
        <f t="shared" si="49"/>
        <v>41.707080504364697</v>
      </c>
      <c r="BC87" s="6">
        <f t="shared" si="50"/>
        <v>10.25390625</v>
      </c>
      <c r="BD87" s="6">
        <f t="shared" si="51"/>
        <v>109.86328125</v>
      </c>
      <c r="BE87" s="6">
        <f t="shared" si="52"/>
        <v>100.14443909484834</v>
      </c>
      <c r="BF87" s="6">
        <f t="shared" si="53"/>
        <v>3.90625</v>
      </c>
      <c r="BG87" s="6">
        <f t="shared" si="54"/>
        <v>4.8465266558966071</v>
      </c>
      <c r="BH87" s="6">
        <f t="shared" si="55"/>
        <v>2.407318247472316</v>
      </c>
    </row>
    <row r="88" spans="1:60" x14ac:dyDescent="0.25">
      <c r="A88" s="4" t="s">
        <v>229</v>
      </c>
      <c r="B88" s="128">
        <v>10079</v>
      </c>
      <c r="C88" s="128">
        <v>8215</v>
      </c>
      <c r="D88" s="128">
        <v>8084</v>
      </c>
      <c r="E88" s="128">
        <v>7950</v>
      </c>
      <c r="F88" s="128">
        <v>3837</v>
      </c>
      <c r="G88" s="128">
        <v>180</v>
      </c>
      <c r="H88" s="128">
        <v>646</v>
      </c>
      <c r="I88" s="128">
        <v>1403</v>
      </c>
      <c r="J88" s="128">
        <v>259</v>
      </c>
      <c r="K88" s="128">
        <v>388</v>
      </c>
      <c r="L88" s="128">
        <v>122</v>
      </c>
      <c r="M88" s="128">
        <v>47</v>
      </c>
      <c r="N88" s="128">
        <v>69</v>
      </c>
      <c r="O88" s="128">
        <v>163</v>
      </c>
      <c r="P88" s="128">
        <v>496</v>
      </c>
      <c r="Q88" s="128">
        <v>81</v>
      </c>
      <c r="R88" s="128">
        <v>61</v>
      </c>
      <c r="S88" s="128">
        <v>22</v>
      </c>
      <c r="T88" s="128">
        <v>45</v>
      </c>
      <c r="U88" s="128">
        <v>75</v>
      </c>
      <c r="V88" s="128">
        <v>969</v>
      </c>
      <c r="W88" s="128">
        <v>24</v>
      </c>
      <c r="X88" s="128">
        <v>57</v>
      </c>
      <c r="Y88" s="128">
        <v>25</v>
      </c>
      <c r="Z88" s="128">
        <v>193</v>
      </c>
      <c r="AA88" s="128">
        <v>77</v>
      </c>
      <c r="AC88" s="4" t="s">
        <v>229</v>
      </c>
      <c r="AD88" s="6">
        <f t="shared" si="28"/>
        <v>17.858914574858616</v>
      </c>
      <c r="AE88" s="6">
        <f t="shared" si="29"/>
        <v>64.093660085325922</v>
      </c>
      <c r="AF88" s="6">
        <f t="shared" si="30"/>
        <v>139.20031749181467</v>
      </c>
      <c r="AG88" s="6">
        <f t="shared" si="31"/>
        <v>25.696993749379899</v>
      </c>
      <c r="AH88" s="6">
        <f t="shared" si="32"/>
        <v>38.495882528028574</v>
      </c>
      <c r="AI88" s="6">
        <f t="shared" si="33"/>
        <v>12.104375434070841</v>
      </c>
      <c r="AJ88" s="6">
        <f t="shared" si="34"/>
        <v>4.6631610278797497</v>
      </c>
      <c r="AK88" s="6">
        <f t="shared" si="35"/>
        <v>6.8459172536958031</v>
      </c>
      <c r="AL88" s="6">
        <f t="shared" si="36"/>
        <v>16.172239309455303</v>
      </c>
      <c r="AM88" s="6">
        <f t="shared" si="37"/>
        <v>49.211231272943742</v>
      </c>
      <c r="AN88" s="6">
        <f t="shared" si="38"/>
        <v>8.036511558686378</v>
      </c>
      <c r="AO88" s="6">
        <f t="shared" si="39"/>
        <v>6.0521877170354204</v>
      </c>
      <c r="AP88" s="6">
        <f t="shared" si="40"/>
        <v>2.1827562258160529</v>
      </c>
      <c r="AQ88" s="6">
        <f t="shared" si="41"/>
        <v>4.4647286437146541</v>
      </c>
      <c r="AR88" s="6">
        <f t="shared" si="42"/>
        <v>7.4412144061910901</v>
      </c>
      <c r="AS88" s="6">
        <f t="shared" si="43"/>
        <v>96.140490127988897</v>
      </c>
      <c r="AT88" s="6">
        <f t="shared" si="44"/>
        <v>2.3811886099811486</v>
      </c>
      <c r="AU88" s="6">
        <f t="shared" si="45"/>
        <v>5.655322948705229</v>
      </c>
      <c r="AV88" s="6">
        <f t="shared" si="46"/>
        <v>2.4804048020636968</v>
      </c>
      <c r="AW88" s="6">
        <f t="shared" si="47"/>
        <v>19.148725071931739</v>
      </c>
      <c r="AX88" s="6">
        <f t="shared" si="48"/>
        <v>7.6396467903561858</v>
      </c>
      <c r="BA88" s="4" t="s">
        <v>229</v>
      </c>
      <c r="BB88" s="6">
        <f t="shared" si="49"/>
        <v>61.355764473033155</v>
      </c>
      <c r="BC88" s="6">
        <f t="shared" si="50"/>
        <v>10.188679245283019</v>
      </c>
      <c r="BD88" s="6">
        <f t="shared" si="51"/>
        <v>20.503144654088054</v>
      </c>
      <c r="BE88" s="6">
        <f t="shared" si="52"/>
        <v>117.95496043822276</v>
      </c>
      <c r="BF88" s="6">
        <f t="shared" si="53"/>
        <v>5.6603773584905657</v>
      </c>
      <c r="BG88" s="6">
        <f t="shared" si="54"/>
        <v>6.2548866301798283</v>
      </c>
      <c r="BH88" s="6">
        <f t="shared" si="55"/>
        <v>9.3730979914790016</v>
      </c>
    </row>
    <row r="89" spans="1:60" x14ac:dyDescent="0.25">
      <c r="A89" s="4" t="s">
        <v>230</v>
      </c>
      <c r="B89" s="128">
        <v>4726</v>
      </c>
      <c r="C89" s="128">
        <v>3833</v>
      </c>
      <c r="D89" s="128">
        <v>3770</v>
      </c>
      <c r="E89" s="128">
        <v>3710</v>
      </c>
      <c r="F89" s="128">
        <v>1778</v>
      </c>
      <c r="G89" s="128">
        <v>86</v>
      </c>
      <c r="H89" s="128">
        <v>313</v>
      </c>
      <c r="I89" s="128">
        <v>758</v>
      </c>
      <c r="J89" s="128">
        <v>94</v>
      </c>
      <c r="K89" s="128">
        <v>198</v>
      </c>
      <c r="L89" s="128">
        <v>64</v>
      </c>
      <c r="M89" s="128">
        <v>16</v>
      </c>
      <c r="N89" s="128">
        <v>53</v>
      </c>
      <c r="O89" s="128">
        <v>231</v>
      </c>
      <c r="P89" s="128">
        <v>237</v>
      </c>
      <c r="Q89" s="128">
        <v>23</v>
      </c>
      <c r="R89" s="128">
        <v>45</v>
      </c>
      <c r="S89" s="128">
        <v>4</v>
      </c>
      <c r="T89" s="128">
        <v>18</v>
      </c>
      <c r="U89" s="128">
        <v>26</v>
      </c>
      <c r="V89" s="128">
        <v>325</v>
      </c>
      <c r="W89" s="128">
        <v>2</v>
      </c>
      <c r="X89" s="128">
        <v>17</v>
      </c>
      <c r="Y89" s="128">
        <v>12</v>
      </c>
      <c r="Z89" s="128">
        <v>94</v>
      </c>
      <c r="AA89" s="128">
        <v>24</v>
      </c>
      <c r="AC89" s="4" t="s">
        <v>230</v>
      </c>
      <c r="AD89" s="6">
        <f t="shared" si="28"/>
        <v>18.197206940330087</v>
      </c>
      <c r="AE89" s="6">
        <f t="shared" si="29"/>
        <v>66.229369445619966</v>
      </c>
      <c r="AF89" s="6">
        <f t="shared" si="30"/>
        <v>160.38933559035127</v>
      </c>
      <c r="AG89" s="6">
        <f t="shared" si="31"/>
        <v>19.889970376639866</v>
      </c>
      <c r="AH89" s="6">
        <f t="shared" si="32"/>
        <v>41.895895048666951</v>
      </c>
      <c r="AI89" s="6">
        <f t="shared" si="33"/>
        <v>13.542107490478205</v>
      </c>
      <c r="AJ89" s="6">
        <f t="shared" si="34"/>
        <v>3.3855268726195513</v>
      </c>
      <c r="AK89" s="6">
        <f t="shared" si="35"/>
        <v>11.214557765552264</v>
      </c>
      <c r="AL89" s="6">
        <f t="shared" si="36"/>
        <v>48.87854422344477</v>
      </c>
      <c r="AM89" s="6">
        <f t="shared" si="37"/>
        <v>50.148116800677109</v>
      </c>
      <c r="AN89" s="6">
        <f t="shared" si="38"/>
        <v>4.8666948793906046</v>
      </c>
      <c r="AO89" s="6">
        <f t="shared" si="39"/>
        <v>9.5217943292424874</v>
      </c>
      <c r="AP89" s="6">
        <f t="shared" si="40"/>
        <v>0.84638171815488783</v>
      </c>
      <c r="AQ89" s="6">
        <f t="shared" si="41"/>
        <v>3.8087177316969951</v>
      </c>
      <c r="AR89" s="6">
        <f t="shared" si="42"/>
        <v>5.5014811680067703</v>
      </c>
      <c r="AS89" s="6">
        <f t="shared" si="43"/>
        <v>68.768514600084643</v>
      </c>
      <c r="AT89" s="6">
        <f t="shared" si="44"/>
        <v>0.42319085907744391</v>
      </c>
      <c r="AU89" s="6">
        <f t="shared" si="45"/>
        <v>3.5971223021582737</v>
      </c>
      <c r="AV89" s="6">
        <f t="shared" si="46"/>
        <v>2.5391451544646637</v>
      </c>
      <c r="AW89" s="6">
        <f t="shared" si="47"/>
        <v>19.889970376639866</v>
      </c>
      <c r="AX89" s="6">
        <f t="shared" si="48"/>
        <v>5.0782903089293274</v>
      </c>
      <c r="BA89" s="4" t="s">
        <v>230</v>
      </c>
      <c r="BB89" s="6">
        <f t="shared" si="49"/>
        <v>62.864721485411138</v>
      </c>
      <c r="BC89" s="6">
        <f t="shared" si="50"/>
        <v>6.1994609164420487</v>
      </c>
      <c r="BD89" s="6">
        <f t="shared" si="51"/>
        <v>62.264150943396224</v>
      </c>
      <c r="BE89" s="6">
        <f t="shared" si="52"/>
        <v>84.789981737542391</v>
      </c>
      <c r="BF89" s="6">
        <f t="shared" si="53"/>
        <v>4.8517520215633425</v>
      </c>
      <c r="BG89" s="6">
        <f t="shared" si="54"/>
        <v>1.124859392575928</v>
      </c>
      <c r="BH89" s="6">
        <f t="shared" si="55"/>
        <v>6.2614140360031305</v>
      </c>
    </row>
    <row r="90" spans="1:60" x14ac:dyDescent="0.25">
      <c r="A90" s="4" t="s">
        <v>231</v>
      </c>
      <c r="B90" s="128">
        <v>8484</v>
      </c>
      <c r="C90" s="128">
        <v>6495</v>
      </c>
      <c r="D90" s="128">
        <v>6382</v>
      </c>
      <c r="E90" s="128">
        <v>6259</v>
      </c>
      <c r="F90" s="128">
        <v>2656</v>
      </c>
      <c r="G90" s="128">
        <v>134</v>
      </c>
      <c r="H90" s="128">
        <v>436</v>
      </c>
      <c r="I90" s="128">
        <v>1027</v>
      </c>
      <c r="J90" s="128">
        <v>161</v>
      </c>
      <c r="K90" s="128">
        <v>287</v>
      </c>
      <c r="L90" s="128">
        <v>119</v>
      </c>
      <c r="M90" s="128">
        <v>42</v>
      </c>
      <c r="N90" s="128">
        <v>76</v>
      </c>
      <c r="O90" s="128">
        <v>455</v>
      </c>
      <c r="P90" s="128">
        <v>394</v>
      </c>
      <c r="Q90" s="128">
        <v>68</v>
      </c>
      <c r="R90" s="128">
        <v>75</v>
      </c>
      <c r="S90" s="128">
        <v>40</v>
      </c>
      <c r="T90" s="128">
        <v>82</v>
      </c>
      <c r="U90" s="128">
        <v>77</v>
      </c>
      <c r="V90" s="128">
        <v>759</v>
      </c>
      <c r="W90" s="128">
        <v>40</v>
      </c>
      <c r="X90" s="128">
        <v>56</v>
      </c>
      <c r="Y90" s="128">
        <v>39</v>
      </c>
      <c r="Z90" s="128">
        <v>148</v>
      </c>
      <c r="AA90" s="128">
        <v>48</v>
      </c>
      <c r="AC90" s="4" t="s">
        <v>231</v>
      </c>
      <c r="AD90" s="6">
        <f t="shared" si="28"/>
        <v>15.794436586515793</v>
      </c>
      <c r="AE90" s="6">
        <f t="shared" si="29"/>
        <v>51.390853371051392</v>
      </c>
      <c r="AF90" s="6">
        <f t="shared" si="30"/>
        <v>121.05139085337105</v>
      </c>
      <c r="AG90" s="6">
        <f t="shared" si="31"/>
        <v>18.976897689768979</v>
      </c>
      <c r="AH90" s="6">
        <f t="shared" si="32"/>
        <v>33.828382838283829</v>
      </c>
      <c r="AI90" s="6">
        <f t="shared" si="33"/>
        <v>14.026402640264026</v>
      </c>
      <c r="AJ90" s="6">
        <f t="shared" si="34"/>
        <v>4.9504950495049505</v>
      </c>
      <c r="AK90" s="6">
        <f t="shared" si="35"/>
        <v>8.958038661008958</v>
      </c>
      <c r="AL90" s="6">
        <f t="shared" si="36"/>
        <v>53.630363036303628</v>
      </c>
      <c r="AM90" s="6">
        <f t="shared" si="37"/>
        <v>46.440358321546441</v>
      </c>
      <c r="AN90" s="6">
        <f t="shared" si="38"/>
        <v>8.015087223008015</v>
      </c>
      <c r="AO90" s="6">
        <f t="shared" si="39"/>
        <v>8.8401697312588396</v>
      </c>
      <c r="AP90" s="6">
        <f t="shared" si="40"/>
        <v>4.7147571900047147</v>
      </c>
      <c r="AQ90" s="6">
        <f t="shared" si="41"/>
        <v>9.6652522395096643</v>
      </c>
      <c r="AR90" s="6">
        <f t="shared" si="42"/>
        <v>9.0759075907590763</v>
      </c>
      <c r="AS90" s="6">
        <f t="shared" si="43"/>
        <v>89.46251768033946</v>
      </c>
      <c r="AT90" s="6">
        <f t="shared" si="44"/>
        <v>4.7147571900047147</v>
      </c>
      <c r="AU90" s="6">
        <f t="shared" si="45"/>
        <v>6.6006600660066006</v>
      </c>
      <c r="AV90" s="6">
        <f t="shared" si="46"/>
        <v>4.5968882602545973</v>
      </c>
      <c r="AW90" s="6">
        <f t="shared" si="47"/>
        <v>17.444601603017446</v>
      </c>
      <c r="AX90" s="6">
        <f t="shared" si="48"/>
        <v>5.6577086280056577</v>
      </c>
      <c r="BA90" s="4" t="s">
        <v>231</v>
      </c>
      <c r="BB90" s="6">
        <f t="shared" si="49"/>
        <v>61.736132873707298</v>
      </c>
      <c r="BC90" s="6">
        <f t="shared" si="50"/>
        <v>10.864355328327209</v>
      </c>
      <c r="BD90" s="6">
        <f t="shared" si="51"/>
        <v>72.69531874101294</v>
      </c>
      <c r="BE90" s="6">
        <f t="shared" si="52"/>
        <v>116.85912240184759</v>
      </c>
      <c r="BF90" s="6">
        <f t="shared" si="53"/>
        <v>13.101134366512222</v>
      </c>
      <c r="BG90" s="6">
        <f t="shared" si="54"/>
        <v>15.060240963855422</v>
      </c>
      <c r="BH90" s="6">
        <f t="shared" si="55"/>
        <v>7.3903002309468819</v>
      </c>
    </row>
    <row r="91" spans="1:60" x14ac:dyDescent="0.25">
      <c r="A91" s="4" t="s">
        <v>232</v>
      </c>
      <c r="B91" s="128">
        <v>1997</v>
      </c>
      <c r="C91" s="128">
        <v>1628</v>
      </c>
      <c r="D91" s="128">
        <v>1604</v>
      </c>
      <c r="E91" s="128">
        <v>1579</v>
      </c>
      <c r="F91" s="128">
        <v>771</v>
      </c>
      <c r="G91" s="128">
        <v>39</v>
      </c>
      <c r="H91" s="128">
        <v>157</v>
      </c>
      <c r="I91" s="128">
        <v>330</v>
      </c>
      <c r="J91" s="128">
        <v>46</v>
      </c>
      <c r="K91" s="128">
        <v>106</v>
      </c>
      <c r="L91" s="128">
        <v>44</v>
      </c>
      <c r="M91" s="128">
        <v>26</v>
      </c>
      <c r="N91" s="128">
        <v>23</v>
      </c>
      <c r="O91" s="128">
        <v>150</v>
      </c>
      <c r="P91" s="128">
        <v>76</v>
      </c>
      <c r="Q91" s="128">
        <v>28</v>
      </c>
      <c r="R91" s="128">
        <v>29</v>
      </c>
      <c r="S91" s="128">
        <v>4</v>
      </c>
      <c r="T91" s="128">
        <v>34</v>
      </c>
      <c r="U91" s="128">
        <v>25</v>
      </c>
      <c r="V91" s="128">
        <v>195</v>
      </c>
      <c r="W91" s="128">
        <v>8</v>
      </c>
      <c r="X91" s="128">
        <v>39</v>
      </c>
      <c r="Y91" s="128">
        <v>13</v>
      </c>
      <c r="Z91" s="128">
        <v>51</v>
      </c>
      <c r="AA91" s="128">
        <v>13</v>
      </c>
      <c r="AC91" s="4" t="s">
        <v>232</v>
      </c>
      <c r="AD91" s="6">
        <f t="shared" si="28"/>
        <v>19.529293940911366</v>
      </c>
      <c r="AE91" s="6">
        <f t="shared" si="29"/>
        <v>78.617926890335511</v>
      </c>
      <c r="AF91" s="6">
        <f t="shared" si="30"/>
        <v>165.24787180771156</v>
      </c>
      <c r="AG91" s="6">
        <f t="shared" si="31"/>
        <v>23.034551827741613</v>
      </c>
      <c r="AH91" s="6">
        <f t="shared" si="32"/>
        <v>53.079619429143712</v>
      </c>
      <c r="AI91" s="6">
        <f t="shared" si="33"/>
        <v>22.033049574361545</v>
      </c>
      <c r="AJ91" s="6">
        <f t="shared" si="34"/>
        <v>13.019529293940911</v>
      </c>
      <c r="AK91" s="6">
        <f t="shared" si="35"/>
        <v>11.517275913870806</v>
      </c>
      <c r="AL91" s="6">
        <f t="shared" si="36"/>
        <v>75.11266900350526</v>
      </c>
      <c r="AM91" s="6">
        <f t="shared" si="37"/>
        <v>38.057085628442664</v>
      </c>
      <c r="AN91" s="6">
        <f t="shared" si="38"/>
        <v>14.021031547320982</v>
      </c>
      <c r="AO91" s="6">
        <f t="shared" si="39"/>
        <v>14.521782674011016</v>
      </c>
      <c r="AP91" s="6">
        <f t="shared" si="40"/>
        <v>2.0030045067601399</v>
      </c>
      <c r="AQ91" s="6">
        <f t="shared" si="41"/>
        <v>17.025538307461193</v>
      </c>
      <c r="AR91" s="6">
        <f t="shared" si="42"/>
        <v>12.518778167250876</v>
      </c>
      <c r="AS91" s="6">
        <f t="shared" si="43"/>
        <v>97.646469704556836</v>
      </c>
      <c r="AT91" s="6">
        <f t="shared" si="44"/>
        <v>4.0060090135202797</v>
      </c>
      <c r="AU91" s="6">
        <f t="shared" si="45"/>
        <v>19.529293940911366</v>
      </c>
      <c r="AV91" s="6">
        <f t="shared" si="46"/>
        <v>6.5097646469704555</v>
      </c>
      <c r="AW91" s="6">
        <f t="shared" si="47"/>
        <v>25.538307461191788</v>
      </c>
      <c r="AX91" s="6">
        <f t="shared" si="48"/>
        <v>6.5097646469704555</v>
      </c>
      <c r="BA91" s="4" t="s">
        <v>232</v>
      </c>
      <c r="BB91" s="6">
        <f t="shared" si="49"/>
        <v>47.381546134663338</v>
      </c>
      <c r="BC91" s="6">
        <f t="shared" si="50"/>
        <v>17.732742241925269</v>
      </c>
      <c r="BD91" s="6">
        <f t="shared" si="51"/>
        <v>94.996833438885375</v>
      </c>
      <c r="BE91" s="6">
        <f t="shared" si="52"/>
        <v>119.77886977886979</v>
      </c>
      <c r="BF91" s="6">
        <f t="shared" si="53"/>
        <v>21.532615579480684</v>
      </c>
      <c r="BG91" s="6">
        <f t="shared" si="54"/>
        <v>10.376134889753567</v>
      </c>
      <c r="BH91" s="6">
        <f t="shared" si="55"/>
        <v>7.9852579852579852</v>
      </c>
    </row>
    <row r="92" spans="1:60" x14ac:dyDescent="0.25">
      <c r="A92" s="4" t="s">
        <v>233</v>
      </c>
      <c r="B92" s="128">
        <v>1716</v>
      </c>
      <c r="C92" s="128">
        <v>1438</v>
      </c>
      <c r="D92" s="128">
        <v>1415</v>
      </c>
      <c r="E92" s="128">
        <v>1393</v>
      </c>
      <c r="F92" s="128">
        <v>763</v>
      </c>
      <c r="G92" s="128">
        <v>45</v>
      </c>
      <c r="H92" s="128">
        <v>114</v>
      </c>
      <c r="I92" s="128">
        <v>296</v>
      </c>
      <c r="J92" s="128">
        <v>61</v>
      </c>
      <c r="K92" s="128">
        <v>109</v>
      </c>
      <c r="L92" s="128">
        <v>33</v>
      </c>
      <c r="M92" s="128">
        <v>29</v>
      </c>
      <c r="N92" s="128">
        <v>24</v>
      </c>
      <c r="O92" s="128">
        <v>113</v>
      </c>
      <c r="P92" s="128">
        <v>89</v>
      </c>
      <c r="Q92" s="128">
        <v>14</v>
      </c>
      <c r="R92" s="128">
        <v>19</v>
      </c>
      <c r="S92" s="128">
        <v>11</v>
      </c>
      <c r="T92" s="128">
        <v>9</v>
      </c>
      <c r="U92" s="128">
        <v>19</v>
      </c>
      <c r="V92" s="128">
        <v>142</v>
      </c>
      <c r="W92" s="128">
        <v>11</v>
      </c>
      <c r="X92" s="128">
        <v>33</v>
      </c>
      <c r="Y92" s="128">
        <v>12</v>
      </c>
      <c r="Z92" s="128">
        <v>61</v>
      </c>
      <c r="AA92" s="128">
        <v>17</v>
      </c>
      <c r="AC92" s="4" t="s">
        <v>233</v>
      </c>
      <c r="AD92" s="6">
        <f t="shared" si="28"/>
        <v>26.223776223776223</v>
      </c>
      <c r="AE92" s="6">
        <f t="shared" si="29"/>
        <v>66.433566433566426</v>
      </c>
      <c r="AF92" s="6">
        <f t="shared" si="30"/>
        <v>172.49417249417249</v>
      </c>
      <c r="AG92" s="6">
        <f t="shared" si="31"/>
        <v>35.547785547785544</v>
      </c>
      <c r="AH92" s="6">
        <f t="shared" si="32"/>
        <v>63.519813519813518</v>
      </c>
      <c r="AI92" s="6">
        <f t="shared" si="33"/>
        <v>19.230769230769234</v>
      </c>
      <c r="AJ92" s="6">
        <f t="shared" si="34"/>
        <v>16.899766899766899</v>
      </c>
      <c r="AK92" s="6">
        <f t="shared" si="35"/>
        <v>13.986013986013987</v>
      </c>
      <c r="AL92" s="6">
        <f t="shared" si="36"/>
        <v>65.850815850815849</v>
      </c>
      <c r="AM92" s="6">
        <f t="shared" si="37"/>
        <v>51.864801864801862</v>
      </c>
      <c r="AN92" s="6">
        <f t="shared" si="38"/>
        <v>8.1585081585081589</v>
      </c>
      <c r="AO92" s="6">
        <f t="shared" si="39"/>
        <v>11.072261072261073</v>
      </c>
      <c r="AP92" s="6">
        <f t="shared" si="40"/>
        <v>6.4102564102564097</v>
      </c>
      <c r="AQ92" s="6">
        <f t="shared" si="41"/>
        <v>5.244755244755245</v>
      </c>
      <c r="AR92" s="6">
        <f t="shared" si="42"/>
        <v>11.072261072261073</v>
      </c>
      <c r="AS92" s="6">
        <f t="shared" si="43"/>
        <v>82.750582750582751</v>
      </c>
      <c r="AT92" s="6">
        <f t="shared" si="44"/>
        <v>6.4102564102564097</v>
      </c>
      <c r="AU92" s="6">
        <f t="shared" si="45"/>
        <v>19.230769230769234</v>
      </c>
      <c r="AV92" s="6">
        <f t="shared" si="46"/>
        <v>6.9930069930069934</v>
      </c>
      <c r="AW92" s="6">
        <f t="shared" si="47"/>
        <v>35.547785547785544</v>
      </c>
      <c r="AX92" s="6">
        <f t="shared" si="48"/>
        <v>9.9067599067599055</v>
      </c>
      <c r="BA92" s="4" t="s">
        <v>233</v>
      </c>
      <c r="BB92" s="6">
        <f t="shared" si="49"/>
        <v>62.897526501766791</v>
      </c>
      <c r="BC92" s="6">
        <f t="shared" si="50"/>
        <v>10.050251256281408</v>
      </c>
      <c r="BD92" s="6">
        <f t="shared" si="51"/>
        <v>81.119885139985641</v>
      </c>
      <c r="BE92" s="6">
        <f t="shared" si="52"/>
        <v>98.748261474269825</v>
      </c>
      <c r="BF92" s="6">
        <f t="shared" si="53"/>
        <v>6.4608758076094759</v>
      </c>
      <c r="BG92" s="6">
        <f t="shared" si="54"/>
        <v>14.416775884665794</v>
      </c>
      <c r="BH92" s="6">
        <f t="shared" si="55"/>
        <v>11.821974965229485</v>
      </c>
    </row>
    <row r="93" spans="1:60" x14ac:dyDescent="0.25">
      <c r="A93" s="4" t="s">
        <v>234</v>
      </c>
      <c r="B93" s="128">
        <v>3164</v>
      </c>
      <c r="C93" s="128">
        <v>2523</v>
      </c>
      <c r="D93" s="128">
        <v>2475</v>
      </c>
      <c r="E93" s="128">
        <v>2416</v>
      </c>
      <c r="F93" s="128">
        <v>1041</v>
      </c>
      <c r="G93" s="128">
        <v>50</v>
      </c>
      <c r="H93" s="128">
        <v>207</v>
      </c>
      <c r="I93" s="128">
        <v>534</v>
      </c>
      <c r="J93" s="128">
        <v>44</v>
      </c>
      <c r="K93" s="128">
        <v>128</v>
      </c>
      <c r="L93" s="128">
        <v>63</v>
      </c>
      <c r="M93" s="128">
        <v>28</v>
      </c>
      <c r="N93" s="128">
        <v>20</v>
      </c>
      <c r="O93" s="128">
        <v>354</v>
      </c>
      <c r="P93" s="128">
        <v>128</v>
      </c>
      <c r="Q93" s="128">
        <v>26</v>
      </c>
      <c r="R93" s="128">
        <v>19</v>
      </c>
      <c r="S93" s="128">
        <v>12</v>
      </c>
      <c r="T93" s="128">
        <v>27</v>
      </c>
      <c r="U93" s="128">
        <v>19</v>
      </c>
      <c r="V93" s="128">
        <v>188</v>
      </c>
      <c r="W93" s="128">
        <v>7</v>
      </c>
      <c r="X93" s="128">
        <v>19</v>
      </c>
      <c r="Y93" s="128">
        <v>1</v>
      </c>
      <c r="Z93" s="128">
        <v>58</v>
      </c>
      <c r="AA93" s="128">
        <v>26</v>
      </c>
      <c r="AC93" s="4" t="s">
        <v>234</v>
      </c>
      <c r="AD93" s="6">
        <f t="shared" si="28"/>
        <v>15.802781289506951</v>
      </c>
      <c r="AE93" s="6">
        <f t="shared" si="29"/>
        <v>65.423514538558777</v>
      </c>
      <c r="AF93" s="6">
        <f t="shared" si="30"/>
        <v>168.77370417193427</v>
      </c>
      <c r="AG93" s="6">
        <f t="shared" si="31"/>
        <v>13.906447534766119</v>
      </c>
      <c r="AH93" s="6">
        <f t="shared" si="32"/>
        <v>40.455120101137801</v>
      </c>
      <c r="AI93" s="6">
        <f t="shared" si="33"/>
        <v>19.911504424778762</v>
      </c>
      <c r="AJ93" s="6">
        <f t="shared" si="34"/>
        <v>8.8495575221238933</v>
      </c>
      <c r="AK93" s="6">
        <f t="shared" si="35"/>
        <v>6.3211125158027812</v>
      </c>
      <c r="AL93" s="6">
        <f t="shared" si="36"/>
        <v>111.88369152970922</v>
      </c>
      <c r="AM93" s="6">
        <f t="shared" si="37"/>
        <v>40.455120101137801</v>
      </c>
      <c r="AN93" s="6">
        <f t="shared" si="38"/>
        <v>8.2174462705436149</v>
      </c>
      <c r="AO93" s="6">
        <f t="shared" si="39"/>
        <v>6.0050568900126429</v>
      </c>
      <c r="AP93" s="6">
        <f t="shared" si="40"/>
        <v>3.7926675094816686</v>
      </c>
      <c r="AQ93" s="6">
        <f t="shared" si="41"/>
        <v>8.533501896333755</v>
      </c>
      <c r="AR93" s="6">
        <f t="shared" si="42"/>
        <v>6.0050568900126429</v>
      </c>
      <c r="AS93" s="6">
        <f t="shared" si="43"/>
        <v>59.418457648546138</v>
      </c>
      <c r="AT93" s="6">
        <f t="shared" si="44"/>
        <v>2.2123893805309733</v>
      </c>
      <c r="AU93" s="6">
        <f t="shared" si="45"/>
        <v>6.0050568900126429</v>
      </c>
      <c r="AV93" s="6">
        <f t="shared" si="46"/>
        <v>0.31605562579013907</v>
      </c>
      <c r="AW93" s="6">
        <f t="shared" si="47"/>
        <v>18.331226295828067</v>
      </c>
      <c r="AX93" s="6">
        <f t="shared" si="48"/>
        <v>8.2174462705436149</v>
      </c>
      <c r="BA93" s="4" t="s">
        <v>234</v>
      </c>
      <c r="BB93" s="6">
        <f t="shared" si="49"/>
        <v>51.717171717171716</v>
      </c>
      <c r="BC93" s="6">
        <f t="shared" si="50"/>
        <v>10.76158940397351</v>
      </c>
      <c r="BD93" s="6">
        <f t="shared" si="51"/>
        <v>146.523178807947</v>
      </c>
      <c r="BE93" s="6">
        <f t="shared" si="52"/>
        <v>74.514466904478795</v>
      </c>
      <c r="BF93" s="6">
        <f t="shared" si="53"/>
        <v>11.175496688741722</v>
      </c>
      <c r="BG93" s="6">
        <f t="shared" si="54"/>
        <v>6.7243035542747354</v>
      </c>
      <c r="BH93" s="6">
        <f t="shared" si="55"/>
        <v>10.305192231470473</v>
      </c>
    </row>
    <row r="94" spans="1:60" x14ac:dyDescent="0.25">
      <c r="A94" s="4" t="s">
        <v>235</v>
      </c>
      <c r="B94" s="128">
        <v>8454</v>
      </c>
      <c r="C94" s="128">
        <v>6889</v>
      </c>
      <c r="D94" s="128">
        <v>6771</v>
      </c>
      <c r="E94" s="128">
        <v>6668</v>
      </c>
      <c r="F94" s="128">
        <v>3328</v>
      </c>
      <c r="G94" s="128">
        <v>174</v>
      </c>
      <c r="H94" s="128">
        <v>567</v>
      </c>
      <c r="I94" s="128">
        <v>1150</v>
      </c>
      <c r="J94" s="128">
        <v>187</v>
      </c>
      <c r="K94" s="128">
        <v>336</v>
      </c>
      <c r="L94" s="128">
        <v>113</v>
      </c>
      <c r="M94" s="128">
        <v>55</v>
      </c>
      <c r="N94" s="128">
        <v>53</v>
      </c>
      <c r="O94" s="128">
        <v>224</v>
      </c>
      <c r="P94" s="128">
        <v>349</v>
      </c>
      <c r="Q94" s="128">
        <v>56</v>
      </c>
      <c r="R94" s="128">
        <v>55</v>
      </c>
      <c r="S94" s="128">
        <v>24</v>
      </c>
      <c r="T94" s="128">
        <v>29</v>
      </c>
      <c r="U94" s="128">
        <v>48</v>
      </c>
      <c r="V94" s="128">
        <v>564</v>
      </c>
      <c r="W94" s="128">
        <v>24</v>
      </c>
      <c r="X94" s="128">
        <v>35</v>
      </c>
      <c r="Y94" s="128">
        <v>42</v>
      </c>
      <c r="Z94" s="128">
        <v>137</v>
      </c>
      <c r="AA94" s="128">
        <v>45</v>
      </c>
      <c r="AC94" s="4" t="s">
        <v>235</v>
      </c>
      <c r="AD94" s="6">
        <f t="shared" si="28"/>
        <v>20.5819730305181</v>
      </c>
      <c r="AE94" s="6">
        <f t="shared" si="29"/>
        <v>67.068843151171038</v>
      </c>
      <c r="AF94" s="6">
        <f t="shared" si="30"/>
        <v>136.03028152353917</v>
      </c>
      <c r="AG94" s="6">
        <f t="shared" si="31"/>
        <v>22.119706647740713</v>
      </c>
      <c r="AH94" s="6">
        <f t="shared" si="32"/>
        <v>39.744499645138397</v>
      </c>
      <c r="AI94" s="6">
        <f t="shared" si="33"/>
        <v>13.366453749704281</v>
      </c>
      <c r="AJ94" s="6">
        <f t="shared" si="34"/>
        <v>6.505796072864916</v>
      </c>
      <c r="AK94" s="6">
        <f t="shared" si="35"/>
        <v>6.2692216702152823</v>
      </c>
      <c r="AL94" s="6">
        <f t="shared" si="36"/>
        <v>26.496333096758931</v>
      </c>
      <c r="AM94" s="6">
        <f t="shared" si="37"/>
        <v>41.282233262361011</v>
      </c>
      <c r="AN94" s="6">
        <f t="shared" si="38"/>
        <v>6.6240832741897329</v>
      </c>
      <c r="AO94" s="6">
        <f t="shared" si="39"/>
        <v>6.505796072864916</v>
      </c>
      <c r="AP94" s="6">
        <f t="shared" si="40"/>
        <v>2.8388928317955999</v>
      </c>
      <c r="AQ94" s="6">
        <f t="shared" si="41"/>
        <v>3.4303288384196828</v>
      </c>
      <c r="AR94" s="6">
        <f t="shared" si="42"/>
        <v>5.6777856635911998</v>
      </c>
      <c r="AS94" s="6">
        <f t="shared" si="43"/>
        <v>66.713981547196596</v>
      </c>
      <c r="AT94" s="6">
        <f t="shared" si="44"/>
        <v>2.8388928317955999</v>
      </c>
      <c r="AU94" s="6">
        <f t="shared" si="45"/>
        <v>4.1400520463685826</v>
      </c>
      <c r="AV94" s="6">
        <f t="shared" si="46"/>
        <v>4.9680624556422996</v>
      </c>
      <c r="AW94" s="6">
        <f t="shared" si="47"/>
        <v>16.205346581499882</v>
      </c>
      <c r="AX94" s="6">
        <f t="shared" si="48"/>
        <v>5.3229240596167493</v>
      </c>
      <c r="BA94" s="4" t="s">
        <v>235</v>
      </c>
      <c r="BB94" s="6">
        <f t="shared" si="49"/>
        <v>51.543346625313838</v>
      </c>
      <c r="BC94" s="6">
        <f t="shared" si="50"/>
        <v>8.398320335932814</v>
      </c>
      <c r="BD94" s="6">
        <f t="shared" si="51"/>
        <v>33.593281343731256</v>
      </c>
      <c r="BE94" s="6">
        <f t="shared" si="52"/>
        <v>81.869647263753819</v>
      </c>
      <c r="BF94" s="6">
        <f t="shared" si="53"/>
        <v>4.3491301739652073</v>
      </c>
      <c r="BG94" s="6">
        <f t="shared" si="54"/>
        <v>7.2115384615384617</v>
      </c>
      <c r="BH94" s="6">
        <f t="shared" si="55"/>
        <v>6.5321527072143999</v>
      </c>
    </row>
    <row r="95" spans="1:60" x14ac:dyDescent="0.25">
      <c r="A95" s="4" t="s">
        <v>236</v>
      </c>
      <c r="B95" s="128">
        <v>11757</v>
      </c>
      <c r="C95" s="128">
        <v>9338</v>
      </c>
      <c r="D95" s="128">
        <v>9173</v>
      </c>
      <c r="E95" s="128">
        <v>9015</v>
      </c>
      <c r="F95" s="128">
        <v>3723</v>
      </c>
      <c r="G95" s="128">
        <v>155</v>
      </c>
      <c r="H95" s="128">
        <v>880</v>
      </c>
      <c r="I95" s="128">
        <v>1547</v>
      </c>
      <c r="J95" s="128">
        <v>255</v>
      </c>
      <c r="K95" s="128">
        <v>436</v>
      </c>
      <c r="L95" s="128">
        <v>165</v>
      </c>
      <c r="M95" s="128">
        <v>99</v>
      </c>
      <c r="N95" s="128">
        <v>76</v>
      </c>
      <c r="O95" s="128">
        <v>1286</v>
      </c>
      <c r="P95" s="128">
        <v>469</v>
      </c>
      <c r="Q95" s="128">
        <v>92</v>
      </c>
      <c r="R95" s="128">
        <v>111</v>
      </c>
      <c r="S95" s="128">
        <v>10</v>
      </c>
      <c r="T95" s="128">
        <v>83</v>
      </c>
      <c r="U95" s="128">
        <v>119</v>
      </c>
      <c r="V95" s="128">
        <v>1329</v>
      </c>
      <c r="W95" s="128">
        <v>15</v>
      </c>
      <c r="X95" s="128">
        <v>199</v>
      </c>
      <c r="Y95" s="128">
        <v>25</v>
      </c>
      <c r="Z95" s="128">
        <v>186</v>
      </c>
      <c r="AA95" s="128">
        <v>69</v>
      </c>
      <c r="AC95" s="4" t="s">
        <v>236</v>
      </c>
      <c r="AD95" s="6">
        <f t="shared" si="28"/>
        <v>13.183635281109126</v>
      </c>
      <c r="AE95" s="6">
        <f t="shared" si="29"/>
        <v>74.849026112103417</v>
      </c>
      <c r="AF95" s="6">
        <f t="shared" si="30"/>
        <v>131.58118567661819</v>
      </c>
      <c r="AG95" s="6">
        <f t="shared" si="31"/>
        <v>21.68920643021179</v>
      </c>
      <c r="AH95" s="6">
        <f t="shared" si="32"/>
        <v>37.084290210087609</v>
      </c>
      <c r="AI95" s="6">
        <f t="shared" si="33"/>
        <v>14.034192396019394</v>
      </c>
      <c r="AJ95" s="6">
        <f t="shared" si="34"/>
        <v>8.4205154376116358</v>
      </c>
      <c r="AK95" s="6">
        <f t="shared" si="35"/>
        <v>6.4642340733180239</v>
      </c>
      <c r="AL95" s="6">
        <f t="shared" si="36"/>
        <v>109.38164497746024</v>
      </c>
      <c r="AM95" s="6">
        <f t="shared" si="37"/>
        <v>39.891128689291484</v>
      </c>
      <c r="AN95" s="6">
        <f t="shared" si="38"/>
        <v>7.8251254571744502</v>
      </c>
      <c r="AO95" s="6">
        <f t="shared" si="39"/>
        <v>9.4411839755039555</v>
      </c>
      <c r="AP95" s="6">
        <f t="shared" si="40"/>
        <v>0.8505571149102662</v>
      </c>
      <c r="AQ95" s="6">
        <f t="shared" si="41"/>
        <v>7.0596240537552095</v>
      </c>
      <c r="AR95" s="6">
        <f t="shared" si="42"/>
        <v>10.121629667432169</v>
      </c>
      <c r="AS95" s="6">
        <f t="shared" si="43"/>
        <v>113.03904057157438</v>
      </c>
      <c r="AT95" s="6">
        <f t="shared" si="44"/>
        <v>1.2758356723653994</v>
      </c>
      <c r="AU95" s="6">
        <f t="shared" si="45"/>
        <v>16.926086586714298</v>
      </c>
      <c r="AV95" s="6">
        <f t="shared" si="46"/>
        <v>2.1263927872756656</v>
      </c>
      <c r="AW95" s="6">
        <f t="shared" si="47"/>
        <v>15.820362337330952</v>
      </c>
      <c r="AX95" s="6">
        <f t="shared" si="48"/>
        <v>5.8688440928808374</v>
      </c>
      <c r="BA95" s="4" t="s">
        <v>236</v>
      </c>
      <c r="BB95" s="6">
        <f t="shared" si="49"/>
        <v>51.128311348522836</v>
      </c>
      <c r="BC95" s="6">
        <f t="shared" si="50"/>
        <v>10.205213533000554</v>
      </c>
      <c r="BD95" s="6">
        <f t="shared" si="51"/>
        <v>142.65113699389906</v>
      </c>
      <c r="BE95" s="6">
        <f t="shared" si="52"/>
        <v>142.3216962947098</v>
      </c>
      <c r="BF95" s="6">
        <f t="shared" si="53"/>
        <v>9.2068774265113706</v>
      </c>
      <c r="BG95" s="6">
        <f t="shared" si="54"/>
        <v>4.0290088638194996</v>
      </c>
      <c r="BH95" s="6">
        <f t="shared" si="55"/>
        <v>7.3891625615763541</v>
      </c>
    </row>
    <row r="96" spans="1:60" x14ac:dyDescent="0.25">
      <c r="A96" s="4" t="s">
        <v>237</v>
      </c>
      <c r="B96" s="128">
        <v>3643</v>
      </c>
      <c r="C96" s="128">
        <v>2924</v>
      </c>
      <c r="D96" s="128">
        <v>2883</v>
      </c>
      <c r="E96" s="128">
        <v>2830</v>
      </c>
      <c r="F96" s="128">
        <v>1328</v>
      </c>
      <c r="G96" s="128">
        <v>77</v>
      </c>
      <c r="H96" s="128">
        <v>334</v>
      </c>
      <c r="I96" s="128">
        <v>598</v>
      </c>
      <c r="J96" s="128">
        <v>84</v>
      </c>
      <c r="K96" s="128">
        <v>137</v>
      </c>
      <c r="L96" s="128">
        <v>63</v>
      </c>
      <c r="M96" s="128">
        <v>45</v>
      </c>
      <c r="N96" s="128">
        <v>21</v>
      </c>
      <c r="O96" s="128">
        <v>336</v>
      </c>
      <c r="P96" s="128">
        <v>191</v>
      </c>
      <c r="Q96" s="128">
        <v>34</v>
      </c>
      <c r="R96" s="128">
        <v>42</v>
      </c>
      <c r="S96" s="128">
        <v>13</v>
      </c>
      <c r="T96" s="128">
        <v>55</v>
      </c>
      <c r="U96" s="128">
        <v>52</v>
      </c>
      <c r="V96" s="128">
        <v>417</v>
      </c>
      <c r="W96" s="128">
        <v>4</v>
      </c>
      <c r="X96" s="128">
        <v>25</v>
      </c>
      <c r="Y96" s="128">
        <v>11</v>
      </c>
      <c r="Z96" s="128">
        <v>77</v>
      </c>
      <c r="AA96" s="128">
        <v>23</v>
      </c>
      <c r="AC96" s="4" t="s">
        <v>237</v>
      </c>
      <c r="AD96" s="6">
        <f t="shared" si="28"/>
        <v>21.136426022508921</v>
      </c>
      <c r="AE96" s="6">
        <f t="shared" si="29"/>
        <v>91.682679110623113</v>
      </c>
      <c r="AF96" s="6">
        <f t="shared" si="30"/>
        <v>164.15042547351084</v>
      </c>
      <c r="AG96" s="6">
        <f t="shared" si="31"/>
        <v>23.05791929728246</v>
      </c>
      <c r="AH96" s="6">
        <f t="shared" si="32"/>
        <v>37.606368377710673</v>
      </c>
      <c r="AI96" s="6">
        <f t="shared" si="33"/>
        <v>17.293439472961843</v>
      </c>
      <c r="AJ96" s="6">
        <f t="shared" si="34"/>
        <v>12.352456766401318</v>
      </c>
      <c r="AK96" s="6">
        <f t="shared" si="35"/>
        <v>5.764479824320615</v>
      </c>
      <c r="AL96" s="6">
        <f t="shared" si="36"/>
        <v>92.23167718912984</v>
      </c>
      <c r="AM96" s="6">
        <f t="shared" si="37"/>
        <v>52.429316497392257</v>
      </c>
      <c r="AN96" s="6">
        <f t="shared" si="38"/>
        <v>9.3329673346143291</v>
      </c>
      <c r="AO96" s="6">
        <f t="shared" si="39"/>
        <v>11.52895964864123</v>
      </c>
      <c r="AP96" s="6">
        <f t="shared" si="40"/>
        <v>3.5684875102937141</v>
      </c>
      <c r="AQ96" s="6">
        <f t="shared" si="41"/>
        <v>15.097447158934944</v>
      </c>
      <c r="AR96" s="6">
        <f t="shared" si="42"/>
        <v>14.273950041174857</v>
      </c>
      <c r="AS96" s="6">
        <f t="shared" si="43"/>
        <v>114.46609936865221</v>
      </c>
      <c r="AT96" s="6">
        <f t="shared" si="44"/>
        <v>1.0979961570134504</v>
      </c>
      <c r="AU96" s="6">
        <f t="shared" si="45"/>
        <v>6.8624759813340654</v>
      </c>
      <c r="AV96" s="6">
        <f t="shared" si="46"/>
        <v>3.0194894317869889</v>
      </c>
      <c r="AW96" s="6">
        <f t="shared" si="47"/>
        <v>21.136426022508921</v>
      </c>
      <c r="AX96" s="6">
        <f t="shared" si="48"/>
        <v>6.3134779028273407</v>
      </c>
      <c r="BA96" s="4" t="s">
        <v>237</v>
      </c>
      <c r="BB96" s="6">
        <f t="shared" si="49"/>
        <v>66.250433576135975</v>
      </c>
      <c r="BC96" s="6">
        <f t="shared" si="50"/>
        <v>12.014134275618375</v>
      </c>
      <c r="BD96" s="6">
        <f t="shared" si="51"/>
        <v>118.72791519434629</v>
      </c>
      <c r="BE96" s="6">
        <f t="shared" si="52"/>
        <v>142.61285909712723</v>
      </c>
      <c r="BF96" s="6">
        <f t="shared" si="53"/>
        <v>19.434628975265017</v>
      </c>
      <c r="BG96" s="6">
        <f t="shared" si="54"/>
        <v>3.0120481927710845</v>
      </c>
      <c r="BH96" s="6">
        <f t="shared" si="55"/>
        <v>7.8659370725034199</v>
      </c>
    </row>
    <row r="97" spans="1:60" x14ac:dyDescent="0.25">
      <c r="A97" s="4" t="s">
        <v>238</v>
      </c>
      <c r="B97" s="128">
        <v>4771</v>
      </c>
      <c r="C97" s="128">
        <v>3618</v>
      </c>
      <c r="D97" s="128">
        <v>3548</v>
      </c>
      <c r="E97" s="128">
        <v>3477</v>
      </c>
      <c r="F97" s="128">
        <v>1353</v>
      </c>
      <c r="G97" s="128">
        <v>64</v>
      </c>
      <c r="H97" s="128">
        <v>246</v>
      </c>
      <c r="I97" s="128">
        <v>566</v>
      </c>
      <c r="J97" s="128">
        <v>70</v>
      </c>
      <c r="K97" s="128">
        <v>155</v>
      </c>
      <c r="L97" s="128">
        <v>101</v>
      </c>
      <c r="M97" s="128">
        <v>31</v>
      </c>
      <c r="N97" s="128">
        <v>40</v>
      </c>
      <c r="O97" s="128">
        <v>197</v>
      </c>
      <c r="P97" s="128">
        <v>205</v>
      </c>
      <c r="Q97" s="128">
        <v>48</v>
      </c>
      <c r="R97" s="128">
        <v>36</v>
      </c>
      <c r="S97" s="128">
        <v>13</v>
      </c>
      <c r="T97" s="128">
        <v>36</v>
      </c>
      <c r="U97" s="128">
        <v>53</v>
      </c>
      <c r="V97" s="128">
        <v>362</v>
      </c>
      <c r="W97" s="128">
        <v>10</v>
      </c>
      <c r="X97" s="128">
        <v>26</v>
      </c>
      <c r="Y97" s="128">
        <v>20</v>
      </c>
      <c r="Z97" s="128">
        <v>83</v>
      </c>
      <c r="AA97" s="128">
        <v>34</v>
      </c>
      <c r="AC97" s="4" t="s">
        <v>238</v>
      </c>
      <c r="AD97" s="6">
        <f t="shared" si="28"/>
        <v>13.414378536994342</v>
      </c>
      <c r="AE97" s="6">
        <f t="shared" si="29"/>
        <v>51.561517501571998</v>
      </c>
      <c r="AF97" s="6">
        <f t="shared" si="30"/>
        <v>118.6334101865437</v>
      </c>
      <c r="AG97" s="6">
        <f t="shared" si="31"/>
        <v>14.671976524837561</v>
      </c>
      <c r="AH97" s="6">
        <f t="shared" si="32"/>
        <v>32.487948019283166</v>
      </c>
      <c r="AI97" s="6">
        <f t="shared" si="33"/>
        <v>21.169566128694196</v>
      </c>
      <c r="AJ97" s="6">
        <f t="shared" si="34"/>
        <v>6.4975896038566336</v>
      </c>
      <c r="AK97" s="6">
        <f t="shared" si="35"/>
        <v>8.3839865856214626</v>
      </c>
      <c r="AL97" s="6">
        <f t="shared" si="36"/>
        <v>41.291133934185709</v>
      </c>
      <c r="AM97" s="6">
        <f t="shared" si="37"/>
        <v>42.967931251309992</v>
      </c>
      <c r="AN97" s="6">
        <f t="shared" si="38"/>
        <v>10.060783902745754</v>
      </c>
      <c r="AO97" s="6">
        <f t="shared" si="39"/>
        <v>7.5455879270593167</v>
      </c>
      <c r="AP97" s="6">
        <f t="shared" si="40"/>
        <v>2.7247956403269753</v>
      </c>
      <c r="AQ97" s="6">
        <f t="shared" si="41"/>
        <v>7.5455879270593167</v>
      </c>
      <c r="AR97" s="6">
        <f t="shared" si="42"/>
        <v>11.108782225948438</v>
      </c>
      <c r="AS97" s="6">
        <f t="shared" si="43"/>
        <v>75.875078599874243</v>
      </c>
      <c r="AT97" s="6">
        <f t="shared" si="44"/>
        <v>2.0959966464053656</v>
      </c>
      <c r="AU97" s="6">
        <f t="shared" si="45"/>
        <v>5.4495912806539506</v>
      </c>
      <c r="AV97" s="6">
        <f t="shared" si="46"/>
        <v>4.1919932928107313</v>
      </c>
      <c r="AW97" s="6">
        <f t="shared" si="47"/>
        <v>17.396772165164535</v>
      </c>
      <c r="AX97" s="6">
        <f t="shared" si="48"/>
        <v>7.1263885977782433</v>
      </c>
      <c r="BA97" s="4" t="s">
        <v>238</v>
      </c>
      <c r="BB97" s="6">
        <f t="shared" si="49"/>
        <v>57.779030439684334</v>
      </c>
      <c r="BC97" s="6">
        <f t="shared" si="50"/>
        <v>13.805004314063849</v>
      </c>
      <c r="BD97" s="6">
        <f t="shared" si="51"/>
        <v>56.658038538970374</v>
      </c>
      <c r="BE97" s="6">
        <f t="shared" si="52"/>
        <v>100.05527915975678</v>
      </c>
      <c r="BF97" s="6">
        <f t="shared" si="53"/>
        <v>10.353753235547885</v>
      </c>
      <c r="BG97" s="6">
        <f t="shared" si="54"/>
        <v>7.390983000739098</v>
      </c>
      <c r="BH97" s="6">
        <f t="shared" si="55"/>
        <v>9.3974571586511892</v>
      </c>
    </row>
    <row r="98" spans="1:60" x14ac:dyDescent="0.25">
      <c r="A98" s="4" t="s">
        <v>239</v>
      </c>
      <c r="B98" s="128">
        <v>4854</v>
      </c>
      <c r="C98" s="128">
        <v>3938</v>
      </c>
      <c r="D98" s="128">
        <v>3871</v>
      </c>
      <c r="E98" s="128">
        <v>3801</v>
      </c>
      <c r="F98" s="128">
        <v>1825</v>
      </c>
      <c r="G98" s="128">
        <v>75</v>
      </c>
      <c r="H98" s="128">
        <v>295</v>
      </c>
      <c r="I98" s="128">
        <v>766</v>
      </c>
      <c r="J98" s="128">
        <v>115</v>
      </c>
      <c r="K98" s="128">
        <v>197</v>
      </c>
      <c r="L98" s="128">
        <v>90</v>
      </c>
      <c r="M98" s="128">
        <v>28</v>
      </c>
      <c r="N98" s="128">
        <v>27</v>
      </c>
      <c r="O98" s="128">
        <v>260</v>
      </c>
      <c r="P98" s="128">
        <v>219</v>
      </c>
      <c r="Q98" s="128">
        <v>25</v>
      </c>
      <c r="R98" s="128">
        <v>42</v>
      </c>
      <c r="S98" s="128">
        <v>4</v>
      </c>
      <c r="T98" s="128">
        <v>16</v>
      </c>
      <c r="U98" s="128">
        <v>24</v>
      </c>
      <c r="V98" s="128">
        <v>403</v>
      </c>
      <c r="W98" s="128">
        <v>14</v>
      </c>
      <c r="X98" s="128">
        <v>34</v>
      </c>
      <c r="Y98" s="128">
        <v>25</v>
      </c>
      <c r="Z98" s="128">
        <v>92</v>
      </c>
      <c r="AA98" s="128">
        <v>23</v>
      </c>
      <c r="AC98" s="4" t="s">
        <v>239</v>
      </c>
      <c r="AD98" s="6">
        <f t="shared" si="28"/>
        <v>15.451174289245984</v>
      </c>
      <c r="AE98" s="6">
        <f t="shared" si="29"/>
        <v>60.7746188710342</v>
      </c>
      <c r="AF98" s="6">
        <f t="shared" si="30"/>
        <v>157.80799340749897</v>
      </c>
      <c r="AG98" s="6">
        <f t="shared" si="31"/>
        <v>23.691800576843839</v>
      </c>
      <c r="AH98" s="6">
        <f t="shared" si="32"/>
        <v>40.585084466419445</v>
      </c>
      <c r="AI98" s="6">
        <f t="shared" si="33"/>
        <v>18.541409147095177</v>
      </c>
      <c r="AJ98" s="6">
        <f t="shared" si="34"/>
        <v>5.7684384013184999</v>
      </c>
      <c r="AK98" s="6">
        <f t="shared" si="35"/>
        <v>5.5624227441285541</v>
      </c>
      <c r="AL98" s="6">
        <f t="shared" si="36"/>
        <v>53.564070869386079</v>
      </c>
      <c r="AM98" s="6">
        <f t="shared" si="37"/>
        <v>45.117428924598265</v>
      </c>
      <c r="AN98" s="6">
        <f t="shared" si="38"/>
        <v>5.1503914297486606</v>
      </c>
      <c r="AO98" s="6">
        <f t="shared" si="39"/>
        <v>8.6526576019777508</v>
      </c>
      <c r="AP98" s="6">
        <f t="shared" si="40"/>
        <v>0.82406262875978575</v>
      </c>
      <c r="AQ98" s="6">
        <f t="shared" si="41"/>
        <v>3.296250515039143</v>
      </c>
      <c r="AR98" s="6">
        <f t="shared" si="42"/>
        <v>4.9443757725587139</v>
      </c>
      <c r="AS98" s="6">
        <f t="shared" si="43"/>
        <v>83.024309847548409</v>
      </c>
      <c r="AT98" s="6">
        <f t="shared" si="44"/>
        <v>2.88421920065925</v>
      </c>
      <c r="AU98" s="6">
        <f t="shared" si="45"/>
        <v>7.0045323444581786</v>
      </c>
      <c r="AV98" s="6">
        <f t="shared" si="46"/>
        <v>5.1503914297486606</v>
      </c>
      <c r="AW98" s="6">
        <f t="shared" si="47"/>
        <v>18.953440461475072</v>
      </c>
      <c r="AX98" s="6">
        <f t="shared" si="48"/>
        <v>4.738360115368768</v>
      </c>
      <c r="BA98" s="4" t="s">
        <v>239</v>
      </c>
      <c r="BB98" s="6">
        <f t="shared" si="49"/>
        <v>56.574528545595456</v>
      </c>
      <c r="BC98" s="6">
        <f t="shared" si="50"/>
        <v>6.5772165219679035</v>
      </c>
      <c r="BD98" s="6">
        <f t="shared" si="51"/>
        <v>68.403051828466189</v>
      </c>
      <c r="BE98" s="6">
        <f t="shared" si="52"/>
        <v>102.33621127475877</v>
      </c>
      <c r="BF98" s="6">
        <f t="shared" si="53"/>
        <v>4.2094185740594581</v>
      </c>
      <c r="BG98" s="6">
        <f t="shared" si="54"/>
        <v>7.6712328767123283</v>
      </c>
      <c r="BH98" s="6">
        <f t="shared" si="55"/>
        <v>5.8405281868969015</v>
      </c>
    </row>
    <row r="99" spans="1:60" x14ac:dyDescent="0.25">
      <c r="A99" s="4" t="s">
        <v>508</v>
      </c>
      <c r="B99" s="128">
        <v>4798</v>
      </c>
      <c r="C99" s="128">
        <v>3876</v>
      </c>
      <c r="D99" s="128">
        <v>3822</v>
      </c>
      <c r="E99" s="128">
        <v>3747</v>
      </c>
      <c r="F99" s="128">
        <v>1660</v>
      </c>
      <c r="G99" s="128">
        <v>70</v>
      </c>
      <c r="H99" s="128">
        <v>336</v>
      </c>
      <c r="I99" s="128">
        <v>782</v>
      </c>
      <c r="J99" s="128">
        <v>92</v>
      </c>
      <c r="K99" s="128">
        <v>206</v>
      </c>
      <c r="L99" s="128">
        <v>102</v>
      </c>
      <c r="M99" s="128">
        <v>30</v>
      </c>
      <c r="N99" s="128">
        <v>38</v>
      </c>
      <c r="O99" s="128">
        <v>418</v>
      </c>
      <c r="P99" s="128">
        <v>235</v>
      </c>
      <c r="Q99" s="128">
        <v>51</v>
      </c>
      <c r="R99" s="128">
        <v>59</v>
      </c>
      <c r="S99" s="128">
        <v>45</v>
      </c>
      <c r="T99" s="128">
        <v>52</v>
      </c>
      <c r="U99" s="128">
        <v>49</v>
      </c>
      <c r="V99" s="128">
        <v>700</v>
      </c>
      <c r="W99" s="128">
        <v>32</v>
      </c>
      <c r="X99" s="128">
        <v>21</v>
      </c>
      <c r="Y99" s="128">
        <v>11</v>
      </c>
      <c r="Z99" s="128">
        <v>83</v>
      </c>
      <c r="AA99" s="128">
        <v>50</v>
      </c>
      <c r="AC99" s="4" t="s">
        <v>508</v>
      </c>
      <c r="AD99" s="6">
        <f t="shared" si="28"/>
        <v>14.589412255106295</v>
      </c>
      <c r="AE99" s="6">
        <f t="shared" si="29"/>
        <v>70.029178824510211</v>
      </c>
      <c r="AF99" s="6">
        <f t="shared" si="30"/>
        <v>162.98457690704458</v>
      </c>
      <c r="AG99" s="6">
        <f t="shared" si="31"/>
        <v>19.174656106711133</v>
      </c>
      <c r="AH99" s="6">
        <f t="shared" si="32"/>
        <v>42.934556065027095</v>
      </c>
      <c r="AI99" s="6">
        <f t="shared" si="33"/>
        <v>21.258857857440599</v>
      </c>
      <c r="AJ99" s="6">
        <f t="shared" si="34"/>
        <v>6.2526052521884123</v>
      </c>
      <c r="AK99" s="6">
        <f t="shared" si="35"/>
        <v>7.9199666527719881</v>
      </c>
      <c r="AL99" s="6">
        <f t="shared" si="36"/>
        <v>87.119633180491874</v>
      </c>
      <c r="AM99" s="6">
        <f t="shared" si="37"/>
        <v>48.97874114214256</v>
      </c>
      <c r="AN99" s="6">
        <f t="shared" si="38"/>
        <v>10.6294289287203</v>
      </c>
      <c r="AO99" s="6">
        <f t="shared" si="39"/>
        <v>12.296790329303876</v>
      </c>
      <c r="AP99" s="6">
        <f t="shared" si="40"/>
        <v>9.3789078782826181</v>
      </c>
      <c r="AQ99" s="6">
        <f t="shared" si="41"/>
        <v>10.837849103793246</v>
      </c>
      <c r="AR99" s="6">
        <f t="shared" si="42"/>
        <v>10.212588578574405</v>
      </c>
      <c r="AS99" s="6">
        <f t="shared" si="43"/>
        <v>145.89412255106294</v>
      </c>
      <c r="AT99" s="6">
        <f t="shared" si="44"/>
        <v>6.6694456023343065</v>
      </c>
      <c r="AU99" s="6">
        <f t="shared" si="45"/>
        <v>4.3768236765318882</v>
      </c>
      <c r="AV99" s="6">
        <f t="shared" si="46"/>
        <v>2.2926219258024179</v>
      </c>
      <c r="AW99" s="6">
        <f t="shared" si="47"/>
        <v>17.298874531054604</v>
      </c>
      <c r="AX99" s="6">
        <f t="shared" si="48"/>
        <v>10.421008753647353</v>
      </c>
      <c r="BA99" s="4" t="s">
        <v>508</v>
      </c>
      <c r="BB99" s="6">
        <f t="shared" si="49"/>
        <v>61.486132914704349</v>
      </c>
      <c r="BC99" s="6">
        <f t="shared" si="50"/>
        <v>13.610888710968775</v>
      </c>
      <c r="BD99" s="6">
        <f t="shared" si="51"/>
        <v>111.55591139578328</v>
      </c>
      <c r="BE99" s="6">
        <f t="shared" si="52"/>
        <v>180.59855521155833</v>
      </c>
      <c r="BF99" s="6">
        <f t="shared" si="53"/>
        <v>13.877768881772084</v>
      </c>
      <c r="BG99" s="6">
        <f t="shared" si="54"/>
        <v>19.277108433734941</v>
      </c>
      <c r="BH99" s="6">
        <f t="shared" si="55"/>
        <v>12.899896800825593</v>
      </c>
    </row>
    <row r="100" spans="1:60" x14ac:dyDescent="0.25">
      <c r="A100" s="4" t="s">
        <v>240</v>
      </c>
      <c r="B100" s="128">
        <v>4823</v>
      </c>
      <c r="C100" s="128">
        <v>3792</v>
      </c>
      <c r="D100" s="128">
        <v>3710</v>
      </c>
      <c r="E100" s="128">
        <v>3646</v>
      </c>
      <c r="F100" s="128">
        <v>1495</v>
      </c>
      <c r="G100" s="128">
        <v>66</v>
      </c>
      <c r="H100" s="128">
        <v>392</v>
      </c>
      <c r="I100" s="128">
        <v>640</v>
      </c>
      <c r="J100" s="128">
        <v>90</v>
      </c>
      <c r="K100" s="128">
        <v>157</v>
      </c>
      <c r="L100" s="128">
        <v>60</v>
      </c>
      <c r="M100" s="128">
        <v>37</v>
      </c>
      <c r="N100" s="128">
        <v>29</v>
      </c>
      <c r="O100" s="128">
        <v>483</v>
      </c>
      <c r="P100" s="128">
        <v>234</v>
      </c>
      <c r="Q100" s="128">
        <v>40</v>
      </c>
      <c r="R100" s="128">
        <v>37</v>
      </c>
      <c r="S100" s="128">
        <v>12</v>
      </c>
      <c r="T100" s="128">
        <v>70</v>
      </c>
      <c r="U100" s="128">
        <v>46</v>
      </c>
      <c r="V100" s="128">
        <v>376</v>
      </c>
      <c r="W100" s="128">
        <v>10</v>
      </c>
      <c r="X100" s="128">
        <v>28</v>
      </c>
      <c r="Y100" s="128">
        <v>17</v>
      </c>
      <c r="Z100" s="128">
        <v>76</v>
      </c>
      <c r="AA100" s="128">
        <v>17</v>
      </c>
      <c r="AC100" s="4" t="s">
        <v>240</v>
      </c>
      <c r="AD100" s="6">
        <f t="shared" si="28"/>
        <v>13.684428778768401</v>
      </c>
      <c r="AE100" s="6">
        <f t="shared" si="29"/>
        <v>81.277213352685052</v>
      </c>
      <c r="AF100" s="6">
        <f t="shared" si="30"/>
        <v>132.69749118805723</v>
      </c>
      <c r="AG100" s="6">
        <f t="shared" si="31"/>
        <v>18.660584698320548</v>
      </c>
      <c r="AH100" s="6">
        <f t="shared" si="32"/>
        <v>32.552353307070284</v>
      </c>
      <c r="AI100" s="6">
        <f t="shared" si="33"/>
        <v>12.440389798880364</v>
      </c>
      <c r="AJ100" s="6">
        <f t="shared" si="34"/>
        <v>7.6715737093095582</v>
      </c>
      <c r="AK100" s="6">
        <f t="shared" si="35"/>
        <v>6.0128550694588432</v>
      </c>
      <c r="AL100" s="6">
        <f t="shared" si="36"/>
        <v>100.14513788098694</v>
      </c>
      <c r="AM100" s="6">
        <f t="shared" si="37"/>
        <v>48.517520215633425</v>
      </c>
      <c r="AN100" s="6">
        <f t="shared" si="38"/>
        <v>8.2935931992535767</v>
      </c>
      <c r="AO100" s="6">
        <f t="shared" si="39"/>
        <v>7.6715737093095582</v>
      </c>
      <c r="AP100" s="6">
        <f t="shared" si="40"/>
        <v>2.4880779597760729</v>
      </c>
      <c r="AQ100" s="6">
        <f t="shared" si="41"/>
        <v>14.513788098693759</v>
      </c>
      <c r="AR100" s="6">
        <f t="shared" si="42"/>
        <v>9.5376321791416139</v>
      </c>
      <c r="AS100" s="6">
        <f t="shared" si="43"/>
        <v>77.959776072983615</v>
      </c>
      <c r="AT100" s="6">
        <f t="shared" si="44"/>
        <v>2.0733982998133942</v>
      </c>
      <c r="AU100" s="6">
        <f t="shared" si="45"/>
        <v>5.8055152394775034</v>
      </c>
      <c r="AV100" s="6">
        <f t="shared" si="46"/>
        <v>3.5247771096827698</v>
      </c>
      <c r="AW100" s="6">
        <f t="shared" si="47"/>
        <v>15.757827078581796</v>
      </c>
      <c r="AX100" s="6">
        <f t="shared" si="48"/>
        <v>3.5247771096827698</v>
      </c>
      <c r="BA100" s="4" t="s">
        <v>240</v>
      </c>
      <c r="BB100" s="6">
        <f t="shared" si="49"/>
        <v>63.072776280323453</v>
      </c>
      <c r="BC100" s="6">
        <f t="shared" si="50"/>
        <v>10.970927043335163</v>
      </c>
      <c r="BD100" s="6">
        <f t="shared" si="51"/>
        <v>132.4739440482721</v>
      </c>
      <c r="BE100" s="6">
        <f t="shared" si="52"/>
        <v>99.156118143459906</v>
      </c>
      <c r="BF100" s="6">
        <f t="shared" si="53"/>
        <v>19.199122325836534</v>
      </c>
      <c r="BG100" s="6">
        <f t="shared" si="54"/>
        <v>6.6889632107023411</v>
      </c>
      <c r="BH100" s="6">
        <f t="shared" si="55"/>
        <v>4.4831223628691985</v>
      </c>
    </row>
    <row r="101" spans="1:60" x14ac:dyDescent="0.25">
      <c r="A101" s="4" t="s">
        <v>241</v>
      </c>
      <c r="B101" s="128">
        <v>9137</v>
      </c>
      <c r="C101" s="128">
        <v>7240</v>
      </c>
      <c r="D101" s="128">
        <v>7130</v>
      </c>
      <c r="E101" s="128">
        <v>7017</v>
      </c>
      <c r="F101" s="128">
        <v>3337</v>
      </c>
      <c r="G101" s="128">
        <v>163</v>
      </c>
      <c r="H101" s="128">
        <v>673</v>
      </c>
      <c r="I101" s="128">
        <v>1229</v>
      </c>
      <c r="J101" s="128">
        <v>205</v>
      </c>
      <c r="K101" s="128">
        <v>348</v>
      </c>
      <c r="L101" s="128">
        <v>91</v>
      </c>
      <c r="M101" s="128">
        <v>64</v>
      </c>
      <c r="N101" s="128">
        <v>56</v>
      </c>
      <c r="O101" s="128">
        <v>336</v>
      </c>
      <c r="P101" s="128">
        <v>296</v>
      </c>
      <c r="Q101" s="128">
        <v>45</v>
      </c>
      <c r="R101" s="128">
        <v>60</v>
      </c>
      <c r="S101" s="128">
        <v>3</v>
      </c>
      <c r="T101" s="128">
        <v>35</v>
      </c>
      <c r="U101" s="128">
        <v>48</v>
      </c>
      <c r="V101" s="128">
        <v>530</v>
      </c>
      <c r="W101" s="128">
        <v>19</v>
      </c>
      <c r="X101" s="128">
        <v>50</v>
      </c>
      <c r="Y101" s="128">
        <v>18</v>
      </c>
      <c r="Z101" s="128">
        <v>202</v>
      </c>
      <c r="AA101" s="128">
        <v>43</v>
      </c>
      <c r="AC101" s="4" t="s">
        <v>241</v>
      </c>
      <c r="AD101" s="6">
        <f t="shared" si="28"/>
        <v>17.839553463937833</v>
      </c>
      <c r="AE101" s="6">
        <f t="shared" si="29"/>
        <v>73.656561234540888</v>
      </c>
      <c r="AF101" s="6">
        <f t="shared" si="30"/>
        <v>134.50804421582578</v>
      </c>
      <c r="AG101" s="6">
        <f t="shared" si="31"/>
        <v>22.436248221516909</v>
      </c>
      <c r="AH101" s="6">
        <f t="shared" si="32"/>
        <v>38.086899419940899</v>
      </c>
      <c r="AI101" s="6">
        <f t="shared" si="33"/>
        <v>9.9595053080879925</v>
      </c>
      <c r="AJ101" s="6">
        <f t="shared" si="34"/>
        <v>7.0044872496443036</v>
      </c>
      <c r="AK101" s="6">
        <f t="shared" si="35"/>
        <v>6.1289263434387653</v>
      </c>
      <c r="AL101" s="6">
        <f t="shared" si="36"/>
        <v>36.773558060632595</v>
      </c>
      <c r="AM101" s="6">
        <f t="shared" si="37"/>
        <v>32.395753529604903</v>
      </c>
      <c r="AN101" s="6">
        <f t="shared" si="38"/>
        <v>4.9250300974061512</v>
      </c>
      <c r="AO101" s="6">
        <f t="shared" si="39"/>
        <v>6.566706796541534</v>
      </c>
      <c r="AP101" s="6">
        <f t="shared" si="40"/>
        <v>0.32833533982707669</v>
      </c>
      <c r="AQ101" s="6">
        <f t="shared" si="41"/>
        <v>3.8305789646492285</v>
      </c>
      <c r="AR101" s="6">
        <f t="shared" si="42"/>
        <v>5.253365437233227</v>
      </c>
      <c r="AS101" s="6">
        <f t="shared" si="43"/>
        <v>58.005910036116887</v>
      </c>
      <c r="AT101" s="6">
        <f t="shared" si="44"/>
        <v>2.0794571522381524</v>
      </c>
      <c r="AU101" s="6">
        <f t="shared" si="45"/>
        <v>5.4722556637846118</v>
      </c>
      <c r="AV101" s="6">
        <f t="shared" si="46"/>
        <v>1.9700120389624602</v>
      </c>
      <c r="AW101" s="6">
        <f t="shared" si="47"/>
        <v>22.107912881689831</v>
      </c>
      <c r="AX101" s="6">
        <f t="shared" si="48"/>
        <v>4.7061398708547664</v>
      </c>
      <c r="BA101" s="4" t="s">
        <v>241</v>
      </c>
      <c r="BB101" s="6">
        <f t="shared" si="49"/>
        <v>41.514726507713888</v>
      </c>
      <c r="BC101" s="6">
        <f t="shared" si="50"/>
        <v>6.4129970072680633</v>
      </c>
      <c r="BD101" s="6">
        <f t="shared" si="51"/>
        <v>47.883710987601539</v>
      </c>
      <c r="BE101" s="6">
        <f t="shared" si="52"/>
        <v>73.204419889502759</v>
      </c>
      <c r="BF101" s="6">
        <f t="shared" si="53"/>
        <v>4.9878865612084935</v>
      </c>
      <c r="BG101" s="6">
        <f t="shared" si="54"/>
        <v>5.6937368894216362</v>
      </c>
      <c r="BH101" s="6">
        <f t="shared" si="55"/>
        <v>5.9392265193370166</v>
      </c>
    </row>
    <row r="102" spans="1:60" x14ac:dyDescent="0.25">
      <c r="A102" s="4" t="s">
        <v>242</v>
      </c>
      <c r="B102" s="128">
        <v>8529</v>
      </c>
      <c r="C102" s="128">
        <v>6286</v>
      </c>
      <c r="D102" s="128">
        <v>6140</v>
      </c>
      <c r="E102" s="128">
        <v>6006</v>
      </c>
      <c r="F102" s="128">
        <v>1746</v>
      </c>
      <c r="G102" s="128">
        <v>55</v>
      </c>
      <c r="H102" s="128">
        <v>522</v>
      </c>
      <c r="I102" s="128">
        <v>717</v>
      </c>
      <c r="J102" s="128">
        <v>95</v>
      </c>
      <c r="K102" s="128">
        <v>205</v>
      </c>
      <c r="L102" s="128">
        <v>168</v>
      </c>
      <c r="M102" s="128">
        <v>47</v>
      </c>
      <c r="N102" s="128">
        <v>23</v>
      </c>
      <c r="O102" s="128">
        <v>886</v>
      </c>
      <c r="P102" s="128">
        <v>256</v>
      </c>
      <c r="Q102" s="128">
        <v>101</v>
      </c>
      <c r="R102" s="128">
        <v>26</v>
      </c>
      <c r="S102" s="128">
        <v>4</v>
      </c>
      <c r="T102" s="128">
        <v>93</v>
      </c>
      <c r="U102" s="128">
        <v>87</v>
      </c>
      <c r="V102" s="128">
        <v>670</v>
      </c>
      <c r="W102" s="128">
        <v>3</v>
      </c>
      <c r="X102" s="128">
        <v>39</v>
      </c>
      <c r="Y102" s="128">
        <v>12</v>
      </c>
      <c r="Z102" s="128">
        <v>105</v>
      </c>
      <c r="AA102" s="128">
        <v>38</v>
      </c>
      <c r="AC102" s="4" t="s">
        <v>242</v>
      </c>
      <c r="AD102" s="6">
        <f t="shared" si="28"/>
        <v>6.4485871731738778</v>
      </c>
      <c r="AE102" s="6">
        <f t="shared" si="29"/>
        <v>61.202954625395712</v>
      </c>
      <c r="AF102" s="6">
        <f t="shared" si="30"/>
        <v>84.066127330284914</v>
      </c>
      <c r="AG102" s="6">
        <f t="shared" si="31"/>
        <v>11.13846875366397</v>
      </c>
      <c r="AH102" s="6">
        <f t="shared" si="32"/>
        <v>24.035643100011722</v>
      </c>
      <c r="AI102" s="6">
        <f t="shared" si="33"/>
        <v>19.697502638058388</v>
      </c>
      <c r="AJ102" s="6">
        <f t="shared" si="34"/>
        <v>5.510610857075859</v>
      </c>
      <c r="AK102" s="6">
        <f t="shared" si="35"/>
        <v>2.696681908781803</v>
      </c>
      <c r="AL102" s="6">
        <f t="shared" si="36"/>
        <v>103.88087700785555</v>
      </c>
      <c r="AM102" s="6">
        <f t="shared" si="37"/>
        <v>30.015242115136591</v>
      </c>
      <c r="AN102" s="6">
        <f t="shared" si="38"/>
        <v>11.841950990737484</v>
      </c>
      <c r="AO102" s="6">
        <f t="shared" si="39"/>
        <v>3.0484230273185604</v>
      </c>
      <c r="AP102" s="6">
        <f t="shared" si="40"/>
        <v>0.46898815804900923</v>
      </c>
      <c r="AQ102" s="6">
        <f t="shared" si="41"/>
        <v>10.903974674639466</v>
      </c>
      <c r="AR102" s="6">
        <f t="shared" si="42"/>
        <v>10.20049243756595</v>
      </c>
      <c r="AS102" s="6">
        <f t="shared" si="43"/>
        <v>78.555516473209053</v>
      </c>
      <c r="AT102" s="6">
        <f t="shared" si="44"/>
        <v>0.35174111853675694</v>
      </c>
      <c r="AU102" s="6">
        <f t="shared" si="45"/>
        <v>4.5726345409778402</v>
      </c>
      <c r="AV102" s="6">
        <f t="shared" si="46"/>
        <v>1.4069644741470277</v>
      </c>
      <c r="AW102" s="6">
        <f t="shared" si="47"/>
        <v>12.310939148786494</v>
      </c>
      <c r="AX102" s="6">
        <f t="shared" si="48"/>
        <v>4.4553875014655873</v>
      </c>
      <c r="BA102" s="4" t="s">
        <v>242</v>
      </c>
      <c r="BB102" s="6">
        <f t="shared" si="49"/>
        <v>41.693811074918571</v>
      </c>
      <c r="BC102" s="6">
        <f t="shared" si="50"/>
        <v>16.816516816516817</v>
      </c>
      <c r="BD102" s="6">
        <f t="shared" si="51"/>
        <v>147.51914751914751</v>
      </c>
      <c r="BE102" s="6">
        <f t="shared" si="52"/>
        <v>106.58606426980592</v>
      </c>
      <c r="BF102" s="6">
        <f t="shared" si="53"/>
        <v>15.484515484515484</v>
      </c>
      <c r="BG102" s="6">
        <f t="shared" si="54"/>
        <v>1.7182130584192439</v>
      </c>
      <c r="BH102" s="6">
        <f t="shared" si="55"/>
        <v>6.0451797645561562</v>
      </c>
    </row>
    <row r="103" spans="1:60" x14ac:dyDescent="0.25">
      <c r="A103" s="4" t="s">
        <v>243</v>
      </c>
      <c r="B103" s="128">
        <v>3725</v>
      </c>
      <c r="C103" s="128">
        <v>3010</v>
      </c>
      <c r="D103" s="128">
        <v>2974</v>
      </c>
      <c r="E103" s="128">
        <v>2921</v>
      </c>
      <c r="F103" s="128">
        <v>1292</v>
      </c>
      <c r="G103" s="128">
        <v>70</v>
      </c>
      <c r="H103" s="128">
        <v>185</v>
      </c>
      <c r="I103" s="128">
        <v>505</v>
      </c>
      <c r="J103" s="128">
        <v>66</v>
      </c>
      <c r="K103" s="128">
        <v>157</v>
      </c>
      <c r="L103" s="128">
        <v>61</v>
      </c>
      <c r="M103" s="128">
        <v>16</v>
      </c>
      <c r="N103" s="128">
        <v>22</v>
      </c>
      <c r="O103" s="128">
        <v>379</v>
      </c>
      <c r="P103" s="128">
        <v>176</v>
      </c>
      <c r="Q103" s="128">
        <v>34</v>
      </c>
      <c r="R103" s="128">
        <v>40</v>
      </c>
      <c r="S103" s="128">
        <v>1</v>
      </c>
      <c r="T103" s="128">
        <v>35</v>
      </c>
      <c r="U103" s="128">
        <v>19</v>
      </c>
      <c r="V103" s="128">
        <v>316</v>
      </c>
      <c r="W103" s="128">
        <v>10</v>
      </c>
      <c r="X103" s="128">
        <v>16</v>
      </c>
      <c r="Y103" s="128">
        <v>9</v>
      </c>
      <c r="Z103" s="128">
        <v>79</v>
      </c>
      <c r="AA103" s="128">
        <v>21</v>
      </c>
      <c r="AC103" s="4" t="s">
        <v>243</v>
      </c>
      <c r="AD103" s="6">
        <f t="shared" si="28"/>
        <v>18.791946308724832</v>
      </c>
      <c r="AE103" s="6">
        <f t="shared" si="29"/>
        <v>49.664429530201346</v>
      </c>
      <c r="AF103" s="6">
        <f t="shared" si="30"/>
        <v>135.57046979865771</v>
      </c>
      <c r="AG103" s="6">
        <f t="shared" si="31"/>
        <v>17.718120805369125</v>
      </c>
      <c r="AH103" s="6">
        <f t="shared" si="32"/>
        <v>42.147651006711413</v>
      </c>
      <c r="AI103" s="6">
        <f t="shared" si="33"/>
        <v>16.375838926174495</v>
      </c>
      <c r="AJ103" s="6">
        <f t="shared" si="34"/>
        <v>4.2953020134228188</v>
      </c>
      <c r="AK103" s="6">
        <f t="shared" si="35"/>
        <v>5.9060402684563753</v>
      </c>
      <c r="AL103" s="6">
        <f t="shared" si="36"/>
        <v>101.74496644295301</v>
      </c>
      <c r="AM103" s="6">
        <f t="shared" si="37"/>
        <v>47.248322147651002</v>
      </c>
      <c r="AN103" s="6">
        <f t="shared" si="38"/>
        <v>9.1275167785234892</v>
      </c>
      <c r="AO103" s="6">
        <f t="shared" si="39"/>
        <v>10.738255033557046</v>
      </c>
      <c r="AP103" s="6">
        <f t="shared" si="40"/>
        <v>0.26845637583892618</v>
      </c>
      <c r="AQ103" s="6">
        <f t="shared" si="41"/>
        <v>9.3959731543624159</v>
      </c>
      <c r="AR103" s="6">
        <f t="shared" si="42"/>
        <v>5.1006711409395971</v>
      </c>
      <c r="AS103" s="6">
        <f t="shared" si="43"/>
        <v>84.832214765100673</v>
      </c>
      <c r="AT103" s="6">
        <f t="shared" si="44"/>
        <v>2.6845637583892614</v>
      </c>
      <c r="AU103" s="6">
        <f t="shared" si="45"/>
        <v>4.2953020134228188</v>
      </c>
      <c r="AV103" s="6">
        <f t="shared" si="46"/>
        <v>2.4161073825503352</v>
      </c>
      <c r="AW103" s="6">
        <f t="shared" si="47"/>
        <v>21.208053691275168</v>
      </c>
      <c r="AX103" s="6">
        <f t="shared" si="48"/>
        <v>5.6375838926174495</v>
      </c>
      <c r="BA103" s="4" t="s">
        <v>243</v>
      </c>
      <c r="BB103" s="6">
        <f t="shared" si="49"/>
        <v>59.179556153328853</v>
      </c>
      <c r="BC103" s="6">
        <f t="shared" si="50"/>
        <v>11.639849366655255</v>
      </c>
      <c r="BD103" s="6">
        <f t="shared" si="51"/>
        <v>129.7500855871277</v>
      </c>
      <c r="BE103" s="6">
        <f t="shared" si="52"/>
        <v>104.98338870431893</v>
      </c>
      <c r="BF103" s="6">
        <f t="shared" si="53"/>
        <v>11.982197877439232</v>
      </c>
      <c r="BG103" s="6">
        <f t="shared" si="54"/>
        <v>7.7399380804953557</v>
      </c>
      <c r="BH103" s="6">
        <f t="shared" si="55"/>
        <v>6.9767441860465116</v>
      </c>
    </row>
    <row r="104" spans="1:60" x14ac:dyDescent="0.25">
      <c r="A104" s="4" t="s">
        <v>244</v>
      </c>
      <c r="B104" s="128">
        <v>6991</v>
      </c>
      <c r="C104" s="128">
        <v>5634</v>
      </c>
      <c r="D104" s="128">
        <v>5558</v>
      </c>
      <c r="E104" s="128">
        <v>5474</v>
      </c>
      <c r="F104" s="128">
        <v>2459</v>
      </c>
      <c r="G104" s="128">
        <v>132</v>
      </c>
      <c r="H104" s="128">
        <v>485</v>
      </c>
      <c r="I104" s="128">
        <v>977</v>
      </c>
      <c r="J104" s="128">
        <v>140</v>
      </c>
      <c r="K104" s="128">
        <v>267</v>
      </c>
      <c r="L104" s="128">
        <v>149</v>
      </c>
      <c r="M104" s="128">
        <v>67</v>
      </c>
      <c r="N104" s="128">
        <v>46</v>
      </c>
      <c r="O104" s="128">
        <v>425</v>
      </c>
      <c r="P104" s="128">
        <v>316</v>
      </c>
      <c r="Q104" s="128">
        <v>73</v>
      </c>
      <c r="R104" s="128">
        <v>63</v>
      </c>
      <c r="S104" s="128">
        <v>12</v>
      </c>
      <c r="T104" s="128">
        <v>63</v>
      </c>
      <c r="U104" s="128">
        <v>62</v>
      </c>
      <c r="V104" s="128">
        <v>647</v>
      </c>
      <c r="W104" s="128">
        <v>12</v>
      </c>
      <c r="X104" s="128">
        <v>46</v>
      </c>
      <c r="Y104" s="128">
        <v>11</v>
      </c>
      <c r="Z104" s="128">
        <v>137</v>
      </c>
      <c r="AA104" s="128">
        <v>47</v>
      </c>
      <c r="AC104" s="4" t="s">
        <v>244</v>
      </c>
      <c r="AD104" s="6">
        <f t="shared" si="28"/>
        <v>18.881418967243597</v>
      </c>
      <c r="AE104" s="6">
        <f t="shared" si="29"/>
        <v>69.374910599342002</v>
      </c>
      <c r="AF104" s="6">
        <f t="shared" si="30"/>
        <v>139.75110856815905</v>
      </c>
      <c r="AG104" s="6">
        <f t="shared" si="31"/>
        <v>20.025747389500786</v>
      </c>
      <c r="AH104" s="6">
        <f t="shared" si="32"/>
        <v>38.191961092833637</v>
      </c>
      <c r="AI104" s="6">
        <f t="shared" si="33"/>
        <v>21.313116864540124</v>
      </c>
      <c r="AJ104" s="6">
        <f t="shared" si="34"/>
        <v>9.5837505364039473</v>
      </c>
      <c r="AK104" s="6">
        <f t="shared" si="35"/>
        <v>6.5798884279788306</v>
      </c>
      <c r="AL104" s="6">
        <f t="shared" si="36"/>
        <v>60.792447432413105</v>
      </c>
      <c r="AM104" s="6">
        <f t="shared" si="37"/>
        <v>45.200972679158916</v>
      </c>
      <c r="AN104" s="6">
        <f t="shared" si="38"/>
        <v>10.441996853096839</v>
      </c>
      <c r="AO104" s="6">
        <f t="shared" si="39"/>
        <v>9.0115863252753545</v>
      </c>
      <c r="AP104" s="6">
        <f t="shared" si="40"/>
        <v>1.7164926333857817</v>
      </c>
      <c r="AQ104" s="6">
        <f t="shared" si="41"/>
        <v>9.0115863252753545</v>
      </c>
      <c r="AR104" s="6">
        <f t="shared" si="42"/>
        <v>8.8685452724932059</v>
      </c>
      <c r="AS104" s="6">
        <f t="shared" si="43"/>
        <v>92.547561150050072</v>
      </c>
      <c r="AT104" s="6">
        <f t="shared" si="44"/>
        <v>1.7164926333857817</v>
      </c>
      <c r="AU104" s="6">
        <f t="shared" si="45"/>
        <v>6.5798884279788306</v>
      </c>
      <c r="AV104" s="6">
        <f t="shared" si="46"/>
        <v>1.5734515806036333</v>
      </c>
      <c r="AW104" s="6">
        <f t="shared" si="47"/>
        <v>19.596624231154344</v>
      </c>
      <c r="AX104" s="6">
        <f t="shared" si="48"/>
        <v>6.7229294807609783</v>
      </c>
      <c r="BA104" s="4" t="s">
        <v>244</v>
      </c>
      <c r="BB104" s="6">
        <f t="shared" si="49"/>
        <v>56.854983807124867</v>
      </c>
      <c r="BC104" s="6">
        <f t="shared" si="50"/>
        <v>13.335769090244794</v>
      </c>
      <c r="BD104" s="6">
        <f t="shared" si="51"/>
        <v>77.639751552795019</v>
      </c>
      <c r="BE104" s="6">
        <f t="shared" si="52"/>
        <v>114.83848065317714</v>
      </c>
      <c r="BF104" s="6">
        <f t="shared" si="53"/>
        <v>11.508951406649617</v>
      </c>
      <c r="BG104" s="6">
        <f t="shared" si="54"/>
        <v>4.8800325335502235</v>
      </c>
      <c r="BH104" s="6">
        <f t="shared" si="55"/>
        <v>8.3422080227192055</v>
      </c>
    </row>
    <row r="105" spans="1:60" x14ac:dyDescent="0.25">
      <c r="A105" s="4" t="s">
        <v>245</v>
      </c>
      <c r="B105" s="128">
        <v>8022</v>
      </c>
      <c r="C105" s="128">
        <v>6195</v>
      </c>
      <c r="D105" s="128">
        <v>6090</v>
      </c>
      <c r="E105" s="128">
        <v>5972</v>
      </c>
      <c r="F105" s="128">
        <v>2729</v>
      </c>
      <c r="G105" s="128">
        <v>109</v>
      </c>
      <c r="H105" s="128">
        <v>423</v>
      </c>
      <c r="I105" s="128">
        <v>1021</v>
      </c>
      <c r="J105" s="128">
        <v>179</v>
      </c>
      <c r="K105" s="128">
        <v>295</v>
      </c>
      <c r="L105" s="128">
        <v>90</v>
      </c>
      <c r="M105" s="128">
        <v>42</v>
      </c>
      <c r="N105" s="128">
        <v>35</v>
      </c>
      <c r="O105" s="128">
        <v>550</v>
      </c>
      <c r="P105" s="128">
        <v>319</v>
      </c>
      <c r="Q105" s="128">
        <v>55</v>
      </c>
      <c r="R105" s="128">
        <v>68</v>
      </c>
      <c r="S105" s="128">
        <v>13</v>
      </c>
      <c r="T105" s="128">
        <v>62</v>
      </c>
      <c r="U105" s="128">
        <v>76</v>
      </c>
      <c r="V105" s="128">
        <v>398</v>
      </c>
      <c r="W105" s="128">
        <v>6</v>
      </c>
      <c r="X105" s="128">
        <v>44</v>
      </c>
      <c r="Y105" s="128">
        <v>34</v>
      </c>
      <c r="Z105" s="128">
        <v>130</v>
      </c>
      <c r="AA105" s="128">
        <v>40</v>
      </c>
      <c r="AC105" s="4" t="s">
        <v>245</v>
      </c>
      <c r="AD105" s="6">
        <f t="shared" si="28"/>
        <v>13.587634006482174</v>
      </c>
      <c r="AE105" s="6">
        <f t="shared" si="29"/>
        <v>52.729992520568437</v>
      </c>
      <c r="AF105" s="6">
        <f t="shared" si="30"/>
        <v>127.27499376714036</v>
      </c>
      <c r="AG105" s="6">
        <f t="shared" si="31"/>
        <v>22.313637496883569</v>
      </c>
      <c r="AH105" s="6">
        <f t="shared" si="32"/>
        <v>36.773871852405883</v>
      </c>
      <c r="AI105" s="6">
        <f t="shared" si="33"/>
        <v>11.219147344801796</v>
      </c>
      <c r="AJ105" s="6">
        <f t="shared" si="34"/>
        <v>5.2356020942408383</v>
      </c>
      <c r="AK105" s="6">
        <f t="shared" si="35"/>
        <v>4.3630017452006982</v>
      </c>
      <c r="AL105" s="6">
        <f t="shared" si="36"/>
        <v>68.561455996010977</v>
      </c>
      <c r="AM105" s="6">
        <f t="shared" si="37"/>
        <v>39.765644477686365</v>
      </c>
      <c r="AN105" s="6">
        <f t="shared" si="38"/>
        <v>6.8561455996010974</v>
      </c>
      <c r="AO105" s="6">
        <f t="shared" si="39"/>
        <v>8.4766891049613555</v>
      </c>
      <c r="AP105" s="6">
        <f t="shared" si="40"/>
        <v>1.6205435053602593</v>
      </c>
      <c r="AQ105" s="6">
        <f t="shared" si="41"/>
        <v>7.7287459486412367</v>
      </c>
      <c r="AR105" s="6">
        <f t="shared" si="42"/>
        <v>9.4739466467215152</v>
      </c>
      <c r="AS105" s="6">
        <f t="shared" si="43"/>
        <v>49.61356270256794</v>
      </c>
      <c r="AT105" s="6">
        <f t="shared" si="44"/>
        <v>0.74794315632011965</v>
      </c>
      <c r="AU105" s="6">
        <f t="shared" si="45"/>
        <v>5.4849164796808774</v>
      </c>
      <c r="AV105" s="6">
        <f t="shared" si="46"/>
        <v>4.2383445524806778</v>
      </c>
      <c r="AW105" s="6">
        <f t="shared" si="47"/>
        <v>16.205435053602592</v>
      </c>
      <c r="AX105" s="6">
        <f t="shared" si="48"/>
        <v>4.9862877088007975</v>
      </c>
      <c r="BA105" s="4" t="s">
        <v>245</v>
      </c>
      <c r="BB105" s="6">
        <f t="shared" si="49"/>
        <v>52.38095238095238</v>
      </c>
      <c r="BC105" s="6">
        <f t="shared" si="50"/>
        <v>9.2096450100468861</v>
      </c>
      <c r="BD105" s="6">
        <f t="shared" si="51"/>
        <v>92.096450100468857</v>
      </c>
      <c r="BE105" s="6">
        <f t="shared" si="52"/>
        <v>64.245359160613404</v>
      </c>
      <c r="BF105" s="6">
        <f t="shared" si="53"/>
        <v>10.381781647689216</v>
      </c>
      <c r="BG105" s="6">
        <f t="shared" si="54"/>
        <v>2.1986075485525838</v>
      </c>
      <c r="BH105" s="6">
        <f t="shared" si="55"/>
        <v>6.4568200161420499</v>
      </c>
    </row>
    <row r="106" spans="1:60" x14ac:dyDescent="0.25">
      <c r="A106" s="4" t="s">
        <v>246</v>
      </c>
      <c r="B106" s="128">
        <v>11380</v>
      </c>
      <c r="C106" s="128">
        <v>9153</v>
      </c>
      <c r="D106" s="128">
        <v>9020</v>
      </c>
      <c r="E106" s="128">
        <v>8892</v>
      </c>
      <c r="F106" s="128">
        <v>4152</v>
      </c>
      <c r="G106" s="128">
        <v>201</v>
      </c>
      <c r="H106" s="128">
        <v>799</v>
      </c>
      <c r="I106" s="128">
        <v>1744</v>
      </c>
      <c r="J106" s="128">
        <v>261</v>
      </c>
      <c r="K106" s="128">
        <v>501</v>
      </c>
      <c r="L106" s="128">
        <v>190</v>
      </c>
      <c r="M106" s="128">
        <v>56</v>
      </c>
      <c r="N106" s="128">
        <v>100</v>
      </c>
      <c r="O106" s="128">
        <v>794</v>
      </c>
      <c r="P106" s="128">
        <v>574</v>
      </c>
      <c r="Q106" s="128">
        <v>105</v>
      </c>
      <c r="R106" s="128">
        <v>80</v>
      </c>
      <c r="S106" s="128">
        <v>10</v>
      </c>
      <c r="T106" s="128">
        <v>167</v>
      </c>
      <c r="U106" s="128">
        <v>88</v>
      </c>
      <c r="V106" s="128">
        <v>1255</v>
      </c>
      <c r="W106" s="128">
        <v>52</v>
      </c>
      <c r="X106" s="128">
        <v>122</v>
      </c>
      <c r="Y106" s="128">
        <v>64</v>
      </c>
      <c r="Z106" s="128">
        <v>229</v>
      </c>
      <c r="AA106" s="128">
        <v>64</v>
      </c>
      <c r="AC106" s="4" t="s">
        <v>246</v>
      </c>
      <c r="AD106" s="6">
        <f t="shared" si="28"/>
        <v>17.662565905096663</v>
      </c>
      <c r="AE106" s="6">
        <f t="shared" si="29"/>
        <v>70.210896309314577</v>
      </c>
      <c r="AF106" s="6">
        <f t="shared" si="30"/>
        <v>153.25131810193321</v>
      </c>
      <c r="AG106" s="6">
        <f t="shared" si="31"/>
        <v>22.934973637961338</v>
      </c>
      <c r="AH106" s="6">
        <f t="shared" si="32"/>
        <v>44.024604569420035</v>
      </c>
      <c r="AI106" s="6">
        <f t="shared" si="33"/>
        <v>16.695957820738137</v>
      </c>
      <c r="AJ106" s="6">
        <f t="shared" si="34"/>
        <v>4.9209138840070299</v>
      </c>
      <c r="AK106" s="6">
        <f t="shared" si="35"/>
        <v>8.7873462214411262</v>
      </c>
      <c r="AL106" s="6">
        <f t="shared" si="36"/>
        <v>69.77152899824253</v>
      </c>
      <c r="AM106" s="6">
        <f t="shared" si="37"/>
        <v>50.439367311072054</v>
      </c>
      <c r="AN106" s="6">
        <f t="shared" si="38"/>
        <v>9.2267135325131804</v>
      </c>
      <c r="AO106" s="6">
        <f t="shared" si="39"/>
        <v>7.0298769771528997</v>
      </c>
      <c r="AP106" s="6">
        <f t="shared" si="40"/>
        <v>0.87873462214411246</v>
      </c>
      <c r="AQ106" s="6">
        <f t="shared" si="41"/>
        <v>14.674868189806677</v>
      </c>
      <c r="AR106" s="6">
        <f t="shared" si="42"/>
        <v>7.73286467486819</v>
      </c>
      <c r="AS106" s="6">
        <f t="shared" si="43"/>
        <v>110.28119507908612</v>
      </c>
      <c r="AT106" s="6">
        <f t="shared" si="44"/>
        <v>4.5694200351493848</v>
      </c>
      <c r="AU106" s="6">
        <f t="shared" si="45"/>
        <v>10.720562390158172</v>
      </c>
      <c r="AV106" s="6">
        <f t="shared" si="46"/>
        <v>5.6239015817223201</v>
      </c>
      <c r="AW106" s="6">
        <f t="shared" si="47"/>
        <v>20.123022847100177</v>
      </c>
      <c r="AX106" s="6">
        <f t="shared" si="48"/>
        <v>5.6239015817223201</v>
      </c>
      <c r="BA106" s="4" t="s">
        <v>246</v>
      </c>
      <c r="BB106" s="6">
        <f t="shared" si="49"/>
        <v>63.636363636363633</v>
      </c>
      <c r="BC106" s="6">
        <f t="shared" si="50"/>
        <v>11.808367071524966</v>
      </c>
      <c r="BD106" s="6">
        <f t="shared" si="51"/>
        <v>89.293747188484033</v>
      </c>
      <c r="BE106" s="6">
        <f t="shared" si="52"/>
        <v>137.11351469463565</v>
      </c>
      <c r="BF106" s="6">
        <f t="shared" si="53"/>
        <v>18.780926675663519</v>
      </c>
      <c r="BG106" s="6">
        <f t="shared" si="54"/>
        <v>12.524084778420038</v>
      </c>
      <c r="BH106" s="6">
        <f t="shared" si="55"/>
        <v>6.99224298044357</v>
      </c>
    </row>
    <row r="107" spans="1:60" x14ac:dyDescent="0.25">
      <c r="A107" s="4" t="s">
        <v>247</v>
      </c>
      <c r="B107" s="128">
        <v>4149</v>
      </c>
      <c r="C107" s="128">
        <v>3348</v>
      </c>
      <c r="D107" s="128">
        <v>3274</v>
      </c>
      <c r="E107" s="128">
        <v>3224</v>
      </c>
      <c r="F107" s="128">
        <v>1415</v>
      </c>
      <c r="G107" s="128">
        <v>61</v>
      </c>
      <c r="H107" s="128">
        <v>260</v>
      </c>
      <c r="I107" s="128">
        <v>594</v>
      </c>
      <c r="J107" s="128">
        <v>106</v>
      </c>
      <c r="K107" s="128">
        <v>163</v>
      </c>
      <c r="L107" s="128">
        <v>74</v>
      </c>
      <c r="M107" s="128">
        <v>33</v>
      </c>
      <c r="N107" s="128">
        <v>27</v>
      </c>
      <c r="O107" s="128">
        <v>320</v>
      </c>
      <c r="P107" s="128">
        <v>181</v>
      </c>
      <c r="Q107" s="128">
        <v>47</v>
      </c>
      <c r="R107" s="128">
        <v>37</v>
      </c>
      <c r="S107" s="128">
        <v>25</v>
      </c>
      <c r="T107" s="128">
        <v>37</v>
      </c>
      <c r="U107" s="128">
        <v>24</v>
      </c>
      <c r="V107" s="128">
        <v>338</v>
      </c>
      <c r="W107" s="128">
        <v>11</v>
      </c>
      <c r="X107" s="128">
        <v>23</v>
      </c>
      <c r="Y107" s="128">
        <v>17</v>
      </c>
      <c r="Z107" s="128">
        <v>101</v>
      </c>
      <c r="AA107" s="128">
        <v>22</v>
      </c>
      <c r="AC107" s="4" t="s">
        <v>247</v>
      </c>
      <c r="AD107" s="6">
        <f t="shared" si="28"/>
        <v>14.70233791275006</v>
      </c>
      <c r="AE107" s="6">
        <f t="shared" si="29"/>
        <v>62.665702578934685</v>
      </c>
      <c r="AF107" s="6">
        <f t="shared" si="30"/>
        <v>143.16702819956618</v>
      </c>
      <c r="AG107" s="6">
        <f t="shared" si="31"/>
        <v>25.548324897565678</v>
      </c>
      <c r="AH107" s="6">
        <f t="shared" si="32"/>
        <v>39.286575078332127</v>
      </c>
      <c r="AI107" s="6">
        <f t="shared" si="33"/>
        <v>17.835623041696795</v>
      </c>
      <c r="AJ107" s="6">
        <f t="shared" si="34"/>
        <v>7.9537237888647869</v>
      </c>
      <c r="AK107" s="6">
        <f t="shared" si="35"/>
        <v>6.5075921908893708</v>
      </c>
      <c r="AL107" s="6">
        <f t="shared" si="36"/>
        <v>77.127018558688832</v>
      </c>
      <c r="AM107" s="6">
        <f t="shared" si="37"/>
        <v>43.624969872258376</v>
      </c>
      <c r="AN107" s="6">
        <f t="shared" si="38"/>
        <v>11.328030850807425</v>
      </c>
      <c r="AO107" s="6">
        <f t="shared" si="39"/>
        <v>8.9178115208483977</v>
      </c>
      <c r="AP107" s="6">
        <f t="shared" si="40"/>
        <v>6.0255483248975654</v>
      </c>
      <c r="AQ107" s="6">
        <f t="shared" si="41"/>
        <v>8.9178115208483977</v>
      </c>
      <c r="AR107" s="6">
        <f t="shared" si="42"/>
        <v>5.7845263919016627</v>
      </c>
      <c r="AS107" s="6">
        <f t="shared" si="43"/>
        <v>81.465413352615087</v>
      </c>
      <c r="AT107" s="6">
        <f t="shared" si="44"/>
        <v>2.6512412629549291</v>
      </c>
      <c r="AU107" s="6">
        <f t="shared" si="45"/>
        <v>5.54350445890576</v>
      </c>
      <c r="AV107" s="6">
        <f t="shared" si="46"/>
        <v>4.0973728609303448</v>
      </c>
      <c r="AW107" s="6">
        <f t="shared" si="47"/>
        <v>24.343215232586168</v>
      </c>
      <c r="AX107" s="6">
        <f t="shared" si="48"/>
        <v>5.3024825259098582</v>
      </c>
      <c r="BA107" s="4" t="s">
        <v>247</v>
      </c>
      <c r="BB107" s="6">
        <f t="shared" si="49"/>
        <v>55.284056200366528</v>
      </c>
      <c r="BC107" s="6">
        <f t="shared" si="50"/>
        <v>14.578163771712159</v>
      </c>
      <c r="BD107" s="6">
        <f t="shared" si="51"/>
        <v>99.255583126550874</v>
      </c>
      <c r="BE107" s="6">
        <f t="shared" si="52"/>
        <v>100.9557945041816</v>
      </c>
      <c r="BF107" s="6">
        <f t="shared" si="53"/>
        <v>11.476426799007445</v>
      </c>
      <c r="BG107" s="6">
        <f t="shared" si="54"/>
        <v>7.7738515901060072</v>
      </c>
      <c r="BH107" s="6">
        <f t="shared" si="55"/>
        <v>6.5710872162485066</v>
      </c>
    </row>
    <row r="108" spans="1:60" x14ac:dyDescent="0.25">
      <c r="A108" s="4" t="s">
        <v>248</v>
      </c>
      <c r="B108" s="128">
        <v>8687</v>
      </c>
      <c r="C108" s="128">
        <v>6999</v>
      </c>
      <c r="D108" s="128">
        <v>6878</v>
      </c>
      <c r="E108" s="128">
        <v>6764</v>
      </c>
      <c r="F108" s="128">
        <v>3158</v>
      </c>
      <c r="G108" s="128">
        <v>143</v>
      </c>
      <c r="H108" s="128">
        <v>517</v>
      </c>
      <c r="I108" s="128">
        <v>1165</v>
      </c>
      <c r="J108" s="128">
        <v>218</v>
      </c>
      <c r="K108" s="128">
        <v>339</v>
      </c>
      <c r="L108" s="128">
        <v>167</v>
      </c>
      <c r="M108" s="128">
        <v>40</v>
      </c>
      <c r="N108" s="128">
        <v>78</v>
      </c>
      <c r="O108" s="128">
        <v>587</v>
      </c>
      <c r="P108" s="128">
        <v>403</v>
      </c>
      <c r="Q108" s="128">
        <v>56</v>
      </c>
      <c r="R108" s="128">
        <v>58</v>
      </c>
      <c r="S108" s="128">
        <v>8</v>
      </c>
      <c r="T108" s="128">
        <v>67</v>
      </c>
      <c r="U108" s="128">
        <v>67</v>
      </c>
      <c r="V108" s="128">
        <v>857</v>
      </c>
      <c r="W108" s="128">
        <v>34</v>
      </c>
      <c r="X108" s="128">
        <v>54</v>
      </c>
      <c r="Y108" s="128">
        <v>50</v>
      </c>
      <c r="Z108" s="128">
        <v>186</v>
      </c>
      <c r="AA108" s="128">
        <v>52</v>
      </c>
      <c r="AC108" s="4" t="s">
        <v>248</v>
      </c>
      <c r="AD108" s="6">
        <f t="shared" si="28"/>
        <v>16.461379072176815</v>
      </c>
      <c r="AE108" s="6">
        <f t="shared" si="29"/>
        <v>59.514216645562335</v>
      </c>
      <c r="AF108" s="6">
        <f t="shared" si="30"/>
        <v>134.10843789570623</v>
      </c>
      <c r="AG108" s="6">
        <f t="shared" si="31"/>
        <v>25.094969494647177</v>
      </c>
      <c r="AH108" s="6">
        <f t="shared" si="32"/>
        <v>39.023828709566018</v>
      </c>
      <c r="AI108" s="6">
        <f t="shared" si="33"/>
        <v>19.22412800736733</v>
      </c>
      <c r="AJ108" s="6">
        <f t="shared" si="34"/>
        <v>4.6045815586508576</v>
      </c>
      <c r="AK108" s="6">
        <f t="shared" si="35"/>
        <v>8.9789340393691717</v>
      </c>
      <c r="AL108" s="6">
        <f t="shared" si="36"/>
        <v>67.57223437320134</v>
      </c>
      <c r="AM108" s="6">
        <f t="shared" si="37"/>
        <v>46.391159203407391</v>
      </c>
      <c r="AN108" s="6">
        <f t="shared" si="38"/>
        <v>6.4464141821112007</v>
      </c>
      <c r="AO108" s="6">
        <f t="shared" si="39"/>
        <v>6.6766432600437442</v>
      </c>
      <c r="AP108" s="6">
        <f t="shared" si="40"/>
        <v>0.92091631173017152</v>
      </c>
      <c r="AQ108" s="6">
        <f t="shared" si="41"/>
        <v>7.7126741107401866</v>
      </c>
      <c r="AR108" s="6">
        <f t="shared" si="42"/>
        <v>7.7126741107401866</v>
      </c>
      <c r="AS108" s="6">
        <f t="shared" si="43"/>
        <v>98.653159894094628</v>
      </c>
      <c r="AT108" s="6">
        <f t="shared" si="44"/>
        <v>3.9138943248532287</v>
      </c>
      <c r="AU108" s="6">
        <f t="shared" si="45"/>
        <v>6.216185104178658</v>
      </c>
      <c r="AV108" s="6">
        <f t="shared" si="46"/>
        <v>5.7557269483135718</v>
      </c>
      <c r="AW108" s="6">
        <f t="shared" si="47"/>
        <v>21.411304247726488</v>
      </c>
      <c r="AX108" s="6">
        <f t="shared" si="48"/>
        <v>5.9859560262461153</v>
      </c>
      <c r="BA108" s="4" t="s">
        <v>248</v>
      </c>
      <c r="BB108" s="6">
        <f t="shared" si="49"/>
        <v>58.592614132015122</v>
      </c>
      <c r="BC108" s="6">
        <f t="shared" si="50"/>
        <v>8.2791247782377297</v>
      </c>
      <c r="BD108" s="6">
        <f t="shared" si="51"/>
        <v>86.782968657599056</v>
      </c>
      <c r="BE108" s="6">
        <f t="shared" si="52"/>
        <v>122.44606372338905</v>
      </c>
      <c r="BF108" s="6">
        <f t="shared" si="53"/>
        <v>9.9053814311058535</v>
      </c>
      <c r="BG108" s="6">
        <f t="shared" si="54"/>
        <v>10.766307789740342</v>
      </c>
      <c r="BH108" s="6">
        <f t="shared" si="55"/>
        <v>7.429632804686384</v>
      </c>
    </row>
    <row r="109" spans="1:60" x14ac:dyDescent="0.25">
      <c r="A109" s="4" t="s">
        <v>249</v>
      </c>
      <c r="B109" s="128">
        <v>5194</v>
      </c>
      <c r="C109" s="128">
        <v>4269</v>
      </c>
      <c r="D109" s="128">
        <v>4209</v>
      </c>
      <c r="E109" s="128">
        <v>4143</v>
      </c>
      <c r="F109" s="128">
        <v>1963</v>
      </c>
      <c r="G109" s="128">
        <v>85</v>
      </c>
      <c r="H109" s="128">
        <v>307</v>
      </c>
      <c r="I109" s="128">
        <v>699</v>
      </c>
      <c r="J109" s="128">
        <v>125</v>
      </c>
      <c r="K109" s="128">
        <v>199</v>
      </c>
      <c r="L109" s="128">
        <v>121</v>
      </c>
      <c r="M109" s="128">
        <v>58</v>
      </c>
      <c r="N109" s="128">
        <v>43</v>
      </c>
      <c r="O109" s="128">
        <v>300</v>
      </c>
      <c r="P109" s="128">
        <v>252</v>
      </c>
      <c r="Q109" s="128">
        <v>59</v>
      </c>
      <c r="R109" s="128">
        <v>61</v>
      </c>
      <c r="S109" s="128">
        <v>42</v>
      </c>
      <c r="T109" s="128">
        <v>42</v>
      </c>
      <c r="U109" s="128">
        <v>43</v>
      </c>
      <c r="V109" s="128">
        <v>506</v>
      </c>
      <c r="W109" s="128">
        <v>17</v>
      </c>
      <c r="X109" s="128">
        <v>52</v>
      </c>
      <c r="Y109" s="128">
        <v>27</v>
      </c>
      <c r="Z109" s="128">
        <v>111</v>
      </c>
      <c r="AA109" s="128">
        <v>37</v>
      </c>
      <c r="AC109" s="4" t="s">
        <v>249</v>
      </c>
      <c r="AD109" s="6">
        <f t="shared" si="28"/>
        <v>16.365036580670004</v>
      </c>
      <c r="AE109" s="6">
        <f t="shared" si="29"/>
        <v>59.106661532537544</v>
      </c>
      <c r="AF109" s="6">
        <f t="shared" si="30"/>
        <v>134.57835964574508</v>
      </c>
      <c r="AG109" s="6">
        <f t="shared" si="31"/>
        <v>24.066230265691182</v>
      </c>
      <c r="AH109" s="6">
        <f t="shared" si="32"/>
        <v>38.313438582980361</v>
      </c>
      <c r="AI109" s="6">
        <f t="shared" si="33"/>
        <v>23.296110897189063</v>
      </c>
      <c r="AJ109" s="6">
        <f t="shared" si="34"/>
        <v>11.166730843280709</v>
      </c>
      <c r="AK109" s="6">
        <f t="shared" si="35"/>
        <v>8.2787832113977675</v>
      </c>
      <c r="AL109" s="6">
        <f t="shared" si="36"/>
        <v>57.758952637658837</v>
      </c>
      <c r="AM109" s="6">
        <f t="shared" si="37"/>
        <v>48.517520215633425</v>
      </c>
      <c r="AN109" s="6">
        <f t="shared" si="38"/>
        <v>11.359260685406237</v>
      </c>
      <c r="AO109" s="6">
        <f t="shared" si="39"/>
        <v>11.744320369657297</v>
      </c>
      <c r="AP109" s="6">
        <f t="shared" si="40"/>
        <v>8.0862533692722369</v>
      </c>
      <c r="AQ109" s="6">
        <f t="shared" si="41"/>
        <v>8.0862533692722369</v>
      </c>
      <c r="AR109" s="6">
        <f t="shared" si="42"/>
        <v>8.2787832113977675</v>
      </c>
      <c r="AS109" s="6">
        <f t="shared" si="43"/>
        <v>97.420100115517911</v>
      </c>
      <c r="AT109" s="6">
        <f t="shared" si="44"/>
        <v>3.2730073161340005</v>
      </c>
      <c r="AU109" s="6">
        <f t="shared" si="45"/>
        <v>10.01155179052753</v>
      </c>
      <c r="AV109" s="6">
        <f t="shared" si="46"/>
        <v>5.1983057373892958</v>
      </c>
      <c r="AW109" s="6">
        <f t="shared" si="47"/>
        <v>21.370812475933771</v>
      </c>
      <c r="AX109" s="6">
        <f t="shared" si="48"/>
        <v>7.1236041586445902</v>
      </c>
      <c r="BA109" s="4" t="s">
        <v>249</v>
      </c>
      <c r="BB109" s="6">
        <f t="shared" si="49"/>
        <v>59.871703492516041</v>
      </c>
      <c r="BC109" s="6">
        <f t="shared" si="50"/>
        <v>14.240888245232922</v>
      </c>
      <c r="BD109" s="6">
        <f t="shared" si="51"/>
        <v>72.41129616220131</v>
      </c>
      <c r="BE109" s="6">
        <f t="shared" si="52"/>
        <v>118.52892949168424</v>
      </c>
      <c r="BF109" s="6">
        <f t="shared" si="53"/>
        <v>10.137581462708182</v>
      </c>
      <c r="BG109" s="6">
        <f t="shared" si="54"/>
        <v>8.6602139582272049</v>
      </c>
      <c r="BH109" s="6">
        <f t="shared" si="55"/>
        <v>8.6671351604591251</v>
      </c>
    </row>
    <row r="110" spans="1:60" x14ac:dyDescent="0.25">
      <c r="A110" s="4" t="s">
        <v>250</v>
      </c>
      <c r="B110" s="128">
        <v>9911</v>
      </c>
      <c r="C110" s="128">
        <v>7941</v>
      </c>
      <c r="D110" s="128">
        <v>7842</v>
      </c>
      <c r="E110" s="128">
        <v>7718</v>
      </c>
      <c r="F110" s="128">
        <v>3473</v>
      </c>
      <c r="G110" s="128">
        <v>187</v>
      </c>
      <c r="H110" s="128">
        <v>670</v>
      </c>
      <c r="I110" s="128">
        <v>1577</v>
      </c>
      <c r="J110" s="128">
        <v>242</v>
      </c>
      <c r="K110" s="128">
        <v>387</v>
      </c>
      <c r="L110" s="128">
        <v>163</v>
      </c>
      <c r="M110" s="128">
        <v>48</v>
      </c>
      <c r="N110" s="128">
        <v>61</v>
      </c>
      <c r="O110" s="128">
        <v>496</v>
      </c>
      <c r="P110" s="128">
        <v>592</v>
      </c>
      <c r="Q110" s="128">
        <v>97</v>
      </c>
      <c r="R110" s="128">
        <v>66</v>
      </c>
      <c r="S110" s="128">
        <v>32</v>
      </c>
      <c r="T110" s="128">
        <v>76</v>
      </c>
      <c r="U110" s="128">
        <v>62</v>
      </c>
      <c r="V110" s="128">
        <v>1124</v>
      </c>
      <c r="W110" s="128">
        <v>31</v>
      </c>
      <c r="X110" s="128">
        <v>134</v>
      </c>
      <c r="Y110" s="128">
        <v>16</v>
      </c>
      <c r="Z110" s="128">
        <v>212</v>
      </c>
      <c r="AA110" s="128">
        <v>55</v>
      </c>
      <c r="AC110" s="4" t="s">
        <v>250</v>
      </c>
      <c r="AD110" s="6">
        <f t="shared" si="28"/>
        <v>18.867924528301884</v>
      </c>
      <c r="AE110" s="6">
        <f t="shared" si="29"/>
        <v>67.601654727070922</v>
      </c>
      <c r="AF110" s="6">
        <f t="shared" si="30"/>
        <v>159.11613358894158</v>
      </c>
      <c r="AG110" s="6">
        <f t="shared" si="31"/>
        <v>24.417314095449502</v>
      </c>
      <c r="AH110" s="6">
        <f t="shared" si="32"/>
        <v>39.047522954293207</v>
      </c>
      <c r="AI110" s="6">
        <f t="shared" si="33"/>
        <v>16.446372717182928</v>
      </c>
      <c r="AJ110" s="6">
        <f t="shared" si="34"/>
        <v>4.8431036222379173</v>
      </c>
      <c r="AK110" s="6">
        <f t="shared" si="35"/>
        <v>6.1547775199273529</v>
      </c>
      <c r="AL110" s="6">
        <f t="shared" si="36"/>
        <v>50.045404096458483</v>
      </c>
      <c r="AM110" s="6">
        <f t="shared" si="37"/>
        <v>59.731611340934315</v>
      </c>
      <c r="AN110" s="6">
        <f t="shared" si="38"/>
        <v>9.7871052366057913</v>
      </c>
      <c r="AO110" s="6">
        <f t="shared" si="39"/>
        <v>6.6592674805771361</v>
      </c>
      <c r="AP110" s="6">
        <f t="shared" si="40"/>
        <v>3.2287357481586119</v>
      </c>
      <c r="AQ110" s="6">
        <f t="shared" si="41"/>
        <v>7.6682474018767026</v>
      </c>
      <c r="AR110" s="6">
        <f t="shared" si="42"/>
        <v>6.2556755120573104</v>
      </c>
      <c r="AS110" s="6">
        <f t="shared" si="43"/>
        <v>113.40934315407124</v>
      </c>
      <c r="AT110" s="6">
        <f t="shared" si="44"/>
        <v>3.1278377560286552</v>
      </c>
      <c r="AU110" s="6">
        <f t="shared" si="45"/>
        <v>13.520330945414187</v>
      </c>
      <c r="AV110" s="6">
        <f t="shared" si="46"/>
        <v>1.6143678740793059</v>
      </c>
      <c r="AW110" s="6">
        <f t="shared" si="47"/>
        <v>21.390374331550802</v>
      </c>
      <c r="AX110" s="6">
        <f t="shared" si="48"/>
        <v>5.5493895671476139</v>
      </c>
      <c r="BA110" s="4" t="s">
        <v>250</v>
      </c>
      <c r="BB110" s="6">
        <f t="shared" si="49"/>
        <v>75.490946187197153</v>
      </c>
      <c r="BC110" s="6">
        <f t="shared" si="50"/>
        <v>12.568022803835191</v>
      </c>
      <c r="BD110" s="6">
        <f t="shared" si="51"/>
        <v>64.265353718579945</v>
      </c>
      <c r="BE110" s="6">
        <f t="shared" si="52"/>
        <v>141.5438861604332</v>
      </c>
      <c r="BF110" s="6">
        <f t="shared" si="53"/>
        <v>9.8471106504275721</v>
      </c>
      <c r="BG110" s="6">
        <f t="shared" si="54"/>
        <v>8.9260005758710061</v>
      </c>
      <c r="BH110" s="6">
        <f t="shared" si="55"/>
        <v>6.9260798388112335</v>
      </c>
    </row>
    <row r="111" spans="1:60" x14ac:dyDescent="0.25">
      <c r="A111" s="4" t="s">
        <v>251</v>
      </c>
      <c r="B111" s="128">
        <v>7657</v>
      </c>
      <c r="C111" s="128">
        <v>6274</v>
      </c>
      <c r="D111" s="128">
        <v>6195</v>
      </c>
      <c r="E111" s="128">
        <v>6133</v>
      </c>
      <c r="F111" s="128">
        <v>3018</v>
      </c>
      <c r="G111" s="128">
        <v>160</v>
      </c>
      <c r="H111" s="128">
        <v>396</v>
      </c>
      <c r="I111" s="128">
        <v>1068</v>
      </c>
      <c r="J111" s="128">
        <v>49</v>
      </c>
      <c r="K111" s="128">
        <v>300</v>
      </c>
      <c r="L111" s="128">
        <v>110</v>
      </c>
      <c r="M111" s="128">
        <v>37</v>
      </c>
      <c r="N111" s="128">
        <v>57</v>
      </c>
      <c r="O111" s="128">
        <v>85</v>
      </c>
      <c r="P111" s="128">
        <v>314</v>
      </c>
      <c r="Q111" s="128">
        <v>29</v>
      </c>
      <c r="R111" s="128">
        <v>69</v>
      </c>
      <c r="S111" s="128">
        <v>20</v>
      </c>
      <c r="T111" s="128">
        <v>31</v>
      </c>
      <c r="U111" s="128">
        <v>51</v>
      </c>
      <c r="V111" s="128">
        <v>417</v>
      </c>
      <c r="W111" s="128">
        <v>11</v>
      </c>
      <c r="X111" s="128">
        <v>59</v>
      </c>
      <c r="Y111" s="128">
        <v>8</v>
      </c>
      <c r="Z111" s="128">
        <v>173</v>
      </c>
      <c r="AA111" s="128">
        <v>53</v>
      </c>
      <c r="AC111" s="4" t="s">
        <v>251</v>
      </c>
      <c r="AD111" s="6">
        <f t="shared" si="28"/>
        <v>20.895912237168602</v>
      </c>
      <c r="AE111" s="6">
        <f t="shared" si="29"/>
        <v>51.717382786992296</v>
      </c>
      <c r="AF111" s="6">
        <f t="shared" si="30"/>
        <v>139.48021418310043</v>
      </c>
      <c r="AG111" s="6">
        <f t="shared" si="31"/>
        <v>6.3993731226328849</v>
      </c>
      <c r="AH111" s="6">
        <f t="shared" si="32"/>
        <v>39.179835444691136</v>
      </c>
      <c r="AI111" s="6">
        <f t="shared" si="33"/>
        <v>14.365939663053416</v>
      </c>
      <c r="AJ111" s="6">
        <f t="shared" si="34"/>
        <v>4.8321797048452391</v>
      </c>
      <c r="AK111" s="6">
        <f t="shared" si="35"/>
        <v>7.4441687344913152</v>
      </c>
      <c r="AL111" s="6">
        <f t="shared" si="36"/>
        <v>11.100953375995822</v>
      </c>
      <c r="AM111" s="6">
        <f t="shared" si="37"/>
        <v>41.008227765443387</v>
      </c>
      <c r="AN111" s="6">
        <f t="shared" si="38"/>
        <v>3.7873840929868097</v>
      </c>
      <c r="AO111" s="6">
        <f t="shared" si="39"/>
        <v>9.0113621522789611</v>
      </c>
      <c r="AP111" s="6">
        <f t="shared" si="40"/>
        <v>2.6119890296460753</v>
      </c>
      <c r="AQ111" s="6">
        <f t="shared" si="41"/>
        <v>4.048582995951417</v>
      </c>
      <c r="AR111" s="6">
        <f t="shared" si="42"/>
        <v>6.6605720255974932</v>
      </c>
      <c r="AS111" s="6">
        <f t="shared" si="43"/>
        <v>54.459971268120675</v>
      </c>
      <c r="AT111" s="6">
        <f t="shared" si="44"/>
        <v>1.4365939663053413</v>
      </c>
      <c r="AU111" s="6">
        <f t="shared" si="45"/>
        <v>7.7053676374559226</v>
      </c>
      <c r="AV111" s="6">
        <f t="shared" si="46"/>
        <v>1.0447956118584303</v>
      </c>
      <c r="AW111" s="6">
        <f t="shared" si="47"/>
        <v>22.593705106438556</v>
      </c>
      <c r="AX111" s="6">
        <f t="shared" si="48"/>
        <v>6.9217709285621005</v>
      </c>
      <c r="BA111" s="4" t="s">
        <v>251</v>
      </c>
      <c r="BB111" s="6">
        <f t="shared" si="49"/>
        <v>50.686037126715092</v>
      </c>
      <c r="BC111" s="6">
        <f t="shared" si="50"/>
        <v>4.7285178542312085</v>
      </c>
      <c r="BD111" s="6">
        <f t="shared" si="51"/>
        <v>13.859448883091472</v>
      </c>
      <c r="BE111" s="6">
        <f t="shared" si="52"/>
        <v>66.464775262990116</v>
      </c>
      <c r="BF111" s="6">
        <f t="shared" si="53"/>
        <v>5.0546225338333599</v>
      </c>
      <c r="BG111" s="6">
        <f t="shared" si="54"/>
        <v>3.6447978793903251</v>
      </c>
      <c r="BH111" s="6">
        <f t="shared" si="55"/>
        <v>8.4475613643608547</v>
      </c>
    </row>
    <row r="112" spans="1:60" x14ac:dyDescent="0.25">
      <c r="A112" s="4" t="s">
        <v>252</v>
      </c>
      <c r="B112" s="128">
        <v>4626</v>
      </c>
      <c r="C112" s="128">
        <v>3457</v>
      </c>
      <c r="D112" s="128">
        <v>3378</v>
      </c>
      <c r="E112" s="128">
        <v>3300</v>
      </c>
      <c r="F112" s="128">
        <v>1289</v>
      </c>
      <c r="G112" s="128">
        <v>47</v>
      </c>
      <c r="H112" s="128">
        <v>221</v>
      </c>
      <c r="I112" s="128">
        <v>517</v>
      </c>
      <c r="J112" s="128">
        <v>92</v>
      </c>
      <c r="K112" s="128">
        <v>133</v>
      </c>
      <c r="L112" s="128">
        <v>65</v>
      </c>
      <c r="M112" s="128">
        <v>32</v>
      </c>
      <c r="N112" s="128">
        <v>15</v>
      </c>
      <c r="O112" s="128">
        <v>503</v>
      </c>
      <c r="P112" s="128">
        <v>142</v>
      </c>
      <c r="Q112" s="128">
        <v>25</v>
      </c>
      <c r="R112" s="128">
        <v>17</v>
      </c>
      <c r="S112" s="128">
        <v>3</v>
      </c>
      <c r="T112" s="128">
        <v>35</v>
      </c>
      <c r="U112" s="128">
        <v>41</v>
      </c>
      <c r="V112" s="128">
        <v>455</v>
      </c>
      <c r="W112" s="128">
        <v>15</v>
      </c>
      <c r="X112" s="128">
        <v>20</v>
      </c>
      <c r="Y112" s="128">
        <v>6</v>
      </c>
      <c r="Z112" s="128">
        <v>38</v>
      </c>
      <c r="AA112" s="128">
        <v>24</v>
      </c>
      <c r="AC112" s="4" t="s">
        <v>252</v>
      </c>
      <c r="AD112" s="6">
        <f t="shared" si="28"/>
        <v>10.159965412883702</v>
      </c>
      <c r="AE112" s="6">
        <f t="shared" si="29"/>
        <v>47.773454388240374</v>
      </c>
      <c r="AF112" s="6">
        <f t="shared" si="30"/>
        <v>111.75961954172071</v>
      </c>
      <c r="AG112" s="6">
        <f t="shared" si="31"/>
        <v>19.88759187202767</v>
      </c>
      <c r="AH112" s="6">
        <f t="shared" si="32"/>
        <v>28.750540423692172</v>
      </c>
      <c r="AI112" s="6">
        <f t="shared" si="33"/>
        <v>14.051015996541288</v>
      </c>
      <c r="AJ112" s="6">
        <f t="shared" si="34"/>
        <v>6.9174232598357106</v>
      </c>
      <c r="AK112" s="6">
        <f t="shared" si="35"/>
        <v>3.2425421530479897</v>
      </c>
      <c r="AL112" s="6">
        <f t="shared" si="36"/>
        <v>108.73324686554258</v>
      </c>
      <c r="AM112" s="6">
        <f t="shared" si="37"/>
        <v>30.696065715520966</v>
      </c>
      <c r="AN112" s="6">
        <f t="shared" si="38"/>
        <v>5.4042369217466488</v>
      </c>
      <c r="AO112" s="6">
        <f t="shared" si="39"/>
        <v>3.6748811067877214</v>
      </c>
      <c r="AP112" s="6">
        <f t="shared" si="40"/>
        <v>0.64850843060959795</v>
      </c>
      <c r="AQ112" s="6">
        <f t="shared" si="41"/>
        <v>7.5659316904453089</v>
      </c>
      <c r="AR112" s="6">
        <f t="shared" si="42"/>
        <v>8.8629485516645055</v>
      </c>
      <c r="AS112" s="6">
        <f t="shared" si="43"/>
        <v>98.35711197578901</v>
      </c>
      <c r="AT112" s="6">
        <f t="shared" si="44"/>
        <v>3.2425421530479897</v>
      </c>
      <c r="AU112" s="6">
        <f t="shared" si="45"/>
        <v>4.3233895373973201</v>
      </c>
      <c r="AV112" s="6">
        <f t="shared" si="46"/>
        <v>1.2970168612191959</v>
      </c>
      <c r="AW112" s="6">
        <f t="shared" si="47"/>
        <v>8.2144401210549081</v>
      </c>
      <c r="AX112" s="6">
        <f t="shared" si="48"/>
        <v>5.1880674448767836</v>
      </c>
      <c r="BA112" s="4" t="s">
        <v>252</v>
      </c>
      <c r="BB112" s="6">
        <f t="shared" si="49"/>
        <v>42.036708111308471</v>
      </c>
      <c r="BC112" s="6">
        <f t="shared" si="50"/>
        <v>7.5757575757575761</v>
      </c>
      <c r="BD112" s="6">
        <f t="shared" si="51"/>
        <v>152.42424242424244</v>
      </c>
      <c r="BE112" s="6">
        <f t="shared" si="52"/>
        <v>131.6170089673127</v>
      </c>
      <c r="BF112" s="6">
        <f t="shared" si="53"/>
        <v>10.606060606060607</v>
      </c>
      <c r="BG112" s="6">
        <f t="shared" si="54"/>
        <v>11.636927851047323</v>
      </c>
      <c r="BH112" s="6">
        <f t="shared" si="55"/>
        <v>6.9424356378362742</v>
      </c>
    </row>
    <row r="113" spans="1:60" x14ac:dyDescent="0.25">
      <c r="A113" s="4" t="s">
        <v>253</v>
      </c>
      <c r="B113" s="128">
        <v>1830</v>
      </c>
      <c r="C113" s="128">
        <v>1468</v>
      </c>
      <c r="D113" s="128">
        <v>1454</v>
      </c>
      <c r="E113" s="128">
        <v>1436</v>
      </c>
      <c r="F113" s="128">
        <v>679</v>
      </c>
      <c r="G113" s="128">
        <v>31</v>
      </c>
      <c r="H113" s="128">
        <v>83</v>
      </c>
      <c r="I113" s="128">
        <v>215</v>
      </c>
      <c r="J113" s="128">
        <v>38</v>
      </c>
      <c r="K113" s="128">
        <v>73</v>
      </c>
      <c r="L113" s="128">
        <v>30</v>
      </c>
      <c r="M113" s="128">
        <v>7</v>
      </c>
      <c r="N113" s="128">
        <v>18</v>
      </c>
      <c r="O113" s="128">
        <v>142</v>
      </c>
      <c r="P113" s="128">
        <v>88</v>
      </c>
      <c r="Q113" s="128">
        <v>15</v>
      </c>
      <c r="R113" s="128">
        <v>8</v>
      </c>
      <c r="S113" s="128">
        <v>3</v>
      </c>
      <c r="T113" s="128">
        <v>9</v>
      </c>
      <c r="U113" s="128">
        <v>7</v>
      </c>
      <c r="V113" s="128">
        <v>84</v>
      </c>
      <c r="W113" s="128">
        <v>8</v>
      </c>
      <c r="X113" s="128">
        <v>13</v>
      </c>
      <c r="Y113" s="128">
        <v>14</v>
      </c>
      <c r="Z113" s="128">
        <v>52</v>
      </c>
      <c r="AA113" s="128">
        <v>14</v>
      </c>
      <c r="AC113" s="4" t="s">
        <v>253</v>
      </c>
      <c r="AD113" s="6">
        <f t="shared" si="28"/>
        <v>16.939890710382514</v>
      </c>
      <c r="AE113" s="6">
        <f t="shared" si="29"/>
        <v>45.355191256830601</v>
      </c>
      <c r="AF113" s="6">
        <f t="shared" si="30"/>
        <v>117.48633879781421</v>
      </c>
      <c r="AG113" s="6">
        <f t="shared" si="31"/>
        <v>20.765027322404372</v>
      </c>
      <c r="AH113" s="6">
        <f t="shared" si="32"/>
        <v>39.89071038251366</v>
      </c>
      <c r="AI113" s="6">
        <f t="shared" si="33"/>
        <v>16.393442622950822</v>
      </c>
      <c r="AJ113" s="6">
        <f t="shared" si="34"/>
        <v>3.8251366120218577</v>
      </c>
      <c r="AK113" s="6">
        <f t="shared" si="35"/>
        <v>9.8360655737704921</v>
      </c>
      <c r="AL113" s="6">
        <f t="shared" si="36"/>
        <v>77.595628415300538</v>
      </c>
      <c r="AM113" s="6">
        <f t="shared" si="37"/>
        <v>48.087431693989075</v>
      </c>
      <c r="AN113" s="6">
        <f t="shared" si="38"/>
        <v>8.1967213114754109</v>
      </c>
      <c r="AO113" s="6">
        <f t="shared" si="39"/>
        <v>4.3715846994535523</v>
      </c>
      <c r="AP113" s="6">
        <f t="shared" si="40"/>
        <v>1.639344262295082</v>
      </c>
      <c r="AQ113" s="6">
        <f t="shared" si="41"/>
        <v>4.918032786885246</v>
      </c>
      <c r="AR113" s="6">
        <f t="shared" si="42"/>
        <v>3.8251366120218577</v>
      </c>
      <c r="AS113" s="6">
        <f t="shared" si="43"/>
        <v>45.901639344262293</v>
      </c>
      <c r="AT113" s="6">
        <f t="shared" si="44"/>
        <v>4.3715846994535523</v>
      </c>
      <c r="AU113" s="6">
        <f t="shared" si="45"/>
        <v>7.1038251366120226</v>
      </c>
      <c r="AV113" s="6">
        <f t="shared" si="46"/>
        <v>7.6502732240437155</v>
      </c>
      <c r="AW113" s="6">
        <f t="shared" si="47"/>
        <v>28.415300546448091</v>
      </c>
      <c r="AX113" s="6">
        <f t="shared" si="48"/>
        <v>7.6502732240437155</v>
      </c>
      <c r="BA113" s="4" t="s">
        <v>253</v>
      </c>
      <c r="BB113" s="6">
        <f t="shared" si="49"/>
        <v>60.522696011004129</v>
      </c>
      <c r="BC113" s="6">
        <f t="shared" si="50"/>
        <v>10.445682451253482</v>
      </c>
      <c r="BD113" s="6">
        <f t="shared" si="51"/>
        <v>98.885793871866298</v>
      </c>
      <c r="BE113" s="6">
        <f t="shared" si="52"/>
        <v>57.220708446866482</v>
      </c>
      <c r="BF113" s="6">
        <f t="shared" si="53"/>
        <v>6.2674094707520887</v>
      </c>
      <c r="BG113" s="6">
        <f t="shared" si="54"/>
        <v>11.782032400589101</v>
      </c>
      <c r="BH113" s="6">
        <f t="shared" si="55"/>
        <v>9.5367847411444142</v>
      </c>
    </row>
    <row r="114" spans="1:60" x14ac:dyDescent="0.25">
      <c r="A114" s="4" t="s">
        <v>254</v>
      </c>
      <c r="B114" s="128">
        <v>14754</v>
      </c>
      <c r="C114" s="128">
        <v>12129</v>
      </c>
      <c r="D114" s="128">
        <v>11954</v>
      </c>
      <c r="E114" s="128">
        <v>11792</v>
      </c>
      <c r="F114" s="128">
        <v>6299</v>
      </c>
      <c r="G114" s="128">
        <v>319</v>
      </c>
      <c r="H114" s="128">
        <v>955</v>
      </c>
      <c r="I114" s="128">
        <v>1854</v>
      </c>
      <c r="J114" s="128">
        <v>389</v>
      </c>
      <c r="K114" s="128">
        <v>705</v>
      </c>
      <c r="L114" s="128">
        <v>209</v>
      </c>
      <c r="M114" s="128">
        <v>89</v>
      </c>
      <c r="N114" s="128">
        <v>152</v>
      </c>
      <c r="O114" s="128">
        <v>165</v>
      </c>
      <c r="P114" s="128">
        <v>612</v>
      </c>
      <c r="Q114" s="128">
        <v>127</v>
      </c>
      <c r="R114" s="128">
        <v>145</v>
      </c>
      <c r="S114" s="128">
        <v>5</v>
      </c>
      <c r="T114" s="128">
        <v>119</v>
      </c>
      <c r="U114" s="128">
        <v>118</v>
      </c>
      <c r="V114" s="128">
        <v>798</v>
      </c>
      <c r="W114" s="128">
        <v>21</v>
      </c>
      <c r="X114" s="128">
        <v>97</v>
      </c>
      <c r="Y114" s="128">
        <v>7</v>
      </c>
      <c r="Z114" s="128">
        <v>367</v>
      </c>
      <c r="AA114" s="128">
        <v>112</v>
      </c>
      <c r="AC114" s="4" t="s">
        <v>254</v>
      </c>
      <c r="AD114" s="6">
        <f t="shared" si="28"/>
        <v>21.621255252812798</v>
      </c>
      <c r="AE114" s="6">
        <f t="shared" si="29"/>
        <v>64.728209299173116</v>
      </c>
      <c r="AF114" s="6">
        <f t="shared" si="30"/>
        <v>125.66083773891826</v>
      </c>
      <c r="AG114" s="6">
        <f t="shared" si="31"/>
        <v>26.365731327097738</v>
      </c>
      <c r="AH114" s="6">
        <f t="shared" si="32"/>
        <v>47.78365189101261</v>
      </c>
      <c r="AI114" s="6">
        <f t="shared" si="33"/>
        <v>14.165649993222177</v>
      </c>
      <c r="AJ114" s="6">
        <f t="shared" si="34"/>
        <v>6.0322624373051372</v>
      </c>
      <c r="AK114" s="6">
        <f t="shared" si="35"/>
        <v>10.302290904161582</v>
      </c>
      <c r="AL114" s="6">
        <f t="shared" si="36"/>
        <v>11.183407889385929</v>
      </c>
      <c r="AM114" s="6">
        <f t="shared" si="37"/>
        <v>41.480276535176898</v>
      </c>
      <c r="AN114" s="6">
        <f t="shared" si="38"/>
        <v>8.6078351633455323</v>
      </c>
      <c r="AO114" s="6">
        <f t="shared" si="39"/>
        <v>9.8278432967330893</v>
      </c>
      <c r="AP114" s="6">
        <f t="shared" si="40"/>
        <v>0.33889114816320998</v>
      </c>
      <c r="AQ114" s="6">
        <f t="shared" si="41"/>
        <v>8.0656093262843971</v>
      </c>
      <c r="AR114" s="6">
        <f t="shared" si="42"/>
        <v>7.9978310966517547</v>
      </c>
      <c r="AS114" s="6">
        <f t="shared" si="43"/>
        <v>54.087027246848315</v>
      </c>
      <c r="AT114" s="6">
        <f t="shared" si="44"/>
        <v>1.4233428222854818</v>
      </c>
      <c r="AU114" s="6">
        <f t="shared" si="45"/>
        <v>6.5744882743662734</v>
      </c>
      <c r="AV114" s="6">
        <f t="shared" si="46"/>
        <v>0.47444760742849396</v>
      </c>
      <c r="AW114" s="6">
        <f t="shared" si="47"/>
        <v>24.874610275179613</v>
      </c>
      <c r="AX114" s="6">
        <f t="shared" si="48"/>
        <v>7.5911617188559033</v>
      </c>
      <c r="BA114" s="4" t="s">
        <v>254</v>
      </c>
      <c r="BB114" s="6">
        <f t="shared" si="49"/>
        <v>51.196252300485192</v>
      </c>
      <c r="BC114" s="6">
        <f t="shared" si="50"/>
        <v>10.77001356852103</v>
      </c>
      <c r="BD114" s="6">
        <f t="shared" si="51"/>
        <v>13.992537313432836</v>
      </c>
      <c r="BE114" s="6">
        <f t="shared" si="52"/>
        <v>65.792728172149396</v>
      </c>
      <c r="BF114" s="6">
        <f t="shared" si="53"/>
        <v>10.091587516960651</v>
      </c>
      <c r="BG114" s="6">
        <f t="shared" si="54"/>
        <v>3.3338625178599779</v>
      </c>
      <c r="BH114" s="6">
        <f t="shared" si="55"/>
        <v>9.2340671118806164</v>
      </c>
    </row>
    <row r="115" spans="1:60" x14ac:dyDescent="0.25">
      <c r="A115" s="4" t="s">
        <v>255</v>
      </c>
      <c r="B115" s="128">
        <v>7647</v>
      </c>
      <c r="C115" s="128">
        <v>6308</v>
      </c>
      <c r="D115" s="128">
        <v>6225</v>
      </c>
      <c r="E115" s="128">
        <v>6146</v>
      </c>
      <c r="F115" s="128">
        <v>3038</v>
      </c>
      <c r="G115" s="128">
        <v>124</v>
      </c>
      <c r="H115" s="128">
        <v>378</v>
      </c>
      <c r="I115" s="128">
        <v>1208</v>
      </c>
      <c r="J115" s="128">
        <v>184</v>
      </c>
      <c r="K115" s="128">
        <v>347</v>
      </c>
      <c r="L115" s="128">
        <v>94</v>
      </c>
      <c r="M115" s="128">
        <v>45</v>
      </c>
      <c r="N115" s="128">
        <v>53</v>
      </c>
      <c r="O115" s="128">
        <v>270</v>
      </c>
      <c r="P115" s="128">
        <v>366</v>
      </c>
      <c r="Q115" s="128">
        <v>59</v>
      </c>
      <c r="R115" s="128">
        <v>48</v>
      </c>
      <c r="S115" s="128">
        <v>20</v>
      </c>
      <c r="T115" s="128">
        <v>33</v>
      </c>
      <c r="U115" s="128">
        <v>55</v>
      </c>
      <c r="V115" s="128">
        <v>566</v>
      </c>
      <c r="W115" s="128">
        <v>8</v>
      </c>
      <c r="X115" s="128">
        <v>41</v>
      </c>
      <c r="Y115" s="128">
        <v>37</v>
      </c>
      <c r="Z115" s="128">
        <v>180</v>
      </c>
      <c r="AA115" s="128">
        <v>42</v>
      </c>
      <c r="AC115" s="4" t="s">
        <v>255</v>
      </c>
      <c r="AD115" s="6">
        <f t="shared" si="28"/>
        <v>16.215509350071923</v>
      </c>
      <c r="AE115" s="6">
        <f t="shared" si="29"/>
        <v>49.431149470380539</v>
      </c>
      <c r="AF115" s="6">
        <f t="shared" si="30"/>
        <v>157.97044592650713</v>
      </c>
      <c r="AG115" s="6">
        <f t="shared" si="31"/>
        <v>24.061723551719627</v>
      </c>
      <c r="AH115" s="6">
        <f t="shared" si="32"/>
        <v>45.377272132862558</v>
      </c>
      <c r="AI115" s="6">
        <f t="shared" si="33"/>
        <v>12.29240224924807</v>
      </c>
      <c r="AJ115" s="6">
        <f t="shared" si="34"/>
        <v>5.8846606512357784</v>
      </c>
      <c r="AK115" s="6">
        <f t="shared" si="35"/>
        <v>6.9308225447888061</v>
      </c>
      <c r="AL115" s="6">
        <f t="shared" si="36"/>
        <v>35.307963907414674</v>
      </c>
      <c r="AM115" s="6">
        <f t="shared" si="37"/>
        <v>47.861906630051003</v>
      </c>
      <c r="AN115" s="6">
        <f t="shared" si="38"/>
        <v>7.7154439649535771</v>
      </c>
      <c r="AO115" s="6">
        <f t="shared" si="39"/>
        <v>6.2769713613181635</v>
      </c>
      <c r="AP115" s="6">
        <f t="shared" si="40"/>
        <v>2.6154047338825683</v>
      </c>
      <c r="AQ115" s="6">
        <f t="shared" si="41"/>
        <v>4.3154178109062373</v>
      </c>
      <c r="AR115" s="6">
        <f t="shared" si="42"/>
        <v>7.1923630181770628</v>
      </c>
      <c r="AS115" s="6">
        <f t="shared" si="43"/>
        <v>74.015953968876687</v>
      </c>
      <c r="AT115" s="6">
        <f t="shared" si="44"/>
        <v>1.0461618935530272</v>
      </c>
      <c r="AU115" s="6">
        <f t="shared" si="45"/>
        <v>5.361579704459265</v>
      </c>
      <c r="AV115" s="6">
        <f t="shared" si="46"/>
        <v>4.8384987576827516</v>
      </c>
      <c r="AW115" s="6">
        <f t="shared" si="47"/>
        <v>23.538642604943114</v>
      </c>
      <c r="AX115" s="6">
        <f t="shared" si="48"/>
        <v>5.4923499411533934</v>
      </c>
      <c r="BA115" s="4" t="s">
        <v>255</v>
      </c>
      <c r="BB115" s="6">
        <f t="shared" si="49"/>
        <v>58.795180722891565</v>
      </c>
      <c r="BC115" s="6">
        <f t="shared" si="50"/>
        <v>9.5997396680767988</v>
      </c>
      <c r="BD115" s="6">
        <f t="shared" si="51"/>
        <v>43.931012040351447</v>
      </c>
      <c r="BE115" s="6">
        <f t="shared" si="52"/>
        <v>89.727330374128101</v>
      </c>
      <c r="BF115" s="6">
        <f t="shared" si="53"/>
        <v>5.3693459160429544</v>
      </c>
      <c r="BG115" s="6">
        <f t="shared" si="54"/>
        <v>2.6333113890717574</v>
      </c>
      <c r="BH115" s="6">
        <f t="shared" si="55"/>
        <v>6.6582117945466068</v>
      </c>
    </row>
    <row r="116" spans="1:60" x14ac:dyDescent="0.25">
      <c r="A116" s="4" t="s">
        <v>256</v>
      </c>
      <c r="B116" s="128">
        <v>4010</v>
      </c>
      <c r="C116" s="128">
        <v>3379</v>
      </c>
      <c r="D116" s="128">
        <v>3326</v>
      </c>
      <c r="E116" s="128">
        <v>3273</v>
      </c>
      <c r="F116" s="128">
        <v>1785</v>
      </c>
      <c r="G116" s="128">
        <v>110</v>
      </c>
      <c r="H116" s="128">
        <v>222</v>
      </c>
      <c r="I116" s="128">
        <v>814</v>
      </c>
      <c r="J116" s="128">
        <v>82</v>
      </c>
      <c r="K116" s="128">
        <v>198</v>
      </c>
      <c r="L116" s="128">
        <v>67</v>
      </c>
      <c r="M116" s="128">
        <v>32</v>
      </c>
      <c r="N116" s="128">
        <v>26</v>
      </c>
      <c r="O116" s="128">
        <v>85</v>
      </c>
      <c r="P116" s="128">
        <v>194</v>
      </c>
      <c r="Q116" s="128">
        <v>38</v>
      </c>
      <c r="R116" s="128">
        <v>37</v>
      </c>
      <c r="S116" s="128">
        <v>2</v>
      </c>
      <c r="T116" s="128">
        <v>16</v>
      </c>
      <c r="U116" s="128">
        <v>17</v>
      </c>
      <c r="V116" s="128">
        <v>327</v>
      </c>
      <c r="W116" s="128">
        <v>20</v>
      </c>
      <c r="X116" s="128">
        <v>20</v>
      </c>
      <c r="Y116" s="128">
        <v>13</v>
      </c>
      <c r="Z116" s="128">
        <v>99</v>
      </c>
      <c r="AA116" s="128">
        <v>22</v>
      </c>
      <c r="AC116" s="4" t="s">
        <v>256</v>
      </c>
      <c r="AD116" s="6">
        <f t="shared" si="28"/>
        <v>27.431421446384039</v>
      </c>
      <c r="AE116" s="6">
        <f t="shared" si="29"/>
        <v>55.361596009975059</v>
      </c>
      <c r="AF116" s="6">
        <f t="shared" si="30"/>
        <v>202.9925187032419</v>
      </c>
      <c r="AG116" s="6">
        <f t="shared" si="31"/>
        <v>20.448877805486283</v>
      </c>
      <c r="AH116" s="6">
        <f t="shared" si="32"/>
        <v>49.376558603491269</v>
      </c>
      <c r="AI116" s="6">
        <f t="shared" si="33"/>
        <v>16.708229426433913</v>
      </c>
      <c r="AJ116" s="6">
        <f t="shared" si="34"/>
        <v>7.9800498753117202</v>
      </c>
      <c r="AK116" s="6">
        <f t="shared" si="35"/>
        <v>6.4837905236907725</v>
      </c>
      <c r="AL116" s="6">
        <f t="shared" si="36"/>
        <v>21.197007481296758</v>
      </c>
      <c r="AM116" s="6">
        <f t="shared" si="37"/>
        <v>48.379052369077307</v>
      </c>
      <c r="AN116" s="6">
        <f t="shared" si="38"/>
        <v>9.476309226932667</v>
      </c>
      <c r="AO116" s="6">
        <f t="shared" si="39"/>
        <v>9.2269326683291766</v>
      </c>
      <c r="AP116" s="6">
        <f t="shared" si="40"/>
        <v>0.49875311720698251</v>
      </c>
      <c r="AQ116" s="6">
        <f t="shared" si="41"/>
        <v>3.9900249376558601</v>
      </c>
      <c r="AR116" s="6">
        <f t="shared" si="42"/>
        <v>4.2394014962593518</v>
      </c>
      <c r="AS116" s="6">
        <f t="shared" si="43"/>
        <v>81.546134663341647</v>
      </c>
      <c r="AT116" s="6">
        <f t="shared" si="44"/>
        <v>4.9875311720698257</v>
      </c>
      <c r="AU116" s="6">
        <f t="shared" si="45"/>
        <v>4.9875311720698257</v>
      </c>
      <c r="AV116" s="6">
        <f t="shared" si="46"/>
        <v>3.2418952618453862</v>
      </c>
      <c r="AW116" s="6">
        <f t="shared" si="47"/>
        <v>24.688279301745634</v>
      </c>
      <c r="AX116" s="6">
        <f t="shared" si="48"/>
        <v>5.4862842892768082</v>
      </c>
      <c r="BA116" s="4" t="s">
        <v>256</v>
      </c>
      <c r="BB116" s="6">
        <f t="shared" si="49"/>
        <v>58.328322309079979</v>
      </c>
      <c r="BC116" s="6">
        <f t="shared" si="50"/>
        <v>11.610143599144514</v>
      </c>
      <c r="BD116" s="6">
        <f t="shared" si="51"/>
        <v>25.970058050717995</v>
      </c>
      <c r="BE116" s="6">
        <f t="shared" si="52"/>
        <v>96.774193548387089</v>
      </c>
      <c r="BF116" s="6">
        <f t="shared" si="53"/>
        <v>4.8884815154292696</v>
      </c>
      <c r="BG116" s="6">
        <f t="shared" si="54"/>
        <v>11.204481792717086</v>
      </c>
      <c r="BH116" s="6">
        <f t="shared" si="55"/>
        <v>6.5108020124297132</v>
      </c>
    </row>
    <row r="117" spans="1:60" x14ac:dyDescent="0.25">
      <c r="A117" s="4" t="s">
        <v>257</v>
      </c>
      <c r="B117" s="128">
        <v>5372</v>
      </c>
      <c r="C117" s="128">
        <v>4393</v>
      </c>
      <c r="D117" s="128">
        <v>4346</v>
      </c>
      <c r="E117" s="128">
        <v>4282</v>
      </c>
      <c r="F117" s="128">
        <v>2058</v>
      </c>
      <c r="G117" s="128">
        <v>72</v>
      </c>
      <c r="H117" s="128">
        <v>309</v>
      </c>
      <c r="I117" s="128">
        <v>617</v>
      </c>
      <c r="J117" s="128">
        <v>134</v>
      </c>
      <c r="K117" s="128">
        <v>208</v>
      </c>
      <c r="L117" s="128">
        <v>82</v>
      </c>
      <c r="M117" s="128">
        <v>10</v>
      </c>
      <c r="N117" s="128">
        <v>30</v>
      </c>
      <c r="O117" s="128">
        <v>214</v>
      </c>
      <c r="P117" s="128">
        <v>285</v>
      </c>
      <c r="Q117" s="128">
        <v>28</v>
      </c>
      <c r="R117" s="128">
        <v>18</v>
      </c>
      <c r="S117" s="128">
        <v>5</v>
      </c>
      <c r="T117" s="128">
        <v>22</v>
      </c>
      <c r="U117" s="128">
        <v>29</v>
      </c>
      <c r="V117" s="128">
        <v>435</v>
      </c>
      <c r="W117" s="128">
        <v>7</v>
      </c>
      <c r="X117" s="128">
        <v>25</v>
      </c>
      <c r="Y117" s="128">
        <v>8</v>
      </c>
      <c r="Z117" s="128">
        <v>68</v>
      </c>
      <c r="AA117" s="128">
        <v>26</v>
      </c>
      <c r="AC117" s="4" t="s">
        <v>257</v>
      </c>
      <c r="AD117" s="6">
        <f t="shared" si="28"/>
        <v>13.402829486224869</v>
      </c>
      <c r="AE117" s="6">
        <f t="shared" si="29"/>
        <v>57.520476545048396</v>
      </c>
      <c r="AF117" s="6">
        <f t="shared" si="30"/>
        <v>114.8548026805659</v>
      </c>
      <c r="AG117" s="6">
        <f t="shared" si="31"/>
        <v>24.944154877140733</v>
      </c>
      <c r="AH117" s="6">
        <f t="shared" si="32"/>
        <v>38.719285182427399</v>
      </c>
      <c r="AI117" s="6">
        <f t="shared" si="33"/>
        <v>15.264333581533879</v>
      </c>
      <c r="AJ117" s="6">
        <f t="shared" si="34"/>
        <v>1.8615040953090098</v>
      </c>
      <c r="AK117" s="6">
        <f t="shared" si="35"/>
        <v>5.5845122859270289</v>
      </c>
      <c r="AL117" s="6">
        <f t="shared" si="36"/>
        <v>39.83618763961281</v>
      </c>
      <c r="AM117" s="6">
        <f t="shared" si="37"/>
        <v>53.052866716306774</v>
      </c>
      <c r="AN117" s="6">
        <f t="shared" si="38"/>
        <v>5.2122114668652273</v>
      </c>
      <c r="AO117" s="6">
        <f t="shared" si="39"/>
        <v>3.3507073715562172</v>
      </c>
      <c r="AP117" s="6">
        <f t="shared" si="40"/>
        <v>0.93075204765450492</v>
      </c>
      <c r="AQ117" s="6">
        <f t="shared" si="41"/>
        <v>4.0953090096798217</v>
      </c>
      <c r="AR117" s="6">
        <f t="shared" si="42"/>
        <v>5.3983618763961285</v>
      </c>
      <c r="AS117" s="6">
        <f t="shared" si="43"/>
        <v>80.975428145941933</v>
      </c>
      <c r="AT117" s="6">
        <f t="shared" si="44"/>
        <v>1.3030528667163068</v>
      </c>
      <c r="AU117" s="6">
        <f t="shared" si="45"/>
        <v>4.6537602382725236</v>
      </c>
      <c r="AV117" s="6">
        <f t="shared" si="46"/>
        <v>1.4892032762472078</v>
      </c>
      <c r="AW117" s="6">
        <f t="shared" si="47"/>
        <v>12.658227848101266</v>
      </c>
      <c r="AX117" s="6">
        <f t="shared" si="48"/>
        <v>4.8399106478034248</v>
      </c>
      <c r="BA117" s="4" t="s">
        <v>257</v>
      </c>
      <c r="BB117" s="6">
        <f t="shared" si="49"/>
        <v>65.57754256787851</v>
      </c>
      <c r="BC117" s="6">
        <f t="shared" si="50"/>
        <v>6.5390004670714621</v>
      </c>
      <c r="BD117" s="6">
        <f t="shared" si="51"/>
        <v>49.976646426903315</v>
      </c>
      <c r="BE117" s="6">
        <f t="shared" si="52"/>
        <v>99.021170043250635</v>
      </c>
      <c r="BF117" s="6">
        <f t="shared" si="53"/>
        <v>5.1377860812704341</v>
      </c>
      <c r="BG117" s="6">
        <f t="shared" si="54"/>
        <v>3.4013605442176869</v>
      </c>
      <c r="BH117" s="6">
        <f t="shared" si="55"/>
        <v>5.9185067152287738</v>
      </c>
    </row>
    <row r="118" spans="1:60" x14ac:dyDescent="0.25">
      <c r="A118" s="4" t="s">
        <v>258</v>
      </c>
      <c r="B118" s="128">
        <v>5436</v>
      </c>
      <c r="C118" s="128">
        <v>4392</v>
      </c>
      <c r="D118" s="128">
        <v>4344</v>
      </c>
      <c r="E118" s="128">
        <v>4289</v>
      </c>
      <c r="F118" s="128">
        <v>2254</v>
      </c>
      <c r="G118" s="128">
        <v>125</v>
      </c>
      <c r="H118" s="128">
        <v>403</v>
      </c>
      <c r="I118" s="128">
        <v>856</v>
      </c>
      <c r="J118" s="128">
        <v>135</v>
      </c>
      <c r="K118" s="128">
        <v>241</v>
      </c>
      <c r="L118" s="128">
        <v>63</v>
      </c>
      <c r="M118" s="128">
        <v>28</v>
      </c>
      <c r="N118" s="128">
        <v>82</v>
      </c>
      <c r="O118" s="128">
        <v>74</v>
      </c>
      <c r="P118" s="128">
        <v>203</v>
      </c>
      <c r="Q118" s="128">
        <v>39</v>
      </c>
      <c r="R118" s="128">
        <v>41</v>
      </c>
      <c r="S118" s="128">
        <v>21</v>
      </c>
      <c r="T118" s="128">
        <v>44</v>
      </c>
      <c r="U118" s="128">
        <v>31</v>
      </c>
      <c r="V118" s="128">
        <v>377</v>
      </c>
      <c r="W118" s="128">
        <v>10</v>
      </c>
      <c r="X118" s="128">
        <v>39</v>
      </c>
      <c r="Y118" s="128">
        <v>12</v>
      </c>
      <c r="Z118" s="128">
        <v>113</v>
      </c>
      <c r="AA118" s="128">
        <v>24</v>
      </c>
      <c r="AC118" s="4" t="s">
        <v>258</v>
      </c>
      <c r="AD118" s="6">
        <f t="shared" si="28"/>
        <v>22.994849153789552</v>
      </c>
      <c r="AE118" s="6">
        <f t="shared" si="29"/>
        <v>74.135393671817511</v>
      </c>
      <c r="AF118" s="6">
        <f t="shared" si="30"/>
        <v>157.46872700515087</v>
      </c>
      <c r="AG118" s="6">
        <f t="shared" si="31"/>
        <v>24.834437086092713</v>
      </c>
      <c r="AH118" s="6">
        <f t="shared" si="32"/>
        <v>44.334069168506254</v>
      </c>
      <c r="AI118" s="6">
        <f t="shared" si="33"/>
        <v>11.589403973509935</v>
      </c>
      <c r="AJ118" s="6">
        <f t="shared" si="34"/>
        <v>5.1508462104488597</v>
      </c>
      <c r="AK118" s="6">
        <f t="shared" si="35"/>
        <v>15.084621044885946</v>
      </c>
      <c r="AL118" s="6">
        <f t="shared" si="36"/>
        <v>13.612950699043413</v>
      </c>
      <c r="AM118" s="6">
        <f t="shared" si="37"/>
        <v>37.343635025754232</v>
      </c>
      <c r="AN118" s="6">
        <f t="shared" si="38"/>
        <v>7.1743929359823397</v>
      </c>
      <c r="AO118" s="6">
        <f t="shared" si="39"/>
        <v>7.542310522442973</v>
      </c>
      <c r="AP118" s="6">
        <f t="shared" si="40"/>
        <v>3.8631346578366448</v>
      </c>
      <c r="AQ118" s="6">
        <f t="shared" si="41"/>
        <v>8.0941869021339237</v>
      </c>
      <c r="AR118" s="6">
        <f t="shared" si="42"/>
        <v>5.7027225901398086</v>
      </c>
      <c r="AS118" s="6">
        <f t="shared" si="43"/>
        <v>69.352465047829284</v>
      </c>
      <c r="AT118" s="6">
        <f t="shared" si="44"/>
        <v>1.8395879323031641</v>
      </c>
      <c r="AU118" s="6">
        <f t="shared" si="45"/>
        <v>7.1743929359823397</v>
      </c>
      <c r="AV118" s="6">
        <f t="shared" si="46"/>
        <v>2.2075055187637971</v>
      </c>
      <c r="AW118" s="6">
        <f t="shared" si="47"/>
        <v>20.787343635025753</v>
      </c>
      <c r="AX118" s="6">
        <f t="shared" si="48"/>
        <v>4.4150110375275942</v>
      </c>
      <c r="BA118" s="4" t="s">
        <v>258</v>
      </c>
      <c r="BB118" s="6">
        <f t="shared" si="49"/>
        <v>46.731123388581949</v>
      </c>
      <c r="BC118" s="6">
        <f t="shared" si="50"/>
        <v>9.093028678013523</v>
      </c>
      <c r="BD118" s="6">
        <f t="shared" si="51"/>
        <v>17.25343903007694</v>
      </c>
      <c r="BE118" s="6">
        <f t="shared" si="52"/>
        <v>85.837887067395258</v>
      </c>
      <c r="BF118" s="6">
        <f t="shared" si="53"/>
        <v>10.258801585451154</v>
      </c>
      <c r="BG118" s="6">
        <f t="shared" si="54"/>
        <v>4.4365572315882877</v>
      </c>
      <c r="BH118" s="6">
        <f t="shared" si="55"/>
        <v>5.4644808743169397</v>
      </c>
    </row>
    <row r="119" spans="1:60" x14ac:dyDescent="0.25">
      <c r="A119" s="4" t="s">
        <v>259</v>
      </c>
      <c r="B119" s="128">
        <v>7573</v>
      </c>
      <c r="C119" s="128">
        <v>6164</v>
      </c>
      <c r="D119" s="128">
        <v>6069</v>
      </c>
      <c r="E119" s="128">
        <v>5992</v>
      </c>
      <c r="F119" s="128">
        <v>3199</v>
      </c>
      <c r="G119" s="128">
        <v>180</v>
      </c>
      <c r="H119" s="128">
        <v>520</v>
      </c>
      <c r="I119" s="128">
        <v>1177</v>
      </c>
      <c r="J119" s="128">
        <v>220</v>
      </c>
      <c r="K119" s="128">
        <v>301</v>
      </c>
      <c r="L119" s="128">
        <v>99</v>
      </c>
      <c r="M119" s="128">
        <v>105</v>
      </c>
      <c r="N119" s="128">
        <v>125</v>
      </c>
      <c r="O119" s="128">
        <v>471</v>
      </c>
      <c r="P119" s="128">
        <v>295</v>
      </c>
      <c r="Q119" s="128">
        <v>71</v>
      </c>
      <c r="R119" s="128">
        <v>60</v>
      </c>
      <c r="S119" s="128">
        <v>4</v>
      </c>
      <c r="T119" s="128">
        <v>19</v>
      </c>
      <c r="U119" s="128">
        <v>53</v>
      </c>
      <c r="V119" s="128">
        <v>574</v>
      </c>
      <c r="W119" s="128">
        <v>49</v>
      </c>
      <c r="X119" s="128">
        <v>49</v>
      </c>
      <c r="Y119" s="128">
        <v>23</v>
      </c>
      <c r="Z119" s="128">
        <v>162</v>
      </c>
      <c r="AA119" s="128">
        <v>50</v>
      </c>
      <c r="AC119" s="4" t="s">
        <v>259</v>
      </c>
      <c r="AD119" s="6">
        <f t="shared" si="28"/>
        <v>23.768651789251287</v>
      </c>
      <c r="AE119" s="6">
        <f t="shared" si="29"/>
        <v>68.664994057837049</v>
      </c>
      <c r="AF119" s="6">
        <f t="shared" si="30"/>
        <v>155.42057308860424</v>
      </c>
      <c r="AG119" s="6">
        <f t="shared" si="31"/>
        <v>29.050574409084909</v>
      </c>
      <c r="AH119" s="6">
        <f t="shared" si="32"/>
        <v>39.746467714247984</v>
      </c>
      <c r="AI119" s="6">
        <f t="shared" si="33"/>
        <v>13.072758484088208</v>
      </c>
      <c r="AJ119" s="6">
        <f t="shared" si="34"/>
        <v>13.86504687706325</v>
      </c>
      <c r="AK119" s="6">
        <f t="shared" si="35"/>
        <v>16.506008186980061</v>
      </c>
      <c r="AL119" s="6">
        <f t="shared" si="36"/>
        <v>62.194638848540869</v>
      </c>
      <c r="AM119" s="6">
        <f t="shared" si="37"/>
        <v>38.954179321272946</v>
      </c>
      <c r="AN119" s="6">
        <f t="shared" si="38"/>
        <v>9.3754126502046748</v>
      </c>
      <c r="AO119" s="6">
        <f t="shared" si="39"/>
        <v>7.9228839297504301</v>
      </c>
      <c r="AP119" s="6">
        <f t="shared" si="40"/>
        <v>0.52819226198336189</v>
      </c>
      <c r="AQ119" s="6">
        <f t="shared" si="41"/>
        <v>2.5089132444209694</v>
      </c>
      <c r="AR119" s="6">
        <f t="shared" si="42"/>
        <v>6.9985474712795455</v>
      </c>
      <c r="AS119" s="6">
        <f t="shared" si="43"/>
        <v>75.795589594612437</v>
      </c>
      <c r="AT119" s="6">
        <f t="shared" si="44"/>
        <v>6.4703552092961845</v>
      </c>
      <c r="AU119" s="6">
        <f t="shared" si="45"/>
        <v>6.4703552092961845</v>
      </c>
      <c r="AV119" s="6">
        <f t="shared" si="46"/>
        <v>3.0371055064043313</v>
      </c>
      <c r="AW119" s="6">
        <f t="shared" si="47"/>
        <v>21.391786610326157</v>
      </c>
      <c r="AX119" s="6">
        <f t="shared" si="48"/>
        <v>6.6024032747920236</v>
      </c>
      <c r="BA119" s="4" t="s">
        <v>259</v>
      </c>
      <c r="BB119" s="6">
        <f t="shared" si="49"/>
        <v>48.607678365463833</v>
      </c>
      <c r="BC119" s="6">
        <f t="shared" si="50"/>
        <v>11.849132176234979</v>
      </c>
      <c r="BD119" s="6">
        <f t="shared" si="51"/>
        <v>78.604806408544732</v>
      </c>
      <c r="BE119" s="6">
        <f t="shared" si="52"/>
        <v>93.121349772874751</v>
      </c>
      <c r="BF119" s="6">
        <f t="shared" si="53"/>
        <v>3.1708945260347128</v>
      </c>
      <c r="BG119" s="6">
        <f t="shared" si="54"/>
        <v>15.317286652078774</v>
      </c>
      <c r="BH119" s="6">
        <f t="shared" si="55"/>
        <v>8.111615833874108</v>
      </c>
    </row>
    <row r="120" spans="1:60" x14ac:dyDescent="0.25">
      <c r="A120" s="4" t="s">
        <v>260</v>
      </c>
      <c r="B120" s="128">
        <v>5031</v>
      </c>
      <c r="C120" s="128">
        <v>4166</v>
      </c>
      <c r="D120" s="128">
        <v>4108</v>
      </c>
      <c r="E120" s="128">
        <v>4045</v>
      </c>
      <c r="F120" s="128">
        <v>2094</v>
      </c>
      <c r="G120" s="128">
        <v>90</v>
      </c>
      <c r="H120" s="128">
        <v>284</v>
      </c>
      <c r="I120" s="128">
        <v>583</v>
      </c>
      <c r="J120" s="128">
        <v>120</v>
      </c>
      <c r="K120" s="128">
        <v>219</v>
      </c>
      <c r="L120" s="128">
        <v>97</v>
      </c>
      <c r="M120" s="128">
        <v>20</v>
      </c>
      <c r="N120" s="128">
        <v>58</v>
      </c>
      <c r="O120" s="128">
        <v>78</v>
      </c>
      <c r="P120" s="128">
        <v>246</v>
      </c>
      <c r="Q120" s="128">
        <v>42</v>
      </c>
      <c r="R120" s="128">
        <v>40</v>
      </c>
      <c r="S120" s="128">
        <v>8</v>
      </c>
      <c r="T120" s="128">
        <v>49</v>
      </c>
      <c r="U120" s="128">
        <v>41</v>
      </c>
      <c r="V120" s="128">
        <v>390</v>
      </c>
      <c r="W120" s="128">
        <v>6</v>
      </c>
      <c r="X120" s="128">
        <v>30</v>
      </c>
      <c r="Y120" s="128">
        <v>35</v>
      </c>
      <c r="Z120" s="128">
        <v>80</v>
      </c>
      <c r="AA120" s="128">
        <v>38</v>
      </c>
      <c r="AC120" s="4" t="s">
        <v>260</v>
      </c>
      <c r="AD120" s="6">
        <f t="shared" si="28"/>
        <v>17.889087656529515</v>
      </c>
      <c r="AE120" s="6">
        <f t="shared" si="29"/>
        <v>56.450009938382031</v>
      </c>
      <c r="AF120" s="6">
        <f t="shared" si="30"/>
        <v>115.88153448618566</v>
      </c>
      <c r="AG120" s="6">
        <f t="shared" si="31"/>
        <v>23.85211687537269</v>
      </c>
      <c r="AH120" s="6">
        <f t="shared" si="32"/>
        <v>43.530113297555154</v>
      </c>
      <c r="AI120" s="6">
        <f t="shared" si="33"/>
        <v>19.280461140926256</v>
      </c>
      <c r="AJ120" s="6">
        <f t="shared" si="34"/>
        <v>3.9753528125621145</v>
      </c>
      <c r="AK120" s="6">
        <f t="shared" si="35"/>
        <v>11.528523156430133</v>
      </c>
      <c r="AL120" s="6">
        <f t="shared" si="36"/>
        <v>15.503875968992247</v>
      </c>
      <c r="AM120" s="6">
        <f t="shared" si="37"/>
        <v>48.896839594514013</v>
      </c>
      <c r="AN120" s="6">
        <f t="shared" si="38"/>
        <v>8.3482409063804415</v>
      </c>
      <c r="AO120" s="6">
        <f t="shared" si="39"/>
        <v>7.950705625124229</v>
      </c>
      <c r="AP120" s="6">
        <f t="shared" si="40"/>
        <v>1.5901411250248458</v>
      </c>
      <c r="AQ120" s="6">
        <f t="shared" si="41"/>
        <v>9.7396143907771826</v>
      </c>
      <c r="AR120" s="6">
        <f t="shared" si="42"/>
        <v>8.1494732657523361</v>
      </c>
      <c r="AS120" s="6">
        <f t="shared" si="43"/>
        <v>77.519379844961236</v>
      </c>
      <c r="AT120" s="6">
        <f t="shared" si="44"/>
        <v>1.1926058437686344</v>
      </c>
      <c r="AU120" s="6">
        <f t="shared" si="45"/>
        <v>5.9630292188431726</v>
      </c>
      <c r="AV120" s="6">
        <f t="shared" si="46"/>
        <v>6.9568674219837012</v>
      </c>
      <c r="AW120" s="6">
        <f t="shared" si="47"/>
        <v>15.901411250248458</v>
      </c>
      <c r="AX120" s="6">
        <f t="shared" si="48"/>
        <v>7.5531703438680182</v>
      </c>
      <c r="BA120" s="4" t="s">
        <v>260</v>
      </c>
      <c r="BB120" s="6">
        <f t="shared" si="49"/>
        <v>59.883154819863677</v>
      </c>
      <c r="BC120" s="6">
        <f t="shared" si="50"/>
        <v>10.383189122373301</v>
      </c>
      <c r="BD120" s="6">
        <f t="shared" si="51"/>
        <v>19.283065512978986</v>
      </c>
      <c r="BE120" s="6">
        <f t="shared" si="52"/>
        <v>93.614978396543449</v>
      </c>
      <c r="BF120" s="6">
        <f t="shared" si="53"/>
        <v>12.11372064276885</v>
      </c>
      <c r="BG120" s="6">
        <f t="shared" si="54"/>
        <v>2.8653295128939829</v>
      </c>
      <c r="BH120" s="6">
        <f t="shared" si="55"/>
        <v>9.1214594335093615</v>
      </c>
    </row>
    <row r="121" spans="1:60" x14ac:dyDescent="0.25">
      <c r="A121" s="4" t="s">
        <v>261</v>
      </c>
      <c r="B121" s="128">
        <v>3845</v>
      </c>
      <c r="C121" s="128">
        <v>3166</v>
      </c>
      <c r="D121" s="128">
        <v>3107</v>
      </c>
      <c r="E121" s="128">
        <v>3043</v>
      </c>
      <c r="F121" s="128">
        <v>1448</v>
      </c>
      <c r="G121" s="128">
        <v>81</v>
      </c>
      <c r="H121" s="128">
        <v>334</v>
      </c>
      <c r="I121" s="128">
        <v>513</v>
      </c>
      <c r="J121" s="128">
        <v>95</v>
      </c>
      <c r="K121" s="128">
        <v>169</v>
      </c>
      <c r="L121" s="128">
        <v>59</v>
      </c>
      <c r="M121" s="128">
        <v>30</v>
      </c>
      <c r="N121" s="128">
        <v>16</v>
      </c>
      <c r="O121" s="128">
        <v>345</v>
      </c>
      <c r="P121" s="128">
        <v>187</v>
      </c>
      <c r="Q121" s="128">
        <v>36</v>
      </c>
      <c r="R121" s="128">
        <v>26</v>
      </c>
      <c r="S121" s="128">
        <v>8</v>
      </c>
      <c r="T121" s="128">
        <v>36</v>
      </c>
      <c r="U121" s="128">
        <v>40</v>
      </c>
      <c r="V121" s="128">
        <v>414</v>
      </c>
      <c r="W121" s="128">
        <v>3</v>
      </c>
      <c r="X121" s="128">
        <v>26</v>
      </c>
      <c r="Y121" s="128">
        <v>15</v>
      </c>
      <c r="Z121" s="128">
        <v>84</v>
      </c>
      <c r="AA121" s="128">
        <v>23</v>
      </c>
      <c r="AC121" s="4" t="s">
        <v>261</v>
      </c>
      <c r="AD121" s="6">
        <f t="shared" si="28"/>
        <v>21.066319895968793</v>
      </c>
      <c r="AE121" s="6">
        <f t="shared" si="29"/>
        <v>86.866059817945384</v>
      </c>
      <c r="AF121" s="6">
        <f t="shared" si="30"/>
        <v>133.42002600780233</v>
      </c>
      <c r="AG121" s="6">
        <f t="shared" si="31"/>
        <v>24.707412223667099</v>
      </c>
      <c r="AH121" s="6">
        <f t="shared" si="32"/>
        <v>43.953185955786736</v>
      </c>
      <c r="AI121" s="6">
        <f t="shared" si="33"/>
        <v>15.344603381014304</v>
      </c>
      <c r="AJ121" s="6">
        <f t="shared" si="34"/>
        <v>7.802340702210663</v>
      </c>
      <c r="AK121" s="6">
        <f t="shared" si="35"/>
        <v>4.1612483745123532</v>
      </c>
      <c r="AL121" s="6">
        <f t="shared" si="36"/>
        <v>89.726918075422631</v>
      </c>
      <c r="AM121" s="6">
        <f t="shared" si="37"/>
        <v>48.634590377113128</v>
      </c>
      <c r="AN121" s="6">
        <f t="shared" si="38"/>
        <v>9.3628088426527949</v>
      </c>
      <c r="AO121" s="6">
        <f t="shared" si="39"/>
        <v>6.7620286085825745</v>
      </c>
      <c r="AP121" s="6">
        <f t="shared" si="40"/>
        <v>2.0806241872561766</v>
      </c>
      <c r="AQ121" s="6">
        <f t="shared" si="41"/>
        <v>9.3628088426527949</v>
      </c>
      <c r="AR121" s="6">
        <f t="shared" si="42"/>
        <v>10.403120936280885</v>
      </c>
      <c r="AS121" s="6">
        <f t="shared" si="43"/>
        <v>107.67230169050715</v>
      </c>
      <c r="AT121" s="6">
        <f t="shared" si="44"/>
        <v>0.78023407022106639</v>
      </c>
      <c r="AU121" s="6">
        <f t="shared" si="45"/>
        <v>6.7620286085825745</v>
      </c>
      <c r="AV121" s="6">
        <f t="shared" si="46"/>
        <v>3.9011703511053315</v>
      </c>
      <c r="AW121" s="6">
        <f t="shared" si="47"/>
        <v>21.846553966189859</v>
      </c>
      <c r="AX121" s="6">
        <f t="shared" si="48"/>
        <v>5.9817945383615081</v>
      </c>
      <c r="BA121" s="4" t="s">
        <v>261</v>
      </c>
      <c r="BB121" s="6">
        <f t="shared" si="49"/>
        <v>60.18667524943676</v>
      </c>
      <c r="BC121" s="6">
        <f t="shared" si="50"/>
        <v>11.830430496220835</v>
      </c>
      <c r="BD121" s="6">
        <f t="shared" si="51"/>
        <v>113.37495892211632</v>
      </c>
      <c r="BE121" s="6">
        <f t="shared" si="52"/>
        <v>130.76437144662034</v>
      </c>
      <c r="BF121" s="6">
        <f t="shared" si="53"/>
        <v>11.830430496220835</v>
      </c>
      <c r="BG121" s="6">
        <f t="shared" si="54"/>
        <v>2.0718232044198892</v>
      </c>
      <c r="BH121" s="6">
        <f t="shared" si="55"/>
        <v>7.2646873025900192</v>
      </c>
    </row>
    <row r="122" spans="1:60" x14ac:dyDescent="0.25">
      <c r="A122" s="4" t="s">
        <v>262</v>
      </c>
      <c r="B122" s="128">
        <v>7306</v>
      </c>
      <c r="C122" s="128">
        <v>5969</v>
      </c>
      <c r="D122" s="128">
        <v>5892</v>
      </c>
      <c r="E122" s="128">
        <v>5797</v>
      </c>
      <c r="F122" s="128">
        <v>2864</v>
      </c>
      <c r="G122" s="128">
        <v>143</v>
      </c>
      <c r="H122" s="128">
        <v>482</v>
      </c>
      <c r="I122" s="128">
        <v>1067</v>
      </c>
      <c r="J122" s="128">
        <v>203</v>
      </c>
      <c r="K122" s="128">
        <v>294</v>
      </c>
      <c r="L122" s="128">
        <v>130</v>
      </c>
      <c r="M122" s="128">
        <v>41</v>
      </c>
      <c r="N122" s="128">
        <v>62</v>
      </c>
      <c r="O122" s="128">
        <v>531</v>
      </c>
      <c r="P122" s="128">
        <v>331</v>
      </c>
      <c r="Q122" s="128">
        <v>59</v>
      </c>
      <c r="R122" s="128">
        <v>49</v>
      </c>
      <c r="S122" s="128">
        <v>2</v>
      </c>
      <c r="T122" s="128">
        <v>56</v>
      </c>
      <c r="U122" s="128">
        <v>57</v>
      </c>
      <c r="V122" s="128">
        <v>547</v>
      </c>
      <c r="W122" s="128">
        <v>21</v>
      </c>
      <c r="X122" s="128">
        <v>48</v>
      </c>
      <c r="Y122" s="128">
        <v>39</v>
      </c>
      <c r="Z122" s="128">
        <v>165</v>
      </c>
      <c r="AA122" s="128">
        <v>53</v>
      </c>
      <c r="AC122" s="4" t="s">
        <v>262</v>
      </c>
      <c r="AD122" s="6">
        <f t="shared" si="28"/>
        <v>19.572953736654803</v>
      </c>
      <c r="AE122" s="6">
        <f t="shared" si="29"/>
        <v>65.973172734738569</v>
      </c>
      <c r="AF122" s="6">
        <f t="shared" si="30"/>
        <v>146.04434711196276</v>
      </c>
      <c r="AG122" s="6">
        <f t="shared" si="31"/>
        <v>27.785381877908566</v>
      </c>
      <c r="AH122" s="6">
        <f t="shared" si="32"/>
        <v>40.240897892143444</v>
      </c>
      <c r="AI122" s="6">
        <f t="shared" si="33"/>
        <v>17.793594306049823</v>
      </c>
      <c r="AJ122" s="6">
        <f t="shared" si="34"/>
        <v>5.6118258965234062</v>
      </c>
      <c r="AK122" s="6">
        <f t="shared" si="35"/>
        <v>8.4861757459622229</v>
      </c>
      <c r="AL122" s="6">
        <f t="shared" si="36"/>
        <v>72.679989050095813</v>
      </c>
      <c r="AM122" s="6">
        <f t="shared" si="37"/>
        <v>45.305228579249928</v>
      </c>
      <c r="AN122" s="6">
        <f t="shared" si="38"/>
        <v>8.0755543388995346</v>
      </c>
      <c r="AO122" s="6">
        <f t="shared" si="39"/>
        <v>6.7068163153572407</v>
      </c>
      <c r="AP122" s="6">
        <f t="shared" si="40"/>
        <v>0.27374760470845877</v>
      </c>
      <c r="AQ122" s="6">
        <f t="shared" si="41"/>
        <v>7.6649329318368462</v>
      </c>
      <c r="AR122" s="6">
        <f t="shared" si="42"/>
        <v>7.801806734191076</v>
      </c>
      <c r="AS122" s="6">
        <f t="shared" si="43"/>
        <v>74.869969887763489</v>
      </c>
      <c r="AT122" s="6">
        <f t="shared" si="44"/>
        <v>2.8743498494388176</v>
      </c>
      <c r="AU122" s="6">
        <f t="shared" si="45"/>
        <v>6.5699425130030109</v>
      </c>
      <c r="AV122" s="6">
        <f t="shared" si="46"/>
        <v>5.3380782918149468</v>
      </c>
      <c r="AW122" s="6">
        <f t="shared" si="47"/>
        <v>22.584177388447852</v>
      </c>
      <c r="AX122" s="6">
        <f t="shared" si="48"/>
        <v>7.2543115247741587</v>
      </c>
      <c r="BA122" s="4" t="s">
        <v>262</v>
      </c>
      <c r="BB122" s="6">
        <f t="shared" si="49"/>
        <v>56.177868295994571</v>
      </c>
      <c r="BC122" s="6">
        <f t="shared" si="50"/>
        <v>10.177678109366914</v>
      </c>
      <c r="BD122" s="6">
        <f t="shared" si="51"/>
        <v>91.59910298430222</v>
      </c>
      <c r="BE122" s="6">
        <f t="shared" si="52"/>
        <v>91.640140727089971</v>
      </c>
      <c r="BF122" s="6">
        <f t="shared" si="53"/>
        <v>9.6601690529584268</v>
      </c>
      <c r="BG122" s="6">
        <f t="shared" si="54"/>
        <v>7.3324022346368718</v>
      </c>
      <c r="BH122" s="6">
        <f t="shared" si="55"/>
        <v>8.8792092477801976</v>
      </c>
    </row>
    <row r="123" spans="1:60" x14ac:dyDescent="0.25">
      <c r="A123" s="4" t="s">
        <v>263</v>
      </c>
      <c r="B123" s="128">
        <v>6106</v>
      </c>
      <c r="C123" s="128">
        <v>5139</v>
      </c>
      <c r="D123" s="128">
        <v>5073</v>
      </c>
      <c r="E123" s="128">
        <v>5008</v>
      </c>
      <c r="F123" s="128">
        <v>2654</v>
      </c>
      <c r="G123" s="128">
        <v>131</v>
      </c>
      <c r="H123" s="128">
        <v>399</v>
      </c>
      <c r="I123" s="128">
        <v>1074</v>
      </c>
      <c r="J123" s="128">
        <v>168</v>
      </c>
      <c r="K123" s="128">
        <v>327</v>
      </c>
      <c r="L123" s="128">
        <v>128</v>
      </c>
      <c r="M123" s="128">
        <v>50</v>
      </c>
      <c r="N123" s="128">
        <v>72</v>
      </c>
      <c r="O123" s="128">
        <v>679</v>
      </c>
      <c r="P123" s="128">
        <v>376</v>
      </c>
      <c r="Q123" s="128">
        <v>50</v>
      </c>
      <c r="R123" s="128">
        <v>54</v>
      </c>
      <c r="S123" s="128">
        <v>20</v>
      </c>
      <c r="T123" s="128">
        <v>31</v>
      </c>
      <c r="U123" s="128">
        <v>48</v>
      </c>
      <c r="V123" s="128">
        <v>572</v>
      </c>
      <c r="W123" s="128">
        <v>26</v>
      </c>
      <c r="X123" s="128">
        <v>47</v>
      </c>
      <c r="Y123" s="128">
        <v>19</v>
      </c>
      <c r="Z123" s="128">
        <v>155</v>
      </c>
      <c r="AA123" s="128">
        <v>52</v>
      </c>
      <c r="AC123" s="4" t="s">
        <v>263</v>
      </c>
      <c r="AD123" s="6">
        <f t="shared" si="28"/>
        <v>21.454307238781524</v>
      </c>
      <c r="AE123" s="6">
        <f t="shared" si="29"/>
        <v>65.345561742548313</v>
      </c>
      <c r="AF123" s="6">
        <f t="shared" si="30"/>
        <v>175.89256469046839</v>
      </c>
      <c r="AG123" s="6">
        <f t="shared" si="31"/>
        <v>27.513920733704552</v>
      </c>
      <c r="AH123" s="6">
        <f t="shared" si="32"/>
        <v>53.553881428103502</v>
      </c>
      <c r="AI123" s="6">
        <f t="shared" si="33"/>
        <v>20.962987225679658</v>
      </c>
      <c r="AJ123" s="6">
        <f t="shared" si="34"/>
        <v>8.1886668850311164</v>
      </c>
      <c r="AK123" s="6">
        <f t="shared" si="35"/>
        <v>11.791680314444807</v>
      </c>
      <c r="AL123" s="6">
        <f t="shared" si="36"/>
        <v>111.20209629872258</v>
      </c>
      <c r="AM123" s="6">
        <f t="shared" si="37"/>
        <v>61.578774975434001</v>
      </c>
      <c r="AN123" s="6">
        <f t="shared" si="38"/>
        <v>8.1886668850311164</v>
      </c>
      <c r="AO123" s="6">
        <f t="shared" si="39"/>
        <v>8.8437602358336065</v>
      </c>
      <c r="AP123" s="6">
        <f t="shared" si="40"/>
        <v>3.2754667540124469</v>
      </c>
      <c r="AQ123" s="6">
        <f t="shared" si="41"/>
        <v>5.0769734687192924</v>
      </c>
      <c r="AR123" s="6">
        <f t="shared" si="42"/>
        <v>7.8611202096298713</v>
      </c>
      <c r="AS123" s="6">
        <f t="shared" si="43"/>
        <v>93.678349164755986</v>
      </c>
      <c r="AT123" s="6">
        <f t="shared" si="44"/>
        <v>4.2581067802161812</v>
      </c>
      <c r="AU123" s="6">
        <f t="shared" si="45"/>
        <v>7.6973468719292502</v>
      </c>
      <c r="AV123" s="6">
        <f t="shared" si="46"/>
        <v>3.1116934163118244</v>
      </c>
      <c r="AW123" s="6">
        <f t="shared" si="47"/>
        <v>25.384867343596461</v>
      </c>
      <c r="AX123" s="6">
        <f t="shared" si="48"/>
        <v>8.5162135604323623</v>
      </c>
      <c r="BA123" s="4" t="s">
        <v>263</v>
      </c>
      <c r="BB123" s="6">
        <f t="shared" si="49"/>
        <v>74.117878967080628</v>
      </c>
      <c r="BC123" s="6">
        <f t="shared" si="50"/>
        <v>9.9840255591054312</v>
      </c>
      <c r="BD123" s="6">
        <f t="shared" si="51"/>
        <v>135.58306709265176</v>
      </c>
      <c r="BE123" s="6">
        <f t="shared" si="52"/>
        <v>111.30570149834598</v>
      </c>
      <c r="BF123" s="6">
        <f t="shared" si="53"/>
        <v>6.1900958466453675</v>
      </c>
      <c r="BG123" s="6">
        <f t="shared" si="54"/>
        <v>9.7965335342878674</v>
      </c>
      <c r="BH123" s="6">
        <f t="shared" si="55"/>
        <v>10.11870013621327</v>
      </c>
    </row>
    <row r="124" spans="1:60" x14ac:dyDescent="0.25">
      <c r="A124" s="4" t="s">
        <v>264</v>
      </c>
      <c r="B124" s="128">
        <v>1833</v>
      </c>
      <c r="C124" s="128">
        <v>1595</v>
      </c>
      <c r="D124" s="128">
        <v>1580</v>
      </c>
      <c r="E124" s="128">
        <v>1565</v>
      </c>
      <c r="F124" s="128">
        <v>878</v>
      </c>
      <c r="G124" s="128">
        <v>39</v>
      </c>
      <c r="H124" s="128">
        <v>143</v>
      </c>
      <c r="I124" s="128">
        <v>311</v>
      </c>
      <c r="J124" s="128">
        <v>69</v>
      </c>
      <c r="K124" s="128">
        <v>106</v>
      </c>
      <c r="L124" s="128">
        <v>20</v>
      </c>
      <c r="M124" s="128">
        <v>19</v>
      </c>
      <c r="N124" s="128">
        <v>24</v>
      </c>
      <c r="O124" s="128">
        <v>240</v>
      </c>
      <c r="P124" s="128">
        <v>107</v>
      </c>
      <c r="Q124" s="128">
        <v>30</v>
      </c>
      <c r="R124" s="128">
        <v>13</v>
      </c>
      <c r="S124" s="128">
        <v>5</v>
      </c>
      <c r="T124" s="128">
        <v>8</v>
      </c>
      <c r="U124" s="128">
        <v>4</v>
      </c>
      <c r="V124" s="128">
        <v>151</v>
      </c>
      <c r="W124" s="128">
        <v>14</v>
      </c>
      <c r="X124" s="128">
        <v>19</v>
      </c>
      <c r="Y124" s="128">
        <v>11</v>
      </c>
      <c r="Z124" s="128">
        <v>62</v>
      </c>
      <c r="AA124" s="128">
        <v>16</v>
      </c>
      <c r="AC124" s="4" t="s">
        <v>264</v>
      </c>
      <c r="AD124" s="6">
        <f t="shared" si="28"/>
        <v>21.276595744680851</v>
      </c>
      <c r="AE124" s="6">
        <f t="shared" si="29"/>
        <v>78.01418439716312</v>
      </c>
      <c r="AF124" s="6">
        <f t="shared" si="30"/>
        <v>169.66721222040371</v>
      </c>
      <c r="AG124" s="6">
        <f t="shared" si="31"/>
        <v>37.643207855973813</v>
      </c>
      <c r="AH124" s="6">
        <f t="shared" si="32"/>
        <v>57.828696126568467</v>
      </c>
      <c r="AI124" s="6">
        <f t="shared" si="33"/>
        <v>10.911074740861975</v>
      </c>
      <c r="AJ124" s="6">
        <f t="shared" si="34"/>
        <v>10.365521003818877</v>
      </c>
      <c r="AK124" s="6">
        <f t="shared" si="35"/>
        <v>13.093289689034371</v>
      </c>
      <c r="AL124" s="6">
        <f t="shared" si="36"/>
        <v>130.9328968903437</v>
      </c>
      <c r="AM124" s="6">
        <f t="shared" si="37"/>
        <v>58.374249863611567</v>
      </c>
      <c r="AN124" s="6">
        <f t="shared" si="38"/>
        <v>16.366612111292962</v>
      </c>
      <c r="AO124" s="6">
        <f t="shared" si="39"/>
        <v>7.0921985815602833</v>
      </c>
      <c r="AP124" s="6">
        <f t="shared" si="40"/>
        <v>2.7277686852154939</v>
      </c>
      <c r="AQ124" s="6">
        <f t="shared" si="41"/>
        <v>4.3644298963447898</v>
      </c>
      <c r="AR124" s="6">
        <f t="shared" si="42"/>
        <v>2.1822149481723949</v>
      </c>
      <c r="AS124" s="6">
        <f t="shared" si="43"/>
        <v>82.378614293507908</v>
      </c>
      <c r="AT124" s="6">
        <f t="shared" si="44"/>
        <v>7.6377523186033827</v>
      </c>
      <c r="AU124" s="6">
        <f t="shared" si="45"/>
        <v>10.365521003818877</v>
      </c>
      <c r="AV124" s="6">
        <f t="shared" si="46"/>
        <v>6.0010911074740863</v>
      </c>
      <c r="AW124" s="6">
        <f t="shared" si="47"/>
        <v>33.824331696672125</v>
      </c>
      <c r="AX124" s="6">
        <f t="shared" si="48"/>
        <v>8.7288597926895797</v>
      </c>
      <c r="BA124" s="4" t="s">
        <v>264</v>
      </c>
      <c r="BB124" s="6">
        <f t="shared" si="49"/>
        <v>67.721518987341767</v>
      </c>
      <c r="BC124" s="6">
        <f t="shared" si="50"/>
        <v>19.169329073482427</v>
      </c>
      <c r="BD124" s="6">
        <f t="shared" si="51"/>
        <v>153.35463258785941</v>
      </c>
      <c r="BE124" s="6">
        <f t="shared" si="52"/>
        <v>94.670846394984324</v>
      </c>
      <c r="BF124" s="6">
        <f t="shared" si="53"/>
        <v>5.1118210862619806</v>
      </c>
      <c r="BG124" s="6">
        <f t="shared" si="54"/>
        <v>15.945330296127564</v>
      </c>
      <c r="BH124" s="6">
        <f t="shared" si="55"/>
        <v>10.031347962382446</v>
      </c>
    </row>
    <row r="125" spans="1:60" x14ac:dyDescent="0.25">
      <c r="A125" s="4" t="s">
        <v>265</v>
      </c>
      <c r="B125" s="128">
        <v>2871</v>
      </c>
      <c r="C125" s="128">
        <v>2425</v>
      </c>
      <c r="D125" s="128">
        <v>2397</v>
      </c>
      <c r="E125" s="128">
        <v>2360</v>
      </c>
      <c r="F125" s="128">
        <v>1178</v>
      </c>
      <c r="G125" s="128">
        <v>44</v>
      </c>
      <c r="H125" s="128">
        <v>176</v>
      </c>
      <c r="I125" s="128">
        <v>375</v>
      </c>
      <c r="J125" s="128">
        <v>78</v>
      </c>
      <c r="K125" s="128">
        <v>120</v>
      </c>
      <c r="L125" s="128">
        <v>33</v>
      </c>
      <c r="M125" s="128">
        <v>31</v>
      </c>
      <c r="N125" s="128">
        <v>23</v>
      </c>
      <c r="O125" s="128">
        <v>18</v>
      </c>
      <c r="P125" s="128">
        <v>109</v>
      </c>
      <c r="Q125" s="128">
        <v>20</v>
      </c>
      <c r="R125" s="128">
        <v>20</v>
      </c>
      <c r="S125" s="128">
        <v>5</v>
      </c>
      <c r="T125" s="128">
        <v>9</v>
      </c>
      <c r="U125" s="128">
        <v>34</v>
      </c>
      <c r="V125" s="128">
        <v>39</v>
      </c>
      <c r="W125" s="128">
        <v>33</v>
      </c>
      <c r="X125" s="128">
        <v>9</v>
      </c>
      <c r="Y125" s="128">
        <v>3</v>
      </c>
      <c r="Z125" s="128">
        <v>57</v>
      </c>
      <c r="AA125" s="128">
        <v>23</v>
      </c>
      <c r="AC125" s="4" t="s">
        <v>265</v>
      </c>
      <c r="AD125" s="6">
        <f t="shared" si="28"/>
        <v>15.325670498084291</v>
      </c>
      <c r="AE125" s="6">
        <f t="shared" si="29"/>
        <v>61.302681992337163</v>
      </c>
      <c r="AF125" s="6">
        <f t="shared" si="30"/>
        <v>130.61650992685475</v>
      </c>
      <c r="AG125" s="6">
        <f t="shared" si="31"/>
        <v>27.168234064785786</v>
      </c>
      <c r="AH125" s="6">
        <f t="shared" si="32"/>
        <v>41.797283176593524</v>
      </c>
      <c r="AI125" s="6">
        <f t="shared" si="33"/>
        <v>11.494252873563218</v>
      </c>
      <c r="AJ125" s="6">
        <f t="shared" si="34"/>
        <v>10.79763148728666</v>
      </c>
      <c r="AK125" s="6">
        <f t="shared" si="35"/>
        <v>8.0111459421804252</v>
      </c>
      <c r="AL125" s="6">
        <f t="shared" si="36"/>
        <v>6.2695924764890281</v>
      </c>
      <c r="AM125" s="6">
        <f t="shared" si="37"/>
        <v>37.965865552072451</v>
      </c>
      <c r="AN125" s="6">
        <f t="shared" si="38"/>
        <v>6.9662138627655867</v>
      </c>
      <c r="AO125" s="6">
        <f t="shared" si="39"/>
        <v>6.9662138627655867</v>
      </c>
      <c r="AP125" s="6">
        <f t="shared" si="40"/>
        <v>1.7415534656913967</v>
      </c>
      <c r="AQ125" s="6">
        <f t="shared" si="41"/>
        <v>3.134796238244514</v>
      </c>
      <c r="AR125" s="6">
        <f t="shared" si="42"/>
        <v>11.842563566701497</v>
      </c>
      <c r="AS125" s="6">
        <f t="shared" si="43"/>
        <v>13.584117032392893</v>
      </c>
      <c r="AT125" s="6">
        <f t="shared" si="44"/>
        <v>11.494252873563218</v>
      </c>
      <c r="AU125" s="6">
        <f t="shared" si="45"/>
        <v>3.134796238244514</v>
      </c>
      <c r="AV125" s="6">
        <f t="shared" si="46"/>
        <v>1.0449320794148382</v>
      </c>
      <c r="AW125" s="6">
        <f t="shared" si="47"/>
        <v>19.853709508881924</v>
      </c>
      <c r="AX125" s="6">
        <f t="shared" si="48"/>
        <v>8.0111459421804252</v>
      </c>
      <c r="BA125" s="4" t="s">
        <v>265</v>
      </c>
      <c r="BB125" s="6">
        <f t="shared" si="49"/>
        <v>45.473508552357117</v>
      </c>
      <c r="BC125" s="6">
        <f t="shared" si="50"/>
        <v>8.4745762711864412</v>
      </c>
      <c r="BD125" s="6">
        <f t="shared" si="51"/>
        <v>7.6271186440677967</v>
      </c>
      <c r="BE125" s="6">
        <f t="shared" si="52"/>
        <v>16.082474226804123</v>
      </c>
      <c r="BF125" s="6">
        <f t="shared" si="53"/>
        <v>3.8135593220338984</v>
      </c>
      <c r="BG125" s="6">
        <f t="shared" si="54"/>
        <v>28.013582342954159</v>
      </c>
      <c r="BH125" s="6">
        <f t="shared" si="55"/>
        <v>9.4845360824742269</v>
      </c>
    </row>
    <row r="126" spans="1:60" x14ac:dyDescent="0.25">
      <c r="A126" s="4" t="s">
        <v>266</v>
      </c>
      <c r="B126" s="128">
        <v>4148</v>
      </c>
      <c r="C126" s="128">
        <v>3347</v>
      </c>
      <c r="D126" s="128">
        <v>3289</v>
      </c>
      <c r="E126" s="128">
        <v>3246</v>
      </c>
      <c r="F126" s="128">
        <v>1571</v>
      </c>
      <c r="G126" s="128">
        <v>54</v>
      </c>
      <c r="H126" s="128">
        <v>245</v>
      </c>
      <c r="I126" s="128">
        <v>610</v>
      </c>
      <c r="J126" s="128">
        <v>71</v>
      </c>
      <c r="K126" s="128">
        <v>193</v>
      </c>
      <c r="L126" s="128">
        <v>97</v>
      </c>
      <c r="M126" s="128">
        <v>34</v>
      </c>
      <c r="N126" s="128">
        <v>31</v>
      </c>
      <c r="O126" s="128">
        <v>322</v>
      </c>
      <c r="P126" s="128">
        <v>216</v>
      </c>
      <c r="Q126" s="128">
        <v>32</v>
      </c>
      <c r="R126" s="128">
        <v>23</v>
      </c>
      <c r="S126" s="128">
        <v>3</v>
      </c>
      <c r="T126" s="128">
        <v>24</v>
      </c>
      <c r="U126" s="128">
        <v>29</v>
      </c>
      <c r="V126" s="128">
        <v>312</v>
      </c>
      <c r="W126" s="128">
        <v>3</v>
      </c>
      <c r="X126" s="128">
        <v>36</v>
      </c>
      <c r="Y126" s="128">
        <v>5</v>
      </c>
      <c r="Z126" s="128">
        <v>74</v>
      </c>
      <c r="AA126" s="128">
        <v>36</v>
      </c>
      <c r="AC126" s="4" t="s">
        <v>266</v>
      </c>
      <c r="AD126" s="6">
        <f t="shared" si="28"/>
        <v>13.018322082931533</v>
      </c>
      <c r="AE126" s="6">
        <f t="shared" si="29"/>
        <v>59.064609450337514</v>
      </c>
      <c r="AF126" s="6">
        <f t="shared" si="30"/>
        <v>147.05882352941177</v>
      </c>
      <c r="AG126" s="6">
        <f t="shared" si="31"/>
        <v>17.116682738669237</v>
      </c>
      <c r="AH126" s="6">
        <f t="shared" si="32"/>
        <v>46.528447444551588</v>
      </c>
      <c r="AI126" s="6">
        <f t="shared" si="33"/>
        <v>23.3847637415622</v>
      </c>
      <c r="AJ126" s="6">
        <f t="shared" si="34"/>
        <v>8.1967213114754109</v>
      </c>
      <c r="AK126" s="6">
        <f t="shared" si="35"/>
        <v>7.4734811957569907</v>
      </c>
      <c r="AL126" s="6">
        <f t="shared" si="36"/>
        <v>77.627772420443577</v>
      </c>
      <c r="AM126" s="6">
        <f t="shared" si="37"/>
        <v>52.073288331726133</v>
      </c>
      <c r="AN126" s="6">
        <f t="shared" si="38"/>
        <v>7.714561234329798</v>
      </c>
      <c r="AO126" s="6">
        <f t="shared" si="39"/>
        <v>5.5448408871745416</v>
      </c>
      <c r="AP126" s="6">
        <f t="shared" si="40"/>
        <v>0.72324011571841862</v>
      </c>
      <c r="AQ126" s="6">
        <f t="shared" si="41"/>
        <v>5.785920925747349</v>
      </c>
      <c r="AR126" s="6">
        <f t="shared" si="42"/>
        <v>6.9913211186113795</v>
      </c>
      <c r="AS126" s="6">
        <f t="shared" si="43"/>
        <v>75.216972034715525</v>
      </c>
      <c r="AT126" s="6">
        <f t="shared" si="44"/>
        <v>0.72324011571841862</v>
      </c>
      <c r="AU126" s="6">
        <f t="shared" si="45"/>
        <v>8.6788813886210221</v>
      </c>
      <c r="AV126" s="6">
        <f t="shared" si="46"/>
        <v>1.2054001928640308</v>
      </c>
      <c r="AW126" s="6">
        <f t="shared" si="47"/>
        <v>17.839922854387655</v>
      </c>
      <c r="AX126" s="6">
        <f t="shared" si="48"/>
        <v>8.6788813886210221</v>
      </c>
      <c r="BA126" s="4" t="s">
        <v>266</v>
      </c>
      <c r="BB126" s="6">
        <f t="shared" si="49"/>
        <v>65.673456977804804</v>
      </c>
      <c r="BC126" s="6">
        <f t="shared" si="50"/>
        <v>9.8582871226124471</v>
      </c>
      <c r="BD126" s="6">
        <f t="shared" si="51"/>
        <v>99.199014171287729</v>
      </c>
      <c r="BE126" s="6">
        <f t="shared" si="52"/>
        <v>93.217806991335522</v>
      </c>
      <c r="BF126" s="6">
        <f t="shared" si="53"/>
        <v>7.3937153419593349</v>
      </c>
      <c r="BG126" s="6">
        <f t="shared" si="54"/>
        <v>1.9096117122851686</v>
      </c>
      <c r="BH126" s="6">
        <f t="shared" si="55"/>
        <v>10.75590080669256</v>
      </c>
    </row>
    <row r="127" spans="1:60" x14ac:dyDescent="0.25">
      <c r="A127" s="4" t="s">
        <v>267</v>
      </c>
      <c r="B127" s="128">
        <v>2595</v>
      </c>
      <c r="C127" s="128">
        <v>2120</v>
      </c>
      <c r="D127" s="128">
        <v>2088</v>
      </c>
      <c r="E127" s="128">
        <v>2052</v>
      </c>
      <c r="F127" s="128">
        <v>1001</v>
      </c>
      <c r="G127" s="128">
        <v>32</v>
      </c>
      <c r="H127" s="128">
        <v>163</v>
      </c>
      <c r="I127" s="128">
        <v>261</v>
      </c>
      <c r="J127" s="128">
        <v>41</v>
      </c>
      <c r="K127" s="128">
        <v>89</v>
      </c>
      <c r="L127" s="128">
        <v>42</v>
      </c>
      <c r="M127" s="128">
        <v>9</v>
      </c>
      <c r="N127" s="128">
        <v>13</v>
      </c>
      <c r="O127" s="128">
        <v>153</v>
      </c>
      <c r="P127" s="128">
        <v>117</v>
      </c>
      <c r="Q127" s="128">
        <v>18</v>
      </c>
      <c r="R127" s="128">
        <v>13</v>
      </c>
      <c r="S127" s="128">
        <v>1</v>
      </c>
      <c r="T127" s="128">
        <v>9</v>
      </c>
      <c r="U127" s="128">
        <v>14</v>
      </c>
      <c r="V127" s="128">
        <v>181</v>
      </c>
      <c r="W127" s="128">
        <v>2</v>
      </c>
      <c r="X127" s="128">
        <v>10</v>
      </c>
      <c r="Y127" s="128">
        <v>1</v>
      </c>
      <c r="Z127" s="128">
        <v>44</v>
      </c>
      <c r="AA127" s="128">
        <v>12</v>
      </c>
      <c r="AC127" s="4" t="s">
        <v>267</v>
      </c>
      <c r="AD127" s="6">
        <f t="shared" si="28"/>
        <v>12.331406551059731</v>
      </c>
      <c r="AE127" s="6">
        <f t="shared" si="29"/>
        <v>62.81310211946051</v>
      </c>
      <c r="AF127" s="6">
        <f t="shared" si="30"/>
        <v>100.57803468208093</v>
      </c>
      <c r="AG127" s="6">
        <f t="shared" si="31"/>
        <v>15.799614643545279</v>
      </c>
      <c r="AH127" s="6">
        <f t="shared" si="32"/>
        <v>34.296724470134876</v>
      </c>
      <c r="AI127" s="6">
        <f t="shared" si="33"/>
        <v>16.184971098265894</v>
      </c>
      <c r="AJ127" s="6">
        <f t="shared" si="34"/>
        <v>3.4682080924855492</v>
      </c>
      <c r="AK127" s="6">
        <f t="shared" si="35"/>
        <v>5.0096339113680148</v>
      </c>
      <c r="AL127" s="6">
        <f t="shared" si="36"/>
        <v>58.959537572254334</v>
      </c>
      <c r="AM127" s="6">
        <f t="shared" si="37"/>
        <v>45.086705202312139</v>
      </c>
      <c r="AN127" s="6">
        <f t="shared" si="38"/>
        <v>6.9364161849710984</v>
      </c>
      <c r="AO127" s="6">
        <f t="shared" si="39"/>
        <v>5.0096339113680148</v>
      </c>
      <c r="AP127" s="6">
        <f t="shared" si="40"/>
        <v>0.38535645472061658</v>
      </c>
      <c r="AQ127" s="6">
        <f t="shared" si="41"/>
        <v>3.4682080924855492</v>
      </c>
      <c r="AR127" s="6">
        <f t="shared" si="42"/>
        <v>5.3949903660886322</v>
      </c>
      <c r="AS127" s="6">
        <f t="shared" si="43"/>
        <v>69.749518304431604</v>
      </c>
      <c r="AT127" s="6">
        <f t="shared" si="44"/>
        <v>0.77071290944123316</v>
      </c>
      <c r="AU127" s="6">
        <f t="shared" si="45"/>
        <v>3.8535645472061657</v>
      </c>
      <c r="AV127" s="6">
        <f t="shared" si="46"/>
        <v>0.38535645472061658</v>
      </c>
      <c r="AW127" s="6">
        <f t="shared" si="47"/>
        <v>16.955684007707127</v>
      </c>
      <c r="AX127" s="6">
        <f t="shared" si="48"/>
        <v>4.6242774566473992</v>
      </c>
      <c r="BA127" s="4" t="s">
        <v>267</v>
      </c>
      <c r="BB127" s="6">
        <f t="shared" si="49"/>
        <v>56.03448275862069</v>
      </c>
      <c r="BC127" s="6">
        <f t="shared" si="50"/>
        <v>8.7719298245614024</v>
      </c>
      <c r="BD127" s="6">
        <f t="shared" si="51"/>
        <v>74.561403508771932</v>
      </c>
      <c r="BE127" s="6">
        <f t="shared" si="52"/>
        <v>85.377358490566039</v>
      </c>
      <c r="BF127" s="6">
        <f t="shared" si="53"/>
        <v>4.3859649122807012</v>
      </c>
      <c r="BG127" s="6">
        <f t="shared" si="54"/>
        <v>1.9980019980019981</v>
      </c>
      <c r="BH127" s="6">
        <f t="shared" si="55"/>
        <v>5.6603773584905657</v>
      </c>
    </row>
    <row r="128" spans="1:60" x14ac:dyDescent="0.25">
      <c r="A128" s="4" t="s">
        <v>268</v>
      </c>
      <c r="B128" s="128">
        <v>10340</v>
      </c>
      <c r="C128" s="128">
        <v>8283</v>
      </c>
      <c r="D128" s="128">
        <v>8159</v>
      </c>
      <c r="E128" s="128">
        <v>8016</v>
      </c>
      <c r="F128" s="128">
        <v>3743</v>
      </c>
      <c r="G128" s="128">
        <v>167</v>
      </c>
      <c r="H128" s="128">
        <v>809</v>
      </c>
      <c r="I128" s="128">
        <v>1519</v>
      </c>
      <c r="J128" s="128">
        <v>251</v>
      </c>
      <c r="K128" s="128">
        <v>466</v>
      </c>
      <c r="L128" s="128">
        <v>223</v>
      </c>
      <c r="M128" s="128">
        <v>74</v>
      </c>
      <c r="N128" s="128">
        <v>100</v>
      </c>
      <c r="O128" s="128">
        <v>1125</v>
      </c>
      <c r="P128" s="128">
        <v>514</v>
      </c>
      <c r="Q128" s="128">
        <v>100</v>
      </c>
      <c r="R128" s="128">
        <v>81</v>
      </c>
      <c r="S128" s="128">
        <v>31</v>
      </c>
      <c r="T128" s="128">
        <v>46</v>
      </c>
      <c r="U128" s="128">
        <v>69</v>
      </c>
      <c r="V128" s="128">
        <v>1476</v>
      </c>
      <c r="W128" s="128">
        <v>39</v>
      </c>
      <c r="X128" s="128">
        <v>106</v>
      </c>
      <c r="Y128" s="128">
        <v>156</v>
      </c>
      <c r="Z128" s="128">
        <v>216</v>
      </c>
      <c r="AA128" s="128">
        <v>86</v>
      </c>
      <c r="AC128" s="4" t="s">
        <v>268</v>
      </c>
      <c r="AD128" s="6">
        <f t="shared" si="28"/>
        <v>16.150870406189554</v>
      </c>
      <c r="AE128" s="6">
        <f t="shared" si="29"/>
        <v>78.239845261121857</v>
      </c>
      <c r="AF128" s="6">
        <f t="shared" si="30"/>
        <v>146.90522243713733</v>
      </c>
      <c r="AG128" s="6">
        <f t="shared" si="31"/>
        <v>24.27466150870406</v>
      </c>
      <c r="AH128" s="6">
        <f t="shared" si="32"/>
        <v>45.067698259187623</v>
      </c>
      <c r="AI128" s="6">
        <f t="shared" si="33"/>
        <v>21.566731141199224</v>
      </c>
      <c r="AJ128" s="6">
        <f t="shared" si="34"/>
        <v>7.156673114119922</v>
      </c>
      <c r="AK128" s="6">
        <f t="shared" si="35"/>
        <v>9.6711798839458414</v>
      </c>
      <c r="AL128" s="6">
        <f t="shared" si="36"/>
        <v>108.80077369439071</v>
      </c>
      <c r="AM128" s="6">
        <f t="shared" si="37"/>
        <v>49.709864603481627</v>
      </c>
      <c r="AN128" s="6">
        <f t="shared" si="38"/>
        <v>9.6711798839458414</v>
      </c>
      <c r="AO128" s="6">
        <f t="shared" si="39"/>
        <v>7.8336557059961311</v>
      </c>
      <c r="AP128" s="6">
        <f t="shared" si="40"/>
        <v>2.9980657640232109</v>
      </c>
      <c r="AQ128" s="6">
        <f t="shared" si="41"/>
        <v>4.4487427466150873</v>
      </c>
      <c r="AR128" s="6">
        <f t="shared" si="42"/>
        <v>6.6731141199226309</v>
      </c>
      <c r="AS128" s="6">
        <f t="shared" si="43"/>
        <v>142.74661508704062</v>
      </c>
      <c r="AT128" s="6">
        <f t="shared" si="44"/>
        <v>3.7717601547388782</v>
      </c>
      <c r="AU128" s="6">
        <f t="shared" si="45"/>
        <v>10.251450676982593</v>
      </c>
      <c r="AV128" s="6">
        <f t="shared" si="46"/>
        <v>15.087040618955513</v>
      </c>
      <c r="AW128" s="6">
        <f t="shared" si="47"/>
        <v>20.889748549323016</v>
      </c>
      <c r="AX128" s="6">
        <f t="shared" si="48"/>
        <v>8.3172147001934231</v>
      </c>
      <c r="BA128" s="4" t="s">
        <v>268</v>
      </c>
      <c r="BB128" s="6">
        <f t="shared" si="49"/>
        <v>62.997916411324923</v>
      </c>
      <c r="BC128" s="6">
        <f t="shared" si="50"/>
        <v>12.4750499001996</v>
      </c>
      <c r="BD128" s="6">
        <f t="shared" si="51"/>
        <v>140.3443113772455</v>
      </c>
      <c r="BE128" s="6">
        <f t="shared" si="52"/>
        <v>178.19630568634554</v>
      </c>
      <c r="BF128" s="6">
        <f t="shared" si="53"/>
        <v>5.7385229540918159</v>
      </c>
      <c r="BG128" s="6">
        <f t="shared" si="54"/>
        <v>10.419449639326743</v>
      </c>
      <c r="BH128" s="6">
        <f t="shared" si="55"/>
        <v>10.382711577930701</v>
      </c>
    </row>
    <row r="129" spans="1:60" x14ac:dyDescent="0.25">
      <c r="A129" s="4" t="s">
        <v>269</v>
      </c>
      <c r="B129" s="128">
        <v>6390</v>
      </c>
      <c r="C129" s="128">
        <v>5215</v>
      </c>
      <c r="D129" s="128">
        <v>5126</v>
      </c>
      <c r="E129" s="128">
        <v>5046</v>
      </c>
      <c r="F129" s="128">
        <v>2463</v>
      </c>
      <c r="G129" s="128">
        <v>86</v>
      </c>
      <c r="H129" s="128">
        <v>397</v>
      </c>
      <c r="I129" s="128">
        <v>782</v>
      </c>
      <c r="J129" s="128">
        <v>134</v>
      </c>
      <c r="K129" s="128">
        <v>302</v>
      </c>
      <c r="L129" s="128">
        <v>84</v>
      </c>
      <c r="M129" s="128">
        <v>10</v>
      </c>
      <c r="N129" s="128">
        <v>40</v>
      </c>
      <c r="O129" s="128">
        <v>353</v>
      </c>
      <c r="P129" s="128">
        <v>246</v>
      </c>
      <c r="Q129" s="128">
        <v>39</v>
      </c>
      <c r="R129" s="128">
        <v>61</v>
      </c>
      <c r="S129" s="128">
        <v>4</v>
      </c>
      <c r="T129" s="128">
        <v>9</v>
      </c>
      <c r="U129" s="128">
        <v>30</v>
      </c>
      <c r="V129" s="128">
        <v>329</v>
      </c>
      <c r="W129" s="128">
        <v>11</v>
      </c>
      <c r="X129" s="128">
        <v>39</v>
      </c>
      <c r="Y129" s="128">
        <v>0</v>
      </c>
      <c r="Z129" s="128">
        <v>138</v>
      </c>
      <c r="AA129" s="128">
        <v>36</v>
      </c>
      <c r="AC129" s="4" t="s">
        <v>269</v>
      </c>
      <c r="AD129" s="6">
        <f t="shared" si="28"/>
        <v>13.458528951486697</v>
      </c>
      <c r="AE129" s="6">
        <f t="shared" si="29"/>
        <v>62.128325508607197</v>
      </c>
      <c r="AF129" s="6">
        <f t="shared" si="30"/>
        <v>122.37871674491393</v>
      </c>
      <c r="AG129" s="6">
        <f t="shared" si="31"/>
        <v>20.970266040688575</v>
      </c>
      <c r="AH129" s="6">
        <f t="shared" si="32"/>
        <v>47.261345852895147</v>
      </c>
      <c r="AI129" s="6">
        <f t="shared" si="33"/>
        <v>13.145539906103286</v>
      </c>
      <c r="AJ129" s="6">
        <f t="shared" si="34"/>
        <v>1.5649452269170578</v>
      </c>
      <c r="AK129" s="6">
        <f t="shared" si="35"/>
        <v>6.2597809076682314</v>
      </c>
      <c r="AL129" s="6">
        <f t="shared" si="36"/>
        <v>55.242566510172139</v>
      </c>
      <c r="AM129" s="6">
        <f t="shared" si="37"/>
        <v>38.497652582159624</v>
      </c>
      <c r="AN129" s="6">
        <f t="shared" si="38"/>
        <v>6.103286384976526</v>
      </c>
      <c r="AO129" s="6">
        <f t="shared" si="39"/>
        <v>9.5461658841940533</v>
      </c>
      <c r="AP129" s="6">
        <f t="shared" si="40"/>
        <v>0.62597809076682309</v>
      </c>
      <c r="AQ129" s="6">
        <f t="shared" si="41"/>
        <v>1.4084507042253522</v>
      </c>
      <c r="AR129" s="6">
        <f t="shared" si="42"/>
        <v>4.694835680751174</v>
      </c>
      <c r="AS129" s="6">
        <f t="shared" si="43"/>
        <v>51.486697965571203</v>
      </c>
      <c r="AT129" s="6">
        <f t="shared" si="44"/>
        <v>1.7214397496087637</v>
      </c>
      <c r="AU129" s="6">
        <f t="shared" si="45"/>
        <v>6.103286384976526</v>
      </c>
      <c r="AV129" s="6">
        <f t="shared" si="46"/>
        <v>0</v>
      </c>
      <c r="AW129" s="6">
        <f t="shared" si="47"/>
        <v>21.5962441314554</v>
      </c>
      <c r="AX129" s="6">
        <f t="shared" si="48"/>
        <v>5.6338028169014089</v>
      </c>
      <c r="BA129" s="4" t="s">
        <v>269</v>
      </c>
      <c r="BB129" s="6">
        <f t="shared" si="49"/>
        <v>47.990635973468592</v>
      </c>
      <c r="BC129" s="6">
        <f t="shared" si="50"/>
        <v>7.7288941736028534</v>
      </c>
      <c r="BD129" s="6">
        <f t="shared" si="51"/>
        <v>69.956401109789923</v>
      </c>
      <c r="BE129" s="6">
        <f t="shared" si="52"/>
        <v>63.087248322147651</v>
      </c>
      <c r="BF129" s="6">
        <f t="shared" si="53"/>
        <v>1.7835909631391202</v>
      </c>
      <c r="BG129" s="6">
        <f t="shared" si="54"/>
        <v>4.4660982541615919</v>
      </c>
      <c r="BH129" s="6">
        <f t="shared" si="55"/>
        <v>6.9031639501438153</v>
      </c>
    </row>
    <row r="130" spans="1:60" x14ac:dyDescent="0.25">
      <c r="A130" s="4" t="s">
        <v>270</v>
      </c>
      <c r="B130" s="128">
        <v>2938</v>
      </c>
      <c r="C130" s="128">
        <v>2441</v>
      </c>
      <c r="D130" s="128">
        <v>2400</v>
      </c>
      <c r="E130" s="128">
        <v>2373</v>
      </c>
      <c r="F130" s="128">
        <v>1196</v>
      </c>
      <c r="G130" s="128">
        <v>34</v>
      </c>
      <c r="H130" s="128">
        <v>154</v>
      </c>
      <c r="I130" s="128">
        <v>395</v>
      </c>
      <c r="J130" s="128">
        <v>84</v>
      </c>
      <c r="K130" s="128">
        <v>133</v>
      </c>
      <c r="L130" s="128">
        <v>32</v>
      </c>
      <c r="M130" s="128">
        <v>9</v>
      </c>
      <c r="N130" s="128">
        <v>31</v>
      </c>
      <c r="O130" s="128">
        <v>189</v>
      </c>
      <c r="P130" s="128">
        <v>150</v>
      </c>
      <c r="Q130" s="128">
        <v>22</v>
      </c>
      <c r="R130" s="128">
        <v>23</v>
      </c>
      <c r="S130" s="128">
        <v>5</v>
      </c>
      <c r="T130" s="128">
        <v>7</v>
      </c>
      <c r="U130" s="128">
        <v>20</v>
      </c>
      <c r="V130" s="128">
        <v>224</v>
      </c>
      <c r="W130" s="128">
        <v>3</v>
      </c>
      <c r="X130" s="128">
        <v>20</v>
      </c>
      <c r="Y130" s="128">
        <v>3</v>
      </c>
      <c r="Z130" s="128">
        <v>64</v>
      </c>
      <c r="AA130" s="128">
        <v>26</v>
      </c>
      <c r="AC130" s="4" t="s">
        <v>270</v>
      </c>
      <c r="AD130" s="6">
        <f t="shared" si="28"/>
        <v>11.572498298162015</v>
      </c>
      <c r="AE130" s="6">
        <f t="shared" si="29"/>
        <v>52.416609938733828</v>
      </c>
      <c r="AF130" s="6">
        <f t="shared" si="30"/>
        <v>134.44520081688225</v>
      </c>
      <c r="AG130" s="6">
        <f t="shared" si="31"/>
        <v>28.590878148400272</v>
      </c>
      <c r="AH130" s="6">
        <f t="shared" si="32"/>
        <v>45.268890401633769</v>
      </c>
      <c r="AI130" s="6">
        <f t="shared" si="33"/>
        <v>10.891763104152483</v>
      </c>
      <c r="AJ130" s="6">
        <f t="shared" si="34"/>
        <v>3.0633083730428865</v>
      </c>
      <c r="AK130" s="6">
        <f t="shared" si="35"/>
        <v>10.551395507147719</v>
      </c>
      <c r="AL130" s="6">
        <f t="shared" si="36"/>
        <v>64.329475833900617</v>
      </c>
      <c r="AM130" s="6">
        <f t="shared" si="37"/>
        <v>51.05513955071477</v>
      </c>
      <c r="AN130" s="6">
        <f t="shared" si="38"/>
        <v>7.4880871341048332</v>
      </c>
      <c r="AO130" s="6">
        <f t="shared" si="39"/>
        <v>7.8284547311095984</v>
      </c>
      <c r="AP130" s="6">
        <f t="shared" si="40"/>
        <v>1.7018379850238257</v>
      </c>
      <c r="AQ130" s="6">
        <f t="shared" si="41"/>
        <v>2.382573179033356</v>
      </c>
      <c r="AR130" s="6">
        <f t="shared" si="42"/>
        <v>6.8073519400953026</v>
      </c>
      <c r="AS130" s="6">
        <f t="shared" si="43"/>
        <v>76.242341729067391</v>
      </c>
      <c r="AT130" s="6">
        <f t="shared" si="44"/>
        <v>1.0211027910142954</v>
      </c>
      <c r="AU130" s="6">
        <f t="shared" si="45"/>
        <v>6.8073519400953026</v>
      </c>
      <c r="AV130" s="6">
        <f t="shared" si="46"/>
        <v>1.0211027910142954</v>
      </c>
      <c r="AW130" s="6">
        <f t="shared" si="47"/>
        <v>21.783526208304966</v>
      </c>
      <c r="AX130" s="6">
        <f t="shared" si="48"/>
        <v>8.8495575221238933</v>
      </c>
      <c r="BA130" s="4" t="s">
        <v>270</v>
      </c>
      <c r="BB130" s="6">
        <f t="shared" si="49"/>
        <v>62.5</v>
      </c>
      <c r="BC130" s="6">
        <f t="shared" si="50"/>
        <v>9.2709650231774123</v>
      </c>
      <c r="BD130" s="6">
        <f t="shared" si="51"/>
        <v>79.646017699115049</v>
      </c>
      <c r="BE130" s="6">
        <f t="shared" si="52"/>
        <v>91.765669807455964</v>
      </c>
      <c r="BF130" s="6">
        <f t="shared" si="53"/>
        <v>2.9498525073746311</v>
      </c>
      <c r="BG130" s="6">
        <f t="shared" si="54"/>
        <v>2.508361204013378</v>
      </c>
      <c r="BH130" s="6">
        <f t="shared" si="55"/>
        <v>10.651372388365424</v>
      </c>
    </row>
    <row r="131" spans="1:60" x14ac:dyDescent="0.25">
      <c r="A131" s="4" t="s">
        <v>271</v>
      </c>
      <c r="B131" s="128">
        <v>10282</v>
      </c>
      <c r="C131" s="128">
        <v>8605</v>
      </c>
      <c r="D131" s="128">
        <v>8484</v>
      </c>
      <c r="E131" s="128">
        <v>8362</v>
      </c>
      <c r="F131" s="128">
        <v>4332</v>
      </c>
      <c r="G131" s="128">
        <v>186</v>
      </c>
      <c r="H131" s="128">
        <v>696</v>
      </c>
      <c r="I131" s="128">
        <v>1470</v>
      </c>
      <c r="J131" s="128">
        <v>243</v>
      </c>
      <c r="K131" s="128">
        <v>490</v>
      </c>
      <c r="L131" s="128">
        <v>165</v>
      </c>
      <c r="M131" s="128">
        <v>54</v>
      </c>
      <c r="N131" s="128">
        <v>128</v>
      </c>
      <c r="O131" s="128">
        <v>434</v>
      </c>
      <c r="P131" s="128">
        <v>498</v>
      </c>
      <c r="Q131" s="128">
        <v>89</v>
      </c>
      <c r="R131" s="128">
        <v>89</v>
      </c>
      <c r="S131" s="128">
        <v>49</v>
      </c>
      <c r="T131" s="128">
        <v>84</v>
      </c>
      <c r="U131" s="128">
        <v>79</v>
      </c>
      <c r="V131" s="128">
        <v>1030</v>
      </c>
      <c r="W131" s="128">
        <v>55</v>
      </c>
      <c r="X131" s="128">
        <v>66</v>
      </c>
      <c r="Y131" s="128">
        <v>43</v>
      </c>
      <c r="Z131" s="128">
        <v>222</v>
      </c>
      <c r="AA131" s="128">
        <v>78</v>
      </c>
      <c r="AC131" s="4" t="s">
        <v>271</v>
      </c>
      <c r="AD131" s="6">
        <f t="shared" si="28"/>
        <v>18.08986578486676</v>
      </c>
      <c r="AE131" s="6">
        <f t="shared" si="29"/>
        <v>67.691110678856248</v>
      </c>
      <c r="AF131" s="6">
        <f t="shared" si="30"/>
        <v>142.96829410620501</v>
      </c>
      <c r="AG131" s="6">
        <f t="shared" si="31"/>
        <v>23.633534331842053</v>
      </c>
      <c r="AH131" s="6">
        <f t="shared" si="32"/>
        <v>47.656098035401676</v>
      </c>
      <c r="AI131" s="6">
        <f t="shared" si="33"/>
        <v>16.047461583349541</v>
      </c>
      <c r="AJ131" s="6">
        <f t="shared" si="34"/>
        <v>5.2518965181871229</v>
      </c>
      <c r="AK131" s="6">
        <f t="shared" si="35"/>
        <v>12.448939894962068</v>
      </c>
      <c r="AL131" s="6">
        <f t="shared" si="36"/>
        <v>42.209686831355768</v>
      </c>
      <c r="AM131" s="6">
        <f t="shared" si="37"/>
        <v>48.434156778836801</v>
      </c>
      <c r="AN131" s="6">
        <f t="shared" si="38"/>
        <v>8.6559035207158139</v>
      </c>
      <c r="AO131" s="6">
        <f t="shared" si="39"/>
        <v>8.6559035207158139</v>
      </c>
      <c r="AP131" s="6">
        <f t="shared" si="40"/>
        <v>4.7656098035401673</v>
      </c>
      <c r="AQ131" s="6">
        <f t="shared" si="41"/>
        <v>8.1696168060688592</v>
      </c>
      <c r="AR131" s="6">
        <f t="shared" si="42"/>
        <v>7.6833300914219027</v>
      </c>
      <c r="AS131" s="6">
        <f t="shared" si="43"/>
        <v>100.17506321727291</v>
      </c>
      <c r="AT131" s="6">
        <f t="shared" si="44"/>
        <v>5.3491538611165144</v>
      </c>
      <c r="AU131" s="6">
        <f t="shared" si="45"/>
        <v>6.4189846333398171</v>
      </c>
      <c r="AV131" s="6">
        <f t="shared" si="46"/>
        <v>4.1820657459638211</v>
      </c>
      <c r="AW131" s="6">
        <f t="shared" si="47"/>
        <v>21.591130130324842</v>
      </c>
      <c r="AX131" s="6">
        <f t="shared" si="48"/>
        <v>7.5860727484925112</v>
      </c>
      <c r="BA131" s="4" t="s">
        <v>271</v>
      </c>
      <c r="BB131" s="6">
        <f t="shared" si="49"/>
        <v>58.698727015558703</v>
      </c>
      <c r="BC131" s="6">
        <f t="shared" si="50"/>
        <v>10.64338674958144</v>
      </c>
      <c r="BD131" s="6">
        <f t="shared" si="51"/>
        <v>51.901458981105002</v>
      </c>
      <c r="BE131" s="6">
        <f t="shared" si="52"/>
        <v>119.69785008715863</v>
      </c>
      <c r="BF131" s="6">
        <f t="shared" si="53"/>
        <v>10.045443673762257</v>
      </c>
      <c r="BG131" s="6">
        <f t="shared" si="54"/>
        <v>12.696214219759927</v>
      </c>
      <c r="BH131" s="6">
        <f t="shared" si="55"/>
        <v>9.0644973852411397</v>
      </c>
    </row>
    <row r="132" spans="1:60" x14ac:dyDescent="0.25">
      <c r="A132" s="4" t="s">
        <v>272</v>
      </c>
      <c r="B132" s="128">
        <v>4590</v>
      </c>
      <c r="C132" s="128">
        <v>3766</v>
      </c>
      <c r="D132" s="128">
        <v>3704</v>
      </c>
      <c r="E132" s="128">
        <v>3658</v>
      </c>
      <c r="F132" s="128">
        <v>1757</v>
      </c>
      <c r="G132" s="128">
        <v>72</v>
      </c>
      <c r="H132" s="128">
        <v>256</v>
      </c>
      <c r="I132" s="128">
        <v>644</v>
      </c>
      <c r="J132" s="128">
        <v>77</v>
      </c>
      <c r="K132" s="128">
        <v>213</v>
      </c>
      <c r="L132" s="128">
        <v>123</v>
      </c>
      <c r="M132" s="128">
        <v>21</v>
      </c>
      <c r="N132" s="128">
        <v>41</v>
      </c>
      <c r="O132" s="128">
        <v>491</v>
      </c>
      <c r="P132" s="128">
        <v>226</v>
      </c>
      <c r="Q132" s="128">
        <v>41</v>
      </c>
      <c r="R132" s="128">
        <v>45</v>
      </c>
      <c r="S132" s="128">
        <v>3</v>
      </c>
      <c r="T132" s="128">
        <v>26</v>
      </c>
      <c r="U132" s="128">
        <v>39</v>
      </c>
      <c r="V132" s="128">
        <v>381</v>
      </c>
      <c r="W132" s="128">
        <v>3</v>
      </c>
      <c r="X132" s="128">
        <v>41</v>
      </c>
      <c r="Y132" s="128">
        <v>8</v>
      </c>
      <c r="Z132" s="128">
        <v>113</v>
      </c>
      <c r="AA132" s="128">
        <v>23</v>
      </c>
      <c r="AC132" s="4" t="s">
        <v>272</v>
      </c>
      <c r="AD132" s="6">
        <f t="shared" ref="AD132:AD195" si="56">G132/B132*1000</f>
        <v>15.686274509803921</v>
      </c>
      <c r="AE132" s="6">
        <f t="shared" ref="AE132:AE195" si="57">H132/B132*1000</f>
        <v>55.773420479302828</v>
      </c>
      <c r="AF132" s="6">
        <f t="shared" ref="AF132:AF195" si="58">I132/B132*1000</f>
        <v>140.30501089324619</v>
      </c>
      <c r="AG132" s="6">
        <f t="shared" ref="AG132:AG195" si="59">J132/B132*1000</f>
        <v>16.775599128540307</v>
      </c>
      <c r="AH132" s="6">
        <f t="shared" ref="AH132:AH195" si="60">K132/B132*1000</f>
        <v>46.405228758169933</v>
      </c>
      <c r="AI132" s="6">
        <f t="shared" ref="AI132:AI195" si="61">L132/B132*1000</f>
        <v>26.79738562091503</v>
      </c>
      <c r="AJ132" s="6">
        <f t="shared" ref="AJ132:AJ195" si="62">M132/B132*1000</f>
        <v>4.5751633986928111</v>
      </c>
      <c r="AK132" s="6">
        <f t="shared" ref="AK132:AK195" si="63">N132/B132*1000</f>
        <v>8.9324618736383457</v>
      </c>
      <c r="AL132" s="6">
        <f t="shared" ref="AL132:AL195" si="64">O132/B132*1000</f>
        <v>106.97167755991285</v>
      </c>
      <c r="AM132" s="6">
        <f t="shared" ref="AM132:AM195" si="65">P132/B132*1000</f>
        <v>49.23747276688453</v>
      </c>
      <c r="AN132" s="6">
        <f t="shared" ref="AN132:AN195" si="66">Q132/B132*1000</f>
        <v>8.9324618736383457</v>
      </c>
      <c r="AO132" s="6">
        <f t="shared" ref="AO132:AO195" si="67">R132/B132*1000</f>
        <v>9.8039215686274517</v>
      </c>
      <c r="AP132" s="6">
        <f t="shared" ref="AP132:AP195" si="68">S132/B132*1000</f>
        <v>0.65359477124183007</v>
      </c>
      <c r="AQ132" s="6">
        <f t="shared" ref="AQ132:AQ195" si="69">T132/B132*1000</f>
        <v>5.6644880174291936</v>
      </c>
      <c r="AR132" s="6">
        <f t="shared" ref="AR132:AR195" si="70">U132/B132*1000</f>
        <v>8.4967320261437909</v>
      </c>
      <c r="AS132" s="6">
        <f t="shared" ref="AS132:AS195" si="71">V132/B132*1000</f>
        <v>83.006535947712422</v>
      </c>
      <c r="AT132" s="6">
        <f t="shared" ref="AT132:AT195" si="72">W132/B132*1000</f>
        <v>0.65359477124183007</v>
      </c>
      <c r="AU132" s="6">
        <f t="shared" ref="AU132:AU195" si="73">X132/B132*1000</f>
        <v>8.9324618736383457</v>
      </c>
      <c r="AV132" s="6">
        <f t="shared" ref="AV132:AV195" si="74">Y132/B132*1000</f>
        <v>1.7429193899782134</v>
      </c>
      <c r="AW132" s="6">
        <f t="shared" ref="AW132:AW195" si="75">Z132/B132*1000</f>
        <v>24.618736383442265</v>
      </c>
      <c r="AX132" s="6">
        <f t="shared" ref="AX132:AX195" si="76">AA132/B132*1000</f>
        <v>5.0108932461873641</v>
      </c>
      <c r="BA132" s="4" t="s">
        <v>272</v>
      </c>
      <c r="BB132" s="6">
        <f t="shared" ref="BB132:BB195" si="77">P132/D132*1000</f>
        <v>61.015118790496757</v>
      </c>
      <c r="BC132" s="6">
        <f t="shared" ref="BC132:BC195" si="78">Q132/E132*1000</f>
        <v>11.208310552214325</v>
      </c>
      <c r="BD132" s="6">
        <f t="shared" ref="BD132:BD195" si="79">O132/E132*1000</f>
        <v>134.2263531984691</v>
      </c>
      <c r="BE132" s="6">
        <f t="shared" ref="BE132:BE195" si="80">V132/C132*1000</f>
        <v>101.16834838024428</v>
      </c>
      <c r="BF132" s="6">
        <f t="shared" ref="BF132:BF195" si="81">T132/E132*1000</f>
        <v>7.1077091306724984</v>
      </c>
      <c r="BG132" s="6">
        <f t="shared" ref="BG132:BG195" si="82">W132/F132*1000</f>
        <v>1.707455890722823</v>
      </c>
      <c r="BH132" s="6">
        <f t="shared" ref="BH132:BH195" si="83">AA132/C132*1000</f>
        <v>6.1072756240042478</v>
      </c>
    </row>
    <row r="133" spans="1:60" x14ac:dyDescent="0.25">
      <c r="A133" s="4" t="s">
        <v>273</v>
      </c>
      <c r="B133" s="128">
        <v>8897</v>
      </c>
      <c r="C133" s="128">
        <v>7390</v>
      </c>
      <c r="D133" s="128">
        <v>7300</v>
      </c>
      <c r="E133" s="128">
        <v>7198</v>
      </c>
      <c r="F133" s="128">
        <v>3956</v>
      </c>
      <c r="G133" s="128">
        <v>205</v>
      </c>
      <c r="H133" s="128">
        <v>564</v>
      </c>
      <c r="I133" s="128">
        <v>1438</v>
      </c>
      <c r="J133" s="128">
        <v>229</v>
      </c>
      <c r="K133" s="128">
        <v>436</v>
      </c>
      <c r="L133" s="128">
        <v>184</v>
      </c>
      <c r="M133" s="128">
        <v>62</v>
      </c>
      <c r="N133" s="128">
        <v>135</v>
      </c>
      <c r="O133" s="128">
        <v>265</v>
      </c>
      <c r="P133" s="128">
        <v>458</v>
      </c>
      <c r="Q133" s="128">
        <v>58</v>
      </c>
      <c r="R133" s="128">
        <v>84</v>
      </c>
      <c r="S133" s="128">
        <v>2</v>
      </c>
      <c r="T133" s="128">
        <v>33</v>
      </c>
      <c r="U133" s="128">
        <v>56</v>
      </c>
      <c r="V133" s="128">
        <v>667</v>
      </c>
      <c r="W133" s="128">
        <v>71</v>
      </c>
      <c r="X133" s="128">
        <v>64</v>
      </c>
      <c r="Y133" s="128">
        <v>115</v>
      </c>
      <c r="Z133" s="128">
        <v>195</v>
      </c>
      <c r="AA133" s="128">
        <v>84</v>
      </c>
      <c r="AC133" s="4" t="s">
        <v>273</v>
      </c>
      <c r="AD133" s="6">
        <f t="shared" si="56"/>
        <v>23.041474654377883</v>
      </c>
      <c r="AE133" s="6">
        <f t="shared" si="57"/>
        <v>63.392154658873778</v>
      </c>
      <c r="AF133" s="6">
        <f t="shared" si="58"/>
        <v>161.62751489266046</v>
      </c>
      <c r="AG133" s="6">
        <f t="shared" si="59"/>
        <v>25.73901315050017</v>
      </c>
      <c r="AH133" s="6">
        <f t="shared" si="60"/>
        <v>49.005282679554909</v>
      </c>
      <c r="AI133" s="6">
        <f t="shared" si="61"/>
        <v>20.681128470270878</v>
      </c>
      <c r="AJ133" s="6">
        <f t="shared" si="62"/>
        <v>6.968641114982578</v>
      </c>
      <c r="AK133" s="6">
        <f t="shared" si="63"/>
        <v>15.173654040687873</v>
      </c>
      <c r="AL133" s="6">
        <f t="shared" si="64"/>
        <v>29.785320894683601</v>
      </c>
      <c r="AM133" s="6">
        <f t="shared" si="65"/>
        <v>51.478026301000341</v>
      </c>
      <c r="AN133" s="6">
        <f t="shared" si="66"/>
        <v>6.5190513656288633</v>
      </c>
      <c r="AO133" s="6">
        <f t="shared" si="67"/>
        <v>9.4413847364280095</v>
      </c>
      <c r="AP133" s="6">
        <f t="shared" si="68"/>
        <v>0.22479487467685738</v>
      </c>
      <c r="AQ133" s="6">
        <f t="shared" si="69"/>
        <v>3.7091154321681468</v>
      </c>
      <c r="AR133" s="6">
        <f t="shared" si="70"/>
        <v>6.294256490952006</v>
      </c>
      <c r="AS133" s="6">
        <f t="shared" si="71"/>
        <v>74.969090704731926</v>
      </c>
      <c r="AT133" s="6">
        <f t="shared" si="72"/>
        <v>7.9802180510284373</v>
      </c>
      <c r="AU133" s="6">
        <f t="shared" si="73"/>
        <v>7.1934359896594362</v>
      </c>
      <c r="AV133" s="6">
        <f t="shared" si="74"/>
        <v>12.9257052939193</v>
      </c>
      <c r="AW133" s="6">
        <f t="shared" si="75"/>
        <v>21.917500280993593</v>
      </c>
      <c r="AX133" s="6">
        <f t="shared" si="76"/>
        <v>9.4413847364280095</v>
      </c>
      <c r="BA133" s="4" t="s">
        <v>273</v>
      </c>
      <c r="BB133" s="6">
        <f t="shared" si="77"/>
        <v>62.739726027397261</v>
      </c>
      <c r="BC133" s="6">
        <f t="shared" si="78"/>
        <v>8.0577938316198949</v>
      </c>
      <c r="BD133" s="6">
        <f t="shared" si="79"/>
        <v>36.815782161711589</v>
      </c>
      <c r="BE133" s="6">
        <f t="shared" si="80"/>
        <v>90.257104194857916</v>
      </c>
      <c r="BF133" s="6">
        <f t="shared" si="81"/>
        <v>4.5846068352320088</v>
      </c>
      <c r="BG133" s="6">
        <f t="shared" si="82"/>
        <v>17.947421638018199</v>
      </c>
      <c r="BH133" s="6">
        <f t="shared" si="83"/>
        <v>11.366711772665765</v>
      </c>
    </row>
    <row r="134" spans="1:60" x14ac:dyDescent="0.25">
      <c r="A134" s="4" t="s">
        <v>274</v>
      </c>
      <c r="B134" s="128">
        <v>4417</v>
      </c>
      <c r="C134" s="128">
        <v>3649</v>
      </c>
      <c r="D134" s="128">
        <v>3600</v>
      </c>
      <c r="E134" s="128">
        <v>3549</v>
      </c>
      <c r="F134" s="128">
        <v>1764</v>
      </c>
      <c r="G134" s="128">
        <v>65</v>
      </c>
      <c r="H134" s="128">
        <v>258</v>
      </c>
      <c r="I134" s="128">
        <v>621</v>
      </c>
      <c r="J134" s="128">
        <v>99</v>
      </c>
      <c r="K134" s="128">
        <v>211</v>
      </c>
      <c r="L134" s="128">
        <v>75</v>
      </c>
      <c r="M134" s="128">
        <v>27</v>
      </c>
      <c r="N134" s="128">
        <v>39</v>
      </c>
      <c r="O134" s="128">
        <v>337</v>
      </c>
      <c r="P134" s="128">
        <v>217</v>
      </c>
      <c r="Q134" s="128">
        <v>36</v>
      </c>
      <c r="R134" s="128">
        <v>26</v>
      </c>
      <c r="S134" s="128">
        <v>3</v>
      </c>
      <c r="T134" s="128">
        <v>24</v>
      </c>
      <c r="U134" s="128">
        <v>21</v>
      </c>
      <c r="V134" s="128">
        <v>340</v>
      </c>
      <c r="W134" s="128">
        <v>12</v>
      </c>
      <c r="X134" s="128">
        <v>24</v>
      </c>
      <c r="Y134" s="128">
        <v>17</v>
      </c>
      <c r="Z134" s="128">
        <v>85</v>
      </c>
      <c r="AA134" s="128">
        <v>31</v>
      </c>
      <c r="AC134" s="4" t="s">
        <v>274</v>
      </c>
      <c r="AD134" s="6">
        <f t="shared" si="56"/>
        <v>14.715870500339596</v>
      </c>
      <c r="AE134" s="6">
        <f t="shared" si="57"/>
        <v>58.410685985963319</v>
      </c>
      <c r="AF134" s="6">
        <f t="shared" si="58"/>
        <v>140.59316278016755</v>
      </c>
      <c r="AG134" s="6">
        <f t="shared" si="59"/>
        <v>22.413402762055696</v>
      </c>
      <c r="AH134" s="6">
        <f t="shared" si="60"/>
        <v>47.769979624179307</v>
      </c>
      <c r="AI134" s="6">
        <f t="shared" si="61"/>
        <v>16.97985057731492</v>
      </c>
      <c r="AJ134" s="6">
        <f t="shared" si="62"/>
        <v>6.1127462078333705</v>
      </c>
      <c r="AK134" s="6">
        <f t="shared" si="63"/>
        <v>8.8295223002037595</v>
      </c>
      <c r="AL134" s="6">
        <f t="shared" si="64"/>
        <v>76.296128594068364</v>
      </c>
      <c r="AM134" s="6">
        <f t="shared" si="65"/>
        <v>49.128367670364497</v>
      </c>
      <c r="AN134" s="6">
        <f t="shared" si="66"/>
        <v>8.1503282771111625</v>
      </c>
      <c r="AO134" s="6">
        <f t="shared" si="67"/>
        <v>5.8863482001358385</v>
      </c>
      <c r="AP134" s="6">
        <f t="shared" si="68"/>
        <v>0.6791940230925968</v>
      </c>
      <c r="AQ134" s="6">
        <f t="shared" si="69"/>
        <v>5.4335521847407744</v>
      </c>
      <c r="AR134" s="6">
        <f t="shared" si="70"/>
        <v>4.7543581616481774</v>
      </c>
      <c r="AS134" s="6">
        <f t="shared" si="71"/>
        <v>76.97532261716097</v>
      </c>
      <c r="AT134" s="6">
        <f t="shared" si="72"/>
        <v>2.7167760923703872</v>
      </c>
      <c r="AU134" s="6">
        <f t="shared" si="73"/>
        <v>5.4335521847407744</v>
      </c>
      <c r="AV134" s="6">
        <f t="shared" si="74"/>
        <v>3.8487661308580483</v>
      </c>
      <c r="AW134" s="6">
        <f t="shared" si="75"/>
        <v>19.243830654290242</v>
      </c>
      <c r="AX134" s="6">
        <f t="shared" si="76"/>
        <v>7.0183382386235005</v>
      </c>
      <c r="BA134" s="4" t="s">
        <v>274</v>
      </c>
      <c r="BB134" s="6">
        <f t="shared" si="77"/>
        <v>60.277777777777779</v>
      </c>
      <c r="BC134" s="6">
        <f t="shared" si="78"/>
        <v>10.143702451394759</v>
      </c>
      <c r="BD134" s="6">
        <f t="shared" si="79"/>
        <v>94.956325725556496</v>
      </c>
      <c r="BE134" s="6">
        <f t="shared" si="80"/>
        <v>93.176212661003007</v>
      </c>
      <c r="BF134" s="6">
        <f t="shared" si="81"/>
        <v>6.7624683009298394</v>
      </c>
      <c r="BG134" s="6">
        <f t="shared" si="82"/>
        <v>6.8027210884353737</v>
      </c>
      <c r="BH134" s="6">
        <f t="shared" si="83"/>
        <v>8.4954782132090987</v>
      </c>
    </row>
    <row r="135" spans="1:60" x14ac:dyDescent="0.25">
      <c r="A135" s="4" t="s">
        <v>275</v>
      </c>
      <c r="B135" s="128">
        <v>2482</v>
      </c>
      <c r="C135" s="128">
        <v>1988</v>
      </c>
      <c r="D135" s="128">
        <v>1956</v>
      </c>
      <c r="E135" s="128">
        <v>1923</v>
      </c>
      <c r="F135" s="128">
        <v>830</v>
      </c>
      <c r="G135" s="128">
        <v>52</v>
      </c>
      <c r="H135" s="128">
        <v>151</v>
      </c>
      <c r="I135" s="128">
        <v>321</v>
      </c>
      <c r="J135" s="128">
        <v>71</v>
      </c>
      <c r="K135" s="128">
        <v>81</v>
      </c>
      <c r="L135" s="128">
        <v>44</v>
      </c>
      <c r="M135" s="128">
        <v>13</v>
      </c>
      <c r="N135" s="128">
        <v>32</v>
      </c>
      <c r="O135" s="128">
        <v>88</v>
      </c>
      <c r="P135" s="128">
        <v>122</v>
      </c>
      <c r="Q135" s="128">
        <v>26</v>
      </c>
      <c r="R135" s="128">
        <v>27</v>
      </c>
      <c r="S135" s="128">
        <v>4</v>
      </c>
      <c r="T135" s="128">
        <v>16</v>
      </c>
      <c r="U135" s="128">
        <v>18</v>
      </c>
      <c r="V135" s="128">
        <v>207</v>
      </c>
      <c r="W135" s="128">
        <v>7</v>
      </c>
      <c r="X135" s="128">
        <v>21</v>
      </c>
      <c r="Y135" s="128">
        <v>28</v>
      </c>
      <c r="Z135" s="128">
        <v>43</v>
      </c>
      <c r="AA135" s="128">
        <v>19</v>
      </c>
      <c r="AC135" s="4" t="s">
        <v>275</v>
      </c>
      <c r="AD135" s="6">
        <f t="shared" si="56"/>
        <v>20.950846091861404</v>
      </c>
      <c r="AE135" s="6">
        <f t="shared" si="57"/>
        <v>60.838033843674459</v>
      </c>
      <c r="AF135" s="6">
        <f t="shared" si="58"/>
        <v>129.33118452860595</v>
      </c>
      <c r="AG135" s="6">
        <f t="shared" si="59"/>
        <v>28.605962933118452</v>
      </c>
      <c r="AH135" s="6">
        <f t="shared" si="60"/>
        <v>32.634971796937954</v>
      </c>
      <c r="AI135" s="6">
        <f t="shared" si="61"/>
        <v>17.727639000805802</v>
      </c>
      <c r="AJ135" s="6">
        <f t="shared" si="62"/>
        <v>5.237711522965351</v>
      </c>
      <c r="AK135" s="6">
        <f t="shared" si="63"/>
        <v>12.892828364222401</v>
      </c>
      <c r="AL135" s="6">
        <f t="shared" si="64"/>
        <v>35.455278001611603</v>
      </c>
      <c r="AM135" s="6">
        <f t="shared" si="65"/>
        <v>49.153908138597906</v>
      </c>
      <c r="AN135" s="6">
        <f t="shared" si="66"/>
        <v>10.475423045930702</v>
      </c>
      <c r="AO135" s="6">
        <f t="shared" si="67"/>
        <v>10.878323932312652</v>
      </c>
      <c r="AP135" s="6">
        <f t="shared" si="68"/>
        <v>1.6116035455278002</v>
      </c>
      <c r="AQ135" s="6">
        <f t="shared" si="69"/>
        <v>6.4464141821112007</v>
      </c>
      <c r="AR135" s="6">
        <f t="shared" si="70"/>
        <v>7.2522159548751013</v>
      </c>
      <c r="AS135" s="6">
        <f t="shared" si="71"/>
        <v>83.400483481063659</v>
      </c>
      <c r="AT135" s="6">
        <f t="shared" si="72"/>
        <v>2.8203062046736505</v>
      </c>
      <c r="AU135" s="6">
        <f t="shared" si="73"/>
        <v>8.4609186140209509</v>
      </c>
      <c r="AV135" s="6">
        <f t="shared" si="74"/>
        <v>11.281224818694602</v>
      </c>
      <c r="AW135" s="6">
        <f t="shared" si="75"/>
        <v>17.324738114423852</v>
      </c>
      <c r="AX135" s="6">
        <f t="shared" si="76"/>
        <v>7.6551168412570512</v>
      </c>
      <c r="BA135" s="4" t="s">
        <v>275</v>
      </c>
      <c r="BB135" s="6">
        <f t="shared" si="77"/>
        <v>62.372188139059311</v>
      </c>
      <c r="BC135" s="6">
        <f t="shared" si="78"/>
        <v>13.520540821632865</v>
      </c>
      <c r="BD135" s="6">
        <f t="shared" si="79"/>
        <v>45.761830473218929</v>
      </c>
      <c r="BE135" s="6">
        <f t="shared" si="80"/>
        <v>104.12474849094568</v>
      </c>
      <c r="BF135" s="6">
        <f t="shared" si="81"/>
        <v>8.3203328133125325</v>
      </c>
      <c r="BG135" s="6">
        <f t="shared" si="82"/>
        <v>8.4337349397590362</v>
      </c>
      <c r="BH135" s="6">
        <f t="shared" si="83"/>
        <v>9.5573440643863172</v>
      </c>
    </row>
    <row r="136" spans="1:60" x14ac:dyDescent="0.25">
      <c r="A136" s="4" t="s">
        <v>276</v>
      </c>
      <c r="B136" s="128">
        <v>5217</v>
      </c>
      <c r="C136" s="128">
        <v>4145</v>
      </c>
      <c r="D136" s="128">
        <v>4083</v>
      </c>
      <c r="E136" s="128">
        <v>4024</v>
      </c>
      <c r="F136" s="128">
        <v>1756</v>
      </c>
      <c r="G136" s="128">
        <v>73</v>
      </c>
      <c r="H136" s="128">
        <v>262</v>
      </c>
      <c r="I136" s="128">
        <v>560</v>
      </c>
      <c r="J136" s="128">
        <v>105</v>
      </c>
      <c r="K136" s="128">
        <v>183</v>
      </c>
      <c r="L136" s="128">
        <v>83</v>
      </c>
      <c r="M136" s="128">
        <v>19</v>
      </c>
      <c r="N136" s="128">
        <v>33</v>
      </c>
      <c r="O136" s="128">
        <v>413</v>
      </c>
      <c r="P136" s="128">
        <v>218</v>
      </c>
      <c r="Q136" s="128">
        <v>32</v>
      </c>
      <c r="R136" s="128">
        <v>28</v>
      </c>
      <c r="S136" s="128">
        <v>10</v>
      </c>
      <c r="T136" s="128">
        <v>20</v>
      </c>
      <c r="U136" s="128">
        <v>43</v>
      </c>
      <c r="V136" s="128">
        <v>361</v>
      </c>
      <c r="W136" s="128">
        <v>4</v>
      </c>
      <c r="X136" s="128">
        <v>48</v>
      </c>
      <c r="Y136" s="128">
        <v>40</v>
      </c>
      <c r="Z136" s="128">
        <v>86</v>
      </c>
      <c r="AA136" s="128">
        <v>24</v>
      </c>
      <c r="AC136" s="4" t="s">
        <v>276</v>
      </c>
      <c r="AD136" s="6">
        <f t="shared" si="56"/>
        <v>13.992716120375695</v>
      </c>
      <c r="AE136" s="6">
        <f t="shared" si="57"/>
        <v>50.220433199156602</v>
      </c>
      <c r="AF136" s="6">
        <f t="shared" si="58"/>
        <v>107.34138393712863</v>
      </c>
      <c r="AG136" s="6">
        <f t="shared" si="59"/>
        <v>20.126509488211614</v>
      </c>
      <c r="AH136" s="6">
        <f t="shared" si="60"/>
        <v>35.077630822311676</v>
      </c>
      <c r="AI136" s="6">
        <f t="shared" si="61"/>
        <v>15.909526547824422</v>
      </c>
      <c r="AJ136" s="6">
        <f t="shared" si="62"/>
        <v>3.6419398121525779</v>
      </c>
      <c r="AK136" s="6">
        <f t="shared" si="63"/>
        <v>6.3254744105807932</v>
      </c>
      <c r="AL136" s="6">
        <f t="shared" si="64"/>
        <v>79.164270653632357</v>
      </c>
      <c r="AM136" s="6">
        <f t="shared" si="65"/>
        <v>41.786467318382208</v>
      </c>
      <c r="AN136" s="6">
        <f t="shared" si="66"/>
        <v>6.1337933678359207</v>
      </c>
      <c r="AO136" s="6">
        <f t="shared" si="67"/>
        <v>5.3670691968564306</v>
      </c>
      <c r="AP136" s="6">
        <f t="shared" si="68"/>
        <v>1.9168104274487254</v>
      </c>
      <c r="AQ136" s="6">
        <f t="shared" si="69"/>
        <v>3.8336208548974509</v>
      </c>
      <c r="AR136" s="6">
        <f t="shared" si="70"/>
        <v>8.2422848380295175</v>
      </c>
      <c r="AS136" s="6">
        <f t="shared" si="71"/>
        <v>69.19685643089899</v>
      </c>
      <c r="AT136" s="6">
        <f t="shared" si="72"/>
        <v>0.76672417097949008</v>
      </c>
      <c r="AU136" s="6">
        <f t="shared" si="73"/>
        <v>9.200690051753881</v>
      </c>
      <c r="AV136" s="6">
        <f t="shared" si="74"/>
        <v>7.6672417097949017</v>
      </c>
      <c r="AW136" s="6">
        <f t="shared" si="75"/>
        <v>16.484569676059035</v>
      </c>
      <c r="AX136" s="6">
        <f t="shared" si="76"/>
        <v>4.6003450258769405</v>
      </c>
      <c r="BA136" s="4" t="s">
        <v>276</v>
      </c>
      <c r="BB136" s="6">
        <f t="shared" si="77"/>
        <v>53.392113641929953</v>
      </c>
      <c r="BC136" s="6">
        <f t="shared" si="78"/>
        <v>7.9522862823061624</v>
      </c>
      <c r="BD136" s="6">
        <f t="shared" si="79"/>
        <v>102.63419483101393</v>
      </c>
      <c r="BE136" s="6">
        <f t="shared" si="80"/>
        <v>87.092882991556095</v>
      </c>
      <c r="BF136" s="6">
        <f t="shared" si="81"/>
        <v>4.9701789264413518</v>
      </c>
      <c r="BG136" s="6">
        <f t="shared" si="82"/>
        <v>2.2779043280182232</v>
      </c>
      <c r="BH136" s="6">
        <f t="shared" si="83"/>
        <v>5.7901085645355854</v>
      </c>
    </row>
    <row r="137" spans="1:60" x14ac:dyDescent="0.25">
      <c r="A137" s="4" t="s">
        <v>277</v>
      </c>
      <c r="B137" s="128">
        <v>5437</v>
      </c>
      <c r="C137" s="128">
        <v>4393</v>
      </c>
      <c r="D137" s="128">
        <v>4322</v>
      </c>
      <c r="E137" s="128">
        <v>4243</v>
      </c>
      <c r="F137" s="128">
        <v>1947</v>
      </c>
      <c r="G137" s="128">
        <v>66</v>
      </c>
      <c r="H137" s="128">
        <v>348</v>
      </c>
      <c r="I137" s="128">
        <v>633</v>
      </c>
      <c r="J137" s="128">
        <v>146</v>
      </c>
      <c r="K137" s="128">
        <v>219</v>
      </c>
      <c r="L137" s="128">
        <v>89</v>
      </c>
      <c r="M137" s="128">
        <v>34</v>
      </c>
      <c r="N137" s="128">
        <v>55</v>
      </c>
      <c r="O137" s="128">
        <v>362</v>
      </c>
      <c r="P137" s="128">
        <v>234</v>
      </c>
      <c r="Q137" s="128">
        <v>43</v>
      </c>
      <c r="R137" s="128">
        <v>27</v>
      </c>
      <c r="S137" s="128">
        <v>8</v>
      </c>
      <c r="T137" s="128">
        <v>25</v>
      </c>
      <c r="U137" s="128">
        <v>34</v>
      </c>
      <c r="V137" s="128">
        <v>349</v>
      </c>
      <c r="W137" s="128">
        <v>7</v>
      </c>
      <c r="X137" s="128">
        <v>25</v>
      </c>
      <c r="Y137" s="128">
        <v>40</v>
      </c>
      <c r="Z137" s="128">
        <v>107</v>
      </c>
      <c r="AA137" s="128">
        <v>34</v>
      </c>
      <c r="AC137" s="4" t="s">
        <v>277</v>
      </c>
      <c r="AD137" s="6">
        <f t="shared" si="56"/>
        <v>12.139047268714364</v>
      </c>
      <c r="AE137" s="6">
        <f t="shared" si="57"/>
        <v>64.005885598675746</v>
      </c>
      <c r="AF137" s="6">
        <f t="shared" si="58"/>
        <v>116.42449880448777</v>
      </c>
      <c r="AG137" s="6">
        <f t="shared" si="59"/>
        <v>26.853043958065111</v>
      </c>
      <c r="AH137" s="6">
        <f t="shared" si="60"/>
        <v>40.279565937097665</v>
      </c>
      <c r="AI137" s="6">
        <f t="shared" si="61"/>
        <v>16.369321316902706</v>
      </c>
      <c r="AJ137" s="6">
        <f t="shared" si="62"/>
        <v>6.2534485929740669</v>
      </c>
      <c r="AK137" s="6">
        <f t="shared" si="63"/>
        <v>10.115872723928637</v>
      </c>
      <c r="AL137" s="6">
        <f t="shared" si="64"/>
        <v>66.580835019312133</v>
      </c>
      <c r="AM137" s="6">
        <f t="shared" si="65"/>
        <v>43.038440316350929</v>
      </c>
      <c r="AN137" s="6">
        <f t="shared" si="66"/>
        <v>7.908773220526025</v>
      </c>
      <c r="AO137" s="6">
        <f t="shared" si="67"/>
        <v>4.9659738826558764</v>
      </c>
      <c r="AP137" s="6">
        <f t="shared" si="68"/>
        <v>1.4713996689350743</v>
      </c>
      <c r="AQ137" s="6">
        <f t="shared" si="69"/>
        <v>4.5981239654221078</v>
      </c>
      <c r="AR137" s="6">
        <f t="shared" si="70"/>
        <v>6.2534485929740669</v>
      </c>
      <c r="AS137" s="6">
        <f t="shared" si="71"/>
        <v>64.189810557292631</v>
      </c>
      <c r="AT137" s="6">
        <f t="shared" si="72"/>
        <v>1.2874747103181901</v>
      </c>
      <c r="AU137" s="6">
        <f t="shared" si="73"/>
        <v>4.5981239654221078</v>
      </c>
      <c r="AV137" s="6">
        <f t="shared" si="74"/>
        <v>7.3569983446753726</v>
      </c>
      <c r="AW137" s="6">
        <f t="shared" si="75"/>
        <v>19.679970572006621</v>
      </c>
      <c r="AX137" s="6">
        <f t="shared" si="76"/>
        <v>6.2534485929740669</v>
      </c>
      <c r="BA137" s="4" t="s">
        <v>277</v>
      </c>
      <c r="BB137" s="6">
        <f t="shared" si="77"/>
        <v>54.141601110596945</v>
      </c>
      <c r="BC137" s="6">
        <f t="shared" si="78"/>
        <v>10.134338911147774</v>
      </c>
      <c r="BD137" s="6">
        <f t="shared" si="79"/>
        <v>85.31699269384869</v>
      </c>
      <c r="BE137" s="6">
        <f t="shared" si="80"/>
        <v>79.444570908263145</v>
      </c>
      <c r="BF137" s="6">
        <f t="shared" si="81"/>
        <v>5.8920575064812635</v>
      </c>
      <c r="BG137" s="6">
        <f t="shared" si="82"/>
        <v>3.5952747817154598</v>
      </c>
      <c r="BH137" s="6">
        <f t="shared" si="83"/>
        <v>7.7395857045299339</v>
      </c>
    </row>
    <row r="138" spans="1:60" x14ac:dyDescent="0.25">
      <c r="A138" s="4" t="s">
        <v>278</v>
      </c>
      <c r="B138" s="128">
        <v>4981</v>
      </c>
      <c r="C138" s="128">
        <v>3793</v>
      </c>
      <c r="D138" s="128">
        <v>3727</v>
      </c>
      <c r="E138" s="128">
        <v>3663</v>
      </c>
      <c r="F138" s="128">
        <v>1717</v>
      </c>
      <c r="G138" s="128">
        <v>74</v>
      </c>
      <c r="H138" s="128">
        <v>426</v>
      </c>
      <c r="I138" s="128">
        <v>803</v>
      </c>
      <c r="J138" s="128">
        <v>119</v>
      </c>
      <c r="K138" s="128">
        <v>241</v>
      </c>
      <c r="L138" s="128">
        <v>113</v>
      </c>
      <c r="M138" s="128">
        <v>23</v>
      </c>
      <c r="N138" s="128">
        <v>21</v>
      </c>
      <c r="O138" s="128">
        <v>527</v>
      </c>
      <c r="P138" s="128">
        <v>256</v>
      </c>
      <c r="Q138" s="128">
        <v>34</v>
      </c>
      <c r="R138" s="128">
        <v>24</v>
      </c>
      <c r="S138" s="128">
        <v>1</v>
      </c>
      <c r="T138" s="128">
        <v>14</v>
      </c>
      <c r="U138" s="128">
        <v>39</v>
      </c>
      <c r="V138" s="128">
        <v>571</v>
      </c>
      <c r="W138" s="128">
        <v>2</v>
      </c>
      <c r="X138" s="128">
        <v>58</v>
      </c>
      <c r="Y138" s="128">
        <v>14</v>
      </c>
      <c r="Z138" s="128">
        <v>104</v>
      </c>
      <c r="AA138" s="128">
        <v>43</v>
      </c>
      <c r="AC138" s="4" t="s">
        <v>278</v>
      </c>
      <c r="AD138" s="6">
        <f t="shared" si="56"/>
        <v>14.856454527203374</v>
      </c>
      <c r="AE138" s="6">
        <f t="shared" si="57"/>
        <v>85.524994980927531</v>
      </c>
      <c r="AF138" s="6">
        <f t="shared" si="58"/>
        <v>161.21260791005824</v>
      </c>
      <c r="AG138" s="6">
        <f t="shared" si="59"/>
        <v>23.890784982935156</v>
      </c>
      <c r="AH138" s="6">
        <f t="shared" si="60"/>
        <v>48.383858662919089</v>
      </c>
      <c r="AI138" s="6">
        <f t="shared" si="61"/>
        <v>22.686207588837583</v>
      </c>
      <c r="AJ138" s="6">
        <f t="shared" si="62"/>
        <v>4.6175466773740217</v>
      </c>
      <c r="AK138" s="6">
        <f t="shared" si="63"/>
        <v>4.2160208793414977</v>
      </c>
      <c r="AL138" s="6">
        <f t="shared" si="64"/>
        <v>105.80204778156997</v>
      </c>
      <c r="AM138" s="6">
        <f t="shared" si="65"/>
        <v>51.395302148163019</v>
      </c>
      <c r="AN138" s="6">
        <f t="shared" si="66"/>
        <v>6.8259385665529013</v>
      </c>
      <c r="AO138" s="6">
        <f t="shared" si="67"/>
        <v>4.8183095763902832</v>
      </c>
      <c r="AP138" s="6">
        <f t="shared" si="68"/>
        <v>0.20076289901626179</v>
      </c>
      <c r="AQ138" s="6">
        <f t="shared" si="69"/>
        <v>2.8106805862276651</v>
      </c>
      <c r="AR138" s="6">
        <f t="shared" si="70"/>
        <v>7.8297530616342099</v>
      </c>
      <c r="AS138" s="6">
        <f t="shared" si="71"/>
        <v>114.63561533828548</v>
      </c>
      <c r="AT138" s="6">
        <f t="shared" si="72"/>
        <v>0.40152579803252358</v>
      </c>
      <c r="AU138" s="6">
        <f t="shared" si="73"/>
        <v>11.644248142943184</v>
      </c>
      <c r="AV138" s="6">
        <f t="shared" si="74"/>
        <v>2.8106805862276651</v>
      </c>
      <c r="AW138" s="6">
        <f t="shared" si="75"/>
        <v>20.879341497691229</v>
      </c>
      <c r="AX138" s="6">
        <f t="shared" si="76"/>
        <v>8.632804657699257</v>
      </c>
      <c r="BA138" s="4" t="s">
        <v>278</v>
      </c>
      <c r="BB138" s="6">
        <f t="shared" si="77"/>
        <v>68.687952777032464</v>
      </c>
      <c r="BC138" s="6">
        <f t="shared" si="78"/>
        <v>9.2820092820092821</v>
      </c>
      <c r="BD138" s="6">
        <f t="shared" si="79"/>
        <v>143.87114387114386</v>
      </c>
      <c r="BE138" s="6">
        <f t="shared" si="80"/>
        <v>150.54046928552597</v>
      </c>
      <c r="BF138" s="6">
        <f t="shared" si="81"/>
        <v>3.8220038220038219</v>
      </c>
      <c r="BG138" s="6">
        <f t="shared" si="82"/>
        <v>1.1648223645894002</v>
      </c>
      <c r="BH138" s="6">
        <f t="shared" si="83"/>
        <v>11.336672818349593</v>
      </c>
    </row>
    <row r="139" spans="1:60" x14ac:dyDescent="0.25">
      <c r="A139" s="4" t="s">
        <v>279</v>
      </c>
      <c r="B139" s="128">
        <v>5640</v>
      </c>
      <c r="C139" s="128">
        <v>4596</v>
      </c>
      <c r="D139" s="128">
        <v>4533</v>
      </c>
      <c r="E139" s="128">
        <v>4465</v>
      </c>
      <c r="F139" s="128">
        <v>2271</v>
      </c>
      <c r="G139" s="128">
        <v>100</v>
      </c>
      <c r="H139" s="128">
        <v>340</v>
      </c>
      <c r="I139" s="128">
        <v>817</v>
      </c>
      <c r="J139" s="128">
        <v>149</v>
      </c>
      <c r="K139" s="128">
        <v>265</v>
      </c>
      <c r="L139" s="128">
        <v>89</v>
      </c>
      <c r="M139" s="128">
        <v>38</v>
      </c>
      <c r="N139" s="128">
        <v>24</v>
      </c>
      <c r="O139" s="128">
        <v>259</v>
      </c>
      <c r="P139" s="128">
        <v>332</v>
      </c>
      <c r="Q139" s="128">
        <v>48</v>
      </c>
      <c r="R139" s="128">
        <v>62</v>
      </c>
      <c r="S139" s="128">
        <v>21</v>
      </c>
      <c r="T139" s="128">
        <v>29</v>
      </c>
      <c r="U139" s="128">
        <v>33</v>
      </c>
      <c r="V139" s="128">
        <v>374</v>
      </c>
      <c r="W139" s="128">
        <v>12</v>
      </c>
      <c r="X139" s="128">
        <v>40</v>
      </c>
      <c r="Y139" s="128">
        <v>9</v>
      </c>
      <c r="Z139" s="128">
        <v>88</v>
      </c>
      <c r="AA139" s="128">
        <v>40</v>
      </c>
      <c r="AC139" s="4" t="s">
        <v>279</v>
      </c>
      <c r="AD139" s="6">
        <f t="shared" si="56"/>
        <v>17.730496453900709</v>
      </c>
      <c r="AE139" s="6">
        <f t="shared" si="57"/>
        <v>60.283687943262407</v>
      </c>
      <c r="AF139" s="6">
        <f t="shared" si="58"/>
        <v>144.8581560283688</v>
      </c>
      <c r="AG139" s="6">
        <f t="shared" si="59"/>
        <v>26.418439716312058</v>
      </c>
      <c r="AH139" s="6">
        <f t="shared" si="60"/>
        <v>46.98581560283688</v>
      </c>
      <c r="AI139" s="6">
        <f t="shared" si="61"/>
        <v>15.780141843971629</v>
      </c>
      <c r="AJ139" s="6">
        <f t="shared" si="62"/>
        <v>6.7375886524822697</v>
      </c>
      <c r="AK139" s="6">
        <f t="shared" si="63"/>
        <v>4.2553191489361701</v>
      </c>
      <c r="AL139" s="6">
        <f t="shared" si="64"/>
        <v>45.921985815602831</v>
      </c>
      <c r="AM139" s="6">
        <f t="shared" si="65"/>
        <v>58.865248226950357</v>
      </c>
      <c r="AN139" s="6">
        <f t="shared" si="66"/>
        <v>8.5106382978723403</v>
      </c>
      <c r="AO139" s="6">
        <f t="shared" si="67"/>
        <v>10.99290780141844</v>
      </c>
      <c r="AP139" s="6">
        <f t="shared" si="68"/>
        <v>3.7234042553191493</v>
      </c>
      <c r="AQ139" s="6">
        <f t="shared" si="69"/>
        <v>5.1418439716312054</v>
      </c>
      <c r="AR139" s="6">
        <f t="shared" si="70"/>
        <v>5.8510638297872335</v>
      </c>
      <c r="AS139" s="6">
        <f t="shared" si="71"/>
        <v>66.312056737588648</v>
      </c>
      <c r="AT139" s="6">
        <f t="shared" si="72"/>
        <v>2.1276595744680851</v>
      </c>
      <c r="AU139" s="6">
        <f t="shared" si="73"/>
        <v>7.0921985815602833</v>
      </c>
      <c r="AV139" s="6">
        <f t="shared" si="74"/>
        <v>1.5957446808510638</v>
      </c>
      <c r="AW139" s="6">
        <f t="shared" si="75"/>
        <v>15.602836879432624</v>
      </c>
      <c r="AX139" s="6">
        <f t="shared" si="76"/>
        <v>7.0921985815602833</v>
      </c>
      <c r="BA139" s="4" t="s">
        <v>279</v>
      </c>
      <c r="BB139" s="6">
        <f t="shared" si="77"/>
        <v>73.240679461725136</v>
      </c>
      <c r="BC139" s="6">
        <f t="shared" si="78"/>
        <v>10.750279955207166</v>
      </c>
      <c r="BD139" s="6">
        <f t="shared" si="79"/>
        <v>58.006718924972006</v>
      </c>
      <c r="BE139" s="6">
        <f t="shared" si="80"/>
        <v>81.375108790252398</v>
      </c>
      <c r="BF139" s="6">
        <f t="shared" si="81"/>
        <v>6.4949608062709965</v>
      </c>
      <c r="BG139" s="6">
        <f t="shared" si="82"/>
        <v>5.2840158520475562</v>
      </c>
      <c r="BH139" s="6">
        <f t="shared" si="83"/>
        <v>8.7032201914708445</v>
      </c>
    </row>
    <row r="140" spans="1:60" x14ac:dyDescent="0.25">
      <c r="A140" s="4" t="s">
        <v>280</v>
      </c>
      <c r="B140" s="128">
        <v>2995</v>
      </c>
      <c r="C140" s="128">
        <v>2466</v>
      </c>
      <c r="D140" s="128">
        <v>2409</v>
      </c>
      <c r="E140" s="128">
        <v>2348</v>
      </c>
      <c r="F140" s="128">
        <v>1043</v>
      </c>
      <c r="G140" s="128">
        <v>60</v>
      </c>
      <c r="H140" s="128">
        <v>225</v>
      </c>
      <c r="I140" s="128">
        <v>375</v>
      </c>
      <c r="J140" s="128">
        <v>53</v>
      </c>
      <c r="K140" s="128">
        <v>124</v>
      </c>
      <c r="L140" s="128">
        <v>43</v>
      </c>
      <c r="M140" s="128">
        <v>14</v>
      </c>
      <c r="N140" s="128">
        <v>22</v>
      </c>
      <c r="O140" s="128">
        <v>363</v>
      </c>
      <c r="P140" s="128">
        <v>113</v>
      </c>
      <c r="Q140" s="128">
        <v>15</v>
      </c>
      <c r="R140" s="128">
        <v>24</v>
      </c>
      <c r="S140" s="128">
        <v>6</v>
      </c>
      <c r="T140" s="128">
        <v>4</v>
      </c>
      <c r="U140" s="128">
        <v>14</v>
      </c>
      <c r="V140" s="128">
        <v>182</v>
      </c>
      <c r="W140" s="128">
        <v>7</v>
      </c>
      <c r="X140" s="128">
        <v>7</v>
      </c>
      <c r="Y140" s="128">
        <v>2</v>
      </c>
      <c r="Z140" s="128">
        <v>49</v>
      </c>
      <c r="AA140" s="128">
        <v>23</v>
      </c>
      <c r="AC140" s="4" t="s">
        <v>280</v>
      </c>
      <c r="AD140" s="6">
        <f t="shared" si="56"/>
        <v>20.033388981636058</v>
      </c>
      <c r="AE140" s="6">
        <f t="shared" si="57"/>
        <v>75.125208681135234</v>
      </c>
      <c r="AF140" s="6">
        <f t="shared" si="58"/>
        <v>125.20868113522538</v>
      </c>
      <c r="AG140" s="6">
        <f t="shared" si="59"/>
        <v>17.696160267111853</v>
      </c>
      <c r="AH140" s="6">
        <f t="shared" si="60"/>
        <v>41.402337228714522</v>
      </c>
      <c r="AI140" s="6">
        <f t="shared" si="61"/>
        <v>14.357262103505844</v>
      </c>
      <c r="AJ140" s="6">
        <f t="shared" si="62"/>
        <v>4.674457429048414</v>
      </c>
      <c r="AK140" s="6">
        <f t="shared" si="63"/>
        <v>7.345575959933222</v>
      </c>
      <c r="AL140" s="6">
        <f t="shared" si="64"/>
        <v>121.20200333889817</v>
      </c>
      <c r="AM140" s="6">
        <f t="shared" si="65"/>
        <v>37.729549248747915</v>
      </c>
      <c r="AN140" s="6">
        <f t="shared" si="66"/>
        <v>5.0083472454090145</v>
      </c>
      <c r="AO140" s="6">
        <f t="shared" si="67"/>
        <v>8.013355592654424</v>
      </c>
      <c r="AP140" s="6">
        <f t="shared" si="68"/>
        <v>2.003338898163606</v>
      </c>
      <c r="AQ140" s="6">
        <f t="shared" si="69"/>
        <v>1.335559265442404</v>
      </c>
      <c r="AR140" s="6">
        <f t="shared" si="70"/>
        <v>4.674457429048414</v>
      </c>
      <c r="AS140" s="6">
        <f t="shared" si="71"/>
        <v>60.767946577629388</v>
      </c>
      <c r="AT140" s="6">
        <f t="shared" si="72"/>
        <v>2.337228714524207</v>
      </c>
      <c r="AU140" s="6">
        <f t="shared" si="73"/>
        <v>2.337228714524207</v>
      </c>
      <c r="AV140" s="6">
        <f t="shared" si="74"/>
        <v>0.667779632721202</v>
      </c>
      <c r="AW140" s="6">
        <f t="shared" si="75"/>
        <v>16.360601001669448</v>
      </c>
      <c r="AX140" s="6">
        <f t="shared" si="76"/>
        <v>7.6794657762938234</v>
      </c>
      <c r="BA140" s="4" t="s">
        <v>280</v>
      </c>
      <c r="BB140" s="6">
        <f t="shared" si="77"/>
        <v>46.907430469074306</v>
      </c>
      <c r="BC140" s="6">
        <f t="shared" si="78"/>
        <v>6.3884156729131174</v>
      </c>
      <c r="BD140" s="6">
        <f t="shared" si="79"/>
        <v>154.59965928449745</v>
      </c>
      <c r="BE140" s="6">
        <f t="shared" si="80"/>
        <v>73.803730738037316</v>
      </c>
      <c r="BF140" s="6">
        <f t="shared" si="81"/>
        <v>1.7035775127768313</v>
      </c>
      <c r="BG140" s="6">
        <f t="shared" si="82"/>
        <v>6.7114093959731544</v>
      </c>
      <c r="BH140" s="6">
        <f t="shared" si="83"/>
        <v>9.3268450932684512</v>
      </c>
    </row>
    <row r="141" spans="1:60" x14ac:dyDescent="0.25">
      <c r="A141" s="4" t="s">
        <v>281</v>
      </c>
      <c r="B141" s="128">
        <v>2878</v>
      </c>
      <c r="C141" s="128">
        <v>2000</v>
      </c>
      <c r="D141" s="128">
        <v>1975</v>
      </c>
      <c r="E141" s="128">
        <v>1956</v>
      </c>
      <c r="F141" s="128">
        <v>589</v>
      </c>
      <c r="G141" s="128">
        <v>21</v>
      </c>
      <c r="H141" s="128">
        <v>171</v>
      </c>
      <c r="I141" s="128">
        <v>256</v>
      </c>
      <c r="J141" s="128">
        <v>26</v>
      </c>
      <c r="K141" s="128">
        <v>57</v>
      </c>
      <c r="L141" s="128">
        <v>24</v>
      </c>
      <c r="M141" s="128">
        <v>38</v>
      </c>
      <c r="N141" s="128">
        <v>14</v>
      </c>
      <c r="O141" s="128">
        <v>199</v>
      </c>
      <c r="P141" s="128">
        <v>77</v>
      </c>
      <c r="Q141" s="128">
        <v>16</v>
      </c>
      <c r="R141" s="128">
        <v>7</v>
      </c>
      <c r="S141" s="128">
        <v>4</v>
      </c>
      <c r="T141" s="128">
        <v>10</v>
      </c>
      <c r="U141" s="128">
        <v>22</v>
      </c>
      <c r="V141" s="128">
        <v>205</v>
      </c>
      <c r="W141" s="128">
        <v>4</v>
      </c>
      <c r="X141" s="128">
        <v>8</v>
      </c>
      <c r="Y141" s="128">
        <v>2</v>
      </c>
      <c r="Z141" s="128">
        <v>30</v>
      </c>
      <c r="AA141" s="128">
        <v>12</v>
      </c>
      <c r="AC141" s="4" t="s">
        <v>281</v>
      </c>
      <c r="AD141" s="6">
        <f t="shared" si="56"/>
        <v>7.296733842946491</v>
      </c>
      <c r="AE141" s="6">
        <f t="shared" si="57"/>
        <v>59.416261292564286</v>
      </c>
      <c r="AF141" s="6">
        <f t="shared" si="58"/>
        <v>88.950660180681027</v>
      </c>
      <c r="AG141" s="6">
        <f t="shared" si="59"/>
        <v>9.0340514246004169</v>
      </c>
      <c r="AH141" s="6">
        <f t="shared" si="60"/>
        <v>19.80542043085476</v>
      </c>
      <c r="AI141" s="6">
        <f t="shared" si="61"/>
        <v>8.3391243919388458</v>
      </c>
      <c r="AJ141" s="6">
        <f t="shared" si="62"/>
        <v>13.20361362056984</v>
      </c>
      <c r="AK141" s="6">
        <f t="shared" si="63"/>
        <v>4.864489228630994</v>
      </c>
      <c r="AL141" s="6">
        <f t="shared" si="64"/>
        <v>69.145239749826274</v>
      </c>
      <c r="AM141" s="6">
        <f t="shared" si="65"/>
        <v>26.754690757470467</v>
      </c>
      <c r="AN141" s="6">
        <f t="shared" si="66"/>
        <v>5.5594162612925642</v>
      </c>
      <c r="AO141" s="6">
        <f t="shared" si="67"/>
        <v>2.432244614315497</v>
      </c>
      <c r="AP141" s="6">
        <f t="shared" si="68"/>
        <v>1.389854065323141</v>
      </c>
      <c r="AQ141" s="6">
        <f t="shared" si="69"/>
        <v>3.4746351633078527</v>
      </c>
      <c r="AR141" s="6">
        <f t="shared" si="70"/>
        <v>7.6441973592772756</v>
      </c>
      <c r="AS141" s="6">
        <f t="shared" si="71"/>
        <v>71.230020847810977</v>
      </c>
      <c r="AT141" s="6">
        <f t="shared" si="72"/>
        <v>1.389854065323141</v>
      </c>
      <c r="AU141" s="6">
        <f t="shared" si="73"/>
        <v>2.7797081306462821</v>
      </c>
      <c r="AV141" s="6">
        <f t="shared" si="74"/>
        <v>0.69492703266157052</v>
      </c>
      <c r="AW141" s="6">
        <f t="shared" si="75"/>
        <v>10.423905489923557</v>
      </c>
      <c r="AX141" s="6">
        <f t="shared" si="76"/>
        <v>4.1695621959694229</v>
      </c>
      <c r="BA141" s="4" t="s">
        <v>281</v>
      </c>
      <c r="BB141" s="6">
        <f t="shared" si="77"/>
        <v>38.9873417721519</v>
      </c>
      <c r="BC141" s="6">
        <f t="shared" si="78"/>
        <v>8.1799591002044991</v>
      </c>
      <c r="BD141" s="6">
        <f t="shared" si="79"/>
        <v>101.73824130879346</v>
      </c>
      <c r="BE141" s="6">
        <f t="shared" si="80"/>
        <v>102.5</v>
      </c>
      <c r="BF141" s="6">
        <f t="shared" si="81"/>
        <v>5.112474437627812</v>
      </c>
      <c r="BG141" s="6">
        <f t="shared" si="82"/>
        <v>6.7911714770797964</v>
      </c>
      <c r="BH141" s="6">
        <f t="shared" si="83"/>
        <v>6</v>
      </c>
    </row>
    <row r="142" spans="1:60" x14ac:dyDescent="0.25">
      <c r="A142" s="4" t="s">
        <v>282</v>
      </c>
      <c r="B142" s="128">
        <v>8765</v>
      </c>
      <c r="C142" s="128">
        <v>7153</v>
      </c>
      <c r="D142" s="128">
        <v>7042</v>
      </c>
      <c r="E142" s="128">
        <v>6944</v>
      </c>
      <c r="F142" s="128">
        <v>3596</v>
      </c>
      <c r="G142" s="128">
        <v>154</v>
      </c>
      <c r="H142" s="128">
        <v>587</v>
      </c>
      <c r="I142" s="128">
        <v>1338</v>
      </c>
      <c r="J142" s="128">
        <v>234</v>
      </c>
      <c r="K142" s="128">
        <v>378</v>
      </c>
      <c r="L142" s="128">
        <v>180</v>
      </c>
      <c r="M142" s="128">
        <v>118</v>
      </c>
      <c r="N142" s="128">
        <v>54</v>
      </c>
      <c r="O142" s="128">
        <v>352</v>
      </c>
      <c r="P142" s="128">
        <v>397</v>
      </c>
      <c r="Q142" s="128">
        <v>44</v>
      </c>
      <c r="R142" s="128">
        <v>90</v>
      </c>
      <c r="S142" s="128">
        <v>9</v>
      </c>
      <c r="T142" s="128">
        <v>34</v>
      </c>
      <c r="U142" s="128">
        <v>51</v>
      </c>
      <c r="V142" s="128">
        <v>871</v>
      </c>
      <c r="W142" s="128">
        <v>35</v>
      </c>
      <c r="X142" s="128">
        <v>88</v>
      </c>
      <c r="Y142" s="128">
        <v>27</v>
      </c>
      <c r="Z142" s="128">
        <v>173</v>
      </c>
      <c r="AA142" s="128">
        <v>60</v>
      </c>
      <c r="AC142" s="4" t="s">
        <v>282</v>
      </c>
      <c r="AD142" s="6">
        <f t="shared" si="56"/>
        <v>17.569880205362239</v>
      </c>
      <c r="AE142" s="6">
        <f t="shared" si="57"/>
        <v>66.970907016543066</v>
      </c>
      <c r="AF142" s="6">
        <f t="shared" si="58"/>
        <v>152.65259555048488</v>
      </c>
      <c r="AG142" s="6">
        <f t="shared" si="59"/>
        <v>26.697090701654307</v>
      </c>
      <c r="AH142" s="6">
        <f t="shared" si="60"/>
        <v>43.126069594980031</v>
      </c>
      <c r="AI142" s="6">
        <f t="shared" si="61"/>
        <v>20.536223616657157</v>
      </c>
      <c r="AJ142" s="6">
        <f t="shared" si="62"/>
        <v>13.462635482030805</v>
      </c>
      <c r="AK142" s="6">
        <f t="shared" si="63"/>
        <v>6.1608670849971476</v>
      </c>
      <c r="AL142" s="6">
        <f t="shared" si="64"/>
        <v>40.159726183685109</v>
      </c>
      <c r="AM142" s="6">
        <f t="shared" si="65"/>
        <v>45.293782087849401</v>
      </c>
      <c r="AN142" s="6">
        <f t="shared" si="66"/>
        <v>5.0199657729606386</v>
      </c>
      <c r="AO142" s="6">
        <f t="shared" si="67"/>
        <v>10.268111808328579</v>
      </c>
      <c r="AP142" s="6">
        <f t="shared" si="68"/>
        <v>1.0268111808328579</v>
      </c>
      <c r="AQ142" s="6">
        <f t="shared" si="69"/>
        <v>3.87906446092413</v>
      </c>
      <c r="AR142" s="6">
        <f t="shared" si="70"/>
        <v>5.8185966913861957</v>
      </c>
      <c r="AS142" s="6">
        <f t="shared" si="71"/>
        <v>99.372504278379921</v>
      </c>
      <c r="AT142" s="6">
        <f t="shared" si="72"/>
        <v>3.9931545921277811</v>
      </c>
      <c r="AU142" s="6">
        <f t="shared" si="73"/>
        <v>10.039931545921277</v>
      </c>
      <c r="AV142" s="6">
        <f t="shared" si="74"/>
        <v>3.0804335424985738</v>
      </c>
      <c r="AW142" s="6">
        <f t="shared" si="75"/>
        <v>19.737592698231602</v>
      </c>
      <c r="AX142" s="6">
        <f t="shared" si="76"/>
        <v>6.8454078722190532</v>
      </c>
      <c r="BA142" s="4" t="s">
        <v>282</v>
      </c>
      <c r="BB142" s="6">
        <f t="shared" si="77"/>
        <v>56.376029537063332</v>
      </c>
      <c r="BC142" s="6">
        <f t="shared" si="78"/>
        <v>6.3364055299539173</v>
      </c>
      <c r="BD142" s="6">
        <f t="shared" si="79"/>
        <v>50.691244239631338</v>
      </c>
      <c r="BE142" s="6">
        <f t="shared" si="80"/>
        <v>121.76709073116174</v>
      </c>
      <c r="BF142" s="6">
        <f t="shared" si="81"/>
        <v>4.8963133640552989</v>
      </c>
      <c r="BG142" s="6">
        <f t="shared" si="82"/>
        <v>9.733036707452726</v>
      </c>
      <c r="BH142" s="6">
        <f t="shared" si="83"/>
        <v>8.3880889137424859</v>
      </c>
    </row>
    <row r="143" spans="1:60" x14ac:dyDescent="0.25">
      <c r="A143" s="4" t="s">
        <v>283</v>
      </c>
      <c r="B143" s="128">
        <v>7252</v>
      </c>
      <c r="C143" s="128">
        <v>5676</v>
      </c>
      <c r="D143" s="128">
        <v>5546</v>
      </c>
      <c r="E143" s="128">
        <v>5429</v>
      </c>
      <c r="F143" s="128">
        <v>2323</v>
      </c>
      <c r="G143" s="128">
        <v>90</v>
      </c>
      <c r="H143" s="128">
        <v>474</v>
      </c>
      <c r="I143" s="128">
        <v>745</v>
      </c>
      <c r="J143" s="128">
        <v>137</v>
      </c>
      <c r="K143" s="128">
        <v>288</v>
      </c>
      <c r="L143" s="128">
        <v>67</v>
      </c>
      <c r="M143" s="128">
        <v>123</v>
      </c>
      <c r="N143" s="128">
        <v>30</v>
      </c>
      <c r="O143" s="128">
        <v>331</v>
      </c>
      <c r="P143" s="128">
        <v>294</v>
      </c>
      <c r="Q143" s="128">
        <v>45</v>
      </c>
      <c r="R143" s="128">
        <v>38</v>
      </c>
      <c r="S143" s="128">
        <v>6</v>
      </c>
      <c r="T143" s="128">
        <v>28</v>
      </c>
      <c r="U143" s="128">
        <v>37</v>
      </c>
      <c r="V143" s="128">
        <v>618</v>
      </c>
      <c r="W143" s="128">
        <v>5</v>
      </c>
      <c r="X143" s="128">
        <v>20</v>
      </c>
      <c r="Y143" s="128">
        <v>3</v>
      </c>
      <c r="Z143" s="128">
        <v>117</v>
      </c>
      <c r="AA143" s="128">
        <v>48</v>
      </c>
      <c r="AC143" s="4" t="s">
        <v>283</v>
      </c>
      <c r="AD143" s="6">
        <f t="shared" si="56"/>
        <v>12.410369553226696</v>
      </c>
      <c r="AE143" s="6">
        <f t="shared" si="57"/>
        <v>65.361279646993935</v>
      </c>
      <c r="AF143" s="6">
        <f t="shared" si="58"/>
        <v>102.73028130170987</v>
      </c>
      <c r="AG143" s="6">
        <f t="shared" si="59"/>
        <v>18.891340319911748</v>
      </c>
      <c r="AH143" s="6">
        <f t="shared" si="60"/>
        <v>39.713182570325422</v>
      </c>
      <c r="AI143" s="6">
        <f t="shared" si="61"/>
        <v>9.2388306674020946</v>
      </c>
      <c r="AJ143" s="6">
        <f t="shared" si="62"/>
        <v>16.960838389409819</v>
      </c>
      <c r="AK143" s="6">
        <f t="shared" si="63"/>
        <v>4.136789851075565</v>
      </c>
      <c r="AL143" s="6">
        <f t="shared" si="64"/>
        <v>45.642581356867069</v>
      </c>
      <c r="AM143" s="6">
        <f t="shared" si="65"/>
        <v>40.54054054054054</v>
      </c>
      <c r="AN143" s="6">
        <f t="shared" si="66"/>
        <v>6.2051847766133479</v>
      </c>
      <c r="AO143" s="6">
        <f t="shared" si="67"/>
        <v>5.2399338113623832</v>
      </c>
      <c r="AP143" s="6">
        <f t="shared" si="68"/>
        <v>0.82735797021511304</v>
      </c>
      <c r="AQ143" s="6">
        <f t="shared" si="69"/>
        <v>3.8610038610038613</v>
      </c>
      <c r="AR143" s="6">
        <f t="shared" si="70"/>
        <v>5.1020408163265305</v>
      </c>
      <c r="AS143" s="6">
        <f t="shared" si="71"/>
        <v>85.217870932156643</v>
      </c>
      <c r="AT143" s="6">
        <f t="shared" si="72"/>
        <v>0.68946497517926086</v>
      </c>
      <c r="AU143" s="6">
        <f t="shared" si="73"/>
        <v>2.7578599007170435</v>
      </c>
      <c r="AV143" s="6">
        <f t="shared" si="74"/>
        <v>0.41367898510755652</v>
      </c>
      <c r="AW143" s="6">
        <f t="shared" si="75"/>
        <v>16.133480419194704</v>
      </c>
      <c r="AX143" s="6">
        <f t="shared" si="76"/>
        <v>6.6188637617209043</v>
      </c>
      <c r="BA143" s="4" t="s">
        <v>283</v>
      </c>
      <c r="BB143" s="6">
        <f t="shared" si="77"/>
        <v>53.011179228272631</v>
      </c>
      <c r="BC143" s="6">
        <f t="shared" si="78"/>
        <v>8.2888193037391797</v>
      </c>
      <c r="BD143" s="6">
        <f t="shared" si="79"/>
        <v>60.968870878614851</v>
      </c>
      <c r="BE143" s="6">
        <f t="shared" si="80"/>
        <v>108.87949260042284</v>
      </c>
      <c r="BF143" s="6">
        <f t="shared" si="81"/>
        <v>5.1574875667710449</v>
      </c>
      <c r="BG143" s="6">
        <f t="shared" si="82"/>
        <v>2.152389151958674</v>
      </c>
      <c r="BH143" s="6">
        <f t="shared" si="83"/>
        <v>8.456659619450317</v>
      </c>
    </row>
    <row r="144" spans="1:60" x14ac:dyDescent="0.25">
      <c r="A144" s="4" t="s">
        <v>509</v>
      </c>
      <c r="B144" s="128">
        <v>4806</v>
      </c>
      <c r="C144" s="128">
        <v>3937</v>
      </c>
      <c r="D144" s="128">
        <v>3873</v>
      </c>
      <c r="E144" s="128">
        <v>3811</v>
      </c>
      <c r="F144" s="128">
        <v>1817</v>
      </c>
      <c r="G144" s="128">
        <v>92</v>
      </c>
      <c r="H144" s="128">
        <v>232</v>
      </c>
      <c r="I144" s="128">
        <v>779</v>
      </c>
      <c r="J144" s="128">
        <v>85</v>
      </c>
      <c r="K144" s="128">
        <v>194</v>
      </c>
      <c r="L144" s="128">
        <v>79</v>
      </c>
      <c r="M144" s="128">
        <v>29</v>
      </c>
      <c r="N144" s="128">
        <v>23</v>
      </c>
      <c r="O144" s="128">
        <v>254</v>
      </c>
      <c r="P144" s="128">
        <v>247</v>
      </c>
      <c r="Q144" s="128">
        <v>29</v>
      </c>
      <c r="R144" s="128">
        <v>42</v>
      </c>
      <c r="S144" s="128">
        <v>2</v>
      </c>
      <c r="T144" s="128">
        <v>20</v>
      </c>
      <c r="U144" s="128">
        <v>28</v>
      </c>
      <c r="V144" s="128">
        <v>468</v>
      </c>
      <c r="W144" s="128">
        <v>7</v>
      </c>
      <c r="X144" s="128">
        <v>54</v>
      </c>
      <c r="Y144" s="128">
        <v>18</v>
      </c>
      <c r="Z144" s="128">
        <v>83</v>
      </c>
      <c r="AA144" s="128">
        <v>37</v>
      </c>
      <c r="AC144" s="4" t="s">
        <v>509</v>
      </c>
      <c r="AD144" s="6">
        <f t="shared" si="56"/>
        <v>19.142738243861839</v>
      </c>
      <c r="AE144" s="6">
        <f t="shared" si="57"/>
        <v>48.272992093216807</v>
      </c>
      <c r="AF144" s="6">
        <f t="shared" si="58"/>
        <v>162.08905534748232</v>
      </c>
      <c r="AG144" s="6">
        <f t="shared" si="59"/>
        <v>17.686225551394092</v>
      </c>
      <c r="AH144" s="6">
        <f t="shared" si="60"/>
        <v>40.366208905534748</v>
      </c>
      <c r="AI144" s="6">
        <f t="shared" si="61"/>
        <v>16.437786100707449</v>
      </c>
      <c r="AJ144" s="6">
        <f t="shared" si="62"/>
        <v>6.0341240116521009</v>
      </c>
      <c r="AK144" s="6">
        <f t="shared" si="63"/>
        <v>4.7856845609654597</v>
      </c>
      <c r="AL144" s="6">
        <f t="shared" si="64"/>
        <v>52.850603412401163</v>
      </c>
      <c r="AM144" s="6">
        <f t="shared" si="65"/>
        <v>51.394090719933416</v>
      </c>
      <c r="AN144" s="6">
        <f t="shared" si="66"/>
        <v>6.0341240116521009</v>
      </c>
      <c r="AO144" s="6">
        <f t="shared" si="67"/>
        <v>8.7390761548064919</v>
      </c>
      <c r="AP144" s="6">
        <f t="shared" si="68"/>
        <v>0.4161464835622139</v>
      </c>
      <c r="AQ144" s="6">
        <f t="shared" si="69"/>
        <v>4.1614648356221391</v>
      </c>
      <c r="AR144" s="6">
        <f t="shared" si="70"/>
        <v>5.826050769870994</v>
      </c>
      <c r="AS144" s="6">
        <f t="shared" si="71"/>
        <v>97.378277153558059</v>
      </c>
      <c r="AT144" s="6">
        <f t="shared" si="72"/>
        <v>1.4565126924677485</v>
      </c>
      <c r="AU144" s="6">
        <f t="shared" si="73"/>
        <v>11.235955056179774</v>
      </c>
      <c r="AV144" s="6">
        <f t="shared" si="74"/>
        <v>3.7453183520599249</v>
      </c>
      <c r="AW144" s="6">
        <f t="shared" si="75"/>
        <v>17.270079067831876</v>
      </c>
      <c r="AX144" s="6">
        <f t="shared" si="76"/>
        <v>7.6987099459009576</v>
      </c>
      <c r="BA144" s="4" t="s">
        <v>509</v>
      </c>
      <c r="BB144" s="6">
        <f t="shared" si="77"/>
        <v>63.774851536276792</v>
      </c>
      <c r="BC144" s="6">
        <f t="shared" si="78"/>
        <v>7.6095512988716871</v>
      </c>
      <c r="BD144" s="6">
        <f t="shared" si="79"/>
        <v>66.649173445289946</v>
      </c>
      <c r="BE144" s="6">
        <f t="shared" si="80"/>
        <v>118.87223774447548</v>
      </c>
      <c r="BF144" s="6">
        <f t="shared" si="81"/>
        <v>5.2479664130149573</v>
      </c>
      <c r="BG144" s="6">
        <f t="shared" si="82"/>
        <v>3.8525041276829941</v>
      </c>
      <c r="BH144" s="6">
        <f t="shared" si="83"/>
        <v>9.3980187960375936</v>
      </c>
    </row>
    <row r="145" spans="1:60" x14ac:dyDescent="0.25">
      <c r="A145" s="4" t="s">
        <v>284</v>
      </c>
      <c r="B145" s="128">
        <v>3522</v>
      </c>
      <c r="C145" s="128">
        <v>3029</v>
      </c>
      <c r="D145" s="128">
        <v>2983</v>
      </c>
      <c r="E145" s="128">
        <v>2952</v>
      </c>
      <c r="F145" s="128">
        <v>1522</v>
      </c>
      <c r="G145" s="128">
        <v>79</v>
      </c>
      <c r="H145" s="128">
        <v>207</v>
      </c>
      <c r="I145" s="128">
        <v>591</v>
      </c>
      <c r="J145" s="128">
        <v>76</v>
      </c>
      <c r="K145" s="128">
        <v>193</v>
      </c>
      <c r="L145" s="128">
        <v>81</v>
      </c>
      <c r="M145" s="128">
        <v>24</v>
      </c>
      <c r="N145" s="128">
        <v>44</v>
      </c>
      <c r="O145" s="128">
        <v>271</v>
      </c>
      <c r="P145" s="128">
        <v>177</v>
      </c>
      <c r="Q145" s="128">
        <v>22</v>
      </c>
      <c r="R145" s="128">
        <v>41</v>
      </c>
      <c r="S145" s="128">
        <v>6</v>
      </c>
      <c r="T145" s="128">
        <v>25</v>
      </c>
      <c r="U145" s="128">
        <v>31</v>
      </c>
      <c r="V145" s="128">
        <v>325</v>
      </c>
      <c r="W145" s="128">
        <v>1</v>
      </c>
      <c r="X145" s="128">
        <v>36</v>
      </c>
      <c r="Y145" s="128">
        <v>3</v>
      </c>
      <c r="Z145" s="128">
        <v>94</v>
      </c>
      <c r="AA145" s="128">
        <v>19</v>
      </c>
      <c r="AC145" s="4" t="s">
        <v>284</v>
      </c>
      <c r="AD145" s="6">
        <f t="shared" si="56"/>
        <v>22.430437251561614</v>
      </c>
      <c r="AE145" s="6">
        <f t="shared" si="57"/>
        <v>58.773424190800675</v>
      </c>
      <c r="AF145" s="6">
        <f t="shared" si="58"/>
        <v>167.80238500851789</v>
      </c>
      <c r="AG145" s="6">
        <f t="shared" si="59"/>
        <v>21.578648495173198</v>
      </c>
      <c r="AH145" s="6">
        <f t="shared" si="60"/>
        <v>54.79840999432141</v>
      </c>
      <c r="AI145" s="6">
        <f t="shared" si="61"/>
        <v>22.998296422487222</v>
      </c>
      <c r="AJ145" s="6">
        <f t="shared" si="62"/>
        <v>6.8143100511073254</v>
      </c>
      <c r="AK145" s="6">
        <f t="shared" si="63"/>
        <v>12.492901760363429</v>
      </c>
      <c r="AL145" s="6">
        <f t="shared" si="64"/>
        <v>76.944917660420217</v>
      </c>
      <c r="AM145" s="6">
        <f t="shared" si="65"/>
        <v>50.255536626916523</v>
      </c>
      <c r="AN145" s="6">
        <f t="shared" si="66"/>
        <v>6.2464508801817145</v>
      </c>
      <c r="AO145" s="6">
        <f t="shared" si="67"/>
        <v>11.641113003975015</v>
      </c>
      <c r="AP145" s="6">
        <f t="shared" si="68"/>
        <v>1.7035775127768313</v>
      </c>
      <c r="AQ145" s="6">
        <f t="shared" si="69"/>
        <v>7.0982396365701312</v>
      </c>
      <c r="AR145" s="6">
        <f t="shared" si="70"/>
        <v>8.8018171493469612</v>
      </c>
      <c r="AS145" s="6">
        <f t="shared" si="71"/>
        <v>92.277115275411703</v>
      </c>
      <c r="AT145" s="6">
        <f t="shared" si="72"/>
        <v>0.28392958546280522</v>
      </c>
      <c r="AU145" s="6">
        <f t="shared" si="73"/>
        <v>10.221465076660987</v>
      </c>
      <c r="AV145" s="6">
        <f t="shared" si="74"/>
        <v>0.85178875638841567</v>
      </c>
      <c r="AW145" s="6">
        <f t="shared" si="75"/>
        <v>26.68938103350369</v>
      </c>
      <c r="AX145" s="6">
        <f t="shared" si="76"/>
        <v>5.3946621237932995</v>
      </c>
      <c r="BA145" s="4" t="s">
        <v>284</v>
      </c>
      <c r="BB145" s="6">
        <f t="shared" si="77"/>
        <v>59.336238685886691</v>
      </c>
      <c r="BC145" s="6">
        <f t="shared" si="78"/>
        <v>7.4525745257452574</v>
      </c>
      <c r="BD145" s="6">
        <f t="shared" si="79"/>
        <v>91.802168021680217</v>
      </c>
      <c r="BE145" s="6">
        <f t="shared" si="80"/>
        <v>107.2961373390558</v>
      </c>
      <c r="BF145" s="6">
        <f t="shared" si="81"/>
        <v>8.4688346883468828</v>
      </c>
      <c r="BG145" s="6">
        <f t="shared" si="82"/>
        <v>0.65703022339027595</v>
      </c>
      <c r="BH145" s="6">
        <f t="shared" si="83"/>
        <v>6.2726972598217232</v>
      </c>
    </row>
    <row r="146" spans="1:60" x14ac:dyDescent="0.25">
      <c r="A146" s="4" t="s">
        <v>285</v>
      </c>
      <c r="B146" s="128">
        <v>3995</v>
      </c>
      <c r="C146" s="128">
        <v>3235</v>
      </c>
      <c r="D146" s="128">
        <v>3184</v>
      </c>
      <c r="E146" s="128">
        <v>3137</v>
      </c>
      <c r="F146" s="128">
        <v>1440</v>
      </c>
      <c r="G146" s="128">
        <v>63</v>
      </c>
      <c r="H146" s="128">
        <v>260</v>
      </c>
      <c r="I146" s="128">
        <v>574</v>
      </c>
      <c r="J146" s="128">
        <v>94</v>
      </c>
      <c r="K146" s="128">
        <v>182</v>
      </c>
      <c r="L146" s="128">
        <v>111</v>
      </c>
      <c r="M146" s="128">
        <v>39</v>
      </c>
      <c r="N146" s="128">
        <v>41</v>
      </c>
      <c r="O146" s="128">
        <v>314</v>
      </c>
      <c r="P146" s="128">
        <v>231</v>
      </c>
      <c r="Q146" s="128">
        <v>32</v>
      </c>
      <c r="R146" s="128">
        <v>26</v>
      </c>
      <c r="S146" s="128">
        <v>1</v>
      </c>
      <c r="T146" s="128">
        <v>21</v>
      </c>
      <c r="U146" s="128">
        <v>28</v>
      </c>
      <c r="V146" s="128">
        <v>434</v>
      </c>
      <c r="W146" s="128">
        <v>3</v>
      </c>
      <c r="X146" s="128">
        <v>34</v>
      </c>
      <c r="Y146" s="128">
        <v>1</v>
      </c>
      <c r="Z146" s="128">
        <v>89</v>
      </c>
      <c r="AA146" s="128">
        <v>22</v>
      </c>
      <c r="AC146" s="4" t="s">
        <v>285</v>
      </c>
      <c r="AD146" s="6">
        <f t="shared" si="56"/>
        <v>15.769712140175221</v>
      </c>
      <c r="AE146" s="6">
        <f t="shared" si="57"/>
        <v>65.081351689612021</v>
      </c>
      <c r="AF146" s="6">
        <f t="shared" si="58"/>
        <v>143.67959949937423</v>
      </c>
      <c r="AG146" s="6">
        <f t="shared" si="59"/>
        <v>23.52941176470588</v>
      </c>
      <c r="AH146" s="6">
        <f t="shared" si="60"/>
        <v>45.55694618272841</v>
      </c>
      <c r="AI146" s="6">
        <f t="shared" si="61"/>
        <v>27.784730913642051</v>
      </c>
      <c r="AJ146" s="6">
        <f t="shared" si="62"/>
        <v>9.7622027534418034</v>
      </c>
      <c r="AK146" s="6">
        <f t="shared" si="63"/>
        <v>10.262828535669586</v>
      </c>
      <c r="AL146" s="6">
        <f t="shared" si="64"/>
        <v>78.598247809762199</v>
      </c>
      <c r="AM146" s="6">
        <f t="shared" si="65"/>
        <v>57.822277847309138</v>
      </c>
      <c r="AN146" s="6">
        <f t="shared" si="66"/>
        <v>8.0100125156445561</v>
      </c>
      <c r="AO146" s="6">
        <f t="shared" si="67"/>
        <v>6.5081351689612017</v>
      </c>
      <c r="AP146" s="6">
        <f t="shared" si="68"/>
        <v>0.25031289111389238</v>
      </c>
      <c r="AQ146" s="6">
        <f t="shared" si="69"/>
        <v>5.2565707133917394</v>
      </c>
      <c r="AR146" s="6">
        <f t="shared" si="70"/>
        <v>7.0087609511889859</v>
      </c>
      <c r="AS146" s="6">
        <f t="shared" si="71"/>
        <v>108.63579474342929</v>
      </c>
      <c r="AT146" s="6">
        <f t="shared" si="72"/>
        <v>0.75093867334167708</v>
      </c>
      <c r="AU146" s="6">
        <f t="shared" si="73"/>
        <v>8.5106382978723403</v>
      </c>
      <c r="AV146" s="6">
        <f t="shared" si="74"/>
        <v>0.25031289111389238</v>
      </c>
      <c r="AW146" s="6">
        <f t="shared" si="75"/>
        <v>22.277847309136423</v>
      </c>
      <c r="AX146" s="6">
        <f t="shared" si="76"/>
        <v>5.5068836045056315</v>
      </c>
      <c r="BA146" s="4" t="s">
        <v>285</v>
      </c>
      <c r="BB146" s="6">
        <f t="shared" si="77"/>
        <v>72.550251256281413</v>
      </c>
      <c r="BC146" s="6">
        <f t="shared" si="78"/>
        <v>10.200828817341408</v>
      </c>
      <c r="BD146" s="6">
        <f t="shared" si="79"/>
        <v>100.09563277016258</v>
      </c>
      <c r="BE146" s="6">
        <f t="shared" si="80"/>
        <v>134.15765069551776</v>
      </c>
      <c r="BF146" s="6">
        <f t="shared" si="81"/>
        <v>6.6942939113803002</v>
      </c>
      <c r="BG146" s="6">
        <f t="shared" si="82"/>
        <v>2.0833333333333335</v>
      </c>
      <c r="BH146" s="6">
        <f t="shared" si="83"/>
        <v>6.800618238021638</v>
      </c>
    </row>
    <row r="147" spans="1:60" x14ac:dyDescent="0.25">
      <c r="A147" s="4" t="s">
        <v>286</v>
      </c>
      <c r="B147" s="128">
        <v>5684</v>
      </c>
      <c r="C147" s="128">
        <v>4377</v>
      </c>
      <c r="D147" s="128">
        <v>4308</v>
      </c>
      <c r="E147" s="128">
        <v>4227</v>
      </c>
      <c r="F147" s="128">
        <v>1627</v>
      </c>
      <c r="G147" s="128">
        <v>67</v>
      </c>
      <c r="H147" s="128">
        <v>430</v>
      </c>
      <c r="I147" s="128">
        <v>745</v>
      </c>
      <c r="J147" s="128">
        <v>99</v>
      </c>
      <c r="K147" s="128">
        <v>212</v>
      </c>
      <c r="L147" s="128">
        <v>133</v>
      </c>
      <c r="M147" s="128">
        <v>19</v>
      </c>
      <c r="N147" s="128">
        <v>50</v>
      </c>
      <c r="O147" s="128">
        <v>533</v>
      </c>
      <c r="P147" s="128">
        <v>244</v>
      </c>
      <c r="Q147" s="128">
        <v>42</v>
      </c>
      <c r="R147" s="128">
        <v>48</v>
      </c>
      <c r="S147" s="128">
        <v>9</v>
      </c>
      <c r="T147" s="128">
        <v>46</v>
      </c>
      <c r="U147" s="128">
        <v>51</v>
      </c>
      <c r="V147" s="128">
        <v>571</v>
      </c>
      <c r="W147" s="128">
        <v>8</v>
      </c>
      <c r="X147" s="128">
        <v>41</v>
      </c>
      <c r="Y147" s="128">
        <v>7</v>
      </c>
      <c r="Z147" s="128">
        <v>71</v>
      </c>
      <c r="AA147" s="128">
        <v>40</v>
      </c>
      <c r="AC147" s="4" t="s">
        <v>286</v>
      </c>
      <c r="AD147" s="6">
        <f t="shared" si="56"/>
        <v>11.787473610133709</v>
      </c>
      <c r="AE147" s="6">
        <f t="shared" si="57"/>
        <v>75.650950035186483</v>
      </c>
      <c r="AF147" s="6">
        <f t="shared" si="58"/>
        <v>131.06966924700913</v>
      </c>
      <c r="AG147" s="6">
        <f t="shared" si="59"/>
        <v>17.417311752287123</v>
      </c>
      <c r="AH147" s="6">
        <f t="shared" si="60"/>
        <v>37.29767769176636</v>
      </c>
      <c r="AI147" s="6">
        <f t="shared" si="61"/>
        <v>23.399014778325121</v>
      </c>
      <c r="AJ147" s="6">
        <f t="shared" si="62"/>
        <v>3.3427163969035889</v>
      </c>
      <c r="AK147" s="6">
        <f t="shared" si="63"/>
        <v>8.7966220971147067</v>
      </c>
      <c r="AL147" s="6">
        <f t="shared" si="64"/>
        <v>93.771991555242778</v>
      </c>
      <c r="AM147" s="6">
        <f t="shared" si="65"/>
        <v>42.92751583391977</v>
      </c>
      <c r="AN147" s="6">
        <f t="shared" si="66"/>
        <v>7.3891625615763541</v>
      </c>
      <c r="AO147" s="6">
        <f t="shared" si="67"/>
        <v>8.4447572132301207</v>
      </c>
      <c r="AP147" s="6">
        <f t="shared" si="68"/>
        <v>1.5833919774806473</v>
      </c>
      <c r="AQ147" s="6">
        <f t="shared" si="69"/>
        <v>8.0928923293455313</v>
      </c>
      <c r="AR147" s="6">
        <f t="shared" si="70"/>
        <v>8.9725545390570023</v>
      </c>
      <c r="AS147" s="6">
        <f t="shared" si="71"/>
        <v>100.45742434904996</v>
      </c>
      <c r="AT147" s="6">
        <f t="shared" si="72"/>
        <v>1.4074595355383532</v>
      </c>
      <c r="AU147" s="6">
        <f t="shared" si="73"/>
        <v>7.2132301196340602</v>
      </c>
      <c r="AV147" s="6">
        <f t="shared" si="74"/>
        <v>1.2315270935960592</v>
      </c>
      <c r="AW147" s="6">
        <f t="shared" si="75"/>
        <v>12.491203377902885</v>
      </c>
      <c r="AX147" s="6">
        <f t="shared" si="76"/>
        <v>7.0372976776917664</v>
      </c>
      <c r="BA147" s="4" t="s">
        <v>286</v>
      </c>
      <c r="BB147" s="6">
        <f t="shared" si="77"/>
        <v>56.638811513463324</v>
      </c>
      <c r="BC147" s="6">
        <f t="shared" si="78"/>
        <v>9.9361249112845993</v>
      </c>
      <c r="BD147" s="6">
        <f t="shared" si="79"/>
        <v>126.09415661225457</v>
      </c>
      <c r="BE147" s="6">
        <f t="shared" si="80"/>
        <v>130.45464930317567</v>
      </c>
      <c r="BF147" s="6">
        <f t="shared" si="81"/>
        <v>10.882422521883132</v>
      </c>
      <c r="BG147" s="6">
        <f t="shared" si="82"/>
        <v>4.9170251997541481</v>
      </c>
      <c r="BH147" s="6">
        <f t="shared" si="83"/>
        <v>9.1386794608179116</v>
      </c>
    </row>
    <row r="148" spans="1:60" x14ac:dyDescent="0.25">
      <c r="A148" s="4" t="s">
        <v>287</v>
      </c>
      <c r="B148" s="128">
        <v>7293</v>
      </c>
      <c r="C148" s="128">
        <v>6026</v>
      </c>
      <c r="D148" s="128">
        <v>5953</v>
      </c>
      <c r="E148" s="128">
        <v>5862</v>
      </c>
      <c r="F148" s="128">
        <v>2822</v>
      </c>
      <c r="G148" s="128">
        <v>110</v>
      </c>
      <c r="H148" s="128">
        <v>338</v>
      </c>
      <c r="I148" s="128">
        <v>1059</v>
      </c>
      <c r="J148" s="128">
        <v>150</v>
      </c>
      <c r="K148" s="128">
        <v>345</v>
      </c>
      <c r="L148" s="128">
        <v>70</v>
      </c>
      <c r="M148" s="128">
        <v>29</v>
      </c>
      <c r="N148" s="128">
        <v>29</v>
      </c>
      <c r="O148" s="128">
        <v>342</v>
      </c>
      <c r="P148" s="128">
        <v>333</v>
      </c>
      <c r="Q148" s="128">
        <v>49</v>
      </c>
      <c r="R148" s="128">
        <v>48</v>
      </c>
      <c r="S148" s="128">
        <v>5</v>
      </c>
      <c r="T148" s="128">
        <v>35</v>
      </c>
      <c r="U148" s="128">
        <v>44</v>
      </c>
      <c r="V148" s="128">
        <v>492</v>
      </c>
      <c r="W148" s="128">
        <v>20</v>
      </c>
      <c r="X148" s="128">
        <v>53</v>
      </c>
      <c r="Y148" s="128">
        <v>11</v>
      </c>
      <c r="Z148" s="128">
        <v>118</v>
      </c>
      <c r="AA148" s="128">
        <v>51</v>
      </c>
      <c r="AC148" s="4" t="s">
        <v>287</v>
      </c>
      <c r="AD148" s="6">
        <f t="shared" si="56"/>
        <v>15.082956259426847</v>
      </c>
      <c r="AE148" s="6">
        <f t="shared" si="57"/>
        <v>46.34581105169341</v>
      </c>
      <c r="AF148" s="6">
        <f t="shared" si="58"/>
        <v>145.20773344302756</v>
      </c>
      <c r="AG148" s="6">
        <f t="shared" si="59"/>
        <v>20.567667626491154</v>
      </c>
      <c r="AH148" s="6">
        <f t="shared" si="60"/>
        <v>47.305635540929664</v>
      </c>
      <c r="AI148" s="6">
        <f t="shared" si="61"/>
        <v>9.5982448923625387</v>
      </c>
      <c r="AJ148" s="6">
        <f t="shared" si="62"/>
        <v>3.9764157411216239</v>
      </c>
      <c r="AK148" s="6">
        <f t="shared" si="63"/>
        <v>3.9764157411216239</v>
      </c>
      <c r="AL148" s="6">
        <f t="shared" si="64"/>
        <v>46.894282188399835</v>
      </c>
      <c r="AM148" s="6">
        <f t="shared" si="65"/>
        <v>45.660222130810361</v>
      </c>
      <c r="AN148" s="6">
        <f t="shared" si="66"/>
        <v>6.7187714246537773</v>
      </c>
      <c r="AO148" s="6">
        <f t="shared" si="67"/>
        <v>6.5816536404771702</v>
      </c>
      <c r="AP148" s="6">
        <f t="shared" si="68"/>
        <v>0.68558892088303858</v>
      </c>
      <c r="AQ148" s="6">
        <f t="shared" si="69"/>
        <v>4.7991224461812694</v>
      </c>
      <c r="AR148" s="6">
        <f t="shared" si="70"/>
        <v>6.0331825037707389</v>
      </c>
      <c r="AS148" s="6">
        <f t="shared" si="71"/>
        <v>67.461949814891</v>
      </c>
      <c r="AT148" s="6">
        <f t="shared" si="72"/>
        <v>2.7423556835321543</v>
      </c>
      <c r="AU148" s="6">
        <f t="shared" si="73"/>
        <v>7.2672425613602085</v>
      </c>
      <c r="AV148" s="6">
        <f t="shared" si="74"/>
        <v>1.5082956259426847</v>
      </c>
      <c r="AW148" s="6">
        <f t="shared" si="75"/>
        <v>16.179898532839708</v>
      </c>
      <c r="AX148" s="6">
        <f t="shared" si="76"/>
        <v>6.9930069930069934</v>
      </c>
      <c r="BA148" s="4" t="s">
        <v>287</v>
      </c>
      <c r="BB148" s="6">
        <f t="shared" si="77"/>
        <v>55.938182429027378</v>
      </c>
      <c r="BC148" s="6">
        <f t="shared" si="78"/>
        <v>8.3589218696690555</v>
      </c>
      <c r="BD148" s="6">
        <f t="shared" si="79"/>
        <v>58.341862845445242</v>
      </c>
      <c r="BE148" s="6">
        <f t="shared" si="80"/>
        <v>81.646199800862931</v>
      </c>
      <c r="BF148" s="6">
        <f t="shared" si="81"/>
        <v>5.9706584783350394</v>
      </c>
      <c r="BG148" s="6">
        <f t="shared" si="82"/>
        <v>7.0871722182849037</v>
      </c>
      <c r="BH148" s="6">
        <f t="shared" si="83"/>
        <v>8.4633255891138397</v>
      </c>
    </row>
    <row r="149" spans="1:60" x14ac:dyDescent="0.25">
      <c r="A149" s="4" t="s">
        <v>288</v>
      </c>
      <c r="B149" s="128">
        <v>2540</v>
      </c>
      <c r="C149" s="128">
        <v>2165</v>
      </c>
      <c r="D149" s="128">
        <v>2132</v>
      </c>
      <c r="E149" s="128">
        <v>2108</v>
      </c>
      <c r="F149" s="128">
        <v>1117</v>
      </c>
      <c r="G149" s="128">
        <v>59</v>
      </c>
      <c r="H149" s="128">
        <v>179</v>
      </c>
      <c r="I149" s="128">
        <v>456</v>
      </c>
      <c r="J149" s="128">
        <v>56</v>
      </c>
      <c r="K149" s="128">
        <v>119</v>
      </c>
      <c r="L149" s="128">
        <v>62</v>
      </c>
      <c r="M149" s="128">
        <v>15</v>
      </c>
      <c r="N149" s="128">
        <v>27</v>
      </c>
      <c r="O149" s="128">
        <v>66</v>
      </c>
      <c r="P149" s="128">
        <v>141</v>
      </c>
      <c r="Q149" s="128">
        <v>21</v>
      </c>
      <c r="R149" s="128">
        <v>22</v>
      </c>
      <c r="S149" s="128">
        <v>3</v>
      </c>
      <c r="T149" s="128">
        <v>12</v>
      </c>
      <c r="U149" s="128">
        <v>13</v>
      </c>
      <c r="V149" s="128">
        <v>194</v>
      </c>
      <c r="W149" s="128">
        <v>13</v>
      </c>
      <c r="X149" s="128">
        <v>24</v>
      </c>
      <c r="Y149" s="128">
        <v>12</v>
      </c>
      <c r="Z149" s="128">
        <v>65</v>
      </c>
      <c r="AA149" s="128">
        <v>18</v>
      </c>
      <c r="AC149" s="4" t="s">
        <v>288</v>
      </c>
      <c r="AD149" s="6">
        <f t="shared" si="56"/>
        <v>23.228346456692915</v>
      </c>
      <c r="AE149" s="6">
        <f t="shared" si="57"/>
        <v>70.472440944881896</v>
      </c>
      <c r="AF149" s="6">
        <f t="shared" si="58"/>
        <v>179.5275590551181</v>
      </c>
      <c r="AG149" s="6">
        <f t="shared" si="59"/>
        <v>22.047244094488189</v>
      </c>
      <c r="AH149" s="6">
        <f t="shared" si="60"/>
        <v>46.850393700787407</v>
      </c>
      <c r="AI149" s="6">
        <f t="shared" si="61"/>
        <v>24.409448818897637</v>
      </c>
      <c r="AJ149" s="6">
        <f t="shared" si="62"/>
        <v>5.9055118110236222</v>
      </c>
      <c r="AK149" s="6">
        <f t="shared" si="63"/>
        <v>10.62992125984252</v>
      </c>
      <c r="AL149" s="6">
        <f t="shared" si="64"/>
        <v>25.984251968503937</v>
      </c>
      <c r="AM149" s="6">
        <f t="shared" si="65"/>
        <v>55.511811023622052</v>
      </c>
      <c r="AN149" s="6">
        <f t="shared" si="66"/>
        <v>8.2677165354330704</v>
      </c>
      <c r="AO149" s="6">
        <f t="shared" si="67"/>
        <v>8.6614173228346463</v>
      </c>
      <c r="AP149" s="6">
        <f t="shared" si="68"/>
        <v>1.1811023622047243</v>
      </c>
      <c r="AQ149" s="6">
        <f t="shared" si="69"/>
        <v>4.7244094488188972</v>
      </c>
      <c r="AR149" s="6">
        <f t="shared" si="70"/>
        <v>5.1181102362204722</v>
      </c>
      <c r="AS149" s="6">
        <f t="shared" si="71"/>
        <v>76.377952755905511</v>
      </c>
      <c r="AT149" s="6">
        <f t="shared" si="72"/>
        <v>5.1181102362204722</v>
      </c>
      <c r="AU149" s="6">
        <f t="shared" si="73"/>
        <v>9.4488188976377945</v>
      </c>
      <c r="AV149" s="6">
        <f t="shared" si="74"/>
        <v>4.7244094488188972</v>
      </c>
      <c r="AW149" s="6">
        <f t="shared" si="75"/>
        <v>25.590551181102363</v>
      </c>
      <c r="AX149" s="6">
        <f t="shared" si="76"/>
        <v>7.0866141732283463</v>
      </c>
      <c r="BA149" s="4" t="s">
        <v>288</v>
      </c>
      <c r="BB149" s="6">
        <f t="shared" si="77"/>
        <v>66.135084427767353</v>
      </c>
      <c r="BC149" s="6">
        <f t="shared" si="78"/>
        <v>9.9620493358633784</v>
      </c>
      <c r="BD149" s="6">
        <f t="shared" si="79"/>
        <v>31.309297912713475</v>
      </c>
      <c r="BE149" s="6">
        <f t="shared" si="80"/>
        <v>89.607390300230946</v>
      </c>
      <c r="BF149" s="6">
        <f t="shared" si="81"/>
        <v>5.6925996204933584</v>
      </c>
      <c r="BG149" s="6">
        <f t="shared" si="82"/>
        <v>11.638316920322291</v>
      </c>
      <c r="BH149" s="6">
        <f t="shared" si="83"/>
        <v>8.3140877598152425</v>
      </c>
    </row>
    <row r="150" spans="1:60" x14ac:dyDescent="0.25">
      <c r="A150" s="4" t="s">
        <v>289</v>
      </c>
      <c r="B150" s="128">
        <v>2533</v>
      </c>
      <c r="C150" s="128">
        <v>2092</v>
      </c>
      <c r="D150" s="128">
        <v>2060</v>
      </c>
      <c r="E150" s="128">
        <v>2023</v>
      </c>
      <c r="F150" s="128">
        <v>986</v>
      </c>
      <c r="G150" s="128">
        <v>46</v>
      </c>
      <c r="H150" s="128">
        <v>105</v>
      </c>
      <c r="I150" s="128">
        <v>290</v>
      </c>
      <c r="J150" s="128">
        <v>45</v>
      </c>
      <c r="K150" s="128">
        <v>149</v>
      </c>
      <c r="L150" s="128">
        <v>82</v>
      </c>
      <c r="M150" s="128">
        <v>9</v>
      </c>
      <c r="N150" s="128">
        <v>18</v>
      </c>
      <c r="O150" s="128">
        <v>14</v>
      </c>
      <c r="P150" s="128">
        <v>148</v>
      </c>
      <c r="Q150" s="128">
        <v>23</v>
      </c>
      <c r="R150" s="128">
        <v>20</v>
      </c>
      <c r="S150" s="128">
        <v>5</v>
      </c>
      <c r="T150" s="128">
        <v>10</v>
      </c>
      <c r="U150" s="128">
        <v>25</v>
      </c>
      <c r="V150" s="128">
        <v>243</v>
      </c>
      <c r="W150" s="128">
        <v>3</v>
      </c>
      <c r="X150" s="128">
        <v>34</v>
      </c>
      <c r="Y150" s="128">
        <v>9</v>
      </c>
      <c r="Z150" s="128">
        <v>49</v>
      </c>
      <c r="AA150" s="128">
        <v>19</v>
      </c>
      <c r="AC150" s="4" t="s">
        <v>289</v>
      </c>
      <c r="AD150" s="6">
        <f t="shared" si="56"/>
        <v>18.160284247927358</v>
      </c>
      <c r="AE150" s="6">
        <f t="shared" si="57"/>
        <v>41.45282273983419</v>
      </c>
      <c r="AF150" s="6">
        <f t="shared" si="58"/>
        <v>114.48874851954204</v>
      </c>
      <c r="AG150" s="6">
        <f t="shared" si="59"/>
        <v>17.765495459928939</v>
      </c>
      <c r="AH150" s="6">
        <f t="shared" si="60"/>
        <v>58.823529411764703</v>
      </c>
      <c r="AI150" s="6">
        <f t="shared" si="61"/>
        <v>32.372680615870507</v>
      </c>
      <c r="AJ150" s="6">
        <f t="shared" si="62"/>
        <v>3.5530990919857874</v>
      </c>
      <c r="AK150" s="6">
        <f t="shared" si="63"/>
        <v>7.1061981839715749</v>
      </c>
      <c r="AL150" s="6">
        <f t="shared" si="64"/>
        <v>5.5270430319778914</v>
      </c>
      <c r="AM150" s="6">
        <f t="shared" si="65"/>
        <v>58.428740623766288</v>
      </c>
      <c r="AN150" s="6">
        <f t="shared" si="66"/>
        <v>9.0801421239636788</v>
      </c>
      <c r="AO150" s="6">
        <f t="shared" si="67"/>
        <v>7.8957757599684166</v>
      </c>
      <c r="AP150" s="6">
        <f t="shared" si="68"/>
        <v>1.9739439399921042</v>
      </c>
      <c r="AQ150" s="6">
        <f t="shared" si="69"/>
        <v>3.9478878799842083</v>
      </c>
      <c r="AR150" s="6">
        <f t="shared" si="70"/>
        <v>9.8697196999605215</v>
      </c>
      <c r="AS150" s="6">
        <f t="shared" si="71"/>
        <v>95.93367548361627</v>
      </c>
      <c r="AT150" s="6">
        <f t="shared" si="72"/>
        <v>1.1843663639952626</v>
      </c>
      <c r="AU150" s="6">
        <f t="shared" si="73"/>
        <v>13.422818791946309</v>
      </c>
      <c r="AV150" s="6">
        <f t="shared" si="74"/>
        <v>3.5530990919857874</v>
      </c>
      <c r="AW150" s="6">
        <f t="shared" si="75"/>
        <v>19.344650611922621</v>
      </c>
      <c r="AX150" s="6">
        <f t="shared" si="76"/>
        <v>7.5009869719699962</v>
      </c>
      <c r="BA150" s="4" t="s">
        <v>289</v>
      </c>
      <c r="BB150" s="6">
        <f t="shared" si="77"/>
        <v>71.84466019417475</v>
      </c>
      <c r="BC150" s="6">
        <f t="shared" si="78"/>
        <v>11.369253583786456</v>
      </c>
      <c r="BD150" s="6">
        <f t="shared" si="79"/>
        <v>6.9204152249134951</v>
      </c>
      <c r="BE150" s="6">
        <f t="shared" si="80"/>
        <v>116.1567877629063</v>
      </c>
      <c r="BF150" s="6">
        <f t="shared" si="81"/>
        <v>4.9431537320810683</v>
      </c>
      <c r="BG150" s="6">
        <f t="shared" si="82"/>
        <v>3.0425963488843815</v>
      </c>
      <c r="BH150" s="6">
        <f t="shared" si="83"/>
        <v>9.0822179732313586</v>
      </c>
    </row>
    <row r="151" spans="1:60" x14ac:dyDescent="0.25">
      <c r="A151" s="4" t="s">
        <v>290</v>
      </c>
      <c r="B151" s="128">
        <v>3321</v>
      </c>
      <c r="C151" s="128">
        <v>2637</v>
      </c>
      <c r="D151" s="128">
        <v>2599</v>
      </c>
      <c r="E151" s="128">
        <v>2551</v>
      </c>
      <c r="F151" s="128">
        <v>1040</v>
      </c>
      <c r="G151" s="128">
        <v>52</v>
      </c>
      <c r="H151" s="128">
        <v>251</v>
      </c>
      <c r="I151" s="128">
        <v>403</v>
      </c>
      <c r="J151" s="128">
        <v>74</v>
      </c>
      <c r="K151" s="128">
        <v>135</v>
      </c>
      <c r="L151" s="128">
        <v>89</v>
      </c>
      <c r="M151" s="128">
        <v>26</v>
      </c>
      <c r="N151" s="128">
        <v>26</v>
      </c>
      <c r="O151" s="128">
        <v>227</v>
      </c>
      <c r="P151" s="128">
        <v>192</v>
      </c>
      <c r="Q151" s="128">
        <v>34</v>
      </c>
      <c r="R151" s="128">
        <v>36</v>
      </c>
      <c r="S151" s="128">
        <v>8</v>
      </c>
      <c r="T151" s="128">
        <v>34</v>
      </c>
      <c r="U151" s="128">
        <v>40</v>
      </c>
      <c r="V151" s="128">
        <v>353</v>
      </c>
      <c r="W151" s="128">
        <v>10</v>
      </c>
      <c r="X151" s="128">
        <v>27</v>
      </c>
      <c r="Y151" s="128">
        <v>32</v>
      </c>
      <c r="Z151" s="128">
        <v>70</v>
      </c>
      <c r="AA151" s="128">
        <v>28</v>
      </c>
      <c r="AC151" s="4" t="s">
        <v>290</v>
      </c>
      <c r="AD151" s="6">
        <f t="shared" si="56"/>
        <v>15.657934357121349</v>
      </c>
      <c r="AE151" s="6">
        <f t="shared" si="57"/>
        <v>75.579644685335751</v>
      </c>
      <c r="AF151" s="6">
        <f t="shared" si="58"/>
        <v>121.34899126769045</v>
      </c>
      <c r="AG151" s="6">
        <f t="shared" si="59"/>
        <v>22.282445046672688</v>
      </c>
      <c r="AH151" s="6">
        <f t="shared" si="60"/>
        <v>40.650406504065039</v>
      </c>
      <c r="AI151" s="6">
        <f t="shared" si="61"/>
        <v>26.799156880457694</v>
      </c>
      <c r="AJ151" s="6">
        <f t="shared" si="62"/>
        <v>7.8289671785606743</v>
      </c>
      <c r="AK151" s="6">
        <f t="shared" si="63"/>
        <v>7.8289671785606743</v>
      </c>
      <c r="AL151" s="6">
        <f t="shared" si="64"/>
        <v>68.352905751279735</v>
      </c>
      <c r="AM151" s="6">
        <f t="shared" si="65"/>
        <v>57.813911472448055</v>
      </c>
      <c r="AN151" s="6">
        <f t="shared" si="66"/>
        <v>10.237880156579342</v>
      </c>
      <c r="AO151" s="6">
        <f t="shared" si="67"/>
        <v>10.840108401084011</v>
      </c>
      <c r="AP151" s="6">
        <f t="shared" si="68"/>
        <v>2.4089129780186691</v>
      </c>
      <c r="AQ151" s="6">
        <f t="shared" si="69"/>
        <v>10.237880156579342</v>
      </c>
      <c r="AR151" s="6">
        <f t="shared" si="70"/>
        <v>12.044564890093346</v>
      </c>
      <c r="AS151" s="6">
        <f t="shared" si="71"/>
        <v>106.29328515507378</v>
      </c>
      <c r="AT151" s="6">
        <f t="shared" si="72"/>
        <v>3.0111412225233365</v>
      </c>
      <c r="AU151" s="6">
        <f t="shared" si="73"/>
        <v>8.1300813008130088</v>
      </c>
      <c r="AV151" s="6">
        <f t="shared" si="74"/>
        <v>9.6356519120746764</v>
      </c>
      <c r="AW151" s="6">
        <f t="shared" si="75"/>
        <v>21.077988557663357</v>
      </c>
      <c r="AX151" s="6">
        <f t="shared" si="76"/>
        <v>8.4311954230653416</v>
      </c>
      <c r="BA151" s="4" t="s">
        <v>290</v>
      </c>
      <c r="BB151" s="6">
        <f t="shared" si="77"/>
        <v>73.874567141208161</v>
      </c>
      <c r="BC151" s="6">
        <f t="shared" si="78"/>
        <v>13.328106624852998</v>
      </c>
      <c r="BD151" s="6">
        <f t="shared" si="79"/>
        <v>88.98471187769502</v>
      </c>
      <c r="BE151" s="6">
        <f t="shared" si="80"/>
        <v>133.86423966628743</v>
      </c>
      <c r="BF151" s="6">
        <f t="shared" si="81"/>
        <v>13.328106624852998</v>
      </c>
      <c r="BG151" s="6">
        <f t="shared" si="82"/>
        <v>9.6153846153846168</v>
      </c>
      <c r="BH151" s="6">
        <f t="shared" si="83"/>
        <v>10.618126659082291</v>
      </c>
    </row>
    <row r="152" spans="1:60" x14ac:dyDescent="0.25">
      <c r="A152" s="4" t="s">
        <v>291</v>
      </c>
      <c r="B152" s="128">
        <v>4398</v>
      </c>
      <c r="C152" s="128">
        <v>3572</v>
      </c>
      <c r="D152" s="128">
        <v>3532</v>
      </c>
      <c r="E152" s="128">
        <v>3479</v>
      </c>
      <c r="F152" s="128">
        <v>1662</v>
      </c>
      <c r="G152" s="128">
        <v>61</v>
      </c>
      <c r="H152" s="128">
        <v>216</v>
      </c>
      <c r="I152" s="128">
        <v>507</v>
      </c>
      <c r="J152" s="128">
        <v>97</v>
      </c>
      <c r="K152" s="128">
        <v>193</v>
      </c>
      <c r="L152" s="128">
        <v>93</v>
      </c>
      <c r="M152" s="128">
        <v>9</v>
      </c>
      <c r="N152" s="128">
        <v>34</v>
      </c>
      <c r="O152" s="128">
        <v>59</v>
      </c>
      <c r="P152" s="128">
        <v>237</v>
      </c>
      <c r="Q152" s="128">
        <v>26</v>
      </c>
      <c r="R152" s="128">
        <v>24</v>
      </c>
      <c r="S152" s="128">
        <v>3</v>
      </c>
      <c r="T152" s="128">
        <v>19</v>
      </c>
      <c r="U152" s="128">
        <v>40</v>
      </c>
      <c r="V152" s="128">
        <v>317</v>
      </c>
      <c r="W152" s="128">
        <v>2</v>
      </c>
      <c r="X152" s="128">
        <v>16</v>
      </c>
      <c r="Y152" s="128">
        <v>7</v>
      </c>
      <c r="Z152" s="128">
        <v>105</v>
      </c>
      <c r="AA152" s="128">
        <v>30</v>
      </c>
      <c r="AC152" s="4" t="s">
        <v>291</v>
      </c>
      <c r="AD152" s="6">
        <f t="shared" si="56"/>
        <v>13.869940882219192</v>
      </c>
      <c r="AE152" s="6">
        <f t="shared" si="57"/>
        <v>49.113233287858115</v>
      </c>
      <c r="AF152" s="6">
        <f t="shared" si="58"/>
        <v>115.27967257844475</v>
      </c>
      <c r="AG152" s="6">
        <f t="shared" si="59"/>
        <v>22.055479763528879</v>
      </c>
      <c r="AH152" s="6">
        <f t="shared" si="60"/>
        <v>43.883583447021373</v>
      </c>
      <c r="AI152" s="6">
        <f t="shared" si="61"/>
        <v>21.145975443383357</v>
      </c>
      <c r="AJ152" s="6">
        <f t="shared" si="62"/>
        <v>2.0463847203274215</v>
      </c>
      <c r="AK152" s="6">
        <f t="shared" si="63"/>
        <v>7.7307867212369263</v>
      </c>
      <c r="AL152" s="6">
        <f t="shared" si="64"/>
        <v>13.41518872214643</v>
      </c>
      <c r="AM152" s="6">
        <f t="shared" si="65"/>
        <v>53.8881309686221</v>
      </c>
      <c r="AN152" s="6">
        <f t="shared" si="66"/>
        <v>5.9117780809458846</v>
      </c>
      <c r="AO152" s="6">
        <f t="shared" si="67"/>
        <v>5.4570259208731242</v>
      </c>
      <c r="AP152" s="6">
        <f t="shared" si="68"/>
        <v>0.68212824010914053</v>
      </c>
      <c r="AQ152" s="6">
        <f t="shared" si="69"/>
        <v>4.3201455206912236</v>
      </c>
      <c r="AR152" s="6">
        <f t="shared" si="70"/>
        <v>9.0950432014552067</v>
      </c>
      <c r="AS152" s="6">
        <f t="shared" si="71"/>
        <v>72.078217371532517</v>
      </c>
      <c r="AT152" s="6">
        <f t="shared" si="72"/>
        <v>0.45475216007276031</v>
      </c>
      <c r="AU152" s="6">
        <f t="shared" si="73"/>
        <v>3.6380172805820825</v>
      </c>
      <c r="AV152" s="6">
        <f t="shared" si="74"/>
        <v>1.5916325602546613</v>
      </c>
      <c r="AW152" s="6">
        <f t="shared" si="75"/>
        <v>23.874488403819917</v>
      </c>
      <c r="AX152" s="6">
        <f t="shared" si="76"/>
        <v>6.8212824010914055</v>
      </c>
      <c r="BA152" s="4" t="s">
        <v>291</v>
      </c>
      <c r="BB152" s="6">
        <f t="shared" si="77"/>
        <v>67.100792751981885</v>
      </c>
      <c r="BC152" s="6">
        <f t="shared" si="78"/>
        <v>7.4734118999712562</v>
      </c>
      <c r="BD152" s="6">
        <f t="shared" si="79"/>
        <v>16.95889623455016</v>
      </c>
      <c r="BE152" s="6">
        <f t="shared" si="80"/>
        <v>88.745800671892496</v>
      </c>
      <c r="BF152" s="6">
        <f t="shared" si="81"/>
        <v>5.4613394653636105</v>
      </c>
      <c r="BG152" s="6">
        <f t="shared" si="82"/>
        <v>1.2033694344163659</v>
      </c>
      <c r="BH152" s="6">
        <f t="shared" si="83"/>
        <v>8.3986562150055999</v>
      </c>
    </row>
    <row r="153" spans="1:60" x14ac:dyDescent="0.25">
      <c r="A153" s="4" t="s">
        <v>292</v>
      </c>
      <c r="B153" s="128">
        <v>3140</v>
      </c>
      <c r="C153" s="128">
        <v>2469</v>
      </c>
      <c r="D153" s="128">
        <v>2418</v>
      </c>
      <c r="E153" s="128">
        <v>2369</v>
      </c>
      <c r="F153" s="128">
        <v>902</v>
      </c>
      <c r="G153" s="128">
        <v>42</v>
      </c>
      <c r="H153" s="128">
        <v>201</v>
      </c>
      <c r="I153" s="128">
        <v>372</v>
      </c>
      <c r="J153" s="128">
        <v>43</v>
      </c>
      <c r="K153" s="128">
        <v>120</v>
      </c>
      <c r="L153" s="128">
        <v>59</v>
      </c>
      <c r="M153" s="128">
        <v>9</v>
      </c>
      <c r="N153" s="128">
        <v>18</v>
      </c>
      <c r="O153" s="128">
        <v>160</v>
      </c>
      <c r="P153" s="128">
        <v>127</v>
      </c>
      <c r="Q153" s="128">
        <v>20</v>
      </c>
      <c r="R153" s="128">
        <v>21</v>
      </c>
      <c r="S153" s="128">
        <v>6</v>
      </c>
      <c r="T153" s="128">
        <v>16</v>
      </c>
      <c r="U153" s="128">
        <v>18</v>
      </c>
      <c r="V153" s="128">
        <v>231</v>
      </c>
      <c r="W153" s="128">
        <v>1</v>
      </c>
      <c r="X153" s="128">
        <v>23</v>
      </c>
      <c r="Y153" s="128">
        <v>1</v>
      </c>
      <c r="Z153" s="128">
        <v>62</v>
      </c>
      <c r="AA153" s="128">
        <v>23</v>
      </c>
      <c r="AC153" s="4" t="s">
        <v>292</v>
      </c>
      <c r="AD153" s="6">
        <f t="shared" si="56"/>
        <v>13.375796178343949</v>
      </c>
      <c r="AE153" s="6">
        <f t="shared" si="57"/>
        <v>64.01273885350318</v>
      </c>
      <c r="AF153" s="6">
        <f t="shared" si="58"/>
        <v>118.47133757961784</v>
      </c>
      <c r="AG153" s="6">
        <f t="shared" si="59"/>
        <v>13.694267515923567</v>
      </c>
      <c r="AH153" s="6">
        <f t="shared" si="60"/>
        <v>38.216560509554135</v>
      </c>
      <c r="AI153" s="6">
        <f t="shared" si="61"/>
        <v>18.789808917197451</v>
      </c>
      <c r="AJ153" s="6">
        <f t="shared" si="62"/>
        <v>2.8662420382165603</v>
      </c>
      <c r="AK153" s="6">
        <f t="shared" si="63"/>
        <v>5.7324840764331206</v>
      </c>
      <c r="AL153" s="6">
        <f t="shared" si="64"/>
        <v>50.955414012738856</v>
      </c>
      <c r="AM153" s="6">
        <f t="shared" si="65"/>
        <v>40.445859872611464</v>
      </c>
      <c r="AN153" s="6">
        <f t="shared" si="66"/>
        <v>6.369426751592357</v>
      </c>
      <c r="AO153" s="6">
        <f t="shared" si="67"/>
        <v>6.6878980891719744</v>
      </c>
      <c r="AP153" s="6">
        <f t="shared" si="68"/>
        <v>1.910828025477707</v>
      </c>
      <c r="AQ153" s="6">
        <f t="shared" si="69"/>
        <v>5.0955414012738851</v>
      </c>
      <c r="AR153" s="6">
        <f t="shared" si="70"/>
        <v>5.7324840764331206</v>
      </c>
      <c r="AS153" s="6">
        <f t="shared" si="71"/>
        <v>73.566878980891715</v>
      </c>
      <c r="AT153" s="6">
        <f t="shared" si="72"/>
        <v>0.31847133757961782</v>
      </c>
      <c r="AU153" s="6">
        <f t="shared" si="73"/>
        <v>7.3248407643312099</v>
      </c>
      <c r="AV153" s="6">
        <f t="shared" si="74"/>
        <v>0.31847133757961782</v>
      </c>
      <c r="AW153" s="6">
        <f t="shared" si="75"/>
        <v>19.745222929936304</v>
      </c>
      <c r="AX153" s="6">
        <f t="shared" si="76"/>
        <v>7.3248407643312099</v>
      </c>
      <c r="BA153" s="4" t="s">
        <v>292</v>
      </c>
      <c r="BB153" s="6">
        <f t="shared" si="77"/>
        <v>52.52274607113317</v>
      </c>
      <c r="BC153" s="6">
        <f t="shared" si="78"/>
        <v>8.4423807513718874</v>
      </c>
      <c r="BD153" s="6">
        <f t="shared" si="79"/>
        <v>67.539046010975099</v>
      </c>
      <c r="BE153" s="6">
        <f t="shared" si="80"/>
        <v>93.560145808019442</v>
      </c>
      <c r="BF153" s="6">
        <f t="shared" si="81"/>
        <v>6.753904601097509</v>
      </c>
      <c r="BG153" s="6">
        <f t="shared" si="82"/>
        <v>1.1086474501108647</v>
      </c>
      <c r="BH153" s="6">
        <f t="shared" si="83"/>
        <v>9.3155123531794253</v>
      </c>
    </row>
    <row r="154" spans="1:60" x14ac:dyDescent="0.25">
      <c r="A154" s="4" t="s">
        <v>293</v>
      </c>
      <c r="B154" s="128">
        <v>6551</v>
      </c>
      <c r="C154" s="128">
        <v>5171</v>
      </c>
      <c r="D154" s="128">
        <v>5089</v>
      </c>
      <c r="E154" s="128">
        <v>4998</v>
      </c>
      <c r="F154" s="128">
        <v>2447</v>
      </c>
      <c r="G154" s="128">
        <v>116</v>
      </c>
      <c r="H154" s="128">
        <v>372</v>
      </c>
      <c r="I154" s="128">
        <v>1026</v>
      </c>
      <c r="J154" s="128">
        <v>124</v>
      </c>
      <c r="K154" s="128">
        <v>269</v>
      </c>
      <c r="L154" s="128">
        <v>138</v>
      </c>
      <c r="M154" s="128">
        <v>20</v>
      </c>
      <c r="N154" s="128">
        <v>40</v>
      </c>
      <c r="O154" s="128">
        <v>404</v>
      </c>
      <c r="P154" s="128">
        <v>296</v>
      </c>
      <c r="Q154" s="128">
        <v>46</v>
      </c>
      <c r="R154" s="128">
        <v>46</v>
      </c>
      <c r="S154" s="128">
        <v>4</v>
      </c>
      <c r="T154" s="128">
        <v>23</v>
      </c>
      <c r="U154" s="128">
        <v>39</v>
      </c>
      <c r="V154" s="128">
        <v>532</v>
      </c>
      <c r="W154" s="128">
        <v>59</v>
      </c>
      <c r="X154" s="128">
        <v>67</v>
      </c>
      <c r="Y154" s="128">
        <v>48</v>
      </c>
      <c r="Z154" s="128">
        <v>153</v>
      </c>
      <c r="AA154" s="128">
        <v>71</v>
      </c>
      <c r="AC154" s="4" t="s">
        <v>293</v>
      </c>
      <c r="AD154" s="6">
        <f t="shared" si="56"/>
        <v>17.707220271714242</v>
      </c>
      <c r="AE154" s="6">
        <f t="shared" si="57"/>
        <v>56.785223629980152</v>
      </c>
      <c r="AF154" s="6">
        <f t="shared" si="58"/>
        <v>156.6173103343001</v>
      </c>
      <c r="AG154" s="6">
        <f t="shared" si="59"/>
        <v>18.928407876660053</v>
      </c>
      <c r="AH154" s="6">
        <f t="shared" si="60"/>
        <v>41.06243321630285</v>
      </c>
      <c r="AI154" s="6">
        <f t="shared" si="61"/>
        <v>21.065486185315219</v>
      </c>
      <c r="AJ154" s="6">
        <f t="shared" si="62"/>
        <v>3.0529690123645241</v>
      </c>
      <c r="AK154" s="6">
        <f t="shared" si="63"/>
        <v>6.1059380247290482</v>
      </c>
      <c r="AL154" s="6">
        <f t="shared" si="64"/>
        <v>61.669974049763397</v>
      </c>
      <c r="AM154" s="6">
        <f t="shared" si="65"/>
        <v>45.183941382994959</v>
      </c>
      <c r="AN154" s="6">
        <f t="shared" si="66"/>
        <v>7.0218287284384067</v>
      </c>
      <c r="AO154" s="6">
        <f t="shared" si="67"/>
        <v>7.0218287284384067</v>
      </c>
      <c r="AP154" s="6">
        <f t="shared" si="68"/>
        <v>0.61059380247290496</v>
      </c>
      <c r="AQ154" s="6">
        <f t="shared" si="69"/>
        <v>3.5109143642192033</v>
      </c>
      <c r="AR154" s="6">
        <f t="shared" si="70"/>
        <v>5.9532895741108227</v>
      </c>
      <c r="AS154" s="6">
        <f t="shared" si="71"/>
        <v>81.208975728896348</v>
      </c>
      <c r="AT154" s="6">
        <f t="shared" si="72"/>
        <v>9.0062585864753473</v>
      </c>
      <c r="AU154" s="6">
        <f t="shared" si="73"/>
        <v>10.227446191421159</v>
      </c>
      <c r="AV154" s="6">
        <f t="shared" si="74"/>
        <v>7.3271256296748586</v>
      </c>
      <c r="AW154" s="6">
        <f t="shared" si="75"/>
        <v>23.355212944588612</v>
      </c>
      <c r="AX154" s="6">
        <f t="shared" si="76"/>
        <v>10.838039993894062</v>
      </c>
      <c r="BA154" s="4" t="s">
        <v>293</v>
      </c>
      <c r="BB154" s="6">
        <f t="shared" si="77"/>
        <v>58.164668893692273</v>
      </c>
      <c r="BC154" s="6">
        <f t="shared" si="78"/>
        <v>9.2036814725890359</v>
      </c>
      <c r="BD154" s="6">
        <f t="shared" si="79"/>
        <v>80.832332933173262</v>
      </c>
      <c r="BE154" s="6">
        <f t="shared" si="80"/>
        <v>102.88145426416554</v>
      </c>
      <c r="BF154" s="6">
        <f t="shared" si="81"/>
        <v>4.601840736294518</v>
      </c>
      <c r="BG154" s="6">
        <f t="shared" si="82"/>
        <v>24.111156518185535</v>
      </c>
      <c r="BH154" s="6">
        <f t="shared" si="83"/>
        <v>13.730419648037129</v>
      </c>
    </row>
    <row r="155" spans="1:60" x14ac:dyDescent="0.25">
      <c r="A155" s="4" t="s">
        <v>294</v>
      </c>
      <c r="B155" s="128">
        <v>6741</v>
      </c>
      <c r="C155" s="128">
        <v>5589</v>
      </c>
      <c r="D155" s="128">
        <v>5522</v>
      </c>
      <c r="E155" s="128">
        <v>5437</v>
      </c>
      <c r="F155" s="128">
        <v>2485</v>
      </c>
      <c r="G155" s="128">
        <v>122</v>
      </c>
      <c r="H155" s="128">
        <v>351</v>
      </c>
      <c r="I155" s="128">
        <v>1007</v>
      </c>
      <c r="J155" s="128">
        <v>145</v>
      </c>
      <c r="K155" s="128">
        <v>288</v>
      </c>
      <c r="L155" s="128">
        <v>91</v>
      </c>
      <c r="M155" s="128">
        <v>40</v>
      </c>
      <c r="N155" s="128">
        <v>32</v>
      </c>
      <c r="O155" s="128">
        <v>164</v>
      </c>
      <c r="P155" s="128">
        <v>324</v>
      </c>
      <c r="Q155" s="128">
        <v>46</v>
      </c>
      <c r="R155" s="128">
        <v>61</v>
      </c>
      <c r="S155" s="128">
        <v>34</v>
      </c>
      <c r="T155" s="128">
        <v>22</v>
      </c>
      <c r="U155" s="128">
        <v>33</v>
      </c>
      <c r="V155" s="128">
        <v>653</v>
      </c>
      <c r="W155" s="128">
        <v>16</v>
      </c>
      <c r="X155" s="128">
        <v>42</v>
      </c>
      <c r="Y155" s="128">
        <v>9</v>
      </c>
      <c r="Z155" s="128">
        <v>112</v>
      </c>
      <c r="AA155" s="128">
        <v>46</v>
      </c>
      <c r="AC155" s="4" t="s">
        <v>294</v>
      </c>
      <c r="AD155" s="6">
        <f t="shared" si="56"/>
        <v>18.098205014092866</v>
      </c>
      <c r="AE155" s="6">
        <f t="shared" si="57"/>
        <v>52.069425901201605</v>
      </c>
      <c r="AF155" s="6">
        <f t="shared" si="58"/>
        <v>149.38436433763536</v>
      </c>
      <c r="AG155" s="6">
        <f t="shared" si="59"/>
        <v>21.510161697077585</v>
      </c>
      <c r="AH155" s="6">
        <f t="shared" si="60"/>
        <v>42.723631508678238</v>
      </c>
      <c r="AI155" s="6">
        <f t="shared" si="61"/>
        <v>13.499480789200415</v>
      </c>
      <c r="AJ155" s="6">
        <f t="shared" si="62"/>
        <v>5.9338377095386443</v>
      </c>
      <c r="AK155" s="6">
        <f t="shared" si="63"/>
        <v>4.7470701676309153</v>
      </c>
      <c r="AL155" s="6">
        <f t="shared" si="64"/>
        <v>24.328734609108441</v>
      </c>
      <c r="AM155" s="6">
        <f t="shared" si="65"/>
        <v>48.064085447263018</v>
      </c>
      <c r="AN155" s="6">
        <f t="shared" si="66"/>
        <v>6.8239133659694406</v>
      </c>
      <c r="AO155" s="6">
        <f t="shared" si="67"/>
        <v>9.0491025070464328</v>
      </c>
      <c r="AP155" s="6">
        <f t="shared" si="68"/>
        <v>5.0437620531078471</v>
      </c>
      <c r="AQ155" s="6">
        <f t="shared" si="69"/>
        <v>3.263610740246254</v>
      </c>
      <c r="AR155" s="6">
        <f t="shared" si="70"/>
        <v>4.8954161103693821</v>
      </c>
      <c r="AS155" s="6">
        <f t="shared" si="71"/>
        <v>96.869900608218359</v>
      </c>
      <c r="AT155" s="6">
        <f t="shared" si="72"/>
        <v>2.3735350838154576</v>
      </c>
      <c r="AU155" s="6">
        <f t="shared" si="73"/>
        <v>6.2305295950155761</v>
      </c>
      <c r="AV155" s="6">
        <f t="shared" si="74"/>
        <v>1.3351134846461949</v>
      </c>
      <c r="AW155" s="6">
        <f t="shared" si="75"/>
        <v>16.614745586708203</v>
      </c>
      <c r="AX155" s="6">
        <f t="shared" si="76"/>
        <v>6.8239133659694406</v>
      </c>
      <c r="BA155" s="4" t="s">
        <v>294</v>
      </c>
      <c r="BB155" s="6">
        <f t="shared" si="77"/>
        <v>58.674393335747922</v>
      </c>
      <c r="BC155" s="6">
        <f t="shared" si="78"/>
        <v>8.4605480963766784</v>
      </c>
      <c r="BD155" s="6">
        <f t="shared" si="79"/>
        <v>30.163693213169026</v>
      </c>
      <c r="BE155" s="6">
        <f t="shared" si="80"/>
        <v>116.83664340669171</v>
      </c>
      <c r="BF155" s="6">
        <f t="shared" si="81"/>
        <v>4.0463490895714544</v>
      </c>
      <c r="BG155" s="6">
        <f t="shared" si="82"/>
        <v>6.4386317907444663</v>
      </c>
      <c r="BH155" s="6">
        <f t="shared" si="83"/>
        <v>8.2304526748971192</v>
      </c>
    </row>
    <row r="156" spans="1:60" x14ac:dyDescent="0.25">
      <c r="A156" s="4" t="s">
        <v>295</v>
      </c>
      <c r="B156" s="128">
        <v>4112</v>
      </c>
      <c r="C156" s="128">
        <v>3370</v>
      </c>
      <c r="D156" s="128">
        <v>3338</v>
      </c>
      <c r="E156" s="128">
        <v>3294</v>
      </c>
      <c r="F156" s="128">
        <v>1465</v>
      </c>
      <c r="G156" s="128">
        <v>62</v>
      </c>
      <c r="H156" s="128">
        <v>240</v>
      </c>
      <c r="I156" s="128">
        <v>543</v>
      </c>
      <c r="J156" s="128">
        <v>76</v>
      </c>
      <c r="K156" s="128">
        <v>143</v>
      </c>
      <c r="L156" s="128">
        <v>64</v>
      </c>
      <c r="M156" s="128">
        <v>20</v>
      </c>
      <c r="N156" s="128">
        <v>25</v>
      </c>
      <c r="O156" s="128">
        <v>558</v>
      </c>
      <c r="P156" s="128">
        <v>171</v>
      </c>
      <c r="Q156" s="128">
        <v>34</v>
      </c>
      <c r="R156" s="128">
        <v>24</v>
      </c>
      <c r="S156" s="128">
        <v>9</v>
      </c>
      <c r="T156" s="128">
        <v>29</v>
      </c>
      <c r="U156" s="128">
        <v>20</v>
      </c>
      <c r="V156" s="128">
        <v>420</v>
      </c>
      <c r="W156" s="128">
        <v>12</v>
      </c>
      <c r="X156" s="128">
        <v>26</v>
      </c>
      <c r="Y156" s="128">
        <v>1</v>
      </c>
      <c r="Z156" s="128">
        <v>66</v>
      </c>
      <c r="AA156" s="128">
        <v>34</v>
      </c>
      <c r="AC156" s="4" t="s">
        <v>295</v>
      </c>
      <c r="AD156" s="6">
        <f t="shared" si="56"/>
        <v>15.077821011673151</v>
      </c>
      <c r="AE156" s="6">
        <f t="shared" si="57"/>
        <v>58.365758754863812</v>
      </c>
      <c r="AF156" s="6">
        <f t="shared" si="58"/>
        <v>132.05252918287937</v>
      </c>
      <c r="AG156" s="6">
        <f t="shared" si="59"/>
        <v>18.482490272373543</v>
      </c>
      <c r="AH156" s="6">
        <f t="shared" si="60"/>
        <v>34.776264591439691</v>
      </c>
      <c r="AI156" s="6">
        <f t="shared" si="61"/>
        <v>15.56420233463035</v>
      </c>
      <c r="AJ156" s="6">
        <f t="shared" si="62"/>
        <v>4.8638132295719849</v>
      </c>
      <c r="AK156" s="6">
        <f t="shared" si="63"/>
        <v>6.0797665369649803</v>
      </c>
      <c r="AL156" s="6">
        <f t="shared" si="64"/>
        <v>135.70038910505835</v>
      </c>
      <c r="AM156" s="6">
        <f t="shared" si="65"/>
        <v>41.585603112840467</v>
      </c>
      <c r="AN156" s="6">
        <f t="shared" si="66"/>
        <v>8.2684824902723744</v>
      </c>
      <c r="AO156" s="6">
        <f t="shared" si="67"/>
        <v>5.836575875486381</v>
      </c>
      <c r="AP156" s="6">
        <f t="shared" si="68"/>
        <v>2.1887159533073932</v>
      </c>
      <c r="AQ156" s="6">
        <f t="shared" si="69"/>
        <v>7.0525291828793772</v>
      </c>
      <c r="AR156" s="6">
        <f t="shared" si="70"/>
        <v>4.8638132295719849</v>
      </c>
      <c r="AS156" s="6">
        <f t="shared" si="71"/>
        <v>102.14007782101167</v>
      </c>
      <c r="AT156" s="6">
        <f t="shared" si="72"/>
        <v>2.9182879377431905</v>
      </c>
      <c r="AU156" s="6">
        <f t="shared" si="73"/>
        <v>6.3229571984435795</v>
      </c>
      <c r="AV156" s="6">
        <f t="shared" si="74"/>
        <v>0.24319066147859922</v>
      </c>
      <c r="AW156" s="6">
        <f t="shared" si="75"/>
        <v>16.050583657587548</v>
      </c>
      <c r="AX156" s="6">
        <f t="shared" si="76"/>
        <v>8.2684824902723744</v>
      </c>
      <c r="BA156" s="4" t="s">
        <v>295</v>
      </c>
      <c r="BB156" s="6">
        <f t="shared" si="77"/>
        <v>51.228280407429601</v>
      </c>
      <c r="BC156" s="6">
        <f t="shared" si="78"/>
        <v>10.321797207043108</v>
      </c>
      <c r="BD156" s="6">
        <f t="shared" si="79"/>
        <v>169.39890710382514</v>
      </c>
      <c r="BE156" s="6">
        <f t="shared" si="80"/>
        <v>124.62908011869436</v>
      </c>
      <c r="BF156" s="6">
        <f t="shared" si="81"/>
        <v>8.8038858530661805</v>
      </c>
      <c r="BG156" s="6">
        <f t="shared" si="82"/>
        <v>8.1911262798634805</v>
      </c>
      <c r="BH156" s="6">
        <f t="shared" si="83"/>
        <v>10.089020771513354</v>
      </c>
    </row>
    <row r="157" spans="1:60" x14ac:dyDescent="0.25">
      <c r="A157" s="4" t="s">
        <v>296</v>
      </c>
      <c r="B157" s="128">
        <v>2347</v>
      </c>
      <c r="C157" s="128">
        <v>2036</v>
      </c>
      <c r="D157" s="128">
        <v>2007</v>
      </c>
      <c r="E157" s="128">
        <v>1979</v>
      </c>
      <c r="F157" s="128">
        <v>948</v>
      </c>
      <c r="G157" s="128">
        <v>42</v>
      </c>
      <c r="H157" s="128">
        <v>141</v>
      </c>
      <c r="I157" s="128">
        <v>354</v>
      </c>
      <c r="J157" s="128">
        <v>61</v>
      </c>
      <c r="K157" s="128">
        <v>115</v>
      </c>
      <c r="L157" s="128">
        <v>57</v>
      </c>
      <c r="M157" s="128">
        <v>14</v>
      </c>
      <c r="N157" s="128">
        <v>30</v>
      </c>
      <c r="O157" s="128">
        <v>116</v>
      </c>
      <c r="P157" s="128">
        <v>133</v>
      </c>
      <c r="Q157" s="128">
        <v>11</v>
      </c>
      <c r="R157" s="128">
        <v>12</v>
      </c>
      <c r="S157" s="128">
        <v>3</v>
      </c>
      <c r="T157" s="128">
        <v>5</v>
      </c>
      <c r="U157" s="128">
        <v>28</v>
      </c>
      <c r="V157" s="128">
        <v>277</v>
      </c>
      <c r="W157" s="128">
        <v>9</v>
      </c>
      <c r="X157" s="128">
        <v>32</v>
      </c>
      <c r="Y157" s="128">
        <v>2</v>
      </c>
      <c r="Z157" s="128">
        <v>36</v>
      </c>
      <c r="AA157" s="128">
        <v>18</v>
      </c>
      <c r="AC157" s="4" t="s">
        <v>296</v>
      </c>
      <c r="AD157" s="6">
        <f t="shared" si="56"/>
        <v>17.895185342991052</v>
      </c>
      <c r="AE157" s="6">
        <f t="shared" si="57"/>
        <v>60.076693651469959</v>
      </c>
      <c r="AF157" s="6">
        <f t="shared" si="58"/>
        <v>150.83084789092459</v>
      </c>
      <c r="AG157" s="6">
        <f t="shared" si="59"/>
        <v>25.990626331487004</v>
      </c>
      <c r="AH157" s="6">
        <f t="shared" si="60"/>
        <v>48.998721772475506</v>
      </c>
      <c r="AI157" s="6">
        <f t="shared" si="61"/>
        <v>24.286322965487855</v>
      </c>
      <c r="AJ157" s="6">
        <f t="shared" si="62"/>
        <v>5.9650617809970177</v>
      </c>
      <c r="AK157" s="6">
        <f t="shared" si="63"/>
        <v>12.78227524499361</v>
      </c>
      <c r="AL157" s="6">
        <f t="shared" si="64"/>
        <v>49.424797613975286</v>
      </c>
      <c r="AM157" s="6">
        <f t="shared" si="65"/>
        <v>56.668086919471662</v>
      </c>
      <c r="AN157" s="6">
        <f t="shared" si="66"/>
        <v>4.6868342564976562</v>
      </c>
      <c r="AO157" s="6">
        <f t="shared" si="67"/>
        <v>5.1129100979974433</v>
      </c>
      <c r="AP157" s="6">
        <f t="shared" si="68"/>
        <v>1.2782275244993608</v>
      </c>
      <c r="AQ157" s="6">
        <f t="shared" si="69"/>
        <v>2.1303792074989345</v>
      </c>
      <c r="AR157" s="6">
        <f t="shared" si="70"/>
        <v>11.930123561994035</v>
      </c>
      <c r="AS157" s="6">
        <f t="shared" si="71"/>
        <v>118.02300809544099</v>
      </c>
      <c r="AT157" s="6">
        <f t="shared" si="72"/>
        <v>3.8346825734980827</v>
      </c>
      <c r="AU157" s="6">
        <f t="shared" si="73"/>
        <v>13.634426927993182</v>
      </c>
      <c r="AV157" s="6">
        <f t="shared" si="74"/>
        <v>0.85215168299957389</v>
      </c>
      <c r="AW157" s="6">
        <f t="shared" si="75"/>
        <v>15.338730293992331</v>
      </c>
      <c r="AX157" s="6">
        <f t="shared" si="76"/>
        <v>7.6693651469961654</v>
      </c>
      <c r="BA157" s="4" t="s">
        <v>296</v>
      </c>
      <c r="BB157" s="6">
        <f t="shared" si="77"/>
        <v>66.268061783756849</v>
      </c>
      <c r="BC157" s="6">
        <f t="shared" si="78"/>
        <v>5.558362809499747</v>
      </c>
      <c r="BD157" s="6">
        <f t="shared" si="79"/>
        <v>58.615462354724613</v>
      </c>
      <c r="BE157" s="6">
        <f t="shared" si="80"/>
        <v>136.05108055009825</v>
      </c>
      <c r="BF157" s="6">
        <f t="shared" si="81"/>
        <v>2.5265285497726127</v>
      </c>
      <c r="BG157" s="6">
        <f t="shared" si="82"/>
        <v>9.4936708860759502</v>
      </c>
      <c r="BH157" s="6">
        <f t="shared" si="83"/>
        <v>8.840864440078585</v>
      </c>
    </row>
    <row r="158" spans="1:60" x14ac:dyDescent="0.25">
      <c r="A158" s="4" t="s">
        <v>297</v>
      </c>
      <c r="B158" s="128">
        <v>3552</v>
      </c>
      <c r="C158" s="128">
        <v>2846</v>
      </c>
      <c r="D158" s="128">
        <v>2792</v>
      </c>
      <c r="E158" s="128">
        <v>2744</v>
      </c>
      <c r="F158" s="128">
        <v>1220</v>
      </c>
      <c r="G158" s="128">
        <v>44</v>
      </c>
      <c r="H158" s="128">
        <v>211</v>
      </c>
      <c r="I158" s="128">
        <v>557</v>
      </c>
      <c r="J158" s="128">
        <v>64</v>
      </c>
      <c r="K158" s="128">
        <v>155</v>
      </c>
      <c r="L158" s="128">
        <v>45</v>
      </c>
      <c r="M158" s="128">
        <v>16</v>
      </c>
      <c r="N158" s="128">
        <v>26</v>
      </c>
      <c r="O158" s="128">
        <v>98</v>
      </c>
      <c r="P158" s="128">
        <v>158</v>
      </c>
      <c r="Q158" s="128">
        <v>18</v>
      </c>
      <c r="R158" s="128">
        <v>18</v>
      </c>
      <c r="S158" s="128">
        <v>4</v>
      </c>
      <c r="T158" s="128">
        <v>12</v>
      </c>
      <c r="U158" s="128">
        <v>23</v>
      </c>
      <c r="V158" s="128">
        <v>379</v>
      </c>
      <c r="W158" s="128">
        <v>2</v>
      </c>
      <c r="X158" s="128">
        <v>17</v>
      </c>
      <c r="Y158" s="128">
        <v>2</v>
      </c>
      <c r="Z158" s="128">
        <v>68</v>
      </c>
      <c r="AA158" s="128">
        <v>18</v>
      </c>
      <c r="AC158" s="4" t="s">
        <v>297</v>
      </c>
      <c r="AD158" s="6">
        <f t="shared" si="56"/>
        <v>12.387387387387388</v>
      </c>
      <c r="AE158" s="6">
        <f t="shared" si="57"/>
        <v>59.403153153153148</v>
      </c>
      <c r="AF158" s="6">
        <f t="shared" si="58"/>
        <v>156.81306306306305</v>
      </c>
      <c r="AG158" s="6">
        <f t="shared" si="59"/>
        <v>18.018018018018019</v>
      </c>
      <c r="AH158" s="6">
        <f t="shared" si="60"/>
        <v>43.637387387387385</v>
      </c>
      <c r="AI158" s="6">
        <f t="shared" si="61"/>
        <v>12.668918918918919</v>
      </c>
      <c r="AJ158" s="6">
        <f t="shared" si="62"/>
        <v>4.5045045045045047</v>
      </c>
      <c r="AK158" s="6">
        <f t="shared" si="63"/>
        <v>7.3198198198198199</v>
      </c>
      <c r="AL158" s="6">
        <f t="shared" si="64"/>
        <v>27.59009009009009</v>
      </c>
      <c r="AM158" s="6">
        <f t="shared" si="65"/>
        <v>44.481981981981981</v>
      </c>
      <c r="AN158" s="6">
        <f t="shared" si="66"/>
        <v>5.0675675675675675</v>
      </c>
      <c r="AO158" s="6">
        <f t="shared" si="67"/>
        <v>5.0675675675675675</v>
      </c>
      <c r="AP158" s="6">
        <f t="shared" si="68"/>
        <v>1.1261261261261262</v>
      </c>
      <c r="AQ158" s="6">
        <f t="shared" si="69"/>
        <v>3.3783783783783785</v>
      </c>
      <c r="AR158" s="6">
        <f t="shared" si="70"/>
        <v>6.4752252252252251</v>
      </c>
      <c r="AS158" s="6">
        <f t="shared" si="71"/>
        <v>106.70045045045046</v>
      </c>
      <c r="AT158" s="6">
        <f t="shared" si="72"/>
        <v>0.56306306306306309</v>
      </c>
      <c r="AU158" s="6">
        <f t="shared" si="73"/>
        <v>4.7860360360360357</v>
      </c>
      <c r="AV158" s="6">
        <f t="shared" si="74"/>
        <v>0.56306306306306309</v>
      </c>
      <c r="AW158" s="6">
        <f t="shared" si="75"/>
        <v>19.144144144144143</v>
      </c>
      <c r="AX158" s="6">
        <f t="shared" si="76"/>
        <v>5.0675675675675675</v>
      </c>
      <c r="BA158" s="4" t="s">
        <v>297</v>
      </c>
      <c r="BB158" s="6">
        <f t="shared" si="77"/>
        <v>56.590257879656157</v>
      </c>
      <c r="BC158" s="6">
        <f t="shared" si="78"/>
        <v>6.5597667638483967</v>
      </c>
      <c r="BD158" s="6">
        <f t="shared" si="79"/>
        <v>35.714285714285715</v>
      </c>
      <c r="BE158" s="6">
        <f t="shared" si="80"/>
        <v>133.16936050597332</v>
      </c>
      <c r="BF158" s="6">
        <f t="shared" si="81"/>
        <v>4.3731778425655978</v>
      </c>
      <c r="BG158" s="6">
        <f t="shared" si="82"/>
        <v>1.639344262295082</v>
      </c>
      <c r="BH158" s="6">
        <f t="shared" si="83"/>
        <v>6.3246661981728742</v>
      </c>
    </row>
    <row r="159" spans="1:60" x14ac:dyDescent="0.25">
      <c r="A159" s="4" t="s">
        <v>298</v>
      </c>
      <c r="B159" s="128">
        <v>5585</v>
      </c>
      <c r="C159" s="128">
        <v>4246</v>
      </c>
      <c r="D159" s="128">
        <v>4155</v>
      </c>
      <c r="E159" s="128">
        <v>4067</v>
      </c>
      <c r="F159" s="128">
        <v>1425</v>
      </c>
      <c r="G159" s="128">
        <v>67</v>
      </c>
      <c r="H159" s="128">
        <v>320</v>
      </c>
      <c r="I159" s="128">
        <v>675</v>
      </c>
      <c r="J159" s="128">
        <v>86</v>
      </c>
      <c r="K159" s="128">
        <v>152</v>
      </c>
      <c r="L159" s="128">
        <v>114</v>
      </c>
      <c r="M159" s="128">
        <v>55</v>
      </c>
      <c r="N159" s="128">
        <v>45</v>
      </c>
      <c r="O159" s="128">
        <v>368</v>
      </c>
      <c r="P159" s="128">
        <v>208</v>
      </c>
      <c r="Q159" s="128">
        <v>39</v>
      </c>
      <c r="R159" s="128">
        <v>30</v>
      </c>
      <c r="S159" s="128">
        <v>3</v>
      </c>
      <c r="T159" s="128">
        <v>23</v>
      </c>
      <c r="U159" s="128">
        <v>40</v>
      </c>
      <c r="V159" s="128">
        <v>540</v>
      </c>
      <c r="W159" s="128">
        <v>16</v>
      </c>
      <c r="X159" s="128">
        <v>32</v>
      </c>
      <c r="Y159" s="128">
        <v>9</v>
      </c>
      <c r="Z159" s="128">
        <v>72</v>
      </c>
      <c r="AA159" s="128">
        <v>29</v>
      </c>
      <c r="AC159" s="4" t="s">
        <v>298</v>
      </c>
      <c r="AD159" s="6">
        <f t="shared" si="56"/>
        <v>11.996418979409132</v>
      </c>
      <c r="AE159" s="6">
        <f t="shared" si="57"/>
        <v>57.296329453894359</v>
      </c>
      <c r="AF159" s="6">
        <f t="shared" si="58"/>
        <v>120.85944494180842</v>
      </c>
      <c r="AG159" s="6">
        <f t="shared" si="59"/>
        <v>15.398388540734109</v>
      </c>
      <c r="AH159" s="6">
        <f t="shared" si="60"/>
        <v>27.215756490599823</v>
      </c>
      <c r="AI159" s="6">
        <f t="shared" si="61"/>
        <v>20.411817367949869</v>
      </c>
      <c r="AJ159" s="6">
        <f t="shared" si="62"/>
        <v>9.8478066248880936</v>
      </c>
      <c r="AK159" s="6">
        <f t="shared" si="63"/>
        <v>8.0572963294538944</v>
      </c>
      <c r="AL159" s="6">
        <f t="shared" si="64"/>
        <v>65.890778871978512</v>
      </c>
      <c r="AM159" s="6">
        <f t="shared" si="65"/>
        <v>37.242614145031332</v>
      </c>
      <c r="AN159" s="6">
        <f t="shared" si="66"/>
        <v>6.9829901521933744</v>
      </c>
      <c r="AO159" s="6">
        <f t="shared" si="67"/>
        <v>5.3715308863025966</v>
      </c>
      <c r="AP159" s="6">
        <f t="shared" si="68"/>
        <v>0.53715308863025968</v>
      </c>
      <c r="AQ159" s="6">
        <f t="shared" si="69"/>
        <v>4.118173679498657</v>
      </c>
      <c r="AR159" s="6">
        <f t="shared" si="70"/>
        <v>7.1620411817367948</v>
      </c>
      <c r="AS159" s="6">
        <f t="shared" si="71"/>
        <v>96.687555953446733</v>
      </c>
      <c r="AT159" s="6">
        <f t="shared" si="72"/>
        <v>2.8648164726947183</v>
      </c>
      <c r="AU159" s="6">
        <f t="shared" si="73"/>
        <v>5.7296329453894366</v>
      </c>
      <c r="AV159" s="6">
        <f t="shared" si="74"/>
        <v>1.6114592658907787</v>
      </c>
      <c r="AW159" s="6">
        <f t="shared" si="75"/>
        <v>12.89167412712623</v>
      </c>
      <c r="AX159" s="6">
        <f t="shared" si="76"/>
        <v>5.1924798567591761</v>
      </c>
      <c r="BA159" s="4" t="s">
        <v>298</v>
      </c>
      <c r="BB159" s="6">
        <f t="shared" si="77"/>
        <v>50.060168471720814</v>
      </c>
      <c r="BC159" s="6">
        <f t="shared" si="78"/>
        <v>9.5893779198426365</v>
      </c>
      <c r="BD159" s="6">
        <f t="shared" si="79"/>
        <v>90.484386525694617</v>
      </c>
      <c r="BE159" s="6">
        <f t="shared" si="80"/>
        <v>127.17852096090438</v>
      </c>
      <c r="BF159" s="6">
        <f t="shared" si="81"/>
        <v>5.6552741578559136</v>
      </c>
      <c r="BG159" s="6">
        <f t="shared" si="82"/>
        <v>11.228070175438596</v>
      </c>
      <c r="BH159" s="6">
        <f t="shared" si="83"/>
        <v>6.8299576071596793</v>
      </c>
    </row>
    <row r="160" spans="1:60" x14ac:dyDescent="0.25">
      <c r="A160" s="4" t="s">
        <v>299</v>
      </c>
      <c r="B160" s="128">
        <v>3407</v>
      </c>
      <c r="C160" s="128">
        <v>2704</v>
      </c>
      <c r="D160" s="128">
        <v>2670</v>
      </c>
      <c r="E160" s="128">
        <v>2640</v>
      </c>
      <c r="F160" s="128">
        <v>1006</v>
      </c>
      <c r="G160" s="128">
        <v>64</v>
      </c>
      <c r="H160" s="128">
        <v>193</v>
      </c>
      <c r="I160" s="128">
        <v>441</v>
      </c>
      <c r="J160" s="128">
        <v>49</v>
      </c>
      <c r="K160" s="128">
        <v>137</v>
      </c>
      <c r="L160" s="128">
        <v>105</v>
      </c>
      <c r="M160" s="128">
        <v>27</v>
      </c>
      <c r="N160" s="128">
        <v>35</v>
      </c>
      <c r="O160" s="128">
        <v>286</v>
      </c>
      <c r="P160" s="128">
        <v>181</v>
      </c>
      <c r="Q160" s="128">
        <v>36</v>
      </c>
      <c r="R160" s="128">
        <v>27</v>
      </c>
      <c r="S160" s="128">
        <v>10</v>
      </c>
      <c r="T160" s="128">
        <v>63</v>
      </c>
      <c r="U160" s="128">
        <v>42</v>
      </c>
      <c r="V160" s="128">
        <v>330</v>
      </c>
      <c r="W160" s="128">
        <v>11</v>
      </c>
      <c r="X160" s="128">
        <v>21</v>
      </c>
      <c r="Y160" s="128">
        <v>41</v>
      </c>
      <c r="Z160" s="128">
        <v>78</v>
      </c>
      <c r="AA160" s="128">
        <v>17</v>
      </c>
      <c r="AC160" s="4" t="s">
        <v>299</v>
      </c>
      <c r="AD160" s="6">
        <f t="shared" si="56"/>
        <v>18.784854710889345</v>
      </c>
      <c r="AE160" s="6">
        <f t="shared" si="57"/>
        <v>56.648077487525683</v>
      </c>
      <c r="AF160" s="6">
        <f t="shared" si="58"/>
        <v>129.43938949222189</v>
      </c>
      <c r="AG160" s="6">
        <f t="shared" si="59"/>
        <v>14.382154388024656</v>
      </c>
      <c r="AH160" s="6">
        <f t="shared" si="60"/>
        <v>40.211329615497505</v>
      </c>
      <c r="AI160" s="6">
        <f t="shared" si="61"/>
        <v>30.81890226005283</v>
      </c>
      <c r="AJ160" s="6">
        <f t="shared" si="62"/>
        <v>7.9248605811564428</v>
      </c>
      <c r="AK160" s="6">
        <f t="shared" si="63"/>
        <v>10.27296742001761</v>
      </c>
      <c r="AL160" s="6">
        <f t="shared" si="64"/>
        <v>83.944819489286772</v>
      </c>
      <c r="AM160" s="6">
        <f t="shared" si="65"/>
        <v>53.125917229233934</v>
      </c>
      <c r="AN160" s="6">
        <f t="shared" si="66"/>
        <v>10.566480774875258</v>
      </c>
      <c r="AO160" s="6">
        <f t="shared" si="67"/>
        <v>7.9248605811564428</v>
      </c>
      <c r="AP160" s="6">
        <f t="shared" si="68"/>
        <v>2.9351335485764602</v>
      </c>
      <c r="AQ160" s="6">
        <f t="shared" si="69"/>
        <v>18.491341356031697</v>
      </c>
      <c r="AR160" s="6">
        <f t="shared" si="70"/>
        <v>12.327560904021134</v>
      </c>
      <c r="AS160" s="6">
        <f t="shared" si="71"/>
        <v>96.859407103023187</v>
      </c>
      <c r="AT160" s="6">
        <f t="shared" si="72"/>
        <v>3.2286469034341061</v>
      </c>
      <c r="AU160" s="6">
        <f t="shared" si="73"/>
        <v>6.1637804520105668</v>
      </c>
      <c r="AV160" s="6">
        <f t="shared" si="74"/>
        <v>12.034047549163486</v>
      </c>
      <c r="AW160" s="6">
        <f t="shared" si="75"/>
        <v>22.894041678896389</v>
      </c>
      <c r="AX160" s="6">
        <f t="shared" si="76"/>
        <v>4.9897270325799825</v>
      </c>
      <c r="BA160" s="4" t="s">
        <v>299</v>
      </c>
      <c r="BB160" s="6">
        <f t="shared" si="77"/>
        <v>67.790262172284642</v>
      </c>
      <c r="BC160" s="6">
        <f t="shared" si="78"/>
        <v>13.636363636363635</v>
      </c>
      <c r="BD160" s="6">
        <f t="shared" si="79"/>
        <v>108.33333333333334</v>
      </c>
      <c r="BE160" s="6">
        <f t="shared" si="80"/>
        <v>122.0414201183432</v>
      </c>
      <c r="BF160" s="6">
        <f t="shared" si="81"/>
        <v>23.863636363636363</v>
      </c>
      <c r="BG160" s="6">
        <f t="shared" si="82"/>
        <v>10.934393638170976</v>
      </c>
      <c r="BH160" s="6">
        <f t="shared" si="83"/>
        <v>6.2869822485207099</v>
      </c>
    </row>
    <row r="161" spans="1:60" x14ac:dyDescent="0.25">
      <c r="A161" s="4" t="s">
        <v>300</v>
      </c>
      <c r="B161" s="128">
        <v>5020</v>
      </c>
      <c r="C161" s="128">
        <v>3842</v>
      </c>
      <c r="D161" s="128">
        <v>3779</v>
      </c>
      <c r="E161" s="128">
        <v>3706</v>
      </c>
      <c r="F161" s="128">
        <v>1529</v>
      </c>
      <c r="G161" s="128">
        <v>63</v>
      </c>
      <c r="H161" s="128">
        <v>275</v>
      </c>
      <c r="I161" s="128">
        <v>706</v>
      </c>
      <c r="J161" s="128">
        <v>85</v>
      </c>
      <c r="K161" s="128">
        <v>157</v>
      </c>
      <c r="L161" s="128">
        <v>59</v>
      </c>
      <c r="M161" s="128">
        <v>39</v>
      </c>
      <c r="N161" s="128">
        <v>25</v>
      </c>
      <c r="O161" s="128">
        <v>137</v>
      </c>
      <c r="P161" s="128">
        <v>200</v>
      </c>
      <c r="Q161" s="128">
        <v>22</v>
      </c>
      <c r="R161" s="128">
        <v>22</v>
      </c>
      <c r="S161" s="128">
        <v>2</v>
      </c>
      <c r="T161" s="128">
        <v>19</v>
      </c>
      <c r="U161" s="128">
        <v>37</v>
      </c>
      <c r="V161" s="128">
        <v>449</v>
      </c>
      <c r="W161" s="128">
        <v>3</v>
      </c>
      <c r="X161" s="128">
        <v>17</v>
      </c>
      <c r="Y161" s="128">
        <v>4</v>
      </c>
      <c r="Z161" s="128">
        <v>65</v>
      </c>
      <c r="AA161" s="128">
        <v>26</v>
      </c>
      <c r="AC161" s="4" t="s">
        <v>300</v>
      </c>
      <c r="AD161" s="6">
        <f t="shared" si="56"/>
        <v>12.549800796812749</v>
      </c>
      <c r="AE161" s="6">
        <f t="shared" si="57"/>
        <v>54.780876494023907</v>
      </c>
      <c r="AF161" s="6">
        <f t="shared" si="58"/>
        <v>140.63745019920319</v>
      </c>
      <c r="AG161" s="6">
        <f t="shared" si="59"/>
        <v>16.932270916334659</v>
      </c>
      <c r="AH161" s="6">
        <f t="shared" si="60"/>
        <v>31.274900398406373</v>
      </c>
      <c r="AI161" s="6">
        <f t="shared" si="61"/>
        <v>11.752988047808765</v>
      </c>
      <c r="AJ161" s="6">
        <f t="shared" si="62"/>
        <v>7.7689243027888439</v>
      </c>
      <c r="AK161" s="6">
        <f t="shared" si="63"/>
        <v>4.9800796812749004</v>
      </c>
      <c r="AL161" s="6">
        <f t="shared" si="64"/>
        <v>27.290836653386457</v>
      </c>
      <c r="AM161" s="6">
        <f t="shared" si="65"/>
        <v>39.840637450199203</v>
      </c>
      <c r="AN161" s="6">
        <f t="shared" si="66"/>
        <v>4.3824701195219129</v>
      </c>
      <c r="AO161" s="6">
        <f t="shared" si="67"/>
        <v>4.3824701195219129</v>
      </c>
      <c r="AP161" s="6">
        <f t="shared" si="68"/>
        <v>0.39840637450199207</v>
      </c>
      <c r="AQ161" s="6">
        <f t="shared" si="69"/>
        <v>3.7848605577689245</v>
      </c>
      <c r="AR161" s="6">
        <f t="shared" si="70"/>
        <v>7.3705179282868531</v>
      </c>
      <c r="AS161" s="6">
        <f t="shared" si="71"/>
        <v>89.442231075697208</v>
      </c>
      <c r="AT161" s="6">
        <f t="shared" si="72"/>
        <v>0.59760956175298796</v>
      </c>
      <c r="AU161" s="6">
        <f t="shared" si="73"/>
        <v>3.3864541832669319</v>
      </c>
      <c r="AV161" s="6">
        <f t="shared" si="74"/>
        <v>0.79681274900398413</v>
      </c>
      <c r="AW161" s="6">
        <f t="shared" si="75"/>
        <v>12.948207171314742</v>
      </c>
      <c r="AX161" s="6">
        <f t="shared" si="76"/>
        <v>5.1792828685258963</v>
      </c>
      <c r="BA161" s="4" t="s">
        <v>300</v>
      </c>
      <c r="BB161" s="6">
        <f t="shared" si="77"/>
        <v>52.924053982535057</v>
      </c>
      <c r="BC161" s="6">
        <f t="shared" si="78"/>
        <v>5.9363194819212088</v>
      </c>
      <c r="BD161" s="6">
        <f t="shared" si="79"/>
        <v>36.967080410145705</v>
      </c>
      <c r="BE161" s="6">
        <f t="shared" si="80"/>
        <v>116.86621551275378</v>
      </c>
      <c r="BF161" s="6">
        <f t="shared" si="81"/>
        <v>5.1268213707501351</v>
      </c>
      <c r="BG161" s="6">
        <f t="shared" si="82"/>
        <v>1.9620667102681491</v>
      </c>
      <c r="BH161" s="6">
        <f t="shared" si="83"/>
        <v>6.76730869338886</v>
      </c>
    </row>
    <row r="162" spans="1:60" x14ac:dyDescent="0.25">
      <c r="A162" s="4" t="s">
        <v>301</v>
      </c>
      <c r="B162" s="128">
        <v>3560</v>
      </c>
      <c r="C162" s="128">
        <v>2941</v>
      </c>
      <c r="D162" s="128">
        <v>2915</v>
      </c>
      <c r="E162" s="128">
        <v>2894</v>
      </c>
      <c r="F162" s="128">
        <v>1270</v>
      </c>
      <c r="G162" s="128">
        <v>59</v>
      </c>
      <c r="H162" s="128">
        <v>206</v>
      </c>
      <c r="I162" s="128">
        <v>622</v>
      </c>
      <c r="J162" s="128">
        <v>63</v>
      </c>
      <c r="K162" s="128">
        <v>168</v>
      </c>
      <c r="L162" s="128">
        <v>126</v>
      </c>
      <c r="M162" s="128">
        <v>31</v>
      </c>
      <c r="N162" s="128">
        <v>88</v>
      </c>
      <c r="O162" s="128">
        <v>266</v>
      </c>
      <c r="P162" s="128">
        <v>215</v>
      </c>
      <c r="Q162" s="128">
        <v>36</v>
      </c>
      <c r="R162" s="128">
        <v>47</v>
      </c>
      <c r="S162" s="128">
        <v>6</v>
      </c>
      <c r="T162" s="128">
        <v>22</v>
      </c>
      <c r="U162" s="128">
        <v>92</v>
      </c>
      <c r="V162" s="128">
        <v>395</v>
      </c>
      <c r="W162" s="128">
        <v>15</v>
      </c>
      <c r="X162" s="128">
        <v>39</v>
      </c>
      <c r="Y162" s="128">
        <v>85</v>
      </c>
      <c r="Z162" s="128">
        <v>84</v>
      </c>
      <c r="AA162" s="128">
        <v>33</v>
      </c>
      <c r="AC162" s="4" t="s">
        <v>301</v>
      </c>
      <c r="AD162" s="6">
        <f t="shared" si="56"/>
        <v>16.573033707865171</v>
      </c>
      <c r="AE162" s="6">
        <f t="shared" si="57"/>
        <v>57.865168539325843</v>
      </c>
      <c r="AF162" s="6">
        <f t="shared" si="58"/>
        <v>174.71910112359552</v>
      </c>
      <c r="AG162" s="6">
        <f t="shared" si="59"/>
        <v>17.696629213483146</v>
      </c>
      <c r="AH162" s="6">
        <f t="shared" si="60"/>
        <v>47.19101123595506</v>
      </c>
      <c r="AI162" s="6">
        <f t="shared" si="61"/>
        <v>35.393258426966291</v>
      </c>
      <c r="AJ162" s="6">
        <f t="shared" si="62"/>
        <v>8.7078651685393247</v>
      </c>
      <c r="AK162" s="6">
        <f t="shared" si="63"/>
        <v>24.719101123595507</v>
      </c>
      <c r="AL162" s="6">
        <f t="shared" si="64"/>
        <v>74.719101123595507</v>
      </c>
      <c r="AM162" s="6">
        <f t="shared" si="65"/>
        <v>60.393258426966291</v>
      </c>
      <c r="AN162" s="6">
        <f t="shared" si="66"/>
        <v>10.112359550561797</v>
      </c>
      <c r="AO162" s="6">
        <f t="shared" si="67"/>
        <v>13.202247191011237</v>
      </c>
      <c r="AP162" s="6">
        <f t="shared" si="68"/>
        <v>1.6853932584269664</v>
      </c>
      <c r="AQ162" s="6">
        <f t="shared" si="69"/>
        <v>6.1797752808988768</v>
      </c>
      <c r="AR162" s="6">
        <f t="shared" si="70"/>
        <v>25.842696629213481</v>
      </c>
      <c r="AS162" s="6">
        <f t="shared" si="71"/>
        <v>110.95505617977527</v>
      </c>
      <c r="AT162" s="6">
        <f t="shared" si="72"/>
        <v>4.213483146067416</v>
      </c>
      <c r="AU162" s="6">
        <f t="shared" si="73"/>
        <v>10.955056179775282</v>
      </c>
      <c r="AV162" s="6">
        <f t="shared" si="74"/>
        <v>23.876404494382022</v>
      </c>
      <c r="AW162" s="6">
        <f t="shared" si="75"/>
        <v>23.59550561797753</v>
      </c>
      <c r="AX162" s="6">
        <f t="shared" si="76"/>
        <v>9.2696629213483153</v>
      </c>
      <c r="BA162" s="4" t="s">
        <v>301</v>
      </c>
      <c r="BB162" s="6">
        <f t="shared" si="77"/>
        <v>73.756432246998273</v>
      </c>
      <c r="BC162" s="6">
        <f t="shared" si="78"/>
        <v>12.439530062197651</v>
      </c>
      <c r="BD162" s="6">
        <f t="shared" si="79"/>
        <v>91.914305459571523</v>
      </c>
      <c r="BE162" s="6">
        <f t="shared" si="80"/>
        <v>134.30805848350903</v>
      </c>
      <c r="BF162" s="6">
        <f t="shared" si="81"/>
        <v>7.6019350380096746</v>
      </c>
      <c r="BG162" s="6">
        <f t="shared" si="82"/>
        <v>11.811023622047244</v>
      </c>
      <c r="BH162" s="6">
        <f t="shared" si="83"/>
        <v>11.220673240394424</v>
      </c>
    </row>
    <row r="163" spans="1:60" x14ac:dyDescent="0.25">
      <c r="A163" s="4" t="s">
        <v>302</v>
      </c>
      <c r="B163" s="128">
        <v>4762</v>
      </c>
      <c r="C163" s="128">
        <v>3778</v>
      </c>
      <c r="D163" s="128">
        <v>3714</v>
      </c>
      <c r="E163" s="128">
        <v>3651</v>
      </c>
      <c r="F163" s="128">
        <v>1338</v>
      </c>
      <c r="G163" s="128">
        <v>74</v>
      </c>
      <c r="H163" s="128">
        <v>439</v>
      </c>
      <c r="I163" s="128">
        <v>624</v>
      </c>
      <c r="J163" s="128">
        <v>93</v>
      </c>
      <c r="K163" s="128">
        <v>174</v>
      </c>
      <c r="L163" s="128">
        <v>112</v>
      </c>
      <c r="M163" s="128">
        <v>19</v>
      </c>
      <c r="N163" s="128">
        <v>26</v>
      </c>
      <c r="O163" s="128">
        <v>361</v>
      </c>
      <c r="P163" s="128">
        <v>216</v>
      </c>
      <c r="Q163" s="128">
        <v>53</v>
      </c>
      <c r="R163" s="128">
        <v>44</v>
      </c>
      <c r="S163" s="128">
        <v>3</v>
      </c>
      <c r="T163" s="128">
        <v>39</v>
      </c>
      <c r="U163" s="128">
        <v>45</v>
      </c>
      <c r="V163" s="128">
        <v>482</v>
      </c>
      <c r="W163" s="128">
        <v>2</v>
      </c>
      <c r="X163" s="128">
        <v>30</v>
      </c>
      <c r="Y163" s="128">
        <v>1</v>
      </c>
      <c r="Z163" s="128">
        <v>84</v>
      </c>
      <c r="AA163" s="128">
        <v>41</v>
      </c>
      <c r="AC163" s="4" t="s">
        <v>302</v>
      </c>
      <c r="AD163" s="6">
        <f t="shared" si="56"/>
        <v>15.539689206215876</v>
      </c>
      <c r="AE163" s="6">
        <f t="shared" si="57"/>
        <v>92.188156236875258</v>
      </c>
      <c r="AF163" s="6">
        <f t="shared" si="58"/>
        <v>131.03737925241495</v>
      </c>
      <c r="AG163" s="6">
        <f t="shared" si="59"/>
        <v>19.529609407811844</v>
      </c>
      <c r="AH163" s="6">
        <f t="shared" si="60"/>
        <v>36.539269214615707</v>
      </c>
      <c r="AI163" s="6">
        <f t="shared" si="61"/>
        <v>23.519529609407812</v>
      </c>
      <c r="AJ163" s="6">
        <f t="shared" si="62"/>
        <v>3.9899202015959685</v>
      </c>
      <c r="AK163" s="6">
        <f t="shared" si="63"/>
        <v>5.4598908021839563</v>
      </c>
      <c r="AL163" s="6">
        <f t="shared" si="64"/>
        <v>75.808483830323382</v>
      </c>
      <c r="AM163" s="6">
        <f t="shared" si="65"/>
        <v>45.359092818143637</v>
      </c>
      <c r="AN163" s="6">
        <f t="shared" si="66"/>
        <v>11.129777404451911</v>
      </c>
      <c r="AO163" s="6">
        <f t="shared" si="67"/>
        <v>9.239815203695926</v>
      </c>
      <c r="AP163" s="6">
        <f t="shared" si="68"/>
        <v>0.62998740025199496</v>
      </c>
      <c r="AQ163" s="6">
        <f t="shared" si="69"/>
        <v>8.1898362032759344</v>
      </c>
      <c r="AR163" s="6">
        <f t="shared" si="70"/>
        <v>9.4498110037799243</v>
      </c>
      <c r="AS163" s="6">
        <f t="shared" si="71"/>
        <v>101.2179756404872</v>
      </c>
      <c r="AT163" s="6">
        <f t="shared" si="72"/>
        <v>0.41999160016799664</v>
      </c>
      <c r="AU163" s="6">
        <f t="shared" si="73"/>
        <v>6.2998740025199496</v>
      </c>
      <c r="AV163" s="6">
        <f t="shared" si="74"/>
        <v>0.20999580008399832</v>
      </c>
      <c r="AW163" s="6">
        <f t="shared" si="75"/>
        <v>17.639647207055859</v>
      </c>
      <c r="AX163" s="6">
        <f t="shared" si="76"/>
        <v>8.6098278034439311</v>
      </c>
      <c r="BA163" s="4" t="s">
        <v>302</v>
      </c>
      <c r="BB163" s="6">
        <f t="shared" si="77"/>
        <v>58.158319870759293</v>
      </c>
      <c r="BC163" s="6">
        <f t="shared" si="78"/>
        <v>14.516570802519857</v>
      </c>
      <c r="BD163" s="6">
        <f t="shared" si="79"/>
        <v>98.877019994522044</v>
      </c>
      <c r="BE163" s="6">
        <f t="shared" si="80"/>
        <v>127.58073054526203</v>
      </c>
      <c r="BF163" s="6">
        <f t="shared" si="81"/>
        <v>10.682004930156122</v>
      </c>
      <c r="BG163" s="6">
        <f t="shared" si="82"/>
        <v>1.4947683109118086</v>
      </c>
      <c r="BH163" s="6">
        <f t="shared" si="83"/>
        <v>10.85230280571731</v>
      </c>
    </row>
    <row r="164" spans="1:60" x14ac:dyDescent="0.25">
      <c r="A164" s="4" t="s">
        <v>303</v>
      </c>
      <c r="B164" s="128">
        <v>4055</v>
      </c>
      <c r="C164" s="128">
        <v>3230</v>
      </c>
      <c r="D164" s="128">
        <v>3170</v>
      </c>
      <c r="E164" s="128">
        <v>3114</v>
      </c>
      <c r="F164" s="128">
        <v>1335</v>
      </c>
      <c r="G164" s="128">
        <v>80</v>
      </c>
      <c r="H164" s="128">
        <v>314</v>
      </c>
      <c r="I164" s="128">
        <v>498</v>
      </c>
      <c r="J164" s="128">
        <v>123</v>
      </c>
      <c r="K164" s="128">
        <v>164</v>
      </c>
      <c r="L164" s="128">
        <v>81</v>
      </c>
      <c r="M164" s="128">
        <v>18</v>
      </c>
      <c r="N164" s="128">
        <v>32</v>
      </c>
      <c r="O164" s="128">
        <v>478</v>
      </c>
      <c r="P164" s="128">
        <v>208</v>
      </c>
      <c r="Q164" s="128">
        <v>30</v>
      </c>
      <c r="R164" s="128">
        <v>38</v>
      </c>
      <c r="S164" s="128">
        <v>13</v>
      </c>
      <c r="T164" s="128">
        <v>38</v>
      </c>
      <c r="U164" s="128">
        <v>30</v>
      </c>
      <c r="V164" s="128">
        <v>421</v>
      </c>
      <c r="W164" s="128">
        <v>16</v>
      </c>
      <c r="X164" s="128">
        <v>35</v>
      </c>
      <c r="Y164" s="128">
        <v>11</v>
      </c>
      <c r="Z164" s="128">
        <v>77</v>
      </c>
      <c r="AA164" s="128">
        <v>20</v>
      </c>
      <c r="AC164" s="4" t="s">
        <v>303</v>
      </c>
      <c r="AD164" s="6">
        <f t="shared" si="56"/>
        <v>19.728729963008632</v>
      </c>
      <c r="AE164" s="6">
        <f t="shared" si="57"/>
        <v>77.435265104808877</v>
      </c>
      <c r="AF164" s="6">
        <f t="shared" si="58"/>
        <v>122.81134401972874</v>
      </c>
      <c r="AG164" s="6">
        <f t="shared" si="59"/>
        <v>30.332922318125771</v>
      </c>
      <c r="AH164" s="6">
        <f t="shared" si="60"/>
        <v>40.443896424167697</v>
      </c>
      <c r="AI164" s="6">
        <f t="shared" si="61"/>
        <v>19.975339087546239</v>
      </c>
      <c r="AJ164" s="6">
        <f t="shared" si="62"/>
        <v>4.4389642416769428</v>
      </c>
      <c r="AK164" s="6">
        <f t="shared" si="63"/>
        <v>7.8914919852034524</v>
      </c>
      <c r="AL164" s="6">
        <f t="shared" si="64"/>
        <v>117.87916152897657</v>
      </c>
      <c r="AM164" s="6">
        <f t="shared" si="65"/>
        <v>51.294697903822438</v>
      </c>
      <c r="AN164" s="6">
        <f t="shared" si="66"/>
        <v>7.3982737361282371</v>
      </c>
      <c r="AO164" s="6">
        <f t="shared" si="67"/>
        <v>9.3711467324291</v>
      </c>
      <c r="AP164" s="6">
        <f t="shared" si="68"/>
        <v>3.2059186189889024</v>
      </c>
      <c r="AQ164" s="6">
        <f t="shared" si="69"/>
        <v>9.3711467324291</v>
      </c>
      <c r="AR164" s="6">
        <f t="shared" si="70"/>
        <v>7.3982737361282371</v>
      </c>
      <c r="AS164" s="6">
        <f t="shared" si="71"/>
        <v>103.82244143033293</v>
      </c>
      <c r="AT164" s="6">
        <f t="shared" si="72"/>
        <v>3.9457459926017262</v>
      </c>
      <c r="AU164" s="6">
        <f t="shared" si="73"/>
        <v>8.6313193588162758</v>
      </c>
      <c r="AV164" s="6">
        <f t="shared" si="74"/>
        <v>2.7127003699136867</v>
      </c>
      <c r="AW164" s="6">
        <f t="shared" si="75"/>
        <v>18.98890258939581</v>
      </c>
      <c r="AX164" s="6">
        <f t="shared" si="76"/>
        <v>4.9321824907521581</v>
      </c>
      <c r="BA164" s="4" t="s">
        <v>303</v>
      </c>
      <c r="BB164" s="6">
        <f t="shared" si="77"/>
        <v>65.615141955835966</v>
      </c>
      <c r="BC164" s="6">
        <f t="shared" si="78"/>
        <v>9.6339113680154131</v>
      </c>
      <c r="BD164" s="6">
        <f t="shared" si="79"/>
        <v>153.50032113037892</v>
      </c>
      <c r="BE164" s="6">
        <f t="shared" si="80"/>
        <v>130.34055727554181</v>
      </c>
      <c r="BF164" s="6">
        <f t="shared" si="81"/>
        <v>12.202954399486192</v>
      </c>
      <c r="BG164" s="6">
        <f t="shared" si="82"/>
        <v>11.985018726591761</v>
      </c>
      <c r="BH164" s="6">
        <f t="shared" si="83"/>
        <v>6.1919504643962853</v>
      </c>
    </row>
    <row r="165" spans="1:60" x14ac:dyDescent="0.25">
      <c r="A165" s="4" t="s">
        <v>304</v>
      </c>
      <c r="B165" s="128">
        <v>3203</v>
      </c>
      <c r="C165" s="128">
        <v>2374</v>
      </c>
      <c r="D165" s="128">
        <v>2337</v>
      </c>
      <c r="E165" s="128">
        <v>2300</v>
      </c>
      <c r="F165" s="128">
        <v>841</v>
      </c>
      <c r="G165" s="128">
        <v>40</v>
      </c>
      <c r="H165" s="128">
        <v>163</v>
      </c>
      <c r="I165" s="128">
        <v>373</v>
      </c>
      <c r="J165" s="128">
        <v>50</v>
      </c>
      <c r="K165" s="128">
        <v>91</v>
      </c>
      <c r="L165" s="128">
        <v>38</v>
      </c>
      <c r="M165" s="128">
        <v>28</v>
      </c>
      <c r="N165" s="128">
        <v>13</v>
      </c>
      <c r="O165" s="128">
        <v>139</v>
      </c>
      <c r="P165" s="128">
        <v>95</v>
      </c>
      <c r="Q165" s="128">
        <v>43</v>
      </c>
      <c r="R165" s="128">
        <v>14</v>
      </c>
      <c r="S165" s="128">
        <v>3</v>
      </c>
      <c r="T165" s="128">
        <v>48</v>
      </c>
      <c r="U165" s="128">
        <v>25</v>
      </c>
      <c r="V165" s="128">
        <v>275</v>
      </c>
      <c r="W165" s="128">
        <v>2</v>
      </c>
      <c r="X165" s="128">
        <v>16</v>
      </c>
      <c r="Y165" s="128">
        <v>9</v>
      </c>
      <c r="Z165" s="128">
        <v>47</v>
      </c>
      <c r="AA165" s="128">
        <v>14</v>
      </c>
      <c r="AC165" s="4" t="s">
        <v>304</v>
      </c>
      <c r="AD165" s="6">
        <f t="shared" si="56"/>
        <v>12.488292226038089</v>
      </c>
      <c r="AE165" s="6">
        <f t="shared" si="57"/>
        <v>50.889790821105215</v>
      </c>
      <c r="AF165" s="6">
        <f t="shared" si="58"/>
        <v>116.45332500780518</v>
      </c>
      <c r="AG165" s="6">
        <f t="shared" si="59"/>
        <v>15.610365282547612</v>
      </c>
      <c r="AH165" s="6">
        <f t="shared" si="60"/>
        <v>28.410864814236653</v>
      </c>
      <c r="AI165" s="6">
        <f t="shared" si="61"/>
        <v>11.863877614736186</v>
      </c>
      <c r="AJ165" s="6">
        <f t="shared" si="62"/>
        <v>8.7418045582266615</v>
      </c>
      <c r="AK165" s="6">
        <f t="shared" si="63"/>
        <v>4.0586949734623792</v>
      </c>
      <c r="AL165" s="6">
        <f t="shared" si="64"/>
        <v>43.396815485482364</v>
      </c>
      <c r="AM165" s="6">
        <f t="shared" si="65"/>
        <v>29.659694036840463</v>
      </c>
      <c r="AN165" s="6">
        <f t="shared" si="66"/>
        <v>13.424914142990946</v>
      </c>
      <c r="AO165" s="6">
        <f t="shared" si="67"/>
        <v>4.3709022791133307</v>
      </c>
      <c r="AP165" s="6">
        <f t="shared" si="68"/>
        <v>0.93662191695285679</v>
      </c>
      <c r="AQ165" s="6">
        <f t="shared" si="69"/>
        <v>14.985950671245709</v>
      </c>
      <c r="AR165" s="6">
        <f t="shared" si="70"/>
        <v>7.8051826412738059</v>
      </c>
      <c r="AS165" s="6">
        <f t="shared" si="71"/>
        <v>85.857009054011868</v>
      </c>
      <c r="AT165" s="6">
        <f t="shared" si="72"/>
        <v>0.62441461130190445</v>
      </c>
      <c r="AU165" s="6">
        <f t="shared" si="73"/>
        <v>4.9953168904152356</v>
      </c>
      <c r="AV165" s="6">
        <f t="shared" si="74"/>
        <v>2.8098657508585703</v>
      </c>
      <c r="AW165" s="6">
        <f t="shared" si="75"/>
        <v>14.673743365594756</v>
      </c>
      <c r="AX165" s="6">
        <f t="shared" si="76"/>
        <v>4.3709022791133307</v>
      </c>
      <c r="BA165" s="4" t="s">
        <v>304</v>
      </c>
      <c r="BB165" s="6">
        <f t="shared" si="77"/>
        <v>40.650406504065039</v>
      </c>
      <c r="BC165" s="6">
        <f t="shared" si="78"/>
        <v>18.695652173913043</v>
      </c>
      <c r="BD165" s="6">
        <f t="shared" si="79"/>
        <v>60.434782608695649</v>
      </c>
      <c r="BE165" s="6">
        <f t="shared" si="80"/>
        <v>115.83824768323504</v>
      </c>
      <c r="BF165" s="6">
        <f t="shared" si="81"/>
        <v>20.869565217391305</v>
      </c>
      <c r="BG165" s="6">
        <f t="shared" si="82"/>
        <v>2.3781212841854931</v>
      </c>
      <c r="BH165" s="6">
        <f t="shared" si="83"/>
        <v>5.8972198820556025</v>
      </c>
    </row>
    <row r="166" spans="1:60" x14ac:dyDescent="0.25">
      <c r="A166" s="4" t="s">
        <v>305</v>
      </c>
      <c r="B166" s="128">
        <v>10394</v>
      </c>
      <c r="C166" s="128">
        <v>8186</v>
      </c>
      <c r="D166" s="128">
        <v>8050</v>
      </c>
      <c r="E166" s="128">
        <v>7909</v>
      </c>
      <c r="F166" s="128">
        <v>3473</v>
      </c>
      <c r="G166" s="128">
        <v>163</v>
      </c>
      <c r="H166" s="128">
        <v>519</v>
      </c>
      <c r="I166" s="128">
        <v>1256</v>
      </c>
      <c r="J166" s="128">
        <v>156</v>
      </c>
      <c r="K166" s="128">
        <v>382</v>
      </c>
      <c r="L166" s="128">
        <v>130</v>
      </c>
      <c r="M166" s="128">
        <v>29</v>
      </c>
      <c r="N166" s="128">
        <v>62</v>
      </c>
      <c r="O166" s="128">
        <v>103</v>
      </c>
      <c r="P166" s="128">
        <v>412</v>
      </c>
      <c r="Q166" s="128">
        <v>81</v>
      </c>
      <c r="R166" s="128">
        <v>67</v>
      </c>
      <c r="S166" s="128">
        <v>2</v>
      </c>
      <c r="T166" s="128">
        <v>67</v>
      </c>
      <c r="U166" s="128">
        <v>89</v>
      </c>
      <c r="V166" s="128">
        <v>998</v>
      </c>
      <c r="W166" s="128">
        <v>8</v>
      </c>
      <c r="X166" s="128">
        <v>58</v>
      </c>
      <c r="Y166" s="128">
        <v>9</v>
      </c>
      <c r="Z166" s="128">
        <v>180</v>
      </c>
      <c r="AA166" s="128">
        <v>92</v>
      </c>
      <c r="AC166" s="4" t="s">
        <v>305</v>
      </c>
      <c r="AD166" s="6">
        <f t="shared" si="56"/>
        <v>15.682124302482201</v>
      </c>
      <c r="AE166" s="6">
        <f t="shared" si="57"/>
        <v>49.932653453915719</v>
      </c>
      <c r="AF166" s="6">
        <f t="shared" si="58"/>
        <v>120.83894554550702</v>
      </c>
      <c r="AG166" s="6">
        <f t="shared" si="59"/>
        <v>15.008658841639408</v>
      </c>
      <c r="AH166" s="6">
        <f t="shared" si="60"/>
        <v>36.751972291706757</v>
      </c>
      <c r="AI166" s="6">
        <f t="shared" si="61"/>
        <v>12.507215701366173</v>
      </c>
      <c r="AJ166" s="6">
        <f t="shared" si="62"/>
        <v>2.7900711949201464</v>
      </c>
      <c r="AK166" s="6">
        <f t="shared" si="63"/>
        <v>5.9649797960361752</v>
      </c>
      <c r="AL166" s="6">
        <f t="shared" si="64"/>
        <v>9.9095632095439665</v>
      </c>
      <c r="AM166" s="6">
        <f t="shared" si="65"/>
        <v>39.638252838175866</v>
      </c>
      <c r="AN166" s="6">
        <f t="shared" si="66"/>
        <v>7.7929574754666158</v>
      </c>
      <c r="AO166" s="6">
        <f t="shared" si="67"/>
        <v>6.446026553781028</v>
      </c>
      <c r="AP166" s="6">
        <f t="shared" si="68"/>
        <v>0.19241870309794112</v>
      </c>
      <c r="AQ166" s="6">
        <f t="shared" si="69"/>
        <v>6.446026553781028</v>
      </c>
      <c r="AR166" s="6">
        <f t="shared" si="70"/>
        <v>8.5626322878583796</v>
      </c>
      <c r="AS166" s="6">
        <f t="shared" si="71"/>
        <v>96.016932845872617</v>
      </c>
      <c r="AT166" s="6">
        <f t="shared" si="72"/>
        <v>0.7696748123917645</v>
      </c>
      <c r="AU166" s="6">
        <f t="shared" si="73"/>
        <v>5.5801423898402929</v>
      </c>
      <c r="AV166" s="6">
        <f t="shared" si="74"/>
        <v>0.86588416394073509</v>
      </c>
      <c r="AW166" s="6">
        <f t="shared" si="75"/>
        <v>17.317683278814702</v>
      </c>
      <c r="AX166" s="6">
        <f t="shared" si="76"/>
        <v>8.8512603425052916</v>
      </c>
      <c r="BA166" s="4" t="s">
        <v>305</v>
      </c>
      <c r="BB166" s="6">
        <f t="shared" si="77"/>
        <v>51.180124223602483</v>
      </c>
      <c r="BC166" s="6">
        <f t="shared" si="78"/>
        <v>10.241497028701479</v>
      </c>
      <c r="BD166" s="6">
        <f t="shared" si="79"/>
        <v>13.02313819699077</v>
      </c>
      <c r="BE166" s="6">
        <f t="shared" si="80"/>
        <v>121.91546542878085</v>
      </c>
      <c r="BF166" s="6">
        <f t="shared" si="81"/>
        <v>8.4713617397901135</v>
      </c>
      <c r="BG166" s="6">
        <f t="shared" si="82"/>
        <v>2.303484019579614</v>
      </c>
      <c r="BH166" s="6">
        <f t="shared" si="83"/>
        <v>11.238700219887612</v>
      </c>
    </row>
    <row r="167" spans="1:60" x14ac:dyDescent="0.25">
      <c r="A167" s="4" t="s">
        <v>306</v>
      </c>
      <c r="B167" s="128">
        <v>8304</v>
      </c>
      <c r="C167" s="128">
        <v>6545</v>
      </c>
      <c r="D167" s="128">
        <v>6466</v>
      </c>
      <c r="E167" s="128">
        <v>6400</v>
      </c>
      <c r="F167" s="128">
        <v>2697</v>
      </c>
      <c r="G167" s="128">
        <v>148</v>
      </c>
      <c r="H167" s="128">
        <v>443</v>
      </c>
      <c r="I167" s="128">
        <v>1048</v>
      </c>
      <c r="J167" s="128">
        <v>175</v>
      </c>
      <c r="K167" s="128">
        <v>297</v>
      </c>
      <c r="L167" s="128">
        <v>144</v>
      </c>
      <c r="M167" s="128">
        <v>34</v>
      </c>
      <c r="N167" s="128">
        <v>47</v>
      </c>
      <c r="O167" s="128">
        <v>387</v>
      </c>
      <c r="P167" s="128">
        <v>413</v>
      </c>
      <c r="Q167" s="128">
        <v>75</v>
      </c>
      <c r="R167" s="128">
        <v>62</v>
      </c>
      <c r="S167" s="128">
        <v>12</v>
      </c>
      <c r="T167" s="128">
        <v>42</v>
      </c>
      <c r="U167" s="128">
        <v>47</v>
      </c>
      <c r="V167" s="128">
        <v>798</v>
      </c>
      <c r="W167" s="128">
        <v>20</v>
      </c>
      <c r="X167" s="128">
        <v>39</v>
      </c>
      <c r="Y167" s="128">
        <v>15</v>
      </c>
      <c r="Z167" s="128">
        <v>124</v>
      </c>
      <c r="AA167" s="128">
        <v>54</v>
      </c>
      <c r="AC167" s="4" t="s">
        <v>306</v>
      </c>
      <c r="AD167" s="6">
        <f t="shared" si="56"/>
        <v>17.822736030828516</v>
      </c>
      <c r="AE167" s="6">
        <f t="shared" si="57"/>
        <v>53.347784200385355</v>
      </c>
      <c r="AF167" s="6">
        <f t="shared" si="58"/>
        <v>126.20423892100193</v>
      </c>
      <c r="AG167" s="6">
        <f t="shared" si="59"/>
        <v>21.074181117533719</v>
      </c>
      <c r="AH167" s="6">
        <f t="shared" si="60"/>
        <v>35.765895953757223</v>
      </c>
      <c r="AI167" s="6">
        <f t="shared" si="61"/>
        <v>17.341040462427745</v>
      </c>
      <c r="AJ167" s="6">
        <f t="shared" si="62"/>
        <v>4.0944123314065513</v>
      </c>
      <c r="AK167" s="6">
        <f t="shared" si="63"/>
        <v>5.6599229287090562</v>
      </c>
      <c r="AL167" s="6">
        <f t="shared" si="64"/>
        <v>46.604046242774565</v>
      </c>
      <c r="AM167" s="6">
        <f t="shared" si="65"/>
        <v>49.735067437379577</v>
      </c>
      <c r="AN167" s="6">
        <f t="shared" si="66"/>
        <v>9.0317919075144513</v>
      </c>
      <c r="AO167" s="6">
        <f t="shared" si="67"/>
        <v>7.4662813102119463</v>
      </c>
      <c r="AP167" s="6">
        <f t="shared" si="68"/>
        <v>1.445086705202312</v>
      </c>
      <c r="AQ167" s="6">
        <f t="shared" si="69"/>
        <v>5.0578034682080926</v>
      </c>
      <c r="AR167" s="6">
        <f t="shared" si="70"/>
        <v>5.6599229287090562</v>
      </c>
      <c r="AS167" s="6">
        <f t="shared" si="71"/>
        <v>96.098265895953759</v>
      </c>
      <c r="AT167" s="6">
        <f t="shared" si="72"/>
        <v>2.4084778420038533</v>
      </c>
      <c r="AU167" s="6">
        <f t="shared" si="73"/>
        <v>4.6965317919075149</v>
      </c>
      <c r="AV167" s="6">
        <f t="shared" si="74"/>
        <v>1.8063583815028901</v>
      </c>
      <c r="AW167" s="6">
        <f t="shared" si="75"/>
        <v>14.932562620423893</v>
      </c>
      <c r="AX167" s="6">
        <f t="shared" si="76"/>
        <v>6.502890173410405</v>
      </c>
      <c r="BA167" s="4" t="s">
        <v>306</v>
      </c>
      <c r="BB167" s="6">
        <f t="shared" si="77"/>
        <v>63.872564181874424</v>
      </c>
      <c r="BC167" s="6">
        <f t="shared" si="78"/>
        <v>11.71875</v>
      </c>
      <c r="BD167" s="6">
        <f t="shared" si="79"/>
        <v>60.46875</v>
      </c>
      <c r="BE167" s="6">
        <f t="shared" si="80"/>
        <v>121.92513368983957</v>
      </c>
      <c r="BF167" s="6">
        <f t="shared" si="81"/>
        <v>6.5625</v>
      </c>
      <c r="BG167" s="6">
        <f t="shared" si="82"/>
        <v>7.4156470152020768</v>
      </c>
      <c r="BH167" s="6">
        <f t="shared" si="83"/>
        <v>8.2505729564553096</v>
      </c>
    </row>
    <row r="168" spans="1:60" x14ac:dyDescent="0.25">
      <c r="A168" s="4" t="s">
        <v>307</v>
      </c>
      <c r="B168" s="128">
        <v>8366</v>
      </c>
      <c r="C168" s="128">
        <v>6636</v>
      </c>
      <c r="D168" s="128">
        <v>6507</v>
      </c>
      <c r="E168" s="128">
        <v>6383</v>
      </c>
      <c r="F168" s="128">
        <v>2723</v>
      </c>
      <c r="G168" s="128">
        <v>154</v>
      </c>
      <c r="H168" s="128">
        <v>532</v>
      </c>
      <c r="I168" s="128">
        <v>1216</v>
      </c>
      <c r="J168" s="128">
        <v>156</v>
      </c>
      <c r="K168" s="128">
        <v>426</v>
      </c>
      <c r="L168" s="128">
        <v>170</v>
      </c>
      <c r="M168" s="128">
        <v>59</v>
      </c>
      <c r="N168" s="128">
        <v>40</v>
      </c>
      <c r="O168" s="128">
        <v>366</v>
      </c>
      <c r="P168" s="128">
        <v>407</v>
      </c>
      <c r="Q168" s="128">
        <v>56</v>
      </c>
      <c r="R168" s="128">
        <v>95</v>
      </c>
      <c r="S168" s="128">
        <v>28</v>
      </c>
      <c r="T168" s="128">
        <v>25</v>
      </c>
      <c r="U168" s="128">
        <v>89</v>
      </c>
      <c r="V168" s="128">
        <v>800</v>
      </c>
      <c r="W168" s="128">
        <v>7</v>
      </c>
      <c r="X168" s="128">
        <v>67</v>
      </c>
      <c r="Y168" s="128">
        <v>37</v>
      </c>
      <c r="Z168" s="128">
        <v>194</v>
      </c>
      <c r="AA168" s="128">
        <v>52</v>
      </c>
      <c r="AC168" s="4" t="s">
        <v>307</v>
      </c>
      <c r="AD168" s="6">
        <f t="shared" si="56"/>
        <v>18.407841262251971</v>
      </c>
      <c r="AE168" s="6">
        <f t="shared" si="57"/>
        <v>63.590724360506819</v>
      </c>
      <c r="AF168" s="6">
        <f t="shared" si="58"/>
        <v>145.35022710972987</v>
      </c>
      <c r="AG168" s="6">
        <f t="shared" si="59"/>
        <v>18.646904135787715</v>
      </c>
      <c r="AH168" s="6">
        <f t="shared" si="60"/>
        <v>50.920392063112601</v>
      </c>
      <c r="AI168" s="6">
        <f t="shared" si="61"/>
        <v>20.320344250537893</v>
      </c>
      <c r="AJ168" s="6">
        <f t="shared" si="62"/>
        <v>7.0523547693043271</v>
      </c>
      <c r="AK168" s="6">
        <f t="shared" si="63"/>
        <v>4.7812574707147979</v>
      </c>
      <c r="AL168" s="6">
        <f t="shared" si="64"/>
        <v>43.748505857040406</v>
      </c>
      <c r="AM168" s="6">
        <f t="shared" si="65"/>
        <v>48.64929476452307</v>
      </c>
      <c r="AN168" s="6">
        <f t="shared" si="66"/>
        <v>6.6937604590007167</v>
      </c>
      <c r="AO168" s="6">
        <f t="shared" si="67"/>
        <v>11.355486492947646</v>
      </c>
      <c r="AP168" s="6">
        <f t="shared" si="68"/>
        <v>3.3468802295003584</v>
      </c>
      <c r="AQ168" s="6">
        <f t="shared" si="69"/>
        <v>2.9882859191967488</v>
      </c>
      <c r="AR168" s="6">
        <f t="shared" si="70"/>
        <v>10.638297872340425</v>
      </c>
      <c r="AS168" s="6">
        <f t="shared" si="71"/>
        <v>95.625149414295961</v>
      </c>
      <c r="AT168" s="6">
        <f t="shared" si="72"/>
        <v>0.83672005737508959</v>
      </c>
      <c r="AU168" s="6">
        <f t="shared" si="73"/>
        <v>8.0086062634472857</v>
      </c>
      <c r="AV168" s="6">
        <f t="shared" si="74"/>
        <v>4.4226631604111883</v>
      </c>
      <c r="AW168" s="6">
        <f t="shared" si="75"/>
        <v>23.189098732966769</v>
      </c>
      <c r="AX168" s="6">
        <f t="shared" si="76"/>
        <v>6.215634711929237</v>
      </c>
      <c r="BA168" s="4" t="s">
        <v>307</v>
      </c>
      <c r="BB168" s="6">
        <f t="shared" si="77"/>
        <v>62.548025203626857</v>
      </c>
      <c r="BC168" s="6">
        <f t="shared" si="78"/>
        <v>8.7733040889863698</v>
      </c>
      <c r="BD168" s="6">
        <f t="shared" si="79"/>
        <v>57.339808867303773</v>
      </c>
      <c r="BE168" s="6">
        <f t="shared" si="80"/>
        <v>120.55455093429778</v>
      </c>
      <c r="BF168" s="6">
        <f t="shared" si="81"/>
        <v>3.9166536111546293</v>
      </c>
      <c r="BG168" s="6">
        <f t="shared" si="82"/>
        <v>2.5706940874035986</v>
      </c>
      <c r="BH168" s="6">
        <f t="shared" si="83"/>
        <v>7.8360458107293551</v>
      </c>
    </row>
    <row r="169" spans="1:60" x14ac:dyDescent="0.25">
      <c r="A169" s="4" t="s">
        <v>310</v>
      </c>
      <c r="B169" s="128">
        <v>5019</v>
      </c>
      <c r="C169" s="128">
        <v>4068</v>
      </c>
      <c r="D169" s="128">
        <v>3999</v>
      </c>
      <c r="E169" s="128">
        <v>3942</v>
      </c>
      <c r="F169" s="128">
        <v>1953</v>
      </c>
      <c r="G169" s="128">
        <v>107</v>
      </c>
      <c r="H169" s="128">
        <v>376</v>
      </c>
      <c r="I169" s="128">
        <v>724</v>
      </c>
      <c r="J169" s="128">
        <v>119</v>
      </c>
      <c r="K169" s="128">
        <v>256</v>
      </c>
      <c r="L169" s="128">
        <v>177</v>
      </c>
      <c r="M169" s="128">
        <v>30</v>
      </c>
      <c r="N169" s="128">
        <v>49</v>
      </c>
      <c r="O169" s="128">
        <v>536</v>
      </c>
      <c r="P169" s="128">
        <v>269</v>
      </c>
      <c r="Q169" s="128">
        <v>41</v>
      </c>
      <c r="R169" s="128">
        <v>51</v>
      </c>
      <c r="S169" s="128">
        <v>19</v>
      </c>
      <c r="T169" s="128">
        <v>36</v>
      </c>
      <c r="U169" s="128">
        <v>52</v>
      </c>
      <c r="V169" s="128">
        <v>708</v>
      </c>
      <c r="W169" s="128">
        <v>26</v>
      </c>
      <c r="X169" s="128">
        <v>71</v>
      </c>
      <c r="Y169" s="128">
        <v>18</v>
      </c>
      <c r="Z169" s="128">
        <v>97</v>
      </c>
      <c r="AA169" s="128">
        <v>40</v>
      </c>
      <c r="AC169" s="4" t="s">
        <v>310</v>
      </c>
      <c r="AD169" s="6">
        <f t="shared" si="56"/>
        <v>21.318987846184498</v>
      </c>
      <c r="AE169" s="6">
        <f t="shared" si="57"/>
        <v>74.915321777246476</v>
      </c>
      <c r="AF169" s="6">
        <f t="shared" si="58"/>
        <v>144.25184299661288</v>
      </c>
      <c r="AG169" s="6">
        <f t="shared" si="59"/>
        <v>23.709902370990235</v>
      </c>
      <c r="AH169" s="6">
        <f t="shared" si="60"/>
        <v>51.006176529189084</v>
      </c>
      <c r="AI169" s="6">
        <f t="shared" si="61"/>
        <v>35.265989240884636</v>
      </c>
      <c r="AJ169" s="6">
        <f t="shared" si="62"/>
        <v>5.9772863120143462</v>
      </c>
      <c r="AK169" s="6">
        <f t="shared" si="63"/>
        <v>9.7629009762900978</v>
      </c>
      <c r="AL169" s="6">
        <f t="shared" si="64"/>
        <v>106.79418210798963</v>
      </c>
      <c r="AM169" s="6">
        <f t="shared" si="65"/>
        <v>53.596333931061963</v>
      </c>
      <c r="AN169" s="6">
        <f t="shared" si="66"/>
        <v>8.1689579597529391</v>
      </c>
      <c r="AO169" s="6">
        <f t="shared" si="67"/>
        <v>10.161386730424388</v>
      </c>
      <c r="AP169" s="6">
        <f t="shared" si="68"/>
        <v>3.785614664275752</v>
      </c>
      <c r="AQ169" s="6">
        <f t="shared" si="69"/>
        <v>7.1727435744172148</v>
      </c>
      <c r="AR169" s="6">
        <f t="shared" si="70"/>
        <v>10.360629607491532</v>
      </c>
      <c r="AS169" s="6">
        <f t="shared" si="71"/>
        <v>141.06395696353854</v>
      </c>
      <c r="AT169" s="6">
        <f t="shared" si="72"/>
        <v>5.180314803745766</v>
      </c>
      <c r="AU169" s="6">
        <f t="shared" si="73"/>
        <v>14.146244271767285</v>
      </c>
      <c r="AV169" s="6">
        <f t="shared" si="74"/>
        <v>3.5863717872086074</v>
      </c>
      <c r="AW169" s="6">
        <f t="shared" si="75"/>
        <v>19.32655907551305</v>
      </c>
      <c r="AX169" s="6">
        <f t="shared" si="76"/>
        <v>7.9697150826857941</v>
      </c>
      <c r="BA169" s="4" t="s">
        <v>310</v>
      </c>
      <c r="BB169" s="6">
        <f t="shared" si="77"/>
        <v>67.266816704176037</v>
      </c>
      <c r="BC169" s="6">
        <f t="shared" si="78"/>
        <v>10.400811770674784</v>
      </c>
      <c r="BD169" s="6">
        <f t="shared" si="79"/>
        <v>135.97158802638253</v>
      </c>
      <c r="BE169" s="6">
        <f t="shared" si="80"/>
        <v>174.04129793510324</v>
      </c>
      <c r="BF169" s="6">
        <f t="shared" si="81"/>
        <v>9.1324200913241995</v>
      </c>
      <c r="BG169" s="6">
        <f t="shared" si="82"/>
        <v>13.312852022529443</v>
      </c>
      <c r="BH169" s="6">
        <f t="shared" si="83"/>
        <v>9.8328416912487704</v>
      </c>
    </row>
    <row r="170" spans="1:60" x14ac:dyDescent="0.25">
      <c r="A170" s="4" t="s">
        <v>311</v>
      </c>
      <c r="B170" s="128">
        <v>5396</v>
      </c>
      <c r="C170" s="128">
        <v>4347</v>
      </c>
      <c r="D170" s="128">
        <v>4263</v>
      </c>
      <c r="E170" s="128">
        <v>4186</v>
      </c>
      <c r="F170" s="128">
        <v>1870</v>
      </c>
      <c r="G170" s="128">
        <v>101</v>
      </c>
      <c r="H170" s="128">
        <v>343</v>
      </c>
      <c r="I170" s="128">
        <v>701</v>
      </c>
      <c r="J170" s="128">
        <v>103</v>
      </c>
      <c r="K170" s="128">
        <v>190</v>
      </c>
      <c r="L170" s="128">
        <v>87</v>
      </c>
      <c r="M170" s="128">
        <v>34</v>
      </c>
      <c r="N170" s="128">
        <v>50</v>
      </c>
      <c r="O170" s="128">
        <v>288</v>
      </c>
      <c r="P170" s="128">
        <v>277</v>
      </c>
      <c r="Q170" s="128">
        <v>48</v>
      </c>
      <c r="R170" s="128">
        <v>59</v>
      </c>
      <c r="S170" s="128">
        <v>13</v>
      </c>
      <c r="T170" s="128">
        <v>55</v>
      </c>
      <c r="U170" s="128">
        <v>51</v>
      </c>
      <c r="V170" s="128">
        <v>568</v>
      </c>
      <c r="W170" s="128">
        <v>10</v>
      </c>
      <c r="X170" s="128">
        <v>73</v>
      </c>
      <c r="Y170" s="128">
        <v>10</v>
      </c>
      <c r="Z170" s="128">
        <v>90</v>
      </c>
      <c r="AA170" s="128">
        <v>43</v>
      </c>
      <c r="AC170" s="4" t="s">
        <v>311</v>
      </c>
      <c r="AD170" s="6">
        <f t="shared" si="56"/>
        <v>18.7175685693106</v>
      </c>
      <c r="AE170" s="6">
        <f t="shared" si="57"/>
        <v>63.565604151223127</v>
      </c>
      <c r="AF170" s="6">
        <f t="shared" si="58"/>
        <v>129.9110452186805</v>
      </c>
      <c r="AG170" s="6">
        <f t="shared" si="59"/>
        <v>19.088213491475166</v>
      </c>
      <c r="AH170" s="6">
        <f t="shared" si="60"/>
        <v>35.211267605633807</v>
      </c>
      <c r="AI170" s="6">
        <f t="shared" si="61"/>
        <v>16.123054114158634</v>
      </c>
      <c r="AJ170" s="6">
        <f t="shared" si="62"/>
        <v>6.300963676797628</v>
      </c>
      <c r="AK170" s="6">
        <f t="shared" si="63"/>
        <v>9.2661230541141588</v>
      </c>
      <c r="AL170" s="6">
        <f t="shared" si="64"/>
        <v>53.372868791697549</v>
      </c>
      <c r="AM170" s="6">
        <f t="shared" si="65"/>
        <v>51.334321719792435</v>
      </c>
      <c r="AN170" s="6">
        <f t="shared" si="66"/>
        <v>8.8954781319495915</v>
      </c>
      <c r="AO170" s="6">
        <f t="shared" si="67"/>
        <v>10.934025203854707</v>
      </c>
      <c r="AP170" s="6">
        <f t="shared" si="68"/>
        <v>2.4091919940696815</v>
      </c>
      <c r="AQ170" s="6">
        <f t="shared" si="69"/>
        <v>10.192735359525575</v>
      </c>
      <c r="AR170" s="6">
        <f t="shared" si="70"/>
        <v>9.4514455151964416</v>
      </c>
      <c r="AS170" s="6">
        <f t="shared" si="71"/>
        <v>105.26315789473684</v>
      </c>
      <c r="AT170" s="6">
        <f t="shared" si="72"/>
        <v>1.8532246108228316</v>
      </c>
      <c r="AU170" s="6">
        <f t="shared" si="73"/>
        <v>13.528539659006672</v>
      </c>
      <c r="AV170" s="6">
        <f t="shared" si="74"/>
        <v>1.8532246108228316</v>
      </c>
      <c r="AW170" s="6">
        <f t="shared" si="75"/>
        <v>16.679021497405486</v>
      </c>
      <c r="AX170" s="6">
        <f t="shared" si="76"/>
        <v>7.9688658265381767</v>
      </c>
      <c r="BA170" s="4" t="s">
        <v>311</v>
      </c>
      <c r="BB170" s="6">
        <f t="shared" si="77"/>
        <v>64.977715224020642</v>
      </c>
      <c r="BC170" s="6">
        <f t="shared" si="78"/>
        <v>11.466794075489728</v>
      </c>
      <c r="BD170" s="6">
        <f t="shared" si="79"/>
        <v>68.800764452938367</v>
      </c>
      <c r="BE170" s="6">
        <f t="shared" si="80"/>
        <v>130.66482631700023</v>
      </c>
      <c r="BF170" s="6">
        <f t="shared" si="81"/>
        <v>13.139034878165312</v>
      </c>
      <c r="BG170" s="6">
        <f t="shared" si="82"/>
        <v>5.3475935828877006</v>
      </c>
      <c r="BH170" s="6">
        <f t="shared" si="83"/>
        <v>9.8918794570968487</v>
      </c>
    </row>
    <row r="171" spans="1:60" x14ac:dyDescent="0.25">
      <c r="A171" s="4" t="s">
        <v>312</v>
      </c>
      <c r="B171" s="128">
        <v>12183</v>
      </c>
      <c r="C171" s="128">
        <v>9842</v>
      </c>
      <c r="D171" s="128">
        <v>9687</v>
      </c>
      <c r="E171" s="128">
        <v>9517</v>
      </c>
      <c r="F171" s="128">
        <v>4470</v>
      </c>
      <c r="G171" s="128">
        <v>190</v>
      </c>
      <c r="H171" s="128">
        <v>607</v>
      </c>
      <c r="I171" s="128">
        <v>1719</v>
      </c>
      <c r="J171" s="128">
        <v>276</v>
      </c>
      <c r="K171" s="128">
        <v>502</v>
      </c>
      <c r="L171" s="128">
        <v>208</v>
      </c>
      <c r="M171" s="128">
        <v>55</v>
      </c>
      <c r="N171" s="128">
        <v>85</v>
      </c>
      <c r="O171" s="128">
        <v>420</v>
      </c>
      <c r="P171" s="128">
        <v>645</v>
      </c>
      <c r="Q171" s="128">
        <v>125</v>
      </c>
      <c r="R171" s="128">
        <v>90</v>
      </c>
      <c r="S171" s="128">
        <v>17</v>
      </c>
      <c r="T171" s="128">
        <v>98</v>
      </c>
      <c r="U171" s="128">
        <v>95</v>
      </c>
      <c r="V171" s="128">
        <v>1170</v>
      </c>
      <c r="W171" s="128">
        <v>46</v>
      </c>
      <c r="X171" s="128">
        <v>140</v>
      </c>
      <c r="Y171" s="128">
        <v>67</v>
      </c>
      <c r="Z171" s="128">
        <v>217</v>
      </c>
      <c r="AA171" s="128">
        <v>83</v>
      </c>
      <c r="AC171" s="4" t="s">
        <v>312</v>
      </c>
      <c r="AD171" s="6">
        <f t="shared" si="56"/>
        <v>15.595501928917344</v>
      </c>
      <c r="AE171" s="6">
        <f t="shared" si="57"/>
        <v>49.823524583435933</v>
      </c>
      <c r="AF171" s="6">
        <f t="shared" si="58"/>
        <v>141.09825166215217</v>
      </c>
      <c r="AG171" s="6">
        <f t="shared" si="59"/>
        <v>22.654518591479931</v>
      </c>
      <c r="AH171" s="6">
        <f t="shared" si="60"/>
        <v>41.204957727981615</v>
      </c>
      <c r="AI171" s="6">
        <f t="shared" si="61"/>
        <v>17.072970532709512</v>
      </c>
      <c r="AJ171" s="6">
        <f t="shared" si="62"/>
        <v>4.5144874004760736</v>
      </c>
      <c r="AK171" s="6">
        <f t="shared" si="63"/>
        <v>6.9769350734630224</v>
      </c>
      <c r="AL171" s="6">
        <f t="shared" si="64"/>
        <v>34.474267421817288</v>
      </c>
      <c r="AM171" s="6">
        <f t="shared" si="65"/>
        <v>52.942624969219409</v>
      </c>
      <c r="AN171" s="6">
        <f t="shared" si="66"/>
        <v>10.260198637445621</v>
      </c>
      <c r="AO171" s="6">
        <f t="shared" si="67"/>
        <v>7.3873430189608467</v>
      </c>
      <c r="AP171" s="6">
        <f t="shared" si="68"/>
        <v>1.3953870146926044</v>
      </c>
      <c r="AQ171" s="6">
        <f t="shared" si="69"/>
        <v>8.0439957317573665</v>
      </c>
      <c r="AR171" s="6">
        <f t="shared" si="70"/>
        <v>7.7977509644586718</v>
      </c>
      <c r="AS171" s="6">
        <f t="shared" si="71"/>
        <v>96.035459246491016</v>
      </c>
      <c r="AT171" s="6">
        <f t="shared" si="72"/>
        <v>3.7757530985799885</v>
      </c>
      <c r="AU171" s="6">
        <f t="shared" si="73"/>
        <v>11.491422473939096</v>
      </c>
      <c r="AV171" s="6">
        <f t="shared" si="74"/>
        <v>5.4994664696708533</v>
      </c>
      <c r="AW171" s="6">
        <f t="shared" si="75"/>
        <v>17.811704834605596</v>
      </c>
      <c r="AX171" s="6">
        <f t="shared" si="76"/>
        <v>6.812771895263892</v>
      </c>
      <c r="BA171" s="4" t="s">
        <v>312</v>
      </c>
      <c r="BB171" s="6">
        <f t="shared" si="77"/>
        <v>66.584081759058535</v>
      </c>
      <c r="BC171" s="6">
        <f t="shared" si="78"/>
        <v>13.134391089629084</v>
      </c>
      <c r="BD171" s="6">
        <f t="shared" si="79"/>
        <v>44.131554061153722</v>
      </c>
      <c r="BE171" s="6">
        <f t="shared" si="80"/>
        <v>118.87827677301361</v>
      </c>
      <c r="BF171" s="6">
        <f t="shared" si="81"/>
        <v>10.297362614269202</v>
      </c>
      <c r="BG171" s="6">
        <f t="shared" si="82"/>
        <v>10.290827740492169</v>
      </c>
      <c r="BH171" s="6">
        <f t="shared" si="83"/>
        <v>8.4332452753505383</v>
      </c>
    </row>
    <row r="172" spans="1:60" x14ac:dyDescent="0.25">
      <c r="A172" s="4" t="s">
        <v>313</v>
      </c>
      <c r="B172" s="128">
        <v>10234</v>
      </c>
      <c r="C172" s="128">
        <v>8327</v>
      </c>
      <c r="D172" s="128">
        <v>8198</v>
      </c>
      <c r="E172" s="128">
        <v>8081</v>
      </c>
      <c r="F172" s="128">
        <v>3908</v>
      </c>
      <c r="G172" s="128">
        <v>227</v>
      </c>
      <c r="H172" s="128">
        <v>747</v>
      </c>
      <c r="I172" s="128">
        <v>1662</v>
      </c>
      <c r="J172" s="128">
        <v>228</v>
      </c>
      <c r="K172" s="128">
        <v>487</v>
      </c>
      <c r="L172" s="128">
        <v>215</v>
      </c>
      <c r="M172" s="128">
        <v>106</v>
      </c>
      <c r="N172" s="128">
        <v>69</v>
      </c>
      <c r="O172" s="128">
        <v>156</v>
      </c>
      <c r="P172" s="128">
        <v>528</v>
      </c>
      <c r="Q172" s="128">
        <v>76</v>
      </c>
      <c r="R172" s="128">
        <v>94</v>
      </c>
      <c r="S172" s="128">
        <v>7</v>
      </c>
      <c r="T172" s="128">
        <v>65</v>
      </c>
      <c r="U172" s="128">
        <v>107</v>
      </c>
      <c r="V172" s="128">
        <v>1195</v>
      </c>
      <c r="W172" s="128">
        <v>44</v>
      </c>
      <c r="X172" s="128">
        <v>125</v>
      </c>
      <c r="Y172" s="128">
        <v>13</v>
      </c>
      <c r="Z172" s="128">
        <v>195</v>
      </c>
      <c r="AA172" s="128">
        <v>69</v>
      </c>
      <c r="AC172" s="4" t="s">
        <v>313</v>
      </c>
      <c r="AD172" s="6">
        <f t="shared" si="56"/>
        <v>22.180965409419581</v>
      </c>
      <c r="AE172" s="6">
        <f t="shared" si="57"/>
        <v>72.991987492671484</v>
      </c>
      <c r="AF172" s="6">
        <f t="shared" si="58"/>
        <v>162.39984365839356</v>
      </c>
      <c r="AG172" s="6">
        <f t="shared" si="59"/>
        <v>22.278678913425836</v>
      </c>
      <c r="AH172" s="6">
        <f t="shared" si="60"/>
        <v>47.586476451045534</v>
      </c>
      <c r="AI172" s="6">
        <f t="shared" si="61"/>
        <v>21.008403361344538</v>
      </c>
      <c r="AJ172" s="6">
        <f t="shared" si="62"/>
        <v>10.357631424662889</v>
      </c>
      <c r="AK172" s="6">
        <f t="shared" si="63"/>
        <v>6.7422317764315025</v>
      </c>
      <c r="AL172" s="6">
        <f t="shared" si="64"/>
        <v>15.24330662497557</v>
      </c>
      <c r="AM172" s="6">
        <f t="shared" si="65"/>
        <v>51.59273011530194</v>
      </c>
      <c r="AN172" s="6">
        <f t="shared" si="66"/>
        <v>7.4262263044752785</v>
      </c>
      <c r="AO172" s="6">
        <f t="shared" si="67"/>
        <v>9.1850693765878439</v>
      </c>
      <c r="AP172" s="6">
        <f t="shared" si="68"/>
        <v>0.68399452804377558</v>
      </c>
      <c r="AQ172" s="6">
        <f t="shared" si="69"/>
        <v>6.3513777604064883</v>
      </c>
      <c r="AR172" s="6">
        <f t="shared" si="70"/>
        <v>10.455344928669142</v>
      </c>
      <c r="AS172" s="6">
        <f t="shared" si="71"/>
        <v>116.76763728747312</v>
      </c>
      <c r="AT172" s="6">
        <f t="shared" si="72"/>
        <v>4.2993941762751611</v>
      </c>
      <c r="AU172" s="6">
        <f t="shared" si="73"/>
        <v>12.214188000781709</v>
      </c>
      <c r="AV172" s="6">
        <f t="shared" si="74"/>
        <v>1.2702755520812978</v>
      </c>
      <c r="AW172" s="6">
        <f t="shared" si="75"/>
        <v>19.054133281219464</v>
      </c>
      <c r="AX172" s="6">
        <f t="shared" si="76"/>
        <v>6.7422317764315025</v>
      </c>
      <c r="BA172" s="4" t="s">
        <v>313</v>
      </c>
      <c r="BB172" s="6">
        <f t="shared" si="77"/>
        <v>64.405952671383275</v>
      </c>
      <c r="BC172" s="6">
        <f t="shared" si="78"/>
        <v>9.4047766365548817</v>
      </c>
      <c r="BD172" s="6">
        <f t="shared" si="79"/>
        <v>19.304541517138968</v>
      </c>
      <c r="BE172" s="6">
        <f t="shared" si="80"/>
        <v>143.50906689083703</v>
      </c>
      <c r="BF172" s="6">
        <f t="shared" si="81"/>
        <v>8.0435589654745687</v>
      </c>
      <c r="BG172" s="6">
        <f t="shared" si="82"/>
        <v>11.258955987717503</v>
      </c>
      <c r="BH172" s="6">
        <f t="shared" si="83"/>
        <v>8.2862975861654853</v>
      </c>
    </row>
    <row r="173" spans="1:60" x14ac:dyDescent="0.25">
      <c r="A173" s="4" t="s">
        <v>314</v>
      </c>
      <c r="B173" s="128">
        <v>6081</v>
      </c>
      <c r="C173" s="128">
        <v>4825</v>
      </c>
      <c r="D173" s="128">
        <v>4744</v>
      </c>
      <c r="E173" s="128">
        <v>4665</v>
      </c>
      <c r="F173" s="128">
        <v>2163</v>
      </c>
      <c r="G173" s="128">
        <v>66</v>
      </c>
      <c r="H173" s="128">
        <v>292</v>
      </c>
      <c r="I173" s="128">
        <v>770</v>
      </c>
      <c r="J173" s="128">
        <v>135</v>
      </c>
      <c r="K173" s="128">
        <v>260</v>
      </c>
      <c r="L173" s="128">
        <v>71</v>
      </c>
      <c r="M173" s="128">
        <v>27</v>
      </c>
      <c r="N173" s="128">
        <v>23</v>
      </c>
      <c r="O173" s="128">
        <v>430</v>
      </c>
      <c r="P173" s="128">
        <v>292</v>
      </c>
      <c r="Q173" s="128">
        <v>52</v>
      </c>
      <c r="R173" s="128">
        <v>37</v>
      </c>
      <c r="S173" s="128">
        <v>2</v>
      </c>
      <c r="T173" s="128">
        <v>31</v>
      </c>
      <c r="U173" s="128">
        <v>40</v>
      </c>
      <c r="V173" s="128">
        <v>728</v>
      </c>
      <c r="W173" s="128">
        <v>6</v>
      </c>
      <c r="X173" s="128">
        <v>53</v>
      </c>
      <c r="Y173" s="128">
        <v>4</v>
      </c>
      <c r="Z173" s="128">
        <v>130</v>
      </c>
      <c r="AA173" s="128">
        <v>47</v>
      </c>
      <c r="AC173" s="4" t="s">
        <v>314</v>
      </c>
      <c r="AD173" s="6">
        <f t="shared" si="56"/>
        <v>10.853478046373951</v>
      </c>
      <c r="AE173" s="6">
        <f t="shared" si="57"/>
        <v>48.018418023351423</v>
      </c>
      <c r="AF173" s="6">
        <f t="shared" si="58"/>
        <v>126.62391054102945</v>
      </c>
      <c r="AG173" s="6">
        <f t="shared" si="59"/>
        <v>22.200296003946718</v>
      </c>
      <c r="AH173" s="6">
        <f t="shared" si="60"/>
        <v>42.756125637230717</v>
      </c>
      <c r="AI173" s="6">
        <f t="shared" si="61"/>
        <v>11.675711231705311</v>
      </c>
      <c r="AJ173" s="6">
        <f t="shared" si="62"/>
        <v>4.440059200789344</v>
      </c>
      <c r="AK173" s="6">
        <f t="shared" si="63"/>
        <v>3.7822726525242558</v>
      </c>
      <c r="AL173" s="6">
        <f t="shared" si="64"/>
        <v>70.712053938496965</v>
      </c>
      <c r="AM173" s="6">
        <f t="shared" si="65"/>
        <v>48.018418023351423</v>
      </c>
      <c r="AN173" s="6">
        <f t="shared" si="66"/>
        <v>8.551225127446143</v>
      </c>
      <c r="AO173" s="6">
        <f t="shared" si="67"/>
        <v>6.0845255714520636</v>
      </c>
      <c r="AP173" s="6">
        <f t="shared" si="68"/>
        <v>0.32889327413254399</v>
      </c>
      <c r="AQ173" s="6">
        <f t="shared" si="69"/>
        <v>5.0978457490544313</v>
      </c>
      <c r="AR173" s="6">
        <f t="shared" si="70"/>
        <v>6.5778654826508802</v>
      </c>
      <c r="AS173" s="6">
        <f t="shared" si="71"/>
        <v>119.71715178424601</v>
      </c>
      <c r="AT173" s="6">
        <f t="shared" si="72"/>
        <v>0.98667982239763208</v>
      </c>
      <c r="AU173" s="6">
        <f t="shared" si="73"/>
        <v>8.7156717645124164</v>
      </c>
      <c r="AV173" s="6">
        <f t="shared" si="74"/>
        <v>0.65778654826508798</v>
      </c>
      <c r="AW173" s="6">
        <f t="shared" si="75"/>
        <v>21.378062818615359</v>
      </c>
      <c r="AX173" s="6">
        <f t="shared" si="76"/>
        <v>7.7289919421147841</v>
      </c>
      <c r="BA173" s="4" t="s">
        <v>314</v>
      </c>
      <c r="BB173" s="6">
        <f t="shared" si="77"/>
        <v>61.551433389544691</v>
      </c>
      <c r="BC173" s="6">
        <f t="shared" si="78"/>
        <v>11.146838156484458</v>
      </c>
      <c r="BD173" s="6">
        <f t="shared" si="79"/>
        <v>92.175777063236879</v>
      </c>
      <c r="BE173" s="6">
        <f t="shared" si="80"/>
        <v>150.88082901554404</v>
      </c>
      <c r="BF173" s="6">
        <f t="shared" si="81"/>
        <v>6.645230439442658</v>
      </c>
      <c r="BG173" s="6">
        <f t="shared" si="82"/>
        <v>2.7739251040221915</v>
      </c>
      <c r="BH173" s="6">
        <f t="shared" si="83"/>
        <v>9.7409326424870475</v>
      </c>
    </row>
    <row r="174" spans="1:60" x14ac:dyDescent="0.25">
      <c r="A174" s="4" t="s">
        <v>315</v>
      </c>
      <c r="B174" s="128">
        <v>2852</v>
      </c>
      <c r="C174" s="128">
        <v>2403</v>
      </c>
      <c r="D174" s="128">
        <v>2377</v>
      </c>
      <c r="E174" s="128">
        <v>2336</v>
      </c>
      <c r="F174" s="128">
        <v>1303</v>
      </c>
      <c r="G174" s="128">
        <v>65</v>
      </c>
      <c r="H174" s="128">
        <v>171</v>
      </c>
      <c r="I174" s="128">
        <v>479</v>
      </c>
      <c r="J174" s="128">
        <v>84</v>
      </c>
      <c r="K174" s="128">
        <v>124</v>
      </c>
      <c r="L174" s="128">
        <v>68</v>
      </c>
      <c r="M174" s="128">
        <v>14</v>
      </c>
      <c r="N174" s="128">
        <v>7</v>
      </c>
      <c r="O174" s="128">
        <v>51</v>
      </c>
      <c r="P174" s="128">
        <v>210</v>
      </c>
      <c r="Q174" s="128">
        <v>23</v>
      </c>
      <c r="R174" s="128">
        <v>29</v>
      </c>
      <c r="S174" s="128">
        <v>8</v>
      </c>
      <c r="T174" s="128">
        <v>8</v>
      </c>
      <c r="U174" s="128">
        <v>19</v>
      </c>
      <c r="V174" s="128">
        <v>366</v>
      </c>
      <c r="W174" s="128">
        <v>15</v>
      </c>
      <c r="X174" s="128">
        <v>36</v>
      </c>
      <c r="Y174" s="128">
        <v>9</v>
      </c>
      <c r="Z174" s="128">
        <v>46</v>
      </c>
      <c r="AA174" s="128">
        <v>22</v>
      </c>
      <c r="AC174" s="4" t="s">
        <v>315</v>
      </c>
      <c r="AD174" s="6">
        <f t="shared" si="56"/>
        <v>22.791023842917252</v>
      </c>
      <c r="AE174" s="6">
        <f t="shared" si="57"/>
        <v>59.957924263674613</v>
      </c>
      <c r="AF174" s="6">
        <f t="shared" si="58"/>
        <v>167.95231416549788</v>
      </c>
      <c r="AG174" s="6">
        <f t="shared" si="59"/>
        <v>29.453015427769984</v>
      </c>
      <c r="AH174" s="6">
        <f t="shared" si="60"/>
        <v>43.478260869565219</v>
      </c>
      <c r="AI174" s="6">
        <f t="shared" si="61"/>
        <v>23.842917251051894</v>
      </c>
      <c r="AJ174" s="6">
        <f t="shared" si="62"/>
        <v>4.9088359046283312</v>
      </c>
      <c r="AK174" s="6">
        <f t="shared" si="63"/>
        <v>2.4544179523141656</v>
      </c>
      <c r="AL174" s="6">
        <f t="shared" si="64"/>
        <v>17.882187938288919</v>
      </c>
      <c r="AM174" s="6">
        <f t="shared" si="65"/>
        <v>73.632538569424966</v>
      </c>
      <c r="AN174" s="6">
        <f t="shared" si="66"/>
        <v>8.064516129032258</v>
      </c>
      <c r="AO174" s="6">
        <f t="shared" si="67"/>
        <v>10.168302945301543</v>
      </c>
      <c r="AP174" s="6">
        <f t="shared" si="68"/>
        <v>2.8050490883590462</v>
      </c>
      <c r="AQ174" s="6">
        <f t="shared" si="69"/>
        <v>2.8050490883590462</v>
      </c>
      <c r="AR174" s="6">
        <f t="shared" si="70"/>
        <v>6.6619915848527347</v>
      </c>
      <c r="AS174" s="6">
        <f t="shared" si="71"/>
        <v>128.33099579242636</v>
      </c>
      <c r="AT174" s="6">
        <f t="shared" si="72"/>
        <v>5.2594670406732114</v>
      </c>
      <c r="AU174" s="6">
        <f t="shared" si="73"/>
        <v>12.622720897615707</v>
      </c>
      <c r="AV174" s="6">
        <f t="shared" si="74"/>
        <v>3.1556802244039268</v>
      </c>
      <c r="AW174" s="6">
        <f t="shared" si="75"/>
        <v>16.129032258064516</v>
      </c>
      <c r="AX174" s="6">
        <f t="shared" si="76"/>
        <v>7.713884992987377</v>
      </c>
      <c r="BA174" s="4" t="s">
        <v>315</v>
      </c>
      <c r="BB174" s="6">
        <f t="shared" si="77"/>
        <v>88.346655448043748</v>
      </c>
      <c r="BC174" s="6">
        <f t="shared" si="78"/>
        <v>9.8458904109589032</v>
      </c>
      <c r="BD174" s="6">
        <f t="shared" si="79"/>
        <v>21.832191780821919</v>
      </c>
      <c r="BE174" s="6">
        <f t="shared" si="80"/>
        <v>152.30961298377031</v>
      </c>
      <c r="BF174" s="6">
        <f t="shared" si="81"/>
        <v>3.4246575342465753</v>
      </c>
      <c r="BG174" s="6">
        <f t="shared" si="82"/>
        <v>11.511895625479662</v>
      </c>
      <c r="BH174" s="6">
        <f t="shared" si="83"/>
        <v>9.1552226383687056</v>
      </c>
    </row>
    <row r="175" spans="1:60" x14ac:dyDescent="0.25">
      <c r="A175" s="4" t="s">
        <v>316</v>
      </c>
      <c r="B175" s="128">
        <v>7294</v>
      </c>
      <c r="C175" s="128">
        <v>6059</v>
      </c>
      <c r="D175" s="128">
        <v>5967</v>
      </c>
      <c r="E175" s="128">
        <v>5869</v>
      </c>
      <c r="F175" s="128">
        <v>2859</v>
      </c>
      <c r="G175" s="128">
        <v>140</v>
      </c>
      <c r="H175" s="128">
        <v>449</v>
      </c>
      <c r="I175" s="128">
        <v>928</v>
      </c>
      <c r="J175" s="128">
        <v>107</v>
      </c>
      <c r="K175" s="128">
        <v>310</v>
      </c>
      <c r="L175" s="128">
        <v>194</v>
      </c>
      <c r="M175" s="128">
        <v>59</v>
      </c>
      <c r="N175" s="128">
        <v>40</v>
      </c>
      <c r="O175" s="128">
        <v>205</v>
      </c>
      <c r="P175" s="128">
        <v>352</v>
      </c>
      <c r="Q175" s="128">
        <v>66</v>
      </c>
      <c r="R175" s="128">
        <v>62</v>
      </c>
      <c r="S175" s="128">
        <v>7</v>
      </c>
      <c r="T175" s="128">
        <v>71</v>
      </c>
      <c r="U175" s="128">
        <v>111</v>
      </c>
      <c r="V175" s="128">
        <v>423</v>
      </c>
      <c r="W175" s="128">
        <v>12</v>
      </c>
      <c r="X175" s="128">
        <v>76</v>
      </c>
      <c r="Y175" s="128">
        <v>29</v>
      </c>
      <c r="Z175" s="128">
        <v>162</v>
      </c>
      <c r="AA175" s="128">
        <v>50</v>
      </c>
      <c r="AC175" s="4" t="s">
        <v>316</v>
      </c>
      <c r="AD175" s="6">
        <f t="shared" si="56"/>
        <v>19.193857965451055</v>
      </c>
      <c r="AE175" s="6">
        <f t="shared" si="57"/>
        <v>61.557444474910888</v>
      </c>
      <c r="AF175" s="6">
        <f t="shared" si="58"/>
        <v>127.227858513847</v>
      </c>
      <c r="AG175" s="6">
        <f t="shared" si="59"/>
        <v>14.669591445023308</v>
      </c>
      <c r="AH175" s="6">
        <f t="shared" si="60"/>
        <v>42.500685494927339</v>
      </c>
      <c r="AI175" s="6">
        <f t="shared" si="61"/>
        <v>26.597203180696464</v>
      </c>
      <c r="AJ175" s="6">
        <f t="shared" si="62"/>
        <v>8.0888401425829457</v>
      </c>
      <c r="AK175" s="6">
        <f t="shared" si="63"/>
        <v>5.4839594187003016</v>
      </c>
      <c r="AL175" s="6">
        <f t="shared" si="64"/>
        <v>28.105292020839045</v>
      </c>
      <c r="AM175" s="6">
        <f t="shared" si="65"/>
        <v>48.258842884562654</v>
      </c>
      <c r="AN175" s="6">
        <f t="shared" si="66"/>
        <v>9.0485330408554976</v>
      </c>
      <c r="AO175" s="6">
        <f t="shared" si="67"/>
        <v>8.5001370989854674</v>
      </c>
      <c r="AP175" s="6">
        <f t="shared" si="68"/>
        <v>0.95969289827255277</v>
      </c>
      <c r="AQ175" s="6">
        <f t="shared" si="69"/>
        <v>9.7340279681930362</v>
      </c>
      <c r="AR175" s="6">
        <f t="shared" si="70"/>
        <v>15.217987386893338</v>
      </c>
      <c r="AS175" s="6">
        <f t="shared" si="71"/>
        <v>57.992870852755686</v>
      </c>
      <c r="AT175" s="6">
        <f t="shared" si="72"/>
        <v>1.6451878256100905</v>
      </c>
      <c r="AU175" s="6">
        <f t="shared" si="73"/>
        <v>10.419522895530573</v>
      </c>
      <c r="AV175" s="6">
        <f t="shared" si="74"/>
        <v>3.9758705785577186</v>
      </c>
      <c r="AW175" s="6">
        <f t="shared" si="75"/>
        <v>22.21003564573622</v>
      </c>
      <c r="AX175" s="6">
        <f t="shared" si="76"/>
        <v>6.854949273375377</v>
      </c>
      <c r="BA175" s="4" t="s">
        <v>316</v>
      </c>
      <c r="BB175" s="6">
        <f t="shared" si="77"/>
        <v>58.991117814647225</v>
      </c>
      <c r="BC175" s="6">
        <f t="shared" si="78"/>
        <v>11.245527347077866</v>
      </c>
      <c r="BD175" s="6">
        <f t="shared" si="79"/>
        <v>34.929289487135797</v>
      </c>
      <c r="BE175" s="6">
        <f t="shared" si="80"/>
        <v>69.813500577653073</v>
      </c>
      <c r="BF175" s="6">
        <f t="shared" si="81"/>
        <v>12.097461237008009</v>
      </c>
      <c r="BG175" s="6">
        <f t="shared" si="82"/>
        <v>4.1972717733473246</v>
      </c>
      <c r="BH175" s="6">
        <f t="shared" si="83"/>
        <v>8.2521868295098209</v>
      </c>
    </row>
    <row r="176" spans="1:60" x14ac:dyDescent="0.25">
      <c r="A176" s="4" t="s">
        <v>317</v>
      </c>
      <c r="B176" s="128">
        <v>5923</v>
      </c>
      <c r="C176" s="128">
        <v>4630</v>
      </c>
      <c r="D176" s="128">
        <v>4541</v>
      </c>
      <c r="E176" s="128">
        <v>4468</v>
      </c>
      <c r="F176" s="128">
        <v>2007</v>
      </c>
      <c r="G176" s="128">
        <v>91</v>
      </c>
      <c r="H176" s="128">
        <v>270</v>
      </c>
      <c r="I176" s="128">
        <v>743</v>
      </c>
      <c r="J176" s="128">
        <v>137</v>
      </c>
      <c r="K176" s="128">
        <v>238</v>
      </c>
      <c r="L176" s="128">
        <v>69</v>
      </c>
      <c r="M176" s="128">
        <v>36</v>
      </c>
      <c r="N176" s="128">
        <v>56</v>
      </c>
      <c r="O176" s="128">
        <v>313</v>
      </c>
      <c r="P176" s="128">
        <v>233</v>
      </c>
      <c r="Q176" s="128">
        <v>32</v>
      </c>
      <c r="R176" s="128">
        <v>43</v>
      </c>
      <c r="S176" s="128">
        <v>35</v>
      </c>
      <c r="T176" s="128">
        <v>55</v>
      </c>
      <c r="U176" s="128">
        <v>35</v>
      </c>
      <c r="V176" s="128">
        <v>315</v>
      </c>
      <c r="W176" s="128">
        <v>34</v>
      </c>
      <c r="X176" s="128">
        <v>51</v>
      </c>
      <c r="Y176" s="128">
        <v>55</v>
      </c>
      <c r="Z176" s="128">
        <v>88</v>
      </c>
      <c r="AA176" s="128">
        <v>58</v>
      </c>
      <c r="AC176" s="4" t="s">
        <v>317</v>
      </c>
      <c r="AD176" s="6">
        <f t="shared" si="56"/>
        <v>15.363835893972649</v>
      </c>
      <c r="AE176" s="6">
        <f t="shared" si="57"/>
        <v>45.585007597501267</v>
      </c>
      <c r="AF176" s="6">
        <f t="shared" si="58"/>
        <v>125.44318757386461</v>
      </c>
      <c r="AG176" s="6">
        <f t="shared" si="59"/>
        <v>23.130170521695089</v>
      </c>
      <c r="AH176" s="6">
        <f t="shared" si="60"/>
        <v>40.182340030390009</v>
      </c>
      <c r="AI176" s="6">
        <f t="shared" si="61"/>
        <v>11.649501941583656</v>
      </c>
      <c r="AJ176" s="6">
        <f t="shared" si="62"/>
        <v>6.0780010130001694</v>
      </c>
      <c r="AK176" s="6">
        <f t="shared" si="63"/>
        <v>9.4546682424447077</v>
      </c>
      <c r="AL176" s="6">
        <f t="shared" si="64"/>
        <v>52.844842140807025</v>
      </c>
      <c r="AM176" s="6">
        <f t="shared" si="65"/>
        <v>39.338173223028868</v>
      </c>
      <c r="AN176" s="6">
        <f t="shared" si="66"/>
        <v>5.4026675671112612</v>
      </c>
      <c r="AO176" s="6">
        <f t="shared" si="67"/>
        <v>7.2598345433057565</v>
      </c>
      <c r="AP176" s="6">
        <f t="shared" si="68"/>
        <v>5.9091676515279419</v>
      </c>
      <c r="AQ176" s="6">
        <f t="shared" si="69"/>
        <v>9.2858348809724802</v>
      </c>
      <c r="AR176" s="6">
        <f t="shared" si="70"/>
        <v>5.9091676515279419</v>
      </c>
      <c r="AS176" s="6">
        <f t="shared" si="71"/>
        <v>53.18250886375148</v>
      </c>
      <c r="AT176" s="6">
        <f t="shared" si="72"/>
        <v>5.7403342900557153</v>
      </c>
      <c r="AU176" s="6">
        <f t="shared" si="73"/>
        <v>8.6105014350835738</v>
      </c>
      <c r="AV176" s="6">
        <f t="shared" si="74"/>
        <v>9.2858348809724802</v>
      </c>
      <c r="AW176" s="6">
        <f t="shared" si="75"/>
        <v>14.857335809555968</v>
      </c>
      <c r="AX176" s="6">
        <f t="shared" si="76"/>
        <v>9.7923349653891609</v>
      </c>
      <c r="BA176" s="4" t="s">
        <v>317</v>
      </c>
      <c r="BB176" s="6">
        <f t="shared" si="77"/>
        <v>51.310284078396826</v>
      </c>
      <c r="BC176" s="6">
        <f t="shared" si="78"/>
        <v>7.1620411817367948</v>
      </c>
      <c r="BD176" s="6">
        <f t="shared" si="79"/>
        <v>70.053715308863019</v>
      </c>
      <c r="BE176" s="6">
        <f t="shared" si="80"/>
        <v>68.034557235421161</v>
      </c>
      <c r="BF176" s="6">
        <f t="shared" si="81"/>
        <v>12.309758281110117</v>
      </c>
      <c r="BG176" s="6">
        <f t="shared" si="82"/>
        <v>16.940707523667164</v>
      </c>
      <c r="BH176" s="6">
        <f t="shared" si="83"/>
        <v>12.526997840172786</v>
      </c>
    </row>
    <row r="177" spans="1:60" x14ac:dyDescent="0.25">
      <c r="A177" s="4" t="s">
        <v>318</v>
      </c>
      <c r="B177" s="128">
        <v>3189</v>
      </c>
      <c r="C177" s="128">
        <v>2675</v>
      </c>
      <c r="D177" s="128">
        <v>2642</v>
      </c>
      <c r="E177" s="128">
        <v>2605</v>
      </c>
      <c r="F177" s="128">
        <v>1311</v>
      </c>
      <c r="G177" s="128">
        <v>55</v>
      </c>
      <c r="H177" s="128">
        <v>200</v>
      </c>
      <c r="I177" s="128">
        <v>477</v>
      </c>
      <c r="J177" s="128">
        <v>86</v>
      </c>
      <c r="K177" s="128">
        <v>144</v>
      </c>
      <c r="L177" s="128">
        <v>80</v>
      </c>
      <c r="M177" s="128">
        <v>12</v>
      </c>
      <c r="N177" s="128">
        <v>22</v>
      </c>
      <c r="O177" s="128">
        <v>127</v>
      </c>
      <c r="P177" s="128">
        <v>149</v>
      </c>
      <c r="Q177" s="128">
        <v>24</v>
      </c>
      <c r="R177" s="128">
        <v>19</v>
      </c>
      <c r="S177" s="128">
        <v>3</v>
      </c>
      <c r="T177" s="128">
        <v>17</v>
      </c>
      <c r="U177" s="128">
        <v>29</v>
      </c>
      <c r="V177" s="128">
        <v>353</v>
      </c>
      <c r="W177" s="128">
        <v>11</v>
      </c>
      <c r="X177" s="128">
        <v>20</v>
      </c>
      <c r="Y177" s="128">
        <v>6</v>
      </c>
      <c r="Z177" s="128">
        <v>52</v>
      </c>
      <c r="AA177" s="128">
        <v>25</v>
      </c>
      <c r="AC177" s="4" t="s">
        <v>318</v>
      </c>
      <c r="AD177" s="6">
        <f t="shared" si="56"/>
        <v>17.246785826277833</v>
      </c>
      <c r="AE177" s="6">
        <f t="shared" si="57"/>
        <v>62.715584822828475</v>
      </c>
      <c r="AF177" s="6">
        <f t="shared" si="58"/>
        <v>149.57666980244591</v>
      </c>
      <c r="AG177" s="6">
        <f t="shared" si="59"/>
        <v>26.967701473816245</v>
      </c>
      <c r="AH177" s="6">
        <f t="shared" si="60"/>
        <v>45.155221072436504</v>
      </c>
      <c r="AI177" s="6">
        <f t="shared" si="61"/>
        <v>25.086233929131389</v>
      </c>
      <c r="AJ177" s="6">
        <f t="shared" si="62"/>
        <v>3.7629350893697087</v>
      </c>
      <c r="AK177" s="6">
        <f t="shared" si="63"/>
        <v>6.8987143305111314</v>
      </c>
      <c r="AL177" s="6">
        <f t="shared" si="64"/>
        <v>39.824396362496081</v>
      </c>
      <c r="AM177" s="6">
        <f t="shared" si="65"/>
        <v>46.723110693007214</v>
      </c>
      <c r="AN177" s="6">
        <f t="shared" si="66"/>
        <v>7.5258701787394173</v>
      </c>
      <c r="AO177" s="6">
        <f t="shared" si="67"/>
        <v>5.9579805581687051</v>
      </c>
      <c r="AP177" s="6">
        <f t="shared" si="68"/>
        <v>0.94073377234242717</v>
      </c>
      <c r="AQ177" s="6">
        <f t="shared" si="69"/>
        <v>5.33082470994042</v>
      </c>
      <c r="AR177" s="6">
        <f t="shared" si="70"/>
        <v>9.0937597993101278</v>
      </c>
      <c r="AS177" s="6">
        <f t="shared" si="71"/>
        <v>110.69300721229224</v>
      </c>
      <c r="AT177" s="6">
        <f t="shared" si="72"/>
        <v>3.4493571652555657</v>
      </c>
      <c r="AU177" s="6">
        <f t="shared" si="73"/>
        <v>6.2715584822828472</v>
      </c>
      <c r="AV177" s="6">
        <f t="shared" si="74"/>
        <v>1.8814675446848543</v>
      </c>
      <c r="AW177" s="6">
        <f t="shared" si="75"/>
        <v>16.306052053935403</v>
      </c>
      <c r="AX177" s="6">
        <f t="shared" si="76"/>
        <v>7.8394481028535594</v>
      </c>
      <c r="BA177" s="4" t="s">
        <v>318</v>
      </c>
      <c r="BB177" s="6">
        <f t="shared" si="77"/>
        <v>56.396669190007572</v>
      </c>
      <c r="BC177" s="6">
        <f t="shared" si="78"/>
        <v>9.2130518234165066</v>
      </c>
      <c r="BD177" s="6">
        <f t="shared" si="79"/>
        <v>48.752399232245686</v>
      </c>
      <c r="BE177" s="6">
        <f t="shared" si="80"/>
        <v>131.96261682242991</v>
      </c>
      <c r="BF177" s="6">
        <f t="shared" si="81"/>
        <v>6.5259117082533589</v>
      </c>
      <c r="BG177" s="6">
        <f t="shared" si="82"/>
        <v>8.3905415713196039</v>
      </c>
      <c r="BH177" s="6">
        <f t="shared" si="83"/>
        <v>9.3457943925233646</v>
      </c>
    </row>
    <row r="178" spans="1:60" x14ac:dyDescent="0.25">
      <c r="A178" s="4" t="s">
        <v>319</v>
      </c>
      <c r="B178" s="128">
        <v>6783</v>
      </c>
      <c r="C178" s="128">
        <v>5315</v>
      </c>
      <c r="D178" s="128">
        <v>5203</v>
      </c>
      <c r="E178" s="128">
        <v>5101</v>
      </c>
      <c r="F178" s="128">
        <v>2130</v>
      </c>
      <c r="G178" s="128">
        <v>140</v>
      </c>
      <c r="H178" s="128">
        <v>356</v>
      </c>
      <c r="I178" s="128">
        <v>907</v>
      </c>
      <c r="J178" s="128">
        <v>134</v>
      </c>
      <c r="K178" s="128">
        <v>255</v>
      </c>
      <c r="L178" s="128">
        <v>139</v>
      </c>
      <c r="M178" s="128">
        <v>96</v>
      </c>
      <c r="N178" s="128">
        <v>24</v>
      </c>
      <c r="O178" s="128">
        <v>228</v>
      </c>
      <c r="P178" s="128">
        <v>269</v>
      </c>
      <c r="Q178" s="128">
        <v>33</v>
      </c>
      <c r="R178" s="128">
        <v>61</v>
      </c>
      <c r="S178" s="128">
        <v>4</v>
      </c>
      <c r="T178" s="128">
        <v>24</v>
      </c>
      <c r="U178" s="128">
        <v>34</v>
      </c>
      <c r="V178" s="128">
        <v>349</v>
      </c>
      <c r="W178" s="128">
        <v>2</v>
      </c>
      <c r="X178" s="128">
        <v>46</v>
      </c>
      <c r="Y178" s="128">
        <v>11</v>
      </c>
      <c r="Z178" s="128">
        <v>129</v>
      </c>
      <c r="AA178" s="128">
        <v>43</v>
      </c>
      <c r="AC178" s="4" t="s">
        <v>319</v>
      </c>
      <c r="AD178" s="6">
        <f t="shared" si="56"/>
        <v>20.639834881320951</v>
      </c>
      <c r="AE178" s="6">
        <f t="shared" si="57"/>
        <v>52.484151555358984</v>
      </c>
      <c r="AF178" s="6">
        <f t="shared" si="58"/>
        <v>133.71664455255785</v>
      </c>
      <c r="AG178" s="6">
        <f t="shared" si="59"/>
        <v>19.755270529264337</v>
      </c>
      <c r="AH178" s="6">
        <f t="shared" si="60"/>
        <v>37.593984962406012</v>
      </c>
      <c r="AI178" s="6">
        <f t="shared" si="61"/>
        <v>20.492407489311514</v>
      </c>
      <c r="AJ178" s="6">
        <f t="shared" si="62"/>
        <v>14.153029632905795</v>
      </c>
      <c r="AK178" s="6">
        <f t="shared" si="63"/>
        <v>3.5382574082264489</v>
      </c>
      <c r="AL178" s="6">
        <f t="shared" si="64"/>
        <v>33.613445378151262</v>
      </c>
      <c r="AM178" s="6">
        <f t="shared" si="65"/>
        <v>39.657968450538107</v>
      </c>
      <c r="AN178" s="6">
        <f t="shared" si="66"/>
        <v>4.8651039363113666</v>
      </c>
      <c r="AO178" s="6">
        <f t="shared" si="67"/>
        <v>8.9930709125755577</v>
      </c>
      <c r="AP178" s="6">
        <f t="shared" si="68"/>
        <v>0.58970956803774144</v>
      </c>
      <c r="AQ178" s="6">
        <f t="shared" si="69"/>
        <v>3.5382574082264489</v>
      </c>
      <c r="AR178" s="6">
        <f t="shared" si="70"/>
        <v>5.0125313283208017</v>
      </c>
      <c r="AS178" s="6">
        <f t="shared" si="71"/>
        <v>51.452159811292937</v>
      </c>
      <c r="AT178" s="6">
        <f t="shared" si="72"/>
        <v>0.29485478401887072</v>
      </c>
      <c r="AU178" s="6">
        <f t="shared" si="73"/>
        <v>6.7816600324340257</v>
      </c>
      <c r="AV178" s="6">
        <f t="shared" si="74"/>
        <v>1.6217013121037889</v>
      </c>
      <c r="AW178" s="6">
        <f t="shared" si="75"/>
        <v>19.018133569217159</v>
      </c>
      <c r="AX178" s="6">
        <f t="shared" si="76"/>
        <v>6.3393778564057204</v>
      </c>
      <c r="BA178" s="4" t="s">
        <v>319</v>
      </c>
      <c r="BB178" s="6">
        <f t="shared" si="77"/>
        <v>51.700941764366711</v>
      </c>
      <c r="BC178" s="6">
        <f t="shared" si="78"/>
        <v>6.4693197412272099</v>
      </c>
      <c r="BD178" s="6">
        <f t="shared" si="79"/>
        <v>44.697118212115271</v>
      </c>
      <c r="BE178" s="6">
        <f t="shared" si="80"/>
        <v>65.663217309501405</v>
      </c>
      <c r="BF178" s="6">
        <f t="shared" si="81"/>
        <v>4.7049598118016078</v>
      </c>
      <c r="BG178" s="6">
        <f t="shared" si="82"/>
        <v>0.93896713615023475</v>
      </c>
      <c r="BH178" s="6">
        <f t="shared" si="83"/>
        <v>8.0903104421448724</v>
      </c>
    </row>
    <row r="179" spans="1:60" x14ac:dyDescent="0.25">
      <c r="A179" s="4" t="s">
        <v>320</v>
      </c>
      <c r="B179" s="128">
        <v>11395</v>
      </c>
      <c r="C179" s="128">
        <v>9225</v>
      </c>
      <c r="D179" s="128">
        <v>9078</v>
      </c>
      <c r="E179" s="128">
        <v>8911</v>
      </c>
      <c r="F179" s="128">
        <v>4106</v>
      </c>
      <c r="G179" s="128">
        <v>214</v>
      </c>
      <c r="H179" s="128">
        <v>543</v>
      </c>
      <c r="I179" s="128">
        <v>1492</v>
      </c>
      <c r="J179" s="128">
        <v>287</v>
      </c>
      <c r="K179" s="128">
        <v>453</v>
      </c>
      <c r="L179" s="128">
        <v>242</v>
      </c>
      <c r="M179" s="128">
        <v>67</v>
      </c>
      <c r="N179" s="128">
        <v>114</v>
      </c>
      <c r="O179" s="128">
        <v>648</v>
      </c>
      <c r="P179" s="128">
        <v>567</v>
      </c>
      <c r="Q179" s="128">
        <v>97</v>
      </c>
      <c r="R179" s="128">
        <v>98</v>
      </c>
      <c r="S179" s="128">
        <v>40</v>
      </c>
      <c r="T179" s="128">
        <v>85</v>
      </c>
      <c r="U179" s="128">
        <v>95</v>
      </c>
      <c r="V179" s="128">
        <v>1741</v>
      </c>
      <c r="W179" s="128">
        <v>16</v>
      </c>
      <c r="X179" s="128">
        <v>129</v>
      </c>
      <c r="Y179" s="128">
        <v>49</v>
      </c>
      <c r="Z179" s="128">
        <v>225</v>
      </c>
      <c r="AA179" s="128">
        <v>77</v>
      </c>
      <c r="AC179" s="4" t="s">
        <v>320</v>
      </c>
      <c r="AD179" s="6">
        <f t="shared" si="56"/>
        <v>18.780166739798158</v>
      </c>
      <c r="AE179" s="6">
        <f t="shared" si="57"/>
        <v>47.652479157525235</v>
      </c>
      <c r="AF179" s="6">
        <f t="shared" si="58"/>
        <v>130.9346204475647</v>
      </c>
      <c r="AG179" s="6">
        <f t="shared" si="59"/>
        <v>25.186485300570425</v>
      </c>
      <c r="AH179" s="6">
        <f t="shared" si="60"/>
        <v>39.75427819218956</v>
      </c>
      <c r="AI179" s="6">
        <f t="shared" si="61"/>
        <v>21.237384817902587</v>
      </c>
      <c r="AJ179" s="6">
        <f t="shared" si="62"/>
        <v>5.87977182974989</v>
      </c>
      <c r="AK179" s="6">
        <f t="shared" si="63"/>
        <v>10.004387889425185</v>
      </c>
      <c r="AL179" s="6">
        <f t="shared" si="64"/>
        <v>56.867046950416849</v>
      </c>
      <c r="AM179" s="6">
        <f t="shared" si="65"/>
        <v>49.758666081614741</v>
      </c>
      <c r="AN179" s="6">
        <f t="shared" si="66"/>
        <v>8.5125054848617818</v>
      </c>
      <c r="AO179" s="6">
        <f t="shared" si="67"/>
        <v>8.6002632733655116</v>
      </c>
      <c r="AP179" s="6">
        <f t="shared" si="68"/>
        <v>3.5103115401491882</v>
      </c>
      <c r="AQ179" s="6">
        <f t="shared" si="69"/>
        <v>7.4594120228170251</v>
      </c>
      <c r="AR179" s="6">
        <f t="shared" si="70"/>
        <v>8.3369899078543224</v>
      </c>
      <c r="AS179" s="6">
        <f t="shared" si="71"/>
        <v>152.78630978499342</v>
      </c>
      <c r="AT179" s="6">
        <f t="shared" si="72"/>
        <v>1.4041246160596754</v>
      </c>
      <c r="AU179" s="6">
        <f t="shared" si="73"/>
        <v>11.320754716981131</v>
      </c>
      <c r="AV179" s="6">
        <f t="shared" si="74"/>
        <v>4.3001316366827558</v>
      </c>
      <c r="AW179" s="6">
        <f t="shared" si="75"/>
        <v>19.745502413339185</v>
      </c>
      <c r="AX179" s="6">
        <f t="shared" si="76"/>
        <v>6.7573497147871873</v>
      </c>
      <c r="BA179" s="4" t="s">
        <v>320</v>
      </c>
      <c r="BB179" s="6">
        <f t="shared" si="77"/>
        <v>62.458691341705226</v>
      </c>
      <c r="BC179" s="6">
        <f t="shared" si="78"/>
        <v>10.885422511502638</v>
      </c>
      <c r="BD179" s="6">
        <f t="shared" si="79"/>
        <v>72.719111210862977</v>
      </c>
      <c r="BE179" s="6">
        <f t="shared" si="80"/>
        <v>188.72628726287263</v>
      </c>
      <c r="BF179" s="6">
        <f t="shared" si="81"/>
        <v>9.5387723038940635</v>
      </c>
      <c r="BG179" s="6">
        <f t="shared" si="82"/>
        <v>3.896736483195324</v>
      </c>
      <c r="BH179" s="6">
        <f t="shared" si="83"/>
        <v>8.3468834688346885</v>
      </c>
    </row>
    <row r="180" spans="1:60" x14ac:dyDescent="0.25">
      <c r="A180" s="4" t="s">
        <v>321</v>
      </c>
      <c r="B180" s="128">
        <v>5136</v>
      </c>
      <c r="C180" s="128">
        <v>4154</v>
      </c>
      <c r="D180" s="128">
        <v>4084</v>
      </c>
      <c r="E180" s="128">
        <v>4002</v>
      </c>
      <c r="F180" s="128">
        <v>1790</v>
      </c>
      <c r="G180" s="128">
        <v>105</v>
      </c>
      <c r="H180" s="128">
        <v>294</v>
      </c>
      <c r="I180" s="128">
        <v>687</v>
      </c>
      <c r="J180" s="128">
        <v>130</v>
      </c>
      <c r="K180" s="128">
        <v>252</v>
      </c>
      <c r="L180" s="128">
        <v>155</v>
      </c>
      <c r="M180" s="128">
        <v>19</v>
      </c>
      <c r="N180" s="128">
        <v>39</v>
      </c>
      <c r="O180" s="128">
        <v>138</v>
      </c>
      <c r="P180" s="128">
        <v>277</v>
      </c>
      <c r="Q180" s="128">
        <v>28</v>
      </c>
      <c r="R180" s="128">
        <v>47</v>
      </c>
      <c r="S180" s="128">
        <v>3</v>
      </c>
      <c r="T180" s="128">
        <v>24</v>
      </c>
      <c r="U180" s="128">
        <v>63</v>
      </c>
      <c r="V180" s="128">
        <v>422</v>
      </c>
      <c r="W180" s="128">
        <v>7</v>
      </c>
      <c r="X180" s="128">
        <v>49</v>
      </c>
      <c r="Y180" s="128">
        <v>27</v>
      </c>
      <c r="Z180" s="128">
        <v>119</v>
      </c>
      <c r="AA180" s="128">
        <v>31</v>
      </c>
      <c r="AC180" s="4" t="s">
        <v>321</v>
      </c>
      <c r="AD180" s="6">
        <f t="shared" si="56"/>
        <v>20.443925233644858</v>
      </c>
      <c r="AE180" s="6">
        <f t="shared" si="57"/>
        <v>57.242990654205606</v>
      </c>
      <c r="AF180" s="6">
        <f t="shared" si="58"/>
        <v>133.76168224299064</v>
      </c>
      <c r="AG180" s="6">
        <f t="shared" si="59"/>
        <v>25.311526479750778</v>
      </c>
      <c r="AH180" s="6">
        <f t="shared" si="60"/>
        <v>49.065420560747661</v>
      </c>
      <c r="AI180" s="6">
        <f t="shared" si="61"/>
        <v>30.179127725856699</v>
      </c>
      <c r="AJ180" s="6">
        <f t="shared" si="62"/>
        <v>3.6993769470404985</v>
      </c>
      <c r="AK180" s="6">
        <f t="shared" si="63"/>
        <v>7.5934579439252339</v>
      </c>
      <c r="AL180" s="6">
        <f t="shared" si="64"/>
        <v>26.869158878504674</v>
      </c>
      <c r="AM180" s="6">
        <f t="shared" si="65"/>
        <v>53.933021806853581</v>
      </c>
      <c r="AN180" s="6">
        <f t="shared" si="66"/>
        <v>5.4517133956386292</v>
      </c>
      <c r="AO180" s="6">
        <f t="shared" si="67"/>
        <v>9.1510903426791277</v>
      </c>
      <c r="AP180" s="6">
        <f t="shared" si="68"/>
        <v>0.58411214953271029</v>
      </c>
      <c r="AQ180" s="6">
        <f t="shared" si="69"/>
        <v>4.6728971962616823</v>
      </c>
      <c r="AR180" s="6">
        <f t="shared" si="70"/>
        <v>12.266355140186915</v>
      </c>
      <c r="AS180" s="6">
        <f t="shared" si="71"/>
        <v>82.165109034267914</v>
      </c>
      <c r="AT180" s="6">
        <f t="shared" si="72"/>
        <v>1.3629283489096573</v>
      </c>
      <c r="AU180" s="6">
        <f t="shared" si="73"/>
        <v>9.5404984423675998</v>
      </c>
      <c r="AV180" s="6">
        <f t="shared" si="74"/>
        <v>5.2570093457943923</v>
      </c>
      <c r="AW180" s="6">
        <f t="shared" si="75"/>
        <v>23.169781931464172</v>
      </c>
      <c r="AX180" s="6">
        <f t="shared" si="76"/>
        <v>6.0358255451713392</v>
      </c>
      <c r="BA180" s="4" t="s">
        <v>321</v>
      </c>
      <c r="BB180" s="6">
        <f t="shared" si="77"/>
        <v>67.825661116552396</v>
      </c>
      <c r="BC180" s="6">
        <f t="shared" si="78"/>
        <v>6.9965017491254375</v>
      </c>
      <c r="BD180" s="6">
        <f t="shared" si="79"/>
        <v>34.482758620689651</v>
      </c>
      <c r="BE180" s="6">
        <f t="shared" si="80"/>
        <v>101.58883004333173</v>
      </c>
      <c r="BF180" s="6">
        <f t="shared" si="81"/>
        <v>5.9970014992503744</v>
      </c>
      <c r="BG180" s="6">
        <f t="shared" si="82"/>
        <v>3.9106145251396649</v>
      </c>
      <c r="BH180" s="6">
        <f t="shared" si="83"/>
        <v>7.4626865671641793</v>
      </c>
    </row>
    <row r="181" spans="1:60" x14ac:dyDescent="0.25">
      <c r="A181" s="4" t="s">
        <v>322</v>
      </c>
      <c r="B181" s="128">
        <v>2670</v>
      </c>
      <c r="C181" s="128">
        <v>2231</v>
      </c>
      <c r="D181" s="128">
        <v>2195</v>
      </c>
      <c r="E181" s="128">
        <v>2156</v>
      </c>
      <c r="F181" s="128">
        <v>1180</v>
      </c>
      <c r="G181" s="128">
        <v>59</v>
      </c>
      <c r="H181" s="128">
        <v>198</v>
      </c>
      <c r="I181" s="128">
        <v>486</v>
      </c>
      <c r="J181" s="128">
        <v>82</v>
      </c>
      <c r="K181" s="128">
        <v>112</v>
      </c>
      <c r="L181" s="128">
        <v>56</v>
      </c>
      <c r="M181" s="128">
        <v>30</v>
      </c>
      <c r="N181" s="128">
        <v>20</v>
      </c>
      <c r="O181" s="128">
        <v>78</v>
      </c>
      <c r="P181" s="128">
        <v>180</v>
      </c>
      <c r="Q181" s="128">
        <v>19</v>
      </c>
      <c r="R181" s="128">
        <v>27</v>
      </c>
      <c r="S181" s="128">
        <v>2</v>
      </c>
      <c r="T181" s="128">
        <v>13</v>
      </c>
      <c r="U181" s="128">
        <v>15</v>
      </c>
      <c r="V181" s="128">
        <v>354</v>
      </c>
      <c r="W181" s="128">
        <v>20</v>
      </c>
      <c r="X181" s="128">
        <v>68</v>
      </c>
      <c r="Y181" s="128">
        <v>21</v>
      </c>
      <c r="Z181" s="128">
        <v>55</v>
      </c>
      <c r="AA181" s="128">
        <v>32</v>
      </c>
      <c r="AC181" s="4" t="s">
        <v>322</v>
      </c>
      <c r="AD181" s="6">
        <f t="shared" si="56"/>
        <v>22.09737827715356</v>
      </c>
      <c r="AE181" s="6">
        <f t="shared" si="57"/>
        <v>74.157303370786522</v>
      </c>
      <c r="AF181" s="6">
        <f t="shared" si="58"/>
        <v>182.02247191011236</v>
      </c>
      <c r="AG181" s="6">
        <f t="shared" si="59"/>
        <v>30.711610486891384</v>
      </c>
      <c r="AH181" s="6">
        <f t="shared" si="60"/>
        <v>41.947565543071164</v>
      </c>
      <c r="AI181" s="6">
        <f t="shared" si="61"/>
        <v>20.973782771535582</v>
      </c>
      <c r="AJ181" s="6">
        <f t="shared" si="62"/>
        <v>11.235955056179774</v>
      </c>
      <c r="AK181" s="6">
        <f t="shared" si="63"/>
        <v>7.4906367041198498</v>
      </c>
      <c r="AL181" s="6">
        <f t="shared" si="64"/>
        <v>29.213483146067418</v>
      </c>
      <c r="AM181" s="6">
        <f t="shared" si="65"/>
        <v>67.415730337078656</v>
      </c>
      <c r="AN181" s="6">
        <f t="shared" si="66"/>
        <v>7.1161048689138573</v>
      </c>
      <c r="AO181" s="6">
        <f t="shared" si="67"/>
        <v>10.112359550561797</v>
      </c>
      <c r="AP181" s="6">
        <f t="shared" si="68"/>
        <v>0.74906367041198507</v>
      </c>
      <c r="AQ181" s="6">
        <f t="shared" si="69"/>
        <v>4.868913857677903</v>
      </c>
      <c r="AR181" s="6">
        <f t="shared" si="70"/>
        <v>5.6179775280898872</v>
      </c>
      <c r="AS181" s="6">
        <f t="shared" si="71"/>
        <v>132.58426966292137</v>
      </c>
      <c r="AT181" s="6">
        <f t="shared" si="72"/>
        <v>7.4906367041198498</v>
      </c>
      <c r="AU181" s="6">
        <f t="shared" si="73"/>
        <v>25.468164794007489</v>
      </c>
      <c r="AV181" s="6">
        <f t="shared" si="74"/>
        <v>7.8651685393258433</v>
      </c>
      <c r="AW181" s="6">
        <f t="shared" si="75"/>
        <v>20.599250936329586</v>
      </c>
      <c r="AX181" s="6">
        <f t="shared" si="76"/>
        <v>11.985018726591761</v>
      </c>
      <c r="BA181" s="4" t="s">
        <v>322</v>
      </c>
      <c r="BB181" s="6">
        <f t="shared" si="77"/>
        <v>82.004555808656036</v>
      </c>
      <c r="BC181" s="6">
        <f t="shared" si="78"/>
        <v>8.8126159554730972</v>
      </c>
      <c r="BD181" s="6">
        <f t="shared" si="79"/>
        <v>36.178107606679035</v>
      </c>
      <c r="BE181" s="6">
        <f t="shared" si="80"/>
        <v>158.67324069923802</v>
      </c>
      <c r="BF181" s="6">
        <f t="shared" si="81"/>
        <v>6.0296846011131731</v>
      </c>
      <c r="BG181" s="6">
        <f t="shared" si="82"/>
        <v>16.949152542372882</v>
      </c>
      <c r="BH181" s="6">
        <f t="shared" si="83"/>
        <v>14.343343792021516</v>
      </c>
    </row>
    <row r="182" spans="1:60" x14ac:dyDescent="0.25">
      <c r="A182" s="4" t="s">
        <v>323</v>
      </c>
      <c r="B182" s="128">
        <v>4270</v>
      </c>
      <c r="C182" s="128">
        <v>3268</v>
      </c>
      <c r="D182" s="128">
        <v>3208</v>
      </c>
      <c r="E182" s="128">
        <v>3140</v>
      </c>
      <c r="F182" s="128">
        <v>1228</v>
      </c>
      <c r="G182" s="128">
        <v>81</v>
      </c>
      <c r="H182" s="128">
        <v>328</v>
      </c>
      <c r="I182" s="128">
        <v>484</v>
      </c>
      <c r="J182" s="128">
        <v>99</v>
      </c>
      <c r="K182" s="128">
        <v>139</v>
      </c>
      <c r="L182" s="128">
        <v>65</v>
      </c>
      <c r="M182" s="128">
        <v>29</v>
      </c>
      <c r="N182" s="128">
        <v>50</v>
      </c>
      <c r="O182" s="128">
        <v>433</v>
      </c>
      <c r="P182" s="128">
        <v>157</v>
      </c>
      <c r="Q182" s="128">
        <v>22</v>
      </c>
      <c r="R182" s="128">
        <v>76</v>
      </c>
      <c r="S182" s="128">
        <v>44</v>
      </c>
      <c r="T182" s="128">
        <v>27</v>
      </c>
      <c r="U182" s="128">
        <v>33</v>
      </c>
      <c r="V182" s="128">
        <v>397</v>
      </c>
      <c r="W182" s="128">
        <v>31</v>
      </c>
      <c r="X182" s="128">
        <v>42</v>
      </c>
      <c r="Y182" s="128">
        <v>31</v>
      </c>
      <c r="Z182" s="128">
        <v>69</v>
      </c>
      <c r="AA182" s="128">
        <v>33</v>
      </c>
      <c r="AC182" s="4" t="s">
        <v>323</v>
      </c>
      <c r="AD182" s="6">
        <f t="shared" si="56"/>
        <v>18.969555035128806</v>
      </c>
      <c r="AE182" s="6">
        <f t="shared" si="57"/>
        <v>76.814988290398119</v>
      </c>
      <c r="AF182" s="6">
        <f t="shared" si="58"/>
        <v>113.34894613583138</v>
      </c>
      <c r="AG182" s="6">
        <f t="shared" si="59"/>
        <v>23.185011709601874</v>
      </c>
      <c r="AH182" s="6">
        <f t="shared" si="60"/>
        <v>32.55269320843091</v>
      </c>
      <c r="AI182" s="6">
        <f t="shared" si="61"/>
        <v>15.22248243559719</v>
      </c>
      <c r="AJ182" s="6">
        <f t="shared" si="62"/>
        <v>6.7915690866510543</v>
      </c>
      <c r="AK182" s="6">
        <f t="shared" si="63"/>
        <v>11.7096018735363</v>
      </c>
      <c r="AL182" s="6">
        <f t="shared" si="64"/>
        <v>101.40515222482435</v>
      </c>
      <c r="AM182" s="6">
        <f t="shared" si="65"/>
        <v>36.768149882903977</v>
      </c>
      <c r="AN182" s="6">
        <f t="shared" si="66"/>
        <v>5.1522248243559723</v>
      </c>
      <c r="AO182" s="6">
        <f t="shared" si="67"/>
        <v>17.798594847775178</v>
      </c>
      <c r="AP182" s="6">
        <f t="shared" si="68"/>
        <v>10.304449648711945</v>
      </c>
      <c r="AQ182" s="6">
        <f t="shared" si="69"/>
        <v>6.3231850117096027</v>
      </c>
      <c r="AR182" s="6">
        <f t="shared" si="70"/>
        <v>7.7283372365339584</v>
      </c>
      <c r="AS182" s="6">
        <f t="shared" si="71"/>
        <v>92.974238875878214</v>
      </c>
      <c r="AT182" s="6">
        <f t="shared" si="72"/>
        <v>7.2599531615925059</v>
      </c>
      <c r="AU182" s="6">
        <f t="shared" si="73"/>
        <v>9.8360655737704921</v>
      </c>
      <c r="AV182" s="6">
        <f t="shared" si="74"/>
        <v>7.2599531615925059</v>
      </c>
      <c r="AW182" s="6">
        <f t="shared" si="75"/>
        <v>16.159250585480095</v>
      </c>
      <c r="AX182" s="6">
        <f t="shared" si="76"/>
        <v>7.7283372365339584</v>
      </c>
      <c r="BA182" s="4" t="s">
        <v>323</v>
      </c>
      <c r="BB182" s="6">
        <f t="shared" si="77"/>
        <v>48.940149625935163</v>
      </c>
      <c r="BC182" s="6">
        <f t="shared" si="78"/>
        <v>7.0063694267515926</v>
      </c>
      <c r="BD182" s="6">
        <f t="shared" si="79"/>
        <v>137.89808917197453</v>
      </c>
      <c r="BE182" s="6">
        <f t="shared" si="80"/>
        <v>121.48102815177479</v>
      </c>
      <c r="BF182" s="6">
        <f t="shared" si="81"/>
        <v>8.598726114649681</v>
      </c>
      <c r="BG182" s="6">
        <f t="shared" si="82"/>
        <v>25.244299674267101</v>
      </c>
      <c r="BH182" s="6">
        <f t="shared" si="83"/>
        <v>10.097919216646268</v>
      </c>
    </row>
    <row r="183" spans="1:60" x14ac:dyDescent="0.25">
      <c r="A183" s="4" t="s">
        <v>324</v>
      </c>
      <c r="B183" s="128">
        <v>5342</v>
      </c>
      <c r="C183" s="128">
        <v>4233</v>
      </c>
      <c r="D183" s="128">
        <v>4145</v>
      </c>
      <c r="E183" s="128">
        <v>4072</v>
      </c>
      <c r="F183" s="128">
        <v>1855</v>
      </c>
      <c r="G183" s="128">
        <v>64</v>
      </c>
      <c r="H183" s="128">
        <v>260</v>
      </c>
      <c r="I183" s="128">
        <v>869</v>
      </c>
      <c r="J183" s="128">
        <v>70</v>
      </c>
      <c r="K183" s="128">
        <v>181</v>
      </c>
      <c r="L183" s="128">
        <v>91</v>
      </c>
      <c r="M183" s="128">
        <v>49</v>
      </c>
      <c r="N183" s="128">
        <v>19</v>
      </c>
      <c r="O183" s="128">
        <v>101</v>
      </c>
      <c r="P183" s="128">
        <v>242</v>
      </c>
      <c r="Q183" s="128">
        <v>46</v>
      </c>
      <c r="R183" s="128">
        <v>23</v>
      </c>
      <c r="S183" s="128">
        <v>2</v>
      </c>
      <c r="T183" s="128">
        <v>24</v>
      </c>
      <c r="U183" s="128">
        <v>36</v>
      </c>
      <c r="V183" s="128">
        <v>645</v>
      </c>
      <c r="W183" s="128">
        <v>3</v>
      </c>
      <c r="X183" s="128">
        <v>24</v>
      </c>
      <c r="Y183" s="128">
        <v>5</v>
      </c>
      <c r="Z183" s="128">
        <v>88</v>
      </c>
      <c r="AA183" s="128">
        <v>43</v>
      </c>
      <c r="AC183" s="4" t="s">
        <v>324</v>
      </c>
      <c r="AD183" s="6">
        <f t="shared" si="56"/>
        <v>11.980531636091353</v>
      </c>
      <c r="AE183" s="6">
        <f t="shared" si="57"/>
        <v>48.670909771621112</v>
      </c>
      <c r="AF183" s="6">
        <f t="shared" si="58"/>
        <v>162.67315612130287</v>
      </c>
      <c r="AG183" s="6">
        <f t="shared" si="59"/>
        <v>13.103706476974915</v>
      </c>
      <c r="AH183" s="6">
        <f t="shared" si="60"/>
        <v>33.882441033320852</v>
      </c>
      <c r="AI183" s="6">
        <f t="shared" si="61"/>
        <v>17.034818420067392</v>
      </c>
      <c r="AJ183" s="6">
        <f t="shared" si="62"/>
        <v>9.1725945338824406</v>
      </c>
      <c r="AK183" s="6">
        <f t="shared" si="63"/>
        <v>3.5567203294646199</v>
      </c>
      <c r="AL183" s="6">
        <f t="shared" si="64"/>
        <v>18.906776488206663</v>
      </c>
      <c r="AM183" s="6">
        <f t="shared" si="65"/>
        <v>45.301385248970419</v>
      </c>
      <c r="AN183" s="6">
        <f t="shared" si="66"/>
        <v>8.6110071134406585</v>
      </c>
      <c r="AO183" s="6">
        <f t="shared" si="67"/>
        <v>4.3055035567203293</v>
      </c>
      <c r="AP183" s="6">
        <f t="shared" si="68"/>
        <v>0.37439161362785478</v>
      </c>
      <c r="AQ183" s="6">
        <f t="shared" si="69"/>
        <v>4.4926993635342569</v>
      </c>
      <c r="AR183" s="6">
        <f t="shared" si="70"/>
        <v>6.7390490453013854</v>
      </c>
      <c r="AS183" s="6">
        <f t="shared" si="71"/>
        <v>120.74129539498315</v>
      </c>
      <c r="AT183" s="6">
        <f t="shared" si="72"/>
        <v>0.56158742044178211</v>
      </c>
      <c r="AU183" s="6">
        <f t="shared" si="73"/>
        <v>4.4926993635342569</v>
      </c>
      <c r="AV183" s="6">
        <f t="shared" si="74"/>
        <v>0.93597903406963689</v>
      </c>
      <c r="AW183" s="6">
        <f t="shared" si="75"/>
        <v>16.47323099962561</v>
      </c>
      <c r="AX183" s="6">
        <f t="shared" si="76"/>
        <v>8.0494196929988782</v>
      </c>
      <c r="BA183" s="4" t="s">
        <v>324</v>
      </c>
      <c r="BB183" s="6">
        <f t="shared" si="77"/>
        <v>58.383594692400479</v>
      </c>
      <c r="BC183" s="6">
        <f t="shared" si="78"/>
        <v>11.296660117878194</v>
      </c>
      <c r="BD183" s="6">
        <f t="shared" si="79"/>
        <v>24.803536345776031</v>
      </c>
      <c r="BE183" s="6">
        <f t="shared" si="80"/>
        <v>152.37420269312543</v>
      </c>
      <c r="BF183" s="6">
        <f t="shared" si="81"/>
        <v>5.8939096267190569</v>
      </c>
      <c r="BG183" s="6">
        <f t="shared" si="82"/>
        <v>1.6172506738544474</v>
      </c>
      <c r="BH183" s="6">
        <f t="shared" si="83"/>
        <v>10.158280179541697</v>
      </c>
    </row>
    <row r="184" spans="1:60" x14ac:dyDescent="0.25">
      <c r="A184" s="4" t="s">
        <v>325</v>
      </c>
      <c r="B184" s="128">
        <v>3918</v>
      </c>
      <c r="C184" s="128">
        <v>3199</v>
      </c>
      <c r="D184" s="128">
        <v>3157</v>
      </c>
      <c r="E184" s="128">
        <v>3101</v>
      </c>
      <c r="F184" s="128">
        <v>1491</v>
      </c>
      <c r="G184" s="128">
        <v>60</v>
      </c>
      <c r="H184" s="128">
        <v>226</v>
      </c>
      <c r="I184" s="128">
        <v>529</v>
      </c>
      <c r="J184" s="128">
        <v>74</v>
      </c>
      <c r="K184" s="128">
        <v>142</v>
      </c>
      <c r="L184" s="128">
        <v>116</v>
      </c>
      <c r="M184" s="128">
        <v>11</v>
      </c>
      <c r="N184" s="128">
        <v>22</v>
      </c>
      <c r="O184" s="128">
        <v>136</v>
      </c>
      <c r="P184" s="128">
        <v>199</v>
      </c>
      <c r="Q184" s="128">
        <v>31</v>
      </c>
      <c r="R184" s="128">
        <v>30</v>
      </c>
      <c r="S184" s="128">
        <v>3</v>
      </c>
      <c r="T184" s="128">
        <v>23</v>
      </c>
      <c r="U184" s="128">
        <v>50</v>
      </c>
      <c r="V184" s="128">
        <v>488</v>
      </c>
      <c r="W184" s="128">
        <v>14</v>
      </c>
      <c r="X184" s="128">
        <v>35</v>
      </c>
      <c r="Y184" s="128">
        <v>7</v>
      </c>
      <c r="Z184" s="128">
        <v>75</v>
      </c>
      <c r="AA184" s="128">
        <v>32</v>
      </c>
      <c r="AC184" s="4" t="s">
        <v>325</v>
      </c>
      <c r="AD184" s="6">
        <f t="shared" si="56"/>
        <v>15.313935681470138</v>
      </c>
      <c r="AE184" s="6">
        <f t="shared" si="57"/>
        <v>57.682491066870853</v>
      </c>
      <c r="AF184" s="6">
        <f t="shared" si="58"/>
        <v>135.01786625829504</v>
      </c>
      <c r="AG184" s="6">
        <f t="shared" si="59"/>
        <v>18.887187340479834</v>
      </c>
      <c r="AH184" s="6">
        <f t="shared" si="60"/>
        <v>36.242981112812664</v>
      </c>
      <c r="AI184" s="6">
        <f t="shared" si="61"/>
        <v>29.606942317508931</v>
      </c>
      <c r="AJ184" s="6">
        <f t="shared" si="62"/>
        <v>2.807554874936192</v>
      </c>
      <c r="AK184" s="6">
        <f t="shared" si="63"/>
        <v>5.6151097498723841</v>
      </c>
      <c r="AL184" s="6">
        <f t="shared" si="64"/>
        <v>34.711587544665647</v>
      </c>
      <c r="AM184" s="6">
        <f t="shared" si="65"/>
        <v>50.791220010209287</v>
      </c>
      <c r="AN184" s="6">
        <f t="shared" si="66"/>
        <v>7.9122001020929051</v>
      </c>
      <c r="AO184" s="6">
        <f t="shared" si="67"/>
        <v>7.656967840735069</v>
      </c>
      <c r="AP184" s="6">
        <f t="shared" si="68"/>
        <v>0.76569678407350694</v>
      </c>
      <c r="AQ184" s="6">
        <f t="shared" si="69"/>
        <v>5.8703420112302194</v>
      </c>
      <c r="AR184" s="6">
        <f t="shared" si="70"/>
        <v>12.761613067891782</v>
      </c>
      <c r="AS184" s="6">
        <f t="shared" si="71"/>
        <v>124.55334354262379</v>
      </c>
      <c r="AT184" s="6">
        <f t="shared" si="72"/>
        <v>3.5732516590096988</v>
      </c>
      <c r="AU184" s="6">
        <f t="shared" si="73"/>
        <v>8.933129147524248</v>
      </c>
      <c r="AV184" s="6">
        <f t="shared" si="74"/>
        <v>1.7866258295048494</v>
      </c>
      <c r="AW184" s="6">
        <f t="shared" si="75"/>
        <v>19.14241960183767</v>
      </c>
      <c r="AX184" s="6">
        <f t="shared" si="76"/>
        <v>8.1674323634507413</v>
      </c>
      <c r="BA184" s="4" t="s">
        <v>325</v>
      </c>
      <c r="BB184" s="6">
        <f t="shared" si="77"/>
        <v>63.034526449160595</v>
      </c>
      <c r="BC184" s="6">
        <f t="shared" si="78"/>
        <v>9.9967752337955496</v>
      </c>
      <c r="BD184" s="6">
        <f t="shared" si="79"/>
        <v>43.856820380522407</v>
      </c>
      <c r="BE184" s="6">
        <f t="shared" si="80"/>
        <v>152.5476711472335</v>
      </c>
      <c r="BF184" s="6">
        <f t="shared" si="81"/>
        <v>7.4169622702354081</v>
      </c>
      <c r="BG184" s="6">
        <f t="shared" si="82"/>
        <v>9.3896713615023479</v>
      </c>
      <c r="BH184" s="6">
        <f t="shared" si="83"/>
        <v>10.003125976867771</v>
      </c>
    </row>
    <row r="185" spans="1:60" x14ac:dyDescent="0.25">
      <c r="A185" s="4" t="s">
        <v>326</v>
      </c>
      <c r="B185" s="128">
        <v>4359</v>
      </c>
      <c r="C185" s="128">
        <v>3459</v>
      </c>
      <c r="D185" s="128">
        <v>3404</v>
      </c>
      <c r="E185" s="128">
        <v>3355</v>
      </c>
      <c r="F185" s="128">
        <v>1486</v>
      </c>
      <c r="G185" s="128">
        <v>88</v>
      </c>
      <c r="H185" s="128">
        <v>321</v>
      </c>
      <c r="I185" s="128">
        <v>788</v>
      </c>
      <c r="J185" s="128">
        <v>129</v>
      </c>
      <c r="K185" s="128">
        <v>191</v>
      </c>
      <c r="L185" s="128">
        <v>102</v>
      </c>
      <c r="M185" s="128">
        <v>31</v>
      </c>
      <c r="N185" s="128">
        <v>26</v>
      </c>
      <c r="O185" s="128">
        <v>503</v>
      </c>
      <c r="P185" s="128">
        <v>200</v>
      </c>
      <c r="Q185" s="128">
        <v>30</v>
      </c>
      <c r="R185" s="128">
        <v>62</v>
      </c>
      <c r="S185" s="128">
        <v>16</v>
      </c>
      <c r="T185" s="128">
        <v>33</v>
      </c>
      <c r="U185" s="128">
        <v>47</v>
      </c>
      <c r="V185" s="128">
        <v>524</v>
      </c>
      <c r="W185" s="128">
        <v>13</v>
      </c>
      <c r="X185" s="128">
        <v>61</v>
      </c>
      <c r="Y185" s="128">
        <v>11</v>
      </c>
      <c r="Z185" s="128">
        <v>90</v>
      </c>
      <c r="AA185" s="128">
        <v>29</v>
      </c>
      <c r="AC185" s="4" t="s">
        <v>326</v>
      </c>
      <c r="AD185" s="6">
        <f t="shared" si="56"/>
        <v>20.188116540490938</v>
      </c>
      <c r="AE185" s="6">
        <f t="shared" si="57"/>
        <v>73.640743289745359</v>
      </c>
      <c r="AF185" s="6">
        <f t="shared" si="58"/>
        <v>180.77540720348702</v>
      </c>
      <c r="AG185" s="6">
        <f t="shared" si="59"/>
        <v>29.593943565037854</v>
      </c>
      <c r="AH185" s="6">
        <f t="shared" si="60"/>
        <v>43.817389309474649</v>
      </c>
      <c r="AI185" s="6">
        <f t="shared" si="61"/>
        <v>23.399862353750859</v>
      </c>
      <c r="AJ185" s="6">
        <f t="shared" si="62"/>
        <v>7.1117228722183992</v>
      </c>
      <c r="AK185" s="6">
        <f t="shared" si="63"/>
        <v>5.9646707960541407</v>
      </c>
      <c r="AL185" s="6">
        <f t="shared" si="64"/>
        <v>115.39343886212434</v>
      </c>
      <c r="AM185" s="6">
        <f t="shared" si="65"/>
        <v>45.882083046570315</v>
      </c>
      <c r="AN185" s="6">
        <f t="shared" si="66"/>
        <v>6.8823124569855469</v>
      </c>
      <c r="AO185" s="6">
        <f t="shared" si="67"/>
        <v>14.223445744436798</v>
      </c>
      <c r="AP185" s="6">
        <f t="shared" si="68"/>
        <v>3.6705666437256248</v>
      </c>
      <c r="AQ185" s="6">
        <f t="shared" si="69"/>
        <v>7.5705437026841018</v>
      </c>
      <c r="AR185" s="6">
        <f t="shared" si="70"/>
        <v>10.782289515944024</v>
      </c>
      <c r="AS185" s="6">
        <f t="shared" si="71"/>
        <v>120.21105758201422</v>
      </c>
      <c r="AT185" s="6">
        <f t="shared" si="72"/>
        <v>2.9823353980270704</v>
      </c>
      <c r="AU185" s="6">
        <f t="shared" si="73"/>
        <v>13.994035329203946</v>
      </c>
      <c r="AV185" s="6">
        <f t="shared" si="74"/>
        <v>2.5235145675613673</v>
      </c>
      <c r="AW185" s="6">
        <f t="shared" si="75"/>
        <v>20.646937370956643</v>
      </c>
      <c r="AX185" s="6">
        <f t="shared" si="76"/>
        <v>6.6529020417526956</v>
      </c>
      <c r="BA185" s="4" t="s">
        <v>326</v>
      </c>
      <c r="BB185" s="6">
        <f t="shared" si="77"/>
        <v>58.754406580493537</v>
      </c>
      <c r="BC185" s="6">
        <f t="shared" si="78"/>
        <v>8.9418777943368113</v>
      </c>
      <c r="BD185" s="6">
        <f t="shared" si="79"/>
        <v>149.92548435171386</v>
      </c>
      <c r="BE185" s="6">
        <f t="shared" si="80"/>
        <v>151.48886961549582</v>
      </c>
      <c r="BF185" s="6">
        <f t="shared" si="81"/>
        <v>9.8360655737704921</v>
      </c>
      <c r="BG185" s="6">
        <f t="shared" si="82"/>
        <v>8.7483176312247632</v>
      </c>
      <c r="BH185" s="6">
        <f t="shared" si="83"/>
        <v>8.3839259901705692</v>
      </c>
    </row>
    <row r="186" spans="1:60" x14ac:dyDescent="0.25">
      <c r="A186" s="4" t="s">
        <v>327</v>
      </c>
      <c r="B186" s="128">
        <v>4737</v>
      </c>
      <c r="C186" s="128">
        <v>3749</v>
      </c>
      <c r="D186" s="128">
        <v>3680</v>
      </c>
      <c r="E186" s="128">
        <v>3605</v>
      </c>
      <c r="F186" s="128">
        <v>1618</v>
      </c>
      <c r="G186" s="128">
        <v>79</v>
      </c>
      <c r="H186" s="128">
        <v>215</v>
      </c>
      <c r="I186" s="128">
        <v>628</v>
      </c>
      <c r="J186" s="128">
        <v>89</v>
      </c>
      <c r="K186" s="128">
        <v>175</v>
      </c>
      <c r="L186" s="128">
        <v>76</v>
      </c>
      <c r="M186" s="128">
        <v>36</v>
      </c>
      <c r="N186" s="128">
        <v>17</v>
      </c>
      <c r="O186" s="128">
        <v>101</v>
      </c>
      <c r="P186" s="128">
        <v>232</v>
      </c>
      <c r="Q186" s="128">
        <v>44</v>
      </c>
      <c r="R186" s="128">
        <v>34</v>
      </c>
      <c r="S186" s="128">
        <v>1</v>
      </c>
      <c r="T186" s="128">
        <v>27</v>
      </c>
      <c r="U186" s="128">
        <v>53</v>
      </c>
      <c r="V186" s="128">
        <v>438</v>
      </c>
      <c r="W186" s="128">
        <v>13</v>
      </c>
      <c r="X186" s="128">
        <v>69</v>
      </c>
      <c r="Y186" s="128">
        <v>5</v>
      </c>
      <c r="Z186" s="128">
        <v>70</v>
      </c>
      <c r="AA186" s="128">
        <v>36</v>
      </c>
      <c r="AC186" s="4" t="s">
        <v>327</v>
      </c>
      <c r="AD186" s="6">
        <f t="shared" si="56"/>
        <v>16.677221870382098</v>
      </c>
      <c r="AE186" s="6">
        <f t="shared" si="57"/>
        <v>45.387375976356346</v>
      </c>
      <c r="AF186" s="6">
        <f t="shared" si="58"/>
        <v>132.57335866582227</v>
      </c>
      <c r="AG186" s="6">
        <f t="shared" si="59"/>
        <v>18.78826261346844</v>
      </c>
      <c r="AH186" s="6">
        <f t="shared" si="60"/>
        <v>36.943213004010971</v>
      </c>
      <c r="AI186" s="6">
        <f t="shared" si="61"/>
        <v>16.043909647456196</v>
      </c>
      <c r="AJ186" s="6">
        <f t="shared" si="62"/>
        <v>7.5997466751108291</v>
      </c>
      <c r="AK186" s="6">
        <f t="shared" si="63"/>
        <v>3.5887692632467805</v>
      </c>
      <c r="AL186" s="6">
        <f t="shared" si="64"/>
        <v>21.321511505172051</v>
      </c>
      <c r="AM186" s="6">
        <f t="shared" si="65"/>
        <v>48.976145239603127</v>
      </c>
      <c r="AN186" s="6">
        <f t="shared" si="66"/>
        <v>9.2885792695799037</v>
      </c>
      <c r="AO186" s="6">
        <f t="shared" si="67"/>
        <v>7.1775385264935609</v>
      </c>
      <c r="AP186" s="6">
        <f t="shared" si="68"/>
        <v>0.21110407430863415</v>
      </c>
      <c r="AQ186" s="6">
        <f t="shared" si="69"/>
        <v>5.6998100063331218</v>
      </c>
      <c r="AR186" s="6">
        <f t="shared" si="70"/>
        <v>11.188515938357609</v>
      </c>
      <c r="AS186" s="6">
        <f t="shared" si="71"/>
        <v>92.463584547181753</v>
      </c>
      <c r="AT186" s="6">
        <f t="shared" si="72"/>
        <v>2.7443529660122441</v>
      </c>
      <c r="AU186" s="6">
        <f t="shared" si="73"/>
        <v>14.566181127295756</v>
      </c>
      <c r="AV186" s="6">
        <f t="shared" si="74"/>
        <v>1.0555203715431707</v>
      </c>
      <c r="AW186" s="6">
        <f t="shared" si="75"/>
        <v>14.777285201604391</v>
      </c>
      <c r="AX186" s="6">
        <f t="shared" si="76"/>
        <v>7.5997466751108291</v>
      </c>
      <c r="BA186" s="4" t="s">
        <v>327</v>
      </c>
      <c r="BB186" s="6">
        <f t="shared" si="77"/>
        <v>63.043478260869563</v>
      </c>
      <c r="BC186" s="6">
        <f t="shared" si="78"/>
        <v>12.205270457697642</v>
      </c>
      <c r="BD186" s="6">
        <f t="shared" si="79"/>
        <v>28.016643550624135</v>
      </c>
      <c r="BE186" s="6">
        <f t="shared" si="80"/>
        <v>116.83115497465991</v>
      </c>
      <c r="BF186" s="6">
        <f t="shared" si="81"/>
        <v>7.4895977808599161</v>
      </c>
      <c r="BG186" s="6">
        <f t="shared" si="82"/>
        <v>8.0346106304079115</v>
      </c>
      <c r="BH186" s="6">
        <f t="shared" si="83"/>
        <v>9.6025606828487593</v>
      </c>
    </row>
    <row r="187" spans="1:60" x14ac:dyDescent="0.25">
      <c r="A187" s="4" t="s">
        <v>328</v>
      </c>
      <c r="B187" s="128">
        <v>4244</v>
      </c>
      <c r="C187" s="128">
        <v>3509</v>
      </c>
      <c r="D187" s="128">
        <v>3458</v>
      </c>
      <c r="E187" s="128">
        <v>3401</v>
      </c>
      <c r="F187" s="128">
        <v>1428</v>
      </c>
      <c r="G187" s="128">
        <v>58</v>
      </c>
      <c r="H187" s="128">
        <v>249</v>
      </c>
      <c r="I187" s="128">
        <v>563</v>
      </c>
      <c r="J187" s="128">
        <v>74</v>
      </c>
      <c r="K187" s="128">
        <v>157</v>
      </c>
      <c r="L187" s="128">
        <v>52</v>
      </c>
      <c r="M187" s="128">
        <v>24</v>
      </c>
      <c r="N187" s="128">
        <v>22</v>
      </c>
      <c r="O187" s="128">
        <v>114</v>
      </c>
      <c r="P187" s="128">
        <v>175</v>
      </c>
      <c r="Q187" s="128">
        <v>25</v>
      </c>
      <c r="R187" s="128">
        <v>32</v>
      </c>
      <c r="S187" s="128">
        <v>9</v>
      </c>
      <c r="T187" s="128">
        <v>5</v>
      </c>
      <c r="U187" s="128">
        <v>35</v>
      </c>
      <c r="V187" s="128">
        <v>222</v>
      </c>
      <c r="W187" s="128">
        <v>5</v>
      </c>
      <c r="X187" s="128">
        <v>31</v>
      </c>
      <c r="Y187" s="128">
        <v>3</v>
      </c>
      <c r="Z187" s="128">
        <v>65</v>
      </c>
      <c r="AA187" s="128">
        <v>17</v>
      </c>
      <c r="AC187" s="4" t="s">
        <v>328</v>
      </c>
      <c r="AD187" s="6">
        <f t="shared" si="56"/>
        <v>13.666352497643734</v>
      </c>
      <c r="AE187" s="6">
        <f t="shared" si="57"/>
        <v>58.671065032987748</v>
      </c>
      <c r="AF187" s="6">
        <f t="shared" si="58"/>
        <v>132.65786993402452</v>
      </c>
      <c r="AG187" s="6">
        <f t="shared" si="59"/>
        <v>17.436380772855799</v>
      </c>
      <c r="AH187" s="6">
        <f t="shared" si="60"/>
        <v>36.993402450518381</v>
      </c>
      <c r="AI187" s="6">
        <f t="shared" si="61"/>
        <v>12.252591894439208</v>
      </c>
      <c r="AJ187" s="6">
        <f t="shared" si="62"/>
        <v>5.6550424128180961</v>
      </c>
      <c r="AK187" s="6">
        <f t="shared" si="63"/>
        <v>5.1837888784165882</v>
      </c>
      <c r="AL187" s="6">
        <f t="shared" si="64"/>
        <v>26.861451460885956</v>
      </c>
      <c r="AM187" s="6">
        <f t="shared" si="65"/>
        <v>41.234684260131949</v>
      </c>
      <c r="AN187" s="6">
        <f t="shared" si="66"/>
        <v>5.8906691800188495</v>
      </c>
      <c r="AO187" s="6">
        <f t="shared" si="67"/>
        <v>7.5400565504241284</v>
      </c>
      <c r="AP187" s="6">
        <f t="shared" si="68"/>
        <v>2.1206409048067858</v>
      </c>
      <c r="AQ187" s="6">
        <f t="shared" si="69"/>
        <v>1.1781338360037699</v>
      </c>
      <c r="AR187" s="6">
        <f t="shared" si="70"/>
        <v>8.2469368520263906</v>
      </c>
      <c r="AS187" s="6">
        <f t="shared" si="71"/>
        <v>52.309142318567389</v>
      </c>
      <c r="AT187" s="6">
        <f t="shared" si="72"/>
        <v>1.1781338360037699</v>
      </c>
      <c r="AU187" s="6">
        <f t="shared" si="73"/>
        <v>7.3044297832233749</v>
      </c>
      <c r="AV187" s="6">
        <f t="shared" si="74"/>
        <v>0.70688030160226201</v>
      </c>
      <c r="AW187" s="6">
        <f t="shared" si="75"/>
        <v>15.315739868049011</v>
      </c>
      <c r="AX187" s="6">
        <f t="shared" si="76"/>
        <v>4.0056550424128181</v>
      </c>
      <c r="BA187" s="4" t="s">
        <v>328</v>
      </c>
      <c r="BB187" s="6">
        <f t="shared" si="77"/>
        <v>50.607287449392715</v>
      </c>
      <c r="BC187" s="6">
        <f t="shared" si="78"/>
        <v>7.3507791825933548</v>
      </c>
      <c r="BD187" s="6">
        <f t="shared" si="79"/>
        <v>33.519553072625698</v>
      </c>
      <c r="BE187" s="6">
        <f t="shared" si="80"/>
        <v>63.265887717298384</v>
      </c>
      <c r="BF187" s="6">
        <f t="shared" si="81"/>
        <v>1.4701558365186711</v>
      </c>
      <c r="BG187" s="6">
        <f t="shared" si="82"/>
        <v>3.5014005602240896</v>
      </c>
      <c r="BH187" s="6">
        <f t="shared" si="83"/>
        <v>4.8446850954687948</v>
      </c>
    </row>
    <row r="188" spans="1:60" x14ac:dyDescent="0.25">
      <c r="A188" s="4" t="s">
        <v>329</v>
      </c>
      <c r="B188" s="128">
        <v>8971</v>
      </c>
      <c r="C188" s="128">
        <v>7426</v>
      </c>
      <c r="D188" s="128">
        <v>7323</v>
      </c>
      <c r="E188" s="128">
        <v>7223</v>
      </c>
      <c r="F188" s="128">
        <v>3685</v>
      </c>
      <c r="G188" s="128">
        <v>190</v>
      </c>
      <c r="H188" s="128">
        <v>435</v>
      </c>
      <c r="I188" s="128">
        <v>1277</v>
      </c>
      <c r="J188" s="128">
        <v>180</v>
      </c>
      <c r="K188" s="128">
        <v>363</v>
      </c>
      <c r="L188" s="128">
        <v>180</v>
      </c>
      <c r="M188" s="128">
        <v>48</v>
      </c>
      <c r="N188" s="128">
        <v>93</v>
      </c>
      <c r="O188" s="128">
        <v>198</v>
      </c>
      <c r="P188" s="128">
        <v>423</v>
      </c>
      <c r="Q188" s="128">
        <v>65</v>
      </c>
      <c r="R188" s="128">
        <v>61</v>
      </c>
      <c r="S188" s="128">
        <v>7</v>
      </c>
      <c r="T188" s="128">
        <v>33</v>
      </c>
      <c r="U188" s="128">
        <v>35</v>
      </c>
      <c r="V188" s="128">
        <v>824</v>
      </c>
      <c r="W188" s="128">
        <v>20</v>
      </c>
      <c r="X188" s="128">
        <v>68</v>
      </c>
      <c r="Y188" s="128">
        <v>70</v>
      </c>
      <c r="Z188" s="128">
        <v>174</v>
      </c>
      <c r="AA188" s="128">
        <v>40</v>
      </c>
      <c r="AC188" s="4" t="s">
        <v>329</v>
      </c>
      <c r="AD188" s="6">
        <f t="shared" si="56"/>
        <v>21.179355701705497</v>
      </c>
      <c r="AE188" s="6">
        <f t="shared" si="57"/>
        <v>48.489577527588892</v>
      </c>
      <c r="AF188" s="6">
        <f t="shared" si="58"/>
        <v>142.3475643740943</v>
      </c>
      <c r="AG188" s="6">
        <f t="shared" si="59"/>
        <v>20.064652770036787</v>
      </c>
      <c r="AH188" s="6">
        <f t="shared" si="60"/>
        <v>40.463716419574183</v>
      </c>
      <c r="AI188" s="6">
        <f t="shared" si="61"/>
        <v>20.064652770036787</v>
      </c>
      <c r="AJ188" s="6">
        <f t="shared" si="62"/>
        <v>5.3505740720098087</v>
      </c>
      <c r="AK188" s="6">
        <f t="shared" si="63"/>
        <v>10.366737264519006</v>
      </c>
      <c r="AL188" s="6">
        <f t="shared" si="64"/>
        <v>22.071118047040464</v>
      </c>
      <c r="AM188" s="6">
        <f t="shared" si="65"/>
        <v>47.151934009586441</v>
      </c>
      <c r="AN188" s="6">
        <f t="shared" si="66"/>
        <v>7.2455690558466168</v>
      </c>
      <c r="AO188" s="6">
        <f t="shared" si="67"/>
        <v>6.799687883179133</v>
      </c>
      <c r="AP188" s="6">
        <f t="shared" si="68"/>
        <v>0.78029205216809727</v>
      </c>
      <c r="AQ188" s="6">
        <f t="shared" si="69"/>
        <v>3.6785196745067439</v>
      </c>
      <c r="AR188" s="6">
        <f t="shared" si="70"/>
        <v>3.9014602608404862</v>
      </c>
      <c r="AS188" s="6">
        <f t="shared" si="71"/>
        <v>91.851521569501728</v>
      </c>
      <c r="AT188" s="6">
        <f t="shared" si="72"/>
        <v>2.2294058633374205</v>
      </c>
      <c r="AU188" s="6">
        <f t="shared" si="73"/>
        <v>7.5799799353472297</v>
      </c>
      <c r="AV188" s="6">
        <f t="shared" si="74"/>
        <v>7.8029205216809725</v>
      </c>
      <c r="AW188" s="6">
        <f t="shared" si="75"/>
        <v>19.395831011035561</v>
      </c>
      <c r="AX188" s="6">
        <f t="shared" si="76"/>
        <v>4.458811726674841</v>
      </c>
      <c r="BA188" s="4" t="s">
        <v>329</v>
      </c>
      <c r="BB188" s="6">
        <f t="shared" si="77"/>
        <v>57.763211798443258</v>
      </c>
      <c r="BC188" s="6">
        <f t="shared" si="78"/>
        <v>8.9990308735982278</v>
      </c>
      <c r="BD188" s="6">
        <f t="shared" si="79"/>
        <v>27.412432507268445</v>
      </c>
      <c r="BE188" s="6">
        <f t="shared" si="80"/>
        <v>110.96148666846216</v>
      </c>
      <c r="BF188" s="6">
        <f t="shared" si="81"/>
        <v>4.5687387512114084</v>
      </c>
      <c r="BG188" s="6">
        <f t="shared" si="82"/>
        <v>5.4274084124830386</v>
      </c>
      <c r="BH188" s="6">
        <f t="shared" si="83"/>
        <v>5.3864799353622406</v>
      </c>
    </row>
    <row r="189" spans="1:60" x14ac:dyDescent="0.25">
      <c r="A189" s="4" t="s">
        <v>330</v>
      </c>
      <c r="B189" s="128">
        <v>2032</v>
      </c>
      <c r="C189" s="128">
        <v>1710</v>
      </c>
      <c r="D189" s="128">
        <v>1685</v>
      </c>
      <c r="E189" s="128">
        <v>1652</v>
      </c>
      <c r="F189" s="128">
        <v>844</v>
      </c>
      <c r="G189" s="128">
        <v>52</v>
      </c>
      <c r="H189" s="128">
        <v>171</v>
      </c>
      <c r="I189" s="128">
        <v>363</v>
      </c>
      <c r="J189" s="128">
        <v>53</v>
      </c>
      <c r="K189" s="128">
        <v>108</v>
      </c>
      <c r="L189" s="128">
        <v>82</v>
      </c>
      <c r="M189" s="128">
        <v>9</v>
      </c>
      <c r="N189" s="128">
        <v>13</v>
      </c>
      <c r="O189" s="128">
        <v>155</v>
      </c>
      <c r="P189" s="128">
        <v>121</v>
      </c>
      <c r="Q189" s="128">
        <v>19</v>
      </c>
      <c r="R189" s="128">
        <v>18</v>
      </c>
      <c r="S189" s="128">
        <v>4</v>
      </c>
      <c r="T189" s="128">
        <v>12</v>
      </c>
      <c r="U189" s="128">
        <v>19</v>
      </c>
      <c r="V189" s="128">
        <v>240</v>
      </c>
      <c r="W189" s="128">
        <v>2</v>
      </c>
      <c r="X189" s="128">
        <v>15</v>
      </c>
      <c r="Y189" s="128">
        <v>9</v>
      </c>
      <c r="Z189" s="128">
        <v>48</v>
      </c>
      <c r="AA189" s="128">
        <v>9</v>
      </c>
      <c r="AC189" s="4" t="s">
        <v>330</v>
      </c>
      <c r="AD189" s="6">
        <f t="shared" si="56"/>
        <v>25.590551181102363</v>
      </c>
      <c r="AE189" s="6">
        <f t="shared" si="57"/>
        <v>84.153543307086622</v>
      </c>
      <c r="AF189" s="6">
        <f t="shared" si="58"/>
        <v>178.64173228346456</v>
      </c>
      <c r="AG189" s="6">
        <f t="shared" si="59"/>
        <v>26.08267716535433</v>
      </c>
      <c r="AH189" s="6">
        <f t="shared" si="60"/>
        <v>53.1496062992126</v>
      </c>
      <c r="AI189" s="6">
        <f t="shared" si="61"/>
        <v>40.354330708661415</v>
      </c>
      <c r="AJ189" s="6">
        <f t="shared" si="62"/>
        <v>4.4291338582677167</v>
      </c>
      <c r="AK189" s="6">
        <f t="shared" si="63"/>
        <v>6.3976377952755907</v>
      </c>
      <c r="AL189" s="6">
        <f t="shared" si="64"/>
        <v>76.279527559055126</v>
      </c>
      <c r="AM189" s="6">
        <f t="shared" si="65"/>
        <v>59.547244094488185</v>
      </c>
      <c r="AN189" s="6">
        <f t="shared" si="66"/>
        <v>9.3503937007874018</v>
      </c>
      <c r="AO189" s="6">
        <f t="shared" si="67"/>
        <v>8.8582677165354333</v>
      </c>
      <c r="AP189" s="6">
        <f t="shared" si="68"/>
        <v>1.9685039370078741</v>
      </c>
      <c r="AQ189" s="6">
        <f t="shared" si="69"/>
        <v>5.9055118110236222</v>
      </c>
      <c r="AR189" s="6">
        <f t="shared" si="70"/>
        <v>9.3503937007874018</v>
      </c>
      <c r="AS189" s="6">
        <f t="shared" si="71"/>
        <v>118.11023622047244</v>
      </c>
      <c r="AT189" s="6">
        <f t="shared" si="72"/>
        <v>0.98425196850393704</v>
      </c>
      <c r="AU189" s="6">
        <f t="shared" si="73"/>
        <v>7.3818897637795278</v>
      </c>
      <c r="AV189" s="6">
        <f t="shared" si="74"/>
        <v>4.4291338582677167</v>
      </c>
      <c r="AW189" s="6">
        <f t="shared" si="75"/>
        <v>23.622047244094489</v>
      </c>
      <c r="AX189" s="6">
        <f t="shared" si="76"/>
        <v>4.4291338582677167</v>
      </c>
      <c r="BA189" s="4" t="s">
        <v>330</v>
      </c>
      <c r="BB189" s="6">
        <f t="shared" si="77"/>
        <v>71.810089020771514</v>
      </c>
      <c r="BC189" s="6">
        <f t="shared" si="78"/>
        <v>11.501210653753027</v>
      </c>
      <c r="BD189" s="6">
        <f t="shared" si="79"/>
        <v>93.825665859564154</v>
      </c>
      <c r="BE189" s="6">
        <f t="shared" si="80"/>
        <v>140.35087719298244</v>
      </c>
      <c r="BF189" s="6">
        <f t="shared" si="81"/>
        <v>7.2639225181598066</v>
      </c>
      <c r="BG189" s="6">
        <f t="shared" si="82"/>
        <v>2.3696682464454977</v>
      </c>
      <c r="BH189" s="6">
        <f t="shared" si="83"/>
        <v>5.2631578947368416</v>
      </c>
    </row>
    <row r="190" spans="1:60" x14ac:dyDescent="0.25">
      <c r="A190" s="4" t="s">
        <v>331</v>
      </c>
      <c r="B190" s="128">
        <v>9574</v>
      </c>
      <c r="C190" s="128">
        <v>7661</v>
      </c>
      <c r="D190" s="128">
        <v>7515</v>
      </c>
      <c r="E190" s="128">
        <v>7401</v>
      </c>
      <c r="F190" s="128">
        <v>3380</v>
      </c>
      <c r="G190" s="128">
        <v>183</v>
      </c>
      <c r="H190" s="128">
        <v>705</v>
      </c>
      <c r="I190" s="128">
        <v>1511</v>
      </c>
      <c r="J190" s="128">
        <v>228</v>
      </c>
      <c r="K190" s="128">
        <v>404</v>
      </c>
      <c r="L190" s="128">
        <v>199</v>
      </c>
      <c r="M190" s="128">
        <v>73</v>
      </c>
      <c r="N190" s="128">
        <v>109</v>
      </c>
      <c r="O190" s="128">
        <v>846</v>
      </c>
      <c r="P190" s="128">
        <v>550</v>
      </c>
      <c r="Q190" s="128">
        <v>84</v>
      </c>
      <c r="R190" s="128">
        <v>84</v>
      </c>
      <c r="S190" s="128">
        <v>18</v>
      </c>
      <c r="T190" s="128">
        <v>72</v>
      </c>
      <c r="U190" s="128">
        <v>71</v>
      </c>
      <c r="V190" s="128">
        <v>885</v>
      </c>
      <c r="W190" s="128">
        <v>14</v>
      </c>
      <c r="X190" s="128">
        <v>113</v>
      </c>
      <c r="Y190" s="128">
        <v>23</v>
      </c>
      <c r="Z190" s="128">
        <v>198</v>
      </c>
      <c r="AA190" s="128">
        <v>66</v>
      </c>
      <c r="AC190" s="4" t="s">
        <v>331</v>
      </c>
      <c r="AD190" s="6">
        <f t="shared" si="56"/>
        <v>19.114267808648425</v>
      </c>
      <c r="AE190" s="6">
        <f t="shared" si="57"/>
        <v>73.636933361186536</v>
      </c>
      <c r="AF190" s="6">
        <f t="shared" si="58"/>
        <v>157.82327135993316</v>
      </c>
      <c r="AG190" s="6">
        <f t="shared" si="59"/>
        <v>23.814497597660331</v>
      </c>
      <c r="AH190" s="6">
        <f t="shared" si="60"/>
        <v>42.197618550240236</v>
      </c>
      <c r="AI190" s="6">
        <f t="shared" si="61"/>
        <v>20.785460622519324</v>
      </c>
      <c r="AJ190" s="6">
        <f t="shared" si="62"/>
        <v>7.6248172132859828</v>
      </c>
      <c r="AK190" s="6">
        <f t="shared" si="63"/>
        <v>11.385001044495509</v>
      </c>
      <c r="AL190" s="6">
        <f t="shared" si="64"/>
        <v>88.364320033423851</v>
      </c>
      <c r="AM190" s="6">
        <f t="shared" si="65"/>
        <v>57.447252976812194</v>
      </c>
      <c r="AN190" s="6">
        <f t="shared" si="66"/>
        <v>8.7737622728222284</v>
      </c>
      <c r="AO190" s="6">
        <f t="shared" si="67"/>
        <v>8.7737622728222284</v>
      </c>
      <c r="AP190" s="6">
        <f t="shared" si="68"/>
        <v>1.8800919156047631</v>
      </c>
      <c r="AQ190" s="6">
        <f t="shared" si="69"/>
        <v>7.5203676624190523</v>
      </c>
      <c r="AR190" s="6">
        <f t="shared" si="70"/>
        <v>7.4159181115521209</v>
      </c>
      <c r="AS190" s="6">
        <f t="shared" si="71"/>
        <v>92.437852517234177</v>
      </c>
      <c r="AT190" s="6">
        <f t="shared" si="72"/>
        <v>1.4622937121370378</v>
      </c>
      <c r="AU190" s="6">
        <f t="shared" si="73"/>
        <v>11.802799247963234</v>
      </c>
      <c r="AV190" s="6">
        <f t="shared" si="74"/>
        <v>2.4023396699394195</v>
      </c>
      <c r="AW190" s="6">
        <f t="shared" si="75"/>
        <v>20.681011071652392</v>
      </c>
      <c r="AX190" s="6">
        <f t="shared" si="76"/>
        <v>6.8936703572174638</v>
      </c>
      <c r="BA190" s="4" t="s">
        <v>331</v>
      </c>
      <c r="BB190" s="6">
        <f t="shared" si="77"/>
        <v>73.186959414504329</v>
      </c>
      <c r="BC190" s="6">
        <f t="shared" si="78"/>
        <v>11.349817592217269</v>
      </c>
      <c r="BD190" s="6">
        <f t="shared" si="79"/>
        <v>114.30887717875962</v>
      </c>
      <c r="BE190" s="6">
        <f t="shared" si="80"/>
        <v>115.52016708001567</v>
      </c>
      <c r="BF190" s="6">
        <f t="shared" si="81"/>
        <v>9.7284150790433728</v>
      </c>
      <c r="BG190" s="6">
        <f t="shared" si="82"/>
        <v>4.1420118343195265</v>
      </c>
      <c r="BH190" s="6">
        <f t="shared" si="83"/>
        <v>8.6150633076621848</v>
      </c>
    </row>
    <row r="191" spans="1:60" x14ac:dyDescent="0.25">
      <c r="A191" s="4" t="s">
        <v>332</v>
      </c>
      <c r="B191" s="128">
        <v>2007</v>
      </c>
      <c r="C191" s="128">
        <v>1624</v>
      </c>
      <c r="D191" s="128">
        <v>1597</v>
      </c>
      <c r="E191" s="128">
        <v>1576</v>
      </c>
      <c r="F191" s="128">
        <v>782</v>
      </c>
      <c r="G191" s="128">
        <v>26</v>
      </c>
      <c r="H191" s="128">
        <v>85</v>
      </c>
      <c r="I191" s="128">
        <v>309</v>
      </c>
      <c r="J191" s="128">
        <v>38</v>
      </c>
      <c r="K191" s="128">
        <v>74</v>
      </c>
      <c r="L191" s="128">
        <v>16</v>
      </c>
      <c r="M191" s="128">
        <v>14</v>
      </c>
      <c r="N191" s="128">
        <v>8</v>
      </c>
      <c r="O191" s="128">
        <v>37</v>
      </c>
      <c r="P191" s="128">
        <v>79</v>
      </c>
      <c r="Q191" s="128">
        <v>10</v>
      </c>
      <c r="R191" s="128">
        <v>7</v>
      </c>
      <c r="S191" s="128">
        <v>2</v>
      </c>
      <c r="T191" s="128">
        <v>16</v>
      </c>
      <c r="U191" s="128">
        <v>6</v>
      </c>
      <c r="V191" s="128">
        <v>164</v>
      </c>
      <c r="W191" s="128">
        <v>2</v>
      </c>
      <c r="X191" s="128">
        <v>16</v>
      </c>
      <c r="Y191" s="128">
        <v>0</v>
      </c>
      <c r="Z191" s="128">
        <v>28</v>
      </c>
      <c r="AA191" s="128">
        <v>25</v>
      </c>
      <c r="AC191" s="4" t="s">
        <v>332</v>
      </c>
      <c r="AD191" s="6">
        <f t="shared" si="56"/>
        <v>12.954658694569009</v>
      </c>
      <c r="AE191" s="6">
        <f t="shared" si="57"/>
        <v>42.351768809167908</v>
      </c>
      <c r="AF191" s="6">
        <f t="shared" si="58"/>
        <v>153.96113602391628</v>
      </c>
      <c r="AG191" s="6">
        <f t="shared" si="59"/>
        <v>18.933731938216244</v>
      </c>
      <c r="AH191" s="6">
        <f t="shared" si="60"/>
        <v>36.870951669157954</v>
      </c>
      <c r="AI191" s="6">
        <f t="shared" si="61"/>
        <v>7.9720976581963123</v>
      </c>
      <c r="AJ191" s="6">
        <f t="shared" si="62"/>
        <v>6.9755854509217743</v>
      </c>
      <c r="AK191" s="6">
        <f t="shared" si="63"/>
        <v>3.9860488290981562</v>
      </c>
      <c r="AL191" s="6">
        <f t="shared" si="64"/>
        <v>18.435475834578977</v>
      </c>
      <c r="AM191" s="6">
        <f t="shared" si="65"/>
        <v>39.362232187344297</v>
      </c>
      <c r="AN191" s="6">
        <f t="shared" si="66"/>
        <v>4.9825610363726955</v>
      </c>
      <c r="AO191" s="6">
        <f t="shared" si="67"/>
        <v>3.4877927254608871</v>
      </c>
      <c r="AP191" s="6">
        <f t="shared" si="68"/>
        <v>0.99651220727453904</v>
      </c>
      <c r="AQ191" s="6">
        <f t="shared" si="69"/>
        <v>7.9720976581963123</v>
      </c>
      <c r="AR191" s="6">
        <f t="shared" si="70"/>
        <v>2.9895366218236172</v>
      </c>
      <c r="AS191" s="6">
        <f t="shared" si="71"/>
        <v>81.714000996512198</v>
      </c>
      <c r="AT191" s="6">
        <f t="shared" si="72"/>
        <v>0.99651220727453904</v>
      </c>
      <c r="AU191" s="6">
        <f t="shared" si="73"/>
        <v>7.9720976581963123</v>
      </c>
      <c r="AV191" s="6">
        <f t="shared" si="74"/>
        <v>0</v>
      </c>
      <c r="AW191" s="6">
        <f t="shared" si="75"/>
        <v>13.951170901843549</v>
      </c>
      <c r="AX191" s="6">
        <f t="shared" si="76"/>
        <v>12.45640259093174</v>
      </c>
      <c r="BA191" s="4" t="s">
        <v>332</v>
      </c>
      <c r="BB191" s="6">
        <f t="shared" si="77"/>
        <v>49.467752035065743</v>
      </c>
      <c r="BC191" s="6">
        <f t="shared" si="78"/>
        <v>6.345177664974619</v>
      </c>
      <c r="BD191" s="6">
        <f t="shared" si="79"/>
        <v>23.477157360406093</v>
      </c>
      <c r="BE191" s="6">
        <f t="shared" si="80"/>
        <v>100.98522167487685</v>
      </c>
      <c r="BF191" s="6">
        <f t="shared" si="81"/>
        <v>10.152284263959389</v>
      </c>
      <c r="BG191" s="6">
        <f t="shared" si="82"/>
        <v>2.5575447570332481</v>
      </c>
      <c r="BH191" s="6">
        <f t="shared" si="83"/>
        <v>15.394088669950738</v>
      </c>
    </row>
    <row r="192" spans="1:60" x14ac:dyDescent="0.25">
      <c r="A192" s="4" t="s">
        <v>333</v>
      </c>
      <c r="B192" s="128">
        <v>7287</v>
      </c>
      <c r="C192" s="128">
        <v>6039</v>
      </c>
      <c r="D192" s="128">
        <v>5945</v>
      </c>
      <c r="E192" s="128">
        <v>5856</v>
      </c>
      <c r="F192" s="128">
        <v>2781</v>
      </c>
      <c r="G192" s="128">
        <v>111</v>
      </c>
      <c r="H192" s="128">
        <v>564</v>
      </c>
      <c r="I192" s="128">
        <v>886</v>
      </c>
      <c r="J192" s="128">
        <v>146</v>
      </c>
      <c r="K192" s="128">
        <v>282</v>
      </c>
      <c r="L192" s="128">
        <v>186</v>
      </c>
      <c r="M192" s="128">
        <v>28</v>
      </c>
      <c r="N192" s="128">
        <v>63</v>
      </c>
      <c r="O192" s="128">
        <v>605</v>
      </c>
      <c r="P192" s="128">
        <v>445</v>
      </c>
      <c r="Q192" s="128">
        <v>68</v>
      </c>
      <c r="R192" s="128">
        <v>50</v>
      </c>
      <c r="S192" s="128">
        <v>25</v>
      </c>
      <c r="T192" s="128">
        <v>55</v>
      </c>
      <c r="U192" s="128">
        <v>53</v>
      </c>
      <c r="V192" s="128">
        <v>863</v>
      </c>
      <c r="W192" s="128">
        <v>39</v>
      </c>
      <c r="X192" s="128">
        <v>46</v>
      </c>
      <c r="Y192" s="128">
        <v>18</v>
      </c>
      <c r="Z192" s="128">
        <v>136</v>
      </c>
      <c r="AA192" s="128">
        <v>62</v>
      </c>
      <c r="AC192" s="4" t="s">
        <v>333</v>
      </c>
      <c r="AD192" s="6">
        <f t="shared" si="56"/>
        <v>15.232606010703995</v>
      </c>
      <c r="AE192" s="6">
        <f t="shared" si="57"/>
        <v>77.398106216550019</v>
      </c>
      <c r="AF192" s="6">
        <f t="shared" si="58"/>
        <v>121.58638671606971</v>
      </c>
      <c r="AG192" s="6">
        <f t="shared" si="59"/>
        <v>20.035679978043092</v>
      </c>
      <c r="AH192" s="6">
        <f t="shared" si="60"/>
        <v>38.69905310827501</v>
      </c>
      <c r="AI192" s="6">
        <f t="shared" si="61"/>
        <v>25.524907369287774</v>
      </c>
      <c r="AJ192" s="6">
        <f t="shared" si="62"/>
        <v>3.8424591738712777</v>
      </c>
      <c r="AK192" s="6">
        <f t="shared" si="63"/>
        <v>8.6455331412103753</v>
      </c>
      <c r="AL192" s="6">
        <f t="shared" si="64"/>
        <v>83.024564292575818</v>
      </c>
      <c r="AM192" s="6">
        <f t="shared" si="65"/>
        <v>61.067654727597095</v>
      </c>
      <c r="AN192" s="6">
        <f t="shared" si="66"/>
        <v>9.3316865651159588</v>
      </c>
      <c r="AO192" s="6">
        <f t="shared" si="67"/>
        <v>6.8615342390558531</v>
      </c>
      <c r="AP192" s="6">
        <f t="shared" si="68"/>
        <v>3.4307671195279266</v>
      </c>
      <c r="AQ192" s="6">
        <f t="shared" si="69"/>
        <v>7.5476876629614384</v>
      </c>
      <c r="AR192" s="6">
        <f t="shared" si="70"/>
        <v>7.2732262933992038</v>
      </c>
      <c r="AS192" s="6">
        <f t="shared" si="71"/>
        <v>118.43008096610403</v>
      </c>
      <c r="AT192" s="6">
        <f t="shared" si="72"/>
        <v>5.3519967064635647</v>
      </c>
      <c r="AU192" s="6">
        <f t="shared" si="73"/>
        <v>6.3126114999313847</v>
      </c>
      <c r="AV192" s="6">
        <f t="shared" si="74"/>
        <v>2.470152326060107</v>
      </c>
      <c r="AW192" s="6">
        <f t="shared" si="75"/>
        <v>18.663373130231918</v>
      </c>
      <c r="AX192" s="6">
        <f t="shared" si="76"/>
        <v>8.5083024564292575</v>
      </c>
      <c r="BA192" s="4" t="s">
        <v>333</v>
      </c>
      <c r="BB192" s="6">
        <f t="shared" si="77"/>
        <v>74.852817493692172</v>
      </c>
      <c r="BC192" s="6">
        <f t="shared" si="78"/>
        <v>11.612021857923498</v>
      </c>
      <c r="BD192" s="6">
        <f t="shared" si="79"/>
        <v>103.31284153005464</v>
      </c>
      <c r="BE192" s="6">
        <f t="shared" si="80"/>
        <v>142.90445437986421</v>
      </c>
      <c r="BF192" s="6">
        <f t="shared" si="81"/>
        <v>9.392076502732241</v>
      </c>
      <c r="BG192" s="6">
        <f t="shared" si="82"/>
        <v>14.023732470334412</v>
      </c>
      <c r="BH192" s="6">
        <f t="shared" si="83"/>
        <v>10.266600430534856</v>
      </c>
    </row>
    <row r="193" spans="1:60" x14ac:dyDescent="0.25">
      <c r="A193" s="4" t="s">
        <v>334</v>
      </c>
      <c r="B193" s="128">
        <v>4930</v>
      </c>
      <c r="C193" s="128">
        <v>4080</v>
      </c>
      <c r="D193" s="128">
        <v>4036</v>
      </c>
      <c r="E193" s="128">
        <v>3972</v>
      </c>
      <c r="F193" s="128">
        <v>1954</v>
      </c>
      <c r="G193" s="128">
        <v>111</v>
      </c>
      <c r="H193" s="128">
        <v>340</v>
      </c>
      <c r="I193" s="128">
        <v>851</v>
      </c>
      <c r="J193" s="128">
        <v>103</v>
      </c>
      <c r="K193" s="128">
        <v>230</v>
      </c>
      <c r="L193" s="128">
        <v>108</v>
      </c>
      <c r="M193" s="128">
        <v>38</v>
      </c>
      <c r="N193" s="128">
        <v>31</v>
      </c>
      <c r="O193" s="128">
        <v>283</v>
      </c>
      <c r="P193" s="128">
        <v>301</v>
      </c>
      <c r="Q193" s="128">
        <v>47</v>
      </c>
      <c r="R193" s="128">
        <v>47</v>
      </c>
      <c r="S193" s="128">
        <v>13</v>
      </c>
      <c r="T193" s="128">
        <v>27</v>
      </c>
      <c r="U193" s="128">
        <v>33</v>
      </c>
      <c r="V193" s="128">
        <v>554</v>
      </c>
      <c r="W193" s="128">
        <v>22</v>
      </c>
      <c r="X193" s="128">
        <v>61</v>
      </c>
      <c r="Y193" s="128">
        <v>3</v>
      </c>
      <c r="Z193" s="128">
        <v>131</v>
      </c>
      <c r="AA193" s="128">
        <v>48</v>
      </c>
      <c r="AC193" s="4" t="s">
        <v>334</v>
      </c>
      <c r="AD193" s="6">
        <f t="shared" si="56"/>
        <v>22.515212981744423</v>
      </c>
      <c r="AE193" s="6">
        <f t="shared" si="57"/>
        <v>68.965517241379303</v>
      </c>
      <c r="AF193" s="6">
        <f t="shared" si="58"/>
        <v>172.61663286004057</v>
      </c>
      <c r="AG193" s="6">
        <f t="shared" si="59"/>
        <v>20.892494929006084</v>
      </c>
      <c r="AH193" s="6">
        <f t="shared" si="60"/>
        <v>46.653144016227181</v>
      </c>
      <c r="AI193" s="6">
        <f t="shared" si="61"/>
        <v>21.906693711967545</v>
      </c>
      <c r="AJ193" s="6">
        <f t="shared" si="62"/>
        <v>7.7079107505070992</v>
      </c>
      <c r="AK193" s="6">
        <f t="shared" si="63"/>
        <v>6.2880324543610548</v>
      </c>
      <c r="AL193" s="6">
        <f t="shared" si="64"/>
        <v>57.403651115618658</v>
      </c>
      <c r="AM193" s="6">
        <f t="shared" si="65"/>
        <v>61.054766734279916</v>
      </c>
      <c r="AN193" s="6">
        <f t="shared" si="66"/>
        <v>9.5334685598377273</v>
      </c>
      <c r="AO193" s="6">
        <f t="shared" si="67"/>
        <v>9.5334685598377273</v>
      </c>
      <c r="AP193" s="6">
        <f t="shared" si="68"/>
        <v>2.6369168356997972</v>
      </c>
      <c r="AQ193" s="6">
        <f t="shared" si="69"/>
        <v>5.4766734279918863</v>
      </c>
      <c r="AR193" s="6">
        <f t="shared" si="70"/>
        <v>6.6937119675456387</v>
      </c>
      <c r="AS193" s="6">
        <f t="shared" si="71"/>
        <v>112.37322515212982</v>
      </c>
      <c r="AT193" s="6">
        <f t="shared" si="72"/>
        <v>4.4624746450304258</v>
      </c>
      <c r="AU193" s="6">
        <f t="shared" si="73"/>
        <v>12.373225152129818</v>
      </c>
      <c r="AV193" s="6">
        <f t="shared" si="74"/>
        <v>0.6085192697768762</v>
      </c>
      <c r="AW193" s="6">
        <f t="shared" si="75"/>
        <v>26.572008113590265</v>
      </c>
      <c r="AX193" s="6">
        <f t="shared" si="76"/>
        <v>9.7363083164300193</v>
      </c>
      <c r="BA193" s="4" t="s">
        <v>334</v>
      </c>
      <c r="BB193" s="6">
        <f t="shared" si="77"/>
        <v>74.57879088206144</v>
      </c>
      <c r="BC193" s="6">
        <f t="shared" si="78"/>
        <v>11.832829808660625</v>
      </c>
      <c r="BD193" s="6">
        <f t="shared" si="79"/>
        <v>71.24874118831822</v>
      </c>
      <c r="BE193" s="6">
        <f t="shared" si="80"/>
        <v>135.78431372549019</v>
      </c>
      <c r="BF193" s="6">
        <f t="shared" si="81"/>
        <v>6.7975830815709966</v>
      </c>
      <c r="BG193" s="6">
        <f t="shared" si="82"/>
        <v>11.258955987717503</v>
      </c>
      <c r="BH193" s="6">
        <f t="shared" si="83"/>
        <v>11.76470588235294</v>
      </c>
    </row>
    <row r="194" spans="1:60" x14ac:dyDescent="0.25">
      <c r="A194" s="4" t="s">
        <v>335</v>
      </c>
      <c r="B194" s="128">
        <v>6023</v>
      </c>
      <c r="C194" s="128">
        <v>4915</v>
      </c>
      <c r="D194" s="128">
        <v>4835</v>
      </c>
      <c r="E194" s="128">
        <v>4776</v>
      </c>
      <c r="F194" s="128">
        <v>2284</v>
      </c>
      <c r="G194" s="128">
        <v>110</v>
      </c>
      <c r="H194" s="128">
        <v>404</v>
      </c>
      <c r="I194" s="128">
        <v>1083</v>
      </c>
      <c r="J194" s="128">
        <v>147</v>
      </c>
      <c r="K194" s="128">
        <v>285</v>
      </c>
      <c r="L194" s="128">
        <v>164</v>
      </c>
      <c r="M194" s="128">
        <v>52</v>
      </c>
      <c r="N194" s="128">
        <v>29</v>
      </c>
      <c r="O194" s="128">
        <v>274</v>
      </c>
      <c r="P194" s="128">
        <v>341</v>
      </c>
      <c r="Q194" s="128">
        <v>50</v>
      </c>
      <c r="R194" s="128">
        <v>64</v>
      </c>
      <c r="S194" s="128">
        <v>6</v>
      </c>
      <c r="T194" s="128">
        <v>38</v>
      </c>
      <c r="U194" s="128">
        <v>40</v>
      </c>
      <c r="V194" s="128">
        <v>734</v>
      </c>
      <c r="W194" s="128">
        <v>6</v>
      </c>
      <c r="X194" s="128">
        <v>69</v>
      </c>
      <c r="Y194" s="128">
        <v>11</v>
      </c>
      <c r="Z194" s="128">
        <v>120</v>
      </c>
      <c r="AA194" s="128">
        <v>46</v>
      </c>
      <c r="AC194" s="4" t="s">
        <v>335</v>
      </c>
      <c r="AD194" s="6">
        <f t="shared" si="56"/>
        <v>18.263323924954339</v>
      </c>
      <c r="AE194" s="6">
        <f t="shared" si="57"/>
        <v>67.076207869832317</v>
      </c>
      <c r="AF194" s="6">
        <f t="shared" si="58"/>
        <v>179.81072555205046</v>
      </c>
      <c r="AG194" s="6">
        <f t="shared" si="59"/>
        <v>24.406441972438984</v>
      </c>
      <c r="AH194" s="6">
        <f t="shared" si="60"/>
        <v>47.318611987381701</v>
      </c>
      <c r="AI194" s="6">
        <f t="shared" si="61"/>
        <v>27.228955669931928</v>
      </c>
      <c r="AJ194" s="6">
        <f t="shared" si="62"/>
        <v>8.6335713099784162</v>
      </c>
      <c r="AK194" s="6">
        <f t="shared" si="63"/>
        <v>4.814876307487963</v>
      </c>
      <c r="AL194" s="6">
        <f t="shared" si="64"/>
        <v>45.49227959488627</v>
      </c>
      <c r="AM194" s="6">
        <f t="shared" si="65"/>
        <v>56.616304167358457</v>
      </c>
      <c r="AN194" s="6">
        <f t="shared" si="66"/>
        <v>8.3015108749792468</v>
      </c>
      <c r="AO194" s="6">
        <f t="shared" si="67"/>
        <v>10.625933919973434</v>
      </c>
      <c r="AP194" s="6">
        <f t="shared" si="68"/>
        <v>0.99618130499750956</v>
      </c>
      <c r="AQ194" s="6">
        <f t="shared" si="69"/>
        <v>6.309148264984227</v>
      </c>
      <c r="AR194" s="6">
        <f t="shared" si="70"/>
        <v>6.6412086999833964</v>
      </c>
      <c r="AS194" s="6">
        <f t="shared" si="71"/>
        <v>121.86617964469534</v>
      </c>
      <c r="AT194" s="6">
        <f t="shared" si="72"/>
        <v>0.99618130499750956</v>
      </c>
      <c r="AU194" s="6">
        <f t="shared" si="73"/>
        <v>11.45608500747136</v>
      </c>
      <c r="AV194" s="6">
        <f t="shared" si="74"/>
        <v>1.8263323924954342</v>
      </c>
      <c r="AW194" s="6">
        <f t="shared" si="75"/>
        <v>19.923626099950191</v>
      </c>
      <c r="AX194" s="6">
        <f t="shared" si="76"/>
        <v>7.6373900049809063</v>
      </c>
      <c r="BA194" s="4" t="s">
        <v>335</v>
      </c>
      <c r="BB194" s="6">
        <f t="shared" si="77"/>
        <v>70.527404343329877</v>
      </c>
      <c r="BC194" s="6">
        <f t="shared" si="78"/>
        <v>10.469011725293132</v>
      </c>
      <c r="BD194" s="6">
        <f t="shared" si="79"/>
        <v>57.370184254606372</v>
      </c>
      <c r="BE194" s="6">
        <f t="shared" si="80"/>
        <v>149.33875890132248</v>
      </c>
      <c r="BF194" s="6">
        <f t="shared" si="81"/>
        <v>7.9564489112227808</v>
      </c>
      <c r="BG194" s="6">
        <f t="shared" si="82"/>
        <v>2.6269702276707529</v>
      </c>
      <c r="BH194" s="6">
        <f t="shared" si="83"/>
        <v>9.3591047812817916</v>
      </c>
    </row>
    <row r="195" spans="1:60" x14ac:dyDescent="0.25">
      <c r="A195" s="4" t="s">
        <v>336</v>
      </c>
      <c r="B195" s="128">
        <v>14778</v>
      </c>
      <c r="C195" s="128">
        <v>11964</v>
      </c>
      <c r="D195" s="128">
        <v>11763</v>
      </c>
      <c r="E195" s="128">
        <v>11574</v>
      </c>
      <c r="F195" s="128">
        <v>5378</v>
      </c>
      <c r="G195" s="128">
        <v>243</v>
      </c>
      <c r="H195" s="128">
        <v>1148</v>
      </c>
      <c r="I195" s="128">
        <v>2295</v>
      </c>
      <c r="J195" s="128">
        <v>339</v>
      </c>
      <c r="K195" s="128">
        <v>673</v>
      </c>
      <c r="L195" s="128">
        <v>259</v>
      </c>
      <c r="M195" s="128">
        <v>79</v>
      </c>
      <c r="N195" s="128">
        <v>115</v>
      </c>
      <c r="O195" s="128">
        <v>1308</v>
      </c>
      <c r="P195" s="128">
        <v>826</v>
      </c>
      <c r="Q195" s="128">
        <v>147</v>
      </c>
      <c r="R195" s="128">
        <v>123</v>
      </c>
      <c r="S195" s="128">
        <v>8</v>
      </c>
      <c r="T195" s="128">
        <v>96</v>
      </c>
      <c r="U195" s="128">
        <v>136</v>
      </c>
      <c r="V195" s="128">
        <v>1770</v>
      </c>
      <c r="W195" s="128">
        <v>49</v>
      </c>
      <c r="X195" s="128">
        <v>65</v>
      </c>
      <c r="Y195" s="128">
        <v>88</v>
      </c>
      <c r="Z195" s="128">
        <v>334</v>
      </c>
      <c r="AA195" s="128">
        <v>91</v>
      </c>
      <c r="AC195" s="4" t="s">
        <v>336</v>
      </c>
      <c r="AD195" s="6">
        <f t="shared" si="56"/>
        <v>16.443361753958587</v>
      </c>
      <c r="AE195" s="6">
        <f t="shared" si="57"/>
        <v>77.683042360265262</v>
      </c>
      <c r="AF195" s="6">
        <f t="shared" si="58"/>
        <v>155.29841656516444</v>
      </c>
      <c r="AG195" s="6">
        <f t="shared" si="59"/>
        <v>22.939504669102721</v>
      </c>
      <c r="AH195" s="6">
        <f t="shared" si="60"/>
        <v>45.540668561375014</v>
      </c>
      <c r="AI195" s="6">
        <f t="shared" si="61"/>
        <v>17.526052239815943</v>
      </c>
      <c r="AJ195" s="6">
        <f t="shared" si="62"/>
        <v>5.3457842739206924</v>
      </c>
      <c r="AK195" s="6">
        <f t="shared" si="63"/>
        <v>7.7818378670997426</v>
      </c>
      <c r="AL195" s="6">
        <f t="shared" si="64"/>
        <v>88.509947218838818</v>
      </c>
      <c r="AM195" s="6">
        <f t="shared" si="65"/>
        <v>55.893896332385978</v>
      </c>
      <c r="AN195" s="6">
        <f t="shared" si="66"/>
        <v>9.9472188388144538</v>
      </c>
      <c r="AO195" s="6">
        <f t="shared" si="67"/>
        <v>8.3231831100284204</v>
      </c>
      <c r="AP195" s="6">
        <f t="shared" si="68"/>
        <v>0.54134524292867781</v>
      </c>
      <c r="AQ195" s="6">
        <f t="shared" si="69"/>
        <v>6.4961429151441328</v>
      </c>
      <c r="AR195" s="6">
        <f t="shared" si="70"/>
        <v>9.2028691297875209</v>
      </c>
      <c r="AS195" s="6">
        <f t="shared" si="71"/>
        <v>119.77263499796996</v>
      </c>
      <c r="AT195" s="6">
        <f t="shared" si="72"/>
        <v>3.3157396129381516</v>
      </c>
      <c r="AU195" s="6">
        <f t="shared" si="73"/>
        <v>4.3984300987955063</v>
      </c>
      <c r="AV195" s="6">
        <f t="shared" si="74"/>
        <v>5.9547976722154559</v>
      </c>
      <c r="AW195" s="6">
        <f t="shared" si="75"/>
        <v>22.601163892272297</v>
      </c>
      <c r="AX195" s="6">
        <f t="shared" si="76"/>
        <v>6.15780213831371</v>
      </c>
      <c r="BA195" s="4" t="s">
        <v>336</v>
      </c>
      <c r="BB195" s="6">
        <f t="shared" si="77"/>
        <v>70.220181926379325</v>
      </c>
      <c r="BC195" s="6">
        <f t="shared" si="78"/>
        <v>12.700881285640227</v>
      </c>
      <c r="BD195" s="6">
        <f t="shared" si="79"/>
        <v>113.01192327630896</v>
      </c>
      <c r="BE195" s="6">
        <f t="shared" si="80"/>
        <v>147.94383149448345</v>
      </c>
      <c r="BF195" s="6">
        <f t="shared" si="81"/>
        <v>8.2944530844997413</v>
      </c>
      <c r="BG195" s="6">
        <f t="shared" si="82"/>
        <v>9.1111937523242847</v>
      </c>
      <c r="BH195" s="6">
        <f t="shared" si="83"/>
        <v>7.6061517886994316</v>
      </c>
    </row>
    <row r="196" spans="1:60" x14ac:dyDescent="0.25">
      <c r="A196" s="4" t="s">
        <v>337</v>
      </c>
      <c r="B196" s="128">
        <v>5612</v>
      </c>
      <c r="C196" s="128">
        <v>4611</v>
      </c>
      <c r="D196" s="128">
        <v>4542</v>
      </c>
      <c r="E196" s="128">
        <v>4479</v>
      </c>
      <c r="F196" s="128">
        <v>2035</v>
      </c>
      <c r="G196" s="128">
        <v>84</v>
      </c>
      <c r="H196" s="128">
        <v>385</v>
      </c>
      <c r="I196" s="128">
        <v>872</v>
      </c>
      <c r="J196" s="128">
        <v>137</v>
      </c>
      <c r="K196" s="128">
        <v>279</v>
      </c>
      <c r="L196" s="128">
        <v>129</v>
      </c>
      <c r="M196" s="128">
        <v>39</v>
      </c>
      <c r="N196" s="128">
        <v>38</v>
      </c>
      <c r="O196" s="128">
        <v>208</v>
      </c>
      <c r="P196" s="128">
        <v>261</v>
      </c>
      <c r="Q196" s="128">
        <v>42</v>
      </c>
      <c r="R196" s="128">
        <v>38</v>
      </c>
      <c r="S196" s="128">
        <v>2</v>
      </c>
      <c r="T196" s="128">
        <v>55</v>
      </c>
      <c r="U196" s="128">
        <v>23</v>
      </c>
      <c r="V196" s="128">
        <v>552</v>
      </c>
      <c r="W196" s="128">
        <v>17</v>
      </c>
      <c r="X196" s="128">
        <v>40</v>
      </c>
      <c r="Y196" s="128">
        <v>8</v>
      </c>
      <c r="Z196" s="128">
        <v>104</v>
      </c>
      <c r="AA196" s="128">
        <v>36</v>
      </c>
      <c r="AC196" s="4" t="s">
        <v>337</v>
      </c>
      <c r="AD196" s="6">
        <f t="shared" ref="AD196:AD259" si="84">G196/B196*1000</f>
        <v>14.96792587312901</v>
      </c>
      <c r="AE196" s="6">
        <f t="shared" ref="AE196:AE259" si="85">H196/B196*1000</f>
        <v>68.60299358517463</v>
      </c>
      <c r="AF196" s="6">
        <f t="shared" ref="AF196:AF259" si="86">I196/B196*1000</f>
        <v>155.38132573057734</v>
      </c>
      <c r="AG196" s="6">
        <f t="shared" ref="AG196:AG259" si="87">J196/B196*1000</f>
        <v>24.411974340698503</v>
      </c>
      <c r="AH196" s="6">
        <f t="shared" ref="AH196:AH259" si="88">K196/B196*1000</f>
        <v>49.714896650035641</v>
      </c>
      <c r="AI196" s="6">
        <f t="shared" ref="AI196:AI259" si="89">L196/B196*1000</f>
        <v>22.986457590876693</v>
      </c>
      <c r="AJ196" s="6">
        <f t="shared" ref="AJ196:AJ259" si="90">M196/B196*1000</f>
        <v>6.9493941553813263</v>
      </c>
      <c r="AK196" s="6">
        <f t="shared" ref="AK196:AK259" si="91">N196/B196*1000</f>
        <v>6.7712045616536001</v>
      </c>
      <c r="AL196" s="6">
        <f t="shared" ref="AL196:AL259" si="92">O196/B196*1000</f>
        <v>37.063435495367074</v>
      </c>
      <c r="AM196" s="6">
        <f t="shared" ref="AM196:AM259" si="93">P196/B196*1000</f>
        <v>46.507483962936568</v>
      </c>
      <c r="AN196" s="6">
        <f t="shared" ref="AN196:AN259" si="94">Q196/B196*1000</f>
        <v>7.4839629365645051</v>
      </c>
      <c r="AO196" s="6">
        <f t="shared" ref="AO196:AO259" si="95">R196/B196*1000</f>
        <v>6.7712045616536001</v>
      </c>
      <c r="AP196" s="6">
        <f t="shared" ref="AP196:AP259" si="96">S196/B196*1000</f>
        <v>0.35637918745545261</v>
      </c>
      <c r="AQ196" s="6">
        <f t="shared" ref="AQ196:AQ259" si="97">T196/B196*1000</f>
        <v>9.8004276550249454</v>
      </c>
      <c r="AR196" s="6">
        <f t="shared" ref="AR196:AR259" si="98">U196/B196*1000</f>
        <v>4.0983606557377055</v>
      </c>
      <c r="AS196" s="6">
        <f t="shared" ref="AS196:AS259" si="99">V196/B196*1000</f>
        <v>98.360655737704917</v>
      </c>
      <c r="AT196" s="6">
        <f t="shared" ref="AT196:AT259" si="100">W196/B196*1000</f>
        <v>3.0292230933713471</v>
      </c>
      <c r="AU196" s="6">
        <f t="shared" ref="AU196:AU259" si="101">X196/B196*1000</f>
        <v>7.1275837491090526</v>
      </c>
      <c r="AV196" s="6">
        <f t="shared" ref="AV196:AV259" si="102">Y196/B196*1000</f>
        <v>1.4255167498218104</v>
      </c>
      <c r="AW196" s="6">
        <f t="shared" ref="AW196:AW259" si="103">Z196/B196*1000</f>
        <v>18.531717747683537</v>
      </c>
      <c r="AX196" s="6">
        <f t="shared" ref="AX196:AX259" si="104">AA196/B196*1000</f>
        <v>6.4148253741981476</v>
      </c>
      <c r="BA196" s="4" t="s">
        <v>337</v>
      </c>
      <c r="BB196" s="6">
        <f t="shared" ref="BB196:BB259" si="105">P196/D196*1000</f>
        <v>57.46367239101717</v>
      </c>
      <c r="BC196" s="6">
        <f t="shared" ref="BC196:BC259" si="106">Q196/E196*1000</f>
        <v>9.377093101138648</v>
      </c>
      <c r="BD196" s="6">
        <f t="shared" ref="BD196:BD259" si="107">O196/E196*1000</f>
        <v>46.43893726278187</v>
      </c>
      <c r="BE196" s="6">
        <f t="shared" ref="BE196:BE259" si="108">V196/C196*1000</f>
        <v>119.71372804163956</v>
      </c>
      <c r="BF196" s="6">
        <f t="shared" ref="BF196:BF259" si="109">T196/E196*1000</f>
        <v>12.279526680062514</v>
      </c>
      <c r="BG196" s="6">
        <f t="shared" ref="BG196:BG259" si="110">W196/F196*1000</f>
        <v>8.3538083538083523</v>
      </c>
      <c r="BH196" s="6">
        <f t="shared" ref="BH196:BH259" si="111">AA196/C196*1000</f>
        <v>7.8074170461938843</v>
      </c>
    </row>
    <row r="197" spans="1:60" x14ac:dyDescent="0.25">
      <c r="A197" s="4" t="s">
        <v>338</v>
      </c>
      <c r="B197" s="128">
        <v>2978</v>
      </c>
      <c r="C197" s="128">
        <v>2503</v>
      </c>
      <c r="D197" s="128">
        <v>2476</v>
      </c>
      <c r="E197" s="128">
        <v>2441</v>
      </c>
      <c r="F197" s="128">
        <v>1385</v>
      </c>
      <c r="G197" s="128">
        <v>84</v>
      </c>
      <c r="H197" s="128">
        <v>186</v>
      </c>
      <c r="I197" s="128">
        <v>603</v>
      </c>
      <c r="J197" s="128">
        <v>56</v>
      </c>
      <c r="K197" s="128">
        <v>171</v>
      </c>
      <c r="L197" s="128">
        <v>30</v>
      </c>
      <c r="M197" s="128">
        <v>15</v>
      </c>
      <c r="N197" s="128">
        <v>33</v>
      </c>
      <c r="O197" s="128">
        <v>39</v>
      </c>
      <c r="P197" s="128">
        <v>178</v>
      </c>
      <c r="Q197" s="128">
        <v>28</v>
      </c>
      <c r="R197" s="128">
        <v>17</v>
      </c>
      <c r="S197" s="128">
        <v>2</v>
      </c>
      <c r="T197" s="128">
        <v>21</v>
      </c>
      <c r="U197" s="128">
        <v>22</v>
      </c>
      <c r="V197" s="128">
        <v>312</v>
      </c>
      <c r="W197" s="128">
        <v>3</v>
      </c>
      <c r="X197" s="128">
        <v>27</v>
      </c>
      <c r="Y197" s="128">
        <v>3</v>
      </c>
      <c r="Z197" s="128">
        <v>70</v>
      </c>
      <c r="AA197" s="128">
        <v>28</v>
      </c>
      <c r="AC197" s="4" t="s">
        <v>338</v>
      </c>
      <c r="AD197" s="6">
        <f t="shared" si="84"/>
        <v>28.206850235057086</v>
      </c>
      <c r="AE197" s="6">
        <f t="shared" si="85"/>
        <v>62.458025520483545</v>
      </c>
      <c r="AF197" s="6">
        <f t="shared" si="86"/>
        <v>202.48488918737408</v>
      </c>
      <c r="AG197" s="6">
        <f t="shared" si="87"/>
        <v>18.804566823371392</v>
      </c>
      <c r="AH197" s="6">
        <f t="shared" si="88"/>
        <v>57.421087978509071</v>
      </c>
      <c r="AI197" s="6">
        <f t="shared" si="89"/>
        <v>10.073875083948959</v>
      </c>
      <c r="AJ197" s="6">
        <f t="shared" si="90"/>
        <v>5.0369375419744795</v>
      </c>
      <c r="AK197" s="6">
        <f t="shared" si="91"/>
        <v>11.081262592343855</v>
      </c>
      <c r="AL197" s="6">
        <f t="shared" si="92"/>
        <v>13.096037609133646</v>
      </c>
      <c r="AM197" s="6">
        <f t="shared" si="93"/>
        <v>59.771658831430493</v>
      </c>
      <c r="AN197" s="6">
        <f t="shared" si="94"/>
        <v>9.4022834116856959</v>
      </c>
      <c r="AO197" s="6">
        <f t="shared" si="95"/>
        <v>5.7085292142377435</v>
      </c>
      <c r="AP197" s="6">
        <f t="shared" si="96"/>
        <v>0.67159167226326399</v>
      </c>
      <c r="AQ197" s="6">
        <f t="shared" si="97"/>
        <v>7.0517125587642715</v>
      </c>
      <c r="AR197" s="6">
        <f t="shared" si="98"/>
        <v>7.3875083948959031</v>
      </c>
      <c r="AS197" s="6">
        <f t="shared" si="99"/>
        <v>104.76830087306917</v>
      </c>
      <c r="AT197" s="6">
        <f t="shared" si="100"/>
        <v>1.0073875083948958</v>
      </c>
      <c r="AU197" s="6">
        <f t="shared" si="101"/>
        <v>9.0664875755540617</v>
      </c>
      <c r="AV197" s="6">
        <f t="shared" si="102"/>
        <v>1.0073875083948958</v>
      </c>
      <c r="AW197" s="6">
        <f t="shared" si="103"/>
        <v>23.505708529214239</v>
      </c>
      <c r="AX197" s="6">
        <f t="shared" si="104"/>
        <v>9.4022834116856959</v>
      </c>
      <c r="BA197" s="4" t="s">
        <v>338</v>
      </c>
      <c r="BB197" s="6">
        <f t="shared" si="105"/>
        <v>71.890145395799678</v>
      </c>
      <c r="BC197" s="6">
        <f t="shared" si="106"/>
        <v>11.470708725931996</v>
      </c>
      <c r="BD197" s="6">
        <f t="shared" si="107"/>
        <v>15.977058582548137</v>
      </c>
      <c r="BE197" s="6">
        <f t="shared" si="108"/>
        <v>124.65041949660407</v>
      </c>
      <c r="BF197" s="6">
        <f t="shared" si="109"/>
        <v>8.6030315444489975</v>
      </c>
      <c r="BG197" s="6">
        <f t="shared" si="110"/>
        <v>2.1660649819494586</v>
      </c>
      <c r="BH197" s="6">
        <f t="shared" si="111"/>
        <v>11.186576108669597</v>
      </c>
    </row>
    <row r="198" spans="1:60" x14ac:dyDescent="0.25">
      <c r="A198" s="4" t="s">
        <v>339</v>
      </c>
      <c r="B198" s="128">
        <v>3921</v>
      </c>
      <c r="C198" s="128">
        <v>3119</v>
      </c>
      <c r="D198" s="128">
        <v>3057</v>
      </c>
      <c r="E198" s="128">
        <v>3008</v>
      </c>
      <c r="F198" s="128">
        <v>1248</v>
      </c>
      <c r="G198" s="128">
        <v>69</v>
      </c>
      <c r="H198" s="128">
        <v>222</v>
      </c>
      <c r="I198" s="128">
        <v>573</v>
      </c>
      <c r="J198" s="128">
        <v>59</v>
      </c>
      <c r="K198" s="128">
        <v>145</v>
      </c>
      <c r="L198" s="128">
        <v>80</v>
      </c>
      <c r="M198" s="128">
        <v>25</v>
      </c>
      <c r="N198" s="128">
        <v>30</v>
      </c>
      <c r="O198" s="128">
        <v>68</v>
      </c>
      <c r="P198" s="128">
        <v>181</v>
      </c>
      <c r="Q198" s="128">
        <v>24</v>
      </c>
      <c r="R198" s="128">
        <v>37</v>
      </c>
      <c r="S198" s="128">
        <v>1</v>
      </c>
      <c r="T198" s="128">
        <v>59</v>
      </c>
      <c r="U198" s="128">
        <v>30</v>
      </c>
      <c r="V198" s="128">
        <v>482</v>
      </c>
      <c r="W198" s="128">
        <v>15</v>
      </c>
      <c r="X198" s="128">
        <v>17</v>
      </c>
      <c r="Y198" s="128">
        <v>42</v>
      </c>
      <c r="Z198" s="128">
        <v>74</v>
      </c>
      <c r="AA198" s="128">
        <v>17</v>
      </c>
      <c r="AC198" s="4" t="s">
        <v>339</v>
      </c>
      <c r="AD198" s="6">
        <f t="shared" si="84"/>
        <v>17.597551644988524</v>
      </c>
      <c r="AE198" s="6">
        <f t="shared" si="85"/>
        <v>56.618209640397858</v>
      </c>
      <c r="AF198" s="6">
        <f t="shared" si="86"/>
        <v>146.13618974751338</v>
      </c>
      <c r="AG198" s="6">
        <f t="shared" si="87"/>
        <v>15.047181841366998</v>
      </c>
      <c r="AH198" s="6">
        <f t="shared" si="88"/>
        <v>36.980362152512114</v>
      </c>
      <c r="AI198" s="6">
        <f t="shared" si="89"/>
        <v>20.402958428972202</v>
      </c>
      <c r="AJ198" s="6">
        <f t="shared" si="90"/>
        <v>6.3759245090538128</v>
      </c>
      <c r="AK198" s="6">
        <f t="shared" si="91"/>
        <v>7.6511094108645752</v>
      </c>
      <c r="AL198" s="6">
        <f t="shared" si="92"/>
        <v>17.342514664626371</v>
      </c>
      <c r="AM198" s="6">
        <f t="shared" si="93"/>
        <v>46.161693445549609</v>
      </c>
      <c r="AN198" s="6">
        <f t="shared" si="94"/>
        <v>6.12088752869166</v>
      </c>
      <c r="AO198" s="6">
        <f t="shared" si="95"/>
        <v>9.4363682733996441</v>
      </c>
      <c r="AP198" s="6">
        <f t="shared" si="96"/>
        <v>0.2550369803621525</v>
      </c>
      <c r="AQ198" s="6">
        <f t="shared" si="97"/>
        <v>15.047181841366998</v>
      </c>
      <c r="AR198" s="6">
        <f t="shared" si="98"/>
        <v>7.6511094108645752</v>
      </c>
      <c r="AS198" s="6">
        <f t="shared" si="99"/>
        <v>122.92782453455752</v>
      </c>
      <c r="AT198" s="6">
        <f t="shared" si="100"/>
        <v>3.8255547054322876</v>
      </c>
      <c r="AU198" s="6">
        <f t="shared" si="101"/>
        <v>4.3356286661565928</v>
      </c>
      <c r="AV198" s="6">
        <f t="shared" si="102"/>
        <v>10.711553175210405</v>
      </c>
      <c r="AW198" s="6">
        <f t="shared" si="103"/>
        <v>18.872736546799288</v>
      </c>
      <c r="AX198" s="6">
        <f t="shared" si="104"/>
        <v>4.3356286661565928</v>
      </c>
      <c r="BA198" s="4" t="s">
        <v>339</v>
      </c>
      <c r="BB198" s="6">
        <f t="shared" si="105"/>
        <v>59.208374223094538</v>
      </c>
      <c r="BC198" s="6">
        <f t="shared" si="106"/>
        <v>7.9787234042553186</v>
      </c>
      <c r="BD198" s="6">
        <f t="shared" si="107"/>
        <v>22.606382978723406</v>
      </c>
      <c r="BE198" s="6">
        <f t="shared" si="108"/>
        <v>154.53671048412954</v>
      </c>
      <c r="BF198" s="6">
        <f t="shared" si="109"/>
        <v>19.61436170212766</v>
      </c>
      <c r="BG198" s="6">
        <f t="shared" si="110"/>
        <v>12.01923076923077</v>
      </c>
      <c r="BH198" s="6">
        <f t="shared" si="111"/>
        <v>5.4504648925937804</v>
      </c>
    </row>
    <row r="199" spans="1:60" x14ac:dyDescent="0.25">
      <c r="A199" s="4" t="s">
        <v>340</v>
      </c>
      <c r="B199" s="128">
        <v>4277</v>
      </c>
      <c r="C199" s="128">
        <v>3534</v>
      </c>
      <c r="D199" s="128">
        <v>3491</v>
      </c>
      <c r="E199" s="128">
        <v>3441</v>
      </c>
      <c r="F199" s="128">
        <v>867</v>
      </c>
      <c r="G199" s="128">
        <v>22</v>
      </c>
      <c r="H199" s="128">
        <v>132</v>
      </c>
      <c r="I199" s="128">
        <v>348</v>
      </c>
      <c r="J199" s="128">
        <v>27</v>
      </c>
      <c r="K199" s="128">
        <v>99</v>
      </c>
      <c r="L199" s="128">
        <v>50</v>
      </c>
      <c r="M199" s="128">
        <v>34</v>
      </c>
      <c r="N199" s="128">
        <v>7</v>
      </c>
      <c r="O199" s="128">
        <v>129</v>
      </c>
      <c r="P199" s="128">
        <v>113</v>
      </c>
      <c r="Q199" s="128">
        <v>15</v>
      </c>
      <c r="R199" s="128">
        <v>5</v>
      </c>
      <c r="S199" s="128">
        <v>2</v>
      </c>
      <c r="T199" s="128">
        <v>3</v>
      </c>
      <c r="U199" s="128">
        <v>14</v>
      </c>
      <c r="V199" s="128">
        <v>303</v>
      </c>
      <c r="W199" s="128">
        <v>1</v>
      </c>
      <c r="X199" s="128">
        <v>11</v>
      </c>
      <c r="Y199" s="128">
        <v>2</v>
      </c>
      <c r="Z199" s="128">
        <v>28</v>
      </c>
      <c r="AA199" s="128">
        <v>14</v>
      </c>
      <c r="AC199" s="4" t="s">
        <v>340</v>
      </c>
      <c r="AD199" s="6">
        <f t="shared" si="84"/>
        <v>5.1437923778349308</v>
      </c>
      <c r="AE199" s="6">
        <f t="shared" si="85"/>
        <v>30.862754267009588</v>
      </c>
      <c r="AF199" s="6">
        <f t="shared" si="86"/>
        <v>81.365443067570723</v>
      </c>
      <c r="AG199" s="6">
        <f t="shared" si="87"/>
        <v>6.3128361000701432</v>
      </c>
      <c r="AH199" s="6">
        <f t="shared" si="88"/>
        <v>23.14706570025719</v>
      </c>
      <c r="AI199" s="6">
        <f t="shared" si="89"/>
        <v>11.690437222352116</v>
      </c>
      <c r="AJ199" s="6">
        <f t="shared" si="90"/>
        <v>7.9494973111994396</v>
      </c>
      <c r="AK199" s="6">
        <f t="shared" si="91"/>
        <v>1.6366612111292964</v>
      </c>
      <c r="AL199" s="6">
        <f t="shared" si="92"/>
        <v>30.161328033668457</v>
      </c>
      <c r="AM199" s="6">
        <f t="shared" si="93"/>
        <v>26.420388122515782</v>
      </c>
      <c r="AN199" s="6">
        <f t="shared" si="94"/>
        <v>3.5071311667056349</v>
      </c>
      <c r="AO199" s="6">
        <f t="shared" si="95"/>
        <v>1.1690437222352115</v>
      </c>
      <c r="AP199" s="6">
        <f t="shared" si="96"/>
        <v>0.46761748889408467</v>
      </c>
      <c r="AQ199" s="6">
        <f t="shared" si="97"/>
        <v>0.70142623334112686</v>
      </c>
      <c r="AR199" s="6">
        <f t="shared" si="98"/>
        <v>3.2733224222585928</v>
      </c>
      <c r="AS199" s="6">
        <f t="shared" si="99"/>
        <v>70.844049567453823</v>
      </c>
      <c r="AT199" s="6">
        <f t="shared" si="100"/>
        <v>0.23380874444704233</v>
      </c>
      <c r="AU199" s="6">
        <f t="shared" si="101"/>
        <v>2.5718961889174654</v>
      </c>
      <c r="AV199" s="6">
        <f t="shared" si="102"/>
        <v>0.46761748889408467</v>
      </c>
      <c r="AW199" s="6">
        <f t="shared" si="103"/>
        <v>6.5466448445171856</v>
      </c>
      <c r="AX199" s="6">
        <f t="shared" si="104"/>
        <v>3.2733224222585928</v>
      </c>
      <c r="BA199" s="4" t="s">
        <v>340</v>
      </c>
      <c r="BB199" s="6">
        <f t="shared" si="105"/>
        <v>32.368948725293613</v>
      </c>
      <c r="BC199" s="6">
        <f t="shared" si="106"/>
        <v>4.3591979075850045</v>
      </c>
      <c r="BD199" s="6">
        <f t="shared" si="107"/>
        <v>37.489102005231032</v>
      </c>
      <c r="BE199" s="6">
        <f t="shared" si="108"/>
        <v>85.73853989813243</v>
      </c>
      <c r="BF199" s="6">
        <f t="shared" si="109"/>
        <v>0.87183958151700092</v>
      </c>
      <c r="BG199" s="6">
        <f t="shared" si="110"/>
        <v>1.1534025374855825</v>
      </c>
      <c r="BH199" s="6">
        <f t="shared" si="111"/>
        <v>3.9615166949632146</v>
      </c>
    </row>
    <row r="200" spans="1:60" x14ac:dyDescent="0.25">
      <c r="A200" s="4" t="s">
        <v>341</v>
      </c>
      <c r="B200" s="128">
        <v>3759</v>
      </c>
      <c r="C200" s="128">
        <v>2922</v>
      </c>
      <c r="D200" s="128">
        <v>2862</v>
      </c>
      <c r="E200" s="128">
        <v>2810</v>
      </c>
      <c r="F200" s="128">
        <v>1174</v>
      </c>
      <c r="G200" s="128">
        <v>62</v>
      </c>
      <c r="H200" s="128">
        <v>231</v>
      </c>
      <c r="I200" s="128">
        <v>477</v>
      </c>
      <c r="J200" s="128">
        <v>68</v>
      </c>
      <c r="K200" s="128">
        <v>162</v>
      </c>
      <c r="L200" s="128">
        <v>89</v>
      </c>
      <c r="M200" s="128">
        <v>33</v>
      </c>
      <c r="N200" s="128">
        <v>32</v>
      </c>
      <c r="O200" s="128">
        <v>416</v>
      </c>
      <c r="P200" s="128">
        <v>181</v>
      </c>
      <c r="Q200" s="128">
        <v>25</v>
      </c>
      <c r="R200" s="128">
        <v>38</v>
      </c>
      <c r="S200" s="128">
        <v>5</v>
      </c>
      <c r="T200" s="128">
        <v>19</v>
      </c>
      <c r="U200" s="128">
        <v>33</v>
      </c>
      <c r="V200" s="128">
        <v>281</v>
      </c>
      <c r="W200" s="128">
        <v>4</v>
      </c>
      <c r="X200" s="128">
        <v>44</v>
      </c>
      <c r="Y200" s="128">
        <v>22</v>
      </c>
      <c r="Z200" s="128">
        <v>71</v>
      </c>
      <c r="AA200" s="128">
        <v>17</v>
      </c>
      <c r="AC200" s="4" t="s">
        <v>341</v>
      </c>
      <c r="AD200" s="6">
        <f t="shared" si="84"/>
        <v>16.493748337323755</v>
      </c>
      <c r="AE200" s="6">
        <f t="shared" si="85"/>
        <v>61.452513966480446</v>
      </c>
      <c r="AF200" s="6">
        <f t="shared" si="86"/>
        <v>126.89545091779728</v>
      </c>
      <c r="AG200" s="6">
        <f t="shared" si="87"/>
        <v>18.089917531258312</v>
      </c>
      <c r="AH200" s="6">
        <f t="shared" si="88"/>
        <v>43.09656823623304</v>
      </c>
      <c r="AI200" s="6">
        <f t="shared" si="89"/>
        <v>23.676509710029261</v>
      </c>
      <c r="AJ200" s="6">
        <f t="shared" si="90"/>
        <v>8.7789305666400637</v>
      </c>
      <c r="AK200" s="6">
        <f t="shared" si="91"/>
        <v>8.5129023676509714</v>
      </c>
      <c r="AL200" s="6">
        <f t="shared" si="92"/>
        <v>110.66773077946263</v>
      </c>
      <c r="AM200" s="6">
        <f t="shared" si="93"/>
        <v>48.151104017025801</v>
      </c>
      <c r="AN200" s="6">
        <f t="shared" si="94"/>
        <v>6.6507049747273213</v>
      </c>
      <c r="AO200" s="6">
        <f t="shared" si="95"/>
        <v>10.109071561585528</v>
      </c>
      <c r="AP200" s="6">
        <f t="shared" si="96"/>
        <v>1.3301409949454641</v>
      </c>
      <c r="AQ200" s="6">
        <f t="shared" si="97"/>
        <v>5.0545357807927642</v>
      </c>
      <c r="AR200" s="6">
        <f t="shared" si="98"/>
        <v>8.7789305666400637</v>
      </c>
      <c r="AS200" s="6">
        <f t="shared" si="99"/>
        <v>74.75392391593509</v>
      </c>
      <c r="AT200" s="6">
        <f t="shared" si="100"/>
        <v>1.0641127959563714</v>
      </c>
      <c r="AU200" s="6">
        <f t="shared" si="101"/>
        <v>11.705240755520084</v>
      </c>
      <c r="AV200" s="6">
        <f t="shared" si="102"/>
        <v>5.8526203777600418</v>
      </c>
      <c r="AW200" s="6">
        <f t="shared" si="103"/>
        <v>18.88800212822559</v>
      </c>
      <c r="AX200" s="6">
        <f t="shared" si="104"/>
        <v>4.522479382814578</v>
      </c>
      <c r="BA200" s="4" t="s">
        <v>341</v>
      </c>
      <c r="BB200" s="6">
        <f t="shared" si="105"/>
        <v>63.242487770789651</v>
      </c>
      <c r="BC200" s="6">
        <f t="shared" si="106"/>
        <v>8.8967971530249113</v>
      </c>
      <c r="BD200" s="6">
        <f t="shared" si="107"/>
        <v>148.04270462633451</v>
      </c>
      <c r="BE200" s="6">
        <f t="shared" si="108"/>
        <v>96.167008898015069</v>
      </c>
      <c r="BF200" s="6">
        <f t="shared" si="109"/>
        <v>6.7615658362989324</v>
      </c>
      <c r="BG200" s="6">
        <f t="shared" si="110"/>
        <v>3.4071550255536627</v>
      </c>
      <c r="BH200" s="6">
        <f t="shared" si="111"/>
        <v>5.8179329226557153</v>
      </c>
    </row>
    <row r="201" spans="1:60" x14ac:dyDescent="0.25">
      <c r="A201" s="4" t="s">
        <v>342</v>
      </c>
      <c r="B201" s="128">
        <v>6355</v>
      </c>
      <c r="C201" s="128">
        <v>5132</v>
      </c>
      <c r="D201" s="128">
        <v>5063</v>
      </c>
      <c r="E201" s="128">
        <v>4990</v>
      </c>
      <c r="F201" s="128">
        <v>2117</v>
      </c>
      <c r="G201" s="128">
        <v>119</v>
      </c>
      <c r="H201" s="128">
        <v>522</v>
      </c>
      <c r="I201" s="128">
        <v>974</v>
      </c>
      <c r="J201" s="128">
        <v>169</v>
      </c>
      <c r="K201" s="128">
        <v>344</v>
      </c>
      <c r="L201" s="128">
        <v>127</v>
      </c>
      <c r="M201" s="128">
        <v>38</v>
      </c>
      <c r="N201" s="128">
        <v>46</v>
      </c>
      <c r="O201" s="128">
        <v>219</v>
      </c>
      <c r="P201" s="128">
        <v>285</v>
      </c>
      <c r="Q201" s="128">
        <v>54</v>
      </c>
      <c r="R201" s="128">
        <v>64</v>
      </c>
      <c r="S201" s="128">
        <v>27</v>
      </c>
      <c r="T201" s="128">
        <v>28</v>
      </c>
      <c r="U201" s="128">
        <v>69</v>
      </c>
      <c r="V201" s="128">
        <v>674</v>
      </c>
      <c r="W201" s="128">
        <v>18</v>
      </c>
      <c r="X201" s="128">
        <v>59</v>
      </c>
      <c r="Y201" s="128">
        <v>9</v>
      </c>
      <c r="Z201" s="128">
        <v>177</v>
      </c>
      <c r="AA201" s="128">
        <v>54</v>
      </c>
      <c r="AC201" s="4" t="s">
        <v>342</v>
      </c>
      <c r="AD201" s="6">
        <f t="shared" si="84"/>
        <v>18.72541306058222</v>
      </c>
      <c r="AE201" s="6">
        <f t="shared" si="85"/>
        <v>82.140047206923683</v>
      </c>
      <c r="AF201" s="6">
        <f t="shared" si="86"/>
        <v>153.26514555468134</v>
      </c>
      <c r="AG201" s="6">
        <f t="shared" si="87"/>
        <v>26.593233674272227</v>
      </c>
      <c r="AH201" s="6">
        <f t="shared" si="88"/>
        <v>54.130605822187256</v>
      </c>
      <c r="AI201" s="6">
        <f t="shared" si="89"/>
        <v>19.98426435877262</v>
      </c>
      <c r="AJ201" s="6">
        <f t="shared" si="90"/>
        <v>5.9795436664044059</v>
      </c>
      <c r="AK201" s="6">
        <f t="shared" si="91"/>
        <v>7.2383949645948071</v>
      </c>
      <c r="AL201" s="6">
        <f t="shared" si="92"/>
        <v>34.461054287962234</v>
      </c>
      <c r="AM201" s="6">
        <f t="shared" si="93"/>
        <v>44.846577498033042</v>
      </c>
      <c r="AN201" s="6">
        <f t="shared" si="94"/>
        <v>8.4972462627852092</v>
      </c>
      <c r="AO201" s="6">
        <f t="shared" si="95"/>
        <v>10.07081038552321</v>
      </c>
      <c r="AP201" s="6">
        <f t="shared" si="96"/>
        <v>4.2486231313926046</v>
      </c>
      <c r="AQ201" s="6">
        <f t="shared" si="97"/>
        <v>4.4059795436664047</v>
      </c>
      <c r="AR201" s="6">
        <f t="shared" si="98"/>
        <v>10.857592446892212</v>
      </c>
      <c r="AS201" s="6">
        <f t="shared" si="99"/>
        <v>106.05822187254131</v>
      </c>
      <c r="AT201" s="6">
        <f t="shared" si="100"/>
        <v>2.8324154209284029</v>
      </c>
      <c r="AU201" s="6">
        <f t="shared" si="101"/>
        <v>9.2840283241542103</v>
      </c>
      <c r="AV201" s="6">
        <f t="shared" si="102"/>
        <v>1.4162077104642015</v>
      </c>
      <c r="AW201" s="6">
        <f t="shared" si="103"/>
        <v>27.852084972462627</v>
      </c>
      <c r="AX201" s="6">
        <f t="shared" si="104"/>
        <v>8.4972462627852092</v>
      </c>
      <c r="BA201" s="4" t="s">
        <v>342</v>
      </c>
      <c r="BB201" s="6">
        <f t="shared" si="105"/>
        <v>56.290736717361249</v>
      </c>
      <c r="BC201" s="6">
        <f t="shared" si="106"/>
        <v>10.821643286573146</v>
      </c>
      <c r="BD201" s="6">
        <f t="shared" si="107"/>
        <v>43.887775551102202</v>
      </c>
      <c r="BE201" s="6">
        <f t="shared" si="108"/>
        <v>131.33281371784881</v>
      </c>
      <c r="BF201" s="6">
        <f t="shared" si="109"/>
        <v>5.6112224448897798</v>
      </c>
      <c r="BG201" s="6">
        <f t="shared" si="110"/>
        <v>8.5025980160604622</v>
      </c>
      <c r="BH201" s="6">
        <f t="shared" si="111"/>
        <v>10.522213561964145</v>
      </c>
    </row>
    <row r="202" spans="1:60" x14ac:dyDescent="0.25">
      <c r="A202" s="4" t="s">
        <v>343</v>
      </c>
      <c r="B202" s="128">
        <v>8216</v>
      </c>
      <c r="C202" s="128">
        <v>6335</v>
      </c>
      <c r="D202" s="128">
        <v>6222</v>
      </c>
      <c r="E202" s="128">
        <v>6104</v>
      </c>
      <c r="F202" s="128">
        <v>2420</v>
      </c>
      <c r="G202" s="128">
        <v>144</v>
      </c>
      <c r="H202" s="128">
        <v>737</v>
      </c>
      <c r="I202" s="128">
        <v>911</v>
      </c>
      <c r="J202" s="128">
        <v>207</v>
      </c>
      <c r="K202" s="128">
        <v>322</v>
      </c>
      <c r="L202" s="128">
        <v>173</v>
      </c>
      <c r="M202" s="128">
        <v>46</v>
      </c>
      <c r="N202" s="128">
        <v>56</v>
      </c>
      <c r="O202" s="128">
        <v>676</v>
      </c>
      <c r="P202" s="128">
        <v>291</v>
      </c>
      <c r="Q202" s="128">
        <v>53</v>
      </c>
      <c r="R202" s="128">
        <v>75</v>
      </c>
      <c r="S202" s="128">
        <v>29</v>
      </c>
      <c r="T202" s="128">
        <v>46</v>
      </c>
      <c r="U202" s="128">
        <v>60</v>
      </c>
      <c r="V202" s="128">
        <v>847</v>
      </c>
      <c r="W202" s="128">
        <v>38</v>
      </c>
      <c r="X202" s="128">
        <v>45</v>
      </c>
      <c r="Y202" s="128">
        <v>18</v>
      </c>
      <c r="Z202" s="128">
        <v>141</v>
      </c>
      <c r="AA202" s="128">
        <v>65</v>
      </c>
      <c r="AC202" s="4" t="s">
        <v>343</v>
      </c>
      <c r="AD202" s="6">
        <f t="shared" si="84"/>
        <v>17.526777020447909</v>
      </c>
      <c r="AE202" s="6">
        <f t="shared" si="85"/>
        <v>89.703018500486863</v>
      </c>
      <c r="AF202" s="6">
        <f t="shared" si="86"/>
        <v>110.88120740019475</v>
      </c>
      <c r="AG202" s="6">
        <f t="shared" si="87"/>
        <v>25.194741966893865</v>
      </c>
      <c r="AH202" s="6">
        <f t="shared" si="88"/>
        <v>39.191820837390459</v>
      </c>
      <c r="AI202" s="6">
        <f t="shared" si="89"/>
        <v>21.056475170399221</v>
      </c>
      <c r="AJ202" s="6">
        <f t="shared" si="90"/>
        <v>5.5988315481986373</v>
      </c>
      <c r="AK202" s="6">
        <f t="shared" si="91"/>
        <v>6.8159688412852972</v>
      </c>
      <c r="AL202" s="6">
        <f t="shared" si="92"/>
        <v>82.278481012658219</v>
      </c>
      <c r="AM202" s="6">
        <f t="shared" si="93"/>
        <v>35.418695228821811</v>
      </c>
      <c r="AN202" s="6">
        <f t="shared" si="94"/>
        <v>6.4508276533592994</v>
      </c>
      <c r="AO202" s="6">
        <f t="shared" si="95"/>
        <v>9.1285296981499506</v>
      </c>
      <c r="AP202" s="6">
        <f t="shared" si="96"/>
        <v>3.5296981499513143</v>
      </c>
      <c r="AQ202" s="6">
        <f t="shared" si="97"/>
        <v>5.5988315481986373</v>
      </c>
      <c r="AR202" s="6">
        <f t="shared" si="98"/>
        <v>7.3028237585199616</v>
      </c>
      <c r="AS202" s="6">
        <f t="shared" si="99"/>
        <v>103.09152872444012</v>
      </c>
      <c r="AT202" s="6">
        <f t="shared" si="100"/>
        <v>4.6251217137293086</v>
      </c>
      <c r="AU202" s="6">
        <f t="shared" si="101"/>
        <v>5.4771178188899707</v>
      </c>
      <c r="AV202" s="6">
        <f t="shared" si="102"/>
        <v>2.1908471275559886</v>
      </c>
      <c r="AW202" s="6">
        <f t="shared" si="103"/>
        <v>17.161635832521906</v>
      </c>
      <c r="AX202" s="6">
        <f t="shared" si="104"/>
        <v>7.9113924050632916</v>
      </c>
      <c r="BA202" s="4" t="s">
        <v>343</v>
      </c>
      <c r="BB202" s="6">
        <f t="shared" si="105"/>
        <v>46.769527483124399</v>
      </c>
      <c r="BC202" s="6">
        <f t="shared" si="106"/>
        <v>8.682830930537353</v>
      </c>
      <c r="BD202" s="6">
        <f t="shared" si="107"/>
        <v>110.74705111402359</v>
      </c>
      <c r="BE202" s="6">
        <f t="shared" si="108"/>
        <v>133.70165745856355</v>
      </c>
      <c r="BF202" s="6">
        <f t="shared" si="109"/>
        <v>7.5360419397116649</v>
      </c>
      <c r="BG202" s="6">
        <f t="shared" si="110"/>
        <v>15.702479338842977</v>
      </c>
      <c r="BH202" s="6">
        <f t="shared" si="111"/>
        <v>10.260457774269929</v>
      </c>
    </row>
    <row r="203" spans="1:60" x14ac:dyDescent="0.25">
      <c r="A203" s="4" t="s">
        <v>344</v>
      </c>
      <c r="B203" s="128">
        <v>5093</v>
      </c>
      <c r="C203" s="128">
        <v>4000</v>
      </c>
      <c r="D203" s="128">
        <v>3953</v>
      </c>
      <c r="E203" s="128">
        <v>3891</v>
      </c>
      <c r="F203" s="128">
        <v>1580</v>
      </c>
      <c r="G203" s="128">
        <v>99</v>
      </c>
      <c r="H203" s="128">
        <v>240</v>
      </c>
      <c r="I203" s="128">
        <v>739</v>
      </c>
      <c r="J203" s="128">
        <v>112</v>
      </c>
      <c r="K203" s="128">
        <v>195</v>
      </c>
      <c r="L203" s="128">
        <v>132</v>
      </c>
      <c r="M203" s="128">
        <v>50</v>
      </c>
      <c r="N203" s="128">
        <v>20</v>
      </c>
      <c r="O203" s="128">
        <v>495</v>
      </c>
      <c r="P203" s="128">
        <v>218</v>
      </c>
      <c r="Q203" s="128">
        <v>31</v>
      </c>
      <c r="R203" s="128">
        <v>26</v>
      </c>
      <c r="S203" s="128">
        <v>6</v>
      </c>
      <c r="T203" s="128">
        <v>25</v>
      </c>
      <c r="U203" s="128">
        <v>37</v>
      </c>
      <c r="V203" s="128">
        <v>459</v>
      </c>
      <c r="W203" s="128">
        <v>14</v>
      </c>
      <c r="X203" s="128">
        <v>26</v>
      </c>
      <c r="Y203" s="128">
        <v>26</v>
      </c>
      <c r="Z203" s="128">
        <v>104</v>
      </c>
      <c r="AA203" s="128">
        <v>34</v>
      </c>
      <c r="AC203" s="4" t="s">
        <v>344</v>
      </c>
      <c r="AD203" s="6">
        <f t="shared" si="84"/>
        <v>19.438444924406049</v>
      </c>
      <c r="AE203" s="6">
        <f t="shared" si="85"/>
        <v>47.123502847044968</v>
      </c>
      <c r="AF203" s="6">
        <f t="shared" si="86"/>
        <v>145.10111918319262</v>
      </c>
      <c r="AG203" s="6">
        <f t="shared" si="87"/>
        <v>21.990967995287651</v>
      </c>
      <c r="AH203" s="6">
        <f t="shared" si="88"/>
        <v>38.287846063224031</v>
      </c>
      <c r="AI203" s="6">
        <f t="shared" si="89"/>
        <v>25.91792656587473</v>
      </c>
      <c r="AJ203" s="6">
        <f t="shared" si="90"/>
        <v>9.8173964264677007</v>
      </c>
      <c r="AK203" s="6">
        <f t="shared" si="91"/>
        <v>3.9269585705870806</v>
      </c>
      <c r="AL203" s="6">
        <f t="shared" si="92"/>
        <v>97.192224622030238</v>
      </c>
      <c r="AM203" s="6">
        <f t="shared" si="93"/>
        <v>42.803848419399174</v>
      </c>
      <c r="AN203" s="6">
        <f t="shared" si="94"/>
        <v>6.0867857844099742</v>
      </c>
      <c r="AO203" s="6">
        <f t="shared" si="95"/>
        <v>5.1050461417632045</v>
      </c>
      <c r="AP203" s="6">
        <f t="shared" si="96"/>
        <v>1.1780875711761241</v>
      </c>
      <c r="AQ203" s="6">
        <f t="shared" si="97"/>
        <v>4.9086982132338504</v>
      </c>
      <c r="AR203" s="6">
        <f t="shared" si="98"/>
        <v>7.2648733555860989</v>
      </c>
      <c r="AS203" s="6">
        <f t="shared" si="99"/>
        <v>90.123699194973497</v>
      </c>
      <c r="AT203" s="6">
        <f t="shared" si="100"/>
        <v>2.7488709994109564</v>
      </c>
      <c r="AU203" s="6">
        <f t="shared" si="101"/>
        <v>5.1050461417632045</v>
      </c>
      <c r="AV203" s="6">
        <f t="shared" si="102"/>
        <v>5.1050461417632045</v>
      </c>
      <c r="AW203" s="6">
        <f t="shared" si="103"/>
        <v>20.420184567052818</v>
      </c>
      <c r="AX203" s="6">
        <f t="shared" si="104"/>
        <v>6.6758295699980366</v>
      </c>
      <c r="BA203" s="4" t="s">
        <v>344</v>
      </c>
      <c r="BB203" s="6">
        <f t="shared" si="105"/>
        <v>55.147988869213258</v>
      </c>
      <c r="BC203" s="6">
        <f t="shared" si="106"/>
        <v>7.9671035723464412</v>
      </c>
      <c r="BD203" s="6">
        <f t="shared" si="107"/>
        <v>127.2166538164996</v>
      </c>
      <c r="BE203" s="6">
        <f t="shared" si="108"/>
        <v>114.75</v>
      </c>
      <c r="BF203" s="6">
        <f t="shared" si="109"/>
        <v>6.4250835260858388</v>
      </c>
      <c r="BG203" s="6">
        <f t="shared" si="110"/>
        <v>8.8607594936708871</v>
      </c>
      <c r="BH203" s="6">
        <f t="shared" si="111"/>
        <v>8.5</v>
      </c>
    </row>
    <row r="204" spans="1:60" x14ac:dyDescent="0.25">
      <c r="A204" s="4" t="s">
        <v>345</v>
      </c>
      <c r="B204" s="128">
        <v>5552</v>
      </c>
      <c r="C204" s="128">
        <v>4236</v>
      </c>
      <c r="D204" s="128">
        <v>4149</v>
      </c>
      <c r="E204" s="128">
        <v>4073</v>
      </c>
      <c r="F204" s="128">
        <v>1563</v>
      </c>
      <c r="G204" s="128">
        <v>83</v>
      </c>
      <c r="H204" s="128">
        <v>225</v>
      </c>
      <c r="I204" s="128">
        <v>793</v>
      </c>
      <c r="J204" s="128">
        <v>136</v>
      </c>
      <c r="K204" s="128">
        <v>216</v>
      </c>
      <c r="L204" s="128">
        <v>52</v>
      </c>
      <c r="M204" s="128">
        <v>39</v>
      </c>
      <c r="N204" s="128">
        <v>27</v>
      </c>
      <c r="O204" s="128">
        <v>466</v>
      </c>
      <c r="P204" s="128">
        <v>155</v>
      </c>
      <c r="Q204" s="128">
        <v>32</v>
      </c>
      <c r="R204" s="128">
        <v>36</v>
      </c>
      <c r="S204" s="128">
        <v>16</v>
      </c>
      <c r="T204" s="128">
        <v>63</v>
      </c>
      <c r="U204" s="128">
        <v>38</v>
      </c>
      <c r="V204" s="128">
        <v>377</v>
      </c>
      <c r="W204" s="128">
        <v>18</v>
      </c>
      <c r="X204" s="128">
        <v>28</v>
      </c>
      <c r="Y204" s="128">
        <v>5</v>
      </c>
      <c r="Z204" s="128">
        <v>75</v>
      </c>
      <c r="AA204" s="128">
        <v>33</v>
      </c>
      <c r="AC204" s="4" t="s">
        <v>345</v>
      </c>
      <c r="AD204" s="6">
        <f t="shared" si="84"/>
        <v>14.949567723342939</v>
      </c>
      <c r="AE204" s="6">
        <f t="shared" si="85"/>
        <v>40.525936599423638</v>
      </c>
      <c r="AF204" s="6">
        <f t="shared" si="86"/>
        <v>142.8314121037464</v>
      </c>
      <c r="AG204" s="6">
        <f t="shared" si="87"/>
        <v>24.495677233429394</v>
      </c>
      <c r="AH204" s="6">
        <f t="shared" si="88"/>
        <v>38.904899135446691</v>
      </c>
      <c r="AI204" s="6">
        <f t="shared" si="89"/>
        <v>9.3659942363112378</v>
      </c>
      <c r="AJ204" s="6">
        <f t="shared" si="90"/>
        <v>7.0244956772334293</v>
      </c>
      <c r="AK204" s="6">
        <f t="shared" si="91"/>
        <v>4.8631123919308363</v>
      </c>
      <c r="AL204" s="6">
        <f t="shared" si="92"/>
        <v>83.933717579250725</v>
      </c>
      <c r="AM204" s="6">
        <f t="shared" si="93"/>
        <v>27.917867435158502</v>
      </c>
      <c r="AN204" s="6">
        <f t="shared" si="94"/>
        <v>5.7636887608069163</v>
      </c>
      <c r="AO204" s="6">
        <f t="shared" si="95"/>
        <v>6.4841498559077815</v>
      </c>
      <c r="AP204" s="6">
        <f t="shared" si="96"/>
        <v>2.8818443804034581</v>
      </c>
      <c r="AQ204" s="6">
        <f t="shared" si="97"/>
        <v>11.347262247838616</v>
      </c>
      <c r="AR204" s="6">
        <f t="shared" si="98"/>
        <v>6.8443804034582136</v>
      </c>
      <c r="AS204" s="6">
        <f t="shared" si="99"/>
        <v>67.903458213256485</v>
      </c>
      <c r="AT204" s="6">
        <f t="shared" si="100"/>
        <v>3.2420749279538907</v>
      </c>
      <c r="AU204" s="6">
        <f t="shared" si="101"/>
        <v>5.043227665706052</v>
      </c>
      <c r="AV204" s="6">
        <f t="shared" si="102"/>
        <v>0.90057636887608061</v>
      </c>
      <c r="AW204" s="6">
        <f t="shared" si="103"/>
        <v>13.508645533141209</v>
      </c>
      <c r="AX204" s="6">
        <f t="shared" si="104"/>
        <v>5.9438040345821328</v>
      </c>
      <c r="BA204" s="4" t="s">
        <v>345</v>
      </c>
      <c r="BB204" s="6">
        <f t="shared" si="105"/>
        <v>37.358399614364906</v>
      </c>
      <c r="BC204" s="6">
        <f t="shared" si="106"/>
        <v>7.8566167444144366</v>
      </c>
      <c r="BD204" s="6">
        <f t="shared" si="107"/>
        <v>114.41198134053523</v>
      </c>
      <c r="BE204" s="6">
        <f t="shared" si="108"/>
        <v>88.999055712936737</v>
      </c>
      <c r="BF204" s="6">
        <f t="shared" si="109"/>
        <v>15.467714215565922</v>
      </c>
      <c r="BG204" s="6">
        <f t="shared" si="110"/>
        <v>11.516314779270633</v>
      </c>
      <c r="BH204" s="6">
        <f t="shared" si="111"/>
        <v>7.7903682719546739</v>
      </c>
    </row>
    <row r="205" spans="1:60" x14ac:dyDescent="0.25">
      <c r="A205" s="4" t="s">
        <v>346</v>
      </c>
      <c r="B205" s="128">
        <v>8989</v>
      </c>
      <c r="C205" s="128">
        <v>6817</v>
      </c>
      <c r="D205" s="128">
        <v>6695</v>
      </c>
      <c r="E205" s="128">
        <v>6574</v>
      </c>
      <c r="F205" s="128">
        <v>2429</v>
      </c>
      <c r="G205" s="128">
        <v>126</v>
      </c>
      <c r="H205" s="128">
        <v>544</v>
      </c>
      <c r="I205" s="128">
        <v>1059</v>
      </c>
      <c r="J205" s="128">
        <v>144</v>
      </c>
      <c r="K205" s="128">
        <v>283</v>
      </c>
      <c r="L205" s="128">
        <v>125</v>
      </c>
      <c r="M205" s="128">
        <v>60</v>
      </c>
      <c r="N205" s="128">
        <v>33</v>
      </c>
      <c r="O205" s="128">
        <v>422</v>
      </c>
      <c r="P205" s="128">
        <v>302</v>
      </c>
      <c r="Q205" s="128">
        <v>64</v>
      </c>
      <c r="R205" s="128">
        <v>51</v>
      </c>
      <c r="S205" s="128">
        <v>5</v>
      </c>
      <c r="T205" s="128">
        <v>62</v>
      </c>
      <c r="U205" s="128">
        <v>63</v>
      </c>
      <c r="V205" s="128">
        <v>690</v>
      </c>
      <c r="W205" s="128">
        <v>10</v>
      </c>
      <c r="X205" s="128">
        <v>36</v>
      </c>
      <c r="Y205" s="128">
        <v>37</v>
      </c>
      <c r="Z205" s="128">
        <v>110</v>
      </c>
      <c r="AA205" s="128">
        <v>66</v>
      </c>
      <c r="AC205" s="4" t="s">
        <v>346</v>
      </c>
      <c r="AD205" s="6">
        <f t="shared" si="84"/>
        <v>14.01713205028368</v>
      </c>
      <c r="AE205" s="6">
        <f t="shared" si="85"/>
        <v>60.518411391700965</v>
      </c>
      <c r="AF205" s="6">
        <f t="shared" si="86"/>
        <v>117.8106574702414</v>
      </c>
      <c r="AG205" s="6">
        <f t="shared" si="87"/>
        <v>16.019579486038491</v>
      </c>
      <c r="AH205" s="6">
        <f t="shared" si="88"/>
        <v>31.482923573256201</v>
      </c>
      <c r="AI205" s="6">
        <f t="shared" si="89"/>
        <v>13.905884970519525</v>
      </c>
      <c r="AJ205" s="6">
        <f t="shared" si="90"/>
        <v>6.6748247858493714</v>
      </c>
      <c r="AK205" s="6">
        <f t="shared" si="91"/>
        <v>3.6711536322171545</v>
      </c>
      <c r="AL205" s="6">
        <f t="shared" si="92"/>
        <v>46.946267660473914</v>
      </c>
      <c r="AM205" s="6">
        <f t="shared" si="93"/>
        <v>33.596618088775166</v>
      </c>
      <c r="AN205" s="6">
        <f t="shared" si="94"/>
        <v>7.1198131049059965</v>
      </c>
      <c r="AO205" s="6">
        <f t="shared" si="95"/>
        <v>5.6736010679719664</v>
      </c>
      <c r="AP205" s="6">
        <f t="shared" si="96"/>
        <v>0.55623539882078099</v>
      </c>
      <c r="AQ205" s="6">
        <f t="shared" si="97"/>
        <v>6.897318945377684</v>
      </c>
      <c r="AR205" s="6">
        <f t="shared" si="98"/>
        <v>7.0085660251418398</v>
      </c>
      <c r="AS205" s="6">
        <f t="shared" si="99"/>
        <v>76.76048503726777</v>
      </c>
      <c r="AT205" s="6">
        <f t="shared" si="100"/>
        <v>1.112470797641562</v>
      </c>
      <c r="AU205" s="6">
        <f t="shared" si="101"/>
        <v>4.0048948715096229</v>
      </c>
      <c r="AV205" s="6">
        <f t="shared" si="102"/>
        <v>4.1161419512737787</v>
      </c>
      <c r="AW205" s="6">
        <f t="shared" si="103"/>
        <v>12.237178774057181</v>
      </c>
      <c r="AX205" s="6">
        <f t="shared" si="104"/>
        <v>7.342307264434309</v>
      </c>
      <c r="BA205" s="4" t="s">
        <v>346</v>
      </c>
      <c r="BB205" s="6">
        <f t="shared" si="105"/>
        <v>45.108289768483949</v>
      </c>
      <c r="BC205" s="6">
        <f t="shared" si="106"/>
        <v>9.7353209613629446</v>
      </c>
      <c r="BD205" s="6">
        <f t="shared" si="107"/>
        <v>64.192272588986924</v>
      </c>
      <c r="BE205" s="6">
        <f t="shared" si="108"/>
        <v>101.21754437435821</v>
      </c>
      <c r="BF205" s="6">
        <f t="shared" si="109"/>
        <v>9.4310921813203539</v>
      </c>
      <c r="BG205" s="6">
        <f t="shared" si="110"/>
        <v>4.116920543433511</v>
      </c>
      <c r="BH205" s="6">
        <f t="shared" si="111"/>
        <v>9.6816781575473083</v>
      </c>
    </row>
    <row r="206" spans="1:60" x14ac:dyDescent="0.25">
      <c r="A206" s="4" t="s">
        <v>347</v>
      </c>
      <c r="B206" s="128">
        <v>7442</v>
      </c>
      <c r="C206" s="128">
        <v>5915</v>
      </c>
      <c r="D206" s="128">
        <v>5819</v>
      </c>
      <c r="E206" s="128">
        <v>5719</v>
      </c>
      <c r="F206" s="128">
        <v>2170</v>
      </c>
      <c r="G206" s="128">
        <v>128</v>
      </c>
      <c r="H206" s="128">
        <v>517</v>
      </c>
      <c r="I206" s="128">
        <v>911</v>
      </c>
      <c r="J206" s="128">
        <v>133</v>
      </c>
      <c r="K206" s="128">
        <v>306</v>
      </c>
      <c r="L206" s="128">
        <v>135</v>
      </c>
      <c r="M206" s="128">
        <v>89</v>
      </c>
      <c r="N206" s="128">
        <v>38</v>
      </c>
      <c r="O206" s="128">
        <v>500</v>
      </c>
      <c r="P206" s="128">
        <v>299</v>
      </c>
      <c r="Q206" s="128">
        <v>47</v>
      </c>
      <c r="R206" s="128">
        <v>74</v>
      </c>
      <c r="S206" s="128">
        <v>8</v>
      </c>
      <c r="T206" s="128">
        <v>36</v>
      </c>
      <c r="U206" s="128">
        <v>58</v>
      </c>
      <c r="V206" s="128">
        <v>672</v>
      </c>
      <c r="W206" s="128">
        <v>12</v>
      </c>
      <c r="X206" s="128">
        <v>65</v>
      </c>
      <c r="Y206" s="128">
        <v>11</v>
      </c>
      <c r="Z206" s="128">
        <v>128</v>
      </c>
      <c r="AA206" s="128">
        <v>71</v>
      </c>
      <c r="AC206" s="4" t="s">
        <v>347</v>
      </c>
      <c r="AD206" s="6">
        <f t="shared" si="84"/>
        <v>17.199677506046761</v>
      </c>
      <c r="AE206" s="6">
        <f t="shared" si="85"/>
        <v>69.470572426767006</v>
      </c>
      <c r="AF206" s="6">
        <f t="shared" si="86"/>
        <v>122.41332975006719</v>
      </c>
      <c r="AG206" s="6">
        <f t="shared" si="87"/>
        <v>17.871539908626715</v>
      </c>
      <c r="AH206" s="6">
        <f t="shared" si="88"/>
        <v>41.117979037893043</v>
      </c>
      <c r="AI206" s="6">
        <f t="shared" si="89"/>
        <v>18.140284869658696</v>
      </c>
      <c r="AJ206" s="6">
        <f t="shared" si="90"/>
        <v>11.959150765923139</v>
      </c>
      <c r="AK206" s="6">
        <f t="shared" si="91"/>
        <v>5.1061542596076324</v>
      </c>
      <c r="AL206" s="6">
        <f t="shared" si="92"/>
        <v>67.186240257995166</v>
      </c>
      <c r="AM206" s="6">
        <f t="shared" si="93"/>
        <v>40.177371674281105</v>
      </c>
      <c r="AN206" s="6">
        <f t="shared" si="94"/>
        <v>6.315506584251545</v>
      </c>
      <c r="AO206" s="6">
        <f t="shared" si="95"/>
        <v>9.9435635581832837</v>
      </c>
      <c r="AP206" s="6">
        <f t="shared" si="96"/>
        <v>1.0749798441279226</v>
      </c>
      <c r="AQ206" s="6">
        <f t="shared" si="97"/>
        <v>4.8374092985756523</v>
      </c>
      <c r="AR206" s="6">
        <f t="shared" si="98"/>
        <v>7.7936038699274386</v>
      </c>
      <c r="AS206" s="6">
        <f t="shared" si="99"/>
        <v>90.298306906745495</v>
      </c>
      <c r="AT206" s="6">
        <f t="shared" si="100"/>
        <v>1.6124697661918839</v>
      </c>
      <c r="AU206" s="6">
        <f t="shared" si="101"/>
        <v>8.7342112335393711</v>
      </c>
      <c r="AV206" s="6">
        <f t="shared" si="102"/>
        <v>1.4780972856758936</v>
      </c>
      <c r="AW206" s="6">
        <f t="shared" si="103"/>
        <v>17.199677506046761</v>
      </c>
      <c r="AX206" s="6">
        <f t="shared" si="104"/>
        <v>9.5404461166353141</v>
      </c>
      <c r="BA206" s="4" t="s">
        <v>347</v>
      </c>
      <c r="BB206" s="6">
        <f t="shared" si="105"/>
        <v>51.383399209486164</v>
      </c>
      <c r="BC206" s="6">
        <f t="shared" si="106"/>
        <v>8.2182199685259665</v>
      </c>
      <c r="BD206" s="6">
        <f t="shared" si="107"/>
        <v>87.42787200559539</v>
      </c>
      <c r="BE206" s="6">
        <f t="shared" si="108"/>
        <v>113.6094674556213</v>
      </c>
      <c r="BF206" s="6">
        <f t="shared" si="109"/>
        <v>6.2948067844028675</v>
      </c>
      <c r="BG206" s="6">
        <f t="shared" si="110"/>
        <v>5.5299539170506913</v>
      </c>
      <c r="BH206" s="6">
        <f t="shared" si="111"/>
        <v>12.003381234150465</v>
      </c>
    </row>
    <row r="207" spans="1:60" x14ac:dyDescent="0.25">
      <c r="A207" s="4" t="s">
        <v>348</v>
      </c>
      <c r="B207" s="128">
        <v>5435</v>
      </c>
      <c r="C207" s="128">
        <v>4226</v>
      </c>
      <c r="D207" s="128">
        <v>4138</v>
      </c>
      <c r="E207" s="128">
        <v>4081</v>
      </c>
      <c r="F207" s="128">
        <v>1503</v>
      </c>
      <c r="G207" s="128">
        <v>69</v>
      </c>
      <c r="H207" s="128">
        <v>442</v>
      </c>
      <c r="I207" s="128">
        <v>714</v>
      </c>
      <c r="J207" s="128">
        <v>107</v>
      </c>
      <c r="K207" s="128">
        <v>187</v>
      </c>
      <c r="L207" s="128">
        <v>106</v>
      </c>
      <c r="M207" s="128">
        <v>17</v>
      </c>
      <c r="N207" s="128">
        <v>33</v>
      </c>
      <c r="O207" s="128">
        <v>433</v>
      </c>
      <c r="P207" s="128">
        <v>243</v>
      </c>
      <c r="Q207" s="128">
        <v>52</v>
      </c>
      <c r="R207" s="128">
        <v>44</v>
      </c>
      <c r="S207" s="128">
        <v>15</v>
      </c>
      <c r="T207" s="128">
        <v>32</v>
      </c>
      <c r="U207" s="128">
        <v>39</v>
      </c>
      <c r="V207" s="128">
        <v>346</v>
      </c>
      <c r="W207" s="128">
        <v>6</v>
      </c>
      <c r="X207" s="128">
        <v>45</v>
      </c>
      <c r="Y207" s="128">
        <v>25</v>
      </c>
      <c r="Z207" s="128">
        <v>110</v>
      </c>
      <c r="AA207" s="128">
        <v>33</v>
      </c>
      <c r="AC207" s="4" t="s">
        <v>348</v>
      </c>
      <c r="AD207" s="6">
        <f t="shared" si="84"/>
        <v>12.695492180312788</v>
      </c>
      <c r="AE207" s="6">
        <f t="shared" si="85"/>
        <v>81.324747010119594</v>
      </c>
      <c r="AF207" s="6">
        <f t="shared" si="86"/>
        <v>131.3707451701932</v>
      </c>
      <c r="AG207" s="6">
        <f t="shared" si="87"/>
        <v>19.687212511499538</v>
      </c>
      <c r="AH207" s="6">
        <f t="shared" si="88"/>
        <v>34.406623735050601</v>
      </c>
      <c r="AI207" s="6">
        <f t="shared" si="89"/>
        <v>19.50321987120515</v>
      </c>
      <c r="AJ207" s="6">
        <f t="shared" si="90"/>
        <v>3.1278748850045996</v>
      </c>
      <c r="AK207" s="6">
        <f t="shared" si="91"/>
        <v>6.0717571297148112</v>
      </c>
      <c r="AL207" s="6">
        <f t="shared" si="92"/>
        <v>79.668813247470098</v>
      </c>
      <c r="AM207" s="6">
        <f t="shared" si="93"/>
        <v>44.710211591536343</v>
      </c>
      <c r="AN207" s="6">
        <f t="shared" si="94"/>
        <v>9.5676172953081888</v>
      </c>
      <c r="AO207" s="6">
        <f t="shared" si="95"/>
        <v>8.0956761729530822</v>
      </c>
      <c r="AP207" s="6">
        <f t="shared" si="96"/>
        <v>2.7598896044158234</v>
      </c>
      <c r="AQ207" s="6">
        <f t="shared" si="97"/>
        <v>5.8877644894204231</v>
      </c>
      <c r="AR207" s="6">
        <f t="shared" si="98"/>
        <v>7.1757129714811407</v>
      </c>
      <c r="AS207" s="6">
        <f t="shared" si="99"/>
        <v>63.661453541858329</v>
      </c>
      <c r="AT207" s="6">
        <f t="shared" si="100"/>
        <v>1.1039558417663293</v>
      </c>
      <c r="AU207" s="6">
        <f t="shared" si="101"/>
        <v>8.2796688132474703</v>
      </c>
      <c r="AV207" s="6">
        <f t="shared" si="102"/>
        <v>4.5998160073597054</v>
      </c>
      <c r="AW207" s="6">
        <f t="shared" si="103"/>
        <v>20.239190432382703</v>
      </c>
      <c r="AX207" s="6">
        <f t="shared" si="104"/>
        <v>6.0717571297148112</v>
      </c>
      <c r="BA207" s="4" t="s">
        <v>348</v>
      </c>
      <c r="BB207" s="6">
        <f t="shared" si="105"/>
        <v>58.724021266312228</v>
      </c>
      <c r="BC207" s="6">
        <f t="shared" si="106"/>
        <v>12.74197500612595</v>
      </c>
      <c r="BD207" s="6">
        <f t="shared" si="107"/>
        <v>106.10144572408724</v>
      </c>
      <c r="BE207" s="6">
        <f t="shared" si="108"/>
        <v>81.874112636062463</v>
      </c>
      <c r="BF207" s="6">
        <f t="shared" si="109"/>
        <v>7.8412153883851996</v>
      </c>
      <c r="BG207" s="6">
        <f t="shared" si="110"/>
        <v>3.992015968063872</v>
      </c>
      <c r="BH207" s="6">
        <f t="shared" si="111"/>
        <v>7.8088026502602936</v>
      </c>
    </row>
    <row r="208" spans="1:60" x14ac:dyDescent="0.25">
      <c r="A208" s="4" t="s">
        <v>349</v>
      </c>
      <c r="B208" s="128">
        <v>8162</v>
      </c>
      <c r="C208" s="128">
        <v>6462</v>
      </c>
      <c r="D208" s="128">
        <v>6357</v>
      </c>
      <c r="E208" s="128">
        <v>6241</v>
      </c>
      <c r="F208" s="128">
        <v>2546</v>
      </c>
      <c r="G208" s="128">
        <v>136</v>
      </c>
      <c r="H208" s="128">
        <v>427</v>
      </c>
      <c r="I208" s="128">
        <v>1033</v>
      </c>
      <c r="J208" s="128">
        <v>160</v>
      </c>
      <c r="K208" s="128">
        <v>331</v>
      </c>
      <c r="L208" s="128">
        <v>132</v>
      </c>
      <c r="M208" s="128">
        <v>33</v>
      </c>
      <c r="N208" s="128">
        <v>44</v>
      </c>
      <c r="O208" s="128">
        <v>287</v>
      </c>
      <c r="P208" s="128">
        <v>354</v>
      </c>
      <c r="Q208" s="128">
        <v>58</v>
      </c>
      <c r="R208" s="128">
        <v>60</v>
      </c>
      <c r="S208" s="128">
        <v>32</v>
      </c>
      <c r="T208" s="128">
        <v>56</v>
      </c>
      <c r="U208" s="128">
        <v>65</v>
      </c>
      <c r="V208" s="128">
        <v>919</v>
      </c>
      <c r="W208" s="128">
        <v>16</v>
      </c>
      <c r="X208" s="128">
        <v>54</v>
      </c>
      <c r="Y208" s="128">
        <v>32</v>
      </c>
      <c r="Z208" s="128">
        <v>143</v>
      </c>
      <c r="AA208" s="128">
        <v>58</v>
      </c>
      <c r="AC208" s="4" t="s">
        <v>349</v>
      </c>
      <c r="AD208" s="6">
        <f t="shared" si="84"/>
        <v>16.662582700318548</v>
      </c>
      <c r="AE208" s="6">
        <f t="shared" si="85"/>
        <v>52.315608919382505</v>
      </c>
      <c r="AF208" s="6">
        <f t="shared" si="86"/>
        <v>126.56211712815488</v>
      </c>
      <c r="AG208" s="6">
        <f t="shared" si="87"/>
        <v>19.603038470963</v>
      </c>
      <c r="AH208" s="6">
        <f t="shared" si="88"/>
        <v>40.553785836804707</v>
      </c>
      <c r="AI208" s="6">
        <f t="shared" si="89"/>
        <v>16.172506738544474</v>
      </c>
      <c r="AJ208" s="6">
        <f t="shared" si="90"/>
        <v>4.0431266846361185</v>
      </c>
      <c r="AK208" s="6">
        <f t="shared" si="91"/>
        <v>5.3908355795148255</v>
      </c>
      <c r="AL208" s="6">
        <f t="shared" si="92"/>
        <v>35.162950257289879</v>
      </c>
      <c r="AM208" s="6">
        <f t="shared" si="93"/>
        <v>43.371722617005638</v>
      </c>
      <c r="AN208" s="6">
        <f t="shared" si="94"/>
        <v>7.1061014457240868</v>
      </c>
      <c r="AO208" s="6">
        <f t="shared" si="95"/>
        <v>7.3511394266111241</v>
      </c>
      <c r="AP208" s="6">
        <f t="shared" si="96"/>
        <v>3.9206076941925998</v>
      </c>
      <c r="AQ208" s="6">
        <f t="shared" si="97"/>
        <v>6.8610634648370494</v>
      </c>
      <c r="AR208" s="6">
        <f t="shared" si="98"/>
        <v>7.9637343788287183</v>
      </c>
      <c r="AS208" s="6">
        <f t="shared" si="99"/>
        <v>112.59495221759373</v>
      </c>
      <c r="AT208" s="6">
        <f t="shared" si="100"/>
        <v>1.9603038470962999</v>
      </c>
      <c r="AU208" s="6">
        <f t="shared" si="101"/>
        <v>6.6160254839500121</v>
      </c>
      <c r="AV208" s="6">
        <f t="shared" si="102"/>
        <v>3.9206076941925998</v>
      </c>
      <c r="AW208" s="6">
        <f t="shared" si="103"/>
        <v>17.520215633423181</v>
      </c>
      <c r="AX208" s="6">
        <f t="shared" si="104"/>
        <v>7.1061014457240868</v>
      </c>
      <c r="BA208" s="4" t="s">
        <v>349</v>
      </c>
      <c r="BB208" s="6">
        <f t="shared" si="105"/>
        <v>55.686644643699857</v>
      </c>
      <c r="BC208" s="6">
        <f t="shared" si="106"/>
        <v>9.2933824707578925</v>
      </c>
      <c r="BD208" s="6">
        <f t="shared" si="107"/>
        <v>45.986220157026118</v>
      </c>
      <c r="BE208" s="6">
        <f t="shared" si="108"/>
        <v>142.21603218817702</v>
      </c>
      <c r="BF208" s="6">
        <f t="shared" si="109"/>
        <v>8.9729210062489972</v>
      </c>
      <c r="BG208" s="6">
        <f t="shared" si="110"/>
        <v>6.284367635506678</v>
      </c>
      <c r="BH208" s="6">
        <f t="shared" si="111"/>
        <v>8.9755493655215108</v>
      </c>
    </row>
    <row r="209" spans="1:60" x14ac:dyDescent="0.25">
      <c r="A209" s="4" t="s">
        <v>350</v>
      </c>
      <c r="B209" s="128">
        <v>7042</v>
      </c>
      <c r="C209" s="128">
        <v>5412</v>
      </c>
      <c r="D209" s="128">
        <v>5312</v>
      </c>
      <c r="E209" s="128">
        <v>5226</v>
      </c>
      <c r="F209" s="128">
        <v>1951</v>
      </c>
      <c r="G209" s="128">
        <v>124</v>
      </c>
      <c r="H209" s="128">
        <v>398</v>
      </c>
      <c r="I209" s="128">
        <v>801</v>
      </c>
      <c r="J209" s="128">
        <v>109</v>
      </c>
      <c r="K209" s="128">
        <v>219</v>
      </c>
      <c r="L209" s="128">
        <v>63</v>
      </c>
      <c r="M209" s="128">
        <v>28</v>
      </c>
      <c r="N209" s="128">
        <v>39</v>
      </c>
      <c r="O209" s="128">
        <v>323</v>
      </c>
      <c r="P209" s="128">
        <v>232</v>
      </c>
      <c r="Q209" s="128">
        <v>42</v>
      </c>
      <c r="R209" s="128">
        <v>40</v>
      </c>
      <c r="S209" s="128">
        <v>5</v>
      </c>
      <c r="T209" s="128">
        <v>27</v>
      </c>
      <c r="U209" s="128">
        <v>56</v>
      </c>
      <c r="V209" s="128">
        <v>425</v>
      </c>
      <c r="W209" s="128">
        <v>6</v>
      </c>
      <c r="X209" s="128">
        <v>17</v>
      </c>
      <c r="Y209" s="128">
        <v>5</v>
      </c>
      <c r="Z209" s="128">
        <v>102</v>
      </c>
      <c r="AA209" s="128">
        <v>42</v>
      </c>
      <c r="AC209" s="4" t="s">
        <v>350</v>
      </c>
      <c r="AD209" s="6">
        <f t="shared" si="84"/>
        <v>17.608633910820789</v>
      </c>
      <c r="AE209" s="6">
        <f t="shared" si="85"/>
        <v>56.518034649247376</v>
      </c>
      <c r="AF209" s="6">
        <f t="shared" si="86"/>
        <v>113.74609485941494</v>
      </c>
      <c r="AG209" s="6">
        <f t="shared" si="87"/>
        <v>15.478557228060209</v>
      </c>
      <c r="AH209" s="6">
        <f t="shared" si="88"/>
        <v>31.099119568304459</v>
      </c>
      <c r="AI209" s="6">
        <f t="shared" si="89"/>
        <v>8.9463220675944335</v>
      </c>
      <c r="AJ209" s="6">
        <f t="shared" si="90"/>
        <v>3.9761431411530812</v>
      </c>
      <c r="AK209" s="6">
        <f t="shared" si="91"/>
        <v>5.5381993751775056</v>
      </c>
      <c r="AL209" s="6">
        <f t="shared" si="92"/>
        <v>45.867651235444477</v>
      </c>
      <c r="AM209" s="6">
        <f t="shared" si="93"/>
        <v>32.945186026696959</v>
      </c>
      <c r="AN209" s="6">
        <f t="shared" si="94"/>
        <v>5.964214711729622</v>
      </c>
      <c r="AO209" s="6">
        <f t="shared" si="95"/>
        <v>5.6802044873615447</v>
      </c>
      <c r="AP209" s="6">
        <f t="shared" si="96"/>
        <v>0.71002556092019309</v>
      </c>
      <c r="AQ209" s="6">
        <f t="shared" si="97"/>
        <v>3.834138028969043</v>
      </c>
      <c r="AR209" s="6">
        <f t="shared" si="98"/>
        <v>7.9522862823061624</v>
      </c>
      <c r="AS209" s="6">
        <f t="shared" si="99"/>
        <v>60.352172678216419</v>
      </c>
      <c r="AT209" s="6">
        <f t="shared" si="100"/>
        <v>0.85203067310423175</v>
      </c>
      <c r="AU209" s="6">
        <f t="shared" si="101"/>
        <v>2.4140869071286568</v>
      </c>
      <c r="AV209" s="6">
        <f t="shared" si="102"/>
        <v>0.71002556092019309</v>
      </c>
      <c r="AW209" s="6">
        <f t="shared" si="103"/>
        <v>14.484521442771939</v>
      </c>
      <c r="AX209" s="6">
        <f t="shared" si="104"/>
        <v>5.964214711729622</v>
      </c>
      <c r="BA209" s="4" t="s">
        <v>350</v>
      </c>
      <c r="BB209" s="6">
        <f t="shared" si="105"/>
        <v>43.674698795180724</v>
      </c>
      <c r="BC209" s="6">
        <f t="shared" si="106"/>
        <v>8.0367393800229614</v>
      </c>
      <c r="BD209" s="6">
        <f t="shared" si="107"/>
        <v>61.80635285112897</v>
      </c>
      <c r="BE209" s="6">
        <f t="shared" si="108"/>
        <v>78.529194382852907</v>
      </c>
      <c r="BF209" s="6">
        <f t="shared" si="109"/>
        <v>5.1664753157290475</v>
      </c>
      <c r="BG209" s="6">
        <f t="shared" si="110"/>
        <v>3.0753459764223479</v>
      </c>
      <c r="BH209" s="6">
        <f t="shared" si="111"/>
        <v>7.7605321507760534</v>
      </c>
    </row>
    <row r="210" spans="1:60" x14ac:dyDescent="0.25">
      <c r="A210" s="4" t="s">
        <v>351</v>
      </c>
      <c r="B210" s="128">
        <v>2292</v>
      </c>
      <c r="C210" s="128">
        <v>1849</v>
      </c>
      <c r="D210" s="128">
        <v>1823</v>
      </c>
      <c r="E210" s="128">
        <v>1795</v>
      </c>
      <c r="F210" s="128">
        <v>660</v>
      </c>
      <c r="G210" s="128">
        <v>39</v>
      </c>
      <c r="H210" s="128">
        <v>116</v>
      </c>
      <c r="I210" s="128">
        <v>322</v>
      </c>
      <c r="J210" s="128">
        <v>39</v>
      </c>
      <c r="K210" s="128">
        <v>90</v>
      </c>
      <c r="L210" s="128">
        <v>59</v>
      </c>
      <c r="M210" s="128">
        <v>14</v>
      </c>
      <c r="N210" s="128">
        <v>28</v>
      </c>
      <c r="O210" s="128">
        <v>147</v>
      </c>
      <c r="P210" s="128">
        <v>107</v>
      </c>
      <c r="Q210" s="128">
        <v>22</v>
      </c>
      <c r="R210" s="128">
        <v>24</v>
      </c>
      <c r="S210" s="128">
        <v>11</v>
      </c>
      <c r="T210" s="128">
        <v>18</v>
      </c>
      <c r="U210" s="128">
        <v>24</v>
      </c>
      <c r="V210" s="128">
        <v>235</v>
      </c>
      <c r="W210" s="128">
        <v>5</v>
      </c>
      <c r="X210" s="128">
        <v>23</v>
      </c>
      <c r="Y210" s="128">
        <v>4</v>
      </c>
      <c r="Z210" s="128">
        <v>41</v>
      </c>
      <c r="AA210" s="128">
        <v>21</v>
      </c>
      <c r="AC210" s="4" t="s">
        <v>351</v>
      </c>
      <c r="AD210" s="6">
        <f t="shared" si="84"/>
        <v>17.015706806282722</v>
      </c>
      <c r="AE210" s="6">
        <f t="shared" si="85"/>
        <v>50.610820244328103</v>
      </c>
      <c r="AF210" s="6">
        <f t="shared" si="86"/>
        <v>140.48865619546248</v>
      </c>
      <c r="AG210" s="6">
        <f t="shared" si="87"/>
        <v>17.015706806282722</v>
      </c>
      <c r="AH210" s="6">
        <f t="shared" si="88"/>
        <v>39.267015706806284</v>
      </c>
      <c r="AI210" s="6">
        <f t="shared" si="89"/>
        <v>25.741710296684118</v>
      </c>
      <c r="AJ210" s="6">
        <f t="shared" si="90"/>
        <v>6.1082024432809767</v>
      </c>
      <c r="AK210" s="6">
        <f t="shared" si="91"/>
        <v>12.216404886561953</v>
      </c>
      <c r="AL210" s="6">
        <f t="shared" si="92"/>
        <v>64.136125654450254</v>
      </c>
      <c r="AM210" s="6">
        <f t="shared" si="93"/>
        <v>46.684118673647468</v>
      </c>
      <c r="AN210" s="6">
        <f t="shared" si="94"/>
        <v>9.5986038394415356</v>
      </c>
      <c r="AO210" s="6">
        <f t="shared" si="95"/>
        <v>10.471204188481677</v>
      </c>
      <c r="AP210" s="6">
        <f t="shared" si="96"/>
        <v>4.7993019197207678</v>
      </c>
      <c r="AQ210" s="6">
        <f t="shared" si="97"/>
        <v>7.8534031413612562</v>
      </c>
      <c r="AR210" s="6">
        <f t="shared" si="98"/>
        <v>10.471204188481677</v>
      </c>
      <c r="AS210" s="6">
        <f t="shared" si="99"/>
        <v>102.53054101221642</v>
      </c>
      <c r="AT210" s="6">
        <f t="shared" si="100"/>
        <v>2.1815008726003491</v>
      </c>
      <c r="AU210" s="6">
        <f t="shared" si="101"/>
        <v>10.034904013961604</v>
      </c>
      <c r="AV210" s="6">
        <f t="shared" si="102"/>
        <v>1.7452006980802792</v>
      </c>
      <c r="AW210" s="6">
        <f t="shared" si="103"/>
        <v>17.88830715532286</v>
      </c>
      <c r="AX210" s="6">
        <f t="shared" si="104"/>
        <v>9.1623036649214651</v>
      </c>
      <c r="BA210" s="4" t="s">
        <v>351</v>
      </c>
      <c r="BB210" s="6">
        <f t="shared" si="105"/>
        <v>58.694459681843114</v>
      </c>
      <c r="BC210" s="6">
        <f t="shared" si="106"/>
        <v>12.256267409470752</v>
      </c>
      <c r="BD210" s="6">
        <f t="shared" si="107"/>
        <v>81.894150417827305</v>
      </c>
      <c r="BE210" s="6">
        <f t="shared" si="108"/>
        <v>127.09572742022715</v>
      </c>
      <c r="BF210" s="6">
        <f t="shared" si="109"/>
        <v>10.027855153203342</v>
      </c>
      <c r="BG210" s="6">
        <f t="shared" si="110"/>
        <v>7.5757575757575761</v>
      </c>
      <c r="BH210" s="6">
        <f t="shared" si="111"/>
        <v>11.357490535424553</v>
      </c>
    </row>
    <row r="211" spans="1:60" x14ac:dyDescent="0.25">
      <c r="A211" s="4" t="s">
        <v>352</v>
      </c>
      <c r="B211" s="128">
        <v>6711</v>
      </c>
      <c r="C211" s="128">
        <v>5140</v>
      </c>
      <c r="D211" s="128">
        <v>5043</v>
      </c>
      <c r="E211" s="128">
        <v>4953</v>
      </c>
      <c r="F211" s="128">
        <v>1990</v>
      </c>
      <c r="G211" s="128">
        <v>119</v>
      </c>
      <c r="H211" s="128">
        <v>411</v>
      </c>
      <c r="I211" s="128">
        <v>863</v>
      </c>
      <c r="J211" s="128">
        <v>161</v>
      </c>
      <c r="K211" s="128">
        <v>252</v>
      </c>
      <c r="L211" s="128">
        <v>98</v>
      </c>
      <c r="M211" s="128">
        <v>49</v>
      </c>
      <c r="N211" s="128">
        <v>31</v>
      </c>
      <c r="O211" s="128">
        <v>416</v>
      </c>
      <c r="P211" s="128">
        <v>284</v>
      </c>
      <c r="Q211" s="128">
        <v>70</v>
      </c>
      <c r="R211" s="128">
        <v>46</v>
      </c>
      <c r="S211" s="128">
        <v>6</v>
      </c>
      <c r="T211" s="128">
        <v>64</v>
      </c>
      <c r="U211" s="128">
        <v>41</v>
      </c>
      <c r="V211" s="128">
        <v>369</v>
      </c>
      <c r="W211" s="128">
        <v>31</v>
      </c>
      <c r="X211" s="128">
        <v>68</v>
      </c>
      <c r="Y211" s="128">
        <v>30</v>
      </c>
      <c r="Z211" s="128">
        <v>125</v>
      </c>
      <c r="AA211" s="128">
        <v>39</v>
      </c>
      <c r="AC211" s="4" t="s">
        <v>352</v>
      </c>
      <c r="AD211" s="6">
        <f t="shared" si="84"/>
        <v>17.732081656981077</v>
      </c>
      <c r="AE211" s="6">
        <f t="shared" si="85"/>
        <v>61.24273580688422</v>
      </c>
      <c r="AF211" s="6">
        <f t="shared" si="86"/>
        <v>128.59484428550141</v>
      </c>
      <c r="AG211" s="6">
        <f t="shared" si="87"/>
        <v>23.990463418268515</v>
      </c>
      <c r="AH211" s="6">
        <f t="shared" si="88"/>
        <v>37.55029056772463</v>
      </c>
      <c r="AI211" s="6">
        <f t="shared" si="89"/>
        <v>14.602890776337356</v>
      </c>
      <c r="AJ211" s="6">
        <f t="shared" si="90"/>
        <v>7.3014453881686778</v>
      </c>
      <c r="AK211" s="6">
        <f t="shared" si="91"/>
        <v>4.6192817761883473</v>
      </c>
      <c r="AL211" s="6">
        <f t="shared" si="92"/>
        <v>61.987781254656532</v>
      </c>
      <c r="AM211" s="6">
        <f t="shared" si="93"/>
        <v>42.318581433467443</v>
      </c>
      <c r="AN211" s="6">
        <f t="shared" si="94"/>
        <v>10.430636268812398</v>
      </c>
      <c r="AO211" s="6">
        <f t="shared" si="95"/>
        <v>6.8544181195052891</v>
      </c>
      <c r="AP211" s="6">
        <f t="shared" si="96"/>
        <v>0.89405453732677698</v>
      </c>
      <c r="AQ211" s="6">
        <f t="shared" si="97"/>
        <v>9.5365817314856205</v>
      </c>
      <c r="AR211" s="6">
        <f t="shared" si="98"/>
        <v>6.1093726717329755</v>
      </c>
      <c r="AS211" s="6">
        <f t="shared" si="99"/>
        <v>54.984354045596781</v>
      </c>
      <c r="AT211" s="6">
        <f t="shared" si="100"/>
        <v>4.6192817761883473</v>
      </c>
      <c r="AU211" s="6">
        <f t="shared" si="101"/>
        <v>10.132618089703472</v>
      </c>
      <c r="AV211" s="6">
        <f t="shared" si="102"/>
        <v>4.4702726866338844</v>
      </c>
      <c r="AW211" s="6">
        <f t="shared" si="103"/>
        <v>18.626136194307854</v>
      </c>
      <c r="AX211" s="6">
        <f t="shared" si="104"/>
        <v>5.8113544926240506</v>
      </c>
      <c r="BA211" s="4" t="s">
        <v>352</v>
      </c>
      <c r="BB211" s="6">
        <f t="shared" si="105"/>
        <v>56.315685108070589</v>
      </c>
      <c r="BC211" s="6">
        <f t="shared" si="106"/>
        <v>14.132848778518069</v>
      </c>
      <c r="BD211" s="6">
        <f t="shared" si="107"/>
        <v>83.98950131233596</v>
      </c>
      <c r="BE211" s="6">
        <f t="shared" si="108"/>
        <v>71.789883268482484</v>
      </c>
      <c r="BF211" s="6">
        <f t="shared" si="109"/>
        <v>12.921461740359378</v>
      </c>
      <c r="BG211" s="6">
        <f t="shared" si="110"/>
        <v>15.577889447236181</v>
      </c>
      <c r="BH211" s="6">
        <f t="shared" si="111"/>
        <v>7.5875486381322954</v>
      </c>
    </row>
    <row r="212" spans="1:60" x14ac:dyDescent="0.25">
      <c r="A212" s="4" t="s">
        <v>353</v>
      </c>
      <c r="B212" s="128">
        <v>1911</v>
      </c>
      <c r="C212" s="128">
        <v>1513</v>
      </c>
      <c r="D212" s="128">
        <v>1489</v>
      </c>
      <c r="E212" s="128">
        <v>1462</v>
      </c>
      <c r="F212" s="128">
        <v>641</v>
      </c>
      <c r="G212" s="128">
        <v>51</v>
      </c>
      <c r="H212" s="128">
        <v>106</v>
      </c>
      <c r="I212" s="128">
        <v>281</v>
      </c>
      <c r="J212" s="128">
        <v>52</v>
      </c>
      <c r="K212" s="128">
        <v>77</v>
      </c>
      <c r="L212" s="128">
        <v>42</v>
      </c>
      <c r="M212" s="128">
        <v>18</v>
      </c>
      <c r="N212" s="128">
        <v>11</v>
      </c>
      <c r="O212" s="128">
        <v>108</v>
      </c>
      <c r="P212" s="128">
        <v>100</v>
      </c>
      <c r="Q212" s="128">
        <v>14</v>
      </c>
      <c r="R212" s="128">
        <v>21</v>
      </c>
      <c r="S212" s="128">
        <v>7</v>
      </c>
      <c r="T212" s="128">
        <v>24</v>
      </c>
      <c r="U212" s="128">
        <v>22</v>
      </c>
      <c r="V212" s="128">
        <v>199</v>
      </c>
      <c r="W212" s="128">
        <v>2</v>
      </c>
      <c r="X212" s="128">
        <v>41</v>
      </c>
      <c r="Y212" s="128">
        <v>13</v>
      </c>
      <c r="Z212" s="128">
        <v>34</v>
      </c>
      <c r="AA212" s="128">
        <v>8</v>
      </c>
      <c r="AC212" s="4" t="s">
        <v>353</v>
      </c>
      <c r="AD212" s="6">
        <f t="shared" si="84"/>
        <v>26.687598116169546</v>
      </c>
      <c r="AE212" s="6">
        <f t="shared" si="85"/>
        <v>55.468341182626894</v>
      </c>
      <c r="AF212" s="6">
        <f t="shared" si="86"/>
        <v>147.04343275771848</v>
      </c>
      <c r="AG212" s="6">
        <f t="shared" si="87"/>
        <v>27.210884353741495</v>
      </c>
      <c r="AH212" s="6">
        <f t="shared" si="88"/>
        <v>40.293040293040299</v>
      </c>
      <c r="AI212" s="6">
        <f t="shared" si="89"/>
        <v>21.978021978021978</v>
      </c>
      <c r="AJ212" s="6">
        <f t="shared" si="90"/>
        <v>9.419152276295133</v>
      </c>
      <c r="AK212" s="6">
        <f t="shared" si="91"/>
        <v>5.7561486132914705</v>
      </c>
      <c r="AL212" s="6">
        <f t="shared" si="92"/>
        <v>56.514913657770805</v>
      </c>
      <c r="AM212" s="6">
        <f t="shared" si="93"/>
        <v>52.328623757195189</v>
      </c>
      <c r="AN212" s="6">
        <f t="shared" si="94"/>
        <v>7.3260073260073257</v>
      </c>
      <c r="AO212" s="6">
        <f t="shared" si="95"/>
        <v>10.989010989010989</v>
      </c>
      <c r="AP212" s="6">
        <f t="shared" si="96"/>
        <v>3.6630036630036629</v>
      </c>
      <c r="AQ212" s="6">
        <f t="shared" si="97"/>
        <v>12.558869701726845</v>
      </c>
      <c r="AR212" s="6">
        <f t="shared" si="98"/>
        <v>11.512297226582941</v>
      </c>
      <c r="AS212" s="6">
        <f t="shared" si="99"/>
        <v>104.13396127681843</v>
      </c>
      <c r="AT212" s="6">
        <f t="shared" si="100"/>
        <v>1.0465724751439038</v>
      </c>
      <c r="AU212" s="6">
        <f t="shared" si="101"/>
        <v>21.454735740450026</v>
      </c>
      <c r="AV212" s="6">
        <f t="shared" si="102"/>
        <v>6.8027210884353737</v>
      </c>
      <c r="AW212" s="6">
        <f t="shared" si="103"/>
        <v>17.791732077446362</v>
      </c>
      <c r="AX212" s="6">
        <f t="shared" si="104"/>
        <v>4.1862899005756153</v>
      </c>
      <c r="BA212" s="4" t="s">
        <v>353</v>
      </c>
      <c r="BB212" s="6">
        <f t="shared" si="105"/>
        <v>67.159167226326389</v>
      </c>
      <c r="BC212" s="6">
        <f t="shared" si="106"/>
        <v>9.5759233926128591</v>
      </c>
      <c r="BD212" s="6">
        <f t="shared" si="107"/>
        <v>73.871409028727768</v>
      </c>
      <c r="BE212" s="6">
        <f t="shared" si="108"/>
        <v>131.52676801057504</v>
      </c>
      <c r="BF212" s="6">
        <f t="shared" si="109"/>
        <v>16.415868673050614</v>
      </c>
      <c r="BG212" s="6">
        <f t="shared" si="110"/>
        <v>3.1201248049921997</v>
      </c>
      <c r="BH212" s="6">
        <f t="shared" si="111"/>
        <v>5.2875082617316584</v>
      </c>
    </row>
    <row r="213" spans="1:60" x14ac:dyDescent="0.25">
      <c r="A213" s="4" t="s">
        <v>354</v>
      </c>
      <c r="B213" s="128">
        <v>1762</v>
      </c>
      <c r="C213" s="128">
        <v>1368</v>
      </c>
      <c r="D213" s="128">
        <v>1355</v>
      </c>
      <c r="E213" s="128">
        <v>1317</v>
      </c>
      <c r="F213" s="128">
        <v>577</v>
      </c>
      <c r="G213" s="128">
        <v>34</v>
      </c>
      <c r="H213" s="128">
        <v>86</v>
      </c>
      <c r="I213" s="128">
        <v>234</v>
      </c>
      <c r="J213" s="128">
        <v>44</v>
      </c>
      <c r="K213" s="128">
        <v>73</v>
      </c>
      <c r="L213" s="128">
        <v>18</v>
      </c>
      <c r="M213" s="128">
        <v>5</v>
      </c>
      <c r="N213" s="128">
        <v>11</v>
      </c>
      <c r="O213" s="128">
        <v>117</v>
      </c>
      <c r="P213" s="128">
        <v>87</v>
      </c>
      <c r="Q213" s="128">
        <v>19</v>
      </c>
      <c r="R213" s="128">
        <v>6</v>
      </c>
      <c r="S213" s="128">
        <v>2</v>
      </c>
      <c r="T213" s="128">
        <v>21</v>
      </c>
      <c r="U213" s="128">
        <v>9</v>
      </c>
      <c r="V213" s="128">
        <v>142</v>
      </c>
      <c r="W213" s="128">
        <v>5</v>
      </c>
      <c r="X213" s="128">
        <v>5</v>
      </c>
      <c r="Y213" s="128">
        <v>3</v>
      </c>
      <c r="Z213" s="128">
        <v>32</v>
      </c>
      <c r="AA213" s="128">
        <v>11</v>
      </c>
      <c r="AC213" s="4" t="s">
        <v>354</v>
      </c>
      <c r="AD213" s="6">
        <f t="shared" si="84"/>
        <v>19.296254256526673</v>
      </c>
      <c r="AE213" s="6">
        <f t="shared" si="85"/>
        <v>48.808172531214531</v>
      </c>
      <c r="AF213" s="6">
        <f t="shared" si="86"/>
        <v>132.80363223609535</v>
      </c>
      <c r="AG213" s="6">
        <f t="shared" si="87"/>
        <v>24.971623155505107</v>
      </c>
      <c r="AH213" s="6">
        <f t="shared" si="88"/>
        <v>41.430192962542563</v>
      </c>
      <c r="AI213" s="6">
        <f t="shared" si="89"/>
        <v>10.21566401816118</v>
      </c>
      <c r="AJ213" s="6">
        <f t="shared" si="90"/>
        <v>2.8376844494892168</v>
      </c>
      <c r="AK213" s="6">
        <f t="shared" si="91"/>
        <v>6.2429057888762767</v>
      </c>
      <c r="AL213" s="6">
        <f t="shared" si="92"/>
        <v>66.401816118047677</v>
      </c>
      <c r="AM213" s="6">
        <f t="shared" si="93"/>
        <v>49.375709421112369</v>
      </c>
      <c r="AN213" s="6">
        <f t="shared" si="94"/>
        <v>10.783200908059024</v>
      </c>
      <c r="AO213" s="6">
        <f t="shared" si="95"/>
        <v>3.4052213393870598</v>
      </c>
      <c r="AP213" s="6">
        <f t="shared" si="96"/>
        <v>1.1350737797956867</v>
      </c>
      <c r="AQ213" s="6">
        <f t="shared" si="97"/>
        <v>11.91827468785471</v>
      </c>
      <c r="AR213" s="6">
        <f t="shared" si="98"/>
        <v>5.1078320090805898</v>
      </c>
      <c r="AS213" s="6">
        <f t="shared" si="99"/>
        <v>80.590238365493761</v>
      </c>
      <c r="AT213" s="6">
        <f t="shared" si="100"/>
        <v>2.8376844494892168</v>
      </c>
      <c r="AU213" s="6">
        <f t="shared" si="101"/>
        <v>2.8376844494892168</v>
      </c>
      <c r="AV213" s="6">
        <f t="shared" si="102"/>
        <v>1.7026106696935299</v>
      </c>
      <c r="AW213" s="6">
        <f t="shared" si="103"/>
        <v>18.161180476730987</v>
      </c>
      <c r="AX213" s="6">
        <f t="shared" si="104"/>
        <v>6.2429057888762767</v>
      </c>
      <c r="BA213" s="4" t="s">
        <v>354</v>
      </c>
      <c r="BB213" s="6">
        <f t="shared" si="105"/>
        <v>64.20664206642067</v>
      </c>
      <c r="BC213" s="6">
        <f t="shared" si="106"/>
        <v>14.42672741078208</v>
      </c>
      <c r="BD213" s="6">
        <f t="shared" si="107"/>
        <v>88.838268792710707</v>
      </c>
      <c r="BE213" s="6">
        <f t="shared" si="108"/>
        <v>103.80116959064327</v>
      </c>
      <c r="BF213" s="6">
        <f t="shared" si="109"/>
        <v>15.945330296127564</v>
      </c>
      <c r="BG213" s="6">
        <f t="shared" si="110"/>
        <v>8.6655112651646444</v>
      </c>
      <c r="BH213" s="6">
        <f t="shared" si="111"/>
        <v>8.0409356725146193</v>
      </c>
    </row>
    <row r="214" spans="1:60" x14ac:dyDescent="0.25">
      <c r="A214" s="4" t="s">
        <v>355</v>
      </c>
      <c r="B214" s="128">
        <v>5451</v>
      </c>
      <c r="C214" s="128">
        <v>4257</v>
      </c>
      <c r="D214" s="128">
        <v>4184</v>
      </c>
      <c r="E214" s="128">
        <v>4108</v>
      </c>
      <c r="F214" s="128">
        <v>1700</v>
      </c>
      <c r="G214" s="128">
        <v>63</v>
      </c>
      <c r="H214" s="128">
        <v>384</v>
      </c>
      <c r="I214" s="128">
        <v>741</v>
      </c>
      <c r="J214" s="128">
        <v>111</v>
      </c>
      <c r="K214" s="128">
        <v>204</v>
      </c>
      <c r="L214" s="128">
        <v>75</v>
      </c>
      <c r="M214" s="128">
        <v>21</v>
      </c>
      <c r="N214" s="128">
        <v>35</v>
      </c>
      <c r="O214" s="128">
        <v>596</v>
      </c>
      <c r="P214" s="128">
        <v>260</v>
      </c>
      <c r="Q214" s="128">
        <v>34</v>
      </c>
      <c r="R214" s="128">
        <v>39</v>
      </c>
      <c r="S214" s="128">
        <v>1</v>
      </c>
      <c r="T214" s="128">
        <v>26</v>
      </c>
      <c r="U214" s="128">
        <v>35</v>
      </c>
      <c r="V214" s="128">
        <v>788</v>
      </c>
      <c r="W214" s="128">
        <v>13</v>
      </c>
      <c r="X214" s="128">
        <v>32</v>
      </c>
      <c r="Y214" s="128">
        <v>2</v>
      </c>
      <c r="Z214" s="128">
        <v>77</v>
      </c>
      <c r="AA214" s="128">
        <v>38</v>
      </c>
      <c r="AC214" s="4" t="s">
        <v>355</v>
      </c>
      <c r="AD214" s="6">
        <f t="shared" si="84"/>
        <v>11.557512383048982</v>
      </c>
      <c r="AE214" s="6">
        <f t="shared" si="85"/>
        <v>70.44578976334617</v>
      </c>
      <c r="AF214" s="6">
        <f t="shared" si="86"/>
        <v>135.93835993395706</v>
      </c>
      <c r="AG214" s="6">
        <f t="shared" si="87"/>
        <v>20.363236103467255</v>
      </c>
      <c r="AH214" s="6">
        <f t="shared" si="88"/>
        <v>37.424325811777656</v>
      </c>
      <c r="AI214" s="6">
        <f t="shared" si="89"/>
        <v>13.75894331315355</v>
      </c>
      <c r="AJ214" s="6">
        <f t="shared" si="90"/>
        <v>3.8525041276829941</v>
      </c>
      <c r="AK214" s="6">
        <f t="shared" si="91"/>
        <v>6.4208402128049897</v>
      </c>
      <c r="AL214" s="6">
        <f t="shared" si="92"/>
        <v>109.33773619519354</v>
      </c>
      <c r="AM214" s="6">
        <f t="shared" si="93"/>
        <v>47.697670152265644</v>
      </c>
      <c r="AN214" s="6">
        <f t="shared" si="94"/>
        <v>6.237387635296276</v>
      </c>
      <c r="AO214" s="6">
        <f t="shared" si="95"/>
        <v>7.1546505228398463</v>
      </c>
      <c r="AP214" s="6">
        <f t="shared" si="96"/>
        <v>0.18345257750871399</v>
      </c>
      <c r="AQ214" s="6">
        <f t="shared" si="97"/>
        <v>4.7697670152265639</v>
      </c>
      <c r="AR214" s="6">
        <f t="shared" si="98"/>
        <v>6.4208402128049897</v>
      </c>
      <c r="AS214" s="6">
        <f t="shared" si="99"/>
        <v>144.56063107686663</v>
      </c>
      <c r="AT214" s="6">
        <f t="shared" si="100"/>
        <v>2.3848835076132819</v>
      </c>
      <c r="AU214" s="6">
        <f t="shared" si="101"/>
        <v>5.8704824802788478</v>
      </c>
      <c r="AV214" s="6">
        <f t="shared" si="102"/>
        <v>0.36690515501742799</v>
      </c>
      <c r="AW214" s="6">
        <f t="shared" si="103"/>
        <v>14.125848468170977</v>
      </c>
      <c r="AX214" s="6">
        <f t="shared" si="104"/>
        <v>6.9711979453311317</v>
      </c>
      <c r="BA214" s="4" t="s">
        <v>355</v>
      </c>
      <c r="BB214" s="6">
        <f t="shared" si="105"/>
        <v>62.141491395793501</v>
      </c>
      <c r="BC214" s="6">
        <f t="shared" si="106"/>
        <v>8.2765335929892885</v>
      </c>
      <c r="BD214" s="6">
        <f t="shared" si="107"/>
        <v>145.08276533592991</v>
      </c>
      <c r="BE214" s="6">
        <f t="shared" si="108"/>
        <v>185.10688278130138</v>
      </c>
      <c r="BF214" s="6">
        <f t="shared" si="109"/>
        <v>6.3291139240506329</v>
      </c>
      <c r="BG214" s="6">
        <f t="shared" si="110"/>
        <v>7.6470588235294121</v>
      </c>
      <c r="BH214" s="6">
        <f t="shared" si="111"/>
        <v>8.926474042753112</v>
      </c>
    </row>
    <row r="215" spans="1:60" x14ac:dyDescent="0.25">
      <c r="A215" s="4" t="s">
        <v>356</v>
      </c>
      <c r="B215" s="128">
        <v>9005</v>
      </c>
      <c r="C215" s="128">
        <v>7124</v>
      </c>
      <c r="D215" s="128">
        <v>7023</v>
      </c>
      <c r="E215" s="128">
        <v>6912</v>
      </c>
      <c r="F215" s="128">
        <v>2787</v>
      </c>
      <c r="G215" s="128">
        <v>129</v>
      </c>
      <c r="H215" s="128">
        <v>477</v>
      </c>
      <c r="I215" s="128">
        <v>1092</v>
      </c>
      <c r="J215" s="128">
        <v>133</v>
      </c>
      <c r="K215" s="128">
        <v>294</v>
      </c>
      <c r="L215" s="128">
        <v>260</v>
      </c>
      <c r="M215" s="128">
        <v>56</v>
      </c>
      <c r="N215" s="128">
        <v>60</v>
      </c>
      <c r="O215" s="128">
        <v>351</v>
      </c>
      <c r="P215" s="128">
        <v>428</v>
      </c>
      <c r="Q215" s="128">
        <v>77</v>
      </c>
      <c r="R215" s="128">
        <v>48</v>
      </c>
      <c r="S215" s="128">
        <v>6</v>
      </c>
      <c r="T215" s="128">
        <v>79</v>
      </c>
      <c r="U215" s="128">
        <v>75</v>
      </c>
      <c r="V215" s="128">
        <v>1077</v>
      </c>
      <c r="W215" s="128">
        <v>5</v>
      </c>
      <c r="X215" s="128">
        <v>64</v>
      </c>
      <c r="Y215" s="128">
        <v>34</v>
      </c>
      <c r="Z215" s="128">
        <v>157</v>
      </c>
      <c r="AA215" s="128">
        <v>49</v>
      </c>
      <c r="AC215" s="4" t="s">
        <v>356</v>
      </c>
      <c r="AD215" s="6">
        <f t="shared" si="84"/>
        <v>14.325374791782343</v>
      </c>
      <c r="AE215" s="6">
        <f t="shared" si="85"/>
        <v>52.970571904497497</v>
      </c>
      <c r="AF215" s="6">
        <f t="shared" si="86"/>
        <v>121.2659633536924</v>
      </c>
      <c r="AG215" s="6">
        <f t="shared" si="87"/>
        <v>14.769572459744586</v>
      </c>
      <c r="AH215" s="6">
        <f t="shared" si="88"/>
        <v>32.648528595224874</v>
      </c>
      <c r="AI215" s="6">
        <f t="shared" si="89"/>
        <v>28.872848417545807</v>
      </c>
      <c r="AJ215" s="6">
        <f t="shared" si="90"/>
        <v>6.2187673514714046</v>
      </c>
      <c r="AK215" s="6">
        <f t="shared" si="91"/>
        <v>6.6629650194336483</v>
      </c>
      <c r="AL215" s="6">
        <f t="shared" si="92"/>
        <v>38.978345363686842</v>
      </c>
      <c r="AM215" s="6">
        <f t="shared" si="93"/>
        <v>47.529150471960016</v>
      </c>
      <c r="AN215" s="6">
        <f t="shared" si="94"/>
        <v>8.5508051082731811</v>
      </c>
      <c r="AO215" s="6">
        <f t="shared" si="95"/>
        <v>5.330372015546919</v>
      </c>
      <c r="AP215" s="6">
        <f t="shared" si="96"/>
        <v>0.66629650194336487</v>
      </c>
      <c r="AQ215" s="6">
        <f t="shared" si="97"/>
        <v>8.7729039422543025</v>
      </c>
      <c r="AR215" s="6">
        <f t="shared" si="98"/>
        <v>8.3287062742920597</v>
      </c>
      <c r="AS215" s="6">
        <f t="shared" si="99"/>
        <v>119.60022209883398</v>
      </c>
      <c r="AT215" s="6">
        <f t="shared" si="100"/>
        <v>0.55524708495280406</v>
      </c>
      <c r="AU215" s="6">
        <f t="shared" si="101"/>
        <v>7.1071626873958911</v>
      </c>
      <c r="AV215" s="6">
        <f t="shared" si="102"/>
        <v>3.7756801776790674</v>
      </c>
      <c r="AW215" s="6">
        <f t="shared" si="103"/>
        <v>17.434758467518048</v>
      </c>
      <c r="AX215" s="6">
        <f t="shared" si="104"/>
        <v>5.4414214325374788</v>
      </c>
      <c r="BA215" s="4" t="s">
        <v>356</v>
      </c>
      <c r="BB215" s="6">
        <f t="shared" si="105"/>
        <v>60.942617115192938</v>
      </c>
      <c r="BC215" s="6">
        <f t="shared" si="106"/>
        <v>11.140046296296296</v>
      </c>
      <c r="BD215" s="6">
        <f t="shared" si="107"/>
        <v>50.78125</v>
      </c>
      <c r="BE215" s="6">
        <f t="shared" si="108"/>
        <v>151.17911285794497</v>
      </c>
      <c r="BF215" s="6">
        <f t="shared" si="109"/>
        <v>11.429398148148149</v>
      </c>
      <c r="BG215" s="6">
        <f t="shared" si="110"/>
        <v>1.7940437746681019</v>
      </c>
      <c r="BH215" s="6">
        <f t="shared" si="111"/>
        <v>6.8781583380123532</v>
      </c>
    </row>
    <row r="216" spans="1:60" x14ac:dyDescent="0.25">
      <c r="A216" s="4" t="s">
        <v>357</v>
      </c>
      <c r="B216" s="128">
        <v>14899</v>
      </c>
      <c r="C216" s="128">
        <v>11994</v>
      </c>
      <c r="D216" s="128">
        <v>11796</v>
      </c>
      <c r="E216" s="128">
        <v>11588</v>
      </c>
      <c r="F216" s="128">
        <v>5662</v>
      </c>
      <c r="G216" s="128">
        <v>253</v>
      </c>
      <c r="H216" s="128">
        <v>960</v>
      </c>
      <c r="I216" s="128">
        <v>1938</v>
      </c>
      <c r="J216" s="128">
        <v>329</v>
      </c>
      <c r="K216" s="128">
        <v>588</v>
      </c>
      <c r="L216" s="128">
        <v>218</v>
      </c>
      <c r="M216" s="128">
        <v>66</v>
      </c>
      <c r="N216" s="128">
        <v>127</v>
      </c>
      <c r="O216" s="128">
        <v>1011</v>
      </c>
      <c r="P216" s="128">
        <v>710</v>
      </c>
      <c r="Q216" s="128">
        <v>110</v>
      </c>
      <c r="R216" s="128">
        <v>93</v>
      </c>
      <c r="S216" s="128">
        <v>23</v>
      </c>
      <c r="T216" s="128">
        <v>91</v>
      </c>
      <c r="U216" s="128">
        <v>108</v>
      </c>
      <c r="V216" s="128">
        <v>990</v>
      </c>
      <c r="W216" s="128">
        <v>59</v>
      </c>
      <c r="X216" s="128">
        <v>132</v>
      </c>
      <c r="Y216" s="128">
        <v>49</v>
      </c>
      <c r="Z216" s="128">
        <v>269</v>
      </c>
      <c r="AA216" s="128">
        <v>108</v>
      </c>
      <c r="AC216" s="4" t="s">
        <v>357</v>
      </c>
      <c r="AD216" s="6">
        <f t="shared" si="84"/>
        <v>16.981005436606484</v>
      </c>
      <c r="AE216" s="6">
        <f t="shared" si="85"/>
        <v>64.433854621115501</v>
      </c>
      <c r="AF216" s="6">
        <f t="shared" si="86"/>
        <v>130.07584401637695</v>
      </c>
      <c r="AG216" s="6">
        <f t="shared" si="87"/>
        <v>22.082018927444796</v>
      </c>
      <c r="AH216" s="6">
        <f t="shared" si="88"/>
        <v>39.465735955433246</v>
      </c>
      <c r="AI216" s="6">
        <f t="shared" si="89"/>
        <v>14.631854486878314</v>
      </c>
      <c r="AJ216" s="6">
        <f t="shared" si="90"/>
        <v>4.4298275052016916</v>
      </c>
      <c r="AK216" s="6">
        <f t="shared" si="91"/>
        <v>8.5240620175850736</v>
      </c>
      <c r="AL216" s="6">
        <f t="shared" si="92"/>
        <v>67.856903147862269</v>
      </c>
      <c r="AM216" s="6">
        <f t="shared" si="93"/>
        <v>47.654204980200007</v>
      </c>
      <c r="AN216" s="6">
        <f t="shared" si="94"/>
        <v>7.3830458420028187</v>
      </c>
      <c r="AO216" s="6">
        <f t="shared" si="95"/>
        <v>6.2420296664205654</v>
      </c>
      <c r="AP216" s="6">
        <f t="shared" si="96"/>
        <v>1.5437277669642258</v>
      </c>
      <c r="AQ216" s="6">
        <f t="shared" si="97"/>
        <v>6.1077924692932415</v>
      </c>
      <c r="AR216" s="6">
        <f t="shared" si="98"/>
        <v>7.2488086448754947</v>
      </c>
      <c r="AS216" s="6">
        <f t="shared" si="99"/>
        <v>66.447412578025379</v>
      </c>
      <c r="AT216" s="6">
        <f t="shared" si="100"/>
        <v>3.9599973152560572</v>
      </c>
      <c r="AU216" s="6">
        <f t="shared" si="101"/>
        <v>8.8596550104033831</v>
      </c>
      <c r="AV216" s="6">
        <f t="shared" si="102"/>
        <v>3.2888113296194375</v>
      </c>
      <c r="AW216" s="6">
        <f t="shared" si="103"/>
        <v>18.054903013625076</v>
      </c>
      <c r="AX216" s="6">
        <f t="shared" si="104"/>
        <v>7.2488086448754947</v>
      </c>
      <c r="BA216" s="4" t="s">
        <v>357</v>
      </c>
      <c r="BB216" s="6">
        <f t="shared" si="105"/>
        <v>60.189894879620212</v>
      </c>
      <c r="BC216" s="6">
        <f t="shared" si="106"/>
        <v>9.4925785295132883</v>
      </c>
      <c r="BD216" s="6">
        <f t="shared" si="107"/>
        <v>87.245426303072136</v>
      </c>
      <c r="BE216" s="6">
        <f t="shared" si="108"/>
        <v>82.541270635317659</v>
      </c>
      <c r="BF216" s="6">
        <f t="shared" si="109"/>
        <v>7.8529513289609945</v>
      </c>
      <c r="BG216" s="6">
        <f t="shared" si="110"/>
        <v>10.420346167432003</v>
      </c>
      <c r="BH216" s="6">
        <f t="shared" si="111"/>
        <v>9.0045022511255617</v>
      </c>
    </row>
    <row r="217" spans="1:60" x14ac:dyDescent="0.25">
      <c r="A217" s="4" t="s">
        <v>358</v>
      </c>
      <c r="B217" s="128">
        <v>7647</v>
      </c>
      <c r="C217" s="128">
        <v>6002</v>
      </c>
      <c r="D217" s="128">
        <v>5904</v>
      </c>
      <c r="E217" s="128">
        <v>5790</v>
      </c>
      <c r="F217" s="128">
        <v>2485</v>
      </c>
      <c r="G217" s="128">
        <v>106</v>
      </c>
      <c r="H217" s="128">
        <v>460</v>
      </c>
      <c r="I217" s="128">
        <v>996</v>
      </c>
      <c r="J217" s="128">
        <v>154</v>
      </c>
      <c r="K217" s="128">
        <v>317</v>
      </c>
      <c r="L217" s="128">
        <v>115</v>
      </c>
      <c r="M217" s="128">
        <v>48</v>
      </c>
      <c r="N217" s="128">
        <v>40</v>
      </c>
      <c r="O217" s="128">
        <v>525</v>
      </c>
      <c r="P217" s="128">
        <v>400</v>
      </c>
      <c r="Q217" s="128">
        <v>45</v>
      </c>
      <c r="R217" s="128">
        <v>47</v>
      </c>
      <c r="S217" s="128">
        <v>5</v>
      </c>
      <c r="T217" s="128">
        <v>30</v>
      </c>
      <c r="U217" s="128">
        <v>72</v>
      </c>
      <c r="V217" s="128">
        <v>541</v>
      </c>
      <c r="W217" s="128">
        <v>9</v>
      </c>
      <c r="X217" s="128">
        <v>73</v>
      </c>
      <c r="Y217" s="128">
        <v>44</v>
      </c>
      <c r="Z217" s="128">
        <v>118</v>
      </c>
      <c r="AA217" s="128">
        <v>64</v>
      </c>
      <c r="AC217" s="4" t="s">
        <v>358</v>
      </c>
      <c r="AD217" s="6">
        <f t="shared" si="84"/>
        <v>13.861645089577612</v>
      </c>
      <c r="AE217" s="6">
        <f t="shared" si="85"/>
        <v>60.154308879299073</v>
      </c>
      <c r="AF217" s="6">
        <f t="shared" si="86"/>
        <v>130.24715574735191</v>
      </c>
      <c r="AG217" s="6">
        <f t="shared" si="87"/>
        <v>20.138616450895778</v>
      </c>
      <c r="AH217" s="6">
        <f t="shared" si="88"/>
        <v>41.454165032038709</v>
      </c>
      <c r="AI217" s="6">
        <f t="shared" si="89"/>
        <v>15.038577219824768</v>
      </c>
      <c r="AJ217" s="6">
        <f t="shared" si="90"/>
        <v>6.2769713613181635</v>
      </c>
      <c r="AK217" s="6">
        <f t="shared" si="91"/>
        <v>5.2308094677651367</v>
      </c>
      <c r="AL217" s="6">
        <f t="shared" si="92"/>
        <v>68.654374264417427</v>
      </c>
      <c r="AM217" s="6">
        <f t="shared" si="93"/>
        <v>52.308094677651368</v>
      </c>
      <c r="AN217" s="6">
        <f t="shared" si="94"/>
        <v>5.8846606512357784</v>
      </c>
      <c r="AO217" s="6">
        <f t="shared" si="95"/>
        <v>6.1462011246240351</v>
      </c>
      <c r="AP217" s="6">
        <f t="shared" si="96"/>
        <v>0.65385118347064208</v>
      </c>
      <c r="AQ217" s="6">
        <f t="shared" si="97"/>
        <v>3.9231071008238523</v>
      </c>
      <c r="AR217" s="6">
        <f t="shared" si="98"/>
        <v>9.4154570419772465</v>
      </c>
      <c r="AS217" s="6">
        <f t="shared" si="99"/>
        <v>70.746698051523481</v>
      </c>
      <c r="AT217" s="6">
        <f t="shared" si="100"/>
        <v>1.1769321302471558</v>
      </c>
      <c r="AU217" s="6">
        <f t="shared" si="101"/>
        <v>9.5462272786713758</v>
      </c>
      <c r="AV217" s="6">
        <f t="shared" si="102"/>
        <v>5.7538904145416501</v>
      </c>
      <c r="AW217" s="6">
        <f t="shared" si="103"/>
        <v>15.430887929907154</v>
      </c>
      <c r="AX217" s="6">
        <f t="shared" si="104"/>
        <v>8.369295148424218</v>
      </c>
      <c r="BA217" s="4" t="s">
        <v>358</v>
      </c>
      <c r="BB217" s="6">
        <f t="shared" si="105"/>
        <v>67.750677506775062</v>
      </c>
      <c r="BC217" s="6">
        <f t="shared" si="106"/>
        <v>7.7720207253886011</v>
      </c>
      <c r="BD217" s="6">
        <f t="shared" si="107"/>
        <v>90.673575129533688</v>
      </c>
      <c r="BE217" s="6">
        <f t="shared" si="108"/>
        <v>90.136621126291246</v>
      </c>
      <c r="BF217" s="6">
        <f t="shared" si="109"/>
        <v>5.1813471502590671</v>
      </c>
      <c r="BG217" s="6">
        <f t="shared" si="110"/>
        <v>3.6217303822937628</v>
      </c>
      <c r="BH217" s="6">
        <f t="shared" si="111"/>
        <v>10.663112295901367</v>
      </c>
    </row>
    <row r="218" spans="1:60" x14ac:dyDescent="0.25">
      <c r="A218" s="4" t="s">
        <v>361</v>
      </c>
      <c r="B218" s="128">
        <v>10276</v>
      </c>
      <c r="C218" s="128">
        <v>8406</v>
      </c>
      <c r="D218" s="128">
        <v>8294</v>
      </c>
      <c r="E218" s="128">
        <v>8187</v>
      </c>
      <c r="F218" s="128">
        <v>3812</v>
      </c>
      <c r="G218" s="128">
        <v>196</v>
      </c>
      <c r="H218" s="128">
        <v>596</v>
      </c>
      <c r="I218" s="128">
        <v>1567</v>
      </c>
      <c r="J218" s="128">
        <v>214</v>
      </c>
      <c r="K218" s="128">
        <v>493</v>
      </c>
      <c r="L218" s="128">
        <v>153</v>
      </c>
      <c r="M218" s="128">
        <v>103</v>
      </c>
      <c r="N218" s="128">
        <v>55</v>
      </c>
      <c r="O218" s="128">
        <v>342</v>
      </c>
      <c r="P218" s="128">
        <v>471</v>
      </c>
      <c r="Q218" s="128">
        <v>84</v>
      </c>
      <c r="R218" s="128">
        <v>109</v>
      </c>
      <c r="S218" s="128">
        <v>10</v>
      </c>
      <c r="T218" s="128">
        <v>38</v>
      </c>
      <c r="U218" s="128">
        <v>76</v>
      </c>
      <c r="V218" s="128">
        <v>540</v>
      </c>
      <c r="W218" s="128">
        <v>7</v>
      </c>
      <c r="X218" s="128">
        <v>137</v>
      </c>
      <c r="Y218" s="128">
        <v>4</v>
      </c>
      <c r="Z218" s="128">
        <v>230</v>
      </c>
      <c r="AA218" s="128">
        <v>63</v>
      </c>
      <c r="AC218" s="4" t="s">
        <v>361</v>
      </c>
      <c r="AD218" s="6">
        <f t="shared" si="84"/>
        <v>19.073569482288828</v>
      </c>
      <c r="AE218" s="6">
        <f t="shared" si="85"/>
        <v>57.999221486959904</v>
      </c>
      <c r="AF218" s="6">
        <f t="shared" si="86"/>
        <v>152.49124172829895</v>
      </c>
      <c r="AG218" s="6">
        <f t="shared" si="87"/>
        <v>20.825223822499026</v>
      </c>
      <c r="AH218" s="6">
        <f t="shared" si="88"/>
        <v>47.975866095757105</v>
      </c>
      <c r="AI218" s="6">
        <f t="shared" si="89"/>
        <v>14.889061891786689</v>
      </c>
      <c r="AJ218" s="6">
        <f t="shared" si="90"/>
        <v>10.023355391202802</v>
      </c>
      <c r="AK218" s="6">
        <f t="shared" si="91"/>
        <v>5.3522771506422728</v>
      </c>
      <c r="AL218" s="6">
        <f t="shared" si="92"/>
        <v>33.281432463993774</v>
      </c>
      <c r="AM218" s="6">
        <f t="shared" si="93"/>
        <v>45.834955235500189</v>
      </c>
      <c r="AN218" s="6">
        <f t="shared" si="94"/>
        <v>8.1743869209809255</v>
      </c>
      <c r="AO218" s="6">
        <f t="shared" si="95"/>
        <v>10.607240171272869</v>
      </c>
      <c r="AP218" s="6">
        <f t="shared" si="96"/>
        <v>0.97314130011677702</v>
      </c>
      <c r="AQ218" s="6">
        <f t="shared" si="97"/>
        <v>3.6979369404437525</v>
      </c>
      <c r="AR218" s="6">
        <f t="shared" si="98"/>
        <v>7.3958738808875051</v>
      </c>
      <c r="AS218" s="6">
        <f t="shared" si="99"/>
        <v>52.549630206305956</v>
      </c>
      <c r="AT218" s="6">
        <f t="shared" si="100"/>
        <v>0.68119891008174382</v>
      </c>
      <c r="AU218" s="6">
        <f t="shared" si="101"/>
        <v>13.332035811599845</v>
      </c>
      <c r="AV218" s="6">
        <f t="shared" si="102"/>
        <v>0.38925652004671074</v>
      </c>
      <c r="AW218" s="6">
        <f t="shared" si="103"/>
        <v>22.382249902685871</v>
      </c>
      <c r="AX218" s="6">
        <f t="shared" si="104"/>
        <v>6.130790190735695</v>
      </c>
      <c r="BA218" s="4" t="s">
        <v>361</v>
      </c>
      <c r="BB218" s="6">
        <f t="shared" si="105"/>
        <v>56.788039546660237</v>
      </c>
      <c r="BC218" s="6">
        <f t="shared" si="106"/>
        <v>10.260168559912056</v>
      </c>
      <c r="BD218" s="6">
        <f t="shared" si="107"/>
        <v>41.773543422499081</v>
      </c>
      <c r="BE218" s="6">
        <f t="shared" si="108"/>
        <v>64.239828693790145</v>
      </c>
      <c r="BF218" s="6">
        <f t="shared" si="109"/>
        <v>4.6415048247221211</v>
      </c>
      <c r="BG218" s="6">
        <f t="shared" si="110"/>
        <v>1.8363064008394543</v>
      </c>
      <c r="BH218" s="6">
        <f t="shared" si="111"/>
        <v>7.4946466809421848</v>
      </c>
    </row>
    <row r="219" spans="1:60" x14ac:dyDescent="0.25">
      <c r="A219" s="4" t="s">
        <v>362</v>
      </c>
      <c r="B219" s="128">
        <v>10533</v>
      </c>
      <c r="C219" s="128">
        <v>8627</v>
      </c>
      <c r="D219" s="128">
        <v>8507</v>
      </c>
      <c r="E219" s="128">
        <v>8372</v>
      </c>
      <c r="F219" s="128">
        <v>4009</v>
      </c>
      <c r="G219" s="128">
        <v>198</v>
      </c>
      <c r="H219" s="128">
        <v>700</v>
      </c>
      <c r="I219" s="128">
        <v>1879</v>
      </c>
      <c r="J219" s="128">
        <v>291</v>
      </c>
      <c r="K219" s="128">
        <v>533</v>
      </c>
      <c r="L219" s="128">
        <v>277</v>
      </c>
      <c r="M219" s="128">
        <v>73</v>
      </c>
      <c r="N219" s="128">
        <v>96</v>
      </c>
      <c r="O219" s="128">
        <v>661</v>
      </c>
      <c r="P219" s="128">
        <v>665</v>
      </c>
      <c r="Q219" s="128">
        <v>51</v>
      </c>
      <c r="R219" s="128">
        <v>113</v>
      </c>
      <c r="S219" s="128">
        <v>14</v>
      </c>
      <c r="T219" s="128">
        <v>54</v>
      </c>
      <c r="U219" s="128">
        <v>91</v>
      </c>
      <c r="V219" s="128">
        <v>1221</v>
      </c>
      <c r="W219" s="128">
        <v>15</v>
      </c>
      <c r="X219" s="128">
        <v>81</v>
      </c>
      <c r="Y219" s="128">
        <v>49</v>
      </c>
      <c r="Z219" s="128">
        <v>262</v>
      </c>
      <c r="AA219" s="128">
        <v>80</v>
      </c>
      <c r="AC219" s="4" t="s">
        <v>362</v>
      </c>
      <c r="AD219" s="6">
        <f t="shared" si="84"/>
        <v>18.798063229849046</v>
      </c>
      <c r="AE219" s="6">
        <f t="shared" si="85"/>
        <v>66.457799297446115</v>
      </c>
      <c r="AF219" s="6">
        <f t="shared" si="86"/>
        <v>178.39172125700182</v>
      </c>
      <c r="AG219" s="6">
        <f t="shared" si="87"/>
        <v>27.627456565081175</v>
      </c>
      <c r="AH219" s="6">
        <f t="shared" si="88"/>
        <v>50.602867179341118</v>
      </c>
      <c r="AI219" s="6">
        <f t="shared" si="89"/>
        <v>26.298300579132253</v>
      </c>
      <c r="AJ219" s="6">
        <f t="shared" si="90"/>
        <v>6.9305990695908095</v>
      </c>
      <c r="AK219" s="6">
        <f t="shared" si="91"/>
        <v>9.1142124750783253</v>
      </c>
      <c r="AL219" s="6">
        <f t="shared" si="92"/>
        <v>62.755150479445547</v>
      </c>
      <c r="AM219" s="6">
        <f t="shared" si="93"/>
        <v>63.13490933257382</v>
      </c>
      <c r="AN219" s="6">
        <f t="shared" si="94"/>
        <v>4.8419253773853601</v>
      </c>
      <c r="AO219" s="6">
        <f t="shared" si="95"/>
        <v>10.728187600873445</v>
      </c>
      <c r="AP219" s="6">
        <f t="shared" si="96"/>
        <v>1.3291559859489224</v>
      </c>
      <c r="AQ219" s="6">
        <f t="shared" si="97"/>
        <v>5.1267445172315576</v>
      </c>
      <c r="AR219" s="6">
        <f t="shared" si="98"/>
        <v>8.6395139086679968</v>
      </c>
      <c r="AS219" s="6">
        <f t="shared" si="99"/>
        <v>115.92138991740245</v>
      </c>
      <c r="AT219" s="6">
        <f t="shared" si="100"/>
        <v>1.4240956992309881</v>
      </c>
      <c r="AU219" s="6">
        <f t="shared" si="101"/>
        <v>7.6901167758473372</v>
      </c>
      <c r="AV219" s="6">
        <f t="shared" si="102"/>
        <v>4.6520459508212291</v>
      </c>
      <c r="AW219" s="6">
        <f t="shared" si="103"/>
        <v>24.874204879901264</v>
      </c>
      <c r="AX219" s="6">
        <f t="shared" si="104"/>
        <v>7.5951770625652717</v>
      </c>
      <c r="BA219" s="4" t="s">
        <v>362</v>
      </c>
      <c r="BB219" s="6">
        <f t="shared" si="105"/>
        <v>78.170918067473849</v>
      </c>
      <c r="BC219" s="6">
        <f t="shared" si="106"/>
        <v>6.0917343526039183</v>
      </c>
      <c r="BD219" s="6">
        <f t="shared" si="107"/>
        <v>78.953655040611565</v>
      </c>
      <c r="BE219" s="6">
        <f t="shared" si="108"/>
        <v>141.53239828445578</v>
      </c>
      <c r="BF219" s="6">
        <f t="shared" si="109"/>
        <v>6.4500716674629723</v>
      </c>
      <c r="BG219" s="6">
        <f t="shared" si="110"/>
        <v>3.7415814417560487</v>
      </c>
      <c r="BH219" s="6">
        <f t="shared" si="111"/>
        <v>9.2732120088095513</v>
      </c>
    </row>
    <row r="220" spans="1:60" x14ac:dyDescent="0.25">
      <c r="A220" s="4" t="s">
        <v>363</v>
      </c>
      <c r="B220" s="128">
        <v>5453</v>
      </c>
      <c r="C220" s="128">
        <v>4084</v>
      </c>
      <c r="D220" s="128">
        <v>4005</v>
      </c>
      <c r="E220" s="128">
        <v>3927</v>
      </c>
      <c r="F220" s="128">
        <v>1281</v>
      </c>
      <c r="G220" s="128">
        <v>51</v>
      </c>
      <c r="H220" s="128">
        <v>311</v>
      </c>
      <c r="I220" s="128">
        <v>625</v>
      </c>
      <c r="J220" s="128">
        <v>95</v>
      </c>
      <c r="K220" s="128">
        <v>196</v>
      </c>
      <c r="L220" s="128">
        <v>137</v>
      </c>
      <c r="M220" s="128">
        <v>26</v>
      </c>
      <c r="N220" s="128">
        <v>19</v>
      </c>
      <c r="O220" s="128">
        <v>440</v>
      </c>
      <c r="P220" s="128">
        <v>198</v>
      </c>
      <c r="Q220" s="128">
        <v>54</v>
      </c>
      <c r="R220" s="128">
        <v>33</v>
      </c>
      <c r="S220" s="128">
        <v>15</v>
      </c>
      <c r="T220" s="128">
        <v>28</v>
      </c>
      <c r="U220" s="128">
        <v>49</v>
      </c>
      <c r="V220" s="128">
        <v>468</v>
      </c>
      <c r="W220" s="128">
        <v>5</v>
      </c>
      <c r="X220" s="128">
        <v>36</v>
      </c>
      <c r="Y220" s="128">
        <v>12</v>
      </c>
      <c r="Z220" s="128">
        <v>86</v>
      </c>
      <c r="AA220" s="128">
        <v>24</v>
      </c>
      <c r="AC220" s="4" t="s">
        <v>363</v>
      </c>
      <c r="AD220" s="6">
        <f t="shared" si="84"/>
        <v>9.3526499174766187</v>
      </c>
      <c r="AE220" s="6">
        <f t="shared" si="85"/>
        <v>57.032825967357418</v>
      </c>
      <c r="AF220" s="6">
        <f t="shared" si="86"/>
        <v>114.61580781221346</v>
      </c>
      <c r="AG220" s="6">
        <f t="shared" si="87"/>
        <v>17.421602787456447</v>
      </c>
      <c r="AH220" s="6">
        <f t="shared" si="88"/>
        <v>35.943517329910144</v>
      </c>
      <c r="AI220" s="6">
        <f t="shared" si="89"/>
        <v>25.12378507243719</v>
      </c>
      <c r="AJ220" s="6">
        <f t="shared" si="90"/>
        <v>4.7680176049880796</v>
      </c>
      <c r="AK220" s="6">
        <f t="shared" si="91"/>
        <v>3.484320557491289</v>
      </c>
      <c r="AL220" s="6">
        <f t="shared" si="92"/>
        <v>80.689528699798274</v>
      </c>
      <c r="AM220" s="6">
        <f t="shared" si="93"/>
        <v>36.310287914909225</v>
      </c>
      <c r="AN220" s="6">
        <f t="shared" si="94"/>
        <v>9.9028057949752419</v>
      </c>
      <c r="AO220" s="6">
        <f t="shared" si="95"/>
        <v>6.0517146524848702</v>
      </c>
      <c r="AP220" s="6">
        <f t="shared" si="96"/>
        <v>2.750779387493123</v>
      </c>
      <c r="AQ220" s="6">
        <f t="shared" si="97"/>
        <v>5.1347881899871624</v>
      </c>
      <c r="AR220" s="6">
        <f t="shared" si="98"/>
        <v>8.9858793324775359</v>
      </c>
      <c r="AS220" s="6">
        <f t="shared" si="99"/>
        <v>85.824316889785436</v>
      </c>
      <c r="AT220" s="6">
        <f t="shared" si="100"/>
        <v>0.9169264624977076</v>
      </c>
      <c r="AU220" s="6">
        <f t="shared" si="101"/>
        <v>6.6018705299834952</v>
      </c>
      <c r="AV220" s="6">
        <f t="shared" si="102"/>
        <v>2.2006235099944984</v>
      </c>
      <c r="AW220" s="6">
        <f t="shared" si="103"/>
        <v>15.771135154960572</v>
      </c>
      <c r="AX220" s="6">
        <f t="shared" si="104"/>
        <v>4.4012470199889968</v>
      </c>
      <c r="BA220" s="4" t="s">
        <v>363</v>
      </c>
      <c r="BB220" s="6">
        <f t="shared" si="105"/>
        <v>49.438202247191015</v>
      </c>
      <c r="BC220" s="6">
        <f t="shared" si="106"/>
        <v>13.750954927425516</v>
      </c>
      <c r="BD220" s="6">
        <f t="shared" si="107"/>
        <v>112.04481792717087</v>
      </c>
      <c r="BE220" s="6">
        <f t="shared" si="108"/>
        <v>114.59353574926543</v>
      </c>
      <c r="BF220" s="6">
        <f t="shared" si="109"/>
        <v>7.1301247771836005</v>
      </c>
      <c r="BG220" s="6">
        <f t="shared" si="110"/>
        <v>3.9032006245120998</v>
      </c>
      <c r="BH220" s="6">
        <f t="shared" si="111"/>
        <v>5.8765915768854065</v>
      </c>
    </row>
    <row r="221" spans="1:60" x14ac:dyDescent="0.25">
      <c r="A221" s="4" t="s">
        <v>364</v>
      </c>
      <c r="B221" s="128">
        <v>3922</v>
      </c>
      <c r="C221" s="128">
        <v>3122</v>
      </c>
      <c r="D221" s="128">
        <v>3079</v>
      </c>
      <c r="E221" s="128">
        <v>3033</v>
      </c>
      <c r="F221" s="128">
        <v>1479</v>
      </c>
      <c r="G221" s="128">
        <v>89</v>
      </c>
      <c r="H221" s="128">
        <v>219</v>
      </c>
      <c r="I221" s="128">
        <v>597</v>
      </c>
      <c r="J221" s="128">
        <v>110</v>
      </c>
      <c r="K221" s="128">
        <v>205</v>
      </c>
      <c r="L221" s="128">
        <v>81</v>
      </c>
      <c r="M221" s="128">
        <v>21</v>
      </c>
      <c r="N221" s="128">
        <v>36</v>
      </c>
      <c r="O221" s="128">
        <v>251</v>
      </c>
      <c r="P221" s="128">
        <v>173</v>
      </c>
      <c r="Q221" s="128">
        <v>29</v>
      </c>
      <c r="R221" s="128">
        <v>46</v>
      </c>
      <c r="S221" s="128">
        <v>18</v>
      </c>
      <c r="T221" s="128">
        <v>17</v>
      </c>
      <c r="U221" s="128">
        <v>21</v>
      </c>
      <c r="V221" s="128">
        <v>301</v>
      </c>
      <c r="W221" s="128">
        <v>13</v>
      </c>
      <c r="X221" s="128">
        <v>36</v>
      </c>
      <c r="Y221" s="128">
        <v>7</v>
      </c>
      <c r="Z221" s="128">
        <v>104</v>
      </c>
      <c r="AA221" s="128">
        <v>20</v>
      </c>
      <c r="AC221" s="4" t="s">
        <v>364</v>
      </c>
      <c r="AD221" s="6">
        <f t="shared" si="84"/>
        <v>22.692503824579298</v>
      </c>
      <c r="AE221" s="6">
        <f t="shared" si="85"/>
        <v>55.838857725650179</v>
      </c>
      <c r="AF221" s="6">
        <f t="shared" si="86"/>
        <v>152.21825599184089</v>
      </c>
      <c r="AG221" s="6">
        <f t="shared" si="87"/>
        <v>28.04691483936767</v>
      </c>
      <c r="AH221" s="6">
        <f t="shared" si="88"/>
        <v>52.269250382457926</v>
      </c>
      <c r="AI221" s="6">
        <f t="shared" si="89"/>
        <v>20.652728199898011</v>
      </c>
      <c r="AJ221" s="6">
        <f t="shared" si="90"/>
        <v>5.3544110147883739</v>
      </c>
      <c r="AK221" s="6">
        <f t="shared" si="91"/>
        <v>9.1789903110657818</v>
      </c>
      <c r="AL221" s="6">
        <f t="shared" si="92"/>
        <v>63.997960224375319</v>
      </c>
      <c r="AM221" s="6">
        <f t="shared" si="93"/>
        <v>44.110147883732793</v>
      </c>
      <c r="AN221" s="6">
        <f t="shared" si="94"/>
        <v>7.394186639469658</v>
      </c>
      <c r="AO221" s="6">
        <f t="shared" si="95"/>
        <v>11.728709841917389</v>
      </c>
      <c r="AP221" s="6">
        <f t="shared" si="96"/>
        <v>4.5894951555328909</v>
      </c>
      <c r="AQ221" s="6">
        <f t="shared" si="97"/>
        <v>4.3345232024477314</v>
      </c>
      <c r="AR221" s="6">
        <f t="shared" si="98"/>
        <v>5.3544110147883739</v>
      </c>
      <c r="AS221" s="6">
        <f t="shared" si="99"/>
        <v>76.746557878633354</v>
      </c>
      <c r="AT221" s="6">
        <f t="shared" si="100"/>
        <v>3.3146353901070884</v>
      </c>
      <c r="AU221" s="6">
        <f t="shared" si="101"/>
        <v>9.1789903110657818</v>
      </c>
      <c r="AV221" s="6">
        <f t="shared" si="102"/>
        <v>1.7848036715961244</v>
      </c>
      <c r="AW221" s="6">
        <f t="shared" si="103"/>
        <v>26.517083120856707</v>
      </c>
      <c r="AX221" s="6">
        <f t="shared" si="104"/>
        <v>5.0994390617032126</v>
      </c>
      <c r="BA221" s="4" t="s">
        <v>364</v>
      </c>
      <c r="BB221" s="6">
        <f t="shared" si="105"/>
        <v>56.187073725235464</v>
      </c>
      <c r="BC221" s="6">
        <f t="shared" si="106"/>
        <v>9.561490273656446</v>
      </c>
      <c r="BD221" s="6">
        <f t="shared" si="107"/>
        <v>82.756346851302339</v>
      </c>
      <c r="BE221" s="6">
        <f t="shared" si="108"/>
        <v>96.412556053811656</v>
      </c>
      <c r="BF221" s="6">
        <f t="shared" si="109"/>
        <v>5.6050115397296407</v>
      </c>
      <c r="BG221" s="6">
        <f t="shared" si="110"/>
        <v>8.7897227856659903</v>
      </c>
      <c r="BH221" s="6">
        <f t="shared" si="111"/>
        <v>6.4061499039077514</v>
      </c>
    </row>
    <row r="222" spans="1:60" x14ac:dyDescent="0.25">
      <c r="A222" s="4" t="s">
        <v>365</v>
      </c>
      <c r="B222" s="128">
        <v>8622</v>
      </c>
      <c r="C222" s="128">
        <v>6925</v>
      </c>
      <c r="D222" s="128">
        <v>6800</v>
      </c>
      <c r="E222" s="128">
        <v>6648</v>
      </c>
      <c r="F222" s="128">
        <v>2804</v>
      </c>
      <c r="G222" s="128">
        <v>117</v>
      </c>
      <c r="H222" s="128">
        <v>552</v>
      </c>
      <c r="I222" s="128">
        <v>1127</v>
      </c>
      <c r="J222" s="128">
        <v>191</v>
      </c>
      <c r="K222" s="128">
        <v>325</v>
      </c>
      <c r="L222" s="128">
        <v>117</v>
      </c>
      <c r="M222" s="128">
        <v>48</v>
      </c>
      <c r="N222" s="128">
        <v>46</v>
      </c>
      <c r="O222" s="128">
        <v>191</v>
      </c>
      <c r="P222" s="128">
        <v>362</v>
      </c>
      <c r="Q222" s="128">
        <v>68</v>
      </c>
      <c r="R222" s="128">
        <v>86</v>
      </c>
      <c r="S222" s="128">
        <v>7</v>
      </c>
      <c r="T222" s="128">
        <v>50</v>
      </c>
      <c r="U222" s="128">
        <v>57</v>
      </c>
      <c r="V222" s="128">
        <v>766</v>
      </c>
      <c r="W222" s="128">
        <v>29</v>
      </c>
      <c r="X222" s="128">
        <v>44</v>
      </c>
      <c r="Y222" s="128">
        <v>5</v>
      </c>
      <c r="Z222" s="128">
        <v>133</v>
      </c>
      <c r="AA222" s="128">
        <v>42</v>
      </c>
      <c r="AC222" s="4" t="s">
        <v>365</v>
      </c>
      <c r="AD222" s="6">
        <f t="shared" si="84"/>
        <v>13.569937369519835</v>
      </c>
      <c r="AE222" s="6">
        <f t="shared" si="85"/>
        <v>64.022268615170489</v>
      </c>
      <c r="AF222" s="6">
        <f t="shared" si="86"/>
        <v>130.7121317559731</v>
      </c>
      <c r="AG222" s="6">
        <f t="shared" si="87"/>
        <v>22.152632799814427</v>
      </c>
      <c r="AH222" s="6">
        <f t="shared" si="88"/>
        <v>37.694270470888426</v>
      </c>
      <c r="AI222" s="6">
        <f t="shared" si="89"/>
        <v>13.569937369519835</v>
      </c>
      <c r="AJ222" s="6">
        <f t="shared" si="90"/>
        <v>5.5671537926235217</v>
      </c>
      <c r="AK222" s="6">
        <f t="shared" si="91"/>
        <v>5.3351890512642077</v>
      </c>
      <c r="AL222" s="6">
        <f t="shared" si="92"/>
        <v>22.152632799814427</v>
      </c>
      <c r="AM222" s="6">
        <f t="shared" si="93"/>
        <v>41.985618186035722</v>
      </c>
      <c r="AN222" s="6">
        <f t="shared" si="94"/>
        <v>7.8868012062166555</v>
      </c>
      <c r="AO222" s="6">
        <f t="shared" si="95"/>
        <v>9.9744838784504744</v>
      </c>
      <c r="AP222" s="6">
        <f t="shared" si="96"/>
        <v>0.81187659475759677</v>
      </c>
      <c r="AQ222" s="6">
        <f t="shared" si="97"/>
        <v>5.7991185339828339</v>
      </c>
      <c r="AR222" s="6">
        <f t="shared" si="98"/>
        <v>6.6109951287404316</v>
      </c>
      <c r="AS222" s="6">
        <f t="shared" si="99"/>
        <v>88.842495940617027</v>
      </c>
      <c r="AT222" s="6">
        <f t="shared" si="100"/>
        <v>3.3634887497100441</v>
      </c>
      <c r="AU222" s="6">
        <f t="shared" si="101"/>
        <v>5.1032243099048946</v>
      </c>
      <c r="AV222" s="6">
        <f t="shared" si="102"/>
        <v>0.57991185339828344</v>
      </c>
      <c r="AW222" s="6">
        <f t="shared" si="103"/>
        <v>15.42565530039434</v>
      </c>
      <c r="AX222" s="6">
        <f t="shared" si="104"/>
        <v>4.8712595685455815</v>
      </c>
      <c r="BA222" s="4" t="s">
        <v>365</v>
      </c>
      <c r="BB222" s="6">
        <f t="shared" si="105"/>
        <v>53.235294117647058</v>
      </c>
      <c r="BC222" s="6">
        <f t="shared" si="106"/>
        <v>10.22864019253911</v>
      </c>
      <c r="BD222" s="6">
        <f t="shared" si="107"/>
        <v>28.730445246690735</v>
      </c>
      <c r="BE222" s="6">
        <f t="shared" si="108"/>
        <v>110.61371841155234</v>
      </c>
      <c r="BF222" s="6">
        <f t="shared" si="109"/>
        <v>7.5210589651022861</v>
      </c>
      <c r="BG222" s="6">
        <f t="shared" si="110"/>
        <v>10.342368045649073</v>
      </c>
      <c r="BH222" s="6">
        <f t="shared" si="111"/>
        <v>6.0649819494584838</v>
      </c>
    </row>
    <row r="223" spans="1:60" x14ac:dyDescent="0.25">
      <c r="A223" s="4" t="s">
        <v>366</v>
      </c>
      <c r="B223" s="128">
        <v>5149</v>
      </c>
      <c r="C223" s="128">
        <v>4024</v>
      </c>
      <c r="D223" s="128">
        <v>3973</v>
      </c>
      <c r="E223" s="128">
        <v>3918</v>
      </c>
      <c r="F223" s="128">
        <v>1749</v>
      </c>
      <c r="G223" s="128">
        <v>57</v>
      </c>
      <c r="H223" s="128">
        <v>283</v>
      </c>
      <c r="I223" s="128">
        <v>623</v>
      </c>
      <c r="J223" s="128">
        <v>92</v>
      </c>
      <c r="K223" s="128">
        <v>207</v>
      </c>
      <c r="L223" s="128">
        <v>74</v>
      </c>
      <c r="M223" s="128">
        <v>18</v>
      </c>
      <c r="N223" s="128">
        <v>13</v>
      </c>
      <c r="O223" s="128">
        <v>193</v>
      </c>
      <c r="P223" s="128">
        <v>216</v>
      </c>
      <c r="Q223" s="128">
        <v>40</v>
      </c>
      <c r="R223" s="128">
        <v>45</v>
      </c>
      <c r="S223" s="128">
        <v>4</v>
      </c>
      <c r="T223" s="128">
        <v>19</v>
      </c>
      <c r="U223" s="128">
        <v>25</v>
      </c>
      <c r="V223" s="128">
        <v>195</v>
      </c>
      <c r="W223" s="128">
        <v>4</v>
      </c>
      <c r="X223" s="128">
        <v>22</v>
      </c>
      <c r="Y223" s="128">
        <v>4</v>
      </c>
      <c r="Z223" s="128">
        <v>62</v>
      </c>
      <c r="AA223" s="128">
        <v>25</v>
      </c>
      <c r="AC223" s="4" t="s">
        <v>366</v>
      </c>
      <c r="AD223" s="6">
        <f t="shared" si="84"/>
        <v>11.07011070110701</v>
      </c>
      <c r="AE223" s="6">
        <f t="shared" si="85"/>
        <v>54.962128568654109</v>
      </c>
      <c r="AF223" s="6">
        <f t="shared" si="86"/>
        <v>120.99436783841523</v>
      </c>
      <c r="AG223" s="6">
        <f t="shared" si="87"/>
        <v>17.867547096523595</v>
      </c>
      <c r="AH223" s="6">
        <f t="shared" si="88"/>
        <v>40.201980967178095</v>
      </c>
      <c r="AI223" s="6">
        <f t="shared" si="89"/>
        <v>14.371722664595067</v>
      </c>
      <c r="AJ223" s="6">
        <f t="shared" si="90"/>
        <v>3.4958244319285297</v>
      </c>
      <c r="AK223" s="6">
        <f t="shared" si="91"/>
        <v>2.5247620897261602</v>
      </c>
      <c r="AL223" s="6">
        <f t="shared" si="92"/>
        <v>37.483006409011459</v>
      </c>
      <c r="AM223" s="6">
        <f t="shared" si="93"/>
        <v>41.949893183142358</v>
      </c>
      <c r="AN223" s="6">
        <f t="shared" si="94"/>
        <v>7.7684987376189554</v>
      </c>
      <c r="AO223" s="6">
        <f t="shared" si="95"/>
        <v>8.7395610798213248</v>
      </c>
      <c r="AP223" s="6">
        <f t="shared" si="96"/>
        <v>0.77684987376189552</v>
      </c>
      <c r="AQ223" s="6">
        <f t="shared" si="97"/>
        <v>3.6900369003690034</v>
      </c>
      <c r="AR223" s="6">
        <f t="shared" si="98"/>
        <v>4.8553117110118471</v>
      </c>
      <c r="AS223" s="6">
        <f t="shared" si="99"/>
        <v>37.871431345892411</v>
      </c>
      <c r="AT223" s="6">
        <f t="shared" si="100"/>
        <v>0.77684987376189552</v>
      </c>
      <c r="AU223" s="6">
        <f t="shared" si="101"/>
        <v>4.2726743056904253</v>
      </c>
      <c r="AV223" s="6">
        <f t="shared" si="102"/>
        <v>0.77684987376189552</v>
      </c>
      <c r="AW223" s="6">
        <f t="shared" si="103"/>
        <v>12.041173043309382</v>
      </c>
      <c r="AX223" s="6">
        <f t="shared" si="104"/>
        <v>4.8553117110118471</v>
      </c>
      <c r="BA223" s="4" t="s">
        <v>366</v>
      </c>
      <c r="BB223" s="6">
        <f t="shared" si="105"/>
        <v>54.366977095393914</v>
      </c>
      <c r="BC223" s="6">
        <f t="shared" si="106"/>
        <v>10.209290454313425</v>
      </c>
      <c r="BD223" s="6">
        <f t="shared" si="107"/>
        <v>49.259826442062277</v>
      </c>
      <c r="BE223" s="6">
        <f t="shared" si="108"/>
        <v>48.459244532803183</v>
      </c>
      <c r="BF223" s="6">
        <f t="shared" si="109"/>
        <v>4.8494129657988765</v>
      </c>
      <c r="BG223" s="6">
        <f t="shared" si="110"/>
        <v>2.2870211549456831</v>
      </c>
      <c r="BH223" s="6">
        <f t="shared" si="111"/>
        <v>6.21272365805169</v>
      </c>
    </row>
    <row r="224" spans="1:60" x14ac:dyDescent="0.25">
      <c r="A224" s="4" t="s">
        <v>367</v>
      </c>
      <c r="B224" s="128">
        <v>11728</v>
      </c>
      <c r="C224" s="128">
        <v>9201</v>
      </c>
      <c r="D224" s="128">
        <v>9059</v>
      </c>
      <c r="E224" s="128">
        <v>8908</v>
      </c>
      <c r="F224" s="128">
        <v>3414</v>
      </c>
      <c r="G224" s="128">
        <v>160</v>
      </c>
      <c r="H224" s="128">
        <v>577</v>
      </c>
      <c r="I224" s="128">
        <v>1477</v>
      </c>
      <c r="J224" s="128">
        <v>212</v>
      </c>
      <c r="K224" s="128">
        <v>425</v>
      </c>
      <c r="L224" s="128">
        <v>229</v>
      </c>
      <c r="M224" s="128">
        <v>89</v>
      </c>
      <c r="N224" s="128">
        <v>57</v>
      </c>
      <c r="O224" s="128">
        <v>884</v>
      </c>
      <c r="P224" s="128">
        <v>471</v>
      </c>
      <c r="Q224" s="128">
        <v>97</v>
      </c>
      <c r="R224" s="128">
        <v>82</v>
      </c>
      <c r="S224" s="128">
        <v>5</v>
      </c>
      <c r="T224" s="128">
        <v>62</v>
      </c>
      <c r="U224" s="128">
        <v>73</v>
      </c>
      <c r="V224" s="128">
        <v>835</v>
      </c>
      <c r="W224" s="128">
        <v>17</v>
      </c>
      <c r="X224" s="128">
        <v>80</v>
      </c>
      <c r="Y224" s="128">
        <v>27</v>
      </c>
      <c r="Z224" s="128">
        <v>237</v>
      </c>
      <c r="AA224" s="128">
        <v>45</v>
      </c>
      <c r="AC224" s="4" t="s">
        <v>367</v>
      </c>
      <c r="AD224" s="6">
        <f t="shared" si="84"/>
        <v>13.642564802182811</v>
      </c>
      <c r="AE224" s="6">
        <f t="shared" si="85"/>
        <v>49.198499317871764</v>
      </c>
      <c r="AF224" s="6">
        <f t="shared" si="86"/>
        <v>125.93792633015008</v>
      </c>
      <c r="AG224" s="6">
        <f t="shared" si="87"/>
        <v>18.076398362892224</v>
      </c>
      <c r="AH224" s="6">
        <f t="shared" si="88"/>
        <v>36.23806275579809</v>
      </c>
      <c r="AI224" s="6">
        <f t="shared" si="89"/>
        <v>19.525920873124146</v>
      </c>
      <c r="AJ224" s="6">
        <f t="shared" si="90"/>
        <v>7.5886766712141887</v>
      </c>
      <c r="AK224" s="6">
        <f t="shared" si="91"/>
        <v>4.8601637107776261</v>
      </c>
      <c r="AL224" s="6">
        <f t="shared" si="92"/>
        <v>75.375170532060025</v>
      </c>
      <c r="AM224" s="6">
        <f t="shared" si="93"/>
        <v>40.160300136425647</v>
      </c>
      <c r="AN224" s="6">
        <f t="shared" si="94"/>
        <v>8.2708049113233297</v>
      </c>
      <c r="AO224" s="6">
        <f t="shared" si="95"/>
        <v>6.9918144611186896</v>
      </c>
      <c r="AP224" s="6">
        <f t="shared" si="96"/>
        <v>0.42633015006821284</v>
      </c>
      <c r="AQ224" s="6">
        <f t="shared" si="97"/>
        <v>5.2864938608458392</v>
      </c>
      <c r="AR224" s="6">
        <f t="shared" si="98"/>
        <v>6.2244201909959074</v>
      </c>
      <c r="AS224" s="6">
        <f t="shared" si="99"/>
        <v>71.197135061391535</v>
      </c>
      <c r="AT224" s="6">
        <f t="shared" si="100"/>
        <v>1.4495225102319236</v>
      </c>
      <c r="AU224" s="6">
        <f t="shared" si="101"/>
        <v>6.8212824010914055</v>
      </c>
      <c r="AV224" s="6">
        <f t="shared" si="102"/>
        <v>2.302182810368349</v>
      </c>
      <c r="AW224" s="6">
        <f t="shared" si="103"/>
        <v>20.20804911323329</v>
      </c>
      <c r="AX224" s="6">
        <f t="shared" si="104"/>
        <v>3.8369713506139154</v>
      </c>
      <c r="BA224" s="4" t="s">
        <v>367</v>
      </c>
      <c r="BB224" s="6">
        <f t="shared" si="105"/>
        <v>51.992493652721052</v>
      </c>
      <c r="BC224" s="6">
        <f t="shared" si="106"/>
        <v>10.889088459811406</v>
      </c>
      <c r="BD224" s="6">
        <f t="shared" si="107"/>
        <v>99.236641221374043</v>
      </c>
      <c r="BE224" s="6">
        <f t="shared" si="108"/>
        <v>90.751005325508103</v>
      </c>
      <c r="BF224" s="6">
        <f t="shared" si="109"/>
        <v>6.9600359227660524</v>
      </c>
      <c r="BG224" s="6">
        <f t="shared" si="110"/>
        <v>4.9794961921499707</v>
      </c>
      <c r="BH224" s="6">
        <f t="shared" si="111"/>
        <v>4.8907727420932501</v>
      </c>
    </row>
    <row r="225" spans="1:60" x14ac:dyDescent="0.25">
      <c r="A225" s="4" t="s">
        <v>368</v>
      </c>
      <c r="B225" s="128">
        <v>5122</v>
      </c>
      <c r="C225" s="128">
        <v>4112</v>
      </c>
      <c r="D225" s="128">
        <v>4049</v>
      </c>
      <c r="E225" s="128">
        <v>3983</v>
      </c>
      <c r="F225" s="128">
        <v>1763</v>
      </c>
      <c r="G225" s="128">
        <v>77</v>
      </c>
      <c r="H225" s="128">
        <v>250</v>
      </c>
      <c r="I225" s="128">
        <v>948</v>
      </c>
      <c r="J225" s="128">
        <v>168</v>
      </c>
      <c r="K225" s="128">
        <v>173</v>
      </c>
      <c r="L225" s="128">
        <v>104</v>
      </c>
      <c r="M225" s="128">
        <v>18</v>
      </c>
      <c r="N225" s="128">
        <v>51</v>
      </c>
      <c r="O225" s="128">
        <v>229</v>
      </c>
      <c r="P225" s="128">
        <v>285</v>
      </c>
      <c r="Q225" s="128">
        <v>36</v>
      </c>
      <c r="R225" s="128">
        <v>37</v>
      </c>
      <c r="S225" s="128">
        <v>18</v>
      </c>
      <c r="T225" s="128">
        <v>30</v>
      </c>
      <c r="U225" s="128">
        <v>43</v>
      </c>
      <c r="V225" s="128">
        <v>712</v>
      </c>
      <c r="W225" s="128">
        <v>32</v>
      </c>
      <c r="X225" s="128">
        <v>31</v>
      </c>
      <c r="Y225" s="128">
        <v>34</v>
      </c>
      <c r="Z225" s="128">
        <v>113</v>
      </c>
      <c r="AA225" s="128">
        <v>35</v>
      </c>
      <c r="AC225" s="4" t="s">
        <v>368</v>
      </c>
      <c r="AD225" s="6">
        <f t="shared" si="84"/>
        <v>15.033190160093712</v>
      </c>
      <c r="AE225" s="6">
        <f t="shared" si="85"/>
        <v>48.809058961343226</v>
      </c>
      <c r="AF225" s="6">
        <f t="shared" si="86"/>
        <v>185.08395158141349</v>
      </c>
      <c r="AG225" s="6">
        <f t="shared" si="87"/>
        <v>32.799687622022653</v>
      </c>
      <c r="AH225" s="6">
        <f t="shared" si="88"/>
        <v>33.775868801249509</v>
      </c>
      <c r="AI225" s="6">
        <f t="shared" si="89"/>
        <v>20.304568527918779</v>
      </c>
      <c r="AJ225" s="6">
        <f t="shared" si="90"/>
        <v>3.5142522452167122</v>
      </c>
      <c r="AK225" s="6">
        <f t="shared" si="91"/>
        <v>9.9570480281140181</v>
      </c>
      <c r="AL225" s="6">
        <f t="shared" si="92"/>
        <v>44.709098008590395</v>
      </c>
      <c r="AM225" s="6">
        <f t="shared" si="93"/>
        <v>55.642327215931282</v>
      </c>
      <c r="AN225" s="6">
        <f t="shared" si="94"/>
        <v>7.0285044904334244</v>
      </c>
      <c r="AO225" s="6">
        <f t="shared" si="95"/>
        <v>7.2237407262787974</v>
      </c>
      <c r="AP225" s="6">
        <f t="shared" si="96"/>
        <v>3.5142522452167122</v>
      </c>
      <c r="AQ225" s="6">
        <f t="shared" si="97"/>
        <v>5.8570870753611874</v>
      </c>
      <c r="AR225" s="6">
        <f t="shared" si="98"/>
        <v>8.3951581413510343</v>
      </c>
      <c r="AS225" s="6">
        <f t="shared" si="99"/>
        <v>139.00819992190549</v>
      </c>
      <c r="AT225" s="6">
        <f t="shared" si="100"/>
        <v>6.2475595470519334</v>
      </c>
      <c r="AU225" s="6">
        <f t="shared" si="101"/>
        <v>6.0523233112065595</v>
      </c>
      <c r="AV225" s="6">
        <f t="shared" si="102"/>
        <v>6.6380320187426785</v>
      </c>
      <c r="AW225" s="6">
        <f t="shared" si="103"/>
        <v>22.061694650527137</v>
      </c>
      <c r="AX225" s="6">
        <f t="shared" si="104"/>
        <v>6.8332682545880514</v>
      </c>
      <c r="BA225" s="4" t="s">
        <v>368</v>
      </c>
      <c r="BB225" s="6">
        <f t="shared" si="105"/>
        <v>70.387750061743631</v>
      </c>
      <c r="BC225" s="6">
        <f t="shared" si="106"/>
        <v>9.0384132563394424</v>
      </c>
      <c r="BD225" s="6">
        <f t="shared" si="107"/>
        <v>57.494350991714789</v>
      </c>
      <c r="BE225" s="6">
        <f t="shared" si="108"/>
        <v>173.15175097276264</v>
      </c>
      <c r="BF225" s="6">
        <f t="shared" si="109"/>
        <v>7.5320110469495356</v>
      </c>
      <c r="BG225" s="6">
        <f t="shared" si="110"/>
        <v>18.150879183210439</v>
      </c>
      <c r="BH225" s="6">
        <f t="shared" si="111"/>
        <v>8.5116731517509727</v>
      </c>
    </row>
    <row r="226" spans="1:60" x14ac:dyDescent="0.25">
      <c r="A226" s="4" t="s">
        <v>369</v>
      </c>
      <c r="B226" s="128">
        <v>4379</v>
      </c>
      <c r="C226" s="128">
        <v>3484</v>
      </c>
      <c r="D226" s="128">
        <v>3437</v>
      </c>
      <c r="E226" s="128">
        <v>3392</v>
      </c>
      <c r="F226" s="128">
        <v>1575</v>
      </c>
      <c r="G226" s="128">
        <v>73</v>
      </c>
      <c r="H226" s="128">
        <v>180</v>
      </c>
      <c r="I226" s="128">
        <v>593</v>
      </c>
      <c r="J226" s="128">
        <v>104</v>
      </c>
      <c r="K226" s="128">
        <v>166</v>
      </c>
      <c r="L226" s="128">
        <v>47</v>
      </c>
      <c r="M226" s="128">
        <v>29</v>
      </c>
      <c r="N226" s="128">
        <v>27</v>
      </c>
      <c r="O226" s="128">
        <v>340</v>
      </c>
      <c r="P226" s="128">
        <v>202</v>
      </c>
      <c r="Q226" s="128">
        <v>24</v>
      </c>
      <c r="R226" s="128">
        <v>40</v>
      </c>
      <c r="S226" s="128">
        <v>25</v>
      </c>
      <c r="T226" s="128">
        <v>12</v>
      </c>
      <c r="U226" s="128">
        <v>23</v>
      </c>
      <c r="V226" s="128">
        <v>426</v>
      </c>
      <c r="W226" s="128">
        <v>21</v>
      </c>
      <c r="X226" s="128">
        <v>13</v>
      </c>
      <c r="Y226" s="128">
        <v>5</v>
      </c>
      <c r="Z226" s="128">
        <v>73</v>
      </c>
      <c r="AA226" s="128">
        <v>16</v>
      </c>
      <c r="AC226" s="4" t="s">
        <v>369</v>
      </c>
      <c r="AD226" s="6">
        <f t="shared" si="84"/>
        <v>16.670472710664537</v>
      </c>
      <c r="AE226" s="6">
        <f t="shared" si="85"/>
        <v>41.105275176981046</v>
      </c>
      <c r="AF226" s="6">
        <f t="shared" si="86"/>
        <v>135.41904544416533</v>
      </c>
      <c r="AG226" s="6">
        <f t="shared" si="87"/>
        <v>23.749714546700158</v>
      </c>
      <c r="AH226" s="6">
        <f t="shared" si="88"/>
        <v>37.90819821877141</v>
      </c>
      <c r="AI226" s="6">
        <f t="shared" si="89"/>
        <v>10.733044073989495</v>
      </c>
      <c r="AJ226" s="6">
        <f t="shared" si="90"/>
        <v>6.6225165562913908</v>
      </c>
      <c r="AK226" s="6">
        <f t="shared" si="91"/>
        <v>6.1657912765471572</v>
      </c>
      <c r="AL226" s="6">
        <f t="shared" si="92"/>
        <v>77.643297556519741</v>
      </c>
      <c r="AM226" s="6">
        <f t="shared" si="93"/>
        <v>46.129253254167622</v>
      </c>
      <c r="AN226" s="6">
        <f t="shared" si="94"/>
        <v>5.4807033569308059</v>
      </c>
      <c r="AO226" s="6">
        <f t="shared" si="95"/>
        <v>9.1345055948846774</v>
      </c>
      <c r="AP226" s="6">
        <f t="shared" si="96"/>
        <v>5.7090659968029236</v>
      </c>
      <c r="AQ226" s="6">
        <f t="shared" si="97"/>
        <v>2.740351678465403</v>
      </c>
      <c r="AR226" s="6">
        <f t="shared" si="98"/>
        <v>5.2523407170586891</v>
      </c>
      <c r="AS226" s="6">
        <f t="shared" si="99"/>
        <v>97.282484585521814</v>
      </c>
      <c r="AT226" s="6">
        <f t="shared" si="100"/>
        <v>4.7956154373144555</v>
      </c>
      <c r="AU226" s="6">
        <f t="shared" si="101"/>
        <v>2.9687143183375198</v>
      </c>
      <c r="AV226" s="6">
        <f t="shared" si="102"/>
        <v>1.1418131993605847</v>
      </c>
      <c r="AW226" s="6">
        <f t="shared" si="103"/>
        <v>16.670472710664537</v>
      </c>
      <c r="AX226" s="6">
        <f t="shared" si="104"/>
        <v>3.653802237953871</v>
      </c>
      <c r="BA226" s="4" t="s">
        <v>369</v>
      </c>
      <c r="BB226" s="6">
        <f t="shared" si="105"/>
        <v>58.772185045097473</v>
      </c>
      <c r="BC226" s="6">
        <f t="shared" si="106"/>
        <v>7.0754716981132075</v>
      </c>
      <c r="BD226" s="6">
        <f t="shared" si="107"/>
        <v>100.23584905660378</v>
      </c>
      <c r="BE226" s="6">
        <f t="shared" si="108"/>
        <v>122.27324913892078</v>
      </c>
      <c r="BF226" s="6">
        <f t="shared" si="109"/>
        <v>3.5377358490566038</v>
      </c>
      <c r="BG226" s="6">
        <f t="shared" si="110"/>
        <v>13.333333333333334</v>
      </c>
      <c r="BH226" s="6">
        <f t="shared" si="111"/>
        <v>4.5924225028702645</v>
      </c>
    </row>
    <row r="227" spans="1:60" x14ac:dyDescent="0.25">
      <c r="A227" s="4" t="s">
        <v>370</v>
      </c>
      <c r="B227" s="128">
        <v>3235</v>
      </c>
      <c r="C227" s="128">
        <v>2488</v>
      </c>
      <c r="D227" s="128">
        <v>2442</v>
      </c>
      <c r="E227" s="128">
        <v>2399</v>
      </c>
      <c r="F227" s="128">
        <v>897</v>
      </c>
      <c r="G227" s="128">
        <v>49</v>
      </c>
      <c r="H227" s="128">
        <v>223</v>
      </c>
      <c r="I227" s="128">
        <v>406</v>
      </c>
      <c r="J227" s="128">
        <v>63</v>
      </c>
      <c r="K227" s="128">
        <v>98</v>
      </c>
      <c r="L227" s="128">
        <v>56</v>
      </c>
      <c r="M227" s="128">
        <v>13</v>
      </c>
      <c r="N227" s="128">
        <v>27</v>
      </c>
      <c r="O227" s="128">
        <v>182</v>
      </c>
      <c r="P227" s="128">
        <v>131</v>
      </c>
      <c r="Q227" s="128">
        <v>29</v>
      </c>
      <c r="R227" s="128">
        <v>33</v>
      </c>
      <c r="S227" s="128">
        <v>24</v>
      </c>
      <c r="T227" s="128">
        <v>21</v>
      </c>
      <c r="U227" s="128">
        <v>32</v>
      </c>
      <c r="V227" s="128">
        <v>218</v>
      </c>
      <c r="W227" s="128">
        <v>20</v>
      </c>
      <c r="X227" s="128">
        <v>17</v>
      </c>
      <c r="Y227" s="128">
        <v>34</v>
      </c>
      <c r="Z227" s="128">
        <v>49</v>
      </c>
      <c r="AA227" s="128">
        <v>16</v>
      </c>
      <c r="AC227" s="4" t="s">
        <v>370</v>
      </c>
      <c r="AD227" s="6">
        <f t="shared" si="84"/>
        <v>15.146831530139105</v>
      </c>
      <c r="AE227" s="6">
        <f t="shared" si="85"/>
        <v>68.933539412673881</v>
      </c>
      <c r="AF227" s="6">
        <f t="shared" si="86"/>
        <v>125.50231839258113</v>
      </c>
      <c r="AG227" s="6">
        <f t="shared" si="87"/>
        <v>19.474497681607421</v>
      </c>
      <c r="AH227" s="6">
        <f t="shared" si="88"/>
        <v>30.29366306027821</v>
      </c>
      <c r="AI227" s="6">
        <f t="shared" si="89"/>
        <v>17.31066460587326</v>
      </c>
      <c r="AJ227" s="6">
        <f t="shared" si="90"/>
        <v>4.01854714064915</v>
      </c>
      <c r="AK227" s="6">
        <f t="shared" si="91"/>
        <v>8.346213292117465</v>
      </c>
      <c r="AL227" s="6">
        <f t="shared" si="92"/>
        <v>56.259659969088098</v>
      </c>
      <c r="AM227" s="6">
        <f t="shared" si="93"/>
        <v>40.494590417310661</v>
      </c>
      <c r="AN227" s="6">
        <f t="shared" si="94"/>
        <v>8.9644513137557951</v>
      </c>
      <c r="AO227" s="6">
        <f t="shared" si="95"/>
        <v>10.200927357032457</v>
      </c>
      <c r="AP227" s="6">
        <f t="shared" si="96"/>
        <v>7.4188562596599699</v>
      </c>
      <c r="AQ227" s="6">
        <f t="shared" si="97"/>
        <v>6.491499227202473</v>
      </c>
      <c r="AR227" s="6">
        <f t="shared" si="98"/>
        <v>9.891808346213292</v>
      </c>
      <c r="AS227" s="6">
        <f t="shared" si="99"/>
        <v>67.387944358578054</v>
      </c>
      <c r="AT227" s="6">
        <f t="shared" si="100"/>
        <v>6.182380216383307</v>
      </c>
      <c r="AU227" s="6">
        <f t="shared" si="101"/>
        <v>5.255023183925811</v>
      </c>
      <c r="AV227" s="6">
        <f t="shared" si="102"/>
        <v>10.510046367851622</v>
      </c>
      <c r="AW227" s="6">
        <f t="shared" si="103"/>
        <v>15.146831530139105</v>
      </c>
      <c r="AX227" s="6">
        <f t="shared" si="104"/>
        <v>4.945904173106646</v>
      </c>
      <c r="BA227" s="4" t="s">
        <v>370</v>
      </c>
      <c r="BB227" s="6">
        <f t="shared" si="105"/>
        <v>53.644553644553646</v>
      </c>
      <c r="BC227" s="6">
        <f t="shared" si="106"/>
        <v>12.08837015423093</v>
      </c>
      <c r="BD227" s="6">
        <f t="shared" si="107"/>
        <v>75.864943726552724</v>
      </c>
      <c r="BE227" s="6">
        <f t="shared" si="108"/>
        <v>87.620578778135041</v>
      </c>
      <c r="BF227" s="6">
        <f t="shared" si="109"/>
        <v>8.7536473530637764</v>
      </c>
      <c r="BG227" s="6">
        <f t="shared" si="110"/>
        <v>22.296544035674472</v>
      </c>
      <c r="BH227" s="6">
        <f t="shared" si="111"/>
        <v>6.430868167202572</v>
      </c>
    </row>
    <row r="228" spans="1:60" x14ac:dyDescent="0.25">
      <c r="A228" s="4" t="s">
        <v>371</v>
      </c>
      <c r="B228" s="128">
        <v>9369</v>
      </c>
      <c r="C228" s="128">
        <v>7653</v>
      </c>
      <c r="D228" s="128">
        <v>7535</v>
      </c>
      <c r="E228" s="128">
        <v>7427</v>
      </c>
      <c r="F228" s="128">
        <v>3455</v>
      </c>
      <c r="G228" s="128">
        <v>168</v>
      </c>
      <c r="H228" s="128">
        <v>478</v>
      </c>
      <c r="I228" s="128">
        <v>1390</v>
      </c>
      <c r="J228" s="128">
        <v>216</v>
      </c>
      <c r="K228" s="128">
        <v>382</v>
      </c>
      <c r="L228" s="128">
        <v>194</v>
      </c>
      <c r="M228" s="128">
        <v>79</v>
      </c>
      <c r="N228" s="128">
        <v>62</v>
      </c>
      <c r="O228" s="128">
        <v>216</v>
      </c>
      <c r="P228" s="128">
        <v>494</v>
      </c>
      <c r="Q228" s="128">
        <v>67</v>
      </c>
      <c r="R228" s="128">
        <v>76</v>
      </c>
      <c r="S228" s="128">
        <v>6</v>
      </c>
      <c r="T228" s="128">
        <v>48</v>
      </c>
      <c r="U228" s="128">
        <v>96</v>
      </c>
      <c r="V228" s="128">
        <v>883</v>
      </c>
      <c r="W228" s="128">
        <v>48</v>
      </c>
      <c r="X228" s="128">
        <v>49</v>
      </c>
      <c r="Y228" s="128">
        <v>21</v>
      </c>
      <c r="Z228" s="128">
        <v>201</v>
      </c>
      <c r="AA228" s="128">
        <v>49</v>
      </c>
      <c r="AC228" s="4" t="s">
        <v>371</v>
      </c>
      <c r="AD228" s="6">
        <f t="shared" si="84"/>
        <v>17.931476144732631</v>
      </c>
      <c r="AE228" s="6">
        <f t="shared" si="85"/>
        <v>51.019319030846411</v>
      </c>
      <c r="AF228" s="6">
        <f t="shared" si="86"/>
        <v>148.36161810225209</v>
      </c>
      <c r="AG228" s="6">
        <f t="shared" si="87"/>
        <v>23.054755043227665</v>
      </c>
      <c r="AH228" s="6">
        <f t="shared" si="88"/>
        <v>40.772761233856336</v>
      </c>
      <c r="AI228" s="6">
        <f t="shared" si="89"/>
        <v>20.706585548084107</v>
      </c>
      <c r="AJ228" s="6">
        <f t="shared" si="90"/>
        <v>8.4320631871064151</v>
      </c>
      <c r="AK228" s="6">
        <f t="shared" si="91"/>
        <v>6.6175685772227553</v>
      </c>
      <c r="AL228" s="6">
        <f t="shared" si="92"/>
        <v>23.054755043227665</v>
      </c>
      <c r="AM228" s="6">
        <f t="shared" si="93"/>
        <v>52.727078663678085</v>
      </c>
      <c r="AN228" s="6">
        <f t="shared" si="94"/>
        <v>7.1512434624826557</v>
      </c>
      <c r="AO228" s="6">
        <f t="shared" si="95"/>
        <v>8.1118582559504748</v>
      </c>
      <c r="AP228" s="6">
        <f t="shared" si="96"/>
        <v>0.64040986231187957</v>
      </c>
      <c r="AQ228" s="6">
        <f t="shared" si="97"/>
        <v>5.1232788984950366</v>
      </c>
      <c r="AR228" s="6">
        <f t="shared" si="98"/>
        <v>10.246557796990073</v>
      </c>
      <c r="AS228" s="6">
        <f t="shared" si="99"/>
        <v>94.246984736898284</v>
      </c>
      <c r="AT228" s="6">
        <f t="shared" si="100"/>
        <v>5.1232788984950366</v>
      </c>
      <c r="AU228" s="6">
        <f t="shared" si="101"/>
        <v>5.2300138755470167</v>
      </c>
      <c r="AV228" s="6">
        <f t="shared" si="102"/>
        <v>2.2414345180915789</v>
      </c>
      <c r="AW228" s="6">
        <f t="shared" si="103"/>
        <v>21.453730387447965</v>
      </c>
      <c r="AX228" s="6">
        <f t="shared" si="104"/>
        <v>5.2300138755470167</v>
      </c>
      <c r="BA228" s="4" t="s">
        <v>371</v>
      </c>
      <c r="BB228" s="6">
        <f t="shared" si="105"/>
        <v>65.560716655607166</v>
      </c>
      <c r="BC228" s="6">
        <f t="shared" si="106"/>
        <v>9.021139087114582</v>
      </c>
      <c r="BD228" s="6">
        <f t="shared" si="107"/>
        <v>29.083075265921639</v>
      </c>
      <c r="BE228" s="6">
        <f t="shared" si="108"/>
        <v>115.3795897033843</v>
      </c>
      <c r="BF228" s="6">
        <f t="shared" si="109"/>
        <v>6.4629056146492534</v>
      </c>
      <c r="BG228" s="6">
        <f t="shared" si="110"/>
        <v>13.892908827785819</v>
      </c>
      <c r="BH228" s="6">
        <f t="shared" si="111"/>
        <v>6.4027178884097742</v>
      </c>
    </row>
    <row r="229" spans="1:60" x14ac:dyDescent="0.25">
      <c r="A229" s="4" t="s">
        <v>372</v>
      </c>
      <c r="B229" s="128">
        <v>4637</v>
      </c>
      <c r="C229" s="128">
        <v>3758</v>
      </c>
      <c r="D229" s="128">
        <v>3707</v>
      </c>
      <c r="E229" s="128">
        <v>3663</v>
      </c>
      <c r="F229" s="128">
        <v>1743</v>
      </c>
      <c r="G229" s="128">
        <v>122</v>
      </c>
      <c r="H229" s="128">
        <v>243</v>
      </c>
      <c r="I229" s="128">
        <v>845</v>
      </c>
      <c r="J229" s="128">
        <v>125</v>
      </c>
      <c r="K229" s="128">
        <v>238</v>
      </c>
      <c r="L229" s="128">
        <v>54</v>
      </c>
      <c r="M229" s="128">
        <v>33</v>
      </c>
      <c r="N229" s="128">
        <v>48</v>
      </c>
      <c r="O229" s="128">
        <v>492</v>
      </c>
      <c r="P229" s="128">
        <v>274</v>
      </c>
      <c r="Q229" s="128">
        <v>34</v>
      </c>
      <c r="R229" s="128">
        <v>58</v>
      </c>
      <c r="S229" s="128">
        <v>20</v>
      </c>
      <c r="T229" s="128">
        <v>21</v>
      </c>
      <c r="U229" s="128">
        <v>36</v>
      </c>
      <c r="V229" s="128">
        <v>303</v>
      </c>
      <c r="W229" s="128">
        <v>17</v>
      </c>
      <c r="X229" s="128">
        <v>34</v>
      </c>
      <c r="Y229" s="128">
        <v>8</v>
      </c>
      <c r="Z229" s="128">
        <v>106</v>
      </c>
      <c r="AA229" s="128">
        <v>28</v>
      </c>
      <c r="AC229" s="4" t="s">
        <v>372</v>
      </c>
      <c r="AD229" s="6">
        <f t="shared" si="84"/>
        <v>26.310114298037526</v>
      </c>
      <c r="AE229" s="6">
        <f t="shared" si="85"/>
        <v>52.404571921500967</v>
      </c>
      <c r="AF229" s="6">
        <f t="shared" si="86"/>
        <v>182.22989001509595</v>
      </c>
      <c r="AG229" s="6">
        <f t="shared" si="87"/>
        <v>26.957084321759758</v>
      </c>
      <c r="AH229" s="6">
        <f t="shared" si="88"/>
        <v>51.326288548630586</v>
      </c>
      <c r="AI229" s="6">
        <f t="shared" si="89"/>
        <v>11.645460427000216</v>
      </c>
      <c r="AJ229" s="6">
        <f t="shared" si="90"/>
        <v>7.1166702609445762</v>
      </c>
      <c r="AK229" s="6">
        <f t="shared" si="91"/>
        <v>10.351520379555748</v>
      </c>
      <c r="AL229" s="6">
        <f t="shared" si="92"/>
        <v>106.10308389044641</v>
      </c>
      <c r="AM229" s="6">
        <f t="shared" si="93"/>
        <v>59.089928833297392</v>
      </c>
      <c r="AN229" s="6">
        <f t="shared" si="94"/>
        <v>7.3323269355186538</v>
      </c>
      <c r="AO229" s="6">
        <f t="shared" si="95"/>
        <v>12.508087125296528</v>
      </c>
      <c r="AP229" s="6">
        <f t="shared" si="96"/>
        <v>4.3131334914815618</v>
      </c>
      <c r="AQ229" s="6">
        <f t="shared" si="97"/>
        <v>4.5287901660556393</v>
      </c>
      <c r="AR229" s="6">
        <f t="shared" si="98"/>
        <v>7.7636402846668107</v>
      </c>
      <c r="AS229" s="6">
        <f t="shared" si="99"/>
        <v>65.343972395945656</v>
      </c>
      <c r="AT229" s="6">
        <f t="shared" si="100"/>
        <v>3.6661634677593269</v>
      </c>
      <c r="AU229" s="6">
        <f t="shared" si="101"/>
        <v>7.3323269355186538</v>
      </c>
      <c r="AV229" s="6">
        <f t="shared" si="102"/>
        <v>1.7252533965926247</v>
      </c>
      <c r="AW229" s="6">
        <f t="shared" si="103"/>
        <v>22.859607504852274</v>
      </c>
      <c r="AX229" s="6">
        <f t="shared" si="104"/>
        <v>6.0383868880741858</v>
      </c>
      <c r="BA229" s="4" t="s">
        <v>372</v>
      </c>
      <c r="BB229" s="6">
        <f t="shared" si="105"/>
        <v>73.914216347450761</v>
      </c>
      <c r="BC229" s="6">
        <f t="shared" si="106"/>
        <v>9.2820092820092821</v>
      </c>
      <c r="BD229" s="6">
        <f t="shared" si="107"/>
        <v>134.31613431613431</v>
      </c>
      <c r="BE229" s="6">
        <f t="shared" si="108"/>
        <v>80.62799361362427</v>
      </c>
      <c r="BF229" s="6">
        <f t="shared" si="109"/>
        <v>5.7330057330057329</v>
      </c>
      <c r="BG229" s="6">
        <f t="shared" si="110"/>
        <v>9.7532989099254159</v>
      </c>
      <c r="BH229" s="6">
        <f t="shared" si="111"/>
        <v>7.4507716870675891</v>
      </c>
    </row>
    <row r="230" spans="1:60" x14ac:dyDescent="0.25">
      <c r="A230" s="4" t="s">
        <v>373</v>
      </c>
      <c r="B230" s="128">
        <v>4980</v>
      </c>
      <c r="C230" s="128">
        <v>4012</v>
      </c>
      <c r="D230" s="128">
        <v>3950</v>
      </c>
      <c r="E230" s="128">
        <v>3889</v>
      </c>
      <c r="F230" s="128">
        <v>1634</v>
      </c>
      <c r="G230" s="128">
        <v>50</v>
      </c>
      <c r="H230" s="128">
        <v>237</v>
      </c>
      <c r="I230" s="128">
        <v>596</v>
      </c>
      <c r="J230" s="128">
        <v>110</v>
      </c>
      <c r="K230" s="128">
        <v>173</v>
      </c>
      <c r="L230" s="128">
        <v>82</v>
      </c>
      <c r="M230" s="128">
        <v>15</v>
      </c>
      <c r="N230" s="128">
        <v>35</v>
      </c>
      <c r="O230" s="128">
        <v>400</v>
      </c>
      <c r="P230" s="128">
        <v>204</v>
      </c>
      <c r="Q230" s="128">
        <v>40</v>
      </c>
      <c r="R230" s="128">
        <v>45</v>
      </c>
      <c r="S230" s="128">
        <v>26</v>
      </c>
      <c r="T230" s="128">
        <v>31</v>
      </c>
      <c r="U230" s="128">
        <v>43</v>
      </c>
      <c r="V230" s="128">
        <v>440</v>
      </c>
      <c r="W230" s="128">
        <v>11</v>
      </c>
      <c r="X230" s="128">
        <v>8</v>
      </c>
      <c r="Y230" s="128">
        <v>8</v>
      </c>
      <c r="Z230" s="128">
        <v>87</v>
      </c>
      <c r="AA230" s="128">
        <v>17</v>
      </c>
      <c r="AC230" s="4" t="s">
        <v>373</v>
      </c>
      <c r="AD230" s="6">
        <f t="shared" si="84"/>
        <v>10.040160642570282</v>
      </c>
      <c r="AE230" s="6">
        <f t="shared" si="85"/>
        <v>47.590361445783131</v>
      </c>
      <c r="AF230" s="6">
        <f t="shared" si="86"/>
        <v>119.67871485943775</v>
      </c>
      <c r="AG230" s="6">
        <f t="shared" si="87"/>
        <v>22.08835341365462</v>
      </c>
      <c r="AH230" s="6">
        <f t="shared" si="88"/>
        <v>34.738955823293175</v>
      </c>
      <c r="AI230" s="6">
        <f t="shared" si="89"/>
        <v>16.46586345381526</v>
      </c>
      <c r="AJ230" s="6">
        <f t="shared" si="90"/>
        <v>3.0120481927710845</v>
      </c>
      <c r="AK230" s="6">
        <f t="shared" si="91"/>
        <v>7.0281124497991962</v>
      </c>
      <c r="AL230" s="6">
        <f t="shared" si="92"/>
        <v>80.321285140562253</v>
      </c>
      <c r="AM230" s="6">
        <f t="shared" si="93"/>
        <v>40.963855421686752</v>
      </c>
      <c r="AN230" s="6">
        <f t="shared" si="94"/>
        <v>8.0321285140562235</v>
      </c>
      <c r="AO230" s="6">
        <f t="shared" si="95"/>
        <v>9.0361445783132535</v>
      </c>
      <c r="AP230" s="6">
        <f t="shared" si="96"/>
        <v>5.2208835341365463</v>
      </c>
      <c r="AQ230" s="6">
        <f t="shared" si="97"/>
        <v>6.2248995983935744</v>
      </c>
      <c r="AR230" s="6">
        <f t="shared" si="98"/>
        <v>8.6345381526104426</v>
      </c>
      <c r="AS230" s="6">
        <f t="shared" si="99"/>
        <v>88.353413654618478</v>
      </c>
      <c r="AT230" s="6">
        <f t="shared" si="100"/>
        <v>2.2088353413654618</v>
      </c>
      <c r="AU230" s="6">
        <f t="shared" si="101"/>
        <v>1.606425702811245</v>
      </c>
      <c r="AV230" s="6">
        <f t="shared" si="102"/>
        <v>1.606425702811245</v>
      </c>
      <c r="AW230" s="6">
        <f t="shared" si="103"/>
        <v>17.46987951807229</v>
      </c>
      <c r="AX230" s="6">
        <f t="shared" si="104"/>
        <v>3.4136546184738958</v>
      </c>
      <c r="BA230" s="4" t="s">
        <v>373</v>
      </c>
      <c r="BB230" s="6">
        <f t="shared" si="105"/>
        <v>51.645569620253163</v>
      </c>
      <c r="BC230" s="6">
        <f t="shared" si="106"/>
        <v>10.285420416559527</v>
      </c>
      <c r="BD230" s="6">
        <f t="shared" si="107"/>
        <v>102.85420416559526</v>
      </c>
      <c r="BE230" s="6">
        <f t="shared" si="108"/>
        <v>109.67098703888335</v>
      </c>
      <c r="BF230" s="6">
        <f t="shared" si="109"/>
        <v>7.9712008228336337</v>
      </c>
      <c r="BG230" s="6">
        <f t="shared" si="110"/>
        <v>6.7319461444308448</v>
      </c>
      <c r="BH230" s="6">
        <f t="shared" si="111"/>
        <v>4.2372881355932206</v>
      </c>
    </row>
    <row r="231" spans="1:60" x14ac:dyDescent="0.25">
      <c r="A231" s="4" t="s">
        <v>374</v>
      </c>
      <c r="B231" s="128">
        <v>8208</v>
      </c>
      <c r="C231" s="128">
        <v>6522</v>
      </c>
      <c r="D231" s="128">
        <v>6421</v>
      </c>
      <c r="E231" s="128">
        <v>6309</v>
      </c>
      <c r="F231" s="128">
        <v>2470</v>
      </c>
      <c r="G231" s="128">
        <v>123</v>
      </c>
      <c r="H231" s="128">
        <v>557</v>
      </c>
      <c r="I231" s="128">
        <v>997</v>
      </c>
      <c r="J231" s="128">
        <v>153</v>
      </c>
      <c r="K231" s="128">
        <v>257</v>
      </c>
      <c r="L231" s="128">
        <v>188</v>
      </c>
      <c r="M231" s="128">
        <v>28</v>
      </c>
      <c r="N231" s="128">
        <v>42</v>
      </c>
      <c r="O231" s="128">
        <v>300</v>
      </c>
      <c r="P231" s="128">
        <v>324</v>
      </c>
      <c r="Q231" s="128">
        <v>60</v>
      </c>
      <c r="R231" s="128">
        <v>54</v>
      </c>
      <c r="S231" s="128">
        <v>4</v>
      </c>
      <c r="T231" s="128">
        <v>50</v>
      </c>
      <c r="U231" s="128">
        <v>60</v>
      </c>
      <c r="V231" s="128">
        <v>723</v>
      </c>
      <c r="W231" s="128">
        <v>34</v>
      </c>
      <c r="X231" s="128">
        <v>30</v>
      </c>
      <c r="Y231" s="128">
        <v>5</v>
      </c>
      <c r="Z231" s="128">
        <v>135</v>
      </c>
      <c r="AA231" s="128">
        <v>24</v>
      </c>
      <c r="AC231" s="4" t="s">
        <v>374</v>
      </c>
      <c r="AD231" s="6">
        <f t="shared" si="84"/>
        <v>14.985380116959064</v>
      </c>
      <c r="AE231" s="6">
        <f t="shared" si="85"/>
        <v>67.860623781676409</v>
      </c>
      <c r="AF231" s="6">
        <f t="shared" si="86"/>
        <v>121.46686159844054</v>
      </c>
      <c r="AG231" s="6">
        <f t="shared" si="87"/>
        <v>18.640350877192983</v>
      </c>
      <c r="AH231" s="6">
        <f t="shared" si="88"/>
        <v>31.310916179337234</v>
      </c>
      <c r="AI231" s="6">
        <f t="shared" si="89"/>
        <v>22.904483430799218</v>
      </c>
      <c r="AJ231" s="6">
        <f t="shared" si="90"/>
        <v>3.41130604288499</v>
      </c>
      <c r="AK231" s="6">
        <f t="shared" si="91"/>
        <v>5.1169590643274852</v>
      </c>
      <c r="AL231" s="6">
        <f t="shared" si="92"/>
        <v>36.549707602339183</v>
      </c>
      <c r="AM231" s="6">
        <f t="shared" si="93"/>
        <v>39.473684210526315</v>
      </c>
      <c r="AN231" s="6">
        <f t="shared" si="94"/>
        <v>7.3099415204678362</v>
      </c>
      <c r="AO231" s="6">
        <f t="shared" si="95"/>
        <v>6.5789473684210522</v>
      </c>
      <c r="AP231" s="6">
        <f t="shared" si="96"/>
        <v>0.48732943469785572</v>
      </c>
      <c r="AQ231" s="6">
        <f t="shared" si="97"/>
        <v>6.0916179337231968</v>
      </c>
      <c r="AR231" s="6">
        <f t="shared" si="98"/>
        <v>7.3099415204678362</v>
      </c>
      <c r="AS231" s="6">
        <f t="shared" si="99"/>
        <v>88.084795321637429</v>
      </c>
      <c r="AT231" s="6">
        <f t="shared" si="100"/>
        <v>4.1423001949317735</v>
      </c>
      <c r="AU231" s="6">
        <f t="shared" si="101"/>
        <v>3.6549707602339181</v>
      </c>
      <c r="AV231" s="6">
        <f t="shared" si="102"/>
        <v>0.60916179337231968</v>
      </c>
      <c r="AW231" s="6">
        <f t="shared" si="103"/>
        <v>16.44736842105263</v>
      </c>
      <c r="AX231" s="6">
        <f t="shared" si="104"/>
        <v>2.9239766081871341</v>
      </c>
      <c r="BA231" s="4" t="s">
        <v>374</v>
      </c>
      <c r="BB231" s="6">
        <f t="shared" si="105"/>
        <v>50.459429995327824</v>
      </c>
      <c r="BC231" s="6">
        <f t="shared" si="106"/>
        <v>9.510223490252022</v>
      </c>
      <c r="BD231" s="6">
        <f t="shared" si="107"/>
        <v>47.551117451260104</v>
      </c>
      <c r="BE231" s="6">
        <f t="shared" si="108"/>
        <v>110.85556577736891</v>
      </c>
      <c r="BF231" s="6">
        <f t="shared" si="109"/>
        <v>7.9251862418766841</v>
      </c>
      <c r="BG231" s="6">
        <f t="shared" si="110"/>
        <v>13.765182186234819</v>
      </c>
      <c r="BH231" s="6">
        <f t="shared" si="111"/>
        <v>3.6798528058877644</v>
      </c>
    </row>
    <row r="232" spans="1:60" x14ac:dyDescent="0.25">
      <c r="A232" s="4" t="s">
        <v>375</v>
      </c>
      <c r="B232" s="128">
        <v>3088</v>
      </c>
      <c r="C232" s="128">
        <v>2408</v>
      </c>
      <c r="D232" s="128">
        <v>2365</v>
      </c>
      <c r="E232" s="128">
        <v>2318</v>
      </c>
      <c r="F232" s="128">
        <v>782</v>
      </c>
      <c r="G232" s="128">
        <v>21</v>
      </c>
      <c r="H232" s="128">
        <v>275</v>
      </c>
      <c r="I232" s="128">
        <v>399</v>
      </c>
      <c r="J232" s="128">
        <v>45</v>
      </c>
      <c r="K232" s="128">
        <v>99</v>
      </c>
      <c r="L232" s="128">
        <v>100</v>
      </c>
      <c r="M232" s="128">
        <v>10</v>
      </c>
      <c r="N232" s="128">
        <v>10</v>
      </c>
      <c r="O232" s="128">
        <v>136</v>
      </c>
      <c r="P232" s="128">
        <v>128</v>
      </c>
      <c r="Q232" s="128">
        <v>30</v>
      </c>
      <c r="R232" s="128">
        <v>23</v>
      </c>
      <c r="S232" s="128">
        <v>6</v>
      </c>
      <c r="T232" s="128">
        <v>24</v>
      </c>
      <c r="U232" s="128">
        <v>30</v>
      </c>
      <c r="V232" s="128">
        <v>279</v>
      </c>
      <c r="W232" s="128">
        <v>4</v>
      </c>
      <c r="X232" s="128">
        <v>16</v>
      </c>
      <c r="Y232" s="128">
        <v>1</v>
      </c>
      <c r="Z232" s="128">
        <v>43</v>
      </c>
      <c r="AA232" s="128">
        <v>16</v>
      </c>
      <c r="AC232" s="4" t="s">
        <v>375</v>
      </c>
      <c r="AD232" s="6">
        <f t="shared" si="84"/>
        <v>6.8005181347150261</v>
      </c>
      <c r="AE232" s="6">
        <f t="shared" si="85"/>
        <v>89.054404145077712</v>
      </c>
      <c r="AF232" s="6">
        <f t="shared" si="86"/>
        <v>129.20984455958549</v>
      </c>
      <c r="AG232" s="6">
        <f t="shared" si="87"/>
        <v>14.572538860103627</v>
      </c>
      <c r="AH232" s="6">
        <f t="shared" si="88"/>
        <v>32.059585492227981</v>
      </c>
      <c r="AI232" s="6">
        <f t="shared" si="89"/>
        <v>32.383419689119165</v>
      </c>
      <c r="AJ232" s="6">
        <f t="shared" si="90"/>
        <v>3.2383419689119171</v>
      </c>
      <c r="AK232" s="6">
        <f t="shared" si="91"/>
        <v>3.2383419689119171</v>
      </c>
      <c r="AL232" s="6">
        <f t="shared" si="92"/>
        <v>44.041450777202073</v>
      </c>
      <c r="AM232" s="6">
        <f t="shared" si="93"/>
        <v>41.450777202072537</v>
      </c>
      <c r="AN232" s="6">
        <f t="shared" si="94"/>
        <v>9.7150259067357503</v>
      </c>
      <c r="AO232" s="6">
        <f t="shared" si="95"/>
        <v>7.4481865284974091</v>
      </c>
      <c r="AP232" s="6">
        <f t="shared" si="96"/>
        <v>1.9430051813471503</v>
      </c>
      <c r="AQ232" s="6">
        <f t="shared" si="97"/>
        <v>7.7720207253886011</v>
      </c>
      <c r="AR232" s="6">
        <f t="shared" si="98"/>
        <v>9.7150259067357503</v>
      </c>
      <c r="AS232" s="6">
        <f t="shared" si="99"/>
        <v>90.34974093264249</v>
      </c>
      <c r="AT232" s="6">
        <f t="shared" si="100"/>
        <v>1.2953367875647668</v>
      </c>
      <c r="AU232" s="6">
        <f t="shared" si="101"/>
        <v>5.1813471502590671</v>
      </c>
      <c r="AV232" s="6">
        <f t="shared" si="102"/>
        <v>0.32383419689119169</v>
      </c>
      <c r="AW232" s="6">
        <f t="shared" si="103"/>
        <v>13.924870466321243</v>
      </c>
      <c r="AX232" s="6">
        <f t="shared" si="104"/>
        <v>5.1813471502590671</v>
      </c>
      <c r="BA232" s="4" t="s">
        <v>375</v>
      </c>
      <c r="BB232" s="6">
        <f t="shared" si="105"/>
        <v>54.122621564482024</v>
      </c>
      <c r="BC232" s="6">
        <f t="shared" si="106"/>
        <v>12.942191544434857</v>
      </c>
      <c r="BD232" s="6">
        <f t="shared" si="107"/>
        <v>58.671268334771355</v>
      </c>
      <c r="BE232" s="6">
        <f t="shared" si="108"/>
        <v>115.86378737541528</v>
      </c>
      <c r="BF232" s="6">
        <f t="shared" si="109"/>
        <v>10.353753235547885</v>
      </c>
      <c r="BG232" s="6">
        <f t="shared" si="110"/>
        <v>5.1150895140664963</v>
      </c>
      <c r="BH232" s="6">
        <f t="shared" si="111"/>
        <v>6.6445182724252492</v>
      </c>
    </row>
    <row r="233" spans="1:60" x14ac:dyDescent="0.25">
      <c r="A233" s="4" t="s">
        <v>376</v>
      </c>
      <c r="B233" s="128">
        <v>5285</v>
      </c>
      <c r="C233" s="128">
        <v>4085</v>
      </c>
      <c r="D233" s="128">
        <v>4004</v>
      </c>
      <c r="E233" s="128">
        <v>3941</v>
      </c>
      <c r="F233" s="128">
        <v>1465</v>
      </c>
      <c r="G233" s="128">
        <v>60</v>
      </c>
      <c r="H233" s="128">
        <v>334</v>
      </c>
      <c r="I233" s="128">
        <v>590</v>
      </c>
      <c r="J233" s="128">
        <v>141</v>
      </c>
      <c r="K233" s="128">
        <v>183</v>
      </c>
      <c r="L233" s="128">
        <v>67</v>
      </c>
      <c r="M233" s="128">
        <v>28</v>
      </c>
      <c r="N233" s="128">
        <v>17</v>
      </c>
      <c r="O233" s="128">
        <v>391</v>
      </c>
      <c r="P233" s="128">
        <v>204</v>
      </c>
      <c r="Q233" s="128">
        <v>30</v>
      </c>
      <c r="R233" s="128">
        <v>31</v>
      </c>
      <c r="S233" s="128">
        <v>1</v>
      </c>
      <c r="T233" s="128">
        <v>24</v>
      </c>
      <c r="U233" s="128">
        <v>26</v>
      </c>
      <c r="V233" s="128">
        <v>149</v>
      </c>
      <c r="W233" s="128">
        <v>4</v>
      </c>
      <c r="X233" s="128">
        <v>18</v>
      </c>
      <c r="Y233" s="128">
        <v>1</v>
      </c>
      <c r="Z233" s="128">
        <v>44</v>
      </c>
      <c r="AA233" s="128">
        <v>15</v>
      </c>
      <c r="AC233" s="4" t="s">
        <v>376</v>
      </c>
      <c r="AD233" s="6">
        <f t="shared" si="84"/>
        <v>11.352885525070956</v>
      </c>
      <c r="AE233" s="6">
        <f t="shared" si="85"/>
        <v>63.197729422894994</v>
      </c>
      <c r="AF233" s="6">
        <f t="shared" si="86"/>
        <v>111.63670766319774</v>
      </c>
      <c r="AG233" s="6">
        <f t="shared" si="87"/>
        <v>26.679280983916748</v>
      </c>
      <c r="AH233" s="6">
        <f t="shared" si="88"/>
        <v>34.626300851466418</v>
      </c>
      <c r="AI233" s="6">
        <f t="shared" si="89"/>
        <v>12.677388836329234</v>
      </c>
      <c r="AJ233" s="6">
        <f t="shared" si="90"/>
        <v>5.298013245033113</v>
      </c>
      <c r="AK233" s="6">
        <f t="shared" si="91"/>
        <v>3.2166508987701041</v>
      </c>
      <c r="AL233" s="6">
        <f t="shared" si="92"/>
        <v>73.982970671712394</v>
      </c>
      <c r="AM233" s="6">
        <f t="shared" si="93"/>
        <v>38.599810785241253</v>
      </c>
      <c r="AN233" s="6">
        <f t="shared" si="94"/>
        <v>5.6764427625354781</v>
      </c>
      <c r="AO233" s="6">
        <f t="shared" si="95"/>
        <v>5.8656575212866606</v>
      </c>
      <c r="AP233" s="6">
        <f t="shared" si="96"/>
        <v>0.1892147587511826</v>
      </c>
      <c r="AQ233" s="6">
        <f t="shared" si="97"/>
        <v>4.5411542100283819</v>
      </c>
      <c r="AR233" s="6">
        <f t="shared" si="98"/>
        <v>4.919583727530747</v>
      </c>
      <c r="AS233" s="6">
        <f t="shared" si="99"/>
        <v>28.192999053926208</v>
      </c>
      <c r="AT233" s="6">
        <f t="shared" si="100"/>
        <v>0.7568590350047304</v>
      </c>
      <c r="AU233" s="6">
        <f t="shared" si="101"/>
        <v>3.4058656575212867</v>
      </c>
      <c r="AV233" s="6">
        <f t="shared" si="102"/>
        <v>0.1892147587511826</v>
      </c>
      <c r="AW233" s="6">
        <f t="shared" si="103"/>
        <v>8.3254493850520337</v>
      </c>
      <c r="AX233" s="6">
        <f t="shared" si="104"/>
        <v>2.838221381267739</v>
      </c>
      <c r="BA233" s="4" t="s">
        <v>376</v>
      </c>
      <c r="BB233" s="6">
        <f t="shared" si="105"/>
        <v>50.94905094905095</v>
      </c>
      <c r="BC233" s="6">
        <f t="shared" si="106"/>
        <v>7.6122811469170264</v>
      </c>
      <c r="BD233" s="6">
        <f t="shared" si="107"/>
        <v>99.213397614818575</v>
      </c>
      <c r="BE233" s="6">
        <f t="shared" si="108"/>
        <v>36.474908200734397</v>
      </c>
      <c r="BF233" s="6">
        <f t="shared" si="109"/>
        <v>6.0898249175336208</v>
      </c>
      <c r="BG233" s="6">
        <f t="shared" si="110"/>
        <v>2.7303754266211606</v>
      </c>
      <c r="BH233" s="6">
        <f t="shared" si="111"/>
        <v>3.6719706242350063</v>
      </c>
    </row>
    <row r="234" spans="1:60" x14ac:dyDescent="0.25">
      <c r="A234" s="4" t="s">
        <v>377</v>
      </c>
      <c r="B234" s="128">
        <v>8317</v>
      </c>
      <c r="C234" s="128">
        <v>6594</v>
      </c>
      <c r="D234" s="128">
        <v>6475</v>
      </c>
      <c r="E234" s="128">
        <v>6351</v>
      </c>
      <c r="F234" s="128">
        <v>2827</v>
      </c>
      <c r="G234" s="128">
        <v>155</v>
      </c>
      <c r="H234" s="128">
        <v>419</v>
      </c>
      <c r="I234" s="128">
        <v>983</v>
      </c>
      <c r="J234" s="128">
        <v>199</v>
      </c>
      <c r="K234" s="128">
        <v>369</v>
      </c>
      <c r="L234" s="128">
        <v>108</v>
      </c>
      <c r="M234" s="128">
        <v>21</v>
      </c>
      <c r="N234" s="128">
        <v>54</v>
      </c>
      <c r="O234" s="128">
        <v>487</v>
      </c>
      <c r="P234" s="128">
        <v>368</v>
      </c>
      <c r="Q234" s="128">
        <v>54</v>
      </c>
      <c r="R234" s="128">
        <v>63</v>
      </c>
      <c r="S234" s="128">
        <v>21</v>
      </c>
      <c r="T234" s="128">
        <v>34</v>
      </c>
      <c r="U234" s="128">
        <v>71</v>
      </c>
      <c r="V234" s="128">
        <v>588</v>
      </c>
      <c r="W234" s="128">
        <v>26</v>
      </c>
      <c r="X234" s="128">
        <v>65</v>
      </c>
      <c r="Y234" s="128">
        <v>31</v>
      </c>
      <c r="Z234" s="128">
        <v>156</v>
      </c>
      <c r="AA234" s="128">
        <v>29</v>
      </c>
      <c r="AC234" s="4" t="s">
        <v>377</v>
      </c>
      <c r="AD234" s="6">
        <f t="shared" si="84"/>
        <v>18.636527594084406</v>
      </c>
      <c r="AE234" s="6">
        <f t="shared" si="85"/>
        <v>50.37874233497655</v>
      </c>
      <c r="AF234" s="6">
        <f t="shared" si="86"/>
        <v>118.19165564506433</v>
      </c>
      <c r="AG234" s="6">
        <f t="shared" si="87"/>
        <v>23.926896717566429</v>
      </c>
      <c r="AH234" s="6">
        <f t="shared" si="88"/>
        <v>44.366959240110617</v>
      </c>
      <c r="AI234" s="6">
        <f t="shared" si="89"/>
        <v>12.985451484910424</v>
      </c>
      <c r="AJ234" s="6">
        <f t="shared" si="90"/>
        <v>2.5249488998436935</v>
      </c>
      <c r="AK234" s="6">
        <f t="shared" si="91"/>
        <v>6.4927257424552121</v>
      </c>
      <c r="AL234" s="6">
        <f t="shared" si="92"/>
        <v>58.554767343994229</v>
      </c>
      <c r="AM234" s="6">
        <f t="shared" si="93"/>
        <v>44.246723578213299</v>
      </c>
      <c r="AN234" s="6">
        <f t="shared" si="94"/>
        <v>6.4927257424552121</v>
      </c>
      <c r="AO234" s="6">
        <f t="shared" si="95"/>
        <v>7.574846699531081</v>
      </c>
      <c r="AP234" s="6">
        <f t="shared" si="96"/>
        <v>2.5249488998436935</v>
      </c>
      <c r="AQ234" s="6">
        <f t="shared" si="97"/>
        <v>4.0880125045088374</v>
      </c>
      <c r="AR234" s="6">
        <f t="shared" si="98"/>
        <v>8.5367319947096316</v>
      </c>
      <c r="AS234" s="6">
        <f t="shared" si="99"/>
        <v>70.698569195623421</v>
      </c>
      <c r="AT234" s="6">
        <f t="shared" si="100"/>
        <v>3.1261272093302872</v>
      </c>
      <c r="AU234" s="6">
        <f t="shared" si="101"/>
        <v>7.8153180233257178</v>
      </c>
      <c r="AV234" s="6">
        <f t="shared" si="102"/>
        <v>3.7273055188168813</v>
      </c>
      <c r="AW234" s="6">
        <f t="shared" si="103"/>
        <v>18.756763255981724</v>
      </c>
      <c r="AX234" s="6">
        <f t="shared" si="104"/>
        <v>3.4868341950222432</v>
      </c>
      <c r="BA234" s="4" t="s">
        <v>377</v>
      </c>
      <c r="BB234" s="6">
        <f t="shared" si="105"/>
        <v>56.833976833976834</v>
      </c>
      <c r="BC234" s="6">
        <f t="shared" si="106"/>
        <v>8.5025980160604622</v>
      </c>
      <c r="BD234" s="6">
        <f t="shared" si="107"/>
        <v>76.680837663360109</v>
      </c>
      <c r="BE234" s="6">
        <f t="shared" si="108"/>
        <v>89.171974522292984</v>
      </c>
      <c r="BF234" s="6">
        <f t="shared" si="109"/>
        <v>5.3534876397417728</v>
      </c>
      <c r="BG234" s="6">
        <f t="shared" si="110"/>
        <v>9.1970286522815705</v>
      </c>
      <c r="BH234" s="6">
        <f t="shared" si="111"/>
        <v>4.3979375189566268</v>
      </c>
    </row>
    <row r="235" spans="1:60" x14ac:dyDescent="0.25">
      <c r="A235" s="4" t="s">
        <v>378</v>
      </c>
      <c r="B235" s="128">
        <v>13016</v>
      </c>
      <c r="C235" s="128">
        <v>10227</v>
      </c>
      <c r="D235" s="128">
        <v>10060</v>
      </c>
      <c r="E235" s="128">
        <v>9931</v>
      </c>
      <c r="F235" s="128">
        <v>3965</v>
      </c>
      <c r="G235" s="128">
        <v>190</v>
      </c>
      <c r="H235" s="128">
        <v>820</v>
      </c>
      <c r="I235" s="128">
        <v>1538</v>
      </c>
      <c r="J235" s="128">
        <v>312</v>
      </c>
      <c r="K235" s="128">
        <v>444</v>
      </c>
      <c r="L235" s="128">
        <v>179</v>
      </c>
      <c r="M235" s="128">
        <v>68</v>
      </c>
      <c r="N235" s="128">
        <v>67</v>
      </c>
      <c r="O235" s="128">
        <v>262</v>
      </c>
      <c r="P235" s="128">
        <v>504</v>
      </c>
      <c r="Q235" s="128">
        <v>91</v>
      </c>
      <c r="R235" s="128">
        <v>78</v>
      </c>
      <c r="S235" s="128">
        <v>34</v>
      </c>
      <c r="T235" s="128">
        <v>30</v>
      </c>
      <c r="U235" s="128">
        <v>96</v>
      </c>
      <c r="V235" s="128">
        <v>1050</v>
      </c>
      <c r="W235" s="128">
        <v>38</v>
      </c>
      <c r="X235" s="128">
        <v>71</v>
      </c>
      <c r="Y235" s="128">
        <v>19</v>
      </c>
      <c r="Z235" s="128">
        <v>206</v>
      </c>
      <c r="AA235" s="128">
        <v>63</v>
      </c>
      <c r="AC235" s="4" t="s">
        <v>378</v>
      </c>
      <c r="AD235" s="6">
        <f t="shared" si="84"/>
        <v>14.59741856177013</v>
      </c>
      <c r="AE235" s="6">
        <f t="shared" si="85"/>
        <v>62.999385371850025</v>
      </c>
      <c r="AF235" s="6">
        <f t="shared" si="86"/>
        <v>118.16226183159188</v>
      </c>
      <c r="AG235" s="6">
        <f t="shared" si="87"/>
        <v>23.970497848801475</v>
      </c>
      <c r="AH235" s="6">
        <f t="shared" si="88"/>
        <v>34.111862323294403</v>
      </c>
      <c r="AI235" s="6">
        <f t="shared" si="89"/>
        <v>13.752304855562384</v>
      </c>
      <c r="AJ235" s="6">
        <f t="shared" si="90"/>
        <v>5.2243392747387825</v>
      </c>
      <c r="AK235" s="6">
        <f t="shared" si="91"/>
        <v>5.1475107559926245</v>
      </c>
      <c r="AL235" s="6">
        <f t="shared" si="92"/>
        <v>20.129071911493547</v>
      </c>
      <c r="AM235" s="6">
        <f t="shared" si="93"/>
        <v>38.721573448063921</v>
      </c>
      <c r="AN235" s="6">
        <f t="shared" si="94"/>
        <v>6.9913952059004307</v>
      </c>
      <c r="AO235" s="6">
        <f t="shared" si="95"/>
        <v>5.9926244622003688</v>
      </c>
      <c r="AP235" s="6">
        <f t="shared" si="96"/>
        <v>2.6121696373693912</v>
      </c>
      <c r="AQ235" s="6">
        <f t="shared" si="97"/>
        <v>2.3048555623847573</v>
      </c>
      <c r="AR235" s="6">
        <f t="shared" si="98"/>
        <v>7.375537799631223</v>
      </c>
      <c r="AS235" s="6">
        <f t="shared" si="99"/>
        <v>80.669944683466497</v>
      </c>
      <c r="AT235" s="6">
        <f t="shared" si="100"/>
        <v>2.9194837123540256</v>
      </c>
      <c r="AU235" s="6">
        <f t="shared" si="101"/>
        <v>5.4548248309772589</v>
      </c>
      <c r="AV235" s="6">
        <f t="shared" si="102"/>
        <v>1.4597418561770128</v>
      </c>
      <c r="AW235" s="6">
        <f t="shared" si="103"/>
        <v>15.826674861708666</v>
      </c>
      <c r="AX235" s="6">
        <f t="shared" si="104"/>
        <v>4.8401966810079902</v>
      </c>
      <c r="BA235" s="4" t="s">
        <v>378</v>
      </c>
      <c r="BB235" s="6">
        <f t="shared" si="105"/>
        <v>50.099403578528829</v>
      </c>
      <c r="BC235" s="6">
        <f t="shared" si="106"/>
        <v>9.1632262612022952</v>
      </c>
      <c r="BD235" s="6">
        <f t="shared" si="107"/>
        <v>26.382036048736278</v>
      </c>
      <c r="BE235" s="6">
        <f t="shared" si="108"/>
        <v>102.6694045174538</v>
      </c>
      <c r="BF235" s="6">
        <f t="shared" si="109"/>
        <v>3.020843822374383</v>
      </c>
      <c r="BG235" s="6">
        <f t="shared" si="110"/>
        <v>9.5838587641866333</v>
      </c>
      <c r="BH235" s="6">
        <f t="shared" si="111"/>
        <v>6.1601642710472282</v>
      </c>
    </row>
    <row r="236" spans="1:60" x14ac:dyDescent="0.25">
      <c r="A236" s="4" t="s">
        <v>379</v>
      </c>
      <c r="B236" s="128">
        <v>7584</v>
      </c>
      <c r="C236" s="128">
        <v>5851</v>
      </c>
      <c r="D236" s="128">
        <v>5778</v>
      </c>
      <c r="E236" s="128">
        <v>5683</v>
      </c>
      <c r="F236" s="128">
        <v>2249</v>
      </c>
      <c r="G236" s="128">
        <v>136</v>
      </c>
      <c r="H236" s="128">
        <v>390</v>
      </c>
      <c r="I236" s="128">
        <v>1041</v>
      </c>
      <c r="J236" s="128">
        <v>172</v>
      </c>
      <c r="K236" s="128">
        <v>284</v>
      </c>
      <c r="L236" s="128">
        <v>172</v>
      </c>
      <c r="M236" s="128">
        <v>37</v>
      </c>
      <c r="N236" s="128">
        <v>78</v>
      </c>
      <c r="O236" s="128">
        <v>1017</v>
      </c>
      <c r="P236" s="128">
        <v>323</v>
      </c>
      <c r="Q236" s="128">
        <v>67</v>
      </c>
      <c r="R236" s="128">
        <v>67</v>
      </c>
      <c r="S236" s="128">
        <v>31</v>
      </c>
      <c r="T236" s="128">
        <v>41</v>
      </c>
      <c r="U236" s="128">
        <v>64</v>
      </c>
      <c r="V236" s="128">
        <v>607</v>
      </c>
      <c r="W236" s="128">
        <v>37</v>
      </c>
      <c r="X236" s="128">
        <v>69</v>
      </c>
      <c r="Y236" s="128">
        <v>19</v>
      </c>
      <c r="Z236" s="128">
        <v>117</v>
      </c>
      <c r="AA236" s="128">
        <v>30</v>
      </c>
      <c r="AC236" s="4" t="s">
        <v>379</v>
      </c>
      <c r="AD236" s="6">
        <f t="shared" si="84"/>
        <v>17.932489451476794</v>
      </c>
      <c r="AE236" s="6">
        <f t="shared" si="85"/>
        <v>51.424050632911396</v>
      </c>
      <c r="AF236" s="6">
        <f t="shared" si="86"/>
        <v>137.26265822784811</v>
      </c>
      <c r="AG236" s="6">
        <f t="shared" si="87"/>
        <v>22.679324894514767</v>
      </c>
      <c r="AH236" s="6">
        <f t="shared" si="88"/>
        <v>37.447257383966246</v>
      </c>
      <c r="AI236" s="6">
        <f t="shared" si="89"/>
        <v>22.679324894514767</v>
      </c>
      <c r="AJ236" s="6">
        <f t="shared" si="90"/>
        <v>4.878691983122363</v>
      </c>
      <c r="AK236" s="6">
        <f t="shared" si="91"/>
        <v>10.284810126582277</v>
      </c>
      <c r="AL236" s="6">
        <f t="shared" si="92"/>
        <v>134.09810126582278</v>
      </c>
      <c r="AM236" s="6">
        <f t="shared" si="93"/>
        <v>42.589662447257382</v>
      </c>
      <c r="AN236" s="6">
        <f t="shared" si="94"/>
        <v>8.8343881856540083</v>
      </c>
      <c r="AO236" s="6">
        <f t="shared" si="95"/>
        <v>8.8343881856540083</v>
      </c>
      <c r="AP236" s="6">
        <f t="shared" si="96"/>
        <v>4.0875527426160341</v>
      </c>
      <c r="AQ236" s="6">
        <f t="shared" si="97"/>
        <v>5.4061181434599153</v>
      </c>
      <c r="AR236" s="6">
        <f t="shared" si="98"/>
        <v>8.4388185654008439</v>
      </c>
      <c r="AS236" s="6">
        <f t="shared" si="99"/>
        <v>80.036919831223628</v>
      </c>
      <c r="AT236" s="6">
        <f t="shared" si="100"/>
        <v>4.878691983122363</v>
      </c>
      <c r="AU236" s="6">
        <f t="shared" si="101"/>
        <v>9.098101265822784</v>
      </c>
      <c r="AV236" s="6">
        <f t="shared" si="102"/>
        <v>2.5052742616033759</v>
      </c>
      <c r="AW236" s="6">
        <f t="shared" si="103"/>
        <v>15.427215189873419</v>
      </c>
      <c r="AX236" s="6">
        <f t="shared" si="104"/>
        <v>3.9556962025316458</v>
      </c>
      <c r="BA236" s="4" t="s">
        <v>379</v>
      </c>
      <c r="BB236" s="6">
        <f t="shared" si="105"/>
        <v>55.901696088611978</v>
      </c>
      <c r="BC236" s="6">
        <f t="shared" si="106"/>
        <v>11.789547774062996</v>
      </c>
      <c r="BD236" s="6">
        <f t="shared" si="107"/>
        <v>178.95477740629951</v>
      </c>
      <c r="BE236" s="6">
        <f t="shared" si="108"/>
        <v>103.74294992309007</v>
      </c>
      <c r="BF236" s="6">
        <f t="shared" si="109"/>
        <v>7.2144993841281009</v>
      </c>
      <c r="BG236" s="6">
        <f t="shared" si="110"/>
        <v>16.451756336149401</v>
      </c>
      <c r="BH236" s="6">
        <f t="shared" si="111"/>
        <v>5.12732866176722</v>
      </c>
    </row>
    <row r="237" spans="1:60" x14ac:dyDescent="0.25">
      <c r="A237" s="4" t="s">
        <v>380</v>
      </c>
      <c r="B237" s="128">
        <v>2809</v>
      </c>
      <c r="C237" s="128">
        <v>2174</v>
      </c>
      <c r="D237" s="128">
        <v>2135</v>
      </c>
      <c r="E237" s="128">
        <v>2107</v>
      </c>
      <c r="F237" s="128">
        <v>908</v>
      </c>
      <c r="G237" s="128">
        <v>59</v>
      </c>
      <c r="H237" s="128">
        <v>141</v>
      </c>
      <c r="I237" s="128">
        <v>386</v>
      </c>
      <c r="J237" s="128">
        <v>45</v>
      </c>
      <c r="K237" s="128">
        <v>127</v>
      </c>
      <c r="L237" s="128">
        <v>43</v>
      </c>
      <c r="M237" s="128">
        <v>14</v>
      </c>
      <c r="N237" s="128">
        <v>13</v>
      </c>
      <c r="O237" s="128">
        <v>143</v>
      </c>
      <c r="P237" s="128">
        <v>140</v>
      </c>
      <c r="Q237" s="128">
        <v>18</v>
      </c>
      <c r="R237" s="128">
        <v>26</v>
      </c>
      <c r="S237" s="128">
        <v>2</v>
      </c>
      <c r="T237" s="128">
        <v>17</v>
      </c>
      <c r="U237" s="128">
        <v>24</v>
      </c>
      <c r="V237" s="128">
        <v>222</v>
      </c>
      <c r="W237" s="128">
        <v>9</v>
      </c>
      <c r="X237" s="128">
        <v>11</v>
      </c>
      <c r="Y237" s="128">
        <v>1</v>
      </c>
      <c r="Z237" s="128">
        <v>46</v>
      </c>
      <c r="AA237" s="128">
        <v>17</v>
      </c>
      <c r="AC237" s="4" t="s">
        <v>380</v>
      </c>
      <c r="AD237" s="6">
        <f t="shared" si="84"/>
        <v>21.003915984336061</v>
      </c>
      <c r="AE237" s="6">
        <f t="shared" si="85"/>
        <v>50.195799216803131</v>
      </c>
      <c r="AF237" s="6">
        <f t="shared" si="86"/>
        <v>137.41545033819867</v>
      </c>
      <c r="AG237" s="6">
        <f t="shared" si="87"/>
        <v>16.019935920256319</v>
      </c>
      <c r="AH237" s="6">
        <f t="shared" si="88"/>
        <v>45.211819152723393</v>
      </c>
      <c r="AI237" s="6">
        <f t="shared" si="89"/>
        <v>15.307938768244927</v>
      </c>
      <c r="AJ237" s="6">
        <f t="shared" si="90"/>
        <v>4.983980064079744</v>
      </c>
      <c r="AK237" s="6">
        <f t="shared" si="91"/>
        <v>4.627981488074048</v>
      </c>
      <c r="AL237" s="6">
        <f t="shared" si="92"/>
        <v>50.907796368814523</v>
      </c>
      <c r="AM237" s="6">
        <f t="shared" si="93"/>
        <v>49.839800640797442</v>
      </c>
      <c r="AN237" s="6">
        <f t="shared" si="94"/>
        <v>6.4079743681025283</v>
      </c>
      <c r="AO237" s="6">
        <f t="shared" si="95"/>
        <v>9.2559629761480959</v>
      </c>
      <c r="AP237" s="6">
        <f t="shared" si="96"/>
        <v>0.71199715201139202</v>
      </c>
      <c r="AQ237" s="6">
        <f t="shared" si="97"/>
        <v>6.0519757920968322</v>
      </c>
      <c r="AR237" s="6">
        <f t="shared" si="98"/>
        <v>8.5439658241367038</v>
      </c>
      <c r="AS237" s="6">
        <f t="shared" si="99"/>
        <v>79.031683873264512</v>
      </c>
      <c r="AT237" s="6">
        <f t="shared" si="100"/>
        <v>3.2039871840512641</v>
      </c>
      <c r="AU237" s="6">
        <f t="shared" si="101"/>
        <v>3.9159843360626558</v>
      </c>
      <c r="AV237" s="6">
        <f t="shared" si="102"/>
        <v>0.35599857600569601</v>
      </c>
      <c r="AW237" s="6">
        <f t="shared" si="103"/>
        <v>16.375934496262015</v>
      </c>
      <c r="AX237" s="6">
        <f t="shared" si="104"/>
        <v>6.0519757920968322</v>
      </c>
      <c r="BA237" s="4" t="s">
        <v>380</v>
      </c>
      <c r="BB237" s="6">
        <f t="shared" si="105"/>
        <v>65.573770491803288</v>
      </c>
      <c r="BC237" s="6">
        <f t="shared" si="106"/>
        <v>8.5429520645467498</v>
      </c>
      <c r="BD237" s="6">
        <f t="shared" si="107"/>
        <v>67.869008068343618</v>
      </c>
      <c r="BE237" s="6">
        <f t="shared" si="108"/>
        <v>102.11591536338547</v>
      </c>
      <c r="BF237" s="6">
        <f t="shared" si="109"/>
        <v>8.0683436165163744</v>
      </c>
      <c r="BG237" s="6">
        <f t="shared" si="110"/>
        <v>9.9118942731277535</v>
      </c>
      <c r="BH237" s="6">
        <f t="shared" si="111"/>
        <v>7.8196872125115</v>
      </c>
    </row>
    <row r="238" spans="1:60" x14ac:dyDescent="0.25">
      <c r="A238" s="4" t="s">
        <v>381</v>
      </c>
      <c r="B238" s="128">
        <v>8730</v>
      </c>
      <c r="C238" s="128">
        <v>6796</v>
      </c>
      <c r="D238" s="128">
        <v>6693</v>
      </c>
      <c r="E238" s="128">
        <v>6580</v>
      </c>
      <c r="F238" s="128">
        <v>2780</v>
      </c>
      <c r="G238" s="128">
        <v>122</v>
      </c>
      <c r="H238" s="128">
        <v>474</v>
      </c>
      <c r="I238" s="128">
        <v>1134</v>
      </c>
      <c r="J238" s="128">
        <v>148</v>
      </c>
      <c r="K238" s="128">
        <v>275</v>
      </c>
      <c r="L238" s="128">
        <v>102</v>
      </c>
      <c r="M238" s="128">
        <v>20</v>
      </c>
      <c r="N238" s="128">
        <v>46</v>
      </c>
      <c r="O238" s="128">
        <v>290</v>
      </c>
      <c r="P238" s="128">
        <v>319</v>
      </c>
      <c r="Q238" s="128">
        <v>50</v>
      </c>
      <c r="R238" s="128">
        <v>65</v>
      </c>
      <c r="S238" s="128">
        <v>4</v>
      </c>
      <c r="T238" s="128">
        <v>38</v>
      </c>
      <c r="U238" s="128">
        <v>36</v>
      </c>
      <c r="V238" s="128">
        <v>594</v>
      </c>
      <c r="W238" s="128">
        <v>6</v>
      </c>
      <c r="X238" s="128">
        <v>38</v>
      </c>
      <c r="Y238" s="128">
        <v>17</v>
      </c>
      <c r="Z238" s="128">
        <v>142</v>
      </c>
      <c r="AA238" s="128">
        <v>56</v>
      </c>
      <c r="AC238" s="4" t="s">
        <v>381</v>
      </c>
      <c r="AD238" s="6">
        <f t="shared" si="84"/>
        <v>13.974799541809851</v>
      </c>
      <c r="AE238" s="6">
        <f t="shared" si="85"/>
        <v>54.295532646048109</v>
      </c>
      <c r="AF238" s="6">
        <f t="shared" si="86"/>
        <v>129.89690721649487</v>
      </c>
      <c r="AG238" s="6">
        <f t="shared" si="87"/>
        <v>16.953035509736541</v>
      </c>
      <c r="AH238" s="6">
        <f t="shared" si="88"/>
        <v>31.500572737686138</v>
      </c>
      <c r="AI238" s="6">
        <f t="shared" si="89"/>
        <v>11.683848797250858</v>
      </c>
      <c r="AJ238" s="6">
        <f t="shared" si="90"/>
        <v>2.2909507445589923</v>
      </c>
      <c r="AK238" s="6">
        <f t="shared" si="91"/>
        <v>5.2691867124856815</v>
      </c>
      <c r="AL238" s="6">
        <f t="shared" si="92"/>
        <v>33.218785796105387</v>
      </c>
      <c r="AM238" s="6">
        <f t="shared" si="93"/>
        <v>36.540664375715927</v>
      </c>
      <c r="AN238" s="6">
        <f t="shared" si="94"/>
        <v>5.7273768613974791</v>
      </c>
      <c r="AO238" s="6">
        <f t="shared" si="95"/>
        <v>7.4455899198167232</v>
      </c>
      <c r="AP238" s="6">
        <f t="shared" si="96"/>
        <v>0.45819014891179838</v>
      </c>
      <c r="AQ238" s="6">
        <f t="shared" si="97"/>
        <v>4.3528064146620853</v>
      </c>
      <c r="AR238" s="6">
        <f t="shared" si="98"/>
        <v>4.123711340206186</v>
      </c>
      <c r="AS238" s="6">
        <f t="shared" si="99"/>
        <v>68.041237113402062</v>
      </c>
      <c r="AT238" s="6">
        <f t="shared" si="100"/>
        <v>0.6872852233676976</v>
      </c>
      <c r="AU238" s="6">
        <f t="shared" si="101"/>
        <v>4.3528064146620853</v>
      </c>
      <c r="AV238" s="6">
        <f t="shared" si="102"/>
        <v>1.9473081328751431</v>
      </c>
      <c r="AW238" s="6">
        <f t="shared" si="103"/>
        <v>16.265750286368846</v>
      </c>
      <c r="AX238" s="6">
        <f t="shared" si="104"/>
        <v>6.414662084765177</v>
      </c>
      <c r="BA238" s="4" t="s">
        <v>381</v>
      </c>
      <c r="BB238" s="6">
        <f t="shared" si="105"/>
        <v>47.661736142238162</v>
      </c>
      <c r="BC238" s="6">
        <f t="shared" si="106"/>
        <v>7.5987841945288759</v>
      </c>
      <c r="BD238" s="6">
        <f t="shared" si="107"/>
        <v>44.072948328267479</v>
      </c>
      <c r="BE238" s="6">
        <f t="shared" si="108"/>
        <v>87.404355503237198</v>
      </c>
      <c r="BF238" s="6">
        <f t="shared" si="109"/>
        <v>5.7750759878419453</v>
      </c>
      <c r="BG238" s="6">
        <f t="shared" si="110"/>
        <v>2.1582733812949639</v>
      </c>
      <c r="BH238" s="6">
        <f t="shared" si="111"/>
        <v>8.2401412595644494</v>
      </c>
    </row>
    <row r="239" spans="1:60" x14ac:dyDescent="0.25">
      <c r="A239" s="4" t="s">
        <v>382</v>
      </c>
      <c r="B239" s="128">
        <v>7688</v>
      </c>
      <c r="C239" s="128">
        <v>5959</v>
      </c>
      <c r="D239" s="128">
        <v>5869</v>
      </c>
      <c r="E239" s="128">
        <v>5760</v>
      </c>
      <c r="F239" s="128">
        <v>2475</v>
      </c>
      <c r="G239" s="128">
        <v>133</v>
      </c>
      <c r="H239" s="128">
        <v>467</v>
      </c>
      <c r="I239" s="128">
        <v>1023</v>
      </c>
      <c r="J239" s="128">
        <v>155</v>
      </c>
      <c r="K239" s="128">
        <v>286</v>
      </c>
      <c r="L239" s="128">
        <v>109</v>
      </c>
      <c r="M239" s="128">
        <v>66</v>
      </c>
      <c r="N239" s="128">
        <v>58</v>
      </c>
      <c r="O239" s="128">
        <v>659</v>
      </c>
      <c r="P239" s="128">
        <v>320</v>
      </c>
      <c r="Q239" s="128">
        <v>42</v>
      </c>
      <c r="R239" s="128">
        <v>78</v>
      </c>
      <c r="S239" s="128">
        <v>57</v>
      </c>
      <c r="T239" s="128">
        <v>65</v>
      </c>
      <c r="U239" s="128">
        <v>49</v>
      </c>
      <c r="V239" s="128">
        <v>963</v>
      </c>
      <c r="W239" s="128">
        <v>38</v>
      </c>
      <c r="X239" s="128">
        <v>42</v>
      </c>
      <c r="Y239" s="128">
        <v>27</v>
      </c>
      <c r="Z239" s="128">
        <v>119</v>
      </c>
      <c r="AA239" s="128">
        <v>44</v>
      </c>
      <c r="AC239" s="4" t="s">
        <v>382</v>
      </c>
      <c r="AD239" s="6">
        <f t="shared" si="84"/>
        <v>17.299687825182101</v>
      </c>
      <c r="AE239" s="6">
        <f t="shared" si="85"/>
        <v>60.744016649323619</v>
      </c>
      <c r="AF239" s="6">
        <f t="shared" si="86"/>
        <v>133.06451612903226</v>
      </c>
      <c r="AG239" s="6">
        <f t="shared" si="87"/>
        <v>20.161290322580644</v>
      </c>
      <c r="AH239" s="6">
        <f t="shared" si="88"/>
        <v>37.200832466181062</v>
      </c>
      <c r="AI239" s="6">
        <f t="shared" si="89"/>
        <v>14.177939646201875</v>
      </c>
      <c r="AJ239" s="6">
        <f t="shared" si="90"/>
        <v>8.5848074921956297</v>
      </c>
      <c r="AK239" s="6">
        <f t="shared" si="91"/>
        <v>7.5442247658688872</v>
      </c>
      <c r="AL239" s="6">
        <f t="shared" si="92"/>
        <v>85.718002081165452</v>
      </c>
      <c r="AM239" s="6">
        <f t="shared" si="93"/>
        <v>41.623309053069718</v>
      </c>
      <c r="AN239" s="6">
        <f t="shared" si="94"/>
        <v>5.4630593132154006</v>
      </c>
      <c r="AO239" s="6">
        <f t="shared" si="95"/>
        <v>10.145681581685745</v>
      </c>
      <c r="AP239" s="6">
        <f t="shared" si="96"/>
        <v>7.4141519250780439</v>
      </c>
      <c r="AQ239" s="6">
        <f t="shared" si="97"/>
        <v>8.4547346514047863</v>
      </c>
      <c r="AR239" s="6">
        <f t="shared" si="98"/>
        <v>6.3735691987513006</v>
      </c>
      <c r="AS239" s="6">
        <f t="shared" si="99"/>
        <v>125.26014568158169</v>
      </c>
      <c r="AT239" s="6">
        <f t="shared" si="100"/>
        <v>4.942767950052029</v>
      </c>
      <c r="AU239" s="6">
        <f t="shared" si="101"/>
        <v>5.4630593132154006</v>
      </c>
      <c r="AV239" s="6">
        <f t="shared" si="102"/>
        <v>3.5119667013527578</v>
      </c>
      <c r="AW239" s="6">
        <f t="shared" si="103"/>
        <v>15.478668054110303</v>
      </c>
      <c r="AX239" s="6">
        <f t="shared" si="104"/>
        <v>5.7232049947970864</v>
      </c>
      <c r="BA239" s="4" t="s">
        <v>382</v>
      </c>
      <c r="BB239" s="6">
        <f t="shared" si="105"/>
        <v>54.52376895552905</v>
      </c>
      <c r="BC239" s="6">
        <f t="shared" si="106"/>
        <v>7.291666666666667</v>
      </c>
      <c r="BD239" s="6">
        <f t="shared" si="107"/>
        <v>114.40972222222221</v>
      </c>
      <c r="BE239" s="6">
        <f t="shared" si="108"/>
        <v>161.60429602282261</v>
      </c>
      <c r="BF239" s="6">
        <f t="shared" si="109"/>
        <v>11.284722222222221</v>
      </c>
      <c r="BG239" s="6">
        <f t="shared" si="110"/>
        <v>15.353535353535353</v>
      </c>
      <c r="BH239" s="6">
        <f t="shared" si="111"/>
        <v>7.3837892263802649</v>
      </c>
    </row>
    <row r="240" spans="1:60" x14ac:dyDescent="0.25">
      <c r="A240" s="4" t="s">
        <v>383</v>
      </c>
      <c r="B240" s="128">
        <v>5001</v>
      </c>
      <c r="C240" s="128">
        <v>3815</v>
      </c>
      <c r="D240" s="128">
        <v>3748</v>
      </c>
      <c r="E240" s="128">
        <v>3675</v>
      </c>
      <c r="F240" s="128">
        <v>1494</v>
      </c>
      <c r="G240" s="128">
        <v>82</v>
      </c>
      <c r="H240" s="128">
        <v>340</v>
      </c>
      <c r="I240" s="128">
        <v>665</v>
      </c>
      <c r="J240" s="128">
        <v>110</v>
      </c>
      <c r="K240" s="128">
        <v>169</v>
      </c>
      <c r="L240" s="128">
        <v>64</v>
      </c>
      <c r="M240" s="128">
        <v>48</v>
      </c>
      <c r="N240" s="128">
        <v>37</v>
      </c>
      <c r="O240" s="128">
        <v>238</v>
      </c>
      <c r="P240" s="128">
        <v>198</v>
      </c>
      <c r="Q240" s="128">
        <v>48</v>
      </c>
      <c r="R240" s="128">
        <v>31</v>
      </c>
      <c r="S240" s="128">
        <v>7</v>
      </c>
      <c r="T240" s="128">
        <v>57</v>
      </c>
      <c r="U240" s="128">
        <v>28</v>
      </c>
      <c r="V240" s="128">
        <v>357</v>
      </c>
      <c r="W240" s="128">
        <v>18</v>
      </c>
      <c r="X240" s="128">
        <v>16</v>
      </c>
      <c r="Y240" s="128">
        <v>15</v>
      </c>
      <c r="Z240" s="128">
        <v>72</v>
      </c>
      <c r="AA240" s="128">
        <v>33</v>
      </c>
      <c r="AC240" s="4" t="s">
        <v>383</v>
      </c>
      <c r="AD240" s="6">
        <f t="shared" si="84"/>
        <v>16.396720655868826</v>
      </c>
      <c r="AE240" s="6">
        <f t="shared" si="85"/>
        <v>67.986402719456109</v>
      </c>
      <c r="AF240" s="6">
        <f t="shared" si="86"/>
        <v>132.97340531893619</v>
      </c>
      <c r="AG240" s="6">
        <f t="shared" si="87"/>
        <v>21.995600879824032</v>
      </c>
      <c r="AH240" s="6">
        <f t="shared" si="88"/>
        <v>33.793241351729655</v>
      </c>
      <c r="AI240" s="6">
        <f t="shared" si="89"/>
        <v>12.797440511897619</v>
      </c>
      <c r="AJ240" s="6">
        <f t="shared" si="90"/>
        <v>9.5980803839232145</v>
      </c>
      <c r="AK240" s="6">
        <f t="shared" si="91"/>
        <v>7.3985202959408118</v>
      </c>
      <c r="AL240" s="6">
        <f t="shared" si="92"/>
        <v>47.590481903619271</v>
      </c>
      <c r="AM240" s="6">
        <f t="shared" si="93"/>
        <v>39.59208158368326</v>
      </c>
      <c r="AN240" s="6">
        <f t="shared" si="94"/>
        <v>9.5980803839232145</v>
      </c>
      <c r="AO240" s="6">
        <f t="shared" si="95"/>
        <v>6.1987602479504096</v>
      </c>
      <c r="AP240" s="6">
        <f t="shared" si="96"/>
        <v>1.3997200559888023</v>
      </c>
      <c r="AQ240" s="6">
        <f t="shared" si="97"/>
        <v>11.397720455908818</v>
      </c>
      <c r="AR240" s="6">
        <f t="shared" si="98"/>
        <v>5.5988802239552093</v>
      </c>
      <c r="AS240" s="6">
        <f t="shared" si="99"/>
        <v>71.385722855428924</v>
      </c>
      <c r="AT240" s="6">
        <f t="shared" si="100"/>
        <v>3.5992801439712059</v>
      </c>
      <c r="AU240" s="6">
        <f t="shared" si="101"/>
        <v>3.1993601279744048</v>
      </c>
      <c r="AV240" s="6">
        <f t="shared" si="102"/>
        <v>2.9994001199760052</v>
      </c>
      <c r="AW240" s="6">
        <f t="shared" si="103"/>
        <v>14.397120575884824</v>
      </c>
      <c r="AX240" s="6">
        <f t="shared" si="104"/>
        <v>6.5986802639472106</v>
      </c>
      <c r="BA240" s="4" t="s">
        <v>383</v>
      </c>
      <c r="BB240" s="6">
        <f t="shared" si="105"/>
        <v>52.828175026680896</v>
      </c>
      <c r="BC240" s="6">
        <f t="shared" si="106"/>
        <v>13.061224489795919</v>
      </c>
      <c r="BD240" s="6">
        <f t="shared" si="107"/>
        <v>64.761904761904759</v>
      </c>
      <c r="BE240" s="6">
        <f t="shared" si="108"/>
        <v>93.577981651376149</v>
      </c>
      <c r="BF240" s="6">
        <f t="shared" si="109"/>
        <v>15.510204081632654</v>
      </c>
      <c r="BG240" s="6">
        <f t="shared" si="110"/>
        <v>12.048192771084338</v>
      </c>
      <c r="BH240" s="6">
        <f t="shared" si="111"/>
        <v>8.6500655307994752</v>
      </c>
    </row>
    <row r="241" spans="1:60" x14ac:dyDescent="0.25">
      <c r="A241" s="4" t="s">
        <v>384</v>
      </c>
      <c r="B241" s="128">
        <v>2419</v>
      </c>
      <c r="C241" s="128">
        <v>1840</v>
      </c>
      <c r="D241" s="128">
        <v>1798</v>
      </c>
      <c r="E241" s="128">
        <v>1766</v>
      </c>
      <c r="F241" s="128">
        <v>758</v>
      </c>
      <c r="G241" s="128">
        <v>35</v>
      </c>
      <c r="H241" s="128">
        <v>92</v>
      </c>
      <c r="I241" s="128">
        <v>277</v>
      </c>
      <c r="J241" s="128">
        <v>43</v>
      </c>
      <c r="K241" s="128">
        <v>109</v>
      </c>
      <c r="L241" s="128">
        <v>14</v>
      </c>
      <c r="M241" s="128">
        <v>13</v>
      </c>
      <c r="N241" s="128">
        <v>15</v>
      </c>
      <c r="O241" s="128">
        <v>112</v>
      </c>
      <c r="P241" s="128">
        <v>114</v>
      </c>
      <c r="Q241" s="128">
        <v>15</v>
      </c>
      <c r="R241" s="128">
        <v>19</v>
      </c>
      <c r="S241" s="128">
        <v>4</v>
      </c>
      <c r="T241" s="128">
        <v>25</v>
      </c>
      <c r="U241" s="128">
        <v>15</v>
      </c>
      <c r="V241" s="128">
        <v>239</v>
      </c>
      <c r="W241" s="128">
        <v>4</v>
      </c>
      <c r="X241" s="128">
        <v>23</v>
      </c>
      <c r="Y241" s="128">
        <v>6</v>
      </c>
      <c r="Z241" s="128">
        <v>50</v>
      </c>
      <c r="AA241" s="128">
        <v>11</v>
      </c>
      <c r="AC241" s="4" t="s">
        <v>384</v>
      </c>
      <c r="AD241" s="6">
        <f t="shared" si="84"/>
        <v>14.468788755684168</v>
      </c>
      <c r="AE241" s="6">
        <f t="shared" si="85"/>
        <v>38.032244729226953</v>
      </c>
      <c r="AF241" s="6">
        <f t="shared" si="86"/>
        <v>114.51012815212898</v>
      </c>
      <c r="AG241" s="6">
        <f t="shared" si="87"/>
        <v>17.775940471269116</v>
      </c>
      <c r="AH241" s="6">
        <f t="shared" si="88"/>
        <v>45.05994212484498</v>
      </c>
      <c r="AI241" s="6">
        <f t="shared" si="89"/>
        <v>5.7875155022736671</v>
      </c>
      <c r="AJ241" s="6">
        <f t="shared" si="90"/>
        <v>5.3741215378255482</v>
      </c>
      <c r="AK241" s="6">
        <f t="shared" si="91"/>
        <v>6.2009094667217859</v>
      </c>
      <c r="AL241" s="6">
        <f t="shared" si="92"/>
        <v>46.300124018189337</v>
      </c>
      <c r="AM241" s="6">
        <f t="shared" si="93"/>
        <v>47.126911947085567</v>
      </c>
      <c r="AN241" s="6">
        <f t="shared" si="94"/>
        <v>6.2009094667217859</v>
      </c>
      <c r="AO241" s="6">
        <f t="shared" si="95"/>
        <v>7.8544853245142621</v>
      </c>
      <c r="AP241" s="6">
        <f t="shared" si="96"/>
        <v>1.6535758577924762</v>
      </c>
      <c r="AQ241" s="6">
        <f t="shared" si="97"/>
        <v>10.334849111202976</v>
      </c>
      <c r="AR241" s="6">
        <f t="shared" si="98"/>
        <v>6.2009094667217859</v>
      </c>
      <c r="AS241" s="6">
        <f t="shared" si="99"/>
        <v>98.801157503100455</v>
      </c>
      <c r="AT241" s="6">
        <f t="shared" si="100"/>
        <v>1.6535758577924762</v>
      </c>
      <c r="AU241" s="6">
        <f t="shared" si="101"/>
        <v>9.5080611823067382</v>
      </c>
      <c r="AV241" s="6">
        <f t="shared" si="102"/>
        <v>2.4803637866887143</v>
      </c>
      <c r="AW241" s="6">
        <f t="shared" si="103"/>
        <v>20.669698222405952</v>
      </c>
      <c r="AX241" s="6">
        <f t="shared" si="104"/>
        <v>4.5473336089293097</v>
      </c>
      <c r="BA241" s="4" t="s">
        <v>384</v>
      </c>
      <c r="BB241" s="6">
        <f t="shared" si="105"/>
        <v>63.403781979977758</v>
      </c>
      <c r="BC241" s="6">
        <f t="shared" si="106"/>
        <v>8.4937712344280847</v>
      </c>
      <c r="BD241" s="6">
        <f t="shared" si="107"/>
        <v>63.420158550396373</v>
      </c>
      <c r="BE241" s="6">
        <f t="shared" si="108"/>
        <v>129.89130434782609</v>
      </c>
      <c r="BF241" s="6">
        <f t="shared" si="109"/>
        <v>14.156285390713476</v>
      </c>
      <c r="BG241" s="6">
        <f t="shared" si="110"/>
        <v>5.2770448548812663</v>
      </c>
      <c r="BH241" s="6">
        <f t="shared" si="111"/>
        <v>5.9782608695652177</v>
      </c>
    </row>
    <row r="242" spans="1:60" x14ac:dyDescent="0.25">
      <c r="A242" s="4" t="s">
        <v>385</v>
      </c>
      <c r="B242" s="128">
        <v>4731</v>
      </c>
      <c r="C242" s="128">
        <v>3725</v>
      </c>
      <c r="D242" s="128">
        <v>3654</v>
      </c>
      <c r="E242" s="128">
        <v>3574</v>
      </c>
      <c r="F242" s="128">
        <v>1457</v>
      </c>
      <c r="G242" s="128">
        <v>59</v>
      </c>
      <c r="H242" s="128">
        <v>308</v>
      </c>
      <c r="I242" s="128">
        <v>631</v>
      </c>
      <c r="J242" s="128">
        <v>91</v>
      </c>
      <c r="K242" s="128">
        <v>215</v>
      </c>
      <c r="L242" s="128">
        <v>84</v>
      </c>
      <c r="M242" s="128">
        <v>37</v>
      </c>
      <c r="N242" s="128">
        <v>31</v>
      </c>
      <c r="O242" s="128">
        <v>207</v>
      </c>
      <c r="P242" s="128">
        <v>190</v>
      </c>
      <c r="Q242" s="128">
        <v>23</v>
      </c>
      <c r="R242" s="128">
        <v>52</v>
      </c>
      <c r="S242" s="128">
        <v>44</v>
      </c>
      <c r="T242" s="128">
        <v>30</v>
      </c>
      <c r="U242" s="128">
        <v>28</v>
      </c>
      <c r="V242" s="128">
        <v>420</v>
      </c>
      <c r="W242" s="128">
        <v>14</v>
      </c>
      <c r="X242" s="128">
        <v>50</v>
      </c>
      <c r="Y242" s="128">
        <v>10</v>
      </c>
      <c r="Z242" s="128">
        <v>78</v>
      </c>
      <c r="AA242" s="128">
        <v>21</v>
      </c>
      <c r="AC242" s="4" t="s">
        <v>385</v>
      </c>
      <c r="AD242" s="6">
        <f t="shared" si="84"/>
        <v>12.470936377087297</v>
      </c>
      <c r="AE242" s="6">
        <f t="shared" si="85"/>
        <v>65.102515324455709</v>
      </c>
      <c r="AF242" s="6">
        <f t="shared" si="86"/>
        <v>133.37560769393363</v>
      </c>
      <c r="AG242" s="6">
        <f t="shared" si="87"/>
        <v>19.234834073134643</v>
      </c>
      <c r="AH242" s="6">
        <f t="shared" si="88"/>
        <v>45.444937645318113</v>
      </c>
      <c r="AI242" s="6">
        <f t="shared" si="89"/>
        <v>17.755231452124285</v>
      </c>
      <c r="AJ242" s="6">
        <f t="shared" si="90"/>
        <v>7.8207567110547442</v>
      </c>
      <c r="AK242" s="6">
        <f t="shared" si="91"/>
        <v>6.5525258930458676</v>
      </c>
      <c r="AL242" s="6">
        <f t="shared" si="92"/>
        <v>43.753963221306279</v>
      </c>
      <c r="AM242" s="6">
        <f t="shared" si="93"/>
        <v>40.160642570281126</v>
      </c>
      <c r="AN242" s="6">
        <f t="shared" si="94"/>
        <v>4.8615514690340307</v>
      </c>
      <c r="AO242" s="6">
        <f t="shared" si="95"/>
        <v>10.991333756076939</v>
      </c>
      <c r="AP242" s="6">
        <f t="shared" si="96"/>
        <v>9.3003593320651028</v>
      </c>
      <c r="AQ242" s="6">
        <f t="shared" si="97"/>
        <v>6.3411540900443883</v>
      </c>
      <c r="AR242" s="6">
        <f t="shared" si="98"/>
        <v>5.9184104840414289</v>
      </c>
      <c r="AS242" s="6">
        <f t="shared" si="99"/>
        <v>88.776157260621432</v>
      </c>
      <c r="AT242" s="6">
        <f t="shared" si="100"/>
        <v>2.9592052420207144</v>
      </c>
      <c r="AU242" s="6">
        <f t="shared" si="101"/>
        <v>10.56859015007398</v>
      </c>
      <c r="AV242" s="6">
        <f t="shared" si="102"/>
        <v>2.113718030014796</v>
      </c>
      <c r="AW242" s="6">
        <f t="shared" si="103"/>
        <v>16.487000634115407</v>
      </c>
      <c r="AX242" s="6">
        <f t="shared" si="104"/>
        <v>4.4388078630310712</v>
      </c>
      <c r="BA242" s="4" t="s">
        <v>385</v>
      </c>
      <c r="BB242" s="6">
        <f t="shared" si="105"/>
        <v>51.997810618500267</v>
      </c>
      <c r="BC242" s="6">
        <f t="shared" si="106"/>
        <v>6.4353665360940129</v>
      </c>
      <c r="BD242" s="6">
        <f t="shared" si="107"/>
        <v>57.918298824846111</v>
      </c>
      <c r="BE242" s="6">
        <f t="shared" si="108"/>
        <v>112.75167785234899</v>
      </c>
      <c r="BF242" s="6">
        <f t="shared" si="109"/>
        <v>8.3939563514269722</v>
      </c>
      <c r="BG242" s="6">
        <f t="shared" si="110"/>
        <v>9.6087851750171591</v>
      </c>
      <c r="BH242" s="6">
        <f t="shared" si="111"/>
        <v>5.6375838926174495</v>
      </c>
    </row>
    <row r="243" spans="1:60" x14ac:dyDescent="0.25">
      <c r="A243" s="4" t="s">
        <v>386</v>
      </c>
      <c r="B243" s="128">
        <v>5061</v>
      </c>
      <c r="C243" s="128">
        <v>3948</v>
      </c>
      <c r="D243" s="128">
        <v>3906</v>
      </c>
      <c r="E243" s="128">
        <v>3838</v>
      </c>
      <c r="F243" s="128">
        <v>1402</v>
      </c>
      <c r="G243" s="128">
        <v>58</v>
      </c>
      <c r="H243" s="128">
        <v>259</v>
      </c>
      <c r="I243" s="128">
        <v>561</v>
      </c>
      <c r="J243" s="128">
        <v>95</v>
      </c>
      <c r="K243" s="128">
        <v>189</v>
      </c>
      <c r="L243" s="128">
        <v>126</v>
      </c>
      <c r="M243" s="128">
        <v>15</v>
      </c>
      <c r="N243" s="128">
        <v>41</v>
      </c>
      <c r="O243" s="128">
        <v>423</v>
      </c>
      <c r="P243" s="128">
        <v>224</v>
      </c>
      <c r="Q243" s="128">
        <v>57</v>
      </c>
      <c r="R243" s="128">
        <v>57</v>
      </c>
      <c r="S243" s="128">
        <v>17</v>
      </c>
      <c r="T243" s="128">
        <v>29</v>
      </c>
      <c r="U243" s="128">
        <v>44</v>
      </c>
      <c r="V243" s="128">
        <v>507</v>
      </c>
      <c r="W243" s="128">
        <v>12</v>
      </c>
      <c r="X243" s="128">
        <v>23</v>
      </c>
      <c r="Y243" s="128">
        <v>40</v>
      </c>
      <c r="Z243" s="128">
        <v>78</v>
      </c>
      <c r="AA243" s="128">
        <v>10</v>
      </c>
      <c r="AC243" s="4" t="s">
        <v>386</v>
      </c>
      <c r="AD243" s="6">
        <f t="shared" si="84"/>
        <v>11.460185734044654</v>
      </c>
      <c r="AE243" s="6">
        <f t="shared" si="85"/>
        <v>51.175656984785611</v>
      </c>
      <c r="AF243" s="6">
        <f t="shared" si="86"/>
        <v>110.84765856550088</v>
      </c>
      <c r="AG243" s="6">
        <f t="shared" si="87"/>
        <v>18.770993874728315</v>
      </c>
      <c r="AH243" s="6">
        <f t="shared" si="88"/>
        <v>37.344398340248965</v>
      </c>
      <c r="AI243" s="6">
        <f t="shared" si="89"/>
        <v>24.896265560165972</v>
      </c>
      <c r="AJ243" s="6">
        <f t="shared" si="90"/>
        <v>2.9638411381149967</v>
      </c>
      <c r="AK243" s="6">
        <f t="shared" si="91"/>
        <v>8.1011657775143266</v>
      </c>
      <c r="AL243" s="6">
        <f t="shared" si="92"/>
        <v>83.580320094842918</v>
      </c>
      <c r="AM243" s="6">
        <f t="shared" si="93"/>
        <v>44.260027662517288</v>
      </c>
      <c r="AN243" s="6">
        <f t="shared" si="94"/>
        <v>11.262596324836988</v>
      </c>
      <c r="AO243" s="6">
        <f t="shared" si="95"/>
        <v>11.262596324836988</v>
      </c>
      <c r="AP243" s="6">
        <f t="shared" si="96"/>
        <v>3.35901995653033</v>
      </c>
      <c r="AQ243" s="6">
        <f t="shared" si="97"/>
        <v>5.7300928670223268</v>
      </c>
      <c r="AR243" s="6">
        <f t="shared" si="98"/>
        <v>8.6939340051373257</v>
      </c>
      <c r="AS243" s="6">
        <f t="shared" si="99"/>
        <v>100.1778304682869</v>
      </c>
      <c r="AT243" s="6">
        <f t="shared" si="100"/>
        <v>2.3710729104919976</v>
      </c>
      <c r="AU243" s="6">
        <f t="shared" si="101"/>
        <v>4.5445564117763295</v>
      </c>
      <c r="AV243" s="6">
        <f t="shared" si="102"/>
        <v>7.9035763683066582</v>
      </c>
      <c r="AW243" s="6">
        <f t="shared" si="103"/>
        <v>15.411973918197985</v>
      </c>
      <c r="AX243" s="6">
        <f t="shared" si="104"/>
        <v>1.9758940920766646</v>
      </c>
      <c r="BA243" s="4" t="s">
        <v>386</v>
      </c>
      <c r="BB243" s="6">
        <f t="shared" si="105"/>
        <v>57.347670250896059</v>
      </c>
      <c r="BC243" s="6">
        <f t="shared" si="106"/>
        <v>14.85148514851485</v>
      </c>
      <c r="BD243" s="6">
        <f t="shared" si="107"/>
        <v>110.21365294424179</v>
      </c>
      <c r="BE243" s="6">
        <f t="shared" si="108"/>
        <v>128.419452887538</v>
      </c>
      <c r="BF243" s="6">
        <f t="shared" si="109"/>
        <v>7.5560187597707138</v>
      </c>
      <c r="BG243" s="6">
        <f t="shared" si="110"/>
        <v>8.5592011412268185</v>
      </c>
      <c r="BH243" s="6">
        <f t="shared" si="111"/>
        <v>2.5329280648429586</v>
      </c>
    </row>
    <row r="244" spans="1:60" x14ac:dyDescent="0.25">
      <c r="A244" s="4" t="s">
        <v>387</v>
      </c>
      <c r="B244" s="128">
        <v>4831</v>
      </c>
      <c r="C244" s="128">
        <v>3815</v>
      </c>
      <c r="D244" s="128">
        <v>3756</v>
      </c>
      <c r="E244" s="128">
        <v>3704</v>
      </c>
      <c r="F244" s="128">
        <v>1419</v>
      </c>
      <c r="G244" s="128">
        <v>44</v>
      </c>
      <c r="H244" s="128">
        <v>287</v>
      </c>
      <c r="I244" s="128">
        <v>494</v>
      </c>
      <c r="J244" s="128">
        <v>91</v>
      </c>
      <c r="K244" s="128">
        <v>149</v>
      </c>
      <c r="L244" s="128">
        <v>72</v>
      </c>
      <c r="M244" s="128">
        <v>16</v>
      </c>
      <c r="N244" s="128">
        <v>29</v>
      </c>
      <c r="O244" s="128">
        <v>208</v>
      </c>
      <c r="P244" s="128">
        <v>196</v>
      </c>
      <c r="Q244" s="128">
        <v>26</v>
      </c>
      <c r="R244" s="128">
        <v>16</v>
      </c>
      <c r="S244" s="128">
        <v>3</v>
      </c>
      <c r="T244" s="128">
        <v>16</v>
      </c>
      <c r="U244" s="128">
        <v>17</v>
      </c>
      <c r="V244" s="128">
        <v>569</v>
      </c>
      <c r="W244" s="128">
        <v>3</v>
      </c>
      <c r="X244" s="128">
        <v>21</v>
      </c>
      <c r="Y244" s="128">
        <v>5</v>
      </c>
      <c r="Z244" s="128">
        <v>61</v>
      </c>
      <c r="AA244" s="128">
        <v>17</v>
      </c>
      <c r="AC244" s="4" t="s">
        <v>387</v>
      </c>
      <c r="AD244" s="6">
        <f t="shared" si="84"/>
        <v>9.1078451666321687</v>
      </c>
      <c r="AE244" s="6">
        <f t="shared" si="85"/>
        <v>59.407990064168906</v>
      </c>
      <c r="AF244" s="6">
        <f t="shared" si="86"/>
        <v>102.25626164355207</v>
      </c>
      <c r="AG244" s="6">
        <f t="shared" si="87"/>
        <v>18.836679776443802</v>
      </c>
      <c r="AH244" s="6">
        <f t="shared" si="88"/>
        <v>30.842475677913477</v>
      </c>
      <c r="AI244" s="6">
        <f t="shared" si="89"/>
        <v>14.903746636307183</v>
      </c>
      <c r="AJ244" s="6">
        <f t="shared" si="90"/>
        <v>3.3119436969571519</v>
      </c>
      <c r="AK244" s="6">
        <f t="shared" si="91"/>
        <v>6.0028979507348375</v>
      </c>
      <c r="AL244" s="6">
        <f t="shared" si="92"/>
        <v>43.05526806044297</v>
      </c>
      <c r="AM244" s="6">
        <f t="shared" si="93"/>
        <v>40.571310287725105</v>
      </c>
      <c r="AN244" s="6">
        <f t="shared" si="94"/>
        <v>5.3819085075553712</v>
      </c>
      <c r="AO244" s="6">
        <f t="shared" si="95"/>
        <v>3.3119436969571519</v>
      </c>
      <c r="AP244" s="6">
        <f t="shared" si="96"/>
        <v>0.62098944317946592</v>
      </c>
      <c r="AQ244" s="6">
        <f t="shared" si="97"/>
        <v>3.3119436969571519</v>
      </c>
      <c r="AR244" s="6">
        <f t="shared" si="98"/>
        <v>3.5189401780169738</v>
      </c>
      <c r="AS244" s="6">
        <f t="shared" si="99"/>
        <v>117.78099772303871</v>
      </c>
      <c r="AT244" s="6">
        <f t="shared" si="100"/>
        <v>0.62098944317946592</v>
      </c>
      <c r="AU244" s="6">
        <f t="shared" si="101"/>
        <v>4.346926102256262</v>
      </c>
      <c r="AV244" s="6">
        <f t="shared" si="102"/>
        <v>1.0349824052991099</v>
      </c>
      <c r="AW244" s="6">
        <f t="shared" si="103"/>
        <v>12.626785344649141</v>
      </c>
      <c r="AX244" s="6">
        <f t="shared" si="104"/>
        <v>3.5189401780169738</v>
      </c>
      <c r="BA244" s="4" t="s">
        <v>387</v>
      </c>
      <c r="BB244" s="6">
        <f t="shared" si="105"/>
        <v>52.18317358892439</v>
      </c>
      <c r="BC244" s="6">
        <f t="shared" si="106"/>
        <v>7.0194384449244058</v>
      </c>
      <c r="BD244" s="6">
        <f t="shared" si="107"/>
        <v>56.155507559395247</v>
      </c>
      <c r="BE244" s="6">
        <f t="shared" si="108"/>
        <v>149.14809960681521</v>
      </c>
      <c r="BF244" s="6">
        <f t="shared" si="109"/>
        <v>4.3196544276457889</v>
      </c>
      <c r="BG244" s="6">
        <f t="shared" si="110"/>
        <v>2.1141649048625792</v>
      </c>
      <c r="BH244" s="6">
        <f t="shared" si="111"/>
        <v>4.4560943643512454</v>
      </c>
    </row>
    <row r="245" spans="1:60" x14ac:dyDescent="0.25">
      <c r="A245" s="4" t="s">
        <v>388</v>
      </c>
      <c r="B245" s="128">
        <v>2909</v>
      </c>
      <c r="C245" s="128">
        <v>2356</v>
      </c>
      <c r="D245" s="128">
        <v>2326</v>
      </c>
      <c r="E245" s="128">
        <v>2293</v>
      </c>
      <c r="F245" s="128">
        <v>1077</v>
      </c>
      <c r="G245" s="128">
        <v>43</v>
      </c>
      <c r="H245" s="128">
        <v>108</v>
      </c>
      <c r="I245" s="128">
        <v>362</v>
      </c>
      <c r="J245" s="128">
        <v>77</v>
      </c>
      <c r="K245" s="128">
        <v>133</v>
      </c>
      <c r="L245" s="128">
        <v>43</v>
      </c>
      <c r="M245" s="128">
        <v>4</v>
      </c>
      <c r="N245" s="128">
        <v>19</v>
      </c>
      <c r="O245" s="128">
        <v>64</v>
      </c>
      <c r="P245" s="128">
        <v>138</v>
      </c>
      <c r="Q245" s="128">
        <v>18</v>
      </c>
      <c r="R245" s="128">
        <v>24</v>
      </c>
      <c r="S245" s="128">
        <v>2</v>
      </c>
      <c r="T245" s="128">
        <v>11</v>
      </c>
      <c r="U245" s="128">
        <v>16</v>
      </c>
      <c r="V245" s="128">
        <v>216</v>
      </c>
      <c r="W245" s="128">
        <v>7</v>
      </c>
      <c r="X245" s="128">
        <v>7</v>
      </c>
      <c r="Y245" s="128">
        <v>6</v>
      </c>
      <c r="Z245" s="128">
        <v>43</v>
      </c>
      <c r="AA245" s="128">
        <v>7</v>
      </c>
      <c r="AC245" s="4" t="s">
        <v>388</v>
      </c>
      <c r="AD245" s="6">
        <f t="shared" si="84"/>
        <v>14.781711928497765</v>
      </c>
      <c r="AE245" s="6">
        <f t="shared" si="85"/>
        <v>37.126160192506013</v>
      </c>
      <c r="AF245" s="6">
        <f t="shared" si="86"/>
        <v>124.4413887933998</v>
      </c>
      <c r="AG245" s="6">
        <f t="shared" si="87"/>
        <v>26.469577174286698</v>
      </c>
      <c r="AH245" s="6">
        <f t="shared" si="88"/>
        <v>45.720178755586112</v>
      </c>
      <c r="AI245" s="6">
        <f t="shared" si="89"/>
        <v>14.781711928497765</v>
      </c>
      <c r="AJ245" s="6">
        <f t="shared" si="90"/>
        <v>1.3750429700928155</v>
      </c>
      <c r="AK245" s="6">
        <f t="shared" si="91"/>
        <v>6.5314541079408732</v>
      </c>
      <c r="AL245" s="6">
        <f t="shared" si="92"/>
        <v>22.000687521485048</v>
      </c>
      <c r="AM245" s="6">
        <f t="shared" si="93"/>
        <v>47.438982468202134</v>
      </c>
      <c r="AN245" s="6">
        <f t="shared" si="94"/>
        <v>6.1876933654176698</v>
      </c>
      <c r="AO245" s="6">
        <f t="shared" si="95"/>
        <v>8.2502578205568913</v>
      </c>
      <c r="AP245" s="6">
        <f t="shared" si="96"/>
        <v>0.68752148504640775</v>
      </c>
      <c r="AQ245" s="6">
        <f t="shared" si="97"/>
        <v>3.7813681677552422</v>
      </c>
      <c r="AR245" s="6">
        <f t="shared" si="98"/>
        <v>5.500171880371262</v>
      </c>
      <c r="AS245" s="6">
        <f t="shared" si="99"/>
        <v>74.252320385012027</v>
      </c>
      <c r="AT245" s="6">
        <f t="shared" si="100"/>
        <v>2.4063251976624267</v>
      </c>
      <c r="AU245" s="6">
        <f t="shared" si="101"/>
        <v>2.4063251976624267</v>
      </c>
      <c r="AV245" s="6">
        <f t="shared" si="102"/>
        <v>2.0625644551392228</v>
      </c>
      <c r="AW245" s="6">
        <f t="shared" si="103"/>
        <v>14.781711928497765</v>
      </c>
      <c r="AX245" s="6">
        <f t="shared" si="104"/>
        <v>2.4063251976624267</v>
      </c>
      <c r="BA245" s="4" t="s">
        <v>388</v>
      </c>
      <c r="BB245" s="6">
        <f t="shared" si="105"/>
        <v>59.329320722269991</v>
      </c>
      <c r="BC245" s="6">
        <f t="shared" si="106"/>
        <v>7.8499781945050149</v>
      </c>
      <c r="BD245" s="6">
        <f t="shared" si="107"/>
        <v>27.911033580462277</v>
      </c>
      <c r="BE245" s="6">
        <f t="shared" si="108"/>
        <v>91.68081494057725</v>
      </c>
      <c r="BF245" s="6">
        <f t="shared" si="109"/>
        <v>4.7972088966419539</v>
      </c>
      <c r="BG245" s="6">
        <f t="shared" si="110"/>
        <v>6.4995357474466102</v>
      </c>
      <c r="BH245" s="6">
        <f t="shared" si="111"/>
        <v>2.9711375212224107</v>
      </c>
    </row>
    <row r="246" spans="1:60" x14ac:dyDescent="0.25">
      <c r="A246" s="4" t="s">
        <v>389</v>
      </c>
      <c r="B246" s="128">
        <v>4244</v>
      </c>
      <c r="C246" s="128">
        <v>3115</v>
      </c>
      <c r="D246" s="128">
        <v>3053</v>
      </c>
      <c r="E246" s="128">
        <v>2985</v>
      </c>
      <c r="F246" s="128">
        <v>1030</v>
      </c>
      <c r="G246" s="128">
        <v>30</v>
      </c>
      <c r="H246" s="128">
        <v>305</v>
      </c>
      <c r="I246" s="128">
        <v>418</v>
      </c>
      <c r="J246" s="128">
        <v>86</v>
      </c>
      <c r="K246" s="128">
        <v>149</v>
      </c>
      <c r="L246" s="128">
        <v>56</v>
      </c>
      <c r="M246" s="128">
        <v>32</v>
      </c>
      <c r="N246" s="128">
        <v>12</v>
      </c>
      <c r="O246" s="128">
        <v>284</v>
      </c>
      <c r="P246" s="128">
        <v>135</v>
      </c>
      <c r="Q246" s="128">
        <v>23</v>
      </c>
      <c r="R246" s="128">
        <v>21</v>
      </c>
      <c r="S246" s="128">
        <v>2</v>
      </c>
      <c r="T246" s="128">
        <v>15</v>
      </c>
      <c r="U246" s="128">
        <v>39</v>
      </c>
      <c r="V246" s="128">
        <v>210</v>
      </c>
      <c r="W246" s="128">
        <v>2</v>
      </c>
      <c r="X246" s="128">
        <v>17</v>
      </c>
      <c r="Y246" s="128">
        <v>12</v>
      </c>
      <c r="Z246" s="128">
        <v>60</v>
      </c>
      <c r="AA246" s="128">
        <v>17</v>
      </c>
      <c r="AC246" s="4" t="s">
        <v>389</v>
      </c>
      <c r="AD246" s="6">
        <f t="shared" si="84"/>
        <v>7.0688030160226205</v>
      </c>
      <c r="AE246" s="6">
        <f t="shared" si="85"/>
        <v>71.866163996229972</v>
      </c>
      <c r="AF246" s="6">
        <f t="shared" si="86"/>
        <v>98.491988689915175</v>
      </c>
      <c r="AG246" s="6">
        <f t="shared" si="87"/>
        <v>20.263901979264844</v>
      </c>
      <c r="AH246" s="6">
        <f t="shared" si="88"/>
        <v>35.108388312912346</v>
      </c>
      <c r="AI246" s="6">
        <f t="shared" si="89"/>
        <v>13.195098963242224</v>
      </c>
      <c r="AJ246" s="6">
        <f t="shared" si="90"/>
        <v>7.5400565504241284</v>
      </c>
      <c r="AK246" s="6">
        <f t="shared" si="91"/>
        <v>2.827521206409048</v>
      </c>
      <c r="AL246" s="6">
        <f t="shared" si="92"/>
        <v>66.918001885014135</v>
      </c>
      <c r="AM246" s="6">
        <f t="shared" si="93"/>
        <v>31.809613572101789</v>
      </c>
      <c r="AN246" s="6">
        <f t="shared" si="94"/>
        <v>5.4194156456173417</v>
      </c>
      <c r="AO246" s="6">
        <f t="shared" si="95"/>
        <v>4.9481621112158338</v>
      </c>
      <c r="AP246" s="6">
        <f t="shared" si="96"/>
        <v>0.47125353440150802</v>
      </c>
      <c r="AQ246" s="6">
        <f t="shared" si="97"/>
        <v>3.5344015080113103</v>
      </c>
      <c r="AR246" s="6">
        <f t="shared" si="98"/>
        <v>9.1894439208294063</v>
      </c>
      <c r="AS246" s="6">
        <f t="shared" si="99"/>
        <v>49.481621112158344</v>
      </c>
      <c r="AT246" s="6">
        <f t="shared" si="100"/>
        <v>0.47125353440150802</v>
      </c>
      <c r="AU246" s="6">
        <f t="shared" si="101"/>
        <v>4.0056550424128181</v>
      </c>
      <c r="AV246" s="6">
        <f t="shared" si="102"/>
        <v>2.827521206409048</v>
      </c>
      <c r="AW246" s="6">
        <f t="shared" si="103"/>
        <v>14.137606032045241</v>
      </c>
      <c r="AX246" s="6">
        <f t="shared" si="104"/>
        <v>4.0056550424128181</v>
      </c>
      <c r="BA246" s="4" t="s">
        <v>389</v>
      </c>
      <c r="BB246" s="6">
        <f t="shared" si="105"/>
        <v>44.218801179168032</v>
      </c>
      <c r="BC246" s="6">
        <f t="shared" si="106"/>
        <v>7.7051926298157456</v>
      </c>
      <c r="BD246" s="6">
        <f t="shared" si="107"/>
        <v>95.142378559463992</v>
      </c>
      <c r="BE246" s="6">
        <f t="shared" si="108"/>
        <v>67.415730337078656</v>
      </c>
      <c r="BF246" s="6">
        <f t="shared" si="109"/>
        <v>5.025125628140704</v>
      </c>
      <c r="BG246" s="6">
        <f t="shared" si="110"/>
        <v>1.941747572815534</v>
      </c>
      <c r="BH246" s="6">
        <f t="shared" si="111"/>
        <v>5.4574638844301768</v>
      </c>
    </row>
    <row r="247" spans="1:60" x14ac:dyDescent="0.25">
      <c r="A247" s="4" t="s">
        <v>390</v>
      </c>
      <c r="B247" s="128">
        <v>7536</v>
      </c>
      <c r="C247" s="128">
        <v>5900</v>
      </c>
      <c r="D247" s="128">
        <v>5780</v>
      </c>
      <c r="E247" s="128">
        <v>5670</v>
      </c>
      <c r="F247" s="128">
        <v>2229</v>
      </c>
      <c r="G247" s="128">
        <v>92</v>
      </c>
      <c r="H247" s="128">
        <v>298</v>
      </c>
      <c r="I247" s="128">
        <v>714</v>
      </c>
      <c r="J247" s="128">
        <v>107</v>
      </c>
      <c r="K247" s="128">
        <v>214</v>
      </c>
      <c r="L247" s="128">
        <v>142</v>
      </c>
      <c r="M247" s="128">
        <v>45</v>
      </c>
      <c r="N247" s="128">
        <v>48</v>
      </c>
      <c r="O247" s="128">
        <v>414</v>
      </c>
      <c r="P247" s="128">
        <v>263</v>
      </c>
      <c r="Q247" s="128">
        <v>46</v>
      </c>
      <c r="R247" s="128">
        <v>43</v>
      </c>
      <c r="S247" s="128">
        <v>3</v>
      </c>
      <c r="T247" s="128">
        <v>64</v>
      </c>
      <c r="U247" s="128">
        <v>94</v>
      </c>
      <c r="V247" s="128">
        <v>602</v>
      </c>
      <c r="W247" s="128">
        <v>24</v>
      </c>
      <c r="X247" s="128">
        <v>25</v>
      </c>
      <c r="Y247" s="128">
        <v>9</v>
      </c>
      <c r="Z247" s="128">
        <v>111</v>
      </c>
      <c r="AA247" s="128">
        <v>29</v>
      </c>
      <c r="AC247" s="4" t="s">
        <v>390</v>
      </c>
      <c r="AD247" s="6">
        <f t="shared" si="84"/>
        <v>12.208067940552018</v>
      </c>
      <c r="AE247" s="6">
        <f t="shared" si="85"/>
        <v>39.543524416135881</v>
      </c>
      <c r="AF247" s="6">
        <f t="shared" si="86"/>
        <v>94.745222929936318</v>
      </c>
      <c r="AG247" s="6">
        <f t="shared" si="87"/>
        <v>14.198513800424628</v>
      </c>
      <c r="AH247" s="6">
        <f t="shared" si="88"/>
        <v>28.397027600849256</v>
      </c>
      <c r="AI247" s="6">
        <f t="shared" si="89"/>
        <v>18.842887473460721</v>
      </c>
      <c r="AJ247" s="6">
        <f t="shared" si="90"/>
        <v>5.9713375796178347</v>
      </c>
      <c r="AK247" s="6">
        <f t="shared" si="91"/>
        <v>6.369426751592357</v>
      </c>
      <c r="AL247" s="6">
        <f t="shared" si="92"/>
        <v>54.93630573248408</v>
      </c>
      <c r="AM247" s="6">
        <f t="shared" si="93"/>
        <v>34.899150743099788</v>
      </c>
      <c r="AN247" s="6">
        <f t="shared" si="94"/>
        <v>6.1040339702760091</v>
      </c>
      <c r="AO247" s="6">
        <f t="shared" si="95"/>
        <v>5.7059447983014859</v>
      </c>
      <c r="AP247" s="6">
        <f t="shared" si="96"/>
        <v>0.39808917197452232</v>
      </c>
      <c r="AQ247" s="6">
        <f t="shared" si="97"/>
        <v>8.4925690021231421</v>
      </c>
      <c r="AR247" s="6">
        <f t="shared" si="98"/>
        <v>12.473460721868365</v>
      </c>
      <c r="AS247" s="6">
        <f t="shared" si="99"/>
        <v>79.883227176220799</v>
      </c>
      <c r="AT247" s="6">
        <f t="shared" si="100"/>
        <v>3.1847133757961785</v>
      </c>
      <c r="AU247" s="6">
        <f t="shared" si="101"/>
        <v>3.3174097664543525</v>
      </c>
      <c r="AV247" s="6">
        <f t="shared" si="102"/>
        <v>1.1942675159235667</v>
      </c>
      <c r="AW247" s="6">
        <f t="shared" si="103"/>
        <v>14.729299363057326</v>
      </c>
      <c r="AX247" s="6">
        <f t="shared" si="104"/>
        <v>3.8481953290870488</v>
      </c>
      <c r="BA247" s="4" t="s">
        <v>390</v>
      </c>
      <c r="BB247" s="6">
        <f t="shared" si="105"/>
        <v>45.501730103806231</v>
      </c>
      <c r="BC247" s="6">
        <f t="shared" si="106"/>
        <v>8.1128747795414462</v>
      </c>
      <c r="BD247" s="6">
        <f t="shared" si="107"/>
        <v>73.015873015873026</v>
      </c>
      <c r="BE247" s="6">
        <f t="shared" si="108"/>
        <v>102.03389830508475</v>
      </c>
      <c r="BF247" s="6">
        <f t="shared" si="109"/>
        <v>11.287477954144622</v>
      </c>
      <c r="BG247" s="6">
        <f t="shared" si="110"/>
        <v>10.767160161507402</v>
      </c>
      <c r="BH247" s="6">
        <f t="shared" si="111"/>
        <v>4.9152542372881349</v>
      </c>
    </row>
    <row r="248" spans="1:60" x14ac:dyDescent="0.25">
      <c r="A248" s="4" t="s">
        <v>391</v>
      </c>
      <c r="B248" s="128">
        <v>8640</v>
      </c>
      <c r="C248" s="128">
        <v>6757</v>
      </c>
      <c r="D248" s="128">
        <v>6650</v>
      </c>
      <c r="E248" s="128">
        <v>6532</v>
      </c>
      <c r="F248" s="128">
        <v>2693</v>
      </c>
      <c r="G248" s="128">
        <v>134</v>
      </c>
      <c r="H248" s="128">
        <v>403</v>
      </c>
      <c r="I248" s="128">
        <v>1070</v>
      </c>
      <c r="J248" s="128">
        <v>225</v>
      </c>
      <c r="K248" s="128">
        <v>284</v>
      </c>
      <c r="L248" s="128">
        <v>129</v>
      </c>
      <c r="M248" s="128">
        <v>52</v>
      </c>
      <c r="N248" s="128">
        <v>60</v>
      </c>
      <c r="O248" s="128">
        <v>417</v>
      </c>
      <c r="P248" s="128">
        <v>287</v>
      </c>
      <c r="Q248" s="128">
        <v>55</v>
      </c>
      <c r="R248" s="128">
        <v>62</v>
      </c>
      <c r="S248" s="128">
        <v>8</v>
      </c>
      <c r="T248" s="128">
        <v>25</v>
      </c>
      <c r="U248" s="128">
        <v>66</v>
      </c>
      <c r="V248" s="128">
        <v>794</v>
      </c>
      <c r="W248" s="128">
        <v>11</v>
      </c>
      <c r="X248" s="128">
        <v>32</v>
      </c>
      <c r="Y248" s="128">
        <v>8</v>
      </c>
      <c r="Z248" s="128">
        <v>137</v>
      </c>
      <c r="AA248" s="128">
        <v>51</v>
      </c>
      <c r="AC248" s="4" t="s">
        <v>391</v>
      </c>
      <c r="AD248" s="6">
        <f t="shared" si="84"/>
        <v>15.50925925925926</v>
      </c>
      <c r="AE248" s="6">
        <f t="shared" si="85"/>
        <v>46.643518518518519</v>
      </c>
      <c r="AF248" s="6">
        <f t="shared" si="86"/>
        <v>123.84259259259258</v>
      </c>
      <c r="AG248" s="6">
        <f t="shared" si="87"/>
        <v>26.041666666666668</v>
      </c>
      <c r="AH248" s="6">
        <f t="shared" si="88"/>
        <v>32.870370370370367</v>
      </c>
      <c r="AI248" s="6">
        <f t="shared" si="89"/>
        <v>14.930555555555557</v>
      </c>
      <c r="AJ248" s="6">
        <f t="shared" si="90"/>
        <v>6.0185185185185182</v>
      </c>
      <c r="AK248" s="6">
        <f t="shared" si="91"/>
        <v>6.9444444444444438</v>
      </c>
      <c r="AL248" s="6">
        <f t="shared" si="92"/>
        <v>48.263888888888893</v>
      </c>
      <c r="AM248" s="6">
        <f t="shared" si="93"/>
        <v>33.217592592592588</v>
      </c>
      <c r="AN248" s="6">
        <f t="shared" si="94"/>
        <v>6.3657407407407405</v>
      </c>
      <c r="AO248" s="6">
        <f t="shared" si="95"/>
        <v>7.1759259259259256</v>
      </c>
      <c r="AP248" s="6">
        <f t="shared" si="96"/>
        <v>0.92592592592592593</v>
      </c>
      <c r="AQ248" s="6">
        <f t="shared" si="97"/>
        <v>2.8935185185185182</v>
      </c>
      <c r="AR248" s="6">
        <f t="shared" si="98"/>
        <v>7.6388888888888884</v>
      </c>
      <c r="AS248" s="6">
        <f t="shared" si="99"/>
        <v>91.898148148148152</v>
      </c>
      <c r="AT248" s="6">
        <f t="shared" si="100"/>
        <v>1.2731481481481484</v>
      </c>
      <c r="AU248" s="6">
        <f t="shared" si="101"/>
        <v>3.7037037037037037</v>
      </c>
      <c r="AV248" s="6">
        <f t="shared" si="102"/>
        <v>0.92592592592592593</v>
      </c>
      <c r="AW248" s="6">
        <f t="shared" si="103"/>
        <v>15.856481481481481</v>
      </c>
      <c r="AX248" s="6">
        <f t="shared" si="104"/>
        <v>5.9027777777777777</v>
      </c>
      <c r="BA248" s="4" t="s">
        <v>391</v>
      </c>
      <c r="BB248" s="6">
        <f t="shared" si="105"/>
        <v>43.157894736842103</v>
      </c>
      <c r="BC248" s="6">
        <f t="shared" si="106"/>
        <v>8.420085731781997</v>
      </c>
      <c r="BD248" s="6">
        <f t="shared" si="107"/>
        <v>63.839559093692586</v>
      </c>
      <c r="BE248" s="6">
        <f t="shared" si="108"/>
        <v>117.50776972029007</v>
      </c>
      <c r="BF248" s="6">
        <f t="shared" si="109"/>
        <v>3.8273116962645437</v>
      </c>
      <c r="BG248" s="6">
        <f t="shared" si="110"/>
        <v>4.0846639435573708</v>
      </c>
      <c r="BH248" s="6">
        <f t="shared" si="111"/>
        <v>7.5477282817818558</v>
      </c>
    </row>
    <row r="249" spans="1:60" x14ac:dyDescent="0.25">
      <c r="A249" s="4" t="s">
        <v>392</v>
      </c>
      <c r="B249" s="128">
        <v>4205</v>
      </c>
      <c r="C249" s="128">
        <v>3368</v>
      </c>
      <c r="D249" s="128">
        <v>3320</v>
      </c>
      <c r="E249" s="128">
        <v>3259</v>
      </c>
      <c r="F249" s="128">
        <v>1451</v>
      </c>
      <c r="G249" s="128">
        <v>59</v>
      </c>
      <c r="H249" s="128">
        <v>264</v>
      </c>
      <c r="I249" s="128">
        <v>530</v>
      </c>
      <c r="J249" s="128">
        <v>94</v>
      </c>
      <c r="K249" s="128">
        <v>197</v>
      </c>
      <c r="L249" s="128">
        <v>64</v>
      </c>
      <c r="M249" s="128">
        <v>23</v>
      </c>
      <c r="N249" s="128">
        <v>32</v>
      </c>
      <c r="O249" s="128">
        <v>179</v>
      </c>
      <c r="P249" s="128">
        <v>172</v>
      </c>
      <c r="Q249" s="128">
        <v>30</v>
      </c>
      <c r="R249" s="128">
        <v>23</v>
      </c>
      <c r="S249" s="128">
        <v>1</v>
      </c>
      <c r="T249" s="128">
        <v>28</v>
      </c>
      <c r="U249" s="128">
        <v>34</v>
      </c>
      <c r="V249" s="128">
        <v>525</v>
      </c>
      <c r="W249" s="128">
        <v>2</v>
      </c>
      <c r="X249" s="128">
        <v>9</v>
      </c>
      <c r="Y249" s="128">
        <v>3</v>
      </c>
      <c r="Z249" s="128">
        <v>94</v>
      </c>
      <c r="AA249" s="128">
        <v>30</v>
      </c>
      <c r="AC249" s="4" t="s">
        <v>392</v>
      </c>
      <c r="AD249" s="6">
        <f t="shared" si="84"/>
        <v>14.03091557669441</v>
      </c>
      <c r="AE249" s="6">
        <f t="shared" si="85"/>
        <v>62.782401902497021</v>
      </c>
      <c r="AF249" s="6">
        <f t="shared" si="86"/>
        <v>126.04042806183116</v>
      </c>
      <c r="AG249" s="6">
        <f t="shared" si="87"/>
        <v>22.354340071343639</v>
      </c>
      <c r="AH249" s="6">
        <f t="shared" si="88"/>
        <v>46.848989298454221</v>
      </c>
      <c r="AI249" s="6">
        <f t="shared" si="89"/>
        <v>15.219976218787158</v>
      </c>
      <c r="AJ249" s="6">
        <f t="shared" si="90"/>
        <v>5.4696789536266346</v>
      </c>
      <c r="AK249" s="6">
        <f t="shared" si="91"/>
        <v>7.6099881093935791</v>
      </c>
      <c r="AL249" s="6">
        <f t="shared" si="92"/>
        <v>42.568370986920328</v>
      </c>
      <c r="AM249" s="6">
        <f t="shared" si="93"/>
        <v>40.903686087990486</v>
      </c>
      <c r="AN249" s="6">
        <f t="shared" si="94"/>
        <v>7.134363852556481</v>
      </c>
      <c r="AO249" s="6">
        <f t="shared" si="95"/>
        <v>5.4696789536266346</v>
      </c>
      <c r="AP249" s="6">
        <f t="shared" si="96"/>
        <v>0.23781212841854935</v>
      </c>
      <c r="AQ249" s="6">
        <f t="shared" si="97"/>
        <v>6.6587395957193811</v>
      </c>
      <c r="AR249" s="6">
        <f t="shared" si="98"/>
        <v>8.0856123662306789</v>
      </c>
      <c r="AS249" s="6">
        <f t="shared" si="99"/>
        <v>124.85136741973839</v>
      </c>
      <c r="AT249" s="6">
        <f t="shared" si="100"/>
        <v>0.47562425683709869</v>
      </c>
      <c r="AU249" s="6">
        <f t="shared" si="101"/>
        <v>2.140309155766944</v>
      </c>
      <c r="AV249" s="6">
        <f t="shared" si="102"/>
        <v>0.71343638525564801</v>
      </c>
      <c r="AW249" s="6">
        <f t="shared" si="103"/>
        <v>22.354340071343639</v>
      </c>
      <c r="AX249" s="6">
        <f t="shared" si="104"/>
        <v>7.134363852556481</v>
      </c>
      <c r="BA249" s="4" t="s">
        <v>392</v>
      </c>
      <c r="BB249" s="6">
        <f t="shared" si="105"/>
        <v>51.807228915662655</v>
      </c>
      <c r="BC249" s="6">
        <f t="shared" si="106"/>
        <v>9.2052776925437243</v>
      </c>
      <c r="BD249" s="6">
        <f t="shared" si="107"/>
        <v>54.924823565510891</v>
      </c>
      <c r="BE249" s="6">
        <f t="shared" si="108"/>
        <v>155.87885985748218</v>
      </c>
      <c r="BF249" s="6">
        <f t="shared" si="109"/>
        <v>8.5915925130408102</v>
      </c>
      <c r="BG249" s="6">
        <f t="shared" si="110"/>
        <v>1.3783597518952446</v>
      </c>
      <c r="BH249" s="6">
        <f t="shared" si="111"/>
        <v>8.9073634204275542</v>
      </c>
    </row>
    <row r="250" spans="1:60" x14ac:dyDescent="0.25">
      <c r="A250" s="4" t="s">
        <v>393</v>
      </c>
      <c r="B250" s="128">
        <v>9744</v>
      </c>
      <c r="C250" s="128">
        <v>7709</v>
      </c>
      <c r="D250" s="128">
        <v>7594</v>
      </c>
      <c r="E250" s="128">
        <v>7481</v>
      </c>
      <c r="F250" s="128">
        <v>2793</v>
      </c>
      <c r="G250" s="128">
        <v>143</v>
      </c>
      <c r="H250" s="128">
        <v>490</v>
      </c>
      <c r="I250" s="128">
        <v>1290</v>
      </c>
      <c r="J250" s="128">
        <v>214</v>
      </c>
      <c r="K250" s="128">
        <v>360</v>
      </c>
      <c r="L250" s="128">
        <v>162</v>
      </c>
      <c r="M250" s="128">
        <v>44</v>
      </c>
      <c r="N250" s="128">
        <v>42</v>
      </c>
      <c r="O250" s="128">
        <v>859</v>
      </c>
      <c r="P250" s="128">
        <v>407</v>
      </c>
      <c r="Q250" s="128">
        <v>63</v>
      </c>
      <c r="R250" s="128">
        <v>104</v>
      </c>
      <c r="S250" s="128">
        <v>12</v>
      </c>
      <c r="T250" s="128">
        <v>52</v>
      </c>
      <c r="U250" s="128">
        <v>63</v>
      </c>
      <c r="V250" s="128">
        <v>756</v>
      </c>
      <c r="W250" s="128">
        <v>16</v>
      </c>
      <c r="X250" s="128">
        <v>72</v>
      </c>
      <c r="Y250" s="128">
        <v>7</v>
      </c>
      <c r="Z250" s="128">
        <v>149</v>
      </c>
      <c r="AA250" s="128">
        <v>38</v>
      </c>
      <c r="AC250" s="4" t="s">
        <v>393</v>
      </c>
      <c r="AD250" s="6">
        <f t="shared" si="84"/>
        <v>14.675697865353037</v>
      </c>
      <c r="AE250" s="6">
        <f t="shared" si="85"/>
        <v>50.287356321839084</v>
      </c>
      <c r="AF250" s="6">
        <f t="shared" si="86"/>
        <v>132.38916256157634</v>
      </c>
      <c r="AG250" s="6">
        <f t="shared" si="87"/>
        <v>21.962233169129721</v>
      </c>
      <c r="AH250" s="6">
        <f t="shared" si="88"/>
        <v>36.945812807881779</v>
      </c>
      <c r="AI250" s="6">
        <f t="shared" si="89"/>
        <v>16.625615763546797</v>
      </c>
      <c r="AJ250" s="6">
        <f t="shared" si="90"/>
        <v>4.5155993431855501</v>
      </c>
      <c r="AK250" s="6">
        <f t="shared" si="91"/>
        <v>4.3103448275862064</v>
      </c>
      <c r="AL250" s="6">
        <f t="shared" si="92"/>
        <v>88.156814449917889</v>
      </c>
      <c r="AM250" s="6">
        <f t="shared" si="93"/>
        <v>41.769293924466339</v>
      </c>
      <c r="AN250" s="6">
        <f t="shared" si="94"/>
        <v>6.4655172413793105</v>
      </c>
      <c r="AO250" s="6">
        <f t="shared" si="95"/>
        <v>10.673234811165846</v>
      </c>
      <c r="AP250" s="6">
        <f t="shared" si="96"/>
        <v>1.2315270935960592</v>
      </c>
      <c r="AQ250" s="6">
        <f t="shared" si="97"/>
        <v>5.3366174055829232</v>
      </c>
      <c r="AR250" s="6">
        <f t="shared" si="98"/>
        <v>6.4655172413793105</v>
      </c>
      <c r="AS250" s="6">
        <f t="shared" si="99"/>
        <v>77.58620689655173</v>
      </c>
      <c r="AT250" s="6">
        <f t="shared" si="100"/>
        <v>1.6420361247947455</v>
      </c>
      <c r="AU250" s="6">
        <f t="shared" si="101"/>
        <v>7.3891625615763541</v>
      </c>
      <c r="AV250" s="6">
        <f t="shared" si="102"/>
        <v>0.7183908045977011</v>
      </c>
      <c r="AW250" s="6">
        <f t="shared" si="103"/>
        <v>15.291461412151067</v>
      </c>
      <c r="AX250" s="6">
        <f t="shared" si="104"/>
        <v>3.8998357963875203</v>
      </c>
      <c r="BA250" s="4" t="s">
        <v>393</v>
      </c>
      <c r="BB250" s="6">
        <f t="shared" si="105"/>
        <v>53.594943376349747</v>
      </c>
      <c r="BC250" s="6">
        <f t="shared" si="106"/>
        <v>8.4213340462505002</v>
      </c>
      <c r="BD250" s="6">
        <f t="shared" si="107"/>
        <v>114.82422136078064</v>
      </c>
      <c r="BE250" s="6">
        <f t="shared" si="108"/>
        <v>98.067194188610728</v>
      </c>
      <c r="BF250" s="6">
        <f t="shared" si="109"/>
        <v>6.9509423873813665</v>
      </c>
      <c r="BG250" s="6">
        <f t="shared" si="110"/>
        <v>5.7286072323666311</v>
      </c>
      <c r="BH250" s="6">
        <f t="shared" si="111"/>
        <v>4.9293034115968348</v>
      </c>
    </row>
    <row r="251" spans="1:60" x14ac:dyDescent="0.25">
      <c r="A251" s="4" t="s">
        <v>394</v>
      </c>
      <c r="B251" s="128">
        <v>9124</v>
      </c>
      <c r="C251" s="128">
        <v>7084</v>
      </c>
      <c r="D251" s="128">
        <v>6950</v>
      </c>
      <c r="E251" s="128">
        <v>6793</v>
      </c>
      <c r="F251" s="128">
        <v>2517</v>
      </c>
      <c r="G251" s="128">
        <v>107</v>
      </c>
      <c r="H251" s="128">
        <v>536</v>
      </c>
      <c r="I251" s="128">
        <v>965</v>
      </c>
      <c r="J251" s="128">
        <v>126</v>
      </c>
      <c r="K251" s="128">
        <v>233</v>
      </c>
      <c r="L251" s="128">
        <v>137</v>
      </c>
      <c r="M251" s="128">
        <v>36</v>
      </c>
      <c r="N251" s="128">
        <v>45</v>
      </c>
      <c r="O251" s="128">
        <v>917</v>
      </c>
      <c r="P251" s="128">
        <v>295</v>
      </c>
      <c r="Q251" s="128">
        <v>63</v>
      </c>
      <c r="R251" s="128">
        <v>95</v>
      </c>
      <c r="S251" s="128">
        <v>8</v>
      </c>
      <c r="T251" s="128">
        <v>67</v>
      </c>
      <c r="U251" s="128">
        <v>49</v>
      </c>
      <c r="V251" s="128">
        <v>560</v>
      </c>
      <c r="W251" s="128">
        <v>5</v>
      </c>
      <c r="X251" s="128">
        <v>52</v>
      </c>
      <c r="Y251" s="128">
        <v>7</v>
      </c>
      <c r="Z251" s="128">
        <v>129</v>
      </c>
      <c r="AA251" s="128">
        <v>53</v>
      </c>
      <c r="AC251" s="4" t="s">
        <v>394</v>
      </c>
      <c r="AD251" s="6">
        <f t="shared" si="84"/>
        <v>11.72731258220079</v>
      </c>
      <c r="AE251" s="6">
        <f t="shared" si="85"/>
        <v>58.746163963174041</v>
      </c>
      <c r="AF251" s="6">
        <f t="shared" si="86"/>
        <v>105.7650153441473</v>
      </c>
      <c r="AG251" s="6">
        <f t="shared" si="87"/>
        <v>13.809732573432706</v>
      </c>
      <c r="AH251" s="6">
        <f t="shared" si="88"/>
        <v>25.537045155633493</v>
      </c>
      <c r="AI251" s="6">
        <f t="shared" si="89"/>
        <v>15.015344147303814</v>
      </c>
      <c r="AJ251" s="6">
        <f t="shared" si="90"/>
        <v>3.9456378781236303</v>
      </c>
      <c r="AK251" s="6">
        <f t="shared" si="91"/>
        <v>4.932047347654537</v>
      </c>
      <c r="AL251" s="6">
        <f t="shared" si="92"/>
        <v>100.50416483998247</v>
      </c>
      <c r="AM251" s="6">
        <f t="shared" si="93"/>
        <v>32.332310390179742</v>
      </c>
      <c r="AN251" s="6">
        <f t="shared" si="94"/>
        <v>6.9048662867163531</v>
      </c>
      <c r="AO251" s="6">
        <f t="shared" si="95"/>
        <v>10.41209995615958</v>
      </c>
      <c r="AP251" s="6">
        <f t="shared" si="96"/>
        <v>0.87680841736080672</v>
      </c>
      <c r="AQ251" s="6">
        <f t="shared" si="97"/>
        <v>7.3432704953967551</v>
      </c>
      <c r="AR251" s="6">
        <f t="shared" si="98"/>
        <v>5.3704515563349409</v>
      </c>
      <c r="AS251" s="6">
        <f t="shared" si="99"/>
        <v>61.376589215256466</v>
      </c>
      <c r="AT251" s="6">
        <f t="shared" si="100"/>
        <v>0.54800526085050416</v>
      </c>
      <c r="AU251" s="6">
        <f t="shared" si="101"/>
        <v>5.699254712845244</v>
      </c>
      <c r="AV251" s="6">
        <f t="shared" si="102"/>
        <v>0.76720736519070576</v>
      </c>
      <c r="AW251" s="6">
        <f t="shared" si="103"/>
        <v>14.138535729943008</v>
      </c>
      <c r="AX251" s="6">
        <f t="shared" si="104"/>
        <v>5.8088557650153447</v>
      </c>
      <c r="BA251" s="4" t="s">
        <v>394</v>
      </c>
      <c r="BB251" s="6">
        <f t="shared" si="105"/>
        <v>42.446043165467628</v>
      </c>
      <c r="BC251" s="6">
        <f t="shared" si="106"/>
        <v>9.2742529074046818</v>
      </c>
      <c r="BD251" s="6">
        <f t="shared" si="107"/>
        <v>134.99190343000149</v>
      </c>
      <c r="BE251" s="6">
        <f t="shared" si="108"/>
        <v>79.051383399209485</v>
      </c>
      <c r="BF251" s="6">
        <f t="shared" si="109"/>
        <v>9.8630943618430731</v>
      </c>
      <c r="BG251" s="6">
        <f t="shared" si="110"/>
        <v>1.986491855383393</v>
      </c>
      <c r="BH251" s="6">
        <f t="shared" si="111"/>
        <v>7.4816487859966117</v>
      </c>
    </row>
    <row r="252" spans="1:60" x14ac:dyDescent="0.25">
      <c r="A252" s="4" t="s">
        <v>395</v>
      </c>
      <c r="B252" s="128">
        <v>3572</v>
      </c>
      <c r="C252" s="128">
        <v>2776</v>
      </c>
      <c r="D252" s="128">
        <v>2738</v>
      </c>
      <c r="E252" s="128">
        <v>2696</v>
      </c>
      <c r="F252" s="128">
        <v>1124</v>
      </c>
      <c r="G252" s="128">
        <v>63</v>
      </c>
      <c r="H252" s="128">
        <v>146</v>
      </c>
      <c r="I252" s="128">
        <v>481</v>
      </c>
      <c r="J252" s="128">
        <v>79</v>
      </c>
      <c r="K252" s="128">
        <v>135</v>
      </c>
      <c r="L252" s="128">
        <v>72</v>
      </c>
      <c r="M252" s="128">
        <v>13</v>
      </c>
      <c r="N252" s="128">
        <v>25</v>
      </c>
      <c r="O252" s="128">
        <v>271</v>
      </c>
      <c r="P252" s="128">
        <v>175</v>
      </c>
      <c r="Q252" s="128">
        <v>17</v>
      </c>
      <c r="R252" s="128">
        <v>34</v>
      </c>
      <c r="S252" s="128">
        <v>4</v>
      </c>
      <c r="T252" s="128">
        <v>17</v>
      </c>
      <c r="U252" s="128">
        <v>22</v>
      </c>
      <c r="V252" s="128">
        <v>388</v>
      </c>
      <c r="W252" s="128">
        <v>3</v>
      </c>
      <c r="X252" s="128">
        <v>14</v>
      </c>
      <c r="Y252" s="128">
        <v>11</v>
      </c>
      <c r="Z252" s="128">
        <v>55</v>
      </c>
      <c r="AA252" s="128">
        <v>14</v>
      </c>
      <c r="AC252" s="4" t="s">
        <v>395</v>
      </c>
      <c r="AD252" s="6">
        <f t="shared" si="84"/>
        <v>17.637178051511757</v>
      </c>
      <c r="AE252" s="6">
        <f t="shared" si="85"/>
        <v>40.873460246360587</v>
      </c>
      <c r="AF252" s="6">
        <f t="shared" si="86"/>
        <v>134.65845464725643</v>
      </c>
      <c r="AG252" s="6">
        <f t="shared" si="87"/>
        <v>22.116461366181412</v>
      </c>
      <c r="AH252" s="6">
        <f t="shared" si="88"/>
        <v>37.7939529675252</v>
      </c>
      <c r="AI252" s="6">
        <f t="shared" si="89"/>
        <v>20.156774916013436</v>
      </c>
      <c r="AJ252" s="6">
        <f t="shared" si="90"/>
        <v>3.6394176931690931</v>
      </c>
      <c r="AK252" s="6">
        <f t="shared" si="91"/>
        <v>6.9988801791713326</v>
      </c>
      <c r="AL252" s="6">
        <f t="shared" si="92"/>
        <v>75.867861142217251</v>
      </c>
      <c r="AM252" s="6">
        <f t="shared" si="93"/>
        <v>48.992161254199324</v>
      </c>
      <c r="AN252" s="6">
        <f t="shared" si="94"/>
        <v>4.7592385218365063</v>
      </c>
      <c r="AO252" s="6">
        <f t="shared" si="95"/>
        <v>9.5184770436730126</v>
      </c>
      <c r="AP252" s="6">
        <f t="shared" si="96"/>
        <v>1.1198208286674132</v>
      </c>
      <c r="AQ252" s="6">
        <f t="shared" si="97"/>
        <v>4.7592385218365063</v>
      </c>
      <c r="AR252" s="6">
        <f t="shared" si="98"/>
        <v>6.1590145576707727</v>
      </c>
      <c r="AS252" s="6">
        <f t="shared" si="99"/>
        <v>108.62262038073908</v>
      </c>
      <c r="AT252" s="6">
        <f t="shared" si="100"/>
        <v>0.83986562150055988</v>
      </c>
      <c r="AU252" s="6">
        <f t="shared" si="101"/>
        <v>3.9193729003359463</v>
      </c>
      <c r="AV252" s="6">
        <f t="shared" si="102"/>
        <v>3.0795072788353863</v>
      </c>
      <c r="AW252" s="6">
        <f t="shared" si="103"/>
        <v>15.397536394176932</v>
      </c>
      <c r="AX252" s="6">
        <f t="shared" si="104"/>
        <v>3.9193729003359463</v>
      </c>
      <c r="BA252" s="4" t="s">
        <v>395</v>
      </c>
      <c r="BB252" s="6">
        <f t="shared" si="105"/>
        <v>63.91526661796933</v>
      </c>
      <c r="BC252" s="6">
        <f t="shared" si="106"/>
        <v>6.3056379821958455</v>
      </c>
      <c r="BD252" s="6">
        <f t="shared" si="107"/>
        <v>100.51928783382789</v>
      </c>
      <c r="BE252" s="6">
        <f t="shared" si="108"/>
        <v>139.76945244956772</v>
      </c>
      <c r="BF252" s="6">
        <f t="shared" si="109"/>
        <v>6.3056379821958455</v>
      </c>
      <c r="BG252" s="6">
        <f t="shared" si="110"/>
        <v>2.6690391459074734</v>
      </c>
      <c r="BH252" s="6">
        <f t="shared" si="111"/>
        <v>5.043227665706052</v>
      </c>
    </row>
    <row r="253" spans="1:60" x14ac:dyDescent="0.25">
      <c r="A253" s="4" t="s">
        <v>396</v>
      </c>
      <c r="B253" s="128">
        <v>3441</v>
      </c>
      <c r="C253" s="128">
        <v>2580</v>
      </c>
      <c r="D253" s="128">
        <v>2527</v>
      </c>
      <c r="E253" s="128">
        <v>2483</v>
      </c>
      <c r="F253" s="128">
        <v>880</v>
      </c>
      <c r="G253" s="128">
        <v>41</v>
      </c>
      <c r="H253" s="128">
        <v>159</v>
      </c>
      <c r="I253" s="128">
        <v>349</v>
      </c>
      <c r="J253" s="128">
        <v>50</v>
      </c>
      <c r="K253" s="128">
        <v>99</v>
      </c>
      <c r="L253" s="128">
        <v>24</v>
      </c>
      <c r="M253" s="128">
        <v>19</v>
      </c>
      <c r="N253" s="128">
        <v>31</v>
      </c>
      <c r="O253" s="128">
        <v>83</v>
      </c>
      <c r="P253" s="128">
        <v>96</v>
      </c>
      <c r="Q253" s="128">
        <v>22</v>
      </c>
      <c r="R253" s="128">
        <v>28</v>
      </c>
      <c r="S253" s="128">
        <v>5</v>
      </c>
      <c r="T253" s="128">
        <v>29</v>
      </c>
      <c r="U253" s="128">
        <v>14</v>
      </c>
      <c r="V253" s="128">
        <v>110</v>
      </c>
      <c r="W253" s="128">
        <v>6</v>
      </c>
      <c r="X253" s="128">
        <v>10</v>
      </c>
      <c r="Y253" s="128">
        <v>2</v>
      </c>
      <c r="Z253" s="128">
        <v>64</v>
      </c>
      <c r="AA253" s="128">
        <v>8</v>
      </c>
      <c r="AC253" s="4" t="s">
        <v>396</v>
      </c>
      <c r="AD253" s="6">
        <f t="shared" si="84"/>
        <v>11.915140947399012</v>
      </c>
      <c r="AE253" s="6">
        <f t="shared" si="85"/>
        <v>46.207497820401045</v>
      </c>
      <c r="AF253" s="6">
        <f t="shared" si="86"/>
        <v>101.42400464981111</v>
      </c>
      <c r="AG253" s="6">
        <f t="shared" si="87"/>
        <v>14.530659691950014</v>
      </c>
      <c r="AH253" s="6">
        <f t="shared" si="88"/>
        <v>28.770706190061031</v>
      </c>
      <c r="AI253" s="6">
        <f t="shared" si="89"/>
        <v>6.9747166521360073</v>
      </c>
      <c r="AJ253" s="6">
        <f t="shared" si="90"/>
        <v>5.5216506829410053</v>
      </c>
      <c r="AK253" s="6">
        <f t="shared" si="91"/>
        <v>9.0090090090090094</v>
      </c>
      <c r="AL253" s="6">
        <f t="shared" si="92"/>
        <v>24.120895088637024</v>
      </c>
      <c r="AM253" s="6">
        <f t="shared" si="93"/>
        <v>27.898866608544029</v>
      </c>
      <c r="AN253" s="6">
        <f t="shared" si="94"/>
        <v>6.3934902644580065</v>
      </c>
      <c r="AO253" s="6">
        <f t="shared" si="95"/>
        <v>8.1371694274920081</v>
      </c>
      <c r="AP253" s="6">
        <f t="shared" si="96"/>
        <v>1.4530659691950014</v>
      </c>
      <c r="AQ253" s="6">
        <f t="shared" si="97"/>
        <v>8.4277826213310085</v>
      </c>
      <c r="AR253" s="6">
        <f t="shared" si="98"/>
        <v>4.0685847137460041</v>
      </c>
      <c r="AS253" s="6">
        <f t="shared" si="99"/>
        <v>31.967451322290028</v>
      </c>
      <c r="AT253" s="6">
        <f t="shared" si="100"/>
        <v>1.7436791630340018</v>
      </c>
      <c r="AU253" s="6">
        <f t="shared" si="101"/>
        <v>2.9061319383900028</v>
      </c>
      <c r="AV253" s="6">
        <f t="shared" si="102"/>
        <v>0.58122638767800061</v>
      </c>
      <c r="AW253" s="6">
        <f t="shared" si="103"/>
        <v>18.59924440569602</v>
      </c>
      <c r="AX253" s="6">
        <f t="shared" si="104"/>
        <v>2.3249055507120024</v>
      </c>
      <c r="BA253" s="4" t="s">
        <v>396</v>
      </c>
      <c r="BB253" s="6">
        <f t="shared" si="105"/>
        <v>37.989711119905024</v>
      </c>
      <c r="BC253" s="6">
        <f t="shared" si="106"/>
        <v>8.860249697946033</v>
      </c>
      <c r="BD253" s="6">
        <f t="shared" si="107"/>
        <v>33.42730567861458</v>
      </c>
      <c r="BE253" s="6">
        <f t="shared" si="108"/>
        <v>42.63565891472868</v>
      </c>
      <c r="BF253" s="6">
        <f t="shared" si="109"/>
        <v>11.679420056383409</v>
      </c>
      <c r="BG253" s="6">
        <f t="shared" si="110"/>
        <v>6.8181818181818175</v>
      </c>
      <c r="BH253" s="6">
        <f t="shared" si="111"/>
        <v>3.1007751937984498</v>
      </c>
    </row>
    <row r="254" spans="1:60" x14ac:dyDescent="0.25">
      <c r="A254" s="4" t="s">
        <v>397</v>
      </c>
      <c r="B254" s="128">
        <v>2107</v>
      </c>
      <c r="C254" s="128">
        <v>1674</v>
      </c>
      <c r="D254" s="128">
        <v>1654</v>
      </c>
      <c r="E254" s="128">
        <v>1635</v>
      </c>
      <c r="F254" s="128">
        <v>734</v>
      </c>
      <c r="G254" s="128">
        <v>48</v>
      </c>
      <c r="H254" s="128">
        <v>117</v>
      </c>
      <c r="I254" s="128">
        <v>303</v>
      </c>
      <c r="J254" s="128">
        <v>44</v>
      </c>
      <c r="K254" s="128">
        <v>102</v>
      </c>
      <c r="L254" s="128">
        <v>47</v>
      </c>
      <c r="M254" s="128">
        <v>13</v>
      </c>
      <c r="N254" s="128">
        <v>31</v>
      </c>
      <c r="O254" s="128">
        <v>111</v>
      </c>
      <c r="P254" s="128">
        <v>104</v>
      </c>
      <c r="Q254" s="128">
        <v>24</v>
      </c>
      <c r="R254" s="128">
        <v>20</v>
      </c>
      <c r="S254" s="128">
        <v>5</v>
      </c>
      <c r="T254" s="128">
        <v>26</v>
      </c>
      <c r="U254" s="128">
        <v>22</v>
      </c>
      <c r="V254" s="128">
        <v>183</v>
      </c>
      <c r="W254" s="128">
        <v>9</v>
      </c>
      <c r="X254" s="128">
        <v>26</v>
      </c>
      <c r="Y254" s="128">
        <v>7</v>
      </c>
      <c r="Z254" s="128">
        <v>41</v>
      </c>
      <c r="AA254" s="128">
        <v>17</v>
      </c>
      <c r="AC254" s="4" t="s">
        <v>397</v>
      </c>
      <c r="AD254" s="6">
        <f t="shared" si="84"/>
        <v>22.781205505457997</v>
      </c>
      <c r="AE254" s="6">
        <f t="shared" si="85"/>
        <v>55.529188419553869</v>
      </c>
      <c r="AF254" s="6">
        <f t="shared" si="86"/>
        <v>143.80635975320359</v>
      </c>
      <c r="AG254" s="6">
        <f t="shared" si="87"/>
        <v>20.882771713336499</v>
      </c>
      <c r="AH254" s="6">
        <f t="shared" si="88"/>
        <v>48.410061699098243</v>
      </c>
      <c r="AI254" s="6">
        <f t="shared" si="89"/>
        <v>22.306597057427624</v>
      </c>
      <c r="AJ254" s="6">
        <f t="shared" si="90"/>
        <v>6.1699098243948738</v>
      </c>
      <c r="AK254" s="6">
        <f t="shared" si="91"/>
        <v>14.712861888941623</v>
      </c>
      <c r="AL254" s="6">
        <f t="shared" si="92"/>
        <v>52.68153773137162</v>
      </c>
      <c r="AM254" s="6">
        <f t="shared" si="93"/>
        <v>49.35927859515899</v>
      </c>
      <c r="AN254" s="6">
        <f t="shared" si="94"/>
        <v>11.390602752728999</v>
      </c>
      <c r="AO254" s="6">
        <f t="shared" si="95"/>
        <v>9.4921689606074988</v>
      </c>
      <c r="AP254" s="6">
        <f t="shared" si="96"/>
        <v>2.3730422401518747</v>
      </c>
      <c r="AQ254" s="6">
        <f t="shared" si="97"/>
        <v>12.339819648789748</v>
      </c>
      <c r="AR254" s="6">
        <f t="shared" si="98"/>
        <v>10.44138585666825</v>
      </c>
      <c r="AS254" s="6">
        <f t="shared" si="99"/>
        <v>86.853345989558619</v>
      </c>
      <c r="AT254" s="6">
        <f t="shared" si="100"/>
        <v>4.2714760322733749</v>
      </c>
      <c r="AU254" s="6">
        <f t="shared" si="101"/>
        <v>12.339819648789748</v>
      </c>
      <c r="AV254" s="6">
        <f t="shared" si="102"/>
        <v>3.3222591362126246</v>
      </c>
      <c r="AW254" s="6">
        <f t="shared" si="103"/>
        <v>19.458946369245371</v>
      </c>
      <c r="AX254" s="6">
        <f t="shared" si="104"/>
        <v>8.0683436165163744</v>
      </c>
      <c r="BA254" s="4" t="s">
        <v>397</v>
      </c>
      <c r="BB254" s="6">
        <f t="shared" si="105"/>
        <v>62.87787182587666</v>
      </c>
      <c r="BC254" s="6">
        <f t="shared" si="106"/>
        <v>14.678899082568808</v>
      </c>
      <c r="BD254" s="6">
        <f t="shared" si="107"/>
        <v>67.889908256880744</v>
      </c>
      <c r="BE254" s="6">
        <f t="shared" si="108"/>
        <v>109.31899641577061</v>
      </c>
      <c r="BF254" s="6">
        <f t="shared" si="109"/>
        <v>15.902140672782874</v>
      </c>
      <c r="BG254" s="6">
        <f t="shared" si="110"/>
        <v>12.26158038147139</v>
      </c>
      <c r="BH254" s="6">
        <f t="shared" si="111"/>
        <v>10.15531660692951</v>
      </c>
    </row>
    <row r="255" spans="1:60" x14ac:dyDescent="0.25">
      <c r="A255" s="4" t="s">
        <v>398</v>
      </c>
      <c r="B255" s="128">
        <v>2312</v>
      </c>
      <c r="C255" s="128">
        <v>1787</v>
      </c>
      <c r="D255" s="128">
        <v>1764</v>
      </c>
      <c r="E255" s="128">
        <v>1740</v>
      </c>
      <c r="F255" s="128">
        <v>688</v>
      </c>
      <c r="G255" s="128">
        <v>37</v>
      </c>
      <c r="H255" s="128">
        <v>120</v>
      </c>
      <c r="I255" s="128">
        <v>266</v>
      </c>
      <c r="J255" s="128">
        <v>42</v>
      </c>
      <c r="K255" s="128">
        <v>94</v>
      </c>
      <c r="L255" s="128">
        <v>41</v>
      </c>
      <c r="M255" s="128">
        <v>11</v>
      </c>
      <c r="N255" s="128">
        <v>12</v>
      </c>
      <c r="O255" s="128">
        <v>218</v>
      </c>
      <c r="P255" s="128">
        <v>97</v>
      </c>
      <c r="Q255" s="128">
        <v>20</v>
      </c>
      <c r="R255" s="128">
        <v>22</v>
      </c>
      <c r="S255" s="128">
        <v>1</v>
      </c>
      <c r="T255" s="128">
        <v>11</v>
      </c>
      <c r="U255" s="128">
        <v>5</v>
      </c>
      <c r="V255" s="128">
        <v>267</v>
      </c>
      <c r="W255" s="128">
        <v>2</v>
      </c>
      <c r="X255" s="128">
        <v>23</v>
      </c>
      <c r="Y255" s="128">
        <v>2</v>
      </c>
      <c r="Z255" s="128">
        <v>29</v>
      </c>
      <c r="AA255" s="128">
        <v>9</v>
      </c>
      <c r="AC255" s="4" t="s">
        <v>398</v>
      </c>
      <c r="AD255" s="6">
        <f t="shared" si="84"/>
        <v>16.003460207612456</v>
      </c>
      <c r="AE255" s="6">
        <f t="shared" si="85"/>
        <v>51.903114186851205</v>
      </c>
      <c r="AF255" s="6">
        <f t="shared" si="86"/>
        <v>115.05190311418686</v>
      </c>
      <c r="AG255" s="6">
        <f t="shared" si="87"/>
        <v>18.166089965397923</v>
      </c>
      <c r="AH255" s="6">
        <f t="shared" si="88"/>
        <v>40.65743944636678</v>
      </c>
      <c r="AI255" s="6">
        <f t="shared" si="89"/>
        <v>17.73356401384083</v>
      </c>
      <c r="AJ255" s="6">
        <f t="shared" si="90"/>
        <v>4.757785467128028</v>
      </c>
      <c r="AK255" s="6">
        <f t="shared" si="91"/>
        <v>5.1903114186851207</v>
      </c>
      <c r="AL255" s="6">
        <f t="shared" si="92"/>
        <v>94.290657439446363</v>
      </c>
      <c r="AM255" s="6">
        <f t="shared" si="93"/>
        <v>41.955017301038062</v>
      </c>
      <c r="AN255" s="6">
        <f t="shared" si="94"/>
        <v>8.6505190311418687</v>
      </c>
      <c r="AO255" s="6">
        <f t="shared" si="95"/>
        <v>9.5155709342560559</v>
      </c>
      <c r="AP255" s="6">
        <f t="shared" si="96"/>
        <v>0.43252595155709345</v>
      </c>
      <c r="AQ255" s="6">
        <f t="shared" si="97"/>
        <v>4.757785467128028</v>
      </c>
      <c r="AR255" s="6">
        <f t="shared" si="98"/>
        <v>2.1626297577854672</v>
      </c>
      <c r="AS255" s="6">
        <f t="shared" si="99"/>
        <v>115.48442906574395</v>
      </c>
      <c r="AT255" s="6">
        <f t="shared" si="100"/>
        <v>0.86505190311418689</v>
      </c>
      <c r="AU255" s="6">
        <f t="shared" si="101"/>
        <v>9.9480968858131487</v>
      </c>
      <c r="AV255" s="6">
        <f t="shared" si="102"/>
        <v>0.86505190311418689</v>
      </c>
      <c r="AW255" s="6">
        <f t="shared" si="103"/>
        <v>12.543252595155709</v>
      </c>
      <c r="AX255" s="6">
        <f t="shared" si="104"/>
        <v>3.8927335640138407</v>
      </c>
      <c r="BA255" s="4" t="s">
        <v>398</v>
      </c>
      <c r="BB255" s="6">
        <f t="shared" si="105"/>
        <v>54.988662131519277</v>
      </c>
      <c r="BC255" s="6">
        <f t="shared" si="106"/>
        <v>11.494252873563218</v>
      </c>
      <c r="BD255" s="6">
        <f t="shared" si="107"/>
        <v>125.28735632183907</v>
      </c>
      <c r="BE255" s="6">
        <f t="shared" si="108"/>
        <v>149.41242305540013</v>
      </c>
      <c r="BF255" s="6">
        <f t="shared" si="109"/>
        <v>6.3218390804597702</v>
      </c>
      <c r="BG255" s="6">
        <f t="shared" si="110"/>
        <v>2.9069767441860463</v>
      </c>
      <c r="BH255" s="6">
        <f t="shared" si="111"/>
        <v>5.0363738108561833</v>
      </c>
    </row>
    <row r="256" spans="1:60" x14ac:dyDescent="0.25">
      <c r="A256" s="4" t="s">
        <v>399</v>
      </c>
      <c r="B256" s="128">
        <v>5371</v>
      </c>
      <c r="C256" s="128">
        <v>4220</v>
      </c>
      <c r="D256" s="128">
        <v>4153</v>
      </c>
      <c r="E256" s="128">
        <v>4068</v>
      </c>
      <c r="F256" s="128">
        <v>1651</v>
      </c>
      <c r="G256" s="128">
        <v>89</v>
      </c>
      <c r="H256" s="128">
        <v>295</v>
      </c>
      <c r="I256" s="128">
        <v>810</v>
      </c>
      <c r="J256" s="128">
        <v>115</v>
      </c>
      <c r="K256" s="128">
        <v>176</v>
      </c>
      <c r="L256" s="128">
        <v>57</v>
      </c>
      <c r="M256" s="128">
        <v>49</v>
      </c>
      <c r="N256" s="128">
        <v>28</v>
      </c>
      <c r="O256" s="128">
        <v>211</v>
      </c>
      <c r="P256" s="128">
        <v>215</v>
      </c>
      <c r="Q256" s="128">
        <v>31</v>
      </c>
      <c r="R256" s="128">
        <v>60</v>
      </c>
      <c r="S256" s="128">
        <v>17</v>
      </c>
      <c r="T256" s="128">
        <v>18</v>
      </c>
      <c r="U256" s="128">
        <v>21</v>
      </c>
      <c r="V256" s="128">
        <v>411</v>
      </c>
      <c r="W256" s="128">
        <v>16</v>
      </c>
      <c r="X256" s="128">
        <v>31</v>
      </c>
      <c r="Y256" s="128">
        <v>20</v>
      </c>
      <c r="Z256" s="128">
        <v>100</v>
      </c>
      <c r="AA256" s="128">
        <v>42</v>
      </c>
      <c r="AC256" s="4" t="s">
        <v>399</v>
      </c>
      <c r="AD256" s="6">
        <f t="shared" si="84"/>
        <v>16.570471048221933</v>
      </c>
      <c r="AE256" s="6">
        <f t="shared" si="85"/>
        <v>54.924595047477197</v>
      </c>
      <c r="AF256" s="6">
        <f t="shared" si="86"/>
        <v>150.80990504561535</v>
      </c>
      <c r="AG256" s="6">
        <f t="shared" si="87"/>
        <v>21.411282815118227</v>
      </c>
      <c r="AH256" s="6">
        <f t="shared" si="88"/>
        <v>32.768571960528767</v>
      </c>
      <c r="AI256" s="6">
        <f t="shared" si="89"/>
        <v>10.612548873580339</v>
      </c>
      <c r="AJ256" s="6">
        <f t="shared" si="90"/>
        <v>9.1230683299199402</v>
      </c>
      <c r="AK256" s="6">
        <f t="shared" si="91"/>
        <v>5.2131819028113942</v>
      </c>
      <c r="AL256" s="6">
        <f t="shared" si="92"/>
        <v>39.285049339043013</v>
      </c>
      <c r="AM256" s="6">
        <f t="shared" si="93"/>
        <v>40.029789610873209</v>
      </c>
      <c r="AN256" s="6">
        <f t="shared" si="94"/>
        <v>5.7717371066840446</v>
      </c>
      <c r="AO256" s="6">
        <f t="shared" si="95"/>
        <v>11.171104077452988</v>
      </c>
      <c r="AP256" s="6">
        <f t="shared" si="96"/>
        <v>3.1651461552783466</v>
      </c>
      <c r="AQ256" s="6">
        <f t="shared" si="97"/>
        <v>3.3513312232358965</v>
      </c>
      <c r="AR256" s="6">
        <f t="shared" si="98"/>
        <v>3.9098864271085461</v>
      </c>
      <c r="AS256" s="6">
        <f t="shared" si="99"/>
        <v>76.522062930552977</v>
      </c>
      <c r="AT256" s="6">
        <f t="shared" si="100"/>
        <v>2.9789610873207968</v>
      </c>
      <c r="AU256" s="6">
        <f t="shared" si="101"/>
        <v>5.7717371066840446</v>
      </c>
      <c r="AV256" s="6">
        <f t="shared" si="102"/>
        <v>3.7237013591509962</v>
      </c>
      <c r="AW256" s="6">
        <f t="shared" si="103"/>
        <v>18.618506795754978</v>
      </c>
      <c r="AX256" s="6">
        <f t="shared" si="104"/>
        <v>7.8197728542170921</v>
      </c>
      <c r="BA256" s="4" t="s">
        <v>399</v>
      </c>
      <c r="BB256" s="6">
        <f t="shared" si="105"/>
        <v>51.769804960269688</v>
      </c>
      <c r="BC256" s="6">
        <f t="shared" si="106"/>
        <v>7.6204523107177975</v>
      </c>
      <c r="BD256" s="6">
        <f t="shared" si="107"/>
        <v>51.868239921337263</v>
      </c>
      <c r="BE256" s="6">
        <f t="shared" si="108"/>
        <v>97.393364928909961</v>
      </c>
      <c r="BF256" s="6">
        <f t="shared" si="109"/>
        <v>4.4247787610619467</v>
      </c>
      <c r="BG256" s="6">
        <f t="shared" si="110"/>
        <v>9.691096305269534</v>
      </c>
      <c r="BH256" s="6">
        <f t="shared" si="111"/>
        <v>9.9526066350710902</v>
      </c>
    </row>
    <row r="257" spans="1:60" x14ac:dyDescent="0.25">
      <c r="A257" s="4" t="s">
        <v>400</v>
      </c>
      <c r="B257" s="128">
        <v>6094</v>
      </c>
      <c r="C257" s="128">
        <v>4824</v>
      </c>
      <c r="D257" s="128">
        <v>4731</v>
      </c>
      <c r="E257" s="128">
        <v>4644</v>
      </c>
      <c r="F257" s="128">
        <v>2070</v>
      </c>
      <c r="G257" s="128">
        <v>112</v>
      </c>
      <c r="H257" s="128">
        <v>314</v>
      </c>
      <c r="I257" s="128">
        <v>1084</v>
      </c>
      <c r="J257" s="128">
        <v>142</v>
      </c>
      <c r="K257" s="128">
        <v>284</v>
      </c>
      <c r="L257" s="128">
        <v>113</v>
      </c>
      <c r="M257" s="128">
        <v>34</v>
      </c>
      <c r="N257" s="128">
        <v>21</v>
      </c>
      <c r="O257" s="128">
        <v>234</v>
      </c>
      <c r="P257" s="128">
        <v>290</v>
      </c>
      <c r="Q257" s="128">
        <v>53</v>
      </c>
      <c r="R257" s="128">
        <v>45</v>
      </c>
      <c r="S257" s="128">
        <v>9</v>
      </c>
      <c r="T257" s="128">
        <v>43</v>
      </c>
      <c r="U257" s="128">
        <v>40</v>
      </c>
      <c r="V257" s="128">
        <v>635</v>
      </c>
      <c r="W257" s="128">
        <v>12</v>
      </c>
      <c r="X257" s="128">
        <v>28</v>
      </c>
      <c r="Y257" s="128">
        <v>6</v>
      </c>
      <c r="Z257" s="128">
        <v>108</v>
      </c>
      <c r="AA257" s="128">
        <v>39</v>
      </c>
      <c r="AC257" s="4" t="s">
        <v>400</v>
      </c>
      <c r="AD257" s="6">
        <f t="shared" si="84"/>
        <v>18.378733180177225</v>
      </c>
      <c r="AE257" s="6">
        <f t="shared" si="85"/>
        <v>51.526091237282571</v>
      </c>
      <c r="AF257" s="6">
        <f t="shared" si="86"/>
        <v>177.87988185100099</v>
      </c>
      <c r="AG257" s="6">
        <f t="shared" si="87"/>
        <v>23.301608139153267</v>
      </c>
      <c r="AH257" s="6">
        <f t="shared" si="88"/>
        <v>46.603216278306533</v>
      </c>
      <c r="AI257" s="6">
        <f t="shared" si="89"/>
        <v>18.542829012143091</v>
      </c>
      <c r="AJ257" s="6">
        <f t="shared" si="90"/>
        <v>5.5792582868395142</v>
      </c>
      <c r="AK257" s="6">
        <f t="shared" si="91"/>
        <v>3.4460124712832294</v>
      </c>
      <c r="AL257" s="6">
        <f t="shared" si="92"/>
        <v>38.398424680013129</v>
      </c>
      <c r="AM257" s="6">
        <f t="shared" si="93"/>
        <v>47.587791270101739</v>
      </c>
      <c r="AN257" s="6">
        <f t="shared" si="94"/>
        <v>8.6970790941910074</v>
      </c>
      <c r="AO257" s="6">
        <f t="shared" si="95"/>
        <v>7.3843124384640637</v>
      </c>
      <c r="AP257" s="6">
        <f t="shared" si="96"/>
        <v>1.4768624876928125</v>
      </c>
      <c r="AQ257" s="6">
        <f t="shared" si="97"/>
        <v>7.0561207745323271</v>
      </c>
      <c r="AR257" s="6">
        <f t="shared" si="98"/>
        <v>6.5638332786347231</v>
      </c>
      <c r="AS257" s="6">
        <f t="shared" si="99"/>
        <v>104.20085329832622</v>
      </c>
      <c r="AT257" s="6">
        <f t="shared" si="100"/>
        <v>1.9691499835904169</v>
      </c>
      <c r="AU257" s="6">
        <f t="shared" si="101"/>
        <v>4.5946832950443062</v>
      </c>
      <c r="AV257" s="6">
        <f t="shared" si="102"/>
        <v>0.98457499179520847</v>
      </c>
      <c r="AW257" s="6">
        <f t="shared" si="103"/>
        <v>17.722349852313751</v>
      </c>
      <c r="AX257" s="6">
        <f t="shared" si="104"/>
        <v>6.3997374466688548</v>
      </c>
      <c r="BA257" s="4" t="s">
        <v>400</v>
      </c>
      <c r="BB257" s="6">
        <f t="shared" si="105"/>
        <v>61.297822870429087</v>
      </c>
      <c r="BC257" s="6">
        <f t="shared" si="106"/>
        <v>11.412575366063738</v>
      </c>
      <c r="BD257" s="6">
        <f t="shared" si="107"/>
        <v>50.387596899224803</v>
      </c>
      <c r="BE257" s="6">
        <f t="shared" si="108"/>
        <v>131.6334991708126</v>
      </c>
      <c r="BF257" s="6">
        <f t="shared" si="109"/>
        <v>9.2592592592592595</v>
      </c>
      <c r="BG257" s="6">
        <f t="shared" si="110"/>
        <v>5.7971014492753623</v>
      </c>
      <c r="BH257" s="6">
        <f t="shared" si="111"/>
        <v>8.0845771144278604</v>
      </c>
    </row>
    <row r="258" spans="1:60" x14ac:dyDescent="0.25">
      <c r="A258" s="4" t="s">
        <v>401</v>
      </c>
      <c r="B258" s="128">
        <v>3415</v>
      </c>
      <c r="C258" s="128">
        <v>2580</v>
      </c>
      <c r="D258" s="128">
        <v>2535</v>
      </c>
      <c r="E258" s="128">
        <v>2479</v>
      </c>
      <c r="F258" s="128">
        <v>916</v>
      </c>
      <c r="G258" s="128">
        <v>44</v>
      </c>
      <c r="H258" s="128">
        <v>131</v>
      </c>
      <c r="I258" s="128">
        <v>376</v>
      </c>
      <c r="J258" s="128">
        <v>66</v>
      </c>
      <c r="K258" s="128">
        <v>103</v>
      </c>
      <c r="L258" s="128">
        <v>55</v>
      </c>
      <c r="M258" s="128">
        <v>15</v>
      </c>
      <c r="N258" s="128">
        <v>23</v>
      </c>
      <c r="O258" s="128">
        <v>291</v>
      </c>
      <c r="P258" s="128">
        <v>123</v>
      </c>
      <c r="Q258" s="128">
        <v>33</v>
      </c>
      <c r="R258" s="128">
        <v>17</v>
      </c>
      <c r="S258" s="128">
        <v>7</v>
      </c>
      <c r="T258" s="128">
        <v>18</v>
      </c>
      <c r="U258" s="128">
        <v>19</v>
      </c>
      <c r="V258" s="128">
        <v>289</v>
      </c>
      <c r="W258" s="128">
        <v>9</v>
      </c>
      <c r="X258" s="128">
        <v>5</v>
      </c>
      <c r="Y258" s="128">
        <v>4</v>
      </c>
      <c r="Z258" s="128">
        <v>65</v>
      </c>
      <c r="AA258" s="128">
        <v>22</v>
      </c>
      <c r="AC258" s="4" t="s">
        <v>401</v>
      </c>
      <c r="AD258" s="6">
        <f t="shared" si="84"/>
        <v>12.884333821376281</v>
      </c>
      <c r="AE258" s="6">
        <f t="shared" si="85"/>
        <v>38.360175695461201</v>
      </c>
      <c r="AF258" s="6">
        <f t="shared" si="86"/>
        <v>110.10248901903367</v>
      </c>
      <c r="AG258" s="6">
        <f t="shared" si="87"/>
        <v>19.326500732064424</v>
      </c>
      <c r="AH258" s="6">
        <f t="shared" si="88"/>
        <v>30.161054172767201</v>
      </c>
      <c r="AI258" s="6">
        <f t="shared" si="89"/>
        <v>16.105417276720353</v>
      </c>
      <c r="AJ258" s="6">
        <f t="shared" si="90"/>
        <v>4.3923865300146412</v>
      </c>
      <c r="AK258" s="6">
        <f t="shared" si="91"/>
        <v>6.7349926793557833</v>
      </c>
      <c r="AL258" s="6">
        <f t="shared" si="92"/>
        <v>85.212298682284043</v>
      </c>
      <c r="AM258" s="6">
        <f t="shared" si="93"/>
        <v>36.017569546120058</v>
      </c>
      <c r="AN258" s="6">
        <f t="shared" si="94"/>
        <v>9.6632503660322122</v>
      </c>
      <c r="AO258" s="6">
        <f t="shared" si="95"/>
        <v>4.9780380673499263</v>
      </c>
      <c r="AP258" s="6">
        <f t="shared" si="96"/>
        <v>2.0497803806734995</v>
      </c>
      <c r="AQ258" s="6">
        <f t="shared" si="97"/>
        <v>5.2708638360175692</v>
      </c>
      <c r="AR258" s="6">
        <f t="shared" si="98"/>
        <v>5.5636896046852122</v>
      </c>
      <c r="AS258" s="6">
        <f t="shared" si="99"/>
        <v>84.626647144948763</v>
      </c>
      <c r="AT258" s="6">
        <f t="shared" si="100"/>
        <v>2.6354319180087846</v>
      </c>
      <c r="AU258" s="6">
        <f t="shared" si="101"/>
        <v>1.4641288433382138</v>
      </c>
      <c r="AV258" s="6">
        <f t="shared" si="102"/>
        <v>1.171303074670571</v>
      </c>
      <c r="AW258" s="6">
        <f t="shared" si="103"/>
        <v>19.033674963396781</v>
      </c>
      <c r="AX258" s="6">
        <f t="shared" si="104"/>
        <v>6.4421669106881403</v>
      </c>
      <c r="BA258" s="4" t="s">
        <v>401</v>
      </c>
      <c r="BB258" s="6">
        <f t="shared" si="105"/>
        <v>48.520710059171599</v>
      </c>
      <c r="BC258" s="6">
        <f t="shared" si="106"/>
        <v>13.311819281968535</v>
      </c>
      <c r="BD258" s="6">
        <f t="shared" si="107"/>
        <v>117.38604275917709</v>
      </c>
      <c r="BE258" s="6">
        <f t="shared" si="108"/>
        <v>112.01550387596899</v>
      </c>
      <c r="BF258" s="6">
        <f t="shared" si="109"/>
        <v>7.2609923356192017</v>
      </c>
      <c r="BG258" s="6">
        <f t="shared" si="110"/>
        <v>9.825327510917031</v>
      </c>
      <c r="BH258" s="6">
        <f t="shared" si="111"/>
        <v>8.5271317829457356</v>
      </c>
    </row>
    <row r="259" spans="1:60" x14ac:dyDescent="0.25">
      <c r="A259" s="4" t="s">
        <v>402</v>
      </c>
      <c r="B259" s="128">
        <v>9161</v>
      </c>
      <c r="C259" s="128">
        <v>7290</v>
      </c>
      <c r="D259" s="128">
        <v>7157</v>
      </c>
      <c r="E259" s="128">
        <v>7026</v>
      </c>
      <c r="F259" s="128">
        <v>2218</v>
      </c>
      <c r="G259" s="128">
        <v>76</v>
      </c>
      <c r="H259" s="128">
        <v>312</v>
      </c>
      <c r="I259" s="128">
        <v>824</v>
      </c>
      <c r="J259" s="128">
        <v>124</v>
      </c>
      <c r="K259" s="128">
        <v>252</v>
      </c>
      <c r="L259" s="128">
        <v>164</v>
      </c>
      <c r="M259" s="128">
        <v>36</v>
      </c>
      <c r="N259" s="128">
        <v>40</v>
      </c>
      <c r="O259" s="128">
        <v>418</v>
      </c>
      <c r="P259" s="128">
        <v>337</v>
      </c>
      <c r="Q259" s="128">
        <v>70</v>
      </c>
      <c r="R259" s="128">
        <v>41</v>
      </c>
      <c r="S259" s="128">
        <v>5</v>
      </c>
      <c r="T259" s="128">
        <v>33</v>
      </c>
      <c r="U259" s="128">
        <v>70</v>
      </c>
      <c r="V259" s="128">
        <v>602</v>
      </c>
      <c r="W259" s="128">
        <v>20</v>
      </c>
      <c r="X259" s="128">
        <v>52</v>
      </c>
      <c r="Y259" s="128">
        <v>27</v>
      </c>
      <c r="Z259" s="128">
        <v>83</v>
      </c>
      <c r="AA259" s="128">
        <v>30</v>
      </c>
      <c r="AC259" s="4" t="s">
        <v>402</v>
      </c>
      <c r="AD259" s="6">
        <f t="shared" si="84"/>
        <v>8.2960375504857549</v>
      </c>
      <c r="AE259" s="6">
        <f t="shared" si="85"/>
        <v>34.057417312520471</v>
      </c>
      <c r="AF259" s="6">
        <f t="shared" si="86"/>
        <v>89.946512389477135</v>
      </c>
      <c r="AG259" s="6">
        <f t="shared" si="87"/>
        <v>13.535640213950442</v>
      </c>
      <c r="AH259" s="6">
        <f t="shared" si="88"/>
        <v>27.507913983189606</v>
      </c>
      <c r="AI259" s="6">
        <f t="shared" si="89"/>
        <v>17.90197576683768</v>
      </c>
      <c r="AJ259" s="6">
        <f t="shared" si="90"/>
        <v>3.9297019975985159</v>
      </c>
      <c r="AK259" s="6">
        <f t="shared" si="91"/>
        <v>4.3663355528872394</v>
      </c>
      <c r="AL259" s="6">
        <f t="shared" si="92"/>
        <v>45.628206527671651</v>
      </c>
      <c r="AM259" s="6">
        <f t="shared" si="93"/>
        <v>36.786377033074992</v>
      </c>
      <c r="AN259" s="6">
        <f t="shared" si="94"/>
        <v>7.641087217552669</v>
      </c>
      <c r="AO259" s="6">
        <f t="shared" si="95"/>
        <v>4.4754939417094199</v>
      </c>
      <c r="AP259" s="6">
        <f t="shared" si="96"/>
        <v>0.54579194411090493</v>
      </c>
      <c r="AQ259" s="6">
        <f t="shared" si="97"/>
        <v>3.6022268311319725</v>
      </c>
      <c r="AR259" s="6">
        <f t="shared" si="98"/>
        <v>7.641087217552669</v>
      </c>
      <c r="AS259" s="6">
        <f t="shared" si="99"/>
        <v>65.713350070952956</v>
      </c>
      <c r="AT259" s="6">
        <f t="shared" si="100"/>
        <v>2.1831677764436197</v>
      </c>
      <c r="AU259" s="6">
        <f t="shared" si="101"/>
        <v>5.6762362187534112</v>
      </c>
      <c r="AV259" s="6">
        <f t="shared" si="102"/>
        <v>2.9472764981988866</v>
      </c>
      <c r="AW259" s="6">
        <f t="shared" si="103"/>
        <v>9.0601462722410204</v>
      </c>
      <c r="AX259" s="6">
        <f t="shared" si="104"/>
        <v>3.2747516646654296</v>
      </c>
      <c r="BA259" s="4" t="s">
        <v>402</v>
      </c>
      <c r="BB259" s="6">
        <f t="shared" si="105"/>
        <v>47.086768198966048</v>
      </c>
      <c r="BC259" s="6">
        <f t="shared" si="106"/>
        <v>9.9629945915172211</v>
      </c>
      <c r="BD259" s="6">
        <f t="shared" si="107"/>
        <v>59.493310560774269</v>
      </c>
      <c r="BE259" s="6">
        <f t="shared" si="108"/>
        <v>82.578875171467772</v>
      </c>
      <c r="BF259" s="6">
        <f t="shared" si="109"/>
        <v>4.6968403074295466</v>
      </c>
      <c r="BG259" s="6">
        <f t="shared" si="110"/>
        <v>9.0171325518485119</v>
      </c>
      <c r="BH259" s="6">
        <f t="shared" si="111"/>
        <v>4.1152263374485596</v>
      </c>
    </row>
    <row r="260" spans="1:60" x14ac:dyDescent="0.25">
      <c r="A260" s="4" t="s">
        <v>403</v>
      </c>
      <c r="B260" s="128">
        <v>4772</v>
      </c>
      <c r="C260" s="128">
        <v>3713</v>
      </c>
      <c r="D260" s="128">
        <v>3648</v>
      </c>
      <c r="E260" s="128">
        <v>3586</v>
      </c>
      <c r="F260" s="128">
        <v>1407</v>
      </c>
      <c r="G260" s="128">
        <v>58</v>
      </c>
      <c r="H260" s="128">
        <v>212</v>
      </c>
      <c r="I260" s="128">
        <v>453</v>
      </c>
      <c r="J260" s="128">
        <v>88</v>
      </c>
      <c r="K260" s="128">
        <v>156</v>
      </c>
      <c r="L260" s="128">
        <v>69</v>
      </c>
      <c r="M260" s="128">
        <v>14</v>
      </c>
      <c r="N260" s="128">
        <v>19</v>
      </c>
      <c r="O260" s="128">
        <v>324</v>
      </c>
      <c r="P260" s="128">
        <v>180</v>
      </c>
      <c r="Q260" s="128">
        <v>31</v>
      </c>
      <c r="R260" s="128">
        <v>41</v>
      </c>
      <c r="S260" s="128">
        <v>23</v>
      </c>
      <c r="T260" s="128">
        <v>16</v>
      </c>
      <c r="U260" s="128">
        <v>19</v>
      </c>
      <c r="V260" s="128">
        <v>383</v>
      </c>
      <c r="W260" s="128">
        <v>15</v>
      </c>
      <c r="X260" s="128">
        <v>12</v>
      </c>
      <c r="Y260" s="128">
        <v>3</v>
      </c>
      <c r="Z260" s="128">
        <v>74</v>
      </c>
      <c r="AA260" s="128">
        <v>17</v>
      </c>
      <c r="AC260" s="4" t="s">
        <v>403</v>
      </c>
      <c r="AD260" s="6">
        <f t="shared" ref="AD260:AD323" si="112">G260/B260*1000</f>
        <v>12.154233025984913</v>
      </c>
      <c r="AE260" s="6">
        <f t="shared" ref="AE260:AE323" si="113">H260/B260*1000</f>
        <v>44.425817267393128</v>
      </c>
      <c r="AF260" s="6">
        <f t="shared" ref="AF260:AF323" si="114">I260/B260*1000</f>
        <v>94.928751047778704</v>
      </c>
      <c r="AG260" s="6">
        <f t="shared" ref="AG260:AG323" si="115">J260/B260*1000</f>
        <v>18.440905280804692</v>
      </c>
      <c r="AH260" s="6">
        <f t="shared" ref="AH260:AH323" si="116">K260/B260*1000</f>
        <v>32.690695725062866</v>
      </c>
      <c r="AI260" s="6">
        <f t="shared" ref="AI260:AI323" si="117">L260/B260*1000</f>
        <v>14.459346186085499</v>
      </c>
      <c r="AJ260" s="6">
        <f t="shared" ref="AJ260:AJ323" si="118">M260/B260*1000</f>
        <v>2.933780385582565</v>
      </c>
      <c r="AK260" s="6">
        <f t="shared" ref="AK260:AK323" si="119">N260/B260*1000</f>
        <v>3.981559094719195</v>
      </c>
      <c r="AL260" s="6">
        <f t="shared" ref="AL260:AL323" si="120">O260/B260*1000</f>
        <v>67.896060352053638</v>
      </c>
      <c r="AM260" s="6">
        <f t="shared" ref="AM260:AM323" si="121">P260/B260*1000</f>
        <v>37.720033528918691</v>
      </c>
      <c r="AN260" s="6">
        <f t="shared" ref="AN260:AN323" si="122">Q260/B260*1000</f>
        <v>6.4962279966471081</v>
      </c>
      <c r="AO260" s="6">
        <f t="shared" ref="AO260:AO323" si="123">R260/B260*1000</f>
        <v>8.5917854149203681</v>
      </c>
      <c r="AP260" s="6">
        <f t="shared" ref="AP260:AP323" si="124">S260/B260*1000</f>
        <v>4.8197820620284997</v>
      </c>
      <c r="AQ260" s="6">
        <f t="shared" ref="AQ260:AQ323" si="125">T260/B260*1000</f>
        <v>3.3528918692372169</v>
      </c>
      <c r="AR260" s="6">
        <f t="shared" ref="AR260:AR323" si="126">U260/B260*1000</f>
        <v>3.981559094719195</v>
      </c>
      <c r="AS260" s="6">
        <f t="shared" ref="AS260:AS323" si="127">V260/B260*1000</f>
        <v>80.259849119865891</v>
      </c>
      <c r="AT260" s="6">
        <f t="shared" ref="AT260:AT323" si="128">W260/B260*1000</f>
        <v>3.1433361274098908</v>
      </c>
      <c r="AU260" s="6">
        <f t="shared" ref="AU260:AU323" si="129">X260/B260*1000</f>
        <v>2.5146689019279127</v>
      </c>
      <c r="AV260" s="6">
        <f t="shared" ref="AV260:AV323" si="130">Y260/B260*1000</f>
        <v>0.62866722548197818</v>
      </c>
      <c r="AW260" s="6">
        <f t="shared" ref="AW260:AW323" si="131">Z260/B260*1000</f>
        <v>15.50712489522213</v>
      </c>
      <c r="AX260" s="6">
        <f t="shared" ref="AX260:AX323" si="132">AA260/B260*1000</f>
        <v>3.5624476110645431</v>
      </c>
      <c r="BA260" s="4" t="s">
        <v>403</v>
      </c>
      <c r="BB260" s="6">
        <f t="shared" ref="BB260:BB323" si="133">P260/D260*1000</f>
        <v>49.342105263157897</v>
      </c>
      <c r="BC260" s="6">
        <f t="shared" ref="BC260:BC323" si="134">Q260/E260*1000</f>
        <v>8.644729503625209</v>
      </c>
      <c r="BD260" s="6">
        <f t="shared" ref="BD260:BD323" si="135">O260/E260*1000</f>
        <v>90.351366424986068</v>
      </c>
      <c r="BE260" s="6">
        <f t="shared" ref="BE260:BE323" si="136">V260/C260*1000</f>
        <v>103.15109076218691</v>
      </c>
      <c r="BF260" s="6">
        <f t="shared" ref="BF260:BF323" si="137">T260/E260*1000</f>
        <v>4.4617958728388176</v>
      </c>
      <c r="BG260" s="6">
        <f t="shared" ref="BG260:BG323" si="138">W260/F260*1000</f>
        <v>10.660980810234541</v>
      </c>
      <c r="BH260" s="6">
        <f t="shared" ref="BH260:BH323" si="139">AA260/C260*1000</f>
        <v>4.5785079450579049</v>
      </c>
    </row>
    <row r="261" spans="1:60" x14ac:dyDescent="0.25">
      <c r="A261" s="4" t="s">
        <v>404</v>
      </c>
      <c r="B261" s="128">
        <v>2564</v>
      </c>
      <c r="C261" s="128">
        <v>2032</v>
      </c>
      <c r="D261" s="128">
        <v>1994</v>
      </c>
      <c r="E261" s="128">
        <v>1965</v>
      </c>
      <c r="F261" s="128">
        <v>802</v>
      </c>
      <c r="G261" s="128">
        <v>47</v>
      </c>
      <c r="H261" s="128">
        <v>146</v>
      </c>
      <c r="I261" s="128">
        <v>301</v>
      </c>
      <c r="J261" s="128">
        <v>57</v>
      </c>
      <c r="K261" s="128">
        <v>91</v>
      </c>
      <c r="L261" s="128">
        <v>54</v>
      </c>
      <c r="M261" s="128">
        <v>7</v>
      </c>
      <c r="N261" s="128">
        <v>20</v>
      </c>
      <c r="O261" s="128">
        <v>207</v>
      </c>
      <c r="P261" s="128">
        <v>112</v>
      </c>
      <c r="Q261" s="128">
        <v>17</v>
      </c>
      <c r="R261" s="128">
        <v>23</v>
      </c>
      <c r="S261" s="128">
        <v>1</v>
      </c>
      <c r="T261" s="128">
        <v>17</v>
      </c>
      <c r="U261" s="128">
        <v>53</v>
      </c>
      <c r="V261" s="128">
        <v>155</v>
      </c>
      <c r="W261" s="128">
        <v>5</v>
      </c>
      <c r="X261" s="128">
        <v>13</v>
      </c>
      <c r="Y261" s="128">
        <v>6</v>
      </c>
      <c r="Z261" s="128">
        <v>48</v>
      </c>
      <c r="AA261" s="128">
        <v>15</v>
      </c>
      <c r="AC261" s="4" t="s">
        <v>404</v>
      </c>
      <c r="AD261" s="6">
        <f t="shared" si="112"/>
        <v>18.330733229329173</v>
      </c>
      <c r="AE261" s="6">
        <f t="shared" si="113"/>
        <v>56.942277691107641</v>
      </c>
      <c r="AF261" s="6">
        <f t="shared" si="114"/>
        <v>117.39469578783151</v>
      </c>
      <c r="AG261" s="6">
        <f t="shared" si="115"/>
        <v>22.230889235569421</v>
      </c>
      <c r="AH261" s="6">
        <f t="shared" si="116"/>
        <v>35.491419656786277</v>
      </c>
      <c r="AI261" s="6">
        <f t="shared" si="117"/>
        <v>21.060842433697349</v>
      </c>
      <c r="AJ261" s="6">
        <f t="shared" si="118"/>
        <v>2.7301092043681749</v>
      </c>
      <c r="AK261" s="6">
        <f t="shared" si="119"/>
        <v>7.8003120124804992</v>
      </c>
      <c r="AL261" s="6">
        <f t="shared" si="120"/>
        <v>80.73322932917317</v>
      </c>
      <c r="AM261" s="6">
        <f t="shared" si="121"/>
        <v>43.681747269890799</v>
      </c>
      <c r="AN261" s="6">
        <f t="shared" si="122"/>
        <v>6.6302652106084246</v>
      </c>
      <c r="AO261" s="6">
        <f t="shared" si="123"/>
        <v>8.9703588143525739</v>
      </c>
      <c r="AP261" s="6">
        <f t="shared" si="124"/>
        <v>0.39001560062402496</v>
      </c>
      <c r="AQ261" s="6">
        <f t="shared" si="125"/>
        <v>6.6302652106084246</v>
      </c>
      <c r="AR261" s="6">
        <f t="shared" si="126"/>
        <v>20.67082683307332</v>
      </c>
      <c r="AS261" s="6">
        <f t="shared" si="127"/>
        <v>60.452418096723868</v>
      </c>
      <c r="AT261" s="6">
        <f t="shared" si="128"/>
        <v>1.9500780031201248</v>
      </c>
      <c r="AU261" s="6">
        <f t="shared" si="129"/>
        <v>5.0702028081123247</v>
      </c>
      <c r="AV261" s="6">
        <f t="shared" si="130"/>
        <v>2.3400936037441498</v>
      </c>
      <c r="AW261" s="6">
        <f t="shared" si="131"/>
        <v>18.720748829953198</v>
      </c>
      <c r="AX261" s="6">
        <f t="shared" si="132"/>
        <v>5.8502340093603742</v>
      </c>
      <c r="BA261" s="4" t="s">
        <v>404</v>
      </c>
      <c r="BB261" s="6">
        <f t="shared" si="133"/>
        <v>56.168505516549651</v>
      </c>
      <c r="BC261" s="6">
        <f t="shared" si="134"/>
        <v>8.6513994910941463</v>
      </c>
      <c r="BD261" s="6">
        <f t="shared" si="135"/>
        <v>105.34351145038168</v>
      </c>
      <c r="BE261" s="6">
        <f t="shared" si="136"/>
        <v>76.279527559055126</v>
      </c>
      <c r="BF261" s="6">
        <f t="shared" si="137"/>
        <v>8.6513994910941463</v>
      </c>
      <c r="BG261" s="6">
        <f t="shared" si="138"/>
        <v>6.2344139650872821</v>
      </c>
      <c r="BH261" s="6">
        <f t="shared" si="139"/>
        <v>7.3818897637795278</v>
      </c>
    </row>
    <row r="262" spans="1:60" x14ac:dyDescent="0.25">
      <c r="A262" s="4" t="s">
        <v>405</v>
      </c>
      <c r="B262" s="128">
        <v>3509</v>
      </c>
      <c r="C262" s="128">
        <v>2730</v>
      </c>
      <c r="D262" s="128">
        <v>2684</v>
      </c>
      <c r="E262" s="128">
        <v>2646</v>
      </c>
      <c r="F262" s="128">
        <v>1178</v>
      </c>
      <c r="G262" s="128">
        <v>49</v>
      </c>
      <c r="H262" s="128">
        <v>150</v>
      </c>
      <c r="I262" s="128">
        <v>468</v>
      </c>
      <c r="J262" s="128">
        <v>76</v>
      </c>
      <c r="K262" s="128">
        <v>149</v>
      </c>
      <c r="L262" s="128">
        <v>50</v>
      </c>
      <c r="M262" s="128">
        <v>10</v>
      </c>
      <c r="N262" s="128">
        <v>10</v>
      </c>
      <c r="O262" s="128">
        <v>209</v>
      </c>
      <c r="P262" s="128">
        <v>154</v>
      </c>
      <c r="Q262" s="128">
        <v>29</v>
      </c>
      <c r="R262" s="128">
        <v>16</v>
      </c>
      <c r="S262" s="128">
        <v>5</v>
      </c>
      <c r="T262" s="128">
        <v>11</v>
      </c>
      <c r="U262" s="128">
        <v>17</v>
      </c>
      <c r="V262" s="128">
        <v>382</v>
      </c>
      <c r="W262" s="128">
        <v>3</v>
      </c>
      <c r="X262" s="128">
        <v>34</v>
      </c>
      <c r="Y262" s="128">
        <v>7</v>
      </c>
      <c r="Z262" s="128">
        <v>72</v>
      </c>
      <c r="AA262" s="128">
        <v>23</v>
      </c>
      <c r="AC262" s="4" t="s">
        <v>405</v>
      </c>
      <c r="AD262" s="6">
        <f t="shared" si="112"/>
        <v>13.964092333998289</v>
      </c>
      <c r="AE262" s="6">
        <f t="shared" si="113"/>
        <v>42.747221430607013</v>
      </c>
      <c r="AF262" s="6">
        <f t="shared" si="114"/>
        <v>133.37133086349388</v>
      </c>
      <c r="AG262" s="6">
        <f t="shared" si="115"/>
        <v>21.658592191507555</v>
      </c>
      <c r="AH262" s="6">
        <f t="shared" si="116"/>
        <v>42.462239954402968</v>
      </c>
      <c r="AI262" s="6">
        <f t="shared" si="117"/>
        <v>14.249073810202336</v>
      </c>
      <c r="AJ262" s="6">
        <f t="shared" si="118"/>
        <v>2.849814762040467</v>
      </c>
      <c r="AK262" s="6">
        <f t="shared" si="119"/>
        <v>2.849814762040467</v>
      </c>
      <c r="AL262" s="6">
        <f t="shared" si="120"/>
        <v>59.561128526645767</v>
      </c>
      <c r="AM262" s="6">
        <f t="shared" si="121"/>
        <v>43.887147335423201</v>
      </c>
      <c r="AN262" s="6">
        <f t="shared" si="122"/>
        <v>8.2644628099173563</v>
      </c>
      <c r="AO262" s="6">
        <f t="shared" si="123"/>
        <v>4.5597036192647478</v>
      </c>
      <c r="AP262" s="6">
        <f t="shared" si="124"/>
        <v>1.4249073810202335</v>
      </c>
      <c r="AQ262" s="6">
        <f t="shared" si="125"/>
        <v>3.134796238244514</v>
      </c>
      <c r="AR262" s="6">
        <f t="shared" si="126"/>
        <v>4.8446850954687948</v>
      </c>
      <c r="AS262" s="6">
        <f t="shared" si="127"/>
        <v>108.86292390994585</v>
      </c>
      <c r="AT262" s="6">
        <f t="shared" si="128"/>
        <v>0.85494442861214015</v>
      </c>
      <c r="AU262" s="6">
        <f t="shared" si="129"/>
        <v>9.6893701909375896</v>
      </c>
      <c r="AV262" s="6">
        <f t="shared" si="130"/>
        <v>1.9948703334283271</v>
      </c>
      <c r="AW262" s="6">
        <f t="shared" si="131"/>
        <v>20.518666286691367</v>
      </c>
      <c r="AX262" s="6">
        <f t="shared" si="132"/>
        <v>6.5545739526930751</v>
      </c>
      <c r="BA262" s="4" t="s">
        <v>405</v>
      </c>
      <c r="BB262" s="6">
        <f t="shared" si="133"/>
        <v>57.377049180327873</v>
      </c>
      <c r="BC262" s="6">
        <f t="shared" si="134"/>
        <v>10.959939531368102</v>
      </c>
      <c r="BD262" s="6">
        <f t="shared" si="135"/>
        <v>78.987150415721842</v>
      </c>
      <c r="BE262" s="6">
        <f t="shared" si="136"/>
        <v>139.92673992673994</v>
      </c>
      <c r="BF262" s="6">
        <f t="shared" si="137"/>
        <v>4.1572184429327281</v>
      </c>
      <c r="BG262" s="6">
        <f t="shared" si="138"/>
        <v>2.5466893039049237</v>
      </c>
      <c r="BH262" s="6">
        <f t="shared" si="139"/>
        <v>8.4249084249084252</v>
      </c>
    </row>
    <row r="263" spans="1:60" x14ac:dyDescent="0.25">
      <c r="A263" s="4" t="s">
        <v>406</v>
      </c>
      <c r="B263" s="128">
        <v>6031</v>
      </c>
      <c r="C263" s="128">
        <v>4743</v>
      </c>
      <c r="D263" s="128">
        <v>4656</v>
      </c>
      <c r="E263" s="128">
        <v>4562</v>
      </c>
      <c r="F263" s="128">
        <v>1831</v>
      </c>
      <c r="G263" s="128">
        <v>80</v>
      </c>
      <c r="H263" s="128">
        <v>302</v>
      </c>
      <c r="I263" s="128">
        <v>819</v>
      </c>
      <c r="J263" s="128">
        <v>124</v>
      </c>
      <c r="K263" s="128">
        <v>212</v>
      </c>
      <c r="L263" s="128">
        <v>78</v>
      </c>
      <c r="M263" s="128">
        <v>36</v>
      </c>
      <c r="N263" s="128">
        <v>42</v>
      </c>
      <c r="O263" s="128">
        <v>290</v>
      </c>
      <c r="P263" s="128">
        <v>232</v>
      </c>
      <c r="Q263" s="128">
        <v>49</v>
      </c>
      <c r="R263" s="128">
        <v>59</v>
      </c>
      <c r="S263" s="128">
        <v>3</v>
      </c>
      <c r="T263" s="128">
        <v>76</v>
      </c>
      <c r="U263" s="128">
        <v>43</v>
      </c>
      <c r="V263" s="128">
        <v>634</v>
      </c>
      <c r="W263" s="128">
        <v>17</v>
      </c>
      <c r="X263" s="128">
        <v>59</v>
      </c>
      <c r="Y263" s="128">
        <v>3</v>
      </c>
      <c r="Z263" s="128">
        <v>83</v>
      </c>
      <c r="AA263" s="128">
        <v>26</v>
      </c>
      <c r="AC263" s="4" t="s">
        <v>406</v>
      </c>
      <c r="AD263" s="6">
        <f t="shared" si="112"/>
        <v>13.26479854087216</v>
      </c>
      <c r="AE263" s="6">
        <f t="shared" si="113"/>
        <v>50.07461449179241</v>
      </c>
      <c r="AF263" s="6">
        <f t="shared" si="114"/>
        <v>135.79837506217874</v>
      </c>
      <c r="AG263" s="6">
        <f t="shared" si="115"/>
        <v>20.560437738351848</v>
      </c>
      <c r="AH263" s="6">
        <f t="shared" si="116"/>
        <v>35.151716133311226</v>
      </c>
      <c r="AI263" s="6">
        <f t="shared" si="117"/>
        <v>12.933178577350358</v>
      </c>
      <c r="AJ263" s="6">
        <f t="shared" si="118"/>
        <v>5.9691593433924721</v>
      </c>
      <c r="AK263" s="6">
        <f t="shared" si="119"/>
        <v>6.9640192339578846</v>
      </c>
      <c r="AL263" s="6">
        <f t="shared" si="120"/>
        <v>48.08489471066158</v>
      </c>
      <c r="AM263" s="6">
        <f t="shared" si="121"/>
        <v>38.467915768529267</v>
      </c>
      <c r="AN263" s="6">
        <f t="shared" si="122"/>
        <v>8.1246891062841975</v>
      </c>
      <c r="AO263" s="6">
        <f t="shared" si="123"/>
        <v>9.782788923893218</v>
      </c>
      <c r="AP263" s="6">
        <f t="shared" si="124"/>
        <v>0.49742994528270601</v>
      </c>
      <c r="AQ263" s="6">
        <f t="shared" si="125"/>
        <v>12.601558613828553</v>
      </c>
      <c r="AR263" s="6">
        <f t="shared" si="126"/>
        <v>7.1298292157187868</v>
      </c>
      <c r="AS263" s="6">
        <f t="shared" si="127"/>
        <v>105.12352843641187</v>
      </c>
      <c r="AT263" s="6">
        <f t="shared" si="128"/>
        <v>2.8187696899353343</v>
      </c>
      <c r="AU263" s="6">
        <f t="shared" si="129"/>
        <v>9.782788923893218</v>
      </c>
      <c r="AV263" s="6">
        <f t="shared" si="130"/>
        <v>0.49742994528270601</v>
      </c>
      <c r="AW263" s="6">
        <f t="shared" si="131"/>
        <v>13.762228486154866</v>
      </c>
      <c r="AX263" s="6">
        <f t="shared" si="132"/>
        <v>4.3110595257834525</v>
      </c>
      <c r="BA263" s="4" t="s">
        <v>406</v>
      </c>
      <c r="BB263" s="6">
        <f t="shared" si="133"/>
        <v>49.828178694158076</v>
      </c>
      <c r="BC263" s="6">
        <f t="shared" si="134"/>
        <v>10.740903112669882</v>
      </c>
      <c r="BD263" s="6">
        <f t="shared" si="135"/>
        <v>63.568610258658481</v>
      </c>
      <c r="BE263" s="6">
        <f t="shared" si="136"/>
        <v>133.67067257010331</v>
      </c>
      <c r="BF263" s="6">
        <f t="shared" si="137"/>
        <v>16.659359929855327</v>
      </c>
      <c r="BG263" s="6">
        <f t="shared" si="138"/>
        <v>9.2845439650464225</v>
      </c>
      <c r="BH263" s="6">
        <f t="shared" si="139"/>
        <v>5.4817625975121231</v>
      </c>
    </row>
    <row r="264" spans="1:60" x14ac:dyDescent="0.25">
      <c r="A264" s="4" t="s">
        <v>407</v>
      </c>
      <c r="B264" s="128">
        <v>4112</v>
      </c>
      <c r="C264" s="128">
        <v>3207</v>
      </c>
      <c r="D264" s="128">
        <v>3149</v>
      </c>
      <c r="E264" s="128">
        <v>3090</v>
      </c>
      <c r="F264" s="128">
        <v>1071</v>
      </c>
      <c r="G264" s="128">
        <v>50</v>
      </c>
      <c r="H264" s="128">
        <v>266</v>
      </c>
      <c r="I264" s="128">
        <v>463</v>
      </c>
      <c r="J264" s="128">
        <v>41</v>
      </c>
      <c r="K264" s="128">
        <v>184</v>
      </c>
      <c r="L264" s="128">
        <v>124</v>
      </c>
      <c r="M264" s="128">
        <v>8</v>
      </c>
      <c r="N264" s="128">
        <v>13</v>
      </c>
      <c r="O264" s="128">
        <v>249</v>
      </c>
      <c r="P264" s="128">
        <v>126</v>
      </c>
      <c r="Q264" s="128">
        <v>40</v>
      </c>
      <c r="R264" s="128">
        <v>26</v>
      </c>
      <c r="S264" s="128">
        <v>3</v>
      </c>
      <c r="T264" s="128">
        <v>14</v>
      </c>
      <c r="U264" s="128">
        <v>38</v>
      </c>
      <c r="V264" s="128">
        <v>553</v>
      </c>
      <c r="W264" s="128">
        <v>6</v>
      </c>
      <c r="X264" s="128">
        <v>19</v>
      </c>
      <c r="Y264" s="128">
        <v>1</v>
      </c>
      <c r="Z264" s="128">
        <v>63</v>
      </c>
      <c r="AA264" s="128">
        <v>20</v>
      </c>
      <c r="AC264" s="4" t="s">
        <v>407</v>
      </c>
      <c r="AD264" s="6">
        <f t="shared" si="112"/>
        <v>12.159533073929961</v>
      </c>
      <c r="AE264" s="6">
        <f t="shared" si="113"/>
        <v>64.688715953307394</v>
      </c>
      <c r="AF264" s="6">
        <f t="shared" si="114"/>
        <v>112.59727626459144</v>
      </c>
      <c r="AG264" s="6">
        <f t="shared" si="115"/>
        <v>9.9708171206225682</v>
      </c>
      <c r="AH264" s="6">
        <f t="shared" si="116"/>
        <v>44.747081712062254</v>
      </c>
      <c r="AI264" s="6">
        <f t="shared" si="117"/>
        <v>30.155642023346303</v>
      </c>
      <c r="AJ264" s="6">
        <f t="shared" si="118"/>
        <v>1.9455252918287937</v>
      </c>
      <c r="AK264" s="6">
        <f t="shared" si="119"/>
        <v>3.1614785992217898</v>
      </c>
      <c r="AL264" s="6">
        <f t="shared" si="120"/>
        <v>60.554474708171206</v>
      </c>
      <c r="AM264" s="6">
        <f t="shared" si="121"/>
        <v>30.6420233463035</v>
      </c>
      <c r="AN264" s="6">
        <f t="shared" si="122"/>
        <v>9.7276264591439698</v>
      </c>
      <c r="AO264" s="6">
        <f t="shared" si="123"/>
        <v>6.3229571984435795</v>
      </c>
      <c r="AP264" s="6">
        <f t="shared" si="124"/>
        <v>0.72957198443579763</v>
      </c>
      <c r="AQ264" s="6">
        <f t="shared" si="125"/>
        <v>3.404669260700389</v>
      </c>
      <c r="AR264" s="6">
        <f t="shared" si="126"/>
        <v>9.2412451361867713</v>
      </c>
      <c r="AS264" s="6">
        <f t="shared" si="127"/>
        <v>134.48443579766536</v>
      </c>
      <c r="AT264" s="6">
        <f t="shared" si="128"/>
        <v>1.4591439688715953</v>
      </c>
      <c r="AU264" s="6">
        <f t="shared" si="129"/>
        <v>4.6206225680933857</v>
      </c>
      <c r="AV264" s="6">
        <f t="shared" si="130"/>
        <v>0.24319066147859922</v>
      </c>
      <c r="AW264" s="6">
        <f t="shared" si="131"/>
        <v>15.32101167315175</v>
      </c>
      <c r="AX264" s="6">
        <f t="shared" si="132"/>
        <v>4.8638132295719849</v>
      </c>
      <c r="BA264" s="4" t="s">
        <v>407</v>
      </c>
      <c r="BB264" s="6">
        <f t="shared" si="133"/>
        <v>40.012702445220704</v>
      </c>
      <c r="BC264" s="6">
        <f t="shared" si="134"/>
        <v>12.944983818770227</v>
      </c>
      <c r="BD264" s="6">
        <f t="shared" si="135"/>
        <v>80.582524271844662</v>
      </c>
      <c r="BE264" s="6">
        <f t="shared" si="136"/>
        <v>172.43529778609292</v>
      </c>
      <c r="BF264" s="6">
        <f t="shared" si="137"/>
        <v>4.5307443365695796</v>
      </c>
      <c r="BG264" s="6">
        <f t="shared" si="138"/>
        <v>5.6022408963585431</v>
      </c>
      <c r="BH264" s="6">
        <f t="shared" si="139"/>
        <v>6.2363579669473035</v>
      </c>
    </row>
    <row r="265" spans="1:60" x14ac:dyDescent="0.25">
      <c r="A265" s="4" t="s">
        <v>408</v>
      </c>
      <c r="B265" s="128">
        <v>7721</v>
      </c>
      <c r="C265" s="128">
        <v>6169</v>
      </c>
      <c r="D265" s="128">
        <v>6084</v>
      </c>
      <c r="E265" s="128">
        <v>5989</v>
      </c>
      <c r="F265" s="128">
        <v>2685</v>
      </c>
      <c r="G265" s="128">
        <v>135</v>
      </c>
      <c r="H265" s="128">
        <v>415</v>
      </c>
      <c r="I265" s="128">
        <v>991</v>
      </c>
      <c r="J265" s="128">
        <v>139</v>
      </c>
      <c r="K265" s="128">
        <v>296</v>
      </c>
      <c r="L265" s="128">
        <v>155</v>
      </c>
      <c r="M265" s="128">
        <v>84</v>
      </c>
      <c r="N265" s="128">
        <v>71</v>
      </c>
      <c r="O265" s="128">
        <v>442</v>
      </c>
      <c r="P265" s="128">
        <v>338</v>
      </c>
      <c r="Q265" s="128">
        <v>50</v>
      </c>
      <c r="R265" s="128">
        <v>78</v>
      </c>
      <c r="S265" s="128">
        <v>4</v>
      </c>
      <c r="T265" s="128">
        <v>68</v>
      </c>
      <c r="U265" s="128">
        <v>79</v>
      </c>
      <c r="V265" s="128">
        <v>777</v>
      </c>
      <c r="W265" s="128">
        <v>12</v>
      </c>
      <c r="X265" s="128">
        <v>39</v>
      </c>
      <c r="Y265" s="128">
        <v>11</v>
      </c>
      <c r="Z265" s="128">
        <v>155</v>
      </c>
      <c r="AA265" s="128">
        <v>31</v>
      </c>
      <c r="AC265" s="4" t="s">
        <v>408</v>
      </c>
      <c r="AD265" s="6">
        <f t="shared" si="112"/>
        <v>17.484781764020205</v>
      </c>
      <c r="AE265" s="6">
        <f t="shared" si="113"/>
        <v>53.749514311617666</v>
      </c>
      <c r="AF265" s="6">
        <f t="shared" si="114"/>
        <v>128.35124983810385</v>
      </c>
      <c r="AG265" s="6">
        <f t="shared" si="115"/>
        <v>18.002849371843027</v>
      </c>
      <c r="AH265" s="6">
        <f t="shared" si="116"/>
        <v>38.337002978888741</v>
      </c>
      <c r="AI265" s="6">
        <f t="shared" si="117"/>
        <v>20.075119803134307</v>
      </c>
      <c r="AJ265" s="6">
        <f t="shared" si="118"/>
        <v>10.879419764279238</v>
      </c>
      <c r="AK265" s="6">
        <f t="shared" si="119"/>
        <v>9.1957000388550707</v>
      </c>
      <c r="AL265" s="6">
        <f t="shared" si="120"/>
        <v>57.246470664421707</v>
      </c>
      <c r="AM265" s="6">
        <f t="shared" si="121"/>
        <v>43.776712861028365</v>
      </c>
      <c r="AN265" s="6">
        <f t="shared" si="122"/>
        <v>6.4758450977852604</v>
      </c>
      <c r="AO265" s="6">
        <f t="shared" si="123"/>
        <v>10.102318352545009</v>
      </c>
      <c r="AP265" s="6">
        <f t="shared" si="124"/>
        <v>0.51806760782282091</v>
      </c>
      <c r="AQ265" s="6">
        <f t="shared" si="125"/>
        <v>8.8071493329879544</v>
      </c>
      <c r="AR265" s="6">
        <f t="shared" si="126"/>
        <v>10.231835254500712</v>
      </c>
      <c r="AS265" s="6">
        <f t="shared" si="127"/>
        <v>100.63463281958296</v>
      </c>
      <c r="AT265" s="6">
        <f t="shared" si="128"/>
        <v>1.5542028234684626</v>
      </c>
      <c r="AU265" s="6">
        <f t="shared" si="129"/>
        <v>5.0511591762725043</v>
      </c>
      <c r="AV265" s="6">
        <f t="shared" si="130"/>
        <v>1.4246859215127574</v>
      </c>
      <c r="AW265" s="6">
        <f t="shared" si="131"/>
        <v>20.075119803134307</v>
      </c>
      <c r="AX265" s="6">
        <f t="shared" si="132"/>
        <v>4.0150239606268618</v>
      </c>
      <c r="BA265" s="4" t="s">
        <v>408</v>
      </c>
      <c r="BB265" s="6">
        <f t="shared" si="133"/>
        <v>55.55555555555555</v>
      </c>
      <c r="BC265" s="6">
        <f t="shared" si="134"/>
        <v>8.3486391718149946</v>
      </c>
      <c r="BD265" s="6">
        <f t="shared" si="135"/>
        <v>73.80197027884455</v>
      </c>
      <c r="BE265" s="6">
        <f t="shared" si="136"/>
        <v>125.95234235694602</v>
      </c>
      <c r="BF265" s="6">
        <f t="shared" si="137"/>
        <v>11.354149273668392</v>
      </c>
      <c r="BG265" s="6">
        <f t="shared" si="138"/>
        <v>4.4692737430167595</v>
      </c>
      <c r="BH265" s="6">
        <f t="shared" si="139"/>
        <v>5.025125628140704</v>
      </c>
    </row>
    <row r="266" spans="1:60" x14ac:dyDescent="0.25">
      <c r="A266" s="4" t="s">
        <v>409</v>
      </c>
      <c r="B266" s="128">
        <v>5298</v>
      </c>
      <c r="C266" s="128">
        <v>4198</v>
      </c>
      <c r="D266" s="128">
        <v>4132</v>
      </c>
      <c r="E266" s="128">
        <v>4058</v>
      </c>
      <c r="F266" s="128">
        <v>1825</v>
      </c>
      <c r="G266" s="128">
        <v>73</v>
      </c>
      <c r="H266" s="128">
        <v>232</v>
      </c>
      <c r="I266" s="128">
        <v>769</v>
      </c>
      <c r="J266" s="128">
        <v>107</v>
      </c>
      <c r="K266" s="128">
        <v>203</v>
      </c>
      <c r="L266" s="128">
        <v>74</v>
      </c>
      <c r="M266" s="128">
        <v>16</v>
      </c>
      <c r="N266" s="128">
        <v>33</v>
      </c>
      <c r="O266" s="128">
        <v>395</v>
      </c>
      <c r="P266" s="128">
        <v>222</v>
      </c>
      <c r="Q266" s="128">
        <v>36</v>
      </c>
      <c r="R266" s="128">
        <v>53</v>
      </c>
      <c r="S266" s="128">
        <v>7</v>
      </c>
      <c r="T266" s="128">
        <v>64</v>
      </c>
      <c r="U266" s="128">
        <v>31</v>
      </c>
      <c r="V266" s="128">
        <v>265</v>
      </c>
      <c r="W266" s="128">
        <v>5</v>
      </c>
      <c r="X266" s="128">
        <v>29</v>
      </c>
      <c r="Y266" s="128">
        <v>26</v>
      </c>
      <c r="Z266" s="128">
        <v>83</v>
      </c>
      <c r="AA266" s="128">
        <v>21</v>
      </c>
      <c r="AC266" s="4" t="s">
        <v>409</v>
      </c>
      <c r="AD266" s="6">
        <f t="shared" si="112"/>
        <v>13.778784446961119</v>
      </c>
      <c r="AE266" s="6">
        <f t="shared" si="113"/>
        <v>43.790109475273688</v>
      </c>
      <c r="AF266" s="6">
        <f t="shared" si="114"/>
        <v>145.14911287278218</v>
      </c>
      <c r="AG266" s="6">
        <f t="shared" si="115"/>
        <v>20.196300490751227</v>
      </c>
      <c r="AH266" s="6">
        <f t="shared" si="116"/>
        <v>38.316345790864482</v>
      </c>
      <c r="AI266" s="6">
        <f t="shared" si="117"/>
        <v>13.967534918837297</v>
      </c>
      <c r="AJ266" s="6">
        <f t="shared" si="118"/>
        <v>3.020007550018875</v>
      </c>
      <c r="AK266" s="6">
        <f t="shared" si="119"/>
        <v>6.2287655719139305</v>
      </c>
      <c r="AL266" s="6">
        <f t="shared" si="120"/>
        <v>74.556436391090983</v>
      </c>
      <c r="AM266" s="6">
        <f t="shared" si="121"/>
        <v>41.902604756511892</v>
      </c>
      <c r="AN266" s="6">
        <f t="shared" si="122"/>
        <v>6.7950169875424686</v>
      </c>
      <c r="AO266" s="6">
        <f t="shared" si="123"/>
        <v>10.003775009437524</v>
      </c>
      <c r="AP266" s="6">
        <f t="shared" si="124"/>
        <v>1.3212533031332578</v>
      </c>
      <c r="AQ266" s="6">
        <f t="shared" si="125"/>
        <v>12.0800302000755</v>
      </c>
      <c r="AR266" s="6">
        <f t="shared" si="126"/>
        <v>5.8512646281615703</v>
      </c>
      <c r="AS266" s="6">
        <f t="shared" si="127"/>
        <v>50.01887504718762</v>
      </c>
      <c r="AT266" s="6">
        <f t="shared" si="128"/>
        <v>0.94375235938089852</v>
      </c>
      <c r="AU266" s="6">
        <f t="shared" si="129"/>
        <v>5.473763684409211</v>
      </c>
      <c r="AV266" s="6">
        <f t="shared" si="130"/>
        <v>4.907512268780672</v>
      </c>
      <c r="AW266" s="6">
        <f t="shared" si="131"/>
        <v>15.666289165722915</v>
      </c>
      <c r="AX266" s="6">
        <f t="shared" si="132"/>
        <v>3.9637599093997733</v>
      </c>
      <c r="BA266" s="4" t="s">
        <v>409</v>
      </c>
      <c r="BB266" s="6">
        <f t="shared" si="133"/>
        <v>53.727008712487901</v>
      </c>
      <c r="BC266" s="6">
        <f t="shared" si="134"/>
        <v>8.8713652045342535</v>
      </c>
      <c r="BD266" s="6">
        <f t="shared" si="135"/>
        <v>97.338590438639727</v>
      </c>
      <c r="BE266" s="6">
        <f t="shared" si="136"/>
        <v>63.1252977608385</v>
      </c>
      <c r="BF266" s="6">
        <f t="shared" si="137"/>
        <v>15.771315919172007</v>
      </c>
      <c r="BG266" s="6">
        <f t="shared" si="138"/>
        <v>2.7397260273972601</v>
      </c>
      <c r="BH266" s="6">
        <f t="shared" si="139"/>
        <v>5.0023820867079563</v>
      </c>
    </row>
    <row r="267" spans="1:60" x14ac:dyDescent="0.25">
      <c r="A267" s="4" t="s">
        <v>410</v>
      </c>
      <c r="B267" s="128">
        <v>9129</v>
      </c>
      <c r="C267" s="128">
        <v>7376</v>
      </c>
      <c r="D267" s="128">
        <v>7269</v>
      </c>
      <c r="E267" s="128">
        <v>7155</v>
      </c>
      <c r="F267" s="128">
        <v>2979</v>
      </c>
      <c r="G267" s="128">
        <v>121</v>
      </c>
      <c r="H267" s="128">
        <v>516</v>
      </c>
      <c r="I267" s="128">
        <v>1323</v>
      </c>
      <c r="J267" s="128">
        <v>202</v>
      </c>
      <c r="K267" s="128">
        <v>356</v>
      </c>
      <c r="L267" s="128">
        <v>149</v>
      </c>
      <c r="M267" s="128">
        <v>63</v>
      </c>
      <c r="N267" s="128">
        <v>62</v>
      </c>
      <c r="O267" s="128">
        <v>698</v>
      </c>
      <c r="P267" s="128">
        <v>377</v>
      </c>
      <c r="Q267" s="128">
        <v>83</v>
      </c>
      <c r="R267" s="128">
        <v>69</v>
      </c>
      <c r="S267" s="128">
        <v>40</v>
      </c>
      <c r="T267" s="128">
        <v>78</v>
      </c>
      <c r="U267" s="128">
        <v>107</v>
      </c>
      <c r="V267" s="128">
        <v>636</v>
      </c>
      <c r="W267" s="128">
        <v>24</v>
      </c>
      <c r="X267" s="128">
        <v>47</v>
      </c>
      <c r="Y267" s="128">
        <v>15</v>
      </c>
      <c r="Z267" s="128">
        <v>177</v>
      </c>
      <c r="AA267" s="128">
        <v>36</v>
      </c>
      <c r="AC267" s="4" t="s">
        <v>410</v>
      </c>
      <c r="AD267" s="6">
        <f t="shared" si="112"/>
        <v>13.25446379669186</v>
      </c>
      <c r="AE267" s="6">
        <f t="shared" si="113"/>
        <v>56.523167926388432</v>
      </c>
      <c r="AF267" s="6">
        <f t="shared" si="114"/>
        <v>144.92277357870523</v>
      </c>
      <c r="AG267" s="6">
        <f t="shared" si="115"/>
        <v>22.127286668857487</v>
      </c>
      <c r="AH267" s="6">
        <f t="shared" si="116"/>
        <v>38.996604228283495</v>
      </c>
      <c r="AI267" s="6">
        <f t="shared" si="117"/>
        <v>16.321612443860225</v>
      </c>
      <c r="AJ267" s="6">
        <f t="shared" si="118"/>
        <v>6.9010844561288209</v>
      </c>
      <c r="AK267" s="6">
        <f t="shared" si="119"/>
        <v>6.791543433015665</v>
      </c>
      <c r="AL267" s="6">
        <f t="shared" si="120"/>
        <v>76.459634132982799</v>
      </c>
      <c r="AM267" s="6">
        <f t="shared" si="121"/>
        <v>41.296965713659766</v>
      </c>
      <c r="AN267" s="6">
        <f t="shared" si="122"/>
        <v>9.091904918391938</v>
      </c>
      <c r="AO267" s="6">
        <f t="shared" si="123"/>
        <v>7.5583305948077557</v>
      </c>
      <c r="AP267" s="6">
        <f t="shared" si="124"/>
        <v>4.3816409245262351</v>
      </c>
      <c r="AQ267" s="6">
        <f t="shared" si="125"/>
        <v>8.5441998028261583</v>
      </c>
      <c r="AR267" s="6">
        <f t="shared" si="126"/>
        <v>11.720889473107677</v>
      </c>
      <c r="AS267" s="6">
        <f t="shared" si="127"/>
        <v>69.668090699967138</v>
      </c>
      <c r="AT267" s="6">
        <f t="shared" si="128"/>
        <v>2.6289845547157413</v>
      </c>
      <c r="AU267" s="6">
        <f t="shared" si="129"/>
        <v>5.1484280863183258</v>
      </c>
      <c r="AV267" s="6">
        <f t="shared" si="130"/>
        <v>1.6431153466973381</v>
      </c>
      <c r="AW267" s="6">
        <f t="shared" si="131"/>
        <v>19.388761091028591</v>
      </c>
      <c r="AX267" s="6">
        <f t="shared" si="132"/>
        <v>3.9434768320736118</v>
      </c>
      <c r="BA267" s="4" t="s">
        <v>410</v>
      </c>
      <c r="BB267" s="6">
        <f t="shared" si="133"/>
        <v>51.864080341174855</v>
      </c>
      <c r="BC267" s="6">
        <f t="shared" si="134"/>
        <v>11.600279524807828</v>
      </c>
      <c r="BD267" s="6">
        <f t="shared" si="135"/>
        <v>97.554157931516428</v>
      </c>
      <c r="BE267" s="6">
        <f t="shared" si="136"/>
        <v>86.225596529284161</v>
      </c>
      <c r="BF267" s="6">
        <f t="shared" si="137"/>
        <v>10.90146750524109</v>
      </c>
      <c r="BG267" s="6">
        <f t="shared" si="138"/>
        <v>8.0563947633434037</v>
      </c>
      <c r="BH267" s="6">
        <f t="shared" si="139"/>
        <v>4.8806941431670285</v>
      </c>
    </row>
    <row r="268" spans="1:60" x14ac:dyDescent="0.25">
      <c r="A268" s="4" t="s">
        <v>411</v>
      </c>
      <c r="B268" s="128">
        <v>2297</v>
      </c>
      <c r="C268" s="128">
        <v>1831</v>
      </c>
      <c r="D268" s="128">
        <v>1802</v>
      </c>
      <c r="E268" s="128">
        <v>1772</v>
      </c>
      <c r="F268" s="128">
        <v>604</v>
      </c>
      <c r="G268" s="128">
        <v>29</v>
      </c>
      <c r="H268" s="128">
        <v>85</v>
      </c>
      <c r="I268" s="128">
        <v>202</v>
      </c>
      <c r="J268" s="128">
        <v>43</v>
      </c>
      <c r="K268" s="128">
        <v>80</v>
      </c>
      <c r="L268" s="128">
        <v>38</v>
      </c>
      <c r="M268" s="128">
        <v>10</v>
      </c>
      <c r="N268" s="128">
        <v>10</v>
      </c>
      <c r="O268" s="128">
        <v>139</v>
      </c>
      <c r="P268" s="128">
        <v>72</v>
      </c>
      <c r="Q268" s="128">
        <v>36</v>
      </c>
      <c r="R268" s="128">
        <v>16</v>
      </c>
      <c r="S268" s="128">
        <v>3</v>
      </c>
      <c r="T268" s="128">
        <v>47</v>
      </c>
      <c r="U268" s="128">
        <v>26</v>
      </c>
      <c r="V268" s="128">
        <v>180</v>
      </c>
      <c r="W268" s="128">
        <v>4</v>
      </c>
      <c r="X268" s="128">
        <v>9</v>
      </c>
      <c r="Y268" s="128">
        <v>5</v>
      </c>
      <c r="Z268" s="128">
        <v>39</v>
      </c>
      <c r="AA268" s="128">
        <v>7</v>
      </c>
      <c r="AC268" s="4" t="s">
        <v>411</v>
      </c>
      <c r="AD268" s="6">
        <f t="shared" si="112"/>
        <v>12.625163256421418</v>
      </c>
      <c r="AE268" s="6">
        <f t="shared" si="113"/>
        <v>37.004788855028295</v>
      </c>
      <c r="AF268" s="6">
        <f t="shared" si="114"/>
        <v>87.940792337831965</v>
      </c>
      <c r="AG268" s="6">
        <f t="shared" si="115"/>
        <v>18.720069656073139</v>
      </c>
      <c r="AH268" s="6">
        <f t="shared" si="116"/>
        <v>34.828036569438396</v>
      </c>
      <c r="AI268" s="6">
        <f t="shared" si="117"/>
        <v>16.543317370483241</v>
      </c>
      <c r="AJ268" s="6">
        <f t="shared" si="118"/>
        <v>4.3535045711797995</v>
      </c>
      <c r="AK268" s="6">
        <f t="shared" si="119"/>
        <v>4.3535045711797995</v>
      </c>
      <c r="AL268" s="6">
        <f t="shared" si="120"/>
        <v>60.51371353939922</v>
      </c>
      <c r="AM268" s="6">
        <f t="shared" si="121"/>
        <v>31.345232912494559</v>
      </c>
      <c r="AN268" s="6">
        <f t="shared" si="122"/>
        <v>15.67261645624728</v>
      </c>
      <c r="AO268" s="6">
        <f t="shared" si="123"/>
        <v>6.9656073138876788</v>
      </c>
      <c r="AP268" s="6">
        <f t="shared" si="124"/>
        <v>1.3060513713539399</v>
      </c>
      <c r="AQ268" s="6">
        <f t="shared" si="125"/>
        <v>20.461471484545058</v>
      </c>
      <c r="AR268" s="6">
        <f t="shared" si="126"/>
        <v>11.319111885067478</v>
      </c>
      <c r="AS268" s="6">
        <f t="shared" si="127"/>
        <v>78.363082281236402</v>
      </c>
      <c r="AT268" s="6">
        <f t="shared" si="128"/>
        <v>1.7414018284719197</v>
      </c>
      <c r="AU268" s="6">
        <f t="shared" si="129"/>
        <v>3.9181541140618199</v>
      </c>
      <c r="AV268" s="6">
        <f t="shared" si="130"/>
        <v>2.1767522855898997</v>
      </c>
      <c r="AW268" s="6">
        <f t="shared" si="131"/>
        <v>16.978667827601221</v>
      </c>
      <c r="AX268" s="6">
        <f t="shared" si="132"/>
        <v>3.0474531998258598</v>
      </c>
      <c r="BA268" s="4" t="s">
        <v>411</v>
      </c>
      <c r="BB268" s="6">
        <f t="shared" si="133"/>
        <v>39.955604883462826</v>
      </c>
      <c r="BC268" s="6">
        <f t="shared" si="134"/>
        <v>20.316027088036115</v>
      </c>
      <c r="BD268" s="6">
        <f t="shared" si="135"/>
        <v>78.442437923250566</v>
      </c>
      <c r="BE268" s="6">
        <f t="shared" si="136"/>
        <v>98.306936100491527</v>
      </c>
      <c r="BF268" s="6">
        <f t="shared" si="137"/>
        <v>26.52370203160271</v>
      </c>
      <c r="BG268" s="6">
        <f t="shared" si="138"/>
        <v>6.6225165562913908</v>
      </c>
      <c r="BH268" s="6">
        <f t="shared" si="139"/>
        <v>3.8230475150191157</v>
      </c>
    </row>
    <row r="269" spans="1:60" x14ac:dyDescent="0.25">
      <c r="A269" s="4" t="s">
        <v>412</v>
      </c>
      <c r="B269" s="128">
        <v>3905</v>
      </c>
      <c r="C269" s="128">
        <v>2927</v>
      </c>
      <c r="D269" s="128">
        <v>2874</v>
      </c>
      <c r="E269" s="128">
        <v>2831</v>
      </c>
      <c r="F269" s="128">
        <v>922</v>
      </c>
      <c r="G269" s="128">
        <v>39</v>
      </c>
      <c r="H269" s="128">
        <v>116</v>
      </c>
      <c r="I269" s="128">
        <v>481</v>
      </c>
      <c r="J269" s="128">
        <v>61</v>
      </c>
      <c r="K269" s="128">
        <v>117</v>
      </c>
      <c r="L269" s="128">
        <v>50</v>
      </c>
      <c r="M269" s="128">
        <v>14</v>
      </c>
      <c r="N269" s="128">
        <v>18</v>
      </c>
      <c r="O269" s="128">
        <v>61</v>
      </c>
      <c r="P269" s="128">
        <v>105</v>
      </c>
      <c r="Q269" s="128">
        <v>25</v>
      </c>
      <c r="R269" s="128">
        <v>26</v>
      </c>
      <c r="S269" s="128">
        <v>2</v>
      </c>
      <c r="T269" s="128">
        <v>17</v>
      </c>
      <c r="U269" s="128">
        <v>27</v>
      </c>
      <c r="V269" s="128">
        <v>276</v>
      </c>
      <c r="W269" s="128">
        <v>2</v>
      </c>
      <c r="X269" s="128">
        <v>11</v>
      </c>
      <c r="Y269" s="128">
        <v>12</v>
      </c>
      <c r="Z269" s="128">
        <v>28</v>
      </c>
      <c r="AA269" s="128">
        <v>22</v>
      </c>
      <c r="AC269" s="4" t="s">
        <v>412</v>
      </c>
      <c r="AD269" s="6">
        <f t="shared" si="112"/>
        <v>9.9871959026888604</v>
      </c>
      <c r="AE269" s="6">
        <f t="shared" si="113"/>
        <v>29.705505761843789</v>
      </c>
      <c r="AF269" s="6">
        <f t="shared" si="114"/>
        <v>123.17541613316261</v>
      </c>
      <c r="AG269" s="6">
        <f t="shared" si="115"/>
        <v>15.620998719590268</v>
      </c>
      <c r="AH269" s="6">
        <f t="shared" si="116"/>
        <v>29.961587708066581</v>
      </c>
      <c r="AI269" s="6">
        <f t="shared" si="117"/>
        <v>12.804097311139564</v>
      </c>
      <c r="AJ269" s="6">
        <f t="shared" si="118"/>
        <v>3.5851472471190782</v>
      </c>
      <c r="AK269" s="6">
        <f t="shared" si="119"/>
        <v>4.6094750320102431</v>
      </c>
      <c r="AL269" s="6">
        <f t="shared" si="120"/>
        <v>15.620998719590268</v>
      </c>
      <c r="AM269" s="6">
        <f t="shared" si="121"/>
        <v>26.888604353393085</v>
      </c>
      <c r="AN269" s="6">
        <f t="shared" si="122"/>
        <v>6.4020486555697822</v>
      </c>
      <c r="AO269" s="6">
        <f t="shared" si="123"/>
        <v>6.658130601792573</v>
      </c>
      <c r="AP269" s="6">
        <f t="shared" si="124"/>
        <v>0.51216389244558258</v>
      </c>
      <c r="AQ269" s="6">
        <f t="shared" si="125"/>
        <v>4.3533930857874523</v>
      </c>
      <c r="AR269" s="6">
        <f t="shared" si="126"/>
        <v>6.9142125480153656</v>
      </c>
      <c r="AS269" s="6">
        <f t="shared" si="127"/>
        <v>70.678617157490393</v>
      </c>
      <c r="AT269" s="6">
        <f t="shared" si="128"/>
        <v>0.51216389244558258</v>
      </c>
      <c r="AU269" s="6">
        <f t="shared" si="129"/>
        <v>2.8169014084507045</v>
      </c>
      <c r="AV269" s="6">
        <f t="shared" si="130"/>
        <v>3.0729833546734957</v>
      </c>
      <c r="AW269" s="6">
        <f t="shared" si="131"/>
        <v>7.1702944942381563</v>
      </c>
      <c r="AX269" s="6">
        <f t="shared" si="132"/>
        <v>5.6338028169014089</v>
      </c>
      <c r="BA269" s="4" t="s">
        <v>412</v>
      </c>
      <c r="BB269" s="6">
        <f t="shared" si="133"/>
        <v>36.534446764091861</v>
      </c>
      <c r="BC269" s="6">
        <f t="shared" si="134"/>
        <v>8.8308018368067831</v>
      </c>
      <c r="BD269" s="6">
        <f t="shared" si="135"/>
        <v>21.54715648180855</v>
      </c>
      <c r="BE269" s="6">
        <f t="shared" si="136"/>
        <v>94.29449948752989</v>
      </c>
      <c r="BF269" s="6">
        <f t="shared" si="137"/>
        <v>6.0049452490286122</v>
      </c>
      <c r="BG269" s="6">
        <f t="shared" si="138"/>
        <v>2.1691973969631237</v>
      </c>
      <c r="BH269" s="6">
        <f t="shared" si="139"/>
        <v>7.5162282200204986</v>
      </c>
    </row>
    <row r="270" spans="1:60" x14ac:dyDescent="0.25">
      <c r="A270" s="4" t="s">
        <v>413</v>
      </c>
      <c r="B270" s="128">
        <v>4890</v>
      </c>
      <c r="C270" s="128">
        <v>3795</v>
      </c>
      <c r="D270" s="128">
        <v>3731</v>
      </c>
      <c r="E270" s="128">
        <v>3656</v>
      </c>
      <c r="F270" s="128">
        <v>1337</v>
      </c>
      <c r="G270" s="128">
        <v>49</v>
      </c>
      <c r="H270" s="128">
        <v>214</v>
      </c>
      <c r="I270" s="128">
        <v>514</v>
      </c>
      <c r="J270" s="128">
        <v>71</v>
      </c>
      <c r="K270" s="128">
        <v>159</v>
      </c>
      <c r="L270" s="128">
        <v>74</v>
      </c>
      <c r="M270" s="128">
        <v>27</v>
      </c>
      <c r="N270" s="128">
        <v>11</v>
      </c>
      <c r="O270" s="128">
        <v>439</v>
      </c>
      <c r="P270" s="128">
        <v>142</v>
      </c>
      <c r="Q270" s="128">
        <v>27</v>
      </c>
      <c r="R270" s="128">
        <v>34</v>
      </c>
      <c r="S270" s="128">
        <v>3</v>
      </c>
      <c r="T270" s="128">
        <v>27</v>
      </c>
      <c r="U270" s="128">
        <v>46</v>
      </c>
      <c r="V270" s="128">
        <v>375</v>
      </c>
      <c r="W270" s="128">
        <v>6</v>
      </c>
      <c r="X270" s="128">
        <v>7</v>
      </c>
      <c r="Y270" s="128">
        <v>7</v>
      </c>
      <c r="Z270" s="128">
        <v>54</v>
      </c>
      <c r="AA270" s="128">
        <v>22</v>
      </c>
      <c r="AC270" s="4" t="s">
        <v>413</v>
      </c>
      <c r="AD270" s="6">
        <f t="shared" si="112"/>
        <v>10.020449897750511</v>
      </c>
      <c r="AE270" s="6">
        <f t="shared" si="113"/>
        <v>43.762781186094074</v>
      </c>
      <c r="AF270" s="6">
        <f t="shared" si="114"/>
        <v>105.11247443762781</v>
      </c>
      <c r="AG270" s="6">
        <f t="shared" si="115"/>
        <v>14.519427402862986</v>
      </c>
      <c r="AH270" s="6">
        <f t="shared" si="116"/>
        <v>32.515337423312886</v>
      </c>
      <c r="AI270" s="6">
        <f t="shared" si="117"/>
        <v>15.132924335378323</v>
      </c>
      <c r="AJ270" s="6">
        <f t="shared" si="118"/>
        <v>5.5214723926380369</v>
      </c>
      <c r="AK270" s="6">
        <f t="shared" si="119"/>
        <v>2.2494887525562373</v>
      </c>
      <c r="AL270" s="6">
        <f t="shared" si="120"/>
        <v>89.77505112474438</v>
      </c>
      <c r="AM270" s="6">
        <f t="shared" si="121"/>
        <v>29.038854805725972</v>
      </c>
      <c r="AN270" s="6">
        <f t="shared" si="122"/>
        <v>5.5214723926380369</v>
      </c>
      <c r="AO270" s="6">
        <f t="shared" si="123"/>
        <v>6.9529652351738243</v>
      </c>
      <c r="AP270" s="6">
        <f t="shared" si="124"/>
        <v>0.61349693251533743</v>
      </c>
      <c r="AQ270" s="6">
        <f t="shared" si="125"/>
        <v>5.5214723926380369</v>
      </c>
      <c r="AR270" s="6">
        <f t="shared" si="126"/>
        <v>9.406952965235174</v>
      </c>
      <c r="AS270" s="6">
        <f t="shared" si="127"/>
        <v>76.687116564417181</v>
      </c>
      <c r="AT270" s="6">
        <f t="shared" si="128"/>
        <v>1.2269938650306749</v>
      </c>
      <c r="AU270" s="6">
        <f t="shared" si="129"/>
        <v>1.4314928425357873</v>
      </c>
      <c r="AV270" s="6">
        <f t="shared" si="130"/>
        <v>1.4314928425357873</v>
      </c>
      <c r="AW270" s="6">
        <f t="shared" si="131"/>
        <v>11.042944785276074</v>
      </c>
      <c r="AX270" s="6">
        <f t="shared" si="132"/>
        <v>4.4989775051124745</v>
      </c>
      <c r="BA270" s="4" t="s">
        <v>413</v>
      </c>
      <c r="BB270" s="6">
        <f t="shared" si="133"/>
        <v>38.059501474135622</v>
      </c>
      <c r="BC270" s="6">
        <f t="shared" si="134"/>
        <v>7.3851203501094096</v>
      </c>
      <c r="BD270" s="6">
        <f t="shared" si="135"/>
        <v>120.0765864332604</v>
      </c>
      <c r="BE270" s="6">
        <f t="shared" si="136"/>
        <v>98.814229249011859</v>
      </c>
      <c r="BF270" s="6">
        <f t="shared" si="137"/>
        <v>7.3851203501094096</v>
      </c>
      <c r="BG270" s="6">
        <f t="shared" si="138"/>
        <v>4.4876589379207177</v>
      </c>
      <c r="BH270" s="6">
        <f t="shared" si="139"/>
        <v>5.7971014492753623</v>
      </c>
    </row>
    <row r="271" spans="1:60" x14ac:dyDescent="0.25">
      <c r="A271" s="4" t="s">
        <v>414</v>
      </c>
      <c r="B271" s="128">
        <v>5133</v>
      </c>
      <c r="C271" s="128">
        <v>4148</v>
      </c>
      <c r="D271" s="128">
        <v>4094</v>
      </c>
      <c r="E271" s="128">
        <v>4013</v>
      </c>
      <c r="F271" s="128">
        <v>1548</v>
      </c>
      <c r="G271" s="128">
        <v>64</v>
      </c>
      <c r="H271" s="128">
        <v>207</v>
      </c>
      <c r="I271" s="128">
        <v>580</v>
      </c>
      <c r="J271" s="128">
        <v>83</v>
      </c>
      <c r="K271" s="128">
        <v>143</v>
      </c>
      <c r="L271" s="128">
        <v>92</v>
      </c>
      <c r="M271" s="128">
        <v>18</v>
      </c>
      <c r="N271" s="128">
        <v>15</v>
      </c>
      <c r="O271" s="128">
        <v>258</v>
      </c>
      <c r="P271" s="128">
        <v>133</v>
      </c>
      <c r="Q271" s="128">
        <v>31</v>
      </c>
      <c r="R271" s="128">
        <v>30</v>
      </c>
      <c r="S271" s="128">
        <v>2</v>
      </c>
      <c r="T271" s="128">
        <v>29</v>
      </c>
      <c r="U271" s="128">
        <v>39</v>
      </c>
      <c r="V271" s="128">
        <v>385</v>
      </c>
      <c r="W271" s="128">
        <v>2</v>
      </c>
      <c r="X271" s="128">
        <v>18</v>
      </c>
      <c r="Y271" s="128">
        <v>4</v>
      </c>
      <c r="Z271" s="128">
        <v>54</v>
      </c>
      <c r="AA271" s="128">
        <v>9</v>
      </c>
      <c r="AC271" s="4" t="s">
        <v>414</v>
      </c>
      <c r="AD271" s="6">
        <f t="shared" si="112"/>
        <v>12.468342100136372</v>
      </c>
      <c r="AE271" s="6">
        <f t="shared" si="113"/>
        <v>40.32729398012858</v>
      </c>
      <c r="AF271" s="6">
        <f t="shared" si="114"/>
        <v>112.99435028248587</v>
      </c>
      <c r="AG271" s="6">
        <f t="shared" si="115"/>
        <v>16.169881161114358</v>
      </c>
      <c r="AH271" s="6">
        <f t="shared" si="116"/>
        <v>27.858951879992208</v>
      </c>
      <c r="AI271" s="6">
        <f t="shared" si="117"/>
        <v>17.923241768946035</v>
      </c>
      <c r="AJ271" s="6">
        <f t="shared" si="118"/>
        <v>3.5067212156633549</v>
      </c>
      <c r="AK271" s="6">
        <f t="shared" si="119"/>
        <v>2.9222676797194622</v>
      </c>
      <c r="AL271" s="6">
        <f t="shared" si="120"/>
        <v>50.26300409117475</v>
      </c>
      <c r="AM271" s="6">
        <f t="shared" si="121"/>
        <v>25.9107734268459</v>
      </c>
      <c r="AN271" s="6">
        <f t="shared" si="122"/>
        <v>6.0393532047535547</v>
      </c>
      <c r="AO271" s="6">
        <f t="shared" si="123"/>
        <v>5.8445353594389244</v>
      </c>
      <c r="AP271" s="6">
        <f t="shared" si="124"/>
        <v>0.38963569062926162</v>
      </c>
      <c r="AQ271" s="6">
        <f t="shared" si="125"/>
        <v>5.6497175141242941</v>
      </c>
      <c r="AR271" s="6">
        <f t="shared" si="126"/>
        <v>7.5978959672706017</v>
      </c>
      <c r="AS271" s="6">
        <f t="shared" si="127"/>
        <v>75.00487044613287</v>
      </c>
      <c r="AT271" s="6">
        <f t="shared" si="128"/>
        <v>0.38963569062926162</v>
      </c>
      <c r="AU271" s="6">
        <f t="shared" si="129"/>
        <v>3.5067212156633549</v>
      </c>
      <c r="AV271" s="6">
        <f t="shared" si="130"/>
        <v>0.77927138125852324</v>
      </c>
      <c r="AW271" s="6">
        <f t="shared" si="131"/>
        <v>10.520163646990065</v>
      </c>
      <c r="AX271" s="6">
        <f t="shared" si="132"/>
        <v>1.7533606078316775</v>
      </c>
      <c r="BA271" s="4" t="s">
        <v>414</v>
      </c>
      <c r="BB271" s="6">
        <f t="shared" si="133"/>
        <v>32.48656570591109</v>
      </c>
      <c r="BC271" s="6">
        <f t="shared" si="134"/>
        <v>7.7248940941938704</v>
      </c>
      <c r="BD271" s="6">
        <f t="shared" si="135"/>
        <v>64.291054074258653</v>
      </c>
      <c r="BE271" s="6">
        <f t="shared" si="136"/>
        <v>92.815814850530373</v>
      </c>
      <c r="BF271" s="6">
        <f t="shared" si="137"/>
        <v>7.2265138300523306</v>
      </c>
      <c r="BG271" s="6">
        <f t="shared" si="138"/>
        <v>1.2919896640826873</v>
      </c>
      <c r="BH271" s="6">
        <f t="shared" si="139"/>
        <v>2.1697203471552555</v>
      </c>
    </row>
    <row r="272" spans="1:60" x14ac:dyDescent="0.25">
      <c r="A272" s="4" t="s">
        <v>415</v>
      </c>
      <c r="B272" s="128">
        <v>6430</v>
      </c>
      <c r="C272" s="128">
        <v>5072</v>
      </c>
      <c r="D272" s="128">
        <v>4988</v>
      </c>
      <c r="E272" s="128">
        <v>4901</v>
      </c>
      <c r="F272" s="128">
        <v>1848</v>
      </c>
      <c r="G272" s="128">
        <v>70</v>
      </c>
      <c r="H272" s="128">
        <v>375</v>
      </c>
      <c r="I272" s="128">
        <v>751</v>
      </c>
      <c r="J272" s="128">
        <v>72</v>
      </c>
      <c r="K272" s="128">
        <v>192</v>
      </c>
      <c r="L272" s="128">
        <v>83</v>
      </c>
      <c r="M272" s="128">
        <v>31</v>
      </c>
      <c r="N272" s="128">
        <v>23</v>
      </c>
      <c r="O272" s="128">
        <v>669</v>
      </c>
      <c r="P272" s="128">
        <v>202</v>
      </c>
      <c r="Q272" s="128">
        <v>51</v>
      </c>
      <c r="R272" s="128">
        <v>51</v>
      </c>
      <c r="S272" s="128">
        <v>18</v>
      </c>
      <c r="T272" s="128">
        <v>19</v>
      </c>
      <c r="U272" s="128">
        <v>70</v>
      </c>
      <c r="V272" s="128">
        <v>374</v>
      </c>
      <c r="W272" s="128">
        <v>4</v>
      </c>
      <c r="X272" s="128">
        <v>47</v>
      </c>
      <c r="Y272" s="128">
        <v>7</v>
      </c>
      <c r="Z272" s="128">
        <v>102</v>
      </c>
      <c r="AA272" s="128">
        <v>31</v>
      </c>
      <c r="AC272" s="4" t="s">
        <v>415</v>
      </c>
      <c r="AD272" s="6">
        <f t="shared" si="112"/>
        <v>10.886469673405911</v>
      </c>
      <c r="AE272" s="6">
        <f t="shared" si="113"/>
        <v>58.320373250388805</v>
      </c>
      <c r="AF272" s="6">
        <f t="shared" si="114"/>
        <v>116.79626749611198</v>
      </c>
      <c r="AG272" s="6">
        <f t="shared" si="115"/>
        <v>11.19751166407465</v>
      </c>
      <c r="AH272" s="6">
        <f t="shared" si="116"/>
        <v>29.860031104199066</v>
      </c>
      <c r="AI272" s="6">
        <f t="shared" si="117"/>
        <v>12.908242612752723</v>
      </c>
      <c r="AJ272" s="6">
        <f t="shared" si="118"/>
        <v>4.8211508553654747</v>
      </c>
      <c r="AK272" s="6">
        <f t="shared" si="119"/>
        <v>3.5769828926905132</v>
      </c>
      <c r="AL272" s="6">
        <f t="shared" si="120"/>
        <v>104.04354587869362</v>
      </c>
      <c r="AM272" s="6">
        <f t="shared" si="121"/>
        <v>31.415241057542765</v>
      </c>
      <c r="AN272" s="6">
        <f t="shared" si="122"/>
        <v>7.9315707620528766</v>
      </c>
      <c r="AO272" s="6">
        <f t="shared" si="123"/>
        <v>7.9315707620528766</v>
      </c>
      <c r="AP272" s="6">
        <f t="shared" si="124"/>
        <v>2.7993779160186625</v>
      </c>
      <c r="AQ272" s="6">
        <f t="shared" si="125"/>
        <v>2.9548989113530326</v>
      </c>
      <c r="AR272" s="6">
        <f t="shared" si="126"/>
        <v>10.886469673405911</v>
      </c>
      <c r="AS272" s="6">
        <f t="shared" si="127"/>
        <v>58.164852255054434</v>
      </c>
      <c r="AT272" s="6">
        <f t="shared" si="128"/>
        <v>0.62208398133748055</v>
      </c>
      <c r="AU272" s="6">
        <f t="shared" si="129"/>
        <v>7.309486780715396</v>
      </c>
      <c r="AV272" s="6">
        <f t="shared" si="130"/>
        <v>1.088646967340591</v>
      </c>
      <c r="AW272" s="6">
        <f t="shared" si="131"/>
        <v>15.863141524105753</v>
      </c>
      <c r="AX272" s="6">
        <f t="shared" si="132"/>
        <v>4.8211508553654747</v>
      </c>
      <c r="BA272" s="4" t="s">
        <v>415</v>
      </c>
      <c r="BB272" s="6">
        <f t="shared" si="133"/>
        <v>40.497193263833196</v>
      </c>
      <c r="BC272" s="6">
        <f t="shared" si="134"/>
        <v>10.406039583758417</v>
      </c>
      <c r="BD272" s="6">
        <f t="shared" si="135"/>
        <v>136.50275453988982</v>
      </c>
      <c r="BE272" s="6">
        <f t="shared" si="136"/>
        <v>73.738170347003148</v>
      </c>
      <c r="BF272" s="6">
        <f t="shared" si="137"/>
        <v>3.8767598449296061</v>
      </c>
      <c r="BG272" s="6">
        <f t="shared" si="138"/>
        <v>2.1645021645021645</v>
      </c>
      <c r="BH272" s="6">
        <f t="shared" si="139"/>
        <v>6.1119873817034698</v>
      </c>
    </row>
    <row r="273" spans="1:60" x14ac:dyDescent="0.25">
      <c r="A273" s="4" t="s">
        <v>416</v>
      </c>
      <c r="B273" s="128">
        <v>2049</v>
      </c>
      <c r="C273" s="128">
        <v>1651</v>
      </c>
      <c r="D273" s="128">
        <v>1630</v>
      </c>
      <c r="E273" s="128">
        <v>1604</v>
      </c>
      <c r="F273" s="128">
        <v>725</v>
      </c>
      <c r="G273" s="128">
        <v>25</v>
      </c>
      <c r="H273" s="128">
        <v>81</v>
      </c>
      <c r="I273" s="128">
        <v>254</v>
      </c>
      <c r="J273" s="128">
        <v>42</v>
      </c>
      <c r="K273" s="128">
        <v>76</v>
      </c>
      <c r="L273" s="128">
        <v>31</v>
      </c>
      <c r="M273" s="128">
        <v>13</v>
      </c>
      <c r="N273" s="128">
        <v>11</v>
      </c>
      <c r="O273" s="128">
        <v>55</v>
      </c>
      <c r="P273" s="128">
        <v>70</v>
      </c>
      <c r="Q273" s="128">
        <v>13</v>
      </c>
      <c r="R273" s="128">
        <v>21</v>
      </c>
      <c r="S273" s="128">
        <v>10</v>
      </c>
      <c r="T273" s="128">
        <v>10</v>
      </c>
      <c r="U273" s="128">
        <v>12</v>
      </c>
      <c r="V273" s="128">
        <v>130</v>
      </c>
      <c r="W273" s="128">
        <v>4</v>
      </c>
      <c r="X273" s="128">
        <v>18</v>
      </c>
      <c r="Y273" s="128">
        <v>2</v>
      </c>
      <c r="Z273" s="128">
        <v>30</v>
      </c>
      <c r="AA273" s="128">
        <v>31</v>
      </c>
      <c r="AC273" s="4" t="s">
        <v>416</v>
      </c>
      <c r="AD273" s="6">
        <f t="shared" si="112"/>
        <v>12.201073694485116</v>
      </c>
      <c r="AE273" s="6">
        <f t="shared" si="113"/>
        <v>39.53147877013177</v>
      </c>
      <c r="AF273" s="6">
        <f t="shared" si="114"/>
        <v>123.96290873596877</v>
      </c>
      <c r="AG273" s="6">
        <f t="shared" si="115"/>
        <v>20.497803806734993</v>
      </c>
      <c r="AH273" s="6">
        <f t="shared" si="116"/>
        <v>37.091264031234751</v>
      </c>
      <c r="AI273" s="6">
        <f t="shared" si="117"/>
        <v>15.129331381161542</v>
      </c>
      <c r="AJ273" s="6">
        <f t="shared" si="118"/>
        <v>6.3445583211322596</v>
      </c>
      <c r="AK273" s="6">
        <f t="shared" si="119"/>
        <v>5.3684724255734508</v>
      </c>
      <c r="AL273" s="6">
        <f t="shared" si="120"/>
        <v>26.842362127867254</v>
      </c>
      <c r="AM273" s="6">
        <f t="shared" si="121"/>
        <v>34.163006344558319</v>
      </c>
      <c r="AN273" s="6">
        <f t="shared" si="122"/>
        <v>6.3445583211322596</v>
      </c>
      <c r="AO273" s="6">
        <f t="shared" si="123"/>
        <v>10.248901903367496</v>
      </c>
      <c r="AP273" s="6">
        <f t="shared" si="124"/>
        <v>4.8804294777940456</v>
      </c>
      <c r="AQ273" s="6">
        <f t="shared" si="125"/>
        <v>4.8804294777940456</v>
      </c>
      <c r="AR273" s="6">
        <f t="shared" si="126"/>
        <v>5.8565153733528552</v>
      </c>
      <c r="AS273" s="6">
        <f t="shared" si="127"/>
        <v>63.445583211322599</v>
      </c>
      <c r="AT273" s="6">
        <f t="shared" si="128"/>
        <v>1.9521717911176184</v>
      </c>
      <c r="AU273" s="6">
        <f t="shared" si="129"/>
        <v>8.7847730600292824</v>
      </c>
      <c r="AV273" s="6">
        <f t="shared" si="130"/>
        <v>0.9760858955588092</v>
      </c>
      <c r="AW273" s="6">
        <f t="shared" si="131"/>
        <v>14.641288433382138</v>
      </c>
      <c r="AX273" s="6">
        <f t="shared" si="132"/>
        <v>15.129331381161542</v>
      </c>
      <c r="BA273" s="4" t="s">
        <v>416</v>
      </c>
      <c r="BB273" s="6">
        <f t="shared" si="133"/>
        <v>42.944785276073624</v>
      </c>
      <c r="BC273" s="6">
        <f t="shared" si="134"/>
        <v>8.1047381546134662</v>
      </c>
      <c r="BD273" s="6">
        <f t="shared" si="135"/>
        <v>34.289276807980052</v>
      </c>
      <c r="BE273" s="6">
        <f t="shared" si="136"/>
        <v>78.740157480314963</v>
      </c>
      <c r="BF273" s="6">
        <f t="shared" si="137"/>
        <v>6.2344139650872821</v>
      </c>
      <c r="BG273" s="6">
        <f t="shared" si="138"/>
        <v>5.5172413793103443</v>
      </c>
      <c r="BH273" s="6">
        <f t="shared" si="139"/>
        <v>18.776499091459719</v>
      </c>
    </row>
    <row r="274" spans="1:60" x14ac:dyDescent="0.25">
      <c r="A274" s="4" t="s">
        <v>417</v>
      </c>
      <c r="B274" s="128">
        <v>3995</v>
      </c>
      <c r="C274" s="128">
        <v>3170</v>
      </c>
      <c r="D274" s="128">
        <v>3116</v>
      </c>
      <c r="E274" s="128">
        <v>3037</v>
      </c>
      <c r="F274" s="128">
        <v>1283</v>
      </c>
      <c r="G274" s="128">
        <v>66</v>
      </c>
      <c r="H274" s="128">
        <v>270</v>
      </c>
      <c r="I274" s="128">
        <v>552</v>
      </c>
      <c r="J274" s="128">
        <v>78</v>
      </c>
      <c r="K274" s="128">
        <v>163</v>
      </c>
      <c r="L274" s="128">
        <v>56</v>
      </c>
      <c r="M274" s="128">
        <v>24</v>
      </c>
      <c r="N274" s="128">
        <v>16</v>
      </c>
      <c r="O274" s="128">
        <v>158</v>
      </c>
      <c r="P274" s="128">
        <v>176</v>
      </c>
      <c r="Q274" s="128">
        <v>22</v>
      </c>
      <c r="R274" s="128">
        <v>23</v>
      </c>
      <c r="S274" s="128">
        <v>3</v>
      </c>
      <c r="T274" s="128">
        <v>14</v>
      </c>
      <c r="U274" s="128">
        <v>13</v>
      </c>
      <c r="V274" s="128">
        <v>386</v>
      </c>
      <c r="W274" s="128">
        <v>2</v>
      </c>
      <c r="X274" s="128">
        <v>44</v>
      </c>
      <c r="Y274" s="128">
        <v>7</v>
      </c>
      <c r="Z274" s="128">
        <v>50</v>
      </c>
      <c r="AA274" s="128">
        <v>27</v>
      </c>
      <c r="AC274" s="4" t="s">
        <v>417</v>
      </c>
      <c r="AD274" s="6">
        <f t="shared" si="112"/>
        <v>16.520650813516898</v>
      </c>
      <c r="AE274" s="6">
        <f t="shared" si="113"/>
        <v>67.584480600750936</v>
      </c>
      <c r="AF274" s="6">
        <f t="shared" si="114"/>
        <v>138.17271589486859</v>
      </c>
      <c r="AG274" s="6">
        <f t="shared" si="115"/>
        <v>19.524405506883607</v>
      </c>
      <c r="AH274" s="6">
        <f t="shared" si="116"/>
        <v>40.80100125156445</v>
      </c>
      <c r="AI274" s="6">
        <f t="shared" si="117"/>
        <v>14.017521902377972</v>
      </c>
      <c r="AJ274" s="6">
        <f t="shared" si="118"/>
        <v>6.0075093867334166</v>
      </c>
      <c r="AK274" s="6">
        <f t="shared" si="119"/>
        <v>4.005006257822278</v>
      </c>
      <c r="AL274" s="6">
        <f t="shared" si="120"/>
        <v>39.549436795994993</v>
      </c>
      <c r="AM274" s="6">
        <f t="shared" si="121"/>
        <v>44.055068836045052</v>
      </c>
      <c r="AN274" s="6">
        <f t="shared" si="122"/>
        <v>5.5068836045056315</v>
      </c>
      <c r="AO274" s="6">
        <f t="shared" si="123"/>
        <v>5.7571964956195245</v>
      </c>
      <c r="AP274" s="6">
        <f t="shared" si="124"/>
        <v>0.75093867334167708</v>
      </c>
      <c r="AQ274" s="6">
        <f t="shared" si="125"/>
        <v>3.5043804755944929</v>
      </c>
      <c r="AR274" s="6">
        <f t="shared" si="126"/>
        <v>3.2540675844806008</v>
      </c>
      <c r="AS274" s="6">
        <f t="shared" si="127"/>
        <v>96.620775969962452</v>
      </c>
      <c r="AT274" s="6">
        <f t="shared" si="128"/>
        <v>0.50062578222778475</v>
      </c>
      <c r="AU274" s="6">
        <f t="shared" si="129"/>
        <v>11.013767209011263</v>
      </c>
      <c r="AV274" s="6">
        <f t="shared" si="130"/>
        <v>1.7521902377972465</v>
      </c>
      <c r="AW274" s="6">
        <f t="shared" si="131"/>
        <v>12.515644555694617</v>
      </c>
      <c r="AX274" s="6">
        <f t="shared" si="132"/>
        <v>6.7584480600750938</v>
      </c>
      <c r="BA274" s="4" t="s">
        <v>417</v>
      </c>
      <c r="BB274" s="6">
        <f t="shared" si="133"/>
        <v>56.482670089858793</v>
      </c>
      <c r="BC274" s="6">
        <f t="shared" si="134"/>
        <v>7.2439907803753707</v>
      </c>
      <c r="BD274" s="6">
        <f t="shared" si="135"/>
        <v>52.02502469542312</v>
      </c>
      <c r="BE274" s="6">
        <f t="shared" si="136"/>
        <v>121.76656151419559</v>
      </c>
      <c r="BF274" s="6">
        <f t="shared" si="137"/>
        <v>4.6098123147843264</v>
      </c>
      <c r="BG274" s="6">
        <f t="shared" si="138"/>
        <v>1.5588464536243181</v>
      </c>
      <c r="BH274" s="6">
        <f t="shared" si="139"/>
        <v>8.517350157728707</v>
      </c>
    </row>
    <row r="275" spans="1:60" x14ac:dyDescent="0.25">
      <c r="A275" s="4" t="s">
        <v>418</v>
      </c>
      <c r="B275" s="128">
        <v>3809</v>
      </c>
      <c r="C275" s="128">
        <v>3069</v>
      </c>
      <c r="D275" s="128">
        <v>3028</v>
      </c>
      <c r="E275" s="128">
        <v>2978</v>
      </c>
      <c r="F275" s="128">
        <v>1340</v>
      </c>
      <c r="G275" s="128">
        <v>45</v>
      </c>
      <c r="H275" s="128">
        <v>188</v>
      </c>
      <c r="I275" s="128">
        <v>569</v>
      </c>
      <c r="J275" s="128">
        <v>61</v>
      </c>
      <c r="K275" s="128">
        <v>159</v>
      </c>
      <c r="L275" s="128">
        <v>64</v>
      </c>
      <c r="M275" s="128">
        <v>36</v>
      </c>
      <c r="N275" s="128">
        <v>31</v>
      </c>
      <c r="O275" s="128">
        <v>290</v>
      </c>
      <c r="P275" s="128">
        <v>213</v>
      </c>
      <c r="Q275" s="128">
        <v>29</v>
      </c>
      <c r="R275" s="128">
        <v>44</v>
      </c>
      <c r="S275" s="128">
        <v>8</v>
      </c>
      <c r="T275" s="128">
        <v>33</v>
      </c>
      <c r="U275" s="128">
        <v>27</v>
      </c>
      <c r="V275" s="128">
        <v>452</v>
      </c>
      <c r="W275" s="128">
        <v>7</v>
      </c>
      <c r="X275" s="128">
        <v>33</v>
      </c>
      <c r="Y275" s="128">
        <v>3</v>
      </c>
      <c r="Z275" s="128">
        <v>90</v>
      </c>
      <c r="AA275" s="128">
        <v>29</v>
      </c>
      <c r="AC275" s="4" t="s">
        <v>418</v>
      </c>
      <c r="AD275" s="6">
        <f t="shared" si="112"/>
        <v>11.81412444211079</v>
      </c>
      <c r="AE275" s="6">
        <f t="shared" si="113"/>
        <v>49.356786558151747</v>
      </c>
      <c r="AF275" s="6">
        <f t="shared" si="114"/>
        <v>149.38304016802309</v>
      </c>
      <c r="AG275" s="6">
        <f t="shared" si="115"/>
        <v>16.01470202152796</v>
      </c>
      <c r="AH275" s="6">
        <f t="shared" si="116"/>
        <v>41.743239695458122</v>
      </c>
      <c r="AI275" s="6">
        <f t="shared" si="117"/>
        <v>16.802310317668681</v>
      </c>
      <c r="AJ275" s="6">
        <f t="shared" si="118"/>
        <v>9.4512995536886333</v>
      </c>
      <c r="AK275" s="6">
        <f t="shared" si="119"/>
        <v>8.1386190601207673</v>
      </c>
      <c r="AL275" s="6">
        <f t="shared" si="120"/>
        <v>76.135468626936216</v>
      </c>
      <c r="AM275" s="6">
        <f t="shared" si="121"/>
        <v>55.920189025991071</v>
      </c>
      <c r="AN275" s="6">
        <f t="shared" si="122"/>
        <v>7.61354686269362</v>
      </c>
      <c r="AO275" s="6">
        <f t="shared" si="123"/>
        <v>11.551588343397217</v>
      </c>
      <c r="AP275" s="6">
        <f t="shared" si="124"/>
        <v>2.1002887897085851</v>
      </c>
      <c r="AQ275" s="6">
        <f t="shared" si="125"/>
        <v>8.6636912575479137</v>
      </c>
      <c r="AR275" s="6">
        <f t="shared" si="126"/>
        <v>7.0884746652664736</v>
      </c>
      <c r="AS275" s="6">
        <f t="shared" si="127"/>
        <v>118.66631661853505</v>
      </c>
      <c r="AT275" s="6">
        <f t="shared" si="128"/>
        <v>1.8377526909950119</v>
      </c>
      <c r="AU275" s="6">
        <f t="shared" si="129"/>
        <v>8.6636912575479137</v>
      </c>
      <c r="AV275" s="6">
        <f t="shared" si="130"/>
        <v>0.78760829614071937</v>
      </c>
      <c r="AW275" s="6">
        <f t="shared" si="131"/>
        <v>23.628248884221581</v>
      </c>
      <c r="AX275" s="6">
        <f t="shared" si="132"/>
        <v>7.61354686269362</v>
      </c>
      <c r="BA275" s="4" t="s">
        <v>418</v>
      </c>
      <c r="BB275" s="6">
        <f t="shared" si="133"/>
        <v>70.343461030383096</v>
      </c>
      <c r="BC275" s="6">
        <f t="shared" si="134"/>
        <v>9.7380792478173284</v>
      </c>
      <c r="BD275" s="6">
        <f t="shared" si="135"/>
        <v>97.380792478173277</v>
      </c>
      <c r="BE275" s="6">
        <f t="shared" si="136"/>
        <v>147.27924405343759</v>
      </c>
      <c r="BF275" s="6">
        <f t="shared" si="137"/>
        <v>11.081262592343855</v>
      </c>
      <c r="BG275" s="6">
        <f t="shared" si="138"/>
        <v>5.2238805970149258</v>
      </c>
      <c r="BH275" s="6">
        <f t="shared" si="139"/>
        <v>9.4493320299771923</v>
      </c>
    </row>
    <row r="276" spans="1:60" x14ac:dyDescent="0.25">
      <c r="A276" s="4" t="s">
        <v>419</v>
      </c>
      <c r="B276" s="128">
        <v>2608</v>
      </c>
      <c r="C276" s="128">
        <v>2041</v>
      </c>
      <c r="D276" s="128">
        <v>2001</v>
      </c>
      <c r="E276" s="128">
        <v>1968</v>
      </c>
      <c r="F276" s="128">
        <v>752</v>
      </c>
      <c r="G276" s="128">
        <v>30</v>
      </c>
      <c r="H276" s="128">
        <v>105</v>
      </c>
      <c r="I276" s="128">
        <v>310</v>
      </c>
      <c r="J276" s="128">
        <v>36</v>
      </c>
      <c r="K276" s="128">
        <v>95</v>
      </c>
      <c r="L276" s="128">
        <v>35</v>
      </c>
      <c r="M276" s="128">
        <v>12</v>
      </c>
      <c r="N276" s="128">
        <v>8</v>
      </c>
      <c r="O276" s="128">
        <v>322</v>
      </c>
      <c r="P276" s="128">
        <v>101</v>
      </c>
      <c r="Q276" s="128">
        <v>17</v>
      </c>
      <c r="R276" s="128">
        <v>18</v>
      </c>
      <c r="S276" s="128">
        <v>7</v>
      </c>
      <c r="T276" s="128">
        <v>19</v>
      </c>
      <c r="U276" s="128">
        <v>16</v>
      </c>
      <c r="V276" s="128">
        <v>215</v>
      </c>
      <c r="W276" s="128">
        <v>2</v>
      </c>
      <c r="X276" s="128">
        <v>7</v>
      </c>
      <c r="Y276" s="128">
        <v>18</v>
      </c>
      <c r="Z276" s="128">
        <v>36</v>
      </c>
      <c r="AA276" s="128">
        <v>13</v>
      </c>
      <c r="AC276" s="4" t="s">
        <v>419</v>
      </c>
      <c r="AD276" s="6">
        <f t="shared" si="112"/>
        <v>11.503067484662576</v>
      </c>
      <c r="AE276" s="6">
        <f t="shared" si="113"/>
        <v>40.260736196319016</v>
      </c>
      <c r="AF276" s="6">
        <f t="shared" si="114"/>
        <v>118.86503067484662</v>
      </c>
      <c r="AG276" s="6">
        <f t="shared" si="115"/>
        <v>13.803680981595091</v>
      </c>
      <c r="AH276" s="6">
        <f t="shared" si="116"/>
        <v>36.426380368098158</v>
      </c>
      <c r="AI276" s="6">
        <f t="shared" si="117"/>
        <v>13.420245398773007</v>
      </c>
      <c r="AJ276" s="6">
        <f t="shared" si="118"/>
        <v>4.6012269938650308</v>
      </c>
      <c r="AK276" s="6">
        <f t="shared" si="119"/>
        <v>3.0674846625766872</v>
      </c>
      <c r="AL276" s="6">
        <f t="shared" si="120"/>
        <v>123.46625766871165</v>
      </c>
      <c r="AM276" s="6">
        <f t="shared" si="121"/>
        <v>38.726993865030671</v>
      </c>
      <c r="AN276" s="6">
        <f t="shared" si="122"/>
        <v>6.5184049079754596</v>
      </c>
      <c r="AO276" s="6">
        <f t="shared" si="123"/>
        <v>6.9018404907975457</v>
      </c>
      <c r="AP276" s="6">
        <f t="shared" si="124"/>
        <v>2.6840490797546015</v>
      </c>
      <c r="AQ276" s="6">
        <f t="shared" si="125"/>
        <v>7.2852760736196318</v>
      </c>
      <c r="AR276" s="6">
        <f t="shared" si="126"/>
        <v>6.1349693251533743</v>
      </c>
      <c r="AS276" s="6">
        <f t="shared" si="127"/>
        <v>82.438650306748457</v>
      </c>
      <c r="AT276" s="6">
        <f t="shared" si="128"/>
        <v>0.76687116564417179</v>
      </c>
      <c r="AU276" s="6">
        <f t="shared" si="129"/>
        <v>2.6840490797546015</v>
      </c>
      <c r="AV276" s="6">
        <f t="shared" si="130"/>
        <v>6.9018404907975457</v>
      </c>
      <c r="AW276" s="6">
        <f t="shared" si="131"/>
        <v>13.803680981595091</v>
      </c>
      <c r="AX276" s="6">
        <f t="shared" si="132"/>
        <v>4.984662576687116</v>
      </c>
      <c r="BA276" s="4" t="s">
        <v>419</v>
      </c>
      <c r="BB276" s="6">
        <f t="shared" si="133"/>
        <v>50.474762618690654</v>
      </c>
      <c r="BC276" s="6">
        <f t="shared" si="134"/>
        <v>8.6382113821138216</v>
      </c>
      <c r="BD276" s="6">
        <f t="shared" si="135"/>
        <v>163.61788617886177</v>
      </c>
      <c r="BE276" s="6">
        <f t="shared" si="136"/>
        <v>105.3405193532582</v>
      </c>
      <c r="BF276" s="6">
        <f t="shared" si="137"/>
        <v>9.654471544715447</v>
      </c>
      <c r="BG276" s="6">
        <f t="shared" si="138"/>
        <v>2.6595744680851063</v>
      </c>
      <c r="BH276" s="6">
        <f t="shared" si="139"/>
        <v>6.369426751592357</v>
      </c>
    </row>
    <row r="277" spans="1:60" x14ac:dyDescent="0.25">
      <c r="A277" s="4" t="s">
        <v>420</v>
      </c>
      <c r="B277" s="128">
        <v>8771</v>
      </c>
      <c r="C277" s="128">
        <v>6891</v>
      </c>
      <c r="D277" s="128">
        <v>6756</v>
      </c>
      <c r="E277" s="128">
        <v>6652</v>
      </c>
      <c r="F277" s="128">
        <v>2576</v>
      </c>
      <c r="G277" s="128">
        <v>149</v>
      </c>
      <c r="H277" s="128">
        <v>455</v>
      </c>
      <c r="I277" s="128">
        <v>1007</v>
      </c>
      <c r="J277" s="128">
        <v>175</v>
      </c>
      <c r="K277" s="128">
        <v>260</v>
      </c>
      <c r="L277" s="128">
        <v>129</v>
      </c>
      <c r="M277" s="128">
        <v>65</v>
      </c>
      <c r="N277" s="128">
        <v>33</v>
      </c>
      <c r="O277" s="128">
        <v>542</v>
      </c>
      <c r="P277" s="128">
        <v>348</v>
      </c>
      <c r="Q277" s="128">
        <v>57</v>
      </c>
      <c r="R277" s="128">
        <v>63</v>
      </c>
      <c r="S277" s="128">
        <v>21</v>
      </c>
      <c r="T277" s="128">
        <v>59</v>
      </c>
      <c r="U277" s="128">
        <v>80</v>
      </c>
      <c r="V277" s="128">
        <v>823</v>
      </c>
      <c r="W277" s="128">
        <v>3</v>
      </c>
      <c r="X277" s="128">
        <v>50</v>
      </c>
      <c r="Y277" s="128">
        <v>53</v>
      </c>
      <c r="Z277" s="128">
        <v>139</v>
      </c>
      <c r="AA277" s="128">
        <v>49</v>
      </c>
      <c r="AC277" s="4" t="s">
        <v>420</v>
      </c>
      <c r="AD277" s="6">
        <f t="shared" si="112"/>
        <v>16.987800706874928</v>
      </c>
      <c r="AE277" s="6">
        <f t="shared" si="113"/>
        <v>51.875498802873111</v>
      </c>
      <c r="AF277" s="6">
        <f t="shared" si="114"/>
        <v>114.81016987800707</v>
      </c>
      <c r="AG277" s="6">
        <f t="shared" si="115"/>
        <v>19.952114924181963</v>
      </c>
      <c r="AH277" s="6">
        <f t="shared" si="116"/>
        <v>29.643142173070348</v>
      </c>
      <c r="AI277" s="6">
        <f t="shared" si="117"/>
        <v>14.707559001254133</v>
      </c>
      <c r="AJ277" s="6">
        <f t="shared" si="118"/>
        <v>7.4107855432675871</v>
      </c>
      <c r="AK277" s="6">
        <f t="shared" si="119"/>
        <v>3.762398814274313</v>
      </c>
      <c r="AL277" s="6">
        <f t="shared" si="120"/>
        <v>61.794550222323565</v>
      </c>
      <c r="AM277" s="6">
        <f t="shared" si="121"/>
        <v>39.676205677801846</v>
      </c>
      <c r="AN277" s="6">
        <f t="shared" si="122"/>
        <v>6.4986888610192679</v>
      </c>
      <c r="AO277" s="6">
        <f t="shared" si="123"/>
        <v>7.1827613727055066</v>
      </c>
      <c r="AP277" s="6">
        <f t="shared" si="124"/>
        <v>2.3942537909018355</v>
      </c>
      <c r="AQ277" s="6">
        <f t="shared" si="125"/>
        <v>6.7267130315813475</v>
      </c>
      <c r="AR277" s="6">
        <f t="shared" si="126"/>
        <v>9.120966822483183</v>
      </c>
      <c r="AS277" s="6">
        <f t="shared" si="127"/>
        <v>93.831946186295738</v>
      </c>
      <c r="AT277" s="6">
        <f t="shared" si="128"/>
        <v>0.34203625584311936</v>
      </c>
      <c r="AU277" s="6">
        <f t="shared" si="129"/>
        <v>5.7006042640519894</v>
      </c>
      <c r="AV277" s="6">
        <f t="shared" si="130"/>
        <v>6.0426405198951088</v>
      </c>
      <c r="AW277" s="6">
        <f t="shared" si="131"/>
        <v>15.847679854064531</v>
      </c>
      <c r="AX277" s="6">
        <f t="shared" si="132"/>
        <v>5.5865921787709496</v>
      </c>
      <c r="BA277" s="4" t="s">
        <v>420</v>
      </c>
      <c r="BB277" s="6">
        <f t="shared" si="133"/>
        <v>51.509769094138541</v>
      </c>
      <c r="BC277" s="6">
        <f t="shared" si="134"/>
        <v>8.5688514732411303</v>
      </c>
      <c r="BD277" s="6">
        <f t="shared" si="135"/>
        <v>81.479254359591096</v>
      </c>
      <c r="BE277" s="6">
        <f t="shared" si="136"/>
        <v>119.43114206936583</v>
      </c>
      <c r="BF277" s="6">
        <f t="shared" si="137"/>
        <v>8.8695129284425747</v>
      </c>
      <c r="BG277" s="6">
        <f t="shared" si="138"/>
        <v>1.1645962732919255</v>
      </c>
      <c r="BH277" s="6">
        <f t="shared" si="139"/>
        <v>7.1107241329270057</v>
      </c>
    </row>
    <row r="278" spans="1:60" x14ac:dyDescent="0.25">
      <c r="A278" s="4" t="s">
        <v>421</v>
      </c>
      <c r="B278" s="128">
        <v>3634</v>
      </c>
      <c r="C278" s="128">
        <v>2769</v>
      </c>
      <c r="D278" s="128">
        <v>2712</v>
      </c>
      <c r="E278" s="128">
        <v>2652</v>
      </c>
      <c r="F278" s="128">
        <v>985</v>
      </c>
      <c r="G278" s="128">
        <v>45</v>
      </c>
      <c r="H278" s="128">
        <v>176</v>
      </c>
      <c r="I278" s="128">
        <v>431</v>
      </c>
      <c r="J278" s="128">
        <v>78</v>
      </c>
      <c r="K278" s="128">
        <v>131</v>
      </c>
      <c r="L278" s="128">
        <v>40</v>
      </c>
      <c r="M278" s="128">
        <v>32</v>
      </c>
      <c r="N278" s="128">
        <v>11</v>
      </c>
      <c r="O278" s="128">
        <v>174</v>
      </c>
      <c r="P278" s="128">
        <v>160</v>
      </c>
      <c r="Q278" s="128">
        <v>29</v>
      </c>
      <c r="R278" s="128">
        <v>39</v>
      </c>
      <c r="S278" s="128">
        <v>21</v>
      </c>
      <c r="T278" s="128">
        <v>11</v>
      </c>
      <c r="U278" s="128">
        <v>24</v>
      </c>
      <c r="V278" s="128">
        <v>411</v>
      </c>
      <c r="W278" s="128">
        <v>3</v>
      </c>
      <c r="X278" s="128">
        <v>12</v>
      </c>
      <c r="Y278" s="128">
        <v>5</v>
      </c>
      <c r="Z278" s="128">
        <v>44</v>
      </c>
      <c r="AA278" s="128">
        <v>17</v>
      </c>
      <c r="AC278" s="4" t="s">
        <v>421</v>
      </c>
      <c r="AD278" s="6">
        <f t="shared" si="112"/>
        <v>12.383048981838195</v>
      </c>
      <c r="AE278" s="6">
        <f t="shared" si="113"/>
        <v>48.431480462300499</v>
      </c>
      <c r="AF278" s="6">
        <f t="shared" si="114"/>
        <v>118.60209135938359</v>
      </c>
      <c r="AG278" s="6">
        <f t="shared" si="115"/>
        <v>21.463951568519541</v>
      </c>
      <c r="AH278" s="6">
        <f t="shared" si="116"/>
        <v>36.048431480462298</v>
      </c>
      <c r="AI278" s="6">
        <f t="shared" si="117"/>
        <v>11.007154650522841</v>
      </c>
      <c r="AJ278" s="6">
        <f t="shared" si="118"/>
        <v>8.8057237204182712</v>
      </c>
      <c r="AK278" s="6">
        <f t="shared" si="119"/>
        <v>3.0269675288937812</v>
      </c>
      <c r="AL278" s="6">
        <f t="shared" si="120"/>
        <v>47.881122729774347</v>
      </c>
      <c r="AM278" s="6">
        <f t="shared" si="121"/>
        <v>44.028618602091363</v>
      </c>
      <c r="AN278" s="6">
        <f t="shared" si="122"/>
        <v>7.9801871216290587</v>
      </c>
      <c r="AO278" s="6">
        <f t="shared" si="123"/>
        <v>10.73197578425977</v>
      </c>
      <c r="AP278" s="6">
        <f t="shared" si="124"/>
        <v>5.7787561915244909</v>
      </c>
      <c r="AQ278" s="6">
        <f t="shared" si="125"/>
        <v>3.0269675288937812</v>
      </c>
      <c r="AR278" s="6">
        <f t="shared" si="126"/>
        <v>6.6042927903137034</v>
      </c>
      <c r="AS278" s="6">
        <f t="shared" si="127"/>
        <v>113.09851403412218</v>
      </c>
      <c r="AT278" s="6">
        <f t="shared" si="128"/>
        <v>0.82553659878921293</v>
      </c>
      <c r="AU278" s="6">
        <f t="shared" si="129"/>
        <v>3.3021463951568517</v>
      </c>
      <c r="AV278" s="6">
        <f t="shared" si="130"/>
        <v>1.3758943313153551</v>
      </c>
      <c r="AW278" s="6">
        <f t="shared" si="131"/>
        <v>12.107870115575125</v>
      </c>
      <c r="AX278" s="6">
        <f t="shared" si="132"/>
        <v>4.678040726472207</v>
      </c>
      <c r="BA278" s="4" t="s">
        <v>421</v>
      </c>
      <c r="BB278" s="6">
        <f t="shared" si="133"/>
        <v>58.997050147492622</v>
      </c>
      <c r="BC278" s="6">
        <f t="shared" si="134"/>
        <v>10.935143288084463</v>
      </c>
      <c r="BD278" s="6">
        <f t="shared" si="135"/>
        <v>65.610859728506796</v>
      </c>
      <c r="BE278" s="6">
        <f t="shared" si="136"/>
        <v>148.42903575297942</v>
      </c>
      <c r="BF278" s="6">
        <f t="shared" si="137"/>
        <v>4.1478129713423835</v>
      </c>
      <c r="BG278" s="6">
        <f t="shared" si="138"/>
        <v>3.0456852791878171</v>
      </c>
      <c r="BH278" s="6">
        <f t="shared" si="139"/>
        <v>6.1394005055976884</v>
      </c>
    </row>
    <row r="279" spans="1:60" x14ac:dyDescent="0.25">
      <c r="A279" s="4" t="s">
        <v>422</v>
      </c>
      <c r="B279" s="128">
        <v>7786</v>
      </c>
      <c r="C279" s="128">
        <v>6206</v>
      </c>
      <c r="D279" s="128">
        <v>6105</v>
      </c>
      <c r="E279" s="128">
        <v>5993</v>
      </c>
      <c r="F279" s="128">
        <v>2551</v>
      </c>
      <c r="G279" s="128">
        <v>127</v>
      </c>
      <c r="H279" s="128">
        <v>506</v>
      </c>
      <c r="I279" s="128">
        <v>1031</v>
      </c>
      <c r="J279" s="128">
        <v>171</v>
      </c>
      <c r="K279" s="128">
        <v>284</v>
      </c>
      <c r="L279" s="128">
        <v>140</v>
      </c>
      <c r="M279" s="128">
        <v>44</v>
      </c>
      <c r="N279" s="128">
        <v>58</v>
      </c>
      <c r="O279" s="128">
        <v>426</v>
      </c>
      <c r="P279" s="128">
        <v>277</v>
      </c>
      <c r="Q279" s="128">
        <v>55</v>
      </c>
      <c r="R279" s="128">
        <v>106</v>
      </c>
      <c r="S279" s="128">
        <v>7</v>
      </c>
      <c r="T279" s="128">
        <v>49</v>
      </c>
      <c r="U279" s="128">
        <v>77</v>
      </c>
      <c r="V279" s="128">
        <v>541</v>
      </c>
      <c r="W279" s="128">
        <v>37</v>
      </c>
      <c r="X279" s="128">
        <v>45</v>
      </c>
      <c r="Y279" s="128">
        <v>8</v>
      </c>
      <c r="Z279" s="128">
        <v>127</v>
      </c>
      <c r="AA279" s="128">
        <v>36</v>
      </c>
      <c r="AC279" s="4" t="s">
        <v>422</v>
      </c>
      <c r="AD279" s="6">
        <f t="shared" si="112"/>
        <v>16.311328024659645</v>
      </c>
      <c r="AE279" s="6">
        <f t="shared" si="113"/>
        <v>64.988440791163626</v>
      </c>
      <c r="AF279" s="6">
        <f t="shared" si="114"/>
        <v>132.41715900333932</v>
      </c>
      <c r="AG279" s="6">
        <f t="shared" si="115"/>
        <v>21.962496789108656</v>
      </c>
      <c r="AH279" s="6">
        <f t="shared" si="116"/>
        <v>36.475725661443619</v>
      </c>
      <c r="AI279" s="6">
        <f t="shared" si="117"/>
        <v>17.980991523246853</v>
      </c>
      <c r="AJ279" s="6">
        <f t="shared" si="118"/>
        <v>5.651168764449011</v>
      </c>
      <c r="AK279" s="6">
        <f t="shared" si="119"/>
        <v>7.4492679167736968</v>
      </c>
      <c r="AL279" s="6">
        <f t="shared" si="120"/>
        <v>54.713588492165428</v>
      </c>
      <c r="AM279" s="6">
        <f t="shared" si="121"/>
        <v>35.576676085281278</v>
      </c>
      <c r="AN279" s="6">
        <f t="shared" si="122"/>
        <v>7.0639609555612637</v>
      </c>
      <c r="AO279" s="6">
        <f t="shared" si="123"/>
        <v>13.614179296172619</v>
      </c>
      <c r="AP279" s="6">
        <f t="shared" si="124"/>
        <v>0.8990495761623426</v>
      </c>
      <c r="AQ279" s="6">
        <f t="shared" si="125"/>
        <v>6.2933470331363983</v>
      </c>
      <c r="AR279" s="6">
        <f t="shared" si="126"/>
        <v>9.8895453377857692</v>
      </c>
      <c r="AS279" s="6">
        <f t="shared" si="127"/>
        <v>69.483688671975344</v>
      </c>
      <c r="AT279" s="6">
        <f t="shared" si="128"/>
        <v>4.7521191882866685</v>
      </c>
      <c r="AU279" s="6">
        <f t="shared" si="129"/>
        <v>5.779604418186489</v>
      </c>
      <c r="AV279" s="6">
        <f t="shared" si="130"/>
        <v>1.0274852298998203</v>
      </c>
      <c r="AW279" s="6">
        <f t="shared" si="131"/>
        <v>16.311328024659645</v>
      </c>
      <c r="AX279" s="6">
        <f t="shared" si="132"/>
        <v>4.6236835345491905</v>
      </c>
      <c r="BA279" s="4" t="s">
        <v>422</v>
      </c>
      <c r="BB279" s="6">
        <f t="shared" si="133"/>
        <v>45.372645372645373</v>
      </c>
      <c r="BC279" s="6">
        <f t="shared" si="134"/>
        <v>9.1773736025362922</v>
      </c>
      <c r="BD279" s="6">
        <f t="shared" si="135"/>
        <v>71.082930085099278</v>
      </c>
      <c r="BE279" s="6">
        <f t="shared" si="136"/>
        <v>87.173702868192066</v>
      </c>
      <c r="BF279" s="6">
        <f t="shared" si="137"/>
        <v>8.1762055731686978</v>
      </c>
      <c r="BG279" s="6">
        <f t="shared" si="138"/>
        <v>14.504116032928264</v>
      </c>
      <c r="BH279" s="6">
        <f t="shared" si="139"/>
        <v>5.8008378988076057</v>
      </c>
    </row>
    <row r="280" spans="1:60" x14ac:dyDescent="0.25">
      <c r="A280" s="4" t="s">
        <v>423</v>
      </c>
      <c r="B280" s="128">
        <v>9245</v>
      </c>
      <c r="C280" s="128">
        <v>7530</v>
      </c>
      <c r="D280" s="128">
        <v>7426</v>
      </c>
      <c r="E280" s="128">
        <v>7298</v>
      </c>
      <c r="F280" s="128">
        <v>3009</v>
      </c>
      <c r="G280" s="128">
        <v>151</v>
      </c>
      <c r="H280" s="128">
        <v>622</v>
      </c>
      <c r="I280" s="128">
        <v>1381</v>
      </c>
      <c r="J280" s="128">
        <v>162</v>
      </c>
      <c r="K280" s="128">
        <v>333</v>
      </c>
      <c r="L280" s="128">
        <v>158</v>
      </c>
      <c r="M280" s="128">
        <v>64</v>
      </c>
      <c r="N280" s="128">
        <v>53</v>
      </c>
      <c r="O280" s="128">
        <v>645</v>
      </c>
      <c r="P280" s="128">
        <v>377</v>
      </c>
      <c r="Q280" s="128">
        <v>69</v>
      </c>
      <c r="R280" s="128">
        <v>73</v>
      </c>
      <c r="S280" s="128">
        <v>20</v>
      </c>
      <c r="T280" s="128">
        <v>84</v>
      </c>
      <c r="U280" s="128">
        <v>82</v>
      </c>
      <c r="V280" s="128">
        <v>1123</v>
      </c>
      <c r="W280" s="128">
        <v>8</v>
      </c>
      <c r="X280" s="128">
        <v>55</v>
      </c>
      <c r="Y280" s="128">
        <v>19</v>
      </c>
      <c r="Z280" s="128">
        <v>132</v>
      </c>
      <c r="AA280" s="128">
        <v>47</v>
      </c>
      <c r="AC280" s="4" t="s">
        <v>423</v>
      </c>
      <c r="AD280" s="6">
        <f t="shared" si="112"/>
        <v>16.333153055705786</v>
      </c>
      <c r="AE280" s="6">
        <f t="shared" si="113"/>
        <v>67.279610600324503</v>
      </c>
      <c r="AF280" s="6">
        <f t="shared" si="114"/>
        <v>149.37804218496484</v>
      </c>
      <c r="AG280" s="6">
        <f t="shared" si="115"/>
        <v>17.522985397512169</v>
      </c>
      <c r="AH280" s="6">
        <f t="shared" si="116"/>
        <v>36.019469983775011</v>
      </c>
      <c r="AI280" s="6">
        <f t="shared" si="117"/>
        <v>17.090319091400758</v>
      </c>
      <c r="AJ280" s="6">
        <f t="shared" si="118"/>
        <v>6.9226608977825848</v>
      </c>
      <c r="AK280" s="6">
        <f t="shared" si="119"/>
        <v>5.7328285559762033</v>
      </c>
      <c r="AL280" s="6">
        <f t="shared" si="120"/>
        <v>69.767441860465112</v>
      </c>
      <c r="AM280" s="6">
        <f t="shared" si="121"/>
        <v>40.778799351000536</v>
      </c>
      <c r="AN280" s="6">
        <f t="shared" si="122"/>
        <v>7.4634937804218495</v>
      </c>
      <c r="AO280" s="6">
        <f t="shared" si="123"/>
        <v>7.8961600865332606</v>
      </c>
      <c r="AP280" s="6">
        <f t="shared" si="124"/>
        <v>2.1633315305570582</v>
      </c>
      <c r="AQ280" s="6">
        <f t="shared" si="125"/>
        <v>9.085992428339642</v>
      </c>
      <c r="AR280" s="6">
        <f t="shared" si="126"/>
        <v>8.8696592752839365</v>
      </c>
      <c r="AS280" s="6">
        <f t="shared" si="127"/>
        <v>121.4710654407788</v>
      </c>
      <c r="AT280" s="6">
        <f t="shared" si="128"/>
        <v>0.86533261222282309</v>
      </c>
      <c r="AU280" s="6">
        <f t="shared" si="129"/>
        <v>5.9491617090319089</v>
      </c>
      <c r="AV280" s="6">
        <f t="shared" si="130"/>
        <v>2.055164954029205</v>
      </c>
      <c r="AW280" s="6">
        <f t="shared" si="131"/>
        <v>14.277988101676582</v>
      </c>
      <c r="AX280" s="6">
        <f t="shared" si="132"/>
        <v>5.0838290968090858</v>
      </c>
      <c r="BA280" s="4" t="s">
        <v>423</v>
      </c>
      <c r="BB280" s="6">
        <f t="shared" si="133"/>
        <v>50.767573390789117</v>
      </c>
      <c r="BC280" s="6">
        <f t="shared" si="134"/>
        <v>9.454645108248835</v>
      </c>
      <c r="BD280" s="6">
        <f t="shared" si="135"/>
        <v>88.380378185804332</v>
      </c>
      <c r="BE280" s="6">
        <f t="shared" si="136"/>
        <v>149.13678618857901</v>
      </c>
      <c r="BF280" s="6">
        <f t="shared" si="137"/>
        <v>11.510002740476843</v>
      </c>
      <c r="BG280" s="6">
        <f t="shared" si="138"/>
        <v>2.6586905948820205</v>
      </c>
      <c r="BH280" s="6">
        <f t="shared" si="139"/>
        <v>6.241699867197875</v>
      </c>
    </row>
    <row r="281" spans="1:60" x14ac:dyDescent="0.25">
      <c r="A281" s="4" t="s">
        <v>424</v>
      </c>
      <c r="B281" s="128">
        <v>4673</v>
      </c>
      <c r="C281" s="128">
        <v>3533</v>
      </c>
      <c r="D281" s="128">
        <v>3476</v>
      </c>
      <c r="E281" s="128">
        <v>3418</v>
      </c>
      <c r="F281" s="128">
        <v>1080</v>
      </c>
      <c r="G281" s="128">
        <v>37</v>
      </c>
      <c r="H281" s="128">
        <v>386</v>
      </c>
      <c r="I281" s="128">
        <v>461</v>
      </c>
      <c r="J281" s="128">
        <v>80</v>
      </c>
      <c r="K281" s="128">
        <v>103</v>
      </c>
      <c r="L281" s="128">
        <v>81</v>
      </c>
      <c r="M281" s="128">
        <v>17</v>
      </c>
      <c r="N281" s="128">
        <v>19</v>
      </c>
      <c r="O281" s="128">
        <v>267</v>
      </c>
      <c r="P281" s="128">
        <v>179</v>
      </c>
      <c r="Q281" s="128">
        <v>46</v>
      </c>
      <c r="R281" s="128">
        <v>23</v>
      </c>
      <c r="S281" s="128">
        <v>1</v>
      </c>
      <c r="T281" s="128">
        <v>44</v>
      </c>
      <c r="U281" s="128">
        <v>51</v>
      </c>
      <c r="V281" s="128">
        <v>249</v>
      </c>
      <c r="W281" s="128">
        <v>5</v>
      </c>
      <c r="X281" s="128">
        <v>14</v>
      </c>
      <c r="Y281" s="128">
        <v>18</v>
      </c>
      <c r="Z281" s="128">
        <v>46</v>
      </c>
      <c r="AA281" s="128">
        <v>23</v>
      </c>
      <c r="AC281" s="4" t="s">
        <v>424</v>
      </c>
      <c r="AD281" s="6">
        <f t="shared" si="112"/>
        <v>7.9178258078322283</v>
      </c>
      <c r="AE281" s="6">
        <f t="shared" si="113"/>
        <v>82.602182751979456</v>
      </c>
      <c r="AF281" s="6">
        <f t="shared" si="114"/>
        <v>98.651829659747492</v>
      </c>
      <c r="AG281" s="6">
        <f t="shared" si="115"/>
        <v>17.1196233682859</v>
      </c>
      <c r="AH281" s="6">
        <f t="shared" si="116"/>
        <v>22.041515086668095</v>
      </c>
      <c r="AI281" s="6">
        <f t="shared" si="117"/>
        <v>17.333618660389472</v>
      </c>
      <c r="AJ281" s="6">
        <f t="shared" si="118"/>
        <v>3.6379199657607533</v>
      </c>
      <c r="AK281" s="6">
        <f t="shared" si="119"/>
        <v>4.0659105499679011</v>
      </c>
      <c r="AL281" s="6">
        <f t="shared" si="120"/>
        <v>57.136742991654188</v>
      </c>
      <c r="AM281" s="6">
        <f t="shared" si="121"/>
        <v>38.305157286539696</v>
      </c>
      <c r="AN281" s="6">
        <f t="shared" si="122"/>
        <v>9.8437834367643902</v>
      </c>
      <c r="AO281" s="6">
        <f t="shared" si="123"/>
        <v>4.9218917183821951</v>
      </c>
      <c r="AP281" s="6">
        <f t="shared" si="124"/>
        <v>0.21399529210357374</v>
      </c>
      <c r="AQ281" s="6">
        <f t="shared" si="125"/>
        <v>9.4157928525572441</v>
      </c>
      <c r="AR281" s="6">
        <f t="shared" si="126"/>
        <v>10.91375989728226</v>
      </c>
      <c r="AS281" s="6">
        <f t="shared" si="127"/>
        <v>53.284827733789854</v>
      </c>
      <c r="AT281" s="6">
        <f t="shared" si="128"/>
        <v>1.0699764605178688</v>
      </c>
      <c r="AU281" s="6">
        <f t="shared" si="129"/>
        <v>2.9959340894500319</v>
      </c>
      <c r="AV281" s="6">
        <f t="shared" si="130"/>
        <v>3.8519152578643272</v>
      </c>
      <c r="AW281" s="6">
        <f t="shared" si="131"/>
        <v>9.8437834367643902</v>
      </c>
      <c r="AX281" s="6">
        <f t="shared" si="132"/>
        <v>4.9218917183821951</v>
      </c>
      <c r="BA281" s="4" t="s">
        <v>424</v>
      </c>
      <c r="BB281" s="6">
        <f t="shared" si="133"/>
        <v>51.495972382048329</v>
      </c>
      <c r="BC281" s="6">
        <f t="shared" si="134"/>
        <v>13.458162668227034</v>
      </c>
      <c r="BD281" s="6">
        <f t="shared" si="135"/>
        <v>78.115857226448213</v>
      </c>
      <c r="BE281" s="6">
        <f t="shared" si="136"/>
        <v>70.478347013869239</v>
      </c>
      <c r="BF281" s="6">
        <f t="shared" si="137"/>
        <v>12.873025160912814</v>
      </c>
      <c r="BG281" s="6">
        <f t="shared" si="138"/>
        <v>4.6296296296296298</v>
      </c>
      <c r="BH281" s="6">
        <f t="shared" si="139"/>
        <v>6.5100481177469574</v>
      </c>
    </row>
    <row r="282" spans="1:60" x14ac:dyDescent="0.25">
      <c r="A282" s="4" t="s">
        <v>425</v>
      </c>
      <c r="B282" s="128">
        <v>7287</v>
      </c>
      <c r="C282" s="128">
        <v>5771</v>
      </c>
      <c r="D282" s="128">
        <v>5671</v>
      </c>
      <c r="E282" s="128">
        <v>5582</v>
      </c>
      <c r="F282" s="128">
        <v>2334</v>
      </c>
      <c r="G282" s="128">
        <v>131</v>
      </c>
      <c r="H282" s="128">
        <v>420</v>
      </c>
      <c r="I282" s="128">
        <v>941</v>
      </c>
      <c r="J282" s="128">
        <v>169</v>
      </c>
      <c r="K282" s="128">
        <v>300</v>
      </c>
      <c r="L282" s="128">
        <v>97</v>
      </c>
      <c r="M282" s="128">
        <v>35</v>
      </c>
      <c r="N282" s="128">
        <v>44</v>
      </c>
      <c r="O282" s="128">
        <v>186</v>
      </c>
      <c r="P282" s="128">
        <v>333</v>
      </c>
      <c r="Q282" s="128">
        <v>59</v>
      </c>
      <c r="R282" s="128">
        <v>92</v>
      </c>
      <c r="S282" s="128">
        <v>38</v>
      </c>
      <c r="T282" s="128">
        <v>41</v>
      </c>
      <c r="U282" s="128">
        <v>83</v>
      </c>
      <c r="V282" s="128">
        <v>492</v>
      </c>
      <c r="W282" s="128">
        <v>24</v>
      </c>
      <c r="X282" s="128">
        <v>66</v>
      </c>
      <c r="Y282" s="128">
        <v>11</v>
      </c>
      <c r="Z282" s="128">
        <v>180</v>
      </c>
      <c r="AA282" s="128">
        <v>31</v>
      </c>
      <c r="AC282" s="4" t="s">
        <v>425</v>
      </c>
      <c r="AD282" s="6">
        <f t="shared" si="112"/>
        <v>17.977219706326334</v>
      </c>
      <c r="AE282" s="6">
        <f t="shared" si="113"/>
        <v>57.636887608069159</v>
      </c>
      <c r="AF282" s="6">
        <f t="shared" si="114"/>
        <v>129.13407437903115</v>
      </c>
      <c r="AG282" s="6">
        <f t="shared" si="115"/>
        <v>23.191985728008785</v>
      </c>
      <c r="AH282" s="6">
        <f t="shared" si="116"/>
        <v>41.169205434335119</v>
      </c>
      <c r="AI282" s="6">
        <f t="shared" si="117"/>
        <v>13.311376423768355</v>
      </c>
      <c r="AJ282" s="6">
        <f t="shared" si="118"/>
        <v>4.8030739673390972</v>
      </c>
      <c r="AK282" s="6">
        <f t="shared" si="119"/>
        <v>6.03815013036915</v>
      </c>
      <c r="AL282" s="6">
        <f t="shared" si="120"/>
        <v>25.524907369287774</v>
      </c>
      <c r="AM282" s="6">
        <f t="shared" si="121"/>
        <v>45.697818032111982</v>
      </c>
      <c r="AN282" s="6">
        <f t="shared" si="122"/>
        <v>8.096610402085906</v>
      </c>
      <c r="AO282" s="6">
        <f t="shared" si="123"/>
        <v>12.625222999862769</v>
      </c>
      <c r="AP282" s="6">
        <f t="shared" si="124"/>
        <v>5.2147660216824487</v>
      </c>
      <c r="AQ282" s="6">
        <f t="shared" si="125"/>
        <v>5.6264580760257994</v>
      </c>
      <c r="AR282" s="6">
        <f t="shared" si="126"/>
        <v>11.390146836832717</v>
      </c>
      <c r="AS282" s="6">
        <f t="shared" si="127"/>
        <v>67.517496912309596</v>
      </c>
      <c r="AT282" s="6">
        <f t="shared" si="128"/>
        <v>3.2935364347468092</v>
      </c>
      <c r="AU282" s="6">
        <f t="shared" si="129"/>
        <v>9.0572251955537268</v>
      </c>
      <c r="AV282" s="6">
        <f t="shared" si="130"/>
        <v>1.5095375325922875</v>
      </c>
      <c r="AW282" s="6">
        <f t="shared" si="131"/>
        <v>24.701523260601071</v>
      </c>
      <c r="AX282" s="6">
        <f t="shared" si="132"/>
        <v>4.2541512282146288</v>
      </c>
      <c r="BA282" s="4" t="s">
        <v>425</v>
      </c>
      <c r="BB282" s="6">
        <f t="shared" si="133"/>
        <v>58.719802503967557</v>
      </c>
      <c r="BC282" s="6">
        <f t="shared" si="134"/>
        <v>10.569688283769258</v>
      </c>
      <c r="BD282" s="6">
        <f t="shared" si="135"/>
        <v>33.321390182730205</v>
      </c>
      <c r="BE282" s="6">
        <f t="shared" si="136"/>
        <v>85.253855484318152</v>
      </c>
      <c r="BF282" s="6">
        <f t="shared" si="137"/>
        <v>7.3450376209244004</v>
      </c>
      <c r="BG282" s="6">
        <f t="shared" si="138"/>
        <v>10.282776349614394</v>
      </c>
      <c r="BH282" s="6">
        <f t="shared" si="139"/>
        <v>5.3716860162883382</v>
      </c>
    </row>
    <row r="283" spans="1:60" x14ac:dyDescent="0.25">
      <c r="A283" s="4" t="s">
        <v>426</v>
      </c>
      <c r="B283" s="128">
        <v>2536</v>
      </c>
      <c r="C283" s="128">
        <v>1824</v>
      </c>
      <c r="D283" s="128">
        <v>1798</v>
      </c>
      <c r="E283" s="128">
        <v>1769</v>
      </c>
      <c r="F283" s="128">
        <v>695</v>
      </c>
      <c r="G283" s="128">
        <v>29</v>
      </c>
      <c r="H283" s="128">
        <v>165</v>
      </c>
      <c r="I283" s="128">
        <v>284</v>
      </c>
      <c r="J283" s="128">
        <v>30</v>
      </c>
      <c r="K283" s="128">
        <v>54</v>
      </c>
      <c r="L283" s="128">
        <v>32</v>
      </c>
      <c r="M283" s="128">
        <v>6</v>
      </c>
      <c r="N283" s="128">
        <v>20</v>
      </c>
      <c r="O283" s="128">
        <v>115</v>
      </c>
      <c r="P283" s="128">
        <v>108</v>
      </c>
      <c r="Q283" s="128">
        <v>14</v>
      </c>
      <c r="R283" s="128">
        <v>13</v>
      </c>
      <c r="S283" s="128">
        <v>1</v>
      </c>
      <c r="T283" s="128">
        <v>17</v>
      </c>
      <c r="U283" s="128">
        <v>24</v>
      </c>
      <c r="V283" s="128">
        <v>128</v>
      </c>
      <c r="W283" s="128">
        <v>6</v>
      </c>
      <c r="X283" s="128">
        <v>7</v>
      </c>
      <c r="Y283" s="128">
        <v>2</v>
      </c>
      <c r="Z283" s="128">
        <v>32</v>
      </c>
      <c r="AA283" s="128">
        <v>12</v>
      </c>
      <c r="AC283" s="4" t="s">
        <v>426</v>
      </c>
      <c r="AD283" s="6">
        <f t="shared" si="112"/>
        <v>11.435331230283913</v>
      </c>
      <c r="AE283" s="6">
        <f t="shared" si="113"/>
        <v>65.063091482649838</v>
      </c>
      <c r="AF283" s="6">
        <f t="shared" si="114"/>
        <v>111.98738170347004</v>
      </c>
      <c r="AG283" s="6">
        <f t="shared" si="115"/>
        <v>11.829652996845425</v>
      </c>
      <c r="AH283" s="6">
        <f t="shared" si="116"/>
        <v>21.293375394321767</v>
      </c>
      <c r="AI283" s="6">
        <f t="shared" si="117"/>
        <v>12.618296529968454</v>
      </c>
      <c r="AJ283" s="6">
        <f t="shared" si="118"/>
        <v>2.3659305993690851</v>
      </c>
      <c r="AK283" s="6">
        <f t="shared" si="119"/>
        <v>7.8864353312302837</v>
      </c>
      <c r="AL283" s="6">
        <f t="shared" si="120"/>
        <v>45.347003154574132</v>
      </c>
      <c r="AM283" s="6">
        <f t="shared" si="121"/>
        <v>42.586750788643535</v>
      </c>
      <c r="AN283" s="6">
        <f t="shared" si="122"/>
        <v>5.5205047318611991</v>
      </c>
      <c r="AO283" s="6">
        <f t="shared" si="123"/>
        <v>5.1261829652996846</v>
      </c>
      <c r="AP283" s="6">
        <f t="shared" si="124"/>
        <v>0.39432176656151419</v>
      </c>
      <c r="AQ283" s="6">
        <f t="shared" si="125"/>
        <v>6.7034700315457414</v>
      </c>
      <c r="AR283" s="6">
        <f t="shared" si="126"/>
        <v>9.4637223974763405</v>
      </c>
      <c r="AS283" s="6">
        <f t="shared" si="127"/>
        <v>50.473186119873816</v>
      </c>
      <c r="AT283" s="6">
        <f t="shared" si="128"/>
        <v>2.3659305993690851</v>
      </c>
      <c r="AU283" s="6">
        <f t="shared" si="129"/>
        <v>2.7602523659305995</v>
      </c>
      <c r="AV283" s="6">
        <f t="shared" si="130"/>
        <v>0.78864353312302837</v>
      </c>
      <c r="AW283" s="6">
        <f t="shared" si="131"/>
        <v>12.618296529968454</v>
      </c>
      <c r="AX283" s="6">
        <f t="shared" si="132"/>
        <v>4.7318611987381702</v>
      </c>
      <c r="BA283" s="4" t="s">
        <v>426</v>
      </c>
      <c r="BB283" s="6">
        <f t="shared" si="133"/>
        <v>60.066740823136819</v>
      </c>
      <c r="BC283" s="6">
        <f t="shared" si="134"/>
        <v>7.9140757490107401</v>
      </c>
      <c r="BD283" s="6">
        <f t="shared" si="135"/>
        <v>65.008479366873942</v>
      </c>
      <c r="BE283" s="6">
        <f t="shared" si="136"/>
        <v>70.175438596491219</v>
      </c>
      <c r="BF283" s="6">
        <f t="shared" si="137"/>
        <v>9.6099491237987564</v>
      </c>
      <c r="BG283" s="6">
        <f t="shared" si="138"/>
        <v>8.6330935251798557</v>
      </c>
      <c r="BH283" s="6">
        <f t="shared" si="139"/>
        <v>6.5789473684210522</v>
      </c>
    </row>
    <row r="284" spans="1:60" x14ac:dyDescent="0.25">
      <c r="A284" s="4" t="s">
        <v>427</v>
      </c>
      <c r="B284" s="128">
        <v>3626</v>
      </c>
      <c r="C284" s="128">
        <v>2726</v>
      </c>
      <c r="D284" s="128">
        <v>2675</v>
      </c>
      <c r="E284" s="128">
        <v>2629</v>
      </c>
      <c r="F284" s="128">
        <v>980</v>
      </c>
      <c r="G284" s="128">
        <v>45</v>
      </c>
      <c r="H284" s="128">
        <v>220</v>
      </c>
      <c r="I284" s="128">
        <v>422</v>
      </c>
      <c r="J284" s="128">
        <v>56</v>
      </c>
      <c r="K284" s="128">
        <v>123</v>
      </c>
      <c r="L284" s="128">
        <v>63</v>
      </c>
      <c r="M284" s="128">
        <v>12</v>
      </c>
      <c r="N284" s="128">
        <v>20</v>
      </c>
      <c r="O284" s="128">
        <v>142</v>
      </c>
      <c r="P284" s="128">
        <v>143</v>
      </c>
      <c r="Q284" s="128">
        <v>25</v>
      </c>
      <c r="R284" s="128">
        <v>41</v>
      </c>
      <c r="S284" s="128">
        <v>6</v>
      </c>
      <c r="T284" s="128">
        <v>32</v>
      </c>
      <c r="U284" s="128">
        <v>35</v>
      </c>
      <c r="V284" s="128">
        <v>373</v>
      </c>
      <c r="W284" s="128">
        <v>6</v>
      </c>
      <c r="X284" s="128">
        <v>27</v>
      </c>
      <c r="Y284" s="128">
        <v>8</v>
      </c>
      <c r="Z284" s="128">
        <v>50</v>
      </c>
      <c r="AA284" s="128">
        <v>16</v>
      </c>
      <c r="AC284" s="4" t="s">
        <v>427</v>
      </c>
      <c r="AD284" s="6">
        <f t="shared" si="112"/>
        <v>12.410369553226696</v>
      </c>
      <c r="AE284" s="6">
        <f t="shared" si="113"/>
        <v>60.672917815774959</v>
      </c>
      <c r="AF284" s="6">
        <f t="shared" si="114"/>
        <v>116.38168781025924</v>
      </c>
      <c r="AG284" s="6">
        <f t="shared" si="115"/>
        <v>15.444015444015445</v>
      </c>
      <c r="AH284" s="6">
        <f t="shared" si="116"/>
        <v>33.921676778819638</v>
      </c>
      <c r="AI284" s="6">
        <f t="shared" si="117"/>
        <v>17.374517374517374</v>
      </c>
      <c r="AJ284" s="6">
        <f t="shared" si="118"/>
        <v>3.3094318808604521</v>
      </c>
      <c r="AK284" s="6">
        <f t="shared" si="119"/>
        <v>5.5157198014340869</v>
      </c>
      <c r="AL284" s="6">
        <f t="shared" si="120"/>
        <v>39.161610590182022</v>
      </c>
      <c r="AM284" s="6">
        <f t="shared" si="121"/>
        <v>39.437396580253726</v>
      </c>
      <c r="AN284" s="6">
        <f t="shared" si="122"/>
        <v>6.8946497517926089</v>
      </c>
      <c r="AO284" s="6">
        <f t="shared" si="123"/>
        <v>11.307225592939878</v>
      </c>
      <c r="AP284" s="6">
        <f t="shared" si="124"/>
        <v>1.6547159404302261</v>
      </c>
      <c r="AQ284" s="6">
        <f t="shared" si="125"/>
        <v>8.8251516822945408</v>
      </c>
      <c r="AR284" s="6">
        <f t="shared" si="126"/>
        <v>9.6525096525096519</v>
      </c>
      <c r="AS284" s="6">
        <f t="shared" si="127"/>
        <v>102.86817429674574</v>
      </c>
      <c r="AT284" s="6">
        <f t="shared" si="128"/>
        <v>1.6547159404302261</v>
      </c>
      <c r="AU284" s="6">
        <f t="shared" si="129"/>
        <v>7.4462217319360171</v>
      </c>
      <c r="AV284" s="6">
        <f t="shared" si="130"/>
        <v>2.2062879205736352</v>
      </c>
      <c r="AW284" s="6">
        <f t="shared" si="131"/>
        <v>13.789299503585218</v>
      </c>
      <c r="AX284" s="6">
        <f t="shared" si="132"/>
        <v>4.4125758411472704</v>
      </c>
      <c r="BA284" s="4" t="s">
        <v>427</v>
      </c>
      <c r="BB284" s="6">
        <f t="shared" si="133"/>
        <v>53.45794392523365</v>
      </c>
      <c r="BC284" s="6">
        <f t="shared" si="134"/>
        <v>9.509319132750095</v>
      </c>
      <c r="BD284" s="6">
        <f t="shared" si="135"/>
        <v>54.01293267402054</v>
      </c>
      <c r="BE284" s="6">
        <f t="shared" si="136"/>
        <v>136.83052090975789</v>
      </c>
      <c r="BF284" s="6">
        <f t="shared" si="137"/>
        <v>12.171928489920122</v>
      </c>
      <c r="BG284" s="6">
        <f t="shared" si="138"/>
        <v>6.1224489795918364</v>
      </c>
      <c r="BH284" s="6">
        <f t="shared" si="139"/>
        <v>5.8694057226705798</v>
      </c>
    </row>
    <row r="285" spans="1:60" x14ac:dyDescent="0.25">
      <c r="A285" s="4" t="s">
        <v>428</v>
      </c>
      <c r="B285" s="128">
        <v>4393</v>
      </c>
      <c r="C285" s="128">
        <v>3431</v>
      </c>
      <c r="D285" s="128">
        <v>3364</v>
      </c>
      <c r="E285" s="128">
        <v>3313</v>
      </c>
      <c r="F285" s="128">
        <v>1352</v>
      </c>
      <c r="G285" s="128">
        <v>68</v>
      </c>
      <c r="H285" s="128">
        <v>272</v>
      </c>
      <c r="I285" s="128">
        <v>517</v>
      </c>
      <c r="J285" s="128">
        <v>67</v>
      </c>
      <c r="K285" s="128">
        <v>151</v>
      </c>
      <c r="L285" s="128">
        <v>73</v>
      </c>
      <c r="M285" s="128">
        <v>27</v>
      </c>
      <c r="N285" s="128">
        <v>35</v>
      </c>
      <c r="O285" s="128">
        <v>291</v>
      </c>
      <c r="P285" s="128">
        <v>170</v>
      </c>
      <c r="Q285" s="128">
        <v>27</v>
      </c>
      <c r="R285" s="128">
        <v>34</v>
      </c>
      <c r="S285" s="128">
        <v>22</v>
      </c>
      <c r="T285" s="128">
        <v>30</v>
      </c>
      <c r="U285" s="128">
        <v>52</v>
      </c>
      <c r="V285" s="128">
        <v>338</v>
      </c>
      <c r="W285" s="128">
        <v>9</v>
      </c>
      <c r="X285" s="128">
        <v>24</v>
      </c>
      <c r="Y285" s="128">
        <v>36</v>
      </c>
      <c r="Z285" s="128">
        <v>75</v>
      </c>
      <c r="AA285" s="128">
        <v>16</v>
      </c>
      <c r="AC285" s="4" t="s">
        <v>428</v>
      </c>
      <c r="AD285" s="6">
        <f t="shared" si="112"/>
        <v>15.479171409059868</v>
      </c>
      <c r="AE285" s="6">
        <f t="shared" si="113"/>
        <v>61.916685636239471</v>
      </c>
      <c r="AF285" s="6">
        <f t="shared" si="114"/>
        <v>117.68722968358752</v>
      </c>
      <c r="AG285" s="6">
        <f t="shared" si="115"/>
        <v>15.251536535397223</v>
      </c>
      <c r="AH285" s="6">
        <f t="shared" si="116"/>
        <v>34.372865923059415</v>
      </c>
      <c r="AI285" s="6">
        <f t="shared" si="117"/>
        <v>16.617345777373096</v>
      </c>
      <c r="AJ285" s="6">
        <f t="shared" si="118"/>
        <v>6.1461415888914184</v>
      </c>
      <c r="AK285" s="6">
        <f t="shared" si="119"/>
        <v>7.9672205781925793</v>
      </c>
      <c r="AL285" s="6">
        <f t="shared" si="120"/>
        <v>66.241748235829732</v>
      </c>
      <c r="AM285" s="6">
        <f t="shared" si="121"/>
        <v>38.697928522649676</v>
      </c>
      <c r="AN285" s="6">
        <f t="shared" si="122"/>
        <v>6.1461415888914184</v>
      </c>
      <c r="AO285" s="6">
        <f t="shared" si="123"/>
        <v>7.7395857045299339</v>
      </c>
      <c r="AP285" s="6">
        <f t="shared" si="124"/>
        <v>5.007967220578192</v>
      </c>
      <c r="AQ285" s="6">
        <f t="shared" si="125"/>
        <v>6.8290462098793538</v>
      </c>
      <c r="AR285" s="6">
        <f t="shared" si="126"/>
        <v>11.837013430457548</v>
      </c>
      <c r="AS285" s="6">
        <f t="shared" si="127"/>
        <v>76.940587297974048</v>
      </c>
      <c r="AT285" s="6">
        <f t="shared" si="128"/>
        <v>2.048713862963806</v>
      </c>
      <c r="AU285" s="6">
        <f t="shared" si="129"/>
        <v>5.4632369679034829</v>
      </c>
      <c r="AV285" s="6">
        <f t="shared" si="130"/>
        <v>8.1948554518552239</v>
      </c>
      <c r="AW285" s="6">
        <f t="shared" si="131"/>
        <v>17.072615524698385</v>
      </c>
      <c r="AX285" s="6">
        <f t="shared" si="132"/>
        <v>3.6421579786023219</v>
      </c>
      <c r="BA285" s="4" t="s">
        <v>428</v>
      </c>
      <c r="BB285" s="6">
        <f t="shared" si="133"/>
        <v>50.535077288941736</v>
      </c>
      <c r="BC285" s="6">
        <f t="shared" si="134"/>
        <v>8.1497132508300627</v>
      </c>
      <c r="BD285" s="6">
        <f t="shared" si="135"/>
        <v>87.835798370057347</v>
      </c>
      <c r="BE285" s="6">
        <f t="shared" si="136"/>
        <v>98.513552900029154</v>
      </c>
      <c r="BF285" s="6">
        <f t="shared" si="137"/>
        <v>9.0552369453667367</v>
      </c>
      <c r="BG285" s="6">
        <f t="shared" si="138"/>
        <v>6.6568047337278111</v>
      </c>
      <c r="BH285" s="6">
        <f t="shared" si="139"/>
        <v>4.6633634508889541</v>
      </c>
    </row>
    <row r="286" spans="1:60" x14ac:dyDescent="0.25">
      <c r="A286" s="4" t="s">
        <v>429</v>
      </c>
      <c r="B286" s="128">
        <v>7059</v>
      </c>
      <c r="C286" s="128">
        <v>5468</v>
      </c>
      <c r="D286" s="128">
        <v>5355</v>
      </c>
      <c r="E286" s="128">
        <v>5253</v>
      </c>
      <c r="F286" s="128">
        <v>1856</v>
      </c>
      <c r="G286" s="128">
        <v>60</v>
      </c>
      <c r="H286" s="128">
        <v>425</v>
      </c>
      <c r="I286" s="128">
        <v>675</v>
      </c>
      <c r="J286" s="128">
        <v>140</v>
      </c>
      <c r="K286" s="128">
        <v>198</v>
      </c>
      <c r="L286" s="128">
        <v>93</v>
      </c>
      <c r="M286" s="128">
        <v>17</v>
      </c>
      <c r="N286" s="128">
        <v>35</v>
      </c>
      <c r="O286" s="128">
        <v>504</v>
      </c>
      <c r="P286" s="128">
        <v>211</v>
      </c>
      <c r="Q286" s="128">
        <v>53</v>
      </c>
      <c r="R286" s="128">
        <v>68</v>
      </c>
      <c r="S286" s="128">
        <v>10</v>
      </c>
      <c r="T286" s="128">
        <v>40</v>
      </c>
      <c r="U286" s="128">
        <v>73</v>
      </c>
      <c r="V286" s="128">
        <v>600</v>
      </c>
      <c r="W286" s="128">
        <v>5</v>
      </c>
      <c r="X286" s="128">
        <v>37</v>
      </c>
      <c r="Y286" s="128">
        <v>12</v>
      </c>
      <c r="Z286" s="128">
        <v>96</v>
      </c>
      <c r="AA286" s="128">
        <v>30</v>
      </c>
      <c r="AC286" s="4" t="s">
        <v>429</v>
      </c>
      <c r="AD286" s="6">
        <f t="shared" si="112"/>
        <v>8.4997875053123657</v>
      </c>
      <c r="AE286" s="6">
        <f t="shared" si="113"/>
        <v>60.206828162629272</v>
      </c>
      <c r="AF286" s="6">
        <f t="shared" si="114"/>
        <v>95.622609434764129</v>
      </c>
      <c r="AG286" s="6">
        <f t="shared" si="115"/>
        <v>19.832837512395525</v>
      </c>
      <c r="AH286" s="6">
        <f t="shared" si="116"/>
        <v>28.049298767530811</v>
      </c>
      <c r="AI286" s="6">
        <f t="shared" si="117"/>
        <v>13.17467063323417</v>
      </c>
      <c r="AJ286" s="6">
        <f t="shared" si="118"/>
        <v>2.4082731265051707</v>
      </c>
      <c r="AK286" s="6">
        <f t="shared" si="119"/>
        <v>4.9582093780988812</v>
      </c>
      <c r="AL286" s="6">
        <f t="shared" si="120"/>
        <v>71.398215044623882</v>
      </c>
      <c r="AM286" s="6">
        <f t="shared" si="121"/>
        <v>29.890919393681827</v>
      </c>
      <c r="AN286" s="6">
        <f t="shared" si="122"/>
        <v>7.5081456296925912</v>
      </c>
      <c r="AO286" s="6">
        <f t="shared" si="123"/>
        <v>9.6330925060206827</v>
      </c>
      <c r="AP286" s="6">
        <f t="shared" si="124"/>
        <v>1.4166312508853944</v>
      </c>
      <c r="AQ286" s="6">
        <f t="shared" si="125"/>
        <v>5.6665250035415777</v>
      </c>
      <c r="AR286" s="6">
        <f t="shared" si="126"/>
        <v>10.34140813146338</v>
      </c>
      <c r="AS286" s="6">
        <f t="shared" si="127"/>
        <v>84.997875053123678</v>
      </c>
      <c r="AT286" s="6">
        <f t="shared" si="128"/>
        <v>0.70831562544269722</v>
      </c>
      <c r="AU286" s="6">
        <f t="shared" si="129"/>
        <v>5.24153562827596</v>
      </c>
      <c r="AV286" s="6">
        <f t="shared" si="130"/>
        <v>1.6999575010624735</v>
      </c>
      <c r="AW286" s="6">
        <f t="shared" si="131"/>
        <v>13.599660008499788</v>
      </c>
      <c r="AX286" s="6">
        <f t="shared" si="132"/>
        <v>4.2498937526561829</v>
      </c>
      <c r="BA286" s="4" t="s">
        <v>429</v>
      </c>
      <c r="BB286" s="6">
        <f t="shared" si="133"/>
        <v>39.402427637721757</v>
      </c>
      <c r="BC286" s="6">
        <f t="shared" si="134"/>
        <v>10.089472682276794</v>
      </c>
      <c r="BD286" s="6">
        <f t="shared" si="135"/>
        <v>95.945174186179329</v>
      </c>
      <c r="BE286" s="6">
        <f t="shared" si="136"/>
        <v>109.72933430870521</v>
      </c>
      <c r="BF286" s="6">
        <f t="shared" si="137"/>
        <v>7.6146963639824863</v>
      </c>
      <c r="BG286" s="6">
        <f t="shared" si="138"/>
        <v>2.6939655172413794</v>
      </c>
      <c r="BH286" s="6">
        <f t="shared" si="139"/>
        <v>5.4864667154352595</v>
      </c>
    </row>
    <row r="287" spans="1:60" x14ac:dyDescent="0.25">
      <c r="A287" s="4" t="s">
        <v>430</v>
      </c>
      <c r="B287" s="128">
        <v>4976</v>
      </c>
      <c r="C287" s="128">
        <v>3711</v>
      </c>
      <c r="D287" s="128">
        <v>3630</v>
      </c>
      <c r="E287" s="128">
        <v>3557</v>
      </c>
      <c r="F287" s="128">
        <v>1300</v>
      </c>
      <c r="G287" s="128">
        <v>48</v>
      </c>
      <c r="H287" s="128">
        <v>231</v>
      </c>
      <c r="I287" s="128">
        <v>521</v>
      </c>
      <c r="J287" s="128">
        <v>83</v>
      </c>
      <c r="K287" s="128">
        <v>117</v>
      </c>
      <c r="L287" s="128">
        <v>88</v>
      </c>
      <c r="M287" s="128">
        <v>25</v>
      </c>
      <c r="N287" s="128">
        <v>19</v>
      </c>
      <c r="O287" s="128">
        <v>241</v>
      </c>
      <c r="P287" s="128">
        <v>139</v>
      </c>
      <c r="Q287" s="128">
        <v>30</v>
      </c>
      <c r="R287" s="128">
        <v>22</v>
      </c>
      <c r="S287" s="128">
        <v>7</v>
      </c>
      <c r="T287" s="128">
        <v>37</v>
      </c>
      <c r="U287" s="128">
        <v>36</v>
      </c>
      <c r="V287" s="128">
        <v>154</v>
      </c>
      <c r="W287" s="128">
        <v>3</v>
      </c>
      <c r="X287" s="128">
        <v>17</v>
      </c>
      <c r="Y287" s="128">
        <v>4</v>
      </c>
      <c r="Z287" s="128">
        <v>65</v>
      </c>
      <c r="AA287" s="128">
        <v>17</v>
      </c>
      <c r="AC287" s="4" t="s">
        <v>430</v>
      </c>
      <c r="AD287" s="6">
        <f t="shared" si="112"/>
        <v>9.6463022508038598</v>
      </c>
      <c r="AE287" s="6">
        <f t="shared" si="113"/>
        <v>46.422829581993568</v>
      </c>
      <c r="AF287" s="6">
        <f t="shared" si="114"/>
        <v>104.70257234726688</v>
      </c>
      <c r="AG287" s="6">
        <f t="shared" si="115"/>
        <v>16.680064308681672</v>
      </c>
      <c r="AH287" s="6">
        <f t="shared" si="116"/>
        <v>23.512861736334408</v>
      </c>
      <c r="AI287" s="6">
        <f t="shared" si="117"/>
        <v>17.684887459807076</v>
      </c>
      <c r="AJ287" s="6">
        <f t="shared" si="118"/>
        <v>5.02411575562701</v>
      </c>
      <c r="AK287" s="6">
        <f t="shared" si="119"/>
        <v>3.8183279742765275</v>
      </c>
      <c r="AL287" s="6">
        <f t="shared" si="120"/>
        <v>48.432475884244376</v>
      </c>
      <c r="AM287" s="6">
        <f t="shared" si="121"/>
        <v>27.934083601286172</v>
      </c>
      <c r="AN287" s="6">
        <f t="shared" si="122"/>
        <v>6.0289389067524111</v>
      </c>
      <c r="AO287" s="6">
        <f t="shared" si="123"/>
        <v>4.4212218649517689</v>
      </c>
      <c r="AP287" s="6">
        <f t="shared" si="124"/>
        <v>1.4067524115755627</v>
      </c>
      <c r="AQ287" s="6">
        <f t="shared" si="125"/>
        <v>7.4356913183279749</v>
      </c>
      <c r="AR287" s="6">
        <f t="shared" si="126"/>
        <v>7.234726688102894</v>
      </c>
      <c r="AS287" s="6">
        <f t="shared" si="127"/>
        <v>30.94855305466238</v>
      </c>
      <c r="AT287" s="6">
        <f t="shared" si="128"/>
        <v>0.60289389067524124</v>
      </c>
      <c r="AU287" s="6">
        <f t="shared" si="129"/>
        <v>3.4163987138263665</v>
      </c>
      <c r="AV287" s="6">
        <f t="shared" si="130"/>
        <v>0.8038585209003215</v>
      </c>
      <c r="AW287" s="6">
        <f t="shared" si="131"/>
        <v>13.062700964630224</v>
      </c>
      <c r="AX287" s="6">
        <f t="shared" si="132"/>
        <v>3.4163987138263665</v>
      </c>
      <c r="BA287" s="4" t="s">
        <v>430</v>
      </c>
      <c r="BB287" s="6">
        <f t="shared" si="133"/>
        <v>38.292011019283748</v>
      </c>
      <c r="BC287" s="6">
        <f t="shared" si="134"/>
        <v>8.4340736575766098</v>
      </c>
      <c r="BD287" s="6">
        <f t="shared" si="135"/>
        <v>67.753725049198763</v>
      </c>
      <c r="BE287" s="6">
        <f t="shared" si="136"/>
        <v>41.49824845055241</v>
      </c>
      <c r="BF287" s="6">
        <f t="shared" si="137"/>
        <v>10.402024177677818</v>
      </c>
      <c r="BG287" s="6">
        <f t="shared" si="138"/>
        <v>2.3076923076923079</v>
      </c>
      <c r="BH287" s="6">
        <f t="shared" si="139"/>
        <v>4.5809754783077334</v>
      </c>
    </row>
    <row r="288" spans="1:60" x14ac:dyDescent="0.25">
      <c r="A288" s="4" t="s">
        <v>431</v>
      </c>
      <c r="B288" s="128">
        <v>2378</v>
      </c>
      <c r="C288" s="128">
        <v>1838</v>
      </c>
      <c r="D288" s="128">
        <v>1805</v>
      </c>
      <c r="E288" s="128">
        <v>1765</v>
      </c>
      <c r="F288" s="128">
        <v>739</v>
      </c>
      <c r="G288" s="128">
        <v>42</v>
      </c>
      <c r="H288" s="128">
        <v>180</v>
      </c>
      <c r="I288" s="128">
        <v>368</v>
      </c>
      <c r="J288" s="128">
        <v>58</v>
      </c>
      <c r="K288" s="128">
        <v>97</v>
      </c>
      <c r="L288" s="128">
        <v>61</v>
      </c>
      <c r="M288" s="128">
        <v>26</v>
      </c>
      <c r="N288" s="128">
        <v>11</v>
      </c>
      <c r="O288" s="128">
        <v>108</v>
      </c>
      <c r="P288" s="128">
        <v>95</v>
      </c>
      <c r="Q288" s="128">
        <v>14</v>
      </c>
      <c r="R288" s="128">
        <v>19</v>
      </c>
      <c r="S288" s="128">
        <v>11</v>
      </c>
      <c r="T288" s="128">
        <v>10</v>
      </c>
      <c r="U288" s="128">
        <v>11</v>
      </c>
      <c r="V288" s="128">
        <v>276</v>
      </c>
      <c r="W288" s="128">
        <v>2</v>
      </c>
      <c r="X288" s="128">
        <v>17</v>
      </c>
      <c r="Y288" s="128">
        <v>4</v>
      </c>
      <c r="Z288" s="128">
        <v>41</v>
      </c>
      <c r="AA288" s="128">
        <v>26</v>
      </c>
      <c r="AC288" s="4" t="s">
        <v>431</v>
      </c>
      <c r="AD288" s="6">
        <f t="shared" si="112"/>
        <v>17.661900756938604</v>
      </c>
      <c r="AE288" s="6">
        <f t="shared" si="113"/>
        <v>75.69386038687972</v>
      </c>
      <c r="AF288" s="6">
        <f t="shared" si="114"/>
        <v>154.75189234650969</v>
      </c>
      <c r="AG288" s="6">
        <f t="shared" si="115"/>
        <v>24.390243902439025</v>
      </c>
      <c r="AH288" s="6">
        <f t="shared" si="116"/>
        <v>40.790580319596302</v>
      </c>
      <c r="AI288" s="6">
        <f t="shared" si="117"/>
        <v>25.651808242220355</v>
      </c>
      <c r="AJ288" s="6">
        <f t="shared" si="118"/>
        <v>10.933557611438182</v>
      </c>
      <c r="AK288" s="6">
        <f t="shared" si="119"/>
        <v>4.6257359125315389</v>
      </c>
      <c r="AL288" s="6">
        <f t="shared" si="120"/>
        <v>45.416316232127834</v>
      </c>
      <c r="AM288" s="6">
        <f t="shared" si="121"/>
        <v>39.949537426408746</v>
      </c>
      <c r="AN288" s="6">
        <f t="shared" si="122"/>
        <v>5.8873002523128681</v>
      </c>
      <c r="AO288" s="6">
        <f t="shared" si="123"/>
        <v>7.9899074852817495</v>
      </c>
      <c r="AP288" s="6">
        <f t="shared" si="124"/>
        <v>4.6257359125315389</v>
      </c>
      <c r="AQ288" s="6">
        <f t="shared" si="125"/>
        <v>4.2052144659377628</v>
      </c>
      <c r="AR288" s="6">
        <f t="shared" si="126"/>
        <v>4.6257359125315389</v>
      </c>
      <c r="AS288" s="6">
        <f t="shared" si="127"/>
        <v>116.06391925988225</v>
      </c>
      <c r="AT288" s="6">
        <f t="shared" si="128"/>
        <v>0.84104289318755254</v>
      </c>
      <c r="AU288" s="6">
        <f t="shared" si="129"/>
        <v>7.1488645920941973</v>
      </c>
      <c r="AV288" s="6">
        <f t="shared" si="130"/>
        <v>1.6820857863751051</v>
      </c>
      <c r="AW288" s="6">
        <f t="shared" si="131"/>
        <v>17.241379310344826</v>
      </c>
      <c r="AX288" s="6">
        <f t="shared" si="132"/>
        <v>10.933557611438182</v>
      </c>
      <c r="BA288" s="4" t="s">
        <v>431</v>
      </c>
      <c r="BB288" s="6">
        <f t="shared" si="133"/>
        <v>52.631578947368418</v>
      </c>
      <c r="BC288" s="6">
        <f t="shared" si="134"/>
        <v>7.9320113314447598</v>
      </c>
      <c r="BD288" s="6">
        <f t="shared" si="135"/>
        <v>61.189801699716718</v>
      </c>
      <c r="BE288" s="6">
        <f t="shared" si="136"/>
        <v>150.16322089227421</v>
      </c>
      <c r="BF288" s="6">
        <f t="shared" si="137"/>
        <v>5.6657223796034</v>
      </c>
      <c r="BG288" s="6">
        <f t="shared" si="138"/>
        <v>2.7063599458728014</v>
      </c>
      <c r="BH288" s="6">
        <f t="shared" si="139"/>
        <v>14.145810663764962</v>
      </c>
    </row>
    <row r="289" spans="1:60" x14ac:dyDescent="0.25">
      <c r="A289" s="4" t="s">
        <v>432</v>
      </c>
      <c r="B289" s="128">
        <v>2947</v>
      </c>
      <c r="C289" s="128">
        <v>2303</v>
      </c>
      <c r="D289" s="128">
        <v>2267</v>
      </c>
      <c r="E289" s="128">
        <v>2235</v>
      </c>
      <c r="F289" s="128">
        <v>985</v>
      </c>
      <c r="G289" s="128">
        <v>53</v>
      </c>
      <c r="H289" s="128">
        <v>221</v>
      </c>
      <c r="I289" s="128">
        <v>482</v>
      </c>
      <c r="J289" s="128">
        <v>68</v>
      </c>
      <c r="K289" s="128">
        <v>108</v>
      </c>
      <c r="L289" s="128">
        <v>47</v>
      </c>
      <c r="M289" s="128">
        <v>14</v>
      </c>
      <c r="N289" s="128">
        <v>19</v>
      </c>
      <c r="O289" s="128">
        <v>148</v>
      </c>
      <c r="P289" s="128">
        <v>144</v>
      </c>
      <c r="Q289" s="128">
        <v>16</v>
      </c>
      <c r="R289" s="128">
        <v>34</v>
      </c>
      <c r="S289" s="128">
        <v>2</v>
      </c>
      <c r="T289" s="128">
        <v>14</v>
      </c>
      <c r="U289" s="128">
        <v>13</v>
      </c>
      <c r="V289" s="128">
        <v>247</v>
      </c>
      <c r="W289" s="128">
        <v>7</v>
      </c>
      <c r="X289" s="128">
        <v>12</v>
      </c>
      <c r="Y289" s="128">
        <v>8</v>
      </c>
      <c r="Z289" s="128">
        <v>45</v>
      </c>
      <c r="AA289" s="128">
        <v>12</v>
      </c>
      <c r="AC289" s="4" t="s">
        <v>432</v>
      </c>
      <c r="AD289" s="6">
        <f t="shared" si="112"/>
        <v>17.984390906006105</v>
      </c>
      <c r="AE289" s="6">
        <f t="shared" si="113"/>
        <v>74.991516796742445</v>
      </c>
      <c r="AF289" s="6">
        <f t="shared" si="114"/>
        <v>163.55615880556499</v>
      </c>
      <c r="AG289" s="6">
        <f t="shared" si="115"/>
        <v>23.074312860536139</v>
      </c>
      <c r="AH289" s="6">
        <f t="shared" si="116"/>
        <v>36.647438072616225</v>
      </c>
      <c r="AI289" s="6">
        <f t="shared" si="117"/>
        <v>15.948422124194096</v>
      </c>
      <c r="AJ289" s="6">
        <f t="shared" si="118"/>
        <v>4.7505938242280283</v>
      </c>
      <c r="AK289" s="6">
        <f t="shared" si="119"/>
        <v>6.4472344757380391</v>
      </c>
      <c r="AL289" s="6">
        <f t="shared" si="120"/>
        <v>50.220563284696304</v>
      </c>
      <c r="AM289" s="6">
        <f t="shared" si="121"/>
        <v>48.863250763488288</v>
      </c>
      <c r="AN289" s="6">
        <f t="shared" si="122"/>
        <v>5.4292500848320326</v>
      </c>
      <c r="AO289" s="6">
        <f t="shared" si="123"/>
        <v>11.53715643026807</v>
      </c>
      <c r="AP289" s="6">
        <f t="shared" si="124"/>
        <v>0.67865626060400408</v>
      </c>
      <c r="AQ289" s="6">
        <f t="shared" si="125"/>
        <v>4.7505938242280283</v>
      </c>
      <c r="AR289" s="6">
        <f t="shared" si="126"/>
        <v>4.4112656939260262</v>
      </c>
      <c r="AS289" s="6">
        <f t="shared" si="127"/>
        <v>83.814048184594512</v>
      </c>
      <c r="AT289" s="6">
        <f t="shared" si="128"/>
        <v>2.3752969121140142</v>
      </c>
      <c r="AU289" s="6">
        <f t="shared" si="129"/>
        <v>4.0719375636240249</v>
      </c>
      <c r="AV289" s="6">
        <f t="shared" si="130"/>
        <v>2.7146250424160163</v>
      </c>
      <c r="AW289" s="6">
        <f t="shared" si="131"/>
        <v>15.269765863590091</v>
      </c>
      <c r="AX289" s="6">
        <f t="shared" si="132"/>
        <v>4.0719375636240249</v>
      </c>
      <c r="BA289" s="4" t="s">
        <v>432</v>
      </c>
      <c r="BB289" s="6">
        <f t="shared" si="133"/>
        <v>63.520070577856188</v>
      </c>
      <c r="BC289" s="6">
        <f t="shared" si="134"/>
        <v>7.1588366890380319</v>
      </c>
      <c r="BD289" s="6">
        <f t="shared" si="135"/>
        <v>66.219239373601781</v>
      </c>
      <c r="BE289" s="6">
        <f t="shared" si="136"/>
        <v>107.25141120277898</v>
      </c>
      <c r="BF289" s="6">
        <f t="shared" si="137"/>
        <v>6.2639821029082778</v>
      </c>
      <c r="BG289" s="6">
        <f t="shared" si="138"/>
        <v>7.1065989847715736</v>
      </c>
      <c r="BH289" s="6">
        <f t="shared" si="139"/>
        <v>5.2105948762483711</v>
      </c>
    </row>
    <row r="290" spans="1:60" x14ac:dyDescent="0.25">
      <c r="A290" s="4" t="s">
        <v>433</v>
      </c>
      <c r="B290" s="128">
        <v>4145</v>
      </c>
      <c r="C290" s="128">
        <v>3090</v>
      </c>
      <c r="D290" s="128">
        <v>3023</v>
      </c>
      <c r="E290" s="128">
        <v>2966</v>
      </c>
      <c r="F290" s="128">
        <v>1045</v>
      </c>
      <c r="G290" s="128">
        <v>47</v>
      </c>
      <c r="H290" s="128">
        <v>257</v>
      </c>
      <c r="I290" s="128">
        <v>496</v>
      </c>
      <c r="J290" s="128">
        <v>52</v>
      </c>
      <c r="K290" s="128">
        <v>88</v>
      </c>
      <c r="L290" s="128">
        <v>74</v>
      </c>
      <c r="M290" s="128">
        <v>19</v>
      </c>
      <c r="N290" s="128">
        <v>15</v>
      </c>
      <c r="O290" s="128">
        <v>283</v>
      </c>
      <c r="P290" s="128">
        <v>145</v>
      </c>
      <c r="Q290" s="128">
        <v>22</v>
      </c>
      <c r="R290" s="128">
        <v>10</v>
      </c>
      <c r="S290" s="128">
        <v>6</v>
      </c>
      <c r="T290" s="128">
        <v>26</v>
      </c>
      <c r="U290" s="128">
        <v>34</v>
      </c>
      <c r="V290" s="128">
        <v>403</v>
      </c>
      <c r="W290" s="128">
        <v>6</v>
      </c>
      <c r="X290" s="128">
        <v>11</v>
      </c>
      <c r="Y290" s="128">
        <v>8</v>
      </c>
      <c r="Z290" s="128">
        <v>42</v>
      </c>
      <c r="AA290" s="128">
        <v>22</v>
      </c>
      <c r="AC290" s="4" t="s">
        <v>433</v>
      </c>
      <c r="AD290" s="6">
        <f t="shared" si="112"/>
        <v>11.338962605548854</v>
      </c>
      <c r="AE290" s="6">
        <f t="shared" si="113"/>
        <v>62.002412545235224</v>
      </c>
      <c r="AF290" s="6">
        <f t="shared" si="114"/>
        <v>119.66224366706876</v>
      </c>
      <c r="AG290" s="6">
        <f t="shared" si="115"/>
        <v>12.545235223160434</v>
      </c>
      <c r="AH290" s="6">
        <f t="shared" si="116"/>
        <v>21.230398069963815</v>
      </c>
      <c r="AI290" s="6">
        <f t="shared" si="117"/>
        <v>17.852834740651389</v>
      </c>
      <c r="AJ290" s="6">
        <f t="shared" si="118"/>
        <v>4.5838359469240046</v>
      </c>
      <c r="AK290" s="6">
        <f t="shared" si="119"/>
        <v>3.6188178528347406</v>
      </c>
      <c r="AL290" s="6">
        <f t="shared" si="120"/>
        <v>68.275030156815433</v>
      </c>
      <c r="AM290" s="6">
        <f t="shared" si="121"/>
        <v>34.981905910735826</v>
      </c>
      <c r="AN290" s="6">
        <f t="shared" si="122"/>
        <v>5.3075995174909538</v>
      </c>
      <c r="AO290" s="6">
        <f t="shared" si="123"/>
        <v>2.4125452352231602</v>
      </c>
      <c r="AP290" s="6">
        <f t="shared" si="124"/>
        <v>1.4475271411338964</v>
      </c>
      <c r="AQ290" s="6">
        <f t="shared" si="125"/>
        <v>6.272617611580217</v>
      </c>
      <c r="AR290" s="6">
        <f t="shared" si="126"/>
        <v>8.2026537997587461</v>
      </c>
      <c r="AS290" s="6">
        <f t="shared" si="127"/>
        <v>97.225572979493379</v>
      </c>
      <c r="AT290" s="6">
        <f t="shared" si="128"/>
        <v>1.4475271411338964</v>
      </c>
      <c r="AU290" s="6">
        <f t="shared" si="129"/>
        <v>2.6537997587454769</v>
      </c>
      <c r="AV290" s="6">
        <f t="shared" si="130"/>
        <v>1.9300361881785284</v>
      </c>
      <c r="AW290" s="6">
        <f t="shared" si="131"/>
        <v>10.132689987937274</v>
      </c>
      <c r="AX290" s="6">
        <f t="shared" si="132"/>
        <v>5.3075995174909538</v>
      </c>
      <c r="BA290" s="4" t="s">
        <v>433</v>
      </c>
      <c r="BB290" s="6">
        <f t="shared" si="133"/>
        <v>47.965597088984453</v>
      </c>
      <c r="BC290" s="6">
        <f t="shared" si="134"/>
        <v>7.4173971679028989</v>
      </c>
      <c r="BD290" s="6">
        <f t="shared" si="135"/>
        <v>95.414699932569107</v>
      </c>
      <c r="BE290" s="6">
        <f t="shared" si="136"/>
        <v>130.42071197411005</v>
      </c>
      <c r="BF290" s="6">
        <f t="shared" si="137"/>
        <v>8.7660148347943352</v>
      </c>
      <c r="BG290" s="6">
        <f t="shared" si="138"/>
        <v>5.741626794258373</v>
      </c>
      <c r="BH290" s="6">
        <f t="shared" si="139"/>
        <v>7.1197411003236253</v>
      </c>
    </row>
    <row r="291" spans="1:60" x14ac:dyDescent="0.25">
      <c r="A291" s="4" t="s">
        <v>434</v>
      </c>
      <c r="B291" s="128">
        <v>3363</v>
      </c>
      <c r="C291" s="128">
        <v>2303</v>
      </c>
      <c r="D291" s="128">
        <v>2251</v>
      </c>
      <c r="E291" s="128">
        <v>2190</v>
      </c>
      <c r="F291" s="128">
        <v>683</v>
      </c>
      <c r="G291" s="128">
        <v>41</v>
      </c>
      <c r="H291" s="128">
        <v>246</v>
      </c>
      <c r="I291" s="128">
        <v>310</v>
      </c>
      <c r="J291" s="128">
        <v>52</v>
      </c>
      <c r="K291" s="128">
        <v>53</v>
      </c>
      <c r="L291" s="128">
        <v>55</v>
      </c>
      <c r="M291" s="128">
        <v>25</v>
      </c>
      <c r="N291" s="128">
        <v>18</v>
      </c>
      <c r="O291" s="128">
        <v>165</v>
      </c>
      <c r="P291" s="128">
        <v>98</v>
      </c>
      <c r="Q291" s="128">
        <v>20</v>
      </c>
      <c r="R291" s="128">
        <v>31</v>
      </c>
      <c r="S291" s="128">
        <v>19</v>
      </c>
      <c r="T291" s="128">
        <v>51</v>
      </c>
      <c r="U291" s="128">
        <v>24</v>
      </c>
      <c r="V291" s="128">
        <v>285</v>
      </c>
      <c r="W291" s="128">
        <v>5</v>
      </c>
      <c r="X291" s="128">
        <v>13</v>
      </c>
      <c r="Y291" s="128">
        <v>4</v>
      </c>
      <c r="Z291" s="128">
        <v>33</v>
      </c>
      <c r="AA291" s="128">
        <v>7</v>
      </c>
      <c r="AC291" s="4" t="s">
        <v>434</v>
      </c>
      <c r="AD291" s="6">
        <f t="shared" si="112"/>
        <v>12.191495688373477</v>
      </c>
      <c r="AE291" s="6">
        <f t="shared" si="113"/>
        <v>73.148974130240845</v>
      </c>
      <c r="AF291" s="6">
        <f t="shared" si="114"/>
        <v>92.179601546238473</v>
      </c>
      <c r="AG291" s="6">
        <f t="shared" si="115"/>
        <v>15.462384775498068</v>
      </c>
      <c r="AH291" s="6">
        <f t="shared" si="116"/>
        <v>15.759738328873029</v>
      </c>
      <c r="AI291" s="6">
        <f t="shared" si="117"/>
        <v>16.354445435622956</v>
      </c>
      <c r="AJ291" s="6">
        <f t="shared" si="118"/>
        <v>7.4338388343740709</v>
      </c>
      <c r="AK291" s="6">
        <f t="shared" si="119"/>
        <v>5.3523639607493303</v>
      </c>
      <c r="AL291" s="6">
        <f t="shared" si="120"/>
        <v>49.063336306868869</v>
      </c>
      <c r="AM291" s="6">
        <f t="shared" si="121"/>
        <v>29.140648230746358</v>
      </c>
      <c r="AN291" s="6">
        <f t="shared" si="122"/>
        <v>5.9470710674992571</v>
      </c>
      <c r="AO291" s="6">
        <f t="shared" si="123"/>
        <v>9.2179601546238477</v>
      </c>
      <c r="AP291" s="6">
        <f t="shared" si="124"/>
        <v>5.6497175141242941</v>
      </c>
      <c r="AQ291" s="6">
        <f t="shared" si="125"/>
        <v>15.165031222123103</v>
      </c>
      <c r="AR291" s="6">
        <f t="shared" si="126"/>
        <v>7.1364852809991079</v>
      </c>
      <c r="AS291" s="6">
        <f t="shared" si="127"/>
        <v>84.745762711864401</v>
      </c>
      <c r="AT291" s="6">
        <f t="shared" si="128"/>
        <v>1.4867677668748143</v>
      </c>
      <c r="AU291" s="6">
        <f t="shared" si="129"/>
        <v>3.8655961938745169</v>
      </c>
      <c r="AV291" s="6">
        <f t="shared" si="130"/>
        <v>1.1894142134998513</v>
      </c>
      <c r="AW291" s="6">
        <f t="shared" si="131"/>
        <v>9.8126672613737735</v>
      </c>
      <c r="AX291" s="6">
        <f t="shared" si="132"/>
        <v>2.0814748736247397</v>
      </c>
      <c r="BA291" s="4" t="s">
        <v>434</v>
      </c>
      <c r="BB291" s="6">
        <f t="shared" si="133"/>
        <v>43.536206130608612</v>
      </c>
      <c r="BC291" s="6">
        <f t="shared" si="134"/>
        <v>9.1324200913241995</v>
      </c>
      <c r="BD291" s="6">
        <f t="shared" si="135"/>
        <v>75.342465753424648</v>
      </c>
      <c r="BE291" s="6">
        <f t="shared" si="136"/>
        <v>123.75162831089882</v>
      </c>
      <c r="BF291" s="6">
        <f t="shared" si="137"/>
        <v>23.287671232876715</v>
      </c>
      <c r="BG291" s="6">
        <f t="shared" si="138"/>
        <v>7.3206442166910692</v>
      </c>
      <c r="BH291" s="6">
        <f t="shared" si="139"/>
        <v>3.0395136778115504</v>
      </c>
    </row>
    <row r="292" spans="1:60" x14ac:dyDescent="0.25">
      <c r="A292" s="4" t="s">
        <v>436</v>
      </c>
      <c r="B292" s="128">
        <v>2327</v>
      </c>
      <c r="C292" s="128">
        <v>1716</v>
      </c>
      <c r="D292" s="128">
        <v>1670</v>
      </c>
      <c r="E292" s="128">
        <v>1627</v>
      </c>
      <c r="F292" s="128">
        <v>610</v>
      </c>
      <c r="G292" s="128">
        <v>25</v>
      </c>
      <c r="H292" s="128">
        <v>136</v>
      </c>
      <c r="I292" s="128">
        <v>221</v>
      </c>
      <c r="J292" s="128">
        <v>43</v>
      </c>
      <c r="K292" s="128">
        <v>52</v>
      </c>
      <c r="L292" s="128">
        <v>22</v>
      </c>
      <c r="M292" s="128">
        <v>16</v>
      </c>
      <c r="N292" s="128">
        <v>12</v>
      </c>
      <c r="O292" s="128">
        <v>99</v>
      </c>
      <c r="P292" s="128">
        <v>60</v>
      </c>
      <c r="Q292" s="128">
        <v>12</v>
      </c>
      <c r="R292" s="128">
        <v>15</v>
      </c>
      <c r="S292" s="128">
        <v>1</v>
      </c>
      <c r="T292" s="128">
        <v>26</v>
      </c>
      <c r="U292" s="128">
        <v>17</v>
      </c>
      <c r="V292" s="128">
        <v>86</v>
      </c>
      <c r="W292" s="128">
        <v>4</v>
      </c>
      <c r="X292" s="128">
        <v>6</v>
      </c>
      <c r="Y292" s="128">
        <v>1</v>
      </c>
      <c r="Z292" s="128">
        <v>22</v>
      </c>
      <c r="AA292" s="128">
        <v>10</v>
      </c>
      <c r="AC292" s="4" t="s">
        <v>436</v>
      </c>
      <c r="AD292" s="6">
        <f t="shared" si="112"/>
        <v>10.743446497636441</v>
      </c>
      <c r="AE292" s="6">
        <f t="shared" si="113"/>
        <v>58.444348947142238</v>
      </c>
      <c r="AF292" s="6">
        <f t="shared" si="114"/>
        <v>94.972067039106136</v>
      </c>
      <c r="AG292" s="6">
        <f t="shared" si="115"/>
        <v>18.478727975934682</v>
      </c>
      <c r="AH292" s="6">
        <f t="shared" si="116"/>
        <v>22.346368715083798</v>
      </c>
      <c r="AI292" s="6">
        <f t="shared" si="117"/>
        <v>9.4542329179200681</v>
      </c>
      <c r="AJ292" s="6">
        <f t="shared" si="118"/>
        <v>6.8758057584873224</v>
      </c>
      <c r="AK292" s="6">
        <f t="shared" si="119"/>
        <v>5.1568543188654923</v>
      </c>
      <c r="AL292" s="6">
        <f t="shared" si="120"/>
        <v>42.544048130640313</v>
      </c>
      <c r="AM292" s="6">
        <f t="shared" si="121"/>
        <v>25.784271594327461</v>
      </c>
      <c r="AN292" s="6">
        <f t="shared" si="122"/>
        <v>5.1568543188654923</v>
      </c>
      <c r="AO292" s="6">
        <f t="shared" si="123"/>
        <v>6.4460678985818651</v>
      </c>
      <c r="AP292" s="6">
        <f t="shared" si="124"/>
        <v>0.42973785990545765</v>
      </c>
      <c r="AQ292" s="6">
        <f t="shared" si="125"/>
        <v>11.173184357541899</v>
      </c>
      <c r="AR292" s="6">
        <f t="shared" si="126"/>
        <v>7.3055436183927798</v>
      </c>
      <c r="AS292" s="6">
        <f t="shared" si="127"/>
        <v>36.957455951869363</v>
      </c>
      <c r="AT292" s="6">
        <f t="shared" si="128"/>
        <v>1.7189514396218306</v>
      </c>
      <c r="AU292" s="6">
        <f t="shared" si="129"/>
        <v>2.5784271594327461</v>
      </c>
      <c r="AV292" s="6">
        <f t="shared" si="130"/>
        <v>0.42973785990545765</v>
      </c>
      <c r="AW292" s="6">
        <f t="shared" si="131"/>
        <v>9.4542329179200681</v>
      </c>
      <c r="AX292" s="6">
        <f t="shared" si="132"/>
        <v>4.2973785990545768</v>
      </c>
      <c r="BA292" s="4" t="s">
        <v>436</v>
      </c>
      <c r="BB292" s="6">
        <f t="shared" si="133"/>
        <v>35.928143712574851</v>
      </c>
      <c r="BC292" s="6">
        <f t="shared" si="134"/>
        <v>7.375537799631223</v>
      </c>
      <c r="BD292" s="6">
        <f t="shared" si="135"/>
        <v>60.848186846957596</v>
      </c>
      <c r="BE292" s="6">
        <f t="shared" si="136"/>
        <v>50.116550116550123</v>
      </c>
      <c r="BF292" s="6">
        <f t="shared" si="137"/>
        <v>15.980331899200985</v>
      </c>
      <c r="BG292" s="6">
        <f t="shared" si="138"/>
        <v>6.557377049180328</v>
      </c>
      <c r="BH292" s="6">
        <f t="shared" si="139"/>
        <v>5.8275058275058278</v>
      </c>
    </row>
    <row r="293" spans="1:60" x14ac:dyDescent="0.25">
      <c r="A293" s="4" t="s">
        <v>437</v>
      </c>
      <c r="B293" s="128">
        <v>3974</v>
      </c>
      <c r="C293" s="128">
        <v>3106</v>
      </c>
      <c r="D293" s="128">
        <v>3048</v>
      </c>
      <c r="E293" s="128">
        <v>2989</v>
      </c>
      <c r="F293" s="128">
        <v>1119</v>
      </c>
      <c r="G293" s="128">
        <v>69</v>
      </c>
      <c r="H293" s="128">
        <v>233</v>
      </c>
      <c r="I293" s="128">
        <v>509</v>
      </c>
      <c r="J293" s="128">
        <v>76</v>
      </c>
      <c r="K293" s="128">
        <v>137</v>
      </c>
      <c r="L293" s="128">
        <v>39</v>
      </c>
      <c r="M293" s="128">
        <v>21</v>
      </c>
      <c r="N293" s="128">
        <v>37</v>
      </c>
      <c r="O293" s="128">
        <v>289</v>
      </c>
      <c r="P293" s="128">
        <v>145</v>
      </c>
      <c r="Q293" s="128">
        <v>33</v>
      </c>
      <c r="R293" s="128">
        <v>58</v>
      </c>
      <c r="S293" s="128">
        <v>35</v>
      </c>
      <c r="T293" s="128">
        <v>56</v>
      </c>
      <c r="U293" s="128">
        <v>18</v>
      </c>
      <c r="V293" s="128">
        <v>217</v>
      </c>
      <c r="W293" s="128">
        <v>13</v>
      </c>
      <c r="X293" s="128">
        <v>19</v>
      </c>
      <c r="Y293" s="128">
        <v>43</v>
      </c>
      <c r="Z293" s="128">
        <v>58</v>
      </c>
      <c r="AA293" s="128">
        <v>20</v>
      </c>
      <c r="AC293" s="4" t="s">
        <v>437</v>
      </c>
      <c r="AD293" s="6">
        <f t="shared" si="112"/>
        <v>17.362858580775036</v>
      </c>
      <c r="AE293" s="6">
        <f t="shared" si="113"/>
        <v>58.631102164066434</v>
      </c>
      <c r="AF293" s="6">
        <f t="shared" si="114"/>
        <v>128.08253648716658</v>
      </c>
      <c r="AG293" s="6">
        <f t="shared" si="115"/>
        <v>19.124308002013084</v>
      </c>
      <c r="AH293" s="6">
        <f t="shared" si="116"/>
        <v>34.474081529944641</v>
      </c>
      <c r="AI293" s="6">
        <f t="shared" si="117"/>
        <v>9.8137896326119787</v>
      </c>
      <c r="AJ293" s="6">
        <f t="shared" si="118"/>
        <v>5.2843482637141417</v>
      </c>
      <c r="AK293" s="6">
        <f t="shared" si="119"/>
        <v>9.3105183694011071</v>
      </c>
      <c r="AL293" s="6">
        <f t="shared" si="120"/>
        <v>72.722697533970816</v>
      </c>
      <c r="AM293" s="6">
        <f t="shared" si="121"/>
        <v>36.487166582788127</v>
      </c>
      <c r="AN293" s="6">
        <f t="shared" si="122"/>
        <v>8.3039758429793658</v>
      </c>
      <c r="AO293" s="6">
        <f t="shared" si="123"/>
        <v>14.594866633115249</v>
      </c>
      <c r="AP293" s="6">
        <f t="shared" si="124"/>
        <v>8.8072471061902355</v>
      </c>
      <c r="AQ293" s="6">
        <f t="shared" si="125"/>
        <v>14.091595369904379</v>
      </c>
      <c r="AR293" s="6">
        <f t="shared" si="126"/>
        <v>4.5294413688978361</v>
      </c>
      <c r="AS293" s="6">
        <f t="shared" si="127"/>
        <v>54.604932058379468</v>
      </c>
      <c r="AT293" s="6">
        <f t="shared" si="128"/>
        <v>3.2712632108706594</v>
      </c>
      <c r="AU293" s="6">
        <f t="shared" si="129"/>
        <v>4.781077000503271</v>
      </c>
      <c r="AV293" s="6">
        <f t="shared" si="130"/>
        <v>10.820332159033718</v>
      </c>
      <c r="AW293" s="6">
        <f t="shared" si="131"/>
        <v>14.594866633115249</v>
      </c>
      <c r="AX293" s="6">
        <f t="shared" si="132"/>
        <v>5.0327126321087068</v>
      </c>
      <c r="BA293" s="4" t="s">
        <v>437</v>
      </c>
      <c r="BB293" s="6">
        <f t="shared" si="133"/>
        <v>47.572178477690287</v>
      </c>
      <c r="BC293" s="6">
        <f t="shared" si="134"/>
        <v>11.040481766477082</v>
      </c>
      <c r="BD293" s="6">
        <f t="shared" si="135"/>
        <v>96.687855470056874</v>
      </c>
      <c r="BE293" s="6">
        <f t="shared" si="136"/>
        <v>69.864777849323886</v>
      </c>
      <c r="BF293" s="6">
        <f t="shared" si="137"/>
        <v>18.735362997658079</v>
      </c>
      <c r="BG293" s="6">
        <f t="shared" si="138"/>
        <v>11.61751563896336</v>
      </c>
      <c r="BH293" s="6">
        <f t="shared" si="139"/>
        <v>6.4391500321957498</v>
      </c>
    </row>
    <row r="294" spans="1:60" x14ac:dyDescent="0.25">
      <c r="A294" s="4" t="s">
        <v>438</v>
      </c>
      <c r="B294" s="128">
        <v>1842</v>
      </c>
      <c r="C294" s="128">
        <v>1511</v>
      </c>
      <c r="D294" s="128">
        <v>1487</v>
      </c>
      <c r="E294" s="128">
        <v>1468</v>
      </c>
      <c r="F294" s="128">
        <v>550</v>
      </c>
      <c r="G294" s="128">
        <v>25</v>
      </c>
      <c r="H294" s="128">
        <v>74</v>
      </c>
      <c r="I294" s="128">
        <v>229</v>
      </c>
      <c r="J294" s="128">
        <v>21</v>
      </c>
      <c r="K294" s="128">
        <v>48</v>
      </c>
      <c r="L294" s="128">
        <v>22</v>
      </c>
      <c r="M294" s="128">
        <v>27</v>
      </c>
      <c r="N294" s="128">
        <v>6</v>
      </c>
      <c r="O294" s="128">
        <v>222</v>
      </c>
      <c r="P294" s="128">
        <v>56</v>
      </c>
      <c r="Q294" s="128">
        <v>13</v>
      </c>
      <c r="R294" s="128">
        <v>11</v>
      </c>
      <c r="S294" s="128">
        <v>2</v>
      </c>
      <c r="T294" s="128">
        <v>10</v>
      </c>
      <c r="U294" s="128">
        <v>18</v>
      </c>
      <c r="V294" s="128">
        <v>79</v>
      </c>
      <c r="W294" s="128">
        <v>3</v>
      </c>
      <c r="X294" s="128">
        <v>10</v>
      </c>
      <c r="Y294" s="128">
        <v>0</v>
      </c>
      <c r="Z294" s="128">
        <v>25</v>
      </c>
      <c r="AA294" s="128">
        <v>20</v>
      </c>
      <c r="AC294" s="4" t="s">
        <v>438</v>
      </c>
      <c r="AD294" s="6">
        <f t="shared" si="112"/>
        <v>13.572204125950055</v>
      </c>
      <c r="AE294" s="6">
        <f t="shared" si="113"/>
        <v>40.173724212812161</v>
      </c>
      <c r="AF294" s="6">
        <f t="shared" si="114"/>
        <v>124.32138979370249</v>
      </c>
      <c r="AG294" s="6">
        <f t="shared" si="115"/>
        <v>11.400651465798045</v>
      </c>
      <c r="AH294" s="6">
        <f t="shared" si="116"/>
        <v>26.058631921824105</v>
      </c>
      <c r="AI294" s="6">
        <f t="shared" si="117"/>
        <v>11.943539630836048</v>
      </c>
      <c r="AJ294" s="6">
        <f t="shared" si="118"/>
        <v>14.657980456026058</v>
      </c>
      <c r="AK294" s="6">
        <f t="shared" si="119"/>
        <v>3.2573289902280131</v>
      </c>
      <c r="AL294" s="6">
        <f t="shared" si="120"/>
        <v>120.52117263843648</v>
      </c>
      <c r="AM294" s="6">
        <f t="shared" si="121"/>
        <v>30.401737242128121</v>
      </c>
      <c r="AN294" s="6">
        <f t="shared" si="122"/>
        <v>7.0575461454940278</v>
      </c>
      <c r="AO294" s="6">
        <f t="shared" si="123"/>
        <v>5.9717698154180239</v>
      </c>
      <c r="AP294" s="6">
        <f t="shared" si="124"/>
        <v>1.0857763300760044</v>
      </c>
      <c r="AQ294" s="6">
        <f t="shared" si="125"/>
        <v>5.4288816503800215</v>
      </c>
      <c r="AR294" s="6">
        <f t="shared" si="126"/>
        <v>9.7719869706840381</v>
      </c>
      <c r="AS294" s="6">
        <f t="shared" si="127"/>
        <v>42.888165038002171</v>
      </c>
      <c r="AT294" s="6">
        <f t="shared" si="128"/>
        <v>1.6286644951140066</v>
      </c>
      <c r="AU294" s="6">
        <f t="shared" si="129"/>
        <v>5.4288816503800215</v>
      </c>
      <c r="AV294" s="6">
        <f t="shared" si="130"/>
        <v>0</v>
      </c>
      <c r="AW294" s="6">
        <f t="shared" si="131"/>
        <v>13.572204125950055</v>
      </c>
      <c r="AX294" s="6">
        <f t="shared" si="132"/>
        <v>10.857763300760043</v>
      </c>
      <c r="BA294" s="4" t="s">
        <v>438</v>
      </c>
      <c r="BB294" s="6">
        <f t="shared" si="133"/>
        <v>37.659717552118359</v>
      </c>
      <c r="BC294" s="6">
        <f t="shared" si="134"/>
        <v>8.8555858310626707</v>
      </c>
      <c r="BD294" s="6">
        <f t="shared" si="135"/>
        <v>151.22615803814716</v>
      </c>
      <c r="BE294" s="6">
        <f t="shared" si="136"/>
        <v>52.283256121773661</v>
      </c>
      <c r="BF294" s="6">
        <f t="shared" si="137"/>
        <v>6.8119891008174385</v>
      </c>
      <c r="BG294" s="6">
        <f t="shared" si="138"/>
        <v>5.454545454545455</v>
      </c>
      <c r="BH294" s="6">
        <f t="shared" si="139"/>
        <v>13.236267372600928</v>
      </c>
    </row>
    <row r="295" spans="1:60" x14ac:dyDescent="0.25">
      <c r="A295" s="4" t="s">
        <v>439</v>
      </c>
      <c r="B295" s="128">
        <v>3413</v>
      </c>
      <c r="C295" s="128">
        <v>2682</v>
      </c>
      <c r="D295" s="128">
        <v>2641</v>
      </c>
      <c r="E295" s="128">
        <v>2593</v>
      </c>
      <c r="F295" s="128">
        <v>1087</v>
      </c>
      <c r="G295" s="128">
        <v>75</v>
      </c>
      <c r="H295" s="128">
        <v>208</v>
      </c>
      <c r="I295" s="128">
        <v>507</v>
      </c>
      <c r="J295" s="128">
        <v>79</v>
      </c>
      <c r="K295" s="128">
        <v>128</v>
      </c>
      <c r="L295" s="128">
        <v>65</v>
      </c>
      <c r="M295" s="128">
        <v>25</v>
      </c>
      <c r="N295" s="128">
        <v>31</v>
      </c>
      <c r="O295" s="128">
        <v>245</v>
      </c>
      <c r="P295" s="128">
        <v>177</v>
      </c>
      <c r="Q295" s="128">
        <v>15</v>
      </c>
      <c r="R295" s="128">
        <v>44</v>
      </c>
      <c r="S295" s="128">
        <v>29</v>
      </c>
      <c r="T295" s="128">
        <v>21</v>
      </c>
      <c r="U295" s="128">
        <v>22</v>
      </c>
      <c r="V295" s="128">
        <v>420</v>
      </c>
      <c r="W295" s="128">
        <v>5</v>
      </c>
      <c r="X295" s="128">
        <v>19</v>
      </c>
      <c r="Y295" s="128">
        <v>6</v>
      </c>
      <c r="Z295" s="128">
        <v>75</v>
      </c>
      <c r="AA295" s="128">
        <v>18</v>
      </c>
      <c r="AC295" s="4" t="s">
        <v>439</v>
      </c>
      <c r="AD295" s="6">
        <f t="shared" si="112"/>
        <v>21.974802226779957</v>
      </c>
      <c r="AE295" s="6">
        <f t="shared" si="113"/>
        <v>60.94345150893642</v>
      </c>
      <c r="AF295" s="6">
        <f t="shared" si="114"/>
        <v>148.54966305303253</v>
      </c>
      <c r="AG295" s="6">
        <f t="shared" si="115"/>
        <v>23.146791678874891</v>
      </c>
      <c r="AH295" s="6">
        <f t="shared" si="116"/>
        <v>37.503662467037799</v>
      </c>
      <c r="AI295" s="6">
        <f t="shared" si="117"/>
        <v>19.044828596542629</v>
      </c>
      <c r="AJ295" s="6">
        <f t="shared" si="118"/>
        <v>7.3249340755933199</v>
      </c>
      <c r="AK295" s="6">
        <f t="shared" si="119"/>
        <v>9.0829182537357163</v>
      </c>
      <c r="AL295" s="6">
        <f t="shared" si="120"/>
        <v>71.784353940814526</v>
      </c>
      <c r="AM295" s="6">
        <f t="shared" si="121"/>
        <v>51.8605332552007</v>
      </c>
      <c r="AN295" s="6">
        <f t="shared" si="122"/>
        <v>4.3949604453559914</v>
      </c>
      <c r="AO295" s="6">
        <f t="shared" si="123"/>
        <v>12.891883973044242</v>
      </c>
      <c r="AP295" s="6">
        <f t="shared" si="124"/>
        <v>8.4969235276882511</v>
      </c>
      <c r="AQ295" s="6">
        <f t="shared" si="125"/>
        <v>6.1529446234983887</v>
      </c>
      <c r="AR295" s="6">
        <f t="shared" si="126"/>
        <v>6.4459419865221212</v>
      </c>
      <c r="AS295" s="6">
        <f t="shared" si="127"/>
        <v>123.05889246996777</v>
      </c>
      <c r="AT295" s="6">
        <f t="shared" si="128"/>
        <v>1.4649868151186638</v>
      </c>
      <c r="AU295" s="6">
        <f t="shared" si="129"/>
        <v>5.5669498974509235</v>
      </c>
      <c r="AV295" s="6">
        <f t="shared" si="130"/>
        <v>1.7579841781423966</v>
      </c>
      <c r="AW295" s="6">
        <f t="shared" si="131"/>
        <v>21.974802226779957</v>
      </c>
      <c r="AX295" s="6">
        <f t="shared" si="132"/>
        <v>5.27395253442719</v>
      </c>
      <c r="BA295" s="4" t="s">
        <v>439</v>
      </c>
      <c r="BB295" s="6">
        <f t="shared" si="133"/>
        <v>67.020068156001514</v>
      </c>
      <c r="BC295" s="6">
        <f t="shared" si="134"/>
        <v>5.7848052448900891</v>
      </c>
      <c r="BD295" s="6">
        <f t="shared" si="135"/>
        <v>94.48515233320478</v>
      </c>
      <c r="BE295" s="6">
        <f t="shared" si="136"/>
        <v>156.59955257270693</v>
      </c>
      <c r="BF295" s="6">
        <f t="shared" si="137"/>
        <v>8.0987273428461251</v>
      </c>
      <c r="BG295" s="6">
        <f t="shared" si="138"/>
        <v>4.5998160073597054</v>
      </c>
      <c r="BH295" s="6">
        <f t="shared" si="139"/>
        <v>6.7114093959731544</v>
      </c>
    </row>
    <row r="296" spans="1:60" x14ac:dyDescent="0.25">
      <c r="A296" s="4" t="s">
        <v>440</v>
      </c>
      <c r="B296" s="128">
        <v>2198</v>
      </c>
      <c r="C296" s="128">
        <v>1771</v>
      </c>
      <c r="D296" s="128">
        <v>1741</v>
      </c>
      <c r="E296" s="128">
        <v>1720</v>
      </c>
      <c r="F296" s="128">
        <v>807</v>
      </c>
      <c r="G296" s="128">
        <v>51</v>
      </c>
      <c r="H296" s="128">
        <v>114</v>
      </c>
      <c r="I296" s="128">
        <v>356</v>
      </c>
      <c r="J296" s="128">
        <v>45</v>
      </c>
      <c r="K296" s="128">
        <v>108</v>
      </c>
      <c r="L296" s="128">
        <v>26</v>
      </c>
      <c r="M296" s="128">
        <v>20</v>
      </c>
      <c r="N296" s="128">
        <v>18</v>
      </c>
      <c r="O296" s="128">
        <v>149</v>
      </c>
      <c r="P296" s="128">
        <v>98</v>
      </c>
      <c r="Q296" s="128">
        <v>16</v>
      </c>
      <c r="R296" s="128">
        <v>39</v>
      </c>
      <c r="S296" s="128">
        <v>11</v>
      </c>
      <c r="T296" s="128">
        <v>14</v>
      </c>
      <c r="U296" s="128">
        <v>16</v>
      </c>
      <c r="V296" s="128">
        <v>207</v>
      </c>
      <c r="W296" s="128">
        <v>8</v>
      </c>
      <c r="X296" s="128">
        <v>15</v>
      </c>
      <c r="Y296" s="128">
        <v>6</v>
      </c>
      <c r="Z296" s="128">
        <v>39</v>
      </c>
      <c r="AA296" s="128">
        <v>15</v>
      </c>
      <c r="AC296" s="4" t="s">
        <v>440</v>
      </c>
      <c r="AD296" s="6">
        <f t="shared" si="112"/>
        <v>23.202911737943584</v>
      </c>
      <c r="AE296" s="6">
        <f t="shared" si="113"/>
        <v>51.865332120109194</v>
      </c>
      <c r="AF296" s="6">
        <f t="shared" si="114"/>
        <v>161.9654231119199</v>
      </c>
      <c r="AG296" s="6">
        <f t="shared" si="115"/>
        <v>20.473157415832574</v>
      </c>
      <c r="AH296" s="6">
        <f t="shared" si="116"/>
        <v>49.135577797998181</v>
      </c>
      <c r="AI296" s="6">
        <f t="shared" si="117"/>
        <v>11.828935395814376</v>
      </c>
      <c r="AJ296" s="6">
        <f t="shared" si="118"/>
        <v>9.0991810737033667</v>
      </c>
      <c r="AK296" s="6">
        <f t="shared" si="119"/>
        <v>8.1892629663330307</v>
      </c>
      <c r="AL296" s="6">
        <f t="shared" si="120"/>
        <v>67.788898999090094</v>
      </c>
      <c r="AM296" s="6">
        <f t="shared" si="121"/>
        <v>44.585987261146492</v>
      </c>
      <c r="AN296" s="6">
        <f t="shared" si="122"/>
        <v>7.2793448589626939</v>
      </c>
      <c r="AO296" s="6">
        <f t="shared" si="123"/>
        <v>17.743403093721568</v>
      </c>
      <c r="AP296" s="6">
        <f t="shared" si="124"/>
        <v>5.0045495905368513</v>
      </c>
      <c r="AQ296" s="6">
        <f t="shared" si="125"/>
        <v>6.369426751592357</v>
      </c>
      <c r="AR296" s="6">
        <f t="shared" si="126"/>
        <v>7.2793448589626939</v>
      </c>
      <c r="AS296" s="6">
        <f t="shared" si="127"/>
        <v>94.176524112829838</v>
      </c>
      <c r="AT296" s="6">
        <f t="shared" si="128"/>
        <v>3.6396724294813469</v>
      </c>
      <c r="AU296" s="6">
        <f t="shared" si="129"/>
        <v>6.824385805277525</v>
      </c>
      <c r="AV296" s="6">
        <f t="shared" si="130"/>
        <v>2.7297543221110101</v>
      </c>
      <c r="AW296" s="6">
        <f t="shared" si="131"/>
        <v>17.743403093721568</v>
      </c>
      <c r="AX296" s="6">
        <f t="shared" si="132"/>
        <v>6.824385805277525</v>
      </c>
      <c r="BA296" s="4" t="s">
        <v>440</v>
      </c>
      <c r="BB296" s="6">
        <f t="shared" si="133"/>
        <v>56.289488799540493</v>
      </c>
      <c r="BC296" s="6">
        <f t="shared" si="134"/>
        <v>9.3023255813953494</v>
      </c>
      <c r="BD296" s="6">
        <f t="shared" si="135"/>
        <v>86.627906976744185</v>
      </c>
      <c r="BE296" s="6">
        <f t="shared" si="136"/>
        <v>116.88311688311688</v>
      </c>
      <c r="BF296" s="6">
        <f t="shared" si="137"/>
        <v>8.1395348837209305</v>
      </c>
      <c r="BG296" s="6">
        <f t="shared" si="138"/>
        <v>9.9132589838909535</v>
      </c>
      <c r="BH296" s="6">
        <f t="shared" si="139"/>
        <v>8.4697910784867307</v>
      </c>
    </row>
    <row r="297" spans="1:60" x14ac:dyDescent="0.25">
      <c r="A297" s="4" t="s">
        <v>441</v>
      </c>
      <c r="B297" s="128">
        <v>4297</v>
      </c>
      <c r="C297" s="128">
        <v>3440</v>
      </c>
      <c r="D297" s="128">
        <v>3387</v>
      </c>
      <c r="E297" s="128">
        <v>3326</v>
      </c>
      <c r="F297" s="128">
        <v>1362</v>
      </c>
      <c r="G297" s="128">
        <v>78</v>
      </c>
      <c r="H297" s="128">
        <v>151</v>
      </c>
      <c r="I297" s="128">
        <v>536</v>
      </c>
      <c r="J297" s="128">
        <v>68</v>
      </c>
      <c r="K297" s="128">
        <v>156</v>
      </c>
      <c r="L297" s="128">
        <v>77</v>
      </c>
      <c r="M297" s="128">
        <v>29</v>
      </c>
      <c r="N297" s="128">
        <v>25</v>
      </c>
      <c r="O297" s="128">
        <v>219</v>
      </c>
      <c r="P297" s="128">
        <v>157</v>
      </c>
      <c r="Q297" s="128">
        <v>32</v>
      </c>
      <c r="R297" s="128">
        <v>35</v>
      </c>
      <c r="S297" s="128">
        <v>14</v>
      </c>
      <c r="T297" s="128">
        <v>32</v>
      </c>
      <c r="U297" s="128">
        <v>33</v>
      </c>
      <c r="V297" s="128">
        <v>388</v>
      </c>
      <c r="W297" s="128">
        <v>5</v>
      </c>
      <c r="X297" s="128">
        <v>14</v>
      </c>
      <c r="Y297" s="128">
        <v>10</v>
      </c>
      <c r="Z297" s="128">
        <v>95</v>
      </c>
      <c r="AA297" s="128">
        <v>21</v>
      </c>
      <c r="AC297" s="4" t="s">
        <v>441</v>
      </c>
      <c r="AD297" s="6">
        <f t="shared" si="112"/>
        <v>18.152199208750293</v>
      </c>
      <c r="AE297" s="6">
        <f t="shared" si="113"/>
        <v>35.140795904119152</v>
      </c>
      <c r="AF297" s="6">
        <f t="shared" si="114"/>
        <v>124.73818943448919</v>
      </c>
      <c r="AG297" s="6">
        <f t="shared" si="115"/>
        <v>15.824994181987433</v>
      </c>
      <c r="AH297" s="6">
        <f t="shared" si="116"/>
        <v>36.304398417500586</v>
      </c>
      <c r="AI297" s="6">
        <f t="shared" si="117"/>
        <v>17.919478706074003</v>
      </c>
      <c r="AJ297" s="6">
        <f t="shared" si="118"/>
        <v>6.7488945776122877</v>
      </c>
      <c r="AK297" s="6">
        <f t="shared" si="119"/>
        <v>5.8180125669071447</v>
      </c>
      <c r="AL297" s="6">
        <f t="shared" si="120"/>
        <v>50.965790086106587</v>
      </c>
      <c r="AM297" s="6">
        <f t="shared" si="121"/>
        <v>36.537118920176866</v>
      </c>
      <c r="AN297" s="6">
        <f t="shared" si="122"/>
        <v>7.4470560856411447</v>
      </c>
      <c r="AO297" s="6">
        <f t="shared" si="123"/>
        <v>8.1452175936700026</v>
      </c>
      <c r="AP297" s="6">
        <f t="shared" si="124"/>
        <v>3.2580870374680013</v>
      </c>
      <c r="AQ297" s="6">
        <f t="shared" si="125"/>
        <v>7.4470560856411447</v>
      </c>
      <c r="AR297" s="6">
        <f t="shared" si="126"/>
        <v>7.6797765883174307</v>
      </c>
      <c r="AS297" s="6">
        <f t="shared" si="127"/>
        <v>90.295555038398888</v>
      </c>
      <c r="AT297" s="6">
        <f t="shared" si="128"/>
        <v>1.1636025133814289</v>
      </c>
      <c r="AU297" s="6">
        <f t="shared" si="129"/>
        <v>3.2580870374680013</v>
      </c>
      <c r="AV297" s="6">
        <f t="shared" si="130"/>
        <v>2.3272050267628579</v>
      </c>
      <c r="AW297" s="6">
        <f t="shared" si="131"/>
        <v>22.108447754247152</v>
      </c>
      <c r="AX297" s="6">
        <f t="shared" si="132"/>
        <v>4.8871305562020009</v>
      </c>
      <c r="BA297" s="4" t="s">
        <v>441</v>
      </c>
      <c r="BB297" s="6">
        <f t="shared" si="133"/>
        <v>46.353705343962211</v>
      </c>
      <c r="BC297" s="6">
        <f t="shared" si="134"/>
        <v>9.6211665664461812</v>
      </c>
      <c r="BD297" s="6">
        <f t="shared" si="135"/>
        <v>65.844858689116066</v>
      </c>
      <c r="BE297" s="6">
        <f t="shared" si="136"/>
        <v>112.7906976744186</v>
      </c>
      <c r="BF297" s="6">
        <f t="shared" si="137"/>
        <v>9.6211665664461812</v>
      </c>
      <c r="BG297" s="6">
        <f t="shared" si="138"/>
        <v>3.6710719530102791</v>
      </c>
      <c r="BH297" s="6">
        <f t="shared" si="139"/>
        <v>6.1046511627906979</v>
      </c>
    </row>
    <row r="298" spans="1:60" x14ac:dyDescent="0.25">
      <c r="A298" s="4" t="s">
        <v>442</v>
      </c>
      <c r="B298" s="128">
        <v>4041</v>
      </c>
      <c r="C298" s="128">
        <v>3178</v>
      </c>
      <c r="D298" s="128">
        <v>3112</v>
      </c>
      <c r="E298" s="128">
        <v>3057</v>
      </c>
      <c r="F298" s="128">
        <v>1290</v>
      </c>
      <c r="G298" s="128">
        <v>68</v>
      </c>
      <c r="H298" s="128">
        <v>310</v>
      </c>
      <c r="I298" s="128">
        <v>547</v>
      </c>
      <c r="J298" s="128">
        <v>98</v>
      </c>
      <c r="K298" s="128">
        <v>157</v>
      </c>
      <c r="L298" s="128">
        <v>82</v>
      </c>
      <c r="M298" s="128">
        <v>22</v>
      </c>
      <c r="N298" s="128">
        <v>46</v>
      </c>
      <c r="O298" s="128">
        <v>270</v>
      </c>
      <c r="P298" s="128">
        <v>152</v>
      </c>
      <c r="Q298" s="128">
        <v>23</v>
      </c>
      <c r="R298" s="128">
        <v>34</v>
      </c>
      <c r="S298" s="128">
        <v>28</v>
      </c>
      <c r="T298" s="128">
        <v>27</v>
      </c>
      <c r="U298" s="128">
        <v>36</v>
      </c>
      <c r="V298" s="128">
        <v>469</v>
      </c>
      <c r="W298" s="128">
        <v>3</v>
      </c>
      <c r="X298" s="128">
        <v>26</v>
      </c>
      <c r="Y298" s="128">
        <v>27</v>
      </c>
      <c r="Z298" s="128">
        <v>77</v>
      </c>
      <c r="AA298" s="128">
        <v>19</v>
      </c>
      <c r="AC298" s="4" t="s">
        <v>442</v>
      </c>
      <c r="AD298" s="6">
        <f t="shared" si="112"/>
        <v>16.827517941103689</v>
      </c>
      <c r="AE298" s="6">
        <f t="shared" si="113"/>
        <v>76.713684731502099</v>
      </c>
      <c r="AF298" s="6">
        <f t="shared" si="114"/>
        <v>135.36253402623115</v>
      </c>
      <c r="AG298" s="6">
        <f t="shared" si="115"/>
        <v>24.25142291512002</v>
      </c>
      <c r="AH298" s="6">
        <f t="shared" si="116"/>
        <v>38.851769364018807</v>
      </c>
      <c r="AI298" s="6">
        <f t="shared" si="117"/>
        <v>20.292006928977976</v>
      </c>
      <c r="AJ298" s="6">
        <f t="shared" si="118"/>
        <v>5.4441969809453106</v>
      </c>
      <c r="AK298" s="6">
        <f t="shared" si="119"/>
        <v>11.383320960158377</v>
      </c>
      <c r="AL298" s="6">
        <f t="shared" si="120"/>
        <v>66.815144766147</v>
      </c>
      <c r="AM298" s="6">
        <f t="shared" si="121"/>
        <v>37.61445186834942</v>
      </c>
      <c r="AN298" s="6">
        <f t="shared" si="122"/>
        <v>5.6916604800791886</v>
      </c>
      <c r="AO298" s="6">
        <f t="shared" si="123"/>
        <v>8.4137589705518447</v>
      </c>
      <c r="AP298" s="6">
        <f t="shared" si="124"/>
        <v>6.9289779757485768</v>
      </c>
      <c r="AQ298" s="6">
        <f t="shared" si="125"/>
        <v>6.6815144766146997</v>
      </c>
      <c r="AR298" s="6">
        <f t="shared" si="126"/>
        <v>8.908685968819599</v>
      </c>
      <c r="AS298" s="6">
        <f t="shared" si="127"/>
        <v>116.06038109378866</v>
      </c>
      <c r="AT298" s="6">
        <f t="shared" si="128"/>
        <v>0.74239049740163321</v>
      </c>
      <c r="AU298" s="6">
        <f t="shared" si="129"/>
        <v>6.4340509774808217</v>
      </c>
      <c r="AV298" s="6">
        <f t="shared" si="130"/>
        <v>6.6815144766146997</v>
      </c>
      <c r="AW298" s="6">
        <f t="shared" si="131"/>
        <v>19.054689433308585</v>
      </c>
      <c r="AX298" s="6">
        <f t="shared" si="132"/>
        <v>4.7018064835436775</v>
      </c>
      <c r="BA298" s="4" t="s">
        <v>442</v>
      </c>
      <c r="BB298" s="6">
        <f t="shared" si="133"/>
        <v>48.843187660668377</v>
      </c>
      <c r="BC298" s="6">
        <f t="shared" si="134"/>
        <v>7.5237160614982015</v>
      </c>
      <c r="BD298" s="6">
        <f t="shared" si="135"/>
        <v>88.321884200196266</v>
      </c>
      <c r="BE298" s="6">
        <f t="shared" si="136"/>
        <v>147.57709251101323</v>
      </c>
      <c r="BF298" s="6">
        <f t="shared" si="137"/>
        <v>8.8321884200196283</v>
      </c>
      <c r="BG298" s="6">
        <f t="shared" si="138"/>
        <v>2.3255813953488373</v>
      </c>
      <c r="BH298" s="6">
        <f t="shared" si="139"/>
        <v>5.9786028949024548</v>
      </c>
    </row>
    <row r="299" spans="1:60" x14ac:dyDescent="0.25">
      <c r="A299" s="4" t="s">
        <v>443</v>
      </c>
      <c r="B299" s="128">
        <v>7017</v>
      </c>
      <c r="C299" s="128">
        <v>5662</v>
      </c>
      <c r="D299" s="128">
        <v>5575</v>
      </c>
      <c r="E299" s="128">
        <v>5472</v>
      </c>
      <c r="F299" s="128">
        <v>2429</v>
      </c>
      <c r="G299" s="128">
        <v>111</v>
      </c>
      <c r="H299" s="128">
        <v>459</v>
      </c>
      <c r="I299" s="128">
        <v>1053</v>
      </c>
      <c r="J299" s="128">
        <v>158</v>
      </c>
      <c r="K299" s="128">
        <v>301</v>
      </c>
      <c r="L299" s="128">
        <v>189</v>
      </c>
      <c r="M299" s="128">
        <v>47</v>
      </c>
      <c r="N299" s="128">
        <v>62</v>
      </c>
      <c r="O299" s="128">
        <v>326</v>
      </c>
      <c r="P299" s="128">
        <v>279</v>
      </c>
      <c r="Q299" s="128">
        <v>60</v>
      </c>
      <c r="R299" s="128">
        <v>65</v>
      </c>
      <c r="S299" s="128">
        <v>2</v>
      </c>
      <c r="T299" s="128">
        <v>80</v>
      </c>
      <c r="U299" s="128">
        <v>103</v>
      </c>
      <c r="V299" s="128">
        <v>825</v>
      </c>
      <c r="W299" s="128">
        <v>11</v>
      </c>
      <c r="X299" s="128">
        <v>68</v>
      </c>
      <c r="Y299" s="128">
        <v>12</v>
      </c>
      <c r="Z299" s="128">
        <v>152</v>
      </c>
      <c r="AA299" s="128">
        <v>47</v>
      </c>
      <c r="AC299" s="4" t="s">
        <v>443</v>
      </c>
      <c r="AD299" s="6">
        <f t="shared" si="112"/>
        <v>15.818725951261221</v>
      </c>
      <c r="AE299" s="6">
        <f t="shared" si="113"/>
        <v>65.412569474134244</v>
      </c>
      <c r="AF299" s="6">
        <f t="shared" si="114"/>
        <v>150.06412997007268</v>
      </c>
      <c r="AG299" s="6">
        <f t="shared" si="115"/>
        <v>22.5167450477412</v>
      </c>
      <c r="AH299" s="6">
        <f t="shared" si="116"/>
        <v>42.895824426393048</v>
      </c>
      <c r="AI299" s="6">
        <f t="shared" si="117"/>
        <v>26.934587430525866</v>
      </c>
      <c r="AJ299" s="6">
        <f t="shared" si="118"/>
        <v>6.6980190964799773</v>
      </c>
      <c r="AK299" s="6">
        <f t="shared" si="119"/>
        <v>8.8356847655693311</v>
      </c>
      <c r="AL299" s="6">
        <f t="shared" si="120"/>
        <v>46.458600541541969</v>
      </c>
      <c r="AM299" s="6">
        <f t="shared" si="121"/>
        <v>39.760581445061987</v>
      </c>
      <c r="AN299" s="6">
        <f t="shared" si="122"/>
        <v>8.5506626763574189</v>
      </c>
      <c r="AO299" s="6">
        <f t="shared" si="123"/>
        <v>9.2632178993872021</v>
      </c>
      <c r="AP299" s="6">
        <f t="shared" si="124"/>
        <v>0.28502208921191391</v>
      </c>
      <c r="AQ299" s="6">
        <f t="shared" si="125"/>
        <v>11.400883568476557</v>
      </c>
      <c r="AR299" s="6">
        <f t="shared" si="126"/>
        <v>14.678637594413567</v>
      </c>
      <c r="AS299" s="6">
        <f t="shared" si="127"/>
        <v>117.57161179991449</v>
      </c>
      <c r="AT299" s="6">
        <f t="shared" si="128"/>
        <v>1.5676214906655266</v>
      </c>
      <c r="AU299" s="6">
        <f t="shared" si="129"/>
        <v>9.690751033205073</v>
      </c>
      <c r="AV299" s="6">
        <f t="shared" si="130"/>
        <v>1.7101325352714833</v>
      </c>
      <c r="AW299" s="6">
        <f t="shared" si="131"/>
        <v>21.661678780105461</v>
      </c>
      <c r="AX299" s="6">
        <f t="shared" si="132"/>
        <v>6.6980190964799773</v>
      </c>
      <c r="BA299" s="4" t="s">
        <v>443</v>
      </c>
      <c r="BB299" s="6">
        <f t="shared" si="133"/>
        <v>50.044843049327355</v>
      </c>
      <c r="BC299" s="6">
        <f t="shared" si="134"/>
        <v>10.964912280701753</v>
      </c>
      <c r="BD299" s="6">
        <f t="shared" si="135"/>
        <v>59.576023391812868</v>
      </c>
      <c r="BE299" s="6">
        <f t="shared" si="136"/>
        <v>145.70823030731188</v>
      </c>
      <c r="BF299" s="6">
        <f t="shared" si="137"/>
        <v>14.619883040935672</v>
      </c>
      <c r="BG299" s="6">
        <f t="shared" si="138"/>
        <v>4.5286125977768634</v>
      </c>
      <c r="BH299" s="6">
        <f t="shared" si="139"/>
        <v>8.3009537265983742</v>
      </c>
    </row>
    <row r="300" spans="1:60" x14ac:dyDescent="0.25">
      <c r="A300" s="4" t="s">
        <v>444</v>
      </c>
      <c r="B300" s="128">
        <v>7745</v>
      </c>
      <c r="C300" s="128">
        <v>6289</v>
      </c>
      <c r="D300" s="128">
        <v>6196</v>
      </c>
      <c r="E300" s="128">
        <v>6121</v>
      </c>
      <c r="F300" s="128">
        <v>3002</v>
      </c>
      <c r="G300" s="128">
        <v>173</v>
      </c>
      <c r="H300" s="128">
        <v>459</v>
      </c>
      <c r="I300" s="128">
        <v>1267</v>
      </c>
      <c r="J300" s="128">
        <v>176</v>
      </c>
      <c r="K300" s="128">
        <v>340</v>
      </c>
      <c r="L300" s="128">
        <v>153</v>
      </c>
      <c r="M300" s="128">
        <v>49</v>
      </c>
      <c r="N300" s="128">
        <v>57</v>
      </c>
      <c r="O300" s="128">
        <v>745</v>
      </c>
      <c r="P300" s="128">
        <v>375</v>
      </c>
      <c r="Q300" s="128">
        <v>66</v>
      </c>
      <c r="R300" s="128">
        <v>85</v>
      </c>
      <c r="S300" s="128">
        <v>23</v>
      </c>
      <c r="T300" s="128">
        <v>52</v>
      </c>
      <c r="U300" s="128">
        <v>54</v>
      </c>
      <c r="V300" s="128">
        <v>571</v>
      </c>
      <c r="W300" s="128">
        <v>39</v>
      </c>
      <c r="X300" s="128">
        <v>55</v>
      </c>
      <c r="Y300" s="128">
        <v>38</v>
      </c>
      <c r="Z300" s="128">
        <v>187</v>
      </c>
      <c r="AA300" s="128">
        <v>56</v>
      </c>
      <c r="AC300" s="4" t="s">
        <v>444</v>
      </c>
      <c r="AD300" s="6">
        <f t="shared" si="112"/>
        <v>22.336991607488702</v>
      </c>
      <c r="AE300" s="6">
        <f t="shared" si="113"/>
        <v>59.264041316978698</v>
      </c>
      <c r="AF300" s="6">
        <f t="shared" si="114"/>
        <v>163.58941252420917</v>
      </c>
      <c r="AG300" s="6">
        <f t="shared" si="115"/>
        <v>22.724338282763075</v>
      </c>
      <c r="AH300" s="6">
        <f t="shared" si="116"/>
        <v>43.89928986442866</v>
      </c>
      <c r="AI300" s="6">
        <f t="shared" si="117"/>
        <v>19.754680438992899</v>
      </c>
      <c r="AJ300" s="6">
        <f t="shared" si="118"/>
        <v>6.3266623628147194</v>
      </c>
      <c r="AK300" s="6">
        <f t="shared" si="119"/>
        <v>7.3595868302130407</v>
      </c>
      <c r="AL300" s="6">
        <f t="shared" si="120"/>
        <v>96.191091026468698</v>
      </c>
      <c r="AM300" s="6">
        <f t="shared" si="121"/>
        <v>48.418334409296321</v>
      </c>
      <c r="AN300" s="6">
        <f t="shared" si="122"/>
        <v>8.5216268560361534</v>
      </c>
      <c r="AO300" s="6">
        <f t="shared" si="123"/>
        <v>10.974822466107165</v>
      </c>
      <c r="AP300" s="6">
        <f t="shared" si="124"/>
        <v>2.9696578437701744</v>
      </c>
      <c r="AQ300" s="6">
        <f t="shared" si="125"/>
        <v>6.71400903808909</v>
      </c>
      <c r="AR300" s="6">
        <f t="shared" si="126"/>
        <v>6.9722401549386701</v>
      </c>
      <c r="AS300" s="6">
        <f t="shared" si="127"/>
        <v>73.724983860555184</v>
      </c>
      <c r="AT300" s="6">
        <f t="shared" si="128"/>
        <v>5.0355067785668171</v>
      </c>
      <c r="AU300" s="6">
        <f t="shared" si="129"/>
        <v>7.1013557133634606</v>
      </c>
      <c r="AV300" s="6">
        <f t="shared" si="130"/>
        <v>4.9063912201420274</v>
      </c>
      <c r="AW300" s="6">
        <f t="shared" si="131"/>
        <v>24.144609425435764</v>
      </c>
      <c r="AX300" s="6">
        <f t="shared" si="132"/>
        <v>7.2304712717882502</v>
      </c>
      <c r="BA300" s="4" t="s">
        <v>444</v>
      </c>
      <c r="BB300" s="6">
        <f t="shared" si="133"/>
        <v>60.522918011620398</v>
      </c>
      <c r="BC300" s="6">
        <f t="shared" si="134"/>
        <v>10.782551870609378</v>
      </c>
      <c r="BD300" s="6">
        <f t="shared" si="135"/>
        <v>121.71213853945434</v>
      </c>
      <c r="BE300" s="6">
        <f t="shared" si="136"/>
        <v>90.793448878995065</v>
      </c>
      <c r="BF300" s="6">
        <f t="shared" si="137"/>
        <v>8.4953438980558733</v>
      </c>
      <c r="BG300" s="6">
        <f t="shared" si="138"/>
        <v>12.991339107261826</v>
      </c>
      <c r="BH300" s="6">
        <f t="shared" si="139"/>
        <v>8.9044363173795507</v>
      </c>
    </row>
    <row r="301" spans="1:60" x14ac:dyDescent="0.25">
      <c r="A301" s="4" t="s">
        <v>445</v>
      </c>
      <c r="B301" s="128">
        <v>2960</v>
      </c>
      <c r="C301" s="128">
        <v>2364</v>
      </c>
      <c r="D301" s="128">
        <v>2324</v>
      </c>
      <c r="E301" s="128">
        <v>2282</v>
      </c>
      <c r="F301" s="128">
        <v>1054</v>
      </c>
      <c r="G301" s="128">
        <v>52</v>
      </c>
      <c r="H301" s="128">
        <v>232</v>
      </c>
      <c r="I301" s="128">
        <v>459</v>
      </c>
      <c r="J301" s="128">
        <v>72</v>
      </c>
      <c r="K301" s="128">
        <v>98</v>
      </c>
      <c r="L301" s="128">
        <v>77</v>
      </c>
      <c r="M301" s="128">
        <v>38</v>
      </c>
      <c r="N301" s="128">
        <v>29</v>
      </c>
      <c r="O301" s="128">
        <v>318</v>
      </c>
      <c r="P301" s="128">
        <v>129</v>
      </c>
      <c r="Q301" s="128">
        <v>21</v>
      </c>
      <c r="R301" s="128">
        <v>26</v>
      </c>
      <c r="S301" s="128">
        <v>5</v>
      </c>
      <c r="T301" s="128">
        <v>36</v>
      </c>
      <c r="U301" s="128">
        <v>42</v>
      </c>
      <c r="V301" s="128">
        <v>333</v>
      </c>
      <c r="W301" s="128">
        <v>4</v>
      </c>
      <c r="X301" s="128">
        <v>26</v>
      </c>
      <c r="Y301" s="128">
        <v>13</v>
      </c>
      <c r="Z301" s="128">
        <v>50</v>
      </c>
      <c r="AA301" s="128">
        <v>13</v>
      </c>
      <c r="AC301" s="4" t="s">
        <v>445</v>
      </c>
      <c r="AD301" s="6">
        <f t="shared" si="112"/>
        <v>17.567567567567568</v>
      </c>
      <c r="AE301" s="6">
        <f t="shared" si="113"/>
        <v>78.378378378378386</v>
      </c>
      <c r="AF301" s="6">
        <f t="shared" si="114"/>
        <v>155.06756756756758</v>
      </c>
      <c r="AG301" s="6">
        <f t="shared" si="115"/>
        <v>24.324324324324326</v>
      </c>
      <c r="AH301" s="6">
        <f t="shared" si="116"/>
        <v>33.108108108108112</v>
      </c>
      <c r="AI301" s="6">
        <f t="shared" si="117"/>
        <v>26.013513513513516</v>
      </c>
      <c r="AJ301" s="6">
        <f t="shared" si="118"/>
        <v>12.837837837837839</v>
      </c>
      <c r="AK301" s="6">
        <f t="shared" si="119"/>
        <v>9.7972972972972983</v>
      </c>
      <c r="AL301" s="6">
        <f t="shared" si="120"/>
        <v>107.43243243243244</v>
      </c>
      <c r="AM301" s="6">
        <f t="shared" si="121"/>
        <v>43.581081081081081</v>
      </c>
      <c r="AN301" s="6">
        <f t="shared" si="122"/>
        <v>7.0945945945945947</v>
      </c>
      <c r="AO301" s="6">
        <f t="shared" si="123"/>
        <v>8.7837837837837842</v>
      </c>
      <c r="AP301" s="6">
        <f t="shared" si="124"/>
        <v>1.6891891891891893</v>
      </c>
      <c r="AQ301" s="6">
        <f t="shared" si="125"/>
        <v>12.162162162162163</v>
      </c>
      <c r="AR301" s="6">
        <f t="shared" si="126"/>
        <v>14.189189189189189</v>
      </c>
      <c r="AS301" s="6">
        <f t="shared" si="127"/>
        <v>112.5</v>
      </c>
      <c r="AT301" s="6">
        <f t="shared" si="128"/>
        <v>1.3513513513513513</v>
      </c>
      <c r="AU301" s="6">
        <f t="shared" si="129"/>
        <v>8.7837837837837842</v>
      </c>
      <c r="AV301" s="6">
        <f t="shared" si="130"/>
        <v>4.3918918918918921</v>
      </c>
      <c r="AW301" s="6">
        <f t="shared" si="131"/>
        <v>16.891891891891891</v>
      </c>
      <c r="AX301" s="6">
        <f t="shared" si="132"/>
        <v>4.3918918918918921</v>
      </c>
      <c r="BA301" s="4" t="s">
        <v>445</v>
      </c>
      <c r="BB301" s="6">
        <f t="shared" si="133"/>
        <v>55.507745266781413</v>
      </c>
      <c r="BC301" s="6">
        <f t="shared" si="134"/>
        <v>9.2024539877300615</v>
      </c>
      <c r="BD301" s="6">
        <f t="shared" si="135"/>
        <v>139.35144609991235</v>
      </c>
      <c r="BE301" s="6">
        <f t="shared" si="136"/>
        <v>140.86294416243655</v>
      </c>
      <c r="BF301" s="6">
        <f t="shared" si="137"/>
        <v>15.775635407537246</v>
      </c>
      <c r="BG301" s="6">
        <f t="shared" si="138"/>
        <v>3.795066413662239</v>
      </c>
      <c r="BH301" s="6">
        <f t="shared" si="139"/>
        <v>5.4991539763113373</v>
      </c>
    </row>
    <row r="302" spans="1:60" x14ac:dyDescent="0.25">
      <c r="A302" s="4" t="s">
        <v>446</v>
      </c>
      <c r="B302" s="128">
        <v>1924</v>
      </c>
      <c r="C302" s="128">
        <v>1481</v>
      </c>
      <c r="D302" s="128">
        <v>1462</v>
      </c>
      <c r="E302" s="128">
        <v>1437</v>
      </c>
      <c r="F302" s="128">
        <v>591</v>
      </c>
      <c r="G302" s="128">
        <v>35</v>
      </c>
      <c r="H302" s="128">
        <v>158</v>
      </c>
      <c r="I302" s="128">
        <v>240</v>
      </c>
      <c r="J302" s="128">
        <v>38</v>
      </c>
      <c r="K302" s="128">
        <v>81</v>
      </c>
      <c r="L302" s="128">
        <v>52</v>
      </c>
      <c r="M302" s="128">
        <v>14</v>
      </c>
      <c r="N302" s="128">
        <v>15</v>
      </c>
      <c r="O302" s="128">
        <v>92</v>
      </c>
      <c r="P302" s="128">
        <v>93</v>
      </c>
      <c r="Q302" s="128">
        <v>11</v>
      </c>
      <c r="R302" s="128">
        <v>20</v>
      </c>
      <c r="S302" s="128">
        <v>18</v>
      </c>
      <c r="T302" s="128">
        <v>19</v>
      </c>
      <c r="U302" s="128">
        <v>21</v>
      </c>
      <c r="V302" s="128">
        <v>141</v>
      </c>
      <c r="W302" s="128">
        <v>4</v>
      </c>
      <c r="X302" s="128">
        <v>13</v>
      </c>
      <c r="Y302" s="128">
        <v>3</v>
      </c>
      <c r="Z302" s="128">
        <v>40</v>
      </c>
      <c r="AA302" s="128">
        <v>13</v>
      </c>
      <c r="AC302" s="4" t="s">
        <v>446</v>
      </c>
      <c r="AD302" s="6">
        <f t="shared" si="112"/>
        <v>18.191268191268193</v>
      </c>
      <c r="AE302" s="6">
        <f t="shared" si="113"/>
        <v>82.120582120582128</v>
      </c>
      <c r="AF302" s="6">
        <f t="shared" si="114"/>
        <v>124.74012474012474</v>
      </c>
      <c r="AG302" s="6">
        <f t="shared" si="115"/>
        <v>19.75051975051975</v>
      </c>
      <c r="AH302" s="6">
        <f t="shared" si="116"/>
        <v>42.099792099792104</v>
      </c>
      <c r="AI302" s="6">
        <f t="shared" si="117"/>
        <v>27.027027027027028</v>
      </c>
      <c r="AJ302" s="6">
        <f t="shared" si="118"/>
        <v>7.2765072765072771</v>
      </c>
      <c r="AK302" s="6">
        <f t="shared" si="119"/>
        <v>7.7962577962577964</v>
      </c>
      <c r="AL302" s="6">
        <f t="shared" si="120"/>
        <v>47.817047817047822</v>
      </c>
      <c r="AM302" s="6">
        <f t="shared" si="121"/>
        <v>48.336798336798338</v>
      </c>
      <c r="AN302" s="6">
        <f t="shared" si="122"/>
        <v>5.7172557172557177</v>
      </c>
      <c r="AO302" s="6">
        <f t="shared" si="123"/>
        <v>10.395010395010395</v>
      </c>
      <c r="AP302" s="6">
        <f t="shared" si="124"/>
        <v>9.3555093555093567</v>
      </c>
      <c r="AQ302" s="6">
        <f t="shared" si="125"/>
        <v>9.875259875259875</v>
      </c>
      <c r="AR302" s="6">
        <f t="shared" si="126"/>
        <v>10.914760914760915</v>
      </c>
      <c r="AS302" s="6">
        <f t="shared" si="127"/>
        <v>73.28482328482329</v>
      </c>
      <c r="AT302" s="6">
        <f t="shared" si="128"/>
        <v>2.0790020790020791</v>
      </c>
      <c r="AU302" s="6">
        <f t="shared" si="129"/>
        <v>6.756756756756757</v>
      </c>
      <c r="AV302" s="6">
        <f t="shared" si="130"/>
        <v>1.5592515592515594</v>
      </c>
      <c r="AW302" s="6">
        <f t="shared" si="131"/>
        <v>20.79002079002079</v>
      </c>
      <c r="AX302" s="6">
        <f t="shared" si="132"/>
        <v>6.756756756756757</v>
      </c>
      <c r="BA302" s="4" t="s">
        <v>446</v>
      </c>
      <c r="BB302" s="6">
        <f t="shared" si="133"/>
        <v>63.611491108071142</v>
      </c>
      <c r="BC302" s="6">
        <f t="shared" si="134"/>
        <v>7.6548364648573415</v>
      </c>
      <c r="BD302" s="6">
        <f t="shared" si="135"/>
        <v>64.022268615170489</v>
      </c>
      <c r="BE302" s="6">
        <f t="shared" si="136"/>
        <v>95.205941931127626</v>
      </c>
      <c r="BF302" s="6">
        <f t="shared" si="137"/>
        <v>13.221990257480863</v>
      </c>
      <c r="BG302" s="6">
        <f t="shared" si="138"/>
        <v>6.7681895093062607</v>
      </c>
      <c r="BH302" s="6">
        <f t="shared" si="139"/>
        <v>8.7778528021607016</v>
      </c>
    </row>
    <row r="303" spans="1:60" x14ac:dyDescent="0.25">
      <c r="A303" s="4" t="s">
        <v>447</v>
      </c>
      <c r="B303" s="128">
        <v>7154</v>
      </c>
      <c r="C303" s="128">
        <v>5616</v>
      </c>
      <c r="D303" s="128">
        <v>5526</v>
      </c>
      <c r="E303" s="128">
        <v>5423</v>
      </c>
      <c r="F303" s="128">
        <v>2451</v>
      </c>
      <c r="G303" s="128">
        <v>136</v>
      </c>
      <c r="H303" s="128">
        <v>465</v>
      </c>
      <c r="I303" s="128">
        <v>981</v>
      </c>
      <c r="J303" s="128">
        <v>200</v>
      </c>
      <c r="K303" s="128">
        <v>268</v>
      </c>
      <c r="L303" s="128">
        <v>154</v>
      </c>
      <c r="M303" s="128">
        <v>43</v>
      </c>
      <c r="N303" s="128">
        <v>60</v>
      </c>
      <c r="O303" s="128">
        <v>282</v>
      </c>
      <c r="P303" s="128">
        <v>310</v>
      </c>
      <c r="Q303" s="128">
        <v>78</v>
      </c>
      <c r="R303" s="128">
        <v>58</v>
      </c>
      <c r="S303" s="128">
        <v>41</v>
      </c>
      <c r="T303" s="128">
        <v>43</v>
      </c>
      <c r="U303" s="128">
        <v>68</v>
      </c>
      <c r="V303" s="128">
        <v>874</v>
      </c>
      <c r="W303" s="128">
        <v>26</v>
      </c>
      <c r="X303" s="128">
        <v>50</v>
      </c>
      <c r="Y303" s="128">
        <v>12</v>
      </c>
      <c r="Z303" s="128">
        <v>169</v>
      </c>
      <c r="AA303" s="128">
        <v>44</v>
      </c>
      <c r="AC303" s="4" t="s">
        <v>447</v>
      </c>
      <c r="AD303" s="6">
        <f t="shared" si="112"/>
        <v>19.010343863572828</v>
      </c>
      <c r="AE303" s="6">
        <f t="shared" si="113"/>
        <v>64.998602180598255</v>
      </c>
      <c r="AF303" s="6">
        <f t="shared" si="114"/>
        <v>137.12608331003634</v>
      </c>
      <c r="AG303" s="6">
        <f t="shared" si="115"/>
        <v>27.95638803466592</v>
      </c>
      <c r="AH303" s="6">
        <f t="shared" si="116"/>
        <v>37.461559966452334</v>
      </c>
      <c r="AI303" s="6">
        <f t="shared" si="117"/>
        <v>21.526418786692759</v>
      </c>
      <c r="AJ303" s="6">
        <f t="shared" si="118"/>
        <v>6.0106234274531731</v>
      </c>
      <c r="AK303" s="6">
        <f t="shared" si="119"/>
        <v>8.3869164103997758</v>
      </c>
      <c r="AL303" s="6">
        <f t="shared" si="120"/>
        <v>39.41850712887895</v>
      </c>
      <c r="AM303" s="6">
        <f t="shared" si="121"/>
        <v>43.332401453732174</v>
      </c>
      <c r="AN303" s="6">
        <f t="shared" si="122"/>
        <v>10.90299133351971</v>
      </c>
      <c r="AO303" s="6">
        <f t="shared" si="123"/>
        <v>8.1073525300531184</v>
      </c>
      <c r="AP303" s="6">
        <f t="shared" si="124"/>
        <v>5.731059547106514</v>
      </c>
      <c r="AQ303" s="6">
        <f t="shared" si="125"/>
        <v>6.0106234274531731</v>
      </c>
      <c r="AR303" s="6">
        <f t="shared" si="126"/>
        <v>9.5051719317864141</v>
      </c>
      <c r="AS303" s="6">
        <f t="shared" si="127"/>
        <v>122.16941571149007</v>
      </c>
      <c r="AT303" s="6">
        <f t="shared" si="128"/>
        <v>3.6343304445065701</v>
      </c>
      <c r="AU303" s="6">
        <f t="shared" si="129"/>
        <v>6.9890970086664801</v>
      </c>
      <c r="AV303" s="6">
        <f t="shared" si="130"/>
        <v>1.6773832820799552</v>
      </c>
      <c r="AW303" s="6">
        <f t="shared" si="131"/>
        <v>23.623147889292703</v>
      </c>
      <c r="AX303" s="6">
        <f t="shared" si="132"/>
        <v>6.1504053676265027</v>
      </c>
      <c r="BA303" s="4" t="s">
        <v>447</v>
      </c>
      <c r="BB303" s="6">
        <f t="shared" si="133"/>
        <v>56.098443720593558</v>
      </c>
      <c r="BC303" s="6">
        <f t="shared" si="134"/>
        <v>14.383182740180711</v>
      </c>
      <c r="BD303" s="6">
        <f t="shared" si="135"/>
        <v>52.000737599114878</v>
      </c>
      <c r="BE303" s="6">
        <f t="shared" si="136"/>
        <v>155.62678062678063</v>
      </c>
      <c r="BF303" s="6">
        <f t="shared" si="137"/>
        <v>7.9291904849714179</v>
      </c>
      <c r="BG303" s="6">
        <f t="shared" si="138"/>
        <v>10.607915136678907</v>
      </c>
      <c r="BH303" s="6">
        <f t="shared" si="139"/>
        <v>7.834757834757835</v>
      </c>
    </row>
    <row r="304" spans="1:60" x14ac:dyDescent="0.25">
      <c r="A304" s="4" t="s">
        <v>448</v>
      </c>
      <c r="B304" s="128">
        <v>8778</v>
      </c>
      <c r="C304" s="128">
        <v>6813</v>
      </c>
      <c r="D304" s="128">
        <v>6705</v>
      </c>
      <c r="E304" s="128">
        <v>6589</v>
      </c>
      <c r="F304" s="128">
        <v>2700</v>
      </c>
      <c r="G304" s="128">
        <v>139</v>
      </c>
      <c r="H304" s="128">
        <v>546</v>
      </c>
      <c r="I304" s="128">
        <v>1212</v>
      </c>
      <c r="J304" s="128">
        <v>171</v>
      </c>
      <c r="K304" s="128">
        <v>318</v>
      </c>
      <c r="L304" s="128">
        <v>141</v>
      </c>
      <c r="M304" s="128">
        <v>39</v>
      </c>
      <c r="N304" s="128">
        <v>42</v>
      </c>
      <c r="O304" s="128">
        <v>443</v>
      </c>
      <c r="P304" s="128">
        <v>365</v>
      </c>
      <c r="Q304" s="128">
        <v>54</v>
      </c>
      <c r="R304" s="128">
        <v>81</v>
      </c>
      <c r="S304" s="128">
        <v>69</v>
      </c>
      <c r="T304" s="128">
        <v>93</v>
      </c>
      <c r="U304" s="128">
        <v>88</v>
      </c>
      <c r="V304" s="128">
        <v>812</v>
      </c>
      <c r="W304" s="128">
        <v>18</v>
      </c>
      <c r="X304" s="128">
        <v>151</v>
      </c>
      <c r="Y304" s="128">
        <v>19</v>
      </c>
      <c r="Z304" s="128">
        <v>122</v>
      </c>
      <c r="AA304" s="128">
        <v>53</v>
      </c>
      <c r="AC304" s="4" t="s">
        <v>448</v>
      </c>
      <c r="AD304" s="6">
        <f t="shared" si="112"/>
        <v>15.835042150831626</v>
      </c>
      <c r="AE304" s="6">
        <f t="shared" si="113"/>
        <v>62.200956937799042</v>
      </c>
      <c r="AF304" s="6">
        <f t="shared" si="114"/>
        <v>138.07245386192753</v>
      </c>
      <c r="AG304" s="6">
        <f t="shared" si="115"/>
        <v>19.480519480519479</v>
      </c>
      <c r="AH304" s="6">
        <f t="shared" si="116"/>
        <v>36.226930963773064</v>
      </c>
      <c r="AI304" s="6">
        <f t="shared" si="117"/>
        <v>16.062884483937115</v>
      </c>
      <c r="AJ304" s="6">
        <f t="shared" si="118"/>
        <v>4.4429254955570752</v>
      </c>
      <c r="AK304" s="6">
        <f t="shared" si="119"/>
        <v>4.7846889952153111</v>
      </c>
      <c r="AL304" s="6">
        <f t="shared" si="120"/>
        <v>50.467076782866258</v>
      </c>
      <c r="AM304" s="6">
        <f t="shared" si="121"/>
        <v>41.581225791752111</v>
      </c>
      <c r="AN304" s="6">
        <f t="shared" si="122"/>
        <v>6.1517429938482575</v>
      </c>
      <c r="AO304" s="6">
        <f t="shared" si="123"/>
        <v>9.2276144907723854</v>
      </c>
      <c r="AP304" s="6">
        <f t="shared" si="124"/>
        <v>7.860560492139439</v>
      </c>
      <c r="AQ304" s="6">
        <f t="shared" si="125"/>
        <v>10.594668489405333</v>
      </c>
      <c r="AR304" s="6">
        <f t="shared" si="126"/>
        <v>10.025062656641603</v>
      </c>
      <c r="AS304" s="6">
        <f t="shared" si="127"/>
        <v>92.503987240829346</v>
      </c>
      <c r="AT304" s="6">
        <f t="shared" si="128"/>
        <v>2.0505809979494192</v>
      </c>
      <c r="AU304" s="6">
        <f t="shared" si="129"/>
        <v>17.20209614946457</v>
      </c>
      <c r="AV304" s="6">
        <f t="shared" si="130"/>
        <v>2.1645021645021645</v>
      </c>
      <c r="AW304" s="6">
        <f t="shared" si="131"/>
        <v>13.898382319434951</v>
      </c>
      <c r="AX304" s="6">
        <f t="shared" si="132"/>
        <v>6.0378218272955113</v>
      </c>
      <c r="BA304" s="4" t="s">
        <v>448</v>
      </c>
      <c r="BB304" s="6">
        <f t="shared" si="133"/>
        <v>54.436987322893366</v>
      </c>
      <c r="BC304" s="6">
        <f t="shared" si="134"/>
        <v>8.1954773106692969</v>
      </c>
      <c r="BD304" s="6">
        <f t="shared" si="135"/>
        <v>67.233267567157384</v>
      </c>
      <c r="BE304" s="6">
        <f t="shared" si="136"/>
        <v>119.18391310729488</v>
      </c>
      <c r="BF304" s="6">
        <f t="shared" si="137"/>
        <v>14.114433146152679</v>
      </c>
      <c r="BG304" s="6">
        <f t="shared" si="138"/>
        <v>6.666666666666667</v>
      </c>
      <c r="BH304" s="6">
        <f t="shared" si="139"/>
        <v>7.7792455599589019</v>
      </c>
    </row>
    <row r="305" spans="1:60" x14ac:dyDescent="0.25">
      <c r="A305" s="4" t="s">
        <v>450</v>
      </c>
      <c r="B305" s="128">
        <v>3968</v>
      </c>
      <c r="C305" s="128">
        <v>3241</v>
      </c>
      <c r="D305" s="128">
        <v>3188</v>
      </c>
      <c r="E305" s="128">
        <v>3140</v>
      </c>
      <c r="F305" s="128">
        <v>1418</v>
      </c>
      <c r="G305" s="128">
        <v>64</v>
      </c>
      <c r="H305" s="128">
        <v>241</v>
      </c>
      <c r="I305" s="128">
        <v>496</v>
      </c>
      <c r="J305" s="128">
        <v>120</v>
      </c>
      <c r="K305" s="128">
        <v>136</v>
      </c>
      <c r="L305" s="128">
        <v>44</v>
      </c>
      <c r="M305" s="128">
        <v>36</v>
      </c>
      <c r="N305" s="128">
        <v>12</v>
      </c>
      <c r="O305" s="128">
        <v>133</v>
      </c>
      <c r="P305" s="128">
        <v>155</v>
      </c>
      <c r="Q305" s="128">
        <v>20</v>
      </c>
      <c r="R305" s="128">
        <v>23</v>
      </c>
      <c r="S305" s="128">
        <v>9</v>
      </c>
      <c r="T305" s="128">
        <v>24</v>
      </c>
      <c r="U305" s="128">
        <v>27</v>
      </c>
      <c r="V305" s="128">
        <v>372</v>
      </c>
      <c r="W305" s="128">
        <v>4</v>
      </c>
      <c r="X305" s="128">
        <v>37</v>
      </c>
      <c r="Y305" s="128">
        <v>6</v>
      </c>
      <c r="Z305" s="128">
        <v>67</v>
      </c>
      <c r="AA305" s="128">
        <v>27</v>
      </c>
      <c r="AC305" s="4" t="s">
        <v>450</v>
      </c>
      <c r="AD305" s="6">
        <f t="shared" si="112"/>
        <v>16.129032258064516</v>
      </c>
      <c r="AE305" s="6">
        <f t="shared" si="113"/>
        <v>60.735887096774192</v>
      </c>
      <c r="AF305" s="6">
        <f t="shared" si="114"/>
        <v>125</v>
      </c>
      <c r="AG305" s="6">
        <f t="shared" si="115"/>
        <v>30.241935483870968</v>
      </c>
      <c r="AH305" s="6">
        <f t="shared" si="116"/>
        <v>34.274193548387096</v>
      </c>
      <c r="AI305" s="6">
        <f t="shared" si="117"/>
        <v>11.088709677419356</v>
      </c>
      <c r="AJ305" s="6">
        <f t="shared" si="118"/>
        <v>9.0725806451612918</v>
      </c>
      <c r="AK305" s="6">
        <f t="shared" si="119"/>
        <v>3.0241935483870965</v>
      </c>
      <c r="AL305" s="6">
        <f t="shared" si="120"/>
        <v>33.51814516129032</v>
      </c>
      <c r="AM305" s="6">
        <f t="shared" si="121"/>
        <v>39.0625</v>
      </c>
      <c r="AN305" s="6">
        <f t="shared" si="122"/>
        <v>5.040322580645161</v>
      </c>
      <c r="AO305" s="6">
        <f t="shared" si="123"/>
        <v>5.7963709677419359</v>
      </c>
      <c r="AP305" s="6">
        <f t="shared" si="124"/>
        <v>2.268145161290323</v>
      </c>
      <c r="AQ305" s="6">
        <f t="shared" si="125"/>
        <v>6.0483870967741931</v>
      </c>
      <c r="AR305" s="6">
        <f t="shared" si="126"/>
        <v>6.804435483870968</v>
      </c>
      <c r="AS305" s="6">
        <f t="shared" si="127"/>
        <v>93.75</v>
      </c>
      <c r="AT305" s="6">
        <f t="shared" si="128"/>
        <v>1.0080645161290323</v>
      </c>
      <c r="AU305" s="6">
        <f t="shared" si="129"/>
        <v>9.324596774193548</v>
      </c>
      <c r="AV305" s="6">
        <f t="shared" si="130"/>
        <v>1.5120967741935483</v>
      </c>
      <c r="AW305" s="6">
        <f t="shared" si="131"/>
        <v>16.885080645161288</v>
      </c>
      <c r="AX305" s="6">
        <f t="shared" si="132"/>
        <v>6.804435483870968</v>
      </c>
      <c r="BA305" s="4" t="s">
        <v>450</v>
      </c>
      <c r="BB305" s="6">
        <f t="shared" si="133"/>
        <v>48.619824341279802</v>
      </c>
      <c r="BC305" s="6">
        <f t="shared" si="134"/>
        <v>6.369426751592357</v>
      </c>
      <c r="BD305" s="6">
        <f t="shared" si="135"/>
        <v>42.35668789808917</v>
      </c>
      <c r="BE305" s="6">
        <f t="shared" si="136"/>
        <v>114.77938907744523</v>
      </c>
      <c r="BF305" s="6">
        <f t="shared" si="137"/>
        <v>7.6433121019108281</v>
      </c>
      <c r="BG305" s="6">
        <f t="shared" si="138"/>
        <v>2.8208744710860367</v>
      </c>
      <c r="BH305" s="6">
        <f t="shared" si="139"/>
        <v>8.3307621104597356</v>
      </c>
    </row>
    <row r="306" spans="1:60" x14ac:dyDescent="0.25">
      <c r="A306" s="4" t="s">
        <v>451</v>
      </c>
      <c r="B306" s="128">
        <v>1505</v>
      </c>
      <c r="C306" s="128">
        <v>1197</v>
      </c>
      <c r="D306" s="128">
        <v>1179</v>
      </c>
      <c r="E306" s="128">
        <v>1161</v>
      </c>
      <c r="F306" s="128">
        <v>559</v>
      </c>
      <c r="G306" s="128">
        <v>31</v>
      </c>
      <c r="H306" s="128">
        <v>94</v>
      </c>
      <c r="I306" s="128">
        <v>238</v>
      </c>
      <c r="J306" s="128">
        <v>39</v>
      </c>
      <c r="K306" s="128">
        <v>62</v>
      </c>
      <c r="L306" s="128">
        <v>33</v>
      </c>
      <c r="M306" s="128">
        <v>6</v>
      </c>
      <c r="N306" s="128">
        <v>6</v>
      </c>
      <c r="O306" s="128">
        <v>128</v>
      </c>
      <c r="P306" s="128">
        <v>75</v>
      </c>
      <c r="Q306" s="128">
        <v>15</v>
      </c>
      <c r="R306" s="128">
        <v>16</v>
      </c>
      <c r="S306" s="128">
        <v>7</v>
      </c>
      <c r="T306" s="128">
        <v>32</v>
      </c>
      <c r="U306" s="128">
        <v>17</v>
      </c>
      <c r="V306" s="128">
        <v>228</v>
      </c>
      <c r="W306" s="128">
        <v>4</v>
      </c>
      <c r="X306" s="128">
        <v>8</v>
      </c>
      <c r="Y306" s="128">
        <v>12</v>
      </c>
      <c r="Z306" s="128">
        <v>33</v>
      </c>
      <c r="AA306" s="128">
        <v>21</v>
      </c>
      <c r="AC306" s="4" t="s">
        <v>451</v>
      </c>
      <c r="AD306" s="6">
        <f t="shared" si="112"/>
        <v>20.598006644518275</v>
      </c>
      <c r="AE306" s="6">
        <f t="shared" si="113"/>
        <v>62.458471760797345</v>
      </c>
      <c r="AF306" s="6">
        <f t="shared" si="114"/>
        <v>158.13953488372093</v>
      </c>
      <c r="AG306" s="6">
        <f t="shared" si="115"/>
        <v>25.913621262458474</v>
      </c>
      <c r="AH306" s="6">
        <f t="shared" si="116"/>
        <v>41.19601328903655</v>
      </c>
      <c r="AI306" s="6">
        <f t="shared" si="117"/>
        <v>21.926910299003325</v>
      </c>
      <c r="AJ306" s="6">
        <f t="shared" si="118"/>
        <v>3.986710963455149</v>
      </c>
      <c r="AK306" s="6">
        <f t="shared" si="119"/>
        <v>3.986710963455149</v>
      </c>
      <c r="AL306" s="6">
        <f t="shared" si="120"/>
        <v>85.049833887043192</v>
      </c>
      <c r="AM306" s="6">
        <f t="shared" si="121"/>
        <v>49.833887043189371</v>
      </c>
      <c r="AN306" s="6">
        <f t="shared" si="122"/>
        <v>9.9667774086378724</v>
      </c>
      <c r="AO306" s="6">
        <f t="shared" si="123"/>
        <v>10.631229235880399</v>
      </c>
      <c r="AP306" s="6">
        <f t="shared" si="124"/>
        <v>4.6511627906976747</v>
      </c>
      <c r="AQ306" s="6">
        <f t="shared" si="125"/>
        <v>21.262458471760798</v>
      </c>
      <c r="AR306" s="6">
        <f t="shared" si="126"/>
        <v>11.295681063122924</v>
      </c>
      <c r="AS306" s="6">
        <f t="shared" si="127"/>
        <v>151.49501661129568</v>
      </c>
      <c r="AT306" s="6">
        <f t="shared" si="128"/>
        <v>2.6578073089700998</v>
      </c>
      <c r="AU306" s="6">
        <f t="shared" si="129"/>
        <v>5.3156146179401995</v>
      </c>
      <c r="AV306" s="6">
        <f t="shared" si="130"/>
        <v>7.9734219269102979</v>
      </c>
      <c r="AW306" s="6">
        <f t="shared" si="131"/>
        <v>21.926910299003325</v>
      </c>
      <c r="AX306" s="6">
        <f t="shared" si="132"/>
        <v>13.953488372093023</v>
      </c>
      <c r="BA306" s="4" t="s">
        <v>451</v>
      </c>
      <c r="BB306" s="6">
        <f t="shared" si="133"/>
        <v>63.613231552162851</v>
      </c>
      <c r="BC306" s="6">
        <f t="shared" si="134"/>
        <v>12.919896640826872</v>
      </c>
      <c r="BD306" s="6">
        <f t="shared" si="135"/>
        <v>110.24978466838932</v>
      </c>
      <c r="BE306" s="6">
        <f t="shared" si="136"/>
        <v>190.47619047619045</v>
      </c>
      <c r="BF306" s="6">
        <f t="shared" si="137"/>
        <v>27.562446167097331</v>
      </c>
      <c r="BG306" s="6">
        <f t="shared" si="138"/>
        <v>7.1556350626118066</v>
      </c>
      <c r="BH306" s="6">
        <f t="shared" si="139"/>
        <v>17.543859649122805</v>
      </c>
    </row>
    <row r="307" spans="1:60" x14ac:dyDescent="0.25">
      <c r="A307" s="4" t="s">
        <v>452</v>
      </c>
      <c r="B307" s="128">
        <v>1480</v>
      </c>
      <c r="C307" s="128">
        <v>1254</v>
      </c>
      <c r="D307" s="128">
        <v>1238</v>
      </c>
      <c r="E307" s="128">
        <v>1225</v>
      </c>
      <c r="F307" s="128">
        <v>540</v>
      </c>
      <c r="G307" s="128">
        <v>18</v>
      </c>
      <c r="H307" s="128">
        <v>76</v>
      </c>
      <c r="I307" s="128">
        <v>194</v>
      </c>
      <c r="J307" s="128">
        <v>52</v>
      </c>
      <c r="K307" s="128">
        <v>56</v>
      </c>
      <c r="L307" s="128">
        <v>17</v>
      </c>
      <c r="M307" s="128">
        <v>14</v>
      </c>
      <c r="N307" s="128">
        <v>6</v>
      </c>
      <c r="O307" s="128">
        <v>42</v>
      </c>
      <c r="P307" s="128">
        <v>71</v>
      </c>
      <c r="Q307" s="128">
        <v>15</v>
      </c>
      <c r="R307" s="128">
        <v>5</v>
      </c>
      <c r="S307" s="128">
        <v>3</v>
      </c>
      <c r="T307" s="128">
        <v>17</v>
      </c>
      <c r="U307" s="128">
        <v>11</v>
      </c>
      <c r="V307" s="128">
        <v>231</v>
      </c>
      <c r="W307" s="128">
        <v>1</v>
      </c>
      <c r="X307" s="128">
        <v>7</v>
      </c>
      <c r="Y307" s="128">
        <v>1</v>
      </c>
      <c r="Z307" s="128">
        <v>26</v>
      </c>
      <c r="AA307" s="128">
        <v>9</v>
      </c>
      <c r="AC307" s="4" t="s">
        <v>452</v>
      </c>
      <c r="AD307" s="6">
        <f t="shared" si="112"/>
        <v>12.162162162162163</v>
      </c>
      <c r="AE307" s="6">
        <f t="shared" si="113"/>
        <v>51.351351351351354</v>
      </c>
      <c r="AF307" s="6">
        <f t="shared" si="114"/>
        <v>131.08108108108107</v>
      </c>
      <c r="AG307" s="6">
        <f t="shared" si="115"/>
        <v>35.135135135135137</v>
      </c>
      <c r="AH307" s="6">
        <f t="shared" si="116"/>
        <v>37.837837837837839</v>
      </c>
      <c r="AI307" s="6">
        <f t="shared" si="117"/>
        <v>11.486486486486488</v>
      </c>
      <c r="AJ307" s="6">
        <f t="shared" si="118"/>
        <v>9.4594594594594597</v>
      </c>
      <c r="AK307" s="6">
        <f t="shared" si="119"/>
        <v>4.0540540540540544</v>
      </c>
      <c r="AL307" s="6">
        <f t="shared" si="120"/>
        <v>28.378378378378379</v>
      </c>
      <c r="AM307" s="6">
        <f t="shared" si="121"/>
        <v>47.972972972972975</v>
      </c>
      <c r="AN307" s="6">
        <f t="shared" si="122"/>
        <v>10.135135135135135</v>
      </c>
      <c r="AO307" s="6">
        <f t="shared" si="123"/>
        <v>3.3783783783783785</v>
      </c>
      <c r="AP307" s="6">
        <f t="shared" si="124"/>
        <v>2.0270270270270272</v>
      </c>
      <c r="AQ307" s="6">
        <f t="shared" si="125"/>
        <v>11.486486486486488</v>
      </c>
      <c r="AR307" s="6">
        <f t="shared" si="126"/>
        <v>7.4324324324324325</v>
      </c>
      <c r="AS307" s="6">
        <f t="shared" si="127"/>
        <v>156.08108108108107</v>
      </c>
      <c r="AT307" s="6">
        <f t="shared" si="128"/>
        <v>0.67567567567567566</v>
      </c>
      <c r="AU307" s="6">
        <f t="shared" si="129"/>
        <v>4.7297297297297298</v>
      </c>
      <c r="AV307" s="6">
        <f t="shared" si="130"/>
        <v>0.67567567567567566</v>
      </c>
      <c r="AW307" s="6">
        <f t="shared" si="131"/>
        <v>17.567567567567568</v>
      </c>
      <c r="AX307" s="6">
        <f t="shared" si="132"/>
        <v>6.0810810810810816</v>
      </c>
      <c r="BA307" s="4" t="s">
        <v>452</v>
      </c>
      <c r="BB307" s="6">
        <f t="shared" si="133"/>
        <v>57.350565428109853</v>
      </c>
      <c r="BC307" s="6">
        <f t="shared" si="134"/>
        <v>12.244897959183673</v>
      </c>
      <c r="BD307" s="6">
        <f t="shared" si="135"/>
        <v>34.285714285714285</v>
      </c>
      <c r="BE307" s="6">
        <f t="shared" si="136"/>
        <v>184.21052631578945</v>
      </c>
      <c r="BF307" s="6">
        <f t="shared" si="137"/>
        <v>13.877551020408163</v>
      </c>
      <c r="BG307" s="6">
        <f t="shared" si="138"/>
        <v>1.8518518518518519</v>
      </c>
      <c r="BH307" s="6">
        <f t="shared" si="139"/>
        <v>7.1770334928229671</v>
      </c>
    </row>
    <row r="308" spans="1:60" x14ac:dyDescent="0.25">
      <c r="A308" s="4" t="s">
        <v>453</v>
      </c>
      <c r="B308" s="128">
        <v>2138</v>
      </c>
      <c r="C308" s="128">
        <v>1780</v>
      </c>
      <c r="D308" s="128">
        <v>1760</v>
      </c>
      <c r="E308" s="128">
        <v>1737</v>
      </c>
      <c r="F308" s="128">
        <v>812</v>
      </c>
      <c r="G308" s="128">
        <v>42</v>
      </c>
      <c r="H308" s="128">
        <v>120</v>
      </c>
      <c r="I308" s="128">
        <v>343</v>
      </c>
      <c r="J308" s="128">
        <v>51</v>
      </c>
      <c r="K308" s="128">
        <v>56</v>
      </c>
      <c r="L308" s="128">
        <v>57</v>
      </c>
      <c r="M308" s="128">
        <v>11</v>
      </c>
      <c r="N308" s="128">
        <v>21</v>
      </c>
      <c r="O308" s="128">
        <v>140</v>
      </c>
      <c r="P308" s="128">
        <v>102</v>
      </c>
      <c r="Q308" s="128">
        <v>9</v>
      </c>
      <c r="R308" s="128">
        <v>27</v>
      </c>
      <c r="S308" s="128">
        <v>1</v>
      </c>
      <c r="T308" s="128">
        <v>26</v>
      </c>
      <c r="U308" s="128">
        <v>16</v>
      </c>
      <c r="V308" s="128">
        <v>241</v>
      </c>
      <c r="W308" s="128">
        <v>8</v>
      </c>
      <c r="X308" s="128">
        <v>20</v>
      </c>
      <c r="Y308" s="128">
        <v>8</v>
      </c>
      <c r="Z308" s="128">
        <v>29</v>
      </c>
      <c r="AA308" s="128">
        <v>11</v>
      </c>
      <c r="AC308" s="4" t="s">
        <v>453</v>
      </c>
      <c r="AD308" s="6">
        <f t="shared" si="112"/>
        <v>19.644527595884004</v>
      </c>
      <c r="AE308" s="6">
        <f t="shared" si="113"/>
        <v>56.127221702525723</v>
      </c>
      <c r="AF308" s="6">
        <f t="shared" si="114"/>
        <v>160.43030869971935</v>
      </c>
      <c r="AG308" s="6">
        <f t="shared" si="115"/>
        <v>23.854069223573433</v>
      </c>
      <c r="AH308" s="6">
        <f t="shared" si="116"/>
        <v>26.192703461178674</v>
      </c>
      <c r="AI308" s="6">
        <f t="shared" si="117"/>
        <v>26.66043030869972</v>
      </c>
      <c r="AJ308" s="6">
        <f t="shared" si="118"/>
        <v>5.1449953227315248</v>
      </c>
      <c r="AK308" s="6">
        <f t="shared" si="119"/>
        <v>9.8222637979420018</v>
      </c>
      <c r="AL308" s="6">
        <f t="shared" si="120"/>
        <v>65.481758652946681</v>
      </c>
      <c r="AM308" s="6">
        <f t="shared" si="121"/>
        <v>47.708138447146865</v>
      </c>
      <c r="AN308" s="6">
        <f t="shared" si="122"/>
        <v>4.20954162768943</v>
      </c>
      <c r="AO308" s="6">
        <f t="shared" si="123"/>
        <v>12.628624883068289</v>
      </c>
      <c r="AP308" s="6">
        <f t="shared" si="124"/>
        <v>0.46772684752104771</v>
      </c>
      <c r="AQ308" s="6">
        <f t="shared" si="125"/>
        <v>12.160898035547241</v>
      </c>
      <c r="AR308" s="6">
        <f t="shared" si="126"/>
        <v>7.4836295603367633</v>
      </c>
      <c r="AS308" s="6">
        <f t="shared" si="127"/>
        <v>112.7221702525725</v>
      </c>
      <c r="AT308" s="6">
        <f t="shared" si="128"/>
        <v>3.7418147801683816</v>
      </c>
      <c r="AU308" s="6">
        <f t="shared" si="129"/>
        <v>9.3545369504209539</v>
      </c>
      <c r="AV308" s="6">
        <f t="shared" si="130"/>
        <v>3.7418147801683816</v>
      </c>
      <c r="AW308" s="6">
        <f t="shared" si="131"/>
        <v>13.564078578110383</v>
      </c>
      <c r="AX308" s="6">
        <f t="shared" si="132"/>
        <v>5.1449953227315248</v>
      </c>
      <c r="BA308" s="4" t="s">
        <v>453</v>
      </c>
      <c r="BB308" s="6">
        <f t="shared" si="133"/>
        <v>57.954545454545453</v>
      </c>
      <c r="BC308" s="6">
        <f t="shared" si="134"/>
        <v>5.1813471502590671</v>
      </c>
      <c r="BD308" s="6">
        <f t="shared" si="135"/>
        <v>80.598733448474377</v>
      </c>
      <c r="BE308" s="6">
        <f t="shared" si="136"/>
        <v>135.3932584269663</v>
      </c>
      <c r="BF308" s="6">
        <f t="shared" si="137"/>
        <v>14.968336211859528</v>
      </c>
      <c r="BG308" s="6">
        <f t="shared" si="138"/>
        <v>9.8522167487684733</v>
      </c>
      <c r="BH308" s="6">
        <f t="shared" si="139"/>
        <v>6.1797752808988768</v>
      </c>
    </row>
    <row r="309" spans="1:60" x14ac:dyDescent="0.25">
      <c r="A309" s="4" t="s">
        <v>454</v>
      </c>
      <c r="B309" s="128">
        <v>1918</v>
      </c>
      <c r="C309" s="128">
        <v>1588</v>
      </c>
      <c r="D309" s="128">
        <v>1558</v>
      </c>
      <c r="E309" s="128">
        <v>1540</v>
      </c>
      <c r="F309" s="128">
        <v>681</v>
      </c>
      <c r="G309" s="128">
        <v>47</v>
      </c>
      <c r="H309" s="128">
        <v>101</v>
      </c>
      <c r="I309" s="128">
        <v>311</v>
      </c>
      <c r="J309" s="128">
        <v>28</v>
      </c>
      <c r="K309" s="128">
        <v>94</v>
      </c>
      <c r="L309" s="128">
        <v>39</v>
      </c>
      <c r="M309" s="128">
        <v>9</v>
      </c>
      <c r="N309" s="128">
        <v>10</v>
      </c>
      <c r="O309" s="128">
        <v>119</v>
      </c>
      <c r="P309" s="128">
        <v>103</v>
      </c>
      <c r="Q309" s="128">
        <v>15</v>
      </c>
      <c r="R309" s="128">
        <v>26</v>
      </c>
      <c r="S309" s="128">
        <v>15</v>
      </c>
      <c r="T309" s="128">
        <v>29</v>
      </c>
      <c r="U309" s="128">
        <v>6</v>
      </c>
      <c r="V309" s="128">
        <v>173</v>
      </c>
      <c r="W309" s="128">
        <v>3</v>
      </c>
      <c r="X309" s="128">
        <v>20</v>
      </c>
      <c r="Y309" s="128">
        <v>5</v>
      </c>
      <c r="Z309" s="128">
        <v>51</v>
      </c>
      <c r="AA309" s="128">
        <v>13</v>
      </c>
      <c r="AC309" s="4" t="s">
        <v>454</v>
      </c>
      <c r="AD309" s="6">
        <f t="shared" si="112"/>
        <v>24.504692387904068</v>
      </c>
      <c r="AE309" s="6">
        <f t="shared" si="113"/>
        <v>52.659019812304479</v>
      </c>
      <c r="AF309" s="6">
        <f t="shared" si="114"/>
        <v>162.14807090719498</v>
      </c>
      <c r="AG309" s="6">
        <f t="shared" si="115"/>
        <v>14.598540145985401</v>
      </c>
      <c r="AH309" s="6">
        <f t="shared" si="116"/>
        <v>49.009384775808137</v>
      </c>
      <c r="AI309" s="6">
        <f t="shared" si="117"/>
        <v>20.333680917622523</v>
      </c>
      <c r="AJ309" s="6">
        <f t="shared" si="118"/>
        <v>4.6923879040667362</v>
      </c>
      <c r="AK309" s="6">
        <f t="shared" si="119"/>
        <v>5.2137643378519289</v>
      </c>
      <c r="AL309" s="6">
        <f t="shared" si="120"/>
        <v>62.043795620437955</v>
      </c>
      <c r="AM309" s="6">
        <f t="shared" si="121"/>
        <v>53.701772679874864</v>
      </c>
      <c r="AN309" s="6">
        <f t="shared" si="122"/>
        <v>7.8206465067778943</v>
      </c>
      <c r="AO309" s="6">
        <f t="shared" si="123"/>
        <v>13.555787278415016</v>
      </c>
      <c r="AP309" s="6">
        <f t="shared" si="124"/>
        <v>7.8206465067778943</v>
      </c>
      <c r="AQ309" s="6">
        <f t="shared" si="125"/>
        <v>15.119916579770594</v>
      </c>
      <c r="AR309" s="6">
        <f t="shared" si="126"/>
        <v>3.1282586027111576</v>
      </c>
      <c r="AS309" s="6">
        <f t="shared" si="127"/>
        <v>90.198123044838368</v>
      </c>
      <c r="AT309" s="6">
        <f t="shared" si="128"/>
        <v>1.5641293013555788</v>
      </c>
      <c r="AU309" s="6">
        <f t="shared" si="129"/>
        <v>10.427528675703858</v>
      </c>
      <c r="AV309" s="6">
        <f t="shared" si="130"/>
        <v>2.6068821689259645</v>
      </c>
      <c r="AW309" s="6">
        <f t="shared" si="131"/>
        <v>26.590198123044836</v>
      </c>
      <c r="AX309" s="6">
        <f t="shared" si="132"/>
        <v>6.777893639207508</v>
      </c>
      <c r="BA309" s="4" t="s">
        <v>454</v>
      </c>
      <c r="BB309" s="6">
        <f t="shared" si="133"/>
        <v>66.110397946084731</v>
      </c>
      <c r="BC309" s="6">
        <f t="shared" si="134"/>
        <v>9.7402597402597397</v>
      </c>
      <c r="BD309" s="6">
        <f t="shared" si="135"/>
        <v>77.272727272727266</v>
      </c>
      <c r="BE309" s="6">
        <f t="shared" si="136"/>
        <v>108.94206549118388</v>
      </c>
      <c r="BF309" s="6">
        <f t="shared" si="137"/>
        <v>18.831168831168831</v>
      </c>
      <c r="BG309" s="6">
        <f t="shared" si="138"/>
        <v>4.4052863436123353</v>
      </c>
      <c r="BH309" s="6">
        <f t="shared" si="139"/>
        <v>8.1863979848866499</v>
      </c>
    </row>
    <row r="310" spans="1:60" x14ac:dyDescent="0.25">
      <c r="A310" s="4" t="s">
        <v>455</v>
      </c>
      <c r="B310" s="128">
        <v>1787</v>
      </c>
      <c r="C310" s="128">
        <v>1475</v>
      </c>
      <c r="D310" s="128">
        <v>1455</v>
      </c>
      <c r="E310" s="128">
        <v>1431</v>
      </c>
      <c r="F310" s="128">
        <v>718</v>
      </c>
      <c r="G310" s="128">
        <v>45</v>
      </c>
      <c r="H310" s="128">
        <v>104</v>
      </c>
      <c r="I310" s="128">
        <v>305</v>
      </c>
      <c r="J310" s="128">
        <v>44</v>
      </c>
      <c r="K310" s="128">
        <v>84</v>
      </c>
      <c r="L310" s="128">
        <v>43</v>
      </c>
      <c r="M310" s="128">
        <v>8</v>
      </c>
      <c r="N310" s="128">
        <v>21</v>
      </c>
      <c r="O310" s="128">
        <v>155</v>
      </c>
      <c r="P310" s="128">
        <v>86</v>
      </c>
      <c r="Q310" s="128">
        <v>15</v>
      </c>
      <c r="R310" s="128">
        <v>28</v>
      </c>
      <c r="S310" s="128">
        <v>6</v>
      </c>
      <c r="T310" s="128">
        <v>36</v>
      </c>
      <c r="U310" s="128">
        <v>25</v>
      </c>
      <c r="V310" s="128">
        <v>216</v>
      </c>
      <c r="W310" s="128">
        <v>15</v>
      </c>
      <c r="X310" s="128">
        <v>13</v>
      </c>
      <c r="Y310" s="128">
        <v>16</v>
      </c>
      <c r="Z310" s="128">
        <v>32</v>
      </c>
      <c r="AA310" s="128">
        <v>7</v>
      </c>
      <c r="AC310" s="4" t="s">
        <v>455</v>
      </c>
      <c r="AD310" s="6">
        <f t="shared" si="112"/>
        <v>25.18186905428092</v>
      </c>
      <c r="AE310" s="6">
        <f t="shared" si="113"/>
        <v>58.198097369893674</v>
      </c>
      <c r="AF310" s="6">
        <f t="shared" si="114"/>
        <v>170.67711247901511</v>
      </c>
      <c r="AG310" s="6">
        <f t="shared" si="115"/>
        <v>24.622271964185789</v>
      </c>
      <c r="AH310" s="6">
        <f t="shared" si="116"/>
        <v>47.006155567991044</v>
      </c>
      <c r="AI310" s="6">
        <f t="shared" si="117"/>
        <v>24.062674874090654</v>
      </c>
      <c r="AJ310" s="6">
        <f t="shared" si="118"/>
        <v>4.4767767207610527</v>
      </c>
      <c r="AK310" s="6">
        <f t="shared" si="119"/>
        <v>11.751538891997761</v>
      </c>
      <c r="AL310" s="6">
        <f t="shared" si="120"/>
        <v>86.737548964745372</v>
      </c>
      <c r="AM310" s="6">
        <f t="shared" si="121"/>
        <v>48.125349748181307</v>
      </c>
      <c r="AN310" s="6">
        <f t="shared" si="122"/>
        <v>8.3939563514269722</v>
      </c>
      <c r="AO310" s="6">
        <f t="shared" si="123"/>
        <v>15.668718522663681</v>
      </c>
      <c r="AP310" s="6">
        <f t="shared" si="124"/>
        <v>3.3575825405707893</v>
      </c>
      <c r="AQ310" s="6">
        <f t="shared" si="125"/>
        <v>20.145495243424733</v>
      </c>
      <c r="AR310" s="6">
        <f t="shared" si="126"/>
        <v>13.989927252378287</v>
      </c>
      <c r="AS310" s="6">
        <f t="shared" si="127"/>
        <v>120.8729714605484</v>
      </c>
      <c r="AT310" s="6">
        <f t="shared" si="128"/>
        <v>8.3939563514269722</v>
      </c>
      <c r="AU310" s="6">
        <f t="shared" si="129"/>
        <v>7.2747621712367092</v>
      </c>
      <c r="AV310" s="6">
        <f t="shared" si="130"/>
        <v>8.9535534415221054</v>
      </c>
      <c r="AW310" s="6">
        <f t="shared" si="131"/>
        <v>17.907106883044211</v>
      </c>
      <c r="AX310" s="6">
        <f t="shared" si="132"/>
        <v>3.9171796306659203</v>
      </c>
      <c r="BA310" s="4" t="s">
        <v>455</v>
      </c>
      <c r="BB310" s="6">
        <f t="shared" si="133"/>
        <v>59.106529209621989</v>
      </c>
      <c r="BC310" s="6">
        <f t="shared" si="134"/>
        <v>10.482180293501049</v>
      </c>
      <c r="BD310" s="6">
        <f t="shared" si="135"/>
        <v>108.31586303284416</v>
      </c>
      <c r="BE310" s="6">
        <f t="shared" si="136"/>
        <v>146.4406779661017</v>
      </c>
      <c r="BF310" s="6">
        <f t="shared" si="137"/>
        <v>25.157232704402517</v>
      </c>
      <c r="BG310" s="6">
        <f t="shared" si="138"/>
        <v>20.891364902506965</v>
      </c>
      <c r="BH310" s="6">
        <f t="shared" si="139"/>
        <v>4.7457627118644066</v>
      </c>
    </row>
    <row r="311" spans="1:60" x14ac:dyDescent="0.25">
      <c r="A311" s="4" t="s">
        <v>456</v>
      </c>
      <c r="B311" s="128">
        <v>3193</v>
      </c>
      <c r="C311" s="128">
        <v>2490</v>
      </c>
      <c r="D311" s="128">
        <v>2452</v>
      </c>
      <c r="E311" s="128">
        <v>2411</v>
      </c>
      <c r="F311" s="128">
        <v>1114</v>
      </c>
      <c r="G311" s="128">
        <v>75</v>
      </c>
      <c r="H311" s="128">
        <v>151</v>
      </c>
      <c r="I311" s="128">
        <v>448</v>
      </c>
      <c r="J311" s="128">
        <v>60</v>
      </c>
      <c r="K311" s="128">
        <v>145</v>
      </c>
      <c r="L311" s="128">
        <v>45</v>
      </c>
      <c r="M311" s="128">
        <v>23</v>
      </c>
      <c r="N311" s="128">
        <v>28</v>
      </c>
      <c r="O311" s="128">
        <v>277</v>
      </c>
      <c r="P311" s="128">
        <v>131</v>
      </c>
      <c r="Q311" s="128">
        <v>20</v>
      </c>
      <c r="R311" s="128">
        <v>28</v>
      </c>
      <c r="S311" s="128">
        <v>5</v>
      </c>
      <c r="T311" s="128">
        <v>34</v>
      </c>
      <c r="U311" s="128">
        <v>25</v>
      </c>
      <c r="V311" s="128">
        <v>248</v>
      </c>
      <c r="W311" s="128">
        <v>3</v>
      </c>
      <c r="X311" s="128">
        <v>24</v>
      </c>
      <c r="Y311" s="128">
        <v>8</v>
      </c>
      <c r="Z311" s="128">
        <v>87</v>
      </c>
      <c r="AA311" s="128">
        <v>13</v>
      </c>
      <c r="AC311" s="4" t="s">
        <v>456</v>
      </c>
      <c r="AD311" s="6">
        <f t="shared" si="112"/>
        <v>23.48888192922017</v>
      </c>
      <c r="AE311" s="6">
        <f t="shared" si="113"/>
        <v>47.290948950829943</v>
      </c>
      <c r="AF311" s="6">
        <f t="shared" si="114"/>
        <v>140.30692139054182</v>
      </c>
      <c r="AG311" s="6">
        <f t="shared" si="115"/>
        <v>18.791105543376133</v>
      </c>
      <c r="AH311" s="6">
        <f t="shared" si="116"/>
        <v>45.411838396492328</v>
      </c>
      <c r="AI311" s="6">
        <f t="shared" si="117"/>
        <v>14.093329157532102</v>
      </c>
      <c r="AJ311" s="6">
        <f t="shared" si="118"/>
        <v>7.2032571249608521</v>
      </c>
      <c r="AK311" s="6">
        <f t="shared" si="119"/>
        <v>8.7691825869088635</v>
      </c>
      <c r="AL311" s="6">
        <f t="shared" si="120"/>
        <v>86.752270591919824</v>
      </c>
      <c r="AM311" s="6">
        <f t="shared" si="121"/>
        <v>41.027247103037894</v>
      </c>
      <c r="AN311" s="6">
        <f t="shared" si="122"/>
        <v>6.2637018477920448</v>
      </c>
      <c r="AO311" s="6">
        <f t="shared" si="123"/>
        <v>8.7691825869088635</v>
      </c>
      <c r="AP311" s="6">
        <f t="shared" si="124"/>
        <v>1.5659254619480112</v>
      </c>
      <c r="AQ311" s="6">
        <f t="shared" si="125"/>
        <v>10.648293141246477</v>
      </c>
      <c r="AR311" s="6">
        <f t="shared" si="126"/>
        <v>7.8296273097400571</v>
      </c>
      <c r="AS311" s="6">
        <f t="shared" si="127"/>
        <v>77.669902912621353</v>
      </c>
      <c r="AT311" s="6">
        <f t="shared" si="128"/>
        <v>0.93955527716880682</v>
      </c>
      <c r="AU311" s="6">
        <f t="shared" si="129"/>
        <v>7.5164422173504546</v>
      </c>
      <c r="AV311" s="6">
        <f t="shared" si="130"/>
        <v>2.5054807391168183</v>
      </c>
      <c r="AW311" s="6">
        <f t="shared" si="131"/>
        <v>27.247103037895396</v>
      </c>
      <c r="AX311" s="6">
        <f t="shared" si="132"/>
        <v>4.0714062010648293</v>
      </c>
      <c r="BA311" s="4" t="s">
        <v>456</v>
      </c>
      <c r="BB311" s="6">
        <f t="shared" si="133"/>
        <v>53.425774877650902</v>
      </c>
      <c r="BC311" s="6">
        <f t="shared" si="134"/>
        <v>8.2953131480713402</v>
      </c>
      <c r="BD311" s="6">
        <f t="shared" si="135"/>
        <v>114.89008710078807</v>
      </c>
      <c r="BE311" s="6">
        <f t="shared" si="136"/>
        <v>99.598393574297191</v>
      </c>
      <c r="BF311" s="6">
        <f t="shared" si="137"/>
        <v>14.102032351721277</v>
      </c>
      <c r="BG311" s="6">
        <f t="shared" si="138"/>
        <v>2.6929982046678638</v>
      </c>
      <c r="BH311" s="6">
        <f t="shared" si="139"/>
        <v>5.2208835341365463</v>
      </c>
    </row>
    <row r="312" spans="1:60" x14ac:dyDescent="0.25">
      <c r="A312" s="4" t="s">
        <v>457</v>
      </c>
      <c r="B312" s="128">
        <v>3260</v>
      </c>
      <c r="C312" s="128">
        <v>2626</v>
      </c>
      <c r="D312" s="128">
        <v>2598</v>
      </c>
      <c r="E312" s="128">
        <v>2561</v>
      </c>
      <c r="F312" s="128">
        <v>1173</v>
      </c>
      <c r="G312" s="128">
        <v>65</v>
      </c>
      <c r="H312" s="128">
        <v>153</v>
      </c>
      <c r="I312" s="128">
        <v>551</v>
      </c>
      <c r="J312" s="128">
        <v>73</v>
      </c>
      <c r="K312" s="128">
        <v>137</v>
      </c>
      <c r="L312" s="128">
        <v>86</v>
      </c>
      <c r="M312" s="128">
        <v>22</v>
      </c>
      <c r="N312" s="128">
        <v>28</v>
      </c>
      <c r="O312" s="128">
        <v>321</v>
      </c>
      <c r="P312" s="128">
        <v>128</v>
      </c>
      <c r="Q312" s="128">
        <v>21</v>
      </c>
      <c r="R312" s="128">
        <v>13</v>
      </c>
      <c r="S312" s="128">
        <v>1</v>
      </c>
      <c r="T312" s="128">
        <v>16</v>
      </c>
      <c r="U312" s="128">
        <v>28</v>
      </c>
      <c r="V312" s="128">
        <v>283</v>
      </c>
      <c r="W312" s="128">
        <v>7</v>
      </c>
      <c r="X312" s="128">
        <v>26</v>
      </c>
      <c r="Y312" s="128">
        <v>3</v>
      </c>
      <c r="Z312" s="128">
        <v>53</v>
      </c>
      <c r="AA312" s="128">
        <v>18</v>
      </c>
      <c r="AC312" s="4" t="s">
        <v>457</v>
      </c>
      <c r="AD312" s="6">
        <f t="shared" si="112"/>
        <v>19.938650306748464</v>
      </c>
      <c r="AE312" s="6">
        <f t="shared" si="113"/>
        <v>46.932515337423311</v>
      </c>
      <c r="AF312" s="6">
        <f t="shared" si="114"/>
        <v>169.01840490797545</v>
      </c>
      <c r="AG312" s="6">
        <f t="shared" si="115"/>
        <v>22.392638036809814</v>
      </c>
      <c r="AH312" s="6">
        <f t="shared" si="116"/>
        <v>42.024539877300612</v>
      </c>
      <c r="AI312" s="6">
        <f t="shared" si="117"/>
        <v>26.380368098159508</v>
      </c>
      <c r="AJ312" s="6">
        <f t="shared" si="118"/>
        <v>6.7484662576687118</v>
      </c>
      <c r="AK312" s="6">
        <f t="shared" si="119"/>
        <v>8.5889570552147241</v>
      </c>
      <c r="AL312" s="6">
        <f t="shared" si="120"/>
        <v>98.466257668711663</v>
      </c>
      <c r="AM312" s="6">
        <f t="shared" si="121"/>
        <v>39.263803680981596</v>
      </c>
      <c r="AN312" s="6">
        <f t="shared" si="122"/>
        <v>6.4417177914110431</v>
      </c>
      <c r="AO312" s="6">
        <f t="shared" si="123"/>
        <v>3.9877300613496938</v>
      </c>
      <c r="AP312" s="6">
        <f t="shared" si="124"/>
        <v>0.30674846625766872</v>
      </c>
      <c r="AQ312" s="6">
        <f t="shared" si="125"/>
        <v>4.9079754601226995</v>
      </c>
      <c r="AR312" s="6">
        <f t="shared" si="126"/>
        <v>8.5889570552147241</v>
      </c>
      <c r="AS312" s="6">
        <f t="shared" si="127"/>
        <v>86.809815950920239</v>
      </c>
      <c r="AT312" s="6">
        <f t="shared" si="128"/>
        <v>2.147239263803681</v>
      </c>
      <c r="AU312" s="6">
        <f t="shared" si="129"/>
        <v>7.9754601226993875</v>
      </c>
      <c r="AV312" s="6">
        <f t="shared" si="130"/>
        <v>0.92024539877300615</v>
      </c>
      <c r="AW312" s="6">
        <f t="shared" si="131"/>
        <v>16.257668711656443</v>
      </c>
      <c r="AX312" s="6">
        <f t="shared" si="132"/>
        <v>5.5214723926380369</v>
      </c>
      <c r="BA312" s="4" t="s">
        <v>457</v>
      </c>
      <c r="BB312" s="6">
        <f t="shared" si="133"/>
        <v>49.268668206312547</v>
      </c>
      <c r="BC312" s="6">
        <f t="shared" si="134"/>
        <v>8.1999219055056631</v>
      </c>
      <c r="BD312" s="6">
        <f t="shared" si="135"/>
        <v>125.3416634127294</v>
      </c>
      <c r="BE312" s="6">
        <f t="shared" si="136"/>
        <v>107.76846915460776</v>
      </c>
      <c r="BF312" s="6">
        <f t="shared" si="137"/>
        <v>6.2475595470519334</v>
      </c>
      <c r="BG312" s="6">
        <f t="shared" si="138"/>
        <v>5.9676044330775788</v>
      </c>
      <c r="BH312" s="6">
        <f t="shared" si="139"/>
        <v>6.8545316070068543</v>
      </c>
    </row>
    <row r="313" spans="1:60" x14ac:dyDescent="0.25">
      <c r="A313" s="4" t="s">
        <v>458</v>
      </c>
      <c r="B313" s="128">
        <v>1497</v>
      </c>
      <c r="C313" s="128">
        <v>1163</v>
      </c>
      <c r="D313" s="128">
        <v>1149</v>
      </c>
      <c r="E313" s="128">
        <v>1129</v>
      </c>
      <c r="F313" s="128">
        <v>464</v>
      </c>
      <c r="G313" s="128">
        <v>23</v>
      </c>
      <c r="H313" s="128">
        <v>114</v>
      </c>
      <c r="I313" s="128">
        <v>199</v>
      </c>
      <c r="J313" s="128">
        <v>26</v>
      </c>
      <c r="K313" s="128">
        <v>57</v>
      </c>
      <c r="L313" s="128">
        <v>42</v>
      </c>
      <c r="M313" s="128">
        <v>9</v>
      </c>
      <c r="N313" s="128">
        <v>11</v>
      </c>
      <c r="O313" s="128">
        <v>82</v>
      </c>
      <c r="P313" s="128">
        <v>99</v>
      </c>
      <c r="Q313" s="128">
        <v>14</v>
      </c>
      <c r="R313" s="128">
        <v>12</v>
      </c>
      <c r="S313" s="128">
        <v>2</v>
      </c>
      <c r="T313" s="128">
        <v>13</v>
      </c>
      <c r="U313" s="128">
        <v>8</v>
      </c>
      <c r="V313" s="128">
        <v>157</v>
      </c>
      <c r="W313" s="128">
        <v>5</v>
      </c>
      <c r="X313" s="128">
        <v>18</v>
      </c>
      <c r="Y313" s="128">
        <v>8</v>
      </c>
      <c r="Z313" s="128">
        <v>31</v>
      </c>
      <c r="AA313" s="128">
        <v>10</v>
      </c>
      <c r="AC313" s="4" t="s">
        <v>458</v>
      </c>
      <c r="AD313" s="6">
        <f t="shared" si="112"/>
        <v>15.364061456245825</v>
      </c>
      <c r="AE313" s="6">
        <f t="shared" si="113"/>
        <v>76.152304609218447</v>
      </c>
      <c r="AF313" s="6">
        <f t="shared" si="114"/>
        <v>132.93253173012693</v>
      </c>
      <c r="AG313" s="6">
        <f t="shared" si="115"/>
        <v>17.368069472277892</v>
      </c>
      <c r="AH313" s="6">
        <f t="shared" si="116"/>
        <v>38.076152304609224</v>
      </c>
      <c r="AI313" s="6">
        <f t="shared" si="117"/>
        <v>28.056112224448899</v>
      </c>
      <c r="AJ313" s="6">
        <f t="shared" si="118"/>
        <v>6.0120240480961922</v>
      </c>
      <c r="AK313" s="6">
        <f t="shared" si="119"/>
        <v>7.3480293921175681</v>
      </c>
      <c r="AL313" s="6">
        <f t="shared" si="120"/>
        <v>54.776219104876418</v>
      </c>
      <c r="AM313" s="6">
        <f t="shared" si="121"/>
        <v>66.132264529058119</v>
      </c>
      <c r="AN313" s="6">
        <f t="shared" si="122"/>
        <v>9.3520374081496325</v>
      </c>
      <c r="AO313" s="6">
        <f t="shared" si="123"/>
        <v>8.0160320641282556</v>
      </c>
      <c r="AP313" s="6">
        <f t="shared" si="124"/>
        <v>1.3360053440213762</v>
      </c>
      <c r="AQ313" s="6">
        <f t="shared" si="125"/>
        <v>8.6840347361389458</v>
      </c>
      <c r="AR313" s="6">
        <f t="shared" si="126"/>
        <v>5.3440213760855046</v>
      </c>
      <c r="AS313" s="6">
        <f t="shared" si="127"/>
        <v>104.87641950567803</v>
      </c>
      <c r="AT313" s="6">
        <f t="shared" si="128"/>
        <v>3.3400133600534403</v>
      </c>
      <c r="AU313" s="6">
        <f t="shared" si="129"/>
        <v>12.024048096192384</v>
      </c>
      <c r="AV313" s="6">
        <f t="shared" si="130"/>
        <v>5.3440213760855046</v>
      </c>
      <c r="AW313" s="6">
        <f t="shared" si="131"/>
        <v>20.708082832331328</v>
      </c>
      <c r="AX313" s="6">
        <f t="shared" si="132"/>
        <v>6.6800267201068806</v>
      </c>
      <c r="BA313" s="4" t="s">
        <v>458</v>
      </c>
      <c r="BB313" s="6">
        <f t="shared" si="133"/>
        <v>86.161879895561356</v>
      </c>
      <c r="BC313" s="6">
        <f t="shared" si="134"/>
        <v>12.400354295837024</v>
      </c>
      <c r="BD313" s="6">
        <f t="shared" si="135"/>
        <v>72.630646589902568</v>
      </c>
      <c r="BE313" s="6">
        <f t="shared" si="136"/>
        <v>134.9957007738607</v>
      </c>
      <c r="BF313" s="6">
        <f t="shared" si="137"/>
        <v>11.514614703277235</v>
      </c>
      <c r="BG313" s="6">
        <f t="shared" si="138"/>
        <v>10.775862068965518</v>
      </c>
      <c r="BH313" s="6">
        <f t="shared" si="139"/>
        <v>8.5984522785898534</v>
      </c>
    </row>
    <row r="314" spans="1:60" x14ac:dyDescent="0.25">
      <c r="A314" s="4" t="s">
        <v>459</v>
      </c>
      <c r="B314" s="128">
        <v>9705</v>
      </c>
      <c r="C314" s="128">
        <v>7776</v>
      </c>
      <c r="D314" s="128">
        <v>7640</v>
      </c>
      <c r="E314" s="128">
        <v>7517</v>
      </c>
      <c r="F314" s="128">
        <v>3020</v>
      </c>
      <c r="G314" s="128">
        <v>127</v>
      </c>
      <c r="H314" s="128">
        <v>469</v>
      </c>
      <c r="I314" s="128">
        <v>1140</v>
      </c>
      <c r="J314" s="128">
        <v>178</v>
      </c>
      <c r="K314" s="128">
        <v>276</v>
      </c>
      <c r="L314" s="128">
        <v>190</v>
      </c>
      <c r="M314" s="128">
        <v>31</v>
      </c>
      <c r="N314" s="128">
        <v>54</v>
      </c>
      <c r="O314" s="128">
        <v>474</v>
      </c>
      <c r="P314" s="128">
        <v>426</v>
      </c>
      <c r="Q314" s="128">
        <v>75</v>
      </c>
      <c r="R314" s="128">
        <v>47</v>
      </c>
      <c r="S314" s="128">
        <v>10</v>
      </c>
      <c r="T314" s="128">
        <v>68</v>
      </c>
      <c r="U314" s="128">
        <v>91</v>
      </c>
      <c r="V314" s="128">
        <v>454</v>
      </c>
      <c r="W314" s="128">
        <v>45</v>
      </c>
      <c r="X314" s="128">
        <v>73</v>
      </c>
      <c r="Y314" s="128">
        <v>25</v>
      </c>
      <c r="Z314" s="128">
        <v>160</v>
      </c>
      <c r="AA314" s="128">
        <v>69</v>
      </c>
      <c r="AC314" s="4" t="s">
        <v>459</v>
      </c>
      <c r="AD314" s="6">
        <f t="shared" si="112"/>
        <v>13.086038124678002</v>
      </c>
      <c r="AE314" s="6">
        <f t="shared" si="113"/>
        <v>48.325605358062852</v>
      </c>
      <c r="AF314" s="6">
        <f t="shared" si="114"/>
        <v>117.46522411128284</v>
      </c>
      <c r="AG314" s="6">
        <f t="shared" si="115"/>
        <v>18.341061308603813</v>
      </c>
      <c r="AH314" s="6">
        <f t="shared" si="116"/>
        <v>28.438948995363216</v>
      </c>
      <c r="AI314" s="6">
        <f t="shared" si="117"/>
        <v>19.577537351880476</v>
      </c>
      <c r="AJ314" s="6">
        <f t="shared" si="118"/>
        <v>3.1942297784647087</v>
      </c>
      <c r="AK314" s="6">
        <f t="shared" si="119"/>
        <v>5.5641421947449761</v>
      </c>
      <c r="AL314" s="6">
        <f t="shared" si="120"/>
        <v>48.84080370942813</v>
      </c>
      <c r="AM314" s="6">
        <f t="shared" si="121"/>
        <v>43.894899536321482</v>
      </c>
      <c r="AN314" s="6">
        <f t="shared" si="122"/>
        <v>7.7279752704791349</v>
      </c>
      <c r="AO314" s="6">
        <f t="shared" si="123"/>
        <v>4.8428645028335913</v>
      </c>
      <c r="AP314" s="6">
        <f t="shared" si="124"/>
        <v>1.0303967027305514</v>
      </c>
      <c r="AQ314" s="6">
        <f t="shared" si="125"/>
        <v>7.0066975785677483</v>
      </c>
      <c r="AR314" s="6">
        <f t="shared" si="126"/>
        <v>9.3766099948480157</v>
      </c>
      <c r="AS314" s="6">
        <f t="shared" si="127"/>
        <v>46.780010303967032</v>
      </c>
      <c r="AT314" s="6">
        <f t="shared" si="128"/>
        <v>4.6367851622874801</v>
      </c>
      <c r="AU314" s="6">
        <f t="shared" si="129"/>
        <v>7.5218959299330246</v>
      </c>
      <c r="AV314" s="6">
        <f t="shared" si="130"/>
        <v>2.5759917568263782</v>
      </c>
      <c r="AW314" s="6">
        <f t="shared" si="131"/>
        <v>16.486347243688822</v>
      </c>
      <c r="AX314" s="6">
        <f t="shared" si="132"/>
        <v>7.1097372488408039</v>
      </c>
      <c r="BA314" s="4" t="s">
        <v>459</v>
      </c>
      <c r="BB314" s="6">
        <f t="shared" si="133"/>
        <v>55.759162303664922</v>
      </c>
      <c r="BC314" s="6">
        <f t="shared" si="134"/>
        <v>9.9773845949181847</v>
      </c>
      <c r="BD314" s="6">
        <f t="shared" si="135"/>
        <v>63.05707063988293</v>
      </c>
      <c r="BE314" s="6">
        <f t="shared" si="136"/>
        <v>58.384773662551439</v>
      </c>
      <c r="BF314" s="6">
        <f t="shared" si="137"/>
        <v>9.0461620327258228</v>
      </c>
      <c r="BG314" s="6">
        <f t="shared" si="138"/>
        <v>14.900662251655628</v>
      </c>
      <c r="BH314" s="6">
        <f t="shared" si="139"/>
        <v>8.8734567901234556</v>
      </c>
    </row>
    <row r="315" spans="1:60" x14ac:dyDescent="0.25">
      <c r="A315" s="4" t="s">
        <v>460</v>
      </c>
      <c r="B315" s="128">
        <v>6008</v>
      </c>
      <c r="C315" s="128">
        <v>4839</v>
      </c>
      <c r="D315" s="128">
        <v>4753</v>
      </c>
      <c r="E315" s="128">
        <v>4678</v>
      </c>
      <c r="F315" s="128">
        <v>2089</v>
      </c>
      <c r="G315" s="128">
        <v>125</v>
      </c>
      <c r="H315" s="128">
        <v>354</v>
      </c>
      <c r="I315" s="128">
        <v>875</v>
      </c>
      <c r="J315" s="128">
        <v>135</v>
      </c>
      <c r="K315" s="128">
        <v>220</v>
      </c>
      <c r="L315" s="128">
        <v>98</v>
      </c>
      <c r="M315" s="128">
        <v>72</v>
      </c>
      <c r="N315" s="128">
        <v>42</v>
      </c>
      <c r="O315" s="128">
        <v>334</v>
      </c>
      <c r="P315" s="128">
        <v>331</v>
      </c>
      <c r="Q315" s="128">
        <v>58</v>
      </c>
      <c r="R315" s="128">
        <v>47</v>
      </c>
      <c r="S315" s="128">
        <v>15</v>
      </c>
      <c r="T315" s="128">
        <v>61</v>
      </c>
      <c r="U315" s="128">
        <v>59</v>
      </c>
      <c r="V315" s="128">
        <v>481</v>
      </c>
      <c r="W315" s="128">
        <v>18</v>
      </c>
      <c r="X315" s="128">
        <v>22</v>
      </c>
      <c r="Y315" s="128">
        <v>5</v>
      </c>
      <c r="Z315" s="128">
        <v>106</v>
      </c>
      <c r="AA315" s="128">
        <v>44</v>
      </c>
      <c r="AC315" s="4" t="s">
        <v>460</v>
      </c>
      <c r="AD315" s="6">
        <f t="shared" si="112"/>
        <v>20.805592543275633</v>
      </c>
      <c r="AE315" s="6">
        <f t="shared" si="113"/>
        <v>58.921438082556591</v>
      </c>
      <c r="AF315" s="6">
        <f t="shared" si="114"/>
        <v>145.63914780292941</v>
      </c>
      <c r="AG315" s="6">
        <f t="shared" si="115"/>
        <v>22.470039946737682</v>
      </c>
      <c r="AH315" s="6">
        <f t="shared" si="116"/>
        <v>36.617842876165113</v>
      </c>
      <c r="AI315" s="6">
        <f t="shared" si="117"/>
        <v>16.311584553928096</v>
      </c>
      <c r="AJ315" s="6">
        <f t="shared" si="118"/>
        <v>11.984021304926763</v>
      </c>
      <c r="AK315" s="6">
        <f t="shared" si="119"/>
        <v>6.9906790945406128</v>
      </c>
      <c r="AL315" s="6">
        <f t="shared" si="120"/>
        <v>55.592543275632494</v>
      </c>
      <c r="AM315" s="6">
        <f t="shared" si="121"/>
        <v>55.093209054593878</v>
      </c>
      <c r="AN315" s="6">
        <f t="shared" si="122"/>
        <v>9.6537949400798926</v>
      </c>
      <c r="AO315" s="6">
        <f t="shared" si="123"/>
        <v>7.8229027962716389</v>
      </c>
      <c r="AP315" s="6">
        <f t="shared" si="124"/>
        <v>2.4966711051930757</v>
      </c>
      <c r="AQ315" s="6">
        <f t="shared" si="125"/>
        <v>10.153129161118509</v>
      </c>
      <c r="AR315" s="6">
        <f t="shared" si="126"/>
        <v>9.8202396804260985</v>
      </c>
      <c r="AS315" s="6">
        <f t="shared" si="127"/>
        <v>80.059920106524629</v>
      </c>
      <c r="AT315" s="6">
        <f t="shared" si="128"/>
        <v>2.9960053262316908</v>
      </c>
      <c r="AU315" s="6">
        <f t="shared" si="129"/>
        <v>3.6617842876165114</v>
      </c>
      <c r="AV315" s="6">
        <f t="shared" si="130"/>
        <v>0.83222370173102522</v>
      </c>
      <c r="AW315" s="6">
        <f t="shared" si="131"/>
        <v>17.643142476697736</v>
      </c>
      <c r="AX315" s="6">
        <f t="shared" si="132"/>
        <v>7.3235685752330228</v>
      </c>
      <c r="BA315" s="4" t="s">
        <v>460</v>
      </c>
      <c r="BB315" s="6">
        <f t="shared" si="133"/>
        <v>69.640227224910589</v>
      </c>
      <c r="BC315" s="6">
        <f t="shared" si="134"/>
        <v>12.398460880718256</v>
      </c>
      <c r="BD315" s="6">
        <f t="shared" si="135"/>
        <v>71.39803334758443</v>
      </c>
      <c r="BE315" s="6">
        <f t="shared" si="136"/>
        <v>99.400702624509208</v>
      </c>
      <c r="BF315" s="6">
        <f t="shared" si="137"/>
        <v>13.039760581445062</v>
      </c>
      <c r="BG315" s="6">
        <f t="shared" si="138"/>
        <v>8.6165629487793201</v>
      </c>
      <c r="BH315" s="6">
        <f t="shared" si="139"/>
        <v>9.092787766067369</v>
      </c>
    </row>
    <row r="316" spans="1:60" x14ac:dyDescent="0.25">
      <c r="A316" s="4" t="s">
        <v>461</v>
      </c>
      <c r="B316" s="128">
        <v>12017</v>
      </c>
      <c r="C316" s="128">
        <v>9541</v>
      </c>
      <c r="D316" s="128">
        <v>9363</v>
      </c>
      <c r="E316" s="128">
        <v>9186</v>
      </c>
      <c r="F316" s="128">
        <v>3573</v>
      </c>
      <c r="G316" s="128">
        <v>144</v>
      </c>
      <c r="H316" s="128">
        <v>824</v>
      </c>
      <c r="I316" s="128">
        <v>1345</v>
      </c>
      <c r="J316" s="128">
        <v>159</v>
      </c>
      <c r="K316" s="128">
        <v>402</v>
      </c>
      <c r="L316" s="128">
        <v>288</v>
      </c>
      <c r="M316" s="128">
        <v>92</v>
      </c>
      <c r="N316" s="128">
        <v>68</v>
      </c>
      <c r="O316" s="128">
        <v>806</v>
      </c>
      <c r="P316" s="128">
        <v>445</v>
      </c>
      <c r="Q316" s="128">
        <v>94</v>
      </c>
      <c r="R316" s="128">
        <v>73</v>
      </c>
      <c r="S316" s="128">
        <v>28</v>
      </c>
      <c r="T316" s="128">
        <v>76</v>
      </c>
      <c r="U316" s="128">
        <v>103</v>
      </c>
      <c r="V316" s="128">
        <v>1208</v>
      </c>
      <c r="W316" s="128">
        <v>18</v>
      </c>
      <c r="X316" s="128">
        <v>72</v>
      </c>
      <c r="Y316" s="128">
        <v>27</v>
      </c>
      <c r="Z316" s="128">
        <v>145</v>
      </c>
      <c r="AA316" s="128">
        <v>42</v>
      </c>
      <c r="AC316" s="4" t="s">
        <v>461</v>
      </c>
      <c r="AD316" s="6">
        <f t="shared" si="112"/>
        <v>11.983024049263543</v>
      </c>
      <c r="AE316" s="6">
        <f t="shared" si="113"/>
        <v>68.569526504119167</v>
      </c>
      <c r="AF316" s="6">
        <f t="shared" si="114"/>
        <v>111.92477323791296</v>
      </c>
      <c r="AG316" s="6">
        <f t="shared" si="115"/>
        <v>13.23125572106183</v>
      </c>
      <c r="AH316" s="6">
        <f t="shared" si="116"/>
        <v>33.452608804194057</v>
      </c>
      <c r="AI316" s="6">
        <f t="shared" si="117"/>
        <v>23.966048098527086</v>
      </c>
      <c r="AJ316" s="6">
        <f t="shared" si="118"/>
        <v>7.65582092036282</v>
      </c>
      <c r="AK316" s="6">
        <f t="shared" si="119"/>
        <v>5.6586502454855623</v>
      </c>
      <c r="AL316" s="6">
        <f t="shared" si="120"/>
        <v>67.07164849796122</v>
      </c>
      <c r="AM316" s="6">
        <f t="shared" si="121"/>
        <v>37.030872930015811</v>
      </c>
      <c r="AN316" s="6">
        <f t="shared" si="122"/>
        <v>7.8222518099359242</v>
      </c>
      <c r="AO316" s="6">
        <f t="shared" si="123"/>
        <v>6.074727469418324</v>
      </c>
      <c r="AP316" s="6">
        <f t="shared" si="124"/>
        <v>2.3300324540234669</v>
      </c>
      <c r="AQ316" s="6">
        <f t="shared" si="125"/>
        <v>6.3243738037779815</v>
      </c>
      <c r="AR316" s="6">
        <f t="shared" si="126"/>
        <v>8.5711908130148959</v>
      </c>
      <c r="AS316" s="6">
        <f t="shared" si="127"/>
        <v>100.52425730215528</v>
      </c>
      <c r="AT316" s="6">
        <f t="shared" si="128"/>
        <v>1.4978780061579429</v>
      </c>
      <c r="AU316" s="6">
        <f t="shared" si="129"/>
        <v>5.9915120246317715</v>
      </c>
      <c r="AV316" s="6">
        <f t="shared" si="130"/>
        <v>2.2468170092369144</v>
      </c>
      <c r="AW316" s="6">
        <f t="shared" si="131"/>
        <v>12.066239494050095</v>
      </c>
      <c r="AX316" s="6">
        <f t="shared" si="132"/>
        <v>3.4950486810352004</v>
      </c>
      <c r="BA316" s="4" t="s">
        <v>461</v>
      </c>
      <c r="BB316" s="6">
        <f t="shared" si="133"/>
        <v>47.527501869059058</v>
      </c>
      <c r="BC316" s="6">
        <f t="shared" si="134"/>
        <v>10.232963204876986</v>
      </c>
      <c r="BD316" s="6">
        <f t="shared" si="135"/>
        <v>87.742216416285657</v>
      </c>
      <c r="BE316" s="6">
        <f t="shared" si="136"/>
        <v>126.61146630332252</v>
      </c>
      <c r="BF316" s="6">
        <f t="shared" si="137"/>
        <v>8.2734596124537347</v>
      </c>
      <c r="BG316" s="6">
        <f t="shared" si="138"/>
        <v>5.0377833753148611</v>
      </c>
      <c r="BH316" s="6">
        <f t="shared" si="139"/>
        <v>4.4020542920029344</v>
      </c>
    </row>
    <row r="317" spans="1:60" x14ac:dyDescent="0.25">
      <c r="A317" s="4" t="s">
        <v>462</v>
      </c>
      <c r="B317" s="128">
        <v>8104</v>
      </c>
      <c r="C317" s="128">
        <v>6182</v>
      </c>
      <c r="D317" s="128">
        <v>6058</v>
      </c>
      <c r="E317" s="128">
        <v>5932</v>
      </c>
      <c r="F317" s="128">
        <v>1962</v>
      </c>
      <c r="G317" s="128">
        <v>83</v>
      </c>
      <c r="H317" s="128">
        <v>619</v>
      </c>
      <c r="I317" s="128">
        <v>771</v>
      </c>
      <c r="J317" s="128">
        <v>119</v>
      </c>
      <c r="K317" s="128">
        <v>212</v>
      </c>
      <c r="L317" s="128">
        <v>217</v>
      </c>
      <c r="M317" s="128">
        <v>40</v>
      </c>
      <c r="N317" s="128">
        <v>30</v>
      </c>
      <c r="O317" s="128">
        <v>725</v>
      </c>
      <c r="P317" s="128">
        <v>224</v>
      </c>
      <c r="Q317" s="128">
        <v>75</v>
      </c>
      <c r="R317" s="128">
        <v>50</v>
      </c>
      <c r="S317" s="128">
        <v>4</v>
      </c>
      <c r="T317" s="128">
        <v>59</v>
      </c>
      <c r="U317" s="128">
        <v>78</v>
      </c>
      <c r="V317" s="128">
        <v>714</v>
      </c>
      <c r="W317" s="128">
        <v>2</v>
      </c>
      <c r="X317" s="128">
        <v>59</v>
      </c>
      <c r="Y317" s="128">
        <v>13</v>
      </c>
      <c r="Z317" s="128">
        <v>94</v>
      </c>
      <c r="AA317" s="128">
        <v>28</v>
      </c>
      <c r="AC317" s="4" t="s">
        <v>462</v>
      </c>
      <c r="AD317" s="6">
        <f t="shared" si="112"/>
        <v>10.241855873642645</v>
      </c>
      <c r="AE317" s="6">
        <f t="shared" si="113"/>
        <v>76.382033563672266</v>
      </c>
      <c r="AF317" s="6">
        <f t="shared" si="114"/>
        <v>95.138203356367228</v>
      </c>
      <c r="AG317" s="6">
        <f t="shared" si="115"/>
        <v>14.68410661401777</v>
      </c>
      <c r="AH317" s="6">
        <f t="shared" si="116"/>
        <v>26.159921026653507</v>
      </c>
      <c r="AI317" s="6">
        <f t="shared" si="117"/>
        <v>26.77690029615005</v>
      </c>
      <c r="AJ317" s="6">
        <f t="shared" si="118"/>
        <v>4.9358341559723593</v>
      </c>
      <c r="AK317" s="6">
        <f t="shared" si="119"/>
        <v>3.7018756169792697</v>
      </c>
      <c r="AL317" s="6">
        <f t="shared" si="120"/>
        <v>89.461994076999005</v>
      </c>
      <c r="AM317" s="6">
        <f t="shared" si="121"/>
        <v>27.640671273445214</v>
      </c>
      <c r="AN317" s="6">
        <f t="shared" si="122"/>
        <v>9.2546890424481738</v>
      </c>
      <c r="AO317" s="6">
        <f t="shared" si="123"/>
        <v>6.1697926949654489</v>
      </c>
      <c r="AP317" s="6">
        <f t="shared" si="124"/>
        <v>0.4935834155972359</v>
      </c>
      <c r="AQ317" s="6">
        <f t="shared" si="125"/>
        <v>7.2803553800592304</v>
      </c>
      <c r="AR317" s="6">
        <f t="shared" si="126"/>
        <v>9.6248766041461007</v>
      </c>
      <c r="AS317" s="6">
        <f t="shared" si="127"/>
        <v>88.104639684106616</v>
      </c>
      <c r="AT317" s="6">
        <f t="shared" si="128"/>
        <v>0.24679170779861795</v>
      </c>
      <c r="AU317" s="6">
        <f t="shared" si="129"/>
        <v>7.2803553800592304</v>
      </c>
      <c r="AV317" s="6">
        <f t="shared" si="130"/>
        <v>1.6041461006910167</v>
      </c>
      <c r="AW317" s="6">
        <f t="shared" si="131"/>
        <v>11.599210266535044</v>
      </c>
      <c r="AX317" s="6">
        <f t="shared" si="132"/>
        <v>3.4550839091806518</v>
      </c>
      <c r="BA317" s="4" t="s">
        <v>462</v>
      </c>
      <c r="BB317" s="6">
        <f t="shared" si="133"/>
        <v>36.975899636843842</v>
      </c>
      <c r="BC317" s="6">
        <f t="shared" si="134"/>
        <v>12.643290627107215</v>
      </c>
      <c r="BD317" s="6">
        <f t="shared" si="135"/>
        <v>122.21847606203642</v>
      </c>
      <c r="BE317" s="6">
        <f t="shared" si="136"/>
        <v>115.49660304108703</v>
      </c>
      <c r="BF317" s="6">
        <f t="shared" si="137"/>
        <v>9.946055293324342</v>
      </c>
      <c r="BG317" s="6">
        <f t="shared" si="138"/>
        <v>1.0193679918450562</v>
      </c>
      <c r="BH317" s="6">
        <f t="shared" si="139"/>
        <v>4.5292785506308642</v>
      </c>
    </row>
    <row r="318" spans="1:60" x14ac:dyDescent="0.25">
      <c r="A318" s="4" t="s">
        <v>463</v>
      </c>
      <c r="B318" s="128">
        <v>4776</v>
      </c>
      <c r="C318" s="128">
        <v>3797</v>
      </c>
      <c r="D318" s="128">
        <v>3720</v>
      </c>
      <c r="E318" s="128">
        <v>3637</v>
      </c>
      <c r="F318" s="128">
        <v>1559</v>
      </c>
      <c r="G318" s="128">
        <v>90</v>
      </c>
      <c r="H318" s="128">
        <v>281</v>
      </c>
      <c r="I318" s="128">
        <v>737</v>
      </c>
      <c r="J318" s="128">
        <v>69</v>
      </c>
      <c r="K318" s="128">
        <v>151</v>
      </c>
      <c r="L318" s="128">
        <v>95</v>
      </c>
      <c r="M318" s="128">
        <v>76</v>
      </c>
      <c r="N318" s="128">
        <v>28</v>
      </c>
      <c r="O318" s="128">
        <v>160</v>
      </c>
      <c r="P318" s="128">
        <v>226</v>
      </c>
      <c r="Q318" s="128">
        <v>38</v>
      </c>
      <c r="R318" s="128">
        <v>47</v>
      </c>
      <c r="S318" s="128">
        <v>24</v>
      </c>
      <c r="T318" s="128">
        <v>36</v>
      </c>
      <c r="U318" s="128">
        <v>44</v>
      </c>
      <c r="V318" s="128">
        <v>572</v>
      </c>
      <c r="W318" s="128">
        <v>5</v>
      </c>
      <c r="X318" s="128">
        <v>36</v>
      </c>
      <c r="Y318" s="128">
        <v>37</v>
      </c>
      <c r="Z318" s="128">
        <v>79</v>
      </c>
      <c r="AA318" s="128">
        <v>26</v>
      </c>
      <c r="AC318" s="4" t="s">
        <v>463</v>
      </c>
      <c r="AD318" s="6">
        <f t="shared" si="112"/>
        <v>18.844221105527637</v>
      </c>
      <c r="AE318" s="6">
        <f t="shared" si="113"/>
        <v>58.835845896147404</v>
      </c>
      <c r="AF318" s="6">
        <f t="shared" si="114"/>
        <v>154.31323283082077</v>
      </c>
      <c r="AG318" s="6">
        <f t="shared" si="115"/>
        <v>14.447236180904524</v>
      </c>
      <c r="AH318" s="6">
        <f t="shared" si="116"/>
        <v>31.616415410385262</v>
      </c>
      <c r="AI318" s="6">
        <f t="shared" si="117"/>
        <v>19.891122278056955</v>
      </c>
      <c r="AJ318" s="6">
        <f t="shared" si="118"/>
        <v>15.912897822445562</v>
      </c>
      <c r="AK318" s="6">
        <f t="shared" si="119"/>
        <v>5.8626465661641536</v>
      </c>
      <c r="AL318" s="6">
        <f t="shared" si="120"/>
        <v>33.50083752093802</v>
      </c>
      <c r="AM318" s="6">
        <f t="shared" si="121"/>
        <v>47.319932998324958</v>
      </c>
      <c r="AN318" s="6">
        <f t="shared" si="122"/>
        <v>7.9564489112227808</v>
      </c>
      <c r="AO318" s="6">
        <f t="shared" si="123"/>
        <v>9.8408710217755448</v>
      </c>
      <c r="AP318" s="6">
        <f t="shared" si="124"/>
        <v>5.025125628140704</v>
      </c>
      <c r="AQ318" s="6">
        <f t="shared" si="125"/>
        <v>7.5376884422110546</v>
      </c>
      <c r="AR318" s="6">
        <f t="shared" si="126"/>
        <v>9.2127303182579574</v>
      </c>
      <c r="AS318" s="6">
        <f t="shared" si="127"/>
        <v>119.76549413735343</v>
      </c>
      <c r="AT318" s="6">
        <f t="shared" si="128"/>
        <v>1.0469011725293131</v>
      </c>
      <c r="AU318" s="6">
        <f t="shared" si="129"/>
        <v>7.5376884422110546</v>
      </c>
      <c r="AV318" s="6">
        <f t="shared" si="130"/>
        <v>7.7470686767169177</v>
      </c>
      <c r="AW318" s="6">
        <f t="shared" si="131"/>
        <v>16.541038525963149</v>
      </c>
      <c r="AX318" s="6">
        <f t="shared" si="132"/>
        <v>5.4438860971524283</v>
      </c>
      <c r="BA318" s="4" t="s">
        <v>463</v>
      </c>
      <c r="BB318" s="6">
        <f t="shared" si="133"/>
        <v>60.752688172043008</v>
      </c>
      <c r="BC318" s="6">
        <f t="shared" si="134"/>
        <v>10.448171569975253</v>
      </c>
      <c r="BD318" s="6">
        <f t="shared" si="135"/>
        <v>43.992301347264231</v>
      </c>
      <c r="BE318" s="6">
        <f t="shared" si="136"/>
        <v>150.64524624703714</v>
      </c>
      <c r="BF318" s="6">
        <f t="shared" si="137"/>
        <v>9.898267803134452</v>
      </c>
      <c r="BG318" s="6">
        <f t="shared" si="138"/>
        <v>3.2071840923669019</v>
      </c>
      <c r="BH318" s="6">
        <f t="shared" si="139"/>
        <v>6.8475111930471426</v>
      </c>
    </row>
    <row r="319" spans="1:60" x14ac:dyDescent="0.25">
      <c r="A319" s="4" t="s">
        <v>464</v>
      </c>
      <c r="B319" s="128">
        <v>10830</v>
      </c>
      <c r="C319" s="128">
        <v>8680</v>
      </c>
      <c r="D319" s="128">
        <v>8499</v>
      </c>
      <c r="E319" s="128">
        <v>8347</v>
      </c>
      <c r="F319" s="128">
        <v>3306</v>
      </c>
      <c r="G319" s="128">
        <v>176</v>
      </c>
      <c r="H319" s="128">
        <v>682</v>
      </c>
      <c r="I319" s="128">
        <v>1272</v>
      </c>
      <c r="J319" s="128">
        <v>185</v>
      </c>
      <c r="K319" s="128">
        <v>371</v>
      </c>
      <c r="L319" s="128">
        <v>239</v>
      </c>
      <c r="M319" s="128">
        <v>62</v>
      </c>
      <c r="N319" s="128">
        <v>60</v>
      </c>
      <c r="O319" s="128">
        <v>742</v>
      </c>
      <c r="P319" s="128">
        <v>408</v>
      </c>
      <c r="Q319" s="128">
        <v>88</v>
      </c>
      <c r="R319" s="128">
        <v>69</v>
      </c>
      <c r="S319" s="128">
        <v>16</v>
      </c>
      <c r="T319" s="128">
        <v>75</v>
      </c>
      <c r="U319" s="128">
        <v>92</v>
      </c>
      <c r="V319" s="128">
        <v>1148</v>
      </c>
      <c r="W319" s="128">
        <v>16</v>
      </c>
      <c r="X319" s="128">
        <v>78</v>
      </c>
      <c r="Y319" s="128">
        <v>12</v>
      </c>
      <c r="Z319" s="128">
        <v>143</v>
      </c>
      <c r="AA319" s="128">
        <v>45</v>
      </c>
      <c r="AC319" s="4" t="s">
        <v>464</v>
      </c>
      <c r="AD319" s="6">
        <f t="shared" si="112"/>
        <v>16.251154201292707</v>
      </c>
      <c r="AE319" s="6">
        <f t="shared" si="113"/>
        <v>62.973222530009238</v>
      </c>
      <c r="AF319" s="6">
        <f t="shared" si="114"/>
        <v>117.45152354570637</v>
      </c>
      <c r="AG319" s="6">
        <f t="shared" si="115"/>
        <v>17.082179132040629</v>
      </c>
      <c r="AH319" s="6">
        <f t="shared" si="116"/>
        <v>34.256694367497687</v>
      </c>
      <c r="AI319" s="6">
        <f t="shared" si="117"/>
        <v>22.068328716528161</v>
      </c>
      <c r="AJ319" s="6">
        <f t="shared" si="118"/>
        <v>5.7248384118190208</v>
      </c>
      <c r="AK319" s="6">
        <f t="shared" si="119"/>
        <v>5.54016620498615</v>
      </c>
      <c r="AL319" s="6">
        <f t="shared" si="120"/>
        <v>68.513388734995374</v>
      </c>
      <c r="AM319" s="6">
        <f t="shared" si="121"/>
        <v>37.673130193905813</v>
      </c>
      <c r="AN319" s="6">
        <f t="shared" si="122"/>
        <v>8.1255771006463533</v>
      </c>
      <c r="AO319" s="6">
        <f t="shared" si="123"/>
        <v>6.3711911357340725</v>
      </c>
      <c r="AP319" s="6">
        <f t="shared" si="124"/>
        <v>1.4773776546629731</v>
      </c>
      <c r="AQ319" s="6">
        <f t="shared" si="125"/>
        <v>6.9252077562326866</v>
      </c>
      <c r="AR319" s="6">
        <f t="shared" si="126"/>
        <v>8.4949215143120949</v>
      </c>
      <c r="AS319" s="6">
        <f t="shared" si="127"/>
        <v>106.00184672206834</v>
      </c>
      <c r="AT319" s="6">
        <f t="shared" si="128"/>
        <v>1.4773776546629731</v>
      </c>
      <c r="AU319" s="6">
        <f t="shared" si="129"/>
        <v>7.2022160664819941</v>
      </c>
      <c r="AV319" s="6">
        <f t="shared" si="130"/>
        <v>1.10803324099723</v>
      </c>
      <c r="AW319" s="6">
        <f t="shared" si="131"/>
        <v>13.204062788550322</v>
      </c>
      <c r="AX319" s="6">
        <f t="shared" si="132"/>
        <v>4.1551246537396125</v>
      </c>
      <c r="BA319" s="4" t="s">
        <v>464</v>
      </c>
      <c r="BB319" s="6">
        <f t="shared" si="133"/>
        <v>48.005647723261561</v>
      </c>
      <c r="BC319" s="6">
        <f t="shared" si="134"/>
        <v>10.542709955672697</v>
      </c>
      <c r="BD319" s="6">
        <f t="shared" si="135"/>
        <v>88.894213489876591</v>
      </c>
      <c r="BE319" s="6">
        <f t="shared" si="136"/>
        <v>132.25806451612902</v>
      </c>
      <c r="BF319" s="6">
        <f t="shared" si="137"/>
        <v>8.9852641667665036</v>
      </c>
      <c r="BG319" s="6">
        <f t="shared" si="138"/>
        <v>4.8396854204476716</v>
      </c>
      <c r="BH319" s="6">
        <f t="shared" si="139"/>
        <v>5.1843317972350231</v>
      </c>
    </row>
    <row r="320" spans="1:60" x14ac:dyDescent="0.25">
      <c r="A320" s="4" t="s">
        <v>465</v>
      </c>
      <c r="B320" s="128">
        <v>10537</v>
      </c>
      <c r="C320" s="128">
        <v>8398</v>
      </c>
      <c r="D320" s="128">
        <v>8236</v>
      </c>
      <c r="E320" s="128">
        <v>8087</v>
      </c>
      <c r="F320" s="128">
        <v>3044</v>
      </c>
      <c r="G320" s="128">
        <v>130</v>
      </c>
      <c r="H320" s="128">
        <v>845</v>
      </c>
      <c r="I320" s="128">
        <v>1310</v>
      </c>
      <c r="J320" s="128">
        <v>196</v>
      </c>
      <c r="K320" s="128">
        <v>326</v>
      </c>
      <c r="L320" s="128">
        <v>388</v>
      </c>
      <c r="M320" s="128">
        <v>63</v>
      </c>
      <c r="N320" s="128">
        <v>55</v>
      </c>
      <c r="O320" s="128">
        <v>625</v>
      </c>
      <c r="P320" s="128">
        <v>373</v>
      </c>
      <c r="Q320" s="128">
        <v>95</v>
      </c>
      <c r="R320" s="128">
        <v>63</v>
      </c>
      <c r="S320" s="128">
        <v>2</v>
      </c>
      <c r="T320" s="128">
        <v>86</v>
      </c>
      <c r="U320" s="128">
        <v>128</v>
      </c>
      <c r="V320" s="128">
        <v>938</v>
      </c>
      <c r="W320" s="128">
        <v>19</v>
      </c>
      <c r="X320" s="128">
        <v>69</v>
      </c>
      <c r="Y320" s="128">
        <v>14</v>
      </c>
      <c r="Z320" s="128">
        <v>175</v>
      </c>
      <c r="AA320" s="128">
        <v>47</v>
      </c>
      <c r="AC320" s="4" t="s">
        <v>465</v>
      </c>
      <c r="AD320" s="6">
        <f t="shared" si="112"/>
        <v>12.337477460377716</v>
      </c>
      <c r="AE320" s="6">
        <f t="shared" si="113"/>
        <v>80.193603492455168</v>
      </c>
      <c r="AF320" s="6">
        <f t="shared" si="114"/>
        <v>124.32381133149853</v>
      </c>
      <c r="AG320" s="6">
        <f t="shared" si="115"/>
        <v>18.601119863338713</v>
      </c>
      <c r="AH320" s="6">
        <f t="shared" si="116"/>
        <v>30.938597323716426</v>
      </c>
      <c r="AI320" s="6">
        <f t="shared" si="117"/>
        <v>36.822625035588878</v>
      </c>
      <c r="AJ320" s="6">
        <f t="shared" si="118"/>
        <v>5.9789313846445857</v>
      </c>
      <c r="AK320" s="6">
        <f t="shared" si="119"/>
        <v>5.2197020024674954</v>
      </c>
      <c r="AL320" s="6">
        <f t="shared" si="120"/>
        <v>59.314795482585176</v>
      </c>
      <c r="AM320" s="6">
        <f t="shared" si="121"/>
        <v>35.39906994400684</v>
      </c>
      <c r="AN320" s="6">
        <f t="shared" si="122"/>
        <v>9.0158489133529471</v>
      </c>
      <c r="AO320" s="6">
        <f t="shared" si="123"/>
        <v>5.9789313846445857</v>
      </c>
      <c r="AP320" s="6">
        <f t="shared" si="124"/>
        <v>0.18980734554427256</v>
      </c>
      <c r="AQ320" s="6">
        <f t="shared" si="125"/>
        <v>8.1617158584037188</v>
      </c>
      <c r="AR320" s="6">
        <f t="shared" si="126"/>
        <v>12.147670114833444</v>
      </c>
      <c r="AS320" s="6">
        <f t="shared" si="127"/>
        <v>89.019645060263827</v>
      </c>
      <c r="AT320" s="6">
        <f t="shared" si="128"/>
        <v>1.8031697826705895</v>
      </c>
      <c r="AU320" s="6">
        <f t="shared" si="129"/>
        <v>6.5483534212774037</v>
      </c>
      <c r="AV320" s="6">
        <f t="shared" si="130"/>
        <v>1.3286514188099079</v>
      </c>
      <c r="AW320" s="6">
        <f t="shared" si="131"/>
        <v>16.608142735123849</v>
      </c>
      <c r="AX320" s="6">
        <f t="shared" si="132"/>
        <v>4.460472620290405</v>
      </c>
      <c r="BA320" s="4" t="s">
        <v>465</v>
      </c>
      <c r="BB320" s="6">
        <f t="shared" si="133"/>
        <v>45.288975230694511</v>
      </c>
      <c r="BC320" s="6">
        <f t="shared" si="134"/>
        <v>11.747248670706071</v>
      </c>
      <c r="BD320" s="6">
        <f t="shared" si="135"/>
        <v>77.284530728329415</v>
      </c>
      <c r="BE320" s="6">
        <f t="shared" si="136"/>
        <v>111.69326030007144</v>
      </c>
      <c r="BF320" s="6">
        <f t="shared" si="137"/>
        <v>10.634351428218128</v>
      </c>
      <c r="BG320" s="6">
        <f t="shared" si="138"/>
        <v>6.2417871222076213</v>
      </c>
      <c r="BH320" s="6">
        <f t="shared" si="139"/>
        <v>5.5965706120504883</v>
      </c>
    </row>
    <row r="321" spans="1:60" x14ac:dyDescent="0.25">
      <c r="A321" s="4" t="s">
        <v>466</v>
      </c>
      <c r="B321" s="128">
        <v>5571</v>
      </c>
      <c r="C321" s="128">
        <v>4268</v>
      </c>
      <c r="D321" s="128">
        <v>4190</v>
      </c>
      <c r="E321" s="128">
        <v>4113</v>
      </c>
      <c r="F321" s="128">
        <v>1442</v>
      </c>
      <c r="G321" s="128">
        <v>93</v>
      </c>
      <c r="H321" s="128">
        <v>255</v>
      </c>
      <c r="I321" s="128">
        <v>626</v>
      </c>
      <c r="J321" s="128">
        <v>68</v>
      </c>
      <c r="K321" s="128">
        <v>155</v>
      </c>
      <c r="L321" s="128">
        <v>66</v>
      </c>
      <c r="M321" s="128">
        <v>36</v>
      </c>
      <c r="N321" s="128">
        <v>21</v>
      </c>
      <c r="O321" s="128">
        <v>140</v>
      </c>
      <c r="P321" s="128">
        <v>215</v>
      </c>
      <c r="Q321" s="128">
        <v>44</v>
      </c>
      <c r="R321" s="128">
        <v>39</v>
      </c>
      <c r="S321" s="128">
        <v>12</v>
      </c>
      <c r="T321" s="128">
        <v>24</v>
      </c>
      <c r="U321" s="128">
        <v>30</v>
      </c>
      <c r="V321" s="128">
        <v>545</v>
      </c>
      <c r="W321" s="128">
        <v>10</v>
      </c>
      <c r="X321" s="128">
        <v>30</v>
      </c>
      <c r="Y321" s="128">
        <v>19</v>
      </c>
      <c r="Z321" s="128">
        <v>78</v>
      </c>
      <c r="AA321" s="128">
        <v>40</v>
      </c>
      <c r="AC321" s="4" t="s">
        <v>466</v>
      </c>
      <c r="AD321" s="6">
        <f t="shared" si="112"/>
        <v>16.693591814754978</v>
      </c>
      <c r="AE321" s="6">
        <f t="shared" si="113"/>
        <v>45.772751750134631</v>
      </c>
      <c r="AF321" s="6">
        <f t="shared" si="114"/>
        <v>112.36761802189912</v>
      </c>
      <c r="AG321" s="6">
        <f t="shared" si="115"/>
        <v>12.206067133369233</v>
      </c>
      <c r="AH321" s="6">
        <f t="shared" si="116"/>
        <v>27.822653024591634</v>
      </c>
      <c r="AI321" s="6">
        <f t="shared" si="117"/>
        <v>11.847065158858372</v>
      </c>
      <c r="AJ321" s="6">
        <f t="shared" si="118"/>
        <v>6.4620355411954771</v>
      </c>
      <c r="AK321" s="6">
        <f t="shared" si="119"/>
        <v>3.7695207323640281</v>
      </c>
      <c r="AL321" s="6">
        <f t="shared" si="120"/>
        <v>25.130138215760187</v>
      </c>
      <c r="AM321" s="6">
        <f t="shared" si="121"/>
        <v>38.592712259917427</v>
      </c>
      <c r="AN321" s="6">
        <f t="shared" si="122"/>
        <v>7.8980434392389167</v>
      </c>
      <c r="AO321" s="6">
        <f t="shared" si="123"/>
        <v>7.0005385029617662</v>
      </c>
      <c r="AP321" s="6">
        <f t="shared" si="124"/>
        <v>2.154011847065159</v>
      </c>
      <c r="AQ321" s="6">
        <f t="shared" si="125"/>
        <v>4.308023694130318</v>
      </c>
      <c r="AR321" s="6">
        <f t="shared" si="126"/>
        <v>5.3850296176628971</v>
      </c>
      <c r="AS321" s="6">
        <f t="shared" si="127"/>
        <v>97.828038054209301</v>
      </c>
      <c r="AT321" s="6">
        <f t="shared" si="128"/>
        <v>1.7950098725542989</v>
      </c>
      <c r="AU321" s="6">
        <f t="shared" si="129"/>
        <v>5.3850296176628971</v>
      </c>
      <c r="AV321" s="6">
        <f t="shared" si="130"/>
        <v>3.4105187578531684</v>
      </c>
      <c r="AW321" s="6">
        <f t="shared" si="131"/>
        <v>14.001077005923532</v>
      </c>
      <c r="AX321" s="6">
        <f t="shared" si="132"/>
        <v>7.1800394902171956</v>
      </c>
      <c r="BA321" s="4" t="s">
        <v>466</v>
      </c>
      <c r="BB321" s="6">
        <f t="shared" si="133"/>
        <v>51.312649164677801</v>
      </c>
      <c r="BC321" s="6">
        <f t="shared" si="134"/>
        <v>10.697787503039143</v>
      </c>
      <c r="BD321" s="6">
        <f t="shared" si="135"/>
        <v>34.038414782397275</v>
      </c>
      <c r="BE321" s="6">
        <f t="shared" si="136"/>
        <v>127.69447047797564</v>
      </c>
      <c r="BF321" s="6">
        <f t="shared" si="137"/>
        <v>5.8351568198395336</v>
      </c>
      <c r="BG321" s="6">
        <f t="shared" si="138"/>
        <v>6.934812760055479</v>
      </c>
      <c r="BH321" s="6">
        <f t="shared" si="139"/>
        <v>9.3720712277413298</v>
      </c>
    </row>
    <row r="322" spans="1:60" x14ac:dyDescent="0.25">
      <c r="A322" s="4" t="s">
        <v>467</v>
      </c>
      <c r="B322" s="128">
        <v>11429</v>
      </c>
      <c r="C322" s="128">
        <v>9334</v>
      </c>
      <c r="D322" s="128">
        <v>9186</v>
      </c>
      <c r="E322" s="128">
        <v>9023</v>
      </c>
      <c r="F322" s="128">
        <v>3858</v>
      </c>
      <c r="G322" s="128">
        <v>186</v>
      </c>
      <c r="H322" s="128">
        <v>686</v>
      </c>
      <c r="I322" s="128">
        <v>1271</v>
      </c>
      <c r="J322" s="128">
        <v>246</v>
      </c>
      <c r="K322" s="128">
        <v>366</v>
      </c>
      <c r="L322" s="128">
        <v>208</v>
      </c>
      <c r="M322" s="128">
        <v>48</v>
      </c>
      <c r="N322" s="128">
        <v>66</v>
      </c>
      <c r="O322" s="128">
        <v>770</v>
      </c>
      <c r="P322" s="128">
        <v>419</v>
      </c>
      <c r="Q322" s="128">
        <v>90</v>
      </c>
      <c r="R322" s="128">
        <v>68</v>
      </c>
      <c r="S322" s="128">
        <v>22</v>
      </c>
      <c r="T322" s="128">
        <v>61</v>
      </c>
      <c r="U322" s="128">
        <v>126</v>
      </c>
      <c r="V322" s="128">
        <v>634</v>
      </c>
      <c r="W322" s="128">
        <v>6</v>
      </c>
      <c r="X322" s="128">
        <v>69</v>
      </c>
      <c r="Y322" s="128">
        <v>7</v>
      </c>
      <c r="Z322" s="128">
        <v>210</v>
      </c>
      <c r="AA322" s="128">
        <v>56</v>
      </c>
      <c r="AC322" s="4" t="s">
        <v>467</v>
      </c>
      <c r="AD322" s="6">
        <f t="shared" si="112"/>
        <v>16.274389710385861</v>
      </c>
      <c r="AE322" s="6">
        <f t="shared" si="113"/>
        <v>60.022749146906996</v>
      </c>
      <c r="AF322" s="6">
        <f t="shared" si="114"/>
        <v>111.20832968763672</v>
      </c>
      <c r="AG322" s="6">
        <f t="shared" si="115"/>
        <v>21.524192842768397</v>
      </c>
      <c r="AH322" s="6">
        <f t="shared" si="116"/>
        <v>32.023799107533463</v>
      </c>
      <c r="AI322" s="6">
        <f t="shared" si="117"/>
        <v>18.199317525592789</v>
      </c>
      <c r="AJ322" s="6">
        <f t="shared" si="118"/>
        <v>4.1998425059060285</v>
      </c>
      <c r="AK322" s="6">
        <f t="shared" si="119"/>
        <v>5.7747834456207885</v>
      </c>
      <c r="AL322" s="6">
        <f t="shared" si="120"/>
        <v>67.372473532242537</v>
      </c>
      <c r="AM322" s="6">
        <f t="shared" si="121"/>
        <v>36.661125207804709</v>
      </c>
      <c r="AN322" s="6">
        <f t="shared" si="122"/>
        <v>7.8747046985738027</v>
      </c>
      <c r="AO322" s="6">
        <f t="shared" si="123"/>
        <v>5.9497768833668738</v>
      </c>
      <c r="AP322" s="6">
        <f t="shared" si="124"/>
        <v>1.9249278152069298</v>
      </c>
      <c r="AQ322" s="6">
        <f t="shared" si="125"/>
        <v>5.3372998512555778</v>
      </c>
      <c r="AR322" s="6">
        <f t="shared" si="126"/>
        <v>11.024586578003325</v>
      </c>
      <c r="AS322" s="6">
        <f t="shared" si="127"/>
        <v>55.472919765508792</v>
      </c>
      <c r="AT322" s="6">
        <f t="shared" si="128"/>
        <v>0.52498031323825356</v>
      </c>
      <c r="AU322" s="6">
        <f t="shared" si="129"/>
        <v>6.0372736022399156</v>
      </c>
      <c r="AV322" s="6">
        <f t="shared" si="130"/>
        <v>0.61247703211129589</v>
      </c>
      <c r="AW322" s="6">
        <f t="shared" si="131"/>
        <v>18.374310963338875</v>
      </c>
      <c r="AX322" s="6">
        <f t="shared" si="132"/>
        <v>4.8998162568903671</v>
      </c>
      <c r="BA322" s="4" t="s">
        <v>467</v>
      </c>
      <c r="BB322" s="6">
        <f t="shared" si="133"/>
        <v>45.612889179185721</v>
      </c>
      <c r="BC322" s="6">
        <f t="shared" si="134"/>
        <v>9.9745095866119904</v>
      </c>
      <c r="BD322" s="6">
        <f t="shared" si="135"/>
        <v>85.33747090768037</v>
      </c>
      <c r="BE322" s="6">
        <f t="shared" si="136"/>
        <v>67.923719734304697</v>
      </c>
      <c r="BF322" s="6">
        <f t="shared" si="137"/>
        <v>6.7605009420370159</v>
      </c>
      <c r="BG322" s="6">
        <f t="shared" si="138"/>
        <v>1.5552099533437014</v>
      </c>
      <c r="BH322" s="6">
        <f t="shared" si="139"/>
        <v>5.999571459181487</v>
      </c>
    </row>
    <row r="323" spans="1:60" x14ac:dyDescent="0.25">
      <c r="A323" s="4" t="s">
        <v>468</v>
      </c>
      <c r="B323" s="128">
        <v>3765</v>
      </c>
      <c r="C323" s="128">
        <v>3063</v>
      </c>
      <c r="D323" s="128">
        <v>3020</v>
      </c>
      <c r="E323" s="128">
        <v>2965</v>
      </c>
      <c r="F323" s="128">
        <v>1246</v>
      </c>
      <c r="G323" s="128">
        <v>45</v>
      </c>
      <c r="H323" s="128">
        <v>185</v>
      </c>
      <c r="I323" s="128">
        <v>681</v>
      </c>
      <c r="J323" s="128">
        <v>87</v>
      </c>
      <c r="K323" s="128">
        <v>135</v>
      </c>
      <c r="L323" s="128">
        <v>94</v>
      </c>
      <c r="M323" s="128">
        <v>27</v>
      </c>
      <c r="N323" s="128">
        <v>46</v>
      </c>
      <c r="O323" s="128">
        <v>269</v>
      </c>
      <c r="P323" s="128">
        <v>226</v>
      </c>
      <c r="Q323" s="128">
        <v>27</v>
      </c>
      <c r="R323" s="128">
        <v>31</v>
      </c>
      <c r="S323" s="128">
        <v>3</v>
      </c>
      <c r="T323" s="128">
        <v>44</v>
      </c>
      <c r="U323" s="128">
        <v>43</v>
      </c>
      <c r="V323" s="128">
        <v>822</v>
      </c>
      <c r="W323" s="128">
        <v>16</v>
      </c>
      <c r="X323" s="128">
        <v>18</v>
      </c>
      <c r="Y323" s="128">
        <v>5</v>
      </c>
      <c r="Z323" s="128">
        <v>88</v>
      </c>
      <c r="AA323" s="128">
        <v>36</v>
      </c>
      <c r="AC323" s="4" t="s">
        <v>468</v>
      </c>
      <c r="AD323" s="6">
        <f t="shared" si="112"/>
        <v>11.952191235059761</v>
      </c>
      <c r="AE323" s="6">
        <f t="shared" si="113"/>
        <v>49.136786188579016</v>
      </c>
      <c r="AF323" s="6">
        <f t="shared" si="114"/>
        <v>180.87649402390437</v>
      </c>
      <c r="AG323" s="6">
        <f t="shared" si="115"/>
        <v>23.107569721115535</v>
      </c>
      <c r="AH323" s="6">
        <f t="shared" si="116"/>
        <v>35.856573705179287</v>
      </c>
      <c r="AI323" s="6">
        <f t="shared" si="117"/>
        <v>24.9667994687915</v>
      </c>
      <c r="AJ323" s="6">
        <f t="shared" si="118"/>
        <v>7.1713147410358564</v>
      </c>
      <c r="AK323" s="6">
        <f t="shared" si="119"/>
        <v>12.217795484727755</v>
      </c>
      <c r="AL323" s="6">
        <f t="shared" si="120"/>
        <v>71.447543160690572</v>
      </c>
      <c r="AM323" s="6">
        <f t="shared" si="121"/>
        <v>60.026560424966796</v>
      </c>
      <c r="AN323" s="6">
        <f t="shared" si="122"/>
        <v>7.1713147410358564</v>
      </c>
      <c r="AO323" s="6">
        <f t="shared" si="123"/>
        <v>8.2337317397078351</v>
      </c>
      <c r="AP323" s="6">
        <f t="shared" si="124"/>
        <v>0.79681274900398413</v>
      </c>
      <c r="AQ323" s="6">
        <f t="shared" si="125"/>
        <v>11.686586985391767</v>
      </c>
      <c r="AR323" s="6">
        <f t="shared" si="126"/>
        <v>11.420982735723772</v>
      </c>
      <c r="AS323" s="6">
        <f t="shared" si="127"/>
        <v>218.32669322709165</v>
      </c>
      <c r="AT323" s="6">
        <f t="shared" si="128"/>
        <v>4.2496679946879148</v>
      </c>
      <c r="AU323" s="6">
        <f t="shared" si="129"/>
        <v>4.7808764940239037</v>
      </c>
      <c r="AV323" s="6">
        <f t="shared" si="130"/>
        <v>1.3280212483399734</v>
      </c>
      <c r="AW323" s="6">
        <f t="shared" si="131"/>
        <v>23.373173970783533</v>
      </c>
      <c r="AX323" s="6">
        <f t="shared" si="132"/>
        <v>9.5617529880478074</v>
      </c>
      <c r="BA323" s="4" t="s">
        <v>468</v>
      </c>
      <c r="BB323" s="6">
        <f t="shared" si="133"/>
        <v>74.83443708609272</v>
      </c>
      <c r="BC323" s="6">
        <f t="shared" si="134"/>
        <v>9.1062394603709951</v>
      </c>
      <c r="BD323" s="6">
        <f t="shared" si="135"/>
        <v>90.725126475548066</v>
      </c>
      <c r="BE323" s="6">
        <f t="shared" si="136"/>
        <v>268.36434867776688</v>
      </c>
      <c r="BF323" s="6">
        <f t="shared" si="137"/>
        <v>14.839797639123104</v>
      </c>
      <c r="BG323" s="6">
        <f t="shared" si="138"/>
        <v>12.841091492776886</v>
      </c>
      <c r="BH323" s="6">
        <f t="shared" si="139"/>
        <v>11.753183153770813</v>
      </c>
    </row>
    <row r="324" spans="1:60" x14ac:dyDescent="0.25">
      <c r="A324" s="4" t="s">
        <v>469</v>
      </c>
      <c r="B324" s="128">
        <v>4855</v>
      </c>
      <c r="C324" s="128">
        <v>3964</v>
      </c>
      <c r="D324" s="128">
        <v>3892</v>
      </c>
      <c r="E324" s="128">
        <v>3831</v>
      </c>
      <c r="F324" s="128">
        <v>1605</v>
      </c>
      <c r="G324" s="128">
        <v>95</v>
      </c>
      <c r="H324" s="128">
        <v>362</v>
      </c>
      <c r="I324" s="128">
        <v>673</v>
      </c>
      <c r="J324" s="128">
        <v>82</v>
      </c>
      <c r="K324" s="128">
        <v>180</v>
      </c>
      <c r="L324" s="128">
        <v>128</v>
      </c>
      <c r="M324" s="128">
        <v>27</v>
      </c>
      <c r="N324" s="128">
        <v>27</v>
      </c>
      <c r="O324" s="128">
        <v>457</v>
      </c>
      <c r="P324" s="128">
        <v>207</v>
      </c>
      <c r="Q324" s="128">
        <v>58</v>
      </c>
      <c r="R324" s="128">
        <v>50</v>
      </c>
      <c r="S324" s="128">
        <v>7</v>
      </c>
      <c r="T324" s="128">
        <v>27</v>
      </c>
      <c r="U324" s="128">
        <v>50</v>
      </c>
      <c r="V324" s="128">
        <v>554</v>
      </c>
      <c r="W324" s="128">
        <v>7</v>
      </c>
      <c r="X324" s="128">
        <v>28</v>
      </c>
      <c r="Y324" s="128">
        <v>8</v>
      </c>
      <c r="Z324" s="128">
        <v>100</v>
      </c>
      <c r="AA324" s="128">
        <v>27</v>
      </c>
      <c r="AC324" s="4" t="s">
        <v>469</v>
      </c>
      <c r="AD324" s="6">
        <f t="shared" ref="AD324:AD353" si="140">G324/B324*1000</f>
        <v>19.567456230690009</v>
      </c>
      <c r="AE324" s="6">
        <f t="shared" ref="AE324:AE353" si="141">H324/B324*1000</f>
        <v>74.562306900102982</v>
      </c>
      <c r="AF324" s="6">
        <f t="shared" ref="AF324:AF353" si="142">I324/B324*1000</f>
        <v>138.61997940267764</v>
      </c>
      <c r="AG324" s="6">
        <f t="shared" ref="AG324:AG353" si="143">J324/B324*1000</f>
        <v>16.889804325437691</v>
      </c>
      <c r="AH324" s="6">
        <f t="shared" ref="AH324:AH353" si="144">K324/B324*1000</f>
        <v>37.075180226570545</v>
      </c>
      <c r="AI324" s="6">
        <f t="shared" ref="AI324:AI353" si="145">L324/B324*1000</f>
        <v>26.364572605561278</v>
      </c>
      <c r="AJ324" s="6">
        <f t="shared" ref="AJ324:AJ353" si="146">M324/B324*1000</f>
        <v>5.5612770339855819</v>
      </c>
      <c r="AK324" s="6">
        <f t="shared" ref="AK324:AK353" si="147">N324/B324*1000</f>
        <v>5.5612770339855819</v>
      </c>
      <c r="AL324" s="6">
        <f t="shared" ref="AL324:AL353" si="148">O324/B324*1000</f>
        <v>94.129763130792995</v>
      </c>
      <c r="AM324" s="6">
        <f t="shared" ref="AM324:AM353" si="149">P324/B324*1000</f>
        <v>42.636457260556128</v>
      </c>
      <c r="AN324" s="6">
        <f t="shared" ref="AN324:AN353" si="150">Q324/B324*1000</f>
        <v>11.946446961894953</v>
      </c>
      <c r="AO324" s="6">
        <f t="shared" ref="AO324:AO353" si="151">R324/B324*1000</f>
        <v>10.298661174047375</v>
      </c>
      <c r="AP324" s="6">
        <f t="shared" ref="AP324:AP353" si="152">S324/B324*1000</f>
        <v>1.4418125643666324</v>
      </c>
      <c r="AQ324" s="6">
        <f t="shared" ref="AQ324:AQ353" si="153">T324/B324*1000</f>
        <v>5.5612770339855819</v>
      </c>
      <c r="AR324" s="6">
        <f t="shared" ref="AR324:AR353" si="154">U324/B324*1000</f>
        <v>10.298661174047375</v>
      </c>
      <c r="AS324" s="6">
        <f t="shared" ref="AS324:AS353" si="155">V324/B324*1000</f>
        <v>114.10916580844491</v>
      </c>
      <c r="AT324" s="6">
        <f t="shared" ref="AT324:AT353" si="156">W324/B324*1000</f>
        <v>1.4418125643666324</v>
      </c>
      <c r="AU324" s="6">
        <f t="shared" ref="AU324:AU353" si="157">X324/B324*1000</f>
        <v>5.7672502574665296</v>
      </c>
      <c r="AV324" s="6">
        <f t="shared" ref="AV324:AV353" si="158">Y324/B324*1000</f>
        <v>1.6477857878475799</v>
      </c>
      <c r="AW324" s="6">
        <f t="shared" ref="AW324:AW353" si="159">Z324/B324*1000</f>
        <v>20.59732234809475</v>
      </c>
      <c r="AX324" s="6">
        <f t="shared" ref="AX324:AX353" si="160">AA324/B324*1000</f>
        <v>5.5612770339855819</v>
      </c>
      <c r="BA324" s="4" t="s">
        <v>469</v>
      </c>
      <c r="BB324" s="6">
        <f t="shared" ref="BB324:BB353" si="161">P324/D324*1000</f>
        <v>53.186022610483043</v>
      </c>
      <c r="BC324" s="6">
        <f t="shared" ref="BC324:BC353" si="162">Q324/E324*1000</f>
        <v>15.139650221874184</v>
      </c>
      <c r="BD324" s="6">
        <f t="shared" ref="BD324:BD353" si="163">O324/E324*1000</f>
        <v>119.29000261028452</v>
      </c>
      <c r="BE324" s="6">
        <f t="shared" ref="BE324:BE353" si="164">V324/C324*1000</f>
        <v>139.75782038345105</v>
      </c>
      <c r="BF324" s="6">
        <f t="shared" ref="BF324:BF353" si="165">T324/E324*1000</f>
        <v>7.047768206734534</v>
      </c>
      <c r="BG324" s="6">
        <f t="shared" ref="BG324:BG353" si="166">W324/F324*1000</f>
        <v>4.361370716510903</v>
      </c>
      <c r="BH324" s="6">
        <f t="shared" ref="BH324:BH353" si="167">AA324/C324*1000</f>
        <v>6.811301715438951</v>
      </c>
    </row>
    <row r="325" spans="1:60" x14ac:dyDescent="0.25">
      <c r="A325" s="4" t="s">
        <v>470</v>
      </c>
      <c r="B325" s="128">
        <v>7003</v>
      </c>
      <c r="C325" s="128">
        <v>5545</v>
      </c>
      <c r="D325" s="128">
        <v>5432</v>
      </c>
      <c r="E325" s="128">
        <v>5328</v>
      </c>
      <c r="F325" s="128">
        <v>1933</v>
      </c>
      <c r="G325" s="128">
        <v>63</v>
      </c>
      <c r="H325" s="128">
        <v>336</v>
      </c>
      <c r="I325" s="128">
        <v>573</v>
      </c>
      <c r="J325" s="128">
        <v>102</v>
      </c>
      <c r="K325" s="128">
        <v>206</v>
      </c>
      <c r="L325" s="128">
        <v>157</v>
      </c>
      <c r="M325" s="128">
        <v>27</v>
      </c>
      <c r="N325" s="128">
        <v>31</v>
      </c>
      <c r="O325" s="128">
        <v>227</v>
      </c>
      <c r="P325" s="128">
        <v>221</v>
      </c>
      <c r="Q325" s="128">
        <v>65</v>
      </c>
      <c r="R325" s="128">
        <v>46</v>
      </c>
      <c r="S325" s="128">
        <v>24</v>
      </c>
      <c r="T325" s="128">
        <v>40</v>
      </c>
      <c r="U325" s="128">
        <v>56</v>
      </c>
      <c r="V325" s="128">
        <v>514</v>
      </c>
      <c r="W325" s="128">
        <v>8</v>
      </c>
      <c r="X325" s="128">
        <v>30</v>
      </c>
      <c r="Y325" s="128">
        <v>4</v>
      </c>
      <c r="Z325" s="128">
        <v>83</v>
      </c>
      <c r="AA325" s="128">
        <v>22</v>
      </c>
      <c r="AC325" s="4" t="s">
        <v>470</v>
      </c>
      <c r="AD325" s="6">
        <f t="shared" si="140"/>
        <v>8.9961445094959309</v>
      </c>
      <c r="AE325" s="6">
        <f t="shared" si="141"/>
        <v>47.979437383978293</v>
      </c>
      <c r="AF325" s="6">
        <f t="shared" si="142"/>
        <v>81.822076253034425</v>
      </c>
      <c r="AG325" s="6">
        <f t="shared" si="143"/>
        <v>14.565186348707698</v>
      </c>
      <c r="AH325" s="6">
        <f t="shared" si="144"/>
        <v>29.415964586605739</v>
      </c>
      <c r="AI325" s="6">
        <f t="shared" si="145"/>
        <v>22.41896330144224</v>
      </c>
      <c r="AJ325" s="6">
        <f t="shared" si="146"/>
        <v>3.8554905040696843</v>
      </c>
      <c r="AK325" s="6">
        <f t="shared" si="147"/>
        <v>4.4266742824503789</v>
      </c>
      <c r="AL325" s="6">
        <f t="shared" si="148"/>
        <v>32.414679423104388</v>
      </c>
      <c r="AM325" s="6">
        <f t="shared" si="149"/>
        <v>31.557903755533342</v>
      </c>
      <c r="AN325" s="6">
        <f t="shared" si="150"/>
        <v>9.2817363986862773</v>
      </c>
      <c r="AO325" s="6">
        <f t="shared" si="151"/>
        <v>6.5686134513779812</v>
      </c>
      <c r="AP325" s="6">
        <f t="shared" si="152"/>
        <v>3.4271026702841643</v>
      </c>
      <c r="AQ325" s="6">
        <f t="shared" si="153"/>
        <v>5.7118377838069394</v>
      </c>
      <c r="AR325" s="6">
        <f t="shared" si="154"/>
        <v>7.9965728973297159</v>
      </c>
      <c r="AS325" s="6">
        <f t="shared" si="155"/>
        <v>73.397115521919176</v>
      </c>
      <c r="AT325" s="6">
        <f t="shared" si="156"/>
        <v>1.1423675567613878</v>
      </c>
      <c r="AU325" s="6">
        <f t="shared" si="157"/>
        <v>4.2838783378552057</v>
      </c>
      <c r="AV325" s="6">
        <f t="shared" si="158"/>
        <v>0.5711837783806939</v>
      </c>
      <c r="AW325" s="6">
        <f t="shared" si="159"/>
        <v>11.8520634013994</v>
      </c>
      <c r="AX325" s="6">
        <f t="shared" si="160"/>
        <v>3.141510781093817</v>
      </c>
      <c r="BA325" s="4" t="s">
        <v>470</v>
      </c>
      <c r="BB325" s="6">
        <f t="shared" si="161"/>
        <v>40.684830633284243</v>
      </c>
      <c r="BC325" s="6">
        <f t="shared" si="162"/>
        <v>12.199699699699698</v>
      </c>
      <c r="BD325" s="6">
        <f t="shared" si="163"/>
        <v>42.605105105105103</v>
      </c>
      <c r="BE325" s="6">
        <f t="shared" si="164"/>
        <v>92.696122633002716</v>
      </c>
      <c r="BF325" s="6">
        <f t="shared" si="165"/>
        <v>7.5075075075075075</v>
      </c>
      <c r="BG325" s="6">
        <f t="shared" si="166"/>
        <v>4.1386445938954992</v>
      </c>
      <c r="BH325" s="6">
        <f t="shared" si="167"/>
        <v>3.9675383228133452</v>
      </c>
    </row>
    <row r="326" spans="1:60" x14ac:dyDescent="0.25">
      <c r="A326" s="4" t="s">
        <v>471</v>
      </c>
      <c r="B326" s="128">
        <v>6480</v>
      </c>
      <c r="C326" s="128">
        <v>5235</v>
      </c>
      <c r="D326" s="128">
        <v>5149</v>
      </c>
      <c r="E326" s="128">
        <v>5063</v>
      </c>
      <c r="F326" s="128">
        <v>2161</v>
      </c>
      <c r="G326" s="128">
        <v>104</v>
      </c>
      <c r="H326" s="128">
        <v>362</v>
      </c>
      <c r="I326" s="128">
        <v>868</v>
      </c>
      <c r="J326" s="128">
        <v>158</v>
      </c>
      <c r="K326" s="128">
        <v>240</v>
      </c>
      <c r="L326" s="128">
        <v>143</v>
      </c>
      <c r="M326" s="128">
        <v>58</v>
      </c>
      <c r="N326" s="128">
        <v>53</v>
      </c>
      <c r="O326" s="128">
        <v>437</v>
      </c>
      <c r="P326" s="128">
        <v>339</v>
      </c>
      <c r="Q326" s="128">
        <v>63</v>
      </c>
      <c r="R326" s="128">
        <v>59</v>
      </c>
      <c r="S326" s="128">
        <v>6</v>
      </c>
      <c r="T326" s="128">
        <v>50</v>
      </c>
      <c r="U326" s="128">
        <v>36</v>
      </c>
      <c r="V326" s="128">
        <v>766</v>
      </c>
      <c r="W326" s="128">
        <v>32</v>
      </c>
      <c r="X326" s="128">
        <v>40</v>
      </c>
      <c r="Y326" s="128">
        <v>14</v>
      </c>
      <c r="Z326" s="128">
        <v>139</v>
      </c>
      <c r="AA326" s="128">
        <v>35</v>
      </c>
      <c r="AC326" s="4" t="s">
        <v>471</v>
      </c>
      <c r="AD326" s="6">
        <f t="shared" si="140"/>
        <v>16.049382716049383</v>
      </c>
      <c r="AE326" s="6">
        <f t="shared" si="141"/>
        <v>55.864197530864196</v>
      </c>
      <c r="AF326" s="6">
        <f t="shared" si="142"/>
        <v>133.95061728395061</v>
      </c>
      <c r="AG326" s="6">
        <f t="shared" si="143"/>
        <v>24.382716049382715</v>
      </c>
      <c r="AH326" s="6">
        <f t="shared" si="144"/>
        <v>37.037037037037038</v>
      </c>
      <c r="AI326" s="6">
        <f t="shared" si="145"/>
        <v>22.067901234567902</v>
      </c>
      <c r="AJ326" s="6">
        <f t="shared" si="146"/>
        <v>8.9506172839506171</v>
      </c>
      <c r="AK326" s="6">
        <f t="shared" si="147"/>
        <v>8.1790123456790127</v>
      </c>
      <c r="AL326" s="6">
        <f t="shared" si="148"/>
        <v>67.438271604938279</v>
      </c>
      <c r="AM326" s="6">
        <f t="shared" si="149"/>
        <v>52.314814814814817</v>
      </c>
      <c r="AN326" s="6">
        <f t="shared" si="150"/>
        <v>9.7222222222222232</v>
      </c>
      <c r="AO326" s="6">
        <f t="shared" si="151"/>
        <v>9.1049382716049383</v>
      </c>
      <c r="AP326" s="6">
        <f t="shared" si="152"/>
        <v>0.92592592592592593</v>
      </c>
      <c r="AQ326" s="6">
        <f t="shared" si="153"/>
        <v>7.716049382716049</v>
      </c>
      <c r="AR326" s="6">
        <f t="shared" si="154"/>
        <v>5.5555555555555554</v>
      </c>
      <c r="AS326" s="6">
        <f t="shared" si="155"/>
        <v>118.20987654320987</v>
      </c>
      <c r="AT326" s="6">
        <f t="shared" si="156"/>
        <v>4.9382716049382713</v>
      </c>
      <c r="AU326" s="6">
        <f t="shared" si="157"/>
        <v>6.1728395061728394</v>
      </c>
      <c r="AV326" s="6">
        <f t="shared" si="158"/>
        <v>2.1604938271604937</v>
      </c>
      <c r="AW326" s="6">
        <f t="shared" si="159"/>
        <v>21.450617283950617</v>
      </c>
      <c r="AX326" s="6">
        <f t="shared" si="160"/>
        <v>5.4012345679012341</v>
      </c>
      <c r="BA326" s="4" t="s">
        <v>471</v>
      </c>
      <c r="BB326" s="6">
        <f t="shared" si="161"/>
        <v>65.838026801320638</v>
      </c>
      <c r="BC326" s="6">
        <f t="shared" si="162"/>
        <v>12.443215484890382</v>
      </c>
      <c r="BD326" s="6">
        <f t="shared" si="163"/>
        <v>86.312462966620586</v>
      </c>
      <c r="BE326" s="6">
        <f t="shared" si="164"/>
        <v>146.32282712511937</v>
      </c>
      <c r="BF326" s="6">
        <f t="shared" si="165"/>
        <v>9.875567845151096</v>
      </c>
      <c r="BG326" s="6">
        <f t="shared" si="166"/>
        <v>14.807959278111985</v>
      </c>
      <c r="BH326" s="6">
        <f t="shared" si="167"/>
        <v>6.6857688634192938</v>
      </c>
    </row>
    <row r="327" spans="1:60" x14ac:dyDescent="0.25">
      <c r="A327" s="4" t="s">
        <v>472</v>
      </c>
      <c r="B327" s="128">
        <v>7744</v>
      </c>
      <c r="C327" s="128">
        <v>6067</v>
      </c>
      <c r="D327" s="128">
        <v>5962</v>
      </c>
      <c r="E327" s="128">
        <v>5847</v>
      </c>
      <c r="F327" s="128">
        <v>2336</v>
      </c>
      <c r="G327" s="128">
        <v>107</v>
      </c>
      <c r="H327" s="128">
        <v>493</v>
      </c>
      <c r="I327" s="128">
        <v>1021</v>
      </c>
      <c r="J327" s="128">
        <v>156</v>
      </c>
      <c r="K327" s="128">
        <v>281</v>
      </c>
      <c r="L327" s="128">
        <v>181</v>
      </c>
      <c r="M327" s="128">
        <v>48</v>
      </c>
      <c r="N327" s="128">
        <v>65</v>
      </c>
      <c r="O327" s="128">
        <v>647</v>
      </c>
      <c r="P327" s="128">
        <v>379</v>
      </c>
      <c r="Q327" s="128">
        <v>42</v>
      </c>
      <c r="R327" s="128">
        <v>46</v>
      </c>
      <c r="S327" s="128">
        <v>26</v>
      </c>
      <c r="T327" s="128">
        <v>71</v>
      </c>
      <c r="U327" s="128">
        <v>71</v>
      </c>
      <c r="V327" s="128">
        <v>771</v>
      </c>
      <c r="W327" s="128">
        <v>14</v>
      </c>
      <c r="X327" s="128">
        <v>41</v>
      </c>
      <c r="Y327" s="128">
        <v>7</v>
      </c>
      <c r="Z327" s="128">
        <v>108</v>
      </c>
      <c r="AA327" s="128">
        <v>57</v>
      </c>
      <c r="AC327" s="4" t="s">
        <v>472</v>
      </c>
      <c r="AD327" s="6">
        <f t="shared" si="140"/>
        <v>13.817148760330578</v>
      </c>
      <c r="AE327" s="6">
        <f t="shared" si="141"/>
        <v>63.662190082644635</v>
      </c>
      <c r="AF327" s="6">
        <f t="shared" si="142"/>
        <v>131.84400826446279</v>
      </c>
      <c r="AG327" s="6">
        <f t="shared" si="143"/>
        <v>20.144628099173552</v>
      </c>
      <c r="AH327" s="6">
        <f t="shared" si="144"/>
        <v>36.28615702479339</v>
      </c>
      <c r="AI327" s="6">
        <f t="shared" si="145"/>
        <v>23.37293388429752</v>
      </c>
      <c r="AJ327" s="6">
        <f t="shared" si="146"/>
        <v>6.1983471074380168</v>
      </c>
      <c r="AK327" s="6">
        <f t="shared" si="147"/>
        <v>8.3935950413223139</v>
      </c>
      <c r="AL327" s="6">
        <f t="shared" si="148"/>
        <v>83.548553719008268</v>
      </c>
      <c r="AM327" s="6">
        <f t="shared" si="149"/>
        <v>48.941115702479337</v>
      </c>
      <c r="AN327" s="6">
        <f t="shared" si="150"/>
        <v>5.4235537190082646</v>
      </c>
      <c r="AO327" s="6">
        <f t="shared" si="151"/>
        <v>5.9400826446280997</v>
      </c>
      <c r="AP327" s="6">
        <f t="shared" si="152"/>
        <v>3.3574380165289259</v>
      </c>
      <c r="AQ327" s="6">
        <f t="shared" si="153"/>
        <v>9.168388429752067</v>
      </c>
      <c r="AR327" s="6">
        <f t="shared" si="154"/>
        <v>9.168388429752067</v>
      </c>
      <c r="AS327" s="6">
        <f t="shared" si="155"/>
        <v>99.560950413223139</v>
      </c>
      <c r="AT327" s="6">
        <f t="shared" si="156"/>
        <v>1.8078512396694215</v>
      </c>
      <c r="AU327" s="6">
        <f t="shared" si="157"/>
        <v>5.2944214876033051</v>
      </c>
      <c r="AV327" s="6">
        <f t="shared" si="158"/>
        <v>0.90392561983471076</v>
      </c>
      <c r="AW327" s="6">
        <f t="shared" si="159"/>
        <v>13.946280991735538</v>
      </c>
      <c r="AX327" s="6">
        <f t="shared" si="160"/>
        <v>7.3605371900826446</v>
      </c>
      <c r="BA327" s="4" t="s">
        <v>472</v>
      </c>
      <c r="BB327" s="6">
        <f t="shared" si="161"/>
        <v>63.56927205635693</v>
      </c>
      <c r="BC327" s="6">
        <f t="shared" si="162"/>
        <v>7.1831708568496664</v>
      </c>
      <c r="BD327" s="6">
        <f t="shared" si="163"/>
        <v>110.65503677099368</v>
      </c>
      <c r="BE327" s="6">
        <f t="shared" si="164"/>
        <v>127.08092961925169</v>
      </c>
      <c r="BF327" s="6">
        <f t="shared" si="165"/>
        <v>12.142979305626817</v>
      </c>
      <c r="BG327" s="6">
        <f t="shared" si="166"/>
        <v>5.9931506849315062</v>
      </c>
      <c r="BH327" s="6">
        <f t="shared" si="167"/>
        <v>9.3950881819680241</v>
      </c>
    </row>
    <row r="328" spans="1:60" x14ac:dyDescent="0.25">
      <c r="A328" s="4" t="s">
        <v>473</v>
      </c>
      <c r="B328" s="128">
        <v>3489</v>
      </c>
      <c r="C328" s="128">
        <v>2656</v>
      </c>
      <c r="D328" s="128">
        <v>2601</v>
      </c>
      <c r="E328" s="128">
        <v>2546</v>
      </c>
      <c r="F328" s="128">
        <v>876</v>
      </c>
      <c r="G328" s="128">
        <v>40</v>
      </c>
      <c r="H328" s="128">
        <v>180</v>
      </c>
      <c r="I328" s="128">
        <v>291</v>
      </c>
      <c r="J328" s="128">
        <v>88</v>
      </c>
      <c r="K328" s="128">
        <v>72</v>
      </c>
      <c r="L328" s="128">
        <v>39</v>
      </c>
      <c r="M328" s="128">
        <v>20</v>
      </c>
      <c r="N328" s="128">
        <v>16</v>
      </c>
      <c r="O328" s="128">
        <v>133</v>
      </c>
      <c r="P328" s="128">
        <v>109</v>
      </c>
      <c r="Q328" s="128">
        <v>21</v>
      </c>
      <c r="R328" s="128">
        <v>19</v>
      </c>
      <c r="S328" s="128">
        <v>8</v>
      </c>
      <c r="T328" s="128">
        <v>17</v>
      </c>
      <c r="U328" s="128">
        <v>19</v>
      </c>
      <c r="V328" s="128">
        <v>131</v>
      </c>
      <c r="W328" s="128">
        <v>8</v>
      </c>
      <c r="X328" s="128">
        <v>9</v>
      </c>
      <c r="Y328" s="128">
        <v>12</v>
      </c>
      <c r="Z328" s="128">
        <v>60</v>
      </c>
      <c r="AA328" s="128">
        <v>20</v>
      </c>
      <c r="AC328" s="4" t="s">
        <v>473</v>
      </c>
      <c r="AD328" s="6">
        <f t="shared" si="140"/>
        <v>11.464603038119805</v>
      </c>
      <c r="AE328" s="6">
        <f t="shared" si="141"/>
        <v>51.590713671539127</v>
      </c>
      <c r="AF328" s="6">
        <f t="shared" si="142"/>
        <v>83.404987102321584</v>
      </c>
      <c r="AG328" s="6">
        <f t="shared" si="143"/>
        <v>25.222126683863571</v>
      </c>
      <c r="AH328" s="6">
        <f t="shared" si="144"/>
        <v>20.63628546861565</v>
      </c>
      <c r="AI328" s="6">
        <f t="shared" si="145"/>
        <v>11.17798796216681</v>
      </c>
      <c r="AJ328" s="6">
        <f t="shared" si="146"/>
        <v>5.7323015190599023</v>
      </c>
      <c r="AK328" s="6">
        <f t="shared" si="147"/>
        <v>4.585841215247922</v>
      </c>
      <c r="AL328" s="6">
        <f t="shared" si="148"/>
        <v>38.119805101748355</v>
      </c>
      <c r="AM328" s="6">
        <f t="shared" si="149"/>
        <v>31.241043278876472</v>
      </c>
      <c r="AN328" s="6">
        <f t="shared" si="150"/>
        <v>6.0189165950128976</v>
      </c>
      <c r="AO328" s="6">
        <f t="shared" si="151"/>
        <v>5.445686443106907</v>
      </c>
      <c r="AP328" s="6">
        <f t="shared" si="152"/>
        <v>2.292920607623961</v>
      </c>
      <c r="AQ328" s="6">
        <f t="shared" si="153"/>
        <v>4.8724562912009173</v>
      </c>
      <c r="AR328" s="6">
        <f t="shared" si="154"/>
        <v>5.445686443106907</v>
      </c>
      <c r="AS328" s="6">
        <f t="shared" si="155"/>
        <v>37.546574949842366</v>
      </c>
      <c r="AT328" s="6">
        <f t="shared" si="156"/>
        <v>2.292920607623961</v>
      </c>
      <c r="AU328" s="6">
        <f t="shared" si="157"/>
        <v>2.5795356835769563</v>
      </c>
      <c r="AV328" s="6">
        <f t="shared" si="158"/>
        <v>3.4393809114359417</v>
      </c>
      <c r="AW328" s="6">
        <f t="shared" si="159"/>
        <v>17.196904557179707</v>
      </c>
      <c r="AX328" s="6">
        <f t="shared" si="160"/>
        <v>5.7323015190599023</v>
      </c>
      <c r="BA328" s="4" t="s">
        <v>473</v>
      </c>
      <c r="BB328" s="6">
        <f t="shared" si="161"/>
        <v>41.906958861976165</v>
      </c>
      <c r="BC328" s="6">
        <f t="shared" si="162"/>
        <v>8.2482325216025139</v>
      </c>
      <c r="BD328" s="6">
        <f t="shared" si="163"/>
        <v>52.238805970149251</v>
      </c>
      <c r="BE328" s="6">
        <f t="shared" si="164"/>
        <v>49.32228915662651</v>
      </c>
      <c r="BF328" s="6">
        <f t="shared" si="165"/>
        <v>6.6771406127258448</v>
      </c>
      <c r="BG328" s="6">
        <f t="shared" si="166"/>
        <v>9.1324200913241995</v>
      </c>
      <c r="BH328" s="6">
        <f t="shared" si="167"/>
        <v>7.5301204819277112</v>
      </c>
    </row>
    <row r="329" spans="1:60" x14ac:dyDescent="0.25">
      <c r="A329" s="4" t="s">
        <v>474</v>
      </c>
      <c r="B329" s="128">
        <v>10728</v>
      </c>
      <c r="C329" s="128">
        <v>8607</v>
      </c>
      <c r="D329" s="128">
        <v>8482</v>
      </c>
      <c r="E329" s="128">
        <v>8361</v>
      </c>
      <c r="F329" s="128">
        <v>3125</v>
      </c>
      <c r="G329" s="128">
        <v>137</v>
      </c>
      <c r="H329" s="128">
        <v>773</v>
      </c>
      <c r="I329" s="128">
        <v>1362</v>
      </c>
      <c r="J329" s="128">
        <v>216</v>
      </c>
      <c r="K329" s="128">
        <v>367</v>
      </c>
      <c r="L329" s="128">
        <v>293</v>
      </c>
      <c r="M329" s="128">
        <v>52</v>
      </c>
      <c r="N329" s="128">
        <v>62</v>
      </c>
      <c r="O329" s="128">
        <v>604</v>
      </c>
      <c r="P329" s="128">
        <v>427</v>
      </c>
      <c r="Q329" s="128">
        <v>108</v>
      </c>
      <c r="R329" s="128">
        <v>76</v>
      </c>
      <c r="S329" s="128">
        <v>42</v>
      </c>
      <c r="T329" s="128">
        <v>62</v>
      </c>
      <c r="U329" s="128">
        <v>111</v>
      </c>
      <c r="V329" s="128">
        <v>966</v>
      </c>
      <c r="W329" s="128">
        <v>28</v>
      </c>
      <c r="X329" s="128">
        <v>84</v>
      </c>
      <c r="Y329" s="128">
        <v>30</v>
      </c>
      <c r="Z329" s="128">
        <v>181</v>
      </c>
      <c r="AA329" s="128">
        <v>63</v>
      </c>
      <c r="AC329" s="4" t="s">
        <v>474</v>
      </c>
      <c r="AD329" s="6">
        <f t="shared" si="140"/>
        <v>12.770320656226696</v>
      </c>
      <c r="AE329" s="6">
        <f t="shared" si="141"/>
        <v>72.054436987322887</v>
      </c>
      <c r="AF329" s="6">
        <f t="shared" si="142"/>
        <v>126.95749440715883</v>
      </c>
      <c r="AG329" s="6">
        <f t="shared" si="143"/>
        <v>20.134228187919462</v>
      </c>
      <c r="AH329" s="6">
        <f t="shared" si="144"/>
        <v>34.209545115585385</v>
      </c>
      <c r="AI329" s="6">
        <f t="shared" si="145"/>
        <v>27.311707680835198</v>
      </c>
      <c r="AJ329" s="6">
        <f t="shared" si="146"/>
        <v>4.8471290082028338</v>
      </c>
      <c r="AK329" s="6">
        <f t="shared" si="147"/>
        <v>5.7792692020879937</v>
      </c>
      <c r="AL329" s="6">
        <f t="shared" si="148"/>
        <v>56.30126771066368</v>
      </c>
      <c r="AM329" s="6">
        <f t="shared" si="149"/>
        <v>39.802386278896343</v>
      </c>
      <c r="AN329" s="6">
        <f t="shared" si="150"/>
        <v>10.067114093959731</v>
      </c>
      <c r="AO329" s="6">
        <f t="shared" si="151"/>
        <v>7.0842654735272186</v>
      </c>
      <c r="AP329" s="6">
        <f t="shared" si="152"/>
        <v>3.9149888143176734</v>
      </c>
      <c r="AQ329" s="6">
        <f t="shared" si="153"/>
        <v>5.7792692020879937</v>
      </c>
      <c r="AR329" s="6">
        <f t="shared" si="154"/>
        <v>10.34675615212528</v>
      </c>
      <c r="AS329" s="6">
        <f t="shared" si="155"/>
        <v>90.044742729306492</v>
      </c>
      <c r="AT329" s="6">
        <f t="shared" si="156"/>
        <v>2.609992542878449</v>
      </c>
      <c r="AU329" s="6">
        <f t="shared" si="157"/>
        <v>7.8299776286353469</v>
      </c>
      <c r="AV329" s="6">
        <f t="shared" si="158"/>
        <v>2.796420581655481</v>
      </c>
      <c r="AW329" s="6">
        <f t="shared" si="159"/>
        <v>16.871737509321402</v>
      </c>
      <c r="AX329" s="6">
        <f t="shared" si="160"/>
        <v>5.8724832214765099</v>
      </c>
      <c r="BA329" s="4" t="s">
        <v>474</v>
      </c>
      <c r="BB329" s="6">
        <f t="shared" si="161"/>
        <v>50.341900495166236</v>
      </c>
      <c r="BC329" s="6">
        <f t="shared" si="162"/>
        <v>12.917115177610334</v>
      </c>
      <c r="BD329" s="6">
        <f t="shared" si="163"/>
        <v>72.240162659968917</v>
      </c>
      <c r="BE329" s="6">
        <f t="shared" si="164"/>
        <v>112.23422795399094</v>
      </c>
      <c r="BF329" s="6">
        <f t="shared" si="165"/>
        <v>7.415380935294821</v>
      </c>
      <c r="BG329" s="6">
        <f t="shared" si="166"/>
        <v>8.9599999999999991</v>
      </c>
      <c r="BH329" s="6">
        <f t="shared" si="167"/>
        <v>7.3196235622168002</v>
      </c>
    </row>
    <row r="330" spans="1:60" x14ac:dyDescent="0.25">
      <c r="A330" s="4" t="s">
        <v>475</v>
      </c>
      <c r="B330" s="128">
        <v>8803</v>
      </c>
      <c r="C330" s="128">
        <v>7099</v>
      </c>
      <c r="D330" s="128">
        <v>6990</v>
      </c>
      <c r="E330" s="128">
        <v>6846</v>
      </c>
      <c r="F330" s="128">
        <v>2842</v>
      </c>
      <c r="G330" s="128">
        <v>149</v>
      </c>
      <c r="H330" s="128">
        <v>507</v>
      </c>
      <c r="I330" s="128">
        <v>1304</v>
      </c>
      <c r="J330" s="128">
        <v>193</v>
      </c>
      <c r="K330" s="128">
        <v>326</v>
      </c>
      <c r="L330" s="128">
        <v>147</v>
      </c>
      <c r="M330" s="128">
        <v>61</v>
      </c>
      <c r="N330" s="128">
        <v>78</v>
      </c>
      <c r="O330" s="128">
        <v>735</v>
      </c>
      <c r="P330" s="128">
        <v>461</v>
      </c>
      <c r="Q330" s="128">
        <v>74</v>
      </c>
      <c r="R330" s="128">
        <v>64</v>
      </c>
      <c r="S330" s="128">
        <v>7</v>
      </c>
      <c r="T330" s="128">
        <v>67</v>
      </c>
      <c r="U330" s="128">
        <v>54</v>
      </c>
      <c r="V330" s="128">
        <v>1208</v>
      </c>
      <c r="W330" s="128">
        <v>11</v>
      </c>
      <c r="X330" s="128">
        <v>46</v>
      </c>
      <c r="Y330" s="128">
        <v>13</v>
      </c>
      <c r="Z330" s="128">
        <v>162</v>
      </c>
      <c r="AA330" s="128">
        <v>69</v>
      </c>
      <c r="AC330" s="4" t="s">
        <v>475</v>
      </c>
      <c r="AD330" s="6">
        <f t="shared" si="140"/>
        <v>16.926047938202885</v>
      </c>
      <c r="AE330" s="6">
        <f t="shared" si="141"/>
        <v>57.594002044757467</v>
      </c>
      <c r="AF330" s="6">
        <f t="shared" si="142"/>
        <v>148.13131886856755</v>
      </c>
      <c r="AG330" s="6">
        <f t="shared" si="143"/>
        <v>21.924343973645346</v>
      </c>
      <c r="AH330" s="6">
        <f t="shared" si="144"/>
        <v>37.032829717141887</v>
      </c>
      <c r="AI330" s="6">
        <f t="shared" si="145"/>
        <v>16.698852663864592</v>
      </c>
      <c r="AJ330" s="6">
        <f t="shared" si="146"/>
        <v>6.9294558673179596</v>
      </c>
      <c r="AK330" s="6">
        <f t="shared" si="147"/>
        <v>8.8606156991934579</v>
      </c>
      <c r="AL330" s="6">
        <f t="shared" si="148"/>
        <v>83.494263319322954</v>
      </c>
      <c r="AM330" s="6">
        <f t="shared" si="149"/>
        <v>52.368510734976709</v>
      </c>
      <c r="AN330" s="6">
        <f t="shared" si="150"/>
        <v>8.4062251505168692</v>
      </c>
      <c r="AO330" s="6">
        <f t="shared" si="151"/>
        <v>7.2702487788254011</v>
      </c>
      <c r="AP330" s="6">
        <f t="shared" si="152"/>
        <v>0.79518346018402808</v>
      </c>
      <c r="AQ330" s="6">
        <f t="shared" si="153"/>
        <v>7.6110416903328408</v>
      </c>
      <c r="AR330" s="6">
        <f t="shared" si="154"/>
        <v>6.1342724071339312</v>
      </c>
      <c r="AS330" s="6">
        <f t="shared" si="155"/>
        <v>137.22594570032942</v>
      </c>
      <c r="AT330" s="6">
        <f t="shared" si="156"/>
        <v>1.2495740088606155</v>
      </c>
      <c r="AU330" s="6">
        <f t="shared" si="157"/>
        <v>5.2254913097807565</v>
      </c>
      <c r="AV330" s="6">
        <f t="shared" si="158"/>
        <v>1.4767692831989094</v>
      </c>
      <c r="AW330" s="6">
        <f t="shared" si="159"/>
        <v>18.402817221401794</v>
      </c>
      <c r="AX330" s="6">
        <f t="shared" si="160"/>
        <v>7.8382369646711352</v>
      </c>
      <c r="BA330" s="4" t="s">
        <v>475</v>
      </c>
      <c r="BB330" s="6">
        <f t="shared" si="161"/>
        <v>65.951359084406292</v>
      </c>
      <c r="BC330" s="6">
        <f t="shared" si="162"/>
        <v>10.809231668127374</v>
      </c>
      <c r="BD330" s="6">
        <f t="shared" si="163"/>
        <v>107.36196319018406</v>
      </c>
      <c r="BE330" s="6">
        <f t="shared" si="164"/>
        <v>170.16481194534441</v>
      </c>
      <c r="BF330" s="6">
        <f t="shared" si="165"/>
        <v>9.786736780601812</v>
      </c>
      <c r="BG330" s="6">
        <f t="shared" si="166"/>
        <v>3.8705137227304713</v>
      </c>
      <c r="BH330" s="6">
        <f t="shared" si="167"/>
        <v>9.7196788280039446</v>
      </c>
    </row>
    <row r="331" spans="1:60" x14ac:dyDescent="0.25">
      <c r="A331" s="4" t="s">
        <v>476</v>
      </c>
      <c r="B331" s="128">
        <v>4009</v>
      </c>
      <c r="C331" s="128">
        <v>3165</v>
      </c>
      <c r="D331" s="128">
        <v>3087</v>
      </c>
      <c r="E331" s="128">
        <v>3024</v>
      </c>
      <c r="F331" s="128">
        <v>1328</v>
      </c>
      <c r="G331" s="128">
        <v>78</v>
      </c>
      <c r="H331" s="128">
        <v>201</v>
      </c>
      <c r="I331" s="128">
        <v>583</v>
      </c>
      <c r="J331" s="128">
        <v>95</v>
      </c>
      <c r="K331" s="128">
        <v>176</v>
      </c>
      <c r="L331" s="128">
        <v>99</v>
      </c>
      <c r="M331" s="128">
        <v>16</v>
      </c>
      <c r="N331" s="128">
        <v>19</v>
      </c>
      <c r="O331" s="128">
        <v>175</v>
      </c>
      <c r="P331" s="128">
        <v>192</v>
      </c>
      <c r="Q331" s="128">
        <v>34</v>
      </c>
      <c r="R331" s="128">
        <v>34</v>
      </c>
      <c r="S331" s="128">
        <v>4</v>
      </c>
      <c r="T331" s="128">
        <v>35</v>
      </c>
      <c r="U331" s="128">
        <v>26</v>
      </c>
      <c r="V331" s="128">
        <v>304</v>
      </c>
      <c r="W331" s="128">
        <v>7</v>
      </c>
      <c r="X331" s="128">
        <v>34</v>
      </c>
      <c r="Y331" s="128">
        <v>7</v>
      </c>
      <c r="Z331" s="128">
        <v>63</v>
      </c>
      <c r="AA331" s="128">
        <v>26</v>
      </c>
      <c r="AC331" s="4" t="s">
        <v>476</v>
      </c>
      <c r="AD331" s="6">
        <f t="shared" si="140"/>
        <v>19.456223497131457</v>
      </c>
      <c r="AE331" s="6">
        <f t="shared" si="141"/>
        <v>50.137191319531055</v>
      </c>
      <c r="AF331" s="6">
        <f t="shared" si="142"/>
        <v>145.42279870291844</v>
      </c>
      <c r="AG331" s="6">
        <f t="shared" si="143"/>
        <v>23.696682464454973</v>
      </c>
      <c r="AH331" s="6">
        <f t="shared" si="144"/>
        <v>43.901222249937646</v>
      </c>
      <c r="AI331" s="6">
        <f t="shared" si="145"/>
        <v>24.694437515589922</v>
      </c>
      <c r="AJ331" s="6">
        <f t="shared" si="146"/>
        <v>3.9910202045397858</v>
      </c>
      <c r="AK331" s="6">
        <f t="shared" si="147"/>
        <v>4.7393364928909953</v>
      </c>
      <c r="AL331" s="6">
        <f t="shared" si="148"/>
        <v>43.651783487153907</v>
      </c>
      <c r="AM331" s="6">
        <f t="shared" si="149"/>
        <v>47.892242454477426</v>
      </c>
      <c r="AN331" s="6">
        <f t="shared" si="150"/>
        <v>8.480917934647044</v>
      </c>
      <c r="AO331" s="6">
        <f t="shared" si="151"/>
        <v>8.480917934647044</v>
      </c>
      <c r="AP331" s="6">
        <f t="shared" si="152"/>
        <v>0.99775505113494645</v>
      </c>
      <c r="AQ331" s="6">
        <f t="shared" si="153"/>
        <v>8.730356697430782</v>
      </c>
      <c r="AR331" s="6">
        <f t="shared" si="154"/>
        <v>6.4854078323771507</v>
      </c>
      <c r="AS331" s="6">
        <f t="shared" si="155"/>
        <v>75.829383886255926</v>
      </c>
      <c r="AT331" s="6">
        <f t="shared" si="156"/>
        <v>1.746071339486156</v>
      </c>
      <c r="AU331" s="6">
        <f t="shared" si="157"/>
        <v>8.480917934647044</v>
      </c>
      <c r="AV331" s="6">
        <f t="shared" si="158"/>
        <v>1.746071339486156</v>
      </c>
      <c r="AW331" s="6">
        <f t="shared" si="159"/>
        <v>15.714642055375407</v>
      </c>
      <c r="AX331" s="6">
        <f t="shared" si="160"/>
        <v>6.4854078323771507</v>
      </c>
      <c r="BA331" s="4" t="s">
        <v>476</v>
      </c>
      <c r="BB331" s="6">
        <f t="shared" si="161"/>
        <v>62.196307094266274</v>
      </c>
      <c r="BC331" s="6">
        <f t="shared" si="162"/>
        <v>11.243386243386242</v>
      </c>
      <c r="BD331" s="6">
        <f t="shared" si="163"/>
        <v>57.870370370370374</v>
      </c>
      <c r="BE331" s="6">
        <f t="shared" si="164"/>
        <v>96.050552922590839</v>
      </c>
      <c r="BF331" s="6">
        <f t="shared" si="165"/>
        <v>11.574074074074073</v>
      </c>
      <c r="BG331" s="6">
        <f t="shared" si="166"/>
        <v>5.2710843373493974</v>
      </c>
      <c r="BH331" s="6">
        <f t="shared" si="167"/>
        <v>8.2148499210110586</v>
      </c>
    </row>
    <row r="332" spans="1:60" x14ac:dyDescent="0.25">
      <c r="A332" s="4" t="s">
        <v>477</v>
      </c>
      <c r="B332" s="128">
        <v>2988</v>
      </c>
      <c r="C332" s="128">
        <v>2454</v>
      </c>
      <c r="D332" s="128">
        <v>2409</v>
      </c>
      <c r="E332" s="128">
        <v>2357</v>
      </c>
      <c r="F332" s="128">
        <v>667</v>
      </c>
      <c r="G332" s="128">
        <v>34</v>
      </c>
      <c r="H332" s="128">
        <v>205</v>
      </c>
      <c r="I332" s="128">
        <v>343</v>
      </c>
      <c r="J332" s="128">
        <v>41</v>
      </c>
      <c r="K332" s="128">
        <v>81</v>
      </c>
      <c r="L332" s="128">
        <v>101</v>
      </c>
      <c r="M332" s="128">
        <v>10</v>
      </c>
      <c r="N332" s="128">
        <v>11</v>
      </c>
      <c r="O332" s="128">
        <v>165</v>
      </c>
      <c r="P332" s="128">
        <v>97</v>
      </c>
      <c r="Q332" s="128">
        <v>31</v>
      </c>
      <c r="R332" s="128">
        <v>49</v>
      </c>
      <c r="S332" s="128">
        <v>1</v>
      </c>
      <c r="T332" s="128">
        <v>24</v>
      </c>
      <c r="U332" s="128">
        <v>39</v>
      </c>
      <c r="V332" s="128">
        <v>293</v>
      </c>
      <c r="W332" s="128">
        <v>2</v>
      </c>
      <c r="X332" s="128">
        <v>26</v>
      </c>
      <c r="Y332" s="128">
        <v>6</v>
      </c>
      <c r="Z332" s="128">
        <v>48</v>
      </c>
      <c r="AA332" s="128">
        <v>14</v>
      </c>
      <c r="AC332" s="4" t="s">
        <v>477</v>
      </c>
      <c r="AD332" s="6">
        <f t="shared" si="140"/>
        <v>11.378848728246318</v>
      </c>
      <c r="AE332" s="6">
        <f t="shared" si="141"/>
        <v>68.607764390896932</v>
      </c>
      <c r="AF332" s="6">
        <f t="shared" si="142"/>
        <v>114.79250334672021</v>
      </c>
      <c r="AG332" s="6">
        <f t="shared" si="143"/>
        <v>13.721552878179384</v>
      </c>
      <c r="AH332" s="6">
        <f t="shared" si="144"/>
        <v>27.108433734939759</v>
      </c>
      <c r="AI332" s="6">
        <f t="shared" si="145"/>
        <v>33.801874163319944</v>
      </c>
      <c r="AJ332" s="6">
        <f t="shared" si="146"/>
        <v>3.3467202141900936</v>
      </c>
      <c r="AK332" s="6">
        <f t="shared" si="147"/>
        <v>3.6813922356091027</v>
      </c>
      <c r="AL332" s="6">
        <f t="shared" si="148"/>
        <v>55.220883534136547</v>
      </c>
      <c r="AM332" s="6">
        <f t="shared" si="149"/>
        <v>32.463186077643911</v>
      </c>
      <c r="AN332" s="6">
        <f t="shared" si="150"/>
        <v>10.374832663989292</v>
      </c>
      <c r="AO332" s="6">
        <f t="shared" si="151"/>
        <v>16.398929049531457</v>
      </c>
      <c r="AP332" s="6">
        <f t="shared" si="152"/>
        <v>0.33467202141900937</v>
      </c>
      <c r="AQ332" s="6">
        <f t="shared" si="153"/>
        <v>8.0321285140562235</v>
      </c>
      <c r="AR332" s="6">
        <f t="shared" si="154"/>
        <v>13.052208835341364</v>
      </c>
      <c r="AS332" s="6">
        <f t="shared" si="155"/>
        <v>98.058902275769739</v>
      </c>
      <c r="AT332" s="6">
        <f t="shared" si="156"/>
        <v>0.66934404283801874</v>
      </c>
      <c r="AU332" s="6">
        <f t="shared" si="157"/>
        <v>8.7014725568942435</v>
      </c>
      <c r="AV332" s="6">
        <f t="shared" si="158"/>
        <v>2.0080321285140559</v>
      </c>
      <c r="AW332" s="6">
        <f t="shared" si="159"/>
        <v>16.064257028112447</v>
      </c>
      <c r="AX332" s="6">
        <f t="shared" si="160"/>
        <v>4.6854082998661317</v>
      </c>
      <c r="BA332" s="4" t="s">
        <v>477</v>
      </c>
      <c r="BB332" s="6">
        <f t="shared" si="161"/>
        <v>40.265670402656703</v>
      </c>
      <c r="BC332" s="6">
        <f t="shared" si="162"/>
        <v>13.152312261349172</v>
      </c>
      <c r="BD332" s="6">
        <f t="shared" si="163"/>
        <v>70.004242681374635</v>
      </c>
      <c r="BE332" s="6">
        <f t="shared" si="164"/>
        <v>119.39690301548492</v>
      </c>
      <c r="BF332" s="6">
        <f t="shared" si="165"/>
        <v>10.182435299109036</v>
      </c>
      <c r="BG332" s="6">
        <f t="shared" si="166"/>
        <v>2.9985007496251872</v>
      </c>
      <c r="BH332" s="6">
        <f t="shared" si="167"/>
        <v>5.7049714751426244</v>
      </c>
    </row>
    <row r="333" spans="1:60" x14ac:dyDescent="0.25">
      <c r="A333" s="4" t="s">
        <v>478</v>
      </c>
      <c r="B333" s="128">
        <v>5883</v>
      </c>
      <c r="C333" s="128">
        <v>4717</v>
      </c>
      <c r="D333" s="128">
        <v>4616</v>
      </c>
      <c r="E333" s="128">
        <v>4542</v>
      </c>
      <c r="F333" s="128">
        <v>1844</v>
      </c>
      <c r="G333" s="128">
        <v>111</v>
      </c>
      <c r="H333" s="128">
        <v>424</v>
      </c>
      <c r="I333" s="128">
        <v>842</v>
      </c>
      <c r="J333" s="128">
        <v>126</v>
      </c>
      <c r="K333" s="128">
        <v>217</v>
      </c>
      <c r="L333" s="128">
        <v>121</v>
      </c>
      <c r="M333" s="128">
        <v>35</v>
      </c>
      <c r="N333" s="128">
        <v>51</v>
      </c>
      <c r="O333" s="128">
        <v>615</v>
      </c>
      <c r="P333" s="128">
        <v>280</v>
      </c>
      <c r="Q333" s="128">
        <v>47</v>
      </c>
      <c r="R333" s="128">
        <v>46</v>
      </c>
      <c r="S333" s="128">
        <v>31</v>
      </c>
      <c r="T333" s="128">
        <v>50</v>
      </c>
      <c r="U333" s="128">
        <v>45</v>
      </c>
      <c r="V333" s="128">
        <v>697</v>
      </c>
      <c r="W333" s="128">
        <v>18</v>
      </c>
      <c r="X333" s="128">
        <v>32</v>
      </c>
      <c r="Y333" s="128">
        <v>7</v>
      </c>
      <c r="Z333" s="128">
        <v>103</v>
      </c>
      <c r="AA333" s="128">
        <v>51</v>
      </c>
      <c r="AC333" s="4" t="s">
        <v>478</v>
      </c>
      <c r="AD333" s="6">
        <f t="shared" si="140"/>
        <v>18.867924528301884</v>
      </c>
      <c r="AE333" s="6">
        <f t="shared" si="141"/>
        <v>72.072072072072075</v>
      </c>
      <c r="AF333" s="6">
        <f t="shared" si="142"/>
        <v>143.12425633180351</v>
      </c>
      <c r="AG333" s="6">
        <f t="shared" si="143"/>
        <v>21.417644059153496</v>
      </c>
      <c r="AH333" s="6">
        <f t="shared" si="144"/>
        <v>36.885942546319903</v>
      </c>
      <c r="AI333" s="6">
        <f t="shared" si="145"/>
        <v>20.567737548869626</v>
      </c>
      <c r="AJ333" s="6">
        <f t="shared" si="146"/>
        <v>5.9493455719870818</v>
      </c>
      <c r="AK333" s="6">
        <f t="shared" si="147"/>
        <v>8.6690464048954627</v>
      </c>
      <c r="AL333" s="6">
        <f t="shared" si="148"/>
        <v>104.53850076491585</v>
      </c>
      <c r="AM333" s="6">
        <f t="shared" si="149"/>
        <v>47.594764575896654</v>
      </c>
      <c r="AN333" s="6">
        <f t="shared" si="150"/>
        <v>7.989121196668366</v>
      </c>
      <c r="AO333" s="6">
        <f t="shared" si="151"/>
        <v>7.8191398946115926</v>
      </c>
      <c r="AP333" s="6">
        <f t="shared" si="152"/>
        <v>5.2694203637599859</v>
      </c>
      <c r="AQ333" s="6">
        <f t="shared" si="153"/>
        <v>8.4990651028386868</v>
      </c>
      <c r="AR333" s="6">
        <f t="shared" si="154"/>
        <v>7.6491585925548193</v>
      </c>
      <c r="AS333" s="6">
        <f t="shared" si="155"/>
        <v>118.4769675335713</v>
      </c>
      <c r="AT333" s="6">
        <f t="shared" si="156"/>
        <v>3.0596634370219276</v>
      </c>
      <c r="AU333" s="6">
        <f t="shared" si="157"/>
        <v>5.4394016658167601</v>
      </c>
      <c r="AV333" s="6">
        <f t="shared" si="158"/>
        <v>1.1898691143974163</v>
      </c>
      <c r="AW333" s="6">
        <f t="shared" si="159"/>
        <v>17.508074111847698</v>
      </c>
      <c r="AX333" s="6">
        <f t="shared" si="160"/>
        <v>8.6690464048954627</v>
      </c>
      <c r="BA333" s="4" t="s">
        <v>478</v>
      </c>
      <c r="BB333" s="6">
        <f t="shared" si="161"/>
        <v>60.658578856152516</v>
      </c>
      <c r="BC333" s="6">
        <f t="shared" si="162"/>
        <v>10.347864376926465</v>
      </c>
      <c r="BD333" s="6">
        <f t="shared" si="163"/>
        <v>135.4029062087186</v>
      </c>
      <c r="BE333" s="6">
        <f t="shared" si="164"/>
        <v>147.76340894636422</v>
      </c>
      <c r="BF333" s="6">
        <f t="shared" si="165"/>
        <v>11.00836635843241</v>
      </c>
      <c r="BG333" s="6">
        <f t="shared" si="166"/>
        <v>9.7613882863340571</v>
      </c>
      <c r="BH333" s="6">
        <f t="shared" si="167"/>
        <v>10.811956752172991</v>
      </c>
    </row>
    <row r="334" spans="1:60" x14ac:dyDescent="0.25">
      <c r="A334" s="4" t="s">
        <v>479</v>
      </c>
      <c r="B334" s="128">
        <v>6447</v>
      </c>
      <c r="C334" s="128">
        <v>5168</v>
      </c>
      <c r="D334" s="128">
        <v>5062</v>
      </c>
      <c r="E334" s="128">
        <v>4957</v>
      </c>
      <c r="F334" s="128">
        <v>2128</v>
      </c>
      <c r="G334" s="128">
        <v>119</v>
      </c>
      <c r="H334" s="128">
        <v>595</v>
      </c>
      <c r="I334" s="128">
        <v>854</v>
      </c>
      <c r="J334" s="128">
        <v>142</v>
      </c>
      <c r="K334" s="128">
        <v>273</v>
      </c>
      <c r="L334" s="128">
        <v>168</v>
      </c>
      <c r="M334" s="128">
        <v>43</v>
      </c>
      <c r="N334" s="128">
        <v>52</v>
      </c>
      <c r="O334" s="128">
        <v>679</v>
      </c>
      <c r="P334" s="128">
        <v>340</v>
      </c>
      <c r="Q334" s="128">
        <v>51</v>
      </c>
      <c r="R334" s="128">
        <v>62</v>
      </c>
      <c r="S334" s="128">
        <v>3</v>
      </c>
      <c r="T334" s="128">
        <v>64</v>
      </c>
      <c r="U334" s="128">
        <v>63</v>
      </c>
      <c r="V334" s="128">
        <v>829</v>
      </c>
      <c r="W334" s="128">
        <v>38</v>
      </c>
      <c r="X334" s="128">
        <v>39</v>
      </c>
      <c r="Y334" s="128">
        <v>6</v>
      </c>
      <c r="Z334" s="128">
        <v>120</v>
      </c>
      <c r="AA334" s="128">
        <v>35</v>
      </c>
      <c r="AC334" s="4" t="s">
        <v>479</v>
      </c>
      <c r="AD334" s="6">
        <f t="shared" si="140"/>
        <v>18.458197611292075</v>
      </c>
      <c r="AE334" s="6">
        <f t="shared" si="141"/>
        <v>92.290988056460364</v>
      </c>
      <c r="AF334" s="6">
        <f t="shared" si="142"/>
        <v>132.46471226927252</v>
      </c>
      <c r="AG334" s="6">
        <f t="shared" si="143"/>
        <v>22.025748410113231</v>
      </c>
      <c r="AH334" s="6">
        <f t="shared" si="144"/>
        <v>42.34527687296417</v>
      </c>
      <c r="AI334" s="6">
        <f t="shared" si="145"/>
        <v>26.058631921824105</v>
      </c>
      <c r="AJ334" s="6">
        <f t="shared" si="146"/>
        <v>6.6697688847525978</v>
      </c>
      <c r="AK334" s="6">
        <f t="shared" si="147"/>
        <v>8.0657670234217473</v>
      </c>
      <c r="AL334" s="6">
        <f t="shared" si="148"/>
        <v>105.32030401737242</v>
      </c>
      <c r="AM334" s="6">
        <f t="shared" si="149"/>
        <v>52.7377074608345</v>
      </c>
      <c r="AN334" s="6">
        <f t="shared" si="150"/>
        <v>7.910656119125175</v>
      </c>
      <c r="AO334" s="6">
        <f t="shared" si="151"/>
        <v>9.6168760663874657</v>
      </c>
      <c r="AP334" s="6">
        <f t="shared" si="152"/>
        <v>0.46533271288971617</v>
      </c>
      <c r="AQ334" s="6">
        <f t="shared" si="153"/>
        <v>9.9270978749806122</v>
      </c>
      <c r="AR334" s="6">
        <f t="shared" si="154"/>
        <v>9.7719869706840381</v>
      </c>
      <c r="AS334" s="6">
        <f t="shared" si="155"/>
        <v>128.58693966185822</v>
      </c>
      <c r="AT334" s="6">
        <f t="shared" si="156"/>
        <v>5.8942143632697377</v>
      </c>
      <c r="AU334" s="6">
        <f t="shared" si="157"/>
        <v>6.0493252675663101</v>
      </c>
      <c r="AV334" s="6">
        <f t="shared" si="158"/>
        <v>0.93066542577943234</v>
      </c>
      <c r="AW334" s="6">
        <f t="shared" si="159"/>
        <v>18.613308515588646</v>
      </c>
      <c r="AX334" s="6">
        <f t="shared" si="160"/>
        <v>5.4288816503800215</v>
      </c>
      <c r="BA334" s="4" t="s">
        <v>479</v>
      </c>
      <c r="BB334" s="6">
        <f t="shared" si="161"/>
        <v>67.167127617542462</v>
      </c>
      <c r="BC334" s="6">
        <f t="shared" si="162"/>
        <v>10.28848093605003</v>
      </c>
      <c r="BD334" s="6">
        <f t="shared" si="163"/>
        <v>136.97801089368571</v>
      </c>
      <c r="BE334" s="6">
        <f t="shared" si="164"/>
        <v>160.41021671826624</v>
      </c>
      <c r="BF334" s="6">
        <f t="shared" si="165"/>
        <v>12.911034900141216</v>
      </c>
      <c r="BG334" s="6">
        <f t="shared" si="166"/>
        <v>17.857142857142858</v>
      </c>
      <c r="BH334" s="6">
        <f t="shared" si="167"/>
        <v>6.772445820433437</v>
      </c>
    </row>
    <row r="335" spans="1:60" x14ac:dyDescent="0.25">
      <c r="A335" s="4" t="s">
        <v>480</v>
      </c>
      <c r="B335" s="128">
        <v>3527</v>
      </c>
      <c r="C335" s="128">
        <v>2714</v>
      </c>
      <c r="D335" s="128">
        <v>2674</v>
      </c>
      <c r="E335" s="128">
        <v>2612</v>
      </c>
      <c r="F335" s="128">
        <v>1110</v>
      </c>
      <c r="G335" s="128">
        <v>60</v>
      </c>
      <c r="H335" s="128">
        <v>180</v>
      </c>
      <c r="I335" s="128">
        <v>422</v>
      </c>
      <c r="J335" s="128">
        <v>75</v>
      </c>
      <c r="K335" s="128">
        <v>137</v>
      </c>
      <c r="L335" s="128">
        <v>61</v>
      </c>
      <c r="M335" s="128">
        <v>24</v>
      </c>
      <c r="N335" s="128">
        <v>22</v>
      </c>
      <c r="O335" s="128">
        <v>137</v>
      </c>
      <c r="P335" s="128">
        <v>128</v>
      </c>
      <c r="Q335" s="128">
        <v>34</v>
      </c>
      <c r="R335" s="128">
        <v>25</v>
      </c>
      <c r="S335" s="128">
        <v>12</v>
      </c>
      <c r="T335" s="128">
        <v>19</v>
      </c>
      <c r="U335" s="128">
        <v>38</v>
      </c>
      <c r="V335" s="128">
        <v>536</v>
      </c>
      <c r="W335" s="128">
        <v>4</v>
      </c>
      <c r="X335" s="128">
        <v>26</v>
      </c>
      <c r="Y335" s="128">
        <v>12</v>
      </c>
      <c r="Z335" s="128">
        <v>44</v>
      </c>
      <c r="AA335" s="128">
        <v>12</v>
      </c>
      <c r="AC335" s="4" t="s">
        <v>480</v>
      </c>
      <c r="AD335" s="6">
        <f t="shared" si="140"/>
        <v>17.011624610150271</v>
      </c>
      <c r="AE335" s="6">
        <f t="shared" si="141"/>
        <v>51.034873830450806</v>
      </c>
      <c r="AF335" s="6">
        <f t="shared" si="142"/>
        <v>119.64842642472357</v>
      </c>
      <c r="AG335" s="6">
        <f t="shared" si="143"/>
        <v>21.264530762687837</v>
      </c>
      <c r="AH335" s="6">
        <f t="shared" si="144"/>
        <v>38.843209526509781</v>
      </c>
      <c r="AI335" s="6">
        <f t="shared" si="145"/>
        <v>17.295151686986109</v>
      </c>
      <c r="AJ335" s="6">
        <f t="shared" si="146"/>
        <v>6.8046498440601075</v>
      </c>
      <c r="AK335" s="6">
        <f t="shared" si="147"/>
        <v>6.2375956903884324</v>
      </c>
      <c r="AL335" s="6">
        <f t="shared" si="148"/>
        <v>38.843209526509781</v>
      </c>
      <c r="AM335" s="6">
        <f t="shared" si="149"/>
        <v>36.291465834987243</v>
      </c>
      <c r="AN335" s="6">
        <f t="shared" si="150"/>
        <v>9.6399206124184857</v>
      </c>
      <c r="AO335" s="6">
        <f t="shared" si="151"/>
        <v>7.0881769208959451</v>
      </c>
      <c r="AP335" s="6">
        <f t="shared" si="152"/>
        <v>3.4023249220300538</v>
      </c>
      <c r="AQ335" s="6">
        <f t="shared" si="153"/>
        <v>5.3870144598809189</v>
      </c>
      <c r="AR335" s="6">
        <f t="shared" si="154"/>
        <v>10.774028919761838</v>
      </c>
      <c r="AS335" s="6">
        <f t="shared" si="155"/>
        <v>151.97051318400906</v>
      </c>
      <c r="AT335" s="6">
        <f t="shared" si="156"/>
        <v>1.1341083073433513</v>
      </c>
      <c r="AU335" s="6">
        <f t="shared" si="157"/>
        <v>7.3717039977317835</v>
      </c>
      <c r="AV335" s="6">
        <f t="shared" si="158"/>
        <v>3.4023249220300538</v>
      </c>
      <c r="AW335" s="6">
        <f t="shared" si="159"/>
        <v>12.475191380776865</v>
      </c>
      <c r="AX335" s="6">
        <f t="shared" si="160"/>
        <v>3.4023249220300538</v>
      </c>
      <c r="BA335" s="4" t="s">
        <v>480</v>
      </c>
      <c r="BB335" s="6">
        <f t="shared" si="161"/>
        <v>47.868362004487658</v>
      </c>
      <c r="BC335" s="6">
        <f t="shared" si="162"/>
        <v>13.016845329249618</v>
      </c>
      <c r="BD335" s="6">
        <f t="shared" si="163"/>
        <v>52.45022970903522</v>
      </c>
      <c r="BE335" s="6">
        <f t="shared" si="164"/>
        <v>197.49447310243184</v>
      </c>
      <c r="BF335" s="6">
        <f t="shared" si="165"/>
        <v>7.2741194486983156</v>
      </c>
      <c r="BG335" s="6">
        <f t="shared" si="166"/>
        <v>3.6036036036036037</v>
      </c>
      <c r="BH335" s="6">
        <f t="shared" si="167"/>
        <v>4.421518054532056</v>
      </c>
    </row>
    <row r="336" spans="1:60" x14ac:dyDescent="0.25">
      <c r="A336" s="4" t="s">
        <v>481</v>
      </c>
      <c r="B336" s="128">
        <v>4552</v>
      </c>
      <c r="C336" s="128">
        <v>3496</v>
      </c>
      <c r="D336" s="128">
        <v>3427</v>
      </c>
      <c r="E336" s="128">
        <v>3340</v>
      </c>
      <c r="F336" s="128">
        <v>1096</v>
      </c>
      <c r="G336" s="128">
        <v>29</v>
      </c>
      <c r="H336" s="128">
        <v>469</v>
      </c>
      <c r="I336" s="128">
        <v>471</v>
      </c>
      <c r="J336" s="128">
        <v>74</v>
      </c>
      <c r="K336" s="128">
        <v>94</v>
      </c>
      <c r="L336" s="128">
        <v>85</v>
      </c>
      <c r="M336" s="128">
        <v>84</v>
      </c>
      <c r="N336" s="128">
        <v>15</v>
      </c>
      <c r="O336" s="128">
        <v>270</v>
      </c>
      <c r="P336" s="128">
        <v>153</v>
      </c>
      <c r="Q336" s="128">
        <v>40</v>
      </c>
      <c r="R336" s="128">
        <v>22</v>
      </c>
      <c r="S336" s="128">
        <v>7</v>
      </c>
      <c r="T336" s="128">
        <v>29</v>
      </c>
      <c r="U336" s="128">
        <v>33</v>
      </c>
      <c r="V336" s="128">
        <v>471</v>
      </c>
      <c r="W336" s="128">
        <v>8</v>
      </c>
      <c r="X336" s="128">
        <v>21</v>
      </c>
      <c r="Y336" s="128">
        <v>4</v>
      </c>
      <c r="Z336" s="128">
        <v>39</v>
      </c>
      <c r="AA336" s="128">
        <v>23</v>
      </c>
      <c r="AC336" s="4" t="s">
        <v>481</v>
      </c>
      <c r="AD336" s="6">
        <f t="shared" si="140"/>
        <v>6.3708260105448158</v>
      </c>
      <c r="AE336" s="6">
        <f t="shared" si="141"/>
        <v>103.03163444639719</v>
      </c>
      <c r="AF336" s="6">
        <f t="shared" si="142"/>
        <v>103.47100175746925</v>
      </c>
      <c r="AG336" s="6">
        <f t="shared" si="143"/>
        <v>16.256590509666083</v>
      </c>
      <c r="AH336" s="6">
        <f t="shared" si="144"/>
        <v>20.650263620386642</v>
      </c>
      <c r="AI336" s="6">
        <f t="shared" si="145"/>
        <v>18.673110720562391</v>
      </c>
      <c r="AJ336" s="6">
        <f t="shared" si="146"/>
        <v>18.453427065026361</v>
      </c>
      <c r="AK336" s="6">
        <f t="shared" si="147"/>
        <v>3.2952548330404219</v>
      </c>
      <c r="AL336" s="6">
        <f t="shared" si="148"/>
        <v>59.314586994727591</v>
      </c>
      <c r="AM336" s="6">
        <f t="shared" si="149"/>
        <v>33.611599297012305</v>
      </c>
      <c r="AN336" s="6">
        <f t="shared" si="150"/>
        <v>8.7873462214411262</v>
      </c>
      <c r="AO336" s="6">
        <f t="shared" si="151"/>
        <v>4.8330404217926182</v>
      </c>
      <c r="AP336" s="6">
        <f t="shared" si="152"/>
        <v>1.5377855887521967</v>
      </c>
      <c r="AQ336" s="6">
        <f t="shared" si="153"/>
        <v>6.3708260105448158</v>
      </c>
      <c r="AR336" s="6">
        <f t="shared" si="154"/>
        <v>7.2495606326889277</v>
      </c>
      <c r="AS336" s="6">
        <f t="shared" si="155"/>
        <v>103.47100175746925</v>
      </c>
      <c r="AT336" s="6">
        <f t="shared" si="156"/>
        <v>1.7574692442882249</v>
      </c>
      <c r="AU336" s="6">
        <f t="shared" si="157"/>
        <v>4.6133567662565902</v>
      </c>
      <c r="AV336" s="6">
        <f t="shared" si="158"/>
        <v>0.87873462214411246</v>
      </c>
      <c r="AW336" s="6">
        <f t="shared" si="159"/>
        <v>8.5676625659050973</v>
      </c>
      <c r="AX336" s="6">
        <f t="shared" si="160"/>
        <v>5.052724077328647</v>
      </c>
      <c r="BA336" s="4" t="s">
        <v>481</v>
      </c>
      <c r="BB336" s="6">
        <f t="shared" si="161"/>
        <v>44.645462503647501</v>
      </c>
      <c r="BC336" s="6">
        <f t="shared" si="162"/>
        <v>11.976047904191617</v>
      </c>
      <c r="BD336" s="6">
        <f t="shared" si="163"/>
        <v>80.838323353293418</v>
      </c>
      <c r="BE336" s="6">
        <f t="shared" si="164"/>
        <v>134.7254004576659</v>
      </c>
      <c r="BF336" s="6">
        <f t="shared" si="165"/>
        <v>8.682634730538922</v>
      </c>
      <c r="BG336" s="6">
        <f t="shared" si="166"/>
        <v>7.2992700729927007</v>
      </c>
      <c r="BH336" s="6">
        <f t="shared" si="167"/>
        <v>6.5789473684210522</v>
      </c>
    </row>
    <row r="337" spans="1:60" x14ac:dyDescent="0.25">
      <c r="A337" s="4" t="s">
        <v>482</v>
      </c>
      <c r="B337" s="128">
        <v>5955</v>
      </c>
      <c r="C337" s="128">
        <v>4778</v>
      </c>
      <c r="D337" s="128">
        <v>4685</v>
      </c>
      <c r="E337" s="128">
        <v>4606</v>
      </c>
      <c r="F337" s="128">
        <v>1826</v>
      </c>
      <c r="G337" s="128">
        <v>119</v>
      </c>
      <c r="H337" s="128">
        <v>300</v>
      </c>
      <c r="I337" s="128">
        <v>844</v>
      </c>
      <c r="J337" s="128">
        <v>126</v>
      </c>
      <c r="K337" s="128">
        <v>241</v>
      </c>
      <c r="L337" s="128">
        <v>135</v>
      </c>
      <c r="M337" s="128">
        <v>45</v>
      </c>
      <c r="N337" s="128">
        <v>38</v>
      </c>
      <c r="O337" s="128">
        <v>457</v>
      </c>
      <c r="P337" s="128">
        <v>295</v>
      </c>
      <c r="Q337" s="128">
        <v>46</v>
      </c>
      <c r="R337" s="128">
        <v>44</v>
      </c>
      <c r="S337" s="128">
        <v>5</v>
      </c>
      <c r="T337" s="128">
        <v>50</v>
      </c>
      <c r="U337" s="128">
        <v>49</v>
      </c>
      <c r="V337" s="128">
        <v>479</v>
      </c>
      <c r="W337" s="128">
        <v>9</v>
      </c>
      <c r="X337" s="128">
        <v>48</v>
      </c>
      <c r="Y337" s="128">
        <v>11</v>
      </c>
      <c r="Z337" s="128">
        <v>114</v>
      </c>
      <c r="AA337" s="128">
        <v>31</v>
      </c>
      <c r="AC337" s="4" t="s">
        <v>482</v>
      </c>
      <c r="AD337" s="6">
        <f t="shared" si="140"/>
        <v>19.983207388748948</v>
      </c>
      <c r="AE337" s="6">
        <f t="shared" si="141"/>
        <v>50.377833753148614</v>
      </c>
      <c r="AF337" s="6">
        <f t="shared" si="142"/>
        <v>141.72963895885809</v>
      </c>
      <c r="AG337" s="6">
        <f t="shared" si="143"/>
        <v>21.15869017632242</v>
      </c>
      <c r="AH337" s="6">
        <f t="shared" si="144"/>
        <v>40.470193115029389</v>
      </c>
      <c r="AI337" s="6">
        <f t="shared" si="145"/>
        <v>22.670025188916874</v>
      </c>
      <c r="AJ337" s="6">
        <f t="shared" si="146"/>
        <v>7.5566750629722916</v>
      </c>
      <c r="AK337" s="6">
        <f t="shared" si="147"/>
        <v>6.3811922753988242</v>
      </c>
      <c r="AL337" s="6">
        <f t="shared" si="148"/>
        <v>76.74223341729639</v>
      </c>
      <c r="AM337" s="6">
        <f t="shared" si="149"/>
        <v>49.538203190596136</v>
      </c>
      <c r="AN337" s="6">
        <f t="shared" si="150"/>
        <v>7.7246011754827872</v>
      </c>
      <c r="AO337" s="6">
        <f t="shared" si="151"/>
        <v>7.3887489504617969</v>
      </c>
      <c r="AP337" s="6">
        <f t="shared" si="152"/>
        <v>0.83963056255247692</v>
      </c>
      <c r="AQ337" s="6">
        <f t="shared" si="153"/>
        <v>8.3963056255247697</v>
      </c>
      <c r="AR337" s="6">
        <f t="shared" si="154"/>
        <v>8.2283795130142749</v>
      </c>
      <c r="AS337" s="6">
        <f t="shared" si="155"/>
        <v>80.436607892527277</v>
      </c>
      <c r="AT337" s="6">
        <f t="shared" si="156"/>
        <v>1.5113350125944585</v>
      </c>
      <c r="AU337" s="6">
        <f t="shared" si="157"/>
        <v>8.0604534005037785</v>
      </c>
      <c r="AV337" s="6">
        <f t="shared" si="158"/>
        <v>1.8471872376154492</v>
      </c>
      <c r="AW337" s="6">
        <f t="shared" si="159"/>
        <v>19.143576826196476</v>
      </c>
      <c r="AX337" s="6">
        <f t="shared" si="160"/>
        <v>5.2057094878253567</v>
      </c>
      <c r="BA337" s="4" t="s">
        <v>482</v>
      </c>
      <c r="BB337" s="6">
        <f t="shared" si="161"/>
        <v>62.966915688367123</v>
      </c>
      <c r="BC337" s="6">
        <f t="shared" si="162"/>
        <v>9.9869735128093797</v>
      </c>
      <c r="BD337" s="6">
        <f t="shared" si="163"/>
        <v>99.218410768562748</v>
      </c>
      <c r="BE337" s="6">
        <f t="shared" si="164"/>
        <v>100.25115110925073</v>
      </c>
      <c r="BF337" s="6">
        <f t="shared" si="165"/>
        <v>10.855405992184108</v>
      </c>
      <c r="BG337" s="6">
        <f t="shared" si="166"/>
        <v>4.928806133625411</v>
      </c>
      <c r="BH337" s="6">
        <f t="shared" si="167"/>
        <v>6.4880703223105902</v>
      </c>
    </row>
    <row r="338" spans="1:60" x14ac:dyDescent="0.25">
      <c r="A338" s="4" t="s">
        <v>483</v>
      </c>
      <c r="B338" s="128">
        <v>7572</v>
      </c>
      <c r="C338" s="128">
        <v>6140</v>
      </c>
      <c r="D338" s="128">
        <v>6040</v>
      </c>
      <c r="E338" s="128">
        <v>5952</v>
      </c>
      <c r="F338" s="128">
        <v>2593</v>
      </c>
      <c r="G338" s="128">
        <v>143</v>
      </c>
      <c r="H338" s="128">
        <v>422</v>
      </c>
      <c r="I338" s="128">
        <v>1016</v>
      </c>
      <c r="J338" s="128">
        <v>162</v>
      </c>
      <c r="K338" s="128">
        <v>287</v>
      </c>
      <c r="L338" s="128">
        <v>101</v>
      </c>
      <c r="M338" s="128">
        <v>47</v>
      </c>
      <c r="N338" s="128">
        <v>50</v>
      </c>
      <c r="O338" s="128">
        <v>349</v>
      </c>
      <c r="P338" s="128">
        <v>369</v>
      </c>
      <c r="Q338" s="128">
        <v>98</v>
      </c>
      <c r="R338" s="128">
        <v>53</v>
      </c>
      <c r="S338" s="128">
        <v>18</v>
      </c>
      <c r="T338" s="128">
        <v>108</v>
      </c>
      <c r="U338" s="128">
        <v>70</v>
      </c>
      <c r="V338" s="128">
        <v>897</v>
      </c>
      <c r="W338" s="128">
        <v>11</v>
      </c>
      <c r="X338" s="128">
        <v>61</v>
      </c>
      <c r="Y338" s="128">
        <v>14</v>
      </c>
      <c r="Z338" s="128">
        <v>140</v>
      </c>
      <c r="AA338" s="128">
        <v>49</v>
      </c>
      <c r="AC338" s="4" t="s">
        <v>483</v>
      </c>
      <c r="AD338" s="6">
        <f t="shared" si="140"/>
        <v>18.885367142102481</v>
      </c>
      <c r="AE338" s="6">
        <f t="shared" si="141"/>
        <v>55.731642894875861</v>
      </c>
      <c r="AF338" s="6">
        <f t="shared" si="142"/>
        <v>134.17855256207079</v>
      </c>
      <c r="AG338" s="6">
        <f t="shared" si="143"/>
        <v>21.394611727416798</v>
      </c>
      <c r="AH338" s="6">
        <f t="shared" si="144"/>
        <v>37.902799788695191</v>
      </c>
      <c r="AI338" s="6">
        <f t="shared" si="145"/>
        <v>13.338615953512942</v>
      </c>
      <c r="AJ338" s="6">
        <f t="shared" si="146"/>
        <v>6.2070787110406762</v>
      </c>
      <c r="AK338" s="6">
        <f t="shared" si="147"/>
        <v>6.603275224511358</v>
      </c>
      <c r="AL338" s="6">
        <f t="shared" si="148"/>
        <v>46.090861067089278</v>
      </c>
      <c r="AM338" s="6">
        <f t="shared" si="149"/>
        <v>48.73217115689382</v>
      </c>
      <c r="AN338" s="6">
        <f t="shared" si="150"/>
        <v>12.942419440042261</v>
      </c>
      <c r="AO338" s="6">
        <f t="shared" si="151"/>
        <v>6.9994717379820397</v>
      </c>
      <c r="AP338" s="6">
        <f t="shared" si="152"/>
        <v>2.3771790808240887</v>
      </c>
      <c r="AQ338" s="6">
        <f t="shared" si="153"/>
        <v>14.263074484944534</v>
      </c>
      <c r="AR338" s="6">
        <f t="shared" si="154"/>
        <v>9.2445853143159002</v>
      </c>
      <c r="AS338" s="6">
        <f t="shared" si="155"/>
        <v>118.46275752773376</v>
      </c>
      <c r="AT338" s="6">
        <f t="shared" si="156"/>
        <v>1.4527205493924988</v>
      </c>
      <c r="AU338" s="6">
        <f t="shared" si="157"/>
        <v>8.0559957739038559</v>
      </c>
      <c r="AV338" s="6">
        <f t="shared" si="158"/>
        <v>1.8489170628631801</v>
      </c>
      <c r="AW338" s="6">
        <f t="shared" si="159"/>
        <v>18.4891706286318</v>
      </c>
      <c r="AX338" s="6">
        <f t="shared" si="160"/>
        <v>6.4712097200211307</v>
      </c>
      <c r="BA338" s="4" t="s">
        <v>483</v>
      </c>
      <c r="BB338" s="6">
        <f t="shared" si="161"/>
        <v>61.092715231788084</v>
      </c>
      <c r="BC338" s="6">
        <f t="shared" si="162"/>
        <v>16.46505376344086</v>
      </c>
      <c r="BD338" s="6">
        <f t="shared" si="163"/>
        <v>58.635752688172047</v>
      </c>
      <c r="BE338" s="6">
        <f t="shared" si="164"/>
        <v>146.09120521172639</v>
      </c>
      <c r="BF338" s="6">
        <f t="shared" si="165"/>
        <v>18.145161290322584</v>
      </c>
      <c r="BG338" s="6">
        <f t="shared" si="166"/>
        <v>4.2421905129193984</v>
      </c>
      <c r="BH338" s="6">
        <f t="shared" si="167"/>
        <v>7.980456026058631</v>
      </c>
    </row>
    <row r="339" spans="1:60" x14ac:dyDescent="0.25">
      <c r="A339" s="4" t="s">
        <v>484</v>
      </c>
      <c r="B339" s="128">
        <v>3763</v>
      </c>
      <c r="C339" s="128">
        <v>2959</v>
      </c>
      <c r="D339" s="128">
        <v>2906</v>
      </c>
      <c r="E339" s="128">
        <v>2866</v>
      </c>
      <c r="F339" s="128">
        <v>1011</v>
      </c>
      <c r="G339" s="128">
        <v>36</v>
      </c>
      <c r="H339" s="128">
        <v>362</v>
      </c>
      <c r="I339" s="128">
        <v>489</v>
      </c>
      <c r="J339" s="128">
        <v>71</v>
      </c>
      <c r="K339" s="128">
        <v>121</v>
      </c>
      <c r="L339" s="128">
        <v>106</v>
      </c>
      <c r="M339" s="128">
        <v>15</v>
      </c>
      <c r="N339" s="128">
        <v>17</v>
      </c>
      <c r="O339" s="128">
        <v>392</v>
      </c>
      <c r="P339" s="128">
        <v>138</v>
      </c>
      <c r="Q339" s="128">
        <v>29</v>
      </c>
      <c r="R339" s="128">
        <v>26</v>
      </c>
      <c r="S339" s="128">
        <v>10</v>
      </c>
      <c r="T339" s="128">
        <v>23</v>
      </c>
      <c r="U339" s="128">
        <v>49</v>
      </c>
      <c r="V339" s="128">
        <v>234</v>
      </c>
      <c r="W339" s="128">
        <v>2</v>
      </c>
      <c r="X339" s="128">
        <v>28</v>
      </c>
      <c r="Y339" s="128">
        <v>12</v>
      </c>
      <c r="Z339" s="128">
        <v>88</v>
      </c>
      <c r="AA339" s="128">
        <v>11</v>
      </c>
      <c r="AC339" s="4" t="s">
        <v>484</v>
      </c>
      <c r="AD339" s="6">
        <f t="shared" si="140"/>
        <v>9.5668349720967303</v>
      </c>
      <c r="AE339" s="6">
        <f t="shared" si="141"/>
        <v>96.199840552750459</v>
      </c>
      <c r="AF339" s="6">
        <f t="shared" si="142"/>
        <v>129.9495083709806</v>
      </c>
      <c r="AG339" s="6">
        <f t="shared" si="143"/>
        <v>18.867924528301884</v>
      </c>
      <c r="AH339" s="6">
        <f t="shared" si="144"/>
        <v>32.155195322880679</v>
      </c>
      <c r="AI339" s="6">
        <f t="shared" si="145"/>
        <v>28.169014084507044</v>
      </c>
      <c r="AJ339" s="6">
        <f t="shared" si="146"/>
        <v>3.9861812383736379</v>
      </c>
      <c r="AK339" s="6">
        <f t="shared" si="147"/>
        <v>4.5176720701567898</v>
      </c>
      <c r="AL339" s="6">
        <f t="shared" si="148"/>
        <v>104.17220302949774</v>
      </c>
      <c r="AM339" s="6">
        <f t="shared" si="149"/>
        <v>36.672867393037471</v>
      </c>
      <c r="AN339" s="6">
        <f t="shared" si="150"/>
        <v>7.7066170608557005</v>
      </c>
      <c r="AO339" s="6">
        <f t="shared" si="151"/>
        <v>6.9093808131809729</v>
      </c>
      <c r="AP339" s="6">
        <f t="shared" si="152"/>
        <v>2.6574541589157588</v>
      </c>
      <c r="AQ339" s="6">
        <f t="shared" si="153"/>
        <v>6.1121445655062452</v>
      </c>
      <c r="AR339" s="6">
        <f t="shared" si="154"/>
        <v>13.021525378687217</v>
      </c>
      <c r="AS339" s="6">
        <f t="shared" si="155"/>
        <v>62.184427318628757</v>
      </c>
      <c r="AT339" s="6">
        <f t="shared" si="156"/>
        <v>0.53149083178315171</v>
      </c>
      <c r="AU339" s="6">
        <f t="shared" si="157"/>
        <v>7.4408716449641243</v>
      </c>
      <c r="AV339" s="6">
        <f t="shared" si="158"/>
        <v>3.1889449906989107</v>
      </c>
      <c r="AW339" s="6">
        <f t="shared" si="159"/>
        <v>23.385596598458676</v>
      </c>
      <c r="AX339" s="6">
        <f t="shared" si="160"/>
        <v>2.9231995748073345</v>
      </c>
      <c r="BA339" s="4" t="s">
        <v>484</v>
      </c>
      <c r="BB339" s="6">
        <f t="shared" si="161"/>
        <v>47.487955953200277</v>
      </c>
      <c r="BC339" s="6">
        <f t="shared" si="162"/>
        <v>10.118632240055826</v>
      </c>
      <c r="BD339" s="6">
        <f t="shared" si="163"/>
        <v>136.77599441730635</v>
      </c>
      <c r="BE339" s="6">
        <f t="shared" si="164"/>
        <v>79.080770530584658</v>
      </c>
      <c r="BF339" s="6">
        <f t="shared" si="165"/>
        <v>8.0251221214235873</v>
      </c>
      <c r="BG339" s="6">
        <f t="shared" si="166"/>
        <v>1.9782393669634024</v>
      </c>
      <c r="BH339" s="6">
        <f t="shared" si="167"/>
        <v>3.7174721189591078</v>
      </c>
    </row>
    <row r="340" spans="1:60" x14ac:dyDescent="0.25">
      <c r="A340" s="4" t="s">
        <v>485</v>
      </c>
      <c r="B340" s="128">
        <v>8974</v>
      </c>
      <c r="C340" s="128">
        <v>7229</v>
      </c>
      <c r="D340" s="128">
        <v>7092</v>
      </c>
      <c r="E340" s="128">
        <v>6978</v>
      </c>
      <c r="F340" s="128">
        <v>2864</v>
      </c>
      <c r="G340" s="128">
        <v>130</v>
      </c>
      <c r="H340" s="128">
        <v>516</v>
      </c>
      <c r="I340" s="128">
        <v>985</v>
      </c>
      <c r="J340" s="128">
        <v>181</v>
      </c>
      <c r="K340" s="128">
        <v>341</v>
      </c>
      <c r="L340" s="128">
        <v>181</v>
      </c>
      <c r="M340" s="128">
        <v>27</v>
      </c>
      <c r="N340" s="128">
        <v>35</v>
      </c>
      <c r="O340" s="128">
        <v>371</v>
      </c>
      <c r="P340" s="128">
        <v>400</v>
      </c>
      <c r="Q340" s="128">
        <v>82</v>
      </c>
      <c r="R340" s="128">
        <v>60</v>
      </c>
      <c r="S340" s="128">
        <v>9</v>
      </c>
      <c r="T340" s="128">
        <v>45</v>
      </c>
      <c r="U340" s="128">
        <v>79</v>
      </c>
      <c r="V340" s="128">
        <v>498</v>
      </c>
      <c r="W340" s="128">
        <v>16</v>
      </c>
      <c r="X340" s="128">
        <v>62</v>
      </c>
      <c r="Y340" s="128">
        <v>46</v>
      </c>
      <c r="Z340" s="128">
        <v>158</v>
      </c>
      <c r="AA340" s="128">
        <v>57</v>
      </c>
      <c r="AC340" s="4" t="s">
        <v>485</v>
      </c>
      <c r="AD340" s="6">
        <f t="shared" si="140"/>
        <v>14.486293737463784</v>
      </c>
      <c r="AE340" s="6">
        <f t="shared" si="141"/>
        <v>57.499442834856254</v>
      </c>
      <c r="AF340" s="6">
        <f t="shared" si="142"/>
        <v>109.7615333184756</v>
      </c>
      <c r="AG340" s="6">
        <f t="shared" si="143"/>
        <v>20.169378203699576</v>
      </c>
      <c r="AH340" s="6">
        <f t="shared" si="144"/>
        <v>37.998662803655009</v>
      </c>
      <c r="AI340" s="6">
        <f t="shared" si="145"/>
        <v>20.169378203699576</v>
      </c>
      <c r="AJ340" s="6">
        <f t="shared" si="146"/>
        <v>3.0086917762424781</v>
      </c>
      <c r="AK340" s="6">
        <f t="shared" si="147"/>
        <v>3.9001560062402496</v>
      </c>
      <c r="AL340" s="6">
        <f t="shared" si="148"/>
        <v>41.341653666146641</v>
      </c>
      <c r="AM340" s="6">
        <f t="shared" si="149"/>
        <v>44.573211499888572</v>
      </c>
      <c r="AN340" s="6">
        <f t="shared" si="150"/>
        <v>9.1375083574771558</v>
      </c>
      <c r="AO340" s="6">
        <f t="shared" si="151"/>
        <v>6.6859817249832849</v>
      </c>
      <c r="AP340" s="6">
        <f t="shared" si="152"/>
        <v>1.0028972587474929</v>
      </c>
      <c r="AQ340" s="6">
        <f t="shared" si="153"/>
        <v>5.0144862937374635</v>
      </c>
      <c r="AR340" s="6">
        <f t="shared" si="154"/>
        <v>8.8032092712279919</v>
      </c>
      <c r="AS340" s="6">
        <f t="shared" si="155"/>
        <v>55.49364831736127</v>
      </c>
      <c r="AT340" s="6">
        <f t="shared" si="156"/>
        <v>1.7829284599955428</v>
      </c>
      <c r="AU340" s="6">
        <f t="shared" si="157"/>
        <v>6.9088477824827281</v>
      </c>
      <c r="AV340" s="6">
        <f t="shared" si="158"/>
        <v>5.1259193224871851</v>
      </c>
      <c r="AW340" s="6">
        <f t="shared" si="159"/>
        <v>17.606418542455984</v>
      </c>
      <c r="AX340" s="6">
        <f t="shared" si="160"/>
        <v>6.351682638734121</v>
      </c>
      <c r="BA340" s="4" t="s">
        <v>485</v>
      </c>
      <c r="BB340" s="6">
        <f t="shared" si="161"/>
        <v>56.401579244218837</v>
      </c>
      <c r="BC340" s="6">
        <f t="shared" si="162"/>
        <v>11.751218114072801</v>
      </c>
      <c r="BD340" s="6">
        <f t="shared" si="163"/>
        <v>53.167096589280597</v>
      </c>
      <c r="BE340" s="6">
        <f t="shared" si="164"/>
        <v>68.889196292709912</v>
      </c>
      <c r="BF340" s="6">
        <f t="shared" si="165"/>
        <v>6.4488392089423909</v>
      </c>
      <c r="BG340" s="6">
        <f t="shared" si="166"/>
        <v>5.5865921787709496</v>
      </c>
      <c r="BH340" s="6">
        <f t="shared" si="167"/>
        <v>7.8849080094065567</v>
      </c>
    </row>
    <row r="341" spans="1:60" x14ac:dyDescent="0.25">
      <c r="A341" s="4" t="s">
        <v>486</v>
      </c>
      <c r="B341" s="128">
        <v>7017</v>
      </c>
      <c r="C341" s="128">
        <v>5333</v>
      </c>
      <c r="D341" s="128">
        <v>5233</v>
      </c>
      <c r="E341" s="128">
        <v>5136</v>
      </c>
      <c r="F341" s="128">
        <v>1997</v>
      </c>
      <c r="G341" s="128">
        <v>73</v>
      </c>
      <c r="H341" s="128">
        <v>378</v>
      </c>
      <c r="I341" s="128">
        <v>853</v>
      </c>
      <c r="J341" s="128">
        <v>110</v>
      </c>
      <c r="K341" s="128">
        <v>215</v>
      </c>
      <c r="L341" s="128">
        <v>80</v>
      </c>
      <c r="M341" s="128">
        <v>35</v>
      </c>
      <c r="N341" s="128">
        <v>39</v>
      </c>
      <c r="O341" s="128">
        <v>250</v>
      </c>
      <c r="P341" s="128">
        <v>262</v>
      </c>
      <c r="Q341" s="128">
        <v>45</v>
      </c>
      <c r="R341" s="128">
        <v>34</v>
      </c>
      <c r="S341" s="128">
        <v>14</v>
      </c>
      <c r="T341" s="128">
        <v>30</v>
      </c>
      <c r="U341" s="128">
        <v>51</v>
      </c>
      <c r="V341" s="128">
        <v>413</v>
      </c>
      <c r="W341" s="128">
        <v>5</v>
      </c>
      <c r="X341" s="128">
        <v>26</v>
      </c>
      <c r="Y341" s="128">
        <v>22</v>
      </c>
      <c r="Z341" s="128">
        <v>123</v>
      </c>
      <c r="AA341" s="128">
        <v>44</v>
      </c>
      <c r="AC341" s="4" t="s">
        <v>486</v>
      </c>
      <c r="AD341" s="6">
        <f t="shared" si="140"/>
        <v>10.40330625623486</v>
      </c>
      <c r="AE341" s="6">
        <f t="shared" si="141"/>
        <v>53.869174861051732</v>
      </c>
      <c r="AF341" s="6">
        <f t="shared" si="142"/>
        <v>121.56192104888129</v>
      </c>
      <c r="AG341" s="6">
        <f t="shared" si="143"/>
        <v>15.676214906655266</v>
      </c>
      <c r="AH341" s="6">
        <f t="shared" si="144"/>
        <v>30.639874590280744</v>
      </c>
      <c r="AI341" s="6">
        <f t="shared" si="145"/>
        <v>11.400883568476557</v>
      </c>
      <c r="AJ341" s="6">
        <f t="shared" si="146"/>
        <v>4.9878865612084935</v>
      </c>
      <c r="AK341" s="6">
        <f t="shared" si="147"/>
        <v>5.5579307396323214</v>
      </c>
      <c r="AL341" s="6">
        <f t="shared" si="148"/>
        <v>35.627761151489239</v>
      </c>
      <c r="AM341" s="6">
        <f t="shared" si="149"/>
        <v>37.337893686760722</v>
      </c>
      <c r="AN341" s="6">
        <f t="shared" si="150"/>
        <v>6.4129970072680633</v>
      </c>
      <c r="AO341" s="6">
        <f t="shared" si="151"/>
        <v>4.8453755166025365</v>
      </c>
      <c r="AP341" s="6">
        <f t="shared" si="152"/>
        <v>1.9951546244833975</v>
      </c>
      <c r="AQ341" s="6">
        <f t="shared" si="153"/>
        <v>4.2753313381787095</v>
      </c>
      <c r="AR341" s="6">
        <f t="shared" si="154"/>
        <v>7.2680632749038052</v>
      </c>
      <c r="AS341" s="6">
        <f t="shared" si="155"/>
        <v>58.857061422260223</v>
      </c>
      <c r="AT341" s="6">
        <f t="shared" si="156"/>
        <v>0.7125552230297848</v>
      </c>
      <c r="AU341" s="6">
        <f t="shared" si="157"/>
        <v>3.7052871597548811</v>
      </c>
      <c r="AV341" s="6">
        <f t="shared" si="158"/>
        <v>3.1352429813310532</v>
      </c>
      <c r="AW341" s="6">
        <f t="shared" si="159"/>
        <v>17.528858486532709</v>
      </c>
      <c r="AX341" s="6">
        <f t="shared" si="160"/>
        <v>6.2704859626621063</v>
      </c>
      <c r="BA341" s="4" t="s">
        <v>486</v>
      </c>
      <c r="BB341" s="6">
        <f t="shared" si="161"/>
        <v>50.06688324097076</v>
      </c>
      <c r="BC341" s="6">
        <f t="shared" si="162"/>
        <v>8.7616822429906538</v>
      </c>
      <c r="BD341" s="6">
        <f t="shared" si="163"/>
        <v>48.676012461059187</v>
      </c>
      <c r="BE341" s="6">
        <f t="shared" si="164"/>
        <v>77.442340146259141</v>
      </c>
      <c r="BF341" s="6">
        <f t="shared" si="165"/>
        <v>5.8411214953271022</v>
      </c>
      <c r="BG341" s="6">
        <f t="shared" si="166"/>
        <v>2.5037556334501754</v>
      </c>
      <c r="BH341" s="6">
        <f t="shared" si="167"/>
        <v>8.2505156572285774</v>
      </c>
    </row>
    <row r="342" spans="1:60" x14ac:dyDescent="0.25">
      <c r="A342" s="4" t="s">
        <v>487</v>
      </c>
      <c r="B342" s="128">
        <v>6973</v>
      </c>
      <c r="C342" s="128">
        <v>5642</v>
      </c>
      <c r="D342" s="128">
        <v>5555</v>
      </c>
      <c r="E342" s="128">
        <v>5447</v>
      </c>
      <c r="F342" s="128">
        <v>2423</v>
      </c>
      <c r="G342" s="128">
        <v>151</v>
      </c>
      <c r="H342" s="128">
        <v>423</v>
      </c>
      <c r="I342" s="128">
        <v>1002</v>
      </c>
      <c r="J342" s="128">
        <v>147</v>
      </c>
      <c r="K342" s="128">
        <v>273</v>
      </c>
      <c r="L342" s="128">
        <v>121</v>
      </c>
      <c r="M342" s="128">
        <v>53</v>
      </c>
      <c r="N342" s="128">
        <v>65</v>
      </c>
      <c r="O342" s="128">
        <v>444</v>
      </c>
      <c r="P342" s="128">
        <v>372</v>
      </c>
      <c r="Q342" s="128">
        <v>57</v>
      </c>
      <c r="R342" s="128">
        <v>48</v>
      </c>
      <c r="S342" s="128">
        <v>17</v>
      </c>
      <c r="T342" s="128">
        <v>51</v>
      </c>
      <c r="U342" s="128">
        <v>50</v>
      </c>
      <c r="V342" s="128">
        <v>722</v>
      </c>
      <c r="W342" s="128">
        <v>21</v>
      </c>
      <c r="X342" s="128">
        <v>42</v>
      </c>
      <c r="Y342" s="128">
        <v>8</v>
      </c>
      <c r="Z342" s="128">
        <v>133</v>
      </c>
      <c r="AA342" s="128">
        <v>60</v>
      </c>
      <c r="AC342" s="4" t="s">
        <v>487</v>
      </c>
      <c r="AD342" s="6">
        <f t="shared" si="140"/>
        <v>21.654954825756487</v>
      </c>
      <c r="AE342" s="6">
        <f t="shared" si="141"/>
        <v>60.662555571490039</v>
      </c>
      <c r="AF342" s="6">
        <f t="shared" si="142"/>
        <v>143.69711745303312</v>
      </c>
      <c r="AG342" s="6">
        <f t="shared" si="143"/>
        <v>21.08131363831923</v>
      </c>
      <c r="AH342" s="6">
        <f t="shared" si="144"/>
        <v>39.151011042592856</v>
      </c>
      <c r="AI342" s="6">
        <f t="shared" si="145"/>
        <v>17.352645919977054</v>
      </c>
      <c r="AJ342" s="6">
        <f t="shared" si="146"/>
        <v>7.6007457335436683</v>
      </c>
      <c r="AK342" s="6">
        <f t="shared" si="147"/>
        <v>9.3216692958554415</v>
      </c>
      <c r="AL342" s="6">
        <f t="shared" si="148"/>
        <v>63.674171805535643</v>
      </c>
      <c r="AM342" s="6">
        <f t="shared" si="149"/>
        <v>53.348630431664994</v>
      </c>
      <c r="AN342" s="6">
        <f t="shared" si="150"/>
        <v>8.1743869209809255</v>
      </c>
      <c r="AO342" s="6">
        <f t="shared" si="151"/>
        <v>6.8836942492470961</v>
      </c>
      <c r="AP342" s="6">
        <f t="shared" si="152"/>
        <v>2.4379750466083463</v>
      </c>
      <c r="AQ342" s="6">
        <f t="shared" si="153"/>
        <v>7.3139251398250398</v>
      </c>
      <c r="AR342" s="6">
        <f t="shared" si="154"/>
        <v>7.1705148429657255</v>
      </c>
      <c r="AS342" s="6">
        <f t="shared" si="155"/>
        <v>103.54223433242507</v>
      </c>
      <c r="AT342" s="6">
        <f t="shared" si="156"/>
        <v>3.0116162340456043</v>
      </c>
      <c r="AU342" s="6">
        <f t="shared" si="157"/>
        <v>6.0232324680912086</v>
      </c>
      <c r="AV342" s="6">
        <f t="shared" si="158"/>
        <v>1.147282374874516</v>
      </c>
      <c r="AW342" s="6">
        <f t="shared" si="159"/>
        <v>19.073569482288828</v>
      </c>
      <c r="AX342" s="6">
        <f t="shared" si="160"/>
        <v>8.604617811558871</v>
      </c>
      <c r="BA342" s="4" t="s">
        <v>487</v>
      </c>
      <c r="BB342" s="6">
        <f t="shared" si="161"/>
        <v>66.966696669666973</v>
      </c>
      <c r="BC342" s="6">
        <f t="shared" si="162"/>
        <v>10.464475858270609</v>
      </c>
      <c r="BD342" s="6">
        <f t="shared" si="163"/>
        <v>81.512759317055256</v>
      </c>
      <c r="BE342" s="6">
        <f t="shared" si="164"/>
        <v>127.96880538816022</v>
      </c>
      <c r="BF342" s="6">
        <f t="shared" si="165"/>
        <v>9.3629520837158076</v>
      </c>
      <c r="BG342" s="6">
        <f t="shared" si="166"/>
        <v>8.6669418076764337</v>
      </c>
      <c r="BH342" s="6">
        <f t="shared" si="167"/>
        <v>10.634526763559021</v>
      </c>
    </row>
    <row r="343" spans="1:60" x14ac:dyDescent="0.25">
      <c r="A343" s="4" t="s">
        <v>488</v>
      </c>
      <c r="B343" s="128">
        <v>6567</v>
      </c>
      <c r="C343" s="128">
        <v>5216</v>
      </c>
      <c r="D343" s="128">
        <v>5125</v>
      </c>
      <c r="E343" s="128">
        <v>5028</v>
      </c>
      <c r="F343" s="128">
        <v>2162</v>
      </c>
      <c r="G343" s="128">
        <v>106</v>
      </c>
      <c r="H343" s="128">
        <v>307</v>
      </c>
      <c r="I343" s="128">
        <v>978</v>
      </c>
      <c r="J343" s="128">
        <v>130</v>
      </c>
      <c r="K343" s="128">
        <v>250</v>
      </c>
      <c r="L343" s="128">
        <v>126</v>
      </c>
      <c r="M343" s="128">
        <v>45</v>
      </c>
      <c r="N343" s="128">
        <v>28</v>
      </c>
      <c r="O343" s="128">
        <v>428</v>
      </c>
      <c r="P343" s="128">
        <v>276</v>
      </c>
      <c r="Q343" s="128">
        <v>54</v>
      </c>
      <c r="R343" s="128">
        <v>42</v>
      </c>
      <c r="S343" s="128">
        <v>15</v>
      </c>
      <c r="T343" s="128">
        <v>26</v>
      </c>
      <c r="U343" s="128">
        <v>43</v>
      </c>
      <c r="V343" s="128">
        <v>654</v>
      </c>
      <c r="W343" s="128">
        <v>14</v>
      </c>
      <c r="X343" s="128">
        <v>23</v>
      </c>
      <c r="Y343" s="128">
        <v>4</v>
      </c>
      <c r="Z343" s="128">
        <v>106</v>
      </c>
      <c r="AA343" s="128">
        <v>47</v>
      </c>
      <c r="AC343" s="4" t="s">
        <v>488</v>
      </c>
      <c r="AD343" s="6">
        <f t="shared" si="140"/>
        <v>16.141312623724684</v>
      </c>
      <c r="AE343" s="6">
        <f t="shared" si="141"/>
        <v>46.74889599512715</v>
      </c>
      <c r="AF343" s="6">
        <f t="shared" si="142"/>
        <v>148.92645043398812</v>
      </c>
      <c r="AG343" s="6">
        <f t="shared" si="143"/>
        <v>19.795949444190651</v>
      </c>
      <c r="AH343" s="6">
        <f t="shared" si="144"/>
        <v>38.069133546520483</v>
      </c>
      <c r="AI343" s="6">
        <f t="shared" si="145"/>
        <v>19.186843307446324</v>
      </c>
      <c r="AJ343" s="6">
        <f t="shared" si="146"/>
        <v>6.8524440383736867</v>
      </c>
      <c r="AK343" s="6">
        <f t="shared" si="147"/>
        <v>4.2637429572102938</v>
      </c>
      <c r="AL343" s="6">
        <f t="shared" si="148"/>
        <v>65.174356631643064</v>
      </c>
      <c r="AM343" s="6">
        <f t="shared" si="149"/>
        <v>42.028323435358608</v>
      </c>
      <c r="AN343" s="6">
        <f t="shared" si="150"/>
        <v>8.2229328460484243</v>
      </c>
      <c r="AO343" s="6">
        <f t="shared" si="151"/>
        <v>6.3956144358154408</v>
      </c>
      <c r="AP343" s="6">
        <f t="shared" si="152"/>
        <v>2.2841480127912286</v>
      </c>
      <c r="AQ343" s="6">
        <f t="shared" si="153"/>
        <v>3.9591898888381301</v>
      </c>
      <c r="AR343" s="6">
        <f t="shared" si="154"/>
        <v>6.5478909700015224</v>
      </c>
      <c r="AS343" s="6">
        <f t="shared" si="155"/>
        <v>99.588853357697587</v>
      </c>
      <c r="AT343" s="6">
        <f t="shared" si="156"/>
        <v>2.1318714786051469</v>
      </c>
      <c r="AU343" s="6">
        <f t="shared" si="157"/>
        <v>3.5023602862798842</v>
      </c>
      <c r="AV343" s="6">
        <f t="shared" si="158"/>
        <v>0.60910613674432768</v>
      </c>
      <c r="AW343" s="6">
        <f t="shared" si="159"/>
        <v>16.141312623724684</v>
      </c>
      <c r="AX343" s="6">
        <f t="shared" si="160"/>
        <v>7.1569971067458509</v>
      </c>
      <c r="BA343" s="4" t="s">
        <v>488</v>
      </c>
      <c r="BB343" s="6">
        <f t="shared" si="161"/>
        <v>53.853658536585364</v>
      </c>
      <c r="BC343" s="6">
        <f t="shared" si="162"/>
        <v>10.739856801909307</v>
      </c>
      <c r="BD343" s="6">
        <f t="shared" si="163"/>
        <v>85.123309466984892</v>
      </c>
      <c r="BE343" s="6">
        <f t="shared" si="164"/>
        <v>125.38343558282209</v>
      </c>
      <c r="BF343" s="6">
        <f t="shared" si="165"/>
        <v>5.1710421638822588</v>
      </c>
      <c r="BG343" s="6">
        <f t="shared" si="166"/>
        <v>6.4754856614246066</v>
      </c>
      <c r="BH343" s="6">
        <f t="shared" si="167"/>
        <v>9.0107361963190176</v>
      </c>
    </row>
    <row r="344" spans="1:60" x14ac:dyDescent="0.25">
      <c r="A344" s="4" t="s">
        <v>489</v>
      </c>
      <c r="B344" s="128">
        <v>1984</v>
      </c>
      <c r="C344" s="128">
        <v>1587</v>
      </c>
      <c r="D344" s="128">
        <v>1554</v>
      </c>
      <c r="E344" s="128">
        <v>1522</v>
      </c>
      <c r="F344" s="128">
        <v>660</v>
      </c>
      <c r="G344" s="128">
        <v>37</v>
      </c>
      <c r="H344" s="128">
        <v>84</v>
      </c>
      <c r="I344" s="128">
        <v>344</v>
      </c>
      <c r="J344" s="128">
        <v>41</v>
      </c>
      <c r="K344" s="128">
        <v>66</v>
      </c>
      <c r="L344" s="128">
        <v>23</v>
      </c>
      <c r="M344" s="128">
        <v>6</v>
      </c>
      <c r="N344" s="128">
        <v>9</v>
      </c>
      <c r="O344" s="128">
        <v>144</v>
      </c>
      <c r="P344" s="128">
        <v>78</v>
      </c>
      <c r="Q344" s="128">
        <v>13</v>
      </c>
      <c r="R344" s="128">
        <v>19</v>
      </c>
      <c r="S344" s="128">
        <v>13</v>
      </c>
      <c r="T344" s="128">
        <v>24</v>
      </c>
      <c r="U344" s="128">
        <v>4</v>
      </c>
      <c r="V344" s="128">
        <v>113</v>
      </c>
      <c r="W344" s="128">
        <v>6</v>
      </c>
      <c r="X344" s="128">
        <v>8</v>
      </c>
      <c r="Y344" s="128">
        <v>6</v>
      </c>
      <c r="Z344" s="128">
        <v>17</v>
      </c>
      <c r="AA344" s="128">
        <v>4</v>
      </c>
      <c r="AC344" s="4" t="s">
        <v>489</v>
      </c>
      <c r="AD344" s="6">
        <f t="shared" si="140"/>
        <v>18.649193548387096</v>
      </c>
      <c r="AE344" s="6">
        <f t="shared" si="141"/>
        <v>42.338709677419352</v>
      </c>
      <c r="AF344" s="6">
        <f t="shared" si="142"/>
        <v>173.38709677419357</v>
      </c>
      <c r="AG344" s="6">
        <f t="shared" si="143"/>
        <v>20.66532258064516</v>
      </c>
      <c r="AH344" s="6">
        <f t="shared" si="144"/>
        <v>33.266129032258064</v>
      </c>
      <c r="AI344" s="6">
        <f t="shared" si="145"/>
        <v>11.592741935483872</v>
      </c>
      <c r="AJ344" s="6">
        <f t="shared" si="146"/>
        <v>3.0241935483870965</v>
      </c>
      <c r="AK344" s="6">
        <f t="shared" si="147"/>
        <v>4.5362903225806459</v>
      </c>
      <c r="AL344" s="6">
        <f t="shared" si="148"/>
        <v>72.580645161290334</v>
      </c>
      <c r="AM344" s="6">
        <f t="shared" si="149"/>
        <v>39.314516129032256</v>
      </c>
      <c r="AN344" s="6">
        <f t="shared" si="150"/>
        <v>6.55241935483871</v>
      </c>
      <c r="AO344" s="6">
        <f t="shared" si="151"/>
        <v>9.5766129032258061</v>
      </c>
      <c r="AP344" s="6">
        <f t="shared" si="152"/>
        <v>6.55241935483871</v>
      </c>
      <c r="AQ344" s="6">
        <f t="shared" si="153"/>
        <v>12.096774193548386</v>
      </c>
      <c r="AR344" s="6">
        <f t="shared" si="154"/>
        <v>2.0161290322580645</v>
      </c>
      <c r="AS344" s="6">
        <f t="shared" si="155"/>
        <v>56.95564516129032</v>
      </c>
      <c r="AT344" s="6">
        <f t="shared" si="156"/>
        <v>3.0241935483870965</v>
      </c>
      <c r="AU344" s="6">
        <f t="shared" si="157"/>
        <v>4.032258064516129</v>
      </c>
      <c r="AV344" s="6">
        <f t="shared" si="158"/>
        <v>3.0241935483870965</v>
      </c>
      <c r="AW344" s="6">
        <f t="shared" si="159"/>
        <v>8.568548387096774</v>
      </c>
      <c r="AX344" s="6">
        <f t="shared" si="160"/>
        <v>2.0161290322580645</v>
      </c>
      <c r="BA344" s="4" t="s">
        <v>489</v>
      </c>
      <c r="BB344" s="6">
        <f t="shared" si="161"/>
        <v>50.19305019305019</v>
      </c>
      <c r="BC344" s="6">
        <f t="shared" si="162"/>
        <v>8.5413929040735876</v>
      </c>
      <c r="BD344" s="6">
        <f t="shared" si="163"/>
        <v>94.612352168199749</v>
      </c>
      <c r="BE344" s="6">
        <f t="shared" si="164"/>
        <v>71.203528670447383</v>
      </c>
      <c r="BF344" s="6">
        <f t="shared" si="165"/>
        <v>15.768725361366622</v>
      </c>
      <c r="BG344" s="6">
        <f t="shared" si="166"/>
        <v>9.0909090909090899</v>
      </c>
      <c r="BH344" s="6">
        <f t="shared" si="167"/>
        <v>2.5204788909892879</v>
      </c>
    </row>
    <row r="345" spans="1:60" x14ac:dyDescent="0.25">
      <c r="A345" s="4" t="s">
        <v>490</v>
      </c>
      <c r="B345" s="128">
        <v>6456</v>
      </c>
      <c r="C345" s="128">
        <v>5082</v>
      </c>
      <c r="D345" s="128">
        <v>4999</v>
      </c>
      <c r="E345" s="128">
        <v>4903</v>
      </c>
      <c r="F345" s="128">
        <v>2000</v>
      </c>
      <c r="G345" s="128">
        <v>115</v>
      </c>
      <c r="H345" s="128">
        <v>464</v>
      </c>
      <c r="I345" s="128">
        <v>854</v>
      </c>
      <c r="J345" s="128">
        <v>143</v>
      </c>
      <c r="K345" s="128">
        <v>273</v>
      </c>
      <c r="L345" s="128">
        <v>119</v>
      </c>
      <c r="M345" s="128">
        <v>34</v>
      </c>
      <c r="N345" s="128">
        <v>48</v>
      </c>
      <c r="O345" s="128">
        <v>373</v>
      </c>
      <c r="P345" s="128">
        <v>260</v>
      </c>
      <c r="Q345" s="128">
        <v>60</v>
      </c>
      <c r="R345" s="128">
        <v>50</v>
      </c>
      <c r="S345" s="128">
        <v>27</v>
      </c>
      <c r="T345" s="128">
        <v>42</v>
      </c>
      <c r="U345" s="128">
        <v>69</v>
      </c>
      <c r="V345" s="128">
        <v>652</v>
      </c>
      <c r="W345" s="128">
        <v>8</v>
      </c>
      <c r="X345" s="128">
        <v>46</v>
      </c>
      <c r="Y345" s="128">
        <v>7</v>
      </c>
      <c r="Z345" s="128">
        <v>110</v>
      </c>
      <c r="AA345" s="128">
        <v>13</v>
      </c>
      <c r="AC345" s="4" t="s">
        <v>490</v>
      </c>
      <c r="AD345" s="6">
        <f t="shared" si="140"/>
        <v>17.812887236679057</v>
      </c>
      <c r="AE345" s="6">
        <f t="shared" si="141"/>
        <v>71.871127633209426</v>
      </c>
      <c r="AF345" s="6">
        <f t="shared" si="142"/>
        <v>132.28004956629491</v>
      </c>
      <c r="AG345" s="6">
        <f t="shared" si="143"/>
        <v>22.149938042131353</v>
      </c>
      <c r="AH345" s="6">
        <f t="shared" si="144"/>
        <v>42.286245353159849</v>
      </c>
      <c r="AI345" s="6">
        <f t="shared" si="145"/>
        <v>18.432465923172241</v>
      </c>
      <c r="AJ345" s="6">
        <f t="shared" si="146"/>
        <v>5.2664188351920691</v>
      </c>
      <c r="AK345" s="6">
        <f t="shared" si="147"/>
        <v>7.4349442379182156</v>
      </c>
      <c r="AL345" s="6">
        <f t="shared" si="148"/>
        <v>57.775712515489474</v>
      </c>
      <c r="AM345" s="6">
        <f t="shared" si="149"/>
        <v>40.272614622056999</v>
      </c>
      <c r="AN345" s="6">
        <f t="shared" si="150"/>
        <v>9.2936802973977706</v>
      </c>
      <c r="AO345" s="6">
        <f t="shared" si="151"/>
        <v>7.7447335811648079</v>
      </c>
      <c r="AP345" s="6">
        <f t="shared" si="152"/>
        <v>4.1821561338289959</v>
      </c>
      <c r="AQ345" s="6">
        <f t="shared" si="153"/>
        <v>6.5055762081784385</v>
      </c>
      <c r="AR345" s="6">
        <f t="shared" si="154"/>
        <v>10.687732342007434</v>
      </c>
      <c r="AS345" s="6">
        <f t="shared" si="155"/>
        <v>100.99132589838909</v>
      </c>
      <c r="AT345" s="6">
        <f t="shared" si="156"/>
        <v>1.2391573729863692</v>
      </c>
      <c r="AU345" s="6">
        <f t="shared" si="157"/>
        <v>7.1251548946716232</v>
      </c>
      <c r="AV345" s="6">
        <f t="shared" si="158"/>
        <v>1.0842627013630732</v>
      </c>
      <c r="AW345" s="6">
        <f t="shared" si="159"/>
        <v>17.038413878562579</v>
      </c>
      <c r="AX345" s="6">
        <f t="shared" si="160"/>
        <v>2.0136307311028498</v>
      </c>
      <c r="BA345" s="4" t="s">
        <v>490</v>
      </c>
      <c r="BB345" s="6">
        <f t="shared" si="161"/>
        <v>52.010402080416078</v>
      </c>
      <c r="BC345" s="6">
        <f t="shared" si="162"/>
        <v>12.23740566999796</v>
      </c>
      <c r="BD345" s="6">
        <f t="shared" si="163"/>
        <v>76.075871915153982</v>
      </c>
      <c r="BE345" s="6">
        <f t="shared" si="164"/>
        <v>128.29594647776466</v>
      </c>
      <c r="BF345" s="6">
        <f t="shared" si="165"/>
        <v>8.5661839689985726</v>
      </c>
      <c r="BG345" s="6">
        <f t="shared" si="166"/>
        <v>4</v>
      </c>
      <c r="BH345" s="6">
        <f t="shared" si="167"/>
        <v>2.5580480125934675</v>
      </c>
    </row>
    <row r="346" spans="1:60" x14ac:dyDescent="0.25">
      <c r="A346" s="4" t="s">
        <v>491</v>
      </c>
      <c r="B346" s="128">
        <v>1622</v>
      </c>
      <c r="C346" s="128">
        <v>1351</v>
      </c>
      <c r="D346" s="128">
        <v>1329</v>
      </c>
      <c r="E346" s="128">
        <v>1310</v>
      </c>
      <c r="F346" s="128">
        <v>553</v>
      </c>
      <c r="G346" s="128">
        <v>24</v>
      </c>
      <c r="H346" s="128">
        <v>105</v>
      </c>
      <c r="I346" s="128">
        <v>201</v>
      </c>
      <c r="J346" s="128">
        <v>26</v>
      </c>
      <c r="K346" s="128">
        <v>60</v>
      </c>
      <c r="L346" s="128">
        <v>32</v>
      </c>
      <c r="M346" s="128">
        <v>16</v>
      </c>
      <c r="N346" s="128">
        <v>9</v>
      </c>
      <c r="O346" s="128">
        <v>178</v>
      </c>
      <c r="P346" s="128">
        <v>57</v>
      </c>
      <c r="Q346" s="128">
        <v>8</v>
      </c>
      <c r="R346" s="128">
        <v>13</v>
      </c>
      <c r="S346" s="128">
        <v>2</v>
      </c>
      <c r="T346" s="128">
        <v>18</v>
      </c>
      <c r="U346" s="128">
        <v>24</v>
      </c>
      <c r="V346" s="128">
        <v>123</v>
      </c>
      <c r="W346" s="128">
        <v>4</v>
      </c>
      <c r="X346" s="128">
        <v>14</v>
      </c>
      <c r="Y346" s="128">
        <v>0</v>
      </c>
      <c r="Z346" s="128">
        <v>32</v>
      </c>
      <c r="AA346" s="128">
        <v>16</v>
      </c>
      <c r="AC346" s="4" t="s">
        <v>491</v>
      </c>
      <c r="AD346" s="6">
        <f t="shared" si="140"/>
        <v>14.796547472256474</v>
      </c>
      <c r="AE346" s="6">
        <f t="shared" si="141"/>
        <v>64.734895191122078</v>
      </c>
      <c r="AF346" s="6">
        <f t="shared" si="142"/>
        <v>123.92108508014798</v>
      </c>
      <c r="AG346" s="6">
        <f t="shared" si="143"/>
        <v>16.029593094944513</v>
      </c>
      <c r="AH346" s="6">
        <f t="shared" si="144"/>
        <v>36.991368680641187</v>
      </c>
      <c r="AI346" s="6">
        <f t="shared" si="145"/>
        <v>19.728729963008632</v>
      </c>
      <c r="AJ346" s="6">
        <f t="shared" si="146"/>
        <v>9.8643649815043162</v>
      </c>
      <c r="AK346" s="6">
        <f t="shared" si="147"/>
        <v>5.5487053020961774</v>
      </c>
      <c r="AL346" s="6">
        <f t="shared" si="148"/>
        <v>109.74106041923551</v>
      </c>
      <c r="AM346" s="6">
        <f t="shared" si="149"/>
        <v>35.141800246609122</v>
      </c>
      <c r="AN346" s="6">
        <f t="shared" si="150"/>
        <v>4.9321824907521581</v>
      </c>
      <c r="AO346" s="6">
        <f t="shared" si="151"/>
        <v>8.0147965474722564</v>
      </c>
      <c r="AP346" s="6">
        <f t="shared" si="152"/>
        <v>1.2330456226880395</v>
      </c>
      <c r="AQ346" s="6">
        <f t="shared" si="153"/>
        <v>11.097410604192355</v>
      </c>
      <c r="AR346" s="6">
        <f t="shared" si="154"/>
        <v>14.796547472256474</v>
      </c>
      <c r="AS346" s="6">
        <f t="shared" si="155"/>
        <v>75.832305795314426</v>
      </c>
      <c r="AT346" s="6">
        <f t="shared" si="156"/>
        <v>2.466091245376079</v>
      </c>
      <c r="AU346" s="6">
        <f t="shared" si="157"/>
        <v>8.6313193588162758</v>
      </c>
      <c r="AV346" s="6">
        <f t="shared" si="158"/>
        <v>0</v>
      </c>
      <c r="AW346" s="6">
        <f t="shared" si="159"/>
        <v>19.728729963008632</v>
      </c>
      <c r="AX346" s="6">
        <f t="shared" si="160"/>
        <v>9.8643649815043162</v>
      </c>
      <c r="BA346" s="4" t="s">
        <v>491</v>
      </c>
      <c r="BB346" s="6">
        <f t="shared" si="161"/>
        <v>42.889390519187359</v>
      </c>
      <c r="BC346" s="6">
        <f t="shared" si="162"/>
        <v>6.1068702290076331</v>
      </c>
      <c r="BD346" s="6">
        <f t="shared" si="163"/>
        <v>135.87786259541983</v>
      </c>
      <c r="BE346" s="6">
        <f t="shared" si="164"/>
        <v>91.043671354552188</v>
      </c>
      <c r="BF346" s="6">
        <f t="shared" si="165"/>
        <v>13.740458015267174</v>
      </c>
      <c r="BG346" s="6">
        <f t="shared" si="166"/>
        <v>7.2332730560578655</v>
      </c>
      <c r="BH346" s="6">
        <f t="shared" si="167"/>
        <v>11.843079200592154</v>
      </c>
    </row>
    <row r="347" spans="1:60" x14ac:dyDescent="0.25">
      <c r="A347" s="4" t="s">
        <v>492</v>
      </c>
      <c r="B347" s="128">
        <v>10158</v>
      </c>
      <c r="C347" s="128">
        <v>8073</v>
      </c>
      <c r="D347" s="128">
        <v>7930</v>
      </c>
      <c r="E347" s="128">
        <v>7798</v>
      </c>
      <c r="F347" s="128">
        <v>3259</v>
      </c>
      <c r="G347" s="128">
        <v>167</v>
      </c>
      <c r="H347" s="128">
        <v>567</v>
      </c>
      <c r="I347" s="128">
        <v>1432</v>
      </c>
      <c r="J347" s="128">
        <v>237</v>
      </c>
      <c r="K347" s="128">
        <v>416</v>
      </c>
      <c r="L347" s="128">
        <v>241</v>
      </c>
      <c r="M347" s="128">
        <v>73</v>
      </c>
      <c r="N347" s="128">
        <v>71</v>
      </c>
      <c r="O347" s="128">
        <v>589</v>
      </c>
      <c r="P347" s="128">
        <v>435</v>
      </c>
      <c r="Q347" s="128">
        <v>107</v>
      </c>
      <c r="R347" s="128">
        <v>54</v>
      </c>
      <c r="S347" s="128">
        <v>18</v>
      </c>
      <c r="T347" s="128">
        <v>96</v>
      </c>
      <c r="U347" s="128">
        <v>124</v>
      </c>
      <c r="V347" s="128">
        <v>943</v>
      </c>
      <c r="W347" s="128">
        <v>16</v>
      </c>
      <c r="X347" s="128">
        <v>59</v>
      </c>
      <c r="Y347" s="128">
        <v>75</v>
      </c>
      <c r="Z347" s="128">
        <v>202</v>
      </c>
      <c r="AA347" s="128">
        <v>60</v>
      </c>
      <c r="AC347" s="4" t="s">
        <v>492</v>
      </c>
      <c r="AD347" s="6">
        <f t="shared" si="140"/>
        <v>16.440244142547744</v>
      </c>
      <c r="AE347" s="6">
        <f t="shared" si="141"/>
        <v>55.81807442409923</v>
      </c>
      <c r="AF347" s="6">
        <f t="shared" si="142"/>
        <v>140.97263240795434</v>
      </c>
      <c r="AG347" s="6">
        <f t="shared" si="143"/>
        <v>23.331364441819254</v>
      </c>
      <c r="AH347" s="6">
        <f t="shared" si="144"/>
        <v>40.952943492813546</v>
      </c>
      <c r="AI347" s="6">
        <f t="shared" si="145"/>
        <v>23.725142744634773</v>
      </c>
      <c r="AJ347" s="6">
        <f t="shared" si="146"/>
        <v>7.1864540263831467</v>
      </c>
      <c r="AK347" s="6">
        <f t="shared" si="147"/>
        <v>6.9895648749753896</v>
      </c>
      <c r="AL347" s="6">
        <f t="shared" si="148"/>
        <v>57.983855089584566</v>
      </c>
      <c r="AM347" s="6">
        <f t="shared" si="149"/>
        <v>42.823390431187242</v>
      </c>
      <c r="AN347" s="6">
        <f t="shared" si="150"/>
        <v>10.533569600315023</v>
      </c>
      <c r="AO347" s="6">
        <f t="shared" si="151"/>
        <v>5.3160070880094503</v>
      </c>
      <c r="AP347" s="6">
        <f t="shared" si="152"/>
        <v>1.7720023626698169</v>
      </c>
      <c r="AQ347" s="6">
        <f t="shared" si="153"/>
        <v>9.4506792675723563</v>
      </c>
      <c r="AR347" s="6">
        <f t="shared" si="154"/>
        <v>12.207127387280961</v>
      </c>
      <c r="AS347" s="6">
        <f t="shared" si="155"/>
        <v>92.83323488875763</v>
      </c>
      <c r="AT347" s="6">
        <f t="shared" si="156"/>
        <v>1.5751132112620594</v>
      </c>
      <c r="AU347" s="6">
        <f t="shared" si="157"/>
        <v>5.8082299665288444</v>
      </c>
      <c r="AV347" s="6">
        <f t="shared" si="158"/>
        <v>7.3833431777909038</v>
      </c>
      <c r="AW347" s="6">
        <f t="shared" si="159"/>
        <v>19.885804292183501</v>
      </c>
      <c r="AX347" s="6">
        <f t="shared" si="160"/>
        <v>5.9066745422327225</v>
      </c>
      <c r="BA347" s="4" t="s">
        <v>492</v>
      </c>
      <c r="BB347" s="6">
        <f t="shared" si="161"/>
        <v>54.854981084489282</v>
      </c>
      <c r="BC347" s="6">
        <f t="shared" si="162"/>
        <v>13.721467042831495</v>
      </c>
      <c r="BD347" s="6">
        <f t="shared" si="163"/>
        <v>75.532187740446275</v>
      </c>
      <c r="BE347" s="6">
        <f t="shared" si="164"/>
        <v>116.8091168091168</v>
      </c>
      <c r="BF347" s="6">
        <f t="shared" si="165"/>
        <v>12.31084893562452</v>
      </c>
      <c r="BG347" s="6">
        <f t="shared" si="166"/>
        <v>4.9094814360233201</v>
      </c>
      <c r="BH347" s="6">
        <f t="shared" si="167"/>
        <v>7.4321813452248229</v>
      </c>
    </row>
    <row r="348" spans="1:60" x14ac:dyDescent="0.25">
      <c r="A348" s="4" t="s">
        <v>493</v>
      </c>
      <c r="B348" s="128">
        <v>8891</v>
      </c>
      <c r="C348" s="128">
        <v>6785</v>
      </c>
      <c r="D348" s="128">
        <v>6656</v>
      </c>
      <c r="E348" s="128">
        <v>6533</v>
      </c>
      <c r="F348" s="128">
        <v>2381</v>
      </c>
      <c r="G348" s="128">
        <v>118</v>
      </c>
      <c r="H348" s="128">
        <v>477</v>
      </c>
      <c r="I348" s="128">
        <v>1125</v>
      </c>
      <c r="J348" s="128">
        <v>173</v>
      </c>
      <c r="K348" s="128">
        <v>307</v>
      </c>
      <c r="L348" s="128">
        <v>134</v>
      </c>
      <c r="M348" s="128">
        <v>120</v>
      </c>
      <c r="N348" s="128">
        <v>39</v>
      </c>
      <c r="O348" s="128">
        <v>269</v>
      </c>
      <c r="P348" s="128">
        <v>272</v>
      </c>
      <c r="Q348" s="128">
        <v>67</v>
      </c>
      <c r="R348" s="128">
        <v>62</v>
      </c>
      <c r="S348" s="128">
        <v>20</v>
      </c>
      <c r="T348" s="128">
        <v>57</v>
      </c>
      <c r="U348" s="128">
        <v>81</v>
      </c>
      <c r="V348" s="128">
        <v>1015</v>
      </c>
      <c r="W348" s="128">
        <v>24</v>
      </c>
      <c r="X348" s="128">
        <v>48</v>
      </c>
      <c r="Y348" s="128">
        <v>6</v>
      </c>
      <c r="Z348" s="128">
        <v>155</v>
      </c>
      <c r="AA348" s="128">
        <v>48</v>
      </c>
      <c r="AC348" s="4" t="s">
        <v>493</v>
      </c>
      <c r="AD348" s="6">
        <f t="shared" si="140"/>
        <v>13.271847936115172</v>
      </c>
      <c r="AE348" s="6">
        <f t="shared" si="141"/>
        <v>53.649758182431675</v>
      </c>
      <c r="AF348" s="6">
        <f t="shared" si="142"/>
        <v>126.53244854347092</v>
      </c>
      <c r="AG348" s="6">
        <f t="shared" si="143"/>
        <v>19.457878753795974</v>
      </c>
      <c r="AH348" s="6">
        <f t="shared" si="144"/>
        <v>34.529299291418283</v>
      </c>
      <c r="AI348" s="6">
        <f t="shared" si="145"/>
        <v>15.071420537622314</v>
      </c>
      <c r="AJ348" s="6">
        <f t="shared" si="146"/>
        <v>13.496794511303564</v>
      </c>
      <c r="AK348" s="6">
        <f t="shared" si="147"/>
        <v>4.3864582161736587</v>
      </c>
      <c r="AL348" s="6">
        <f t="shared" si="148"/>
        <v>30.255314362838828</v>
      </c>
      <c r="AM348" s="6">
        <f t="shared" si="149"/>
        <v>30.592734225621413</v>
      </c>
      <c r="AN348" s="6">
        <f t="shared" si="150"/>
        <v>7.5357102688111572</v>
      </c>
      <c r="AO348" s="6">
        <f t="shared" si="151"/>
        <v>6.9733438308401752</v>
      </c>
      <c r="AP348" s="6">
        <f t="shared" si="152"/>
        <v>2.2494657518839274</v>
      </c>
      <c r="AQ348" s="6">
        <f t="shared" si="153"/>
        <v>6.410977392869194</v>
      </c>
      <c r="AR348" s="6">
        <f t="shared" si="154"/>
        <v>9.1103362951299065</v>
      </c>
      <c r="AS348" s="6">
        <f t="shared" si="155"/>
        <v>114.16038690810933</v>
      </c>
      <c r="AT348" s="6">
        <f t="shared" si="156"/>
        <v>2.699358902260713</v>
      </c>
      <c r="AU348" s="6">
        <f t="shared" si="157"/>
        <v>5.3987178045214259</v>
      </c>
      <c r="AV348" s="6">
        <f t="shared" si="158"/>
        <v>0.67483972556517824</v>
      </c>
      <c r="AW348" s="6">
        <f t="shared" si="159"/>
        <v>17.43335957710044</v>
      </c>
      <c r="AX348" s="6">
        <f t="shared" si="160"/>
        <v>5.3987178045214259</v>
      </c>
      <c r="BA348" s="4" t="s">
        <v>493</v>
      </c>
      <c r="BB348" s="6">
        <f t="shared" si="161"/>
        <v>40.865384615384613</v>
      </c>
      <c r="BC348" s="6">
        <f t="shared" si="162"/>
        <v>10.255625287004438</v>
      </c>
      <c r="BD348" s="6">
        <f t="shared" si="163"/>
        <v>41.17557018215215</v>
      </c>
      <c r="BE348" s="6">
        <f t="shared" si="164"/>
        <v>149.59469417833458</v>
      </c>
      <c r="BF348" s="6">
        <f t="shared" si="165"/>
        <v>8.7249349456604932</v>
      </c>
      <c r="BG348" s="6">
        <f t="shared" si="166"/>
        <v>10.079798404031919</v>
      </c>
      <c r="BH348" s="6">
        <f t="shared" si="167"/>
        <v>7.0744288872512895</v>
      </c>
    </row>
    <row r="349" spans="1:60" x14ac:dyDescent="0.25">
      <c r="A349" s="4" t="s">
        <v>494</v>
      </c>
      <c r="B349" s="128">
        <v>5556</v>
      </c>
      <c r="C349" s="128">
        <v>4299</v>
      </c>
      <c r="D349" s="128">
        <v>4227</v>
      </c>
      <c r="E349" s="128">
        <v>4137</v>
      </c>
      <c r="F349" s="128">
        <v>1627</v>
      </c>
      <c r="G349" s="128">
        <v>76</v>
      </c>
      <c r="H349" s="128">
        <v>259</v>
      </c>
      <c r="I349" s="128">
        <v>590</v>
      </c>
      <c r="J349" s="128">
        <v>83</v>
      </c>
      <c r="K349" s="128">
        <v>234</v>
      </c>
      <c r="L349" s="128">
        <v>76</v>
      </c>
      <c r="M349" s="128">
        <v>9</v>
      </c>
      <c r="N349" s="128">
        <v>24</v>
      </c>
      <c r="O349" s="128">
        <v>227</v>
      </c>
      <c r="P349" s="128">
        <v>181</v>
      </c>
      <c r="Q349" s="128">
        <v>49</v>
      </c>
      <c r="R349" s="128">
        <v>29</v>
      </c>
      <c r="S349" s="128">
        <v>6</v>
      </c>
      <c r="T349" s="128">
        <v>32</v>
      </c>
      <c r="U349" s="128">
        <v>30</v>
      </c>
      <c r="V349" s="128">
        <v>363</v>
      </c>
      <c r="W349" s="128">
        <v>16</v>
      </c>
      <c r="X349" s="128">
        <v>21</v>
      </c>
      <c r="Y349" s="128">
        <v>6</v>
      </c>
      <c r="Z349" s="128">
        <v>101</v>
      </c>
      <c r="AA349" s="128">
        <v>46</v>
      </c>
      <c r="AC349" s="4" t="s">
        <v>494</v>
      </c>
      <c r="AD349" s="6">
        <f t="shared" si="140"/>
        <v>13.678905687544997</v>
      </c>
      <c r="AE349" s="6">
        <f t="shared" si="141"/>
        <v>46.616270698344131</v>
      </c>
      <c r="AF349" s="6">
        <f t="shared" si="142"/>
        <v>106.19150467962562</v>
      </c>
      <c r="AG349" s="6">
        <f t="shared" si="143"/>
        <v>14.938804895608351</v>
      </c>
      <c r="AH349" s="6">
        <f t="shared" si="144"/>
        <v>42.116630669546431</v>
      </c>
      <c r="AI349" s="6">
        <f t="shared" si="145"/>
        <v>13.678905687544997</v>
      </c>
      <c r="AJ349" s="6">
        <f t="shared" si="146"/>
        <v>1.6198704103671706</v>
      </c>
      <c r="AK349" s="6">
        <f t="shared" si="147"/>
        <v>4.3196544276457889</v>
      </c>
      <c r="AL349" s="6">
        <f t="shared" si="148"/>
        <v>40.856731461483079</v>
      </c>
      <c r="AM349" s="6">
        <f t="shared" si="149"/>
        <v>32.577393808495323</v>
      </c>
      <c r="AN349" s="6">
        <f t="shared" si="150"/>
        <v>8.8192944564434832</v>
      </c>
      <c r="AO349" s="6">
        <f t="shared" si="151"/>
        <v>5.2195824334053276</v>
      </c>
      <c r="AP349" s="6">
        <f t="shared" si="152"/>
        <v>1.0799136069114472</v>
      </c>
      <c r="AQ349" s="6">
        <f t="shared" si="153"/>
        <v>5.759539236861051</v>
      </c>
      <c r="AR349" s="6">
        <f t="shared" si="154"/>
        <v>5.3995680345572348</v>
      </c>
      <c r="AS349" s="6">
        <f t="shared" si="155"/>
        <v>65.334773218142544</v>
      </c>
      <c r="AT349" s="6">
        <f t="shared" si="156"/>
        <v>2.8797696184305255</v>
      </c>
      <c r="AU349" s="6">
        <f t="shared" si="157"/>
        <v>3.7796976241900651</v>
      </c>
      <c r="AV349" s="6">
        <f t="shared" si="158"/>
        <v>1.0799136069114472</v>
      </c>
      <c r="AW349" s="6">
        <f t="shared" si="159"/>
        <v>18.178545716342693</v>
      </c>
      <c r="AX349" s="6">
        <f t="shared" si="160"/>
        <v>8.2793376529877598</v>
      </c>
      <c r="BA349" s="4" t="s">
        <v>494</v>
      </c>
      <c r="BB349" s="6">
        <f t="shared" si="161"/>
        <v>42.819966879583632</v>
      </c>
      <c r="BC349" s="6">
        <f t="shared" si="162"/>
        <v>11.844331641285956</v>
      </c>
      <c r="BD349" s="6">
        <f t="shared" si="163"/>
        <v>54.870679236161472</v>
      </c>
      <c r="BE349" s="6">
        <f t="shared" si="164"/>
        <v>84.438241451500346</v>
      </c>
      <c r="BF349" s="6">
        <f t="shared" si="165"/>
        <v>7.735073724921441</v>
      </c>
      <c r="BG349" s="6">
        <f t="shared" si="166"/>
        <v>9.8340503995082962</v>
      </c>
      <c r="BH349" s="6">
        <f t="shared" si="167"/>
        <v>10.700162828564782</v>
      </c>
    </row>
    <row r="350" spans="1:60" x14ac:dyDescent="0.25">
      <c r="A350" s="4" t="s">
        <v>495</v>
      </c>
      <c r="B350" s="128">
        <v>10734</v>
      </c>
      <c r="C350" s="128">
        <v>8781</v>
      </c>
      <c r="D350" s="128">
        <v>8636</v>
      </c>
      <c r="E350" s="128">
        <v>8484</v>
      </c>
      <c r="F350" s="128">
        <v>3884</v>
      </c>
      <c r="G350" s="128">
        <v>194</v>
      </c>
      <c r="H350" s="128">
        <v>677</v>
      </c>
      <c r="I350" s="128">
        <v>1466</v>
      </c>
      <c r="J350" s="128">
        <v>262</v>
      </c>
      <c r="K350" s="128">
        <v>383</v>
      </c>
      <c r="L350" s="128">
        <v>190</v>
      </c>
      <c r="M350" s="128">
        <v>60</v>
      </c>
      <c r="N350" s="128">
        <v>93</v>
      </c>
      <c r="O350" s="128">
        <v>677</v>
      </c>
      <c r="P350" s="128">
        <v>518</v>
      </c>
      <c r="Q350" s="128">
        <v>104</v>
      </c>
      <c r="R350" s="128">
        <v>85</v>
      </c>
      <c r="S350" s="128">
        <v>30</v>
      </c>
      <c r="T350" s="128">
        <v>133</v>
      </c>
      <c r="U350" s="128">
        <v>100</v>
      </c>
      <c r="V350" s="128">
        <v>1021</v>
      </c>
      <c r="W350" s="128">
        <v>37</v>
      </c>
      <c r="X350" s="128">
        <v>61</v>
      </c>
      <c r="Y350" s="128">
        <v>77</v>
      </c>
      <c r="Z350" s="128">
        <v>218</v>
      </c>
      <c r="AA350" s="128">
        <v>74</v>
      </c>
      <c r="AC350" s="4" t="s">
        <v>495</v>
      </c>
      <c r="AD350" s="6">
        <f t="shared" si="140"/>
        <v>18.073411589342278</v>
      </c>
      <c r="AE350" s="6">
        <f t="shared" si="141"/>
        <v>63.070616731880008</v>
      </c>
      <c r="AF350" s="6">
        <f t="shared" si="142"/>
        <v>136.57536798956588</v>
      </c>
      <c r="AG350" s="6">
        <f t="shared" si="143"/>
        <v>24.408421837152972</v>
      </c>
      <c r="AH350" s="6">
        <f t="shared" si="144"/>
        <v>35.681013601639656</v>
      </c>
      <c r="AI350" s="6">
        <f t="shared" si="145"/>
        <v>17.700763927706355</v>
      </c>
      <c r="AJ350" s="6">
        <f t="shared" si="146"/>
        <v>5.589714924538848</v>
      </c>
      <c r="AK350" s="6">
        <f t="shared" si="147"/>
        <v>8.6640581330352155</v>
      </c>
      <c r="AL350" s="6">
        <f t="shared" si="148"/>
        <v>63.070616731880008</v>
      </c>
      <c r="AM350" s="6">
        <f t="shared" si="149"/>
        <v>48.257872181852065</v>
      </c>
      <c r="AN350" s="6">
        <f t="shared" si="150"/>
        <v>9.6888392025340053</v>
      </c>
      <c r="AO350" s="6">
        <f t="shared" si="151"/>
        <v>7.9187628097633684</v>
      </c>
      <c r="AP350" s="6">
        <f t="shared" si="152"/>
        <v>2.794857462269424</v>
      </c>
      <c r="AQ350" s="6">
        <f t="shared" si="153"/>
        <v>12.390534749394448</v>
      </c>
      <c r="AR350" s="6">
        <f t="shared" si="154"/>
        <v>9.3161915408980818</v>
      </c>
      <c r="AS350" s="6">
        <f t="shared" si="155"/>
        <v>95.118315632569406</v>
      </c>
      <c r="AT350" s="6">
        <f t="shared" si="156"/>
        <v>3.4469908701322902</v>
      </c>
      <c r="AU350" s="6">
        <f t="shared" si="157"/>
        <v>5.6828768399478289</v>
      </c>
      <c r="AV350" s="6">
        <f t="shared" si="158"/>
        <v>7.1734674864915222</v>
      </c>
      <c r="AW350" s="6">
        <f t="shared" si="159"/>
        <v>20.309297559157816</v>
      </c>
      <c r="AX350" s="6">
        <f t="shared" si="160"/>
        <v>6.8939817402645804</v>
      </c>
      <c r="BA350" s="4" t="s">
        <v>495</v>
      </c>
      <c r="BB350" s="6">
        <f t="shared" si="161"/>
        <v>59.981472904122278</v>
      </c>
      <c r="BC350" s="6">
        <f t="shared" si="162"/>
        <v>12.258368694012258</v>
      </c>
      <c r="BD350" s="6">
        <f t="shared" si="163"/>
        <v>79.79726544082979</v>
      </c>
      <c r="BE350" s="6">
        <f t="shared" si="164"/>
        <v>116.27377291880197</v>
      </c>
      <c r="BF350" s="6">
        <f t="shared" si="165"/>
        <v>15.676567656765675</v>
      </c>
      <c r="BG350" s="6">
        <f t="shared" si="166"/>
        <v>9.5262615859938204</v>
      </c>
      <c r="BH350" s="6">
        <f t="shared" si="167"/>
        <v>8.4272861860835899</v>
      </c>
    </row>
    <row r="351" spans="1:60" x14ac:dyDescent="0.25">
      <c r="A351" s="4" t="s">
        <v>496</v>
      </c>
      <c r="B351" s="128">
        <v>3067</v>
      </c>
      <c r="C351" s="128">
        <v>2358</v>
      </c>
      <c r="D351" s="128">
        <v>2330</v>
      </c>
      <c r="E351" s="128">
        <v>2301</v>
      </c>
      <c r="F351" s="128">
        <v>1016</v>
      </c>
      <c r="G351" s="128">
        <v>63</v>
      </c>
      <c r="H351" s="128">
        <v>178</v>
      </c>
      <c r="I351" s="128">
        <v>499</v>
      </c>
      <c r="J351" s="128">
        <v>67</v>
      </c>
      <c r="K351" s="128">
        <v>116</v>
      </c>
      <c r="L351" s="128">
        <v>83</v>
      </c>
      <c r="M351" s="128">
        <v>13</v>
      </c>
      <c r="N351" s="128">
        <v>40</v>
      </c>
      <c r="O351" s="128">
        <v>227</v>
      </c>
      <c r="P351" s="128">
        <v>165</v>
      </c>
      <c r="Q351" s="128">
        <v>48</v>
      </c>
      <c r="R351" s="128">
        <v>33</v>
      </c>
      <c r="S351" s="128">
        <v>4</v>
      </c>
      <c r="T351" s="128">
        <v>40</v>
      </c>
      <c r="U351" s="128">
        <v>65</v>
      </c>
      <c r="V351" s="128">
        <v>409</v>
      </c>
      <c r="W351" s="128">
        <v>7</v>
      </c>
      <c r="X351" s="128">
        <v>16</v>
      </c>
      <c r="Y351" s="128">
        <v>8</v>
      </c>
      <c r="Z351" s="128">
        <v>78</v>
      </c>
      <c r="AA351" s="128">
        <v>12</v>
      </c>
      <c r="AC351" s="4" t="s">
        <v>496</v>
      </c>
      <c r="AD351" s="6">
        <f t="shared" si="140"/>
        <v>20.541245516791655</v>
      </c>
      <c r="AE351" s="6">
        <f t="shared" si="141"/>
        <v>58.037169872839911</v>
      </c>
      <c r="AF351" s="6">
        <f t="shared" si="142"/>
        <v>162.69970655363548</v>
      </c>
      <c r="AG351" s="6">
        <f t="shared" si="143"/>
        <v>21.845451581349852</v>
      </c>
      <c r="AH351" s="6">
        <f t="shared" si="144"/>
        <v>37.821975872187807</v>
      </c>
      <c r="AI351" s="6">
        <f t="shared" si="145"/>
        <v>27.062275839582654</v>
      </c>
      <c r="AJ351" s="6">
        <f t="shared" si="146"/>
        <v>4.2386697098141504</v>
      </c>
      <c r="AK351" s="6">
        <f t="shared" si="147"/>
        <v>13.042060645582001</v>
      </c>
      <c r="AL351" s="6">
        <f t="shared" si="148"/>
        <v>74.013694163677869</v>
      </c>
      <c r="AM351" s="6">
        <f t="shared" si="149"/>
        <v>53.798500163025757</v>
      </c>
      <c r="AN351" s="6">
        <f t="shared" si="150"/>
        <v>15.650472774698402</v>
      </c>
      <c r="AO351" s="6">
        <f t="shared" si="151"/>
        <v>10.759700032605151</v>
      </c>
      <c r="AP351" s="6">
        <f t="shared" si="152"/>
        <v>1.3042060645582001</v>
      </c>
      <c r="AQ351" s="6">
        <f t="shared" si="153"/>
        <v>13.042060645582001</v>
      </c>
      <c r="AR351" s="6">
        <f t="shared" si="154"/>
        <v>21.193348549070755</v>
      </c>
      <c r="AS351" s="6">
        <f t="shared" si="155"/>
        <v>133.35507010107597</v>
      </c>
      <c r="AT351" s="6">
        <f t="shared" si="156"/>
        <v>2.2823606129768503</v>
      </c>
      <c r="AU351" s="6">
        <f t="shared" si="157"/>
        <v>5.2168242582328004</v>
      </c>
      <c r="AV351" s="6">
        <f t="shared" si="158"/>
        <v>2.6084121291164002</v>
      </c>
      <c r="AW351" s="6">
        <f t="shared" si="159"/>
        <v>25.432018258884902</v>
      </c>
      <c r="AX351" s="6">
        <f t="shared" si="160"/>
        <v>3.9126181936746005</v>
      </c>
      <c r="BA351" s="4" t="s">
        <v>496</v>
      </c>
      <c r="BB351" s="6">
        <f t="shared" si="161"/>
        <v>70.815450643776828</v>
      </c>
      <c r="BC351" s="6">
        <f t="shared" si="162"/>
        <v>20.860495436766623</v>
      </c>
      <c r="BD351" s="6">
        <f t="shared" si="163"/>
        <v>98.652759669708828</v>
      </c>
      <c r="BE351" s="6">
        <f t="shared" si="164"/>
        <v>173.4520780322307</v>
      </c>
      <c r="BF351" s="6">
        <f t="shared" si="165"/>
        <v>17.383746197305516</v>
      </c>
      <c r="BG351" s="6">
        <f t="shared" si="166"/>
        <v>6.8897637795275593</v>
      </c>
      <c r="BH351" s="6">
        <f t="shared" si="167"/>
        <v>5.0890585241730282</v>
      </c>
    </row>
    <row r="352" spans="1:60" x14ac:dyDescent="0.25">
      <c r="A352" s="4" t="s">
        <v>497</v>
      </c>
      <c r="B352" s="128">
        <v>3271</v>
      </c>
      <c r="C352" s="128">
        <v>2679</v>
      </c>
      <c r="D352" s="128">
        <v>2617</v>
      </c>
      <c r="E352" s="128">
        <v>2569</v>
      </c>
      <c r="F352" s="128">
        <v>1080</v>
      </c>
      <c r="G352" s="128">
        <v>59</v>
      </c>
      <c r="H352" s="128">
        <v>120</v>
      </c>
      <c r="I352" s="128">
        <v>526</v>
      </c>
      <c r="J352" s="128">
        <v>66</v>
      </c>
      <c r="K352" s="128">
        <v>147</v>
      </c>
      <c r="L352" s="128">
        <v>61</v>
      </c>
      <c r="M352" s="128">
        <v>23</v>
      </c>
      <c r="N352" s="128">
        <v>19</v>
      </c>
      <c r="O352" s="128">
        <v>239</v>
      </c>
      <c r="P352" s="128">
        <v>137</v>
      </c>
      <c r="Q352" s="128">
        <v>16</v>
      </c>
      <c r="R352" s="128">
        <v>39</v>
      </c>
      <c r="S352" s="128">
        <v>10</v>
      </c>
      <c r="T352" s="128">
        <v>20</v>
      </c>
      <c r="U352" s="128">
        <v>33</v>
      </c>
      <c r="V352" s="128">
        <v>279</v>
      </c>
      <c r="W352" s="128">
        <v>9</v>
      </c>
      <c r="X352" s="128">
        <v>17</v>
      </c>
      <c r="Y352" s="128">
        <v>13</v>
      </c>
      <c r="Z352" s="128">
        <v>66</v>
      </c>
      <c r="AA352" s="128">
        <v>19</v>
      </c>
      <c r="AC352" s="4" t="s">
        <v>497</v>
      </c>
      <c r="AD352" s="6">
        <f t="shared" si="140"/>
        <v>18.037297462549681</v>
      </c>
      <c r="AE352" s="6">
        <f t="shared" si="141"/>
        <v>36.686028737389179</v>
      </c>
      <c r="AF352" s="6">
        <f t="shared" si="142"/>
        <v>160.80709263222258</v>
      </c>
      <c r="AG352" s="6">
        <f t="shared" si="143"/>
        <v>20.177315805564046</v>
      </c>
      <c r="AH352" s="6">
        <f t="shared" si="144"/>
        <v>44.940385203301744</v>
      </c>
      <c r="AI352" s="6">
        <f t="shared" si="145"/>
        <v>18.648731274839498</v>
      </c>
      <c r="AJ352" s="6">
        <f t="shared" si="146"/>
        <v>7.0314888413329255</v>
      </c>
      <c r="AK352" s="6">
        <f t="shared" si="147"/>
        <v>5.808621216753286</v>
      </c>
      <c r="AL352" s="6">
        <f t="shared" si="148"/>
        <v>73.066340568633436</v>
      </c>
      <c r="AM352" s="6">
        <f t="shared" si="149"/>
        <v>41.883216141852643</v>
      </c>
      <c r="AN352" s="6">
        <f t="shared" si="150"/>
        <v>4.8914704983185571</v>
      </c>
      <c r="AO352" s="6">
        <f t="shared" si="151"/>
        <v>11.922959339651483</v>
      </c>
      <c r="AP352" s="6">
        <f t="shared" si="152"/>
        <v>3.0571690614490983</v>
      </c>
      <c r="AQ352" s="6">
        <f t="shared" si="153"/>
        <v>6.1143381228981966</v>
      </c>
      <c r="AR352" s="6">
        <f t="shared" si="154"/>
        <v>10.088657902782023</v>
      </c>
      <c r="AS352" s="6">
        <f t="shared" si="155"/>
        <v>85.295016814429843</v>
      </c>
      <c r="AT352" s="6">
        <f t="shared" si="156"/>
        <v>2.7514521553041886</v>
      </c>
      <c r="AU352" s="6">
        <f t="shared" si="157"/>
        <v>5.1971874044634667</v>
      </c>
      <c r="AV352" s="6">
        <f t="shared" si="158"/>
        <v>3.9743197798838272</v>
      </c>
      <c r="AW352" s="6">
        <f t="shared" si="159"/>
        <v>20.177315805564046</v>
      </c>
      <c r="AX352" s="6">
        <f t="shared" si="160"/>
        <v>5.808621216753286</v>
      </c>
      <c r="BA352" s="4" t="s">
        <v>497</v>
      </c>
      <c r="BB352" s="6">
        <f t="shared" si="161"/>
        <v>52.350019105846393</v>
      </c>
      <c r="BC352" s="6">
        <f t="shared" si="162"/>
        <v>6.2281043207473719</v>
      </c>
      <c r="BD352" s="6">
        <f t="shared" si="163"/>
        <v>93.032308291163872</v>
      </c>
      <c r="BE352" s="6">
        <f t="shared" si="164"/>
        <v>104.14333706606944</v>
      </c>
      <c r="BF352" s="6">
        <f t="shared" si="165"/>
        <v>7.7851304009342162</v>
      </c>
      <c r="BG352" s="6">
        <f t="shared" si="166"/>
        <v>8.3333333333333339</v>
      </c>
      <c r="BH352" s="6">
        <f t="shared" si="167"/>
        <v>7.0921985815602833</v>
      </c>
    </row>
    <row r="353" spans="1:60" s="131" customFormat="1" x14ac:dyDescent="0.25">
      <c r="A353" s="127" t="s">
        <v>515</v>
      </c>
      <c r="B353" s="130">
        <f>SUM(B3:B352)</f>
        <v>1936339</v>
      </c>
      <c r="C353" s="130">
        <f t="shared" ref="C353:AA353" si="168">SUM(C3:C352)</f>
        <v>1549966</v>
      </c>
      <c r="D353" s="130">
        <f t="shared" si="168"/>
        <v>1525108</v>
      </c>
      <c r="E353" s="130">
        <f t="shared" si="168"/>
        <v>1500089</v>
      </c>
      <c r="F353" s="130">
        <f t="shared" si="168"/>
        <v>638890</v>
      </c>
      <c r="G353" s="130">
        <f t="shared" si="168"/>
        <v>30758</v>
      </c>
      <c r="H353" s="130">
        <f t="shared" si="168"/>
        <v>116817</v>
      </c>
      <c r="I353" s="130">
        <f t="shared" si="168"/>
        <v>255386</v>
      </c>
      <c r="J353" s="130">
        <f t="shared" si="168"/>
        <v>39461</v>
      </c>
      <c r="K353" s="130">
        <f t="shared" si="168"/>
        <v>74395</v>
      </c>
      <c r="L353" s="130">
        <f t="shared" si="168"/>
        <v>36988</v>
      </c>
      <c r="M353" s="130">
        <f t="shared" si="168"/>
        <v>11510</v>
      </c>
      <c r="N353" s="130">
        <f t="shared" si="168"/>
        <v>13221</v>
      </c>
      <c r="O353" s="130">
        <f t="shared" si="168"/>
        <v>117452</v>
      </c>
      <c r="P353" s="130">
        <f t="shared" si="168"/>
        <v>84836</v>
      </c>
      <c r="Q353" s="130">
        <f t="shared" si="168"/>
        <v>15649</v>
      </c>
      <c r="R353" s="130">
        <f t="shared" si="168"/>
        <v>15142</v>
      </c>
      <c r="S353" s="130">
        <f t="shared" si="168"/>
        <v>3806</v>
      </c>
      <c r="T353" s="130">
        <f t="shared" si="168"/>
        <v>12548</v>
      </c>
      <c r="U353" s="130">
        <f t="shared" si="168"/>
        <v>16696</v>
      </c>
      <c r="V353" s="130">
        <f t="shared" si="168"/>
        <v>168964</v>
      </c>
      <c r="W353" s="130">
        <f t="shared" si="168"/>
        <v>4627</v>
      </c>
      <c r="X353" s="130">
        <f t="shared" si="168"/>
        <v>13679</v>
      </c>
      <c r="Y353" s="130">
        <f t="shared" si="168"/>
        <v>5862</v>
      </c>
      <c r="Z353" s="130">
        <f t="shared" si="168"/>
        <v>35100</v>
      </c>
      <c r="AA353" s="130">
        <f t="shared" si="168"/>
        <v>11552</v>
      </c>
      <c r="AC353" s="127" t="s">
        <v>515</v>
      </c>
      <c r="AD353" s="132">
        <f t="shared" si="140"/>
        <v>15.884615245574249</v>
      </c>
      <c r="AE353" s="132">
        <f t="shared" si="141"/>
        <v>60.328795732565425</v>
      </c>
      <c r="AF353" s="132">
        <f t="shared" si="142"/>
        <v>131.8911616199436</v>
      </c>
      <c r="AG353" s="132">
        <f t="shared" si="143"/>
        <v>20.379179472189527</v>
      </c>
      <c r="AH353" s="132">
        <f t="shared" si="144"/>
        <v>38.420441875105553</v>
      </c>
      <c r="AI353" s="132">
        <f t="shared" si="145"/>
        <v>19.102027072738814</v>
      </c>
      <c r="AJ353" s="132">
        <f t="shared" si="146"/>
        <v>5.9442070835736924</v>
      </c>
      <c r="AK353" s="132">
        <f t="shared" si="147"/>
        <v>6.8278333494289996</v>
      </c>
      <c r="AL353" s="132">
        <f t="shared" si="148"/>
        <v>60.656734177228266</v>
      </c>
      <c r="AM353" s="132">
        <f t="shared" si="149"/>
        <v>43.812576206955498</v>
      </c>
      <c r="AN353" s="132">
        <f t="shared" si="150"/>
        <v>8.0817460165807748</v>
      </c>
      <c r="AO353" s="132">
        <f t="shared" si="151"/>
        <v>7.8199116993460347</v>
      </c>
      <c r="AP353" s="132">
        <f t="shared" si="152"/>
        <v>1.9655649139949152</v>
      </c>
      <c r="AQ353" s="132">
        <f t="shared" si="153"/>
        <v>6.4802702419359424</v>
      </c>
      <c r="AR353" s="132">
        <f t="shared" si="154"/>
        <v>8.6224571214028121</v>
      </c>
      <c r="AS353" s="132">
        <f t="shared" si="155"/>
        <v>87.259513959074312</v>
      </c>
      <c r="AT353" s="132">
        <f t="shared" si="156"/>
        <v>2.3895609188267137</v>
      </c>
      <c r="AU353" s="132">
        <f t="shared" si="157"/>
        <v>7.0643621803826706</v>
      </c>
      <c r="AV353" s="132">
        <f t="shared" si="158"/>
        <v>3.0273624608087735</v>
      </c>
      <c r="AW353" s="132">
        <f t="shared" si="159"/>
        <v>18.126991193174337</v>
      </c>
      <c r="AX353" s="132">
        <f t="shared" si="160"/>
        <v>5.9658975003860375</v>
      </c>
      <c r="BA353" s="127" t="s">
        <v>515</v>
      </c>
      <c r="BB353" s="132">
        <f t="shared" si="161"/>
        <v>55.626224503445002</v>
      </c>
      <c r="BC353" s="132">
        <f t="shared" si="162"/>
        <v>10.432047698503222</v>
      </c>
      <c r="BD353" s="132">
        <f t="shared" si="163"/>
        <v>78.296687729861361</v>
      </c>
      <c r="BE353" s="132">
        <f t="shared" si="164"/>
        <v>109.01142347638593</v>
      </c>
      <c r="BF353" s="132">
        <f t="shared" si="165"/>
        <v>8.3648370196701674</v>
      </c>
      <c r="BG353" s="132">
        <f t="shared" si="166"/>
        <v>7.2422482743508274</v>
      </c>
      <c r="BH353" s="132">
        <f t="shared" si="167"/>
        <v>7.4530667124311112</v>
      </c>
    </row>
    <row r="355" spans="1:60" s="126" customFormat="1" x14ac:dyDescent="0.25">
      <c r="G355" s="123"/>
      <c r="H355" s="124"/>
      <c r="I355" s="124"/>
      <c r="J355" s="124"/>
      <c r="K355" s="123"/>
      <c r="L355" s="123"/>
      <c r="M355" s="123"/>
      <c r="N355" s="125"/>
      <c r="O355" s="125"/>
      <c r="P355" s="125"/>
      <c r="Q355" s="124"/>
      <c r="R355" s="125"/>
      <c r="S355" s="123"/>
      <c r="T355" s="123"/>
      <c r="U355" s="123"/>
      <c r="V355" s="124"/>
      <c r="W355" s="124"/>
      <c r="X355" s="124"/>
      <c r="Y355" s="123"/>
      <c r="Z355" s="125"/>
      <c r="AA355" s="124"/>
    </row>
    <row r="356" spans="1:60" x14ac:dyDescent="0.25">
      <c r="A356" s="280" t="s">
        <v>499</v>
      </c>
      <c r="B356" s="281" t="s">
        <v>511</v>
      </c>
      <c r="C356" s="266" t="s">
        <v>127</v>
      </c>
      <c r="D356" s="266"/>
      <c r="E356" s="266"/>
      <c r="F356" s="266"/>
      <c r="G356" s="266" t="s">
        <v>128</v>
      </c>
      <c r="H356" s="266"/>
      <c r="I356" s="266"/>
      <c r="J356" s="266"/>
      <c r="K356" s="266"/>
      <c r="L356" s="266"/>
      <c r="M356" s="266"/>
      <c r="N356" s="266"/>
      <c r="O356" s="266"/>
      <c r="P356" s="266"/>
      <c r="Q356" s="266"/>
      <c r="R356" s="266"/>
      <c r="S356" s="266"/>
      <c r="T356" s="266"/>
      <c r="U356" s="266"/>
      <c r="V356" s="266"/>
      <c r="W356" s="266"/>
      <c r="X356" s="266"/>
      <c r="Y356" s="266"/>
      <c r="Z356" s="266"/>
      <c r="AA356" s="266"/>
      <c r="AC356" s="280" t="s">
        <v>499</v>
      </c>
      <c r="AD356" s="260" t="s">
        <v>129</v>
      </c>
      <c r="AE356" s="260"/>
      <c r="AF356" s="260"/>
      <c r="AG356" s="260"/>
      <c r="AH356" s="260"/>
      <c r="AI356" s="260"/>
      <c r="AJ356" s="260"/>
      <c r="AK356" s="260"/>
      <c r="AL356" s="260"/>
      <c r="AM356" s="260"/>
      <c r="AN356" s="260"/>
      <c r="AO356" s="260"/>
      <c r="AP356" s="260"/>
      <c r="AQ356" s="260"/>
      <c r="AR356" s="260"/>
      <c r="AS356" s="260"/>
      <c r="AT356" s="260"/>
      <c r="AU356" s="260"/>
      <c r="AV356" s="260"/>
      <c r="AW356" s="260"/>
      <c r="AX356" s="260"/>
      <c r="BA356" s="280" t="s">
        <v>499</v>
      </c>
      <c r="BB356" s="260" t="s">
        <v>130</v>
      </c>
      <c r="BC356" s="260"/>
      <c r="BD356" s="260"/>
      <c r="BE356" s="260"/>
      <c r="BF356" s="260"/>
      <c r="BG356" s="260"/>
      <c r="BH356" s="260"/>
    </row>
    <row r="357" spans="1:60" ht="65.25" customHeight="1" x14ac:dyDescent="0.25">
      <c r="A357" s="280"/>
      <c r="B357" s="281"/>
      <c r="C357" s="27" t="s">
        <v>131</v>
      </c>
      <c r="D357" s="27" t="s">
        <v>132</v>
      </c>
      <c r="E357" s="27" t="s">
        <v>133</v>
      </c>
      <c r="F357" s="27" t="s">
        <v>512</v>
      </c>
      <c r="G357" s="119" t="s">
        <v>25</v>
      </c>
      <c r="H357" s="120" t="s">
        <v>4</v>
      </c>
      <c r="I357" s="121" t="s">
        <v>22</v>
      </c>
      <c r="J357" s="120" t="s">
        <v>3</v>
      </c>
      <c r="K357" s="119" t="s">
        <v>30</v>
      </c>
      <c r="L357" s="119" t="s">
        <v>518</v>
      </c>
      <c r="M357" s="119" t="s">
        <v>521</v>
      </c>
      <c r="N357" s="122" t="s">
        <v>5</v>
      </c>
      <c r="O357" s="122" t="s">
        <v>103</v>
      </c>
      <c r="P357" s="122" t="s">
        <v>29</v>
      </c>
      <c r="Q357" s="120" t="s">
        <v>2</v>
      </c>
      <c r="R357" s="122" t="s">
        <v>104</v>
      </c>
      <c r="S357" s="119" t="s">
        <v>517</v>
      </c>
      <c r="T357" s="119" t="s">
        <v>520</v>
      </c>
      <c r="U357" s="119" t="s">
        <v>27</v>
      </c>
      <c r="V357" s="120" t="s">
        <v>6</v>
      </c>
      <c r="W357" s="120" t="s">
        <v>95</v>
      </c>
      <c r="X357" s="120" t="s">
        <v>96</v>
      </c>
      <c r="Y357" s="119" t="s">
        <v>23</v>
      </c>
      <c r="Z357" s="122" t="s">
        <v>134</v>
      </c>
      <c r="AA357" s="121" t="s">
        <v>106</v>
      </c>
      <c r="AC357" s="271"/>
      <c r="AD357" s="119" t="s">
        <v>25</v>
      </c>
      <c r="AE357" s="120" t="s">
        <v>4</v>
      </c>
      <c r="AF357" s="121" t="s">
        <v>22</v>
      </c>
      <c r="AG357" s="120" t="s">
        <v>3</v>
      </c>
      <c r="AH357" s="119" t="s">
        <v>30</v>
      </c>
      <c r="AI357" s="119" t="s">
        <v>518</v>
      </c>
      <c r="AJ357" s="119" t="s">
        <v>521</v>
      </c>
      <c r="AK357" s="122" t="s">
        <v>5</v>
      </c>
      <c r="AL357" s="122" t="s">
        <v>103</v>
      </c>
      <c r="AM357" s="122" t="s">
        <v>29</v>
      </c>
      <c r="AN357" s="120" t="s">
        <v>2</v>
      </c>
      <c r="AO357" s="122" t="s">
        <v>104</v>
      </c>
      <c r="AP357" s="119" t="s">
        <v>517</v>
      </c>
      <c r="AQ357" s="119" t="s">
        <v>520</v>
      </c>
      <c r="AR357" s="119" t="s">
        <v>27</v>
      </c>
      <c r="AS357" s="120" t="s">
        <v>6</v>
      </c>
      <c r="AT357" s="120" t="s">
        <v>95</v>
      </c>
      <c r="AU357" s="120" t="s">
        <v>96</v>
      </c>
      <c r="AV357" s="119" t="s">
        <v>23</v>
      </c>
      <c r="AW357" s="122" t="s">
        <v>134</v>
      </c>
      <c r="AX357" s="121" t="s">
        <v>106</v>
      </c>
      <c r="BA357" s="280"/>
      <c r="BB357" s="28" t="s">
        <v>136</v>
      </c>
      <c r="BC357" s="28" t="s">
        <v>137</v>
      </c>
      <c r="BD357" s="28" t="s">
        <v>138</v>
      </c>
      <c r="BE357" s="28" t="s">
        <v>140</v>
      </c>
      <c r="BF357" s="28" t="s">
        <v>141</v>
      </c>
      <c r="BG357" s="28" t="s">
        <v>513</v>
      </c>
      <c r="BH357" s="129" t="s">
        <v>514</v>
      </c>
    </row>
    <row r="358" spans="1:60" x14ac:dyDescent="0.25">
      <c r="A358" s="69" t="s">
        <v>500</v>
      </c>
      <c r="B358" s="133">
        <f>SUM(B3:B87)</f>
        <v>433533</v>
      </c>
      <c r="C358" s="133">
        <f t="shared" ref="C358:AA358" si="169">SUM(C3:C87)</f>
        <v>353052</v>
      </c>
      <c r="D358" s="133">
        <f t="shared" si="169"/>
        <v>347821</v>
      </c>
      <c r="E358" s="133">
        <f t="shared" si="169"/>
        <v>342632</v>
      </c>
      <c r="F358" s="133">
        <f t="shared" si="169"/>
        <v>138686</v>
      </c>
      <c r="G358" s="133">
        <f t="shared" si="169"/>
        <v>6634</v>
      </c>
      <c r="H358" s="133">
        <f t="shared" si="169"/>
        <v>26282</v>
      </c>
      <c r="I358" s="133">
        <f t="shared" si="169"/>
        <v>54314</v>
      </c>
      <c r="J358" s="133">
        <f t="shared" si="169"/>
        <v>8335</v>
      </c>
      <c r="K358" s="133">
        <f t="shared" si="169"/>
        <v>16655</v>
      </c>
      <c r="L358" s="133">
        <f t="shared" si="169"/>
        <v>9668</v>
      </c>
      <c r="M358" s="133">
        <f t="shared" si="169"/>
        <v>2180</v>
      </c>
      <c r="N358" s="133">
        <f t="shared" si="169"/>
        <v>3034</v>
      </c>
      <c r="O358" s="133">
        <f t="shared" si="169"/>
        <v>28968</v>
      </c>
      <c r="P358" s="133">
        <f t="shared" si="169"/>
        <v>18786</v>
      </c>
      <c r="Q358" s="133">
        <f t="shared" si="169"/>
        <v>3984</v>
      </c>
      <c r="R358" s="133">
        <f t="shared" si="169"/>
        <v>3274</v>
      </c>
      <c r="S358" s="133">
        <f t="shared" si="169"/>
        <v>714</v>
      </c>
      <c r="T358" s="133">
        <f t="shared" si="169"/>
        <v>2538</v>
      </c>
      <c r="U358" s="133">
        <f t="shared" si="169"/>
        <v>4587</v>
      </c>
      <c r="V358" s="133">
        <f t="shared" si="169"/>
        <v>34207</v>
      </c>
      <c r="W358" s="133">
        <f t="shared" si="169"/>
        <v>1025</v>
      </c>
      <c r="X358" s="133">
        <f t="shared" si="169"/>
        <v>3219</v>
      </c>
      <c r="Y358" s="133">
        <f t="shared" si="169"/>
        <v>1428</v>
      </c>
      <c r="Z358" s="133">
        <f t="shared" si="169"/>
        <v>8067</v>
      </c>
      <c r="AA358" s="133">
        <f t="shared" si="169"/>
        <v>2476</v>
      </c>
      <c r="AC358" s="135" t="s">
        <v>500</v>
      </c>
      <c r="AD358" s="6">
        <f t="shared" ref="AD358:AD363" si="170">G358/B358*1000</f>
        <v>15.302179995525139</v>
      </c>
      <c r="AE358" s="6">
        <f t="shared" ref="AE358:AE363" si="171">H358/B358*1000</f>
        <v>60.622836093215511</v>
      </c>
      <c r="AF358" s="6">
        <f t="shared" ref="AF358:AF363" si="172">I358/B358*1000</f>
        <v>125.28227378307996</v>
      </c>
      <c r="AG358" s="6">
        <f t="shared" ref="AG358:AG363" si="173">J358/B358*1000</f>
        <v>19.225756747467898</v>
      </c>
      <c r="AH358" s="6">
        <f t="shared" ref="AH358:AH363" si="174">K358/B358*1000</f>
        <v>38.416914052678806</v>
      </c>
      <c r="AI358" s="6">
        <f t="shared" ref="AI358:AI363" si="175">L358/B358*1000</f>
        <v>22.300493849372483</v>
      </c>
      <c r="AJ358" s="6">
        <f t="shared" ref="AJ358:AJ363" si="176">M358/B358*1000</f>
        <v>5.0284522746826656</v>
      </c>
      <c r="AK358" s="6">
        <f t="shared" ref="AK358:AK363" si="177">N358/B358*1000</f>
        <v>6.9983138538473426</v>
      </c>
      <c r="AL358" s="6">
        <f t="shared" ref="AL358:AL363" si="178">O358/B358*1000</f>
        <v>66.818442886700666</v>
      </c>
      <c r="AM358" s="6">
        <f t="shared" ref="AM358:AM363" si="179">P358/B358*1000</f>
        <v>43.332341482655302</v>
      </c>
      <c r="AN358" s="6">
        <f t="shared" ref="AN358:AN363" si="180">Q358/B358*1000</f>
        <v>9.1896118634567614</v>
      </c>
      <c r="AO358" s="6">
        <f t="shared" ref="AO358:AO363" si="181">R358/B358*1000</f>
        <v>7.5519049299591954</v>
      </c>
      <c r="AP358" s="6">
        <f t="shared" ref="AP358:AP363" si="182">S358/B358*1000</f>
        <v>1.6469334514327629</v>
      </c>
      <c r="AQ358" s="6">
        <f t="shared" ref="AQ358:AQ363" si="183">T358/B358*1000</f>
        <v>5.8542256298828468</v>
      </c>
      <c r="AR358" s="6">
        <f t="shared" ref="AR358:AR363" si="184">U358/B358*1000</f>
        <v>10.580509442187791</v>
      </c>
      <c r="AS358" s="6">
        <f t="shared" ref="AS358:AS363" si="185">V358/B358*1000</f>
        <v>78.902874752325658</v>
      </c>
      <c r="AT358" s="6">
        <f t="shared" ref="AT358:AT363" si="186">W358/B358*1000</f>
        <v>2.3642952208943724</v>
      </c>
      <c r="AU358" s="6">
        <f t="shared" ref="AU358:AU363" si="187">X358/B358*1000</f>
        <v>7.425040308350229</v>
      </c>
      <c r="AV358" s="6">
        <f t="shared" ref="AV358:AV363" si="188">Y358/B358*1000</f>
        <v>3.2938669028655259</v>
      </c>
      <c r="AW358" s="6">
        <f t="shared" ref="AW358:AW363" si="189">Z358/B358*1000</f>
        <v>18.607580045809659</v>
      </c>
      <c r="AX358" s="6">
        <f t="shared" ref="AX358:AX363" si="190">AA358/B358*1000</f>
        <v>5.711214601887284</v>
      </c>
      <c r="BA358" s="69" t="s">
        <v>500</v>
      </c>
      <c r="BB358" s="6">
        <f t="shared" ref="BB358:BC363" si="191">P358/D358*1000</f>
        <v>54.0105399041461</v>
      </c>
      <c r="BC358" s="6">
        <f t="shared" si="191"/>
        <v>11.627635480632282</v>
      </c>
      <c r="BD358" s="6">
        <f t="shared" ref="BD358:BD363" si="192">O358/E358*1000</f>
        <v>84.545518223633508</v>
      </c>
      <c r="BE358" s="6">
        <f t="shared" ref="BE358:BE363" si="193">V358/C358*1000</f>
        <v>96.889410058574953</v>
      </c>
      <c r="BF358" s="6">
        <f t="shared" ref="BF358:BF363" si="194">T358/E358*1000</f>
        <v>7.4073641691377334</v>
      </c>
      <c r="BG358" s="6">
        <f t="shared" ref="BG358:BG363" si="195">W358/F358*1000</f>
        <v>7.3907964754913982</v>
      </c>
      <c r="BH358" s="6">
        <f t="shared" ref="BH358:BH363" si="196">AA358/C358*1000</f>
        <v>7.0131312101333512</v>
      </c>
    </row>
    <row r="359" spans="1:60" x14ac:dyDescent="0.25">
      <c r="A359" s="69" t="s">
        <v>501</v>
      </c>
      <c r="B359" s="133">
        <f>SUM(B88:B141)</f>
        <v>319115</v>
      </c>
      <c r="C359" s="133">
        <f t="shared" ref="C359:AA359" si="197">SUM(C88:C141)</f>
        <v>257203</v>
      </c>
      <c r="D359" s="133">
        <f t="shared" si="197"/>
        <v>253226</v>
      </c>
      <c r="E359" s="133">
        <f t="shared" si="197"/>
        <v>249205</v>
      </c>
      <c r="F359" s="133">
        <f t="shared" si="197"/>
        <v>117953</v>
      </c>
      <c r="G359" s="133">
        <f t="shared" si="197"/>
        <v>5464</v>
      </c>
      <c r="H359" s="133">
        <f t="shared" si="197"/>
        <v>20534</v>
      </c>
      <c r="I359" s="133">
        <f t="shared" si="197"/>
        <v>44379</v>
      </c>
      <c r="J359" s="133">
        <f t="shared" si="197"/>
        <v>7149</v>
      </c>
      <c r="K359" s="133">
        <f t="shared" si="197"/>
        <v>13145</v>
      </c>
      <c r="L359" s="133">
        <f t="shared" si="197"/>
        <v>5209</v>
      </c>
      <c r="M359" s="133">
        <f t="shared" si="197"/>
        <v>2039</v>
      </c>
      <c r="N359" s="133">
        <f t="shared" si="197"/>
        <v>2612</v>
      </c>
      <c r="O359" s="133">
        <f t="shared" si="197"/>
        <v>19523</v>
      </c>
      <c r="P359" s="133">
        <f t="shared" si="197"/>
        <v>14536</v>
      </c>
      <c r="Q359" s="133">
        <f t="shared" si="197"/>
        <v>2575</v>
      </c>
      <c r="R359" s="133">
        <f t="shared" si="197"/>
        <v>2478</v>
      </c>
      <c r="S359" s="133">
        <f t="shared" si="197"/>
        <v>650</v>
      </c>
      <c r="T359" s="133">
        <f t="shared" si="197"/>
        <v>2130</v>
      </c>
      <c r="U359" s="133">
        <f t="shared" si="197"/>
        <v>2394</v>
      </c>
      <c r="V359" s="133">
        <f t="shared" si="197"/>
        <v>26705</v>
      </c>
      <c r="W359" s="133">
        <f t="shared" si="197"/>
        <v>890</v>
      </c>
      <c r="X359" s="133">
        <f t="shared" si="197"/>
        <v>2324</v>
      </c>
      <c r="Y359" s="133">
        <f t="shared" si="197"/>
        <v>1244</v>
      </c>
      <c r="Z359" s="133">
        <f t="shared" si="197"/>
        <v>6344</v>
      </c>
      <c r="AA359" s="133">
        <f t="shared" si="197"/>
        <v>2064</v>
      </c>
      <c r="AC359" s="135" t="s">
        <v>501</v>
      </c>
      <c r="AD359" s="6">
        <f t="shared" si="170"/>
        <v>17.122354010309763</v>
      </c>
      <c r="AE359" s="6">
        <f t="shared" si="171"/>
        <v>64.346708866709491</v>
      </c>
      <c r="AF359" s="6">
        <f t="shared" si="172"/>
        <v>139.06898766902214</v>
      </c>
      <c r="AG359" s="6">
        <f t="shared" si="173"/>
        <v>22.402582141234351</v>
      </c>
      <c r="AH359" s="6">
        <f t="shared" si="174"/>
        <v>41.192046754304869</v>
      </c>
      <c r="AI359" s="6">
        <f t="shared" si="175"/>
        <v>16.323269040941351</v>
      </c>
      <c r="AJ359" s="6">
        <f t="shared" si="176"/>
        <v>6.3895460884007331</v>
      </c>
      <c r="AK359" s="6">
        <f t="shared" si="177"/>
        <v>8.1851370195697477</v>
      </c>
      <c r="AL359" s="6">
        <f t="shared" si="178"/>
        <v>61.178571988154737</v>
      </c>
      <c r="AM359" s="6">
        <f t="shared" si="179"/>
        <v>45.550976920545885</v>
      </c>
      <c r="AN359" s="6">
        <f t="shared" si="180"/>
        <v>8.0691913573476644</v>
      </c>
      <c r="AO359" s="6">
        <f t="shared" si="181"/>
        <v>7.765225702333014</v>
      </c>
      <c r="AP359" s="6">
        <f t="shared" si="182"/>
        <v>2.0368832552528087</v>
      </c>
      <c r="AQ359" s="6">
        <f t="shared" si="183"/>
        <v>6.6747097441361269</v>
      </c>
      <c r="AR359" s="6">
        <f t="shared" si="184"/>
        <v>7.5019977124234209</v>
      </c>
      <c r="AS359" s="6">
        <f t="shared" si="185"/>
        <v>83.68456512542501</v>
      </c>
      <c r="AT359" s="6">
        <f t="shared" si="186"/>
        <v>2.7889632264230761</v>
      </c>
      <c r="AU359" s="6">
        <f t="shared" si="187"/>
        <v>7.2826410541654258</v>
      </c>
      <c r="AV359" s="6">
        <f t="shared" si="188"/>
        <v>3.8982811838992215</v>
      </c>
      <c r="AW359" s="6">
        <f t="shared" si="189"/>
        <v>19.87998057126741</v>
      </c>
      <c r="AX359" s="6">
        <f t="shared" si="190"/>
        <v>6.4678877520643026</v>
      </c>
      <c r="BA359" s="69" t="s">
        <v>501</v>
      </c>
      <c r="BB359" s="6">
        <f t="shared" si="191"/>
        <v>57.403268226801359</v>
      </c>
      <c r="BC359" s="6">
        <f t="shared" si="191"/>
        <v>10.332858489998195</v>
      </c>
      <c r="BD359" s="6">
        <f t="shared" si="192"/>
        <v>78.341124776790195</v>
      </c>
      <c r="BE359" s="6">
        <f t="shared" si="193"/>
        <v>103.8284934468105</v>
      </c>
      <c r="BF359" s="6">
        <f t="shared" si="194"/>
        <v>8.5471800325033609</v>
      </c>
      <c r="BG359" s="6">
        <f t="shared" si="195"/>
        <v>7.5453782438767982</v>
      </c>
      <c r="BH359" s="6">
        <f t="shared" si="196"/>
        <v>8.0247897575067171</v>
      </c>
    </row>
    <row r="360" spans="1:60" x14ac:dyDescent="0.25">
      <c r="A360" s="69" t="s">
        <v>502</v>
      </c>
      <c r="B360" s="133">
        <f>SUM(B142:B219)</f>
        <v>457155</v>
      </c>
      <c r="C360" s="133">
        <f t="shared" ref="C360:AA360" si="198">SUM(C142:C219)</f>
        <v>366303</v>
      </c>
      <c r="D360" s="133">
        <f t="shared" si="198"/>
        <v>360424</v>
      </c>
      <c r="E360" s="133">
        <f t="shared" si="198"/>
        <v>354513</v>
      </c>
      <c r="F360" s="133">
        <f t="shared" si="198"/>
        <v>157611</v>
      </c>
      <c r="G360" s="133">
        <f t="shared" si="198"/>
        <v>7766</v>
      </c>
      <c r="H360" s="133">
        <f t="shared" si="198"/>
        <v>28000</v>
      </c>
      <c r="I360" s="133">
        <f t="shared" si="198"/>
        <v>63737</v>
      </c>
      <c r="J360" s="133">
        <f t="shared" si="198"/>
        <v>9525</v>
      </c>
      <c r="K360" s="133">
        <f t="shared" si="198"/>
        <v>18793</v>
      </c>
      <c r="L360" s="133">
        <f t="shared" si="198"/>
        <v>8775</v>
      </c>
      <c r="M360" s="133">
        <f t="shared" si="198"/>
        <v>3003</v>
      </c>
      <c r="N360" s="133">
        <f t="shared" si="198"/>
        <v>3145</v>
      </c>
      <c r="O360" s="133">
        <f t="shared" si="198"/>
        <v>24821</v>
      </c>
      <c r="P360" s="133">
        <f t="shared" si="198"/>
        <v>21749</v>
      </c>
      <c r="Q360" s="133">
        <f t="shared" si="198"/>
        <v>3458</v>
      </c>
      <c r="R360" s="133">
        <f t="shared" si="198"/>
        <v>3642</v>
      </c>
      <c r="S360" s="133">
        <f t="shared" si="198"/>
        <v>757</v>
      </c>
      <c r="T360" s="133">
        <f t="shared" si="198"/>
        <v>2824</v>
      </c>
      <c r="U360" s="133">
        <f t="shared" si="198"/>
        <v>3638</v>
      </c>
      <c r="V360" s="133">
        <f t="shared" si="198"/>
        <v>43747</v>
      </c>
      <c r="W360" s="133">
        <f t="shared" si="198"/>
        <v>1117</v>
      </c>
      <c r="X360" s="133">
        <f t="shared" si="198"/>
        <v>3810</v>
      </c>
      <c r="Y360" s="133">
        <f t="shared" si="198"/>
        <v>1494</v>
      </c>
      <c r="Z360" s="133">
        <f t="shared" si="198"/>
        <v>8549</v>
      </c>
      <c r="AA360" s="133">
        <f t="shared" si="198"/>
        <v>3206</v>
      </c>
      <c r="AC360" s="135" t="s">
        <v>502</v>
      </c>
      <c r="AD360" s="6">
        <f t="shared" si="170"/>
        <v>16.98767376491562</v>
      </c>
      <c r="AE360" s="6">
        <f t="shared" si="171"/>
        <v>61.248373090089792</v>
      </c>
      <c r="AF360" s="6">
        <f t="shared" si="172"/>
        <v>139.42098413010902</v>
      </c>
      <c r="AG360" s="6">
        <f t="shared" si="173"/>
        <v>20.835384060110904</v>
      </c>
      <c r="AH360" s="6">
        <f t="shared" si="174"/>
        <v>41.108595552930623</v>
      </c>
      <c r="AI360" s="6">
        <f t="shared" si="175"/>
        <v>19.194802638054924</v>
      </c>
      <c r="AJ360" s="6">
        <f t="shared" si="176"/>
        <v>6.5688880139121304</v>
      </c>
      <c r="AK360" s="6">
        <f t="shared" si="177"/>
        <v>6.8795047631547286</v>
      </c>
      <c r="AL360" s="6">
        <f t="shared" si="178"/>
        <v>54.294495302468526</v>
      </c>
      <c r="AM360" s="6">
        <f t="shared" si="179"/>
        <v>47.57467379772725</v>
      </c>
      <c r="AN360" s="6">
        <f t="shared" si="180"/>
        <v>7.5641740766260899</v>
      </c>
      <c r="AO360" s="6">
        <f t="shared" si="181"/>
        <v>7.9666633855038222</v>
      </c>
      <c r="AP360" s="6">
        <f t="shared" si="182"/>
        <v>1.655893515328499</v>
      </c>
      <c r="AQ360" s="6">
        <f t="shared" si="183"/>
        <v>6.1773359145147699</v>
      </c>
      <c r="AR360" s="6">
        <f t="shared" si="184"/>
        <v>7.9579136179195231</v>
      </c>
      <c r="AS360" s="6">
        <f t="shared" si="185"/>
        <v>95.694020627577075</v>
      </c>
      <c r="AT360" s="6">
        <f t="shared" si="186"/>
        <v>2.443372597915368</v>
      </c>
      <c r="AU360" s="6">
        <f t="shared" si="187"/>
        <v>8.3341536240443617</v>
      </c>
      <c r="AV360" s="6">
        <f t="shared" si="188"/>
        <v>3.2680381927355056</v>
      </c>
      <c r="AW360" s="6">
        <f t="shared" si="189"/>
        <v>18.700440769542062</v>
      </c>
      <c r="AX360" s="6">
        <f t="shared" si="190"/>
        <v>7.0129387188152812</v>
      </c>
      <c r="BA360" s="69" t="s">
        <v>502</v>
      </c>
      <c r="BB360" s="6">
        <f t="shared" si="191"/>
        <v>60.342818458260268</v>
      </c>
      <c r="BC360" s="6">
        <f t="shared" si="191"/>
        <v>9.7542262201950276</v>
      </c>
      <c r="BD360" s="6">
        <f t="shared" si="192"/>
        <v>70.014357724540432</v>
      </c>
      <c r="BE360" s="6">
        <f t="shared" si="193"/>
        <v>119.42845130943508</v>
      </c>
      <c r="BF360" s="6">
        <f t="shared" si="194"/>
        <v>7.9658573874582874</v>
      </c>
      <c r="BG360" s="6">
        <f t="shared" si="195"/>
        <v>7.0870687959596728</v>
      </c>
      <c r="BH360" s="6">
        <f t="shared" si="196"/>
        <v>8.7523170708402613</v>
      </c>
    </row>
    <row r="361" spans="1:60" x14ac:dyDescent="0.25">
      <c r="A361" s="69" t="s">
        <v>503</v>
      </c>
      <c r="B361" s="133">
        <f>SUM(B220:B295)</f>
        <v>401866</v>
      </c>
      <c r="C361" s="133">
        <f t="shared" ref="C361:AA361" si="199">SUM(C220:C295)</f>
        <v>314923</v>
      </c>
      <c r="D361" s="133">
        <f t="shared" si="199"/>
        <v>309670</v>
      </c>
      <c r="E361" s="133">
        <f t="shared" si="199"/>
        <v>304268</v>
      </c>
      <c r="F361" s="133">
        <f t="shared" si="199"/>
        <v>121989</v>
      </c>
      <c r="G361" s="133">
        <f t="shared" si="199"/>
        <v>5705</v>
      </c>
      <c r="H361" s="133">
        <f t="shared" si="199"/>
        <v>22027</v>
      </c>
      <c r="I361" s="133">
        <f t="shared" si="199"/>
        <v>50381</v>
      </c>
      <c r="J361" s="133">
        <f t="shared" si="199"/>
        <v>7918</v>
      </c>
      <c r="K361" s="133">
        <f t="shared" si="199"/>
        <v>14154</v>
      </c>
      <c r="L361" s="133">
        <f t="shared" si="199"/>
        <v>6564</v>
      </c>
      <c r="M361" s="133">
        <f t="shared" si="199"/>
        <v>2176</v>
      </c>
      <c r="N361" s="133">
        <f t="shared" si="199"/>
        <v>2337</v>
      </c>
      <c r="O361" s="133">
        <f t="shared" si="199"/>
        <v>23959</v>
      </c>
      <c r="P361" s="133">
        <f t="shared" si="199"/>
        <v>16016</v>
      </c>
      <c r="Q361" s="133">
        <f t="shared" si="199"/>
        <v>2892</v>
      </c>
      <c r="R361" s="133">
        <f t="shared" si="199"/>
        <v>3304</v>
      </c>
      <c r="S361" s="133">
        <f t="shared" si="199"/>
        <v>893</v>
      </c>
      <c r="T361" s="133">
        <f t="shared" si="199"/>
        <v>2493</v>
      </c>
      <c r="U361" s="133">
        <f t="shared" si="199"/>
        <v>3097</v>
      </c>
      <c r="V361" s="133">
        <f t="shared" si="199"/>
        <v>33165</v>
      </c>
      <c r="W361" s="133">
        <f t="shared" si="199"/>
        <v>882</v>
      </c>
      <c r="X361" s="133">
        <f t="shared" si="199"/>
        <v>2173</v>
      </c>
      <c r="Y361" s="133">
        <f t="shared" si="199"/>
        <v>880</v>
      </c>
      <c r="Z361" s="133">
        <f t="shared" si="199"/>
        <v>6431</v>
      </c>
      <c r="AA361" s="133">
        <f t="shared" si="199"/>
        <v>1918</v>
      </c>
      <c r="AC361" s="135" t="s">
        <v>503</v>
      </c>
      <c r="AD361" s="6">
        <f t="shared" si="170"/>
        <v>14.196274380017218</v>
      </c>
      <c r="AE361" s="6">
        <f t="shared" si="171"/>
        <v>54.811802939288221</v>
      </c>
      <c r="AF361" s="6">
        <f t="shared" si="172"/>
        <v>125.36765986672174</v>
      </c>
      <c r="AG361" s="6">
        <f t="shared" si="173"/>
        <v>19.703085107971315</v>
      </c>
      <c r="AH361" s="6">
        <f t="shared" si="174"/>
        <v>35.220695455699165</v>
      </c>
      <c r="AI361" s="6">
        <f t="shared" si="175"/>
        <v>16.333802809891854</v>
      </c>
      <c r="AJ361" s="6">
        <f t="shared" si="176"/>
        <v>5.4147402367953497</v>
      </c>
      <c r="AK361" s="6">
        <f t="shared" si="177"/>
        <v>5.8153712929185346</v>
      </c>
      <c r="AL361" s="6">
        <f t="shared" si="178"/>
        <v>59.619375612766447</v>
      </c>
      <c r="AM361" s="6">
        <f t="shared" si="179"/>
        <v>39.85408071347166</v>
      </c>
      <c r="AN361" s="6">
        <f t="shared" si="180"/>
        <v>7.1964286602997012</v>
      </c>
      <c r="AO361" s="6">
        <f t="shared" si="181"/>
        <v>8.2216460213105869</v>
      </c>
      <c r="AP361" s="6">
        <f t="shared" si="182"/>
        <v>2.222133746074562</v>
      </c>
      <c r="AQ361" s="6">
        <f t="shared" si="183"/>
        <v>6.2035603907770245</v>
      </c>
      <c r="AR361" s="6">
        <f t="shared" si="184"/>
        <v>7.7065489491522055</v>
      </c>
      <c r="AS361" s="6">
        <f t="shared" si="185"/>
        <v>82.527509169723231</v>
      </c>
      <c r="AT361" s="6">
        <f t="shared" si="186"/>
        <v>2.1947614378922329</v>
      </c>
      <c r="AU361" s="6">
        <f t="shared" si="187"/>
        <v>5.4072750618365326</v>
      </c>
      <c r="AV361" s="6">
        <f t="shared" si="188"/>
        <v>2.1897846545863544</v>
      </c>
      <c r="AW361" s="6">
        <f t="shared" si="189"/>
        <v>16.002846720050961</v>
      </c>
      <c r="AX361" s="6">
        <f t="shared" si="190"/>
        <v>4.7727351903370776</v>
      </c>
      <c r="BA361" s="69" t="s">
        <v>503</v>
      </c>
      <c r="BB361" s="6">
        <f t="shared" si="191"/>
        <v>51.719572448089906</v>
      </c>
      <c r="BC361" s="6">
        <f t="shared" si="191"/>
        <v>9.5047786819514375</v>
      </c>
      <c r="BD361" s="6">
        <f t="shared" si="192"/>
        <v>78.743081756872243</v>
      </c>
      <c r="BE361" s="6">
        <f t="shared" si="193"/>
        <v>105.31145708633539</v>
      </c>
      <c r="BF361" s="6">
        <f t="shared" si="194"/>
        <v>8.1934347351676813</v>
      </c>
      <c r="BG361" s="6">
        <f t="shared" si="195"/>
        <v>7.2301600964021349</v>
      </c>
      <c r="BH361" s="6">
        <f t="shared" si="196"/>
        <v>6.0903776478694791</v>
      </c>
    </row>
    <row r="362" spans="1:60" x14ac:dyDescent="0.25">
      <c r="A362" s="69" t="s">
        <v>504</v>
      </c>
      <c r="B362" s="133">
        <f>SUM(B296:B352)</f>
        <v>324670</v>
      </c>
      <c r="C362" s="133">
        <f t="shared" ref="C362:AA362" si="200">SUM(C296:C352)</f>
        <v>258485</v>
      </c>
      <c r="D362" s="133">
        <f t="shared" si="200"/>
        <v>253967</v>
      </c>
      <c r="E362" s="133">
        <f t="shared" si="200"/>
        <v>249471</v>
      </c>
      <c r="F362" s="133">
        <f t="shared" si="200"/>
        <v>102651</v>
      </c>
      <c r="G362" s="133">
        <f t="shared" si="200"/>
        <v>5189</v>
      </c>
      <c r="H362" s="133">
        <f t="shared" si="200"/>
        <v>19974</v>
      </c>
      <c r="I362" s="133">
        <f t="shared" si="200"/>
        <v>42575</v>
      </c>
      <c r="J362" s="133">
        <f t="shared" si="200"/>
        <v>6534</v>
      </c>
      <c r="K362" s="133">
        <f t="shared" si="200"/>
        <v>11648</v>
      </c>
      <c r="L362" s="133">
        <f t="shared" si="200"/>
        <v>6772</v>
      </c>
      <c r="M362" s="133">
        <f t="shared" si="200"/>
        <v>2112</v>
      </c>
      <c r="N362" s="133">
        <f t="shared" si="200"/>
        <v>2093</v>
      </c>
      <c r="O362" s="133">
        <f t="shared" si="200"/>
        <v>20181</v>
      </c>
      <c r="P362" s="133">
        <f t="shared" si="200"/>
        <v>13749</v>
      </c>
      <c r="Q362" s="133">
        <f t="shared" si="200"/>
        <v>2740</v>
      </c>
      <c r="R362" s="133">
        <f t="shared" si="200"/>
        <v>2444</v>
      </c>
      <c r="S362" s="133">
        <f t="shared" si="200"/>
        <v>792</v>
      </c>
      <c r="T362" s="133">
        <f t="shared" si="200"/>
        <v>2563</v>
      </c>
      <c r="U362" s="133">
        <f t="shared" si="200"/>
        <v>2980</v>
      </c>
      <c r="V362" s="133">
        <f t="shared" si="200"/>
        <v>31140</v>
      </c>
      <c r="W362" s="133">
        <f t="shared" si="200"/>
        <v>713</v>
      </c>
      <c r="X362" s="133">
        <f t="shared" si="200"/>
        <v>2153</v>
      </c>
      <c r="Y362" s="133">
        <f t="shared" si="200"/>
        <v>816</v>
      </c>
      <c r="Z362" s="133">
        <f t="shared" si="200"/>
        <v>5709</v>
      </c>
      <c r="AA362" s="133">
        <f t="shared" si="200"/>
        <v>1888</v>
      </c>
      <c r="AC362" s="135" t="s">
        <v>504</v>
      </c>
      <c r="AD362" s="6">
        <f t="shared" si="170"/>
        <v>15.98238211106662</v>
      </c>
      <c r="AE362" s="6">
        <f t="shared" si="171"/>
        <v>61.520928943234665</v>
      </c>
      <c r="AF362" s="6">
        <f t="shared" si="172"/>
        <v>131.13315058366956</v>
      </c>
      <c r="AG362" s="6">
        <f t="shared" si="173"/>
        <v>20.125050050820832</v>
      </c>
      <c r="AH362" s="6">
        <f t="shared" si="174"/>
        <v>35.876428373425327</v>
      </c>
      <c r="AI362" s="6">
        <f t="shared" si="175"/>
        <v>20.858102072873994</v>
      </c>
      <c r="AJ362" s="6">
        <f t="shared" si="176"/>
        <v>6.5050666830936033</v>
      </c>
      <c r="AK362" s="6">
        <f t="shared" si="177"/>
        <v>6.4465457233498631</v>
      </c>
      <c r="AL362" s="6">
        <f t="shared" si="178"/>
        <v>62.158499399390152</v>
      </c>
      <c r="AM362" s="6">
        <f t="shared" si="179"/>
        <v>42.347614500877818</v>
      </c>
      <c r="AN362" s="6">
        <f t="shared" si="180"/>
        <v>8.4393384051498455</v>
      </c>
      <c r="AO362" s="6">
        <f t="shared" si="181"/>
        <v>7.5276434533526349</v>
      </c>
      <c r="AP362" s="6">
        <f t="shared" si="182"/>
        <v>2.4394000061601009</v>
      </c>
      <c r="AQ362" s="6">
        <f t="shared" si="183"/>
        <v>7.8941694643792149</v>
      </c>
      <c r="AR362" s="6">
        <f t="shared" si="184"/>
        <v>9.1785505282286621</v>
      </c>
      <c r="AS362" s="6">
        <f t="shared" si="185"/>
        <v>95.912772969476705</v>
      </c>
      <c r="AT362" s="6">
        <f t="shared" si="186"/>
        <v>2.1960760156466566</v>
      </c>
      <c r="AU362" s="6">
        <f t="shared" si="187"/>
        <v>6.6313487541195677</v>
      </c>
      <c r="AV362" s="6">
        <f t="shared" si="188"/>
        <v>2.5133212184679832</v>
      </c>
      <c r="AW362" s="6">
        <f t="shared" si="189"/>
        <v>17.584008377737394</v>
      </c>
      <c r="AX362" s="6">
        <f t="shared" si="190"/>
        <v>5.8151353682200382</v>
      </c>
      <c r="BA362" s="69" t="s">
        <v>504</v>
      </c>
      <c r="BB362" s="6">
        <f t="shared" si="191"/>
        <v>54.13695480121433</v>
      </c>
      <c r="BC362" s="6">
        <f t="shared" si="191"/>
        <v>10.983240536976242</v>
      </c>
      <c r="BD362" s="6">
        <f t="shared" si="192"/>
        <v>80.895174188583042</v>
      </c>
      <c r="BE362" s="6">
        <f t="shared" si="193"/>
        <v>120.47120722672496</v>
      </c>
      <c r="BF362" s="6">
        <f t="shared" si="194"/>
        <v>10.273739232215368</v>
      </c>
      <c r="BG362" s="6">
        <f t="shared" si="195"/>
        <v>6.9458651157806548</v>
      </c>
      <c r="BH362" s="6">
        <f t="shared" si="196"/>
        <v>7.3040988838810765</v>
      </c>
    </row>
    <row r="363" spans="1:60" x14ac:dyDescent="0.25">
      <c r="A363" s="64" t="s">
        <v>498</v>
      </c>
      <c r="B363" s="134">
        <f>SUM(B358:B362)</f>
        <v>1936339</v>
      </c>
      <c r="C363" s="134">
        <f t="shared" ref="C363:F363" si="201">SUM(C358:C362)</f>
        <v>1549966</v>
      </c>
      <c r="D363" s="134">
        <f t="shared" si="201"/>
        <v>1525108</v>
      </c>
      <c r="E363" s="134">
        <f t="shared" si="201"/>
        <v>1500089</v>
      </c>
      <c r="F363" s="134">
        <f t="shared" si="201"/>
        <v>638890</v>
      </c>
      <c r="G363" s="134">
        <f t="shared" ref="G363" si="202">SUM(G358:G362)</f>
        <v>30758</v>
      </c>
      <c r="H363" s="134">
        <f t="shared" ref="H363" si="203">SUM(H358:H362)</f>
        <v>116817</v>
      </c>
      <c r="I363" s="134">
        <f t="shared" ref="I363" si="204">SUM(I358:I362)</f>
        <v>255386</v>
      </c>
      <c r="J363" s="134">
        <f t="shared" ref="J363" si="205">SUM(J358:J362)</f>
        <v>39461</v>
      </c>
      <c r="K363" s="134">
        <f t="shared" ref="K363" si="206">SUM(K358:K362)</f>
        <v>74395</v>
      </c>
      <c r="L363" s="134">
        <f t="shared" ref="L363" si="207">SUM(L358:L362)</f>
        <v>36988</v>
      </c>
      <c r="M363" s="134">
        <f t="shared" ref="M363" si="208">SUM(M358:M362)</f>
        <v>11510</v>
      </c>
      <c r="N363" s="134">
        <f t="shared" ref="N363" si="209">SUM(N358:N362)</f>
        <v>13221</v>
      </c>
      <c r="O363" s="134">
        <f t="shared" ref="O363" si="210">SUM(O358:O362)</f>
        <v>117452</v>
      </c>
      <c r="P363" s="134">
        <f t="shared" ref="P363" si="211">SUM(P358:P362)</f>
        <v>84836</v>
      </c>
      <c r="Q363" s="134">
        <f t="shared" ref="Q363" si="212">SUM(Q358:Q362)</f>
        <v>15649</v>
      </c>
      <c r="R363" s="134">
        <f t="shared" ref="R363" si="213">SUM(R358:R362)</f>
        <v>15142</v>
      </c>
      <c r="S363" s="134">
        <f t="shared" ref="S363" si="214">SUM(S358:S362)</f>
        <v>3806</v>
      </c>
      <c r="T363" s="134">
        <f t="shared" ref="T363" si="215">SUM(T358:T362)</f>
        <v>12548</v>
      </c>
      <c r="U363" s="134">
        <f t="shared" ref="U363" si="216">SUM(U358:U362)</f>
        <v>16696</v>
      </c>
      <c r="V363" s="134">
        <f t="shared" ref="V363" si="217">SUM(V358:V362)</f>
        <v>168964</v>
      </c>
      <c r="W363" s="134">
        <f t="shared" ref="W363" si="218">SUM(W358:W362)</f>
        <v>4627</v>
      </c>
      <c r="X363" s="134">
        <f t="shared" ref="X363" si="219">SUM(X358:X362)</f>
        <v>13679</v>
      </c>
      <c r="Y363" s="134">
        <f t="shared" ref="Y363" si="220">SUM(Y358:Y362)</f>
        <v>5862</v>
      </c>
      <c r="Z363" s="134">
        <f t="shared" ref="Z363" si="221">SUM(Z358:Z362)</f>
        <v>35100</v>
      </c>
      <c r="AA363" s="134">
        <f t="shared" ref="AA363" si="222">SUM(AA358:AA362)</f>
        <v>11552</v>
      </c>
      <c r="AC363" s="136" t="s">
        <v>498</v>
      </c>
      <c r="AD363" s="132">
        <f t="shared" si="170"/>
        <v>15.884615245574249</v>
      </c>
      <c r="AE363" s="132">
        <f t="shared" si="171"/>
        <v>60.328795732565425</v>
      </c>
      <c r="AF363" s="132">
        <f t="shared" si="172"/>
        <v>131.8911616199436</v>
      </c>
      <c r="AG363" s="132">
        <f t="shared" si="173"/>
        <v>20.379179472189527</v>
      </c>
      <c r="AH363" s="132">
        <f t="shared" si="174"/>
        <v>38.420441875105553</v>
      </c>
      <c r="AI363" s="132">
        <f t="shared" si="175"/>
        <v>19.102027072738814</v>
      </c>
      <c r="AJ363" s="132">
        <f t="shared" si="176"/>
        <v>5.9442070835736924</v>
      </c>
      <c r="AK363" s="132">
        <f t="shared" si="177"/>
        <v>6.8278333494289996</v>
      </c>
      <c r="AL363" s="132">
        <f t="shared" si="178"/>
        <v>60.656734177228266</v>
      </c>
      <c r="AM363" s="132">
        <f t="shared" si="179"/>
        <v>43.812576206955498</v>
      </c>
      <c r="AN363" s="132">
        <f t="shared" si="180"/>
        <v>8.0817460165807748</v>
      </c>
      <c r="AO363" s="132">
        <f t="shared" si="181"/>
        <v>7.8199116993460347</v>
      </c>
      <c r="AP363" s="132">
        <f t="shared" si="182"/>
        <v>1.9655649139949152</v>
      </c>
      <c r="AQ363" s="132">
        <f t="shared" si="183"/>
        <v>6.4802702419359424</v>
      </c>
      <c r="AR363" s="132">
        <f t="shared" si="184"/>
        <v>8.6224571214028121</v>
      </c>
      <c r="AS363" s="132">
        <f t="shared" si="185"/>
        <v>87.259513959074312</v>
      </c>
      <c r="AT363" s="132">
        <f t="shared" si="186"/>
        <v>2.3895609188267137</v>
      </c>
      <c r="AU363" s="132">
        <f t="shared" si="187"/>
        <v>7.0643621803826706</v>
      </c>
      <c r="AV363" s="132">
        <f t="shared" si="188"/>
        <v>3.0273624608087735</v>
      </c>
      <c r="AW363" s="132">
        <f t="shared" si="189"/>
        <v>18.126991193174337</v>
      </c>
      <c r="AX363" s="132">
        <f t="shared" si="190"/>
        <v>5.9658975003860375</v>
      </c>
      <c r="BA363" s="64" t="s">
        <v>498</v>
      </c>
      <c r="BB363" s="132">
        <f t="shared" si="191"/>
        <v>55.626224503445002</v>
      </c>
      <c r="BC363" s="132">
        <f t="shared" si="191"/>
        <v>10.432047698503222</v>
      </c>
      <c r="BD363" s="132">
        <f t="shared" si="192"/>
        <v>78.296687729861361</v>
      </c>
      <c r="BE363" s="132">
        <f t="shared" si="193"/>
        <v>109.01142347638593</v>
      </c>
      <c r="BF363" s="132">
        <f t="shared" si="194"/>
        <v>8.3648370196701674</v>
      </c>
      <c r="BG363" s="132">
        <f t="shared" si="195"/>
        <v>7.2422482743508274</v>
      </c>
      <c r="BH363" s="132">
        <f t="shared" si="196"/>
        <v>7.4530667124311112</v>
      </c>
    </row>
    <row r="366" spans="1:60" ht="39" x14ac:dyDescent="0.25">
      <c r="A366" s="98" t="s">
        <v>499</v>
      </c>
      <c r="B366" s="96" t="s">
        <v>7</v>
      </c>
    </row>
    <row r="367" spans="1:60" x14ac:dyDescent="0.25">
      <c r="A367" s="69" t="s">
        <v>500</v>
      </c>
      <c r="B367" s="4">
        <f>COUNTA(A3:A87)</f>
        <v>85</v>
      </c>
    </row>
    <row r="368" spans="1:60" x14ac:dyDescent="0.25">
      <c r="A368" s="69" t="s">
        <v>501</v>
      </c>
      <c r="B368" s="4">
        <f>COUNTA(A88:A141)</f>
        <v>54</v>
      </c>
    </row>
    <row r="369" spans="1:2" x14ac:dyDescent="0.25">
      <c r="A369" s="69" t="s">
        <v>502</v>
      </c>
      <c r="B369" s="4">
        <f>COUNTA(A142:A219)</f>
        <v>78</v>
      </c>
    </row>
    <row r="370" spans="1:2" x14ac:dyDescent="0.25">
      <c r="A370" s="69" t="s">
        <v>503</v>
      </c>
      <c r="B370" s="4">
        <f>COUNTA(A220:A295)</f>
        <v>76</v>
      </c>
    </row>
    <row r="371" spans="1:2" x14ac:dyDescent="0.25">
      <c r="A371" s="69" t="s">
        <v>504</v>
      </c>
      <c r="B371" s="4">
        <f>COUNTA(A296:A352)</f>
        <v>57</v>
      </c>
    </row>
    <row r="372" spans="1:2" x14ac:dyDescent="0.25">
      <c r="A372" s="97" t="s">
        <v>498</v>
      </c>
      <c r="B372" s="4">
        <f>SUM(B367:B371)</f>
        <v>350</v>
      </c>
    </row>
  </sheetData>
  <mergeCells count="16">
    <mergeCell ref="G356:AA356"/>
    <mergeCell ref="G1:AA1"/>
    <mergeCell ref="AC356:AC357"/>
    <mergeCell ref="BA356:BA357"/>
    <mergeCell ref="BB356:BH356"/>
    <mergeCell ref="BA1:BA2"/>
    <mergeCell ref="BB1:BH1"/>
    <mergeCell ref="AC1:AC2"/>
    <mergeCell ref="AD1:AX1"/>
    <mergeCell ref="AD356:AX356"/>
    <mergeCell ref="A356:A357"/>
    <mergeCell ref="B356:B357"/>
    <mergeCell ref="C356:F356"/>
    <mergeCell ref="A1:A2"/>
    <mergeCell ref="B1:B2"/>
    <mergeCell ref="C1:F1"/>
  </mergeCells>
  <pageMargins left="0.70866141732283472" right="0.70866141732283472" top="0.74803149606299213" bottom="0.74803149606299213" header="0.31496062992125984" footer="0.31496062992125984"/>
  <pageSetup paperSize="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369"/>
  <sheetViews>
    <sheetView zoomScaleNormal="100" workbookViewId="0">
      <pane xSplit="1" ySplit="2" topLeftCell="T3" activePane="bottomRight" state="frozen"/>
      <selection pane="topRight" activeCell="B1" sqref="B1"/>
      <selection pane="bottomLeft" activeCell="A4" sqref="A4"/>
      <selection pane="bottomRight" activeCell="AA4" sqref="AA4"/>
    </sheetView>
  </sheetViews>
  <sheetFormatPr defaultRowHeight="15" x14ac:dyDescent="0.25"/>
  <cols>
    <col min="1" max="1" width="18.85546875" style="139" bestFit="1" customWidth="1"/>
    <col min="2" max="2" width="16" style="139" customWidth="1"/>
    <col min="3" max="3" width="10.5703125" style="139" customWidth="1"/>
    <col min="4" max="5" width="10.5703125" style="139" bestFit="1" customWidth="1"/>
    <col min="6" max="6" width="9" style="139" bestFit="1" customWidth="1"/>
    <col min="7" max="7" width="10.85546875" style="139" bestFit="1" customWidth="1"/>
    <col min="8" max="8" width="8.140625" style="139" bestFit="1" customWidth="1"/>
    <col min="9" max="9" width="13.140625" style="139" bestFit="1" customWidth="1"/>
    <col min="10" max="10" width="7.7109375" style="139" bestFit="1" customWidth="1"/>
    <col min="11" max="11" width="14.140625" style="139" bestFit="1" customWidth="1"/>
    <col min="12" max="12" width="13.42578125" style="139" customWidth="1"/>
    <col min="13" max="13" width="16.42578125" style="139" bestFit="1" customWidth="1"/>
    <col min="14" max="14" width="9.85546875" style="139" bestFit="1" customWidth="1"/>
    <col min="15" max="15" width="11.85546875" style="139" bestFit="1" customWidth="1"/>
    <col min="16" max="16" width="9.28515625" style="139" bestFit="1" customWidth="1"/>
    <col min="17" max="17" width="13.28515625" style="139" customWidth="1"/>
    <col min="18" max="18" width="22.42578125" style="139" customWidth="1"/>
    <col min="19" max="19" width="10.5703125" style="139" customWidth="1"/>
    <col min="20" max="20" width="12.28515625" style="139" customWidth="1"/>
    <col min="21" max="21" width="11.5703125" style="139" customWidth="1"/>
    <col min="22" max="22" width="7.85546875" style="139" bestFit="1" customWidth="1"/>
    <col min="23" max="23" width="12.7109375" style="139" customWidth="1"/>
    <col min="24" max="24" width="7.42578125" style="139" bestFit="1" customWidth="1"/>
    <col min="25" max="25" width="12" style="139" bestFit="1" customWidth="1"/>
    <col min="26" max="26" width="12.5703125" style="139" customWidth="1"/>
    <col min="27" max="27" width="10.5703125" style="139" bestFit="1" customWidth="1"/>
    <col min="28" max="28" width="9.140625" style="139"/>
    <col min="29" max="29" width="12.85546875" style="139" customWidth="1"/>
    <col min="30" max="30" width="16.42578125" style="139" bestFit="1" customWidth="1"/>
    <col min="31" max="31" width="10.85546875" style="139" bestFit="1" customWidth="1"/>
    <col min="32" max="32" width="11.7109375" style="139" customWidth="1"/>
    <col min="33" max="33" width="14.85546875" style="139" customWidth="1"/>
    <col min="34" max="34" width="9.85546875" style="139" bestFit="1" customWidth="1"/>
    <col min="35" max="36" width="11.85546875" style="139" bestFit="1" customWidth="1"/>
    <col min="37" max="37" width="16.42578125" style="139" bestFit="1" customWidth="1"/>
    <col min="38" max="38" width="18.28515625" style="139" bestFit="1" customWidth="1"/>
    <col min="39" max="39" width="11.85546875" style="139" bestFit="1" customWidth="1"/>
    <col min="40" max="40" width="12.85546875" style="139" customWidth="1"/>
    <col min="41" max="41" width="9.28515625" style="139" bestFit="1" customWidth="1"/>
    <col min="42" max="42" width="7.42578125" style="139" bestFit="1" customWidth="1"/>
    <col min="43" max="43" width="17" style="139" bestFit="1" customWidth="1"/>
    <col min="44" max="44" width="9.42578125" style="139" customWidth="1"/>
    <col min="45" max="45" width="12.85546875" style="139" bestFit="1" customWidth="1"/>
    <col min="46" max="46" width="14.5703125" style="139" bestFit="1" customWidth="1"/>
    <col min="47" max="47" width="14.28515625" style="139" bestFit="1" customWidth="1"/>
    <col min="48" max="48" width="12.5703125" style="139" customWidth="1"/>
    <col min="49" max="49" width="15.28515625" style="139" customWidth="1"/>
    <col min="50" max="50" width="12.85546875" style="139" customWidth="1"/>
    <col min="51" max="51" width="10.5703125" style="139" bestFit="1" customWidth="1"/>
    <col min="52" max="53" width="9.140625" style="139"/>
    <col min="54" max="54" width="16.42578125" style="139" bestFit="1" customWidth="1"/>
    <col min="55" max="55" width="12.42578125" style="139" bestFit="1" customWidth="1"/>
    <col min="56" max="56" width="12.85546875" style="139" bestFit="1" customWidth="1"/>
    <col min="57" max="57" width="14.5703125" style="139" bestFit="1" customWidth="1"/>
    <col min="58" max="58" width="11.42578125" style="139" bestFit="1" customWidth="1"/>
    <col min="59" max="59" width="22.85546875" style="139" bestFit="1" customWidth="1"/>
    <col min="60" max="60" width="16.42578125" style="139" bestFit="1" customWidth="1"/>
    <col min="61" max="61" width="23.5703125" style="139" bestFit="1" customWidth="1"/>
    <col min="62" max="16384" width="9.140625" style="139"/>
  </cols>
  <sheetData>
    <row r="1" spans="1:50" s="179" customFormat="1" ht="15" customHeight="1" x14ac:dyDescent="0.25">
      <c r="A1" s="275" t="s">
        <v>506</v>
      </c>
      <c r="B1" s="275" t="s">
        <v>505</v>
      </c>
      <c r="C1" s="275" t="s">
        <v>127</v>
      </c>
      <c r="D1" s="275"/>
      <c r="E1" s="275"/>
      <c r="F1" s="275"/>
      <c r="G1" s="275" t="s">
        <v>128</v>
      </c>
      <c r="H1" s="275"/>
      <c r="I1" s="275"/>
      <c r="J1" s="275"/>
      <c r="K1" s="275"/>
      <c r="L1" s="275"/>
      <c r="M1" s="275"/>
      <c r="N1" s="275"/>
      <c r="O1" s="275"/>
      <c r="P1" s="275"/>
      <c r="Q1" s="275"/>
      <c r="R1" s="275"/>
      <c r="S1" s="275"/>
      <c r="T1" s="275"/>
      <c r="U1" s="275"/>
      <c r="V1" s="275"/>
      <c r="W1" s="275"/>
      <c r="Z1" s="275" t="s">
        <v>506</v>
      </c>
      <c r="AA1" s="275" t="s">
        <v>129</v>
      </c>
      <c r="AB1" s="275"/>
      <c r="AC1" s="275"/>
      <c r="AD1" s="275"/>
      <c r="AE1" s="275"/>
      <c r="AF1" s="275"/>
      <c r="AG1" s="275"/>
      <c r="AH1" s="275"/>
      <c r="AI1" s="275"/>
      <c r="AJ1" s="275"/>
      <c r="AK1" s="275"/>
      <c r="AL1" s="275"/>
      <c r="AM1" s="275"/>
      <c r="AN1" s="275"/>
      <c r="AO1" s="275"/>
      <c r="AP1" s="275"/>
      <c r="AQ1" s="275"/>
      <c r="AT1" s="275" t="s">
        <v>506</v>
      </c>
      <c r="AU1" s="275" t="s">
        <v>130</v>
      </c>
      <c r="AV1" s="275"/>
      <c r="AW1" s="275"/>
      <c r="AX1" s="275"/>
    </row>
    <row r="2" spans="1:50" s="179" customFormat="1" ht="60" customHeight="1" x14ac:dyDescent="0.25">
      <c r="A2" s="275"/>
      <c r="B2" s="275"/>
      <c r="C2" s="183" t="s">
        <v>131</v>
      </c>
      <c r="D2" s="183" t="s">
        <v>132</v>
      </c>
      <c r="E2" s="183" t="s">
        <v>133</v>
      </c>
      <c r="F2" s="183" t="s">
        <v>512</v>
      </c>
      <c r="G2" s="138" t="s">
        <v>25</v>
      </c>
      <c r="H2" s="178" t="s">
        <v>4</v>
      </c>
      <c r="I2" s="178" t="s">
        <v>22</v>
      </c>
      <c r="J2" s="178" t="s">
        <v>3</v>
      </c>
      <c r="K2" s="138" t="s">
        <v>30</v>
      </c>
      <c r="L2" s="138" t="s">
        <v>518</v>
      </c>
      <c r="M2" s="138" t="s">
        <v>521</v>
      </c>
      <c r="N2" s="138" t="s">
        <v>5</v>
      </c>
      <c r="O2" s="138" t="s">
        <v>103</v>
      </c>
      <c r="P2" s="138" t="s">
        <v>29</v>
      </c>
      <c r="Q2" s="138" t="s">
        <v>104</v>
      </c>
      <c r="R2" s="138" t="s">
        <v>517</v>
      </c>
      <c r="S2" s="138" t="s">
        <v>27</v>
      </c>
      <c r="T2" s="178" t="s">
        <v>95</v>
      </c>
      <c r="U2" s="138" t="s">
        <v>23</v>
      </c>
      <c r="V2" s="138" t="s">
        <v>134</v>
      </c>
      <c r="W2" s="178" t="s">
        <v>106</v>
      </c>
      <c r="Z2" s="275"/>
      <c r="AA2" s="138" t="s">
        <v>25</v>
      </c>
      <c r="AB2" s="178" t="s">
        <v>4</v>
      </c>
      <c r="AC2" s="178" t="s">
        <v>22</v>
      </c>
      <c r="AD2" s="178" t="s">
        <v>3</v>
      </c>
      <c r="AE2" s="138" t="s">
        <v>30</v>
      </c>
      <c r="AF2" s="138" t="s">
        <v>518</v>
      </c>
      <c r="AG2" s="138" t="s">
        <v>521</v>
      </c>
      <c r="AH2" s="138" t="s">
        <v>5</v>
      </c>
      <c r="AI2" s="138" t="s">
        <v>103</v>
      </c>
      <c r="AJ2" s="138" t="s">
        <v>29</v>
      </c>
      <c r="AK2" s="138" t="s">
        <v>104</v>
      </c>
      <c r="AL2" s="138" t="s">
        <v>517</v>
      </c>
      <c r="AM2" s="138" t="s">
        <v>27</v>
      </c>
      <c r="AN2" s="178" t="s">
        <v>95</v>
      </c>
      <c r="AO2" s="138" t="s">
        <v>23</v>
      </c>
      <c r="AP2" s="138" t="s">
        <v>134</v>
      </c>
      <c r="AQ2" s="178" t="s">
        <v>106</v>
      </c>
      <c r="AT2" s="275"/>
      <c r="AU2" s="178" t="s">
        <v>136</v>
      </c>
      <c r="AV2" s="178" t="s">
        <v>138</v>
      </c>
      <c r="AW2" s="178" t="s">
        <v>513</v>
      </c>
      <c r="AX2" s="178" t="s">
        <v>514</v>
      </c>
    </row>
    <row r="3" spans="1:50" x14ac:dyDescent="0.25">
      <c r="A3" s="137" t="s">
        <v>142</v>
      </c>
      <c r="B3" s="148">
        <v>1332</v>
      </c>
      <c r="C3" s="148">
        <v>1136</v>
      </c>
      <c r="D3" s="148">
        <v>1122</v>
      </c>
      <c r="E3" s="148">
        <v>1110</v>
      </c>
      <c r="F3" s="148">
        <v>513</v>
      </c>
      <c r="G3" s="149">
        <v>24</v>
      </c>
      <c r="H3" s="149">
        <v>50</v>
      </c>
      <c r="I3" s="149">
        <v>137</v>
      </c>
      <c r="J3" s="149">
        <v>27</v>
      </c>
      <c r="K3" s="149">
        <v>49</v>
      </c>
      <c r="L3" s="149">
        <v>13</v>
      </c>
      <c r="M3" s="149">
        <v>7</v>
      </c>
      <c r="N3" s="149">
        <v>11</v>
      </c>
      <c r="O3" s="149">
        <v>35</v>
      </c>
      <c r="P3" s="149">
        <v>63</v>
      </c>
      <c r="Q3" s="149">
        <v>13</v>
      </c>
      <c r="R3" s="149">
        <v>2</v>
      </c>
      <c r="S3" s="149">
        <v>11</v>
      </c>
      <c r="T3" s="149">
        <v>3</v>
      </c>
      <c r="U3" s="149">
        <v>1</v>
      </c>
      <c r="V3" s="149">
        <v>29</v>
      </c>
      <c r="W3" s="149">
        <v>7</v>
      </c>
      <c r="Z3" s="137" t="s">
        <v>142</v>
      </c>
      <c r="AA3" s="150">
        <f t="shared" ref="AA3:AQ3" si="0">G3/$B3*1000</f>
        <v>18.018018018018019</v>
      </c>
      <c r="AB3" s="150">
        <f t="shared" si="0"/>
        <v>37.537537537537538</v>
      </c>
      <c r="AC3" s="150">
        <f t="shared" si="0"/>
        <v>102.85285285285285</v>
      </c>
      <c r="AD3" s="150">
        <f t="shared" si="0"/>
        <v>20.27027027027027</v>
      </c>
      <c r="AE3" s="150">
        <f t="shared" si="0"/>
        <v>36.786786786786784</v>
      </c>
      <c r="AF3" s="150">
        <f t="shared" si="0"/>
        <v>9.7597597597597598</v>
      </c>
      <c r="AG3" s="150">
        <f t="shared" si="0"/>
        <v>5.2552552552552561</v>
      </c>
      <c r="AH3" s="150">
        <f t="shared" si="0"/>
        <v>8.2582582582582571</v>
      </c>
      <c r="AI3" s="150">
        <f t="shared" si="0"/>
        <v>26.276276276276278</v>
      </c>
      <c r="AJ3" s="150">
        <f t="shared" si="0"/>
        <v>47.297297297297298</v>
      </c>
      <c r="AK3" s="150">
        <f t="shared" si="0"/>
        <v>9.7597597597597598</v>
      </c>
      <c r="AL3" s="150">
        <f t="shared" si="0"/>
        <v>1.5015015015015014</v>
      </c>
      <c r="AM3" s="150">
        <f t="shared" si="0"/>
        <v>8.2582582582582571</v>
      </c>
      <c r="AN3" s="150">
        <f t="shared" si="0"/>
        <v>2.2522522522522523</v>
      </c>
      <c r="AO3" s="150">
        <f t="shared" si="0"/>
        <v>0.75075075075075071</v>
      </c>
      <c r="AP3" s="150">
        <f t="shared" si="0"/>
        <v>21.771771771771771</v>
      </c>
      <c r="AQ3" s="150">
        <f t="shared" si="0"/>
        <v>5.2552552552552561</v>
      </c>
      <c r="AT3" s="137" t="s">
        <v>142</v>
      </c>
      <c r="AU3" s="150">
        <f t="shared" ref="AU3:AU66" si="1">P3/D3*1000</f>
        <v>56.149732620320862</v>
      </c>
      <c r="AV3" s="150">
        <f t="shared" ref="AV3:AV66" si="2">O3/E3*1000</f>
        <v>31.531531531531527</v>
      </c>
      <c r="AW3" s="150">
        <f t="shared" ref="AW3:AW66" si="3">T3/F3*1000</f>
        <v>5.8479532163742682</v>
      </c>
      <c r="AX3" s="150">
        <f t="shared" ref="AX3:AX66" si="4">W3/C3*1000</f>
        <v>6.1619718309859151</v>
      </c>
    </row>
    <row r="4" spans="1:50" x14ac:dyDescent="0.25">
      <c r="A4" s="137" t="s">
        <v>143</v>
      </c>
      <c r="B4" s="148">
        <v>7063</v>
      </c>
      <c r="C4" s="148">
        <v>5829</v>
      </c>
      <c r="D4" s="148">
        <v>5756</v>
      </c>
      <c r="E4" s="148">
        <v>5683</v>
      </c>
      <c r="F4" s="148">
        <v>2571</v>
      </c>
      <c r="G4" s="149">
        <v>110</v>
      </c>
      <c r="H4" s="149">
        <v>384</v>
      </c>
      <c r="I4" s="149">
        <v>705</v>
      </c>
      <c r="J4" s="149">
        <v>115</v>
      </c>
      <c r="K4" s="149">
        <v>304</v>
      </c>
      <c r="L4" s="149">
        <v>138</v>
      </c>
      <c r="M4" s="149">
        <v>8</v>
      </c>
      <c r="N4" s="149">
        <v>32</v>
      </c>
      <c r="O4" s="149">
        <v>260</v>
      </c>
      <c r="P4" s="149">
        <v>323</v>
      </c>
      <c r="Q4" s="149">
        <v>32</v>
      </c>
      <c r="R4" s="149">
        <v>11</v>
      </c>
      <c r="S4" s="149">
        <v>58</v>
      </c>
      <c r="T4" s="149">
        <v>8</v>
      </c>
      <c r="U4" s="149">
        <v>62</v>
      </c>
      <c r="V4" s="149">
        <v>118</v>
      </c>
      <c r="W4" s="149">
        <v>33</v>
      </c>
      <c r="Z4" s="137" t="s">
        <v>143</v>
      </c>
      <c r="AA4" s="150">
        <f t="shared" ref="AA4:AA67" si="5">G4/$B4*1000</f>
        <v>15.574118646467506</v>
      </c>
      <c r="AB4" s="150">
        <f t="shared" ref="AB4:AB67" si="6">H4/$B4*1000</f>
        <v>54.367832365850205</v>
      </c>
      <c r="AC4" s="150">
        <f t="shared" ref="AC4:AC67" si="7">I4/$B4*1000</f>
        <v>99.81594223417811</v>
      </c>
      <c r="AD4" s="150">
        <f t="shared" ref="AD4:AD67" si="8">J4/$B4*1000</f>
        <v>16.282033130397846</v>
      </c>
      <c r="AE4" s="150">
        <f t="shared" ref="AE4:AE67" si="9">K4/$B4*1000</f>
        <v>43.041200622964745</v>
      </c>
      <c r="AF4" s="150">
        <f t="shared" ref="AF4:AF67" si="10">L4/$B4*1000</f>
        <v>19.538439756477416</v>
      </c>
      <c r="AG4" s="150">
        <f t="shared" ref="AG4:AG67" si="11">M4/$B4*1000</f>
        <v>1.132663174288546</v>
      </c>
      <c r="AH4" s="150">
        <f t="shared" ref="AH4:AH67" si="12">N4/$B4*1000</f>
        <v>4.5306526971541841</v>
      </c>
      <c r="AI4" s="150">
        <f t="shared" ref="AI4:AI67" si="13">O4/$B4*1000</f>
        <v>36.811553164377742</v>
      </c>
      <c r="AJ4" s="150">
        <f t="shared" ref="AJ4:AJ67" si="14">P4/$B4*1000</f>
        <v>45.731275661900042</v>
      </c>
      <c r="AK4" s="150">
        <f t="shared" ref="AK4:AK67" si="15">Q4/$B4*1000</f>
        <v>4.5306526971541841</v>
      </c>
      <c r="AL4" s="150">
        <f t="shared" ref="AL4:AL67" si="16">R4/$B4*1000</f>
        <v>1.5574118646467507</v>
      </c>
      <c r="AM4" s="150">
        <f t="shared" ref="AM4:AM67" si="17">S4/$B4*1000</f>
        <v>8.2118080135919591</v>
      </c>
      <c r="AN4" s="150">
        <f t="shared" ref="AN4:AN67" si="18">T4/$B4*1000</f>
        <v>1.132663174288546</v>
      </c>
      <c r="AO4" s="150">
        <f t="shared" ref="AO4:AO67" si="19">U4/$B4*1000</f>
        <v>8.77813960073623</v>
      </c>
      <c r="AP4" s="150">
        <f t="shared" ref="AP4:AP67" si="20">V4/$B4*1000</f>
        <v>16.706781820756053</v>
      </c>
      <c r="AQ4" s="150">
        <f t="shared" ref="AQ4:AQ67" si="21">W4/$B4*1000</f>
        <v>4.6722355939402522</v>
      </c>
      <c r="AT4" s="137" t="s">
        <v>143</v>
      </c>
      <c r="AU4" s="150">
        <f t="shared" si="1"/>
        <v>56.115357887421823</v>
      </c>
      <c r="AV4" s="150">
        <f t="shared" si="2"/>
        <v>45.750483899348936</v>
      </c>
      <c r="AW4" s="150">
        <f t="shared" si="3"/>
        <v>3.1116297160637885</v>
      </c>
      <c r="AX4" s="150">
        <f t="shared" si="4"/>
        <v>5.661348430262481</v>
      </c>
    </row>
    <row r="5" spans="1:50" x14ac:dyDescent="0.25">
      <c r="A5" s="137" t="s">
        <v>144</v>
      </c>
      <c r="B5" s="148">
        <v>1547</v>
      </c>
      <c r="C5" s="148">
        <v>1356</v>
      </c>
      <c r="D5" s="148">
        <v>1346</v>
      </c>
      <c r="E5" s="148">
        <v>1332</v>
      </c>
      <c r="F5" s="148">
        <v>643</v>
      </c>
      <c r="G5" s="149">
        <v>20</v>
      </c>
      <c r="H5" s="149">
        <v>96</v>
      </c>
      <c r="I5" s="149">
        <v>203</v>
      </c>
      <c r="J5" s="149">
        <v>30</v>
      </c>
      <c r="K5" s="149">
        <v>85</v>
      </c>
      <c r="L5" s="149">
        <v>53</v>
      </c>
      <c r="M5" s="149">
        <v>6</v>
      </c>
      <c r="N5" s="149">
        <v>14</v>
      </c>
      <c r="O5" s="149">
        <v>83</v>
      </c>
      <c r="P5" s="149">
        <v>116</v>
      </c>
      <c r="Q5" s="149">
        <v>19</v>
      </c>
      <c r="R5" s="149">
        <v>4</v>
      </c>
      <c r="S5" s="149">
        <v>22</v>
      </c>
      <c r="T5" s="149">
        <v>2</v>
      </c>
      <c r="U5" s="149">
        <v>5</v>
      </c>
      <c r="V5" s="149">
        <v>38</v>
      </c>
      <c r="W5" s="149">
        <v>9</v>
      </c>
      <c r="Z5" s="137" t="s">
        <v>144</v>
      </c>
      <c r="AA5" s="150">
        <f t="shared" si="5"/>
        <v>12.928248222365868</v>
      </c>
      <c r="AB5" s="150">
        <f t="shared" si="6"/>
        <v>62.055591467356173</v>
      </c>
      <c r="AC5" s="150">
        <f t="shared" si="7"/>
        <v>131.22171945701359</v>
      </c>
      <c r="AD5" s="150">
        <f t="shared" si="8"/>
        <v>19.392372333548806</v>
      </c>
      <c r="AE5" s="150">
        <f t="shared" si="9"/>
        <v>54.945054945054942</v>
      </c>
      <c r="AF5" s="150">
        <f t="shared" si="10"/>
        <v>34.25985778926956</v>
      </c>
      <c r="AG5" s="150">
        <f t="shared" si="11"/>
        <v>3.8784744667097608</v>
      </c>
      <c r="AH5" s="150">
        <f t="shared" si="12"/>
        <v>9.0497737556561102</v>
      </c>
      <c r="AI5" s="150">
        <f t="shared" si="13"/>
        <v>53.652230122818352</v>
      </c>
      <c r="AJ5" s="150">
        <f t="shared" si="14"/>
        <v>74.983839689722046</v>
      </c>
      <c r="AK5" s="150">
        <f t="shared" si="15"/>
        <v>12.281835811247575</v>
      </c>
      <c r="AL5" s="150">
        <f t="shared" si="16"/>
        <v>2.585649644473174</v>
      </c>
      <c r="AM5" s="150">
        <f t="shared" si="17"/>
        <v>14.221073044602456</v>
      </c>
      <c r="AN5" s="150">
        <f t="shared" si="18"/>
        <v>1.292824822236587</v>
      </c>
      <c r="AO5" s="150">
        <f t="shared" si="19"/>
        <v>3.232062055591467</v>
      </c>
      <c r="AP5" s="150">
        <f t="shared" si="20"/>
        <v>24.56367162249515</v>
      </c>
      <c r="AQ5" s="150">
        <f t="shared" si="21"/>
        <v>5.817711700064641</v>
      </c>
      <c r="AT5" s="137" t="s">
        <v>144</v>
      </c>
      <c r="AU5" s="150">
        <f t="shared" si="1"/>
        <v>86.181277860326887</v>
      </c>
      <c r="AV5" s="150">
        <f t="shared" si="2"/>
        <v>62.312312312312308</v>
      </c>
      <c r="AW5" s="150">
        <f t="shared" si="3"/>
        <v>3.1104199066874028</v>
      </c>
      <c r="AX5" s="150">
        <f t="shared" si="4"/>
        <v>6.6371681415929205</v>
      </c>
    </row>
    <row r="6" spans="1:50" x14ac:dyDescent="0.25">
      <c r="A6" s="137" t="s">
        <v>145</v>
      </c>
      <c r="B6" s="148">
        <v>10689</v>
      </c>
      <c r="C6" s="148">
        <v>8411</v>
      </c>
      <c r="D6" s="148">
        <v>8227</v>
      </c>
      <c r="E6" s="148">
        <v>8050</v>
      </c>
      <c r="F6" s="148">
        <v>3414</v>
      </c>
      <c r="G6" s="149">
        <v>155</v>
      </c>
      <c r="H6" s="149">
        <v>845</v>
      </c>
      <c r="I6" s="149">
        <v>1174</v>
      </c>
      <c r="J6" s="149">
        <v>203</v>
      </c>
      <c r="K6" s="149">
        <v>284</v>
      </c>
      <c r="L6" s="149">
        <v>93</v>
      </c>
      <c r="M6" s="149">
        <v>95</v>
      </c>
      <c r="N6" s="149">
        <v>84</v>
      </c>
      <c r="O6" s="149">
        <v>1147</v>
      </c>
      <c r="P6" s="149">
        <v>359</v>
      </c>
      <c r="Q6" s="149">
        <v>68</v>
      </c>
      <c r="R6" s="149">
        <v>10</v>
      </c>
      <c r="S6" s="149">
        <v>86</v>
      </c>
      <c r="T6" s="149">
        <v>28</v>
      </c>
      <c r="U6" s="149">
        <v>49</v>
      </c>
      <c r="V6" s="149">
        <v>154</v>
      </c>
      <c r="W6" s="149">
        <v>56</v>
      </c>
      <c r="Z6" s="137" t="s">
        <v>145</v>
      </c>
      <c r="AA6" s="150">
        <f t="shared" si="5"/>
        <v>14.50088876415006</v>
      </c>
      <c r="AB6" s="150">
        <f t="shared" si="6"/>
        <v>79.053232294882591</v>
      </c>
      <c r="AC6" s="150">
        <f t="shared" si="7"/>
        <v>109.83253812330433</v>
      </c>
      <c r="AD6" s="150">
        <f t="shared" si="8"/>
        <v>18.991486574983629</v>
      </c>
      <c r="AE6" s="150">
        <f t="shared" si="9"/>
        <v>26.569370380765271</v>
      </c>
      <c r="AF6" s="150">
        <f t="shared" si="10"/>
        <v>8.7005332584900366</v>
      </c>
      <c r="AG6" s="150">
        <f t="shared" si="11"/>
        <v>8.8876415006081011</v>
      </c>
      <c r="AH6" s="150">
        <f t="shared" si="12"/>
        <v>7.8585461689587417</v>
      </c>
      <c r="AI6" s="150">
        <f t="shared" si="13"/>
        <v>107.30657685471046</v>
      </c>
      <c r="AJ6" s="150">
        <f t="shared" si="14"/>
        <v>33.585929460192723</v>
      </c>
      <c r="AK6" s="150">
        <f t="shared" si="15"/>
        <v>6.3616802320142201</v>
      </c>
      <c r="AL6" s="150">
        <f t="shared" si="16"/>
        <v>0.93554121059032658</v>
      </c>
      <c r="AM6" s="150">
        <f t="shared" si="17"/>
        <v>8.0456544110768071</v>
      </c>
      <c r="AN6" s="150">
        <f t="shared" si="18"/>
        <v>2.6195153896529142</v>
      </c>
      <c r="AO6" s="150">
        <f t="shared" si="19"/>
        <v>4.5841519318925998</v>
      </c>
      <c r="AP6" s="150">
        <f t="shared" si="20"/>
        <v>14.407334643091028</v>
      </c>
      <c r="AQ6" s="150">
        <f t="shared" si="21"/>
        <v>5.2390307793058284</v>
      </c>
      <c r="AT6" s="137" t="s">
        <v>145</v>
      </c>
      <c r="AU6" s="150">
        <f t="shared" si="1"/>
        <v>43.636805639965964</v>
      </c>
      <c r="AV6" s="150">
        <f t="shared" si="2"/>
        <v>142.48447204968946</v>
      </c>
      <c r="AW6" s="150">
        <f t="shared" si="3"/>
        <v>8.2015231400117159</v>
      </c>
      <c r="AX6" s="150">
        <f t="shared" si="4"/>
        <v>6.6579479253358693</v>
      </c>
    </row>
    <row r="7" spans="1:50" x14ac:dyDescent="0.25">
      <c r="A7" s="137" t="s">
        <v>147</v>
      </c>
      <c r="B7" s="148">
        <v>2600</v>
      </c>
      <c r="C7" s="148">
        <v>2200</v>
      </c>
      <c r="D7" s="148">
        <v>2181</v>
      </c>
      <c r="E7" s="148">
        <v>2164</v>
      </c>
      <c r="F7" s="148">
        <v>707</v>
      </c>
      <c r="G7" s="149">
        <v>28</v>
      </c>
      <c r="H7" s="149">
        <v>100</v>
      </c>
      <c r="I7" s="149">
        <v>225</v>
      </c>
      <c r="J7" s="149">
        <v>34</v>
      </c>
      <c r="K7" s="149">
        <v>77</v>
      </c>
      <c r="L7" s="149">
        <v>48</v>
      </c>
      <c r="M7" s="149">
        <v>22</v>
      </c>
      <c r="N7" s="149">
        <v>37</v>
      </c>
      <c r="O7" s="149">
        <v>89</v>
      </c>
      <c r="P7" s="149">
        <v>115</v>
      </c>
      <c r="Q7" s="149">
        <v>11</v>
      </c>
      <c r="R7" s="149">
        <v>2</v>
      </c>
      <c r="S7" s="149">
        <v>18</v>
      </c>
      <c r="T7" s="149">
        <v>10</v>
      </c>
      <c r="U7" s="149">
        <v>0</v>
      </c>
      <c r="V7" s="149">
        <v>40</v>
      </c>
      <c r="W7" s="149">
        <v>3</v>
      </c>
      <c r="Z7" s="137" t="s">
        <v>147</v>
      </c>
      <c r="AA7" s="150">
        <f t="shared" si="5"/>
        <v>10.769230769230768</v>
      </c>
      <c r="AB7" s="150">
        <f t="shared" si="6"/>
        <v>38.461538461538467</v>
      </c>
      <c r="AC7" s="150">
        <f t="shared" si="7"/>
        <v>86.538461538461533</v>
      </c>
      <c r="AD7" s="150">
        <f t="shared" si="8"/>
        <v>13.076923076923077</v>
      </c>
      <c r="AE7" s="150">
        <f t="shared" si="9"/>
        <v>29.615384615384617</v>
      </c>
      <c r="AF7" s="150">
        <f t="shared" si="10"/>
        <v>18.461538461538463</v>
      </c>
      <c r="AG7" s="150">
        <f t="shared" si="11"/>
        <v>8.4615384615384617</v>
      </c>
      <c r="AH7" s="150">
        <f t="shared" si="12"/>
        <v>14.230769230769232</v>
      </c>
      <c r="AI7" s="150">
        <f t="shared" si="13"/>
        <v>34.230769230769234</v>
      </c>
      <c r="AJ7" s="150">
        <f t="shared" si="14"/>
        <v>44.230769230769234</v>
      </c>
      <c r="AK7" s="150">
        <f t="shared" si="15"/>
        <v>4.2307692307692308</v>
      </c>
      <c r="AL7" s="150">
        <f t="shared" si="16"/>
        <v>0.76923076923076927</v>
      </c>
      <c r="AM7" s="150">
        <f t="shared" si="17"/>
        <v>6.9230769230769234</v>
      </c>
      <c r="AN7" s="150">
        <f t="shared" si="18"/>
        <v>3.8461538461538463</v>
      </c>
      <c r="AO7" s="150">
        <f t="shared" si="19"/>
        <v>0</v>
      </c>
      <c r="AP7" s="150">
        <f t="shared" si="20"/>
        <v>15.384615384615385</v>
      </c>
      <c r="AQ7" s="150">
        <f t="shared" si="21"/>
        <v>1.153846153846154</v>
      </c>
      <c r="AT7" s="137" t="s">
        <v>147</v>
      </c>
      <c r="AU7" s="150">
        <f t="shared" si="1"/>
        <v>52.728106373223291</v>
      </c>
      <c r="AV7" s="150">
        <f t="shared" si="2"/>
        <v>41.1275415896488</v>
      </c>
      <c r="AW7" s="150">
        <f t="shared" si="3"/>
        <v>14.144271570014144</v>
      </c>
      <c r="AX7" s="150">
        <f t="shared" si="4"/>
        <v>1.3636363636363638</v>
      </c>
    </row>
    <row r="8" spans="1:50" x14ac:dyDescent="0.25">
      <c r="A8" s="137" t="s">
        <v>148</v>
      </c>
      <c r="B8" s="148">
        <v>3386</v>
      </c>
      <c r="C8" s="148">
        <v>2742</v>
      </c>
      <c r="D8" s="148">
        <v>2700</v>
      </c>
      <c r="E8" s="148">
        <v>2669</v>
      </c>
      <c r="F8" s="148">
        <v>818</v>
      </c>
      <c r="G8" s="149">
        <v>34</v>
      </c>
      <c r="H8" s="149">
        <v>168</v>
      </c>
      <c r="I8" s="149">
        <v>326</v>
      </c>
      <c r="J8" s="149">
        <v>57</v>
      </c>
      <c r="K8" s="149">
        <v>72</v>
      </c>
      <c r="L8" s="149">
        <v>73</v>
      </c>
      <c r="M8" s="149">
        <v>20</v>
      </c>
      <c r="N8" s="149">
        <v>18</v>
      </c>
      <c r="O8" s="149">
        <v>195</v>
      </c>
      <c r="P8" s="149">
        <v>146</v>
      </c>
      <c r="Q8" s="149">
        <v>23</v>
      </c>
      <c r="R8" s="149">
        <v>3</v>
      </c>
      <c r="S8" s="149">
        <v>26</v>
      </c>
      <c r="T8" s="149">
        <v>7</v>
      </c>
      <c r="U8" s="149">
        <v>5</v>
      </c>
      <c r="V8" s="149">
        <v>53</v>
      </c>
      <c r="W8" s="149">
        <v>11</v>
      </c>
      <c r="Z8" s="137" t="s">
        <v>148</v>
      </c>
      <c r="AA8" s="150">
        <f t="shared" si="5"/>
        <v>10.04134672179563</v>
      </c>
      <c r="AB8" s="150">
        <f t="shared" si="6"/>
        <v>49.616066154754876</v>
      </c>
      <c r="AC8" s="150">
        <f t="shared" si="7"/>
        <v>96.278795038393383</v>
      </c>
      <c r="AD8" s="150">
        <f t="shared" si="8"/>
        <v>16.83402244536326</v>
      </c>
      <c r="AE8" s="150">
        <f t="shared" si="9"/>
        <v>21.264028352037801</v>
      </c>
      <c r="AF8" s="150">
        <f t="shared" si="10"/>
        <v>21.559362079149437</v>
      </c>
      <c r="AG8" s="150">
        <f t="shared" si="11"/>
        <v>5.9066745422327225</v>
      </c>
      <c r="AH8" s="150">
        <f t="shared" si="12"/>
        <v>5.3160070880094503</v>
      </c>
      <c r="AI8" s="150">
        <f t="shared" si="13"/>
        <v>57.590076786769046</v>
      </c>
      <c r="AJ8" s="150">
        <f t="shared" si="14"/>
        <v>43.118724158298875</v>
      </c>
      <c r="AK8" s="150">
        <f t="shared" si="15"/>
        <v>6.7926757235676316</v>
      </c>
      <c r="AL8" s="150">
        <f t="shared" si="16"/>
        <v>0.88600118133490846</v>
      </c>
      <c r="AM8" s="150">
        <f t="shared" si="17"/>
        <v>7.6786769049025398</v>
      </c>
      <c r="AN8" s="150">
        <f t="shared" si="18"/>
        <v>2.067336089781453</v>
      </c>
      <c r="AO8" s="150">
        <f t="shared" si="19"/>
        <v>1.4766686355581806</v>
      </c>
      <c r="AP8" s="150">
        <f t="shared" si="20"/>
        <v>15.652687536916714</v>
      </c>
      <c r="AQ8" s="150">
        <f t="shared" si="21"/>
        <v>3.2486709982279978</v>
      </c>
      <c r="AT8" s="137" t="s">
        <v>148</v>
      </c>
      <c r="AU8" s="150">
        <f t="shared" si="1"/>
        <v>54.074074074074076</v>
      </c>
      <c r="AV8" s="150">
        <f t="shared" si="2"/>
        <v>73.061071562382907</v>
      </c>
      <c r="AW8" s="150">
        <f t="shared" si="3"/>
        <v>8.5574572127139366</v>
      </c>
      <c r="AX8" s="150">
        <f t="shared" si="4"/>
        <v>4.0116703136396792</v>
      </c>
    </row>
    <row r="9" spans="1:50" x14ac:dyDescent="0.25">
      <c r="A9" s="137" t="s">
        <v>149</v>
      </c>
      <c r="B9" s="148">
        <v>7641</v>
      </c>
      <c r="C9" s="148">
        <v>5995</v>
      </c>
      <c r="D9" s="148">
        <v>5920</v>
      </c>
      <c r="E9" s="148">
        <v>5829</v>
      </c>
      <c r="F9" s="148">
        <v>2512</v>
      </c>
      <c r="G9" s="149">
        <v>131</v>
      </c>
      <c r="H9" s="149">
        <v>515</v>
      </c>
      <c r="I9" s="149">
        <v>998</v>
      </c>
      <c r="J9" s="149">
        <v>167</v>
      </c>
      <c r="K9" s="149">
        <v>286</v>
      </c>
      <c r="L9" s="149">
        <v>132</v>
      </c>
      <c r="M9" s="149">
        <v>80</v>
      </c>
      <c r="N9" s="149">
        <v>79</v>
      </c>
      <c r="O9" s="149">
        <v>597</v>
      </c>
      <c r="P9" s="149">
        <v>339</v>
      </c>
      <c r="Q9" s="149">
        <v>77</v>
      </c>
      <c r="R9" s="149">
        <v>26</v>
      </c>
      <c r="S9" s="149">
        <v>72</v>
      </c>
      <c r="T9" s="149">
        <v>38</v>
      </c>
      <c r="U9" s="149">
        <v>14</v>
      </c>
      <c r="V9" s="149">
        <v>156</v>
      </c>
      <c r="W9" s="149">
        <v>63</v>
      </c>
      <c r="Z9" s="137" t="s">
        <v>149</v>
      </c>
      <c r="AA9" s="150">
        <f t="shared" si="5"/>
        <v>17.14435283339877</v>
      </c>
      <c r="AB9" s="150">
        <f t="shared" si="6"/>
        <v>67.399555032063859</v>
      </c>
      <c r="AC9" s="150">
        <f t="shared" si="7"/>
        <v>130.61117654757231</v>
      </c>
      <c r="AD9" s="150">
        <f t="shared" si="8"/>
        <v>21.855778039523624</v>
      </c>
      <c r="AE9" s="150">
        <f t="shared" si="9"/>
        <v>37.429655804214114</v>
      </c>
      <c r="AF9" s="150">
        <f t="shared" si="10"/>
        <v>17.275225755791126</v>
      </c>
      <c r="AG9" s="150">
        <f t="shared" si="11"/>
        <v>10.469833791388561</v>
      </c>
      <c r="AH9" s="150">
        <f t="shared" si="12"/>
        <v>10.338960868996205</v>
      </c>
      <c r="AI9" s="150">
        <f t="shared" si="13"/>
        <v>78.131134668237138</v>
      </c>
      <c r="AJ9" s="150">
        <f t="shared" si="14"/>
        <v>44.36592069100903</v>
      </c>
      <c r="AK9" s="150">
        <f t="shared" si="15"/>
        <v>10.07721502421149</v>
      </c>
      <c r="AL9" s="150">
        <f t="shared" si="16"/>
        <v>3.4026959822012826</v>
      </c>
      <c r="AM9" s="150">
        <f t="shared" si="17"/>
        <v>9.422850412249705</v>
      </c>
      <c r="AN9" s="150">
        <f t="shared" si="18"/>
        <v>4.973171050909567</v>
      </c>
      <c r="AO9" s="150">
        <f t="shared" si="19"/>
        <v>1.8322209134929983</v>
      </c>
      <c r="AP9" s="150">
        <f t="shared" si="20"/>
        <v>20.416175893207697</v>
      </c>
      <c r="AQ9" s="150">
        <f t="shared" si="21"/>
        <v>8.2449941107184923</v>
      </c>
      <c r="AT9" s="137" t="s">
        <v>149</v>
      </c>
      <c r="AU9" s="150">
        <f t="shared" si="1"/>
        <v>57.263513513513509</v>
      </c>
      <c r="AV9" s="150">
        <f t="shared" si="2"/>
        <v>102.41893978383942</v>
      </c>
      <c r="AW9" s="150">
        <f t="shared" si="3"/>
        <v>15.127388535031848</v>
      </c>
      <c r="AX9" s="150">
        <f t="shared" si="4"/>
        <v>10.508757297748124</v>
      </c>
    </row>
    <row r="10" spans="1:50" x14ac:dyDescent="0.25">
      <c r="A10" s="137" t="s">
        <v>150</v>
      </c>
      <c r="B10" s="148">
        <v>5465</v>
      </c>
      <c r="C10" s="148">
        <v>4566</v>
      </c>
      <c r="D10" s="148">
        <v>4514</v>
      </c>
      <c r="E10" s="148">
        <v>4464</v>
      </c>
      <c r="F10" s="148">
        <v>2176</v>
      </c>
      <c r="G10" s="149">
        <v>96</v>
      </c>
      <c r="H10" s="149">
        <v>333</v>
      </c>
      <c r="I10" s="149">
        <v>926</v>
      </c>
      <c r="J10" s="149">
        <v>145</v>
      </c>
      <c r="K10" s="149">
        <v>265</v>
      </c>
      <c r="L10" s="149">
        <v>203</v>
      </c>
      <c r="M10" s="149">
        <v>34</v>
      </c>
      <c r="N10" s="149">
        <v>68</v>
      </c>
      <c r="O10" s="149">
        <v>790</v>
      </c>
      <c r="P10" s="149">
        <v>314</v>
      </c>
      <c r="Q10" s="149">
        <v>84</v>
      </c>
      <c r="R10" s="149">
        <v>41</v>
      </c>
      <c r="S10" s="149">
        <v>118</v>
      </c>
      <c r="T10" s="149">
        <v>29</v>
      </c>
      <c r="U10" s="149">
        <v>7</v>
      </c>
      <c r="V10" s="149">
        <v>100</v>
      </c>
      <c r="W10" s="149">
        <v>41</v>
      </c>
      <c r="Z10" s="137" t="s">
        <v>150</v>
      </c>
      <c r="AA10" s="150">
        <f t="shared" si="5"/>
        <v>17.56633119853614</v>
      </c>
      <c r="AB10" s="150">
        <f t="shared" si="6"/>
        <v>60.933211344922228</v>
      </c>
      <c r="AC10" s="150">
        <f t="shared" si="7"/>
        <v>169.44190301921316</v>
      </c>
      <c r="AD10" s="150">
        <f t="shared" si="8"/>
        <v>26.532479414455626</v>
      </c>
      <c r="AE10" s="150">
        <f t="shared" si="9"/>
        <v>48.490393412625799</v>
      </c>
      <c r="AF10" s="150">
        <f t="shared" si="10"/>
        <v>37.145471180237877</v>
      </c>
      <c r="AG10" s="150">
        <f t="shared" si="11"/>
        <v>6.2214089661482159</v>
      </c>
      <c r="AH10" s="150">
        <f t="shared" si="12"/>
        <v>12.442817932296432</v>
      </c>
      <c r="AI10" s="150">
        <f t="shared" si="13"/>
        <v>144.55626715462031</v>
      </c>
      <c r="AJ10" s="150">
        <f t="shared" si="14"/>
        <v>57.456541628545288</v>
      </c>
      <c r="AK10" s="150">
        <f t="shared" si="15"/>
        <v>15.370539798719122</v>
      </c>
      <c r="AL10" s="150">
        <f t="shared" si="16"/>
        <v>7.5022872827081422</v>
      </c>
      <c r="AM10" s="150">
        <f t="shared" si="17"/>
        <v>21.59194876486734</v>
      </c>
      <c r="AN10" s="150">
        <f t="shared" si="18"/>
        <v>5.3064958828911255</v>
      </c>
      <c r="AO10" s="150">
        <f t="shared" si="19"/>
        <v>1.2808783165599267</v>
      </c>
      <c r="AP10" s="150">
        <f t="shared" si="20"/>
        <v>18.298261665141812</v>
      </c>
      <c r="AQ10" s="150">
        <f t="shared" si="21"/>
        <v>7.5022872827081422</v>
      </c>
      <c r="AT10" s="137" t="s">
        <v>150</v>
      </c>
      <c r="AU10" s="150">
        <f t="shared" si="1"/>
        <v>69.561364643331856</v>
      </c>
      <c r="AV10" s="150">
        <f t="shared" si="2"/>
        <v>176.97132616487454</v>
      </c>
      <c r="AW10" s="150">
        <f t="shared" si="3"/>
        <v>13.32720588235294</v>
      </c>
      <c r="AX10" s="150">
        <f t="shared" si="4"/>
        <v>8.979413053000437</v>
      </c>
    </row>
    <row r="11" spans="1:50" x14ac:dyDescent="0.25">
      <c r="A11" s="137" t="s">
        <v>151</v>
      </c>
      <c r="B11" s="148">
        <v>5389</v>
      </c>
      <c r="C11" s="148">
        <v>4453</v>
      </c>
      <c r="D11" s="148">
        <v>4403</v>
      </c>
      <c r="E11" s="148">
        <v>4359</v>
      </c>
      <c r="F11" s="148">
        <v>2281</v>
      </c>
      <c r="G11" s="149">
        <v>136</v>
      </c>
      <c r="H11" s="149">
        <v>329</v>
      </c>
      <c r="I11" s="149">
        <v>726</v>
      </c>
      <c r="J11" s="149">
        <v>158</v>
      </c>
      <c r="K11" s="149">
        <v>224</v>
      </c>
      <c r="L11" s="149">
        <v>51</v>
      </c>
      <c r="M11" s="149">
        <v>21</v>
      </c>
      <c r="N11" s="149">
        <v>84</v>
      </c>
      <c r="O11" s="149">
        <v>333</v>
      </c>
      <c r="P11" s="149">
        <v>214</v>
      </c>
      <c r="Q11" s="149">
        <v>43</v>
      </c>
      <c r="R11" s="149">
        <v>2</v>
      </c>
      <c r="S11" s="149">
        <v>45</v>
      </c>
      <c r="T11" s="149">
        <v>37</v>
      </c>
      <c r="U11" s="149">
        <v>25</v>
      </c>
      <c r="V11" s="149">
        <v>141</v>
      </c>
      <c r="W11" s="149">
        <v>37</v>
      </c>
      <c r="Z11" s="137" t="s">
        <v>151</v>
      </c>
      <c r="AA11" s="150">
        <f t="shared" si="5"/>
        <v>25.236593059936908</v>
      </c>
      <c r="AB11" s="150">
        <f t="shared" si="6"/>
        <v>61.050287622935606</v>
      </c>
      <c r="AC11" s="150">
        <f t="shared" si="7"/>
        <v>134.71887177583966</v>
      </c>
      <c r="AD11" s="150">
        <f t="shared" si="8"/>
        <v>29.318983113750232</v>
      </c>
      <c r="AE11" s="150">
        <f t="shared" si="9"/>
        <v>41.566153275190203</v>
      </c>
      <c r="AF11" s="150">
        <f t="shared" si="10"/>
        <v>9.4637223974763405</v>
      </c>
      <c r="AG11" s="150">
        <f t="shared" si="11"/>
        <v>3.8968268695490815</v>
      </c>
      <c r="AH11" s="150">
        <f t="shared" si="12"/>
        <v>15.587307478196326</v>
      </c>
      <c r="AI11" s="150">
        <f t="shared" si="13"/>
        <v>61.792540359992579</v>
      </c>
      <c r="AJ11" s="150">
        <f t="shared" si="14"/>
        <v>39.710521432547779</v>
      </c>
      <c r="AK11" s="150">
        <f t="shared" si="15"/>
        <v>7.9792169233624044</v>
      </c>
      <c r="AL11" s="150">
        <f t="shared" si="16"/>
        <v>0.37112636852848391</v>
      </c>
      <c r="AM11" s="150">
        <f t="shared" si="17"/>
        <v>8.3503432918908889</v>
      </c>
      <c r="AN11" s="150">
        <f t="shared" si="18"/>
        <v>6.8658378177769537</v>
      </c>
      <c r="AO11" s="150">
        <f t="shared" si="19"/>
        <v>4.6390796066060496</v>
      </c>
      <c r="AP11" s="150">
        <f t="shared" si="20"/>
        <v>26.16440898125812</v>
      </c>
      <c r="AQ11" s="150">
        <f t="shared" si="21"/>
        <v>6.8658378177769537</v>
      </c>
      <c r="AT11" s="137" t="s">
        <v>151</v>
      </c>
      <c r="AU11" s="150">
        <f t="shared" si="1"/>
        <v>48.603225073813313</v>
      </c>
      <c r="AV11" s="150">
        <f t="shared" si="2"/>
        <v>76.393668272539571</v>
      </c>
      <c r="AW11" s="150">
        <f t="shared" si="3"/>
        <v>16.220955721174924</v>
      </c>
      <c r="AX11" s="150">
        <f t="shared" si="4"/>
        <v>8.3090051650572647</v>
      </c>
    </row>
    <row r="12" spans="1:50" x14ac:dyDescent="0.25">
      <c r="A12" s="137" t="s">
        <v>152</v>
      </c>
      <c r="B12" s="148">
        <v>5355</v>
      </c>
      <c r="C12" s="148">
        <v>4332</v>
      </c>
      <c r="D12" s="148">
        <v>4263</v>
      </c>
      <c r="E12" s="148">
        <v>4182</v>
      </c>
      <c r="F12" s="148">
        <v>1701</v>
      </c>
      <c r="G12" s="149">
        <v>72</v>
      </c>
      <c r="H12" s="149">
        <v>369</v>
      </c>
      <c r="I12" s="149">
        <v>577</v>
      </c>
      <c r="J12" s="149">
        <v>95</v>
      </c>
      <c r="K12" s="149">
        <v>190</v>
      </c>
      <c r="L12" s="149">
        <v>53</v>
      </c>
      <c r="M12" s="149">
        <v>3</v>
      </c>
      <c r="N12" s="149">
        <v>26</v>
      </c>
      <c r="O12" s="149">
        <v>122</v>
      </c>
      <c r="P12" s="149">
        <v>219</v>
      </c>
      <c r="Q12" s="149">
        <v>36</v>
      </c>
      <c r="R12" s="149">
        <v>7</v>
      </c>
      <c r="S12" s="149">
        <v>42</v>
      </c>
      <c r="T12" s="149">
        <v>1</v>
      </c>
      <c r="U12" s="149">
        <v>2</v>
      </c>
      <c r="V12" s="149">
        <v>88</v>
      </c>
      <c r="W12" s="149">
        <v>28</v>
      </c>
      <c r="Z12" s="137" t="s">
        <v>152</v>
      </c>
      <c r="AA12" s="150">
        <f t="shared" si="5"/>
        <v>13.445378151260504</v>
      </c>
      <c r="AB12" s="150">
        <f t="shared" si="6"/>
        <v>68.907563025210095</v>
      </c>
      <c r="AC12" s="150">
        <f t="shared" si="7"/>
        <v>107.74976657329599</v>
      </c>
      <c r="AD12" s="150">
        <f t="shared" si="8"/>
        <v>17.740429505135388</v>
      </c>
      <c r="AE12" s="150">
        <f t="shared" si="9"/>
        <v>35.480859010270777</v>
      </c>
      <c r="AF12" s="150">
        <f t="shared" si="10"/>
        <v>9.8972922502334271</v>
      </c>
      <c r="AG12" s="150">
        <f t="shared" si="11"/>
        <v>0.56022408963585435</v>
      </c>
      <c r="AH12" s="150">
        <f t="shared" si="12"/>
        <v>4.8552754435107381</v>
      </c>
      <c r="AI12" s="150">
        <f t="shared" si="13"/>
        <v>22.782446311858074</v>
      </c>
      <c r="AJ12" s="150">
        <f t="shared" si="14"/>
        <v>40.896358543417371</v>
      </c>
      <c r="AK12" s="150">
        <f t="shared" si="15"/>
        <v>6.7226890756302522</v>
      </c>
      <c r="AL12" s="150">
        <f t="shared" si="16"/>
        <v>1.3071895424836601</v>
      </c>
      <c r="AM12" s="150">
        <f t="shared" si="17"/>
        <v>7.8431372549019605</v>
      </c>
      <c r="AN12" s="150">
        <f t="shared" si="18"/>
        <v>0.18674136321195142</v>
      </c>
      <c r="AO12" s="150">
        <f t="shared" si="19"/>
        <v>0.37348272642390284</v>
      </c>
      <c r="AP12" s="150">
        <f t="shared" si="20"/>
        <v>16.433239962651729</v>
      </c>
      <c r="AQ12" s="150">
        <f t="shared" si="21"/>
        <v>5.2287581699346406</v>
      </c>
      <c r="AT12" s="137" t="s">
        <v>152</v>
      </c>
      <c r="AU12" s="150">
        <f t="shared" si="1"/>
        <v>51.372273047149889</v>
      </c>
      <c r="AV12" s="150">
        <f t="shared" si="2"/>
        <v>29.172644667623146</v>
      </c>
      <c r="AW12" s="150">
        <f t="shared" si="3"/>
        <v>0.58788947677836567</v>
      </c>
      <c r="AX12" s="150">
        <f t="shared" si="4"/>
        <v>6.4635272391505074</v>
      </c>
    </row>
    <row r="13" spans="1:50" x14ac:dyDescent="0.25">
      <c r="A13" s="137" t="s">
        <v>153</v>
      </c>
      <c r="B13" s="148">
        <v>6732</v>
      </c>
      <c r="C13" s="148">
        <v>5533</v>
      </c>
      <c r="D13" s="148">
        <v>5444</v>
      </c>
      <c r="E13" s="148">
        <v>5357</v>
      </c>
      <c r="F13" s="148">
        <v>2338</v>
      </c>
      <c r="G13" s="149">
        <v>117</v>
      </c>
      <c r="H13" s="149">
        <v>404</v>
      </c>
      <c r="I13" s="149">
        <v>787</v>
      </c>
      <c r="J13" s="149">
        <v>155</v>
      </c>
      <c r="K13" s="149">
        <v>368</v>
      </c>
      <c r="L13" s="149">
        <v>233</v>
      </c>
      <c r="M13" s="149">
        <v>46</v>
      </c>
      <c r="N13" s="149">
        <v>40</v>
      </c>
      <c r="O13" s="149">
        <v>636</v>
      </c>
      <c r="P13" s="149">
        <v>363</v>
      </c>
      <c r="Q13" s="149">
        <v>76</v>
      </c>
      <c r="R13" s="149">
        <v>4</v>
      </c>
      <c r="S13" s="149">
        <v>74</v>
      </c>
      <c r="T13" s="149">
        <v>10</v>
      </c>
      <c r="U13" s="149">
        <v>27</v>
      </c>
      <c r="V13" s="149">
        <v>165</v>
      </c>
      <c r="W13" s="149">
        <v>47</v>
      </c>
      <c r="Z13" s="137" t="s">
        <v>153</v>
      </c>
      <c r="AA13" s="150">
        <f t="shared" si="5"/>
        <v>17.379679144385026</v>
      </c>
      <c r="AB13" s="150">
        <f t="shared" si="6"/>
        <v>60.011883541295312</v>
      </c>
      <c r="AC13" s="150">
        <f t="shared" si="7"/>
        <v>116.90433749257278</v>
      </c>
      <c r="AD13" s="150">
        <f t="shared" si="8"/>
        <v>23.024361259655379</v>
      </c>
      <c r="AE13" s="150">
        <f t="shared" si="9"/>
        <v>54.664289958407608</v>
      </c>
      <c r="AF13" s="150">
        <f t="shared" si="10"/>
        <v>34.61081402257873</v>
      </c>
      <c r="AG13" s="150">
        <f t="shared" si="11"/>
        <v>6.833036244800951</v>
      </c>
      <c r="AH13" s="150">
        <f t="shared" si="12"/>
        <v>5.9417706476530006</v>
      </c>
      <c r="AI13" s="150">
        <f t="shared" si="13"/>
        <v>94.474153297682705</v>
      </c>
      <c r="AJ13" s="150">
        <f t="shared" si="14"/>
        <v>53.921568627450981</v>
      </c>
      <c r="AK13" s="150">
        <f t="shared" si="15"/>
        <v>11.2893642305407</v>
      </c>
      <c r="AL13" s="150">
        <f t="shared" si="16"/>
        <v>0.59417706476530008</v>
      </c>
      <c r="AM13" s="150">
        <f t="shared" si="17"/>
        <v>10.992275698158052</v>
      </c>
      <c r="AN13" s="150">
        <f t="shared" si="18"/>
        <v>1.4854426619132501</v>
      </c>
      <c r="AO13" s="150">
        <f t="shared" si="19"/>
        <v>4.0106951871657754</v>
      </c>
      <c r="AP13" s="150">
        <f t="shared" si="20"/>
        <v>24.509803921568626</v>
      </c>
      <c r="AQ13" s="150">
        <f t="shared" si="21"/>
        <v>6.9815805109922753</v>
      </c>
      <c r="AT13" s="137" t="s">
        <v>153</v>
      </c>
      <c r="AU13" s="150">
        <f t="shared" si="1"/>
        <v>66.678912564290968</v>
      </c>
      <c r="AV13" s="150">
        <f t="shared" si="2"/>
        <v>118.72316595109203</v>
      </c>
      <c r="AW13" s="150">
        <f t="shared" si="3"/>
        <v>4.2771599657827206</v>
      </c>
      <c r="AX13" s="150">
        <f t="shared" si="4"/>
        <v>8.4944876197361285</v>
      </c>
    </row>
    <row r="14" spans="1:50" x14ac:dyDescent="0.25">
      <c r="A14" s="137" t="s">
        <v>154</v>
      </c>
      <c r="B14" s="148">
        <v>3561</v>
      </c>
      <c r="C14" s="148">
        <v>2825</v>
      </c>
      <c r="D14" s="148">
        <v>2783</v>
      </c>
      <c r="E14" s="148">
        <v>2730</v>
      </c>
      <c r="F14" s="148">
        <v>994</v>
      </c>
      <c r="G14" s="149">
        <v>35</v>
      </c>
      <c r="H14" s="149">
        <v>230</v>
      </c>
      <c r="I14" s="149">
        <v>419</v>
      </c>
      <c r="J14" s="149">
        <v>48</v>
      </c>
      <c r="K14" s="149">
        <v>119</v>
      </c>
      <c r="L14" s="149">
        <v>66</v>
      </c>
      <c r="M14" s="149">
        <v>29</v>
      </c>
      <c r="N14" s="149">
        <v>20</v>
      </c>
      <c r="O14" s="149">
        <v>373</v>
      </c>
      <c r="P14" s="149">
        <v>158</v>
      </c>
      <c r="Q14" s="149">
        <v>14</v>
      </c>
      <c r="R14" s="149">
        <v>1</v>
      </c>
      <c r="S14" s="149">
        <v>26</v>
      </c>
      <c r="T14" s="149">
        <v>8</v>
      </c>
      <c r="U14" s="149">
        <v>9</v>
      </c>
      <c r="V14" s="149">
        <v>41</v>
      </c>
      <c r="W14" s="149">
        <v>13</v>
      </c>
      <c r="Z14" s="137" t="s">
        <v>154</v>
      </c>
      <c r="AA14" s="150">
        <f t="shared" si="5"/>
        <v>9.8286998034260051</v>
      </c>
      <c r="AB14" s="150">
        <f t="shared" si="6"/>
        <v>64.588598708228034</v>
      </c>
      <c r="AC14" s="150">
        <f t="shared" si="7"/>
        <v>117.66357764672846</v>
      </c>
      <c r="AD14" s="150">
        <f t="shared" si="8"/>
        <v>13.479359730412805</v>
      </c>
      <c r="AE14" s="150">
        <f t="shared" si="9"/>
        <v>33.417579331648412</v>
      </c>
      <c r="AF14" s="150">
        <f t="shared" si="10"/>
        <v>18.534119629317608</v>
      </c>
      <c r="AG14" s="150">
        <f t="shared" si="11"/>
        <v>8.1437798371244039</v>
      </c>
      <c r="AH14" s="150">
        <f t="shared" si="12"/>
        <v>5.616399887672002</v>
      </c>
      <c r="AI14" s="150">
        <f t="shared" si="13"/>
        <v>104.74585790508284</v>
      </c>
      <c r="AJ14" s="150">
        <f t="shared" si="14"/>
        <v>44.369559112608819</v>
      </c>
      <c r="AK14" s="150">
        <f t="shared" si="15"/>
        <v>3.9314799213704017</v>
      </c>
      <c r="AL14" s="150">
        <f t="shared" si="16"/>
        <v>0.28081999438360011</v>
      </c>
      <c r="AM14" s="150">
        <f t="shared" si="17"/>
        <v>7.3013198539736033</v>
      </c>
      <c r="AN14" s="150">
        <f t="shared" si="18"/>
        <v>2.2465599550688009</v>
      </c>
      <c r="AO14" s="150">
        <f t="shared" si="19"/>
        <v>2.527379949452401</v>
      </c>
      <c r="AP14" s="150">
        <f t="shared" si="20"/>
        <v>11.513619769727605</v>
      </c>
      <c r="AQ14" s="150">
        <f t="shared" si="21"/>
        <v>3.6506599269868016</v>
      </c>
      <c r="AT14" s="137" t="s">
        <v>154</v>
      </c>
      <c r="AU14" s="150">
        <f t="shared" si="1"/>
        <v>56.773266259432269</v>
      </c>
      <c r="AV14" s="150">
        <f t="shared" si="2"/>
        <v>136.63003663003661</v>
      </c>
      <c r="AW14" s="150">
        <f t="shared" si="3"/>
        <v>8.0482897384305847</v>
      </c>
      <c r="AX14" s="150">
        <f t="shared" si="4"/>
        <v>4.6017699115044239</v>
      </c>
    </row>
    <row r="15" spans="1:50" x14ac:dyDescent="0.25">
      <c r="A15" s="137" t="s">
        <v>155</v>
      </c>
      <c r="B15" s="148">
        <v>3003</v>
      </c>
      <c r="C15" s="148">
        <v>2491</v>
      </c>
      <c r="D15" s="148">
        <v>2459</v>
      </c>
      <c r="E15" s="148">
        <v>2426</v>
      </c>
      <c r="F15" s="148">
        <v>1103</v>
      </c>
      <c r="G15" s="149">
        <v>62</v>
      </c>
      <c r="H15" s="149">
        <v>171</v>
      </c>
      <c r="I15" s="149">
        <v>429</v>
      </c>
      <c r="J15" s="149">
        <v>78</v>
      </c>
      <c r="K15" s="149">
        <v>146</v>
      </c>
      <c r="L15" s="149">
        <v>86</v>
      </c>
      <c r="M15" s="149">
        <v>49</v>
      </c>
      <c r="N15" s="149">
        <v>37</v>
      </c>
      <c r="O15" s="149">
        <v>307</v>
      </c>
      <c r="P15" s="149">
        <v>159</v>
      </c>
      <c r="Q15" s="149">
        <v>30</v>
      </c>
      <c r="R15" s="149">
        <v>15</v>
      </c>
      <c r="S15" s="149">
        <v>45</v>
      </c>
      <c r="T15" s="149">
        <v>11</v>
      </c>
      <c r="U15" s="149">
        <v>21</v>
      </c>
      <c r="V15" s="149">
        <v>67</v>
      </c>
      <c r="W15" s="149">
        <v>22</v>
      </c>
      <c r="Z15" s="137" t="s">
        <v>155</v>
      </c>
      <c r="AA15" s="150">
        <f t="shared" si="5"/>
        <v>20.646020646020649</v>
      </c>
      <c r="AB15" s="150">
        <f t="shared" si="6"/>
        <v>56.943056943056945</v>
      </c>
      <c r="AC15" s="150">
        <f t="shared" si="7"/>
        <v>142.85714285714286</v>
      </c>
      <c r="AD15" s="150">
        <f t="shared" si="8"/>
        <v>25.974025974025977</v>
      </c>
      <c r="AE15" s="150">
        <f t="shared" si="9"/>
        <v>48.618048618048618</v>
      </c>
      <c r="AF15" s="150">
        <f t="shared" si="10"/>
        <v>28.63802863802864</v>
      </c>
      <c r="AG15" s="150">
        <f t="shared" si="11"/>
        <v>16.317016317016318</v>
      </c>
      <c r="AH15" s="150">
        <f t="shared" si="12"/>
        <v>12.321012321012322</v>
      </c>
      <c r="AI15" s="150">
        <f t="shared" si="13"/>
        <v>102.23110223110223</v>
      </c>
      <c r="AJ15" s="150">
        <f t="shared" si="14"/>
        <v>52.947052947052946</v>
      </c>
      <c r="AK15" s="150">
        <f t="shared" si="15"/>
        <v>9.9900099900099892</v>
      </c>
      <c r="AL15" s="150">
        <f t="shared" si="16"/>
        <v>4.9950049950049946</v>
      </c>
      <c r="AM15" s="150">
        <f t="shared" si="17"/>
        <v>14.985014985014987</v>
      </c>
      <c r="AN15" s="150">
        <f t="shared" si="18"/>
        <v>3.6630036630036629</v>
      </c>
      <c r="AO15" s="150">
        <f t="shared" si="19"/>
        <v>6.9930069930069934</v>
      </c>
      <c r="AP15" s="150">
        <f t="shared" si="20"/>
        <v>22.311022311022313</v>
      </c>
      <c r="AQ15" s="150">
        <f t="shared" si="21"/>
        <v>7.3260073260073257</v>
      </c>
      <c r="AT15" s="137" t="s">
        <v>155</v>
      </c>
      <c r="AU15" s="150">
        <f t="shared" si="1"/>
        <v>64.660431069540465</v>
      </c>
      <c r="AV15" s="150">
        <f t="shared" si="2"/>
        <v>126.54575432811212</v>
      </c>
      <c r="AW15" s="150">
        <f t="shared" si="3"/>
        <v>9.9728014505893015</v>
      </c>
      <c r="AX15" s="150">
        <f t="shared" si="4"/>
        <v>8.8317944600562015</v>
      </c>
    </row>
    <row r="16" spans="1:50" x14ac:dyDescent="0.25">
      <c r="A16" s="137" t="s">
        <v>156</v>
      </c>
      <c r="B16" s="148">
        <v>5219</v>
      </c>
      <c r="C16" s="148">
        <v>4132</v>
      </c>
      <c r="D16" s="148">
        <v>4053</v>
      </c>
      <c r="E16" s="148">
        <v>3948</v>
      </c>
      <c r="F16" s="148">
        <v>1627</v>
      </c>
      <c r="G16" s="149">
        <v>82</v>
      </c>
      <c r="H16" s="149">
        <v>348</v>
      </c>
      <c r="I16" s="149">
        <v>558</v>
      </c>
      <c r="J16" s="149">
        <v>115</v>
      </c>
      <c r="K16" s="149">
        <v>199</v>
      </c>
      <c r="L16" s="149">
        <v>65</v>
      </c>
      <c r="M16" s="149">
        <v>25</v>
      </c>
      <c r="N16" s="149">
        <v>32</v>
      </c>
      <c r="O16" s="149">
        <v>250</v>
      </c>
      <c r="P16" s="149">
        <v>234</v>
      </c>
      <c r="Q16" s="149">
        <v>26</v>
      </c>
      <c r="R16" s="149">
        <v>6</v>
      </c>
      <c r="S16" s="149">
        <v>38</v>
      </c>
      <c r="T16" s="149">
        <v>17</v>
      </c>
      <c r="U16" s="149">
        <v>9</v>
      </c>
      <c r="V16" s="149">
        <v>108</v>
      </c>
      <c r="W16" s="149">
        <v>32</v>
      </c>
      <c r="Z16" s="137" t="s">
        <v>156</v>
      </c>
      <c r="AA16" s="150">
        <f t="shared" si="5"/>
        <v>15.711822188158653</v>
      </c>
      <c r="AB16" s="150">
        <f t="shared" si="6"/>
        <v>66.679440505844028</v>
      </c>
      <c r="AC16" s="150">
        <f t="shared" si="7"/>
        <v>106.91703391454303</v>
      </c>
      <c r="AD16" s="150">
        <f t="shared" si="8"/>
        <v>22.034872580954204</v>
      </c>
      <c r="AE16" s="150">
        <f t="shared" si="9"/>
        <v>38.129909944433798</v>
      </c>
      <c r="AF16" s="150">
        <f t="shared" si="10"/>
        <v>12.454493197930638</v>
      </c>
      <c r="AG16" s="150">
        <f t="shared" si="11"/>
        <v>4.7901896915117836</v>
      </c>
      <c r="AH16" s="150">
        <f t="shared" si="12"/>
        <v>6.1314428051350838</v>
      </c>
      <c r="AI16" s="150">
        <f t="shared" si="13"/>
        <v>47.901896915117845</v>
      </c>
      <c r="AJ16" s="150">
        <f t="shared" si="14"/>
        <v>44.836175512550298</v>
      </c>
      <c r="AK16" s="150">
        <f t="shared" si="15"/>
        <v>4.9817972791722553</v>
      </c>
      <c r="AL16" s="150">
        <f t="shared" si="16"/>
        <v>1.1496455259628282</v>
      </c>
      <c r="AM16" s="150">
        <f t="shared" si="17"/>
        <v>7.2810883310979122</v>
      </c>
      <c r="AN16" s="150">
        <f t="shared" si="18"/>
        <v>3.2573289902280131</v>
      </c>
      <c r="AO16" s="150">
        <f t="shared" si="19"/>
        <v>1.7244682889442422</v>
      </c>
      <c r="AP16" s="150">
        <f t="shared" si="20"/>
        <v>20.693619467330908</v>
      </c>
      <c r="AQ16" s="150">
        <f t="shared" si="21"/>
        <v>6.1314428051350838</v>
      </c>
      <c r="AT16" s="137" t="s">
        <v>156</v>
      </c>
      <c r="AU16" s="150">
        <f t="shared" si="1"/>
        <v>57.735011102886752</v>
      </c>
      <c r="AV16" s="150">
        <f t="shared" si="2"/>
        <v>63.323201621073963</v>
      </c>
      <c r="AW16" s="150">
        <f t="shared" si="3"/>
        <v>10.448678549477565</v>
      </c>
      <c r="AX16" s="150">
        <f t="shared" si="4"/>
        <v>7.7444336882865441</v>
      </c>
    </row>
    <row r="17" spans="1:50" x14ac:dyDescent="0.25">
      <c r="A17" s="137" t="s">
        <v>157</v>
      </c>
      <c r="B17" s="148">
        <v>3009</v>
      </c>
      <c r="C17" s="148">
        <v>2531</v>
      </c>
      <c r="D17" s="148">
        <v>2494</v>
      </c>
      <c r="E17" s="148">
        <v>2463</v>
      </c>
      <c r="F17" s="148">
        <v>1173</v>
      </c>
      <c r="G17" s="149">
        <v>62</v>
      </c>
      <c r="H17" s="149">
        <v>153</v>
      </c>
      <c r="I17" s="149">
        <v>491</v>
      </c>
      <c r="J17" s="149">
        <v>90</v>
      </c>
      <c r="K17" s="149">
        <v>187</v>
      </c>
      <c r="L17" s="149">
        <v>101</v>
      </c>
      <c r="M17" s="149">
        <v>49</v>
      </c>
      <c r="N17" s="149">
        <v>27</v>
      </c>
      <c r="O17" s="149">
        <v>350</v>
      </c>
      <c r="P17" s="149">
        <v>191</v>
      </c>
      <c r="Q17" s="149">
        <v>29</v>
      </c>
      <c r="R17" s="149">
        <v>8</v>
      </c>
      <c r="S17" s="149">
        <v>41</v>
      </c>
      <c r="T17" s="149">
        <v>14</v>
      </c>
      <c r="U17" s="149">
        <v>16</v>
      </c>
      <c r="V17" s="149">
        <v>53</v>
      </c>
      <c r="W17" s="149">
        <v>16</v>
      </c>
      <c r="Z17" s="137" t="s">
        <v>157</v>
      </c>
      <c r="AA17" s="150">
        <f t="shared" si="5"/>
        <v>20.60485211033566</v>
      </c>
      <c r="AB17" s="150">
        <f t="shared" si="6"/>
        <v>50.847457627118651</v>
      </c>
      <c r="AC17" s="150">
        <f t="shared" si="7"/>
        <v>163.177135260884</v>
      </c>
      <c r="AD17" s="150">
        <f t="shared" si="8"/>
        <v>29.910269192422732</v>
      </c>
      <c r="AE17" s="150">
        <f t="shared" si="9"/>
        <v>62.146892655367232</v>
      </c>
      <c r="AF17" s="150">
        <f t="shared" si="10"/>
        <v>33.565968760385516</v>
      </c>
      <c r="AG17" s="150">
        <f t="shared" si="11"/>
        <v>16.284479893652374</v>
      </c>
      <c r="AH17" s="150">
        <f t="shared" si="12"/>
        <v>8.9730807577268195</v>
      </c>
      <c r="AI17" s="150">
        <f t="shared" si="13"/>
        <v>116.3177135260884</v>
      </c>
      <c r="AJ17" s="150">
        <f t="shared" si="14"/>
        <v>63.476237952808241</v>
      </c>
      <c r="AK17" s="150">
        <f t="shared" si="15"/>
        <v>9.6377534064473238</v>
      </c>
      <c r="AL17" s="150">
        <f t="shared" si="16"/>
        <v>2.6586905948820205</v>
      </c>
      <c r="AM17" s="150">
        <f t="shared" si="17"/>
        <v>13.625789298770355</v>
      </c>
      <c r="AN17" s="150">
        <f t="shared" si="18"/>
        <v>4.6527085410435358</v>
      </c>
      <c r="AO17" s="150">
        <f t="shared" si="19"/>
        <v>5.3173811897640411</v>
      </c>
      <c r="AP17" s="150">
        <f t="shared" si="20"/>
        <v>17.613825191093387</v>
      </c>
      <c r="AQ17" s="150">
        <f t="shared" si="21"/>
        <v>5.3173811897640411</v>
      </c>
      <c r="AT17" s="137" t="s">
        <v>157</v>
      </c>
      <c r="AU17" s="150">
        <f t="shared" si="1"/>
        <v>76.583801122694467</v>
      </c>
      <c r="AV17" s="150">
        <f t="shared" si="2"/>
        <v>142.10312626877791</v>
      </c>
      <c r="AW17" s="150">
        <f t="shared" si="3"/>
        <v>11.935208866155158</v>
      </c>
      <c r="AX17" s="150">
        <f t="shared" si="4"/>
        <v>6.3216120110628209</v>
      </c>
    </row>
    <row r="18" spans="1:50" x14ac:dyDescent="0.25">
      <c r="A18" s="137" t="s">
        <v>158</v>
      </c>
      <c r="B18" s="148">
        <v>3388</v>
      </c>
      <c r="C18" s="148">
        <v>2782</v>
      </c>
      <c r="D18" s="148">
        <v>2754</v>
      </c>
      <c r="E18" s="148">
        <v>2710</v>
      </c>
      <c r="F18" s="148">
        <v>1182</v>
      </c>
      <c r="G18" s="149">
        <v>43</v>
      </c>
      <c r="H18" s="149">
        <v>205</v>
      </c>
      <c r="I18" s="149">
        <v>483</v>
      </c>
      <c r="J18" s="149">
        <v>74</v>
      </c>
      <c r="K18" s="149">
        <v>121</v>
      </c>
      <c r="L18" s="149">
        <v>70</v>
      </c>
      <c r="M18" s="149">
        <v>20</v>
      </c>
      <c r="N18" s="149">
        <v>25</v>
      </c>
      <c r="O18" s="149">
        <v>95</v>
      </c>
      <c r="P18" s="149">
        <v>189</v>
      </c>
      <c r="Q18" s="149">
        <v>20</v>
      </c>
      <c r="R18" s="149">
        <v>3</v>
      </c>
      <c r="S18" s="149">
        <v>26</v>
      </c>
      <c r="T18" s="149">
        <v>2</v>
      </c>
      <c r="U18" s="149">
        <v>2</v>
      </c>
      <c r="V18" s="149">
        <v>47</v>
      </c>
      <c r="W18" s="149">
        <v>37</v>
      </c>
      <c r="Z18" s="137" t="s">
        <v>158</v>
      </c>
      <c r="AA18" s="150">
        <f t="shared" si="5"/>
        <v>12.69185360094451</v>
      </c>
      <c r="AB18" s="150">
        <f t="shared" si="6"/>
        <v>60.507674144037779</v>
      </c>
      <c r="AC18" s="150">
        <f t="shared" si="7"/>
        <v>142.56198347107437</v>
      </c>
      <c r="AD18" s="150">
        <f t="shared" si="8"/>
        <v>21.841794569067297</v>
      </c>
      <c r="AE18" s="150">
        <f t="shared" si="9"/>
        <v>35.714285714285715</v>
      </c>
      <c r="AF18" s="150">
        <f t="shared" si="10"/>
        <v>20.66115702479339</v>
      </c>
      <c r="AG18" s="150">
        <f t="shared" si="11"/>
        <v>5.9031877213695392</v>
      </c>
      <c r="AH18" s="150">
        <f t="shared" si="12"/>
        <v>7.3789846517119244</v>
      </c>
      <c r="AI18" s="150">
        <f t="shared" si="13"/>
        <v>28.040141676505311</v>
      </c>
      <c r="AJ18" s="150">
        <f t="shared" si="14"/>
        <v>55.785123966942152</v>
      </c>
      <c r="AK18" s="150">
        <f t="shared" si="15"/>
        <v>5.9031877213695392</v>
      </c>
      <c r="AL18" s="150">
        <f t="shared" si="16"/>
        <v>0.88547815820543097</v>
      </c>
      <c r="AM18" s="150">
        <f t="shared" si="17"/>
        <v>7.6741440377804011</v>
      </c>
      <c r="AN18" s="150">
        <f t="shared" si="18"/>
        <v>0.59031877213695394</v>
      </c>
      <c r="AO18" s="150">
        <f t="shared" si="19"/>
        <v>0.59031877213695394</v>
      </c>
      <c r="AP18" s="150">
        <f t="shared" si="20"/>
        <v>13.872491145218417</v>
      </c>
      <c r="AQ18" s="150">
        <f t="shared" si="21"/>
        <v>10.920897284533648</v>
      </c>
      <c r="AT18" s="137" t="s">
        <v>158</v>
      </c>
      <c r="AU18" s="150">
        <f t="shared" si="1"/>
        <v>68.627450980392169</v>
      </c>
      <c r="AV18" s="150">
        <f t="shared" si="2"/>
        <v>35.055350553505534</v>
      </c>
      <c r="AW18" s="150">
        <f t="shared" si="3"/>
        <v>1.6920473773265652</v>
      </c>
      <c r="AX18" s="150">
        <f t="shared" si="4"/>
        <v>13.299784327821712</v>
      </c>
    </row>
    <row r="19" spans="1:50" x14ac:dyDescent="0.25">
      <c r="A19" s="137" t="s">
        <v>159</v>
      </c>
      <c r="B19" s="148">
        <v>4958</v>
      </c>
      <c r="C19" s="148">
        <v>4021</v>
      </c>
      <c r="D19" s="148">
        <v>3966</v>
      </c>
      <c r="E19" s="148">
        <v>3915</v>
      </c>
      <c r="F19" s="148">
        <v>1876</v>
      </c>
      <c r="G19" s="149">
        <v>88</v>
      </c>
      <c r="H19" s="149">
        <v>332</v>
      </c>
      <c r="I19" s="149">
        <v>789</v>
      </c>
      <c r="J19" s="149">
        <v>140</v>
      </c>
      <c r="K19" s="149">
        <v>195</v>
      </c>
      <c r="L19" s="149">
        <v>130</v>
      </c>
      <c r="M19" s="149">
        <v>58</v>
      </c>
      <c r="N19" s="149">
        <v>44</v>
      </c>
      <c r="O19" s="149">
        <v>286</v>
      </c>
      <c r="P19" s="149">
        <v>264</v>
      </c>
      <c r="Q19" s="149">
        <v>38</v>
      </c>
      <c r="R19" s="149">
        <v>2</v>
      </c>
      <c r="S19" s="149">
        <v>42</v>
      </c>
      <c r="T19" s="149">
        <v>9</v>
      </c>
      <c r="U19" s="149">
        <v>20</v>
      </c>
      <c r="V19" s="149">
        <v>104</v>
      </c>
      <c r="W19" s="149">
        <v>33</v>
      </c>
      <c r="Z19" s="137" t="s">
        <v>159</v>
      </c>
      <c r="AA19" s="150">
        <f t="shared" si="5"/>
        <v>17.749092375958046</v>
      </c>
      <c r="AB19" s="150">
        <f t="shared" si="6"/>
        <v>66.962484872932635</v>
      </c>
      <c r="AC19" s="150">
        <f t="shared" si="7"/>
        <v>159.1367486889875</v>
      </c>
      <c r="AD19" s="150">
        <f t="shared" si="8"/>
        <v>28.237192416296892</v>
      </c>
      <c r="AE19" s="150">
        <f t="shared" si="9"/>
        <v>39.330375151270673</v>
      </c>
      <c r="AF19" s="150">
        <f t="shared" si="10"/>
        <v>26.220250100847117</v>
      </c>
      <c r="AG19" s="150">
        <f t="shared" si="11"/>
        <v>11.698265429608712</v>
      </c>
      <c r="AH19" s="150">
        <f t="shared" si="12"/>
        <v>8.8745461879790231</v>
      </c>
      <c r="AI19" s="150">
        <f t="shared" si="13"/>
        <v>57.684550221863653</v>
      </c>
      <c r="AJ19" s="150">
        <f t="shared" si="14"/>
        <v>53.247277127874142</v>
      </c>
      <c r="AK19" s="150">
        <f t="shared" si="15"/>
        <v>7.664380798709157</v>
      </c>
      <c r="AL19" s="150">
        <f t="shared" si="16"/>
        <v>0.40338846308995563</v>
      </c>
      <c r="AM19" s="150">
        <f t="shared" si="17"/>
        <v>8.4711577248890695</v>
      </c>
      <c r="AN19" s="150">
        <f t="shared" si="18"/>
        <v>1.8152480839048004</v>
      </c>
      <c r="AO19" s="150">
        <f t="shared" si="19"/>
        <v>4.0338846308995562</v>
      </c>
      <c r="AP19" s="150">
        <f t="shared" si="20"/>
        <v>20.976200080677692</v>
      </c>
      <c r="AQ19" s="150">
        <f t="shared" si="21"/>
        <v>6.6559096409842677</v>
      </c>
      <c r="AT19" s="137" t="s">
        <v>159</v>
      </c>
      <c r="AU19" s="150">
        <f t="shared" si="1"/>
        <v>66.565809379727682</v>
      </c>
      <c r="AV19" s="150">
        <f t="shared" si="2"/>
        <v>73.052362707535124</v>
      </c>
      <c r="AW19" s="150">
        <f t="shared" si="3"/>
        <v>4.797441364605544</v>
      </c>
      <c r="AX19" s="150">
        <f t="shared" si="4"/>
        <v>8.206913703058941</v>
      </c>
    </row>
    <row r="20" spans="1:50" x14ac:dyDescent="0.25">
      <c r="A20" s="137" t="s">
        <v>160</v>
      </c>
      <c r="B20" s="148">
        <v>2915</v>
      </c>
      <c r="C20" s="148">
        <v>2347</v>
      </c>
      <c r="D20" s="148">
        <v>2321</v>
      </c>
      <c r="E20" s="148">
        <v>2285</v>
      </c>
      <c r="F20" s="148">
        <v>978</v>
      </c>
      <c r="G20" s="149">
        <v>51</v>
      </c>
      <c r="H20" s="149">
        <v>242</v>
      </c>
      <c r="I20" s="149">
        <v>401</v>
      </c>
      <c r="J20" s="149">
        <v>60</v>
      </c>
      <c r="K20" s="149">
        <v>151</v>
      </c>
      <c r="L20" s="149">
        <v>79</v>
      </c>
      <c r="M20" s="149">
        <v>45</v>
      </c>
      <c r="N20" s="149">
        <v>21</v>
      </c>
      <c r="O20" s="149">
        <v>278</v>
      </c>
      <c r="P20" s="149">
        <v>193</v>
      </c>
      <c r="Q20" s="149">
        <v>17</v>
      </c>
      <c r="R20" s="149">
        <v>4</v>
      </c>
      <c r="S20" s="149">
        <v>40</v>
      </c>
      <c r="T20" s="149">
        <v>4</v>
      </c>
      <c r="U20" s="149">
        <v>5</v>
      </c>
      <c r="V20" s="149">
        <v>65</v>
      </c>
      <c r="W20" s="149">
        <v>24</v>
      </c>
      <c r="Z20" s="137" t="s">
        <v>160</v>
      </c>
      <c r="AA20" s="150">
        <f t="shared" si="5"/>
        <v>17.495711835334475</v>
      </c>
      <c r="AB20" s="150">
        <f t="shared" si="6"/>
        <v>83.018867924528294</v>
      </c>
      <c r="AC20" s="150">
        <f t="shared" si="7"/>
        <v>137.56432246998284</v>
      </c>
      <c r="AD20" s="150">
        <f t="shared" si="8"/>
        <v>20.583190394511149</v>
      </c>
      <c r="AE20" s="150">
        <f t="shared" si="9"/>
        <v>51.801029159519722</v>
      </c>
      <c r="AF20" s="150">
        <f t="shared" si="10"/>
        <v>27.101200686106349</v>
      </c>
      <c r="AG20" s="150">
        <f t="shared" si="11"/>
        <v>15.437392795883362</v>
      </c>
      <c r="AH20" s="150">
        <f t="shared" si="12"/>
        <v>7.2041166380789026</v>
      </c>
      <c r="AI20" s="150">
        <f t="shared" si="13"/>
        <v>95.368782161235004</v>
      </c>
      <c r="AJ20" s="150">
        <f t="shared" si="14"/>
        <v>66.20926243567753</v>
      </c>
      <c r="AK20" s="150">
        <f t="shared" si="15"/>
        <v>5.8319039451114918</v>
      </c>
      <c r="AL20" s="150">
        <f t="shared" si="16"/>
        <v>1.3722126929674099</v>
      </c>
      <c r="AM20" s="150">
        <f t="shared" si="17"/>
        <v>13.722126929674099</v>
      </c>
      <c r="AN20" s="150">
        <f t="shared" si="18"/>
        <v>1.3722126929674099</v>
      </c>
      <c r="AO20" s="150">
        <f t="shared" si="19"/>
        <v>1.7152658662092624</v>
      </c>
      <c r="AP20" s="150">
        <f t="shared" si="20"/>
        <v>22.29845626072041</v>
      </c>
      <c r="AQ20" s="150">
        <f t="shared" si="21"/>
        <v>8.2332761578044593</v>
      </c>
      <c r="AT20" s="137" t="s">
        <v>160</v>
      </c>
      <c r="AU20" s="150">
        <f t="shared" si="1"/>
        <v>83.153813011632906</v>
      </c>
      <c r="AV20" s="150">
        <f t="shared" si="2"/>
        <v>121.66301969365426</v>
      </c>
      <c r="AW20" s="150">
        <f t="shared" si="3"/>
        <v>4.0899795501022496</v>
      </c>
      <c r="AX20" s="150">
        <f t="shared" si="4"/>
        <v>10.225820195994887</v>
      </c>
    </row>
    <row r="21" spans="1:50" x14ac:dyDescent="0.25">
      <c r="A21" s="137" t="s">
        <v>161</v>
      </c>
      <c r="B21" s="148">
        <v>7043</v>
      </c>
      <c r="C21" s="148">
        <v>5620</v>
      </c>
      <c r="D21" s="148">
        <v>5548</v>
      </c>
      <c r="E21" s="148">
        <v>5454</v>
      </c>
      <c r="F21" s="148">
        <v>2286</v>
      </c>
      <c r="G21" s="149">
        <v>110</v>
      </c>
      <c r="H21" s="149">
        <v>311</v>
      </c>
      <c r="I21" s="149">
        <v>980</v>
      </c>
      <c r="J21" s="149">
        <v>160</v>
      </c>
      <c r="K21" s="149">
        <v>278</v>
      </c>
      <c r="L21" s="149">
        <v>109</v>
      </c>
      <c r="M21" s="149">
        <v>50</v>
      </c>
      <c r="N21" s="149">
        <v>61</v>
      </c>
      <c r="O21" s="149">
        <v>387</v>
      </c>
      <c r="P21" s="149">
        <v>359</v>
      </c>
      <c r="Q21" s="149">
        <v>36</v>
      </c>
      <c r="R21" s="149">
        <v>16</v>
      </c>
      <c r="S21" s="149">
        <v>62</v>
      </c>
      <c r="T21" s="149">
        <v>47</v>
      </c>
      <c r="U21" s="149">
        <v>18</v>
      </c>
      <c r="V21" s="149">
        <v>143</v>
      </c>
      <c r="W21" s="149">
        <v>38</v>
      </c>
      <c r="Z21" s="137" t="s">
        <v>161</v>
      </c>
      <c r="AA21" s="150">
        <f t="shared" si="5"/>
        <v>15.618344455487717</v>
      </c>
      <c r="AB21" s="150">
        <f t="shared" si="6"/>
        <v>44.157319324151636</v>
      </c>
      <c r="AC21" s="150">
        <f t="shared" si="7"/>
        <v>139.14525060343604</v>
      </c>
      <c r="AD21" s="150">
        <f t="shared" si="8"/>
        <v>22.717591935254863</v>
      </c>
      <c r="AE21" s="150">
        <f t="shared" si="9"/>
        <v>39.47181598750533</v>
      </c>
      <c r="AF21" s="150">
        <f t="shared" si="10"/>
        <v>15.476359505892376</v>
      </c>
      <c r="AG21" s="150">
        <f t="shared" si="11"/>
        <v>7.0992474797671452</v>
      </c>
      <c r="AH21" s="150">
        <f t="shared" si="12"/>
        <v>8.6610819253159175</v>
      </c>
      <c r="AI21" s="150">
        <f t="shared" si="13"/>
        <v>54.948175493397699</v>
      </c>
      <c r="AJ21" s="150">
        <f t="shared" si="14"/>
        <v>50.9725969047281</v>
      </c>
      <c r="AK21" s="150">
        <f t="shared" si="15"/>
        <v>5.111458185432344</v>
      </c>
      <c r="AL21" s="150">
        <f t="shared" si="16"/>
        <v>2.2717591935254862</v>
      </c>
      <c r="AM21" s="150">
        <f t="shared" si="17"/>
        <v>8.8030668749112593</v>
      </c>
      <c r="AN21" s="150">
        <f t="shared" si="18"/>
        <v>6.6732926309811162</v>
      </c>
      <c r="AO21" s="150">
        <f t="shared" si="19"/>
        <v>2.555729092716172</v>
      </c>
      <c r="AP21" s="150">
        <f t="shared" si="20"/>
        <v>20.303847792134036</v>
      </c>
      <c r="AQ21" s="150">
        <f t="shared" si="21"/>
        <v>5.3954280846230294</v>
      </c>
      <c r="AT21" s="137" t="s">
        <v>161</v>
      </c>
      <c r="AU21" s="150">
        <f t="shared" si="1"/>
        <v>64.708002883922134</v>
      </c>
      <c r="AV21" s="150">
        <f t="shared" si="2"/>
        <v>70.95709570957095</v>
      </c>
      <c r="AW21" s="150">
        <f t="shared" si="3"/>
        <v>20.559930008748903</v>
      </c>
      <c r="AX21" s="150">
        <f t="shared" si="4"/>
        <v>6.7615658362989324</v>
      </c>
    </row>
    <row r="22" spans="1:50" x14ac:dyDescent="0.25">
      <c r="A22" s="137" t="s">
        <v>162</v>
      </c>
      <c r="B22" s="148">
        <v>3823</v>
      </c>
      <c r="C22" s="148">
        <v>3225</v>
      </c>
      <c r="D22" s="148">
        <v>3192</v>
      </c>
      <c r="E22" s="148">
        <v>3148</v>
      </c>
      <c r="F22" s="148">
        <v>1375</v>
      </c>
      <c r="G22" s="149">
        <v>85</v>
      </c>
      <c r="H22" s="149">
        <v>270</v>
      </c>
      <c r="I22" s="149">
        <v>594</v>
      </c>
      <c r="J22" s="149">
        <v>102</v>
      </c>
      <c r="K22" s="149">
        <v>182</v>
      </c>
      <c r="L22" s="149">
        <v>107</v>
      </c>
      <c r="M22" s="149">
        <v>64</v>
      </c>
      <c r="N22" s="149">
        <v>28</v>
      </c>
      <c r="O22" s="149">
        <v>298</v>
      </c>
      <c r="P22" s="149">
        <v>213</v>
      </c>
      <c r="Q22" s="149">
        <v>45</v>
      </c>
      <c r="R22" s="149">
        <v>22</v>
      </c>
      <c r="S22" s="149">
        <v>33</v>
      </c>
      <c r="T22" s="149">
        <v>26</v>
      </c>
      <c r="U22" s="149">
        <v>32</v>
      </c>
      <c r="V22" s="149">
        <v>76</v>
      </c>
      <c r="W22" s="149">
        <v>24</v>
      </c>
      <c r="Z22" s="137" t="s">
        <v>162</v>
      </c>
      <c r="AA22" s="150">
        <f t="shared" si="5"/>
        <v>22.233847763536488</v>
      </c>
      <c r="AB22" s="150">
        <f t="shared" si="6"/>
        <v>70.625163484174735</v>
      </c>
      <c r="AC22" s="150">
        <f t="shared" si="7"/>
        <v>155.37535966518439</v>
      </c>
      <c r="AD22" s="150">
        <f t="shared" si="8"/>
        <v>26.68061731624379</v>
      </c>
      <c r="AE22" s="150">
        <f t="shared" si="9"/>
        <v>47.606591681925188</v>
      </c>
      <c r="AF22" s="150">
        <f t="shared" si="10"/>
        <v>27.988490714098877</v>
      </c>
      <c r="AG22" s="150">
        <f t="shared" si="11"/>
        <v>16.740779492545119</v>
      </c>
      <c r="AH22" s="150">
        <f t="shared" si="12"/>
        <v>7.3240910279884908</v>
      </c>
      <c r="AI22" s="150">
        <f t="shared" si="13"/>
        <v>77.949254512163222</v>
      </c>
      <c r="AJ22" s="150">
        <f t="shared" si="14"/>
        <v>55.715406748626734</v>
      </c>
      <c r="AK22" s="150">
        <f t="shared" si="15"/>
        <v>11.770860580695789</v>
      </c>
      <c r="AL22" s="150">
        <f t="shared" si="16"/>
        <v>5.7546429505623857</v>
      </c>
      <c r="AM22" s="150">
        <f t="shared" si="17"/>
        <v>8.6319644258435773</v>
      </c>
      <c r="AN22" s="150">
        <f t="shared" si="18"/>
        <v>6.8009416688464555</v>
      </c>
      <c r="AO22" s="150">
        <f t="shared" si="19"/>
        <v>8.3703897462725596</v>
      </c>
      <c r="AP22" s="150">
        <f t="shared" si="20"/>
        <v>19.879675647397335</v>
      </c>
      <c r="AQ22" s="150">
        <f t="shared" si="21"/>
        <v>6.277792309704421</v>
      </c>
      <c r="AT22" s="137" t="s">
        <v>162</v>
      </c>
      <c r="AU22" s="150">
        <f t="shared" si="1"/>
        <v>66.729323308270679</v>
      </c>
      <c r="AV22" s="150">
        <f t="shared" si="2"/>
        <v>94.663278271918671</v>
      </c>
      <c r="AW22" s="150">
        <f t="shared" si="3"/>
        <v>18.90909090909091</v>
      </c>
      <c r="AX22" s="150">
        <f t="shared" si="4"/>
        <v>7.4418604651162799</v>
      </c>
    </row>
    <row r="23" spans="1:50" x14ac:dyDescent="0.25">
      <c r="A23" s="137" t="s">
        <v>163</v>
      </c>
      <c r="B23" s="148">
        <v>4542</v>
      </c>
      <c r="C23" s="148">
        <v>3683</v>
      </c>
      <c r="D23" s="148">
        <v>3632</v>
      </c>
      <c r="E23" s="148">
        <v>3575</v>
      </c>
      <c r="F23" s="148">
        <v>1455</v>
      </c>
      <c r="G23" s="149">
        <v>52</v>
      </c>
      <c r="H23" s="149">
        <v>285</v>
      </c>
      <c r="I23" s="149">
        <v>455</v>
      </c>
      <c r="J23" s="149">
        <v>82</v>
      </c>
      <c r="K23" s="149">
        <v>202</v>
      </c>
      <c r="L23" s="149">
        <v>116</v>
      </c>
      <c r="M23" s="149">
        <v>27</v>
      </c>
      <c r="N23" s="149">
        <v>34</v>
      </c>
      <c r="O23" s="149">
        <v>211</v>
      </c>
      <c r="P23" s="149">
        <v>209</v>
      </c>
      <c r="Q23" s="149">
        <v>29</v>
      </c>
      <c r="R23" s="149">
        <v>21</v>
      </c>
      <c r="S23" s="149">
        <v>54</v>
      </c>
      <c r="T23" s="149">
        <v>8</v>
      </c>
      <c r="U23" s="149">
        <v>1</v>
      </c>
      <c r="V23" s="149">
        <v>75</v>
      </c>
      <c r="W23" s="149">
        <v>46</v>
      </c>
      <c r="Z23" s="137" t="s">
        <v>163</v>
      </c>
      <c r="AA23" s="150">
        <f t="shared" si="5"/>
        <v>11.448701012769705</v>
      </c>
      <c r="AB23" s="150">
        <f t="shared" si="6"/>
        <v>62.747688243064729</v>
      </c>
      <c r="AC23" s="150">
        <f t="shared" si="7"/>
        <v>100.17613386173493</v>
      </c>
      <c r="AD23" s="150">
        <f t="shared" si="8"/>
        <v>18.053720827829153</v>
      </c>
      <c r="AE23" s="150">
        <f t="shared" si="9"/>
        <v>44.47380008806693</v>
      </c>
      <c r="AF23" s="150">
        <f t="shared" si="10"/>
        <v>25.53940995156319</v>
      </c>
      <c r="AG23" s="150">
        <f t="shared" si="11"/>
        <v>5.9445178335535003</v>
      </c>
      <c r="AH23" s="150">
        <f t="shared" si="12"/>
        <v>7.4856891237340379</v>
      </c>
      <c r="AI23" s="150">
        <f t="shared" si="13"/>
        <v>46.455306032584765</v>
      </c>
      <c r="AJ23" s="150">
        <f t="shared" si="14"/>
        <v>46.014971378247466</v>
      </c>
      <c r="AK23" s="150">
        <f t="shared" si="15"/>
        <v>6.3848524878907975</v>
      </c>
      <c r="AL23" s="150">
        <f t="shared" si="16"/>
        <v>4.6235138705416121</v>
      </c>
      <c r="AM23" s="150">
        <f t="shared" si="17"/>
        <v>11.889035667107001</v>
      </c>
      <c r="AN23" s="150">
        <f t="shared" si="18"/>
        <v>1.7613386173491854</v>
      </c>
      <c r="AO23" s="150">
        <f t="shared" si="19"/>
        <v>0.22016732716864817</v>
      </c>
      <c r="AP23" s="150">
        <f t="shared" si="20"/>
        <v>16.512549537648614</v>
      </c>
      <c r="AQ23" s="150">
        <f t="shared" si="21"/>
        <v>10.127697049757815</v>
      </c>
      <c r="AT23" s="137" t="s">
        <v>163</v>
      </c>
      <c r="AU23" s="150">
        <f t="shared" si="1"/>
        <v>57.544052863436129</v>
      </c>
      <c r="AV23" s="150">
        <f t="shared" si="2"/>
        <v>59.02097902097902</v>
      </c>
      <c r="AW23" s="150">
        <f t="shared" si="3"/>
        <v>5.4982817869415808</v>
      </c>
      <c r="AX23" s="150">
        <f t="shared" si="4"/>
        <v>12.489818083084442</v>
      </c>
    </row>
    <row r="24" spans="1:50" x14ac:dyDescent="0.25">
      <c r="A24" s="137" t="s">
        <v>164</v>
      </c>
      <c r="B24" s="148">
        <v>1909</v>
      </c>
      <c r="C24" s="148">
        <v>1624</v>
      </c>
      <c r="D24" s="148">
        <v>1613</v>
      </c>
      <c r="E24" s="148">
        <v>1601</v>
      </c>
      <c r="F24" s="148">
        <v>820</v>
      </c>
      <c r="G24" s="149">
        <v>77</v>
      </c>
      <c r="H24" s="149">
        <v>131</v>
      </c>
      <c r="I24" s="149">
        <v>278</v>
      </c>
      <c r="J24" s="149">
        <v>60</v>
      </c>
      <c r="K24" s="149">
        <v>132</v>
      </c>
      <c r="L24" s="149">
        <v>42</v>
      </c>
      <c r="M24" s="149">
        <v>13</v>
      </c>
      <c r="N24" s="149">
        <v>25</v>
      </c>
      <c r="O24" s="149">
        <v>267</v>
      </c>
      <c r="P24" s="149">
        <v>113</v>
      </c>
      <c r="Q24" s="149">
        <v>25</v>
      </c>
      <c r="R24" s="149">
        <v>2</v>
      </c>
      <c r="S24" s="149">
        <v>19</v>
      </c>
      <c r="T24" s="149">
        <v>17</v>
      </c>
      <c r="U24" s="149">
        <v>7</v>
      </c>
      <c r="V24" s="149">
        <v>60</v>
      </c>
      <c r="W24" s="149">
        <v>18</v>
      </c>
      <c r="Z24" s="137" t="s">
        <v>164</v>
      </c>
      <c r="AA24" s="150">
        <f t="shared" si="5"/>
        <v>40.33525405971713</v>
      </c>
      <c r="AB24" s="150">
        <f t="shared" si="6"/>
        <v>68.622315348349915</v>
      </c>
      <c r="AC24" s="150">
        <f t="shared" si="7"/>
        <v>145.62598218962808</v>
      </c>
      <c r="AD24" s="150">
        <f t="shared" si="8"/>
        <v>31.430068098480881</v>
      </c>
      <c r="AE24" s="150">
        <f t="shared" si="9"/>
        <v>69.146149816657939</v>
      </c>
      <c r="AF24" s="150">
        <f t="shared" si="10"/>
        <v>22.001047668936618</v>
      </c>
      <c r="AG24" s="150">
        <f t="shared" si="11"/>
        <v>6.8098480880041912</v>
      </c>
      <c r="AH24" s="150">
        <f t="shared" si="12"/>
        <v>13.095861707700367</v>
      </c>
      <c r="AI24" s="150">
        <f t="shared" si="13"/>
        <v>139.86380303823992</v>
      </c>
      <c r="AJ24" s="150">
        <f t="shared" si="14"/>
        <v>59.193294918805655</v>
      </c>
      <c r="AK24" s="150">
        <f t="shared" si="15"/>
        <v>13.095861707700367</v>
      </c>
      <c r="AL24" s="150">
        <f t="shared" si="16"/>
        <v>1.0476689366160294</v>
      </c>
      <c r="AM24" s="150">
        <f t="shared" si="17"/>
        <v>9.9528548978522799</v>
      </c>
      <c r="AN24" s="150">
        <f t="shared" si="18"/>
        <v>8.9051859612362492</v>
      </c>
      <c r="AO24" s="150">
        <f t="shared" si="19"/>
        <v>3.6668412781561028</v>
      </c>
      <c r="AP24" s="150">
        <f t="shared" si="20"/>
        <v>31.430068098480881</v>
      </c>
      <c r="AQ24" s="150">
        <f t="shared" si="21"/>
        <v>9.4290204295442646</v>
      </c>
      <c r="AT24" s="137" t="s">
        <v>164</v>
      </c>
      <c r="AU24" s="150">
        <f t="shared" si="1"/>
        <v>70.055796652200868</v>
      </c>
      <c r="AV24" s="150">
        <f t="shared" si="2"/>
        <v>166.77076826983136</v>
      </c>
      <c r="AW24" s="150">
        <f t="shared" si="3"/>
        <v>20.731707317073173</v>
      </c>
      <c r="AX24" s="150">
        <f t="shared" si="4"/>
        <v>11.083743842364532</v>
      </c>
    </row>
    <row r="25" spans="1:50" x14ac:dyDescent="0.25">
      <c r="A25" s="137" t="s">
        <v>165</v>
      </c>
      <c r="B25" s="148">
        <v>6716</v>
      </c>
      <c r="C25" s="148">
        <v>5574</v>
      </c>
      <c r="D25" s="148">
        <v>5504</v>
      </c>
      <c r="E25" s="148">
        <v>5429</v>
      </c>
      <c r="F25" s="148">
        <v>2856</v>
      </c>
      <c r="G25" s="149">
        <v>162</v>
      </c>
      <c r="H25" s="149">
        <v>402</v>
      </c>
      <c r="I25" s="149">
        <v>999</v>
      </c>
      <c r="J25" s="149">
        <v>198</v>
      </c>
      <c r="K25" s="149">
        <v>286</v>
      </c>
      <c r="L25" s="149">
        <v>126</v>
      </c>
      <c r="M25" s="149">
        <v>25</v>
      </c>
      <c r="N25" s="149">
        <v>78</v>
      </c>
      <c r="O25" s="149">
        <v>463</v>
      </c>
      <c r="P25" s="149">
        <v>325</v>
      </c>
      <c r="Q25" s="149">
        <v>51</v>
      </c>
      <c r="R25" s="149">
        <v>16</v>
      </c>
      <c r="S25" s="149">
        <v>47</v>
      </c>
      <c r="T25" s="149">
        <v>9</v>
      </c>
      <c r="U25" s="149">
        <v>29</v>
      </c>
      <c r="V25" s="149">
        <v>179</v>
      </c>
      <c r="W25" s="149">
        <v>42</v>
      </c>
      <c r="Z25" s="137" t="s">
        <v>165</v>
      </c>
      <c r="AA25" s="150">
        <f t="shared" si="5"/>
        <v>24.121500893388923</v>
      </c>
      <c r="AB25" s="150">
        <f t="shared" si="6"/>
        <v>59.857057772483621</v>
      </c>
      <c r="AC25" s="150">
        <f t="shared" si="7"/>
        <v>148.74925550923169</v>
      </c>
      <c r="AD25" s="150">
        <f t="shared" si="8"/>
        <v>29.481834425253126</v>
      </c>
      <c r="AE25" s="150">
        <f t="shared" si="9"/>
        <v>42.58487194758785</v>
      </c>
      <c r="AF25" s="150">
        <f t="shared" si="10"/>
        <v>18.76116736152472</v>
      </c>
      <c r="AG25" s="150">
        <f t="shared" si="11"/>
        <v>3.7224538415723645</v>
      </c>
      <c r="AH25" s="150">
        <f t="shared" si="12"/>
        <v>11.614055985705777</v>
      </c>
      <c r="AI25" s="150">
        <f t="shared" si="13"/>
        <v>68.939845145920188</v>
      </c>
      <c r="AJ25" s="150">
        <f t="shared" si="14"/>
        <v>48.391899940440744</v>
      </c>
      <c r="AK25" s="150">
        <f t="shared" si="15"/>
        <v>7.5938058368076238</v>
      </c>
      <c r="AL25" s="150">
        <f t="shared" si="16"/>
        <v>2.3823704586063137</v>
      </c>
      <c r="AM25" s="150">
        <f t="shared" si="17"/>
        <v>6.9982132221560454</v>
      </c>
      <c r="AN25" s="150">
        <f t="shared" si="18"/>
        <v>1.3400833829660512</v>
      </c>
      <c r="AO25" s="150">
        <f t="shared" si="19"/>
        <v>4.3180464562239429</v>
      </c>
      <c r="AP25" s="150">
        <f t="shared" si="20"/>
        <v>26.652769505658128</v>
      </c>
      <c r="AQ25" s="150">
        <f t="shared" si="21"/>
        <v>6.253722453841573</v>
      </c>
      <c r="AT25" s="137" t="s">
        <v>165</v>
      </c>
      <c r="AU25" s="150">
        <f t="shared" si="1"/>
        <v>59.047965116279073</v>
      </c>
      <c r="AV25" s="150">
        <f t="shared" si="2"/>
        <v>85.282740836249772</v>
      </c>
      <c r="AW25" s="150">
        <f t="shared" si="3"/>
        <v>3.1512605042016806</v>
      </c>
      <c r="AX25" s="150">
        <f t="shared" si="4"/>
        <v>7.5349838536060281</v>
      </c>
    </row>
    <row r="26" spans="1:50" x14ac:dyDescent="0.25">
      <c r="A26" s="137" t="s">
        <v>166</v>
      </c>
      <c r="B26" s="148">
        <v>2008</v>
      </c>
      <c r="C26" s="148">
        <v>1657</v>
      </c>
      <c r="D26" s="148">
        <v>1630</v>
      </c>
      <c r="E26" s="148">
        <v>1620</v>
      </c>
      <c r="F26" s="148">
        <v>856</v>
      </c>
      <c r="G26" s="149">
        <v>32</v>
      </c>
      <c r="H26" s="149">
        <v>147</v>
      </c>
      <c r="I26" s="149">
        <v>327</v>
      </c>
      <c r="J26" s="149">
        <v>58</v>
      </c>
      <c r="K26" s="149">
        <v>97</v>
      </c>
      <c r="L26" s="149">
        <v>29</v>
      </c>
      <c r="M26" s="149">
        <v>24</v>
      </c>
      <c r="N26" s="149">
        <v>16</v>
      </c>
      <c r="O26" s="149">
        <v>291</v>
      </c>
      <c r="P26" s="149">
        <v>75</v>
      </c>
      <c r="Q26" s="149">
        <v>13</v>
      </c>
      <c r="R26" s="149">
        <v>5</v>
      </c>
      <c r="S26" s="149">
        <v>25</v>
      </c>
      <c r="T26" s="149">
        <v>6</v>
      </c>
      <c r="U26" s="149">
        <v>1</v>
      </c>
      <c r="V26" s="149">
        <v>39</v>
      </c>
      <c r="W26" s="149">
        <v>13</v>
      </c>
      <c r="Z26" s="137" t="s">
        <v>166</v>
      </c>
      <c r="AA26" s="150">
        <f t="shared" si="5"/>
        <v>15.936254980079681</v>
      </c>
      <c r="AB26" s="150">
        <f t="shared" si="6"/>
        <v>73.207171314741046</v>
      </c>
      <c r="AC26" s="150">
        <f t="shared" si="7"/>
        <v>162.84860557768923</v>
      </c>
      <c r="AD26" s="150">
        <f t="shared" si="8"/>
        <v>28.88446215139442</v>
      </c>
      <c r="AE26" s="150">
        <f t="shared" si="9"/>
        <v>48.306772908366533</v>
      </c>
      <c r="AF26" s="150">
        <f t="shared" si="10"/>
        <v>14.44223107569721</v>
      </c>
      <c r="AG26" s="150">
        <f t="shared" si="11"/>
        <v>11.952191235059761</v>
      </c>
      <c r="AH26" s="150">
        <f t="shared" si="12"/>
        <v>7.9681274900398407</v>
      </c>
      <c r="AI26" s="150">
        <f t="shared" si="13"/>
        <v>144.92031872509961</v>
      </c>
      <c r="AJ26" s="150">
        <f t="shared" si="14"/>
        <v>37.350597609561753</v>
      </c>
      <c r="AK26" s="150">
        <f t="shared" si="15"/>
        <v>6.474103585657371</v>
      </c>
      <c r="AL26" s="150">
        <f t="shared" si="16"/>
        <v>2.4900398406374502</v>
      </c>
      <c r="AM26" s="150">
        <f t="shared" si="17"/>
        <v>12.45019920318725</v>
      </c>
      <c r="AN26" s="150">
        <f t="shared" si="18"/>
        <v>2.9880478087649402</v>
      </c>
      <c r="AO26" s="150">
        <f t="shared" si="19"/>
        <v>0.49800796812749004</v>
      </c>
      <c r="AP26" s="150">
        <f t="shared" si="20"/>
        <v>19.422310756972113</v>
      </c>
      <c r="AQ26" s="150">
        <f t="shared" si="21"/>
        <v>6.474103585657371</v>
      </c>
      <c r="AT26" s="137" t="s">
        <v>166</v>
      </c>
      <c r="AU26" s="150">
        <f t="shared" si="1"/>
        <v>46.012269938650306</v>
      </c>
      <c r="AV26" s="150">
        <f t="shared" si="2"/>
        <v>179.62962962962965</v>
      </c>
      <c r="AW26" s="150">
        <f t="shared" si="3"/>
        <v>7.009345794392523</v>
      </c>
      <c r="AX26" s="150">
        <f t="shared" si="4"/>
        <v>7.8455039227519618</v>
      </c>
    </row>
    <row r="27" spans="1:50" x14ac:dyDescent="0.25">
      <c r="A27" s="137" t="s">
        <v>167</v>
      </c>
      <c r="B27" s="148">
        <v>2430</v>
      </c>
      <c r="C27" s="148">
        <v>1927</v>
      </c>
      <c r="D27" s="148">
        <v>1905</v>
      </c>
      <c r="E27" s="148">
        <v>1880</v>
      </c>
      <c r="F27" s="148">
        <v>827</v>
      </c>
      <c r="G27" s="149">
        <v>49</v>
      </c>
      <c r="H27" s="149">
        <v>213</v>
      </c>
      <c r="I27" s="149">
        <v>411</v>
      </c>
      <c r="J27" s="149">
        <v>47</v>
      </c>
      <c r="K27" s="149">
        <v>126</v>
      </c>
      <c r="L27" s="149">
        <v>98</v>
      </c>
      <c r="M27" s="149">
        <v>29</v>
      </c>
      <c r="N27" s="149">
        <v>29</v>
      </c>
      <c r="O27" s="149">
        <v>151</v>
      </c>
      <c r="P27" s="149">
        <v>171</v>
      </c>
      <c r="Q27" s="149">
        <v>23</v>
      </c>
      <c r="R27" s="149">
        <v>5</v>
      </c>
      <c r="S27" s="149">
        <v>31</v>
      </c>
      <c r="T27" s="149">
        <v>10</v>
      </c>
      <c r="U27" s="149">
        <v>12</v>
      </c>
      <c r="V27" s="149">
        <v>73</v>
      </c>
      <c r="W27" s="149">
        <v>23</v>
      </c>
      <c r="Z27" s="137" t="s">
        <v>167</v>
      </c>
      <c r="AA27" s="150">
        <f t="shared" si="5"/>
        <v>20.164609053497941</v>
      </c>
      <c r="AB27" s="150">
        <f t="shared" si="6"/>
        <v>87.65432098765433</v>
      </c>
      <c r="AC27" s="150">
        <f t="shared" si="7"/>
        <v>169.13580246913583</v>
      </c>
      <c r="AD27" s="150">
        <f t="shared" si="8"/>
        <v>19.34156378600823</v>
      </c>
      <c r="AE27" s="150">
        <f t="shared" si="9"/>
        <v>51.851851851851848</v>
      </c>
      <c r="AF27" s="150">
        <f t="shared" si="10"/>
        <v>40.329218106995881</v>
      </c>
      <c r="AG27" s="150">
        <f t="shared" si="11"/>
        <v>11.934156378600823</v>
      </c>
      <c r="AH27" s="150">
        <f t="shared" si="12"/>
        <v>11.934156378600823</v>
      </c>
      <c r="AI27" s="150">
        <f t="shared" si="13"/>
        <v>62.139917695473251</v>
      </c>
      <c r="AJ27" s="150">
        <f t="shared" si="14"/>
        <v>70.370370370370381</v>
      </c>
      <c r="AK27" s="150">
        <f t="shared" si="15"/>
        <v>9.4650205761316872</v>
      </c>
      <c r="AL27" s="150">
        <f t="shared" si="16"/>
        <v>2.0576131687242798</v>
      </c>
      <c r="AM27" s="150">
        <f t="shared" si="17"/>
        <v>12.757201646090534</v>
      </c>
      <c r="AN27" s="150">
        <f t="shared" si="18"/>
        <v>4.1152263374485596</v>
      </c>
      <c r="AO27" s="150">
        <f t="shared" si="19"/>
        <v>4.9382716049382713</v>
      </c>
      <c r="AP27" s="150">
        <f t="shared" si="20"/>
        <v>30.041152263374485</v>
      </c>
      <c r="AQ27" s="150">
        <f t="shared" si="21"/>
        <v>9.4650205761316872</v>
      </c>
      <c r="AT27" s="137" t="s">
        <v>167</v>
      </c>
      <c r="AU27" s="150">
        <f t="shared" si="1"/>
        <v>89.763779527559052</v>
      </c>
      <c r="AV27" s="150">
        <f t="shared" si="2"/>
        <v>80.319148936170222</v>
      </c>
      <c r="AW27" s="150">
        <f t="shared" si="3"/>
        <v>12.091898428053204</v>
      </c>
      <c r="AX27" s="150">
        <f t="shared" si="4"/>
        <v>11.935651271406332</v>
      </c>
    </row>
    <row r="28" spans="1:50" x14ac:dyDescent="0.25">
      <c r="A28" s="137" t="s">
        <v>168</v>
      </c>
      <c r="B28" s="148">
        <v>2826</v>
      </c>
      <c r="C28" s="148">
        <v>2364</v>
      </c>
      <c r="D28" s="148">
        <v>2336</v>
      </c>
      <c r="E28" s="148">
        <v>2306</v>
      </c>
      <c r="F28" s="148">
        <v>1209</v>
      </c>
      <c r="G28" s="149">
        <v>66</v>
      </c>
      <c r="H28" s="149">
        <v>166</v>
      </c>
      <c r="I28" s="149">
        <v>616</v>
      </c>
      <c r="J28" s="149">
        <v>60</v>
      </c>
      <c r="K28" s="149">
        <v>158</v>
      </c>
      <c r="L28" s="149">
        <v>123</v>
      </c>
      <c r="M28" s="149">
        <v>4</v>
      </c>
      <c r="N28" s="149">
        <v>46</v>
      </c>
      <c r="O28" s="149">
        <v>273</v>
      </c>
      <c r="P28" s="149">
        <v>245</v>
      </c>
      <c r="Q28" s="149">
        <v>44</v>
      </c>
      <c r="R28" s="149">
        <v>8</v>
      </c>
      <c r="S28" s="149">
        <v>34</v>
      </c>
      <c r="T28" s="149">
        <v>18</v>
      </c>
      <c r="U28" s="149">
        <v>12</v>
      </c>
      <c r="V28" s="149">
        <v>90</v>
      </c>
      <c r="W28" s="149">
        <v>20</v>
      </c>
      <c r="Z28" s="137" t="s">
        <v>168</v>
      </c>
      <c r="AA28" s="150">
        <f t="shared" si="5"/>
        <v>23.354564755838638</v>
      </c>
      <c r="AB28" s="150">
        <f t="shared" si="6"/>
        <v>58.740268931351736</v>
      </c>
      <c r="AC28" s="150">
        <f t="shared" si="7"/>
        <v>217.97593772116065</v>
      </c>
      <c r="AD28" s="150">
        <f t="shared" si="8"/>
        <v>21.231422505307854</v>
      </c>
      <c r="AE28" s="150">
        <f t="shared" si="9"/>
        <v>55.909412597310684</v>
      </c>
      <c r="AF28" s="150">
        <f t="shared" si="10"/>
        <v>43.524416135881104</v>
      </c>
      <c r="AG28" s="150">
        <f t="shared" si="11"/>
        <v>1.4154281670205238</v>
      </c>
      <c r="AH28" s="150">
        <f t="shared" si="12"/>
        <v>16.27742392073602</v>
      </c>
      <c r="AI28" s="150">
        <f t="shared" si="13"/>
        <v>96.602972399150744</v>
      </c>
      <c r="AJ28" s="150">
        <f t="shared" si="14"/>
        <v>86.694975230007074</v>
      </c>
      <c r="AK28" s="150">
        <f t="shared" si="15"/>
        <v>15.56970983722576</v>
      </c>
      <c r="AL28" s="150">
        <f t="shared" si="16"/>
        <v>2.8308563340410475</v>
      </c>
      <c r="AM28" s="150">
        <f t="shared" si="17"/>
        <v>12.031139419674451</v>
      </c>
      <c r="AN28" s="150">
        <f t="shared" si="18"/>
        <v>6.369426751592357</v>
      </c>
      <c r="AO28" s="150">
        <f t="shared" si="19"/>
        <v>4.2462845010615711</v>
      </c>
      <c r="AP28" s="150">
        <f t="shared" si="20"/>
        <v>31.847133757961782</v>
      </c>
      <c r="AQ28" s="150">
        <f t="shared" si="21"/>
        <v>7.0771408351026182</v>
      </c>
      <c r="AT28" s="137" t="s">
        <v>168</v>
      </c>
      <c r="AU28" s="150">
        <f t="shared" si="1"/>
        <v>104.88013698630137</v>
      </c>
      <c r="AV28" s="150">
        <f t="shared" si="2"/>
        <v>118.38681699913271</v>
      </c>
      <c r="AW28" s="150">
        <f t="shared" si="3"/>
        <v>14.88833746898263</v>
      </c>
      <c r="AX28" s="150">
        <f t="shared" si="4"/>
        <v>8.4602368866328259</v>
      </c>
    </row>
    <row r="29" spans="1:50" x14ac:dyDescent="0.25">
      <c r="A29" s="137" t="s">
        <v>169</v>
      </c>
      <c r="B29" s="148">
        <v>3045</v>
      </c>
      <c r="C29" s="148">
        <v>2329</v>
      </c>
      <c r="D29" s="148">
        <v>2287</v>
      </c>
      <c r="E29" s="148">
        <v>2250</v>
      </c>
      <c r="F29" s="148">
        <v>784</v>
      </c>
      <c r="G29" s="149">
        <v>15</v>
      </c>
      <c r="H29" s="149">
        <v>173</v>
      </c>
      <c r="I29" s="149">
        <v>281</v>
      </c>
      <c r="J29" s="149">
        <v>42</v>
      </c>
      <c r="K29" s="149">
        <v>97</v>
      </c>
      <c r="L29" s="149">
        <v>59</v>
      </c>
      <c r="M29" s="149">
        <v>13</v>
      </c>
      <c r="N29" s="149">
        <v>8</v>
      </c>
      <c r="O29" s="149">
        <v>70</v>
      </c>
      <c r="P29" s="149">
        <v>90</v>
      </c>
      <c r="Q29" s="149">
        <v>13</v>
      </c>
      <c r="R29" s="149">
        <v>7</v>
      </c>
      <c r="S29" s="149">
        <v>21</v>
      </c>
      <c r="T29" s="149">
        <v>2</v>
      </c>
      <c r="U29" s="149">
        <v>3</v>
      </c>
      <c r="V29" s="149">
        <v>61</v>
      </c>
      <c r="W29" s="149">
        <v>12</v>
      </c>
      <c r="Z29" s="137" t="s">
        <v>169</v>
      </c>
      <c r="AA29" s="150">
        <f t="shared" si="5"/>
        <v>4.9261083743842367</v>
      </c>
      <c r="AB29" s="150">
        <f t="shared" si="6"/>
        <v>56.814449917898187</v>
      </c>
      <c r="AC29" s="150">
        <f t="shared" si="7"/>
        <v>92.282430213464707</v>
      </c>
      <c r="AD29" s="150">
        <f t="shared" si="8"/>
        <v>13.793103448275861</v>
      </c>
      <c r="AE29" s="150">
        <f t="shared" si="9"/>
        <v>31.855500821018062</v>
      </c>
      <c r="AF29" s="150">
        <f t="shared" si="10"/>
        <v>19.376026272577995</v>
      </c>
      <c r="AG29" s="150">
        <f t="shared" si="11"/>
        <v>4.2692939244663384</v>
      </c>
      <c r="AH29" s="150">
        <f t="shared" si="12"/>
        <v>2.6272577996715927</v>
      </c>
      <c r="AI29" s="150">
        <f t="shared" si="13"/>
        <v>22.988505747126435</v>
      </c>
      <c r="AJ29" s="150">
        <f t="shared" si="14"/>
        <v>29.556650246305416</v>
      </c>
      <c r="AK29" s="150">
        <f t="shared" si="15"/>
        <v>4.2692939244663384</v>
      </c>
      <c r="AL29" s="150">
        <f t="shared" si="16"/>
        <v>2.2988505747126435</v>
      </c>
      <c r="AM29" s="150">
        <f t="shared" si="17"/>
        <v>6.8965517241379306</v>
      </c>
      <c r="AN29" s="150">
        <f t="shared" si="18"/>
        <v>0.65681444991789817</v>
      </c>
      <c r="AO29" s="150">
        <f t="shared" si="19"/>
        <v>0.9852216748768472</v>
      </c>
      <c r="AP29" s="150">
        <f t="shared" si="20"/>
        <v>20.032840722495894</v>
      </c>
      <c r="AQ29" s="150">
        <f t="shared" si="21"/>
        <v>3.9408866995073888</v>
      </c>
      <c r="AT29" s="137" t="s">
        <v>169</v>
      </c>
      <c r="AU29" s="150">
        <f t="shared" si="1"/>
        <v>39.352864013992125</v>
      </c>
      <c r="AV29" s="150">
        <f t="shared" si="2"/>
        <v>31.111111111111111</v>
      </c>
      <c r="AW29" s="150">
        <f t="shared" si="3"/>
        <v>2.5510204081632653</v>
      </c>
      <c r="AX29" s="150">
        <f t="shared" si="4"/>
        <v>5.1524259338772005</v>
      </c>
    </row>
    <row r="30" spans="1:50" x14ac:dyDescent="0.25">
      <c r="A30" s="137" t="s">
        <v>170</v>
      </c>
      <c r="B30" s="148">
        <v>1244</v>
      </c>
      <c r="C30" s="148">
        <v>1035</v>
      </c>
      <c r="D30" s="148">
        <v>1024</v>
      </c>
      <c r="E30" s="148">
        <v>1002</v>
      </c>
      <c r="F30" s="148">
        <v>497</v>
      </c>
      <c r="G30" s="149">
        <v>31</v>
      </c>
      <c r="H30" s="149">
        <v>83</v>
      </c>
      <c r="I30" s="149">
        <v>155</v>
      </c>
      <c r="J30" s="149">
        <v>14</v>
      </c>
      <c r="K30" s="149">
        <v>58</v>
      </c>
      <c r="L30" s="149">
        <v>43</v>
      </c>
      <c r="M30" s="149">
        <v>6</v>
      </c>
      <c r="N30" s="149">
        <v>12</v>
      </c>
      <c r="O30" s="149">
        <v>43</v>
      </c>
      <c r="P30" s="149">
        <v>66</v>
      </c>
      <c r="Q30" s="149">
        <v>14</v>
      </c>
      <c r="R30" s="149">
        <v>2</v>
      </c>
      <c r="S30" s="149">
        <v>12</v>
      </c>
      <c r="T30" s="149">
        <v>4</v>
      </c>
      <c r="U30" s="149">
        <v>1</v>
      </c>
      <c r="V30" s="149">
        <v>34</v>
      </c>
      <c r="W30" s="149">
        <v>12</v>
      </c>
      <c r="Z30" s="137" t="s">
        <v>170</v>
      </c>
      <c r="AA30" s="150">
        <f t="shared" si="5"/>
        <v>24.919614147909968</v>
      </c>
      <c r="AB30" s="150">
        <f t="shared" si="6"/>
        <v>66.720257234726688</v>
      </c>
      <c r="AC30" s="150">
        <f t="shared" si="7"/>
        <v>124.59807073954984</v>
      </c>
      <c r="AD30" s="150">
        <f t="shared" si="8"/>
        <v>11.254019292604502</v>
      </c>
      <c r="AE30" s="150">
        <f t="shared" si="9"/>
        <v>46.623794212218648</v>
      </c>
      <c r="AF30" s="150">
        <f t="shared" si="10"/>
        <v>34.565916398713831</v>
      </c>
      <c r="AG30" s="150">
        <f t="shared" si="11"/>
        <v>4.8231511254019299</v>
      </c>
      <c r="AH30" s="150">
        <f t="shared" si="12"/>
        <v>9.6463022508038598</v>
      </c>
      <c r="AI30" s="150">
        <f t="shared" si="13"/>
        <v>34.565916398713831</v>
      </c>
      <c r="AJ30" s="150">
        <f t="shared" si="14"/>
        <v>53.054662379421217</v>
      </c>
      <c r="AK30" s="150">
        <f t="shared" si="15"/>
        <v>11.254019292604502</v>
      </c>
      <c r="AL30" s="150">
        <f t="shared" si="16"/>
        <v>1.607717041800643</v>
      </c>
      <c r="AM30" s="150">
        <f t="shared" si="17"/>
        <v>9.6463022508038598</v>
      </c>
      <c r="AN30" s="150">
        <f t="shared" si="18"/>
        <v>3.215434083601286</v>
      </c>
      <c r="AO30" s="150">
        <f t="shared" si="19"/>
        <v>0.8038585209003215</v>
      </c>
      <c r="AP30" s="150">
        <f t="shared" si="20"/>
        <v>27.331189710610932</v>
      </c>
      <c r="AQ30" s="150">
        <f t="shared" si="21"/>
        <v>9.6463022508038598</v>
      </c>
      <c r="AT30" s="137" t="s">
        <v>170</v>
      </c>
      <c r="AU30" s="150">
        <f t="shared" si="1"/>
        <v>64.453125</v>
      </c>
      <c r="AV30" s="150">
        <f t="shared" si="2"/>
        <v>42.914171656686626</v>
      </c>
      <c r="AW30" s="150">
        <f t="shared" si="3"/>
        <v>8.0482897384305847</v>
      </c>
      <c r="AX30" s="150">
        <f t="shared" si="4"/>
        <v>11.594202898550725</v>
      </c>
    </row>
    <row r="31" spans="1:50" x14ac:dyDescent="0.25">
      <c r="A31" s="137" t="s">
        <v>171</v>
      </c>
      <c r="B31" s="148">
        <v>4777</v>
      </c>
      <c r="C31" s="148">
        <v>3787</v>
      </c>
      <c r="D31" s="148">
        <v>3733</v>
      </c>
      <c r="E31" s="148">
        <v>3659</v>
      </c>
      <c r="F31" s="148">
        <v>1403</v>
      </c>
      <c r="G31" s="149">
        <v>54</v>
      </c>
      <c r="H31" s="149">
        <v>300</v>
      </c>
      <c r="I31" s="149">
        <v>580</v>
      </c>
      <c r="J31" s="149">
        <v>85</v>
      </c>
      <c r="K31" s="149">
        <v>160</v>
      </c>
      <c r="L31" s="149">
        <v>76</v>
      </c>
      <c r="M31" s="149">
        <v>24</v>
      </c>
      <c r="N31" s="149">
        <v>28</v>
      </c>
      <c r="O31" s="149">
        <v>144</v>
      </c>
      <c r="P31" s="149">
        <v>150</v>
      </c>
      <c r="Q31" s="149">
        <v>30</v>
      </c>
      <c r="R31" s="149">
        <v>9</v>
      </c>
      <c r="S31" s="149">
        <v>38</v>
      </c>
      <c r="T31" s="149">
        <v>10</v>
      </c>
      <c r="U31" s="149">
        <v>7</v>
      </c>
      <c r="V31" s="149">
        <v>68</v>
      </c>
      <c r="W31" s="149">
        <v>23</v>
      </c>
      <c r="Z31" s="137" t="s">
        <v>171</v>
      </c>
      <c r="AA31" s="150">
        <f t="shared" si="5"/>
        <v>11.304165794431652</v>
      </c>
      <c r="AB31" s="150">
        <f t="shared" si="6"/>
        <v>62.800921080175847</v>
      </c>
      <c r="AC31" s="150">
        <f t="shared" si="7"/>
        <v>121.41511408833996</v>
      </c>
      <c r="AD31" s="150">
        <f t="shared" si="8"/>
        <v>17.793594306049823</v>
      </c>
      <c r="AE31" s="150">
        <f t="shared" si="9"/>
        <v>33.493824576093779</v>
      </c>
      <c r="AF31" s="150">
        <f t="shared" si="10"/>
        <v>15.909566673644546</v>
      </c>
      <c r="AG31" s="150">
        <f t="shared" si="11"/>
        <v>5.0240736864140674</v>
      </c>
      <c r="AH31" s="150">
        <f t="shared" si="12"/>
        <v>5.8614193008164124</v>
      </c>
      <c r="AI31" s="150">
        <f t="shared" si="13"/>
        <v>30.144442118484402</v>
      </c>
      <c r="AJ31" s="150">
        <f t="shared" si="14"/>
        <v>31.400460540087924</v>
      </c>
      <c r="AK31" s="150">
        <f t="shared" si="15"/>
        <v>6.2800921080175849</v>
      </c>
      <c r="AL31" s="150">
        <f t="shared" si="16"/>
        <v>1.8840276324052752</v>
      </c>
      <c r="AM31" s="150">
        <f t="shared" si="17"/>
        <v>7.9547833368222731</v>
      </c>
      <c r="AN31" s="150">
        <f t="shared" si="18"/>
        <v>2.0933640360058612</v>
      </c>
      <c r="AO31" s="150">
        <f t="shared" si="19"/>
        <v>1.4653548252041031</v>
      </c>
      <c r="AP31" s="150">
        <f t="shared" si="20"/>
        <v>14.234875444839856</v>
      </c>
      <c r="AQ31" s="150">
        <f t="shared" si="21"/>
        <v>4.8147372828134811</v>
      </c>
      <c r="AT31" s="137" t="s">
        <v>171</v>
      </c>
      <c r="AU31" s="150">
        <f t="shared" si="1"/>
        <v>40.182159121350118</v>
      </c>
      <c r="AV31" s="150">
        <f t="shared" si="2"/>
        <v>39.355015031429353</v>
      </c>
      <c r="AW31" s="150">
        <f t="shared" si="3"/>
        <v>7.1275837491090526</v>
      </c>
      <c r="AX31" s="150">
        <f t="shared" si="4"/>
        <v>6.073409030895168</v>
      </c>
    </row>
    <row r="32" spans="1:50" x14ac:dyDescent="0.25">
      <c r="A32" s="137" t="s">
        <v>172</v>
      </c>
      <c r="B32" s="148">
        <v>5809</v>
      </c>
      <c r="C32" s="148">
        <v>4632</v>
      </c>
      <c r="D32" s="148">
        <v>4550</v>
      </c>
      <c r="E32" s="148">
        <v>4468</v>
      </c>
      <c r="F32" s="148">
        <v>1814</v>
      </c>
      <c r="G32" s="149">
        <v>77</v>
      </c>
      <c r="H32" s="149">
        <v>384</v>
      </c>
      <c r="I32" s="149">
        <v>648</v>
      </c>
      <c r="J32" s="149">
        <v>95</v>
      </c>
      <c r="K32" s="149">
        <v>232</v>
      </c>
      <c r="L32" s="149">
        <v>223</v>
      </c>
      <c r="M32" s="149">
        <v>12</v>
      </c>
      <c r="N32" s="149">
        <v>30</v>
      </c>
      <c r="O32" s="149">
        <v>274</v>
      </c>
      <c r="P32" s="149">
        <v>287</v>
      </c>
      <c r="Q32" s="149">
        <v>44</v>
      </c>
      <c r="R32" s="149">
        <v>8</v>
      </c>
      <c r="S32" s="149">
        <v>67</v>
      </c>
      <c r="T32" s="149">
        <v>4</v>
      </c>
      <c r="U32" s="149">
        <v>19</v>
      </c>
      <c r="V32" s="149">
        <v>66</v>
      </c>
      <c r="W32" s="149">
        <v>36</v>
      </c>
      <c r="Z32" s="137" t="s">
        <v>172</v>
      </c>
      <c r="AA32" s="150">
        <f t="shared" si="5"/>
        <v>13.255293510070581</v>
      </c>
      <c r="AB32" s="150">
        <f t="shared" si="6"/>
        <v>66.104320881390947</v>
      </c>
      <c r="AC32" s="150">
        <f t="shared" si="7"/>
        <v>111.55104148734722</v>
      </c>
      <c r="AD32" s="150">
        <f t="shared" si="8"/>
        <v>16.353933551385783</v>
      </c>
      <c r="AE32" s="150">
        <f t="shared" si="9"/>
        <v>39.938027199173696</v>
      </c>
      <c r="AF32" s="150">
        <f t="shared" si="10"/>
        <v>38.3887071785161</v>
      </c>
      <c r="AG32" s="150">
        <f t="shared" si="11"/>
        <v>2.0657600275434671</v>
      </c>
      <c r="AH32" s="150">
        <f t="shared" si="12"/>
        <v>5.1644000688586678</v>
      </c>
      <c r="AI32" s="150">
        <f t="shared" si="13"/>
        <v>47.168187295575827</v>
      </c>
      <c r="AJ32" s="150">
        <f t="shared" si="14"/>
        <v>49.406093992081253</v>
      </c>
      <c r="AK32" s="150">
        <f t="shared" si="15"/>
        <v>7.5744534343260455</v>
      </c>
      <c r="AL32" s="150">
        <f t="shared" si="16"/>
        <v>1.3771733516956446</v>
      </c>
      <c r="AM32" s="150">
        <f t="shared" si="17"/>
        <v>11.533826820451024</v>
      </c>
      <c r="AN32" s="150">
        <f t="shared" si="18"/>
        <v>0.68858667584782229</v>
      </c>
      <c r="AO32" s="150">
        <f t="shared" si="19"/>
        <v>3.270786710277156</v>
      </c>
      <c r="AP32" s="150">
        <f t="shared" si="20"/>
        <v>11.361680151489068</v>
      </c>
      <c r="AQ32" s="150">
        <f t="shared" si="21"/>
        <v>6.1972800826304013</v>
      </c>
      <c r="AT32" s="137" t="s">
        <v>172</v>
      </c>
      <c r="AU32" s="150">
        <f t="shared" si="1"/>
        <v>63.076923076923073</v>
      </c>
      <c r="AV32" s="150">
        <f t="shared" si="2"/>
        <v>61.324977618621311</v>
      </c>
      <c r="AW32" s="150">
        <f t="shared" si="3"/>
        <v>2.2050716648291071</v>
      </c>
      <c r="AX32" s="150">
        <f t="shared" si="4"/>
        <v>7.7720207253886011</v>
      </c>
    </row>
    <row r="33" spans="1:50" x14ac:dyDescent="0.25">
      <c r="A33" s="137" t="s">
        <v>174</v>
      </c>
      <c r="B33" s="148">
        <v>2696</v>
      </c>
      <c r="C33" s="148">
        <v>2137</v>
      </c>
      <c r="D33" s="148">
        <v>2112</v>
      </c>
      <c r="E33" s="148">
        <v>2080</v>
      </c>
      <c r="F33" s="148">
        <v>760</v>
      </c>
      <c r="G33" s="149">
        <v>40</v>
      </c>
      <c r="H33" s="149">
        <v>118</v>
      </c>
      <c r="I33" s="149">
        <v>311</v>
      </c>
      <c r="J33" s="149">
        <v>33</v>
      </c>
      <c r="K33" s="149">
        <v>99</v>
      </c>
      <c r="L33" s="149">
        <v>123</v>
      </c>
      <c r="M33" s="149">
        <v>13</v>
      </c>
      <c r="N33" s="149">
        <v>10</v>
      </c>
      <c r="O33" s="149">
        <v>323</v>
      </c>
      <c r="P33" s="149">
        <v>117</v>
      </c>
      <c r="Q33" s="149">
        <v>20</v>
      </c>
      <c r="R33" s="149">
        <v>5</v>
      </c>
      <c r="S33" s="149">
        <v>38</v>
      </c>
      <c r="T33" s="149">
        <v>4</v>
      </c>
      <c r="U33" s="149">
        <v>4</v>
      </c>
      <c r="V33" s="149">
        <v>46</v>
      </c>
      <c r="W33" s="149">
        <v>14</v>
      </c>
      <c r="Z33" s="137" t="s">
        <v>174</v>
      </c>
      <c r="AA33" s="150">
        <f t="shared" si="5"/>
        <v>14.836795252225519</v>
      </c>
      <c r="AB33" s="150">
        <f t="shared" si="6"/>
        <v>43.768545994065278</v>
      </c>
      <c r="AC33" s="150">
        <f t="shared" si="7"/>
        <v>115.35608308605342</v>
      </c>
      <c r="AD33" s="150">
        <f t="shared" si="8"/>
        <v>12.240356083086052</v>
      </c>
      <c r="AE33" s="150">
        <f t="shared" si="9"/>
        <v>36.72106824925816</v>
      </c>
      <c r="AF33" s="150">
        <f t="shared" si="10"/>
        <v>45.623145400593472</v>
      </c>
      <c r="AG33" s="150">
        <f t="shared" si="11"/>
        <v>4.8219584569732934</v>
      </c>
      <c r="AH33" s="150">
        <f t="shared" si="12"/>
        <v>3.7091988130563798</v>
      </c>
      <c r="AI33" s="150">
        <f t="shared" si="13"/>
        <v>119.80712166172107</v>
      </c>
      <c r="AJ33" s="150">
        <f t="shared" si="14"/>
        <v>43.397626112759646</v>
      </c>
      <c r="AK33" s="150">
        <f t="shared" si="15"/>
        <v>7.4183976261127595</v>
      </c>
      <c r="AL33" s="150">
        <f t="shared" si="16"/>
        <v>1.8545994065281899</v>
      </c>
      <c r="AM33" s="150">
        <f t="shared" si="17"/>
        <v>14.094955489614243</v>
      </c>
      <c r="AN33" s="150">
        <f t="shared" si="18"/>
        <v>1.4836795252225521</v>
      </c>
      <c r="AO33" s="150">
        <f t="shared" si="19"/>
        <v>1.4836795252225521</v>
      </c>
      <c r="AP33" s="150">
        <f t="shared" si="20"/>
        <v>17.062314540059347</v>
      </c>
      <c r="AQ33" s="150">
        <f t="shared" si="21"/>
        <v>5.1928783382789314</v>
      </c>
      <c r="AT33" s="137" t="s">
        <v>174</v>
      </c>
      <c r="AU33" s="150">
        <f t="shared" si="1"/>
        <v>55.397727272727273</v>
      </c>
      <c r="AV33" s="150">
        <f t="shared" si="2"/>
        <v>155.28846153846155</v>
      </c>
      <c r="AW33" s="150">
        <f t="shared" si="3"/>
        <v>5.2631578947368416</v>
      </c>
      <c r="AX33" s="150">
        <f t="shared" si="4"/>
        <v>6.5512400561534863</v>
      </c>
    </row>
    <row r="34" spans="1:50" x14ac:dyDescent="0.25">
      <c r="A34" s="137" t="s">
        <v>175</v>
      </c>
      <c r="B34" s="148">
        <v>9923</v>
      </c>
      <c r="C34" s="148">
        <v>7892</v>
      </c>
      <c r="D34" s="148">
        <v>7731</v>
      </c>
      <c r="E34" s="148">
        <v>7589</v>
      </c>
      <c r="F34" s="148">
        <v>3095</v>
      </c>
      <c r="G34" s="149">
        <v>145</v>
      </c>
      <c r="H34" s="149">
        <v>568</v>
      </c>
      <c r="I34" s="149">
        <v>1067</v>
      </c>
      <c r="J34" s="149">
        <v>166</v>
      </c>
      <c r="K34" s="149">
        <v>386</v>
      </c>
      <c r="L34" s="149">
        <v>292</v>
      </c>
      <c r="M34" s="149">
        <v>90</v>
      </c>
      <c r="N34" s="149">
        <v>53</v>
      </c>
      <c r="O34" s="149">
        <v>839</v>
      </c>
      <c r="P34" s="149">
        <v>418</v>
      </c>
      <c r="Q34" s="149">
        <v>77</v>
      </c>
      <c r="R34" s="149">
        <v>7</v>
      </c>
      <c r="S34" s="149">
        <v>94</v>
      </c>
      <c r="T34" s="149">
        <v>29</v>
      </c>
      <c r="U34" s="149">
        <v>7</v>
      </c>
      <c r="V34" s="149">
        <v>162</v>
      </c>
      <c r="W34" s="149">
        <v>52</v>
      </c>
      <c r="Z34" s="137" t="s">
        <v>175</v>
      </c>
      <c r="AA34" s="150">
        <f t="shared" si="5"/>
        <v>14.612516376095938</v>
      </c>
      <c r="AB34" s="150">
        <f t="shared" si="6"/>
        <v>57.240753804293057</v>
      </c>
      <c r="AC34" s="150">
        <f t="shared" si="7"/>
        <v>107.5279653330646</v>
      </c>
      <c r="AD34" s="150">
        <f t="shared" si="8"/>
        <v>16.728811851254662</v>
      </c>
      <c r="AE34" s="150">
        <f t="shared" si="9"/>
        <v>38.899526352917462</v>
      </c>
      <c r="AF34" s="150">
        <f t="shared" si="10"/>
        <v>29.426584702206991</v>
      </c>
      <c r="AG34" s="150">
        <f t="shared" si="11"/>
        <v>9.0698377506802377</v>
      </c>
      <c r="AH34" s="150">
        <f t="shared" si="12"/>
        <v>5.3411266754005844</v>
      </c>
      <c r="AI34" s="150">
        <f t="shared" si="13"/>
        <v>84.551043031341322</v>
      </c>
      <c r="AJ34" s="150">
        <f t="shared" si="14"/>
        <v>42.124357553159328</v>
      </c>
      <c r="AK34" s="150">
        <f t="shared" si="15"/>
        <v>7.759750075581981</v>
      </c>
      <c r="AL34" s="150">
        <f t="shared" si="16"/>
        <v>0.70543182505290736</v>
      </c>
      <c r="AM34" s="150">
        <f t="shared" si="17"/>
        <v>9.4729416507104709</v>
      </c>
      <c r="AN34" s="150">
        <f t="shared" si="18"/>
        <v>2.9225032752191877</v>
      </c>
      <c r="AO34" s="150">
        <f t="shared" si="19"/>
        <v>0.70543182505290736</v>
      </c>
      <c r="AP34" s="150">
        <f t="shared" si="20"/>
        <v>16.325707951224427</v>
      </c>
      <c r="AQ34" s="150">
        <f t="shared" si="21"/>
        <v>5.2403507003930265</v>
      </c>
      <c r="AT34" s="137" t="s">
        <v>175</v>
      </c>
      <c r="AU34" s="150">
        <f t="shared" si="1"/>
        <v>54.068037770016815</v>
      </c>
      <c r="AV34" s="150">
        <f t="shared" si="2"/>
        <v>110.55475029648174</v>
      </c>
      <c r="AW34" s="150">
        <f t="shared" si="3"/>
        <v>9.3699515347334419</v>
      </c>
      <c r="AX34" s="150">
        <f t="shared" si="4"/>
        <v>6.5889508362899134</v>
      </c>
    </row>
    <row r="35" spans="1:50" x14ac:dyDescent="0.25">
      <c r="A35" s="137" t="s">
        <v>176</v>
      </c>
      <c r="B35" s="148">
        <v>1292</v>
      </c>
      <c r="C35" s="148">
        <v>1096</v>
      </c>
      <c r="D35" s="148">
        <v>1084</v>
      </c>
      <c r="E35" s="148">
        <v>1068</v>
      </c>
      <c r="F35" s="148">
        <v>513</v>
      </c>
      <c r="G35" s="149">
        <v>26</v>
      </c>
      <c r="H35" s="149">
        <v>100</v>
      </c>
      <c r="I35" s="149">
        <v>249</v>
      </c>
      <c r="J35" s="149">
        <v>33</v>
      </c>
      <c r="K35" s="149">
        <v>90</v>
      </c>
      <c r="L35" s="149">
        <v>56</v>
      </c>
      <c r="M35" s="149">
        <v>13</v>
      </c>
      <c r="N35" s="149">
        <v>9</v>
      </c>
      <c r="O35" s="149">
        <v>108</v>
      </c>
      <c r="P35" s="149">
        <v>95</v>
      </c>
      <c r="Q35" s="149">
        <v>17</v>
      </c>
      <c r="R35" s="149">
        <v>4</v>
      </c>
      <c r="S35" s="149">
        <v>16</v>
      </c>
      <c r="T35" s="149">
        <v>4</v>
      </c>
      <c r="U35" s="149">
        <v>1</v>
      </c>
      <c r="V35" s="149">
        <v>45</v>
      </c>
      <c r="W35" s="149">
        <v>8</v>
      </c>
      <c r="Z35" s="137" t="s">
        <v>176</v>
      </c>
      <c r="AA35" s="150">
        <f t="shared" si="5"/>
        <v>20.123839009287927</v>
      </c>
      <c r="AB35" s="150">
        <f t="shared" si="6"/>
        <v>77.399380804953566</v>
      </c>
      <c r="AC35" s="150">
        <f t="shared" si="7"/>
        <v>192.72445820433438</v>
      </c>
      <c r="AD35" s="150">
        <f t="shared" si="8"/>
        <v>25.541795665634673</v>
      </c>
      <c r="AE35" s="150">
        <f t="shared" si="9"/>
        <v>69.659442724458202</v>
      </c>
      <c r="AF35" s="150">
        <f t="shared" si="10"/>
        <v>43.343653250773997</v>
      </c>
      <c r="AG35" s="150">
        <f t="shared" si="11"/>
        <v>10.061919504643964</v>
      </c>
      <c r="AH35" s="150">
        <f t="shared" si="12"/>
        <v>6.96594427244582</v>
      </c>
      <c r="AI35" s="150">
        <f t="shared" si="13"/>
        <v>83.591331269349837</v>
      </c>
      <c r="AJ35" s="150">
        <f t="shared" si="14"/>
        <v>73.529411764705884</v>
      </c>
      <c r="AK35" s="150">
        <f t="shared" si="15"/>
        <v>13.157894736842104</v>
      </c>
      <c r="AL35" s="150">
        <f t="shared" si="16"/>
        <v>3.0959752321981426</v>
      </c>
      <c r="AM35" s="150">
        <f t="shared" si="17"/>
        <v>12.383900928792571</v>
      </c>
      <c r="AN35" s="150">
        <f t="shared" si="18"/>
        <v>3.0959752321981426</v>
      </c>
      <c r="AO35" s="150">
        <f t="shared" si="19"/>
        <v>0.77399380804953566</v>
      </c>
      <c r="AP35" s="150">
        <f t="shared" si="20"/>
        <v>34.829721362229101</v>
      </c>
      <c r="AQ35" s="150">
        <f t="shared" si="21"/>
        <v>6.1919504643962853</v>
      </c>
      <c r="AT35" s="137" t="s">
        <v>176</v>
      </c>
      <c r="AU35" s="150">
        <f t="shared" si="1"/>
        <v>87.638376383763841</v>
      </c>
      <c r="AV35" s="150">
        <f t="shared" si="2"/>
        <v>101.12359550561797</v>
      </c>
      <c r="AW35" s="150">
        <f t="shared" si="3"/>
        <v>7.7972709551656916</v>
      </c>
      <c r="AX35" s="150">
        <f t="shared" si="4"/>
        <v>7.2992700729927007</v>
      </c>
    </row>
    <row r="36" spans="1:50" x14ac:dyDescent="0.25">
      <c r="A36" s="137" t="s">
        <v>177</v>
      </c>
      <c r="B36" s="148">
        <v>2885</v>
      </c>
      <c r="C36" s="148">
        <v>2320</v>
      </c>
      <c r="D36" s="148">
        <v>2286</v>
      </c>
      <c r="E36" s="148">
        <v>2239</v>
      </c>
      <c r="F36" s="148">
        <v>881</v>
      </c>
      <c r="G36" s="149">
        <v>40</v>
      </c>
      <c r="H36" s="149">
        <v>201</v>
      </c>
      <c r="I36" s="149">
        <v>342</v>
      </c>
      <c r="J36" s="149">
        <v>38</v>
      </c>
      <c r="K36" s="149">
        <v>123</v>
      </c>
      <c r="L36" s="149">
        <v>101</v>
      </c>
      <c r="M36" s="149">
        <v>15</v>
      </c>
      <c r="N36" s="149">
        <v>24</v>
      </c>
      <c r="O36" s="149">
        <v>165</v>
      </c>
      <c r="P36" s="149">
        <v>112</v>
      </c>
      <c r="Q36" s="149">
        <v>20</v>
      </c>
      <c r="R36" s="149">
        <v>5</v>
      </c>
      <c r="S36" s="149">
        <v>48</v>
      </c>
      <c r="T36" s="149">
        <v>4</v>
      </c>
      <c r="U36" s="149">
        <v>19</v>
      </c>
      <c r="V36" s="149">
        <v>65</v>
      </c>
      <c r="W36" s="149">
        <v>22</v>
      </c>
      <c r="Z36" s="137" t="s">
        <v>177</v>
      </c>
      <c r="AA36" s="150">
        <f t="shared" si="5"/>
        <v>13.86481802426343</v>
      </c>
      <c r="AB36" s="150">
        <f t="shared" si="6"/>
        <v>69.670710571923735</v>
      </c>
      <c r="AC36" s="150">
        <f t="shared" si="7"/>
        <v>118.54419410745234</v>
      </c>
      <c r="AD36" s="150">
        <f t="shared" si="8"/>
        <v>13.171577123050259</v>
      </c>
      <c r="AE36" s="150">
        <f t="shared" si="9"/>
        <v>42.634315424610051</v>
      </c>
      <c r="AF36" s="150">
        <f t="shared" si="10"/>
        <v>35.008665511265164</v>
      </c>
      <c r="AG36" s="150">
        <f t="shared" si="11"/>
        <v>5.1993067590987874</v>
      </c>
      <c r="AH36" s="150">
        <f t="shared" si="12"/>
        <v>8.318890814558058</v>
      </c>
      <c r="AI36" s="150">
        <f t="shared" si="13"/>
        <v>57.192374350086659</v>
      </c>
      <c r="AJ36" s="150">
        <f t="shared" si="14"/>
        <v>38.821490467937608</v>
      </c>
      <c r="AK36" s="150">
        <f t="shared" si="15"/>
        <v>6.932409012131715</v>
      </c>
      <c r="AL36" s="150">
        <f t="shared" si="16"/>
        <v>1.7331022530329288</v>
      </c>
      <c r="AM36" s="150">
        <f t="shared" si="17"/>
        <v>16.637781629116116</v>
      </c>
      <c r="AN36" s="150">
        <f t="shared" si="18"/>
        <v>1.3864818024263432</v>
      </c>
      <c r="AO36" s="150">
        <f t="shared" si="19"/>
        <v>6.5857885615251295</v>
      </c>
      <c r="AP36" s="150">
        <f t="shared" si="20"/>
        <v>22.530329289428078</v>
      </c>
      <c r="AQ36" s="150">
        <f t="shared" si="21"/>
        <v>7.6256499133448878</v>
      </c>
      <c r="AT36" s="137" t="s">
        <v>177</v>
      </c>
      <c r="AU36" s="150">
        <f t="shared" si="1"/>
        <v>48.993875765529303</v>
      </c>
      <c r="AV36" s="150">
        <f t="shared" si="2"/>
        <v>73.693613220187586</v>
      </c>
      <c r="AW36" s="150">
        <f t="shared" si="3"/>
        <v>4.5402951191827468</v>
      </c>
      <c r="AX36" s="150">
        <f t="shared" si="4"/>
        <v>9.4827586206896548</v>
      </c>
    </row>
    <row r="37" spans="1:50" x14ac:dyDescent="0.25">
      <c r="A37" s="137" t="s">
        <v>178</v>
      </c>
      <c r="B37" s="148">
        <v>4244</v>
      </c>
      <c r="C37" s="148">
        <v>3519</v>
      </c>
      <c r="D37" s="148">
        <v>3490</v>
      </c>
      <c r="E37" s="148">
        <v>3439</v>
      </c>
      <c r="F37" s="148">
        <v>1472</v>
      </c>
      <c r="G37" s="149">
        <v>99</v>
      </c>
      <c r="H37" s="149">
        <v>243</v>
      </c>
      <c r="I37" s="149">
        <v>667</v>
      </c>
      <c r="J37" s="149">
        <v>103</v>
      </c>
      <c r="K37" s="149">
        <v>164</v>
      </c>
      <c r="L37" s="149">
        <v>132</v>
      </c>
      <c r="M37" s="149">
        <v>22</v>
      </c>
      <c r="N37" s="149">
        <v>25</v>
      </c>
      <c r="O37" s="149">
        <v>363</v>
      </c>
      <c r="P37" s="149">
        <v>221</v>
      </c>
      <c r="Q37" s="149">
        <v>37</v>
      </c>
      <c r="R37" s="149">
        <v>0</v>
      </c>
      <c r="S37" s="149">
        <v>39</v>
      </c>
      <c r="T37" s="149">
        <v>4</v>
      </c>
      <c r="U37" s="149">
        <v>25</v>
      </c>
      <c r="V37" s="149">
        <v>77</v>
      </c>
      <c r="W37" s="149">
        <v>24</v>
      </c>
      <c r="Z37" s="137" t="s">
        <v>178</v>
      </c>
      <c r="AA37" s="150">
        <f t="shared" si="5"/>
        <v>23.327049952874646</v>
      </c>
      <c r="AB37" s="150">
        <f t="shared" si="6"/>
        <v>57.257304429783225</v>
      </c>
      <c r="AC37" s="150">
        <f t="shared" si="7"/>
        <v>157.16305372290293</v>
      </c>
      <c r="AD37" s="150">
        <f t="shared" si="8"/>
        <v>24.269557021677663</v>
      </c>
      <c r="AE37" s="150">
        <f t="shared" si="9"/>
        <v>38.64278982092366</v>
      </c>
      <c r="AF37" s="150">
        <f t="shared" si="10"/>
        <v>31.102733270499531</v>
      </c>
      <c r="AG37" s="150">
        <f t="shared" si="11"/>
        <v>5.1837888784165882</v>
      </c>
      <c r="AH37" s="150">
        <f t="shared" si="12"/>
        <v>5.8906691800188495</v>
      </c>
      <c r="AI37" s="150">
        <f t="shared" si="13"/>
        <v>85.532516493873715</v>
      </c>
      <c r="AJ37" s="150">
        <f t="shared" si="14"/>
        <v>52.073515551366633</v>
      </c>
      <c r="AK37" s="150">
        <f t="shared" si="15"/>
        <v>8.7181903864278993</v>
      </c>
      <c r="AL37" s="150">
        <f t="shared" si="16"/>
        <v>0</v>
      </c>
      <c r="AM37" s="150">
        <f t="shared" si="17"/>
        <v>9.1894439208294063</v>
      </c>
      <c r="AN37" s="150">
        <f t="shared" si="18"/>
        <v>0.94250706880301605</v>
      </c>
      <c r="AO37" s="150">
        <f t="shared" si="19"/>
        <v>5.8906691800188495</v>
      </c>
      <c r="AP37" s="150">
        <f t="shared" si="20"/>
        <v>18.14326107445806</v>
      </c>
      <c r="AQ37" s="150">
        <f t="shared" si="21"/>
        <v>5.6550424128180961</v>
      </c>
      <c r="AT37" s="137" t="s">
        <v>178</v>
      </c>
      <c r="AU37" s="150">
        <f t="shared" si="1"/>
        <v>63.323782234957022</v>
      </c>
      <c r="AV37" s="150">
        <f t="shared" si="2"/>
        <v>105.55394009886595</v>
      </c>
      <c r="AW37" s="150">
        <f t="shared" si="3"/>
        <v>2.7173913043478262</v>
      </c>
      <c r="AX37" s="150">
        <f t="shared" si="4"/>
        <v>6.8201193520886614</v>
      </c>
    </row>
    <row r="38" spans="1:50" x14ac:dyDescent="0.25">
      <c r="A38" s="137" t="s">
        <v>179</v>
      </c>
      <c r="B38" s="148">
        <v>7020</v>
      </c>
      <c r="C38" s="148">
        <v>5892</v>
      </c>
      <c r="D38" s="148">
        <v>5842</v>
      </c>
      <c r="E38" s="148">
        <v>5767</v>
      </c>
      <c r="F38" s="148">
        <v>2347</v>
      </c>
      <c r="G38" s="149">
        <v>106</v>
      </c>
      <c r="H38" s="149">
        <v>459</v>
      </c>
      <c r="I38" s="149">
        <v>1056</v>
      </c>
      <c r="J38" s="149">
        <v>167</v>
      </c>
      <c r="K38" s="149">
        <v>297</v>
      </c>
      <c r="L38" s="149">
        <v>172</v>
      </c>
      <c r="M38" s="149">
        <v>130</v>
      </c>
      <c r="N38" s="149">
        <v>42</v>
      </c>
      <c r="O38" s="149">
        <v>1080</v>
      </c>
      <c r="P38" s="149">
        <v>314</v>
      </c>
      <c r="Q38" s="149">
        <v>76</v>
      </c>
      <c r="R38" s="149">
        <v>17</v>
      </c>
      <c r="S38" s="149">
        <v>65</v>
      </c>
      <c r="T38" s="149">
        <v>2</v>
      </c>
      <c r="U38" s="149">
        <v>16</v>
      </c>
      <c r="V38" s="149">
        <v>126</v>
      </c>
      <c r="W38" s="149">
        <v>40</v>
      </c>
      <c r="Z38" s="137" t="s">
        <v>179</v>
      </c>
      <c r="AA38" s="150">
        <f t="shared" si="5"/>
        <v>15.0997150997151</v>
      </c>
      <c r="AB38" s="150">
        <f t="shared" si="6"/>
        <v>65.384615384615387</v>
      </c>
      <c r="AC38" s="150">
        <f t="shared" si="7"/>
        <v>150.42735042735043</v>
      </c>
      <c r="AD38" s="150">
        <f t="shared" si="8"/>
        <v>23.789173789173788</v>
      </c>
      <c r="AE38" s="150">
        <f t="shared" si="9"/>
        <v>42.307692307692307</v>
      </c>
      <c r="AF38" s="150">
        <f t="shared" si="10"/>
        <v>24.501424501424498</v>
      </c>
      <c r="AG38" s="150">
        <f t="shared" si="11"/>
        <v>18.518518518518519</v>
      </c>
      <c r="AH38" s="150">
        <f t="shared" si="12"/>
        <v>5.982905982905983</v>
      </c>
      <c r="AI38" s="150">
        <f t="shared" si="13"/>
        <v>153.84615384615387</v>
      </c>
      <c r="AJ38" s="150">
        <f t="shared" si="14"/>
        <v>44.729344729344724</v>
      </c>
      <c r="AK38" s="150">
        <f t="shared" si="15"/>
        <v>10.826210826210826</v>
      </c>
      <c r="AL38" s="150">
        <f t="shared" si="16"/>
        <v>2.4216524216524218</v>
      </c>
      <c r="AM38" s="150">
        <f t="shared" si="17"/>
        <v>9.2592592592592595</v>
      </c>
      <c r="AN38" s="150">
        <f t="shared" si="18"/>
        <v>0.28490028490028491</v>
      </c>
      <c r="AO38" s="150">
        <f t="shared" si="19"/>
        <v>2.2792022792022792</v>
      </c>
      <c r="AP38" s="150">
        <f t="shared" si="20"/>
        <v>17.948717948717949</v>
      </c>
      <c r="AQ38" s="150">
        <f t="shared" si="21"/>
        <v>5.6980056980056979</v>
      </c>
      <c r="AT38" s="137" t="s">
        <v>179</v>
      </c>
      <c r="AU38" s="150">
        <f t="shared" si="1"/>
        <v>53.748716193084555</v>
      </c>
      <c r="AV38" s="150">
        <f t="shared" si="2"/>
        <v>187.2724119993064</v>
      </c>
      <c r="AW38" s="150">
        <f t="shared" si="3"/>
        <v>0.85215168299957389</v>
      </c>
      <c r="AX38" s="150">
        <f t="shared" si="4"/>
        <v>6.7888662593346911</v>
      </c>
    </row>
    <row r="39" spans="1:50" x14ac:dyDescent="0.25">
      <c r="A39" s="137" t="s">
        <v>180</v>
      </c>
      <c r="B39" s="148">
        <v>2609</v>
      </c>
      <c r="C39" s="148">
        <v>2145</v>
      </c>
      <c r="D39" s="148">
        <v>2112</v>
      </c>
      <c r="E39" s="148">
        <v>2084</v>
      </c>
      <c r="F39" s="148">
        <v>952</v>
      </c>
      <c r="G39" s="149">
        <v>52</v>
      </c>
      <c r="H39" s="149">
        <v>148</v>
      </c>
      <c r="I39" s="149">
        <v>370</v>
      </c>
      <c r="J39" s="149">
        <v>55</v>
      </c>
      <c r="K39" s="149">
        <v>154</v>
      </c>
      <c r="L39" s="149">
        <v>124</v>
      </c>
      <c r="M39" s="149">
        <v>27</v>
      </c>
      <c r="N39" s="149">
        <v>25</v>
      </c>
      <c r="O39" s="149">
        <v>48</v>
      </c>
      <c r="P39" s="149">
        <v>151</v>
      </c>
      <c r="Q39" s="149">
        <v>31</v>
      </c>
      <c r="R39" s="149">
        <v>6</v>
      </c>
      <c r="S39" s="149">
        <v>53</v>
      </c>
      <c r="T39" s="149">
        <v>4</v>
      </c>
      <c r="U39" s="149">
        <v>7</v>
      </c>
      <c r="V39" s="149">
        <v>75</v>
      </c>
      <c r="W39" s="149">
        <v>21</v>
      </c>
      <c r="Z39" s="137" t="s">
        <v>180</v>
      </c>
      <c r="AA39" s="150">
        <f t="shared" si="5"/>
        <v>19.931008049060942</v>
      </c>
      <c r="AB39" s="150">
        <f t="shared" si="6"/>
        <v>56.72671521655807</v>
      </c>
      <c r="AC39" s="150">
        <f t="shared" si="7"/>
        <v>141.81678804139517</v>
      </c>
      <c r="AD39" s="150">
        <f t="shared" si="8"/>
        <v>21.08087389804523</v>
      </c>
      <c r="AE39" s="150">
        <f t="shared" si="9"/>
        <v>59.026446914526637</v>
      </c>
      <c r="AF39" s="150">
        <f t="shared" si="10"/>
        <v>47.527788424683791</v>
      </c>
      <c r="AG39" s="150">
        <f t="shared" si="11"/>
        <v>10.348792640858566</v>
      </c>
      <c r="AH39" s="150">
        <f t="shared" si="12"/>
        <v>9.5822154082023765</v>
      </c>
      <c r="AI39" s="150">
        <f t="shared" si="13"/>
        <v>18.397853583748564</v>
      </c>
      <c r="AJ39" s="150">
        <f t="shared" si="14"/>
        <v>57.876581065542354</v>
      </c>
      <c r="AK39" s="150">
        <f t="shared" si="15"/>
        <v>11.881947106170948</v>
      </c>
      <c r="AL39" s="150">
        <f t="shared" si="16"/>
        <v>2.2997316979685705</v>
      </c>
      <c r="AM39" s="150">
        <f t="shared" si="17"/>
        <v>20.314296665389037</v>
      </c>
      <c r="AN39" s="150">
        <f t="shared" si="18"/>
        <v>1.5331544653123803</v>
      </c>
      <c r="AO39" s="150">
        <f t="shared" si="19"/>
        <v>2.6830203142966655</v>
      </c>
      <c r="AP39" s="150">
        <f t="shared" si="20"/>
        <v>28.746646224607129</v>
      </c>
      <c r="AQ39" s="150">
        <f t="shared" si="21"/>
        <v>8.0490609428899962</v>
      </c>
      <c r="AT39" s="137" t="s">
        <v>180</v>
      </c>
      <c r="AU39" s="150">
        <f t="shared" si="1"/>
        <v>71.496212121212125</v>
      </c>
      <c r="AV39" s="150">
        <f t="shared" si="2"/>
        <v>23.032629558541267</v>
      </c>
      <c r="AW39" s="150">
        <f t="shared" si="3"/>
        <v>4.2016806722689077</v>
      </c>
      <c r="AX39" s="150">
        <f t="shared" si="4"/>
        <v>9.7902097902097918</v>
      </c>
    </row>
    <row r="40" spans="1:50" x14ac:dyDescent="0.25">
      <c r="A40" s="137" t="s">
        <v>181</v>
      </c>
      <c r="B40" s="148">
        <v>3135</v>
      </c>
      <c r="C40" s="148">
        <v>2368</v>
      </c>
      <c r="D40" s="148">
        <v>2318</v>
      </c>
      <c r="E40" s="148">
        <v>2271</v>
      </c>
      <c r="F40" s="148">
        <v>725</v>
      </c>
      <c r="G40" s="149">
        <v>35</v>
      </c>
      <c r="H40" s="149">
        <v>200</v>
      </c>
      <c r="I40" s="149">
        <v>398</v>
      </c>
      <c r="J40" s="149">
        <v>37</v>
      </c>
      <c r="K40" s="149">
        <v>94</v>
      </c>
      <c r="L40" s="149">
        <v>128</v>
      </c>
      <c r="M40" s="149">
        <v>45</v>
      </c>
      <c r="N40" s="149">
        <v>13</v>
      </c>
      <c r="O40" s="149">
        <v>126</v>
      </c>
      <c r="P40" s="149">
        <v>117</v>
      </c>
      <c r="Q40" s="149">
        <v>23</v>
      </c>
      <c r="R40" s="149">
        <v>15</v>
      </c>
      <c r="S40" s="149">
        <v>35</v>
      </c>
      <c r="T40" s="149">
        <v>3</v>
      </c>
      <c r="U40" s="149">
        <v>3</v>
      </c>
      <c r="V40" s="149">
        <v>45</v>
      </c>
      <c r="W40" s="149">
        <v>12</v>
      </c>
      <c r="Z40" s="137" t="s">
        <v>181</v>
      </c>
      <c r="AA40" s="150">
        <f t="shared" si="5"/>
        <v>11.164274322169058</v>
      </c>
      <c r="AB40" s="150">
        <f t="shared" si="6"/>
        <v>63.795853269537474</v>
      </c>
      <c r="AC40" s="150">
        <f t="shared" si="7"/>
        <v>126.9537480063796</v>
      </c>
      <c r="AD40" s="150">
        <f t="shared" si="8"/>
        <v>11.802232854864434</v>
      </c>
      <c r="AE40" s="150">
        <f t="shared" si="9"/>
        <v>29.984051036682615</v>
      </c>
      <c r="AF40" s="150">
        <f t="shared" si="10"/>
        <v>40.829346092503989</v>
      </c>
      <c r="AG40" s="150">
        <f t="shared" si="11"/>
        <v>14.354066985645934</v>
      </c>
      <c r="AH40" s="150">
        <f t="shared" si="12"/>
        <v>4.1467304625199359</v>
      </c>
      <c r="AI40" s="150">
        <f t="shared" si="13"/>
        <v>40.191387559808611</v>
      </c>
      <c r="AJ40" s="150">
        <f t="shared" si="14"/>
        <v>37.320574162679428</v>
      </c>
      <c r="AK40" s="150">
        <f t="shared" si="15"/>
        <v>7.33652312599681</v>
      </c>
      <c r="AL40" s="150">
        <f t="shared" si="16"/>
        <v>4.7846889952153111</v>
      </c>
      <c r="AM40" s="150">
        <f t="shared" si="17"/>
        <v>11.164274322169058</v>
      </c>
      <c r="AN40" s="150">
        <f t="shared" si="18"/>
        <v>0.9569377990430622</v>
      </c>
      <c r="AO40" s="150">
        <f t="shared" si="19"/>
        <v>0.9569377990430622</v>
      </c>
      <c r="AP40" s="150">
        <f t="shared" si="20"/>
        <v>14.354066985645934</v>
      </c>
      <c r="AQ40" s="150">
        <f t="shared" si="21"/>
        <v>3.8277511961722488</v>
      </c>
      <c r="AT40" s="137" t="s">
        <v>181</v>
      </c>
      <c r="AU40" s="150">
        <f t="shared" si="1"/>
        <v>50.474547023295941</v>
      </c>
      <c r="AV40" s="150">
        <f t="shared" si="2"/>
        <v>55.482166446499335</v>
      </c>
      <c r="AW40" s="150">
        <f t="shared" si="3"/>
        <v>4.1379310344827589</v>
      </c>
      <c r="AX40" s="150">
        <f t="shared" si="4"/>
        <v>5.0675675675675675</v>
      </c>
    </row>
    <row r="41" spans="1:50" x14ac:dyDescent="0.25">
      <c r="A41" s="137" t="s">
        <v>182</v>
      </c>
      <c r="B41" s="148">
        <v>5462</v>
      </c>
      <c r="C41" s="148">
        <v>4496</v>
      </c>
      <c r="D41" s="148">
        <v>4442</v>
      </c>
      <c r="E41" s="148">
        <v>4394</v>
      </c>
      <c r="F41" s="148">
        <v>2069</v>
      </c>
      <c r="G41" s="149">
        <v>117</v>
      </c>
      <c r="H41" s="149">
        <v>340</v>
      </c>
      <c r="I41" s="149">
        <v>749</v>
      </c>
      <c r="J41" s="149">
        <v>113</v>
      </c>
      <c r="K41" s="149">
        <v>225</v>
      </c>
      <c r="L41" s="149">
        <v>164</v>
      </c>
      <c r="M41" s="149">
        <v>38</v>
      </c>
      <c r="N41" s="149">
        <v>32</v>
      </c>
      <c r="O41" s="149">
        <v>403</v>
      </c>
      <c r="P41" s="149">
        <v>333</v>
      </c>
      <c r="Q41" s="149">
        <v>35</v>
      </c>
      <c r="R41" s="149">
        <v>3</v>
      </c>
      <c r="S41" s="149">
        <v>34</v>
      </c>
      <c r="T41" s="149">
        <v>4</v>
      </c>
      <c r="U41" s="149">
        <v>13</v>
      </c>
      <c r="V41" s="149">
        <v>110</v>
      </c>
      <c r="W41" s="149">
        <v>27</v>
      </c>
      <c r="Z41" s="137" t="s">
        <v>182</v>
      </c>
      <c r="AA41" s="150">
        <f t="shared" si="5"/>
        <v>21.420725009154154</v>
      </c>
      <c r="AB41" s="150">
        <f t="shared" si="6"/>
        <v>62.248260710362501</v>
      </c>
      <c r="AC41" s="150">
        <f t="shared" si="7"/>
        <v>137.12925668253388</v>
      </c>
      <c r="AD41" s="150">
        <f t="shared" si="8"/>
        <v>20.688392530208713</v>
      </c>
      <c r="AE41" s="150">
        <f t="shared" si="9"/>
        <v>41.193701940681066</v>
      </c>
      <c r="AF41" s="150">
        <f t="shared" si="10"/>
        <v>30.025631636763091</v>
      </c>
      <c r="AG41" s="150">
        <f t="shared" si="11"/>
        <v>6.9571585499816919</v>
      </c>
      <c r="AH41" s="150">
        <f t="shared" si="12"/>
        <v>5.8586598315635294</v>
      </c>
      <c r="AI41" s="150">
        <f t="shared" si="13"/>
        <v>73.782497253753206</v>
      </c>
      <c r="AJ41" s="150">
        <f t="shared" si="14"/>
        <v>60.966678872207986</v>
      </c>
      <c r="AK41" s="150">
        <f t="shared" si="15"/>
        <v>6.4079091907726111</v>
      </c>
      <c r="AL41" s="150">
        <f t="shared" si="16"/>
        <v>0.54924935920908091</v>
      </c>
      <c r="AM41" s="150">
        <f t="shared" si="17"/>
        <v>6.2248260710362509</v>
      </c>
      <c r="AN41" s="150">
        <f t="shared" si="18"/>
        <v>0.73233247894544118</v>
      </c>
      <c r="AO41" s="150">
        <f t="shared" si="19"/>
        <v>2.3800805565726839</v>
      </c>
      <c r="AP41" s="150">
        <f t="shared" si="20"/>
        <v>20.139143170999631</v>
      </c>
      <c r="AQ41" s="150">
        <f t="shared" si="21"/>
        <v>4.9432442328817281</v>
      </c>
      <c r="AT41" s="137" t="s">
        <v>182</v>
      </c>
      <c r="AU41" s="150">
        <f t="shared" si="1"/>
        <v>74.96623142728501</v>
      </c>
      <c r="AV41" s="150">
        <f t="shared" si="2"/>
        <v>91.715976331360949</v>
      </c>
      <c r="AW41" s="150">
        <f t="shared" si="3"/>
        <v>1.9333011116481391</v>
      </c>
      <c r="AX41" s="150">
        <f t="shared" si="4"/>
        <v>6.0053380782918149</v>
      </c>
    </row>
    <row r="42" spans="1:50" x14ac:dyDescent="0.25">
      <c r="A42" s="137" t="s">
        <v>183</v>
      </c>
      <c r="B42" s="148">
        <v>6305</v>
      </c>
      <c r="C42" s="148">
        <v>4833</v>
      </c>
      <c r="D42" s="148">
        <v>4744</v>
      </c>
      <c r="E42" s="148">
        <v>4635</v>
      </c>
      <c r="F42" s="148">
        <v>1684</v>
      </c>
      <c r="G42" s="149">
        <v>77</v>
      </c>
      <c r="H42" s="149">
        <v>352</v>
      </c>
      <c r="I42" s="149">
        <v>755</v>
      </c>
      <c r="J42" s="149">
        <v>99</v>
      </c>
      <c r="K42" s="149">
        <v>216</v>
      </c>
      <c r="L42" s="149">
        <v>181</v>
      </c>
      <c r="M42" s="149">
        <v>28</v>
      </c>
      <c r="N42" s="149">
        <v>25</v>
      </c>
      <c r="O42" s="149">
        <v>164</v>
      </c>
      <c r="P42" s="149">
        <v>266</v>
      </c>
      <c r="Q42" s="149">
        <v>29</v>
      </c>
      <c r="R42" s="149">
        <v>8</v>
      </c>
      <c r="S42" s="149">
        <v>72</v>
      </c>
      <c r="T42" s="149">
        <v>3</v>
      </c>
      <c r="U42" s="149">
        <v>12</v>
      </c>
      <c r="V42" s="149">
        <v>110</v>
      </c>
      <c r="W42" s="149">
        <v>27</v>
      </c>
      <c r="Z42" s="137" t="s">
        <v>183</v>
      </c>
      <c r="AA42" s="150">
        <f t="shared" si="5"/>
        <v>12.212529738302933</v>
      </c>
      <c r="AB42" s="150">
        <f t="shared" si="6"/>
        <v>55.828707375099128</v>
      </c>
      <c r="AC42" s="150">
        <f t="shared" si="7"/>
        <v>119.746233148295</v>
      </c>
      <c r="AD42" s="150">
        <f t="shared" si="8"/>
        <v>15.701823949246629</v>
      </c>
      <c r="AE42" s="150">
        <f t="shared" si="9"/>
        <v>34.258524980174471</v>
      </c>
      <c r="AF42" s="150">
        <f t="shared" si="10"/>
        <v>28.707375099127674</v>
      </c>
      <c r="AG42" s="150">
        <f t="shared" si="11"/>
        <v>4.4409199048374308</v>
      </c>
      <c r="AH42" s="150">
        <f t="shared" si="12"/>
        <v>3.9651070578905627</v>
      </c>
      <c r="AI42" s="150">
        <f t="shared" si="13"/>
        <v>26.011102299762094</v>
      </c>
      <c r="AJ42" s="150">
        <f t="shared" si="14"/>
        <v>42.18873909595559</v>
      </c>
      <c r="AK42" s="150">
        <f t="shared" si="15"/>
        <v>4.5995241871530537</v>
      </c>
      <c r="AL42" s="150">
        <f t="shared" si="16"/>
        <v>1.2688342585249803</v>
      </c>
      <c r="AM42" s="150">
        <f t="shared" si="17"/>
        <v>11.41950832672482</v>
      </c>
      <c r="AN42" s="150">
        <f t="shared" si="18"/>
        <v>0.47581284694686754</v>
      </c>
      <c r="AO42" s="150">
        <f t="shared" si="19"/>
        <v>1.9032513877874702</v>
      </c>
      <c r="AP42" s="150">
        <f t="shared" si="20"/>
        <v>17.446471054718479</v>
      </c>
      <c r="AQ42" s="150">
        <f t="shared" si="21"/>
        <v>4.2823156225218089</v>
      </c>
      <c r="AT42" s="137" t="s">
        <v>183</v>
      </c>
      <c r="AU42" s="150">
        <f t="shared" si="1"/>
        <v>56.070826306914</v>
      </c>
      <c r="AV42" s="150">
        <f t="shared" si="2"/>
        <v>35.382955771305284</v>
      </c>
      <c r="AW42" s="150">
        <f t="shared" si="3"/>
        <v>1.7814726840855108</v>
      </c>
      <c r="AX42" s="150">
        <f t="shared" si="4"/>
        <v>5.5865921787709496</v>
      </c>
    </row>
    <row r="43" spans="1:50" x14ac:dyDescent="0.25">
      <c r="A43" s="137" t="s">
        <v>184</v>
      </c>
      <c r="B43" s="148">
        <v>1857</v>
      </c>
      <c r="C43" s="148">
        <v>1472</v>
      </c>
      <c r="D43" s="148">
        <v>1450</v>
      </c>
      <c r="E43" s="148">
        <v>1427</v>
      </c>
      <c r="F43" s="148">
        <v>573</v>
      </c>
      <c r="G43" s="149">
        <v>19</v>
      </c>
      <c r="H43" s="149">
        <v>101</v>
      </c>
      <c r="I43" s="149">
        <v>170</v>
      </c>
      <c r="J43" s="149">
        <v>34</v>
      </c>
      <c r="K43" s="149">
        <v>90</v>
      </c>
      <c r="L43" s="149">
        <v>65</v>
      </c>
      <c r="M43" s="149">
        <v>8</v>
      </c>
      <c r="N43" s="149">
        <v>12</v>
      </c>
      <c r="O43" s="149">
        <v>33</v>
      </c>
      <c r="P43" s="149">
        <v>79</v>
      </c>
      <c r="Q43" s="149">
        <v>8</v>
      </c>
      <c r="R43" s="149">
        <v>2</v>
      </c>
      <c r="S43" s="149">
        <v>30</v>
      </c>
      <c r="T43" s="149">
        <v>3</v>
      </c>
      <c r="U43" s="149">
        <v>3</v>
      </c>
      <c r="V43" s="149">
        <v>40</v>
      </c>
      <c r="W43" s="149">
        <v>3</v>
      </c>
      <c r="Z43" s="137" t="s">
        <v>184</v>
      </c>
      <c r="AA43" s="150">
        <f t="shared" si="5"/>
        <v>10.231556273559503</v>
      </c>
      <c r="AB43" s="150">
        <f t="shared" si="6"/>
        <v>54.388799138395264</v>
      </c>
      <c r="AC43" s="150">
        <f t="shared" si="7"/>
        <v>91.545503500269263</v>
      </c>
      <c r="AD43" s="150">
        <f t="shared" si="8"/>
        <v>18.30910070005385</v>
      </c>
      <c r="AE43" s="150">
        <f t="shared" si="9"/>
        <v>48.465266558966071</v>
      </c>
      <c r="AF43" s="150">
        <f t="shared" si="10"/>
        <v>35.002692514808828</v>
      </c>
      <c r="AG43" s="150">
        <f t="shared" si="11"/>
        <v>4.308023694130318</v>
      </c>
      <c r="AH43" s="150">
        <f t="shared" si="12"/>
        <v>6.4620355411954771</v>
      </c>
      <c r="AI43" s="150">
        <f t="shared" si="13"/>
        <v>17.770597738287563</v>
      </c>
      <c r="AJ43" s="150">
        <f t="shared" si="14"/>
        <v>42.541733979536886</v>
      </c>
      <c r="AK43" s="150">
        <f t="shared" si="15"/>
        <v>4.308023694130318</v>
      </c>
      <c r="AL43" s="150">
        <f t="shared" si="16"/>
        <v>1.0770059235325795</v>
      </c>
      <c r="AM43" s="150">
        <f t="shared" si="17"/>
        <v>16.15508885298869</v>
      </c>
      <c r="AN43" s="150">
        <f t="shared" si="18"/>
        <v>1.6155088852988693</v>
      </c>
      <c r="AO43" s="150">
        <f t="shared" si="19"/>
        <v>1.6155088852988693</v>
      </c>
      <c r="AP43" s="150">
        <f t="shared" si="20"/>
        <v>21.540118470651588</v>
      </c>
      <c r="AQ43" s="150">
        <f t="shared" si="21"/>
        <v>1.6155088852988693</v>
      </c>
      <c r="AT43" s="137" t="s">
        <v>184</v>
      </c>
      <c r="AU43" s="150">
        <f t="shared" si="1"/>
        <v>54.482758620689658</v>
      </c>
      <c r="AV43" s="150">
        <f t="shared" si="2"/>
        <v>23.125437981779957</v>
      </c>
      <c r="AW43" s="150">
        <f t="shared" si="3"/>
        <v>5.2356020942408383</v>
      </c>
      <c r="AX43" s="150">
        <f t="shared" si="4"/>
        <v>2.0380434782608696</v>
      </c>
    </row>
    <row r="44" spans="1:50" x14ac:dyDescent="0.25">
      <c r="A44" s="137" t="s">
        <v>185</v>
      </c>
      <c r="B44" s="148">
        <v>2319</v>
      </c>
      <c r="C44" s="148">
        <v>1849</v>
      </c>
      <c r="D44" s="148">
        <v>1815</v>
      </c>
      <c r="E44" s="148">
        <v>1789</v>
      </c>
      <c r="F44" s="148">
        <v>802</v>
      </c>
      <c r="G44" s="149">
        <v>32</v>
      </c>
      <c r="H44" s="149">
        <v>192</v>
      </c>
      <c r="I44" s="149">
        <v>368</v>
      </c>
      <c r="J44" s="149">
        <v>37</v>
      </c>
      <c r="K44" s="149">
        <v>118</v>
      </c>
      <c r="L44" s="149">
        <v>81</v>
      </c>
      <c r="M44" s="149">
        <v>24</v>
      </c>
      <c r="N44" s="149">
        <v>21</v>
      </c>
      <c r="O44" s="149">
        <v>115</v>
      </c>
      <c r="P44" s="149">
        <v>150</v>
      </c>
      <c r="Q44" s="149">
        <v>24</v>
      </c>
      <c r="R44" s="149">
        <v>1</v>
      </c>
      <c r="S44" s="149">
        <v>18</v>
      </c>
      <c r="T44" s="149">
        <v>5</v>
      </c>
      <c r="U44" s="149">
        <v>21</v>
      </c>
      <c r="V44" s="149">
        <v>42</v>
      </c>
      <c r="W44" s="149">
        <v>8</v>
      </c>
      <c r="Z44" s="137" t="s">
        <v>185</v>
      </c>
      <c r="AA44" s="150">
        <f t="shared" si="5"/>
        <v>13.799051315222078</v>
      </c>
      <c r="AB44" s="150">
        <f t="shared" si="6"/>
        <v>82.79430789133248</v>
      </c>
      <c r="AC44" s="150">
        <f t="shared" si="7"/>
        <v>158.68909012505389</v>
      </c>
      <c r="AD44" s="150">
        <f t="shared" si="8"/>
        <v>15.955153083225527</v>
      </c>
      <c r="AE44" s="150">
        <f t="shared" si="9"/>
        <v>50.884001724881415</v>
      </c>
      <c r="AF44" s="150">
        <f t="shared" si="10"/>
        <v>34.92884864165589</v>
      </c>
      <c r="AG44" s="150">
        <f t="shared" si="11"/>
        <v>10.34928848641656</v>
      </c>
      <c r="AH44" s="150">
        <f t="shared" si="12"/>
        <v>9.0556274256144889</v>
      </c>
      <c r="AI44" s="150">
        <f t="shared" si="13"/>
        <v>49.590340664079342</v>
      </c>
      <c r="AJ44" s="150">
        <f t="shared" si="14"/>
        <v>64.683053040103488</v>
      </c>
      <c r="AK44" s="150">
        <f t="shared" si="15"/>
        <v>10.34928848641656</v>
      </c>
      <c r="AL44" s="150">
        <f t="shared" si="16"/>
        <v>0.43122035360068994</v>
      </c>
      <c r="AM44" s="150">
        <f t="shared" si="17"/>
        <v>7.7619663648124195</v>
      </c>
      <c r="AN44" s="150">
        <f t="shared" si="18"/>
        <v>2.1561017680034498</v>
      </c>
      <c r="AO44" s="150">
        <f t="shared" si="19"/>
        <v>9.0556274256144889</v>
      </c>
      <c r="AP44" s="150">
        <f t="shared" si="20"/>
        <v>18.111254851228978</v>
      </c>
      <c r="AQ44" s="150">
        <f t="shared" si="21"/>
        <v>3.4497628288055195</v>
      </c>
      <c r="AT44" s="137" t="s">
        <v>185</v>
      </c>
      <c r="AU44" s="150">
        <f t="shared" si="1"/>
        <v>82.644628099173559</v>
      </c>
      <c r="AV44" s="150">
        <f t="shared" si="2"/>
        <v>64.281721632196749</v>
      </c>
      <c r="AW44" s="150">
        <f t="shared" si="3"/>
        <v>6.2344139650872821</v>
      </c>
      <c r="AX44" s="150">
        <f t="shared" si="4"/>
        <v>4.3266630611141164</v>
      </c>
    </row>
    <row r="45" spans="1:50" x14ac:dyDescent="0.25">
      <c r="A45" s="137" t="s">
        <v>186</v>
      </c>
      <c r="B45" s="148">
        <v>2895</v>
      </c>
      <c r="C45" s="148">
        <v>2409</v>
      </c>
      <c r="D45" s="148">
        <v>2393</v>
      </c>
      <c r="E45" s="148">
        <v>2364</v>
      </c>
      <c r="F45" s="148">
        <v>1123</v>
      </c>
      <c r="G45" s="149">
        <v>52</v>
      </c>
      <c r="H45" s="149">
        <v>126</v>
      </c>
      <c r="I45" s="149">
        <v>385</v>
      </c>
      <c r="J45" s="149">
        <v>46</v>
      </c>
      <c r="K45" s="149">
        <v>161</v>
      </c>
      <c r="L45" s="149">
        <v>106</v>
      </c>
      <c r="M45" s="149">
        <v>31</v>
      </c>
      <c r="N45" s="149">
        <v>11</v>
      </c>
      <c r="O45" s="149">
        <v>137</v>
      </c>
      <c r="P45" s="149">
        <v>129</v>
      </c>
      <c r="Q45" s="149">
        <v>25</v>
      </c>
      <c r="R45" s="149">
        <v>4</v>
      </c>
      <c r="S45" s="149">
        <v>32</v>
      </c>
      <c r="T45" s="149">
        <v>4</v>
      </c>
      <c r="U45" s="149">
        <v>3</v>
      </c>
      <c r="V45" s="149">
        <v>54</v>
      </c>
      <c r="W45" s="149">
        <v>22</v>
      </c>
      <c r="Z45" s="137" t="s">
        <v>186</v>
      </c>
      <c r="AA45" s="150">
        <f t="shared" si="5"/>
        <v>17.962003454231436</v>
      </c>
      <c r="AB45" s="150">
        <f t="shared" si="6"/>
        <v>43.523316062176164</v>
      </c>
      <c r="AC45" s="150">
        <f t="shared" si="7"/>
        <v>132.98791018998273</v>
      </c>
      <c r="AD45" s="150">
        <f t="shared" si="8"/>
        <v>15.889464594127805</v>
      </c>
      <c r="AE45" s="150">
        <f t="shared" si="9"/>
        <v>55.613126079447319</v>
      </c>
      <c r="AF45" s="150">
        <f t="shared" si="10"/>
        <v>36.614853195164073</v>
      </c>
      <c r="AG45" s="150">
        <f t="shared" si="11"/>
        <v>10.708117443868741</v>
      </c>
      <c r="AH45" s="150">
        <f t="shared" si="12"/>
        <v>3.7996545768566494</v>
      </c>
      <c r="AI45" s="150">
        <f t="shared" si="13"/>
        <v>47.322970639032818</v>
      </c>
      <c r="AJ45" s="150">
        <f t="shared" si="14"/>
        <v>44.559585492227981</v>
      </c>
      <c r="AK45" s="150">
        <f t="shared" si="15"/>
        <v>8.6355785837651116</v>
      </c>
      <c r="AL45" s="150">
        <f t="shared" si="16"/>
        <v>1.3816925734024179</v>
      </c>
      <c r="AM45" s="150">
        <f t="shared" si="17"/>
        <v>11.053540587219343</v>
      </c>
      <c r="AN45" s="150">
        <f t="shared" si="18"/>
        <v>1.3816925734024179</v>
      </c>
      <c r="AO45" s="150">
        <f t="shared" si="19"/>
        <v>1.0362694300518134</v>
      </c>
      <c r="AP45" s="150">
        <f t="shared" si="20"/>
        <v>18.652849740932641</v>
      </c>
      <c r="AQ45" s="150">
        <f t="shared" si="21"/>
        <v>7.5993091537132988</v>
      </c>
      <c r="AT45" s="137" t="s">
        <v>186</v>
      </c>
      <c r="AU45" s="150">
        <f t="shared" si="1"/>
        <v>53.907229419139156</v>
      </c>
      <c r="AV45" s="150">
        <f t="shared" si="2"/>
        <v>57.95262267343486</v>
      </c>
      <c r="AW45" s="150">
        <f t="shared" si="3"/>
        <v>3.5618878005342829</v>
      </c>
      <c r="AX45" s="150">
        <f t="shared" si="4"/>
        <v>9.1324200913241995</v>
      </c>
    </row>
    <row r="46" spans="1:50" x14ac:dyDescent="0.25">
      <c r="A46" s="137" t="s">
        <v>187</v>
      </c>
      <c r="B46" s="148">
        <v>10260</v>
      </c>
      <c r="C46" s="148">
        <v>8229</v>
      </c>
      <c r="D46" s="148">
        <v>8089</v>
      </c>
      <c r="E46" s="148">
        <v>7941</v>
      </c>
      <c r="F46" s="148">
        <v>3095</v>
      </c>
      <c r="G46" s="149">
        <v>154</v>
      </c>
      <c r="H46" s="149">
        <v>621</v>
      </c>
      <c r="I46" s="149">
        <v>1160</v>
      </c>
      <c r="J46" s="149">
        <v>92</v>
      </c>
      <c r="K46" s="149">
        <v>371</v>
      </c>
      <c r="L46" s="149">
        <v>296</v>
      </c>
      <c r="M46" s="149">
        <v>38</v>
      </c>
      <c r="N46" s="149">
        <v>52</v>
      </c>
      <c r="O46" s="149">
        <v>458</v>
      </c>
      <c r="P46" s="149">
        <v>431</v>
      </c>
      <c r="Q46" s="149">
        <v>81</v>
      </c>
      <c r="R46" s="149">
        <v>23</v>
      </c>
      <c r="S46" s="149">
        <v>122</v>
      </c>
      <c r="T46" s="149">
        <v>12</v>
      </c>
      <c r="U46" s="149">
        <v>16</v>
      </c>
      <c r="V46" s="149">
        <v>181</v>
      </c>
      <c r="W46" s="149">
        <v>56</v>
      </c>
      <c r="Z46" s="137" t="s">
        <v>187</v>
      </c>
      <c r="AA46" s="150">
        <f t="shared" si="5"/>
        <v>15.009746588693957</v>
      </c>
      <c r="AB46" s="150">
        <f t="shared" si="6"/>
        <v>60.526315789473685</v>
      </c>
      <c r="AC46" s="150">
        <f t="shared" si="7"/>
        <v>113.06042884990252</v>
      </c>
      <c r="AD46" s="150">
        <f t="shared" si="8"/>
        <v>8.9668615984405449</v>
      </c>
      <c r="AE46" s="150">
        <f t="shared" si="9"/>
        <v>36.159844054580901</v>
      </c>
      <c r="AF46" s="150">
        <f t="shared" si="10"/>
        <v>28.84990253411306</v>
      </c>
      <c r="AG46" s="150">
        <f t="shared" si="11"/>
        <v>3.7037037037037037</v>
      </c>
      <c r="AH46" s="150">
        <f t="shared" si="12"/>
        <v>5.0682261208577</v>
      </c>
      <c r="AI46" s="150">
        <f t="shared" si="13"/>
        <v>44.639376218323591</v>
      </c>
      <c r="AJ46" s="150">
        <f t="shared" si="14"/>
        <v>42.007797270955166</v>
      </c>
      <c r="AK46" s="150">
        <f t="shared" si="15"/>
        <v>7.8947368421052637</v>
      </c>
      <c r="AL46" s="150">
        <f t="shared" si="16"/>
        <v>2.2417153996101362</v>
      </c>
      <c r="AM46" s="150">
        <f t="shared" si="17"/>
        <v>11.890838206627681</v>
      </c>
      <c r="AN46" s="150">
        <f t="shared" si="18"/>
        <v>1.1695906432748537</v>
      </c>
      <c r="AO46" s="150">
        <f t="shared" si="19"/>
        <v>1.5594541910331383</v>
      </c>
      <c r="AP46" s="150">
        <f t="shared" si="20"/>
        <v>17.641325536062379</v>
      </c>
      <c r="AQ46" s="150">
        <f t="shared" si="21"/>
        <v>5.458089668615985</v>
      </c>
      <c r="AT46" s="137" t="s">
        <v>187</v>
      </c>
      <c r="AU46" s="150">
        <f t="shared" si="1"/>
        <v>53.282235134132769</v>
      </c>
      <c r="AV46" s="150">
        <f t="shared" si="2"/>
        <v>57.675355748646268</v>
      </c>
      <c r="AW46" s="150">
        <f t="shared" si="3"/>
        <v>3.8772213247172855</v>
      </c>
      <c r="AX46" s="150">
        <f t="shared" si="4"/>
        <v>6.8052011179973269</v>
      </c>
    </row>
    <row r="47" spans="1:50" x14ac:dyDescent="0.25">
      <c r="A47" s="137" t="s">
        <v>188</v>
      </c>
      <c r="B47" s="148">
        <v>9034</v>
      </c>
      <c r="C47" s="148">
        <v>7290</v>
      </c>
      <c r="D47" s="148">
        <v>7173</v>
      </c>
      <c r="E47" s="148">
        <v>7047</v>
      </c>
      <c r="F47" s="148">
        <v>2745</v>
      </c>
      <c r="G47" s="149">
        <v>122</v>
      </c>
      <c r="H47" s="149">
        <v>654</v>
      </c>
      <c r="I47" s="149">
        <v>1269</v>
      </c>
      <c r="J47" s="149">
        <v>168</v>
      </c>
      <c r="K47" s="149">
        <v>362</v>
      </c>
      <c r="L47" s="149">
        <v>194</v>
      </c>
      <c r="M47" s="149">
        <v>116</v>
      </c>
      <c r="N47" s="149">
        <v>48</v>
      </c>
      <c r="O47" s="149">
        <v>564</v>
      </c>
      <c r="P47" s="149">
        <v>385</v>
      </c>
      <c r="Q47" s="149">
        <v>67</v>
      </c>
      <c r="R47" s="149">
        <v>10</v>
      </c>
      <c r="S47" s="149">
        <v>118</v>
      </c>
      <c r="T47" s="149">
        <v>9</v>
      </c>
      <c r="U47" s="149">
        <v>24</v>
      </c>
      <c r="V47" s="149">
        <v>186</v>
      </c>
      <c r="W47" s="149">
        <v>48</v>
      </c>
      <c r="Z47" s="137" t="s">
        <v>188</v>
      </c>
      <c r="AA47" s="150">
        <f t="shared" si="5"/>
        <v>13.504538410449413</v>
      </c>
      <c r="AB47" s="150">
        <f t="shared" si="6"/>
        <v>72.393181315032095</v>
      </c>
      <c r="AC47" s="150">
        <f t="shared" si="7"/>
        <v>140.469338056232</v>
      </c>
      <c r="AD47" s="150">
        <f t="shared" si="8"/>
        <v>18.596413548815587</v>
      </c>
      <c r="AE47" s="150">
        <f t="shared" si="9"/>
        <v>40.070843480185964</v>
      </c>
      <c r="AF47" s="150">
        <f t="shared" si="10"/>
        <v>21.474429931370381</v>
      </c>
      <c r="AG47" s="150">
        <f t="shared" si="11"/>
        <v>12.840380783705999</v>
      </c>
      <c r="AH47" s="150">
        <f t="shared" si="12"/>
        <v>5.3132610139473098</v>
      </c>
      <c r="AI47" s="150">
        <f t="shared" si="13"/>
        <v>62.430816913880896</v>
      </c>
      <c r="AJ47" s="150">
        <f t="shared" si="14"/>
        <v>42.616781049369052</v>
      </c>
      <c r="AK47" s="150">
        <f t="shared" si="15"/>
        <v>7.4164268319681206</v>
      </c>
      <c r="AL47" s="150">
        <f t="shared" si="16"/>
        <v>1.1069293779056897</v>
      </c>
      <c r="AM47" s="150">
        <f t="shared" si="17"/>
        <v>13.061766659287137</v>
      </c>
      <c r="AN47" s="150">
        <f t="shared" si="18"/>
        <v>0.99623644011512069</v>
      </c>
      <c r="AO47" s="150">
        <f t="shared" si="19"/>
        <v>2.6566305069736549</v>
      </c>
      <c r="AP47" s="150">
        <f t="shared" si="20"/>
        <v>20.588886429045829</v>
      </c>
      <c r="AQ47" s="150">
        <f t="shared" si="21"/>
        <v>5.3132610139473098</v>
      </c>
      <c r="AT47" s="137" t="s">
        <v>188</v>
      </c>
      <c r="AU47" s="150">
        <f t="shared" si="1"/>
        <v>53.673497839118923</v>
      </c>
      <c r="AV47" s="150">
        <f t="shared" si="2"/>
        <v>80.034057045551307</v>
      </c>
      <c r="AW47" s="150">
        <f t="shared" si="3"/>
        <v>3.278688524590164</v>
      </c>
      <c r="AX47" s="150">
        <f t="shared" si="4"/>
        <v>6.5843621399176957</v>
      </c>
    </row>
    <row r="48" spans="1:50" x14ac:dyDescent="0.25">
      <c r="A48" s="137" t="s">
        <v>189</v>
      </c>
      <c r="B48" s="148">
        <v>4595</v>
      </c>
      <c r="C48" s="148">
        <v>3604</v>
      </c>
      <c r="D48" s="148">
        <v>3541</v>
      </c>
      <c r="E48" s="148">
        <v>3479</v>
      </c>
      <c r="F48" s="148">
        <v>1404</v>
      </c>
      <c r="G48" s="149">
        <v>65</v>
      </c>
      <c r="H48" s="149">
        <v>227</v>
      </c>
      <c r="I48" s="149">
        <v>510</v>
      </c>
      <c r="J48" s="149">
        <v>83</v>
      </c>
      <c r="K48" s="149">
        <v>174</v>
      </c>
      <c r="L48" s="149">
        <v>120</v>
      </c>
      <c r="M48" s="149">
        <v>45</v>
      </c>
      <c r="N48" s="149">
        <v>18</v>
      </c>
      <c r="O48" s="149">
        <v>195</v>
      </c>
      <c r="P48" s="149">
        <v>182</v>
      </c>
      <c r="Q48" s="149">
        <v>18</v>
      </c>
      <c r="R48" s="149">
        <v>1</v>
      </c>
      <c r="S48" s="149">
        <v>63</v>
      </c>
      <c r="T48" s="149">
        <v>10</v>
      </c>
      <c r="U48" s="149">
        <v>11</v>
      </c>
      <c r="V48" s="149">
        <v>96</v>
      </c>
      <c r="W48" s="149">
        <v>21</v>
      </c>
      <c r="Z48" s="137" t="s">
        <v>189</v>
      </c>
      <c r="AA48" s="150">
        <f t="shared" si="5"/>
        <v>14.145810663764962</v>
      </c>
      <c r="AB48" s="150">
        <f t="shared" si="6"/>
        <v>49.401523394994562</v>
      </c>
      <c r="AC48" s="150">
        <f t="shared" si="7"/>
        <v>110.99020674646356</v>
      </c>
      <c r="AD48" s="150">
        <f t="shared" si="8"/>
        <v>18.063112078346027</v>
      </c>
      <c r="AE48" s="150">
        <f t="shared" si="9"/>
        <v>37.867247007616974</v>
      </c>
      <c r="AF48" s="150">
        <f t="shared" si="10"/>
        <v>26.115342763873777</v>
      </c>
      <c r="AG48" s="150">
        <f t="shared" si="11"/>
        <v>9.7932535364526654</v>
      </c>
      <c r="AH48" s="150">
        <f t="shared" si="12"/>
        <v>3.9173014145810665</v>
      </c>
      <c r="AI48" s="150">
        <f t="shared" si="13"/>
        <v>42.437431991294886</v>
      </c>
      <c r="AJ48" s="150">
        <f t="shared" si="14"/>
        <v>39.608269858541895</v>
      </c>
      <c r="AK48" s="150">
        <f t="shared" si="15"/>
        <v>3.9173014145810665</v>
      </c>
      <c r="AL48" s="150">
        <f t="shared" si="16"/>
        <v>0.2176278563656148</v>
      </c>
      <c r="AM48" s="150">
        <f t="shared" si="17"/>
        <v>13.710554951033732</v>
      </c>
      <c r="AN48" s="150">
        <f t="shared" si="18"/>
        <v>2.1762785636561479</v>
      </c>
      <c r="AO48" s="150">
        <f t="shared" si="19"/>
        <v>2.393906420021763</v>
      </c>
      <c r="AP48" s="150">
        <f t="shared" si="20"/>
        <v>20.892274211099018</v>
      </c>
      <c r="AQ48" s="150">
        <f t="shared" si="21"/>
        <v>4.5701849836779109</v>
      </c>
      <c r="AT48" s="137" t="s">
        <v>189</v>
      </c>
      <c r="AU48" s="150">
        <f t="shared" si="1"/>
        <v>51.397910194860209</v>
      </c>
      <c r="AV48" s="150">
        <f t="shared" si="2"/>
        <v>56.050589249784423</v>
      </c>
      <c r="AW48" s="150">
        <f t="shared" si="3"/>
        <v>7.1225071225071224</v>
      </c>
      <c r="AX48" s="150">
        <f t="shared" si="4"/>
        <v>5.8268590455049942</v>
      </c>
    </row>
    <row r="49" spans="1:50" x14ac:dyDescent="0.25">
      <c r="A49" s="137" t="s">
        <v>190</v>
      </c>
      <c r="B49" s="148">
        <v>7858</v>
      </c>
      <c r="C49" s="148">
        <v>6432</v>
      </c>
      <c r="D49" s="148">
        <v>6337</v>
      </c>
      <c r="E49" s="148">
        <v>6229</v>
      </c>
      <c r="F49" s="148">
        <v>2649</v>
      </c>
      <c r="G49" s="149">
        <v>129</v>
      </c>
      <c r="H49" s="149">
        <v>402</v>
      </c>
      <c r="I49" s="149">
        <v>1113</v>
      </c>
      <c r="J49" s="149">
        <v>172</v>
      </c>
      <c r="K49" s="149">
        <v>341</v>
      </c>
      <c r="L49" s="149">
        <v>154</v>
      </c>
      <c r="M49" s="149">
        <v>57</v>
      </c>
      <c r="N49" s="149">
        <v>37</v>
      </c>
      <c r="O49" s="149">
        <v>819</v>
      </c>
      <c r="P49" s="149">
        <v>325</v>
      </c>
      <c r="Q49" s="149">
        <v>61</v>
      </c>
      <c r="R49" s="149">
        <v>2</v>
      </c>
      <c r="S49" s="149">
        <v>46</v>
      </c>
      <c r="T49" s="149">
        <v>5</v>
      </c>
      <c r="U49" s="149">
        <v>29</v>
      </c>
      <c r="V49" s="149">
        <v>126</v>
      </c>
      <c r="W49" s="149">
        <v>37</v>
      </c>
      <c r="Z49" s="137" t="s">
        <v>190</v>
      </c>
      <c r="AA49" s="150">
        <f t="shared" si="5"/>
        <v>16.416390939170274</v>
      </c>
      <c r="AB49" s="150">
        <f t="shared" si="6"/>
        <v>51.158055484856199</v>
      </c>
      <c r="AC49" s="150">
        <f t="shared" si="7"/>
        <v>141.63909391702722</v>
      </c>
      <c r="AD49" s="150">
        <f t="shared" si="8"/>
        <v>21.888521252227029</v>
      </c>
      <c r="AE49" s="150">
        <f t="shared" si="9"/>
        <v>43.39526597098498</v>
      </c>
      <c r="AF49" s="150">
        <f t="shared" si="10"/>
        <v>19.597862051412573</v>
      </c>
      <c r="AG49" s="150">
        <f t="shared" si="11"/>
        <v>7.2537541359124456</v>
      </c>
      <c r="AH49" s="150">
        <f t="shared" si="12"/>
        <v>4.7085772461186046</v>
      </c>
      <c r="AI49" s="150">
        <f t="shared" si="13"/>
        <v>104.22499363705776</v>
      </c>
      <c r="AJ49" s="150">
        <f t="shared" si="14"/>
        <v>41.359124459149911</v>
      </c>
      <c r="AK49" s="150">
        <f t="shared" si="15"/>
        <v>7.7627895138712137</v>
      </c>
      <c r="AL49" s="150">
        <f t="shared" si="16"/>
        <v>0.25451768897938409</v>
      </c>
      <c r="AM49" s="150">
        <f t="shared" si="17"/>
        <v>5.8539068465258337</v>
      </c>
      <c r="AN49" s="150">
        <f t="shared" si="18"/>
        <v>0.63629422244846023</v>
      </c>
      <c r="AO49" s="150">
        <f t="shared" si="19"/>
        <v>3.6905064902010691</v>
      </c>
      <c r="AP49" s="150">
        <f t="shared" si="20"/>
        <v>16.034614405701198</v>
      </c>
      <c r="AQ49" s="150">
        <f t="shared" si="21"/>
        <v>4.7085772461186046</v>
      </c>
      <c r="AT49" s="137" t="s">
        <v>190</v>
      </c>
      <c r="AU49" s="150">
        <f t="shared" si="1"/>
        <v>51.286097522486983</v>
      </c>
      <c r="AV49" s="150">
        <f t="shared" si="2"/>
        <v>131.48177877668968</v>
      </c>
      <c r="AW49" s="150">
        <f t="shared" si="3"/>
        <v>1.887504718761797</v>
      </c>
      <c r="AX49" s="150">
        <f t="shared" si="4"/>
        <v>5.7524875621890548</v>
      </c>
    </row>
    <row r="50" spans="1:50" x14ac:dyDescent="0.25">
      <c r="A50" s="137" t="s">
        <v>191</v>
      </c>
      <c r="B50" s="148">
        <v>6318</v>
      </c>
      <c r="C50" s="148">
        <v>5167</v>
      </c>
      <c r="D50" s="148">
        <v>5101</v>
      </c>
      <c r="E50" s="148">
        <v>5034</v>
      </c>
      <c r="F50" s="148">
        <v>2299</v>
      </c>
      <c r="G50" s="149">
        <v>128</v>
      </c>
      <c r="H50" s="149">
        <v>370</v>
      </c>
      <c r="I50" s="149">
        <v>885</v>
      </c>
      <c r="J50" s="149">
        <v>148</v>
      </c>
      <c r="K50" s="149">
        <v>259</v>
      </c>
      <c r="L50" s="149">
        <v>152</v>
      </c>
      <c r="M50" s="149">
        <v>85</v>
      </c>
      <c r="N50" s="149">
        <v>39</v>
      </c>
      <c r="O50" s="149">
        <v>796</v>
      </c>
      <c r="P50" s="149">
        <v>330</v>
      </c>
      <c r="Q50" s="149">
        <v>57</v>
      </c>
      <c r="R50" s="149">
        <v>6</v>
      </c>
      <c r="S50" s="149">
        <v>55</v>
      </c>
      <c r="T50" s="149">
        <v>4</v>
      </c>
      <c r="U50" s="149">
        <v>23</v>
      </c>
      <c r="V50" s="149">
        <v>165</v>
      </c>
      <c r="W50" s="149">
        <v>56</v>
      </c>
      <c r="Z50" s="137" t="s">
        <v>191</v>
      </c>
      <c r="AA50" s="150">
        <f t="shared" si="5"/>
        <v>20.25957581513137</v>
      </c>
      <c r="AB50" s="150">
        <f t="shared" si="6"/>
        <v>58.562836340614119</v>
      </c>
      <c r="AC50" s="150">
        <f t="shared" si="7"/>
        <v>140.07597340930676</v>
      </c>
      <c r="AD50" s="150">
        <f t="shared" si="8"/>
        <v>23.42513453624565</v>
      </c>
      <c r="AE50" s="150">
        <f t="shared" si="9"/>
        <v>40.993985438429888</v>
      </c>
      <c r="AF50" s="150">
        <f t="shared" si="10"/>
        <v>24.058246280468502</v>
      </c>
      <c r="AG50" s="150">
        <f t="shared" si="11"/>
        <v>13.453624564735676</v>
      </c>
      <c r="AH50" s="150">
        <f t="shared" si="12"/>
        <v>6.1728395061728394</v>
      </c>
      <c r="AI50" s="150">
        <f t="shared" si="13"/>
        <v>125.98923710034821</v>
      </c>
      <c r="AJ50" s="150">
        <f t="shared" si="14"/>
        <v>52.231718898385566</v>
      </c>
      <c r="AK50" s="150">
        <f t="shared" si="15"/>
        <v>9.0218423551756874</v>
      </c>
      <c r="AL50" s="150">
        <f t="shared" si="16"/>
        <v>0.94966761633428309</v>
      </c>
      <c r="AM50" s="150">
        <f t="shared" si="17"/>
        <v>8.7052864830642598</v>
      </c>
      <c r="AN50" s="150">
        <f t="shared" si="18"/>
        <v>0.63311174422285532</v>
      </c>
      <c r="AO50" s="150">
        <f t="shared" si="19"/>
        <v>3.6403925292814181</v>
      </c>
      <c r="AP50" s="150">
        <f t="shared" si="20"/>
        <v>26.115859449192783</v>
      </c>
      <c r="AQ50" s="150">
        <f t="shared" si="21"/>
        <v>8.8635644191199745</v>
      </c>
      <c r="AT50" s="137" t="s">
        <v>191</v>
      </c>
      <c r="AU50" s="150">
        <f t="shared" si="1"/>
        <v>64.693197412272099</v>
      </c>
      <c r="AV50" s="150">
        <f t="shared" si="2"/>
        <v>158.12475168851807</v>
      </c>
      <c r="AW50" s="150">
        <f t="shared" si="3"/>
        <v>1.7398869073510221</v>
      </c>
      <c r="AX50" s="150">
        <f t="shared" si="4"/>
        <v>10.838010450938649</v>
      </c>
    </row>
    <row r="51" spans="1:50" x14ac:dyDescent="0.25">
      <c r="A51" s="137" t="s">
        <v>192</v>
      </c>
      <c r="B51" s="148">
        <v>3686</v>
      </c>
      <c r="C51" s="148">
        <v>2935</v>
      </c>
      <c r="D51" s="148">
        <v>2887</v>
      </c>
      <c r="E51" s="148">
        <v>2840</v>
      </c>
      <c r="F51" s="148">
        <v>1090</v>
      </c>
      <c r="G51" s="149">
        <v>63</v>
      </c>
      <c r="H51" s="149">
        <v>203</v>
      </c>
      <c r="I51" s="149">
        <v>477</v>
      </c>
      <c r="J51" s="149">
        <v>58</v>
      </c>
      <c r="K51" s="149">
        <v>143</v>
      </c>
      <c r="L51" s="149">
        <v>108</v>
      </c>
      <c r="M51" s="149">
        <v>13</v>
      </c>
      <c r="N51" s="149">
        <v>37</v>
      </c>
      <c r="O51" s="149">
        <v>152</v>
      </c>
      <c r="P51" s="149">
        <v>150</v>
      </c>
      <c r="Q51" s="149">
        <v>25</v>
      </c>
      <c r="R51" s="149">
        <v>1</v>
      </c>
      <c r="S51" s="149">
        <v>46</v>
      </c>
      <c r="T51" s="149">
        <v>3</v>
      </c>
      <c r="U51" s="149">
        <v>9</v>
      </c>
      <c r="V51" s="149">
        <v>35</v>
      </c>
      <c r="W51" s="149">
        <v>21</v>
      </c>
      <c r="Z51" s="137" t="s">
        <v>192</v>
      </c>
      <c r="AA51" s="150">
        <f t="shared" si="5"/>
        <v>17.09169831795985</v>
      </c>
      <c r="AB51" s="150">
        <f t="shared" si="6"/>
        <v>55.073250135648401</v>
      </c>
      <c r="AC51" s="150">
        <f t="shared" si="7"/>
        <v>129.40857297883883</v>
      </c>
      <c r="AD51" s="150">
        <f t="shared" si="8"/>
        <v>15.735214324470972</v>
      </c>
      <c r="AE51" s="150">
        <f t="shared" si="9"/>
        <v>38.795442213781882</v>
      </c>
      <c r="AF51" s="150">
        <f t="shared" si="10"/>
        <v>29.30005425935974</v>
      </c>
      <c r="AG51" s="150">
        <f t="shared" si="11"/>
        <v>3.52685838307108</v>
      </c>
      <c r="AH51" s="150">
        <f t="shared" si="12"/>
        <v>10.037981551817689</v>
      </c>
      <c r="AI51" s="150">
        <f t="shared" si="13"/>
        <v>41.237113402061858</v>
      </c>
      <c r="AJ51" s="150">
        <f t="shared" si="14"/>
        <v>40.694519804666307</v>
      </c>
      <c r="AK51" s="150">
        <f t="shared" si="15"/>
        <v>6.7824199674443841</v>
      </c>
      <c r="AL51" s="150">
        <f t="shared" si="16"/>
        <v>0.27129679869777534</v>
      </c>
      <c r="AM51" s="150">
        <f t="shared" si="17"/>
        <v>12.479652740097666</v>
      </c>
      <c r="AN51" s="150">
        <f t="shared" si="18"/>
        <v>0.81389039609332603</v>
      </c>
      <c r="AO51" s="150">
        <f t="shared" si="19"/>
        <v>2.4416711882799782</v>
      </c>
      <c r="AP51" s="150">
        <f t="shared" si="20"/>
        <v>9.4953879544221369</v>
      </c>
      <c r="AQ51" s="150">
        <f t="shared" si="21"/>
        <v>5.6972327726532823</v>
      </c>
      <c r="AT51" s="137" t="s">
        <v>192</v>
      </c>
      <c r="AU51" s="150">
        <f t="shared" si="1"/>
        <v>51.957048839625912</v>
      </c>
      <c r="AV51" s="150">
        <f t="shared" si="2"/>
        <v>53.521126760563376</v>
      </c>
      <c r="AW51" s="150">
        <f t="shared" si="3"/>
        <v>2.7522935779816518</v>
      </c>
      <c r="AX51" s="150">
        <f t="shared" si="4"/>
        <v>7.1550255536626919</v>
      </c>
    </row>
    <row r="52" spans="1:50" x14ac:dyDescent="0.25">
      <c r="A52" s="137" t="s">
        <v>193</v>
      </c>
      <c r="B52" s="148">
        <v>5475</v>
      </c>
      <c r="C52" s="148">
        <v>4271</v>
      </c>
      <c r="D52" s="148">
        <v>4204</v>
      </c>
      <c r="E52" s="148">
        <v>4130</v>
      </c>
      <c r="F52" s="148">
        <v>1596</v>
      </c>
      <c r="G52" s="149">
        <v>67</v>
      </c>
      <c r="H52" s="149">
        <v>349</v>
      </c>
      <c r="I52" s="149">
        <v>471</v>
      </c>
      <c r="J52" s="149">
        <v>114</v>
      </c>
      <c r="K52" s="149">
        <v>162</v>
      </c>
      <c r="L52" s="149">
        <v>81</v>
      </c>
      <c r="M52" s="149">
        <v>40</v>
      </c>
      <c r="N52" s="149">
        <v>27</v>
      </c>
      <c r="O52" s="149">
        <v>213</v>
      </c>
      <c r="P52" s="149">
        <v>171</v>
      </c>
      <c r="Q52" s="149">
        <v>38</v>
      </c>
      <c r="R52" s="149">
        <v>7</v>
      </c>
      <c r="S52" s="149">
        <v>87</v>
      </c>
      <c r="T52" s="149">
        <v>3</v>
      </c>
      <c r="U52" s="149">
        <v>5</v>
      </c>
      <c r="V52" s="149">
        <v>95</v>
      </c>
      <c r="W52" s="149">
        <v>27</v>
      </c>
      <c r="Z52" s="137" t="s">
        <v>193</v>
      </c>
      <c r="AA52" s="150">
        <f t="shared" si="5"/>
        <v>12.237442922374429</v>
      </c>
      <c r="AB52" s="150">
        <f t="shared" si="6"/>
        <v>63.74429223744292</v>
      </c>
      <c r="AC52" s="150">
        <f t="shared" si="7"/>
        <v>86.027397260273972</v>
      </c>
      <c r="AD52" s="150">
        <f t="shared" si="8"/>
        <v>20.82191780821918</v>
      </c>
      <c r="AE52" s="150">
        <f t="shared" si="9"/>
        <v>29.589041095890408</v>
      </c>
      <c r="AF52" s="150">
        <f t="shared" si="10"/>
        <v>14.794520547945204</v>
      </c>
      <c r="AG52" s="150">
        <f t="shared" si="11"/>
        <v>7.3059360730593603</v>
      </c>
      <c r="AH52" s="150">
        <f t="shared" si="12"/>
        <v>4.9315068493150687</v>
      </c>
      <c r="AI52" s="150">
        <f t="shared" si="13"/>
        <v>38.904109589041092</v>
      </c>
      <c r="AJ52" s="150">
        <f t="shared" si="14"/>
        <v>31.232876712328768</v>
      </c>
      <c r="AK52" s="150">
        <f t="shared" si="15"/>
        <v>6.9406392694063923</v>
      </c>
      <c r="AL52" s="150">
        <f t="shared" si="16"/>
        <v>1.2785388127853881</v>
      </c>
      <c r="AM52" s="150">
        <f t="shared" si="17"/>
        <v>15.890410958904109</v>
      </c>
      <c r="AN52" s="150">
        <f t="shared" si="18"/>
        <v>0.54794520547945202</v>
      </c>
      <c r="AO52" s="150">
        <f t="shared" si="19"/>
        <v>0.91324200913242004</v>
      </c>
      <c r="AP52" s="150">
        <f t="shared" si="20"/>
        <v>17.351598173515981</v>
      </c>
      <c r="AQ52" s="150">
        <f t="shared" si="21"/>
        <v>4.9315068493150687</v>
      </c>
      <c r="AT52" s="137" t="s">
        <v>193</v>
      </c>
      <c r="AU52" s="150">
        <f t="shared" si="1"/>
        <v>40.675547098001907</v>
      </c>
      <c r="AV52" s="150">
        <f t="shared" si="2"/>
        <v>51.573849878934624</v>
      </c>
      <c r="AW52" s="150">
        <f t="shared" si="3"/>
        <v>1.8796992481203008</v>
      </c>
      <c r="AX52" s="150">
        <f t="shared" si="4"/>
        <v>6.321704518848045</v>
      </c>
    </row>
    <row r="53" spans="1:50" x14ac:dyDescent="0.25">
      <c r="A53" s="137" t="s">
        <v>194</v>
      </c>
      <c r="B53" s="148">
        <v>10462</v>
      </c>
      <c r="C53" s="148">
        <v>8469</v>
      </c>
      <c r="D53" s="148">
        <v>8362</v>
      </c>
      <c r="E53" s="148">
        <v>8219</v>
      </c>
      <c r="F53" s="148">
        <v>3793</v>
      </c>
      <c r="G53" s="149">
        <v>212</v>
      </c>
      <c r="H53" s="149">
        <v>661</v>
      </c>
      <c r="I53" s="149">
        <v>1396</v>
      </c>
      <c r="J53" s="149">
        <v>293</v>
      </c>
      <c r="K53" s="149">
        <v>395</v>
      </c>
      <c r="L53" s="149">
        <v>206</v>
      </c>
      <c r="M53" s="149">
        <v>84</v>
      </c>
      <c r="N53" s="149">
        <v>121</v>
      </c>
      <c r="O53" s="149">
        <v>345</v>
      </c>
      <c r="P53" s="149">
        <v>455</v>
      </c>
      <c r="Q53" s="149">
        <v>92</v>
      </c>
      <c r="R53" s="149">
        <v>11</v>
      </c>
      <c r="S53" s="149">
        <v>122</v>
      </c>
      <c r="T53" s="149">
        <v>19</v>
      </c>
      <c r="U53" s="149">
        <v>15</v>
      </c>
      <c r="V53" s="149">
        <v>178</v>
      </c>
      <c r="W53" s="149">
        <v>65</v>
      </c>
      <c r="Z53" s="137" t="s">
        <v>194</v>
      </c>
      <c r="AA53" s="150">
        <f t="shared" si="5"/>
        <v>20.263811890651883</v>
      </c>
      <c r="AB53" s="150">
        <f t="shared" si="6"/>
        <v>63.18103613075894</v>
      </c>
      <c r="AC53" s="150">
        <f t="shared" si="7"/>
        <v>133.4352896195756</v>
      </c>
      <c r="AD53" s="150">
        <f t="shared" si="8"/>
        <v>28.006117377174537</v>
      </c>
      <c r="AE53" s="150">
        <f t="shared" si="9"/>
        <v>37.755687249091949</v>
      </c>
      <c r="AF53" s="150">
        <f t="shared" si="10"/>
        <v>19.690307780539094</v>
      </c>
      <c r="AG53" s="150">
        <f t="shared" si="11"/>
        <v>8.0290575415790482</v>
      </c>
      <c r="AH53" s="150">
        <f t="shared" si="12"/>
        <v>11.565666220607914</v>
      </c>
      <c r="AI53" s="150">
        <f t="shared" si="13"/>
        <v>32.976486331485376</v>
      </c>
      <c r="AJ53" s="150">
        <f t="shared" si="14"/>
        <v>43.490728350219847</v>
      </c>
      <c r="AK53" s="150">
        <f t="shared" si="15"/>
        <v>8.7937296883961</v>
      </c>
      <c r="AL53" s="150">
        <f t="shared" si="16"/>
        <v>1.0514242018734468</v>
      </c>
      <c r="AM53" s="150">
        <f t="shared" si="17"/>
        <v>11.661250238960045</v>
      </c>
      <c r="AN53" s="150">
        <f t="shared" si="18"/>
        <v>1.8160963486904989</v>
      </c>
      <c r="AO53" s="150">
        <f t="shared" si="19"/>
        <v>1.4337602752819729</v>
      </c>
      <c r="AP53" s="150">
        <f t="shared" si="20"/>
        <v>17.01395526667941</v>
      </c>
      <c r="AQ53" s="150">
        <f t="shared" si="21"/>
        <v>6.2129611928885495</v>
      </c>
      <c r="AT53" s="137" t="s">
        <v>194</v>
      </c>
      <c r="AU53" s="150">
        <f t="shared" si="1"/>
        <v>54.412819899545568</v>
      </c>
      <c r="AV53" s="150">
        <f t="shared" si="2"/>
        <v>41.975909478038687</v>
      </c>
      <c r="AW53" s="150">
        <f t="shared" si="3"/>
        <v>5.0092275243870281</v>
      </c>
      <c r="AX53" s="150">
        <f t="shared" si="4"/>
        <v>7.675050183020427</v>
      </c>
    </row>
    <row r="54" spans="1:50" x14ac:dyDescent="0.25">
      <c r="A54" s="137" t="s">
        <v>195</v>
      </c>
      <c r="B54" s="148">
        <v>5015</v>
      </c>
      <c r="C54" s="148">
        <v>3981</v>
      </c>
      <c r="D54" s="148">
        <v>3932</v>
      </c>
      <c r="E54" s="148">
        <v>3870</v>
      </c>
      <c r="F54" s="148">
        <v>1576</v>
      </c>
      <c r="G54" s="149">
        <v>86</v>
      </c>
      <c r="H54" s="149">
        <v>371</v>
      </c>
      <c r="I54" s="149">
        <v>705</v>
      </c>
      <c r="J54" s="149">
        <v>93</v>
      </c>
      <c r="K54" s="149">
        <v>149</v>
      </c>
      <c r="L54" s="149">
        <v>100</v>
      </c>
      <c r="M54" s="149">
        <v>37</v>
      </c>
      <c r="N54" s="149">
        <v>30</v>
      </c>
      <c r="O54" s="149">
        <v>496</v>
      </c>
      <c r="P54" s="149">
        <v>193</v>
      </c>
      <c r="Q54" s="149">
        <v>43</v>
      </c>
      <c r="R54" s="149">
        <v>15</v>
      </c>
      <c r="S54" s="149">
        <v>53</v>
      </c>
      <c r="T54" s="149">
        <v>10</v>
      </c>
      <c r="U54" s="149">
        <v>7</v>
      </c>
      <c r="V54" s="149">
        <v>100</v>
      </c>
      <c r="W54" s="149">
        <v>17</v>
      </c>
      <c r="Z54" s="137" t="s">
        <v>195</v>
      </c>
      <c r="AA54" s="150">
        <f t="shared" si="5"/>
        <v>17.148554336989033</v>
      </c>
      <c r="AB54" s="150">
        <f t="shared" si="6"/>
        <v>73.978065802592226</v>
      </c>
      <c r="AC54" s="150">
        <f t="shared" si="7"/>
        <v>140.57826520438684</v>
      </c>
      <c r="AD54" s="150">
        <f t="shared" si="8"/>
        <v>18.544366899302094</v>
      </c>
      <c r="AE54" s="150">
        <f t="shared" si="9"/>
        <v>29.710867397806581</v>
      </c>
      <c r="AF54" s="150">
        <f t="shared" si="10"/>
        <v>19.940179461615156</v>
      </c>
      <c r="AG54" s="150">
        <f t="shared" si="11"/>
        <v>7.3778664007976076</v>
      </c>
      <c r="AH54" s="150">
        <f t="shared" si="12"/>
        <v>5.9820538384845463</v>
      </c>
      <c r="AI54" s="150">
        <f t="shared" si="13"/>
        <v>98.903290129611165</v>
      </c>
      <c r="AJ54" s="150">
        <f t="shared" si="14"/>
        <v>38.48454636091725</v>
      </c>
      <c r="AK54" s="150">
        <f t="shared" si="15"/>
        <v>8.5742771684945165</v>
      </c>
      <c r="AL54" s="150">
        <f t="shared" si="16"/>
        <v>2.9910269192422732</v>
      </c>
      <c r="AM54" s="150">
        <f t="shared" si="17"/>
        <v>10.568295114656031</v>
      </c>
      <c r="AN54" s="150">
        <f t="shared" si="18"/>
        <v>1.9940179461615153</v>
      </c>
      <c r="AO54" s="150">
        <f t="shared" si="19"/>
        <v>1.3958125623130608</v>
      </c>
      <c r="AP54" s="150">
        <f t="shared" si="20"/>
        <v>19.940179461615156</v>
      </c>
      <c r="AQ54" s="150">
        <f t="shared" si="21"/>
        <v>3.3898305084745761</v>
      </c>
      <c r="AT54" s="137" t="s">
        <v>195</v>
      </c>
      <c r="AU54" s="150">
        <f t="shared" si="1"/>
        <v>49.084435401831129</v>
      </c>
      <c r="AV54" s="150">
        <f t="shared" si="2"/>
        <v>128.1653746770026</v>
      </c>
      <c r="AW54" s="150">
        <f t="shared" si="3"/>
        <v>6.345177664974619</v>
      </c>
      <c r="AX54" s="150">
        <f t="shared" si="4"/>
        <v>4.2702838482793268</v>
      </c>
    </row>
    <row r="55" spans="1:50" x14ac:dyDescent="0.25">
      <c r="A55" s="137" t="s">
        <v>196</v>
      </c>
      <c r="B55" s="148">
        <v>5975</v>
      </c>
      <c r="C55" s="148">
        <v>4760</v>
      </c>
      <c r="D55" s="148">
        <v>4688</v>
      </c>
      <c r="E55" s="148">
        <v>4599</v>
      </c>
      <c r="F55" s="148">
        <v>1934</v>
      </c>
      <c r="G55" s="149">
        <v>100</v>
      </c>
      <c r="H55" s="149">
        <v>376</v>
      </c>
      <c r="I55" s="149">
        <v>733</v>
      </c>
      <c r="J55" s="149">
        <v>125</v>
      </c>
      <c r="K55" s="149">
        <v>243</v>
      </c>
      <c r="L55" s="149">
        <v>140</v>
      </c>
      <c r="M55" s="149">
        <v>50</v>
      </c>
      <c r="N55" s="149">
        <v>25</v>
      </c>
      <c r="O55" s="149">
        <v>207</v>
      </c>
      <c r="P55" s="149">
        <v>299</v>
      </c>
      <c r="Q55" s="149">
        <v>50</v>
      </c>
      <c r="R55" s="149">
        <v>7</v>
      </c>
      <c r="S55" s="149">
        <v>45</v>
      </c>
      <c r="T55" s="149">
        <v>5</v>
      </c>
      <c r="U55" s="149">
        <v>16</v>
      </c>
      <c r="V55" s="149">
        <v>109</v>
      </c>
      <c r="W55" s="149">
        <v>43</v>
      </c>
      <c r="Z55" s="137" t="s">
        <v>196</v>
      </c>
      <c r="AA55" s="150">
        <f t="shared" si="5"/>
        <v>16.736401673640167</v>
      </c>
      <c r="AB55" s="150">
        <f t="shared" si="6"/>
        <v>62.928870292887034</v>
      </c>
      <c r="AC55" s="150">
        <f t="shared" si="7"/>
        <v>122.67782426778243</v>
      </c>
      <c r="AD55" s="150">
        <f t="shared" si="8"/>
        <v>20.920502092050206</v>
      </c>
      <c r="AE55" s="150">
        <f t="shared" si="9"/>
        <v>40.669456066945607</v>
      </c>
      <c r="AF55" s="150">
        <f t="shared" si="10"/>
        <v>23.430962343096237</v>
      </c>
      <c r="AG55" s="150">
        <f t="shared" si="11"/>
        <v>8.3682008368200833</v>
      </c>
      <c r="AH55" s="150">
        <f t="shared" si="12"/>
        <v>4.1841004184100417</v>
      </c>
      <c r="AI55" s="150">
        <f t="shared" si="13"/>
        <v>34.644351464435147</v>
      </c>
      <c r="AJ55" s="150">
        <f t="shared" si="14"/>
        <v>50.0418410041841</v>
      </c>
      <c r="AK55" s="150">
        <f t="shared" si="15"/>
        <v>8.3682008368200833</v>
      </c>
      <c r="AL55" s="150">
        <f t="shared" si="16"/>
        <v>1.1715481171548119</v>
      </c>
      <c r="AM55" s="150">
        <f t="shared" si="17"/>
        <v>7.531380753138075</v>
      </c>
      <c r="AN55" s="150">
        <f t="shared" si="18"/>
        <v>0.83682008368200833</v>
      </c>
      <c r="AO55" s="150">
        <f t="shared" si="19"/>
        <v>2.6778242677824271</v>
      </c>
      <c r="AP55" s="150">
        <f t="shared" si="20"/>
        <v>18.24267782426778</v>
      </c>
      <c r="AQ55" s="150">
        <f t="shared" si="21"/>
        <v>7.1966527196652725</v>
      </c>
      <c r="AT55" s="137" t="s">
        <v>196</v>
      </c>
      <c r="AU55" s="150">
        <f t="shared" si="1"/>
        <v>63.779863481228674</v>
      </c>
      <c r="AV55" s="150">
        <f t="shared" si="2"/>
        <v>45.009784735812133</v>
      </c>
      <c r="AW55" s="150">
        <f t="shared" si="3"/>
        <v>2.5853154084798344</v>
      </c>
      <c r="AX55" s="150">
        <f t="shared" si="4"/>
        <v>9.0336134453781529</v>
      </c>
    </row>
    <row r="56" spans="1:50" x14ac:dyDescent="0.25">
      <c r="A56" s="137" t="s">
        <v>197</v>
      </c>
      <c r="B56" s="148">
        <v>7026</v>
      </c>
      <c r="C56" s="148">
        <v>5574</v>
      </c>
      <c r="D56" s="148">
        <v>5489</v>
      </c>
      <c r="E56" s="148">
        <v>5386</v>
      </c>
      <c r="F56" s="148">
        <v>1974</v>
      </c>
      <c r="G56" s="149">
        <v>103</v>
      </c>
      <c r="H56" s="149">
        <v>717</v>
      </c>
      <c r="I56" s="149">
        <v>942</v>
      </c>
      <c r="J56" s="149">
        <v>163</v>
      </c>
      <c r="K56" s="149">
        <v>334</v>
      </c>
      <c r="L56" s="149">
        <v>278</v>
      </c>
      <c r="M56" s="149">
        <v>58</v>
      </c>
      <c r="N56" s="149">
        <v>55</v>
      </c>
      <c r="O56" s="149">
        <v>1369</v>
      </c>
      <c r="P56" s="149">
        <v>292</v>
      </c>
      <c r="Q56" s="149">
        <v>63</v>
      </c>
      <c r="R56" s="149">
        <v>29</v>
      </c>
      <c r="S56" s="149">
        <v>54</v>
      </c>
      <c r="T56" s="149">
        <v>8</v>
      </c>
      <c r="U56" s="149">
        <v>18</v>
      </c>
      <c r="V56" s="149">
        <v>169</v>
      </c>
      <c r="W56" s="149">
        <v>41</v>
      </c>
      <c r="Z56" s="137" t="s">
        <v>197</v>
      </c>
      <c r="AA56" s="150">
        <f t="shared" si="5"/>
        <v>14.659834898946769</v>
      </c>
      <c r="AB56" s="150">
        <f t="shared" si="6"/>
        <v>102.04953031596925</v>
      </c>
      <c r="AC56" s="150">
        <f t="shared" si="7"/>
        <v>134.07344150298889</v>
      </c>
      <c r="AD56" s="150">
        <f t="shared" si="8"/>
        <v>23.199544548818672</v>
      </c>
      <c r="AE56" s="150">
        <f t="shared" si="9"/>
        <v>47.537717050953603</v>
      </c>
      <c r="AF56" s="150">
        <f t="shared" si="10"/>
        <v>39.567321377739823</v>
      </c>
      <c r="AG56" s="150">
        <f t="shared" si="11"/>
        <v>8.255052661542841</v>
      </c>
      <c r="AH56" s="150">
        <f t="shared" si="12"/>
        <v>7.8280671790492455</v>
      </c>
      <c r="AI56" s="150">
        <f t="shared" si="13"/>
        <v>194.84770851124395</v>
      </c>
      <c r="AJ56" s="150">
        <f t="shared" si="14"/>
        <v>41.559920296043266</v>
      </c>
      <c r="AK56" s="150">
        <f t="shared" si="15"/>
        <v>8.9666951323654995</v>
      </c>
      <c r="AL56" s="150">
        <f t="shared" si="16"/>
        <v>4.1275263307714205</v>
      </c>
      <c r="AM56" s="150">
        <f t="shared" si="17"/>
        <v>7.685738684884714</v>
      </c>
      <c r="AN56" s="150">
        <f t="shared" si="18"/>
        <v>1.138627953316254</v>
      </c>
      <c r="AO56" s="150">
        <f t="shared" si="19"/>
        <v>2.5619128949615715</v>
      </c>
      <c r="AP56" s="150">
        <f t="shared" si="20"/>
        <v>24.053515513805863</v>
      </c>
      <c r="AQ56" s="150">
        <f t="shared" si="21"/>
        <v>5.8354682607458015</v>
      </c>
      <c r="AT56" s="137" t="s">
        <v>197</v>
      </c>
      <c r="AU56" s="150">
        <f t="shared" si="1"/>
        <v>53.197303698305703</v>
      </c>
      <c r="AV56" s="150">
        <f t="shared" si="2"/>
        <v>254.17749721500189</v>
      </c>
      <c r="AW56" s="150">
        <f t="shared" si="3"/>
        <v>4.0526849037487338</v>
      </c>
      <c r="AX56" s="150">
        <f t="shared" si="4"/>
        <v>7.3555794761392175</v>
      </c>
    </row>
    <row r="57" spans="1:50" x14ac:dyDescent="0.25">
      <c r="A57" s="137" t="s">
        <v>198</v>
      </c>
      <c r="B57" s="148">
        <v>2653</v>
      </c>
      <c r="C57" s="148">
        <v>2107</v>
      </c>
      <c r="D57" s="148">
        <v>2074</v>
      </c>
      <c r="E57" s="148">
        <v>2032</v>
      </c>
      <c r="F57" s="148">
        <v>704</v>
      </c>
      <c r="G57" s="149">
        <v>27</v>
      </c>
      <c r="H57" s="149">
        <v>120</v>
      </c>
      <c r="I57" s="149">
        <v>273</v>
      </c>
      <c r="J57" s="149">
        <v>40</v>
      </c>
      <c r="K57" s="149">
        <v>69</v>
      </c>
      <c r="L57" s="149">
        <v>50</v>
      </c>
      <c r="M57" s="149">
        <v>9</v>
      </c>
      <c r="N57" s="149">
        <v>12</v>
      </c>
      <c r="O57" s="149">
        <v>118</v>
      </c>
      <c r="P57" s="149">
        <v>115</v>
      </c>
      <c r="Q57" s="149">
        <v>13</v>
      </c>
      <c r="R57" s="149">
        <v>6</v>
      </c>
      <c r="S57" s="149">
        <v>21</v>
      </c>
      <c r="T57" s="149">
        <v>5</v>
      </c>
      <c r="U57" s="149">
        <v>8</v>
      </c>
      <c r="V57" s="149">
        <v>28</v>
      </c>
      <c r="W57" s="149">
        <v>14</v>
      </c>
      <c r="Z57" s="137" t="s">
        <v>198</v>
      </c>
      <c r="AA57" s="150">
        <f t="shared" si="5"/>
        <v>10.177157934413872</v>
      </c>
      <c r="AB57" s="150">
        <f t="shared" si="6"/>
        <v>45.23181304183943</v>
      </c>
      <c r="AC57" s="150">
        <f t="shared" si="7"/>
        <v>102.90237467018468</v>
      </c>
      <c r="AD57" s="150">
        <f t="shared" si="8"/>
        <v>15.077271013946476</v>
      </c>
      <c r="AE57" s="150">
        <f t="shared" si="9"/>
        <v>26.008292499057671</v>
      </c>
      <c r="AF57" s="150">
        <f t="shared" si="10"/>
        <v>18.846588767433094</v>
      </c>
      <c r="AG57" s="150">
        <f t="shared" si="11"/>
        <v>3.3923859781379568</v>
      </c>
      <c r="AH57" s="150">
        <f t="shared" si="12"/>
        <v>4.523181304183943</v>
      </c>
      <c r="AI57" s="150">
        <f t="shared" si="13"/>
        <v>44.477949491142105</v>
      </c>
      <c r="AJ57" s="150">
        <f t="shared" si="14"/>
        <v>43.347154165096114</v>
      </c>
      <c r="AK57" s="150">
        <f t="shared" si="15"/>
        <v>4.9001130795326047</v>
      </c>
      <c r="AL57" s="150">
        <f t="shared" si="16"/>
        <v>2.2615906520919715</v>
      </c>
      <c r="AM57" s="150">
        <f t="shared" si="17"/>
        <v>7.9155672823219003</v>
      </c>
      <c r="AN57" s="150">
        <f t="shared" si="18"/>
        <v>1.8846588767433095</v>
      </c>
      <c r="AO57" s="150">
        <f t="shared" si="19"/>
        <v>3.0154542027892952</v>
      </c>
      <c r="AP57" s="150">
        <f t="shared" si="20"/>
        <v>10.554089709762533</v>
      </c>
      <c r="AQ57" s="150">
        <f t="shared" si="21"/>
        <v>5.2770448548812663</v>
      </c>
      <c r="AT57" s="137" t="s">
        <v>198</v>
      </c>
      <c r="AU57" s="150">
        <f t="shared" si="1"/>
        <v>55.448408871745414</v>
      </c>
      <c r="AV57" s="150">
        <f t="shared" si="2"/>
        <v>58.070866141732282</v>
      </c>
      <c r="AW57" s="150">
        <f t="shared" si="3"/>
        <v>7.1022727272727266</v>
      </c>
      <c r="AX57" s="150">
        <f t="shared" si="4"/>
        <v>6.6445182724252492</v>
      </c>
    </row>
    <row r="58" spans="1:50" x14ac:dyDescent="0.25">
      <c r="A58" s="137" t="s">
        <v>199</v>
      </c>
      <c r="B58" s="148">
        <v>5667</v>
      </c>
      <c r="C58" s="148">
        <v>4663</v>
      </c>
      <c r="D58" s="148">
        <v>4598</v>
      </c>
      <c r="E58" s="148">
        <v>4541</v>
      </c>
      <c r="F58" s="148">
        <v>2200</v>
      </c>
      <c r="G58" s="149">
        <v>135</v>
      </c>
      <c r="H58" s="149">
        <v>434</v>
      </c>
      <c r="I58" s="149">
        <v>1016</v>
      </c>
      <c r="J58" s="149">
        <v>166</v>
      </c>
      <c r="K58" s="149">
        <v>344</v>
      </c>
      <c r="L58" s="149">
        <v>306</v>
      </c>
      <c r="M58" s="149">
        <v>53</v>
      </c>
      <c r="N58" s="149">
        <v>59</v>
      </c>
      <c r="O58" s="149">
        <v>635</v>
      </c>
      <c r="P58" s="149">
        <v>438</v>
      </c>
      <c r="Q58" s="149">
        <v>73</v>
      </c>
      <c r="R58" s="149">
        <v>15</v>
      </c>
      <c r="S58" s="149">
        <v>49</v>
      </c>
      <c r="T58" s="149">
        <v>4</v>
      </c>
      <c r="U58" s="149">
        <v>18</v>
      </c>
      <c r="V58" s="149">
        <v>167</v>
      </c>
      <c r="W58" s="149">
        <v>54</v>
      </c>
      <c r="Z58" s="137" t="s">
        <v>199</v>
      </c>
      <c r="AA58" s="150">
        <f t="shared" si="5"/>
        <v>23.822128110111173</v>
      </c>
      <c r="AB58" s="150">
        <f t="shared" si="6"/>
        <v>76.583730368801838</v>
      </c>
      <c r="AC58" s="150">
        <f t="shared" si="7"/>
        <v>179.28357155461444</v>
      </c>
      <c r="AD58" s="150">
        <f t="shared" si="8"/>
        <v>29.292394565025589</v>
      </c>
      <c r="AE58" s="150">
        <f t="shared" si="9"/>
        <v>60.702311628727728</v>
      </c>
      <c r="AF58" s="150">
        <f t="shared" si="10"/>
        <v>53.996823716251988</v>
      </c>
      <c r="AG58" s="150">
        <f t="shared" si="11"/>
        <v>9.3523910358214213</v>
      </c>
      <c r="AH58" s="150">
        <f t="shared" si="12"/>
        <v>10.411152285159696</v>
      </c>
      <c r="AI58" s="150">
        <f t="shared" si="13"/>
        <v>112.05223222163401</v>
      </c>
      <c r="AJ58" s="150">
        <f t="shared" si="14"/>
        <v>77.289571201694031</v>
      </c>
      <c r="AK58" s="150">
        <f t="shared" si="15"/>
        <v>12.881595200282337</v>
      </c>
      <c r="AL58" s="150">
        <f t="shared" si="16"/>
        <v>2.6469031233456857</v>
      </c>
      <c r="AM58" s="150">
        <f t="shared" si="17"/>
        <v>8.6465502029292391</v>
      </c>
      <c r="AN58" s="150">
        <f t="shared" si="18"/>
        <v>0.7058408328921828</v>
      </c>
      <c r="AO58" s="150">
        <f t="shared" si="19"/>
        <v>3.1762837480148227</v>
      </c>
      <c r="AP58" s="150">
        <f t="shared" si="20"/>
        <v>29.46885477324863</v>
      </c>
      <c r="AQ58" s="150">
        <f t="shared" si="21"/>
        <v>9.5288512440444677</v>
      </c>
      <c r="AT58" s="137" t="s">
        <v>199</v>
      </c>
      <c r="AU58" s="150">
        <f t="shared" si="1"/>
        <v>95.258808177468467</v>
      </c>
      <c r="AV58" s="150">
        <f t="shared" si="2"/>
        <v>139.83704029949351</v>
      </c>
      <c r="AW58" s="150">
        <f t="shared" si="3"/>
        <v>1.8181818181818181</v>
      </c>
      <c r="AX58" s="150">
        <f t="shared" si="4"/>
        <v>11.580527557366501</v>
      </c>
    </row>
    <row r="59" spans="1:50" x14ac:dyDescent="0.25">
      <c r="A59" s="137" t="s">
        <v>200</v>
      </c>
      <c r="B59" s="148">
        <v>3785</v>
      </c>
      <c r="C59" s="148">
        <v>2852</v>
      </c>
      <c r="D59" s="148">
        <v>2811</v>
      </c>
      <c r="E59" s="148">
        <v>2753</v>
      </c>
      <c r="F59" s="148">
        <v>1042</v>
      </c>
      <c r="G59" s="149">
        <v>64</v>
      </c>
      <c r="H59" s="149">
        <v>198</v>
      </c>
      <c r="I59" s="149">
        <v>525</v>
      </c>
      <c r="J59" s="149">
        <v>64</v>
      </c>
      <c r="K59" s="149">
        <v>134</v>
      </c>
      <c r="L59" s="149">
        <v>109</v>
      </c>
      <c r="M59" s="149">
        <v>43</v>
      </c>
      <c r="N59" s="149">
        <v>24</v>
      </c>
      <c r="O59" s="149">
        <v>398</v>
      </c>
      <c r="P59" s="149">
        <v>199</v>
      </c>
      <c r="Q59" s="149">
        <v>39</v>
      </c>
      <c r="R59" s="149">
        <v>1</v>
      </c>
      <c r="S59" s="149">
        <v>49</v>
      </c>
      <c r="T59" s="149">
        <v>9</v>
      </c>
      <c r="U59" s="149">
        <v>9</v>
      </c>
      <c r="V59" s="149">
        <v>67</v>
      </c>
      <c r="W59" s="149">
        <v>20</v>
      </c>
      <c r="Z59" s="137" t="s">
        <v>200</v>
      </c>
      <c r="AA59" s="150">
        <f t="shared" si="5"/>
        <v>16.908850726552178</v>
      </c>
      <c r="AB59" s="150">
        <f t="shared" si="6"/>
        <v>52.311756935270807</v>
      </c>
      <c r="AC59" s="150">
        <f t="shared" si="7"/>
        <v>138.70541611624833</v>
      </c>
      <c r="AD59" s="150">
        <f t="shared" si="8"/>
        <v>16.908850726552178</v>
      </c>
      <c r="AE59" s="150">
        <f t="shared" si="9"/>
        <v>35.402906208718626</v>
      </c>
      <c r="AF59" s="150">
        <f t="shared" si="10"/>
        <v>28.79788639365918</v>
      </c>
      <c r="AG59" s="150">
        <f t="shared" si="11"/>
        <v>11.360634081902244</v>
      </c>
      <c r="AH59" s="150">
        <f t="shared" si="12"/>
        <v>6.340819022457068</v>
      </c>
      <c r="AI59" s="150">
        <f t="shared" si="13"/>
        <v>105.15191545574638</v>
      </c>
      <c r="AJ59" s="150">
        <f t="shared" si="14"/>
        <v>52.575957727873188</v>
      </c>
      <c r="AK59" s="150">
        <f t="shared" si="15"/>
        <v>10.303830911492733</v>
      </c>
      <c r="AL59" s="150">
        <f t="shared" si="16"/>
        <v>0.26420079260237778</v>
      </c>
      <c r="AM59" s="150">
        <f t="shared" si="17"/>
        <v>12.945838837516511</v>
      </c>
      <c r="AN59" s="150">
        <f t="shared" si="18"/>
        <v>2.3778071334214004</v>
      </c>
      <c r="AO59" s="150">
        <f t="shared" si="19"/>
        <v>2.3778071334214004</v>
      </c>
      <c r="AP59" s="150">
        <f t="shared" si="20"/>
        <v>17.701453104359313</v>
      </c>
      <c r="AQ59" s="150">
        <f t="shared" si="21"/>
        <v>5.2840158520475562</v>
      </c>
      <c r="AT59" s="137" t="s">
        <v>200</v>
      </c>
      <c r="AU59" s="150">
        <f t="shared" si="1"/>
        <v>70.793311988616139</v>
      </c>
      <c r="AV59" s="150">
        <f t="shared" si="2"/>
        <v>144.56956047947693</v>
      </c>
      <c r="AW59" s="150">
        <f t="shared" si="3"/>
        <v>8.6372360844529759</v>
      </c>
      <c r="AX59" s="150">
        <f t="shared" si="4"/>
        <v>7.0126227208976157</v>
      </c>
    </row>
    <row r="60" spans="1:50" x14ac:dyDescent="0.25">
      <c r="A60" s="137" t="s">
        <v>201</v>
      </c>
      <c r="B60" s="148">
        <v>4838</v>
      </c>
      <c r="C60" s="148">
        <v>3936</v>
      </c>
      <c r="D60" s="148">
        <v>3873</v>
      </c>
      <c r="E60" s="148">
        <v>3792</v>
      </c>
      <c r="F60" s="148">
        <v>1478</v>
      </c>
      <c r="G60" s="149">
        <v>73</v>
      </c>
      <c r="H60" s="149">
        <v>309</v>
      </c>
      <c r="I60" s="149">
        <v>577</v>
      </c>
      <c r="J60" s="149">
        <v>64</v>
      </c>
      <c r="K60" s="149">
        <v>207</v>
      </c>
      <c r="L60" s="149">
        <v>153</v>
      </c>
      <c r="M60" s="149">
        <v>47</v>
      </c>
      <c r="N60" s="149">
        <v>24</v>
      </c>
      <c r="O60" s="149">
        <v>271</v>
      </c>
      <c r="P60" s="149">
        <v>198</v>
      </c>
      <c r="Q60" s="149">
        <v>50</v>
      </c>
      <c r="R60" s="149">
        <v>9</v>
      </c>
      <c r="S60" s="149">
        <v>72</v>
      </c>
      <c r="T60" s="149">
        <v>3</v>
      </c>
      <c r="U60" s="149">
        <v>11</v>
      </c>
      <c r="V60" s="149">
        <v>92</v>
      </c>
      <c r="W60" s="149">
        <v>33</v>
      </c>
      <c r="Z60" s="137" t="s">
        <v>201</v>
      </c>
      <c r="AA60" s="150">
        <f t="shared" si="5"/>
        <v>15.088879702356346</v>
      </c>
      <c r="AB60" s="150">
        <f t="shared" si="6"/>
        <v>63.869367507234386</v>
      </c>
      <c r="AC60" s="150">
        <f t="shared" si="7"/>
        <v>119.26415874328235</v>
      </c>
      <c r="AD60" s="150">
        <f t="shared" si="8"/>
        <v>13.228606862339809</v>
      </c>
      <c r="AE60" s="150">
        <f t="shared" si="9"/>
        <v>42.786275320380327</v>
      </c>
      <c r="AF60" s="150">
        <f t="shared" si="10"/>
        <v>31.624638280281108</v>
      </c>
      <c r="AG60" s="150">
        <f t="shared" si="11"/>
        <v>9.7147581645307977</v>
      </c>
      <c r="AH60" s="150">
        <f t="shared" si="12"/>
        <v>4.9607275733774285</v>
      </c>
      <c r="AI60" s="150">
        <f t="shared" si="13"/>
        <v>56.014882182720136</v>
      </c>
      <c r="AJ60" s="150">
        <f t="shared" si="14"/>
        <v>40.926002480363785</v>
      </c>
      <c r="AK60" s="150">
        <f t="shared" si="15"/>
        <v>10.334849111202976</v>
      </c>
      <c r="AL60" s="150">
        <f t="shared" si="16"/>
        <v>1.8602728400165358</v>
      </c>
      <c r="AM60" s="150">
        <f t="shared" si="17"/>
        <v>14.882182720132286</v>
      </c>
      <c r="AN60" s="150">
        <f t="shared" si="18"/>
        <v>0.62009094667217857</v>
      </c>
      <c r="AO60" s="150">
        <f t="shared" si="19"/>
        <v>2.2736668044646549</v>
      </c>
      <c r="AP60" s="150">
        <f t="shared" si="20"/>
        <v>19.016122364613476</v>
      </c>
      <c r="AQ60" s="150">
        <f t="shared" si="21"/>
        <v>6.821000413393965</v>
      </c>
      <c r="AT60" s="137" t="s">
        <v>201</v>
      </c>
      <c r="AU60" s="150">
        <f t="shared" si="1"/>
        <v>51.123160340821066</v>
      </c>
      <c r="AV60" s="150">
        <f t="shared" si="2"/>
        <v>71.466244725738392</v>
      </c>
      <c r="AW60" s="150">
        <f t="shared" si="3"/>
        <v>2.0297699594046006</v>
      </c>
      <c r="AX60" s="150">
        <f t="shared" si="4"/>
        <v>8.3841463414634152</v>
      </c>
    </row>
    <row r="61" spans="1:50" x14ac:dyDescent="0.25">
      <c r="A61" s="137" t="s">
        <v>202</v>
      </c>
      <c r="B61" s="148">
        <v>9016</v>
      </c>
      <c r="C61" s="148">
        <v>7427</v>
      </c>
      <c r="D61" s="148">
        <v>7344</v>
      </c>
      <c r="E61" s="148">
        <v>7237</v>
      </c>
      <c r="F61" s="148">
        <v>2876</v>
      </c>
      <c r="G61" s="149">
        <v>111</v>
      </c>
      <c r="H61" s="149">
        <v>288</v>
      </c>
      <c r="I61" s="149">
        <v>1123</v>
      </c>
      <c r="J61" s="149">
        <v>232</v>
      </c>
      <c r="K61" s="149">
        <v>351</v>
      </c>
      <c r="L61" s="149">
        <v>243</v>
      </c>
      <c r="M61" s="149">
        <v>44</v>
      </c>
      <c r="N61" s="149">
        <v>61</v>
      </c>
      <c r="O61" s="149">
        <v>464</v>
      </c>
      <c r="P61" s="149">
        <v>388</v>
      </c>
      <c r="Q61" s="149">
        <v>66</v>
      </c>
      <c r="R61" s="149">
        <v>8</v>
      </c>
      <c r="S61" s="149">
        <v>92</v>
      </c>
      <c r="T61" s="149">
        <v>4</v>
      </c>
      <c r="U61" s="149">
        <v>63</v>
      </c>
      <c r="V61" s="149">
        <v>152</v>
      </c>
      <c r="W61" s="149">
        <v>48</v>
      </c>
      <c r="Z61" s="137" t="s">
        <v>202</v>
      </c>
      <c r="AA61" s="150">
        <f t="shared" si="5"/>
        <v>12.311446317657497</v>
      </c>
      <c r="AB61" s="150">
        <f t="shared" si="6"/>
        <v>31.943212067435667</v>
      </c>
      <c r="AC61" s="150">
        <f t="shared" si="7"/>
        <v>124.55634427684117</v>
      </c>
      <c r="AD61" s="150">
        <f t="shared" si="8"/>
        <v>25.732031943212068</v>
      </c>
      <c r="AE61" s="150">
        <f t="shared" si="9"/>
        <v>38.930789707187223</v>
      </c>
      <c r="AF61" s="150">
        <f t="shared" si="10"/>
        <v>26.952085181898848</v>
      </c>
      <c r="AG61" s="150">
        <f t="shared" si="11"/>
        <v>4.8802129547471162</v>
      </c>
      <c r="AH61" s="150">
        <f t="shared" si="12"/>
        <v>6.7657497781721387</v>
      </c>
      <c r="AI61" s="150">
        <f t="shared" si="13"/>
        <v>51.464063886424135</v>
      </c>
      <c r="AJ61" s="150">
        <f t="shared" si="14"/>
        <v>43.034605146406392</v>
      </c>
      <c r="AK61" s="150">
        <f t="shared" si="15"/>
        <v>7.3203194321206739</v>
      </c>
      <c r="AL61" s="150">
        <f t="shared" si="16"/>
        <v>0.88731144631765757</v>
      </c>
      <c r="AM61" s="150">
        <f t="shared" si="17"/>
        <v>10.204081632653061</v>
      </c>
      <c r="AN61" s="150">
        <f t="shared" si="18"/>
        <v>0.44365572315882879</v>
      </c>
      <c r="AO61" s="150">
        <f t="shared" si="19"/>
        <v>6.987577639751553</v>
      </c>
      <c r="AP61" s="150">
        <f t="shared" si="20"/>
        <v>16.85891748003549</v>
      </c>
      <c r="AQ61" s="150">
        <f t="shared" si="21"/>
        <v>5.3238686779059448</v>
      </c>
      <c r="AT61" s="137" t="s">
        <v>202</v>
      </c>
      <c r="AU61" s="150">
        <f t="shared" si="1"/>
        <v>52.832244008714596</v>
      </c>
      <c r="AV61" s="150">
        <f t="shared" si="2"/>
        <v>64.114964764405144</v>
      </c>
      <c r="AW61" s="150">
        <f t="shared" si="3"/>
        <v>1.3908205841446453</v>
      </c>
      <c r="AX61" s="150">
        <f t="shared" si="4"/>
        <v>6.4629056146492534</v>
      </c>
    </row>
    <row r="62" spans="1:50" x14ac:dyDescent="0.25">
      <c r="A62" s="137" t="s">
        <v>203</v>
      </c>
      <c r="B62" s="148">
        <v>7932</v>
      </c>
      <c r="C62" s="148">
        <v>6449</v>
      </c>
      <c r="D62" s="148">
        <v>6365</v>
      </c>
      <c r="E62" s="148">
        <v>6270</v>
      </c>
      <c r="F62" s="148">
        <v>2748</v>
      </c>
      <c r="G62" s="149">
        <v>129</v>
      </c>
      <c r="H62" s="149">
        <v>551</v>
      </c>
      <c r="I62" s="149">
        <v>1126</v>
      </c>
      <c r="J62" s="149">
        <v>197</v>
      </c>
      <c r="K62" s="149">
        <v>338</v>
      </c>
      <c r="L62" s="149">
        <v>302</v>
      </c>
      <c r="M62" s="149">
        <v>121</v>
      </c>
      <c r="N62" s="149">
        <v>74</v>
      </c>
      <c r="O62" s="149">
        <v>784</v>
      </c>
      <c r="P62" s="149">
        <v>428</v>
      </c>
      <c r="Q62" s="149">
        <v>61</v>
      </c>
      <c r="R62" s="149">
        <v>37</v>
      </c>
      <c r="S62" s="149">
        <v>105</v>
      </c>
      <c r="T62" s="149">
        <v>25</v>
      </c>
      <c r="U62" s="149">
        <v>15</v>
      </c>
      <c r="V62" s="149">
        <v>177</v>
      </c>
      <c r="W62" s="149">
        <v>37</v>
      </c>
      <c r="Z62" s="137" t="s">
        <v>203</v>
      </c>
      <c r="AA62" s="150">
        <f t="shared" si="5"/>
        <v>16.263237518910742</v>
      </c>
      <c r="AB62" s="150">
        <f t="shared" si="6"/>
        <v>69.465456379223397</v>
      </c>
      <c r="AC62" s="150">
        <f t="shared" si="7"/>
        <v>141.95663136661625</v>
      </c>
      <c r="AD62" s="150">
        <f t="shared" si="8"/>
        <v>24.836106908724155</v>
      </c>
      <c r="AE62" s="150">
        <f t="shared" si="9"/>
        <v>42.612203731719617</v>
      </c>
      <c r="AF62" s="150">
        <f t="shared" si="10"/>
        <v>38.073625819465455</v>
      </c>
      <c r="AG62" s="150">
        <f t="shared" si="11"/>
        <v>15.254664649520928</v>
      </c>
      <c r="AH62" s="150">
        <f t="shared" si="12"/>
        <v>9.3292990418557729</v>
      </c>
      <c r="AI62" s="150">
        <f t="shared" si="13"/>
        <v>98.840141200201714</v>
      </c>
      <c r="AJ62" s="150">
        <f t="shared" si="14"/>
        <v>53.958648512355019</v>
      </c>
      <c r="AK62" s="150">
        <f t="shared" si="15"/>
        <v>7.6903681290973269</v>
      </c>
      <c r="AL62" s="150">
        <f t="shared" si="16"/>
        <v>4.6646495209278864</v>
      </c>
      <c r="AM62" s="150">
        <f t="shared" si="17"/>
        <v>13.237518910741301</v>
      </c>
      <c r="AN62" s="150">
        <f t="shared" si="18"/>
        <v>3.1517902168431671</v>
      </c>
      <c r="AO62" s="150">
        <f t="shared" si="19"/>
        <v>1.8910741301059002</v>
      </c>
      <c r="AP62" s="150">
        <f t="shared" si="20"/>
        <v>22.314674735249621</v>
      </c>
      <c r="AQ62" s="150">
        <f t="shared" si="21"/>
        <v>4.6646495209278864</v>
      </c>
      <c r="AT62" s="137" t="s">
        <v>203</v>
      </c>
      <c r="AU62" s="150">
        <f t="shared" si="1"/>
        <v>67.242733699921445</v>
      </c>
      <c r="AV62" s="150">
        <f t="shared" si="2"/>
        <v>125.03987240829345</v>
      </c>
      <c r="AW62" s="150">
        <f t="shared" si="3"/>
        <v>9.0975254730713235</v>
      </c>
      <c r="AX62" s="150">
        <f t="shared" si="4"/>
        <v>5.737323616064506</v>
      </c>
    </row>
    <row r="63" spans="1:50" x14ac:dyDescent="0.25">
      <c r="A63" s="137" t="s">
        <v>204</v>
      </c>
      <c r="B63" s="148">
        <v>2532</v>
      </c>
      <c r="C63" s="148">
        <v>2021</v>
      </c>
      <c r="D63" s="148">
        <v>1980</v>
      </c>
      <c r="E63" s="148">
        <v>1953</v>
      </c>
      <c r="F63" s="148">
        <v>862</v>
      </c>
      <c r="G63" s="149">
        <v>32</v>
      </c>
      <c r="H63" s="149">
        <v>112</v>
      </c>
      <c r="I63" s="149">
        <v>272</v>
      </c>
      <c r="J63" s="149">
        <v>59</v>
      </c>
      <c r="K63" s="149">
        <v>115</v>
      </c>
      <c r="L63" s="149">
        <v>64</v>
      </c>
      <c r="M63" s="149">
        <v>14</v>
      </c>
      <c r="N63" s="149">
        <v>19</v>
      </c>
      <c r="O63" s="149">
        <v>24</v>
      </c>
      <c r="P63" s="149">
        <v>133</v>
      </c>
      <c r="Q63" s="149">
        <v>15</v>
      </c>
      <c r="R63" s="149">
        <v>1</v>
      </c>
      <c r="S63" s="149">
        <v>16</v>
      </c>
      <c r="T63" s="149">
        <v>4</v>
      </c>
      <c r="U63" s="149">
        <v>2</v>
      </c>
      <c r="V63" s="149">
        <v>51</v>
      </c>
      <c r="W63" s="149">
        <v>18</v>
      </c>
      <c r="Z63" s="137" t="s">
        <v>204</v>
      </c>
      <c r="AA63" s="150">
        <f t="shared" si="5"/>
        <v>12.638230647709321</v>
      </c>
      <c r="AB63" s="150">
        <f t="shared" si="6"/>
        <v>44.233807266982623</v>
      </c>
      <c r="AC63" s="150">
        <f t="shared" si="7"/>
        <v>107.42496050552923</v>
      </c>
      <c r="AD63" s="150">
        <f t="shared" si="8"/>
        <v>23.301737756714058</v>
      </c>
      <c r="AE63" s="150">
        <f t="shared" si="9"/>
        <v>45.418641390205373</v>
      </c>
      <c r="AF63" s="150">
        <f t="shared" si="10"/>
        <v>25.276461295418642</v>
      </c>
      <c r="AG63" s="150">
        <f t="shared" si="11"/>
        <v>5.5292259083728279</v>
      </c>
      <c r="AH63" s="150">
        <f t="shared" si="12"/>
        <v>7.5039494470774093</v>
      </c>
      <c r="AI63" s="150">
        <f t="shared" si="13"/>
        <v>9.4786729857819907</v>
      </c>
      <c r="AJ63" s="150">
        <f t="shared" si="14"/>
        <v>52.527646129541864</v>
      </c>
      <c r="AK63" s="150">
        <f t="shared" si="15"/>
        <v>5.9241706161137433</v>
      </c>
      <c r="AL63" s="150">
        <f t="shared" si="16"/>
        <v>0.39494470774091628</v>
      </c>
      <c r="AM63" s="150">
        <f t="shared" si="17"/>
        <v>6.3191153238546605</v>
      </c>
      <c r="AN63" s="150">
        <f t="shared" si="18"/>
        <v>1.5797788309636651</v>
      </c>
      <c r="AO63" s="150">
        <f t="shared" si="19"/>
        <v>0.78988941548183256</v>
      </c>
      <c r="AP63" s="150">
        <f t="shared" si="20"/>
        <v>20.142180094786731</v>
      </c>
      <c r="AQ63" s="150">
        <f t="shared" si="21"/>
        <v>7.1090047393364921</v>
      </c>
      <c r="AT63" s="137" t="s">
        <v>204</v>
      </c>
      <c r="AU63" s="150">
        <f t="shared" si="1"/>
        <v>67.171717171717177</v>
      </c>
      <c r="AV63" s="150">
        <f t="shared" si="2"/>
        <v>12.288786482334869</v>
      </c>
      <c r="AW63" s="150">
        <f t="shared" si="3"/>
        <v>4.6403712296983759</v>
      </c>
      <c r="AX63" s="150">
        <f t="shared" si="4"/>
        <v>8.9064819396338439</v>
      </c>
    </row>
    <row r="64" spans="1:50" x14ac:dyDescent="0.25">
      <c r="A64" s="137" t="s">
        <v>205</v>
      </c>
      <c r="B64" s="148">
        <v>2674</v>
      </c>
      <c r="C64" s="148">
        <v>2054</v>
      </c>
      <c r="D64" s="148">
        <v>2014</v>
      </c>
      <c r="E64" s="148">
        <v>1988</v>
      </c>
      <c r="F64" s="148">
        <v>766</v>
      </c>
      <c r="G64" s="149">
        <v>24</v>
      </c>
      <c r="H64" s="149">
        <v>199</v>
      </c>
      <c r="I64" s="149">
        <v>273</v>
      </c>
      <c r="J64" s="149">
        <v>51</v>
      </c>
      <c r="K64" s="149">
        <v>101</v>
      </c>
      <c r="L64" s="149">
        <v>70</v>
      </c>
      <c r="M64" s="149">
        <v>19</v>
      </c>
      <c r="N64" s="149">
        <v>10</v>
      </c>
      <c r="O64" s="149">
        <v>225</v>
      </c>
      <c r="P64" s="149">
        <v>132</v>
      </c>
      <c r="Q64" s="149">
        <v>16</v>
      </c>
      <c r="R64" s="149">
        <v>7</v>
      </c>
      <c r="S64" s="149">
        <v>43</v>
      </c>
      <c r="T64" s="149">
        <v>3</v>
      </c>
      <c r="U64" s="149">
        <v>3</v>
      </c>
      <c r="V64" s="149">
        <v>54</v>
      </c>
      <c r="W64" s="149">
        <v>12</v>
      </c>
      <c r="Z64" s="137" t="s">
        <v>205</v>
      </c>
      <c r="AA64" s="150">
        <f t="shared" si="5"/>
        <v>8.9753178758414354</v>
      </c>
      <c r="AB64" s="150">
        <f t="shared" si="6"/>
        <v>74.420344053851906</v>
      </c>
      <c r="AC64" s="150">
        <f t="shared" si="7"/>
        <v>102.09424083769633</v>
      </c>
      <c r="AD64" s="150">
        <f t="shared" si="8"/>
        <v>19.072550486163053</v>
      </c>
      <c r="AE64" s="150">
        <f t="shared" si="9"/>
        <v>37.771129394166039</v>
      </c>
      <c r="AF64" s="150">
        <f t="shared" si="10"/>
        <v>26.178010471204189</v>
      </c>
      <c r="AG64" s="150">
        <f t="shared" si="11"/>
        <v>7.1054599850411373</v>
      </c>
      <c r="AH64" s="150">
        <f t="shared" si="12"/>
        <v>3.7397157816005984</v>
      </c>
      <c r="AI64" s="150">
        <f t="shared" si="13"/>
        <v>84.143605086013451</v>
      </c>
      <c r="AJ64" s="150">
        <f t="shared" si="14"/>
        <v>49.364248317127903</v>
      </c>
      <c r="AK64" s="150">
        <f t="shared" si="15"/>
        <v>5.9835452505609572</v>
      </c>
      <c r="AL64" s="150">
        <f t="shared" si="16"/>
        <v>2.6178010471204192</v>
      </c>
      <c r="AM64" s="150">
        <f t="shared" si="17"/>
        <v>16.080777860882574</v>
      </c>
      <c r="AN64" s="150">
        <f t="shared" si="18"/>
        <v>1.1219147344801794</v>
      </c>
      <c r="AO64" s="150">
        <f t="shared" si="19"/>
        <v>1.1219147344801794</v>
      </c>
      <c r="AP64" s="150">
        <f t="shared" si="20"/>
        <v>20.194465220643231</v>
      </c>
      <c r="AQ64" s="150">
        <f t="shared" si="21"/>
        <v>4.4876589379207177</v>
      </c>
      <c r="AT64" s="137" t="s">
        <v>205</v>
      </c>
      <c r="AU64" s="150">
        <f t="shared" si="1"/>
        <v>65.541211519364438</v>
      </c>
      <c r="AV64" s="150">
        <f t="shared" si="2"/>
        <v>113.17907444668009</v>
      </c>
      <c r="AW64" s="150">
        <f t="shared" si="3"/>
        <v>3.9164490861618795</v>
      </c>
      <c r="AX64" s="150">
        <f t="shared" si="4"/>
        <v>5.8422590068159685</v>
      </c>
    </row>
    <row r="65" spans="1:50" x14ac:dyDescent="0.25">
      <c r="A65" s="137" t="s">
        <v>206</v>
      </c>
      <c r="B65" s="148">
        <v>4521</v>
      </c>
      <c r="C65" s="148">
        <v>3598</v>
      </c>
      <c r="D65" s="148">
        <v>3525</v>
      </c>
      <c r="E65" s="148">
        <v>3442</v>
      </c>
      <c r="F65" s="148">
        <v>1288</v>
      </c>
      <c r="G65" s="149">
        <v>73</v>
      </c>
      <c r="H65" s="149">
        <v>281</v>
      </c>
      <c r="I65" s="149">
        <v>511</v>
      </c>
      <c r="J65" s="149">
        <v>68</v>
      </c>
      <c r="K65" s="149">
        <v>173</v>
      </c>
      <c r="L65" s="149">
        <v>63</v>
      </c>
      <c r="M65" s="149">
        <v>31</v>
      </c>
      <c r="N65" s="149">
        <v>36</v>
      </c>
      <c r="O65" s="149">
        <v>270</v>
      </c>
      <c r="P65" s="149">
        <v>175</v>
      </c>
      <c r="Q65" s="149">
        <v>30</v>
      </c>
      <c r="R65" s="149">
        <v>4</v>
      </c>
      <c r="S65" s="149">
        <v>38</v>
      </c>
      <c r="T65" s="149">
        <v>7</v>
      </c>
      <c r="U65" s="149">
        <v>32</v>
      </c>
      <c r="V65" s="149">
        <v>78</v>
      </c>
      <c r="W65" s="149">
        <v>24</v>
      </c>
      <c r="Z65" s="137" t="s">
        <v>206</v>
      </c>
      <c r="AA65" s="150">
        <f t="shared" si="5"/>
        <v>16.146870161468701</v>
      </c>
      <c r="AB65" s="150">
        <f t="shared" si="6"/>
        <v>62.154390621543904</v>
      </c>
      <c r="AC65" s="150">
        <f t="shared" si="7"/>
        <v>113.02809113028091</v>
      </c>
      <c r="AD65" s="150">
        <f t="shared" si="8"/>
        <v>15.040920150409201</v>
      </c>
      <c r="AE65" s="150">
        <f t="shared" si="9"/>
        <v>38.265870382658704</v>
      </c>
      <c r="AF65" s="150">
        <f t="shared" si="10"/>
        <v>13.934970139349701</v>
      </c>
      <c r="AG65" s="150">
        <f t="shared" si="11"/>
        <v>6.8568900685689007</v>
      </c>
      <c r="AH65" s="150">
        <f t="shared" si="12"/>
        <v>7.9628400796284016</v>
      </c>
      <c r="AI65" s="150">
        <f t="shared" si="13"/>
        <v>59.721300597213009</v>
      </c>
      <c r="AJ65" s="150">
        <f t="shared" si="14"/>
        <v>38.708250387082508</v>
      </c>
      <c r="AK65" s="150">
        <f t="shared" si="15"/>
        <v>6.6357000663570007</v>
      </c>
      <c r="AL65" s="150">
        <f t="shared" si="16"/>
        <v>0.88476000884760009</v>
      </c>
      <c r="AM65" s="150">
        <f t="shared" si="17"/>
        <v>8.4052200840521998</v>
      </c>
      <c r="AN65" s="150">
        <f t="shared" si="18"/>
        <v>1.5483300154833002</v>
      </c>
      <c r="AO65" s="150">
        <f t="shared" si="19"/>
        <v>7.0780800707808007</v>
      </c>
      <c r="AP65" s="150">
        <f t="shared" si="20"/>
        <v>17.252820172528203</v>
      </c>
      <c r="AQ65" s="150">
        <f t="shared" si="21"/>
        <v>5.3085600530856007</v>
      </c>
      <c r="AT65" s="137" t="s">
        <v>206</v>
      </c>
      <c r="AU65" s="150">
        <f t="shared" si="1"/>
        <v>49.645390070921991</v>
      </c>
      <c r="AV65" s="150">
        <f t="shared" si="2"/>
        <v>78.44276583381756</v>
      </c>
      <c r="AW65" s="150">
        <f t="shared" si="3"/>
        <v>5.4347826086956523</v>
      </c>
      <c r="AX65" s="150">
        <f t="shared" si="4"/>
        <v>6.6703724291272923</v>
      </c>
    </row>
    <row r="66" spans="1:50" x14ac:dyDescent="0.25">
      <c r="A66" s="137" t="s">
        <v>207</v>
      </c>
      <c r="B66" s="148">
        <v>6847</v>
      </c>
      <c r="C66" s="148">
        <v>5300</v>
      </c>
      <c r="D66" s="148">
        <v>5208</v>
      </c>
      <c r="E66" s="148">
        <v>5101</v>
      </c>
      <c r="F66" s="148">
        <v>1762</v>
      </c>
      <c r="G66" s="149">
        <v>92</v>
      </c>
      <c r="H66" s="149">
        <v>437</v>
      </c>
      <c r="I66" s="149">
        <v>817</v>
      </c>
      <c r="J66" s="149">
        <v>118</v>
      </c>
      <c r="K66" s="149">
        <v>193</v>
      </c>
      <c r="L66" s="149">
        <v>114</v>
      </c>
      <c r="M66" s="149">
        <v>185</v>
      </c>
      <c r="N66" s="149">
        <v>30</v>
      </c>
      <c r="O66" s="149">
        <v>427</v>
      </c>
      <c r="P66" s="149">
        <v>246</v>
      </c>
      <c r="Q66" s="149">
        <v>67</v>
      </c>
      <c r="R66" s="149">
        <v>20</v>
      </c>
      <c r="S66" s="149">
        <v>76</v>
      </c>
      <c r="T66" s="149">
        <v>12</v>
      </c>
      <c r="U66" s="149">
        <v>14</v>
      </c>
      <c r="V66" s="149">
        <v>108</v>
      </c>
      <c r="W66" s="149">
        <v>52</v>
      </c>
      <c r="Z66" s="137" t="s">
        <v>207</v>
      </c>
      <c r="AA66" s="150">
        <f t="shared" si="5"/>
        <v>13.436541551044254</v>
      </c>
      <c r="AB66" s="150">
        <f t="shared" si="6"/>
        <v>63.823572367460194</v>
      </c>
      <c r="AC66" s="150">
        <f t="shared" si="7"/>
        <v>119.32233094786038</v>
      </c>
      <c r="AD66" s="150">
        <f t="shared" si="8"/>
        <v>17.233825032861109</v>
      </c>
      <c r="AE66" s="150">
        <f t="shared" si="9"/>
        <v>28.187527384255876</v>
      </c>
      <c r="AF66" s="150">
        <f t="shared" si="10"/>
        <v>16.649627574120053</v>
      </c>
      <c r="AG66" s="150">
        <f t="shared" si="11"/>
        <v>27.019132466773769</v>
      </c>
      <c r="AH66" s="150">
        <f t="shared" si="12"/>
        <v>4.3814809405579087</v>
      </c>
      <c r="AI66" s="150">
        <f t="shared" si="13"/>
        <v>62.363078720607561</v>
      </c>
      <c r="AJ66" s="150">
        <f t="shared" si="14"/>
        <v>35.928143712574851</v>
      </c>
      <c r="AK66" s="150">
        <f t="shared" si="15"/>
        <v>9.7853074339126636</v>
      </c>
      <c r="AL66" s="150">
        <f t="shared" si="16"/>
        <v>2.9209872937052723</v>
      </c>
      <c r="AM66" s="150">
        <f t="shared" si="17"/>
        <v>11.099751716080036</v>
      </c>
      <c r="AN66" s="150">
        <f t="shared" si="18"/>
        <v>1.7525923762231634</v>
      </c>
      <c r="AO66" s="150">
        <f t="shared" si="19"/>
        <v>2.0446911055936909</v>
      </c>
      <c r="AP66" s="150">
        <f t="shared" si="20"/>
        <v>15.77333138600847</v>
      </c>
      <c r="AQ66" s="150">
        <f t="shared" si="21"/>
        <v>7.5945669636337083</v>
      </c>
      <c r="AT66" s="137" t="s">
        <v>207</v>
      </c>
      <c r="AU66" s="150">
        <f t="shared" si="1"/>
        <v>47.235023041474648</v>
      </c>
      <c r="AV66" s="150">
        <f t="shared" si="2"/>
        <v>83.709076651636934</v>
      </c>
      <c r="AW66" s="150">
        <f t="shared" si="3"/>
        <v>6.8104426787741197</v>
      </c>
      <c r="AX66" s="150">
        <f t="shared" si="4"/>
        <v>9.8113207547169825</v>
      </c>
    </row>
    <row r="67" spans="1:50" x14ac:dyDescent="0.25">
      <c r="A67" s="137" t="s">
        <v>209</v>
      </c>
      <c r="B67" s="148">
        <v>4565</v>
      </c>
      <c r="C67" s="148">
        <v>3585</v>
      </c>
      <c r="D67" s="148">
        <v>3527</v>
      </c>
      <c r="E67" s="148">
        <v>3455</v>
      </c>
      <c r="F67" s="148">
        <v>1308</v>
      </c>
      <c r="G67" s="149">
        <v>61</v>
      </c>
      <c r="H67" s="149">
        <v>263</v>
      </c>
      <c r="I67" s="149">
        <v>669</v>
      </c>
      <c r="J67" s="149">
        <v>90</v>
      </c>
      <c r="K67" s="149">
        <v>173</v>
      </c>
      <c r="L67" s="149">
        <v>113</v>
      </c>
      <c r="M67" s="149">
        <v>2</v>
      </c>
      <c r="N67" s="149">
        <v>22</v>
      </c>
      <c r="O67" s="149">
        <v>598</v>
      </c>
      <c r="P67" s="149">
        <v>207</v>
      </c>
      <c r="Q67" s="149">
        <v>30</v>
      </c>
      <c r="R67" s="149">
        <v>8</v>
      </c>
      <c r="S67" s="149">
        <v>48</v>
      </c>
      <c r="T67" s="149">
        <v>6</v>
      </c>
      <c r="U67" s="149">
        <v>10</v>
      </c>
      <c r="V67" s="149">
        <v>91</v>
      </c>
      <c r="W67" s="149">
        <v>21</v>
      </c>
      <c r="Z67" s="137" t="s">
        <v>209</v>
      </c>
      <c r="AA67" s="150">
        <f t="shared" si="5"/>
        <v>13.362541073384447</v>
      </c>
      <c r="AB67" s="150">
        <f t="shared" si="6"/>
        <v>57.612267250821468</v>
      </c>
      <c r="AC67" s="150">
        <f t="shared" si="7"/>
        <v>146.5498357064622</v>
      </c>
      <c r="AD67" s="150">
        <f t="shared" si="8"/>
        <v>19.715224534501644</v>
      </c>
      <c r="AE67" s="150">
        <f t="shared" si="9"/>
        <v>37.897042716319824</v>
      </c>
      <c r="AF67" s="150">
        <f t="shared" si="10"/>
        <v>24.753559693318731</v>
      </c>
      <c r="AG67" s="150">
        <f t="shared" si="11"/>
        <v>0.43811610076670321</v>
      </c>
      <c r="AH67" s="150">
        <f t="shared" si="12"/>
        <v>4.8192771084337354</v>
      </c>
      <c r="AI67" s="150">
        <f t="shared" si="13"/>
        <v>130.99671412924425</v>
      </c>
      <c r="AJ67" s="150">
        <f t="shared" si="14"/>
        <v>45.345016429353777</v>
      </c>
      <c r="AK67" s="150">
        <f t="shared" si="15"/>
        <v>6.5717415115005471</v>
      </c>
      <c r="AL67" s="150">
        <f t="shared" si="16"/>
        <v>1.7524644030668128</v>
      </c>
      <c r="AM67" s="150">
        <f t="shared" si="17"/>
        <v>10.514786418400876</v>
      </c>
      <c r="AN67" s="150">
        <f t="shared" si="18"/>
        <v>1.3143483023001095</v>
      </c>
      <c r="AO67" s="150">
        <f t="shared" si="19"/>
        <v>2.190580503833516</v>
      </c>
      <c r="AP67" s="150">
        <f t="shared" si="20"/>
        <v>19.934282584884997</v>
      </c>
      <c r="AQ67" s="150">
        <f t="shared" si="21"/>
        <v>4.6002190580503832</v>
      </c>
      <c r="AT67" s="137" t="s">
        <v>209</v>
      </c>
      <c r="AU67" s="150">
        <f t="shared" ref="AU67:AU130" si="22">P67/D67*1000</f>
        <v>58.69010490501843</v>
      </c>
      <c r="AV67" s="150">
        <f t="shared" ref="AV67:AV130" si="23">O67/E67*1000</f>
        <v>173.08248914616499</v>
      </c>
      <c r="AW67" s="150">
        <f t="shared" ref="AW67:AW130" si="24">T67/F67*1000</f>
        <v>4.5871559633027523</v>
      </c>
      <c r="AX67" s="150">
        <f t="shared" ref="AX67:AX130" si="25">W67/C67*1000</f>
        <v>5.8577405857740592</v>
      </c>
    </row>
    <row r="68" spans="1:50" x14ac:dyDescent="0.25">
      <c r="A68" s="137" t="s">
        <v>210</v>
      </c>
      <c r="B68" s="148">
        <v>4045</v>
      </c>
      <c r="C68" s="148">
        <v>3519</v>
      </c>
      <c r="D68" s="148">
        <v>3480</v>
      </c>
      <c r="E68" s="148">
        <v>3444</v>
      </c>
      <c r="F68" s="148">
        <v>1279</v>
      </c>
      <c r="G68" s="149">
        <v>65</v>
      </c>
      <c r="H68" s="149">
        <v>237</v>
      </c>
      <c r="I68" s="149">
        <v>466</v>
      </c>
      <c r="J68" s="149">
        <v>71</v>
      </c>
      <c r="K68" s="149">
        <v>141</v>
      </c>
      <c r="L68" s="149">
        <v>82</v>
      </c>
      <c r="M68" s="149">
        <v>58</v>
      </c>
      <c r="N68" s="149">
        <v>26</v>
      </c>
      <c r="O68" s="149">
        <v>377</v>
      </c>
      <c r="P68" s="149">
        <v>163</v>
      </c>
      <c r="Q68" s="149">
        <v>37</v>
      </c>
      <c r="R68" s="149">
        <v>4</v>
      </c>
      <c r="S68" s="149">
        <v>72</v>
      </c>
      <c r="T68" s="149">
        <v>9</v>
      </c>
      <c r="U68" s="149">
        <v>3</v>
      </c>
      <c r="V68" s="149">
        <v>73</v>
      </c>
      <c r="W68" s="149">
        <v>18</v>
      </c>
      <c r="Z68" s="137" t="s">
        <v>210</v>
      </c>
      <c r="AA68" s="150">
        <f t="shared" ref="AA68:AA131" si="26">G68/$B68*1000</f>
        <v>16.069221260815823</v>
      </c>
      <c r="AB68" s="150">
        <f t="shared" ref="AB68:AB131" si="27">H68/$B68*1000</f>
        <v>58.590852904820764</v>
      </c>
      <c r="AC68" s="150">
        <f t="shared" ref="AC68:AC131" si="28">I68/$B68*1000</f>
        <v>115.20395550061805</v>
      </c>
      <c r="AD68" s="150">
        <f t="shared" ref="AD68:AD131" si="29">J68/$B68*1000</f>
        <v>17.552533992583438</v>
      </c>
      <c r="AE68" s="150">
        <f t="shared" ref="AE68:AE131" si="30">K68/$B68*1000</f>
        <v>34.857849196538936</v>
      </c>
      <c r="AF68" s="150">
        <f t="shared" ref="AF68:AF131" si="31">L68/$B68*1000</f>
        <v>20.271940667490728</v>
      </c>
      <c r="AG68" s="150">
        <f t="shared" ref="AG68:AG131" si="32">M68/$B68*1000</f>
        <v>14.338689740420271</v>
      </c>
      <c r="AH68" s="150">
        <f t="shared" ref="AH68:AH131" si="33">N68/$B68*1000</f>
        <v>6.427688504326329</v>
      </c>
      <c r="AI68" s="150">
        <f t="shared" ref="AI68:AI131" si="34">O68/$B68*1000</f>
        <v>93.201483312731767</v>
      </c>
      <c r="AJ68" s="150">
        <f t="shared" ref="AJ68:AJ131" si="35">P68/$B68*1000</f>
        <v>40.296662546353524</v>
      </c>
      <c r="AK68" s="150">
        <f t="shared" ref="AK68:AK131" si="36">Q68/$B68*1000</f>
        <v>9.1470951792336219</v>
      </c>
      <c r="AL68" s="150">
        <f t="shared" ref="AL68:AL131" si="37">R68/$B68*1000</f>
        <v>0.98887515451174302</v>
      </c>
      <c r="AM68" s="150">
        <f t="shared" ref="AM68:AM131" si="38">S68/$B68*1000</f>
        <v>17.799752781211371</v>
      </c>
      <c r="AN68" s="150">
        <f t="shared" ref="AN68:AN131" si="39">T68/$B68*1000</f>
        <v>2.2249690976514214</v>
      </c>
      <c r="AO68" s="150">
        <f t="shared" ref="AO68:AO131" si="40">U68/$B68*1000</f>
        <v>0.74165636588380712</v>
      </c>
      <c r="AP68" s="150">
        <f t="shared" ref="AP68:AP131" si="41">V68/$B68*1000</f>
        <v>18.046971569839307</v>
      </c>
      <c r="AQ68" s="150">
        <f t="shared" ref="AQ68:AQ131" si="42">W68/$B68*1000</f>
        <v>4.4499381953028427</v>
      </c>
      <c r="AT68" s="137" t="s">
        <v>210</v>
      </c>
      <c r="AU68" s="150">
        <f t="shared" si="22"/>
        <v>46.839080459770116</v>
      </c>
      <c r="AV68" s="150">
        <f t="shared" si="23"/>
        <v>109.46573751451801</v>
      </c>
      <c r="AW68" s="150">
        <f t="shared" si="24"/>
        <v>7.0367474589523065</v>
      </c>
      <c r="AX68" s="150">
        <f t="shared" si="25"/>
        <v>5.1150895140664963</v>
      </c>
    </row>
    <row r="69" spans="1:50" x14ac:dyDescent="0.25">
      <c r="A69" s="137" t="s">
        <v>211</v>
      </c>
      <c r="B69" s="148">
        <v>6159</v>
      </c>
      <c r="C69" s="148">
        <v>4977</v>
      </c>
      <c r="D69" s="148">
        <v>4939</v>
      </c>
      <c r="E69" s="148">
        <v>4889</v>
      </c>
      <c r="F69" s="148">
        <v>2418</v>
      </c>
      <c r="G69" s="149">
        <v>122</v>
      </c>
      <c r="H69" s="149">
        <v>391</v>
      </c>
      <c r="I69" s="149">
        <v>1010</v>
      </c>
      <c r="J69" s="149">
        <v>169</v>
      </c>
      <c r="K69" s="149">
        <v>230</v>
      </c>
      <c r="L69" s="149">
        <v>99</v>
      </c>
      <c r="M69" s="149">
        <v>51</v>
      </c>
      <c r="N69" s="149">
        <v>68</v>
      </c>
      <c r="O69" s="149">
        <v>457</v>
      </c>
      <c r="P69" s="149">
        <v>293</v>
      </c>
      <c r="Q69" s="149">
        <v>64</v>
      </c>
      <c r="R69" s="149">
        <v>4</v>
      </c>
      <c r="S69" s="149">
        <v>81</v>
      </c>
      <c r="T69" s="149">
        <v>7</v>
      </c>
      <c r="U69" s="149">
        <v>21</v>
      </c>
      <c r="V69" s="149">
        <v>145</v>
      </c>
      <c r="W69" s="149">
        <v>42</v>
      </c>
      <c r="Z69" s="137" t="s">
        <v>211</v>
      </c>
      <c r="AA69" s="150">
        <f t="shared" si="26"/>
        <v>19.808410456242896</v>
      </c>
      <c r="AB69" s="150">
        <f t="shared" si="27"/>
        <v>63.484331872057155</v>
      </c>
      <c r="AC69" s="150">
        <f t="shared" si="28"/>
        <v>163.98766033446987</v>
      </c>
      <c r="AD69" s="150">
        <f t="shared" si="29"/>
        <v>27.439519402500409</v>
      </c>
      <c r="AE69" s="150">
        <f t="shared" si="30"/>
        <v>37.343724630621857</v>
      </c>
      <c r="AF69" s="150">
        <f t="shared" si="31"/>
        <v>16.07403799318071</v>
      </c>
      <c r="AG69" s="150">
        <f t="shared" si="32"/>
        <v>8.2805650267900628</v>
      </c>
      <c r="AH69" s="150">
        <f t="shared" si="33"/>
        <v>11.040753369053418</v>
      </c>
      <c r="AI69" s="150">
        <f t="shared" si="34"/>
        <v>74.200357200844294</v>
      </c>
      <c r="AJ69" s="150">
        <f t="shared" si="35"/>
        <v>47.572657899009577</v>
      </c>
      <c r="AK69" s="150">
        <f t="shared" si="36"/>
        <v>10.391297288520864</v>
      </c>
      <c r="AL69" s="150">
        <f t="shared" si="37"/>
        <v>0.64945608053255399</v>
      </c>
      <c r="AM69" s="150">
        <f t="shared" si="38"/>
        <v>13.151485630784217</v>
      </c>
      <c r="AN69" s="150">
        <f t="shared" si="39"/>
        <v>1.1365481409319695</v>
      </c>
      <c r="AO69" s="150">
        <f t="shared" si="40"/>
        <v>3.4096444227959082</v>
      </c>
      <c r="AP69" s="150">
        <f t="shared" si="41"/>
        <v>23.542782919305083</v>
      </c>
      <c r="AQ69" s="150">
        <f t="shared" si="42"/>
        <v>6.8192888455918164</v>
      </c>
      <c r="AT69" s="137" t="s">
        <v>211</v>
      </c>
      <c r="AU69" s="150">
        <f t="shared" si="22"/>
        <v>59.323749746912334</v>
      </c>
      <c r="AV69" s="150">
        <f t="shared" si="23"/>
        <v>93.47514829208427</v>
      </c>
      <c r="AW69" s="150">
        <f t="shared" si="24"/>
        <v>2.8949545078577335</v>
      </c>
      <c r="AX69" s="150">
        <f t="shared" si="25"/>
        <v>8.4388185654008439</v>
      </c>
    </row>
    <row r="70" spans="1:50" x14ac:dyDescent="0.25">
      <c r="A70" s="137" t="s">
        <v>212</v>
      </c>
      <c r="B70" s="148">
        <v>8429</v>
      </c>
      <c r="C70" s="148">
        <v>7031</v>
      </c>
      <c r="D70" s="148">
        <v>6947</v>
      </c>
      <c r="E70" s="148">
        <v>6852</v>
      </c>
      <c r="F70" s="148">
        <v>2797</v>
      </c>
      <c r="G70" s="149">
        <v>147</v>
      </c>
      <c r="H70" s="149">
        <v>445</v>
      </c>
      <c r="I70" s="149">
        <v>916</v>
      </c>
      <c r="J70" s="149">
        <v>188</v>
      </c>
      <c r="K70" s="149">
        <v>276</v>
      </c>
      <c r="L70" s="149">
        <v>136</v>
      </c>
      <c r="M70" s="149">
        <v>70</v>
      </c>
      <c r="N70" s="149">
        <v>56</v>
      </c>
      <c r="O70" s="149">
        <v>775</v>
      </c>
      <c r="P70" s="149">
        <v>351</v>
      </c>
      <c r="Q70" s="149">
        <v>104</v>
      </c>
      <c r="R70" s="149">
        <v>5</v>
      </c>
      <c r="S70" s="149">
        <v>135</v>
      </c>
      <c r="T70" s="149">
        <v>16</v>
      </c>
      <c r="U70" s="149">
        <v>41</v>
      </c>
      <c r="V70" s="149">
        <v>169</v>
      </c>
      <c r="W70" s="149">
        <v>57</v>
      </c>
      <c r="Z70" s="137" t="s">
        <v>212</v>
      </c>
      <c r="AA70" s="150">
        <f t="shared" si="26"/>
        <v>17.439791197057776</v>
      </c>
      <c r="AB70" s="150">
        <f t="shared" si="27"/>
        <v>52.793925732589869</v>
      </c>
      <c r="AC70" s="150">
        <f t="shared" si="28"/>
        <v>108.67244038438724</v>
      </c>
      <c r="AD70" s="150">
        <f t="shared" si="29"/>
        <v>22.303950646577292</v>
      </c>
      <c r="AE70" s="150">
        <f t="shared" si="30"/>
        <v>32.74409775774113</v>
      </c>
      <c r="AF70" s="150">
        <f t="shared" si="31"/>
        <v>16.134772808162296</v>
      </c>
      <c r="AG70" s="150">
        <f t="shared" si="32"/>
        <v>8.3046624747894171</v>
      </c>
      <c r="AH70" s="150">
        <f t="shared" si="33"/>
        <v>6.6437299798315337</v>
      </c>
      <c r="AI70" s="150">
        <f t="shared" si="34"/>
        <v>91.944477399454271</v>
      </c>
      <c r="AJ70" s="150">
        <f t="shared" si="35"/>
        <v>41.641950409301224</v>
      </c>
      <c r="AK70" s="150">
        <f t="shared" si="36"/>
        <v>12.338355676829991</v>
      </c>
      <c r="AL70" s="150">
        <f t="shared" si="37"/>
        <v>0.59319017677067265</v>
      </c>
      <c r="AM70" s="150">
        <f t="shared" si="38"/>
        <v>16.016134772808162</v>
      </c>
      <c r="AN70" s="150">
        <f t="shared" si="39"/>
        <v>1.8982085656661525</v>
      </c>
      <c r="AO70" s="150">
        <f t="shared" si="40"/>
        <v>4.8641594495195157</v>
      </c>
      <c r="AP70" s="150">
        <f t="shared" si="41"/>
        <v>20.049827974848736</v>
      </c>
      <c r="AQ70" s="150">
        <f t="shared" si="42"/>
        <v>6.7623680151856682</v>
      </c>
      <c r="AT70" s="137" t="s">
        <v>212</v>
      </c>
      <c r="AU70" s="150">
        <f t="shared" si="22"/>
        <v>50.525406650352672</v>
      </c>
      <c r="AV70" s="150">
        <f t="shared" si="23"/>
        <v>113.10566258026854</v>
      </c>
      <c r="AW70" s="150">
        <f t="shared" si="24"/>
        <v>5.7204147300679296</v>
      </c>
      <c r="AX70" s="150">
        <f t="shared" si="25"/>
        <v>8.1069549139524959</v>
      </c>
    </row>
    <row r="71" spans="1:50" x14ac:dyDescent="0.25">
      <c r="A71" s="137" t="s">
        <v>213</v>
      </c>
      <c r="B71" s="148">
        <v>5735</v>
      </c>
      <c r="C71" s="148">
        <v>4914</v>
      </c>
      <c r="D71" s="148">
        <v>4863</v>
      </c>
      <c r="E71" s="148">
        <v>4800</v>
      </c>
      <c r="F71" s="148">
        <v>2135</v>
      </c>
      <c r="G71" s="149">
        <v>142</v>
      </c>
      <c r="H71" s="149">
        <v>318</v>
      </c>
      <c r="I71" s="149">
        <v>672</v>
      </c>
      <c r="J71" s="149">
        <v>145</v>
      </c>
      <c r="K71" s="149">
        <v>244</v>
      </c>
      <c r="L71" s="149">
        <v>134</v>
      </c>
      <c r="M71" s="149">
        <v>38</v>
      </c>
      <c r="N71" s="149">
        <v>63</v>
      </c>
      <c r="O71" s="149">
        <v>198</v>
      </c>
      <c r="P71" s="149">
        <v>267</v>
      </c>
      <c r="Q71" s="149">
        <v>60</v>
      </c>
      <c r="R71" s="149">
        <v>40</v>
      </c>
      <c r="S71" s="149">
        <v>60</v>
      </c>
      <c r="T71" s="149">
        <v>9</v>
      </c>
      <c r="U71" s="149">
        <v>10</v>
      </c>
      <c r="V71" s="149">
        <v>158</v>
      </c>
      <c r="W71" s="149">
        <v>26</v>
      </c>
      <c r="Z71" s="137" t="s">
        <v>213</v>
      </c>
      <c r="AA71" s="150">
        <f t="shared" si="26"/>
        <v>24.760244115082827</v>
      </c>
      <c r="AB71" s="150">
        <f t="shared" si="27"/>
        <v>55.448997384481252</v>
      </c>
      <c r="AC71" s="150">
        <f t="shared" si="28"/>
        <v>117.17523975588492</v>
      </c>
      <c r="AD71" s="150">
        <f t="shared" si="29"/>
        <v>25.283347863993026</v>
      </c>
      <c r="AE71" s="150">
        <f t="shared" si="30"/>
        <v>42.545771578029644</v>
      </c>
      <c r="AF71" s="150">
        <f t="shared" si="31"/>
        <v>23.365300784655624</v>
      </c>
      <c r="AG71" s="150">
        <f t="shared" si="32"/>
        <v>6.6259808195292065</v>
      </c>
      <c r="AH71" s="150">
        <f t="shared" si="33"/>
        <v>10.98517872711421</v>
      </c>
      <c r="AI71" s="150">
        <f t="shared" si="34"/>
        <v>34.524847428073237</v>
      </c>
      <c r="AJ71" s="150">
        <f t="shared" si="35"/>
        <v>46.556233653007844</v>
      </c>
      <c r="AK71" s="150">
        <f t="shared" si="36"/>
        <v>10.462074978204011</v>
      </c>
      <c r="AL71" s="150">
        <f t="shared" si="37"/>
        <v>6.9747166521360073</v>
      </c>
      <c r="AM71" s="150">
        <f t="shared" si="38"/>
        <v>10.462074978204011</v>
      </c>
      <c r="AN71" s="150">
        <f t="shared" si="39"/>
        <v>1.5693112467306016</v>
      </c>
      <c r="AO71" s="150">
        <f t="shared" si="40"/>
        <v>1.7436791630340018</v>
      </c>
      <c r="AP71" s="150">
        <f t="shared" si="41"/>
        <v>27.550130775937227</v>
      </c>
      <c r="AQ71" s="150">
        <f t="shared" si="42"/>
        <v>4.533565823888404</v>
      </c>
      <c r="AT71" s="137" t="s">
        <v>213</v>
      </c>
      <c r="AU71" s="150">
        <f t="shared" si="22"/>
        <v>54.904380012338066</v>
      </c>
      <c r="AV71" s="150">
        <f t="shared" si="23"/>
        <v>41.25</v>
      </c>
      <c r="AW71" s="150">
        <f t="shared" si="24"/>
        <v>4.2154566744730682</v>
      </c>
      <c r="AX71" s="150">
        <f t="shared" si="25"/>
        <v>5.2910052910052912</v>
      </c>
    </row>
    <row r="72" spans="1:50" x14ac:dyDescent="0.25">
      <c r="A72" s="137" t="s">
        <v>214</v>
      </c>
      <c r="B72" s="148">
        <v>1570</v>
      </c>
      <c r="C72" s="148">
        <v>1304</v>
      </c>
      <c r="D72" s="148">
        <v>1295</v>
      </c>
      <c r="E72" s="148">
        <v>1273</v>
      </c>
      <c r="F72" s="148">
        <v>482</v>
      </c>
      <c r="G72" s="149">
        <v>18</v>
      </c>
      <c r="H72" s="149">
        <v>87</v>
      </c>
      <c r="I72" s="149">
        <v>175</v>
      </c>
      <c r="J72" s="149">
        <v>39</v>
      </c>
      <c r="K72" s="149">
        <v>70</v>
      </c>
      <c r="L72" s="149">
        <v>25</v>
      </c>
      <c r="M72" s="149">
        <v>11</v>
      </c>
      <c r="N72" s="149">
        <v>10</v>
      </c>
      <c r="O72" s="149">
        <v>173</v>
      </c>
      <c r="P72" s="149">
        <v>82</v>
      </c>
      <c r="Q72" s="149">
        <v>21</v>
      </c>
      <c r="R72" s="149">
        <v>1</v>
      </c>
      <c r="S72" s="149">
        <v>17</v>
      </c>
      <c r="T72" s="149">
        <v>2</v>
      </c>
      <c r="U72" s="149">
        <v>2</v>
      </c>
      <c r="V72" s="149">
        <v>40</v>
      </c>
      <c r="W72" s="149">
        <v>14</v>
      </c>
      <c r="Z72" s="137" t="s">
        <v>214</v>
      </c>
      <c r="AA72" s="150">
        <f t="shared" si="26"/>
        <v>11.464968152866241</v>
      </c>
      <c r="AB72" s="150">
        <f t="shared" si="27"/>
        <v>55.414012738853508</v>
      </c>
      <c r="AC72" s="150">
        <f t="shared" si="28"/>
        <v>111.46496815286625</v>
      </c>
      <c r="AD72" s="150">
        <f t="shared" si="29"/>
        <v>24.840764331210192</v>
      </c>
      <c r="AE72" s="150">
        <f t="shared" si="30"/>
        <v>44.585987261146492</v>
      </c>
      <c r="AF72" s="150">
        <f t="shared" si="31"/>
        <v>15.923566878980891</v>
      </c>
      <c r="AG72" s="150">
        <f t="shared" si="32"/>
        <v>7.0063694267515926</v>
      </c>
      <c r="AH72" s="150">
        <f t="shared" si="33"/>
        <v>6.369426751592357</v>
      </c>
      <c r="AI72" s="150">
        <f t="shared" si="34"/>
        <v>110.19108280254777</v>
      </c>
      <c r="AJ72" s="150">
        <f t="shared" si="35"/>
        <v>52.229299363057329</v>
      </c>
      <c r="AK72" s="150">
        <f t="shared" si="36"/>
        <v>13.375796178343949</v>
      </c>
      <c r="AL72" s="150">
        <f t="shared" si="37"/>
        <v>0.63694267515923564</v>
      </c>
      <c r="AM72" s="150">
        <f t="shared" si="38"/>
        <v>10.828025477707005</v>
      </c>
      <c r="AN72" s="150">
        <f t="shared" si="39"/>
        <v>1.2738853503184713</v>
      </c>
      <c r="AO72" s="150">
        <f t="shared" si="40"/>
        <v>1.2738853503184713</v>
      </c>
      <c r="AP72" s="150">
        <f t="shared" si="41"/>
        <v>25.477707006369428</v>
      </c>
      <c r="AQ72" s="150">
        <f t="shared" si="42"/>
        <v>8.9171974522292992</v>
      </c>
      <c r="AT72" s="137" t="s">
        <v>214</v>
      </c>
      <c r="AU72" s="150">
        <f t="shared" si="22"/>
        <v>63.320463320463318</v>
      </c>
      <c r="AV72" s="150">
        <f t="shared" si="23"/>
        <v>135.89945011783189</v>
      </c>
      <c r="AW72" s="150">
        <f t="shared" si="24"/>
        <v>4.1493775933609962</v>
      </c>
      <c r="AX72" s="150">
        <f t="shared" si="25"/>
        <v>10.736196319018406</v>
      </c>
    </row>
    <row r="73" spans="1:50" x14ac:dyDescent="0.25">
      <c r="A73" s="137" t="s">
        <v>215</v>
      </c>
      <c r="B73" s="148">
        <v>7736</v>
      </c>
      <c r="C73" s="148">
        <v>6348</v>
      </c>
      <c r="D73" s="148">
        <v>6272</v>
      </c>
      <c r="E73" s="148">
        <v>6191</v>
      </c>
      <c r="F73" s="148">
        <v>2455</v>
      </c>
      <c r="G73" s="149">
        <v>124</v>
      </c>
      <c r="H73" s="149">
        <v>432</v>
      </c>
      <c r="I73" s="149">
        <v>1151</v>
      </c>
      <c r="J73" s="149">
        <v>116</v>
      </c>
      <c r="K73" s="149">
        <v>247</v>
      </c>
      <c r="L73" s="149">
        <v>181</v>
      </c>
      <c r="M73" s="149">
        <v>44</v>
      </c>
      <c r="N73" s="149">
        <v>60</v>
      </c>
      <c r="O73" s="149">
        <v>635</v>
      </c>
      <c r="P73" s="149">
        <v>431</v>
      </c>
      <c r="Q73" s="149">
        <v>77</v>
      </c>
      <c r="R73" s="149">
        <v>40</v>
      </c>
      <c r="S73" s="149">
        <v>75</v>
      </c>
      <c r="T73" s="149">
        <v>35</v>
      </c>
      <c r="U73" s="149">
        <v>9</v>
      </c>
      <c r="V73" s="149">
        <v>165</v>
      </c>
      <c r="W73" s="149">
        <v>46</v>
      </c>
      <c r="Z73" s="137" t="s">
        <v>215</v>
      </c>
      <c r="AA73" s="150">
        <f t="shared" si="26"/>
        <v>16.028955532574976</v>
      </c>
      <c r="AB73" s="150">
        <f t="shared" si="27"/>
        <v>55.842812823164422</v>
      </c>
      <c r="AC73" s="150">
        <f t="shared" si="28"/>
        <v>148.78490175801448</v>
      </c>
      <c r="AD73" s="150">
        <f t="shared" si="29"/>
        <v>14.994829369183039</v>
      </c>
      <c r="AE73" s="150">
        <f t="shared" si="30"/>
        <v>31.928645294725957</v>
      </c>
      <c r="AF73" s="150">
        <f t="shared" si="31"/>
        <v>23.397104446742503</v>
      </c>
      <c r="AG73" s="150">
        <f t="shared" si="32"/>
        <v>5.6876938986556356</v>
      </c>
      <c r="AH73" s="150">
        <f t="shared" si="33"/>
        <v>7.7559462254395033</v>
      </c>
      <c r="AI73" s="150">
        <f t="shared" si="34"/>
        <v>82.083764219234752</v>
      </c>
      <c r="AJ73" s="150">
        <f t="shared" si="35"/>
        <v>55.713547052740431</v>
      </c>
      <c r="AK73" s="150">
        <f t="shared" si="36"/>
        <v>9.9534643226473616</v>
      </c>
      <c r="AL73" s="150">
        <f t="shared" si="37"/>
        <v>5.1706308169596689</v>
      </c>
      <c r="AM73" s="150">
        <f t="shared" si="38"/>
        <v>9.6949327817993805</v>
      </c>
      <c r="AN73" s="150">
        <f t="shared" si="39"/>
        <v>4.5243019648397107</v>
      </c>
      <c r="AO73" s="150">
        <f t="shared" si="40"/>
        <v>1.1633919338159255</v>
      </c>
      <c r="AP73" s="150">
        <f t="shared" si="41"/>
        <v>21.328852119958636</v>
      </c>
      <c r="AQ73" s="150">
        <f t="shared" si="42"/>
        <v>5.9462254395036194</v>
      </c>
      <c r="AT73" s="137" t="s">
        <v>215</v>
      </c>
      <c r="AU73" s="150">
        <f t="shared" si="22"/>
        <v>68.718112244897966</v>
      </c>
      <c r="AV73" s="150">
        <f t="shared" si="23"/>
        <v>102.56824422548861</v>
      </c>
      <c r="AW73" s="150">
        <f t="shared" si="24"/>
        <v>14.256619144602853</v>
      </c>
      <c r="AX73" s="150">
        <f t="shared" si="25"/>
        <v>7.2463768115942031</v>
      </c>
    </row>
    <row r="74" spans="1:50" x14ac:dyDescent="0.25">
      <c r="A74" s="137" t="s">
        <v>216</v>
      </c>
      <c r="B74" s="148">
        <v>4097</v>
      </c>
      <c r="C74" s="148">
        <v>3199</v>
      </c>
      <c r="D74" s="148">
        <v>3158</v>
      </c>
      <c r="E74" s="148">
        <v>3093</v>
      </c>
      <c r="F74" s="148">
        <v>1382</v>
      </c>
      <c r="G74" s="149">
        <v>73</v>
      </c>
      <c r="H74" s="149">
        <v>200</v>
      </c>
      <c r="I74" s="149">
        <v>437</v>
      </c>
      <c r="J74" s="149">
        <v>150</v>
      </c>
      <c r="K74" s="149">
        <v>120</v>
      </c>
      <c r="L74" s="149">
        <v>21</v>
      </c>
      <c r="M74" s="149">
        <v>22</v>
      </c>
      <c r="N74" s="149">
        <v>33</v>
      </c>
      <c r="O74" s="149">
        <v>300</v>
      </c>
      <c r="P74" s="149">
        <v>100</v>
      </c>
      <c r="Q74" s="149">
        <v>40</v>
      </c>
      <c r="R74" s="149">
        <v>4</v>
      </c>
      <c r="S74" s="149">
        <v>37</v>
      </c>
      <c r="T74" s="149">
        <v>23</v>
      </c>
      <c r="U74" s="149">
        <v>20</v>
      </c>
      <c r="V74" s="149">
        <v>79</v>
      </c>
      <c r="W74" s="149">
        <v>15</v>
      </c>
      <c r="Z74" s="137" t="s">
        <v>216</v>
      </c>
      <c r="AA74" s="150">
        <f t="shared" si="26"/>
        <v>17.817915547961924</v>
      </c>
      <c r="AB74" s="150">
        <f t="shared" si="27"/>
        <v>48.816206980717595</v>
      </c>
      <c r="AC74" s="150">
        <f t="shared" si="28"/>
        <v>106.66341225286794</v>
      </c>
      <c r="AD74" s="150">
        <f t="shared" si="29"/>
        <v>36.612155235538204</v>
      </c>
      <c r="AE74" s="150">
        <f t="shared" si="30"/>
        <v>29.289724188430558</v>
      </c>
      <c r="AF74" s="150">
        <f t="shared" si="31"/>
        <v>5.1257017329753483</v>
      </c>
      <c r="AG74" s="150">
        <f t="shared" si="32"/>
        <v>5.3697827678789354</v>
      </c>
      <c r="AH74" s="150">
        <f t="shared" si="33"/>
        <v>8.0546741518184035</v>
      </c>
      <c r="AI74" s="150">
        <f t="shared" si="34"/>
        <v>73.224310471076407</v>
      </c>
      <c r="AJ74" s="150">
        <f t="shared" si="35"/>
        <v>24.408103490358798</v>
      </c>
      <c r="AK74" s="150">
        <f t="shared" si="36"/>
        <v>9.7632413961435205</v>
      </c>
      <c r="AL74" s="150">
        <f t="shared" si="37"/>
        <v>0.97632413961435194</v>
      </c>
      <c r="AM74" s="150">
        <f t="shared" si="38"/>
        <v>9.0309982914327556</v>
      </c>
      <c r="AN74" s="150">
        <f t="shared" si="39"/>
        <v>5.6138638027825234</v>
      </c>
      <c r="AO74" s="150">
        <f t="shared" si="40"/>
        <v>4.8816206980717602</v>
      </c>
      <c r="AP74" s="150">
        <f t="shared" si="41"/>
        <v>19.282401757383454</v>
      </c>
      <c r="AQ74" s="150">
        <f t="shared" si="42"/>
        <v>3.6612155235538197</v>
      </c>
      <c r="AT74" s="137" t="s">
        <v>216</v>
      </c>
      <c r="AU74" s="150">
        <f t="shared" si="22"/>
        <v>31.665611146295124</v>
      </c>
      <c r="AV74" s="150">
        <f t="shared" si="23"/>
        <v>96.993210475266721</v>
      </c>
      <c r="AW74" s="150">
        <f t="shared" si="24"/>
        <v>16.642547033285094</v>
      </c>
      <c r="AX74" s="150">
        <f t="shared" si="25"/>
        <v>4.6889653016567676</v>
      </c>
    </row>
    <row r="75" spans="1:50" x14ac:dyDescent="0.25">
      <c r="A75" s="137" t="s">
        <v>217</v>
      </c>
      <c r="B75" s="148">
        <v>7721</v>
      </c>
      <c r="C75" s="148">
        <v>6563</v>
      </c>
      <c r="D75" s="148">
        <v>6493</v>
      </c>
      <c r="E75" s="148">
        <v>6434</v>
      </c>
      <c r="F75" s="148">
        <v>2592</v>
      </c>
      <c r="G75" s="149">
        <v>143</v>
      </c>
      <c r="H75" s="149">
        <v>340</v>
      </c>
      <c r="I75" s="149">
        <v>817</v>
      </c>
      <c r="J75" s="149">
        <v>171</v>
      </c>
      <c r="K75" s="149">
        <v>201</v>
      </c>
      <c r="L75" s="149">
        <v>45</v>
      </c>
      <c r="M75" s="149">
        <v>66</v>
      </c>
      <c r="N75" s="149">
        <v>45</v>
      </c>
      <c r="O75" s="149">
        <v>429</v>
      </c>
      <c r="P75" s="149">
        <v>251</v>
      </c>
      <c r="Q75" s="149">
        <v>28</v>
      </c>
      <c r="R75" s="149">
        <v>11</v>
      </c>
      <c r="S75" s="149">
        <v>67</v>
      </c>
      <c r="T75" s="149">
        <v>43</v>
      </c>
      <c r="U75" s="149">
        <v>7</v>
      </c>
      <c r="V75" s="149">
        <v>103</v>
      </c>
      <c r="W75" s="149">
        <v>55</v>
      </c>
      <c r="Z75" s="137" t="s">
        <v>217</v>
      </c>
      <c r="AA75" s="150">
        <f t="shared" si="26"/>
        <v>18.520916979665849</v>
      </c>
      <c r="AB75" s="150">
        <f t="shared" si="27"/>
        <v>44.035746664939779</v>
      </c>
      <c r="AC75" s="150">
        <f t="shared" si="28"/>
        <v>105.81530889781116</v>
      </c>
      <c r="AD75" s="150">
        <f t="shared" si="29"/>
        <v>22.147390234425593</v>
      </c>
      <c r="AE75" s="150">
        <f t="shared" si="30"/>
        <v>26.032897293096749</v>
      </c>
      <c r="AF75" s="150">
        <f t="shared" si="31"/>
        <v>5.8282605880067342</v>
      </c>
      <c r="AG75" s="150">
        <f t="shared" si="32"/>
        <v>8.5481155290765454</v>
      </c>
      <c r="AH75" s="150">
        <f t="shared" si="33"/>
        <v>5.8282605880067342</v>
      </c>
      <c r="AI75" s="150">
        <f t="shared" si="34"/>
        <v>55.562750938997539</v>
      </c>
      <c r="AJ75" s="150">
        <f t="shared" si="35"/>
        <v>32.508742390882006</v>
      </c>
      <c r="AK75" s="150">
        <f t="shared" si="36"/>
        <v>3.626473254759746</v>
      </c>
      <c r="AL75" s="150">
        <f t="shared" si="37"/>
        <v>1.4246859215127574</v>
      </c>
      <c r="AM75" s="150">
        <f t="shared" si="38"/>
        <v>8.677632431032249</v>
      </c>
      <c r="AN75" s="150">
        <f t="shared" si="39"/>
        <v>5.5692267840953242</v>
      </c>
      <c r="AO75" s="150">
        <f t="shared" si="40"/>
        <v>0.90661831368993651</v>
      </c>
      <c r="AP75" s="150">
        <f t="shared" si="41"/>
        <v>13.340240901437637</v>
      </c>
      <c r="AQ75" s="150">
        <f t="shared" si="42"/>
        <v>7.1234296075637875</v>
      </c>
      <c r="AT75" s="137" t="s">
        <v>217</v>
      </c>
      <c r="AU75" s="150">
        <f t="shared" si="22"/>
        <v>38.657015247189278</v>
      </c>
      <c r="AV75" s="150">
        <f t="shared" si="23"/>
        <v>66.677028287224118</v>
      </c>
      <c r="AW75" s="150">
        <f t="shared" si="24"/>
        <v>16.589506172839506</v>
      </c>
      <c r="AX75" s="150">
        <f t="shared" si="25"/>
        <v>8.380313880847174</v>
      </c>
    </row>
    <row r="76" spans="1:50" x14ac:dyDescent="0.25">
      <c r="A76" s="137" t="s">
        <v>218</v>
      </c>
      <c r="B76" s="148">
        <v>9135</v>
      </c>
      <c r="C76" s="148">
        <v>7655</v>
      </c>
      <c r="D76" s="148">
        <v>7549</v>
      </c>
      <c r="E76" s="148">
        <v>7457</v>
      </c>
      <c r="F76" s="148">
        <v>3746</v>
      </c>
      <c r="G76" s="149">
        <v>169</v>
      </c>
      <c r="H76" s="149">
        <v>642</v>
      </c>
      <c r="I76" s="149">
        <v>1384</v>
      </c>
      <c r="J76" s="149">
        <v>269</v>
      </c>
      <c r="K76" s="149">
        <v>397</v>
      </c>
      <c r="L76" s="149">
        <v>228</v>
      </c>
      <c r="M76" s="149">
        <v>37</v>
      </c>
      <c r="N76" s="149">
        <v>96</v>
      </c>
      <c r="O76" s="149">
        <v>561</v>
      </c>
      <c r="P76" s="149">
        <v>528</v>
      </c>
      <c r="Q76" s="149">
        <v>113</v>
      </c>
      <c r="R76" s="149">
        <v>68</v>
      </c>
      <c r="S76" s="149">
        <v>121</v>
      </c>
      <c r="T76" s="149">
        <v>48</v>
      </c>
      <c r="U76" s="149">
        <v>31</v>
      </c>
      <c r="V76" s="149">
        <v>198</v>
      </c>
      <c r="W76" s="149">
        <v>77</v>
      </c>
      <c r="Z76" s="137" t="s">
        <v>218</v>
      </c>
      <c r="AA76" s="150">
        <f t="shared" si="26"/>
        <v>18.500273672687467</v>
      </c>
      <c r="AB76" s="150">
        <f t="shared" si="27"/>
        <v>70.279146141215108</v>
      </c>
      <c r="AC76" s="150">
        <f t="shared" si="28"/>
        <v>151.50519978106186</v>
      </c>
      <c r="AD76" s="150">
        <f t="shared" si="29"/>
        <v>29.447181171319102</v>
      </c>
      <c r="AE76" s="150">
        <f t="shared" si="30"/>
        <v>43.459222769567596</v>
      </c>
      <c r="AF76" s="150">
        <f t="shared" si="31"/>
        <v>24.958949096880129</v>
      </c>
      <c r="AG76" s="150">
        <f t="shared" si="32"/>
        <v>4.0503557744937053</v>
      </c>
      <c r="AH76" s="150">
        <f t="shared" si="33"/>
        <v>10.509031198686371</v>
      </c>
      <c r="AI76" s="150">
        <f t="shared" si="34"/>
        <v>61.412151067323478</v>
      </c>
      <c r="AJ76" s="150">
        <f t="shared" si="35"/>
        <v>57.799671592775042</v>
      </c>
      <c r="AK76" s="150">
        <f t="shared" si="36"/>
        <v>12.37000547345375</v>
      </c>
      <c r="AL76" s="150">
        <f t="shared" si="37"/>
        <v>7.4438970990695124</v>
      </c>
      <c r="AM76" s="150">
        <f t="shared" si="38"/>
        <v>13.24575807334428</v>
      </c>
      <c r="AN76" s="150">
        <f t="shared" si="39"/>
        <v>5.2545155993431854</v>
      </c>
      <c r="AO76" s="150">
        <f t="shared" si="40"/>
        <v>3.393541324575807</v>
      </c>
      <c r="AP76" s="150">
        <f t="shared" si="41"/>
        <v>21.674876847290641</v>
      </c>
      <c r="AQ76" s="150">
        <f t="shared" si="42"/>
        <v>8.4291187739463602</v>
      </c>
      <c r="AT76" s="137" t="s">
        <v>218</v>
      </c>
      <c r="AU76" s="150">
        <f t="shared" si="22"/>
        <v>69.943038813087838</v>
      </c>
      <c r="AV76" s="150">
        <f t="shared" si="23"/>
        <v>75.231326270618212</v>
      </c>
      <c r="AW76" s="150">
        <f t="shared" si="24"/>
        <v>12.813667912439936</v>
      </c>
      <c r="AX76" s="150">
        <f t="shared" si="25"/>
        <v>10.058785107772698</v>
      </c>
    </row>
    <row r="77" spans="1:50" x14ac:dyDescent="0.25">
      <c r="A77" s="137" t="s">
        <v>219</v>
      </c>
      <c r="B77" s="148">
        <v>13593</v>
      </c>
      <c r="C77" s="148">
        <v>11005</v>
      </c>
      <c r="D77" s="148">
        <v>10848</v>
      </c>
      <c r="E77" s="148">
        <v>10675</v>
      </c>
      <c r="F77" s="148">
        <v>4795</v>
      </c>
      <c r="G77" s="149">
        <v>251</v>
      </c>
      <c r="H77" s="149">
        <v>693</v>
      </c>
      <c r="I77" s="149">
        <v>1851</v>
      </c>
      <c r="J77" s="149">
        <v>326</v>
      </c>
      <c r="K77" s="149">
        <v>502</v>
      </c>
      <c r="L77" s="149">
        <v>247</v>
      </c>
      <c r="M77" s="149">
        <v>189</v>
      </c>
      <c r="N77" s="149">
        <v>157</v>
      </c>
      <c r="O77" s="149">
        <v>957</v>
      </c>
      <c r="P77" s="149">
        <v>554</v>
      </c>
      <c r="Q77" s="149">
        <v>127</v>
      </c>
      <c r="R77" s="149">
        <v>21</v>
      </c>
      <c r="S77" s="149">
        <v>155</v>
      </c>
      <c r="T77" s="149">
        <v>14</v>
      </c>
      <c r="U77" s="149">
        <v>99</v>
      </c>
      <c r="V77" s="149">
        <v>310</v>
      </c>
      <c r="W77" s="149">
        <v>79</v>
      </c>
      <c r="Z77" s="137" t="s">
        <v>219</v>
      </c>
      <c r="AA77" s="150">
        <f t="shared" si="26"/>
        <v>18.46538659604208</v>
      </c>
      <c r="AB77" s="150">
        <f t="shared" si="27"/>
        <v>50.982123151622154</v>
      </c>
      <c r="AC77" s="150">
        <f t="shared" si="28"/>
        <v>136.17303023615096</v>
      </c>
      <c r="AD77" s="150">
        <f t="shared" si="29"/>
        <v>23.982932391672183</v>
      </c>
      <c r="AE77" s="150">
        <f t="shared" si="30"/>
        <v>36.93077319208416</v>
      </c>
      <c r="AF77" s="150">
        <f t="shared" si="31"/>
        <v>18.171117486941807</v>
      </c>
      <c r="AG77" s="150">
        <f t="shared" si="32"/>
        <v>13.904215404987863</v>
      </c>
      <c r="AH77" s="150">
        <f t="shared" si="33"/>
        <v>11.550062532185684</v>
      </c>
      <c r="AI77" s="150">
        <f t="shared" si="34"/>
        <v>70.403884352240127</v>
      </c>
      <c r="AJ77" s="150">
        <f t="shared" si="35"/>
        <v>40.756271610387699</v>
      </c>
      <c r="AK77" s="150">
        <f t="shared" si="36"/>
        <v>9.3430442139336414</v>
      </c>
      <c r="AL77" s="150">
        <f t="shared" si="37"/>
        <v>1.5449128227764291</v>
      </c>
      <c r="AM77" s="150">
        <f t="shared" si="38"/>
        <v>11.402927977635548</v>
      </c>
      <c r="AN77" s="150">
        <f t="shared" si="39"/>
        <v>1.0299418818509527</v>
      </c>
      <c r="AO77" s="150">
        <f t="shared" si="40"/>
        <v>7.2831604502317369</v>
      </c>
      <c r="AP77" s="150">
        <f t="shared" si="41"/>
        <v>22.805855955271095</v>
      </c>
      <c r="AQ77" s="150">
        <f t="shared" si="42"/>
        <v>5.811814904730376</v>
      </c>
      <c r="AT77" s="137" t="s">
        <v>219</v>
      </c>
      <c r="AU77" s="150">
        <f t="shared" si="22"/>
        <v>51.069321533923301</v>
      </c>
      <c r="AV77" s="150">
        <f t="shared" si="23"/>
        <v>89.648711943793913</v>
      </c>
      <c r="AW77" s="150">
        <f t="shared" si="24"/>
        <v>2.9197080291970803</v>
      </c>
      <c r="AX77" s="150">
        <f t="shared" si="25"/>
        <v>7.178555202180827</v>
      </c>
    </row>
    <row r="78" spans="1:50" x14ac:dyDescent="0.25">
      <c r="A78" s="137" t="s">
        <v>220</v>
      </c>
      <c r="B78" s="148">
        <v>9433</v>
      </c>
      <c r="C78" s="148">
        <v>7736</v>
      </c>
      <c r="D78" s="148">
        <v>7662</v>
      </c>
      <c r="E78" s="148">
        <v>7590</v>
      </c>
      <c r="F78" s="148">
        <v>2216</v>
      </c>
      <c r="G78" s="149">
        <v>95</v>
      </c>
      <c r="H78" s="149">
        <v>614</v>
      </c>
      <c r="I78" s="149">
        <v>1178</v>
      </c>
      <c r="J78" s="149">
        <v>138</v>
      </c>
      <c r="K78" s="149">
        <v>210</v>
      </c>
      <c r="L78" s="149">
        <v>171</v>
      </c>
      <c r="M78" s="149">
        <v>69</v>
      </c>
      <c r="N78" s="149">
        <v>40</v>
      </c>
      <c r="O78" s="149">
        <v>1213</v>
      </c>
      <c r="P78" s="149">
        <v>343</v>
      </c>
      <c r="Q78" s="149">
        <v>51</v>
      </c>
      <c r="R78" s="149">
        <v>3</v>
      </c>
      <c r="S78" s="149">
        <v>141</v>
      </c>
      <c r="T78" s="149">
        <v>16</v>
      </c>
      <c r="U78" s="149">
        <v>53</v>
      </c>
      <c r="V78" s="149">
        <v>103</v>
      </c>
      <c r="W78" s="149">
        <v>51</v>
      </c>
      <c r="Z78" s="137" t="s">
        <v>220</v>
      </c>
      <c r="AA78" s="150">
        <f t="shared" si="26"/>
        <v>10.071027244778968</v>
      </c>
      <c r="AB78" s="150">
        <f t="shared" si="27"/>
        <v>65.090639245203022</v>
      </c>
      <c r="AC78" s="150">
        <f t="shared" si="28"/>
        <v>124.8807378352592</v>
      </c>
      <c r="AD78" s="150">
        <f t="shared" si="29"/>
        <v>14.629492208205237</v>
      </c>
      <c r="AE78" s="150">
        <f t="shared" si="30"/>
        <v>22.262270751616665</v>
      </c>
      <c r="AF78" s="150">
        <f t="shared" si="31"/>
        <v>18.12784904060214</v>
      </c>
      <c r="AG78" s="150">
        <f t="shared" si="32"/>
        <v>7.3147461041026185</v>
      </c>
      <c r="AH78" s="150">
        <f t="shared" si="33"/>
        <v>4.2404325241174599</v>
      </c>
      <c r="AI78" s="150">
        <f t="shared" si="34"/>
        <v>128.59111629386197</v>
      </c>
      <c r="AJ78" s="150">
        <f t="shared" si="35"/>
        <v>36.36170889430722</v>
      </c>
      <c r="AK78" s="150">
        <f t="shared" si="36"/>
        <v>5.406551468249762</v>
      </c>
      <c r="AL78" s="150">
        <f t="shared" si="37"/>
        <v>0.31803243930880948</v>
      </c>
      <c r="AM78" s="150">
        <f t="shared" si="38"/>
        <v>14.947524647514046</v>
      </c>
      <c r="AN78" s="150">
        <f t="shared" si="39"/>
        <v>1.696173009646984</v>
      </c>
      <c r="AO78" s="150">
        <f t="shared" si="40"/>
        <v>5.618573094455634</v>
      </c>
      <c r="AP78" s="150">
        <f t="shared" si="41"/>
        <v>10.91911374960246</v>
      </c>
      <c r="AQ78" s="150">
        <f t="shared" si="42"/>
        <v>5.406551468249762</v>
      </c>
      <c r="AT78" s="137" t="s">
        <v>220</v>
      </c>
      <c r="AU78" s="150">
        <f t="shared" si="22"/>
        <v>44.766379535369353</v>
      </c>
      <c r="AV78" s="150">
        <f t="shared" si="23"/>
        <v>159.81554677206853</v>
      </c>
      <c r="AW78" s="150">
        <f t="shared" si="24"/>
        <v>7.2202166064981954</v>
      </c>
      <c r="AX78" s="150">
        <f t="shared" si="25"/>
        <v>6.5925542916235784</v>
      </c>
    </row>
    <row r="79" spans="1:50" x14ac:dyDescent="0.25">
      <c r="A79" s="137" t="s">
        <v>221</v>
      </c>
      <c r="B79" s="148">
        <v>4887</v>
      </c>
      <c r="C79" s="148">
        <v>3848</v>
      </c>
      <c r="D79" s="148">
        <v>3780</v>
      </c>
      <c r="E79" s="148">
        <v>3710</v>
      </c>
      <c r="F79" s="148">
        <v>1129</v>
      </c>
      <c r="G79" s="149">
        <v>41</v>
      </c>
      <c r="H79" s="149">
        <v>283</v>
      </c>
      <c r="I79" s="149">
        <v>435</v>
      </c>
      <c r="J79" s="149">
        <v>72</v>
      </c>
      <c r="K79" s="149">
        <v>107</v>
      </c>
      <c r="L79" s="149">
        <v>115</v>
      </c>
      <c r="M79" s="149">
        <v>116</v>
      </c>
      <c r="N79" s="149">
        <v>18</v>
      </c>
      <c r="O79" s="149">
        <v>382</v>
      </c>
      <c r="P79" s="149">
        <v>143</v>
      </c>
      <c r="Q79" s="149">
        <v>24</v>
      </c>
      <c r="R79" s="149">
        <v>6</v>
      </c>
      <c r="S79" s="149">
        <v>68</v>
      </c>
      <c r="T79" s="149">
        <v>7</v>
      </c>
      <c r="U79" s="149">
        <v>10</v>
      </c>
      <c r="V79" s="149">
        <v>52</v>
      </c>
      <c r="W79" s="149">
        <v>30</v>
      </c>
      <c r="Z79" s="137" t="s">
        <v>221</v>
      </c>
      <c r="AA79" s="150">
        <f t="shared" si="26"/>
        <v>8.3896050746879478</v>
      </c>
      <c r="AB79" s="150">
        <f t="shared" si="27"/>
        <v>57.908737466748519</v>
      </c>
      <c r="AC79" s="150">
        <f t="shared" si="28"/>
        <v>89.011663597298949</v>
      </c>
      <c r="AD79" s="150">
        <f t="shared" si="29"/>
        <v>14.732965009208103</v>
      </c>
      <c r="AE79" s="150">
        <f t="shared" si="30"/>
        <v>21.894822999795377</v>
      </c>
      <c r="AF79" s="150">
        <f t="shared" si="31"/>
        <v>23.531819111929611</v>
      </c>
      <c r="AG79" s="150">
        <f t="shared" si="32"/>
        <v>23.736443625946389</v>
      </c>
      <c r="AH79" s="150">
        <f t="shared" si="33"/>
        <v>3.6832412523020257</v>
      </c>
      <c r="AI79" s="150">
        <f t="shared" si="34"/>
        <v>78.166564354409658</v>
      </c>
      <c r="AJ79" s="150">
        <f t="shared" si="35"/>
        <v>29.261305504399427</v>
      </c>
      <c r="AK79" s="150">
        <f t="shared" si="36"/>
        <v>4.9109883364027009</v>
      </c>
      <c r="AL79" s="150">
        <f t="shared" si="37"/>
        <v>1.2277470841006752</v>
      </c>
      <c r="AM79" s="150">
        <f t="shared" si="38"/>
        <v>13.914466953140987</v>
      </c>
      <c r="AN79" s="150">
        <f t="shared" si="39"/>
        <v>1.4323715981174545</v>
      </c>
      <c r="AO79" s="150">
        <f t="shared" si="40"/>
        <v>2.0462451401677924</v>
      </c>
      <c r="AP79" s="150">
        <f t="shared" si="41"/>
        <v>10.640474728872519</v>
      </c>
      <c r="AQ79" s="150">
        <f t="shared" si="42"/>
        <v>6.1387354205033766</v>
      </c>
      <c r="AT79" s="137" t="s">
        <v>221</v>
      </c>
      <c r="AU79" s="150">
        <f t="shared" si="22"/>
        <v>37.830687830687836</v>
      </c>
      <c r="AV79" s="150">
        <f t="shared" si="23"/>
        <v>102.96495956873315</v>
      </c>
      <c r="AW79" s="150">
        <f t="shared" si="24"/>
        <v>6.2001771479185122</v>
      </c>
      <c r="AX79" s="150">
        <f t="shared" si="25"/>
        <v>7.7962577962577964</v>
      </c>
    </row>
    <row r="80" spans="1:50" x14ac:dyDescent="0.25">
      <c r="A80" s="137" t="s">
        <v>222</v>
      </c>
      <c r="B80" s="148">
        <v>7481</v>
      </c>
      <c r="C80" s="148">
        <v>6087</v>
      </c>
      <c r="D80" s="148">
        <v>6004</v>
      </c>
      <c r="E80" s="148">
        <v>5910</v>
      </c>
      <c r="F80" s="148">
        <v>2547</v>
      </c>
      <c r="G80" s="149">
        <v>119</v>
      </c>
      <c r="H80" s="149">
        <v>606</v>
      </c>
      <c r="I80" s="149">
        <v>753</v>
      </c>
      <c r="J80" s="149">
        <v>171</v>
      </c>
      <c r="K80" s="149">
        <v>317</v>
      </c>
      <c r="L80" s="149">
        <v>156</v>
      </c>
      <c r="M80" s="149">
        <v>49</v>
      </c>
      <c r="N80" s="149">
        <v>48</v>
      </c>
      <c r="O80" s="149">
        <v>335</v>
      </c>
      <c r="P80" s="149">
        <v>305</v>
      </c>
      <c r="Q80" s="149">
        <v>65</v>
      </c>
      <c r="R80" s="149">
        <v>28</v>
      </c>
      <c r="S80" s="149">
        <v>71</v>
      </c>
      <c r="T80" s="149">
        <v>5</v>
      </c>
      <c r="U80" s="149">
        <v>8</v>
      </c>
      <c r="V80" s="149">
        <v>111</v>
      </c>
      <c r="W80" s="149">
        <v>50</v>
      </c>
      <c r="Z80" s="137" t="s">
        <v>222</v>
      </c>
      <c r="AA80" s="150">
        <f t="shared" si="26"/>
        <v>15.90696430958428</v>
      </c>
      <c r="AB80" s="150">
        <f t="shared" si="27"/>
        <v>81.005213206790529</v>
      </c>
      <c r="AC80" s="150">
        <f t="shared" si="28"/>
        <v>100.6549926480417</v>
      </c>
      <c r="AD80" s="150">
        <f t="shared" si="29"/>
        <v>22.857906696965646</v>
      </c>
      <c r="AE80" s="150">
        <f t="shared" si="30"/>
        <v>42.374014169228715</v>
      </c>
      <c r="AF80" s="150">
        <f t="shared" si="31"/>
        <v>20.852827162144099</v>
      </c>
      <c r="AG80" s="150">
        <f t="shared" si="32"/>
        <v>6.5499264804170565</v>
      </c>
      <c r="AH80" s="150">
        <f t="shared" si="33"/>
        <v>6.4162545114289538</v>
      </c>
      <c r="AI80" s="150">
        <f t="shared" si="34"/>
        <v>44.780109611014574</v>
      </c>
      <c r="AJ80" s="150">
        <f t="shared" si="35"/>
        <v>40.769950541371472</v>
      </c>
      <c r="AK80" s="150">
        <f t="shared" si="36"/>
        <v>8.6886779842267075</v>
      </c>
      <c r="AL80" s="150">
        <f t="shared" si="37"/>
        <v>3.7428151316668896</v>
      </c>
      <c r="AM80" s="150">
        <f t="shared" si="38"/>
        <v>9.4907097981553257</v>
      </c>
      <c r="AN80" s="150">
        <f t="shared" si="39"/>
        <v>0.66835984494051603</v>
      </c>
      <c r="AO80" s="150">
        <f t="shared" si="40"/>
        <v>1.0693757519048255</v>
      </c>
      <c r="AP80" s="150">
        <f t="shared" si="41"/>
        <v>14.837588557679455</v>
      </c>
      <c r="AQ80" s="150">
        <f t="shared" si="42"/>
        <v>6.6835984494051592</v>
      </c>
      <c r="AT80" s="137" t="s">
        <v>222</v>
      </c>
      <c r="AU80" s="150">
        <f t="shared" si="22"/>
        <v>50.799467021985343</v>
      </c>
      <c r="AV80" s="150">
        <f t="shared" si="23"/>
        <v>56.683587140439933</v>
      </c>
      <c r="AW80" s="150">
        <f t="shared" si="24"/>
        <v>1.9630938358853554</v>
      </c>
      <c r="AX80" s="150">
        <f t="shared" si="25"/>
        <v>8.2142270412354197</v>
      </c>
    </row>
    <row r="81" spans="1:50" x14ac:dyDescent="0.25">
      <c r="A81" s="137" t="s">
        <v>223</v>
      </c>
      <c r="B81" s="148">
        <v>10426</v>
      </c>
      <c r="C81" s="148">
        <v>9675</v>
      </c>
      <c r="D81" s="148">
        <v>9661</v>
      </c>
      <c r="E81" s="148">
        <v>9638</v>
      </c>
      <c r="F81" s="148">
        <v>354</v>
      </c>
      <c r="G81" s="149">
        <v>9</v>
      </c>
      <c r="H81" s="149">
        <v>395</v>
      </c>
      <c r="I81" s="149">
        <v>146</v>
      </c>
      <c r="J81" s="149">
        <v>43</v>
      </c>
      <c r="K81" s="149">
        <v>15</v>
      </c>
      <c r="L81" s="149">
        <v>6</v>
      </c>
      <c r="M81" s="149">
        <v>34</v>
      </c>
      <c r="N81" s="149">
        <v>3</v>
      </c>
      <c r="O81" s="149">
        <v>635</v>
      </c>
      <c r="P81" s="149">
        <v>72</v>
      </c>
      <c r="Q81" s="149">
        <v>4</v>
      </c>
      <c r="R81" s="149">
        <v>2</v>
      </c>
      <c r="S81" s="149">
        <v>31</v>
      </c>
      <c r="T81" s="149">
        <v>2</v>
      </c>
      <c r="U81" s="149">
        <v>0</v>
      </c>
      <c r="V81" s="149">
        <v>19</v>
      </c>
      <c r="W81" s="149">
        <v>15</v>
      </c>
      <c r="Z81" s="137" t="s">
        <v>223</v>
      </c>
      <c r="AA81" s="150">
        <f t="shared" si="26"/>
        <v>0.86322654901208518</v>
      </c>
      <c r="AB81" s="150">
        <f t="shared" si="27"/>
        <v>37.886054095530405</v>
      </c>
      <c r="AC81" s="150">
        <f t="shared" si="28"/>
        <v>14.003452906196049</v>
      </c>
      <c r="AD81" s="150">
        <f t="shared" si="29"/>
        <v>4.12430462305774</v>
      </c>
      <c r="AE81" s="150">
        <f t="shared" si="30"/>
        <v>1.4387109150201418</v>
      </c>
      <c r="AF81" s="150">
        <f t="shared" si="31"/>
        <v>0.57548436600805675</v>
      </c>
      <c r="AG81" s="150">
        <f t="shared" si="32"/>
        <v>3.2610780740456553</v>
      </c>
      <c r="AH81" s="150">
        <f t="shared" si="33"/>
        <v>0.28774218300402837</v>
      </c>
      <c r="AI81" s="150">
        <f t="shared" si="34"/>
        <v>60.905428735852674</v>
      </c>
      <c r="AJ81" s="150">
        <f t="shared" si="35"/>
        <v>6.9058123920966814</v>
      </c>
      <c r="AK81" s="150">
        <f t="shared" si="36"/>
        <v>0.38365624400537118</v>
      </c>
      <c r="AL81" s="150">
        <f t="shared" si="37"/>
        <v>0.19182812200268559</v>
      </c>
      <c r="AM81" s="150">
        <f t="shared" si="38"/>
        <v>2.9733358910416268</v>
      </c>
      <c r="AN81" s="150">
        <f t="shared" si="39"/>
        <v>0.19182812200268559</v>
      </c>
      <c r="AO81" s="150">
        <f t="shared" si="40"/>
        <v>0</v>
      </c>
      <c r="AP81" s="150">
        <f t="shared" si="41"/>
        <v>1.8223671590255131</v>
      </c>
      <c r="AQ81" s="150">
        <f t="shared" si="42"/>
        <v>1.4387109150201418</v>
      </c>
      <c r="AT81" s="137" t="s">
        <v>223</v>
      </c>
      <c r="AU81" s="150">
        <f t="shared" si="22"/>
        <v>7.452644653762551</v>
      </c>
      <c r="AV81" s="150">
        <f t="shared" si="23"/>
        <v>65.885038389707418</v>
      </c>
      <c r="AW81" s="150">
        <f t="shared" si="24"/>
        <v>5.6497175141242941</v>
      </c>
      <c r="AX81" s="150">
        <f t="shared" si="25"/>
        <v>1.5503875968992249</v>
      </c>
    </row>
    <row r="82" spans="1:50" x14ac:dyDescent="0.25">
      <c r="A82" s="137" t="s">
        <v>224</v>
      </c>
      <c r="B82" s="148">
        <v>5950</v>
      </c>
      <c r="C82" s="148">
        <v>4987</v>
      </c>
      <c r="D82" s="148">
        <v>4918</v>
      </c>
      <c r="E82" s="148">
        <v>4845</v>
      </c>
      <c r="F82" s="148">
        <v>2388</v>
      </c>
      <c r="G82" s="149">
        <v>114</v>
      </c>
      <c r="H82" s="149">
        <v>320</v>
      </c>
      <c r="I82" s="149">
        <v>835</v>
      </c>
      <c r="J82" s="149">
        <v>170</v>
      </c>
      <c r="K82" s="149">
        <v>206</v>
      </c>
      <c r="L82" s="149">
        <v>73</v>
      </c>
      <c r="M82" s="149">
        <v>36</v>
      </c>
      <c r="N82" s="149">
        <v>51</v>
      </c>
      <c r="O82" s="149">
        <v>430</v>
      </c>
      <c r="P82" s="149">
        <v>250</v>
      </c>
      <c r="Q82" s="149">
        <v>39</v>
      </c>
      <c r="R82" s="149">
        <v>8</v>
      </c>
      <c r="S82" s="149">
        <v>89</v>
      </c>
      <c r="T82" s="149">
        <v>6</v>
      </c>
      <c r="U82" s="149">
        <v>4</v>
      </c>
      <c r="V82" s="149">
        <v>130</v>
      </c>
      <c r="W82" s="149">
        <v>37</v>
      </c>
      <c r="Z82" s="137" t="s">
        <v>224</v>
      </c>
      <c r="AA82" s="150">
        <f t="shared" si="26"/>
        <v>19.159663865546218</v>
      </c>
      <c r="AB82" s="150">
        <f t="shared" si="27"/>
        <v>53.781512605042018</v>
      </c>
      <c r="AC82" s="150">
        <f t="shared" si="28"/>
        <v>140.33613445378151</v>
      </c>
      <c r="AD82" s="150">
        <f t="shared" si="29"/>
        <v>28.571428571428569</v>
      </c>
      <c r="AE82" s="150">
        <f t="shared" si="30"/>
        <v>34.621848739495803</v>
      </c>
      <c r="AF82" s="150">
        <f t="shared" si="31"/>
        <v>12.268907563025211</v>
      </c>
      <c r="AG82" s="150">
        <f t="shared" si="32"/>
        <v>6.0504201680672267</v>
      </c>
      <c r="AH82" s="150">
        <f t="shared" si="33"/>
        <v>8.5714285714285712</v>
      </c>
      <c r="AI82" s="150">
        <f t="shared" si="34"/>
        <v>72.268907563025223</v>
      </c>
      <c r="AJ82" s="150">
        <f t="shared" si="35"/>
        <v>42.016806722689076</v>
      </c>
      <c r="AK82" s="150">
        <f t="shared" si="36"/>
        <v>6.5546218487394956</v>
      </c>
      <c r="AL82" s="150">
        <f t="shared" si="37"/>
        <v>1.3445378151260505</v>
      </c>
      <c r="AM82" s="150">
        <f t="shared" si="38"/>
        <v>14.957983193277309</v>
      </c>
      <c r="AN82" s="150">
        <f t="shared" si="39"/>
        <v>1.0084033613445378</v>
      </c>
      <c r="AO82" s="150">
        <f t="shared" si="40"/>
        <v>0.67226890756302526</v>
      </c>
      <c r="AP82" s="150">
        <f t="shared" si="41"/>
        <v>21.848739495798316</v>
      </c>
      <c r="AQ82" s="150">
        <f t="shared" si="42"/>
        <v>6.2184873949579833</v>
      </c>
      <c r="AT82" s="137" t="s">
        <v>224</v>
      </c>
      <c r="AU82" s="150">
        <f t="shared" si="22"/>
        <v>50.833672224481496</v>
      </c>
      <c r="AV82" s="150">
        <f t="shared" si="23"/>
        <v>88.751289989680089</v>
      </c>
      <c r="AW82" s="150">
        <f t="shared" si="24"/>
        <v>2.512562814070352</v>
      </c>
      <c r="AX82" s="150">
        <f t="shared" si="25"/>
        <v>7.4192901544014438</v>
      </c>
    </row>
    <row r="83" spans="1:50" x14ac:dyDescent="0.25">
      <c r="A83" s="137" t="s">
        <v>225</v>
      </c>
      <c r="B83" s="148">
        <v>2509</v>
      </c>
      <c r="C83" s="148">
        <v>2202</v>
      </c>
      <c r="D83" s="148">
        <v>2182</v>
      </c>
      <c r="E83" s="148">
        <v>2156</v>
      </c>
      <c r="F83" s="148">
        <v>923</v>
      </c>
      <c r="G83" s="149">
        <v>74</v>
      </c>
      <c r="H83" s="149">
        <v>170</v>
      </c>
      <c r="I83" s="149">
        <v>435</v>
      </c>
      <c r="J83" s="149">
        <v>61</v>
      </c>
      <c r="K83" s="149">
        <v>149</v>
      </c>
      <c r="L83" s="149">
        <v>87</v>
      </c>
      <c r="M83" s="149">
        <v>3</v>
      </c>
      <c r="N83" s="149">
        <v>10</v>
      </c>
      <c r="O83" s="149">
        <v>30</v>
      </c>
      <c r="P83" s="149">
        <v>206</v>
      </c>
      <c r="Q83" s="149">
        <v>39</v>
      </c>
      <c r="R83" s="149">
        <v>1</v>
      </c>
      <c r="S83" s="149">
        <v>43</v>
      </c>
      <c r="T83" s="149">
        <v>2</v>
      </c>
      <c r="U83" s="149">
        <v>9</v>
      </c>
      <c r="V83" s="149">
        <v>48</v>
      </c>
      <c r="W83" s="149">
        <v>14</v>
      </c>
      <c r="Z83" s="137" t="s">
        <v>225</v>
      </c>
      <c r="AA83" s="150">
        <f t="shared" si="26"/>
        <v>29.493822239936229</v>
      </c>
      <c r="AB83" s="150">
        <f t="shared" si="27"/>
        <v>67.756078118772422</v>
      </c>
      <c r="AC83" s="150">
        <f t="shared" si="28"/>
        <v>173.3758469509765</v>
      </c>
      <c r="AD83" s="150">
        <f t="shared" si="29"/>
        <v>24.312475089677161</v>
      </c>
      <c r="AE83" s="150">
        <f t="shared" si="30"/>
        <v>59.386209645276999</v>
      </c>
      <c r="AF83" s="150">
        <f t="shared" si="31"/>
        <v>34.6751693901953</v>
      </c>
      <c r="AG83" s="150">
        <f t="shared" si="32"/>
        <v>1.1956954962136308</v>
      </c>
      <c r="AH83" s="150">
        <f t="shared" si="33"/>
        <v>3.9856516540454363</v>
      </c>
      <c r="AI83" s="150">
        <f t="shared" si="34"/>
        <v>11.956954962136308</v>
      </c>
      <c r="AJ83" s="150">
        <f t="shared" si="35"/>
        <v>82.104424073335991</v>
      </c>
      <c r="AK83" s="150">
        <f t="shared" si="36"/>
        <v>15.544041450777202</v>
      </c>
      <c r="AL83" s="150">
        <f t="shared" si="37"/>
        <v>0.39856516540454368</v>
      </c>
      <c r="AM83" s="150">
        <f t="shared" si="38"/>
        <v>17.138302112395376</v>
      </c>
      <c r="AN83" s="150">
        <f t="shared" si="39"/>
        <v>0.79713033080908735</v>
      </c>
      <c r="AO83" s="150">
        <f t="shared" si="40"/>
        <v>3.5870864886408929</v>
      </c>
      <c r="AP83" s="150">
        <f t="shared" si="41"/>
        <v>19.131127939418093</v>
      </c>
      <c r="AQ83" s="150">
        <f t="shared" si="42"/>
        <v>5.579912315663611</v>
      </c>
      <c r="AT83" s="137" t="s">
        <v>225</v>
      </c>
      <c r="AU83" s="150">
        <f t="shared" si="22"/>
        <v>94.408799266727769</v>
      </c>
      <c r="AV83" s="150">
        <f t="shared" si="23"/>
        <v>13.914656771799629</v>
      </c>
      <c r="AW83" s="150">
        <f t="shared" si="24"/>
        <v>2.1668472372697725</v>
      </c>
      <c r="AX83" s="150">
        <f t="shared" si="25"/>
        <v>6.3578564940962767</v>
      </c>
    </row>
    <row r="84" spans="1:50" x14ac:dyDescent="0.25">
      <c r="A84" s="137" t="s">
        <v>226</v>
      </c>
      <c r="B84" s="148">
        <v>3257</v>
      </c>
      <c r="C84" s="148">
        <v>2594</v>
      </c>
      <c r="D84" s="148">
        <v>2557</v>
      </c>
      <c r="E84" s="148">
        <v>2529</v>
      </c>
      <c r="F84" s="148">
        <v>1117</v>
      </c>
      <c r="G84" s="149">
        <v>75</v>
      </c>
      <c r="H84" s="149">
        <v>226</v>
      </c>
      <c r="I84" s="149">
        <v>493</v>
      </c>
      <c r="J84" s="149">
        <v>91</v>
      </c>
      <c r="K84" s="149">
        <v>158</v>
      </c>
      <c r="L84" s="149">
        <v>62</v>
      </c>
      <c r="M84" s="149">
        <v>24</v>
      </c>
      <c r="N84" s="149">
        <v>28</v>
      </c>
      <c r="O84" s="149">
        <v>356</v>
      </c>
      <c r="P84" s="149">
        <v>164</v>
      </c>
      <c r="Q84" s="149">
        <v>38</v>
      </c>
      <c r="R84" s="149">
        <v>10</v>
      </c>
      <c r="S84" s="149">
        <v>45</v>
      </c>
      <c r="T84" s="149">
        <v>8</v>
      </c>
      <c r="U84" s="149">
        <v>9</v>
      </c>
      <c r="V84" s="149">
        <v>93</v>
      </c>
      <c r="W84" s="149">
        <v>28</v>
      </c>
      <c r="Z84" s="137" t="s">
        <v>226</v>
      </c>
      <c r="AA84" s="150">
        <f t="shared" si="26"/>
        <v>23.02732575990175</v>
      </c>
      <c r="AB84" s="150">
        <f t="shared" si="27"/>
        <v>69.389008289837264</v>
      </c>
      <c r="AC84" s="150">
        <f t="shared" si="28"/>
        <v>151.3662879950875</v>
      </c>
      <c r="AD84" s="150">
        <f t="shared" si="29"/>
        <v>27.939821922014126</v>
      </c>
      <c r="AE84" s="150">
        <f t="shared" si="30"/>
        <v>48.510899600859688</v>
      </c>
      <c r="AF84" s="150">
        <f t="shared" si="31"/>
        <v>19.03592262818545</v>
      </c>
      <c r="AG84" s="150">
        <f t="shared" si="32"/>
        <v>7.3687442431685604</v>
      </c>
      <c r="AH84" s="150">
        <f t="shared" si="33"/>
        <v>8.5968682836966543</v>
      </c>
      <c r="AI84" s="150">
        <f t="shared" si="34"/>
        <v>109.3030396070003</v>
      </c>
      <c r="AJ84" s="150">
        <f t="shared" si="35"/>
        <v>50.353085661651832</v>
      </c>
      <c r="AK84" s="150">
        <f t="shared" si="36"/>
        <v>11.667178385016888</v>
      </c>
      <c r="AL84" s="150">
        <f t="shared" si="37"/>
        <v>3.0703101013202332</v>
      </c>
      <c r="AM84" s="150">
        <f t="shared" si="38"/>
        <v>13.816395455941048</v>
      </c>
      <c r="AN84" s="150">
        <f t="shared" si="39"/>
        <v>2.4562480810561866</v>
      </c>
      <c r="AO84" s="150">
        <f t="shared" si="40"/>
        <v>2.7632790911882101</v>
      </c>
      <c r="AP84" s="150">
        <f t="shared" si="41"/>
        <v>28.553883942278169</v>
      </c>
      <c r="AQ84" s="150">
        <f t="shared" si="42"/>
        <v>8.5968682836966543</v>
      </c>
      <c r="AT84" s="137" t="s">
        <v>226</v>
      </c>
      <c r="AU84" s="150">
        <f t="shared" si="22"/>
        <v>64.137661321861543</v>
      </c>
      <c r="AV84" s="150">
        <f t="shared" si="23"/>
        <v>140.76710162119414</v>
      </c>
      <c r="AW84" s="150">
        <f t="shared" si="24"/>
        <v>7.1620411817367948</v>
      </c>
      <c r="AX84" s="150">
        <f t="shared" si="25"/>
        <v>10.794140323824209</v>
      </c>
    </row>
    <row r="85" spans="1:50" x14ac:dyDescent="0.25">
      <c r="A85" s="137" t="s">
        <v>227</v>
      </c>
      <c r="B85" s="148">
        <v>8229</v>
      </c>
      <c r="C85" s="148">
        <v>6722</v>
      </c>
      <c r="D85" s="148">
        <v>6622</v>
      </c>
      <c r="E85" s="148">
        <v>6530</v>
      </c>
      <c r="F85" s="148">
        <v>2701</v>
      </c>
      <c r="G85" s="149">
        <v>105</v>
      </c>
      <c r="H85" s="149">
        <v>514</v>
      </c>
      <c r="I85" s="149">
        <v>991</v>
      </c>
      <c r="J85" s="149">
        <v>196</v>
      </c>
      <c r="K85" s="149">
        <v>219</v>
      </c>
      <c r="L85" s="149">
        <v>101</v>
      </c>
      <c r="M85" s="149">
        <v>94</v>
      </c>
      <c r="N85" s="149">
        <v>47</v>
      </c>
      <c r="O85" s="149">
        <v>760</v>
      </c>
      <c r="P85" s="149">
        <v>232</v>
      </c>
      <c r="Q85" s="149">
        <v>45</v>
      </c>
      <c r="R85" s="149">
        <v>16</v>
      </c>
      <c r="S85" s="149">
        <v>114</v>
      </c>
      <c r="T85" s="149">
        <v>7</v>
      </c>
      <c r="U85" s="149">
        <v>21</v>
      </c>
      <c r="V85" s="149">
        <v>118</v>
      </c>
      <c r="W85" s="149">
        <v>35</v>
      </c>
      <c r="Z85" s="137" t="s">
        <v>227</v>
      </c>
      <c r="AA85" s="150">
        <f t="shared" si="26"/>
        <v>12.759752096244988</v>
      </c>
      <c r="AB85" s="150">
        <f t="shared" si="27"/>
        <v>62.462024547332604</v>
      </c>
      <c r="AC85" s="150">
        <f t="shared" si="28"/>
        <v>120.42775549884554</v>
      </c>
      <c r="AD85" s="150">
        <f t="shared" si="29"/>
        <v>23.818203912990644</v>
      </c>
      <c r="AE85" s="150">
        <f t="shared" si="30"/>
        <v>26.613197229310973</v>
      </c>
      <c r="AF85" s="150">
        <f t="shared" si="31"/>
        <v>12.273666302102322</v>
      </c>
      <c r="AG85" s="150">
        <f t="shared" si="32"/>
        <v>11.423016162352654</v>
      </c>
      <c r="AH85" s="150">
        <f t="shared" si="33"/>
        <v>5.7115080811763272</v>
      </c>
      <c r="AI85" s="150">
        <f t="shared" si="34"/>
        <v>92.35630088710657</v>
      </c>
      <c r="AJ85" s="150">
        <f t="shared" si="35"/>
        <v>28.192976060274638</v>
      </c>
      <c r="AK85" s="150">
        <f t="shared" si="36"/>
        <v>5.4684651841049945</v>
      </c>
      <c r="AL85" s="150">
        <f t="shared" si="37"/>
        <v>1.9443431765706647</v>
      </c>
      <c r="AM85" s="150">
        <f t="shared" si="38"/>
        <v>13.853445133065986</v>
      </c>
      <c r="AN85" s="150">
        <f t="shared" si="39"/>
        <v>0.85065013974966586</v>
      </c>
      <c r="AO85" s="150">
        <f t="shared" si="40"/>
        <v>2.5519504192489975</v>
      </c>
      <c r="AP85" s="150">
        <f t="shared" si="41"/>
        <v>14.339530927208651</v>
      </c>
      <c r="AQ85" s="150">
        <f t="shared" si="42"/>
        <v>4.253250698748329</v>
      </c>
      <c r="AT85" s="137" t="s">
        <v>227</v>
      </c>
      <c r="AU85" s="150">
        <f t="shared" si="22"/>
        <v>35.034732709151314</v>
      </c>
      <c r="AV85" s="150">
        <f t="shared" si="23"/>
        <v>116.38591117917305</v>
      </c>
      <c r="AW85" s="150">
        <f t="shared" si="24"/>
        <v>2.5916327286190302</v>
      </c>
      <c r="AX85" s="150">
        <f t="shared" si="25"/>
        <v>5.2067836953287712</v>
      </c>
    </row>
    <row r="86" spans="1:50" x14ac:dyDescent="0.25">
      <c r="A86" s="137" t="s">
        <v>228</v>
      </c>
      <c r="B86" s="148">
        <v>2565</v>
      </c>
      <c r="C86" s="148">
        <v>2160</v>
      </c>
      <c r="D86" s="148">
        <v>2141</v>
      </c>
      <c r="E86" s="148">
        <v>2126</v>
      </c>
      <c r="F86" s="148">
        <v>618</v>
      </c>
      <c r="G86" s="149">
        <v>36</v>
      </c>
      <c r="H86" s="149">
        <v>142</v>
      </c>
      <c r="I86" s="149">
        <v>206</v>
      </c>
      <c r="J86" s="149">
        <v>32</v>
      </c>
      <c r="K86" s="149">
        <v>57</v>
      </c>
      <c r="L86" s="149">
        <v>37</v>
      </c>
      <c r="M86" s="149">
        <v>17</v>
      </c>
      <c r="N86" s="149">
        <v>10</v>
      </c>
      <c r="O86" s="149">
        <v>251</v>
      </c>
      <c r="P86" s="149">
        <v>83</v>
      </c>
      <c r="Q86" s="149">
        <v>17</v>
      </c>
      <c r="R86" s="149">
        <v>7</v>
      </c>
      <c r="S86" s="149">
        <v>30</v>
      </c>
      <c r="T86" s="149">
        <v>2</v>
      </c>
      <c r="U86" s="149">
        <v>3</v>
      </c>
      <c r="V86" s="149">
        <v>35</v>
      </c>
      <c r="W86" s="149">
        <v>7</v>
      </c>
      <c r="Z86" s="137" t="s">
        <v>228</v>
      </c>
      <c r="AA86" s="150">
        <f t="shared" si="26"/>
        <v>14.035087719298247</v>
      </c>
      <c r="AB86" s="150">
        <f t="shared" si="27"/>
        <v>55.360623781676416</v>
      </c>
      <c r="AC86" s="150">
        <f t="shared" si="28"/>
        <v>80.311890838206622</v>
      </c>
      <c r="AD86" s="150">
        <f t="shared" si="29"/>
        <v>12.475633528265107</v>
      </c>
      <c r="AE86" s="150">
        <f t="shared" si="30"/>
        <v>22.222222222222221</v>
      </c>
      <c r="AF86" s="150">
        <f t="shared" si="31"/>
        <v>14.42495126705653</v>
      </c>
      <c r="AG86" s="150">
        <f t="shared" si="32"/>
        <v>6.6276803118908383</v>
      </c>
      <c r="AH86" s="150">
        <f t="shared" si="33"/>
        <v>3.8986354775828458</v>
      </c>
      <c r="AI86" s="150">
        <f t="shared" si="34"/>
        <v>97.855750487329431</v>
      </c>
      <c r="AJ86" s="150">
        <f t="shared" si="35"/>
        <v>32.358674463937625</v>
      </c>
      <c r="AK86" s="150">
        <f t="shared" si="36"/>
        <v>6.6276803118908383</v>
      </c>
      <c r="AL86" s="150">
        <f t="shared" si="37"/>
        <v>2.7290448343079925</v>
      </c>
      <c r="AM86" s="150">
        <f t="shared" si="38"/>
        <v>11.695906432748536</v>
      </c>
      <c r="AN86" s="150">
        <f t="shared" si="39"/>
        <v>0.77972709551656916</v>
      </c>
      <c r="AO86" s="150">
        <f t="shared" si="40"/>
        <v>1.1695906432748537</v>
      </c>
      <c r="AP86" s="150">
        <f t="shared" si="41"/>
        <v>13.64522417153996</v>
      </c>
      <c r="AQ86" s="150">
        <f t="shared" si="42"/>
        <v>2.7290448343079925</v>
      </c>
      <c r="AT86" s="137" t="s">
        <v>228</v>
      </c>
      <c r="AU86" s="150">
        <f t="shared" si="22"/>
        <v>38.766931340495098</v>
      </c>
      <c r="AV86" s="150">
        <f t="shared" si="23"/>
        <v>118.0620884289746</v>
      </c>
      <c r="AW86" s="150">
        <f t="shared" si="24"/>
        <v>3.2362459546925568</v>
      </c>
      <c r="AX86" s="150">
        <f t="shared" si="25"/>
        <v>3.2407407407407405</v>
      </c>
    </row>
    <row r="87" spans="1:50" x14ac:dyDescent="0.25">
      <c r="A87" s="137" t="s">
        <v>229</v>
      </c>
      <c r="B87" s="148">
        <v>9911</v>
      </c>
      <c r="C87" s="148">
        <v>8124</v>
      </c>
      <c r="D87" s="148">
        <v>7987</v>
      </c>
      <c r="E87" s="148">
        <v>7858</v>
      </c>
      <c r="F87" s="148">
        <v>3871</v>
      </c>
      <c r="G87" s="149">
        <v>203</v>
      </c>
      <c r="H87" s="149">
        <v>691</v>
      </c>
      <c r="I87" s="149">
        <v>1495</v>
      </c>
      <c r="J87" s="149">
        <v>268</v>
      </c>
      <c r="K87" s="149">
        <v>408</v>
      </c>
      <c r="L87" s="149">
        <v>128</v>
      </c>
      <c r="M87" s="149">
        <v>22</v>
      </c>
      <c r="N87" s="149">
        <v>89</v>
      </c>
      <c r="O87" s="149">
        <v>491</v>
      </c>
      <c r="P87" s="149">
        <v>520</v>
      </c>
      <c r="Q87" s="149">
        <v>75</v>
      </c>
      <c r="R87" s="149">
        <v>37</v>
      </c>
      <c r="S87" s="149">
        <v>76</v>
      </c>
      <c r="T87" s="149">
        <v>22</v>
      </c>
      <c r="U87" s="149">
        <v>31</v>
      </c>
      <c r="V87" s="149">
        <v>207</v>
      </c>
      <c r="W87" s="149">
        <v>91</v>
      </c>
      <c r="Z87" s="137" t="s">
        <v>229</v>
      </c>
      <c r="AA87" s="150">
        <f t="shared" si="26"/>
        <v>20.482292402381194</v>
      </c>
      <c r="AB87" s="150">
        <f t="shared" si="27"/>
        <v>69.720512561800021</v>
      </c>
      <c r="AC87" s="150">
        <f t="shared" si="28"/>
        <v>150.84249823428513</v>
      </c>
      <c r="AD87" s="150">
        <f t="shared" si="29"/>
        <v>27.040661890828375</v>
      </c>
      <c r="AE87" s="150">
        <f t="shared" si="30"/>
        <v>41.166380789022298</v>
      </c>
      <c r="AF87" s="150">
        <f t="shared" si="31"/>
        <v>12.914942992634447</v>
      </c>
      <c r="AG87" s="150">
        <f t="shared" si="32"/>
        <v>2.2197558268590454</v>
      </c>
      <c r="AH87" s="150">
        <f t="shared" si="33"/>
        <v>8.9799212995661399</v>
      </c>
      <c r="AI87" s="150">
        <f t="shared" si="34"/>
        <v>49.540914135808698</v>
      </c>
      <c r="AJ87" s="150">
        <f t="shared" si="35"/>
        <v>52.466955907577443</v>
      </c>
      <c r="AK87" s="150">
        <f t="shared" si="36"/>
        <v>7.567349409746746</v>
      </c>
      <c r="AL87" s="150">
        <f t="shared" si="37"/>
        <v>3.7332257088083947</v>
      </c>
      <c r="AM87" s="150">
        <f t="shared" si="38"/>
        <v>7.6682474018767026</v>
      </c>
      <c r="AN87" s="150">
        <f t="shared" si="39"/>
        <v>2.2197558268590454</v>
      </c>
      <c r="AO87" s="150">
        <f t="shared" si="40"/>
        <v>3.1278377560286552</v>
      </c>
      <c r="AP87" s="150">
        <f t="shared" si="41"/>
        <v>20.885884370901017</v>
      </c>
      <c r="AQ87" s="150">
        <f t="shared" si="42"/>
        <v>9.1817172838260515</v>
      </c>
      <c r="AT87" s="137" t="s">
        <v>229</v>
      </c>
      <c r="AU87" s="150">
        <f t="shared" si="22"/>
        <v>65.105796919994987</v>
      </c>
      <c r="AV87" s="150">
        <f t="shared" si="23"/>
        <v>62.484092644438782</v>
      </c>
      <c r="AW87" s="150">
        <f t="shared" si="24"/>
        <v>5.6832859726168952</v>
      </c>
      <c r="AX87" s="150">
        <f t="shared" si="25"/>
        <v>11.20137863121615</v>
      </c>
    </row>
    <row r="88" spans="1:50" x14ac:dyDescent="0.25">
      <c r="A88" s="137" t="s">
        <v>230</v>
      </c>
      <c r="B88" s="148">
        <v>4780</v>
      </c>
      <c r="C88" s="148">
        <v>3897</v>
      </c>
      <c r="D88" s="148">
        <v>3839</v>
      </c>
      <c r="E88" s="148">
        <v>3775</v>
      </c>
      <c r="F88" s="148">
        <v>1825</v>
      </c>
      <c r="G88" s="149">
        <v>97</v>
      </c>
      <c r="H88" s="149">
        <v>302</v>
      </c>
      <c r="I88" s="149">
        <v>759</v>
      </c>
      <c r="J88" s="149">
        <v>98</v>
      </c>
      <c r="K88" s="149">
        <v>197</v>
      </c>
      <c r="L88" s="149">
        <v>61</v>
      </c>
      <c r="M88" s="149">
        <v>40</v>
      </c>
      <c r="N88" s="149">
        <v>52</v>
      </c>
      <c r="O88" s="149">
        <v>251</v>
      </c>
      <c r="P88" s="149">
        <v>244</v>
      </c>
      <c r="Q88" s="149">
        <v>44</v>
      </c>
      <c r="R88" s="149">
        <v>4</v>
      </c>
      <c r="S88" s="149">
        <v>27</v>
      </c>
      <c r="T88" s="149">
        <v>2</v>
      </c>
      <c r="U88" s="149">
        <v>12</v>
      </c>
      <c r="V88" s="149">
        <v>95</v>
      </c>
      <c r="W88" s="149">
        <v>27</v>
      </c>
      <c r="Z88" s="137" t="s">
        <v>230</v>
      </c>
      <c r="AA88" s="150">
        <f t="shared" si="26"/>
        <v>20.292887029288703</v>
      </c>
      <c r="AB88" s="150">
        <f t="shared" si="27"/>
        <v>63.179916317991633</v>
      </c>
      <c r="AC88" s="150">
        <f t="shared" si="28"/>
        <v>158.78661087866109</v>
      </c>
      <c r="AD88" s="150">
        <f t="shared" si="29"/>
        <v>20.502092050209203</v>
      </c>
      <c r="AE88" s="150">
        <f t="shared" si="30"/>
        <v>41.213389121338913</v>
      </c>
      <c r="AF88" s="150">
        <f t="shared" si="31"/>
        <v>12.761506276150627</v>
      </c>
      <c r="AG88" s="150">
        <f t="shared" si="32"/>
        <v>8.3682008368200833</v>
      </c>
      <c r="AH88" s="150">
        <f t="shared" si="33"/>
        <v>10.878661087866108</v>
      </c>
      <c r="AI88" s="150">
        <f t="shared" si="34"/>
        <v>52.510460251046027</v>
      </c>
      <c r="AJ88" s="150">
        <f t="shared" si="35"/>
        <v>51.046025104602506</v>
      </c>
      <c r="AK88" s="150">
        <f t="shared" si="36"/>
        <v>9.2050209205020916</v>
      </c>
      <c r="AL88" s="150">
        <f t="shared" si="37"/>
        <v>0.83682008368200833</v>
      </c>
      <c r="AM88" s="150">
        <f t="shared" si="38"/>
        <v>5.6485355648535567</v>
      </c>
      <c r="AN88" s="150">
        <f t="shared" si="39"/>
        <v>0.41841004184100417</v>
      </c>
      <c r="AO88" s="150">
        <f t="shared" si="40"/>
        <v>2.510460251046025</v>
      </c>
      <c r="AP88" s="150">
        <f t="shared" si="41"/>
        <v>19.8744769874477</v>
      </c>
      <c r="AQ88" s="150">
        <f t="shared" si="42"/>
        <v>5.6485355648535567</v>
      </c>
      <c r="AT88" s="137" t="s">
        <v>230</v>
      </c>
      <c r="AU88" s="150">
        <f t="shared" si="22"/>
        <v>63.558218286011979</v>
      </c>
      <c r="AV88" s="150">
        <f t="shared" si="23"/>
        <v>66.490066225165563</v>
      </c>
      <c r="AW88" s="150">
        <f t="shared" si="24"/>
        <v>1.095890410958904</v>
      </c>
      <c r="AX88" s="150">
        <f t="shared" si="25"/>
        <v>6.9284064665127021</v>
      </c>
    </row>
    <row r="89" spans="1:50" x14ac:dyDescent="0.25">
      <c r="A89" s="137" t="s">
        <v>231</v>
      </c>
      <c r="B89" s="148">
        <v>8946</v>
      </c>
      <c r="C89" s="148">
        <v>6840</v>
      </c>
      <c r="D89" s="148">
        <v>6734</v>
      </c>
      <c r="E89" s="148">
        <v>6620</v>
      </c>
      <c r="F89" s="148">
        <v>2842</v>
      </c>
      <c r="G89" s="149">
        <v>168</v>
      </c>
      <c r="H89" s="149">
        <v>469</v>
      </c>
      <c r="I89" s="149">
        <v>1092</v>
      </c>
      <c r="J89" s="149">
        <v>188</v>
      </c>
      <c r="K89" s="149">
        <v>305</v>
      </c>
      <c r="L89" s="149">
        <v>130</v>
      </c>
      <c r="M89" s="149">
        <v>104</v>
      </c>
      <c r="N89" s="149">
        <v>81</v>
      </c>
      <c r="O89" s="149">
        <v>539</v>
      </c>
      <c r="P89" s="149">
        <v>417</v>
      </c>
      <c r="Q89" s="149">
        <v>79</v>
      </c>
      <c r="R89" s="149">
        <v>48</v>
      </c>
      <c r="S89" s="149">
        <v>83</v>
      </c>
      <c r="T89" s="149">
        <v>56</v>
      </c>
      <c r="U89" s="149">
        <v>32</v>
      </c>
      <c r="V89" s="149">
        <v>165</v>
      </c>
      <c r="W89" s="149">
        <v>47</v>
      </c>
      <c r="Z89" s="137" t="s">
        <v>231</v>
      </c>
      <c r="AA89" s="150">
        <f t="shared" si="26"/>
        <v>18.779342723004696</v>
      </c>
      <c r="AB89" s="150">
        <f t="shared" si="27"/>
        <v>52.425665101721442</v>
      </c>
      <c r="AC89" s="150">
        <f t="shared" si="28"/>
        <v>122.06572769953051</v>
      </c>
      <c r="AD89" s="150">
        <f t="shared" si="29"/>
        <v>21.014978761457634</v>
      </c>
      <c r="AE89" s="150">
        <f t="shared" si="30"/>
        <v>34.093449586407331</v>
      </c>
      <c r="AF89" s="150">
        <f t="shared" si="31"/>
        <v>14.531634249944108</v>
      </c>
      <c r="AG89" s="150">
        <f t="shared" si="32"/>
        <v>11.625307399955288</v>
      </c>
      <c r="AH89" s="150">
        <f t="shared" si="33"/>
        <v>9.0543259557344076</v>
      </c>
      <c r="AI89" s="150">
        <f t="shared" si="34"/>
        <v>60.250391236306733</v>
      </c>
      <c r="AJ89" s="150">
        <f t="shared" si="35"/>
        <v>46.61301140174379</v>
      </c>
      <c r="AK89" s="150">
        <f t="shared" si="36"/>
        <v>8.8307623518891116</v>
      </c>
      <c r="AL89" s="150">
        <f t="shared" si="37"/>
        <v>5.3655264922870556</v>
      </c>
      <c r="AM89" s="150">
        <f t="shared" si="38"/>
        <v>9.2778895595797017</v>
      </c>
      <c r="AN89" s="150">
        <f t="shared" si="39"/>
        <v>6.2597809076682314</v>
      </c>
      <c r="AO89" s="150">
        <f t="shared" si="40"/>
        <v>3.577017661524704</v>
      </c>
      <c r="AP89" s="150">
        <f t="shared" si="41"/>
        <v>18.443997317236754</v>
      </c>
      <c r="AQ89" s="150">
        <f t="shared" si="42"/>
        <v>5.2537446903644085</v>
      </c>
      <c r="AT89" s="137" t="s">
        <v>231</v>
      </c>
      <c r="AU89" s="150">
        <f t="shared" si="22"/>
        <v>61.924561924561921</v>
      </c>
      <c r="AV89" s="150">
        <f t="shared" si="23"/>
        <v>81.419939577039273</v>
      </c>
      <c r="AW89" s="150">
        <f t="shared" si="24"/>
        <v>19.704433497536947</v>
      </c>
      <c r="AX89" s="150">
        <f t="shared" si="25"/>
        <v>6.871345029239766</v>
      </c>
    </row>
    <row r="90" spans="1:50" x14ac:dyDescent="0.25">
      <c r="A90" s="137" t="s">
        <v>232</v>
      </c>
      <c r="B90" s="148">
        <v>2016</v>
      </c>
      <c r="C90" s="148">
        <v>1653</v>
      </c>
      <c r="D90" s="148">
        <v>1629</v>
      </c>
      <c r="E90" s="148">
        <v>1604</v>
      </c>
      <c r="F90" s="148">
        <v>796</v>
      </c>
      <c r="G90" s="149">
        <v>39</v>
      </c>
      <c r="H90" s="149">
        <v>173</v>
      </c>
      <c r="I90" s="149">
        <v>349</v>
      </c>
      <c r="J90" s="149">
        <v>50</v>
      </c>
      <c r="K90" s="149">
        <v>103</v>
      </c>
      <c r="L90" s="149">
        <v>46</v>
      </c>
      <c r="M90" s="149">
        <v>47</v>
      </c>
      <c r="N90" s="149">
        <v>22</v>
      </c>
      <c r="O90" s="149">
        <v>174</v>
      </c>
      <c r="P90" s="149">
        <v>83</v>
      </c>
      <c r="Q90" s="149">
        <v>28</v>
      </c>
      <c r="R90" s="149">
        <v>4</v>
      </c>
      <c r="S90" s="149">
        <v>25</v>
      </c>
      <c r="T90" s="149">
        <v>9</v>
      </c>
      <c r="U90" s="149">
        <v>10</v>
      </c>
      <c r="V90" s="149">
        <v>54</v>
      </c>
      <c r="W90" s="149">
        <v>14</v>
      </c>
      <c r="Z90" s="137" t="s">
        <v>232</v>
      </c>
      <c r="AA90" s="150">
        <f t="shared" si="26"/>
        <v>19.345238095238095</v>
      </c>
      <c r="AB90" s="150">
        <f t="shared" si="27"/>
        <v>85.813492063492063</v>
      </c>
      <c r="AC90" s="150">
        <f t="shared" si="28"/>
        <v>173.11507936507937</v>
      </c>
      <c r="AD90" s="150">
        <f t="shared" si="29"/>
        <v>24.801587301587301</v>
      </c>
      <c r="AE90" s="150">
        <f t="shared" si="30"/>
        <v>51.091269841269842</v>
      </c>
      <c r="AF90" s="150">
        <f t="shared" si="31"/>
        <v>22.817460317460316</v>
      </c>
      <c r="AG90" s="150">
        <f t="shared" si="32"/>
        <v>23.313492063492063</v>
      </c>
      <c r="AH90" s="150">
        <f t="shared" si="33"/>
        <v>10.912698412698411</v>
      </c>
      <c r="AI90" s="150">
        <f t="shared" si="34"/>
        <v>86.30952380952381</v>
      </c>
      <c r="AJ90" s="150">
        <f t="shared" si="35"/>
        <v>41.170634920634917</v>
      </c>
      <c r="AK90" s="150">
        <f t="shared" si="36"/>
        <v>13.888888888888888</v>
      </c>
      <c r="AL90" s="150">
        <f t="shared" si="37"/>
        <v>1.984126984126984</v>
      </c>
      <c r="AM90" s="150">
        <f t="shared" si="38"/>
        <v>12.40079365079365</v>
      </c>
      <c r="AN90" s="150">
        <f t="shared" si="39"/>
        <v>4.4642857142857144</v>
      </c>
      <c r="AO90" s="150">
        <f t="shared" si="40"/>
        <v>4.9603174603174605</v>
      </c>
      <c r="AP90" s="150">
        <f t="shared" si="41"/>
        <v>26.785714285714285</v>
      </c>
      <c r="AQ90" s="150">
        <f t="shared" si="42"/>
        <v>6.9444444444444438</v>
      </c>
      <c r="AT90" s="137" t="s">
        <v>232</v>
      </c>
      <c r="AU90" s="150">
        <f t="shared" si="22"/>
        <v>50.951503990178026</v>
      </c>
      <c r="AV90" s="150">
        <f t="shared" si="23"/>
        <v>108.47880299251871</v>
      </c>
      <c r="AW90" s="150">
        <f t="shared" si="24"/>
        <v>11.306532663316583</v>
      </c>
      <c r="AX90" s="150">
        <f t="shared" si="25"/>
        <v>8.469449485783425</v>
      </c>
    </row>
    <row r="91" spans="1:50" x14ac:dyDescent="0.25">
      <c r="A91" s="137" t="s">
        <v>233</v>
      </c>
      <c r="B91" s="148">
        <v>1739</v>
      </c>
      <c r="C91" s="148">
        <v>1460</v>
      </c>
      <c r="D91" s="148">
        <v>1447</v>
      </c>
      <c r="E91" s="148">
        <v>1424</v>
      </c>
      <c r="F91" s="148">
        <v>785</v>
      </c>
      <c r="G91" s="149">
        <v>49</v>
      </c>
      <c r="H91" s="149">
        <v>114</v>
      </c>
      <c r="I91" s="149">
        <v>299</v>
      </c>
      <c r="J91" s="149">
        <v>63</v>
      </c>
      <c r="K91" s="149">
        <v>106</v>
      </c>
      <c r="L91" s="149">
        <v>36</v>
      </c>
      <c r="M91" s="149">
        <v>41</v>
      </c>
      <c r="N91" s="149">
        <v>26</v>
      </c>
      <c r="O91" s="149">
        <v>120</v>
      </c>
      <c r="P91" s="149">
        <v>99</v>
      </c>
      <c r="Q91" s="149">
        <v>21</v>
      </c>
      <c r="R91" s="149">
        <v>12</v>
      </c>
      <c r="S91" s="149">
        <v>22</v>
      </c>
      <c r="T91" s="149">
        <v>11</v>
      </c>
      <c r="U91" s="149">
        <v>8</v>
      </c>
      <c r="V91" s="149">
        <v>65</v>
      </c>
      <c r="W91" s="149">
        <v>20</v>
      </c>
      <c r="Z91" s="137" t="s">
        <v>233</v>
      </c>
      <c r="AA91" s="150">
        <f t="shared" si="26"/>
        <v>28.177113283496261</v>
      </c>
      <c r="AB91" s="150">
        <f t="shared" si="27"/>
        <v>65.554916618746404</v>
      </c>
      <c r="AC91" s="150">
        <f t="shared" si="28"/>
        <v>171.93789534215065</v>
      </c>
      <c r="AD91" s="150">
        <f t="shared" si="29"/>
        <v>36.227717078780913</v>
      </c>
      <c r="AE91" s="150">
        <f t="shared" si="30"/>
        <v>60.95457159286947</v>
      </c>
      <c r="AF91" s="150">
        <f t="shared" si="31"/>
        <v>20.701552616446232</v>
      </c>
      <c r="AG91" s="150">
        <f t="shared" si="32"/>
        <v>23.576768257619324</v>
      </c>
      <c r="AH91" s="150">
        <f t="shared" si="33"/>
        <v>14.951121334100058</v>
      </c>
      <c r="AI91" s="150">
        <f t="shared" si="34"/>
        <v>69.005175388154115</v>
      </c>
      <c r="AJ91" s="150">
        <f t="shared" si="35"/>
        <v>56.929269695227141</v>
      </c>
      <c r="AK91" s="150">
        <f t="shared" si="36"/>
        <v>12.07590569292697</v>
      </c>
      <c r="AL91" s="150">
        <f t="shared" si="37"/>
        <v>6.9005175388154107</v>
      </c>
      <c r="AM91" s="150">
        <f t="shared" si="38"/>
        <v>12.650948821161586</v>
      </c>
      <c r="AN91" s="150">
        <f t="shared" si="39"/>
        <v>6.3254744105807932</v>
      </c>
      <c r="AO91" s="150">
        <f t="shared" si="40"/>
        <v>4.6003450258769405</v>
      </c>
      <c r="AP91" s="150">
        <f t="shared" si="41"/>
        <v>37.377803335250142</v>
      </c>
      <c r="AQ91" s="150">
        <f t="shared" si="42"/>
        <v>11.500862564692353</v>
      </c>
      <c r="AT91" s="137" t="s">
        <v>233</v>
      </c>
      <c r="AU91" s="150">
        <f t="shared" si="22"/>
        <v>68.417415342087082</v>
      </c>
      <c r="AV91" s="150">
        <f t="shared" si="23"/>
        <v>84.269662921348313</v>
      </c>
      <c r="AW91" s="150">
        <f t="shared" si="24"/>
        <v>14.012738853503185</v>
      </c>
      <c r="AX91" s="150">
        <f t="shared" si="25"/>
        <v>13.698630136986301</v>
      </c>
    </row>
    <row r="92" spans="1:50" x14ac:dyDescent="0.25">
      <c r="A92" s="137" t="s">
        <v>234</v>
      </c>
      <c r="B92" s="148">
        <v>3156</v>
      </c>
      <c r="C92" s="148">
        <v>2519</v>
      </c>
      <c r="D92" s="148">
        <v>2472</v>
      </c>
      <c r="E92" s="148">
        <v>2425</v>
      </c>
      <c r="F92" s="148">
        <v>1059</v>
      </c>
      <c r="G92" s="149">
        <v>53</v>
      </c>
      <c r="H92" s="149">
        <v>209</v>
      </c>
      <c r="I92" s="149">
        <v>521</v>
      </c>
      <c r="J92" s="149">
        <v>47</v>
      </c>
      <c r="K92" s="149">
        <v>119</v>
      </c>
      <c r="L92" s="149">
        <v>61</v>
      </c>
      <c r="M92" s="149">
        <v>42</v>
      </c>
      <c r="N92" s="149">
        <v>18</v>
      </c>
      <c r="O92" s="149">
        <v>356</v>
      </c>
      <c r="P92" s="149">
        <v>134</v>
      </c>
      <c r="Q92" s="149">
        <v>15</v>
      </c>
      <c r="R92" s="149">
        <v>10</v>
      </c>
      <c r="S92" s="149">
        <v>20</v>
      </c>
      <c r="T92" s="149">
        <v>7</v>
      </c>
      <c r="U92" s="149">
        <v>2</v>
      </c>
      <c r="V92" s="149">
        <v>58</v>
      </c>
      <c r="W92" s="149">
        <v>26</v>
      </c>
      <c r="Z92" s="137" t="s">
        <v>234</v>
      </c>
      <c r="AA92" s="150">
        <f t="shared" si="26"/>
        <v>16.79340937896071</v>
      </c>
      <c r="AB92" s="150">
        <f t="shared" si="27"/>
        <v>66.223067173637517</v>
      </c>
      <c r="AC92" s="150">
        <f t="shared" si="28"/>
        <v>165.0823827629911</v>
      </c>
      <c r="AD92" s="150">
        <f t="shared" si="29"/>
        <v>14.892268694550063</v>
      </c>
      <c r="AE92" s="150">
        <f t="shared" si="30"/>
        <v>37.70595690747782</v>
      </c>
      <c r="AF92" s="150">
        <f t="shared" si="31"/>
        <v>19.328263624841572</v>
      </c>
      <c r="AG92" s="150">
        <f t="shared" si="32"/>
        <v>13.307984790874524</v>
      </c>
      <c r="AH92" s="150">
        <f t="shared" si="33"/>
        <v>5.7034220532319395</v>
      </c>
      <c r="AI92" s="150">
        <f t="shared" si="34"/>
        <v>112.80101394169834</v>
      </c>
      <c r="AJ92" s="150">
        <f t="shared" si="35"/>
        <v>42.458808618504435</v>
      </c>
      <c r="AK92" s="150">
        <f t="shared" si="36"/>
        <v>4.752851711026616</v>
      </c>
      <c r="AL92" s="150">
        <f t="shared" si="37"/>
        <v>3.168567807351077</v>
      </c>
      <c r="AM92" s="150">
        <f t="shared" si="38"/>
        <v>6.337135614702154</v>
      </c>
      <c r="AN92" s="150">
        <f t="shared" si="39"/>
        <v>2.2179974651457544</v>
      </c>
      <c r="AO92" s="150">
        <f t="shared" si="40"/>
        <v>0.6337135614702154</v>
      </c>
      <c r="AP92" s="150">
        <f t="shared" si="41"/>
        <v>18.377693282636248</v>
      </c>
      <c r="AQ92" s="150">
        <f t="shared" si="42"/>
        <v>8.2382762991128011</v>
      </c>
      <c r="AT92" s="137" t="s">
        <v>234</v>
      </c>
      <c r="AU92" s="150">
        <f t="shared" si="22"/>
        <v>54.207119741100328</v>
      </c>
      <c r="AV92" s="150">
        <f t="shared" si="23"/>
        <v>146.80412371134022</v>
      </c>
      <c r="AW92" s="150">
        <f t="shared" si="24"/>
        <v>6.6100094428706324</v>
      </c>
      <c r="AX92" s="150">
        <f t="shared" si="25"/>
        <v>10.321556173084558</v>
      </c>
    </row>
    <row r="93" spans="1:50" x14ac:dyDescent="0.25">
      <c r="A93" s="137" t="s">
        <v>235</v>
      </c>
      <c r="B93" s="148">
        <v>8586</v>
      </c>
      <c r="C93" s="148">
        <v>6988</v>
      </c>
      <c r="D93" s="148">
        <v>6878</v>
      </c>
      <c r="E93" s="148">
        <v>6759</v>
      </c>
      <c r="F93" s="148">
        <v>3415</v>
      </c>
      <c r="G93" s="149">
        <v>184</v>
      </c>
      <c r="H93" s="149">
        <v>550</v>
      </c>
      <c r="I93" s="149">
        <v>1179</v>
      </c>
      <c r="J93" s="149">
        <v>193</v>
      </c>
      <c r="K93" s="149">
        <v>343</v>
      </c>
      <c r="L93" s="149">
        <v>116</v>
      </c>
      <c r="M93" s="149">
        <v>46</v>
      </c>
      <c r="N93" s="149">
        <v>60</v>
      </c>
      <c r="O93" s="149">
        <v>221</v>
      </c>
      <c r="P93" s="149">
        <v>373</v>
      </c>
      <c r="Q93" s="149">
        <v>59</v>
      </c>
      <c r="R93" s="149">
        <v>20</v>
      </c>
      <c r="S93" s="149">
        <v>47</v>
      </c>
      <c r="T93" s="149">
        <v>31</v>
      </c>
      <c r="U93" s="149">
        <v>32</v>
      </c>
      <c r="V93" s="149">
        <v>145</v>
      </c>
      <c r="W93" s="149">
        <v>47</v>
      </c>
      <c r="Z93" s="137" t="s">
        <v>235</v>
      </c>
      <c r="AA93" s="150">
        <f t="shared" si="26"/>
        <v>21.430235266713254</v>
      </c>
      <c r="AB93" s="150">
        <f t="shared" si="27"/>
        <v>64.05776846028418</v>
      </c>
      <c r="AC93" s="150">
        <f t="shared" si="28"/>
        <v>137.31656184486374</v>
      </c>
      <c r="AD93" s="150">
        <f t="shared" si="29"/>
        <v>22.478453296063361</v>
      </c>
      <c r="AE93" s="150">
        <f t="shared" si="30"/>
        <v>39.948753785231773</v>
      </c>
      <c r="AF93" s="150">
        <f t="shared" si="31"/>
        <v>13.510365711623573</v>
      </c>
      <c r="AG93" s="150">
        <f t="shared" si="32"/>
        <v>5.3575588166783135</v>
      </c>
      <c r="AH93" s="150">
        <f t="shared" si="33"/>
        <v>6.9881201956673653</v>
      </c>
      <c r="AI93" s="150">
        <f t="shared" si="34"/>
        <v>25.739576054041461</v>
      </c>
      <c r="AJ93" s="150">
        <f t="shared" si="35"/>
        <v>43.442813883065455</v>
      </c>
      <c r="AK93" s="150">
        <f t="shared" si="36"/>
        <v>6.8716515257395763</v>
      </c>
      <c r="AL93" s="150">
        <f t="shared" si="37"/>
        <v>2.3293733985557887</v>
      </c>
      <c r="AM93" s="150">
        <f t="shared" si="38"/>
        <v>5.4740274866061025</v>
      </c>
      <c r="AN93" s="150">
        <f t="shared" si="39"/>
        <v>3.6105287677614721</v>
      </c>
      <c r="AO93" s="150">
        <f t="shared" si="40"/>
        <v>3.7269974376892616</v>
      </c>
      <c r="AP93" s="150">
        <f t="shared" si="41"/>
        <v>16.887957139529465</v>
      </c>
      <c r="AQ93" s="150">
        <f t="shared" si="42"/>
        <v>5.4740274866061025</v>
      </c>
      <c r="AT93" s="137" t="s">
        <v>235</v>
      </c>
      <c r="AU93" s="150">
        <f t="shared" si="22"/>
        <v>54.230881070078517</v>
      </c>
      <c r="AV93" s="150">
        <f t="shared" si="23"/>
        <v>32.697144548010058</v>
      </c>
      <c r="AW93" s="150">
        <f t="shared" si="24"/>
        <v>9.0775988286969245</v>
      </c>
      <c r="AX93" s="150">
        <f t="shared" si="25"/>
        <v>6.7258156840297652</v>
      </c>
    </row>
    <row r="94" spans="1:50" x14ac:dyDescent="0.25">
      <c r="A94" s="137" t="s">
        <v>236</v>
      </c>
      <c r="B94" s="148">
        <v>11699</v>
      </c>
      <c r="C94" s="148">
        <v>9298</v>
      </c>
      <c r="D94" s="148">
        <v>9161</v>
      </c>
      <c r="E94" s="148">
        <v>8995</v>
      </c>
      <c r="F94" s="148">
        <v>3807</v>
      </c>
      <c r="G94" s="149">
        <v>161</v>
      </c>
      <c r="H94" s="149">
        <v>846</v>
      </c>
      <c r="I94" s="149">
        <v>1572</v>
      </c>
      <c r="J94" s="149">
        <v>278</v>
      </c>
      <c r="K94" s="149">
        <v>432</v>
      </c>
      <c r="L94" s="149">
        <v>178</v>
      </c>
      <c r="M94" s="149">
        <v>182</v>
      </c>
      <c r="N94" s="149">
        <v>72</v>
      </c>
      <c r="O94" s="149">
        <v>1405</v>
      </c>
      <c r="P94" s="149">
        <v>486</v>
      </c>
      <c r="Q94" s="149">
        <v>120</v>
      </c>
      <c r="R94" s="149">
        <v>10</v>
      </c>
      <c r="S94" s="149">
        <v>123</v>
      </c>
      <c r="T94" s="149">
        <v>12</v>
      </c>
      <c r="U94" s="149">
        <v>18</v>
      </c>
      <c r="V94" s="149">
        <v>188</v>
      </c>
      <c r="W94" s="149">
        <v>69</v>
      </c>
      <c r="Z94" s="137" t="s">
        <v>236</v>
      </c>
      <c r="AA94" s="150">
        <f t="shared" si="26"/>
        <v>13.761859988033166</v>
      </c>
      <c r="AB94" s="150">
        <f t="shared" si="27"/>
        <v>72.313872980596628</v>
      </c>
      <c r="AC94" s="150">
        <f t="shared" si="28"/>
        <v>134.3704590135909</v>
      </c>
      <c r="AD94" s="150">
        <f t="shared" si="29"/>
        <v>23.762714761945468</v>
      </c>
      <c r="AE94" s="150">
        <f t="shared" si="30"/>
        <v>36.926233011368495</v>
      </c>
      <c r="AF94" s="150">
        <f t="shared" si="31"/>
        <v>15.2149756389435</v>
      </c>
      <c r="AG94" s="150">
        <f t="shared" si="32"/>
        <v>15.556885203863578</v>
      </c>
      <c r="AH94" s="150">
        <f t="shared" si="33"/>
        <v>6.1543721685614159</v>
      </c>
      <c r="AI94" s="150">
        <f t="shared" si="34"/>
        <v>120.09573467817762</v>
      </c>
      <c r="AJ94" s="150">
        <f t="shared" si="35"/>
        <v>41.542012137789555</v>
      </c>
      <c r="AK94" s="150">
        <f t="shared" si="36"/>
        <v>10.257286947602358</v>
      </c>
      <c r="AL94" s="150">
        <f t="shared" si="37"/>
        <v>0.85477391230019661</v>
      </c>
      <c r="AM94" s="150">
        <f t="shared" si="38"/>
        <v>10.513719121292418</v>
      </c>
      <c r="AN94" s="150">
        <f t="shared" si="39"/>
        <v>1.025728694760236</v>
      </c>
      <c r="AO94" s="150">
        <f t="shared" si="40"/>
        <v>1.538593042140354</v>
      </c>
      <c r="AP94" s="150">
        <f t="shared" si="41"/>
        <v>16.069749551243699</v>
      </c>
      <c r="AQ94" s="150">
        <f t="shared" si="42"/>
        <v>5.8979399948713569</v>
      </c>
      <c r="AT94" s="137" t="s">
        <v>236</v>
      </c>
      <c r="AU94" s="150">
        <f t="shared" si="22"/>
        <v>53.050976967579963</v>
      </c>
      <c r="AV94" s="150">
        <f t="shared" si="23"/>
        <v>156.19788771539746</v>
      </c>
      <c r="AW94" s="150">
        <f t="shared" si="24"/>
        <v>3.1520882584712373</v>
      </c>
      <c r="AX94" s="150">
        <f t="shared" si="25"/>
        <v>7.4209507420950747</v>
      </c>
    </row>
    <row r="95" spans="1:50" x14ac:dyDescent="0.25">
      <c r="A95" s="137" t="s">
        <v>237</v>
      </c>
      <c r="B95" s="148">
        <v>3730</v>
      </c>
      <c r="C95" s="148">
        <v>3004</v>
      </c>
      <c r="D95" s="148">
        <v>2957</v>
      </c>
      <c r="E95" s="148">
        <v>2915</v>
      </c>
      <c r="F95" s="148">
        <v>1405</v>
      </c>
      <c r="G95" s="149">
        <v>85</v>
      </c>
      <c r="H95" s="149">
        <v>330</v>
      </c>
      <c r="I95" s="149">
        <v>623</v>
      </c>
      <c r="J95" s="149">
        <v>79</v>
      </c>
      <c r="K95" s="149">
        <v>148</v>
      </c>
      <c r="L95" s="149">
        <v>67</v>
      </c>
      <c r="M95" s="149">
        <v>80</v>
      </c>
      <c r="N95" s="149">
        <v>29</v>
      </c>
      <c r="O95" s="149">
        <v>348</v>
      </c>
      <c r="P95" s="149">
        <v>198</v>
      </c>
      <c r="Q95" s="149">
        <v>49</v>
      </c>
      <c r="R95" s="149">
        <v>13</v>
      </c>
      <c r="S95" s="149">
        <v>55</v>
      </c>
      <c r="T95" s="149">
        <v>5</v>
      </c>
      <c r="U95" s="149">
        <v>10</v>
      </c>
      <c r="V95" s="149">
        <v>83</v>
      </c>
      <c r="W95" s="149">
        <v>24</v>
      </c>
      <c r="Z95" s="137" t="s">
        <v>237</v>
      </c>
      <c r="AA95" s="150">
        <f t="shared" si="26"/>
        <v>22.788203753351208</v>
      </c>
      <c r="AB95" s="150">
        <f t="shared" si="27"/>
        <v>88.471849865951739</v>
      </c>
      <c r="AC95" s="150">
        <f t="shared" si="28"/>
        <v>167.02412868632706</v>
      </c>
      <c r="AD95" s="150">
        <f t="shared" si="29"/>
        <v>21.179624664879359</v>
      </c>
      <c r="AE95" s="150">
        <f t="shared" si="30"/>
        <v>39.678284182305632</v>
      </c>
      <c r="AF95" s="150">
        <f t="shared" si="31"/>
        <v>17.962466487935657</v>
      </c>
      <c r="AG95" s="150">
        <f t="shared" si="32"/>
        <v>21.447721179624665</v>
      </c>
      <c r="AH95" s="150">
        <f t="shared" si="33"/>
        <v>7.7747989276139409</v>
      </c>
      <c r="AI95" s="150">
        <f t="shared" si="34"/>
        <v>93.297587131367294</v>
      </c>
      <c r="AJ95" s="150">
        <f t="shared" si="35"/>
        <v>53.083109919571051</v>
      </c>
      <c r="AK95" s="150">
        <f t="shared" si="36"/>
        <v>13.136729222520108</v>
      </c>
      <c r="AL95" s="150">
        <f t="shared" si="37"/>
        <v>3.4852546916890077</v>
      </c>
      <c r="AM95" s="150">
        <f t="shared" si="38"/>
        <v>14.745308310991957</v>
      </c>
      <c r="AN95" s="150">
        <f t="shared" si="39"/>
        <v>1.3404825737265416</v>
      </c>
      <c r="AO95" s="150">
        <f t="shared" si="40"/>
        <v>2.6809651474530831</v>
      </c>
      <c r="AP95" s="150">
        <f t="shared" si="41"/>
        <v>22.25201072386059</v>
      </c>
      <c r="AQ95" s="150">
        <f t="shared" si="42"/>
        <v>6.4343163538873993</v>
      </c>
      <c r="AT95" s="137" t="s">
        <v>237</v>
      </c>
      <c r="AU95" s="150">
        <f t="shared" si="22"/>
        <v>66.95975650997633</v>
      </c>
      <c r="AV95" s="150">
        <f t="shared" si="23"/>
        <v>119.38250428816465</v>
      </c>
      <c r="AW95" s="150">
        <f t="shared" si="24"/>
        <v>3.5587188612099641</v>
      </c>
      <c r="AX95" s="150">
        <f t="shared" si="25"/>
        <v>7.989347536617843</v>
      </c>
    </row>
    <row r="96" spans="1:50" x14ac:dyDescent="0.25">
      <c r="A96" s="137" t="s">
        <v>238</v>
      </c>
      <c r="B96" s="148">
        <v>4769</v>
      </c>
      <c r="C96" s="148">
        <v>3628</v>
      </c>
      <c r="D96" s="148">
        <v>3558</v>
      </c>
      <c r="E96" s="148">
        <v>3490</v>
      </c>
      <c r="F96" s="148">
        <v>1395</v>
      </c>
      <c r="G96" s="149">
        <v>71</v>
      </c>
      <c r="H96" s="149">
        <v>253</v>
      </c>
      <c r="I96" s="149">
        <v>560</v>
      </c>
      <c r="J96" s="149">
        <v>69</v>
      </c>
      <c r="K96" s="149">
        <v>159</v>
      </c>
      <c r="L96" s="149">
        <v>102</v>
      </c>
      <c r="M96" s="149">
        <v>39</v>
      </c>
      <c r="N96" s="149">
        <v>41</v>
      </c>
      <c r="O96" s="149">
        <v>238</v>
      </c>
      <c r="P96" s="149">
        <v>207</v>
      </c>
      <c r="Q96" s="149">
        <v>38</v>
      </c>
      <c r="R96" s="149">
        <v>14</v>
      </c>
      <c r="S96" s="149">
        <v>56</v>
      </c>
      <c r="T96" s="149">
        <v>4</v>
      </c>
      <c r="U96" s="149">
        <v>7</v>
      </c>
      <c r="V96" s="149">
        <v>83</v>
      </c>
      <c r="W96" s="149">
        <v>37</v>
      </c>
      <c r="Z96" s="137" t="s">
        <v>238</v>
      </c>
      <c r="AA96" s="150">
        <f t="shared" si="26"/>
        <v>14.88781715244286</v>
      </c>
      <c r="AB96" s="150">
        <f t="shared" si="27"/>
        <v>53.050954078423146</v>
      </c>
      <c r="AC96" s="150">
        <f t="shared" si="28"/>
        <v>117.42503669532397</v>
      </c>
      <c r="AD96" s="150">
        <f t="shared" si="29"/>
        <v>14.468442021388132</v>
      </c>
      <c r="AE96" s="150">
        <f t="shared" si="30"/>
        <v>33.340322918850909</v>
      </c>
      <c r="AF96" s="150">
        <f t="shared" si="31"/>
        <v>21.388131683791151</v>
      </c>
      <c r="AG96" s="150">
        <f t="shared" si="32"/>
        <v>8.1778150555672049</v>
      </c>
      <c r="AH96" s="150">
        <f t="shared" si="33"/>
        <v>8.5971901866219333</v>
      </c>
      <c r="AI96" s="150">
        <f t="shared" si="34"/>
        <v>49.905640595512686</v>
      </c>
      <c r="AJ96" s="150">
        <f t="shared" si="35"/>
        <v>43.405326064164399</v>
      </c>
      <c r="AK96" s="150">
        <f t="shared" si="36"/>
        <v>7.9681274900398407</v>
      </c>
      <c r="AL96" s="150">
        <f t="shared" si="37"/>
        <v>2.9356259173830992</v>
      </c>
      <c r="AM96" s="150">
        <f t="shared" si="38"/>
        <v>11.742503669532397</v>
      </c>
      <c r="AN96" s="150">
        <f t="shared" si="39"/>
        <v>0.83875026210945691</v>
      </c>
      <c r="AO96" s="150">
        <f t="shared" si="40"/>
        <v>1.4678129586915496</v>
      </c>
      <c r="AP96" s="150">
        <f t="shared" si="41"/>
        <v>17.404067938771231</v>
      </c>
      <c r="AQ96" s="150">
        <f t="shared" si="42"/>
        <v>7.7584399245124764</v>
      </c>
      <c r="AT96" s="137" t="s">
        <v>238</v>
      </c>
      <c r="AU96" s="150">
        <f t="shared" si="22"/>
        <v>58.178752107925803</v>
      </c>
      <c r="AV96" s="150">
        <f t="shared" si="23"/>
        <v>68.194842406876788</v>
      </c>
      <c r="AW96" s="150">
        <f t="shared" si="24"/>
        <v>2.8673835125448028</v>
      </c>
      <c r="AX96" s="150">
        <f t="shared" si="25"/>
        <v>10.19845644983462</v>
      </c>
    </row>
    <row r="97" spans="1:50" x14ac:dyDescent="0.25">
      <c r="A97" s="137" t="s">
        <v>239</v>
      </c>
      <c r="B97" s="148">
        <v>4835</v>
      </c>
      <c r="C97" s="148">
        <v>3938</v>
      </c>
      <c r="D97" s="148">
        <v>3871</v>
      </c>
      <c r="E97" s="148">
        <v>3806</v>
      </c>
      <c r="F97" s="148">
        <v>1862</v>
      </c>
      <c r="G97" s="149">
        <v>66</v>
      </c>
      <c r="H97" s="149">
        <v>291</v>
      </c>
      <c r="I97" s="149">
        <v>772</v>
      </c>
      <c r="J97" s="149">
        <v>120</v>
      </c>
      <c r="K97" s="149">
        <v>192</v>
      </c>
      <c r="L97" s="149">
        <v>97</v>
      </c>
      <c r="M97" s="149">
        <v>69</v>
      </c>
      <c r="N97" s="149">
        <v>32</v>
      </c>
      <c r="O97" s="149">
        <v>270</v>
      </c>
      <c r="P97" s="149">
        <v>212</v>
      </c>
      <c r="Q97" s="149">
        <v>39</v>
      </c>
      <c r="R97" s="149">
        <v>2</v>
      </c>
      <c r="S97" s="149">
        <v>21</v>
      </c>
      <c r="T97" s="149">
        <v>11</v>
      </c>
      <c r="U97" s="149">
        <v>21</v>
      </c>
      <c r="V97" s="149">
        <v>90</v>
      </c>
      <c r="W97" s="149">
        <v>21</v>
      </c>
      <c r="Z97" s="137" t="s">
        <v>239</v>
      </c>
      <c r="AA97" s="150">
        <f t="shared" si="26"/>
        <v>13.650465356773527</v>
      </c>
      <c r="AB97" s="150">
        <f t="shared" si="27"/>
        <v>60.186142709410547</v>
      </c>
      <c r="AC97" s="150">
        <f t="shared" si="28"/>
        <v>159.66907962771458</v>
      </c>
      <c r="AD97" s="150">
        <f t="shared" si="29"/>
        <v>24.819027921406409</v>
      </c>
      <c r="AE97" s="150">
        <f t="shared" si="30"/>
        <v>39.710444674250255</v>
      </c>
      <c r="AF97" s="150">
        <f t="shared" si="31"/>
        <v>20.062047569803518</v>
      </c>
      <c r="AG97" s="150">
        <f t="shared" si="32"/>
        <v>14.270941054808686</v>
      </c>
      <c r="AH97" s="150">
        <f t="shared" si="33"/>
        <v>6.6184074457083764</v>
      </c>
      <c r="AI97" s="150">
        <f t="shared" si="34"/>
        <v>55.842812823164422</v>
      </c>
      <c r="AJ97" s="150">
        <f t="shared" si="35"/>
        <v>43.846949327817988</v>
      </c>
      <c r="AK97" s="150">
        <f t="shared" si="36"/>
        <v>8.0661840744570839</v>
      </c>
      <c r="AL97" s="150">
        <f t="shared" si="37"/>
        <v>0.41365046535677352</v>
      </c>
      <c r="AM97" s="150">
        <f t="shared" si="38"/>
        <v>4.3433298862461225</v>
      </c>
      <c r="AN97" s="150">
        <f t="shared" si="39"/>
        <v>2.2750775594622543</v>
      </c>
      <c r="AO97" s="150">
        <f t="shared" si="40"/>
        <v>4.3433298862461225</v>
      </c>
      <c r="AP97" s="150">
        <f t="shared" si="41"/>
        <v>18.614270941054809</v>
      </c>
      <c r="AQ97" s="150">
        <f t="shared" si="42"/>
        <v>4.3433298862461225</v>
      </c>
      <c r="AT97" s="137" t="s">
        <v>239</v>
      </c>
      <c r="AU97" s="150">
        <f t="shared" si="22"/>
        <v>54.766210281580982</v>
      </c>
      <c r="AV97" s="150">
        <f t="shared" si="23"/>
        <v>70.940620073568056</v>
      </c>
      <c r="AW97" s="150">
        <f t="shared" si="24"/>
        <v>5.9076262083780886</v>
      </c>
      <c r="AX97" s="150">
        <f t="shared" si="25"/>
        <v>5.3326561706449969</v>
      </c>
    </row>
    <row r="98" spans="1:50" x14ac:dyDescent="0.25">
      <c r="A98" s="137" t="s">
        <v>508</v>
      </c>
      <c r="B98" s="148">
        <v>4755</v>
      </c>
      <c r="C98" s="148">
        <v>3835</v>
      </c>
      <c r="D98" s="148">
        <v>3781</v>
      </c>
      <c r="E98" s="148">
        <v>3723</v>
      </c>
      <c r="F98" s="148">
        <v>1644</v>
      </c>
      <c r="G98" s="149">
        <v>85</v>
      </c>
      <c r="H98" s="149">
        <v>344</v>
      </c>
      <c r="I98" s="149">
        <v>760</v>
      </c>
      <c r="J98" s="149">
        <v>105</v>
      </c>
      <c r="K98" s="149">
        <v>217</v>
      </c>
      <c r="L98" s="149">
        <v>113</v>
      </c>
      <c r="M98" s="149">
        <v>46</v>
      </c>
      <c r="N98" s="149">
        <v>37</v>
      </c>
      <c r="O98" s="149">
        <v>487</v>
      </c>
      <c r="P98" s="149">
        <v>254</v>
      </c>
      <c r="Q98" s="149">
        <v>63</v>
      </c>
      <c r="R98" s="149">
        <v>40</v>
      </c>
      <c r="S98" s="149">
        <v>49</v>
      </c>
      <c r="T98" s="149">
        <v>12</v>
      </c>
      <c r="U98" s="149">
        <v>17</v>
      </c>
      <c r="V98" s="149">
        <v>81</v>
      </c>
      <c r="W98" s="149">
        <v>53</v>
      </c>
      <c r="Z98" s="137" t="s">
        <v>508</v>
      </c>
      <c r="AA98" s="150">
        <f t="shared" si="26"/>
        <v>17.875920084121976</v>
      </c>
      <c r="AB98" s="150">
        <f t="shared" si="27"/>
        <v>72.344900105152476</v>
      </c>
      <c r="AC98" s="150">
        <f t="shared" si="28"/>
        <v>159.83175604626709</v>
      </c>
      <c r="AD98" s="150">
        <f t="shared" si="29"/>
        <v>22.082018927444796</v>
      </c>
      <c r="AE98" s="150">
        <f t="shared" si="30"/>
        <v>45.636172450052577</v>
      </c>
      <c r="AF98" s="150">
        <f t="shared" si="31"/>
        <v>23.764458464773924</v>
      </c>
      <c r="AG98" s="150">
        <f t="shared" si="32"/>
        <v>9.6740273396424801</v>
      </c>
      <c r="AH98" s="150">
        <f t="shared" si="33"/>
        <v>7.781282860147213</v>
      </c>
      <c r="AI98" s="150">
        <f t="shared" si="34"/>
        <v>102.41850683491062</v>
      </c>
      <c r="AJ98" s="150">
        <f t="shared" si="35"/>
        <v>53.417455310199792</v>
      </c>
      <c r="AK98" s="150">
        <f t="shared" si="36"/>
        <v>13.249211356466876</v>
      </c>
      <c r="AL98" s="150">
        <f t="shared" si="37"/>
        <v>8.4121976866456354</v>
      </c>
      <c r="AM98" s="150">
        <f t="shared" si="38"/>
        <v>10.304942166140904</v>
      </c>
      <c r="AN98" s="150">
        <f t="shared" si="39"/>
        <v>2.5236593059936911</v>
      </c>
      <c r="AO98" s="150">
        <f t="shared" si="40"/>
        <v>3.5751840168243953</v>
      </c>
      <c r="AP98" s="150">
        <f t="shared" si="41"/>
        <v>17.034700315457414</v>
      </c>
      <c r="AQ98" s="150">
        <f t="shared" si="42"/>
        <v>11.146161934805468</v>
      </c>
      <c r="AT98" s="137" t="s">
        <v>508</v>
      </c>
      <c r="AU98" s="150">
        <f t="shared" si="22"/>
        <v>67.177995239354672</v>
      </c>
      <c r="AV98" s="150">
        <f t="shared" si="23"/>
        <v>130.80848777867311</v>
      </c>
      <c r="AW98" s="150">
        <f t="shared" si="24"/>
        <v>7.2992700729927007</v>
      </c>
      <c r="AX98" s="150">
        <f t="shared" si="25"/>
        <v>13.820078226857888</v>
      </c>
    </row>
    <row r="99" spans="1:50" x14ac:dyDescent="0.25">
      <c r="A99" s="137" t="s">
        <v>240</v>
      </c>
      <c r="B99" s="148">
        <v>4871</v>
      </c>
      <c r="C99" s="148">
        <v>3834</v>
      </c>
      <c r="D99" s="148">
        <v>3764</v>
      </c>
      <c r="E99" s="148">
        <v>3683</v>
      </c>
      <c r="F99" s="148">
        <v>1539</v>
      </c>
      <c r="G99" s="149">
        <v>76</v>
      </c>
      <c r="H99" s="149">
        <v>396</v>
      </c>
      <c r="I99" s="149">
        <v>645</v>
      </c>
      <c r="J99" s="149">
        <v>99</v>
      </c>
      <c r="K99" s="149">
        <v>161</v>
      </c>
      <c r="L99" s="149">
        <v>67</v>
      </c>
      <c r="M99" s="149">
        <v>45</v>
      </c>
      <c r="N99" s="149">
        <v>32</v>
      </c>
      <c r="O99" s="149">
        <v>491</v>
      </c>
      <c r="P99" s="149">
        <v>246</v>
      </c>
      <c r="Q99" s="149">
        <v>36</v>
      </c>
      <c r="R99" s="149">
        <v>13</v>
      </c>
      <c r="S99" s="149">
        <v>49</v>
      </c>
      <c r="T99" s="149">
        <v>8</v>
      </c>
      <c r="U99" s="149">
        <v>14</v>
      </c>
      <c r="V99" s="149">
        <v>81</v>
      </c>
      <c r="W99" s="149">
        <v>18</v>
      </c>
      <c r="Z99" s="137" t="s">
        <v>240</v>
      </c>
      <c r="AA99" s="150">
        <f t="shared" si="26"/>
        <v>15.602545678505439</v>
      </c>
      <c r="AB99" s="150">
        <f t="shared" si="27"/>
        <v>81.297474851159933</v>
      </c>
      <c r="AC99" s="150">
        <f t="shared" si="28"/>
        <v>132.41634161363169</v>
      </c>
      <c r="AD99" s="150">
        <f t="shared" si="29"/>
        <v>20.324368712789983</v>
      </c>
      <c r="AE99" s="150">
        <f t="shared" si="30"/>
        <v>33.052761239991788</v>
      </c>
      <c r="AF99" s="150">
        <f t="shared" si="31"/>
        <v>13.754875795524534</v>
      </c>
      <c r="AG99" s="150">
        <f t="shared" si="32"/>
        <v>9.2383494149045369</v>
      </c>
      <c r="AH99" s="150">
        <f t="shared" si="33"/>
        <v>6.5694929172654479</v>
      </c>
      <c r="AI99" s="150">
        <f t="shared" si="34"/>
        <v>100.80065694929174</v>
      </c>
      <c r="AJ99" s="150">
        <f t="shared" si="35"/>
        <v>50.502976801478141</v>
      </c>
      <c r="AK99" s="150">
        <f t="shared" si="36"/>
        <v>7.39067953192363</v>
      </c>
      <c r="AL99" s="150">
        <f t="shared" si="37"/>
        <v>2.6688564976390885</v>
      </c>
      <c r="AM99" s="150">
        <f t="shared" si="38"/>
        <v>10.059536029562718</v>
      </c>
      <c r="AN99" s="150">
        <f t="shared" si="39"/>
        <v>1.642373229316362</v>
      </c>
      <c r="AO99" s="150">
        <f t="shared" si="40"/>
        <v>2.8741531513036338</v>
      </c>
      <c r="AP99" s="150">
        <f t="shared" si="41"/>
        <v>16.629028946828164</v>
      </c>
      <c r="AQ99" s="150">
        <f t="shared" si="42"/>
        <v>3.695339765961815</v>
      </c>
      <c r="AT99" s="137" t="s">
        <v>240</v>
      </c>
      <c r="AU99" s="150">
        <f t="shared" si="22"/>
        <v>65.356004250797028</v>
      </c>
      <c r="AV99" s="150">
        <f t="shared" si="23"/>
        <v>133.3152321477057</v>
      </c>
      <c r="AW99" s="150">
        <f t="shared" si="24"/>
        <v>5.1981806367771277</v>
      </c>
      <c r="AX99" s="150">
        <f t="shared" si="25"/>
        <v>4.694835680751174</v>
      </c>
    </row>
    <row r="100" spans="1:50" x14ac:dyDescent="0.25">
      <c r="A100" s="137" t="s">
        <v>241</v>
      </c>
      <c r="B100" s="148">
        <v>9394</v>
      </c>
      <c r="C100" s="148">
        <v>7429</v>
      </c>
      <c r="D100" s="148">
        <v>7316</v>
      </c>
      <c r="E100" s="148">
        <v>7205</v>
      </c>
      <c r="F100" s="148">
        <v>3469</v>
      </c>
      <c r="G100" s="149">
        <v>178</v>
      </c>
      <c r="H100" s="149">
        <v>635</v>
      </c>
      <c r="I100" s="149">
        <v>1245</v>
      </c>
      <c r="J100" s="149">
        <v>224</v>
      </c>
      <c r="K100" s="149">
        <v>350</v>
      </c>
      <c r="L100" s="149">
        <v>100</v>
      </c>
      <c r="M100" s="149">
        <v>115</v>
      </c>
      <c r="N100" s="149">
        <v>69</v>
      </c>
      <c r="O100" s="149">
        <v>386</v>
      </c>
      <c r="P100" s="149">
        <v>312</v>
      </c>
      <c r="Q100" s="149">
        <v>63</v>
      </c>
      <c r="R100" s="149">
        <v>4</v>
      </c>
      <c r="S100" s="149">
        <v>50</v>
      </c>
      <c r="T100" s="149">
        <v>18</v>
      </c>
      <c r="U100" s="149">
        <v>13</v>
      </c>
      <c r="V100" s="149">
        <v>213</v>
      </c>
      <c r="W100" s="149">
        <v>49</v>
      </c>
      <c r="Z100" s="137" t="s">
        <v>241</v>
      </c>
      <c r="AA100" s="150">
        <f t="shared" si="26"/>
        <v>18.948264849904195</v>
      </c>
      <c r="AB100" s="150">
        <f t="shared" si="27"/>
        <v>67.596338088141366</v>
      </c>
      <c r="AC100" s="150">
        <f t="shared" si="28"/>
        <v>132.53140302320628</v>
      </c>
      <c r="AD100" s="150">
        <f t="shared" si="29"/>
        <v>23.845007451564829</v>
      </c>
      <c r="AE100" s="150">
        <f t="shared" si="30"/>
        <v>37.257824143070046</v>
      </c>
      <c r="AF100" s="150">
        <f t="shared" si="31"/>
        <v>10.645092612305728</v>
      </c>
      <c r="AG100" s="150">
        <f t="shared" si="32"/>
        <v>12.241856504151587</v>
      </c>
      <c r="AH100" s="150">
        <f t="shared" si="33"/>
        <v>7.3451139024909518</v>
      </c>
      <c r="AI100" s="150">
        <f t="shared" si="34"/>
        <v>41.090057483500104</v>
      </c>
      <c r="AJ100" s="150">
        <f t="shared" si="35"/>
        <v>33.212688950393868</v>
      </c>
      <c r="AK100" s="150">
        <f t="shared" si="36"/>
        <v>6.7064083457526085</v>
      </c>
      <c r="AL100" s="150">
        <f t="shared" si="37"/>
        <v>0.4258037044922291</v>
      </c>
      <c r="AM100" s="150">
        <f t="shared" si="38"/>
        <v>5.3225463061528639</v>
      </c>
      <c r="AN100" s="150">
        <f t="shared" si="39"/>
        <v>1.916116670215031</v>
      </c>
      <c r="AO100" s="150">
        <f t="shared" si="40"/>
        <v>1.3838620395997445</v>
      </c>
      <c r="AP100" s="150">
        <f t="shared" si="41"/>
        <v>22.674047264211197</v>
      </c>
      <c r="AQ100" s="150">
        <f t="shared" si="42"/>
        <v>5.2160953800298069</v>
      </c>
      <c r="AT100" s="137" t="s">
        <v>241</v>
      </c>
      <c r="AU100" s="150">
        <f t="shared" si="22"/>
        <v>42.646254784034994</v>
      </c>
      <c r="AV100" s="150">
        <f t="shared" si="23"/>
        <v>53.573907009021511</v>
      </c>
      <c r="AW100" s="150">
        <f t="shared" si="24"/>
        <v>5.1888152205246465</v>
      </c>
      <c r="AX100" s="150">
        <f t="shared" si="25"/>
        <v>6.5957733207699558</v>
      </c>
    </row>
    <row r="101" spans="1:50" x14ac:dyDescent="0.25">
      <c r="A101" s="137" t="s">
        <v>242</v>
      </c>
      <c r="B101" s="148">
        <v>8636</v>
      </c>
      <c r="C101" s="148">
        <v>6365</v>
      </c>
      <c r="D101" s="148">
        <v>6227</v>
      </c>
      <c r="E101" s="148">
        <v>6082</v>
      </c>
      <c r="F101" s="148">
        <v>1822</v>
      </c>
      <c r="G101" s="149">
        <v>59</v>
      </c>
      <c r="H101" s="149">
        <v>517</v>
      </c>
      <c r="I101" s="149">
        <v>758</v>
      </c>
      <c r="J101" s="149">
        <v>109</v>
      </c>
      <c r="K101" s="149">
        <v>210</v>
      </c>
      <c r="L101" s="149">
        <v>170</v>
      </c>
      <c r="M101" s="149">
        <v>88</v>
      </c>
      <c r="N101" s="149">
        <v>18</v>
      </c>
      <c r="O101" s="149">
        <v>974</v>
      </c>
      <c r="P101" s="149">
        <v>285</v>
      </c>
      <c r="Q101" s="149">
        <v>27</v>
      </c>
      <c r="R101" s="149">
        <v>5</v>
      </c>
      <c r="S101" s="149">
        <v>88</v>
      </c>
      <c r="T101" s="149">
        <v>11</v>
      </c>
      <c r="U101" s="149">
        <v>11</v>
      </c>
      <c r="V101" s="149">
        <v>112</v>
      </c>
      <c r="W101" s="149">
        <v>41</v>
      </c>
      <c r="Z101" s="137" t="s">
        <v>242</v>
      </c>
      <c r="AA101" s="150">
        <f t="shared" si="26"/>
        <v>6.8318666049096803</v>
      </c>
      <c r="AB101" s="150">
        <f t="shared" si="27"/>
        <v>59.865678554886522</v>
      </c>
      <c r="AC101" s="150">
        <f t="shared" si="28"/>
        <v>87.772116720704034</v>
      </c>
      <c r="AD101" s="150">
        <f t="shared" si="29"/>
        <v>12.621584066697546</v>
      </c>
      <c r="AE101" s="150">
        <f t="shared" si="30"/>
        <v>24.316813339509032</v>
      </c>
      <c r="AF101" s="150">
        <f t="shared" si="31"/>
        <v>19.685039370078741</v>
      </c>
      <c r="AG101" s="150">
        <f t="shared" si="32"/>
        <v>10.189902732746642</v>
      </c>
      <c r="AH101" s="150">
        <f t="shared" si="33"/>
        <v>2.0842982862436314</v>
      </c>
      <c r="AI101" s="150">
        <f t="shared" si="34"/>
        <v>112.78369615562761</v>
      </c>
      <c r="AJ101" s="150">
        <f t="shared" si="35"/>
        <v>33.001389532190835</v>
      </c>
      <c r="AK101" s="150">
        <f t="shared" si="36"/>
        <v>3.126447429365447</v>
      </c>
      <c r="AL101" s="150">
        <f t="shared" si="37"/>
        <v>0.57897174617878644</v>
      </c>
      <c r="AM101" s="150">
        <f t="shared" si="38"/>
        <v>10.189902732746642</v>
      </c>
      <c r="AN101" s="150">
        <f t="shared" si="39"/>
        <v>1.2737378415933303</v>
      </c>
      <c r="AO101" s="150">
        <f t="shared" si="40"/>
        <v>1.2737378415933303</v>
      </c>
      <c r="AP101" s="150">
        <f t="shared" si="41"/>
        <v>12.968967114404817</v>
      </c>
      <c r="AQ101" s="150">
        <f t="shared" si="42"/>
        <v>4.7475683186660493</v>
      </c>
      <c r="AT101" s="137" t="s">
        <v>242</v>
      </c>
      <c r="AU101" s="150">
        <f t="shared" si="22"/>
        <v>45.768427814356833</v>
      </c>
      <c r="AV101" s="150">
        <f t="shared" si="23"/>
        <v>160.14468924695825</v>
      </c>
      <c r="AW101" s="150">
        <f t="shared" si="24"/>
        <v>6.0373216245883645</v>
      </c>
      <c r="AX101" s="150">
        <f t="shared" si="25"/>
        <v>6.4414768263943438</v>
      </c>
    </row>
    <row r="102" spans="1:50" x14ac:dyDescent="0.25">
      <c r="A102" s="137" t="s">
        <v>243</v>
      </c>
      <c r="B102" s="148">
        <v>3751</v>
      </c>
      <c r="C102" s="148">
        <v>3023</v>
      </c>
      <c r="D102" s="148">
        <v>2979</v>
      </c>
      <c r="E102" s="148">
        <v>2944</v>
      </c>
      <c r="F102" s="148">
        <v>1314</v>
      </c>
      <c r="G102" s="149">
        <v>72</v>
      </c>
      <c r="H102" s="149">
        <v>193</v>
      </c>
      <c r="I102" s="149">
        <v>515</v>
      </c>
      <c r="J102" s="149">
        <v>71</v>
      </c>
      <c r="K102" s="149">
        <v>159</v>
      </c>
      <c r="L102" s="149">
        <v>64</v>
      </c>
      <c r="M102" s="149">
        <v>49</v>
      </c>
      <c r="N102" s="149">
        <v>25</v>
      </c>
      <c r="O102" s="149">
        <v>387</v>
      </c>
      <c r="P102" s="149">
        <v>173</v>
      </c>
      <c r="Q102" s="149">
        <v>45</v>
      </c>
      <c r="R102" s="149">
        <v>1</v>
      </c>
      <c r="S102" s="149">
        <v>19</v>
      </c>
      <c r="T102" s="149">
        <v>6</v>
      </c>
      <c r="U102" s="149">
        <v>8</v>
      </c>
      <c r="V102" s="149">
        <v>82</v>
      </c>
      <c r="W102" s="149">
        <v>21</v>
      </c>
      <c r="Z102" s="137" t="s">
        <v>243</v>
      </c>
      <c r="AA102" s="150">
        <f t="shared" si="26"/>
        <v>19.194881364969341</v>
      </c>
      <c r="AB102" s="150">
        <f t="shared" si="27"/>
        <v>51.452945881098373</v>
      </c>
      <c r="AC102" s="150">
        <f t="shared" si="28"/>
        <v>137.29672087443348</v>
      </c>
      <c r="AD102" s="150">
        <f t="shared" si="29"/>
        <v>18.928285790455877</v>
      </c>
      <c r="AE102" s="150">
        <f t="shared" si="30"/>
        <v>42.388696347640625</v>
      </c>
      <c r="AF102" s="150">
        <f t="shared" si="31"/>
        <v>17.062116768861635</v>
      </c>
      <c r="AG102" s="150">
        <f t="shared" si="32"/>
        <v>13.063183151159691</v>
      </c>
      <c r="AH102" s="150">
        <f t="shared" si="33"/>
        <v>6.6648893628365773</v>
      </c>
      <c r="AI102" s="150">
        <f t="shared" si="34"/>
        <v>103.1724873367102</v>
      </c>
      <c r="AJ102" s="150">
        <f t="shared" si="35"/>
        <v>46.121034390829109</v>
      </c>
      <c r="AK102" s="150">
        <f t="shared" si="36"/>
        <v>11.996800853105839</v>
      </c>
      <c r="AL102" s="150">
        <f t="shared" si="37"/>
        <v>0.26659557451346305</v>
      </c>
      <c r="AM102" s="150">
        <f t="shared" si="38"/>
        <v>5.0653159157557983</v>
      </c>
      <c r="AN102" s="150">
        <f t="shared" si="39"/>
        <v>1.5995734470807783</v>
      </c>
      <c r="AO102" s="150">
        <f t="shared" si="40"/>
        <v>2.1327645961077044</v>
      </c>
      <c r="AP102" s="150">
        <f t="shared" si="41"/>
        <v>21.860837110103972</v>
      </c>
      <c r="AQ102" s="150">
        <f t="shared" si="42"/>
        <v>5.5985070647827246</v>
      </c>
      <c r="AT102" s="137" t="s">
        <v>243</v>
      </c>
      <c r="AU102" s="150">
        <f t="shared" si="22"/>
        <v>58.073178919100371</v>
      </c>
      <c r="AV102" s="150">
        <f t="shared" si="23"/>
        <v>131.45380434782609</v>
      </c>
      <c r="AW102" s="150">
        <f t="shared" si="24"/>
        <v>4.5662100456620998</v>
      </c>
      <c r="AX102" s="150">
        <f t="shared" si="25"/>
        <v>6.9467416473701622</v>
      </c>
    </row>
    <row r="103" spans="1:50" x14ac:dyDescent="0.25">
      <c r="A103" s="137" t="s">
        <v>244</v>
      </c>
      <c r="B103" s="148">
        <v>7004</v>
      </c>
      <c r="C103" s="148">
        <v>5649</v>
      </c>
      <c r="D103" s="148">
        <v>5558</v>
      </c>
      <c r="E103" s="148">
        <v>5480</v>
      </c>
      <c r="F103" s="148">
        <v>2486</v>
      </c>
      <c r="G103" s="149">
        <v>141</v>
      </c>
      <c r="H103" s="149">
        <v>489</v>
      </c>
      <c r="I103" s="149">
        <v>989</v>
      </c>
      <c r="J103" s="149">
        <v>148</v>
      </c>
      <c r="K103" s="149">
        <v>273</v>
      </c>
      <c r="L103" s="149">
        <v>141</v>
      </c>
      <c r="M103" s="149">
        <v>109</v>
      </c>
      <c r="N103" s="149">
        <v>48</v>
      </c>
      <c r="O103" s="149">
        <v>435</v>
      </c>
      <c r="P103" s="149">
        <v>328</v>
      </c>
      <c r="Q103" s="149">
        <v>61</v>
      </c>
      <c r="R103" s="149">
        <v>11</v>
      </c>
      <c r="S103" s="149">
        <v>59</v>
      </c>
      <c r="T103" s="149">
        <v>8</v>
      </c>
      <c r="U103" s="149">
        <v>12</v>
      </c>
      <c r="V103" s="149">
        <v>142</v>
      </c>
      <c r="W103" s="149">
        <v>50</v>
      </c>
      <c r="Z103" s="137" t="s">
        <v>244</v>
      </c>
      <c r="AA103" s="150">
        <f t="shared" si="26"/>
        <v>20.131353512278697</v>
      </c>
      <c r="AB103" s="150">
        <f t="shared" si="27"/>
        <v>69.817247287264422</v>
      </c>
      <c r="AC103" s="150">
        <f t="shared" si="28"/>
        <v>141.20502569960021</v>
      </c>
      <c r="AD103" s="150">
        <f t="shared" si="29"/>
        <v>21.130782410051399</v>
      </c>
      <c r="AE103" s="150">
        <f t="shared" si="30"/>
        <v>38.97772701313535</v>
      </c>
      <c r="AF103" s="150">
        <f t="shared" si="31"/>
        <v>20.131353512278697</v>
      </c>
      <c r="AG103" s="150">
        <f t="shared" si="32"/>
        <v>15.562535693889206</v>
      </c>
      <c r="AH103" s="150">
        <f t="shared" si="33"/>
        <v>6.8532267275842376</v>
      </c>
      <c r="AI103" s="150">
        <f t="shared" si="34"/>
        <v>62.107367218732151</v>
      </c>
      <c r="AJ103" s="150">
        <f t="shared" si="35"/>
        <v>46.830382638492289</v>
      </c>
      <c r="AK103" s="150">
        <f t="shared" si="36"/>
        <v>8.7093089663049685</v>
      </c>
      <c r="AL103" s="150">
        <f t="shared" si="37"/>
        <v>1.5705311250713878</v>
      </c>
      <c r="AM103" s="150">
        <f t="shared" si="38"/>
        <v>8.4237578526556263</v>
      </c>
      <c r="AN103" s="150">
        <f t="shared" si="39"/>
        <v>1.1422044545973729</v>
      </c>
      <c r="AO103" s="150">
        <f t="shared" si="40"/>
        <v>1.7133066818960594</v>
      </c>
      <c r="AP103" s="150">
        <f t="shared" si="41"/>
        <v>20.27412906910337</v>
      </c>
      <c r="AQ103" s="150">
        <f t="shared" si="42"/>
        <v>7.1387778412335807</v>
      </c>
      <c r="AT103" s="137" t="s">
        <v>244</v>
      </c>
      <c r="AU103" s="150">
        <f t="shared" si="22"/>
        <v>59.014033825116947</v>
      </c>
      <c r="AV103" s="150">
        <f t="shared" si="23"/>
        <v>79.379562043795616</v>
      </c>
      <c r="AW103" s="150">
        <f t="shared" si="24"/>
        <v>3.2180209171359611</v>
      </c>
      <c r="AX103" s="150">
        <f t="shared" si="25"/>
        <v>8.8511240927597807</v>
      </c>
    </row>
    <row r="104" spans="1:50" x14ac:dyDescent="0.25">
      <c r="A104" s="137" t="s">
        <v>245</v>
      </c>
      <c r="B104" s="148">
        <v>8020</v>
      </c>
      <c r="C104" s="148">
        <v>6241</v>
      </c>
      <c r="D104" s="148">
        <v>6115</v>
      </c>
      <c r="E104" s="148">
        <v>6011</v>
      </c>
      <c r="F104" s="148">
        <v>2785</v>
      </c>
      <c r="G104" s="149">
        <v>123</v>
      </c>
      <c r="H104" s="149">
        <v>419</v>
      </c>
      <c r="I104" s="149">
        <v>1039</v>
      </c>
      <c r="J104" s="149">
        <v>187</v>
      </c>
      <c r="K104" s="149">
        <v>290</v>
      </c>
      <c r="L104" s="149">
        <v>88</v>
      </c>
      <c r="M104" s="149">
        <v>78</v>
      </c>
      <c r="N104" s="149">
        <v>45</v>
      </c>
      <c r="O104" s="149">
        <v>594</v>
      </c>
      <c r="P104" s="149">
        <v>334</v>
      </c>
      <c r="Q104" s="149">
        <v>68</v>
      </c>
      <c r="R104" s="149">
        <v>14</v>
      </c>
      <c r="S104" s="149">
        <v>75</v>
      </c>
      <c r="T104" s="149">
        <v>7</v>
      </c>
      <c r="U104" s="149">
        <v>32</v>
      </c>
      <c r="V104" s="149">
        <v>132</v>
      </c>
      <c r="W104" s="149">
        <v>43</v>
      </c>
      <c r="Z104" s="137" t="s">
        <v>245</v>
      </c>
      <c r="AA104" s="150">
        <f t="shared" si="26"/>
        <v>15.336658354114713</v>
      </c>
      <c r="AB104" s="150">
        <f t="shared" si="27"/>
        <v>52.244389027431417</v>
      </c>
      <c r="AC104" s="150">
        <f t="shared" si="28"/>
        <v>129.55112219451374</v>
      </c>
      <c r="AD104" s="150">
        <f t="shared" si="29"/>
        <v>23.316708229426435</v>
      </c>
      <c r="AE104" s="150">
        <f t="shared" si="30"/>
        <v>36.159600997506239</v>
      </c>
      <c r="AF104" s="150">
        <f t="shared" si="31"/>
        <v>10.972568578553616</v>
      </c>
      <c r="AG104" s="150">
        <f t="shared" si="32"/>
        <v>9.7256857855361591</v>
      </c>
      <c r="AH104" s="150">
        <f t="shared" si="33"/>
        <v>5.6109725685785534</v>
      </c>
      <c r="AI104" s="150">
        <f t="shared" si="34"/>
        <v>74.064837905236914</v>
      </c>
      <c r="AJ104" s="150">
        <f t="shared" si="35"/>
        <v>41.645885286783042</v>
      </c>
      <c r="AK104" s="150">
        <f t="shared" si="36"/>
        <v>8.4788029925187036</v>
      </c>
      <c r="AL104" s="150">
        <f t="shared" si="37"/>
        <v>1.745635910224439</v>
      </c>
      <c r="AM104" s="150">
        <f t="shared" si="38"/>
        <v>9.3516209476309236</v>
      </c>
      <c r="AN104" s="150">
        <f t="shared" si="39"/>
        <v>0.87281795511221949</v>
      </c>
      <c r="AO104" s="150">
        <f t="shared" si="40"/>
        <v>3.9900249376558601</v>
      </c>
      <c r="AP104" s="150">
        <f t="shared" si="41"/>
        <v>16.458852867830426</v>
      </c>
      <c r="AQ104" s="150">
        <f t="shared" si="42"/>
        <v>5.3615960099750621</v>
      </c>
      <c r="AT104" s="137" t="s">
        <v>245</v>
      </c>
      <c r="AU104" s="150">
        <f t="shared" si="22"/>
        <v>54.619787408013082</v>
      </c>
      <c r="AV104" s="150">
        <f t="shared" si="23"/>
        <v>98.818832141074708</v>
      </c>
      <c r="AW104" s="150">
        <f t="shared" si="24"/>
        <v>2.5134649910233393</v>
      </c>
      <c r="AX104" s="150">
        <f t="shared" si="25"/>
        <v>6.8899214869411951</v>
      </c>
    </row>
    <row r="105" spans="1:50" x14ac:dyDescent="0.25">
      <c r="A105" s="137" t="s">
        <v>246</v>
      </c>
      <c r="B105" s="148">
        <v>11571</v>
      </c>
      <c r="C105" s="148">
        <v>9306</v>
      </c>
      <c r="D105" s="148">
        <v>9170</v>
      </c>
      <c r="E105" s="148">
        <v>9036</v>
      </c>
      <c r="F105" s="148">
        <v>4229</v>
      </c>
      <c r="G105" s="149">
        <v>220</v>
      </c>
      <c r="H105" s="149">
        <v>827</v>
      </c>
      <c r="I105" s="149">
        <v>1788</v>
      </c>
      <c r="J105" s="149">
        <v>264</v>
      </c>
      <c r="K105" s="149">
        <v>498</v>
      </c>
      <c r="L105" s="149">
        <v>192</v>
      </c>
      <c r="M105" s="149">
        <v>118</v>
      </c>
      <c r="N105" s="149">
        <v>95</v>
      </c>
      <c r="O105" s="149">
        <v>802</v>
      </c>
      <c r="P105" s="149">
        <v>631</v>
      </c>
      <c r="Q105" s="149">
        <v>88</v>
      </c>
      <c r="R105" s="149">
        <v>13</v>
      </c>
      <c r="S105" s="149">
        <v>85</v>
      </c>
      <c r="T105" s="149">
        <v>40</v>
      </c>
      <c r="U105" s="149">
        <v>44</v>
      </c>
      <c r="V105" s="149">
        <v>241</v>
      </c>
      <c r="W105" s="149">
        <v>66</v>
      </c>
      <c r="Z105" s="137" t="s">
        <v>246</v>
      </c>
      <c r="AA105" s="150">
        <f t="shared" si="26"/>
        <v>19.013049866044422</v>
      </c>
      <c r="AB105" s="150">
        <f t="shared" si="27"/>
        <v>71.471782905539712</v>
      </c>
      <c r="AC105" s="150">
        <f t="shared" si="28"/>
        <v>154.52424163857918</v>
      </c>
      <c r="AD105" s="150">
        <f t="shared" si="29"/>
        <v>22.815659839253303</v>
      </c>
      <c r="AE105" s="150">
        <f t="shared" si="30"/>
        <v>43.038631060409642</v>
      </c>
      <c r="AF105" s="150">
        <f t="shared" si="31"/>
        <v>16.593207155820583</v>
      </c>
      <c r="AG105" s="150">
        <f t="shared" si="32"/>
        <v>10.197908564514735</v>
      </c>
      <c r="AH105" s="150">
        <f t="shared" si="33"/>
        <v>8.2101806239737272</v>
      </c>
      <c r="AI105" s="150">
        <f t="shared" si="34"/>
        <v>69.311209057125566</v>
      </c>
      <c r="AJ105" s="150">
        <f t="shared" si="35"/>
        <v>54.532883933972862</v>
      </c>
      <c r="AK105" s="150">
        <f t="shared" si="36"/>
        <v>7.605219946417769</v>
      </c>
      <c r="AL105" s="150">
        <f t="shared" si="37"/>
        <v>1.1234984011753522</v>
      </c>
      <c r="AM105" s="150">
        <f t="shared" si="38"/>
        <v>7.345951084608072</v>
      </c>
      <c r="AN105" s="150">
        <f t="shared" si="39"/>
        <v>3.456918157462622</v>
      </c>
      <c r="AO105" s="150">
        <f t="shared" si="40"/>
        <v>3.8026099732088845</v>
      </c>
      <c r="AP105" s="150">
        <f t="shared" si="41"/>
        <v>20.827931898712297</v>
      </c>
      <c r="AQ105" s="150">
        <f t="shared" si="42"/>
        <v>5.7039149598133259</v>
      </c>
      <c r="AT105" s="137" t="s">
        <v>246</v>
      </c>
      <c r="AU105" s="150">
        <f t="shared" si="22"/>
        <v>68.811341330425293</v>
      </c>
      <c r="AV105" s="150">
        <f t="shared" si="23"/>
        <v>88.756086764054885</v>
      </c>
      <c r="AW105" s="150">
        <f t="shared" si="24"/>
        <v>9.4585008276188223</v>
      </c>
      <c r="AX105" s="150">
        <f t="shared" si="25"/>
        <v>7.0921985815602833</v>
      </c>
    </row>
    <row r="106" spans="1:50" x14ac:dyDescent="0.25">
      <c r="A106" s="137" t="s">
        <v>247</v>
      </c>
      <c r="B106" s="148">
        <v>4184</v>
      </c>
      <c r="C106" s="148">
        <v>3387</v>
      </c>
      <c r="D106" s="148">
        <v>3338</v>
      </c>
      <c r="E106" s="148">
        <v>3269</v>
      </c>
      <c r="F106" s="148">
        <v>1443</v>
      </c>
      <c r="G106" s="149">
        <v>66</v>
      </c>
      <c r="H106" s="149">
        <v>251</v>
      </c>
      <c r="I106" s="149">
        <v>614</v>
      </c>
      <c r="J106" s="149">
        <v>110</v>
      </c>
      <c r="K106" s="149">
        <v>164</v>
      </c>
      <c r="L106" s="149">
        <v>75</v>
      </c>
      <c r="M106" s="149">
        <v>55</v>
      </c>
      <c r="N106" s="149">
        <v>28</v>
      </c>
      <c r="O106" s="149">
        <v>338</v>
      </c>
      <c r="P106" s="149">
        <v>197</v>
      </c>
      <c r="Q106" s="149">
        <v>37</v>
      </c>
      <c r="R106" s="149">
        <v>23</v>
      </c>
      <c r="S106" s="149">
        <v>25</v>
      </c>
      <c r="T106" s="149">
        <v>10</v>
      </c>
      <c r="U106" s="149">
        <v>13</v>
      </c>
      <c r="V106" s="149">
        <v>105</v>
      </c>
      <c r="W106" s="149">
        <v>23</v>
      </c>
      <c r="Z106" s="137" t="s">
        <v>247</v>
      </c>
      <c r="AA106" s="150">
        <f t="shared" si="26"/>
        <v>15.774378585086041</v>
      </c>
      <c r="AB106" s="150">
        <f t="shared" si="27"/>
        <v>59.990439770554495</v>
      </c>
      <c r="AC106" s="150">
        <f t="shared" si="28"/>
        <v>146.74952198852773</v>
      </c>
      <c r="AD106" s="150">
        <f t="shared" si="29"/>
        <v>26.290630975143401</v>
      </c>
      <c r="AE106" s="150">
        <f t="shared" si="30"/>
        <v>39.196940726577438</v>
      </c>
      <c r="AF106" s="150">
        <f t="shared" si="31"/>
        <v>17.925430210325047</v>
      </c>
      <c r="AG106" s="150">
        <f t="shared" si="32"/>
        <v>13.1453154875717</v>
      </c>
      <c r="AH106" s="150">
        <f t="shared" si="33"/>
        <v>6.6921606118546846</v>
      </c>
      <c r="AI106" s="150">
        <f t="shared" si="34"/>
        <v>80.783938814531552</v>
      </c>
      <c r="AJ106" s="150">
        <f t="shared" si="35"/>
        <v>47.084130019120458</v>
      </c>
      <c r="AK106" s="150">
        <f t="shared" si="36"/>
        <v>8.8432122370936899</v>
      </c>
      <c r="AL106" s="150">
        <f t="shared" si="37"/>
        <v>5.497131931166348</v>
      </c>
      <c r="AM106" s="150">
        <f t="shared" si="38"/>
        <v>5.9751434034416828</v>
      </c>
      <c r="AN106" s="150">
        <f t="shared" si="39"/>
        <v>2.3900573613766731</v>
      </c>
      <c r="AO106" s="150">
        <f t="shared" si="40"/>
        <v>3.1070745697896749</v>
      </c>
      <c r="AP106" s="150">
        <f t="shared" si="41"/>
        <v>25.095602294455066</v>
      </c>
      <c r="AQ106" s="150">
        <f t="shared" si="42"/>
        <v>5.497131931166348</v>
      </c>
      <c r="AT106" s="137" t="s">
        <v>247</v>
      </c>
      <c r="AU106" s="150">
        <f t="shared" si="22"/>
        <v>59.017375674056325</v>
      </c>
      <c r="AV106" s="150">
        <f t="shared" si="23"/>
        <v>103.39553380238604</v>
      </c>
      <c r="AW106" s="150">
        <f t="shared" si="24"/>
        <v>6.9300069300069298</v>
      </c>
      <c r="AX106" s="150">
        <f t="shared" si="25"/>
        <v>6.7906702096250378</v>
      </c>
    </row>
    <row r="107" spans="1:50" x14ac:dyDescent="0.25">
      <c r="A107" s="137" t="s">
        <v>248</v>
      </c>
      <c r="B107" s="148">
        <v>8713</v>
      </c>
      <c r="C107" s="148">
        <v>7017</v>
      </c>
      <c r="D107" s="148">
        <v>6920</v>
      </c>
      <c r="E107" s="148">
        <v>6799</v>
      </c>
      <c r="F107" s="148">
        <v>3186</v>
      </c>
      <c r="G107" s="149">
        <v>162</v>
      </c>
      <c r="H107" s="149">
        <v>496</v>
      </c>
      <c r="I107" s="149">
        <v>1199</v>
      </c>
      <c r="J107" s="149">
        <v>231</v>
      </c>
      <c r="K107" s="149">
        <v>335</v>
      </c>
      <c r="L107" s="149">
        <v>176</v>
      </c>
      <c r="M107" s="149">
        <v>94</v>
      </c>
      <c r="N107" s="149">
        <v>71</v>
      </c>
      <c r="O107" s="149">
        <v>620</v>
      </c>
      <c r="P107" s="149">
        <v>438</v>
      </c>
      <c r="Q107" s="149">
        <v>66</v>
      </c>
      <c r="R107" s="149">
        <v>7</v>
      </c>
      <c r="S107" s="149">
        <v>66</v>
      </c>
      <c r="T107" s="149">
        <v>39</v>
      </c>
      <c r="U107" s="149">
        <v>47</v>
      </c>
      <c r="V107" s="149">
        <v>207</v>
      </c>
      <c r="W107" s="149">
        <v>49</v>
      </c>
      <c r="Z107" s="137" t="s">
        <v>248</v>
      </c>
      <c r="AA107" s="150">
        <f t="shared" si="26"/>
        <v>18.592907150235281</v>
      </c>
      <c r="AB107" s="150">
        <f t="shared" si="27"/>
        <v>56.926431768621597</v>
      </c>
      <c r="AC107" s="150">
        <f t="shared" si="28"/>
        <v>137.61046711809939</v>
      </c>
      <c r="AD107" s="150">
        <f t="shared" si="29"/>
        <v>26.51210834385401</v>
      </c>
      <c r="AE107" s="150">
        <f t="shared" si="30"/>
        <v>38.448295650177897</v>
      </c>
      <c r="AF107" s="150">
        <f t="shared" si="31"/>
        <v>20.19970159531734</v>
      </c>
      <c r="AG107" s="150">
        <f t="shared" si="32"/>
        <v>10.788476988408126</v>
      </c>
      <c r="AH107" s="150">
        <f t="shared" si="33"/>
        <v>8.1487432572018825</v>
      </c>
      <c r="AI107" s="150">
        <f t="shared" si="34"/>
        <v>71.158039710777004</v>
      </c>
      <c r="AJ107" s="150">
        <f t="shared" si="35"/>
        <v>50.269711924710208</v>
      </c>
      <c r="AK107" s="150">
        <f t="shared" si="36"/>
        <v>7.5748880982440037</v>
      </c>
      <c r="AL107" s="150">
        <f t="shared" si="37"/>
        <v>0.80339722254103063</v>
      </c>
      <c r="AM107" s="150">
        <f t="shared" si="38"/>
        <v>7.5748880982440037</v>
      </c>
      <c r="AN107" s="150">
        <f t="shared" si="39"/>
        <v>4.476070239871456</v>
      </c>
      <c r="AO107" s="150">
        <f t="shared" si="40"/>
        <v>5.3942384942040631</v>
      </c>
      <c r="AP107" s="150">
        <f t="shared" si="41"/>
        <v>23.757603580856191</v>
      </c>
      <c r="AQ107" s="150">
        <f t="shared" si="42"/>
        <v>5.6237805577872138</v>
      </c>
      <c r="AT107" s="137" t="s">
        <v>248</v>
      </c>
      <c r="AU107" s="150">
        <f t="shared" si="22"/>
        <v>63.294797687861269</v>
      </c>
      <c r="AV107" s="150">
        <f t="shared" si="23"/>
        <v>91.189880864833071</v>
      </c>
      <c r="AW107" s="150">
        <f t="shared" si="24"/>
        <v>12.241054613935969</v>
      </c>
      <c r="AX107" s="150">
        <f t="shared" si="25"/>
        <v>6.9830411856918913</v>
      </c>
    </row>
    <row r="108" spans="1:50" x14ac:dyDescent="0.25">
      <c r="A108" s="137" t="s">
        <v>249</v>
      </c>
      <c r="B108" s="148">
        <v>5200</v>
      </c>
      <c r="C108" s="148">
        <v>4247</v>
      </c>
      <c r="D108" s="148">
        <v>4195</v>
      </c>
      <c r="E108" s="148">
        <v>4136</v>
      </c>
      <c r="F108" s="148">
        <v>1993</v>
      </c>
      <c r="G108" s="149">
        <v>94</v>
      </c>
      <c r="H108" s="149">
        <v>309</v>
      </c>
      <c r="I108" s="149">
        <v>717</v>
      </c>
      <c r="J108" s="149">
        <v>128</v>
      </c>
      <c r="K108" s="149">
        <v>199</v>
      </c>
      <c r="L108" s="149">
        <v>138</v>
      </c>
      <c r="M108" s="149">
        <v>95</v>
      </c>
      <c r="N108" s="149">
        <v>42</v>
      </c>
      <c r="O108" s="149">
        <v>342</v>
      </c>
      <c r="P108" s="149">
        <v>265</v>
      </c>
      <c r="Q108" s="149">
        <v>64</v>
      </c>
      <c r="R108" s="149">
        <v>41</v>
      </c>
      <c r="S108" s="149">
        <v>38</v>
      </c>
      <c r="T108" s="149">
        <v>15</v>
      </c>
      <c r="U108" s="149">
        <v>34</v>
      </c>
      <c r="V108" s="149">
        <v>116</v>
      </c>
      <c r="W108" s="149">
        <v>37</v>
      </c>
      <c r="Z108" s="137" t="s">
        <v>249</v>
      </c>
      <c r="AA108" s="150">
        <f t="shared" si="26"/>
        <v>18.076923076923077</v>
      </c>
      <c r="AB108" s="150">
        <f t="shared" si="27"/>
        <v>59.423076923076927</v>
      </c>
      <c r="AC108" s="150">
        <f t="shared" si="28"/>
        <v>137.88461538461539</v>
      </c>
      <c r="AD108" s="150">
        <f t="shared" si="29"/>
        <v>24.615384615384617</v>
      </c>
      <c r="AE108" s="150">
        <f t="shared" si="30"/>
        <v>38.269230769230774</v>
      </c>
      <c r="AF108" s="150">
        <f t="shared" si="31"/>
        <v>26.53846153846154</v>
      </c>
      <c r="AG108" s="150">
        <f t="shared" si="32"/>
        <v>18.26923076923077</v>
      </c>
      <c r="AH108" s="150">
        <f t="shared" si="33"/>
        <v>8.0769230769230766</v>
      </c>
      <c r="AI108" s="150">
        <f t="shared" si="34"/>
        <v>65.769230769230774</v>
      </c>
      <c r="AJ108" s="150">
        <f t="shared" si="35"/>
        <v>50.96153846153846</v>
      </c>
      <c r="AK108" s="150">
        <f t="shared" si="36"/>
        <v>12.307692307692308</v>
      </c>
      <c r="AL108" s="150">
        <f t="shared" si="37"/>
        <v>7.8846153846153841</v>
      </c>
      <c r="AM108" s="150">
        <f t="shared" si="38"/>
        <v>7.3076923076923075</v>
      </c>
      <c r="AN108" s="150">
        <f t="shared" si="39"/>
        <v>2.8846153846153846</v>
      </c>
      <c r="AO108" s="150">
        <f t="shared" si="40"/>
        <v>6.5384615384615383</v>
      </c>
      <c r="AP108" s="150">
        <f t="shared" si="41"/>
        <v>22.307692307692307</v>
      </c>
      <c r="AQ108" s="150">
        <f t="shared" si="42"/>
        <v>7.1153846153846159</v>
      </c>
      <c r="AT108" s="137" t="s">
        <v>249</v>
      </c>
      <c r="AU108" s="150">
        <f t="shared" si="22"/>
        <v>63.170441001191904</v>
      </c>
      <c r="AV108" s="150">
        <f t="shared" si="23"/>
        <v>82.688588007736939</v>
      </c>
      <c r="AW108" s="150">
        <f t="shared" si="24"/>
        <v>7.526342197691922</v>
      </c>
      <c r="AX108" s="150">
        <f t="shared" si="25"/>
        <v>8.7120320226041912</v>
      </c>
    </row>
    <row r="109" spans="1:50" x14ac:dyDescent="0.25">
      <c r="A109" s="137" t="s">
        <v>250</v>
      </c>
      <c r="B109" s="148">
        <v>9811</v>
      </c>
      <c r="C109" s="148">
        <v>7828</v>
      </c>
      <c r="D109" s="148">
        <v>7734</v>
      </c>
      <c r="E109" s="148">
        <v>7634</v>
      </c>
      <c r="F109" s="148">
        <v>3468</v>
      </c>
      <c r="G109" s="149">
        <v>187</v>
      </c>
      <c r="H109" s="149">
        <v>680</v>
      </c>
      <c r="I109" s="149">
        <v>1537</v>
      </c>
      <c r="J109" s="149">
        <v>250</v>
      </c>
      <c r="K109" s="149">
        <v>386</v>
      </c>
      <c r="L109" s="149">
        <v>181</v>
      </c>
      <c r="M109" s="149">
        <v>101</v>
      </c>
      <c r="N109" s="149">
        <v>56</v>
      </c>
      <c r="O109" s="149">
        <v>514</v>
      </c>
      <c r="P109" s="149">
        <v>603</v>
      </c>
      <c r="Q109" s="149">
        <v>66</v>
      </c>
      <c r="R109" s="149">
        <v>30</v>
      </c>
      <c r="S109" s="149">
        <v>63</v>
      </c>
      <c r="T109" s="149">
        <v>41</v>
      </c>
      <c r="U109" s="149">
        <v>13</v>
      </c>
      <c r="V109" s="149">
        <v>222</v>
      </c>
      <c r="W109" s="149">
        <v>52</v>
      </c>
      <c r="Z109" s="137" t="s">
        <v>250</v>
      </c>
      <c r="AA109" s="150">
        <f t="shared" si="26"/>
        <v>19.060238507797369</v>
      </c>
      <c r="AB109" s="150">
        <f t="shared" si="27"/>
        <v>69.309958210172255</v>
      </c>
      <c r="AC109" s="150">
        <f t="shared" si="28"/>
        <v>156.66089083681581</v>
      </c>
      <c r="AD109" s="150">
        <f t="shared" si="29"/>
        <v>25.481602283151563</v>
      </c>
      <c r="AE109" s="150">
        <f t="shared" si="30"/>
        <v>39.343593925186013</v>
      </c>
      <c r="AF109" s="150">
        <f t="shared" si="31"/>
        <v>18.448680053001734</v>
      </c>
      <c r="AG109" s="150">
        <f t="shared" si="32"/>
        <v>10.294567322393233</v>
      </c>
      <c r="AH109" s="150">
        <f t="shared" si="33"/>
        <v>5.7078789114259507</v>
      </c>
      <c r="AI109" s="150">
        <f t="shared" si="34"/>
        <v>52.390174294159621</v>
      </c>
      <c r="AJ109" s="150">
        <f t="shared" si="35"/>
        <v>61.461624706961572</v>
      </c>
      <c r="AK109" s="150">
        <f t="shared" si="36"/>
        <v>6.7271430027520127</v>
      </c>
      <c r="AL109" s="150">
        <f t="shared" si="37"/>
        <v>3.0577922739781878</v>
      </c>
      <c r="AM109" s="150">
        <f t="shared" si="38"/>
        <v>6.4213637753541946</v>
      </c>
      <c r="AN109" s="150">
        <f t="shared" si="39"/>
        <v>4.1789827744368573</v>
      </c>
      <c r="AO109" s="150">
        <f t="shared" si="40"/>
        <v>1.3250433187238815</v>
      </c>
      <c r="AP109" s="150">
        <f t="shared" si="41"/>
        <v>22.627662827438591</v>
      </c>
      <c r="AQ109" s="150">
        <f t="shared" si="42"/>
        <v>5.3001732748955259</v>
      </c>
      <c r="AT109" s="137" t="s">
        <v>250</v>
      </c>
      <c r="AU109" s="150">
        <f t="shared" si="22"/>
        <v>77.967416602017067</v>
      </c>
      <c r="AV109" s="150">
        <f t="shared" si="23"/>
        <v>67.33036416033535</v>
      </c>
      <c r="AW109" s="150">
        <f t="shared" si="24"/>
        <v>11.82237600922722</v>
      </c>
      <c r="AX109" s="150">
        <f t="shared" si="25"/>
        <v>6.6428206438426161</v>
      </c>
    </row>
    <row r="110" spans="1:50" x14ac:dyDescent="0.25">
      <c r="A110" s="137" t="s">
        <v>251</v>
      </c>
      <c r="B110" s="148">
        <v>7713</v>
      </c>
      <c r="C110" s="148">
        <v>6312</v>
      </c>
      <c r="D110" s="148">
        <v>6232</v>
      </c>
      <c r="E110" s="148">
        <v>6154</v>
      </c>
      <c r="F110" s="148">
        <v>3063</v>
      </c>
      <c r="G110" s="149">
        <v>165</v>
      </c>
      <c r="H110" s="149">
        <v>397</v>
      </c>
      <c r="I110" s="149">
        <v>1094</v>
      </c>
      <c r="J110" s="149">
        <v>61</v>
      </c>
      <c r="K110" s="149">
        <v>309</v>
      </c>
      <c r="L110" s="149">
        <v>121</v>
      </c>
      <c r="M110" s="149">
        <v>71</v>
      </c>
      <c r="N110" s="149">
        <v>59</v>
      </c>
      <c r="O110" s="149">
        <v>114</v>
      </c>
      <c r="P110" s="149">
        <v>345</v>
      </c>
      <c r="Q110" s="149">
        <v>64</v>
      </c>
      <c r="R110" s="149">
        <v>22</v>
      </c>
      <c r="S110" s="149">
        <v>55</v>
      </c>
      <c r="T110" s="149">
        <v>5</v>
      </c>
      <c r="U110" s="149">
        <v>5</v>
      </c>
      <c r="V110" s="149">
        <v>188</v>
      </c>
      <c r="W110" s="149">
        <v>55</v>
      </c>
      <c r="Z110" s="137" t="s">
        <v>251</v>
      </c>
      <c r="AA110" s="150">
        <f t="shared" si="26"/>
        <v>21.392454297938542</v>
      </c>
      <c r="AB110" s="150">
        <f t="shared" si="27"/>
        <v>51.471541553221833</v>
      </c>
      <c r="AC110" s="150">
        <f t="shared" si="28"/>
        <v>141.83845455724102</v>
      </c>
      <c r="AD110" s="150">
        <f t="shared" si="29"/>
        <v>7.9087255283287954</v>
      </c>
      <c r="AE110" s="150">
        <f t="shared" si="30"/>
        <v>40.062232594321273</v>
      </c>
      <c r="AF110" s="150">
        <f t="shared" si="31"/>
        <v>15.687799818488266</v>
      </c>
      <c r="AG110" s="150">
        <f t="shared" si="32"/>
        <v>9.2052379100220403</v>
      </c>
      <c r="AH110" s="150">
        <f t="shared" si="33"/>
        <v>7.649423051990146</v>
      </c>
      <c r="AI110" s="150">
        <f t="shared" si="34"/>
        <v>14.780241151302995</v>
      </c>
      <c r="AJ110" s="150">
        <f t="shared" si="35"/>
        <v>44.729677168416956</v>
      </c>
      <c r="AK110" s="150">
        <f t="shared" si="36"/>
        <v>8.2976792428367681</v>
      </c>
      <c r="AL110" s="150">
        <f t="shared" si="37"/>
        <v>2.8523272397251396</v>
      </c>
      <c r="AM110" s="150">
        <f t="shared" si="38"/>
        <v>7.1308180993128483</v>
      </c>
      <c r="AN110" s="150">
        <f t="shared" si="39"/>
        <v>0.64825619084662267</v>
      </c>
      <c r="AO110" s="150">
        <f t="shared" si="40"/>
        <v>0.64825619084662267</v>
      </c>
      <c r="AP110" s="150">
        <f t="shared" si="41"/>
        <v>24.374432775833011</v>
      </c>
      <c r="AQ110" s="150">
        <f t="shared" si="42"/>
        <v>7.1308180993128483</v>
      </c>
      <c r="AT110" s="137" t="s">
        <v>251</v>
      </c>
      <c r="AU110" s="150">
        <f t="shared" si="22"/>
        <v>55.359435173299104</v>
      </c>
      <c r="AV110" s="150">
        <f t="shared" si="23"/>
        <v>18.524536886577838</v>
      </c>
      <c r="AW110" s="150">
        <f t="shared" si="24"/>
        <v>1.6323865491348351</v>
      </c>
      <c r="AX110" s="150">
        <f t="shared" si="25"/>
        <v>8.7135614702154616</v>
      </c>
    </row>
    <row r="111" spans="1:50" x14ac:dyDescent="0.25">
      <c r="A111" s="137" t="s">
        <v>252</v>
      </c>
      <c r="B111" s="148">
        <v>4646</v>
      </c>
      <c r="C111" s="148">
        <v>3497</v>
      </c>
      <c r="D111" s="148">
        <v>3419</v>
      </c>
      <c r="E111" s="148">
        <v>3340</v>
      </c>
      <c r="F111" s="148">
        <v>1339</v>
      </c>
      <c r="G111" s="149">
        <v>55</v>
      </c>
      <c r="H111" s="149">
        <v>210</v>
      </c>
      <c r="I111" s="149">
        <v>524</v>
      </c>
      <c r="J111" s="149">
        <v>94</v>
      </c>
      <c r="K111" s="149">
        <v>133</v>
      </c>
      <c r="L111" s="149">
        <v>71</v>
      </c>
      <c r="M111" s="149">
        <v>58</v>
      </c>
      <c r="N111" s="149">
        <v>20</v>
      </c>
      <c r="O111" s="149">
        <v>521</v>
      </c>
      <c r="P111" s="149">
        <v>149</v>
      </c>
      <c r="Q111" s="149">
        <v>14</v>
      </c>
      <c r="R111" s="149">
        <v>2</v>
      </c>
      <c r="S111" s="149">
        <v>45</v>
      </c>
      <c r="T111" s="149">
        <v>10</v>
      </c>
      <c r="U111" s="149">
        <v>5</v>
      </c>
      <c r="V111" s="149">
        <v>44</v>
      </c>
      <c r="W111" s="149">
        <v>21</v>
      </c>
      <c r="Z111" s="137" t="s">
        <v>252</v>
      </c>
      <c r="AA111" s="150">
        <f t="shared" si="26"/>
        <v>11.838140335772707</v>
      </c>
      <c r="AB111" s="150">
        <f t="shared" si="27"/>
        <v>45.200172191132154</v>
      </c>
      <c r="AC111" s="150">
        <f t="shared" si="28"/>
        <v>112.78519156263452</v>
      </c>
      <c r="AD111" s="150">
        <f t="shared" si="29"/>
        <v>20.232458028411536</v>
      </c>
      <c r="AE111" s="150">
        <f t="shared" si="30"/>
        <v>28.626775721050365</v>
      </c>
      <c r="AF111" s="150">
        <f t="shared" si="31"/>
        <v>15.281962978906586</v>
      </c>
      <c r="AG111" s="150">
        <f t="shared" si="32"/>
        <v>12.483857081360311</v>
      </c>
      <c r="AH111" s="150">
        <f t="shared" si="33"/>
        <v>4.3047783039173479</v>
      </c>
      <c r="AI111" s="150">
        <f t="shared" si="34"/>
        <v>112.13947481704692</v>
      </c>
      <c r="AJ111" s="150">
        <f t="shared" si="35"/>
        <v>32.070598364184242</v>
      </c>
      <c r="AK111" s="150">
        <f t="shared" si="36"/>
        <v>3.0133448127421438</v>
      </c>
      <c r="AL111" s="150">
        <f t="shared" si="37"/>
        <v>0.43047783039173482</v>
      </c>
      <c r="AM111" s="150">
        <f t="shared" si="38"/>
        <v>9.6857511838140322</v>
      </c>
      <c r="AN111" s="150">
        <f t="shared" si="39"/>
        <v>2.152389151958674</v>
      </c>
      <c r="AO111" s="150">
        <f t="shared" si="40"/>
        <v>1.076194575979337</v>
      </c>
      <c r="AP111" s="150">
        <f t="shared" si="41"/>
        <v>9.4705122686181671</v>
      </c>
      <c r="AQ111" s="150">
        <f t="shared" si="42"/>
        <v>4.5200172191132157</v>
      </c>
      <c r="AT111" s="137" t="s">
        <v>252</v>
      </c>
      <c r="AU111" s="150">
        <f t="shared" si="22"/>
        <v>43.579994150336361</v>
      </c>
      <c r="AV111" s="150">
        <f t="shared" si="23"/>
        <v>155.9880239520958</v>
      </c>
      <c r="AW111" s="150">
        <f t="shared" si="24"/>
        <v>7.468259895444362</v>
      </c>
      <c r="AX111" s="150">
        <f t="shared" si="25"/>
        <v>6.0051472690877894</v>
      </c>
    </row>
    <row r="112" spans="1:50" x14ac:dyDescent="0.25">
      <c r="A112" s="137" t="s">
        <v>253</v>
      </c>
      <c r="B112" s="148">
        <v>1844</v>
      </c>
      <c r="C112" s="148">
        <v>1477</v>
      </c>
      <c r="D112" s="148">
        <v>1460</v>
      </c>
      <c r="E112" s="148">
        <v>1446</v>
      </c>
      <c r="F112" s="148">
        <v>698</v>
      </c>
      <c r="G112" s="149">
        <v>31</v>
      </c>
      <c r="H112" s="149">
        <v>88</v>
      </c>
      <c r="I112" s="149">
        <v>218</v>
      </c>
      <c r="J112" s="149">
        <v>37</v>
      </c>
      <c r="K112" s="149">
        <v>75</v>
      </c>
      <c r="L112" s="149">
        <v>31</v>
      </c>
      <c r="M112" s="149">
        <v>13</v>
      </c>
      <c r="N112" s="149">
        <v>17</v>
      </c>
      <c r="O112" s="149">
        <v>157</v>
      </c>
      <c r="P112" s="149">
        <v>87</v>
      </c>
      <c r="Q112" s="149">
        <v>7</v>
      </c>
      <c r="R112" s="149">
        <v>2</v>
      </c>
      <c r="S112" s="149">
        <v>7</v>
      </c>
      <c r="T112" s="149">
        <v>6</v>
      </c>
      <c r="U112" s="149">
        <v>12</v>
      </c>
      <c r="V112" s="149">
        <v>55</v>
      </c>
      <c r="W112" s="149">
        <v>13</v>
      </c>
      <c r="Z112" s="137" t="s">
        <v>253</v>
      </c>
      <c r="AA112" s="150">
        <f t="shared" si="26"/>
        <v>16.811279826464208</v>
      </c>
      <c r="AB112" s="150">
        <f t="shared" si="27"/>
        <v>47.722342733188718</v>
      </c>
      <c r="AC112" s="150">
        <f t="shared" si="28"/>
        <v>118.22125813449023</v>
      </c>
      <c r="AD112" s="150">
        <f t="shared" si="29"/>
        <v>20.065075921908896</v>
      </c>
      <c r="AE112" s="150">
        <f t="shared" si="30"/>
        <v>40.672451193058571</v>
      </c>
      <c r="AF112" s="150">
        <f t="shared" si="31"/>
        <v>16.811279826464208</v>
      </c>
      <c r="AG112" s="150">
        <f t="shared" si="32"/>
        <v>7.0498915401301518</v>
      </c>
      <c r="AH112" s="150">
        <f t="shared" si="33"/>
        <v>9.2190889370932751</v>
      </c>
      <c r="AI112" s="150">
        <f t="shared" si="34"/>
        <v>85.140997830802604</v>
      </c>
      <c r="AJ112" s="150">
        <f t="shared" si="35"/>
        <v>47.18004338394794</v>
      </c>
      <c r="AK112" s="150">
        <f t="shared" si="36"/>
        <v>3.796095444685466</v>
      </c>
      <c r="AL112" s="150">
        <f t="shared" si="37"/>
        <v>1.0845986984815619</v>
      </c>
      <c r="AM112" s="150">
        <f t="shared" si="38"/>
        <v>3.796095444685466</v>
      </c>
      <c r="AN112" s="150">
        <f t="shared" si="39"/>
        <v>3.2537960954446854</v>
      </c>
      <c r="AO112" s="150">
        <f t="shared" si="40"/>
        <v>6.5075921908893708</v>
      </c>
      <c r="AP112" s="150">
        <f t="shared" si="41"/>
        <v>29.82646420824295</v>
      </c>
      <c r="AQ112" s="150">
        <f t="shared" si="42"/>
        <v>7.0498915401301518</v>
      </c>
      <c r="AT112" s="137" t="s">
        <v>253</v>
      </c>
      <c r="AU112" s="150">
        <f t="shared" si="22"/>
        <v>59.589041095890408</v>
      </c>
      <c r="AV112" s="150">
        <f t="shared" si="23"/>
        <v>108.57538035961272</v>
      </c>
      <c r="AW112" s="150">
        <f t="shared" si="24"/>
        <v>8.595988538681949</v>
      </c>
      <c r="AX112" s="150">
        <f t="shared" si="25"/>
        <v>8.8016249153689916</v>
      </c>
    </row>
    <row r="113" spans="1:50" x14ac:dyDescent="0.25">
      <c r="A113" s="137" t="s">
        <v>254</v>
      </c>
      <c r="B113" s="148">
        <v>14634</v>
      </c>
      <c r="C113" s="148">
        <v>12037</v>
      </c>
      <c r="D113" s="148">
        <v>11873</v>
      </c>
      <c r="E113" s="148">
        <v>11704</v>
      </c>
      <c r="F113" s="148">
        <v>6310</v>
      </c>
      <c r="G113" s="149">
        <v>327</v>
      </c>
      <c r="H113" s="149">
        <v>952</v>
      </c>
      <c r="I113" s="149">
        <v>1829</v>
      </c>
      <c r="J113" s="149">
        <v>414</v>
      </c>
      <c r="K113" s="149">
        <v>687</v>
      </c>
      <c r="L113" s="149">
        <v>207</v>
      </c>
      <c r="M113" s="149">
        <v>96</v>
      </c>
      <c r="N113" s="149">
        <v>158</v>
      </c>
      <c r="O113" s="149">
        <v>858</v>
      </c>
      <c r="P113" s="149">
        <v>610</v>
      </c>
      <c r="Q113" s="149">
        <v>151</v>
      </c>
      <c r="R113" s="149">
        <v>19</v>
      </c>
      <c r="S113" s="149">
        <v>117</v>
      </c>
      <c r="T113" s="149">
        <v>21</v>
      </c>
      <c r="U113" s="149">
        <v>10</v>
      </c>
      <c r="V113" s="149">
        <v>382</v>
      </c>
      <c r="W113" s="149">
        <v>114</v>
      </c>
      <c r="Z113" s="137" t="s">
        <v>254</v>
      </c>
      <c r="AA113" s="150">
        <f t="shared" si="26"/>
        <v>22.345223452234521</v>
      </c>
      <c r="AB113" s="150">
        <f t="shared" si="27"/>
        <v>65.053983873172058</v>
      </c>
      <c r="AC113" s="150">
        <f t="shared" si="28"/>
        <v>124.98291649583163</v>
      </c>
      <c r="AD113" s="150">
        <f t="shared" si="29"/>
        <v>28.290282902829027</v>
      </c>
      <c r="AE113" s="150">
        <f t="shared" si="30"/>
        <v>46.945469454694546</v>
      </c>
      <c r="AF113" s="150">
        <f t="shared" si="31"/>
        <v>14.145141451414514</v>
      </c>
      <c r="AG113" s="150">
        <f t="shared" si="32"/>
        <v>6.5600656006560065</v>
      </c>
      <c r="AH113" s="150">
        <f t="shared" si="33"/>
        <v>10.79677463441301</v>
      </c>
      <c r="AI113" s="150">
        <f t="shared" si="34"/>
        <v>58.630586305863055</v>
      </c>
      <c r="AJ113" s="150">
        <f t="shared" si="35"/>
        <v>41.68375017083504</v>
      </c>
      <c r="AK113" s="150">
        <f t="shared" si="36"/>
        <v>10.318436517698512</v>
      </c>
      <c r="AL113" s="150">
        <f t="shared" si="37"/>
        <v>1.2983463167965013</v>
      </c>
      <c r="AM113" s="150">
        <f t="shared" si="38"/>
        <v>7.9950799507995072</v>
      </c>
      <c r="AN113" s="150">
        <f t="shared" si="39"/>
        <v>1.4350143501435015</v>
      </c>
      <c r="AO113" s="150">
        <f t="shared" si="40"/>
        <v>0.68334016673500064</v>
      </c>
      <c r="AP113" s="150">
        <f t="shared" si="41"/>
        <v>26.103594369277026</v>
      </c>
      <c r="AQ113" s="150">
        <f t="shared" si="42"/>
        <v>7.790077900779008</v>
      </c>
      <c r="AT113" s="137" t="s">
        <v>254</v>
      </c>
      <c r="AU113" s="150">
        <f t="shared" si="22"/>
        <v>51.377074033521438</v>
      </c>
      <c r="AV113" s="150">
        <f t="shared" si="23"/>
        <v>73.30827067669172</v>
      </c>
      <c r="AW113" s="150">
        <f t="shared" si="24"/>
        <v>3.3280507131537242</v>
      </c>
      <c r="AX113" s="150">
        <f t="shared" si="25"/>
        <v>9.4707983716872981</v>
      </c>
    </row>
    <row r="114" spans="1:50" x14ac:dyDescent="0.25">
      <c r="A114" s="137" t="s">
        <v>255</v>
      </c>
      <c r="B114" s="148">
        <v>7728</v>
      </c>
      <c r="C114" s="148">
        <v>6376</v>
      </c>
      <c r="D114" s="148">
        <v>6280</v>
      </c>
      <c r="E114" s="148">
        <v>6195</v>
      </c>
      <c r="F114" s="148">
        <v>3095</v>
      </c>
      <c r="G114" s="149">
        <v>134</v>
      </c>
      <c r="H114" s="149">
        <v>381</v>
      </c>
      <c r="I114" s="149">
        <v>1220</v>
      </c>
      <c r="J114" s="149">
        <v>205</v>
      </c>
      <c r="K114" s="149">
        <v>352</v>
      </c>
      <c r="L114" s="149">
        <v>96</v>
      </c>
      <c r="M114" s="149">
        <v>85</v>
      </c>
      <c r="N114" s="149">
        <v>54</v>
      </c>
      <c r="O114" s="149">
        <v>321</v>
      </c>
      <c r="P114" s="149">
        <v>370</v>
      </c>
      <c r="Q114" s="149">
        <v>49</v>
      </c>
      <c r="R114" s="149">
        <v>16</v>
      </c>
      <c r="S114" s="149">
        <v>53</v>
      </c>
      <c r="T114" s="149">
        <v>8</v>
      </c>
      <c r="U114" s="149">
        <v>32</v>
      </c>
      <c r="V114" s="149">
        <v>190</v>
      </c>
      <c r="W114" s="149">
        <v>48</v>
      </c>
      <c r="Z114" s="137" t="s">
        <v>255</v>
      </c>
      <c r="AA114" s="150">
        <f t="shared" si="26"/>
        <v>17.339544513457557</v>
      </c>
      <c r="AB114" s="150">
        <f t="shared" si="27"/>
        <v>49.301242236024848</v>
      </c>
      <c r="AC114" s="150">
        <f t="shared" si="28"/>
        <v>157.86749482401657</v>
      </c>
      <c r="AD114" s="150">
        <f t="shared" si="29"/>
        <v>26.526915113871635</v>
      </c>
      <c r="AE114" s="150">
        <f t="shared" si="30"/>
        <v>45.54865424430642</v>
      </c>
      <c r="AF114" s="150">
        <f t="shared" si="31"/>
        <v>12.422360248447204</v>
      </c>
      <c r="AG114" s="150">
        <f t="shared" si="32"/>
        <v>10.99896480331263</v>
      </c>
      <c r="AH114" s="150">
        <f t="shared" si="33"/>
        <v>6.987577639751553</v>
      </c>
      <c r="AI114" s="150">
        <f t="shared" si="34"/>
        <v>41.537267080745345</v>
      </c>
      <c r="AJ114" s="150">
        <f t="shared" si="35"/>
        <v>47.877846790890274</v>
      </c>
      <c r="AK114" s="150">
        <f t="shared" si="36"/>
        <v>6.3405797101449277</v>
      </c>
      <c r="AL114" s="150">
        <f t="shared" si="37"/>
        <v>2.0703933747412009</v>
      </c>
      <c r="AM114" s="150">
        <f t="shared" si="38"/>
        <v>6.8581780538302279</v>
      </c>
      <c r="AN114" s="150">
        <f t="shared" si="39"/>
        <v>1.0351966873706004</v>
      </c>
      <c r="AO114" s="150">
        <f t="shared" si="40"/>
        <v>4.1407867494824018</v>
      </c>
      <c r="AP114" s="150">
        <f t="shared" si="41"/>
        <v>24.585921325051761</v>
      </c>
      <c r="AQ114" s="150">
        <f t="shared" si="42"/>
        <v>6.2111801242236018</v>
      </c>
      <c r="AT114" s="137" t="s">
        <v>255</v>
      </c>
      <c r="AU114" s="150">
        <f t="shared" si="22"/>
        <v>58.917197452229303</v>
      </c>
      <c r="AV114" s="150">
        <f t="shared" si="23"/>
        <v>51.815980629539951</v>
      </c>
      <c r="AW114" s="150">
        <f t="shared" si="24"/>
        <v>2.5848142164781907</v>
      </c>
      <c r="AX114" s="150">
        <f t="shared" si="25"/>
        <v>7.5282308657465498</v>
      </c>
    </row>
    <row r="115" spans="1:50" x14ac:dyDescent="0.25">
      <c r="A115" s="137" t="s">
        <v>256</v>
      </c>
      <c r="B115" s="148">
        <v>4016</v>
      </c>
      <c r="C115" s="148">
        <v>3395</v>
      </c>
      <c r="D115" s="148">
        <v>3352</v>
      </c>
      <c r="E115" s="148">
        <v>3300</v>
      </c>
      <c r="F115" s="148">
        <v>1811</v>
      </c>
      <c r="G115" s="149">
        <v>115</v>
      </c>
      <c r="H115" s="149">
        <v>234</v>
      </c>
      <c r="I115" s="149">
        <v>812</v>
      </c>
      <c r="J115" s="149">
        <v>87</v>
      </c>
      <c r="K115" s="149">
        <v>204</v>
      </c>
      <c r="L115" s="149">
        <v>60</v>
      </c>
      <c r="M115" s="149">
        <v>60</v>
      </c>
      <c r="N115" s="149">
        <v>33</v>
      </c>
      <c r="O115" s="149">
        <v>191</v>
      </c>
      <c r="P115" s="149">
        <v>193</v>
      </c>
      <c r="Q115" s="149">
        <v>39</v>
      </c>
      <c r="R115" s="149">
        <v>8</v>
      </c>
      <c r="S115" s="149">
        <v>20</v>
      </c>
      <c r="T115" s="149">
        <v>14</v>
      </c>
      <c r="U115" s="149">
        <v>10</v>
      </c>
      <c r="V115" s="149">
        <v>95</v>
      </c>
      <c r="W115" s="149">
        <v>25</v>
      </c>
      <c r="Z115" s="137" t="s">
        <v>256</v>
      </c>
      <c r="AA115" s="150">
        <f t="shared" si="26"/>
        <v>28.635458167330675</v>
      </c>
      <c r="AB115" s="150">
        <f t="shared" si="27"/>
        <v>58.266932270916328</v>
      </c>
      <c r="AC115" s="150">
        <f t="shared" si="28"/>
        <v>202.19123505976094</v>
      </c>
      <c r="AD115" s="150">
        <f t="shared" si="29"/>
        <v>21.663346613545819</v>
      </c>
      <c r="AE115" s="150">
        <f t="shared" si="30"/>
        <v>50.79681274900399</v>
      </c>
      <c r="AF115" s="150">
        <f t="shared" si="31"/>
        <v>14.940239043824702</v>
      </c>
      <c r="AG115" s="150">
        <f t="shared" si="32"/>
        <v>14.940239043824702</v>
      </c>
      <c r="AH115" s="150">
        <f t="shared" si="33"/>
        <v>8.217131474103585</v>
      </c>
      <c r="AI115" s="150">
        <f t="shared" si="34"/>
        <v>47.559760956175296</v>
      </c>
      <c r="AJ115" s="150">
        <f t="shared" si="35"/>
        <v>48.057768924302785</v>
      </c>
      <c r="AK115" s="150">
        <f t="shared" si="36"/>
        <v>9.7111553784860565</v>
      </c>
      <c r="AL115" s="150">
        <f t="shared" si="37"/>
        <v>1.9920318725099602</v>
      </c>
      <c r="AM115" s="150">
        <f t="shared" si="38"/>
        <v>4.9800796812749004</v>
      </c>
      <c r="AN115" s="150">
        <f t="shared" si="39"/>
        <v>3.4860557768924303</v>
      </c>
      <c r="AO115" s="150">
        <f t="shared" si="40"/>
        <v>2.4900398406374502</v>
      </c>
      <c r="AP115" s="150">
        <f t="shared" si="41"/>
        <v>23.655378486055778</v>
      </c>
      <c r="AQ115" s="150">
        <f t="shared" si="42"/>
        <v>6.2250996015936249</v>
      </c>
      <c r="AT115" s="137" t="s">
        <v>256</v>
      </c>
      <c r="AU115" s="150">
        <f t="shared" si="22"/>
        <v>57.577565632458239</v>
      </c>
      <c r="AV115" s="150">
        <f t="shared" si="23"/>
        <v>57.878787878787875</v>
      </c>
      <c r="AW115" s="150">
        <f t="shared" si="24"/>
        <v>7.7305356156819443</v>
      </c>
      <c r="AX115" s="150">
        <f t="shared" si="25"/>
        <v>7.3637702503681881</v>
      </c>
    </row>
    <row r="116" spans="1:50" x14ac:dyDescent="0.25">
      <c r="A116" s="137" t="s">
        <v>257</v>
      </c>
      <c r="B116" s="148">
        <v>5378</v>
      </c>
      <c r="C116" s="148">
        <v>4393</v>
      </c>
      <c r="D116" s="148">
        <v>4331</v>
      </c>
      <c r="E116" s="148">
        <v>4284</v>
      </c>
      <c r="F116" s="148">
        <v>2069</v>
      </c>
      <c r="G116" s="149">
        <v>82</v>
      </c>
      <c r="H116" s="149">
        <v>316</v>
      </c>
      <c r="I116" s="149">
        <v>610</v>
      </c>
      <c r="J116" s="149">
        <v>137</v>
      </c>
      <c r="K116" s="149">
        <v>208</v>
      </c>
      <c r="L116" s="149">
        <v>83</v>
      </c>
      <c r="M116" s="149">
        <v>25</v>
      </c>
      <c r="N116" s="149">
        <v>25</v>
      </c>
      <c r="O116" s="149">
        <v>226</v>
      </c>
      <c r="P116" s="149">
        <v>289</v>
      </c>
      <c r="Q116" s="149">
        <v>20</v>
      </c>
      <c r="R116" s="149">
        <v>5</v>
      </c>
      <c r="S116" s="149">
        <v>28</v>
      </c>
      <c r="T116" s="149">
        <v>7</v>
      </c>
      <c r="U116" s="149">
        <v>4</v>
      </c>
      <c r="V116" s="149">
        <v>78</v>
      </c>
      <c r="W116" s="149">
        <v>27</v>
      </c>
      <c r="Z116" s="137" t="s">
        <v>257</v>
      </c>
      <c r="AA116" s="150">
        <f t="shared" si="26"/>
        <v>15.247303830420231</v>
      </c>
      <c r="AB116" s="150">
        <f t="shared" si="27"/>
        <v>58.757902566009669</v>
      </c>
      <c r="AC116" s="150">
        <f t="shared" si="28"/>
        <v>113.42506507995537</v>
      </c>
      <c r="AD116" s="150">
        <f t="shared" si="29"/>
        <v>25.474153960580143</v>
      </c>
      <c r="AE116" s="150">
        <f t="shared" si="30"/>
        <v>38.676087764968393</v>
      </c>
      <c r="AF116" s="150">
        <f t="shared" si="31"/>
        <v>15.433246560059501</v>
      </c>
      <c r="AG116" s="150">
        <f t="shared" si="32"/>
        <v>4.6485682409817777</v>
      </c>
      <c r="AH116" s="150">
        <f t="shared" si="33"/>
        <v>4.6485682409817777</v>
      </c>
      <c r="AI116" s="150">
        <f t="shared" si="34"/>
        <v>42.023056898475268</v>
      </c>
      <c r="AJ116" s="150">
        <f t="shared" si="35"/>
        <v>53.73744886574935</v>
      </c>
      <c r="AK116" s="150">
        <f t="shared" si="36"/>
        <v>3.718854592785422</v>
      </c>
      <c r="AL116" s="150">
        <f t="shared" si="37"/>
        <v>0.92971364819635549</v>
      </c>
      <c r="AM116" s="150">
        <f t="shared" si="38"/>
        <v>5.2063964298995913</v>
      </c>
      <c r="AN116" s="150">
        <f t="shared" si="39"/>
        <v>1.3015991074748978</v>
      </c>
      <c r="AO116" s="150">
        <f t="shared" si="40"/>
        <v>0.74377091855708444</v>
      </c>
      <c r="AP116" s="150">
        <f t="shared" si="41"/>
        <v>14.503532911863145</v>
      </c>
      <c r="AQ116" s="150">
        <f t="shared" si="42"/>
        <v>5.0204537002603198</v>
      </c>
      <c r="AT116" s="137" t="s">
        <v>257</v>
      </c>
      <c r="AU116" s="150">
        <f t="shared" si="22"/>
        <v>66.728238282151921</v>
      </c>
      <c r="AV116" s="150">
        <f t="shared" si="23"/>
        <v>52.754435107376281</v>
      </c>
      <c r="AW116" s="150">
        <f t="shared" si="24"/>
        <v>3.3832769453842437</v>
      </c>
      <c r="AX116" s="150">
        <f t="shared" si="25"/>
        <v>6.1461415888914184</v>
      </c>
    </row>
    <row r="117" spans="1:50" x14ac:dyDescent="0.25">
      <c r="A117" s="137" t="s">
        <v>258</v>
      </c>
      <c r="B117" s="148">
        <v>5515</v>
      </c>
      <c r="C117" s="148">
        <v>4486</v>
      </c>
      <c r="D117" s="148">
        <v>4422</v>
      </c>
      <c r="E117" s="148">
        <v>4374</v>
      </c>
      <c r="F117" s="148">
        <v>2315</v>
      </c>
      <c r="G117" s="149">
        <v>135</v>
      </c>
      <c r="H117" s="149">
        <v>407</v>
      </c>
      <c r="I117" s="149">
        <v>881</v>
      </c>
      <c r="J117" s="149">
        <v>152</v>
      </c>
      <c r="K117" s="149">
        <v>246</v>
      </c>
      <c r="L117" s="149">
        <v>68</v>
      </c>
      <c r="M117" s="149">
        <v>6</v>
      </c>
      <c r="N117" s="149">
        <v>79</v>
      </c>
      <c r="O117" s="149">
        <v>94</v>
      </c>
      <c r="P117" s="149">
        <v>219</v>
      </c>
      <c r="Q117" s="149">
        <v>43</v>
      </c>
      <c r="R117" s="149">
        <v>19</v>
      </c>
      <c r="S117" s="149">
        <v>35</v>
      </c>
      <c r="T117" s="149">
        <v>8</v>
      </c>
      <c r="U117" s="149">
        <v>10</v>
      </c>
      <c r="V117" s="149">
        <v>116</v>
      </c>
      <c r="W117" s="149">
        <v>24</v>
      </c>
      <c r="Z117" s="137" t="s">
        <v>258</v>
      </c>
      <c r="AA117" s="150">
        <f t="shared" si="26"/>
        <v>24.478694469628287</v>
      </c>
      <c r="AB117" s="150">
        <f t="shared" si="27"/>
        <v>73.798730734360831</v>
      </c>
      <c r="AC117" s="150">
        <f t="shared" si="28"/>
        <v>159.7461468721668</v>
      </c>
      <c r="AD117" s="150">
        <f t="shared" si="29"/>
        <v>27.561196736174068</v>
      </c>
      <c r="AE117" s="150">
        <f t="shared" si="30"/>
        <v>44.605621033544878</v>
      </c>
      <c r="AF117" s="150">
        <f t="shared" si="31"/>
        <v>12.330009066183136</v>
      </c>
      <c r="AG117" s="150">
        <f t="shared" si="32"/>
        <v>1.0879419764279239</v>
      </c>
      <c r="AH117" s="150">
        <f t="shared" si="33"/>
        <v>14.324569356300998</v>
      </c>
      <c r="AI117" s="150">
        <f t="shared" si="34"/>
        <v>17.044424297370806</v>
      </c>
      <c r="AJ117" s="150">
        <f t="shared" si="35"/>
        <v>39.709882139619218</v>
      </c>
      <c r="AK117" s="150">
        <f t="shared" si="36"/>
        <v>7.7969174977334541</v>
      </c>
      <c r="AL117" s="150">
        <f t="shared" si="37"/>
        <v>3.4451495920217585</v>
      </c>
      <c r="AM117" s="150">
        <f t="shared" si="38"/>
        <v>6.3463281958295559</v>
      </c>
      <c r="AN117" s="150">
        <f t="shared" si="39"/>
        <v>1.4505893019038985</v>
      </c>
      <c r="AO117" s="150">
        <f t="shared" si="40"/>
        <v>1.813236627379873</v>
      </c>
      <c r="AP117" s="150">
        <f t="shared" si="41"/>
        <v>21.033544877606527</v>
      </c>
      <c r="AQ117" s="150">
        <f t="shared" si="42"/>
        <v>4.3517679057116956</v>
      </c>
      <c r="AT117" s="137" t="s">
        <v>258</v>
      </c>
      <c r="AU117" s="150">
        <f t="shared" si="22"/>
        <v>49.525101763907728</v>
      </c>
      <c r="AV117" s="150">
        <f t="shared" si="23"/>
        <v>21.490626428898032</v>
      </c>
      <c r="AW117" s="150">
        <f t="shared" si="24"/>
        <v>3.4557235421166306</v>
      </c>
      <c r="AX117" s="150">
        <f t="shared" si="25"/>
        <v>5.3499777084262146</v>
      </c>
    </row>
    <row r="118" spans="1:50" x14ac:dyDescent="0.25">
      <c r="A118" s="137" t="s">
        <v>259</v>
      </c>
      <c r="B118" s="148">
        <v>7812</v>
      </c>
      <c r="C118" s="148">
        <v>6333</v>
      </c>
      <c r="D118" s="148">
        <v>6242</v>
      </c>
      <c r="E118" s="148">
        <v>6149</v>
      </c>
      <c r="F118" s="148">
        <v>3261</v>
      </c>
      <c r="G118" s="149">
        <v>195</v>
      </c>
      <c r="H118" s="149">
        <v>524</v>
      </c>
      <c r="I118" s="149">
        <v>1220</v>
      </c>
      <c r="J118" s="149">
        <v>253</v>
      </c>
      <c r="K118" s="149">
        <v>303</v>
      </c>
      <c r="L118" s="149">
        <v>98</v>
      </c>
      <c r="M118" s="149">
        <v>21</v>
      </c>
      <c r="N118" s="149">
        <v>130</v>
      </c>
      <c r="O118" s="149">
        <v>533</v>
      </c>
      <c r="P118" s="149">
        <v>320</v>
      </c>
      <c r="Q118" s="149">
        <v>62</v>
      </c>
      <c r="R118" s="149">
        <v>5</v>
      </c>
      <c r="S118" s="149">
        <v>53</v>
      </c>
      <c r="T118" s="149">
        <v>58</v>
      </c>
      <c r="U118" s="149">
        <v>20</v>
      </c>
      <c r="V118" s="149">
        <v>155</v>
      </c>
      <c r="W118" s="149">
        <v>48</v>
      </c>
      <c r="Z118" s="137" t="s">
        <v>259</v>
      </c>
      <c r="AA118" s="150">
        <f t="shared" si="26"/>
        <v>24.961597542242703</v>
      </c>
      <c r="AB118" s="150">
        <f t="shared" si="27"/>
        <v>67.076292882744497</v>
      </c>
      <c r="AC118" s="150">
        <f t="shared" si="28"/>
        <v>156.16999487967229</v>
      </c>
      <c r="AD118" s="150">
        <f t="shared" si="29"/>
        <v>32.386072708653352</v>
      </c>
      <c r="AE118" s="150">
        <f t="shared" si="30"/>
        <v>38.786482334869433</v>
      </c>
      <c r="AF118" s="150">
        <f t="shared" si="31"/>
        <v>12.544802867383513</v>
      </c>
      <c r="AG118" s="150">
        <f t="shared" si="32"/>
        <v>2.688172043010753</v>
      </c>
      <c r="AH118" s="150">
        <f t="shared" si="33"/>
        <v>16.641065028161801</v>
      </c>
      <c r="AI118" s="150">
        <f t="shared" si="34"/>
        <v>68.228366615463386</v>
      </c>
      <c r="AJ118" s="150">
        <f t="shared" si="35"/>
        <v>40.9626216077829</v>
      </c>
      <c r="AK118" s="150">
        <f t="shared" si="36"/>
        <v>7.9365079365079358</v>
      </c>
      <c r="AL118" s="150">
        <f t="shared" si="37"/>
        <v>0.64004096262160781</v>
      </c>
      <c r="AM118" s="150">
        <f t="shared" si="38"/>
        <v>6.7844342037890426</v>
      </c>
      <c r="AN118" s="150">
        <f t="shared" si="39"/>
        <v>7.4244751664106508</v>
      </c>
      <c r="AO118" s="150">
        <f t="shared" si="40"/>
        <v>2.5601638504864312</v>
      </c>
      <c r="AP118" s="150">
        <f t="shared" si="41"/>
        <v>19.841269841269842</v>
      </c>
      <c r="AQ118" s="150">
        <f t="shared" si="42"/>
        <v>6.1443932411674345</v>
      </c>
      <c r="AT118" s="137" t="s">
        <v>259</v>
      </c>
      <c r="AU118" s="150">
        <f t="shared" si="22"/>
        <v>51.265619993591798</v>
      </c>
      <c r="AV118" s="150">
        <f t="shared" si="23"/>
        <v>86.680761099365753</v>
      </c>
      <c r="AW118" s="150">
        <f t="shared" si="24"/>
        <v>17.785955228457532</v>
      </c>
      <c r="AX118" s="150">
        <f t="shared" si="25"/>
        <v>7.5793462813832306</v>
      </c>
    </row>
    <row r="119" spans="1:50" x14ac:dyDescent="0.25">
      <c r="A119" s="137" t="s">
        <v>260</v>
      </c>
      <c r="B119" s="148">
        <v>4971</v>
      </c>
      <c r="C119" s="148">
        <v>4149</v>
      </c>
      <c r="D119" s="148">
        <v>4080</v>
      </c>
      <c r="E119" s="148">
        <v>4018</v>
      </c>
      <c r="F119" s="148">
        <v>2100</v>
      </c>
      <c r="G119" s="149">
        <v>93</v>
      </c>
      <c r="H119" s="149">
        <v>280</v>
      </c>
      <c r="I119" s="149">
        <v>583</v>
      </c>
      <c r="J119" s="149">
        <v>132</v>
      </c>
      <c r="K119" s="149">
        <v>219</v>
      </c>
      <c r="L119" s="149">
        <v>100</v>
      </c>
      <c r="M119" s="149">
        <v>39</v>
      </c>
      <c r="N119" s="149">
        <v>61</v>
      </c>
      <c r="O119" s="149">
        <v>92</v>
      </c>
      <c r="P119" s="149">
        <v>258</v>
      </c>
      <c r="Q119" s="149">
        <v>42</v>
      </c>
      <c r="R119" s="149">
        <v>6</v>
      </c>
      <c r="S119" s="149">
        <v>44</v>
      </c>
      <c r="T119" s="149">
        <v>5</v>
      </c>
      <c r="U119" s="149">
        <v>24</v>
      </c>
      <c r="V119" s="149">
        <v>84</v>
      </c>
      <c r="W119" s="149">
        <v>40</v>
      </c>
      <c r="Z119" s="137" t="s">
        <v>260</v>
      </c>
      <c r="AA119" s="150">
        <f t="shared" si="26"/>
        <v>18.708509354254677</v>
      </c>
      <c r="AB119" s="150">
        <f t="shared" si="27"/>
        <v>56.326694830014084</v>
      </c>
      <c r="AC119" s="150">
        <f t="shared" si="28"/>
        <v>117.28022530677933</v>
      </c>
      <c r="AD119" s="150">
        <f t="shared" si="29"/>
        <v>26.554013277006639</v>
      </c>
      <c r="AE119" s="150">
        <f t="shared" si="30"/>
        <v>44.055522027761015</v>
      </c>
      <c r="AF119" s="150">
        <f t="shared" si="31"/>
        <v>20.116676725005028</v>
      </c>
      <c r="AG119" s="150">
        <f t="shared" si="32"/>
        <v>7.8455039227519618</v>
      </c>
      <c r="AH119" s="150">
        <f t="shared" si="33"/>
        <v>12.271172802253068</v>
      </c>
      <c r="AI119" s="150">
        <f t="shared" si="34"/>
        <v>18.507342587004629</v>
      </c>
      <c r="AJ119" s="150">
        <f t="shared" si="35"/>
        <v>51.901025950512974</v>
      </c>
      <c r="AK119" s="150">
        <f t="shared" si="36"/>
        <v>8.4490042245021133</v>
      </c>
      <c r="AL119" s="150">
        <f t="shared" si="37"/>
        <v>1.2070006035003018</v>
      </c>
      <c r="AM119" s="150">
        <f t="shared" si="38"/>
        <v>8.8513377590022131</v>
      </c>
      <c r="AN119" s="150">
        <f t="shared" si="39"/>
        <v>1.0058338362502515</v>
      </c>
      <c r="AO119" s="150">
        <f t="shared" si="40"/>
        <v>4.8280024140012072</v>
      </c>
      <c r="AP119" s="150">
        <f t="shared" si="41"/>
        <v>16.898008449004227</v>
      </c>
      <c r="AQ119" s="150">
        <f t="shared" si="42"/>
        <v>8.0466706900020117</v>
      </c>
      <c r="AT119" s="137" t="s">
        <v>260</v>
      </c>
      <c r="AU119" s="150">
        <f t="shared" si="22"/>
        <v>63.235294117647058</v>
      </c>
      <c r="AV119" s="150">
        <f t="shared" si="23"/>
        <v>22.896963663514189</v>
      </c>
      <c r="AW119" s="150">
        <f t="shared" si="24"/>
        <v>2.3809523809523814</v>
      </c>
      <c r="AX119" s="150">
        <f t="shared" si="25"/>
        <v>9.640877319836104</v>
      </c>
    </row>
    <row r="120" spans="1:50" x14ac:dyDescent="0.25">
      <c r="A120" s="137" t="s">
        <v>261</v>
      </c>
      <c r="B120" s="148">
        <v>3822</v>
      </c>
      <c r="C120" s="148">
        <v>3154</v>
      </c>
      <c r="D120" s="148">
        <v>3104</v>
      </c>
      <c r="E120" s="148">
        <v>3045</v>
      </c>
      <c r="F120" s="148">
        <v>1469</v>
      </c>
      <c r="G120" s="149">
        <v>87</v>
      </c>
      <c r="H120" s="149">
        <v>348</v>
      </c>
      <c r="I120" s="149">
        <v>523</v>
      </c>
      <c r="J120" s="149">
        <v>118</v>
      </c>
      <c r="K120" s="149">
        <v>171</v>
      </c>
      <c r="L120" s="149">
        <v>65</v>
      </c>
      <c r="M120" s="149">
        <v>16</v>
      </c>
      <c r="N120" s="149">
        <v>29</v>
      </c>
      <c r="O120" s="149">
        <v>527</v>
      </c>
      <c r="P120" s="149">
        <v>200</v>
      </c>
      <c r="Q120" s="149">
        <v>39</v>
      </c>
      <c r="R120" s="149">
        <v>25</v>
      </c>
      <c r="S120" s="149">
        <v>37</v>
      </c>
      <c r="T120" s="149">
        <v>8</v>
      </c>
      <c r="U120" s="149">
        <v>14</v>
      </c>
      <c r="V120" s="149">
        <v>91</v>
      </c>
      <c r="W120" s="149">
        <v>26</v>
      </c>
      <c r="Z120" s="137" t="s">
        <v>261</v>
      </c>
      <c r="AA120" s="150">
        <f t="shared" si="26"/>
        <v>22.762951334379906</v>
      </c>
      <c r="AB120" s="150">
        <f t="shared" si="27"/>
        <v>91.051805337519625</v>
      </c>
      <c r="AC120" s="150">
        <f t="shared" si="28"/>
        <v>136.83935112506541</v>
      </c>
      <c r="AD120" s="150">
        <f t="shared" si="29"/>
        <v>30.873888016745159</v>
      </c>
      <c r="AE120" s="150">
        <f t="shared" si="30"/>
        <v>44.740973312401884</v>
      </c>
      <c r="AF120" s="150">
        <f t="shared" si="31"/>
        <v>17.006802721088437</v>
      </c>
      <c r="AG120" s="150">
        <f t="shared" si="32"/>
        <v>4.1862899005756153</v>
      </c>
      <c r="AH120" s="150">
        <f t="shared" si="33"/>
        <v>7.5876504447933018</v>
      </c>
      <c r="AI120" s="150">
        <f t="shared" si="34"/>
        <v>137.88592360020931</v>
      </c>
      <c r="AJ120" s="150">
        <f t="shared" si="35"/>
        <v>52.328623757195189</v>
      </c>
      <c r="AK120" s="150">
        <f t="shared" si="36"/>
        <v>10.204081632653061</v>
      </c>
      <c r="AL120" s="150">
        <f t="shared" si="37"/>
        <v>6.5410779696493986</v>
      </c>
      <c r="AM120" s="150">
        <f t="shared" si="38"/>
        <v>9.680795395081109</v>
      </c>
      <c r="AN120" s="150">
        <f t="shared" si="39"/>
        <v>2.0931449502878077</v>
      </c>
      <c r="AO120" s="150">
        <f t="shared" si="40"/>
        <v>3.6630036630036629</v>
      </c>
      <c r="AP120" s="150">
        <f t="shared" si="41"/>
        <v>23.809523809523807</v>
      </c>
      <c r="AQ120" s="150">
        <f t="shared" si="42"/>
        <v>6.8027210884353737</v>
      </c>
      <c r="AT120" s="137" t="s">
        <v>261</v>
      </c>
      <c r="AU120" s="150">
        <f t="shared" si="22"/>
        <v>64.432989690721641</v>
      </c>
      <c r="AV120" s="150">
        <f t="shared" si="23"/>
        <v>173.07060755336619</v>
      </c>
      <c r="AW120" s="150">
        <f t="shared" si="24"/>
        <v>5.4458815520762416</v>
      </c>
      <c r="AX120" s="150">
        <f t="shared" si="25"/>
        <v>8.2435003170577037</v>
      </c>
    </row>
    <row r="121" spans="1:50" x14ac:dyDescent="0.25">
      <c r="A121" s="137" t="s">
        <v>262</v>
      </c>
      <c r="B121" s="148">
        <v>7315</v>
      </c>
      <c r="C121" s="148">
        <v>5996</v>
      </c>
      <c r="D121" s="148">
        <v>5911</v>
      </c>
      <c r="E121" s="148">
        <v>5834</v>
      </c>
      <c r="F121" s="148">
        <v>2930</v>
      </c>
      <c r="G121" s="149">
        <v>143</v>
      </c>
      <c r="H121" s="149">
        <v>471</v>
      </c>
      <c r="I121" s="149">
        <v>1075</v>
      </c>
      <c r="J121" s="149">
        <v>209</v>
      </c>
      <c r="K121" s="149">
        <v>296</v>
      </c>
      <c r="L121" s="149">
        <v>125</v>
      </c>
      <c r="M121" s="149">
        <v>74</v>
      </c>
      <c r="N121" s="149">
        <v>60</v>
      </c>
      <c r="O121" s="149">
        <v>554</v>
      </c>
      <c r="P121" s="149">
        <v>352</v>
      </c>
      <c r="Q121" s="149">
        <v>65</v>
      </c>
      <c r="R121" s="149">
        <v>28</v>
      </c>
      <c r="S121" s="149">
        <v>62</v>
      </c>
      <c r="T121" s="149">
        <v>21</v>
      </c>
      <c r="U121" s="149">
        <v>33</v>
      </c>
      <c r="V121" s="149">
        <v>166</v>
      </c>
      <c r="W121" s="149">
        <v>55</v>
      </c>
      <c r="Z121" s="137" t="s">
        <v>262</v>
      </c>
      <c r="AA121" s="150">
        <f t="shared" si="26"/>
        <v>19.548872180451127</v>
      </c>
      <c r="AB121" s="150">
        <f t="shared" si="27"/>
        <v>64.388243335611762</v>
      </c>
      <c r="AC121" s="150">
        <f t="shared" si="28"/>
        <v>146.95830485304171</v>
      </c>
      <c r="AD121" s="150">
        <f t="shared" si="29"/>
        <v>28.571428571428569</v>
      </c>
      <c r="AE121" s="150">
        <f t="shared" si="30"/>
        <v>40.464798359535202</v>
      </c>
      <c r="AF121" s="150">
        <f t="shared" si="31"/>
        <v>17.088174982911827</v>
      </c>
      <c r="AG121" s="150">
        <f t="shared" si="32"/>
        <v>10.1161995898838</v>
      </c>
      <c r="AH121" s="150">
        <f t="shared" si="33"/>
        <v>8.2023239917976767</v>
      </c>
      <c r="AI121" s="150">
        <f t="shared" si="34"/>
        <v>75.734791524265205</v>
      </c>
      <c r="AJ121" s="150">
        <f t="shared" si="35"/>
        <v>48.120300751879704</v>
      </c>
      <c r="AK121" s="150">
        <f t="shared" si="36"/>
        <v>8.8858509911141503</v>
      </c>
      <c r="AL121" s="150">
        <f t="shared" si="37"/>
        <v>3.8277511961722488</v>
      </c>
      <c r="AM121" s="150">
        <f t="shared" si="38"/>
        <v>8.4757347915242658</v>
      </c>
      <c r="AN121" s="150">
        <f t="shared" si="39"/>
        <v>2.8708133971291865</v>
      </c>
      <c r="AO121" s="150">
        <f t="shared" si="40"/>
        <v>4.511278195488722</v>
      </c>
      <c r="AP121" s="150">
        <f t="shared" si="41"/>
        <v>22.693096377306905</v>
      </c>
      <c r="AQ121" s="150">
        <f t="shared" si="42"/>
        <v>7.518796992481203</v>
      </c>
      <c r="AT121" s="137" t="s">
        <v>262</v>
      </c>
      <c r="AU121" s="150">
        <f t="shared" si="22"/>
        <v>59.549991541194387</v>
      </c>
      <c r="AV121" s="150">
        <f t="shared" si="23"/>
        <v>94.960575934178948</v>
      </c>
      <c r="AW121" s="150">
        <f t="shared" si="24"/>
        <v>7.1672354948805461</v>
      </c>
      <c r="AX121" s="150">
        <f t="shared" si="25"/>
        <v>9.1727818545697133</v>
      </c>
    </row>
    <row r="122" spans="1:50" x14ac:dyDescent="0.25">
      <c r="A122" s="137" t="s">
        <v>263</v>
      </c>
      <c r="B122" s="148">
        <v>6106</v>
      </c>
      <c r="C122" s="148">
        <v>5142</v>
      </c>
      <c r="D122" s="148">
        <v>5081</v>
      </c>
      <c r="E122" s="148">
        <v>5014</v>
      </c>
      <c r="F122" s="148">
        <v>2677</v>
      </c>
      <c r="G122" s="149">
        <v>140</v>
      </c>
      <c r="H122" s="149">
        <v>413</v>
      </c>
      <c r="I122" s="149">
        <v>1087</v>
      </c>
      <c r="J122" s="149">
        <v>179</v>
      </c>
      <c r="K122" s="149">
        <v>329</v>
      </c>
      <c r="L122" s="149">
        <v>128</v>
      </c>
      <c r="M122" s="149">
        <v>86</v>
      </c>
      <c r="N122" s="149">
        <v>78</v>
      </c>
      <c r="O122" s="149">
        <v>722</v>
      </c>
      <c r="P122" s="149">
        <v>396</v>
      </c>
      <c r="Q122" s="149">
        <v>60</v>
      </c>
      <c r="R122" s="149">
        <v>25</v>
      </c>
      <c r="S122" s="149">
        <v>51</v>
      </c>
      <c r="T122" s="149">
        <v>13</v>
      </c>
      <c r="U122" s="149">
        <v>16</v>
      </c>
      <c r="V122" s="149">
        <v>158</v>
      </c>
      <c r="W122" s="149">
        <v>51</v>
      </c>
      <c r="Z122" s="137" t="s">
        <v>263</v>
      </c>
      <c r="AA122" s="150">
        <f t="shared" si="26"/>
        <v>22.92826727808713</v>
      </c>
      <c r="AB122" s="150">
        <f t="shared" si="27"/>
        <v>67.638388470357029</v>
      </c>
      <c r="AC122" s="150">
        <f t="shared" si="28"/>
        <v>178.02161808057647</v>
      </c>
      <c r="AD122" s="150">
        <f t="shared" si="29"/>
        <v>29.315427448411398</v>
      </c>
      <c r="AE122" s="150">
        <f t="shared" si="30"/>
        <v>53.881428103504746</v>
      </c>
      <c r="AF122" s="150">
        <f t="shared" si="31"/>
        <v>20.962987225679658</v>
      </c>
      <c r="AG122" s="150">
        <f t="shared" si="32"/>
        <v>14.084507042253522</v>
      </c>
      <c r="AH122" s="150">
        <f t="shared" si="33"/>
        <v>12.774320340648543</v>
      </c>
      <c r="AI122" s="150">
        <f t="shared" si="34"/>
        <v>118.24434981984933</v>
      </c>
      <c r="AJ122" s="150">
        <f t="shared" si="35"/>
        <v>64.854241729446443</v>
      </c>
      <c r="AK122" s="150">
        <f t="shared" si="36"/>
        <v>9.8264002620373407</v>
      </c>
      <c r="AL122" s="150">
        <f t="shared" si="37"/>
        <v>4.0943334425155582</v>
      </c>
      <c r="AM122" s="150">
        <f t="shared" si="38"/>
        <v>8.3524402227317385</v>
      </c>
      <c r="AN122" s="150">
        <f t="shared" si="39"/>
        <v>2.1290533901080906</v>
      </c>
      <c r="AO122" s="150">
        <f t="shared" si="40"/>
        <v>2.6203734032099573</v>
      </c>
      <c r="AP122" s="150">
        <f t="shared" si="41"/>
        <v>25.876187356698328</v>
      </c>
      <c r="AQ122" s="150">
        <f t="shared" si="42"/>
        <v>8.3524402227317385</v>
      </c>
      <c r="AT122" s="137" t="s">
        <v>263</v>
      </c>
      <c r="AU122" s="150">
        <f t="shared" si="22"/>
        <v>77.937413894902576</v>
      </c>
      <c r="AV122" s="150">
        <f t="shared" si="23"/>
        <v>143.99680893498203</v>
      </c>
      <c r="AW122" s="150">
        <f t="shared" si="24"/>
        <v>4.8561822936122523</v>
      </c>
      <c r="AX122" s="150">
        <f t="shared" si="25"/>
        <v>9.9183197199533257</v>
      </c>
    </row>
    <row r="123" spans="1:50" x14ac:dyDescent="0.25">
      <c r="A123" s="137" t="s">
        <v>264</v>
      </c>
      <c r="B123" s="148">
        <v>1807</v>
      </c>
      <c r="C123" s="148">
        <v>1568</v>
      </c>
      <c r="D123" s="148">
        <v>1554</v>
      </c>
      <c r="E123" s="148">
        <v>1540</v>
      </c>
      <c r="F123" s="148">
        <v>863</v>
      </c>
      <c r="G123" s="149">
        <v>38</v>
      </c>
      <c r="H123" s="149">
        <v>140</v>
      </c>
      <c r="I123" s="149">
        <v>310</v>
      </c>
      <c r="J123" s="149">
        <v>69</v>
      </c>
      <c r="K123" s="149">
        <v>106</v>
      </c>
      <c r="L123" s="149">
        <v>20</v>
      </c>
      <c r="M123" s="149">
        <v>27</v>
      </c>
      <c r="N123" s="149">
        <v>23</v>
      </c>
      <c r="O123" s="149">
        <v>262</v>
      </c>
      <c r="P123" s="149">
        <v>103</v>
      </c>
      <c r="Q123" s="149">
        <v>14</v>
      </c>
      <c r="R123" s="149">
        <v>6</v>
      </c>
      <c r="S123" s="149">
        <v>5</v>
      </c>
      <c r="T123" s="149">
        <v>6</v>
      </c>
      <c r="U123" s="149">
        <v>11</v>
      </c>
      <c r="V123" s="149">
        <v>60</v>
      </c>
      <c r="W123" s="149">
        <v>17</v>
      </c>
      <c r="Z123" s="137" t="s">
        <v>264</v>
      </c>
      <c r="AA123" s="150">
        <f t="shared" si="26"/>
        <v>21.029330381848368</v>
      </c>
      <c r="AB123" s="150">
        <f t="shared" si="27"/>
        <v>77.476480354178207</v>
      </c>
      <c r="AC123" s="150">
        <f t="shared" si="28"/>
        <v>171.55506364139458</v>
      </c>
      <c r="AD123" s="150">
        <f t="shared" si="29"/>
        <v>38.184836745987823</v>
      </c>
      <c r="AE123" s="150">
        <f t="shared" si="30"/>
        <v>58.660763696734918</v>
      </c>
      <c r="AF123" s="150">
        <f t="shared" si="31"/>
        <v>11.068068622025455</v>
      </c>
      <c r="AG123" s="150">
        <f t="shared" si="32"/>
        <v>14.941892639734366</v>
      </c>
      <c r="AH123" s="150">
        <f t="shared" si="33"/>
        <v>12.728278915329275</v>
      </c>
      <c r="AI123" s="150">
        <f t="shared" si="34"/>
        <v>144.99169894853347</v>
      </c>
      <c r="AJ123" s="150">
        <f t="shared" si="35"/>
        <v>57.000553403431105</v>
      </c>
      <c r="AK123" s="150">
        <f t="shared" si="36"/>
        <v>7.7476480354178197</v>
      </c>
      <c r="AL123" s="150">
        <f t="shared" si="37"/>
        <v>3.3204205866076371</v>
      </c>
      <c r="AM123" s="150">
        <f t="shared" si="38"/>
        <v>2.7670171555063638</v>
      </c>
      <c r="AN123" s="150">
        <f t="shared" si="39"/>
        <v>3.3204205866076371</v>
      </c>
      <c r="AO123" s="150">
        <f t="shared" si="40"/>
        <v>6.0874377421140009</v>
      </c>
      <c r="AP123" s="150">
        <f t="shared" si="41"/>
        <v>33.204205866076371</v>
      </c>
      <c r="AQ123" s="150">
        <f t="shared" si="42"/>
        <v>9.4078583287216375</v>
      </c>
      <c r="AT123" s="137" t="s">
        <v>264</v>
      </c>
      <c r="AU123" s="150">
        <f t="shared" si="22"/>
        <v>66.280566280566276</v>
      </c>
      <c r="AV123" s="150">
        <f t="shared" si="23"/>
        <v>170.12987012987014</v>
      </c>
      <c r="AW123" s="150">
        <f t="shared" si="24"/>
        <v>6.9524913093858629</v>
      </c>
      <c r="AX123" s="150">
        <f t="shared" si="25"/>
        <v>10.841836734693878</v>
      </c>
    </row>
    <row r="124" spans="1:50" x14ac:dyDescent="0.25">
      <c r="A124" s="137" t="s">
        <v>265</v>
      </c>
      <c r="B124" s="148">
        <v>2855</v>
      </c>
      <c r="C124" s="148">
        <v>2422</v>
      </c>
      <c r="D124" s="148">
        <v>2386</v>
      </c>
      <c r="E124" s="148">
        <v>2358</v>
      </c>
      <c r="F124" s="148">
        <v>1200</v>
      </c>
      <c r="G124" s="149">
        <v>40</v>
      </c>
      <c r="H124" s="149">
        <v>178</v>
      </c>
      <c r="I124" s="149">
        <v>384</v>
      </c>
      <c r="J124" s="149">
        <v>82</v>
      </c>
      <c r="K124" s="149">
        <v>118</v>
      </c>
      <c r="L124" s="149">
        <v>35</v>
      </c>
      <c r="M124" s="149">
        <v>41</v>
      </c>
      <c r="N124" s="149">
        <v>24</v>
      </c>
      <c r="O124" s="149">
        <v>154</v>
      </c>
      <c r="P124" s="149">
        <v>118</v>
      </c>
      <c r="Q124" s="149">
        <v>17</v>
      </c>
      <c r="R124" s="149">
        <v>11</v>
      </c>
      <c r="S124" s="149">
        <v>32</v>
      </c>
      <c r="T124" s="149">
        <v>18</v>
      </c>
      <c r="U124" s="149">
        <v>4</v>
      </c>
      <c r="V124" s="149">
        <v>59</v>
      </c>
      <c r="W124" s="149">
        <v>22</v>
      </c>
      <c r="Z124" s="137" t="s">
        <v>265</v>
      </c>
      <c r="AA124" s="150">
        <f t="shared" si="26"/>
        <v>14.010507880910684</v>
      </c>
      <c r="AB124" s="150">
        <f t="shared" si="27"/>
        <v>62.34676007005254</v>
      </c>
      <c r="AC124" s="150">
        <f t="shared" si="28"/>
        <v>134.50087565674258</v>
      </c>
      <c r="AD124" s="150">
        <f t="shared" si="29"/>
        <v>28.721541155866898</v>
      </c>
      <c r="AE124" s="150">
        <f t="shared" si="30"/>
        <v>41.33099824868652</v>
      </c>
      <c r="AF124" s="150">
        <f t="shared" si="31"/>
        <v>12.259194395796849</v>
      </c>
      <c r="AG124" s="150">
        <f t="shared" si="32"/>
        <v>14.360770577933449</v>
      </c>
      <c r="AH124" s="150">
        <f t="shared" si="33"/>
        <v>8.4063047285464112</v>
      </c>
      <c r="AI124" s="150">
        <f t="shared" si="34"/>
        <v>53.94045534150613</v>
      </c>
      <c r="AJ124" s="150">
        <f t="shared" si="35"/>
        <v>41.33099824868652</v>
      </c>
      <c r="AK124" s="150">
        <f t="shared" si="36"/>
        <v>5.9544658493870406</v>
      </c>
      <c r="AL124" s="150">
        <f t="shared" si="37"/>
        <v>3.8528896672504382</v>
      </c>
      <c r="AM124" s="150">
        <f t="shared" si="38"/>
        <v>11.208406304728546</v>
      </c>
      <c r="AN124" s="150">
        <f t="shared" si="39"/>
        <v>6.3047285464098071</v>
      </c>
      <c r="AO124" s="150">
        <f t="shared" si="40"/>
        <v>1.4010507880910683</v>
      </c>
      <c r="AP124" s="150">
        <f t="shared" si="41"/>
        <v>20.66549912434326</v>
      </c>
      <c r="AQ124" s="150">
        <f t="shared" si="42"/>
        <v>7.7057793345008765</v>
      </c>
      <c r="AT124" s="137" t="s">
        <v>265</v>
      </c>
      <c r="AU124" s="150">
        <f t="shared" si="22"/>
        <v>49.455155071248953</v>
      </c>
      <c r="AV124" s="150">
        <f t="shared" si="23"/>
        <v>65.309584393553862</v>
      </c>
      <c r="AW124" s="150">
        <f t="shared" si="24"/>
        <v>15</v>
      </c>
      <c r="AX124" s="150">
        <f t="shared" si="25"/>
        <v>9.0834021469859625</v>
      </c>
    </row>
    <row r="125" spans="1:50" x14ac:dyDescent="0.25">
      <c r="A125" s="137" t="s">
        <v>266</v>
      </c>
      <c r="B125" s="148">
        <v>4179</v>
      </c>
      <c r="C125" s="148">
        <v>3375</v>
      </c>
      <c r="D125" s="148">
        <v>3308</v>
      </c>
      <c r="E125" s="148">
        <v>3251</v>
      </c>
      <c r="F125" s="148">
        <v>1604</v>
      </c>
      <c r="G125" s="149">
        <v>67</v>
      </c>
      <c r="H125" s="149">
        <v>256</v>
      </c>
      <c r="I125" s="149">
        <v>629</v>
      </c>
      <c r="J125" s="149">
        <v>81</v>
      </c>
      <c r="K125" s="149">
        <v>196</v>
      </c>
      <c r="L125" s="149">
        <v>104</v>
      </c>
      <c r="M125" s="149">
        <v>67</v>
      </c>
      <c r="N125" s="149">
        <v>34</v>
      </c>
      <c r="O125" s="149">
        <v>344</v>
      </c>
      <c r="P125" s="149">
        <v>221</v>
      </c>
      <c r="Q125" s="149">
        <v>26</v>
      </c>
      <c r="R125" s="149">
        <v>2</v>
      </c>
      <c r="S125" s="149">
        <v>28</v>
      </c>
      <c r="T125" s="149">
        <v>3</v>
      </c>
      <c r="U125" s="149">
        <v>6</v>
      </c>
      <c r="V125" s="149">
        <v>77</v>
      </c>
      <c r="W125" s="149">
        <v>36</v>
      </c>
      <c r="Z125" s="137" t="s">
        <v>266</v>
      </c>
      <c r="AA125" s="150">
        <f t="shared" si="26"/>
        <v>16.032543670734626</v>
      </c>
      <c r="AB125" s="150">
        <f t="shared" si="27"/>
        <v>61.258674324000957</v>
      </c>
      <c r="AC125" s="150">
        <f t="shared" si="28"/>
        <v>150.51447714764299</v>
      </c>
      <c r="AD125" s="150">
        <f t="shared" si="29"/>
        <v>19.382627422828428</v>
      </c>
      <c r="AE125" s="150">
        <f t="shared" si="30"/>
        <v>46.901172529313229</v>
      </c>
      <c r="AF125" s="150">
        <f t="shared" si="31"/>
        <v>24.886336444125387</v>
      </c>
      <c r="AG125" s="150">
        <f t="shared" si="32"/>
        <v>16.032543670734626</v>
      </c>
      <c r="AH125" s="150">
        <f t="shared" si="33"/>
        <v>8.1359176836563769</v>
      </c>
      <c r="AI125" s="150">
        <f t="shared" si="34"/>
        <v>82.316343622876289</v>
      </c>
      <c r="AJ125" s="150">
        <f t="shared" si="35"/>
        <v>52.883464943766455</v>
      </c>
      <c r="AK125" s="150">
        <f t="shared" si="36"/>
        <v>6.2215841110313468</v>
      </c>
      <c r="AL125" s="150">
        <f t="shared" si="37"/>
        <v>0.47858339315625748</v>
      </c>
      <c r="AM125" s="150">
        <f t="shared" si="38"/>
        <v>6.700167504187605</v>
      </c>
      <c r="AN125" s="150">
        <f t="shared" si="39"/>
        <v>0.7178750897343863</v>
      </c>
      <c r="AO125" s="150">
        <f t="shared" si="40"/>
        <v>1.4357501794687726</v>
      </c>
      <c r="AP125" s="150">
        <f t="shared" si="41"/>
        <v>18.425460636515915</v>
      </c>
      <c r="AQ125" s="150">
        <f t="shared" si="42"/>
        <v>8.6145010768126351</v>
      </c>
      <c r="AT125" s="137" t="s">
        <v>266</v>
      </c>
      <c r="AU125" s="150">
        <f t="shared" si="22"/>
        <v>66.807738814993954</v>
      </c>
      <c r="AV125" s="150">
        <f t="shared" si="23"/>
        <v>105.81359581667179</v>
      </c>
      <c r="AW125" s="150">
        <f t="shared" si="24"/>
        <v>1.8703241895261844</v>
      </c>
      <c r="AX125" s="150">
        <f t="shared" si="25"/>
        <v>10.666666666666666</v>
      </c>
    </row>
    <row r="126" spans="1:50" x14ac:dyDescent="0.25">
      <c r="A126" s="137" t="s">
        <v>267</v>
      </c>
      <c r="B126" s="148">
        <v>2598</v>
      </c>
      <c r="C126" s="148">
        <v>2141</v>
      </c>
      <c r="D126" s="148">
        <v>2096</v>
      </c>
      <c r="E126" s="148">
        <v>2063</v>
      </c>
      <c r="F126" s="148">
        <v>1017</v>
      </c>
      <c r="G126" s="149">
        <v>34</v>
      </c>
      <c r="H126" s="149">
        <v>174</v>
      </c>
      <c r="I126" s="149">
        <v>312</v>
      </c>
      <c r="J126" s="149">
        <v>44</v>
      </c>
      <c r="K126" s="149">
        <v>92</v>
      </c>
      <c r="L126" s="149">
        <v>47</v>
      </c>
      <c r="M126" s="149">
        <v>33</v>
      </c>
      <c r="N126" s="149">
        <v>16</v>
      </c>
      <c r="O126" s="149">
        <v>159</v>
      </c>
      <c r="P126" s="149">
        <v>123</v>
      </c>
      <c r="Q126" s="149">
        <v>18</v>
      </c>
      <c r="R126" s="149">
        <v>3</v>
      </c>
      <c r="S126" s="149">
        <v>18</v>
      </c>
      <c r="T126" s="149">
        <v>4</v>
      </c>
      <c r="U126" s="149">
        <v>1</v>
      </c>
      <c r="V126" s="149">
        <v>51</v>
      </c>
      <c r="W126" s="149">
        <v>14</v>
      </c>
      <c r="Z126" s="137" t="s">
        <v>267</v>
      </c>
      <c r="AA126" s="150">
        <f t="shared" si="26"/>
        <v>13.086989992301771</v>
      </c>
      <c r="AB126" s="150">
        <f t="shared" si="27"/>
        <v>66.97459584295612</v>
      </c>
      <c r="AC126" s="150">
        <f t="shared" si="28"/>
        <v>120.09237875288683</v>
      </c>
      <c r="AD126" s="150">
        <f t="shared" si="29"/>
        <v>16.936104695919937</v>
      </c>
      <c r="AE126" s="150">
        <f t="shared" si="30"/>
        <v>35.411855273287145</v>
      </c>
      <c r="AF126" s="150">
        <f t="shared" si="31"/>
        <v>18.090839107005387</v>
      </c>
      <c r="AG126" s="150">
        <f t="shared" si="32"/>
        <v>12.702078521939953</v>
      </c>
      <c r="AH126" s="150">
        <f t="shared" si="33"/>
        <v>6.1585835257890684</v>
      </c>
      <c r="AI126" s="150">
        <f t="shared" si="34"/>
        <v>61.200923787528865</v>
      </c>
      <c r="AJ126" s="150">
        <f t="shared" si="35"/>
        <v>47.344110854503462</v>
      </c>
      <c r="AK126" s="150">
        <f t="shared" si="36"/>
        <v>6.9284064665127021</v>
      </c>
      <c r="AL126" s="150">
        <f t="shared" si="37"/>
        <v>1.1547344110854503</v>
      </c>
      <c r="AM126" s="150">
        <f t="shared" si="38"/>
        <v>6.9284064665127021</v>
      </c>
      <c r="AN126" s="150">
        <f t="shared" si="39"/>
        <v>1.5396458814472671</v>
      </c>
      <c r="AO126" s="150">
        <f t="shared" si="40"/>
        <v>0.38491147036181678</v>
      </c>
      <c r="AP126" s="150">
        <f t="shared" si="41"/>
        <v>19.630484988452658</v>
      </c>
      <c r="AQ126" s="150">
        <f t="shared" si="42"/>
        <v>5.3887605850654348</v>
      </c>
      <c r="AT126" s="137" t="s">
        <v>267</v>
      </c>
      <c r="AU126" s="150">
        <f t="shared" si="22"/>
        <v>58.68320610687023</v>
      </c>
      <c r="AV126" s="150">
        <f t="shared" si="23"/>
        <v>77.072224915172086</v>
      </c>
      <c r="AW126" s="150">
        <f t="shared" si="24"/>
        <v>3.9331366764995086</v>
      </c>
      <c r="AX126" s="150">
        <f t="shared" si="25"/>
        <v>6.5390004670714621</v>
      </c>
    </row>
    <row r="127" spans="1:50" x14ac:dyDescent="0.25">
      <c r="A127" s="137" t="s">
        <v>268</v>
      </c>
      <c r="B127" s="148">
        <v>10346</v>
      </c>
      <c r="C127" s="148">
        <v>8311</v>
      </c>
      <c r="D127" s="148">
        <v>8186</v>
      </c>
      <c r="E127" s="148">
        <v>8059</v>
      </c>
      <c r="F127" s="148">
        <v>3768</v>
      </c>
      <c r="G127" s="149">
        <v>162</v>
      </c>
      <c r="H127" s="149">
        <v>818</v>
      </c>
      <c r="I127" s="149">
        <v>1559</v>
      </c>
      <c r="J127" s="149">
        <v>270</v>
      </c>
      <c r="K127" s="149">
        <v>478</v>
      </c>
      <c r="L127" s="149">
        <v>232</v>
      </c>
      <c r="M127" s="149">
        <v>147</v>
      </c>
      <c r="N127" s="149">
        <v>105</v>
      </c>
      <c r="O127" s="149">
        <v>1177</v>
      </c>
      <c r="P127" s="149">
        <v>525</v>
      </c>
      <c r="Q127" s="149">
        <v>79</v>
      </c>
      <c r="R127" s="149">
        <v>29</v>
      </c>
      <c r="S127" s="149">
        <v>76</v>
      </c>
      <c r="T127" s="149">
        <v>21</v>
      </c>
      <c r="U127" s="149">
        <v>187</v>
      </c>
      <c r="V127" s="149">
        <v>219</v>
      </c>
      <c r="W127" s="149">
        <v>88</v>
      </c>
      <c r="Z127" s="137" t="s">
        <v>268</v>
      </c>
      <c r="AA127" s="150">
        <f t="shared" si="26"/>
        <v>15.658225401121207</v>
      </c>
      <c r="AB127" s="150">
        <f t="shared" si="27"/>
        <v>79.06437270442683</v>
      </c>
      <c r="AC127" s="150">
        <f t="shared" si="28"/>
        <v>150.68625555770345</v>
      </c>
      <c r="AD127" s="150">
        <f t="shared" si="29"/>
        <v>26.097042335202008</v>
      </c>
      <c r="AE127" s="150">
        <f t="shared" si="30"/>
        <v>46.20143050454282</v>
      </c>
      <c r="AF127" s="150">
        <f t="shared" si="31"/>
        <v>22.424125265803209</v>
      </c>
      <c r="AG127" s="150">
        <f t="shared" si="32"/>
        <v>14.208389715832206</v>
      </c>
      <c r="AH127" s="150">
        <f t="shared" si="33"/>
        <v>10.148849797023004</v>
      </c>
      <c r="AI127" s="150">
        <f t="shared" si="34"/>
        <v>113.76377343901024</v>
      </c>
      <c r="AJ127" s="150">
        <f t="shared" si="35"/>
        <v>50.744248985115021</v>
      </c>
      <c r="AK127" s="150">
        <f t="shared" si="36"/>
        <v>7.6358012758554032</v>
      </c>
      <c r="AL127" s="150">
        <f t="shared" si="37"/>
        <v>2.8030156582254011</v>
      </c>
      <c r="AM127" s="150">
        <f t="shared" si="38"/>
        <v>7.3458341387976027</v>
      </c>
      <c r="AN127" s="150">
        <f t="shared" si="39"/>
        <v>2.0297699594046006</v>
      </c>
      <c r="AO127" s="150">
        <f t="shared" si="40"/>
        <v>18.074618209936208</v>
      </c>
      <c r="AP127" s="150">
        <f t="shared" si="41"/>
        <v>21.16760100521941</v>
      </c>
      <c r="AQ127" s="150">
        <f t="shared" si="42"/>
        <v>8.5057026870288048</v>
      </c>
      <c r="AT127" s="137" t="s">
        <v>268</v>
      </c>
      <c r="AU127" s="150">
        <f t="shared" si="22"/>
        <v>64.133887124358665</v>
      </c>
      <c r="AV127" s="150">
        <f t="shared" si="23"/>
        <v>146.04789676138481</v>
      </c>
      <c r="AW127" s="150">
        <f t="shared" si="24"/>
        <v>5.5732484076433115</v>
      </c>
      <c r="AX127" s="150">
        <f t="shared" si="25"/>
        <v>10.588376849957887</v>
      </c>
    </row>
    <row r="128" spans="1:50" x14ac:dyDescent="0.25">
      <c r="A128" s="137" t="s">
        <v>269</v>
      </c>
      <c r="B128" s="148">
        <v>6470</v>
      </c>
      <c r="C128" s="148">
        <v>5270</v>
      </c>
      <c r="D128" s="148">
        <v>5199</v>
      </c>
      <c r="E128" s="148">
        <v>5111</v>
      </c>
      <c r="F128" s="148">
        <v>2535</v>
      </c>
      <c r="G128" s="149">
        <v>90</v>
      </c>
      <c r="H128" s="149">
        <v>409</v>
      </c>
      <c r="I128" s="149">
        <v>767</v>
      </c>
      <c r="J128" s="149">
        <v>149</v>
      </c>
      <c r="K128" s="149">
        <v>298</v>
      </c>
      <c r="L128" s="149">
        <v>89</v>
      </c>
      <c r="M128" s="149">
        <v>21</v>
      </c>
      <c r="N128" s="149">
        <v>44</v>
      </c>
      <c r="O128" s="149">
        <v>367</v>
      </c>
      <c r="P128" s="149">
        <v>249</v>
      </c>
      <c r="Q128" s="149">
        <v>55</v>
      </c>
      <c r="R128" s="149">
        <v>4</v>
      </c>
      <c r="S128" s="149">
        <v>31</v>
      </c>
      <c r="T128" s="149">
        <v>5</v>
      </c>
      <c r="U128" s="149">
        <v>1</v>
      </c>
      <c r="V128" s="149">
        <v>133</v>
      </c>
      <c r="W128" s="149">
        <v>38</v>
      </c>
      <c r="Z128" s="137" t="s">
        <v>269</v>
      </c>
      <c r="AA128" s="150">
        <f t="shared" si="26"/>
        <v>13.910355486862443</v>
      </c>
      <c r="AB128" s="150">
        <f t="shared" si="27"/>
        <v>63.214837712519319</v>
      </c>
      <c r="AC128" s="150">
        <f t="shared" si="28"/>
        <v>118.54714064914992</v>
      </c>
      <c r="AD128" s="150">
        <f t="shared" si="29"/>
        <v>23.029366306027821</v>
      </c>
      <c r="AE128" s="150">
        <f t="shared" si="30"/>
        <v>46.058732612055643</v>
      </c>
      <c r="AF128" s="150">
        <f t="shared" si="31"/>
        <v>13.755795981452859</v>
      </c>
      <c r="AG128" s="150">
        <f t="shared" si="32"/>
        <v>3.2457496136012365</v>
      </c>
      <c r="AH128" s="150">
        <f t="shared" si="33"/>
        <v>6.800618238021638</v>
      </c>
      <c r="AI128" s="150">
        <f t="shared" si="34"/>
        <v>56.723338485316845</v>
      </c>
      <c r="AJ128" s="150">
        <f t="shared" si="35"/>
        <v>38.485316846986088</v>
      </c>
      <c r="AK128" s="150">
        <f t="shared" si="36"/>
        <v>8.5007727975270484</v>
      </c>
      <c r="AL128" s="150">
        <f t="shared" si="37"/>
        <v>0.61823802163833075</v>
      </c>
      <c r="AM128" s="150">
        <f t="shared" si="38"/>
        <v>4.7913446676970635</v>
      </c>
      <c r="AN128" s="150">
        <f t="shared" si="39"/>
        <v>0.77279752704791338</v>
      </c>
      <c r="AO128" s="150">
        <f t="shared" si="40"/>
        <v>0.15455950540958269</v>
      </c>
      <c r="AP128" s="150">
        <f t="shared" si="41"/>
        <v>20.556414219474497</v>
      </c>
      <c r="AQ128" s="150">
        <f t="shared" si="42"/>
        <v>5.873261205564142</v>
      </c>
      <c r="AT128" s="137" t="s">
        <v>269</v>
      </c>
      <c r="AU128" s="150">
        <f t="shared" si="22"/>
        <v>47.893825735718409</v>
      </c>
      <c r="AV128" s="150">
        <f t="shared" si="23"/>
        <v>71.805908824104876</v>
      </c>
      <c r="AW128" s="150">
        <f t="shared" si="24"/>
        <v>1.9723865877712032</v>
      </c>
      <c r="AX128" s="150">
        <f t="shared" si="25"/>
        <v>7.2106261859582546</v>
      </c>
    </row>
    <row r="129" spans="1:50" x14ac:dyDescent="0.25">
      <c r="A129" s="137" t="s">
        <v>270</v>
      </c>
      <c r="B129" s="148">
        <v>2974</v>
      </c>
      <c r="C129" s="148">
        <v>2480</v>
      </c>
      <c r="D129" s="148">
        <v>2454</v>
      </c>
      <c r="E129" s="148">
        <v>2412</v>
      </c>
      <c r="F129" s="148">
        <v>1248</v>
      </c>
      <c r="G129" s="149">
        <v>43</v>
      </c>
      <c r="H129" s="149">
        <v>149</v>
      </c>
      <c r="I129" s="149">
        <v>419</v>
      </c>
      <c r="J129" s="149">
        <v>88</v>
      </c>
      <c r="K129" s="149">
        <v>138</v>
      </c>
      <c r="L129" s="149">
        <v>35</v>
      </c>
      <c r="M129" s="149">
        <v>26</v>
      </c>
      <c r="N129" s="149">
        <v>33</v>
      </c>
      <c r="O129" s="149">
        <v>207</v>
      </c>
      <c r="P129" s="149">
        <v>156</v>
      </c>
      <c r="Q129" s="149">
        <v>21</v>
      </c>
      <c r="R129" s="149">
        <v>3</v>
      </c>
      <c r="S129" s="149">
        <v>18</v>
      </c>
      <c r="T129" s="149">
        <v>13</v>
      </c>
      <c r="U129" s="149">
        <v>2</v>
      </c>
      <c r="V129" s="149">
        <v>73</v>
      </c>
      <c r="W129" s="149">
        <v>27</v>
      </c>
      <c r="Z129" s="137" t="s">
        <v>270</v>
      </c>
      <c r="AA129" s="150">
        <f t="shared" si="26"/>
        <v>14.458641560188298</v>
      </c>
      <c r="AB129" s="150">
        <f t="shared" si="27"/>
        <v>50.100874243443172</v>
      </c>
      <c r="AC129" s="150">
        <f t="shared" si="28"/>
        <v>140.88769334229991</v>
      </c>
      <c r="AD129" s="150">
        <f t="shared" si="29"/>
        <v>29.589778076664427</v>
      </c>
      <c r="AE129" s="150">
        <f t="shared" si="30"/>
        <v>46.402151983860122</v>
      </c>
      <c r="AF129" s="150">
        <f t="shared" si="31"/>
        <v>11.768661735036988</v>
      </c>
      <c r="AG129" s="150">
        <f t="shared" si="32"/>
        <v>8.7424344317417617</v>
      </c>
      <c r="AH129" s="150">
        <f t="shared" si="33"/>
        <v>11.09616677874916</v>
      </c>
      <c r="AI129" s="150">
        <f t="shared" si="34"/>
        <v>69.60322797579019</v>
      </c>
      <c r="AJ129" s="150">
        <f t="shared" si="35"/>
        <v>52.454606590450574</v>
      </c>
      <c r="AK129" s="150">
        <f t="shared" si="36"/>
        <v>7.0611970410221927</v>
      </c>
      <c r="AL129" s="150">
        <f t="shared" si="37"/>
        <v>1.0087424344317419</v>
      </c>
      <c r="AM129" s="150">
        <f t="shared" si="38"/>
        <v>6.0524546065904499</v>
      </c>
      <c r="AN129" s="150">
        <f t="shared" si="39"/>
        <v>4.3712172158708809</v>
      </c>
      <c r="AO129" s="150">
        <f t="shared" si="40"/>
        <v>0.67249495628782785</v>
      </c>
      <c r="AP129" s="150">
        <f t="shared" si="41"/>
        <v>24.546065904505717</v>
      </c>
      <c r="AQ129" s="150">
        <f t="shared" si="42"/>
        <v>9.0786819098856757</v>
      </c>
      <c r="AT129" s="137" t="s">
        <v>270</v>
      </c>
      <c r="AU129" s="150">
        <f t="shared" si="22"/>
        <v>63.569682151589241</v>
      </c>
      <c r="AV129" s="150">
        <f t="shared" si="23"/>
        <v>85.820895522388057</v>
      </c>
      <c r="AW129" s="150">
        <f t="shared" si="24"/>
        <v>10.416666666666666</v>
      </c>
      <c r="AX129" s="150">
        <f t="shared" si="25"/>
        <v>10.887096774193548</v>
      </c>
    </row>
    <row r="130" spans="1:50" x14ac:dyDescent="0.25">
      <c r="A130" s="137" t="s">
        <v>271</v>
      </c>
      <c r="B130" s="148">
        <v>10358</v>
      </c>
      <c r="C130" s="148">
        <v>8660</v>
      </c>
      <c r="D130" s="148">
        <v>8540</v>
      </c>
      <c r="E130" s="148">
        <v>8424</v>
      </c>
      <c r="F130" s="148">
        <v>4403</v>
      </c>
      <c r="G130" s="149">
        <v>215</v>
      </c>
      <c r="H130" s="149">
        <v>697</v>
      </c>
      <c r="I130" s="149">
        <v>1477</v>
      </c>
      <c r="J130" s="149">
        <v>281</v>
      </c>
      <c r="K130" s="149">
        <v>493</v>
      </c>
      <c r="L130" s="149">
        <v>168</v>
      </c>
      <c r="M130" s="149">
        <v>10</v>
      </c>
      <c r="N130" s="149">
        <v>140</v>
      </c>
      <c r="O130" s="149">
        <v>449</v>
      </c>
      <c r="P130" s="149">
        <v>538</v>
      </c>
      <c r="Q130" s="149">
        <v>102</v>
      </c>
      <c r="R130" s="149">
        <v>43</v>
      </c>
      <c r="S130" s="149">
        <v>91</v>
      </c>
      <c r="T130" s="149">
        <v>38</v>
      </c>
      <c r="U130" s="149">
        <v>46</v>
      </c>
      <c r="V130" s="149">
        <v>229</v>
      </c>
      <c r="W130" s="149">
        <v>83</v>
      </c>
      <c r="Z130" s="137" t="s">
        <v>271</v>
      </c>
      <c r="AA130" s="150">
        <f t="shared" si="26"/>
        <v>20.756902877003284</v>
      </c>
      <c r="AB130" s="150">
        <f t="shared" si="27"/>
        <v>67.290982815215301</v>
      </c>
      <c r="AC130" s="150">
        <f t="shared" si="28"/>
        <v>142.59509557829696</v>
      </c>
      <c r="AD130" s="150">
        <f t="shared" si="29"/>
        <v>27.128789341571732</v>
      </c>
      <c r="AE130" s="150">
        <f t="shared" si="30"/>
        <v>47.596061015640082</v>
      </c>
      <c r="AF130" s="150">
        <f t="shared" si="31"/>
        <v>16.219347364356054</v>
      </c>
      <c r="AG130" s="150">
        <f t="shared" si="32"/>
        <v>0.9654373431164317</v>
      </c>
      <c r="AH130" s="150">
        <f t="shared" si="33"/>
        <v>13.516122803630045</v>
      </c>
      <c r="AI130" s="150">
        <f t="shared" si="34"/>
        <v>43.348136705927786</v>
      </c>
      <c r="AJ130" s="150">
        <f t="shared" si="35"/>
        <v>51.94052905966403</v>
      </c>
      <c r="AK130" s="150">
        <f t="shared" si="36"/>
        <v>9.8474608997876043</v>
      </c>
      <c r="AL130" s="150">
        <f t="shared" si="37"/>
        <v>4.1513805754006565</v>
      </c>
      <c r="AM130" s="150">
        <f t="shared" si="38"/>
        <v>8.7854798223595285</v>
      </c>
      <c r="AN130" s="150">
        <f t="shared" si="39"/>
        <v>3.6686619038424406</v>
      </c>
      <c r="AO130" s="150">
        <f t="shared" si="40"/>
        <v>4.4410117783355858</v>
      </c>
      <c r="AP130" s="150">
        <f t="shared" si="41"/>
        <v>22.108515157366284</v>
      </c>
      <c r="AQ130" s="150">
        <f t="shared" si="42"/>
        <v>8.0131299478663838</v>
      </c>
      <c r="AT130" s="137" t="s">
        <v>271</v>
      </c>
      <c r="AU130" s="150">
        <f t="shared" si="22"/>
        <v>62.997658079625289</v>
      </c>
      <c r="AV130" s="150">
        <f t="shared" si="23"/>
        <v>53.300094966761634</v>
      </c>
      <c r="AW130" s="150">
        <f t="shared" si="24"/>
        <v>8.6304792187145143</v>
      </c>
      <c r="AX130" s="150">
        <f t="shared" si="25"/>
        <v>9.5842956120092389</v>
      </c>
    </row>
    <row r="131" spans="1:50" x14ac:dyDescent="0.25">
      <c r="A131" s="137" t="s">
        <v>272</v>
      </c>
      <c r="B131" s="148">
        <v>4641</v>
      </c>
      <c r="C131" s="148">
        <v>3813</v>
      </c>
      <c r="D131" s="148">
        <v>3753</v>
      </c>
      <c r="E131" s="148">
        <v>3690</v>
      </c>
      <c r="F131" s="148">
        <v>1796</v>
      </c>
      <c r="G131" s="149">
        <v>71</v>
      </c>
      <c r="H131" s="149">
        <v>248</v>
      </c>
      <c r="I131" s="149">
        <v>653</v>
      </c>
      <c r="J131" s="149">
        <v>94</v>
      </c>
      <c r="K131" s="149">
        <v>212</v>
      </c>
      <c r="L131" s="149">
        <v>133</v>
      </c>
      <c r="M131" s="149">
        <v>44</v>
      </c>
      <c r="N131" s="149">
        <v>34</v>
      </c>
      <c r="O131" s="149">
        <v>510</v>
      </c>
      <c r="P131" s="149">
        <v>225</v>
      </c>
      <c r="Q131" s="149">
        <v>40</v>
      </c>
      <c r="R131" s="149">
        <v>4</v>
      </c>
      <c r="S131" s="149">
        <v>34</v>
      </c>
      <c r="T131" s="149">
        <v>3</v>
      </c>
      <c r="U131" s="149">
        <v>13</v>
      </c>
      <c r="V131" s="149">
        <v>120</v>
      </c>
      <c r="W131" s="149">
        <v>22</v>
      </c>
      <c r="Z131" s="137" t="s">
        <v>272</v>
      </c>
      <c r="AA131" s="150">
        <f t="shared" si="26"/>
        <v>15.298427063132944</v>
      </c>
      <c r="AB131" s="150">
        <f t="shared" si="27"/>
        <v>53.436759319112255</v>
      </c>
      <c r="AC131" s="150">
        <f t="shared" si="28"/>
        <v>140.70243482008189</v>
      </c>
      <c r="AD131" s="150">
        <f t="shared" si="29"/>
        <v>20.254255548373198</v>
      </c>
      <c r="AE131" s="150">
        <f t="shared" si="30"/>
        <v>45.679810385692733</v>
      </c>
      <c r="AF131" s="150">
        <f t="shared" si="31"/>
        <v>28.657616892911008</v>
      </c>
      <c r="AG131" s="150">
        <f t="shared" si="32"/>
        <v>9.4807153630683043</v>
      </c>
      <c r="AH131" s="150">
        <f t="shared" si="33"/>
        <v>7.3260073260073257</v>
      </c>
      <c r="AI131" s="150">
        <f t="shared" si="34"/>
        <v>109.89010989010988</v>
      </c>
      <c r="AJ131" s="150">
        <f t="shared" si="35"/>
        <v>48.480930833872009</v>
      </c>
      <c r="AK131" s="150">
        <f t="shared" si="36"/>
        <v>8.6188321482439143</v>
      </c>
      <c r="AL131" s="150">
        <f t="shared" si="37"/>
        <v>0.86188321482439123</v>
      </c>
      <c r="AM131" s="150">
        <f t="shared" si="38"/>
        <v>7.3260073260073257</v>
      </c>
      <c r="AN131" s="150">
        <f t="shared" si="39"/>
        <v>0.64641241111829351</v>
      </c>
      <c r="AO131" s="150">
        <f t="shared" si="40"/>
        <v>2.8011204481792715</v>
      </c>
      <c r="AP131" s="150">
        <f t="shared" si="41"/>
        <v>25.856496444731736</v>
      </c>
      <c r="AQ131" s="150">
        <f t="shared" si="42"/>
        <v>4.7403576815341522</v>
      </c>
      <c r="AT131" s="137" t="s">
        <v>272</v>
      </c>
      <c r="AU131" s="150">
        <f t="shared" ref="AU131:AU194" si="43">P131/D131*1000</f>
        <v>59.95203836930456</v>
      </c>
      <c r="AV131" s="150">
        <f t="shared" ref="AV131:AV194" si="44">O131/E131*1000</f>
        <v>138.21138211382114</v>
      </c>
      <c r="AW131" s="150">
        <f t="shared" ref="AW131:AW194" si="45">T131/F131*1000</f>
        <v>1.6703786191536749</v>
      </c>
      <c r="AX131" s="150">
        <f t="shared" ref="AX131:AX194" si="46">W131/C131*1000</f>
        <v>5.7697351167060056</v>
      </c>
    </row>
    <row r="132" spans="1:50" x14ac:dyDescent="0.25">
      <c r="A132" s="137" t="s">
        <v>273</v>
      </c>
      <c r="B132" s="148">
        <v>8907</v>
      </c>
      <c r="C132" s="148">
        <v>7406</v>
      </c>
      <c r="D132" s="148">
        <v>7313</v>
      </c>
      <c r="E132" s="148">
        <v>7223</v>
      </c>
      <c r="F132" s="148">
        <v>3996</v>
      </c>
      <c r="G132" s="149">
        <v>211</v>
      </c>
      <c r="H132" s="149">
        <v>568</v>
      </c>
      <c r="I132" s="149">
        <v>1441</v>
      </c>
      <c r="J132" s="149">
        <v>263</v>
      </c>
      <c r="K132" s="149">
        <v>425</v>
      </c>
      <c r="L132" s="149">
        <v>206</v>
      </c>
      <c r="M132" s="149">
        <v>115</v>
      </c>
      <c r="N132" s="149">
        <v>121</v>
      </c>
      <c r="O132" s="149">
        <v>280</v>
      </c>
      <c r="P132" s="149">
        <v>465</v>
      </c>
      <c r="Q132" s="149">
        <v>102</v>
      </c>
      <c r="R132" s="149">
        <v>3</v>
      </c>
      <c r="S132" s="149">
        <v>57</v>
      </c>
      <c r="T132" s="149">
        <v>36</v>
      </c>
      <c r="U132" s="149">
        <v>74</v>
      </c>
      <c r="V132" s="149">
        <v>198</v>
      </c>
      <c r="W132" s="149">
        <v>96</v>
      </c>
      <c r="Z132" s="137" t="s">
        <v>273</v>
      </c>
      <c r="AA132" s="150">
        <f t="shared" ref="AA132:AA195" si="47">G132/$B132*1000</f>
        <v>23.689233187380712</v>
      </c>
      <c r="AB132" s="150">
        <f t="shared" ref="AB132:AB195" si="48">H132/$B132*1000</f>
        <v>63.770068485460882</v>
      </c>
      <c r="AC132" s="150">
        <f t="shared" ref="AC132:AC195" si="49">I132/$B132*1000</f>
        <v>161.78286740765691</v>
      </c>
      <c r="AD132" s="150">
        <f t="shared" ref="AD132:AD195" si="50">J132/$B132*1000</f>
        <v>29.527338048725721</v>
      </c>
      <c r="AE132" s="150">
        <f t="shared" ref="AE132:AE195" si="51">K132/$B132*1000</f>
        <v>47.715280116762102</v>
      </c>
      <c r="AF132" s="150">
        <f t="shared" ref="AF132:AF195" si="52">L132/$B132*1000</f>
        <v>23.127876950712924</v>
      </c>
      <c r="AG132" s="150">
        <f t="shared" ref="AG132:AG195" si="53">M132/$B132*1000</f>
        <v>12.911193443359156</v>
      </c>
      <c r="AH132" s="150">
        <f t="shared" ref="AH132:AH195" si="54">N132/$B132*1000</f>
        <v>13.584820927360504</v>
      </c>
      <c r="AI132" s="150">
        <f t="shared" ref="AI132:AI195" si="55">O132/$B132*1000</f>
        <v>31.435949253396206</v>
      </c>
      <c r="AJ132" s="150">
        <f t="shared" ref="AJ132:AJ195" si="56">P132/$B132*1000</f>
        <v>52.206130010104417</v>
      </c>
      <c r="AK132" s="150">
        <f t="shared" ref="AK132:AK195" si="57">Q132/$B132*1000</f>
        <v>11.451667228022902</v>
      </c>
      <c r="AL132" s="150">
        <f t="shared" ref="AL132:AL195" si="58">R132/$B132*1000</f>
        <v>0.3368137420006736</v>
      </c>
      <c r="AM132" s="150">
        <f t="shared" ref="AM132:AM195" si="59">S132/$B132*1000</f>
        <v>6.3994610980127984</v>
      </c>
      <c r="AN132" s="150">
        <f t="shared" ref="AN132:AN195" si="60">T132/$B132*1000</f>
        <v>4.0417649040080832</v>
      </c>
      <c r="AO132" s="150">
        <f t="shared" ref="AO132:AO195" si="61">U132/$B132*1000</f>
        <v>8.3080723026832821</v>
      </c>
      <c r="AP132" s="150">
        <f t="shared" ref="AP132:AP195" si="62">V132/$B132*1000</f>
        <v>22.229706972044461</v>
      </c>
      <c r="AQ132" s="150">
        <f t="shared" ref="AQ132:AQ195" si="63">W132/$B132*1000</f>
        <v>10.778039744021555</v>
      </c>
      <c r="AT132" s="137" t="s">
        <v>273</v>
      </c>
      <c r="AU132" s="150">
        <f t="shared" si="43"/>
        <v>63.585395870367833</v>
      </c>
      <c r="AV132" s="150">
        <f t="shared" si="44"/>
        <v>38.765056070884675</v>
      </c>
      <c r="AW132" s="150">
        <f t="shared" si="45"/>
        <v>9.0090090090090094</v>
      </c>
      <c r="AX132" s="150">
        <f t="shared" si="46"/>
        <v>12.962462867944909</v>
      </c>
    </row>
    <row r="133" spans="1:50" x14ac:dyDescent="0.25">
      <c r="A133" s="137" t="s">
        <v>274</v>
      </c>
      <c r="B133" s="148">
        <v>4424</v>
      </c>
      <c r="C133" s="148">
        <v>3663</v>
      </c>
      <c r="D133" s="148">
        <v>3605</v>
      </c>
      <c r="E133" s="148">
        <v>3552</v>
      </c>
      <c r="F133" s="148">
        <v>1795</v>
      </c>
      <c r="G133" s="149">
        <v>73</v>
      </c>
      <c r="H133" s="149">
        <v>259</v>
      </c>
      <c r="I133" s="149">
        <v>648</v>
      </c>
      <c r="J133" s="149">
        <v>113</v>
      </c>
      <c r="K133" s="149">
        <v>211</v>
      </c>
      <c r="L133" s="149">
        <v>84</v>
      </c>
      <c r="M133" s="149">
        <v>67</v>
      </c>
      <c r="N133" s="149">
        <v>41</v>
      </c>
      <c r="O133" s="149">
        <v>346</v>
      </c>
      <c r="P133" s="149">
        <v>233</v>
      </c>
      <c r="Q133" s="149">
        <v>27</v>
      </c>
      <c r="R133" s="149">
        <v>2</v>
      </c>
      <c r="S133" s="149">
        <v>22</v>
      </c>
      <c r="T133" s="149">
        <v>8</v>
      </c>
      <c r="U133" s="149">
        <v>20</v>
      </c>
      <c r="V133" s="149">
        <v>93</v>
      </c>
      <c r="W133" s="149">
        <v>30</v>
      </c>
      <c r="Z133" s="137" t="s">
        <v>274</v>
      </c>
      <c r="AA133" s="150">
        <f t="shared" si="47"/>
        <v>16.500904159132006</v>
      </c>
      <c r="AB133" s="150">
        <f t="shared" si="48"/>
        <v>58.544303797468352</v>
      </c>
      <c r="AC133" s="150">
        <f t="shared" si="49"/>
        <v>146.47377938517178</v>
      </c>
      <c r="AD133" s="150">
        <f t="shared" si="50"/>
        <v>25.542495479204341</v>
      </c>
      <c r="AE133" s="150">
        <f t="shared" si="51"/>
        <v>47.694394213381557</v>
      </c>
      <c r="AF133" s="150">
        <f t="shared" si="52"/>
        <v>18.9873417721519</v>
      </c>
      <c r="AG133" s="150">
        <f t="shared" si="53"/>
        <v>15.144665461121157</v>
      </c>
      <c r="AH133" s="150">
        <f t="shared" si="54"/>
        <v>9.267631103074141</v>
      </c>
      <c r="AI133" s="150">
        <f t="shared" si="55"/>
        <v>78.20976491862568</v>
      </c>
      <c r="AJ133" s="150">
        <f t="shared" si="56"/>
        <v>52.667269439421332</v>
      </c>
      <c r="AK133" s="150">
        <f t="shared" si="57"/>
        <v>6.1030741410488245</v>
      </c>
      <c r="AL133" s="150">
        <f t="shared" si="58"/>
        <v>0.4520795660036166</v>
      </c>
      <c r="AM133" s="150">
        <f t="shared" si="59"/>
        <v>4.9728752260397835</v>
      </c>
      <c r="AN133" s="150">
        <f t="shared" si="60"/>
        <v>1.8083182640144664</v>
      </c>
      <c r="AO133" s="150">
        <f t="shared" si="61"/>
        <v>4.5207956600361667</v>
      </c>
      <c r="AP133" s="150">
        <f t="shared" si="62"/>
        <v>21.021699819168173</v>
      </c>
      <c r="AQ133" s="150">
        <f t="shared" si="63"/>
        <v>6.7811934900542497</v>
      </c>
      <c r="AT133" s="137" t="s">
        <v>274</v>
      </c>
      <c r="AU133" s="150">
        <f t="shared" si="43"/>
        <v>64.632454923717049</v>
      </c>
      <c r="AV133" s="150">
        <f t="shared" si="44"/>
        <v>97.409909909909913</v>
      </c>
      <c r="AW133" s="150">
        <f t="shared" si="45"/>
        <v>4.4568245125348191</v>
      </c>
      <c r="AX133" s="150">
        <f t="shared" si="46"/>
        <v>8.1900081900081894</v>
      </c>
    </row>
    <row r="134" spans="1:50" x14ac:dyDescent="0.25">
      <c r="A134" s="137" t="s">
        <v>275</v>
      </c>
      <c r="B134" s="148">
        <v>2449</v>
      </c>
      <c r="C134" s="148">
        <v>1944</v>
      </c>
      <c r="D134" s="148">
        <v>1922</v>
      </c>
      <c r="E134" s="148">
        <v>1891</v>
      </c>
      <c r="F134" s="148">
        <v>840</v>
      </c>
      <c r="G134" s="149">
        <v>48</v>
      </c>
      <c r="H134" s="149">
        <v>155</v>
      </c>
      <c r="I134" s="149">
        <v>328</v>
      </c>
      <c r="J134" s="149">
        <v>74</v>
      </c>
      <c r="K134" s="149">
        <v>77</v>
      </c>
      <c r="L134" s="149">
        <v>42</v>
      </c>
      <c r="M134" s="149">
        <v>9</v>
      </c>
      <c r="N134" s="149">
        <v>25</v>
      </c>
      <c r="O134" s="149">
        <v>204</v>
      </c>
      <c r="P134" s="149">
        <v>117</v>
      </c>
      <c r="Q134" s="149">
        <v>30</v>
      </c>
      <c r="R134" s="149">
        <v>15</v>
      </c>
      <c r="S134" s="149">
        <v>21</v>
      </c>
      <c r="T134" s="149">
        <v>13</v>
      </c>
      <c r="U134" s="149">
        <v>16</v>
      </c>
      <c r="V134" s="149">
        <v>46</v>
      </c>
      <c r="W134" s="149">
        <v>19</v>
      </c>
      <c r="Z134" s="137" t="s">
        <v>275</v>
      </c>
      <c r="AA134" s="150">
        <f t="shared" si="47"/>
        <v>19.599836668027766</v>
      </c>
      <c r="AB134" s="150">
        <f t="shared" si="48"/>
        <v>63.291139240506332</v>
      </c>
      <c r="AC134" s="150">
        <f t="shared" si="49"/>
        <v>133.93221723152308</v>
      </c>
      <c r="AD134" s="150">
        <f t="shared" si="50"/>
        <v>30.216414863209472</v>
      </c>
      <c r="AE134" s="150">
        <f t="shared" si="51"/>
        <v>31.441404654961211</v>
      </c>
      <c r="AF134" s="150">
        <f t="shared" si="52"/>
        <v>17.149857084524296</v>
      </c>
      <c r="AG134" s="150">
        <f t="shared" si="53"/>
        <v>3.6749693752552064</v>
      </c>
      <c r="AH134" s="150">
        <f t="shared" si="54"/>
        <v>10.208248264597795</v>
      </c>
      <c r="AI134" s="150">
        <f t="shared" si="55"/>
        <v>83.299305839118006</v>
      </c>
      <c r="AJ134" s="150">
        <f t="shared" si="56"/>
        <v>47.774601878317682</v>
      </c>
      <c r="AK134" s="150">
        <f t="shared" si="57"/>
        <v>12.249897917517355</v>
      </c>
      <c r="AL134" s="150">
        <f t="shared" si="58"/>
        <v>6.1249489587586776</v>
      </c>
      <c r="AM134" s="150">
        <f t="shared" si="59"/>
        <v>8.574928542262148</v>
      </c>
      <c r="AN134" s="150">
        <f t="shared" si="60"/>
        <v>5.3082890975908539</v>
      </c>
      <c r="AO134" s="150">
        <f t="shared" si="61"/>
        <v>6.533278889342589</v>
      </c>
      <c r="AP134" s="150">
        <f t="shared" si="62"/>
        <v>18.783176806859942</v>
      </c>
      <c r="AQ134" s="150">
        <f t="shared" si="63"/>
        <v>7.7582686810943242</v>
      </c>
      <c r="AT134" s="137" t="s">
        <v>275</v>
      </c>
      <c r="AU134" s="150">
        <f t="shared" si="43"/>
        <v>60.874089490114464</v>
      </c>
      <c r="AV134" s="150">
        <f t="shared" si="44"/>
        <v>107.87942887361184</v>
      </c>
      <c r="AW134" s="150">
        <f t="shared" si="45"/>
        <v>15.476190476190476</v>
      </c>
      <c r="AX134" s="150">
        <f t="shared" si="46"/>
        <v>9.7736625514403297</v>
      </c>
    </row>
    <row r="135" spans="1:50" x14ac:dyDescent="0.25">
      <c r="A135" s="137" t="s">
        <v>276</v>
      </c>
      <c r="B135" s="148">
        <v>5219</v>
      </c>
      <c r="C135" s="148">
        <v>4145</v>
      </c>
      <c r="D135" s="148">
        <v>4082</v>
      </c>
      <c r="E135" s="148">
        <v>4019</v>
      </c>
      <c r="F135" s="148">
        <v>1751</v>
      </c>
      <c r="G135" s="149">
        <v>77</v>
      </c>
      <c r="H135" s="149">
        <v>264</v>
      </c>
      <c r="I135" s="149">
        <v>568</v>
      </c>
      <c r="J135" s="149">
        <v>114</v>
      </c>
      <c r="K135" s="149">
        <v>180</v>
      </c>
      <c r="L135" s="149">
        <v>90</v>
      </c>
      <c r="M135" s="149">
        <v>45</v>
      </c>
      <c r="N135" s="149">
        <v>39</v>
      </c>
      <c r="O135" s="149">
        <v>429</v>
      </c>
      <c r="P135" s="149">
        <v>227</v>
      </c>
      <c r="Q135" s="149">
        <v>32</v>
      </c>
      <c r="R135" s="149">
        <v>9</v>
      </c>
      <c r="S135" s="149">
        <v>41</v>
      </c>
      <c r="T135" s="149">
        <v>3</v>
      </c>
      <c r="U135" s="149">
        <v>28</v>
      </c>
      <c r="V135" s="149">
        <v>87</v>
      </c>
      <c r="W135" s="149">
        <v>25</v>
      </c>
      <c r="Z135" s="137" t="s">
        <v>276</v>
      </c>
      <c r="AA135" s="150">
        <f t="shared" si="47"/>
        <v>14.753784249856295</v>
      </c>
      <c r="AB135" s="150">
        <f t="shared" si="48"/>
        <v>50.584403142364437</v>
      </c>
      <c r="AC135" s="150">
        <f t="shared" si="49"/>
        <v>108.83310979114773</v>
      </c>
      <c r="AD135" s="150">
        <f t="shared" si="50"/>
        <v>21.843264993293733</v>
      </c>
      <c r="AE135" s="150">
        <f t="shared" si="51"/>
        <v>34.489365778884846</v>
      </c>
      <c r="AF135" s="150">
        <f t="shared" si="52"/>
        <v>17.244682889442423</v>
      </c>
      <c r="AG135" s="150">
        <f t="shared" si="53"/>
        <v>8.6223414447212114</v>
      </c>
      <c r="AH135" s="150">
        <f t="shared" si="54"/>
        <v>7.4726959187583821</v>
      </c>
      <c r="AI135" s="150">
        <f t="shared" si="55"/>
        <v>82.199655106342206</v>
      </c>
      <c r="AJ135" s="150">
        <f t="shared" si="56"/>
        <v>43.494922398927002</v>
      </c>
      <c r="AK135" s="150">
        <f t="shared" si="57"/>
        <v>6.1314428051350838</v>
      </c>
      <c r="AL135" s="150">
        <f t="shared" si="58"/>
        <v>1.7244682889442422</v>
      </c>
      <c r="AM135" s="150">
        <f t="shared" si="59"/>
        <v>7.8559110940793264</v>
      </c>
      <c r="AN135" s="150">
        <f t="shared" si="60"/>
        <v>0.5748227629814141</v>
      </c>
      <c r="AO135" s="150">
        <f t="shared" si="61"/>
        <v>5.3650124544931979</v>
      </c>
      <c r="AP135" s="150">
        <f t="shared" si="62"/>
        <v>16.669860126461007</v>
      </c>
      <c r="AQ135" s="150">
        <f t="shared" si="63"/>
        <v>4.7901896915117836</v>
      </c>
      <c r="AT135" s="137" t="s">
        <v>276</v>
      </c>
      <c r="AU135" s="150">
        <f t="shared" si="43"/>
        <v>55.609995100440962</v>
      </c>
      <c r="AV135" s="150">
        <f t="shared" si="44"/>
        <v>106.74297088828067</v>
      </c>
      <c r="AW135" s="150">
        <f t="shared" si="45"/>
        <v>1.7133066818960594</v>
      </c>
      <c r="AX135" s="150">
        <f t="shared" si="46"/>
        <v>6.0313630880579012</v>
      </c>
    </row>
    <row r="136" spans="1:50" x14ac:dyDescent="0.25">
      <c r="A136" s="137" t="s">
        <v>277</v>
      </c>
      <c r="B136" s="148">
        <v>5501</v>
      </c>
      <c r="C136" s="148">
        <v>4448</v>
      </c>
      <c r="D136" s="148">
        <v>4386</v>
      </c>
      <c r="E136" s="148">
        <v>4316</v>
      </c>
      <c r="F136" s="148">
        <v>1999</v>
      </c>
      <c r="G136" s="149">
        <v>77</v>
      </c>
      <c r="H136" s="149">
        <v>334</v>
      </c>
      <c r="I136" s="149">
        <v>648</v>
      </c>
      <c r="J136" s="149">
        <v>156</v>
      </c>
      <c r="K136" s="149">
        <v>224</v>
      </c>
      <c r="L136" s="149">
        <v>97</v>
      </c>
      <c r="M136" s="149">
        <v>43</v>
      </c>
      <c r="N136" s="149">
        <v>48</v>
      </c>
      <c r="O136" s="149">
        <v>374</v>
      </c>
      <c r="P136" s="149">
        <v>244</v>
      </c>
      <c r="Q136" s="149">
        <v>27</v>
      </c>
      <c r="R136" s="149">
        <v>9</v>
      </c>
      <c r="S136" s="149">
        <v>36</v>
      </c>
      <c r="T136" s="149">
        <v>6</v>
      </c>
      <c r="U136" s="149">
        <v>29</v>
      </c>
      <c r="V136" s="149">
        <v>120</v>
      </c>
      <c r="W136" s="149">
        <v>35</v>
      </c>
      <c r="Z136" s="137" t="s">
        <v>277</v>
      </c>
      <c r="AA136" s="150">
        <f t="shared" si="47"/>
        <v>13.99745500818033</v>
      </c>
      <c r="AB136" s="150">
        <f t="shared" si="48"/>
        <v>60.716233412106895</v>
      </c>
      <c r="AC136" s="150">
        <f t="shared" si="49"/>
        <v>117.79676422468643</v>
      </c>
      <c r="AD136" s="150">
        <f t="shared" si="50"/>
        <v>28.358480276313397</v>
      </c>
      <c r="AE136" s="150">
        <f t="shared" si="51"/>
        <v>40.71986911470642</v>
      </c>
      <c r="AF136" s="150">
        <f t="shared" si="52"/>
        <v>17.633157607707691</v>
      </c>
      <c r="AG136" s="150">
        <f t="shared" si="53"/>
        <v>7.8167605889838212</v>
      </c>
      <c r="AH136" s="150">
        <f t="shared" si="54"/>
        <v>8.7256862388656611</v>
      </c>
      <c r="AI136" s="150">
        <f t="shared" si="55"/>
        <v>67.987638611161614</v>
      </c>
      <c r="AJ136" s="150">
        <f t="shared" si="56"/>
        <v>44.355571714233776</v>
      </c>
      <c r="AK136" s="150">
        <f t="shared" si="57"/>
        <v>4.9081985093619345</v>
      </c>
      <c r="AL136" s="150">
        <f t="shared" si="58"/>
        <v>1.6360661697873113</v>
      </c>
      <c r="AM136" s="150">
        <f t="shared" si="59"/>
        <v>6.5442646791492454</v>
      </c>
      <c r="AN136" s="150">
        <f t="shared" si="60"/>
        <v>1.0907107798582076</v>
      </c>
      <c r="AO136" s="150">
        <f t="shared" si="61"/>
        <v>5.2717687693146695</v>
      </c>
      <c r="AP136" s="150">
        <f t="shared" si="62"/>
        <v>21.814215597164154</v>
      </c>
      <c r="AQ136" s="150">
        <f t="shared" si="63"/>
        <v>6.3624795491728783</v>
      </c>
      <c r="AT136" s="137" t="s">
        <v>277</v>
      </c>
      <c r="AU136" s="150">
        <f t="shared" si="43"/>
        <v>55.631554947560417</v>
      </c>
      <c r="AV136" s="150">
        <f t="shared" si="44"/>
        <v>86.654309545875819</v>
      </c>
      <c r="AW136" s="150">
        <f t="shared" si="45"/>
        <v>3.0015007503751874</v>
      </c>
      <c r="AX136" s="150">
        <f t="shared" si="46"/>
        <v>7.8687050359712227</v>
      </c>
    </row>
    <row r="137" spans="1:50" x14ac:dyDescent="0.25">
      <c r="A137" s="137" t="s">
        <v>278</v>
      </c>
      <c r="B137" s="148">
        <v>5123</v>
      </c>
      <c r="C137" s="148">
        <v>3906</v>
      </c>
      <c r="D137" s="148">
        <v>3849</v>
      </c>
      <c r="E137" s="148">
        <v>3783</v>
      </c>
      <c r="F137" s="148">
        <v>1803</v>
      </c>
      <c r="G137" s="149">
        <v>73</v>
      </c>
      <c r="H137" s="149">
        <v>444</v>
      </c>
      <c r="I137" s="149">
        <v>821</v>
      </c>
      <c r="J137" s="149">
        <v>124</v>
      </c>
      <c r="K137" s="149">
        <v>248</v>
      </c>
      <c r="L137" s="149">
        <v>121</v>
      </c>
      <c r="M137" s="149">
        <v>49</v>
      </c>
      <c r="N137" s="149">
        <v>29</v>
      </c>
      <c r="O137" s="149">
        <v>596</v>
      </c>
      <c r="P137" s="149">
        <v>281</v>
      </c>
      <c r="Q137" s="149">
        <v>25</v>
      </c>
      <c r="R137" s="149">
        <v>1</v>
      </c>
      <c r="S137" s="149">
        <v>41</v>
      </c>
      <c r="T137" s="149">
        <v>17</v>
      </c>
      <c r="U137" s="149">
        <v>9</v>
      </c>
      <c r="V137" s="149">
        <v>113</v>
      </c>
      <c r="W137" s="149">
        <v>42</v>
      </c>
      <c r="Z137" s="137" t="s">
        <v>278</v>
      </c>
      <c r="AA137" s="150">
        <f t="shared" si="47"/>
        <v>14.24946320515323</v>
      </c>
      <c r="AB137" s="150">
        <f t="shared" si="48"/>
        <v>86.667967987507325</v>
      </c>
      <c r="AC137" s="150">
        <f t="shared" si="49"/>
        <v>160.25766152644934</v>
      </c>
      <c r="AD137" s="150">
        <f t="shared" si="50"/>
        <v>24.204567636150696</v>
      </c>
      <c r="AE137" s="150">
        <f t="shared" si="51"/>
        <v>48.409135272301391</v>
      </c>
      <c r="AF137" s="150">
        <f t="shared" si="52"/>
        <v>23.618973257856723</v>
      </c>
      <c r="AG137" s="150">
        <f t="shared" si="53"/>
        <v>9.5647081788014834</v>
      </c>
      <c r="AH137" s="150">
        <f t="shared" si="54"/>
        <v>5.6607456568416943</v>
      </c>
      <c r="AI137" s="150">
        <f t="shared" si="55"/>
        <v>116.33808315440172</v>
      </c>
      <c r="AJ137" s="150">
        <f t="shared" si="56"/>
        <v>54.850673433535036</v>
      </c>
      <c r="AK137" s="150">
        <f t="shared" si="57"/>
        <v>4.8799531524497359</v>
      </c>
      <c r="AL137" s="150">
        <f t="shared" si="58"/>
        <v>0.19519812609798948</v>
      </c>
      <c r="AM137" s="150">
        <f t="shared" si="59"/>
        <v>8.0031231700175685</v>
      </c>
      <c r="AN137" s="150">
        <f t="shared" si="60"/>
        <v>3.318368143665821</v>
      </c>
      <c r="AO137" s="150">
        <f t="shared" si="61"/>
        <v>1.7567831348819052</v>
      </c>
      <c r="AP137" s="150">
        <f t="shared" si="62"/>
        <v>22.057388249072808</v>
      </c>
      <c r="AQ137" s="150">
        <f t="shared" si="63"/>
        <v>8.1983212961155569</v>
      </c>
      <c r="AT137" s="137" t="s">
        <v>278</v>
      </c>
      <c r="AU137" s="150">
        <f t="shared" si="43"/>
        <v>73.005975578072224</v>
      </c>
      <c r="AV137" s="150">
        <f t="shared" si="44"/>
        <v>157.54692043351838</v>
      </c>
      <c r="AW137" s="150">
        <f t="shared" si="45"/>
        <v>9.4287298946200782</v>
      </c>
      <c r="AX137" s="150">
        <f t="shared" si="46"/>
        <v>10.752688172043012</v>
      </c>
    </row>
    <row r="138" spans="1:50" x14ac:dyDescent="0.25">
      <c r="A138" s="137" t="s">
        <v>279</v>
      </c>
      <c r="B138" s="148">
        <v>5663</v>
      </c>
      <c r="C138" s="148">
        <v>4622</v>
      </c>
      <c r="D138" s="148">
        <v>4549</v>
      </c>
      <c r="E138" s="148">
        <v>4489</v>
      </c>
      <c r="F138" s="148">
        <v>2328</v>
      </c>
      <c r="G138" s="149">
        <v>95</v>
      </c>
      <c r="H138" s="149">
        <v>338</v>
      </c>
      <c r="I138" s="149">
        <v>828</v>
      </c>
      <c r="J138" s="149">
        <v>156</v>
      </c>
      <c r="K138" s="149">
        <v>271</v>
      </c>
      <c r="L138" s="149">
        <v>96</v>
      </c>
      <c r="M138" s="149">
        <v>69</v>
      </c>
      <c r="N138" s="149">
        <v>18</v>
      </c>
      <c r="O138" s="149">
        <v>281</v>
      </c>
      <c r="P138" s="149">
        <v>346</v>
      </c>
      <c r="Q138" s="149">
        <v>63</v>
      </c>
      <c r="R138" s="149">
        <v>19</v>
      </c>
      <c r="S138" s="149">
        <v>34</v>
      </c>
      <c r="T138" s="149">
        <v>9</v>
      </c>
      <c r="U138" s="149">
        <v>10</v>
      </c>
      <c r="V138" s="149">
        <v>88</v>
      </c>
      <c r="W138" s="149">
        <v>42</v>
      </c>
      <c r="Z138" s="137" t="s">
        <v>279</v>
      </c>
      <c r="AA138" s="150">
        <f t="shared" si="47"/>
        <v>16.775560656895635</v>
      </c>
      <c r="AB138" s="150">
        <f t="shared" si="48"/>
        <v>59.685678968744476</v>
      </c>
      <c r="AC138" s="150">
        <f t="shared" si="49"/>
        <v>146.21225498852198</v>
      </c>
      <c r="AD138" s="150">
        <f t="shared" si="50"/>
        <v>27.547236447112841</v>
      </c>
      <c r="AE138" s="150">
        <f t="shared" si="51"/>
        <v>47.854494084407555</v>
      </c>
      <c r="AF138" s="150">
        <f t="shared" si="52"/>
        <v>16.952145505915592</v>
      </c>
      <c r="AG138" s="150">
        <f t="shared" si="53"/>
        <v>12.184354582376832</v>
      </c>
      <c r="AH138" s="150">
        <f t="shared" si="54"/>
        <v>3.1785272823591733</v>
      </c>
      <c r="AI138" s="150">
        <f t="shared" si="55"/>
        <v>49.620342574607093</v>
      </c>
      <c r="AJ138" s="150">
        <f t="shared" si="56"/>
        <v>61.098357760904115</v>
      </c>
      <c r="AK138" s="150">
        <f t="shared" si="57"/>
        <v>11.124845488257108</v>
      </c>
      <c r="AL138" s="150">
        <f t="shared" si="58"/>
        <v>3.3551121313791277</v>
      </c>
      <c r="AM138" s="150">
        <f t="shared" si="59"/>
        <v>6.0038848666784395</v>
      </c>
      <c r="AN138" s="150">
        <f t="shared" si="60"/>
        <v>1.5892636411795866</v>
      </c>
      <c r="AO138" s="150">
        <f t="shared" si="61"/>
        <v>1.7658484901995408</v>
      </c>
      <c r="AP138" s="150">
        <f t="shared" si="62"/>
        <v>15.539466713755958</v>
      </c>
      <c r="AQ138" s="150">
        <f t="shared" si="63"/>
        <v>7.4165636588380721</v>
      </c>
      <c r="AT138" s="137" t="s">
        <v>279</v>
      </c>
      <c r="AU138" s="150">
        <f t="shared" si="43"/>
        <v>76.060672675313256</v>
      </c>
      <c r="AV138" s="150">
        <f t="shared" si="44"/>
        <v>62.59746045889954</v>
      </c>
      <c r="AW138" s="150">
        <f t="shared" si="45"/>
        <v>3.865979381443299</v>
      </c>
      <c r="AX138" s="150">
        <f t="shared" si="46"/>
        <v>9.0869753353526619</v>
      </c>
    </row>
    <row r="139" spans="1:50" x14ac:dyDescent="0.25">
      <c r="A139" s="137" t="s">
        <v>280</v>
      </c>
      <c r="B139" s="148">
        <v>3004</v>
      </c>
      <c r="C139" s="148">
        <v>2498</v>
      </c>
      <c r="D139" s="148">
        <v>2443</v>
      </c>
      <c r="E139" s="148">
        <v>2387</v>
      </c>
      <c r="F139" s="148">
        <v>1070</v>
      </c>
      <c r="G139" s="149">
        <v>56</v>
      </c>
      <c r="H139" s="149">
        <v>223</v>
      </c>
      <c r="I139" s="149">
        <v>388</v>
      </c>
      <c r="J139" s="149">
        <v>62</v>
      </c>
      <c r="K139" s="149">
        <v>122</v>
      </c>
      <c r="L139" s="149">
        <v>45</v>
      </c>
      <c r="M139" s="149">
        <v>35</v>
      </c>
      <c r="N139" s="149">
        <v>27</v>
      </c>
      <c r="O139" s="149">
        <v>396</v>
      </c>
      <c r="P139" s="149">
        <v>120</v>
      </c>
      <c r="Q139" s="149">
        <v>19</v>
      </c>
      <c r="R139" s="149">
        <v>4</v>
      </c>
      <c r="S139" s="149">
        <v>15</v>
      </c>
      <c r="T139" s="149">
        <v>6</v>
      </c>
      <c r="U139" s="149">
        <v>5</v>
      </c>
      <c r="V139" s="149">
        <v>53</v>
      </c>
      <c r="W139" s="149">
        <v>22</v>
      </c>
      <c r="Z139" s="137" t="s">
        <v>280</v>
      </c>
      <c r="AA139" s="150">
        <f t="shared" si="47"/>
        <v>18.641810918774969</v>
      </c>
      <c r="AB139" s="150">
        <f t="shared" si="48"/>
        <v>74.234354194407445</v>
      </c>
      <c r="AC139" s="150">
        <f t="shared" si="49"/>
        <v>129.16111850865514</v>
      </c>
      <c r="AD139" s="150">
        <f t="shared" si="50"/>
        <v>20.639147802929429</v>
      </c>
      <c r="AE139" s="150">
        <f t="shared" si="51"/>
        <v>40.612516644474034</v>
      </c>
      <c r="AF139" s="150">
        <f t="shared" si="52"/>
        <v>14.980026631158456</v>
      </c>
      <c r="AG139" s="150">
        <f t="shared" si="53"/>
        <v>11.651131824234355</v>
      </c>
      <c r="AH139" s="150">
        <f t="shared" si="54"/>
        <v>8.9880159786950724</v>
      </c>
      <c r="AI139" s="150">
        <f t="shared" si="55"/>
        <v>131.8242343541944</v>
      </c>
      <c r="AJ139" s="150">
        <f t="shared" si="56"/>
        <v>39.946737683089211</v>
      </c>
      <c r="AK139" s="150">
        <f t="shared" si="57"/>
        <v>6.3249001331557926</v>
      </c>
      <c r="AL139" s="150">
        <f t="shared" si="58"/>
        <v>1.3315579227696406</v>
      </c>
      <c r="AM139" s="150">
        <f t="shared" si="59"/>
        <v>4.9933422103861513</v>
      </c>
      <c r="AN139" s="150">
        <f t="shared" si="60"/>
        <v>1.9973368841544608</v>
      </c>
      <c r="AO139" s="150">
        <f t="shared" si="61"/>
        <v>1.6644474034620504</v>
      </c>
      <c r="AP139" s="150">
        <f t="shared" si="62"/>
        <v>17.643142476697736</v>
      </c>
      <c r="AQ139" s="150">
        <f t="shared" si="63"/>
        <v>7.3235685752330228</v>
      </c>
      <c r="AT139" s="137" t="s">
        <v>280</v>
      </c>
      <c r="AU139" s="150">
        <f t="shared" si="43"/>
        <v>49.119934506753992</v>
      </c>
      <c r="AV139" s="150">
        <f t="shared" si="44"/>
        <v>165.89861751152074</v>
      </c>
      <c r="AW139" s="150">
        <f t="shared" si="45"/>
        <v>5.6074766355140184</v>
      </c>
      <c r="AX139" s="150">
        <f t="shared" si="46"/>
        <v>8.8070456365092085</v>
      </c>
    </row>
    <row r="140" spans="1:50" x14ac:dyDescent="0.25">
      <c r="A140" s="137" t="s">
        <v>281</v>
      </c>
      <c r="B140" s="148">
        <v>3115</v>
      </c>
      <c r="C140" s="148">
        <v>2160</v>
      </c>
      <c r="D140" s="148">
        <v>2130</v>
      </c>
      <c r="E140" s="148">
        <v>2103</v>
      </c>
      <c r="F140" s="148">
        <v>651</v>
      </c>
      <c r="G140" s="149">
        <v>26</v>
      </c>
      <c r="H140" s="149">
        <v>188</v>
      </c>
      <c r="I140" s="149">
        <v>304</v>
      </c>
      <c r="J140" s="149">
        <v>30</v>
      </c>
      <c r="K140" s="149">
        <v>59</v>
      </c>
      <c r="L140" s="149">
        <v>28</v>
      </c>
      <c r="M140" s="149">
        <v>48</v>
      </c>
      <c r="N140" s="149">
        <v>20</v>
      </c>
      <c r="O140" s="149">
        <v>195</v>
      </c>
      <c r="P140" s="149">
        <v>94</v>
      </c>
      <c r="Q140" s="149">
        <v>6</v>
      </c>
      <c r="R140" s="149">
        <v>4</v>
      </c>
      <c r="S140" s="149">
        <v>26</v>
      </c>
      <c r="T140" s="149">
        <v>3</v>
      </c>
      <c r="U140" s="149">
        <v>3</v>
      </c>
      <c r="V140" s="149">
        <v>36</v>
      </c>
      <c r="W140" s="149">
        <v>12</v>
      </c>
      <c r="Z140" s="137" t="s">
        <v>281</v>
      </c>
      <c r="AA140" s="150">
        <f t="shared" si="47"/>
        <v>8.346709470304976</v>
      </c>
      <c r="AB140" s="150">
        <f t="shared" si="48"/>
        <v>60.353130016051367</v>
      </c>
      <c r="AC140" s="150">
        <f t="shared" si="49"/>
        <v>97.592295345104333</v>
      </c>
      <c r="AD140" s="150">
        <f t="shared" si="50"/>
        <v>9.6308186195826639</v>
      </c>
      <c r="AE140" s="150">
        <f t="shared" si="51"/>
        <v>18.940609951845907</v>
      </c>
      <c r="AF140" s="150">
        <f t="shared" si="52"/>
        <v>8.9887640449438209</v>
      </c>
      <c r="AG140" s="150">
        <f t="shared" si="53"/>
        <v>15.409309791332262</v>
      </c>
      <c r="AH140" s="150">
        <f t="shared" si="54"/>
        <v>6.4205457463884432</v>
      </c>
      <c r="AI140" s="150">
        <f t="shared" si="55"/>
        <v>62.600321027287329</v>
      </c>
      <c r="AJ140" s="150">
        <f t="shared" si="56"/>
        <v>30.176565008025683</v>
      </c>
      <c r="AK140" s="150">
        <f t="shared" si="57"/>
        <v>1.9261637239165328</v>
      </c>
      <c r="AL140" s="150">
        <f t="shared" si="58"/>
        <v>1.2841091492776886</v>
      </c>
      <c r="AM140" s="150">
        <f t="shared" si="59"/>
        <v>8.346709470304976</v>
      </c>
      <c r="AN140" s="150">
        <f t="shared" si="60"/>
        <v>0.96308186195826639</v>
      </c>
      <c r="AO140" s="150">
        <f t="shared" si="61"/>
        <v>0.96308186195826639</v>
      </c>
      <c r="AP140" s="150">
        <f t="shared" si="62"/>
        <v>11.556982343499199</v>
      </c>
      <c r="AQ140" s="150">
        <f t="shared" si="63"/>
        <v>3.8523274478330656</v>
      </c>
      <c r="AT140" s="137" t="s">
        <v>281</v>
      </c>
      <c r="AU140" s="150">
        <f t="shared" si="43"/>
        <v>44.131455399061032</v>
      </c>
      <c r="AV140" s="150">
        <f t="shared" si="44"/>
        <v>92.724679029957201</v>
      </c>
      <c r="AW140" s="150">
        <f t="shared" si="45"/>
        <v>4.6082949308755756</v>
      </c>
      <c r="AX140" s="150">
        <f t="shared" si="46"/>
        <v>5.5555555555555554</v>
      </c>
    </row>
    <row r="141" spans="1:50" x14ac:dyDescent="0.25">
      <c r="A141" s="137" t="s">
        <v>282</v>
      </c>
      <c r="B141" s="148">
        <v>8809</v>
      </c>
      <c r="C141" s="148">
        <v>7216</v>
      </c>
      <c r="D141" s="148">
        <v>7082</v>
      </c>
      <c r="E141" s="148">
        <v>6971</v>
      </c>
      <c r="F141" s="148">
        <v>3643</v>
      </c>
      <c r="G141" s="149">
        <v>218</v>
      </c>
      <c r="H141" s="149">
        <v>563</v>
      </c>
      <c r="I141" s="149">
        <v>1365</v>
      </c>
      <c r="J141" s="149">
        <v>240</v>
      </c>
      <c r="K141" s="149">
        <v>372</v>
      </c>
      <c r="L141" s="149">
        <v>195</v>
      </c>
      <c r="M141" s="149">
        <v>196</v>
      </c>
      <c r="N141" s="149">
        <v>56</v>
      </c>
      <c r="O141" s="149">
        <v>375</v>
      </c>
      <c r="P141" s="149">
        <v>410</v>
      </c>
      <c r="Q141" s="149">
        <v>94</v>
      </c>
      <c r="R141" s="149">
        <v>9</v>
      </c>
      <c r="S141" s="149">
        <v>56</v>
      </c>
      <c r="T141" s="149">
        <v>47</v>
      </c>
      <c r="U141" s="149">
        <v>32</v>
      </c>
      <c r="V141" s="149">
        <v>183</v>
      </c>
      <c r="W141" s="149">
        <v>57</v>
      </c>
      <c r="Z141" s="137" t="s">
        <v>282</v>
      </c>
      <c r="AA141" s="150">
        <f t="shared" si="47"/>
        <v>24.7474174140084</v>
      </c>
      <c r="AB141" s="150">
        <f t="shared" si="48"/>
        <v>63.911908275627205</v>
      </c>
      <c r="AC141" s="150">
        <f t="shared" si="49"/>
        <v>154.95515949597004</v>
      </c>
      <c r="AD141" s="150">
        <f t="shared" si="50"/>
        <v>27.244863208082641</v>
      </c>
      <c r="AE141" s="150">
        <f t="shared" si="51"/>
        <v>42.229537972528099</v>
      </c>
      <c r="AF141" s="150">
        <f t="shared" si="52"/>
        <v>22.13645135656715</v>
      </c>
      <c r="AG141" s="150">
        <f t="shared" si="53"/>
        <v>22.249971619934161</v>
      </c>
      <c r="AH141" s="150">
        <f t="shared" si="54"/>
        <v>6.3571347485526166</v>
      </c>
      <c r="AI141" s="150">
        <f t="shared" si="55"/>
        <v>42.570098762629129</v>
      </c>
      <c r="AJ141" s="150">
        <f t="shared" si="56"/>
        <v>46.543307980474516</v>
      </c>
      <c r="AK141" s="150">
        <f t="shared" si="57"/>
        <v>10.670904756499036</v>
      </c>
      <c r="AL141" s="150">
        <f t="shared" si="58"/>
        <v>1.0216823703030991</v>
      </c>
      <c r="AM141" s="150">
        <f t="shared" si="59"/>
        <v>6.3571347485526166</v>
      </c>
      <c r="AN141" s="150">
        <f t="shared" si="60"/>
        <v>5.335452378249518</v>
      </c>
      <c r="AO141" s="150">
        <f t="shared" si="61"/>
        <v>3.6326484277443525</v>
      </c>
      <c r="AP141" s="150">
        <f t="shared" si="62"/>
        <v>20.774208196163016</v>
      </c>
      <c r="AQ141" s="150">
        <f t="shared" si="63"/>
        <v>6.4706550119196269</v>
      </c>
      <c r="AT141" s="137" t="s">
        <v>282</v>
      </c>
      <c r="AU141" s="150">
        <f t="shared" si="43"/>
        <v>57.893250494210676</v>
      </c>
      <c r="AV141" s="150">
        <f t="shared" si="44"/>
        <v>53.794290632620857</v>
      </c>
      <c r="AW141" s="150">
        <f t="shared" si="45"/>
        <v>12.901454844908043</v>
      </c>
      <c r="AX141" s="150">
        <f t="shared" si="46"/>
        <v>7.8991130820399107</v>
      </c>
    </row>
    <row r="142" spans="1:50" x14ac:dyDescent="0.25">
      <c r="A142" s="137" t="s">
        <v>283</v>
      </c>
      <c r="B142" s="148">
        <v>7369</v>
      </c>
      <c r="C142" s="148">
        <v>5788</v>
      </c>
      <c r="D142" s="148">
        <v>5667</v>
      </c>
      <c r="E142" s="148">
        <v>5538</v>
      </c>
      <c r="F142" s="148">
        <v>2395</v>
      </c>
      <c r="G142" s="149">
        <v>95</v>
      </c>
      <c r="H142" s="149">
        <v>471</v>
      </c>
      <c r="I142" s="149">
        <v>775</v>
      </c>
      <c r="J142" s="149">
        <v>143</v>
      </c>
      <c r="K142" s="149">
        <v>285</v>
      </c>
      <c r="L142" s="149">
        <v>71</v>
      </c>
      <c r="M142" s="149">
        <v>179</v>
      </c>
      <c r="N142" s="149">
        <v>26</v>
      </c>
      <c r="O142" s="149">
        <v>361</v>
      </c>
      <c r="P142" s="149">
        <v>305</v>
      </c>
      <c r="Q142" s="149">
        <v>41</v>
      </c>
      <c r="R142" s="149">
        <v>5</v>
      </c>
      <c r="S142" s="149">
        <v>41</v>
      </c>
      <c r="T142" s="149">
        <v>5</v>
      </c>
      <c r="U142" s="149">
        <v>1</v>
      </c>
      <c r="V142" s="149">
        <v>121</v>
      </c>
      <c r="W142" s="149">
        <v>47</v>
      </c>
      <c r="Z142" s="137" t="s">
        <v>283</v>
      </c>
      <c r="AA142" s="150">
        <f t="shared" si="47"/>
        <v>12.891844212240466</v>
      </c>
      <c r="AB142" s="150">
        <f t="shared" si="48"/>
        <v>63.916406568055365</v>
      </c>
      <c r="AC142" s="150">
        <f t="shared" si="49"/>
        <v>105.17030804722486</v>
      </c>
      <c r="AD142" s="150">
        <f t="shared" si="50"/>
        <v>19.405618130004068</v>
      </c>
      <c r="AE142" s="150">
        <f t="shared" si="51"/>
        <v>38.675532636721407</v>
      </c>
      <c r="AF142" s="150">
        <f t="shared" si="52"/>
        <v>9.6349572533586656</v>
      </c>
      <c r="AG142" s="150">
        <f t="shared" si="53"/>
        <v>24.290948568326773</v>
      </c>
      <c r="AH142" s="150">
        <f t="shared" si="54"/>
        <v>3.5282942054552855</v>
      </c>
      <c r="AI142" s="150">
        <f t="shared" si="55"/>
        <v>48.989008006513778</v>
      </c>
      <c r="AJ142" s="150">
        <f t="shared" si="56"/>
        <v>41.389605102456237</v>
      </c>
      <c r="AK142" s="150">
        <f t="shared" si="57"/>
        <v>5.5638485547564125</v>
      </c>
      <c r="AL142" s="150">
        <f t="shared" si="58"/>
        <v>0.67851811643370874</v>
      </c>
      <c r="AM142" s="150">
        <f t="shared" si="59"/>
        <v>5.5638485547564125</v>
      </c>
      <c r="AN142" s="150">
        <f t="shared" si="60"/>
        <v>0.67851811643370874</v>
      </c>
      <c r="AO142" s="150">
        <f t="shared" si="61"/>
        <v>0.13570362328674176</v>
      </c>
      <c r="AP142" s="150">
        <f t="shared" si="62"/>
        <v>16.420138417695753</v>
      </c>
      <c r="AQ142" s="150">
        <f t="shared" si="63"/>
        <v>6.3780702944768626</v>
      </c>
      <c r="AT142" s="137" t="s">
        <v>283</v>
      </c>
      <c r="AU142" s="150">
        <f t="shared" si="43"/>
        <v>53.82036350802894</v>
      </c>
      <c r="AV142" s="150">
        <f t="shared" si="44"/>
        <v>65.185987721198984</v>
      </c>
      <c r="AW142" s="150">
        <f t="shared" si="45"/>
        <v>2.0876826722338202</v>
      </c>
      <c r="AX142" s="150">
        <f t="shared" si="46"/>
        <v>8.120248790601245</v>
      </c>
    </row>
    <row r="143" spans="1:50" x14ac:dyDescent="0.25">
      <c r="A143" s="137" t="s">
        <v>509</v>
      </c>
      <c r="B143" s="148">
        <v>4857</v>
      </c>
      <c r="C143" s="148">
        <v>3969</v>
      </c>
      <c r="D143" s="148">
        <v>3915</v>
      </c>
      <c r="E143" s="148">
        <v>3851</v>
      </c>
      <c r="F143" s="148">
        <v>1869</v>
      </c>
      <c r="G143" s="149">
        <v>95</v>
      </c>
      <c r="H143" s="149">
        <v>214</v>
      </c>
      <c r="I143" s="149">
        <v>787</v>
      </c>
      <c r="J143" s="149">
        <v>88</v>
      </c>
      <c r="K143" s="149">
        <v>189</v>
      </c>
      <c r="L143" s="149">
        <v>81</v>
      </c>
      <c r="M143" s="149">
        <v>58</v>
      </c>
      <c r="N143" s="149">
        <v>25</v>
      </c>
      <c r="O143" s="149">
        <v>283</v>
      </c>
      <c r="P143" s="149">
        <v>270</v>
      </c>
      <c r="Q143" s="149">
        <v>38</v>
      </c>
      <c r="R143" s="149">
        <v>3</v>
      </c>
      <c r="S143" s="149">
        <v>27</v>
      </c>
      <c r="T143" s="149">
        <v>4</v>
      </c>
      <c r="U143" s="149">
        <v>9</v>
      </c>
      <c r="V143" s="149">
        <v>82</v>
      </c>
      <c r="W143" s="149">
        <v>40</v>
      </c>
      <c r="Z143" s="137" t="s">
        <v>509</v>
      </c>
      <c r="AA143" s="150">
        <f t="shared" si="47"/>
        <v>19.559398805847231</v>
      </c>
      <c r="AB143" s="150">
        <f t="shared" si="48"/>
        <v>44.060119415276915</v>
      </c>
      <c r="AC143" s="150">
        <f t="shared" si="49"/>
        <v>162.03417747580812</v>
      </c>
      <c r="AD143" s="150">
        <f t="shared" si="50"/>
        <v>18.118179946469013</v>
      </c>
      <c r="AE143" s="150">
        <f t="shared" si="51"/>
        <v>38.912909203211861</v>
      </c>
      <c r="AF143" s="150">
        <f t="shared" si="52"/>
        <v>16.676961087090795</v>
      </c>
      <c r="AG143" s="150">
        <f t="shared" si="53"/>
        <v>11.94152769199094</v>
      </c>
      <c r="AH143" s="150">
        <f t="shared" si="54"/>
        <v>5.1472102120650609</v>
      </c>
      <c r="AI143" s="150">
        <f t="shared" si="55"/>
        <v>58.266419600576484</v>
      </c>
      <c r="AJ143" s="150">
        <f t="shared" si="56"/>
        <v>55.589870290302656</v>
      </c>
      <c r="AK143" s="150">
        <f t="shared" si="57"/>
        <v>7.823759522338892</v>
      </c>
      <c r="AL143" s="150">
        <f t="shared" si="58"/>
        <v>0.61766522544780733</v>
      </c>
      <c r="AM143" s="150">
        <f t="shared" si="59"/>
        <v>5.5589870290302654</v>
      </c>
      <c r="AN143" s="150">
        <f t="shared" si="60"/>
        <v>0.8235536339304097</v>
      </c>
      <c r="AO143" s="150">
        <f t="shared" si="61"/>
        <v>1.8529956763434219</v>
      </c>
      <c r="AP143" s="150">
        <f t="shared" si="62"/>
        <v>16.882849495573399</v>
      </c>
      <c r="AQ143" s="150">
        <f t="shared" si="63"/>
        <v>8.2355363393040975</v>
      </c>
      <c r="AT143" s="137" t="s">
        <v>509</v>
      </c>
      <c r="AU143" s="150">
        <f t="shared" si="43"/>
        <v>68.965517241379303</v>
      </c>
      <c r="AV143" s="150">
        <f t="shared" si="44"/>
        <v>73.487405868605549</v>
      </c>
      <c r="AW143" s="150">
        <f t="shared" si="45"/>
        <v>2.1401819154628141</v>
      </c>
      <c r="AX143" s="150">
        <f t="shared" si="46"/>
        <v>10.078105316200554</v>
      </c>
    </row>
    <row r="144" spans="1:50" x14ac:dyDescent="0.25">
      <c r="A144" s="137" t="s">
        <v>284</v>
      </c>
      <c r="B144" s="148">
        <v>3568</v>
      </c>
      <c r="C144" s="148">
        <v>3076</v>
      </c>
      <c r="D144" s="148">
        <v>3032</v>
      </c>
      <c r="E144" s="148">
        <v>2985</v>
      </c>
      <c r="F144" s="148">
        <v>1539</v>
      </c>
      <c r="G144" s="149">
        <v>91</v>
      </c>
      <c r="H144" s="149">
        <v>211</v>
      </c>
      <c r="I144" s="149">
        <v>648</v>
      </c>
      <c r="J144" s="149">
        <v>71</v>
      </c>
      <c r="K144" s="149">
        <v>196</v>
      </c>
      <c r="L144" s="149">
        <v>86</v>
      </c>
      <c r="M144" s="149">
        <v>16</v>
      </c>
      <c r="N144" s="149">
        <v>48</v>
      </c>
      <c r="O144" s="149">
        <v>266</v>
      </c>
      <c r="P144" s="149">
        <v>186</v>
      </c>
      <c r="Q144" s="149">
        <v>45</v>
      </c>
      <c r="R144" s="149">
        <v>7</v>
      </c>
      <c r="S144" s="149">
        <v>35</v>
      </c>
      <c r="T144" s="149">
        <v>9</v>
      </c>
      <c r="U144" s="149">
        <v>5</v>
      </c>
      <c r="V144" s="149">
        <v>101</v>
      </c>
      <c r="W144" s="149">
        <v>20</v>
      </c>
      <c r="Z144" s="137" t="s">
        <v>284</v>
      </c>
      <c r="AA144" s="150">
        <f t="shared" si="47"/>
        <v>25.504484304932735</v>
      </c>
      <c r="AB144" s="150">
        <f t="shared" si="48"/>
        <v>59.13677130044843</v>
      </c>
      <c r="AC144" s="150">
        <f t="shared" si="49"/>
        <v>181.61434977578475</v>
      </c>
      <c r="AD144" s="150">
        <f t="shared" si="50"/>
        <v>19.899103139013452</v>
      </c>
      <c r="AE144" s="150">
        <f t="shared" si="51"/>
        <v>54.932735426008968</v>
      </c>
      <c r="AF144" s="150">
        <f t="shared" si="52"/>
        <v>24.103139013452914</v>
      </c>
      <c r="AG144" s="150">
        <f t="shared" si="53"/>
        <v>4.4843049327354256</v>
      </c>
      <c r="AH144" s="150">
        <f t="shared" si="54"/>
        <v>13.45291479820628</v>
      </c>
      <c r="AI144" s="150">
        <f t="shared" si="55"/>
        <v>74.551569506726452</v>
      </c>
      <c r="AJ144" s="150">
        <f t="shared" si="56"/>
        <v>52.130044843049326</v>
      </c>
      <c r="AK144" s="150">
        <f t="shared" si="57"/>
        <v>12.612107623318385</v>
      </c>
      <c r="AL144" s="150">
        <f t="shared" si="58"/>
        <v>1.9618834080717489</v>
      </c>
      <c r="AM144" s="150">
        <f t="shared" si="59"/>
        <v>9.8094170403587455</v>
      </c>
      <c r="AN144" s="150">
        <f t="shared" si="60"/>
        <v>2.522421524663677</v>
      </c>
      <c r="AO144" s="150">
        <f t="shared" si="61"/>
        <v>1.4013452914798206</v>
      </c>
      <c r="AP144" s="150">
        <f t="shared" si="62"/>
        <v>28.307174887892376</v>
      </c>
      <c r="AQ144" s="150">
        <f t="shared" si="63"/>
        <v>5.6053811659192823</v>
      </c>
      <c r="AT144" s="137" t="s">
        <v>284</v>
      </c>
      <c r="AU144" s="150">
        <f t="shared" si="43"/>
        <v>61.345646437994723</v>
      </c>
      <c r="AV144" s="150">
        <f t="shared" si="44"/>
        <v>89.112227805695142</v>
      </c>
      <c r="AW144" s="150">
        <f t="shared" si="45"/>
        <v>5.8479532163742682</v>
      </c>
      <c r="AX144" s="150">
        <f t="shared" si="46"/>
        <v>6.5019505851755524</v>
      </c>
    </row>
    <row r="145" spans="1:50" x14ac:dyDescent="0.25">
      <c r="A145" s="137" t="s">
        <v>285</v>
      </c>
      <c r="B145" s="148">
        <v>4059</v>
      </c>
      <c r="C145" s="148">
        <v>3302</v>
      </c>
      <c r="D145" s="148">
        <v>3249</v>
      </c>
      <c r="E145" s="148">
        <v>3197</v>
      </c>
      <c r="F145" s="148">
        <v>1485</v>
      </c>
      <c r="G145" s="149">
        <v>68</v>
      </c>
      <c r="H145" s="149">
        <v>261</v>
      </c>
      <c r="I145" s="149">
        <v>610</v>
      </c>
      <c r="J145" s="149">
        <v>116</v>
      </c>
      <c r="K145" s="149">
        <v>191</v>
      </c>
      <c r="L145" s="149">
        <v>116</v>
      </c>
      <c r="M145" s="149">
        <v>76</v>
      </c>
      <c r="N145" s="149">
        <v>42</v>
      </c>
      <c r="O145" s="149">
        <v>360</v>
      </c>
      <c r="P145" s="149">
        <v>243</v>
      </c>
      <c r="Q145" s="149">
        <v>28</v>
      </c>
      <c r="R145" s="149">
        <v>1</v>
      </c>
      <c r="S145" s="149">
        <v>28</v>
      </c>
      <c r="T145" s="149">
        <v>3</v>
      </c>
      <c r="U145" s="149">
        <v>2</v>
      </c>
      <c r="V145" s="149">
        <v>92</v>
      </c>
      <c r="W145" s="149">
        <v>23</v>
      </c>
      <c r="Z145" s="137" t="s">
        <v>285</v>
      </c>
      <c r="AA145" s="150">
        <f t="shared" si="47"/>
        <v>16.752894801675289</v>
      </c>
      <c r="AB145" s="150">
        <f t="shared" si="48"/>
        <v>64.301552106430151</v>
      </c>
      <c r="AC145" s="150">
        <f t="shared" si="49"/>
        <v>150.28332101502835</v>
      </c>
      <c r="AD145" s="150">
        <f t="shared" si="50"/>
        <v>28.578467602857845</v>
      </c>
      <c r="AE145" s="150">
        <f t="shared" si="51"/>
        <v>47.055925104705587</v>
      </c>
      <c r="AF145" s="150">
        <f t="shared" si="52"/>
        <v>28.578467602857845</v>
      </c>
      <c r="AG145" s="150">
        <f t="shared" si="53"/>
        <v>18.723823601872382</v>
      </c>
      <c r="AH145" s="150">
        <f t="shared" si="54"/>
        <v>10.347376201034738</v>
      </c>
      <c r="AI145" s="150">
        <f t="shared" si="55"/>
        <v>88.69179600886919</v>
      </c>
      <c r="AJ145" s="150">
        <f t="shared" si="56"/>
        <v>59.866962305986696</v>
      </c>
      <c r="AK145" s="150">
        <f t="shared" si="57"/>
        <v>6.8982508006898247</v>
      </c>
      <c r="AL145" s="150">
        <f t="shared" si="58"/>
        <v>0.2463661000246366</v>
      </c>
      <c r="AM145" s="150">
        <f t="shared" si="59"/>
        <v>6.8982508006898247</v>
      </c>
      <c r="AN145" s="150">
        <f t="shared" si="60"/>
        <v>0.73909830007390986</v>
      </c>
      <c r="AO145" s="150">
        <f t="shared" si="61"/>
        <v>0.49273220004927321</v>
      </c>
      <c r="AP145" s="150">
        <f t="shared" si="62"/>
        <v>22.665681202266569</v>
      </c>
      <c r="AQ145" s="150">
        <f t="shared" si="63"/>
        <v>5.6664203005666423</v>
      </c>
      <c r="AT145" s="137" t="s">
        <v>285</v>
      </c>
      <c r="AU145" s="150">
        <f t="shared" si="43"/>
        <v>74.79224376731301</v>
      </c>
      <c r="AV145" s="150">
        <f t="shared" si="44"/>
        <v>112.60556771973727</v>
      </c>
      <c r="AW145" s="150">
        <f t="shared" si="45"/>
        <v>2.0202020202020203</v>
      </c>
      <c r="AX145" s="150">
        <f t="shared" si="46"/>
        <v>6.9654754694124774</v>
      </c>
    </row>
    <row r="146" spans="1:50" x14ac:dyDescent="0.25">
      <c r="A146" s="137" t="s">
        <v>286</v>
      </c>
      <c r="B146" s="148">
        <v>5754</v>
      </c>
      <c r="C146" s="148">
        <v>4459</v>
      </c>
      <c r="D146" s="148">
        <v>4368</v>
      </c>
      <c r="E146" s="148">
        <v>4301</v>
      </c>
      <c r="F146" s="148">
        <v>1693</v>
      </c>
      <c r="G146" s="149">
        <v>78</v>
      </c>
      <c r="H146" s="149">
        <v>446</v>
      </c>
      <c r="I146" s="149">
        <v>787</v>
      </c>
      <c r="J146" s="149">
        <v>122</v>
      </c>
      <c r="K146" s="149">
        <v>217</v>
      </c>
      <c r="L146" s="149">
        <v>136</v>
      </c>
      <c r="M146" s="149">
        <v>64</v>
      </c>
      <c r="N146" s="149">
        <v>55</v>
      </c>
      <c r="O146" s="149">
        <v>574</v>
      </c>
      <c r="P146" s="149">
        <v>263</v>
      </c>
      <c r="Q146" s="149">
        <v>46</v>
      </c>
      <c r="R146" s="149">
        <v>12</v>
      </c>
      <c r="S146" s="149">
        <v>52</v>
      </c>
      <c r="T146" s="149">
        <v>9</v>
      </c>
      <c r="U146" s="149">
        <v>10</v>
      </c>
      <c r="V146" s="149">
        <v>81</v>
      </c>
      <c r="W146" s="149">
        <v>39</v>
      </c>
      <c r="Z146" s="137" t="s">
        <v>286</v>
      </c>
      <c r="AA146" s="150">
        <f t="shared" si="47"/>
        <v>13.555787278415016</v>
      </c>
      <c r="AB146" s="150">
        <f t="shared" si="48"/>
        <v>77.511296489398688</v>
      </c>
      <c r="AC146" s="150">
        <f t="shared" si="49"/>
        <v>136.77441779631562</v>
      </c>
      <c r="AD146" s="150">
        <f t="shared" si="50"/>
        <v>21.202641640597843</v>
      </c>
      <c r="AE146" s="150">
        <f t="shared" si="51"/>
        <v>37.712895377128959</v>
      </c>
      <c r="AF146" s="150">
        <f t="shared" si="52"/>
        <v>23.635731664928745</v>
      </c>
      <c r="AG146" s="150">
        <f t="shared" si="53"/>
        <v>11.122697254084116</v>
      </c>
      <c r="AH146" s="150">
        <f t="shared" si="54"/>
        <v>9.5585679527285379</v>
      </c>
      <c r="AI146" s="150">
        <f t="shared" si="55"/>
        <v>99.756690997566906</v>
      </c>
      <c r="AJ146" s="150">
        <f t="shared" si="56"/>
        <v>45.707334028501911</v>
      </c>
      <c r="AK146" s="150">
        <f t="shared" si="57"/>
        <v>7.9944386513729588</v>
      </c>
      <c r="AL146" s="150">
        <f t="shared" si="58"/>
        <v>2.0855057351407718</v>
      </c>
      <c r="AM146" s="150">
        <f t="shared" si="59"/>
        <v>9.0371915189433434</v>
      </c>
      <c r="AN146" s="150">
        <f t="shared" si="60"/>
        <v>1.5641293013555788</v>
      </c>
      <c r="AO146" s="150">
        <f t="shared" si="61"/>
        <v>1.7379214459506431</v>
      </c>
      <c r="AP146" s="150">
        <f t="shared" si="62"/>
        <v>14.077163712200209</v>
      </c>
      <c r="AQ146" s="150">
        <f t="shared" si="63"/>
        <v>6.777893639207508</v>
      </c>
      <c r="AT146" s="137" t="s">
        <v>286</v>
      </c>
      <c r="AU146" s="150">
        <f t="shared" si="43"/>
        <v>60.210622710622715</v>
      </c>
      <c r="AV146" s="150">
        <f t="shared" si="44"/>
        <v>133.4573355033713</v>
      </c>
      <c r="AW146" s="150">
        <f t="shared" si="45"/>
        <v>5.3160070880094503</v>
      </c>
      <c r="AX146" s="150">
        <f t="shared" si="46"/>
        <v>8.7463556851311957</v>
      </c>
    </row>
    <row r="147" spans="1:50" x14ac:dyDescent="0.25">
      <c r="A147" s="137" t="s">
        <v>287</v>
      </c>
      <c r="B147" s="148">
        <v>7346</v>
      </c>
      <c r="C147" s="148">
        <v>6063</v>
      </c>
      <c r="D147" s="148">
        <v>5980</v>
      </c>
      <c r="E147" s="148">
        <v>5907</v>
      </c>
      <c r="F147" s="148">
        <v>2877</v>
      </c>
      <c r="G147" s="149">
        <v>124</v>
      </c>
      <c r="H147" s="149">
        <v>347</v>
      </c>
      <c r="I147" s="149">
        <v>1081</v>
      </c>
      <c r="J147" s="149">
        <v>159</v>
      </c>
      <c r="K147" s="149">
        <v>354</v>
      </c>
      <c r="L147" s="149">
        <v>74</v>
      </c>
      <c r="M147" s="149">
        <v>73</v>
      </c>
      <c r="N147" s="149">
        <v>29</v>
      </c>
      <c r="O147" s="149">
        <v>361</v>
      </c>
      <c r="P147" s="149">
        <v>351</v>
      </c>
      <c r="Q147" s="149">
        <v>48</v>
      </c>
      <c r="R147" s="149">
        <v>7</v>
      </c>
      <c r="S147" s="149">
        <v>46</v>
      </c>
      <c r="T147" s="149">
        <v>13</v>
      </c>
      <c r="U147" s="149">
        <v>11</v>
      </c>
      <c r="V147" s="149">
        <v>126</v>
      </c>
      <c r="W147" s="149">
        <v>52</v>
      </c>
      <c r="Z147" s="137" t="s">
        <v>287</v>
      </c>
      <c r="AA147" s="150">
        <f t="shared" si="47"/>
        <v>16.879934658317453</v>
      </c>
      <c r="AB147" s="150">
        <f t="shared" si="48"/>
        <v>47.236591342227058</v>
      </c>
      <c r="AC147" s="150">
        <f t="shared" si="49"/>
        <v>147.15491423904166</v>
      </c>
      <c r="AD147" s="150">
        <f t="shared" si="50"/>
        <v>21.644432344132863</v>
      </c>
      <c r="AE147" s="150">
        <f t="shared" si="51"/>
        <v>48.189490879390142</v>
      </c>
      <c r="AF147" s="150">
        <f t="shared" si="52"/>
        <v>10.073509392866868</v>
      </c>
      <c r="AG147" s="150">
        <f t="shared" si="53"/>
        <v>9.937380887557854</v>
      </c>
      <c r="AH147" s="150">
        <f t="shared" si="54"/>
        <v>3.9477266539613396</v>
      </c>
      <c r="AI147" s="150">
        <f t="shared" si="55"/>
        <v>49.142390416553226</v>
      </c>
      <c r="AJ147" s="150">
        <f t="shared" si="56"/>
        <v>47.781105363463112</v>
      </c>
      <c r="AK147" s="150">
        <f t="shared" si="57"/>
        <v>6.5341682548325624</v>
      </c>
      <c r="AL147" s="150">
        <f t="shared" si="58"/>
        <v>0.95289953716308196</v>
      </c>
      <c r="AM147" s="150">
        <f t="shared" si="59"/>
        <v>6.2619112442145388</v>
      </c>
      <c r="AN147" s="150">
        <f t="shared" si="60"/>
        <v>1.7696705690171524</v>
      </c>
      <c r="AO147" s="150">
        <f t="shared" si="61"/>
        <v>1.4974135583991288</v>
      </c>
      <c r="AP147" s="150">
        <f t="shared" si="62"/>
        <v>17.152191668935473</v>
      </c>
      <c r="AQ147" s="150">
        <f t="shared" si="63"/>
        <v>7.0786822760686094</v>
      </c>
      <c r="AT147" s="137" t="s">
        <v>287</v>
      </c>
      <c r="AU147" s="150">
        <f t="shared" si="43"/>
        <v>58.695652173913047</v>
      </c>
      <c r="AV147" s="150">
        <f t="shared" si="44"/>
        <v>61.113932622312511</v>
      </c>
      <c r="AW147" s="150">
        <f t="shared" si="45"/>
        <v>4.5185957594716717</v>
      </c>
      <c r="AX147" s="150">
        <f t="shared" si="46"/>
        <v>8.5766122381659251</v>
      </c>
    </row>
    <row r="148" spans="1:50" x14ac:dyDescent="0.25">
      <c r="A148" s="137" t="s">
        <v>288</v>
      </c>
      <c r="B148" s="148">
        <v>2486</v>
      </c>
      <c r="C148" s="148">
        <v>2121</v>
      </c>
      <c r="D148" s="148">
        <v>2098</v>
      </c>
      <c r="E148" s="148">
        <v>2067</v>
      </c>
      <c r="F148" s="148">
        <v>1095</v>
      </c>
      <c r="G148" s="149">
        <v>61</v>
      </c>
      <c r="H148" s="149">
        <v>174</v>
      </c>
      <c r="I148" s="149">
        <v>442</v>
      </c>
      <c r="J148" s="149">
        <v>61</v>
      </c>
      <c r="K148" s="149">
        <v>119</v>
      </c>
      <c r="L148" s="149">
        <v>64</v>
      </c>
      <c r="M148" s="149">
        <v>28</v>
      </c>
      <c r="N148" s="149">
        <v>23</v>
      </c>
      <c r="O148" s="149">
        <v>87</v>
      </c>
      <c r="P148" s="149">
        <v>140</v>
      </c>
      <c r="Q148" s="149">
        <v>22</v>
      </c>
      <c r="R148" s="149">
        <v>2</v>
      </c>
      <c r="S148" s="149">
        <v>12</v>
      </c>
      <c r="T148" s="149">
        <v>2</v>
      </c>
      <c r="U148" s="149">
        <v>10</v>
      </c>
      <c r="V148" s="149">
        <v>67</v>
      </c>
      <c r="W148" s="149">
        <v>19</v>
      </c>
      <c r="Z148" s="137" t="s">
        <v>288</v>
      </c>
      <c r="AA148" s="150">
        <f t="shared" si="47"/>
        <v>24.537409493161707</v>
      </c>
      <c r="AB148" s="150">
        <f t="shared" si="48"/>
        <v>69.991954947707157</v>
      </c>
      <c r="AC148" s="150">
        <f t="shared" si="49"/>
        <v>177.79565567176186</v>
      </c>
      <c r="AD148" s="150">
        <f t="shared" si="50"/>
        <v>24.537409493161707</v>
      </c>
      <c r="AE148" s="150">
        <f t="shared" si="51"/>
        <v>47.868061142397423</v>
      </c>
      <c r="AF148" s="150">
        <f t="shared" si="52"/>
        <v>25.744167337087688</v>
      </c>
      <c r="AG148" s="150">
        <f t="shared" si="53"/>
        <v>11.263073209975865</v>
      </c>
      <c r="AH148" s="150">
        <f t="shared" si="54"/>
        <v>9.25181013676589</v>
      </c>
      <c r="AI148" s="150">
        <f t="shared" si="55"/>
        <v>34.995977473853578</v>
      </c>
      <c r="AJ148" s="150">
        <f t="shared" si="56"/>
        <v>56.315366049879323</v>
      </c>
      <c r="AK148" s="150">
        <f t="shared" si="57"/>
        <v>8.8495575221238933</v>
      </c>
      <c r="AL148" s="150">
        <f t="shared" si="58"/>
        <v>0.80450522928399026</v>
      </c>
      <c r="AM148" s="150">
        <f t="shared" si="59"/>
        <v>4.8270313757039416</v>
      </c>
      <c r="AN148" s="150">
        <f t="shared" si="60"/>
        <v>0.80450522928399026</v>
      </c>
      <c r="AO148" s="150">
        <f t="shared" si="61"/>
        <v>4.0225261464199518</v>
      </c>
      <c r="AP148" s="150">
        <f t="shared" si="62"/>
        <v>26.950925181013677</v>
      </c>
      <c r="AQ148" s="150">
        <f t="shared" si="63"/>
        <v>7.6427996781979077</v>
      </c>
      <c r="AT148" s="137" t="s">
        <v>288</v>
      </c>
      <c r="AU148" s="150">
        <f t="shared" si="43"/>
        <v>66.730219256434694</v>
      </c>
      <c r="AV148" s="150">
        <f t="shared" si="44"/>
        <v>42.089985486211901</v>
      </c>
      <c r="AW148" s="150">
        <f t="shared" si="45"/>
        <v>1.8264840182648401</v>
      </c>
      <c r="AX148" s="150">
        <f t="shared" si="46"/>
        <v>8.958038661008958</v>
      </c>
    </row>
    <row r="149" spans="1:50" x14ac:dyDescent="0.25">
      <c r="A149" s="137" t="s">
        <v>289</v>
      </c>
      <c r="B149" s="148">
        <v>2548</v>
      </c>
      <c r="C149" s="148">
        <v>2106</v>
      </c>
      <c r="D149" s="148">
        <v>2077</v>
      </c>
      <c r="E149" s="148">
        <v>2045</v>
      </c>
      <c r="F149" s="148">
        <v>996</v>
      </c>
      <c r="G149" s="149">
        <v>51</v>
      </c>
      <c r="H149" s="149">
        <v>98</v>
      </c>
      <c r="I149" s="149">
        <v>309</v>
      </c>
      <c r="J149" s="149">
        <v>47</v>
      </c>
      <c r="K149" s="149">
        <v>150</v>
      </c>
      <c r="L149" s="149">
        <v>84</v>
      </c>
      <c r="M149" s="149">
        <v>5</v>
      </c>
      <c r="N149" s="149">
        <v>15</v>
      </c>
      <c r="O149" s="149">
        <v>14</v>
      </c>
      <c r="P149" s="149">
        <v>151</v>
      </c>
      <c r="Q149" s="149">
        <v>19</v>
      </c>
      <c r="R149" s="149">
        <v>4</v>
      </c>
      <c r="S149" s="149">
        <v>23</v>
      </c>
      <c r="T149" s="149">
        <v>4</v>
      </c>
      <c r="U149" s="149">
        <v>10</v>
      </c>
      <c r="V149" s="149">
        <v>49</v>
      </c>
      <c r="W149" s="149">
        <v>18</v>
      </c>
      <c r="Z149" s="137" t="s">
        <v>289</v>
      </c>
      <c r="AA149" s="150">
        <f t="shared" si="47"/>
        <v>20.015698587127158</v>
      </c>
      <c r="AB149" s="150">
        <f t="shared" si="48"/>
        <v>38.461538461538467</v>
      </c>
      <c r="AC149" s="150">
        <f t="shared" si="49"/>
        <v>121.27158555729984</v>
      </c>
      <c r="AD149" s="150">
        <f t="shared" si="50"/>
        <v>18.445839874411302</v>
      </c>
      <c r="AE149" s="150">
        <f t="shared" si="51"/>
        <v>58.869701726844582</v>
      </c>
      <c r="AF149" s="150">
        <f t="shared" si="52"/>
        <v>32.967032967032971</v>
      </c>
      <c r="AG149" s="150">
        <f t="shared" si="53"/>
        <v>1.9623233908948192</v>
      </c>
      <c r="AH149" s="150">
        <f t="shared" si="54"/>
        <v>5.8869701726844585</v>
      </c>
      <c r="AI149" s="150">
        <f t="shared" si="55"/>
        <v>5.4945054945054945</v>
      </c>
      <c r="AJ149" s="150">
        <f t="shared" si="56"/>
        <v>59.262166405023549</v>
      </c>
      <c r="AK149" s="150">
        <f t="shared" si="57"/>
        <v>7.4568288854003146</v>
      </c>
      <c r="AL149" s="150">
        <f t="shared" si="58"/>
        <v>1.5698587127158556</v>
      </c>
      <c r="AM149" s="150">
        <f t="shared" si="59"/>
        <v>9.0266875981161689</v>
      </c>
      <c r="AN149" s="150">
        <f t="shared" si="60"/>
        <v>1.5698587127158556</v>
      </c>
      <c r="AO149" s="150">
        <f t="shared" si="61"/>
        <v>3.9246467817896384</v>
      </c>
      <c r="AP149" s="150">
        <f t="shared" si="62"/>
        <v>19.230769230769234</v>
      </c>
      <c r="AQ149" s="150">
        <f t="shared" si="63"/>
        <v>7.0643642072213506</v>
      </c>
      <c r="AT149" s="137" t="s">
        <v>289</v>
      </c>
      <c r="AU149" s="150">
        <f t="shared" si="43"/>
        <v>72.701011073663935</v>
      </c>
      <c r="AV149" s="150">
        <f t="shared" si="44"/>
        <v>6.8459657701711487</v>
      </c>
      <c r="AW149" s="150">
        <f t="shared" si="45"/>
        <v>4.0160642570281118</v>
      </c>
      <c r="AX149" s="150">
        <f t="shared" si="46"/>
        <v>8.5470085470085486</v>
      </c>
    </row>
    <row r="150" spans="1:50" x14ac:dyDescent="0.25">
      <c r="A150" s="137" t="s">
        <v>290</v>
      </c>
      <c r="B150" s="148">
        <v>3488</v>
      </c>
      <c r="C150" s="148">
        <v>2789</v>
      </c>
      <c r="D150" s="148">
        <v>2729</v>
      </c>
      <c r="E150" s="148">
        <v>2687</v>
      </c>
      <c r="F150" s="148">
        <v>1064</v>
      </c>
      <c r="G150" s="149">
        <v>50</v>
      </c>
      <c r="H150" s="149">
        <v>281</v>
      </c>
      <c r="I150" s="149">
        <v>422</v>
      </c>
      <c r="J150" s="149">
        <v>73</v>
      </c>
      <c r="K150" s="149">
        <v>139</v>
      </c>
      <c r="L150" s="149">
        <v>88</v>
      </c>
      <c r="M150" s="149">
        <v>44</v>
      </c>
      <c r="N150" s="149">
        <v>25</v>
      </c>
      <c r="O150" s="149">
        <v>260</v>
      </c>
      <c r="P150" s="149">
        <v>199</v>
      </c>
      <c r="Q150" s="149">
        <v>33</v>
      </c>
      <c r="R150" s="149">
        <v>7</v>
      </c>
      <c r="S150" s="149">
        <v>41</v>
      </c>
      <c r="T150" s="149">
        <v>15</v>
      </c>
      <c r="U150" s="149">
        <v>19</v>
      </c>
      <c r="V150" s="149">
        <v>64</v>
      </c>
      <c r="W150" s="149">
        <v>29</v>
      </c>
      <c r="Z150" s="137" t="s">
        <v>290</v>
      </c>
      <c r="AA150" s="150">
        <f t="shared" si="47"/>
        <v>14.334862385321102</v>
      </c>
      <c r="AB150" s="150">
        <f t="shared" si="48"/>
        <v>80.561926605504581</v>
      </c>
      <c r="AC150" s="150">
        <f t="shared" si="49"/>
        <v>120.98623853211009</v>
      </c>
      <c r="AD150" s="150">
        <f t="shared" si="50"/>
        <v>20.928899082568808</v>
      </c>
      <c r="AE150" s="150">
        <f t="shared" si="51"/>
        <v>39.850917431192656</v>
      </c>
      <c r="AF150" s="150">
        <f t="shared" si="52"/>
        <v>25.22935779816514</v>
      </c>
      <c r="AG150" s="150">
        <f t="shared" si="53"/>
        <v>12.61467889908257</v>
      </c>
      <c r="AH150" s="150">
        <f t="shared" si="54"/>
        <v>7.1674311926605512</v>
      </c>
      <c r="AI150" s="150">
        <f t="shared" si="55"/>
        <v>74.541284403669721</v>
      </c>
      <c r="AJ150" s="150">
        <f t="shared" si="56"/>
        <v>57.052752293577981</v>
      </c>
      <c r="AK150" s="150">
        <f t="shared" si="57"/>
        <v>9.4610091743119273</v>
      </c>
      <c r="AL150" s="150">
        <f t="shared" si="58"/>
        <v>2.0068807339449544</v>
      </c>
      <c r="AM150" s="150">
        <f t="shared" si="59"/>
        <v>11.754587155963304</v>
      </c>
      <c r="AN150" s="150">
        <f t="shared" si="60"/>
        <v>4.3004587155963305</v>
      </c>
      <c r="AO150" s="150">
        <f t="shared" si="61"/>
        <v>5.4472477064220186</v>
      </c>
      <c r="AP150" s="150">
        <f t="shared" si="62"/>
        <v>18.348623853211009</v>
      </c>
      <c r="AQ150" s="150">
        <f t="shared" si="63"/>
        <v>8.3142201834862384</v>
      </c>
      <c r="AT150" s="137" t="s">
        <v>290</v>
      </c>
      <c r="AU150" s="150">
        <f t="shared" si="43"/>
        <v>72.920483693660685</v>
      </c>
      <c r="AV150" s="150">
        <f t="shared" si="44"/>
        <v>96.762188314104947</v>
      </c>
      <c r="AW150" s="150">
        <f t="shared" si="45"/>
        <v>14.097744360902254</v>
      </c>
      <c r="AX150" s="150">
        <f t="shared" si="46"/>
        <v>10.397992111868053</v>
      </c>
    </row>
    <row r="151" spans="1:50" x14ac:dyDescent="0.25">
      <c r="A151" s="137" t="s">
        <v>291</v>
      </c>
      <c r="B151" s="148">
        <v>4415</v>
      </c>
      <c r="C151" s="148">
        <v>3603</v>
      </c>
      <c r="D151" s="148">
        <v>3551</v>
      </c>
      <c r="E151" s="148">
        <v>3511</v>
      </c>
      <c r="F151" s="148">
        <v>1673</v>
      </c>
      <c r="G151" s="149">
        <v>66</v>
      </c>
      <c r="H151" s="149">
        <v>214</v>
      </c>
      <c r="I151" s="149">
        <v>509</v>
      </c>
      <c r="J151" s="149">
        <v>101</v>
      </c>
      <c r="K151" s="149">
        <v>183</v>
      </c>
      <c r="L151" s="149">
        <v>92</v>
      </c>
      <c r="M151" s="149">
        <v>29</v>
      </c>
      <c r="N151" s="149">
        <v>31</v>
      </c>
      <c r="O151" s="149">
        <v>61</v>
      </c>
      <c r="P151" s="149">
        <v>241</v>
      </c>
      <c r="Q151" s="149">
        <v>25</v>
      </c>
      <c r="R151" s="149">
        <v>4</v>
      </c>
      <c r="S151" s="149">
        <v>39</v>
      </c>
      <c r="T151" s="149">
        <v>2</v>
      </c>
      <c r="U151" s="149">
        <v>4</v>
      </c>
      <c r="V151" s="149">
        <v>105</v>
      </c>
      <c r="W151" s="149">
        <v>31</v>
      </c>
      <c r="Z151" s="137" t="s">
        <v>291</v>
      </c>
      <c r="AA151" s="150">
        <f t="shared" si="47"/>
        <v>14.949037372593432</v>
      </c>
      <c r="AB151" s="150">
        <f t="shared" si="48"/>
        <v>48.471121177802942</v>
      </c>
      <c r="AC151" s="150">
        <f t="shared" si="49"/>
        <v>115.28878822197056</v>
      </c>
      <c r="AD151" s="150">
        <f t="shared" si="50"/>
        <v>22.87655719139298</v>
      </c>
      <c r="AE151" s="150">
        <f t="shared" si="51"/>
        <v>41.449603624009065</v>
      </c>
      <c r="AF151" s="150">
        <f t="shared" si="52"/>
        <v>20.838052095130237</v>
      </c>
      <c r="AG151" s="150">
        <f t="shared" si="53"/>
        <v>6.5685164212910534</v>
      </c>
      <c r="AH151" s="150">
        <f t="shared" si="54"/>
        <v>7.0215175537938848</v>
      </c>
      <c r="AI151" s="150">
        <f t="shared" si="55"/>
        <v>13.816534541336353</v>
      </c>
      <c r="AJ151" s="150">
        <f t="shared" si="56"/>
        <v>54.586636466591166</v>
      </c>
      <c r="AK151" s="150">
        <f t="shared" si="57"/>
        <v>5.6625141562853907</v>
      </c>
      <c r="AL151" s="150">
        <f t="shared" si="58"/>
        <v>0.9060022650056625</v>
      </c>
      <c r="AM151" s="150">
        <f t="shared" si="59"/>
        <v>8.8335220838052084</v>
      </c>
      <c r="AN151" s="150">
        <f t="shared" si="60"/>
        <v>0.45300113250283125</v>
      </c>
      <c r="AO151" s="150">
        <f t="shared" si="61"/>
        <v>0.9060022650056625</v>
      </c>
      <c r="AP151" s="150">
        <f t="shared" si="62"/>
        <v>23.782559456398641</v>
      </c>
      <c r="AQ151" s="150">
        <f t="shared" si="63"/>
        <v>7.0215175537938848</v>
      </c>
      <c r="AT151" s="137" t="s">
        <v>291</v>
      </c>
      <c r="AU151" s="150">
        <f t="shared" si="43"/>
        <v>67.868206139115742</v>
      </c>
      <c r="AV151" s="150">
        <f t="shared" si="44"/>
        <v>17.373967530618057</v>
      </c>
      <c r="AW151" s="150">
        <f t="shared" si="45"/>
        <v>1.195457262402869</v>
      </c>
      <c r="AX151" s="150">
        <f t="shared" si="46"/>
        <v>8.6039411601443234</v>
      </c>
    </row>
    <row r="152" spans="1:50" x14ac:dyDescent="0.25">
      <c r="A152" s="137" t="s">
        <v>292</v>
      </c>
      <c r="B152" s="148">
        <v>3189</v>
      </c>
      <c r="C152" s="148">
        <v>2522</v>
      </c>
      <c r="D152" s="148">
        <v>2479</v>
      </c>
      <c r="E152" s="148">
        <v>2427</v>
      </c>
      <c r="F152" s="148">
        <v>917</v>
      </c>
      <c r="G152" s="149">
        <v>42</v>
      </c>
      <c r="H152" s="149">
        <v>191</v>
      </c>
      <c r="I152" s="149">
        <v>365</v>
      </c>
      <c r="J152" s="149">
        <v>49</v>
      </c>
      <c r="K152" s="149">
        <v>115</v>
      </c>
      <c r="L152" s="149">
        <v>61</v>
      </c>
      <c r="M152" s="149">
        <v>18</v>
      </c>
      <c r="N152" s="149">
        <v>16</v>
      </c>
      <c r="O152" s="149">
        <v>188</v>
      </c>
      <c r="P152" s="149">
        <v>134</v>
      </c>
      <c r="Q152" s="149">
        <v>19</v>
      </c>
      <c r="R152" s="149">
        <v>4</v>
      </c>
      <c r="S152" s="149">
        <v>20</v>
      </c>
      <c r="T152" s="149">
        <v>1</v>
      </c>
      <c r="U152" s="149">
        <v>2</v>
      </c>
      <c r="V152" s="149">
        <v>68</v>
      </c>
      <c r="W152" s="149">
        <v>25</v>
      </c>
      <c r="Z152" s="137" t="s">
        <v>292</v>
      </c>
      <c r="AA152" s="150">
        <f t="shared" si="47"/>
        <v>13.17027281279398</v>
      </c>
      <c r="AB152" s="150">
        <f t="shared" si="48"/>
        <v>59.893383505801197</v>
      </c>
      <c r="AC152" s="150">
        <f t="shared" si="49"/>
        <v>114.45594230166196</v>
      </c>
      <c r="AD152" s="150">
        <f t="shared" si="50"/>
        <v>15.365318281592975</v>
      </c>
      <c r="AE152" s="150">
        <f t="shared" si="51"/>
        <v>36.061461273126369</v>
      </c>
      <c r="AF152" s="150">
        <f t="shared" si="52"/>
        <v>19.128253370962685</v>
      </c>
      <c r="AG152" s="150">
        <f t="shared" si="53"/>
        <v>5.644402634054563</v>
      </c>
      <c r="AH152" s="150">
        <f t="shared" si="54"/>
        <v>5.0172467858262779</v>
      </c>
      <c r="AI152" s="150">
        <f t="shared" si="55"/>
        <v>58.952649733458763</v>
      </c>
      <c r="AJ152" s="150">
        <f t="shared" si="56"/>
        <v>42.019441831295076</v>
      </c>
      <c r="AK152" s="150">
        <f t="shared" si="57"/>
        <v>5.9579805581687051</v>
      </c>
      <c r="AL152" s="150">
        <f t="shared" si="58"/>
        <v>1.2543116964565695</v>
      </c>
      <c r="AM152" s="150">
        <f t="shared" si="59"/>
        <v>6.2715584822828472</v>
      </c>
      <c r="AN152" s="150">
        <f t="shared" si="60"/>
        <v>0.31357792411414237</v>
      </c>
      <c r="AO152" s="150">
        <f t="shared" si="61"/>
        <v>0.62715584822828474</v>
      </c>
      <c r="AP152" s="150">
        <f t="shared" si="62"/>
        <v>21.32329883976168</v>
      </c>
      <c r="AQ152" s="150">
        <f t="shared" si="63"/>
        <v>7.8394481028535594</v>
      </c>
      <c r="AT152" s="137" t="s">
        <v>292</v>
      </c>
      <c r="AU152" s="150">
        <f t="shared" si="43"/>
        <v>54.054054054054056</v>
      </c>
      <c r="AV152" s="150">
        <f t="shared" si="44"/>
        <v>77.461887103419869</v>
      </c>
      <c r="AW152" s="150">
        <f t="shared" si="45"/>
        <v>1.0905125408942202</v>
      </c>
      <c r="AX152" s="150">
        <f t="shared" si="46"/>
        <v>9.9127676447264079</v>
      </c>
    </row>
    <row r="153" spans="1:50" x14ac:dyDescent="0.25">
      <c r="A153" s="137" t="s">
        <v>293</v>
      </c>
      <c r="B153" s="148">
        <v>6604</v>
      </c>
      <c r="C153" s="148">
        <v>5215</v>
      </c>
      <c r="D153" s="148">
        <v>5134</v>
      </c>
      <c r="E153" s="148">
        <v>5052</v>
      </c>
      <c r="F153" s="148">
        <v>2506</v>
      </c>
      <c r="G153" s="149">
        <v>125</v>
      </c>
      <c r="H153" s="149">
        <v>339</v>
      </c>
      <c r="I153" s="149">
        <v>1039</v>
      </c>
      <c r="J153" s="149">
        <v>130</v>
      </c>
      <c r="K153" s="149">
        <v>267</v>
      </c>
      <c r="L153" s="149">
        <v>141</v>
      </c>
      <c r="M153" s="149">
        <v>50</v>
      </c>
      <c r="N153" s="149">
        <v>45</v>
      </c>
      <c r="O153" s="149">
        <v>412</v>
      </c>
      <c r="P153" s="149">
        <v>316</v>
      </c>
      <c r="Q153" s="149">
        <v>44</v>
      </c>
      <c r="R153" s="149">
        <v>4</v>
      </c>
      <c r="S153" s="149">
        <v>44</v>
      </c>
      <c r="T153" s="149">
        <v>67</v>
      </c>
      <c r="U153" s="149">
        <v>33</v>
      </c>
      <c r="V153" s="149">
        <v>162</v>
      </c>
      <c r="W153" s="149">
        <v>69</v>
      </c>
      <c r="Z153" s="137" t="s">
        <v>293</v>
      </c>
      <c r="AA153" s="150">
        <f t="shared" si="47"/>
        <v>18.927922471229557</v>
      </c>
      <c r="AB153" s="150">
        <f t="shared" si="48"/>
        <v>51.332525741974564</v>
      </c>
      <c r="AC153" s="150">
        <f t="shared" si="49"/>
        <v>157.32889158086007</v>
      </c>
      <c r="AD153" s="150">
        <f t="shared" si="50"/>
        <v>19.685039370078741</v>
      </c>
      <c r="AE153" s="150">
        <f t="shared" si="51"/>
        <v>40.430042398546334</v>
      </c>
      <c r="AF153" s="150">
        <f t="shared" si="52"/>
        <v>21.350696547546942</v>
      </c>
      <c r="AG153" s="150">
        <f t="shared" si="53"/>
        <v>7.5711689884918227</v>
      </c>
      <c r="AH153" s="150">
        <f t="shared" si="54"/>
        <v>6.8140520896426411</v>
      </c>
      <c r="AI153" s="150">
        <f t="shared" si="55"/>
        <v>62.386432465172618</v>
      </c>
      <c r="AJ153" s="150">
        <f t="shared" si="56"/>
        <v>47.849788007268323</v>
      </c>
      <c r="AK153" s="150">
        <f t="shared" si="57"/>
        <v>6.6626287098728039</v>
      </c>
      <c r="AL153" s="150">
        <f t="shared" si="58"/>
        <v>0.60569351907934588</v>
      </c>
      <c r="AM153" s="150">
        <f t="shared" si="59"/>
        <v>6.6626287098728039</v>
      </c>
      <c r="AN153" s="150">
        <f t="shared" si="60"/>
        <v>10.145366444579043</v>
      </c>
      <c r="AO153" s="150">
        <f t="shared" si="61"/>
        <v>4.9969715324046033</v>
      </c>
      <c r="AP153" s="150">
        <f t="shared" si="62"/>
        <v>24.530587522713507</v>
      </c>
      <c r="AQ153" s="150">
        <f t="shared" si="63"/>
        <v>10.448213204118716</v>
      </c>
      <c r="AT153" s="137" t="s">
        <v>293</v>
      </c>
      <c r="AU153" s="150">
        <f t="shared" si="43"/>
        <v>61.550447993767044</v>
      </c>
      <c r="AV153" s="150">
        <f t="shared" si="44"/>
        <v>81.551860649247828</v>
      </c>
      <c r="AW153" s="150">
        <f t="shared" si="45"/>
        <v>26.735833998403834</v>
      </c>
      <c r="AX153" s="150">
        <f t="shared" si="46"/>
        <v>13.231064237775648</v>
      </c>
    </row>
    <row r="154" spans="1:50" x14ac:dyDescent="0.25">
      <c r="A154" s="137" t="s">
        <v>294</v>
      </c>
      <c r="B154" s="148">
        <v>6696</v>
      </c>
      <c r="C154" s="148">
        <v>5549</v>
      </c>
      <c r="D154" s="148">
        <v>5474</v>
      </c>
      <c r="E154" s="148">
        <v>5405</v>
      </c>
      <c r="F154" s="148">
        <v>2495</v>
      </c>
      <c r="G154" s="149">
        <v>131</v>
      </c>
      <c r="H154" s="149">
        <v>369</v>
      </c>
      <c r="I154" s="149">
        <v>1022</v>
      </c>
      <c r="J154" s="149">
        <v>151</v>
      </c>
      <c r="K154" s="149">
        <v>287</v>
      </c>
      <c r="L154" s="149">
        <v>106</v>
      </c>
      <c r="M154" s="149">
        <v>53</v>
      </c>
      <c r="N154" s="149">
        <v>29</v>
      </c>
      <c r="O154" s="149">
        <v>233</v>
      </c>
      <c r="P154" s="149">
        <v>346</v>
      </c>
      <c r="Q154" s="149">
        <v>72</v>
      </c>
      <c r="R154" s="149">
        <v>43</v>
      </c>
      <c r="S154" s="149">
        <v>36</v>
      </c>
      <c r="T154" s="149">
        <v>19</v>
      </c>
      <c r="U154" s="149">
        <v>14</v>
      </c>
      <c r="V154" s="149">
        <v>122</v>
      </c>
      <c r="W154" s="149">
        <v>51</v>
      </c>
      <c r="Z154" s="137" t="s">
        <v>294</v>
      </c>
      <c r="AA154" s="150">
        <f t="shared" si="47"/>
        <v>19.563918757467142</v>
      </c>
      <c r="AB154" s="150">
        <f t="shared" si="48"/>
        <v>55.107526881720432</v>
      </c>
      <c r="AC154" s="150">
        <f t="shared" si="49"/>
        <v>152.62843488649941</v>
      </c>
      <c r="AD154" s="150">
        <f t="shared" si="50"/>
        <v>22.550776583034647</v>
      </c>
      <c r="AE154" s="150">
        <f t="shared" si="51"/>
        <v>42.861409796893668</v>
      </c>
      <c r="AF154" s="150">
        <f t="shared" si="52"/>
        <v>15.830346475507767</v>
      </c>
      <c r="AG154" s="150">
        <f t="shared" si="53"/>
        <v>7.9151732377538835</v>
      </c>
      <c r="AH154" s="150">
        <f t="shared" si="54"/>
        <v>4.3309438470728789</v>
      </c>
      <c r="AI154" s="150">
        <f t="shared" si="55"/>
        <v>34.796893667861404</v>
      </c>
      <c r="AJ154" s="150">
        <f t="shared" si="56"/>
        <v>51.672640382317802</v>
      </c>
      <c r="AK154" s="150">
        <f t="shared" si="57"/>
        <v>10.752688172043012</v>
      </c>
      <c r="AL154" s="150">
        <f t="shared" si="58"/>
        <v>6.421744324970132</v>
      </c>
      <c r="AM154" s="150">
        <f t="shared" si="59"/>
        <v>5.3763440860215059</v>
      </c>
      <c r="AN154" s="150">
        <f t="shared" si="60"/>
        <v>2.8375149342891279</v>
      </c>
      <c r="AO154" s="150">
        <f t="shared" si="61"/>
        <v>2.0908004778972522</v>
      </c>
      <c r="AP154" s="150">
        <f t="shared" si="62"/>
        <v>18.21983273596177</v>
      </c>
      <c r="AQ154" s="150">
        <f t="shared" si="63"/>
        <v>7.6164874551971327</v>
      </c>
      <c r="AT154" s="137" t="s">
        <v>294</v>
      </c>
      <c r="AU154" s="150">
        <f t="shared" si="43"/>
        <v>63.207891852393132</v>
      </c>
      <c r="AV154" s="150">
        <f t="shared" si="44"/>
        <v>43.108233117483813</v>
      </c>
      <c r="AW154" s="150">
        <f t="shared" si="45"/>
        <v>7.6152304609218442</v>
      </c>
      <c r="AX154" s="150">
        <f t="shared" si="46"/>
        <v>9.1908451973328535</v>
      </c>
    </row>
    <row r="155" spans="1:50" x14ac:dyDescent="0.25">
      <c r="A155" s="137" t="s">
        <v>295</v>
      </c>
      <c r="B155" s="148">
        <v>4244</v>
      </c>
      <c r="C155" s="148">
        <v>3458</v>
      </c>
      <c r="D155" s="148">
        <v>3419</v>
      </c>
      <c r="E155" s="148">
        <v>3387</v>
      </c>
      <c r="F155" s="148">
        <v>1502</v>
      </c>
      <c r="G155" s="149">
        <v>67</v>
      </c>
      <c r="H155" s="149">
        <v>245</v>
      </c>
      <c r="I155" s="149">
        <v>552</v>
      </c>
      <c r="J155" s="149">
        <v>98</v>
      </c>
      <c r="K155" s="149">
        <v>146</v>
      </c>
      <c r="L155" s="149">
        <v>69</v>
      </c>
      <c r="M155" s="149">
        <v>46</v>
      </c>
      <c r="N155" s="149">
        <v>26</v>
      </c>
      <c r="O155" s="149">
        <v>575</v>
      </c>
      <c r="P155" s="149">
        <v>177</v>
      </c>
      <c r="Q155" s="149">
        <v>32</v>
      </c>
      <c r="R155" s="149">
        <v>13</v>
      </c>
      <c r="S155" s="149">
        <v>24</v>
      </c>
      <c r="T155" s="149">
        <v>7</v>
      </c>
      <c r="U155" s="149">
        <v>2</v>
      </c>
      <c r="V155" s="149">
        <v>67</v>
      </c>
      <c r="W155" s="149">
        <v>35</v>
      </c>
      <c r="Z155" s="137" t="s">
        <v>295</v>
      </c>
      <c r="AA155" s="150">
        <f t="shared" si="47"/>
        <v>15.78699340245052</v>
      </c>
      <c r="AB155" s="150">
        <f t="shared" si="48"/>
        <v>57.728557964184731</v>
      </c>
      <c r="AC155" s="150">
        <f t="shared" si="49"/>
        <v>130.06597549481623</v>
      </c>
      <c r="AD155" s="150">
        <f t="shared" si="50"/>
        <v>23.091423185673893</v>
      </c>
      <c r="AE155" s="150">
        <f t="shared" si="51"/>
        <v>34.401508011310085</v>
      </c>
      <c r="AF155" s="150">
        <f t="shared" si="52"/>
        <v>16.258246936852029</v>
      </c>
      <c r="AG155" s="150">
        <f t="shared" si="53"/>
        <v>10.838831291234683</v>
      </c>
      <c r="AH155" s="150">
        <f t="shared" si="54"/>
        <v>6.1262959472196039</v>
      </c>
      <c r="AI155" s="150">
        <f t="shared" si="55"/>
        <v>135.48539114043356</v>
      </c>
      <c r="AJ155" s="150">
        <f t="shared" si="56"/>
        <v>41.705937794533462</v>
      </c>
      <c r="AK155" s="150">
        <f t="shared" si="57"/>
        <v>7.5400565504241284</v>
      </c>
      <c r="AL155" s="150">
        <f t="shared" si="58"/>
        <v>3.063147973609802</v>
      </c>
      <c r="AM155" s="150">
        <f t="shared" si="59"/>
        <v>5.6550424128180961</v>
      </c>
      <c r="AN155" s="150">
        <f t="shared" si="60"/>
        <v>1.6493873704052779</v>
      </c>
      <c r="AO155" s="150">
        <f t="shared" si="61"/>
        <v>0.47125353440150802</v>
      </c>
      <c r="AP155" s="150">
        <f t="shared" si="62"/>
        <v>15.78699340245052</v>
      </c>
      <c r="AQ155" s="150">
        <f t="shared" si="63"/>
        <v>8.2469368520263906</v>
      </c>
      <c r="AT155" s="137" t="s">
        <v>295</v>
      </c>
      <c r="AU155" s="150">
        <f t="shared" si="43"/>
        <v>51.769523252412981</v>
      </c>
      <c r="AV155" s="150">
        <f t="shared" si="44"/>
        <v>169.76675524062594</v>
      </c>
      <c r="AW155" s="150">
        <f t="shared" si="45"/>
        <v>4.6604527296937421</v>
      </c>
      <c r="AX155" s="150">
        <f t="shared" si="46"/>
        <v>10.121457489878543</v>
      </c>
    </row>
    <row r="156" spans="1:50" x14ac:dyDescent="0.25">
      <c r="A156" s="137" t="s">
        <v>296</v>
      </c>
      <c r="B156" s="148">
        <v>2420</v>
      </c>
      <c r="C156" s="148">
        <v>2074</v>
      </c>
      <c r="D156" s="148">
        <v>2059</v>
      </c>
      <c r="E156" s="148">
        <v>2030</v>
      </c>
      <c r="F156" s="148">
        <v>963</v>
      </c>
      <c r="G156" s="149">
        <v>44</v>
      </c>
      <c r="H156" s="149">
        <v>131</v>
      </c>
      <c r="I156" s="149">
        <v>358</v>
      </c>
      <c r="J156" s="149">
        <v>67</v>
      </c>
      <c r="K156" s="149">
        <v>110</v>
      </c>
      <c r="L156" s="149">
        <v>63</v>
      </c>
      <c r="M156" s="149">
        <v>29</v>
      </c>
      <c r="N156" s="149">
        <v>26</v>
      </c>
      <c r="O156" s="149">
        <v>122</v>
      </c>
      <c r="P156" s="149">
        <v>134</v>
      </c>
      <c r="Q156" s="149">
        <v>14</v>
      </c>
      <c r="R156" s="149">
        <v>7</v>
      </c>
      <c r="S156" s="149">
        <v>31</v>
      </c>
      <c r="T156" s="149">
        <v>4</v>
      </c>
      <c r="U156" s="149">
        <v>1</v>
      </c>
      <c r="V156" s="149">
        <v>42</v>
      </c>
      <c r="W156" s="149">
        <v>17</v>
      </c>
      <c r="Z156" s="137" t="s">
        <v>296</v>
      </c>
      <c r="AA156" s="150">
        <f t="shared" si="47"/>
        <v>18.18181818181818</v>
      </c>
      <c r="AB156" s="150">
        <f t="shared" si="48"/>
        <v>54.132231404958681</v>
      </c>
      <c r="AC156" s="150">
        <f t="shared" si="49"/>
        <v>147.93388429752065</v>
      </c>
      <c r="AD156" s="150">
        <f t="shared" si="50"/>
        <v>27.685950413223139</v>
      </c>
      <c r="AE156" s="150">
        <f t="shared" si="51"/>
        <v>45.454545454545453</v>
      </c>
      <c r="AF156" s="150">
        <f t="shared" si="52"/>
        <v>26.033057851239672</v>
      </c>
      <c r="AG156" s="150">
        <f t="shared" si="53"/>
        <v>11.983471074380166</v>
      </c>
      <c r="AH156" s="150">
        <f t="shared" si="54"/>
        <v>10.743801652892563</v>
      </c>
      <c r="AI156" s="150">
        <f t="shared" si="55"/>
        <v>50.413223140495866</v>
      </c>
      <c r="AJ156" s="150">
        <f t="shared" si="56"/>
        <v>55.371900826446279</v>
      </c>
      <c r="AK156" s="150">
        <f t="shared" si="57"/>
        <v>5.7851239669421481</v>
      </c>
      <c r="AL156" s="150">
        <f t="shared" si="58"/>
        <v>2.8925619834710741</v>
      </c>
      <c r="AM156" s="150">
        <f t="shared" si="59"/>
        <v>12.809917355371901</v>
      </c>
      <c r="AN156" s="150">
        <f t="shared" si="60"/>
        <v>1.6528925619834711</v>
      </c>
      <c r="AO156" s="150">
        <f t="shared" si="61"/>
        <v>0.41322314049586778</v>
      </c>
      <c r="AP156" s="150">
        <f t="shared" si="62"/>
        <v>17.355371900826444</v>
      </c>
      <c r="AQ156" s="150">
        <f t="shared" si="63"/>
        <v>7.0247933884297522</v>
      </c>
      <c r="AT156" s="137" t="s">
        <v>296</v>
      </c>
      <c r="AU156" s="150">
        <f t="shared" si="43"/>
        <v>65.080135988343869</v>
      </c>
      <c r="AV156" s="150">
        <f t="shared" si="44"/>
        <v>60.098522167487687</v>
      </c>
      <c r="AW156" s="150">
        <f t="shared" si="45"/>
        <v>4.1536863966770508</v>
      </c>
      <c r="AX156" s="150">
        <f t="shared" si="46"/>
        <v>8.1967213114754109</v>
      </c>
    </row>
    <row r="157" spans="1:50" x14ac:dyDescent="0.25">
      <c r="A157" s="137" t="s">
        <v>297</v>
      </c>
      <c r="B157" s="148">
        <v>3599</v>
      </c>
      <c r="C157" s="148">
        <v>2902</v>
      </c>
      <c r="D157" s="148">
        <v>2849</v>
      </c>
      <c r="E157" s="148">
        <v>2795</v>
      </c>
      <c r="F157" s="148">
        <v>1262</v>
      </c>
      <c r="G157" s="149">
        <v>52</v>
      </c>
      <c r="H157" s="149">
        <v>221</v>
      </c>
      <c r="I157" s="149">
        <v>576</v>
      </c>
      <c r="J157" s="149">
        <v>72</v>
      </c>
      <c r="K157" s="149">
        <v>156</v>
      </c>
      <c r="L157" s="149">
        <v>50</v>
      </c>
      <c r="M157" s="149">
        <v>38</v>
      </c>
      <c r="N157" s="149">
        <v>21</v>
      </c>
      <c r="O157" s="149">
        <v>105</v>
      </c>
      <c r="P157" s="149">
        <v>175</v>
      </c>
      <c r="Q157" s="149">
        <v>20</v>
      </c>
      <c r="R157" s="149">
        <v>4</v>
      </c>
      <c r="S157" s="149">
        <v>20</v>
      </c>
      <c r="T157" s="149">
        <v>2</v>
      </c>
      <c r="U157" s="149">
        <v>2</v>
      </c>
      <c r="V157" s="149">
        <v>72</v>
      </c>
      <c r="W157" s="149">
        <v>20</v>
      </c>
      <c r="Z157" s="137" t="s">
        <v>297</v>
      </c>
      <c r="AA157" s="150">
        <f t="shared" si="47"/>
        <v>14.448457904973605</v>
      </c>
      <c r="AB157" s="150">
        <f t="shared" si="48"/>
        <v>61.405946096137818</v>
      </c>
      <c r="AC157" s="150">
        <f t="shared" si="49"/>
        <v>160.04445679355376</v>
      </c>
      <c r="AD157" s="150">
        <f t="shared" si="50"/>
        <v>20.00555709919422</v>
      </c>
      <c r="AE157" s="150">
        <f t="shared" si="51"/>
        <v>43.345373714920811</v>
      </c>
      <c r="AF157" s="150">
        <f t="shared" si="52"/>
        <v>13.892747985551543</v>
      </c>
      <c r="AG157" s="150">
        <f t="shared" si="53"/>
        <v>10.558488469019172</v>
      </c>
      <c r="AH157" s="150">
        <f t="shared" si="54"/>
        <v>5.8349541539316476</v>
      </c>
      <c r="AI157" s="150">
        <f t="shared" si="55"/>
        <v>29.174770769658238</v>
      </c>
      <c r="AJ157" s="150">
        <f t="shared" si="56"/>
        <v>48.624617949430395</v>
      </c>
      <c r="AK157" s="150">
        <f t="shared" si="57"/>
        <v>5.5570991942206174</v>
      </c>
      <c r="AL157" s="150">
        <f t="shared" si="58"/>
        <v>1.1114198388441232</v>
      </c>
      <c r="AM157" s="150">
        <f t="shared" si="59"/>
        <v>5.5570991942206174</v>
      </c>
      <c r="AN157" s="150">
        <f t="shared" si="60"/>
        <v>0.5557099194220616</v>
      </c>
      <c r="AO157" s="150">
        <f t="shared" si="61"/>
        <v>0.5557099194220616</v>
      </c>
      <c r="AP157" s="150">
        <f t="shared" si="62"/>
        <v>20.00555709919422</v>
      </c>
      <c r="AQ157" s="150">
        <f t="shared" si="63"/>
        <v>5.5570991942206174</v>
      </c>
      <c r="AT157" s="137" t="s">
        <v>297</v>
      </c>
      <c r="AU157" s="150">
        <f t="shared" si="43"/>
        <v>61.425061425061429</v>
      </c>
      <c r="AV157" s="150">
        <f t="shared" si="44"/>
        <v>37.567084078711986</v>
      </c>
      <c r="AW157" s="150">
        <f t="shared" si="45"/>
        <v>1.5847860538827259</v>
      </c>
      <c r="AX157" s="150">
        <f t="shared" si="46"/>
        <v>6.8917987594762238</v>
      </c>
    </row>
    <row r="158" spans="1:50" x14ac:dyDescent="0.25">
      <c r="A158" s="137" t="s">
        <v>298</v>
      </c>
      <c r="B158" s="148">
        <v>5663</v>
      </c>
      <c r="C158" s="148">
        <v>4314</v>
      </c>
      <c r="D158" s="148">
        <v>4238</v>
      </c>
      <c r="E158" s="148">
        <v>4148</v>
      </c>
      <c r="F158" s="148">
        <v>1460</v>
      </c>
      <c r="G158" s="149">
        <v>68</v>
      </c>
      <c r="H158" s="149">
        <v>318</v>
      </c>
      <c r="I158" s="149">
        <v>708</v>
      </c>
      <c r="J158" s="149">
        <v>98</v>
      </c>
      <c r="K158" s="149">
        <v>153</v>
      </c>
      <c r="L158" s="149">
        <v>120</v>
      </c>
      <c r="M158" s="149">
        <v>96</v>
      </c>
      <c r="N158" s="149">
        <v>48</v>
      </c>
      <c r="O158" s="149">
        <v>419</v>
      </c>
      <c r="P158" s="149">
        <v>209</v>
      </c>
      <c r="Q158" s="149">
        <v>32</v>
      </c>
      <c r="R158" s="149">
        <v>2</v>
      </c>
      <c r="S158" s="149">
        <v>42</v>
      </c>
      <c r="T158" s="149">
        <v>11</v>
      </c>
      <c r="U158" s="149">
        <v>5</v>
      </c>
      <c r="V158" s="149">
        <v>79</v>
      </c>
      <c r="W158" s="149">
        <v>28</v>
      </c>
      <c r="Z158" s="137" t="s">
        <v>298</v>
      </c>
      <c r="AA158" s="150">
        <f t="shared" si="47"/>
        <v>12.007769733356879</v>
      </c>
      <c r="AB158" s="150">
        <f t="shared" si="48"/>
        <v>56.1539819883454</v>
      </c>
      <c r="AC158" s="150">
        <f t="shared" si="49"/>
        <v>125.02207310612751</v>
      </c>
      <c r="AD158" s="150">
        <f t="shared" si="50"/>
        <v>17.305315203955502</v>
      </c>
      <c r="AE158" s="150">
        <f t="shared" si="51"/>
        <v>27.017481900052974</v>
      </c>
      <c r="AF158" s="150">
        <f t="shared" si="52"/>
        <v>21.190181882394491</v>
      </c>
      <c r="AG158" s="150">
        <f t="shared" si="53"/>
        <v>16.952145505915592</v>
      </c>
      <c r="AH158" s="150">
        <f t="shared" si="54"/>
        <v>8.4760727529577959</v>
      </c>
      <c r="AI158" s="150">
        <f t="shared" si="55"/>
        <v>73.989051739360761</v>
      </c>
      <c r="AJ158" s="150">
        <f t="shared" si="56"/>
        <v>36.906233445170407</v>
      </c>
      <c r="AK158" s="150">
        <f t="shared" si="57"/>
        <v>5.6507151686385306</v>
      </c>
      <c r="AL158" s="150">
        <f t="shared" si="58"/>
        <v>0.35316969803990816</v>
      </c>
      <c r="AM158" s="150">
        <f t="shared" si="59"/>
        <v>7.4165636588380721</v>
      </c>
      <c r="AN158" s="150">
        <f t="shared" si="60"/>
        <v>1.9424333392194948</v>
      </c>
      <c r="AO158" s="150">
        <f t="shared" si="61"/>
        <v>0.88292424509977041</v>
      </c>
      <c r="AP158" s="150">
        <f t="shared" si="62"/>
        <v>13.950203072576373</v>
      </c>
      <c r="AQ158" s="150">
        <f t="shared" si="63"/>
        <v>4.9443757725587139</v>
      </c>
      <c r="AT158" s="137" t="s">
        <v>298</v>
      </c>
      <c r="AU158" s="150">
        <f t="shared" si="43"/>
        <v>49.315714959886733</v>
      </c>
      <c r="AV158" s="150">
        <f t="shared" si="44"/>
        <v>101.01253616200579</v>
      </c>
      <c r="AW158" s="150">
        <f t="shared" si="45"/>
        <v>7.5342465753424657</v>
      </c>
      <c r="AX158" s="150">
        <f t="shared" si="46"/>
        <v>6.4904960593416785</v>
      </c>
    </row>
    <row r="159" spans="1:50" x14ac:dyDescent="0.25">
      <c r="A159" s="137" t="s">
        <v>299</v>
      </c>
      <c r="B159" s="148">
        <v>3446</v>
      </c>
      <c r="C159" s="148">
        <v>2722</v>
      </c>
      <c r="D159" s="148">
        <v>2691</v>
      </c>
      <c r="E159" s="148">
        <v>2658</v>
      </c>
      <c r="F159" s="148">
        <v>1034</v>
      </c>
      <c r="G159" s="149">
        <v>67</v>
      </c>
      <c r="H159" s="149">
        <v>191</v>
      </c>
      <c r="I159" s="149">
        <v>458</v>
      </c>
      <c r="J159" s="149">
        <v>58</v>
      </c>
      <c r="K159" s="149">
        <v>141</v>
      </c>
      <c r="L159" s="149">
        <v>114</v>
      </c>
      <c r="M159" s="149">
        <v>54</v>
      </c>
      <c r="N159" s="149">
        <v>37</v>
      </c>
      <c r="O159" s="149">
        <v>311</v>
      </c>
      <c r="P159" s="149">
        <v>183</v>
      </c>
      <c r="Q159" s="149">
        <v>30</v>
      </c>
      <c r="R159" s="149">
        <v>13</v>
      </c>
      <c r="S159" s="149">
        <v>38</v>
      </c>
      <c r="T159" s="149">
        <v>10</v>
      </c>
      <c r="U159" s="149">
        <v>35</v>
      </c>
      <c r="V159" s="149">
        <v>75</v>
      </c>
      <c r="W159" s="149">
        <v>19</v>
      </c>
      <c r="Z159" s="137" t="s">
        <v>299</v>
      </c>
      <c r="AA159" s="150">
        <f t="shared" si="47"/>
        <v>19.442832269297735</v>
      </c>
      <c r="AB159" s="150">
        <f t="shared" si="48"/>
        <v>55.426581543818926</v>
      </c>
      <c r="AC159" s="150">
        <f t="shared" si="49"/>
        <v>132.90771909460244</v>
      </c>
      <c r="AD159" s="150">
        <f t="shared" si="50"/>
        <v>16.831108531630875</v>
      </c>
      <c r="AE159" s="150">
        <f t="shared" si="51"/>
        <v>40.917005223447475</v>
      </c>
      <c r="AF159" s="150">
        <f t="shared" si="52"/>
        <v>33.081834010446897</v>
      </c>
      <c r="AG159" s="150">
        <f t="shared" si="53"/>
        <v>15.670342426001161</v>
      </c>
      <c r="AH159" s="150">
        <f t="shared" si="54"/>
        <v>10.737086477074868</v>
      </c>
      <c r="AI159" s="150">
        <f t="shared" si="55"/>
        <v>90.249564712710395</v>
      </c>
      <c r="AJ159" s="150">
        <f t="shared" si="56"/>
        <v>53.105049332559489</v>
      </c>
      <c r="AK159" s="150">
        <f t="shared" si="57"/>
        <v>8.7057457922228672</v>
      </c>
      <c r="AL159" s="150">
        <f t="shared" si="58"/>
        <v>3.7724898432965759</v>
      </c>
      <c r="AM159" s="150">
        <f t="shared" si="59"/>
        <v>11.027278003482298</v>
      </c>
      <c r="AN159" s="150">
        <f t="shared" si="60"/>
        <v>2.9019152640742889</v>
      </c>
      <c r="AO159" s="150">
        <f t="shared" si="61"/>
        <v>10.156703424260012</v>
      </c>
      <c r="AP159" s="150">
        <f t="shared" si="62"/>
        <v>21.76436448055717</v>
      </c>
      <c r="AQ159" s="150">
        <f t="shared" si="63"/>
        <v>5.513639001741149</v>
      </c>
      <c r="AT159" s="137" t="s">
        <v>299</v>
      </c>
      <c r="AU159" s="150">
        <f t="shared" si="43"/>
        <v>68.004459308807142</v>
      </c>
      <c r="AV159" s="150">
        <f t="shared" si="44"/>
        <v>117.00526711813393</v>
      </c>
      <c r="AW159" s="150">
        <f t="shared" si="45"/>
        <v>9.6711798839458414</v>
      </c>
      <c r="AX159" s="150">
        <f t="shared" si="46"/>
        <v>6.9801616458486402</v>
      </c>
    </row>
    <row r="160" spans="1:50" x14ac:dyDescent="0.25">
      <c r="A160" s="137" t="s">
        <v>300</v>
      </c>
      <c r="B160" s="148">
        <v>5051</v>
      </c>
      <c r="C160" s="148">
        <v>3882</v>
      </c>
      <c r="D160" s="148">
        <v>3802</v>
      </c>
      <c r="E160" s="148">
        <v>3739</v>
      </c>
      <c r="F160" s="148">
        <v>1569</v>
      </c>
      <c r="G160" s="149">
        <v>67</v>
      </c>
      <c r="H160" s="149">
        <v>284</v>
      </c>
      <c r="I160" s="149">
        <v>720</v>
      </c>
      <c r="J160" s="149">
        <v>80</v>
      </c>
      <c r="K160" s="149">
        <v>159</v>
      </c>
      <c r="L160" s="149">
        <v>57</v>
      </c>
      <c r="M160" s="149">
        <v>77</v>
      </c>
      <c r="N160" s="149">
        <v>25</v>
      </c>
      <c r="O160" s="149">
        <v>146</v>
      </c>
      <c r="P160" s="149">
        <v>211</v>
      </c>
      <c r="Q160" s="149">
        <v>27</v>
      </c>
      <c r="R160" s="149">
        <v>4</v>
      </c>
      <c r="S160" s="149">
        <v>33</v>
      </c>
      <c r="T160" s="149">
        <v>4</v>
      </c>
      <c r="U160" s="149">
        <v>7</v>
      </c>
      <c r="V160" s="149">
        <v>66</v>
      </c>
      <c r="W160" s="149">
        <v>25</v>
      </c>
      <c r="Z160" s="137" t="s">
        <v>300</v>
      </c>
      <c r="AA160" s="150">
        <f t="shared" si="47"/>
        <v>13.26470005939418</v>
      </c>
      <c r="AB160" s="150">
        <f t="shared" si="48"/>
        <v>56.226489803999208</v>
      </c>
      <c r="AC160" s="150">
        <f t="shared" si="49"/>
        <v>142.54603048901208</v>
      </c>
      <c r="AD160" s="150">
        <f t="shared" si="50"/>
        <v>15.838447832112454</v>
      </c>
      <c r="AE160" s="150">
        <f t="shared" si="51"/>
        <v>31.478915066323498</v>
      </c>
      <c r="AF160" s="150">
        <f t="shared" si="52"/>
        <v>11.284894080380123</v>
      </c>
      <c r="AG160" s="150">
        <f t="shared" si="53"/>
        <v>15.244506038408236</v>
      </c>
      <c r="AH160" s="150">
        <f t="shared" si="54"/>
        <v>4.9495149475351417</v>
      </c>
      <c r="AI160" s="150">
        <f t="shared" si="55"/>
        <v>28.905167293605224</v>
      </c>
      <c r="AJ160" s="150">
        <f t="shared" si="56"/>
        <v>41.773906157196599</v>
      </c>
      <c r="AK160" s="150">
        <f t="shared" si="57"/>
        <v>5.3454761433379527</v>
      </c>
      <c r="AL160" s="150">
        <f t="shared" si="58"/>
        <v>0.79192239160562261</v>
      </c>
      <c r="AM160" s="150">
        <f t="shared" si="59"/>
        <v>6.5333597307463869</v>
      </c>
      <c r="AN160" s="150">
        <f t="shared" si="60"/>
        <v>0.79192239160562261</v>
      </c>
      <c r="AO160" s="150">
        <f t="shared" si="61"/>
        <v>1.3858641853098397</v>
      </c>
      <c r="AP160" s="150">
        <f t="shared" si="62"/>
        <v>13.066719461492774</v>
      </c>
      <c r="AQ160" s="150">
        <f t="shared" si="63"/>
        <v>4.9495149475351417</v>
      </c>
      <c r="AT160" s="137" t="s">
        <v>300</v>
      </c>
      <c r="AU160" s="150">
        <f t="shared" si="43"/>
        <v>55.497106785902155</v>
      </c>
      <c r="AV160" s="150">
        <f t="shared" si="44"/>
        <v>39.047873763038247</v>
      </c>
      <c r="AW160" s="150">
        <f t="shared" si="45"/>
        <v>2.5493945188017846</v>
      </c>
      <c r="AX160" s="150">
        <f t="shared" si="46"/>
        <v>6.4399793920659452</v>
      </c>
    </row>
    <row r="161" spans="1:50" x14ac:dyDescent="0.25">
      <c r="A161" s="137" t="s">
        <v>301</v>
      </c>
      <c r="B161" s="148">
        <v>3596</v>
      </c>
      <c r="C161" s="148">
        <v>2967</v>
      </c>
      <c r="D161" s="148">
        <v>2931</v>
      </c>
      <c r="E161" s="148">
        <v>2906</v>
      </c>
      <c r="F161" s="148">
        <v>1294</v>
      </c>
      <c r="G161" s="149">
        <v>68</v>
      </c>
      <c r="H161" s="149">
        <v>208</v>
      </c>
      <c r="I161" s="149">
        <v>636</v>
      </c>
      <c r="J161" s="149">
        <v>65</v>
      </c>
      <c r="K161" s="149">
        <v>172</v>
      </c>
      <c r="L161" s="149">
        <v>128</v>
      </c>
      <c r="M161" s="149">
        <v>61</v>
      </c>
      <c r="N161" s="149">
        <v>77</v>
      </c>
      <c r="O161" s="149">
        <v>290</v>
      </c>
      <c r="P161" s="149">
        <v>222</v>
      </c>
      <c r="Q161" s="149">
        <v>40</v>
      </c>
      <c r="R161" s="149">
        <v>7</v>
      </c>
      <c r="S161" s="149">
        <v>89</v>
      </c>
      <c r="T161" s="149">
        <v>10</v>
      </c>
      <c r="U161" s="149">
        <v>60</v>
      </c>
      <c r="V161" s="149">
        <v>90</v>
      </c>
      <c r="W161" s="149">
        <v>36</v>
      </c>
      <c r="Z161" s="137" t="s">
        <v>301</v>
      </c>
      <c r="AA161" s="150">
        <f t="shared" si="47"/>
        <v>18.909899888765295</v>
      </c>
      <c r="AB161" s="150">
        <f t="shared" si="48"/>
        <v>57.842046718576192</v>
      </c>
      <c r="AC161" s="150">
        <f t="shared" si="49"/>
        <v>176.86318131256954</v>
      </c>
      <c r="AD161" s="150">
        <f t="shared" si="50"/>
        <v>18.075639599555064</v>
      </c>
      <c r="AE161" s="150">
        <f t="shared" si="51"/>
        <v>47.830923248053395</v>
      </c>
      <c r="AF161" s="150">
        <f t="shared" si="52"/>
        <v>35.595105672969964</v>
      </c>
      <c r="AG161" s="150">
        <f t="shared" si="53"/>
        <v>16.963292547274751</v>
      </c>
      <c r="AH161" s="150">
        <f t="shared" si="54"/>
        <v>21.412680756395993</v>
      </c>
      <c r="AI161" s="150">
        <f t="shared" si="55"/>
        <v>80.645161290322577</v>
      </c>
      <c r="AJ161" s="150">
        <f t="shared" si="56"/>
        <v>61.735261401557288</v>
      </c>
      <c r="AK161" s="150">
        <f t="shared" si="57"/>
        <v>11.123470522803116</v>
      </c>
      <c r="AL161" s="150">
        <f t="shared" si="58"/>
        <v>1.9466073414905449</v>
      </c>
      <c r="AM161" s="150">
        <f t="shared" si="59"/>
        <v>24.749721913236929</v>
      </c>
      <c r="AN161" s="150">
        <f t="shared" si="60"/>
        <v>2.7808676307007789</v>
      </c>
      <c r="AO161" s="150">
        <f t="shared" si="61"/>
        <v>16.685205784204673</v>
      </c>
      <c r="AP161" s="150">
        <f t="shared" si="62"/>
        <v>25.027808676307011</v>
      </c>
      <c r="AQ161" s="150">
        <f t="shared" si="63"/>
        <v>10.011123470522802</v>
      </c>
      <c r="AT161" s="137" t="s">
        <v>301</v>
      </c>
      <c r="AU161" s="150">
        <f t="shared" si="43"/>
        <v>75.742067553735922</v>
      </c>
      <c r="AV161" s="150">
        <f t="shared" si="44"/>
        <v>99.793530626290433</v>
      </c>
      <c r="AW161" s="150">
        <f t="shared" si="45"/>
        <v>7.7279752704791349</v>
      </c>
      <c r="AX161" s="150">
        <f t="shared" si="46"/>
        <v>12.133468149646108</v>
      </c>
    </row>
    <row r="162" spans="1:50" x14ac:dyDescent="0.25">
      <c r="A162" s="137" t="s">
        <v>302</v>
      </c>
      <c r="B162" s="148">
        <v>4789</v>
      </c>
      <c r="C162" s="148">
        <v>3790</v>
      </c>
      <c r="D162" s="148">
        <v>3730</v>
      </c>
      <c r="E162" s="148">
        <v>3667</v>
      </c>
      <c r="F162" s="148">
        <v>1367</v>
      </c>
      <c r="G162" s="149">
        <v>44</v>
      </c>
      <c r="H162" s="149">
        <v>410</v>
      </c>
      <c r="I162" s="149">
        <v>624</v>
      </c>
      <c r="J162" s="149">
        <v>98</v>
      </c>
      <c r="K162" s="149">
        <v>173</v>
      </c>
      <c r="L162" s="149">
        <v>110</v>
      </c>
      <c r="M162" s="149">
        <v>43</v>
      </c>
      <c r="N162" s="149">
        <v>20</v>
      </c>
      <c r="O162" s="149">
        <v>370</v>
      </c>
      <c r="P162" s="149">
        <v>222</v>
      </c>
      <c r="Q162" s="149">
        <v>43</v>
      </c>
      <c r="R162" s="149">
        <v>2</v>
      </c>
      <c r="S162" s="149">
        <v>42</v>
      </c>
      <c r="T162" s="149">
        <v>2</v>
      </c>
      <c r="U162" s="149">
        <v>4</v>
      </c>
      <c r="V162" s="149">
        <v>84</v>
      </c>
      <c r="W162" s="149">
        <v>41</v>
      </c>
      <c r="Z162" s="137" t="s">
        <v>302</v>
      </c>
      <c r="AA162" s="150">
        <f t="shared" si="47"/>
        <v>9.1877218626017942</v>
      </c>
      <c r="AB162" s="150">
        <f t="shared" si="48"/>
        <v>85.612862810607652</v>
      </c>
      <c r="AC162" s="150">
        <f t="shared" si="49"/>
        <v>130.29860096053454</v>
      </c>
      <c r="AD162" s="150">
        <f t="shared" si="50"/>
        <v>20.463562330340363</v>
      </c>
      <c r="AE162" s="150">
        <f t="shared" si="51"/>
        <v>36.124451868866153</v>
      </c>
      <c r="AF162" s="150">
        <f t="shared" si="52"/>
        <v>22.969304656504487</v>
      </c>
      <c r="AG162" s="150">
        <f t="shared" si="53"/>
        <v>8.978910002088119</v>
      </c>
      <c r="AH162" s="150">
        <f t="shared" si="54"/>
        <v>4.1762372102735439</v>
      </c>
      <c r="AI162" s="150">
        <f t="shared" si="55"/>
        <v>77.260388390060555</v>
      </c>
      <c r="AJ162" s="150">
        <f t="shared" si="56"/>
        <v>46.356233034036336</v>
      </c>
      <c r="AK162" s="150">
        <f t="shared" si="57"/>
        <v>8.978910002088119</v>
      </c>
      <c r="AL162" s="150">
        <f t="shared" si="58"/>
        <v>0.41762372102735434</v>
      </c>
      <c r="AM162" s="150">
        <f t="shared" si="59"/>
        <v>8.7700981415744419</v>
      </c>
      <c r="AN162" s="150">
        <f t="shared" si="60"/>
        <v>0.41762372102735434</v>
      </c>
      <c r="AO162" s="150">
        <f t="shared" si="61"/>
        <v>0.83524744205470869</v>
      </c>
      <c r="AP162" s="150">
        <f t="shared" si="62"/>
        <v>17.540196283148884</v>
      </c>
      <c r="AQ162" s="150">
        <f t="shared" si="63"/>
        <v>8.5612862810607648</v>
      </c>
      <c r="AT162" s="137" t="s">
        <v>302</v>
      </c>
      <c r="AU162" s="150">
        <f t="shared" si="43"/>
        <v>59.51742627345844</v>
      </c>
      <c r="AV162" s="150">
        <f t="shared" si="44"/>
        <v>100.89991818925552</v>
      </c>
      <c r="AW162" s="150">
        <f t="shared" si="45"/>
        <v>1.463057790782736</v>
      </c>
      <c r="AX162" s="150">
        <f t="shared" si="46"/>
        <v>10.817941952506596</v>
      </c>
    </row>
    <row r="163" spans="1:50" x14ac:dyDescent="0.25">
      <c r="A163" s="137" t="s">
        <v>303</v>
      </c>
      <c r="B163" s="148">
        <v>4132</v>
      </c>
      <c r="C163" s="148">
        <v>3299</v>
      </c>
      <c r="D163" s="148">
        <v>3252</v>
      </c>
      <c r="E163" s="148">
        <v>3189</v>
      </c>
      <c r="F163" s="148">
        <v>1369</v>
      </c>
      <c r="G163" s="149">
        <v>89</v>
      </c>
      <c r="H163" s="149">
        <v>326</v>
      </c>
      <c r="I163" s="149">
        <v>507</v>
      </c>
      <c r="J163" s="149">
        <v>136</v>
      </c>
      <c r="K163" s="149">
        <v>164</v>
      </c>
      <c r="L163" s="149">
        <v>81</v>
      </c>
      <c r="M163" s="149">
        <v>37</v>
      </c>
      <c r="N163" s="149">
        <v>27</v>
      </c>
      <c r="O163" s="149">
        <v>513</v>
      </c>
      <c r="P163" s="149">
        <v>215</v>
      </c>
      <c r="Q163" s="149">
        <v>40</v>
      </c>
      <c r="R163" s="149">
        <v>15</v>
      </c>
      <c r="S163" s="149">
        <v>30</v>
      </c>
      <c r="T163" s="149">
        <v>11</v>
      </c>
      <c r="U163" s="149">
        <v>12</v>
      </c>
      <c r="V163" s="149">
        <v>76</v>
      </c>
      <c r="W163" s="149">
        <v>21</v>
      </c>
      <c r="Z163" s="137" t="s">
        <v>303</v>
      </c>
      <c r="AA163" s="150">
        <f t="shared" si="47"/>
        <v>21.539206195546953</v>
      </c>
      <c r="AB163" s="150">
        <f t="shared" si="48"/>
        <v>78.896418199419173</v>
      </c>
      <c r="AC163" s="150">
        <f t="shared" si="49"/>
        <v>122.70087124878994</v>
      </c>
      <c r="AD163" s="150">
        <f t="shared" si="50"/>
        <v>32.913843175217814</v>
      </c>
      <c r="AE163" s="150">
        <f t="shared" si="51"/>
        <v>39.690222652468542</v>
      </c>
      <c r="AF163" s="150">
        <f t="shared" si="52"/>
        <v>19.603097773475316</v>
      </c>
      <c r="AG163" s="150">
        <f t="shared" si="53"/>
        <v>8.9545014520813169</v>
      </c>
      <c r="AH163" s="150">
        <f t="shared" si="54"/>
        <v>6.5343659244917713</v>
      </c>
      <c r="AI163" s="150">
        <f t="shared" si="55"/>
        <v>124.15295256534365</v>
      </c>
      <c r="AJ163" s="150">
        <f t="shared" si="56"/>
        <v>52.032913843175216</v>
      </c>
      <c r="AK163" s="150">
        <f t="shared" si="57"/>
        <v>9.6805421103581804</v>
      </c>
      <c r="AL163" s="150">
        <f t="shared" si="58"/>
        <v>3.6302032913843174</v>
      </c>
      <c r="AM163" s="150">
        <f t="shared" si="59"/>
        <v>7.2604065827686348</v>
      </c>
      <c r="AN163" s="150">
        <f t="shared" si="60"/>
        <v>2.6621490803484993</v>
      </c>
      <c r="AO163" s="150">
        <f t="shared" si="61"/>
        <v>2.9041626331074539</v>
      </c>
      <c r="AP163" s="150">
        <f t="shared" si="62"/>
        <v>18.393030009680544</v>
      </c>
      <c r="AQ163" s="150">
        <f t="shared" si="63"/>
        <v>5.0822846079380444</v>
      </c>
      <c r="AT163" s="137" t="s">
        <v>303</v>
      </c>
      <c r="AU163" s="150">
        <f t="shared" si="43"/>
        <v>66.113161131611321</v>
      </c>
      <c r="AV163" s="150">
        <f t="shared" si="44"/>
        <v>160.86547507055505</v>
      </c>
      <c r="AW163" s="150">
        <f t="shared" si="45"/>
        <v>8.0350620891161419</v>
      </c>
      <c r="AX163" s="150">
        <f t="shared" si="46"/>
        <v>6.3655653228250983</v>
      </c>
    </row>
    <row r="164" spans="1:50" x14ac:dyDescent="0.25">
      <c r="A164" s="137" t="s">
        <v>304</v>
      </c>
      <c r="B164" s="148">
        <v>3313</v>
      </c>
      <c r="C164" s="148">
        <v>2447</v>
      </c>
      <c r="D164" s="148">
        <v>2411</v>
      </c>
      <c r="E164" s="148">
        <v>2373</v>
      </c>
      <c r="F164" s="148">
        <v>898</v>
      </c>
      <c r="G164" s="149">
        <v>46</v>
      </c>
      <c r="H164" s="149">
        <v>153</v>
      </c>
      <c r="I164" s="149">
        <v>387</v>
      </c>
      <c r="J164" s="149">
        <v>68</v>
      </c>
      <c r="K164" s="149">
        <v>102</v>
      </c>
      <c r="L164" s="149">
        <v>45</v>
      </c>
      <c r="M164" s="149">
        <v>31</v>
      </c>
      <c r="N164" s="149">
        <v>17</v>
      </c>
      <c r="O164" s="149">
        <v>147</v>
      </c>
      <c r="P164" s="149">
        <v>106</v>
      </c>
      <c r="Q164" s="149">
        <v>15</v>
      </c>
      <c r="R164" s="149">
        <v>4</v>
      </c>
      <c r="S164" s="149">
        <v>23</v>
      </c>
      <c r="T164" s="149">
        <v>2</v>
      </c>
      <c r="U164" s="149">
        <v>9</v>
      </c>
      <c r="V164" s="149">
        <v>45</v>
      </c>
      <c r="W164" s="149">
        <v>16</v>
      </c>
      <c r="Z164" s="137" t="s">
        <v>304</v>
      </c>
      <c r="AA164" s="150">
        <f t="shared" si="47"/>
        <v>13.884696649562329</v>
      </c>
      <c r="AB164" s="150">
        <f t="shared" si="48"/>
        <v>46.181708421370359</v>
      </c>
      <c r="AC164" s="150">
        <f t="shared" si="49"/>
        <v>116.8125565952309</v>
      </c>
      <c r="AD164" s="150">
        <f t="shared" si="50"/>
        <v>20.52520374283127</v>
      </c>
      <c r="AE164" s="150">
        <f t="shared" si="51"/>
        <v>30.787805614246906</v>
      </c>
      <c r="AF164" s="150">
        <f t="shared" si="52"/>
        <v>13.582855418050107</v>
      </c>
      <c r="AG164" s="150">
        <f t="shared" si="53"/>
        <v>9.3570781768789626</v>
      </c>
      <c r="AH164" s="150">
        <f t="shared" si="54"/>
        <v>5.1313009357078174</v>
      </c>
      <c r="AI164" s="150">
        <f t="shared" si="55"/>
        <v>44.370661032297008</v>
      </c>
      <c r="AJ164" s="150">
        <f t="shared" si="56"/>
        <v>31.995170540295806</v>
      </c>
      <c r="AK164" s="150">
        <f t="shared" si="57"/>
        <v>4.5276184726833684</v>
      </c>
      <c r="AL164" s="150">
        <f t="shared" si="58"/>
        <v>1.2073649260488981</v>
      </c>
      <c r="AM164" s="150">
        <f t="shared" si="59"/>
        <v>6.9423483247811646</v>
      </c>
      <c r="AN164" s="150">
        <f t="shared" si="60"/>
        <v>0.60368246302444906</v>
      </c>
      <c r="AO164" s="150">
        <f t="shared" si="61"/>
        <v>2.7165710836100212</v>
      </c>
      <c r="AP164" s="150">
        <f t="shared" si="62"/>
        <v>13.582855418050107</v>
      </c>
      <c r="AQ164" s="150">
        <f t="shared" si="63"/>
        <v>4.8294597041955925</v>
      </c>
      <c r="AT164" s="137" t="s">
        <v>304</v>
      </c>
      <c r="AU164" s="150">
        <f t="shared" si="43"/>
        <v>43.965159684778101</v>
      </c>
      <c r="AV164" s="150">
        <f t="shared" si="44"/>
        <v>61.946902654867259</v>
      </c>
      <c r="AW164" s="150">
        <f t="shared" si="45"/>
        <v>2.2271714922048997</v>
      </c>
      <c r="AX164" s="150">
        <f t="shared" si="46"/>
        <v>6.5386187167960772</v>
      </c>
    </row>
    <row r="165" spans="1:50" x14ac:dyDescent="0.25">
      <c r="A165" s="137" t="s">
        <v>305</v>
      </c>
      <c r="B165" s="148">
        <v>10350</v>
      </c>
      <c r="C165" s="148">
        <v>8214</v>
      </c>
      <c r="D165" s="148">
        <v>8049</v>
      </c>
      <c r="E165" s="148">
        <v>7915</v>
      </c>
      <c r="F165" s="148">
        <v>3517</v>
      </c>
      <c r="G165" s="149">
        <v>182</v>
      </c>
      <c r="H165" s="149">
        <v>488</v>
      </c>
      <c r="I165" s="149">
        <v>1246</v>
      </c>
      <c r="J165" s="149">
        <v>171</v>
      </c>
      <c r="K165" s="149">
        <v>403</v>
      </c>
      <c r="L165" s="149">
        <v>140</v>
      </c>
      <c r="M165" s="149">
        <v>16</v>
      </c>
      <c r="N165" s="149">
        <v>67</v>
      </c>
      <c r="O165" s="149">
        <v>104</v>
      </c>
      <c r="P165" s="149">
        <v>429</v>
      </c>
      <c r="Q165" s="149">
        <v>73</v>
      </c>
      <c r="R165" s="149">
        <v>2</v>
      </c>
      <c r="S165" s="149">
        <v>81</v>
      </c>
      <c r="T165" s="149">
        <v>8</v>
      </c>
      <c r="U165" s="149">
        <v>15</v>
      </c>
      <c r="V165" s="149">
        <v>190</v>
      </c>
      <c r="W165" s="149">
        <v>88</v>
      </c>
      <c r="Z165" s="137" t="s">
        <v>305</v>
      </c>
      <c r="AA165" s="150">
        <f t="shared" si="47"/>
        <v>17.584541062801932</v>
      </c>
      <c r="AB165" s="150">
        <f t="shared" si="48"/>
        <v>47.149758454106284</v>
      </c>
      <c r="AC165" s="150">
        <f t="shared" si="49"/>
        <v>120.38647342995169</v>
      </c>
      <c r="AD165" s="150">
        <f t="shared" si="50"/>
        <v>16.521739130434781</v>
      </c>
      <c r="AE165" s="150">
        <f t="shared" si="51"/>
        <v>38.937198067632849</v>
      </c>
      <c r="AF165" s="150">
        <f t="shared" si="52"/>
        <v>13.52657004830918</v>
      </c>
      <c r="AG165" s="150">
        <f t="shared" si="53"/>
        <v>1.5458937198067633</v>
      </c>
      <c r="AH165" s="150">
        <f t="shared" si="54"/>
        <v>6.4734299516908207</v>
      </c>
      <c r="AI165" s="150">
        <f t="shared" si="55"/>
        <v>10.04830917874396</v>
      </c>
      <c r="AJ165" s="150">
        <f t="shared" si="56"/>
        <v>41.449275362318843</v>
      </c>
      <c r="AK165" s="150">
        <f t="shared" si="57"/>
        <v>7.0531400966183577</v>
      </c>
      <c r="AL165" s="150">
        <f t="shared" si="58"/>
        <v>0.19323671497584541</v>
      </c>
      <c r="AM165" s="150">
        <f t="shared" si="59"/>
        <v>7.8260869565217401</v>
      </c>
      <c r="AN165" s="150">
        <f t="shared" si="60"/>
        <v>0.77294685990338163</v>
      </c>
      <c r="AO165" s="150">
        <f t="shared" si="61"/>
        <v>1.4492753623188406</v>
      </c>
      <c r="AP165" s="150">
        <f t="shared" si="62"/>
        <v>18.357487922705314</v>
      </c>
      <c r="AQ165" s="150">
        <f t="shared" si="63"/>
        <v>8.5024154589371985</v>
      </c>
      <c r="AT165" s="137" t="s">
        <v>305</v>
      </c>
      <c r="AU165" s="150">
        <f t="shared" si="43"/>
        <v>53.298546403279914</v>
      </c>
      <c r="AV165" s="150">
        <f t="shared" si="44"/>
        <v>13.139608338597601</v>
      </c>
      <c r="AW165" s="150">
        <f t="shared" si="45"/>
        <v>2.274665908444697</v>
      </c>
      <c r="AX165" s="150">
        <f t="shared" si="46"/>
        <v>10.713416118821524</v>
      </c>
    </row>
    <row r="166" spans="1:50" x14ac:dyDescent="0.25">
      <c r="A166" s="137" t="s">
        <v>306</v>
      </c>
      <c r="B166" s="148">
        <v>8404</v>
      </c>
      <c r="C166" s="148">
        <v>6542</v>
      </c>
      <c r="D166" s="148">
        <v>6490</v>
      </c>
      <c r="E166" s="148">
        <v>6414</v>
      </c>
      <c r="F166" s="148">
        <v>2723</v>
      </c>
      <c r="G166" s="149">
        <v>151</v>
      </c>
      <c r="H166" s="149">
        <v>427</v>
      </c>
      <c r="I166" s="149">
        <v>1040</v>
      </c>
      <c r="J166" s="149">
        <v>198</v>
      </c>
      <c r="K166" s="149">
        <v>292</v>
      </c>
      <c r="L166" s="149">
        <v>146</v>
      </c>
      <c r="M166" s="149">
        <v>11</v>
      </c>
      <c r="N166" s="149">
        <v>49</v>
      </c>
      <c r="O166" s="149">
        <v>431</v>
      </c>
      <c r="P166" s="149">
        <v>423</v>
      </c>
      <c r="Q166" s="149">
        <v>61</v>
      </c>
      <c r="R166" s="149">
        <v>14</v>
      </c>
      <c r="S166" s="149">
        <v>45</v>
      </c>
      <c r="T166" s="149">
        <v>15</v>
      </c>
      <c r="U166" s="149">
        <v>16</v>
      </c>
      <c r="V166" s="149">
        <v>127</v>
      </c>
      <c r="W166" s="149">
        <v>51</v>
      </c>
      <c r="Z166" s="137" t="s">
        <v>306</v>
      </c>
      <c r="AA166" s="150">
        <f t="shared" si="47"/>
        <v>17.967634459781056</v>
      </c>
      <c r="AB166" s="150">
        <f t="shared" si="48"/>
        <v>50.809138505473584</v>
      </c>
      <c r="AC166" s="150">
        <f t="shared" si="49"/>
        <v>123.75059495478344</v>
      </c>
      <c r="AD166" s="150">
        <f t="shared" si="50"/>
        <v>23.560209424083769</v>
      </c>
      <c r="AE166" s="150">
        <f t="shared" si="51"/>
        <v>34.745359352689192</v>
      </c>
      <c r="AF166" s="150">
        <f t="shared" si="52"/>
        <v>17.372679676344596</v>
      </c>
      <c r="AG166" s="150">
        <f t="shared" si="53"/>
        <v>1.3089005235602096</v>
      </c>
      <c r="AH166" s="150">
        <f t="shared" si="54"/>
        <v>5.8305568776772967</v>
      </c>
      <c r="AI166" s="150">
        <f t="shared" si="55"/>
        <v>51.285102332222749</v>
      </c>
      <c r="AJ166" s="150">
        <f t="shared" si="56"/>
        <v>50.333174678724419</v>
      </c>
      <c r="AK166" s="150">
        <f t="shared" si="57"/>
        <v>7.2584483579247978</v>
      </c>
      <c r="AL166" s="150">
        <f t="shared" si="58"/>
        <v>1.6658733936220849</v>
      </c>
      <c r="AM166" s="150">
        <f t="shared" si="59"/>
        <v>5.3545930509281296</v>
      </c>
      <c r="AN166" s="150">
        <f t="shared" si="60"/>
        <v>1.7848643503093764</v>
      </c>
      <c r="AO166" s="150">
        <f t="shared" si="61"/>
        <v>1.9038553069966682</v>
      </c>
      <c r="AP166" s="150">
        <f t="shared" si="62"/>
        <v>15.111851499286054</v>
      </c>
      <c r="AQ166" s="150">
        <f t="shared" si="63"/>
        <v>6.0685387910518802</v>
      </c>
      <c r="AT166" s="137" t="s">
        <v>306</v>
      </c>
      <c r="AU166" s="150">
        <f t="shared" si="43"/>
        <v>65.17719568567027</v>
      </c>
      <c r="AV166" s="150">
        <f t="shared" si="44"/>
        <v>67.196757093857187</v>
      </c>
      <c r="AW166" s="150">
        <f t="shared" si="45"/>
        <v>5.5086301872934262</v>
      </c>
      <c r="AX166" s="150">
        <f t="shared" si="46"/>
        <v>7.7957811066952001</v>
      </c>
    </row>
    <row r="167" spans="1:50" x14ac:dyDescent="0.25">
      <c r="A167" s="137" t="s">
        <v>307</v>
      </c>
      <c r="B167" s="148">
        <v>8451</v>
      </c>
      <c r="C167" s="148">
        <v>6706</v>
      </c>
      <c r="D167" s="148">
        <v>6592</v>
      </c>
      <c r="E167" s="148">
        <v>6465</v>
      </c>
      <c r="F167" s="148">
        <v>2789</v>
      </c>
      <c r="G167" s="149">
        <v>163</v>
      </c>
      <c r="H167" s="149">
        <v>543</v>
      </c>
      <c r="I167" s="149">
        <v>1246</v>
      </c>
      <c r="J167" s="149">
        <v>171</v>
      </c>
      <c r="K167" s="149">
        <v>385</v>
      </c>
      <c r="L167" s="149">
        <v>165</v>
      </c>
      <c r="M167" s="149">
        <v>78</v>
      </c>
      <c r="N167" s="149">
        <v>43</v>
      </c>
      <c r="O167" s="149">
        <v>377</v>
      </c>
      <c r="P167" s="149">
        <v>416</v>
      </c>
      <c r="Q167" s="149">
        <v>92</v>
      </c>
      <c r="R167" s="149">
        <v>29</v>
      </c>
      <c r="S167" s="149">
        <v>90</v>
      </c>
      <c r="T167" s="149">
        <v>6</v>
      </c>
      <c r="U167" s="149">
        <v>36</v>
      </c>
      <c r="V167" s="149">
        <v>184</v>
      </c>
      <c r="W167" s="149">
        <v>60</v>
      </c>
      <c r="Z167" s="137" t="s">
        <v>307</v>
      </c>
      <c r="AA167" s="150">
        <f t="shared" si="47"/>
        <v>19.287658265294045</v>
      </c>
      <c r="AB167" s="150">
        <f t="shared" si="48"/>
        <v>64.252751153709625</v>
      </c>
      <c r="AC167" s="150">
        <f t="shared" si="49"/>
        <v>147.43817299727843</v>
      </c>
      <c r="AD167" s="150">
        <f t="shared" si="50"/>
        <v>20.234291799787009</v>
      </c>
      <c r="AE167" s="150">
        <f t="shared" si="51"/>
        <v>45.556738847473675</v>
      </c>
      <c r="AF167" s="150">
        <f t="shared" si="52"/>
        <v>19.524316648917289</v>
      </c>
      <c r="AG167" s="150">
        <f t="shared" si="53"/>
        <v>9.229676961306355</v>
      </c>
      <c r="AH167" s="150">
        <f t="shared" si="54"/>
        <v>5.0881552478996568</v>
      </c>
      <c r="AI167" s="150">
        <f t="shared" si="55"/>
        <v>44.610105312980714</v>
      </c>
      <c r="AJ167" s="150">
        <f t="shared" si="56"/>
        <v>49.224943793633891</v>
      </c>
      <c r="AK167" s="150">
        <f t="shared" si="57"/>
        <v>10.886285646669034</v>
      </c>
      <c r="AL167" s="150">
        <f t="shared" si="58"/>
        <v>3.4315465625369779</v>
      </c>
      <c r="AM167" s="150">
        <f t="shared" si="59"/>
        <v>10.649627263045794</v>
      </c>
      <c r="AN167" s="150">
        <f t="shared" si="60"/>
        <v>0.70997515086971952</v>
      </c>
      <c r="AO167" s="150">
        <f t="shared" si="61"/>
        <v>4.2598509052183173</v>
      </c>
      <c r="AP167" s="150">
        <f t="shared" si="62"/>
        <v>21.772571293338068</v>
      </c>
      <c r="AQ167" s="150">
        <f t="shared" si="63"/>
        <v>7.0997515086971958</v>
      </c>
      <c r="AT167" s="137" t="s">
        <v>307</v>
      </c>
      <c r="AU167" s="150">
        <f t="shared" si="43"/>
        <v>63.106796116504853</v>
      </c>
      <c r="AV167" s="150">
        <f t="shared" si="44"/>
        <v>58.313998453209585</v>
      </c>
      <c r="AW167" s="150">
        <f t="shared" si="45"/>
        <v>2.151308712800287</v>
      </c>
      <c r="AX167" s="150">
        <f t="shared" si="46"/>
        <v>8.9472114524306594</v>
      </c>
    </row>
    <row r="168" spans="1:50" x14ac:dyDescent="0.25">
      <c r="A168" s="137" t="s">
        <v>310</v>
      </c>
      <c r="B168" s="148">
        <v>5043</v>
      </c>
      <c r="C168" s="148">
        <v>4092</v>
      </c>
      <c r="D168" s="148">
        <v>4029</v>
      </c>
      <c r="E168" s="148">
        <v>3957</v>
      </c>
      <c r="F168" s="148">
        <v>1996</v>
      </c>
      <c r="G168" s="149">
        <v>107</v>
      </c>
      <c r="H168" s="149">
        <v>350</v>
      </c>
      <c r="I168" s="149">
        <v>726</v>
      </c>
      <c r="J168" s="149">
        <v>144</v>
      </c>
      <c r="K168" s="149">
        <v>261</v>
      </c>
      <c r="L168" s="149">
        <v>186</v>
      </c>
      <c r="M168" s="149">
        <v>13</v>
      </c>
      <c r="N168" s="149">
        <v>53</v>
      </c>
      <c r="O168" s="149">
        <v>563</v>
      </c>
      <c r="P168" s="149">
        <v>272</v>
      </c>
      <c r="Q168" s="149">
        <v>56</v>
      </c>
      <c r="R168" s="149">
        <v>23</v>
      </c>
      <c r="S168" s="149">
        <v>48</v>
      </c>
      <c r="T168" s="149">
        <v>25</v>
      </c>
      <c r="U168" s="149">
        <v>18</v>
      </c>
      <c r="V168" s="149">
        <v>101</v>
      </c>
      <c r="W168" s="149">
        <v>42</v>
      </c>
      <c r="Z168" s="137" t="s">
        <v>310</v>
      </c>
      <c r="AA168" s="150">
        <f t="shared" si="47"/>
        <v>21.217529248463219</v>
      </c>
      <c r="AB168" s="150">
        <f t="shared" si="48"/>
        <v>69.403133055720801</v>
      </c>
      <c r="AC168" s="150">
        <f t="shared" si="49"/>
        <v>143.96192742415229</v>
      </c>
      <c r="AD168" s="150">
        <f t="shared" si="50"/>
        <v>28.554431885782272</v>
      </c>
      <c r="AE168" s="150">
        <f t="shared" si="51"/>
        <v>51.754907792980369</v>
      </c>
      <c r="AF168" s="150">
        <f t="shared" si="52"/>
        <v>36.882807852468765</v>
      </c>
      <c r="AG168" s="150">
        <f t="shared" si="53"/>
        <v>2.5778306563553439</v>
      </c>
      <c r="AH168" s="150">
        <f t="shared" si="54"/>
        <v>10.509617291294864</v>
      </c>
      <c r="AI168" s="150">
        <f t="shared" si="55"/>
        <v>111.63989688677374</v>
      </c>
      <c r="AJ168" s="150">
        <f t="shared" si="56"/>
        <v>53.936149117588741</v>
      </c>
      <c r="AK168" s="150">
        <f t="shared" si="57"/>
        <v>11.104501288915328</v>
      </c>
      <c r="AL168" s="150">
        <f t="shared" si="58"/>
        <v>4.560777315090224</v>
      </c>
      <c r="AM168" s="150">
        <f t="shared" si="59"/>
        <v>9.5181439619274251</v>
      </c>
      <c r="AN168" s="150">
        <f t="shared" si="60"/>
        <v>4.9573666468372002</v>
      </c>
      <c r="AO168" s="150">
        <f t="shared" si="61"/>
        <v>3.569303985722784</v>
      </c>
      <c r="AP168" s="150">
        <f t="shared" si="62"/>
        <v>20.027761253222288</v>
      </c>
      <c r="AQ168" s="150">
        <f t="shared" si="63"/>
        <v>8.3283759666864956</v>
      </c>
      <c r="AT168" s="137" t="s">
        <v>310</v>
      </c>
      <c r="AU168" s="150">
        <f t="shared" si="43"/>
        <v>67.510548523206751</v>
      </c>
      <c r="AV168" s="150">
        <f t="shared" si="44"/>
        <v>142.27950467525903</v>
      </c>
      <c r="AW168" s="150">
        <f t="shared" si="45"/>
        <v>12.525050100200401</v>
      </c>
      <c r="AX168" s="150">
        <f t="shared" si="46"/>
        <v>10.263929618768328</v>
      </c>
    </row>
    <row r="169" spans="1:50" x14ac:dyDescent="0.25">
      <c r="A169" s="137" t="s">
        <v>311</v>
      </c>
      <c r="B169" s="148">
        <v>5478</v>
      </c>
      <c r="C169" s="148">
        <v>4402</v>
      </c>
      <c r="D169" s="148">
        <v>4336</v>
      </c>
      <c r="E169" s="148">
        <v>4252</v>
      </c>
      <c r="F169" s="148">
        <v>1928</v>
      </c>
      <c r="G169" s="149">
        <v>107</v>
      </c>
      <c r="H169" s="149">
        <v>333</v>
      </c>
      <c r="I169" s="149">
        <v>716</v>
      </c>
      <c r="J169" s="149">
        <v>109</v>
      </c>
      <c r="K169" s="149">
        <v>194</v>
      </c>
      <c r="L169" s="149">
        <v>95</v>
      </c>
      <c r="M169" s="149">
        <v>7</v>
      </c>
      <c r="N169" s="149">
        <v>52</v>
      </c>
      <c r="O169" s="149">
        <v>309</v>
      </c>
      <c r="P169" s="149">
        <v>286</v>
      </c>
      <c r="Q169" s="149">
        <v>57</v>
      </c>
      <c r="R169" s="149">
        <v>12</v>
      </c>
      <c r="S169" s="149">
        <v>53</v>
      </c>
      <c r="T169" s="149">
        <v>10</v>
      </c>
      <c r="U169" s="149">
        <v>11</v>
      </c>
      <c r="V169" s="149">
        <v>92</v>
      </c>
      <c r="W169" s="149">
        <v>45</v>
      </c>
      <c r="Z169" s="137" t="s">
        <v>311</v>
      </c>
      <c r="AA169" s="150">
        <f t="shared" si="47"/>
        <v>19.532676159182184</v>
      </c>
      <c r="AB169" s="150">
        <f t="shared" si="48"/>
        <v>60.788608981380065</v>
      </c>
      <c r="AC169" s="150">
        <f t="shared" si="49"/>
        <v>130.70463672873311</v>
      </c>
      <c r="AD169" s="150">
        <f t="shared" si="50"/>
        <v>19.8977729098211</v>
      </c>
      <c r="AE169" s="150">
        <f t="shared" si="51"/>
        <v>35.414384811975175</v>
      </c>
      <c r="AF169" s="150">
        <f t="shared" si="52"/>
        <v>17.342095655348665</v>
      </c>
      <c r="AG169" s="150">
        <f t="shared" si="53"/>
        <v>1.2778386272362174</v>
      </c>
      <c r="AH169" s="150">
        <f t="shared" si="54"/>
        <v>9.4925155166119026</v>
      </c>
      <c r="AI169" s="150">
        <f t="shared" si="55"/>
        <v>56.407447973713033</v>
      </c>
      <c r="AJ169" s="150">
        <f t="shared" si="56"/>
        <v>52.208835341365457</v>
      </c>
      <c r="AK169" s="150">
        <f t="shared" si="57"/>
        <v>10.405257393209201</v>
      </c>
      <c r="AL169" s="150">
        <f t="shared" si="58"/>
        <v>2.190580503833516</v>
      </c>
      <c r="AM169" s="150">
        <f t="shared" si="59"/>
        <v>9.6750638919313623</v>
      </c>
      <c r="AN169" s="150">
        <f t="shared" si="60"/>
        <v>1.8254837531945967</v>
      </c>
      <c r="AO169" s="150">
        <f t="shared" si="61"/>
        <v>2.0080321285140559</v>
      </c>
      <c r="AP169" s="150">
        <f t="shared" si="62"/>
        <v>16.794450529390289</v>
      </c>
      <c r="AQ169" s="150">
        <f t="shared" si="63"/>
        <v>8.214676889375685</v>
      </c>
      <c r="AT169" s="137" t="s">
        <v>311</v>
      </c>
      <c r="AU169" s="150">
        <f t="shared" si="43"/>
        <v>65.959409594095931</v>
      </c>
      <c r="AV169" s="150">
        <f t="shared" si="44"/>
        <v>72.671683913452497</v>
      </c>
      <c r="AW169" s="150">
        <f t="shared" si="45"/>
        <v>5.186721991701245</v>
      </c>
      <c r="AX169" s="150">
        <f t="shared" si="46"/>
        <v>10.222626079054974</v>
      </c>
    </row>
    <row r="170" spans="1:50" x14ac:dyDescent="0.25">
      <c r="A170" s="137" t="s">
        <v>312</v>
      </c>
      <c r="B170" s="148">
        <v>12308</v>
      </c>
      <c r="C170" s="148">
        <v>9947</v>
      </c>
      <c r="D170" s="148">
        <v>9784</v>
      </c>
      <c r="E170" s="148">
        <v>9632</v>
      </c>
      <c r="F170" s="148">
        <v>4573</v>
      </c>
      <c r="G170" s="149">
        <v>209</v>
      </c>
      <c r="H170" s="149">
        <v>618</v>
      </c>
      <c r="I170" s="149">
        <v>1735</v>
      </c>
      <c r="J170" s="149">
        <v>288</v>
      </c>
      <c r="K170" s="149">
        <v>504</v>
      </c>
      <c r="L170" s="149">
        <v>230</v>
      </c>
      <c r="M170" s="149">
        <v>42</v>
      </c>
      <c r="N170" s="149">
        <v>80</v>
      </c>
      <c r="O170" s="149">
        <v>460</v>
      </c>
      <c r="P170" s="149">
        <v>694</v>
      </c>
      <c r="Q170" s="149">
        <v>98</v>
      </c>
      <c r="R170" s="149">
        <v>16</v>
      </c>
      <c r="S170" s="149">
        <v>100</v>
      </c>
      <c r="T170" s="149">
        <v>49</v>
      </c>
      <c r="U170" s="149">
        <v>72</v>
      </c>
      <c r="V170" s="149">
        <v>246</v>
      </c>
      <c r="W170" s="149">
        <v>96</v>
      </c>
      <c r="Z170" s="137" t="s">
        <v>312</v>
      </c>
      <c r="AA170" s="150">
        <f t="shared" si="47"/>
        <v>16.980825479363016</v>
      </c>
      <c r="AB170" s="150">
        <f t="shared" si="48"/>
        <v>50.211244718882028</v>
      </c>
      <c r="AC170" s="150">
        <f t="shared" si="49"/>
        <v>140.96522586935325</v>
      </c>
      <c r="AD170" s="150">
        <f t="shared" si="50"/>
        <v>23.399415014624633</v>
      </c>
      <c r="AE170" s="150">
        <f t="shared" si="51"/>
        <v>40.948976275593111</v>
      </c>
      <c r="AF170" s="150">
        <f t="shared" si="52"/>
        <v>18.687032824179393</v>
      </c>
      <c r="AG170" s="150">
        <f t="shared" si="53"/>
        <v>3.4124146896327594</v>
      </c>
      <c r="AH170" s="150">
        <f t="shared" si="54"/>
        <v>6.4998375040623984</v>
      </c>
      <c r="AI170" s="150">
        <f t="shared" si="55"/>
        <v>37.374065648358787</v>
      </c>
      <c r="AJ170" s="150">
        <f t="shared" si="56"/>
        <v>56.386090347741309</v>
      </c>
      <c r="AK170" s="150">
        <f t="shared" si="57"/>
        <v>7.9623009424764373</v>
      </c>
      <c r="AL170" s="150">
        <f t="shared" si="58"/>
        <v>1.2999675008124798</v>
      </c>
      <c r="AM170" s="150">
        <f t="shared" si="59"/>
        <v>8.1247968800779979</v>
      </c>
      <c r="AN170" s="150">
        <f t="shared" si="60"/>
        <v>3.9811504712382186</v>
      </c>
      <c r="AO170" s="150">
        <f t="shared" si="61"/>
        <v>5.8498537536561583</v>
      </c>
      <c r="AP170" s="150">
        <f t="shared" si="62"/>
        <v>19.987000324991875</v>
      </c>
      <c r="AQ170" s="150">
        <f t="shared" si="63"/>
        <v>7.7998050048748784</v>
      </c>
      <c r="AT170" s="137" t="s">
        <v>312</v>
      </c>
      <c r="AU170" s="150">
        <f t="shared" si="43"/>
        <v>70.932134096484049</v>
      </c>
      <c r="AV170" s="150">
        <f t="shared" si="44"/>
        <v>47.757475083056477</v>
      </c>
      <c r="AW170" s="150">
        <f t="shared" si="45"/>
        <v>10.71506669582331</v>
      </c>
      <c r="AX170" s="150">
        <f t="shared" si="46"/>
        <v>9.6511511008344222</v>
      </c>
    </row>
    <row r="171" spans="1:50" x14ac:dyDescent="0.25">
      <c r="A171" s="137" t="s">
        <v>313</v>
      </c>
      <c r="B171" s="148">
        <v>10249</v>
      </c>
      <c r="C171" s="148">
        <v>8352</v>
      </c>
      <c r="D171" s="148">
        <v>8222</v>
      </c>
      <c r="E171" s="148">
        <v>8093</v>
      </c>
      <c r="F171" s="148">
        <v>3991</v>
      </c>
      <c r="G171" s="149">
        <v>241</v>
      </c>
      <c r="H171" s="149">
        <v>784</v>
      </c>
      <c r="I171" s="149">
        <v>1706</v>
      </c>
      <c r="J171" s="149">
        <v>233</v>
      </c>
      <c r="K171" s="149">
        <v>501</v>
      </c>
      <c r="L171" s="149">
        <v>225</v>
      </c>
      <c r="M171" s="149">
        <v>143</v>
      </c>
      <c r="N171" s="149">
        <v>74</v>
      </c>
      <c r="O171" s="149">
        <v>473</v>
      </c>
      <c r="P171" s="149">
        <v>559</v>
      </c>
      <c r="Q171" s="149">
        <v>101</v>
      </c>
      <c r="R171" s="149">
        <v>8</v>
      </c>
      <c r="S171" s="149">
        <v>110</v>
      </c>
      <c r="T171" s="149">
        <v>20</v>
      </c>
      <c r="U171" s="149">
        <v>8</v>
      </c>
      <c r="V171" s="149">
        <v>202</v>
      </c>
      <c r="W171" s="149">
        <v>55</v>
      </c>
      <c r="Z171" s="137" t="s">
        <v>313</v>
      </c>
      <c r="AA171" s="150">
        <f t="shared" si="47"/>
        <v>23.514489218460337</v>
      </c>
      <c r="AB171" s="150">
        <f t="shared" si="48"/>
        <v>76.495267831007908</v>
      </c>
      <c r="AC171" s="150">
        <f t="shared" si="49"/>
        <v>166.45526392818812</v>
      </c>
      <c r="AD171" s="150">
        <f t="shared" si="50"/>
        <v>22.733925261001072</v>
      </c>
      <c r="AE171" s="150">
        <f t="shared" si="51"/>
        <v>48.882817835886428</v>
      </c>
      <c r="AF171" s="150">
        <f t="shared" si="52"/>
        <v>21.953361303541808</v>
      </c>
      <c r="AG171" s="150">
        <f t="shared" si="53"/>
        <v>13.952580739584349</v>
      </c>
      <c r="AH171" s="150">
        <f t="shared" si="54"/>
        <v>7.2202166064981954</v>
      </c>
      <c r="AI171" s="150">
        <f t="shared" si="55"/>
        <v>46.150843984779009</v>
      </c>
      <c r="AJ171" s="150">
        <f t="shared" si="56"/>
        <v>54.541906527466089</v>
      </c>
      <c r="AK171" s="150">
        <f t="shared" si="57"/>
        <v>9.8546199629232127</v>
      </c>
      <c r="AL171" s="150">
        <f t="shared" si="58"/>
        <v>0.78056395745926432</v>
      </c>
      <c r="AM171" s="150">
        <f t="shared" si="59"/>
        <v>10.732754415064884</v>
      </c>
      <c r="AN171" s="150">
        <f t="shared" si="60"/>
        <v>1.9514098936481608</v>
      </c>
      <c r="AO171" s="150">
        <f t="shared" si="61"/>
        <v>0.78056395745926432</v>
      </c>
      <c r="AP171" s="150">
        <f t="shared" si="62"/>
        <v>19.709239925846425</v>
      </c>
      <c r="AQ171" s="150">
        <f t="shared" si="63"/>
        <v>5.3663772075324419</v>
      </c>
      <c r="AT171" s="137" t="s">
        <v>313</v>
      </c>
      <c r="AU171" s="150">
        <f t="shared" si="43"/>
        <v>67.988324008757004</v>
      </c>
      <c r="AV171" s="150">
        <f t="shared" si="44"/>
        <v>58.44557024589151</v>
      </c>
      <c r="AW171" s="150">
        <f t="shared" si="45"/>
        <v>5.0112753695815586</v>
      </c>
      <c r="AX171" s="150">
        <f t="shared" si="46"/>
        <v>6.5852490421455938</v>
      </c>
    </row>
    <row r="172" spans="1:50" x14ac:dyDescent="0.25">
      <c r="A172" s="137" t="s">
        <v>314</v>
      </c>
      <c r="B172" s="148">
        <v>6082</v>
      </c>
      <c r="C172" s="148">
        <v>4820</v>
      </c>
      <c r="D172" s="148">
        <v>4754</v>
      </c>
      <c r="E172" s="148">
        <v>4670</v>
      </c>
      <c r="F172" s="148">
        <v>2197</v>
      </c>
      <c r="G172" s="149">
        <v>78</v>
      </c>
      <c r="H172" s="149">
        <v>306</v>
      </c>
      <c r="I172" s="149">
        <v>803</v>
      </c>
      <c r="J172" s="149">
        <v>143</v>
      </c>
      <c r="K172" s="149">
        <v>272</v>
      </c>
      <c r="L172" s="149">
        <v>89</v>
      </c>
      <c r="M172" s="149">
        <v>66</v>
      </c>
      <c r="N172" s="149">
        <v>21</v>
      </c>
      <c r="O172" s="149">
        <v>484</v>
      </c>
      <c r="P172" s="149">
        <v>319</v>
      </c>
      <c r="Q172" s="149">
        <v>41</v>
      </c>
      <c r="R172" s="149">
        <v>24</v>
      </c>
      <c r="S172" s="149">
        <v>40</v>
      </c>
      <c r="T172" s="149">
        <v>6</v>
      </c>
      <c r="U172" s="149">
        <v>1</v>
      </c>
      <c r="V172" s="149">
        <v>138</v>
      </c>
      <c r="W172" s="149">
        <v>52</v>
      </c>
      <c r="Z172" s="137" t="s">
        <v>314</v>
      </c>
      <c r="AA172" s="150">
        <f t="shared" si="47"/>
        <v>12.824728707661954</v>
      </c>
      <c r="AB172" s="150">
        <f t="shared" si="48"/>
        <v>50.312397237750737</v>
      </c>
      <c r="AC172" s="150">
        <f t="shared" si="49"/>
        <v>132.02893784939167</v>
      </c>
      <c r="AD172" s="150">
        <f t="shared" si="50"/>
        <v>23.512002630713582</v>
      </c>
      <c r="AE172" s="150">
        <f t="shared" si="51"/>
        <v>44.722130878000655</v>
      </c>
      <c r="AF172" s="150">
        <f t="shared" si="52"/>
        <v>14.633344294639921</v>
      </c>
      <c r="AG172" s="150">
        <f t="shared" si="53"/>
        <v>10.851693521867807</v>
      </c>
      <c r="AH172" s="150">
        <f t="shared" si="54"/>
        <v>3.4528115751397568</v>
      </c>
      <c r="AI172" s="150">
        <f t="shared" si="55"/>
        <v>79.579085827030582</v>
      </c>
      <c r="AJ172" s="150">
        <f t="shared" si="56"/>
        <v>52.449852022361064</v>
      </c>
      <c r="AK172" s="150">
        <f t="shared" si="57"/>
        <v>6.7412035514633342</v>
      </c>
      <c r="AL172" s="150">
        <f t="shared" si="58"/>
        <v>3.9460703715882932</v>
      </c>
      <c r="AM172" s="150">
        <f t="shared" si="59"/>
        <v>6.5767839526471557</v>
      </c>
      <c r="AN172" s="150">
        <f t="shared" si="60"/>
        <v>0.9865175928970733</v>
      </c>
      <c r="AO172" s="150">
        <f t="shared" si="61"/>
        <v>0.1644195988161789</v>
      </c>
      <c r="AP172" s="150">
        <f t="shared" si="62"/>
        <v>22.689904636632686</v>
      </c>
      <c r="AQ172" s="150">
        <f t="shared" si="63"/>
        <v>8.5498191384413023</v>
      </c>
      <c r="AT172" s="137" t="s">
        <v>314</v>
      </c>
      <c r="AU172" s="150">
        <f t="shared" si="43"/>
        <v>67.101388304585612</v>
      </c>
      <c r="AV172" s="150">
        <f t="shared" si="44"/>
        <v>103.64025695931478</v>
      </c>
      <c r="AW172" s="150">
        <f t="shared" si="45"/>
        <v>2.7309968138370504</v>
      </c>
      <c r="AX172" s="150">
        <f t="shared" si="46"/>
        <v>10.788381742738588</v>
      </c>
    </row>
    <row r="173" spans="1:50" x14ac:dyDescent="0.25">
      <c r="A173" s="137" t="s">
        <v>315</v>
      </c>
      <c r="B173" s="148">
        <v>2916</v>
      </c>
      <c r="C173" s="148">
        <v>2465</v>
      </c>
      <c r="D173" s="148">
        <v>2433</v>
      </c>
      <c r="E173" s="148">
        <v>2407</v>
      </c>
      <c r="F173" s="148">
        <v>1343</v>
      </c>
      <c r="G173" s="149">
        <v>72</v>
      </c>
      <c r="H173" s="149">
        <v>162</v>
      </c>
      <c r="I173" s="149">
        <v>499</v>
      </c>
      <c r="J173" s="149">
        <v>89</v>
      </c>
      <c r="K173" s="149">
        <v>123</v>
      </c>
      <c r="L173" s="149">
        <v>79</v>
      </c>
      <c r="M173" s="149">
        <v>39</v>
      </c>
      <c r="N173" s="149">
        <v>8</v>
      </c>
      <c r="O173" s="149">
        <v>61</v>
      </c>
      <c r="P173" s="149">
        <v>215</v>
      </c>
      <c r="Q173" s="149">
        <v>28</v>
      </c>
      <c r="R173" s="149">
        <v>8</v>
      </c>
      <c r="S173" s="149">
        <v>18</v>
      </c>
      <c r="T173" s="149">
        <v>20</v>
      </c>
      <c r="U173" s="149">
        <v>6</v>
      </c>
      <c r="V173" s="149">
        <v>47</v>
      </c>
      <c r="W173" s="149">
        <v>23</v>
      </c>
      <c r="Z173" s="137" t="s">
        <v>315</v>
      </c>
      <c r="AA173" s="150">
        <f t="shared" si="47"/>
        <v>24.691358024691358</v>
      </c>
      <c r="AB173" s="150">
        <f t="shared" si="48"/>
        <v>55.55555555555555</v>
      </c>
      <c r="AC173" s="150">
        <f t="shared" si="49"/>
        <v>171.12482853223594</v>
      </c>
      <c r="AD173" s="150">
        <f t="shared" si="50"/>
        <v>30.521262002743484</v>
      </c>
      <c r="AE173" s="150">
        <f t="shared" si="51"/>
        <v>42.181069958847736</v>
      </c>
      <c r="AF173" s="150">
        <f t="shared" si="52"/>
        <v>27.09190672153635</v>
      </c>
      <c r="AG173" s="150">
        <f t="shared" si="53"/>
        <v>13.374485596707819</v>
      </c>
      <c r="AH173" s="150">
        <f t="shared" si="54"/>
        <v>2.7434842249657061</v>
      </c>
      <c r="AI173" s="150">
        <f t="shared" si="55"/>
        <v>20.919067215363512</v>
      </c>
      <c r="AJ173" s="150">
        <f t="shared" si="56"/>
        <v>73.731138545953371</v>
      </c>
      <c r="AK173" s="150">
        <f t="shared" si="57"/>
        <v>9.6021947873799736</v>
      </c>
      <c r="AL173" s="150">
        <f t="shared" si="58"/>
        <v>2.7434842249657061</v>
      </c>
      <c r="AM173" s="150">
        <f t="shared" si="59"/>
        <v>6.1728395061728394</v>
      </c>
      <c r="AN173" s="150">
        <f t="shared" si="60"/>
        <v>6.8587105624142657</v>
      </c>
      <c r="AO173" s="150">
        <f t="shared" si="61"/>
        <v>2.0576131687242798</v>
      </c>
      <c r="AP173" s="150">
        <f t="shared" si="62"/>
        <v>16.117969821673523</v>
      </c>
      <c r="AQ173" s="150">
        <f t="shared" si="63"/>
        <v>7.8875171467764051</v>
      </c>
      <c r="AT173" s="137" t="s">
        <v>315</v>
      </c>
      <c r="AU173" s="150">
        <f t="shared" si="43"/>
        <v>88.368269625976154</v>
      </c>
      <c r="AV173" s="150">
        <f t="shared" si="44"/>
        <v>25.342750311591193</v>
      </c>
      <c r="AW173" s="150">
        <f t="shared" si="45"/>
        <v>14.892032762472079</v>
      </c>
      <c r="AX173" s="150">
        <f t="shared" si="46"/>
        <v>9.3306288032454354</v>
      </c>
    </row>
    <row r="174" spans="1:50" x14ac:dyDescent="0.25">
      <c r="A174" s="137" t="s">
        <v>316</v>
      </c>
      <c r="B174" s="148">
        <v>7363</v>
      </c>
      <c r="C174" s="148">
        <v>6144</v>
      </c>
      <c r="D174" s="148">
        <v>6047</v>
      </c>
      <c r="E174" s="148">
        <v>5958</v>
      </c>
      <c r="F174" s="148">
        <v>2921</v>
      </c>
      <c r="G174" s="149">
        <v>140</v>
      </c>
      <c r="H174" s="149">
        <v>442</v>
      </c>
      <c r="I174" s="149">
        <v>955</v>
      </c>
      <c r="J174" s="149">
        <v>104</v>
      </c>
      <c r="K174" s="149">
        <v>310</v>
      </c>
      <c r="L174" s="149">
        <v>202</v>
      </c>
      <c r="M174" s="149">
        <v>101</v>
      </c>
      <c r="N174" s="149">
        <v>43</v>
      </c>
      <c r="O174" s="149">
        <v>214</v>
      </c>
      <c r="P174" s="149">
        <v>375</v>
      </c>
      <c r="Q174" s="149">
        <v>61</v>
      </c>
      <c r="R174" s="149">
        <v>8</v>
      </c>
      <c r="S174" s="149">
        <v>111</v>
      </c>
      <c r="T174" s="149">
        <v>10</v>
      </c>
      <c r="U174" s="149">
        <v>19</v>
      </c>
      <c r="V174" s="149">
        <v>166</v>
      </c>
      <c r="W174" s="149">
        <v>49</v>
      </c>
      <c r="Z174" s="137" t="s">
        <v>316</v>
      </c>
      <c r="AA174" s="150">
        <f t="shared" si="47"/>
        <v>19.013988863235095</v>
      </c>
      <c r="AB174" s="150">
        <f t="shared" si="48"/>
        <v>60.029879125356508</v>
      </c>
      <c r="AC174" s="150">
        <f t="shared" si="49"/>
        <v>129.70256688849653</v>
      </c>
      <c r="AD174" s="150">
        <f t="shared" si="50"/>
        <v>14.124677441260355</v>
      </c>
      <c r="AE174" s="150">
        <f t="shared" si="51"/>
        <v>42.102403911449137</v>
      </c>
      <c r="AF174" s="150">
        <f t="shared" si="52"/>
        <v>27.434469645524921</v>
      </c>
      <c r="AG174" s="150">
        <f t="shared" si="53"/>
        <v>13.71723482276246</v>
      </c>
      <c r="AH174" s="150">
        <f t="shared" si="54"/>
        <v>5.8400108651364935</v>
      </c>
      <c r="AI174" s="150">
        <f t="shared" si="55"/>
        <v>29.064240119516501</v>
      </c>
      <c r="AJ174" s="150">
        <f t="shared" si="56"/>
        <v>50.930327312236862</v>
      </c>
      <c r="AK174" s="150">
        <f t="shared" si="57"/>
        <v>8.2846665761238611</v>
      </c>
      <c r="AL174" s="150">
        <f t="shared" si="58"/>
        <v>1.0865136493277197</v>
      </c>
      <c r="AM174" s="150">
        <f t="shared" si="59"/>
        <v>15.075376884422109</v>
      </c>
      <c r="AN174" s="150">
        <f t="shared" si="60"/>
        <v>1.3581420616596496</v>
      </c>
      <c r="AO174" s="150">
        <f t="shared" si="61"/>
        <v>2.5804699171533345</v>
      </c>
      <c r="AP174" s="150">
        <f t="shared" si="62"/>
        <v>22.545158223550185</v>
      </c>
      <c r="AQ174" s="150">
        <f t="shared" si="63"/>
        <v>6.654896102132283</v>
      </c>
      <c r="AT174" s="137" t="s">
        <v>316</v>
      </c>
      <c r="AU174" s="150">
        <f t="shared" si="43"/>
        <v>62.014221928228878</v>
      </c>
      <c r="AV174" s="150">
        <f t="shared" si="44"/>
        <v>35.918093319906006</v>
      </c>
      <c r="AW174" s="150">
        <f t="shared" si="45"/>
        <v>3.423485107839781</v>
      </c>
      <c r="AX174" s="150">
        <f t="shared" si="46"/>
        <v>7.9752604166666661</v>
      </c>
    </row>
    <row r="175" spans="1:50" x14ac:dyDescent="0.25">
      <c r="A175" s="137" t="s">
        <v>317</v>
      </c>
      <c r="B175" s="148">
        <v>5964</v>
      </c>
      <c r="C175" s="148">
        <v>4656</v>
      </c>
      <c r="D175" s="148">
        <v>4587</v>
      </c>
      <c r="E175" s="148">
        <v>4498</v>
      </c>
      <c r="F175" s="148">
        <v>2035</v>
      </c>
      <c r="G175" s="149">
        <v>94</v>
      </c>
      <c r="H175" s="149">
        <v>276</v>
      </c>
      <c r="I175" s="149">
        <v>738</v>
      </c>
      <c r="J175" s="149">
        <v>149</v>
      </c>
      <c r="K175" s="149">
        <v>228</v>
      </c>
      <c r="L175" s="149">
        <v>76</v>
      </c>
      <c r="M175" s="149">
        <v>7</v>
      </c>
      <c r="N175" s="149">
        <v>35</v>
      </c>
      <c r="O175" s="149">
        <v>318</v>
      </c>
      <c r="P175" s="149">
        <v>235</v>
      </c>
      <c r="Q175" s="149">
        <v>44</v>
      </c>
      <c r="R175" s="149">
        <v>30</v>
      </c>
      <c r="S175" s="149">
        <v>33</v>
      </c>
      <c r="T175" s="149">
        <v>17</v>
      </c>
      <c r="U175" s="149">
        <v>40</v>
      </c>
      <c r="V175" s="149">
        <v>84</v>
      </c>
      <c r="W175" s="149">
        <v>60</v>
      </c>
      <c r="Z175" s="137" t="s">
        <v>317</v>
      </c>
      <c r="AA175" s="150">
        <f t="shared" si="47"/>
        <v>15.761234071093227</v>
      </c>
      <c r="AB175" s="150">
        <f t="shared" si="48"/>
        <v>46.277665995975852</v>
      </c>
      <c r="AC175" s="150">
        <f t="shared" si="49"/>
        <v>123.74245472837023</v>
      </c>
      <c r="AD175" s="150">
        <f t="shared" si="50"/>
        <v>24.983232729711602</v>
      </c>
      <c r="AE175" s="150">
        <f t="shared" si="51"/>
        <v>38.229376257545269</v>
      </c>
      <c r="AF175" s="150">
        <f t="shared" si="52"/>
        <v>12.743125419181759</v>
      </c>
      <c r="AG175" s="150">
        <f t="shared" si="53"/>
        <v>1.1737089201877935</v>
      </c>
      <c r="AH175" s="150">
        <f t="shared" si="54"/>
        <v>5.868544600938967</v>
      </c>
      <c r="AI175" s="150">
        <f t="shared" si="55"/>
        <v>53.319919517102619</v>
      </c>
      <c r="AJ175" s="150">
        <f t="shared" si="56"/>
        <v>39.403085177733061</v>
      </c>
      <c r="AK175" s="150">
        <f t="shared" si="57"/>
        <v>7.3775989268947013</v>
      </c>
      <c r="AL175" s="150">
        <f t="shared" si="58"/>
        <v>5.0301810865191143</v>
      </c>
      <c r="AM175" s="150">
        <f t="shared" si="59"/>
        <v>5.5331991951710258</v>
      </c>
      <c r="AN175" s="150">
        <f t="shared" si="60"/>
        <v>2.8504359490274984</v>
      </c>
      <c r="AO175" s="150">
        <f t="shared" si="61"/>
        <v>6.7069081153588197</v>
      </c>
      <c r="AP175" s="150">
        <f t="shared" si="62"/>
        <v>14.084507042253522</v>
      </c>
      <c r="AQ175" s="150">
        <f t="shared" si="63"/>
        <v>10.060362173038229</v>
      </c>
      <c r="AT175" s="137" t="s">
        <v>317</v>
      </c>
      <c r="AU175" s="150">
        <f t="shared" si="43"/>
        <v>51.23174187922389</v>
      </c>
      <c r="AV175" s="150">
        <f t="shared" si="44"/>
        <v>70.698088039128493</v>
      </c>
      <c r="AW175" s="150">
        <f t="shared" si="45"/>
        <v>8.3538083538083523</v>
      </c>
      <c r="AX175" s="150">
        <f t="shared" si="46"/>
        <v>12.886597938144329</v>
      </c>
    </row>
    <row r="176" spans="1:50" x14ac:dyDescent="0.25">
      <c r="A176" s="137" t="s">
        <v>318</v>
      </c>
      <c r="B176" s="148">
        <v>3162</v>
      </c>
      <c r="C176" s="148">
        <v>2645</v>
      </c>
      <c r="D176" s="148">
        <v>2620</v>
      </c>
      <c r="E176" s="148">
        <v>2587</v>
      </c>
      <c r="F176" s="148">
        <v>1309</v>
      </c>
      <c r="G176" s="149">
        <v>70</v>
      </c>
      <c r="H176" s="149">
        <v>211</v>
      </c>
      <c r="I176" s="149">
        <v>492</v>
      </c>
      <c r="J176" s="149">
        <v>102</v>
      </c>
      <c r="K176" s="149">
        <v>144</v>
      </c>
      <c r="L176" s="149">
        <v>82</v>
      </c>
      <c r="M176" s="149">
        <v>31</v>
      </c>
      <c r="N176" s="149">
        <v>17</v>
      </c>
      <c r="O176" s="149">
        <v>127</v>
      </c>
      <c r="P176" s="149">
        <v>155</v>
      </c>
      <c r="Q176" s="149">
        <v>23</v>
      </c>
      <c r="R176" s="149">
        <v>3</v>
      </c>
      <c r="S176" s="149">
        <v>30</v>
      </c>
      <c r="T176" s="149">
        <v>13</v>
      </c>
      <c r="U176" s="149">
        <v>8</v>
      </c>
      <c r="V176" s="149">
        <v>59</v>
      </c>
      <c r="W176" s="149">
        <v>21</v>
      </c>
      <c r="Z176" s="137" t="s">
        <v>318</v>
      </c>
      <c r="AA176" s="150">
        <f t="shared" si="47"/>
        <v>22.137887413029727</v>
      </c>
      <c r="AB176" s="150">
        <f t="shared" si="48"/>
        <v>66.729917773561041</v>
      </c>
      <c r="AC176" s="150">
        <f t="shared" si="49"/>
        <v>155.5977229601518</v>
      </c>
      <c r="AD176" s="150">
        <f t="shared" si="50"/>
        <v>32.258064516129032</v>
      </c>
      <c r="AE176" s="150">
        <f t="shared" si="51"/>
        <v>45.540796963946867</v>
      </c>
      <c r="AF176" s="150">
        <f t="shared" si="52"/>
        <v>25.932953826691968</v>
      </c>
      <c r="AG176" s="150">
        <f t="shared" si="53"/>
        <v>9.8039215686274517</v>
      </c>
      <c r="AH176" s="150">
        <f t="shared" si="54"/>
        <v>5.3763440860215059</v>
      </c>
      <c r="AI176" s="150">
        <f t="shared" si="55"/>
        <v>40.164452877925363</v>
      </c>
      <c r="AJ176" s="150">
        <f t="shared" si="56"/>
        <v>49.019607843137251</v>
      </c>
      <c r="AK176" s="150">
        <f t="shared" si="57"/>
        <v>7.2738772928526245</v>
      </c>
      <c r="AL176" s="150">
        <f t="shared" si="58"/>
        <v>0.94876660341555974</v>
      </c>
      <c r="AM176" s="150">
        <f t="shared" si="59"/>
        <v>9.4876660341555965</v>
      </c>
      <c r="AN176" s="150">
        <f t="shared" si="60"/>
        <v>4.1113219481340924</v>
      </c>
      <c r="AO176" s="150">
        <f t="shared" si="61"/>
        <v>2.5300442757748263</v>
      </c>
      <c r="AP176" s="150">
        <f t="shared" si="62"/>
        <v>18.65907653383934</v>
      </c>
      <c r="AQ176" s="150">
        <f t="shared" si="63"/>
        <v>6.6413662239089186</v>
      </c>
      <c r="AT176" s="137" t="s">
        <v>318</v>
      </c>
      <c r="AU176" s="150">
        <f t="shared" si="43"/>
        <v>59.160305343511453</v>
      </c>
      <c r="AV176" s="150">
        <f t="shared" si="44"/>
        <v>49.091611905682257</v>
      </c>
      <c r="AW176" s="150">
        <f t="shared" si="45"/>
        <v>9.931245225362872</v>
      </c>
      <c r="AX176" s="150">
        <f t="shared" si="46"/>
        <v>7.9395085066162574</v>
      </c>
    </row>
    <row r="177" spans="1:50" x14ac:dyDescent="0.25">
      <c r="A177" s="137" t="s">
        <v>319</v>
      </c>
      <c r="B177" s="148">
        <v>6777</v>
      </c>
      <c r="C177" s="148">
        <v>5320</v>
      </c>
      <c r="D177" s="148">
        <v>5222</v>
      </c>
      <c r="E177" s="148">
        <v>5112</v>
      </c>
      <c r="F177" s="148">
        <v>2165</v>
      </c>
      <c r="G177" s="149">
        <v>146</v>
      </c>
      <c r="H177" s="149">
        <v>361</v>
      </c>
      <c r="I177" s="149">
        <v>950</v>
      </c>
      <c r="J177" s="149">
        <v>133</v>
      </c>
      <c r="K177" s="149">
        <v>261</v>
      </c>
      <c r="L177" s="149">
        <v>146</v>
      </c>
      <c r="M177" s="149">
        <v>161</v>
      </c>
      <c r="N177" s="149">
        <v>20</v>
      </c>
      <c r="O177" s="149">
        <v>227</v>
      </c>
      <c r="P177" s="149">
        <v>282</v>
      </c>
      <c r="Q177" s="149">
        <v>59</v>
      </c>
      <c r="R177" s="149">
        <v>5</v>
      </c>
      <c r="S177" s="149">
        <v>34</v>
      </c>
      <c r="T177" s="149">
        <v>2</v>
      </c>
      <c r="U177" s="149">
        <v>10</v>
      </c>
      <c r="V177" s="149">
        <v>128</v>
      </c>
      <c r="W177" s="149">
        <v>46</v>
      </c>
      <c r="Z177" s="137" t="s">
        <v>319</v>
      </c>
      <c r="AA177" s="150">
        <f t="shared" si="47"/>
        <v>21.543455806404012</v>
      </c>
      <c r="AB177" s="150">
        <f t="shared" si="48"/>
        <v>53.268407850081154</v>
      </c>
      <c r="AC177" s="150">
        <f t="shared" si="49"/>
        <v>140.1800206581083</v>
      </c>
      <c r="AD177" s="150">
        <f t="shared" si="50"/>
        <v>19.625202892135164</v>
      </c>
      <c r="AE177" s="150">
        <f t="shared" si="51"/>
        <v>38.512616201859231</v>
      </c>
      <c r="AF177" s="150">
        <f t="shared" si="52"/>
        <v>21.543455806404012</v>
      </c>
      <c r="AG177" s="150">
        <f t="shared" si="53"/>
        <v>23.756824553637301</v>
      </c>
      <c r="AH177" s="150">
        <f t="shared" si="54"/>
        <v>2.9511583296443855</v>
      </c>
      <c r="AI177" s="150">
        <f t="shared" si="55"/>
        <v>33.495647041463776</v>
      </c>
      <c r="AJ177" s="150">
        <f t="shared" si="56"/>
        <v>41.611332447985838</v>
      </c>
      <c r="AK177" s="150">
        <f t="shared" si="57"/>
        <v>8.7059170724509372</v>
      </c>
      <c r="AL177" s="150">
        <f t="shared" si="58"/>
        <v>0.73778958241109638</v>
      </c>
      <c r="AM177" s="150">
        <f t="shared" si="59"/>
        <v>5.0169691603954556</v>
      </c>
      <c r="AN177" s="150">
        <f t="shared" si="60"/>
        <v>0.29511583296443855</v>
      </c>
      <c r="AO177" s="150">
        <f t="shared" si="61"/>
        <v>1.4755791648221928</v>
      </c>
      <c r="AP177" s="150">
        <f t="shared" si="62"/>
        <v>18.887413309724067</v>
      </c>
      <c r="AQ177" s="150">
        <f t="shared" si="63"/>
        <v>6.7876641581820865</v>
      </c>
      <c r="AT177" s="137" t="s">
        <v>319</v>
      </c>
      <c r="AU177" s="150">
        <f t="shared" si="43"/>
        <v>54.002297970126385</v>
      </c>
      <c r="AV177" s="150">
        <f t="shared" si="44"/>
        <v>44.405320813771517</v>
      </c>
      <c r="AW177" s="150">
        <f t="shared" si="45"/>
        <v>0.92378752886836024</v>
      </c>
      <c r="AX177" s="150">
        <f t="shared" si="46"/>
        <v>8.6466165413533833</v>
      </c>
    </row>
    <row r="178" spans="1:50" x14ac:dyDescent="0.25">
      <c r="A178" s="137" t="s">
        <v>320</v>
      </c>
      <c r="B178" s="148">
        <v>11466</v>
      </c>
      <c r="C178" s="148">
        <v>9299</v>
      </c>
      <c r="D178" s="148">
        <v>9137</v>
      </c>
      <c r="E178" s="148">
        <v>8988</v>
      </c>
      <c r="F178" s="148">
        <v>4228</v>
      </c>
      <c r="G178" s="149">
        <v>240</v>
      </c>
      <c r="H178" s="149">
        <v>552</v>
      </c>
      <c r="I178" s="149">
        <v>1668</v>
      </c>
      <c r="J178" s="149">
        <v>294</v>
      </c>
      <c r="K178" s="149">
        <v>456</v>
      </c>
      <c r="L178" s="149">
        <v>249</v>
      </c>
      <c r="M178" s="149">
        <v>162</v>
      </c>
      <c r="N178" s="149">
        <v>123</v>
      </c>
      <c r="O178" s="149">
        <v>1261</v>
      </c>
      <c r="P178" s="149">
        <v>601</v>
      </c>
      <c r="Q178" s="149">
        <v>113</v>
      </c>
      <c r="R178" s="149">
        <v>51</v>
      </c>
      <c r="S178" s="149">
        <v>106</v>
      </c>
      <c r="T178" s="149">
        <v>63</v>
      </c>
      <c r="U178" s="149">
        <v>43</v>
      </c>
      <c r="V178" s="149">
        <v>247</v>
      </c>
      <c r="W178" s="149">
        <v>83</v>
      </c>
      <c r="Z178" s="137" t="s">
        <v>320</v>
      </c>
      <c r="AA178" s="150">
        <f t="shared" si="47"/>
        <v>20.931449502878074</v>
      </c>
      <c r="AB178" s="150">
        <f t="shared" si="48"/>
        <v>48.142333856619572</v>
      </c>
      <c r="AC178" s="150">
        <f t="shared" si="49"/>
        <v>145.47357404500261</v>
      </c>
      <c r="AD178" s="150">
        <f t="shared" si="50"/>
        <v>25.641025641025639</v>
      </c>
      <c r="AE178" s="150">
        <f t="shared" si="51"/>
        <v>39.76975405546834</v>
      </c>
      <c r="AF178" s="150">
        <f t="shared" si="52"/>
        <v>21.716378859236002</v>
      </c>
      <c r="AG178" s="150">
        <f t="shared" si="53"/>
        <v>14.128728414442701</v>
      </c>
      <c r="AH178" s="150">
        <f t="shared" si="54"/>
        <v>10.727367870225013</v>
      </c>
      <c r="AI178" s="150">
        <f t="shared" si="55"/>
        <v>109.97732426303855</v>
      </c>
      <c r="AJ178" s="150">
        <f t="shared" si="56"/>
        <v>52.415838130123845</v>
      </c>
      <c r="AK178" s="150">
        <f t="shared" si="57"/>
        <v>9.8552241409384269</v>
      </c>
      <c r="AL178" s="150">
        <f t="shared" si="58"/>
        <v>4.4479330193615905</v>
      </c>
      <c r="AM178" s="150">
        <f t="shared" si="59"/>
        <v>9.2447235304378168</v>
      </c>
      <c r="AN178" s="150">
        <f t="shared" si="60"/>
        <v>5.4945054945054945</v>
      </c>
      <c r="AO178" s="150">
        <f t="shared" si="61"/>
        <v>3.7502180359323218</v>
      </c>
      <c r="AP178" s="150">
        <f t="shared" si="62"/>
        <v>21.541950113378686</v>
      </c>
      <c r="AQ178" s="150">
        <f t="shared" si="63"/>
        <v>7.2387929530786668</v>
      </c>
      <c r="AT178" s="137" t="s">
        <v>320</v>
      </c>
      <c r="AU178" s="150">
        <f t="shared" si="43"/>
        <v>65.776513078691039</v>
      </c>
      <c r="AV178" s="150">
        <f t="shared" si="44"/>
        <v>140.29817534490434</v>
      </c>
      <c r="AW178" s="150">
        <f t="shared" si="45"/>
        <v>14.900662251655628</v>
      </c>
      <c r="AX178" s="150">
        <f t="shared" si="46"/>
        <v>8.9256909345090865</v>
      </c>
    </row>
    <row r="179" spans="1:50" x14ac:dyDescent="0.25">
      <c r="A179" s="137" t="s">
        <v>321</v>
      </c>
      <c r="B179" s="148">
        <v>5124</v>
      </c>
      <c r="C179" s="148">
        <v>4170</v>
      </c>
      <c r="D179" s="148">
        <v>4091</v>
      </c>
      <c r="E179" s="148">
        <v>4023</v>
      </c>
      <c r="F179" s="148">
        <v>1810</v>
      </c>
      <c r="G179" s="149">
        <v>106</v>
      </c>
      <c r="H179" s="149">
        <v>271</v>
      </c>
      <c r="I179" s="149">
        <v>710</v>
      </c>
      <c r="J179" s="149">
        <v>134</v>
      </c>
      <c r="K179" s="149">
        <v>244</v>
      </c>
      <c r="L179" s="149">
        <v>159</v>
      </c>
      <c r="M179" s="149">
        <v>51</v>
      </c>
      <c r="N179" s="149">
        <v>35</v>
      </c>
      <c r="O179" s="149">
        <v>158</v>
      </c>
      <c r="P179" s="149">
        <v>276</v>
      </c>
      <c r="Q179" s="149">
        <v>50</v>
      </c>
      <c r="R179" s="149">
        <v>4</v>
      </c>
      <c r="S179" s="149">
        <v>66</v>
      </c>
      <c r="T179" s="149">
        <v>22</v>
      </c>
      <c r="U179" s="149">
        <v>16</v>
      </c>
      <c r="V179" s="149">
        <v>112</v>
      </c>
      <c r="W179" s="149">
        <v>31</v>
      </c>
      <c r="Z179" s="137" t="s">
        <v>321</v>
      </c>
      <c r="AA179" s="150">
        <f t="shared" si="47"/>
        <v>20.686963309914127</v>
      </c>
      <c r="AB179" s="150">
        <f t="shared" si="48"/>
        <v>52.888368462138956</v>
      </c>
      <c r="AC179" s="150">
        <f t="shared" si="49"/>
        <v>138.56362217017954</v>
      </c>
      <c r="AD179" s="150">
        <f t="shared" si="50"/>
        <v>26.151444184231071</v>
      </c>
      <c r="AE179" s="150">
        <f t="shared" si="51"/>
        <v>47.619047619047613</v>
      </c>
      <c r="AF179" s="150">
        <f t="shared" si="52"/>
        <v>31.030444964871194</v>
      </c>
      <c r="AG179" s="150">
        <f t="shared" si="53"/>
        <v>9.9531615925058556</v>
      </c>
      <c r="AH179" s="150">
        <f t="shared" si="54"/>
        <v>6.8306010928961749</v>
      </c>
      <c r="AI179" s="150">
        <f t="shared" si="55"/>
        <v>30.835284933645589</v>
      </c>
      <c r="AJ179" s="150">
        <f t="shared" si="56"/>
        <v>53.864168618266973</v>
      </c>
      <c r="AK179" s="150">
        <f t="shared" si="57"/>
        <v>9.7580015612802509</v>
      </c>
      <c r="AL179" s="150">
        <f t="shared" si="58"/>
        <v>0.78064012490241996</v>
      </c>
      <c r="AM179" s="150">
        <f t="shared" si="59"/>
        <v>12.880562060889931</v>
      </c>
      <c r="AN179" s="150">
        <f t="shared" si="60"/>
        <v>4.2935206869633102</v>
      </c>
      <c r="AO179" s="150">
        <f t="shared" si="61"/>
        <v>3.1225604996096799</v>
      </c>
      <c r="AP179" s="150">
        <f t="shared" si="62"/>
        <v>21.857923497267759</v>
      </c>
      <c r="AQ179" s="150">
        <f t="shared" si="63"/>
        <v>6.0499609679937549</v>
      </c>
      <c r="AT179" s="137" t="s">
        <v>321</v>
      </c>
      <c r="AU179" s="150">
        <f t="shared" si="43"/>
        <v>67.465167440723533</v>
      </c>
      <c r="AV179" s="150">
        <f t="shared" si="44"/>
        <v>39.274173502361421</v>
      </c>
      <c r="AW179" s="150">
        <f t="shared" si="45"/>
        <v>12.154696132596685</v>
      </c>
      <c r="AX179" s="150">
        <f t="shared" si="46"/>
        <v>7.434052757793765</v>
      </c>
    </row>
    <row r="180" spans="1:50" x14ac:dyDescent="0.25">
      <c r="A180" s="137" t="s">
        <v>322</v>
      </c>
      <c r="B180" s="148">
        <v>2703</v>
      </c>
      <c r="C180" s="148">
        <v>2273</v>
      </c>
      <c r="D180" s="148">
        <v>2233</v>
      </c>
      <c r="E180" s="148">
        <v>2196</v>
      </c>
      <c r="F180" s="148">
        <v>1201</v>
      </c>
      <c r="G180" s="149">
        <v>70</v>
      </c>
      <c r="H180" s="149">
        <v>190</v>
      </c>
      <c r="I180" s="149">
        <v>481</v>
      </c>
      <c r="J180" s="149">
        <v>85</v>
      </c>
      <c r="K180" s="149">
        <v>110</v>
      </c>
      <c r="L180" s="149">
        <v>56</v>
      </c>
      <c r="M180" s="149">
        <v>55</v>
      </c>
      <c r="N180" s="149">
        <v>15</v>
      </c>
      <c r="O180" s="149">
        <v>80</v>
      </c>
      <c r="P180" s="149">
        <v>180</v>
      </c>
      <c r="Q180" s="149">
        <v>29</v>
      </c>
      <c r="R180" s="149">
        <v>2</v>
      </c>
      <c r="S180" s="149">
        <v>15</v>
      </c>
      <c r="T180" s="149">
        <v>14</v>
      </c>
      <c r="U180" s="149">
        <v>69</v>
      </c>
      <c r="V180" s="149">
        <v>54</v>
      </c>
      <c r="W180" s="149">
        <v>30</v>
      </c>
      <c r="Z180" s="137" t="s">
        <v>322</v>
      </c>
      <c r="AA180" s="150">
        <f t="shared" si="47"/>
        <v>25.897151313355529</v>
      </c>
      <c r="AB180" s="150">
        <f t="shared" si="48"/>
        <v>70.292267850536433</v>
      </c>
      <c r="AC180" s="150">
        <f t="shared" si="49"/>
        <v>177.95042545320013</v>
      </c>
      <c r="AD180" s="150">
        <f t="shared" si="50"/>
        <v>31.446540880503143</v>
      </c>
      <c r="AE180" s="150">
        <f t="shared" si="51"/>
        <v>40.695523492415838</v>
      </c>
      <c r="AF180" s="150">
        <f t="shared" si="52"/>
        <v>20.717721050684425</v>
      </c>
      <c r="AG180" s="150">
        <f t="shared" si="53"/>
        <v>20.347761746207919</v>
      </c>
      <c r="AH180" s="150">
        <f t="shared" si="54"/>
        <v>5.5493895671476139</v>
      </c>
      <c r="AI180" s="150">
        <f t="shared" si="55"/>
        <v>29.596744358120606</v>
      </c>
      <c r="AJ180" s="150">
        <f t="shared" si="56"/>
        <v>66.592674805771367</v>
      </c>
      <c r="AK180" s="150">
        <f t="shared" si="57"/>
        <v>10.72881982981872</v>
      </c>
      <c r="AL180" s="150">
        <f t="shared" si="58"/>
        <v>0.7399186089530152</v>
      </c>
      <c r="AM180" s="150">
        <f t="shared" si="59"/>
        <v>5.5493895671476139</v>
      </c>
      <c r="AN180" s="150">
        <f t="shared" si="60"/>
        <v>5.1794302626711062</v>
      </c>
      <c r="AO180" s="150">
        <f t="shared" si="61"/>
        <v>25.527192008879023</v>
      </c>
      <c r="AP180" s="150">
        <f t="shared" si="62"/>
        <v>19.977802441731413</v>
      </c>
      <c r="AQ180" s="150">
        <f t="shared" si="63"/>
        <v>11.098779134295228</v>
      </c>
      <c r="AT180" s="137" t="s">
        <v>322</v>
      </c>
      <c r="AU180" s="150">
        <f t="shared" si="43"/>
        <v>80.60904612628751</v>
      </c>
      <c r="AV180" s="150">
        <f t="shared" si="44"/>
        <v>36.429872495446268</v>
      </c>
      <c r="AW180" s="150">
        <f t="shared" si="45"/>
        <v>11.656952539550375</v>
      </c>
      <c r="AX180" s="150">
        <f t="shared" si="46"/>
        <v>13.198416190057193</v>
      </c>
    </row>
    <row r="181" spans="1:50" x14ac:dyDescent="0.25">
      <c r="A181" s="137" t="s">
        <v>323</v>
      </c>
      <c r="B181" s="148">
        <v>4331</v>
      </c>
      <c r="C181" s="148">
        <v>3319</v>
      </c>
      <c r="D181" s="148">
        <v>3258</v>
      </c>
      <c r="E181" s="148">
        <v>3198</v>
      </c>
      <c r="F181" s="148">
        <v>1270</v>
      </c>
      <c r="G181" s="149">
        <v>91</v>
      </c>
      <c r="H181" s="149">
        <v>321</v>
      </c>
      <c r="I181" s="149">
        <v>519</v>
      </c>
      <c r="J181" s="149">
        <v>112</v>
      </c>
      <c r="K181" s="149">
        <v>153</v>
      </c>
      <c r="L181" s="149">
        <v>70</v>
      </c>
      <c r="M181" s="149">
        <v>62</v>
      </c>
      <c r="N181" s="149">
        <v>51</v>
      </c>
      <c r="O181" s="149">
        <v>478</v>
      </c>
      <c r="P181" s="149">
        <v>158</v>
      </c>
      <c r="Q181" s="149">
        <v>86</v>
      </c>
      <c r="R181" s="149">
        <v>50</v>
      </c>
      <c r="S181" s="149">
        <v>30</v>
      </c>
      <c r="T181" s="149">
        <v>33</v>
      </c>
      <c r="U181" s="149">
        <v>30</v>
      </c>
      <c r="V181" s="149">
        <v>73</v>
      </c>
      <c r="W181" s="149">
        <v>35</v>
      </c>
      <c r="Z181" s="137" t="s">
        <v>323</v>
      </c>
      <c r="AA181" s="150">
        <f t="shared" si="47"/>
        <v>21.011313784345415</v>
      </c>
      <c r="AB181" s="150">
        <f t="shared" si="48"/>
        <v>74.116832140383281</v>
      </c>
      <c r="AC181" s="150">
        <f t="shared" si="49"/>
        <v>119.8337566381898</v>
      </c>
      <c r="AD181" s="150">
        <f t="shared" si="50"/>
        <v>25.860078503809742</v>
      </c>
      <c r="AE181" s="150">
        <f t="shared" si="51"/>
        <v>35.326714384668669</v>
      </c>
      <c r="AF181" s="150">
        <f t="shared" si="52"/>
        <v>16.162549064881087</v>
      </c>
      <c r="AG181" s="150">
        <f t="shared" si="53"/>
        <v>14.315400600323251</v>
      </c>
      <c r="AH181" s="150">
        <f t="shared" si="54"/>
        <v>11.775571461556222</v>
      </c>
      <c r="AI181" s="150">
        <f t="shared" si="55"/>
        <v>110.36712075733087</v>
      </c>
      <c r="AJ181" s="150">
        <f t="shared" si="56"/>
        <v>36.481182175017317</v>
      </c>
      <c r="AK181" s="150">
        <f t="shared" si="57"/>
        <v>19.856845993996767</v>
      </c>
      <c r="AL181" s="150">
        <f t="shared" si="58"/>
        <v>11.544677903486493</v>
      </c>
      <c r="AM181" s="150">
        <f t="shared" si="59"/>
        <v>6.9268067420918955</v>
      </c>
      <c r="AN181" s="150">
        <f t="shared" si="60"/>
        <v>7.6194874163010855</v>
      </c>
      <c r="AO181" s="150">
        <f t="shared" si="61"/>
        <v>6.9268067420918955</v>
      </c>
      <c r="AP181" s="150">
        <f t="shared" si="62"/>
        <v>16.855229739090277</v>
      </c>
      <c r="AQ181" s="150">
        <f t="shared" si="63"/>
        <v>8.0812745324405437</v>
      </c>
      <c r="AT181" s="137" t="s">
        <v>323</v>
      </c>
      <c r="AU181" s="150">
        <f t="shared" si="43"/>
        <v>48.496009821976671</v>
      </c>
      <c r="AV181" s="150">
        <f t="shared" si="44"/>
        <v>149.46841776110068</v>
      </c>
      <c r="AW181" s="150">
        <f t="shared" si="45"/>
        <v>25.984251968503937</v>
      </c>
      <c r="AX181" s="150">
        <f t="shared" si="46"/>
        <v>10.545344983428743</v>
      </c>
    </row>
    <row r="182" spans="1:50" x14ac:dyDescent="0.25">
      <c r="A182" s="137" t="s">
        <v>324</v>
      </c>
      <c r="B182" s="148">
        <v>5325</v>
      </c>
      <c r="C182" s="148">
        <v>4222</v>
      </c>
      <c r="D182" s="148">
        <v>4146</v>
      </c>
      <c r="E182" s="148">
        <v>4059</v>
      </c>
      <c r="F182" s="148">
        <v>1867</v>
      </c>
      <c r="G182" s="149">
        <v>72</v>
      </c>
      <c r="H182" s="149">
        <v>257</v>
      </c>
      <c r="I182" s="149">
        <v>880</v>
      </c>
      <c r="J182" s="149">
        <v>70</v>
      </c>
      <c r="K182" s="149">
        <v>178</v>
      </c>
      <c r="L182" s="149">
        <v>99</v>
      </c>
      <c r="M182" s="149">
        <v>54</v>
      </c>
      <c r="N182" s="149">
        <v>26</v>
      </c>
      <c r="O182" s="149">
        <v>95</v>
      </c>
      <c r="P182" s="149">
        <v>257</v>
      </c>
      <c r="Q182" s="149">
        <v>24</v>
      </c>
      <c r="R182" s="149">
        <v>3</v>
      </c>
      <c r="S182" s="149">
        <v>36</v>
      </c>
      <c r="T182" s="149">
        <v>2</v>
      </c>
      <c r="U182" s="149">
        <v>6</v>
      </c>
      <c r="V182" s="149">
        <v>89</v>
      </c>
      <c r="W182" s="149">
        <v>43</v>
      </c>
      <c r="Z182" s="137" t="s">
        <v>324</v>
      </c>
      <c r="AA182" s="150">
        <f t="shared" si="47"/>
        <v>13.521126760563382</v>
      </c>
      <c r="AB182" s="150">
        <f t="shared" si="48"/>
        <v>48.262910798122064</v>
      </c>
      <c r="AC182" s="150">
        <f t="shared" si="49"/>
        <v>165.25821596244131</v>
      </c>
      <c r="AD182" s="150">
        <f t="shared" si="50"/>
        <v>13.145539906103286</v>
      </c>
      <c r="AE182" s="150">
        <f t="shared" si="51"/>
        <v>33.42723004694836</v>
      </c>
      <c r="AF182" s="150">
        <f t="shared" si="52"/>
        <v>18.591549295774648</v>
      </c>
      <c r="AG182" s="150">
        <f t="shared" si="53"/>
        <v>10.140845070422534</v>
      </c>
      <c r="AH182" s="150">
        <f t="shared" si="54"/>
        <v>4.882629107981221</v>
      </c>
      <c r="AI182" s="150">
        <f t="shared" si="55"/>
        <v>17.84037558685446</v>
      </c>
      <c r="AJ182" s="150">
        <f t="shared" si="56"/>
        <v>48.262910798122064</v>
      </c>
      <c r="AK182" s="150">
        <f t="shared" si="57"/>
        <v>4.507042253521127</v>
      </c>
      <c r="AL182" s="150">
        <f t="shared" si="58"/>
        <v>0.56338028169014087</v>
      </c>
      <c r="AM182" s="150">
        <f t="shared" si="59"/>
        <v>6.7605633802816909</v>
      </c>
      <c r="AN182" s="150">
        <f t="shared" si="60"/>
        <v>0.37558685446009388</v>
      </c>
      <c r="AO182" s="150">
        <f t="shared" si="61"/>
        <v>1.1267605633802817</v>
      </c>
      <c r="AP182" s="150">
        <f t="shared" si="62"/>
        <v>16.71361502347418</v>
      </c>
      <c r="AQ182" s="150">
        <f t="shared" si="63"/>
        <v>8.0751173708920181</v>
      </c>
      <c r="AT182" s="137" t="s">
        <v>324</v>
      </c>
      <c r="AU182" s="150">
        <f t="shared" si="43"/>
        <v>61.987457790641585</v>
      </c>
      <c r="AV182" s="150">
        <f t="shared" si="44"/>
        <v>23.404779502340478</v>
      </c>
      <c r="AW182" s="150">
        <f t="shared" si="45"/>
        <v>1.0712372790573113</v>
      </c>
      <c r="AX182" s="150">
        <f t="shared" si="46"/>
        <v>10.184746565608716</v>
      </c>
    </row>
    <row r="183" spans="1:50" x14ac:dyDescent="0.25">
      <c r="A183" s="137" t="s">
        <v>325</v>
      </c>
      <c r="B183" s="148">
        <v>3940</v>
      </c>
      <c r="C183" s="148">
        <v>3230</v>
      </c>
      <c r="D183" s="148">
        <v>3176</v>
      </c>
      <c r="E183" s="148">
        <v>3134</v>
      </c>
      <c r="F183" s="148">
        <v>1534</v>
      </c>
      <c r="G183" s="149">
        <v>65</v>
      </c>
      <c r="H183" s="149">
        <v>203</v>
      </c>
      <c r="I183" s="149">
        <v>559</v>
      </c>
      <c r="J183" s="149">
        <v>86</v>
      </c>
      <c r="K183" s="149">
        <v>154</v>
      </c>
      <c r="L183" s="149">
        <v>125</v>
      </c>
      <c r="M183" s="149">
        <v>35</v>
      </c>
      <c r="N183" s="149">
        <v>24</v>
      </c>
      <c r="O183" s="149">
        <v>139</v>
      </c>
      <c r="P183" s="149">
        <v>206</v>
      </c>
      <c r="Q183" s="149">
        <v>26</v>
      </c>
      <c r="R183" s="149">
        <v>4</v>
      </c>
      <c r="S183" s="149">
        <v>52</v>
      </c>
      <c r="T183" s="149">
        <v>10</v>
      </c>
      <c r="U183" s="149">
        <v>5</v>
      </c>
      <c r="V183" s="149">
        <v>81</v>
      </c>
      <c r="W183" s="149">
        <v>34</v>
      </c>
      <c r="Z183" s="137" t="s">
        <v>325</v>
      </c>
      <c r="AA183" s="150">
        <f t="shared" si="47"/>
        <v>16.497461928934012</v>
      </c>
      <c r="AB183" s="150">
        <f t="shared" si="48"/>
        <v>51.522842639593911</v>
      </c>
      <c r="AC183" s="150">
        <f t="shared" si="49"/>
        <v>141.87817258883248</v>
      </c>
      <c r="AD183" s="150">
        <f t="shared" si="50"/>
        <v>21.82741116751269</v>
      </c>
      <c r="AE183" s="150">
        <f t="shared" si="51"/>
        <v>39.086294416243661</v>
      </c>
      <c r="AF183" s="150">
        <f t="shared" si="52"/>
        <v>31.725888324873093</v>
      </c>
      <c r="AG183" s="150">
        <f t="shared" si="53"/>
        <v>8.8832487309644677</v>
      </c>
      <c r="AH183" s="150">
        <f t="shared" si="54"/>
        <v>6.0913705583756341</v>
      </c>
      <c r="AI183" s="150">
        <f t="shared" si="55"/>
        <v>35.27918781725888</v>
      </c>
      <c r="AJ183" s="150">
        <f t="shared" si="56"/>
        <v>52.284263959390863</v>
      </c>
      <c r="AK183" s="150">
        <f t="shared" si="57"/>
        <v>6.5989847715736039</v>
      </c>
      <c r="AL183" s="150">
        <f t="shared" si="58"/>
        <v>1.0152284263959392</v>
      </c>
      <c r="AM183" s="150">
        <f t="shared" si="59"/>
        <v>13.197969543147208</v>
      </c>
      <c r="AN183" s="150">
        <f t="shared" si="60"/>
        <v>2.5380710659898473</v>
      </c>
      <c r="AO183" s="150">
        <f t="shared" si="61"/>
        <v>1.2690355329949237</v>
      </c>
      <c r="AP183" s="150">
        <f t="shared" si="62"/>
        <v>20.558375634517766</v>
      </c>
      <c r="AQ183" s="150">
        <f t="shared" si="63"/>
        <v>8.6294416243654819</v>
      </c>
      <c r="AT183" s="137" t="s">
        <v>325</v>
      </c>
      <c r="AU183" s="150">
        <f t="shared" si="43"/>
        <v>64.861460957178849</v>
      </c>
      <c r="AV183" s="150">
        <f t="shared" si="44"/>
        <v>44.352265475430762</v>
      </c>
      <c r="AW183" s="150">
        <f t="shared" si="45"/>
        <v>6.5189048239895699</v>
      </c>
      <c r="AX183" s="150">
        <f t="shared" si="46"/>
        <v>10.526315789473683</v>
      </c>
    </row>
    <row r="184" spans="1:50" x14ac:dyDescent="0.25">
      <c r="A184" s="137" t="s">
        <v>326</v>
      </c>
      <c r="B184" s="148">
        <v>4428</v>
      </c>
      <c r="C184" s="148">
        <v>3506</v>
      </c>
      <c r="D184" s="148">
        <v>3454</v>
      </c>
      <c r="E184" s="148">
        <v>3397</v>
      </c>
      <c r="F184" s="148">
        <v>1523</v>
      </c>
      <c r="G184" s="149">
        <v>102</v>
      </c>
      <c r="H184" s="149">
        <v>329</v>
      </c>
      <c r="I184" s="149">
        <v>808</v>
      </c>
      <c r="J184" s="149">
        <v>128</v>
      </c>
      <c r="K184" s="149">
        <v>196</v>
      </c>
      <c r="L184" s="149">
        <v>98</v>
      </c>
      <c r="M184" s="149">
        <v>70</v>
      </c>
      <c r="N184" s="149">
        <v>23</v>
      </c>
      <c r="O184" s="149">
        <v>552</v>
      </c>
      <c r="P184" s="149">
        <v>218</v>
      </c>
      <c r="Q184" s="149">
        <v>61</v>
      </c>
      <c r="R184" s="149">
        <v>21</v>
      </c>
      <c r="S184" s="149">
        <v>50</v>
      </c>
      <c r="T184" s="149">
        <v>13</v>
      </c>
      <c r="U184" s="149">
        <v>7</v>
      </c>
      <c r="V184" s="149">
        <v>102</v>
      </c>
      <c r="W184" s="149">
        <v>31</v>
      </c>
      <c r="Z184" s="137" t="s">
        <v>326</v>
      </c>
      <c r="AA184" s="150">
        <f t="shared" si="47"/>
        <v>23.035230352303522</v>
      </c>
      <c r="AB184" s="150">
        <f t="shared" si="48"/>
        <v>74.299909665763337</v>
      </c>
      <c r="AC184" s="150">
        <f t="shared" si="49"/>
        <v>182.4751580849142</v>
      </c>
      <c r="AD184" s="150">
        <f t="shared" si="50"/>
        <v>28.906955736224027</v>
      </c>
      <c r="AE184" s="150">
        <f t="shared" si="51"/>
        <v>44.263775971093047</v>
      </c>
      <c r="AF184" s="150">
        <f t="shared" si="52"/>
        <v>22.131887985546523</v>
      </c>
      <c r="AG184" s="150">
        <f t="shared" si="53"/>
        <v>15.808491418247517</v>
      </c>
      <c r="AH184" s="150">
        <f t="shared" si="54"/>
        <v>5.1942186088527551</v>
      </c>
      <c r="AI184" s="150">
        <f t="shared" si="55"/>
        <v>124.66124661246613</v>
      </c>
      <c r="AJ184" s="150">
        <f t="shared" si="56"/>
        <v>49.23215898825655</v>
      </c>
      <c r="AK184" s="150">
        <f t="shared" si="57"/>
        <v>13.775971093044262</v>
      </c>
      <c r="AL184" s="150">
        <f t="shared" si="58"/>
        <v>4.7425474254742541</v>
      </c>
      <c r="AM184" s="150">
        <f t="shared" si="59"/>
        <v>11.291779584462512</v>
      </c>
      <c r="AN184" s="150">
        <f t="shared" si="60"/>
        <v>2.9358626919602528</v>
      </c>
      <c r="AO184" s="150">
        <f t="shared" si="61"/>
        <v>1.5808491418247517</v>
      </c>
      <c r="AP184" s="150">
        <f t="shared" si="62"/>
        <v>23.035230352303522</v>
      </c>
      <c r="AQ184" s="150">
        <f t="shared" si="63"/>
        <v>7.0009033423667564</v>
      </c>
      <c r="AT184" s="137" t="s">
        <v>326</v>
      </c>
      <c r="AU184" s="150">
        <f t="shared" si="43"/>
        <v>63.115228720324268</v>
      </c>
      <c r="AV184" s="150">
        <f t="shared" si="44"/>
        <v>162.49632028260231</v>
      </c>
      <c r="AW184" s="150">
        <f t="shared" si="45"/>
        <v>8.5357846355876568</v>
      </c>
      <c r="AX184" s="150">
        <f t="shared" si="46"/>
        <v>8.8419851682829425</v>
      </c>
    </row>
    <row r="185" spans="1:50" x14ac:dyDescent="0.25">
      <c r="A185" s="137" t="s">
        <v>327</v>
      </c>
      <c r="B185" s="148">
        <v>4776</v>
      </c>
      <c r="C185" s="148">
        <v>3779</v>
      </c>
      <c r="D185" s="148">
        <v>3720</v>
      </c>
      <c r="E185" s="148">
        <v>3649</v>
      </c>
      <c r="F185" s="148">
        <v>1663</v>
      </c>
      <c r="G185" s="149">
        <v>85</v>
      </c>
      <c r="H185" s="149">
        <v>219</v>
      </c>
      <c r="I185" s="149">
        <v>640</v>
      </c>
      <c r="J185" s="149">
        <v>94</v>
      </c>
      <c r="K185" s="149">
        <v>183</v>
      </c>
      <c r="L185" s="149">
        <v>80</v>
      </c>
      <c r="M185" s="149">
        <v>91</v>
      </c>
      <c r="N185" s="149">
        <v>18</v>
      </c>
      <c r="O185" s="149">
        <v>296</v>
      </c>
      <c r="P185" s="149">
        <v>247</v>
      </c>
      <c r="Q185" s="149">
        <v>42</v>
      </c>
      <c r="R185" s="149">
        <v>2</v>
      </c>
      <c r="S185" s="149">
        <v>50</v>
      </c>
      <c r="T185" s="149">
        <v>7</v>
      </c>
      <c r="U185" s="149">
        <v>5</v>
      </c>
      <c r="V185" s="149">
        <v>76</v>
      </c>
      <c r="W185" s="149">
        <v>38</v>
      </c>
      <c r="Z185" s="137" t="s">
        <v>327</v>
      </c>
      <c r="AA185" s="150">
        <f t="shared" si="47"/>
        <v>17.797319932998324</v>
      </c>
      <c r="AB185" s="150">
        <f t="shared" si="48"/>
        <v>45.854271356783919</v>
      </c>
      <c r="AC185" s="150">
        <f t="shared" si="49"/>
        <v>134.00335008375208</v>
      </c>
      <c r="AD185" s="150">
        <f t="shared" si="50"/>
        <v>19.68174204355109</v>
      </c>
      <c r="AE185" s="150">
        <f t="shared" si="51"/>
        <v>38.316582914572862</v>
      </c>
      <c r="AF185" s="150">
        <f t="shared" si="52"/>
        <v>16.75041876046901</v>
      </c>
      <c r="AG185" s="150">
        <f t="shared" si="53"/>
        <v>19.053601340033502</v>
      </c>
      <c r="AH185" s="150">
        <f t="shared" si="54"/>
        <v>3.7688442211055273</v>
      </c>
      <c r="AI185" s="150">
        <f t="shared" si="55"/>
        <v>61.976549413735341</v>
      </c>
      <c r="AJ185" s="150">
        <f t="shared" si="56"/>
        <v>51.71691792294807</v>
      </c>
      <c r="AK185" s="150">
        <f t="shared" si="57"/>
        <v>8.7939698492462313</v>
      </c>
      <c r="AL185" s="150">
        <f t="shared" si="58"/>
        <v>0.41876046901172531</v>
      </c>
      <c r="AM185" s="150">
        <f t="shared" si="59"/>
        <v>10.469011725293132</v>
      </c>
      <c r="AN185" s="150">
        <f t="shared" si="60"/>
        <v>1.4656616415410384</v>
      </c>
      <c r="AO185" s="150">
        <f t="shared" si="61"/>
        <v>1.0469011725293131</v>
      </c>
      <c r="AP185" s="150">
        <f t="shared" si="62"/>
        <v>15.912897822445562</v>
      </c>
      <c r="AQ185" s="150">
        <f t="shared" si="63"/>
        <v>7.9564489112227808</v>
      </c>
      <c r="AT185" s="137" t="s">
        <v>327</v>
      </c>
      <c r="AU185" s="150">
        <f t="shared" si="43"/>
        <v>66.397849462365585</v>
      </c>
      <c r="AV185" s="150">
        <f t="shared" si="44"/>
        <v>81.118114551932038</v>
      </c>
      <c r="AW185" s="150">
        <f t="shared" si="45"/>
        <v>4.2092603728202045</v>
      </c>
      <c r="AX185" s="150">
        <f t="shared" si="46"/>
        <v>10.055570256681662</v>
      </c>
    </row>
    <row r="186" spans="1:50" x14ac:dyDescent="0.25">
      <c r="A186" s="137" t="s">
        <v>328</v>
      </c>
      <c r="B186" s="148">
        <v>4287</v>
      </c>
      <c r="C186" s="148">
        <v>3532</v>
      </c>
      <c r="D186" s="148">
        <v>3492</v>
      </c>
      <c r="E186" s="148">
        <v>3440</v>
      </c>
      <c r="F186" s="148">
        <v>1488</v>
      </c>
      <c r="G186" s="149">
        <v>59</v>
      </c>
      <c r="H186" s="149">
        <v>236</v>
      </c>
      <c r="I186" s="149">
        <v>596</v>
      </c>
      <c r="J186" s="149">
        <v>85</v>
      </c>
      <c r="K186" s="149">
        <v>158</v>
      </c>
      <c r="L186" s="149">
        <v>51</v>
      </c>
      <c r="M186" s="149">
        <v>36</v>
      </c>
      <c r="N186" s="149">
        <v>27</v>
      </c>
      <c r="O186" s="149">
        <v>134</v>
      </c>
      <c r="P186" s="149">
        <v>191</v>
      </c>
      <c r="Q186" s="149">
        <v>26</v>
      </c>
      <c r="R186" s="149">
        <v>8</v>
      </c>
      <c r="S186" s="149">
        <v>38</v>
      </c>
      <c r="T186" s="149">
        <v>4</v>
      </c>
      <c r="U186" s="149">
        <v>2</v>
      </c>
      <c r="V186" s="149">
        <v>72</v>
      </c>
      <c r="W186" s="149">
        <v>18</v>
      </c>
      <c r="Z186" s="137" t="s">
        <v>328</v>
      </c>
      <c r="AA186" s="150">
        <f t="shared" si="47"/>
        <v>13.762537905295078</v>
      </c>
      <c r="AB186" s="150">
        <f t="shared" si="48"/>
        <v>55.050151621180312</v>
      </c>
      <c r="AC186" s="150">
        <f t="shared" si="49"/>
        <v>139.02495917891301</v>
      </c>
      <c r="AD186" s="150">
        <f t="shared" si="50"/>
        <v>19.827385117797991</v>
      </c>
      <c r="AE186" s="150">
        <f t="shared" si="51"/>
        <v>36.855609983671563</v>
      </c>
      <c r="AF186" s="150">
        <f t="shared" si="52"/>
        <v>11.896431070678798</v>
      </c>
      <c r="AG186" s="150">
        <f t="shared" si="53"/>
        <v>8.3974807557732678</v>
      </c>
      <c r="AH186" s="150">
        <f t="shared" si="54"/>
        <v>6.2981105668299513</v>
      </c>
      <c r="AI186" s="150">
        <f t="shared" si="55"/>
        <v>31.257289479822717</v>
      </c>
      <c r="AJ186" s="150">
        <f t="shared" si="56"/>
        <v>44.553300676463728</v>
      </c>
      <c r="AK186" s="150">
        <f t="shared" si="57"/>
        <v>6.0648472125029151</v>
      </c>
      <c r="AL186" s="150">
        <f t="shared" si="58"/>
        <v>1.8661068346162819</v>
      </c>
      <c r="AM186" s="150">
        <f t="shared" si="59"/>
        <v>8.8640074644273383</v>
      </c>
      <c r="AN186" s="150">
        <f t="shared" si="60"/>
        <v>0.93305341730814095</v>
      </c>
      <c r="AO186" s="150">
        <f t="shared" si="61"/>
        <v>0.46652670865407048</v>
      </c>
      <c r="AP186" s="150">
        <f t="shared" si="62"/>
        <v>16.794961511546536</v>
      </c>
      <c r="AQ186" s="150">
        <f t="shared" si="63"/>
        <v>4.1987403778866339</v>
      </c>
      <c r="AT186" s="137" t="s">
        <v>328</v>
      </c>
      <c r="AU186" s="150">
        <f t="shared" si="43"/>
        <v>54.696449026345931</v>
      </c>
      <c r="AV186" s="150">
        <f t="shared" si="44"/>
        <v>38.953488372093027</v>
      </c>
      <c r="AW186" s="150">
        <f t="shared" si="45"/>
        <v>2.688172043010753</v>
      </c>
      <c r="AX186" s="150">
        <f t="shared" si="46"/>
        <v>5.0962627406568517</v>
      </c>
    </row>
    <row r="187" spans="1:50" x14ac:dyDescent="0.25">
      <c r="A187" s="137" t="s">
        <v>329</v>
      </c>
      <c r="B187" s="148">
        <v>9056</v>
      </c>
      <c r="C187" s="148">
        <v>7479</v>
      </c>
      <c r="D187" s="148">
        <v>7384</v>
      </c>
      <c r="E187" s="148">
        <v>7277</v>
      </c>
      <c r="F187" s="148">
        <v>3779</v>
      </c>
      <c r="G187" s="149">
        <v>212</v>
      </c>
      <c r="H187" s="149">
        <v>507</v>
      </c>
      <c r="I187" s="149">
        <v>1279</v>
      </c>
      <c r="J187" s="149">
        <v>165</v>
      </c>
      <c r="K187" s="149">
        <v>368</v>
      </c>
      <c r="L187" s="149">
        <v>195</v>
      </c>
      <c r="M187" s="149">
        <v>21</v>
      </c>
      <c r="N187" s="149">
        <v>86</v>
      </c>
      <c r="O187" s="149">
        <v>197</v>
      </c>
      <c r="P187" s="149">
        <v>427</v>
      </c>
      <c r="Q187" s="149">
        <v>62</v>
      </c>
      <c r="R187" s="149">
        <v>18</v>
      </c>
      <c r="S187" s="149">
        <v>43</v>
      </c>
      <c r="T187" s="149">
        <v>14</v>
      </c>
      <c r="U187" s="149">
        <v>62</v>
      </c>
      <c r="V187" s="149">
        <v>184</v>
      </c>
      <c r="W187" s="149">
        <v>48</v>
      </c>
      <c r="Z187" s="137" t="s">
        <v>329</v>
      </c>
      <c r="AA187" s="150">
        <f t="shared" si="47"/>
        <v>23.409893992932862</v>
      </c>
      <c r="AB187" s="150">
        <f t="shared" si="48"/>
        <v>55.984982332155482</v>
      </c>
      <c r="AC187" s="150">
        <f t="shared" si="49"/>
        <v>141.23233215547702</v>
      </c>
      <c r="AD187" s="150">
        <f t="shared" si="50"/>
        <v>18.219964664310954</v>
      </c>
      <c r="AE187" s="150">
        <f t="shared" si="51"/>
        <v>40.636042402826853</v>
      </c>
      <c r="AF187" s="150">
        <f t="shared" si="52"/>
        <v>21.532685512367493</v>
      </c>
      <c r="AG187" s="150">
        <f t="shared" si="53"/>
        <v>2.318904593639576</v>
      </c>
      <c r="AH187" s="150">
        <f t="shared" si="54"/>
        <v>9.4964664310954063</v>
      </c>
      <c r="AI187" s="150">
        <f t="shared" si="55"/>
        <v>21.753533568904594</v>
      </c>
      <c r="AJ187" s="150">
        <f t="shared" si="56"/>
        <v>47.151060070671377</v>
      </c>
      <c r="AK187" s="150">
        <f t="shared" si="57"/>
        <v>6.8462897526501765</v>
      </c>
      <c r="AL187" s="150">
        <f t="shared" si="58"/>
        <v>1.9876325088339222</v>
      </c>
      <c r="AM187" s="150">
        <f t="shared" si="59"/>
        <v>4.7482332155477032</v>
      </c>
      <c r="AN187" s="150">
        <f t="shared" si="60"/>
        <v>1.5459363957597172</v>
      </c>
      <c r="AO187" s="150">
        <f t="shared" si="61"/>
        <v>6.8462897526501765</v>
      </c>
      <c r="AP187" s="150">
        <f t="shared" si="62"/>
        <v>20.318021201413426</v>
      </c>
      <c r="AQ187" s="150">
        <f t="shared" si="63"/>
        <v>5.3003533568904597</v>
      </c>
      <c r="AT187" s="137" t="s">
        <v>329</v>
      </c>
      <c r="AU187" s="150">
        <f t="shared" si="43"/>
        <v>57.827735644637052</v>
      </c>
      <c r="AV187" s="150">
        <f t="shared" si="44"/>
        <v>27.071595437680362</v>
      </c>
      <c r="AW187" s="150">
        <f t="shared" si="45"/>
        <v>3.7046837787774543</v>
      </c>
      <c r="AX187" s="150">
        <f t="shared" si="46"/>
        <v>6.4179703168872839</v>
      </c>
    </row>
    <row r="188" spans="1:50" x14ac:dyDescent="0.25">
      <c r="A188" s="137" t="s">
        <v>331</v>
      </c>
      <c r="B188" s="148">
        <v>9701</v>
      </c>
      <c r="C188" s="148">
        <v>7760</v>
      </c>
      <c r="D188" s="148">
        <v>7640</v>
      </c>
      <c r="E188" s="148">
        <v>7496</v>
      </c>
      <c r="F188" s="148">
        <v>3470</v>
      </c>
      <c r="G188" s="149">
        <v>187</v>
      </c>
      <c r="H188" s="149">
        <v>712</v>
      </c>
      <c r="I188" s="149">
        <v>1539</v>
      </c>
      <c r="J188" s="149">
        <v>247</v>
      </c>
      <c r="K188" s="149">
        <v>402</v>
      </c>
      <c r="L188" s="149">
        <v>203</v>
      </c>
      <c r="M188" s="149">
        <v>74</v>
      </c>
      <c r="N188" s="149">
        <v>95</v>
      </c>
      <c r="O188" s="149">
        <v>876</v>
      </c>
      <c r="P188" s="149">
        <v>571</v>
      </c>
      <c r="Q188" s="149">
        <v>82</v>
      </c>
      <c r="R188" s="149">
        <v>17</v>
      </c>
      <c r="S188" s="149">
        <v>68</v>
      </c>
      <c r="T188" s="149">
        <v>6</v>
      </c>
      <c r="U188" s="149">
        <v>19</v>
      </c>
      <c r="V188" s="149">
        <v>194</v>
      </c>
      <c r="W188" s="149">
        <v>69</v>
      </c>
      <c r="Z188" s="137" t="s">
        <v>331</v>
      </c>
      <c r="AA188" s="150">
        <f t="shared" si="47"/>
        <v>19.276363261519432</v>
      </c>
      <c r="AB188" s="150">
        <f t="shared" si="48"/>
        <v>73.394495412844037</v>
      </c>
      <c r="AC188" s="150">
        <f t="shared" si="49"/>
        <v>158.64343882074013</v>
      </c>
      <c r="AD188" s="150">
        <f t="shared" si="50"/>
        <v>25.461292650242243</v>
      </c>
      <c r="AE188" s="150">
        <f t="shared" si="51"/>
        <v>41.439026904442841</v>
      </c>
      <c r="AF188" s="150">
        <f t="shared" si="52"/>
        <v>20.925677765178847</v>
      </c>
      <c r="AG188" s="150">
        <f t="shared" si="53"/>
        <v>7.628079579424802</v>
      </c>
      <c r="AH188" s="150">
        <f t="shared" si="54"/>
        <v>9.7928048654777857</v>
      </c>
      <c r="AI188" s="150">
        <f t="shared" si="55"/>
        <v>90.299969075353047</v>
      </c>
      <c r="AJ188" s="150">
        <f t="shared" si="56"/>
        <v>58.859911349345431</v>
      </c>
      <c r="AK188" s="150">
        <f t="shared" si="57"/>
        <v>8.4527368312545104</v>
      </c>
      <c r="AL188" s="150">
        <f t="shared" si="58"/>
        <v>1.7523966601381302</v>
      </c>
      <c r="AM188" s="150">
        <f t="shared" si="59"/>
        <v>7.0095866405525209</v>
      </c>
      <c r="AN188" s="150">
        <f t="shared" si="60"/>
        <v>0.61849293887228129</v>
      </c>
      <c r="AO188" s="150">
        <f t="shared" si="61"/>
        <v>1.9585609730955571</v>
      </c>
      <c r="AP188" s="150">
        <f t="shared" si="62"/>
        <v>19.997938356870424</v>
      </c>
      <c r="AQ188" s="150">
        <f t="shared" si="63"/>
        <v>7.1126687970312332</v>
      </c>
      <c r="AT188" s="137" t="s">
        <v>331</v>
      </c>
      <c r="AU188" s="150">
        <f t="shared" si="43"/>
        <v>74.738219895287969</v>
      </c>
      <c r="AV188" s="150">
        <f t="shared" si="44"/>
        <v>116.8623265741729</v>
      </c>
      <c r="AW188" s="150">
        <f t="shared" si="45"/>
        <v>1.7291066282420748</v>
      </c>
      <c r="AX188" s="150">
        <f t="shared" si="46"/>
        <v>8.891752577319588</v>
      </c>
    </row>
    <row r="189" spans="1:50" x14ac:dyDescent="0.25">
      <c r="A189" s="137" t="s">
        <v>332</v>
      </c>
      <c r="B189" s="148">
        <v>2017</v>
      </c>
      <c r="C189" s="148">
        <v>1632</v>
      </c>
      <c r="D189" s="148">
        <v>1596</v>
      </c>
      <c r="E189" s="148">
        <v>1570</v>
      </c>
      <c r="F189" s="148">
        <v>787</v>
      </c>
      <c r="G189" s="149">
        <v>25</v>
      </c>
      <c r="H189" s="149">
        <v>81</v>
      </c>
      <c r="I189" s="149">
        <v>309</v>
      </c>
      <c r="J189" s="149">
        <v>38</v>
      </c>
      <c r="K189" s="149">
        <v>73</v>
      </c>
      <c r="L189" s="149">
        <v>15</v>
      </c>
      <c r="M189" s="149">
        <v>27</v>
      </c>
      <c r="N189" s="149">
        <v>9</v>
      </c>
      <c r="O189" s="149">
        <v>38</v>
      </c>
      <c r="P189" s="149">
        <v>82</v>
      </c>
      <c r="Q189" s="149">
        <v>5</v>
      </c>
      <c r="R189" s="149">
        <v>2</v>
      </c>
      <c r="S189" s="149">
        <v>4</v>
      </c>
      <c r="T189" s="149">
        <v>2</v>
      </c>
      <c r="U189" s="149">
        <v>1</v>
      </c>
      <c r="V189" s="149">
        <v>24</v>
      </c>
      <c r="W189" s="149">
        <v>27</v>
      </c>
      <c r="Z189" s="137" t="s">
        <v>332</v>
      </c>
      <c r="AA189" s="150">
        <f t="shared" si="47"/>
        <v>12.394645513138325</v>
      </c>
      <c r="AB189" s="150">
        <f t="shared" si="48"/>
        <v>40.158651462568166</v>
      </c>
      <c r="AC189" s="150">
        <f t="shared" si="49"/>
        <v>153.19781854238968</v>
      </c>
      <c r="AD189" s="150">
        <f t="shared" si="50"/>
        <v>18.839861179970253</v>
      </c>
      <c r="AE189" s="150">
        <f t="shared" si="51"/>
        <v>36.192364898363905</v>
      </c>
      <c r="AF189" s="150">
        <f t="shared" si="52"/>
        <v>7.4367873078829945</v>
      </c>
      <c r="AG189" s="150">
        <f t="shared" si="53"/>
        <v>13.38621715418939</v>
      </c>
      <c r="AH189" s="150">
        <f t="shared" si="54"/>
        <v>4.4620723847297965</v>
      </c>
      <c r="AI189" s="150">
        <f t="shared" si="55"/>
        <v>18.839861179970253</v>
      </c>
      <c r="AJ189" s="150">
        <f t="shared" si="56"/>
        <v>40.654437283093699</v>
      </c>
      <c r="AK189" s="150">
        <f t="shared" si="57"/>
        <v>2.478929102627665</v>
      </c>
      <c r="AL189" s="150">
        <f t="shared" si="58"/>
        <v>0.99157164105106588</v>
      </c>
      <c r="AM189" s="150">
        <f t="shared" si="59"/>
        <v>1.9831432821021318</v>
      </c>
      <c r="AN189" s="150">
        <f t="shared" si="60"/>
        <v>0.99157164105106588</v>
      </c>
      <c r="AO189" s="150">
        <f t="shared" si="61"/>
        <v>0.49578582052553294</v>
      </c>
      <c r="AP189" s="150">
        <f t="shared" si="62"/>
        <v>11.898859692612792</v>
      </c>
      <c r="AQ189" s="150">
        <f t="shared" si="63"/>
        <v>13.38621715418939</v>
      </c>
      <c r="AT189" s="137" t="s">
        <v>332</v>
      </c>
      <c r="AU189" s="150">
        <f t="shared" si="43"/>
        <v>51.37844611528822</v>
      </c>
      <c r="AV189" s="150">
        <f t="shared" si="44"/>
        <v>24.203821656050955</v>
      </c>
      <c r="AW189" s="150">
        <f t="shared" si="45"/>
        <v>2.5412960609911055</v>
      </c>
      <c r="AX189" s="150">
        <f t="shared" si="46"/>
        <v>16.544117647058822</v>
      </c>
    </row>
    <row r="190" spans="1:50" x14ac:dyDescent="0.25">
      <c r="A190" s="137" t="s">
        <v>333</v>
      </c>
      <c r="B190" s="148">
        <v>7302</v>
      </c>
      <c r="C190" s="148">
        <v>6078</v>
      </c>
      <c r="D190" s="148">
        <v>5974</v>
      </c>
      <c r="E190" s="148">
        <v>5882</v>
      </c>
      <c r="F190" s="148">
        <v>2837</v>
      </c>
      <c r="G190" s="149">
        <v>120</v>
      </c>
      <c r="H190" s="149">
        <v>563</v>
      </c>
      <c r="I190" s="149">
        <v>888</v>
      </c>
      <c r="J190" s="149">
        <v>159</v>
      </c>
      <c r="K190" s="149">
        <v>273</v>
      </c>
      <c r="L190" s="149">
        <v>203</v>
      </c>
      <c r="M190" s="149">
        <v>11</v>
      </c>
      <c r="N190" s="149">
        <v>62</v>
      </c>
      <c r="O190" s="149">
        <v>689</v>
      </c>
      <c r="P190" s="149">
        <v>449</v>
      </c>
      <c r="Q190" s="149">
        <v>54</v>
      </c>
      <c r="R190" s="149">
        <v>23</v>
      </c>
      <c r="S190" s="149">
        <v>48</v>
      </c>
      <c r="T190" s="149">
        <v>21</v>
      </c>
      <c r="U190" s="149">
        <v>13</v>
      </c>
      <c r="V190" s="149">
        <v>145</v>
      </c>
      <c r="W190" s="149">
        <v>60</v>
      </c>
      <c r="Z190" s="137" t="s">
        <v>333</v>
      </c>
      <c r="AA190" s="150">
        <f t="shared" si="47"/>
        <v>16.433853738701728</v>
      </c>
      <c r="AB190" s="150">
        <f t="shared" si="48"/>
        <v>77.102163790742267</v>
      </c>
      <c r="AC190" s="150">
        <f t="shared" si="49"/>
        <v>121.61051766639278</v>
      </c>
      <c r="AD190" s="150">
        <f t="shared" si="50"/>
        <v>21.774856203779787</v>
      </c>
      <c r="AE190" s="150">
        <f t="shared" si="51"/>
        <v>37.387017255546425</v>
      </c>
      <c r="AF190" s="150">
        <f t="shared" si="52"/>
        <v>27.800602574637086</v>
      </c>
      <c r="AG190" s="150">
        <f t="shared" si="53"/>
        <v>1.5064365927143248</v>
      </c>
      <c r="AH190" s="150">
        <f t="shared" si="54"/>
        <v>8.4908244316625581</v>
      </c>
      <c r="AI190" s="150">
        <f t="shared" si="55"/>
        <v>94.357710216379076</v>
      </c>
      <c r="AJ190" s="150">
        <f t="shared" si="56"/>
        <v>61.490002738975626</v>
      </c>
      <c r="AK190" s="150">
        <f t="shared" si="57"/>
        <v>7.395234182415777</v>
      </c>
      <c r="AL190" s="150">
        <f t="shared" si="58"/>
        <v>3.1498219665844975</v>
      </c>
      <c r="AM190" s="150">
        <f t="shared" si="59"/>
        <v>6.5735414954806899</v>
      </c>
      <c r="AN190" s="150">
        <f t="shared" si="60"/>
        <v>2.8759244042728023</v>
      </c>
      <c r="AO190" s="150">
        <f t="shared" si="61"/>
        <v>1.7803341550260201</v>
      </c>
      <c r="AP190" s="150">
        <f t="shared" si="62"/>
        <v>19.857573267597921</v>
      </c>
      <c r="AQ190" s="150">
        <f t="shared" si="63"/>
        <v>8.2169268693508641</v>
      </c>
      <c r="AT190" s="137" t="s">
        <v>333</v>
      </c>
      <c r="AU190" s="150">
        <f t="shared" si="43"/>
        <v>75.159022430532303</v>
      </c>
      <c r="AV190" s="150">
        <f t="shared" si="44"/>
        <v>117.13702822169331</v>
      </c>
      <c r="AW190" s="150">
        <f t="shared" si="45"/>
        <v>7.4021854071201973</v>
      </c>
      <c r="AX190" s="150">
        <f t="shared" si="46"/>
        <v>9.8716683119447186</v>
      </c>
    </row>
    <row r="191" spans="1:50" x14ac:dyDescent="0.25">
      <c r="A191" s="137" t="s">
        <v>334</v>
      </c>
      <c r="B191" s="148">
        <v>4944</v>
      </c>
      <c r="C191" s="148">
        <v>4077</v>
      </c>
      <c r="D191" s="148">
        <v>4030</v>
      </c>
      <c r="E191" s="148">
        <v>3985</v>
      </c>
      <c r="F191" s="148">
        <v>1991</v>
      </c>
      <c r="G191" s="149">
        <v>122</v>
      </c>
      <c r="H191" s="149">
        <v>341</v>
      </c>
      <c r="I191" s="149">
        <v>856</v>
      </c>
      <c r="J191" s="149">
        <v>105</v>
      </c>
      <c r="K191" s="149">
        <v>236</v>
      </c>
      <c r="L191" s="149">
        <v>124</v>
      </c>
      <c r="M191" s="149">
        <v>39</v>
      </c>
      <c r="N191" s="149">
        <v>33</v>
      </c>
      <c r="O191" s="149">
        <v>289</v>
      </c>
      <c r="P191" s="149">
        <v>301</v>
      </c>
      <c r="Q191" s="149">
        <v>50</v>
      </c>
      <c r="R191" s="149">
        <v>16</v>
      </c>
      <c r="S191" s="149">
        <v>33</v>
      </c>
      <c r="T191" s="149">
        <v>11</v>
      </c>
      <c r="U191" s="149">
        <v>3</v>
      </c>
      <c r="V191" s="149">
        <v>142</v>
      </c>
      <c r="W191" s="149">
        <v>50</v>
      </c>
      <c r="Z191" s="137" t="s">
        <v>334</v>
      </c>
      <c r="AA191" s="150">
        <f t="shared" si="47"/>
        <v>24.676375404530742</v>
      </c>
      <c r="AB191" s="150">
        <f t="shared" si="48"/>
        <v>68.972491909385113</v>
      </c>
      <c r="AC191" s="150">
        <f t="shared" si="49"/>
        <v>173.13915857605178</v>
      </c>
      <c r="AD191" s="150">
        <f t="shared" si="50"/>
        <v>21.237864077669904</v>
      </c>
      <c r="AE191" s="150">
        <f t="shared" si="51"/>
        <v>47.734627831715216</v>
      </c>
      <c r="AF191" s="150">
        <f t="shared" si="52"/>
        <v>25.080906148867314</v>
      </c>
      <c r="AG191" s="150">
        <f t="shared" si="53"/>
        <v>7.8883495145631066</v>
      </c>
      <c r="AH191" s="150">
        <f t="shared" si="54"/>
        <v>6.674757281553398</v>
      </c>
      <c r="AI191" s="150">
        <f t="shared" si="55"/>
        <v>58.454692556634306</v>
      </c>
      <c r="AJ191" s="150">
        <f t="shared" si="56"/>
        <v>60.881877022653718</v>
      </c>
      <c r="AK191" s="150">
        <f t="shared" si="57"/>
        <v>10.11326860841424</v>
      </c>
      <c r="AL191" s="150">
        <f t="shared" si="58"/>
        <v>3.2362459546925568</v>
      </c>
      <c r="AM191" s="150">
        <f t="shared" si="59"/>
        <v>6.674757281553398</v>
      </c>
      <c r="AN191" s="150">
        <f t="shared" si="60"/>
        <v>2.2249190938511325</v>
      </c>
      <c r="AO191" s="150">
        <f t="shared" si="61"/>
        <v>0.60679611650485432</v>
      </c>
      <c r="AP191" s="150">
        <f t="shared" si="62"/>
        <v>28.721682847896439</v>
      </c>
      <c r="AQ191" s="150">
        <f t="shared" si="63"/>
        <v>10.11326860841424</v>
      </c>
      <c r="AT191" s="137" t="s">
        <v>334</v>
      </c>
      <c r="AU191" s="150">
        <f t="shared" si="43"/>
        <v>74.689826302729529</v>
      </c>
      <c r="AV191" s="150">
        <f t="shared" si="44"/>
        <v>72.521957340025097</v>
      </c>
      <c r="AW191" s="150">
        <f t="shared" si="45"/>
        <v>5.5248618784530388</v>
      </c>
      <c r="AX191" s="150">
        <f t="shared" si="46"/>
        <v>12.26391954868776</v>
      </c>
    </row>
    <row r="192" spans="1:50" x14ac:dyDescent="0.25">
      <c r="A192" s="137" t="s">
        <v>335</v>
      </c>
      <c r="B192" s="148">
        <v>8038</v>
      </c>
      <c r="C192" s="148">
        <v>6618</v>
      </c>
      <c r="D192" s="148">
        <v>6534</v>
      </c>
      <c r="E192" s="148">
        <v>6431</v>
      </c>
      <c r="F192" s="148">
        <v>3195</v>
      </c>
      <c r="G192" s="149">
        <v>169</v>
      </c>
      <c r="H192" s="149">
        <v>571</v>
      </c>
      <c r="I192" s="149">
        <v>1462</v>
      </c>
      <c r="J192" s="149">
        <v>221</v>
      </c>
      <c r="K192" s="149">
        <v>385</v>
      </c>
      <c r="L192" s="149">
        <v>262</v>
      </c>
      <c r="M192" s="149">
        <v>120</v>
      </c>
      <c r="N192" s="149">
        <v>40</v>
      </c>
      <c r="O192" s="149">
        <v>466</v>
      </c>
      <c r="P192" s="149">
        <v>488</v>
      </c>
      <c r="Q192" s="149">
        <v>90</v>
      </c>
      <c r="R192" s="149">
        <v>12</v>
      </c>
      <c r="S192" s="149">
        <v>59</v>
      </c>
      <c r="T192" s="149">
        <v>8</v>
      </c>
      <c r="U192" s="149">
        <v>16</v>
      </c>
      <c r="V192" s="149">
        <v>176</v>
      </c>
      <c r="W192" s="149">
        <v>53</v>
      </c>
      <c r="Z192" s="137" t="s">
        <v>335</v>
      </c>
      <c r="AA192" s="150">
        <f t="shared" si="47"/>
        <v>21.025130629509828</v>
      </c>
      <c r="AB192" s="150">
        <f t="shared" si="48"/>
        <v>71.037571535207761</v>
      </c>
      <c r="AC192" s="150">
        <f t="shared" si="49"/>
        <v>181.88604130380693</v>
      </c>
      <c r="AD192" s="150">
        <f t="shared" si="50"/>
        <v>27.494401592435928</v>
      </c>
      <c r="AE192" s="150">
        <f t="shared" si="51"/>
        <v>47.897486937049017</v>
      </c>
      <c r="AF192" s="150">
        <f t="shared" si="52"/>
        <v>32.595172928589207</v>
      </c>
      <c r="AG192" s="150">
        <f t="shared" si="53"/>
        <v>14.929086837521773</v>
      </c>
      <c r="AH192" s="150">
        <f t="shared" si="54"/>
        <v>4.9763622791739239</v>
      </c>
      <c r="AI192" s="150">
        <f t="shared" si="55"/>
        <v>57.974620552376209</v>
      </c>
      <c r="AJ192" s="150">
        <f t="shared" si="56"/>
        <v>60.71161980592187</v>
      </c>
      <c r="AK192" s="150">
        <f t="shared" si="57"/>
        <v>11.196815128141328</v>
      </c>
      <c r="AL192" s="150">
        <f t="shared" si="58"/>
        <v>1.492908683752177</v>
      </c>
      <c r="AM192" s="150">
        <f t="shared" si="59"/>
        <v>7.340134361781538</v>
      </c>
      <c r="AN192" s="150">
        <f t="shared" si="60"/>
        <v>0.99527245583478485</v>
      </c>
      <c r="AO192" s="150">
        <f t="shared" si="61"/>
        <v>1.9905449116695697</v>
      </c>
      <c r="AP192" s="150">
        <f t="shared" si="62"/>
        <v>21.895994028365262</v>
      </c>
      <c r="AQ192" s="150">
        <f t="shared" si="63"/>
        <v>6.5936800199054488</v>
      </c>
      <c r="AT192" s="137" t="s">
        <v>335</v>
      </c>
      <c r="AU192" s="150">
        <f t="shared" si="43"/>
        <v>74.686256504438319</v>
      </c>
      <c r="AV192" s="150">
        <f t="shared" si="44"/>
        <v>72.46151453895196</v>
      </c>
      <c r="AW192" s="150">
        <f t="shared" si="45"/>
        <v>2.5039123630672924</v>
      </c>
      <c r="AX192" s="150">
        <f t="shared" si="46"/>
        <v>8.0084617709277719</v>
      </c>
    </row>
    <row r="193" spans="1:50" x14ac:dyDescent="0.25">
      <c r="A193" s="137" t="s">
        <v>336</v>
      </c>
      <c r="B193" s="148">
        <v>14778</v>
      </c>
      <c r="C193" s="148">
        <v>12009</v>
      </c>
      <c r="D193" s="148">
        <v>11829</v>
      </c>
      <c r="E193" s="148">
        <v>11627</v>
      </c>
      <c r="F193" s="148">
        <v>5531</v>
      </c>
      <c r="G193" s="149">
        <v>268</v>
      </c>
      <c r="H193" s="149">
        <v>1145</v>
      </c>
      <c r="I193" s="149">
        <v>2321</v>
      </c>
      <c r="J193" s="149">
        <v>363</v>
      </c>
      <c r="K193" s="149">
        <v>670</v>
      </c>
      <c r="L193" s="149">
        <v>273</v>
      </c>
      <c r="M193" s="149">
        <v>139</v>
      </c>
      <c r="N193" s="149">
        <v>129</v>
      </c>
      <c r="O193" s="149">
        <v>1478</v>
      </c>
      <c r="P193" s="149">
        <v>848</v>
      </c>
      <c r="Q193" s="149">
        <v>126</v>
      </c>
      <c r="R193" s="149">
        <v>8</v>
      </c>
      <c r="S193" s="149">
        <v>145</v>
      </c>
      <c r="T193" s="149">
        <v>23</v>
      </c>
      <c r="U193" s="149">
        <v>113</v>
      </c>
      <c r="V193" s="149">
        <v>345</v>
      </c>
      <c r="W193" s="149">
        <v>98</v>
      </c>
      <c r="Z193" s="137" t="s">
        <v>336</v>
      </c>
      <c r="AA193" s="150">
        <f t="shared" si="47"/>
        <v>18.135065638110706</v>
      </c>
      <c r="AB193" s="150">
        <f t="shared" si="48"/>
        <v>77.480037894167012</v>
      </c>
      <c r="AC193" s="150">
        <f t="shared" si="49"/>
        <v>157.05778860468263</v>
      </c>
      <c r="AD193" s="150">
        <f t="shared" si="50"/>
        <v>24.563540397888755</v>
      </c>
      <c r="AE193" s="150">
        <f t="shared" si="51"/>
        <v>45.337664095276764</v>
      </c>
      <c r="AF193" s="150">
        <f t="shared" si="52"/>
        <v>18.473406414941127</v>
      </c>
      <c r="AG193" s="150">
        <f t="shared" si="53"/>
        <v>9.405873595885776</v>
      </c>
      <c r="AH193" s="150">
        <f t="shared" si="54"/>
        <v>8.7291920422249287</v>
      </c>
      <c r="AI193" s="150">
        <f t="shared" si="55"/>
        <v>100.01353363107323</v>
      </c>
      <c r="AJ193" s="150">
        <f t="shared" si="56"/>
        <v>57.38259575043984</v>
      </c>
      <c r="AK193" s="150">
        <f t="shared" si="57"/>
        <v>8.5261875761266754</v>
      </c>
      <c r="AL193" s="150">
        <f t="shared" si="58"/>
        <v>0.54134524292867781</v>
      </c>
      <c r="AM193" s="150">
        <f t="shared" si="59"/>
        <v>9.8118825280822843</v>
      </c>
      <c r="AN193" s="150">
        <f t="shared" si="60"/>
        <v>1.5563675734199487</v>
      </c>
      <c r="AO193" s="150">
        <f t="shared" si="61"/>
        <v>7.6465015563675731</v>
      </c>
      <c r="AP193" s="150">
        <f t="shared" si="62"/>
        <v>23.345513601299228</v>
      </c>
      <c r="AQ193" s="150">
        <f t="shared" si="63"/>
        <v>6.6314792258763031</v>
      </c>
      <c r="AT193" s="137" t="s">
        <v>336</v>
      </c>
      <c r="AU193" s="150">
        <f t="shared" si="43"/>
        <v>71.688223856623566</v>
      </c>
      <c r="AV193" s="150">
        <f t="shared" si="44"/>
        <v>127.11791519738539</v>
      </c>
      <c r="AW193" s="150">
        <f t="shared" si="45"/>
        <v>4.1583800397758095</v>
      </c>
      <c r="AX193" s="150">
        <f t="shared" si="46"/>
        <v>8.1605462569739355</v>
      </c>
    </row>
    <row r="194" spans="1:50" x14ac:dyDescent="0.25">
      <c r="A194" s="137" t="s">
        <v>337</v>
      </c>
      <c r="B194" s="148">
        <v>5598</v>
      </c>
      <c r="C194" s="148">
        <v>4614</v>
      </c>
      <c r="D194" s="148">
        <v>4542</v>
      </c>
      <c r="E194" s="148">
        <v>4472</v>
      </c>
      <c r="F194" s="148">
        <v>2070</v>
      </c>
      <c r="G194" s="149">
        <v>83</v>
      </c>
      <c r="H194" s="149">
        <v>392</v>
      </c>
      <c r="I194" s="149">
        <v>891</v>
      </c>
      <c r="J194" s="149">
        <v>138</v>
      </c>
      <c r="K194" s="149">
        <v>270</v>
      </c>
      <c r="L194" s="149">
        <v>139</v>
      </c>
      <c r="M194" s="149">
        <v>75</v>
      </c>
      <c r="N194" s="149">
        <v>36</v>
      </c>
      <c r="O194" s="149">
        <v>222</v>
      </c>
      <c r="P194" s="149">
        <v>284</v>
      </c>
      <c r="Q194" s="149">
        <v>37</v>
      </c>
      <c r="R194" s="149">
        <v>2</v>
      </c>
      <c r="S194" s="149">
        <v>28</v>
      </c>
      <c r="T194" s="149">
        <v>15</v>
      </c>
      <c r="U194" s="149">
        <v>8</v>
      </c>
      <c r="V194" s="149">
        <v>101</v>
      </c>
      <c r="W194" s="149">
        <v>35</v>
      </c>
      <c r="Z194" s="137" t="s">
        <v>337</v>
      </c>
      <c r="AA194" s="150">
        <f t="shared" si="47"/>
        <v>14.826723829939265</v>
      </c>
      <c r="AB194" s="150">
        <f t="shared" si="48"/>
        <v>70.025008931761349</v>
      </c>
      <c r="AC194" s="150">
        <f t="shared" si="49"/>
        <v>159.16398713826365</v>
      </c>
      <c r="AD194" s="150">
        <f t="shared" si="50"/>
        <v>24.65166130760986</v>
      </c>
      <c r="AE194" s="150">
        <f t="shared" si="51"/>
        <v>48.231511254019289</v>
      </c>
      <c r="AF194" s="150">
        <f t="shared" si="52"/>
        <v>24.830296534476599</v>
      </c>
      <c r="AG194" s="150">
        <f t="shared" si="53"/>
        <v>13.39764201500536</v>
      </c>
      <c r="AH194" s="150">
        <f t="shared" si="54"/>
        <v>6.430868167202572</v>
      </c>
      <c r="AI194" s="150">
        <f t="shared" si="55"/>
        <v>39.657020364415857</v>
      </c>
      <c r="AJ194" s="150">
        <f t="shared" si="56"/>
        <v>50.732404430153622</v>
      </c>
      <c r="AK194" s="150">
        <f t="shared" si="57"/>
        <v>6.6095033940693106</v>
      </c>
      <c r="AL194" s="150">
        <f t="shared" si="58"/>
        <v>0.35727045373347621</v>
      </c>
      <c r="AM194" s="150">
        <f t="shared" si="59"/>
        <v>5.0017863522686676</v>
      </c>
      <c r="AN194" s="150">
        <f t="shared" si="60"/>
        <v>2.679528403001072</v>
      </c>
      <c r="AO194" s="150">
        <f t="shared" si="61"/>
        <v>1.4290818149339048</v>
      </c>
      <c r="AP194" s="150">
        <f t="shared" si="62"/>
        <v>18.042157913540553</v>
      </c>
      <c r="AQ194" s="150">
        <f t="shared" si="63"/>
        <v>6.2522329403358343</v>
      </c>
      <c r="AT194" s="137" t="s">
        <v>337</v>
      </c>
      <c r="AU194" s="150">
        <f t="shared" si="43"/>
        <v>62.527520915896083</v>
      </c>
      <c r="AV194" s="150">
        <f t="shared" si="44"/>
        <v>49.642218246869412</v>
      </c>
      <c r="AW194" s="150">
        <f t="shared" si="45"/>
        <v>7.2463768115942031</v>
      </c>
      <c r="AX194" s="150">
        <f t="shared" si="46"/>
        <v>7.5856090160381449</v>
      </c>
    </row>
    <row r="195" spans="1:50" x14ac:dyDescent="0.25">
      <c r="A195" s="137" t="s">
        <v>338</v>
      </c>
      <c r="B195" s="148">
        <v>2968</v>
      </c>
      <c r="C195" s="148">
        <v>2508</v>
      </c>
      <c r="D195" s="148">
        <v>2466</v>
      </c>
      <c r="E195" s="148">
        <v>2439</v>
      </c>
      <c r="F195" s="148">
        <v>1389</v>
      </c>
      <c r="G195" s="149">
        <v>90</v>
      </c>
      <c r="H195" s="149">
        <v>177</v>
      </c>
      <c r="I195" s="149">
        <v>603</v>
      </c>
      <c r="J195" s="149">
        <v>87</v>
      </c>
      <c r="K195" s="149">
        <v>167</v>
      </c>
      <c r="L195" s="149">
        <v>35</v>
      </c>
      <c r="M195" s="149">
        <v>17</v>
      </c>
      <c r="N195" s="149">
        <v>30</v>
      </c>
      <c r="O195" s="149">
        <v>127</v>
      </c>
      <c r="P195" s="149">
        <v>179</v>
      </c>
      <c r="Q195" s="149">
        <v>20</v>
      </c>
      <c r="R195" s="149">
        <v>3</v>
      </c>
      <c r="S195" s="149">
        <v>23</v>
      </c>
      <c r="T195" s="149">
        <v>3</v>
      </c>
      <c r="U195" s="149">
        <v>5</v>
      </c>
      <c r="V195" s="149">
        <v>64</v>
      </c>
      <c r="W195" s="149">
        <v>29</v>
      </c>
      <c r="Z195" s="137" t="s">
        <v>338</v>
      </c>
      <c r="AA195" s="150">
        <f t="shared" si="47"/>
        <v>30.323450134770891</v>
      </c>
      <c r="AB195" s="150">
        <f t="shared" si="48"/>
        <v>59.636118598382751</v>
      </c>
      <c r="AC195" s="150">
        <f t="shared" si="49"/>
        <v>203.16711590296495</v>
      </c>
      <c r="AD195" s="150">
        <f t="shared" si="50"/>
        <v>29.31266846361186</v>
      </c>
      <c r="AE195" s="150">
        <f t="shared" si="51"/>
        <v>56.266846361185983</v>
      </c>
      <c r="AF195" s="150">
        <f t="shared" si="52"/>
        <v>11.79245283018868</v>
      </c>
      <c r="AG195" s="150">
        <f t="shared" si="53"/>
        <v>5.7277628032345014</v>
      </c>
      <c r="AH195" s="150">
        <f t="shared" si="54"/>
        <v>10.107816711590296</v>
      </c>
      <c r="AI195" s="150">
        <f t="shared" si="55"/>
        <v>42.789757412398927</v>
      </c>
      <c r="AJ195" s="150">
        <f t="shared" si="56"/>
        <v>60.309973045822105</v>
      </c>
      <c r="AK195" s="150">
        <f t="shared" si="57"/>
        <v>6.7385444743935317</v>
      </c>
      <c r="AL195" s="150">
        <f t="shared" si="58"/>
        <v>1.0107816711590296</v>
      </c>
      <c r="AM195" s="150">
        <f t="shared" si="59"/>
        <v>7.7493261455525602</v>
      </c>
      <c r="AN195" s="150">
        <f t="shared" si="60"/>
        <v>1.0107816711590296</v>
      </c>
      <c r="AO195" s="150">
        <f t="shared" si="61"/>
        <v>1.6846361185983829</v>
      </c>
      <c r="AP195" s="150">
        <f t="shared" si="62"/>
        <v>21.563342318059302</v>
      </c>
      <c r="AQ195" s="150">
        <f t="shared" si="63"/>
        <v>9.7708894878706207</v>
      </c>
      <c r="AT195" s="137" t="s">
        <v>338</v>
      </c>
      <c r="AU195" s="150">
        <f t="shared" ref="AU195:AU258" si="64">P195/D195*1000</f>
        <v>72.587185725871862</v>
      </c>
      <c r="AV195" s="150">
        <f t="shared" ref="AV195:AV258" si="65">O195/E195*1000</f>
        <v>52.070520705207052</v>
      </c>
      <c r="AW195" s="150">
        <f t="shared" ref="AW195:AW258" si="66">T195/F195*1000</f>
        <v>2.1598272138228944</v>
      </c>
      <c r="AX195" s="150">
        <f t="shared" ref="AX195:AX258" si="67">W195/C195*1000</f>
        <v>11.562998405103668</v>
      </c>
    </row>
    <row r="196" spans="1:50" x14ac:dyDescent="0.25">
      <c r="A196" s="137" t="s">
        <v>339</v>
      </c>
      <c r="B196" s="148">
        <v>4085</v>
      </c>
      <c r="C196" s="148">
        <v>3246</v>
      </c>
      <c r="D196" s="148">
        <v>3193</v>
      </c>
      <c r="E196" s="148">
        <v>3130</v>
      </c>
      <c r="F196" s="148">
        <v>1319</v>
      </c>
      <c r="G196" s="149">
        <v>68</v>
      </c>
      <c r="H196" s="149">
        <v>225</v>
      </c>
      <c r="I196" s="149">
        <v>583</v>
      </c>
      <c r="J196" s="149">
        <v>55</v>
      </c>
      <c r="K196" s="149">
        <v>148</v>
      </c>
      <c r="L196" s="149">
        <v>86</v>
      </c>
      <c r="M196" s="149">
        <v>53</v>
      </c>
      <c r="N196" s="149">
        <v>33</v>
      </c>
      <c r="O196" s="149">
        <v>69</v>
      </c>
      <c r="P196" s="149">
        <v>186</v>
      </c>
      <c r="Q196" s="149">
        <v>34</v>
      </c>
      <c r="R196" s="149">
        <v>1</v>
      </c>
      <c r="S196" s="149">
        <v>32</v>
      </c>
      <c r="T196" s="149">
        <v>9</v>
      </c>
      <c r="U196" s="149">
        <v>49</v>
      </c>
      <c r="V196" s="149">
        <v>65</v>
      </c>
      <c r="W196" s="149">
        <v>24</v>
      </c>
      <c r="Z196" s="137" t="s">
        <v>339</v>
      </c>
      <c r="AA196" s="150">
        <f t="shared" ref="AA196:AA259" si="68">G196/$B196*1000</f>
        <v>16.646266829865361</v>
      </c>
      <c r="AB196" s="150">
        <f t="shared" ref="AB196:AB259" si="69">H196/$B196*1000</f>
        <v>55.079559363525092</v>
      </c>
      <c r="AC196" s="150">
        <f t="shared" ref="AC196:AC259" si="70">I196/$B196*1000</f>
        <v>142.71725826193389</v>
      </c>
      <c r="AD196" s="150">
        <f t="shared" ref="AD196:AD259" si="71">J196/$B196*1000</f>
        <v>13.46389228886169</v>
      </c>
      <c r="AE196" s="150">
        <f t="shared" ref="AE196:AE259" si="72">K196/$B196*1000</f>
        <v>36.23011015911873</v>
      </c>
      <c r="AF196" s="150">
        <f t="shared" ref="AF196:AF259" si="73">L196/$B196*1000</f>
        <v>21.052631578947366</v>
      </c>
      <c r="AG196" s="150">
        <f t="shared" ref="AG196:AG259" si="74">M196/$B196*1000</f>
        <v>12.974296205630354</v>
      </c>
      <c r="AH196" s="150">
        <f t="shared" ref="AH196:AH259" si="75">N196/$B196*1000</f>
        <v>8.0783353733170138</v>
      </c>
      <c r="AI196" s="150">
        <f t="shared" ref="AI196:AI259" si="76">O196/$B196*1000</f>
        <v>16.891064871481028</v>
      </c>
      <c r="AJ196" s="150">
        <f t="shared" ref="AJ196:AJ259" si="77">P196/$B196*1000</f>
        <v>45.532435740514074</v>
      </c>
      <c r="AK196" s="150">
        <f t="shared" ref="AK196:AK259" si="78">Q196/$B196*1000</f>
        <v>8.3231334149326806</v>
      </c>
      <c r="AL196" s="150">
        <f t="shared" ref="AL196:AL259" si="79">R196/$B196*1000</f>
        <v>0.24479804161566709</v>
      </c>
      <c r="AM196" s="150">
        <f t="shared" ref="AM196:AM259" si="80">S196/$B196*1000</f>
        <v>7.833537331701347</v>
      </c>
      <c r="AN196" s="150">
        <f t="shared" ref="AN196:AN259" si="81">T196/$B196*1000</f>
        <v>2.203182374541004</v>
      </c>
      <c r="AO196" s="150">
        <f t="shared" ref="AO196:AO259" si="82">U196/$B196*1000</f>
        <v>11.995104039167686</v>
      </c>
      <c r="AP196" s="150">
        <f t="shared" ref="AP196:AP259" si="83">V196/$B196*1000</f>
        <v>15.911872705018361</v>
      </c>
      <c r="AQ196" s="150">
        <f t="shared" ref="AQ196:AQ259" si="84">W196/$B196*1000</f>
        <v>5.8751529987760094</v>
      </c>
      <c r="AT196" s="137" t="s">
        <v>339</v>
      </c>
      <c r="AU196" s="150">
        <f t="shared" si="64"/>
        <v>58.252427184466022</v>
      </c>
      <c r="AV196" s="150">
        <f t="shared" si="65"/>
        <v>22.044728434504794</v>
      </c>
      <c r="AW196" s="150">
        <f t="shared" si="66"/>
        <v>6.8233510235026538</v>
      </c>
      <c r="AX196" s="150">
        <f t="shared" si="67"/>
        <v>7.3937153419593349</v>
      </c>
    </row>
    <row r="197" spans="1:50" x14ac:dyDescent="0.25">
      <c r="A197" s="137" t="s">
        <v>340</v>
      </c>
      <c r="B197" s="148">
        <v>4341</v>
      </c>
      <c r="C197" s="148">
        <v>3570</v>
      </c>
      <c r="D197" s="148">
        <v>3524</v>
      </c>
      <c r="E197" s="148">
        <v>3479</v>
      </c>
      <c r="F197" s="148">
        <v>874</v>
      </c>
      <c r="G197" s="149">
        <v>25</v>
      </c>
      <c r="H197" s="149">
        <v>111</v>
      </c>
      <c r="I197" s="149">
        <v>338</v>
      </c>
      <c r="J197" s="149">
        <v>25</v>
      </c>
      <c r="K197" s="149">
        <v>102</v>
      </c>
      <c r="L197" s="149">
        <v>55</v>
      </c>
      <c r="M197" s="149">
        <v>62</v>
      </c>
      <c r="N197" s="149">
        <v>9</v>
      </c>
      <c r="O197" s="149">
        <v>138</v>
      </c>
      <c r="P197" s="149">
        <v>120</v>
      </c>
      <c r="Q197" s="149">
        <v>6</v>
      </c>
      <c r="R197" s="149">
        <v>3</v>
      </c>
      <c r="S197" s="149">
        <v>18</v>
      </c>
      <c r="T197" s="149">
        <v>2</v>
      </c>
      <c r="U197" s="149">
        <v>1</v>
      </c>
      <c r="V197" s="149">
        <v>30</v>
      </c>
      <c r="W197" s="149">
        <v>13</v>
      </c>
      <c r="Z197" s="137" t="s">
        <v>340</v>
      </c>
      <c r="AA197" s="150">
        <f t="shared" si="68"/>
        <v>5.7590416954618746</v>
      </c>
      <c r="AB197" s="150">
        <f t="shared" si="69"/>
        <v>25.570145127850726</v>
      </c>
      <c r="AC197" s="150">
        <f t="shared" si="70"/>
        <v>77.86224372264455</v>
      </c>
      <c r="AD197" s="150">
        <f t="shared" si="71"/>
        <v>5.7590416954618746</v>
      </c>
      <c r="AE197" s="150">
        <f t="shared" si="72"/>
        <v>23.496890117484451</v>
      </c>
      <c r="AF197" s="150">
        <f t="shared" si="73"/>
        <v>12.669891730016126</v>
      </c>
      <c r="AG197" s="150">
        <f t="shared" si="74"/>
        <v>14.282423404745449</v>
      </c>
      <c r="AH197" s="150">
        <f t="shared" si="75"/>
        <v>2.073255010366275</v>
      </c>
      <c r="AI197" s="150">
        <f t="shared" si="76"/>
        <v>31.789910158949553</v>
      </c>
      <c r="AJ197" s="150">
        <f t="shared" si="77"/>
        <v>27.643400138217004</v>
      </c>
      <c r="AK197" s="150">
        <f t="shared" si="78"/>
        <v>1.38217000691085</v>
      </c>
      <c r="AL197" s="150">
        <f t="shared" si="79"/>
        <v>0.69108500345542501</v>
      </c>
      <c r="AM197" s="150">
        <f t="shared" si="80"/>
        <v>4.14651002073255</v>
      </c>
      <c r="AN197" s="150">
        <f t="shared" si="81"/>
        <v>0.46072333563695</v>
      </c>
      <c r="AO197" s="150">
        <f t="shared" si="82"/>
        <v>0.230361667818475</v>
      </c>
      <c r="AP197" s="150">
        <f t="shared" si="83"/>
        <v>6.910850034554251</v>
      </c>
      <c r="AQ197" s="150">
        <f t="shared" si="84"/>
        <v>2.994701681640175</v>
      </c>
      <c r="AT197" s="137" t="s">
        <v>340</v>
      </c>
      <c r="AU197" s="150">
        <f t="shared" si="64"/>
        <v>34.052213393870602</v>
      </c>
      <c r="AV197" s="150">
        <f t="shared" si="65"/>
        <v>39.666570853693592</v>
      </c>
      <c r="AW197" s="150">
        <f t="shared" si="66"/>
        <v>2.2883295194508011</v>
      </c>
      <c r="AX197" s="150">
        <f t="shared" si="67"/>
        <v>3.6414565826330532</v>
      </c>
    </row>
    <row r="198" spans="1:50" x14ac:dyDescent="0.25">
      <c r="A198" s="137" t="s">
        <v>341</v>
      </c>
      <c r="B198" s="148">
        <v>3724</v>
      </c>
      <c r="C198" s="148">
        <v>2918</v>
      </c>
      <c r="D198" s="148">
        <v>2852</v>
      </c>
      <c r="E198" s="148">
        <v>2794</v>
      </c>
      <c r="F198" s="148">
        <v>1204</v>
      </c>
      <c r="G198" s="149">
        <v>63</v>
      </c>
      <c r="H198" s="149">
        <v>239</v>
      </c>
      <c r="I198" s="149">
        <v>493</v>
      </c>
      <c r="J198" s="149">
        <v>73</v>
      </c>
      <c r="K198" s="149">
        <v>157</v>
      </c>
      <c r="L198" s="149">
        <v>100</v>
      </c>
      <c r="M198" s="149">
        <v>74</v>
      </c>
      <c r="N198" s="149">
        <v>34</v>
      </c>
      <c r="O198" s="149">
        <v>430</v>
      </c>
      <c r="P198" s="149">
        <v>185</v>
      </c>
      <c r="Q198" s="149">
        <v>35</v>
      </c>
      <c r="R198" s="149">
        <v>4</v>
      </c>
      <c r="S198" s="149">
        <v>34</v>
      </c>
      <c r="T198" s="149">
        <v>4</v>
      </c>
      <c r="U198" s="149">
        <v>17</v>
      </c>
      <c r="V198" s="149">
        <v>73</v>
      </c>
      <c r="W198" s="149">
        <v>18</v>
      </c>
      <c r="Z198" s="137" t="s">
        <v>341</v>
      </c>
      <c r="AA198" s="150">
        <f t="shared" si="68"/>
        <v>16.917293233082706</v>
      </c>
      <c r="AB198" s="150">
        <f t="shared" si="69"/>
        <v>64.178302900107411</v>
      </c>
      <c r="AC198" s="150">
        <f t="shared" si="70"/>
        <v>132.38453276047261</v>
      </c>
      <c r="AD198" s="150">
        <f t="shared" si="71"/>
        <v>19.602577873254564</v>
      </c>
      <c r="AE198" s="150">
        <f t="shared" si="72"/>
        <v>42.15896885069818</v>
      </c>
      <c r="AF198" s="150">
        <f t="shared" si="73"/>
        <v>26.852846401718583</v>
      </c>
      <c r="AG198" s="150">
        <f t="shared" si="74"/>
        <v>19.871106337271751</v>
      </c>
      <c r="AH198" s="150">
        <f t="shared" si="75"/>
        <v>9.1299677765843192</v>
      </c>
      <c r="AI198" s="150">
        <f t="shared" si="76"/>
        <v>115.46723952738991</v>
      </c>
      <c r="AJ198" s="150">
        <f t="shared" si="77"/>
        <v>49.67776584317938</v>
      </c>
      <c r="AK198" s="150">
        <f t="shared" si="78"/>
        <v>9.3984962406015029</v>
      </c>
      <c r="AL198" s="150">
        <f t="shared" si="79"/>
        <v>1.0741138560687433</v>
      </c>
      <c r="AM198" s="150">
        <f t="shared" si="80"/>
        <v>9.1299677765843192</v>
      </c>
      <c r="AN198" s="150">
        <f t="shared" si="81"/>
        <v>1.0741138560687433</v>
      </c>
      <c r="AO198" s="150">
        <f t="shared" si="82"/>
        <v>4.5649838882921596</v>
      </c>
      <c r="AP198" s="150">
        <f t="shared" si="83"/>
        <v>19.602577873254564</v>
      </c>
      <c r="AQ198" s="150">
        <f t="shared" si="84"/>
        <v>4.8335123523093451</v>
      </c>
      <c r="AT198" s="137" t="s">
        <v>341</v>
      </c>
      <c r="AU198" s="150">
        <f t="shared" si="64"/>
        <v>64.866760168302946</v>
      </c>
      <c r="AV198" s="150">
        <f t="shared" si="65"/>
        <v>153.90121689334288</v>
      </c>
      <c r="AW198" s="150">
        <f t="shared" si="66"/>
        <v>3.3222591362126246</v>
      </c>
      <c r="AX198" s="150">
        <f t="shared" si="67"/>
        <v>6.16860863605209</v>
      </c>
    </row>
    <row r="199" spans="1:50" x14ac:dyDescent="0.25">
      <c r="A199" s="137" t="s">
        <v>342</v>
      </c>
      <c r="B199" s="148">
        <v>6424</v>
      </c>
      <c r="C199" s="148">
        <v>5168</v>
      </c>
      <c r="D199" s="148">
        <v>5100</v>
      </c>
      <c r="E199" s="148">
        <v>5033</v>
      </c>
      <c r="F199" s="148">
        <v>2162</v>
      </c>
      <c r="G199" s="149">
        <v>124</v>
      </c>
      <c r="H199" s="149">
        <v>534</v>
      </c>
      <c r="I199" s="149">
        <v>1013</v>
      </c>
      <c r="J199" s="149">
        <v>182</v>
      </c>
      <c r="K199" s="149">
        <v>339</v>
      </c>
      <c r="L199" s="149">
        <v>133</v>
      </c>
      <c r="M199" s="149">
        <v>52</v>
      </c>
      <c r="N199" s="149">
        <v>46</v>
      </c>
      <c r="O199" s="149">
        <v>247</v>
      </c>
      <c r="P199" s="149">
        <v>299</v>
      </c>
      <c r="Q199" s="149">
        <v>57</v>
      </c>
      <c r="R199" s="149">
        <v>22</v>
      </c>
      <c r="S199" s="149">
        <v>67</v>
      </c>
      <c r="T199" s="149">
        <v>18</v>
      </c>
      <c r="U199" s="149">
        <v>10</v>
      </c>
      <c r="V199" s="149">
        <v>181</v>
      </c>
      <c r="W199" s="149">
        <v>52</v>
      </c>
      <c r="Z199" s="137" t="s">
        <v>342</v>
      </c>
      <c r="AA199" s="150">
        <f t="shared" si="68"/>
        <v>19.302615193026153</v>
      </c>
      <c r="AB199" s="150">
        <f t="shared" si="69"/>
        <v>83.125778331257777</v>
      </c>
      <c r="AC199" s="150">
        <f t="shared" si="70"/>
        <v>157.68991282689913</v>
      </c>
      <c r="AD199" s="150">
        <f t="shared" si="71"/>
        <v>28.331257783312576</v>
      </c>
      <c r="AE199" s="150">
        <f t="shared" si="72"/>
        <v>52.770859277708595</v>
      </c>
      <c r="AF199" s="150">
        <f t="shared" si="73"/>
        <v>20.703611457036114</v>
      </c>
      <c r="AG199" s="150">
        <f t="shared" si="74"/>
        <v>8.0946450809464494</v>
      </c>
      <c r="AH199" s="150">
        <f t="shared" si="75"/>
        <v>7.1606475716064759</v>
      </c>
      <c r="AI199" s="150">
        <f t="shared" si="76"/>
        <v>38.449564134495645</v>
      </c>
      <c r="AJ199" s="150">
        <f t="shared" si="77"/>
        <v>46.544209215442088</v>
      </c>
      <c r="AK199" s="150">
        <f t="shared" si="78"/>
        <v>8.8729763387297638</v>
      </c>
      <c r="AL199" s="150">
        <f t="shared" si="79"/>
        <v>3.4246575342465753</v>
      </c>
      <c r="AM199" s="150">
        <f t="shared" si="80"/>
        <v>10.429638854296389</v>
      </c>
      <c r="AN199" s="150">
        <f t="shared" si="81"/>
        <v>2.8019925280199254</v>
      </c>
      <c r="AO199" s="150">
        <f t="shared" si="82"/>
        <v>1.5566625155666252</v>
      </c>
      <c r="AP199" s="150">
        <f t="shared" si="83"/>
        <v>28.175591531755916</v>
      </c>
      <c r="AQ199" s="150">
        <f t="shared" si="84"/>
        <v>8.0946450809464494</v>
      </c>
      <c r="AT199" s="137" t="s">
        <v>342</v>
      </c>
      <c r="AU199" s="150">
        <f t="shared" si="64"/>
        <v>58.627450980392155</v>
      </c>
      <c r="AV199" s="150">
        <f t="shared" si="65"/>
        <v>49.0760977548182</v>
      </c>
      <c r="AW199" s="150">
        <f t="shared" si="66"/>
        <v>8.3256244218316375</v>
      </c>
      <c r="AX199" s="150">
        <f t="shared" si="67"/>
        <v>10.061919504643964</v>
      </c>
    </row>
    <row r="200" spans="1:50" x14ac:dyDescent="0.25">
      <c r="A200" s="137" t="s">
        <v>343</v>
      </c>
      <c r="B200" s="148">
        <v>8323</v>
      </c>
      <c r="C200" s="148">
        <v>6414</v>
      </c>
      <c r="D200" s="148">
        <v>6304</v>
      </c>
      <c r="E200" s="148">
        <v>6190</v>
      </c>
      <c r="F200" s="148">
        <v>2491</v>
      </c>
      <c r="G200" s="149">
        <v>142</v>
      </c>
      <c r="H200" s="149">
        <v>723</v>
      </c>
      <c r="I200" s="149">
        <v>1033</v>
      </c>
      <c r="J200" s="149">
        <v>239</v>
      </c>
      <c r="K200" s="149">
        <v>339</v>
      </c>
      <c r="L200" s="149">
        <v>212</v>
      </c>
      <c r="M200" s="149">
        <v>114</v>
      </c>
      <c r="N200" s="149">
        <v>58</v>
      </c>
      <c r="O200" s="149">
        <v>715</v>
      </c>
      <c r="P200" s="149">
        <v>321</v>
      </c>
      <c r="Q200" s="149">
        <v>105</v>
      </c>
      <c r="R200" s="149">
        <v>47</v>
      </c>
      <c r="S200" s="149">
        <v>77</v>
      </c>
      <c r="T200" s="149">
        <v>47</v>
      </c>
      <c r="U200" s="149">
        <v>34</v>
      </c>
      <c r="V200" s="149">
        <v>143</v>
      </c>
      <c r="W200" s="149">
        <v>68</v>
      </c>
      <c r="Z200" s="137" t="s">
        <v>343</v>
      </c>
      <c r="AA200" s="150">
        <f t="shared" si="68"/>
        <v>17.061155833233208</v>
      </c>
      <c r="AB200" s="150">
        <f t="shared" si="69"/>
        <v>86.867715967800081</v>
      </c>
      <c r="AC200" s="150">
        <f t="shared" si="70"/>
        <v>124.11390123753455</v>
      </c>
      <c r="AD200" s="150">
        <f t="shared" si="71"/>
        <v>28.715607353117864</v>
      </c>
      <c r="AE200" s="150">
        <f t="shared" si="72"/>
        <v>40.730505827225763</v>
      </c>
      <c r="AF200" s="150">
        <f t="shared" si="73"/>
        <v>25.471584765108734</v>
      </c>
      <c r="AG200" s="150">
        <f t="shared" si="74"/>
        <v>13.696984260482999</v>
      </c>
      <c r="AH200" s="150">
        <f t="shared" si="75"/>
        <v>6.968641114982578</v>
      </c>
      <c r="AI200" s="150">
        <f t="shared" si="76"/>
        <v>85.906524089871439</v>
      </c>
      <c r="AJ200" s="150">
        <f t="shared" si="77"/>
        <v>38.567824101886337</v>
      </c>
      <c r="AK200" s="150">
        <f t="shared" si="78"/>
        <v>12.615643397813288</v>
      </c>
      <c r="AL200" s="150">
        <f t="shared" si="79"/>
        <v>5.6470022828307105</v>
      </c>
      <c r="AM200" s="150">
        <f t="shared" si="80"/>
        <v>9.2514718250630779</v>
      </c>
      <c r="AN200" s="150">
        <f t="shared" si="81"/>
        <v>5.6470022828307105</v>
      </c>
      <c r="AO200" s="150">
        <f t="shared" si="82"/>
        <v>4.0850654811966836</v>
      </c>
      <c r="AP200" s="150">
        <f t="shared" si="83"/>
        <v>17.181304817974286</v>
      </c>
      <c r="AQ200" s="150">
        <f t="shared" si="84"/>
        <v>8.1701309623933671</v>
      </c>
      <c r="AT200" s="137" t="s">
        <v>343</v>
      </c>
      <c r="AU200" s="150">
        <f t="shared" si="64"/>
        <v>50.920050761421322</v>
      </c>
      <c r="AV200" s="150">
        <f t="shared" si="65"/>
        <v>115.50888529886915</v>
      </c>
      <c r="AW200" s="150">
        <f t="shared" si="66"/>
        <v>18.867924528301884</v>
      </c>
      <c r="AX200" s="150">
        <f t="shared" si="67"/>
        <v>10.601808543810414</v>
      </c>
    </row>
    <row r="201" spans="1:50" x14ac:dyDescent="0.25">
      <c r="A201" s="137" t="s">
        <v>344</v>
      </c>
      <c r="B201" s="148">
        <v>5141</v>
      </c>
      <c r="C201" s="148">
        <v>4033</v>
      </c>
      <c r="D201" s="148">
        <v>3975</v>
      </c>
      <c r="E201" s="148">
        <v>3927</v>
      </c>
      <c r="F201" s="148">
        <v>1607</v>
      </c>
      <c r="G201" s="149">
        <v>101</v>
      </c>
      <c r="H201" s="149">
        <v>231</v>
      </c>
      <c r="I201" s="149">
        <v>770</v>
      </c>
      <c r="J201" s="149">
        <v>116</v>
      </c>
      <c r="K201" s="149">
        <v>201</v>
      </c>
      <c r="L201" s="149">
        <v>148</v>
      </c>
      <c r="M201" s="149">
        <v>92</v>
      </c>
      <c r="N201" s="149">
        <v>29</v>
      </c>
      <c r="O201" s="149">
        <v>526</v>
      </c>
      <c r="P201" s="149">
        <v>229</v>
      </c>
      <c r="Q201" s="149">
        <v>28</v>
      </c>
      <c r="R201" s="149">
        <v>6</v>
      </c>
      <c r="S201" s="149">
        <v>38</v>
      </c>
      <c r="T201" s="149">
        <v>6</v>
      </c>
      <c r="U201" s="149">
        <v>27</v>
      </c>
      <c r="V201" s="149">
        <v>105</v>
      </c>
      <c r="W201" s="149">
        <v>34</v>
      </c>
      <c r="Z201" s="137" t="s">
        <v>344</v>
      </c>
      <c r="AA201" s="150">
        <f t="shared" si="68"/>
        <v>19.645983271737016</v>
      </c>
      <c r="AB201" s="150">
        <f t="shared" si="69"/>
        <v>44.932892433378719</v>
      </c>
      <c r="AC201" s="150">
        <f t="shared" si="70"/>
        <v>149.77630811126241</v>
      </c>
      <c r="AD201" s="150">
        <f t="shared" si="71"/>
        <v>22.563703559618752</v>
      </c>
      <c r="AE201" s="150">
        <f t="shared" si="72"/>
        <v>39.097451857615248</v>
      </c>
      <c r="AF201" s="150">
        <f t="shared" si="73"/>
        <v>28.788173507099785</v>
      </c>
      <c r="AG201" s="150">
        <f t="shared" si="74"/>
        <v>17.895351099007975</v>
      </c>
      <c r="AH201" s="150">
        <f t="shared" si="75"/>
        <v>5.6409258899046879</v>
      </c>
      <c r="AI201" s="150">
        <f t="shared" si="76"/>
        <v>102.31472476171952</v>
      </c>
      <c r="AJ201" s="150">
        <f t="shared" si="77"/>
        <v>44.543863061661156</v>
      </c>
      <c r="AK201" s="150">
        <f t="shared" si="78"/>
        <v>5.446411204045905</v>
      </c>
      <c r="AL201" s="150">
        <f t="shared" si="79"/>
        <v>1.167088115152694</v>
      </c>
      <c r="AM201" s="150">
        <f t="shared" si="80"/>
        <v>7.3915580626337292</v>
      </c>
      <c r="AN201" s="150">
        <f t="shared" si="81"/>
        <v>1.167088115152694</v>
      </c>
      <c r="AO201" s="150">
        <f t="shared" si="82"/>
        <v>5.2518965181871229</v>
      </c>
      <c r="AP201" s="150">
        <f t="shared" si="83"/>
        <v>20.424042015172144</v>
      </c>
      <c r="AQ201" s="150">
        <f t="shared" si="84"/>
        <v>6.6134993191985991</v>
      </c>
      <c r="AT201" s="137" t="s">
        <v>344</v>
      </c>
      <c r="AU201" s="150">
        <f t="shared" si="64"/>
        <v>57.610062893081761</v>
      </c>
      <c r="AV201" s="150">
        <f t="shared" si="65"/>
        <v>133.94448688566334</v>
      </c>
      <c r="AW201" s="150">
        <f t="shared" si="66"/>
        <v>3.7336652146857499</v>
      </c>
      <c r="AX201" s="150">
        <f t="shared" si="67"/>
        <v>8.4304487974212741</v>
      </c>
    </row>
    <row r="202" spans="1:50" x14ac:dyDescent="0.25">
      <c r="A202" s="137" t="s">
        <v>345</v>
      </c>
      <c r="B202" s="148">
        <v>5572</v>
      </c>
      <c r="C202" s="148">
        <v>4274</v>
      </c>
      <c r="D202" s="148">
        <v>4189</v>
      </c>
      <c r="E202" s="148">
        <v>4101</v>
      </c>
      <c r="F202" s="148">
        <v>1602</v>
      </c>
      <c r="G202" s="149">
        <v>83</v>
      </c>
      <c r="H202" s="149">
        <v>222</v>
      </c>
      <c r="I202" s="149">
        <v>812</v>
      </c>
      <c r="J202" s="149">
        <v>148</v>
      </c>
      <c r="K202" s="149">
        <v>214</v>
      </c>
      <c r="L202" s="149">
        <v>58</v>
      </c>
      <c r="M202" s="149">
        <v>100</v>
      </c>
      <c r="N202" s="149">
        <v>26</v>
      </c>
      <c r="O202" s="149">
        <v>517</v>
      </c>
      <c r="P202" s="149">
        <v>175</v>
      </c>
      <c r="Q202" s="149">
        <v>31</v>
      </c>
      <c r="R202" s="149">
        <v>14</v>
      </c>
      <c r="S202" s="149">
        <v>43</v>
      </c>
      <c r="T202" s="149">
        <v>28</v>
      </c>
      <c r="U202" s="149">
        <v>7</v>
      </c>
      <c r="V202" s="149">
        <v>81</v>
      </c>
      <c r="W202" s="149">
        <v>30</v>
      </c>
      <c r="Z202" s="137" t="s">
        <v>345</v>
      </c>
      <c r="AA202" s="150">
        <f t="shared" si="68"/>
        <v>14.895908111988513</v>
      </c>
      <c r="AB202" s="150">
        <f t="shared" si="69"/>
        <v>39.842067480258429</v>
      </c>
      <c r="AC202" s="150">
        <f t="shared" si="70"/>
        <v>145.7286432160804</v>
      </c>
      <c r="AD202" s="150">
        <f t="shared" si="71"/>
        <v>26.561378320172292</v>
      </c>
      <c r="AE202" s="150">
        <f t="shared" si="72"/>
        <v>38.406317300789659</v>
      </c>
      <c r="AF202" s="150">
        <f t="shared" si="73"/>
        <v>10.4091888011486</v>
      </c>
      <c r="AG202" s="150">
        <f t="shared" si="74"/>
        <v>17.946877243359655</v>
      </c>
      <c r="AH202" s="150">
        <f t="shared" si="75"/>
        <v>4.6661880832735108</v>
      </c>
      <c r="AI202" s="150">
        <f t="shared" si="76"/>
        <v>92.785355348169418</v>
      </c>
      <c r="AJ202" s="150">
        <f t="shared" si="77"/>
        <v>31.407035175879393</v>
      </c>
      <c r="AK202" s="150">
        <f t="shared" si="78"/>
        <v>5.5635319454414933</v>
      </c>
      <c r="AL202" s="150">
        <f t="shared" si="79"/>
        <v>2.512562814070352</v>
      </c>
      <c r="AM202" s="150">
        <f t="shared" si="80"/>
        <v>7.7171572146446517</v>
      </c>
      <c r="AN202" s="150">
        <f t="shared" si="81"/>
        <v>5.025125628140704</v>
      </c>
      <c r="AO202" s="150">
        <f t="shared" si="82"/>
        <v>1.256281407035176</v>
      </c>
      <c r="AP202" s="150">
        <f t="shared" si="83"/>
        <v>14.536970567121321</v>
      </c>
      <c r="AQ202" s="150">
        <f t="shared" si="84"/>
        <v>5.3840631730078972</v>
      </c>
      <c r="AT202" s="137" t="s">
        <v>345</v>
      </c>
      <c r="AU202" s="150">
        <f t="shared" si="64"/>
        <v>41.776080210073999</v>
      </c>
      <c r="AV202" s="150">
        <f t="shared" si="65"/>
        <v>126.06681297244573</v>
      </c>
      <c r="AW202" s="150">
        <f t="shared" si="66"/>
        <v>17.478152309612984</v>
      </c>
      <c r="AX202" s="150">
        <f t="shared" si="67"/>
        <v>7.0191857744501638</v>
      </c>
    </row>
    <row r="203" spans="1:50" x14ac:dyDescent="0.25">
      <c r="A203" s="137" t="s">
        <v>346</v>
      </c>
      <c r="B203" s="148">
        <v>9058</v>
      </c>
      <c r="C203" s="148">
        <v>6906</v>
      </c>
      <c r="D203" s="148">
        <v>6780</v>
      </c>
      <c r="E203" s="148">
        <v>6656</v>
      </c>
      <c r="F203" s="148">
        <v>2510</v>
      </c>
      <c r="G203" s="149">
        <v>138</v>
      </c>
      <c r="H203" s="149">
        <v>531</v>
      </c>
      <c r="I203" s="149">
        <v>1104</v>
      </c>
      <c r="J203" s="149">
        <v>166</v>
      </c>
      <c r="K203" s="149">
        <v>291</v>
      </c>
      <c r="L203" s="149">
        <v>137</v>
      </c>
      <c r="M203" s="149">
        <v>118</v>
      </c>
      <c r="N203" s="149">
        <v>32</v>
      </c>
      <c r="O203" s="149">
        <v>447</v>
      </c>
      <c r="P203" s="149">
        <v>325</v>
      </c>
      <c r="Q203" s="149">
        <v>57</v>
      </c>
      <c r="R203" s="149">
        <v>8</v>
      </c>
      <c r="S203" s="149">
        <v>63</v>
      </c>
      <c r="T203" s="149">
        <v>6</v>
      </c>
      <c r="U203" s="149">
        <v>37</v>
      </c>
      <c r="V203" s="149">
        <v>115</v>
      </c>
      <c r="W203" s="149">
        <v>67</v>
      </c>
      <c r="Z203" s="137" t="s">
        <v>346</v>
      </c>
      <c r="AA203" s="150">
        <f t="shared" si="68"/>
        <v>15.235151247516008</v>
      </c>
      <c r="AB203" s="150">
        <f t="shared" si="69"/>
        <v>58.622212408920291</v>
      </c>
      <c r="AC203" s="150">
        <f t="shared" si="70"/>
        <v>121.88120998012806</v>
      </c>
      <c r="AD203" s="150">
        <f t="shared" si="71"/>
        <v>18.326341355707662</v>
      </c>
      <c r="AE203" s="150">
        <f t="shared" si="72"/>
        <v>32.126297195848977</v>
      </c>
      <c r="AF203" s="150">
        <f t="shared" si="73"/>
        <v>15.124751600794879</v>
      </c>
      <c r="AG203" s="150">
        <f t="shared" si="74"/>
        <v>13.027158313093398</v>
      </c>
      <c r="AH203" s="150">
        <f t="shared" si="75"/>
        <v>3.5327886950761758</v>
      </c>
      <c r="AI203" s="150">
        <f t="shared" si="76"/>
        <v>49.348642084345329</v>
      </c>
      <c r="AJ203" s="150">
        <f t="shared" si="77"/>
        <v>35.87988518436741</v>
      </c>
      <c r="AK203" s="150">
        <f t="shared" si="78"/>
        <v>6.292779863104438</v>
      </c>
      <c r="AL203" s="150">
        <f t="shared" si="79"/>
        <v>0.88319717376904394</v>
      </c>
      <c r="AM203" s="150">
        <f t="shared" si="80"/>
        <v>6.9551777434312214</v>
      </c>
      <c r="AN203" s="150">
        <f t="shared" si="81"/>
        <v>0.66239788032678293</v>
      </c>
      <c r="AO203" s="150">
        <f t="shared" si="82"/>
        <v>4.0847869286818286</v>
      </c>
      <c r="AP203" s="150">
        <f t="shared" si="83"/>
        <v>12.695959372930005</v>
      </c>
      <c r="AQ203" s="150">
        <f t="shared" si="84"/>
        <v>7.3967763303157437</v>
      </c>
      <c r="AT203" s="137" t="s">
        <v>346</v>
      </c>
      <c r="AU203" s="150">
        <f t="shared" si="64"/>
        <v>47.935103244837762</v>
      </c>
      <c r="AV203" s="150">
        <f t="shared" si="65"/>
        <v>67.157451923076934</v>
      </c>
      <c r="AW203" s="150">
        <f t="shared" si="66"/>
        <v>2.3904382470119518</v>
      </c>
      <c r="AX203" s="150">
        <f t="shared" si="67"/>
        <v>9.7017086591369832</v>
      </c>
    </row>
    <row r="204" spans="1:50" x14ac:dyDescent="0.25">
      <c r="A204" s="137" t="s">
        <v>347</v>
      </c>
      <c r="B204" s="148">
        <v>7533</v>
      </c>
      <c r="C204" s="148">
        <v>5999</v>
      </c>
      <c r="D204" s="148">
        <v>5898</v>
      </c>
      <c r="E204" s="148">
        <v>5801</v>
      </c>
      <c r="F204" s="148">
        <v>2226</v>
      </c>
      <c r="G204" s="149">
        <v>127</v>
      </c>
      <c r="H204" s="149">
        <v>520</v>
      </c>
      <c r="I204" s="149">
        <v>943</v>
      </c>
      <c r="J204" s="149">
        <v>135</v>
      </c>
      <c r="K204" s="149">
        <v>299</v>
      </c>
      <c r="L204" s="149">
        <v>135</v>
      </c>
      <c r="M204" s="149">
        <v>193</v>
      </c>
      <c r="N204" s="149">
        <v>48</v>
      </c>
      <c r="O204" s="149">
        <v>503</v>
      </c>
      <c r="P204" s="149">
        <v>325</v>
      </c>
      <c r="Q204" s="149">
        <v>72</v>
      </c>
      <c r="R204" s="149">
        <v>8</v>
      </c>
      <c r="S204" s="149">
        <v>62</v>
      </c>
      <c r="T204" s="149">
        <v>10</v>
      </c>
      <c r="U204" s="149">
        <v>9</v>
      </c>
      <c r="V204" s="149">
        <v>133</v>
      </c>
      <c r="W204" s="149">
        <v>76</v>
      </c>
      <c r="Z204" s="137" t="s">
        <v>347</v>
      </c>
      <c r="AA204" s="150">
        <f t="shared" si="68"/>
        <v>16.859153059869907</v>
      </c>
      <c r="AB204" s="150">
        <f t="shared" si="69"/>
        <v>69.029603079782291</v>
      </c>
      <c r="AC204" s="150">
        <f t="shared" si="70"/>
        <v>125.18253020045134</v>
      </c>
      <c r="AD204" s="150">
        <f t="shared" si="71"/>
        <v>17.921146953405017</v>
      </c>
      <c r="AE204" s="150">
        <f t="shared" si="72"/>
        <v>39.692021770874817</v>
      </c>
      <c r="AF204" s="150">
        <f t="shared" si="73"/>
        <v>17.921146953405017</v>
      </c>
      <c r="AG204" s="150">
        <f t="shared" si="74"/>
        <v>25.620602681534582</v>
      </c>
      <c r="AH204" s="150">
        <f t="shared" si="75"/>
        <v>6.371963361210673</v>
      </c>
      <c r="AI204" s="150">
        <f t="shared" si="76"/>
        <v>66.772866056020177</v>
      </c>
      <c r="AJ204" s="150">
        <f t="shared" si="77"/>
        <v>43.143501924863926</v>
      </c>
      <c r="AK204" s="150">
        <f t="shared" si="78"/>
        <v>9.5579450418160086</v>
      </c>
      <c r="AL204" s="150">
        <f t="shared" si="79"/>
        <v>1.0619938935351123</v>
      </c>
      <c r="AM204" s="150">
        <f t="shared" si="80"/>
        <v>8.2304526748971192</v>
      </c>
      <c r="AN204" s="150">
        <f t="shared" si="81"/>
        <v>1.3274923669188903</v>
      </c>
      <c r="AO204" s="150">
        <f t="shared" si="82"/>
        <v>1.1947431302270011</v>
      </c>
      <c r="AP204" s="150">
        <f t="shared" si="83"/>
        <v>17.655648480021242</v>
      </c>
      <c r="AQ204" s="150">
        <f t="shared" si="84"/>
        <v>10.088941988583567</v>
      </c>
      <c r="AT204" s="137" t="s">
        <v>347</v>
      </c>
      <c r="AU204" s="150">
        <f t="shared" si="64"/>
        <v>55.103424889793146</v>
      </c>
      <c r="AV204" s="150">
        <f t="shared" si="65"/>
        <v>86.70918807102224</v>
      </c>
      <c r="AW204" s="150">
        <f t="shared" si="66"/>
        <v>4.4923629829290208</v>
      </c>
      <c r="AX204" s="150">
        <f t="shared" si="67"/>
        <v>12.668778129688281</v>
      </c>
    </row>
    <row r="205" spans="1:50" x14ac:dyDescent="0.25">
      <c r="A205" s="137" t="s">
        <v>348</v>
      </c>
      <c r="B205" s="148">
        <v>5475</v>
      </c>
      <c r="C205" s="148">
        <v>4278</v>
      </c>
      <c r="D205" s="148">
        <v>4201</v>
      </c>
      <c r="E205" s="148">
        <v>4115</v>
      </c>
      <c r="F205" s="148">
        <v>1551</v>
      </c>
      <c r="G205" s="149">
        <v>74</v>
      </c>
      <c r="H205" s="149">
        <v>440</v>
      </c>
      <c r="I205" s="149">
        <v>720</v>
      </c>
      <c r="J205" s="149">
        <v>112</v>
      </c>
      <c r="K205" s="149">
        <v>190</v>
      </c>
      <c r="L205" s="149">
        <v>104</v>
      </c>
      <c r="M205" s="149">
        <v>49</v>
      </c>
      <c r="N205" s="149">
        <v>37</v>
      </c>
      <c r="O205" s="149">
        <v>461</v>
      </c>
      <c r="P205" s="149">
        <v>249</v>
      </c>
      <c r="Q205" s="149">
        <v>50</v>
      </c>
      <c r="R205" s="149">
        <v>13</v>
      </c>
      <c r="S205" s="149">
        <v>42</v>
      </c>
      <c r="T205" s="149">
        <v>7</v>
      </c>
      <c r="U205" s="149">
        <v>29</v>
      </c>
      <c r="V205" s="149">
        <v>114</v>
      </c>
      <c r="W205" s="149">
        <v>34</v>
      </c>
      <c r="Z205" s="137" t="s">
        <v>348</v>
      </c>
      <c r="AA205" s="150">
        <f t="shared" si="68"/>
        <v>13.515981735159816</v>
      </c>
      <c r="AB205" s="150">
        <f t="shared" si="69"/>
        <v>80.365296803652967</v>
      </c>
      <c r="AC205" s="150">
        <f t="shared" si="70"/>
        <v>131.50684931506848</v>
      </c>
      <c r="AD205" s="150">
        <f t="shared" si="71"/>
        <v>20.456621004566209</v>
      </c>
      <c r="AE205" s="150">
        <f t="shared" si="72"/>
        <v>34.703196347031962</v>
      </c>
      <c r="AF205" s="150">
        <f t="shared" si="73"/>
        <v>18.995433789954337</v>
      </c>
      <c r="AG205" s="150">
        <f t="shared" si="74"/>
        <v>8.949771689497716</v>
      </c>
      <c r="AH205" s="150">
        <f t="shared" si="75"/>
        <v>6.7579908675799079</v>
      </c>
      <c r="AI205" s="150">
        <f t="shared" si="76"/>
        <v>84.200913242009136</v>
      </c>
      <c r="AJ205" s="150">
        <f t="shared" si="77"/>
        <v>45.479452054794521</v>
      </c>
      <c r="AK205" s="150">
        <f t="shared" si="78"/>
        <v>9.1324200913241995</v>
      </c>
      <c r="AL205" s="150">
        <f t="shared" si="79"/>
        <v>2.3744292237442921</v>
      </c>
      <c r="AM205" s="150">
        <f t="shared" si="80"/>
        <v>7.6712328767123283</v>
      </c>
      <c r="AN205" s="150">
        <f t="shared" si="81"/>
        <v>1.2785388127853881</v>
      </c>
      <c r="AO205" s="150">
        <f t="shared" si="82"/>
        <v>5.2968036529680367</v>
      </c>
      <c r="AP205" s="150">
        <f t="shared" si="83"/>
        <v>20.82191780821918</v>
      </c>
      <c r="AQ205" s="150">
        <f t="shared" si="84"/>
        <v>6.2100456621004572</v>
      </c>
      <c r="AT205" s="137" t="s">
        <v>348</v>
      </c>
      <c r="AU205" s="150">
        <f t="shared" si="64"/>
        <v>59.271601999523924</v>
      </c>
      <c r="AV205" s="150">
        <f t="shared" si="65"/>
        <v>112.02916160388821</v>
      </c>
      <c r="AW205" s="150">
        <f t="shared" si="66"/>
        <v>4.513217279174726</v>
      </c>
      <c r="AX205" s="150">
        <f t="shared" si="67"/>
        <v>7.9476390836839634</v>
      </c>
    </row>
    <row r="206" spans="1:50" x14ac:dyDescent="0.25">
      <c r="A206" s="137" t="s">
        <v>349</v>
      </c>
      <c r="B206" s="148">
        <v>8250</v>
      </c>
      <c r="C206" s="148">
        <v>6520</v>
      </c>
      <c r="D206" s="148">
        <v>6420</v>
      </c>
      <c r="E206" s="148">
        <v>6315</v>
      </c>
      <c r="F206" s="148">
        <v>2609</v>
      </c>
      <c r="G206" s="149">
        <v>159</v>
      </c>
      <c r="H206" s="149">
        <v>425</v>
      </c>
      <c r="I206" s="149">
        <v>1066</v>
      </c>
      <c r="J206" s="149">
        <v>191</v>
      </c>
      <c r="K206" s="149">
        <v>334</v>
      </c>
      <c r="L206" s="149">
        <v>145</v>
      </c>
      <c r="M206" s="149">
        <v>43</v>
      </c>
      <c r="N206" s="149">
        <v>44</v>
      </c>
      <c r="O206" s="149">
        <v>469</v>
      </c>
      <c r="P206" s="149">
        <v>375</v>
      </c>
      <c r="Q206" s="149">
        <v>75</v>
      </c>
      <c r="R206" s="149">
        <v>35</v>
      </c>
      <c r="S206" s="149">
        <v>77</v>
      </c>
      <c r="T206" s="149">
        <v>12</v>
      </c>
      <c r="U206" s="149">
        <v>21</v>
      </c>
      <c r="V206" s="149">
        <v>142</v>
      </c>
      <c r="W206" s="149">
        <v>65</v>
      </c>
      <c r="Z206" s="137" t="s">
        <v>349</v>
      </c>
      <c r="AA206" s="150">
        <f t="shared" si="68"/>
        <v>19.27272727272727</v>
      </c>
      <c r="AB206" s="150">
        <f t="shared" si="69"/>
        <v>51.515151515151516</v>
      </c>
      <c r="AC206" s="150">
        <f t="shared" si="70"/>
        <v>129.21212121212122</v>
      </c>
      <c r="AD206" s="150">
        <f t="shared" si="71"/>
        <v>23.151515151515152</v>
      </c>
      <c r="AE206" s="150">
        <f t="shared" si="72"/>
        <v>40.484848484848484</v>
      </c>
      <c r="AF206" s="150">
        <f t="shared" si="73"/>
        <v>17.575757575757574</v>
      </c>
      <c r="AG206" s="150">
        <f t="shared" si="74"/>
        <v>5.2121212121212119</v>
      </c>
      <c r="AH206" s="150">
        <f t="shared" si="75"/>
        <v>5.333333333333333</v>
      </c>
      <c r="AI206" s="150">
        <f t="shared" si="76"/>
        <v>56.848484848484851</v>
      </c>
      <c r="AJ206" s="150">
        <f t="shared" si="77"/>
        <v>45.454545454545453</v>
      </c>
      <c r="AK206" s="150">
        <f t="shared" si="78"/>
        <v>9.0909090909090899</v>
      </c>
      <c r="AL206" s="150">
        <f t="shared" si="79"/>
        <v>4.2424242424242431</v>
      </c>
      <c r="AM206" s="150">
        <f t="shared" si="80"/>
        <v>9.3333333333333339</v>
      </c>
      <c r="AN206" s="150">
        <f t="shared" si="81"/>
        <v>1.4545454545454544</v>
      </c>
      <c r="AO206" s="150">
        <f t="shared" si="82"/>
        <v>2.5454545454545454</v>
      </c>
      <c r="AP206" s="150">
        <f t="shared" si="83"/>
        <v>17.212121212121215</v>
      </c>
      <c r="AQ206" s="150">
        <f t="shared" si="84"/>
        <v>7.8787878787878789</v>
      </c>
      <c r="AT206" s="137" t="s">
        <v>349</v>
      </c>
      <c r="AU206" s="150">
        <f t="shared" si="64"/>
        <v>58.411214953271028</v>
      </c>
      <c r="AV206" s="150">
        <f t="shared" si="65"/>
        <v>74.2676167854315</v>
      </c>
      <c r="AW206" s="150">
        <f t="shared" si="66"/>
        <v>4.5994633959371409</v>
      </c>
      <c r="AX206" s="150">
        <f t="shared" si="67"/>
        <v>9.969325153374232</v>
      </c>
    </row>
    <row r="207" spans="1:50" x14ac:dyDescent="0.25">
      <c r="A207" s="137" t="s">
        <v>350</v>
      </c>
      <c r="B207" s="148">
        <v>9030</v>
      </c>
      <c r="C207" s="148">
        <v>6984</v>
      </c>
      <c r="D207" s="148">
        <v>6868</v>
      </c>
      <c r="E207" s="148">
        <v>6743</v>
      </c>
      <c r="F207" s="148">
        <v>2666</v>
      </c>
      <c r="G207" s="149">
        <v>175</v>
      </c>
      <c r="H207" s="149">
        <v>502</v>
      </c>
      <c r="I207" s="149">
        <v>1074</v>
      </c>
      <c r="J207" s="149">
        <v>176</v>
      </c>
      <c r="K207" s="149">
        <v>289</v>
      </c>
      <c r="L207" s="149">
        <v>123</v>
      </c>
      <c r="M207" s="149">
        <v>105</v>
      </c>
      <c r="N207" s="149">
        <v>47</v>
      </c>
      <c r="O207" s="149">
        <v>509</v>
      </c>
      <c r="P207" s="149">
        <v>364</v>
      </c>
      <c r="Q207" s="149">
        <v>66</v>
      </c>
      <c r="R207" s="149">
        <v>9</v>
      </c>
      <c r="S207" s="149">
        <v>78</v>
      </c>
      <c r="T207" s="149">
        <v>7</v>
      </c>
      <c r="U207" s="149">
        <v>14</v>
      </c>
      <c r="V207" s="149">
        <v>129</v>
      </c>
      <c r="W207" s="149">
        <v>48</v>
      </c>
      <c r="Z207" s="137" t="s">
        <v>350</v>
      </c>
      <c r="AA207" s="150">
        <f t="shared" si="68"/>
        <v>19.379844961240309</v>
      </c>
      <c r="AB207" s="150">
        <f t="shared" si="69"/>
        <v>55.592469545957918</v>
      </c>
      <c r="AC207" s="150">
        <f t="shared" si="70"/>
        <v>118.93687707641196</v>
      </c>
      <c r="AD207" s="150">
        <f t="shared" si="71"/>
        <v>19.490586932447396</v>
      </c>
      <c r="AE207" s="150">
        <f t="shared" si="72"/>
        <v>32.004429678848282</v>
      </c>
      <c r="AF207" s="150">
        <f t="shared" si="73"/>
        <v>13.621262458471762</v>
      </c>
      <c r="AG207" s="150">
        <f t="shared" si="74"/>
        <v>11.627906976744185</v>
      </c>
      <c r="AH207" s="150">
        <f t="shared" si="75"/>
        <v>5.2048726467331115</v>
      </c>
      <c r="AI207" s="150">
        <f t="shared" si="76"/>
        <v>56.367663344407532</v>
      </c>
      <c r="AJ207" s="150">
        <f t="shared" si="77"/>
        <v>40.310077519379846</v>
      </c>
      <c r="AK207" s="150">
        <f t="shared" si="78"/>
        <v>7.308970099667774</v>
      </c>
      <c r="AL207" s="150">
        <f t="shared" si="79"/>
        <v>0.99667774086378724</v>
      </c>
      <c r="AM207" s="150">
        <f t="shared" si="80"/>
        <v>8.6378737541528245</v>
      </c>
      <c r="AN207" s="150">
        <f t="shared" si="81"/>
        <v>0.77519379844961245</v>
      </c>
      <c r="AO207" s="150">
        <f t="shared" si="82"/>
        <v>1.5503875968992249</v>
      </c>
      <c r="AP207" s="150">
        <f t="shared" si="83"/>
        <v>14.285714285714285</v>
      </c>
      <c r="AQ207" s="150">
        <f t="shared" si="84"/>
        <v>5.3156146179401995</v>
      </c>
      <c r="AT207" s="137" t="s">
        <v>350</v>
      </c>
      <c r="AU207" s="150">
        <f t="shared" si="64"/>
        <v>52.9994175888177</v>
      </c>
      <c r="AV207" s="150">
        <f t="shared" si="65"/>
        <v>75.4856888625241</v>
      </c>
      <c r="AW207" s="150">
        <f t="shared" si="66"/>
        <v>2.6256564141035259</v>
      </c>
      <c r="AX207" s="150">
        <f t="shared" si="67"/>
        <v>6.8728522336769755</v>
      </c>
    </row>
    <row r="208" spans="1:50" x14ac:dyDescent="0.25">
      <c r="A208" s="137" t="s">
        <v>351</v>
      </c>
      <c r="B208" s="148">
        <v>2361</v>
      </c>
      <c r="C208" s="148">
        <v>1915</v>
      </c>
      <c r="D208" s="148">
        <v>1884</v>
      </c>
      <c r="E208" s="148">
        <v>1858</v>
      </c>
      <c r="F208" s="148">
        <v>672</v>
      </c>
      <c r="G208" s="149">
        <v>42</v>
      </c>
      <c r="H208" s="149">
        <v>123</v>
      </c>
      <c r="I208" s="149">
        <v>341</v>
      </c>
      <c r="J208" s="149">
        <v>42</v>
      </c>
      <c r="K208" s="149">
        <v>96</v>
      </c>
      <c r="L208" s="149">
        <v>61</v>
      </c>
      <c r="M208" s="149">
        <v>32</v>
      </c>
      <c r="N208" s="149">
        <v>37</v>
      </c>
      <c r="O208" s="149">
        <v>169</v>
      </c>
      <c r="P208" s="149">
        <v>111</v>
      </c>
      <c r="Q208" s="149">
        <v>25</v>
      </c>
      <c r="R208" s="149">
        <v>12</v>
      </c>
      <c r="S208" s="149">
        <v>25</v>
      </c>
      <c r="T208" s="149">
        <v>7</v>
      </c>
      <c r="U208" s="149">
        <v>4</v>
      </c>
      <c r="V208" s="149">
        <v>43</v>
      </c>
      <c r="W208" s="149">
        <v>22</v>
      </c>
      <c r="Z208" s="137" t="s">
        <v>351</v>
      </c>
      <c r="AA208" s="150">
        <f t="shared" si="68"/>
        <v>17.789072426937739</v>
      </c>
      <c r="AB208" s="150">
        <f t="shared" si="69"/>
        <v>52.096569250317664</v>
      </c>
      <c r="AC208" s="150">
        <f t="shared" si="70"/>
        <v>144.43032613299451</v>
      </c>
      <c r="AD208" s="150">
        <f t="shared" si="71"/>
        <v>17.789072426937739</v>
      </c>
      <c r="AE208" s="150">
        <f t="shared" si="72"/>
        <v>40.660736975857688</v>
      </c>
      <c r="AF208" s="150">
        <f t="shared" si="73"/>
        <v>25.836509953409571</v>
      </c>
      <c r="AG208" s="150">
        <f t="shared" si="74"/>
        <v>13.553578991952563</v>
      </c>
      <c r="AH208" s="150">
        <f t="shared" si="75"/>
        <v>15.671325709445151</v>
      </c>
      <c r="AI208" s="150">
        <f t="shared" si="76"/>
        <v>71.579839051249465</v>
      </c>
      <c r="AJ208" s="150">
        <f t="shared" si="77"/>
        <v>47.013977128335455</v>
      </c>
      <c r="AK208" s="150">
        <f t="shared" si="78"/>
        <v>10.588733587462938</v>
      </c>
      <c r="AL208" s="150">
        <f t="shared" si="79"/>
        <v>5.082592121982211</v>
      </c>
      <c r="AM208" s="150">
        <f t="shared" si="80"/>
        <v>10.588733587462938</v>
      </c>
      <c r="AN208" s="150">
        <f t="shared" si="81"/>
        <v>2.9648454044896231</v>
      </c>
      <c r="AO208" s="150">
        <f t="shared" si="82"/>
        <v>1.6941973739940703</v>
      </c>
      <c r="AP208" s="150">
        <f t="shared" si="83"/>
        <v>18.212621770436254</v>
      </c>
      <c r="AQ208" s="150">
        <f t="shared" si="84"/>
        <v>9.3180855569673877</v>
      </c>
      <c r="AT208" s="137" t="s">
        <v>351</v>
      </c>
      <c r="AU208" s="150">
        <f t="shared" si="64"/>
        <v>58.917197452229303</v>
      </c>
      <c r="AV208" s="150">
        <f t="shared" si="65"/>
        <v>90.958019375672777</v>
      </c>
      <c r="AW208" s="150">
        <f t="shared" si="66"/>
        <v>10.416666666666666</v>
      </c>
      <c r="AX208" s="150">
        <f t="shared" si="67"/>
        <v>11.488250652741513</v>
      </c>
    </row>
    <row r="209" spans="1:50" x14ac:dyDescent="0.25">
      <c r="A209" s="137" t="s">
        <v>352</v>
      </c>
      <c r="B209" s="148">
        <v>6764</v>
      </c>
      <c r="C209" s="148">
        <v>5187</v>
      </c>
      <c r="D209" s="148">
        <v>5088</v>
      </c>
      <c r="E209" s="148">
        <v>4992</v>
      </c>
      <c r="F209" s="148">
        <v>2030</v>
      </c>
      <c r="G209" s="149">
        <v>127</v>
      </c>
      <c r="H209" s="149">
        <v>422</v>
      </c>
      <c r="I209" s="149">
        <v>890</v>
      </c>
      <c r="J209" s="149">
        <v>174</v>
      </c>
      <c r="K209" s="149">
        <v>239</v>
      </c>
      <c r="L209" s="149">
        <v>109</v>
      </c>
      <c r="M209" s="149">
        <v>90</v>
      </c>
      <c r="N209" s="149">
        <v>36</v>
      </c>
      <c r="O209" s="149">
        <v>442</v>
      </c>
      <c r="P209" s="149">
        <v>291</v>
      </c>
      <c r="Q209" s="149">
        <v>49</v>
      </c>
      <c r="R209" s="149">
        <v>8</v>
      </c>
      <c r="S209" s="149">
        <v>41</v>
      </c>
      <c r="T209" s="149">
        <v>29</v>
      </c>
      <c r="U209" s="149">
        <v>29</v>
      </c>
      <c r="V209" s="149">
        <v>127</v>
      </c>
      <c r="W209" s="149">
        <v>42</v>
      </c>
      <c r="Z209" s="137" t="s">
        <v>352</v>
      </c>
      <c r="AA209" s="150">
        <f t="shared" si="68"/>
        <v>18.775872264931991</v>
      </c>
      <c r="AB209" s="150">
        <f t="shared" si="69"/>
        <v>62.389118864577171</v>
      </c>
      <c r="AC209" s="150">
        <f t="shared" si="70"/>
        <v>131.57894736842104</v>
      </c>
      <c r="AD209" s="150">
        <f t="shared" si="71"/>
        <v>25.7244234180958</v>
      </c>
      <c r="AE209" s="150">
        <f t="shared" si="72"/>
        <v>35.33412182140745</v>
      </c>
      <c r="AF209" s="150">
        <f t="shared" si="73"/>
        <v>16.114725014784153</v>
      </c>
      <c r="AG209" s="150">
        <f t="shared" si="74"/>
        <v>13.305736250739207</v>
      </c>
      <c r="AH209" s="150">
        <f t="shared" si="75"/>
        <v>5.3222945002956834</v>
      </c>
      <c r="AI209" s="150">
        <f t="shared" si="76"/>
        <v>65.345949142519217</v>
      </c>
      <c r="AJ209" s="150">
        <f t="shared" si="77"/>
        <v>43.021880544056771</v>
      </c>
      <c r="AK209" s="150">
        <f t="shared" si="78"/>
        <v>7.2442341809580126</v>
      </c>
      <c r="AL209" s="150">
        <f t="shared" si="79"/>
        <v>1.1827321111768185</v>
      </c>
      <c r="AM209" s="150">
        <f t="shared" si="80"/>
        <v>6.061502069781195</v>
      </c>
      <c r="AN209" s="150">
        <f t="shared" si="81"/>
        <v>4.2874039030159672</v>
      </c>
      <c r="AO209" s="150">
        <f t="shared" si="82"/>
        <v>4.2874039030159672</v>
      </c>
      <c r="AP209" s="150">
        <f t="shared" si="83"/>
        <v>18.775872264931991</v>
      </c>
      <c r="AQ209" s="150">
        <f t="shared" si="84"/>
        <v>6.2093435836782964</v>
      </c>
      <c r="AT209" s="137" t="s">
        <v>352</v>
      </c>
      <c r="AU209" s="150">
        <f t="shared" si="64"/>
        <v>57.193396226415096</v>
      </c>
      <c r="AV209" s="150">
        <f t="shared" si="65"/>
        <v>88.541666666666671</v>
      </c>
      <c r="AW209" s="150">
        <f t="shared" si="66"/>
        <v>14.285714285714285</v>
      </c>
      <c r="AX209" s="150">
        <f t="shared" si="67"/>
        <v>8.097165991902834</v>
      </c>
    </row>
    <row r="210" spans="1:50" x14ac:dyDescent="0.25">
      <c r="A210" s="137" t="s">
        <v>354</v>
      </c>
      <c r="B210" s="148">
        <v>1761</v>
      </c>
      <c r="C210" s="148">
        <v>1377</v>
      </c>
      <c r="D210" s="148">
        <v>1348</v>
      </c>
      <c r="E210" s="148">
        <v>1335</v>
      </c>
      <c r="F210" s="148">
        <v>588</v>
      </c>
      <c r="G210" s="149">
        <v>39</v>
      </c>
      <c r="H210" s="149">
        <v>79</v>
      </c>
      <c r="I210" s="149">
        <v>239</v>
      </c>
      <c r="J210" s="149">
        <v>49</v>
      </c>
      <c r="K210" s="149">
        <v>79</v>
      </c>
      <c r="L210" s="149">
        <v>22</v>
      </c>
      <c r="M210" s="149">
        <v>13</v>
      </c>
      <c r="N210" s="149">
        <v>9</v>
      </c>
      <c r="O210" s="149">
        <v>126</v>
      </c>
      <c r="P210" s="149">
        <v>97</v>
      </c>
      <c r="Q210" s="149">
        <v>6</v>
      </c>
      <c r="R210" s="149">
        <v>2</v>
      </c>
      <c r="S210" s="149">
        <v>9</v>
      </c>
      <c r="T210" s="149">
        <v>4</v>
      </c>
      <c r="U210" s="149">
        <v>2</v>
      </c>
      <c r="V210" s="149">
        <v>36</v>
      </c>
      <c r="W210" s="149">
        <v>10</v>
      </c>
      <c r="Z210" s="137" t="s">
        <v>354</v>
      </c>
      <c r="AA210" s="150">
        <f t="shared" si="68"/>
        <v>22.146507666098806</v>
      </c>
      <c r="AB210" s="150">
        <f t="shared" si="69"/>
        <v>44.860874503123227</v>
      </c>
      <c r="AC210" s="150">
        <f t="shared" si="70"/>
        <v>135.71834185122088</v>
      </c>
      <c r="AD210" s="150">
        <f t="shared" si="71"/>
        <v>27.825099375354913</v>
      </c>
      <c r="AE210" s="150">
        <f t="shared" si="72"/>
        <v>44.860874503123227</v>
      </c>
      <c r="AF210" s="150">
        <f t="shared" si="73"/>
        <v>12.492901760363429</v>
      </c>
      <c r="AG210" s="150">
        <f t="shared" si="74"/>
        <v>7.3821692220329354</v>
      </c>
      <c r="AH210" s="150">
        <f t="shared" si="75"/>
        <v>5.1107325383304936</v>
      </c>
      <c r="AI210" s="150">
        <f t="shared" si="76"/>
        <v>71.550255536626921</v>
      </c>
      <c r="AJ210" s="150">
        <f t="shared" si="77"/>
        <v>55.082339579784218</v>
      </c>
      <c r="AK210" s="150">
        <f t="shared" si="78"/>
        <v>3.4071550255536627</v>
      </c>
      <c r="AL210" s="150">
        <f t="shared" si="79"/>
        <v>1.1357183418512209</v>
      </c>
      <c r="AM210" s="150">
        <f t="shared" si="80"/>
        <v>5.1107325383304936</v>
      </c>
      <c r="AN210" s="150">
        <f t="shared" si="81"/>
        <v>2.2714366837024418</v>
      </c>
      <c r="AO210" s="150">
        <f t="shared" si="82"/>
        <v>1.1357183418512209</v>
      </c>
      <c r="AP210" s="150">
        <f t="shared" si="83"/>
        <v>20.442930153321974</v>
      </c>
      <c r="AQ210" s="150">
        <f t="shared" si="84"/>
        <v>5.6785917092561045</v>
      </c>
      <c r="AT210" s="137" t="s">
        <v>354</v>
      </c>
      <c r="AU210" s="150">
        <f t="shared" si="64"/>
        <v>71.958456973293764</v>
      </c>
      <c r="AV210" s="150">
        <f t="shared" si="65"/>
        <v>94.382022471910119</v>
      </c>
      <c r="AW210" s="150">
        <f t="shared" si="66"/>
        <v>6.8027210884353737</v>
      </c>
      <c r="AX210" s="150">
        <f t="shared" si="67"/>
        <v>7.2621641249092237</v>
      </c>
    </row>
    <row r="211" spans="1:50" x14ac:dyDescent="0.25">
      <c r="A211" s="137" t="s">
        <v>355</v>
      </c>
      <c r="B211" s="148">
        <v>5569</v>
      </c>
      <c r="C211" s="148">
        <v>4323</v>
      </c>
      <c r="D211" s="148">
        <v>4249</v>
      </c>
      <c r="E211" s="148">
        <v>4176</v>
      </c>
      <c r="F211" s="148">
        <v>1746</v>
      </c>
      <c r="G211" s="149">
        <v>65</v>
      </c>
      <c r="H211" s="149">
        <v>395</v>
      </c>
      <c r="I211" s="149">
        <v>770</v>
      </c>
      <c r="J211" s="149">
        <v>116</v>
      </c>
      <c r="K211" s="149">
        <v>207</v>
      </c>
      <c r="L211" s="149">
        <v>76</v>
      </c>
      <c r="M211" s="149">
        <v>60</v>
      </c>
      <c r="N211" s="149">
        <v>35</v>
      </c>
      <c r="O211" s="149">
        <v>661</v>
      </c>
      <c r="P211" s="149">
        <v>276</v>
      </c>
      <c r="Q211" s="149">
        <v>50</v>
      </c>
      <c r="R211" s="149">
        <v>3</v>
      </c>
      <c r="S211" s="149">
        <v>36</v>
      </c>
      <c r="T211" s="149">
        <v>10</v>
      </c>
      <c r="U211" s="149">
        <v>4</v>
      </c>
      <c r="V211" s="149">
        <v>76</v>
      </c>
      <c r="W211" s="149">
        <v>39</v>
      </c>
      <c r="Z211" s="137" t="s">
        <v>355</v>
      </c>
      <c r="AA211" s="150">
        <f t="shared" si="68"/>
        <v>11.671754354462202</v>
      </c>
      <c r="AB211" s="150">
        <f t="shared" si="69"/>
        <v>70.928353384808773</v>
      </c>
      <c r="AC211" s="150">
        <f t="shared" si="70"/>
        <v>138.26539773747533</v>
      </c>
      <c r="AD211" s="150">
        <f t="shared" si="71"/>
        <v>20.829592386424853</v>
      </c>
      <c r="AE211" s="150">
        <f t="shared" si="72"/>
        <v>37.170048482671938</v>
      </c>
      <c r="AF211" s="150">
        <f t="shared" si="73"/>
        <v>13.646974322140419</v>
      </c>
      <c r="AG211" s="150">
        <f t="shared" si="74"/>
        <v>10.773927096426647</v>
      </c>
      <c r="AH211" s="150">
        <f t="shared" si="75"/>
        <v>6.2847908062488775</v>
      </c>
      <c r="AI211" s="150">
        <f t="shared" si="76"/>
        <v>118.69276351230023</v>
      </c>
      <c r="AJ211" s="150">
        <f t="shared" si="77"/>
        <v>49.560064643562576</v>
      </c>
      <c r="AK211" s="150">
        <f t="shared" si="78"/>
        <v>8.9782725803555401</v>
      </c>
      <c r="AL211" s="150">
        <f t="shared" si="79"/>
        <v>0.53869635482133238</v>
      </c>
      <c r="AM211" s="150">
        <f t="shared" si="80"/>
        <v>6.4643562578559886</v>
      </c>
      <c r="AN211" s="150">
        <f t="shared" si="81"/>
        <v>1.7956545160711079</v>
      </c>
      <c r="AO211" s="150">
        <f t="shared" si="82"/>
        <v>0.71826180642844317</v>
      </c>
      <c r="AP211" s="150">
        <f t="shared" si="83"/>
        <v>13.646974322140419</v>
      </c>
      <c r="AQ211" s="150">
        <f t="shared" si="84"/>
        <v>7.0030526126773216</v>
      </c>
      <c r="AT211" s="137" t="s">
        <v>355</v>
      </c>
      <c r="AU211" s="150">
        <f t="shared" si="64"/>
        <v>64.95646034361026</v>
      </c>
      <c r="AV211" s="150">
        <f t="shared" si="65"/>
        <v>158.28544061302682</v>
      </c>
      <c r="AW211" s="150">
        <f t="shared" si="66"/>
        <v>5.7273768613974791</v>
      </c>
      <c r="AX211" s="150">
        <f t="shared" si="67"/>
        <v>9.021512838306732</v>
      </c>
    </row>
    <row r="212" spans="1:50" x14ac:dyDescent="0.25">
      <c r="A212" s="137" t="s">
        <v>356</v>
      </c>
      <c r="B212" s="148">
        <v>9053</v>
      </c>
      <c r="C212" s="148">
        <v>7206</v>
      </c>
      <c r="D212" s="148">
        <v>7079</v>
      </c>
      <c r="E212" s="148">
        <v>6976</v>
      </c>
      <c r="F212" s="148">
        <v>2888</v>
      </c>
      <c r="G212" s="149">
        <v>133</v>
      </c>
      <c r="H212" s="149">
        <v>473</v>
      </c>
      <c r="I212" s="149">
        <v>1122</v>
      </c>
      <c r="J212" s="149">
        <v>140</v>
      </c>
      <c r="K212" s="149">
        <v>308</v>
      </c>
      <c r="L212" s="149">
        <v>254</v>
      </c>
      <c r="M212" s="149">
        <v>93</v>
      </c>
      <c r="N212" s="149">
        <v>59</v>
      </c>
      <c r="O212" s="149">
        <v>371</v>
      </c>
      <c r="P212" s="149">
        <v>443</v>
      </c>
      <c r="Q212" s="149">
        <v>52</v>
      </c>
      <c r="R212" s="149">
        <v>6</v>
      </c>
      <c r="S212" s="149">
        <v>77</v>
      </c>
      <c r="T212" s="149">
        <v>2</v>
      </c>
      <c r="U212" s="149">
        <v>26</v>
      </c>
      <c r="V212" s="149">
        <v>161</v>
      </c>
      <c r="W212" s="149">
        <v>55</v>
      </c>
      <c r="Z212" s="137" t="s">
        <v>356</v>
      </c>
      <c r="AA212" s="150">
        <f t="shared" si="68"/>
        <v>14.691262564895615</v>
      </c>
      <c r="AB212" s="150">
        <f t="shared" si="69"/>
        <v>52.247873633049821</v>
      </c>
      <c r="AC212" s="150">
        <f t="shared" si="70"/>
        <v>123.93681652490888</v>
      </c>
      <c r="AD212" s="150">
        <f t="shared" si="71"/>
        <v>15.464486910416436</v>
      </c>
      <c r="AE212" s="150">
        <f t="shared" si="72"/>
        <v>34.021871202916159</v>
      </c>
      <c r="AF212" s="150">
        <f t="shared" si="73"/>
        <v>28.056997680326965</v>
      </c>
      <c r="AG212" s="150">
        <f t="shared" si="74"/>
        <v>10.27283773334806</v>
      </c>
      <c r="AH212" s="150">
        <f t="shared" si="75"/>
        <v>6.517176626532641</v>
      </c>
      <c r="AI212" s="150">
        <f t="shared" si="76"/>
        <v>40.980890312603563</v>
      </c>
      <c r="AJ212" s="150">
        <f t="shared" si="77"/>
        <v>48.934055009389155</v>
      </c>
      <c r="AK212" s="150">
        <f t="shared" si="78"/>
        <v>5.7439522810118193</v>
      </c>
      <c r="AL212" s="150">
        <f t="shared" si="79"/>
        <v>0.66276372473213296</v>
      </c>
      <c r="AM212" s="150">
        <f t="shared" si="80"/>
        <v>8.5054678007290399</v>
      </c>
      <c r="AN212" s="150">
        <f t="shared" si="81"/>
        <v>0.22092124157737766</v>
      </c>
      <c r="AO212" s="150">
        <f t="shared" si="82"/>
        <v>2.8719761405059097</v>
      </c>
      <c r="AP212" s="150">
        <f t="shared" si="83"/>
        <v>17.784159946978903</v>
      </c>
      <c r="AQ212" s="150">
        <f t="shared" si="84"/>
        <v>6.0753341433778862</v>
      </c>
      <c r="AT212" s="137" t="s">
        <v>356</v>
      </c>
      <c r="AU212" s="150">
        <f t="shared" si="64"/>
        <v>62.57946037575929</v>
      </c>
      <c r="AV212" s="150">
        <f t="shared" si="65"/>
        <v>53.182339449541281</v>
      </c>
      <c r="AW212" s="150">
        <f t="shared" si="66"/>
        <v>0.69252077562326875</v>
      </c>
      <c r="AX212" s="150">
        <f t="shared" si="67"/>
        <v>7.6325284485151261</v>
      </c>
    </row>
    <row r="213" spans="1:50" x14ac:dyDescent="0.25">
      <c r="A213" s="137" t="s">
        <v>357</v>
      </c>
      <c r="B213" s="148">
        <v>15026</v>
      </c>
      <c r="C213" s="148">
        <v>12064</v>
      </c>
      <c r="D213" s="148">
        <v>11905</v>
      </c>
      <c r="E213" s="148">
        <v>11708</v>
      </c>
      <c r="F213" s="148">
        <v>5750</v>
      </c>
      <c r="G213" s="149">
        <v>261</v>
      </c>
      <c r="H213" s="149">
        <v>952</v>
      </c>
      <c r="I213" s="149">
        <v>1931</v>
      </c>
      <c r="J213" s="149">
        <v>384</v>
      </c>
      <c r="K213" s="149">
        <v>595</v>
      </c>
      <c r="L213" s="149">
        <v>230</v>
      </c>
      <c r="M213" s="149">
        <v>125</v>
      </c>
      <c r="N213" s="149">
        <v>119</v>
      </c>
      <c r="O213" s="149">
        <v>1076</v>
      </c>
      <c r="P213" s="149">
        <v>737</v>
      </c>
      <c r="Q213" s="149">
        <v>84</v>
      </c>
      <c r="R213" s="149">
        <v>23</v>
      </c>
      <c r="S213" s="149">
        <v>102</v>
      </c>
      <c r="T213" s="149">
        <v>48</v>
      </c>
      <c r="U213" s="149">
        <v>39</v>
      </c>
      <c r="V213" s="149">
        <v>285</v>
      </c>
      <c r="W213" s="149">
        <v>105</v>
      </c>
      <c r="Z213" s="137" t="s">
        <v>357</v>
      </c>
      <c r="AA213" s="150">
        <f t="shared" si="68"/>
        <v>17.369892186876083</v>
      </c>
      <c r="AB213" s="150">
        <f t="shared" si="69"/>
        <v>63.356848129908158</v>
      </c>
      <c r="AC213" s="150">
        <f t="shared" si="70"/>
        <v>128.51058165845865</v>
      </c>
      <c r="AD213" s="150">
        <f t="shared" si="71"/>
        <v>25.555703447357914</v>
      </c>
      <c r="AE213" s="150">
        <f t="shared" si="72"/>
        <v>39.598030081192597</v>
      </c>
      <c r="AF213" s="150">
        <f t="shared" si="73"/>
        <v>15.306801543990417</v>
      </c>
      <c r="AG213" s="150">
        <f t="shared" si="74"/>
        <v>8.3189138826034874</v>
      </c>
      <c r="AH213" s="150">
        <f t="shared" si="75"/>
        <v>7.9196060162385198</v>
      </c>
      <c r="AI213" s="150">
        <f t="shared" si="76"/>
        <v>71.60921070145082</v>
      </c>
      <c r="AJ213" s="150">
        <f t="shared" si="77"/>
        <v>49.048316251830165</v>
      </c>
      <c r="AK213" s="150">
        <f t="shared" si="78"/>
        <v>5.5903101291095432</v>
      </c>
      <c r="AL213" s="150">
        <f t="shared" si="79"/>
        <v>1.5306801543990418</v>
      </c>
      <c r="AM213" s="150">
        <f t="shared" si="80"/>
        <v>6.788233728204446</v>
      </c>
      <c r="AN213" s="150">
        <f t="shared" si="81"/>
        <v>3.1944629309197392</v>
      </c>
      <c r="AO213" s="150">
        <f t="shared" si="82"/>
        <v>2.5955011313722882</v>
      </c>
      <c r="AP213" s="150">
        <f t="shared" si="83"/>
        <v>18.967123652335953</v>
      </c>
      <c r="AQ213" s="150">
        <f t="shared" si="84"/>
        <v>6.9878876613869298</v>
      </c>
      <c r="AT213" s="137" t="s">
        <v>357</v>
      </c>
      <c r="AU213" s="150">
        <f t="shared" si="64"/>
        <v>61.9067618647627</v>
      </c>
      <c r="AV213" s="150">
        <f t="shared" si="65"/>
        <v>91.902972326614275</v>
      </c>
      <c r="AW213" s="150">
        <f t="shared" si="66"/>
        <v>8.3478260869565215</v>
      </c>
      <c r="AX213" s="150">
        <f t="shared" si="67"/>
        <v>8.703580901856764</v>
      </c>
    </row>
    <row r="214" spans="1:50" x14ac:dyDescent="0.25">
      <c r="A214" s="137" t="s">
        <v>358</v>
      </c>
      <c r="B214" s="148">
        <v>7779</v>
      </c>
      <c r="C214" s="148">
        <v>6082</v>
      </c>
      <c r="D214" s="148">
        <v>5999</v>
      </c>
      <c r="E214" s="148">
        <v>5900</v>
      </c>
      <c r="F214" s="148">
        <v>2549</v>
      </c>
      <c r="G214" s="149">
        <v>104</v>
      </c>
      <c r="H214" s="149">
        <v>467</v>
      </c>
      <c r="I214" s="149">
        <v>1000</v>
      </c>
      <c r="J214" s="149">
        <v>166</v>
      </c>
      <c r="K214" s="149">
        <v>305</v>
      </c>
      <c r="L214" s="149">
        <v>128</v>
      </c>
      <c r="M214" s="149">
        <v>98</v>
      </c>
      <c r="N214" s="149">
        <v>36</v>
      </c>
      <c r="O214" s="149">
        <v>597</v>
      </c>
      <c r="P214" s="149">
        <v>420</v>
      </c>
      <c r="Q214" s="149">
        <v>44</v>
      </c>
      <c r="R214" s="149">
        <v>4</v>
      </c>
      <c r="S214" s="149">
        <v>79</v>
      </c>
      <c r="T214" s="149">
        <v>4</v>
      </c>
      <c r="U214" s="149">
        <v>58</v>
      </c>
      <c r="V214" s="149">
        <v>115</v>
      </c>
      <c r="W214" s="149">
        <v>62</v>
      </c>
      <c r="Z214" s="137" t="s">
        <v>358</v>
      </c>
      <c r="AA214" s="150">
        <f t="shared" si="68"/>
        <v>13.369327677079317</v>
      </c>
      <c r="AB214" s="150">
        <f t="shared" si="69"/>
        <v>60.033423319192693</v>
      </c>
      <c r="AC214" s="150">
        <f t="shared" si="70"/>
        <v>128.5512276642242</v>
      </c>
      <c r="AD214" s="150">
        <f t="shared" si="71"/>
        <v>21.339503792261219</v>
      </c>
      <c r="AE214" s="150">
        <f t="shared" si="72"/>
        <v>39.208124437588381</v>
      </c>
      <c r="AF214" s="150">
        <f t="shared" si="73"/>
        <v>16.454557141020697</v>
      </c>
      <c r="AG214" s="150">
        <f t="shared" si="74"/>
        <v>12.598020311093972</v>
      </c>
      <c r="AH214" s="150">
        <f t="shared" si="75"/>
        <v>4.6278441959120711</v>
      </c>
      <c r="AI214" s="150">
        <f t="shared" si="76"/>
        <v>76.745082915541843</v>
      </c>
      <c r="AJ214" s="150">
        <f t="shared" si="77"/>
        <v>53.991515618974162</v>
      </c>
      <c r="AK214" s="150">
        <f t="shared" si="78"/>
        <v>5.656254017225864</v>
      </c>
      <c r="AL214" s="150">
        <f t="shared" si="79"/>
        <v>0.51420491065689677</v>
      </c>
      <c r="AM214" s="150">
        <f t="shared" si="80"/>
        <v>10.155546985473711</v>
      </c>
      <c r="AN214" s="150">
        <f t="shared" si="81"/>
        <v>0.51420491065689677</v>
      </c>
      <c r="AO214" s="150">
        <f t="shared" si="82"/>
        <v>7.4559712045250031</v>
      </c>
      <c r="AP214" s="150">
        <f t="shared" si="83"/>
        <v>14.783391181385783</v>
      </c>
      <c r="AQ214" s="150">
        <f t="shared" si="84"/>
        <v>7.9701761151818991</v>
      </c>
      <c r="AT214" s="137" t="s">
        <v>358</v>
      </c>
      <c r="AU214" s="150">
        <f t="shared" si="64"/>
        <v>70.01166861143524</v>
      </c>
      <c r="AV214" s="150">
        <f t="shared" si="65"/>
        <v>101.1864406779661</v>
      </c>
      <c r="AW214" s="150">
        <f t="shared" si="66"/>
        <v>1.5692428403295409</v>
      </c>
      <c r="AX214" s="150">
        <f t="shared" si="67"/>
        <v>10.194015126603091</v>
      </c>
    </row>
    <row r="215" spans="1:50" x14ac:dyDescent="0.25">
      <c r="A215" s="137" t="s">
        <v>361</v>
      </c>
      <c r="B215" s="148">
        <v>10378</v>
      </c>
      <c r="C215" s="148">
        <v>8472</v>
      </c>
      <c r="D215" s="148">
        <v>8345</v>
      </c>
      <c r="E215" s="148">
        <v>8232</v>
      </c>
      <c r="F215" s="148">
        <v>3835</v>
      </c>
      <c r="G215" s="149">
        <v>198</v>
      </c>
      <c r="H215" s="149">
        <v>593</v>
      </c>
      <c r="I215" s="149">
        <v>1564</v>
      </c>
      <c r="J215" s="149">
        <v>223</v>
      </c>
      <c r="K215" s="149">
        <v>476</v>
      </c>
      <c r="L215" s="149">
        <v>153</v>
      </c>
      <c r="M215" s="149">
        <v>165</v>
      </c>
      <c r="N215" s="149">
        <v>54</v>
      </c>
      <c r="O215" s="149">
        <v>436</v>
      </c>
      <c r="P215" s="149">
        <v>473</v>
      </c>
      <c r="Q215" s="149">
        <v>107</v>
      </c>
      <c r="R215" s="149">
        <v>13</v>
      </c>
      <c r="S215" s="149">
        <v>79</v>
      </c>
      <c r="T215" s="149">
        <v>8</v>
      </c>
      <c r="U215" s="149">
        <v>7</v>
      </c>
      <c r="V215" s="149">
        <v>233</v>
      </c>
      <c r="W215" s="149">
        <v>64</v>
      </c>
      <c r="Z215" s="137" t="s">
        <v>361</v>
      </c>
      <c r="AA215" s="150">
        <f t="shared" si="68"/>
        <v>19.078820582000386</v>
      </c>
      <c r="AB215" s="150">
        <f t="shared" si="69"/>
        <v>57.140104066294086</v>
      </c>
      <c r="AC215" s="150">
        <f t="shared" si="70"/>
        <v>150.70341106186163</v>
      </c>
      <c r="AD215" s="150">
        <f t="shared" si="71"/>
        <v>21.487762574677202</v>
      </c>
      <c r="AE215" s="150">
        <f t="shared" si="72"/>
        <v>45.866255540566584</v>
      </c>
      <c r="AF215" s="150">
        <f t="shared" si="73"/>
        <v>14.742724995182115</v>
      </c>
      <c r="AG215" s="150">
        <f t="shared" si="74"/>
        <v>15.899017151666989</v>
      </c>
      <c r="AH215" s="150">
        <f t="shared" si="75"/>
        <v>5.2033147041819232</v>
      </c>
      <c r="AI215" s="150">
        <f t="shared" si="76"/>
        <v>42.011948352283675</v>
      </c>
      <c r="AJ215" s="150">
        <f t="shared" si="77"/>
        <v>45.577182501445364</v>
      </c>
      <c r="AK215" s="150">
        <f t="shared" si="78"/>
        <v>10.310271728656772</v>
      </c>
      <c r="AL215" s="150">
        <f t="shared" si="79"/>
        <v>1.2526498361919445</v>
      </c>
      <c r="AM215" s="150">
        <f t="shared" si="80"/>
        <v>7.61225669685874</v>
      </c>
      <c r="AN215" s="150">
        <f t="shared" si="81"/>
        <v>0.77086143765658122</v>
      </c>
      <c r="AO215" s="150">
        <f t="shared" si="82"/>
        <v>0.67450375794950856</v>
      </c>
      <c r="AP215" s="150">
        <f t="shared" si="83"/>
        <v>22.451339371747927</v>
      </c>
      <c r="AQ215" s="150">
        <f t="shared" si="84"/>
        <v>6.1668915012526497</v>
      </c>
      <c r="AT215" s="137" t="s">
        <v>361</v>
      </c>
      <c r="AU215" s="150">
        <f t="shared" si="64"/>
        <v>56.680647094068306</v>
      </c>
      <c r="AV215" s="150">
        <f t="shared" si="65"/>
        <v>52.964042759961124</v>
      </c>
      <c r="AW215" s="150">
        <f t="shared" si="66"/>
        <v>2.0860495436766624</v>
      </c>
      <c r="AX215" s="150">
        <f t="shared" si="67"/>
        <v>7.5542965061378666</v>
      </c>
    </row>
    <row r="216" spans="1:50" x14ac:dyDescent="0.25">
      <c r="A216" s="137" t="s">
        <v>362</v>
      </c>
      <c r="B216" s="148">
        <v>10429</v>
      </c>
      <c r="C216" s="148">
        <v>8605</v>
      </c>
      <c r="D216" s="148">
        <v>8470</v>
      </c>
      <c r="E216" s="148">
        <v>8348</v>
      </c>
      <c r="F216" s="148">
        <v>4034</v>
      </c>
      <c r="G216" s="149">
        <v>218</v>
      </c>
      <c r="H216" s="149">
        <v>697</v>
      </c>
      <c r="I216" s="149">
        <v>1905</v>
      </c>
      <c r="J216" s="149">
        <v>307</v>
      </c>
      <c r="K216" s="149">
        <v>543</v>
      </c>
      <c r="L216" s="149">
        <v>283</v>
      </c>
      <c r="M216" s="149">
        <v>139</v>
      </c>
      <c r="N216" s="149">
        <v>90</v>
      </c>
      <c r="O216" s="149">
        <v>712</v>
      </c>
      <c r="P216" s="149">
        <v>694</v>
      </c>
      <c r="Q216" s="149">
        <v>110</v>
      </c>
      <c r="R216" s="149">
        <v>14</v>
      </c>
      <c r="S216" s="149">
        <v>86</v>
      </c>
      <c r="T216" s="149">
        <v>12</v>
      </c>
      <c r="U216" s="149">
        <v>48</v>
      </c>
      <c r="V216" s="149">
        <v>245</v>
      </c>
      <c r="W216" s="149">
        <v>81</v>
      </c>
      <c r="Z216" s="137" t="s">
        <v>362</v>
      </c>
      <c r="AA216" s="150">
        <f t="shared" si="68"/>
        <v>20.903250551347206</v>
      </c>
      <c r="AB216" s="150">
        <f t="shared" si="69"/>
        <v>66.83286988205964</v>
      </c>
      <c r="AC216" s="150">
        <f t="shared" si="70"/>
        <v>182.66372614824047</v>
      </c>
      <c r="AD216" s="150">
        <f t="shared" si="71"/>
        <v>29.437146418640332</v>
      </c>
      <c r="AE216" s="150">
        <f t="shared" si="72"/>
        <v>52.066353437529969</v>
      </c>
      <c r="AF216" s="150">
        <f t="shared" si="73"/>
        <v>27.135871128583759</v>
      </c>
      <c r="AG216" s="150">
        <f t="shared" si="74"/>
        <v>13.328219388244319</v>
      </c>
      <c r="AH216" s="150">
        <f t="shared" si="75"/>
        <v>8.6297823377121485</v>
      </c>
      <c r="AI216" s="150">
        <f t="shared" si="76"/>
        <v>68.27116693834499</v>
      </c>
      <c r="AJ216" s="150">
        <f t="shared" si="77"/>
        <v>66.545210470802573</v>
      </c>
      <c r="AK216" s="150">
        <f t="shared" si="78"/>
        <v>10.547511746092626</v>
      </c>
      <c r="AL216" s="150">
        <f t="shared" si="79"/>
        <v>1.3424105858663342</v>
      </c>
      <c r="AM216" s="150">
        <f t="shared" si="80"/>
        <v>8.246236456036053</v>
      </c>
      <c r="AN216" s="150">
        <f t="shared" si="81"/>
        <v>1.1506376450282865</v>
      </c>
      <c r="AO216" s="150">
        <f t="shared" si="82"/>
        <v>4.6025505801131459</v>
      </c>
      <c r="AP216" s="150">
        <f t="shared" si="83"/>
        <v>23.49218525266085</v>
      </c>
      <c r="AQ216" s="150">
        <f t="shared" si="84"/>
        <v>7.7668041039409337</v>
      </c>
      <c r="AT216" s="137" t="s">
        <v>362</v>
      </c>
      <c r="AU216" s="150">
        <f t="shared" si="64"/>
        <v>81.936245572609209</v>
      </c>
      <c r="AV216" s="150">
        <f t="shared" si="65"/>
        <v>85.289889793962629</v>
      </c>
      <c r="AW216" s="150">
        <f t="shared" si="66"/>
        <v>2.974714923153198</v>
      </c>
      <c r="AX216" s="150">
        <f t="shared" si="67"/>
        <v>9.4131319000581062</v>
      </c>
    </row>
    <row r="217" spans="1:50" x14ac:dyDescent="0.25">
      <c r="A217" s="137" t="s">
        <v>363</v>
      </c>
      <c r="B217" s="148">
        <v>5707</v>
      </c>
      <c r="C217" s="148">
        <v>4247</v>
      </c>
      <c r="D217" s="148">
        <v>4173</v>
      </c>
      <c r="E217" s="148">
        <v>4092</v>
      </c>
      <c r="F217" s="148">
        <v>1351</v>
      </c>
      <c r="G217" s="149">
        <v>56</v>
      </c>
      <c r="H217" s="149">
        <v>316</v>
      </c>
      <c r="I217" s="149">
        <v>643</v>
      </c>
      <c r="J217" s="149">
        <v>105</v>
      </c>
      <c r="K217" s="149">
        <v>189</v>
      </c>
      <c r="L217" s="149">
        <v>142</v>
      </c>
      <c r="M217" s="149">
        <v>47</v>
      </c>
      <c r="N217" s="149">
        <v>24</v>
      </c>
      <c r="O217" s="149">
        <v>436</v>
      </c>
      <c r="P217" s="149">
        <v>224</v>
      </c>
      <c r="Q217" s="149">
        <v>34</v>
      </c>
      <c r="R217" s="149">
        <v>13</v>
      </c>
      <c r="S217" s="149">
        <v>52</v>
      </c>
      <c r="T217" s="149">
        <v>5</v>
      </c>
      <c r="U217" s="149">
        <v>14</v>
      </c>
      <c r="V217" s="149">
        <v>94</v>
      </c>
      <c r="W217" s="149">
        <v>24</v>
      </c>
      <c r="Z217" s="137" t="s">
        <v>363</v>
      </c>
      <c r="AA217" s="150">
        <f t="shared" si="68"/>
        <v>9.8125109514631141</v>
      </c>
      <c r="AB217" s="150">
        <f t="shared" si="69"/>
        <v>55.370597511827583</v>
      </c>
      <c r="AC217" s="150">
        <f t="shared" si="70"/>
        <v>112.66865253197828</v>
      </c>
      <c r="AD217" s="150">
        <f t="shared" si="71"/>
        <v>18.398458033993343</v>
      </c>
      <c r="AE217" s="150">
        <f t="shared" si="72"/>
        <v>33.117224461188009</v>
      </c>
      <c r="AF217" s="150">
        <f t="shared" si="73"/>
        <v>24.881724198352902</v>
      </c>
      <c r="AG217" s="150">
        <f t="shared" si="74"/>
        <v>8.2355002628351137</v>
      </c>
      <c r="AH217" s="150">
        <f t="shared" si="75"/>
        <v>4.2053618363413348</v>
      </c>
      <c r="AI217" s="150">
        <f t="shared" si="76"/>
        <v>76.397406693534265</v>
      </c>
      <c r="AJ217" s="150">
        <f t="shared" si="77"/>
        <v>39.250043805852457</v>
      </c>
      <c r="AK217" s="150">
        <f t="shared" si="78"/>
        <v>5.9575959348168919</v>
      </c>
      <c r="AL217" s="150">
        <f t="shared" si="79"/>
        <v>2.2779043280182232</v>
      </c>
      <c r="AM217" s="150">
        <f t="shared" si="80"/>
        <v>9.1116173120728927</v>
      </c>
      <c r="AN217" s="150">
        <f t="shared" si="81"/>
        <v>0.87611704923777822</v>
      </c>
      <c r="AO217" s="150">
        <f t="shared" si="82"/>
        <v>2.4531277378657785</v>
      </c>
      <c r="AP217" s="150">
        <f t="shared" si="83"/>
        <v>16.471000525670227</v>
      </c>
      <c r="AQ217" s="150">
        <f t="shared" si="84"/>
        <v>4.2053618363413348</v>
      </c>
      <c r="AT217" s="137" t="s">
        <v>363</v>
      </c>
      <c r="AU217" s="150">
        <f t="shared" si="64"/>
        <v>53.678408818595734</v>
      </c>
      <c r="AV217" s="150">
        <f t="shared" si="65"/>
        <v>106.54936461388074</v>
      </c>
      <c r="AW217" s="150">
        <f t="shared" si="66"/>
        <v>3.7009622501850479</v>
      </c>
      <c r="AX217" s="150">
        <f t="shared" si="67"/>
        <v>5.6510477984459611</v>
      </c>
    </row>
    <row r="218" spans="1:50" x14ac:dyDescent="0.25">
      <c r="A218" s="137" t="s">
        <v>364</v>
      </c>
      <c r="B218" s="148">
        <v>3947</v>
      </c>
      <c r="C218" s="148">
        <v>3133</v>
      </c>
      <c r="D218" s="148">
        <v>3095</v>
      </c>
      <c r="E218" s="148">
        <v>3051</v>
      </c>
      <c r="F218" s="148">
        <v>1503</v>
      </c>
      <c r="G218" s="149">
        <v>91</v>
      </c>
      <c r="H218" s="149">
        <v>211</v>
      </c>
      <c r="I218" s="149">
        <v>607</v>
      </c>
      <c r="J218" s="149">
        <v>118</v>
      </c>
      <c r="K218" s="149">
        <v>207</v>
      </c>
      <c r="L218" s="149">
        <v>80</v>
      </c>
      <c r="M218" s="149">
        <v>22</v>
      </c>
      <c r="N218" s="149">
        <v>40</v>
      </c>
      <c r="O218" s="149">
        <v>270</v>
      </c>
      <c r="P218" s="149">
        <v>179</v>
      </c>
      <c r="Q218" s="149">
        <v>51</v>
      </c>
      <c r="R218" s="149">
        <v>28</v>
      </c>
      <c r="S218" s="149">
        <v>28</v>
      </c>
      <c r="T218" s="149">
        <v>7</v>
      </c>
      <c r="U218" s="149">
        <v>3</v>
      </c>
      <c r="V218" s="149">
        <v>112</v>
      </c>
      <c r="W218" s="149">
        <v>21</v>
      </c>
      <c r="Z218" s="137" t="s">
        <v>364</v>
      </c>
      <c r="AA218" s="150">
        <f t="shared" si="68"/>
        <v>23.055485178616671</v>
      </c>
      <c r="AB218" s="150">
        <f t="shared" si="69"/>
        <v>53.4583227767925</v>
      </c>
      <c r="AC218" s="150">
        <f t="shared" si="70"/>
        <v>153.78768685077273</v>
      </c>
      <c r="AD218" s="150">
        <f t="shared" si="71"/>
        <v>29.89612363820623</v>
      </c>
      <c r="AE218" s="150">
        <f t="shared" si="72"/>
        <v>52.44489485685331</v>
      </c>
      <c r="AF218" s="150">
        <f t="shared" si="73"/>
        <v>20.268558398783888</v>
      </c>
      <c r="AG218" s="150">
        <f t="shared" si="74"/>
        <v>5.5738535596655687</v>
      </c>
      <c r="AH218" s="150">
        <f t="shared" si="75"/>
        <v>10.134279199391944</v>
      </c>
      <c r="AI218" s="150">
        <f t="shared" si="76"/>
        <v>68.406384595895616</v>
      </c>
      <c r="AJ218" s="150">
        <f t="shared" si="77"/>
        <v>45.350899417278946</v>
      </c>
      <c r="AK218" s="150">
        <f t="shared" si="78"/>
        <v>12.921205979224727</v>
      </c>
      <c r="AL218" s="150">
        <f t="shared" si="79"/>
        <v>7.0939954395743596</v>
      </c>
      <c r="AM218" s="150">
        <f t="shared" si="80"/>
        <v>7.0939954395743596</v>
      </c>
      <c r="AN218" s="150">
        <f t="shared" si="81"/>
        <v>1.7734988598935899</v>
      </c>
      <c r="AO218" s="150">
        <f t="shared" si="82"/>
        <v>0.76007093995439579</v>
      </c>
      <c r="AP218" s="150">
        <f t="shared" si="83"/>
        <v>28.375981758297439</v>
      </c>
      <c r="AQ218" s="150">
        <f t="shared" si="84"/>
        <v>5.3204965796807704</v>
      </c>
      <c r="AT218" s="137" t="s">
        <v>364</v>
      </c>
      <c r="AU218" s="150">
        <f t="shared" si="64"/>
        <v>57.835218093699517</v>
      </c>
      <c r="AV218" s="150">
        <f t="shared" si="65"/>
        <v>88.495575221238937</v>
      </c>
      <c r="AW218" s="150">
        <f t="shared" si="66"/>
        <v>4.6573519627411839</v>
      </c>
      <c r="AX218" s="150">
        <f t="shared" si="67"/>
        <v>6.7028407277369926</v>
      </c>
    </row>
    <row r="219" spans="1:50" x14ac:dyDescent="0.25">
      <c r="A219" s="137" t="s">
        <v>365</v>
      </c>
      <c r="B219" s="148">
        <v>8694</v>
      </c>
      <c r="C219" s="148">
        <v>6991</v>
      </c>
      <c r="D219" s="148">
        <v>6871</v>
      </c>
      <c r="E219" s="148">
        <v>6748</v>
      </c>
      <c r="F219" s="148">
        <v>2911</v>
      </c>
      <c r="G219" s="149">
        <v>128</v>
      </c>
      <c r="H219" s="149">
        <v>573</v>
      </c>
      <c r="I219" s="149">
        <v>1143</v>
      </c>
      <c r="J219" s="149">
        <v>201</v>
      </c>
      <c r="K219" s="149">
        <v>320</v>
      </c>
      <c r="L219" s="149">
        <v>128</v>
      </c>
      <c r="M219" s="149">
        <v>107</v>
      </c>
      <c r="N219" s="149">
        <v>40</v>
      </c>
      <c r="O219" s="149">
        <v>239</v>
      </c>
      <c r="P219" s="149">
        <v>367</v>
      </c>
      <c r="Q219" s="149">
        <v>80</v>
      </c>
      <c r="R219" s="149">
        <v>10</v>
      </c>
      <c r="S219" s="149">
        <v>57</v>
      </c>
      <c r="T219" s="149">
        <v>16</v>
      </c>
      <c r="U219" s="149">
        <v>5</v>
      </c>
      <c r="V219" s="149">
        <v>125</v>
      </c>
      <c r="W219" s="149">
        <v>41</v>
      </c>
      <c r="Z219" s="137" t="s">
        <v>365</v>
      </c>
      <c r="AA219" s="150">
        <f t="shared" si="68"/>
        <v>14.722797331492984</v>
      </c>
      <c r="AB219" s="150">
        <f t="shared" si="69"/>
        <v>65.907522429261547</v>
      </c>
      <c r="AC219" s="150">
        <f t="shared" si="70"/>
        <v>131.46997929606624</v>
      </c>
      <c r="AD219" s="150">
        <f t="shared" si="71"/>
        <v>23.119392684610077</v>
      </c>
      <c r="AE219" s="150">
        <f t="shared" si="72"/>
        <v>36.80699332873246</v>
      </c>
      <c r="AF219" s="150">
        <f t="shared" si="73"/>
        <v>14.722797331492984</v>
      </c>
      <c r="AG219" s="150">
        <f t="shared" si="74"/>
        <v>12.307338394294915</v>
      </c>
      <c r="AH219" s="150">
        <f t="shared" si="75"/>
        <v>4.6008741660915575</v>
      </c>
      <c r="AI219" s="150">
        <f t="shared" si="76"/>
        <v>27.490223142397056</v>
      </c>
      <c r="AJ219" s="150">
        <f t="shared" si="77"/>
        <v>42.21302047389004</v>
      </c>
      <c r="AK219" s="150">
        <f t="shared" si="78"/>
        <v>9.2017483321831151</v>
      </c>
      <c r="AL219" s="150">
        <f t="shared" si="79"/>
        <v>1.1502185415228894</v>
      </c>
      <c r="AM219" s="150">
        <f t="shared" si="80"/>
        <v>6.5562456866804695</v>
      </c>
      <c r="AN219" s="150">
        <f t="shared" si="81"/>
        <v>1.840349666436623</v>
      </c>
      <c r="AO219" s="150">
        <f t="shared" si="82"/>
        <v>0.57510927076144469</v>
      </c>
      <c r="AP219" s="150">
        <f t="shared" si="83"/>
        <v>14.377731769036117</v>
      </c>
      <c r="AQ219" s="150">
        <f t="shared" si="84"/>
        <v>4.7158960202438465</v>
      </c>
      <c r="AT219" s="137" t="s">
        <v>365</v>
      </c>
      <c r="AU219" s="150">
        <f t="shared" si="64"/>
        <v>53.412894775141901</v>
      </c>
      <c r="AV219" s="150">
        <f t="shared" si="65"/>
        <v>35.417901600474217</v>
      </c>
      <c r="AW219" s="150">
        <f t="shared" si="66"/>
        <v>5.4963929920989356</v>
      </c>
      <c r="AX219" s="150">
        <f t="shared" si="67"/>
        <v>5.8646831640680874</v>
      </c>
    </row>
    <row r="220" spans="1:50" x14ac:dyDescent="0.25">
      <c r="A220" s="137" t="s">
        <v>366</v>
      </c>
      <c r="B220" s="148">
        <v>5235</v>
      </c>
      <c r="C220" s="148">
        <v>4109</v>
      </c>
      <c r="D220" s="148">
        <v>4033</v>
      </c>
      <c r="E220" s="148">
        <v>3982</v>
      </c>
      <c r="F220" s="148">
        <v>1811</v>
      </c>
      <c r="G220" s="149">
        <v>57</v>
      </c>
      <c r="H220" s="149">
        <v>287</v>
      </c>
      <c r="I220" s="149">
        <v>626</v>
      </c>
      <c r="J220" s="149">
        <v>94</v>
      </c>
      <c r="K220" s="149">
        <v>207</v>
      </c>
      <c r="L220" s="149">
        <v>87</v>
      </c>
      <c r="M220" s="149">
        <v>41</v>
      </c>
      <c r="N220" s="149">
        <v>10</v>
      </c>
      <c r="O220" s="149">
        <v>191</v>
      </c>
      <c r="P220" s="149">
        <v>219</v>
      </c>
      <c r="Q220" s="149">
        <v>42</v>
      </c>
      <c r="R220" s="149">
        <v>4</v>
      </c>
      <c r="S220" s="149">
        <v>25</v>
      </c>
      <c r="T220" s="149">
        <v>3</v>
      </c>
      <c r="U220" s="149">
        <v>4</v>
      </c>
      <c r="V220" s="149">
        <v>61</v>
      </c>
      <c r="W220" s="149">
        <v>28</v>
      </c>
      <c r="Z220" s="137" t="s">
        <v>366</v>
      </c>
      <c r="AA220" s="150">
        <f t="shared" si="68"/>
        <v>10.888252148997136</v>
      </c>
      <c r="AB220" s="150">
        <f t="shared" si="69"/>
        <v>54.823304680038206</v>
      </c>
      <c r="AC220" s="150">
        <f t="shared" si="70"/>
        <v>119.57975167144222</v>
      </c>
      <c r="AD220" s="150">
        <f t="shared" si="71"/>
        <v>17.95606494746896</v>
      </c>
      <c r="AE220" s="150">
        <f t="shared" si="72"/>
        <v>39.541547277936964</v>
      </c>
      <c r="AF220" s="150">
        <f t="shared" si="73"/>
        <v>16.618911174785101</v>
      </c>
      <c r="AG220" s="150">
        <f t="shared" si="74"/>
        <v>7.8319006685768855</v>
      </c>
      <c r="AH220" s="150">
        <f t="shared" si="75"/>
        <v>1.9102196752626552</v>
      </c>
      <c r="AI220" s="150">
        <f t="shared" si="76"/>
        <v>36.485195797516717</v>
      </c>
      <c r="AJ220" s="150">
        <f t="shared" si="77"/>
        <v>41.833810888252152</v>
      </c>
      <c r="AK220" s="150">
        <f t="shared" si="78"/>
        <v>8.0229226361031518</v>
      </c>
      <c r="AL220" s="150">
        <f t="shared" si="79"/>
        <v>0.76408787010506207</v>
      </c>
      <c r="AM220" s="150">
        <f t="shared" si="80"/>
        <v>4.7755491881566385</v>
      </c>
      <c r="AN220" s="150">
        <f t="shared" si="81"/>
        <v>0.57306590257879653</v>
      </c>
      <c r="AO220" s="150">
        <f t="shared" si="82"/>
        <v>0.76408787010506207</v>
      </c>
      <c r="AP220" s="150">
        <f t="shared" si="83"/>
        <v>11.652340019102196</v>
      </c>
      <c r="AQ220" s="150">
        <f t="shared" si="84"/>
        <v>5.3486150907354348</v>
      </c>
      <c r="AT220" s="137" t="s">
        <v>366</v>
      </c>
      <c r="AU220" s="150">
        <f t="shared" si="64"/>
        <v>54.302008430448801</v>
      </c>
      <c r="AV220" s="150">
        <f t="shared" si="65"/>
        <v>47.965846308387746</v>
      </c>
      <c r="AW220" s="150">
        <f t="shared" si="66"/>
        <v>1.6565433462175594</v>
      </c>
      <c r="AX220" s="150">
        <f t="shared" si="67"/>
        <v>6.8143100511073254</v>
      </c>
    </row>
    <row r="221" spans="1:50" x14ac:dyDescent="0.25">
      <c r="A221" s="137" t="s">
        <v>367</v>
      </c>
      <c r="B221" s="148">
        <v>11861</v>
      </c>
      <c r="C221" s="148">
        <v>9294</v>
      </c>
      <c r="D221" s="148">
        <v>9139</v>
      </c>
      <c r="E221" s="148">
        <v>8999</v>
      </c>
      <c r="F221" s="148">
        <v>3498</v>
      </c>
      <c r="G221" s="149">
        <v>174</v>
      </c>
      <c r="H221" s="149">
        <v>559</v>
      </c>
      <c r="I221" s="149">
        <v>1527</v>
      </c>
      <c r="J221" s="149">
        <v>242</v>
      </c>
      <c r="K221" s="149">
        <v>418</v>
      </c>
      <c r="L221" s="149">
        <v>251</v>
      </c>
      <c r="M221" s="149">
        <v>173</v>
      </c>
      <c r="N221" s="149">
        <v>56</v>
      </c>
      <c r="O221" s="149">
        <v>894</v>
      </c>
      <c r="P221" s="149">
        <v>484</v>
      </c>
      <c r="Q221" s="149">
        <v>84</v>
      </c>
      <c r="R221" s="149">
        <v>7</v>
      </c>
      <c r="S221" s="149">
        <v>76</v>
      </c>
      <c r="T221" s="149">
        <v>22</v>
      </c>
      <c r="U221" s="149">
        <v>24</v>
      </c>
      <c r="V221" s="149">
        <v>239</v>
      </c>
      <c r="W221" s="149">
        <v>46</v>
      </c>
      <c r="Z221" s="137" t="s">
        <v>367</v>
      </c>
      <c r="AA221" s="150">
        <f t="shared" si="68"/>
        <v>14.669926650366747</v>
      </c>
      <c r="AB221" s="150">
        <f t="shared" si="69"/>
        <v>47.12924711238513</v>
      </c>
      <c r="AC221" s="150">
        <f t="shared" si="70"/>
        <v>128.74125284545988</v>
      </c>
      <c r="AD221" s="150">
        <f t="shared" si="71"/>
        <v>20.403001433268695</v>
      </c>
      <c r="AE221" s="150">
        <f t="shared" si="72"/>
        <v>35.241547930191381</v>
      </c>
      <c r="AF221" s="150">
        <f t="shared" si="73"/>
        <v>21.161790742770425</v>
      </c>
      <c r="AG221" s="150">
        <f t="shared" si="74"/>
        <v>14.585616727088778</v>
      </c>
      <c r="AH221" s="150">
        <f t="shared" si="75"/>
        <v>4.7213557035663092</v>
      </c>
      <c r="AI221" s="150">
        <f t="shared" si="76"/>
        <v>75.37307141050502</v>
      </c>
      <c r="AJ221" s="150">
        <f t="shared" si="77"/>
        <v>40.806002866537391</v>
      </c>
      <c r="AK221" s="150">
        <f t="shared" si="78"/>
        <v>7.0820335553494651</v>
      </c>
      <c r="AL221" s="150">
        <f t="shared" si="79"/>
        <v>0.59016946294578865</v>
      </c>
      <c r="AM221" s="150">
        <f t="shared" si="80"/>
        <v>6.4075541691257056</v>
      </c>
      <c r="AN221" s="150">
        <f t="shared" si="81"/>
        <v>1.8548183121153361</v>
      </c>
      <c r="AO221" s="150">
        <f t="shared" si="82"/>
        <v>2.0234381586712757</v>
      </c>
      <c r="AP221" s="150">
        <f t="shared" si="83"/>
        <v>20.150071663434783</v>
      </c>
      <c r="AQ221" s="150">
        <f t="shared" si="84"/>
        <v>3.8782564707866114</v>
      </c>
      <c r="AT221" s="137" t="s">
        <v>367</v>
      </c>
      <c r="AU221" s="150">
        <f t="shared" si="64"/>
        <v>52.959842433526646</v>
      </c>
      <c r="AV221" s="150">
        <f t="shared" si="65"/>
        <v>99.344371596844084</v>
      </c>
      <c r="AW221" s="150">
        <f t="shared" si="66"/>
        <v>6.2893081761006293</v>
      </c>
      <c r="AX221" s="150">
        <f t="shared" si="67"/>
        <v>4.9494297396169573</v>
      </c>
    </row>
    <row r="222" spans="1:50" x14ac:dyDescent="0.25">
      <c r="A222" s="137" t="s">
        <v>368</v>
      </c>
      <c r="B222" s="148">
        <v>5138</v>
      </c>
      <c r="C222" s="148">
        <v>4143</v>
      </c>
      <c r="D222" s="148">
        <v>4069</v>
      </c>
      <c r="E222" s="148">
        <v>4006</v>
      </c>
      <c r="F222" s="148">
        <v>1806</v>
      </c>
      <c r="G222" s="149">
        <v>83</v>
      </c>
      <c r="H222" s="149">
        <v>243</v>
      </c>
      <c r="I222" s="149">
        <v>952</v>
      </c>
      <c r="J222" s="149">
        <v>169</v>
      </c>
      <c r="K222" s="149">
        <v>168</v>
      </c>
      <c r="L222" s="149">
        <v>101</v>
      </c>
      <c r="M222" s="149">
        <v>38</v>
      </c>
      <c r="N222" s="149">
        <v>49</v>
      </c>
      <c r="O222" s="149">
        <v>255</v>
      </c>
      <c r="P222" s="149">
        <v>302</v>
      </c>
      <c r="Q222" s="149">
        <v>50</v>
      </c>
      <c r="R222" s="149">
        <v>16</v>
      </c>
      <c r="S222" s="149">
        <v>45</v>
      </c>
      <c r="T222" s="149">
        <v>36</v>
      </c>
      <c r="U222" s="149">
        <v>29</v>
      </c>
      <c r="V222" s="149">
        <v>114</v>
      </c>
      <c r="W222" s="149">
        <v>35</v>
      </c>
      <c r="Z222" s="137" t="s">
        <v>368</v>
      </c>
      <c r="AA222" s="150">
        <f t="shared" si="68"/>
        <v>16.154145581938501</v>
      </c>
      <c r="AB222" s="150">
        <f t="shared" si="69"/>
        <v>47.294667185675365</v>
      </c>
      <c r="AC222" s="150">
        <f t="shared" si="70"/>
        <v>185.28610354223432</v>
      </c>
      <c r="AD222" s="150">
        <f t="shared" si="71"/>
        <v>32.892175943947059</v>
      </c>
      <c r="AE222" s="150">
        <f t="shared" si="72"/>
        <v>32.697547683923702</v>
      </c>
      <c r="AF222" s="150">
        <f t="shared" si="73"/>
        <v>19.657454262358893</v>
      </c>
      <c r="AG222" s="150">
        <f t="shared" si="74"/>
        <v>7.3958738808875051</v>
      </c>
      <c r="AH222" s="150">
        <f t="shared" si="75"/>
        <v>9.5367847411444142</v>
      </c>
      <c r="AI222" s="150">
        <f t="shared" si="76"/>
        <v>49.630206305955625</v>
      </c>
      <c r="AJ222" s="150">
        <f t="shared" si="77"/>
        <v>58.777734527053333</v>
      </c>
      <c r="AK222" s="150">
        <f t="shared" si="78"/>
        <v>9.7314130011677697</v>
      </c>
      <c r="AL222" s="150">
        <f t="shared" si="79"/>
        <v>3.1140521603736859</v>
      </c>
      <c r="AM222" s="150">
        <f t="shared" si="80"/>
        <v>8.7582717010509938</v>
      </c>
      <c r="AN222" s="150">
        <f t="shared" si="81"/>
        <v>7.006617360840794</v>
      </c>
      <c r="AO222" s="150">
        <f t="shared" si="82"/>
        <v>5.6442195406773061</v>
      </c>
      <c r="AP222" s="150">
        <f t="shared" si="83"/>
        <v>22.187621642662513</v>
      </c>
      <c r="AQ222" s="150">
        <f t="shared" si="84"/>
        <v>6.8119891008174385</v>
      </c>
      <c r="AT222" s="137" t="s">
        <v>368</v>
      </c>
      <c r="AU222" s="150">
        <f t="shared" si="64"/>
        <v>74.219710002457617</v>
      </c>
      <c r="AV222" s="150">
        <f t="shared" si="65"/>
        <v>63.654518222666006</v>
      </c>
      <c r="AW222" s="150">
        <f t="shared" si="66"/>
        <v>19.933554817275745</v>
      </c>
      <c r="AX222" s="150">
        <f t="shared" si="67"/>
        <v>8.447984552256818</v>
      </c>
    </row>
    <row r="223" spans="1:50" x14ac:dyDescent="0.25">
      <c r="A223" s="137" t="s">
        <v>369</v>
      </c>
      <c r="B223" s="148">
        <v>4334</v>
      </c>
      <c r="C223" s="148">
        <v>3449</v>
      </c>
      <c r="D223" s="148">
        <v>3403</v>
      </c>
      <c r="E223" s="148">
        <v>3353</v>
      </c>
      <c r="F223" s="148">
        <v>1583</v>
      </c>
      <c r="G223" s="149">
        <v>71</v>
      </c>
      <c r="H223" s="149">
        <v>176</v>
      </c>
      <c r="I223" s="149">
        <v>593</v>
      </c>
      <c r="J223" s="149">
        <v>110</v>
      </c>
      <c r="K223" s="149">
        <v>163</v>
      </c>
      <c r="L223" s="149">
        <v>44</v>
      </c>
      <c r="M223" s="149">
        <v>52</v>
      </c>
      <c r="N223" s="149">
        <v>23</v>
      </c>
      <c r="O223" s="149">
        <v>361</v>
      </c>
      <c r="P223" s="149">
        <v>212</v>
      </c>
      <c r="Q223" s="149">
        <v>38</v>
      </c>
      <c r="R223" s="149">
        <v>23</v>
      </c>
      <c r="S223" s="149">
        <v>23</v>
      </c>
      <c r="T223" s="149">
        <v>9</v>
      </c>
      <c r="U223" s="149">
        <v>3</v>
      </c>
      <c r="V223" s="149">
        <v>67</v>
      </c>
      <c r="W223" s="149">
        <v>17</v>
      </c>
      <c r="Z223" s="137" t="s">
        <v>369</v>
      </c>
      <c r="AA223" s="150">
        <f t="shared" si="68"/>
        <v>16.382095062298106</v>
      </c>
      <c r="AB223" s="150">
        <f t="shared" si="69"/>
        <v>40.609137055837557</v>
      </c>
      <c r="AC223" s="150">
        <f t="shared" si="70"/>
        <v>136.82510383017998</v>
      </c>
      <c r="AD223" s="150">
        <f t="shared" si="71"/>
        <v>25.380710659898476</v>
      </c>
      <c r="AE223" s="150">
        <f t="shared" si="72"/>
        <v>37.609598523304108</v>
      </c>
      <c r="AF223" s="150">
        <f t="shared" si="73"/>
        <v>10.152284263959389</v>
      </c>
      <c r="AG223" s="150">
        <f t="shared" si="74"/>
        <v>11.998154130133827</v>
      </c>
      <c r="AH223" s="150">
        <f t="shared" si="75"/>
        <v>5.3068758652514996</v>
      </c>
      <c r="AI223" s="150">
        <f t="shared" si="76"/>
        <v>83.294877711121359</v>
      </c>
      <c r="AJ223" s="150">
        <f t="shared" si="77"/>
        <v>48.91555145362252</v>
      </c>
      <c r="AK223" s="150">
        <f t="shared" si="78"/>
        <v>8.7678818643285652</v>
      </c>
      <c r="AL223" s="150">
        <f t="shared" si="79"/>
        <v>5.3068758652514996</v>
      </c>
      <c r="AM223" s="150">
        <f t="shared" si="80"/>
        <v>5.3068758652514996</v>
      </c>
      <c r="AN223" s="150">
        <f t="shared" si="81"/>
        <v>2.0766035994462388</v>
      </c>
      <c r="AO223" s="150">
        <f t="shared" si="82"/>
        <v>0.69220119981541306</v>
      </c>
      <c r="AP223" s="150">
        <f t="shared" si="83"/>
        <v>15.45916012921089</v>
      </c>
      <c r="AQ223" s="150">
        <f t="shared" si="84"/>
        <v>3.9224734656206741</v>
      </c>
      <c r="AT223" s="137" t="s">
        <v>369</v>
      </c>
      <c r="AU223" s="150">
        <f t="shared" si="64"/>
        <v>62.297972377314132</v>
      </c>
      <c r="AV223" s="150">
        <f t="shared" si="65"/>
        <v>107.6647778109156</v>
      </c>
      <c r="AW223" s="150">
        <f t="shared" si="66"/>
        <v>5.6854074542008846</v>
      </c>
      <c r="AX223" s="150">
        <f t="shared" si="67"/>
        <v>4.9289649173673533</v>
      </c>
    </row>
    <row r="224" spans="1:50" x14ac:dyDescent="0.25">
      <c r="A224" s="137" t="s">
        <v>370</v>
      </c>
      <c r="B224" s="148">
        <v>3365</v>
      </c>
      <c r="C224" s="148">
        <v>2605</v>
      </c>
      <c r="D224" s="148">
        <v>2547</v>
      </c>
      <c r="E224" s="148">
        <v>2501</v>
      </c>
      <c r="F224" s="148">
        <v>928</v>
      </c>
      <c r="G224" s="149">
        <v>48</v>
      </c>
      <c r="H224" s="149">
        <v>221</v>
      </c>
      <c r="I224" s="149">
        <v>405</v>
      </c>
      <c r="J224" s="149">
        <v>69</v>
      </c>
      <c r="K224" s="149">
        <v>97</v>
      </c>
      <c r="L224" s="149">
        <v>63</v>
      </c>
      <c r="M224" s="149">
        <v>24</v>
      </c>
      <c r="N224" s="149">
        <v>23</v>
      </c>
      <c r="O224" s="149">
        <v>184</v>
      </c>
      <c r="P224" s="149">
        <v>139</v>
      </c>
      <c r="Q224" s="149">
        <v>31</v>
      </c>
      <c r="R224" s="149">
        <v>22</v>
      </c>
      <c r="S224" s="149">
        <v>34</v>
      </c>
      <c r="T224" s="149">
        <v>9</v>
      </c>
      <c r="U224" s="149">
        <v>22</v>
      </c>
      <c r="V224" s="149">
        <v>46</v>
      </c>
      <c r="W224" s="149">
        <v>16</v>
      </c>
      <c r="Z224" s="137" t="s">
        <v>370</v>
      </c>
      <c r="AA224" s="150">
        <f t="shared" si="68"/>
        <v>14.26448736998514</v>
      </c>
      <c r="AB224" s="150">
        <f t="shared" si="69"/>
        <v>65.676077265973262</v>
      </c>
      <c r="AC224" s="150">
        <f t="shared" si="70"/>
        <v>120.35661218424963</v>
      </c>
      <c r="AD224" s="150">
        <f t="shared" si="71"/>
        <v>20.505200594353642</v>
      </c>
      <c r="AE224" s="150">
        <f t="shared" si="72"/>
        <v>28.826151560178307</v>
      </c>
      <c r="AF224" s="150">
        <f t="shared" si="73"/>
        <v>18.722139673105499</v>
      </c>
      <c r="AG224" s="150">
        <f t="shared" si="74"/>
        <v>7.1322436849925701</v>
      </c>
      <c r="AH224" s="150">
        <f t="shared" si="75"/>
        <v>6.8350668647845465</v>
      </c>
      <c r="AI224" s="150">
        <f t="shared" si="76"/>
        <v>54.680534918276372</v>
      </c>
      <c r="AJ224" s="150">
        <f t="shared" si="77"/>
        <v>41.307578008915307</v>
      </c>
      <c r="AK224" s="150">
        <f t="shared" si="78"/>
        <v>9.212481426448738</v>
      </c>
      <c r="AL224" s="150">
        <f t="shared" si="79"/>
        <v>6.5378900445765229</v>
      </c>
      <c r="AM224" s="150">
        <f t="shared" si="80"/>
        <v>10.10401188707281</v>
      </c>
      <c r="AN224" s="150">
        <f t="shared" si="81"/>
        <v>2.6745913818722138</v>
      </c>
      <c r="AO224" s="150">
        <f t="shared" si="82"/>
        <v>6.5378900445765229</v>
      </c>
      <c r="AP224" s="150">
        <f t="shared" si="83"/>
        <v>13.670133729569093</v>
      </c>
      <c r="AQ224" s="150">
        <f t="shared" si="84"/>
        <v>4.7548291233283804</v>
      </c>
      <c r="AT224" s="137" t="s">
        <v>370</v>
      </c>
      <c r="AU224" s="150">
        <f t="shared" si="64"/>
        <v>54.574008637612877</v>
      </c>
      <c r="AV224" s="150">
        <f t="shared" si="65"/>
        <v>73.570571771291483</v>
      </c>
      <c r="AW224" s="150">
        <f t="shared" si="66"/>
        <v>9.6982758620689662</v>
      </c>
      <c r="AX224" s="150">
        <f t="shared" si="67"/>
        <v>6.1420345489443378</v>
      </c>
    </row>
    <row r="225" spans="1:50" x14ac:dyDescent="0.25">
      <c r="A225" s="137" t="s">
        <v>371</v>
      </c>
      <c r="B225" s="148">
        <v>9445</v>
      </c>
      <c r="C225" s="148">
        <v>7743</v>
      </c>
      <c r="D225" s="148">
        <v>7615</v>
      </c>
      <c r="E225" s="148">
        <v>7496</v>
      </c>
      <c r="F225" s="148">
        <v>3535</v>
      </c>
      <c r="G225" s="149">
        <v>176</v>
      </c>
      <c r="H225" s="149">
        <v>484</v>
      </c>
      <c r="I225" s="149">
        <v>1406</v>
      </c>
      <c r="J225" s="149">
        <v>222</v>
      </c>
      <c r="K225" s="149">
        <v>371</v>
      </c>
      <c r="L225" s="149">
        <v>189</v>
      </c>
      <c r="M225" s="149">
        <v>154</v>
      </c>
      <c r="N225" s="149">
        <v>60</v>
      </c>
      <c r="O225" s="149">
        <v>246</v>
      </c>
      <c r="P225" s="149">
        <v>506</v>
      </c>
      <c r="Q225" s="149">
        <v>72</v>
      </c>
      <c r="R225" s="149">
        <v>9</v>
      </c>
      <c r="S225" s="149">
        <v>98</v>
      </c>
      <c r="T225" s="149">
        <v>47</v>
      </c>
      <c r="U225" s="149">
        <v>22</v>
      </c>
      <c r="V225" s="149">
        <v>196</v>
      </c>
      <c r="W225" s="149">
        <v>44</v>
      </c>
      <c r="Z225" s="137" t="s">
        <v>371</v>
      </c>
      <c r="AA225" s="150">
        <f t="shared" si="68"/>
        <v>18.634197988353627</v>
      </c>
      <c r="AB225" s="150">
        <f t="shared" si="69"/>
        <v>51.244044467972472</v>
      </c>
      <c r="AC225" s="150">
        <f t="shared" si="70"/>
        <v>148.86183165696136</v>
      </c>
      <c r="AD225" s="150">
        <f t="shared" si="71"/>
        <v>23.504499735309686</v>
      </c>
      <c r="AE225" s="150">
        <f t="shared" si="72"/>
        <v>39.280042350449975</v>
      </c>
      <c r="AF225" s="150">
        <f t="shared" si="73"/>
        <v>20.010587612493381</v>
      </c>
      <c r="AG225" s="150">
        <f t="shared" si="74"/>
        <v>16.304923239809423</v>
      </c>
      <c r="AH225" s="150">
        <f t="shared" si="75"/>
        <v>6.3525674960296454</v>
      </c>
      <c r="AI225" s="150">
        <f t="shared" si="76"/>
        <v>26.045526733721545</v>
      </c>
      <c r="AJ225" s="150">
        <f t="shared" si="77"/>
        <v>53.573319216516673</v>
      </c>
      <c r="AK225" s="150">
        <f t="shared" si="78"/>
        <v>7.6230809952355747</v>
      </c>
      <c r="AL225" s="150">
        <f t="shared" si="79"/>
        <v>0.95288512440444684</v>
      </c>
      <c r="AM225" s="150">
        <f t="shared" si="80"/>
        <v>10.375860243515087</v>
      </c>
      <c r="AN225" s="150">
        <f t="shared" si="81"/>
        <v>4.9761778718898881</v>
      </c>
      <c r="AO225" s="150">
        <f t="shared" si="82"/>
        <v>2.3292747485442034</v>
      </c>
      <c r="AP225" s="150">
        <f t="shared" si="83"/>
        <v>20.751720487030173</v>
      </c>
      <c r="AQ225" s="150">
        <f t="shared" si="84"/>
        <v>4.6585494970884067</v>
      </c>
      <c r="AT225" s="137" t="s">
        <v>371</v>
      </c>
      <c r="AU225" s="150">
        <f t="shared" si="64"/>
        <v>66.447800393959298</v>
      </c>
      <c r="AV225" s="150">
        <f t="shared" si="65"/>
        <v>32.817502668089645</v>
      </c>
      <c r="AW225" s="150">
        <f t="shared" si="66"/>
        <v>13.295615275813295</v>
      </c>
      <c r="AX225" s="150">
        <f t="shared" si="67"/>
        <v>5.682551982435748</v>
      </c>
    </row>
    <row r="226" spans="1:50" x14ac:dyDescent="0.25">
      <c r="A226" s="137" t="s">
        <v>372</v>
      </c>
      <c r="B226" s="148">
        <v>4662</v>
      </c>
      <c r="C226" s="148">
        <v>3783</v>
      </c>
      <c r="D226" s="148">
        <v>3734</v>
      </c>
      <c r="E226" s="148">
        <v>3684</v>
      </c>
      <c r="F226" s="148">
        <v>1755</v>
      </c>
      <c r="G226" s="149">
        <v>126</v>
      </c>
      <c r="H226" s="149">
        <v>264</v>
      </c>
      <c r="I226" s="149">
        <v>844</v>
      </c>
      <c r="J226" s="149">
        <v>129</v>
      </c>
      <c r="K226" s="149">
        <v>231</v>
      </c>
      <c r="L226" s="149">
        <v>59</v>
      </c>
      <c r="M226" s="149">
        <v>63</v>
      </c>
      <c r="N226" s="149">
        <v>45</v>
      </c>
      <c r="O226" s="149">
        <v>524</v>
      </c>
      <c r="P226" s="149">
        <v>280</v>
      </c>
      <c r="Q226" s="149">
        <v>52</v>
      </c>
      <c r="R226" s="149">
        <v>20</v>
      </c>
      <c r="S226" s="149">
        <v>34</v>
      </c>
      <c r="T226" s="149">
        <v>16</v>
      </c>
      <c r="U226" s="149">
        <v>6</v>
      </c>
      <c r="V226" s="149">
        <v>101</v>
      </c>
      <c r="W226" s="149">
        <v>29</v>
      </c>
      <c r="Z226" s="137" t="s">
        <v>372</v>
      </c>
      <c r="AA226" s="150">
        <f t="shared" si="68"/>
        <v>27.027027027027028</v>
      </c>
      <c r="AB226" s="150">
        <f t="shared" si="69"/>
        <v>56.628056628056633</v>
      </c>
      <c r="AC226" s="150">
        <f t="shared" si="70"/>
        <v>181.03818103818102</v>
      </c>
      <c r="AD226" s="150">
        <f t="shared" si="71"/>
        <v>27.670527670527672</v>
      </c>
      <c r="AE226" s="150">
        <f t="shared" si="72"/>
        <v>49.549549549549553</v>
      </c>
      <c r="AF226" s="150">
        <f t="shared" si="73"/>
        <v>12.655512655512656</v>
      </c>
      <c r="AG226" s="150">
        <f t="shared" si="74"/>
        <v>13.513513513513514</v>
      </c>
      <c r="AH226" s="150">
        <f t="shared" si="75"/>
        <v>9.6525096525096519</v>
      </c>
      <c r="AI226" s="150">
        <f t="shared" si="76"/>
        <v>112.3981123981124</v>
      </c>
      <c r="AJ226" s="150">
        <f t="shared" si="77"/>
        <v>60.06006006006006</v>
      </c>
      <c r="AK226" s="150">
        <f t="shared" si="78"/>
        <v>11.154011154011155</v>
      </c>
      <c r="AL226" s="150">
        <f t="shared" si="79"/>
        <v>4.2900042900042896</v>
      </c>
      <c r="AM226" s="150">
        <f t="shared" si="80"/>
        <v>7.2930072930072924</v>
      </c>
      <c r="AN226" s="150">
        <f t="shared" si="81"/>
        <v>3.4320034320034321</v>
      </c>
      <c r="AO226" s="150">
        <f t="shared" si="82"/>
        <v>1.287001287001287</v>
      </c>
      <c r="AP226" s="150">
        <f t="shared" si="83"/>
        <v>21.664521664521665</v>
      </c>
      <c r="AQ226" s="150">
        <f t="shared" si="84"/>
        <v>6.2205062205062207</v>
      </c>
      <c r="AT226" s="137" t="s">
        <v>372</v>
      </c>
      <c r="AU226" s="150">
        <f t="shared" si="64"/>
        <v>74.986609534011791</v>
      </c>
      <c r="AV226" s="150">
        <f t="shared" si="65"/>
        <v>142.23669923995658</v>
      </c>
      <c r="AW226" s="150">
        <f t="shared" si="66"/>
        <v>9.116809116809117</v>
      </c>
      <c r="AX226" s="150">
        <f t="shared" si="67"/>
        <v>7.665873645255088</v>
      </c>
    </row>
    <row r="227" spans="1:50" x14ac:dyDescent="0.25">
      <c r="A227" s="137" t="s">
        <v>373</v>
      </c>
      <c r="B227" s="148">
        <v>4947</v>
      </c>
      <c r="C227" s="148">
        <v>3994</v>
      </c>
      <c r="D227" s="148">
        <v>3933</v>
      </c>
      <c r="E227" s="148">
        <v>3872</v>
      </c>
      <c r="F227" s="148">
        <v>1667</v>
      </c>
      <c r="G227" s="149">
        <v>50</v>
      </c>
      <c r="H227" s="149">
        <v>230</v>
      </c>
      <c r="I227" s="149">
        <v>637</v>
      </c>
      <c r="J227" s="149">
        <v>113</v>
      </c>
      <c r="K227" s="149">
        <v>170</v>
      </c>
      <c r="L227" s="149">
        <v>92</v>
      </c>
      <c r="M227" s="149">
        <v>49</v>
      </c>
      <c r="N227" s="149">
        <v>30</v>
      </c>
      <c r="O227" s="149">
        <v>417</v>
      </c>
      <c r="P227" s="149">
        <v>222</v>
      </c>
      <c r="Q227" s="149">
        <v>41</v>
      </c>
      <c r="R227" s="149">
        <v>19</v>
      </c>
      <c r="S227" s="149">
        <v>43</v>
      </c>
      <c r="T227" s="149">
        <v>13</v>
      </c>
      <c r="U227" s="149">
        <v>8</v>
      </c>
      <c r="V227" s="149">
        <v>88</v>
      </c>
      <c r="W227" s="149">
        <v>17</v>
      </c>
      <c r="Z227" s="137" t="s">
        <v>373</v>
      </c>
      <c r="AA227" s="150">
        <f t="shared" si="68"/>
        <v>10.10713563776026</v>
      </c>
      <c r="AB227" s="150">
        <f t="shared" si="69"/>
        <v>46.492823933697188</v>
      </c>
      <c r="AC227" s="150">
        <f t="shared" si="70"/>
        <v>128.76490802506569</v>
      </c>
      <c r="AD227" s="150">
        <f t="shared" si="71"/>
        <v>22.842126541338182</v>
      </c>
      <c r="AE227" s="150">
        <f t="shared" si="72"/>
        <v>34.364261168384886</v>
      </c>
      <c r="AF227" s="150">
        <f t="shared" si="73"/>
        <v>18.597129573478878</v>
      </c>
      <c r="AG227" s="150">
        <f t="shared" si="74"/>
        <v>9.9049929250050539</v>
      </c>
      <c r="AH227" s="150">
        <f t="shared" si="75"/>
        <v>6.064281382656155</v>
      </c>
      <c r="AI227" s="150">
        <f t="shared" si="76"/>
        <v>84.293511218920557</v>
      </c>
      <c r="AJ227" s="150">
        <f t="shared" si="77"/>
        <v>44.875682231655546</v>
      </c>
      <c r="AK227" s="150">
        <f t="shared" si="78"/>
        <v>8.2878512229634129</v>
      </c>
      <c r="AL227" s="150">
        <f t="shared" si="79"/>
        <v>3.840711542348898</v>
      </c>
      <c r="AM227" s="150">
        <f t="shared" si="80"/>
        <v>8.6921366484738236</v>
      </c>
      <c r="AN227" s="150">
        <f t="shared" si="81"/>
        <v>2.6278552658176673</v>
      </c>
      <c r="AO227" s="150">
        <f t="shared" si="82"/>
        <v>1.6171417020416412</v>
      </c>
      <c r="AP227" s="150">
        <f t="shared" si="83"/>
        <v>17.788558722458056</v>
      </c>
      <c r="AQ227" s="150">
        <f t="shared" si="84"/>
        <v>3.4364261168384878</v>
      </c>
      <c r="AT227" s="137" t="s">
        <v>373</v>
      </c>
      <c r="AU227" s="150">
        <f t="shared" si="64"/>
        <v>56.445461479786424</v>
      </c>
      <c r="AV227" s="150">
        <f t="shared" si="65"/>
        <v>107.69628099173553</v>
      </c>
      <c r="AW227" s="150">
        <f t="shared" si="66"/>
        <v>7.798440311937612</v>
      </c>
      <c r="AX227" s="150">
        <f t="shared" si="67"/>
        <v>4.2563845768652984</v>
      </c>
    </row>
    <row r="228" spans="1:50" x14ac:dyDescent="0.25">
      <c r="A228" s="137" t="s">
        <v>374</v>
      </c>
      <c r="B228" s="148">
        <v>8259</v>
      </c>
      <c r="C228" s="148">
        <v>6586</v>
      </c>
      <c r="D228" s="148">
        <v>6475</v>
      </c>
      <c r="E228" s="148">
        <v>6374</v>
      </c>
      <c r="F228" s="148">
        <v>2573</v>
      </c>
      <c r="G228" s="149">
        <v>124</v>
      </c>
      <c r="H228" s="149">
        <v>570</v>
      </c>
      <c r="I228" s="149">
        <v>1004</v>
      </c>
      <c r="J228" s="149">
        <v>184</v>
      </c>
      <c r="K228" s="149">
        <v>255</v>
      </c>
      <c r="L228" s="149">
        <v>186</v>
      </c>
      <c r="M228" s="149">
        <v>55</v>
      </c>
      <c r="N228" s="149">
        <v>46</v>
      </c>
      <c r="O228" s="149">
        <v>1148</v>
      </c>
      <c r="P228" s="149">
        <v>336</v>
      </c>
      <c r="Q228" s="149">
        <v>67</v>
      </c>
      <c r="R228" s="149">
        <v>38</v>
      </c>
      <c r="S228" s="149">
        <v>60</v>
      </c>
      <c r="T228" s="149">
        <v>27</v>
      </c>
      <c r="U228" s="149">
        <v>11</v>
      </c>
      <c r="V228" s="149">
        <v>141</v>
      </c>
      <c r="W228" s="149">
        <v>28</v>
      </c>
      <c r="Z228" s="137" t="s">
        <v>374</v>
      </c>
      <c r="AA228" s="150">
        <f t="shared" si="68"/>
        <v>15.013924203898778</v>
      </c>
      <c r="AB228" s="150">
        <f t="shared" si="69"/>
        <v>69.015619324373418</v>
      </c>
      <c r="AC228" s="150">
        <f t="shared" si="70"/>
        <v>121.56435403801913</v>
      </c>
      <c r="AD228" s="150">
        <f t="shared" si="71"/>
        <v>22.278726238043348</v>
      </c>
      <c r="AE228" s="150">
        <f t="shared" si="72"/>
        <v>30.875408645114419</v>
      </c>
      <c r="AF228" s="150">
        <f t="shared" si="73"/>
        <v>22.520886305848165</v>
      </c>
      <c r="AG228" s="150">
        <f t="shared" si="74"/>
        <v>6.6594018646325228</v>
      </c>
      <c r="AH228" s="150">
        <f t="shared" si="75"/>
        <v>5.5696815595108369</v>
      </c>
      <c r="AI228" s="150">
        <f t="shared" si="76"/>
        <v>138.99987891996611</v>
      </c>
      <c r="AJ228" s="150">
        <f t="shared" si="77"/>
        <v>40.682891391209594</v>
      </c>
      <c r="AK228" s="150">
        <f t="shared" si="78"/>
        <v>8.1123622714614356</v>
      </c>
      <c r="AL228" s="150">
        <f t="shared" si="79"/>
        <v>4.6010412882915608</v>
      </c>
      <c r="AM228" s="150">
        <f t="shared" si="80"/>
        <v>7.2648020341445703</v>
      </c>
      <c r="AN228" s="150">
        <f t="shared" si="81"/>
        <v>3.2691609153650565</v>
      </c>
      <c r="AO228" s="150">
        <f t="shared" si="82"/>
        <v>1.3318803729265045</v>
      </c>
      <c r="AP228" s="150">
        <f t="shared" si="83"/>
        <v>17.072284780239738</v>
      </c>
      <c r="AQ228" s="150">
        <f t="shared" si="84"/>
        <v>3.3902409492674659</v>
      </c>
      <c r="AT228" s="137" t="s">
        <v>374</v>
      </c>
      <c r="AU228" s="150">
        <f t="shared" si="64"/>
        <v>51.891891891891888</v>
      </c>
      <c r="AV228" s="150">
        <f t="shared" si="65"/>
        <v>180.10668340131787</v>
      </c>
      <c r="AW228" s="150">
        <f t="shared" si="66"/>
        <v>10.493587252234745</v>
      </c>
      <c r="AX228" s="150">
        <f t="shared" si="67"/>
        <v>4.2514424536896449</v>
      </c>
    </row>
    <row r="229" spans="1:50" x14ac:dyDescent="0.25">
      <c r="A229" s="137" t="s">
        <v>376</v>
      </c>
      <c r="B229" s="148">
        <v>5318</v>
      </c>
      <c r="C229" s="148">
        <v>4144</v>
      </c>
      <c r="D229" s="148">
        <v>4069</v>
      </c>
      <c r="E229" s="148">
        <v>3987</v>
      </c>
      <c r="F229" s="148">
        <v>1511</v>
      </c>
      <c r="G229" s="149">
        <v>60</v>
      </c>
      <c r="H229" s="149">
        <v>319</v>
      </c>
      <c r="I229" s="149">
        <v>594</v>
      </c>
      <c r="J229" s="149">
        <v>146</v>
      </c>
      <c r="K229" s="149">
        <v>187</v>
      </c>
      <c r="L229" s="149">
        <v>75</v>
      </c>
      <c r="M229" s="149">
        <v>43</v>
      </c>
      <c r="N229" s="149">
        <v>19</v>
      </c>
      <c r="O229" s="149">
        <v>391</v>
      </c>
      <c r="P229" s="149">
        <v>215</v>
      </c>
      <c r="Q229" s="149">
        <v>32</v>
      </c>
      <c r="R229" s="149">
        <v>1</v>
      </c>
      <c r="S229" s="149">
        <v>23</v>
      </c>
      <c r="T229" s="149">
        <v>4</v>
      </c>
      <c r="U229" s="149">
        <v>2</v>
      </c>
      <c r="V229" s="149">
        <v>46</v>
      </c>
      <c r="W229" s="149">
        <v>15</v>
      </c>
      <c r="Z229" s="137" t="s">
        <v>376</v>
      </c>
      <c r="AA229" s="150">
        <f t="shared" si="68"/>
        <v>11.282437006393382</v>
      </c>
      <c r="AB229" s="150">
        <f t="shared" si="69"/>
        <v>59.984956750658142</v>
      </c>
      <c r="AC229" s="150">
        <f t="shared" si="70"/>
        <v>111.69612636329447</v>
      </c>
      <c r="AD229" s="150">
        <f t="shared" si="71"/>
        <v>27.453930048890559</v>
      </c>
      <c r="AE229" s="150">
        <f t="shared" si="72"/>
        <v>35.163595336592707</v>
      </c>
      <c r="AF229" s="150">
        <f t="shared" si="73"/>
        <v>14.103046257991727</v>
      </c>
      <c r="AG229" s="150">
        <f t="shared" si="74"/>
        <v>8.0857465212485895</v>
      </c>
      <c r="AH229" s="150">
        <f t="shared" si="75"/>
        <v>3.5727717186912376</v>
      </c>
      <c r="AI229" s="150">
        <f t="shared" si="76"/>
        <v>73.523881158330198</v>
      </c>
      <c r="AJ229" s="150">
        <f t="shared" si="77"/>
        <v>40.428732606242946</v>
      </c>
      <c r="AK229" s="150">
        <f t="shared" si="78"/>
        <v>6.0172997367431362</v>
      </c>
      <c r="AL229" s="150">
        <f t="shared" si="79"/>
        <v>0.18804061677322301</v>
      </c>
      <c r="AM229" s="150">
        <f t="shared" si="80"/>
        <v>4.3249341857841292</v>
      </c>
      <c r="AN229" s="150">
        <f t="shared" si="81"/>
        <v>0.75216246709289203</v>
      </c>
      <c r="AO229" s="150">
        <f t="shared" si="82"/>
        <v>0.37608123354644601</v>
      </c>
      <c r="AP229" s="150">
        <f t="shared" si="83"/>
        <v>8.6498683715682585</v>
      </c>
      <c r="AQ229" s="150">
        <f t="shared" si="84"/>
        <v>2.8206092515983454</v>
      </c>
      <c r="AT229" s="137" t="s">
        <v>376</v>
      </c>
      <c r="AU229" s="150">
        <f t="shared" si="64"/>
        <v>52.838535266650283</v>
      </c>
      <c r="AV229" s="150">
        <f t="shared" si="65"/>
        <v>98.068723350890394</v>
      </c>
      <c r="AW229" s="150">
        <f t="shared" si="66"/>
        <v>2.6472534745201854</v>
      </c>
      <c r="AX229" s="150">
        <f t="shared" si="67"/>
        <v>3.6196911196911197</v>
      </c>
    </row>
    <row r="230" spans="1:50" x14ac:dyDescent="0.25">
      <c r="A230" s="137" t="s">
        <v>377</v>
      </c>
      <c r="B230" s="148">
        <v>8443</v>
      </c>
      <c r="C230" s="148">
        <v>6697</v>
      </c>
      <c r="D230" s="148">
        <v>6586</v>
      </c>
      <c r="E230" s="148">
        <v>6466</v>
      </c>
      <c r="F230" s="148">
        <v>2903</v>
      </c>
      <c r="G230" s="149">
        <v>153</v>
      </c>
      <c r="H230" s="149">
        <v>408</v>
      </c>
      <c r="I230" s="149">
        <v>994</v>
      </c>
      <c r="J230" s="149">
        <v>213</v>
      </c>
      <c r="K230" s="149">
        <v>368</v>
      </c>
      <c r="L230" s="149">
        <v>120</v>
      </c>
      <c r="M230" s="149">
        <v>20</v>
      </c>
      <c r="N230" s="149">
        <v>54</v>
      </c>
      <c r="O230" s="149">
        <v>499</v>
      </c>
      <c r="P230" s="149">
        <v>391</v>
      </c>
      <c r="Q230" s="149">
        <v>60</v>
      </c>
      <c r="R230" s="149">
        <v>22</v>
      </c>
      <c r="S230" s="149">
        <v>72</v>
      </c>
      <c r="T230" s="149">
        <v>10</v>
      </c>
      <c r="U230" s="149">
        <v>21</v>
      </c>
      <c r="V230" s="149">
        <v>146</v>
      </c>
      <c r="W230" s="149">
        <v>31</v>
      </c>
      <c r="Z230" s="137" t="s">
        <v>377</v>
      </c>
      <c r="AA230" s="150">
        <f t="shared" si="68"/>
        <v>18.121520786450315</v>
      </c>
      <c r="AB230" s="150">
        <f t="shared" si="69"/>
        <v>48.324055430534166</v>
      </c>
      <c r="AC230" s="150">
        <f t="shared" si="70"/>
        <v>117.73066445576218</v>
      </c>
      <c r="AD230" s="150">
        <f t="shared" si="71"/>
        <v>25.227999526234751</v>
      </c>
      <c r="AE230" s="150">
        <f t="shared" si="72"/>
        <v>43.586402937344545</v>
      </c>
      <c r="AF230" s="150">
        <f t="shared" si="73"/>
        <v>14.212957479568875</v>
      </c>
      <c r="AG230" s="150">
        <f t="shared" si="74"/>
        <v>2.3688262465948124</v>
      </c>
      <c r="AH230" s="150">
        <f t="shared" si="75"/>
        <v>6.3958308658059924</v>
      </c>
      <c r="AI230" s="150">
        <f t="shared" si="76"/>
        <v>59.102214852540563</v>
      </c>
      <c r="AJ230" s="150">
        <f t="shared" si="77"/>
        <v>46.310553120928574</v>
      </c>
      <c r="AK230" s="150">
        <f t="shared" si="78"/>
        <v>7.1064787397844373</v>
      </c>
      <c r="AL230" s="150">
        <f t="shared" si="79"/>
        <v>2.6057088712542935</v>
      </c>
      <c r="AM230" s="150">
        <f t="shared" si="80"/>
        <v>8.5277744877413255</v>
      </c>
      <c r="AN230" s="150">
        <f t="shared" si="81"/>
        <v>1.1844131232974062</v>
      </c>
      <c r="AO230" s="150">
        <f t="shared" si="82"/>
        <v>2.487267558924553</v>
      </c>
      <c r="AP230" s="150">
        <f t="shared" si="83"/>
        <v>17.29243160014213</v>
      </c>
      <c r="AQ230" s="150">
        <f t="shared" si="84"/>
        <v>3.6716806822219592</v>
      </c>
      <c r="AT230" s="137" t="s">
        <v>377</v>
      </c>
      <c r="AU230" s="150">
        <f t="shared" si="64"/>
        <v>59.368357121166106</v>
      </c>
      <c r="AV230" s="150">
        <f t="shared" si="65"/>
        <v>77.172904423136401</v>
      </c>
      <c r="AW230" s="150">
        <f t="shared" si="66"/>
        <v>3.444712366517396</v>
      </c>
      <c r="AX230" s="150">
        <f t="shared" si="67"/>
        <v>4.6289383305957896</v>
      </c>
    </row>
    <row r="231" spans="1:50" x14ac:dyDescent="0.25">
      <c r="A231" s="137" t="s">
        <v>378</v>
      </c>
      <c r="B231" s="148">
        <v>13574</v>
      </c>
      <c r="C231" s="148">
        <v>10647</v>
      </c>
      <c r="D231" s="148">
        <v>10495</v>
      </c>
      <c r="E231" s="148">
        <v>10322</v>
      </c>
      <c r="F231" s="148">
        <v>4095</v>
      </c>
      <c r="G231" s="149">
        <v>209</v>
      </c>
      <c r="H231" s="149">
        <v>779</v>
      </c>
      <c r="I231" s="149">
        <v>1577</v>
      </c>
      <c r="J231" s="149">
        <v>338</v>
      </c>
      <c r="K231" s="149">
        <v>449</v>
      </c>
      <c r="L231" s="149">
        <v>202</v>
      </c>
      <c r="M231" s="149">
        <v>139</v>
      </c>
      <c r="N231" s="149">
        <v>69</v>
      </c>
      <c r="O231" s="149">
        <v>284</v>
      </c>
      <c r="P231" s="149">
        <v>538</v>
      </c>
      <c r="Q231" s="149">
        <v>81</v>
      </c>
      <c r="R231" s="149">
        <v>28</v>
      </c>
      <c r="S231" s="149">
        <v>96</v>
      </c>
      <c r="T231" s="149">
        <v>34</v>
      </c>
      <c r="U231" s="149">
        <v>16</v>
      </c>
      <c r="V231" s="149">
        <v>220</v>
      </c>
      <c r="W231" s="149">
        <v>67</v>
      </c>
      <c r="Z231" s="137" t="s">
        <v>378</v>
      </c>
      <c r="AA231" s="150">
        <f t="shared" si="68"/>
        <v>15.39708265802269</v>
      </c>
      <c r="AB231" s="150">
        <f t="shared" si="69"/>
        <v>57.389126270811843</v>
      </c>
      <c r="AC231" s="150">
        <f t="shared" si="70"/>
        <v>116.17798732871667</v>
      </c>
      <c r="AD231" s="150">
        <f t="shared" si="71"/>
        <v>24.900545159864446</v>
      </c>
      <c r="AE231" s="150">
        <f t="shared" si="72"/>
        <v>33.077943126565494</v>
      </c>
      <c r="AF231" s="150">
        <f t="shared" si="73"/>
        <v>14.881390894356858</v>
      </c>
      <c r="AG231" s="150">
        <f t="shared" si="74"/>
        <v>10.240165021364373</v>
      </c>
      <c r="AH231" s="150">
        <f t="shared" si="75"/>
        <v>5.0832473847060564</v>
      </c>
      <c r="AI231" s="150">
        <f t="shared" si="76"/>
        <v>20.922351554442319</v>
      </c>
      <c r="AJ231" s="150">
        <f t="shared" si="77"/>
        <v>39.634595550316781</v>
      </c>
      <c r="AK231" s="150">
        <f t="shared" si="78"/>
        <v>5.9672904081331959</v>
      </c>
      <c r="AL231" s="150">
        <f t="shared" si="79"/>
        <v>2.0627670546633268</v>
      </c>
      <c r="AM231" s="150">
        <f t="shared" si="80"/>
        <v>7.0723441874171211</v>
      </c>
      <c r="AN231" s="150">
        <f t="shared" si="81"/>
        <v>2.5047885663768974</v>
      </c>
      <c r="AO231" s="150">
        <f t="shared" si="82"/>
        <v>1.1787240312361866</v>
      </c>
      <c r="AP231" s="150">
        <f t="shared" si="83"/>
        <v>16.207455429497568</v>
      </c>
      <c r="AQ231" s="150">
        <f t="shared" si="84"/>
        <v>4.9359068808015323</v>
      </c>
      <c r="AT231" s="137" t="s">
        <v>378</v>
      </c>
      <c r="AU231" s="150">
        <f t="shared" si="64"/>
        <v>51.262505955216767</v>
      </c>
      <c r="AV231" s="150">
        <f t="shared" si="65"/>
        <v>27.514047665181167</v>
      </c>
      <c r="AW231" s="150">
        <f t="shared" si="66"/>
        <v>8.3028083028083035</v>
      </c>
      <c r="AX231" s="150">
        <f t="shared" si="67"/>
        <v>6.2928524466986007</v>
      </c>
    </row>
    <row r="232" spans="1:50" x14ac:dyDescent="0.25">
      <c r="A232" s="137" t="s">
        <v>379</v>
      </c>
      <c r="B232" s="148">
        <v>7653</v>
      </c>
      <c r="C232" s="148">
        <v>5922</v>
      </c>
      <c r="D232" s="148">
        <v>5826</v>
      </c>
      <c r="E232" s="148">
        <v>5754</v>
      </c>
      <c r="F232" s="148">
        <v>2339</v>
      </c>
      <c r="G232" s="149">
        <v>140</v>
      </c>
      <c r="H232" s="149">
        <v>389</v>
      </c>
      <c r="I232" s="149">
        <v>1080</v>
      </c>
      <c r="J232" s="149">
        <v>183</v>
      </c>
      <c r="K232" s="149">
        <v>296</v>
      </c>
      <c r="L232" s="149">
        <v>182</v>
      </c>
      <c r="M232" s="149">
        <v>38</v>
      </c>
      <c r="N232" s="149">
        <v>89</v>
      </c>
      <c r="O232" s="149">
        <v>1080</v>
      </c>
      <c r="P232" s="149">
        <v>343</v>
      </c>
      <c r="Q232" s="149">
        <v>81</v>
      </c>
      <c r="R232" s="149">
        <v>34</v>
      </c>
      <c r="S232" s="149">
        <v>63</v>
      </c>
      <c r="T232" s="149">
        <v>22</v>
      </c>
      <c r="U232" s="149">
        <v>16</v>
      </c>
      <c r="V232" s="149">
        <v>125</v>
      </c>
      <c r="W232" s="149">
        <v>32</v>
      </c>
      <c r="Z232" s="137" t="s">
        <v>379</v>
      </c>
      <c r="AA232" s="150">
        <f t="shared" si="68"/>
        <v>18.293479681170783</v>
      </c>
      <c r="AB232" s="150">
        <f t="shared" si="69"/>
        <v>50.829739971253105</v>
      </c>
      <c r="AC232" s="150">
        <f t="shared" si="70"/>
        <v>141.12112896903176</v>
      </c>
      <c r="AD232" s="150">
        <f t="shared" si="71"/>
        <v>23.912191297530381</v>
      </c>
      <c r="AE232" s="150">
        <f t="shared" si="72"/>
        <v>38.677642754475372</v>
      </c>
      <c r="AF232" s="150">
        <f t="shared" si="73"/>
        <v>23.78152358552202</v>
      </c>
      <c r="AG232" s="150">
        <f t="shared" si="74"/>
        <v>4.9653730563177838</v>
      </c>
      <c r="AH232" s="150">
        <f t="shared" si="75"/>
        <v>11.629426368744284</v>
      </c>
      <c r="AI232" s="150">
        <f t="shared" si="76"/>
        <v>141.12112896903176</v>
      </c>
      <c r="AJ232" s="150">
        <f t="shared" si="77"/>
        <v>44.819025218868418</v>
      </c>
      <c r="AK232" s="150">
        <f t="shared" si="78"/>
        <v>10.584084672677381</v>
      </c>
      <c r="AL232" s="150">
        <f t="shared" si="79"/>
        <v>4.4427022082843335</v>
      </c>
      <c r="AM232" s="150">
        <f t="shared" si="80"/>
        <v>8.2320658565268516</v>
      </c>
      <c r="AN232" s="150">
        <f t="shared" si="81"/>
        <v>2.8746896641839803</v>
      </c>
      <c r="AO232" s="150">
        <f t="shared" si="82"/>
        <v>2.0906833921338035</v>
      </c>
      <c r="AP232" s="150">
        <f t="shared" si="83"/>
        <v>16.333464001045343</v>
      </c>
      <c r="AQ232" s="150">
        <f t="shared" si="84"/>
        <v>4.181366784267607</v>
      </c>
      <c r="AT232" s="137" t="s">
        <v>379</v>
      </c>
      <c r="AU232" s="150">
        <f t="shared" si="64"/>
        <v>58.874013044970823</v>
      </c>
      <c r="AV232" s="150">
        <f t="shared" si="65"/>
        <v>187.69551616266943</v>
      </c>
      <c r="AW232" s="150">
        <f t="shared" si="66"/>
        <v>9.4057289439931608</v>
      </c>
      <c r="AX232" s="150">
        <f t="shared" si="67"/>
        <v>5.4035798716649781</v>
      </c>
    </row>
    <row r="233" spans="1:50" x14ac:dyDescent="0.25">
      <c r="A233" s="137" t="s">
        <v>380</v>
      </c>
      <c r="B233" s="148">
        <v>2890</v>
      </c>
      <c r="C233" s="148">
        <v>2227</v>
      </c>
      <c r="D233" s="148">
        <v>2188</v>
      </c>
      <c r="E233" s="148">
        <v>2149</v>
      </c>
      <c r="F233" s="148">
        <v>944</v>
      </c>
      <c r="G233" s="149">
        <v>66</v>
      </c>
      <c r="H233" s="149">
        <v>142</v>
      </c>
      <c r="I233" s="149">
        <v>405</v>
      </c>
      <c r="J233" s="149">
        <v>51</v>
      </c>
      <c r="K233" s="149">
        <v>134</v>
      </c>
      <c r="L233" s="149">
        <v>44</v>
      </c>
      <c r="M233" s="149">
        <v>35</v>
      </c>
      <c r="N233" s="149">
        <v>13</v>
      </c>
      <c r="O233" s="149">
        <v>144</v>
      </c>
      <c r="P233" s="149">
        <v>142</v>
      </c>
      <c r="Q233" s="149">
        <v>32</v>
      </c>
      <c r="R233" s="149">
        <v>2</v>
      </c>
      <c r="S233" s="149">
        <v>22</v>
      </c>
      <c r="T233" s="149">
        <v>7</v>
      </c>
      <c r="U233" s="149">
        <v>2</v>
      </c>
      <c r="V233" s="149">
        <v>48</v>
      </c>
      <c r="W233" s="149">
        <v>17</v>
      </c>
      <c r="Z233" s="137" t="s">
        <v>380</v>
      </c>
      <c r="AA233" s="150">
        <f t="shared" si="68"/>
        <v>22.837370242214533</v>
      </c>
      <c r="AB233" s="150">
        <f t="shared" si="69"/>
        <v>49.134948096885815</v>
      </c>
      <c r="AC233" s="150">
        <f t="shared" si="70"/>
        <v>140.13840830449828</v>
      </c>
      <c r="AD233" s="150">
        <f t="shared" si="71"/>
        <v>17.647058823529413</v>
      </c>
      <c r="AE233" s="150">
        <f t="shared" si="72"/>
        <v>46.366782006920417</v>
      </c>
      <c r="AF233" s="150">
        <f t="shared" si="73"/>
        <v>15.224913494809689</v>
      </c>
      <c r="AG233" s="150">
        <f t="shared" si="74"/>
        <v>12.110726643598616</v>
      </c>
      <c r="AH233" s="150">
        <f t="shared" si="75"/>
        <v>4.4982698961937722</v>
      </c>
      <c r="AI233" s="150">
        <f t="shared" si="76"/>
        <v>49.826989619377166</v>
      </c>
      <c r="AJ233" s="150">
        <f t="shared" si="77"/>
        <v>49.134948096885815</v>
      </c>
      <c r="AK233" s="150">
        <f t="shared" si="78"/>
        <v>11.072664359861591</v>
      </c>
      <c r="AL233" s="150">
        <f t="shared" si="79"/>
        <v>0.69204152249134943</v>
      </c>
      <c r="AM233" s="150">
        <f t="shared" si="80"/>
        <v>7.6124567474048446</v>
      </c>
      <c r="AN233" s="150">
        <f t="shared" si="81"/>
        <v>2.422145328719723</v>
      </c>
      <c r="AO233" s="150">
        <f t="shared" si="82"/>
        <v>0.69204152249134943</v>
      </c>
      <c r="AP233" s="150">
        <f t="shared" si="83"/>
        <v>16.60899653979239</v>
      </c>
      <c r="AQ233" s="150">
        <f t="shared" si="84"/>
        <v>5.8823529411764701</v>
      </c>
      <c r="AT233" s="137" t="s">
        <v>380</v>
      </c>
      <c r="AU233" s="150">
        <f t="shared" si="64"/>
        <v>64.899451553930518</v>
      </c>
      <c r="AV233" s="150">
        <f t="shared" si="65"/>
        <v>67.007910656119122</v>
      </c>
      <c r="AW233" s="150">
        <f t="shared" si="66"/>
        <v>7.4152542372881358</v>
      </c>
      <c r="AX233" s="150">
        <f t="shared" si="67"/>
        <v>7.6335877862595414</v>
      </c>
    </row>
    <row r="234" spans="1:50" x14ac:dyDescent="0.25">
      <c r="A234" s="137" t="s">
        <v>381</v>
      </c>
      <c r="B234" s="148">
        <v>8996</v>
      </c>
      <c r="C234" s="148">
        <v>7016</v>
      </c>
      <c r="D234" s="148">
        <v>6908</v>
      </c>
      <c r="E234" s="148">
        <v>6808</v>
      </c>
      <c r="F234" s="148">
        <v>2917</v>
      </c>
      <c r="G234" s="149">
        <v>145</v>
      </c>
      <c r="H234" s="149">
        <v>470</v>
      </c>
      <c r="I234" s="149">
        <v>1156</v>
      </c>
      <c r="J234" s="149">
        <v>170</v>
      </c>
      <c r="K234" s="149">
        <v>296</v>
      </c>
      <c r="L234" s="149">
        <v>116</v>
      </c>
      <c r="M234" s="149">
        <v>59</v>
      </c>
      <c r="N234" s="149">
        <v>52</v>
      </c>
      <c r="O234" s="149">
        <v>342</v>
      </c>
      <c r="P234" s="149">
        <v>331</v>
      </c>
      <c r="Q234" s="149">
        <v>72</v>
      </c>
      <c r="R234" s="149">
        <v>2</v>
      </c>
      <c r="S234" s="149">
        <v>35</v>
      </c>
      <c r="T234" s="149">
        <v>8</v>
      </c>
      <c r="U234" s="149">
        <v>19</v>
      </c>
      <c r="V234" s="149">
        <v>158</v>
      </c>
      <c r="W234" s="149">
        <v>50</v>
      </c>
      <c r="Z234" s="137" t="s">
        <v>381</v>
      </c>
      <c r="AA234" s="150">
        <f t="shared" si="68"/>
        <v>16.11827478879502</v>
      </c>
      <c r="AB234" s="150">
        <f t="shared" si="69"/>
        <v>52.245442418852825</v>
      </c>
      <c r="AC234" s="150">
        <f t="shared" si="70"/>
        <v>128.50155624722098</v>
      </c>
      <c r="AD234" s="150">
        <f t="shared" si="71"/>
        <v>18.897287683414852</v>
      </c>
      <c r="AE234" s="150">
        <f t="shared" si="72"/>
        <v>32.903512672298802</v>
      </c>
      <c r="AF234" s="150">
        <f t="shared" si="73"/>
        <v>12.894619831036016</v>
      </c>
      <c r="AG234" s="150">
        <f t="shared" si="74"/>
        <v>6.5584704313028013</v>
      </c>
      <c r="AH234" s="150">
        <f t="shared" si="75"/>
        <v>5.7803468208092479</v>
      </c>
      <c r="AI234" s="150">
        <f t="shared" si="76"/>
        <v>38.01689639839929</v>
      </c>
      <c r="AJ234" s="150">
        <f t="shared" si="77"/>
        <v>36.794130724766561</v>
      </c>
      <c r="AK234" s="150">
        <f t="shared" si="78"/>
        <v>8.0035571365051137</v>
      </c>
      <c r="AL234" s="150">
        <f t="shared" si="79"/>
        <v>0.22232103156958649</v>
      </c>
      <c r="AM234" s="150">
        <f t="shared" si="80"/>
        <v>3.8906180524677634</v>
      </c>
      <c r="AN234" s="150">
        <f t="shared" si="81"/>
        <v>0.88928412627834597</v>
      </c>
      <c r="AO234" s="150">
        <f t="shared" si="82"/>
        <v>2.1120497999110719</v>
      </c>
      <c r="AP234" s="150">
        <f t="shared" si="83"/>
        <v>17.563361493997331</v>
      </c>
      <c r="AQ234" s="150">
        <f t="shared" si="84"/>
        <v>5.5580257892396618</v>
      </c>
      <c r="AT234" s="137" t="s">
        <v>381</v>
      </c>
      <c r="AU234" s="150">
        <f t="shared" si="64"/>
        <v>47.915460335842496</v>
      </c>
      <c r="AV234" s="150">
        <f t="shared" si="65"/>
        <v>50.235017626321977</v>
      </c>
      <c r="AW234" s="150">
        <f t="shared" si="66"/>
        <v>2.7425437092903668</v>
      </c>
      <c r="AX234" s="150">
        <f t="shared" si="67"/>
        <v>7.1265678449258836</v>
      </c>
    </row>
    <row r="235" spans="1:50" x14ac:dyDescent="0.25">
      <c r="A235" s="137" t="s">
        <v>382</v>
      </c>
      <c r="B235" s="148">
        <v>7768</v>
      </c>
      <c r="C235" s="148">
        <v>6040</v>
      </c>
      <c r="D235" s="148">
        <v>5922</v>
      </c>
      <c r="E235" s="148">
        <v>5833</v>
      </c>
      <c r="F235" s="148">
        <v>2521</v>
      </c>
      <c r="G235" s="149">
        <v>132</v>
      </c>
      <c r="H235" s="149">
        <v>466</v>
      </c>
      <c r="I235" s="149">
        <v>1029</v>
      </c>
      <c r="J235" s="149">
        <v>156</v>
      </c>
      <c r="K235" s="149">
        <v>286</v>
      </c>
      <c r="L235" s="149">
        <v>116</v>
      </c>
      <c r="M235" s="149">
        <v>118</v>
      </c>
      <c r="N235" s="149">
        <v>48</v>
      </c>
      <c r="O235" s="149">
        <v>733</v>
      </c>
      <c r="P235" s="149">
        <v>323</v>
      </c>
      <c r="Q235" s="149">
        <v>71</v>
      </c>
      <c r="R235" s="149">
        <v>52</v>
      </c>
      <c r="S235" s="149">
        <v>48</v>
      </c>
      <c r="T235" s="149">
        <v>43</v>
      </c>
      <c r="U235" s="149">
        <v>36</v>
      </c>
      <c r="V235" s="149">
        <v>139</v>
      </c>
      <c r="W235" s="149">
        <v>41</v>
      </c>
      <c r="Z235" s="137" t="s">
        <v>382</v>
      </c>
      <c r="AA235" s="150">
        <f t="shared" si="68"/>
        <v>16.992790937178167</v>
      </c>
      <c r="AB235" s="150">
        <f t="shared" si="69"/>
        <v>59.989701338825952</v>
      </c>
      <c r="AC235" s="150">
        <f t="shared" si="70"/>
        <v>132.46652935118436</v>
      </c>
      <c r="AD235" s="150">
        <f t="shared" si="71"/>
        <v>20.082389289392381</v>
      </c>
      <c r="AE235" s="150">
        <f t="shared" si="72"/>
        <v>36.817713697219361</v>
      </c>
      <c r="AF235" s="150">
        <f t="shared" si="73"/>
        <v>14.933058702368692</v>
      </c>
      <c r="AG235" s="150">
        <f t="shared" si="74"/>
        <v>15.190525231719876</v>
      </c>
      <c r="AH235" s="150">
        <f t="shared" si="75"/>
        <v>6.1791967044284242</v>
      </c>
      <c r="AI235" s="150">
        <f t="shared" si="76"/>
        <v>94.36148300720906</v>
      </c>
      <c r="AJ235" s="150">
        <f t="shared" si="77"/>
        <v>41.580844490216272</v>
      </c>
      <c r="AK235" s="150">
        <f t="shared" si="78"/>
        <v>9.1400617919670442</v>
      </c>
      <c r="AL235" s="150">
        <f t="shared" si="79"/>
        <v>6.6941297631307926</v>
      </c>
      <c r="AM235" s="150">
        <f t="shared" si="80"/>
        <v>6.1791967044284242</v>
      </c>
      <c r="AN235" s="150">
        <f t="shared" si="81"/>
        <v>5.5355303810504628</v>
      </c>
      <c r="AO235" s="150">
        <f t="shared" si="82"/>
        <v>4.6343975283213181</v>
      </c>
      <c r="AP235" s="150">
        <f t="shared" si="83"/>
        <v>17.893923789907312</v>
      </c>
      <c r="AQ235" s="150">
        <f t="shared" si="84"/>
        <v>5.2780638516992795</v>
      </c>
      <c r="AT235" s="137" t="s">
        <v>382</v>
      </c>
      <c r="AU235" s="150">
        <f t="shared" si="64"/>
        <v>54.542384329618372</v>
      </c>
      <c r="AV235" s="150">
        <f t="shared" si="65"/>
        <v>125.6643236756386</v>
      </c>
      <c r="AW235" s="150">
        <f t="shared" si="66"/>
        <v>17.05672352241174</v>
      </c>
      <c r="AX235" s="150">
        <f t="shared" si="67"/>
        <v>6.7880794701986762</v>
      </c>
    </row>
    <row r="236" spans="1:50" x14ac:dyDescent="0.25">
      <c r="A236" s="137" t="s">
        <v>383</v>
      </c>
      <c r="B236" s="148">
        <v>5064</v>
      </c>
      <c r="C236" s="148">
        <v>3896</v>
      </c>
      <c r="D236" s="148">
        <v>3827</v>
      </c>
      <c r="E236" s="148">
        <v>3759</v>
      </c>
      <c r="F236" s="148">
        <v>1573</v>
      </c>
      <c r="G236" s="149">
        <v>86</v>
      </c>
      <c r="H236" s="149">
        <v>370</v>
      </c>
      <c r="I236" s="149">
        <v>704</v>
      </c>
      <c r="J236" s="149">
        <v>120</v>
      </c>
      <c r="K236" s="149">
        <v>168</v>
      </c>
      <c r="L236" s="149">
        <v>68</v>
      </c>
      <c r="M236" s="149">
        <v>91</v>
      </c>
      <c r="N236" s="149">
        <v>35</v>
      </c>
      <c r="O236" s="149">
        <v>251</v>
      </c>
      <c r="P236" s="149">
        <v>212</v>
      </c>
      <c r="Q236" s="149">
        <v>41</v>
      </c>
      <c r="R236" s="149">
        <v>23</v>
      </c>
      <c r="S236" s="149">
        <v>29</v>
      </c>
      <c r="T236" s="149">
        <v>17</v>
      </c>
      <c r="U236" s="149">
        <v>15</v>
      </c>
      <c r="V236" s="149">
        <v>69</v>
      </c>
      <c r="W236" s="149">
        <v>31</v>
      </c>
      <c r="Z236" s="137" t="s">
        <v>383</v>
      </c>
      <c r="AA236" s="150">
        <f t="shared" si="68"/>
        <v>16.982622432859401</v>
      </c>
      <c r="AB236" s="150">
        <f t="shared" si="69"/>
        <v>73.064770932069507</v>
      </c>
      <c r="AC236" s="150">
        <f t="shared" si="70"/>
        <v>139.02053712480253</v>
      </c>
      <c r="AD236" s="150">
        <f t="shared" si="71"/>
        <v>23.696682464454973</v>
      </c>
      <c r="AE236" s="150">
        <f t="shared" si="72"/>
        <v>33.175355450236971</v>
      </c>
      <c r="AF236" s="150">
        <f t="shared" si="73"/>
        <v>13.428120063191153</v>
      </c>
      <c r="AG236" s="150">
        <f t="shared" si="74"/>
        <v>17.969984202211691</v>
      </c>
      <c r="AH236" s="150">
        <f t="shared" si="75"/>
        <v>6.9115323854660344</v>
      </c>
      <c r="AI236" s="150">
        <f t="shared" si="76"/>
        <v>49.565560821484993</v>
      </c>
      <c r="AJ236" s="150">
        <f t="shared" si="77"/>
        <v>41.864139020537124</v>
      </c>
      <c r="AK236" s="150">
        <f t="shared" si="78"/>
        <v>8.0963665086887833</v>
      </c>
      <c r="AL236" s="150">
        <f t="shared" si="79"/>
        <v>4.5418641390205368</v>
      </c>
      <c r="AM236" s="150">
        <f t="shared" si="80"/>
        <v>5.7266982622432856</v>
      </c>
      <c r="AN236" s="150">
        <f t="shared" si="81"/>
        <v>3.3570300157977884</v>
      </c>
      <c r="AO236" s="150">
        <f t="shared" si="82"/>
        <v>2.9620853080568716</v>
      </c>
      <c r="AP236" s="150">
        <f t="shared" si="83"/>
        <v>13.625592417061611</v>
      </c>
      <c r="AQ236" s="150">
        <f t="shared" si="84"/>
        <v>6.1216429699842028</v>
      </c>
      <c r="AT236" s="137" t="s">
        <v>383</v>
      </c>
      <c r="AU236" s="150">
        <f t="shared" si="64"/>
        <v>55.395871439770055</v>
      </c>
      <c r="AV236" s="150">
        <f t="shared" si="65"/>
        <v>66.773077946262305</v>
      </c>
      <c r="AW236" s="150">
        <f t="shared" si="66"/>
        <v>10.80737444373808</v>
      </c>
      <c r="AX236" s="150">
        <f t="shared" si="67"/>
        <v>7.9568788501026697</v>
      </c>
    </row>
    <row r="237" spans="1:50" x14ac:dyDescent="0.25">
      <c r="A237" s="137" t="s">
        <v>384</v>
      </c>
      <c r="B237" s="148">
        <v>2445</v>
      </c>
      <c r="C237" s="148">
        <v>1862</v>
      </c>
      <c r="D237" s="148">
        <v>1828</v>
      </c>
      <c r="E237" s="148">
        <v>1786</v>
      </c>
      <c r="F237" s="148">
        <v>782</v>
      </c>
      <c r="G237" s="149">
        <v>41</v>
      </c>
      <c r="H237" s="149">
        <v>92</v>
      </c>
      <c r="I237" s="149">
        <v>280</v>
      </c>
      <c r="J237" s="149">
        <v>43</v>
      </c>
      <c r="K237" s="149">
        <v>110</v>
      </c>
      <c r="L237" s="149">
        <v>16</v>
      </c>
      <c r="M237" s="149">
        <v>27</v>
      </c>
      <c r="N237" s="149">
        <v>13</v>
      </c>
      <c r="O237" s="149">
        <v>127</v>
      </c>
      <c r="P237" s="149">
        <v>125</v>
      </c>
      <c r="Q237" s="149">
        <v>20</v>
      </c>
      <c r="R237" s="149">
        <v>3</v>
      </c>
      <c r="S237" s="149">
        <v>15</v>
      </c>
      <c r="T237" s="149">
        <v>3</v>
      </c>
      <c r="U237" s="149">
        <v>6</v>
      </c>
      <c r="V237" s="149">
        <v>49</v>
      </c>
      <c r="W237" s="149">
        <v>10</v>
      </c>
      <c r="Z237" s="137" t="s">
        <v>384</v>
      </c>
      <c r="AA237" s="150">
        <f t="shared" si="68"/>
        <v>16.768916155419223</v>
      </c>
      <c r="AB237" s="150">
        <f t="shared" si="69"/>
        <v>37.627811860940696</v>
      </c>
      <c r="AC237" s="150">
        <f t="shared" si="70"/>
        <v>114.51942740286299</v>
      </c>
      <c r="AD237" s="150">
        <f t="shared" si="71"/>
        <v>17.586912065439673</v>
      </c>
      <c r="AE237" s="150">
        <f t="shared" si="72"/>
        <v>44.989775051124745</v>
      </c>
      <c r="AF237" s="150">
        <f t="shared" si="73"/>
        <v>6.5439672801635993</v>
      </c>
      <c r="AG237" s="150">
        <f t="shared" si="74"/>
        <v>11.042944785276074</v>
      </c>
      <c r="AH237" s="150">
        <f t="shared" si="75"/>
        <v>5.3169734151329244</v>
      </c>
      <c r="AI237" s="150">
        <f t="shared" si="76"/>
        <v>51.942740286298566</v>
      </c>
      <c r="AJ237" s="150">
        <f t="shared" si="77"/>
        <v>51.124744376278116</v>
      </c>
      <c r="AK237" s="150">
        <f t="shared" si="78"/>
        <v>8.1799591002044991</v>
      </c>
      <c r="AL237" s="150">
        <f t="shared" si="79"/>
        <v>1.2269938650306749</v>
      </c>
      <c r="AM237" s="150">
        <f t="shared" si="80"/>
        <v>6.1349693251533743</v>
      </c>
      <c r="AN237" s="150">
        <f t="shared" si="81"/>
        <v>1.2269938650306749</v>
      </c>
      <c r="AO237" s="150">
        <f t="shared" si="82"/>
        <v>2.4539877300613497</v>
      </c>
      <c r="AP237" s="150">
        <f t="shared" si="83"/>
        <v>20.040899795501023</v>
      </c>
      <c r="AQ237" s="150">
        <f t="shared" si="84"/>
        <v>4.0899795501022496</v>
      </c>
      <c r="AT237" s="137" t="s">
        <v>384</v>
      </c>
      <c r="AU237" s="150">
        <f t="shared" si="64"/>
        <v>68.380743982494522</v>
      </c>
      <c r="AV237" s="150">
        <f t="shared" si="65"/>
        <v>71.108622620380743</v>
      </c>
      <c r="AW237" s="150">
        <f t="shared" si="66"/>
        <v>3.8363171355498724</v>
      </c>
      <c r="AX237" s="150">
        <f t="shared" si="67"/>
        <v>5.3705692803437168</v>
      </c>
    </row>
    <row r="238" spans="1:50" x14ac:dyDescent="0.25">
      <c r="A238" s="137" t="s">
        <v>385</v>
      </c>
      <c r="B238" s="148">
        <v>4819</v>
      </c>
      <c r="C238" s="148">
        <v>3820</v>
      </c>
      <c r="D238" s="148">
        <v>3745</v>
      </c>
      <c r="E238" s="148">
        <v>3674</v>
      </c>
      <c r="F238" s="148">
        <v>1511</v>
      </c>
      <c r="G238" s="149">
        <v>68</v>
      </c>
      <c r="H238" s="149">
        <v>305</v>
      </c>
      <c r="I238" s="149">
        <v>662</v>
      </c>
      <c r="J238" s="149">
        <v>100</v>
      </c>
      <c r="K238" s="149">
        <v>225</v>
      </c>
      <c r="L238" s="149">
        <v>87</v>
      </c>
      <c r="M238" s="149">
        <v>75</v>
      </c>
      <c r="N238" s="149">
        <v>32</v>
      </c>
      <c r="O238" s="149">
        <v>225</v>
      </c>
      <c r="P238" s="149">
        <v>208</v>
      </c>
      <c r="Q238" s="149">
        <v>50</v>
      </c>
      <c r="R238" s="149">
        <v>42</v>
      </c>
      <c r="S238" s="149">
        <v>30</v>
      </c>
      <c r="T238" s="149">
        <v>8</v>
      </c>
      <c r="U238" s="149">
        <v>9</v>
      </c>
      <c r="V238" s="149">
        <v>81</v>
      </c>
      <c r="W238" s="149">
        <v>20</v>
      </c>
      <c r="Z238" s="137" t="s">
        <v>385</v>
      </c>
      <c r="AA238" s="150">
        <f t="shared" si="68"/>
        <v>14.11081137165387</v>
      </c>
      <c r="AB238" s="150">
        <f t="shared" si="69"/>
        <v>63.291139240506332</v>
      </c>
      <c r="AC238" s="150">
        <f t="shared" si="70"/>
        <v>137.37289894168913</v>
      </c>
      <c r="AD238" s="150">
        <f t="shared" si="71"/>
        <v>20.751193193608632</v>
      </c>
      <c r="AE238" s="150">
        <f t="shared" si="72"/>
        <v>46.690184685619428</v>
      </c>
      <c r="AF238" s="150">
        <f t="shared" si="73"/>
        <v>18.053538078439509</v>
      </c>
      <c r="AG238" s="150">
        <f t="shared" si="74"/>
        <v>15.563394895206475</v>
      </c>
      <c r="AH238" s="150">
        <f t="shared" si="75"/>
        <v>6.6403818219547626</v>
      </c>
      <c r="AI238" s="150">
        <f t="shared" si="76"/>
        <v>46.690184685619428</v>
      </c>
      <c r="AJ238" s="150">
        <f t="shared" si="77"/>
        <v>43.162481842705958</v>
      </c>
      <c r="AK238" s="150">
        <f t="shared" si="78"/>
        <v>10.375596596804316</v>
      </c>
      <c r="AL238" s="150">
        <f t="shared" si="79"/>
        <v>8.7155011413156256</v>
      </c>
      <c r="AM238" s="150">
        <f t="shared" si="80"/>
        <v>6.22535795808259</v>
      </c>
      <c r="AN238" s="150">
        <f t="shared" si="81"/>
        <v>1.6600954554886906</v>
      </c>
      <c r="AO238" s="150">
        <f t="shared" si="82"/>
        <v>1.8676073874247769</v>
      </c>
      <c r="AP238" s="150">
        <f t="shared" si="83"/>
        <v>16.808466486822994</v>
      </c>
      <c r="AQ238" s="150">
        <f t="shared" si="84"/>
        <v>4.150238638721726</v>
      </c>
      <c r="AT238" s="137" t="s">
        <v>385</v>
      </c>
      <c r="AU238" s="150">
        <f t="shared" si="64"/>
        <v>55.540720961281707</v>
      </c>
      <c r="AV238" s="150">
        <f t="shared" si="65"/>
        <v>61.241154055525314</v>
      </c>
      <c r="AW238" s="150">
        <f t="shared" si="66"/>
        <v>5.2945069490403709</v>
      </c>
      <c r="AX238" s="150">
        <f t="shared" si="67"/>
        <v>5.2356020942408383</v>
      </c>
    </row>
    <row r="239" spans="1:50" x14ac:dyDescent="0.25">
      <c r="A239" s="137" t="s">
        <v>386</v>
      </c>
      <c r="B239" s="148">
        <v>5193</v>
      </c>
      <c r="C239" s="148">
        <v>4036</v>
      </c>
      <c r="D239" s="148">
        <v>3970</v>
      </c>
      <c r="E239" s="148">
        <v>3927</v>
      </c>
      <c r="F239" s="148">
        <v>1436</v>
      </c>
      <c r="G239" s="149">
        <v>67</v>
      </c>
      <c r="H239" s="149">
        <v>263</v>
      </c>
      <c r="I239" s="149">
        <v>560</v>
      </c>
      <c r="J239" s="149">
        <v>102</v>
      </c>
      <c r="K239" s="149">
        <v>179</v>
      </c>
      <c r="L239" s="149">
        <v>127</v>
      </c>
      <c r="M239" s="149">
        <v>28</v>
      </c>
      <c r="N239" s="149">
        <v>41</v>
      </c>
      <c r="O239" s="149">
        <v>479</v>
      </c>
      <c r="P239" s="149">
        <v>243</v>
      </c>
      <c r="Q239" s="149">
        <v>61</v>
      </c>
      <c r="R239" s="149">
        <v>23</v>
      </c>
      <c r="S239" s="149">
        <v>44</v>
      </c>
      <c r="T239" s="149">
        <v>12</v>
      </c>
      <c r="U239" s="149">
        <v>33</v>
      </c>
      <c r="V239" s="149">
        <v>80</v>
      </c>
      <c r="W239" s="149">
        <v>11</v>
      </c>
      <c r="Z239" s="137" t="s">
        <v>386</v>
      </c>
      <c r="AA239" s="150">
        <f t="shared" si="68"/>
        <v>12.901983439245138</v>
      </c>
      <c r="AB239" s="150">
        <f t="shared" si="69"/>
        <v>50.645099171962258</v>
      </c>
      <c r="AC239" s="150">
        <f t="shared" si="70"/>
        <v>107.83747352204891</v>
      </c>
      <c r="AD239" s="150">
        <f t="shared" si="71"/>
        <v>19.641825534373194</v>
      </c>
      <c r="AE239" s="150">
        <f t="shared" si="72"/>
        <v>34.469478143654918</v>
      </c>
      <c r="AF239" s="150">
        <f t="shared" si="73"/>
        <v>24.455998459464663</v>
      </c>
      <c r="AG239" s="150">
        <f t="shared" si="74"/>
        <v>5.3918736761024455</v>
      </c>
      <c r="AH239" s="150">
        <f t="shared" si="75"/>
        <v>7.8952435971500101</v>
      </c>
      <c r="AI239" s="150">
        <f t="shared" si="76"/>
        <v>92.239553244752557</v>
      </c>
      <c r="AJ239" s="150">
        <f t="shared" si="77"/>
        <v>46.793760831889081</v>
      </c>
      <c r="AK239" s="150">
        <f t="shared" si="78"/>
        <v>11.746581937223185</v>
      </c>
      <c r="AL239" s="150">
        <f t="shared" si="79"/>
        <v>4.4290390910841513</v>
      </c>
      <c r="AM239" s="150">
        <f t="shared" si="80"/>
        <v>8.4729443481609863</v>
      </c>
      <c r="AN239" s="150">
        <f t="shared" si="81"/>
        <v>2.3108030040439052</v>
      </c>
      <c r="AO239" s="150">
        <f t="shared" si="82"/>
        <v>6.3547082611207397</v>
      </c>
      <c r="AP239" s="150">
        <f t="shared" si="83"/>
        <v>15.405353360292702</v>
      </c>
      <c r="AQ239" s="150">
        <f t="shared" si="84"/>
        <v>2.1182360870402466</v>
      </c>
      <c r="AT239" s="137" t="s">
        <v>386</v>
      </c>
      <c r="AU239" s="150">
        <f t="shared" si="64"/>
        <v>61.209068010075562</v>
      </c>
      <c r="AV239" s="150">
        <f t="shared" si="65"/>
        <v>121.97606315253374</v>
      </c>
      <c r="AW239" s="150">
        <f t="shared" si="66"/>
        <v>8.3565459610027855</v>
      </c>
      <c r="AX239" s="150">
        <f t="shared" si="67"/>
        <v>2.7254707631318138</v>
      </c>
    </row>
    <row r="240" spans="1:50" x14ac:dyDescent="0.25">
      <c r="A240" s="137" t="s">
        <v>387</v>
      </c>
      <c r="B240" s="148">
        <v>4984</v>
      </c>
      <c r="C240" s="148">
        <v>3926</v>
      </c>
      <c r="D240" s="148">
        <v>3875</v>
      </c>
      <c r="E240" s="148">
        <v>3817</v>
      </c>
      <c r="F240" s="148">
        <v>1469</v>
      </c>
      <c r="G240" s="149">
        <v>48</v>
      </c>
      <c r="H240" s="149">
        <v>291</v>
      </c>
      <c r="I240" s="149">
        <v>498</v>
      </c>
      <c r="J240" s="149">
        <v>96</v>
      </c>
      <c r="K240" s="149">
        <v>160</v>
      </c>
      <c r="L240" s="149">
        <v>75</v>
      </c>
      <c r="M240" s="149">
        <v>28</v>
      </c>
      <c r="N240" s="149">
        <v>25</v>
      </c>
      <c r="O240" s="149">
        <v>228</v>
      </c>
      <c r="P240" s="149">
        <v>201</v>
      </c>
      <c r="Q240" s="149">
        <v>17</v>
      </c>
      <c r="R240" s="149">
        <v>2</v>
      </c>
      <c r="S240" s="149">
        <v>18</v>
      </c>
      <c r="T240" s="149">
        <v>2</v>
      </c>
      <c r="U240" s="149">
        <v>4</v>
      </c>
      <c r="V240" s="149">
        <v>59</v>
      </c>
      <c r="W240" s="149">
        <v>18</v>
      </c>
      <c r="Z240" s="137" t="s">
        <v>387</v>
      </c>
      <c r="AA240" s="150">
        <f t="shared" si="68"/>
        <v>9.6308186195826639</v>
      </c>
      <c r="AB240" s="150">
        <f t="shared" si="69"/>
        <v>58.386837881219904</v>
      </c>
      <c r="AC240" s="150">
        <f t="shared" si="70"/>
        <v>99.919743178170151</v>
      </c>
      <c r="AD240" s="150">
        <f t="shared" si="71"/>
        <v>19.261637239165328</v>
      </c>
      <c r="AE240" s="150">
        <f t="shared" si="72"/>
        <v>32.102728731942214</v>
      </c>
      <c r="AF240" s="150">
        <f t="shared" si="73"/>
        <v>15.048154093097914</v>
      </c>
      <c r="AG240" s="150">
        <f t="shared" si="74"/>
        <v>5.6179775280898872</v>
      </c>
      <c r="AH240" s="150">
        <f t="shared" si="75"/>
        <v>5.0160513643659712</v>
      </c>
      <c r="AI240" s="150">
        <f t="shared" si="76"/>
        <v>45.746388443017658</v>
      </c>
      <c r="AJ240" s="150">
        <f t="shared" si="77"/>
        <v>40.329052969502406</v>
      </c>
      <c r="AK240" s="150">
        <f t="shared" si="78"/>
        <v>3.4109149277688604</v>
      </c>
      <c r="AL240" s="150">
        <f t="shared" si="79"/>
        <v>0.4012841091492777</v>
      </c>
      <c r="AM240" s="150">
        <f t="shared" si="80"/>
        <v>3.6115569823434992</v>
      </c>
      <c r="AN240" s="150">
        <f t="shared" si="81"/>
        <v>0.4012841091492777</v>
      </c>
      <c r="AO240" s="150">
        <f t="shared" si="82"/>
        <v>0.8025682182985554</v>
      </c>
      <c r="AP240" s="150">
        <f t="shared" si="83"/>
        <v>11.837881219903693</v>
      </c>
      <c r="AQ240" s="150">
        <f t="shared" si="84"/>
        <v>3.6115569823434992</v>
      </c>
      <c r="AT240" s="137" t="s">
        <v>387</v>
      </c>
      <c r="AU240" s="150">
        <f t="shared" si="64"/>
        <v>51.87096774193548</v>
      </c>
      <c r="AV240" s="150">
        <f t="shared" si="65"/>
        <v>59.732774430180768</v>
      </c>
      <c r="AW240" s="150">
        <f t="shared" si="66"/>
        <v>1.3614703880190604</v>
      </c>
      <c r="AX240" s="150">
        <f t="shared" si="67"/>
        <v>4.5848191543555785</v>
      </c>
    </row>
    <row r="241" spans="1:50" x14ac:dyDescent="0.25">
      <c r="A241" s="137" t="s">
        <v>388</v>
      </c>
      <c r="B241" s="148">
        <v>2970</v>
      </c>
      <c r="C241" s="148">
        <v>2401</v>
      </c>
      <c r="D241" s="148">
        <v>2368</v>
      </c>
      <c r="E241" s="148">
        <v>2337</v>
      </c>
      <c r="F241" s="148">
        <v>1091</v>
      </c>
      <c r="G241" s="149">
        <v>39</v>
      </c>
      <c r="H241" s="149">
        <v>105</v>
      </c>
      <c r="I241" s="149">
        <v>354</v>
      </c>
      <c r="J241" s="149">
        <v>83</v>
      </c>
      <c r="K241" s="149">
        <v>132</v>
      </c>
      <c r="L241" s="149">
        <v>43</v>
      </c>
      <c r="M241" s="149">
        <v>8</v>
      </c>
      <c r="N241" s="149">
        <v>18</v>
      </c>
      <c r="O241" s="149">
        <v>68</v>
      </c>
      <c r="P241" s="149">
        <v>141</v>
      </c>
      <c r="Q241" s="149">
        <v>21</v>
      </c>
      <c r="R241" s="149">
        <v>2</v>
      </c>
      <c r="S241" s="149">
        <v>16</v>
      </c>
      <c r="T241" s="149">
        <v>12</v>
      </c>
      <c r="U241" s="149">
        <v>4</v>
      </c>
      <c r="V241" s="149">
        <v>44</v>
      </c>
      <c r="W241" s="149">
        <v>8</v>
      </c>
      <c r="Z241" s="137" t="s">
        <v>388</v>
      </c>
      <c r="AA241" s="150">
        <f t="shared" si="68"/>
        <v>13.131313131313131</v>
      </c>
      <c r="AB241" s="150">
        <f t="shared" si="69"/>
        <v>35.353535353535349</v>
      </c>
      <c r="AC241" s="150">
        <f t="shared" si="70"/>
        <v>119.1919191919192</v>
      </c>
      <c r="AD241" s="150">
        <f t="shared" si="71"/>
        <v>27.946127946127945</v>
      </c>
      <c r="AE241" s="150">
        <f t="shared" si="72"/>
        <v>44.444444444444443</v>
      </c>
      <c r="AF241" s="150">
        <f t="shared" si="73"/>
        <v>14.478114478114479</v>
      </c>
      <c r="AG241" s="150">
        <f t="shared" si="74"/>
        <v>2.6936026936026938</v>
      </c>
      <c r="AH241" s="150">
        <f t="shared" si="75"/>
        <v>6.0606060606060606</v>
      </c>
      <c r="AI241" s="150">
        <f t="shared" si="76"/>
        <v>22.895622895622896</v>
      </c>
      <c r="AJ241" s="150">
        <f t="shared" si="77"/>
        <v>47.474747474747474</v>
      </c>
      <c r="AK241" s="150">
        <f t="shared" si="78"/>
        <v>7.0707070707070709</v>
      </c>
      <c r="AL241" s="150">
        <f t="shared" si="79"/>
        <v>0.67340067340067344</v>
      </c>
      <c r="AM241" s="150">
        <f t="shared" si="80"/>
        <v>5.3872053872053876</v>
      </c>
      <c r="AN241" s="150">
        <f t="shared" si="81"/>
        <v>4.0404040404040407</v>
      </c>
      <c r="AO241" s="150">
        <f t="shared" si="82"/>
        <v>1.3468013468013469</v>
      </c>
      <c r="AP241" s="150">
        <f t="shared" si="83"/>
        <v>14.814814814814815</v>
      </c>
      <c r="AQ241" s="150">
        <f t="shared" si="84"/>
        <v>2.6936026936026938</v>
      </c>
      <c r="AT241" s="137" t="s">
        <v>388</v>
      </c>
      <c r="AU241" s="150">
        <f t="shared" si="64"/>
        <v>59.543918918918919</v>
      </c>
      <c r="AV241" s="150">
        <f t="shared" si="65"/>
        <v>29.097133076593924</v>
      </c>
      <c r="AW241" s="150">
        <f t="shared" si="66"/>
        <v>10.999083409715857</v>
      </c>
      <c r="AX241" s="150">
        <f t="shared" si="67"/>
        <v>3.3319450229071221</v>
      </c>
    </row>
    <row r="242" spans="1:50" x14ac:dyDescent="0.25">
      <c r="A242" s="137" t="s">
        <v>389</v>
      </c>
      <c r="B242" s="148">
        <v>4365</v>
      </c>
      <c r="C242" s="148">
        <v>3216</v>
      </c>
      <c r="D242" s="148">
        <v>3154</v>
      </c>
      <c r="E242" s="148">
        <v>3091</v>
      </c>
      <c r="F242" s="148">
        <v>1085</v>
      </c>
      <c r="G242" s="149">
        <v>36</v>
      </c>
      <c r="H242" s="149">
        <v>330</v>
      </c>
      <c r="I242" s="149">
        <v>452</v>
      </c>
      <c r="J242" s="149">
        <v>89</v>
      </c>
      <c r="K242" s="149">
        <v>160</v>
      </c>
      <c r="L242" s="149">
        <v>60</v>
      </c>
      <c r="M242" s="149">
        <v>67</v>
      </c>
      <c r="N242" s="149">
        <v>17</v>
      </c>
      <c r="O242" s="149">
        <v>324</v>
      </c>
      <c r="P242" s="149">
        <v>144</v>
      </c>
      <c r="Q242" s="149">
        <v>23</v>
      </c>
      <c r="R242" s="149">
        <v>2</v>
      </c>
      <c r="S242" s="149">
        <v>36</v>
      </c>
      <c r="T242" s="149">
        <v>2</v>
      </c>
      <c r="U242" s="149">
        <v>6</v>
      </c>
      <c r="V242" s="149">
        <v>46</v>
      </c>
      <c r="W242" s="149">
        <v>17</v>
      </c>
      <c r="Z242" s="137" t="s">
        <v>389</v>
      </c>
      <c r="AA242" s="150">
        <f t="shared" si="68"/>
        <v>8.247422680412372</v>
      </c>
      <c r="AB242" s="150">
        <f t="shared" si="69"/>
        <v>75.601374570446737</v>
      </c>
      <c r="AC242" s="150">
        <f t="shared" si="70"/>
        <v>103.55097365406644</v>
      </c>
      <c r="AD242" s="150">
        <f t="shared" si="71"/>
        <v>20.389461626575031</v>
      </c>
      <c r="AE242" s="150">
        <f t="shared" si="72"/>
        <v>36.655211912943876</v>
      </c>
      <c r="AF242" s="150">
        <f t="shared" si="73"/>
        <v>13.745704467353951</v>
      </c>
      <c r="AG242" s="150">
        <f t="shared" si="74"/>
        <v>15.349369988545245</v>
      </c>
      <c r="AH242" s="150">
        <f t="shared" si="75"/>
        <v>3.8946162657502863</v>
      </c>
      <c r="AI242" s="150">
        <f t="shared" si="76"/>
        <v>74.226804123711347</v>
      </c>
      <c r="AJ242" s="150">
        <f t="shared" si="77"/>
        <v>32.989690721649488</v>
      </c>
      <c r="AK242" s="150">
        <f t="shared" si="78"/>
        <v>5.2691867124856815</v>
      </c>
      <c r="AL242" s="150">
        <f t="shared" si="79"/>
        <v>0.45819014891179838</v>
      </c>
      <c r="AM242" s="150">
        <f t="shared" si="80"/>
        <v>8.247422680412372</v>
      </c>
      <c r="AN242" s="150">
        <f t="shared" si="81"/>
        <v>0.45819014891179838</v>
      </c>
      <c r="AO242" s="150">
        <f t="shared" si="82"/>
        <v>1.3745704467353952</v>
      </c>
      <c r="AP242" s="150">
        <f t="shared" si="83"/>
        <v>10.538373424971363</v>
      </c>
      <c r="AQ242" s="150">
        <f t="shared" si="84"/>
        <v>3.8946162657502863</v>
      </c>
      <c r="AT242" s="137" t="s">
        <v>389</v>
      </c>
      <c r="AU242" s="150">
        <f t="shared" si="64"/>
        <v>45.656309448319597</v>
      </c>
      <c r="AV242" s="150">
        <f t="shared" si="65"/>
        <v>104.82044645745714</v>
      </c>
      <c r="AW242" s="150">
        <f t="shared" si="66"/>
        <v>1.8433179723502304</v>
      </c>
      <c r="AX242" s="150">
        <f t="shared" si="67"/>
        <v>5.2860696517412942</v>
      </c>
    </row>
    <row r="243" spans="1:50" x14ac:dyDescent="0.25">
      <c r="A243" s="137" t="s">
        <v>390</v>
      </c>
      <c r="B243" s="148">
        <v>7670</v>
      </c>
      <c r="C243" s="148">
        <v>6016</v>
      </c>
      <c r="D243" s="148">
        <v>5898</v>
      </c>
      <c r="E243" s="148">
        <v>5785</v>
      </c>
      <c r="F243" s="148">
        <v>2298</v>
      </c>
      <c r="G243" s="149">
        <v>101</v>
      </c>
      <c r="H243" s="149">
        <v>296</v>
      </c>
      <c r="I243" s="149">
        <v>736</v>
      </c>
      <c r="J243" s="149">
        <v>120</v>
      </c>
      <c r="K243" s="149">
        <v>217</v>
      </c>
      <c r="L243" s="149">
        <v>148</v>
      </c>
      <c r="M243" s="149">
        <v>83</v>
      </c>
      <c r="N243" s="149">
        <v>51</v>
      </c>
      <c r="O243" s="149">
        <v>469</v>
      </c>
      <c r="P243" s="149">
        <v>283</v>
      </c>
      <c r="Q243" s="149">
        <v>42</v>
      </c>
      <c r="R243" s="149">
        <v>4</v>
      </c>
      <c r="S243" s="149">
        <v>97</v>
      </c>
      <c r="T243" s="149">
        <v>8</v>
      </c>
      <c r="U243" s="149">
        <v>11</v>
      </c>
      <c r="V243" s="149">
        <v>115</v>
      </c>
      <c r="W243" s="149">
        <v>32</v>
      </c>
      <c r="Z243" s="137" t="s">
        <v>390</v>
      </c>
      <c r="AA243" s="150">
        <f t="shared" si="68"/>
        <v>13.168187744458931</v>
      </c>
      <c r="AB243" s="150">
        <f t="shared" si="69"/>
        <v>38.591916558018255</v>
      </c>
      <c r="AC243" s="150">
        <f t="shared" si="70"/>
        <v>95.958279009126471</v>
      </c>
      <c r="AD243" s="150">
        <f t="shared" si="71"/>
        <v>15.645371577574968</v>
      </c>
      <c r="AE243" s="150">
        <f t="shared" si="72"/>
        <v>28.292046936114733</v>
      </c>
      <c r="AF243" s="150">
        <f t="shared" si="73"/>
        <v>19.295958279009128</v>
      </c>
      <c r="AG243" s="150">
        <f t="shared" si="74"/>
        <v>10.821382007822686</v>
      </c>
      <c r="AH243" s="150">
        <f t="shared" si="75"/>
        <v>6.6492829204693606</v>
      </c>
      <c r="AI243" s="150">
        <f t="shared" si="76"/>
        <v>61.147327249022169</v>
      </c>
      <c r="AJ243" s="150">
        <f t="shared" si="77"/>
        <v>36.897001303780968</v>
      </c>
      <c r="AK243" s="150">
        <f t="shared" si="78"/>
        <v>5.475880052151239</v>
      </c>
      <c r="AL243" s="150">
        <f t="shared" si="79"/>
        <v>0.5215123859191656</v>
      </c>
      <c r="AM243" s="150">
        <f t="shared" si="80"/>
        <v>12.646675358539765</v>
      </c>
      <c r="AN243" s="150">
        <f t="shared" si="81"/>
        <v>1.0430247718383312</v>
      </c>
      <c r="AO243" s="150">
        <f t="shared" si="82"/>
        <v>1.4341590612777053</v>
      </c>
      <c r="AP243" s="150">
        <f t="shared" si="83"/>
        <v>14.99348109517601</v>
      </c>
      <c r="AQ243" s="150">
        <f t="shared" si="84"/>
        <v>4.1720990873533248</v>
      </c>
      <c r="AT243" s="137" t="s">
        <v>390</v>
      </c>
      <c r="AU243" s="150">
        <f t="shared" si="64"/>
        <v>47.982366904035267</v>
      </c>
      <c r="AV243" s="150">
        <f t="shared" si="65"/>
        <v>81.071737251512545</v>
      </c>
      <c r="AW243" s="150">
        <f t="shared" si="66"/>
        <v>3.4812880765883376</v>
      </c>
      <c r="AX243" s="150">
        <f t="shared" si="67"/>
        <v>5.3191489361702127</v>
      </c>
    </row>
    <row r="244" spans="1:50" x14ac:dyDescent="0.25">
      <c r="A244" s="137" t="s">
        <v>391</v>
      </c>
      <c r="B244" s="148">
        <v>8715</v>
      </c>
      <c r="C244" s="148">
        <v>6819</v>
      </c>
      <c r="D244" s="148">
        <v>6697</v>
      </c>
      <c r="E244" s="148">
        <v>6588</v>
      </c>
      <c r="F244" s="148">
        <v>2735</v>
      </c>
      <c r="G244" s="149">
        <v>140</v>
      </c>
      <c r="H244" s="149">
        <v>393</v>
      </c>
      <c r="I244" s="149">
        <v>1115</v>
      </c>
      <c r="J244" s="149">
        <v>242</v>
      </c>
      <c r="K244" s="149">
        <v>281</v>
      </c>
      <c r="L244" s="149">
        <v>127</v>
      </c>
      <c r="M244" s="149">
        <v>123</v>
      </c>
      <c r="N244" s="149">
        <v>57</v>
      </c>
      <c r="O244" s="149">
        <v>441</v>
      </c>
      <c r="P244" s="149">
        <v>314</v>
      </c>
      <c r="Q244" s="149">
        <v>61</v>
      </c>
      <c r="R244" s="149">
        <v>7</v>
      </c>
      <c r="S244" s="149">
        <v>60</v>
      </c>
      <c r="T244" s="149">
        <v>12</v>
      </c>
      <c r="U244" s="149">
        <v>9</v>
      </c>
      <c r="V244" s="149">
        <v>137</v>
      </c>
      <c r="W244" s="149">
        <v>50</v>
      </c>
      <c r="Z244" s="137" t="s">
        <v>391</v>
      </c>
      <c r="AA244" s="150">
        <f t="shared" si="68"/>
        <v>16.064257028112447</v>
      </c>
      <c r="AB244" s="150">
        <f t="shared" si="69"/>
        <v>45.094664371772808</v>
      </c>
      <c r="AC244" s="150">
        <f t="shared" si="70"/>
        <v>127.94033275960986</v>
      </c>
      <c r="AD244" s="150">
        <f t="shared" si="71"/>
        <v>27.768215720022951</v>
      </c>
      <c r="AE244" s="150">
        <f t="shared" si="72"/>
        <v>32.243258749282845</v>
      </c>
      <c r="AF244" s="150">
        <f t="shared" si="73"/>
        <v>14.57257601835915</v>
      </c>
      <c r="AG244" s="150">
        <f t="shared" si="74"/>
        <v>14.113597246127368</v>
      </c>
      <c r="AH244" s="150">
        <f t="shared" si="75"/>
        <v>6.540447504302926</v>
      </c>
      <c r="AI244" s="150">
        <f t="shared" si="76"/>
        <v>50.602409638554221</v>
      </c>
      <c r="AJ244" s="150">
        <f t="shared" si="77"/>
        <v>36.029833620195063</v>
      </c>
      <c r="AK244" s="150">
        <f t="shared" si="78"/>
        <v>6.9994262765347104</v>
      </c>
      <c r="AL244" s="150">
        <f t="shared" si="79"/>
        <v>0.80321285140562249</v>
      </c>
      <c r="AM244" s="150">
        <f t="shared" si="80"/>
        <v>6.8846815834767643</v>
      </c>
      <c r="AN244" s="150">
        <f t="shared" si="81"/>
        <v>1.376936316695353</v>
      </c>
      <c r="AO244" s="150">
        <f t="shared" si="82"/>
        <v>1.0327022375215145</v>
      </c>
      <c r="AP244" s="150">
        <f t="shared" si="83"/>
        <v>15.720022948938611</v>
      </c>
      <c r="AQ244" s="150">
        <f t="shared" si="84"/>
        <v>5.7372346528973042</v>
      </c>
      <c r="AT244" s="137" t="s">
        <v>391</v>
      </c>
      <c r="AU244" s="150">
        <f t="shared" si="64"/>
        <v>46.886665671196056</v>
      </c>
      <c r="AV244" s="150">
        <f t="shared" si="65"/>
        <v>66.939890710382514</v>
      </c>
      <c r="AW244" s="150">
        <f t="shared" si="66"/>
        <v>4.3875685557586834</v>
      </c>
      <c r="AX244" s="150">
        <f t="shared" si="67"/>
        <v>7.3324534389206626</v>
      </c>
    </row>
    <row r="245" spans="1:50" x14ac:dyDescent="0.25">
      <c r="A245" s="137" t="s">
        <v>392</v>
      </c>
      <c r="B245" s="148">
        <v>4250</v>
      </c>
      <c r="C245" s="148">
        <v>3403</v>
      </c>
      <c r="D245" s="148">
        <v>3357</v>
      </c>
      <c r="E245" s="148">
        <v>3309</v>
      </c>
      <c r="F245" s="148">
        <v>1480</v>
      </c>
      <c r="G245" s="149">
        <v>59</v>
      </c>
      <c r="H245" s="149">
        <v>272</v>
      </c>
      <c r="I245" s="149">
        <v>525</v>
      </c>
      <c r="J245" s="149">
        <v>96</v>
      </c>
      <c r="K245" s="149">
        <v>203</v>
      </c>
      <c r="L245" s="149">
        <v>67</v>
      </c>
      <c r="M245" s="149">
        <v>42</v>
      </c>
      <c r="N245" s="149">
        <v>39</v>
      </c>
      <c r="O245" s="149">
        <v>202</v>
      </c>
      <c r="P245" s="149">
        <v>181</v>
      </c>
      <c r="Q245" s="149">
        <v>22</v>
      </c>
      <c r="R245" s="149">
        <v>1</v>
      </c>
      <c r="S245" s="149">
        <v>38</v>
      </c>
      <c r="T245" s="149">
        <v>9</v>
      </c>
      <c r="U245" s="149">
        <v>2</v>
      </c>
      <c r="V245" s="149">
        <v>101</v>
      </c>
      <c r="W245" s="149">
        <v>32</v>
      </c>
      <c r="Z245" s="137" t="s">
        <v>392</v>
      </c>
      <c r="AA245" s="150">
        <f t="shared" si="68"/>
        <v>13.882352941176471</v>
      </c>
      <c r="AB245" s="150">
        <f t="shared" si="69"/>
        <v>64</v>
      </c>
      <c r="AC245" s="150">
        <f t="shared" si="70"/>
        <v>123.52941176470588</v>
      </c>
      <c r="AD245" s="150">
        <f t="shared" si="71"/>
        <v>22.588235294117649</v>
      </c>
      <c r="AE245" s="150">
        <f t="shared" si="72"/>
        <v>47.764705882352935</v>
      </c>
      <c r="AF245" s="150">
        <f t="shared" si="73"/>
        <v>15.76470588235294</v>
      </c>
      <c r="AG245" s="150">
        <f t="shared" si="74"/>
        <v>9.882352941176471</v>
      </c>
      <c r="AH245" s="150">
        <f t="shared" si="75"/>
        <v>9.1764705882352953</v>
      </c>
      <c r="AI245" s="150">
        <f t="shared" si="76"/>
        <v>47.529411764705884</v>
      </c>
      <c r="AJ245" s="150">
        <f t="shared" si="77"/>
        <v>42.588235294117652</v>
      </c>
      <c r="AK245" s="150">
        <f t="shared" si="78"/>
        <v>5.1764705882352944</v>
      </c>
      <c r="AL245" s="150">
        <f t="shared" si="79"/>
        <v>0.23529411764705882</v>
      </c>
      <c r="AM245" s="150">
        <f t="shared" si="80"/>
        <v>8.9411764705882355</v>
      </c>
      <c r="AN245" s="150">
        <f t="shared" si="81"/>
        <v>2.1176470588235294</v>
      </c>
      <c r="AO245" s="150">
        <f t="shared" si="82"/>
        <v>0.47058823529411764</v>
      </c>
      <c r="AP245" s="150">
        <f t="shared" si="83"/>
        <v>23.764705882352942</v>
      </c>
      <c r="AQ245" s="150">
        <f t="shared" si="84"/>
        <v>7.5294117647058822</v>
      </c>
      <c r="AT245" s="137" t="s">
        <v>392</v>
      </c>
      <c r="AU245" s="150">
        <f t="shared" si="64"/>
        <v>53.917187965445343</v>
      </c>
      <c r="AV245" s="150">
        <f t="shared" si="65"/>
        <v>61.045633121789059</v>
      </c>
      <c r="AW245" s="150">
        <f t="shared" si="66"/>
        <v>6.0810810810810816</v>
      </c>
      <c r="AX245" s="150">
        <f t="shared" si="67"/>
        <v>9.4034675286511913</v>
      </c>
    </row>
    <row r="246" spans="1:50" x14ac:dyDescent="0.25">
      <c r="A246" s="137" t="s">
        <v>393</v>
      </c>
      <c r="B246" s="148">
        <v>9879</v>
      </c>
      <c r="C246" s="148">
        <v>7884</v>
      </c>
      <c r="D246" s="148">
        <v>7743</v>
      </c>
      <c r="E246" s="148">
        <v>7628</v>
      </c>
      <c r="F246" s="148">
        <v>2848</v>
      </c>
      <c r="G246" s="149">
        <v>152</v>
      </c>
      <c r="H246" s="149">
        <v>499</v>
      </c>
      <c r="I246" s="149">
        <v>1298</v>
      </c>
      <c r="J246" s="149">
        <v>221</v>
      </c>
      <c r="K246" s="149">
        <v>355</v>
      </c>
      <c r="L246" s="149">
        <v>154</v>
      </c>
      <c r="M246" s="149">
        <v>141</v>
      </c>
      <c r="N246" s="149">
        <v>33</v>
      </c>
      <c r="O246" s="149">
        <v>932</v>
      </c>
      <c r="P246" s="149">
        <v>406</v>
      </c>
      <c r="Q246" s="149">
        <v>107</v>
      </c>
      <c r="R246" s="149">
        <v>12</v>
      </c>
      <c r="S246" s="149">
        <v>67</v>
      </c>
      <c r="T246" s="149">
        <v>19</v>
      </c>
      <c r="U246" s="149">
        <v>11</v>
      </c>
      <c r="V246" s="149">
        <v>151</v>
      </c>
      <c r="W246" s="149">
        <v>38</v>
      </c>
      <c r="Z246" s="137" t="s">
        <v>393</v>
      </c>
      <c r="AA246" s="150">
        <f t="shared" si="68"/>
        <v>15.386172689543477</v>
      </c>
      <c r="AB246" s="150">
        <f t="shared" si="69"/>
        <v>50.511185342646016</v>
      </c>
      <c r="AC246" s="150">
        <f t="shared" si="70"/>
        <v>131.38981678307522</v>
      </c>
      <c r="AD246" s="150">
        <f t="shared" si="71"/>
        <v>22.370685292033606</v>
      </c>
      <c r="AE246" s="150">
        <f t="shared" si="72"/>
        <v>35.934811215710091</v>
      </c>
      <c r="AF246" s="150">
        <f t="shared" si="73"/>
        <v>15.588622330195363</v>
      </c>
      <c r="AG246" s="150">
        <f t="shared" si="74"/>
        <v>14.272699665958092</v>
      </c>
      <c r="AH246" s="150">
        <f t="shared" si="75"/>
        <v>3.3404190707561496</v>
      </c>
      <c r="AI246" s="150">
        <f t="shared" si="76"/>
        <v>94.341532543779735</v>
      </c>
      <c r="AJ246" s="150">
        <f t="shared" si="77"/>
        <v>41.097277052333233</v>
      </c>
      <c r="AK246" s="150">
        <f t="shared" si="78"/>
        <v>10.831055774875999</v>
      </c>
      <c r="AL246" s="150">
        <f t="shared" si="79"/>
        <v>1.2146978439113272</v>
      </c>
      <c r="AM246" s="150">
        <f t="shared" si="80"/>
        <v>6.7820629618382426</v>
      </c>
      <c r="AN246" s="150">
        <f t="shared" si="81"/>
        <v>1.9232715861929346</v>
      </c>
      <c r="AO246" s="150">
        <f t="shared" si="82"/>
        <v>1.1134730235853831</v>
      </c>
      <c r="AP246" s="150">
        <f t="shared" si="83"/>
        <v>15.284947869217531</v>
      </c>
      <c r="AQ246" s="150">
        <f t="shared" si="84"/>
        <v>3.8465431723858692</v>
      </c>
      <c r="AT246" s="137" t="s">
        <v>393</v>
      </c>
      <c r="AU246" s="150">
        <f t="shared" si="64"/>
        <v>52.434456928838955</v>
      </c>
      <c r="AV246" s="150">
        <f t="shared" si="65"/>
        <v>122.18143681174621</v>
      </c>
      <c r="AW246" s="150">
        <f t="shared" si="66"/>
        <v>6.6713483146067416</v>
      </c>
      <c r="AX246" s="150">
        <f t="shared" si="67"/>
        <v>4.8198883815322171</v>
      </c>
    </row>
    <row r="247" spans="1:50" x14ac:dyDescent="0.25">
      <c r="A247" s="137" t="s">
        <v>394</v>
      </c>
      <c r="B247" s="148">
        <v>9183</v>
      </c>
      <c r="C247" s="148">
        <v>7137</v>
      </c>
      <c r="D247" s="148">
        <v>7021</v>
      </c>
      <c r="E247" s="148">
        <v>6886</v>
      </c>
      <c r="F247" s="148">
        <v>2564</v>
      </c>
      <c r="G247" s="149">
        <v>124</v>
      </c>
      <c r="H247" s="149">
        <v>551</v>
      </c>
      <c r="I247" s="149">
        <v>959</v>
      </c>
      <c r="J247" s="149">
        <v>144</v>
      </c>
      <c r="K247" s="149">
        <v>233</v>
      </c>
      <c r="L247" s="149">
        <v>137</v>
      </c>
      <c r="M247" s="149">
        <v>59</v>
      </c>
      <c r="N247" s="149">
        <v>37</v>
      </c>
      <c r="O247" s="149">
        <v>979</v>
      </c>
      <c r="P247" s="149">
        <v>302</v>
      </c>
      <c r="Q247" s="149">
        <v>98</v>
      </c>
      <c r="R247" s="149">
        <v>9</v>
      </c>
      <c r="S247" s="149">
        <v>49</v>
      </c>
      <c r="T247" s="149">
        <v>2</v>
      </c>
      <c r="U247" s="149">
        <v>6</v>
      </c>
      <c r="V247" s="149">
        <v>127</v>
      </c>
      <c r="W247" s="149">
        <v>55</v>
      </c>
      <c r="Z247" s="137" t="s">
        <v>394</v>
      </c>
      <c r="AA247" s="150">
        <f t="shared" si="68"/>
        <v>13.503212457802462</v>
      </c>
      <c r="AB247" s="150">
        <f t="shared" si="69"/>
        <v>60.002177937493194</v>
      </c>
      <c r="AC247" s="150">
        <f t="shared" si="70"/>
        <v>104.43210279864968</v>
      </c>
      <c r="AD247" s="150">
        <f t="shared" si="71"/>
        <v>15.681149950996405</v>
      </c>
      <c r="AE247" s="150">
        <f t="shared" si="72"/>
        <v>25.372971795709464</v>
      </c>
      <c r="AF247" s="150">
        <f t="shared" si="73"/>
        <v>14.918871828378526</v>
      </c>
      <c r="AG247" s="150">
        <f t="shared" si="74"/>
        <v>6.4249156049221394</v>
      </c>
      <c r="AH247" s="150">
        <f t="shared" si="75"/>
        <v>4.0291843624087988</v>
      </c>
      <c r="AI247" s="150">
        <f t="shared" si="76"/>
        <v>106.61004029184362</v>
      </c>
      <c r="AJ247" s="150">
        <f t="shared" si="77"/>
        <v>32.886856147228578</v>
      </c>
      <c r="AK247" s="150">
        <f t="shared" si="78"/>
        <v>10.671893716650333</v>
      </c>
      <c r="AL247" s="150">
        <f t="shared" si="79"/>
        <v>0.9800718719372753</v>
      </c>
      <c r="AM247" s="150">
        <f t="shared" si="80"/>
        <v>5.3359468583251664</v>
      </c>
      <c r="AN247" s="150">
        <f t="shared" si="81"/>
        <v>0.21779374931939455</v>
      </c>
      <c r="AO247" s="150">
        <f t="shared" si="82"/>
        <v>0.65338124795818353</v>
      </c>
      <c r="AP247" s="150">
        <f t="shared" si="83"/>
        <v>13.829903081781554</v>
      </c>
      <c r="AQ247" s="150">
        <f t="shared" si="84"/>
        <v>5.9893281062833497</v>
      </c>
      <c r="AT247" s="137" t="s">
        <v>394</v>
      </c>
      <c r="AU247" s="150">
        <f t="shared" si="64"/>
        <v>43.013815695769836</v>
      </c>
      <c r="AV247" s="150">
        <f t="shared" si="65"/>
        <v>142.17252396166134</v>
      </c>
      <c r="AW247" s="150">
        <f t="shared" si="66"/>
        <v>0.78003120124804992</v>
      </c>
      <c r="AX247" s="150">
        <f t="shared" si="67"/>
        <v>7.7063191817290182</v>
      </c>
    </row>
    <row r="248" spans="1:50" x14ac:dyDescent="0.25">
      <c r="A248" s="137" t="s">
        <v>395</v>
      </c>
      <c r="B248" s="148">
        <v>3637</v>
      </c>
      <c r="C248" s="148">
        <v>2820</v>
      </c>
      <c r="D248" s="148">
        <v>2775</v>
      </c>
      <c r="E248" s="148">
        <v>2736</v>
      </c>
      <c r="F248" s="148">
        <v>1153</v>
      </c>
      <c r="G248" s="149">
        <v>70</v>
      </c>
      <c r="H248" s="149">
        <v>148</v>
      </c>
      <c r="I248" s="149">
        <v>477</v>
      </c>
      <c r="J248" s="149">
        <v>84</v>
      </c>
      <c r="K248" s="149">
        <v>130</v>
      </c>
      <c r="L248" s="149">
        <v>68</v>
      </c>
      <c r="M248" s="149">
        <v>29</v>
      </c>
      <c r="N248" s="149">
        <v>31</v>
      </c>
      <c r="O248" s="149">
        <v>296</v>
      </c>
      <c r="P248" s="149">
        <v>187</v>
      </c>
      <c r="Q248" s="149">
        <v>32</v>
      </c>
      <c r="R248" s="149">
        <v>3</v>
      </c>
      <c r="S248" s="149">
        <v>20</v>
      </c>
      <c r="T248" s="149">
        <v>2</v>
      </c>
      <c r="U248" s="149">
        <v>13</v>
      </c>
      <c r="V248" s="149">
        <v>57</v>
      </c>
      <c r="W248" s="149">
        <v>14</v>
      </c>
      <c r="Z248" s="137" t="s">
        <v>395</v>
      </c>
      <c r="AA248" s="150">
        <f t="shared" si="68"/>
        <v>19.246631839428101</v>
      </c>
      <c r="AB248" s="150">
        <f t="shared" si="69"/>
        <v>40.692878746219414</v>
      </c>
      <c r="AC248" s="150">
        <f t="shared" si="70"/>
        <v>131.15204839153151</v>
      </c>
      <c r="AD248" s="150">
        <f t="shared" si="71"/>
        <v>23.095958207313721</v>
      </c>
      <c r="AE248" s="150">
        <f t="shared" si="72"/>
        <v>35.743744844652184</v>
      </c>
      <c r="AF248" s="150">
        <f t="shared" si="73"/>
        <v>18.696728072587298</v>
      </c>
      <c r="AG248" s="150">
        <f t="shared" si="74"/>
        <v>7.973604619191641</v>
      </c>
      <c r="AH248" s="150">
        <f t="shared" si="75"/>
        <v>8.5235083860324448</v>
      </c>
      <c r="AI248" s="150">
        <f t="shared" si="76"/>
        <v>81.385757492438827</v>
      </c>
      <c r="AJ248" s="150">
        <f t="shared" si="77"/>
        <v>51.416002199615072</v>
      </c>
      <c r="AK248" s="150">
        <f t="shared" si="78"/>
        <v>8.7984602694528462</v>
      </c>
      <c r="AL248" s="150">
        <f t="shared" si="79"/>
        <v>0.82485565026120422</v>
      </c>
      <c r="AM248" s="150">
        <f t="shared" si="80"/>
        <v>5.4990376684080289</v>
      </c>
      <c r="AN248" s="150">
        <f t="shared" si="81"/>
        <v>0.54990376684080289</v>
      </c>
      <c r="AO248" s="150">
        <f t="shared" si="82"/>
        <v>3.5743744844652188</v>
      </c>
      <c r="AP248" s="150">
        <f t="shared" si="83"/>
        <v>15.672257354962881</v>
      </c>
      <c r="AQ248" s="150">
        <f t="shared" si="84"/>
        <v>3.8493263678856202</v>
      </c>
      <c r="AT248" s="137" t="s">
        <v>395</v>
      </c>
      <c r="AU248" s="150">
        <f t="shared" si="64"/>
        <v>67.387387387387392</v>
      </c>
      <c r="AV248" s="150">
        <f t="shared" si="65"/>
        <v>108.18713450292397</v>
      </c>
      <c r="AW248" s="150">
        <f t="shared" si="66"/>
        <v>1.7346053772766694</v>
      </c>
      <c r="AX248" s="150">
        <f t="shared" si="67"/>
        <v>4.9645390070921991</v>
      </c>
    </row>
    <row r="249" spans="1:50" x14ac:dyDescent="0.25">
      <c r="A249" s="137" t="s">
        <v>396</v>
      </c>
      <c r="B249" s="148">
        <v>3596</v>
      </c>
      <c r="C249" s="148">
        <v>2676</v>
      </c>
      <c r="D249" s="148">
        <v>2626</v>
      </c>
      <c r="E249" s="148">
        <v>2572</v>
      </c>
      <c r="F249" s="148">
        <v>912</v>
      </c>
      <c r="G249" s="149">
        <v>44</v>
      </c>
      <c r="H249" s="149">
        <v>171</v>
      </c>
      <c r="I249" s="149">
        <v>377</v>
      </c>
      <c r="J249" s="149">
        <v>57</v>
      </c>
      <c r="K249" s="149">
        <v>96</v>
      </c>
      <c r="L249" s="149">
        <v>20</v>
      </c>
      <c r="M249" s="149">
        <v>46</v>
      </c>
      <c r="N249" s="149">
        <v>35</v>
      </c>
      <c r="O249" s="149">
        <v>106</v>
      </c>
      <c r="P249" s="149">
        <v>92</v>
      </c>
      <c r="Q249" s="149">
        <v>24</v>
      </c>
      <c r="R249" s="149">
        <v>5</v>
      </c>
      <c r="S249" s="149">
        <v>12</v>
      </c>
      <c r="T249" s="149">
        <v>5</v>
      </c>
      <c r="U249" s="149">
        <v>5</v>
      </c>
      <c r="V249" s="149">
        <v>59</v>
      </c>
      <c r="W249" s="149">
        <v>9</v>
      </c>
      <c r="Z249" s="137" t="s">
        <v>396</v>
      </c>
      <c r="AA249" s="150">
        <f t="shared" si="68"/>
        <v>12.235817575083427</v>
      </c>
      <c r="AB249" s="150">
        <f t="shared" si="69"/>
        <v>47.55283648498331</v>
      </c>
      <c r="AC249" s="150">
        <f t="shared" si="70"/>
        <v>104.83870967741936</v>
      </c>
      <c r="AD249" s="150">
        <f t="shared" si="71"/>
        <v>15.850945494994439</v>
      </c>
      <c r="AE249" s="150">
        <f t="shared" si="72"/>
        <v>26.696329254727477</v>
      </c>
      <c r="AF249" s="150">
        <f t="shared" si="73"/>
        <v>5.5617352614015578</v>
      </c>
      <c r="AG249" s="150">
        <f t="shared" si="74"/>
        <v>12.791991101223582</v>
      </c>
      <c r="AH249" s="150">
        <f t="shared" si="75"/>
        <v>9.733036707452726</v>
      </c>
      <c r="AI249" s="150">
        <f t="shared" si="76"/>
        <v>29.477196885428253</v>
      </c>
      <c r="AJ249" s="150">
        <f t="shared" si="77"/>
        <v>25.583982202447164</v>
      </c>
      <c r="AK249" s="150">
        <f t="shared" si="78"/>
        <v>6.6740823136818692</v>
      </c>
      <c r="AL249" s="150">
        <f t="shared" si="79"/>
        <v>1.3904338153503895</v>
      </c>
      <c r="AM249" s="150">
        <f t="shared" si="80"/>
        <v>3.3370411568409346</v>
      </c>
      <c r="AN249" s="150">
        <f t="shared" si="81"/>
        <v>1.3904338153503895</v>
      </c>
      <c r="AO249" s="150">
        <f t="shared" si="82"/>
        <v>1.3904338153503895</v>
      </c>
      <c r="AP249" s="150">
        <f t="shared" si="83"/>
        <v>16.407119021134594</v>
      </c>
      <c r="AQ249" s="150">
        <f t="shared" si="84"/>
        <v>2.5027808676307006</v>
      </c>
      <c r="AT249" s="137" t="s">
        <v>396</v>
      </c>
      <c r="AU249" s="150">
        <f t="shared" si="64"/>
        <v>35.034272658035036</v>
      </c>
      <c r="AV249" s="150">
        <f t="shared" si="65"/>
        <v>41.213063763608091</v>
      </c>
      <c r="AW249" s="150">
        <f t="shared" si="66"/>
        <v>5.4824561403508767</v>
      </c>
      <c r="AX249" s="150">
        <f t="shared" si="67"/>
        <v>3.3632286995515699</v>
      </c>
    </row>
    <row r="250" spans="1:50" x14ac:dyDescent="0.25">
      <c r="A250" s="137" t="s">
        <v>397</v>
      </c>
      <c r="B250" s="148">
        <v>2169</v>
      </c>
      <c r="C250" s="148">
        <v>1701</v>
      </c>
      <c r="D250" s="148">
        <v>1673</v>
      </c>
      <c r="E250" s="148">
        <v>1651</v>
      </c>
      <c r="F250" s="148">
        <v>742</v>
      </c>
      <c r="G250" s="149">
        <v>46</v>
      </c>
      <c r="H250" s="149">
        <v>121</v>
      </c>
      <c r="I250" s="149">
        <v>310</v>
      </c>
      <c r="J250" s="149">
        <v>48</v>
      </c>
      <c r="K250" s="149">
        <v>97</v>
      </c>
      <c r="L250" s="149">
        <v>45</v>
      </c>
      <c r="M250" s="149">
        <v>30</v>
      </c>
      <c r="N250" s="149">
        <v>31</v>
      </c>
      <c r="O250" s="149">
        <v>112</v>
      </c>
      <c r="P250" s="149">
        <v>104</v>
      </c>
      <c r="Q250" s="149">
        <v>19</v>
      </c>
      <c r="R250" s="149">
        <v>6</v>
      </c>
      <c r="S250" s="149">
        <v>18</v>
      </c>
      <c r="T250" s="149">
        <v>8</v>
      </c>
      <c r="U250" s="149">
        <v>3</v>
      </c>
      <c r="V250" s="149">
        <v>39</v>
      </c>
      <c r="W250" s="149">
        <v>16</v>
      </c>
      <c r="Z250" s="137" t="s">
        <v>397</v>
      </c>
      <c r="AA250" s="150">
        <f t="shared" si="68"/>
        <v>21.207929921622867</v>
      </c>
      <c r="AB250" s="150">
        <f t="shared" si="69"/>
        <v>55.786076532964501</v>
      </c>
      <c r="AC250" s="150">
        <f t="shared" si="70"/>
        <v>142.92300599354542</v>
      </c>
      <c r="AD250" s="150">
        <f t="shared" si="71"/>
        <v>22.130013831258644</v>
      </c>
      <c r="AE250" s="150">
        <f t="shared" si="72"/>
        <v>44.721069617335175</v>
      </c>
      <c r="AF250" s="150">
        <f t="shared" si="73"/>
        <v>20.74688796680498</v>
      </c>
      <c r="AG250" s="150">
        <f t="shared" si="74"/>
        <v>13.831258644536652</v>
      </c>
      <c r="AH250" s="150">
        <f t="shared" si="75"/>
        <v>14.29230059935454</v>
      </c>
      <c r="AI250" s="150">
        <f t="shared" si="76"/>
        <v>51.636698939603498</v>
      </c>
      <c r="AJ250" s="150">
        <f t="shared" si="77"/>
        <v>47.948363301060397</v>
      </c>
      <c r="AK250" s="150">
        <f t="shared" si="78"/>
        <v>8.759797141539881</v>
      </c>
      <c r="AL250" s="150">
        <f t="shared" si="79"/>
        <v>2.7662517289073305</v>
      </c>
      <c r="AM250" s="150">
        <f t="shared" si="80"/>
        <v>8.2987551867219924</v>
      </c>
      <c r="AN250" s="150">
        <f t="shared" si="81"/>
        <v>3.6883356385431072</v>
      </c>
      <c r="AO250" s="150">
        <f t="shared" si="82"/>
        <v>1.3831258644536653</v>
      </c>
      <c r="AP250" s="150">
        <f t="shared" si="83"/>
        <v>17.980636237897649</v>
      </c>
      <c r="AQ250" s="150">
        <f t="shared" si="84"/>
        <v>7.3766712770862144</v>
      </c>
      <c r="AT250" s="137" t="s">
        <v>397</v>
      </c>
      <c r="AU250" s="150">
        <f t="shared" si="64"/>
        <v>62.163777644949192</v>
      </c>
      <c r="AV250" s="150">
        <f t="shared" si="65"/>
        <v>67.837674136886733</v>
      </c>
      <c r="AW250" s="150">
        <f t="shared" si="66"/>
        <v>10.781671159029651</v>
      </c>
      <c r="AX250" s="150">
        <f t="shared" si="67"/>
        <v>9.4062316284538507</v>
      </c>
    </row>
    <row r="251" spans="1:50" x14ac:dyDescent="0.25">
      <c r="A251" s="137" t="s">
        <v>398</v>
      </c>
      <c r="B251" s="148">
        <v>2407</v>
      </c>
      <c r="C251" s="148">
        <v>1861</v>
      </c>
      <c r="D251" s="148">
        <v>1834</v>
      </c>
      <c r="E251" s="148">
        <v>1810</v>
      </c>
      <c r="F251" s="148">
        <v>718</v>
      </c>
      <c r="G251" s="149">
        <v>34</v>
      </c>
      <c r="H251" s="149">
        <v>132</v>
      </c>
      <c r="I251" s="149">
        <v>274</v>
      </c>
      <c r="J251" s="149">
        <v>49</v>
      </c>
      <c r="K251" s="149">
        <v>98</v>
      </c>
      <c r="L251" s="149">
        <v>41</v>
      </c>
      <c r="M251" s="149">
        <v>21</v>
      </c>
      <c r="N251" s="149">
        <v>15</v>
      </c>
      <c r="O251" s="149">
        <v>249</v>
      </c>
      <c r="P251" s="149">
        <v>104</v>
      </c>
      <c r="Q251" s="149">
        <v>16</v>
      </c>
      <c r="R251" s="149">
        <v>1</v>
      </c>
      <c r="S251" s="149">
        <v>5</v>
      </c>
      <c r="T251" s="149">
        <v>3</v>
      </c>
      <c r="U251" s="149">
        <v>2</v>
      </c>
      <c r="V251" s="149">
        <v>29</v>
      </c>
      <c r="W251" s="149">
        <v>11</v>
      </c>
      <c r="Z251" s="137" t="s">
        <v>398</v>
      </c>
      <c r="AA251" s="150">
        <f t="shared" si="68"/>
        <v>14.125467386788532</v>
      </c>
      <c r="AB251" s="150">
        <f t="shared" si="69"/>
        <v>54.840049854590774</v>
      </c>
      <c r="AC251" s="150">
        <f t="shared" si="70"/>
        <v>113.83464894058994</v>
      </c>
      <c r="AD251" s="150">
        <f t="shared" si="71"/>
        <v>20.357291233901119</v>
      </c>
      <c r="AE251" s="150">
        <f t="shared" si="72"/>
        <v>40.714582467802238</v>
      </c>
      <c r="AF251" s="150">
        <f t="shared" si="73"/>
        <v>17.033651848774408</v>
      </c>
      <c r="AG251" s="150">
        <f t="shared" si="74"/>
        <v>8.7245533859576234</v>
      </c>
      <c r="AH251" s="150">
        <f t="shared" si="75"/>
        <v>6.2318238471125884</v>
      </c>
      <c r="AI251" s="150">
        <f t="shared" si="76"/>
        <v>103.44827586206897</v>
      </c>
      <c r="AJ251" s="150">
        <f t="shared" si="77"/>
        <v>43.207312006647278</v>
      </c>
      <c r="AK251" s="150">
        <f t="shared" si="78"/>
        <v>6.6472787702534273</v>
      </c>
      <c r="AL251" s="150">
        <f t="shared" si="79"/>
        <v>0.41545492314083921</v>
      </c>
      <c r="AM251" s="150">
        <f t="shared" si="80"/>
        <v>2.0772746157041961</v>
      </c>
      <c r="AN251" s="150">
        <f t="shared" si="81"/>
        <v>1.2463647694225177</v>
      </c>
      <c r="AO251" s="150">
        <f t="shared" si="82"/>
        <v>0.83090984628167841</v>
      </c>
      <c r="AP251" s="150">
        <f t="shared" si="83"/>
        <v>12.048192771084338</v>
      </c>
      <c r="AQ251" s="150">
        <f t="shared" si="84"/>
        <v>4.570004154549232</v>
      </c>
      <c r="AT251" s="137" t="s">
        <v>398</v>
      </c>
      <c r="AU251" s="150">
        <f t="shared" si="64"/>
        <v>56.706652126499456</v>
      </c>
      <c r="AV251" s="150">
        <f t="shared" si="65"/>
        <v>137.56906077348066</v>
      </c>
      <c r="AW251" s="150">
        <f t="shared" si="66"/>
        <v>4.1782729805013927</v>
      </c>
      <c r="AX251" s="150">
        <f t="shared" si="67"/>
        <v>5.910800644814616</v>
      </c>
    </row>
    <row r="252" spans="1:50" x14ac:dyDescent="0.25">
      <c r="A252" s="137" t="s">
        <v>399</v>
      </c>
      <c r="B252" s="148">
        <v>5426</v>
      </c>
      <c r="C252" s="148">
        <v>4249</v>
      </c>
      <c r="D252" s="148">
        <v>4184</v>
      </c>
      <c r="E252" s="148">
        <v>4117</v>
      </c>
      <c r="F252" s="148">
        <v>1691</v>
      </c>
      <c r="G252" s="149">
        <v>103</v>
      </c>
      <c r="H252" s="149">
        <v>304</v>
      </c>
      <c r="I252" s="149">
        <v>822</v>
      </c>
      <c r="J252" s="149">
        <v>122</v>
      </c>
      <c r="K252" s="149">
        <v>186</v>
      </c>
      <c r="L252" s="149">
        <v>65</v>
      </c>
      <c r="M252" s="149">
        <v>61</v>
      </c>
      <c r="N252" s="149">
        <v>32</v>
      </c>
      <c r="O252" s="149">
        <v>227</v>
      </c>
      <c r="P252" s="149">
        <v>223</v>
      </c>
      <c r="Q252" s="149">
        <v>62</v>
      </c>
      <c r="R252" s="149">
        <v>21</v>
      </c>
      <c r="S252" s="149">
        <v>22</v>
      </c>
      <c r="T252" s="149">
        <v>10</v>
      </c>
      <c r="U252" s="149">
        <v>17</v>
      </c>
      <c r="V252" s="149">
        <v>108</v>
      </c>
      <c r="W252" s="149">
        <v>46</v>
      </c>
      <c r="Z252" s="137" t="s">
        <v>399</v>
      </c>
      <c r="AA252" s="150">
        <f t="shared" si="68"/>
        <v>18.982676004423148</v>
      </c>
      <c r="AB252" s="150">
        <f t="shared" si="69"/>
        <v>56.026538886841138</v>
      </c>
      <c r="AC252" s="150">
        <f t="shared" si="70"/>
        <v>151.49281238481385</v>
      </c>
      <c r="AD252" s="150">
        <f t="shared" si="71"/>
        <v>22.484334684850719</v>
      </c>
      <c r="AE252" s="150">
        <f t="shared" si="72"/>
        <v>34.27939550313306</v>
      </c>
      <c r="AF252" s="150">
        <f t="shared" si="73"/>
        <v>11.979358643568006</v>
      </c>
      <c r="AG252" s="150">
        <f t="shared" si="74"/>
        <v>11.242167342425359</v>
      </c>
      <c r="AH252" s="150">
        <f t="shared" si="75"/>
        <v>5.8975304091411722</v>
      </c>
      <c r="AI252" s="150">
        <f t="shared" si="76"/>
        <v>41.835606339845192</v>
      </c>
      <c r="AJ252" s="150">
        <f t="shared" si="77"/>
        <v>41.098415038702541</v>
      </c>
      <c r="AK252" s="150">
        <f t="shared" si="78"/>
        <v>11.42646516771102</v>
      </c>
      <c r="AL252" s="150">
        <f t="shared" si="79"/>
        <v>3.8702543309988942</v>
      </c>
      <c r="AM252" s="150">
        <f t="shared" si="80"/>
        <v>4.0545521562845561</v>
      </c>
      <c r="AN252" s="150">
        <f t="shared" si="81"/>
        <v>1.8429782528566163</v>
      </c>
      <c r="AO252" s="150">
        <f t="shared" si="82"/>
        <v>3.1330630298562481</v>
      </c>
      <c r="AP252" s="150">
        <f t="shared" si="83"/>
        <v>19.904165130851457</v>
      </c>
      <c r="AQ252" s="150">
        <f t="shared" si="84"/>
        <v>8.4776999631404362</v>
      </c>
      <c r="AT252" s="137" t="s">
        <v>399</v>
      </c>
      <c r="AU252" s="150">
        <f t="shared" si="64"/>
        <v>53.298279158699806</v>
      </c>
      <c r="AV252" s="150">
        <f t="shared" si="65"/>
        <v>55.137235851348066</v>
      </c>
      <c r="AW252" s="150">
        <f t="shared" si="66"/>
        <v>5.9136605558840927</v>
      </c>
      <c r="AX252" s="150">
        <f t="shared" si="67"/>
        <v>10.826076723935044</v>
      </c>
    </row>
    <row r="253" spans="1:50" x14ac:dyDescent="0.25">
      <c r="A253" s="137" t="s">
        <v>400</v>
      </c>
      <c r="B253" s="148">
        <v>6062</v>
      </c>
      <c r="C253" s="148">
        <v>4814</v>
      </c>
      <c r="D253" s="148">
        <v>4732</v>
      </c>
      <c r="E253" s="148">
        <v>4637</v>
      </c>
      <c r="F253" s="148">
        <v>2109</v>
      </c>
      <c r="G253" s="149">
        <v>111</v>
      </c>
      <c r="H253" s="149">
        <v>308</v>
      </c>
      <c r="I253" s="149">
        <v>1087</v>
      </c>
      <c r="J253" s="149">
        <v>146</v>
      </c>
      <c r="K253" s="149">
        <v>277</v>
      </c>
      <c r="L253" s="149">
        <v>124</v>
      </c>
      <c r="M253" s="149">
        <v>84</v>
      </c>
      <c r="N253" s="149">
        <v>18</v>
      </c>
      <c r="O253" s="149">
        <v>251</v>
      </c>
      <c r="P253" s="149">
        <v>298</v>
      </c>
      <c r="Q253" s="149">
        <v>48</v>
      </c>
      <c r="R253" s="149">
        <v>9</v>
      </c>
      <c r="S253" s="149">
        <v>44</v>
      </c>
      <c r="T253" s="149">
        <v>7</v>
      </c>
      <c r="U253" s="149">
        <v>6</v>
      </c>
      <c r="V253" s="149">
        <v>113</v>
      </c>
      <c r="W253" s="149">
        <v>38</v>
      </c>
      <c r="Z253" s="137" t="s">
        <v>400</v>
      </c>
      <c r="AA253" s="150">
        <f t="shared" si="68"/>
        <v>18.310788518640713</v>
      </c>
      <c r="AB253" s="150">
        <f t="shared" si="69"/>
        <v>50.808314087759811</v>
      </c>
      <c r="AC253" s="150">
        <f t="shared" si="70"/>
        <v>179.31375783569777</v>
      </c>
      <c r="AD253" s="150">
        <f t="shared" si="71"/>
        <v>24.084460574067965</v>
      </c>
      <c r="AE253" s="150">
        <f t="shared" si="72"/>
        <v>45.694490267238535</v>
      </c>
      <c r="AF253" s="150">
        <f t="shared" si="73"/>
        <v>20.455295282085121</v>
      </c>
      <c r="AG253" s="150">
        <f t="shared" si="74"/>
        <v>13.856812933025404</v>
      </c>
      <c r="AH253" s="150">
        <f t="shared" si="75"/>
        <v>2.9693170570768723</v>
      </c>
      <c r="AI253" s="150">
        <f t="shared" si="76"/>
        <v>41.405476740349719</v>
      </c>
      <c r="AJ253" s="150">
        <f t="shared" si="77"/>
        <v>49.158693500494884</v>
      </c>
      <c r="AK253" s="150">
        <f t="shared" si="78"/>
        <v>7.9181788188716595</v>
      </c>
      <c r="AL253" s="150">
        <f t="shared" si="79"/>
        <v>1.4846585285384362</v>
      </c>
      <c r="AM253" s="150">
        <f t="shared" si="80"/>
        <v>7.2583305839656882</v>
      </c>
      <c r="AN253" s="150">
        <f t="shared" si="81"/>
        <v>1.1547344110854503</v>
      </c>
      <c r="AO253" s="150">
        <f t="shared" si="82"/>
        <v>0.98977235235895744</v>
      </c>
      <c r="AP253" s="150">
        <f t="shared" si="83"/>
        <v>18.640712636093699</v>
      </c>
      <c r="AQ253" s="150">
        <f t="shared" si="84"/>
        <v>6.2685582316067308</v>
      </c>
      <c r="AT253" s="137" t="s">
        <v>400</v>
      </c>
      <c r="AU253" s="150">
        <f t="shared" si="64"/>
        <v>62.975486052409131</v>
      </c>
      <c r="AV253" s="150">
        <f t="shared" si="65"/>
        <v>54.129825318093594</v>
      </c>
      <c r="AW253" s="150">
        <f t="shared" si="66"/>
        <v>3.3191085822664772</v>
      </c>
      <c r="AX253" s="150">
        <f t="shared" si="67"/>
        <v>7.8936435396759448</v>
      </c>
    </row>
    <row r="254" spans="1:50" x14ac:dyDescent="0.25">
      <c r="A254" s="137" t="s">
        <v>401</v>
      </c>
      <c r="B254" s="148">
        <v>3484</v>
      </c>
      <c r="C254" s="148">
        <v>2645</v>
      </c>
      <c r="D254" s="148">
        <v>2593</v>
      </c>
      <c r="E254" s="148">
        <v>2547</v>
      </c>
      <c r="F254" s="148">
        <v>964</v>
      </c>
      <c r="G254" s="149">
        <v>49</v>
      </c>
      <c r="H254" s="149">
        <v>137</v>
      </c>
      <c r="I254" s="149">
        <v>383</v>
      </c>
      <c r="J254" s="149">
        <v>72</v>
      </c>
      <c r="K254" s="149">
        <v>107</v>
      </c>
      <c r="L254" s="149">
        <v>61</v>
      </c>
      <c r="M254" s="149">
        <v>31</v>
      </c>
      <c r="N254" s="149">
        <v>18</v>
      </c>
      <c r="O254" s="149">
        <v>322</v>
      </c>
      <c r="P254" s="149">
        <v>130</v>
      </c>
      <c r="Q254" s="149">
        <v>15</v>
      </c>
      <c r="R254" s="149">
        <v>6</v>
      </c>
      <c r="S254" s="149">
        <v>17</v>
      </c>
      <c r="T254" s="149">
        <v>5</v>
      </c>
      <c r="U254" s="149">
        <v>4</v>
      </c>
      <c r="V254" s="149">
        <v>66</v>
      </c>
      <c r="W254" s="149">
        <v>21</v>
      </c>
      <c r="Z254" s="137" t="s">
        <v>401</v>
      </c>
      <c r="AA254" s="150">
        <f t="shared" si="68"/>
        <v>14.064293915040185</v>
      </c>
      <c r="AB254" s="150">
        <f t="shared" si="69"/>
        <v>39.322617680826639</v>
      </c>
      <c r="AC254" s="150">
        <f t="shared" si="70"/>
        <v>109.93111366245695</v>
      </c>
      <c r="AD254" s="150">
        <f t="shared" si="71"/>
        <v>20.66590126291619</v>
      </c>
      <c r="AE254" s="150">
        <f t="shared" si="72"/>
        <v>30.711825487944893</v>
      </c>
      <c r="AF254" s="150">
        <f t="shared" si="73"/>
        <v>17.508610792192883</v>
      </c>
      <c r="AG254" s="150">
        <f t="shared" si="74"/>
        <v>8.8978185993111367</v>
      </c>
      <c r="AH254" s="150">
        <f t="shared" si="75"/>
        <v>5.1664753157290475</v>
      </c>
      <c r="AI254" s="150">
        <f t="shared" si="76"/>
        <v>92.422502870264054</v>
      </c>
      <c r="AJ254" s="150">
        <f t="shared" si="77"/>
        <v>37.31343283582089</v>
      </c>
      <c r="AK254" s="150">
        <f t="shared" si="78"/>
        <v>4.3053960964408722</v>
      </c>
      <c r="AL254" s="150">
        <f t="shared" si="79"/>
        <v>1.7221584385763489</v>
      </c>
      <c r="AM254" s="150">
        <f t="shared" si="80"/>
        <v>4.8794489092996551</v>
      </c>
      <c r="AN254" s="150">
        <f t="shared" si="81"/>
        <v>1.4351320321469576</v>
      </c>
      <c r="AO254" s="150">
        <f t="shared" si="82"/>
        <v>1.1481056257175661</v>
      </c>
      <c r="AP254" s="150">
        <f t="shared" si="83"/>
        <v>18.943742824339839</v>
      </c>
      <c r="AQ254" s="150">
        <f t="shared" si="84"/>
        <v>6.0275545350172219</v>
      </c>
      <c r="AT254" s="137" t="s">
        <v>401</v>
      </c>
      <c r="AU254" s="150">
        <f t="shared" si="64"/>
        <v>50.134978789047437</v>
      </c>
      <c r="AV254" s="150">
        <f t="shared" si="65"/>
        <v>126.42324303101688</v>
      </c>
      <c r="AW254" s="150">
        <f t="shared" si="66"/>
        <v>5.186721991701245</v>
      </c>
      <c r="AX254" s="150">
        <f t="shared" si="67"/>
        <v>7.9395085066162574</v>
      </c>
    </row>
    <row r="255" spans="1:50" x14ac:dyDescent="0.25">
      <c r="A255" s="137" t="s">
        <v>402</v>
      </c>
      <c r="B255" s="148">
        <v>9355</v>
      </c>
      <c r="C255" s="148">
        <v>7521</v>
      </c>
      <c r="D255" s="148">
        <v>7374</v>
      </c>
      <c r="E255" s="148">
        <v>7241</v>
      </c>
      <c r="F255" s="148">
        <v>2279</v>
      </c>
      <c r="G255" s="149">
        <v>75</v>
      </c>
      <c r="H255" s="149">
        <v>292</v>
      </c>
      <c r="I255" s="149">
        <v>829</v>
      </c>
      <c r="J255" s="149">
        <v>124</v>
      </c>
      <c r="K255" s="149">
        <v>262</v>
      </c>
      <c r="L255" s="149">
        <v>156</v>
      </c>
      <c r="M255" s="149">
        <v>66</v>
      </c>
      <c r="N255" s="149">
        <v>36</v>
      </c>
      <c r="O255" s="149">
        <v>451</v>
      </c>
      <c r="P255" s="149">
        <v>344</v>
      </c>
      <c r="Q255" s="149">
        <v>40</v>
      </c>
      <c r="R255" s="149">
        <v>5</v>
      </c>
      <c r="S255" s="149">
        <v>75</v>
      </c>
      <c r="T255" s="149">
        <v>14</v>
      </c>
      <c r="U255" s="149">
        <v>26</v>
      </c>
      <c r="V255" s="149">
        <v>89</v>
      </c>
      <c r="W255" s="149">
        <v>31</v>
      </c>
      <c r="Z255" s="137" t="s">
        <v>402</v>
      </c>
      <c r="AA255" s="150">
        <f t="shared" si="68"/>
        <v>8.0171031533939061</v>
      </c>
      <c r="AB255" s="150">
        <f t="shared" si="69"/>
        <v>31.21325494388028</v>
      </c>
      <c r="AC255" s="150">
        <f t="shared" si="70"/>
        <v>88.615713522180656</v>
      </c>
      <c r="AD255" s="150">
        <f t="shared" si="71"/>
        <v>13.254943880277926</v>
      </c>
      <c r="AE255" s="150">
        <f t="shared" si="72"/>
        <v>28.006413682522716</v>
      </c>
      <c r="AF255" s="150">
        <f t="shared" si="73"/>
        <v>16.675574559059324</v>
      </c>
      <c r="AG255" s="150">
        <f t="shared" si="74"/>
        <v>7.055050774986638</v>
      </c>
      <c r="AH255" s="150">
        <f t="shared" si="75"/>
        <v>3.8482095136290755</v>
      </c>
      <c r="AI255" s="150">
        <f t="shared" si="76"/>
        <v>48.209513629075367</v>
      </c>
      <c r="AJ255" s="150">
        <f t="shared" si="77"/>
        <v>36.771779796900049</v>
      </c>
      <c r="AK255" s="150">
        <f t="shared" si="78"/>
        <v>4.27578834847675</v>
      </c>
      <c r="AL255" s="150">
        <f t="shared" si="79"/>
        <v>0.53447354355959376</v>
      </c>
      <c r="AM255" s="150">
        <f t="shared" si="80"/>
        <v>8.0171031533939061</v>
      </c>
      <c r="AN255" s="150">
        <f t="shared" si="81"/>
        <v>1.4965259219668627</v>
      </c>
      <c r="AO255" s="150">
        <f t="shared" si="82"/>
        <v>2.779262426509888</v>
      </c>
      <c r="AP255" s="150">
        <f t="shared" si="83"/>
        <v>9.5136290753607682</v>
      </c>
      <c r="AQ255" s="150">
        <f t="shared" si="84"/>
        <v>3.3137359700694815</v>
      </c>
      <c r="AT255" s="137" t="s">
        <v>402</v>
      </c>
      <c r="AU255" s="150">
        <f t="shared" si="64"/>
        <v>46.650393273664228</v>
      </c>
      <c r="AV255" s="150">
        <f t="shared" si="65"/>
        <v>62.284214887446481</v>
      </c>
      <c r="AW255" s="150">
        <f t="shared" si="66"/>
        <v>6.1430451952610801</v>
      </c>
      <c r="AX255" s="150">
        <f t="shared" si="67"/>
        <v>4.1217923148517492</v>
      </c>
    </row>
    <row r="256" spans="1:50" x14ac:dyDescent="0.25">
      <c r="A256" s="137" t="s">
        <v>403</v>
      </c>
      <c r="B256" s="148">
        <v>4870</v>
      </c>
      <c r="C256" s="148">
        <v>3786</v>
      </c>
      <c r="D256" s="148">
        <v>3716</v>
      </c>
      <c r="E256" s="148">
        <v>3646</v>
      </c>
      <c r="F256" s="148">
        <v>1435</v>
      </c>
      <c r="G256" s="149">
        <v>56</v>
      </c>
      <c r="H256" s="149">
        <v>240</v>
      </c>
      <c r="I256" s="149">
        <v>459</v>
      </c>
      <c r="J256" s="149">
        <v>94</v>
      </c>
      <c r="K256" s="149">
        <v>154</v>
      </c>
      <c r="L256" s="149">
        <v>74</v>
      </c>
      <c r="M256" s="149">
        <v>33</v>
      </c>
      <c r="N256" s="149">
        <v>22</v>
      </c>
      <c r="O256" s="149">
        <v>413</v>
      </c>
      <c r="P256" s="149">
        <v>186</v>
      </c>
      <c r="Q256" s="149">
        <v>44</v>
      </c>
      <c r="R256" s="149">
        <v>27</v>
      </c>
      <c r="S256" s="149">
        <v>38</v>
      </c>
      <c r="T256" s="149">
        <v>15</v>
      </c>
      <c r="U256" s="149">
        <v>4</v>
      </c>
      <c r="V256" s="149">
        <v>74</v>
      </c>
      <c r="W256" s="149">
        <v>18</v>
      </c>
      <c r="Z256" s="137" t="s">
        <v>403</v>
      </c>
      <c r="AA256" s="150">
        <f t="shared" si="68"/>
        <v>11.498973305954825</v>
      </c>
      <c r="AB256" s="150">
        <f t="shared" si="69"/>
        <v>49.281314168377826</v>
      </c>
      <c r="AC256" s="150">
        <f t="shared" si="70"/>
        <v>94.25051334702259</v>
      </c>
      <c r="AD256" s="150">
        <f t="shared" si="71"/>
        <v>19.301848049281315</v>
      </c>
      <c r="AE256" s="150">
        <f t="shared" si="72"/>
        <v>31.622176591375769</v>
      </c>
      <c r="AF256" s="150">
        <f t="shared" si="73"/>
        <v>15.195071868583163</v>
      </c>
      <c r="AG256" s="150">
        <f t="shared" si="74"/>
        <v>6.7761806981519506</v>
      </c>
      <c r="AH256" s="150">
        <f t="shared" si="75"/>
        <v>4.517453798767967</v>
      </c>
      <c r="AI256" s="150">
        <f t="shared" si="76"/>
        <v>84.804928131416844</v>
      </c>
      <c r="AJ256" s="150">
        <f t="shared" si="77"/>
        <v>38.193018480492817</v>
      </c>
      <c r="AK256" s="150">
        <f t="shared" si="78"/>
        <v>9.0349075975359341</v>
      </c>
      <c r="AL256" s="150">
        <f t="shared" si="79"/>
        <v>5.5441478439425058</v>
      </c>
      <c r="AM256" s="150">
        <f t="shared" si="80"/>
        <v>7.8028747433264884</v>
      </c>
      <c r="AN256" s="150">
        <f t="shared" si="81"/>
        <v>3.0800821355236141</v>
      </c>
      <c r="AO256" s="150">
        <f t="shared" si="82"/>
        <v>0.82135523613963035</v>
      </c>
      <c r="AP256" s="150">
        <f t="shared" si="83"/>
        <v>15.195071868583163</v>
      </c>
      <c r="AQ256" s="150">
        <f t="shared" si="84"/>
        <v>3.6960985626283369</v>
      </c>
      <c r="AT256" s="137" t="s">
        <v>403</v>
      </c>
      <c r="AU256" s="150">
        <f t="shared" si="64"/>
        <v>50.053821313240043</v>
      </c>
      <c r="AV256" s="150">
        <f t="shared" si="65"/>
        <v>113.27482172243553</v>
      </c>
      <c r="AW256" s="150">
        <f t="shared" si="66"/>
        <v>10.452961672473869</v>
      </c>
      <c r="AX256" s="150">
        <f t="shared" si="67"/>
        <v>4.7543581616481774</v>
      </c>
    </row>
    <row r="257" spans="1:50" x14ac:dyDescent="0.25">
      <c r="A257" s="137" t="s">
        <v>404</v>
      </c>
      <c r="B257" s="148">
        <v>2630</v>
      </c>
      <c r="C257" s="148">
        <v>2072</v>
      </c>
      <c r="D257" s="148">
        <v>2037</v>
      </c>
      <c r="E257" s="148">
        <v>1999</v>
      </c>
      <c r="F257" s="148">
        <v>830</v>
      </c>
      <c r="G257" s="149">
        <v>47</v>
      </c>
      <c r="H257" s="149">
        <v>148</v>
      </c>
      <c r="I257" s="149">
        <v>305</v>
      </c>
      <c r="J257" s="149">
        <v>55</v>
      </c>
      <c r="K257" s="149">
        <v>92</v>
      </c>
      <c r="L257" s="149">
        <v>50</v>
      </c>
      <c r="M257" s="149">
        <v>18</v>
      </c>
      <c r="N257" s="149">
        <v>20</v>
      </c>
      <c r="O257" s="149">
        <v>215</v>
      </c>
      <c r="P257" s="149">
        <v>112</v>
      </c>
      <c r="Q257" s="149">
        <v>26</v>
      </c>
      <c r="R257" s="149">
        <v>1</v>
      </c>
      <c r="S257" s="149">
        <v>52</v>
      </c>
      <c r="T257" s="149">
        <v>3</v>
      </c>
      <c r="U257" s="149">
        <v>3</v>
      </c>
      <c r="V257" s="149">
        <v>56</v>
      </c>
      <c r="W257" s="149">
        <v>14</v>
      </c>
      <c r="Z257" s="137" t="s">
        <v>404</v>
      </c>
      <c r="AA257" s="150">
        <f t="shared" si="68"/>
        <v>17.870722433460074</v>
      </c>
      <c r="AB257" s="150">
        <f t="shared" si="69"/>
        <v>56.273764258555133</v>
      </c>
      <c r="AC257" s="150">
        <f t="shared" si="70"/>
        <v>115.96958174904944</v>
      </c>
      <c r="AD257" s="150">
        <f t="shared" si="71"/>
        <v>20.912547528517109</v>
      </c>
      <c r="AE257" s="150">
        <f t="shared" si="72"/>
        <v>34.980988593155899</v>
      </c>
      <c r="AF257" s="150">
        <f t="shared" si="73"/>
        <v>19.011406844106464</v>
      </c>
      <c r="AG257" s="150">
        <f t="shared" si="74"/>
        <v>6.8441064638783269</v>
      </c>
      <c r="AH257" s="150">
        <f t="shared" si="75"/>
        <v>7.6045627376425857</v>
      </c>
      <c r="AI257" s="150">
        <f t="shared" si="76"/>
        <v>81.749049429657802</v>
      </c>
      <c r="AJ257" s="150">
        <f t="shared" si="77"/>
        <v>42.585551330798481</v>
      </c>
      <c r="AK257" s="150">
        <f t="shared" si="78"/>
        <v>9.8859315589353596</v>
      </c>
      <c r="AL257" s="150">
        <f t="shared" si="79"/>
        <v>0.38022813688212925</v>
      </c>
      <c r="AM257" s="150">
        <f t="shared" si="80"/>
        <v>19.771863117870719</v>
      </c>
      <c r="AN257" s="150">
        <f t="shared" si="81"/>
        <v>1.1406844106463878</v>
      </c>
      <c r="AO257" s="150">
        <f t="shared" si="82"/>
        <v>1.1406844106463878</v>
      </c>
      <c r="AP257" s="150">
        <f t="shared" si="83"/>
        <v>21.29277566539924</v>
      </c>
      <c r="AQ257" s="150">
        <f t="shared" si="84"/>
        <v>5.3231939163498101</v>
      </c>
      <c r="AT257" s="137" t="s">
        <v>404</v>
      </c>
      <c r="AU257" s="150">
        <f t="shared" si="64"/>
        <v>54.982817869415804</v>
      </c>
      <c r="AV257" s="150">
        <f t="shared" si="65"/>
        <v>107.55377688844422</v>
      </c>
      <c r="AW257" s="150">
        <f t="shared" si="66"/>
        <v>3.6144578313253013</v>
      </c>
      <c r="AX257" s="150">
        <f t="shared" si="67"/>
        <v>6.756756756756757</v>
      </c>
    </row>
    <row r="258" spans="1:50" x14ac:dyDescent="0.25">
      <c r="A258" s="137" t="s">
        <v>405</v>
      </c>
      <c r="B258" s="148">
        <v>3591</v>
      </c>
      <c r="C258" s="148">
        <v>2789</v>
      </c>
      <c r="D258" s="148">
        <v>2745</v>
      </c>
      <c r="E258" s="148">
        <v>2701</v>
      </c>
      <c r="F258" s="148">
        <v>1220</v>
      </c>
      <c r="G258" s="149">
        <v>51</v>
      </c>
      <c r="H258" s="149">
        <v>188</v>
      </c>
      <c r="I258" s="149">
        <v>479</v>
      </c>
      <c r="J258" s="149">
        <v>84</v>
      </c>
      <c r="K258" s="149">
        <v>156</v>
      </c>
      <c r="L258" s="149">
        <v>52</v>
      </c>
      <c r="M258" s="149">
        <v>28</v>
      </c>
      <c r="N258" s="149">
        <v>13</v>
      </c>
      <c r="O258" s="149">
        <v>220</v>
      </c>
      <c r="P258" s="149">
        <v>167</v>
      </c>
      <c r="Q258" s="149">
        <v>16</v>
      </c>
      <c r="R258" s="149">
        <v>2</v>
      </c>
      <c r="S258" s="149">
        <v>16</v>
      </c>
      <c r="T258" s="149">
        <v>2</v>
      </c>
      <c r="U258" s="149">
        <v>5</v>
      </c>
      <c r="V258" s="149">
        <v>71</v>
      </c>
      <c r="W258" s="149">
        <v>27</v>
      </c>
      <c r="Z258" s="137" t="s">
        <v>405</v>
      </c>
      <c r="AA258" s="150">
        <f t="shared" si="68"/>
        <v>14.202172096908939</v>
      </c>
      <c r="AB258" s="150">
        <f t="shared" si="69"/>
        <v>52.353104984683931</v>
      </c>
      <c r="AC258" s="150">
        <f t="shared" si="70"/>
        <v>133.38902812587023</v>
      </c>
      <c r="AD258" s="150">
        <f t="shared" si="71"/>
        <v>23.391812865497073</v>
      </c>
      <c r="AE258" s="150">
        <f t="shared" si="72"/>
        <v>43.441938178780283</v>
      </c>
      <c r="AF258" s="150">
        <f t="shared" si="73"/>
        <v>14.480646059593427</v>
      </c>
      <c r="AG258" s="150">
        <f t="shared" si="74"/>
        <v>7.7972709551656916</v>
      </c>
      <c r="AH258" s="150">
        <f t="shared" si="75"/>
        <v>3.6201615148983568</v>
      </c>
      <c r="AI258" s="150">
        <f t="shared" si="76"/>
        <v>61.264271790587578</v>
      </c>
      <c r="AJ258" s="150">
        <f t="shared" si="77"/>
        <v>46.505151768309659</v>
      </c>
      <c r="AK258" s="150">
        <f t="shared" si="78"/>
        <v>4.4555834029518238</v>
      </c>
      <c r="AL258" s="150">
        <f t="shared" si="79"/>
        <v>0.55694792536897797</v>
      </c>
      <c r="AM258" s="150">
        <f t="shared" si="80"/>
        <v>4.4555834029518238</v>
      </c>
      <c r="AN258" s="150">
        <f t="shared" si="81"/>
        <v>0.55694792536897797</v>
      </c>
      <c r="AO258" s="150">
        <f t="shared" si="82"/>
        <v>1.3923698134224449</v>
      </c>
      <c r="AP258" s="150">
        <f t="shared" si="83"/>
        <v>19.771651350598717</v>
      </c>
      <c r="AQ258" s="150">
        <f t="shared" si="84"/>
        <v>7.518796992481203</v>
      </c>
      <c r="AT258" s="137" t="s">
        <v>405</v>
      </c>
      <c r="AU258" s="150">
        <f t="shared" si="64"/>
        <v>60.837887067395265</v>
      </c>
      <c r="AV258" s="150">
        <f t="shared" si="65"/>
        <v>81.451314328026655</v>
      </c>
      <c r="AW258" s="150">
        <f t="shared" si="66"/>
        <v>1.639344262295082</v>
      </c>
      <c r="AX258" s="150">
        <f t="shared" si="67"/>
        <v>9.6808892076012896</v>
      </c>
    </row>
    <row r="259" spans="1:50" x14ac:dyDescent="0.25">
      <c r="A259" s="137" t="s">
        <v>406</v>
      </c>
      <c r="B259" s="148">
        <v>6058</v>
      </c>
      <c r="C259" s="148">
        <v>4728</v>
      </c>
      <c r="D259" s="148">
        <v>4653</v>
      </c>
      <c r="E259" s="148">
        <v>4568</v>
      </c>
      <c r="F259" s="148">
        <v>1852</v>
      </c>
      <c r="G259" s="149">
        <v>84</v>
      </c>
      <c r="H259" s="149">
        <v>299</v>
      </c>
      <c r="I259" s="149">
        <v>824</v>
      </c>
      <c r="J259" s="149">
        <v>130</v>
      </c>
      <c r="K259" s="149">
        <v>206</v>
      </c>
      <c r="L259" s="149">
        <v>78</v>
      </c>
      <c r="M259" s="149">
        <v>68</v>
      </c>
      <c r="N259" s="149">
        <v>40</v>
      </c>
      <c r="O259" s="149">
        <v>301</v>
      </c>
      <c r="P259" s="149">
        <v>227</v>
      </c>
      <c r="Q259" s="149">
        <v>53</v>
      </c>
      <c r="R259" s="149">
        <v>8</v>
      </c>
      <c r="S259" s="149">
        <v>43</v>
      </c>
      <c r="T259" s="149">
        <v>21</v>
      </c>
      <c r="U259" s="149">
        <v>3</v>
      </c>
      <c r="V259" s="149">
        <v>87</v>
      </c>
      <c r="W259" s="149">
        <v>27</v>
      </c>
      <c r="Z259" s="137" t="s">
        <v>406</v>
      </c>
      <c r="AA259" s="150">
        <f t="shared" si="68"/>
        <v>13.865962363816442</v>
      </c>
      <c r="AB259" s="150">
        <f t="shared" si="69"/>
        <v>49.356223175965667</v>
      </c>
      <c r="AC259" s="150">
        <f t="shared" si="70"/>
        <v>136.01848794981842</v>
      </c>
      <c r="AD259" s="150">
        <f t="shared" si="71"/>
        <v>21.459227467811157</v>
      </c>
      <c r="AE259" s="150">
        <f t="shared" si="72"/>
        <v>34.004621987454605</v>
      </c>
      <c r="AF259" s="150">
        <f t="shared" si="73"/>
        <v>12.875536480686696</v>
      </c>
      <c r="AG259" s="150">
        <f t="shared" si="74"/>
        <v>11.224826675470453</v>
      </c>
      <c r="AH259" s="150">
        <f t="shared" si="75"/>
        <v>6.602839220864972</v>
      </c>
      <c r="AI259" s="150">
        <f t="shared" si="76"/>
        <v>49.686365137008913</v>
      </c>
      <c r="AJ259" s="150">
        <f t="shared" si="77"/>
        <v>37.471112578408714</v>
      </c>
      <c r="AK259" s="150">
        <f t="shared" si="78"/>
        <v>8.7487619676460877</v>
      </c>
      <c r="AL259" s="150">
        <f t="shared" si="79"/>
        <v>1.3205678441729944</v>
      </c>
      <c r="AM259" s="150">
        <f t="shared" si="80"/>
        <v>7.0980521624298447</v>
      </c>
      <c r="AN259" s="150">
        <f t="shared" si="81"/>
        <v>3.4664905909541104</v>
      </c>
      <c r="AO259" s="150">
        <f t="shared" si="82"/>
        <v>0.49521294156487294</v>
      </c>
      <c r="AP259" s="150">
        <f t="shared" si="83"/>
        <v>14.361175305381314</v>
      </c>
      <c r="AQ259" s="150">
        <f t="shared" si="84"/>
        <v>4.4569164740838563</v>
      </c>
      <c r="AT259" s="137" t="s">
        <v>406</v>
      </c>
      <c r="AU259" s="150">
        <f t="shared" ref="AU259:AU322" si="85">P259/D259*1000</f>
        <v>48.785729636793462</v>
      </c>
      <c r="AV259" s="150">
        <f t="shared" ref="AV259:AV322" si="86">O259/E259*1000</f>
        <v>65.893169877408056</v>
      </c>
      <c r="AW259" s="150">
        <f t="shared" ref="AW259:AW322" si="87">T259/F259*1000</f>
        <v>11.339092872570195</v>
      </c>
      <c r="AX259" s="150">
        <f t="shared" ref="AX259:AX322" si="88">W259/C259*1000</f>
        <v>5.7106598984771573</v>
      </c>
    </row>
    <row r="260" spans="1:50" x14ac:dyDescent="0.25">
      <c r="A260" s="137" t="s">
        <v>407</v>
      </c>
      <c r="B260" s="148">
        <v>4222</v>
      </c>
      <c r="C260" s="148">
        <v>3278</v>
      </c>
      <c r="D260" s="148">
        <v>3222</v>
      </c>
      <c r="E260" s="148">
        <v>3162</v>
      </c>
      <c r="F260" s="148">
        <v>1117</v>
      </c>
      <c r="G260" s="149">
        <v>56</v>
      </c>
      <c r="H260" s="149">
        <v>258</v>
      </c>
      <c r="I260" s="149">
        <v>473</v>
      </c>
      <c r="J260" s="149">
        <v>45</v>
      </c>
      <c r="K260" s="149">
        <v>188</v>
      </c>
      <c r="L260" s="149">
        <v>114</v>
      </c>
      <c r="M260" s="149">
        <v>22</v>
      </c>
      <c r="N260" s="149">
        <v>19</v>
      </c>
      <c r="O260" s="149">
        <v>264</v>
      </c>
      <c r="P260" s="149">
        <v>136</v>
      </c>
      <c r="Q260" s="149">
        <v>24</v>
      </c>
      <c r="R260" s="149">
        <v>23</v>
      </c>
      <c r="S260" s="149">
        <v>38</v>
      </c>
      <c r="T260" s="149">
        <v>5</v>
      </c>
      <c r="U260" s="149">
        <v>2</v>
      </c>
      <c r="V260" s="149">
        <v>66</v>
      </c>
      <c r="W260" s="149">
        <v>19</v>
      </c>
      <c r="Z260" s="137" t="s">
        <v>407</v>
      </c>
      <c r="AA260" s="150">
        <f t="shared" ref="AA260:AA323" si="89">G260/$B260*1000</f>
        <v>13.263855992420654</v>
      </c>
      <c r="AB260" s="150">
        <f t="shared" ref="AB260:AB323" si="90">H260/$B260*1000</f>
        <v>61.108479393652296</v>
      </c>
      <c r="AC260" s="150">
        <f t="shared" ref="AC260:AC323" si="91">I260/$B260*1000</f>
        <v>112.03221222169587</v>
      </c>
      <c r="AD260" s="150">
        <f t="shared" ref="AD260:AD323" si="92">J260/$B260*1000</f>
        <v>10.658455708195168</v>
      </c>
      <c r="AE260" s="150">
        <f t="shared" ref="AE260:AE323" si="93">K260/$B260*1000</f>
        <v>44.528659403126483</v>
      </c>
      <c r="AF260" s="150">
        <f t="shared" ref="AF260:AF323" si="94">L260/$B260*1000</f>
        <v>27.001421127427761</v>
      </c>
      <c r="AG260" s="150">
        <f t="shared" ref="AG260:AG323" si="95">M260/$B260*1000</f>
        <v>5.2108005684509706</v>
      </c>
      <c r="AH260" s="150">
        <f t="shared" ref="AH260:AH323" si="96">N260/$B260*1000</f>
        <v>4.500236854571293</v>
      </c>
      <c r="AI260" s="150">
        <f t="shared" ref="AI260:AI323" si="97">O260/$B260*1000</f>
        <v>62.529606821411647</v>
      </c>
      <c r="AJ260" s="150">
        <f t="shared" ref="AJ260:AJ323" si="98">P260/$B260*1000</f>
        <v>32.212221695878732</v>
      </c>
      <c r="AK260" s="150">
        <f t="shared" ref="AK260:AK323" si="99">Q260/$B260*1000</f>
        <v>5.684509711037423</v>
      </c>
      <c r="AL260" s="150">
        <f t="shared" ref="AL260:AL323" si="100">R260/$B260*1000</f>
        <v>5.4476551397441968</v>
      </c>
      <c r="AM260" s="150">
        <f t="shared" ref="AM260:AM323" si="101">S260/$B260*1000</f>
        <v>9.0004737091425859</v>
      </c>
      <c r="AN260" s="150">
        <f t="shared" ref="AN260:AN323" si="102">T260/$B260*1000</f>
        <v>1.1842728564661298</v>
      </c>
      <c r="AO260" s="150">
        <f t="shared" ref="AO260:AO323" si="103">U260/$B260*1000</f>
        <v>0.47370914258645191</v>
      </c>
      <c r="AP260" s="150">
        <f t="shared" ref="AP260:AP323" si="104">V260/$B260*1000</f>
        <v>15.632401705352912</v>
      </c>
      <c r="AQ260" s="150">
        <f t="shared" ref="AQ260:AQ323" si="105">W260/$B260*1000</f>
        <v>4.500236854571293</v>
      </c>
      <c r="AT260" s="137" t="s">
        <v>407</v>
      </c>
      <c r="AU260" s="150">
        <f t="shared" si="85"/>
        <v>42.209807572936064</v>
      </c>
      <c r="AV260" s="150">
        <f t="shared" si="86"/>
        <v>83.491461100569268</v>
      </c>
      <c r="AW260" s="150">
        <f t="shared" si="87"/>
        <v>4.476275738585497</v>
      </c>
      <c r="AX260" s="150">
        <f t="shared" si="88"/>
        <v>5.7962172056131784</v>
      </c>
    </row>
    <row r="261" spans="1:50" x14ac:dyDescent="0.25">
      <c r="A261" s="137" t="s">
        <v>408</v>
      </c>
      <c r="B261" s="148">
        <v>7834</v>
      </c>
      <c r="C261" s="148">
        <v>6237</v>
      </c>
      <c r="D261" s="148">
        <v>6135</v>
      </c>
      <c r="E261" s="148">
        <v>6046</v>
      </c>
      <c r="F261" s="148">
        <v>2715</v>
      </c>
      <c r="G261" s="149">
        <v>140</v>
      </c>
      <c r="H261" s="149">
        <v>414</v>
      </c>
      <c r="I261" s="149">
        <v>1073</v>
      </c>
      <c r="J261" s="149">
        <v>154</v>
      </c>
      <c r="K261" s="149">
        <v>289</v>
      </c>
      <c r="L261" s="149">
        <v>165</v>
      </c>
      <c r="M261" s="149">
        <v>177</v>
      </c>
      <c r="N261" s="149">
        <v>69</v>
      </c>
      <c r="O261" s="149">
        <v>471</v>
      </c>
      <c r="P261" s="149">
        <v>357</v>
      </c>
      <c r="Q261" s="149">
        <v>78</v>
      </c>
      <c r="R261" s="149">
        <v>4</v>
      </c>
      <c r="S261" s="149">
        <v>89</v>
      </c>
      <c r="T261" s="149">
        <v>9</v>
      </c>
      <c r="U261" s="149">
        <v>4</v>
      </c>
      <c r="V261" s="149">
        <v>145</v>
      </c>
      <c r="W261" s="149">
        <v>35</v>
      </c>
      <c r="Z261" s="137" t="s">
        <v>408</v>
      </c>
      <c r="AA261" s="150">
        <f t="shared" si="89"/>
        <v>17.870819504723002</v>
      </c>
      <c r="AB261" s="150">
        <f t="shared" si="90"/>
        <v>52.846566249680876</v>
      </c>
      <c r="AC261" s="150">
        <f t="shared" si="91"/>
        <v>136.967066632627</v>
      </c>
      <c r="AD261" s="150">
        <f t="shared" si="92"/>
        <v>19.657901455195304</v>
      </c>
      <c r="AE261" s="150">
        <f t="shared" si="93"/>
        <v>36.890477406178199</v>
      </c>
      <c r="AF261" s="150">
        <f t="shared" si="94"/>
        <v>21.062037273423538</v>
      </c>
      <c r="AG261" s="150">
        <f t="shared" si="95"/>
        <v>22.593821802399795</v>
      </c>
      <c r="AH261" s="150">
        <f t="shared" si="96"/>
        <v>8.8077610416134782</v>
      </c>
      <c r="AI261" s="150">
        <f t="shared" si="97"/>
        <v>60.122542762318098</v>
      </c>
      <c r="AJ261" s="150">
        <f t="shared" si="98"/>
        <v>45.570589737043655</v>
      </c>
      <c r="AK261" s="150">
        <f t="shared" si="99"/>
        <v>9.9565994383456715</v>
      </c>
      <c r="AL261" s="150">
        <f t="shared" si="100"/>
        <v>0.5105948429920858</v>
      </c>
      <c r="AM261" s="150">
        <f t="shared" si="101"/>
        <v>11.360735256573909</v>
      </c>
      <c r="AN261" s="150">
        <f t="shared" si="102"/>
        <v>1.1488383967321929</v>
      </c>
      <c r="AO261" s="150">
        <f t="shared" si="103"/>
        <v>0.5105948429920858</v>
      </c>
      <c r="AP261" s="150">
        <f t="shared" si="104"/>
        <v>18.509063058463109</v>
      </c>
      <c r="AQ261" s="150">
        <f t="shared" si="105"/>
        <v>4.4677048761807505</v>
      </c>
      <c r="AT261" s="137" t="s">
        <v>408</v>
      </c>
      <c r="AU261" s="150">
        <f t="shared" si="85"/>
        <v>58.190709046454771</v>
      </c>
      <c r="AV261" s="150">
        <f t="shared" si="86"/>
        <v>77.902745616936812</v>
      </c>
      <c r="AW261" s="150">
        <f t="shared" si="87"/>
        <v>3.3149171270718232</v>
      </c>
      <c r="AX261" s="150">
        <f t="shared" si="88"/>
        <v>5.6116722783389443</v>
      </c>
    </row>
    <row r="262" spans="1:50" x14ac:dyDescent="0.25">
      <c r="A262" s="137" t="s">
        <v>409</v>
      </c>
      <c r="B262" s="148">
        <v>5322</v>
      </c>
      <c r="C262" s="148">
        <v>4230</v>
      </c>
      <c r="D262" s="148">
        <v>4159</v>
      </c>
      <c r="E262" s="148">
        <v>4093</v>
      </c>
      <c r="F262" s="148">
        <v>1881</v>
      </c>
      <c r="G262" s="149">
        <v>85</v>
      </c>
      <c r="H262" s="149">
        <v>248</v>
      </c>
      <c r="I262" s="149">
        <v>773</v>
      </c>
      <c r="J262" s="149">
        <v>124</v>
      </c>
      <c r="K262" s="149">
        <v>213</v>
      </c>
      <c r="L262" s="149">
        <v>84</v>
      </c>
      <c r="M262" s="149">
        <v>33</v>
      </c>
      <c r="N262" s="149">
        <v>29</v>
      </c>
      <c r="O262" s="149">
        <v>409</v>
      </c>
      <c r="P262" s="149">
        <v>234</v>
      </c>
      <c r="Q262" s="149">
        <v>52</v>
      </c>
      <c r="R262" s="149">
        <v>7</v>
      </c>
      <c r="S262" s="149">
        <v>32</v>
      </c>
      <c r="T262" s="149">
        <v>4</v>
      </c>
      <c r="U262" s="149">
        <v>33</v>
      </c>
      <c r="V262" s="149">
        <v>92</v>
      </c>
      <c r="W262" s="149">
        <v>20</v>
      </c>
      <c r="Z262" s="137" t="s">
        <v>409</v>
      </c>
      <c r="AA262" s="150">
        <f t="shared" si="89"/>
        <v>15.971439308530629</v>
      </c>
      <c r="AB262" s="150">
        <f t="shared" si="90"/>
        <v>46.599022923712887</v>
      </c>
      <c r="AC262" s="150">
        <f t="shared" si="91"/>
        <v>145.24614806463734</v>
      </c>
      <c r="AD262" s="150">
        <f t="shared" si="92"/>
        <v>23.299511461856444</v>
      </c>
      <c r="AE262" s="150">
        <f t="shared" si="93"/>
        <v>40.022547914317926</v>
      </c>
      <c r="AF262" s="150">
        <f t="shared" si="94"/>
        <v>15.783540022547914</v>
      </c>
      <c r="AG262" s="150">
        <f t="shared" si="95"/>
        <v>6.2006764374295376</v>
      </c>
      <c r="AH262" s="150">
        <f t="shared" si="96"/>
        <v>5.4490792934986843</v>
      </c>
      <c r="AI262" s="150">
        <f t="shared" si="97"/>
        <v>76.850807966929722</v>
      </c>
      <c r="AJ262" s="150">
        <f t="shared" si="98"/>
        <v>43.968432919954907</v>
      </c>
      <c r="AK262" s="150">
        <f t="shared" si="99"/>
        <v>9.7707628711010894</v>
      </c>
      <c r="AL262" s="150">
        <f t="shared" si="100"/>
        <v>1.3152950018789928</v>
      </c>
      <c r="AM262" s="150">
        <f t="shared" si="101"/>
        <v>6.0127771514468247</v>
      </c>
      <c r="AN262" s="150">
        <f t="shared" si="102"/>
        <v>0.75159714393085308</v>
      </c>
      <c r="AO262" s="150">
        <f t="shared" si="103"/>
        <v>6.2006764374295376</v>
      </c>
      <c r="AP262" s="150">
        <f t="shared" si="104"/>
        <v>17.286734310409621</v>
      </c>
      <c r="AQ262" s="150">
        <f t="shared" si="105"/>
        <v>3.7579857196542652</v>
      </c>
      <c r="AT262" s="137" t="s">
        <v>409</v>
      </c>
      <c r="AU262" s="150">
        <f t="shared" si="85"/>
        <v>56.263524885789856</v>
      </c>
      <c r="AV262" s="150">
        <f t="shared" si="86"/>
        <v>99.926704129000726</v>
      </c>
      <c r="AW262" s="150">
        <f t="shared" si="87"/>
        <v>2.126528442317916</v>
      </c>
      <c r="AX262" s="150">
        <f t="shared" si="88"/>
        <v>4.7281323877068555</v>
      </c>
    </row>
    <row r="263" spans="1:50" x14ac:dyDescent="0.25">
      <c r="A263" s="137" t="s">
        <v>410</v>
      </c>
      <c r="B263" s="148">
        <v>9130</v>
      </c>
      <c r="C263" s="148">
        <v>7377</v>
      </c>
      <c r="D263" s="148">
        <v>7265</v>
      </c>
      <c r="E263" s="148">
        <v>7159</v>
      </c>
      <c r="F263" s="148">
        <v>3025</v>
      </c>
      <c r="G263" s="149">
        <v>138</v>
      </c>
      <c r="H263" s="149">
        <v>490</v>
      </c>
      <c r="I263" s="149">
        <v>1323</v>
      </c>
      <c r="J263" s="149">
        <v>225</v>
      </c>
      <c r="K263" s="149">
        <v>354</v>
      </c>
      <c r="L263" s="149">
        <v>162</v>
      </c>
      <c r="M263" s="149">
        <v>99</v>
      </c>
      <c r="N263" s="149">
        <v>67</v>
      </c>
      <c r="O263" s="149">
        <v>758</v>
      </c>
      <c r="P263" s="149">
        <v>389</v>
      </c>
      <c r="Q263" s="149">
        <v>72</v>
      </c>
      <c r="R263" s="149">
        <v>39</v>
      </c>
      <c r="S263" s="149">
        <v>103</v>
      </c>
      <c r="T263" s="149">
        <v>19</v>
      </c>
      <c r="U263" s="149">
        <v>23</v>
      </c>
      <c r="V263" s="149">
        <v>174</v>
      </c>
      <c r="W263" s="149">
        <v>35</v>
      </c>
      <c r="Z263" s="137" t="s">
        <v>410</v>
      </c>
      <c r="AA263" s="150">
        <f t="shared" si="89"/>
        <v>15.115005476451259</v>
      </c>
      <c r="AB263" s="150">
        <f t="shared" si="90"/>
        <v>53.669222343921135</v>
      </c>
      <c r="AC263" s="150">
        <f t="shared" si="91"/>
        <v>144.90690032858708</v>
      </c>
      <c r="AD263" s="150">
        <f t="shared" si="92"/>
        <v>24.644030668127055</v>
      </c>
      <c r="AE263" s="150">
        <f t="shared" si="93"/>
        <v>38.773274917853236</v>
      </c>
      <c r="AF263" s="150">
        <f t="shared" si="94"/>
        <v>17.743702081051477</v>
      </c>
      <c r="AG263" s="150">
        <f t="shared" si="95"/>
        <v>10.843373493975903</v>
      </c>
      <c r="AH263" s="150">
        <f t="shared" si="96"/>
        <v>7.3384446878422782</v>
      </c>
      <c r="AI263" s="150">
        <f t="shared" si="97"/>
        <v>83.02300109529024</v>
      </c>
      <c r="AJ263" s="150">
        <f t="shared" si="98"/>
        <v>42.606790799561878</v>
      </c>
      <c r="AK263" s="150">
        <f t="shared" si="99"/>
        <v>7.8860898138006581</v>
      </c>
      <c r="AL263" s="150">
        <f t="shared" si="100"/>
        <v>4.2716319824753564</v>
      </c>
      <c r="AM263" s="150">
        <f t="shared" si="101"/>
        <v>11.281489594742606</v>
      </c>
      <c r="AN263" s="150">
        <f t="shared" si="102"/>
        <v>2.0810514786418399</v>
      </c>
      <c r="AO263" s="150">
        <f t="shared" si="103"/>
        <v>2.5191675794085433</v>
      </c>
      <c r="AP263" s="150">
        <f t="shared" si="104"/>
        <v>19.058050383351585</v>
      </c>
      <c r="AQ263" s="150">
        <f t="shared" si="105"/>
        <v>3.8335158817086525</v>
      </c>
      <c r="AT263" s="137" t="s">
        <v>410</v>
      </c>
      <c r="AU263" s="150">
        <f t="shared" si="85"/>
        <v>53.544390915347556</v>
      </c>
      <c r="AV263" s="150">
        <f t="shared" si="86"/>
        <v>105.88070959631234</v>
      </c>
      <c r="AW263" s="150">
        <f t="shared" si="87"/>
        <v>6.2809917355371896</v>
      </c>
      <c r="AX263" s="150">
        <f t="shared" si="88"/>
        <v>4.7444760742849397</v>
      </c>
    </row>
    <row r="264" spans="1:50" x14ac:dyDescent="0.25">
      <c r="A264" s="137" t="s">
        <v>411</v>
      </c>
      <c r="B264" s="148">
        <v>2299</v>
      </c>
      <c r="C264" s="148">
        <v>1844</v>
      </c>
      <c r="D264" s="148">
        <v>1811</v>
      </c>
      <c r="E264" s="148">
        <v>1782</v>
      </c>
      <c r="F264" s="148">
        <v>621</v>
      </c>
      <c r="G264" s="149">
        <v>32</v>
      </c>
      <c r="H264" s="149">
        <v>81</v>
      </c>
      <c r="I264" s="149">
        <v>212</v>
      </c>
      <c r="J264" s="149">
        <v>44</v>
      </c>
      <c r="K264" s="149">
        <v>82</v>
      </c>
      <c r="L264" s="149">
        <v>38</v>
      </c>
      <c r="M264" s="149">
        <v>26</v>
      </c>
      <c r="N264" s="149">
        <v>11</v>
      </c>
      <c r="O264" s="149">
        <v>151</v>
      </c>
      <c r="P264" s="149">
        <v>79</v>
      </c>
      <c r="Q264" s="149">
        <v>18</v>
      </c>
      <c r="R264" s="149">
        <v>3</v>
      </c>
      <c r="S264" s="149">
        <v>26</v>
      </c>
      <c r="T264" s="149">
        <v>4</v>
      </c>
      <c r="U264" s="149">
        <v>3</v>
      </c>
      <c r="V264" s="149">
        <v>39</v>
      </c>
      <c r="W264" s="149">
        <v>6</v>
      </c>
      <c r="Z264" s="137" t="s">
        <v>411</v>
      </c>
      <c r="AA264" s="150">
        <f t="shared" si="89"/>
        <v>13.919095258808177</v>
      </c>
      <c r="AB264" s="150">
        <f t="shared" si="90"/>
        <v>35.232709873858205</v>
      </c>
      <c r="AC264" s="150">
        <f t="shared" si="91"/>
        <v>92.214006089604169</v>
      </c>
      <c r="AD264" s="150">
        <f t="shared" si="92"/>
        <v>19.138755980861244</v>
      </c>
      <c r="AE264" s="150">
        <f t="shared" si="93"/>
        <v>35.667681600695957</v>
      </c>
      <c r="AF264" s="150">
        <f t="shared" si="94"/>
        <v>16.528925619834713</v>
      </c>
      <c r="AG264" s="150">
        <f t="shared" si="95"/>
        <v>11.309264897781643</v>
      </c>
      <c r="AH264" s="150">
        <f t="shared" si="96"/>
        <v>4.7846889952153111</v>
      </c>
      <c r="AI264" s="150">
        <f t="shared" si="97"/>
        <v>65.680730752501077</v>
      </c>
      <c r="AJ264" s="150">
        <f t="shared" si="98"/>
        <v>34.362766420182687</v>
      </c>
      <c r="AK264" s="150">
        <f t="shared" si="99"/>
        <v>7.8294910830796001</v>
      </c>
      <c r="AL264" s="150">
        <f t="shared" si="100"/>
        <v>1.3049151805132666</v>
      </c>
      <c r="AM264" s="150">
        <f t="shared" si="101"/>
        <v>11.309264897781643</v>
      </c>
      <c r="AN264" s="150">
        <f t="shared" si="102"/>
        <v>1.7398869073510221</v>
      </c>
      <c r="AO264" s="150">
        <f t="shared" si="103"/>
        <v>1.3049151805132666</v>
      </c>
      <c r="AP264" s="150">
        <f t="shared" si="104"/>
        <v>16.963897346672468</v>
      </c>
      <c r="AQ264" s="150">
        <f t="shared" si="105"/>
        <v>2.6098303610265332</v>
      </c>
      <c r="AT264" s="137" t="s">
        <v>411</v>
      </c>
      <c r="AU264" s="150">
        <f t="shared" si="85"/>
        <v>43.622308117062396</v>
      </c>
      <c r="AV264" s="150">
        <f t="shared" si="86"/>
        <v>84.736251402918072</v>
      </c>
      <c r="AW264" s="150">
        <f t="shared" si="87"/>
        <v>6.4412238325281805</v>
      </c>
      <c r="AX264" s="150">
        <f t="shared" si="88"/>
        <v>3.2537960954446854</v>
      </c>
    </row>
    <row r="265" spans="1:50" x14ac:dyDescent="0.25">
      <c r="A265" s="137" t="s">
        <v>412</v>
      </c>
      <c r="B265" s="148">
        <v>3913</v>
      </c>
      <c r="C265" s="148">
        <v>2933</v>
      </c>
      <c r="D265" s="148">
        <v>2893</v>
      </c>
      <c r="E265" s="148">
        <v>2841</v>
      </c>
      <c r="F265" s="148">
        <v>945</v>
      </c>
      <c r="G265" s="149">
        <v>44</v>
      </c>
      <c r="H265" s="149">
        <v>130</v>
      </c>
      <c r="I265" s="149">
        <v>486</v>
      </c>
      <c r="J265" s="149">
        <v>68</v>
      </c>
      <c r="K265" s="149">
        <v>118</v>
      </c>
      <c r="L265" s="149">
        <v>62</v>
      </c>
      <c r="M265" s="149">
        <v>34</v>
      </c>
      <c r="N265" s="149">
        <v>22</v>
      </c>
      <c r="O265" s="149">
        <v>72</v>
      </c>
      <c r="P265" s="149">
        <v>112</v>
      </c>
      <c r="Q265" s="149">
        <v>28</v>
      </c>
      <c r="R265" s="149">
        <v>18</v>
      </c>
      <c r="S265" s="149">
        <v>29</v>
      </c>
      <c r="T265" s="149">
        <v>1</v>
      </c>
      <c r="U265" s="149">
        <v>14</v>
      </c>
      <c r="V265" s="149">
        <v>28</v>
      </c>
      <c r="W265" s="149">
        <v>21</v>
      </c>
      <c r="Z265" s="137" t="s">
        <v>412</v>
      </c>
      <c r="AA265" s="150">
        <f t="shared" si="89"/>
        <v>11.244569384104269</v>
      </c>
      <c r="AB265" s="150">
        <f t="shared" si="90"/>
        <v>33.222591362126245</v>
      </c>
      <c r="AC265" s="150">
        <f t="shared" si="91"/>
        <v>124.2013800153335</v>
      </c>
      <c r="AD265" s="150">
        <f t="shared" si="92"/>
        <v>17.37797086634296</v>
      </c>
      <c r="AE265" s="150">
        <f t="shared" si="93"/>
        <v>30.1558906210069</v>
      </c>
      <c r="AF265" s="150">
        <f t="shared" si="94"/>
        <v>15.844620495783285</v>
      </c>
      <c r="AG265" s="150">
        <f t="shared" si="95"/>
        <v>8.6889854331714798</v>
      </c>
      <c r="AH265" s="150">
        <f t="shared" si="96"/>
        <v>5.6222846920521343</v>
      </c>
      <c r="AI265" s="150">
        <f t="shared" si="97"/>
        <v>18.400204446716074</v>
      </c>
      <c r="AJ265" s="150">
        <f t="shared" si="98"/>
        <v>28.622540250447226</v>
      </c>
      <c r="AK265" s="150">
        <f t="shared" si="99"/>
        <v>7.1556350626118066</v>
      </c>
      <c r="AL265" s="150">
        <f t="shared" si="100"/>
        <v>4.6000511116790186</v>
      </c>
      <c r="AM265" s="150">
        <f t="shared" si="101"/>
        <v>7.4111934577050853</v>
      </c>
      <c r="AN265" s="150">
        <f t="shared" si="102"/>
        <v>0.25555839509327882</v>
      </c>
      <c r="AO265" s="150">
        <f t="shared" si="103"/>
        <v>3.5778175313059033</v>
      </c>
      <c r="AP265" s="150">
        <f t="shared" si="104"/>
        <v>7.1556350626118066</v>
      </c>
      <c r="AQ265" s="150">
        <f t="shared" si="105"/>
        <v>5.3667262969588547</v>
      </c>
      <c r="AT265" s="137" t="s">
        <v>412</v>
      </c>
      <c r="AU265" s="150">
        <f t="shared" si="85"/>
        <v>38.714137573453165</v>
      </c>
      <c r="AV265" s="150">
        <f t="shared" si="86"/>
        <v>25.343189017951428</v>
      </c>
      <c r="AW265" s="150">
        <f t="shared" si="87"/>
        <v>1.0582010582010584</v>
      </c>
      <c r="AX265" s="150">
        <f t="shared" si="88"/>
        <v>7.1599045346062056</v>
      </c>
    </row>
    <row r="266" spans="1:50" x14ac:dyDescent="0.25">
      <c r="A266" s="137" t="s">
        <v>413</v>
      </c>
      <c r="B266" s="148">
        <v>4918</v>
      </c>
      <c r="C266" s="148">
        <v>3846</v>
      </c>
      <c r="D266" s="148">
        <v>3773</v>
      </c>
      <c r="E266" s="148">
        <v>3709</v>
      </c>
      <c r="F266" s="148">
        <v>1394</v>
      </c>
      <c r="G266" s="149">
        <v>59</v>
      </c>
      <c r="H266" s="149">
        <v>223</v>
      </c>
      <c r="I266" s="149">
        <v>518</v>
      </c>
      <c r="J266" s="149">
        <v>72</v>
      </c>
      <c r="K266" s="149">
        <v>153</v>
      </c>
      <c r="L266" s="149">
        <v>76</v>
      </c>
      <c r="M266" s="149">
        <v>45</v>
      </c>
      <c r="N266" s="149">
        <v>15</v>
      </c>
      <c r="O266" s="149">
        <v>455</v>
      </c>
      <c r="P266" s="149">
        <v>137</v>
      </c>
      <c r="Q266" s="149">
        <v>31</v>
      </c>
      <c r="R266" s="149">
        <v>3</v>
      </c>
      <c r="S266" s="149">
        <v>46</v>
      </c>
      <c r="T266" s="149">
        <v>4</v>
      </c>
      <c r="U266" s="149">
        <v>8</v>
      </c>
      <c r="V266" s="149">
        <v>58</v>
      </c>
      <c r="W266" s="149">
        <v>23</v>
      </c>
      <c r="Z266" s="137" t="s">
        <v>413</v>
      </c>
      <c r="AA266" s="150">
        <f t="shared" si="89"/>
        <v>11.996746644977632</v>
      </c>
      <c r="AB266" s="150">
        <f t="shared" si="90"/>
        <v>45.343635624237493</v>
      </c>
      <c r="AC266" s="150">
        <f t="shared" si="91"/>
        <v>105.32736884912566</v>
      </c>
      <c r="AD266" s="150">
        <f t="shared" si="92"/>
        <v>14.640097600650671</v>
      </c>
      <c r="AE266" s="150">
        <f t="shared" si="93"/>
        <v>31.110207401382674</v>
      </c>
      <c r="AF266" s="150">
        <f t="shared" si="94"/>
        <v>15.453436356242374</v>
      </c>
      <c r="AG266" s="150">
        <f t="shared" si="95"/>
        <v>9.1500610004066694</v>
      </c>
      <c r="AH266" s="150">
        <f t="shared" si="96"/>
        <v>3.0500203334688898</v>
      </c>
      <c r="AI266" s="150">
        <f t="shared" si="97"/>
        <v>92.517283448556327</v>
      </c>
      <c r="AJ266" s="150">
        <f t="shared" si="98"/>
        <v>27.856852379015862</v>
      </c>
      <c r="AK266" s="150">
        <f t="shared" si="99"/>
        <v>6.3033753558357057</v>
      </c>
      <c r="AL266" s="150">
        <f t="shared" si="100"/>
        <v>0.61000406669377794</v>
      </c>
      <c r="AM266" s="150">
        <f t="shared" si="101"/>
        <v>9.3533956893045946</v>
      </c>
      <c r="AN266" s="150">
        <f t="shared" si="102"/>
        <v>0.81333875559170399</v>
      </c>
      <c r="AO266" s="150">
        <f t="shared" si="103"/>
        <v>1.626677511183408</v>
      </c>
      <c r="AP266" s="150">
        <f t="shared" si="104"/>
        <v>11.793411956079707</v>
      </c>
      <c r="AQ266" s="150">
        <f t="shared" si="105"/>
        <v>4.6766978446522973</v>
      </c>
      <c r="AT266" s="137" t="s">
        <v>413</v>
      </c>
      <c r="AU266" s="150">
        <f t="shared" si="85"/>
        <v>36.310628147362841</v>
      </c>
      <c r="AV266" s="150">
        <f t="shared" si="86"/>
        <v>122.67457535723915</v>
      </c>
      <c r="AW266" s="150">
        <f t="shared" si="87"/>
        <v>2.8694404591104736</v>
      </c>
      <c r="AX266" s="150">
        <f t="shared" si="88"/>
        <v>5.9802392095683823</v>
      </c>
    </row>
    <row r="267" spans="1:50" x14ac:dyDescent="0.25">
      <c r="A267" s="137" t="s">
        <v>414</v>
      </c>
      <c r="B267" s="148">
        <v>5041</v>
      </c>
      <c r="C267" s="148">
        <v>4052</v>
      </c>
      <c r="D267" s="148">
        <v>4008</v>
      </c>
      <c r="E267" s="148">
        <v>3954</v>
      </c>
      <c r="F267" s="148">
        <v>1534</v>
      </c>
      <c r="G267" s="149">
        <v>70</v>
      </c>
      <c r="H267" s="149">
        <v>190</v>
      </c>
      <c r="I267" s="149">
        <v>569</v>
      </c>
      <c r="J267" s="149">
        <v>89</v>
      </c>
      <c r="K267" s="149">
        <v>139</v>
      </c>
      <c r="L267" s="149">
        <v>98</v>
      </c>
      <c r="M267" s="149">
        <v>37</v>
      </c>
      <c r="N267" s="149">
        <v>14</v>
      </c>
      <c r="O267" s="149">
        <v>257</v>
      </c>
      <c r="P267" s="149">
        <v>137</v>
      </c>
      <c r="Q267" s="149">
        <v>30</v>
      </c>
      <c r="R267" s="149">
        <v>1</v>
      </c>
      <c r="S267" s="149">
        <v>40</v>
      </c>
      <c r="T267" s="149">
        <v>3</v>
      </c>
      <c r="U267" s="149">
        <v>5</v>
      </c>
      <c r="V267" s="149">
        <v>60</v>
      </c>
      <c r="W267" s="149">
        <v>13</v>
      </c>
      <c r="Z267" s="137" t="s">
        <v>414</v>
      </c>
      <c r="AA267" s="150">
        <f t="shared" si="89"/>
        <v>13.886133703630232</v>
      </c>
      <c r="AB267" s="150">
        <f t="shared" si="90"/>
        <v>37.690934338424917</v>
      </c>
      <c r="AC267" s="150">
        <f t="shared" si="91"/>
        <v>112.87442967665146</v>
      </c>
      <c r="AD267" s="150">
        <f t="shared" si="92"/>
        <v>17.655227137472725</v>
      </c>
      <c r="AE267" s="150">
        <f t="shared" si="93"/>
        <v>27.573894068637173</v>
      </c>
      <c r="AF267" s="150">
        <f t="shared" si="94"/>
        <v>19.440587185082322</v>
      </c>
      <c r="AG267" s="150">
        <f t="shared" si="95"/>
        <v>7.3398135290616944</v>
      </c>
      <c r="AH267" s="150">
        <f t="shared" si="96"/>
        <v>2.7772267407260465</v>
      </c>
      <c r="AI267" s="150">
        <f t="shared" si="97"/>
        <v>50.981948026185279</v>
      </c>
      <c r="AJ267" s="150">
        <f t="shared" si="98"/>
        <v>27.177147391390594</v>
      </c>
      <c r="AK267" s="150">
        <f t="shared" si="99"/>
        <v>5.9512001586986711</v>
      </c>
      <c r="AL267" s="150">
        <f t="shared" si="100"/>
        <v>0.19837333862328904</v>
      </c>
      <c r="AM267" s="150">
        <f t="shared" si="101"/>
        <v>7.9349335449315612</v>
      </c>
      <c r="AN267" s="150">
        <f t="shared" si="102"/>
        <v>0.59512001586986718</v>
      </c>
      <c r="AO267" s="150">
        <f t="shared" si="103"/>
        <v>0.99186669311644515</v>
      </c>
      <c r="AP267" s="150">
        <f t="shared" si="104"/>
        <v>11.902400317397342</v>
      </c>
      <c r="AQ267" s="150">
        <f t="shared" si="105"/>
        <v>2.5788534021027574</v>
      </c>
      <c r="AT267" s="137" t="s">
        <v>414</v>
      </c>
      <c r="AU267" s="150">
        <f t="shared" si="85"/>
        <v>34.181636726546905</v>
      </c>
      <c r="AV267" s="150">
        <f t="shared" si="86"/>
        <v>64.997470915528581</v>
      </c>
      <c r="AW267" s="150">
        <f t="shared" si="87"/>
        <v>1.955671447196871</v>
      </c>
      <c r="AX267" s="150">
        <f t="shared" si="88"/>
        <v>3.2082922013820334</v>
      </c>
    </row>
    <row r="268" spans="1:50" x14ac:dyDescent="0.25">
      <c r="A268" s="137" t="s">
        <v>415</v>
      </c>
      <c r="B268" s="148">
        <v>6385</v>
      </c>
      <c r="C268" s="148">
        <v>5021</v>
      </c>
      <c r="D268" s="148">
        <v>4941</v>
      </c>
      <c r="E268" s="148">
        <v>4856</v>
      </c>
      <c r="F268" s="148">
        <v>1891</v>
      </c>
      <c r="G268" s="149">
        <v>74</v>
      </c>
      <c r="H268" s="149">
        <v>379</v>
      </c>
      <c r="I268" s="149">
        <v>771</v>
      </c>
      <c r="J268" s="149">
        <v>77</v>
      </c>
      <c r="K268" s="149">
        <v>190</v>
      </c>
      <c r="L268" s="149">
        <v>76</v>
      </c>
      <c r="M268" s="149">
        <v>78</v>
      </c>
      <c r="N268" s="149">
        <v>20</v>
      </c>
      <c r="O268" s="149">
        <v>668</v>
      </c>
      <c r="P268" s="149">
        <v>218</v>
      </c>
      <c r="Q268" s="149">
        <v>50</v>
      </c>
      <c r="R268" s="149">
        <v>14</v>
      </c>
      <c r="S268" s="149">
        <v>69</v>
      </c>
      <c r="T268" s="149">
        <v>2</v>
      </c>
      <c r="U268" s="149">
        <v>5</v>
      </c>
      <c r="V268" s="149">
        <v>100</v>
      </c>
      <c r="W268" s="149">
        <v>32</v>
      </c>
      <c r="Z268" s="137" t="s">
        <v>415</v>
      </c>
      <c r="AA268" s="150">
        <f t="shared" si="89"/>
        <v>11.589663273296789</v>
      </c>
      <c r="AB268" s="150">
        <f t="shared" si="90"/>
        <v>59.357870007830854</v>
      </c>
      <c r="AC268" s="150">
        <f t="shared" si="91"/>
        <v>120.75176194205169</v>
      </c>
      <c r="AD268" s="150">
        <f t="shared" si="92"/>
        <v>12.059514487079092</v>
      </c>
      <c r="AE268" s="150">
        <f t="shared" si="93"/>
        <v>29.757243539545811</v>
      </c>
      <c r="AF268" s="150">
        <f t="shared" si="94"/>
        <v>11.902897415818325</v>
      </c>
      <c r="AG268" s="150">
        <f t="shared" si="95"/>
        <v>12.216131558339859</v>
      </c>
      <c r="AH268" s="150">
        <f t="shared" si="96"/>
        <v>3.1323414252153485</v>
      </c>
      <c r="AI268" s="150">
        <f t="shared" si="97"/>
        <v>104.62020360219263</v>
      </c>
      <c r="AJ268" s="150">
        <f t="shared" si="98"/>
        <v>34.142521534847297</v>
      </c>
      <c r="AK268" s="150">
        <f t="shared" si="99"/>
        <v>7.8308535630383718</v>
      </c>
      <c r="AL268" s="150">
        <f t="shared" si="100"/>
        <v>2.1926389976507439</v>
      </c>
      <c r="AM268" s="150">
        <f t="shared" si="101"/>
        <v>10.806577916992952</v>
      </c>
      <c r="AN268" s="150">
        <f t="shared" si="102"/>
        <v>0.31323414252153486</v>
      </c>
      <c r="AO268" s="150">
        <f t="shared" si="103"/>
        <v>0.78308535630383713</v>
      </c>
      <c r="AP268" s="150">
        <f t="shared" si="104"/>
        <v>15.661707126076744</v>
      </c>
      <c r="AQ268" s="150">
        <f t="shared" si="105"/>
        <v>5.0117462803445578</v>
      </c>
      <c r="AT268" s="137" t="s">
        <v>415</v>
      </c>
      <c r="AU268" s="150">
        <f t="shared" si="85"/>
        <v>44.120623355596038</v>
      </c>
      <c r="AV268" s="150">
        <f t="shared" si="86"/>
        <v>137.56177924217462</v>
      </c>
      <c r="AW268" s="150">
        <f t="shared" si="87"/>
        <v>1.0576414595452142</v>
      </c>
      <c r="AX268" s="150">
        <f t="shared" si="88"/>
        <v>6.3732324238199558</v>
      </c>
    </row>
    <row r="269" spans="1:50" x14ac:dyDescent="0.25">
      <c r="A269" s="137" t="s">
        <v>416</v>
      </c>
      <c r="B269" s="148">
        <v>2095</v>
      </c>
      <c r="C269" s="148">
        <v>1691</v>
      </c>
      <c r="D269" s="148">
        <v>1660</v>
      </c>
      <c r="E269" s="148">
        <v>1638</v>
      </c>
      <c r="F269" s="148">
        <v>739</v>
      </c>
      <c r="G269" s="149">
        <v>25</v>
      </c>
      <c r="H269" s="149">
        <v>87</v>
      </c>
      <c r="I269" s="149">
        <v>253</v>
      </c>
      <c r="J269" s="149">
        <v>47</v>
      </c>
      <c r="K269" s="149">
        <v>74</v>
      </c>
      <c r="L269" s="149">
        <v>29</v>
      </c>
      <c r="M269" s="149">
        <v>22</v>
      </c>
      <c r="N269" s="149">
        <v>9</v>
      </c>
      <c r="O269" s="149">
        <v>50</v>
      </c>
      <c r="P269" s="149">
        <v>71</v>
      </c>
      <c r="Q269" s="149">
        <v>21</v>
      </c>
      <c r="R269" s="149">
        <v>12</v>
      </c>
      <c r="S269" s="149">
        <v>10</v>
      </c>
      <c r="T269" s="149">
        <v>3</v>
      </c>
      <c r="U269" s="149">
        <v>1</v>
      </c>
      <c r="V269" s="149">
        <v>29</v>
      </c>
      <c r="W269" s="149">
        <v>26</v>
      </c>
      <c r="Z269" s="137" t="s">
        <v>416</v>
      </c>
      <c r="AA269" s="150">
        <f t="shared" si="89"/>
        <v>11.933174224343675</v>
      </c>
      <c r="AB269" s="150">
        <f t="shared" si="90"/>
        <v>41.527446300715987</v>
      </c>
      <c r="AC269" s="150">
        <f t="shared" si="91"/>
        <v>120.76372315035799</v>
      </c>
      <c r="AD269" s="150">
        <f t="shared" si="92"/>
        <v>22.434367541766111</v>
      </c>
      <c r="AE269" s="150">
        <f t="shared" si="93"/>
        <v>35.322195704057279</v>
      </c>
      <c r="AF269" s="150">
        <f t="shared" si="94"/>
        <v>13.842482100238664</v>
      </c>
      <c r="AG269" s="150">
        <f t="shared" si="95"/>
        <v>10.501193317422434</v>
      </c>
      <c r="AH269" s="150">
        <f t="shared" si="96"/>
        <v>4.2959427207637235</v>
      </c>
      <c r="AI269" s="150">
        <f t="shared" si="97"/>
        <v>23.866348448687351</v>
      </c>
      <c r="AJ269" s="150">
        <f t="shared" si="98"/>
        <v>33.890214797136039</v>
      </c>
      <c r="AK269" s="150">
        <f t="shared" si="99"/>
        <v>10.023866348448689</v>
      </c>
      <c r="AL269" s="150">
        <f t="shared" si="100"/>
        <v>5.7279236276849641</v>
      </c>
      <c r="AM269" s="150">
        <f t="shared" si="101"/>
        <v>4.7732696897374707</v>
      </c>
      <c r="AN269" s="150">
        <f t="shared" si="102"/>
        <v>1.431980906921241</v>
      </c>
      <c r="AO269" s="150">
        <f t="shared" si="103"/>
        <v>0.47732696897374705</v>
      </c>
      <c r="AP269" s="150">
        <f t="shared" si="104"/>
        <v>13.842482100238664</v>
      </c>
      <c r="AQ269" s="150">
        <f t="shared" si="105"/>
        <v>12.410501193317423</v>
      </c>
      <c r="AT269" s="137" t="s">
        <v>416</v>
      </c>
      <c r="AU269" s="150">
        <f t="shared" si="85"/>
        <v>42.7710843373494</v>
      </c>
      <c r="AV269" s="150">
        <f t="shared" si="86"/>
        <v>30.525030525030523</v>
      </c>
      <c r="AW269" s="150">
        <f t="shared" si="87"/>
        <v>4.0595399188092012</v>
      </c>
      <c r="AX269" s="150">
        <f t="shared" si="88"/>
        <v>15.375517445298639</v>
      </c>
    </row>
    <row r="270" spans="1:50" x14ac:dyDescent="0.25">
      <c r="A270" s="137" t="s">
        <v>417</v>
      </c>
      <c r="B270" s="148">
        <v>4051</v>
      </c>
      <c r="C270" s="148">
        <v>3216</v>
      </c>
      <c r="D270" s="148">
        <v>3149</v>
      </c>
      <c r="E270" s="148">
        <v>3097</v>
      </c>
      <c r="F270" s="148">
        <v>1325</v>
      </c>
      <c r="G270" s="149">
        <v>55</v>
      </c>
      <c r="H270" s="149">
        <v>290</v>
      </c>
      <c r="I270" s="149">
        <v>551</v>
      </c>
      <c r="J270" s="149">
        <v>81</v>
      </c>
      <c r="K270" s="149">
        <v>151</v>
      </c>
      <c r="L270" s="149">
        <v>55</v>
      </c>
      <c r="M270" s="149">
        <v>50</v>
      </c>
      <c r="N270" s="149">
        <v>16</v>
      </c>
      <c r="O270" s="149">
        <v>168</v>
      </c>
      <c r="P270" s="149">
        <v>187</v>
      </c>
      <c r="Q270" s="149">
        <v>24</v>
      </c>
      <c r="R270" s="149">
        <v>3</v>
      </c>
      <c r="S270" s="149">
        <v>10</v>
      </c>
      <c r="T270" s="149">
        <v>2</v>
      </c>
      <c r="U270" s="149">
        <v>7</v>
      </c>
      <c r="V270" s="149">
        <v>51</v>
      </c>
      <c r="W270" s="149">
        <v>27</v>
      </c>
      <c r="Z270" s="137" t="s">
        <v>417</v>
      </c>
      <c r="AA270" s="150">
        <f t="shared" si="89"/>
        <v>13.576894593927426</v>
      </c>
      <c r="AB270" s="150">
        <f t="shared" si="90"/>
        <v>71.587262404344614</v>
      </c>
      <c r="AC270" s="150">
        <f t="shared" si="91"/>
        <v>136.01579856825475</v>
      </c>
      <c r="AD270" s="150">
        <f t="shared" si="92"/>
        <v>19.99506294742039</v>
      </c>
      <c r="AE270" s="150">
        <f t="shared" si="93"/>
        <v>37.274746976055297</v>
      </c>
      <c r="AF270" s="150">
        <f t="shared" si="94"/>
        <v>13.576894593927426</v>
      </c>
      <c r="AG270" s="150">
        <f t="shared" si="95"/>
        <v>12.342631449024932</v>
      </c>
      <c r="AH270" s="150">
        <f t="shared" si="96"/>
        <v>3.9496420636879783</v>
      </c>
      <c r="AI270" s="150">
        <f t="shared" si="97"/>
        <v>41.471241668723771</v>
      </c>
      <c r="AJ270" s="150">
        <f t="shared" si="98"/>
        <v>46.161441619353248</v>
      </c>
      <c r="AK270" s="150">
        <f t="shared" si="99"/>
        <v>5.9244630955319675</v>
      </c>
      <c r="AL270" s="150">
        <f t="shared" si="100"/>
        <v>0.74055788694149594</v>
      </c>
      <c r="AM270" s="150">
        <f t="shared" si="101"/>
        <v>2.4685262898049865</v>
      </c>
      <c r="AN270" s="150">
        <f t="shared" si="102"/>
        <v>0.49370525796099729</v>
      </c>
      <c r="AO270" s="150">
        <f t="shared" si="103"/>
        <v>1.7279684028634905</v>
      </c>
      <c r="AP270" s="150">
        <f t="shared" si="104"/>
        <v>12.58948407800543</v>
      </c>
      <c r="AQ270" s="150">
        <f t="shared" si="105"/>
        <v>6.6650209824734636</v>
      </c>
      <c r="AT270" s="137" t="s">
        <v>417</v>
      </c>
      <c r="AU270" s="150">
        <f t="shared" si="85"/>
        <v>59.383931406795803</v>
      </c>
      <c r="AV270" s="150">
        <f t="shared" si="86"/>
        <v>54.24604455925089</v>
      </c>
      <c r="AW270" s="150">
        <f t="shared" si="87"/>
        <v>1.5094339622641508</v>
      </c>
      <c r="AX270" s="150">
        <f t="shared" si="88"/>
        <v>8.3955223880597014</v>
      </c>
    </row>
    <row r="271" spans="1:50" x14ac:dyDescent="0.25">
      <c r="A271" s="137" t="s">
        <v>418</v>
      </c>
      <c r="B271" s="148">
        <v>3838</v>
      </c>
      <c r="C271" s="148">
        <v>3066</v>
      </c>
      <c r="D271" s="148">
        <v>3034</v>
      </c>
      <c r="E271" s="148">
        <v>2994</v>
      </c>
      <c r="F271" s="148">
        <v>1368</v>
      </c>
      <c r="G271" s="149">
        <v>46</v>
      </c>
      <c r="H271" s="149">
        <v>198</v>
      </c>
      <c r="I271" s="149">
        <v>576</v>
      </c>
      <c r="J271" s="149">
        <v>66</v>
      </c>
      <c r="K271" s="149">
        <v>162</v>
      </c>
      <c r="L271" s="149">
        <v>66</v>
      </c>
      <c r="M271" s="149">
        <v>71</v>
      </c>
      <c r="N271" s="149">
        <v>32</v>
      </c>
      <c r="O271" s="149">
        <v>317</v>
      </c>
      <c r="P271" s="149">
        <v>223</v>
      </c>
      <c r="Q271" s="149">
        <v>44</v>
      </c>
      <c r="R271" s="149">
        <v>8</v>
      </c>
      <c r="S271" s="149">
        <v>25</v>
      </c>
      <c r="T271" s="149">
        <v>6</v>
      </c>
      <c r="U271" s="149">
        <v>3</v>
      </c>
      <c r="V271" s="149">
        <v>88</v>
      </c>
      <c r="W271" s="149">
        <v>30</v>
      </c>
      <c r="Z271" s="137" t="s">
        <v>418</v>
      </c>
      <c r="AA271" s="150">
        <f t="shared" si="89"/>
        <v>11.985409067222511</v>
      </c>
      <c r="AB271" s="150">
        <f t="shared" si="90"/>
        <v>51.589369463262116</v>
      </c>
      <c r="AC271" s="150">
        <f t="shared" si="91"/>
        <v>150.07816571130797</v>
      </c>
      <c r="AD271" s="150">
        <f t="shared" si="92"/>
        <v>17.196456487754038</v>
      </c>
      <c r="AE271" s="150">
        <f t="shared" si="93"/>
        <v>42.209484106305368</v>
      </c>
      <c r="AF271" s="150">
        <f t="shared" si="94"/>
        <v>17.196456487754038</v>
      </c>
      <c r="AG271" s="150">
        <f t="shared" si="95"/>
        <v>18.499218342886923</v>
      </c>
      <c r="AH271" s="150">
        <f t="shared" si="96"/>
        <v>8.3376758728504416</v>
      </c>
      <c r="AI271" s="150">
        <f t="shared" si="97"/>
        <v>82.595101615424696</v>
      </c>
      <c r="AJ271" s="150">
        <f t="shared" si="98"/>
        <v>58.103178738926523</v>
      </c>
      <c r="AK271" s="150">
        <f t="shared" si="99"/>
        <v>11.464304325169358</v>
      </c>
      <c r="AL271" s="150">
        <f t="shared" si="100"/>
        <v>2.0844189682126104</v>
      </c>
      <c r="AM271" s="150">
        <f t="shared" si="101"/>
        <v>6.5138092756644088</v>
      </c>
      <c r="AN271" s="150">
        <f t="shared" si="102"/>
        <v>1.5633142261594579</v>
      </c>
      <c r="AO271" s="150">
        <f t="shared" si="103"/>
        <v>0.78165711307972896</v>
      </c>
      <c r="AP271" s="150">
        <f t="shared" si="104"/>
        <v>22.928608650338717</v>
      </c>
      <c r="AQ271" s="150">
        <f t="shared" si="105"/>
        <v>7.8165711307972909</v>
      </c>
      <c r="AT271" s="137" t="s">
        <v>418</v>
      </c>
      <c r="AU271" s="150">
        <f t="shared" si="85"/>
        <v>73.50032959789057</v>
      </c>
      <c r="AV271" s="150">
        <f t="shared" si="86"/>
        <v>105.87842351369406</v>
      </c>
      <c r="AW271" s="150">
        <f t="shared" si="87"/>
        <v>4.3859649122807012</v>
      </c>
      <c r="AX271" s="150">
        <f t="shared" si="88"/>
        <v>9.7847358121330714</v>
      </c>
    </row>
    <row r="272" spans="1:50" x14ac:dyDescent="0.25">
      <c r="A272" s="137" t="s">
        <v>419</v>
      </c>
      <c r="B272" s="148">
        <v>2620</v>
      </c>
      <c r="C272" s="148">
        <v>2049</v>
      </c>
      <c r="D272" s="148">
        <v>2017</v>
      </c>
      <c r="E272" s="148">
        <v>1977</v>
      </c>
      <c r="F272" s="148">
        <v>761</v>
      </c>
      <c r="G272" s="149">
        <v>35</v>
      </c>
      <c r="H272" s="149">
        <v>108</v>
      </c>
      <c r="I272" s="149">
        <v>313</v>
      </c>
      <c r="J272" s="149">
        <v>35</v>
      </c>
      <c r="K272" s="149">
        <v>99</v>
      </c>
      <c r="L272" s="149">
        <v>42</v>
      </c>
      <c r="M272" s="149">
        <v>22</v>
      </c>
      <c r="N272" s="149">
        <v>10</v>
      </c>
      <c r="O272" s="149">
        <v>360</v>
      </c>
      <c r="P272" s="149">
        <v>98</v>
      </c>
      <c r="Q272" s="149">
        <v>20</v>
      </c>
      <c r="R272" s="149">
        <v>8</v>
      </c>
      <c r="S272" s="149">
        <v>15</v>
      </c>
      <c r="T272" s="149">
        <v>2</v>
      </c>
      <c r="U272" s="149">
        <v>5</v>
      </c>
      <c r="V272" s="149">
        <v>37</v>
      </c>
      <c r="W272" s="149">
        <v>13</v>
      </c>
      <c r="Z272" s="137" t="s">
        <v>419</v>
      </c>
      <c r="AA272" s="150">
        <f t="shared" si="89"/>
        <v>13.358778625954198</v>
      </c>
      <c r="AB272" s="150">
        <f t="shared" si="90"/>
        <v>41.221374045801525</v>
      </c>
      <c r="AC272" s="150">
        <f t="shared" si="91"/>
        <v>119.46564885496183</v>
      </c>
      <c r="AD272" s="150">
        <f t="shared" si="92"/>
        <v>13.358778625954198</v>
      </c>
      <c r="AE272" s="150">
        <f t="shared" si="93"/>
        <v>37.786259541984734</v>
      </c>
      <c r="AF272" s="150">
        <f t="shared" si="94"/>
        <v>16.03053435114504</v>
      </c>
      <c r="AG272" s="150">
        <f t="shared" si="95"/>
        <v>8.3969465648854964</v>
      </c>
      <c r="AH272" s="150">
        <f t="shared" si="96"/>
        <v>3.8167938931297707</v>
      </c>
      <c r="AI272" s="150">
        <f t="shared" si="97"/>
        <v>137.40458015267177</v>
      </c>
      <c r="AJ272" s="150">
        <f t="shared" si="98"/>
        <v>37.404580152671755</v>
      </c>
      <c r="AK272" s="150">
        <f t="shared" si="99"/>
        <v>7.6335877862595414</v>
      </c>
      <c r="AL272" s="150">
        <f t="shared" si="100"/>
        <v>3.0534351145038165</v>
      </c>
      <c r="AM272" s="150">
        <f t="shared" si="101"/>
        <v>5.7251908396946565</v>
      </c>
      <c r="AN272" s="150">
        <f t="shared" si="102"/>
        <v>0.76335877862595414</v>
      </c>
      <c r="AO272" s="150">
        <f t="shared" si="103"/>
        <v>1.9083969465648853</v>
      </c>
      <c r="AP272" s="150">
        <f t="shared" si="104"/>
        <v>14.122137404580153</v>
      </c>
      <c r="AQ272" s="150">
        <f t="shared" si="105"/>
        <v>4.9618320610687023</v>
      </c>
      <c r="AT272" s="137" t="s">
        <v>419</v>
      </c>
      <c r="AU272" s="150">
        <f t="shared" si="85"/>
        <v>48.587010411502227</v>
      </c>
      <c r="AV272" s="150">
        <f t="shared" si="86"/>
        <v>182.09408194233686</v>
      </c>
      <c r="AW272" s="150">
        <f t="shared" si="87"/>
        <v>2.6281208935611038</v>
      </c>
      <c r="AX272" s="150">
        <f t="shared" si="88"/>
        <v>6.3445583211322596</v>
      </c>
    </row>
    <row r="273" spans="1:50" x14ac:dyDescent="0.25">
      <c r="A273" s="137" t="s">
        <v>420</v>
      </c>
      <c r="B273" s="148">
        <v>8906</v>
      </c>
      <c r="C273" s="148">
        <v>6978</v>
      </c>
      <c r="D273" s="148">
        <v>6871</v>
      </c>
      <c r="E273" s="148">
        <v>6738</v>
      </c>
      <c r="F273" s="148">
        <v>2616</v>
      </c>
      <c r="G273" s="149">
        <v>152</v>
      </c>
      <c r="H273" s="149">
        <v>474</v>
      </c>
      <c r="I273" s="149">
        <v>1059</v>
      </c>
      <c r="J273" s="149">
        <v>195</v>
      </c>
      <c r="K273" s="149">
        <v>266</v>
      </c>
      <c r="L273" s="149">
        <v>132</v>
      </c>
      <c r="M273" s="149">
        <v>136</v>
      </c>
      <c r="N273" s="149">
        <v>37</v>
      </c>
      <c r="O273" s="149">
        <v>570</v>
      </c>
      <c r="P273" s="149">
        <v>358</v>
      </c>
      <c r="Q273" s="149">
        <v>61</v>
      </c>
      <c r="R273" s="149">
        <v>24</v>
      </c>
      <c r="S273" s="149">
        <v>80</v>
      </c>
      <c r="T273" s="149">
        <v>6</v>
      </c>
      <c r="U273" s="149">
        <v>58</v>
      </c>
      <c r="V273" s="149">
        <v>143</v>
      </c>
      <c r="W273" s="149">
        <v>56</v>
      </c>
      <c r="Z273" s="137" t="s">
        <v>420</v>
      </c>
      <c r="AA273" s="150">
        <f t="shared" si="89"/>
        <v>17.067145744441948</v>
      </c>
      <c r="AB273" s="150">
        <f t="shared" si="90"/>
        <v>53.222546597799237</v>
      </c>
      <c r="AC273" s="150">
        <f t="shared" si="91"/>
        <v>118.90860094318437</v>
      </c>
      <c r="AD273" s="150">
        <f t="shared" si="92"/>
        <v>21.895351448461714</v>
      </c>
      <c r="AE273" s="150">
        <f t="shared" si="93"/>
        <v>29.86750505277341</v>
      </c>
      <c r="AF273" s="150">
        <f t="shared" si="94"/>
        <v>14.821468672804851</v>
      </c>
      <c r="AG273" s="150">
        <f t="shared" si="95"/>
        <v>15.27060408713227</v>
      </c>
      <c r="AH273" s="150">
        <f t="shared" si="96"/>
        <v>4.1545025825286324</v>
      </c>
      <c r="AI273" s="150">
        <f t="shared" si="97"/>
        <v>64.001796541657313</v>
      </c>
      <c r="AJ273" s="150">
        <f t="shared" si="98"/>
        <v>40.197619582304064</v>
      </c>
      <c r="AK273" s="150">
        <f t="shared" si="99"/>
        <v>6.8493150684931505</v>
      </c>
      <c r="AL273" s="150">
        <f t="shared" si="100"/>
        <v>2.6948124859645182</v>
      </c>
      <c r="AM273" s="150">
        <f t="shared" si="101"/>
        <v>8.9827082865483945</v>
      </c>
      <c r="AN273" s="150">
        <f t="shared" si="102"/>
        <v>0.67370312149112954</v>
      </c>
      <c r="AO273" s="150">
        <f t="shared" si="103"/>
        <v>6.5124635077475856</v>
      </c>
      <c r="AP273" s="150">
        <f t="shared" si="104"/>
        <v>16.056591062205253</v>
      </c>
      <c r="AQ273" s="150">
        <f t="shared" si="105"/>
        <v>6.2878958005838763</v>
      </c>
      <c r="AT273" s="137" t="s">
        <v>420</v>
      </c>
      <c r="AU273" s="150">
        <f t="shared" si="85"/>
        <v>52.103041769756949</v>
      </c>
      <c r="AV273" s="150">
        <f t="shared" si="86"/>
        <v>84.59483526268923</v>
      </c>
      <c r="AW273" s="150">
        <f t="shared" si="87"/>
        <v>2.2935779816513762</v>
      </c>
      <c r="AX273" s="150">
        <f t="shared" si="88"/>
        <v>8.0252221266838628</v>
      </c>
    </row>
    <row r="274" spans="1:50" x14ac:dyDescent="0.25">
      <c r="A274" s="137" t="s">
        <v>421</v>
      </c>
      <c r="B274" s="148">
        <v>3619</v>
      </c>
      <c r="C274" s="148">
        <v>2758</v>
      </c>
      <c r="D274" s="148">
        <v>2708</v>
      </c>
      <c r="E274" s="148">
        <v>2651</v>
      </c>
      <c r="F274" s="148">
        <v>1000</v>
      </c>
      <c r="G274" s="149">
        <v>44</v>
      </c>
      <c r="H274" s="149">
        <v>173</v>
      </c>
      <c r="I274" s="149">
        <v>455</v>
      </c>
      <c r="J274" s="149">
        <v>73</v>
      </c>
      <c r="K274" s="149">
        <v>125</v>
      </c>
      <c r="L274" s="149">
        <v>39</v>
      </c>
      <c r="M274" s="149">
        <v>69</v>
      </c>
      <c r="N274" s="149">
        <v>11</v>
      </c>
      <c r="O274" s="149">
        <v>164</v>
      </c>
      <c r="P274" s="149">
        <v>158</v>
      </c>
      <c r="Q274" s="149">
        <v>35</v>
      </c>
      <c r="R274" s="149">
        <v>15</v>
      </c>
      <c r="S274" s="149">
        <v>25</v>
      </c>
      <c r="T274" s="149">
        <v>3</v>
      </c>
      <c r="U274" s="149">
        <v>2</v>
      </c>
      <c r="V274" s="149">
        <v>50</v>
      </c>
      <c r="W274" s="149">
        <v>19</v>
      </c>
      <c r="Z274" s="137" t="s">
        <v>421</v>
      </c>
      <c r="AA274" s="150">
        <f t="shared" si="89"/>
        <v>12.158054711246201</v>
      </c>
      <c r="AB274" s="150">
        <f t="shared" si="90"/>
        <v>47.803260569218011</v>
      </c>
      <c r="AC274" s="150">
        <f t="shared" si="91"/>
        <v>125.72533849129594</v>
      </c>
      <c r="AD274" s="150">
        <f t="shared" si="92"/>
        <v>20.17131804365847</v>
      </c>
      <c r="AE274" s="150">
        <f t="shared" si="93"/>
        <v>34.539928156949429</v>
      </c>
      <c r="AF274" s="150">
        <f t="shared" si="94"/>
        <v>10.776457584968222</v>
      </c>
      <c r="AG274" s="150">
        <f t="shared" si="95"/>
        <v>19.066040342636089</v>
      </c>
      <c r="AH274" s="150">
        <f t="shared" si="96"/>
        <v>3.0395136778115504</v>
      </c>
      <c r="AI274" s="150">
        <f t="shared" si="97"/>
        <v>45.316385741917657</v>
      </c>
      <c r="AJ274" s="150">
        <f t="shared" si="98"/>
        <v>43.658469190384082</v>
      </c>
      <c r="AK274" s="150">
        <f t="shared" si="99"/>
        <v>9.6711798839458414</v>
      </c>
      <c r="AL274" s="150">
        <f t="shared" si="100"/>
        <v>4.1447913788339319</v>
      </c>
      <c r="AM274" s="150">
        <f t="shared" si="101"/>
        <v>6.9079856313898871</v>
      </c>
      <c r="AN274" s="150">
        <f t="shared" si="102"/>
        <v>0.82895827576678649</v>
      </c>
      <c r="AO274" s="150">
        <f t="shared" si="103"/>
        <v>0.55263885051119088</v>
      </c>
      <c r="AP274" s="150">
        <f t="shared" si="104"/>
        <v>13.815971262779774</v>
      </c>
      <c r="AQ274" s="150">
        <f t="shared" si="105"/>
        <v>5.2500690798563134</v>
      </c>
      <c r="AT274" s="137" t="s">
        <v>421</v>
      </c>
      <c r="AU274" s="150">
        <f t="shared" si="85"/>
        <v>58.345642540620382</v>
      </c>
      <c r="AV274" s="150">
        <f t="shared" si="86"/>
        <v>61.863447755563939</v>
      </c>
      <c r="AW274" s="150">
        <f t="shared" si="87"/>
        <v>3</v>
      </c>
      <c r="AX274" s="150">
        <f t="shared" si="88"/>
        <v>6.8890500362581575</v>
      </c>
    </row>
    <row r="275" spans="1:50" x14ac:dyDescent="0.25">
      <c r="A275" s="137" t="s">
        <v>422</v>
      </c>
      <c r="B275" s="148">
        <v>7895</v>
      </c>
      <c r="C275" s="148">
        <v>6303</v>
      </c>
      <c r="D275" s="148">
        <v>6193</v>
      </c>
      <c r="E275" s="148">
        <v>6090</v>
      </c>
      <c r="F275" s="148">
        <v>2605</v>
      </c>
      <c r="G275" s="149">
        <v>136</v>
      </c>
      <c r="H275" s="149">
        <v>528</v>
      </c>
      <c r="I275" s="149">
        <v>1050</v>
      </c>
      <c r="J275" s="149">
        <v>178</v>
      </c>
      <c r="K275" s="149">
        <v>282</v>
      </c>
      <c r="L275" s="149">
        <v>150</v>
      </c>
      <c r="M275" s="149">
        <v>76</v>
      </c>
      <c r="N275" s="149">
        <v>60</v>
      </c>
      <c r="O275" s="149">
        <v>433</v>
      </c>
      <c r="P275" s="149">
        <v>287</v>
      </c>
      <c r="Q275" s="149">
        <v>100</v>
      </c>
      <c r="R275" s="149">
        <v>5</v>
      </c>
      <c r="S275" s="149">
        <v>78</v>
      </c>
      <c r="T275" s="149">
        <v>35</v>
      </c>
      <c r="U275" s="149">
        <v>4</v>
      </c>
      <c r="V275" s="149">
        <v>129</v>
      </c>
      <c r="W275" s="149">
        <v>36</v>
      </c>
      <c r="Z275" s="137" t="s">
        <v>422</v>
      </c>
      <c r="AA275" s="150">
        <f t="shared" si="89"/>
        <v>17.226092463584546</v>
      </c>
      <c r="AB275" s="150">
        <f t="shared" si="90"/>
        <v>66.877770740975294</v>
      </c>
      <c r="AC275" s="150">
        <f t="shared" si="91"/>
        <v>132.99556681443951</v>
      </c>
      <c r="AD275" s="150">
        <f t="shared" si="92"/>
        <v>22.545915136162126</v>
      </c>
      <c r="AE275" s="150">
        <f t="shared" si="93"/>
        <v>35.718809373020896</v>
      </c>
      <c r="AF275" s="150">
        <f t="shared" si="94"/>
        <v>18.999366687777076</v>
      </c>
      <c r="AG275" s="150">
        <f t="shared" si="95"/>
        <v>9.6263457884737189</v>
      </c>
      <c r="AH275" s="150">
        <f t="shared" si="96"/>
        <v>7.5997466751108291</v>
      </c>
      <c r="AI275" s="150">
        <f t="shared" si="97"/>
        <v>54.844838505383152</v>
      </c>
      <c r="AJ275" s="150">
        <f t="shared" si="98"/>
        <v>36.352121595946798</v>
      </c>
      <c r="AK275" s="150">
        <f t="shared" si="99"/>
        <v>12.666244458518051</v>
      </c>
      <c r="AL275" s="150">
        <f t="shared" si="100"/>
        <v>0.6333122229259025</v>
      </c>
      <c r="AM275" s="150">
        <f t="shared" si="101"/>
        <v>9.8796706776440786</v>
      </c>
      <c r="AN275" s="150">
        <f t="shared" si="102"/>
        <v>4.4331855604813173</v>
      </c>
      <c r="AO275" s="150">
        <f t="shared" si="103"/>
        <v>0.506649778340722</v>
      </c>
      <c r="AP275" s="150">
        <f t="shared" si="104"/>
        <v>16.339455351488283</v>
      </c>
      <c r="AQ275" s="150">
        <f t="shared" si="105"/>
        <v>4.559848005066498</v>
      </c>
      <c r="AT275" s="137" t="s">
        <v>422</v>
      </c>
      <c r="AU275" s="150">
        <f t="shared" si="85"/>
        <v>46.342644921685775</v>
      </c>
      <c r="AV275" s="150">
        <f t="shared" si="86"/>
        <v>71.100164203612479</v>
      </c>
      <c r="AW275" s="150">
        <f t="shared" si="87"/>
        <v>13.435700575815739</v>
      </c>
      <c r="AX275" s="150">
        <f t="shared" si="88"/>
        <v>5.7115659209900045</v>
      </c>
    </row>
    <row r="276" spans="1:50" x14ac:dyDescent="0.25">
      <c r="A276" s="137" t="s">
        <v>423</v>
      </c>
      <c r="B276" s="148">
        <v>9411</v>
      </c>
      <c r="C276" s="148">
        <v>7656</v>
      </c>
      <c r="D276" s="148">
        <v>7533</v>
      </c>
      <c r="E276" s="148">
        <v>7429</v>
      </c>
      <c r="F276" s="148">
        <v>3089</v>
      </c>
      <c r="G276" s="149">
        <v>164</v>
      </c>
      <c r="H276" s="149">
        <v>659</v>
      </c>
      <c r="I276" s="149">
        <v>1378</v>
      </c>
      <c r="J276" s="149">
        <v>173</v>
      </c>
      <c r="K276" s="149">
        <v>341</v>
      </c>
      <c r="L276" s="149">
        <v>175</v>
      </c>
      <c r="M276" s="149">
        <v>88</v>
      </c>
      <c r="N276" s="149">
        <v>55</v>
      </c>
      <c r="O276" s="149">
        <v>669</v>
      </c>
      <c r="P276" s="149">
        <v>388</v>
      </c>
      <c r="Q276" s="149">
        <v>74</v>
      </c>
      <c r="R276" s="149">
        <v>22</v>
      </c>
      <c r="S276" s="149">
        <v>81</v>
      </c>
      <c r="T276" s="149">
        <v>12</v>
      </c>
      <c r="U276" s="149">
        <v>25</v>
      </c>
      <c r="V276" s="149">
        <v>131</v>
      </c>
      <c r="W276" s="149">
        <v>54</v>
      </c>
      <c r="Z276" s="137" t="s">
        <v>423</v>
      </c>
      <c r="AA276" s="150">
        <f t="shared" si="89"/>
        <v>17.426415896291573</v>
      </c>
      <c r="AB276" s="150">
        <f t="shared" si="90"/>
        <v>70.024439485708214</v>
      </c>
      <c r="AC276" s="150">
        <f t="shared" si="91"/>
        <v>146.42439698225482</v>
      </c>
      <c r="AD276" s="150">
        <f t="shared" si="92"/>
        <v>18.382743597917329</v>
      </c>
      <c r="AE276" s="150">
        <f t="shared" si="93"/>
        <v>36.234194028264795</v>
      </c>
      <c r="AF276" s="150">
        <f t="shared" si="94"/>
        <v>18.595260864945278</v>
      </c>
      <c r="AG276" s="150">
        <f t="shared" si="95"/>
        <v>9.3507597492296242</v>
      </c>
      <c r="AH276" s="150">
        <f t="shared" si="96"/>
        <v>5.8442248432685151</v>
      </c>
      <c r="AI276" s="150">
        <f t="shared" si="97"/>
        <v>71.087025820847941</v>
      </c>
      <c r="AJ276" s="150">
        <f t="shared" si="98"/>
        <v>41.22834980342153</v>
      </c>
      <c r="AK276" s="150">
        <f t="shared" si="99"/>
        <v>7.8631388800340023</v>
      </c>
      <c r="AL276" s="150">
        <f t="shared" si="100"/>
        <v>2.337689937307406</v>
      </c>
      <c r="AM276" s="150">
        <f t="shared" si="101"/>
        <v>8.6069493146318141</v>
      </c>
      <c r="AN276" s="150">
        <f t="shared" si="102"/>
        <v>1.275103602167676</v>
      </c>
      <c r="AO276" s="150">
        <f t="shared" si="103"/>
        <v>2.6564658378493253</v>
      </c>
      <c r="AP276" s="150">
        <f t="shared" si="104"/>
        <v>13.919880990330464</v>
      </c>
      <c r="AQ276" s="150">
        <f t="shared" si="105"/>
        <v>5.7379662097545427</v>
      </c>
      <c r="AT276" s="137" t="s">
        <v>423</v>
      </c>
      <c r="AU276" s="150">
        <f t="shared" si="85"/>
        <v>51.506703836452942</v>
      </c>
      <c r="AV276" s="150">
        <f t="shared" si="86"/>
        <v>90.05249697132858</v>
      </c>
      <c r="AW276" s="150">
        <f t="shared" si="87"/>
        <v>3.8847523470378764</v>
      </c>
      <c r="AX276" s="150">
        <f t="shared" si="88"/>
        <v>7.0532915360501569</v>
      </c>
    </row>
    <row r="277" spans="1:50" x14ac:dyDescent="0.25">
      <c r="A277" s="137" t="s">
        <v>424</v>
      </c>
      <c r="B277" s="148">
        <v>4607</v>
      </c>
      <c r="C277" s="148">
        <v>3482</v>
      </c>
      <c r="D277" s="148">
        <v>3418</v>
      </c>
      <c r="E277" s="148">
        <v>3362</v>
      </c>
      <c r="F277" s="148">
        <v>1103</v>
      </c>
      <c r="G277" s="149">
        <v>41</v>
      </c>
      <c r="H277" s="149">
        <v>395</v>
      </c>
      <c r="I277" s="149">
        <v>475</v>
      </c>
      <c r="J277" s="149">
        <v>86</v>
      </c>
      <c r="K277" s="149">
        <v>101</v>
      </c>
      <c r="L277" s="149">
        <v>86</v>
      </c>
      <c r="M277" s="149">
        <v>46</v>
      </c>
      <c r="N277" s="149">
        <v>18</v>
      </c>
      <c r="O277" s="149">
        <v>285</v>
      </c>
      <c r="P277" s="149">
        <v>182</v>
      </c>
      <c r="Q277" s="149">
        <v>29</v>
      </c>
      <c r="R277" s="149">
        <v>1</v>
      </c>
      <c r="S277" s="149">
        <v>48</v>
      </c>
      <c r="T277" s="149">
        <v>2</v>
      </c>
      <c r="U277" s="149">
        <v>20</v>
      </c>
      <c r="V277" s="149">
        <v>45</v>
      </c>
      <c r="W277" s="149">
        <v>23</v>
      </c>
      <c r="Z277" s="137" t="s">
        <v>424</v>
      </c>
      <c r="AA277" s="150">
        <f t="shared" si="89"/>
        <v>8.8995007597134794</v>
      </c>
      <c r="AB277" s="150">
        <f t="shared" si="90"/>
        <v>85.739092685044497</v>
      </c>
      <c r="AC277" s="150">
        <f t="shared" si="91"/>
        <v>103.10397221619274</v>
      </c>
      <c r="AD277" s="150">
        <f t="shared" si="92"/>
        <v>18.667245495984371</v>
      </c>
      <c r="AE277" s="150">
        <f t="shared" si="93"/>
        <v>21.923160408074668</v>
      </c>
      <c r="AF277" s="150">
        <f t="shared" si="94"/>
        <v>18.667245495984371</v>
      </c>
      <c r="AG277" s="150">
        <f t="shared" si="95"/>
        <v>9.9848057304102458</v>
      </c>
      <c r="AH277" s="150">
        <f t="shared" si="96"/>
        <v>3.907097894508357</v>
      </c>
      <c r="AI277" s="150">
        <f t="shared" si="97"/>
        <v>61.862383329715648</v>
      </c>
      <c r="AJ277" s="150">
        <f t="shared" si="98"/>
        <v>39.505100933362279</v>
      </c>
      <c r="AK277" s="150">
        <f t="shared" si="99"/>
        <v>6.2947688300412414</v>
      </c>
      <c r="AL277" s="150">
        <f t="shared" si="100"/>
        <v>0.21706099413935315</v>
      </c>
      <c r="AM277" s="150">
        <f t="shared" si="101"/>
        <v>10.418927718688952</v>
      </c>
      <c r="AN277" s="150">
        <f t="shared" si="102"/>
        <v>0.43412198827870629</v>
      </c>
      <c r="AO277" s="150">
        <f t="shared" si="103"/>
        <v>4.3412198827870636</v>
      </c>
      <c r="AP277" s="150">
        <f t="shared" si="104"/>
        <v>9.7677447362708918</v>
      </c>
      <c r="AQ277" s="150">
        <f t="shared" si="105"/>
        <v>4.9924028652051229</v>
      </c>
      <c r="AT277" s="137" t="s">
        <v>424</v>
      </c>
      <c r="AU277" s="150">
        <f t="shared" si="85"/>
        <v>53.247513165593915</v>
      </c>
      <c r="AV277" s="150">
        <f t="shared" si="86"/>
        <v>84.770969660916109</v>
      </c>
      <c r="AW277" s="150">
        <f t="shared" si="87"/>
        <v>1.813236627379873</v>
      </c>
      <c r="AX277" s="150">
        <f t="shared" si="88"/>
        <v>6.6053991958644458</v>
      </c>
    </row>
    <row r="278" spans="1:50" x14ac:dyDescent="0.25">
      <c r="A278" s="137" t="s">
        <v>425</v>
      </c>
      <c r="B278" s="148">
        <v>7368</v>
      </c>
      <c r="C278" s="148">
        <v>5840</v>
      </c>
      <c r="D278" s="148">
        <v>5750</v>
      </c>
      <c r="E278" s="148">
        <v>5651</v>
      </c>
      <c r="F278" s="148">
        <v>2394</v>
      </c>
      <c r="G278" s="149">
        <v>125</v>
      </c>
      <c r="H278" s="149">
        <v>407</v>
      </c>
      <c r="I278" s="149">
        <v>963</v>
      </c>
      <c r="J278" s="149">
        <v>186</v>
      </c>
      <c r="K278" s="149">
        <v>299</v>
      </c>
      <c r="L278" s="149">
        <v>99</v>
      </c>
      <c r="M278" s="149">
        <v>56</v>
      </c>
      <c r="N278" s="149">
        <v>58</v>
      </c>
      <c r="O278" s="149">
        <v>399</v>
      </c>
      <c r="P278" s="149">
        <v>342</v>
      </c>
      <c r="Q278" s="149">
        <v>92</v>
      </c>
      <c r="R278" s="149">
        <v>35</v>
      </c>
      <c r="S278" s="149">
        <v>88</v>
      </c>
      <c r="T278" s="149">
        <v>13</v>
      </c>
      <c r="U278" s="149">
        <v>21</v>
      </c>
      <c r="V278" s="149">
        <v>185</v>
      </c>
      <c r="W278" s="149">
        <v>37</v>
      </c>
      <c r="Z278" s="137" t="s">
        <v>425</v>
      </c>
      <c r="AA278" s="150">
        <f t="shared" si="89"/>
        <v>16.965255157437568</v>
      </c>
      <c r="AB278" s="150">
        <f t="shared" si="90"/>
        <v>55.238870792616716</v>
      </c>
      <c r="AC278" s="150">
        <f t="shared" si="91"/>
        <v>130.70032573289902</v>
      </c>
      <c r="AD278" s="150">
        <f t="shared" si="92"/>
        <v>25.244299674267101</v>
      </c>
      <c r="AE278" s="150">
        <f t="shared" si="93"/>
        <v>40.580890336590663</v>
      </c>
      <c r="AF278" s="150">
        <f t="shared" si="94"/>
        <v>13.436482084690555</v>
      </c>
      <c r="AG278" s="150">
        <f t="shared" si="95"/>
        <v>7.6004343105320302</v>
      </c>
      <c r="AH278" s="150">
        <f t="shared" si="96"/>
        <v>7.8718783930510314</v>
      </c>
      <c r="AI278" s="150">
        <f t="shared" si="97"/>
        <v>54.153094462540722</v>
      </c>
      <c r="AJ278" s="150">
        <f t="shared" si="98"/>
        <v>46.416938110749186</v>
      </c>
      <c r="AK278" s="150">
        <f t="shared" si="99"/>
        <v>12.48642779587405</v>
      </c>
      <c r="AL278" s="150">
        <f t="shared" si="100"/>
        <v>4.7502714440825198</v>
      </c>
      <c r="AM278" s="150">
        <f t="shared" si="101"/>
        <v>11.943539630836048</v>
      </c>
      <c r="AN278" s="150">
        <f t="shared" si="102"/>
        <v>1.764386536373507</v>
      </c>
      <c r="AO278" s="150">
        <f t="shared" si="103"/>
        <v>2.8501628664495113</v>
      </c>
      <c r="AP278" s="150">
        <f t="shared" si="104"/>
        <v>25.108577633007602</v>
      </c>
      <c r="AQ278" s="150">
        <f t="shared" si="105"/>
        <v>5.0217155266015201</v>
      </c>
      <c r="AT278" s="137" t="s">
        <v>425</v>
      </c>
      <c r="AU278" s="150">
        <f t="shared" si="85"/>
        <v>59.478260869565219</v>
      </c>
      <c r="AV278" s="150">
        <f t="shared" si="86"/>
        <v>70.606972217306676</v>
      </c>
      <c r="AW278" s="150">
        <f t="shared" si="87"/>
        <v>5.4302422723475354</v>
      </c>
      <c r="AX278" s="150">
        <f t="shared" si="88"/>
        <v>6.3356164383561646</v>
      </c>
    </row>
    <row r="279" spans="1:50" x14ac:dyDescent="0.25">
      <c r="A279" s="137" t="s">
        <v>426</v>
      </c>
      <c r="B279" s="148">
        <v>2633</v>
      </c>
      <c r="C279" s="148">
        <v>1894</v>
      </c>
      <c r="D279" s="148">
        <v>1860</v>
      </c>
      <c r="E279" s="148">
        <v>1835</v>
      </c>
      <c r="F279" s="148">
        <v>722</v>
      </c>
      <c r="G279" s="149">
        <v>33</v>
      </c>
      <c r="H279" s="149">
        <v>173</v>
      </c>
      <c r="I279" s="149">
        <v>287</v>
      </c>
      <c r="J279" s="149">
        <v>36</v>
      </c>
      <c r="K279" s="149">
        <v>56</v>
      </c>
      <c r="L279" s="149">
        <v>34</v>
      </c>
      <c r="M279" s="149">
        <v>8</v>
      </c>
      <c r="N279" s="149">
        <v>26</v>
      </c>
      <c r="O279" s="149">
        <v>137</v>
      </c>
      <c r="P279" s="149">
        <v>118</v>
      </c>
      <c r="Q279" s="149">
        <v>12</v>
      </c>
      <c r="R279" s="149">
        <v>11</v>
      </c>
      <c r="S279" s="149">
        <v>23</v>
      </c>
      <c r="T279" s="149">
        <v>6</v>
      </c>
      <c r="U279" s="149">
        <v>1</v>
      </c>
      <c r="V279" s="149">
        <v>37</v>
      </c>
      <c r="W279" s="149">
        <v>16</v>
      </c>
      <c r="Z279" s="137" t="s">
        <v>426</v>
      </c>
      <c r="AA279" s="150">
        <f t="shared" si="89"/>
        <v>12.533232054690467</v>
      </c>
      <c r="AB279" s="150">
        <f t="shared" si="90"/>
        <v>65.704519559437898</v>
      </c>
      <c r="AC279" s="150">
        <f t="shared" si="91"/>
        <v>109.00113938473224</v>
      </c>
      <c r="AD279" s="150">
        <f t="shared" si="92"/>
        <v>13.672616786935055</v>
      </c>
      <c r="AE279" s="150">
        <f t="shared" si="93"/>
        <v>21.268515001898976</v>
      </c>
      <c r="AF279" s="150">
        <f t="shared" si="94"/>
        <v>12.913026965438663</v>
      </c>
      <c r="AG279" s="150">
        <f t="shared" si="95"/>
        <v>3.0383592859855679</v>
      </c>
      <c r="AH279" s="150">
        <f t="shared" si="96"/>
        <v>9.8746676794530952</v>
      </c>
      <c r="AI279" s="150">
        <f t="shared" si="97"/>
        <v>52.031902772502853</v>
      </c>
      <c r="AJ279" s="150">
        <f t="shared" si="98"/>
        <v>44.815799468287125</v>
      </c>
      <c r="AK279" s="150">
        <f t="shared" si="99"/>
        <v>4.5575389289783512</v>
      </c>
      <c r="AL279" s="150">
        <f t="shared" si="100"/>
        <v>4.1777440182301557</v>
      </c>
      <c r="AM279" s="150">
        <f t="shared" si="101"/>
        <v>8.7352829472085087</v>
      </c>
      <c r="AN279" s="150">
        <f t="shared" si="102"/>
        <v>2.2787694644891756</v>
      </c>
      <c r="AO279" s="150">
        <f t="shared" si="103"/>
        <v>0.37979491074819599</v>
      </c>
      <c r="AP279" s="150">
        <f t="shared" si="104"/>
        <v>14.052411697683251</v>
      </c>
      <c r="AQ279" s="150">
        <f t="shared" si="105"/>
        <v>6.0767185719711359</v>
      </c>
      <c r="AT279" s="137" t="s">
        <v>426</v>
      </c>
      <c r="AU279" s="150">
        <f t="shared" si="85"/>
        <v>63.440860215053767</v>
      </c>
      <c r="AV279" s="150">
        <f t="shared" si="86"/>
        <v>74.659400544959141</v>
      </c>
      <c r="AW279" s="150">
        <f t="shared" si="87"/>
        <v>8.310249307479225</v>
      </c>
      <c r="AX279" s="150">
        <f t="shared" si="88"/>
        <v>8.4477296726504747</v>
      </c>
    </row>
    <row r="280" spans="1:50" x14ac:dyDescent="0.25">
      <c r="A280" s="137" t="s">
        <v>427</v>
      </c>
      <c r="B280" s="148">
        <v>3722</v>
      </c>
      <c r="C280" s="148">
        <v>2804</v>
      </c>
      <c r="D280" s="148">
        <v>2749</v>
      </c>
      <c r="E280" s="148">
        <v>2697</v>
      </c>
      <c r="F280" s="148">
        <v>1017</v>
      </c>
      <c r="G280" s="149">
        <v>44</v>
      </c>
      <c r="H280" s="149">
        <v>217</v>
      </c>
      <c r="I280" s="149">
        <v>440</v>
      </c>
      <c r="J280" s="149">
        <v>58</v>
      </c>
      <c r="K280" s="149">
        <v>125</v>
      </c>
      <c r="L280" s="149">
        <v>62</v>
      </c>
      <c r="M280" s="149">
        <v>30</v>
      </c>
      <c r="N280" s="149">
        <v>23</v>
      </c>
      <c r="O280" s="149">
        <v>169</v>
      </c>
      <c r="P280" s="149">
        <v>148</v>
      </c>
      <c r="Q280" s="149">
        <v>42</v>
      </c>
      <c r="R280" s="149">
        <v>5</v>
      </c>
      <c r="S280" s="149">
        <v>36</v>
      </c>
      <c r="T280" s="149">
        <v>9</v>
      </c>
      <c r="U280" s="149">
        <v>8</v>
      </c>
      <c r="V280" s="149">
        <v>52</v>
      </c>
      <c r="W280" s="149">
        <v>17</v>
      </c>
      <c r="Z280" s="137" t="s">
        <v>427</v>
      </c>
      <c r="AA280" s="150">
        <f t="shared" si="89"/>
        <v>11.821601289629232</v>
      </c>
      <c r="AB280" s="150">
        <f t="shared" si="90"/>
        <v>58.301988178398709</v>
      </c>
      <c r="AC280" s="150">
        <f t="shared" si="91"/>
        <v>118.21601289629231</v>
      </c>
      <c r="AD280" s="150">
        <f t="shared" si="92"/>
        <v>15.583019881783988</v>
      </c>
      <c r="AE280" s="150">
        <f t="shared" si="93"/>
        <v>33.584094572810315</v>
      </c>
      <c r="AF280" s="150">
        <f t="shared" si="94"/>
        <v>16.657710908113916</v>
      </c>
      <c r="AG280" s="150">
        <f t="shared" si="95"/>
        <v>8.0601826974744757</v>
      </c>
      <c r="AH280" s="150">
        <f t="shared" si="96"/>
        <v>6.1794734013970984</v>
      </c>
      <c r="AI280" s="150">
        <f t="shared" si="97"/>
        <v>45.405695862439543</v>
      </c>
      <c r="AJ280" s="150">
        <f t="shared" si="98"/>
        <v>39.763567974207419</v>
      </c>
      <c r="AK280" s="150">
        <f t="shared" si="99"/>
        <v>11.284255776464265</v>
      </c>
      <c r="AL280" s="150">
        <f t="shared" si="100"/>
        <v>1.3433637829124125</v>
      </c>
      <c r="AM280" s="150">
        <f t="shared" si="101"/>
        <v>9.6722192369693705</v>
      </c>
      <c r="AN280" s="150">
        <f t="shared" si="102"/>
        <v>2.4180548092423426</v>
      </c>
      <c r="AO280" s="150">
        <f t="shared" si="103"/>
        <v>2.1493820526598606</v>
      </c>
      <c r="AP280" s="150">
        <f t="shared" si="104"/>
        <v>13.970983342289092</v>
      </c>
      <c r="AQ280" s="150">
        <f t="shared" si="105"/>
        <v>4.5674368619022037</v>
      </c>
      <c r="AT280" s="137" t="s">
        <v>427</v>
      </c>
      <c r="AU280" s="150">
        <f t="shared" si="85"/>
        <v>53.837759185158241</v>
      </c>
      <c r="AV280" s="150">
        <f t="shared" si="86"/>
        <v>62.66221727845754</v>
      </c>
      <c r="AW280" s="150">
        <f t="shared" si="87"/>
        <v>8.8495575221238933</v>
      </c>
      <c r="AX280" s="150">
        <f t="shared" si="88"/>
        <v>6.0627674750356642</v>
      </c>
    </row>
    <row r="281" spans="1:50" x14ac:dyDescent="0.25">
      <c r="A281" s="137" t="s">
        <v>428</v>
      </c>
      <c r="B281" s="148">
        <v>4415</v>
      </c>
      <c r="C281" s="148">
        <v>3452</v>
      </c>
      <c r="D281" s="148">
        <v>3393</v>
      </c>
      <c r="E281" s="148">
        <v>3325</v>
      </c>
      <c r="F281" s="148">
        <v>1389</v>
      </c>
      <c r="G281" s="149">
        <v>66</v>
      </c>
      <c r="H281" s="149">
        <v>264</v>
      </c>
      <c r="I281" s="149">
        <v>549</v>
      </c>
      <c r="J281" s="149">
        <v>72</v>
      </c>
      <c r="K281" s="149">
        <v>153</v>
      </c>
      <c r="L281" s="149">
        <v>75</v>
      </c>
      <c r="M281" s="149">
        <v>66</v>
      </c>
      <c r="N281" s="149">
        <v>36</v>
      </c>
      <c r="O281" s="149">
        <v>326</v>
      </c>
      <c r="P281" s="149">
        <v>176</v>
      </c>
      <c r="Q281" s="149">
        <v>30</v>
      </c>
      <c r="R281" s="149">
        <v>19</v>
      </c>
      <c r="S281" s="149">
        <v>51</v>
      </c>
      <c r="T281" s="149">
        <v>6</v>
      </c>
      <c r="U281" s="149">
        <v>27</v>
      </c>
      <c r="V281" s="149">
        <v>79</v>
      </c>
      <c r="W281" s="149">
        <v>15</v>
      </c>
      <c r="Z281" s="137" t="s">
        <v>428</v>
      </c>
      <c r="AA281" s="150">
        <f t="shared" si="89"/>
        <v>14.949037372593432</v>
      </c>
      <c r="AB281" s="150">
        <f t="shared" si="90"/>
        <v>59.796149490373729</v>
      </c>
      <c r="AC281" s="150">
        <f t="shared" si="91"/>
        <v>124.34881087202717</v>
      </c>
      <c r="AD281" s="150">
        <f t="shared" si="92"/>
        <v>16.308040770101925</v>
      </c>
      <c r="AE281" s="150">
        <f t="shared" si="93"/>
        <v>34.65458663646659</v>
      </c>
      <c r="AF281" s="150">
        <f t="shared" si="94"/>
        <v>16.987542468856169</v>
      </c>
      <c r="AG281" s="150">
        <f t="shared" si="95"/>
        <v>14.949037372593432</v>
      </c>
      <c r="AH281" s="150">
        <f t="shared" si="96"/>
        <v>8.1540203850509627</v>
      </c>
      <c r="AI281" s="150">
        <f t="shared" si="97"/>
        <v>73.839184597961491</v>
      </c>
      <c r="AJ281" s="150">
        <f t="shared" si="98"/>
        <v>39.864099660249153</v>
      </c>
      <c r="AK281" s="150">
        <f t="shared" si="99"/>
        <v>6.7950169875424686</v>
      </c>
      <c r="AL281" s="150">
        <f t="shared" si="100"/>
        <v>4.3035107587768975</v>
      </c>
      <c r="AM281" s="150">
        <f t="shared" si="101"/>
        <v>11.551528878822197</v>
      </c>
      <c r="AN281" s="150">
        <f t="shared" si="102"/>
        <v>1.3590033975084936</v>
      </c>
      <c r="AO281" s="150">
        <f t="shared" si="103"/>
        <v>6.115515288788222</v>
      </c>
      <c r="AP281" s="150">
        <f t="shared" si="104"/>
        <v>17.893544733861834</v>
      </c>
      <c r="AQ281" s="150">
        <f t="shared" si="105"/>
        <v>3.3975084937712343</v>
      </c>
      <c r="AT281" s="137" t="s">
        <v>428</v>
      </c>
      <c r="AU281" s="150">
        <f t="shared" si="85"/>
        <v>51.871500147362212</v>
      </c>
      <c r="AV281" s="150">
        <f t="shared" si="86"/>
        <v>98.045112781954899</v>
      </c>
      <c r="AW281" s="150">
        <f t="shared" si="87"/>
        <v>4.3196544276457889</v>
      </c>
      <c r="AX281" s="150">
        <f t="shared" si="88"/>
        <v>4.3453070683661652</v>
      </c>
    </row>
    <row r="282" spans="1:50" x14ac:dyDescent="0.25">
      <c r="A282" s="137" t="s">
        <v>429</v>
      </c>
      <c r="B282" s="148">
        <v>7060</v>
      </c>
      <c r="C282" s="148">
        <v>5470</v>
      </c>
      <c r="D282" s="148">
        <v>5377</v>
      </c>
      <c r="E282" s="148">
        <v>5264</v>
      </c>
      <c r="F282" s="148">
        <v>1893</v>
      </c>
      <c r="G282" s="149">
        <v>73</v>
      </c>
      <c r="H282" s="149">
        <v>418</v>
      </c>
      <c r="I282" s="149">
        <v>680</v>
      </c>
      <c r="J282" s="149">
        <v>154</v>
      </c>
      <c r="K282" s="149">
        <v>197</v>
      </c>
      <c r="L282" s="149">
        <v>101</v>
      </c>
      <c r="M282" s="149">
        <v>47</v>
      </c>
      <c r="N282" s="149">
        <v>39</v>
      </c>
      <c r="O282" s="149">
        <v>553</v>
      </c>
      <c r="P282" s="149">
        <v>219</v>
      </c>
      <c r="Q282" s="149">
        <v>67</v>
      </c>
      <c r="R282" s="149">
        <v>10</v>
      </c>
      <c r="S282" s="149">
        <v>76</v>
      </c>
      <c r="T282" s="149">
        <v>6</v>
      </c>
      <c r="U282" s="149">
        <v>12</v>
      </c>
      <c r="V282" s="149">
        <v>91</v>
      </c>
      <c r="W282" s="149">
        <v>27</v>
      </c>
      <c r="Z282" s="137" t="s">
        <v>429</v>
      </c>
      <c r="AA282" s="150">
        <f t="shared" si="89"/>
        <v>10.339943342776204</v>
      </c>
      <c r="AB282" s="150">
        <f t="shared" si="90"/>
        <v>59.206798866855522</v>
      </c>
      <c r="AC282" s="150">
        <f t="shared" si="91"/>
        <v>96.31728045325778</v>
      </c>
      <c r="AD282" s="150">
        <f t="shared" si="92"/>
        <v>21.813031161473088</v>
      </c>
      <c r="AE282" s="150">
        <f t="shared" si="93"/>
        <v>27.90368271954674</v>
      </c>
      <c r="AF282" s="150">
        <f t="shared" si="94"/>
        <v>14.305949008498583</v>
      </c>
      <c r="AG282" s="150">
        <f t="shared" si="95"/>
        <v>6.6572237960339944</v>
      </c>
      <c r="AH282" s="150">
        <f t="shared" si="96"/>
        <v>5.5240793201133149</v>
      </c>
      <c r="AI282" s="150">
        <f t="shared" si="97"/>
        <v>78.328611898017002</v>
      </c>
      <c r="AJ282" s="150">
        <f t="shared" si="98"/>
        <v>31.019830028328613</v>
      </c>
      <c r="AK282" s="150">
        <f t="shared" si="99"/>
        <v>9.4900849858356935</v>
      </c>
      <c r="AL282" s="150">
        <f t="shared" si="100"/>
        <v>1.41643059490085</v>
      </c>
      <c r="AM282" s="150">
        <f t="shared" si="101"/>
        <v>10.76487252124646</v>
      </c>
      <c r="AN282" s="150">
        <f t="shared" si="102"/>
        <v>0.84985835694050993</v>
      </c>
      <c r="AO282" s="150">
        <f t="shared" si="103"/>
        <v>1.6997167138810199</v>
      </c>
      <c r="AP282" s="150">
        <f t="shared" si="104"/>
        <v>12.889518413597733</v>
      </c>
      <c r="AQ282" s="150">
        <f t="shared" si="105"/>
        <v>3.8243626062322948</v>
      </c>
      <c r="AT282" s="137" t="s">
        <v>429</v>
      </c>
      <c r="AU282" s="150">
        <f t="shared" si="85"/>
        <v>40.7290310582109</v>
      </c>
      <c r="AV282" s="150">
        <f t="shared" si="86"/>
        <v>105.05319148936171</v>
      </c>
      <c r="AW282" s="150">
        <f t="shared" si="87"/>
        <v>3.1695721077654517</v>
      </c>
      <c r="AX282" s="150">
        <f t="shared" si="88"/>
        <v>4.9360146252285189</v>
      </c>
    </row>
    <row r="283" spans="1:50" x14ac:dyDescent="0.25">
      <c r="A283" s="137" t="s">
        <v>430</v>
      </c>
      <c r="B283" s="148">
        <v>5080</v>
      </c>
      <c r="C283" s="148">
        <v>3772</v>
      </c>
      <c r="D283" s="148">
        <v>3703</v>
      </c>
      <c r="E283" s="148">
        <v>3623</v>
      </c>
      <c r="F283" s="148">
        <v>1319</v>
      </c>
      <c r="G283" s="149">
        <v>49</v>
      </c>
      <c r="H283" s="149">
        <v>219</v>
      </c>
      <c r="I283" s="149">
        <v>525</v>
      </c>
      <c r="J283" s="149">
        <v>78</v>
      </c>
      <c r="K283" s="149">
        <v>116</v>
      </c>
      <c r="L283" s="149">
        <v>86</v>
      </c>
      <c r="M283" s="149">
        <v>50</v>
      </c>
      <c r="N283" s="149">
        <v>17</v>
      </c>
      <c r="O283" s="149">
        <v>266</v>
      </c>
      <c r="P283" s="149">
        <v>131</v>
      </c>
      <c r="Q283" s="149">
        <v>22</v>
      </c>
      <c r="R283" s="149">
        <v>7</v>
      </c>
      <c r="S283" s="149">
        <v>37</v>
      </c>
      <c r="T283" s="149">
        <v>3</v>
      </c>
      <c r="U283" s="149">
        <v>2</v>
      </c>
      <c r="V283" s="149">
        <v>65</v>
      </c>
      <c r="W283" s="149">
        <v>16</v>
      </c>
      <c r="Z283" s="137" t="s">
        <v>430</v>
      </c>
      <c r="AA283" s="150">
        <f t="shared" si="89"/>
        <v>9.6456692913385833</v>
      </c>
      <c r="AB283" s="150">
        <f t="shared" si="90"/>
        <v>43.110236220472444</v>
      </c>
      <c r="AC283" s="150">
        <f t="shared" si="91"/>
        <v>103.34645669291338</v>
      </c>
      <c r="AD283" s="150">
        <f t="shared" si="92"/>
        <v>15.354330708661417</v>
      </c>
      <c r="AE283" s="150">
        <f t="shared" si="93"/>
        <v>22.834645669291337</v>
      </c>
      <c r="AF283" s="150">
        <f t="shared" si="94"/>
        <v>16.929133858267715</v>
      </c>
      <c r="AG283" s="150">
        <f t="shared" si="95"/>
        <v>9.8425196850393704</v>
      </c>
      <c r="AH283" s="150">
        <f t="shared" si="96"/>
        <v>3.3464566929133857</v>
      </c>
      <c r="AI283" s="150">
        <f t="shared" si="97"/>
        <v>52.362204724409452</v>
      </c>
      <c r="AJ283" s="150">
        <f t="shared" si="98"/>
        <v>25.787401574803152</v>
      </c>
      <c r="AK283" s="150">
        <f t="shared" si="99"/>
        <v>4.3307086614173231</v>
      </c>
      <c r="AL283" s="150">
        <f t="shared" si="100"/>
        <v>1.3779527559055118</v>
      </c>
      <c r="AM283" s="150">
        <f t="shared" si="101"/>
        <v>7.2834645669291334</v>
      </c>
      <c r="AN283" s="150">
        <f t="shared" si="102"/>
        <v>0.59055118110236215</v>
      </c>
      <c r="AO283" s="150">
        <f t="shared" si="103"/>
        <v>0.39370078740157477</v>
      </c>
      <c r="AP283" s="150">
        <f t="shared" si="104"/>
        <v>12.795275590551181</v>
      </c>
      <c r="AQ283" s="150">
        <f t="shared" si="105"/>
        <v>3.1496062992125982</v>
      </c>
      <c r="AT283" s="137" t="s">
        <v>430</v>
      </c>
      <c r="AU283" s="150">
        <f t="shared" si="85"/>
        <v>35.376721577099644</v>
      </c>
      <c r="AV283" s="150">
        <f t="shared" si="86"/>
        <v>73.419817830527194</v>
      </c>
      <c r="AW283" s="150">
        <f t="shared" si="87"/>
        <v>2.274450341167551</v>
      </c>
      <c r="AX283" s="150">
        <f t="shared" si="88"/>
        <v>4.2417815482502652</v>
      </c>
    </row>
    <row r="284" spans="1:50" x14ac:dyDescent="0.25">
      <c r="A284" s="137" t="s">
        <v>431</v>
      </c>
      <c r="B284" s="148">
        <v>2422</v>
      </c>
      <c r="C284" s="148">
        <v>1864</v>
      </c>
      <c r="D284" s="148">
        <v>1835</v>
      </c>
      <c r="E284" s="148">
        <v>1799</v>
      </c>
      <c r="F284" s="148">
        <v>766</v>
      </c>
      <c r="G284" s="149">
        <v>39</v>
      </c>
      <c r="H284" s="149">
        <v>172</v>
      </c>
      <c r="I284" s="149">
        <v>379</v>
      </c>
      <c r="J284" s="149">
        <v>62</v>
      </c>
      <c r="K284" s="149">
        <v>95</v>
      </c>
      <c r="L284" s="149">
        <v>58</v>
      </c>
      <c r="M284" s="149">
        <v>60</v>
      </c>
      <c r="N284" s="149">
        <v>7</v>
      </c>
      <c r="O284" s="149">
        <v>120</v>
      </c>
      <c r="P284" s="149">
        <v>100</v>
      </c>
      <c r="Q284" s="149">
        <v>17</v>
      </c>
      <c r="R284" s="149">
        <v>7</v>
      </c>
      <c r="S284" s="149">
        <v>12</v>
      </c>
      <c r="T284" s="149">
        <v>3</v>
      </c>
      <c r="U284" s="149">
        <v>5</v>
      </c>
      <c r="V284" s="149">
        <v>35</v>
      </c>
      <c r="W284" s="149">
        <v>27</v>
      </c>
      <c r="Z284" s="137" t="s">
        <v>431</v>
      </c>
      <c r="AA284" s="150">
        <f t="shared" si="89"/>
        <v>16.10239471511148</v>
      </c>
      <c r="AB284" s="150">
        <f t="shared" si="90"/>
        <v>71.015689512799341</v>
      </c>
      <c r="AC284" s="150">
        <f t="shared" si="91"/>
        <v>156.4822460776218</v>
      </c>
      <c r="AD284" s="150">
        <f t="shared" si="92"/>
        <v>25.59867877786953</v>
      </c>
      <c r="AE284" s="150">
        <f t="shared" si="93"/>
        <v>39.223781998348471</v>
      </c>
      <c r="AF284" s="150">
        <f t="shared" si="94"/>
        <v>23.947151114781175</v>
      </c>
      <c r="AG284" s="150">
        <f t="shared" si="95"/>
        <v>24.772914946325351</v>
      </c>
      <c r="AH284" s="150">
        <f t="shared" si="96"/>
        <v>2.8901734104046239</v>
      </c>
      <c r="AI284" s="150">
        <f t="shared" si="97"/>
        <v>49.545829892650701</v>
      </c>
      <c r="AJ284" s="150">
        <f t="shared" si="98"/>
        <v>41.28819157720892</v>
      </c>
      <c r="AK284" s="150">
        <f t="shared" si="99"/>
        <v>7.0189925681255163</v>
      </c>
      <c r="AL284" s="150">
        <f t="shared" si="100"/>
        <v>2.8901734104046239</v>
      </c>
      <c r="AM284" s="150">
        <f t="shared" si="101"/>
        <v>4.9545829892650701</v>
      </c>
      <c r="AN284" s="150">
        <f t="shared" si="102"/>
        <v>1.2386457473162675</v>
      </c>
      <c r="AO284" s="150">
        <f t="shared" si="103"/>
        <v>2.0644095788604457</v>
      </c>
      <c r="AP284" s="150">
        <f t="shared" si="104"/>
        <v>14.450867052023121</v>
      </c>
      <c r="AQ284" s="150">
        <f t="shared" si="105"/>
        <v>11.147811725846408</v>
      </c>
      <c r="AT284" s="137" t="s">
        <v>431</v>
      </c>
      <c r="AU284" s="150">
        <f t="shared" si="85"/>
        <v>54.495912806539508</v>
      </c>
      <c r="AV284" s="150">
        <f t="shared" si="86"/>
        <v>66.703724291272934</v>
      </c>
      <c r="AW284" s="150">
        <f t="shared" si="87"/>
        <v>3.9164490861618795</v>
      </c>
      <c r="AX284" s="150">
        <f t="shared" si="88"/>
        <v>14.484978540772532</v>
      </c>
    </row>
    <row r="285" spans="1:50" x14ac:dyDescent="0.25">
      <c r="A285" s="137" t="s">
        <v>432</v>
      </c>
      <c r="B285" s="148">
        <v>3002</v>
      </c>
      <c r="C285" s="148">
        <v>2348</v>
      </c>
      <c r="D285" s="148">
        <v>2306</v>
      </c>
      <c r="E285" s="148">
        <v>2269</v>
      </c>
      <c r="F285" s="148">
        <v>1013</v>
      </c>
      <c r="G285" s="149">
        <v>50</v>
      </c>
      <c r="H285" s="149">
        <v>205</v>
      </c>
      <c r="I285" s="149">
        <v>483</v>
      </c>
      <c r="J285" s="149">
        <v>64</v>
      </c>
      <c r="K285" s="149">
        <v>106</v>
      </c>
      <c r="L285" s="149">
        <v>50</v>
      </c>
      <c r="M285" s="149">
        <v>28</v>
      </c>
      <c r="N285" s="149">
        <v>21</v>
      </c>
      <c r="O285" s="149">
        <v>154</v>
      </c>
      <c r="P285" s="149">
        <v>157</v>
      </c>
      <c r="Q285" s="149">
        <v>34</v>
      </c>
      <c r="R285" s="149">
        <v>3</v>
      </c>
      <c r="S285" s="149">
        <v>13</v>
      </c>
      <c r="T285" s="149">
        <v>7</v>
      </c>
      <c r="U285" s="149">
        <v>6</v>
      </c>
      <c r="V285" s="149">
        <v>45</v>
      </c>
      <c r="W285" s="149">
        <v>13</v>
      </c>
      <c r="Z285" s="137" t="s">
        <v>432</v>
      </c>
      <c r="AA285" s="150">
        <f t="shared" si="89"/>
        <v>16.655562958027982</v>
      </c>
      <c r="AB285" s="150">
        <f t="shared" si="90"/>
        <v>68.28780812791473</v>
      </c>
      <c r="AC285" s="150">
        <f t="shared" si="91"/>
        <v>160.89273817455029</v>
      </c>
      <c r="AD285" s="150">
        <f t="shared" si="92"/>
        <v>21.319120586275815</v>
      </c>
      <c r="AE285" s="150">
        <f t="shared" si="93"/>
        <v>35.309793471019319</v>
      </c>
      <c r="AF285" s="150">
        <f t="shared" si="94"/>
        <v>16.655562958027982</v>
      </c>
      <c r="AG285" s="150">
        <f t="shared" si="95"/>
        <v>9.3271152564956683</v>
      </c>
      <c r="AH285" s="150">
        <f t="shared" si="96"/>
        <v>6.9953364423717526</v>
      </c>
      <c r="AI285" s="150">
        <f t="shared" si="97"/>
        <v>51.299133910726184</v>
      </c>
      <c r="AJ285" s="150">
        <f t="shared" si="98"/>
        <v>52.298467688207857</v>
      </c>
      <c r="AK285" s="150">
        <f t="shared" si="99"/>
        <v>11.325782811459028</v>
      </c>
      <c r="AL285" s="150">
        <f t="shared" si="100"/>
        <v>0.99933377748167895</v>
      </c>
      <c r="AM285" s="150">
        <f t="shared" si="101"/>
        <v>4.3304463690872756</v>
      </c>
      <c r="AN285" s="150">
        <f t="shared" si="102"/>
        <v>2.3317788141239171</v>
      </c>
      <c r="AO285" s="150">
        <f t="shared" si="103"/>
        <v>1.9986675549633579</v>
      </c>
      <c r="AP285" s="150">
        <f t="shared" si="104"/>
        <v>14.990006662225182</v>
      </c>
      <c r="AQ285" s="150">
        <f t="shared" si="105"/>
        <v>4.3304463690872756</v>
      </c>
      <c r="AT285" s="137" t="s">
        <v>432</v>
      </c>
      <c r="AU285" s="150">
        <f t="shared" si="85"/>
        <v>68.083261058109272</v>
      </c>
      <c r="AV285" s="150">
        <f t="shared" si="86"/>
        <v>67.871308946672542</v>
      </c>
      <c r="AW285" s="150">
        <f t="shared" si="87"/>
        <v>6.9101678183613036</v>
      </c>
      <c r="AX285" s="150">
        <f t="shared" si="88"/>
        <v>5.5366269165247015</v>
      </c>
    </row>
    <row r="286" spans="1:50" x14ac:dyDescent="0.25">
      <c r="A286" s="137" t="s">
        <v>433</v>
      </c>
      <c r="B286" s="148">
        <v>4182</v>
      </c>
      <c r="C286" s="148">
        <v>3114</v>
      </c>
      <c r="D286" s="148">
        <v>3060</v>
      </c>
      <c r="E286" s="148">
        <v>2991</v>
      </c>
      <c r="F286" s="148">
        <v>1077</v>
      </c>
      <c r="G286" s="149">
        <v>45</v>
      </c>
      <c r="H286" s="149">
        <v>244</v>
      </c>
      <c r="I286" s="149">
        <v>505</v>
      </c>
      <c r="J286" s="149">
        <v>59</v>
      </c>
      <c r="K286" s="149">
        <v>93</v>
      </c>
      <c r="L286" s="149">
        <v>71</v>
      </c>
      <c r="M286" s="149">
        <v>43</v>
      </c>
      <c r="N286" s="149">
        <v>12</v>
      </c>
      <c r="O286" s="149">
        <v>294</v>
      </c>
      <c r="P286" s="149">
        <v>151</v>
      </c>
      <c r="Q286" s="149">
        <v>11</v>
      </c>
      <c r="R286" s="149">
        <v>4</v>
      </c>
      <c r="S286" s="149">
        <v>36</v>
      </c>
      <c r="T286" s="149">
        <v>6</v>
      </c>
      <c r="U286" s="149">
        <v>7</v>
      </c>
      <c r="V286" s="149">
        <v>42</v>
      </c>
      <c r="W286" s="149">
        <v>21</v>
      </c>
      <c r="Z286" s="137" t="s">
        <v>433</v>
      </c>
      <c r="AA286" s="150">
        <f t="shared" si="89"/>
        <v>10.760401721664277</v>
      </c>
      <c r="AB286" s="150">
        <f t="shared" si="90"/>
        <v>58.345289335246292</v>
      </c>
      <c r="AC286" s="150">
        <f t="shared" si="91"/>
        <v>120.7556193208991</v>
      </c>
      <c r="AD286" s="150">
        <f t="shared" si="92"/>
        <v>14.108082257293162</v>
      </c>
      <c r="AE286" s="150">
        <f t="shared" si="93"/>
        <v>22.238163558106169</v>
      </c>
      <c r="AF286" s="150">
        <f t="shared" si="94"/>
        <v>16.977522716403637</v>
      </c>
      <c r="AG286" s="150">
        <f t="shared" si="95"/>
        <v>10.282161645145864</v>
      </c>
      <c r="AH286" s="150">
        <f t="shared" si="96"/>
        <v>2.8694404591104736</v>
      </c>
      <c r="AI286" s="150">
        <f t="shared" si="97"/>
        <v>70.301291248206596</v>
      </c>
      <c r="AJ286" s="150">
        <f t="shared" si="98"/>
        <v>36.107125777140126</v>
      </c>
      <c r="AK286" s="150">
        <f t="shared" si="99"/>
        <v>2.6303204208512674</v>
      </c>
      <c r="AL286" s="150">
        <f t="shared" si="100"/>
        <v>0.95648015303682454</v>
      </c>
      <c r="AM286" s="150">
        <f t="shared" si="101"/>
        <v>8.6083213773314196</v>
      </c>
      <c r="AN286" s="150">
        <f t="shared" si="102"/>
        <v>1.4347202295552368</v>
      </c>
      <c r="AO286" s="150">
        <f t="shared" si="103"/>
        <v>1.6738402678144428</v>
      </c>
      <c r="AP286" s="150">
        <f t="shared" si="104"/>
        <v>10.043041606886657</v>
      </c>
      <c r="AQ286" s="150">
        <f t="shared" si="105"/>
        <v>5.0215208034433285</v>
      </c>
      <c r="AT286" s="137" t="s">
        <v>433</v>
      </c>
      <c r="AU286" s="150">
        <f t="shared" si="85"/>
        <v>49.346405228758165</v>
      </c>
      <c r="AV286" s="150">
        <f t="shared" si="86"/>
        <v>98.294884653961887</v>
      </c>
      <c r="AW286" s="150">
        <f t="shared" si="87"/>
        <v>5.5710306406685239</v>
      </c>
      <c r="AX286" s="150">
        <f t="shared" si="88"/>
        <v>6.7437379576107901</v>
      </c>
    </row>
    <row r="287" spans="1:50" x14ac:dyDescent="0.25">
      <c r="A287" s="137" t="s">
        <v>434</v>
      </c>
      <c r="B287" s="148">
        <v>3570</v>
      </c>
      <c r="C287" s="148">
        <v>2467</v>
      </c>
      <c r="D287" s="148">
        <v>2408</v>
      </c>
      <c r="E287" s="148">
        <v>2356</v>
      </c>
      <c r="F287" s="148">
        <v>735</v>
      </c>
      <c r="G287" s="149">
        <v>45</v>
      </c>
      <c r="H287" s="149">
        <v>264</v>
      </c>
      <c r="I287" s="149">
        <v>325</v>
      </c>
      <c r="J287" s="149">
        <v>63</v>
      </c>
      <c r="K287" s="149">
        <v>56</v>
      </c>
      <c r="L287" s="149">
        <v>70</v>
      </c>
      <c r="M287" s="149">
        <v>37</v>
      </c>
      <c r="N287" s="149">
        <v>20</v>
      </c>
      <c r="O287" s="149">
        <v>255</v>
      </c>
      <c r="P287" s="149">
        <v>113</v>
      </c>
      <c r="Q287" s="149">
        <v>36</v>
      </c>
      <c r="R287" s="149">
        <v>21</v>
      </c>
      <c r="S287" s="149">
        <v>25</v>
      </c>
      <c r="T287" s="149">
        <v>19</v>
      </c>
      <c r="U287" s="149">
        <v>16</v>
      </c>
      <c r="V287" s="149">
        <v>42</v>
      </c>
      <c r="W287" s="149">
        <v>9</v>
      </c>
      <c r="Z287" s="137" t="s">
        <v>434</v>
      </c>
      <c r="AA287" s="150">
        <f t="shared" si="89"/>
        <v>12.605042016806722</v>
      </c>
      <c r="AB287" s="150">
        <f t="shared" si="90"/>
        <v>73.94957983193278</v>
      </c>
      <c r="AC287" s="150">
        <f t="shared" si="91"/>
        <v>91.03641456582632</v>
      </c>
      <c r="AD287" s="150">
        <f t="shared" si="92"/>
        <v>17.647058823529413</v>
      </c>
      <c r="AE287" s="150">
        <f t="shared" si="93"/>
        <v>15.686274509803921</v>
      </c>
      <c r="AF287" s="150">
        <f t="shared" si="94"/>
        <v>19.607843137254903</v>
      </c>
      <c r="AG287" s="150">
        <f t="shared" si="95"/>
        <v>10.364145658263306</v>
      </c>
      <c r="AH287" s="150">
        <f t="shared" si="96"/>
        <v>5.6022408963585431</v>
      </c>
      <c r="AI287" s="150">
        <f t="shared" si="97"/>
        <v>71.428571428571431</v>
      </c>
      <c r="AJ287" s="150">
        <f t="shared" si="98"/>
        <v>31.652661064425768</v>
      </c>
      <c r="AK287" s="150">
        <f t="shared" si="99"/>
        <v>10.08403361344538</v>
      </c>
      <c r="AL287" s="150">
        <f t="shared" si="100"/>
        <v>5.8823529411764701</v>
      </c>
      <c r="AM287" s="150">
        <f t="shared" si="101"/>
        <v>7.0028011204481793</v>
      </c>
      <c r="AN287" s="150">
        <f t="shared" si="102"/>
        <v>5.322128851540616</v>
      </c>
      <c r="AO287" s="150">
        <f t="shared" si="103"/>
        <v>4.4817927170868348</v>
      </c>
      <c r="AP287" s="150">
        <f t="shared" si="104"/>
        <v>11.76470588235294</v>
      </c>
      <c r="AQ287" s="150">
        <f t="shared" si="105"/>
        <v>2.5210084033613449</v>
      </c>
      <c r="AT287" s="137" t="s">
        <v>434</v>
      </c>
      <c r="AU287" s="150">
        <f t="shared" si="85"/>
        <v>46.926910299003325</v>
      </c>
      <c r="AV287" s="150">
        <f t="shared" si="86"/>
        <v>108.23429541595925</v>
      </c>
      <c r="AW287" s="150">
        <f t="shared" si="87"/>
        <v>25.85034013605442</v>
      </c>
      <c r="AX287" s="150">
        <f t="shared" si="88"/>
        <v>3.6481556546412643</v>
      </c>
    </row>
    <row r="288" spans="1:50" x14ac:dyDescent="0.25">
      <c r="A288" s="137" t="s">
        <v>436</v>
      </c>
      <c r="B288" s="148">
        <v>2297</v>
      </c>
      <c r="C288" s="148">
        <v>1724</v>
      </c>
      <c r="D288" s="148">
        <v>1671</v>
      </c>
      <c r="E288" s="148">
        <v>1627</v>
      </c>
      <c r="F288" s="148">
        <v>619</v>
      </c>
      <c r="G288" s="149">
        <v>24</v>
      </c>
      <c r="H288" s="149">
        <v>136</v>
      </c>
      <c r="I288" s="149">
        <v>223</v>
      </c>
      <c r="J288" s="149">
        <v>41</v>
      </c>
      <c r="K288" s="149">
        <v>46</v>
      </c>
      <c r="L288" s="149">
        <v>23</v>
      </c>
      <c r="M288" s="149">
        <v>22</v>
      </c>
      <c r="N288" s="149">
        <v>12</v>
      </c>
      <c r="O288" s="149">
        <v>98</v>
      </c>
      <c r="P288" s="149">
        <v>56</v>
      </c>
      <c r="Q288" s="149">
        <v>16</v>
      </c>
      <c r="R288" s="149">
        <v>4</v>
      </c>
      <c r="S288" s="149">
        <v>19</v>
      </c>
      <c r="T288" s="149">
        <v>2</v>
      </c>
      <c r="U288" s="149">
        <v>0</v>
      </c>
      <c r="V288" s="149">
        <v>24</v>
      </c>
      <c r="W288" s="149">
        <v>9</v>
      </c>
      <c r="Z288" s="137" t="s">
        <v>436</v>
      </c>
      <c r="AA288" s="150">
        <f t="shared" si="89"/>
        <v>10.448410970831519</v>
      </c>
      <c r="AB288" s="150">
        <f t="shared" si="90"/>
        <v>59.207662168045275</v>
      </c>
      <c r="AC288" s="150">
        <f t="shared" si="91"/>
        <v>97.083151937309523</v>
      </c>
      <c r="AD288" s="150">
        <f t="shared" si="92"/>
        <v>17.849368741837178</v>
      </c>
      <c r="AE288" s="150">
        <f t="shared" si="93"/>
        <v>20.026121027427077</v>
      </c>
      <c r="AF288" s="150">
        <f t="shared" si="94"/>
        <v>10.013060513713539</v>
      </c>
      <c r="AG288" s="150">
        <f t="shared" si="95"/>
        <v>9.57771005659556</v>
      </c>
      <c r="AH288" s="150">
        <f t="shared" si="96"/>
        <v>5.2242054854157596</v>
      </c>
      <c r="AI288" s="150">
        <f t="shared" si="97"/>
        <v>42.664344797562038</v>
      </c>
      <c r="AJ288" s="150">
        <f t="shared" si="98"/>
        <v>24.379625598606879</v>
      </c>
      <c r="AK288" s="150">
        <f t="shared" si="99"/>
        <v>6.9656073138876788</v>
      </c>
      <c r="AL288" s="150">
        <f t="shared" si="100"/>
        <v>1.7414018284719197</v>
      </c>
      <c r="AM288" s="150">
        <f t="shared" si="101"/>
        <v>8.2716586852416203</v>
      </c>
      <c r="AN288" s="150">
        <f t="shared" si="102"/>
        <v>0.87070091423595986</v>
      </c>
      <c r="AO288" s="150">
        <f t="shared" si="103"/>
        <v>0</v>
      </c>
      <c r="AP288" s="150">
        <f t="shared" si="104"/>
        <v>10.448410970831519</v>
      </c>
      <c r="AQ288" s="150">
        <f t="shared" si="105"/>
        <v>3.9181541140618199</v>
      </c>
      <c r="AT288" s="137" t="s">
        <v>436</v>
      </c>
      <c r="AU288" s="150">
        <f t="shared" si="85"/>
        <v>33.512866546977854</v>
      </c>
      <c r="AV288" s="150">
        <f t="shared" si="86"/>
        <v>60.233558696988318</v>
      </c>
      <c r="AW288" s="150">
        <f t="shared" si="87"/>
        <v>3.2310177705977385</v>
      </c>
      <c r="AX288" s="150">
        <f t="shared" si="88"/>
        <v>5.2204176334106727</v>
      </c>
    </row>
    <row r="289" spans="1:50" x14ac:dyDescent="0.25">
      <c r="A289" s="137" t="s">
        <v>437</v>
      </c>
      <c r="B289" s="148">
        <v>4036</v>
      </c>
      <c r="C289" s="148">
        <v>3154</v>
      </c>
      <c r="D289" s="148">
        <v>3104</v>
      </c>
      <c r="E289" s="148">
        <v>3046</v>
      </c>
      <c r="F289" s="148">
        <v>1146</v>
      </c>
      <c r="G289" s="149">
        <v>85</v>
      </c>
      <c r="H289" s="149">
        <v>229</v>
      </c>
      <c r="I289" s="149">
        <v>529</v>
      </c>
      <c r="J289" s="149">
        <v>88</v>
      </c>
      <c r="K289" s="149">
        <v>137</v>
      </c>
      <c r="L289" s="149">
        <v>41</v>
      </c>
      <c r="M289" s="149">
        <v>50</v>
      </c>
      <c r="N289" s="149">
        <v>34</v>
      </c>
      <c r="O289" s="149">
        <v>314</v>
      </c>
      <c r="P289" s="149">
        <v>151</v>
      </c>
      <c r="Q289" s="149">
        <v>60</v>
      </c>
      <c r="R289" s="149">
        <v>39</v>
      </c>
      <c r="S289" s="149">
        <v>19</v>
      </c>
      <c r="T289" s="149">
        <v>8</v>
      </c>
      <c r="U289" s="149">
        <v>38</v>
      </c>
      <c r="V289" s="149">
        <v>59</v>
      </c>
      <c r="W289" s="149">
        <v>20</v>
      </c>
      <c r="Z289" s="137" t="s">
        <v>437</v>
      </c>
      <c r="AA289" s="150">
        <f t="shared" si="89"/>
        <v>21.060455896927653</v>
      </c>
      <c r="AB289" s="150">
        <f t="shared" si="90"/>
        <v>56.739345887016846</v>
      </c>
      <c r="AC289" s="150">
        <f t="shared" si="91"/>
        <v>131.07036669970267</v>
      </c>
      <c r="AD289" s="150">
        <f t="shared" si="92"/>
        <v>21.80376610505451</v>
      </c>
      <c r="AE289" s="150">
        <f t="shared" si="93"/>
        <v>33.944499504459856</v>
      </c>
      <c r="AF289" s="150">
        <f t="shared" si="94"/>
        <v>10.158572844400396</v>
      </c>
      <c r="AG289" s="150">
        <f t="shared" si="95"/>
        <v>12.388503468780971</v>
      </c>
      <c r="AH289" s="150">
        <f t="shared" si="96"/>
        <v>8.4241823587710609</v>
      </c>
      <c r="AI289" s="150">
        <f t="shared" si="97"/>
        <v>77.799801783944488</v>
      </c>
      <c r="AJ289" s="150">
        <f t="shared" si="98"/>
        <v>37.413280475718537</v>
      </c>
      <c r="AK289" s="150">
        <f t="shared" si="99"/>
        <v>14.866204162537166</v>
      </c>
      <c r="AL289" s="150">
        <f t="shared" si="100"/>
        <v>9.6630327056491581</v>
      </c>
      <c r="AM289" s="150">
        <f t="shared" si="101"/>
        <v>4.7076313181367686</v>
      </c>
      <c r="AN289" s="150">
        <f t="shared" si="102"/>
        <v>1.9821605550049552</v>
      </c>
      <c r="AO289" s="150">
        <f t="shared" si="103"/>
        <v>9.4152626362735372</v>
      </c>
      <c r="AP289" s="150">
        <f t="shared" si="104"/>
        <v>14.618434093161547</v>
      </c>
      <c r="AQ289" s="150">
        <f t="shared" si="105"/>
        <v>4.9554013875123886</v>
      </c>
      <c r="AT289" s="137" t="s">
        <v>437</v>
      </c>
      <c r="AU289" s="150">
        <f t="shared" si="85"/>
        <v>48.646907216494846</v>
      </c>
      <c r="AV289" s="150">
        <f t="shared" si="86"/>
        <v>103.086014445174</v>
      </c>
      <c r="AW289" s="150">
        <f t="shared" si="87"/>
        <v>6.9808027923211169</v>
      </c>
      <c r="AX289" s="150">
        <f t="shared" si="88"/>
        <v>6.3411540900443883</v>
      </c>
    </row>
    <row r="290" spans="1:50" x14ac:dyDescent="0.25">
      <c r="A290" s="137" t="s">
        <v>438</v>
      </c>
      <c r="B290" s="148">
        <v>1839</v>
      </c>
      <c r="C290" s="148">
        <v>1490</v>
      </c>
      <c r="D290" s="148">
        <v>1474</v>
      </c>
      <c r="E290" s="148">
        <v>1448</v>
      </c>
      <c r="F290" s="148">
        <v>559</v>
      </c>
      <c r="G290" s="149">
        <v>23</v>
      </c>
      <c r="H290" s="149">
        <v>83</v>
      </c>
      <c r="I290" s="149">
        <v>242</v>
      </c>
      <c r="J290" s="149">
        <v>23</v>
      </c>
      <c r="K290" s="149">
        <v>47</v>
      </c>
      <c r="L290" s="149">
        <v>20</v>
      </c>
      <c r="M290" s="149">
        <v>40</v>
      </c>
      <c r="N290" s="149">
        <v>6</v>
      </c>
      <c r="O290" s="149">
        <v>214</v>
      </c>
      <c r="P290" s="149">
        <v>64</v>
      </c>
      <c r="Q290" s="149">
        <v>12</v>
      </c>
      <c r="R290" s="149">
        <v>2</v>
      </c>
      <c r="S290" s="149">
        <v>19</v>
      </c>
      <c r="T290" s="149">
        <v>3</v>
      </c>
      <c r="U290" s="149">
        <v>1</v>
      </c>
      <c r="V290" s="149">
        <v>24</v>
      </c>
      <c r="W290" s="149">
        <v>14</v>
      </c>
      <c r="Z290" s="137" t="s">
        <v>438</v>
      </c>
      <c r="AA290" s="150">
        <f t="shared" si="89"/>
        <v>12.506797172376292</v>
      </c>
      <c r="AB290" s="150">
        <f t="shared" si="90"/>
        <v>45.133224578575309</v>
      </c>
      <c r="AC290" s="150">
        <f t="shared" si="91"/>
        <v>131.59325720500271</v>
      </c>
      <c r="AD290" s="150">
        <f t="shared" si="92"/>
        <v>12.506797172376292</v>
      </c>
      <c r="AE290" s="150">
        <f t="shared" si="93"/>
        <v>25.557368134855903</v>
      </c>
      <c r="AF290" s="150">
        <f t="shared" si="94"/>
        <v>10.875475802066342</v>
      </c>
      <c r="AG290" s="150">
        <f t="shared" si="95"/>
        <v>21.750951604132684</v>
      </c>
      <c r="AH290" s="150">
        <f t="shared" si="96"/>
        <v>3.2626427406199023</v>
      </c>
      <c r="AI290" s="150">
        <f t="shared" si="97"/>
        <v>116.36759108210984</v>
      </c>
      <c r="AJ290" s="150">
        <f t="shared" si="98"/>
        <v>34.801522566612284</v>
      </c>
      <c r="AK290" s="150">
        <f t="shared" si="99"/>
        <v>6.5252854812398047</v>
      </c>
      <c r="AL290" s="150">
        <f t="shared" si="100"/>
        <v>1.0875475802066339</v>
      </c>
      <c r="AM290" s="150">
        <f t="shared" si="101"/>
        <v>10.331702011963024</v>
      </c>
      <c r="AN290" s="150">
        <f t="shared" si="102"/>
        <v>1.6313213703099512</v>
      </c>
      <c r="AO290" s="150">
        <f t="shared" si="103"/>
        <v>0.54377379010331695</v>
      </c>
      <c r="AP290" s="150">
        <f t="shared" si="104"/>
        <v>13.050570962479609</v>
      </c>
      <c r="AQ290" s="150">
        <f t="shared" si="105"/>
        <v>7.6128330614464383</v>
      </c>
      <c r="AT290" s="137" t="s">
        <v>438</v>
      </c>
      <c r="AU290" s="150">
        <f t="shared" si="85"/>
        <v>43.419267299864309</v>
      </c>
      <c r="AV290" s="150">
        <f t="shared" si="86"/>
        <v>147.79005524861878</v>
      </c>
      <c r="AW290" s="150">
        <f t="shared" si="87"/>
        <v>5.3667262969588547</v>
      </c>
      <c r="AX290" s="150">
        <f t="shared" si="88"/>
        <v>9.3959731543624159</v>
      </c>
    </row>
    <row r="291" spans="1:50" x14ac:dyDescent="0.25">
      <c r="A291" s="137" t="s">
        <v>439</v>
      </c>
      <c r="B291" s="148">
        <v>3440</v>
      </c>
      <c r="C291" s="148">
        <v>2709</v>
      </c>
      <c r="D291" s="148">
        <v>2675</v>
      </c>
      <c r="E291" s="148">
        <v>2634</v>
      </c>
      <c r="F291" s="148">
        <v>1119</v>
      </c>
      <c r="G291" s="149">
        <v>75</v>
      </c>
      <c r="H291" s="149">
        <v>207</v>
      </c>
      <c r="I291" s="149">
        <v>524</v>
      </c>
      <c r="J291" s="149">
        <v>84</v>
      </c>
      <c r="K291" s="149">
        <v>122</v>
      </c>
      <c r="L291" s="149">
        <v>60</v>
      </c>
      <c r="M291" s="149">
        <v>54</v>
      </c>
      <c r="N291" s="149">
        <v>35</v>
      </c>
      <c r="O291" s="149">
        <v>260</v>
      </c>
      <c r="P291" s="149">
        <v>182</v>
      </c>
      <c r="Q291" s="149">
        <v>40</v>
      </c>
      <c r="R291" s="149">
        <v>28</v>
      </c>
      <c r="S291" s="149">
        <v>21</v>
      </c>
      <c r="T291" s="149">
        <v>5</v>
      </c>
      <c r="U291" s="149">
        <v>4</v>
      </c>
      <c r="V291" s="149">
        <v>73</v>
      </c>
      <c r="W291" s="149">
        <v>18</v>
      </c>
      <c r="Z291" s="137" t="s">
        <v>439</v>
      </c>
      <c r="AA291" s="150">
        <f t="shared" si="89"/>
        <v>21.802325581395351</v>
      </c>
      <c r="AB291" s="150">
        <f t="shared" si="90"/>
        <v>60.174418604651166</v>
      </c>
      <c r="AC291" s="150">
        <f t="shared" si="91"/>
        <v>152.32558139534882</v>
      </c>
      <c r="AD291" s="150">
        <f t="shared" si="92"/>
        <v>24.418604651162791</v>
      </c>
      <c r="AE291" s="150">
        <f t="shared" si="93"/>
        <v>35.465116279069768</v>
      </c>
      <c r="AF291" s="150">
        <f t="shared" si="94"/>
        <v>17.441860465116278</v>
      </c>
      <c r="AG291" s="150">
        <f t="shared" si="95"/>
        <v>15.697674418604652</v>
      </c>
      <c r="AH291" s="150">
        <f t="shared" si="96"/>
        <v>10.174418604651164</v>
      </c>
      <c r="AI291" s="150">
        <f t="shared" si="97"/>
        <v>75.581395348837205</v>
      </c>
      <c r="AJ291" s="150">
        <f t="shared" si="98"/>
        <v>52.906976744186046</v>
      </c>
      <c r="AK291" s="150">
        <f t="shared" si="99"/>
        <v>11.627906976744185</v>
      </c>
      <c r="AL291" s="150">
        <f t="shared" si="100"/>
        <v>8.1395348837209305</v>
      </c>
      <c r="AM291" s="150">
        <f t="shared" si="101"/>
        <v>6.1046511627906979</v>
      </c>
      <c r="AN291" s="150">
        <f t="shared" si="102"/>
        <v>1.4534883720930232</v>
      </c>
      <c r="AO291" s="150">
        <f t="shared" si="103"/>
        <v>1.1627906976744187</v>
      </c>
      <c r="AP291" s="150">
        <f t="shared" si="104"/>
        <v>21.220930232558139</v>
      </c>
      <c r="AQ291" s="150">
        <f t="shared" si="105"/>
        <v>5.2325581395348832</v>
      </c>
      <c r="AT291" s="137" t="s">
        <v>439</v>
      </c>
      <c r="AU291" s="150">
        <f t="shared" si="85"/>
        <v>68.037383177570092</v>
      </c>
      <c r="AV291" s="150">
        <f t="shared" si="86"/>
        <v>98.709187547456338</v>
      </c>
      <c r="AW291" s="150">
        <f t="shared" si="87"/>
        <v>4.4682752457551382</v>
      </c>
      <c r="AX291" s="150">
        <f t="shared" si="88"/>
        <v>6.6445182724252492</v>
      </c>
    </row>
    <row r="292" spans="1:50" x14ac:dyDescent="0.25">
      <c r="A292" s="137" t="s">
        <v>652</v>
      </c>
      <c r="B292" s="148">
        <v>2935</v>
      </c>
      <c r="C292" s="148">
        <v>2294</v>
      </c>
      <c r="D292" s="148">
        <v>2256</v>
      </c>
      <c r="E292" s="148">
        <v>2212</v>
      </c>
      <c r="F292" s="148">
        <v>749</v>
      </c>
      <c r="G292" s="149">
        <v>24</v>
      </c>
      <c r="H292" s="149">
        <v>262</v>
      </c>
      <c r="I292" s="149">
        <v>380</v>
      </c>
      <c r="J292" s="149">
        <v>45</v>
      </c>
      <c r="K292" s="149">
        <v>95</v>
      </c>
      <c r="L292" s="149">
        <v>89</v>
      </c>
      <c r="M292" s="149">
        <v>43</v>
      </c>
      <c r="N292" s="149">
        <v>8</v>
      </c>
      <c r="O292" s="149">
        <v>284</v>
      </c>
      <c r="P292" s="149">
        <v>125</v>
      </c>
      <c r="Q292" s="149">
        <v>23</v>
      </c>
      <c r="R292" s="149">
        <v>7</v>
      </c>
      <c r="S292" s="149">
        <v>29</v>
      </c>
      <c r="T292" s="149">
        <v>4</v>
      </c>
      <c r="U292" s="149">
        <v>1</v>
      </c>
      <c r="V292" s="149">
        <v>43</v>
      </c>
      <c r="W292" s="149">
        <v>15</v>
      </c>
      <c r="Z292" s="137" t="s">
        <v>652</v>
      </c>
      <c r="AA292" s="150">
        <f t="shared" si="89"/>
        <v>8.1771720613287915</v>
      </c>
      <c r="AB292" s="150">
        <f t="shared" si="90"/>
        <v>89.267461669505963</v>
      </c>
      <c r="AC292" s="150">
        <f t="shared" si="91"/>
        <v>129.47189097103916</v>
      </c>
      <c r="AD292" s="150">
        <f t="shared" si="92"/>
        <v>15.332197614991482</v>
      </c>
      <c r="AE292" s="150">
        <f t="shared" si="93"/>
        <v>32.36797274275979</v>
      </c>
      <c r="AF292" s="150">
        <f t="shared" si="94"/>
        <v>30.323679727427596</v>
      </c>
      <c r="AG292" s="150">
        <f t="shared" si="95"/>
        <v>14.650766609880749</v>
      </c>
      <c r="AH292" s="150">
        <f t="shared" si="96"/>
        <v>2.7257240204429301</v>
      </c>
      <c r="AI292" s="150">
        <f t="shared" si="97"/>
        <v>96.763202725724014</v>
      </c>
      <c r="AJ292" s="150">
        <f t="shared" si="98"/>
        <v>42.58943781942078</v>
      </c>
      <c r="AK292" s="150">
        <f t="shared" si="99"/>
        <v>7.8364565587734241</v>
      </c>
      <c r="AL292" s="150">
        <f t="shared" si="100"/>
        <v>2.385008517887564</v>
      </c>
      <c r="AM292" s="150">
        <f t="shared" si="101"/>
        <v>9.8807495741056215</v>
      </c>
      <c r="AN292" s="150">
        <f t="shared" si="102"/>
        <v>1.362862010221465</v>
      </c>
      <c r="AO292" s="150">
        <f t="shared" si="103"/>
        <v>0.34071550255536626</v>
      </c>
      <c r="AP292" s="150">
        <f t="shared" si="104"/>
        <v>14.650766609880749</v>
      </c>
      <c r="AQ292" s="150">
        <f t="shared" si="105"/>
        <v>5.1107325383304936</v>
      </c>
      <c r="AT292" s="137" t="s">
        <v>652</v>
      </c>
      <c r="AU292" s="150">
        <f t="shared" si="85"/>
        <v>55.407801418439711</v>
      </c>
      <c r="AV292" s="150">
        <f t="shared" si="86"/>
        <v>128.39059674502712</v>
      </c>
      <c r="AW292" s="150">
        <f t="shared" si="87"/>
        <v>5.3404539385847798</v>
      </c>
      <c r="AX292" s="150">
        <f t="shared" si="88"/>
        <v>6.5387968613775058</v>
      </c>
    </row>
    <row r="293" spans="1:50" x14ac:dyDescent="0.25">
      <c r="A293" s="137" t="s">
        <v>440</v>
      </c>
      <c r="B293" s="148">
        <v>2222</v>
      </c>
      <c r="C293" s="148">
        <v>1788</v>
      </c>
      <c r="D293" s="148">
        <v>1764</v>
      </c>
      <c r="E293" s="148">
        <v>1735</v>
      </c>
      <c r="F293" s="148">
        <v>826</v>
      </c>
      <c r="G293" s="149">
        <v>48</v>
      </c>
      <c r="H293" s="149">
        <v>108</v>
      </c>
      <c r="I293" s="149">
        <v>366</v>
      </c>
      <c r="J293" s="149">
        <v>50</v>
      </c>
      <c r="K293" s="149">
        <v>108</v>
      </c>
      <c r="L293" s="149">
        <v>24</v>
      </c>
      <c r="M293" s="149">
        <v>44</v>
      </c>
      <c r="N293" s="149">
        <v>18</v>
      </c>
      <c r="O293" s="149">
        <v>165</v>
      </c>
      <c r="P293" s="149">
        <v>103</v>
      </c>
      <c r="Q293" s="149">
        <v>44</v>
      </c>
      <c r="R293" s="149">
        <v>12</v>
      </c>
      <c r="S293" s="149">
        <v>19</v>
      </c>
      <c r="T293" s="149">
        <v>4</v>
      </c>
      <c r="U293" s="149">
        <v>4</v>
      </c>
      <c r="V293" s="149">
        <v>45</v>
      </c>
      <c r="W293" s="149">
        <v>14</v>
      </c>
      <c r="Z293" s="137" t="s">
        <v>440</v>
      </c>
      <c r="AA293" s="150">
        <f t="shared" si="89"/>
        <v>21.602160216021602</v>
      </c>
      <c r="AB293" s="150">
        <f t="shared" si="90"/>
        <v>48.604860486048601</v>
      </c>
      <c r="AC293" s="150">
        <f t="shared" si="91"/>
        <v>164.71647164716472</v>
      </c>
      <c r="AD293" s="150">
        <f t="shared" si="92"/>
        <v>22.5022502250225</v>
      </c>
      <c r="AE293" s="150">
        <f t="shared" si="93"/>
        <v>48.604860486048601</v>
      </c>
      <c r="AF293" s="150">
        <f t="shared" si="94"/>
        <v>10.801080108010801</v>
      </c>
      <c r="AG293" s="150">
        <f t="shared" si="95"/>
        <v>19.801980198019802</v>
      </c>
      <c r="AH293" s="150">
        <f t="shared" si="96"/>
        <v>8.1008100810081007</v>
      </c>
      <c r="AI293" s="150">
        <f t="shared" si="97"/>
        <v>74.257425742574256</v>
      </c>
      <c r="AJ293" s="150">
        <f t="shared" si="98"/>
        <v>46.354635463546352</v>
      </c>
      <c r="AK293" s="150">
        <f t="shared" si="99"/>
        <v>19.801980198019802</v>
      </c>
      <c r="AL293" s="150">
        <f t="shared" si="100"/>
        <v>5.4005400540054005</v>
      </c>
      <c r="AM293" s="150">
        <f t="shared" si="101"/>
        <v>8.5508550855085517</v>
      </c>
      <c r="AN293" s="150">
        <f t="shared" si="102"/>
        <v>1.8001800180018002</v>
      </c>
      <c r="AO293" s="150">
        <f t="shared" si="103"/>
        <v>1.8001800180018002</v>
      </c>
      <c r="AP293" s="150">
        <f t="shared" si="104"/>
        <v>20.252025202520251</v>
      </c>
      <c r="AQ293" s="150">
        <f t="shared" si="105"/>
        <v>6.3006300630063006</v>
      </c>
      <c r="AT293" s="137" t="s">
        <v>440</v>
      </c>
      <c r="AU293" s="150">
        <f t="shared" si="85"/>
        <v>58.390022675736958</v>
      </c>
      <c r="AV293" s="150">
        <f t="shared" si="86"/>
        <v>95.100864553314125</v>
      </c>
      <c r="AW293" s="150">
        <f t="shared" si="87"/>
        <v>4.8426150121065374</v>
      </c>
      <c r="AX293" s="150">
        <f t="shared" si="88"/>
        <v>7.8299776286353469</v>
      </c>
    </row>
    <row r="294" spans="1:50" x14ac:dyDescent="0.25">
      <c r="A294" s="137" t="s">
        <v>441</v>
      </c>
      <c r="B294" s="148">
        <v>4273</v>
      </c>
      <c r="C294" s="148">
        <v>3443</v>
      </c>
      <c r="D294" s="148">
        <v>3384</v>
      </c>
      <c r="E294" s="148">
        <v>3331</v>
      </c>
      <c r="F294" s="148">
        <v>1384</v>
      </c>
      <c r="G294" s="149">
        <v>75</v>
      </c>
      <c r="H294" s="149">
        <v>132</v>
      </c>
      <c r="I294" s="149">
        <v>533</v>
      </c>
      <c r="J294" s="149">
        <v>70</v>
      </c>
      <c r="K294" s="149">
        <v>156</v>
      </c>
      <c r="L294" s="149">
        <v>81</v>
      </c>
      <c r="M294" s="149">
        <v>44</v>
      </c>
      <c r="N294" s="149">
        <v>28</v>
      </c>
      <c r="O294" s="149">
        <v>229</v>
      </c>
      <c r="P294" s="149">
        <v>163</v>
      </c>
      <c r="Q294" s="149">
        <v>32</v>
      </c>
      <c r="R294" s="149">
        <v>13</v>
      </c>
      <c r="S294" s="149">
        <v>32</v>
      </c>
      <c r="T294" s="149">
        <v>3</v>
      </c>
      <c r="U294" s="149">
        <v>12</v>
      </c>
      <c r="V294" s="149">
        <v>97</v>
      </c>
      <c r="W294" s="149">
        <v>19</v>
      </c>
      <c r="Z294" s="137" t="s">
        <v>441</v>
      </c>
      <c r="AA294" s="150">
        <f t="shared" si="89"/>
        <v>17.55207114439504</v>
      </c>
      <c r="AB294" s="150">
        <f t="shared" si="90"/>
        <v>30.891645214135266</v>
      </c>
      <c r="AC294" s="150">
        <f t="shared" si="91"/>
        <v>124.73671893283407</v>
      </c>
      <c r="AD294" s="150">
        <f t="shared" si="92"/>
        <v>16.381933068102036</v>
      </c>
      <c r="AE294" s="150">
        <f t="shared" si="93"/>
        <v>36.508307980341677</v>
      </c>
      <c r="AF294" s="150">
        <f t="shared" si="94"/>
        <v>18.956236835946644</v>
      </c>
      <c r="AG294" s="150">
        <f t="shared" si="95"/>
        <v>10.297215071378423</v>
      </c>
      <c r="AH294" s="150">
        <f t="shared" si="96"/>
        <v>6.5527732272408139</v>
      </c>
      <c r="AI294" s="150">
        <f t="shared" si="97"/>
        <v>53.592323894219518</v>
      </c>
      <c r="AJ294" s="150">
        <f t="shared" si="98"/>
        <v>38.146501287151885</v>
      </c>
      <c r="AK294" s="150">
        <f t="shared" si="99"/>
        <v>7.4888836882752159</v>
      </c>
      <c r="AL294" s="150">
        <f t="shared" si="100"/>
        <v>3.0423589983618067</v>
      </c>
      <c r="AM294" s="150">
        <f t="shared" si="101"/>
        <v>7.4888836882752159</v>
      </c>
      <c r="AN294" s="150">
        <f t="shared" si="102"/>
        <v>0.70208284577580149</v>
      </c>
      <c r="AO294" s="150">
        <f t="shared" si="103"/>
        <v>2.808331383103206</v>
      </c>
      <c r="AP294" s="150">
        <f t="shared" si="104"/>
        <v>22.700678680084252</v>
      </c>
      <c r="AQ294" s="150">
        <f t="shared" si="105"/>
        <v>4.4465246899134101</v>
      </c>
      <c r="AT294" s="137" t="s">
        <v>441</v>
      </c>
      <c r="AU294" s="150">
        <f t="shared" si="85"/>
        <v>48.167848699763596</v>
      </c>
      <c r="AV294" s="150">
        <f t="shared" si="86"/>
        <v>68.748123686580612</v>
      </c>
      <c r="AW294" s="150">
        <f t="shared" si="87"/>
        <v>2.1676300578034682</v>
      </c>
      <c r="AX294" s="150">
        <f t="shared" si="88"/>
        <v>5.5184432181237293</v>
      </c>
    </row>
    <row r="295" spans="1:50" x14ac:dyDescent="0.25">
      <c r="A295" s="137" t="s">
        <v>442</v>
      </c>
      <c r="B295" s="148">
        <v>4002</v>
      </c>
      <c r="C295" s="148">
        <v>3168</v>
      </c>
      <c r="D295" s="148">
        <v>3100</v>
      </c>
      <c r="E295" s="148">
        <v>3034</v>
      </c>
      <c r="F295" s="148">
        <v>1313</v>
      </c>
      <c r="G295" s="149">
        <v>65</v>
      </c>
      <c r="H295" s="149">
        <v>317</v>
      </c>
      <c r="I295" s="149">
        <v>572</v>
      </c>
      <c r="J295" s="149">
        <v>96</v>
      </c>
      <c r="K295" s="149">
        <v>154</v>
      </c>
      <c r="L295" s="149">
        <v>83</v>
      </c>
      <c r="M295" s="149">
        <v>59</v>
      </c>
      <c r="N295" s="149">
        <v>36</v>
      </c>
      <c r="O295" s="149">
        <v>334</v>
      </c>
      <c r="P295" s="149">
        <v>155</v>
      </c>
      <c r="Q295" s="149">
        <v>26</v>
      </c>
      <c r="R295" s="149">
        <v>20</v>
      </c>
      <c r="S295" s="149">
        <v>37</v>
      </c>
      <c r="T295" s="149">
        <v>12</v>
      </c>
      <c r="U295" s="149">
        <v>15</v>
      </c>
      <c r="V295" s="149">
        <v>71</v>
      </c>
      <c r="W295" s="149">
        <v>19</v>
      </c>
      <c r="Z295" s="137" t="s">
        <v>442</v>
      </c>
      <c r="AA295" s="150">
        <f t="shared" si="89"/>
        <v>16.241879060469767</v>
      </c>
      <c r="AB295" s="150">
        <f t="shared" si="90"/>
        <v>79.210394802598699</v>
      </c>
      <c r="AC295" s="150">
        <f t="shared" si="91"/>
        <v>142.92853573213392</v>
      </c>
      <c r="AD295" s="150">
        <f t="shared" si="92"/>
        <v>23.988005997001498</v>
      </c>
      <c r="AE295" s="150">
        <f t="shared" si="93"/>
        <v>38.4807596201899</v>
      </c>
      <c r="AF295" s="150">
        <f t="shared" si="94"/>
        <v>20.739630184907547</v>
      </c>
      <c r="AG295" s="150">
        <f t="shared" si="95"/>
        <v>14.74262868565717</v>
      </c>
      <c r="AH295" s="150">
        <f t="shared" si="96"/>
        <v>8.995502248875562</v>
      </c>
      <c r="AI295" s="150">
        <f t="shared" si="97"/>
        <v>83.458270864567709</v>
      </c>
      <c r="AJ295" s="150">
        <f t="shared" si="98"/>
        <v>38.730634682658675</v>
      </c>
      <c r="AK295" s="150">
        <f t="shared" si="99"/>
        <v>6.4967516241879055</v>
      </c>
      <c r="AL295" s="150">
        <f t="shared" si="100"/>
        <v>4.997501249375313</v>
      </c>
      <c r="AM295" s="150">
        <f t="shared" si="101"/>
        <v>9.2453773113443276</v>
      </c>
      <c r="AN295" s="150">
        <f t="shared" si="102"/>
        <v>2.9985007496251872</v>
      </c>
      <c r="AO295" s="150">
        <f t="shared" si="103"/>
        <v>3.7481259370314843</v>
      </c>
      <c r="AP295" s="150">
        <f t="shared" si="104"/>
        <v>17.74112943528236</v>
      </c>
      <c r="AQ295" s="150">
        <f t="shared" si="105"/>
        <v>4.7476261869065475</v>
      </c>
      <c r="AT295" s="137" t="s">
        <v>442</v>
      </c>
      <c r="AU295" s="150">
        <f t="shared" si="85"/>
        <v>50</v>
      </c>
      <c r="AV295" s="150">
        <f t="shared" si="86"/>
        <v>110.08569545154911</v>
      </c>
      <c r="AW295" s="150">
        <f t="shared" si="87"/>
        <v>9.1393754760091408</v>
      </c>
      <c r="AX295" s="150">
        <f t="shared" si="88"/>
        <v>5.9974747474747474</v>
      </c>
    </row>
    <row r="296" spans="1:50" x14ac:dyDescent="0.25">
      <c r="A296" s="137" t="s">
        <v>443</v>
      </c>
      <c r="B296" s="148">
        <v>7080</v>
      </c>
      <c r="C296" s="148">
        <v>5718</v>
      </c>
      <c r="D296" s="148">
        <v>5624</v>
      </c>
      <c r="E296" s="148">
        <v>5534</v>
      </c>
      <c r="F296" s="148">
        <v>2475</v>
      </c>
      <c r="G296" s="149">
        <v>116</v>
      </c>
      <c r="H296" s="149">
        <v>487</v>
      </c>
      <c r="I296" s="149">
        <v>1087</v>
      </c>
      <c r="J296" s="149">
        <v>165</v>
      </c>
      <c r="K296" s="149">
        <v>300</v>
      </c>
      <c r="L296" s="149">
        <v>196</v>
      </c>
      <c r="M296" s="149">
        <v>104</v>
      </c>
      <c r="N296" s="149">
        <v>61</v>
      </c>
      <c r="O296" s="149">
        <v>356</v>
      </c>
      <c r="P296" s="149">
        <v>286</v>
      </c>
      <c r="Q296" s="149">
        <v>73</v>
      </c>
      <c r="R296" s="149">
        <v>1</v>
      </c>
      <c r="S296" s="149">
        <v>101</v>
      </c>
      <c r="T296" s="149">
        <v>7</v>
      </c>
      <c r="U296" s="149">
        <v>12</v>
      </c>
      <c r="V296" s="149">
        <v>154</v>
      </c>
      <c r="W296" s="149">
        <v>45</v>
      </c>
      <c r="Z296" s="137" t="s">
        <v>443</v>
      </c>
      <c r="AA296" s="150">
        <f t="shared" si="89"/>
        <v>16.384180790960453</v>
      </c>
      <c r="AB296" s="150">
        <f t="shared" si="90"/>
        <v>68.785310734463266</v>
      </c>
      <c r="AC296" s="150">
        <f t="shared" si="91"/>
        <v>153.5310734463277</v>
      </c>
      <c r="AD296" s="150">
        <f t="shared" si="92"/>
        <v>23.305084745762713</v>
      </c>
      <c r="AE296" s="150">
        <f t="shared" si="93"/>
        <v>42.372881355932201</v>
      </c>
      <c r="AF296" s="150">
        <f t="shared" si="94"/>
        <v>27.683615819209038</v>
      </c>
      <c r="AG296" s="150">
        <f t="shared" si="95"/>
        <v>14.689265536723164</v>
      </c>
      <c r="AH296" s="150">
        <f t="shared" si="96"/>
        <v>8.6158192090395485</v>
      </c>
      <c r="AI296" s="150">
        <f t="shared" si="97"/>
        <v>50.282485875706215</v>
      </c>
      <c r="AJ296" s="150">
        <f t="shared" si="98"/>
        <v>40.395480225988699</v>
      </c>
      <c r="AK296" s="150">
        <f t="shared" si="99"/>
        <v>10.310734463276836</v>
      </c>
      <c r="AL296" s="150">
        <f t="shared" si="100"/>
        <v>0.14124293785310735</v>
      </c>
      <c r="AM296" s="150">
        <f t="shared" si="101"/>
        <v>14.265536723163843</v>
      </c>
      <c r="AN296" s="150">
        <f t="shared" si="102"/>
        <v>0.98870056497175141</v>
      </c>
      <c r="AO296" s="150">
        <f t="shared" si="103"/>
        <v>1.6949152542372881</v>
      </c>
      <c r="AP296" s="150">
        <f t="shared" si="104"/>
        <v>21.751412429378529</v>
      </c>
      <c r="AQ296" s="150">
        <f t="shared" si="105"/>
        <v>6.3559322033898313</v>
      </c>
      <c r="AT296" s="137" t="s">
        <v>443</v>
      </c>
      <c r="AU296" s="150">
        <f t="shared" si="85"/>
        <v>50.853485064011373</v>
      </c>
      <c r="AV296" s="150">
        <f t="shared" si="86"/>
        <v>64.329598843512827</v>
      </c>
      <c r="AW296" s="150">
        <f t="shared" si="87"/>
        <v>2.8282828282828283</v>
      </c>
      <c r="AX296" s="150">
        <f t="shared" si="88"/>
        <v>7.8698845750262318</v>
      </c>
    </row>
    <row r="297" spans="1:50" x14ac:dyDescent="0.25">
      <c r="A297" s="137" t="s">
        <v>444</v>
      </c>
      <c r="B297" s="148">
        <v>7758</v>
      </c>
      <c r="C297" s="148">
        <v>6313</v>
      </c>
      <c r="D297" s="148">
        <v>6226</v>
      </c>
      <c r="E297" s="148">
        <v>6132</v>
      </c>
      <c r="F297" s="148">
        <v>3062</v>
      </c>
      <c r="G297" s="149">
        <v>195</v>
      </c>
      <c r="H297" s="149">
        <v>458</v>
      </c>
      <c r="I297" s="149">
        <v>1293</v>
      </c>
      <c r="J297" s="149">
        <v>188</v>
      </c>
      <c r="K297" s="149">
        <v>340</v>
      </c>
      <c r="L297" s="149">
        <v>148</v>
      </c>
      <c r="M297" s="149">
        <v>103</v>
      </c>
      <c r="N297" s="149">
        <v>63</v>
      </c>
      <c r="O297" s="149">
        <v>790</v>
      </c>
      <c r="P297" s="149">
        <v>384</v>
      </c>
      <c r="Q297" s="149">
        <v>86</v>
      </c>
      <c r="R297" s="149">
        <v>21</v>
      </c>
      <c r="S297" s="149">
        <v>61</v>
      </c>
      <c r="T297" s="149">
        <v>42</v>
      </c>
      <c r="U297" s="149">
        <v>34</v>
      </c>
      <c r="V297" s="149">
        <v>198</v>
      </c>
      <c r="W297" s="149">
        <v>54</v>
      </c>
      <c r="Z297" s="137" t="s">
        <v>444</v>
      </c>
      <c r="AA297" s="150">
        <f t="shared" si="89"/>
        <v>25.135344160866204</v>
      </c>
      <c r="AB297" s="150">
        <f t="shared" si="90"/>
        <v>59.035833977829334</v>
      </c>
      <c r="AC297" s="150">
        <f t="shared" si="91"/>
        <v>166.66666666666666</v>
      </c>
      <c r="AD297" s="150">
        <f t="shared" si="92"/>
        <v>24.233049755091521</v>
      </c>
      <c r="AE297" s="150">
        <f t="shared" si="93"/>
        <v>43.825728280484661</v>
      </c>
      <c r="AF297" s="150">
        <f t="shared" si="94"/>
        <v>19.077081722093322</v>
      </c>
      <c r="AG297" s="150">
        <f t="shared" si="95"/>
        <v>13.276617684970354</v>
      </c>
      <c r="AH297" s="150">
        <f t="shared" si="96"/>
        <v>8.1206496519721583</v>
      </c>
      <c r="AI297" s="150">
        <f t="shared" si="97"/>
        <v>101.83036865171435</v>
      </c>
      <c r="AJ297" s="150">
        <f t="shared" si="98"/>
        <v>49.497293116782679</v>
      </c>
      <c r="AK297" s="150">
        <f t="shared" si="99"/>
        <v>11.085331270946121</v>
      </c>
      <c r="AL297" s="150">
        <f t="shared" si="100"/>
        <v>2.7068832173240525</v>
      </c>
      <c r="AM297" s="150">
        <f t="shared" si="101"/>
        <v>7.8628512503222483</v>
      </c>
      <c r="AN297" s="150">
        <f t="shared" si="102"/>
        <v>5.4137664346481049</v>
      </c>
      <c r="AO297" s="150">
        <f t="shared" si="103"/>
        <v>4.3825728280484659</v>
      </c>
      <c r="AP297" s="150">
        <f t="shared" si="104"/>
        <v>25.522041763341065</v>
      </c>
      <c r="AQ297" s="150">
        <f t="shared" si="105"/>
        <v>6.9605568445475638</v>
      </c>
      <c r="AT297" s="137" t="s">
        <v>444</v>
      </c>
      <c r="AU297" s="150">
        <f t="shared" si="85"/>
        <v>61.676839061998074</v>
      </c>
      <c r="AV297" s="150">
        <f t="shared" si="86"/>
        <v>128.83235485975212</v>
      </c>
      <c r="AW297" s="150">
        <f t="shared" si="87"/>
        <v>13.716525146962768</v>
      </c>
      <c r="AX297" s="150">
        <f t="shared" si="88"/>
        <v>8.5537779185807068</v>
      </c>
    </row>
    <row r="298" spans="1:50" x14ac:dyDescent="0.25">
      <c r="A298" s="137" t="s">
        <v>445</v>
      </c>
      <c r="B298" s="148">
        <v>2939</v>
      </c>
      <c r="C298" s="148">
        <v>2374</v>
      </c>
      <c r="D298" s="148">
        <v>2328</v>
      </c>
      <c r="E298" s="148">
        <v>2288</v>
      </c>
      <c r="F298" s="148">
        <v>1073</v>
      </c>
      <c r="G298" s="149">
        <v>59</v>
      </c>
      <c r="H298" s="149">
        <v>237</v>
      </c>
      <c r="I298" s="149">
        <v>470</v>
      </c>
      <c r="J298" s="149">
        <v>75</v>
      </c>
      <c r="K298" s="149">
        <v>100</v>
      </c>
      <c r="L298" s="149">
        <v>85</v>
      </c>
      <c r="M298" s="149">
        <v>59</v>
      </c>
      <c r="N298" s="149">
        <v>30</v>
      </c>
      <c r="O298" s="149">
        <v>374</v>
      </c>
      <c r="P298" s="149">
        <v>131</v>
      </c>
      <c r="Q298" s="149">
        <v>28</v>
      </c>
      <c r="R298" s="149">
        <v>8</v>
      </c>
      <c r="S298" s="149">
        <v>42</v>
      </c>
      <c r="T298" s="149">
        <v>5</v>
      </c>
      <c r="U298" s="149">
        <v>11</v>
      </c>
      <c r="V298" s="149">
        <v>46</v>
      </c>
      <c r="W298" s="149">
        <v>14</v>
      </c>
      <c r="Z298" s="137" t="s">
        <v>445</v>
      </c>
      <c r="AA298" s="150">
        <f t="shared" si="89"/>
        <v>20.074855392990813</v>
      </c>
      <c r="AB298" s="150">
        <f t="shared" si="90"/>
        <v>80.639673358285137</v>
      </c>
      <c r="AC298" s="150">
        <f t="shared" si="91"/>
        <v>159.91833957128273</v>
      </c>
      <c r="AD298" s="150">
        <f t="shared" si="92"/>
        <v>25.518883974140863</v>
      </c>
      <c r="AE298" s="150">
        <f t="shared" si="93"/>
        <v>34.025178632187817</v>
      </c>
      <c r="AF298" s="150">
        <f t="shared" si="94"/>
        <v>28.921401837359646</v>
      </c>
      <c r="AG298" s="150">
        <f t="shared" si="95"/>
        <v>20.074855392990813</v>
      </c>
      <c r="AH298" s="150">
        <f t="shared" si="96"/>
        <v>10.207553589656346</v>
      </c>
      <c r="AI298" s="150">
        <f t="shared" si="97"/>
        <v>127.25416808438244</v>
      </c>
      <c r="AJ298" s="150">
        <f t="shared" si="98"/>
        <v>44.572984008166038</v>
      </c>
      <c r="AK298" s="150">
        <f t="shared" si="99"/>
        <v>9.5270500170125896</v>
      </c>
      <c r="AL298" s="150">
        <f t="shared" si="100"/>
        <v>2.7220142905750255</v>
      </c>
      <c r="AM298" s="150">
        <f t="shared" si="101"/>
        <v>14.290575025518883</v>
      </c>
      <c r="AN298" s="150">
        <f t="shared" si="102"/>
        <v>1.7012589316093909</v>
      </c>
      <c r="AO298" s="150">
        <f t="shared" si="103"/>
        <v>3.7427696495406599</v>
      </c>
      <c r="AP298" s="150">
        <f t="shared" si="104"/>
        <v>15.651582170806398</v>
      </c>
      <c r="AQ298" s="150">
        <f t="shared" si="105"/>
        <v>4.7635250085062948</v>
      </c>
      <c r="AT298" s="137" t="s">
        <v>445</v>
      </c>
      <c r="AU298" s="150">
        <f t="shared" si="85"/>
        <v>56.271477663230243</v>
      </c>
      <c r="AV298" s="150">
        <f t="shared" si="86"/>
        <v>163.46153846153845</v>
      </c>
      <c r="AW298" s="150">
        <f t="shared" si="87"/>
        <v>4.6598322460391426</v>
      </c>
      <c r="AX298" s="150">
        <f t="shared" si="88"/>
        <v>5.8972198820556025</v>
      </c>
    </row>
    <row r="299" spans="1:50" x14ac:dyDescent="0.25">
      <c r="A299" s="137" t="s">
        <v>446</v>
      </c>
      <c r="B299" s="148">
        <v>1934</v>
      </c>
      <c r="C299" s="148">
        <v>1491</v>
      </c>
      <c r="D299" s="148">
        <v>1474</v>
      </c>
      <c r="E299" s="148">
        <v>1454</v>
      </c>
      <c r="F299" s="148">
        <v>599</v>
      </c>
      <c r="G299" s="149">
        <v>35</v>
      </c>
      <c r="H299" s="149">
        <v>163</v>
      </c>
      <c r="I299" s="149">
        <v>251</v>
      </c>
      <c r="J299" s="149">
        <v>41</v>
      </c>
      <c r="K299" s="149">
        <v>88</v>
      </c>
      <c r="L299" s="149">
        <v>57</v>
      </c>
      <c r="M299" s="149">
        <v>35</v>
      </c>
      <c r="N299" s="149">
        <v>12</v>
      </c>
      <c r="O299" s="149">
        <v>153</v>
      </c>
      <c r="P299" s="149">
        <v>98</v>
      </c>
      <c r="Q299" s="149">
        <v>19</v>
      </c>
      <c r="R299" s="149">
        <v>13</v>
      </c>
      <c r="S299" s="149">
        <v>20</v>
      </c>
      <c r="T299" s="149">
        <v>6</v>
      </c>
      <c r="U299" s="149">
        <v>4</v>
      </c>
      <c r="V299" s="149">
        <v>42</v>
      </c>
      <c r="W299" s="149">
        <v>14</v>
      </c>
      <c r="Z299" s="137" t="s">
        <v>446</v>
      </c>
      <c r="AA299" s="150">
        <f t="shared" si="89"/>
        <v>18.097207859358843</v>
      </c>
      <c r="AB299" s="150">
        <f t="shared" si="90"/>
        <v>84.281282316442613</v>
      </c>
      <c r="AC299" s="150">
        <f t="shared" si="91"/>
        <v>129.78283350568771</v>
      </c>
      <c r="AD299" s="150">
        <f t="shared" si="92"/>
        <v>21.199586349534645</v>
      </c>
      <c r="AE299" s="150">
        <f t="shared" si="93"/>
        <v>45.501551189245085</v>
      </c>
      <c r="AF299" s="150">
        <f t="shared" si="94"/>
        <v>29.472595656670116</v>
      </c>
      <c r="AG299" s="150">
        <f t="shared" si="95"/>
        <v>18.097207859358843</v>
      </c>
      <c r="AH299" s="150">
        <f t="shared" si="96"/>
        <v>6.2047569803516023</v>
      </c>
      <c r="AI299" s="150">
        <f t="shared" si="97"/>
        <v>79.110651499482927</v>
      </c>
      <c r="AJ299" s="150">
        <f t="shared" si="98"/>
        <v>50.672182006204757</v>
      </c>
      <c r="AK299" s="150">
        <f t="shared" si="99"/>
        <v>9.8241985522233701</v>
      </c>
      <c r="AL299" s="150">
        <f t="shared" si="100"/>
        <v>6.7218200620475699</v>
      </c>
      <c r="AM299" s="150">
        <f t="shared" si="101"/>
        <v>10.341261633919338</v>
      </c>
      <c r="AN299" s="150">
        <f t="shared" si="102"/>
        <v>3.1023784901758011</v>
      </c>
      <c r="AO299" s="150">
        <f t="shared" si="103"/>
        <v>2.0682523267838677</v>
      </c>
      <c r="AP299" s="150">
        <f t="shared" si="104"/>
        <v>21.716649431230611</v>
      </c>
      <c r="AQ299" s="150">
        <f t="shared" si="105"/>
        <v>7.2388831437435366</v>
      </c>
      <c r="AT299" s="137" t="s">
        <v>446</v>
      </c>
      <c r="AU299" s="150">
        <f t="shared" si="85"/>
        <v>66.485753052917232</v>
      </c>
      <c r="AV299" s="150">
        <f t="shared" si="86"/>
        <v>105.22696011004126</v>
      </c>
      <c r="AW299" s="150">
        <f t="shared" si="87"/>
        <v>10.016694490818029</v>
      </c>
      <c r="AX299" s="150">
        <f t="shared" si="88"/>
        <v>9.3896713615023479</v>
      </c>
    </row>
    <row r="300" spans="1:50" x14ac:dyDescent="0.25">
      <c r="A300" s="137" t="s">
        <v>447</v>
      </c>
      <c r="B300" s="148">
        <v>7174</v>
      </c>
      <c r="C300" s="148">
        <v>5669</v>
      </c>
      <c r="D300" s="148">
        <v>5551</v>
      </c>
      <c r="E300" s="148">
        <v>5456</v>
      </c>
      <c r="F300" s="148">
        <v>2486</v>
      </c>
      <c r="G300" s="149">
        <v>144</v>
      </c>
      <c r="H300" s="149">
        <v>491</v>
      </c>
      <c r="I300" s="149">
        <v>984</v>
      </c>
      <c r="J300" s="149">
        <v>197</v>
      </c>
      <c r="K300" s="149">
        <v>281</v>
      </c>
      <c r="L300" s="149">
        <v>165</v>
      </c>
      <c r="M300" s="149">
        <v>43</v>
      </c>
      <c r="N300" s="149">
        <v>64</v>
      </c>
      <c r="O300" s="149">
        <v>310</v>
      </c>
      <c r="P300" s="149">
        <v>318</v>
      </c>
      <c r="Q300" s="149">
        <v>55</v>
      </c>
      <c r="R300" s="149">
        <v>37</v>
      </c>
      <c r="S300" s="149">
        <v>74</v>
      </c>
      <c r="T300" s="149">
        <v>23</v>
      </c>
      <c r="U300" s="149">
        <v>8</v>
      </c>
      <c r="V300" s="149">
        <v>176</v>
      </c>
      <c r="W300" s="149">
        <v>45</v>
      </c>
      <c r="Z300" s="137" t="s">
        <v>447</v>
      </c>
      <c r="AA300" s="150">
        <f t="shared" si="89"/>
        <v>20.072483969891273</v>
      </c>
      <c r="AB300" s="150">
        <f t="shared" si="90"/>
        <v>68.44159464733761</v>
      </c>
      <c r="AC300" s="150">
        <f t="shared" si="91"/>
        <v>137.16197379425705</v>
      </c>
      <c r="AD300" s="150">
        <f t="shared" si="92"/>
        <v>27.460273208809593</v>
      </c>
      <c r="AE300" s="150">
        <f t="shared" si="93"/>
        <v>39.16922219124617</v>
      </c>
      <c r="AF300" s="150">
        <f t="shared" si="94"/>
        <v>22.999721215500418</v>
      </c>
      <c r="AG300" s="150">
        <f t="shared" si="95"/>
        <v>5.9938667410091995</v>
      </c>
      <c r="AH300" s="150">
        <f t="shared" si="96"/>
        <v>8.9211039866183448</v>
      </c>
      <c r="AI300" s="150">
        <f t="shared" si="97"/>
        <v>43.211597435182604</v>
      </c>
      <c r="AJ300" s="150">
        <f t="shared" si="98"/>
        <v>44.326735433509896</v>
      </c>
      <c r="AK300" s="150">
        <f t="shared" si="99"/>
        <v>7.6665737385001398</v>
      </c>
      <c r="AL300" s="150">
        <f t="shared" si="100"/>
        <v>5.1575132422637298</v>
      </c>
      <c r="AM300" s="150">
        <f t="shared" si="101"/>
        <v>10.31502648452746</v>
      </c>
      <c r="AN300" s="150">
        <f t="shared" si="102"/>
        <v>3.2060217451909674</v>
      </c>
      <c r="AO300" s="150">
        <f t="shared" si="103"/>
        <v>1.1151379983272931</v>
      </c>
      <c r="AP300" s="150">
        <f t="shared" si="104"/>
        <v>24.533035963200444</v>
      </c>
      <c r="AQ300" s="150">
        <f t="shared" si="105"/>
        <v>6.2726512405910233</v>
      </c>
      <c r="AT300" s="137" t="s">
        <v>447</v>
      </c>
      <c r="AU300" s="150">
        <f t="shared" si="85"/>
        <v>57.286975319762206</v>
      </c>
      <c r="AV300" s="150">
        <f t="shared" si="86"/>
        <v>56.818181818181813</v>
      </c>
      <c r="AW300" s="150">
        <f t="shared" si="87"/>
        <v>9.25181013676589</v>
      </c>
      <c r="AX300" s="150">
        <f t="shared" si="88"/>
        <v>7.9379079202681249</v>
      </c>
    </row>
    <row r="301" spans="1:50" x14ac:dyDescent="0.25">
      <c r="A301" s="137" t="s">
        <v>448</v>
      </c>
      <c r="B301" s="148">
        <v>8810</v>
      </c>
      <c r="C301" s="148">
        <v>6832</v>
      </c>
      <c r="D301" s="148">
        <v>6713</v>
      </c>
      <c r="E301" s="148">
        <v>6607</v>
      </c>
      <c r="F301" s="148">
        <v>2766</v>
      </c>
      <c r="G301" s="149">
        <v>134</v>
      </c>
      <c r="H301" s="149">
        <v>551</v>
      </c>
      <c r="I301" s="149">
        <v>1237</v>
      </c>
      <c r="J301" s="149">
        <v>180</v>
      </c>
      <c r="K301" s="149">
        <v>306</v>
      </c>
      <c r="L301" s="149">
        <v>148</v>
      </c>
      <c r="M301" s="149">
        <v>105</v>
      </c>
      <c r="N301" s="149">
        <v>54</v>
      </c>
      <c r="O301" s="149">
        <v>492</v>
      </c>
      <c r="P301" s="149">
        <v>378</v>
      </c>
      <c r="Q301" s="149">
        <v>80</v>
      </c>
      <c r="R301" s="149">
        <v>63</v>
      </c>
      <c r="S301" s="149">
        <v>83</v>
      </c>
      <c r="T301" s="149">
        <v>20</v>
      </c>
      <c r="U301" s="149">
        <v>21</v>
      </c>
      <c r="V301" s="149">
        <v>120</v>
      </c>
      <c r="W301" s="149">
        <v>51</v>
      </c>
      <c r="Z301" s="137" t="s">
        <v>448</v>
      </c>
      <c r="AA301" s="150">
        <f t="shared" si="89"/>
        <v>15.209988649262202</v>
      </c>
      <c r="AB301" s="150">
        <f t="shared" si="90"/>
        <v>62.542565266742344</v>
      </c>
      <c r="AC301" s="150">
        <f t="shared" si="91"/>
        <v>140.40862656072645</v>
      </c>
      <c r="AD301" s="150">
        <f t="shared" si="92"/>
        <v>20.431328036322359</v>
      </c>
      <c r="AE301" s="150">
        <f t="shared" si="93"/>
        <v>34.733257661748013</v>
      </c>
      <c r="AF301" s="150">
        <f t="shared" si="94"/>
        <v>16.799091940976165</v>
      </c>
      <c r="AG301" s="150">
        <f t="shared" si="95"/>
        <v>11.91827468785471</v>
      </c>
      <c r="AH301" s="150">
        <f t="shared" si="96"/>
        <v>6.1293984108967088</v>
      </c>
      <c r="AI301" s="150">
        <f t="shared" si="97"/>
        <v>55.845629965947786</v>
      </c>
      <c r="AJ301" s="150">
        <f t="shared" si="98"/>
        <v>42.905788876276958</v>
      </c>
      <c r="AK301" s="150">
        <f t="shared" si="99"/>
        <v>9.0805902383654935</v>
      </c>
      <c r="AL301" s="150">
        <f t="shared" si="100"/>
        <v>7.150964812712826</v>
      </c>
      <c r="AM301" s="150">
        <f t="shared" si="101"/>
        <v>9.4211123723042007</v>
      </c>
      <c r="AN301" s="150">
        <f t="shared" si="102"/>
        <v>2.2701475595913734</v>
      </c>
      <c r="AO301" s="150">
        <f t="shared" si="103"/>
        <v>2.3836549375709422</v>
      </c>
      <c r="AP301" s="150">
        <f t="shared" si="104"/>
        <v>13.620885357548239</v>
      </c>
      <c r="AQ301" s="150">
        <f t="shared" si="105"/>
        <v>5.7888762769580024</v>
      </c>
      <c r="AT301" s="137" t="s">
        <v>448</v>
      </c>
      <c r="AU301" s="150">
        <f t="shared" si="85"/>
        <v>56.308654848800835</v>
      </c>
      <c r="AV301" s="150">
        <f t="shared" si="86"/>
        <v>74.46647495080974</v>
      </c>
      <c r="AW301" s="150">
        <f t="shared" si="87"/>
        <v>7.2306579898770789</v>
      </c>
      <c r="AX301" s="150">
        <f t="shared" si="88"/>
        <v>7.4648711943793904</v>
      </c>
    </row>
    <row r="302" spans="1:50" x14ac:dyDescent="0.25">
      <c r="A302" s="137" t="s">
        <v>450</v>
      </c>
      <c r="B302" s="148">
        <v>3994</v>
      </c>
      <c r="C302" s="148">
        <v>3267</v>
      </c>
      <c r="D302" s="148">
        <v>3222</v>
      </c>
      <c r="E302" s="148">
        <v>3167</v>
      </c>
      <c r="F302" s="148">
        <v>1471</v>
      </c>
      <c r="G302" s="149">
        <v>77</v>
      </c>
      <c r="H302" s="149">
        <v>248</v>
      </c>
      <c r="I302" s="149">
        <v>506</v>
      </c>
      <c r="J302" s="149">
        <v>126</v>
      </c>
      <c r="K302" s="149">
        <v>144</v>
      </c>
      <c r="L302" s="149">
        <v>50</v>
      </c>
      <c r="M302" s="149">
        <v>54</v>
      </c>
      <c r="N302" s="149">
        <v>21</v>
      </c>
      <c r="O302" s="149">
        <v>133</v>
      </c>
      <c r="P302" s="149">
        <v>163</v>
      </c>
      <c r="Q302" s="149">
        <v>22</v>
      </c>
      <c r="R302" s="149">
        <v>9</v>
      </c>
      <c r="S302" s="149">
        <v>32</v>
      </c>
      <c r="T302" s="149">
        <v>5</v>
      </c>
      <c r="U302" s="149">
        <v>8</v>
      </c>
      <c r="V302" s="149">
        <v>68</v>
      </c>
      <c r="W302" s="149">
        <v>28</v>
      </c>
      <c r="Z302" s="137" t="s">
        <v>450</v>
      </c>
      <c r="AA302" s="150">
        <f t="shared" si="89"/>
        <v>19.278918377566349</v>
      </c>
      <c r="AB302" s="150">
        <f t="shared" si="90"/>
        <v>62.09313970956434</v>
      </c>
      <c r="AC302" s="150">
        <f t="shared" si="91"/>
        <v>126.69003505257886</v>
      </c>
      <c r="AD302" s="150">
        <f t="shared" si="92"/>
        <v>31.547320981472208</v>
      </c>
      <c r="AE302" s="150">
        <f t="shared" si="93"/>
        <v>36.054081121682529</v>
      </c>
      <c r="AF302" s="150">
        <f t="shared" si="94"/>
        <v>12.518778167250876</v>
      </c>
      <c r="AG302" s="150">
        <f t="shared" si="95"/>
        <v>13.520280420630947</v>
      </c>
      <c r="AH302" s="150">
        <f t="shared" si="96"/>
        <v>5.2578868302453676</v>
      </c>
      <c r="AI302" s="150">
        <f t="shared" si="97"/>
        <v>33.299949924887329</v>
      </c>
      <c r="AJ302" s="150">
        <f t="shared" si="98"/>
        <v>40.811216825237857</v>
      </c>
      <c r="AK302" s="150">
        <f t="shared" si="99"/>
        <v>5.5082623935903863</v>
      </c>
      <c r="AL302" s="150">
        <f t="shared" si="100"/>
        <v>2.2533800701051581</v>
      </c>
      <c r="AM302" s="150">
        <f t="shared" si="101"/>
        <v>8.0120180270405594</v>
      </c>
      <c r="AN302" s="150">
        <f t="shared" si="102"/>
        <v>1.2518778167250877</v>
      </c>
      <c r="AO302" s="150">
        <f t="shared" si="103"/>
        <v>2.0030045067601399</v>
      </c>
      <c r="AP302" s="150">
        <f t="shared" si="104"/>
        <v>17.025538307461193</v>
      </c>
      <c r="AQ302" s="150">
        <f t="shared" si="105"/>
        <v>7.0105157736604911</v>
      </c>
      <c r="AT302" s="137" t="s">
        <v>450</v>
      </c>
      <c r="AU302" s="150">
        <f t="shared" si="85"/>
        <v>50.589695841092492</v>
      </c>
      <c r="AV302" s="150">
        <f t="shared" si="86"/>
        <v>41.995579412693395</v>
      </c>
      <c r="AW302" s="150">
        <f t="shared" si="87"/>
        <v>3.3990482664853841</v>
      </c>
      <c r="AX302" s="150">
        <f t="shared" si="88"/>
        <v>8.5705540250994794</v>
      </c>
    </row>
    <row r="303" spans="1:50" x14ac:dyDescent="0.25">
      <c r="A303" s="137" t="s">
        <v>451</v>
      </c>
      <c r="B303" s="148">
        <v>1528</v>
      </c>
      <c r="C303" s="148">
        <v>1215</v>
      </c>
      <c r="D303" s="148">
        <v>1197</v>
      </c>
      <c r="E303" s="148">
        <v>1179</v>
      </c>
      <c r="F303" s="148">
        <v>575</v>
      </c>
      <c r="G303" s="149">
        <v>29</v>
      </c>
      <c r="H303" s="149">
        <v>86</v>
      </c>
      <c r="I303" s="149">
        <v>240</v>
      </c>
      <c r="J303" s="149">
        <v>36</v>
      </c>
      <c r="K303" s="149">
        <v>62</v>
      </c>
      <c r="L303" s="149">
        <v>34</v>
      </c>
      <c r="M303" s="149">
        <v>13</v>
      </c>
      <c r="N303" s="149">
        <v>6</v>
      </c>
      <c r="O303" s="149">
        <v>140</v>
      </c>
      <c r="P303" s="149">
        <v>73</v>
      </c>
      <c r="Q303" s="149">
        <v>15</v>
      </c>
      <c r="R303" s="149">
        <v>6</v>
      </c>
      <c r="S303" s="149">
        <v>16</v>
      </c>
      <c r="T303" s="149">
        <v>3</v>
      </c>
      <c r="U303" s="149">
        <v>11</v>
      </c>
      <c r="V303" s="149">
        <v>39</v>
      </c>
      <c r="W303" s="149">
        <v>23</v>
      </c>
      <c r="Z303" s="137" t="s">
        <v>451</v>
      </c>
      <c r="AA303" s="150">
        <f t="shared" si="89"/>
        <v>18.979057591623036</v>
      </c>
      <c r="AB303" s="150">
        <f t="shared" si="90"/>
        <v>56.282722513089006</v>
      </c>
      <c r="AC303" s="150">
        <f t="shared" si="91"/>
        <v>157.06806282722513</v>
      </c>
      <c r="AD303" s="150">
        <f t="shared" si="92"/>
        <v>23.560209424083769</v>
      </c>
      <c r="AE303" s="150">
        <f t="shared" si="93"/>
        <v>40.575916230366495</v>
      </c>
      <c r="AF303" s="150">
        <f t="shared" si="94"/>
        <v>22.251308900523558</v>
      </c>
      <c r="AG303" s="150">
        <f t="shared" si="95"/>
        <v>8.5078534031413611</v>
      </c>
      <c r="AH303" s="150">
        <f t="shared" si="96"/>
        <v>3.9267015706806281</v>
      </c>
      <c r="AI303" s="150">
        <f t="shared" si="97"/>
        <v>91.623036649214654</v>
      </c>
      <c r="AJ303" s="150">
        <f t="shared" si="98"/>
        <v>47.774869109947645</v>
      </c>
      <c r="AK303" s="150">
        <f t="shared" si="99"/>
        <v>9.8167539267015709</v>
      </c>
      <c r="AL303" s="150">
        <f t="shared" si="100"/>
        <v>3.9267015706806281</v>
      </c>
      <c r="AM303" s="150">
        <f t="shared" si="101"/>
        <v>10.471204188481677</v>
      </c>
      <c r="AN303" s="150">
        <f t="shared" si="102"/>
        <v>1.963350785340314</v>
      </c>
      <c r="AO303" s="150">
        <f t="shared" si="103"/>
        <v>7.1989528795811513</v>
      </c>
      <c r="AP303" s="150">
        <f t="shared" si="104"/>
        <v>25.523560209424083</v>
      </c>
      <c r="AQ303" s="150">
        <f t="shared" si="105"/>
        <v>15.052356020942408</v>
      </c>
      <c r="AT303" s="137" t="s">
        <v>451</v>
      </c>
      <c r="AU303" s="150">
        <f t="shared" si="85"/>
        <v>60.985797827903085</v>
      </c>
      <c r="AV303" s="150">
        <f t="shared" si="86"/>
        <v>118.74469889737065</v>
      </c>
      <c r="AW303" s="150">
        <f t="shared" si="87"/>
        <v>5.2173913043478262</v>
      </c>
      <c r="AX303" s="150">
        <f t="shared" si="88"/>
        <v>18.930041152263374</v>
      </c>
    </row>
    <row r="304" spans="1:50" x14ac:dyDescent="0.25">
      <c r="A304" s="137" t="s">
        <v>452</v>
      </c>
      <c r="B304" s="148">
        <v>1478</v>
      </c>
      <c r="C304" s="148">
        <v>1243</v>
      </c>
      <c r="D304" s="148">
        <v>1231</v>
      </c>
      <c r="E304" s="148">
        <v>1215</v>
      </c>
      <c r="F304" s="148">
        <v>540</v>
      </c>
      <c r="G304" s="149">
        <v>19</v>
      </c>
      <c r="H304" s="149">
        <v>70</v>
      </c>
      <c r="I304" s="149">
        <v>196</v>
      </c>
      <c r="J304" s="149">
        <v>53</v>
      </c>
      <c r="K304" s="149">
        <v>58</v>
      </c>
      <c r="L304" s="149">
        <v>16</v>
      </c>
      <c r="M304" s="149">
        <v>19</v>
      </c>
      <c r="N304" s="149">
        <v>7</v>
      </c>
      <c r="O304" s="149">
        <v>43</v>
      </c>
      <c r="P304" s="149">
        <v>72</v>
      </c>
      <c r="Q304" s="149">
        <v>5</v>
      </c>
      <c r="R304" s="149">
        <v>3</v>
      </c>
      <c r="S304" s="149">
        <v>11</v>
      </c>
      <c r="T304" s="149">
        <v>2</v>
      </c>
      <c r="U304" s="149">
        <v>2</v>
      </c>
      <c r="V304" s="149">
        <v>24</v>
      </c>
      <c r="W304" s="149">
        <v>7</v>
      </c>
      <c r="Z304" s="137" t="s">
        <v>452</v>
      </c>
      <c r="AA304" s="150">
        <f t="shared" si="89"/>
        <v>12.855209742895806</v>
      </c>
      <c r="AB304" s="150">
        <f t="shared" si="90"/>
        <v>47.361299052774015</v>
      </c>
      <c r="AC304" s="150">
        <f t="shared" si="91"/>
        <v>132.61163734776727</v>
      </c>
      <c r="AD304" s="150">
        <f t="shared" si="92"/>
        <v>35.859269282814608</v>
      </c>
      <c r="AE304" s="150">
        <f t="shared" si="93"/>
        <v>39.242219215155615</v>
      </c>
      <c r="AF304" s="150">
        <f t="shared" si="94"/>
        <v>10.825439783491206</v>
      </c>
      <c r="AG304" s="150">
        <f t="shared" si="95"/>
        <v>12.855209742895806</v>
      </c>
      <c r="AH304" s="150">
        <f t="shared" si="96"/>
        <v>4.7361299052774024</v>
      </c>
      <c r="AI304" s="150">
        <f t="shared" si="97"/>
        <v>29.093369418132614</v>
      </c>
      <c r="AJ304" s="150">
        <f t="shared" si="98"/>
        <v>48.714479025710418</v>
      </c>
      <c r="AK304" s="150">
        <f t="shared" si="99"/>
        <v>3.3829499323410013</v>
      </c>
      <c r="AL304" s="150">
        <f t="shared" si="100"/>
        <v>2.0297699594046006</v>
      </c>
      <c r="AM304" s="150">
        <f t="shared" si="101"/>
        <v>7.4424898511502029</v>
      </c>
      <c r="AN304" s="150">
        <f t="shared" si="102"/>
        <v>1.3531799729364007</v>
      </c>
      <c r="AO304" s="150">
        <f t="shared" si="103"/>
        <v>1.3531799729364007</v>
      </c>
      <c r="AP304" s="150">
        <f t="shared" si="104"/>
        <v>16.238159675236805</v>
      </c>
      <c r="AQ304" s="150">
        <f t="shared" si="105"/>
        <v>4.7361299052774024</v>
      </c>
      <c r="AT304" s="137" t="s">
        <v>452</v>
      </c>
      <c r="AU304" s="150">
        <f t="shared" si="85"/>
        <v>58.489033306255081</v>
      </c>
      <c r="AV304" s="150">
        <f t="shared" si="86"/>
        <v>35.390946502057609</v>
      </c>
      <c r="AW304" s="150">
        <f t="shared" si="87"/>
        <v>3.7037037037037037</v>
      </c>
      <c r="AX304" s="150">
        <f t="shared" si="88"/>
        <v>5.6315366049879323</v>
      </c>
    </row>
    <row r="305" spans="1:50" x14ac:dyDescent="0.25">
      <c r="A305" s="137" t="s">
        <v>453</v>
      </c>
      <c r="B305" s="148">
        <v>2146</v>
      </c>
      <c r="C305" s="148">
        <v>1782</v>
      </c>
      <c r="D305" s="148">
        <v>1758</v>
      </c>
      <c r="E305" s="148">
        <v>1738</v>
      </c>
      <c r="F305" s="148">
        <v>807</v>
      </c>
      <c r="G305" s="149">
        <v>41</v>
      </c>
      <c r="H305" s="149">
        <v>109</v>
      </c>
      <c r="I305" s="149">
        <v>350</v>
      </c>
      <c r="J305" s="149">
        <v>58</v>
      </c>
      <c r="K305" s="149">
        <v>60</v>
      </c>
      <c r="L305" s="149">
        <v>64</v>
      </c>
      <c r="M305" s="149">
        <v>25</v>
      </c>
      <c r="N305" s="149">
        <v>26</v>
      </c>
      <c r="O305" s="149">
        <v>141</v>
      </c>
      <c r="P305" s="149">
        <v>104</v>
      </c>
      <c r="Q305" s="149">
        <v>26</v>
      </c>
      <c r="R305" s="149">
        <v>1</v>
      </c>
      <c r="S305" s="149">
        <v>18</v>
      </c>
      <c r="T305" s="149">
        <v>4</v>
      </c>
      <c r="U305" s="149">
        <v>7</v>
      </c>
      <c r="V305" s="149">
        <v>27</v>
      </c>
      <c r="W305" s="149">
        <v>10</v>
      </c>
      <c r="Z305" s="137" t="s">
        <v>453</v>
      </c>
      <c r="AA305" s="150">
        <f t="shared" si="89"/>
        <v>19.105312208760484</v>
      </c>
      <c r="AB305" s="150">
        <f t="shared" si="90"/>
        <v>50.792171481826649</v>
      </c>
      <c r="AC305" s="150">
        <f t="shared" si="91"/>
        <v>163.09412861137</v>
      </c>
      <c r="AD305" s="150">
        <f t="shared" si="92"/>
        <v>27.027027027027028</v>
      </c>
      <c r="AE305" s="150">
        <f t="shared" si="93"/>
        <v>27.958993476234856</v>
      </c>
      <c r="AF305" s="150">
        <f t="shared" si="94"/>
        <v>29.82292637465051</v>
      </c>
      <c r="AG305" s="150">
        <f t="shared" si="95"/>
        <v>11.649580615097856</v>
      </c>
      <c r="AH305" s="150">
        <f t="shared" si="96"/>
        <v>12.115563839701771</v>
      </c>
      <c r="AI305" s="150">
        <f t="shared" si="97"/>
        <v>65.70363466915191</v>
      </c>
      <c r="AJ305" s="150">
        <f t="shared" si="98"/>
        <v>48.462255358807084</v>
      </c>
      <c r="AK305" s="150">
        <f t="shared" si="99"/>
        <v>12.115563839701771</v>
      </c>
      <c r="AL305" s="150">
        <f t="shared" si="100"/>
        <v>0.46598322460391423</v>
      </c>
      <c r="AM305" s="150">
        <f t="shared" si="101"/>
        <v>8.387698042870456</v>
      </c>
      <c r="AN305" s="150">
        <f t="shared" si="102"/>
        <v>1.8639328984156569</v>
      </c>
      <c r="AO305" s="150">
        <f t="shared" si="103"/>
        <v>3.2618825722273996</v>
      </c>
      <c r="AP305" s="150">
        <f t="shared" si="104"/>
        <v>12.581547064305685</v>
      </c>
      <c r="AQ305" s="150">
        <f t="shared" si="105"/>
        <v>4.6598322460391426</v>
      </c>
      <c r="AT305" s="137" t="s">
        <v>453</v>
      </c>
      <c r="AU305" s="150">
        <f t="shared" si="85"/>
        <v>59.158134243458477</v>
      </c>
      <c r="AV305" s="150">
        <f t="shared" si="86"/>
        <v>81.127733026467197</v>
      </c>
      <c r="AW305" s="150">
        <f t="shared" si="87"/>
        <v>4.9566294919454768</v>
      </c>
      <c r="AX305" s="150">
        <f t="shared" si="88"/>
        <v>5.6116722783389443</v>
      </c>
    </row>
    <row r="306" spans="1:50" x14ac:dyDescent="0.25">
      <c r="A306" s="137" t="s">
        <v>454</v>
      </c>
      <c r="B306" s="148">
        <v>1908</v>
      </c>
      <c r="C306" s="148">
        <v>1571</v>
      </c>
      <c r="D306" s="148">
        <v>1554</v>
      </c>
      <c r="E306" s="148">
        <v>1524</v>
      </c>
      <c r="F306" s="148">
        <v>696</v>
      </c>
      <c r="G306" s="149">
        <v>48</v>
      </c>
      <c r="H306" s="149">
        <v>89</v>
      </c>
      <c r="I306" s="149">
        <v>323</v>
      </c>
      <c r="J306" s="149">
        <v>29</v>
      </c>
      <c r="K306" s="149">
        <v>91</v>
      </c>
      <c r="L306" s="149">
        <v>42</v>
      </c>
      <c r="M306" s="149">
        <v>25</v>
      </c>
      <c r="N306" s="149">
        <v>11</v>
      </c>
      <c r="O306" s="149">
        <v>158</v>
      </c>
      <c r="P306" s="149">
        <v>107</v>
      </c>
      <c r="Q306" s="149">
        <v>28</v>
      </c>
      <c r="R306" s="149">
        <v>14</v>
      </c>
      <c r="S306" s="149">
        <v>8</v>
      </c>
      <c r="T306" s="149">
        <v>3</v>
      </c>
      <c r="U306" s="149">
        <v>6</v>
      </c>
      <c r="V306" s="149">
        <v>50</v>
      </c>
      <c r="W306" s="149">
        <v>14</v>
      </c>
      <c r="Z306" s="137" t="s">
        <v>454</v>
      </c>
      <c r="AA306" s="150">
        <f t="shared" si="89"/>
        <v>25.157232704402517</v>
      </c>
      <c r="AB306" s="150">
        <f t="shared" si="90"/>
        <v>46.645702306079663</v>
      </c>
      <c r="AC306" s="150">
        <f t="shared" si="91"/>
        <v>169.28721174004193</v>
      </c>
      <c r="AD306" s="150">
        <f t="shared" si="92"/>
        <v>15.19916142557652</v>
      </c>
      <c r="AE306" s="150">
        <f t="shared" si="93"/>
        <v>47.693920335429766</v>
      </c>
      <c r="AF306" s="150">
        <f t="shared" si="94"/>
        <v>22.012578616352201</v>
      </c>
      <c r="AG306" s="150">
        <f t="shared" si="95"/>
        <v>13.10272536687631</v>
      </c>
      <c r="AH306" s="150">
        <f t="shared" si="96"/>
        <v>5.765199161425576</v>
      </c>
      <c r="AI306" s="150">
        <f t="shared" si="97"/>
        <v>82.809224318658281</v>
      </c>
      <c r="AJ306" s="150">
        <f t="shared" si="98"/>
        <v>56.079664570230605</v>
      </c>
      <c r="AK306" s="150">
        <f t="shared" si="99"/>
        <v>14.675052410901468</v>
      </c>
      <c r="AL306" s="150">
        <f t="shared" si="100"/>
        <v>7.3375262054507342</v>
      </c>
      <c r="AM306" s="150">
        <f t="shared" si="101"/>
        <v>4.1928721174004195</v>
      </c>
      <c r="AN306" s="150">
        <f t="shared" si="102"/>
        <v>1.5723270440251573</v>
      </c>
      <c r="AO306" s="150">
        <f t="shared" si="103"/>
        <v>3.1446540880503147</v>
      </c>
      <c r="AP306" s="150">
        <f t="shared" si="104"/>
        <v>26.20545073375262</v>
      </c>
      <c r="AQ306" s="150">
        <f t="shared" si="105"/>
        <v>7.3375262054507342</v>
      </c>
      <c r="AT306" s="137" t="s">
        <v>454</v>
      </c>
      <c r="AU306" s="150">
        <f t="shared" si="85"/>
        <v>68.854568854568853</v>
      </c>
      <c r="AV306" s="150">
        <f t="shared" si="86"/>
        <v>103.6745406824147</v>
      </c>
      <c r="AW306" s="150">
        <f t="shared" si="87"/>
        <v>4.3103448275862064</v>
      </c>
      <c r="AX306" s="150">
        <f t="shared" si="88"/>
        <v>8.9115213239974551</v>
      </c>
    </row>
    <row r="307" spans="1:50" x14ac:dyDescent="0.25">
      <c r="A307" s="137" t="s">
        <v>455</v>
      </c>
      <c r="B307" s="148">
        <v>1771</v>
      </c>
      <c r="C307" s="148">
        <v>1448</v>
      </c>
      <c r="D307" s="148">
        <v>1430</v>
      </c>
      <c r="E307" s="148">
        <v>1411</v>
      </c>
      <c r="F307" s="148">
        <v>716</v>
      </c>
      <c r="G307" s="149">
        <v>43</v>
      </c>
      <c r="H307" s="149">
        <v>104</v>
      </c>
      <c r="I307" s="149">
        <v>300</v>
      </c>
      <c r="J307" s="149">
        <v>52</v>
      </c>
      <c r="K307" s="149">
        <v>82</v>
      </c>
      <c r="L307" s="149">
        <v>37</v>
      </c>
      <c r="M307" s="149">
        <v>16</v>
      </c>
      <c r="N307" s="149">
        <v>18</v>
      </c>
      <c r="O307" s="149">
        <v>170</v>
      </c>
      <c r="P307" s="149">
        <v>93</v>
      </c>
      <c r="Q307" s="149">
        <v>24</v>
      </c>
      <c r="R307" s="149">
        <v>8</v>
      </c>
      <c r="S307" s="149">
        <v>20</v>
      </c>
      <c r="T307" s="149">
        <v>15</v>
      </c>
      <c r="U307" s="149">
        <v>13</v>
      </c>
      <c r="V307" s="149">
        <v>35</v>
      </c>
      <c r="W307" s="149">
        <v>6</v>
      </c>
      <c r="Z307" s="137" t="s">
        <v>455</v>
      </c>
      <c r="AA307" s="150">
        <f t="shared" si="89"/>
        <v>24.280067758328627</v>
      </c>
      <c r="AB307" s="150">
        <f t="shared" si="90"/>
        <v>58.723884810841334</v>
      </c>
      <c r="AC307" s="150">
        <f t="shared" si="91"/>
        <v>169.39582156973464</v>
      </c>
      <c r="AD307" s="150">
        <f t="shared" si="92"/>
        <v>29.361942405420667</v>
      </c>
      <c r="AE307" s="150">
        <f t="shared" si="93"/>
        <v>46.301524562394128</v>
      </c>
      <c r="AF307" s="150">
        <f t="shared" si="94"/>
        <v>20.892151326933934</v>
      </c>
      <c r="AG307" s="150">
        <f t="shared" si="95"/>
        <v>9.0344438170525123</v>
      </c>
      <c r="AH307" s="150">
        <f t="shared" si="96"/>
        <v>10.163749294184075</v>
      </c>
      <c r="AI307" s="150">
        <f t="shared" si="97"/>
        <v>95.990965556182942</v>
      </c>
      <c r="AJ307" s="150">
        <f t="shared" si="98"/>
        <v>52.512704686617731</v>
      </c>
      <c r="AK307" s="150">
        <f t="shared" si="99"/>
        <v>13.55166572557877</v>
      </c>
      <c r="AL307" s="150">
        <f t="shared" si="100"/>
        <v>4.5172219085262562</v>
      </c>
      <c r="AM307" s="150">
        <f t="shared" si="101"/>
        <v>11.29305477131564</v>
      </c>
      <c r="AN307" s="150">
        <f t="shared" si="102"/>
        <v>8.4697910784867307</v>
      </c>
      <c r="AO307" s="150">
        <f t="shared" si="103"/>
        <v>7.3404856013551667</v>
      </c>
      <c r="AP307" s="150">
        <f t="shared" si="104"/>
        <v>19.762845849802371</v>
      </c>
      <c r="AQ307" s="150">
        <f t="shared" si="105"/>
        <v>3.3879164313946926</v>
      </c>
      <c r="AT307" s="137" t="s">
        <v>455</v>
      </c>
      <c r="AU307" s="150">
        <f t="shared" si="85"/>
        <v>65.034965034965026</v>
      </c>
      <c r="AV307" s="150">
        <f t="shared" si="86"/>
        <v>120.48192771084338</v>
      </c>
      <c r="AW307" s="150">
        <f t="shared" si="87"/>
        <v>20.949720670391059</v>
      </c>
      <c r="AX307" s="150">
        <f t="shared" si="88"/>
        <v>4.1436464088397784</v>
      </c>
    </row>
    <row r="308" spans="1:50" x14ac:dyDescent="0.25">
      <c r="A308" s="137" t="s">
        <v>456</v>
      </c>
      <c r="B308" s="148">
        <v>3207</v>
      </c>
      <c r="C308" s="148">
        <v>2495</v>
      </c>
      <c r="D308" s="148">
        <v>2457</v>
      </c>
      <c r="E308" s="148">
        <v>2419</v>
      </c>
      <c r="F308" s="148">
        <v>1142</v>
      </c>
      <c r="G308" s="149">
        <v>79</v>
      </c>
      <c r="H308" s="149">
        <v>169</v>
      </c>
      <c r="I308" s="149">
        <v>452</v>
      </c>
      <c r="J308" s="149">
        <v>62</v>
      </c>
      <c r="K308" s="149">
        <v>150</v>
      </c>
      <c r="L308" s="149">
        <v>48</v>
      </c>
      <c r="M308" s="149">
        <v>44</v>
      </c>
      <c r="N308" s="149">
        <v>28</v>
      </c>
      <c r="O308" s="149">
        <v>304</v>
      </c>
      <c r="P308" s="149">
        <v>136</v>
      </c>
      <c r="Q308" s="149">
        <v>28</v>
      </c>
      <c r="R308" s="149">
        <v>6</v>
      </c>
      <c r="S308" s="149">
        <v>23</v>
      </c>
      <c r="T308" s="149">
        <v>3</v>
      </c>
      <c r="U308" s="149">
        <v>14</v>
      </c>
      <c r="V308" s="149">
        <v>85</v>
      </c>
      <c r="W308" s="149">
        <v>16</v>
      </c>
      <c r="Z308" s="137" t="s">
        <v>456</v>
      </c>
      <c r="AA308" s="150">
        <f t="shared" si="89"/>
        <v>24.633613969441846</v>
      </c>
      <c r="AB308" s="150">
        <f t="shared" si="90"/>
        <v>52.697224820704704</v>
      </c>
      <c r="AC308" s="150">
        <f t="shared" si="91"/>
        <v>140.94169005300904</v>
      </c>
      <c r="AD308" s="150">
        <f t="shared" si="92"/>
        <v>19.332709697536639</v>
      </c>
      <c r="AE308" s="150">
        <f t="shared" si="93"/>
        <v>46.772684752104766</v>
      </c>
      <c r="AF308" s="150">
        <f t="shared" si="94"/>
        <v>14.967259120673527</v>
      </c>
      <c r="AG308" s="150">
        <f t="shared" si="95"/>
        <v>13.719987527284067</v>
      </c>
      <c r="AH308" s="150">
        <f t="shared" si="96"/>
        <v>8.730901153726224</v>
      </c>
      <c r="AI308" s="150">
        <f t="shared" si="97"/>
        <v>94.792641097598988</v>
      </c>
      <c r="AJ308" s="150">
        <f t="shared" si="98"/>
        <v>42.407234175241655</v>
      </c>
      <c r="AK308" s="150">
        <f t="shared" si="99"/>
        <v>8.730901153726224</v>
      </c>
      <c r="AL308" s="150">
        <f t="shared" si="100"/>
        <v>1.8709073900841908</v>
      </c>
      <c r="AM308" s="150">
        <f t="shared" si="101"/>
        <v>7.1718116619893983</v>
      </c>
      <c r="AN308" s="150">
        <f t="shared" si="102"/>
        <v>0.93545369504209541</v>
      </c>
      <c r="AO308" s="150">
        <f t="shared" si="103"/>
        <v>4.365450576863112</v>
      </c>
      <c r="AP308" s="150">
        <f t="shared" si="104"/>
        <v>26.504521359526038</v>
      </c>
      <c r="AQ308" s="150">
        <f t="shared" si="105"/>
        <v>4.9890863735578419</v>
      </c>
      <c r="AT308" s="137" t="s">
        <v>456</v>
      </c>
      <c r="AU308" s="150">
        <f t="shared" si="85"/>
        <v>55.352055352055352</v>
      </c>
      <c r="AV308" s="150">
        <f t="shared" si="86"/>
        <v>125.67176519222819</v>
      </c>
      <c r="AW308" s="150">
        <f t="shared" si="87"/>
        <v>2.6269702276707529</v>
      </c>
      <c r="AX308" s="150">
        <f t="shared" si="88"/>
        <v>6.4128256513026054</v>
      </c>
    </row>
    <row r="309" spans="1:50" x14ac:dyDescent="0.25">
      <c r="A309" s="137" t="s">
        <v>457</v>
      </c>
      <c r="B309" s="148">
        <v>3312</v>
      </c>
      <c r="C309" s="148">
        <v>2658</v>
      </c>
      <c r="D309" s="148">
        <v>2625</v>
      </c>
      <c r="E309" s="148">
        <v>2597</v>
      </c>
      <c r="F309" s="148">
        <v>1213</v>
      </c>
      <c r="G309" s="149">
        <v>70</v>
      </c>
      <c r="H309" s="149">
        <v>159</v>
      </c>
      <c r="I309" s="149">
        <v>562</v>
      </c>
      <c r="J309" s="149">
        <v>74</v>
      </c>
      <c r="K309" s="149">
        <v>137</v>
      </c>
      <c r="L309" s="149">
        <v>83</v>
      </c>
      <c r="M309" s="149">
        <v>51</v>
      </c>
      <c r="N309" s="149">
        <v>26</v>
      </c>
      <c r="O309" s="149">
        <v>349</v>
      </c>
      <c r="P309" s="149">
        <v>137</v>
      </c>
      <c r="Q309" s="149">
        <v>19</v>
      </c>
      <c r="R309" s="149">
        <v>13</v>
      </c>
      <c r="S309" s="149">
        <v>29</v>
      </c>
      <c r="T309" s="149">
        <v>7</v>
      </c>
      <c r="U309" s="149">
        <v>9</v>
      </c>
      <c r="V309" s="149">
        <v>55</v>
      </c>
      <c r="W309" s="149">
        <v>20</v>
      </c>
      <c r="Z309" s="137" t="s">
        <v>457</v>
      </c>
      <c r="AA309" s="150">
        <f t="shared" si="89"/>
        <v>21.135265700483092</v>
      </c>
      <c r="AB309" s="150">
        <f t="shared" si="90"/>
        <v>48.007246376811594</v>
      </c>
      <c r="AC309" s="150">
        <f t="shared" si="91"/>
        <v>169.68599033816426</v>
      </c>
      <c r="AD309" s="150">
        <f t="shared" si="92"/>
        <v>22.342995169082123</v>
      </c>
      <c r="AE309" s="150">
        <f t="shared" si="93"/>
        <v>41.364734299516911</v>
      </c>
      <c r="AF309" s="150">
        <f t="shared" si="94"/>
        <v>25.060386473429951</v>
      </c>
      <c r="AG309" s="150">
        <f t="shared" si="95"/>
        <v>15.398550724637682</v>
      </c>
      <c r="AH309" s="150">
        <f t="shared" si="96"/>
        <v>7.85024154589372</v>
      </c>
      <c r="AI309" s="150">
        <f t="shared" si="97"/>
        <v>105.3743961352657</v>
      </c>
      <c r="AJ309" s="150">
        <f t="shared" si="98"/>
        <v>41.364734299516911</v>
      </c>
      <c r="AK309" s="150">
        <f t="shared" si="99"/>
        <v>5.7367149758454108</v>
      </c>
      <c r="AL309" s="150">
        <f t="shared" si="100"/>
        <v>3.92512077294686</v>
      </c>
      <c r="AM309" s="150">
        <f t="shared" si="101"/>
        <v>8.7560386473429954</v>
      </c>
      <c r="AN309" s="150">
        <f t="shared" si="102"/>
        <v>2.1135265700483092</v>
      </c>
      <c r="AO309" s="150">
        <f t="shared" si="103"/>
        <v>2.7173913043478262</v>
      </c>
      <c r="AP309" s="150">
        <f t="shared" si="104"/>
        <v>16.606280193236717</v>
      </c>
      <c r="AQ309" s="150">
        <f t="shared" si="105"/>
        <v>6.0386473429951693</v>
      </c>
      <c r="AT309" s="137" t="s">
        <v>457</v>
      </c>
      <c r="AU309" s="150">
        <f t="shared" si="85"/>
        <v>52.19047619047619</v>
      </c>
      <c r="AV309" s="150">
        <f t="shared" si="86"/>
        <v>134.38582980361957</v>
      </c>
      <c r="AW309" s="150">
        <f t="shared" si="87"/>
        <v>5.7708161582852435</v>
      </c>
      <c r="AX309" s="150">
        <f t="shared" si="88"/>
        <v>7.5244544770504138</v>
      </c>
    </row>
    <row r="310" spans="1:50" x14ac:dyDescent="0.25">
      <c r="A310" s="137" t="s">
        <v>458</v>
      </c>
      <c r="B310" s="148">
        <v>1554</v>
      </c>
      <c r="C310" s="148">
        <v>1201</v>
      </c>
      <c r="D310" s="148">
        <v>1182</v>
      </c>
      <c r="E310" s="148">
        <v>1167</v>
      </c>
      <c r="F310" s="148">
        <v>486</v>
      </c>
      <c r="G310" s="149">
        <v>31</v>
      </c>
      <c r="H310" s="149">
        <v>120</v>
      </c>
      <c r="I310" s="149">
        <v>209</v>
      </c>
      <c r="J310" s="149">
        <v>29</v>
      </c>
      <c r="K310" s="149">
        <v>61</v>
      </c>
      <c r="L310" s="149">
        <v>47</v>
      </c>
      <c r="M310" s="149">
        <v>17</v>
      </c>
      <c r="N310" s="149">
        <v>12</v>
      </c>
      <c r="O310" s="149">
        <v>90</v>
      </c>
      <c r="P310" s="149">
        <v>101</v>
      </c>
      <c r="Q310" s="149">
        <v>15</v>
      </c>
      <c r="R310" s="149">
        <v>1</v>
      </c>
      <c r="S310" s="149">
        <v>8</v>
      </c>
      <c r="T310" s="149">
        <v>5</v>
      </c>
      <c r="U310" s="149">
        <v>7</v>
      </c>
      <c r="V310" s="149">
        <v>35</v>
      </c>
      <c r="W310" s="149">
        <v>10</v>
      </c>
      <c r="Z310" s="137" t="s">
        <v>458</v>
      </c>
      <c r="AA310" s="150">
        <f t="shared" si="89"/>
        <v>19.948519948519948</v>
      </c>
      <c r="AB310" s="150">
        <f t="shared" si="90"/>
        <v>77.220077220077215</v>
      </c>
      <c r="AC310" s="150">
        <f t="shared" si="91"/>
        <v>134.49163449163447</v>
      </c>
      <c r="AD310" s="150">
        <f t="shared" si="92"/>
        <v>18.661518661518663</v>
      </c>
      <c r="AE310" s="150">
        <f t="shared" si="93"/>
        <v>39.253539253539259</v>
      </c>
      <c r="AF310" s="150">
        <f t="shared" si="94"/>
        <v>30.244530244530246</v>
      </c>
      <c r="AG310" s="150">
        <f t="shared" si="95"/>
        <v>10.939510939510939</v>
      </c>
      <c r="AH310" s="150">
        <f t="shared" si="96"/>
        <v>7.7220077220077226</v>
      </c>
      <c r="AI310" s="150">
        <f t="shared" si="97"/>
        <v>57.915057915057915</v>
      </c>
      <c r="AJ310" s="150">
        <f t="shared" si="98"/>
        <v>64.993564993565002</v>
      </c>
      <c r="AK310" s="150">
        <f t="shared" si="99"/>
        <v>9.6525096525096519</v>
      </c>
      <c r="AL310" s="150">
        <f t="shared" si="100"/>
        <v>0.64350064350064351</v>
      </c>
      <c r="AM310" s="150">
        <f t="shared" si="101"/>
        <v>5.1480051480051481</v>
      </c>
      <c r="AN310" s="150">
        <f t="shared" si="102"/>
        <v>3.2175032175032174</v>
      </c>
      <c r="AO310" s="150">
        <f t="shared" si="103"/>
        <v>4.5045045045045047</v>
      </c>
      <c r="AP310" s="150">
        <f t="shared" si="104"/>
        <v>22.522522522522522</v>
      </c>
      <c r="AQ310" s="150">
        <f t="shared" si="105"/>
        <v>6.4350064350064349</v>
      </c>
      <c r="AT310" s="137" t="s">
        <v>458</v>
      </c>
      <c r="AU310" s="150">
        <f t="shared" si="85"/>
        <v>85.448392554991543</v>
      </c>
      <c r="AV310" s="150">
        <f t="shared" si="86"/>
        <v>77.120822622107966</v>
      </c>
      <c r="AW310" s="150">
        <f t="shared" si="87"/>
        <v>10.2880658436214</v>
      </c>
      <c r="AX310" s="150">
        <f t="shared" si="88"/>
        <v>8.3263946711074102</v>
      </c>
    </row>
    <row r="311" spans="1:50" x14ac:dyDescent="0.25">
      <c r="A311" s="137" t="s">
        <v>459</v>
      </c>
      <c r="B311" s="148">
        <v>9620</v>
      </c>
      <c r="C311" s="148">
        <v>7716</v>
      </c>
      <c r="D311" s="148">
        <v>7600</v>
      </c>
      <c r="E311" s="148">
        <v>7465</v>
      </c>
      <c r="F311" s="148">
        <v>3064</v>
      </c>
      <c r="G311" s="149">
        <v>131</v>
      </c>
      <c r="H311" s="149">
        <v>498</v>
      </c>
      <c r="I311" s="149">
        <v>1149</v>
      </c>
      <c r="J311" s="149">
        <v>187</v>
      </c>
      <c r="K311" s="149">
        <v>272</v>
      </c>
      <c r="L311" s="149">
        <v>190</v>
      </c>
      <c r="M311" s="149">
        <v>75</v>
      </c>
      <c r="N311" s="149">
        <v>55</v>
      </c>
      <c r="O311" s="149">
        <v>537</v>
      </c>
      <c r="P311" s="149">
        <v>445</v>
      </c>
      <c r="Q311" s="149">
        <v>44</v>
      </c>
      <c r="R311" s="149">
        <v>8</v>
      </c>
      <c r="S311" s="149">
        <v>90</v>
      </c>
      <c r="T311" s="149">
        <v>38</v>
      </c>
      <c r="U311" s="149">
        <v>16</v>
      </c>
      <c r="V311" s="149">
        <v>153</v>
      </c>
      <c r="W311" s="149">
        <v>73</v>
      </c>
      <c r="Z311" s="137" t="s">
        <v>459</v>
      </c>
      <c r="AA311" s="150">
        <f t="shared" si="89"/>
        <v>13.617463617463619</v>
      </c>
      <c r="AB311" s="150">
        <f t="shared" si="90"/>
        <v>51.767151767151773</v>
      </c>
      <c r="AC311" s="150">
        <f t="shared" si="91"/>
        <v>119.43866943866945</v>
      </c>
      <c r="AD311" s="150">
        <f t="shared" si="92"/>
        <v>19.438669438669439</v>
      </c>
      <c r="AE311" s="150">
        <f t="shared" si="93"/>
        <v>28.274428274428274</v>
      </c>
      <c r="AF311" s="150">
        <f t="shared" si="94"/>
        <v>19.75051975051975</v>
      </c>
      <c r="AG311" s="150">
        <f t="shared" si="95"/>
        <v>7.7962577962577964</v>
      </c>
      <c r="AH311" s="150">
        <f t="shared" si="96"/>
        <v>5.7172557172557177</v>
      </c>
      <c r="AI311" s="150">
        <f t="shared" si="97"/>
        <v>55.821205821205822</v>
      </c>
      <c r="AJ311" s="150">
        <f t="shared" si="98"/>
        <v>46.257796257796258</v>
      </c>
      <c r="AK311" s="150">
        <f t="shared" si="99"/>
        <v>4.5738045738045745</v>
      </c>
      <c r="AL311" s="150">
        <f t="shared" si="100"/>
        <v>0.83160083160083165</v>
      </c>
      <c r="AM311" s="150">
        <f t="shared" si="101"/>
        <v>9.3555093555093567</v>
      </c>
      <c r="AN311" s="150">
        <f t="shared" si="102"/>
        <v>3.9501039501039505</v>
      </c>
      <c r="AO311" s="150">
        <f t="shared" si="103"/>
        <v>1.6632016632016633</v>
      </c>
      <c r="AP311" s="150">
        <f t="shared" si="104"/>
        <v>15.904365904365905</v>
      </c>
      <c r="AQ311" s="150">
        <f t="shared" si="105"/>
        <v>7.5883575883575887</v>
      </c>
      <c r="AT311" s="137" t="s">
        <v>459</v>
      </c>
      <c r="AU311" s="150">
        <f t="shared" si="85"/>
        <v>58.55263157894737</v>
      </c>
      <c r="AV311" s="150">
        <f t="shared" si="86"/>
        <v>71.935699933020757</v>
      </c>
      <c r="AW311" s="150">
        <f t="shared" si="87"/>
        <v>12.402088772845952</v>
      </c>
      <c r="AX311" s="150">
        <f t="shared" si="88"/>
        <v>9.4608605495075171</v>
      </c>
    </row>
    <row r="312" spans="1:50" x14ac:dyDescent="0.25">
      <c r="A312" s="137" t="s">
        <v>460</v>
      </c>
      <c r="B312" s="148">
        <v>6031</v>
      </c>
      <c r="C312" s="148">
        <v>4864</v>
      </c>
      <c r="D312" s="148">
        <v>4787</v>
      </c>
      <c r="E312" s="148">
        <v>4702</v>
      </c>
      <c r="F312" s="148">
        <v>2151</v>
      </c>
      <c r="G312" s="149">
        <v>135</v>
      </c>
      <c r="H312" s="149">
        <v>363</v>
      </c>
      <c r="I312" s="149">
        <v>918</v>
      </c>
      <c r="J312" s="149">
        <v>151</v>
      </c>
      <c r="K312" s="149">
        <v>222</v>
      </c>
      <c r="L312" s="149">
        <v>102</v>
      </c>
      <c r="M312" s="149">
        <v>119</v>
      </c>
      <c r="N312" s="149">
        <v>56</v>
      </c>
      <c r="O312" s="149">
        <v>362</v>
      </c>
      <c r="P312" s="149">
        <v>343</v>
      </c>
      <c r="Q312" s="149">
        <v>48</v>
      </c>
      <c r="R312" s="149">
        <v>13</v>
      </c>
      <c r="S312" s="149">
        <v>60</v>
      </c>
      <c r="T312" s="149">
        <v>11</v>
      </c>
      <c r="U312" s="149">
        <v>8</v>
      </c>
      <c r="V312" s="149">
        <v>111</v>
      </c>
      <c r="W312" s="149">
        <v>48</v>
      </c>
      <c r="Z312" s="137" t="s">
        <v>460</v>
      </c>
      <c r="AA312" s="150">
        <f t="shared" si="89"/>
        <v>22.384347537721773</v>
      </c>
      <c r="AB312" s="150">
        <f t="shared" si="90"/>
        <v>60.189023379207434</v>
      </c>
      <c r="AC312" s="150">
        <f t="shared" si="91"/>
        <v>152.21356325650802</v>
      </c>
      <c r="AD312" s="150">
        <f t="shared" si="92"/>
        <v>25.037307245896205</v>
      </c>
      <c r="AE312" s="150">
        <f t="shared" si="93"/>
        <v>36.809815950920246</v>
      </c>
      <c r="AF312" s="150">
        <f t="shared" si="94"/>
        <v>16.912618139612004</v>
      </c>
      <c r="AG312" s="150">
        <f t="shared" si="95"/>
        <v>19.731387829547341</v>
      </c>
      <c r="AH312" s="150">
        <f t="shared" si="96"/>
        <v>9.2853589786105122</v>
      </c>
      <c r="AI312" s="150">
        <f t="shared" si="97"/>
        <v>60.023213397446526</v>
      </c>
      <c r="AJ312" s="150">
        <f t="shared" si="98"/>
        <v>56.872823743989386</v>
      </c>
      <c r="AK312" s="150">
        <f t="shared" si="99"/>
        <v>7.9588791245232962</v>
      </c>
      <c r="AL312" s="150">
        <f t="shared" si="100"/>
        <v>2.1555297628917263</v>
      </c>
      <c r="AM312" s="150">
        <f t="shared" si="101"/>
        <v>9.9485989056541211</v>
      </c>
      <c r="AN312" s="150">
        <f t="shared" si="102"/>
        <v>1.823909799369922</v>
      </c>
      <c r="AO312" s="150">
        <f t="shared" si="103"/>
        <v>1.326479854087216</v>
      </c>
      <c r="AP312" s="150">
        <f t="shared" si="104"/>
        <v>18.404907975460123</v>
      </c>
      <c r="AQ312" s="150">
        <f t="shared" si="105"/>
        <v>7.9588791245232962</v>
      </c>
      <c r="AT312" s="137" t="s">
        <v>460</v>
      </c>
      <c r="AU312" s="150">
        <f t="shared" si="85"/>
        <v>71.652391894714853</v>
      </c>
      <c r="AV312" s="150">
        <f t="shared" si="86"/>
        <v>76.988515525308372</v>
      </c>
      <c r="AW312" s="150">
        <f t="shared" si="87"/>
        <v>5.1139005113900513</v>
      </c>
      <c r="AX312" s="150">
        <f t="shared" si="88"/>
        <v>9.8684210526315788</v>
      </c>
    </row>
    <row r="313" spans="1:50" x14ac:dyDescent="0.25">
      <c r="A313" s="137" t="s">
        <v>461</v>
      </c>
      <c r="B313" s="148">
        <v>12194</v>
      </c>
      <c r="C313" s="148">
        <v>9697</v>
      </c>
      <c r="D313" s="148">
        <v>9512</v>
      </c>
      <c r="E313" s="148">
        <v>9336</v>
      </c>
      <c r="F313" s="148">
        <v>3700</v>
      </c>
      <c r="G313" s="149">
        <v>159</v>
      </c>
      <c r="H313" s="149">
        <v>830</v>
      </c>
      <c r="I313" s="149">
        <v>1425</v>
      </c>
      <c r="J313" s="149">
        <v>197</v>
      </c>
      <c r="K313" s="149">
        <v>408</v>
      </c>
      <c r="L313" s="149">
        <v>293</v>
      </c>
      <c r="M313" s="149">
        <v>110</v>
      </c>
      <c r="N313" s="149">
        <v>74</v>
      </c>
      <c r="O313" s="149">
        <v>937</v>
      </c>
      <c r="P313" s="149">
        <v>451</v>
      </c>
      <c r="Q313" s="149">
        <v>71</v>
      </c>
      <c r="R313" s="149">
        <v>27</v>
      </c>
      <c r="S313" s="149">
        <v>106</v>
      </c>
      <c r="T313" s="149">
        <v>18</v>
      </c>
      <c r="U313" s="149">
        <v>27</v>
      </c>
      <c r="V313" s="149">
        <v>159</v>
      </c>
      <c r="W313" s="149">
        <v>45</v>
      </c>
      <c r="Z313" s="137" t="s">
        <v>461</v>
      </c>
      <c r="AA313" s="150">
        <f t="shared" si="89"/>
        <v>13.039199606363786</v>
      </c>
      <c r="AB313" s="150">
        <f t="shared" si="90"/>
        <v>68.066262096112837</v>
      </c>
      <c r="AC313" s="150">
        <f t="shared" si="91"/>
        <v>116.86075118910939</v>
      </c>
      <c r="AD313" s="150">
        <f t="shared" si="92"/>
        <v>16.155486304740034</v>
      </c>
      <c r="AE313" s="150">
        <f t="shared" si="93"/>
        <v>33.459078235197637</v>
      </c>
      <c r="AF313" s="150">
        <f t="shared" si="94"/>
        <v>24.028210595374777</v>
      </c>
      <c r="AG313" s="150">
        <f t="shared" si="95"/>
        <v>9.0208299163523034</v>
      </c>
      <c r="AH313" s="150">
        <f t="shared" si="96"/>
        <v>6.0685583073642775</v>
      </c>
      <c r="AI313" s="150">
        <f t="shared" si="97"/>
        <v>76.841069378382812</v>
      </c>
      <c r="AJ313" s="150">
        <f t="shared" si="98"/>
        <v>36.985402657044446</v>
      </c>
      <c r="AK313" s="150">
        <f t="shared" si="99"/>
        <v>5.8225356732819415</v>
      </c>
      <c r="AL313" s="150">
        <f t="shared" si="100"/>
        <v>2.2142037067410199</v>
      </c>
      <c r="AM313" s="150">
        <f t="shared" si="101"/>
        <v>8.6927997375758572</v>
      </c>
      <c r="AN313" s="150">
        <f t="shared" si="102"/>
        <v>1.4761358044940134</v>
      </c>
      <c r="AO313" s="150">
        <f t="shared" si="103"/>
        <v>2.2142037067410199</v>
      </c>
      <c r="AP313" s="150">
        <f t="shared" si="104"/>
        <v>13.039199606363786</v>
      </c>
      <c r="AQ313" s="150">
        <f t="shared" si="105"/>
        <v>3.6903395112350332</v>
      </c>
      <c r="AT313" s="137" t="s">
        <v>461</v>
      </c>
      <c r="AU313" s="150">
        <f t="shared" si="85"/>
        <v>47.41379310344827</v>
      </c>
      <c r="AV313" s="150">
        <f t="shared" si="86"/>
        <v>100.36418166238218</v>
      </c>
      <c r="AW313" s="150">
        <f t="shared" si="87"/>
        <v>4.8648648648648649</v>
      </c>
      <c r="AX313" s="150">
        <f t="shared" si="88"/>
        <v>4.6406104980921929</v>
      </c>
    </row>
    <row r="314" spans="1:50" x14ac:dyDescent="0.25">
      <c r="A314" s="137" t="s">
        <v>462</v>
      </c>
      <c r="B314" s="148">
        <v>8090</v>
      </c>
      <c r="C314" s="148">
        <v>6164</v>
      </c>
      <c r="D314" s="148">
        <v>6039</v>
      </c>
      <c r="E314" s="148">
        <v>5916</v>
      </c>
      <c r="F314" s="148">
        <v>2020</v>
      </c>
      <c r="G314" s="149">
        <v>89</v>
      </c>
      <c r="H314" s="149">
        <v>615</v>
      </c>
      <c r="I314" s="149">
        <v>795</v>
      </c>
      <c r="J314" s="149">
        <v>126</v>
      </c>
      <c r="K314" s="149">
        <v>212</v>
      </c>
      <c r="L314" s="149">
        <v>226</v>
      </c>
      <c r="M314" s="149">
        <v>60</v>
      </c>
      <c r="N314" s="149">
        <v>31</v>
      </c>
      <c r="O314" s="149">
        <v>784</v>
      </c>
      <c r="P314" s="149">
        <v>235</v>
      </c>
      <c r="Q314" s="149">
        <v>47</v>
      </c>
      <c r="R314" s="149">
        <v>4</v>
      </c>
      <c r="S314" s="149">
        <v>84</v>
      </c>
      <c r="T314" s="149">
        <v>2</v>
      </c>
      <c r="U314" s="149">
        <v>7</v>
      </c>
      <c r="V314" s="149">
        <v>102</v>
      </c>
      <c r="W314" s="149">
        <v>29</v>
      </c>
      <c r="Z314" s="137" t="s">
        <v>462</v>
      </c>
      <c r="AA314" s="150">
        <f t="shared" si="89"/>
        <v>11.001236093943138</v>
      </c>
      <c r="AB314" s="150">
        <f t="shared" si="90"/>
        <v>76.019777503090239</v>
      </c>
      <c r="AC314" s="150">
        <f t="shared" si="91"/>
        <v>98.269468479604456</v>
      </c>
      <c r="AD314" s="150">
        <f t="shared" si="92"/>
        <v>15.57478368355995</v>
      </c>
      <c r="AE314" s="150">
        <f t="shared" si="93"/>
        <v>26.205191594561189</v>
      </c>
      <c r="AF314" s="150">
        <f t="shared" si="94"/>
        <v>27.935723114956737</v>
      </c>
      <c r="AG314" s="150">
        <f t="shared" si="95"/>
        <v>7.4165636588380721</v>
      </c>
      <c r="AH314" s="150">
        <f t="shared" si="96"/>
        <v>3.8318912237330034</v>
      </c>
      <c r="AI314" s="150">
        <f t="shared" si="97"/>
        <v>96.909765142150803</v>
      </c>
      <c r="AJ314" s="150">
        <f t="shared" si="98"/>
        <v>29.048207663782449</v>
      </c>
      <c r="AK314" s="150">
        <f t="shared" si="99"/>
        <v>5.8096415327564896</v>
      </c>
      <c r="AL314" s="150">
        <f t="shared" si="100"/>
        <v>0.49443757725587151</v>
      </c>
      <c r="AM314" s="150">
        <f t="shared" si="101"/>
        <v>10.383189122373301</v>
      </c>
      <c r="AN314" s="150">
        <f t="shared" si="102"/>
        <v>0.24721878862793575</v>
      </c>
      <c r="AO314" s="150">
        <f t="shared" si="103"/>
        <v>0.86526576019777501</v>
      </c>
      <c r="AP314" s="150">
        <f t="shared" si="104"/>
        <v>12.608158220024722</v>
      </c>
      <c r="AQ314" s="150">
        <f t="shared" si="105"/>
        <v>3.5846724351050678</v>
      </c>
      <c r="AT314" s="137" t="s">
        <v>462</v>
      </c>
      <c r="AU314" s="150">
        <f t="shared" si="85"/>
        <v>38.913727438317601</v>
      </c>
      <c r="AV314" s="150">
        <f t="shared" si="86"/>
        <v>132.52197430696415</v>
      </c>
      <c r="AW314" s="150">
        <f t="shared" si="87"/>
        <v>0.99009900990099009</v>
      </c>
      <c r="AX314" s="150">
        <f t="shared" si="88"/>
        <v>4.7047371836469827</v>
      </c>
    </row>
    <row r="315" spans="1:50" x14ac:dyDescent="0.25">
      <c r="A315" s="137" t="s">
        <v>463</v>
      </c>
      <c r="B315" s="148">
        <v>4820</v>
      </c>
      <c r="C315" s="148">
        <v>3843</v>
      </c>
      <c r="D315" s="148">
        <v>3778</v>
      </c>
      <c r="E315" s="148">
        <v>3702</v>
      </c>
      <c r="F315" s="148">
        <v>1593</v>
      </c>
      <c r="G315" s="149">
        <v>93</v>
      </c>
      <c r="H315" s="149">
        <v>276</v>
      </c>
      <c r="I315" s="149">
        <v>782</v>
      </c>
      <c r="J315" s="149">
        <v>73</v>
      </c>
      <c r="K315" s="149">
        <v>158</v>
      </c>
      <c r="L315" s="149">
        <v>102</v>
      </c>
      <c r="M315" s="149">
        <v>123</v>
      </c>
      <c r="N315" s="149">
        <v>40</v>
      </c>
      <c r="O315" s="149">
        <v>168</v>
      </c>
      <c r="P315" s="149">
        <v>230</v>
      </c>
      <c r="Q315" s="149">
        <v>47</v>
      </c>
      <c r="R315" s="149">
        <v>25</v>
      </c>
      <c r="S315" s="149">
        <v>46</v>
      </c>
      <c r="T315" s="149">
        <v>5</v>
      </c>
      <c r="U315" s="149">
        <v>35</v>
      </c>
      <c r="V315" s="149">
        <v>84</v>
      </c>
      <c r="W315" s="149">
        <v>27</v>
      </c>
      <c r="Z315" s="137" t="s">
        <v>463</v>
      </c>
      <c r="AA315" s="150">
        <f t="shared" si="89"/>
        <v>19.294605809128633</v>
      </c>
      <c r="AB315" s="150">
        <f t="shared" si="90"/>
        <v>57.261410788381738</v>
      </c>
      <c r="AC315" s="150">
        <f t="shared" si="91"/>
        <v>162.24066390041494</v>
      </c>
      <c r="AD315" s="150">
        <f t="shared" si="92"/>
        <v>15.145228215767634</v>
      </c>
      <c r="AE315" s="150">
        <f t="shared" si="93"/>
        <v>32.780082987551872</v>
      </c>
      <c r="AF315" s="150">
        <f t="shared" si="94"/>
        <v>21.161825726141078</v>
      </c>
      <c r="AG315" s="150">
        <f t="shared" si="95"/>
        <v>25.518672199170123</v>
      </c>
      <c r="AH315" s="150">
        <f t="shared" si="96"/>
        <v>8.2987551867219924</v>
      </c>
      <c r="AI315" s="150">
        <f t="shared" si="97"/>
        <v>34.854771784232369</v>
      </c>
      <c r="AJ315" s="150">
        <f t="shared" si="98"/>
        <v>47.717842323651446</v>
      </c>
      <c r="AK315" s="150">
        <f t="shared" si="99"/>
        <v>9.7510373443983411</v>
      </c>
      <c r="AL315" s="150">
        <f t="shared" si="100"/>
        <v>5.186721991701245</v>
      </c>
      <c r="AM315" s="150">
        <f t="shared" si="101"/>
        <v>9.5435684647302921</v>
      </c>
      <c r="AN315" s="150">
        <f t="shared" si="102"/>
        <v>1.0373443983402491</v>
      </c>
      <c r="AO315" s="150">
        <f t="shared" si="103"/>
        <v>7.2614107883817427</v>
      </c>
      <c r="AP315" s="150">
        <f t="shared" si="104"/>
        <v>17.427385892116185</v>
      </c>
      <c r="AQ315" s="150">
        <f t="shared" si="105"/>
        <v>5.601659751037344</v>
      </c>
      <c r="AT315" s="137" t="s">
        <v>463</v>
      </c>
      <c r="AU315" s="150">
        <f t="shared" si="85"/>
        <v>60.878771836950769</v>
      </c>
      <c r="AV315" s="150">
        <f t="shared" si="86"/>
        <v>45.380875202593195</v>
      </c>
      <c r="AW315" s="150">
        <f t="shared" si="87"/>
        <v>3.1387319522912742</v>
      </c>
      <c r="AX315" s="150">
        <f t="shared" si="88"/>
        <v>7.0257611241217797</v>
      </c>
    </row>
    <row r="316" spans="1:50" x14ac:dyDescent="0.25">
      <c r="A316" s="137" t="s">
        <v>464</v>
      </c>
      <c r="B316" s="148">
        <v>10868</v>
      </c>
      <c r="C316" s="148">
        <v>8697</v>
      </c>
      <c r="D316" s="148">
        <v>8551</v>
      </c>
      <c r="E316" s="148">
        <v>8369</v>
      </c>
      <c r="F316" s="148">
        <v>3393</v>
      </c>
      <c r="G316" s="149">
        <v>209</v>
      </c>
      <c r="H316" s="149">
        <v>699</v>
      </c>
      <c r="I316" s="149">
        <v>1347</v>
      </c>
      <c r="J316" s="149">
        <v>203</v>
      </c>
      <c r="K316" s="149">
        <v>384</v>
      </c>
      <c r="L316" s="149">
        <v>247</v>
      </c>
      <c r="M316" s="149">
        <v>146</v>
      </c>
      <c r="N316" s="149">
        <v>71</v>
      </c>
      <c r="O316" s="149">
        <v>762</v>
      </c>
      <c r="P316" s="149">
        <v>458</v>
      </c>
      <c r="Q316" s="149">
        <v>74</v>
      </c>
      <c r="R316" s="149">
        <v>14</v>
      </c>
      <c r="S316" s="149">
        <v>100</v>
      </c>
      <c r="T316" s="149">
        <v>7</v>
      </c>
      <c r="U316" s="149">
        <v>12</v>
      </c>
      <c r="V316" s="149">
        <v>155</v>
      </c>
      <c r="W316" s="149">
        <v>54</v>
      </c>
      <c r="Z316" s="137" t="s">
        <v>464</v>
      </c>
      <c r="AA316" s="150">
        <f t="shared" si="89"/>
        <v>19.230769230769234</v>
      </c>
      <c r="AB316" s="150">
        <f t="shared" si="90"/>
        <v>64.317261685682737</v>
      </c>
      <c r="AC316" s="150">
        <f t="shared" si="91"/>
        <v>123.94184762605816</v>
      </c>
      <c r="AD316" s="150">
        <f t="shared" si="92"/>
        <v>18.67868973132131</v>
      </c>
      <c r="AE316" s="150">
        <f t="shared" si="93"/>
        <v>35.333087964666916</v>
      </c>
      <c r="AF316" s="150">
        <f t="shared" si="94"/>
        <v>22.727272727272727</v>
      </c>
      <c r="AG316" s="150">
        <f t="shared" si="95"/>
        <v>13.433934486566065</v>
      </c>
      <c r="AH316" s="150">
        <f t="shared" si="96"/>
        <v>6.5329407434670586</v>
      </c>
      <c r="AI316" s="150">
        <f t="shared" si="97"/>
        <v>70.114096429885905</v>
      </c>
      <c r="AJ316" s="150">
        <f t="shared" si="98"/>
        <v>42.142068457857931</v>
      </c>
      <c r="AK316" s="150">
        <f t="shared" si="99"/>
        <v>6.8089804931910196</v>
      </c>
      <c r="AL316" s="150">
        <f t="shared" si="100"/>
        <v>1.2881854987118144</v>
      </c>
      <c r="AM316" s="150">
        <f t="shared" si="101"/>
        <v>9.2013249907986747</v>
      </c>
      <c r="AN316" s="150">
        <f t="shared" si="102"/>
        <v>0.64409274935590721</v>
      </c>
      <c r="AO316" s="150">
        <f t="shared" si="103"/>
        <v>1.1041589988958411</v>
      </c>
      <c r="AP316" s="150">
        <f t="shared" si="104"/>
        <v>14.262053735737947</v>
      </c>
      <c r="AQ316" s="150">
        <f t="shared" si="105"/>
        <v>4.9687154950312848</v>
      </c>
      <c r="AT316" s="137" t="s">
        <v>464</v>
      </c>
      <c r="AU316" s="150">
        <f t="shared" si="85"/>
        <v>53.560987019062097</v>
      </c>
      <c r="AV316" s="150">
        <f t="shared" si="86"/>
        <v>91.050304695901545</v>
      </c>
      <c r="AW316" s="150">
        <f t="shared" si="87"/>
        <v>2.0630710285882699</v>
      </c>
      <c r="AX316" s="150">
        <f t="shared" si="88"/>
        <v>6.2090375991721283</v>
      </c>
    </row>
    <row r="317" spans="1:50" x14ac:dyDescent="0.25">
      <c r="A317" s="137" t="s">
        <v>465</v>
      </c>
      <c r="B317" s="148">
        <v>10530</v>
      </c>
      <c r="C317" s="148">
        <v>8392</v>
      </c>
      <c r="D317" s="148">
        <v>8260</v>
      </c>
      <c r="E317" s="148">
        <v>8100</v>
      </c>
      <c r="F317" s="148">
        <v>3135</v>
      </c>
      <c r="G317" s="149">
        <v>142</v>
      </c>
      <c r="H317" s="149">
        <v>866</v>
      </c>
      <c r="I317" s="149">
        <v>1311</v>
      </c>
      <c r="J317" s="149">
        <v>202</v>
      </c>
      <c r="K317" s="149">
        <v>333</v>
      </c>
      <c r="L317" s="149">
        <v>421</v>
      </c>
      <c r="M317" s="149">
        <v>80</v>
      </c>
      <c r="N317" s="149">
        <v>52</v>
      </c>
      <c r="O317" s="149">
        <v>689</v>
      </c>
      <c r="P317" s="149">
        <v>400</v>
      </c>
      <c r="Q317" s="149">
        <v>68</v>
      </c>
      <c r="R317" s="149">
        <v>26</v>
      </c>
      <c r="S317" s="149">
        <v>139</v>
      </c>
      <c r="T317" s="149">
        <v>15</v>
      </c>
      <c r="U317" s="149">
        <v>15</v>
      </c>
      <c r="V317" s="149">
        <v>192</v>
      </c>
      <c r="W317" s="149">
        <v>50</v>
      </c>
      <c r="Z317" s="137" t="s">
        <v>465</v>
      </c>
      <c r="AA317" s="150">
        <f t="shared" si="89"/>
        <v>13.485280151946819</v>
      </c>
      <c r="AB317" s="150">
        <f t="shared" si="90"/>
        <v>82.241215574548903</v>
      </c>
      <c r="AC317" s="150">
        <f t="shared" si="91"/>
        <v>124.50142450142449</v>
      </c>
      <c r="AD317" s="150">
        <f t="shared" si="92"/>
        <v>19.183285849952515</v>
      </c>
      <c r="AE317" s="150">
        <f t="shared" si="93"/>
        <v>31.623931623931622</v>
      </c>
      <c r="AF317" s="150">
        <f t="shared" si="94"/>
        <v>39.981006647673318</v>
      </c>
      <c r="AG317" s="150">
        <f t="shared" si="95"/>
        <v>7.5973409306742647</v>
      </c>
      <c r="AH317" s="150">
        <f t="shared" si="96"/>
        <v>4.9382716049382713</v>
      </c>
      <c r="AI317" s="150">
        <f t="shared" si="97"/>
        <v>65.432098765432102</v>
      </c>
      <c r="AJ317" s="150">
        <f t="shared" si="98"/>
        <v>37.986704653371319</v>
      </c>
      <c r="AK317" s="150">
        <f t="shared" si="99"/>
        <v>6.4577397910731245</v>
      </c>
      <c r="AL317" s="150">
        <f t="shared" si="100"/>
        <v>2.4691358024691357</v>
      </c>
      <c r="AM317" s="150">
        <f t="shared" si="101"/>
        <v>13.200379867046534</v>
      </c>
      <c r="AN317" s="150">
        <f t="shared" si="102"/>
        <v>1.4245014245014245</v>
      </c>
      <c r="AO317" s="150">
        <f t="shared" si="103"/>
        <v>1.4245014245014245</v>
      </c>
      <c r="AP317" s="150">
        <f t="shared" si="104"/>
        <v>18.233618233618234</v>
      </c>
      <c r="AQ317" s="150">
        <f t="shared" si="105"/>
        <v>4.7483380816714149</v>
      </c>
      <c r="AT317" s="137" t="s">
        <v>465</v>
      </c>
      <c r="AU317" s="150">
        <f t="shared" si="85"/>
        <v>48.426150121065376</v>
      </c>
      <c r="AV317" s="150">
        <f t="shared" si="86"/>
        <v>85.061728395061721</v>
      </c>
      <c r="AW317" s="150">
        <f t="shared" si="87"/>
        <v>4.7846889952153111</v>
      </c>
      <c r="AX317" s="150">
        <f t="shared" si="88"/>
        <v>5.9580552907530979</v>
      </c>
    </row>
    <row r="318" spans="1:50" x14ac:dyDescent="0.25">
      <c r="A318" s="137" t="s">
        <v>466</v>
      </c>
      <c r="B318" s="148">
        <v>5677</v>
      </c>
      <c r="C318" s="148">
        <v>4363</v>
      </c>
      <c r="D318" s="148">
        <v>4270</v>
      </c>
      <c r="E318" s="148">
        <v>4191</v>
      </c>
      <c r="F318" s="148">
        <v>1516</v>
      </c>
      <c r="G318" s="149">
        <v>99</v>
      </c>
      <c r="H318" s="149">
        <v>315</v>
      </c>
      <c r="I318" s="149">
        <v>670</v>
      </c>
      <c r="J318" s="149">
        <v>84</v>
      </c>
      <c r="K318" s="149">
        <v>163</v>
      </c>
      <c r="L318" s="149">
        <v>63</v>
      </c>
      <c r="M318" s="149">
        <v>22</v>
      </c>
      <c r="N318" s="149">
        <v>20</v>
      </c>
      <c r="O318" s="149">
        <v>171</v>
      </c>
      <c r="P318" s="149">
        <v>229</v>
      </c>
      <c r="Q318" s="149">
        <v>42</v>
      </c>
      <c r="R318" s="149">
        <v>15</v>
      </c>
      <c r="S318" s="149">
        <v>35</v>
      </c>
      <c r="T318" s="149">
        <v>6</v>
      </c>
      <c r="U318" s="149">
        <v>15</v>
      </c>
      <c r="V318" s="149">
        <v>82</v>
      </c>
      <c r="W318" s="149">
        <v>40</v>
      </c>
      <c r="Z318" s="137" t="s">
        <v>466</v>
      </c>
      <c r="AA318" s="150">
        <f t="shared" si="89"/>
        <v>17.438788092302275</v>
      </c>
      <c r="AB318" s="150">
        <f t="shared" si="90"/>
        <v>55.487053020961774</v>
      </c>
      <c r="AC318" s="150">
        <f t="shared" si="91"/>
        <v>118.02008102871235</v>
      </c>
      <c r="AD318" s="150">
        <f t="shared" si="92"/>
        <v>14.796547472256474</v>
      </c>
      <c r="AE318" s="150">
        <f t="shared" si="93"/>
        <v>28.712348071164346</v>
      </c>
      <c r="AF318" s="150">
        <f t="shared" si="94"/>
        <v>11.097410604192355</v>
      </c>
      <c r="AG318" s="150">
        <f t="shared" si="95"/>
        <v>3.8752862427338384</v>
      </c>
      <c r="AH318" s="150">
        <f t="shared" si="96"/>
        <v>3.5229874933943983</v>
      </c>
      <c r="AI318" s="150">
        <f t="shared" si="97"/>
        <v>30.121543068522104</v>
      </c>
      <c r="AJ318" s="150">
        <f t="shared" si="98"/>
        <v>40.338206799365857</v>
      </c>
      <c r="AK318" s="150">
        <f t="shared" si="99"/>
        <v>7.3982737361282371</v>
      </c>
      <c r="AL318" s="150">
        <f t="shared" si="100"/>
        <v>2.6422406200457988</v>
      </c>
      <c r="AM318" s="150">
        <f t="shared" si="101"/>
        <v>6.1652281134401976</v>
      </c>
      <c r="AN318" s="150">
        <f t="shared" si="102"/>
        <v>1.0568962480183195</v>
      </c>
      <c r="AO318" s="150">
        <f t="shared" si="103"/>
        <v>2.6422406200457988</v>
      </c>
      <c r="AP318" s="150">
        <f t="shared" si="104"/>
        <v>14.444248722917033</v>
      </c>
      <c r="AQ318" s="150">
        <f t="shared" si="105"/>
        <v>7.0459749867887966</v>
      </c>
      <c r="AT318" s="137" t="s">
        <v>466</v>
      </c>
      <c r="AU318" s="150">
        <f t="shared" si="85"/>
        <v>53.629976580796253</v>
      </c>
      <c r="AV318" s="150">
        <f t="shared" si="86"/>
        <v>40.8017179670723</v>
      </c>
      <c r="AW318" s="150">
        <f t="shared" si="87"/>
        <v>3.9577836411609502</v>
      </c>
      <c r="AX318" s="150">
        <f t="shared" si="88"/>
        <v>9.1680036672014662</v>
      </c>
    </row>
    <row r="319" spans="1:50" x14ac:dyDescent="0.25">
      <c r="A319" s="137" t="s">
        <v>467</v>
      </c>
      <c r="B319" s="148">
        <v>11483</v>
      </c>
      <c r="C319" s="148">
        <v>9390</v>
      </c>
      <c r="D319" s="148">
        <v>9275</v>
      </c>
      <c r="E319" s="148">
        <v>9126</v>
      </c>
      <c r="F319" s="148">
        <v>3980</v>
      </c>
      <c r="G319" s="149">
        <v>206</v>
      </c>
      <c r="H319" s="149">
        <v>709</v>
      </c>
      <c r="I319" s="149">
        <v>1284</v>
      </c>
      <c r="J319" s="149">
        <v>271</v>
      </c>
      <c r="K319" s="149">
        <v>364</v>
      </c>
      <c r="L319" s="149">
        <v>213</v>
      </c>
      <c r="M319" s="149">
        <v>94</v>
      </c>
      <c r="N319" s="149">
        <v>75</v>
      </c>
      <c r="O319" s="149">
        <v>850</v>
      </c>
      <c r="P319" s="149">
        <v>444</v>
      </c>
      <c r="Q319" s="149">
        <v>72</v>
      </c>
      <c r="R319" s="149">
        <v>22</v>
      </c>
      <c r="S319" s="149">
        <v>128</v>
      </c>
      <c r="T319" s="149">
        <v>5</v>
      </c>
      <c r="U319" s="149">
        <v>9</v>
      </c>
      <c r="V319" s="149">
        <v>224</v>
      </c>
      <c r="W319" s="149">
        <v>59</v>
      </c>
      <c r="Z319" s="137" t="s">
        <v>467</v>
      </c>
      <c r="AA319" s="150">
        <f t="shared" si="89"/>
        <v>17.939562832012541</v>
      </c>
      <c r="AB319" s="150">
        <f t="shared" si="90"/>
        <v>61.743446834450928</v>
      </c>
      <c r="AC319" s="150">
        <f t="shared" si="91"/>
        <v>111.81746930244709</v>
      </c>
      <c r="AD319" s="150">
        <f t="shared" si="92"/>
        <v>23.600104502307758</v>
      </c>
      <c r="AE319" s="150">
        <f t="shared" si="93"/>
        <v>31.699033353653228</v>
      </c>
      <c r="AF319" s="150">
        <f t="shared" si="94"/>
        <v>18.549159627275102</v>
      </c>
      <c r="AG319" s="150">
        <f t="shared" si="95"/>
        <v>8.1860141078115483</v>
      </c>
      <c r="AH319" s="150">
        <f t="shared" si="96"/>
        <v>6.5313942349560223</v>
      </c>
      <c r="AI319" s="150">
        <f t="shared" si="97"/>
        <v>74.02246799616826</v>
      </c>
      <c r="AJ319" s="150">
        <f t="shared" si="98"/>
        <v>38.66585387093965</v>
      </c>
      <c r="AK319" s="150">
        <f t="shared" si="99"/>
        <v>6.270138465557781</v>
      </c>
      <c r="AL319" s="150">
        <f t="shared" si="100"/>
        <v>1.9158756422537664</v>
      </c>
      <c r="AM319" s="150">
        <f t="shared" si="101"/>
        <v>11.146912827658277</v>
      </c>
      <c r="AN319" s="150">
        <f t="shared" si="102"/>
        <v>0.43542628233040143</v>
      </c>
      <c r="AO319" s="150">
        <f t="shared" si="103"/>
        <v>0.78376730819472262</v>
      </c>
      <c r="AP319" s="150">
        <f t="shared" si="104"/>
        <v>19.507097448401986</v>
      </c>
      <c r="AQ319" s="150">
        <f t="shared" si="105"/>
        <v>5.1380301314987369</v>
      </c>
      <c r="AT319" s="137" t="s">
        <v>467</v>
      </c>
      <c r="AU319" s="150">
        <f t="shared" si="85"/>
        <v>47.870619946091644</v>
      </c>
      <c r="AV319" s="150">
        <f t="shared" si="86"/>
        <v>93.140477755862378</v>
      </c>
      <c r="AW319" s="150">
        <f t="shared" si="87"/>
        <v>1.256281407035176</v>
      </c>
      <c r="AX319" s="150">
        <f t="shared" si="88"/>
        <v>6.2832800851970187</v>
      </c>
    </row>
    <row r="320" spans="1:50" x14ac:dyDescent="0.25">
      <c r="A320" s="137" t="s">
        <v>468</v>
      </c>
      <c r="B320" s="148">
        <v>3815</v>
      </c>
      <c r="C320" s="148">
        <v>3089</v>
      </c>
      <c r="D320" s="148">
        <v>3046</v>
      </c>
      <c r="E320" s="148">
        <v>3004</v>
      </c>
      <c r="F320" s="148">
        <v>1285</v>
      </c>
      <c r="G320" s="149">
        <v>52</v>
      </c>
      <c r="H320" s="149">
        <v>183</v>
      </c>
      <c r="I320" s="149">
        <v>700</v>
      </c>
      <c r="J320" s="149">
        <v>90</v>
      </c>
      <c r="K320" s="149">
        <v>136</v>
      </c>
      <c r="L320" s="149">
        <v>88</v>
      </c>
      <c r="M320" s="149">
        <v>55</v>
      </c>
      <c r="N320" s="149">
        <v>43</v>
      </c>
      <c r="O320" s="149">
        <v>278</v>
      </c>
      <c r="P320" s="149">
        <v>226</v>
      </c>
      <c r="Q320" s="149">
        <v>33</v>
      </c>
      <c r="R320" s="149">
        <v>2</v>
      </c>
      <c r="S320" s="149">
        <v>46</v>
      </c>
      <c r="T320" s="149">
        <v>8</v>
      </c>
      <c r="U320" s="149">
        <v>13</v>
      </c>
      <c r="V320" s="149">
        <v>87</v>
      </c>
      <c r="W320" s="149">
        <v>35</v>
      </c>
      <c r="Z320" s="137" t="s">
        <v>468</v>
      </c>
      <c r="AA320" s="150">
        <f t="shared" si="89"/>
        <v>13.630406290956749</v>
      </c>
      <c r="AB320" s="150">
        <f t="shared" si="90"/>
        <v>47.968545216251634</v>
      </c>
      <c r="AC320" s="150">
        <f t="shared" si="91"/>
        <v>183.48623853211009</v>
      </c>
      <c r="AD320" s="150">
        <f t="shared" si="92"/>
        <v>23.591087811271297</v>
      </c>
      <c r="AE320" s="150">
        <f t="shared" si="93"/>
        <v>35.648754914809963</v>
      </c>
      <c r="AF320" s="150">
        <f t="shared" si="94"/>
        <v>23.066841415465266</v>
      </c>
      <c r="AG320" s="150">
        <f t="shared" si="95"/>
        <v>14.416775884665794</v>
      </c>
      <c r="AH320" s="150">
        <f t="shared" si="96"/>
        <v>11.271297509829619</v>
      </c>
      <c r="AI320" s="150">
        <f t="shared" si="97"/>
        <v>72.870249017038006</v>
      </c>
      <c r="AJ320" s="150">
        <f t="shared" si="98"/>
        <v>59.239842726081257</v>
      </c>
      <c r="AK320" s="150">
        <f t="shared" si="99"/>
        <v>8.6500655307994752</v>
      </c>
      <c r="AL320" s="150">
        <f t="shared" si="100"/>
        <v>0.52424639580602883</v>
      </c>
      <c r="AM320" s="150">
        <f t="shared" si="101"/>
        <v>12.057667103538662</v>
      </c>
      <c r="AN320" s="150">
        <f t="shared" si="102"/>
        <v>2.0969855832241153</v>
      </c>
      <c r="AO320" s="150">
        <f t="shared" si="103"/>
        <v>3.4076015727391873</v>
      </c>
      <c r="AP320" s="150">
        <f t="shared" si="104"/>
        <v>22.804718217562254</v>
      </c>
      <c r="AQ320" s="150">
        <f t="shared" si="105"/>
        <v>9.1743119266055047</v>
      </c>
      <c r="AT320" s="137" t="s">
        <v>468</v>
      </c>
      <c r="AU320" s="150">
        <f t="shared" si="85"/>
        <v>74.195666447800392</v>
      </c>
      <c r="AV320" s="150">
        <f t="shared" si="86"/>
        <v>92.543275632490008</v>
      </c>
      <c r="AW320" s="150">
        <f t="shared" si="87"/>
        <v>6.2256809338521402</v>
      </c>
      <c r="AX320" s="150">
        <f t="shared" si="88"/>
        <v>11.330527678860474</v>
      </c>
    </row>
    <row r="321" spans="1:50" x14ac:dyDescent="0.25">
      <c r="A321" s="137" t="s">
        <v>469</v>
      </c>
      <c r="B321" s="148">
        <v>4830</v>
      </c>
      <c r="C321" s="148">
        <v>3963</v>
      </c>
      <c r="D321" s="148">
        <v>3905</v>
      </c>
      <c r="E321" s="148">
        <v>3832</v>
      </c>
      <c r="F321" s="148">
        <v>1649</v>
      </c>
      <c r="G321" s="149">
        <v>96</v>
      </c>
      <c r="H321" s="149">
        <v>355</v>
      </c>
      <c r="I321" s="149">
        <v>692</v>
      </c>
      <c r="J321" s="149">
        <v>95</v>
      </c>
      <c r="K321" s="149">
        <v>173</v>
      </c>
      <c r="L321" s="149">
        <v>130</v>
      </c>
      <c r="M321" s="149">
        <v>62</v>
      </c>
      <c r="N321" s="149">
        <v>33</v>
      </c>
      <c r="O321" s="149">
        <v>484</v>
      </c>
      <c r="P321" s="149">
        <v>212</v>
      </c>
      <c r="Q321" s="149">
        <v>45</v>
      </c>
      <c r="R321" s="149">
        <v>4</v>
      </c>
      <c r="S321" s="149">
        <v>54</v>
      </c>
      <c r="T321" s="149">
        <v>6</v>
      </c>
      <c r="U321" s="149">
        <v>4</v>
      </c>
      <c r="V321" s="149">
        <v>99</v>
      </c>
      <c r="W321" s="149">
        <v>28</v>
      </c>
      <c r="Z321" s="137" t="s">
        <v>469</v>
      </c>
      <c r="AA321" s="150">
        <f t="shared" si="89"/>
        <v>19.87577639751553</v>
      </c>
      <c r="AB321" s="150">
        <f t="shared" si="90"/>
        <v>73.498964803312631</v>
      </c>
      <c r="AC321" s="150">
        <f t="shared" si="91"/>
        <v>143.27122153209109</v>
      </c>
      <c r="AD321" s="150">
        <f t="shared" si="92"/>
        <v>19.668737060041408</v>
      </c>
      <c r="AE321" s="150">
        <f t="shared" si="93"/>
        <v>35.817805383022773</v>
      </c>
      <c r="AF321" s="150">
        <f t="shared" si="94"/>
        <v>26.915113871635612</v>
      </c>
      <c r="AG321" s="150">
        <f t="shared" si="95"/>
        <v>12.836438923395445</v>
      </c>
      <c r="AH321" s="150">
        <f t="shared" si="96"/>
        <v>6.8322981366459627</v>
      </c>
      <c r="AI321" s="150">
        <f t="shared" si="97"/>
        <v>100.20703933747411</v>
      </c>
      <c r="AJ321" s="150">
        <f t="shared" si="98"/>
        <v>43.892339544513455</v>
      </c>
      <c r="AK321" s="150">
        <f t="shared" si="99"/>
        <v>9.316770186335404</v>
      </c>
      <c r="AL321" s="150">
        <f t="shared" si="100"/>
        <v>0.82815734989648038</v>
      </c>
      <c r="AM321" s="150">
        <f t="shared" si="101"/>
        <v>11.180124223602485</v>
      </c>
      <c r="AN321" s="150">
        <f t="shared" si="102"/>
        <v>1.2422360248447206</v>
      </c>
      <c r="AO321" s="150">
        <f t="shared" si="103"/>
        <v>0.82815734989648038</v>
      </c>
      <c r="AP321" s="150">
        <f t="shared" si="104"/>
        <v>20.496894409937887</v>
      </c>
      <c r="AQ321" s="150">
        <f t="shared" si="105"/>
        <v>5.7971014492753623</v>
      </c>
      <c r="AT321" s="137" t="s">
        <v>469</v>
      </c>
      <c r="AU321" s="150">
        <f t="shared" si="85"/>
        <v>54.289372599231754</v>
      </c>
      <c r="AV321" s="150">
        <f t="shared" si="86"/>
        <v>126.30480167014613</v>
      </c>
      <c r="AW321" s="150">
        <f t="shared" si="87"/>
        <v>3.6385688295936931</v>
      </c>
      <c r="AX321" s="150">
        <f t="shared" si="88"/>
        <v>7.0653545293969211</v>
      </c>
    </row>
    <row r="322" spans="1:50" x14ac:dyDescent="0.25">
      <c r="A322" s="137" t="s">
        <v>470</v>
      </c>
      <c r="B322" s="148">
        <v>6978</v>
      </c>
      <c r="C322" s="148">
        <v>5533</v>
      </c>
      <c r="D322" s="148">
        <v>5439</v>
      </c>
      <c r="E322" s="148">
        <v>5326</v>
      </c>
      <c r="F322" s="148">
        <v>1967</v>
      </c>
      <c r="G322" s="149">
        <v>71</v>
      </c>
      <c r="H322" s="149">
        <v>323</v>
      </c>
      <c r="I322" s="149">
        <v>586</v>
      </c>
      <c r="J322" s="149">
        <v>114</v>
      </c>
      <c r="K322" s="149">
        <v>203</v>
      </c>
      <c r="L322" s="149">
        <v>162</v>
      </c>
      <c r="M322" s="149">
        <v>54</v>
      </c>
      <c r="N322" s="149">
        <v>31</v>
      </c>
      <c r="O322" s="149">
        <v>294</v>
      </c>
      <c r="P322" s="149">
        <v>222</v>
      </c>
      <c r="Q322" s="149">
        <v>43</v>
      </c>
      <c r="R322" s="149">
        <v>19</v>
      </c>
      <c r="S322" s="149">
        <v>59</v>
      </c>
      <c r="T322" s="149">
        <v>9</v>
      </c>
      <c r="U322" s="149">
        <v>2</v>
      </c>
      <c r="V322" s="149">
        <v>94</v>
      </c>
      <c r="W322" s="149">
        <v>23</v>
      </c>
      <c r="Z322" s="137" t="s">
        <v>470</v>
      </c>
      <c r="AA322" s="150">
        <f t="shared" si="89"/>
        <v>10.174835196331326</v>
      </c>
      <c r="AB322" s="150">
        <f t="shared" si="90"/>
        <v>46.288334766408717</v>
      </c>
      <c r="AC322" s="150">
        <f t="shared" si="91"/>
        <v>83.978217254227573</v>
      </c>
      <c r="AD322" s="150">
        <f t="shared" si="92"/>
        <v>16.33705932932072</v>
      </c>
      <c r="AE322" s="150">
        <f t="shared" si="93"/>
        <v>29.091430209229006</v>
      </c>
      <c r="AF322" s="150">
        <f t="shared" si="94"/>
        <v>23.215821152192607</v>
      </c>
      <c r="AG322" s="150">
        <f t="shared" si="95"/>
        <v>7.7386070507308684</v>
      </c>
      <c r="AH322" s="150">
        <f t="shared" si="96"/>
        <v>4.4425336772714239</v>
      </c>
      <c r="AI322" s="150">
        <f t="shared" si="97"/>
        <v>42.132416165090284</v>
      </c>
      <c r="AJ322" s="150">
        <f t="shared" si="98"/>
        <v>31.814273430782464</v>
      </c>
      <c r="AK322" s="150">
        <f t="shared" si="99"/>
        <v>6.1622241329893956</v>
      </c>
      <c r="AL322" s="150">
        <f t="shared" si="100"/>
        <v>2.7228432215534535</v>
      </c>
      <c r="AM322" s="150">
        <f t="shared" si="101"/>
        <v>8.4551447406133562</v>
      </c>
      <c r="AN322" s="150">
        <f t="shared" si="102"/>
        <v>1.2897678417884781</v>
      </c>
      <c r="AO322" s="150">
        <f t="shared" si="103"/>
        <v>0.28661507595299512</v>
      </c>
      <c r="AP322" s="150">
        <f t="shared" si="104"/>
        <v>13.470908569790771</v>
      </c>
      <c r="AQ322" s="150">
        <f t="shared" si="105"/>
        <v>3.2960733734594441</v>
      </c>
      <c r="AT322" s="137" t="s">
        <v>470</v>
      </c>
      <c r="AU322" s="150">
        <f t="shared" si="85"/>
        <v>40.816326530612244</v>
      </c>
      <c r="AV322" s="150">
        <f t="shared" si="86"/>
        <v>55.200901239203901</v>
      </c>
      <c r="AW322" s="150">
        <f t="shared" si="87"/>
        <v>4.5754956786985259</v>
      </c>
      <c r="AX322" s="150">
        <f t="shared" si="88"/>
        <v>4.156876920296404</v>
      </c>
    </row>
    <row r="323" spans="1:50" x14ac:dyDescent="0.25">
      <c r="A323" s="137" t="s">
        <v>471</v>
      </c>
      <c r="B323" s="148">
        <v>6528</v>
      </c>
      <c r="C323" s="148">
        <v>5277</v>
      </c>
      <c r="D323" s="148">
        <v>5194</v>
      </c>
      <c r="E323" s="148">
        <v>5106</v>
      </c>
      <c r="F323" s="148">
        <v>2231</v>
      </c>
      <c r="G323" s="149">
        <v>110</v>
      </c>
      <c r="H323" s="149">
        <v>369</v>
      </c>
      <c r="I323" s="149">
        <v>916</v>
      </c>
      <c r="J323" s="149">
        <v>168</v>
      </c>
      <c r="K323" s="149">
        <v>239</v>
      </c>
      <c r="L323" s="149">
        <v>154</v>
      </c>
      <c r="M323" s="149">
        <v>106</v>
      </c>
      <c r="N323" s="149">
        <v>57</v>
      </c>
      <c r="O323" s="149">
        <v>462</v>
      </c>
      <c r="P323" s="149">
        <v>364</v>
      </c>
      <c r="Q323" s="149">
        <v>65</v>
      </c>
      <c r="R323" s="149">
        <v>7</v>
      </c>
      <c r="S323" s="149">
        <v>34</v>
      </c>
      <c r="T323" s="149">
        <v>27</v>
      </c>
      <c r="U323" s="149">
        <v>8</v>
      </c>
      <c r="V323" s="149">
        <v>140</v>
      </c>
      <c r="W323" s="149">
        <v>40</v>
      </c>
      <c r="Z323" s="137" t="s">
        <v>471</v>
      </c>
      <c r="AA323" s="150">
        <f t="shared" si="89"/>
        <v>16.850490196078429</v>
      </c>
      <c r="AB323" s="150">
        <f t="shared" si="90"/>
        <v>56.525735294117645</v>
      </c>
      <c r="AC323" s="150">
        <f t="shared" si="91"/>
        <v>140.31862745098039</v>
      </c>
      <c r="AD323" s="150">
        <f t="shared" si="92"/>
        <v>25.735294117647058</v>
      </c>
      <c r="AE323" s="150">
        <f t="shared" si="93"/>
        <v>36.611519607843142</v>
      </c>
      <c r="AF323" s="150">
        <f t="shared" si="94"/>
        <v>23.590686274509803</v>
      </c>
      <c r="AG323" s="150">
        <f t="shared" si="95"/>
        <v>16.237745098039216</v>
      </c>
      <c r="AH323" s="150">
        <f t="shared" si="96"/>
        <v>8.7316176470588243</v>
      </c>
      <c r="AI323" s="150">
        <f t="shared" si="97"/>
        <v>70.772058823529406</v>
      </c>
      <c r="AJ323" s="150">
        <f t="shared" si="98"/>
        <v>55.759803921568633</v>
      </c>
      <c r="AK323" s="150">
        <f t="shared" si="99"/>
        <v>9.9571078431372548</v>
      </c>
      <c r="AL323" s="150">
        <f t="shared" si="100"/>
        <v>1.0723039215686276</v>
      </c>
      <c r="AM323" s="150">
        <f t="shared" si="101"/>
        <v>5.208333333333333</v>
      </c>
      <c r="AN323" s="150">
        <f t="shared" si="102"/>
        <v>4.1360294117647056</v>
      </c>
      <c r="AO323" s="150">
        <f t="shared" si="103"/>
        <v>1.2254901960784315</v>
      </c>
      <c r="AP323" s="150">
        <f t="shared" si="104"/>
        <v>21.446078431372548</v>
      </c>
      <c r="AQ323" s="150">
        <f t="shared" si="105"/>
        <v>6.1274509803921564</v>
      </c>
      <c r="AT323" s="137" t="s">
        <v>471</v>
      </c>
      <c r="AU323" s="150">
        <f t="shared" ref="AU323:AU350" si="106">P323/D323*1000</f>
        <v>70.080862533692724</v>
      </c>
      <c r="AV323" s="150">
        <f t="shared" ref="AV323:AV350" si="107">O323/E323*1000</f>
        <v>90.481786133960043</v>
      </c>
      <c r="AW323" s="150">
        <f t="shared" ref="AW323:AW350" si="108">T323/F323*1000</f>
        <v>12.102196324518152</v>
      </c>
      <c r="AX323" s="150">
        <f t="shared" ref="AX323:AX350" si="109">W323/C323*1000</f>
        <v>7.580064430547659</v>
      </c>
    </row>
    <row r="324" spans="1:50" x14ac:dyDescent="0.25">
      <c r="A324" s="137" t="s">
        <v>472</v>
      </c>
      <c r="B324" s="148">
        <v>7756</v>
      </c>
      <c r="C324" s="148">
        <v>6110</v>
      </c>
      <c r="D324" s="148">
        <v>5989</v>
      </c>
      <c r="E324" s="148">
        <v>5882</v>
      </c>
      <c r="F324" s="148">
        <v>2411</v>
      </c>
      <c r="G324" s="149">
        <v>120</v>
      </c>
      <c r="H324" s="149">
        <v>475</v>
      </c>
      <c r="I324" s="149">
        <v>1030</v>
      </c>
      <c r="J324" s="149">
        <v>158</v>
      </c>
      <c r="K324" s="149">
        <v>280</v>
      </c>
      <c r="L324" s="149">
        <v>175</v>
      </c>
      <c r="M324" s="149">
        <v>89</v>
      </c>
      <c r="N324" s="149">
        <v>80</v>
      </c>
      <c r="O324" s="149">
        <v>691</v>
      </c>
      <c r="P324" s="149">
        <v>391</v>
      </c>
      <c r="Q324" s="149">
        <v>48</v>
      </c>
      <c r="R324" s="149">
        <v>26</v>
      </c>
      <c r="S324" s="149">
        <v>73</v>
      </c>
      <c r="T324" s="149">
        <v>8</v>
      </c>
      <c r="U324" s="149">
        <v>9</v>
      </c>
      <c r="V324" s="149">
        <v>112</v>
      </c>
      <c r="W324" s="149">
        <v>58</v>
      </c>
      <c r="Z324" s="137" t="s">
        <v>472</v>
      </c>
      <c r="AA324" s="150">
        <f t="shared" ref="AA324:AA350" si="110">G324/$B324*1000</f>
        <v>15.471892728210419</v>
      </c>
      <c r="AB324" s="150">
        <f t="shared" ref="AB324:AB350" si="111">H324/$B324*1000</f>
        <v>61.242908715832904</v>
      </c>
      <c r="AC324" s="150">
        <f t="shared" ref="AC324:AC350" si="112">I324/$B324*1000</f>
        <v>132.80041258380609</v>
      </c>
      <c r="AD324" s="150">
        <f t="shared" ref="AD324:AD350" si="113">J324/$B324*1000</f>
        <v>20.37132542547705</v>
      </c>
      <c r="AE324" s="150">
        <f t="shared" ref="AE324:AE350" si="114">K324/$B324*1000</f>
        <v>36.101083032490976</v>
      </c>
      <c r="AF324" s="150">
        <f t="shared" ref="AF324:AF350" si="115">L324/$B324*1000</f>
        <v>22.56317689530686</v>
      </c>
      <c r="AG324" s="150">
        <f t="shared" ref="AG324:AG350" si="116">M324/$B324*1000</f>
        <v>11.474987106756059</v>
      </c>
      <c r="AH324" s="150">
        <f t="shared" ref="AH324:AH350" si="117">N324/$B324*1000</f>
        <v>10.31459515214028</v>
      </c>
      <c r="AI324" s="150">
        <f t="shared" ref="AI324:AI350" si="118">O324/$B324*1000</f>
        <v>89.092315626611651</v>
      </c>
      <c r="AJ324" s="150">
        <f t="shared" ref="AJ324:AJ350" si="119">P324/$B324*1000</f>
        <v>50.412583806085614</v>
      </c>
      <c r="AK324" s="150">
        <f t="shared" ref="AK324:AK350" si="120">Q324/$B324*1000</f>
        <v>6.1887570912841676</v>
      </c>
      <c r="AL324" s="150">
        <f t="shared" ref="AL324:AL350" si="121">R324/$B324*1000</f>
        <v>3.3522434244455908</v>
      </c>
      <c r="AM324" s="150">
        <f t="shared" ref="AM324:AM350" si="122">S324/$B324*1000</f>
        <v>9.4120680763280031</v>
      </c>
      <c r="AN324" s="150">
        <f t="shared" ref="AN324:AN350" si="123">T324/$B324*1000</f>
        <v>1.0314595152140278</v>
      </c>
      <c r="AO324" s="150">
        <f t="shared" ref="AO324:AO350" si="124">U324/$B324*1000</f>
        <v>1.1603919546157813</v>
      </c>
      <c r="AP324" s="150">
        <f t="shared" ref="AP324:AP350" si="125">V324/$B324*1000</f>
        <v>14.440433212996391</v>
      </c>
      <c r="AQ324" s="150">
        <f t="shared" ref="AQ324:AQ350" si="126">W324/$B324*1000</f>
        <v>7.4780814853017015</v>
      </c>
      <c r="AT324" s="137" t="s">
        <v>472</v>
      </c>
      <c r="AU324" s="150">
        <f t="shared" si="106"/>
        <v>65.286358323593248</v>
      </c>
      <c r="AV324" s="150">
        <f t="shared" si="107"/>
        <v>117.47704862291737</v>
      </c>
      <c r="AW324" s="150">
        <f t="shared" si="108"/>
        <v>3.3181252592285357</v>
      </c>
      <c r="AX324" s="150">
        <f t="shared" si="109"/>
        <v>9.4926350245499194</v>
      </c>
    </row>
    <row r="325" spans="1:50" x14ac:dyDescent="0.25">
      <c r="A325" s="137" t="s">
        <v>473</v>
      </c>
      <c r="B325" s="148">
        <v>3511</v>
      </c>
      <c r="C325" s="148">
        <v>2679</v>
      </c>
      <c r="D325" s="148">
        <v>2627</v>
      </c>
      <c r="E325" s="148">
        <v>2572</v>
      </c>
      <c r="F325" s="148">
        <v>904</v>
      </c>
      <c r="G325" s="149">
        <v>44</v>
      </c>
      <c r="H325" s="149">
        <v>168</v>
      </c>
      <c r="I325" s="149">
        <v>290</v>
      </c>
      <c r="J325" s="149">
        <v>88</v>
      </c>
      <c r="K325" s="149">
        <v>69</v>
      </c>
      <c r="L325" s="149">
        <v>42</v>
      </c>
      <c r="M325" s="149">
        <v>17</v>
      </c>
      <c r="N325" s="149">
        <v>11</v>
      </c>
      <c r="O325" s="149">
        <v>144</v>
      </c>
      <c r="P325" s="149">
        <v>108</v>
      </c>
      <c r="Q325" s="149">
        <v>16</v>
      </c>
      <c r="R325" s="149">
        <v>7</v>
      </c>
      <c r="S325" s="149">
        <v>20</v>
      </c>
      <c r="T325" s="149">
        <v>4</v>
      </c>
      <c r="U325" s="149">
        <v>11</v>
      </c>
      <c r="V325" s="149">
        <v>59</v>
      </c>
      <c r="W325" s="149">
        <v>21</v>
      </c>
      <c r="Z325" s="137" t="s">
        <v>473</v>
      </c>
      <c r="AA325" s="150">
        <f t="shared" si="110"/>
        <v>12.532042153232698</v>
      </c>
      <c r="AB325" s="150">
        <f t="shared" si="111"/>
        <v>47.849615494161213</v>
      </c>
      <c r="AC325" s="150">
        <f t="shared" si="112"/>
        <v>82.597550555397319</v>
      </c>
      <c r="AD325" s="150">
        <f t="shared" si="113"/>
        <v>25.064084306465396</v>
      </c>
      <c r="AE325" s="150">
        <f t="shared" si="114"/>
        <v>19.652520649387636</v>
      </c>
      <c r="AF325" s="150">
        <f t="shared" si="115"/>
        <v>11.962403873540303</v>
      </c>
      <c r="AG325" s="150">
        <f t="shared" si="116"/>
        <v>4.8419253773853601</v>
      </c>
      <c r="AH325" s="150">
        <f t="shared" si="117"/>
        <v>3.1330105383081746</v>
      </c>
      <c r="AI325" s="150">
        <f t="shared" si="118"/>
        <v>41.01395613785246</v>
      </c>
      <c r="AJ325" s="150">
        <f t="shared" si="119"/>
        <v>30.760467103389349</v>
      </c>
      <c r="AK325" s="150">
        <f t="shared" si="120"/>
        <v>4.5571062375391627</v>
      </c>
      <c r="AL325" s="150">
        <f t="shared" si="121"/>
        <v>1.9937339789233834</v>
      </c>
      <c r="AM325" s="150">
        <f t="shared" si="122"/>
        <v>5.6963827969239524</v>
      </c>
      <c r="AN325" s="150">
        <f t="shared" si="123"/>
        <v>1.1392765593847907</v>
      </c>
      <c r="AO325" s="150">
        <f t="shared" si="124"/>
        <v>3.1330105383081746</v>
      </c>
      <c r="AP325" s="150">
        <f t="shared" si="125"/>
        <v>16.804329250925662</v>
      </c>
      <c r="AQ325" s="150">
        <f t="shared" si="126"/>
        <v>5.9812019367701517</v>
      </c>
      <c r="AT325" s="137" t="s">
        <v>473</v>
      </c>
      <c r="AU325" s="150">
        <f t="shared" si="106"/>
        <v>41.111534069280545</v>
      </c>
      <c r="AV325" s="150">
        <f t="shared" si="107"/>
        <v>55.987558320373246</v>
      </c>
      <c r="AW325" s="150">
        <f t="shared" si="108"/>
        <v>4.4247787610619467</v>
      </c>
      <c r="AX325" s="150">
        <f t="shared" si="109"/>
        <v>7.8387458006718926</v>
      </c>
    </row>
    <row r="326" spans="1:50" x14ac:dyDescent="0.25">
      <c r="A326" s="137" t="s">
        <v>474</v>
      </c>
      <c r="B326" s="148">
        <v>10758</v>
      </c>
      <c r="C326" s="148">
        <v>8621</v>
      </c>
      <c r="D326" s="148">
        <v>8486</v>
      </c>
      <c r="E326" s="148">
        <v>8360</v>
      </c>
      <c r="F326" s="148">
        <v>3194</v>
      </c>
      <c r="G326" s="149">
        <v>155</v>
      </c>
      <c r="H326" s="149">
        <v>815</v>
      </c>
      <c r="I326" s="149">
        <v>1414</v>
      </c>
      <c r="J326" s="149">
        <v>252</v>
      </c>
      <c r="K326" s="149">
        <v>370</v>
      </c>
      <c r="L326" s="149">
        <v>285</v>
      </c>
      <c r="M326" s="149">
        <v>103</v>
      </c>
      <c r="N326" s="149">
        <v>83</v>
      </c>
      <c r="O326" s="149">
        <v>648</v>
      </c>
      <c r="P326" s="149">
        <v>457</v>
      </c>
      <c r="Q326" s="149">
        <v>85</v>
      </c>
      <c r="R326" s="149">
        <v>52</v>
      </c>
      <c r="S326" s="149">
        <v>112</v>
      </c>
      <c r="T326" s="149">
        <v>27</v>
      </c>
      <c r="U326" s="149">
        <v>26</v>
      </c>
      <c r="V326" s="149">
        <v>187</v>
      </c>
      <c r="W326" s="149">
        <v>67</v>
      </c>
      <c r="Z326" s="137" t="s">
        <v>474</v>
      </c>
      <c r="AA326" s="150">
        <f t="shared" si="110"/>
        <v>14.407882506042016</v>
      </c>
      <c r="AB326" s="150">
        <f t="shared" si="111"/>
        <v>75.757575757575765</v>
      </c>
      <c r="AC326" s="150">
        <f t="shared" si="112"/>
        <v>131.43707008737684</v>
      </c>
      <c r="AD326" s="150">
        <f t="shared" si="113"/>
        <v>23.424428332403792</v>
      </c>
      <c r="AE326" s="150">
        <f t="shared" si="114"/>
        <v>34.393009853132554</v>
      </c>
      <c r="AF326" s="150">
        <f t="shared" si="115"/>
        <v>26.491912994980478</v>
      </c>
      <c r="AG326" s="150">
        <f t="shared" si="116"/>
        <v>9.5742703104666287</v>
      </c>
      <c r="AH326" s="150">
        <f t="shared" si="117"/>
        <v>7.7151886967837893</v>
      </c>
      <c r="AI326" s="150">
        <f t="shared" si="118"/>
        <v>60.234244283324038</v>
      </c>
      <c r="AJ326" s="150">
        <f t="shared" si="119"/>
        <v>42.480014872652909</v>
      </c>
      <c r="AK326" s="150">
        <f t="shared" si="120"/>
        <v>7.9010968581520737</v>
      </c>
      <c r="AL326" s="150">
        <f t="shared" si="121"/>
        <v>4.8336121955753857</v>
      </c>
      <c r="AM326" s="150">
        <f t="shared" si="122"/>
        <v>10.410857036623907</v>
      </c>
      <c r="AN326" s="150">
        <f t="shared" si="123"/>
        <v>2.5097601784718346</v>
      </c>
      <c r="AO326" s="150">
        <f t="shared" si="124"/>
        <v>2.4168060977876928</v>
      </c>
      <c r="AP326" s="150">
        <f t="shared" si="125"/>
        <v>17.382413087934562</v>
      </c>
      <c r="AQ326" s="150">
        <f t="shared" si="126"/>
        <v>6.2279234058375161</v>
      </c>
      <c r="AT326" s="137" t="s">
        <v>474</v>
      </c>
      <c r="AU326" s="150">
        <f t="shared" si="106"/>
        <v>53.853405609238742</v>
      </c>
      <c r="AV326" s="150">
        <f t="shared" si="107"/>
        <v>77.511961722488039</v>
      </c>
      <c r="AW326" s="150">
        <f t="shared" si="108"/>
        <v>8.4533500313087035</v>
      </c>
      <c r="AX326" s="150">
        <f t="shared" si="109"/>
        <v>7.771720218072149</v>
      </c>
    </row>
    <row r="327" spans="1:50" x14ac:dyDescent="0.25">
      <c r="A327" s="137" t="s">
        <v>475</v>
      </c>
      <c r="B327" s="148">
        <v>8942</v>
      </c>
      <c r="C327" s="148">
        <v>7180</v>
      </c>
      <c r="D327" s="148">
        <v>7089</v>
      </c>
      <c r="E327" s="148">
        <v>6979</v>
      </c>
      <c r="F327" s="148">
        <v>2931</v>
      </c>
      <c r="G327" s="149">
        <v>157</v>
      </c>
      <c r="H327" s="149">
        <v>520</v>
      </c>
      <c r="I327" s="149">
        <v>1317</v>
      </c>
      <c r="J327" s="149">
        <v>196</v>
      </c>
      <c r="K327" s="149">
        <v>323</v>
      </c>
      <c r="L327" s="149">
        <v>155</v>
      </c>
      <c r="M327" s="149">
        <v>29</v>
      </c>
      <c r="N327" s="149">
        <v>78</v>
      </c>
      <c r="O327" s="149">
        <v>733</v>
      </c>
      <c r="P327" s="149">
        <v>469</v>
      </c>
      <c r="Q327" s="149">
        <v>61</v>
      </c>
      <c r="R327" s="149">
        <v>5</v>
      </c>
      <c r="S327" s="149">
        <v>63</v>
      </c>
      <c r="T327" s="149">
        <v>10</v>
      </c>
      <c r="U327" s="149">
        <v>9</v>
      </c>
      <c r="V327" s="149">
        <v>171</v>
      </c>
      <c r="W327" s="149">
        <v>70</v>
      </c>
      <c r="Z327" s="137" t="s">
        <v>475</v>
      </c>
      <c r="AA327" s="150">
        <f t="shared" si="110"/>
        <v>17.557593379557147</v>
      </c>
      <c r="AB327" s="150">
        <f t="shared" si="111"/>
        <v>58.152538581972706</v>
      </c>
      <c r="AC327" s="150">
        <f t="shared" si="112"/>
        <v>147.28248713934241</v>
      </c>
      <c r="AD327" s="150">
        <f t="shared" si="113"/>
        <v>21.919033773205097</v>
      </c>
      <c r="AE327" s="150">
        <f t="shared" si="114"/>
        <v>36.121673003802279</v>
      </c>
      <c r="AF327" s="150">
        <f t="shared" si="115"/>
        <v>17.333929769626483</v>
      </c>
      <c r="AG327" s="150">
        <f t="shared" si="116"/>
        <v>3.243122343994632</v>
      </c>
      <c r="AH327" s="150">
        <f t="shared" si="117"/>
        <v>8.7228807872959067</v>
      </c>
      <c r="AI327" s="150">
        <f t="shared" si="118"/>
        <v>81.972713039588456</v>
      </c>
      <c r="AJ327" s="150">
        <f t="shared" si="119"/>
        <v>52.449116528740774</v>
      </c>
      <c r="AK327" s="150">
        <f t="shared" si="120"/>
        <v>6.8217401028852604</v>
      </c>
      <c r="AL327" s="150">
        <f t="shared" si="121"/>
        <v>0.55915902482666069</v>
      </c>
      <c r="AM327" s="150">
        <f t="shared" si="122"/>
        <v>7.0454037128159248</v>
      </c>
      <c r="AN327" s="150">
        <f t="shared" si="123"/>
        <v>1.1183180496533214</v>
      </c>
      <c r="AO327" s="150">
        <f t="shared" si="124"/>
        <v>1.0064862446879892</v>
      </c>
      <c r="AP327" s="150">
        <f t="shared" si="125"/>
        <v>19.123238649071798</v>
      </c>
      <c r="AQ327" s="150">
        <f t="shared" si="126"/>
        <v>7.8282263475732501</v>
      </c>
      <c r="AT327" s="137" t="s">
        <v>475</v>
      </c>
      <c r="AU327" s="150">
        <f t="shared" si="106"/>
        <v>66.158837635773736</v>
      </c>
      <c r="AV327" s="150">
        <f t="shared" si="107"/>
        <v>105.02937383579309</v>
      </c>
      <c r="AW327" s="150">
        <f t="shared" si="108"/>
        <v>3.4118048447628797</v>
      </c>
      <c r="AX327" s="150">
        <f t="shared" si="109"/>
        <v>9.7493036211699167</v>
      </c>
    </row>
    <row r="328" spans="1:50" x14ac:dyDescent="0.25">
      <c r="A328" s="137" t="s">
        <v>476</v>
      </c>
      <c r="B328" s="148">
        <v>4019</v>
      </c>
      <c r="C328" s="148">
        <v>3190</v>
      </c>
      <c r="D328" s="148">
        <v>3135</v>
      </c>
      <c r="E328" s="148">
        <v>3058</v>
      </c>
      <c r="F328" s="148">
        <v>1359</v>
      </c>
      <c r="G328" s="149">
        <v>91</v>
      </c>
      <c r="H328" s="149">
        <v>198</v>
      </c>
      <c r="I328" s="149">
        <v>602</v>
      </c>
      <c r="J328" s="149">
        <v>102</v>
      </c>
      <c r="K328" s="149">
        <v>182</v>
      </c>
      <c r="L328" s="149">
        <v>117</v>
      </c>
      <c r="M328" s="149">
        <v>12</v>
      </c>
      <c r="N328" s="149">
        <v>34</v>
      </c>
      <c r="O328" s="149">
        <v>262</v>
      </c>
      <c r="P328" s="149">
        <v>198</v>
      </c>
      <c r="Q328" s="149">
        <v>34</v>
      </c>
      <c r="R328" s="149">
        <v>4</v>
      </c>
      <c r="S328" s="149">
        <v>32</v>
      </c>
      <c r="T328" s="149">
        <v>4</v>
      </c>
      <c r="U328" s="149">
        <v>7</v>
      </c>
      <c r="V328" s="149">
        <v>70</v>
      </c>
      <c r="W328" s="149">
        <v>26</v>
      </c>
      <c r="Z328" s="137" t="s">
        <v>476</v>
      </c>
      <c r="AA328" s="150">
        <f t="shared" si="110"/>
        <v>22.642448370241354</v>
      </c>
      <c r="AB328" s="150">
        <f t="shared" si="111"/>
        <v>49.265986563821848</v>
      </c>
      <c r="AC328" s="150">
        <f t="shared" si="112"/>
        <v>149.78850460313512</v>
      </c>
      <c r="AD328" s="150">
        <f t="shared" si="113"/>
        <v>25.379447623787012</v>
      </c>
      <c r="AE328" s="150">
        <f t="shared" si="114"/>
        <v>45.284896740482708</v>
      </c>
      <c r="AF328" s="150">
        <f t="shared" si="115"/>
        <v>29.111719333167454</v>
      </c>
      <c r="AG328" s="150">
        <f t="shared" si="116"/>
        <v>2.985817367504354</v>
      </c>
      <c r="AH328" s="150">
        <f t="shared" si="117"/>
        <v>8.4598158745956713</v>
      </c>
      <c r="AI328" s="150">
        <f t="shared" si="118"/>
        <v>65.190345857178414</v>
      </c>
      <c r="AJ328" s="150">
        <f t="shared" si="119"/>
        <v>49.265986563821848</v>
      </c>
      <c r="AK328" s="150">
        <f t="shared" si="120"/>
        <v>8.4598158745956713</v>
      </c>
      <c r="AL328" s="150">
        <f t="shared" si="121"/>
        <v>0.99527245583478485</v>
      </c>
      <c r="AM328" s="150">
        <f t="shared" si="122"/>
        <v>7.9621796466782788</v>
      </c>
      <c r="AN328" s="150">
        <f t="shared" si="123"/>
        <v>0.99527245583478485</v>
      </c>
      <c r="AO328" s="150">
        <f t="shared" si="124"/>
        <v>1.7417267977108732</v>
      </c>
      <c r="AP328" s="150">
        <f t="shared" si="125"/>
        <v>17.417267977108736</v>
      </c>
      <c r="AQ328" s="150">
        <f t="shared" si="126"/>
        <v>6.4692709629261005</v>
      </c>
      <c r="AT328" s="137" t="s">
        <v>476</v>
      </c>
      <c r="AU328" s="150">
        <f t="shared" si="106"/>
        <v>63.15789473684211</v>
      </c>
      <c r="AV328" s="150">
        <f t="shared" si="107"/>
        <v>85.676913015042516</v>
      </c>
      <c r="AW328" s="150">
        <f t="shared" si="108"/>
        <v>2.9433406916850626</v>
      </c>
      <c r="AX328" s="150">
        <f t="shared" si="109"/>
        <v>8.1504702194357375</v>
      </c>
    </row>
    <row r="329" spans="1:50" x14ac:dyDescent="0.25">
      <c r="A329" s="137" t="s">
        <v>477</v>
      </c>
      <c r="B329" s="148">
        <v>2979</v>
      </c>
      <c r="C329" s="148">
        <v>2466</v>
      </c>
      <c r="D329" s="148">
        <v>2429</v>
      </c>
      <c r="E329" s="148">
        <v>2383</v>
      </c>
      <c r="F329" s="148">
        <v>720</v>
      </c>
      <c r="G329" s="149">
        <v>30</v>
      </c>
      <c r="H329" s="149">
        <v>203</v>
      </c>
      <c r="I329" s="149">
        <v>361</v>
      </c>
      <c r="J329" s="149">
        <v>47</v>
      </c>
      <c r="K329" s="149">
        <v>80</v>
      </c>
      <c r="L329" s="149">
        <v>97</v>
      </c>
      <c r="M329" s="149">
        <v>14</v>
      </c>
      <c r="N329" s="149">
        <v>9</v>
      </c>
      <c r="O329" s="149">
        <v>183</v>
      </c>
      <c r="P329" s="149">
        <v>100</v>
      </c>
      <c r="Q329" s="149">
        <v>46</v>
      </c>
      <c r="R329" s="149">
        <v>1</v>
      </c>
      <c r="S329" s="149">
        <v>43</v>
      </c>
      <c r="T329" s="149">
        <v>3</v>
      </c>
      <c r="U329" s="149">
        <v>5</v>
      </c>
      <c r="V329" s="149">
        <v>50</v>
      </c>
      <c r="W329" s="149">
        <v>13</v>
      </c>
      <c r="Z329" s="137" t="s">
        <v>477</v>
      </c>
      <c r="AA329" s="150">
        <f t="shared" si="110"/>
        <v>10.070493454179255</v>
      </c>
      <c r="AB329" s="150">
        <f t="shared" si="111"/>
        <v>68.143672373279614</v>
      </c>
      <c r="AC329" s="150">
        <f t="shared" si="112"/>
        <v>121.18160456529037</v>
      </c>
      <c r="AD329" s="150">
        <f t="shared" si="113"/>
        <v>15.7771064115475</v>
      </c>
      <c r="AE329" s="150">
        <f t="shared" si="114"/>
        <v>26.854649211144679</v>
      </c>
      <c r="AF329" s="150">
        <f t="shared" si="115"/>
        <v>32.561262168512926</v>
      </c>
      <c r="AG329" s="150">
        <f t="shared" si="116"/>
        <v>4.6995636119503192</v>
      </c>
      <c r="AH329" s="150">
        <f t="shared" si="117"/>
        <v>3.0211480362537766</v>
      </c>
      <c r="AI329" s="150">
        <f t="shared" si="118"/>
        <v>61.430010070493452</v>
      </c>
      <c r="AJ329" s="150">
        <f t="shared" si="119"/>
        <v>33.568311513930851</v>
      </c>
      <c r="AK329" s="150">
        <f t="shared" si="120"/>
        <v>15.441423296408191</v>
      </c>
      <c r="AL329" s="150">
        <f t="shared" si="121"/>
        <v>0.33568311513930849</v>
      </c>
      <c r="AM329" s="150">
        <f t="shared" si="122"/>
        <v>14.434373950990267</v>
      </c>
      <c r="AN329" s="150">
        <f t="shared" si="123"/>
        <v>1.0070493454179255</v>
      </c>
      <c r="AO329" s="150">
        <f t="shared" si="124"/>
        <v>1.6784155756965424</v>
      </c>
      <c r="AP329" s="150">
        <f t="shared" si="125"/>
        <v>16.784155756965426</v>
      </c>
      <c r="AQ329" s="150">
        <f t="shared" si="126"/>
        <v>4.3638804968110101</v>
      </c>
      <c r="AT329" s="137" t="s">
        <v>477</v>
      </c>
      <c r="AU329" s="150">
        <f t="shared" si="106"/>
        <v>41.169205434335119</v>
      </c>
      <c r="AV329" s="150">
        <f t="shared" si="107"/>
        <v>76.793957196810737</v>
      </c>
      <c r="AW329" s="150">
        <f t="shared" si="108"/>
        <v>4.166666666666667</v>
      </c>
      <c r="AX329" s="150">
        <f t="shared" si="109"/>
        <v>5.2716950527169502</v>
      </c>
    </row>
    <row r="330" spans="1:50" x14ac:dyDescent="0.25">
      <c r="A330" s="137" t="s">
        <v>478</v>
      </c>
      <c r="B330" s="148">
        <v>5923</v>
      </c>
      <c r="C330" s="148">
        <v>4735</v>
      </c>
      <c r="D330" s="148">
        <v>4677</v>
      </c>
      <c r="E330" s="148">
        <v>4576</v>
      </c>
      <c r="F330" s="148">
        <v>1910</v>
      </c>
      <c r="G330" s="149">
        <v>121</v>
      </c>
      <c r="H330" s="149">
        <v>435</v>
      </c>
      <c r="I330" s="149">
        <v>860</v>
      </c>
      <c r="J330" s="149">
        <v>141</v>
      </c>
      <c r="K330" s="149">
        <v>223</v>
      </c>
      <c r="L330" s="149">
        <v>131</v>
      </c>
      <c r="M330" s="149">
        <v>66</v>
      </c>
      <c r="N330" s="149">
        <v>57</v>
      </c>
      <c r="O330" s="149">
        <v>628</v>
      </c>
      <c r="P330" s="149">
        <v>293</v>
      </c>
      <c r="Q330" s="149">
        <v>45</v>
      </c>
      <c r="R330" s="149">
        <v>28</v>
      </c>
      <c r="S330" s="149">
        <v>48</v>
      </c>
      <c r="T330" s="149">
        <v>15</v>
      </c>
      <c r="U330" s="149">
        <v>22</v>
      </c>
      <c r="V330" s="149">
        <v>106</v>
      </c>
      <c r="W330" s="149">
        <v>51</v>
      </c>
      <c r="Z330" s="137" t="s">
        <v>478</v>
      </c>
      <c r="AA330" s="150">
        <f t="shared" si="110"/>
        <v>20.428836738139456</v>
      </c>
      <c r="AB330" s="150">
        <f t="shared" si="111"/>
        <v>73.442512240418694</v>
      </c>
      <c r="AC330" s="150">
        <f t="shared" si="112"/>
        <v>145.19669086611515</v>
      </c>
      <c r="AD330" s="150">
        <f t="shared" si="113"/>
        <v>23.805503967583995</v>
      </c>
      <c r="AE330" s="150">
        <f t="shared" si="114"/>
        <v>37.649839608306607</v>
      </c>
      <c r="AF330" s="150">
        <f t="shared" si="115"/>
        <v>22.117170352861724</v>
      </c>
      <c r="AG330" s="150">
        <f t="shared" si="116"/>
        <v>11.143001857166976</v>
      </c>
      <c r="AH330" s="150">
        <f t="shared" si="117"/>
        <v>9.6235016039169334</v>
      </c>
      <c r="AI330" s="150">
        <f t="shared" si="118"/>
        <v>106.0273510045585</v>
      </c>
      <c r="AJ330" s="150">
        <f t="shared" si="119"/>
        <v>49.468174911362482</v>
      </c>
      <c r="AK330" s="150">
        <f t="shared" si="120"/>
        <v>7.5975012662502106</v>
      </c>
      <c r="AL330" s="150">
        <f t="shared" si="121"/>
        <v>4.7273341212223539</v>
      </c>
      <c r="AM330" s="150">
        <f t="shared" si="122"/>
        <v>8.1040013506668913</v>
      </c>
      <c r="AN330" s="150">
        <f t="shared" si="123"/>
        <v>2.532500422083404</v>
      </c>
      <c r="AO330" s="150">
        <f t="shared" si="124"/>
        <v>3.714333952388992</v>
      </c>
      <c r="AP330" s="150">
        <f t="shared" si="125"/>
        <v>17.89633631605605</v>
      </c>
      <c r="AQ330" s="150">
        <f t="shared" si="126"/>
        <v>8.6105014350835738</v>
      </c>
      <c r="AT330" s="137" t="s">
        <v>478</v>
      </c>
      <c r="AU330" s="150">
        <f t="shared" si="106"/>
        <v>62.646995937566814</v>
      </c>
      <c r="AV330" s="150">
        <f t="shared" si="107"/>
        <v>137.23776223776224</v>
      </c>
      <c r="AW330" s="150">
        <f t="shared" si="108"/>
        <v>7.8534031413612562</v>
      </c>
      <c r="AX330" s="150">
        <f t="shared" si="109"/>
        <v>10.770855332629356</v>
      </c>
    </row>
    <row r="331" spans="1:50" x14ac:dyDescent="0.25">
      <c r="A331" s="137" t="s">
        <v>479</v>
      </c>
      <c r="B331" s="148">
        <v>6418</v>
      </c>
      <c r="C331" s="148">
        <v>5168</v>
      </c>
      <c r="D331" s="148">
        <v>5072</v>
      </c>
      <c r="E331" s="148">
        <v>4966</v>
      </c>
      <c r="F331" s="148">
        <v>2147</v>
      </c>
      <c r="G331" s="149">
        <v>119</v>
      </c>
      <c r="H331" s="149">
        <v>575</v>
      </c>
      <c r="I331" s="149">
        <v>846</v>
      </c>
      <c r="J331" s="149">
        <v>138</v>
      </c>
      <c r="K331" s="149">
        <v>266</v>
      </c>
      <c r="L331" s="149">
        <v>173</v>
      </c>
      <c r="M331" s="149">
        <v>69</v>
      </c>
      <c r="N331" s="149">
        <v>55</v>
      </c>
      <c r="O331" s="149">
        <v>737</v>
      </c>
      <c r="P331" s="149">
        <v>336</v>
      </c>
      <c r="Q331" s="149">
        <v>61</v>
      </c>
      <c r="R331" s="149">
        <v>2</v>
      </c>
      <c r="S331" s="149">
        <v>63</v>
      </c>
      <c r="T331" s="149">
        <v>26</v>
      </c>
      <c r="U331" s="149">
        <v>4</v>
      </c>
      <c r="V331" s="149">
        <v>114</v>
      </c>
      <c r="W331" s="149">
        <v>39</v>
      </c>
      <c r="Z331" s="137" t="s">
        <v>479</v>
      </c>
      <c r="AA331" s="150">
        <f t="shared" si="110"/>
        <v>18.541601745091931</v>
      </c>
      <c r="AB331" s="150">
        <f t="shared" si="111"/>
        <v>89.591773138049234</v>
      </c>
      <c r="AC331" s="150">
        <f t="shared" si="112"/>
        <v>131.81676534746026</v>
      </c>
      <c r="AD331" s="150">
        <f t="shared" si="113"/>
        <v>21.502025553131816</v>
      </c>
      <c r="AE331" s="150">
        <f t="shared" si="114"/>
        <v>41.445933312558431</v>
      </c>
      <c r="AF331" s="150">
        <f t="shared" si="115"/>
        <v>26.955437831100031</v>
      </c>
      <c r="AG331" s="150">
        <f t="shared" si="116"/>
        <v>10.751012776565908</v>
      </c>
      <c r="AH331" s="150">
        <f t="shared" si="117"/>
        <v>8.5696478653786219</v>
      </c>
      <c r="AI331" s="150">
        <f t="shared" si="118"/>
        <v>114.83328139607355</v>
      </c>
      <c r="AJ331" s="150">
        <f t="shared" si="119"/>
        <v>52.352757868494862</v>
      </c>
      <c r="AK331" s="150">
        <f t="shared" si="120"/>
        <v>9.5045185416017439</v>
      </c>
      <c r="AL331" s="150">
        <f t="shared" si="121"/>
        <v>0.31162355874104081</v>
      </c>
      <c r="AM331" s="150">
        <f t="shared" si="122"/>
        <v>9.8161421003427858</v>
      </c>
      <c r="AN331" s="150">
        <f t="shared" si="123"/>
        <v>4.05110626363353</v>
      </c>
      <c r="AO331" s="150">
        <f t="shared" si="124"/>
        <v>0.62324711748208161</v>
      </c>
      <c r="AP331" s="150">
        <f t="shared" si="125"/>
        <v>17.762542848239324</v>
      </c>
      <c r="AQ331" s="150">
        <f t="shared" si="126"/>
        <v>6.0766593954502959</v>
      </c>
      <c r="AT331" s="137" t="s">
        <v>479</v>
      </c>
      <c r="AU331" s="150">
        <f t="shared" si="106"/>
        <v>66.246056782334392</v>
      </c>
      <c r="AV331" s="150">
        <f t="shared" si="107"/>
        <v>148.40918244059606</v>
      </c>
      <c r="AW331" s="150">
        <f t="shared" si="108"/>
        <v>12.109920819748487</v>
      </c>
      <c r="AX331" s="150">
        <f t="shared" si="109"/>
        <v>7.5464396284829727</v>
      </c>
    </row>
    <row r="332" spans="1:50" x14ac:dyDescent="0.25">
      <c r="A332" s="137" t="s">
        <v>480</v>
      </c>
      <c r="B332" s="148">
        <v>3520</v>
      </c>
      <c r="C332" s="148">
        <v>2707</v>
      </c>
      <c r="D332" s="148">
        <v>2649</v>
      </c>
      <c r="E332" s="148">
        <v>2609</v>
      </c>
      <c r="F332" s="148">
        <v>1091</v>
      </c>
      <c r="G332" s="149">
        <v>63</v>
      </c>
      <c r="H332" s="149">
        <v>180</v>
      </c>
      <c r="I332" s="149">
        <v>431</v>
      </c>
      <c r="J332" s="149">
        <v>75</v>
      </c>
      <c r="K332" s="149">
        <v>139</v>
      </c>
      <c r="L332" s="149">
        <v>56</v>
      </c>
      <c r="M332" s="149">
        <v>44</v>
      </c>
      <c r="N332" s="149">
        <v>26</v>
      </c>
      <c r="O332" s="149">
        <v>153</v>
      </c>
      <c r="P332" s="149">
        <v>131</v>
      </c>
      <c r="Q332" s="149">
        <v>21</v>
      </c>
      <c r="R332" s="149">
        <v>11</v>
      </c>
      <c r="S332" s="149">
        <v>41</v>
      </c>
      <c r="T332" s="149">
        <v>4</v>
      </c>
      <c r="U332" s="149">
        <v>4</v>
      </c>
      <c r="V332" s="149">
        <v>46</v>
      </c>
      <c r="W332" s="149">
        <v>14</v>
      </c>
      <c r="Z332" s="137" t="s">
        <v>480</v>
      </c>
      <c r="AA332" s="150">
        <f t="shared" si="110"/>
        <v>17.897727272727273</v>
      </c>
      <c r="AB332" s="150">
        <f t="shared" si="111"/>
        <v>51.13636363636364</v>
      </c>
      <c r="AC332" s="150">
        <f t="shared" si="112"/>
        <v>122.44318181818181</v>
      </c>
      <c r="AD332" s="150">
        <f t="shared" si="113"/>
        <v>21.30681818181818</v>
      </c>
      <c r="AE332" s="150">
        <f t="shared" si="114"/>
        <v>39.488636363636367</v>
      </c>
      <c r="AF332" s="150">
        <f t="shared" si="115"/>
        <v>15.909090909090908</v>
      </c>
      <c r="AG332" s="150">
        <f t="shared" si="116"/>
        <v>12.5</v>
      </c>
      <c r="AH332" s="150">
        <f t="shared" si="117"/>
        <v>7.3863636363636358</v>
      </c>
      <c r="AI332" s="150">
        <f t="shared" si="118"/>
        <v>43.465909090909086</v>
      </c>
      <c r="AJ332" s="150">
        <f t="shared" si="119"/>
        <v>37.215909090909093</v>
      </c>
      <c r="AK332" s="150">
        <f t="shared" si="120"/>
        <v>5.9659090909090908</v>
      </c>
      <c r="AL332" s="150">
        <f t="shared" si="121"/>
        <v>3.125</v>
      </c>
      <c r="AM332" s="150">
        <f t="shared" si="122"/>
        <v>11.647727272727273</v>
      </c>
      <c r="AN332" s="150">
        <f t="shared" si="123"/>
        <v>1.1363636363636362</v>
      </c>
      <c r="AO332" s="150">
        <f t="shared" si="124"/>
        <v>1.1363636363636362</v>
      </c>
      <c r="AP332" s="150">
        <f t="shared" si="125"/>
        <v>13.068181818181817</v>
      </c>
      <c r="AQ332" s="150">
        <f t="shared" si="126"/>
        <v>3.9772727272727271</v>
      </c>
      <c r="AT332" s="137" t="s">
        <v>480</v>
      </c>
      <c r="AU332" s="150">
        <f t="shared" si="106"/>
        <v>49.452623631559078</v>
      </c>
      <c r="AV332" s="150">
        <f t="shared" si="107"/>
        <v>58.643158298198543</v>
      </c>
      <c r="AW332" s="150">
        <f t="shared" si="108"/>
        <v>3.6663611365719526</v>
      </c>
      <c r="AX332" s="150">
        <f t="shared" si="109"/>
        <v>5.1717768747691171</v>
      </c>
    </row>
    <row r="333" spans="1:50" x14ac:dyDescent="0.25">
      <c r="A333" s="137" t="s">
        <v>481</v>
      </c>
      <c r="B333" s="148">
        <v>4633</v>
      </c>
      <c r="C333" s="148">
        <v>3546</v>
      </c>
      <c r="D333" s="148">
        <v>3484</v>
      </c>
      <c r="E333" s="148">
        <v>3415</v>
      </c>
      <c r="F333" s="148">
        <v>1137</v>
      </c>
      <c r="G333" s="149">
        <v>32</v>
      </c>
      <c r="H333" s="149">
        <v>466</v>
      </c>
      <c r="I333" s="149">
        <v>473</v>
      </c>
      <c r="J333" s="149">
        <v>80</v>
      </c>
      <c r="K333" s="149">
        <v>98</v>
      </c>
      <c r="L333" s="149">
        <v>87</v>
      </c>
      <c r="M333" s="149">
        <v>136</v>
      </c>
      <c r="N333" s="149">
        <v>17</v>
      </c>
      <c r="O333" s="149">
        <v>283</v>
      </c>
      <c r="P333" s="149">
        <v>157</v>
      </c>
      <c r="Q333" s="149">
        <v>20</v>
      </c>
      <c r="R333" s="149">
        <v>6</v>
      </c>
      <c r="S333" s="149">
        <v>33</v>
      </c>
      <c r="T333" s="149">
        <v>9</v>
      </c>
      <c r="U333" s="149">
        <v>8</v>
      </c>
      <c r="V333" s="149">
        <v>36</v>
      </c>
      <c r="W333" s="149">
        <v>22</v>
      </c>
      <c r="Z333" s="137" t="s">
        <v>481</v>
      </c>
      <c r="AA333" s="150">
        <f t="shared" si="110"/>
        <v>6.9069717245845021</v>
      </c>
      <c r="AB333" s="150">
        <f t="shared" si="111"/>
        <v>100.58277573926182</v>
      </c>
      <c r="AC333" s="150">
        <f t="shared" si="112"/>
        <v>102.09367580401468</v>
      </c>
      <c r="AD333" s="150">
        <f t="shared" si="113"/>
        <v>17.267429311461257</v>
      </c>
      <c r="AE333" s="150">
        <f t="shared" si="114"/>
        <v>21.152600906540037</v>
      </c>
      <c r="AF333" s="150">
        <f t="shared" si="115"/>
        <v>18.778329376214117</v>
      </c>
      <c r="AG333" s="150">
        <f t="shared" si="116"/>
        <v>29.354629829484136</v>
      </c>
      <c r="AH333" s="150">
        <f t="shared" si="117"/>
        <v>3.669328728685517</v>
      </c>
      <c r="AI333" s="150">
        <f t="shared" si="118"/>
        <v>61.083531189294192</v>
      </c>
      <c r="AJ333" s="150">
        <f t="shared" si="119"/>
        <v>33.887330023742713</v>
      </c>
      <c r="AK333" s="150">
        <f t="shared" si="120"/>
        <v>4.3168573278653142</v>
      </c>
      <c r="AL333" s="150">
        <f t="shared" si="121"/>
        <v>1.2950571983595942</v>
      </c>
      <c r="AM333" s="150">
        <f t="shared" si="122"/>
        <v>7.122814590977768</v>
      </c>
      <c r="AN333" s="150">
        <f t="shared" si="123"/>
        <v>1.9425857975393912</v>
      </c>
      <c r="AO333" s="150">
        <f t="shared" si="124"/>
        <v>1.7267429311461255</v>
      </c>
      <c r="AP333" s="150">
        <f t="shared" si="125"/>
        <v>7.7703431901575648</v>
      </c>
      <c r="AQ333" s="150">
        <f t="shared" si="126"/>
        <v>4.7485430606518459</v>
      </c>
      <c r="AT333" s="137" t="s">
        <v>481</v>
      </c>
      <c r="AU333" s="150">
        <f t="shared" si="106"/>
        <v>45.063145809414465</v>
      </c>
      <c r="AV333" s="150">
        <f t="shared" si="107"/>
        <v>82.869692532942892</v>
      </c>
      <c r="AW333" s="150">
        <f t="shared" si="108"/>
        <v>7.9155672823219003</v>
      </c>
      <c r="AX333" s="150">
        <f t="shared" si="109"/>
        <v>6.204173716864072</v>
      </c>
    </row>
    <row r="334" spans="1:50" x14ac:dyDescent="0.25">
      <c r="A334" s="137" t="s">
        <v>482</v>
      </c>
      <c r="B334" s="148">
        <v>5999</v>
      </c>
      <c r="C334" s="148">
        <v>4817</v>
      </c>
      <c r="D334" s="148">
        <v>4737</v>
      </c>
      <c r="E334" s="148">
        <v>4641</v>
      </c>
      <c r="F334" s="148">
        <v>1864</v>
      </c>
      <c r="G334" s="149">
        <v>116</v>
      </c>
      <c r="H334" s="149">
        <v>308</v>
      </c>
      <c r="I334" s="149">
        <v>850</v>
      </c>
      <c r="J334" s="149">
        <v>132</v>
      </c>
      <c r="K334" s="149">
        <v>238</v>
      </c>
      <c r="L334" s="149">
        <v>134</v>
      </c>
      <c r="M334" s="149">
        <v>60</v>
      </c>
      <c r="N334" s="149">
        <v>42</v>
      </c>
      <c r="O334" s="149">
        <v>466</v>
      </c>
      <c r="P334" s="149">
        <v>291</v>
      </c>
      <c r="Q334" s="149">
        <v>48</v>
      </c>
      <c r="R334" s="149">
        <v>5</v>
      </c>
      <c r="S334" s="149">
        <v>45</v>
      </c>
      <c r="T334" s="149">
        <v>6</v>
      </c>
      <c r="U334" s="149">
        <v>17</v>
      </c>
      <c r="V334" s="149">
        <v>115</v>
      </c>
      <c r="W334" s="149">
        <v>37</v>
      </c>
      <c r="Z334" s="137" t="s">
        <v>482</v>
      </c>
      <c r="AA334" s="150">
        <f t="shared" si="110"/>
        <v>19.336556092682113</v>
      </c>
      <c r="AB334" s="150">
        <f t="shared" si="111"/>
        <v>51.341890315052503</v>
      </c>
      <c r="AC334" s="150">
        <f t="shared" si="112"/>
        <v>141.69028171361893</v>
      </c>
      <c r="AD334" s="150">
        <f t="shared" si="113"/>
        <v>22.003667277879646</v>
      </c>
      <c r="AE334" s="150">
        <f t="shared" si="114"/>
        <v>39.673278879813303</v>
      </c>
      <c r="AF334" s="150">
        <f t="shared" si="115"/>
        <v>22.337056176029339</v>
      </c>
      <c r="AG334" s="150">
        <f t="shared" si="116"/>
        <v>10.001666944490749</v>
      </c>
      <c r="AH334" s="150">
        <f t="shared" si="117"/>
        <v>7.001166861143524</v>
      </c>
      <c r="AI334" s="150">
        <f t="shared" si="118"/>
        <v>77.679613268878157</v>
      </c>
      <c r="AJ334" s="150">
        <f t="shared" si="119"/>
        <v>48.508084680780129</v>
      </c>
      <c r="AK334" s="150">
        <f t="shared" si="120"/>
        <v>8.0013335555925984</v>
      </c>
      <c r="AL334" s="150">
        <f t="shared" si="121"/>
        <v>0.83347224537422904</v>
      </c>
      <c r="AM334" s="150">
        <f t="shared" si="122"/>
        <v>7.5012502083680612</v>
      </c>
      <c r="AN334" s="150">
        <f t="shared" si="123"/>
        <v>1.0001666944490748</v>
      </c>
      <c r="AO334" s="150">
        <f t="shared" si="124"/>
        <v>2.8338056342723785</v>
      </c>
      <c r="AP334" s="150">
        <f t="shared" si="125"/>
        <v>19.16986164360727</v>
      </c>
      <c r="AQ334" s="150">
        <f t="shared" si="126"/>
        <v>6.1676946157692942</v>
      </c>
      <c r="AT334" s="137" t="s">
        <v>482</v>
      </c>
      <c r="AU334" s="150">
        <f t="shared" si="106"/>
        <v>61.431285623812542</v>
      </c>
      <c r="AV334" s="150">
        <f t="shared" si="107"/>
        <v>100.40939452704158</v>
      </c>
      <c r="AW334" s="150">
        <f t="shared" si="108"/>
        <v>3.218884120171674</v>
      </c>
      <c r="AX334" s="150">
        <f t="shared" si="109"/>
        <v>7.6811293336101309</v>
      </c>
    </row>
    <row r="335" spans="1:50" x14ac:dyDescent="0.25">
      <c r="A335" s="137" t="s">
        <v>483</v>
      </c>
      <c r="B335" s="148">
        <v>7590</v>
      </c>
      <c r="C335" s="148">
        <v>6160</v>
      </c>
      <c r="D335" s="148">
        <v>6072</v>
      </c>
      <c r="E335" s="148">
        <v>5973</v>
      </c>
      <c r="F335" s="148">
        <v>2634</v>
      </c>
      <c r="G335" s="149">
        <v>152</v>
      </c>
      <c r="H335" s="149">
        <v>457</v>
      </c>
      <c r="I335" s="149">
        <v>1039</v>
      </c>
      <c r="J335" s="149">
        <v>184</v>
      </c>
      <c r="K335" s="149">
        <v>282</v>
      </c>
      <c r="L335" s="149">
        <v>117</v>
      </c>
      <c r="M335" s="149">
        <v>81</v>
      </c>
      <c r="N335" s="149">
        <v>57</v>
      </c>
      <c r="O335" s="149">
        <v>553</v>
      </c>
      <c r="P335" s="149">
        <v>390</v>
      </c>
      <c r="Q335" s="149">
        <v>53</v>
      </c>
      <c r="R335" s="149">
        <v>16</v>
      </c>
      <c r="S335" s="149">
        <v>74</v>
      </c>
      <c r="T335" s="149">
        <v>17</v>
      </c>
      <c r="U335" s="149">
        <v>7</v>
      </c>
      <c r="V335" s="149">
        <v>144</v>
      </c>
      <c r="W335" s="149">
        <v>45</v>
      </c>
      <c r="Z335" s="137" t="s">
        <v>483</v>
      </c>
      <c r="AA335" s="150">
        <f t="shared" si="110"/>
        <v>20.02635046113307</v>
      </c>
      <c r="AB335" s="150">
        <f t="shared" si="111"/>
        <v>60.210803689064555</v>
      </c>
      <c r="AC335" s="150">
        <f t="shared" si="112"/>
        <v>136.89064558629778</v>
      </c>
      <c r="AD335" s="150">
        <f t="shared" si="113"/>
        <v>24.242424242424242</v>
      </c>
      <c r="AE335" s="150">
        <f t="shared" si="114"/>
        <v>37.154150197628461</v>
      </c>
      <c r="AF335" s="150">
        <f t="shared" si="115"/>
        <v>15.41501976284585</v>
      </c>
      <c r="AG335" s="150">
        <f t="shared" si="116"/>
        <v>10.671936758893281</v>
      </c>
      <c r="AH335" s="150">
        <f t="shared" si="117"/>
        <v>7.5098814229249014</v>
      </c>
      <c r="AI335" s="150">
        <f t="shared" si="118"/>
        <v>72.859025032938078</v>
      </c>
      <c r="AJ335" s="150">
        <f t="shared" si="119"/>
        <v>51.383399209486164</v>
      </c>
      <c r="AK335" s="150">
        <f t="shared" si="120"/>
        <v>6.9828722002635049</v>
      </c>
      <c r="AL335" s="150">
        <f t="shared" si="121"/>
        <v>2.108036890645586</v>
      </c>
      <c r="AM335" s="150">
        <f t="shared" si="122"/>
        <v>9.749670619235836</v>
      </c>
      <c r="AN335" s="150">
        <f t="shared" si="123"/>
        <v>2.2397891963109351</v>
      </c>
      <c r="AO335" s="150">
        <f t="shared" si="124"/>
        <v>0.92226613965744397</v>
      </c>
      <c r="AP335" s="150">
        <f t="shared" si="125"/>
        <v>18.972332015810277</v>
      </c>
      <c r="AQ335" s="150">
        <f t="shared" si="126"/>
        <v>5.928853754940711</v>
      </c>
      <c r="AT335" s="137" t="s">
        <v>483</v>
      </c>
      <c r="AU335" s="150">
        <f t="shared" si="106"/>
        <v>64.229249011857718</v>
      </c>
      <c r="AV335" s="150">
        <f t="shared" si="107"/>
        <v>92.583291478319111</v>
      </c>
      <c r="AW335" s="150">
        <f t="shared" si="108"/>
        <v>6.4540622627182991</v>
      </c>
      <c r="AX335" s="150">
        <f t="shared" si="109"/>
        <v>7.3051948051948052</v>
      </c>
    </row>
    <row r="336" spans="1:50" x14ac:dyDescent="0.25">
      <c r="A336" s="137" t="s">
        <v>484</v>
      </c>
      <c r="B336" s="148">
        <v>3881</v>
      </c>
      <c r="C336" s="148">
        <v>3052</v>
      </c>
      <c r="D336" s="148">
        <v>3006</v>
      </c>
      <c r="E336" s="148">
        <v>2952</v>
      </c>
      <c r="F336" s="148">
        <v>1070</v>
      </c>
      <c r="G336" s="149">
        <v>42</v>
      </c>
      <c r="H336" s="149">
        <v>406</v>
      </c>
      <c r="I336" s="149">
        <v>498</v>
      </c>
      <c r="J336" s="149">
        <v>84</v>
      </c>
      <c r="K336" s="149">
        <v>128</v>
      </c>
      <c r="L336" s="149">
        <v>109</v>
      </c>
      <c r="M336" s="149">
        <v>31</v>
      </c>
      <c r="N336" s="149">
        <v>19</v>
      </c>
      <c r="O336" s="149">
        <v>395</v>
      </c>
      <c r="P336" s="149">
        <v>144</v>
      </c>
      <c r="Q336" s="149">
        <v>26</v>
      </c>
      <c r="R336" s="149">
        <v>10</v>
      </c>
      <c r="S336" s="149">
        <v>53</v>
      </c>
      <c r="T336" s="149">
        <v>1</v>
      </c>
      <c r="U336" s="149">
        <v>10</v>
      </c>
      <c r="V336" s="149">
        <v>94</v>
      </c>
      <c r="W336" s="149">
        <v>13</v>
      </c>
      <c r="Z336" s="137" t="s">
        <v>484</v>
      </c>
      <c r="AA336" s="150">
        <f t="shared" si="110"/>
        <v>10.821953104869879</v>
      </c>
      <c r="AB336" s="150">
        <f t="shared" si="111"/>
        <v>104.6122133470755</v>
      </c>
      <c r="AC336" s="150">
        <f t="shared" si="112"/>
        <v>128.31744395774285</v>
      </c>
      <c r="AD336" s="150">
        <f t="shared" si="113"/>
        <v>21.643906209739757</v>
      </c>
      <c r="AE336" s="150">
        <f t="shared" si="114"/>
        <v>32.981190414841535</v>
      </c>
      <c r="AF336" s="150">
        <f t="shared" si="115"/>
        <v>28.085544962638494</v>
      </c>
      <c r="AG336" s="150">
        <f t="shared" si="116"/>
        <v>7.9876320535944343</v>
      </c>
      <c r="AH336" s="150">
        <f t="shared" si="117"/>
        <v>4.8956454522030404</v>
      </c>
      <c r="AI336" s="150">
        <f t="shared" si="118"/>
        <v>101.77789229580004</v>
      </c>
      <c r="AJ336" s="150">
        <f t="shared" si="119"/>
        <v>37.103839216696727</v>
      </c>
      <c r="AK336" s="150">
        <f t="shared" si="120"/>
        <v>6.6993043030146868</v>
      </c>
      <c r="AL336" s="150">
        <f t="shared" si="121"/>
        <v>2.5766555011594954</v>
      </c>
      <c r="AM336" s="150">
        <f t="shared" si="122"/>
        <v>13.656274156145324</v>
      </c>
      <c r="AN336" s="150">
        <f t="shared" si="123"/>
        <v>0.25766555011594949</v>
      </c>
      <c r="AO336" s="150">
        <f t="shared" si="124"/>
        <v>2.5766555011594954</v>
      </c>
      <c r="AP336" s="150">
        <f t="shared" si="125"/>
        <v>24.220561710899254</v>
      </c>
      <c r="AQ336" s="150">
        <f t="shared" si="126"/>
        <v>3.3496521515073434</v>
      </c>
      <c r="AT336" s="137" t="s">
        <v>484</v>
      </c>
      <c r="AU336" s="150">
        <f t="shared" si="106"/>
        <v>47.904191616766468</v>
      </c>
      <c r="AV336" s="150">
        <f t="shared" si="107"/>
        <v>133.80758807588074</v>
      </c>
      <c r="AW336" s="150">
        <f t="shared" si="108"/>
        <v>0.93457943925233644</v>
      </c>
      <c r="AX336" s="150">
        <f t="shared" si="109"/>
        <v>4.2595019659239846</v>
      </c>
    </row>
    <row r="337" spans="1:61" x14ac:dyDescent="0.25">
      <c r="A337" s="137" t="s">
        <v>485</v>
      </c>
      <c r="B337" s="148">
        <v>8933</v>
      </c>
      <c r="C337" s="148">
        <v>7193</v>
      </c>
      <c r="D337" s="148">
        <v>7085</v>
      </c>
      <c r="E337" s="148">
        <v>6950</v>
      </c>
      <c r="F337" s="148">
        <v>2944</v>
      </c>
      <c r="G337" s="149">
        <v>140</v>
      </c>
      <c r="H337" s="149">
        <v>525</v>
      </c>
      <c r="I337" s="149">
        <v>987</v>
      </c>
      <c r="J337" s="149">
        <v>192</v>
      </c>
      <c r="K337" s="149">
        <v>338</v>
      </c>
      <c r="L337" s="149">
        <v>180</v>
      </c>
      <c r="M337" s="149">
        <v>67</v>
      </c>
      <c r="N337" s="149">
        <v>42</v>
      </c>
      <c r="O337" s="149">
        <v>407</v>
      </c>
      <c r="P337" s="149">
        <v>423</v>
      </c>
      <c r="Q337" s="149">
        <v>58</v>
      </c>
      <c r="R337" s="149">
        <v>7</v>
      </c>
      <c r="S337" s="149">
        <v>85</v>
      </c>
      <c r="T337" s="149">
        <v>16</v>
      </c>
      <c r="U337" s="149">
        <v>41</v>
      </c>
      <c r="V337" s="149">
        <v>169</v>
      </c>
      <c r="W337" s="149">
        <v>57</v>
      </c>
      <c r="Z337" s="137" t="s">
        <v>485</v>
      </c>
      <c r="AA337" s="150">
        <f t="shared" si="110"/>
        <v>15.672226575618495</v>
      </c>
      <c r="AB337" s="150">
        <f t="shared" si="111"/>
        <v>58.770849658569354</v>
      </c>
      <c r="AC337" s="150">
        <f t="shared" si="112"/>
        <v>110.48919735811037</v>
      </c>
      <c r="AD337" s="150">
        <f t="shared" si="113"/>
        <v>21.493339303705362</v>
      </c>
      <c r="AE337" s="150">
        <f t="shared" si="114"/>
        <v>37.837232732564644</v>
      </c>
      <c r="AF337" s="150">
        <f t="shared" si="115"/>
        <v>20.150005597223775</v>
      </c>
      <c r="AG337" s="150">
        <f t="shared" si="116"/>
        <v>7.5002798611888508</v>
      </c>
      <c r="AH337" s="150">
        <f t="shared" si="117"/>
        <v>4.7016679726855477</v>
      </c>
      <c r="AI337" s="150">
        <f t="shared" si="118"/>
        <v>45.561401544833764</v>
      </c>
      <c r="AJ337" s="150">
        <f t="shared" si="119"/>
        <v>47.352513153475876</v>
      </c>
      <c r="AK337" s="150">
        <f t="shared" si="120"/>
        <v>6.4927795813276612</v>
      </c>
      <c r="AL337" s="150">
        <f t="shared" si="121"/>
        <v>0.78361132878092465</v>
      </c>
      <c r="AM337" s="150">
        <f t="shared" si="122"/>
        <v>9.5152804209112283</v>
      </c>
      <c r="AN337" s="150">
        <f t="shared" si="123"/>
        <v>1.7911116086421135</v>
      </c>
      <c r="AO337" s="150">
        <f t="shared" si="124"/>
        <v>4.5897234971454157</v>
      </c>
      <c r="AP337" s="150">
        <f t="shared" si="125"/>
        <v>18.918616366282322</v>
      </c>
      <c r="AQ337" s="150">
        <f t="shared" si="126"/>
        <v>6.3808351057875292</v>
      </c>
      <c r="AT337" s="137" t="s">
        <v>485</v>
      </c>
      <c r="AU337" s="150">
        <f t="shared" si="106"/>
        <v>59.703599153140438</v>
      </c>
      <c r="AV337" s="150">
        <f t="shared" si="107"/>
        <v>58.561151079136692</v>
      </c>
      <c r="AW337" s="150">
        <f t="shared" si="108"/>
        <v>5.4347826086956523</v>
      </c>
      <c r="AX337" s="150">
        <f t="shared" si="109"/>
        <v>7.9243709161684972</v>
      </c>
    </row>
    <row r="338" spans="1:61" x14ac:dyDescent="0.25">
      <c r="A338" s="137" t="s">
        <v>486</v>
      </c>
      <c r="B338" s="148">
        <v>7171</v>
      </c>
      <c r="C338" s="148">
        <v>5475</v>
      </c>
      <c r="D338" s="148">
        <v>5359</v>
      </c>
      <c r="E338" s="148">
        <v>5259</v>
      </c>
      <c r="F338" s="148">
        <v>2113</v>
      </c>
      <c r="G338" s="149">
        <v>81</v>
      </c>
      <c r="H338" s="149">
        <v>398</v>
      </c>
      <c r="I338" s="149">
        <v>872</v>
      </c>
      <c r="J338" s="149">
        <v>119</v>
      </c>
      <c r="K338" s="149">
        <v>228</v>
      </c>
      <c r="L338" s="149">
        <v>85</v>
      </c>
      <c r="M338" s="149">
        <v>39</v>
      </c>
      <c r="N338" s="149">
        <v>52</v>
      </c>
      <c r="O338" s="149">
        <v>267</v>
      </c>
      <c r="P338" s="149">
        <v>281</v>
      </c>
      <c r="Q338" s="149">
        <v>37</v>
      </c>
      <c r="R338" s="149">
        <v>19</v>
      </c>
      <c r="S338" s="149">
        <v>50</v>
      </c>
      <c r="T338" s="149">
        <v>5</v>
      </c>
      <c r="U338" s="149">
        <v>20</v>
      </c>
      <c r="V338" s="149">
        <v>121</v>
      </c>
      <c r="W338" s="149">
        <v>43</v>
      </c>
      <c r="Z338" s="137" t="s">
        <v>486</v>
      </c>
      <c r="AA338" s="150">
        <f t="shared" si="110"/>
        <v>11.295495746757775</v>
      </c>
      <c r="AB338" s="150">
        <f t="shared" si="111"/>
        <v>55.501324780365358</v>
      </c>
      <c r="AC338" s="150">
        <f t="shared" si="112"/>
        <v>121.60089248361456</v>
      </c>
      <c r="AD338" s="150">
        <f t="shared" si="113"/>
        <v>16.594617208199693</v>
      </c>
      <c r="AE338" s="150">
        <f t="shared" si="114"/>
        <v>31.794728768651513</v>
      </c>
      <c r="AF338" s="150">
        <f t="shared" si="115"/>
        <v>11.853298005856924</v>
      </c>
      <c r="AG338" s="150">
        <f t="shared" si="116"/>
        <v>5.4385720262167059</v>
      </c>
      <c r="AH338" s="150">
        <f t="shared" si="117"/>
        <v>7.2514293682889415</v>
      </c>
      <c r="AI338" s="150">
        <f t="shared" si="118"/>
        <v>37.233300794868214</v>
      </c>
      <c r="AJ338" s="150">
        <f t="shared" si="119"/>
        <v>39.185608701715246</v>
      </c>
      <c r="AK338" s="150">
        <f t="shared" si="120"/>
        <v>5.1596708966671319</v>
      </c>
      <c r="AL338" s="150">
        <f t="shared" si="121"/>
        <v>2.6495607307209594</v>
      </c>
      <c r="AM338" s="150">
        <f t="shared" si="122"/>
        <v>6.9725282387393674</v>
      </c>
      <c r="AN338" s="150">
        <f t="shared" si="123"/>
        <v>0.69725282387393672</v>
      </c>
      <c r="AO338" s="150">
        <f t="shared" si="124"/>
        <v>2.7890112954957469</v>
      </c>
      <c r="AP338" s="150">
        <f t="shared" si="125"/>
        <v>16.873518337749267</v>
      </c>
      <c r="AQ338" s="150">
        <f t="shared" si="126"/>
        <v>5.9963742853158557</v>
      </c>
      <c r="AT338" s="137" t="s">
        <v>486</v>
      </c>
      <c r="AU338" s="150">
        <f t="shared" si="106"/>
        <v>52.435155812651615</v>
      </c>
      <c r="AV338" s="150">
        <f t="shared" si="107"/>
        <v>50.770108385624646</v>
      </c>
      <c r="AW338" s="150">
        <f t="shared" si="108"/>
        <v>2.3663038334122102</v>
      </c>
      <c r="AX338" s="150">
        <f t="shared" si="109"/>
        <v>7.8538812785388137</v>
      </c>
    </row>
    <row r="339" spans="1:61" x14ac:dyDescent="0.25">
      <c r="A339" s="137" t="s">
        <v>487</v>
      </c>
      <c r="B339" s="148">
        <v>6950</v>
      </c>
      <c r="C339" s="148">
        <v>5624</v>
      </c>
      <c r="D339" s="148">
        <v>5536</v>
      </c>
      <c r="E339" s="148">
        <v>5449</v>
      </c>
      <c r="F339" s="148">
        <v>2479</v>
      </c>
      <c r="G339" s="149">
        <v>158</v>
      </c>
      <c r="H339" s="149">
        <v>461</v>
      </c>
      <c r="I339" s="149">
        <v>1019</v>
      </c>
      <c r="J339" s="149">
        <v>164</v>
      </c>
      <c r="K339" s="149">
        <v>280</v>
      </c>
      <c r="L339" s="149">
        <v>129</v>
      </c>
      <c r="M339" s="149">
        <v>93</v>
      </c>
      <c r="N339" s="149">
        <v>77</v>
      </c>
      <c r="O339" s="149">
        <v>523</v>
      </c>
      <c r="P339" s="149">
        <v>387</v>
      </c>
      <c r="Q339" s="149">
        <v>51</v>
      </c>
      <c r="R339" s="149">
        <v>25</v>
      </c>
      <c r="S339" s="149">
        <v>48</v>
      </c>
      <c r="T339" s="149">
        <v>16</v>
      </c>
      <c r="U339" s="149">
        <v>14</v>
      </c>
      <c r="V339" s="149">
        <v>137</v>
      </c>
      <c r="W339" s="149">
        <v>60</v>
      </c>
      <c r="Z339" s="137" t="s">
        <v>487</v>
      </c>
      <c r="AA339" s="150">
        <f t="shared" si="110"/>
        <v>22.733812949640289</v>
      </c>
      <c r="AB339" s="150">
        <f t="shared" si="111"/>
        <v>66.330935251798564</v>
      </c>
      <c r="AC339" s="150">
        <f t="shared" si="112"/>
        <v>146.6187050359712</v>
      </c>
      <c r="AD339" s="150">
        <f t="shared" si="113"/>
        <v>23.597122302158272</v>
      </c>
      <c r="AE339" s="150">
        <f t="shared" si="114"/>
        <v>40.28776978417266</v>
      </c>
      <c r="AF339" s="150">
        <f t="shared" si="115"/>
        <v>18.561151079136692</v>
      </c>
      <c r="AG339" s="150">
        <f t="shared" si="116"/>
        <v>13.381294964028777</v>
      </c>
      <c r="AH339" s="150">
        <f t="shared" si="117"/>
        <v>11.079136690647482</v>
      </c>
      <c r="AI339" s="150">
        <f t="shared" si="118"/>
        <v>75.251798561151077</v>
      </c>
      <c r="AJ339" s="150">
        <f t="shared" si="119"/>
        <v>55.68345323741007</v>
      </c>
      <c r="AK339" s="150">
        <f t="shared" si="120"/>
        <v>7.3381294964028774</v>
      </c>
      <c r="AL339" s="150">
        <f t="shared" si="121"/>
        <v>3.5971223021582737</v>
      </c>
      <c r="AM339" s="150">
        <f t="shared" si="122"/>
        <v>6.9064748201438855</v>
      </c>
      <c r="AN339" s="150">
        <f t="shared" si="123"/>
        <v>2.3021582733812949</v>
      </c>
      <c r="AO339" s="150">
        <f t="shared" si="124"/>
        <v>2.014388489208633</v>
      </c>
      <c r="AP339" s="150">
        <f t="shared" si="125"/>
        <v>19.71223021582734</v>
      </c>
      <c r="AQ339" s="150">
        <f t="shared" si="126"/>
        <v>8.6330935251798557</v>
      </c>
      <c r="AT339" s="137" t="s">
        <v>487</v>
      </c>
      <c r="AU339" s="150">
        <f t="shared" si="106"/>
        <v>69.906069364161851</v>
      </c>
      <c r="AV339" s="150">
        <f t="shared" si="107"/>
        <v>95.980913929161318</v>
      </c>
      <c r="AW339" s="150">
        <f t="shared" si="108"/>
        <v>6.4542154094392901</v>
      </c>
      <c r="AX339" s="150">
        <f t="shared" si="109"/>
        <v>10.668563300142246</v>
      </c>
    </row>
    <row r="340" spans="1:61" x14ac:dyDescent="0.25">
      <c r="A340" s="137" t="s">
        <v>488</v>
      </c>
      <c r="B340" s="148">
        <v>6574</v>
      </c>
      <c r="C340" s="148">
        <v>5246</v>
      </c>
      <c r="D340" s="148">
        <v>5142</v>
      </c>
      <c r="E340" s="148">
        <v>5050</v>
      </c>
      <c r="F340" s="148">
        <v>2186</v>
      </c>
      <c r="G340" s="149">
        <v>111</v>
      </c>
      <c r="H340" s="149">
        <v>314</v>
      </c>
      <c r="I340" s="149">
        <v>996</v>
      </c>
      <c r="J340" s="149">
        <v>138</v>
      </c>
      <c r="K340" s="149">
        <v>244</v>
      </c>
      <c r="L340" s="149">
        <v>127</v>
      </c>
      <c r="M340" s="149">
        <v>84</v>
      </c>
      <c r="N340" s="149">
        <v>26</v>
      </c>
      <c r="O340" s="149">
        <v>432</v>
      </c>
      <c r="P340" s="149">
        <v>282</v>
      </c>
      <c r="Q340" s="149">
        <v>46</v>
      </c>
      <c r="R340" s="149">
        <v>16</v>
      </c>
      <c r="S340" s="149">
        <v>44</v>
      </c>
      <c r="T340" s="149">
        <v>22</v>
      </c>
      <c r="U340" s="149">
        <v>5</v>
      </c>
      <c r="V340" s="149">
        <v>109</v>
      </c>
      <c r="W340" s="149">
        <v>46</v>
      </c>
      <c r="Z340" s="137" t="s">
        <v>488</v>
      </c>
      <c r="AA340" s="150">
        <f t="shared" si="110"/>
        <v>16.884697292363857</v>
      </c>
      <c r="AB340" s="150">
        <f t="shared" si="111"/>
        <v>47.763918466686945</v>
      </c>
      <c r="AC340" s="150">
        <f t="shared" si="112"/>
        <v>151.50593246121082</v>
      </c>
      <c r="AD340" s="150">
        <f t="shared" si="113"/>
        <v>20.991785822938851</v>
      </c>
      <c r="AE340" s="150">
        <f t="shared" si="114"/>
        <v>37.115911165196223</v>
      </c>
      <c r="AF340" s="150">
        <f t="shared" si="115"/>
        <v>19.318527532704593</v>
      </c>
      <c r="AG340" s="150">
        <f t="shared" si="116"/>
        <v>12.777608761788866</v>
      </c>
      <c r="AH340" s="150">
        <f t="shared" si="117"/>
        <v>3.9549741405536962</v>
      </c>
      <c r="AI340" s="150">
        <f t="shared" si="118"/>
        <v>65.713416489199872</v>
      </c>
      <c r="AJ340" s="150">
        <f t="shared" si="119"/>
        <v>42.89625798600548</v>
      </c>
      <c r="AK340" s="150">
        <f t="shared" si="120"/>
        <v>6.9972619409796168</v>
      </c>
      <c r="AL340" s="150">
        <f t="shared" si="121"/>
        <v>2.4338302403407361</v>
      </c>
      <c r="AM340" s="150">
        <f t="shared" si="122"/>
        <v>6.6930331609370244</v>
      </c>
      <c r="AN340" s="150">
        <f t="shared" si="123"/>
        <v>3.3465165804685122</v>
      </c>
      <c r="AO340" s="150">
        <f t="shared" si="124"/>
        <v>0.76057195010648004</v>
      </c>
      <c r="AP340" s="150">
        <f t="shared" si="125"/>
        <v>16.580468512321268</v>
      </c>
      <c r="AQ340" s="150">
        <f t="shared" si="126"/>
        <v>6.9972619409796168</v>
      </c>
      <c r="AT340" s="137" t="s">
        <v>488</v>
      </c>
      <c r="AU340" s="150">
        <f t="shared" si="106"/>
        <v>54.842473745624275</v>
      </c>
      <c r="AV340" s="150">
        <f t="shared" si="107"/>
        <v>85.544554455445549</v>
      </c>
      <c r="AW340" s="150">
        <f t="shared" si="108"/>
        <v>10.064043915827996</v>
      </c>
      <c r="AX340" s="150">
        <f t="shared" si="109"/>
        <v>8.7685855890202067</v>
      </c>
    </row>
    <row r="341" spans="1:61" x14ac:dyDescent="0.25">
      <c r="A341" s="137" t="s">
        <v>489</v>
      </c>
      <c r="B341" s="148">
        <v>1967</v>
      </c>
      <c r="C341" s="148">
        <v>1574</v>
      </c>
      <c r="D341" s="148">
        <v>1545</v>
      </c>
      <c r="E341" s="148">
        <v>1513</v>
      </c>
      <c r="F341" s="148">
        <v>667</v>
      </c>
      <c r="G341" s="149">
        <v>35</v>
      </c>
      <c r="H341" s="149">
        <v>89</v>
      </c>
      <c r="I341" s="149">
        <v>339</v>
      </c>
      <c r="J341" s="149">
        <v>41</v>
      </c>
      <c r="K341" s="149">
        <v>68</v>
      </c>
      <c r="L341" s="149">
        <v>21</v>
      </c>
      <c r="M341" s="149">
        <v>12</v>
      </c>
      <c r="N341" s="149">
        <v>13</v>
      </c>
      <c r="O341" s="149">
        <v>146</v>
      </c>
      <c r="P341" s="149">
        <v>74</v>
      </c>
      <c r="Q341" s="149">
        <v>19</v>
      </c>
      <c r="R341" s="149">
        <v>13</v>
      </c>
      <c r="S341" s="149">
        <v>5</v>
      </c>
      <c r="T341" s="149">
        <v>8</v>
      </c>
      <c r="U341" s="149">
        <v>4</v>
      </c>
      <c r="V341" s="149">
        <v>13</v>
      </c>
      <c r="W341" s="149">
        <v>4</v>
      </c>
      <c r="Z341" s="137" t="s">
        <v>489</v>
      </c>
      <c r="AA341" s="150">
        <f t="shared" si="110"/>
        <v>17.793594306049823</v>
      </c>
      <c r="AB341" s="150">
        <f t="shared" si="111"/>
        <v>45.246568378240973</v>
      </c>
      <c r="AC341" s="150">
        <f t="shared" si="112"/>
        <v>172.34367056431114</v>
      </c>
      <c r="AD341" s="150">
        <f t="shared" si="113"/>
        <v>20.843924758515506</v>
      </c>
      <c r="AE341" s="150">
        <f t="shared" si="114"/>
        <v>34.570411794611083</v>
      </c>
      <c r="AF341" s="150">
        <f t="shared" si="115"/>
        <v>10.676156583629894</v>
      </c>
      <c r="AG341" s="150">
        <f t="shared" si="116"/>
        <v>6.1006609049313676</v>
      </c>
      <c r="AH341" s="150">
        <f t="shared" si="117"/>
        <v>6.6090493136756487</v>
      </c>
      <c r="AI341" s="150">
        <f t="shared" si="118"/>
        <v>74.224707676664977</v>
      </c>
      <c r="AJ341" s="150">
        <f t="shared" si="119"/>
        <v>37.62074224707677</v>
      </c>
      <c r="AK341" s="150">
        <f t="shared" si="120"/>
        <v>9.6593797661413312</v>
      </c>
      <c r="AL341" s="150">
        <f t="shared" si="121"/>
        <v>6.6090493136756487</v>
      </c>
      <c r="AM341" s="150">
        <f t="shared" si="122"/>
        <v>2.5419420437214031</v>
      </c>
      <c r="AN341" s="150">
        <f t="shared" si="123"/>
        <v>4.0671072699542448</v>
      </c>
      <c r="AO341" s="150">
        <f t="shared" si="124"/>
        <v>2.0335536349771224</v>
      </c>
      <c r="AP341" s="150">
        <f t="shared" si="125"/>
        <v>6.6090493136756487</v>
      </c>
      <c r="AQ341" s="150">
        <f t="shared" si="126"/>
        <v>2.0335536349771224</v>
      </c>
      <c r="AT341" s="137" t="s">
        <v>489</v>
      </c>
      <c r="AU341" s="150">
        <f t="shared" si="106"/>
        <v>47.896440129449836</v>
      </c>
      <c r="AV341" s="150">
        <f t="shared" si="107"/>
        <v>96.497025776602783</v>
      </c>
      <c r="AW341" s="150">
        <f t="shared" si="108"/>
        <v>11.994002998500749</v>
      </c>
      <c r="AX341" s="150">
        <f t="shared" si="109"/>
        <v>2.5412960609911055</v>
      </c>
    </row>
    <row r="342" spans="1:61" x14ac:dyDescent="0.25">
      <c r="A342" s="137" t="s">
        <v>490</v>
      </c>
      <c r="B342" s="148">
        <v>6486</v>
      </c>
      <c r="C342" s="148">
        <v>5124</v>
      </c>
      <c r="D342" s="148">
        <v>5026</v>
      </c>
      <c r="E342" s="148">
        <v>4945</v>
      </c>
      <c r="F342" s="148">
        <v>2064</v>
      </c>
      <c r="G342" s="149">
        <v>121</v>
      </c>
      <c r="H342" s="149">
        <v>496</v>
      </c>
      <c r="I342" s="149">
        <v>866</v>
      </c>
      <c r="J342" s="149">
        <v>150</v>
      </c>
      <c r="K342" s="149">
        <v>277</v>
      </c>
      <c r="L342" s="149">
        <v>146</v>
      </c>
      <c r="M342" s="149">
        <v>13</v>
      </c>
      <c r="N342" s="149">
        <v>55</v>
      </c>
      <c r="O342" s="149">
        <v>382</v>
      </c>
      <c r="P342" s="149">
        <v>277</v>
      </c>
      <c r="Q342" s="149">
        <v>57</v>
      </c>
      <c r="R342" s="149">
        <v>25</v>
      </c>
      <c r="S342" s="149">
        <v>67</v>
      </c>
      <c r="T342" s="149">
        <v>7</v>
      </c>
      <c r="U342" s="149">
        <v>8</v>
      </c>
      <c r="V342" s="149">
        <v>110</v>
      </c>
      <c r="W342" s="149">
        <v>18</v>
      </c>
      <c r="Z342" s="137" t="s">
        <v>490</v>
      </c>
      <c r="AA342" s="150">
        <f t="shared" si="110"/>
        <v>18.655565834104227</v>
      </c>
      <c r="AB342" s="150">
        <f t="shared" si="111"/>
        <v>76.472402096823927</v>
      </c>
      <c r="AC342" s="150">
        <f t="shared" si="112"/>
        <v>133.51834720937401</v>
      </c>
      <c r="AD342" s="150">
        <f t="shared" si="113"/>
        <v>23.126734505087882</v>
      </c>
      <c r="AE342" s="150">
        <f t="shared" si="114"/>
        <v>42.707369719395622</v>
      </c>
      <c r="AF342" s="150">
        <f t="shared" si="115"/>
        <v>22.510021584952206</v>
      </c>
      <c r="AG342" s="150">
        <f t="shared" si="116"/>
        <v>2.0043169904409495</v>
      </c>
      <c r="AH342" s="150">
        <f t="shared" si="117"/>
        <v>8.4798026518655565</v>
      </c>
      <c r="AI342" s="150">
        <f t="shared" si="118"/>
        <v>58.896083872957142</v>
      </c>
      <c r="AJ342" s="150">
        <f t="shared" si="119"/>
        <v>42.707369719395622</v>
      </c>
      <c r="AK342" s="150">
        <f t="shared" si="120"/>
        <v>8.7881591119333944</v>
      </c>
      <c r="AL342" s="150">
        <f t="shared" si="121"/>
        <v>3.8544557508479804</v>
      </c>
      <c r="AM342" s="150">
        <f t="shared" si="122"/>
        <v>10.329941412272586</v>
      </c>
      <c r="AN342" s="150">
        <f t="shared" si="123"/>
        <v>1.0792476102374347</v>
      </c>
      <c r="AO342" s="150">
        <f t="shared" si="124"/>
        <v>1.2334258402713536</v>
      </c>
      <c r="AP342" s="150">
        <f t="shared" si="125"/>
        <v>16.959605303731113</v>
      </c>
      <c r="AQ342" s="150">
        <f t="shared" si="126"/>
        <v>2.7752081406105455</v>
      </c>
      <c r="AT342" s="137" t="s">
        <v>490</v>
      </c>
      <c r="AU342" s="150">
        <f t="shared" si="106"/>
        <v>55.113410266613606</v>
      </c>
      <c r="AV342" s="150">
        <f t="shared" si="107"/>
        <v>77.24974721941355</v>
      </c>
      <c r="AW342" s="150">
        <f t="shared" si="108"/>
        <v>3.3914728682170541</v>
      </c>
      <c r="AX342" s="150">
        <f t="shared" si="109"/>
        <v>3.5128805620608898</v>
      </c>
    </row>
    <row r="343" spans="1:61" x14ac:dyDescent="0.25">
      <c r="A343" s="137" t="s">
        <v>491</v>
      </c>
      <c r="B343" s="148">
        <v>1628</v>
      </c>
      <c r="C343" s="148">
        <v>1356</v>
      </c>
      <c r="D343" s="148">
        <v>1333</v>
      </c>
      <c r="E343" s="148">
        <v>1311</v>
      </c>
      <c r="F343" s="148">
        <v>562</v>
      </c>
      <c r="G343" s="149">
        <v>28</v>
      </c>
      <c r="H343" s="149">
        <v>97</v>
      </c>
      <c r="I343" s="149">
        <v>208</v>
      </c>
      <c r="J343" s="149">
        <v>27</v>
      </c>
      <c r="K343" s="149">
        <v>58</v>
      </c>
      <c r="L343" s="149">
        <v>34</v>
      </c>
      <c r="M343" s="149">
        <v>31</v>
      </c>
      <c r="N343" s="149">
        <v>13</v>
      </c>
      <c r="O343" s="149">
        <v>188</v>
      </c>
      <c r="P343" s="149">
        <v>58</v>
      </c>
      <c r="Q343" s="149">
        <v>12</v>
      </c>
      <c r="R343" s="149">
        <v>1</v>
      </c>
      <c r="S343" s="149">
        <v>25</v>
      </c>
      <c r="T343" s="149">
        <v>2</v>
      </c>
      <c r="U343" s="149">
        <v>2</v>
      </c>
      <c r="V343" s="149">
        <v>36</v>
      </c>
      <c r="W343" s="149">
        <v>15</v>
      </c>
      <c r="Z343" s="137" t="s">
        <v>491</v>
      </c>
      <c r="AA343" s="150">
        <f t="shared" si="110"/>
        <v>17.199017199017199</v>
      </c>
      <c r="AB343" s="150">
        <f t="shared" si="111"/>
        <v>59.582309582309584</v>
      </c>
      <c r="AC343" s="150">
        <f t="shared" si="112"/>
        <v>127.76412776412776</v>
      </c>
      <c r="AD343" s="150">
        <f t="shared" si="113"/>
        <v>16.584766584766584</v>
      </c>
      <c r="AE343" s="150">
        <f t="shared" si="114"/>
        <v>35.626535626535627</v>
      </c>
      <c r="AF343" s="150">
        <f t="shared" si="115"/>
        <v>20.884520884520885</v>
      </c>
      <c r="AG343" s="150">
        <f t="shared" si="116"/>
        <v>19.041769041769044</v>
      </c>
      <c r="AH343" s="150">
        <f t="shared" si="117"/>
        <v>7.9852579852579852</v>
      </c>
      <c r="AI343" s="150">
        <f t="shared" si="118"/>
        <v>115.47911547911548</v>
      </c>
      <c r="AJ343" s="150">
        <f t="shared" si="119"/>
        <v>35.626535626535627</v>
      </c>
      <c r="AK343" s="150">
        <f t="shared" si="120"/>
        <v>7.3710073710073711</v>
      </c>
      <c r="AL343" s="150">
        <f t="shared" si="121"/>
        <v>0.61425061425061422</v>
      </c>
      <c r="AM343" s="150">
        <f t="shared" si="122"/>
        <v>15.356265356265357</v>
      </c>
      <c r="AN343" s="150">
        <f t="shared" si="123"/>
        <v>1.2285012285012284</v>
      </c>
      <c r="AO343" s="150">
        <f t="shared" si="124"/>
        <v>1.2285012285012284</v>
      </c>
      <c r="AP343" s="150">
        <f t="shared" si="125"/>
        <v>22.113022113022112</v>
      </c>
      <c r="AQ343" s="150">
        <f t="shared" si="126"/>
        <v>9.2137592137592144</v>
      </c>
      <c r="AT343" s="137" t="s">
        <v>491</v>
      </c>
      <c r="AU343" s="150">
        <f t="shared" si="106"/>
        <v>43.510877719429857</v>
      </c>
      <c r="AV343" s="150">
        <f t="shared" si="107"/>
        <v>143.40198321891685</v>
      </c>
      <c r="AW343" s="150">
        <f t="shared" si="108"/>
        <v>3.5587188612099641</v>
      </c>
      <c r="AX343" s="150">
        <f t="shared" si="109"/>
        <v>11.061946902654867</v>
      </c>
    </row>
    <row r="344" spans="1:61" x14ac:dyDescent="0.25">
      <c r="A344" s="137" t="s">
        <v>492</v>
      </c>
      <c r="B344" s="148">
        <v>10203</v>
      </c>
      <c r="C344" s="148">
        <v>8128</v>
      </c>
      <c r="D344" s="148">
        <v>7984</v>
      </c>
      <c r="E344" s="148">
        <v>7840</v>
      </c>
      <c r="F344" s="148">
        <v>3360</v>
      </c>
      <c r="G344" s="149">
        <v>182</v>
      </c>
      <c r="H344" s="149">
        <v>576</v>
      </c>
      <c r="I344" s="149">
        <v>1449</v>
      </c>
      <c r="J344" s="149">
        <v>253</v>
      </c>
      <c r="K344" s="149">
        <v>430</v>
      </c>
      <c r="L344" s="149">
        <v>249</v>
      </c>
      <c r="M344" s="149">
        <v>98</v>
      </c>
      <c r="N344" s="149">
        <v>69</v>
      </c>
      <c r="O344" s="149">
        <v>710</v>
      </c>
      <c r="P344" s="149">
        <v>444</v>
      </c>
      <c r="Q344" s="149">
        <v>59</v>
      </c>
      <c r="R344" s="149">
        <v>19</v>
      </c>
      <c r="S344" s="149">
        <v>127</v>
      </c>
      <c r="T344" s="149">
        <v>24</v>
      </c>
      <c r="U344" s="149">
        <v>61</v>
      </c>
      <c r="V344" s="149">
        <v>212</v>
      </c>
      <c r="W344" s="149">
        <v>64</v>
      </c>
      <c r="Z344" s="137" t="s">
        <v>492</v>
      </c>
      <c r="AA344" s="150">
        <f t="shared" si="110"/>
        <v>17.83789081642654</v>
      </c>
      <c r="AB344" s="150">
        <f t="shared" si="111"/>
        <v>56.453984122316967</v>
      </c>
      <c r="AC344" s="150">
        <f t="shared" si="112"/>
        <v>142.01705380770363</v>
      </c>
      <c r="AD344" s="150">
        <f t="shared" si="113"/>
        <v>24.796628442614917</v>
      </c>
      <c r="AE344" s="150">
        <f t="shared" si="114"/>
        <v>42.144467313535237</v>
      </c>
      <c r="AF344" s="150">
        <f t="shared" si="115"/>
        <v>24.404586886209938</v>
      </c>
      <c r="AG344" s="150">
        <f t="shared" si="116"/>
        <v>9.6050181319219838</v>
      </c>
      <c r="AH344" s="150">
        <f t="shared" si="117"/>
        <v>6.762716847985887</v>
      </c>
      <c r="AI344" s="150">
        <f t="shared" si="118"/>
        <v>69.587376261883762</v>
      </c>
      <c r="AJ344" s="150">
        <f t="shared" si="119"/>
        <v>43.516612760952661</v>
      </c>
      <c r="AK344" s="150">
        <f t="shared" si="120"/>
        <v>5.7826129569734395</v>
      </c>
      <c r="AL344" s="150">
        <f t="shared" si="121"/>
        <v>1.8621973929236499</v>
      </c>
      <c r="AM344" s="150">
        <f t="shared" si="122"/>
        <v>12.447319415858081</v>
      </c>
      <c r="AN344" s="150">
        <f t="shared" si="123"/>
        <v>2.3522493384298735</v>
      </c>
      <c r="AO344" s="150">
        <f t="shared" si="124"/>
        <v>5.9786337351759284</v>
      </c>
      <c r="AP344" s="150">
        <f t="shared" si="125"/>
        <v>20.778202489463883</v>
      </c>
      <c r="AQ344" s="150">
        <f t="shared" si="126"/>
        <v>6.2726649024796632</v>
      </c>
      <c r="AT344" s="137" t="s">
        <v>492</v>
      </c>
      <c r="AU344" s="150">
        <f t="shared" si="106"/>
        <v>55.611222444889776</v>
      </c>
      <c r="AV344" s="150">
        <f t="shared" si="107"/>
        <v>90.561224489795919</v>
      </c>
      <c r="AW344" s="150">
        <f t="shared" si="108"/>
        <v>7.1428571428571423</v>
      </c>
      <c r="AX344" s="150">
        <f t="shared" si="109"/>
        <v>7.8740157480314963</v>
      </c>
    </row>
    <row r="345" spans="1:61" x14ac:dyDescent="0.25">
      <c r="A345" s="137" t="s">
        <v>493</v>
      </c>
      <c r="B345" s="148">
        <v>9025</v>
      </c>
      <c r="C345" s="148">
        <v>6884</v>
      </c>
      <c r="D345" s="148">
        <v>6748</v>
      </c>
      <c r="E345" s="148">
        <v>6619</v>
      </c>
      <c r="F345" s="148">
        <v>2457</v>
      </c>
      <c r="G345" s="149">
        <v>146</v>
      </c>
      <c r="H345" s="149">
        <v>485</v>
      </c>
      <c r="I345" s="149">
        <v>1177</v>
      </c>
      <c r="J345" s="149">
        <v>184</v>
      </c>
      <c r="K345" s="149">
        <v>319</v>
      </c>
      <c r="L345" s="149">
        <v>137</v>
      </c>
      <c r="M345" s="149">
        <v>112</v>
      </c>
      <c r="N345" s="149">
        <v>40</v>
      </c>
      <c r="O345" s="149">
        <v>315</v>
      </c>
      <c r="P345" s="149">
        <v>277</v>
      </c>
      <c r="Q345" s="149">
        <v>65</v>
      </c>
      <c r="R345" s="149">
        <v>18</v>
      </c>
      <c r="S345" s="149">
        <v>85</v>
      </c>
      <c r="T345" s="149">
        <v>20</v>
      </c>
      <c r="U345" s="149">
        <v>14</v>
      </c>
      <c r="V345" s="149">
        <v>164</v>
      </c>
      <c r="W345" s="149">
        <v>55</v>
      </c>
      <c r="Z345" s="137" t="s">
        <v>493</v>
      </c>
      <c r="AA345" s="150">
        <f t="shared" si="110"/>
        <v>16.177285318559555</v>
      </c>
      <c r="AB345" s="150">
        <f t="shared" si="111"/>
        <v>53.739612188365648</v>
      </c>
      <c r="AC345" s="150">
        <f t="shared" si="112"/>
        <v>130.41551246537398</v>
      </c>
      <c r="AD345" s="150">
        <f t="shared" si="113"/>
        <v>20.387811634349031</v>
      </c>
      <c r="AE345" s="150">
        <f t="shared" si="114"/>
        <v>35.346260387811633</v>
      </c>
      <c r="AF345" s="150">
        <f t="shared" si="115"/>
        <v>15.180055401662051</v>
      </c>
      <c r="AG345" s="150">
        <f t="shared" si="116"/>
        <v>12.409972299168974</v>
      </c>
      <c r="AH345" s="150">
        <f t="shared" si="117"/>
        <v>4.43213296398892</v>
      </c>
      <c r="AI345" s="150">
        <f t="shared" si="118"/>
        <v>34.903047091412745</v>
      </c>
      <c r="AJ345" s="150">
        <f t="shared" si="119"/>
        <v>30.692520775623269</v>
      </c>
      <c r="AK345" s="150">
        <f t="shared" si="120"/>
        <v>7.2022160664819941</v>
      </c>
      <c r="AL345" s="150">
        <f t="shared" si="121"/>
        <v>1.9944598337950139</v>
      </c>
      <c r="AM345" s="150">
        <f t="shared" si="122"/>
        <v>9.4182825484764532</v>
      </c>
      <c r="AN345" s="150">
        <f t="shared" si="123"/>
        <v>2.21606648199446</v>
      </c>
      <c r="AO345" s="150">
        <f t="shared" si="124"/>
        <v>1.5512465373961217</v>
      </c>
      <c r="AP345" s="150">
        <f t="shared" si="125"/>
        <v>18.171745152354571</v>
      </c>
      <c r="AQ345" s="150">
        <f t="shared" si="126"/>
        <v>6.094182825484765</v>
      </c>
      <c r="AT345" s="137" t="s">
        <v>493</v>
      </c>
      <c r="AU345" s="150">
        <f t="shared" si="106"/>
        <v>41.049199762892712</v>
      </c>
      <c r="AV345" s="150">
        <f t="shared" si="107"/>
        <v>47.590270433600246</v>
      </c>
      <c r="AW345" s="150">
        <f t="shared" si="108"/>
        <v>8.1400081400081401</v>
      </c>
      <c r="AX345" s="150">
        <f t="shared" si="109"/>
        <v>7.9895409645554905</v>
      </c>
    </row>
    <row r="346" spans="1:61" x14ac:dyDescent="0.25">
      <c r="A346" s="137" t="s">
        <v>494</v>
      </c>
      <c r="B346" s="148">
        <v>5617</v>
      </c>
      <c r="C346" s="148">
        <v>4360</v>
      </c>
      <c r="D346" s="148">
        <v>4277</v>
      </c>
      <c r="E346" s="148">
        <v>4206</v>
      </c>
      <c r="F346" s="148">
        <v>1668</v>
      </c>
      <c r="G346" s="149">
        <v>90</v>
      </c>
      <c r="H346" s="149">
        <v>253</v>
      </c>
      <c r="I346" s="149">
        <v>582</v>
      </c>
      <c r="J346" s="149">
        <v>92</v>
      </c>
      <c r="K346" s="149">
        <v>231</v>
      </c>
      <c r="L346" s="149">
        <v>81</v>
      </c>
      <c r="M346" s="149">
        <v>21</v>
      </c>
      <c r="N346" s="149">
        <v>25</v>
      </c>
      <c r="O346" s="149">
        <v>243</v>
      </c>
      <c r="P346" s="149">
        <v>189</v>
      </c>
      <c r="Q346" s="149">
        <v>27</v>
      </c>
      <c r="R346" s="149">
        <v>6</v>
      </c>
      <c r="S346" s="149">
        <v>31</v>
      </c>
      <c r="T346" s="149">
        <v>10</v>
      </c>
      <c r="U346" s="149">
        <v>8</v>
      </c>
      <c r="V346" s="149">
        <v>105</v>
      </c>
      <c r="W346" s="149">
        <v>47</v>
      </c>
      <c r="Z346" s="137" t="s">
        <v>494</v>
      </c>
      <c r="AA346" s="150">
        <f t="shared" si="110"/>
        <v>16.02278796510593</v>
      </c>
      <c r="AB346" s="150">
        <f t="shared" si="111"/>
        <v>45.041837279686661</v>
      </c>
      <c r="AC346" s="150">
        <f t="shared" si="112"/>
        <v>103.61402884101834</v>
      </c>
      <c r="AD346" s="150">
        <f t="shared" si="113"/>
        <v>16.378849919886061</v>
      </c>
      <c r="AE346" s="150">
        <f t="shared" si="114"/>
        <v>41.125155777105221</v>
      </c>
      <c r="AF346" s="150">
        <f t="shared" si="115"/>
        <v>14.420509168595336</v>
      </c>
      <c r="AG346" s="150">
        <f t="shared" si="116"/>
        <v>3.7386505251913835</v>
      </c>
      <c r="AH346" s="150">
        <f t="shared" si="117"/>
        <v>4.4507744347516462</v>
      </c>
      <c r="AI346" s="150">
        <f t="shared" si="118"/>
        <v>43.261527505786006</v>
      </c>
      <c r="AJ346" s="150">
        <f t="shared" si="119"/>
        <v>33.64785472672245</v>
      </c>
      <c r="AK346" s="150">
        <f t="shared" si="120"/>
        <v>4.8068363895317781</v>
      </c>
      <c r="AL346" s="150">
        <f t="shared" si="121"/>
        <v>1.0681858643403952</v>
      </c>
      <c r="AM346" s="150">
        <f t="shared" si="122"/>
        <v>5.5189602990920417</v>
      </c>
      <c r="AN346" s="150">
        <f t="shared" si="123"/>
        <v>1.7803097739006588</v>
      </c>
      <c r="AO346" s="150">
        <f t="shared" si="124"/>
        <v>1.424247819120527</v>
      </c>
      <c r="AP346" s="150">
        <f t="shared" si="125"/>
        <v>18.693252625956916</v>
      </c>
      <c r="AQ346" s="150">
        <f t="shared" si="126"/>
        <v>8.3674559373330961</v>
      </c>
      <c r="AT346" s="137" t="s">
        <v>494</v>
      </c>
      <c r="AU346" s="150">
        <f t="shared" si="106"/>
        <v>44.189852700491002</v>
      </c>
      <c r="AV346" s="150">
        <f t="shared" si="107"/>
        <v>57.774607703281028</v>
      </c>
      <c r="AW346" s="150">
        <f t="shared" si="108"/>
        <v>5.9952038369304557</v>
      </c>
      <c r="AX346" s="150">
        <f t="shared" si="109"/>
        <v>10.779816513761469</v>
      </c>
    </row>
    <row r="347" spans="1:61" x14ac:dyDescent="0.25">
      <c r="A347" s="137" t="s">
        <v>495</v>
      </c>
      <c r="B347" s="148">
        <v>10724</v>
      </c>
      <c r="C347" s="148">
        <v>8800</v>
      </c>
      <c r="D347" s="148">
        <v>8668</v>
      </c>
      <c r="E347" s="148">
        <v>8524</v>
      </c>
      <c r="F347" s="148">
        <v>3942</v>
      </c>
      <c r="G347" s="149">
        <v>222</v>
      </c>
      <c r="H347" s="149">
        <v>654</v>
      </c>
      <c r="I347" s="149">
        <v>1464</v>
      </c>
      <c r="J347" s="149">
        <v>262</v>
      </c>
      <c r="K347" s="149">
        <v>387</v>
      </c>
      <c r="L347" s="149">
        <v>200</v>
      </c>
      <c r="M347" s="149">
        <v>50</v>
      </c>
      <c r="N347" s="149">
        <v>91</v>
      </c>
      <c r="O347" s="149">
        <v>714</v>
      </c>
      <c r="P347" s="149">
        <v>516</v>
      </c>
      <c r="Q347" s="149">
        <v>94</v>
      </c>
      <c r="R347" s="149">
        <v>32</v>
      </c>
      <c r="S347" s="149">
        <v>101</v>
      </c>
      <c r="T347" s="149">
        <v>31</v>
      </c>
      <c r="U347" s="149">
        <v>59</v>
      </c>
      <c r="V347" s="149">
        <v>218</v>
      </c>
      <c r="W347" s="149">
        <v>74</v>
      </c>
      <c r="Z347" s="137" t="s">
        <v>495</v>
      </c>
      <c r="AA347" s="150">
        <f t="shared" si="110"/>
        <v>20.701230883998509</v>
      </c>
      <c r="AB347" s="150">
        <f t="shared" si="111"/>
        <v>60.984707198806412</v>
      </c>
      <c r="AC347" s="150">
        <f t="shared" si="112"/>
        <v>136.51622528907123</v>
      </c>
      <c r="AD347" s="150">
        <f t="shared" si="113"/>
        <v>24.43118239462887</v>
      </c>
      <c r="AE347" s="150">
        <f t="shared" si="114"/>
        <v>36.087280865348752</v>
      </c>
      <c r="AF347" s="150">
        <f t="shared" si="115"/>
        <v>18.649757553151808</v>
      </c>
      <c r="AG347" s="150">
        <f t="shared" si="116"/>
        <v>4.662439388287952</v>
      </c>
      <c r="AH347" s="150">
        <f t="shared" si="117"/>
        <v>8.485639686684074</v>
      </c>
      <c r="AI347" s="150">
        <f t="shared" si="118"/>
        <v>66.579634464751962</v>
      </c>
      <c r="AJ347" s="150">
        <f t="shared" si="119"/>
        <v>48.116374487131665</v>
      </c>
      <c r="AK347" s="150">
        <f t="shared" si="120"/>
        <v>8.7653860499813501</v>
      </c>
      <c r="AL347" s="150">
        <f t="shared" si="121"/>
        <v>2.9839612085042897</v>
      </c>
      <c r="AM347" s="150">
        <f t="shared" si="122"/>
        <v>9.4181275643416633</v>
      </c>
      <c r="AN347" s="150">
        <f t="shared" si="123"/>
        <v>2.8907124207385304</v>
      </c>
      <c r="AO347" s="150">
        <f t="shared" si="124"/>
        <v>5.5016784781797838</v>
      </c>
      <c r="AP347" s="150">
        <f t="shared" si="125"/>
        <v>20.328235732935472</v>
      </c>
      <c r="AQ347" s="150">
        <f t="shared" si="126"/>
        <v>6.9004102946661687</v>
      </c>
      <c r="AT347" s="137" t="s">
        <v>495</v>
      </c>
      <c r="AU347" s="150">
        <f t="shared" si="106"/>
        <v>59.529303184125517</v>
      </c>
      <c r="AV347" s="150">
        <f t="shared" si="107"/>
        <v>83.763491318629761</v>
      </c>
      <c r="AW347" s="150">
        <f t="shared" si="108"/>
        <v>7.8640284119736172</v>
      </c>
      <c r="AX347" s="150">
        <f t="shared" si="109"/>
        <v>8.4090909090909101</v>
      </c>
    </row>
    <row r="348" spans="1:61" x14ac:dyDescent="0.25">
      <c r="A348" s="137" t="s">
        <v>496</v>
      </c>
      <c r="B348" s="148">
        <v>3059</v>
      </c>
      <c r="C348" s="148">
        <v>2369</v>
      </c>
      <c r="D348" s="148">
        <v>2322</v>
      </c>
      <c r="E348" s="148">
        <v>2294</v>
      </c>
      <c r="F348" s="148">
        <v>1033</v>
      </c>
      <c r="G348" s="149">
        <v>68</v>
      </c>
      <c r="H348" s="149">
        <v>185</v>
      </c>
      <c r="I348" s="149">
        <v>498</v>
      </c>
      <c r="J348" s="149">
        <v>77</v>
      </c>
      <c r="K348" s="149">
        <v>109</v>
      </c>
      <c r="L348" s="149">
        <v>78</v>
      </c>
      <c r="M348" s="149">
        <v>34</v>
      </c>
      <c r="N348" s="149">
        <v>36</v>
      </c>
      <c r="O348" s="149">
        <v>237</v>
      </c>
      <c r="P348" s="149">
        <v>168</v>
      </c>
      <c r="Q348" s="149">
        <v>34</v>
      </c>
      <c r="R348" s="149">
        <v>3</v>
      </c>
      <c r="S348" s="149">
        <v>58</v>
      </c>
      <c r="T348" s="149">
        <v>13</v>
      </c>
      <c r="U348" s="149">
        <v>4</v>
      </c>
      <c r="V348" s="149">
        <v>76</v>
      </c>
      <c r="W348" s="149">
        <v>13</v>
      </c>
      <c r="Z348" s="137" t="s">
        <v>496</v>
      </c>
      <c r="AA348" s="150">
        <f t="shared" si="110"/>
        <v>22.229486760379206</v>
      </c>
      <c r="AB348" s="150">
        <f t="shared" si="111"/>
        <v>60.477280156914027</v>
      </c>
      <c r="AC348" s="150">
        <f t="shared" si="112"/>
        <v>162.79830009807125</v>
      </c>
      <c r="AD348" s="150">
        <f t="shared" si="113"/>
        <v>25.17162471395881</v>
      </c>
      <c r="AE348" s="150">
        <f t="shared" si="114"/>
        <v>35.632559660019616</v>
      </c>
      <c r="AF348" s="150">
        <f t="shared" si="115"/>
        <v>25.498528931023209</v>
      </c>
      <c r="AG348" s="150">
        <f t="shared" si="116"/>
        <v>11.114743380189603</v>
      </c>
      <c r="AH348" s="150">
        <f t="shared" si="117"/>
        <v>11.768551814318405</v>
      </c>
      <c r="AI348" s="150">
        <f t="shared" si="118"/>
        <v>77.476299444262835</v>
      </c>
      <c r="AJ348" s="150">
        <f t="shared" si="119"/>
        <v>54.919908466819216</v>
      </c>
      <c r="AK348" s="150">
        <f t="shared" si="120"/>
        <v>11.114743380189603</v>
      </c>
      <c r="AL348" s="150">
        <f t="shared" si="121"/>
        <v>0.98071265119320039</v>
      </c>
      <c r="AM348" s="150">
        <f t="shared" si="122"/>
        <v>18.960444589735207</v>
      </c>
      <c r="AN348" s="150">
        <f t="shared" si="123"/>
        <v>4.2497548218372012</v>
      </c>
      <c r="AO348" s="150">
        <f t="shared" si="124"/>
        <v>1.3076168682576006</v>
      </c>
      <c r="AP348" s="150">
        <f t="shared" si="125"/>
        <v>24.844720496894407</v>
      </c>
      <c r="AQ348" s="150">
        <f t="shared" si="126"/>
        <v>4.2497548218372012</v>
      </c>
      <c r="AT348" s="137" t="s">
        <v>496</v>
      </c>
      <c r="AU348" s="150">
        <f t="shared" si="106"/>
        <v>72.351421188630482</v>
      </c>
      <c r="AV348" s="150">
        <f t="shared" si="107"/>
        <v>103.31299040976461</v>
      </c>
      <c r="AW348" s="150">
        <f t="shared" si="108"/>
        <v>12.584704743465634</v>
      </c>
      <c r="AX348" s="150">
        <f t="shared" si="109"/>
        <v>5.4875474883917263</v>
      </c>
    </row>
    <row r="349" spans="1:61" x14ac:dyDescent="0.25">
      <c r="A349" s="137" t="s">
        <v>497</v>
      </c>
      <c r="B349" s="148">
        <v>3270</v>
      </c>
      <c r="C349" s="148">
        <v>2686</v>
      </c>
      <c r="D349" s="148">
        <v>2648</v>
      </c>
      <c r="E349" s="148">
        <v>2586</v>
      </c>
      <c r="F349" s="148">
        <v>1109</v>
      </c>
      <c r="G349" s="149">
        <v>57</v>
      </c>
      <c r="H349" s="149">
        <v>118</v>
      </c>
      <c r="I349" s="149">
        <v>520</v>
      </c>
      <c r="J349" s="149">
        <v>64</v>
      </c>
      <c r="K349" s="149">
        <v>144</v>
      </c>
      <c r="L349" s="149">
        <v>60</v>
      </c>
      <c r="M349" s="149">
        <v>25</v>
      </c>
      <c r="N349" s="149">
        <v>16</v>
      </c>
      <c r="O349" s="149">
        <v>253</v>
      </c>
      <c r="P349" s="149">
        <v>139</v>
      </c>
      <c r="Q349" s="149">
        <v>32</v>
      </c>
      <c r="R349" s="149">
        <v>8</v>
      </c>
      <c r="S349" s="149">
        <v>33</v>
      </c>
      <c r="T349" s="149">
        <v>10</v>
      </c>
      <c r="U349" s="149">
        <v>9</v>
      </c>
      <c r="V349" s="149">
        <v>61</v>
      </c>
      <c r="W349" s="149">
        <v>23</v>
      </c>
      <c r="Z349" s="137" t="s">
        <v>497</v>
      </c>
      <c r="AA349" s="150">
        <f t="shared" si="110"/>
        <v>17.431192660550458</v>
      </c>
      <c r="AB349" s="150">
        <f t="shared" si="111"/>
        <v>36.085626911314982</v>
      </c>
      <c r="AC349" s="150">
        <f t="shared" si="112"/>
        <v>159.02140672782875</v>
      </c>
      <c r="AD349" s="150">
        <f t="shared" si="113"/>
        <v>19.571865443425075</v>
      </c>
      <c r="AE349" s="150">
        <f t="shared" si="114"/>
        <v>44.036697247706428</v>
      </c>
      <c r="AF349" s="150">
        <f t="shared" si="115"/>
        <v>18.348623853211009</v>
      </c>
      <c r="AG349" s="150">
        <f t="shared" si="116"/>
        <v>7.6452599388379205</v>
      </c>
      <c r="AH349" s="150">
        <f t="shared" si="117"/>
        <v>4.8929663608562688</v>
      </c>
      <c r="AI349" s="150">
        <f t="shared" si="118"/>
        <v>77.370030581039757</v>
      </c>
      <c r="AJ349" s="150">
        <f t="shared" si="119"/>
        <v>42.50764525993884</v>
      </c>
      <c r="AK349" s="150">
        <f t="shared" si="120"/>
        <v>9.7859327217125376</v>
      </c>
      <c r="AL349" s="150">
        <f t="shared" si="121"/>
        <v>2.4464831804281344</v>
      </c>
      <c r="AM349" s="150">
        <f t="shared" si="122"/>
        <v>10.091743119266056</v>
      </c>
      <c r="AN349" s="150">
        <f t="shared" si="123"/>
        <v>3.0581039755351682</v>
      </c>
      <c r="AO349" s="150">
        <f t="shared" si="124"/>
        <v>2.7522935779816518</v>
      </c>
      <c r="AP349" s="150">
        <f t="shared" si="125"/>
        <v>18.654434250764524</v>
      </c>
      <c r="AQ349" s="150">
        <f t="shared" si="126"/>
        <v>7.0336391437308867</v>
      </c>
      <c r="AT349" s="137" t="s">
        <v>497</v>
      </c>
      <c r="AU349" s="150">
        <f t="shared" si="106"/>
        <v>52.492447129909365</v>
      </c>
      <c r="AV349" s="150">
        <f t="shared" si="107"/>
        <v>97.834493426140753</v>
      </c>
      <c r="AW349" s="150">
        <f t="shared" si="108"/>
        <v>9.0171325518485119</v>
      </c>
      <c r="AX349" s="150">
        <f t="shared" si="109"/>
        <v>8.5629188384214441</v>
      </c>
    </row>
    <row r="350" spans="1:61" x14ac:dyDescent="0.25">
      <c r="A350" s="151" t="s">
        <v>515</v>
      </c>
      <c r="B350" s="148">
        <f>SUM(B3:B349)</f>
        <v>1951068</v>
      </c>
      <c r="C350" s="148">
        <f t="shared" ref="C350:F350" si="127">SUM(C3:C349)</f>
        <v>1562645</v>
      </c>
      <c r="D350" s="148">
        <f t="shared" si="127"/>
        <v>1538417</v>
      </c>
      <c r="E350" s="148">
        <f t="shared" si="127"/>
        <v>1513482</v>
      </c>
      <c r="F350" s="148">
        <f t="shared" si="127"/>
        <v>652734</v>
      </c>
      <c r="G350" s="152">
        <f t="shared" ref="G350:W350" si="128">SUM(G3:G349)</f>
        <v>32701</v>
      </c>
      <c r="H350" s="152">
        <f t="shared" si="128"/>
        <v>117613</v>
      </c>
      <c r="I350" s="152">
        <f t="shared" si="128"/>
        <v>260032</v>
      </c>
      <c r="J350" s="152">
        <f t="shared" si="128"/>
        <v>42454</v>
      </c>
      <c r="K350" s="152">
        <f t="shared" si="128"/>
        <v>74525</v>
      </c>
      <c r="L350" s="152">
        <f t="shared" si="128"/>
        <v>38530</v>
      </c>
      <c r="M350" s="152">
        <f t="shared" si="128"/>
        <v>19712</v>
      </c>
      <c r="N350" s="152">
        <f t="shared" si="128"/>
        <v>13617</v>
      </c>
      <c r="O350" s="152">
        <f t="shared" si="128"/>
        <v>131776</v>
      </c>
      <c r="P350" s="152">
        <f t="shared" si="128"/>
        <v>88305</v>
      </c>
      <c r="Q350" s="152">
        <f t="shared" si="128"/>
        <v>15702</v>
      </c>
      <c r="R350" s="152">
        <f t="shared" si="128"/>
        <v>4237</v>
      </c>
      <c r="S350" s="152">
        <f t="shared" si="128"/>
        <v>17114</v>
      </c>
      <c r="T350" s="152">
        <f t="shared" si="128"/>
        <v>4104</v>
      </c>
      <c r="U350" s="152">
        <f t="shared" si="128"/>
        <v>5426</v>
      </c>
      <c r="V350" s="152">
        <f t="shared" si="128"/>
        <v>36020</v>
      </c>
      <c r="W350" s="152">
        <f t="shared" si="128"/>
        <v>11899</v>
      </c>
      <c r="X350" s="147"/>
      <c r="Y350" s="147"/>
      <c r="Z350" s="151" t="s">
        <v>515</v>
      </c>
      <c r="AA350" s="150">
        <f t="shared" si="110"/>
        <v>16.760563957791319</v>
      </c>
      <c r="AB350" s="150">
        <f t="shared" si="111"/>
        <v>60.281343346310841</v>
      </c>
      <c r="AC350" s="150">
        <f t="shared" si="112"/>
        <v>133.27674893955515</v>
      </c>
      <c r="AD350" s="150">
        <f t="shared" si="113"/>
        <v>21.759364614662328</v>
      </c>
      <c r="AE350" s="150">
        <f t="shared" si="114"/>
        <v>38.197028499262963</v>
      </c>
      <c r="AF350" s="150">
        <f t="shared" si="115"/>
        <v>19.748158444503218</v>
      </c>
      <c r="AG350" s="150">
        <f t="shared" si="116"/>
        <v>10.103184512277378</v>
      </c>
      <c r="AH350" s="150">
        <f t="shared" si="117"/>
        <v>6.9792544391071969</v>
      </c>
      <c r="AI350" s="150">
        <f t="shared" si="118"/>
        <v>67.54044451551664</v>
      </c>
      <c r="AJ350" s="150">
        <f t="shared" si="119"/>
        <v>45.259826925560773</v>
      </c>
      <c r="AK350" s="150">
        <f t="shared" si="120"/>
        <v>8.0478999194287439</v>
      </c>
      <c r="AL350" s="150">
        <f t="shared" si="121"/>
        <v>2.1716311271570237</v>
      </c>
      <c r="AM350" s="150">
        <f t="shared" si="122"/>
        <v>8.7716061152148459</v>
      </c>
      <c r="AN350" s="150">
        <f t="shared" si="123"/>
        <v>2.1034633339278797</v>
      </c>
      <c r="AO350" s="150">
        <f t="shared" si="124"/>
        <v>2.7810409478295988</v>
      </c>
      <c r="AP350" s="150">
        <f t="shared" si="125"/>
        <v>18.461683549727638</v>
      </c>
      <c r="AQ350" s="150">
        <f t="shared" si="126"/>
        <v>6.0987110649141911</v>
      </c>
      <c r="AR350" s="147"/>
      <c r="AS350" s="147"/>
      <c r="AT350" s="151" t="s">
        <v>515</v>
      </c>
      <c r="AU350" s="153">
        <f t="shared" si="106"/>
        <v>57.399911727444511</v>
      </c>
      <c r="AV350" s="153">
        <f t="shared" si="107"/>
        <v>87.068098596481491</v>
      </c>
      <c r="AW350" s="153">
        <f t="shared" si="108"/>
        <v>6.2874003805531808</v>
      </c>
      <c r="AX350" s="153">
        <f t="shared" si="109"/>
        <v>7.6146533601681767</v>
      </c>
    </row>
    <row r="352" spans="1:61" x14ac:dyDescent="0.25">
      <c r="A352" s="154"/>
      <c r="C352" s="154"/>
      <c r="D352" s="154"/>
      <c r="E352" s="154"/>
      <c r="F352" s="154"/>
      <c r="G352" s="123"/>
      <c r="H352" s="142"/>
      <c r="I352" s="142"/>
      <c r="J352" s="142"/>
      <c r="K352" s="123"/>
      <c r="L352" s="123"/>
      <c r="M352" s="123"/>
      <c r="N352" s="123"/>
      <c r="O352" s="123"/>
      <c r="P352" s="123"/>
      <c r="Q352" s="142"/>
      <c r="R352" s="123"/>
      <c r="S352" s="123"/>
      <c r="T352" s="123"/>
      <c r="U352" s="123"/>
      <c r="V352" s="142"/>
      <c r="W352" s="142"/>
      <c r="X352" s="123"/>
      <c r="Y352" s="142"/>
      <c r="Z352" s="142"/>
      <c r="AA352" s="154"/>
      <c r="AB352" s="154"/>
      <c r="AC352" s="154"/>
      <c r="AD352" s="154"/>
      <c r="AE352" s="154"/>
      <c r="AF352" s="154"/>
      <c r="AG352" s="154"/>
      <c r="AH352" s="154"/>
      <c r="AI352" s="154"/>
      <c r="AJ352" s="154"/>
      <c r="AK352" s="154"/>
      <c r="AL352" s="154"/>
      <c r="AM352" s="154"/>
      <c r="AN352" s="154"/>
      <c r="AO352" s="154"/>
      <c r="AP352" s="154"/>
      <c r="AQ352" s="154"/>
      <c r="AR352" s="154"/>
      <c r="AS352" s="154"/>
      <c r="AT352" s="154"/>
      <c r="AU352" s="154"/>
      <c r="AV352" s="154"/>
      <c r="AW352" s="154"/>
      <c r="AX352" s="154"/>
      <c r="AY352" s="154"/>
      <c r="AZ352" s="154"/>
      <c r="BA352" s="154"/>
      <c r="BB352" s="154"/>
      <c r="BC352" s="154"/>
      <c r="BD352" s="154"/>
      <c r="BE352" s="154"/>
      <c r="BF352" s="154"/>
      <c r="BG352" s="154"/>
      <c r="BH352" s="154"/>
      <c r="BI352" s="154"/>
    </row>
    <row r="353" spans="1:53" s="177" customFormat="1" ht="30" customHeight="1" x14ac:dyDescent="0.25">
      <c r="A353" s="280" t="s">
        <v>499</v>
      </c>
      <c r="B353" s="280" t="s">
        <v>511</v>
      </c>
      <c r="C353" s="275" t="s">
        <v>127</v>
      </c>
      <c r="D353" s="275"/>
      <c r="E353" s="275"/>
      <c r="F353" s="275"/>
      <c r="G353" s="275" t="s">
        <v>128</v>
      </c>
      <c r="H353" s="275"/>
      <c r="I353" s="275"/>
      <c r="J353" s="275"/>
      <c r="K353" s="275"/>
      <c r="L353" s="275"/>
      <c r="M353" s="275"/>
      <c r="N353" s="275"/>
      <c r="O353" s="275"/>
      <c r="P353" s="275"/>
      <c r="Q353" s="275"/>
      <c r="R353" s="275"/>
      <c r="S353" s="275"/>
      <c r="T353" s="275"/>
      <c r="U353" s="275"/>
      <c r="V353" s="275"/>
      <c r="W353" s="275"/>
      <c r="Z353" s="271" t="s">
        <v>499</v>
      </c>
      <c r="AA353" s="275" t="s">
        <v>129</v>
      </c>
      <c r="AB353" s="275"/>
      <c r="AC353" s="275"/>
      <c r="AD353" s="275"/>
      <c r="AE353" s="275"/>
      <c r="AF353" s="275"/>
      <c r="AG353" s="275"/>
      <c r="AH353" s="275"/>
      <c r="AI353" s="275"/>
      <c r="AJ353" s="275"/>
      <c r="AK353" s="275"/>
      <c r="AL353" s="275"/>
      <c r="AM353" s="275"/>
      <c r="AN353" s="275"/>
      <c r="AO353" s="275"/>
      <c r="AP353" s="275"/>
      <c r="AQ353" s="275"/>
      <c r="AT353" s="271" t="s">
        <v>499</v>
      </c>
      <c r="AU353" s="275" t="s">
        <v>130</v>
      </c>
      <c r="AV353" s="275"/>
      <c r="AW353" s="275"/>
      <c r="AX353" s="275"/>
      <c r="AY353" s="142"/>
      <c r="AZ353" s="162"/>
      <c r="BA353" s="162"/>
    </row>
    <row r="354" spans="1:53" ht="60" customHeight="1" x14ac:dyDescent="0.25">
      <c r="A354" s="280"/>
      <c r="B354" s="280"/>
      <c r="C354" s="183" t="s">
        <v>131</v>
      </c>
      <c r="D354" s="183" t="s">
        <v>132</v>
      </c>
      <c r="E354" s="183" t="s">
        <v>133</v>
      </c>
      <c r="F354" s="183" t="s">
        <v>512</v>
      </c>
      <c r="G354" s="138" t="s">
        <v>25</v>
      </c>
      <c r="H354" s="140" t="s">
        <v>4</v>
      </c>
      <c r="I354" s="140" t="s">
        <v>22</v>
      </c>
      <c r="J354" s="140" t="s">
        <v>3</v>
      </c>
      <c r="K354" s="138" t="s">
        <v>30</v>
      </c>
      <c r="L354" s="138" t="s">
        <v>518</v>
      </c>
      <c r="M354" s="138" t="s">
        <v>521</v>
      </c>
      <c r="N354" s="138" t="s">
        <v>5</v>
      </c>
      <c r="O354" s="138" t="s">
        <v>103</v>
      </c>
      <c r="P354" s="138" t="s">
        <v>29</v>
      </c>
      <c r="Q354" s="138" t="s">
        <v>104</v>
      </c>
      <c r="R354" s="138" t="s">
        <v>517</v>
      </c>
      <c r="S354" s="138" t="s">
        <v>27</v>
      </c>
      <c r="T354" s="140" t="s">
        <v>95</v>
      </c>
      <c r="U354" s="138" t="s">
        <v>23</v>
      </c>
      <c r="V354" s="138" t="s">
        <v>134</v>
      </c>
      <c r="W354" s="140" t="s">
        <v>106</v>
      </c>
      <c r="Z354" s="277"/>
      <c r="AA354" s="138" t="s">
        <v>25</v>
      </c>
      <c r="AB354" s="140" t="s">
        <v>4</v>
      </c>
      <c r="AC354" s="140" t="s">
        <v>22</v>
      </c>
      <c r="AD354" s="140" t="s">
        <v>3</v>
      </c>
      <c r="AE354" s="138" t="s">
        <v>30</v>
      </c>
      <c r="AF354" s="138" t="s">
        <v>518</v>
      </c>
      <c r="AG354" s="138" t="s">
        <v>521</v>
      </c>
      <c r="AH354" s="138" t="s">
        <v>5</v>
      </c>
      <c r="AI354" s="138" t="s">
        <v>103</v>
      </c>
      <c r="AJ354" s="138" t="s">
        <v>29</v>
      </c>
      <c r="AK354" s="138" t="s">
        <v>104</v>
      </c>
      <c r="AL354" s="138" t="s">
        <v>517</v>
      </c>
      <c r="AM354" s="138" t="s">
        <v>27</v>
      </c>
      <c r="AN354" s="140" t="s">
        <v>95</v>
      </c>
      <c r="AO354" s="138" t="s">
        <v>23</v>
      </c>
      <c r="AP354" s="138" t="s">
        <v>134</v>
      </c>
      <c r="AQ354" s="140" t="s">
        <v>106</v>
      </c>
      <c r="AT354" s="277"/>
      <c r="AU354" s="140" t="s">
        <v>136</v>
      </c>
      <c r="AV354" s="140" t="s">
        <v>138</v>
      </c>
      <c r="AW354" s="140" t="s">
        <v>513</v>
      </c>
      <c r="AX354" s="140" t="s">
        <v>514</v>
      </c>
      <c r="AY354" s="164"/>
      <c r="AZ354" s="154"/>
      <c r="BA354" s="154"/>
    </row>
    <row r="355" spans="1:53" x14ac:dyDescent="0.25">
      <c r="A355" s="155" t="s">
        <v>647</v>
      </c>
      <c r="B355" s="148">
        <f t="shared" ref="B355:W355" si="129">SUM(B3:B86)</f>
        <v>435757</v>
      </c>
      <c r="C355" s="148">
        <f t="shared" si="129"/>
        <v>354797</v>
      </c>
      <c r="D355" s="148">
        <f t="shared" si="129"/>
        <v>349972</v>
      </c>
      <c r="E355" s="148">
        <f t="shared" si="129"/>
        <v>344694</v>
      </c>
      <c r="F355" s="148">
        <f t="shared" si="129"/>
        <v>141048</v>
      </c>
      <c r="G355" s="148">
        <f t="shared" si="129"/>
        <v>6968</v>
      </c>
      <c r="H355" s="148">
        <f t="shared" si="129"/>
        <v>26485</v>
      </c>
      <c r="I355" s="148">
        <f t="shared" si="129"/>
        <v>54759</v>
      </c>
      <c r="J355" s="148">
        <f t="shared" si="129"/>
        <v>9031</v>
      </c>
      <c r="K355" s="148">
        <f t="shared" si="129"/>
        <v>16544</v>
      </c>
      <c r="L355" s="148">
        <f t="shared" si="129"/>
        <v>9985</v>
      </c>
      <c r="M355" s="148">
        <f t="shared" si="129"/>
        <v>3611</v>
      </c>
      <c r="N355" s="148">
        <f t="shared" si="129"/>
        <v>3125</v>
      </c>
      <c r="O355" s="148">
        <f t="shared" si="129"/>
        <v>32084</v>
      </c>
      <c r="P355" s="148">
        <f t="shared" si="129"/>
        <v>19454</v>
      </c>
      <c r="Q355" s="148">
        <f t="shared" si="129"/>
        <v>3493</v>
      </c>
      <c r="R355" s="148">
        <f t="shared" si="129"/>
        <v>856</v>
      </c>
      <c r="S355" s="148">
        <f t="shared" si="129"/>
        <v>4719</v>
      </c>
      <c r="T355" s="148">
        <f t="shared" si="129"/>
        <v>903</v>
      </c>
      <c r="U355" s="148">
        <f t="shared" si="129"/>
        <v>1273</v>
      </c>
      <c r="V355" s="148">
        <f t="shared" si="129"/>
        <v>8182</v>
      </c>
      <c r="W355" s="148">
        <f t="shared" si="129"/>
        <v>2560</v>
      </c>
      <c r="Z355" s="156" t="s">
        <v>500</v>
      </c>
      <c r="AA355" s="150">
        <f t="shared" ref="AA355:AQ355" si="130">G355/$B355*1000</f>
        <v>15.990563548032505</v>
      </c>
      <c r="AB355" s="150">
        <f t="shared" si="130"/>
        <v>60.779287538697027</v>
      </c>
      <c r="AC355" s="150">
        <f t="shared" si="130"/>
        <v>125.66407424321355</v>
      </c>
      <c r="AD355" s="150">
        <f t="shared" si="130"/>
        <v>20.724853530752231</v>
      </c>
      <c r="AE355" s="150">
        <f t="shared" si="130"/>
        <v>37.966114141597266</v>
      </c>
      <c r="AF355" s="150">
        <f t="shared" si="130"/>
        <v>22.914147104923156</v>
      </c>
      <c r="AG355" s="150">
        <f t="shared" si="130"/>
        <v>8.2867286125065114</v>
      </c>
      <c r="AH355" s="150">
        <f t="shared" si="130"/>
        <v>7.1714281124571722</v>
      </c>
      <c r="AI355" s="150">
        <f t="shared" si="130"/>
        <v>73.628191859224302</v>
      </c>
      <c r="AJ355" s="150">
        <f t="shared" si="130"/>
        <v>44.644147999917386</v>
      </c>
      <c r="AK355" s="150">
        <f t="shared" si="130"/>
        <v>8.015935486980128</v>
      </c>
      <c r="AL355" s="150">
        <f t="shared" si="130"/>
        <v>1.9643975885642686</v>
      </c>
      <c r="AM355" s="150">
        <f t="shared" si="130"/>
        <v>10.829430164059326</v>
      </c>
      <c r="AN355" s="150">
        <f t="shared" si="130"/>
        <v>2.0722558673756244</v>
      </c>
      <c r="AO355" s="150">
        <f t="shared" si="130"/>
        <v>2.9213529558905535</v>
      </c>
      <c r="AP355" s="150">
        <f t="shared" si="130"/>
        <v>18.776519941159869</v>
      </c>
      <c r="AQ355" s="150">
        <f t="shared" si="130"/>
        <v>5.8748339097249156</v>
      </c>
      <c r="AT355" s="157" t="s">
        <v>500</v>
      </c>
      <c r="AU355" s="150">
        <f t="shared" ref="AU355:AU360" si="131">P355/D355*1000</f>
        <v>55.587304127187323</v>
      </c>
      <c r="AV355" s="150">
        <f t="shared" ref="AV355:AV360" si="132">O355/E355*1000</f>
        <v>93.07965905991982</v>
      </c>
      <c r="AW355" s="150">
        <f t="shared" ref="AW355:AW360" si="133">T355/F355*1000</f>
        <v>6.4020758890590432</v>
      </c>
      <c r="AX355" s="150">
        <f t="shared" ref="AX355:AX360" si="134">W355/C355*1000</f>
        <v>7.2153935912648643</v>
      </c>
      <c r="AY355" s="154"/>
      <c r="AZ355" s="154"/>
      <c r="BA355" s="154"/>
    </row>
    <row r="356" spans="1:53" ht="15" customHeight="1" x14ac:dyDescent="0.25">
      <c r="A356" s="155" t="s">
        <v>648</v>
      </c>
      <c r="B356" s="148">
        <f t="shared" ref="B356:W356" si="135">SUM(B87:B140)</f>
        <v>321210</v>
      </c>
      <c r="C356" s="148">
        <f t="shared" si="135"/>
        <v>259089</v>
      </c>
      <c r="D356" s="148">
        <f t="shared" si="135"/>
        <v>255172</v>
      </c>
      <c r="E356" s="148">
        <f t="shared" si="135"/>
        <v>251201</v>
      </c>
      <c r="F356" s="148">
        <f t="shared" si="135"/>
        <v>120244</v>
      </c>
      <c r="G356" s="148">
        <f t="shared" si="135"/>
        <v>5837</v>
      </c>
      <c r="H356" s="148">
        <f t="shared" si="135"/>
        <v>20647</v>
      </c>
      <c r="I356" s="148">
        <f t="shared" si="135"/>
        <v>45187</v>
      </c>
      <c r="J356" s="148">
        <f t="shared" si="135"/>
        <v>7707</v>
      </c>
      <c r="K356" s="148">
        <f t="shared" si="135"/>
        <v>13234</v>
      </c>
      <c r="L356" s="148">
        <f t="shared" si="135"/>
        <v>5452</v>
      </c>
      <c r="M356" s="148">
        <f t="shared" si="135"/>
        <v>3251</v>
      </c>
      <c r="N356" s="148">
        <f t="shared" si="135"/>
        <v>2712</v>
      </c>
      <c r="O356" s="148">
        <f t="shared" si="135"/>
        <v>22423</v>
      </c>
      <c r="P356" s="148">
        <f t="shared" si="135"/>
        <v>15212</v>
      </c>
      <c r="Q356" s="148">
        <f t="shared" si="135"/>
        <v>2609</v>
      </c>
      <c r="R356" s="148">
        <f t="shared" si="135"/>
        <v>729</v>
      </c>
      <c r="S356" s="148">
        <f t="shared" si="135"/>
        <v>2454</v>
      </c>
      <c r="T356" s="148">
        <f t="shared" si="135"/>
        <v>781</v>
      </c>
      <c r="U356" s="148">
        <f t="shared" si="135"/>
        <v>1101</v>
      </c>
      <c r="V356" s="148">
        <f t="shared" si="135"/>
        <v>6624</v>
      </c>
      <c r="W356" s="148">
        <f t="shared" si="135"/>
        <v>2142</v>
      </c>
      <c r="Z356" s="156" t="s">
        <v>501</v>
      </c>
      <c r="AA356" s="150">
        <f t="shared" ref="AA356:AA360" si="136">G356/$B356*1000</f>
        <v>18.171912456025652</v>
      </c>
      <c r="AB356" s="150">
        <f t="shared" ref="AB356:AB360" si="137">H356/$B356*1000</f>
        <v>64.278820709193354</v>
      </c>
      <c r="AC356" s="150">
        <f t="shared" ref="AC356:AC360" si="138">I356/$B356*1000</f>
        <v>140.67743843591421</v>
      </c>
      <c r="AD356" s="150">
        <f t="shared" ref="AD356:AD360" si="139">J356/$B356*1000</f>
        <v>23.993649014663305</v>
      </c>
      <c r="AE356" s="150">
        <f t="shared" ref="AE356:AE360" si="140">K356/$B356*1000</f>
        <v>41.200460757759721</v>
      </c>
      <c r="AF356" s="150">
        <f t="shared" ref="AF356:AF360" si="141">L356/$B356*1000</f>
        <v>16.973319635129666</v>
      </c>
      <c r="AG356" s="150">
        <f t="shared" ref="AG356:AG360" si="142">M356/$B356*1000</f>
        <v>10.121104573332087</v>
      </c>
      <c r="AH356" s="150">
        <f t="shared" ref="AH356:AH360" si="143">N356/$B356*1000</f>
        <v>8.4430746240777061</v>
      </c>
      <c r="AI356" s="150">
        <f t="shared" ref="AI356:AI360" si="144">O356/$B356*1000</f>
        <v>69.807913825846015</v>
      </c>
      <c r="AJ356" s="150">
        <f t="shared" ref="AJ356:AJ360" si="145">P356/$B356*1000</f>
        <v>47.358425951869492</v>
      </c>
      <c r="AK356" s="150">
        <f t="shared" ref="AK356:AK360" si="146">Q356/$B356*1000</f>
        <v>8.122412129136702</v>
      </c>
      <c r="AL356" s="150">
        <f t="shared" ref="AL356:AL360" si="147">R356/$B356*1000</f>
        <v>2.2695432894368173</v>
      </c>
      <c r="AM356" s="150">
        <f t="shared" ref="AM356:AM360" si="148">S356/$B356*1000</f>
        <v>7.6398617726720834</v>
      </c>
      <c r="AN356" s="150">
        <f t="shared" ref="AN356:AN360" si="149">T356/$B356*1000</f>
        <v>2.4314311509604307</v>
      </c>
      <c r="AO356" s="150">
        <f t="shared" ref="AO356:AO360" si="150">U356/$B356*1000</f>
        <v>3.4276641449519007</v>
      </c>
      <c r="AP356" s="150">
        <f t="shared" ref="AP356:AP360" si="151">V356/$B356*1000</f>
        <v>20.622022975623423</v>
      </c>
      <c r="AQ356" s="150">
        <f t="shared" ref="AQ356:AQ360" si="152">W356/$B356*1000</f>
        <v>6.6685346035304001</v>
      </c>
      <c r="AT356" s="157" t="s">
        <v>501</v>
      </c>
      <c r="AU356" s="150">
        <f t="shared" si="131"/>
        <v>59.614691267066924</v>
      </c>
      <c r="AV356" s="150">
        <f t="shared" si="132"/>
        <v>89.263179684794252</v>
      </c>
      <c r="AW356" s="150">
        <f t="shared" si="133"/>
        <v>6.4951265759622103</v>
      </c>
      <c r="AX356" s="150">
        <f t="shared" si="134"/>
        <v>8.2674293389530238</v>
      </c>
      <c r="AY356" s="154"/>
      <c r="AZ356" s="154"/>
      <c r="BA356" s="154"/>
    </row>
    <row r="357" spans="1:53" x14ac:dyDescent="0.25">
      <c r="A357" s="155" t="s">
        <v>649</v>
      </c>
      <c r="B357" s="148">
        <f t="shared" ref="B357:W357" si="153">SUM(B141:B216)</f>
        <v>460846</v>
      </c>
      <c r="C357" s="148">
        <f t="shared" si="153"/>
        <v>369584</v>
      </c>
      <c r="D357" s="148">
        <f t="shared" si="153"/>
        <v>363755</v>
      </c>
      <c r="E357" s="148">
        <f t="shared" si="153"/>
        <v>357868</v>
      </c>
      <c r="F357" s="148">
        <f t="shared" si="153"/>
        <v>160998</v>
      </c>
      <c r="G357" s="148">
        <f t="shared" si="153"/>
        <v>8299</v>
      </c>
      <c r="H357" s="148">
        <f t="shared" si="153"/>
        <v>27938</v>
      </c>
      <c r="I357" s="148">
        <f t="shared" si="153"/>
        <v>65259</v>
      </c>
      <c r="J357" s="148">
        <f t="shared" si="153"/>
        <v>10255</v>
      </c>
      <c r="K357" s="148">
        <f t="shared" si="153"/>
        <v>18845</v>
      </c>
      <c r="L357" s="148">
        <f t="shared" si="153"/>
        <v>9281</v>
      </c>
      <c r="M357" s="148">
        <f t="shared" si="153"/>
        <v>5125</v>
      </c>
      <c r="N357" s="148">
        <f t="shared" si="153"/>
        <v>3131</v>
      </c>
      <c r="O357" s="148">
        <f t="shared" si="153"/>
        <v>28177</v>
      </c>
      <c r="P357" s="148">
        <f t="shared" si="153"/>
        <v>22727</v>
      </c>
      <c r="Q357" s="148">
        <f t="shared" si="153"/>
        <v>3787</v>
      </c>
      <c r="R357" s="148">
        <f t="shared" si="153"/>
        <v>866</v>
      </c>
      <c r="S357" s="148">
        <f t="shared" si="153"/>
        <v>3724</v>
      </c>
      <c r="T357" s="148">
        <f t="shared" si="153"/>
        <v>1015</v>
      </c>
      <c r="U357" s="148">
        <f t="shared" si="153"/>
        <v>1454</v>
      </c>
      <c r="V357" s="148">
        <f t="shared" si="153"/>
        <v>8796</v>
      </c>
      <c r="W357" s="148">
        <f t="shared" si="153"/>
        <v>3287</v>
      </c>
      <c r="Z357" s="156" t="s">
        <v>502</v>
      </c>
      <c r="AA357" s="150">
        <f t="shared" si="136"/>
        <v>18.008184946815206</v>
      </c>
      <c r="AB357" s="150">
        <f t="shared" si="137"/>
        <v>60.623288473806866</v>
      </c>
      <c r="AC357" s="150">
        <f t="shared" si="138"/>
        <v>141.60695763877737</v>
      </c>
      <c r="AD357" s="150">
        <f t="shared" si="139"/>
        <v>22.252552913554638</v>
      </c>
      <c r="AE357" s="150">
        <f t="shared" si="140"/>
        <v>40.892185241924636</v>
      </c>
      <c r="AF357" s="150">
        <f t="shared" si="141"/>
        <v>20.139048619278459</v>
      </c>
      <c r="AG357" s="150">
        <f t="shared" si="142"/>
        <v>11.120851651093856</v>
      </c>
      <c r="AH357" s="150">
        <f t="shared" si="143"/>
        <v>6.7940266379658283</v>
      </c>
      <c r="AI357" s="150">
        <f t="shared" si="144"/>
        <v>61.141899897145684</v>
      </c>
      <c r="AJ357" s="150">
        <f t="shared" si="145"/>
        <v>49.315823507201969</v>
      </c>
      <c r="AK357" s="150">
        <f t="shared" si="146"/>
        <v>8.2174956493058424</v>
      </c>
      <c r="AL357" s="150">
        <f t="shared" si="147"/>
        <v>1.8791526887506889</v>
      </c>
      <c r="AM357" s="150">
        <f t="shared" si="148"/>
        <v>8.0807905460826408</v>
      </c>
      <c r="AN357" s="150">
        <f t="shared" si="149"/>
        <v>2.2024711074849299</v>
      </c>
      <c r="AO357" s="150">
        <f t="shared" si="150"/>
        <v>3.1550669855005795</v>
      </c>
      <c r="AP357" s="150">
        <f t="shared" si="151"/>
        <v>19.086636316687134</v>
      </c>
      <c r="AQ357" s="150">
        <f t="shared" si="152"/>
        <v>7.1325345126137583</v>
      </c>
      <c r="AT357" s="157" t="s">
        <v>502</v>
      </c>
      <c r="AU357" s="150">
        <f t="shared" si="131"/>
        <v>62.478866269879454</v>
      </c>
      <c r="AV357" s="150">
        <f t="shared" si="132"/>
        <v>78.735734963729641</v>
      </c>
      <c r="AW357" s="150">
        <f t="shared" si="133"/>
        <v>6.3044261419396515</v>
      </c>
      <c r="AX357" s="150">
        <f t="shared" si="134"/>
        <v>8.8937832806615003</v>
      </c>
      <c r="AY357" s="154"/>
      <c r="AZ357" s="154"/>
      <c r="BA357" s="154"/>
    </row>
    <row r="358" spans="1:53" x14ac:dyDescent="0.25">
      <c r="A358" s="155" t="s">
        <v>650</v>
      </c>
      <c r="B358" s="148">
        <f>SUM(B217:B292)</f>
        <v>407165</v>
      </c>
      <c r="C358" s="148">
        <f>SUM(C217:C292)</f>
        <v>319261</v>
      </c>
      <c r="D358" s="148">
        <f t="shared" ref="D358:W358" si="154">SUM(D217:D292)</f>
        <v>313917</v>
      </c>
      <c r="E358" s="148">
        <f t="shared" si="154"/>
        <v>308644</v>
      </c>
      <c r="F358" s="148">
        <f t="shared" si="154"/>
        <v>125174</v>
      </c>
      <c r="G358" s="148">
        <f t="shared" si="154"/>
        <v>6016</v>
      </c>
      <c r="H358" s="148">
        <f t="shared" si="154"/>
        <v>22187</v>
      </c>
      <c r="I358" s="148">
        <f t="shared" si="154"/>
        <v>51333</v>
      </c>
      <c r="J358" s="148">
        <f t="shared" si="154"/>
        <v>8479</v>
      </c>
      <c r="K358" s="148">
        <f t="shared" si="154"/>
        <v>14166</v>
      </c>
      <c r="L358" s="148">
        <f t="shared" si="154"/>
        <v>6808</v>
      </c>
      <c r="M358" s="148">
        <f t="shared" si="154"/>
        <v>4329</v>
      </c>
      <c r="N358" s="148">
        <f t="shared" si="154"/>
        <v>2367</v>
      </c>
      <c r="O358" s="148">
        <f t="shared" si="154"/>
        <v>26890</v>
      </c>
      <c r="P358" s="148">
        <f t="shared" si="154"/>
        <v>16671</v>
      </c>
      <c r="Q358" s="148">
        <f t="shared" si="154"/>
        <v>3334</v>
      </c>
      <c r="R358" s="148">
        <f t="shared" si="154"/>
        <v>986</v>
      </c>
      <c r="S358" s="148">
        <f t="shared" si="154"/>
        <v>3143</v>
      </c>
      <c r="T358" s="148">
        <f t="shared" si="154"/>
        <v>761</v>
      </c>
      <c r="U358" s="148">
        <f t="shared" si="154"/>
        <v>841</v>
      </c>
      <c r="V358" s="148">
        <f t="shared" si="154"/>
        <v>6534</v>
      </c>
      <c r="W358" s="148">
        <f t="shared" si="154"/>
        <v>1955</v>
      </c>
      <c r="Z358" s="156" t="s">
        <v>503</v>
      </c>
      <c r="AA358" s="150">
        <f t="shared" si="136"/>
        <v>14.775336779929514</v>
      </c>
      <c r="AB358" s="150">
        <f t="shared" si="137"/>
        <v>54.491422396325817</v>
      </c>
      <c r="AC358" s="150">
        <f t="shared" si="138"/>
        <v>126.07419596478087</v>
      </c>
      <c r="AD358" s="150">
        <f t="shared" si="139"/>
        <v>20.82448147556887</v>
      </c>
      <c r="AE358" s="150">
        <f t="shared" si="140"/>
        <v>34.791792025345991</v>
      </c>
      <c r="AF358" s="150">
        <f t="shared" si="141"/>
        <v>16.720494148563851</v>
      </c>
      <c r="AG358" s="150">
        <f t="shared" si="142"/>
        <v>10.632053344467231</v>
      </c>
      <c r="AH358" s="150">
        <f t="shared" si="143"/>
        <v>5.8133680448958041</v>
      </c>
      <c r="AI358" s="150">
        <f t="shared" si="144"/>
        <v>66.042022275981481</v>
      </c>
      <c r="AJ358" s="150">
        <f t="shared" si="145"/>
        <v>40.944089005685655</v>
      </c>
      <c r="AK358" s="150">
        <f t="shared" si="146"/>
        <v>8.1883265997814156</v>
      </c>
      <c r="AL358" s="150">
        <f t="shared" si="147"/>
        <v>2.4216226836786068</v>
      </c>
      <c r="AM358" s="150">
        <f t="shared" si="148"/>
        <v>7.719229305072882</v>
      </c>
      <c r="AN358" s="150">
        <f t="shared" si="149"/>
        <v>1.8690211584983973</v>
      </c>
      <c r="AO358" s="150">
        <f t="shared" si="150"/>
        <v>2.0655017007846941</v>
      </c>
      <c r="AP358" s="150">
        <f t="shared" si="151"/>
        <v>16.047548291233284</v>
      </c>
      <c r="AQ358" s="150">
        <f t="shared" si="152"/>
        <v>4.801493252121376</v>
      </c>
      <c r="AT358" s="157" t="s">
        <v>503</v>
      </c>
      <c r="AU358" s="150">
        <f t="shared" si="131"/>
        <v>53.106394365389583</v>
      </c>
      <c r="AV358" s="150">
        <f t="shared" si="132"/>
        <v>87.123028472933214</v>
      </c>
      <c r="AW358" s="150">
        <f t="shared" si="133"/>
        <v>6.0795372841005326</v>
      </c>
      <c r="AX358" s="150">
        <f t="shared" si="134"/>
        <v>6.1235164959077366</v>
      </c>
      <c r="AY358" s="154"/>
      <c r="AZ358" s="154"/>
      <c r="BA358" s="154"/>
    </row>
    <row r="359" spans="1:53" x14ac:dyDescent="0.25">
      <c r="A359" s="155" t="s">
        <v>651</v>
      </c>
      <c r="B359" s="148">
        <f t="shared" ref="B359:W359" si="155">SUM(B293:B349)</f>
        <v>326090</v>
      </c>
      <c r="C359" s="148">
        <f t="shared" si="155"/>
        <v>259914</v>
      </c>
      <c r="D359" s="148">
        <f t="shared" si="155"/>
        <v>255601</v>
      </c>
      <c r="E359" s="148">
        <f t="shared" si="155"/>
        <v>251075</v>
      </c>
      <c r="F359" s="148">
        <f t="shared" si="155"/>
        <v>105270</v>
      </c>
      <c r="G359" s="148">
        <f t="shared" si="155"/>
        <v>5581</v>
      </c>
      <c r="H359" s="148">
        <f t="shared" si="155"/>
        <v>20356</v>
      </c>
      <c r="I359" s="148">
        <f t="shared" si="155"/>
        <v>43494</v>
      </c>
      <c r="J359" s="148">
        <f t="shared" si="155"/>
        <v>6982</v>
      </c>
      <c r="K359" s="148">
        <f t="shared" si="155"/>
        <v>11736</v>
      </c>
      <c r="L359" s="148">
        <f t="shared" si="155"/>
        <v>7004</v>
      </c>
      <c r="M359" s="148">
        <f t="shared" si="155"/>
        <v>3396</v>
      </c>
      <c r="N359" s="148">
        <f t="shared" si="155"/>
        <v>2282</v>
      </c>
      <c r="O359" s="148">
        <f t="shared" si="155"/>
        <v>22202</v>
      </c>
      <c r="P359" s="148">
        <f t="shared" si="155"/>
        <v>14241</v>
      </c>
      <c r="Q359" s="148">
        <f t="shared" si="155"/>
        <v>2479</v>
      </c>
      <c r="R359" s="148">
        <f t="shared" si="155"/>
        <v>800</v>
      </c>
      <c r="S359" s="148">
        <f t="shared" si="155"/>
        <v>3074</v>
      </c>
      <c r="T359" s="148">
        <f t="shared" si="155"/>
        <v>644</v>
      </c>
      <c r="U359" s="148">
        <f t="shared" si="155"/>
        <v>757</v>
      </c>
      <c r="V359" s="148">
        <f t="shared" si="155"/>
        <v>5884</v>
      </c>
      <c r="W359" s="148">
        <f t="shared" si="155"/>
        <v>1955</v>
      </c>
      <c r="Z359" s="156" t="s">
        <v>504</v>
      </c>
      <c r="AA359" s="150">
        <f t="shared" si="136"/>
        <v>17.114906927535344</v>
      </c>
      <c r="AB359" s="150">
        <f t="shared" si="137"/>
        <v>62.424484038148982</v>
      </c>
      <c r="AC359" s="150">
        <f t="shared" si="138"/>
        <v>133.38035511668559</v>
      </c>
      <c r="AD359" s="150">
        <f t="shared" si="139"/>
        <v>21.41126682817627</v>
      </c>
      <c r="AE359" s="150">
        <f t="shared" si="140"/>
        <v>35.990064092735132</v>
      </c>
      <c r="AF359" s="150">
        <f t="shared" si="141"/>
        <v>21.478732865159927</v>
      </c>
      <c r="AG359" s="150">
        <f t="shared" si="142"/>
        <v>10.414302799840534</v>
      </c>
      <c r="AH359" s="150">
        <f t="shared" si="143"/>
        <v>6.998068018031832</v>
      </c>
      <c r="AI359" s="150">
        <f t="shared" si="144"/>
        <v>68.085497868686559</v>
      </c>
      <c r="AJ359" s="150">
        <f t="shared" si="145"/>
        <v>43.67199239473765</v>
      </c>
      <c r="AK359" s="150">
        <f t="shared" si="146"/>
        <v>7.6021957128400137</v>
      </c>
      <c r="AL359" s="150">
        <f t="shared" si="147"/>
        <v>2.4533104357692661</v>
      </c>
      <c r="AM359" s="150">
        <f t="shared" si="148"/>
        <v>9.4268453494434041</v>
      </c>
      <c r="AN359" s="150">
        <f t="shared" si="149"/>
        <v>1.9749149007942595</v>
      </c>
      <c r="AO359" s="150">
        <f t="shared" si="150"/>
        <v>2.3214449998466677</v>
      </c>
      <c r="AP359" s="150">
        <f t="shared" si="151"/>
        <v>18.044098255082954</v>
      </c>
      <c r="AQ359" s="150">
        <f t="shared" si="152"/>
        <v>5.9952773774111439</v>
      </c>
      <c r="AT359" s="157" t="s">
        <v>504</v>
      </c>
      <c r="AU359" s="150">
        <f t="shared" si="131"/>
        <v>55.715744461093664</v>
      </c>
      <c r="AV359" s="150">
        <f t="shared" si="132"/>
        <v>88.427760629294042</v>
      </c>
      <c r="AW359" s="150">
        <f t="shared" si="133"/>
        <v>6.11760235584687</v>
      </c>
      <c r="AX359" s="150">
        <f t="shared" si="134"/>
        <v>7.5217187223466224</v>
      </c>
      <c r="AY359" s="154"/>
      <c r="AZ359" s="154"/>
      <c r="BA359" s="154"/>
    </row>
    <row r="360" spans="1:53" s="147" customFormat="1" ht="15" customHeight="1" x14ac:dyDescent="0.25">
      <c r="A360" s="158" t="s">
        <v>498</v>
      </c>
      <c r="B360" s="159">
        <f>SUM(B355:B359)</f>
        <v>1951068</v>
      </c>
      <c r="C360" s="159">
        <f t="shared" ref="C360:W360" si="156">SUM(C355:C359)</f>
        <v>1562645</v>
      </c>
      <c r="D360" s="159">
        <f t="shared" si="156"/>
        <v>1538417</v>
      </c>
      <c r="E360" s="159">
        <f t="shared" si="156"/>
        <v>1513482</v>
      </c>
      <c r="F360" s="159">
        <f t="shared" si="156"/>
        <v>652734</v>
      </c>
      <c r="G360" s="160">
        <f t="shared" si="156"/>
        <v>32701</v>
      </c>
      <c r="H360" s="160">
        <f t="shared" si="156"/>
        <v>117613</v>
      </c>
      <c r="I360" s="160">
        <f t="shared" si="156"/>
        <v>260032</v>
      </c>
      <c r="J360" s="160">
        <f t="shared" si="156"/>
        <v>42454</v>
      </c>
      <c r="K360" s="160">
        <f t="shared" si="156"/>
        <v>74525</v>
      </c>
      <c r="L360" s="160">
        <f t="shared" si="156"/>
        <v>38530</v>
      </c>
      <c r="M360" s="160">
        <f t="shared" si="156"/>
        <v>19712</v>
      </c>
      <c r="N360" s="160">
        <f t="shared" si="156"/>
        <v>13617</v>
      </c>
      <c r="O360" s="160">
        <f t="shared" si="156"/>
        <v>131776</v>
      </c>
      <c r="P360" s="160">
        <f t="shared" si="156"/>
        <v>88305</v>
      </c>
      <c r="Q360" s="160">
        <f t="shared" si="156"/>
        <v>15702</v>
      </c>
      <c r="R360" s="160">
        <f t="shared" si="156"/>
        <v>4237</v>
      </c>
      <c r="S360" s="160">
        <f t="shared" si="156"/>
        <v>17114</v>
      </c>
      <c r="T360" s="160">
        <f t="shared" si="156"/>
        <v>4104</v>
      </c>
      <c r="U360" s="160">
        <f t="shared" si="156"/>
        <v>5426</v>
      </c>
      <c r="V360" s="160">
        <f t="shared" si="156"/>
        <v>36020</v>
      </c>
      <c r="W360" s="160">
        <f t="shared" si="156"/>
        <v>11899</v>
      </c>
      <c r="Z360" s="161" t="s">
        <v>515</v>
      </c>
      <c r="AA360" s="150">
        <f t="shared" si="136"/>
        <v>16.760563957791319</v>
      </c>
      <c r="AB360" s="150">
        <f t="shared" si="137"/>
        <v>60.281343346310841</v>
      </c>
      <c r="AC360" s="150">
        <f t="shared" si="138"/>
        <v>133.27674893955515</v>
      </c>
      <c r="AD360" s="150">
        <f t="shared" si="139"/>
        <v>21.759364614662328</v>
      </c>
      <c r="AE360" s="150">
        <f t="shared" si="140"/>
        <v>38.197028499262963</v>
      </c>
      <c r="AF360" s="150">
        <f t="shared" si="141"/>
        <v>19.748158444503218</v>
      </c>
      <c r="AG360" s="150">
        <f t="shared" si="142"/>
        <v>10.103184512277378</v>
      </c>
      <c r="AH360" s="150">
        <f t="shared" si="143"/>
        <v>6.9792544391071969</v>
      </c>
      <c r="AI360" s="150">
        <f t="shared" si="144"/>
        <v>67.54044451551664</v>
      </c>
      <c r="AJ360" s="150">
        <f t="shared" si="145"/>
        <v>45.259826925560773</v>
      </c>
      <c r="AK360" s="150">
        <f t="shared" si="146"/>
        <v>8.0478999194287439</v>
      </c>
      <c r="AL360" s="150">
        <f t="shared" si="147"/>
        <v>2.1716311271570237</v>
      </c>
      <c r="AM360" s="150">
        <f t="shared" si="148"/>
        <v>8.7716061152148459</v>
      </c>
      <c r="AN360" s="150">
        <f t="shared" si="149"/>
        <v>2.1034633339278797</v>
      </c>
      <c r="AO360" s="150">
        <f t="shared" si="150"/>
        <v>2.7810409478295988</v>
      </c>
      <c r="AP360" s="150">
        <f t="shared" si="151"/>
        <v>18.461683549727638</v>
      </c>
      <c r="AQ360" s="150">
        <f t="shared" si="152"/>
        <v>6.0987110649141911</v>
      </c>
      <c r="AT360" s="141" t="s">
        <v>498</v>
      </c>
      <c r="AU360" s="153">
        <f t="shared" si="131"/>
        <v>57.399911727444511</v>
      </c>
      <c r="AV360" s="153">
        <f t="shared" si="132"/>
        <v>87.068098596481491</v>
      </c>
      <c r="AW360" s="153">
        <f t="shared" si="133"/>
        <v>6.2874003805531808</v>
      </c>
      <c r="AX360" s="153">
        <f t="shared" si="134"/>
        <v>7.6146533601681767</v>
      </c>
      <c r="AY360" s="163"/>
      <c r="AZ360" s="163"/>
      <c r="BA360" s="163"/>
    </row>
    <row r="363" spans="1:53" ht="39" x14ac:dyDescent="0.25">
      <c r="A363" s="98" t="s">
        <v>499</v>
      </c>
      <c r="B363" s="141" t="s">
        <v>7</v>
      </c>
    </row>
    <row r="364" spans="1:53" x14ac:dyDescent="0.25">
      <c r="A364" s="157" t="s">
        <v>647</v>
      </c>
      <c r="B364" s="148">
        <f>COUNTA(B3:B86)</f>
        <v>84</v>
      </c>
      <c r="K364" s="185" t="s">
        <v>510</v>
      </c>
    </row>
    <row r="365" spans="1:53" x14ac:dyDescent="0.25">
      <c r="A365" s="157" t="s">
        <v>648</v>
      </c>
      <c r="B365" s="148">
        <f>COUNTA(B87:B140)</f>
        <v>54</v>
      </c>
    </row>
    <row r="366" spans="1:53" x14ac:dyDescent="0.25">
      <c r="A366" s="157" t="s">
        <v>649</v>
      </c>
      <c r="B366" s="148">
        <f>COUNTA(B141:B216)</f>
        <v>76</v>
      </c>
    </row>
    <row r="367" spans="1:53" x14ac:dyDescent="0.25">
      <c r="A367" s="157" t="s">
        <v>650</v>
      </c>
      <c r="B367" s="148">
        <f>COUNTA(B217:B292)</f>
        <v>76</v>
      </c>
    </row>
    <row r="368" spans="1:53" x14ac:dyDescent="0.25">
      <c r="A368" s="157" t="s">
        <v>651</v>
      </c>
      <c r="B368" s="148">
        <f>COUNTA(B293:B349)</f>
        <v>57</v>
      </c>
    </row>
    <row r="369" spans="1:2" x14ac:dyDescent="0.25">
      <c r="A369" s="141" t="s">
        <v>498</v>
      </c>
      <c r="B369" s="148">
        <f>SUM(B364:B368)</f>
        <v>347</v>
      </c>
    </row>
  </sheetData>
  <mergeCells count="16">
    <mergeCell ref="AU1:AX1"/>
    <mergeCell ref="AA1:AQ1"/>
    <mergeCell ref="AU353:AX353"/>
    <mergeCell ref="G353:W353"/>
    <mergeCell ref="AA353:AQ353"/>
    <mergeCell ref="Z353:Z354"/>
    <mergeCell ref="AT353:AT354"/>
    <mergeCell ref="AT1:AT2"/>
    <mergeCell ref="A1:A2"/>
    <mergeCell ref="Z1:Z2"/>
    <mergeCell ref="A353:A354"/>
    <mergeCell ref="B1:B2"/>
    <mergeCell ref="B353:B354"/>
    <mergeCell ref="G1:W1"/>
    <mergeCell ref="C353:F353"/>
    <mergeCell ref="C1:F1"/>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366"/>
  <sheetViews>
    <sheetView topLeftCell="D1" workbookViewId="0">
      <pane ySplit="2" topLeftCell="A3" activePane="bottomLeft" state="frozen"/>
      <selection pane="bottomLeft" activeCell="M346" sqref="M346"/>
    </sheetView>
  </sheetViews>
  <sheetFormatPr defaultRowHeight="15" x14ac:dyDescent="0.25"/>
  <cols>
    <col min="1" max="1" width="18.85546875" style="193" customWidth="1"/>
    <col min="2" max="2" width="16" customWidth="1"/>
    <col min="3" max="5" width="13.28515625" bestFit="1" customWidth="1"/>
    <col min="6" max="6" width="11.5703125" bestFit="1" customWidth="1"/>
    <col min="7" max="25" width="16.7109375" customWidth="1"/>
    <col min="26" max="26" width="9.140625" style="193"/>
    <col min="27" max="43" width="16.7109375" customWidth="1"/>
    <col min="46" max="46" width="14.5703125" style="193" customWidth="1"/>
    <col min="47" max="50" width="13.7109375" customWidth="1"/>
  </cols>
  <sheetData>
    <row r="1" spans="1:50" ht="36.75" customHeight="1" x14ac:dyDescent="0.25">
      <c r="A1" s="290" t="s">
        <v>506</v>
      </c>
      <c r="B1" s="275" t="s">
        <v>505</v>
      </c>
      <c r="C1" s="275" t="s">
        <v>127</v>
      </c>
      <c r="D1" s="275"/>
      <c r="E1" s="275"/>
      <c r="F1" s="275"/>
      <c r="G1" s="275" t="s">
        <v>128</v>
      </c>
      <c r="H1" s="275"/>
      <c r="I1" s="275"/>
      <c r="J1" s="275"/>
      <c r="K1" s="275"/>
      <c r="L1" s="275"/>
      <c r="M1" s="275"/>
      <c r="N1" s="275"/>
      <c r="O1" s="275"/>
      <c r="P1" s="275"/>
      <c r="Q1" s="275"/>
      <c r="R1" s="275"/>
      <c r="S1" s="275"/>
      <c r="T1" s="275"/>
      <c r="U1" s="275"/>
      <c r="V1" s="275"/>
      <c r="W1" s="275"/>
      <c r="X1" s="142"/>
      <c r="Y1" s="142"/>
      <c r="Z1" s="290" t="s">
        <v>506</v>
      </c>
      <c r="AA1" s="275" t="s">
        <v>129</v>
      </c>
      <c r="AB1" s="275"/>
      <c r="AC1" s="275"/>
      <c r="AD1" s="275"/>
      <c r="AE1" s="275"/>
      <c r="AF1" s="275"/>
      <c r="AG1" s="275"/>
      <c r="AH1" s="275"/>
      <c r="AI1" s="275"/>
      <c r="AJ1" s="275"/>
      <c r="AK1" s="275"/>
      <c r="AL1" s="275"/>
      <c r="AM1" s="275"/>
      <c r="AN1" s="275"/>
      <c r="AO1" s="275"/>
      <c r="AP1" s="275"/>
      <c r="AQ1" s="275"/>
      <c r="AT1" s="290" t="s">
        <v>506</v>
      </c>
      <c r="AU1" s="275" t="s">
        <v>130</v>
      </c>
      <c r="AV1" s="275"/>
      <c r="AW1" s="275"/>
      <c r="AX1" s="275"/>
    </row>
    <row r="2" spans="1:50" ht="69.75" customHeight="1" x14ac:dyDescent="0.25">
      <c r="A2" s="290"/>
      <c r="B2" s="275"/>
      <c r="C2" s="184" t="s">
        <v>131</v>
      </c>
      <c r="D2" s="184" t="s">
        <v>132</v>
      </c>
      <c r="E2" s="184" t="s">
        <v>133</v>
      </c>
      <c r="F2" s="184" t="s">
        <v>512</v>
      </c>
      <c r="G2" s="138" t="s">
        <v>25</v>
      </c>
      <c r="H2" s="184" t="s">
        <v>4</v>
      </c>
      <c r="I2" s="184" t="s">
        <v>22</v>
      </c>
      <c r="J2" s="184" t="s">
        <v>3</v>
      </c>
      <c r="K2" s="138" t="s">
        <v>30</v>
      </c>
      <c r="L2" s="138" t="s">
        <v>518</v>
      </c>
      <c r="M2" s="138" t="s">
        <v>521</v>
      </c>
      <c r="N2" s="138" t="s">
        <v>5</v>
      </c>
      <c r="O2" s="138" t="s">
        <v>103</v>
      </c>
      <c r="P2" s="138" t="s">
        <v>29</v>
      </c>
      <c r="Q2" s="138" t="s">
        <v>104</v>
      </c>
      <c r="R2" s="138" t="s">
        <v>517</v>
      </c>
      <c r="S2" s="138" t="s">
        <v>27</v>
      </c>
      <c r="T2" s="184" t="s">
        <v>95</v>
      </c>
      <c r="U2" s="138" t="s">
        <v>23</v>
      </c>
      <c r="V2" s="138" t="s">
        <v>134</v>
      </c>
      <c r="W2" s="184" t="s">
        <v>106</v>
      </c>
      <c r="X2" s="142"/>
      <c r="Y2" s="142"/>
      <c r="Z2" s="290"/>
      <c r="AA2" s="138" t="s">
        <v>25</v>
      </c>
      <c r="AB2" s="184" t="s">
        <v>4</v>
      </c>
      <c r="AC2" s="184" t="s">
        <v>22</v>
      </c>
      <c r="AD2" s="184" t="s">
        <v>3</v>
      </c>
      <c r="AE2" s="138" t="s">
        <v>30</v>
      </c>
      <c r="AF2" s="138" t="s">
        <v>518</v>
      </c>
      <c r="AG2" s="138" t="s">
        <v>521</v>
      </c>
      <c r="AH2" s="138" t="s">
        <v>5</v>
      </c>
      <c r="AI2" s="138" t="s">
        <v>103</v>
      </c>
      <c r="AJ2" s="138" t="s">
        <v>29</v>
      </c>
      <c r="AK2" s="138" t="s">
        <v>104</v>
      </c>
      <c r="AL2" s="138" t="s">
        <v>517</v>
      </c>
      <c r="AM2" s="138" t="s">
        <v>27</v>
      </c>
      <c r="AN2" s="184" t="s">
        <v>95</v>
      </c>
      <c r="AO2" s="138" t="s">
        <v>23</v>
      </c>
      <c r="AP2" s="138" t="s">
        <v>134</v>
      </c>
      <c r="AQ2" s="184" t="s">
        <v>106</v>
      </c>
      <c r="AT2" s="290"/>
      <c r="AU2" s="184" t="s">
        <v>136</v>
      </c>
      <c r="AV2" s="184" t="s">
        <v>138</v>
      </c>
      <c r="AW2" s="184" t="s">
        <v>513</v>
      </c>
      <c r="AX2" s="184" t="s">
        <v>514</v>
      </c>
    </row>
    <row r="3" spans="1:50" x14ac:dyDescent="0.25">
      <c r="A3" s="191" t="s">
        <v>142</v>
      </c>
      <c r="B3" s="8">
        <v>1337</v>
      </c>
      <c r="C3" s="8">
        <v>1125</v>
      </c>
      <c r="D3" s="8">
        <v>1114</v>
      </c>
      <c r="E3" s="8">
        <v>1102</v>
      </c>
      <c r="F3" s="8">
        <v>513</v>
      </c>
      <c r="G3" s="8">
        <v>26</v>
      </c>
      <c r="H3" s="8">
        <v>52</v>
      </c>
      <c r="I3" s="8">
        <v>136</v>
      </c>
      <c r="J3" s="8">
        <v>29</v>
      </c>
      <c r="K3" s="8">
        <v>47</v>
      </c>
      <c r="L3" s="8">
        <v>14</v>
      </c>
      <c r="M3" s="8">
        <v>11</v>
      </c>
      <c r="N3" s="8">
        <v>7</v>
      </c>
      <c r="O3" s="8">
        <v>41</v>
      </c>
      <c r="P3" s="8">
        <v>61</v>
      </c>
      <c r="Q3" s="8">
        <v>14</v>
      </c>
      <c r="R3" s="227">
        <v>4</v>
      </c>
      <c r="S3" s="8">
        <v>13</v>
      </c>
      <c r="T3" s="8">
        <v>2</v>
      </c>
      <c r="U3" s="8">
        <v>2</v>
      </c>
      <c r="V3" s="8">
        <v>27</v>
      </c>
      <c r="W3" s="8">
        <v>7</v>
      </c>
      <c r="X3" s="189"/>
      <c r="Y3" s="189"/>
      <c r="Z3" s="191" t="s">
        <v>142</v>
      </c>
      <c r="AA3" s="6">
        <f>G3/$B3*1000</f>
        <v>19.446522064323108</v>
      </c>
      <c r="AB3" s="6">
        <f>H3/$B3*1000</f>
        <v>38.893044128646217</v>
      </c>
      <c r="AC3" s="6">
        <f t="shared" ref="AC3:AQ18" si="0">I3/$B3*1000</f>
        <v>101.72026925953627</v>
      </c>
      <c r="AD3" s="6">
        <f t="shared" si="0"/>
        <v>21.690351533283469</v>
      </c>
      <c r="AE3" s="6">
        <f t="shared" si="0"/>
        <v>35.153328347045623</v>
      </c>
      <c r="AF3" s="6">
        <f t="shared" si="0"/>
        <v>10.471204188481677</v>
      </c>
      <c r="AG3" s="6">
        <f t="shared" si="0"/>
        <v>8.2273747195213165</v>
      </c>
      <c r="AH3" s="6">
        <f t="shared" si="0"/>
        <v>5.2356020942408383</v>
      </c>
      <c r="AI3" s="6">
        <f t="shared" si="0"/>
        <v>30.665669409124906</v>
      </c>
      <c r="AJ3" s="6">
        <f t="shared" si="0"/>
        <v>45.624532535527301</v>
      </c>
      <c r="AK3" s="6">
        <f t="shared" si="0"/>
        <v>10.471204188481677</v>
      </c>
      <c r="AL3" s="6">
        <f t="shared" si="0"/>
        <v>2.9917726252804786</v>
      </c>
      <c r="AM3" s="6">
        <f t="shared" si="0"/>
        <v>9.7232610321615542</v>
      </c>
      <c r="AN3" s="6">
        <f t="shared" si="0"/>
        <v>1.4958863126402393</v>
      </c>
      <c r="AO3" s="6">
        <f t="shared" si="0"/>
        <v>1.4958863126402393</v>
      </c>
      <c r="AP3" s="6">
        <f t="shared" si="0"/>
        <v>20.194465220643231</v>
      </c>
      <c r="AQ3" s="6">
        <f t="shared" si="0"/>
        <v>5.2356020942408383</v>
      </c>
      <c r="AT3" s="191" t="s">
        <v>142</v>
      </c>
      <c r="AU3" s="6">
        <f>P3/D3*1000</f>
        <v>54.75763016157989</v>
      </c>
      <c r="AV3" s="6">
        <f>O3/E3*1000</f>
        <v>37.205081669691467</v>
      </c>
      <c r="AW3" s="6">
        <f>T3/F3*1000</f>
        <v>3.8986354775828458</v>
      </c>
      <c r="AX3" s="6">
        <f>W3/C3*1000</f>
        <v>6.2222222222222214</v>
      </c>
    </row>
    <row r="4" spans="1:50" x14ac:dyDescent="0.25">
      <c r="A4" s="191" t="s">
        <v>143</v>
      </c>
      <c r="B4" s="8">
        <v>7140</v>
      </c>
      <c r="C4" s="8">
        <v>5885</v>
      </c>
      <c r="D4" s="8">
        <v>5812</v>
      </c>
      <c r="E4" s="8">
        <v>5738</v>
      </c>
      <c r="F4" s="8">
        <v>2587</v>
      </c>
      <c r="G4" s="8">
        <v>112</v>
      </c>
      <c r="H4" s="8">
        <v>396</v>
      </c>
      <c r="I4" s="8">
        <v>710</v>
      </c>
      <c r="J4" s="8">
        <v>126</v>
      </c>
      <c r="K4" s="8">
        <v>293</v>
      </c>
      <c r="L4" s="8">
        <v>134</v>
      </c>
      <c r="M4" s="8">
        <v>25</v>
      </c>
      <c r="N4" s="8">
        <v>26</v>
      </c>
      <c r="O4" s="8">
        <v>262</v>
      </c>
      <c r="P4" s="8">
        <v>337</v>
      </c>
      <c r="Q4" s="8">
        <v>32</v>
      </c>
      <c r="R4" s="227">
        <v>11</v>
      </c>
      <c r="S4" s="8">
        <v>58</v>
      </c>
      <c r="T4" s="8">
        <v>13</v>
      </c>
      <c r="U4" s="8">
        <v>41</v>
      </c>
      <c r="V4" s="8">
        <v>123</v>
      </c>
      <c r="W4" s="8">
        <v>31</v>
      </c>
      <c r="X4" s="189"/>
      <c r="Y4" s="189"/>
      <c r="Z4" s="191" t="s">
        <v>143</v>
      </c>
      <c r="AA4" s="6">
        <f t="shared" ref="AA4:AA67" si="1">G4/$B4*1000</f>
        <v>15.686274509803921</v>
      </c>
      <c r="AB4" s="6">
        <f t="shared" ref="AB4:AF67" si="2">H4/$B4*1000</f>
        <v>55.462184873949575</v>
      </c>
      <c r="AC4" s="6">
        <f t="shared" si="0"/>
        <v>99.439775910364133</v>
      </c>
      <c r="AD4" s="6">
        <f t="shared" si="0"/>
        <v>17.647058823529413</v>
      </c>
      <c r="AE4" s="6">
        <f t="shared" si="0"/>
        <v>41.036414565826334</v>
      </c>
      <c r="AF4" s="6">
        <f t="shared" si="0"/>
        <v>18.767507002801121</v>
      </c>
      <c r="AG4" s="6">
        <f t="shared" si="0"/>
        <v>3.5014005602240896</v>
      </c>
      <c r="AH4" s="6">
        <f t="shared" si="0"/>
        <v>3.6414565826330532</v>
      </c>
      <c r="AI4" s="6">
        <f t="shared" si="0"/>
        <v>36.694677871148464</v>
      </c>
      <c r="AJ4" s="6">
        <f t="shared" si="0"/>
        <v>47.198879551820724</v>
      </c>
      <c r="AK4" s="6">
        <f t="shared" si="0"/>
        <v>4.4817927170868348</v>
      </c>
      <c r="AL4" s="6">
        <f t="shared" si="0"/>
        <v>1.5406162464985993</v>
      </c>
      <c r="AM4" s="6">
        <f t="shared" si="0"/>
        <v>8.1232492997198893</v>
      </c>
      <c r="AN4" s="6">
        <f t="shared" si="0"/>
        <v>1.8207282913165266</v>
      </c>
      <c r="AO4" s="6">
        <f t="shared" si="0"/>
        <v>5.742296918767507</v>
      </c>
      <c r="AP4" s="6">
        <f t="shared" si="0"/>
        <v>17.226890756302524</v>
      </c>
      <c r="AQ4" s="6">
        <f t="shared" si="0"/>
        <v>4.3417366946778717</v>
      </c>
      <c r="AT4" s="191" t="s">
        <v>143</v>
      </c>
      <c r="AU4" s="6">
        <f t="shared" ref="AU4:AU67" si="3">P4/D4*1000</f>
        <v>57.983482450103239</v>
      </c>
      <c r="AV4" s="6">
        <f t="shared" ref="AV4:AV67" si="4">O4/E4*1000</f>
        <v>45.660508888114329</v>
      </c>
      <c r="AW4" s="6">
        <f t="shared" ref="AW4:AW67" si="5">T4/F4*1000</f>
        <v>5.025125628140704</v>
      </c>
      <c r="AX4" s="6">
        <f t="shared" ref="AX4:AX67" si="6">W4/C4*1000</f>
        <v>5.2676295666949873</v>
      </c>
    </row>
    <row r="5" spans="1:50" x14ac:dyDescent="0.25">
      <c r="A5" s="191" t="s">
        <v>144</v>
      </c>
      <c r="B5" s="8">
        <v>1508</v>
      </c>
      <c r="C5" s="8">
        <v>1308</v>
      </c>
      <c r="D5" s="8">
        <v>1300</v>
      </c>
      <c r="E5" s="8">
        <v>1289</v>
      </c>
      <c r="F5" s="8">
        <v>639</v>
      </c>
      <c r="G5" s="8">
        <v>25</v>
      </c>
      <c r="H5" s="8">
        <v>88</v>
      </c>
      <c r="I5" s="8">
        <v>196</v>
      </c>
      <c r="J5" s="8">
        <v>24</v>
      </c>
      <c r="K5" s="8">
        <v>81</v>
      </c>
      <c r="L5" s="8">
        <v>51</v>
      </c>
      <c r="M5" s="8">
        <v>8</v>
      </c>
      <c r="N5" s="8">
        <v>15</v>
      </c>
      <c r="O5" s="8">
        <v>74</v>
      </c>
      <c r="P5" s="8">
        <v>118</v>
      </c>
      <c r="Q5" s="8">
        <v>18</v>
      </c>
      <c r="R5" s="227">
        <v>5</v>
      </c>
      <c r="S5" s="8">
        <v>21</v>
      </c>
      <c r="T5" s="8">
        <v>2</v>
      </c>
      <c r="U5" s="8">
        <v>6</v>
      </c>
      <c r="V5" s="8">
        <v>39</v>
      </c>
      <c r="W5" s="8">
        <v>12</v>
      </c>
      <c r="X5" s="189"/>
      <c r="Y5" s="189"/>
      <c r="Z5" s="191" t="s">
        <v>144</v>
      </c>
      <c r="AA5" s="6">
        <f t="shared" si="1"/>
        <v>16.578249336870027</v>
      </c>
      <c r="AB5" s="6">
        <f t="shared" si="2"/>
        <v>58.355437665782496</v>
      </c>
      <c r="AC5" s="6">
        <f t="shared" si="0"/>
        <v>129.973474801061</v>
      </c>
      <c r="AD5" s="6">
        <f t="shared" si="0"/>
        <v>15.915119363395226</v>
      </c>
      <c r="AE5" s="6">
        <f t="shared" si="0"/>
        <v>53.713527851458885</v>
      </c>
      <c r="AF5" s="6">
        <f t="shared" si="0"/>
        <v>33.819628647214856</v>
      </c>
      <c r="AG5" s="6">
        <f t="shared" si="0"/>
        <v>5.3050397877984086</v>
      </c>
      <c r="AH5" s="6">
        <f t="shared" si="0"/>
        <v>9.9469496021220163</v>
      </c>
      <c r="AI5" s="6">
        <f t="shared" si="0"/>
        <v>49.071618037135281</v>
      </c>
      <c r="AJ5" s="6">
        <f t="shared" si="0"/>
        <v>78.249336870026525</v>
      </c>
      <c r="AK5" s="6">
        <f t="shared" si="0"/>
        <v>11.936339522546419</v>
      </c>
      <c r="AL5" s="6">
        <f t="shared" si="0"/>
        <v>3.3156498673740056</v>
      </c>
      <c r="AM5" s="6">
        <f t="shared" si="0"/>
        <v>13.925729442970823</v>
      </c>
      <c r="AN5" s="6">
        <f t="shared" si="0"/>
        <v>1.3262599469496021</v>
      </c>
      <c r="AO5" s="6">
        <f t="shared" si="0"/>
        <v>3.9787798408488064</v>
      </c>
      <c r="AP5" s="6">
        <f t="shared" si="0"/>
        <v>25.862068965517242</v>
      </c>
      <c r="AQ5" s="6">
        <f t="shared" si="0"/>
        <v>7.9575596816976129</v>
      </c>
      <c r="AT5" s="191" t="s">
        <v>144</v>
      </c>
      <c r="AU5" s="6">
        <f t="shared" si="3"/>
        <v>90.769230769230774</v>
      </c>
      <c r="AV5" s="6">
        <f t="shared" si="4"/>
        <v>57.408844065166797</v>
      </c>
      <c r="AW5" s="6">
        <f t="shared" si="5"/>
        <v>3.1298904538341157</v>
      </c>
      <c r="AX5" s="6">
        <f t="shared" si="6"/>
        <v>9.1743119266055047</v>
      </c>
    </row>
    <row r="6" spans="1:50" x14ac:dyDescent="0.25">
      <c r="A6" s="191" t="s">
        <v>145</v>
      </c>
      <c r="B6" s="8">
        <v>10794</v>
      </c>
      <c r="C6" s="8">
        <v>8506</v>
      </c>
      <c r="D6" s="8">
        <v>8366</v>
      </c>
      <c r="E6" s="8">
        <v>8184</v>
      </c>
      <c r="F6" s="8">
        <v>3580</v>
      </c>
      <c r="G6" s="8">
        <v>162</v>
      </c>
      <c r="H6" s="8">
        <v>824</v>
      </c>
      <c r="I6" s="8">
        <v>1205</v>
      </c>
      <c r="J6" s="8">
        <v>213</v>
      </c>
      <c r="K6" s="8">
        <v>289</v>
      </c>
      <c r="L6" s="8">
        <v>104</v>
      </c>
      <c r="M6" s="8">
        <v>148</v>
      </c>
      <c r="N6" s="8">
        <v>80</v>
      </c>
      <c r="O6" s="8">
        <v>1195</v>
      </c>
      <c r="P6" s="8">
        <v>381</v>
      </c>
      <c r="Q6" s="8">
        <v>78</v>
      </c>
      <c r="R6" s="227">
        <v>13</v>
      </c>
      <c r="S6" s="8">
        <v>85</v>
      </c>
      <c r="T6" s="8">
        <v>34</v>
      </c>
      <c r="U6" s="8">
        <v>35</v>
      </c>
      <c r="V6" s="8">
        <v>158</v>
      </c>
      <c r="W6" s="8">
        <v>61</v>
      </c>
      <c r="X6" s="189"/>
      <c r="Y6" s="189"/>
      <c r="Z6" s="191" t="s">
        <v>145</v>
      </c>
      <c r="AA6" s="6">
        <f t="shared" si="1"/>
        <v>15.008337965536409</v>
      </c>
      <c r="AB6" s="6">
        <f t="shared" si="2"/>
        <v>76.338706688901254</v>
      </c>
      <c r="AC6" s="6">
        <f t="shared" si="0"/>
        <v>111.6360941263665</v>
      </c>
      <c r="AD6" s="6">
        <f t="shared" si="0"/>
        <v>19.733185102834909</v>
      </c>
      <c r="AE6" s="6">
        <f t="shared" si="0"/>
        <v>26.774133778024826</v>
      </c>
      <c r="AF6" s="6">
        <f t="shared" si="0"/>
        <v>9.6349823976283133</v>
      </c>
      <c r="AG6" s="6">
        <f t="shared" si="0"/>
        <v>13.711321104317213</v>
      </c>
      <c r="AH6" s="6">
        <f t="shared" si="0"/>
        <v>7.4115249212525471</v>
      </c>
      <c r="AI6" s="6">
        <f t="shared" si="0"/>
        <v>110.70965351120992</v>
      </c>
      <c r="AJ6" s="6">
        <f t="shared" si="0"/>
        <v>35.297387437465261</v>
      </c>
      <c r="AK6" s="6">
        <f t="shared" si="0"/>
        <v>7.2262367982212341</v>
      </c>
      <c r="AL6" s="6">
        <f t="shared" si="0"/>
        <v>1.2043727997035392</v>
      </c>
      <c r="AM6" s="6">
        <f t="shared" si="0"/>
        <v>7.8747452288308315</v>
      </c>
      <c r="AN6" s="6">
        <f t="shared" si="0"/>
        <v>3.1498980915323327</v>
      </c>
      <c r="AO6" s="6">
        <f t="shared" si="0"/>
        <v>3.2425421530479897</v>
      </c>
      <c r="AP6" s="6">
        <f t="shared" si="0"/>
        <v>14.637761719473781</v>
      </c>
      <c r="AQ6" s="6">
        <f t="shared" si="0"/>
        <v>5.6512877524550671</v>
      </c>
      <c r="AT6" s="191" t="s">
        <v>145</v>
      </c>
      <c r="AU6" s="6">
        <f t="shared" si="3"/>
        <v>45.54147740855845</v>
      </c>
      <c r="AV6" s="6">
        <f t="shared" si="4"/>
        <v>146.01661779081135</v>
      </c>
      <c r="AW6" s="6">
        <f t="shared" si="5"/>
        <v>9.4972067039106154</v>
      </c>
      <c r="AX6" s="6">
        <f t="shared" si="6"/>
        <v>7.1714084175875845</v>
      </c>
    </row>
    <row r="7" spans="1:50" x14ac:dyDescent="0.25">
      <c r="A7" s="191" t="s">
        <v>147</v>
      </c>
      <c r="B7" s="8">
        <v>2576</v>
      </c>
      <c r="C7" s="8">
        <v>2176</v>
      </c>
      <c r="D7" s="8">
        <v>2160</v>
      </c>
      <c r="E7" s="8">
        <v>2142</v>
      </c>
      <c r="F7" s="8">
        <v>708</v>
      </c>
      <c r="G7" s="8">
        <v>28</v>
      </c>
      <c r="H7" s="8">
        <v>108</v>
      </c>
      <c r="I7" s="8">
        <v>218</v>
      </c>
      <c r="J7" s="8">
        <v>33</v>
      </c>
      <c r="K7" s="8">
        <v>71</v>
      </c>
      <c r="L7" s="8">
        <v>43</v>
      </c>
      <c r="M7" s="8">
        <v>31</v>
      </c>
      <c r="N7" s="8">
        <v>26</v>
      </c>
      <c r="O7" s="8">
        <v>97</v>
      </c>
      <c r="P7" s="8">
        <v>109</v>
      </c>
      <c r="Q7" s="8">
        <v>12</v>
      </c>
      <c r="R7" s="227">
        <v>1</v>
      </c>
      <c r="S7" s="8">
        <v>20</v>
      </c>
      <c r="T7" s="8">
        <v>7</v>
      </c>
      <c r="U7" s="8">
        <v>0</v>
      </c>
      <c r="V7" s="8">
        <v>34</v>
      </c>
      <c r="W7" s="8">
        <v>3</v>
      </c>
      <c r="X7" s="189"/>
      <c r="Y7" s="189"/>
      <c r="Z7" s="191" t="s">
        <v>147</v>
      </c>
      <c r="AA7" s="6">
        <f t="shared" si="1"/>
        <v>10.869565217391305</v>
      </c>
      <c r="AB7" s="6">
        <f t="shared" si="2"/>
        <v>41.925465838509318</v>
      </c>
      <c r="AC7" s="6">
        <f t="shared" si="0"/>
        <v>84.627329192546583</v>
      </c>
      <c r="AD7" s="6">
        <f t="shared" si="0"/>
        <v>12.81055900621118</v>
      </c>
      <c r="AE7" s="6">
        <f t="shared" si="0"/>
        <v>27.562111801242235</v>
      </c>
      <c r="AF7" s="6">
        <f t="shared" si="0"/>
        <v>16.69254658385093</v>
      </c>
      <c r="AG7" s="6">
        <f t="shared" si="0"/>
        <v>12.03416149068323</v>
      </c>
      <c r="AH7" s="6">
        <f t="shared" si="0"/>
        <v>10.093167701863354</v>
      </c>
      <c r="AI7" s="6">
        <f t="shared" si="0"/>
        <v>37.655279503105589</v>
      </c>
      <c r="AJ7" s="6">
        <f t="shared" si="0"/>
        <v>42.313664596273291</v>
      </c>
      <c r="AK7" s="6">
        <f t="shared" si="0"/>
        <v>4.658385093167702</v>
      </c>
      <c r="AL7" s="6">
        <f t="shared" si="0"/>
        <v>0.38819875776397511</v>
      </c>
      <c r="AM7" s="6">
        <f t="shared" si="0"/>
        <v>7.7639751552795033</v>
      </c>
      <c r="AN7" s="6">
        <f t="shared" si="0"/>
        <v>2.7173913043478262</v>
      </c>
      <c r="AO7" s="6">
        <f t="shared" si="0"/>
        <v>0</v>
      </c>
      <c r="AP7" s="6">
        <f t="shared" si="0"/>
        <v>13.198757763975156</v>
      </c>
      <c r="AQ7" s="6">
        <f t="shared" si="0"/>
        <v>1.1645962732919255</v>
      </c>
      <c r="AT7" s="191" t="s">
        <v>147</v>
      </c>
      <c r="AU7" s="6">
        <f t="shared" si="3"/>
        <v>50.462962962962969</v>
      </c>
      <c r="AV7" s="6">
        <f t="shared" si="4"/>
        <v>45.284780578898221</v>
      </c>
      <c r="AW7" s="6">
        <f t="shared" si="5"/>
        <v>9.8870056497175156</v>
      </c>
      <c r="AX7" s="6">
        <f t="shared" si="6"/>
        <v>1.3786764705882353</v>
      </c>
    </row>
    <row r="8" spans="1:50" x14ac:dyDescent="0.25">
      <c r="A8" s="191" t="s">
        <v>148</v>
      </c>
      <c r="B8" s="8">
        <v>3327</v>
      </c>
      <c r="C8" s="8">
        <v>2715</v>
      </c>
      <c r="D8" s="8">
        <v>2690</v>
      </c>
      <c r="E8" s="8">
        <v>2652</v>
      </c>
      <c r="F8" s="8">
        <v>798</v>
      </c>
      <c r="G8" s="8">
        <v>36</v>
      </c>
      <c r="H8" s="8">
        <v>196</v>
      </c>
      <c r="I8" s="8">
        <v>338</v>
      </c>
      <c r="J8" s="8">
        <v>57</v>
      </c>
      <c r="K8" s="8">
        <v>73</v>
      </c>
      <c r="L8" s="8">
        <v>70</v>
      </c>
      <c r="M8" s="8">
        <v>30</v>
      </c>
      <c r="N8" s="8">
        <v>14</v>
      </c>
      <c r="O8" s="8">
        <v>235</v>
      </c>
      <c r="P8" s="8">
        <v>144</v>
      </c>
      <c r="Q8" s="8">
        <v>23</v>
      </c>
      <c r="R8" s="227">
        <v>3</v>
      </c>
      <c r="S8" s="8">
        <v>25</v>
      </c>
      <c r="T8" s="8">
        <v>8</v>
      </c>
      <c r="U8" s="8">
        <v>3</v>
      </c>
      <c r="V8" s="8">
        <v>56</v>
      </c>
      <c r="W8" s="8">
        <v>9</v>
      </c>
      <c r="X8" s="189"/>
      <c r="Y8" s="189"/>
      <c r="Z8" s="191" t="s">
        <v>148</v>
      </c>
      <c r="AA8" s="6">
        <f t="shared" si="1"/>
        <v>10.820559062218216</v>
      </c>
      <c r="AB8" s="6">
        <f t="shared" si="2"/>
        <v>58.911932672076944</v>
      </c>
      <c r="AC8" s="6">
        <f t="shared" si="0"/>
        <v>101.59302675082657</v>
      </c>
      <c r="AD8" s="6">
        <f t="shared" si="0"/>
        <v>17.132551848512172</v>
      </c>
      <c r="AE8" s="6">
        <f t="shared" si="0"/>
        <v>21.941689209498048</v>
      </c>
      <c r="AF8" s="6">
        <f t="shared" si="0"/>
        <v>21.039975954313192</v>
      </c>
      <c r="AG8" s="6">
        <f t="shared" si="0"/>
        <v>9.0171325518485119</v>
      </c>
      <c r="AH8" s="6">
        <f t="shared" si="0"/>
        <v>4.207995190862639</v>
      </c>
      <c r="AI8" s="6">
        <f t="shared" si="0"/>
        <v>70.634204989480011</v>
      </c>
      <c r="AJ8" s="6">
        <f t="shared" si="0"/>
        <v>43.282236248872863</v>
      </c>
      <c r="AK8" s="6">
        <f t="shared" si="0"/>
        <v>6.913134956417192</v>
      </c>
      <c r="AL8" s="6">
        <f t="shared" si="0"/>
        <v>0.90171325518485113</v>
      </c>
      <c r="AM8" s="6">
        <f t="shared" si="0"/>
        <v>7.5142771265404269</v>
      </c>
      <c r="AN8" s="6">
        <f t="shared" si="0"/>
        <v>2.4045686804929365</v>
      </c>
      <c r="AO8" s="6">
        <f t="shared" si="0"/>
        <v>0.90171325518485113</v>
      </c>
      <c r="AP8" s="6">
        <f t="shared" si="0"/>
        <v>16.831980763450556</v>
      </c>
      <c r="AQ8" s="6">
        <f t="shared" si="0"/>
        <v>2.7051397655545539</v>
      </c>
      <c r="AT8" s="191" t="s">
        <v>148</v>
      </c>
      <c r="AU8" s="6">
        <f t="shared" si="3"/>
        <v>53.531598513011154</v>
      </c>
      <c r="AV8" s="6">
        <f t="shared" si="4"/>
        <v>88.612368024132735</v>
      </c>
      <c r="AW8" s="6">
        <f t="shared" si="5"/>
        <v>10.025062656641603</v>
      </c>
      <c r="AX8" s="6">
        <f t="shared" si="6"/>
        <v>3.3149171270718232</v>
      </c>
    </row>
    <row r="9" spans="1:50" x14ac:dyDescent="0.25">
      <c r="A9" s="191" t="s">
        <v>149</v>
      </c>
      <c r="B9" s="8">
        <v>7795</v>
      </c>
      <c r="C9" s="8">
        <v>6091</v>
      </c>
      <c r="D9" s="8">
        <v>6030</v>
      </c>
      <c r="E9" s="8">
        <v>5955</v>
      </c>
      <c r="F9" s="8">
        <v>2599</v>
      </c>
      <c r="G9" s="8">
        <v>142</v>
      </c>
      <c r="H9" s="8">
        <v>509</v>
      </c>
      <c r="I9" s="8">
        <v>1024</v>
      </c>
      <c r="J9" s="8">
        <v>189</v>
      </c>
      <c r="K9" s="8">
        <v>293</v>
      </c>
      <c r="L9" s="8">
        <v>139</v>
      </c>
      <c r="M9" s="8">
        <v>145</v>
      </c>
      <c r="N9" s="8">
        <v>76</v>
      </c>
      <c r="O9" s="8">
        <v>659</v>
      </c>
      <c r="P9" s="8">
        <v>358</v>
      </c>
      <c r="Q9" s="8">
        <v>74</v>
      </c>
      <c r="R9" s="227">
        <v>22</v>
      </c>
      <c r="S9" s="8">
        <v>75</v>
      </c>
      <c r="T9" s="8">
        <v>37</v>
      </c>
      <c r="U9" s="8">
        <v>23</v>
      </c>
      <c r="V9" s="8">
        <v>163</v>
      </c>
      <c r="W9" s="8">
        <v>62</v>
      </c>
      <c r="X9" s="189"/>
      <c r="Y9" s="189"/>
      <c r="Z9" s="191" t="s">
        <v>149</v>
      </c>
      <c r="AA9" s="6">
        <f t="shared" si="1"/>
        <v>18.216805644644005</v>
      </c>
      <c r="AB9" s="6">
        <f t="shared" si="2"/>
        <v>65.298268120590123</v>
      </c>
      <c r="AC9" s="6">
        <f t="shared" si="0"/>
        <v>131.36626042334831</v>
      </c>
      <c r="AD9" s="6">
        <f t="shared" si="0"/>
        <v>24.246311738293777</v>
      </c>
      <c r="AE9" s="6">
        <f t="shared" si="0"/>
        <v>37.588197562540088</v>
      </c>
      <c r="AF9" s="6">
        <f t="shared" si="0"/>
        <v>17.831943553559974</v>
      </c>
      <c r="AG9" s="6">
        <f t="shared" si="0"/>
        <v>18.601667735728029</v>
      </c>
      <c r="AH9" s="6">
        <f t="shared" si="0"/>
        <v>9.7498396407953809</v>
      </c>
      <c r="AI9" s="6">
        <f t="shared" si="0"/>
        <v>84.541372674791532</v>
      </c>
      <c r="AJ9" s="6">
        <f t="shared" si="0"/>
        <v>45.926876202694032</v>
      </c>
      <c r="AK9" s="6">
        <f t="shared" si="0"/>
        <v>9.4932649134060298</v>
      </c>
      <c r="AL9" s="6">
        <f t="shared" si="0"/>
        <v>2.8223220012828736</v>
      </c>
      <c r="AM9" s="6">
        <f t="shared" si="0"/>
        <v>9.6215522771007063</v>
      </c>
      <c r="AN9" s="6">
        <f t="shared" si="0"/>
        <v>4.7466324567030149</v>
      </c>
      <c r="AO9" s="6">
        <f t="shared" si="0"/>
        <v>2.95060936497755</v>
      </c>
      <c r="AP9" s="6">
        <f t="shared" si="0"/>
        <v>20.910840282232201</v>
      </c>
      <c r="AQ9" s="6">
        <f t="shared" si="0"/>
        <v>7.9538165490699173</v>
      </c>
      <c r="AT9" s="191" t="s">
        <v>149</v>
      </c>
      <c r="AU9" s="6">
        <f t="shared" si="3"/>
        <v>59.369817578772803</v>
      </c>
      <c r="AV9" s="6">
        <f t="shared" si="4"/>
        <v>110.66330814441645</v>
      </c>
      <c r="AW9" s="6">
        <f t="shared" si="5"/>
        <v>14.236244709503655</v>
      </c>
      <c r="AX9" s="6">
        <f t="shared" si="6"/>
        <v>10.178952552946971</v>
      </c>
    </row>
    <row r="10" spans="1:50" x14ac:dyDescent="0.25">
      <c r="A10" s="191" t="s">
        <v>150</v>
      </c>
      <c r="B10" s="8">
        <v>5494</v>
      </c>
      <c r="C10" s="8">
        <v>4594</v>
      </c>
      <c r="D10" s="8">
        <v>4538</v>
      </c>
      <c r="E10" s="8">
        <v>4487</v>
      </c>
      <c r="F10" s="8">
        <v>2186</v>
      </c>
      <c r="G10" s="8">
        <v>93</v>
      </c>
      <c r="H10" s="8">
        <v>325</v>
      </c>
      <c r="I10" s="8">
        <v>905</v>
      </c>
      <c r="J10" s="8">
        <v>144</v>
      </c>
      <c r="K10" s="8">
        <v>255</v>
      </c>
      <c r="L10" s="8">
        <v>209</v>
      </c>
      <c r="M10" s="8">
        <v>58</v>
      </c>
      <c r="N10" s="8">
        <v>53</v>
      </c>
      <c r="O10" s="8">
        <v>785</v>
      </c>
      <c r="P10" s="8">
        <v>326</v>
      </c>
      <c r="Q10" s="8">
        <v>78</v>
      </c>
      <c r="R10" s="227">
        <v>38</v>
      </c>
      <c r="S10" s="8">
        <v>122</v>
      </c>
      <c r="T10" s="8">
        <v>27</v>
      </c>
      <c r="U10" s="8">
        <v>7</v>
      </c>
      <c r="V10" s="8">
        <v>97</v>
      </c>
      <c r="W10" s="8">
        <v>37</v>
      </c>
      <c r="X10" s="189"/>
      <c r="Y10" s="189"/>
      <c r="Z10" s="191" t="s">
        <v>150</v>
      </c>
      <c r="AA10" s="6">
        <f t="shared" si="1"/>
        <v>16.927557335274845</v>
      </c>
      <c r="AB10" s="6">
        <f t="shared" si="2"/>
        <v>59.155442300691661</v>
      </c>
      <c r="AC10" s="6">
        <f t="shared" si="0"/>
        <v>164.72515471423372</v>
      </c>
      <c r="AD10" s="6">
        <f t="shared" si="0"/>
        <v>26.210411357844922</v>
      </c>
      <c r="AE10" s="6">
        <f t="shared" si="0"/>
        <v>46.414270112850382</v>
      </c>
      <c r="AF10" s="6">
        <f t="shared" si="0"/>
        <v>38.041499817983258</v>
      </c>
      <c r="AG10" s="6">
        <f t="shared" si="0"/>
        <v>10.556971241354203</v>
      </c>
      <c r="AH10" s="6">
        <f t="shared" si="0"/>
        <v>9.6468875136512562</v>
      </c>
      <c r="AI10" s="6">
        <f t="shared" si="0"/>
        <v>142.88314524936294</v>
      </c>
      <c r="AJ10" s="6">
        <f t="shared" si="0"/>
        <v>59.337459046232254</v>
      </c>
      <c r="AK10" s="6">
        <f t="shared" si="0"/>
        <v>14.197306152166</v>
      </c>
      <c r="AL10" s="6">
        <f t="shared" si="0"/>
        <v>6.9166363305424099</v>
      </c>
      <c r="AM10" s="6">
        <f t="shared" si="0"/>
        <v>22.206042955951947</v>
      </c>
      <c r="AN10" s="6">
        <f t="shared" si="0"/>
        <v>4.9144521295959231</v>
      </c>
      <c r="AO10" s="6">
        <f t="shared" si="0"/>
        <v>1.2741172187841281</v>
      </c>
      <c r="AP10" s="6">
        <f t="shared" si="0"/>
        <v>17.655624317437205</v>
      </c>
      <c r="AQ10" s="6">
        <f t="shared" si="0"/>
        <v>6.7346195850018207</v>
      </c>
      <c r="AT10" s="191" t="s">
        <v>150</v>
      </c>
      <c r="AU10" s="6">
        <f t="shared" si="3"/>
        <v>71.837814014984573</v>
      </c>
      <c r="AV10" s="6">
        <f t="shared" si="4"/>
        <v>174.94985513706263</v>
      </c>
      <c r="AW10" s="6">
        <f t="shared" si="5"/>
        <v>12.351326623970722</v>
      </c>
      <c r="AX10" s="6">
        <f t="shared" si="6"/>
        <v>8.05398345668263</v>
      </c>
    </row>
    <row r="11" spans="1:50" x14ac:dyDescent="0.25">
      <c r="A11" s="191" t="s">
        <v>151</v>
      </c>
      <c r="B11" s="8">
        <v>5559</v>
      </c>
      <c r="C11" s="8">
        <v>4584</v>
      </c>
      <c r="D11" s="8">
        <v>4531</v>
      </c>
      <c r="E11" s="8">
        <v>4480</v>
      </c>
      <c r="F11" s="8">
        <v>2345</v>
      </c>
      <c r="G11" s="8">
        <v>162</v>
      </c>
      <c r="H11" s="8">
        <v>337</v>
      </c>
      <c r="I11" s="8">
        <v>736</v>
      </c>
      <c r="J11" s="8">
        <v>168</v>
      </c>
      <c r="K11" s="8">
        <v>237</v>
      </c>
      <c r="L11" s="8">
        <v>50</v>
      </c>
      <c r="M11" s="8">
        <v>39</v>
      </c>
      <c r="N11" s="8">
        <v>83</v>
      </c>
      <c r="O11" s="8">
        <v>369</v>
      </c>
      <c r="P11" s="8">
        <v>218</v>
      </c>
      <c r="Q11" s="8">
        <v>67</v>
      </c>
      <c r="R11" s="227">
        <v>27</v>
      </c>
      <c r="S11" s="8">
        <v>52</v>
      </c>
      <c r="T11" s="8">
        <v>43</v>
      </c>
      <c r="U11" s="8">
        <v>21</v>
      </c>
      <c r="V11" s="8">
        <v>153</v>
      </c>
      <c r="W11" s="8">
        <v>32</v>
      </c>
      <c r="X11" s="189"/>
      <c r="Y11" s="189"/>
      <c r="Z11" s="191" t="s">
        <v>151</v>
      </c>
      <c r="AA11" s="6">
        <f t="shared" si="1"/>
        <v>29.141932002158661</v>
      </c>
      <c r="AB11" s="6">
        <f t="shared" si="2"/>
        <v>60.622414103255977</v>
      </c>
      <c r="AC11" s="6">
        <f t="shared" si="0"/>
        <v>132.39791329375785</v>
      </c>
      <c r="AD11" s="6">
        <f t="shared" si="0"/>
        <v>30.221262817053429</v>
      </c>
      <c r="AE11" s="6">
        <f t="shared" si="0"/>
        <v>42.633567188343228</v>
      </c>
      <c r="AF11" s="6">
        <f t="shared" si="0"/>
        <v>8.9944234574563762</v>
      </c>
      <c r="AG11" s="6">
        <f t="shared" si="0"/>
        <v>7.0156502968159735</v>
      </c>
      <c r="AH11" s="6">
        <f t="shared" si="0"/>
        <v>14.930742939377586</v>
      </c>
      <c r="AI11" s="6">
        <f t="shared" si="0"/>
        <v>66.378845116028074</v>
      </c>
      <c r="AJ11" s="6">
        <f t="shared" si="0"/>
        <v>39.215686274509807</v>
      </c>
      <c r="AK11" s="6">
        <f t="shared" si="0"/>
        <v>12.052527432991546</v>
      </c>
      <c r="AL11" s="6">
        <f t="shared" si="0"/>
        <v>4.8569886670264433</v>
      </c>
      <c r="AM11" s="6">
        <f t="shared" si="0"/>
        <v>9.3542003957546314</v>
      </c>
      <c r="AN11" s="6">
        <f t="shared" si="0"/>
        <v>7.7352041734124839</v>
      </c>
      <c r="AO11" s="6">
        <f t="shared" si="0"/>
        <v>3.7776578521316786</v>
      </c>
      <c r="AP11" s="6">
        <f t="shared" si="0"/>
        <v>27.522935779816514</v>
      </c>
      <c r="AQ11" s="6">
        <f t="shared" si="0"/>
        <v>5.7564310127720812</v>
      </c>
      <c r="AT11" s="191" t="s">
        <v>151</v>
      </c>
      <c r="AU11" s="6">
        <f t="shared" si="3"/>
        <v>48.112999337894507</v>
      </c>
      <c r="AV11" s="6">
        <f t="shared" si="4"/>
        <v>82.366071428571431</v>
      </c>
      <c r="AW11" s="6">
        <f t="shared" si="5"/>
        <v>18.336886993603411</v>
      </c>
      <c r="AX11" s="6">
        <f t="shared" si="6"/>
        <v>6.9808027923211169</v>
      </c>
    </row>
    <row r="12" spans="1:50" x14ac:dyDescent="0.25">
      <c r="A12" s="191" t="s">
        <v>152</v>
      </c>
      <c r="B12" s="8">
        <v>5442</v>
      </c>
      <c r="C12" s="8">
        <v>4411</v>
      </c>
      <c r="D12" s="8">
        <v>4338</v>
      </c>
      <c r="E12" s="8">
        <v>4269</v>
      </c>
      <c r="F12" s="8">
        <v>1768</v>
      </c>
      <c r="G12" s="8">
        <v>81</v>
      </c>
      <c r="H12" s="8">
        <v>347</v>
      </c>
      <c r="I12" s="8">
        <v>598</v>
      </c>
      <c r="J12" s="8">
        <v>91</v>
      </c>
      <c r="K12" s="8">
        <v>194</v>
      </c>
      <c r="L12" s="8">
        <v>63</v>
      </c>
      <c r="M12" s="8">
        <v>6</v>
      </c>
      <c r="N12" s="8">
        <v>26</v>
      </c>
      <c r="O12" s="8">
        <v>156</v>
      </c>
      <c r="P12" s="8">
        <v>227</v>
      </c>
      <c r="Q12" s="8">
        <v>31</v>
      </c>
      <c r="R12" s="227">
        <v>6</v>
      </c>
      <c r="S12" s="8">
        <v>45</v>
      </c>
      <c r="T12" s="8">
        <v>1</v>
      </c>
      <c r="U12" s="8">
        <v>0</v>
      </c>
      <c r="V12" s="8">
        <v>92</v>
      </c>
      <c r="W12" s="8">
        <v>27</v>
      </c>
      <c r="X12" s="189"/>
      <c r="Y12" s="189"/>
      <c r="Z12" s="191" t="s">
        <v>152</v>
      </c>
      <c r="AA12" s="6">
        <f t="shared" si="1"/>
        <v>14.884233737596471</v>
      </c>
      <c r="AB12" s="6">
        <f t="shared" si="2"/>
        <v>63.763322307975002</v>
      </c>
      <c r="AC12" s="6">
        <f t="shared" si="0"/>
        <v>109.88607129731716</v>
      </c>
      <c r="AD12" s="6">
        <f t="shared" si="0"/>
        <v>16.721793458287394</v>
      </c>
      <c r="AE12" s="6">
        <f t="shared" si="0"/>
        <v>35.6486585814039</v>
      </c>
      <c r="AF12" s="6">
        <f t="shared" si="0"/>
        <v>11.576626240352812</v>
      </c>
      <c r="AG12" s="6">
        <f t="shared" si="0"/>
        <v>1.1025358324145536</v>
      </c>
      <c r="AH12" s="6">
        <f t="shared" si="0"/>
        <v>4.7776552737963982</v>
      </c>
      <c r="AI12" s="6">
        <f t="shared" si="0"/>
        <v>28.665931642778393</v>
      </c>
      <c r="AJ12" s="6">
        <f t="shared" si="0"/>
        <v>41.712605659683938</v>
      </c>
      <c r="AK12" s="6">
        <f t="shared" si="0"/>
        <v>5.6964351341418595</v>
      </c>
      <c r="AL12" s="6">
        <f t="shared" si="0"/>
        <v>1.1025358324145536</v>
      </c>
      <c r="AM12" s="6">
        <f t="shared" si="0"/>
        <v>8.269018743109152</v>
      </c>
      <c r="AN12" s="6">
        <f t="shared" si="0"/>
        <v>0.18375597206909225</v>
      </c>
      <c r="AO12" s="6">
        <f t="shared" si="0"/>
        <v>0</v>
      </c>
      <c r="AP12" s="6">
        <f t="shared" si="0"/>
        <v>16.905549430356487</v>
      </c>
      <c r="AQ12" s="6">
        <f t="shared" si="0"/>
        <v>4.9614112458654906</v>
      </c>
      <c r="AT12" s="191" t="s">
        <v>152</v>
      </c>
      <c r="AU12" s="6">
        <f t="shared" si="3"/>
        <v>52.328261871830335</v>
      </c>
      <c r="AV12" s="6">
        <f t="shared" si="4"/>
        <v>36.542515811665496</v>
      </c>
      <c r="AW12" s="6">
        <f t="shared" si="5"/>
        <v>0.56561085972850689</v>
      </c>
      <c r="AX12" s="6">
        <f t="shared" si="6"/>
        <v>6.1210609839038774</v>
      </c>
    </row>
    <row r="13" spans="1:50" x14ac:dyDescent="0.25">
      <c r="A13" s="191" t="s">
        <v>153</v>
      </c>
      <c r="B13" s="8">
        <v>6708</v>
      </c>
      <c r="C13" s="8">
        <v>5491</v>
      </c>
      <c r="D13" s="8">
        <v>5423</v>
      </c>
      <c r="E13" s="8">
        <v>5334</v>
      </c>
      <c r="F13" s="8">
        <v>2349</v>
      </c>
      <c r="G13" s="8">
        <v>116</v>
      </c>
      <c r="H13" s="8">
        <v>418</v>
      </c>
      <c r="I13" s="8">
        <v>767</v>
      </c>
      <c r="J13" s="8">
        <v>164</v>
      </c>
      <c r="K13" s="8">
        <v>349</v>
      </c>
      <c r="L13" s="8">
        <v>258</v>
      </c>
      <c r="M13" s="8">
        <v>68</v>
      </c>
      <c r="N13" s="8">
        <v>39</v>
      </c>
      <c r="O13" s="8">
        <v>655</v>
      </c>
      <c r="P13" s="8">
        <v>375</v>
      </c>
      <c r="Q13" s="8">
        <v>72</v>
      </c>
      <c r="R13" s="227">
        <v>2</v>
      </c>
      <c r="S13" s="8">
        <v>72</v>
      </c>
      <c r="T13" s="8">
        <v>10</v>
      </c>
      <c r="U13" s="8">
        <v>26</v>
      </c>
      <c r="V13" s="8">
        <v>164</v>
      </c>
      <c r="W13" s="8">
        <v>45</v>
      </c>
      <c r="X13" s="189"/>
      <c r="Y13" s="189"/>
      <c r="Z13" s="191" t="s">
        <v>153</v>
      </c>
      <c r="AA13" s="6">
        <f t="shared" si="1"/>
        <v>17.292784734645203</v>
      </c>
      <c r="AB13" s="6">
        <f t="shared" si="2"/>
        <v>62.313655336911154</v>
      </c>
      <c r="AC13" s="6">
        <f t="shared" si="0"/>
        <v>114.34108527131782</v>
      </c>
      <c r="AD13" s="6">
        <f t="shared" si="0"/>
        <v>24.448419797257007</v>
      </c>
      <c r="AE13" s="6">
        <f t="shared" si="0"/>
        <v>52.027429934406676</v>
      </c>
      <c r="AF13" s="6">
        <f t="shared" si="0"/>
        <v>38.461538461538467</v>
      </c>
      <c r="AG13" s="6">
        <f t="shared" si="0"/>
        <v>10.137149672033392</v>
      </c>
      <c r="AH13" s="6">
        <f t="shared" si="0"/>
        <v>5.8139534883720927</v>
      </c>
      <c r="AI13" s="6">
        <f t="shared" si="0"/>
        <v>97.644603458556958</v>
      </c>
      <c r="AJ13" s="6">
        <f t="shared" si="0"/>
        <v>55.903398926654738</v>
      </c>
      <c r="AK13" s="6">
        <f t="shared" si="0"/>
        <v>10.733452593917709</v>
      </c>
      <c r="AL13" s="6">
        <f t="shared" si="0"/>
        <v>0.29815146094215861</v>
      </c>
      <c r="AM13" s="6">
        <f t="shared" si="0"/>
        <v>10.733452593917709</v>
      </c>
      <c r="AN13" s="6">
        <f t="shared" si="0"/>
        <v>1.4907573047107932</v>
      </c>
      <c r="AO13" s="6">
        <f t="shared" si="0"/>
        <v>3.8759689922480618</v>
      </c>
      <c r="AP13" s="6">
        <f t="shared" si="0"/>
        <v>24.448419797257007</v>
      </c>
      <c r="AQ13" s="6">
        <f t="shared" si="0"/>
        <v>6.7084078711985686</v>
      </c>
      <c r="AT13" s="191" t="s">
        <v>153</v>
      </c>
      <c r="AU13" s="6">
        <f t="shared" si="3"/>
        <v>69.149917020099579</v>
      </c>
      <c r="AV13" s="6">
        <f t="shared" si="4"/>
        <v>122.79715035620548</v>
      </c>
      <c r="AW13" s="6">
        <f t="shared" si="5"/>
        <v>4.2571306939123028</v>
      </c>
      <c r="AX13" s="6">
        <f t="shared" si="6"/>
        <v>8.1952285558186126</v>
      </c>
    </row>
    <row r="14" spans="1:50" x14ac:dyDescent="0.25">
      <c r="A14" s="191" t="s">
        <v>154</v>
      </c>
      <c r="B14" s="8">
        <v>3551</v>
      </c>
      <c r="C14" s="8">
        <v>2823</v>
      </c>
      <c r="D14" s="8">
        <v>2782</v>
      </c>
      <c r="E14" s="8">
        <v>2743</v>
      </c>
      <c r="F14" s="8">
        <v>1006</v>
      </c>
      <c r="G14" s="8">
        <v>38</v>
      </c>
      <c r="H14" s="8">
        <v>228</v>
      </c>
      <c r="I14" s="8">
        <v>403</v>
      </c>
      <c r="J14" s="8">
        <v>47</v>
      </c>
      <c r="K14" s="8">
        <v>112</v>
      </c>
      <c r="L14" s="8">
        <v>64</v>
      </c>
      <c r="M14" s="8">
        <v>39</v>
      </c>
      <c r="N14" s="8">
        <v>19</v>
      </c>
      <c r="O14" s="8">
        <v>373</v>
      </c>
      <c r="P14" s="8">
        <v>153</v>
      </c>
      <c r="Q14" s="8">
        <v>13</v>
      </c>
      <c r="R14" s="227">
        <v>1</v>
      </c>
      <c r="S14" s="8">
        <v>26</v>
      </c>
      <c r="T14" s="8">
        <v>10</v>
      </c>
      <c r="U14" s="8">
        <v>8</v>
      </c>
      <c r="V14" s="8">
        <v>46</v>
      </c>
      <c r="W14" s="8">
        <v>13</v>
      </c>
      <c r="X14" s="189"/>
      <c r="Y14" s="189"/>
      <c r="Z14" s="191" t="s">
        <v>154</v>
      </c>
      <c r="AA14" s="6">
        <f t="shared" si="1"/>
        <v>10.701210926499577</v>
      </c>
      <c r="AB14" s="6">
        <f t="shared" si="2"/>
        <v>64.207265558997463</v>
      </c>
      <c r="AC14" s="6">
        <f t="shared" si="0"/>
        <v>113.48915798366657</v>
      </c>
      <c r="AD14" s="6">
        <f t="shared" si="0"/>
        <v>13.235708251196845</v>
      </c>
      <c r="AE14" s="6">
        <f t="shared" si="0"/>
        <v>31.540411151788231</v>
      </c>
      <c r="AF14" s="6">
        <f t="shared" si="0"/>
        <v>18.023092086736131</v>
      </c>
      <c r="AG14" s="6">
        <f t="shared" si="0"/>
        <v>10.982821740354829</v>
      </c>
      <c r="AH14" s="6">
        <f t="shared" si="0"/>
        <v>5.3506054632497886</v>
      </c>
      <c r="AI14" s="6">
        <f t="shared" si="0"/>
        <v>105.04083356800902</v>
      </c>
      <c r="AJ14" s="6">
        <f t="shared" si="0"/>
        <v>43.086454519853561</v>
      </c>
      <c r="AK14" s="6">
        <f t="shared" si="0"/>
        <v>3.6609405801182766</v>
      </c>
      <c r="AL14" s="6">
        <f t="shared" si="0"/>
        <v>0.28161081385525205</v>
      </c>
      <c r="AM14" s="6">
        <f t="shared" si="0"/>
        <v>7.3218811602365532</v>
      </c>
      <c r="AN14" s="6">
        <f t="shared" si="0"/>
        <v>2.8161081385525204</v>
      </c>
      <c r="AO14" s="6">
        <f t="shared" si="0"/>
        <v>2.2528865108420164</v>
      </c>
      <c r="AP14" s="6">
        <f t="shared" si="0"/>
        <v>12.954097437341595</v>
      </c>
      <c r="AQ14" s="6">
        <f t="shared" si="0"/>
        <v>3.6609405801182766</v>
      </c>
      <c r="AT14" s="191" t="s">
        <v>154</v>
      </c>
      <c r="AU14" s="6">
        <f t="shared" si="3"/>
        <v>54.996405463695183</v>
      </c>
      <c r="AV14" s="6">
        <f t="shared" si="4"/>
        <v>135.98250091141088</v>
      </c>
      <c r="AW14" s="6">
        <f t="shared" si="5"/>
        <v>9.9403578528827037</v>
      </c>
      <c r="AX14" s="6">
        <f t="shared" si="6"/>
        <v>4.6050301098122564</v>
      </c>
    </row>
    <row r="15" spans="1:50" x14ac:dyDescent="0.25">
      <c r="A15" s="191" t="s">
        <v>155</v>
      </c>
      <c r="B15" s="8">
        <v>2987</v>
      </c>
      <c r="C15" s="8">
        <v>2477</v>
      </c>
      <c r="D15" s="8">
        <v>2444</v>
      </c>
      <c r="E15" s="8">
        <v>2411</v>
      </c>
      <c r="F15" s="8">
        <v>1101</v>
      </c>
      <c r="G15" s="8">
        <v>65</v>
      </c>
      <c r="H15" s="8">
        <v>190</v>
      </c>
      <c r="I15" s="8">
        <v>452</v>
      </c>
      <c r="J15" s="8">
        <v>81</v>
      </c>
      <c r="K15" s="8">
        <v>146</v>
      </c>
      <c r="L15" s="8">
        <v>99</v>
      </c>
      <c r="M15" s="8">
        <v>74</v>
      </c>
      <c r="N15" s="8">
        <v>43</v>
      </c>
      <c r="O15" s="8">
        <v>390</v>
      </c>
      <c r="P15" s="8">
        <v>176</v>
      </c>
      <c r="Q15" s="8">
        <v>24</v>
      </c>
      <c r="R15" s="227">
        <v>11</v>
      </c>
      <c r="S15" s="8">
        <v>46</v>
      </c>
      <c r="T15" s="8">
        <v>16</v>
      </c>
      <c r="U15" s="8">
        <v>17</v>
      </c>
      <c r="V15" s="8">
        <v>59</v>
      </c>
      <c r="W15" s="8">
        <v>21</v>
      </c>
      <c r="X15" s="189"/>
      <c r="Y15" s="189"/>
      <c r="Z15" s="191" t="s">
        <v>155</v>
      </c>
      <c r="AA15" s="6">
        <f t="shared" si="1"/>
        <v>21.760964178105123</v>
      </c>
      <c r="AB15" s="6">
        <f t="shared" si="2"/>
        <v>63.608972212922666</v>
      </c>
      <c r="AC15" s="6">
        <f t="shared" si="0"/>
        <v>151.32239705390023</v>
      </c>
      <c r="AD15" s="6">
        <f t="shared" si="0"/>
        <v>27.11750920656177</v>
      </c>
      <c r="AE15" s="6">
        <f t="shared" si="0"/>
        <v>48.87847338466689</v>
      </c>
      <c r="AF15" s="6">
        <f t="shared" si="0"/>
        <v>33.143622363575496</v>
      </c>
      <c r="AG15" s="6">
        <f t="shared" si="0"/>
        <v>24.774020756611986</v>
      </c>
      <c r="AH15" s="6">
        <f t="shared" si="0"/>
        <v>14.395714763977235</v>
      </c>
      <c r="AI15" s="6">
        <f t="shared" si="0"/>
        <v>130.56578506863073</v>
      </c>
      <c r="AJ15" s="6">
        <f t="shared" si="0"/>
        <v>58.921995313023096</v>
      </c>
      <c r="AK15" s="6">
        <f t="shared" si="0"/>
        <v>8.0348175426849675</v>
      </c>
      <c r="AL15" s="6">
        <f t="shared" si="0"/>
        <v>3.6826247070639435</v>
      </c>
      <c r="AM15" s="6">
        <f t="shared" si="0"/>
        <v>15.400066956812855</v>
      </c>
      <c r="AN15" s="6">
        <f t="shared" si="0"/>
        <v>5.3565450284566456</v>
      </c>
      <c r="AO15" s="6">
        <f t="shared" si="0"/>
        <v>5.6913290927351863</v>
      </c>
      <c r="AP15" s="6">
        <f t="shared" si="0"/>
        <v>19.752259792433879</v>
      </c>
      <c r="AQ15" s="6">
        <f t="shared" si="0"/>
        <v>7.0304653498493472</v>
      </c>
      <c r="AT15" s="191" t="s">
        <v>155</v>
      </c>
      <c r="AU15" s="6">
        <f t="shared" si="3"/>
        <v>72.013093289689039</v>
      </c>
      <c r="AV15" s="6">
        <f t="shared" si="4"/>
        <v>161.75860638739113</v>
      </c>
      <c r="AW15" s="6">
        <f t="shared" si="5"/>
        <v>14.532243415077202</v>
      </c>
      <c r="AX15" s="6">
        <f t="shared" si="6"/>
        <v>8.4779975777149783</v>
      </c>
    </row>
    <row r="16" spans="1:50" x14ac:dyDescent="0.25">
      <c r="A16" s="191" t="s">
        <v>156</v>
      </c>
      <c r="B16" s="8">
        <v>5195</v>
      </c>
      <c r="C16" s="8">
        <v>4113</v>
      </c>
      <c r="D16" s="8">
        <v>4035</v>
      </c>
      <c r="E16" s="8">
        <v>3950</v>
      </c>
      <c r="F16" s="8">
        <v>1642</v>
      </c>
      <c r="G16" s="8">
        <v>86</v>
      </c>
      <c r="H16" s="8">
        <v>343</v>
      </c>
      <c r="I16" s="8">
        <v>573</v>
      </c>
      <c r="J16" s="8">
        <v>115</v>
      </c>
      <c r="K16" s="8">
        <v>192</v>
      </c>
      <c r="L16" s="8">
        <v>68</v>
      </c>
      <c r="M16" s="8">
        <v>47</v>
      </c>
      <c r="N16" s="8">
        <v>33</v>
      </c>
      <c r="O16" s="8">
        <v>266</v>
      </c>
      <c r="P16" s="8">
        <v>232</v>
      </c>
      <c r="Q16" s="8">
        <v>29</v>
      </c>
      <c r="R16" s="227">
        <v>6</v>
      </c>
      <c r="S16" s="8">
        <v>43</v>
      </c>
      <c r="T16" s="8">
        <v>15</v>
      </c>
      <c r="U16" s="8">
        <v>11</v>
      </c>
      <c r="V16" s="8">
        <v>107</v>
      </c>
      <c r="W16" s="8">
        <v>35</v>
      </c>
      <c r="X16" s="189"/>
      <c r="Y16" s="189"/>
      <c r="Z16" s="191" t="s">
        <v>156</v>
      </c>
      <c r="AA16" s="6">
        <f t="shared" si="1"/>
        <v>16.554379210779597</v>
      </c>
      <c r="AB16" s="6">
        <f t="shared" si="2"/>
        <v>66.025024061597691</v>
      </c>
      <c r="AC16" s="6">
        <f t="shared" si="0"/>
        <v>110.29836381135708</v>
      </c>
      <c r="AD16" s="6">
        <f t="shared" si="0"/>
        <v>22.13666987487969</v>
      </c>
      <c r="AE16" s="6">
        <f t="shared" si="0"/>
        <v>36.958614051973051</v>
      </c>
      <c r="AF16" s="6">
        <f t="shared" si="0"/>
        <v>13.089509143407122</v>
      </c>
      <c r="AG16" s="6">
        <f t="shared" si="0"/>
        <v>9.0471607314725695</v>
      </c>
      <c r="AH16" s="6">
        <f t="shared" si="0"/>
        <v>6.3522617901828689</v>
      </c>
      <c r="AI16" s="6">
        <f t="shared" si="0"/>
        <v>51.203079884504326</v>
      </c>
      <c r="AJ16" s="6">
        <f t="shared" si="0"/>
        <v>44.65832531280077</v>
      </c>
      <c r="AK16" s="6">
        <f t="shared" si="0"/>
        <v>5.5822906641000962</v>
      </c>
      <c r="AL16" s="6">
        <f t="shared" si="0"/>
        <v>1.1549566891241578</v>
      </c>
      <c r="AM16" s="6">
        <f t="shared" si="0"/>
        <v>8.2771896053897986</v>
      </c>
      <c r="AN16" s="6">
        <f t="shared" si="0"/>
        <v>2.8873917228103942</v>
      </c>
      <c r="AO16" s="6">
        <f t="shared" si="0"/>
        <v>2.1174205967276225</v>
      </c>
      <c r="AP16" s="6">
        <f t="shared" si="0"/>
        <v>20.596727622714148</v>
      </c>
      <c r="AQ16" s="6">
        <f t="shared" si="0"/>
        <v>6.7372473532242534</v>
      </c>
      <c r="AT16" s="191" t="s">
        <v>156</v>
      </c>
      <c r="AU16" s="6">
        <f t="shared" si="3"/>
        <v>57.496902106567532</v>
      </c>
      <c r="AV16" s="6">
        <f t="shared" si="4"/>
        <v>67.341772151898738</v>
      </c>
      <c r="AW16" s="6">
        <f t="shared" si="5"/>
        <v>9.1352009744214371</v>
      </c>
      <c r="AX16" s="6">
        <f t="shared" si="6"/>
        <v>8.5096036955993188</v>
      </c>
    </row>
    <row r="17" spans="1:50" x14ac:dyDescent="0.25">
      <c r="A17" s="191" t="s">
        <v>157</v>
      </c>
      <c r="B17" s="8">
        <v>3044</v>
      </c>
      <c r="C17" s="8">
        <v>2549</v>
      </c>
      <c r="D17" s="8">
        <v>2524</v>
      </c>
      <c r="E17" s="8">
        <v>2484</v>
      </c>
      <c r="F17" s="8">
        <v>1200</v>
      </c>
      <c r="G17" s="8">
        <v>62</v>
      </c>
      <c r="H17" s="8">
        <v>144</v>
      </c>
      <c r="I17" s="8">
        <v>512</v>
      </c>
      <c r="J17" s="8">
        <v>89</v>
      </c>
      <c r="K17" s="8">
        <v>186</v>
      </c>
      <c r="L17" s="8">
        <v>110</v>
      </c>
      <c r="M17" s="8">
        <v>75</v>
      </c>
      <c r="N17" s="8">
        <v>25</v>
      </c>
      <c r="O17" s="8">
        <v>362</v>
      </c>
      <c r="P17" s="8">
        <v>210</v>
      </c>
      <c r="Q17" s="8">
        <v>30</v>
      </c>
      <c r="R17" s="227">
        <v>8</v>
      </c>
      <c r="S17" s="8">
        <v>41</v>
      </c>
      <c r="T17" s="8">
        <v>15</v>
      </c>
      <c r="U17" s="8">
        <v>12</v>
      </c>
      <c r="V17" s="8">
        <v>55</v>
      </c>
      <c r="W17" s="8">
        <v>16</v>
      </c>
      <c r="X17" s="189"/>
      <c r="Y17" s="189"/>
      <c r="Z17" s="191" t="s">
        <v>157</v>
      </c>
      <c r="AA17" s="6">
        <f t="shared" si="1"/>
        <v>20.367936925098554</v>
      </c>
      <c r="AB17" s="6">
        <f t="shared" si="2"/>
        <v>47.306176084099874</v>
      </c>
      <c r="AC17" s="6">
        <f t="shared" si="0"/>
        <v>168.19973718791064</v>
      </c>
      <c r="AD17" s="6">
        <f t="shared" si="0"/>
        <v>29.23784494086728</v>
      </c>
      <c r="AE17" s="6">
        <f t="shared" si="0"/>
        <v>61.103810775295663</v>
      </c>
      <c r="AF17" s="6">
        <f t="shared" si="0"/>
        <v>36.136662286465175</v>
      </c>
      <c r="AG17" s="6">
        <f t="shared" si="0"/>
        <v>24.638633377135346</v>
      </c>
      <c r="AH17" s="6">
        <f t="shared" si="0"/>
        <v>8.2128777923784497</v>
      </c>
      <c r="AI17" s="6">
        <f t="shared" si="0"/>
        <v>118.92247043363994</v>
      </c>
      <c r="AJ17" s="6">
        <f t="shared" si="0"/>
        <v>68.988173455978981</v>
      </c>
      <c r="AK17" s="6">
        <f t="shared" si="0"/>
        <v>9.8554533508541393</v>
      </c>
      <c r="AL17" s="6">
        <f t="shared" si="0"/>
        <v>2.6281208935611038</v>
      </c>
      <c r="AM17" s="6">
        <f t="shared" si="0"/>
        <v>13.469119579500658</v>
      </c>
      <c r="AN17" s="6">
        <f t="shared" si="0"/>
        <v>4.9277266754270697</v>
      </c>
      <c r="AO17" s="6">
        <f t="shared" si="0"/>
        <v>3.9421813403416555</v>
      </c>
      <c r="AP17" s="6">
        <f t="shared" si="0"/>
        <v>18.068331143232587</v>
      </c>
      <c r="AQ17" s="6">
        <f t="shared" si="0"/>
        <v>5.2562417871222076</v>
      </c>
      <c r="AT17" s="191" t="s">
        <v>157</v>
      </c>
      <c r="AU17" s="6">
        <f t="shared" si="3"/>
        <v>83.2012678288431</v>
      </c>
      <c r="AV17" s="6">
        <f t="shared" si="4"/>
        <v>145.7326892109501</v>
      </c>
      <c r="AW17" s="6">
        <f t="shared" si="5"/>
        <v>12.5</v>
      </c>
      <c r="AX17" s="6">
        <f t="shared" si="6"/>
        <v>6.2769713613181635</v>
      </c>
    </row>
    <row r="18" spans="1:50" x14ac:dyDescent="0.25">
      <c r="A18" s="191" t="s">
        <v>158</v>
      </c>
      <c r="B18" s="8">
        <v>3335</v>
      </c>
      <c r="C18" s="8">
        <v>2730</v>
      </c>
      <c r="D18" s="8">
        <v>2697</v>
      </c>
      <c r="E18" s="8">
        <v>2671</v>
      </c>
      <c r="F18" s="8">
        <v>1151</v>
      </c>
      <c r="G18" s="8">
        <v>47</v>
      </c>
      <c r="H18" s="8">
        <v>199</v>
      </c>
      <c r="I18" s="8">
        <v>467</v>
      </c>
      <c r="J18" s="8">
        <v>77</v>
      </c>
      <c r="K18" s="8">
        <v>115</v>
      </c>
      <c r="L18" s="8">
        <v>73</v>
      </c>
      <c r="M18" s="8">
        <v>31</v>
      </c>
      <c r="N18" s="8">
        <v>29</v>
      </c>
      <c r="O18" s="8">
        <v>113</v>
      </c>
      <c r="P18" s="8">
        <v>194</v>
      </c>
      <c r="Q18" s="8">
        <v>22</v>
      </c>
      <c r="R18" s="227">
        <v>3</v>
      </c>
      <c r="S18" s="8">
        <v>27</v>
      </c>
      <c r="T18" s="8">
        <v>2</v>
      </c>
      <c r="U18" s="8">
        <v>3</v>
      </c>
      <c r="V18" s="8">
        <v>46</v>
      </c>
      <c r="W18" s="8">
        <v>31</v>
      </c>
      <c r="X18" s="189"/>
      <c r="Y18" s="189"/>
      <c r="Z18" s="191" t="s">
        <v>158</v>
      </c>
      <c r="AA18" s="6">
        <f t="shared" si="1"/>
        <v>14.092953523238382</v>
      </c>
      <c r="AB18" s="6">
        <f t="shared" si="2"/>
        <v>59.670164917541229</v>
      </c>
      <c r="AC18" s="6">
        <f t="shared" si="0"/>
        <v>140.02998500749624</v>
      </c>
      <c r="AD18" s="6">
        <f t="shared" si="0"/>
        <v>23.088455772113942</v>
      </c>
      <c r="AE18" s="6">
        <f t="shared" si="0"/>
        <v>34.482758620689651</v>
      </c>
      <c r="AF18" s="6">
        <f t="shared" si="0"/>
        <v>21.889055472263866</v>
      </c>
      <c r="AG18" s="6">
        <f t="shared" si="0"/>
        <v>9.2953523238380811</v>
      </c>
      <c r="AH18" s="6">
        <f t="shared" si="0"/>
        <v>8.695652173913043</v>
      </c>
      <c r="AI18" s="6">
        <f t="shared" si="0"/>
        <v>33.883058470764617</v>
      </c>
      <c r="AJ18" s="6">
        <f t="shared" si="0"/>
        <v>58.170914542728639</v>
      </c>
      <c r="AK18" s="6">
        <f t="shared" si="0"/>
        <v>6.5967016491754125</v>
      </c>
      <c r="AL18" s="6">
        <f t="shared" si="0"/>
        <v>0.8995502248875562</v>
      </c>
      <c r="AM18" s="6">
        <f t="shared" si="0"/>
        <v>8.0959520239880067</v>
      </c>
      <c r="AN18" s="6">
        <f t="shared" si="0"/>
        <v>0.5997001499250374</v>
      </c>
      <c r="AO18" s="6">
        <f t="shared" si="0"/>
        <v>0.8995502248875562</v>
      </c>
      <c r="AP18" s="6">
        <f t="shared" si="0"/>
        <v>13.793103448275861</v>
      </c>
      <c r="AQ18" s="6">
        <f t="shared" si="0"/>
        <v>9.2953523238380811</v>
      </c>
      <c r="AT18" s="191" t="s">
        <v>158</v>
      </c>
      <c r="AU18" s="6">
        <f t="shared" si="3"/>
        <v>71.931776047460133</v>
      </c>
      <c r="AV18" s="6">
        <f t="shared" si="4"/>
        <v>42.306252339947584</v>
      </c>
      <c r="AW18" s="6">
        <f t="shared" si="5"/>
        <v>1.737619461337967</v>
      </c>
      <c r="AX18" s="6">
        <f t="shared" si="6"/>
        <v>11.355311355311354</v>
      </c>
    </row>
    <row r="19" spans="1:50" x14ac:dyDescent="0.25">
      <c r="A19" s="191" t="s">
        <v>159</v>
      </c>
      <c r="B19" s="8">
        <v>4974</v>
      </c>
      <c r="C19" s="8">
        <v>4006</v>
      </c>
      <c r="D19" s="8">
        <v>3966</v>
      </c>
      <c r="E19" s="8">
        <v>3913</v>
      </c>
      <c r="F19" s="8">
        <v>1889</v>
      </c>
      <c r="G19" s="8">
        <v>80</v>
      </c>
      <c r="H19" s="8">
        <v>331</v>
      </c>
      <c r="I19" s="8">
        <v>769</v>
      </c>
      <c r="J19" s="8">
        <v>145</v>
      </c>
      <c r="K19" s="8">
        <v>183</v>
      </c>
      <c r="L19" s="8">
        <v>131</v>
      </c>
      <c r="M19" s="8">
        <v>79</v>
      </c>
      <c r="N19" s="8">
        <v>44</v>
      </c>
      <c r="O19" s="8">
        <v>295</v>
      </c>
      <c r="P19" s="8">
        <v>260</v>
      </c>
      <c r="Q19" s="8">
        <v>31</v>
      </c>
      <c r="R19" s="227">
        <v>1</v>
      </c>
      <c r="S19" s="8">
        <v>40</v>
      </c>
      <c r="T19" s="8">
        <v>8</v>
      </c>
      <c r="U19" s="8">
        <v>12</v>
      </c>
      <c r="V19" s="8">
        <v>101</v>
      </c>
      <c r="W19" s="8">
        <v>29</v>
      </c>
      <c r="X19" s="189"/>
      <c r="Y19" s="189"/>
      <c r="Z19" s="191" t="s">
        <v>159</v>
      </c>
      <c r="AA19" s="6">
        <f t="shared" si="1"/>
        <v>16.083634901487734</v>
      </c>
      <c r="AB19" s="6">
        <f t="shared" si="2"/>
        <v>66.546039404905514</v>
      </c>
      <c r="AC19" s="6">
        <f t="shared" si="2"/>
        <v>154.60394049055088</v>
      </c>
      <c r="AD19" s="6">
        <f t="shared" si="2"/>
        <v>29.151588258946521</v>
      </c>
      <c r="AE19" s="6">
        <f t="shared" si="2"/>
        <v>36.791314837153202</v>
      </c>
      <c r="AF19" s="6">
        <f t="shared" si="2"/>
        <v>26.336952151186168</v>
      </c>
      <c r="AG19" s="6">
        <f t="shared" ref="AG19:AJ82" si="7">M19/$B19*1000</f>
        <v>15.882589465219141</v>
      </c>
      <c r="AH19" s="6">
        <f t="shared" si="7"/>
        <v>8.8459991958182549</v>
      </c>
      <c r="AI19" s="6">
        <f t="shared" si="7"/>
        <v>59.308403699236024</v>
      </c>
      <c r="AJ19" s="6">
        <f t="shared" si="7"/>
        <v>52.271813429835142</v>
      </c>
      <c r="AK19" s="6">
        <f t="shared" ref="AK19:AN82" si="8">Q19/$B19*1000</f>
        <v>6.2324085243264982</v>
      </c>
      <c r="AL19" s="6">
        <f t="shared" ref="AL19:AL82" si="9">R19/$B19*1000</f>
        <v>0.20104543626859669</v>
      </c>
      <c r="AM19" s="6">
        <f t="shared" si="8"/>
        <v>8.0418174507438671</v>
      </c>
      <c r="AN19" s="6">
        <f t="shared" si="8"/>
        <v>1.6083634901487736</v>
      </c>
      <c r="AO19" s="6">
        <f t="shared" ref="AO19:AQ82" si="10">U19/$B19*1000</f>
        <v>2.4125452352231602</v>
      </c>
      <c r="AP19" s="6">
        <f t="shared" si="10"/>
        <v>20.305589063128267</v>
      </c>
      <c r="AQ19" s="6">
        <f t="shared" si="10"/>
        <v>5.8303176517893043</v>
      </c>
      <c r="AT19" s="191" t="s">
        <v>159</v>
      </c>
      <c r="AU19" s="6">
        <f t="shared" si="3"/>
        <v>65.557236510337873</v>
      </c>
      <c r="AV19" s="6">
        <f t="shared" si="4"/>
        <v>75.389726552517246</v>
      </c>
      <c r="AW19" s="6">
        <f t="shared" si="5"/>
        <v>4.2350449973530973</v>
      </c>
      <c r="AX19" s="6">
        <f t="shared" si="6"/>
        <v>7.2391412880678976</v>
      </c>
    </row>
    <row r="20" spans="1:50" x14ac:dyDescent="0.25">
      <c r="A20" s="191" t="s">
        <v>160</v>
      </c>
      <c r="B20" s="8">
        <v>2922</v>
      </c>
      <c r="C20" s="8">
        <v>2348</v>
      </c>
      <c r="D20" s="8">
        <v>2315</v>
      </c>
      <c r="E20" s="8">
        <v>2289</v>
      </c>
      <c r="F20" s="8">
        <v>990</v>
      </c>
      <c r="G20" s="8">
        <v>58</v>
      </c>
      <c r="H20" s="8">
        <v>239</v>
      </c>
      <c r="I20" s="8">
        <v>407</v>
      </c>
      <c r="J20" s="8">
        <v>63</v>
      </c>
      <c r="K20" s="8">
        <v>154</v>
      </c>
      <c r="L20" s="8">
        <v>79</v>
      </c>
      <c r="M20" s="8">
        <v>62</v>
      </c>
      <c r="N20" s="8">
        <v>20</v>
      </c>
      <c r="O20" s="8">
        <v>302</v>
      </c>
      <c r="P20" s="8">
        <v>201</v>
      </c>
      <c r="Q20" s="8">
        <v>22</v>
      </c>
      <c r="R20" s="227">
        <v>4</v>
      </c>
      <c r="S20" s="8">
        <v>41</v>
      </c>
      <c r="T20" s="8">
        <v>4</v>
      </c>
      <c r="U20" s="8">
        <v>5</v>
      </c>
      <c r="V20" s="8">
        <v>67</v>
      </c>
      <c r="W20" s="8">
        <v>24</v>
      </c>
      <c r="X20" s="189"/>
      <c r="Y20" s="189"/>
      <c r="Z20" s="191" t="s">
        <v>160</v>
      </c>
      <c r="AA20" s="6">
        <f t="shared" si="1"/>
        <v>19.849418206707735</v>
      </c>
      <c r="AB20" s="6">
        <f t="shared" si="2"/>
        <v>81.793292265571523</v>
      </c>
      <c r="AC20" s="6">
        <f t="shared" si="2"/>
        <v>139.28815879534565</v>
      </c>
      <c r="AD20" s="6">
        <f t="shared" si="2"/>
        <v>21.560574948665298</v>
      </c>
      <c r="AE20" s="6">
        <f t="shared" si="2"/>
        <v>52.703627652292951</v>
      </c>
      <c r="AF20" s="6">
        <f t="shared" si="2"/>
        <v>27.036276522929501</v>
      </c>
      <c r="AG20" s="6">
        <f t="shared" si="7"/>
        <v>21.218343600273787</v>
      </c>
      <c r="AH20" s="6">
        <f t="shared" si="7"/>
        <v>6.8446269678302532</v>
      </c>
      <c r="AI20" s="6">
        <f t="shared" si="7"/>
        <v>103.35386721423683</v>
      </c>
      <c r="AJ20" s="6">
        <f t="shared" si="7"/>
        <v>68.78850102669405</v>
      </c>
      <c r="AK20" s="6">
        <f t="shared" si="8"/>
        <v>7.529089664613279</v>
      </c>
      <c r="AL20" s="6">
        <f t="shared" si="9"/>
        <v>1.3689253935660506</v>
      </c>
      <c r="AM20" s="6">
        <f t="shared" si="8"/>
        <v>14.031485284052019</v>
      </c>
      <c r="AN20" s="6">
        <f t="shared" si="8"/>
        <v>1.3689253935660506</v>
      </c>
      <c r="AO20" s="6">
        <f t="shared" si="10"/>
        <v>1.7111567419575633</v>
      </c>
      <c r="AP20" s="6">
        <f t="shared" si="10"/>
        <v>22.92950034223135</v>
      </c>
      <c r="AQ20" s="6">
        <f t="shared" si="10"/>
        <v>8.2135523613963048</v>
      </c>
      <c r="AT20" s="191" t="s">
        <v>160</v>
      </c>
      <c r="AU20" s="6">
        <f t="shared" si="3"/>
        <v>86.825053995680349</v>
      </c>
      <c r="AV20" s="6">
        <f t="shared" si="4"/>
        <v>131.93534294451726</v>
      </c>
      <c r="AW20" s="6">
        <f t="shared" si="5"/>
        <v>4.0404040404040407</v>
      </c>
      <c r="AX20" s="6">
        <f t="shared" si="6"/>
        <v>10.221465076660987</v>
      </c>
    </row>
    <row r="21" spans="1:50" x14ac:dyDescent="0.25">
      <c r="A21" s="191" t="s">
        <v>161</v>
      </c>
      <c r="B21" s="8">
        <v>7131</v>
      </c>
      <c r="C21" s="8">
        <v>5697</v>
      </c>
      <c r="D21" s="8">
        <v>5600</v>
      </c>
      <c r="E21" s="8">
        <v>5527</v>
      </c>
      <c r="F21" s="8">
        <v>2371</v>
      </c>
      <c r="G21" s="8">
        <v>112</v>
      </c>
      <c r="H21" s="8">
        <v>321</v>
      </c>
      <c r="I21" s="8">
        <v>974</v>
      </c>
      <c r="J21" s="8">
        <v>176</v>
      </c>
      <c r="K21" s="8">
        <v>279</v>
      </c>
      <c r="L21" s="8">
        <v>115</v>
      </c>
      <c r="M21" s="8">
        <v>68</v>
      </c>
      <c r="N21" s="8">
        <v>69</v>
      </c>
      <c r="O21" s="8">
        <v>423</v>
      </c>
      <c r="P21" s="8">
        <v>379</v>
      </c>
      <c r="Q21" s="8">
        <v>35</v>
      </c>
      <c r="R21" s="227">
        <v>15</v>
      </c>
      <c r="S21" s="8">
        <v>57</v>
      </c>
      <c r="T21" s="8">
        <v>40</v>
      </c>
      <c r="U21" s="8">
        <v>16</v>
      </c>
      <c r="V21" s="8">
        <v>143</v>
      </c>
      <c r="W21" s="8">
        <v>40</v>
      </c>
      <c r="X21" s="189"/>
      <c r="Y21" s="189"/>
      <c r="Z21" s="191" t="s">
        <v>161</v>
      </c>
      <c r="AA21" s="6">
        <f t="shared" si="1"/>
        <v>15.706072079652223</v>
      </c>
      <c r="AB21" s="6">
        <f t="shared" si="2"/>
        <v>45.014724442574675</v>
      </c>
      <c r="AC21" s="6">
        <f t="shared" si="2"/>
        <v>136.58673397840414</v>
      </c>
      <c r="AD21" s="6">
        <f t="shared" si="2"/>
        <v>24.680970410882065</v>
      </c>
      <c r="AE21" s="6">
        <f t="shared" si="2"/>
        <v>39.12494741270509</v>
      </c>
      <c r="AF21" s="6">
        <f t="shared" si="2"/>
        <v>16.12677043892862</v>
      </c>
      <c r="AG21" s="6">
        <f t="shared" si="7"/>
        <v>9.5358294769317062</v>
      </c>
      <c r="AH21" s="6">
        <f t="shared" si="7"/>
        <v>9.6760622633571742</v>
      </c>
      <c r="AI21" s="6">
        <f t="shared" si="7"/>
        <v>59.318468657972232</v>
      </c>
      <c r="AJ21" s="6">
        <f t="shared" si="7"/>
        <v>53.148226055251719</v>
      </c>
      <c r="AK21" s="6">
        <f t="shared" si="8"/>
        <v>4.9081475248913193</v>
      </c>
      <c r="AL21" s="6">
        <f t="shared" si="9"/>
        <v>2.1034917963819941</v>
      </c>
      <c r="AM21" s="6">
        <f t="shared" si="8"/>
        <v>7.993268826251577</v>
      </c>
      <c r="AN21" s="6">
        <f t="shared" si="8"/>
        <v>5.6093114570186504</v>
      </c>
      <c r="AO21" s="6">
        <f t="shared" si="10"/>
        <v>2.2437245828074603</v>
      </c>
      <c r="AP21" s="6">
        <f t="shared" si="10"/>
        <v>20.053288458841678</v>
      </c>
      <c r="AQ21" s="6">
        <f t="shared" si="10"/>
        <v>5.6093114570186504</v>
      </c>
      <c r="AT21" s="191" t="s">
        <v>161</v>
      </c>
      <c r="AU21" s="6">
        <f t="shared" si="3"/>
        <v>67.678571428571431</v>
      </c>
      <c r="AV21" s="6">
        <f t="shared" si="4"/>
        <v>76.53338158132803</v>
      </c>
      <c r="AW21" s="6">
        <f t="shared" si="5"/>
        <v>16.870518768452129</v>
      </c>
      <c r="AX21" s="6">
        <f t="shared" si="6"/>
        <v>7.0212392487274</v>
      </c>
    </row>
    <row r="22" spans="1:50" x14ac:dyDescent="0.25">
      <c r="A22" s="191" t="s">
        <v>162</v>
      </c>
      <c r="B22" s="8">
        <v>3851</v>
      </c>
      <c r="C22" s="8">
        <v>3228</v>
      </c>
      <c r="D22" s="8">
        <v>3196</v>
      </c>
      <c r="E22" s="8">
        <v>3162</v>
      </c>
      <c r="F22" s="8">
        <v>1392</v>
      </c>
      <c r="G22" s="8">
        <v>83</v>
      </c>
      <c r="H22" s="8">
        <v>286</v>
      </c>
      <c r="I22" s="8">
        <v>592</v>
      </c>
      <c r="J22" s="8">
        <v>100</v>
      </c>
      <c r="K22" s="8">
        <v>174</v>
      </c>
      <c r="L22" s="8">
        <v>105</v>
      </c>
      <c r="M22" s="8">
        <v>78</v>
      </c>
      <c r="N22" s="8">
        <v>25</v>
      </c>
      <c r="O22" s="8">
        <v>334</v>
      </c>
      <c r="P22" s="8">
        <v>218</v>
      </c>
      <c r="Q22" s="8">
        <v>46</v>
      </c>
      <c r="R22" s="227">
        <v>23</v>
      </c>
      <c r="S22" s="8">
        <v>38</v>
      </c>
      <c r="T22" s="8">
        <v>32</v>
      </c>
      <c r="U22" s="8">
        <v>27</v>
      </c>
      <c r="V22" s="8">
        <v>73</v>
      </c>
      <c r="W22" s="8">
        <v>21</v>
      </c>
      <c r="X22" s="189"/>
      <c r="Y22" s="189"/>
      <c r="Z22" s="191" t="s">
        <v>162</v>
      </c>
      <c r="AA22" s="6">
        <f t="shared" si="1"/>
        <v>21.552843417294209</v>
      </c>
      <c r="AB22" s="6">
        <f t="shared" si="2"/>
        <v>74.266424305375224</v>
      </c>
      <c r="AC22" s="6">
        <f t="shared" si="2"/>
        <v>153.72630485588161</v>
      </c>
      <c r="AD22" s="6">
        <f t="shared" si="2"/>
        <v>25.967281225655672</v>
      </c>
      <c r="AE22" s="6">
        <f t="shared" si="2"/>
        <v>45.183069332640869</v>
      </c>
      <c r="AF22" s="6">
        <f t="shared" si="2"/>
        <v>27.265645286938458</v>
      </c>
      <c r="AG22" s="6">
        <f t="shared" si="7"/>
        <v>20.254479356011423</v>
      </c>
      <c r="AH22" s="6">
        <f t="shared" si="7"/>
        <v>6.4918203064139179</v>
      </c>
      <c r="AI22" s="6">
        <f t="shared" si="7"/>
        <v>86.730719293689944</v>
      </c>
      <c r="AJ22" s="6">
        <f t="shared" si="7"/>
        <v>56.608673071929367</v>
      </c>
      <c r="AK22" s="6">
        <f t="shared" si="8"/>
        <v>11.94494936380161</v>
      </c>
      <c r="AL22" s="6">
        <f t="shared" si="9"/>
        <v>5.9724746819008052</v>
      </c>
      <c r="AM22" s="6">
        <f t="shared" si="8"/>
        <v>9.867566865749156</v>
      </c>
      <c r="AN22" s="6">
        <f t="shared" si="8"/>
        <v>8.309529992209816</v>
      </c>
      <c r="AO22" s="6">
        <f t="shared" si="10"/>
        <v>7.0111659309270324</v>
      </c>
      <c r="AP22" s="6">
        <f t="shared" si="10"/>
        <v>18.956115294728644</v>
      </c>
      <c r="AQ22" s="6">
        <f t="shared" si="10"/>
        <v>5.4531290573876907</v>
      </c>
      <c r="AT22" s="191" t="s">
        <v>162</v>
      </c>
      <c r="AU22" s="6">
        <f t="shared" si="3"/>
        <v>68.210262828535662</v>
      </c>
      <c r="AV22" s="6">
        <f t="shared" si="4"/>
        <v>105.629348513599</v>
      </c>
      <c r="AW22" s="6">
        <f t="shared" si="5"/>
        <v>22.988505747126435</v>
      </c>
      <c r="AX22" s="6">
        <f t="shared" si="6"/>
        <v>6.5055762081784385</v>
      </c>
    </row>
    <row r="23" spans="1:50" x14ac:dyDescent="0.25">
      <c r="A23" s="191" t="s">
        <v>163</v>
      </c>
      <c r="B23" s="8">
        <v>4530</v>
      </c>
      <c r="C23" s="8">
        <v>3662</v>
      </c>
      <c r="D23" s="8">
        <v>3623</v>
      </c>
      <c r="E23" s="8">
        <v>3574</v>
      </c>
      <c r="F23" s="8">
        <v>1485</v>
      </c>
      <c r="G23" s="8">
        <v>54</v>
      </c>
      <c r="H23" s="8">
        <v>295</v>
      </c>
      <c r="I23" s="8">
        <v>457</v>
      </c>
      <c r="J23" s="8">
        <v>93</v>
      </c>
      <c r="K23" s="8">
        <v>201</v>
      </c>
      <c r="L23" s="8">
        <v>111</v>
      </c>
      <c r="M23" s="8">
        <v>39</v>
      </c>
      <c r="N23" s="8">
        <v>39</v>
      </c>
      <c r="O23" s="8">
        <v>231</v>
      </c>
      <c r="P23" s="8">
        <v>219</v>
      </c>
      <c r="Q23" s="8">
        <v>28</v>
      </c>
      <c r="R23" s="227">
        <v>17</v>
      </c>
      <c r="S23" s="8">
        <v>62</v>
      </c>
      <c r="T23" s="8">
        <v>8</v>
      </c>
      <c r="U23" s="8">
        <v>2</v>
      </c>
      <c r="V23" s="8">
        <v>73</v>
      </c>
      <c r="W23" s="8">
        <v>48</v>
      </c>
      <c r="X23" s="189"/>
      <c r="Y23" s="189"/>
      <c r="Z23" s="191" t="s">
        <v>163</v>
      </c>
      <c r="AA23" s="6">
        <f t="shared" si="1"/>
        <v>11.920529801324504</v>
      </c>
      <c r="AB23" s="6">
        <f t="shared" si="2"/>
        <v>65.12141280353201</v>
      </c>
      <c r="AC23" s="6">
        <f t="shared" si="2"/>
        <v>100.88300220750551</v>
      </c>
      <c r="AD23" s="6">
        <f t="shared" si="2"/>
        <v>20.52980132450331</v>
      </c>
      <c r="AE23" s="6">
        <f t="shared" si="2"/>
        <v>44.370860927152322</v>
      </c>
      <c r="AF23" s="6">
        <f t="shared" si="2"/>
        <v>24.503311258278146</v>
      </c>
      <c r="AG23" s="6">
        <f t="shared" si="7"/>
        <v>8.6092715231788084</v>
      </c>
      <c r="AH23" s="6">
        <f t="shared" si="7"/>
        <v>8.6092715231788084</v>
      </c>
      <c r="AI23" s="6">
        <f t="shared" si="7"/>
        <v>50.993377483443709</v>
      </c>
      <c r="AJ23" s="6">
        <f t="shared" si="7"/>
        <v>48.344370860927157</v>
      </c>
      <c r="AK23" s="6">
        <f t="shared" si="8"/>
        <v>6.1810154525386309</v>
      </c>
      <c r="AL23" s="6">
        <f t="shared" si="9"/>
        <v>3.7527593818984548</v>
      </c>
      <c r="AM23" s="6">
        <f t="shared" si="8"/>
        <v>13.686534216335541</v>
      </c>
      <c r="AN23" s="6">
        <f t="shared" si="8"/>
        <v>1.7660044150110374</v>
      </c>
      <c r="AO23" s="6">
        <f t="shared" si="10"/>
        <v>0.44150110375275936</v>
      </c>
      <c r="AP23" s="6">
        <f t="shared" si="10"/>
        <v>16.114790286975719</v>
      </c>
      <c r="AQ23" s="6">
        <f t="shared" si="10"/>
        <v>10.596026490066226</v>
      </c>
      <c r="AT23" s="191" t="s">
        <v>163</v>
      </c>
      <c r="AU23" s="6">
        <f t="shared" si="3"/>
        <v>60.447143251449077</v>
      </c>
      <c r="AV23" s="6">
        <f t="shared" si="4"/>
        <v>64.633463905987696</v>
      </c>
      <c r="AW23" s="6">
        <f t="shared" si="5"/>
        <v>5.3872053872053876</v>
      </c>
      <c r="AX23" s="6">
        <f t="shared" si="6"/>
        <v>13.107591480065537</v>
      </c>
    </row>
    <row r="24" spans="1:50" x14ac:dyDescent="0.25">
      <c r="A24" s="191" t="s">
        <v>164</v>
      </c>
      <c r="B24" s="8">
        <v>1885</v>
      </c>
      <c r="C24" s="8">
        <v>1592</v>
      </c>
      <c r="D24" s="8">
        <v>1582</v>
      </c>
      <c r="E24" s="8">
        <v>1570</v>
      </c>
      <c r="F24" s="8">
        <v>802</v>
      </c>
      <c r="G24" s="8">
        <v>68</v>
      </c>
      <c r="H24" s="8">
        <v>124</v>
      </c>
      <c r="I24" s="8">
        <v>278</v>
      </c>
      <c r="J24" s="8">
        <v>60</v>
      </c>
      <c r="K24" s="8">
        <v>129</v>
      </c>
      <c r="L24" s="8">
        <v>42</v>
      </c>
      <c r="M24" s="8">
        <v>26</v>
      </c>
      <c r="N24" s="8">
        <v>25</v>
      </c>
      <c r="O24" s="8">
        <v>263</v>
      </c>
      <c r="P24" s="8">
        <v>111</v>
      </c>
      <c r="Q24" s="8">
        <v>21</v>
      </c>
      <c r="R24" s="227">
        <v>1</v>
      </c>
      <c r="S24" s="8">
        <v>19</v>
      </c>
      <c r="T24" s="8">
        <v>19</v>
      </c>
      <c r="U24" s="8">
        <v>3</v>
      </c>
      <c r="V24" s="8">
        <v>54</v>
      </c>
      <c r="W24" s="8">
        <v>21</v>
      </c>
      <c r="X24" s="189"/>
      <c r="Y24" s="189"/>
      <c r="Z24" s="191" t="s">
        <v>164</v>
      </c>
      <c r="AA24" s="6">
        <f t="shared" si="1"/>
        <v>36.07427055702918</v>
      </c>
      <c r="AB24" s="6">
        <f t="shared" si="2"/>
        <v>65.782493368700258</v>
      </c>
      <c r="AC24" s="6">
        <f t="shared" si="2"/>
        <v>147.48010610079575</v>
      </c>
      <c r="AD24" s="6">
        <f t="shared" si="2"/>
        <v>31.830238726790451</v>
      </c>
      <c r="AE24" s="6">
        <f t="shared" si="2"/>
        <v>68.435013262599469</v>
      </c>
      <c r="AF24" s="6">
        <f t="shared" si="2"/>
        <v>22.281167108753316</v>
      </c>
      <c r="AG24" s="6">
        <f t="shared" si="7"/>
        <v>13.793103448275861</v>
      </c>
      <c r="AH24" s="6">
        <f t="shared" si="7"/>
        <v>13.262599469496022</v>
      </c>
      <c r="AI24" s="6">
        <f t="shared" si="7"/>
        <v>139.52254641909815</v>
      </c>
      <c r="AJ24" s="6">
        <f t="shared" si="7"/>
        <v>58.88594164456233</v>
      </c>
      <c r="AK24" s="6">
        <f t="shared" si="8"/>
        <v>11.140583554376658</v>
      </c>
      <c r="AL24" s="6">
        <f t="shared" si="9"/>
        <v>0.53050397877984079</v>
      </c>
      <c r="AM24" s="6">
        <f t="shared" si="8"/>
        <v>10.079575596816976</v>
      </c>
      <c r="AN24" s="6">
        <f t="shared" si="8"/>
        <v>10.079575596816976</v>
      </c>
      <c r="AO24" s="6">
        <f t="shared" si="10"/>
        <v>1.5915119363395225</v>
      </c>
      <c r="AP24" s="6">
        <f t="shared" si="10"/>
        <v>28.647214854111407</v>
      </c>
      <c r="AQ24" s="6">
        <f t="shared" si="10"/>
        <v>11.140583554376658</v>
      </c>
      <c r="AT24" s="191" t="s">
        <v>164</v>
      </c>
      <c r="AU24" s="6">
        <f t="shared" si="3"/>
        <v>70.164348925410877</v>
      </c>
      <c r="AV24" s="6">
        <f t="shared" si="4"/>
        <v>167.51592356687897</v>
      </c>
      <c r="AW24" s="6">
        <f t="shared" si="5"/>
        <v>23.690773067331669</v>
      </c>
      <c r="AX24" s="6">
        <f t="shared" si="6"/>
        <v>13.190954773869347</v>
      </c>
    </row>
    <row r="25" spans="1:50" x14ac:dyDescent="0.25">
      <c r="A25" s="191" t="s">
        <v>165</v>
      </c>
      <c r="B25" s="8">
        <v>6661</v>
      </c>
      <c r="C25" s="8">
        <v>5544</v>
      </c>
      <c r="D25" s="8">
        <v>5471</v>
      </c>
      <c r="E25" s="8">
        <v>5400</v>
      </c>
      <c r="F25" s="8">
        <v>2889</v>
      </c>
      <c r="G25" s="8">
        <v>194</v>
      </c>
      <c r="H25" s="8">
        <v>442</v>
      </c>
      <c r="I25" s="8">
        <v>987</v>
      </c>
      <c r="J25" s="8">
        <v>214</v>
      </c>
      <c r="K25" s="8">
        <v>301</v>
      </c>
      <c r="L25" s="8">
        <v>120</v>
      </c>
      <c r="M25" s="8">
        <v>54</v>
      </c>
      <c r="N25" s="8">
        <v>72</v>
      </c>
      <c r="O25" s="8">
        <v>493</v>
      </c>
      <c r="P25" s="8">
        <v>341</v>
      </c>
      <c r="Q25" s="8">
        <v>57</v>
      </c>
      <c r="R25" s="227">
        <v>11</v>
      </c>
      <c r="S25" s="8">
        <v>46</v>
      </c>
      <c r="T25" s="8">
        <v>8</v>
      </c>
      <c r="U25" s="8">
        <v>26</v>
      </c>
      <c r="V25" s="8">
        <v>182</v>
      </c>
      <c r="W25" s="8">
        <v>43</v>
      </c>
      <c r="X25" s="189"/>
      <c r="Y25" s="189"/>
      <c r="Z25" s="191" t="s">
        <v>165</v>
      </c>
      <c r="AA25" s="6">
        <f t="shared" si="1"/>
        <v>29.124756042636239</v>
      </c>
      <c r="AB25" s="6">
        <f t="shared" si="2"/>
        <v>66.356402942501134</v>
      </c>
      <c r="AC25" s="6">
        <f t="shared" si="2"/>
        <v>148.17594955712354</v>
      </c>
      <c r="AD25" s="6">
        <f t="shared" si="2"/>
        <v>32.127308211980186</v>
      </c>
      <c r="AE25" s="6">
        <f t="shared" si="2"/>
        <v>45.188410148626332</v>
      </c>
      <c r="AF25" s="6">
        <f t="shared" si="2"/>
        <v>18.015313016063654</v>
      </c>
      <c r="AG25" s="6">
        <f t="shared" si="7"/>
        <v>8.1068908572286436</v>
      </c>
      <c r="AH25" s="6">
        <f t="shared" si="7"/>
        <v>10.809187809638193</v>
      </c>
      <c r="AI25" s="6">
        <f t="shared" si="7"/>
        <v>74.012910974328179</v>
      </c>
      <c r="AJ25" s="6">
        <f t="shared" si="7"/>
        <v>51.193514487314218</v>
      </c>
      <c r="AK25" s="6">
        <f t="shared" si="8"/>
        <v>8.5572736826302354</v>
      </c>
      <c r="AL25" s="6">
        <f t="shared" si="9"/>
        <v>1.6514036931391682</v>
      </c>
      <c r="AM25" s="6">
        <f t="shared" si="8"/>
        <v>6.9058699894910678</v>
      </c>
      <c r="AN25" s="6">
        <f t="shared" si="8"/>
        <v>1.2010208677375771</v>
      </c>
      <c r="AO25" s="6">
        <f t="shared" si="10"/>
        <v>3.9033178201471248</v>
      </c>
      <c r="AP25" s="6">
        <f t="shared" si="10"/>
        <v>27.323224741029875</v>
      </c>
      <c r="AQ25" s="6">
        <f t="shared" si="10"/>
        <v>6.455487164089476</v>
      </c>
      <c r="AT25" s="191" t="s">
        <v>165</v>
      </c>
      <c r="AU25" s="6">
        <f t="shared" si="3"/>
        <v>62.328641930177298</v>
      </c>
      <c r="AV25" s="6">
        <f t="shared" si="4"/>
        <v>91.296296296296291</v>
      </c>
      <c r="AW25" s="6">
        <f t="shared" si="5"/>
        <v>2.7691242644513676</v>
      </c>
      <c r="AX25" s="6">
        <f t="shared" si="6"/>
        <v>7.7561327561327564</v>
      </c>
    </row>
    <row r="26" spans="1:50" x14ac:dyDescent="0.25">
      <c r="A26" s="191" t="s">
        <v>166</v>
      </c>
      <c r="B26" s="8">
        <v>2005</v>
      </c>
      <c r="C26" s="8">
        <v>1646</v>
      </c>
      <c r="D26" s="8">
        <v>1633</v>
      </c>
      <c r="E26" s="8">
        <v>1606</v>
      </c>
      <c r="F26" s="8">
        <v>862</v>
      </c>
      <c r="G26" s="8">
        <v>38</v>
      </c>
      <c r="H26" s="8">
        <v>139</v>
      </c>
      <c r="I26" s="8">
        <v>328</v>
      </c>
      <c r="J26" s="8">
        <v>58</v>
      </c>
      <c r="K26" s="8">
        <v>94</v>
      </c>
      <c r="L26" s="8">
        <v>35</v>
      </c>
      <c r="M26" s="8">
        <v>33</v>
      </c>
      <c r="N26" s="8">
        <v>19</v>
      </c>
      <c r="O26" s="8">
        <v>304</v>
      </c>
      <c r="P26" s="8">
        <v>85</v>
      </c>
      <c r="Q26" s="8">
        <v>15</v>
      </c>
      <c r="R26" s="227">
        <v>7</v>
      </c>
      <c r="S26" s="8">
        <v>26</v>
      </c>
      <c r="T26" s="8">
        <v>5</v>
      </c>
      <c r="U26" s="8">
        <v>2</v>
      </c>
      <c r="V26" s="8">
        <v>38</v>
      </c>
      <c r="W26" s="8">
        <v>15</v>
      </c>
      <c r="X26" s="189"/>
      <c r="Y26" s="189"/>
      <c r="Z26" s="191" t="s">
        <v>166</v>
      </c>
      <c r="AA26" s="6">
        <f t="shared" si="1"/>
        <v>18.952618453865334</v>
      </c>
      <c r="AB26" s="6">
        <f t="shared" si="2"/>
        <v>69.326683291770578</v>
      </c>
      <c r="AC26" s="6">
        <f t="shared" si="2"/>
        <v>163.59102244389027</v>
      </c>
      <c r="AD26" s="6">
        <f t="shared" si="2"/>
        <v>28.927680798004989</v>
      </c>
      <c r="AE26" s="6">
        <f t="shared" si="2"/>
        <v>46.882793017456365</v>
      </c>
      <c r="AF26" s="6">
        <f t="shared" si="2"/>
        <v>17.456359102244388</v>
      </c>
      <c r="AG26" s="6">
        <f t="shared" si="7"/>
        <v>16.458852867830426</v>
      </c>
      <c r="AH26" s="6">
        <f t="shared" si="7"/>
        <v>9.476309226932667</v>
      </c>
      <c r="AI26" s="6">
        <f t="shared" si="7"/>
        <v>151.62094763092267</v>
      </c>
      <c r="AJ26" s="6">
        <f t="shared" si="7"/>
        <v>42.394014962593516</v>
      </c>
      <c r="AK26" s="6">
        <f t="shared" si="8"/>
        <v>7.4812967581047376</v>
      </c>
      <c r="AL26" s="6">
        <f t="shared" si="9"/>
        <v>3.491271820448878</v>
      </c>
      <c r="AM26" s="6">
        <f t="shared" si="8"/>
        <v>12.967581047381545</v>
      </c>
      <c r="AN26" s="6">
        <f t="shared" si="8"/>
        <v>2.4937655860349128</v>
      </c>
      <c r="AO26" s="6">
        <f t="shared" si="10"/>
        <v>0.99750623441396502</v>
      </c>
      <c r="AP26" s="6">
        <f t="shared" si="10"/>
        <v>18.952618453865334</v>
      </c>
      <c r="AQ26" s="6">
        <f t="shared" si="10"/>
        <v>7.4812967581047376</v>
      </c>
      <c r="AT26" s="191" t="s">
        <v>166</v>
      </c>
      <c r="AU26" s="6">
        <f t="shared" si="3"/>
        <v>52.051439069197798</v>
      </c>
      <c r="AV26" s="6">
        <f t="shared" si="4"/>
        <v>189.29016189290164</v>
      </c>
      <c r="AW26" s="6">
        <f t="shared" si="5"/>
        <v>5.8004640371229694</v>
      </c>
      <c r="AX26" s="6">
        <f t="shared" si="6"/>
        <v>9.1130012150668271</v>
      </c>
    </row>
    <row r="27" spans="1:50" x14ac:dyDescent="0.25">
      <c r="A27" s="191" t="s">
        <v>167</v>
      </c>
      <c r="B27" s="8">
        <v>2455</v>
      </c>
      <c r="C27" s="8">
        <v>1944</v>
      </c>
      <c r="D27" s="8">
        <v>1916</v>
      </c>
      <c r="E27" s="8">
        <v>1895</v>
      </c>
      <c r="F27" s="8">
        <v>849</v>
      </c>
      <c r="G27" s="8">
        <v>49</v>
      </c>
      <c r="H27" s="8">
        <v>207</v>
      </c>
      <c r="I27" s="8">
        <v>406</v>
      </c>
      <c r="J27" s="8">
        <v>51</v>
      </c>
      <c r="K27" s="8">
        <v>125</v>
      </c>
      <c r="L27" s="8">
        <v>96</v>
      </c>
      <c r="M27" s="8">
        <v>46</v>
      </c>
      <c r="N27" s="8">
        <v>30</v>
      </c>
      <c r="O27" s="8">
        <v>178</v>
      </c>
      <c r="P27" s="8">
        <v>183</v>
      </c>
      <c r="Q27" s="8">
        <v>23</v>
      </c>
      <c r="R27" s="227">
        <v>7</v>
      </c>
      <c r="S27" s="8">
        <v>29</v>
      </c>
      <c r="T27" s="8">
        <v>10</v>
      </c>
      <c r="U27" s="8">
        <v>9</v>
      </c>
      <c r="V27" s="8">
        <v>69</v>
      </c>
      <c r="W27" s="8">
        <v>22</v>
      </c>
      <c r="X27" s="189"/>
      <c r="Y27" s="189"/>
      <c r="Z27" s="191" t="s">
        <v>167</v>
      </c>
      <c r="AA27" s="6">
        <f t="shared" si="1"/>
        <v>19.959266802443992</v>
      </c>
      <c r="AB27" s="6">
        <f t="shared" si="2"/>
        <v>84.317718940936871</v>
      </c>
      <c r="AC27" s="6">
        <f t="shared" si="2"/>
        <v>165.37678207739307</v>
      </c>
      <c r="AD27" s="6">
        <f t="shared" si="2"/>
        <v>20.773930753564155</v>
      </c>
      <c r="AE27" s="6">
        <f t="shared" si="2"/>
        <v>50.916496945010188</v>
      </c>
      <c r="AF27" s="6">
        <f t="shared" si="2"/>
        <v>39.103869653767823</v>
      </c>
      <c r="AG27" s="6">
        <f t="shared" si="7"/>
        <v>18.737270875763748</v>
      </c>
      <c r="AH27" s="6">
        <f t="shared" si="7"/>
        <v>12.219959266802444</v>
      </c>
      <c r="AI27" s="6">
        <f t="shared" si="7"/>
        <v>72.505091649694506</v>
      </c>
      <c r="AJ27" s="6">
        <f t="shared" si="7"/>
        <v>74.54175152749491</v>
      </c>
      <c r="AK27" s="6">
        <f t="shared" si="8"/>
        <v>9.3686354378818741</v>
      </c>
      <c r="AL27" s="6">
        <f t="shared" si="9"/>
        <v>2.8513238289205702</v>
      </c>
      <c r="AM27" s="6">
        <f t="shared" si="8"/>
        <v>11.812627291242363</v>
      </c>
      <c r="AN27" s="6">
        <f t="shared" si="8"/>
        <v>4.0733197556008145</v>
      </c>
      <c r="AO27" s="6">
        <f t="shared" si="10"/>
        <v>3.6659877800407332</v>
      </c>
      <c r="AP27" s="6">
        <f t="shared" si="10"/>
        <v>28.105906313645619</v>
      </c>
      <c r="AQ27" s="6">
        <f t="shared" si="10"/>
        <v>8.9613034623217924</v>
      </c>
      <c r="AT27" s="191" t="s">
        <v>167</v>
      </c>
      <c r="AU27" s="6">
        <f t="shared" si="3"/>
        <v>95.511482254697285</v>
      </c>
      <c r="AV27" s="6">
        <f t="shared" si="4"/>
        <v>93.931398416886537</v>
      </c>
      <c r="AW27" s="6">
        <f t="shared" si="5"/>
        <v>11.778563015312132</v>
      </c>
      <c r="AX27" s="6">
        <f t="shared" si="6"/>
        <v>11.31687242798354</v>
      </c>
    </row>
    <row r="28" spans="1:50" x14ac:dyDescent="0.25">
      <c r="A28" s="191" t="s">
        <v>168</v>
      </c>
      <c r="B28" s="8">
        <v>2851</v>
      </c>
      <c r="C28" s="8">
        <v>2372</v>
      </c>
      <c r="D28" s="8">
        <v>2350</v>
      </c>
      <c r="E28" s="8">
        <v>2321</v>
      </c>
      <c r="F28" s="8">
        <v>1209</v>
      </c>
      <c r="G28" s="8">
        <v>65</v>
      </c>
      <c r="H28" s="8">
        <v>166</v>
      </c>
      <c r="I28" s="8">
        <v>622</v>
      </c>
      <c r="J28" s="8">
        <v>58</v>
      </c>
      <c r="K28" s="8">
        <v>156</v>
      </c>
      <c r="L28" s="8">
        <v>133</v>
      </c>
      <c r="M28" s="8">
        <v>30</v>
      </c>
      <c r="N28" s="8">
        <v>42</v>
      </c>
      <c r="O28" s="8">
        <v>307</v>
      </c>
      <c r="P28" s="8">
        <v>255</v>
      </c>
      <c r="Q28" s="8">
        <v>43</v>
      </c>
      <c r="R28" s="227">
        <v>15</v>
      </c>
      <c r="S28" s="8">
        <v>35</v>
      </c>
      <c r="T28" s="8">
        <v>22</v>
      </c>
      <c r="U28" s="8">
        <v>10</v>
      </c>
      <c r="V28" s="8">
        <v>79</v>
      </c>
      <c r="W28" s="8">
        <v>17</v>
      </c>
      <c r="X28" s="189"/>
      <c r="Y28" s="189"/>
      <c r="Z28" s="191" t="s">
        <v>168</v>
      </c>
      <c r="AA28" s="6">
        <f t="shared" si="1"/>
        <v>22.799017888460188</v>
      </c>
      <c r="AB28" s="6">
        <f t="shared" si="2"/>
        <v>58.225184145913715</v>
      </c>
      <c r="AC28" s="6">
        <f t="shared" si="2"/>
        <v>218.16906348649599</v>
      </c>
      <c r="AD28" s="6">
        <f t="shared" si="2"/>
        <v>20.343739038933705</v>
      </c>
      <c r="AE28" s="6">
        <f t="shared" si="2"/>
        <v>54.71764293230445</v>
      </c>
      <c r="AF28" s="6">
        <f t="shared" si="2"/>
        <v>46.650298141003155</v>
      </c>
      <c r="AG28" s="6">
        <f t="shared" si="7"/>
        <v>10.52262364082778</v>
      </c>
      <c r="AH28" s="6">
        <f t="shared" si="7"/>
        <v>14.731673097158891</v>
      </c>
      <c r="AI28" s="6">
        <f t="shared" si="7"/>
        <v>107.68151525780428</v>
      </c>
      <c r="AJ28" s="6">
        <f t="shared" si="7"/>
        <v>89.442300947036131</v>
      </c>
      <c r="AK28" s="6">
        <f t="shared" si="8"/>
        <v>15.082427218519818</v>
      </c>
      <c r="AL28" s="6">
        <f t="shared" si="9"/>
        <v>5.2613118204138898</v>
      </c>
      <c r="AM28" s="6">
        <f t="shared" si="8"/>
        <v>12.276394247632409</v>
      </c>
      <c r="AN28" s="6">
        <f t="shared" si="8"/>
        <v>7.7165906699403717</v>
      </c>
      <c r="AO28" s="6">
        <f t="shared" si="10"/>
        <v>3.5075412136092599</v>
      </c>
      <c r="AP28" s="6">
        <f t="shared" si="10"/>
        <v>27.709575587513154</v>
      </c>
      <c r="AQ28" s="6">
        <f t="shared" si="10"/>
        <v>5.9628200631357418</v>
      </c>
      <c r="AT28" s="191" t="s">
        <v>168</v>
      </c>
      <c r="AU28" s="6">
        <f t="shared" si="3"/>
        <v>108.51063829787235</v>
      </c>
      <c r="AV28" s="6">
        <f t="shared" si="4"/>
        <v>132.27057302886686</v>
      </c>
      <c r="AW28" s="6">
        <f t="shared" si="5"/>
        <v>18.196856906534329</v>
      </c>
      <c r="AX28" s="6">
        <f t="shared" si="6"/>
        <v>7.1669477234401349</v>
      </c>
    </row>
    <row r="29" spans="1:50" x14ac:dyDescent="0.25">
      <c r="A29" s="191" t="s">
        <v>169</v>
      </c>
      <c r="B29" s="8">
        <v>3107</v>
      </c>
      <c r="C29" s="8">
        <v>2361</v>
      </c>
      <c r="D29" s="8">
        <v>2322</v>
      </c>
      <c r="E29" s="8">
        <v>2281</v>
      </c>
      <c r="F29" s="8">
        <v>805</v>
      </c>
      <c r="G29" s="8">
        <v>19</v>
      </c>
      <c r="H29" s="8">
        <v>179</v>
      </c>
      <c r="I29" s="8">
        <v>293</v>
      </c>
      <c r="J29" s="8">
        <v>7</v>
      </c>
      <c r="K29" s="8">
        <v>101</v>
      </c>
      <c r="L29" s="8">
        <v>60</v>
      </c>
      <c r="M29" s="8">
        <v>35</v>
      </c>
      <c r="N29" s="8">
        <v>9</v>
      </c>
      <c r="O29" s="8">
        <v>8</v>
      </c>
      <c r="P29" s="8">
        <v>87</v>
      </c>
      <c r="Q29" s="8">
        <v>12</v>
      </c>
      <c r="R29" s="227">
        <v>5</v>
      </c>
      <c r="S29" s="8">
        <v>24</v>
      </c>
      <c r="T29" s="8">
        <v>2</v>
      </c>
      <c r="U29" s="8">
        <v>4</v>
      </c>
      <c r="V29" s="8">
        <v>66</v>
      </c>
      <c r="W29" s="8">
        <v>19</v>
      </c>
      <c r="X29" s="189"/>
      <c r="Y29" s="189"/>
      <c r="Z29" s="191" t="s">
        <v>169</v>
      </c>
      <c r="AA29" s="6">
        <f t="shared" si="1"/>
        <v>6.1152236884454458</v>
      </c>
      <c r="AB29" s="6">
        <f t="shared" si="2"/>
        <v>57.611844222722887</v>
      </c>
      <c r="AC29" s="6">
        <f t="shared" si="2"/>
        <v>94.30318635339556</v>
      </c>
      <c r="AD29" s="6">
        <f t="shared" si="2"/>
        <v>2.2529771483746379</v>
      </c>
      <c r="AE29" s="6">
        <f t="shared" si="2"/>
        <v>32.507241712262633</v>
      </c>
      <c r="AF29" s="6">
        <f t="shared" si="2"/>
        <v>19.31123270035404</v>
      </c>
      <c r="AG29" s="6">
        <f t="shared" si="7"/>
        <v>11.26488574187319</v>
      </c>
      <c r="AH29" s="6">
        <f t="shared" si="7"/>
        <v>2.8966849050531058</v>
      </c>
      <c r="AI29" s="6">
        <f t="shared" si="7"/>
        <v>2.5748310267138721</v>
      </c>
      <c r="AJ29" s="6">
        <f t="shared" si="7"/>
        <v>28.001287415513357</v>
      </c>
      <c r="AK29" s="6">
        <f t="shared" si="8"/>
        <v>3.8622465400708075</v>
      </c>
      <c r="AL29" s="6">
        <f t="shared" si="9"/>
        <v>1.6092693916961698</v>
      </c>
      <c r="AM29" s="6">
        <f t="shared" si="8"/>
        <v>7.724493080141615</v>
      </c>
      <c r="AN29" s="6">
        <f t="shared" si="8"/>
        <v>0.64370775667846802</v>
      </c>
      <c r="AO29" s="6">
        <f t="shared" si="10"/>
        <v>1.287415513356936</v>
      </c>
      <c r="AP29" s="6">
        <f t="shared" si="10"/>
        <v>21.242355970389443</v>
      </c>
      <c r="AQ29" s="6">
        <f t="shared" si="10"/>
        <v>6.1152236884454458</v>
      </c>
      <c r="AT29" s="191" t="s">
        <v>169</v>
      </c>
      <c r="AU29" s="6">
        <f t="shared" si="3"/>
        <v>37.467700258397933</v>
      </c>
      <c r="AV29" s="6">
        <f t="shared" si="4"/>
        <v>3.5072336694432269</v>
      </c>
      <c r="AW29" s="6">
        <f t="shared" si="5"/>
        <v>2.4844720496894412</v>
      </c>
      <c r="AX29" s="6">
        <f t="shared" si="6"/>
        <v>8.0474375264718336</v>
      </c>
    </row>
    <row r="30" spans="1:50" x14ac:dyDescent="0.25">
      <c r="A30" s="191" t="s">
        <v>170</v>
      </c>
      <c r="B30" s="8">
        <v>1221</v>
      </c>
      <c r="C30" s="8">
        <v>1016</v>
      </c>
      <c r="D30" s="8">
        <v>1004</v>
      </c>
      <c r="E30" s="8">
        <v>994</v>
      </c>
      <c r="F30" s="8">
        <v>489</v>
      </c>
      <c r="G30" s="8">
        <v>34</v>
      </c>
      <c r="H30" s="8">
        <v>84</v>
      </c>
      <c r="I30" s="8">
        <v>150</v>
      </c>
      <c r="J30" s="8">
        <v>12</v>
      </c>
      <c r="K30" s="8">
        <v>54</v>
      </c>
      <c r="L30" s="8">
        <v>41</v>
      </c>
      <c r="M30" s="8">
        <v>10</v>
      </c>
      <c r="N30" s="8">
        <v>12</v>
      </c>
      <c r="O30" s="8">
        <v>43</v>
      </c>
      <c r="P30" s="8">
        <v>67</v>
      </c>
      <c r="Q30" s="8">
        <v>11</v>
      </c>
      <c r="R30" s="227">
        <v>3</v>
      </c>
      <c r="S30" s="8">
        <v>13</v>
      </c>
      <c r="T30" s="8">
        <v>4</v>
      </c>
      <c r="U30" s="8">
        <v>0</v>
      </c>
      <c r="V30" s="8">
        <v>31</v>
      </c>
      <c r="W30" s="8">
        <v>11</v>
      </c>
      <c r="X30" s="189"/>
      <c r="Y30" s="189"/>
      <c r="Z30" s="191" t="s">
        <v>170</v>
      </c>
      <c r="AA30" s="6">
        <f t="shared" si="1"/>
        <v>27.846027846027848</v>
      </c>
      <c r="AB30" s="6">
        <f t="shared" si="2"/>
        <v>68.796068796068795</v>
      </c>
      <c r="AC30" s="6">
        <f t="shared" si="2"/>
        <v>122.85012285012286</v>
      </c>
      <c r="AD30" s="6">
        <f t="shared" si="2"/>
        <v>9.8280098280098276</v>
      </c>
      <c r="AE30" s="6">
        <f t="shared" si="2"/>
        <v>44.226044226044223</v>
      </c>
      <c r="AF30" s="6">
        <f t="shared" si="2"/>
        <v>33.579033579033577</v>
      </c>
      <c r="AG30" s="6">
        <f t="shared" si="7"/>
        <v>8.1900081900081894</v>
      </c>
      <c r="AH30" s="6">
        <f t="shared" si="7"/>
        <v>9.8280098280098276</v>
      </c>
      <c r="AI30" s="6">
        <f t="shared" si="7"/>
        <v>35.217035217035217</v>
      </c>
      <c r="AJ30" s="6">
        <f t="shared" si="7"/>
        <v>54.873054873054876</v>
      </c>
      <c r="AK30" s="6">
        <f t="shared" si="8"/>
        <v>9.0090090090090094</v>
      </c>
      <c r="AL30" s="6">
        <f t="shared" si="9"/>
        <v>2.4570024570024569</v>
      </c>
      <c r="AM30" s="6">
        <f t="shared" si="8"/>
        <v>10.647010647010646</v>
      </c>
      <c r="AN30" s="6">
        <f t="shared" si="8"/>
        <v>3.276003276003276</v>
      </c>
      <c r="AO30" s="6">
        <f t="shared" si="10"/>
        <v>0</v>
      </c>
      <c r="AP30" s="6">
        <f t="shared" si="10"/>
        <v>25.389025389025388</v>
      </c>
      <c r="AQ30" s="6">
        <f t="shared" si="10"/>
        <v>9.0090090090090094</v>
      </c>
      <c r="AT30" s="191" t="s">
        <v>170</v>
      </c>
      <c r="AU30" s="6">
        <f t="shared" si="3"/>
        <v>66.733067729083658</v>
      </c>
      <c r="AV30" s="6">
        <f t="shared" si="4"/>
        <v>43.259557344064383</v>
      </c>
      <c r="AW30" s="6">
        <f t="shared" si="5"/>
        <v>8.1799591002044991</v>
      </c>
      <c r="AX30" s="6">
        <f t="shared" si="6"/>
        <v>10.826771653543307</v>
      </c>
    </row>
    <row r="31" spans="1:50" x14ac:dyDescent="0.25">
      <c r="A31" s="191" t="s">
        <v>171</v>
      </c>
      <c r="B31" s="8">
        <v>4902</v>
      </c>
      <c r="C31" s="8">
        <v>3908</v>
      </c>
      <c r="D31" s="8">
        <v>3847</v>
      </c>
      <c r="E31" s="8">
        <v>3791</v>
      </c>
      <c r="F31" s="8">
        <v>1451</v>
      </c>
      <c r="G31" s="8">
        <v>54</v>
      </c>
      <c r="H31" s="8">
        <v>329</v>
      </c>
      <c r="I31" s="8">
        <v>582</v>
      </c>
      <c r="J31" s="8">
        <v>92</v>
      </c>
      <c r="K31" s="8">
        <v>162</v>
      </c>
      <c r="L31" s="8">
        <v>84</v>
      </c>
      <c r="M31" s="8">
        <v>31</v>
      </c>
      <c r="N31" s="8">
        <v>36</v>
      </c>
      <c r="O31" s="8">
        <v>171</v>
      </c>
      <c r="P31" s="8">
        <v>159</v>
      </c>
      <c r="Q31" s="8">
        <v>31</v>
      </c>
      <c r="R31" s="227">
        <v>9</v>
      </c>
      <c r="S31" s="8">
        <v>36</v>
      </c>
      <c r="T31" s="8">
        <v>11</v>
      </c>
      <c r="U31" s="8">
        <v>10</v>
      </c>
      <c r="V31" s="8">
        <v>72</v>
      </c>
      <c r="W31" s="8">
        <v>25</v>
      </c>
      <c r="X31" s="189"/>
      <c r="Y31" s="189"/>
      <c r="Z31" s="191" t="s">
        <v>171</v>
      </c>
      <c r="AA31" s="6">
        <f t="shared" si="1"/>
        <v>11.015911872705018</v>
      </c>
      <c r="AB31" s="6">
        <f t="shared" si="2"/>
        <v>67.115463076295384</v>
      </c>
      <c r="AC31" s="6">
        <f t="shared" si="2"/>
        <v>118.72705018359852</v>
      </c>
      <c r="AD31" s="6">
        <f t="shared" si="2"/>
        <v>18.767849857201142</v>
      </c>
      <c r="AE31" s="6">
        <f t="shared" si="2"/>
        <v>33.047735618115055</v>
      </c>
      <c r="AF31" s="6">
        <f t="shared" si="2"/>
        <v>17.135862913096695</v>
      </c>
      <c r="AG31" s="6">
        <f t="shared" si="7"/>
        <v>6.3239494084047321</v>
      </c>
      <c r="AH31" s="6">
        <f t="shared" si="7"/>
        <v>7.3439412484700126</v>
      </c>
      <c r="AI31" s="6">
        <f t="shared" si="7"/>
        <v>34.883720930232556</v>
      </c>
      <c r="AJ31" s="6">
        <f t="shared" si="7"/>
        <v>32.435740514075889</v>
      </c>
      <c r="AK31" s="6">
        <f t="shared" si="8"/>
        <v>6.3239494084047321</v>
      </c>
      <c r="AL31" s="6">
        <f t="shared" si="9"/>
        <v>1.8359853121175032</v>
      </c>
      <c r="AM31" s="6">
        <f t="shared" si="8"/>
        <v>7.3439412484700126</v>
      </c>
      <c r="AN31" s="6">
        <f t="shared" si="8"/>
        <v>2.2439820481436148</v>
      </c>
      <c r="AO31" s="6">
        <f t="shared" si="10"/>
        <v>2.0399836801305589</v>
      </c>
      <c r="AP31" s="6">
        <f t="shared" si="10"/>
        <v>14.687882496940025</v>
      </c>
      <c r="AQ31" s="6">
        <f t="shared" si="10"/>
        <v>5.0999592003263974</v>
      </c>
      <c r="AT31" s="191" t="s">
        <v>171</v>
      </c>
      <c r="AU31" s="6">
        <f t="shared" si="3"/>
        <v>41.330907200415908</v>
      </c>
      <c r="AV31" s="6">
        <f t="shared" si="4"/>
        <v>45.106831970456348</v>
      </c>
      <c r="AW31" s="6">
        <f t="shared" si="5"/>
        <v>7.580978635423846</v>
      </c>
      <c r="AX31" s="6">
        <f t="shared" si="6"/>
        <v>6.3971340839303998</v>
      </c>
    </row>
    <row r="32" spans="1:50" x14ac:dyDescent="0.25">
      <c r="A32" s="191" t="s">
        <v>172</v>
      </c>
      <c r="B32" s="8">
        <v>5804</v>
      </c>
      <c r="C32" s="8">
        <v>4646</v>
      </c>
      <c r="D32" s="8">
        <v>4566</v>
      </c>
      <c r="E32" s="8">
        <v>4483</v>
      </c>
      <c r="F32" s="8">
        <v>1844</v>
      </c>
      <c r="G32" s="8">
        <v>83</v>
      </c>
      <c r="H32" s="8">
        <v>376</v>
      </c>
      <c r="I32" s="8">
        <v>653</v>
      </c>
      <c r="J32" s="8">
        <v>101</v>
      </c>
      <c r="K32" s="8">
        <v>228</v>
      </c>
      <c r="L32" s="8">
        <v>216</v>
      </c>
      <c r="M32" s="8">
        <v>18</v>
      </c>
      <c r="N32" s="8">
        <v>30</v>
      </c>
      <c r="O32" s="8">
        <v>268</v>
      </c>
      <c r="P32" s="8">
        <v>308</v>
      </c>
      <c r="Q32" s="8">
        <v>50</v>
      </c>
      <c r="R32" s="227">
        <v>8</v>
      </c>
      <c r="S32" s="8">
        <v>70</v>
      </c>
      <c r="T32" s="8">
        <v>6</v>
      </c>
      <c r="U32" s="8">
        <v>14</v>
      </c>
      <c r="V32" s="8">
        <v>100</v>
      </c>
      <c r="W32" s="8">
        <v>37</v>
      </c>
      <c r="X32" s="189"/>
      <c r="Y32" s="189"/>
      <c r="Z32" s="191" t="s">
        <v>172</v>
      </c>
      <c r="AA32" s="6">
        <f t="shared" si="1"/>
        <v>14.300482425913163</v>
      </c>
      <c r="AB32" s="6">
        <f t="shared" si="2"/>
        <v>64.782908339076499</v>
      </c>
      <c r="AC32" s="6">
        <f t="shared" si="2"/>
        <v>112.50861474844935</v>
      </c>
      <c r="AD32" s="6">
        <f t="shared" si="2"/>
        <v>17.401791867677463</v>
      </c>
      <c r="AE32" s="6">
        <f t="shared" si="2"/>
        <v>39.283252929014473</v>
      </c>
      <c r="AF32" s="6">
        <f t="shared" si="2"/>
        <v>37.215713301171604</v>
      </c>
      <c r="AG32" s="6">
        <f t="shared" si="7"/>
        <v>3.1013094417643003</v>
      </c>
      <c r="AH32" s="6">
        <f t="shared" si="7"/>
        <v>5.1688490696071678</v>
      </c>
      <c r="AI32" s="6">
        <f t="shared" si="7"/>
        <v>46.175051688490697</v>
      </c>
      <c r="AJ32" s="6">
        <f t="shared" si="7"/>
        <v>53.066850447966921</v>
      </c>
      <c r="AK32" s="6">
        <f t="shared" si="8"/>
        <v>8.6147484493452797</v>
      </c>
      <c r="AL32" s="6">
        <f t="shared" si="9"/>
        <v>1.3783597518952446</v>
      </c>
      <c r="AM32" s="6">
        <f t="shared" si="8"/>
        <v>12.060647829083392</v>
      </c>
      <c r="AN32" s="6">
        <f t="shared" si="8"/>
        <v>1.0337698139214335</v>
      </c>
      <c r="AO32" s="6">
        <f t="shared" si="10"/>
        <v>2.4121295658166781</v>
      </c>
      <c r="AP32" s="6">
        <f t="shared" si="10"/>
        <v>17.229496898690559</v>
      </c>
      <c r="AQ32" s="6">
        <f t="shared" si="10"/>
        <v>6.3749138525155065</v>
      </c>
      <c r="AT32" s="191" t="s">
        <v>172</v>
      </c>
      <c r="AU32" s="6">
        <f t="shared" si="3"/>
        <v>67.455102934734995</v>
      </c>
      <c r="AV32" s="6">
        <f t="shared" si="4"/>
        <v>59.781396386348426</v>
      </c>
      <c r="AW32" s="6">
        <f t="shared" si="5"/>
        <v>3.2537960954446854</v>
      </c>
      <c r="AX32" s="6">
        <f t="shared" si="6"/>
        <v>7.9638398622470934</v>
      </c>
    </row>
    <row r="33" spans="1:50" x14ac:dyDescent="0.25">
      <c r="A33" s="191" t="s">
        <v>174</v>
      </c>
      <c r="B33" s="8">
        <v>2801</v>
      </c>
      <c r="C33" s="8">
        <v>2190</v>
      </c>
      <c r="D33" s="8">
        <v>2166</v>
      </c>
      <c r="E33" s="8">
        <v>2140</v>
      </c>
      <c r="F33" s="8">
        <v>788</v>
      </c>
      <c r="G33" s="8">
        <v>43</v>
      </c>
      <c r="H33" s="8">
        <v>131</v>
      </c>
      <c r="I33" s="8">
        <v>319</v>
      </c>
      <c r="J33" s="8">
        <v>37</v>
      </c>
      <c r="K33" s="8">
        <v>94</v>
      </c>
      <c r="L33" s="8">
        <v>119</v>
      </c>
      <c r="M33" s="8">
        <v>20</v>
      </c>
      <c r="N33" s="8">
        <v>10</v>
      </c>
      <c r="O33" s="8">
        <v>360</v>
      </c>
      <c r="P33" s="8">
        <v>124</v>
      </c>
      <c r="Q33" s="8">
        <v>18</v>
      </c>
      <c r="R33" s="227">
        <v>5</v>
      </c>
      <c r="S33" s="8">
        <v>37</v>
      </c>
      <c r="T33" s="8">
        <v>3</v>
      </c>
      <c r="U33" s="8">
        <v>4</v>
      </c>
      <c r="V33" s="8">
        <v>45</v>
      </c>
      <c r="W33" s="8">
        <v>14</v>
      </c>
      <c r="X33" s="189"/>
      <c r="Y33" s="189"/>
      <c r="Z33" s="191" t="s">
        <v>174</v>
      </c>
      <c r="AA33" s="6">
        <f t="shared" si="1"/>
        <v>15.351660121385219</v>
      </c>
      <c r="AB33" s="6">
        <f t="shared" si="2"/>
        <v>46.769011067475901</v>
      </c>
      <c r="AC33" s="6">
        <f t="shared" si="2"/>
        <v>113.88789717957873</v>
      </c>
      <c r="AD33" s="6">
        <f t="shared" si="2"/>
        <v>13.209568011424491</v>
      </c>
      <c r="AE33" s="6">
        <f t="shared" si="2"/>
        <v>33.559443056051407</v>
      </c>
      <c r="AF33" s="6">
        <f t="shared" si="2"/>
        <v>42.484826847554444</v>
      </c>
      <c r="AG33" s="6">
        <f t="shared" si="7"/>
        <v>7.1403070332024283</v>
      </c>
      <c r="AH33" s="6">
        <f t="shared" si="7"/>
        <v>3.5701535166012142</v>
      </c>
      <c r="AI33" s="6">
        <f t="shared" si="7"/>
        <v>128.52552659764368</v>
      </c>
      <c r="AJ33" s="6">
        <f t="shared" si="7"/>
        <v>44.269903605855056</v>
      </c>
      <c r="AK33" s="6">
        <f t="shared" si="8"/>
        <v>6.4262763298821852</v>
      </c>
      <c r="AL33" s="6">
        <f t="shared" si="9"/>
        <v>1.7850767583006071</v>
      </c>
      <c r="AM33" s="6">
        <f t="shared" si="8"/>
        <v>13.209568011424491</v>
      </c>
      <c r="AN33" s="6">
        <f t="shared" si="8"/>
        <v>1.0710460549803642</v>
      </c>
      <c r="AO33" s="6">
        <f t="shared" si="10"/>
        <v>1.4280614066404855</v>
      </c>
      <c r="AP33" s="6">
        <f t="shared" si="10"/>
        <v>16.06569082470546</v>
      </c>
      <c r="AQ33" s="6">
        <f t="shared" si="10"/>
        <v>4.998214923241699</v>
      </c>
      <c r="AT33" s="191" t="s">
        <v>174</v>
      </c>
      <c r="AU33" s="6">
        <f t="shared" si="3"/>
        <v>57.248384118190216</v>
      </c>
      <c r="AV33" s="6">
        <f t="shared" si="4"/>
        <v>168.22429906542055</v>
      </c>
      <c r="AW33" s="6">
        <f t="shared" si="5"/>
        <v>3.8071065989847717</v>
      </c>
      <c r="AX33" s="6">
        <f t="shared" si="6"/>
        <v>6.3926940639269407</v>
      </c>
    </row>
    <row r="34" spans="1:50" x14ac:dyDescent="0.25">
      <c r="A34" s="191" t="s">
        <v>175</v>
      </c>
      <c r="B34" s="8">
        <v>9865</v>
      </c>
      <c r="C34" s="8">
        <v>7881</v>
      </c>
      <c r="D34" s="8">
        <v>7737</v>
      </c>
      <c r="E34" s="8">
        <v>7576</v>
      </c>
      <c r="F34" s="8">
        <v>3173</v>
      </c>
      <c r="G34" s="8">
        <v>159</v>
      </c>
      <c r="H34" s="8">
        <v>617</v>
      </c>
      <c r="I34" s="8">
        <v>1101</v>
      </c>
      <c r="J34" s="8">
        <v>193</v>
      </c>
      <c r="K34" s="8">
        <v>386</v>
      </c>
      <c r="L34" s="8">
        <v>295</v>
      </c>
      <c r="M34" s="8">
        <v>148</v>
      </c>
      <c r="N34" s="8">
        <v>57</v>
      </c>
      <c r="O34" s="8">
        <v>886</v>
      </c>
      <c r="P34" s="8">
        <v>425</v>
      </c>
      <c r="Q34" s="8">
        <v>81</v>
      </c>
      <c r="R34" s="227">
        <v>38</v>
      </c>
      <c r="S34" s="8">
        <v>103</v>
      </c>
      <c r="T34" s="8">
        <v>26</v>
      </c>
      <c r="U34" s="8">
        <v>8</v>
      </c>
      <c r="V34" s="8">
        <v>170</v>
      </c>
      <c r="W34" s="8">
        <v>55</v>
      </c>
      <c r="X34" s="189"/>
      <c r="Y34" s="189"/>
      <c r="Z34" s="191" t="s">
        <v>175</v>
      </c>
      <c r="AA34" s="6">
        <f t="shared" si="1"/>
        <v>16.117587430309172</v>
      </c>
      <c r="AB34" s="6">
        <f t="shared" si="2"/>
        <v>62.544348707551947</v>
      </c>
      <c r="AC34" s="6">
        <f t="shared" si="2"/>
        <v>111.6066903193107</v>
      </c>
      <c r="AD34" s="6">
        <f t="shared" si="2"/>
        <v>19.56411556006082</v>
      </c>
      <c r="AE34" s="6">
        <f t="shared" si="2"/>
        <v>39.12823112012164</v>
      </c>
      <c r="AF34" s="6">
        <f t="shared" si="2"/>
        <v>29.903699949315765</v>
      </c>
      <c r="AG34" s="6">
        <f t="shared" si="7"/>
        <v>15.002534211860111</v>
      </c>
      <c r="AH34" s="6">
        <f t="shared" si="7"/>
        <v>5.778003041054232</v>
      </c>
      <c r="AI34" s="6">
        <f t="shared" si="7"/>
        <v>89.812468322351748</v>
      </c>
      <c r="AJ34" s="6">
        <f t="shared" si="7"/>
        <v>43.081601621895587</v>
      </c>
      <c r="AK34" s="6">
        <f t="shared" si="8"/>
        <v>8.2108464267612771</v>
      </c>
      <c r="AL34" s="6">
        <f t="shared" si="9"/>
        <v>3.8520020273694882</v>
      </c>
      <c r="AM34" s="6">
        <f t="shared" si="8"/>
        <v>10.440952863659403</v>
      </c>
      <c r="AN34" s="6">
        <f t="shared" si="8"/>
        <v>2.6355803345159656</v>
      </c>
      <c r="AO34" s="6">
        <f t="shared" si="10"/>
        <v>0.81094779523568172</v>
      </c>
      <c r="AP34" s="6">
        <f t="shared" si="10"/>
        <v>17.232640648758235</v>
      </c>
      <c r="AQ34" s="6">
        <f t="shared" si="10"/>
        <v>5.5752660922453119</v>
      </c>
      <c r="AT34" s="191" t="s">
        <v>175</v>
      </c>
      <c r="AU34" s="6">
        <f t="shared" si="3"/>
        <v>54.930851751324802</v>
      </c>
      <c r="AV34" s="6">
        <f t="shared" si="4"/>
        <v>116.94825765575501</v>
      </c>
      <c r="AW34" s="6">
        <f t="shared" si="5"/>
        <v>8.1941380397100527</v>
      </c>
      <c r="AX34" s="6">
        <f t="shared" si="6"/>
        <v>6.9788097957112045</v>
      </c>
    </row>
    <row r="35" spans="1:50" x14ac:dyDescent="0.25">
      <c r="A35" s="191" t="s">
        <v>176</v>
      </c>
      <c r="B35" s="8">
        <v>1313</v>
      </c>
      <c r="C35" s="8">
        <v>1108</v>
      </c>
      <c r="D35" s="8">
        <v>1096</v>
      </c>
      <c r="E35" s="8">
        <v>1083</v>
      </c>
      <c r="F35" s="8">
        <v>518</v>
      </c>
      <c r="G35" s="8">
        <v>28</v>
      </c>
      <c r="H35" s="8">
        <v>101</v>
      </c>
      <c r="I35" s="8">
        <v>241</v>
      </c>
      <c r="J35" s="8">
        <v>35</v>
      </c>
      <c r="K35" s="8">
        <v>86</v>
      </c>
      <c r="L35" s="8">
        <v>59</v>
      </c>
      <c r="M35" s="8">
        <v>15</v>
      </c>
      <c r="N35" s="8">
        <v>9</v>
      </c>
      <c r="O35" s="8">
        <v>145</v>
      </c>
      <c r="P35" s="8">
        <v>99</v>
      </c>
      <c r="Q35" s="8">
        <v>17</v>
      </c>
      <c r="R35" s="227">
        <v>4</v>
      </c>
      <c r="S35" s="8">
        <v>16</v>
      </c>
      <c r="T35" s="8">
        <v>3</v>
      </c>
      <c r="U35" s="8">
        <v>1</v>
      </c>
      <c r="V35" s="8">
        <v>44</v>
      </c>
      <c r="W35" s="8">
        <v>7</v>
      </c>
      <c r="X35" s="189"/>
      <c r="Y35" s="189"/>
      <c r="Z35" s="191" t="s">
        <v>176</v>
      </c>
      <c r="AA35" s="6">
        <f t="shared" si="1"/>
        <v>21.325209444021326</v>
      </c>
      <c r="AB35" s="6">
        <f t="shared" si="2"/>
        <v>76.923076923076934</v>
      </c>
      <c r="AC35" s="6">
        <f t="shared" si="2"/>
        <v>183.54912414318355</v>
      </c>
      <c r="AD35" s="6">
        <f t="shared" si="2"/>
        <v>26.656511805026657</v>
      </c>
      <c r="AE35" s="6">
        <f t="shared" si="2"/>
        <v>65.498857578065511</v>
      </c>
      <c r="AF35" s="6">
        <f t="shared" si="2"/>
        <v>44.935262757044939</v>
      </c>
      <c r="AG35" s="6">
        <f t="shared" si="7"/>
        <v>11.424219345011425</v>
      </c>
      <c r="AH35" s="6">
        <f t="shared" si="7"/>
        <v>6.8545316070068543</v>
      </c>
      <c r="AI35" s="6">
        <f t="shared" si="7"/>
        <v>110.43412033511044</v>
      </c>
      <c r="AJ35" s="6">
        <f t="shared" si="7"/>
        <v>75.3998476770754</v>
      </c>
      <c r="AK35" s="6">
        <f t="shared" si="8"/>
        <v>12.947448591012947</v>
      </c>
      <c r="AL35" s="6">
        <f t="shared" si="9"/>
        <v>3.0464584920030466</v>
      </c>
      <c r="AM35" s="6">
        <f t="shared" si="8"/>
        <v>12.185833968012187</v>
      </c>
      <c r="AN35" s="6">
        <f t="shared" si="8"/>
        <v>2.2848438690022852</v>
      </c>
      <c r="AO35" s="6">
        <f t="shared" si="10"/>
        <v>0.76161462300076166</v>
      </c>
      <c r="AP35" s="6">
        <f t="shared" si="10"/>
        <v>33.511043412033509</v>
      </c>
      <c r="AQ35" s="6">
        <f t="shared" si="10"/>
        <v>5.3313023610053314</v>
      </c>
      <c r="AT35" s="191" t="s">
        <v>176</v>
      </c>
      <c r="AU35" s="6">
        <f t="shared" si="3"/>
        <v>90.328467153284677</v>
      </c>
      <c r="AV35" s="6">
        <f t="shared" si="4"/>
        <v>133.88734995383194</v>
      </c>
      <c r="AW35" s="6">
        <f t="shared" si="5"/>
        <v>5.7915057915057915</v>
      </c>
      <c r="AX35" s="6">
        <f t="shared" si="6"/>
        <v>6.3176895306859198</v>
      </c>
    </row>
    <row r="36" spans="1:50" x14ac:dyDescent="0.25">
      <c r="A36" s="191" t="s">
        <v>177</v>
      </c>
      <c r="B36" s="8">
        <v>2946</v>
      </c>
      <c r="C36" s="8">
        <v>2373</v>
      </c>
      <c r="D36" s="8">
        <v>2335</v>
      </c>
      <c r="E36" s="8">
        <v>2300</v>
      </c>
      <c r="F36" s="8">
        <v>905</v>
      </c>
      <c r="G36" s="8">
        <v>43</v>
      </c>
      <c r="H36" s="8">
        <v>207</v>
      </c>
      <c r="I36" s="8">
        <v>350</v>
      </c>
      <c r="J36" s="8">
        <v>57</v>
      </c>
      <c r="K36" s="8">
        <v>129</v>
      </c>
      <c r="L36" s="8">
        <v>111</v>
      </c>
      <c r="M36" s="8">
        <v>26</v>
      </c>
      <c r="N36" s="8">
        <v>29</v>
      </c>
      <c r="O36" s="8">
        <v>202</v>
      </c>
      <c r="P36" s="8">
        <v>118</v>
      </c>
      <c r="Q36" s="8">
        <v>28</v>
      </c>
      <c r="R36" s="227">
        <v>20</v>
      </c>
      <c r="S36" s="8">
        <v>50</v>
      </c>
      <c r="T36" s="8">
        <v>20</v>
      </c>
      <c r="U36" s="8">
        <v>25</v>
      </c>
      <c r="V36" s="8">
        <v>67</v>
      </c>
      <c r="W36" s="8">
        <v>23</v>
      </c>
      <c r="X36" s="189"/>
      <c r="Y36" s="189"/>
      <c r="Z36" s="191" t="s">
        <v>177</v>
      </c>
      <c r="AA36" s="6">
        <f t="shared" si="1"/>
        <v>14.596062457569586</v>
      </c>
      <c r="AB36" s="6">
        <f t="shared" si="2"/>
        <v>70.264765784114061</v>
      </c>
      <c r="AC36" s="6">
        <f t="shared" si="2"/>
        <v>118.80515953835709</v>
      </c>
      <c r="AD36" s="6">
        <f t="shared" si="2"/>
        <v>19.348268839103866</v>
      </c>
      <c r="AE36" s="6">
        <f t="shared" si="2"/>
        <v>43.788187372708762</v>
      </c>
      <c r="AF36" s="6">
        <f t="shared" si="2"/>
        <v>37.678207739307538</v>
      </c>
      <c r="AG36" s="6">
        <f t="shared" si="7"/>
        <v>8.8255261371350979</v>
      </c>
      <c r="AH36" s="6">
        <f t="shared" si="7"/>
        <v>9.8438560760353031</v>
      </c>
      <c r="AI36" s="6">
        <f t="shared" si="7"/>
        <v>68.56754921928038</v>
      </c>
      <c r="AJ36" s="6">
        <f t="shared" si="7"/>
        <v>40.054310930074678</v>
      </c>
      <c r="AK36" s="6">
        <f t="shared" si="8"/>
        <v>9.5044127630685669</v>
      </c>
      <c r="AL36" s="6">
        <f t="shared" si="9"/>
        <v>6.7888662593346911</v>
      </c>
      <c r="AM36" s="6">
        <f t="shared" si="8"/>
        <v>16.97216564833673</v>
      </c>
      <c r="AN36" s="6">
        <f t="shared" si="8"/>
        <v>6.7888662593346911</v>
      </c>
      <c r="AO36" s="6">
        <f t="shared" si="10"/>
        <v>8.4860828241683652</v>
      </c>
      <c r="AP36" s="6">
        <f t="shared" si="10"/>
        <v>22.742701968771218</v>
      </c>
      <c r="AQ36" s="6">
        <f t="shared" si="10"/>
        <v>7.8071961982348945</v>
      </c>
      <c r="AT36" s="191" t="s">
        <v>177</v>
      </c>
      <c r="AU36" s="6">
        <f t="shared" si="3"/>
        <v>50.535331905781582</v>
      </c>
      <c r="AV36" s="6">
        <f t="shared" si="4"/>
        <v>87.826086956521735</v>
      </c>
      <c r="AW36" s="6">
        <f t="shared" si="5"/>
        <v>22.099447513812155</v>
      </c>
      <c r="AX36" s="6">
        <f t="shared" si="6"/>
        <v>9.6923725242309313</v>
      </c>
    </row>
    <row r="37" spans="1:50" x14ac:dyDescent="0.25">
      <c r="A37" s="191" t="s">
        <v>178</v>
      </c>
      <c r="B37" s="8">
        <v>4276</v>
      </c>
      <c r="C37" s="8">
        <v>3529</v>
      </c>
      <c r="D37" s="8">
        <v>3490</v>
      </c>
      <c r="E37" s="8">
        <v>3461</v>
      </c>
      <c r="F37" s="8">
        <v>1515</v>
      </c>
      <c r="G37" s="8">
        <v>95</v>
      </c>
      <c r="H37" s="8">
        <v>251</v>
      </c>
      <c r="I37" s="8">
        <v>660</v>
      </c>
      <c r="J37" s="8">
        <v>110</v>
      </c>
      <c r="K37" s="8">
        <v>172</v>
      </c>
      <c r="L37" s="8">
        <v>133</v>
      </c>
      <c r="M37" s="8">
        <v>32</v>
      </c>
      <c r="N37" s="8">
        <v>26</v>
      </c>
      <c r="O37" s="8">
        <v>375</v>
      </c>
      <c r="P37" s="8">
        <v>247</v>
      </c>
      <c r="Q37" s="8">
        <v>35</v>
      </c>
      <c r="R37" s="227">
        <v>13</v>
      </c>
      <c r="S37" s="8">
        <v>36</v>
      </c>
      <c r="T37" s="8">
        <v>4</v>
      </c>
      <c r="U37" s="8">
        <v>20</v>
      </c>
      <c r="V37" s="8">
        <v>86</v>
      </c>
      <c r="W37" s="8">
        <v>23</v>
      </c>
      <c r="X37" s="189"/>
      <c r="Y37" s="189"/>
      <c r="Z37" s="191" t="s">
        <v>178</v>
      </c>
      <c r="AA37" s="6">
        <f t="shared" si="1"/>
        <v>22.217025257249766</v>
      </c>
      <c r="AB37" s="6">
        <f t="shared" si="2"/>
        <v>58.699719363891489</v>
      </c>
      <c r="AC37" s="6">
        <f t="shared" si="2"/>
        <v>154.34985968194576</v>
      </c>
      <c r="AD37" s="6">
        <f t="shared" si="2"/>
        <v>25.724976613657624</v>
      </c>
      <c r="AE37" s="6">
        <f t="shared" si="2"/>
        <v>40.224508886810106</v>
      </c>
      <c r="AF37" s="6">
        <f t="shared" si="2"/>
        <v>31.103835360149674</v>
      </c>
      <c r="AG37" s="6">
        <f t="shared" si="7"/>
        <v>7.4836295603367633</v>
      </c>
      <c r="AH37" s="6">
        <f t="shared" si="7"/>
        <v>6.0804490177736206</v>
      </c>
      <c r="AI37" s="6">
        <f t="shared" si="7"/>
        <v>87.698783910196454</v>
      </c>
      <c r="AJ37" s="6">
        <f t="shared" si="7"/>
        <v>57.764265668849397</v>
      </c>
      <c r="AK37" s="6">
        <f t="shared" si="8"/>
        <v>8.1852198316183351</v>
      </c>
      <c r="AL37" s="6">
        <f t="shared" si="9"/>
        <v>3.0402245088868103</v>
      </c>
      <c r="AM37" s="6">
        <f t="shared" si="8"/>
        <v>8.4190832553788599</v>
      </c>
      <c r="AN37" s="6">
        <f t="shared" si="8"/>
        <v>0.93545369504209541</v>
      </c>
      <c r="AO37" s="6">
        <f t="shared" si="10"/>
        <v>4.677268475210477</v>
      </c>
      <c r="AP37" s="6">
        <f t="shared" si="10"/>
        <v>20.112254443405053</v>
      </c>
      <c r="AQ37" s="6">
        <f t="shared" si="10"/>
        <v>5.3788587464920488</v>
      </c>
      <c r="AT37" s="191" t="s">
        <v>178</v>
      </c>
      <c r="AU37" s="6">
        <f t="shared" si="3"/>
        <v>70.773638968481379</v>
      </c>
      <c r="AV37" s="6">
        <f t="shared" si="4"/>
        <v>108.3501878069922</v>
      </c>
      <c r="AW37" s="6">
        <f t="shared" si="5"/>
        <v>2.6402640264026402</v>
      </c>
      <c r="AX37" s="6">
        <f t="shared" si="6"/>
        <v>6.5174270331538677</v>
      </c>
    </row>
    <row r="38" spans="1:50" x14ac:dyDescent="0.25">
      <c r="A38" s="191" t="s">
        <v>179</v>
      </c>
      <c r="B38" s="8">
        <v>6972</v>
      </c>
      <c r="C38" s="8">
        <v>5840</v>
      </c>
      <c r="D38" s="8">
        <v>5776</v>
      </c>
      <c r="E38" s="8">
        <v>5726</v>
      </c>
      <c r="F38" s="8">
        <v>2366</v>
      </c>
      <c r="G38" s="8">
        <v>107</v>
      </c>
      <c r="H38" s="8">
        <v>468</v>
      </c>
      <c r="I38" s="8">
        <v>1089</v>
      </c>
      <c r="J38" s="8">
        <v>178</v>
      </c>
      <c r="K38" s="8">
        <v>290</v>
      </c>
      <c r="L38" s="8">
        <v>187</v>
      </c>
      <c r="M38" s="8">
        <v>183</v>
      </c>
      <c r="N38" s="8">
        <v>47</v>
      </c>
      <c r="O38" s="8">
        <v>1136</v>
      </c>
      <c r="P38" s="8">
        <v>359</v>
      </c>
      <c r="Q38" s="8">
        <v>75</v>
      </c>
      <c r="R38" s="227">
        <v>21</v>
      </c>
      <c r="S38" s="8">
        <v>58</v>
      </c>
      <c r="T38" s="8">
        <v>7</v>
      </c>
      <c r="U38" s="8">
        <v>15</v>
      </c>
      <c r="V38" s="8">
        <v>129</v>
      </c>
      <c r="W38" s="8">
        <v>40</v>
      </c>
      <c r="X38" s="189"/>
      <c r="Y38" s="189"/>
      <c r="Z38" s="191" t="s">
        <v>179</v>
      </c>
      <c r="AA38" s="6">
        <f t="shared" si="1"/>
        <v>15.347102696500288</v>
      </c>
      <c r="AB38" s="6">
        <f t="shared" si="2"/>
        <v>67.125645438898459</v>
      </c>
      <c r="AC38" s="6">
        <f t="shared" si="2"/>
        <v>156.19621342512909</v>
      </c>
      <c r="AD38" s="6">
        <f t="shared" si="2"/>
        <v>25.530694205393001</v>
      </c>
      <c r="AE38" s="6">
        <f t="shared" si="2"/>
        <v>41.594951233505448</v>
      </c>
      <c r="AF38" s="6">
        <f t="shared" si="2"/>
        <v>26.821572002294896</v>
      </c>
      <c r="AG38" s="6">
        <f t="shared" si="7"/>
        <v>26.247848537005162</v>
      </c>
      <c r="AH38" s="6">
        <f t="shared" si="7"/>
        <v>6.7412507171543314</v>
      </c>
      <c r="AI38" s="6">
        <f t="shared" si="7"/>
        <v>162.9374641422834</v>
      </c>
      <c r="AJ38" s="6">
        <f t="shared" si="7"/>
        <v>51.4916810097533</v>
      </c>
      <c r="AK38" s="6">
        <f t="shared" si="8"/>
        <v>10.757314974182444</v>
      </c>
      <c r="AL38" s="6">
        <f t="shared" si="9"/>
        <v>3.0120481927710845</v>
      </c>
      <c r="AM38" s="6">
        <f t="shared" si="8"/>
        <v>8.318990246701091</v>
      </c>
      <c r="AN38" s="6">
        <f t="shared" si="8"/>
        <v>1.0040160642570279</v>
      </c>
      <c r="AO38" s="6">
        <f t="shared" si="10"/>
        <v>2.1514629948364887</v>
      </c>
      <c r="AP38" s="6">
        <f t="shared" si="10"/>
        <v>18.502581755593802</v>
      </c>
      <c r="AQ38" s="6">
        <f t="shared" si="10"/>
        <v>5.7372346528973042</v>
      </c>
      <c r="AT38" s="191" t="s">
        <v>179</v>
      </c>
      <c r="AU38" s="6">
        <f t="shared" si="3"/>
        <v>62.153739612188367</v>
      </c>
      <c r="AV38" s="6">
        <f t="shared" si="4"/>
        <v>198.39329374781698</v>
      </c>
      <c r="AW38" s="6">
        <f t="shared" si="5"/>
        <v>2.9585798816568047</v>
      </c>
      <c r="AX38" s="6">
        <f t="shared" si="6"/>
        <v>6.8493150684931505</v>
      </c>
    </row>
    <row r="39" spans="1:50" x14ac:dyDescent="0.25">
      <c r="A39" s="191" t="s">
        <v>180</v>
      </c>
      <c r="B39" s="8">
        <v>2614</v>
      </c>
      <c r="C39" s="8">
        <v>2149</v>
      </c>
      <c r="D39" s="8">
        <v>2117</v>
      </c>
      <c r="E39" s="8">
        <v>2084</v>
      </c>
      <c r="F39" s="8">
        <v>960</v>
      </c>
      <c r="G39" s="8">
        <v>57</v>
      </c>
      <c r="H39" s="8">
        <v>153</v>
      </c>
      <c r="I39" s="8">
        <v>370</v>
      </c>
      <c r="J39" s="8">
        <v>52</v>
      </c>
      <c r="K39" s="8">
        <v>143</v>
      </c>
      <c r="L39" s="8">
        <v>138</v>
      </c>
      <c r="M39" s="8">
        <v>37</v>
      </c>
      <c r="N39" s="8">
        <v>21</v>
      </c>
      <c r="O39" s="8">
        <v>48</v>
      </c>
      <c r="P39" s="8">
        <v>160</v>
      </c>
      <c r="Q39" s="8">
        <v>32</v>
      </c>
      <c r="R39" s="227">
        <v>7</v>
      </c>
      <c r="S39" s="8">
        <v>53</v>
      </c>
      <c r="T39" s="8">
        <v>5</v>
      </c>
      <c r="U39" s="8">
        <v>6</v>
      </c>
      <c r="V39" s="8">
        <v>77</v>
      </c>
      <c r="W39" s="8">
        <v>23</v>
      </c>
      <c r="X39" s="189"/>
      <c r="Y39" s="189"/>
      <c r="Z39" s="191" t="s">
        <v>180</v>
      </c>
      <c r="AA39" s="6">
        <f t="shared" si="1"/>
        <v>21.80566182096404</v>
      </c>
      <c r="AB39" s="6">
        <f t="shared" si="2"/>
        <v>58.530986993113999</v>
      </c>
      <c r="AC39" s="6">
        <f t="shared" si="2"/>
        <v>141.54552410099464</v>
      </c>
      <c r="AD39" s="6">
        <f t="shared" si="2"/>
        <v>19.892884468247896</v>
      </c>
      <c r="AE39" s="6">
        <f t="shared" si="2"/>
        <v>54.705432287681717</v>
      </c>
      <c r="AF39" s="6">
        <f t="shared" si="2"/>
        <v>52.792654934965569</v>
      </c>
      <c r="AG39" s="6">
        <f t="shared" si="7"/>
        <v>14.154552410099464</v>
      </c>
      <c r="AH39" s="6">
        <f t="shared" si="7"/>
        <v>8.0336648814078035</v>
      </c>
      <c r="AI39" s="6">
        <f t="shared" si="7"/>
        <v>18.362662586074983</v>
      </c>
      <c r="AJ39" s="6">
        <f t="shared" si="7"/>
        <v>61.208875286916602</v>
      </c>
      <c r="AK39" s="6">
        <f t="shared" si="8"/>
        <v>12.24177505738332</v>
      </c>
      <c r="AL39" s="6">
        <f t="shared" si="9"/>
        <v>2.6778882938026012</v>
      </c>
      <c r="AM39" s="6">
        <f t="shared" si="8"/>
        <v>20.275439938791123</v>
      </c>
      <c r="AN39" s="6">
        <f t="shared" si="8"/>
        <v>1.9127773527161438</v>
      </c>
      <c r="AO39" s="6">
        <f t="shared" si="10"/>
        <v>2.2953328232593728</v>
      </c>
      <c r="AP39" s="6">
        <f t="shared" si="10"/>
        <v>29.456771231828615</v>
      </c>
      <c r="AQ39" s="6">
        <f t="shared" si="10"/>
        <v>8.798775822494262</v>
      </c>
      <c r="AT39" s="191" t="s">
        <v>180</v>
      </c>
      <c r="AU39" s="6">
        <f t="shared" si="3"/>
        <v>75.578649031648553</v>
      </c>
      <c r="AV39" s="6">
        <f t="shared" si="4"/>
        <v>23.032629558541267</v>
      </c>
      <c r="AW39" s="6">
        <f t="shared" si="5"/>
        <v>5.208333333333333</v>
      </c>
      <c r="AX39" s="6">
        <f t="shared" si="6"/>
        <v>10.702652396463471</v>
      </c>
    </row>
    <row r="40" spans="1:50" x14ac:dyDescent="0.25">
      <c r="A40" s="191" t="s">
        <v>181</v>
      </c>
      <c r="B40" s="8">
        <v>3083</v>
      </c>
      <c r="C40" s="8">
        <v>2348</v>
      </c>
      <c r="D40" s="8">
        <v>2301</v>
      </c>
      <c r="E40" s="8">
        <v>2252</v>
      </c>
      <c r="F40" s="8">
        <v>731</v>
      </c>
      <c r="G40" s="8">
        <v>35</v>
      </c>
      <c r="H40" s="8">
        <v>200</v>
      </c>
      <c r="I40" s="8">
        <v>398</v>
      </c>
      <c r="J40" s="8">
        <v>36</v>
      </c>
      <c r="K40" s="8">
        <v>93</v>
      </c>
      <c r="L40" s="8">
        <v>127</v>
      </c>
      <c r="M40" s="8">
        <v>47</v>
      </c>
      <c r="N40" s="8">
        <v>13</v>
      </c>
      <c r="O40" s="8">
        <v>128</v>
      </c>
      <c r="P40" s="8">
        <v>121</v>
      </c>
      <c r="Q40" s="8">
        <v>21</v>
      </c>
      <c r="R40" s="227">
        <v>12</v>
      </c>
      <c r="S40" s="8">
        <v>35</v>
      </c>
      <c r="T40" s="8">
        <v>3</v>
      </c>
      <c r="U40" s="8">
        <v>2</v>
      </c>
      <c r="V40" s="8">
        <v>46</v>
      </c>
      <c r="W40" s="8">
        <v>13</v>
      </c>
      <c r="X40" s="189"/>
      <c r="Y40" s="189"/>
      <c r="Z40" s="191" t="s">
        <v>181</v>
      </c>
      <c r="AA40" s="6">
        <f t="shared" si="1"/>
        <v>11.352578657152124</v>
      </c>
      <c r="AB40" s="6">
        <f t="shared" si="2"/>
        <v>64.871878040869291</v>
      </c>
      <c r="AC40" s="6">
        <f t="shared" si="2"/>
        <v>129.09503730132988</v>
      </c>
      <c r="AD40" s="6">
        <f t="shared" si="2"/>
        <v>11.676938047356471</v>
      </c>
      <c r="AE40" s="6">
        <f t="shared" si="2"/>
        <v>30.165423289004217</v>
      </c>
      <c r="AF40" s="6">
        <f t="shared" si="2"/>
        <v>41.193642555951996</v>
      </c>
      <c r="AG40" s="6">
        <f t="shared" si="7"/>
        <v>15.244891339604282</v>
      </c>
      <c r="AH40" s="6">
        <f t="shared" si="7"/>
        <v>4.2166720726565039</v>
      </c>
      <c r="AI40" s="6">
        <f t="shared" si="7"/>
        <v>41.518001946156339</v>
      </c>
      <c r="AJ40" s="6">
        <f t="shared" si="7"/>
        <v>39.247486214725917</v>
      </c>
      <c r="AK40" s="6">
        <f t="shared" si="8"/>
        <v>6.8115471942912746</v>
      </c>
      <c r="AL40" s="6">
        <f t="shared" si="9"/>
        <v>3.892312682452157</v>
      </c>
      <c r="AM40" s="6">
        <f t="shared" si="8"/>
        <v>11.352578657152124</v>
      </c>
      <c r="AN40" s="6">
        <f t="shared" si="8"/>
        <v>0.97307817061303925</v>
      </c>
      <c r="AO40" s="6">
        <f t="shared" si="10"/>
        <v>0.6487187804086928</v>
      </c>
      <c r="AP40" s="6">
        <f t="shared" si="10"/>
        <v>14.920531949399935</v>
      </c>
      <c r="AQ40" s="6">
        <f t="shared" si="10"/>
        <v>4.2166720726565039</v>
      </c>
      <c r="AT40" s="191" t="s">
        <v>181</v>
      </c>
      <c r="AU40" s="6">
        <f t="shared" si="3"/>
        <v>52.585832246849193</v>
      </c>
      <c r="AV40" s="6">
        <f t="shared" si="4"/>
        <v>56.838365896980463</v>
      </c>
      <c r="AW40" s="6">
        <f t="shared" si="5"/>
        <v>4.1039671682626535</v>
      </c>
      <c r="AX40" s="6">
        <f t="shared" si="6"/>
        <v>5.5366269165247015</v>
      </c>
    </row>
    <row r="41" spans="1:50" x14ac:dyDescent="0.25">
      <c r="A41" s="191" t="s">
        <v>182</v>
      </c>
      <c r="B41" s="8">
        <v>5505</v>
      </c>
      <c r="C41" s="8">
        <v>4526</v>
      </c>
      <c r="D41" s="8">
        <v>4459</v>
      </c>
      <c r="E41" s="8">
        <v>4406</v>
      </c>
      <c r="F41" s="8">
        <v>2080</v>
      </c>
      <c r="G41" s="8">
        <v>117</v>
      </c>
      <c r="H41" s="8">
        <v>343</v>
      </c>
      <c r="I41" s="8">
        <v>737</v>
      </c>
      <c r="J41" s="8">
        <v>112</v>
      </c>
      <c r="K41" s="8">
        <v>220</v>
      </c>
      <c r="L41" s="8">
        <v>162</v>
      </c>
      <c r="M41" s="8">
        <v>62</v>
      </c>
      <c r="N41" s="8">
        <v>40</v>
      </c>
      <c r="O41" s="8">
        <v>444</v>
      </c>
      <c r="P41" s="8">
        <v>341</v>
      </c>
      <c r="Q41" s="8">
        <v>33</v>
      </c>
      <c r="R41" s="227">
        <v>3</v>
      </c>
      <c r="S41" s="8">
        <v>37</v>
      </c>
      <c r="T41" s="8">
        <v>4</v>
      </c>
      <c r="U41" s="8">
        <v>17</v>
      </c>
      <c r="V41" s="8">
        <v>109</v>
      </c>
      <c r="W41" s="8">
        <v>27</v>
      </c>
      <c r="X41" s="189"/>
      <c r="Y41" s="189"/>
      <c r="Z41" s="191" t="s">
        <v>182</v>
      </c>
      <c r="AA41" s="6">
        <f t="shared" si="1"/>
        <v>21.253405994550409</v>
      </c>
      <c r="AB41" s="6">
        <f t="shared" si="2"/>
        <v>62.306993642143503</v>
      </c>
      <c r="AC41" s="6">
        <f t="shared" si="2"/>
        <v>133.87829246139873</v>
      </c>
      <c r="AD41" s="6">
        <f t="shared" si="2"/>
        <v>20.345140781108082</v>
      </c>
      <c r="AE41" s="6">
        <f t="shared" si="2"/>
        <v>39.963669391462304</v>
      </c>
      <c r="AF41" s="6">
        <f t="shared" si="2"/>
        <v>29.427792915531334</v>
      </c>
      <c r="AG41" s="6">
        <f t="shared" si="7"/>
        <v>11.262488646684831</v>
      </c>
      <c r="AH41" s="6">
        <f t="shared" si="7"/>
        <v>7.2661217075386011</v>
      </c>
      <c r="AI41" s="6">
        <f t="shared" si="7"/>
        <v>80.653950953678475</v>
      </c>
      <c r="AJ41" s="6">
        <f t="shared" si="7"/>
        <v>61.943687556766577</v>
      </c>
      <c r="AK41" s="6">
        <f t="shared" si="8"/>
        <v>5.9945504087193457</v>
      </c>
      <c r="AL41" s="6">
        <f t="shared" si="9"/>
        <v>0.54495912806539515</v>
      </c>
      <c r="AM41" s="6">
        <f t="shared" si="8"/>
        <v>6.7211625794732068</v>
      </c>
      <c r="AN41" s="6">
        <f t="shared" si="8"/>
        <v>0.72661217075386009</v>
      </c>
      <c r="AO41" s="6">
        <f t="shared" si="10"/>
        <v>3.0881017257039054</v>
      </c>
      <c r="AP41" s="6">
        <f t="shared" si="10"/>
        <v>19.800181653042689</v>
      </c>
      <c r="AQ41" s="6">
        <f t="shared" si="10"/>
        <v>4.9046321525885563</v>
      </c>
      <c r="AT41" s="191" t="s">
        <v>182</v>
      </c>
      <c r="AU41" s="6">
        <f t="shared" si="3"/>
        <v>76.474545862300957</v>
      </c>
      <c r="AV41" s="6">
        <f t="shared" si="4"/>
        <v>100.77167498865184</v>
      </c>
      <c r="AW41" s="6">
        <f t="shared" si="5"/>
        <v>1.9230769230769231</v>
      </c>
      <c r="AX41" s="6">
        <f t="shared" si="6"/>
        <v>5.9655324790101627</v>
      </c>
    </row>
    <row r="42" spans="1:50" x14ac:dyDescent="0.25">
      <c r="A42" s="191" t="s">
        <v>183</v>
      </c>
      <c r="B42" s="8">
        <v>6347</v>
      </c>
      <c r="C42" s="8">
        <v>4862</v>
      </c>
      <c r="D42" s="8">
        <v>4768</v>
      </c>
      <c r="E42" s="8">
        <v>4680</v>
      </c>
      <c r="F42" s="8">
        <v>1730</v>
      </c>
      <c r="G42" s="8">
        <v>71</v>
      </c>
      <c r="H42" s="8">
        <v>397</v>
      </c>
      <c r="I42" s="8">
        <v>780</v>
      </c>
      <c r="J42" s="8">
        <v>123</v>
      </c>
      <c r="K42" s="8">
        <v>210</v>
      </c>
      <c r="L42" s="8">
        <v>184</v>
      </c>
      <c r="M42" s="8">
        <v>72</v>
      </c>
      <c r="N42" s="8">
        <v>27</v>
      </c>
      <c r="O42" s="8">
        <v>473</v>
      </c>
      <c r="P42" s="8">
        <v>283</v>
      </c>
      <c r="Q42" s="8">
        <v>54</v>
      </c>
      <c r="R42" s="227">
        <v>36</v>
      </c>
      <c r="S42" s="8">
        <v>70</v>
      </c>
      <c r="T42" s="8">
        <v>4</v>
      </c>
      <c r="U42" s="8">
        <v>4</v>
      </c>
      <c r="V42" s="8">
        <v>110</v>
      </c>
      <c r="W42" s="8">
        <v>28</v>
      </c>
      <c r="X42" s="189"/>
      <c r="Y42" s="189"/>
      <c r="Z42" s="191" t="s">
        <v>183</v>
      </c>
      <c r="AA42" s="6">
        <f t="shared" si="1"/>
        <v>11.186387269576178</v>
      </c>
      <c r="AB42" s="6">
        <f t="shared" si="2"/>
        <v>62.549235859461163</v>
      </c>
      <c r="AC42" s="6">
        <f t="shared" si="2"/>
        <v>122.89270521506224</v>
      </c>
      <c r="AD42" s="6">
        <f t="shared" si="2"/>
        <v>19.379234283913657</v>
      </c>
      <c r="AE42" s="6">
        <f t="shared" si="2"/>
        <v>33.086497557901367</v>
      </c>
      <c r="AF42" s="6">
        <f t="shared" si="2"/>
        <v>28.99007405073263</v>
      </c>
      <c r="AG42" s="6">
        <f t="shared" si="7"/>
        <v>11.343942019851898</v>
      </c>
      <c r="AH42" s="6">
        <f t="shared" si="7"/>
        <v>4.2539782574444622</v>
      </c>
      <c r="AI42" s="6">
        <f t="shared" si="7"/>
        <v>74.523396880415945</v>
      </c>
      <c r="AJ42" s="6">
        <f t="shared" si="7"/>
        <v>44.587994328028991</v>
      </c>
      <c r="AK42" s="6">
        <f t="shared" si="8"/>
        <v>8.5079565148889245</v>
      </c>
      <c r="AL42" s="6">
        <f t="shared" si="9"/>
        <v>5.671971009925949</v>
      </c>
      <c r="AM42" s="6">
        <f t="shared" si="8"/>
        <v>11.028832519300458</v>
      </c>
      <c r="AN42" s="6">
        <f t="shared" si="8"/>
        <v>0.63021900110288331</v>
      </c>
      <c r="AO42" s="6">
        <f t="shared" si="10"/>
        <v>0.63021900110288331</v>
      </c>
      <c r="AP42" s="6">
        <f t="shared" si="10"/>
        <v>17.331022530329289</v>
      </c>
      <c r="AQ42" s="6">
        <f t="shared" si="10"/>
        <v>4.4115330077201822</v>
      </c>
      <c r="AT42" s="191" t="s">
        <v>183</v>
      </c>
      <c r="AU42" s="6">
        <f t="shared" si="3"/>
        <v>59.354026845637584</v>
      </c>
      <c r="AV42" s="6">
        <f t="shared" si="4"/>
        <v>101.06837606837607</v>
      </c>
      <c r="AW42" s="6">
        <f t="shared" si="5"/>
        <v>2.3121387283236996</v>
      </c>
      <c r="AX42" s="6">
        <f t="shared" si="6"/>
        <v>5.7589469354175238</v>
      </c>
    </row>
    <row r="43" spans="1:50" x14ac:dyDescent="0.25">
      <c r="A43" s="191" t="s">
        <v>184</v>
      </c>
      <c r="B43" s="8">
        <v>1856</v>
      </c>
      <c r="C43" s="8">
        <v>1477</v>
      </c>
      <c r="D43" s="8">
        <v>1443</v>
      </c>
      <c r="E43" s="8">
        <v>1421</v>
      </c>
      <c r="F43" s="8">
        <v>591</v>
      </c>
      <c r="G43" s="8">
        <v>22</v>
      </c>
      <c r="H43" s="8">
        <v>99</v>
      </c>
      <c r="I43" s="8">
        <v>169</v>
      </c>
      <c r="J43" s="8">
        <v>36</v>
      </c>
      <c r="K43" s="8">
        <v>84</v>
      </c>
      <c r="L43" s="8">
        <v>67</v>
      </c>
      <c r="M43" s="8">
        <v>12</v>
      </c>
      <c r="N43" s="8">
        <v>15</v>
      </c>
      <c r="O43" s="8">
        <v>43</v>
      </c>
      <c r="P43" s="8">
        <v>90</v>
      </c>
      <c r="Q43" s="8">
        <v>11</v>
      </c>
      <c r="R43" s="227">
        <v>2</v>
      </c>
      <c r="S43" s="8">
        <v>29</v>
      </c>
      <c r="T43" s="8">
        <v>3</v>
      </c>
      <c r="U43" s="8">
        <v>3</v>
      </c>
      <c r="V43" s="8">
        <v>40</v>
      </c>
      <c r="W43" s="8">
        <v>4</v>
      </c>
      <c r="X43" s="189"/>
      <c r="Y43" s="189"/>
      <c r="Z43" s="191" t="s">
        <v>184</v>
      </c>
      <c r="AA43" s="6">
        <f t="shared" si="1"/>
        <v>11.853448275862068</v>
      </c>
      <c r="AB43" s="6">
        <f t="shared" si="2"/>
        <v>53.34051724137931</v>
      </c>
      <c r="AC43" s="6">
        <f t="shared" si="2"/>
        <v>91.056034482758619</v>
      </c>
      <c r="AD43" s="6">
        <f t="shared" si="2"/>
        <v>19.396551724137932</v>
      </c>
      <c r="AE43" s="6">
        <f t="shared" si="2"/>
        <v>45.258620689655174</v>
      </c>
      <c r="AF43" s="6">
        <f t="shared" si="2"/>
        <v>36.099137931034484</v>
      </c>
      <c r="AG43" s="6">
        <f t="shared" si="7"/>
        <v>6.4655172413793105</v>
      </c>
      <c r="AH43" s="6">
        <f t="shared" si="7"/>
        <v>8.0818965517241388</v>
      </c>
      <c r="AI43" s="6">
        <f t="shared" si="7"/>
        <v>23.168103448275865</v>
      </c>
      <c r="AJ43" s="6">
        <f t="shared" si="7"/>
        <v>48.491379310344826</v>
      </c>
      <c r="AK43" s="6">
        <f t="shared" si="8"/>
        <v>5.9267241379310338</v>
      </c>
      <c r="AL43" s="6">
        <f t="shared" si="9"/>
        <v>1.0775862068965516</v>
      </c>
      <c r="AM43" s="6">
        <f t="shared" si="8"/>
        <v>15.625</v>
      </c>
      <c r="AN43" s="6">
        <f t="shared" si="8"/>
        <v>1.6163793103448276</v>
      </c>
      <c r="AO43" s="6">
        <f t="shared" si="10"/>
        <v>1.6163793103448276</v>
      </c>
      <c r="AP43" s="6">
        <f t="shared" si="10"/>
        <v>21.551724137931036</v>
      </c>
      <c r="AQ43" s="6">
        <f t="shared" si="10"/>
        <v>2.1551724137931032</v>
      </c>
      <c r="AT43" s="191" t="s">
        <v>184</v>
      </c>
      <c r="AU43" s="6">
        <f t="shared" si="3"/>
        <v>62.370062370062371</v>
      </c>
      <c r="AV43" s="6">
        <f t="shared" si="4"/>
        <v>30.260380014074595</v>
      </c>
      <c r="AW43" s="6">
        <f t="shared" si="5"/>
        <v>5.0761421319796947</v>
      </c>
      <c r="AX43" s="6">
        <f t="shared" si="6"/>
        <v>2.7081922816519972</v>
      </c>
    </row>
    <row r="44" spans="1:50" x14ac:dyDescent="0.25">
      <c r="A44" s="191" t="s">
        <v>185</v>
      </c>
      <c r="B44" s="8">
        <v>2288</v>
      </c>
      <c r="C44" s="8">
        <v>1827</v>
      </c>
      <c r="D44" s="8">
        <v>1802</v>
      </c>
      <c r="E44" s="8">
        <v>1770</v>
      </c>
      <c r="F44" s="8">
        <v>800</v>
      </c>
      <c r="G44" s="8">
        <v>37</v>
      </c>
      <c r="H44" s="8">
        <v>190</v>
      </c>
      <c r="I44" s="8">
        <v>353</v>
      </c>
      <c r="J44" s="8">
        <v>39</v>
      </c>
      <c r="K44" s="8">
        <v>112</v>
      </c>
      <c r="L44" s="8">
        <v>77</v>
      </c>
      <c r="M44" s="8">
        <v>32</v>
      </c>
      <c r="N44" s="8">
        <v>18</v>
      </c>
      <c r="O44" s="8">
        <v>118</v>
      </c>
      <c r="P44" s="8">
        <v>151</v>
      </c>
      <c r="Q44" s="8">
        <v>25</v>
      </c>
      <c r="R44" s="227">
        <v>2</v>
      </c>
      <c r="S44" s="8">
        <v>19</v>
      </c>
      <c r="T44" s="8">
        <v>5</v>
      </c>
      <c r="U44" s="8">
        <v>27</v>
      </c>
      <c r="V44" s="8">
        <v>41</v>
      </c>
      <c r="W44" s="8">
        <v>8</v>
      </c>
      <c r="X44" s="189"/>
      <c r="Y44" s="189"/>
      <c r="Z44" s="191" t="s">
        <v>185</v>
      </c>
      <c r="AA44" s="6">
        <f t="shared" si="1"/>
        <v>16.171328671328673</v>
      </c>
      <c r="AB44" s="6">
        <f t="shared" si="2"/>
        <v>83.041958041958054</v>
      </c>
      <c r="AC44" s="6">
        <f t="shared" si="2"/>
        <v>154.28321678321677</v>
      </c>
      <c r="AD44" s="6">
        <f t="shared" si="2"/>
        <v>17.045454545454543</v>
      </c>
      <c r="AE44" s="6">
        <f t="shared" si="2"/>
        <v>48.951048951048953</v>
      </c>
      <c r="AF44" s="6">
        <f t="shared" si="2"/>
        <v>33.653846153846153</v>
      </c>
      <c r="AG44" s="6">
        <f t="shared" si="7"/>
        <v>13.986013986013987</v>
      </c>
      <c r="AH44" s="6">
        <f t="shared" si="7"/>
        <v>7.8671328671328675</v>
      </c>
      <c r="AI44" s="6">
        <f t="shared" si="7"/>
        <v>51.573426573426573</v>
      </c>
      <c r="AJ44" s="6">
        <f t="shared" si="7"/>
        <v>65.996503496503507</v>
      </c>
      <c r="AK44" s="6">
        <f t="shared" si="8"/>
        <v>10.926573426573427</v>
      </c>
      <c r="AL44" s="6">
        <f t="shared" si="9"/>
        <v>0.87412587412587417</v>
      </c>
      <c r="AM44" s="6">
        <f t="shared" si="8"/>
        <v>8.3041958041958033</v>
      </c>
      <c r="AN44" s="6">
        <f t="shared" si="8"/>
        <v>2.1853146853146854</v>
      </c>
      <c r="AO44" s="6">
        <f t="shared" si="10"/>
        <v>11.8006993006993</v>
      </c>
      <c r="AP44" s="6">
        <f t="shared" si="10"/>
        <v>17.91958041958042</v>
      </c>
      <c r="AQ44" s="6">
        <f t="shared" si="10"/>
        <v>3.4965034965034967</v>
      </c>
      <c r="AT44" s="191" t="s">
        <v>185</v>
      </c>
      <c r="AU44" s="6">
        <f t="shared" si="3"/>
        <v>83.795782463928958</v>
      </c>
      <c r="AV44" s="6">
        <f t="shared" si="4"/>
        <v>66.666666666666671</v>
      </c>
      <c r="AW44" s="6">
        <f t="shared" si="5"/>
        <v>6.25</v>
      </c>
      <c r="AX44" s="6">
        <f t="shared" si="6"/>
        <v>4.3787629994526549</v>
      </c>
    </row>
    <row r="45" spans="1:50" x14ac:dyDescent="0.25">
      <c r="A45" s="191" t="s">
        <v>186</v>
      </c>
      <c r="B45" s="8">
        <v>2842</v>
      </c>
      <c r="C45" s="8">
        <v>2377</v>
      </c>
      <c r="D45" s="8">
        <v>2348</v>
      </c>
      <c r="E45" s="8">
        <v>2334</v>
      </c>
      <c r="F45" s="8">
        <v>1119</v>
      </c>
      <c r="G45" s="8">
        <v>56</v>
      </c>
      <c r="H45" s="8">
        <v>129</v>
      </c>
      <c r="I45" s="8">
        <v>379</v>
      </c>
      <c r="J45" s="8">
        <v>54</v>
      </c>
      <c r="K45" s="8">
        <v>155</v>
      </c>
      <c r="L45" s="8">
        <v>117</v>
      </c>
      <c r="M45" s="8">
        <v>44</v>
      </c>
      <c r="N45" s="8">
        <v>11</v>
      </c>
      <c r="O45" s="8">
        <v>165</v>
      </c>
      <c r="P45" s="8">
        <v>132</v>
      </c>
      <c r="Q45" s="8">
        <v>25</v>
      </c>
      <c r="R45" s="227">
        <v>6</v>
      </c>
      <c r="S45" s="8">
        <v>35</v>
      </c>
      <c r="T45" s="8">
        <v>4</v>
      </c>
      <c r="U45" s="8">
        <v>6</v>
      </c>
      <c r="V45" s="8">
        <v>56</v>
      </c>
      <c r="W45" s="8">
        <v>21</v>
      </c>
      <c r="X45" s="189"/>
      <c r="Y45" s="189"/>
      <c r="Z45" s="191" t="s">
        <v>186</v>
      </c>
      <c r="AA45" s="6">
        <f t="shared" si="1"/>
        <v>19.704433497536947</v>
      </c>
      <c r="AB45" s="6">
        <f t="shared" si="2"/>
        <v>45.390570021111898</v>
      </c>
      <c r="AC45" s="6">
        <f t="shared" si="2"/>
        <v>133.35679099225896</v>
      </c>
      <c r="AD45" s="6">
        <f t="shared" si="2"/>
        <v>19.000703729767768</v>
      </c>
      <c r="AE45" s="6">
        <f t="shared" si="2"/>
        <v>54.539057002111186</v>
      </c>
      <c r="AF45" s="6">
        <f t="shared" si="2"/>
        <v>41.168191414496832</v>
      </c>
      <c r="AG45" s="6">
        <f t="shared" si="7"/>
        <v>15.482054890921885</v>
      </c>
      <c r="AH45" s="6">
        <f t="shared" si="7"/>
        <v>3.8705137227304713</v>
      </c>
      <c r="AI45" s="6">
        <f t="shared" si="7"/>
        <v>58.057705840957077</v>
      </c>
      <c r="AJ45" s="6">
        <f t="shared" si="7"/>
        <v>46.446164672765661</v>
      </c>
      <c r="AK45" s="6">
        <f t="shared" si="8"/>
        <v>8.7966220971147067</v>
      </c>
      <c r="AL45" s="6">
        <f t="shared" si="9"/>
        <v>2.1111893033075302</v>
      </c>
      <c r="AM45" s="6">
        <f t="shared" si="8"/>
        <v>12.315270935960593</v>
      </c>
      <c r="AN45" s="6">
        <f t="shared" si="8"/>
        <v>1.4074595355383532</v>
      </c>
      <c r="AO45" s="6">
        <f t="shared" si="10"/>
        <v>2.1111893033075302</v>
      </c>
      <c r="AP45" s="6">
        <f t="shared" si="10"/>
        <v>19.704433497536947</v>
      </c>
      <c r="AQ45" s="6">
        <f t="shared" si="10"/>
        <v>7.3891625615763541</v>
      </c>
      <c r="AT45" s="191" t="s">
        <v>186</v>
      </c>
      <c r="AU45" s="6">
        <f t="shared" si="3"/>
        <v>56.218057921635435</v>
      </c>
      <c r="AV45" s="6">
        <f t="shared" si="4"/>
        <v>70.694087403598971</v>
      </c>
      <c r="AW45" s="6">
        <f t="shared" si="5"/>
        <v>3.5746201966041107</v>
      </c>
      <c r="AX45" s="6">
        <f t="shared" si="6"/>
        <v>8.8346655448043752</v>
      </c>
    </row>
    <row r="46" spans="1:50" x14ac:dyDescent="0.25">
      <c r="A46" s="191" t="s">
        <v>187</v>
      </c>
      <c r="B46" s="8">
        <v>10203</v>
      </c>
      <c r="C46" s="8">
        <v>8169</v>
      </c>
      <c r="D46" s="8">
        <v>8066</v>
      </c>
      <c r="E46" s="8">
        <v>7925</v>
      </c>
      <c r="F46" s="8">
        <v>3169</v>
      </c>
      <c r="G46" s="8">
        <v>164</v>
      </c>
      <c r="H46" s="8">
        <v>633</v>
      </c>
      <c r="I46" s="8">
        <v>1137</v>
      </c>
      <c r="J46" s="8">
        <v>84</v>
      </c>
      <c r="K46" s="8">
        <v>373</v>
      </c>
      <c r="L46" s="8">
        <v>296</v>
      </c>
      <c r="M46" s="8">
        <v>45</v>
      </c>
      <c r="N46" s="8">
        <v>52</v>
      </c>
      <c r="O46" s="8">
        <v>443</v>
      </c>
      <c r="P46" s="8">
        <v>440</v>
      </c>
      <c r="Q46" s="8">
        <v>76</v>
      </c>
      <c r="R46" s="227">
        <v>21</v>
      </c>
      <c r="S46" s="8">
        <v>122</v>
      </c>
      <c r="T46" s="8">
        <v>11</v>
      </c>
      <c r="U46" s="8">
        <v>15</v>
      </c>
      <c r="V46" s="8">
        <v>180</v>
      </c>
      <c r="W46" s="8">
        <v>57</v>
      </c>
      <c r="X46" s="189"/>
      <c r="Y46" s="189"/>
      <c r="Z46" s="191" t="s">
        <v>187</v>
      </c>
      <c r="AA46" s="6">
        <f t="shared" si="1"/>
        <v>16.073703812604133</v>
      </c>
      <c r="AB46" s="6">
        <f t="shared" si="2"/>
        <v>62.040576301087917</v>
      </c>
      <c r="AC46" s="6">
        <f t="shared" si="2"/>
        <v>111.43781240811526</v>
      </c>
      <c r="AD46" s="6">
        <f t="shared" si="2"/>
        <v>8.2328726845045583</v>
      </c>
      <c r="AE46" s="6">
        <f t="shared" si="2"/>
        <v>36.557875134764288</v>
      </c>
      <c r="AF46" s="6">
        <f t="shared" si="2"/>
        <v>29.01107517396844</v>
      </c>
      <c r="AG46" s="6">
        <f t="shared" si="7"/>
        <v>4.4104675095560131</v>
      </c>
      <c r="AH46" s="6">
        <f t="shared" si="7"/>
        <v>5.0965402332647258</v>
      </c>
      <c r="AI46" s="6">
        <f t="shared" si="7"/>
        <v>43.418602371851421</v>
      </c>
      <c r="AJ46" s="6">
        <f t="shared" si="7"/>
        <v>43.124571204547685</v>
      </c>
      <c r="AK46" s="6">
        <f t="shared" si="8"/>
        <v>7.4487895716945998</v>
      </c>
      <c r="AL46" s="6">
        <f t="shared" si="9"/>
        <v>2.0582181711261396</v>
      </c>
      <c r="AM46" s="6">
        <f t="shared" si="8"/>
        <v>11.957267470351857</v>
      </c>
      <c r="AN46" s="6">
        <f t="shared" si="8"/>
        <v>1.078114280113692</v>
      </c>
      <c r="AO46" s="6">
        <f t="shared" si="10"/>
        <v>1.4701558365186711</v>
      </c>
      <c r="AP46" s="6">
        <f t="shared" si="10"/>
        <v>17.641870038224052</v>
      </c>
      <c r="AQ46" s="6">
        <f t="shared" si="10"/>
        <v>5.5865921787709496</v>
      </c>
      <c r="AT46" s="191" t="s">
        <v>187</v>
      </c>
      <c r="AU46" s="6">
        <f t="shared" si="3"/>
        <v>54.549962806843546</v>
      </c>
      <c r="AV46" s="6">
        <f t="shared" si="4"/>
        <v>55.899053627760253</v>
      </c>
      <c r="AW46" s="6">
        <f t="shared" si="5"/>
        <v>3.4711265383401702</v>
      </c>
      <c r="AX46" s="6">
        <f t="shared" si="6"/>
        <v>6.9775982372383396</v>
      </c>
    </row>
    <row r="47" spans="1:50" x14ac:dyDescent="0.25">
      <c r="A47" s="191" t="s">
        <v>188</v>
      </c>
      <c r="B47" s="8">
        <v>9092</v>
      </c>
      <c r="C47" s="8">
        <v>7315</v>
      </c>
      <c r="D47" s="8">
        <v>7207</v>
      </c>
      <c r="E47" s="8">
        <v>7095</v>
      </c>
      <c r="F47" s="8">
        <v>2816</v>
      </c>
      <c r="G47" s="8">
        <v>133</v>
      </c>
      <c r="H47" s="8">
        <v>682</v>
      </c>
      <c r="I47" s="8">
        <v>1269</v>
      </c>
      <c r="J47" s="8">
        <v>189</v>
      </c>
      <c r="K47" s="8">
        <v>349</v>
      </c>
      <c r="L47" s="8">
        <v>202</v>
      </c>
      <c r="M47" s="8">
        <v>155</v>
      </c>
      <c r="N47" s="8">
        <v>54</v>
      </c>
      <c r="O47" s="8">
        <v>605</v>
      </c>
      <c r="P47" s="8">
        <v>420</v>
      </c>
      <c r="Q47" s="8">
        <v>86</v>
      </c>
      <c r="R47" s="227">
        <v>24</v>
      </c>
      <c r="S47" s="8">
        <v>116</v>
      </c>
      <c r="T47" s="8">
        <v>43</v>
      </c>
      <c r="U47" s="8">
        <v>25</v>
      </c>
      <c r="V47" s="8">
        <v>187</v>
      </c>
      <c r="W47" s="8">
        <v>54</v>
      </c>
      <c r="X47" s="189"/>
      <c r="Y47" s="189"/>
      <c r="Z47" s="191" t="s">
        <v>188</v>
      </c>
      <c r="AA47" s="6">
        <f t="shared" si="1"/>
        <v>14.628244610646723</v>
      </c>
      <c r="AB47" s="6">
        <f t="shared" si="2"/>
        <v>75.01099868015838</v>
      </c>
      <c r="AC47" s="6">
        <f t="shared" si="2"/>
        <v>139.57325120985482</v>
      </c>
      <c r="AD47" s="6">
        <f t="shared" si="2"/>
        <v>20.787505499340078</v>
      </c>
      <c r="AE47" s="6">
        <f t="shared" si="2"/>
        <v>38.385393752749671</v>
      </c>
      <c r="AF47" s="6">
        <f t="shared" si="2"/>
        <v>22.217333919929608</v>
      </c>
      <c r="AG47" s="6">
        <f t="shared" si="7"/>
        <v>17.047954245490541</v>
      </c>
      <c r="AH47" s="6">
        <f t="shared" si="7"/>
        <v>5.9392872855257375</v>
      </c>
      <c r="AI47" s="6">
        <f t="shared" si="7"/>
        <v>66.542014958205016</v>
      </c>
      <c r="AJ47" s="6">
        <f t="shared" si="7"/>
        <v>46.194456665200171</v>
      </c>
      <c r="AK47" s="6">
        <f t="shared" si="8"/>
        <v>9.4588649362076556</v>
      </c>
      <c r="AL47" s="6">
        <f t="shared" si="9"/>
        <v>2.6396832380114383</v>
      </c>
      <c r="AM47" s="6">
        <f t="shared" si="8"/>
        <v>12.758468983721952</v>
      </c>
      <c r="AN47" s="6">
        <f t="shared" si="8"/>
        <v>4.7294324681038278</v>
      </c>
      <c r="AO47" s="6">
        <f t="shared" si="10"/>
        <v>2.7496700395952485</v>
      </c>
      <c r="AP47" s="6">
        <f t="shared" si="10"/>
        <v>20.567531896172458</v>
      </c>
      <c r="AQ47" s="6">
        <f t="shared" si="10"/>
        <v>5.9392872855257375</v>
      </c>
      <c r="AT47" s="191" t="s">
        <v>188</v>
      </c>
      <c r="AU47" s="6">
        <f t="shared" si="3"/>
        <v>58.276675454419312</v>
      </c>
      <c r="AV47" s="6">
        <f t="shared" si="4"/>
        <v>85.271317829457359</v>
      </c>
      <c r="AW47" s="6">
        <f t="shared" si="5"/>
        <v>15.269886363636363</v>
      </c>
      <c r="AX47" s="6">
        <f t="shared" si="6"/>
        <v>7.3820915926179085</v>
      </c>
    </row>
    <row r="48" spans="1:50" x14ac:dyDescent="0.25">
      <c r="A48" s="191" t="s">
        <v>189</v>
      </c>
      <c r="B48" s="8">
        <v>4675</v>
      </c>
      <c r="C48" s="8">
        <v>3657</v>
      </c>
      <c r="D48" s="8">
        <v>3605</v>
      </c>
      <c r="E48" s="8">
        <v>3541</v>
      </c>
      <c r="F48" s="8">
        <v>1440</v>
      </c>
      <c r="G48" s="8">
        <v>69</v>
      </c>
      <c r="H48" s="8">
        <v>238</v>
      </c>
      <c r="I48" s="8">
        <v>521</v>
      </c>
      <c r="J48" s="8">
        <v>99</v>
      </c>
      <c r="K48" s="8">
        <v>173</v>
      </c>
      <c r="L48" s="8">
        <v>122</v>
      </c>
      <c r="M48" s="8">
        <v>66</v>
      </c>
      <c r="N48" s="8">
        <v>22</v>
      </c>
      <c r="O48" s="8">
        <v>368</v>
      </c>
      <c r="P48" s="8">
        <v>195</v>
      </c>
      <c r="Q48" s="8">
        <v>31</v>
      </c>
      <c r="R48" s="227">
        <v>18</v>
      </c>
      <c r="S48" s="8">
        <v>68</v>
      </c>
      <c r="T48" s="8">
        <v>16</v>
      </c>
      <c r="U48" s="8">
        <v>14</v>
      </c>
      <c r="V48" s="8">
        <v>99</v>
      </c>
      <c r="W48" s="8">
        <v>22</v>
      </c>
      <c r="X48" s="189"/>
      <c r="Y48" s="189"/>
      <c r="Z48" s="191" t="s">
        <v>189</v>
      </c>
      <c r="AA48" s="6">
        <f t="shared" si="1"/>
        <v>14.759358288770054</v>
      </c>
      <c r="AB48" s="6">
        <f t="shared" si="2"/>
        <v>50.909090909090914</v>
      </c>
      <c r="AC48" s="6">
        <f t="shared" si="2"/>
        <v>111.44385026737969</v>
      </c>
      <c r="AD48" s="6">
        <f t="shared" si="2"/>
        <v>21.176470588235293</v>
      </c>
      <c r="AE48" s="6">
        <f t="shared" si="2"/>
        <v>37.005347593582883</v>
      </c>
      <c r="AF48" s="6">
        <f t="shared" si="2"/>
        <v>26.09625668449198</v>
      </c>
      <c r="AG48" s="6">
        <f t="shared" si="7"/>
        <v>14.117647058823531</v>
      </c>
      <c r="AH48" s="6">
        <f t="shared" si="7"/>
        <v>4.7058823529411757</v>
      </c>
      <c r="AI48" s="6">
        <f t="shared" si="7"/>
        <v>78.716577540106954</v>
      </c>
      <c r="AJ48" s="6">
        <f t="shared" si="7"/>
        <v>41.711229946524064</v>
      </c>
      <c r="AK48" s="6">
        <f t="shared" si="8"/>
        <v>6.6310160427807485</v>
      </c>
      <c r="AL48" s="6">
        <f t="shared" si="9"/>
        <v>3.8502673796791447</v>
      </c>
      <c r="AM48" s="6">
        <f t="shared" si="8"/>
        <v>14.545454545454545</v>
      </c>
      <c r="AN48" s="6">
        <f t="shared" si="8"/>
        <v>3.4224598930481283</v>
      </c>
      <c r="AO48" s="6">
        <f t="shared" si="10"/>
        <v>2.9946524064171123</v>
      </c>
      <c r="AP48" s="6">
        <f t="shared" si="10"/>
        <v>21.176470588235293</v>
      </c>
      <c r="AQ48" s="6">
        <f t="shared" si="10"/>
        <v>4.7058823529411757</v>
      </c>
      <c r="AT48" s="191" t="s">
        <v>189</v>
      </c>
      <c r="AU48" s="6">
        <f t="shared" si="3"/>
        <v>54.091539528432726</v>
      </c>
      <c r="AV48" s="6">
        <f t="shared" si="4"/>
        <v>103.92544478960745</v>
      </c>
      <c r="AW48" s="6">
        <f t="shared" si="5"/>
        <v>11.111111111111111</v>
      </c>
      <c r="AX48" s="6">
        <f t="shared" si="6"/>
        <v>6.0158599945310369</v>
      </c>
    </row>
    <row r="49" spans="1:50" x14ac:dyDescent="0.25">
      <c r="A49" s="191" t="s">
        <v>190</v>
      </c>
      <c r="B49" s="8">
        <v>7803</v>
      </c>
      <c r="C49" s="8">
        <v>6370</v>
      </c>
      <c r="D49" s="8">
        <v>6288</v>
      </c>
      <c r="E49" s="8">
        <v>6195</v>
      </c>
      <c r="F49" s="8">
        <v>2696</v>
      </c>
      <c r="G49" s="8">
        <v>130</v>
      </c>
      <c r="H49" s="8">
        <v>397</v>
      </c>
      <c r="I49" s="8">
        <v>1089</v>
      </c>
      <c r="J49" s="8">
        <v>178</v>
      </c>
      <c r="K49" s="8">
        <v>337</v>
      </c>
      <c r="L49" s="8">
        <v>148</v>
      </c>
      <c r="M49" s="8">
        <v>79</v>
      </c>
      <c r="N49" s="8">
        <v>36</v>
      </c>
      <c r="O49" s="8">
        <v>882</v>
      </c>
      <c r="P49" s="8">
        <v>336</v>
      </c>
      <c r="Q49" s="8">
        <v>60</v>
      </c>
      <c r="R49" s="227">
        <v>36</v>
      </c>
      <c r="S49" s="8">
        <v>49</v>
      </c>
      <c r="T49" s="8">
        <v>4</v>
      </c>
      <c r="U49" s="8">
        <v>35</v>
      </c>
      <c r="V49" s="8">
        <v>139</v>
      </c>
      <c r="W49" s="8">
        <v>36</v>
      </c>
      <c r="X49" s="189"/>
      <c r="Y49" s="189"/>
      <c r="Z49" s="191" t="s">
        <v>190</v>
      </c>
      <c r="AA49" s="6">
        <f t="shared" si="1"/>
        <v>16.660258874791747</v>
      </c>
      <c r="AB49" s="6">
        <f t="shared" si="2"/>
        <v>50.877867486864027</v>
      </c>
      <c r="AC49" s="6">
        <f t="shared" si="2"/>
        <v>139.56170703575549</v>
      </c>
      <c r="AD49" s="6">
        <f t="shared" si="2"/>
        <v>22.811739074714854</v>
      </c>
      <c r="AE49" s="6">
        <f t="shared" si="2"/>
        <v>43.188517236960145</v>
      </c>
      <c r="AF49" s="6">
        <f t="shared" si="2"/>
        <v>18.967063949762913</v>
      </c>
      <c r="AG49" s="6">
        <f t="shared" si="7"/>
        <v>10.124311162373447</v>
      </c>
      <c r="AH49" s="6">
        <f t="shared" si="7"/>
        <v>4.6136101499423301</v>
      </c>
      <c r="AI49" s="6">
        <f t="shared" si="7"/>
        <v>113.03344867358709</v>
      </c>
      <c r="AJ49" s="6">
        <f t="shared" si="7"/>
        <v>43.060361399461748</v>
      </c>
      <c r="AK49" s="6">
        <f t="shared" si="8"/>
        <v>7.6893502499038835</v>
      </c>
      <c r="AL49" s="6">
        <f t="shared" si="9"/>
        <v>4.6136101499423301</v>
      </c>
      <c r="AM49" s="6">
        <f t="shared" si="8"/>
        <v>6.2796360374215041</v>
      </c>
      <c r="AN49" s="6">
        <f t="shared" si="8"/>
        <v>0.51262334999359216</v>
      </c>
      <c r="AO49" s="6">
        <f t="shared" si="10"/>
        <v>4.4854543124439319</v>
      </c>
      <c r="AP49" s="6">
        <f t="shared" si="10"/>
        <v>17.813661412277327</v>
      </c>
      <c r="AQ49" s="6">
        <f t="shared" si="10"/>
        <v>4.6136101499423301</v>
      </c>
      <c r="AT49" s="191" t="s">
        <v>190</v>
      </c>
      <c r="AU49" s="6">
        <f t="shared" si="3"/>
        <v>53.435114503816791</v>
      </c>
      <c r="AV49" s="6">
        <f t="shared" si="4"/>
        <v>142.37288135593221</v>
      </c>
      <c r="AW49" s="6">
        <f t="shared" si="5"/>
        <v>1.4836795252225521</v>
      </c>
      <c r="AX49" s="6">
        <f t="shared" si="6"/>
        <v>5.6514913657770807</v>
      </c>
    </row>
    <row r="50" spans="1:50" x14ac:dyDescent="0.25">
      <c r="A50" s="191" t="s">
        <v>191</v>
      </c>
      <c r="B50" s="8">
        <v>6304</v>
      </c>
      <c r="C50" s="8">
        <v>5126</v>
      </c>
      <c r="D50" s="8">
        <v>5076</v>
      </c>
      <c r="E50" s="8">
        <v>5012</v>
      </c>
      <c r="F50" s="8">
        <v>2317</v>
      </c>
      <c r="G50" s="8">
        <v>133</v>
      </c>
      <c r="H50" s="8">
        <v>383</v>
      </c>
      <c r="I50" s="8">
        <v>894</v>
      </c>
      <c r="J50" s="8">
        <v>161</v>
      </c>
      <c r="K50" s="8">
        <v>263</v>
      </c>
      <c r="L50" s="8">
        <v>165</v>
      </c>
      <c r="M50" s="8">
        <v>135</v>
      </c>
      <c r="N50" s="8">
        <v>43</v>
      </c>
      <c r="O50" s="8">
        <v>821</v>
      </c>
      <c r="P50" s="8">
        <v>355</v>
      </c>
      <c r="Q50" s="8">
        <v>71</v>
      </c>
      <c r="R50" s="227">
        <v>7</v>
      </c>
      <c r="S50" s="8">
        <v>52</v>
      </c>
      <c r="T50" s="8">
        <v>3</v>
      </c>
      <c r="U50" s="8">
        <v>15</v>
      </c>
      <c r="V50" s="8">
        <v>167</v>
      </c>
      <c r="W50" s="8">
        <v>62</v>
      </c>
      <c r="X50" s="189"/>
      <c r="Y50" s="189"/>
      <c r="Z50" s="191" t="s">
        <v>191</v>
      </c>
      <c r="AA50" s="6">
        <f t="shared" si="1"/>
        <v>21.097715736040609</v>
      </c>
      <c r="AB50" s="6">
        <f t="shared" si="2"/>
        <v>60.755076142131976</v>
      </c>
      <c r="AC50" s="6">
        <f t="shared" si="2"/>
        <v>141.81472081218274</v>
      </c>
      <c r="AD50" s="6">
        <f t="shared" si="2"/>
        <v>25.539340101522843</v>
      </c>
      <c r="AE50" s="6">
        <f t="shared" si="2"/>
        <v>41.719543147208121</v>
      </c>
      <c r="AF50" s="6">
        <f t="shared" si="2"/>
        <v>26.173857868020303</v>
      </c>
      <c r="AG50" s="6">
        <f t="shared" si="7"/>
        <v>21.414974619289339</v>
      </c>
      <c r="AH50" s="6">
        <f t="shared" si="7"/>
        <v>6.8210659898477157</v>
      </c>
      <c r="AI50" s="6">
        <f t="shared" si="7"/>
        <v>130.23477157360406</v>
      </c>
      <c r="AJ50" s="6">
        <f t="shared" si="7"/>
        <v>56.313451776649742</v>
      </c>
      <c r="AK50" s="6">
        <f t="shared" si="8"/>
        <v>11.26269035532995</v>
      </c>
      <c r="AL50" s="6">
        <f t="shared" si="9"/>
        <v>1.1104060913705585</v>
      </c>
      <c r="AM50" s="6">
        <f t="shared" si="8"/>
        <v>8.2487309644670059</v>
      </c>
      <c r="AN50" s="6">
        <f t="shared" si="8"/>
        <v>0.47588832487309646</v>
      </c>
      <c r="AO50" s="6">
        <f t="shared" si="10"/>
        <v>2.3794416243654823</v>
      </c>
      <c r="AP50" s="6">
        <f t="shared" si="10"/>
        <v>26.491116751269036</v>
      </c>
      <c r="AQ50" s="6">
        <f t="shared" si="10"/>
        <v>9.8350253807106593</v>
      </c>
      <c r="AT50" s="191" t="s">
        <v>191</v>
      </c>
      <c r="AU50" s="6">
        <f t="shared" si="3"/>
        <v>69.936958234830584</v>
      </c>
      <c r="AV50" s="6">
        <f t="shared" si="4"/>
        <v>163.80686352753392</v>
      </c>
      <c r="AW50" s="6">
        <f t="shared" si="5"/>
        <v>1.294777729823047</v>
      </c>
      <c r="AX50" s="6">
        <f t="shared" si="6"/>
        <v>12.095200936402653</v>
      </c>
    </row>
    <row r="51" spans="1:50" x14ac:dyDescent="0.25">
      <c r="A51" s="191" t="s">
        <v>192</v>
      </c>
      <c r="B51" s="8">
        <v>3692</v>
      </c>
      <c r="C51" s="8">
        <v>2952</v>
      </c>
      <c r="D51" s="8">
        <v>2901</v>
      </c>
      <c r="E51" s="8">
        <v>2853</v>
      </c>
      <c r="F51" s="8">
        <v>1105</v>
      </c>
      <c r="G51" s="8">
        <v>61</v>
      </c>
      <c r="H51" s="8">
        <v>228</v>
      </c>
      <c r="I51" s="8">
        <v>471</v>
      </c>
      <c r="J51" s="8">
        <v>95</v>
      </c>
      <c r="K51" s="8">
        <v>134</v>
      </c>
      <c r="L51" s="8">
        <v>103</v>
      </c>
      <c r="M51" s="8">
        <v>38</v>
      </c>
      <c r="N51" s="8">
        <v>39</v>
      </c>
      <c r="O51" s="8">
        <v>438</v>
      </c>
      <c r="P51" s="8">
        <v>165</v>
      </c>
      <c r="Q51" s="8">
        <v>29</v>
      </c>
      <c r="R51" s="227">
        <v>7</v>
      </c>
      <c r="S51" s="8">
        <v>46</v>
      </c>
      <c r="T51" s="8">
        <v>2</v>
      </c>
      <c r="U51" s="8">
        <v>5</v>
      </c>
      <c r="V51" s="8">
        <v>53</v>
      </c>
      <c r="W51" s="8">
        <v>20</v>
      </c>
      <c r="X51" s="189"/>
      <c r="Y51" s="189"/>
      <c r="Z51" s="191" t="s">
        <v>192</v>
      </c>
      <c r="AA51" s="6">
        <f t="shared" si="1"/>
        <v>16.522210184182015</v>
      </c>
      <c r="AB51" s="6">
        <f t="shared" si="2"/>
        <v>61.755146262188518</v>
      </c>
      <c r="AC51" s="6">
        <f t="shared" si="2"/>
        <v>127.57313109425786</v>
      </c>
      <c r="AD51" s="6">
        <f t="shared" si="2"/>
        <v>25.731310942578546</v>
      </c>
      <c r="AE51" s="6">
        <f t="shared" si="2"/>
        <v>36.294691224268689</v>
      </c>
      <c r="AF51" s="6">
        <f t="shared" si="2"/>
        <v>27.89815817984832</v>
      </c>
      <c r="AG51" s="6">
        <f t="shared" si="7"/>
        <v>10.29252437703142</v>
      </c>
      <c r="AH51" s="6">
        <f t="shared" si="7"/>
        <v>10.56338028169014</v>
      </c>
      <c r="AI51" s="6">
        <f t="shared" si="7"/>
        <v>118.63488624052005</v>
      </c>
      <c r="AJ51" s="6">
        <f t="shared" si="7"/>
        <v>44.691224268689062</v>
      </c>
      <c r="AK51" s="6">
        <f t="shared" si="8"/>
        <v>7.854821235102925</v>
      </c>
      <c r="AL51" s="6">
        <f t="shared" si="9"/>
        <v>1.8959913326110509</v>
      </c>
      <c r="AM51" s="6">
        <f t="shared" si="8"/>
        <v>12.459371614301192</v>
      </c>
      <c r="AN51" s="6">
        <f t="shared" si="8"/>
        <v>0.54171180931744312</v>
      </c>
      <c r="AO51" s="6">
        <f t="shared" si="10"/>
        <v>1.3542795232936078</v>
      </c>
      <c r="AP51" s="6">
        <f t="shared" si="10"/>
        <v>14.355362946912242</v>
      </c>
      <c r="AQ51" s="6">
        <f t="shared" si="10"/>
        <v>5.4171180931744312</v>
      </c>
      <c r="AT51" s="191" t="s">
        <v>192</v>
      </c>
      <c r="AU51" s="6">
        <f t="shared" si="3"/>
        <v>56.876938986556361</v>
      </c>
      <c r="AV51" s="6">
        <f t="shared" si="4"/>
        <v>153.52260778128286</v>
      </c>
      <c r="AW51" s="6">
        <f t="shared" si="5"/>
        <v>1.8099547511312217</v>
      </c>
      <c r="AX51" s="6">
        <f t="shared" si="6"/>
        <v>6.7750677506775068</v>
      </c>
    </row>
    <row r="52" spans="1:50" x14ac:dyDescent="0.25">
      <c r="A52" s="191" t="s">
        <v>193</v>
      </c>
      <c r="B52" s="8">
        <v>5497</v>
      </c>
      <c r="C52" s="8">
        <v>4307</v>
      </c>
      <c r="D52" s="8">
        <v>4233</v>
      </c>
      <c r="E52" s="8">
        <v>4165</v>
      </c>
      <c r="F52" s="8">
        <v>1632</v>
      </c>
      <c r="G52" s="8">
        <v>71</v>
      </c>
      <c r="H52" s="8">
        <v>351</v>
      </c>
      <c r="I52" s="8">
        <v>486</v>
      </c>
      <c r="J52" s="8">
        <v>113</v>
      </c>
      <c r="K52" s="8">
        <v>161</v>
      </c>
      <c r="L52" s="8">
        <v>91</v>
      </c>
      <c r="M52" s="8">
        <v>65</v>
      </c>
      <c r="N52" s="8">
        <v>24</v>
      </c>
      <c r="O52" s="8">
        <v>231</v>
      </c>
      <c r="P52" s="8">
        <v>194</v>
      </c>
      <c r="Q52" s="8">
        <v>48</v>
      </c>
      <c r="R52" s="227">
        <v>11</v>
      </c>
      <c r="S52" s="8">
        <v>89</v>
      </c>
      <c r="T52" s="8">
        <v>5</v>
      </c>
      <c r="U52" s="8">
        <v>4</v>
      </c>
      <c r="V52" s="8">
        <v>103</v>
      </c>
      <c r="W52" s="8">
        <v>26</v>
      </c>
      <c r="X52" s="189"/>
      <c r="Y52" s="189"/>
      <c r="Z52" s="191" t="s">
        <v>193</v>
      </c>
      <c r="AA52" s="6">
        <f t="shared" si="1"/>
        <v>12.916136074222303</v>
      </c>
      <c r="AB52" s="6">
        <f t="shared" si="2"/>
        <v>63.853010733127157</v>
      </c>
      <c r="AC52" s="6">
        <f t="shared" si="2"/>
        <v>88.411861015099134</v>
      </c>
      <c r="AD52" s="6">
        <f t="shared" si="2"/>
        <v>20.556667273058032</v>
      </c>
      <c r="AE52" s="6">
        <f t="shared" si="2"/>
        <v>29.288702928870293</v>
      </c>
      <c r="AF52" s="6">
        <f t="shared" si="2"/>
        <v>16.554484264144079</v>
      </c>
      <c r="AG52" s="6">
        <f t="shared" si="7"/>
        <v>11.824631617245771</v>
      </c>
      <c r="AH52" s="6">
        <f t="shared" si="7"/>
        <v>4.3660178279061306</v>
      </c>
      <c r="AI52" s="6">
        <f t="shared" si="7"/>
        <v>42.022921593596507</v>
      </c>
      <c r="AJ52" s="6">
        <f t="shared" si="7"/>
        <v>35.291977442241226</v>
      </c>
      <c r="AK52" s="6">
        <f t="shared" si="8"/>
        <v>8.7320356558122612</v>
      </c>
      <c r="AL52" s="6">
        <f t="shared" si="9"/>
        <v>2.0010915044569768</v>
      </c>
      <c r="AM52" s="6">
        <f t="shared" si="8"/>
        <v>16.190649445151898</v>
      </c>
      <c r="AN52" s="6">
        <f t="shared" si="8"/>
        <v>0.90958704748044383</v>
      </c>
      <c r="AO52" s="6">
        <f t="shared" si="10"/>
        <v>0.72766963798435513</v>
      </c>
      <c r="AP52" s="6">
        <f t="shared" si="10"/>
        <v>18.737493178097147</v>
      </c>
      <c r="AQ52" s="6">
        <f t="shared" si="10"/>
        <v>4.7298526468983084</v>
      </c>
      <c r="AT52" s="191" t="s">
        <v>193</v>
      </c>
      <c r="AU52" s="6">
        <f t="shared" si="3"/>
        <v>45.830380344909052</v>
      </c>
      <c r="AV52" s="6">
        <f t="shared" si="4"/>
        <v>55.462184873949575</v>
      </c>
      <c r="AW52" s="6">
        <f t="shared" si="5"/>
        <v>3.0637254901960782</v>
      </c>
      <c r="AX52" s="6">
        <f t="shared" si="6"/>
        <v>6.0366844671465056</v>
      </c>
    </row>
    <row r="53" spans="1:50" x14ac:dyDescent="0.25">
      <c r="A53" s="191" t="s">
        <v>194</v>
      </c>
      <c r="B53" s="8">
        <v>10550</v>
      </c>
      <c r="C53" s="8">
        <v>8542</v>
      </c>
      <c r="D53" s="8">
        <v>8412</v>
      </c>
      <c r="E53" s="8">
        <v>8305</v>
      </c>
      <c r="F53" s="8">
        <v>3856</v>
      </c>
      <c r="G53" s="8">
        <v>233</v>
      </c>
      <c r="H53" s="8">
        <v>683</v>
      </c>
      <c r="I53" s="8">
        <v>1423</v>
      </c>
      <c r="J53" s="8">
        <v>329</v>
      </c>
      <c r="K53" s="8">
        <v>403</v>
      </c>
      <c r="L53" s="8">
        <v>203</v>
      </c>
      <c r="M53" s="8">
        <v>140</v>
      </c>
      <c r="N53" s="8">
        <v>121</v>
      </c>
      <c r="O53" s="8">
        <v>387</v>
      </c>
      <c r="P53" s="8">
        <v>454</v>
      </c>
      <c r="Q53" s="8">
        <v>98</v>
      </c>
      <c r="R53" s="227">
        <v>10</v>
      </c>
      <c r="S53" s="8">
        <v>126</v>
      </c>
      <c r="T53" s="8">
        <v>30</v>
      </c>
      <c r="U53" s="8">
        <v>15</v>
      </c>
      <c r="V53" s="8">
        <v>192</v>
      </c>
      <c r="W53" s="8">
        <v>68</v>
      </c>
      <c r="X53" s="189"/>
      <c r="Y53" s="189"/>
      <c r="Z53" s="191" t="s">
        <v>194</v>
      </c>
      <c r="AA53" s="6">
        <f t="shared" si="1"/>
        <v>22.085308056872037</v>
      </c>
      <c r="AB53" s="6">
        <f t="shared" si="2"/>
        <v>64.739336492890999</v>
      </c>
      <c r="AC53" s="6">
        <f t="shared" si="2"/>
        <v>134.88151658767771</v>
      </c>
      <c r="AD53" s="6">
        <f t="shared" si="2"/>
        <v>31.18483412322275</v>
      </c>
      <c r="AE53" s="6">
        <f t="shared" si="2"/>
        <v>38.199052132701425</v>
      </c>
      <c r="AF53" s="6">
        <f t="shared" si="2"/>
        <v>19.24170616113744</v>
      </c>
      <c r="AG53" s="6">
        <f t="shared" si="7"/>
        <v>13.270142180094787</v>
      </c>
      <c r="AH53" s="6">
        <f t="shared" si="7"/>
        <v>11.46919431279621</v>
      </c>
      <c r="AI53" s="6">
        <f t="shared" si="7"/>
        <v>36.682464454976305</v>
      </c>
      <c r="AJ53" s="6">
        <f t="shared" si="7"/>
        <v>43.03317535545024</v>
      </c>
      <c r="AK53" s="6">
        <f t="shared" si="8"/>
        <v>9.2890995260663498</v>
      </c>
      <c r="AL53" s="6">
        <f t="shared" si="9"/>
        <v>0.94786729857819907</v>
      </c>
      <c r="AM53" s="6">
        <f t="shared" si="8"/>
        <v>11.943127962085308</v>
      </c>
      <c r="AN53" s="6">
        <f t="shared" si="8"/>
        <v>2.8436018957345972</v>
      </c>
      <c r="AO53" s="6">
        <f t="shared" si="10"/>
        <v>1.4218009478672986</v>
      </c>
      <c r="AP53" s="6">
        <f t="shared" si="10"/>
        <v>18.199052132701421</v>
      </c>
      <c r="AQ53" s="6">
        <f t="shared" si="10"/>
        <v>6.4454976303317535</v>
      </c>
      <c r="AT53" s="191" t="s">
        <v>194</v>
      </c>
      <c r="AU53" s="6">
        <f t="shared" si="3"/>
        <v>53.970518307180221</v>
      </c>
      <c r="AV53" s="6">
        <f t="shared" si="4"/>
        <v>46.598434677904876</v>
      </c>
      <c r="AW53" s="6">
        <f t="shared" si="5"/>
        <v>7.7800829875518671</v>
      </c>
      <c r="AX53" s="6">
        <f t="shared" si="6"/>
        <v>7.9606649496605009</v>
      </c>
    </row>
    <row r="54" spans="1:50" x14ac:dyDescent="0.25">
      <c r="A54" s="191" t="s">
        <v>195</v>
      </c>
      <c r="B54" s="8">
        <v>5005</v>
      </c>
      <c r="C54" s="8">
        <v>3963</v>
      </c>
      <c r="D54" s="8">
        <v>3903</v>
      </c>
      <c r="E54" s="8">
        <v>3855</v>
      </c>
      <c r="F54" s="8">
        <v>1609</v>
      </c>
      <c r="G54" s="8">
        <v>82</v>
      </c>
      <c r="H54" s="8">
        <v>332</v>
      </c>
      <c r="I54" s="8">
        <v>694</v>
      </c>
      <c r="J54" s="8">
        <v>100</v>
      </c>
      <c r="K54" s="8">
        <v>142</v>
      </c>
      <c r="L54" s="8">
        <v>102</v>
      </c>
      <c r="M54" s="8">
        <v>56</v>
      </c>
      <c r="N54" s="8">
        <v>29</v>
      </c>
      <c r="O54" s="8">
        <v>526</v>
      </c>
      <c r="P54" s="8">
        <v>195</v>
      </c>
      <c r="Q54" s="8">
        <v>41</v>
      </c>
      <c r="R54" s="227">
        <v>14</v>
      </c>
      <c r="S54" s="8">
        <v>52</v>
      </c>
      <c r="T54" s="8">
        <v>11</v>
      </c>
      <c r="U54" s="8">
        <v>6</v>
      </c>
      <c r="V54" s="8">
        <v>97</v>
      </c>
      <c r="W54" s="8">
        <v>17</v>
      </c>
      <c r="X54" s="189"/>
      <c r="Y54" s="189"/>
      <c r="Z54" s="191" t="s">
        <v>195</v>
      </c>
      <c r="AA54" s="6">
        <f t="shared" si="1"/>
        <v>16.383616383616385</v>
      </c>
      <c r="AB54" s="6">
        <f t="shared" si="2"/>
        <v>66.333666333666329</v>
      </c>
      <c r="AC54" s="6">
        <f t="shared" si="2"/>
        <v>138.66133866133868</v>
      </c>
      <c r="AD54" s="6">
        <f t="shared" si="2"/>
        <v>19.980019980019978</v>
      </c>
      <c r="AE54" s="6">
        <f t="shared" si="2"/>
        <v>28.371628371628372</v>
      </c>
      <c r="AF54" s="6">
        <f t="shared" si="2"/>
        <v>20.379620379620381</v>
      </c>
      <c r="AG54" s="6">
        <f t="shared" si="7"/>
        <v>11.188811188811188</v>
      </c>
      <c r="AH54" s="6">
        <f t="shared" si="7"/>
        <v>5.7942057942057943</v>
      </c>
      <c r="AI54" s="6">
        <f t="shared" si="7"/>
        <v>105.0949050949051</v>
      </c>
      <c r="AJ54" s="6">
        <f t="shared" si="7"/>
        <v>38.961038961038959</v>
      </c>
      <c r="AK54" s="6">
        <f t="shared" si="8"/>
        <v>8.1918081918081924</v>
      </c>
      <c r="AL54" s="6">
        <f t="shared" si="9"/>
        <v>2.7972027972027971</v>
      </c>
      <c r="AM54" s="6">
        <f t="shared" si="8"/>
        <v>10.38961038961039</v>
      </c>
      <c r="AN54" s="6">
        <f t="shared" si="8"/>
        <v>2.197802197802198</v>
      </c>
      <c r="AO54" s="6">
        <f t="shared" si="10"/>
        <v>1.1988011988011988</v>
      </c>
      <c r="AP54" s="6">
        <f t="shared" si="10"/>
        <v>19.380619380619382</v>
      </c>
      <c r="AQ54" s="6">
        <f t="shared" si="10"/>
        <v>3.3966033966033966</v>
      </c>
      <c r="AT54" s="191" t="s">
        <v>195</v>
      </c>
      <c r="AU54" s="6">
        <f t="shared" si="3"/>
        <v>49.96156802459646</v>
      </c>
      <c r="AV54" s="6">
        <f t="shared" si="4"/>
        <v>136.4461738002594</v>
      </c>
      <c r="AW54" s="6">
        <f t="shared" si="5"/>
        <v>6.8365444375388433</v>
      </c>
      <c r="AX54" s="6">
        <f t="shared" si="6"/>
        <v>4.2896795357052735</v>
      </c>
    </row>
    <row r="55" spans="1:50" x14ac:dyDescent="0.25">
      <c r="A55" s="191" t="s">
        <v>196</v>
      </c>
      <c r="B55" s="8">
        <v>5837</v>
      </c>
      <c r="C55" s="8">
        <v>4640</v>
      </c>
      <c r="D55" s="8">
        <v>4580</v>
      </c>
      <c r="E55" s="8">
        <v>4508</v>
      </c>
      <c r="F55" s="8">
        <v>1923</v>
      </c>
      <c r="G55" s="8">
        <v>105</v>
      </c>
      <c r="H55" s="8">
        <v>377</v>
      </c>
      <c r="I55" s="8">
        <v>733</v>
      </c>
      <c r="J55" s="8">
        <v>142</v>
      </c>
      <c r="K55" s="8">
        <v>245</v>
      </c>
      <c r="L55" s="8">
        <v>150</v>
      </c>
      <c r="M55" s="8">
        <v>71</v>
      </c>
      <c r="N55" s="8">
        <v>37</v>
      </c>
      <c r="O55" s="8">
        <v>219</v>
      </c>
      <c r="P55" s="8">
        <v>333</v>
      </c>
      <c r="Q55" s="8">
        <v>47</v>
      </c>
      <c r="R55" s="227">
        <v>6</v>
      </c>
      <c r="S55" s="8">
        <v>41</v>
      </c>
      <c r="T55" s="8">
        <v>4</v>
      </c>
      <c r="U55" s="8">
        <v>14</v>
      </c>
      <c r="V55" s="8">
        <v>112</v>
      </c>
      <c r="W55" s="8">
        <v>39</v>
      </c>
      <c r="X55" s="189"/>
      <c r="Y55" s="189"/>
      <c r="Z55" s="191" t="s">
        <v>196</v>
      </c>
      <c r="AA55" s="6">
        <f t="shared" si="1"/>
        <v>17.988692821654961</v>
      </c>
      <c r="AB55" s="6">
        <f t="shared" si="2"/>
        <v>64.587973273942097</v>
      </c>
      <c r="AC55" s="6">
        <f t="shared" si="2"/>
        <v>125.57820798355321</v>
      </c>
      <c r="AD55" s="6">
        <f t="shared" si="2"/>
        <v>24.327565530238136</v>
      </c>
      <c r="AE55" s="6">
        <f t="shared" si="2"/>
        <v>41.973616583861578</v>
      </c>
      <c r="AF55" s="6">
        <f t="shared" si="2"/>
        <v>25.698132602364225</v>
      </c>
      <c r="AG55" s="6">
        <f t="shared" si="7"/>
        <v>12.163782765119068</v>
      </c>
      <c r="AH55" s="6">
        <f t="shared" si="7"/>
        <v>6.3388727085831764</v>
      </c>
      <c r="AI55" s="6">
        <f t="shared" si="7"/>
        <v>37.519273599451772</v>
      </c>
      <c r="AJ55" s="6">
        <f t="shared" si="7"/>
        <v>57.049854377248586</v>
      </c>
      <c r="AK55" s="6">
        <f t="shared" si="8"/>
        <v>8.0520815487407909</v>
      </c>
      <c r="AL55" s="6">
        <f t="shared" si="9"/>
        <v>1.0279253040945691</v>
      </c>
      <c r="AM55" s="6">
        <f t="shared" si="8"/>
        <v>7.0241562446462229</v>
      </c>
      <c r="AN55" s="6">
        <f t="shared" si="8"/>
        <v>0.68528353606304615</v>
      </c>
      <c r="AO55" s="6">
        <f t="shared" si="10"/>
        <v>2.3984923762206614</v>
      </c>
      <c r="AP55" s="6">
        <f t="shared" si="10"/>
        <v>19.187939009765291</v>
      </c>
      <c r="AQ55" s="6">
        <f t="shared" si="10"/>
        <v>6.6815144766146997</v>
      </c>
      <c r="AT55" s="191" t="s">
        <v>196</v>
      </c>
      <c r="AU55" s="6">
        <f t="shared" si="3"/>
        <v>72.707423580786028</v>
      </c>
      <c r="AV55" s="6">
        <f t="shared" si="4"/>
        <v>48.580301685891747</v>
      </c>
      <c r="AW55" s="6">
        <f t="shared" si="5"/>
        <v>2.0800832033281331</v>
      </c>
      <c r="AX55" s="6">
        <f t="shared" si="6"/>
        <v>8.4051724137931032</v>
      </c>
    </row>
    <row r="56" spans="1:50" x14ac:dyDescent="0.25">
      <c r="A56" s="191" t="s">
        <v>197</v>
      </c>
      <c r="B56" s="8">
        <v>7041</v>
      </c>
      <c r="C56" s="8">
        <v>5618</v>
      </c>
      <c r="D56" s="8">
        <v>5509</v>
      </c>
      <c r="E56" s="8">
        <v>5422</v>
      </c>
      <c r="F56" s="8">
        <v>2024</v>
      </c>
      <c r="G56" s="8">
        <v>104</v>
      </c>
      <c r="H56" s="8">
        <v>708</v>
      </c>
      <c r="I56" s="8">
        <v>924</v>
      </c>
      <c r="J56" s="8">
        <v>159</v>
      </c>
      <c r="K56" s="8">
        <v>330</v>
      </c>
      <c r="L56" s="8">
        <v>288</v>
      </c>
      <c r="M56" s="8">
        <v>82</v>
      </c>
      <c r="N56" s="8">
        <v>46</v>
      </c>
      <c r="O56" s="8">
        <v>1504</v>
      </c>
      <c r="P56" s="8">
        <v>312</v>
      </c>
      <c r="Q56" s="8">
        <v>59</v>
      </c>
      <c r="R56" s="227">
        <v>29</v>
      </c>
      <c r="S56" s="8">
        <v>56</v>
      </c>
      <c r="T56" s="8">
        <v>8</v>
      </c>
      <c r="U56" s="8">
        <v>14</v>
      </c>
      <c r="V56" s="8">
        <v>163</v>
      </c>
      <c r="W56" s="8">
        <v>44</v>
      </c>
      <c r="X56" s="189"/>
      <c r="Y56" s="189"/>
      <c r="Z56" s="191" t="s">
        <v>197</v>
      </c>
      <c r="AA56" s="6">
        <f t="shared" si="1"/>
        <v>14.770629171992615</v>
      </c>
      <c r="AB56" s="6">
        <f t="shared" si="2"/>
        <v>100.55389859394973</v>
      </c>
      <c r="AC56" s="6">
        <f t="shared" si="2"/>
        <v>131.23135918193438</v>
      </c>
      <c r="AD56" s="6">
        <f t="shared" si="2"/>
        <v>22.58201959948871</v>
      </c>
      <c r="AE56" s="6">
        <f t="shared" si="2"/>
        <v>46.868342564976565</v>
      </c>
      <c r="AF56" s="6">
        <f t="shared" si="2"/>
        <v>40.903280783979547</v>
      </c>
      <c r="AG56" s="6">
        <f t="shared" si="7"/>
        <v>11.646073000994177</v>
      </c>
      <c r="AH56" s="6">
        <f t="shared" si="7"/>
        <v>6.5331629029967333</v>
      </c>
      <c r="AI56" s="6">
        <f t="shared" si="7"/>
        <v>213.6060218718932</v>
      </c>
      <c r="AJ56" s="6">
        <f t="shared" si="7"/>
        <v>44.311887515977844</v>
      </c>
      <c r="AK56" s="6">
        <f t="shared" si="8"/>
        <v>8.3794915494958104</v>
      </c>
      <c r="AL56" s="6">
        <f t="shared" si="9"/>
        <v>4.1187331344979405</v>
      </c>
      <c r="AM56" s="6">
        <f t="shared" si="8"/>
        <v>7.9534157079960233</v>
      </c>
      <c r="AN56" s="6">
        <f t="shared" si="8"/>
        <v>1.1362022439994319</v>
      </c>
      <c r="AO56" s="6">
        <f t="shared" si="10"/>
        <v>1.9883539269990058</v>
      </c>
      <c r="AP56" s="6">
        <f t="shared" si="10"/>
        <v>23.150120721488424</v>
      </c>
      <c r="AQ56" s="6">
        <f t="shared" si="10"/>
        <v>6.2491123419968755</v>
      </c>
      <c r="AT56" s="191" t="s">
        <v>197</v>
      </c>
      <c r="AU56" s="6">
        <f t="shared" si="3"/>
        <v>56.63459793065892</v>
      </c>
      <c r="AV56" s="6">
        <f t="shared" si="4"/>
        <v>277.38841755809665</v>
      </c>
      <c r="AW56" s="6">
        <f t="shared" si="5"/>
        <v>3.9525691699604741</v>
      </c>
      <c r="AX56" s="6">
        <f t="shared" si="6"/>
        <v>7.8319686721253117</v>
      </c>
    </row>
    <row r="57" spans="1:50" x14ac:dyDescent="0.25">
      <c r="A57" s="191" t="s">
        <v>198</v>
      </c>
      <c r="B57" s="8">
        <v>2674</v>
      </c>
      <c r="C57" s="8">
        <v>2115</v>
      </c>
      <c r="D57" s="8">
        <v>2078</v>
      </c>
      <c r="E57" s="8">
        <v>2046</v>
      </c>
      <c r="F57" s="8">
        <v>723</v>
      </c>
      <c r="G57" s="8">
        <v>25</v>
      </c>
      <c r="H57" s="8">
        <v>133</v>
      </c>
      <c r="I57" s="8">
        <v>283</v>
      </c>
      <c r="J57" s="8">
        <v>55</v>
      </c>
      <c r="K57" s="8">
        <v>68</v>
      </c>
      <c r="L57" s="8">
        <v>57</v>
      </c>
      <c r="M57" s="8">
        <v>17</v>
      </c>
      <c r="N57" s="8">
        <v>15</v>
      </c>
      <c r="O57" s="8">
        <v>180</v>
      </c>
      <c r="P57" s="8">
        <v>123</v>
      </c>
      <c r="Q57" s="8">
        <v>22</v>
      </c>
      <c r="R57" s="227">
        <v>18</v>
      </c>
      <c r="S57" s="8">
        <v>24</v>
      </c>
      <c r="T57" s="8">
        <v>9</v>
      </c>
      <c r="U57" s="8">
        <v>5</v>
      </c>
      <c r="V57" s="8">
        <v>27</v>
      </c>
      <c r="W57" s="8">
        <v>16</v>
      </c>
      <c r="X57" s="189"/>
      <c r="Y57" s="189"/>
      <c r="Z57" s="191" t="s">
        <v>198</v>
      </c>
      <c r="AA57" s="6">
        <f t="shared" si="1"/>
        <v>9.3492894540014966</v>
      </c>
      <c r="AB57" s="6">
        <f t="shared" si="2"/>
        <v>49.738219895287955</v>
      </c>
      <c r="AC57" s="6">
        <f t="shared" si="2"/>
        <v>105.83395661929694</v>
      </c>
      <c r="AD57" s="6">
        <f t="shared" si="2"/>
        <v>20.56843679880329</v>
      </c>
      <c r="AE57" s="6">
        <f t="shared" si="2"/>
        <v>25.430067314884067</v>
      </c>
      <c r="AF57" s="6">
        <f t="shared" si="2"/>
        <v>21.316379955123409</v>
      </c>
      <c r="AG57" s="6">
        <f t="shared" si="7"/>
        <v>6.3575168287210166</v>
      </c>
      <c r="AH57" s="6">
        <f t="shared" si="7"/>
        <v>5.6095736724008978</v>
      </c>
      <c r="AI57" s="6">
        <f t="shared" si="7"/>
        <v>67.31488406881077</v>
      </c>
      <c r="AJ57" s="6">
        <f t="shared" si="7"/>
        <v>45.99850411368736</v>
      </c>
      <c r="AK57" s="6">
        <f t="shared" si="8"/>
        <v>8.2273747195213165</v>
      </c>
      <c r="AL57" s="6">
        <f t="shared" si="9"/>
        <v>6.731488406881077</v>
      </c>
      <c r="AM57" s="6">
        <f t="shared" si="8"/>
        <v>8.9753178758414354</v>
      </c>
      <c r="AN57" s="6">
        <f t="shared" si="8"/>
        <v>3.3657442034405385</v>
      </c>
      <c r="AO57" s="6">
        <f t="shared" si="10"/>
        <v>1.8698578908002992</v>
      </c>
      <c r="AP57" s="6">
        <f t="shared" si="10"/>
        <v>10.097232610321615</v>
      </c>
      <c r="AQ57" s="6">
        <f t="shared" si="10"/>
        <v>5.9835452505609572</v>
      </c>
      <c r="AT57" s="191" t="s">
        <v>198</v>
      </c>
      <c r="AU57" s="6">
        <f t="shared" si="3"/>
        <v>59.191530317613086</v>
      </c>
      <c r="AV57" s="6">
        <f t="shared" si="4"/>
        <v>87.976539589442822</v>
      </c>
      <c r="AW57" s="6">
        <f t="shared" si="5"/>
        <v>12.448132780082986</v>
      </c>
      <c r="AX57" s="6">
        <f t="shared" si="6"/>
        <v>7.5650118203309686</v>
      </c>
    </row>
    <row r="58" spans="1:50" x14ac:dyDescent="0.25">
      <c r="A58" s="191" t="s">
        <v>199</v>
      </c>
      <c r="B58" s="8">
        <v>5552</v>
      </c>
      <c r="C58" s="8">
        <v>4540</v>
      </c>
      <c r="D58" s="8">
        <v>4500</v>
      </c>
      <c r="E58" s="8">
        <v>4435</v>
      </c>
      <c r="F58" s="8">
        <v>2176</v>
      </c>
      <c r="G58" s="8">
        <v>139</v>
      </c>
      <c r="H58" s="8">
        <v>438</v>
      </c>
      <c r="I58" s="8">
        <v>994</v>
      </c>
      <c r="J58" s="8">
        <v>172</v>
      </c>
      <c r="K58" s="8">
        <v>336</v>
      </c>
      <c r="L58" s="8">
        <v>305</v>
      </c>
      <c r="M58" s="8">
        <v>80</v>
      </c>
      <c r="N58" s="8">
        <v>63</v>
      </c>
      <c r="O58" s="8">
        <v>642</v>
      </c>
      <c r="P58" s="8">
        <v>435</v>
      </c>
      <c r="Q58" s="8">
        <v>74</v>
      </c>
      <c r="R58" s="227">
        <v>20</v>
      </c>
      <c r="S58" s="8">
        <v>49</v>
      </c>
      <c r="T58" s="8">
        <v>5</v>
      </c>
      <c r="U58" s="8">
        <v>8</v>
      </c>
      <c r="V58" s="8">
        <v>169</v>
      </c>
      <c r="W58" s="8">
        <v>49</v>
      </c>
      <c r="X58" s="189"/>
      <c r="Y58" s="189"/>
      <c r="Z58" s="191" t="s">
        <v>199</v>
      </c>
      <c r="AA58" s="6">
        <f t="shared" si="1"/>
        <v>25.036023054755042</v>
      </c>
      <c r="AB58" s="6">
        <f t="shared" si="2"/>
        <v>78.89048991354467</v>
      </c>
      <c r="AC58" s="6">
        <f t="shared" si="2"/>
        <v>179.03458213256485</v>
      </c>
      <c r="AD58" s="6">
        <f t="shared" si="2"/>
        <v>30.979827089337174</v>
      </c>
      <c r="AE58" s="6">
        <f t="shared" si="2"/>
        <v>60.518731988472624</v>
      </c>
      <c r="AF58" s="6">
        <f t="shared" si="2"/>
        <v>54.935158501440924</v>
      </c>
      <c r="AG58" s="6">
        <f t="shared" si="7"/>
        <v>14.40922190201729</v>
      </c>
      <c r="AH58" s="6">
        <f t="shared" si="7"/>
        <v>11.347262247838616</v>
      </c>
      <c r="AI58" s="6">
        <f t="shared" si="7"/>
        <v>115.63400576368876</v>
      </c>
      <c r="AJ58" s="6">
        <f t="shared" si="7"/>
        <v>78.350144092219026</v>
      </c>
      <c r="AK58" s="6">
        <f t="shared" si="8"/>
        <v>13.328530259365994</v>
      </c>
      <c r="AL58" s="6">
        <f t="shared" si="9"/>
        <v>3.6023054755043225</v>
      </c>
      <c r="AM58" s="6">
        <f t="shared" si="8"/>
        <v>8.8256484149855918</v>
      </c>
      <c r="AN58" s="6">
        <f t="shared" si="8"/>
        <v>0.90057636887608061</v>
      </c>
      <c r="AO58" s="6">
        <f t="shared" si="10"/>
        <v>1.4409221902017291</v>
      </c>
      <c r="AP58" s="6">
        <f t="shared" si="10"/>
        <v>30.439481268011527</v>
      </c>
      <c r="AQ58" s="6">
        <f t="shared" si="10"/>
        <v>8.8256484149855918</v>
      </c>
      <c r="AT58" s="191" t="s">
        <v>199</v>
      </c>
      <c r="AU58" s="6">
        <f t="shared" si="3"/>
        <v>96.666666666666671</v>
      </c>
      <c r="AV58" s="6">
        <f t="shared" si="4"/>
        <v>144.75760992108229</v>
      </c>
      <c r="AW58" s="6">
        <f t="shared" si="5"/>
        <v>2.2977941176470589</v>
      </c>
      <c r="AX58" s="6">
        <f t="shared" si="6"/>
        <v>10.79295154185022</v>
      </c>
    </row>
    <row r="59" spans="1:50" x14ac:dyDescent="0.25">
      <c r="A59" s="191" t="s">
        <v>200</v>
      </c>
      <c r="B59" s="8">
        <v>3745</v>
      </c>
      <c r="C59" s="8">
        <v>2838</v>
      </c>
      <c r="D59" s="8">
        <v>2788</v>
      </c>
      <c r="E59" s="8">
        <v>2745</v>
      </c>
      <c r="F59" s="8">
        <v>1034</v>
      </c>
      <c r="G59" s="8">
        <v>73</v>
      </c>
      <c r="H59" s="8">
        <v>213</v>
      </c>
      <c r="I59" s="8">
        <v>515</v>
      </c>
      <c r="J59" s="8">
        <v>62</v>
      </c>
      <c r="K59" s="8">
        <v>132</v>
      </c>
      <c r="L59" s="8">
        <v>113</v>
      </c>
      <c r="M59" s="8">
        <v>60</v>
      </c>
      <c r="N59" s="8">
        <v>26</v>
      </c>
      <c r="O59" s="8">
        <v>444</v>
      </c>
      <c r="P59" s="8">
        <v>205</v>
      </c>
      <c r="Q59" s="8">
        <v>41</v>
      </c>
      <c r="R59" s="227">
        <v>1</v>
      </c>
      <c r="S59" s="8">
        <v>42</v>
      </c>
      <c r="T59" s="8">
        <v>9</v>
      </c>
      <c r="U59" s="8">
        <v>6</v>
      </c>
      <c r="V59" s="8">
        <v>72</v>
      </c>
      <c r="W59" s="8">
        <v>19</v>
      </c>
      <c r="X59" s="189"/>
      <c r="Y59" s="189"/>
      <c r="Z59" s="191" t="s">
        <v>200</v>
      </c>
      <c r="AA59" s="6">
        <f t="shared" si="1"/>
        <v>19.492656875834449</v>
      </c>
      <c r="AB59" s="6">
        <f t="shared" si="2"/>
        <v>56.875834445927907</v>
      </c>
      <c r="AC59" s="6">
        <f t="shared" si="2"/>
        <v>137.51668891855809</v>
      </c>
      <c r="AD59" s="6">
        <f t="shared" si="2"/>
        <v>16.555407209612817</v>
      </c>
      <c r="AE59" s="6">
        <f t="shared" si="2"/>
        <v>35.246995994659542</v>
      </c>
      <c r="AF59" s="6">
        <f t="shared" si="2"/>
        <v>30.173564753004005</v>
      </c>
      <c r="AG59" s="6">
        <f t="shared" si="7"/>
        <v>16.021361815754339</v>
      </c>
      <c r="AH59" s="6">
        <f t="shared" si="7"/>
        <v>6.9425901201602134</v>
      </c>
      <c r="AI59" s="6">
        <f t="shared" si="7"/>
        <v>118.55807743658211</v>
      </c>
      <c r="AJ59" s="6">
        <f t="shared" si="7"/>
        <v>54.739652870493991</v>
      </c>
      <c r="AK59" s="6">
        <f t="shared" si="8"/>
        <v>10.947930574098798</v>
      </c>
      <c r="AL59" s="6">
        <f t="shared" si="9"/>
        <v>0.26702269692923897</v>
      </c>
      <c r="AM59" s="6">
        <f t="shared" si="8"/>
        <v>11.214953271028037</v>
      </c>
      <c r="AN59" s="6">
        <f t="shared" si="8"/>
        <v>2.4032042723631513</v>
      </c>
      <c r="AO59" s="6">
        <f t="shared" si="10"/>
        <v>1.6021361815754338</v>
      </c>
      <c r="AP59" s="6">
        <f t="shared" si="10"/>
        <v>19.22563417890521</v>
      </c>
      <c r="AQ59" s="6">
        <f t="shared" si="10"/>
        <v>5.0734312416555412</v>
      </c>
      <c r="AT59" s="191" t="s">
        <v>200</v>
      </c>
      <c r="AU59" s="6">
        <f t="shared" si="3"/>
        <v>73.529411764705884</v>
      </c>
      <c r="AV59" s="6">
        <f t="shared" si="4"/>
        <v>161.74863387978141</v>
      </c>
      <c r="AW59" s="6">
        <f t="shared" si="5"/>
        <v>8.7040618955512574</v>
      </c>
      <c r="AX59" s="6">
        <f t="shared" si="6"/>
        <v>6.6948555320648344</v>
      </c>
    </row>
    <row r="60" spans="1:50" x14ac:dyDescent="0.25">
      <c r="A60" s="191" t="s">
        <v>201</v>
      </c>
      <c r="B60" s="8">
        <v>4744</v>
      </c>
      <c r="C60" s="8">
        <v>3845</v>
      </c>
      <c r="D60" s="8">
        <v>3794</v>
      </c>
      <c r="E60" s="8">
        <v>3732</v>
      </c>
      <c r="F60" s="8">
        <v>1501</v>
      </c>
      <c r="G60" s="8">
        <v>74</v>
      </c>
      <c r="H60" s="8">
        <v>313</v>
      </c>
      <c r="I60" s="8">
        <v>581</v>
      </c>
      <c r="J60" s="8">
        <v>70</v>
      </c>
      <c r="K60" s="8">
        <v>201</v>
      </c>
      <c r="L60" s="8">
        <v>160</v>
      </c>
      <c r="M60" s="8">
        <v>72</v>
      </c>
      <c r="N60" s="8">
        <v>29</v>
      </c>
      <c r="O60" s="8">
        <v>282</v>
      </c>
      <c r="P60" s="8">
        <v>238</v>
      </c>
      <c r="Q60" s="8">
        <v>61</v>
      </c>
      <c r="R60" s="227">
        <v>30</v>
      </c>
      <c r="S60" s="8">
        <v>66</v>
      </c>
      <c r="T60" s="8">
        <v>15</v>
      </c>
      <c r="U60" s="8">
        <v>8</v>
      </c>
      <c r="V60" s="8">
        <v>86</v>
      </c>
      <c r="W60" s="8">
        <v>32</v>
      </c>
      <c r="X60" s="189"/>
      <c r="Y60" s="189"/>
      <c r="Z60" s="191" t="s">
        <v>201</v>
      </c>
      <c r="AA60" s="6">
        <f t="shared" si="1"/>
        <v>15.598650927487354</v>
      </c>
      <c r="AB60" s="6">
        <f t="shared" si="2"/>
        <v>65.978077571669473</v>
      </c>
      <c r="AC60" s="6">
        <f t="shared" si="2"/>
        <v>122.47048903878584</v>
      </c>
      <c r="AD60" s="6">
        <f t="shared" si="2"/>
        <v>14.75548060708263</v>
      </c>
      <c r="AE60" s="6">
        <f t="shared" si="2"/>
        <v>42.36930860033727</v>
      </c>
      <c r="AF60" s="6">
        <f t="shared" si="2"/>
        <v>33.726812816188868</v>
      </c>
      <c r="AG60" s="6">
        <f t="shared" si="7"/>
        <v>15.17706576728499</v>
      </c>
      <c r="AH60" s="6">
        <f t="shared" si="7"/>
        <v>6.1129848229342327</v>
      </c>
      <c r="AI60" s="6">
        <f t="shared" si="7"/>
        <v>59.443507588532881</v>
      </c>
      <c r="AJ60" s="6">
        <f t="shared" si="7"/>
        <v>50.168634064080948</v>
      </c>
      <c r="AK60" s="6">
        <f t="shared" si="8"/>
        <v>12.858347386172007</v>
      </c>
      <c r="AL60" s="6">
        <f t="shared" si="9"/>
        <v>6.3237774030354128</v>
      </c>
      <c r="AM60" s="6">
        <f t="shared" si="8"/>
        <v>13.91231028667791</v>
      </c>
      <c r="AN60" s="6">
        <f t="shared" si="8"/>
        <v>3.1618887015177064</v>
      </c>
      <c r="AO60" s="6">
        <f t="shared" si="10"/>
        <v>1.6863406408094435</v>
      </c>
      <c r="AP60" s="6">
        <f t="shared" si="10"/>
        <v>18.12816188870152</v>
      </c>
      <c r="AQ60" s="6">
        <f t="shared" si="10"/>
        <v>6.7453625632377738</v>
      </c>
      <c r="AT60" s="191" t="s">
        <v>201</v>
      </c>
      <c r="AU60" s="6">
        <f t="shared" si="3"/>
        <v>62.730627306273057</v>
      </c>
      <c r="AV60" s="6">
        <f t="shared" si="4"/>
        <v>75.562700964630224</v>
      </c>
      <c r="AW60" s="6">
        <f t="shared" si="5"/>
        <v>9.9933377748167889</v>
      </c>
      <c r="AX60" s="6">
        <f t="shared" si="6"/>
        <v>8.3224967490247064</v>
      </c>
    </row>
    <row r="61" spans="1:50" x14ac:dyDescent="0.25">
      <c r="A61" s="191" t="s">
        <v>202</v>
      </c>
      <c r="B61" s="8">
        <v>9086</v>
      </c>
      <c r="C61" s="8">
        <v>7462</v>
      </c>
      <c r="D61" s="8">
        <v>7361</v>
      </c>
      <c r="E61" s="8">
        <v>7278</v>
      </c>
      <c r="F61" s="8">
        <v>2914</v>
      </c>
      <c r="G61" s="8">
        <v>118</v>
      </c>
      <c r="H61" s="8">
        <v>286</v>
      </c>
      <c r="I61" s="8">
        <v>1117</v>
      </c>
      <c r="J61" s="8">
        <v>245</v>
      </c>
      <c r="K61" s="8">
        <v>352</v>
      </c>
      <c r="L61" s="8">
        <v>252</v>
      </c>
      <c r="M61" s="8">
        <v>66</v>
      </c>
      <c r="N61" s="8">
        <v>59</v>
      </c>
      <c r="O61" s="8">
        <v>479</v>
      </c>
      <c r="P61" s="8">
        <v>390</v>
      </c>
      <c r="Q61" s="8">
        <v>75</v>
      </c>
      <c r="R61" s="227">
        <v>40</v>
      </c>
      <c r="S61" s="8">
        <v>107</v>
      </c>
      <c r="T61" s="8">
        <v>16</v>
      </c>
      <c r="U61" s="8">
        <v>80</v>
      </c>
      <c r="V61" s="8">
        <v>144</v>
      </c>
      <c r="W61" s="8">
        <v>46</v>
      </c>
      <c r="X61" s="189"/>
      <c r="Y61" s="189"/>
      <c r="Z61" s="191" t="s">
        <v>202</v>
      </c>
      <c r="AA61" s="6">
        <f t="shared" si="1"/>
        <v>12.987012987012989</v>
      </c>
      <c r="AB61" s="6">
        <f t="shared" si="2"/>
        <v>31.476997578692497</v>
      </c>
      <c r="AC61" s="6">
        <f t="shared" si="2"/>
        <v>122.93638564825007</v>
      </c>
      <c r="AD61" s="6">
        <f t="shared" si="2"/>
        <v>26.964560862865948</v>
      </c>
      <c r="AE61" s="6">
        <f t="shared" si="2"/>
        <v>38.7409200968523</v>
      </c>
      <c r="AF61" s="6">
        <f t="shared" si="2"/>
        <v>27.734976887519259</v>
      </c>
      <c r="AG61" s="6">
        <f t="shared" si="7"/>
        <v>7.2639225181598066</v>
      </c>
      <c r="AH61" s="6">
        <f t="shared" si="7"/>
        <v>6.4935064935064943</v>
      </c>
      <c r="AI61" s="6">
        <f t="shared" si="7"/>
        <v>52.718467972705263</v>
      </c>
      <c r="AJ61" s="6">
        <f t="shared" si="7"/>
        <v>42.923178516398856</v>
      </c>
      <c r="AK61" s="6">
        <f t="shared" si="8"/>
        <v>8.2544574069997783</v>
      </c>
      <c r="AL61" s="6">
        <f t="shared" si="9"/>
        <v>4.402377283733216</v>
      </c>
      <c r="AM61" s="6">
        <f t="shared" si="8"/>
        <v>11.776359233986353</v>
      </c>
      <c r="AN61" s="6">
        <f t="shared" si="8"/>
        <v>1.7609509134932864</v>
      </c>
      <c r="AO61" s="6">
        <f t="shared" si="10"/>
        <v>8.804754567466432</v>
      </c>
      <c r="AP61" s="6">
        <f t="shared" si="10"/>
        <v>15.848558221439577</v>
      </c>
      <c r="AQ61" s="6">
        <f t="shared" si="10"/>
        <v>5.0627338762931986</v>
      </c>
      <c r="AT61" s="191" t="s">
        <v>202</v>
      </c>
      <c r="AU61" s="6">
        <f t="shared" si="3"/>
        <v>52.981931802744192</v>
      </c>
      <c r="AV61" s="6">
        <f t="shared" si="4"/>
        <v>65.814784281395987</v>
      </c>
      <c r="AW61" s="6">
        <f t="shared" si="5"/>
        <v>5.4907343857240907</v>
      </c>
      <c r="AX61" s="6">
        <f t="shared" si="6"/>
        <v>6.1645671401768967</v>
      </c>
    </row>
    <row r="62" spans="1:50" x14ac:dyDescent="0.25">
      <c r="A62" s="191" t="s">
        <v>203</v>
      </c>
      <c r="B62" s="8">
        <v>8005</v>
      </c>
      <c r="C62" s="8">
        <v>6503</v>
      </c>
      <c r="D62" s="8">
        <v>6425</v>
      </c>
      <c r="E62" s="8">
        <v>6340</v>
      </c>
      <c r="F62" s="8">
        <v>2809</v>
      </c>
      <c r="G62" s="8">
        <v>144</v>
      </c>
      <c r="H62" s="8">
        <v>556</v>
      </c>
      <c r="I62" s="8">
        <v>1151</v>
      </c>
      <c r="J62" s="8">
        <v>199</v>
      </c>
      <c r="K62" s="8">
        <v>333</v>
      </c>
      <c r="L62" s="8">
        <v>310</v>
      </c>
      <c r="M62" s="8">
        <v>175</v>
      </c>
      <c r="N62" s="8">
        <v>78</v>
      </c>
      <c r="O62" s="8">
        <v>831</v>
      </c>
      <c r="P62" s="8">
        <v>433</v>
      </c>
      <c r="Q62" s="8">
        <v>65</v>
      </c>
      <c r="R62" s="227">
        <v>42</v>
      </c>
      <c r="S62" s="8">
        <v>113</v>
      </c>
      <c r="T62" s="8">
        <v>25</v>
      </c>
      <c r="U62" s="8">
        <v>11</v>
      </c>
      <c r="V62" s="8">
        <v>183</v>
      </c>
      <c r="W62" s="8">
        <v>41</v>
      </c>
      <c r="X62" s="189"/>
      <c r="Y62" s="189"/>
      <c r="Z62" s="191" t="s">
        <v>203</v>
      </c>
      <c r="AA62" s="6">
        <f t="shared" si="1"/>
        <v>17.988757026858213</v>
      </c>
      <c r="AB62" s="6">
        <f t="shared" si="2"/>
        <v>69.456589631480327</v>
      </c>
      <c r="AC62" s="6">
        <f t="shared" si="2"/>
        <v>143.78513429106809</v>
      </c>
      <c r="AD62" s="6">
        <f t="shared" si="2"/>
        <v>24.859462835727669</v>
      </c>
      <c r="AE62" s="6">
        <f t="shared" si="2"/>
        <v>41.599000624609616</v>
      </c>
      <c r="AF62" s="6">
        <f t="shared" si="2"/>
        <v>38.72579637726421</v>
      </c>
      <c r="AG62" s="6">
        <f t="shared" si="7"/>
        <v>21.861336664584638</v>
      </c>
      <c r="AH62" s="6">
        <f t="shared" si="7"/>
        <v>9.7439100562148653</v>
      </c>
      <c r="AI62" s="6">
        <f t="shared" si="7"/>
        <v>103.81011867582761</v>
      </c>
      <c r="AJ62" s="6">
        <f t="shared" si="7"/>
        <v>54.091193004372272</v>
      </c>
      <c r="AK62" s="6">
        <f t="shared" si="8"/>
        <v>8.1199250468457222</v>
      </c>
      <c r="AL62" s="6">
        <f t="shared" si="9"/>
        <v>5.246720799500312</v>
      </c>
      <c r="AM62" s="6">
        <f t="shared" si="8"/>
        <v>14.116177389131794</v>
      </c>
      <c r="AN62" s="6">
        <f t="shared" si="8"/>
        <v>3.1230480949406618</v>
      </c>
      <c r="AO62" s="6">
        <f t="shared" si="10"/>
        <v>1.3741411617738912</v>
      </c>
      <c r="AP62" s="6">
        <f t="shared" si="10"/>
        <v>22.860712054965646</v>
      </c>
      <c r="AQ62" s="6">
        <f t="shared" si="10"/>
        <v>5.1217988757026864</v>
      </c>
      <c r="AT62" s="191" t="s">
        <v>203</v>
      </c>
      <c r="AU62" s="6">
        <f t="shared" si="3"/>
        <v>67.392996108949418</v>
      </c>
      <c r="AV62" s="6">
        <f t="shared" si="4"/>
        <v>131.07255520504731</v>
      </c>
      <c r="AW62" s="6">
        <f t="shared" si="5"/>
        <v>8.8999644001423999</v>
      </c>
      <c r="AX62" s="6">
        <f t="shared" si="6"/>
        <v>6.3047824081193289</v>
      </c>
    </row>
    <row r="63" spans="1:50" x14ac:dyDescent="0.25">
      <c r="A63" s="191" t="s">
        <v>204</v>
      </c>
      <c r="B63" s="8">
        <v>2527</v>
      </c>
      <c r="C63" s="8">
        <v>2013</v>
      </c>
      <c r="D63" s="8">
        <v>1992</v>
      </c>
      <c r="E63" s="8">
        <v>1951</v>
      </c>
      <c r="F63" s="8">
        <v>872</v>
      </c>
      <c r="G63" s="8">
        <v>37</v>
      </c>
      <c r="H63" s="8">
        <v>121</v>
      </c>
      <c r="I63" s="8">
        <v>262</v>
      </c>
      <c r="J63" s="8">
        <v>57</v>
      </c>
      <c r="K63" s="8">
        <v>121</v>
      </c>
      <c r="L63" s="8">
        <v>76</v>
      </c>
      <c r="M63" s="8">
        <v>25</v>
      </c>
      <c r="N63" s="8">
        <v>18</v>
      </c>
      <c r="O63" s="8">
        <v>25</v>
      </c>
      <c r="P63" s="8">
        <v>142</v>
      </c>
      <c r="Q63" s="8">
        <v>17</v>
      </c>
      <c r="R63" s="227">
        <v>2</v>
      </c>
      <c r="S63" s="8">
        <v>23</v>
      </c>
      <c r="T63" s="8">
        <v>2</v>
      </c>
      <c r="U63" s="8">
        <v>3</v>
      </c>
      <c r="V63" s="8">
        <v>68</v>
      </c>
      <c r="W63" s="8">
        <v>21</v>
      </c>
      <c r="X63" s="189"/>
      <c r="Y63" s="189"/>
      <c r="Z63" s="191" t="s">
        <v>204</v>
      </c>
      <c r="AA63" s="6">
        <f t="shared" si="1"/>
        <v>14.641867827463395</v>
      </c>
      <c r="AB63" s="6">
        <f t="shared" si="2"/>
        <v>47.882865057380293</v>
      </c>
      <c r="AC63" s="6">
        <f t="shared" si="2"/>
        <v>103.6802532647408</v>
      </c>
      <c r="AD63" s="6">
        <f t="shared" si="2"/>
        <v>22.556390977443609</v>
      </c>
      <c r="AE63" s="6">
        <f t="shared" si="2"/>
        <v>47.882865057380293</v>
      </c>
      <c r="AF63" s="6">
        <f t="shared" ref="AF63:AI126" si="11">L63/$B63*1000</f>
        <v>30.075187969924812</v>
      </c>
      <c r="AG63" s="6">
        <f t="shared" si="7"/>
        <v>9.8931539374752671</v>
      </c>
      <c r="AH63" s="6">
        <f t="shared" si="7"/>
        <v>7.1230708349821921</v>
      </c>
      <c r="AI63" s="6">
        <f t="shared" si="7"/>
        <v>9.8931539374752671</v>
      </c>
      <c r="AJ63" s="6">
        <f t="shared" si="7"/>
        <v>56.193114364859518</v>
      </c>
      <c r="AK63" s="6">
        <f t="shared" si="8"/>
        <v>6.7273446774831811</v>
      </c>
      <c r="AL63" s="6">
        <f t="shared" si="9"/>
        <v>0.79145231499802138</v>
      </c>
      <c r="AM63" s="6">
        <f t="shared" si="8"/>
        <v>9.1017016224772451</v>
      </c>
      <c r="AN63" s="6">
        <f t="shared" si="8"/>
        <v>0.79145231499802138</v>
      </c>
      <c r="AO63" s="6">
        <f t="shared" si="10"/>
        <v>1.187178472497032</v>
      </c>
      <c r="AP63" s="6">
        <f t="shared" si="10"/>
        <v>26.909378709932724</v>
      </c>
      <c r="AQ63" s="6">
        <f t="shared" si="10"/>
        <v>8.310249307479225</v>
      </c>
      <c r="AT63" s="191" t="s">
        <v>204</v>
      </c>
      <c r="AU63" s="6">
        <f t="shared" si="3"/>
        <v>71.285140562248998</v>
      </c>
      <c r="AV63" s="6">
        <f t="shared" si="4"/>
        <v>12.813941568426449</v>
      </c>
      <c r="AW63" s="6">
        <f t="shared" si="5"/>
        <v>2.2935779816513762</v>
      </c>
      <c r="AX63" s="6">
        <f t="shared" si="6"/>
        <v>10.432190760059614</v>
      </c>
    </row>
    <row r="64" spans="1:50" x14ac:dyDescent="0.25">
      <c r="A64" s="191" t="s">
        <v>205</v>
      </c>
      <c r="B64" s="8">
        <v>2734</v>
      </c>
      <c r="C64" s="8">
        <v>2082</v>
      </c>
      <c r="D64" s="8">
        <v>2051</v>
      </c>
      <c r="E64" s="8">
        <v>2011</v>
      </c>
      <c r="F64" s="8">
        <v>776</v>
      </c>
      <c r="G64" s="8">
        <v>28</v>
      </c>
      <c r="H64" s="8">
        <v>205</v>
      </c>
      <c r="I64" s="8">
        <v>264</v>
      </c>
      <c r="J64" s="8">
        <v>53</v>
      </c>
      <c r="K64" s="8">
        <v>99</v>
      </c>
      <c r="L64" s="8">
        <v>66</v>
      </c>
      <c r="M64" s="8">
        <v>17</v>
      </c>
      <c r="N64" s="8">
        <v>8</v>
      </c>
      <c r="O64" s="8">
        <v>244</v>
      </c>
      <c r="P64" s="8">
        <v>131</v>
      </c>
      <c r="Q64" s="8">
        <v>20</v>
      </c>
      <c r="R64" s="227">
        <v>8</v>
      </c>
      <c r="S64" s="8">
        <v>42</v>
      </c>
      <c r="T64" s="8">
        <v>3</v>
      </c>
      <c r="U64" s="8">
        <v>1</v>
      </c>
      <c r="V64" s="8">
        <v>52</v>
      </c>
      <c r="W64" s="8">
        <v>13</v>
      </c>
      <c r="X64" s="189"/>
      <c r="Y64" s="189"/>
      <c r="Z64" s="191" t="s">
        <v>205</v>
      </c>
      <c r="AA64" s="6">
        <f t="shared" si="1"/>
        <v>10.241404535479152</v>
      </c>
      <c r="AB64" s="6">
        <f t="shared" si="2"/>
        <v>74.981711777615217</v>
      </c>
      <c r="AC64" s="6">
        <f t="shared" si="2"/>
        <v>96.561814191660574</v>
      </c>
      <c r="AD64" s="6">
        <f t="shared" si="2"/>
        <v>19.385515727871251</v>
      </c>
      <c r="AE64" s="6">
        <f t="shared" si="2"/>
        <v>36.210680321872708</v>
      </c>
      <c r="AF64" s="6">
        <f t="shared" si="11"/>
        <v>24.140453547915143</v>
      </c>
      <c r="AG64" s="6">
        <f t="shared" si="7"/>
        <v>6.2179956108266277</v>
      </c>
      <c r="AH64" s="6">
        <f t="shared" si="7"/>
        <v>2.926115581565472</v>
      </c>
      <c r="AI64" s="6">
        <f t="shared" si="7"/>
        <v>89.24652523774688</v>
      </c>
      <c r="AJ64" s="6">
        <f t="shared" si="7"/>
        <v>47.915142648134605</v>
      </c>
      <c r="AK64" s="6">
        <f t="shared" si="8"/>
        <v>7.3152889539136794</v>
      </c>
      <c r="AL64" s="6">
        <f t="shared" si="9"/>
        <v>2.926115581565472</v>
      </c>
      <c r="AM64" s="6">
        <f t="shared" si="8"/>
        <v>15.362106803218726</v>
      </c>
      <c r="AN64" s="6">
        <f t="shared" si="8"/>
        <v>1.097293343087052</v>
      </c>
      <c r="AO64" s="6">
        <f t="shared" si="10"/>
        <v>0.365764447695684</v>
      </c>
      <c r="AP64" s="6">
        <f t="shared" si="10"/>
        <v>19.019751280175569</v>
      </c>
      <c r="AQ64" s="6">
        <f t="shared" si="10"/>
        <v>4.7549378200438923</v>
      </c>
      <c r="AT64" s="191" t="s">
        <v>205</v>
      </c>
      <c r="AU64" s="6">
        <f t="shared" si="3"/>
        <v>63.871282301316434</v>
      </c>
      <c r="AV64" s="6">
        <f t="shared" si="4"/>
        <v>121.33267031327698</v>
      </c>
      <c r="AW64" s="6">
        <f t="shared" si="5"/>
        <v>3.865979381443299</v>
      </c>
      <c r="AX64" s="6">
        <f t="shared" si="6"/>
        <v>6.2439961575408258</v>
      </c>
    </row>
    <row r="65" spans="1:50" x14ac:dyDescent="0.25">
      <c r="A65" s="191" t="s">
        <v>206</v>
      </c>
      <c r="B65" s="8">
        <v>4486</v>
      </c>
      <c r="C65" s="8">
        <v>3577</v>
      </c>
      <c r="D65" s="8">
        <v>3518</v>
      </c>
      <c r="E65" s="8">
        <v>3445</v>
      </c>
      <c r="F65" s="8">
        <v>1323</v>
      </c>
      <c r="G65" s="8">
        <v>75</v>
      </c>
      <c r="H65" s="8">
        <v>274</v>
      </c>
      <c r="I65" s="8">
        <v>505</v>
      </c>
      <c r="J65" s="8">
        <v>75</v>
      </c>
      <c r="K65" s="8">
        <v>169</v>
      </c>
      <c r="L65" s="8">
        <v>59</v>
      </c>
      <c r="M65" s="8">
        <v>46</v>
      </c>
      <c r="N65" s="8">
        <v>33</v>
      </c>
      <c r="O65" s="8">
        <v>280</v>
      </c>
      <c r="P65" s="8">
        <v>180</v>
      </c>
      <c r="Q65" s="8">
        <v>30</v>
      </c>
      <c r="R65" s="227">
        <v>18</v>
      </c>
      <c r="S65" s="8">
        <v>41</v>
      </c>
      <c r="T65" s="8">
        <v>7</v>
      </c>
      <c r="U65" s="8">
        <v>35</v>
      </c>
      <c r="V65" s="8">
        <v>78</v>
      </c>
      <c r="W65" s="8">
        <v>24</v>
      </c>
      <c r="X65" s="189"/>
      <c r="Y65" s="189"/>
      <c r="Z65" s="191" t="s">
        <v>206</v>
      </c>
      <c r="AA65" s="6">
        <f t="shared" si="1"/>
        <v>16.71868033883192</v>
      </c>
      <c r="AB65" s="6">
        <f t="shared" si="2"/>
        <v>61.078912171199292</v>
      </c>
      <c r="AC65" s="6">
        <f t="shared" si="2"/>
        <v>112.5724476148016</v>
      </c>
      <c r="AD65" s="6">
        <f t="shared" si="2"/>
        <v>16.71868033883192</v>
      </c>
      <c r="AE65" s="6">
        <f t="shared" si="2"/>
        <v>37.672759696834596</v>
      </c>
      <c r="AF65" s="6">
        <f t="shared" si="11"/>
        <v>13.152028533214445</v>
      </c>
      <c r="AG65" s="6">
        <f t="shared" si="7"/>
        <v>10.254123941150246</v>
      </c>
      <c r="AH65" s="6">
        <f t="shared" si="7"/>
        <v>7.3562193490860457</v>
      </c>
      <c r="AI65" s="6">
        <f t="shared" si="7"/>
        <v>62.416406598305841</v>
      </c>
      <c r="AJ65" s="6">
        <f t="shared" si="7"/>
        <v>40.124832813196612</v>
      </c>
      <c r="AK65" s="6">
        <f t="shared" si="8"/>
        <v>6.6874721355327686</v>
      </c>
      <c r="AL65" s="6">
        <f t="shared" si="9"/>
        <v>4.0124832813196614</v>
      </c>
      <c r="AM65" s="6">
        <f t="shared" si="8"/>
        <v>9.1395452518947842</v>
      </c>
      <c r="AN65" s="6">
        <f t="shared" si="8"/>
        <v>1.5604101649576461</v>
      </c>
      <c r="AO65" s="6">
        <f t="shared" si="10"/>
        <v>7.8020508247882301</v>
      </c>
      <c r="AP65" s="6">
        <f t="shared" si="10"/>
        <v>17.387427552385198</v>
      </c>
      <c r="AQ65" s="6">
        <f t="shared" si="10"/>
        <v>5.3499777084262146</v>
      </c>
      <c r="AT65" s="191" t="s">
        <v>206</v>
      </c>
      <c r="AU65" s="6">
        <f t="shared" si="3"/>
        <v>51.165434906196701</v>
      </c>
      <c r="AV65" s="6">
        <f t="shared" si="4"/>
        <v>81.277213352685052</v>
      </c>
      <c r="AW65" s="6">
        <f t="shared" si="5"/>
        <v>5.2910052910052912</v>
      </c>
      <c r="AX65" s="6">
        <f t="shared" si="6"/>
        <v>6.709533128319821</v>
      </c>
    </row>
    <row r="66" spans="1:50" x14ac:dyDescent="0.25">
      <c r="A66" s="191" t="s">
        <v>207</v>
      </c>
      <c r="B66" s="8">
        <v>6956</v>
      </c>
      <c r="C66" s="8">
        <v>5378</v>
      </c>
      <c r="D66" s="8">
        <v>5289</v>
      </c>
      <c r="E66" s="8">
        <v>5196</v>
      </c>
      <c r="F66" s="8">
        <v>1846</v>
      </c>
      <c r="G66" s="8">
        <v>92</v>
      </c>
      <c r="H66" s="8">
        <v>435</v>
      </c>
      <c r="I66" s="8">
        <v>829</v>
      </c>
      <c r="J66" s="8">
        <v>119</v>
      </c>
      <c r="K66" s="8">
        <v>193</v>
      </c>
      <c r="L66" s="8">
        <v>115</v>
      </c>
      <c r="M66" s="8">
        <v>292</v>
      </c>
      <c r="N66" s="8">
        <v>37</v>
      </c>
      <c r="O66" s="8">
        <v>469</v>
      </c>
      <c r="P66" s="8">
        <v>265</v>
      </c>
      <c r="Q66" s="8">
        <v>68</v>
      </c>
      <c r="R66" s="227">
        <v>23</v>
      </c>
      <c r="S66" s="8">
        <v>84</v>
      </c>
      <c r="T66" s="8">
        <v>11</v>
      </c>
      <c r="U66" s="8">
        <v>16</v>
      </c>
      <c r="V66" s="8">
        <v>110</v>
      </c>
      <c r="W66" s="8">
        <v>52</v>
      </c>
      <c r="X66" s="189"/>
      <c r="Y66" s="189"/>
      <c r="Z66" s="191" t="s">
        <v>207</v>
      </c>
      <c r="AA66" s="6">
        <f t="shared" si="1"/>
        <v>13.225991949396205</v>
      </c>
      <c r="AB66" s="6">
        <f t="shared" si="2"/>
        <v>62.535940195514655</v>
      </c>
      <c r="AC66" s="6">
        <f t="shared" si="2"/>
        <v>119.17768832662449</v>
      </c>
      <c r="AD66" s="6">
        <f t="shared" si="2"/>
        <v>17.107533064979872</v>
      </c>
      <c r="AE66" s="6">
        <f t="shared" si="2"/>
        <v>27.745830937320299</v>
      </c>
      <c r="AF66" s="6">
        <f t="shared" si="11"/>
        <v>16.532489936745254</v>
      </c>
      <c r="AG66" s="6">
        <f t="shared" si="7"/>
        <v>41.978148361127083</v>
      </c>
      <c r="AH66" s="6">
        <f t="shared" si="7"/>
        <v>5.3191489361702127</v>
      </c>
      <c r="AI66" s="6">
        <f t="shared" si="7"/>
        <v>67.423806785508916</v>
      </c>
      <c r="AJ66" s="6">
        <f t="shared" si="7"/>
        <v>38.096607245543417</v>
      </c>
      <c r="AK66" s="6">
        <f t="shared" si="8"/>
        <v>9.7757331799884994</v>
      </c>
      <c r="AL66" s="6">
        <f t="shared" si="9"/>
        <v>3.3064979873490512</v>
      </c>
      <c r="AM66" s="6">
        <f t="shared" si="8"/>
        <v>12.07590569292697</v>
      </c>
      <c r="AN66" s="6">
        <f t="shared" si="8"/>
        <v>1.5813686026451983</v>
      </c>
      <c r="AO66" s="6">
        <f t="shared" si="10"/>
        <v>2.3001725129384702</v>
      </c>
      <c r="AP66" s="6">
        <f t="shared" si="10"/>
        <v>15.813686026451983</v>
      </c>
      <c r="AQ66" s="6">
        <f t="shared" si="10"/>
        <v>7.4755606670500292</v>
      </c>
      <c r="AT66" s="191" t="s">
        <v>207</v>
      </c>
      <c r="AU66" s="6">
        <f t="shared" si="3"/>
        <v>50.103989411987143</v>
      </c>
      <c r="AV66" s="6">
        <f t="shared" si="4"/>
        <v>90.261739799846026</v>
      </c>
      <c r="AW66" s="6">
        <f t="shared" si="5"/>
        <v>5.9588299024918747</v>
      </c>
      <c r="AX66" s="6">
        <f t="shared" si="6"/>
        <v>9.6690219412420984</v>
      </c>
    </row>
    <row r="67" spans="1:50" x14ac:dyDescent="0.25">
      <c r="A67" s="191" t="s">
        <v>209</v>
      </c>
      <c r="B67" s="8">
        <v>4514</v>
      </c>
      <c r="C67" s="8">
        <v>3560</v>
      </c>
      <c r="D67" s="8">
        <v>3500</v>
      </c>
      <c r="E67" s="8">
        <v>3443</v>
      </c>
      <c r="F67" s="8">
        <v>1329</v>
      </c>
      <c r="G67" s="8">
        <v>61</v>
      </c>
      <c r="H67" s="8">
        <v>250</v>
      </c>
      <c r="I67" s="8">
        <v>665</v>
      </c>
      <c r="J67" s="8">
        <v>88</v>
      </c>
      <c r="K67" s="8">
        <v>180</v>
      </c>
      <c r="L67" s="8">
        <v>121</v>
      </c>
      <c r="M67" s="8">
        <v>6</v>
      </c>
      <c r="N67" s="8">
        <v>22</v>
      </c>
      <c r="O67" s="8">
        <v>607</v>
      </c>
      <c r="P67" s="8">
        <v>202</v>
      </c>
      <c r="Q67" s="8">
        <v>33</v>
      </c>
      <c r="R67" s="227">
        <v>9</v>
      </c>
      <c r="S67" s="8">
        <v>44</v>
      </c>
      <c r="T67" s="8">
        <v>5</v>
      </c>
      <c r="U67" s="8">
        <v>8</v>
      </c>
      <c r="V67" s="8">
        <v>91</v>
      </c>
      <c r="W67" s="8">
        <v>20</v>
      </c>
      <c r="X67" s="189"/>
      <c r="Y67" s="189"/>
      <c r="Z67" s="191" t="s">
        <v>209</v>
      </c>
      <c r="AA67" s="6">
        <f t="shared" si="1"/>
        <v>13.513513513513514</v>
      </c>
      <c r="AB67" s="6">
        <f t="shared" si="2"/>
        <v>55.383252104563581</v>
      </c>
      <c r="AC67" s="6">
        <f t="shared" si="2"/>
        <v>147.3194505981391</v>
      </c>
      <c r="AD67" s="6">
        <f t="shared" si="2"/>
        <v>19.49490474080638</v>
      </c>
      <c r="AE67" s="6">
        <f t="shared" si="2"/>
        <v>39.875941515285774</v>
      </c>
      <c r="AF67" s="6">
        <f t="shared" si="11"/>
        <v>26.805494018608773</v>
      </c>
      <c r="AG67" s="6">
        <f t="shared" si="7"/>
        <v>1.329198050509526</v>
      </c>
      <c r="AH67" s="6">
        <f t="shared" si="7"/>
        <v>4.873726185201595</v>
      </c>
      <c r="AI67" s="6">
        <f t="shared" si="7"/>
        <v>134.47053610988038</v>
      </c>
      <c r="AJ67" s="6">
        <f t="shared" si="7"/>
        <v>44.749667700487372</v>
      </c>
      <c r="AK67" s="6">
        <f t="shared" si="8"/>
        <v>7.310589277802392</v>
      </c>
      <c r="AL67" s="6">
        <f t="shared" si="9"/>
        <v>1.9937970757642889</v>
      </c>
      <c r="AM67" s="6">
        <f t="shared" si="8"/>
        <v>9.7474523704031899</v>
      </c>
      <c r="AN67" s="6">
        <f t="shared" si="8"/>
        <v>1.1076650420912715</v>
      </c>
      <c r="AO67" s="6">
        <f t="shared" si="10"/>
        <v>1.7722640673460346</v>
      </c>
      <c r="AP67" s="6">
        <f t="shared" si="10"/>
        <v>20.159503766061142</v>
      </c>
      <c r="AQ67" s="6">
        <f t="shared" si="10"/>
        <v>4.4306601683650859</v>
      </c>
      <c r="AT67" s="191" t="s">
        <v>209</v>
      </c>
      <c r="AU67" s="6">
        <f t="shared" si="3"/>
        <v>57.714285714285708</v>
      </c>
      <c r="AV67" s="6">
        <f t="shared" si="4"/>
        <v>176.29973860005811</v>
      </c>
      <c r="AW67" s="6">
        <f t="shared" si="5"/>
        <v>3.7622272385252069</v>
      </c>
      <c r="AX67" s="6">
        <f t="shared" si="6"/>
        <v>5.6179775280898872</v>
      </c>
    </row>
    <row r="68" spans="1:50" x14ac:dyDescent="0.25">
      <c r="A68" s="191" t="s">
        <v>210</v>
      </c>
      <c r="B68" s="8">
        <v>4069</v>
      </c>
      <c r="C68" s="8">
        <v>3551</v>
      </c>
      <c r="D68" s="8">
        <v>3519</v>
      </c>
      <c r="E68" s="8">
        <v>3479</v>
      </c>
      <c r="F68" s="8">
        <v>1309</v>
      </c>
      <c r="G68" s="8">
        <v>67</v>
      </c>
      <c r="H68" s="8">
        <v>239</v>
      </c>
      <c r="I68" s="8">
        <v>477</v>
      </c>
      <c r="J68" s="8">
        <v>73</v>
      </c>
      <c r="K68" s="8">
        <v>140</v>
      </c>
      <c r="L68" s="8">
        <v>76</v>
      </c>
      <c r="M68" s="8">
        <v>91</v>
      </c>
      <c r="N68" s="8">
        <v>28</v>
      </c>
      <c r="O68" s="8">
        <v>387</v>
      </c>
      <c r="P68" s="8">
        <v>170</v>
      </c>
      <c r="Q68" s="8">
        <v>40</v>
      </c>
      <c r="R68" s="227">
        <v>5</v>
      </c>
      <c r="S68" s="8">
        <v>68</v>
      </c>
      <c r="T68" s="8">
        <v>9</v>
      </c>
      <c r="U68" s="8">
        <v>4</v>
      </c>
      <c r="V68" s="8">
        <v>69</v>
      </c>
      <c r="W68" s="8">
        <v>19</v>
      </c>
      <c r="X68" s="189"/>
      <c r="Y68" s="189"/>
      <c r="Z68" s="191" t="s">
        <v>210</v>
      </c>
      <c r="AA68" s="6">
        <f t="shared" ref="AA68:AA131" si="12">G68/$B68*1000</f>
        <v>16.465962152863113</v>
      </c>
      <c r="AB68" s="6">
        <f t="shared" ref="AB68:AE131" si="13">H68/$B68*1000</f>
        <v>58.736790366183335</v>
      </c>
      <c r="AC68" s="6">
        <f t="shared" si="13"/>
        <v>117.22782010321947</v>
      </c>
      <c r="AD68" s="6">
        <f t="shared" si="13"/>
        <v>17.940525927746375</v>
      </c>
      <c r="AE68" s="6">
        <f t="shared" si="13"/>
        <v>34.406488080609485</v>
      </c>
      <c r="AF68" s="6">
        <f t="shared" si="11"/>
        <v>18.677807815188007</v>
      </c>
      <c r="AG68" s="6">
        <f t="shared" si="7"/>
        <v>22.364217252396166</v>
      </c>
      <c r="AH68" s="6">
        <f t="shared" si="7"/>
        <v>6.8812976161218975</v>
      </c>
      <c r="AI68" s="6">
        <f t="shared" si="7"/>
        <v>95.109363479970511</v>
      </c>
      <c r="AJ68" s="6">
        <f t="shared" si="7"/>
        <v>41.779306955025802</v>
      </c>
      <c r="AK68" s="6">
        <f t="shared" si="8"/>
        <v>9.8304251658884247</v>
      </c>
      <c r="AL68" s="6">
        <f t="shared" si="9"/>
        <v>1.2288031457360531</v>
      </c>
      <c r="AM68" s="6">
        <f t="shared" si="8"/>
        <v>16.711722782010323</v>
      </c>
      <c r="AN68" s="6">
        <f t="shared" si="8"/>
        <v>2.2118456623248957</v>
      </c>
      <c r="AO68" s="6">
        <f t="shared" si="10"/>
        <v>0.98304251658884234</v>
      </c>
      <c r="AP68" s="6">
        <f t="shared" si="10"/>
        <v>16.957483411157533</v>
      </c>
      <c r="AQ68" s="6">
        <f t="shared" si="10"/>
        <v>4.6694519537970018</v>
      </c>
      <c r="AT68" s="191" t="s">
        <v>210</v>
      </c>
      <c r="AU68" s="6">
        <f t="shared" ref="AU68:AU131" si="14">P68/D68*1000</f>
        <v>48.309178743961354</v>
      </c>
      <c r="AV68" s="6">
        <f t="shared" ref="AV68:AV131" si="15">O68/E68*1000</f>
        <v>111.23886174187984</v>
      </c>
      <c r="AW68" s="6">
        <f t="shared" ref="AW68:AW131" si="16">T68/F68*1000</f>
        <v>6.875477463712758</v>
      </c>
      <c r="AX68" s="6">
        <f t="shared" ref="AX68:AX131" si="17">W68/C68*1000</f>
        <v>5.3506054632497886</v>
      </c>
    </row>
    <row r="69" spans="1:50" x14ac:dyDescent="0.25">
      <c r="A69" s="191" t="s">
        <v>211</v>
      </c>
      <c r="B69" s="8">
        <v>6384</v>
      </c>
      <c r="C69" s="8">
        <v>5130</v>
      </c>
      <c r="D69" s="8">
        <v>5067</v>
      </c>
      <c r="E69" s="8">
        <v>5024</v>
      </c>
      <c r="F69" s="8">
        <v>2455</v>
      </c>
      <c r="G69" s="8">
        <v>129</v>
      </c>
      <c r="H69" s="8">
        <v>407</v>
      </c>
      <c r="I69" s="8">
        <v>1008</v>
      </c>
      <c r="J69" s="8">
        <v>185</v>
      </c>
      <c r="K69" s="8">
        <v>229</v>
      </c>
      <c r="L69" s="8">
        <v>105</v>
      </c>
      <c r="M69" s="8">
        <v>79</v>
      </c>
      <c r="N69" s="8">
        <v>62</v>
      </c>
      <c r="O69" s="8">
        <v>483</v>
      </c>
      <c r="P69" s="8">
        <v>314</v>
      </c>
      <c r="Q69" s="8">
        <v>64</v>
      </c>
      <c r="R69" s="227">
        <v>7</v>
      </c>
      <c r="S69" s="8">
        <v>81</v>
      </c>
      <c r="T69" s="8">
        <v>8</v>
      </c>
      <c r="U69" s="8">
        <v>22</v>
      </c>
      <c r="V69" s="8">
        <v>139</v>
      </c>
      <c r="W69" s="8">
        <v>45</v>
      </c>
      <c r="X69" s="189"/>
      <c r="Y69" s="189"/>
      <c r="Z69" s="191" t="s">
        <v>211</v>
      </c>
      <c r="AA69" s="6">
        <f t="shared" si="12"/>
        <v>20.206766917293233</v>
      </c>
      <c r="AB69" s="6">
        <f t="shared" si="13"/>
        <v>63.753132832080198</v>
      </c>
      <c r="AC69" s="6">
        <f t="shared" si="13"/>
        <v>157.89473684210526</v>
      </c>
      <c r="AD69" s="6">
        <f t="shared" si="13"/>
        <v>28.978696741854634</v>
      </c>
      <c r="AE69" s="6">
        <f t="shared" si="13"/>
        <v>35.870927318295742</v>
      </c>
      <c r="AF69" s="6">
        <f t="shared" si="11"/>
        <v>16.44736842105263</v>
      </c>
      <c r="AG69" s="6">
        <f t="shared" si="7"/>
        <v>12.374686716791979</v>
      </c>
      <c r="AH69" s="6">
        <f t="shared" si="7"/>
        <v>9.7117794486215541</v>
      </c>
      <c r="AI69" s="6">
        <f t="shared" si="7"/>
        <v>75.65789473684211</v>
      </c>
      <c r="AJ69" s="6">
        <f t="shared" si="7"/>
        <v>49.185463659147864</v>
      </c>
      <c r="AK69" s="6">
        <f t="shared" si="8"/>
        <v>10.025062656641603</v>
      </c>
      <c r="AL69" s="6">
        <f t="shared" si="9"/>
        <v>1.0964912280701753</v>
      </c>
      <c r="AM69" s="6">
        <f t="shared" si="8"/>
        <v>12.687969924812029</v>
      </c>
      <c r="AN69" s="6">
        <f t="shared" si="8"/>
        <v>1.2531328320802004</v>
      </c>
      <c r="AO69" s="6">
        <f t="shared" si="10"/>
        <v>3.4461152882205512</v>
      </c>
      <c r="AP69" s="6">
        <f t="shared" si="10"/>
        <v>21.773182957393484</v>
      </c>
      <c r="AQ69" s="6">
        <f t="shared" si="10"/>
        <v>7.0488721804511272</v>
      </c>
      <c r="AT69" s="191" t="s">
        <v>211</v>
      </c>
      <c r="AU69" s="6">
        <f t="shared" si="14"/>
        <v>61.969607262680086</v>
      </c>
      <c r="AV69" s="6">
        <f t="shared" si="15"/>
        <v>96.138535031847127</v>
      </c>
      <c r="AW69" s="6">
        <f t="shared" si="16"/>
        <v>3.258655804480652</v>
      </c>
      <c r="AX69" s="6">
        <f t="shared" si="17"/>
        <v>8.7719298245614024</v>
      </c>
    </row>
    <row r="70" spans="1:50" x14ac:dyDescent="0.25">
      <c r="A70" s="191" t="s">
        <v>212</v>
      </c>
      <c r="B70" s="8">
        <v>8259</v>
      </c>
      <c r="C70" s="8">
        <v>6897</v>
      </c>
      <c r="D70" s="8">
        <v>6784</v>
      </c>
      <c r="E70" s="8">
        <v>6700</v>
      </c>
      <c r="F70" s="8">
        <v>2810</v>
      </c>
      <c r="G70" s="8">
        <v>147</v>
      </c>
      <c r="H70" s="8">
        <v>430</v>
      </c>
      <c r="I70" s="8">
        <v>901</v>
      </c>
      <c r="J70" s="8">
        <v>194</v>
      </c>
      <c r="K70" s="8">
        <v>266</v>
      </c>
      <c r="L70" s="8">
        <v>132</v>
      </c>
      <c r="M70" s="8">
        <v>107</v>
      </c>
      <c r="N70" s="8">
        <v>58</v>
      </c>
      <c r="O70" s="8">
        <v>797</v>
      </c>
      <c r="P70" s="8">
        <v>365</v>
      </c>
      <c r="Q70" s="8">
        <v>103</v>
      </c>
      <c r="R70" s="227">
        <v>4</v>
      </c>
      <c r="S70" s="8">
        <v>140</v>
      </c>
      <c r="T70" s="8">
        <v>22</v>
      </c>
      <c r="U70" s="8">
        <v>26</v>
      </c>
      <c r="V70" s="8">
        <v>149</v>
      </c>
      <c r="W70" s="8">
        <v>58</v>
      </c>
      <c r="X70" s="189"/>
      <c r="Y70" s="189"/>
      <c r="Z70" s="191" t="s">
        <v>212</v>
      </c>
      <c r="AA70" s="6">
        <f t="shared" si="12"/>
        <v>17.798764983654195</v>
      </c>
      <c r="AB70" s="6">
        <f t="shared" si="13"/>
        <v>52.064414578036079</v>
      </c>
      <c r="AC70" s="6">
        <f t="shared" si="13"/>
        <v>109.09311054607096</v>
      </c>
      <c r="AD70" s="6">
        <f t="shared" si="13"/>
        <v>23.489526577067444</v>
      </c>
      <c r="AE70" s="6">
        <f t="shared" si="13"/>
        <v>32.207289018040925</v>
      </c>
      <c r="AF70" s="6">
        <f t="shared" si="11"/>
        <v>15.982564475118053</v>
      </c>
      <c r="AG70" s="6">
        <f t="shared" si="7"/>
        <v>12.955563627557817</v>
      </c>
      <c r="AH70" s="6">
        <f t="shared" si="7"/>
        <v>7.0226419663397506</v>
      </c>
      <c r="AI70" s="6">
        <f t="shared" si="7"/>
        <v>96.500787020220372</v>
      </c>
      <c r="AJ70" s="6">
        <f t="shared" si="7"/>
        <v>44.194212374379461</v>
      </c>
      <c r="AK70" s="6">
        <f t="shared" si="8"/>
        <v>12.471243491948178</v>
      </c>
      <c r="AL70" s="6">
        <f t="shared" si="9"/>
        <v>0.48432013560963799</v>
      </c>
      <c r="AM70" s="6">
        <f t="shared" si="8"/>
        <v>16.951204746337329</v>
      </c>
      <c r="AN70" s="6">
        <f t="shared" si="8"/>
        <v>2.663760745853009</v>
      </c>
      <c r="AO70" s="6">
        <f t="shared" si="10"/>
        <v>3.1480808814626471</v>
      </c>
      <c r="AP70" s="6">
        <f t="shared" si="10"/>
        <v>18.040925051459013</v>
      </c>
      <c r="AQ70" s="6">
        <f t="shared" si="10"/>
        <v>7.0226419663397506</v>
      </c>
      <c r="AT70" s="191" t="s">
        <v>212</v>
      </c>
      <c r="AU70" s="6">
        <f t="shared" si="14"/>
        <v>53.803066037735846</v>
      </c>
      <c r="AV70" s="6">
        <f t="shared" si="15"/>
        <v>118.95522388059702</v>
      </c>
      <c r="AW70" s="6">
        <f t="shared" si="16"/>
        <v>7.8291814946619223</v>
      </c>
      <c r="AX70" s="6">
        <f t="shared" si="17"/>
        <v>8.4094533855299396</v>
      </c>
    </row>
    <row r="71" spans="1:50" x14ac:dyDescent="0.25">
      <c r="A71" s="191" t="s">
        <v>213</v>
      </c>
      <c r="B71" s="8">
        <v>5682</v>
      </c>
      <c r="C71" s="8">
        <v>4854</v>
      </c>
      <c r="D71" s="8">
        <v>4814</v>
      </c>
      <c r="E71" s="8">
        <v>4762</v>
      </c>
      <c r="F71" s="8">
        <v>2137</v>
      </c>
      <c r="G71" s="8">
        <v>139</v>
      </c>
      <c r="H71" s="8">
        <v>313</v>
      </c>
      <c r="I71" s="8">
        <v>728</v>
      </c>
      <c r="J71" s="8">
        <v>145</v>
      </c>
      <c r="K71" s="8">
        <v>228</v>
      </c>
      <c r="L71" s="8">
        <v>133</v>
      </c>
      <c r="M71" s="8">
        <v>81</v>
      </c>
      <c r="N71" s="8">
        <v>62</v>
      </c>
      <c r="O71" s="8">
        <v>314</v>
      </c>
      <c r="P71" s="8">
        <v>275</v>
      </c>
      <c r="Q71" s="8">
        <v>72</v>
      </c>
      <c r="R71" s="227">
        <v>58</v>
      </c>
      <c r="S71" s="8">
        <v>60</v>
      </c>
      <c r="T71" s="8">
        <v>23</v>
      </c>
      <c r="U71" s="8">
        <v>13</v>
      </c>
      <c r="V71" s="8">
        <v>157</v>
      </c>
      <c r="W71" s="8">
        <v>31</v>
      </c>
      <c r="X71" s="189"/>
      <c r="Y71" s="189"/>
      <c r="Z71" s="191" t="s">
        <v>213</v>
      </c>
      <c r="AA71" s="6">
        <f t="shared" si="12"/>
        <v>24.463217177050335</v>
      </c>
      <c r="AB71" s="6">
        <f t="shared" si="13"/>
        <v>55.086237240408309</v>
      </c>
      <c r="AC71" s="6">
        <f t="shared" si="13"/>
        <v>128.12390003519889</v>
      </c>
      <c r="AD71" s="6">
        <f t="shared" si="13"/>
        <v>25.519183386131644</v>
      </c>
      <c r="AE71" s="6">
        <f t="shared" si="13"/>
        <v>40.126715945089757</v>
      </c>
      <c r="AF71" s="6">
        <f t="shared" si="11"/>
        <v>23.407250967969027</v>
      </c>
      <c r="AG71" s="6">
        <f t="shared" si="7"/>
        <v>14.255543822597676</v>
      </c>
      <c r="AH71" s="6">
        <f t="shared" si="7"/>
        <v>10.911650827173531</v>
      </c>
      <c r="AI71" s="6">
        <f t="shared" si="7"/>
        <v>55.262231608588522</v>
      </c>
      <c r="AJ71" s="6">
        <f t="shared" si="7"/>
        <v>48.398451249560011</v>
      </c>
      <c r="AK71" s="6">
        <f t="shared" si="8"/>
        <v>12.671594508975714</v>
      </c>
      <c r="AL71" s="6">
        <f t="shared" si="9"/>
        <v>10.207673354452657</v>
      </c>
      <c r="AM71" s="6">
        <f t="shared" si="8"/>
        <v>10.559662090813093</v>
      </c>
      <c r="AN71" s="6">
        <f t="shared" si="8"/>
        <v>4.0478704681450193</v>
      </c>
      <c r="AO71" s="6">
        <f t="shared" si="10"/>
        <v>2.2879267863428372</v>
      </c>
      <c r="AP71" s="6">
        <f t="shared" si="10"/>
        <v>27.631115804294261</v>
      </c>
      <c r="AQ71" s="6">
        <f t="shared" si="10"/>
        <v>5.4558254135867656</v>
      </c>
      <c r="AT71" s="191" t="s">
        <v>213</v>
      </c>
      <c r="AU71" s="6">
        <f t="shared" si="14"/>
        <v>57.125051931865393</v>
      </c>
      <c r="AV71" s="6">
        <f t="shared" si="15"/>
        <v>65.938681226375479</v>
      </c>
      <c r="AW71" s="6">
        <f t="shared" si="16"/>
        <v>10.762751520823585</v>
      </c>
      <c r="AX71" s="6">
        <f t="shared" si="17"/>
        <v>6.3864853728883402</v>
      </c>
    </row>
    <row r="72" spans="1:50" x14ac:dyDescent="0.25">
      <c r="A72" s="191" t="s">
        <v>214</v>
      </c>
      <c r="B72" s="8">
        <v>1567</v>
      </c>
      <c r="C72" s="8">
        <v>1308</v>
      </c>
      <c r="D72" s="8">
        <v>1292</v>
      </c>
      <c r="E72" s="8">
        <v>1283</v>
      </c>
      <c r="F72" s="8">
        <v>471</v>
      </c>
      <c r="G72" s="8">
        <v>24</v>
      </c>
      <c r="H72" s="8">
        <v>81</v>
      </c>
      <c r="I72" s="8">
        <v>170</v>
      </c>
      <c r="J72" s="8">
        <v>36</v>
      </c>
      <c r="K72" s="8">
        <v>64</v>
      </c>
      <c r="L72" s="8">
        <v>28</v>
      </c>
      <c r="M72" s="8">
        <v>19</v>
      </c>
      <c r="N72" s="8">
        <v>6</v>
      </c>
      <c r="O72" s="8">
        <v>182</v>
      </c>
      <c r="P72" s="8">
        <v>81</v>
      </c>
      <c r="Q72" s="8">
        <v>22</v>
      </c>
      <c r="R72" s="227">
        <v>1</v>
      </c>
      <c r="S72" s="8">
        <v>16</v>
      </c>
      <c r="T72" s="8">
        <v>2</v>
      </c>
      <c r="U72" s="8">
        <v>1</v>
      </c>
      <c r="V72" s="8">
        <v>36</v>
      </c>
      <c r="W72" s="8">
        <v>13</v>
      </c>
      <c r="X72" s="189"/>
      <c r="Y72" s="189"/>
      <c r="Z72" s="191" t="s">
        <v>214</v>
      </c>
      <c r="AA72" s="6">
        <f t="shared" si="12"/>
        <v>15.315890236119975</v>
      </c>
      <c r="AB72" s="6">
        <f t="shared" si="13"/>
        <v>51.691129546904911</v>
      </c>
      <c r="AC72" s="6">
        <f t="shared" si="13"/>
        <v>108.48755583918316</v>
      </c>
      <c r="AD72" s="6">
        <f t="shared" si="13"/>
        <v>22.973835354179961</v>
      </c>
      <c r="AE72" s="6">
        <f t="shared" si="13"/>
        <v>40.842373962986599</v>
      </c>
      <c r="AF72" s="6">
        <f t="shared" si="11"/>
        <v>17.868538608806638</v>
      </c>
      <c r="AG72" s="6">
        <f t="shared" si="7"/>
        <v>12.125079770261646</v>
      </c>
      <c r="AH72" s="6">
        <f t="shared" si="7"/>
        <v>3.8289725590299937</v>
      </c>
      <c r="AI72" s="6">
        <f t="shared" si="7"/>
        <v>116.14550095724314</v>
      </c>
      <c r="AJ72" s="6">
        <f t="shared" si="7"/>
        <v>51.691129546904911</v>
      </c>
      <c r="AK72" s="6">
        <f t="shared" si="8"/>
        <v>14.039566049776642</v>
      </c>
      <c r="AL72" s="6">
        <f t="shared" si="9"/>
        <v>0.63816209317166561</v>
      </c>
      <c r="AM72" s="6">
        <f t="shared" si="8"/>
        <v>10.21059349074665</v>
      </c>
      <c r="AN72" s="6">
        <f t="shared" si="8"/>
        <v>1.2763241863433312</v>
      </c>
      <c r="AO72" s="6">
        <f t="shared" si="10"/>
        <v>0.63816209317166561</v>
      </c>
      <c r="AP72" s="6">
        <f t="shared" si="10"/>
        <v>22.973835354179961</v>
      </c>
      <c r="AQ72" s="6">
        <f t="shared" si="10"/>
        <v>8.2961072112316518</v>
      </c>
      <c r="AT72" s="191" t="s">
        <v>214</v>
      </c>
      <c r="AU72" s="6">
        <f t="shared" si="14"/>
        <v>62.693498452012385</v>
      </c>
      <c r="AV72" s="6">
        <f t="shared" si="15"/>
        <v>141.85502727981296</v>
      </c>
      <c r="AW72" s="6">
        <f t="shared" si="16"/>
        <v>4.2462845010615711</v>
      </c>
      <c r="AX72" s="6">
        <f t="shared" si="17"/>
        <v>9.9388379204892967</v>
      </c>
    </row>
    <row r="73" spans="1:50" x14ac:dyDescent="0.25">
      <c r="A73" s="191" t="s">
        <v>215</v>
      </c>
      <c r="B73" s="8">
        <v>7996</v>
      </c>
      <c r="C73" s="8">
        <v>6569</v>
      </c>
      <c r="D73" s="8">
        <v>6483</v>
      </c>
      <c r="E73" s="8">
        <v>6406</v>
      </c>
      <c r="F73" s="8">
        <v>2525</v>
      </c>
      <c r="G73" s="8">
        <v>128</v>
      </c>
      <c r="H73" s="8">
        <v>455</v>
      </c>
      <c r="I73" s="8">
        <v>1188</v>
      </c>
      <c r="J73" s="8">
        <v>133</v>
      </c>
      <c r="K73" s="8">
        <v>253</v>
      </c>
      <c r="L73" s="8">
        <v>185</v>
      </c>
      <c r="M73" s="8">
        <v>61</v>
      </c>
      <c r="N73" s="8">
        <v>64</v>
      </c>
      <c r="O73" s="8">
        <v>641</v>
      </c>
      <c r="P73" s="8">
        <v>491</v>
      </c>
      <c r="Q73" s="8">
        <v>88</v>
      </c>
      <c r="R73" s="227">
        <v>48</v>
      </c>
      <c r="S73" s="8">
        <v>77</v>
      </c>
      <c r="T73" s="8">
        <v>48</v>
      </c>
      <c r="U73" s="8">
        <v>10</v>
      </c>
      <c r="V73" s="8">
        <v>165</v>
      </c>
      <c r="W73" s="8">
        <v>46</v>
      </c>
      <c r="X73" s="189"/>
      <c r="Y73" s="189"/>
      <c r="Z73" s="191" t="s">
        <v>215</v>
      </c>
      <c r="AA73" s="6">
        <f t="shared" si="12"/>
        <v>16.008004002000998</v>
      </c>
      <c r="AB73" s="6">
        <f t="shared" si="13"/>
        <v>56.903451725862936</v>
      </c>
      <c r="AC73" s="6">
        <f t="shared" si="13"/>
        <v>148.57428714357178</v>
      </c>
      <c r="AD73" s="6">
        <f t="shared" si="13"/>
        <v>16.633316658329164</v>
      </c>
      <c r="AE73" s="6">
        <f t="shared" si="13"/>
        <v>31.640820410205098</v>
      </c>
      <c r="AF73" s="6">
        <f t="shared" si="11"/>
        <v>23.136568284142072</v>
      </c>
      <c r="AG73" s="6">
        <f t="shared" si="7"/>
        <v>7.6288144072036017</v>
      </c>
      <c r="AH73" s="6">
        <f t="shared" si="7"/>
        <v>8.0040020010004991</v>
      </c>
      <c r="AI73" s="6">
        <f t="shared" si="7"/>
        <v>80.165082541270635</v>
      </c>
      <c r="AJ73" s="6">
        <f t="shared" si="7"/>
        <v>61.405702851425715</v>
      </c>
      <c r="AK73" s="6">
        <f t="shared" si="8"/>
        <v>11.005502751375687</v>
      </c>
      <c r="AL73" s="6">
        <f t="shared" si="9"/>
        <v>6.0030015007503748</v>
      </c>
      <c r="AM73" s="6">
        <f t="shared" si="8"/>
        <v>9.6298149074537278</v>
      </c>
      <c r="AN73" s="6">
        <f t="shared" si="8"/>
        <v>6.0030015007503748</v>
      </c>
      <c r="AO73" s="6">
        <f t="shared" si="10"/>
        <v>1.250625312656328</v>
      </c>
      <c r="AP73" s="6">
        <f t="shared" si="10"/>
        <v>20.635317658829415</v>
      </c>
      <c r="AQ73" s="6">
        <f t="shared" si="10"/>
        <v>5.7528764382191095</v>
      </c>
      <c r="AT73" s="191" t="s">
        <v>215</v>
      </c>
      <c r="AU73" s="6">
        <f t="shared" si="14"/>
        <v>75.736541724510261</v>
      </c>
      <c r="AV73" s="6">
        <f t="shared" si="15"/>
        <v>100.06244146113019</v>
      </c>
      <c r="AW73" s="6">
        <f t="shared" si="16"/>
        <v>19.009900990099009</v>
      </c>
      <c r="AX73" s="6">
        <f t="shared" si="17"/>
        <v>7.0025879129243416</v>
      </c>
    </row>
    <row r="74" spans="1:50" x14ac:dyDescent="0.25">
      <c r="A74" s="191" t="s">
        <v>216</v>
      </c>
      <c r="B74" s="8">
        <v>4115</v>
      </c>
      <c r="C74" s="8">
        <v>3219</v>
      </c>
      <c r="D74" s="8">
        <v>3175</v>
      </c>
      <c r="E74" s="8">
        <v>3135</v>
      </c>
      <c r="F74" s="8">
        <v>1419</v>
      </c>
      <c r="G74" s="8">
        <v>80</v>
      </c>
      <c r="H74" s="8">
        <v>220</v>
      </c>
      <c r="I74" s="8">
        <v>441</v>
      </c>
      <c r="J74" s="8">
        <v>161</v>
      </c>
      <c r="K74" s="8">
        <v>111</v>
      </c>
      <c r="L74" s="8">
        <v>22</v>
      </c>
      <c r="M74" s="8">
        <v>37</v>
      </c>
      <c r="N74" s="8">
        <v>39</v>
      </c>
      <c r="O74" s="8">
        <v>311</v>
      </c>
      <c r="P74" s="8">
        <v>103</v>
      </c>
      <c r="Q74" s="8">
        <v>51</v>
      </c>
      <c r="R74" s="227">
        <v>28</v>
      </c>
      <c r="S74" s="8">
        <v>38</v>
      </c>
      <c r="T74" s="8">
        <v>56</v>
      </c>
      <c r="U74" s="8">
        <v>31</v>
      </c>
      <c r="V74" s="8">
        <v>76</v>
      </c>
      <c r="W74" s="8">
        <v>16</v>
      </c>
      <c r="X74" s="189"/>
      <c r="Y74" s="189"/>
      <c r="Z74" s="191" t="s">
        <v>216</v>
      </c>
      <c r="AA74" s="6">
        <f t="shared" si="12"/>
        <v>19.441069258809232</v>
      </c>
      <c r="AB74" s="6">
        <f t="shared" si="13"/>
        <v>53.462940461725395</v>
      </c>
      <c r="AC74" s="6">
        <f t="shared" si="13"/>
        <v>107.16889428918591</v>
      </c>
      <c r="AD74" s="6">
        <f t="shared" si="13"/>
        <v>39.125151883353581</v>
      </c>
      <c r="AE74" s="6">
        <f t="shared" si="13"/>
        <v>26.974483596597814</v>
      </c>
      <c r="AF74" s="6">
        <f t="shared" si="11"/>
        <v>5.3462940461725399</v>
      </c>
      <c r="AG74" s="6">
        <f t="shared" si="7"/>
        <v>8.9914945321992725</v>
      </c>
      <c r="AH74" s="6">
        <f t="shared" si="7"/>
        <v>9.4775212636695016</v>
      </c>
      <c r="AI74" s="6">
        <f t="shared" si="7"/>
        <v>75.57715674362089</v>
      </c>
      <c r="AJ74" s="6">
        <f t="shared" si="7"/>
        <v>25.030376670716887</v>
      </c>
      <c r="AK74" s="6">
        <f t="shared" si="8"/>
        <v>12.393681652490887</v>
      </c>
      <c r="AL74" s="6">
        <f t="shared" si="9"/>
        <v>6.8043742405832326</v>
      </c>
      <c r="AM74" s="6">
        <f t="shared" si="8"/>
        <v>9.2345078979343853</v>
      </c>
      <c r="AN74" s="6">
        <f t="shared" si="8"/>
        <v>13.608748481166465</v>
      </c>
      <c r="AO74" s="6">
        <f t="shared" si="10"/>
        <v>7.5334143377885789</v>
      </c>
      <c r="AP74" s="6">
        <f t="shared" si="10"/>
        <v>18.469015795868771</v>
      </c>
      <c r="AQ74" s="6">
        <f t="shared" si="10"/>
        <v>3.8882138517618472</v>
      </c>
      <c r="AT74" s="191" t="s">
        <v>216</v>
      </c>
      <c r="AU74" s="6">
        <f t="shared" si="14"/>
        <v>32.440944881889763</v>
      </c>
      <c r="AV74" s="6">
        <f t="shared" si="15"/>
        <v>99.202551834130773</v>
      </c>
      <c r="AW74" s="6">
        <f t="shared" si="16"/>
        <v>39.464411557434815</v>
      </c>
      <c r="AX74" s="6">
        <f t="shared" si="17"/>
        <v>4.9704877291084184</v>
      </c>
    </row>
    <row r="75" spans="1:50" x14ac:dyDescent="0.25">
      <c r="A75" s="191" t="s">
        <v>217</v>
      </c>
      <c r="B75" s="8">
        <v>7781</v>
      </c>
      <c r="C75" s="8">
        <v>6596</v>
      </c>
      <c r="D75" s="8">
        <v>6539</v>
      </c>
      <c r="E75" s="8">
        <v>6471</v>
      </c>
      <c r="F75" s="8">
        <v>2617</v>
      </c>
      <c r="G75" s="8">
        <v>149</v>
      </c>
      <c r="H75" s="8">
        <v>348</v>
      </c>
      <c r="I75" s="8">
        <v>828</v>
      </c>
      <c r="J75" s="8">
        <v>177</v>
      </c>
      <c r="K75" s="8">
        <v>204</v>
      </c>
      <c r="L75" s="8">
        <v>43</v>
      </c>
      <c r="M75" s="8">
        <v>107</v>
      </c>
      <c r="N75" s="8">
        <v>45</v>
      </c>
      <c r="O75" s="8">
        <v>547</v>
      </c>
      <c r="P75" s="8">
        <v>260</v>
      </c>
      <c r="Q75" s="8">
        <v>30</v>
      </c>
      <c r="R75" s="227">
        <v>10</v>
      </c>
      <c r="S75" s="8">
        <v>74</v>
      </c>
      <c r="T75" s="8">
        <v>71</v>
      </c>
      <c r="U75" s="8">
        <v>3</v>
      </c>
      <c r="V75" s="8">
        <v>110</v>
      </c>
      <c r="W75" s="8">
        <v>56</v>
      </c>
      <c r="X75" s="189"/>
      <c r="Y75" s="189"/>
      <c r="Z75" s="191" t="s">
        <v>217</v>
      </c>
      <c r="AA75" s="6">
        <f t="shared" si="12"/>
        <v>19.149209613160263</v>
      </c>
      <c r="AB75" s="6">
        <f t="shared" si="13"/>
        <v>44.724328492481689</v>
      </c>
      <c r="AC75" s="6">
        <f t="shared" si="13"/>
        <v>106.41305744762884</v>
      </c>
      <c r="AD75" s="6">
        <f t="shared" si="13"/>
        <v>22.747718802210514</v>
      </c>
      <c r="AE75" s="6">
        <f t="shared" si="13"/>
        <v>26.217709805937542</v>
      </c>
      <c r="AF75" s="6">
        <f t="shared" si="11"/>
        <v>5.5262819688985996</v>
      </c>
      <c r="AG75" s="6">
        <f t="shared" si="7"/>
        <v>13.751445829584886</v>
      </c>
      <c r="AH75" s="6">
        <f t="shared" si="7"/>
        <v>5.7833183395450458</v>
      </c>
      <c r="AI75" s="6">
        <f t="shared" si="7"/>
        <v>70.299447371803097</v>
      </c>
      <c r="AJ75" s="6">
        <f t="shared" si="7"/>
        <v>33.41472818403804</v>
      </c>
      <c r="AK75" s="6">
        <f t="shared" si="8"/>
        <v>3.8555455596966972</v>
      </c>
      <c r="AL75" s="6">
        <f t="shared" si="9"/>
        <v>1.2851818532322323</v>
      </c>
      <c r="AM75" s="6">
        <f t="shared" si="8"/>
        <v>9.5103457139185199</v>
      </c>
      <c r="AN75" s="6">
        <f t="shared" si="8"/>
        <v>9.1247911579488505</v>
      </c>
      <c r="AO75" s="6">
        <f t="shared" si="10"/>
        <v>0.3855545559696697</v>
      </c>
      <c r="AP75" s="6">
        <f t="shared" si="10"/>
        <v>14.137000385554556</v>
      </c>
      <c r="AQ75" s="6">
        <f t="shared" si="10"/>
        <v>7.197018378100501</v>
      </c>
      <c r="AT75" s="191" t="s">
        <v>217</v>
      </c>
      <c r="AU75" s="6">
        <f t="shared" si="14"/>
        <v>39.761431411530815</v>
      </c>
      <c r="AV75" s="6">
        <f t="shared" si="15"/>
        <v>84.530984391902336</v>
      </c>
      <c r="AW75" s="6">
        <f t="shared" si="16"/>
        <v>27.130301872372947</v>
      </c>
      <c r="AX75" s="6">
        <f t="shared" si="17"/>
        <v>8.4899939357186174</v>
      </c>
    </row>
    <row r="76" spans="1:50" x14ac:dyDescent="0.25">
      <c r="A76" s="191" t="s">
        <v>218</v>
      </c>
      <c r="B76" s="8">
        <v>9091</v>
      </c>
      <c r="C76" s="8">
        <v>7591</v>
      </c>
      <c r="D76" s="8">
        <v>7504</v>
      </c>
      <c r="E76" s="8">
        <v>7397</v>
      </c>
      <c r="F76" s="8">
        <v>3732</v>
      </c>
      <c r="G76" s="8">
        <v>186</v>
      </c>
      <c r="H76" s="8">
        <v>690</v>
      </c>
      <c r="I76" s="8">
        <v>1359</v>
      </c>
      <c r="J76" s="8">
        <v>277</v>
      </c>
      <c r="K76" s="8">
        <v>398</v>
      </c>
      <c r="L76" s="8">
        <v>249</v>
      </c>
      <c r="M76" s="8">
        <v>58</v>
      </c>
      <c r="N76" s="8">
        <v>87</v>
      </c>
      <c r="O76" s="8">
        <v>708</v>
      </c>
      <c r="P76" s="8">
        <v>566</v>
      </c>
      <c r="Q76" s="8">
        <v>141</v>
      </c>
      <c r="R76" s="227">
        <v>83</v>
      </c>
      <c r="S76" s="8">
        <v>119</v>
      </c>
      <c r="T76" s="8">
        <v>85</v>
      </c>
      <c r="U76" s="8">
        <v>21</v>
      </c>
      <c r="V76" s="8">
        <v>208</v>
      </c>
      <c r="W76" s="8">
        <v>80</v>
      </c>
      <c r="X76" s="189"/>
      <c r="Y76" s="189"/>
      <c r="Z76" s="191" t="s">
        <v>218</v>
      </c>
      <c r="AA76" s="6">
        <f t="shared" si="12"/>
        <v>20.45979540204598</v>
      </c>
      <c r="AB76" s="6">
        <f t="shared" si="13"/>
        <v>75.899241007589922</v>
      </c>
      <c r="AC76" s="6">
        <f t="shared" si="13"/>
        <v>149.48850511494885</v>
      </c>
      <c r="AD76" s="6">
        <f t="shared" si="13"/>
        <v>30.469695303046972</v>
      </c>
      <c r="AE76" s="6">
        <f t="shared" si="13"/>
        <v>43.779562204377953</v>
      </c>
      <c r="AF76" s="6">
        <f t="shared" si="11"/>
        <v>27.389726102738972</v>
      </c>
      <c r="AG76" s="6">
        <f t="shared" si="7"/>
        <v>6.3799362006379932</v>
      </c>
      <c r="AH76" s="6">
        <f t="shared" si="7"/>
        <v>9.5699043009569902</v>
      </c>
      <c r="AI76" s="6">
        <f t="shared" si="7"/>
        <v>77.879221207787921</v>
      </c>
      <c r="AJ76" s="6">
        <f t="shared" si="7"/>
        <v>62.259377406225937</v>
      </c>
      <c r="AK76" s="6">
        <f t="shared" si="8"/>
        <v>15.509844901550984</v>
      </c>
      <c r="AL76" s="6">
        <f t="shared" si="9"/>
        <v>9.129908700912992</v>
      </c>
      <c r="AM76" s="6">
        <f t="shared" si="8"/>
        <v>13.089869101308988</v>
      </c>
      <c r="AN76" s="6">
        <f t="shared" si="8"/>
        <v>9.349906500934992</v>
      </c>
      <c r="AO76" s="6">
        <f t="shared" si="10"/>
        <v>2.309976900230998</v>
      </c>
      <c r="AP76" s="6">
        <f t="shared" si="10"/>
        <v>22.879771202287976</v>
      </c>
      <c r="AQ76" s="6">
        <f t="shared" si="10"/>
        <v>8.7999120008799903</v>
      </c>
      <c r="AT76" s="191" t="s">
        <v>218</v>
      </c>
      <c r="AU76" s="6">
        <f t="shared" si="14"/>
        <v>75.426439232409379</v>
      </c>
      <c r="AV76" s="6">
        <f t="shared" si="15"/>
        <v>95.714478842774099</v>
      </c>
      <c r="AW76" s="6">
        <f t="shared" si="16"/>
        <v>22.775991425509108</v>
      </c>
      <c r="AX76" s="6">
        <f t="shared" si="17"/>
        <v>10.538795942563562</v>
      </c>
    </row>
    <row r="77" spans="1:50" x14ac:dyDescent="0.25">
      <c r="A77" s="191" t="s">
        <v>219</v>
      </c>
      <c r="B77" s="8">
        <v>13353</v>
      </c>
      <c r="C77" s="8">
        <v>10832</v>
      </c>
      <c r="D77" s="8">
        <v>10669</v>
      </c>
      <c r="E77" s="8">
        <v>10510</v>
      </c>
      <c r="F77" s="8">
        <v>4819</v>
      </c>
      <c r="G77" s="8">
        <v>291</v>
      </c>
      <c r="H77" s="8">
        <v>719</v>
      </c>
      <c r="I77" s="8">
        <v>1845</v>
      </c>
      <c r="J77" s="8">
        <v>412</v>
      </c>
      <c r="K77" s="8">
        <v>505</v>
      </c>
      <c r="L77" s="8">
        <v>256</v>
      </c>
      <c r="M77" s="8">
        <v>253</v>
      </c>
      <c r="N77" s="8">
        <v>162</v>
      </c>
      <c r="O77" s="8">
        <v>1068</v>
      </c>
      <c r="P77" s="8">
        <v>595</v>
      </c>
      <c r="Q77" s="8">
        <v>136</v>
      </c>
      <c r="R77" s="227">
        <v>27</v>
      </c>
      <c r="S77" s="8">
        <v>143</v>
      </c>
      <c r="T77" s="8">
        <v>11</v>
      </c>
      <c r="U77" s="8">
        <v>69</v>
      </c>
      <c r="V77" s="8">
        <v>331</v>
      </c>
      <c r="W77" s="8">
        <v>81</v>
      </c>
      <c r="X77" s="189"/>
      <c r="Y77" s="189"/>
      <c r="Z77" s="191" t="s">
        <v>219</v>
      </c>
      <c r="AA77" s="6">
        <f t="shared" si="12"/>
        <v>21.79285553808133</v>
      </c>
      <c r="AB77" s="6">
        <f t="shared" si="13"/>
        <v>53.845577772785141</v>
      </c>
      <c r="AC77" s="6">
        <f t="shared" si="13"/>
        <v>138.17119748371155</v>
      </c>
      <c r="AD77" s="6">
        <f t="shared" si="13"/>
        <v>30.854489627798994</v>
      </c>
      <c r="AE77" s="6">
        <f t="shared" si="13"/>
        <v>37.819216655433237</v>
      </c>
      <c r="AF77" s="6">
        <f t="shared" si="11"/>
        <v>19.171721710477048</v>
      </c>
      <c r="AG77" s="6">
        <f t="shared" si="7"/>
        <v>18.947053096682392</v>
      </c>
      <c r="AH77" s="6">
        <f t="shared" si="7"/>
        <v>12.132105144911256</v>
      </c>
      <c r="AI77" s="6">
        <f t="shared" si="7"/>
        <v>79.982026510896432</v>
      </c>
      <c r="AJ77" s="6">
        <f t="shared" si="7"/>
        <v>44.559275069272829</v>
      </c>
      <c r="AK77" s="6">
        <f t="shared" si="8"/>
        <v>10.184977158690932</v>
      </c>
      <c r="AL77" s="6">
        <f t="shared" si="9"/>
        <v>2.0220175241518761</v>
      </c>
      <c r="AM77" s="6">
        <f t="shared" si="8"/>
        <v>10.709203924211787</v>
      </c>
      <c r="AN77" s="6">
        <f t="shared" si="8"/>
        <v>0.8237849172470606</v>
      </c>
      <c r="AO77" s="6">
        <f t="shared" si="10"/>
        <v>5.1673781172770168</v>
      </c>
      <c r="AP77" s="6">
        <f t="shared" si="10"/>
        <v>24.788437055343369</v>
      </c>
      <c r="AQ77" s="6">
        <f t="shared" si="10"/>
        <v>6.0660525724556278</v>
      </c>
      <c r="AT77" s="191" t="s">
        <v>219</v>
      </c>
      <c r="AU77" s="6">
        <f t="shared" si="14"/>
        <v>55.769050520198704</v>
      </c>
      <c r="AV77" s="6">
        <f t="shared" si="15"/>
        <v>101.61750713606089</v>
      </c>
      <c r="AW77" s="6">
        <f t="shared" si="16"/>
        <v>2.2826312512969498</v>
      </c>
      <c r="AX77" s="6">
        <f t="shared" si="17"/>
        <v>7.4778434268833092</v>
      </c>
    </row>
    <row r="78" spans="1:50" x14ac:dyDescent="0.25">
      <c r="A78" s="191" t="s">
        <v>220</v>
      </c>
      <c r="B78" s="8">
        <v>9546</v>
      </c>
      <c r="C78" s="8">
        <v>7822</v>
      </c>
      <c r="D78" s="8">
        <v>7745</v>
      </c>
      <c r="E78" s="8">
        <v>7667</v>
      </c>
      <c r="F78" s="8">
        <v>2306</v>
      </c>
      <c r="G78" s="8">
        <v>93</v>
      </c>
      <c r="H78" s="8">
        <v>594</v>
      </c>
      <c r="I78" s="8">
        <v>1181</v>
      </c>
      <c r="J78" s="8">
        <v>145</v>
      </c>
      <c r="K78" s="8">
        <v>214</v>
      </c>
      <c r="L78" s="8">
        <v>170</v>
      </c>
      <c r="M78" s="8">
        <v>104</v>
      </c>
      <c r="N78" s="8">
        <v>29</v>
      </c>
      <c r="O78" s="8">
        <v>1251</v>
      </c>
      <c r="P78" s="8">
        <v>393</v>
      </c>
      <c r="Q78" s="8">
        <v>47</v>
      </c>
      <c r="R78" s="227">
        <v>19</v>
      </c>
      <c r="S78" s="8">
        <v>140</v>
      </c>
      <c r="T78" s="8">
        <v>15</v>
      </c>
      <c r="U78" s="8">
        <v>56</v>
      </c>
      <c r="V78" s="8">
        <v>108</v>
      </c>
      <c r="W78" s="8">
        <v>52</v>
      </c>
      <c r="X78" s="189"/>
      <c r="Y78" s="189"/>
      <c r="Z78" s="191" t="s">
        <v>220</v>
      </c>
      <c r="AA78" s="6">
        <f t="shared" si="12"/>
        <v>9.7423004399748585</v>
      </c>
      <c r="AB78" s="6">
        <f t="shared" si="13"/>
        <v>62.225015713387812</v>
      </c>
      <c r="AC78" s="6">
        <f t="shared" si="13"/>
        <v>123.71673999580976</v>
      </c>
      <c r="AD78" s="6">
        <f t="shared" si="13"/>
        <v>15.189608212864027</v>
      </c>
      <c r="AE78" s="6">
        <f t="shared" si="13"/>
        <v>22.417766603813117</v>
      </c>
      <c r="AF78" s="6">
        <f t="shared" si="11"/>
        <v>17.808506180599203</v>
      </c>
      <c r="AG78" s="6">
        <f t="shared" si="7"/>
        <v>10.894615545778338</v>
      </c>
      <c r="AH78" s="6">
        <f t="shared" si="7"/>
        <v>3.0379216425728055</v>
      </c>
      <c r="AI78" s="6">
        <f t="shared" si="7"/>
        <v>131.04965430546824</v>
      </c>
      <c r="AJ78" s="6">
        <f t="shared" si="7"/>
        <v>41.169076052796981</v>
      </c>
      <c r="AK78" s="6">
        <f t="shared" si="8"/>
        <v>4.9235281793421333</v>
      </c>
      <c r="AL78" s="6">
        <f t="shared" si="9"/>
        <v>1.9903624554787345</v>
      </c>
      <c r="AM78" s="6">
        <f t="shared" si="8"/>
        <v>14.66582861931699</v>
      </c>
      <c r="AN78" s="6">
        <f t="shared" si="8"/>
        <v>1.5713387806411063</v>
      </c>
      <c r="AO78" s="6">
        <f t="shared" si="10"/>
        <v>5.8663314477267967</v>
      </c>
      <c r="AP78" s="6">
        <f t="shared" si="10"/>
        <v>11.313639220615965</v>
      </c>
      <c r="AQ78" s="6">
        <f t="shared" si="10"/>
        <v>5.447307772889169</v>
      </c>
      <c r="AT78" s="191" t="s">
        <v>220</v>
      </c>
      <c r="AU78" s="6">
        <f t="shared" si="14"/>
        <v>50.742414460942541</v>
      </c>
      <c r="AV78" s="6">
        <f t="shared" si="15"/>
        <v>163.16681883396376</v>
      </c>
      <c r="AW78" s="6">
        <f t="shared" si="16"/>
        <v>6.5047701647875105</v>
      </c>
      <c r="AX78" s="6">
        <f t="shared" si="17"/>
        <v>6.6479161339810791</v>
      </c>
    </row>
    <row r="79" spans="1:50" x14ac:dyDescent="0.25">
      <c r="A79" s="191" t="s">
        <v>221</v>
      </c>
      <c r="B79" s="8">
        <v>4906</v>
      </c>
      <c r="C79" s="8">
        <v>3899</v>
      </c>
      <c r="D79" s="8">
        <v>3816</v>
      </c>
      <c r="E79" s="8">
        <v>3747</v>
      </c>
      <c r="F79" s="8">
        <v>1185</v>
      </c>
      <c r="G79" s="8">
        <v>43</v>
      </c>
      <c r="H79" s="8">
        <v>277</v>
      </c>
      <c r="I79" s="8">
        <v>451</v>
      </c>
      <c r="J79" s="8">
        <v>80</v>
      </c>
      <c r="K79" s="8">
        <v>110</v>
      </c>
      <c r="L79" s="8">
        <v>120</v>
      </c>
      <c r="M79" s="8">
        <v>139</v>
      </c>
      <c r="N79" s="8">
        <v>15</v>
      </c>
      <c r="O79" s="8">
        <v>413</v>
      </c>
      <c r="P79" s="8">
        <v>148</v>
      </c>
      <c r="Q79" s="8">
        <v>27</v>
      </c>
      <c r="R79" s="227">
        <v>7</v>
      </c>
      <c r="S79" s="8">
        <v>81</v>
      </c>
      <c r="T79" s="8">
        <v>7</v>
      </c>
      <c r="U79" s="8">
        <v>12</v>
      </c>
      <c r="V79" s="8">
        <v>51</v>
      </c>
      <c r="W79" s="8">
        <v>30</v>
      </c>
      <c r="X79" s="189"/>
      <c r="Y79" s="189"/>
      <c r="Z79" s="191" t="s">
        <v>221</v>
      </c>
      <c r="AA79" s="6">
        <f t="shared" si="12"/>
        <v>8.7647778230737874</v>
      </c>
      <c r="AB79" s="6">
        <f t="shared" si="13"/>
        <v>56.461475743986952</v>
      </c>
      <c r="AC79" s="6">
        <f t="shared" si="13"/>
        <v>91.928251121076229</v>
      </c>
      <c r="AD79" s="6">
        <f t="shared" si="13"/>
        <v>16.306563391765184</v>
      </c>
      <c r="AE79" s="6">
        <f t="shared" si="13"/>
        <v>22.421524663677129</v>
      </c>
      <c r="AF79" s="6">
        <f t="shared" si="11"/>
        <v>24.459845087647778</v>
      </c>
      <c r="AG79" s="6">
        <f t="shared" si="7"/>
        <v>28.33265389319201</v>
      </c>
      <c r="AH79" s="6">
        <f t="shared" si="7"/>
        <v>3.0574806359559723</v>
      </c>
      <c r="AI79" s="6">
        <f t="shared" si="7"/>
        <v>84.182633509987767</v>
      </c>
      <c r="AJ79" s="6">
        <f t="shared" si="7"/>
        <v>30.167142274765592</v>
      </c>
      <c r="AK79" s="6">
        <f t="shared" si="8"/>
        <v>5.5034651447207503</v>
      </c>
      <c r="AL79" s="6">
        <f t="shared" si="9"/>
        <v>1.4268242967794538</v>
      </c>
      <c r="AM79" s="6">
        <f t="shared" si="8"/>
        <v>16.510395434162252</v>
      </c>
      <c r="AN79" s="6">
        <f t="shared" si="8"/>
        <v>1.4268242967794538</v>
      </c>
      <c r="AO79" s="6">
        <f t="shared" si="10"/>
        <v>2.4459845087647776</v>
      </c>
      <c r="AP79" s="6">
        <f t="shared" si="10"/>
        <v>10.395434162250305</v>
      </c>
      <c r="AQ79" s="6">
        <f t="shared" si="10"/>
        <v>6.1149612719119446</v>
      </c>
      <c r="AT79" s="191" t="s">
        <v>221</v>
      </c>
      <c r="AU79" s="6">
        <f t="shared" si="14"/>
        <v>38.784067085953879</v>
      </c>
      <c r="AV79" s="6">
        <f t="shared" si="15"/>
        <v>110.22151054176675</v>
      </c>
      <c r="AW79" s="6">
        <f t="shared" si="16"/>
        <v>5.9071729957805905</v>
      </c>
      <c r="AX79" s="6">
        <f t="shared" si="17"/>
        <v>7.6942805847653242</v>
      </c>
    </row>
    <row r="80" spans="1:50" x14ac:dyDescent="0.25">
      <c r="A80" s="191" t="s">
        <v>222</v>
      </c>
      <c r="B80" s="8">
        <v>7203</v>
      </c>
      <c r="C80" s="8">
        <v>5815</v>
      </c>
      <c r="D80" s="8">
        <v>5731</v>
      </c>
      <c r="E80" s="8">
        <v>5647</v>
      </c>
      <c r="F80" s="8">
        <v>2466</v>
      </c>
      <c r="G80" s="8">
        <v>124</v>
      </c>
      <c r="H80" s="8">
        <v>619</v>
      </c>
      <c r="I80" s="8">
        <v>772</v>
      </c>
      <c r="J80" s="8">
        <v>180</v>
      </c>
      <c r="K80" s="8">
        <v>318</v>
      </c>
      <c r="L80" s="8">
        <v>155</v>
      </c>
      <c r="M80" s="8">
        <v>91</v>
      </c>
      <c r="N80" s="8">
        <v>49</v>
      </c>
      <c r="O80" s="8">
        <v>388</v>
      </c>
      <c r="P80" s="8">
        <v>317</v>
      </c>
      <c r="Q80" s="8">
        <v>61</v>
      </c>
      <c r="R80" s="227">
        <v>29</v>
      </c>
      <c r="S80" s="8">
        <v>73</v>
      </c>
      <c r="T80" s="8">
        <v>5</v>
      </c>
      <c r="U80" s="8">
        <v>12</v>
      </c>
      <c r="V80" s="8">
        <v>114</v>
      </c>
      <c r="W80" s="8">
        <v>50</v>
      </c>
      <c r="X80" s="189"/>
      <c r="Y80" s="189"/>
      <c r="Z80" s="191" t="s">
        <v>222</v>
      </c>
      <c r="AA80" s="6">
        <f t="shared" si="12"/>
        <v>17.215049285020132</v>
      </c>
      <c r="AB80" s="6">
        <f t="shared" si="13"/>
        <v>85.936415382479524</v>
      </c>
      <c r="AC80" s="6">
        <f t="shared" si="13"/>
        <v>107.17756490351242</v>
      </c>
      <c r="AD80" s="6">
        <f t="shared" si="13"/>
        <v>24.989587671803417</v>
      </c>
      <c r="AE80" s="6">
        <f t="shared" si="13"/>
        <v>44.148271553519365</v>
      </c>
      <c r="AF80" s="6">
        <f t="shared" si="11"/>
        <v>21.518811606275165</v>
      </c>
      <c r="AG80" s="6">
        <f t="shared" si="7"/>
        <v>12.633624878522838</v>
      </c>
      <c r="AH80" s="6">
        <f t="shared" si="7"/>
        <v>6.8027210884353737</v>
      </c>
      <c r="AI80" s="6">
        <f t="shared" si="7"/>
        <v>53.866444536998472</v>
      </c>
      <c r="AJ80" s="6">
        <f t="shared" si="7"/>
        <v>44.009440510898237</v>
      </c>
      <c r="AK80" s="6">
        <f t="shared" si="8"/>
        <v>8.468693599888935</v>
      </c>
      <c r="AL80" s="6">
        <f t="shared" si="9"/>
        <v>4.0261002360127724</v>
      </c>
      <c r="AM80" s="6">
        <f t="shared" si="8"/>
        <v>10.134666111342497</v>
      </c>
      <c r="AN80" s="6">
        <f t="shared" si="8"/>
        <v>0.69415521310565043</v>
      </c>
      <c r="AO80" s="6">
        <f t="shared" si="10"/>
        <v>1.6659725114535611</v>
      </c>
      <c r="AP80" s="6">
        <f t="shared" si="10"/>
        <v>15.826738858808829</v>
      </c>
      <c r="AQ80" s="6">
        <f t="shared" si="10"/>
        <v>6.941552131056504</v>
      </c>
      <c r="AT80" s="191" t="s">
        <v>222</v>
      </c>
      <c r="AU80" s="6">
        <f t="shared" si="14"/>
        <v>55.313208864072585</v>
      </c>
      <c r="AV80" s="6">
        <f t="shared" si="15"/>
        <v>68.709049052594295</v>
      </c>
      <c r="AW80" s="6">
        <f t="shared" si="16"/>
        <v>2.0275750202757501</v>
      </c>
      <c r="AX80" s="6">
        <f t="shared" si="17"/>
        <v>8.5984522785898534</v>
      </c>
    </row>
    <row r="81" spans="1:50" x14ac:dyDescent="0.25">
      <c r="A81" s="191" t="s">
        <v>223</v>
      </c>
      <c r="B81" s="8">
        <v>10377</v>
      </c>
      <c r="C81" s="8">
        <v>9561</v>
      </c>
      <c r="D81" s="8">
        <v>9542</v>
      </c>
      <c r="E81" s="8">
        <v>9511</v>
      </c>
      <c r="F81" s="8">
        <v>363</v>
      </c>
      <c r="G81" s="8">
        <v>9</v>
      </c>
      <c r="H81" s="8">
        <v>392</v>
      </c>
      <c r="I81" s="8">
        <v>157</v>
      </c>
      <c r="J81" s="8">
        <v>50</v>
      </c>
      <c r="K81" s="8">
        <v>18</v>
      </c>
      <c r="L81" s="8">
        <v>9</v>
      </c>
      <c r="M81" s="8">
        <v>53</v>
      </c>
      <c r="N81" s="8">
        <v>2</v>
      </c>
      <c r="O81" s="8">
        <v>702</v>
      </c>
      <c r="P81" s="8">
        <v>78</v>
      </c>
      <c r="Q81" s="8">
        <v>3</v>
      </c>
      <c r="R81" s="227">
        <v>2</v>
      </c>
      <c r="S81" s="8">
        <v>31</v>
      </c>
      <c r="T81" s="8">
        <v>3</v>
      </c>
      <c r="U81" s="8">
        <v>4</v>
      </c>
      <c r="V81" s="8">
        <v>21</v>
      </c>
      <c r="W81" s="8">
        <v>15</v>
      </c>
      <c r="X81" s="189"/>
      <c r="Y81" s="189"/>
      <c r="Z81" s="191" t="s">
        <v>223</v>
      </c>
      <c r="AA81" s="6">
        <f t="shared" si="12"/>
        <v>0.86730268863833471</v>
      </c>
      <c r="AB81" s="6">
        <f t="shared" si="13"/>
        <v>37.775850438469689</v>
      </c>
      <c r="AC81" s="6">
        <f t="shared" si="13"/>
        <v>15.129613568468729</v>
      </c>
      <c r="AD81" s="6">
        <f t="shared" si="13"/>
        <v>4.8183482702129714</v>
      </c>
      <c r="AE81" s="6">
        <f t="shared" si="13"/>
        <v>1.7346053772766694</v>
      </c>
      <c r="AF81" s="6">
        <f t="shared" si="11"/>
        <v>0.86730268863833471</v>
      </c>
      <c r="AG81" s="6">
        <f t="shared" si="7"/>
        <v>5.1074491664257486</v>
      </c>
      <c r="AH81" s="6">
        <f t="shared" si="7"/>
        <v>0.19273393080851883</v>
      </c>
      <c r="AI81" s="6">
        <f t="shared" si="7"/>
        <v>67.649609713790113</v>
      </c>
      <c r="AJ81" s="6">
        <f t="shared" si="7"/>
        <v>7.5166233015322348</v>
      </c>
      <c r="AK81" s="6">
        <f t="shared" si="8"/>
        <v>0.28910089621277829</v>
      </c>
      <c r="AL81" s="6">
        <f t="shared" si="9"/>
        <v>0.19273393080851883</v>
      </c>
      <c r="AM81" s="6">
        <f t="shared" si="8"/>
        <v>2.987375927532042</v>
      </c>
      <c r="AN81" s="6">
        <f t="shared" si="8"/>
        <v>0.28910089621277829</v>
      </c>
      <c r="AO81" s="6">
        <f t="shared" si="10"/>
        <v>0.38546786161703767</v>
      </c>
      <c r="AP81" s="6">
        <f t="shared" si="10"/>
        <v>2.0237062734894478</v>
      </c>
      <c r="AQ81" s="6">
        <f t="shared" si="10"/>
        <v>1.4455044810638913</v>
      </c>
      <c r="AT81" s="191" t="s">
        <v>223</v>
      </c>
      <c r="AU81" s="6">
        <f t="shared" si="14"/>
        <v>8.1743869209809255</v>
      </c>
      <c r="AV81" s="6">
        <f t="shared" si="15"/>
        <v>73.809273472820948</v>
      </c>
      <c r="AW81" s="6">
        <f t="shared" si="16"/>
        <v>8.2644628099173563</v>
      </c>
      <c r="AX81" s="6">
        <f t="shared" si="17"/>
        <v>1.5688735487919674</v>
      </c>
    </row>
    <row r="82" spans="1:50" x14ac:dyDescent="0.25">
      <c r="A82" s="191" t="s">
        <v>224</v>
      </c>
      <c r="B82" s="8">
        <v>5961</v>
      </c>
      <c r="C82" s="8">
        <v>4978</v>
      </c>
      <c r="D82" s="8">
        <v>4936</v>
      </c>
      <c r="E82" s="8">
        <v>4862</v>
      </c>
      <c r="F82" s="8">
        <v>2381</v>
      </c>
      <c r="G82" s="8">
        <v>110</v>
      </c>
      <c r="H82" s="8">
        <v>351</v>
      </c>
      <c r="I82" s="8">
        <v>851</v>
      </c>
      <c r="J82" s="8">
        <v>181</v>
      </c>
      <c r="K82" s="8">
        <v>197</v>
      </c>
      <c r="L82" s="8">
        <v>75</v>
      </c>
      <c r="M82" s="8">
        <v>72</v>
      </c>
      <c r="N82" s="8">
        <v>51</v>
      </c>
      <c r="O82" s="8">
        <v>669</v>
      </c>
      <c r="P82" s="8">
        <v>268</v>
      </c>
      <c r="Q82" s="8">
        <v>54</v>
      </c>
      <c r="R82" s="227">
        <v>39</v>
      </c>
      <c r="S82" s="8">
        <v>88</v>
      </c>
      <c r="T82" s="8">
        <v>32</v>
      </c>
      <c r="U82" s="8">
        <v>9</v>
      </c>
      <c r="V82" s="8">
        <v>130</v>
      </c>
      <c r="W82" s="8">
        <v>36</v>
      </c>
      <c r="X82" s="189"/>
      <c r="Y82" s="189"/>
      <c r="Z82" s="191" t="s">
        <v>224</v>
      </c>
      <c r="AA82" s="6">
        <f t="shared" si="12"/>
        <v>18.453279651065255</v>
      </c>
      <c r="AB82" s="6">
        <f t="shared" si="13"/>
        <v>58.882737795671865</v>
      </c>
      <c r="AC82" s="6">
        <f t="shared" si="13"/>
        <v>142.76128166415032</v>
      </c>
      <c r="AD82" s="6">
        <f t="shared" si="13"/>
        <v>30.3640328803892</v>
      </c>
      <c r="AE82" s="6">
        <f t="shared" si="13"/>
        <v>33.048146284180504</v>
      </c>
      <c r="AF82" s="6">
        <f t="shared" si="11"/>
        <v>12.581781580271766</v>
      </c>
      <c r="AG82" s="6">
        <f t="shared" si="7"/>
        <v>12.078510317060896</v>
      </c>
      <c r="AH82" s="6">
        <f t="shared" si="7"/>
        <v>8.5556114745848006</v>
      </c>
      <c r="AI82" s="6">
        <f t="shared" si="7"/>
        <v>112.22949169602416</v>
      </c>
      <c r="AJ82" s="6">
        <f t="shared" ref="AJ82:AM145" si="18">P82/$B82*1000</f>
        <v>44.958899513504441</v>
      </c>
      <c r="AK82" s="6">
        <f t="shared" si="8"/>
        <v>9.0588827377956722</v>
      </c>
      <c r="AL82" s="6">
        <f t="shared" si="9"/>
        <v>6.5425264217413188</v>
      </c>
      <c r="AM82" s="6">
        <f t="shared" si="8"/>
        <v>14.762623720852206</v>
      </c>
      <c r="AN82" s="6">
        <f t="shared" ref="AN82:AQ145" si="19">T82/$B82*1000</f>
        <v>5.3682268075826203</v>
      </c>
      <c r="AO82" s="6">
        <f t="shared" si="10"/>
        <v>1.509813789632612</v>
      </c>
      <c r="AP82" s="6">
        <f t="shared" si="10"/>
        <v>21.808421405804395</v>
      </c>
      <c r="AQ82" s="6">
        <f t="shared" si="10"/>
        <v>6.0392551585304481</v>
      </c>
      <c r="AT82" s="191" t="s">
        <v>224</v>
      </c>
      <c r="AU82" s="6">
        <f t="shared" si="14"/>
        <v>54.294975688816855</v>
      </c>
      <c r="AV82" s="6">
        <f t="shared" si="15"/>
        <v>137.59769642122583</v>
      </c>
      <c r="AW82" s="6">
        <f t="shared" si="16"/>
        <v>13.439731205375892</v>
      </c>
      <c r="AX82" s="6">
        <f t="shared" si="17"/>
        <v>7.2318200080353554</v>
      </c>
    </row>
    <row r="83" spans="1:50" x14ac:dyDescent="0.25">
      <c r="A83" s="191" t="s">
        <v>225</v>
      </c>
      <c r="B83" s="8">
        <v>2584</v>
      </c>
      <c r="C83" s="8">
        <v>2253</v>
      </c>
      <c r="D83" s="8">
        <v>2235</v>
      </c>
      <c r="E83" s="8">
        <v>2214</v>
      </c>
      <c r="F83" s="8">
        <v>937</v>
      </c>
      <c r="G83" s="8">
        <v>75</v>
      </c>
      <c r="H83" s="8">
        <v>165</v>
      </c>
      <c r="I83" s="8">
        <v>425</v>
      </c>
      <c r="J83" s="8">
        <v>63</v>
      </c>
      <c r="K83" s="8">
        <v>145</v>
      </c>
      <c r="L83" s="8">
        <v>85</v>
      </c>
      <c r="M83" s="8">
        <v>3</v>
      </c>
      <c r="N83" s="8">
        <v>8</v>
      </c>
      <c r="O83" s="8">
        <v>29</v>
      </c>
      <c r="P83" s="8">
        <v>205</v>
      </c>
      <c r="Q83" s="8">
        <v>37</v>
      </c>
      <c r="R83" s="227">
        <v>2</v>
      </c>
      <c r="S83" s="8">
        <v>48</v>
      </c>
      <c r="T83" s="8">
        <v>3</v>
      </c>
      <c r="U83" s="8">
        <v>4</v>
      </c>
      <c r="V83" s="8">
        <v>50</v>
      </c>
      <c r="W83" s="8">
        <v>14</v>
      </c>
      <c r="X83" s="189"/>
      <c r="Y83" s="189"/>
      <c r="Z83" s="191" t="s">
        <v>225</v>
      </c>
      <c r="AA83" s="6">
        <f t="shared" si="12"/>
        <v>29.024767801857585</v>
      </c>
      <c r="AB83" s="6">
        <f t="shared" si="13"/>
        <v>63.854489164086687</v>
      </c>
      <c r="AC83" s="6">
        <f t="shared" si="13"/>
        <v>164.47368421052633</v>
      </c>
      <c r="AD83" s="6">
        <f t="shared" si="13"/>
        <v>24.380804953560371</v>
      </c>
      <c r="AE83" s="6">
        <f t="shared" si="13"/>
        <v>56.114551083591337</v>
      </c>
      <c r="AF83" s="6">
        <f t="shared" si="11"/>
        <v>32.89473684210526</v>
      </c>
      <c r="AG83" s="6">
        <f t="shared" si="11"/>
        <v>1.1609907120743033</v>
      </c>
      <c r="AH83" s="6">
        <f t="shared" si="11"/>
        <v>3.0959752321981426</v>
      </c>
      <c r="AI83" s="6">
        <f t="shared" si="11"/>
        <v>11.222910216718265</v>
      </c>
      <c r="AJ83" s="6">
        <f t="shared" si="18"/>
        <v>79.3343653250774</v>
      </c>
      <c r="AK83" s="6">
        <f t="shared" si="18"/>
        <v>14.31888544891641</v>
      </c>
      <c r="AL83" s="6">
        <f t="shared" si="18"/>
        <v>0.77399380804953566</v>
      </c>
      <c r="AM83" s="6">
        <f t="shared" si="18"/>
        <v>18.575851393188852</v>
      </c>
      <c r="AN83" s="6">
        <f t="shared" si="19"/>
        <v>1.1609907120743033</v>
      </c>
      <c r="AO83" s="6">
        <f t="shared" si="19"/>
        <v>1.5479876160990713</v>
      </c>
      <c r="AP83" s="6">
        <f t="shared" si="19"/>
        <v>19.349845201238391</v>
      </c>
      <c r="AQ83" s="6">
        <f t="shared" si="19"/>
        <v>5.4179566563467496</v>
      </c>
      <c r="AT83" s="191" t="s">
        <v>225</v>
      </c>
      <c r="AU83" s="6">
        <f t="shared" si="14"/>
        <v>91.722595078299776</v>
      </c>
      <c r="AV83" s="6">
        <f t="shared" si="15"/>
        <v>13.098464317976514</v>
      </c>
      <c r="AW83" s="6">
        <f t="shared" si="16"/>
        <v>3.2017075773746</v>
      </c>
      <c r="AX83" s="6">
        <f t="shared" si="17"/>
        <v>6.2139369729249889</v>
      </c>
    </row>
    <row r="84" spans="1:50" x14ac:dyDescent="0.25">
      <c r="A84" s="191" t="s">
        <v>226</v>
      </c>
      <c r="B84" s="8">
        <v>3320</v>
      </c>
      <c r="C84" s="8">
        <v>2643</v>
      </c>
      <c r="D84" s="8">
        <v>2617</v>
      </c>
      <c r="E84" s="8">
        <v>2579</v>
      </c>
      <c r="F84" s="8">
        <v>1163</v>
      </c>
      <c r="G84" s="8">
        <v>76</v>
      </c>
      <c r="H84" s="8">
        <v>238</v>
      </c>
      <c r="I84" s="8">
        <v>505</v>
      </c>
      <c r="J84" s="8">
        <v>100</v>
      </c>
      <c r="K84" s="8">
        <v>154</v>
      </c>
      <c r="L84" s="8">
        <v>68</v>
      </c>
      <c r="M84" s="8">
        <v>38</v>
      </c>
      <c r="N84" s="8">
        <v>35</v>
      </c>
      <c r="O84" s="8">
        <v>399</v>
      </c>
      <c r="P84" s="8">
        <v>170</v>
      </c>
      <c r="Q84" s="8">
        <v>40</v>
      </c>
      <c r="R84" s="227">
        <v>11</v>
      </c>
      <c r="S84" s="8">
        <v>47</v>
      </c>
      <c r="T84" s="8">
        <v>14</v>
      </c>
      <c r="U84" s="8">
        <v>9</v>
      </c>
      <c r="V84" s="8">
        <v>94</v>
      </c>
      <c r="W84" s="8">
        <v>30</v>
      </c>
      <c r="X84" s="189"/>
      <c r="Y84" s="189"/>
      <c r="Z84" s="191" t="s">
        <v>226</v>
      </c>
      <c r="AA84" s="6">
        <f t="shared" si="12"/>
        <v>22.891566265060241</v>
      </c>
      <c r="AB84" s="6">
        <f t="shared" si="13"/>
        <v>71.686746987951807</v>
      </c>
      <c r="AC84" s="6">
        <f t="shared" si="13"/>
        <v>152.10843373493975</v>
      </c>
      <c r="AD84" s="6">
        <f t="shared" si="13"/>
        <v>30.120481927710845</v>
      </c>
      <c r="AE84" s="6">
        <f t="shared" si="13"/>
        <v>46.385542168674704</v>
      </c>
      <c r="AF84" s="6">
        <f t="shared" si="11"/>
        <v>20.481927710843376</v>
      </c>
      <c r="AG84" s="6">
        <f t="shared" si="11"/>
        <v>11.445783132530121</v>
      </c>
      <c r="AH84" s="6">
        <f t="shared" si="11"/>
        <v>10.542168674698795</v>
      </c>
      <c r="AI84" s="6">
        <f t="shared" si="11"/>
        <v>120.18072289156626</v>
      </c>
      <c r="AJ84" s="6">
        <f t="shared" si="18"/>
        <v>51.204819277108435</v>
      </c>
      <c r="AK84" s="6">
        <f t="shared" si="18"/>
        <v>12.048192771084338</v>
      </c>
      <c r="AL84" s="6">
        <f t="shared" si="18"/>
        <v>3.3132530120481927</v>
      </c>
      <c r="AM84" s="6">
        <f t="shared" si="18"/>
        <v>14.156626506024097</v>
      </c>
      <c r="AN84" s="6">
        <f t="shared" si="19"/>
        <v>4.2168674698795181</v>
      </c>
      <c r="AO84" s="6">
        <f t="shared" si="19"/>
        <v>2.7108433734939759</v>
      </c>
      <c r="AP84" s="6">
        <f t="shared" si="19"/>
        <v>28.313253012048193</v>
      </c>
      <c r="AQ84" s="6">
        <f t="shared" si="19"/>
        <v>9.0361445783132535</v>
      </c>
      <c r="AT84" s="191" t="s">
        <v>226</v>
      </c>
      <c r="AU84" s="6">
        <f t="shared" si="14"/>
        <v>64.959877722583101</v>
      </c>
      <c r="AV84" s="6">
        <f t="shared" si="15"/>
        <v>154.71112834431949</v>
      </c>
      <c r="AW84" s="6">
        <f t="shared" si="16"/>
        <v>12.037833190025795</v>
      </c>
      <c r="AX84" s="6">
        <f t="shared" si="17"/>
        <v>11.350737797956867</v>
      </c>
    </row>
    <row r="85" spans="1:50" x14ac:dyDescent="0.25">
      <c r="A85" s="191" t="s">
        <v>227</v>
      </c>
      <c r="B85" s="8">
        <v>8391</v>
      </c>
      <c r="C85" s="8">
        <v>6847</v>
      </c>
      <c r="D85" s="8">
        <v>6762</v>
      </c>
      <c r="E85" s="8">
        <v>6659</v>
      </c>
      <c r="F85" s="8">
        <v>2800</v>
      </c>
      <c r="G85" s="8">
        <v>112</v>
      </c>
      <c r="H85" s="8">
        <v>508</v>
      </c>
      <c r="I85" s="8">
        <v>1029</v>
      </c>
      <c r="J85" s="8">
        <v>222</v>
      </c>
      <c r="K85" s="8">
        <v>209</v>
      </c>
      <c r="L85" s="8">
        <v>110</v>
      </c>
      <c r="M85" s="8">
        <v>152</v>
      </c>
      <c r="N85" s="8">
        <v>48</v>
      </c>
      <c r="O85" s="8">
        <v>821</v>
      </c>
      <c r="P85" s="8">
        <v>250</v>
      </c>
      <c r="Q85" s="8">
        <v>49</v>
      </c>
      <c r="R85" s="227">
        <v>15</v>
      </c>
      <c r="S85" s="8">
        <v>122</v>
      </c>
      <c r="T85" s="8">
        <v>7</v>
      </c>
      <c r="U85" s="8">
        <v>20</v>
      </c>
      <c r="V85" s="8">
        <v>125</v>
      </c>
      <c r="W85" s="8">
        <v>36</v>
      </c>
      <c r="X85" s="189"/>
      <c r="Y85" s="189"/>
      <c r="Z85" s="191" t="s">
        <v>227</v>
      </c>
      <c r="AA85" s="6">
        <f t="shared" si="12"/>
        <v>13.347634370158504</v>
      </c>
      <c r="AB85" s="6">
        <f t="shared" si="13"/>
        <v>60.541055893218925</v>
      </c>
      <c r="AC85" s="6">
        <f t="shared" si="13"/>
        <v>122.63139077583125</v>
      </c>
      <c r="AD85" s="6">
        <f t="shared" si="13"/>
        <v>26.456918126564176</v>
      </c>
      <c r="AE85" s="6">
        <f t="shared" si="13"/>
        <v>24.907639137170776</v>
      </c>
      <c r="AF85" s="6">
        <f t="shared" si="11"/>
        <v>13.109283756405674</v>
      </c>
      <c r="AG85" s="6">
        <f t="shared" si="11"/>
        <v>18.114646645215114</v>
      </c>
      <c r="AH85" s="6">
        <f t="shared" si="11"/>
        <v>5.7204147300679296</v>
      </c>
      <c r="AI85" s="6">
        <f t="shared" si="11"/>
        <v>97.842926945536888</v>
      </c>
      <c r="AJ85" s="6">
        <f t="shared" si="18"/>
        <v>29.793826719103802</v>
      </c>
      <c r="AK85" s="6">
        <f t="shared" si="18"/>
        <v>5.8395900369443456</v>
      </c>
      <c r="AL85" s="6">
        <f t="shared" ref="AL85:AL148" si="20">R85/$B85*1000</f>
        <v>1.787629603146228</v>
      </c>
      <c r="AM85" s="6">
        <f t="shared" si="18"/>
        <v>14.539387438922656</v>
      </c>
      <c r="AN85" s="6">
        <f t="shared" si="19"/>
        <v>0.8342271481349065</v>
      </c>
      <c r="AO85" s="6">
        <f t="shared" si="19"/>
        <v>2.383506137528304</v>
      </c>
      <c r="AP85" s="6">
        <f t="shared" si="19"/>
        <v>14.896913359551901</v>
      </c>
      <c r="AQ85" s="6">
        <f t="shared" si="19"/>
        <v>4.2903110475509472</v>
      </c>
      <c r="AT85" s="191" t="s">
        <v>227</v>
      </c>
      <c r="AU85" s="6">
        <f t="shared" si="14"/>
        <v>36.971310263235729</v>
      </c>
      <c r="AV85" s="6">
        <f t="shared" si="15"/>
        <v>123.29178555338639</v>
      </c>
      <c r="AW85" s="6">
        <f t="shared" si="16"/>
        <v>2.5</v>
      </c>
      <c r="AX85" s="6">
        <f t="shared" si="17"/>
        <v>5.2577771286694901</v>
      </c>
    </row>
    <row r="86" spans="1:50" x14ac:dyDescent="0.25">
      <c r="A86" s="191" t="s">
        <v>228</v>
      </c>
      <c r="B86" s="8">
        <v>2656</v>
      </c>
      <c r="C86" s="8">
        <v>2243</v>
      </c>
      <c r="D86" s="8">
        <v>2219</v>
      </c>
      <c r="E86" s="8">
        <v>2199</v>
      </c>
      <c r="F86" s="8">
        <v>652</v>
      </c>
      <c r="G86" s="8">
        <v>38</v>
      </c>
      <c r="H86" s="8">
        <v>161</v>
      </c>
      <c r="I86" s="8">
        <v>209</v>
      </c>
      <c r="J86" s="8">
        <v>38</v>
      </c>
      <c r="K86" s="8">
        <v>63</v>
      </c>
      <c r="L86" s="8">
        <v>42</v>
      </c>
      <c r="M86" s="8">
        <v>23</v>
      </c>
      <c r="N86" s="8">
        <v>10</v>
      </c>
      <c r="O86" s="8">
        <v>266</v>
      </c>
      <c r="P86" s="8">
        <v>90</v>
      </c>
      <c r="Q86" s="8">
        <v>24</v>
      </c>
      <c r="R86" s="227">
        <v>13</v>
      </c>
      <c r="S86" s="8">
        <v>35</v>
      </c>
      <c r="T86" s="8">
        <v>5</v>
      </c>
      <c r="U86" s="8">
        <v>3</v>
      </c>
      <c r="V86" s="8">
        <v>34</v>
      </c>
      <c r="W86" s="8">
        <v>6</v>
      </c>
      <c r="X86" s="189"/>
      <c r="Y86" s="189"/>
      <c r="Z86" s="191" t="s">
        <v>228</v>
      </c>
      <c r="AA86" s="6">
        <f t="shared" si="12"/>
        <v>14.30722891566265</v>
      </c>
      <c r="AB86" s="6">
        <f t="shared" si="13"/>
        <v>60.617469879518069</v>
      </c>
      <c r="AC86" s="6">
        <f t="shared" si="13"/>
        <v>78.689759036144565</v>
      </c>
      <c r="AD86" s="6">
        <f t="shared" si="13"/>
        <v>14.30722891566265</v>
      </c>
      <c r="AE86" s="6">
        <f t="shared" si="13"/>
        <v>23.71987951807229</v>
      </c>
      <c r="AF86" s="6">
        <f t="shared" si="11"/>
        <v>15.813253012048191</v>
      </c>
      <c r="AG86" s="6">
        <f t="shared" si="11"/>
        <v>8.6596385542168672</v>
      </c>
      <c r="AH86" s="6">
        <f t="shared" si="11"/>
        <v>3.7650602409638556</v>
      </c>
      <c r="AI86" s="6">
        <f t="shared" si="11"/>
        <v>100.15060240963855</v>
      </c>
      <c r="AJ86" s="6">
        <f t="shared" si="18"/>
        <v>33.885542168674696</v>
      </c>
      <c r="AK86" s="6">
        <f t="shared" si="18"/>
        <v>9.0361445783132535</v>
      </c>
      <c r="AL86" s="6">
        <f t="shared" si="20"/>
        <v>4.8945783132530121</v>
      </c>
      <c r="AM86" s="6">
        <f t="shared" si="18"/>
        <v>13.177710843373495</v>
      </c>
      <c r="AN86" s="6">
        <f t="shared" si="19"/>
        <v>1.8825301204819278</v>
      </c>
      <c r="AO86" s="6">
        <f t="shared" si="19"/>
        <v>1.1295180722891567</v>
      </c>
      <c r="AP86" s="6">
        <f t="shared" si="19"/>
        <v>12.801204819277109</v>
      </c>
      <c r="AQ86" s="6">
        <f t="shared" si="19"/>
        <v>2.2590361445783134</v>
      </c>
      <c r="AT86" s="191" t="s">
        <v>228</v>
      </c>
      <c r="AU86" s="6">
        <f t="shared" si="14"/>
        <v>40.558810274898605</v>
      </c>
      <c r="AV86" s="6">
        <f t="shared" si="15"/>
        <v>120.96407457935425</v>
      </c>
      <c r="AW86" s="6">
        <f t="shared" si="16"/>
        <v>7.6687116564417179</v>
      </c>
      <c r="AX86" s="6">
        <f t="shared" si="17"/>
        <v>2.6749888542131073</v>
      </c>
    </row>
    <row r="87" spans="1:50" x14ac:dyDescent="0.25">
      <c r="A87" s="191" t="s">
        <v>229</v>
      </c>
      <c r="B87" s="8">
        <v>9788</v>
      </c>
      <c r="C87" s="8">
        <v>8009</v>
      </c>
      <c r="D87" s="8">
        <v>7918</v>
      </c>
      <c r="E87" s="8">
        <v>7788</v>
      </c>
      <c r="F87" s="8">
        <v>3898</v>
      </c>
      <c r="G87" s="8">
        <v>222</v>
      </c>
      <c r="H87" s="8">
        <v>706</v>
      </c>
      <c r="I87" s="8">
        <v>1517</v>
      </c>
      <c r="J87" s="8">
        <v>280</v>
      </c>
      <c r="K87" s="8">
        <v>411</v>
      </c>
      <c r="L87" s="8">
        <v>133</v>
      </c>
      <c r="M87" s="8">
        <v>51</v>
      </c>
      <c r="N87" s="8">
        <v>87</v>
      </c>
      <c r="O87" s="8">
        <v>660</v>
      </c>
      <c r="P87" s="8">
        <v>548</v>
      </c>
      <c r="Q87" s="8">
        <v>77</v>
      </c>
      <c r="R87" s="227">
        <v>39</v>
      </c>
      <c r="S87" s="8">
        <v>79</v>
      </c>
      <c r="T87" s="8">
        <v>21</v>
      </c>
      <c r="U87" s="8">
        <v>27</v>
      </c>
      <c r="V87" s="8">
        <v>217</v>
      </c>
      <c r="W87" s="8">
        <v>93</v>
      </c>
      <c r="X87" s="189"/>
      <c r="Y87" s="189"/>
      <c r="Z87" s="191" t="s">
        <v>229</v>
      </c>
      <c r="AA87" s="6">
        <f t="shared" si="12"/>
        <v>22.680833673886394</v>
      </c>
      <c r="AB87" s="6">
        <f t="shared" si="13"/>
        <v>72.129137719656725</v>
      </c>
      <c r="AC87" s="6">
        <f t="shared" si="13"/>
        <v>154.98569677155703</v>
      </c>
      <c r="AD87" s="6">
        <f t="shared" si="13"/>
        <v>28.606456885982833</v>
      </c>
      <c r="AE87" s="6">
        <f t="shared" si="13"/>
        <v>41.99019207192481</v>
      </c>
      <c r="AF87" s="6">
        <f t="shared" si="11"/>
        <v>13.588067020841848</v>
      </c>
      <c r="AG87" s="6">
        <f t="shared" si="11"/>
        <v>5.2104617899468737</v>
      </c>
      <c r="AH87" s="6">
        <f t="shared" si="11"/>
        <v>8.8884348181446668</v>
      </c>
      <c r="AI87" s="6">
        <f t="shared" si="11"/>
        <v>67.429505516959551</v>
      </c>
      <c r="AJ87" s="6">
        <f t="shared" si="18"/>
        <v>55.986922762566408</v>
      </c>
      <c r="AK87" s="6">
        <f t="shared" si="18"/>
        <v>7.8667756436452807</v>
      </c>
      <c r="AL87" s="6">
        <f t="shared" si="20"/>
        <v>3.9844707805476096</v>
      </c>
      <c r="AM87" s="6">
        <f t="shared" si="18"/>
        <v>8.0711074785451569</v>
      </c>
      <c r="AN87" s="6">
        <f t="shared" si="19"/>
        <v>2.1454842664487126</v>
      </c>
      <c r="AO87" s="6">
        <f t="shared" si="19"/>
        <v>2.7584797711483446</v>
      </c>
      <c r="AP87" s="6">
        <f t="shared" si="19"/>
        <v>22.170004086636698</v>
      </c>
      <c r="AQ87" s="6">
        <f t="shared" si="19"/>
        <v>9.5014303228442998</v>
      </c>
      <c r="AT87" s="191" t="s">
        <v>229</v>
      </c>
      <c r="AU87" s="6">
        <f t="shared" si="14"/>
        <v>69.209396312200056</v>
      </c>
      <c r="AV87" s="6">
        <f t="shared" si="15"/>
        <v>84.745762711864401</v>
      </c>
      <c r="AW87" s="6">
        <f t="shared" si="16"/>
        <v>5.3873781426372505</v>
      </c>
      <c r="AX87" s="6">
        <f t="shared" si="17"/>
        <v>11.611936571357223</v>
      </c>
    </row>
    <row r="88" spans="1:50" x14ac:dyDescent="0.25">
      <c r="A88" s="191" t="s">
        <v>230</v>
      </c>
      <c r="B88" s="8">
        <v>4875</v>
      </c>
      <c r="C88" s="8">
        <v>3967</v>
      </c>
      <c r="D88" s="8">
        <v>3917</v>
      </c>
      <c r="E88" s="8">
        <v>3859</v>
      </c>
      <c r="F88" s="8">
        <v>1885</v>
      </c>
      <c r="G88" s="8">
        <v>102</v>
      </c>
      <c r="H88" s="8">
        <v>310</v>
      </c>
      <c r="I88" s="8">
        <v>779</v>
      </c>
      <c r="J88" s="8">
        <v>105</v>
      </c>
      <c r="K88" s="8">
        <v>194</v>
      </c>
      <c r="L88" s="8">
        <v>63</v>
      </c>
      <c r="M88" s="8">
        <v>65</v>
      </c>
      <c r="N88" s="8">
        <v>49</v>
      </c>
      <c r="O88" s="8">
        <v>284</v>
      </c>
      <c r="P88" s="8">
        <v>258</v>
      </c>
      <c r="Q88" s="8">
        <v>44</v>
      </c>
      <c r="R88" s="227">
        <v>4</v>
      </c>
      <c r="S88" s="8">
        <v>24</v>
      </c>
      <c r="T88" s="8">
        <v>2</v>
      </c>
      <c r="U88" s="8">
        <v>15</v>
      </c>
      <c r="V88" s="8">
        <v>99</v>
      </c>
      <c r="W88" s="8">
        <v>26</v>
      </c>
      <c r="X88" s="189"/>
      <c r="Y88" s="189"/>
      <c r="Z88" s="191" t="s">
        <v>230</v>
      </c>
      <c r="AA88" s="6">
        <f t="shared" si="12"/>
        <v>20.923076923076923</v>
      </c>
      <c r="AB88" s="6">
        <f t="shared" si="13"/>
        <v>63.589743589743591</v>
      </c>
      <c r="AC88" s="6">
        <f t="shared" si="13"/>
        <v>159.7948717948718</v>
      </c>
      <c r="AD88" s="6">
        <f t="shared" si="13"/>
        <v>21.538461538461537</v>
      </c>
      <c r="AE88" s="6">
        <f t="shared" si="13"/>
        <v>39.794871794871796</v>
      </c>
      <c r="AF88" s="6">
        <f t="shared" si="11"/>
        <v>12.923076923076923</v>
      </c>
      <c r="AG88" s="6">
        <f t="shared" si="11"/>
        <v>13.333333333333334</v>
      </c>
      <c r="AH88" s="6">
        <f t="shared" si="11"/>
        <v>10.051282051282051</v>
      </c>
      <c r="AI88" s="6">
        <f t="shared" si="11"/>
        <v>58.256410256410255</v>
      </c>
      <c r="AJ88" s="6">
        <f t="shared" si="18"/>
        <v>52.92307692307692</v>
      </c>
      <c r="AK88" s="6">
        <f t="shared" si="18"/>
        <v>9.0256410256410255</v>
      </c>
      <c r="AL88" s="6">
        <f t="shared" si="20"/>
        <v>0.82051282051282048</v>
      </c>
      <c r="AM88" s="6">
        <f t="shared" si="18"/>
        <v>4.9230769230769234</v>
      </c>
      <c r="AN88" s="6">
        <f t="shared" si="19"/>
        <v>0.41025641025641024</v>
      </c>
      <c r="AO88" s="6">
        <f t="shared" si="19"/>
        <v>3.0769230769230771</v>
      </c>
      <c r="AP88" s="6">
        <f t="shared" si="19"/>
        <v>20.307692307692307</v>
      </c>
      <c r="AQ88" s="6">
        <f t="shared" si="19"/>
        <v>5.333333333333333</v>
      </c>
      <c r="AT88" s="191" t="s">
        <v>230</v>
      </c>
      <c r="AU88" s="6">
        <f t="shared" si="14"/>
        <v>65.866734745979073</v>
      </c>
      <c r="AV88" s="6">
        <f t="shared" si="15"/>
        <v>73.59419538740606</v>
      </c>
      <c r="AW88" s="6">
        <f t="shared" si="16"/>
        <v>1.0610079575596816</v>
      </c>
      <c r="AX88" s="6">
        <f t="shared" si="17"/>
        <v>6.5540710864633223</v>
      </c>
    </row>
    <row r="89" spans="1:50" x14ac:dyDescent="0.25">
      <c r="A89" s="191" t="s">
        <v>231</v>
      </c>
      <c r="B89" s="8">
        <v>9386</v>
      </c>
      <c r="C89" s="8">
        <v>7157</v>
      </c>
      <c r="D89" s="8">
        <v>7036</v>
      </c>
      <c r="E89" s="8">
        <v>6929</v>
      </c>
      <c r="F89" s="8">
        <v>2988</v>
      </c>
      <c r="G89" s="8">
        <v>183</v>
      </c>
      <c r="H89" s="8">
        <v>475</v>
      </c>
      <c r="I89" s="8">
        <v>1206</v>
      </c>
      <c r="J89" s="8">
        <v>200</v>
      </c>
      <c r="K89" s="8">
        <v>321</v>
      </c>
      <c r="L89" s="8">
        <v>141</v>
      </c>
      <c r="M89" s="8">
        <v>192</v>
      </c>
      <c r="N89" s="8">
        <v>83</v>
      </c>
      <c r="O89" s="8">
        <v>635</v>
      </c>
      <c r="P89" s="8">
        <v>453</v>
      </c>
      <c r="Q89" s="8">
        <v>87</v>
      </c>
      <c r="R89" s="227">
        <v>47</v>
      </c>
      <c r="S89" s="8">
        <v>85</v>
      </c>
      <c r="T89" s="8">
        <v>67</v>
      </c>
      <c r="U89" s="8">
        <v>19</v>
      </c>
      <c r="V89" s="8">
        <v>184</v>
      </c>
      <c r="W89" s="8">
        <v>49</v>
      </c>
      <c r="X89" s="189"/>
      <c r="Y89" s="189"/>
      <c r="Z89" s="191" t="s">
        <v>231</v>
      </c>
      <c r="AA89" s="6">
        <f t="shared" si="12"/>
        <v>19.49712337523972</v>
      </c>
      <c r="AB89" s="6">
        <f t="shared" si="13"/>
        <v>50.607287449392715</v>
      </c>
      <c r="AC89" s="6">
        <f t="shared" si="13"/>
        <v>128.48923929256338</v>
      </c>
      <c r="AD89" s="6">
        <f t="shared" si="13"/>
        <v>21.308331557639036</v>
      </c>
      <c r="AE89" s="6">
        <f t="shared" si="13"/>
        <v>34.199872150010656</v>
      </c>
      <c r="AF89" s="6">
        <f t="shared" si="11"/>
        <v>15.022373748135522</v>
      </c>
      <c r="AG89" s="6">
        <f t="shared" si="11"/>
        <v>20.455998295333476</v>
      </c>
      <c r="AH89" s="6">
        <f t="shared" si="11"/>
        <v>8.8429575964202005</v>
      </c>
      <c r="AI89" s="6">
        <f t="shared" si="11"/>
        <v>67.653952695503932</v>
      </c>
      <c r="AJ89" s="6">
        <f t="shared" si="18"/>
        <v>48.263370978052414</v>
      </c>
      <c r="AK89" s="6">
        <f t="shared" si="18"/>
        <v>9.2691242275729806</v>
      </c>
      <c r="AL89" s="6">
        <f t="shared" si="20"/>
        <v>5.0074579160451735</v>
      </c>
      <c r="AM89" s="6">
        <f t="shared" si="18"/>
        <v>9.0560409119965914</v>
      </c>
      <c r="AN89" s="6">
        <f t="shared" si="19"/>
        <v>7.1382910718090775</v>
      </c>
      <c r="AO89" s="6">
        <f t="shared" si="19"/>
        <v>2.0242914979757085</v>
      </c>
      <c r="AP89" s="6">
        <f t="shared" si="19"/>
        <v>19.603665033027912</v>
      </c>
      <c r="AQ89" s="6">
        <f t="shared" si="19"/>
        <v>5.2205412316215645</v>
      </c>
      <c r="AT89" s="191" t="s">
        <v>231</v>
      </c>
      <c r="AU89" s="6">
        <f t="shared" si="14"/>
        <v>64.383172256964187</v>
      </c>
      <c r="AV89" s="6">
        <f t="shared" si="15"/>
        <v>91.643815846442493</v>
      </c>
      <c r="AW89" s="6">
        <f t="shared" si="16"/>
        <v>22.42302543507363</v>
      </c>
      <c r="AX89" s="6">
        <f t="shared" si="17"/>
        <v>6.8464440407992173</v>
      </c>
    </row>
    <row r="90" spans="1:50" x14ac:dyDescent="0.25">
      <c r="A90" s="191" t="s">
        <v>232</v>
      </c>
      <c r="B90" s="8">
        <v>2006</v>
      </c>
      <c r="C90" s="8">
        <v>1636</v>
      </c>
      <c r="D90" s="8">
        <v>1616</v>
      </c>
      <c r="E90" s="8">
        <v>1592</v>
      </c>
      <c r="F90" s="8">
        <v>794</v>
      </c>
      <c r="G90" s="8">
        <v>40</v>
      </c>
      <c r="H90" s="8">
        <v>161</v>
      </c>
      <c r="I90" s="8">
        <v>343</v>
      </c>
      <c r="J90" s="8">
        <v>49</v>
      </c>
      <c r="K90" s="8">
        <v>94</v>
      </c>
      <c r="L90" s="8">
        <v>44</v>
      </c>
      <c r="M90" s="8">
        <v>66</v>
      </c>
      <c r="N90" s="8">
        <v>21</v>
      </c>
      <c r="O90" s="8">
        <v>182</v>
      </c>
      <c r="P90" s="8">
        <v>87</v>
      </c>
      <c r="Q90" s="8">
        <v>25</v>
      </c>
      <c r="R90" s="227">
        <v>4</v>
      </c>
      <c r="S90" s="8">
        <v>24</v>
      </c>
      <c r="T90" s="8">
        <v>8</v>
      </c>
      <c r="U90" s="8">
        <v>12</v>
      </c>
      <c r="V90" s="8">
        <v>51</v>
      </c>
      <c r="W90" s="8">
        <v>11</v>
      </c>
      <c r="X90" s="189"/>
      <c r="Y90" s="189"/>
      <c r="Z90" s="191" t="s">
        <v>232</v>
      </c>
      <c r="AA90" s="6">
        <f t="shared" si="12"/>
        <v>19.940179461615156</v>
      </c>
      <c r="AB90" s="6">
        <f t="shared" si="13"/>
        <v>80.259222333000992</v>
      </c>
      <c r="AC90" s="6">
        <f t="shared" si="13"/>
        <v>170.98703888334995</v>
      </c>
      <c r="AD90" s="6">
        <f t="shared" si="13"/>
        <v>24.426719840478565</v>
      </c>
      <c r="AE90" s="6">
        <f t="shared" si="13"/>
        <v>46.85942173479561</v>
      </c>
      <c r="AF90" s="6">
        <f t="shared" si="11"/>
        <v>21.934197407776669</v>
      </c>
      <c r="AG90" s="6">
        <f t="shared" si="11"/>
        <v>32.901296111665005</v>
      </c>
      <c r="AH90" s="6">
        <f t="shared" si="11"/>
        <v>10.468594217347956</v>
      </c>
      <c r="AI90" s="6">
        <f t="shared" si="11"/>
        <v>90.727816550348948</v>
      </c>
      <c r="AJ90" s="6">
        <f t="shared" si="18"/>
        <v>43.369890329012961</v>
      </c>
      <c r="AK90" s="6">
        <f t="shared" si="18"/>
        <v>12.462612163509471</v>
      </c>
      <c r="AL90" s="6">
        <f t="shared" si="20"/>
        <v>1.9940179461615153</v>
      </c>
      <c r="AM90" s="6">
        <f t="shared" si="18"/>
        <v>11.964107676969093</v>
      </c>
      <c r="AN90" s="6">
        <f t="shared" si="19"/>
        <v>3.9880358923230306</v>
      </c>
      <c r="AO90" s="6">
        <f t="shared" si="19"/>
        <v>5.9820538384845463</v>
      </c>
      <c r="AP90" s="6">
        <f t="shared" si="19"/>
        <v>25.423728813559325</v>
      </c>
      <c r="AQ90" s="6">
        <f t="shared" si="19"/>
        <v>5.4835493519441671</v>
      </c>
      <c r="AT90" s="191" t="s">
        <v>232</v>
      </c>
      <c r="AU90" s="6">
        <f t="shared" si="14"/>
        <v>53.836633663366335</v>
      </c>
      <c r="AV90" s="6">
        <f t="shared" si="15"/>
        <v>114.321608040201</v>
      </c>
      <c r="AW90" s="6">
        <f t="shared" si="16"/>
        <v>10.075566750629722</v>
      </c>
      <c r="AX90" s="6">
        <f t="shared" si="17"/>
        <v>6.7237163814180922</v>
      </c>
    </row>
    <row r="91" spans="1:50" x14ac:dyDescent="0.25">
      <c r="A91" s="191" t="s">
        <v>233</v>
      </c>
      <c r="B91" s="8">
        <v>1732</v>
      </c>
      <c r="C91" s="8">
        <v>1462</v>
      </c>
      <c r="D91" s="8">
        <v>1444</v>
      </c>
      <c r="E91" s="8">
        <v>1431</v>
      </c>
      <c r="F91" s="8">
        <v>803</v>
      </c>
      <c r="G91" s="8">
        <v>48</v>
      </c>
      <c r="H91" s="8">
        <v>124</v>
      </c>
      <c r="I91" s="8">
        <v>308</v>
      </c>
      <c r="J91" s="8">
        <v>66</v>
      </c>
      <c r="K91" s="8">
        <v>107</v>
      </c>
      <c r="L91" s="8">
        <v>37</v>
      </c>
      <c r="M91" s="8">
        <v>51</v>
      </c>
      <c r="N91" s="8">
        <v>28</v>
      </c>
      <c r="O91" s="8">
        <v>135</v>
      </c>
      <c r="P91" s="8">
        <v>106</v>
      </c>
      <c r="Q91" s="8">
        <v>21</v>
      </c>
      <c r="R91" s="227">
        <v>10</v>
      </c>
      <c r="S91" s="8">
        <v>24</v>
      </c>
      <c r="T91" s="8">
        <v>11</v>
      </c>
      <c r="U91" s="8">
        <v>4</v>
      </c>
      <c r="V91" s="8">
        <v>61</v>
      </c>
      <c r="W91" s="8">
        <v>21</v>
      </c>
      <c r="X91" s="189"/>
      <c r="Y91" s="189"/>
      <c r="Z91" s="191" t="s">
        <v>233</v>
      </c>
      <c r="AA91" s="6">
        <f t="shared" si="12"/>
        <v>27.713625866050808</v>
      </c>
      <c r="AB91" s="6">
        <f t="shared" si="13"/>
        <v>71.593533487297918</v>
      </c>
      <c r="AC91" s="6">
        <f t="shared" si="13"/>
        <v>177.82909930715934</v>
      </c>
      <c r="AD91" s="6">
        <f t="shared" si="13"/>
        <v>38.106235565819858</v>
      </c>
      <c r="AE91" s="6">
        <f t="shared" si="13"/>
        <v>61.7782909930716</v>
      </c>
      <c r="AF91" s="6">
        <f t="shared" si="11"/>
        <v>21.362586605080832</v>
      </c>
      <c r="AG91" s="6">
        <f t="shared" si="11"/>
        <v>29.445727482678986</v>
      </c>
      <c r="AH91" s="6">
        <f t="shared" si="11"/>
        <v>16.166281755196305</v>
      </c>
      <c r="AI91" s="6">
        <f t="shared" si="11"/>
        <v>77.944572748267902</v>
      </c>
      <c r="AJ91" s="6">
        <f t="shared" si="18"/>
        <v>61.200923787528865</v>
      </c>
      <c r="AK91" s="6">
        <f t="shared" si="18"/>
        <v>12.12471131639723</v>
      </c>
      <c r="AL91" s="6">
        <f t="shared" si="20"/>
        <v>5.7736720554272516</v>
      </c>
      <c r="AM91" s="6">
        <f t="shared" si="18"/>
        <v>13.856812933025404</v>
      </c>
      <c r="AN91" s="6">
        <f t="shared" si="19"/>
        <v>6.3510392609699764</v>
      </c>
      <c r="AO91" s="6">
        <f t="shared" si="19"/>
        <v>2.3094688221709005</v>
      </c>
      <c r="AP91" s="6">
        <f t="shared" si="19"/>
        <v>35.219399538106238</v>
      </c>
      <c r="AQ91" s="6">
        <f t="shared" si="19"/>
        <v>12.12471131639723</v>
      </c>
      <c r="AT91" s="191" t="s">
        <v>233</v>
      </c>
      <c r="AU91" s="6">
        <f t="shared" si="14"/>
        <v>73.407202216066494</v>
      </c>
      <c r="AV91" s="6">
        <f t="shared" si="15"/>
        <v>94.339622641509436</v>
      </c>
      <c r="AW91" s="6">
        <f t="shared" si="16"/>
        <v>13.698630136986301</v>
      </c>
      <c r="AX91" s="6">
        <f t="shared" si="17"/>
        <v>14.363885088919288</v>
      </c>
    </row>
    <row r="92" spans="1:50" x14ac:dyDescent="0.25">
      <c r="A92" s="191" t="s">
        <v>234</v>
      </c>
      <c r="B92" s="8">
        <v>3175</v>
      </c>
      <c r="C92" s="8">
        <v>2548</v>
      </c>
      <c r="D92" s="8">
        <v>2503</v>
      </c>
      <c r="E92" s="8">
        <v>2454</v>
      </c>
      <c r="F92" s="8">
        <v>1088</v>
      </c>
      <c r="G92" s="8">
        <v>58</v>
      </c>
      <c r="H92" s="8">
        <v>212</v>
      </c>
      <c r="I92" s="8">
        <v>532</v>
      </c>
      <c r="J92" s="8">
        <v>51</v>
      </c>
      <c r="K92" s="8">
        <v>122</v>
      </c>
      <c r="L92" s="8">
        <v>62</v>
      </c>
      <c r="M92" s="8">
        <v>61</v>
      </c>
      <c r="N92" s="8">
        <v>17</v>
      </c>
      <c r="O92" s="8">
        <v>368</v>
      </c>
      <c r="P92" s="8">
        <v>157</v>
      </c>
      <c r="Q92" s="8">
        <v>19</v>
      </c>
      <c r="R92" s="227">
        <v>10</v>
      </c>
      <c r="S92" s="8">
        <v>23</v>
      </c>
      <c r="T92" s="8">
        <v>7</v>
      </c>
      <c r="U92" s="8">
        <v>4</v>
      </c>
      <c r="V92" s="8">
        <v>57</v>
      </c>
      <c r="W92" s="8">
        <v>27</v>
      </c>
      <c r="X92" s="189"/>
      <c r="Y92" s="189"/>
      <c r="Z92" s="191" t="s">
        <v>234</v>
      </c>
      <c r="AA92" s="6">
        <f t="shared" si="12"/>
        <v>18.26771653543307</v>
      </c>
      <c r="AB92" s="6">
        <f t="shared" si="13"/>
        <v>66.771653543307082</v>
      </c>
      <c r="AC92" s="6">
        <f t="shared" si="13"/>
        <v>167.55905511811022</v>
      </c>
      <c r="AD92" s="6">
        <f t="shared" si="13"/>
        <v>16.062992125984252</v>
      </c>
      <c r="AE92" s="6">
        <f t="shared" si="13"/>
        <v>38.425196850393704</v>
      </c>
      <c r="AF92" s="6">
        <f t="shared" si="11"/>
        <v>19.527559055118111</v>
      </c>
      <c r="AG92" s="6">
        <f t="shared" si="11"/>
        <v>19.212598425196852</v>
      </c>
      <c r="AH92" s="6">
        <f t="shared" si="11"/>
        <v>5.3543307086614167</v>
      </c>
      <c r="AI92" s="6">
        <f t="shared" si="11"/>
        <v>115.90551181102363</v>
      </c>
      <c r="AJ92" s="6">
        <f t="shared" si="18"/>
        <v>49.448818897637793</v>
      </c>
      <c r="AK92" s="6">
        <f t="shared" si="18"/>
        <v>5.984251968503937</v>
      </c>
      <c r="AL92" s="6">
        <f t="shared" si="20"/>
        <v>3.1496062992125982</v>
      </c>
      <c r="AM92" s="6">
        <f t="shared" si="18"/>
        <v>7.2440944881889768</v>
      </c>
      <c r="AN92" s="6">
        <f t="shared" si="19"/>
        <v>2.204724409448819</v>
      </c>
      <c r="AO92" s="6">
        <f t="shared" si="19"/>
        <v>1.2598425196850394</v>
      </c>
      <c r="AP92" s="6">
        <f t="shared" si="19"/>
        <v>17.952755905511811</v>
      </c>
      <c r="AQ92" s="6">
        <f t="shared" si="19"/>
        <v>8.5039370078740149</v>
      </c>
      <c r="AT92" s="191" t="s">
        <v>234</v>
      </c>
      <c r="AU92" s="6">
        <f t="shared" si="14"/>
        <v>62.724730323611674</v>
      </c>
      <c r="AV92" s="6">
        <f t="shared" si="15"/>
        <v>149.95925020374898</v>
      </c>
      <c r="AW92" s="6">
        <f t="shared" si="16"/>
        <v>6.4338235294117645</v>
      </c>
      <c r="AX92" s="6">
        <f t="shared" si="17"/>
        <v>10.596546310832025</v>
      </c>
    </row>
    <row r="93" spans="1:50" x14ac:dyDescent="0.25">
      <c r="A93" s="191" t="s">
        <v>235</v>
      </c>
      <c r="B93" s="8">
        <v>8672</v>
      </c>
      <c r="C93" s="8">
        <v>7070</v>
      </c>
      <c r="D93" s="8">
        <v>6965</v>
      </c>
      <c r="E93" s="8">
        <v>6856</v>
      </c>
      <c r="F93" s="8">
        <v>3516</v>
      </c>
      <c r="G93" s="8">
        <v>197</v>
      </c>
      <c r="H93" s="8">
        <v>589</v>
      </c>
      <c r="I93" s="8">
        <v>1246</v>
      </c>
      <c r="J93" s="8">
        <v>204</v>
      </c>
      <c r="K93" s="8">
        <v>349</v>
      </c>
      <c r="L93" s="8">
        <v>117</v>
      </c>
      <c r="M93" s="8">
        <v>48</v>
      </c>
      <c r="N93" s="8">
        <v>66</v>
      </c>
      <c r="O93" s="8">
        <v>217</v>
      </c>
      <c r="P93" s="8">
        <v>404</v>
      </c>
      <c r="Q93" s="8">
        <v>59</v>
      </c>
      <c r="R93" s="227">
        <v>20</v>
      </c>
      <c r="S93" s="8">
        <v>46</v>
      </c>
      <c r="T93" s="8">
        <v>38</v>
      </c>
      <c r="U93" s="8">
        <v>37</v>
      </c>
      <c r="V93" s="8">
        <v>148</v>
      </c>
      <c r="W93" s="8">
        <v>47</v>
      </c>
      <c r="X93" s="189"/>
      <c r="Y93" s="189"/>
      <c r="Z93" s="191" t="s">
        <v>235</v>
      </c>
      <c r="AA93" s="6">
        <f t="shared" si="12"/>
        <v>22.716789667896681</v>
      </c>
      <c r="AB93" s="6">
        <f t="shared" si="13"/>
        <v>67.919741697416981</v>
      </c>
      <c r="AC93" s="6">
        <f t="shared" si="13"/>
        <v>143.68081180811808</v>
      </c>
      <c r="AD93" s="6">
        <f t="shared" si="13"/>
        <v>23.523985239852401</v>
      </c>
      <c r="AE93" s="6">
        <f t="shared" si="13"/>
        <v>40.244464944649451</v>
      </c>
      <c r="AF93" s="6">
        <f t="shared" si="11"/>
        <v>13.491697416974169</v>
      </c>
      <c r="AG93" s="6">
        <f t="shared" si="11"/>
        <v>5.5350553505535052</v>
      </c>
      <c r="AH93" s="6">
        <f t="shared" si="11"/>
        <v>7.6107011070110699</v>
      </c>
      <c r="AI93" s="6">
        <f t="shared" si="11"/>
        <v>25.023062730627306</v>
      </c>
      <c r="AJ93" s="6">
        <f t="shared" si="18"/>
        <v>46.586715867158674</v>
      </c>
      <c r="AK93" s="6">
        <f t="shared" si="18"/>
        <v>6.8035055350553506</v>
      </c>
      <c r="AL93" s="6">
        <f t="shared" si="20"/>
        <v>2.3062730627306274</v>
      </c>
      <c r="AM93" s="6">
        <f t="shared" si="18"/>
        <v>5.304428044280443</v>
      </c>
      <c r="AN93" s="6">
        <f t="shared" si="19"/>
        <v>4.3819188191881917</v>
      </c>
      <c r="AO93" s="6">
        <f t="shared" si="19"/>
        <v>4.2666051660516606</v>
      </c>
      <c r="AP93" s="6">
        <f t="shared" si="19"/>
        <v>17.066420664206642</v>
      </c>
      <c r="AQ93" s="6">
        <f t="shared" si="19"/>
        <v>5.4197416974169741</v>
      </c>
      <c r="AT93" s="191" t="s">
        <v>235</v>
      </c>
      <c r="AU93" s="6">
        <f t="shared" si="14"/>
        <v>58.00430725053841</v>
      </c>
      <c r="AV93" s="6">
        <f t="shared" si="15"/>
        <v>31.65110851808635</v>
      </c>
      <c r="AW93" s="6">
        <f t="shared" si="16"/>
        <v>10.807736063708761</v>
      </c>
      <c r="AX93" s="6">
        <f t="shared" si="17"/>
        <v>6.6478076379066477</v>
      </c>
    </row>
    <row r="94" spans="1:50" x14ac:dyDescent="0.25">
      <c r="A94" s="191" t="s">
        <v>236</v>
      </c>
      <c r="B94" s="8">
        <v>11725</v>
      </c>
      <c r="C94" s="8">
        <v>9337</v>
      </c>
      <c r="D94" s="8">
        <v>9174</v>
      </c>
      <c r="E94" s="8">
        <v>9039</v>
      </c>
      <c r="F94" s="8">
        <v>3892</v>
      </c>
      <c r="G94" s="8">
        <v>203</v>
      </c>
      <c r="H94" s="8">
        <v>851</v>
      </c>
      <c r="I94" s="8">
        <v>1627</v>
      </c>
      <c r="J94" s="8">
        <v>287</v>
      </c>
      <c r="K94" s="8">
        <v>424</v>
      </c>
      <c r="L94" s="8">
        <v>213</v>
      </c>
      <c r="M94" s="8">
        <v>271</v>
      </c>
      <c r="N94" s="8">
        <v>74</v>
      </c>
      <c r="O94" s="8">
        <v>1504</v>
      </c>
      <c r="P94" s="8">
        <v>508</v>
      </c>
      <c r="Q94" s="8">
        <v>117</v>
      </c>
      <c r="R94" s="227">
        <v>44</v>
      </c>
      <c r="S94" s="8">
        <v>120</v>
      </c>
      <c r="T94" s="8">
        <v>44</v>
      </c>
      <c r="U94" s="8">
        <v>21</v>
      </c>
      <c r="V94" s="8">
        <v>188</v>
      </c>
      <c r="W94" s="8">
        <v>69</v>
      </c>
      <c r="X94" s="189"/>
      <c r="Y94" s="189"/>
      <c r="Z94" s="191" t="s">
        <v>236</v>
      </c>
      <c r="AA94" s="6">
        <f t="shared" si="12"/>
        <v>17.313432835820894</v>
      </c>
      <c r="AB94" s="6">
        <f t="shared" si="13"/>
        <v>72.579957356076761</v>
      </c>
      <c r="AC94" s="6">
        <f t="shared" si="13"/>
        <v>138.76332622601279</v>
      </c>
      <c r="AD94" s="6">
        <f t="shared" si="13"/>
        <v>24.477611940298509</v>
      </c>
      <c r="AE94" s="6">
        <f t="shared" si="13"/>
        <v>36.162046908315567</v>
      </c>
      <c r="AF94" s="6">
        <f t="shared" si="11"/>
        <v>18.166311300639659</v>
      </c>
      <c r="AG94" s="6">
        <f t="shared" si="11"/>
        <v>23.113006396588485</v>
      </c>
      <c r="AH94" s="6">
        <f t="shared" si="11"/>
        <v>6.3113006396588478</v>
      </c>
      <c r="AI94" s="6">
        <f t="shared" si="11"/>
        <v>128.272921108742</v>
      </c>
      <c r="AJ94" s="6">
        <f t="shared" si="18"/>
        <v>43.326226012793178</v>
      </c>
      <c r="AK94" s="6">
        <f t="shared" si="18"/>
        <v>9.978678038379531</v>
      </c>
      <c r="AL94" s="6">
        <f t="shared" si="20"/>
        <v>3.7526652452025586</v>
      </c>
      <c r="AM94" s="6">
        <f t="shared" si="18"/>
        <v>10.23454157782516</v>
      </c>
      <c r="AN94" s="6">
        <f t="shared" si="19"/>
        <v>3.7526652452025586</v>
      </c>
      <c r="AO94" s="6">
        <f t="shared" si="19"/>
        <v>1.791044776119403</v>
      </c>
      <c r="AP94" s="6">
        <f t="shared" si="19"/>
        <v>16.03411513859275</v>
      </c>
      <c r="AQ94" s="6">
        <f t="shared" si="19"/>
        <v>5.8848614072494669</v>
      </c>
      <c r="AT94" s="191" t="s">
        <v>236</v>
      </c>
      <c r="AU94" s="6">
        <f t="shared" si="14"/>
        <v>55.373882712012204</v>
      </c>
      <c r="AV94" s="6">
        <f t="shared" si="15"/>
        <v>166.39008739904855</v>
      </c>
      <c r="AW94" s="6">
        <f t="shared" si="16"/>
        <v>11.305241521068858</v>
      </c>
      <c r="AX94" s="6">
        <f t="shared" si="17"/>
        <v>7.3899539466638107</v>
      </c>
    </row>
    <row r="95" spans="1:50" x14ac:dyDescent="0.25">
      <c r="A95" s="191" t="s">
        <v>237</v>
      </c>
      <c r="B95" s="8">
        <v>3796</v>
      </c>
      <c r="C95" s="8">
        <v>3045</v>
      </c>
      <c r="D95" s="8">
        <v>3000</v>
      </c>
      <c r="E95" s="8">
        <v>2954</v>
      </c>
      <c r="F95" s="8">
        <v>1429</v>
      </c>
      <c r="G95" s="8">
        <v>86</v>
      </c>
      <c r="H95" s="8">
        <v>339</v>
      </c>
      <c r="I95" s="8">
        <v>632</v>
      </c>
      <c r="J95" s="8">
        <v>86</v>
      </c>
      <c r="K95" s="8">
        <v>149</v>
      </c>
      <c r="L95" s="8">
        <v>72</v>
      </c>
      <c r="M95" s="8">
        <v>106</v>
      </c>
      <c r="N95" s="8">
        <v>32</v>
      </c>
      <c r="O95" s="8">
        <v>376</v>
      </c>
      <c r="P95" s="8">
        <v>205</v>
      </c>
      <c r="Q95" s="8">
        <v>45</v>
      </c>
      <c r="R95" s="227">
        <v>11</v>
      </c>
      <c r="S95" s="8">
        <v>54</v>
      </c>
      <c r="T95" s="8">
        <v>5</v>
      </c>
      <c r="U95" s="8">
        <v>14</v>
      </c>
      <c r="V95" s="8">
        <v>81</v>
      </c>
      <c r="W95" s="8">
        <v>25</v>
      </c>
      <c r="X95" s="189"/>
      <c r="Y95" s="189"/>
      <c r="Z95" s="191" t="s">
        <v>237</v>
      </c>
      <c r="AA95" s="6">
        <f t="shared" si="12"/>
        <v>22.655426765015807</v>
      </c>
      <c r="AB95" s="6">
        <f t="shared" si="13"/>
        <v>89.304531085353005</v>
      </c>
      <c r="AC95" s="6">
        <f t="shared" si="13"/>
        <v>166.49104320337196</v>
      </c>
      <c r="AD95" s="6">
        <f t="shared" si="13"/>
        <v>22.655426765015807</v>
      </c>
      <c r="AE95" s="6">
        <f t="shared" si="13"/>
        <v>39.251844046364596</v>
      </c>
      <c r="AF95" s="6">
        <f t="shared" si="11"/>
        <v>18.967334035827186</v>
      </c>
      <c r="AG95" s="6">
        <f t="shared" si="11"/>
        <v>27.92413066385669</v>
      </c>
      <c r="AH95" s="6">
        <f t="shared" si="11"/>
        <v>8.4299262381454163</v>
      </c>
      <c r="AI95" s="6">
        <f t="shared" si="11"/>
        <v>99.051633298208642</v>
      </c>
      <c r="AJ95" s="6">
        <f t="shared" si="18"/>
        <v>54.004214963119075</v>
      </c>
      <c r="AK95" s="6">
        <f t="shared" si="18"/>
        <v>11.85458377239199</v>
      </c>
      <c r="AL95" s="6">
        <f t="shared" si="20"/>
        <v>2.897787144362487</v>
      </c>
      <c r="AM95" s="6">
        <f t="shared" si="18"/>
        <v>14.225500526870389</v>
      </c>
      <c r="AN95" s="6">
        <f t="shared" si="19"/>
        <v>1.3171759747102212</v>
      </c>
      <c r="AO95" s="6">
        <f t="shared" si="19"/>
        <v>3.6880927291886199</v>
      </c>
      <c r="AP95" s="6">
        <f t="shared" si="19"/>
        <v>21.338250790305583</v>
      </c>
      <c r="AQ95" s="6">
        <f t="shared" si="19"/>
        <v>6.5858798735511064</v>
      </c>
      <c r="AT95" s="191" t="s">
        <v>237</v>
      </c>
      <c r="AU95" s="6">
        <f t="shared" si="14"/>
        <v>68.333333333333329</v>
      </c>
      <c r="AV95" s="6">
        <f t="shared" si="15"/>
        <v>127.28503723764386</v>
      </c>
      <c r="AW95" s="6">
        <f t="shared" si="16"/>
        <v>3.4989503149055285</v>
      </c>
      <c r="AX95" s="6">
        <f t="shared" si="17"/>
        <v>8.2101806239737272</v>
      </c>
    </row>
    <row r="96" spans="1:50" x14ac:dyDescent="0.25">
      <c r="A96" s="191" t="s">
        <v>238</v>
      </c>
      <c r="B96" s="8">
        <v>4803</v>
      </c>
      <c r="C96" s="8">
        <v>3671</v>
      </c>
      <c r="D96" s="8">
        <v>3602</v>
      </c>
      <c r="E96" s="8">
        <v>3533</v>
      </c>
      <c r="F96" s="8">
        <v>1412</v>
      </c>
      <c r="G96" s="8">
        <v>83</v>
      </c>
      <c r="H96" s="8">
        <v>248</v>
      </c>
      <c r="I96" s="8">
        <v>566</v>
      </c>
      <c r="J96" s="8">
        <v>72</v>
      </c>
      <c r="K96" s="8">
        <v>155</v>
      </c>
      <c r="L96" s="8">
        <v>103</v>
      </c>
      <c r="M96" s="8">
        <v>60</v>
      </c>
      <c r="N96" s="8">
        <v>35</v>
      </c>
      <c r="O96" s="8">
        <v>305</v>
      </c>
      <c r="P96" s="8">
        <v>232</v>
      </c>
      <c r="Q96" s="8">
        <v>41</v>
      </c>
      <c r="R96" s="227">
        <v>14</v>
      </c>
      <c r="S96" s="8">
        <v>65</v>
      </c>
      <c r="T96" s="8">
        <v>5</v>
      </c>
      <c r="U96" s="8">
        <v>6</v>
      </c>
      <c r="V96" s="8">
        <v>77</v>
      </c>
      <c r="W96" s="8">
        <v>33</v>
      </c>
      <c r="X96" s="189"/>
      <c r="Y96" s="189"/>
      <c r="Z96" s="191" t="s">
        <v>238</v>
      </c>
      <c r="AA96" s="6">
        <f t="shared" si="12"/>
        <v>17.280866125338328</v>
      </c>
      <c r="AB96" s="6">
        <f t="shared" si="13"/>
        <v>51.634395169685611</v>
      </c>
      <c r="AC96" s="6">
        <f t="shared" si="13"/>
        <v>117.84301478242764</v>
      </c>
      <c r="AD96" s="6">
        <f t="shared" si="13"/>
        <v>14.990630855715178</v>
      </c>
      <c r="AE96" s="6">
        <f t="shared" si="13"/>
        <v>32.27149698105351</v>
      </c>
      <c r="AF96" s="6">
        <f t="shared" si="11"/>
        <v>21.444930251925879</v>
      </c>
      <c r="AG96" s="6">
        <f t="shared" si="11"/>
        <v>12.492192379762647</v>
      </c>
      <c r="AH96" s="6">
        <f t="shared" si="11"/>
        <v>7.2871122215282114</v>
      </c>
      <c r="AI96" s="6">
        <f t="shared" si="11"/>
        <v>63.501977930460129</v>
      </c>
      <c r="AJ96" s="6">
        <f t="shared" si="18"/>
        <v>48.303143868415575</v>
      </c>
      <c r="AK96" s="6">
        <f t="shared" si="18"/>
        <v>8.5363314595044759</v>
      </c>
      <c r="AL96" s="6">
        <f t="shared" si="20"/>
        <v>2.9148448886112845</v>
      </c>
      <c r="AM96" s="6">
        <f t="shared" si="18"/>
        <v>13.533208411409536</v>
      </c>
      <c r="AN96" s="6">
        <f t="shared" si="19"/>
        <v>1.0410160316468875</v>
      </c>
      <c r="AO96" s="6">
        <f t="shared" si="19"/>
        <v>1.2492192379762648</v>
      </c>
      <c r="AP96" s="6">
        <f t="shared" si="19"/>
        <v>16.031646887362065</v>
      </c>
      <c r="AQ96" s="6">
        <f t="shared" si="19"/>
        <v>6.8707058088694559</v>
      </c>
      <c r="AT96" s="191" t="s">
        <v>238</v>
      </c>
      <c r="AU96" s="6">
        <f t="shared" si="14"/>
        <v>64.408661854525263</v>
      </c>
      <c r="AV96" s="6">
        <f t="shared" si="15"/>
        <v>86.328898952731393</v>
      </c>
      <c r="AW96" s="6">
        <f t="shared" si="16"/>
        <v>3.5410764872521248</v>
      </c>
      <c r="AX96" s="6">
        <f t="shared" si="17"/>
        <v>8.9893761917733581</v>
      </c>
    </row>
    <row r="97" spans="1:50" x14ac:dyDescent="0.25">
      <c r="A97" s="191" t="s">
        <v>239</v>
      </c>
      <c r="B97" s="8">
        <v>4782</v>
      </c>
      <c r="C97" s="8">
        <v>3885</v>
      </c>
      <c r="D97" s="8">
        <v>3833</v>
      </c>
      <c r="E97" s="8">
        <v>3766</v>
      </c>
      <c r="F97" s="8">
        <v>1856</v>
      </c>
      <c r="G97" s="8">
        <v>71</v>
      </c>
      <c r="H97" s="8">
        <v>275</v>
      </c>
      <c r="I97" s="8">
        <v>758</v>
      </c>
      <c r="J97" s="8">
        <v>127</v>
      </c>
      <c r="K97" s="8">
        <v>188</v>
      </c>
      <c r="L97" s="8">
        <v>98</v>
      </c>
      <c r="M97" s="8">
        <v>82</v>
      </c>
      <c r="N97" s="8">
        <v>35</v>
      </c>
      <c r="O97" s="8">
        <v>278</v>
      </c>
      <c r="P97" s="8">
        <v>210</v>
      </c>
      <c r="Q97" s="8">
        <v>37</v>
      </c>
      <c r="R97" s="227">
        <v>4</v>
      </c>
      <c r="S97" s="8">
        <v>22</v>
      </c>
      <c r="T97" s="8">
        <v>11</v>
      </c>
      <c r="U97" s="8">
        <v>17</v>
      </c>
      <c r="V97" s="8">
        <v>94</v>
      </c>
      <c r="W97" s="8">
        <v>21</v>
      </c>
      <c r="X97" s="189"/>
      <c r="Y97" s="189"/>
      <c r="Z97" s="191" t="s">
        <v>239</v>
      </c>
      <c r="AA97" s="6">
        <f t="shared" si="12"/>
        <v>14.847344207444584</v>
      </c>
      <c r="AB97" s="6">
        <f t="shared" si="13"/>
        <v>57.507319113341701</v>
      </c>
      <c r="AC97" s="6">
        <f t="shared" si="13"/>
        <v>158.51108322877457</v>
      </c>
      <c r="AD97" s="6">
        <f t="shared" si="13"/>
        <v>26.557925554161439</v>
      </c>
      <c r="AE97" s="6">
        <f t="shared" si="13"/>
        <v>39.314094521120872</v>
      </c>
      <c r="AF97" s="6">
        <f t="shared" si="11"/>
        <v>20.493517356754495</v>
      </c>
      <c r="AG97" s="6">
        <f t="shared" si="11"/>
        <v>17.147636971978251</v>
      </c>
      <c r="AH97" s="6">
        <f t="shared" si="11"/>
        <v>7.3191133416980341</v>
      </c>
      <c r="AI97" s="6">
        <f t="shared" si="11"/>
        <v>58.134671685487241</v>
      </c>
      <c r="AJ97" s="6">
        <f t="shared" si="18"/>
        <v>43.914680050188203</v>
      </c>
      <c r="AK97" s="6">
        <f t="shared" si="18"/>
        <v>7.7373483897950646</v>
      </c>
      <c r="AL97" s="6">
        <f t="shared" si="20"/>
        <v>0.83647009619406099</v>
      </c>
      <c r="AM97" s="6">
        <f t="shared" si="18"/>
        <v>4.6005855290673363</v>
      </c>
      <c r="AN97" s="6">
        <f t="shared" si="19"/>
        <v>2.3002927645336682</v>
      </c>
      <c r="AO97" s="6">
        <f t="shared" si="19"/>
        <v>3.5549979088247596</v>
      </c>
      <c r="AP97" s="6">
        <f t="shared" si="19"/>
        <v>19.657047260560436</v>
      </c>
      <c r="AQ97" s="6">
        <f t="shared" si="19"/>
        <v>4.3914680050188206</v>
      </c>
      <c r="AT97" s="191" t="s">
        <v>239</v>
      </c>
      <c r="AU97" s="6">
        <f t="shared" si="14"/>
        <v>54.787372815027396</v>
      </c>
      <c r="AV97" s="6">
        <f t="shared" si="15"/>
        <v>73.818374933616568</v>
      </c>
      <c r="AW97" s="6">
        <f t="shared" si="16"/>
        <v>5.9267241379310338</v>
      </c>
      <c r="AX97" s="6">
        <f t="shared" si="17"/>
        <v>5.4054054054054053</v>
      </c>
    </row>
    <row r="98" spans="1:50" x14ac:dyDescent="0.25">
      <c r="A98" s="191" t="s">
        <v>508</v>
      </c>
      <c r="B98" s="8">
        <v>4801</v>
      </c>
      <c r="C98" s="8">
        <v>3881</v>
      </c>
      <c r="D98" s="8">
        <v>3818</v>
      </c>
      <c r="E98" s="8">
        <v>3759</v>
      </c>
      <c r="F98" s="8">
        <v>1665</v>
      </c>
      <c r="G98" s="8">
        <v>87</v>
      </c>
      <c r="H98" s="8">
        <v>379</v>
      </c>
      <c r="I98" s="8">
        <v>761</v>
      </c>
      <c r="J98" s="8">
        <v>117</v>
      </c>
      <c r="K98" s="8">
        <v>229</v>
      </c>
      <c r="L98" s="8">
        <v>117</v>
      </c>
      <c r="M98" s="8">
        <v>71</v>
      </c>
      <c r="N98" s="8">
        <v>36</v>
      </c>
      <c r="O98" s="8">
        <v>547</v>
      </c>
      <c r="P98" s="8">
        <v>288</v>
      </c>
      <c r="Q98" s="8">
        <v>76</v>
      </c>
      <c r="R98" s="227">
        <v>38</v>
      </c>
      <c r="S98" s="8">
        <v>51</v>
      </c>
      <c r="T98" s="8">
        <v>17</v>
      </c>
      <c r="U98" s="8">
        <v>16</v>
      </c>
      <c r="V98" s="8">
        <v>87</v>
      </c>
      <c r="W98" s="8">
        <v>53</v>
      </c>
      <c r="X98" s="189"/>
      <c r="Y98" s="189"/>
      <c r="Z98" s="191" t="s">
        <v>508</v>
      </c>
      <c r="AA98" s="6">
        <f t="shared" si="12"/>
        <v>18.121224744844824</v>
      </c>
      <c r="AB98" s="6">
        <f t="shared" si="13"/>
        <v>78.941887106852732</v>
      </c>
      <c r="AC98" s="6">
        <f t="shared" si="13"/>
        <v>158.50864403249324</v>
      </c>
      <c r="AD98" s="6">
        <f t="shared" si="13"/>
        <v>24.36992293272235</v>
      </c>
      <c r="AE98" s="6">
        <f t="shared" si="13"/>
        <v>47.698396167465106</v>
      </c>
      <c r="AF98" s="6">
        <f t="shared" si="11"/>
        <v>24.36992293272235</v>
      </c>
      <c r="AG98" s="6">
        <f t="shared" si="11"/>
        <v>14.788585711310144</v>
      </c>
      <c r="AH98" s="6">
        <f t="shared" si="11"/>
        <v>7.4984378254530304</v>
      </c>
      <c r="AI98" s="6">
        <f t="shared" si="11"/>
        <v>113.93459695896688</v>
      </c>
      <c r="AJ98" s="6">
        <f t="shared" si="18"/>
        <v>59.987502603624243</v>
      </c>
      <c r="AK98" s="6">
        <f t="shared" si="18"/>
        <v>15.83003540928973</v>
      </c>
      <c r="AL98" s="6">
        <f t="shared" si="20"/>
        <v>7.9150177046448649</v>
      </c>
      <c r="AM98" s="6">
        <f t="shared" si="18"/>
        <v>10.622786919391794</v>
      </c>
      <c r="AN98" s="6">
        <f t="shared" si="19"/>
        <v>3.540928973130598</v>
      </c>
      <c r="AO98" s="6">
        <f t="shared" si="19"/>
        <v>3.3326390335346803</v>
      </c>
      <c r="AP98" s="6">
        <f t="shared" si="19"/>
        <v>18.121224744844824</v>
      </c>
      <c r="AQ98" s="6">
        <f t="shared" si="19"/>
        <v>11.039366798583629</v>
      </c>
      <c r="AT98" s="191" t="s">
        <v>508</v>
      </c>
      <c r="AU98" s="6">
        <f t="shared" si="14"/>
        <v>75.432163436354116</v>
      </c>
      <c r="AV98" s="6">
        <f t="shared" si="15"/>
        <v>145.51742484703379</v>
      </c>
      <c r="AW98" s="6">
        <f t="shared" si="16"/>
        <v>10.21021021021021</v>
      </c>
      <c r="AX98" s="6">
        <f t="shared" si="17"/>
        <v>13.656274156145324</v>
      </c>
    </row>
    <row r="99" spans="1:50" x14ac:dyDescent="0.25">
      <c r="A99" s="191" t="s">
        <v>240</v>
      </c>
      <c r="B99" s="8">
        <v>4897</v>
      </c>
      <c r="C99" s="8">
        <v>3858</v>
      </c>
      <c r="D99" s="8">
        <v>3797</v>
      </c>
      <c r="E99" s="8">
        <v>3728</v>
      </c>
      <c r="F99" s="8">
        <v>1583</v>
      </c>
      <c r="G99" s="8">
        <v>80</v>
      </c>
      <c r="H99" s="8">
        <v>407</v>
      </c>
      <c r="I99" s="8">
        <v>664</v>
      </c>
      <c r="J99" s="8">
        <v>108</v>
      </c>
      <c r="K99" s="8">
        <v>167</v>
      </c>
      <c r="L99" s="8">
        <v>63</v>
      </c>
      <c r="M99" s="8">
        <v>66</v>
      </c>
      <c r="N99" s="8">
        <v>28</v>
      </c>
      <c r="O99" s="8">
        <v>508</v>
      </c>
      <c r="P99" s="8">
        <v>255</v>
      </c>
      <c r="Q99" s="8">
        <v>37</v>
      </c>
      <c r="R99" s="227">
        <v>12</v>
      </c>
      <c r="S99" s="8">
        <v>52</v>
      </c>
      <c r="T99" s="8">
        <v>9</v>
      </c>
      <c r="U99" s="8">
        <v>10</v>
      </c>
      <c r="V99" s="8">
        <v>87</v>
      </c>
      <c r="W99" s="8">
        <v>18</v>
      </c>
      <c r="X99" s="189"/>
      <c r="Y99" s="189"/>
      <c r="Z99" s="191" t="s">
        <v>240</v>
      </c>
      <c r="AA99" s="6">
        <f t="shared" si="12"/>
        <v>16.336532570961815</v>
      </c>
      <c r="AB99" s="6">
        <f t="shared" si="13"/>
        <v>83.11210945476823</v>
      </c>
      <c r="AC99" s="6">
        <f t="shared" si="13"/>
        <v>135.59322033898306</v>
      </c>
      <c r="AD99" s="6">
        <f t="shared" si="13"/>
        <v>22.054318970798448</v>
      </c>
      <c r="AE99" s="6">
        <f t="shared" si="13"/>
        <v>34.102511741882786</v>
      </c>
      <c r="AF99" s="6">
        <f t="shared" si="11"/>
        <v>12.865019399632429</v>
      </c>
      <c r="AG99" s="6">
        <f t="shared" si="11"/>
        <v>13.477639371043496</v>
      </c>
      <c r="AH99" s="6">
        <f t="shared" si="11"/>
        <v>5.7177863998366352</v>
      </c>
      <c r="AI99" s="6">
        <f t="shared" si="11"/>
        <v>103.73698182560751</v>
      </c>
      <c r="AJ99" s="6">
        <f t="shared" si="18"/>
        <v>52.072697569940786</v>
      </c>
      <c r="AK99" s="6">
        <f t="shared" si="18"/>
        <v>7.5556463140698389</v>
      </c>
      <c r="AL99" s="6">
        <f t="shared" si="20"/>
        <v>2.4504798856442722</v>
      </c>
      <c r="AM99" s="6">
        <f t="shared" si="18"/>
        <v>10.618746171125178</v>
      </c>
      <c r="AN99" s="6">
        <f t="shared" si="19"/>
        <v>1.8378599142332039</v>
      </c>
      <c r="AO99" s="6">
        <f t="shared" si="19"/>
        <v>2.0420665713702268</v>
      </c>
      <c r="AP99" s="6">
        <f t="shared" si="19"/>
        <v>17.765979170920971</v>
      </c>
      <c r="AQ99" s="6">
        <f t="shared" si="19"/>
        <v>3.6757198284664079</v>
      </c>
      <c r="AT99" s="191" t="s">
        <v>240</v>
      </c>
      <c r="AU99" s="6">
        <f t="shared" si="14"/>
        <v>67.158282854885442</v>
      </c>
      <c r="AV99" s="6">
        <f t="shared" si="15"/>
        <v>136.26609442060087</v>
      </c>
      <c r="AW99" s="6">
        <f t="shared" si="16"/>
        <v>5.6854074542008846</v>
      </c>
      <c r="AX99" s="6">
        <f t="shared" si="17"/>
        <v>4.665629860031105</v>
      </c>
    </row>
    <row r="100" spans="1:50" x14ac:dyDescent="0.25">
      <c r="A100" s="191" t="s">
        <v>241</v>
      </c>
      <c r="B100" s="8">
        <v>9659</v>
      </c>
      <c r="C100" s="8">
        <v>7643</v>
      </c>
      <c r="D100" s="8">
        <v>7536</v>
      </c>
      <c r="E100" s="8">
        <v>7420</v>
      </c>
      <c r="F100" s="8">
        <v>3605</v>
      </c>
      <c r="G100" s="8">
        <v>181</v>
      </c>
      <c r="H100" s="8">
        <v>674</v>
      </c>
      <c r="I100" s="8">
        <v>1231</v>
      </c>
      <c r="J100" s="8">
        <v>243</v>
      </c>
      <c r="K100" s="8">
        <v>334</v>
      </c>
      <c r="L100" s="8">
        <v>101</v>
      </c>
      <c r="M100" s="8">
        <v>144</v>
      </c>
      <c r="N100" s="8">
        <v>60</v>
      </c>
      <c r="O100" s="8">
        <v>418</v>
      </c>
      <c r="P100" s="8">
        <v>313</v>
      </c>
      <c r="Q100" s="8">
        <v>53</v>
      </c>
      <c r="R100" s="227">
        <v>4</v>
      </c>
      <c r="S100" s="8">
        <v>48</v>
      </c>
      <c r="T100" s="8">
        <v>18</v>
      </c>
      <c r="U100" s="8">
        <v>10</v>
      </c>
      <c r="V100" s="8">
        <v>213</v>
      </c>
      <c r="W100" s="8">
        <v>47</v>
      </c>
      <c r="X100" s="189"/>
      <c r="Y100" s="189"/>
      <c r="Z100" s="191" t="s">
        <v>241</v>
      </c>
      <c r="AA100" s="6">
        <f t="shared" si="12"/>
        <v>18.738999896469615</v>
      </c>
      <c r="AB100" s="6">
        <f t="shared" si="13"/>
        <v>69.779480277461431</v>
      </c>
      <c r="AC100" s="6">
        <f t="shared" si="13"/>
        <v>127.44590537322703</v>
      </c>
      <c r="AD100" s="6">
        <f t="shared" si="13"/>
        <v>25.15788383890672</v>
      </c>
      <c r="AE100" s="6">
        <f t="shared" si="13"/>
        <v>34.579148980225696</v>
      </c>
      <c r="AF100" s="6">
        <f t="shared" si="11"/>
        <v>10.456569003002382</v>
      </c>
      <c r="AG100" s="6">
        <f t="shared" si="11"/>
        <v>14.908375608241018</v>
      </c>
      <c r="AH100" s="6">
        <f t="shared" si="11"/>
        <v>6.2118231701004243</v>
      </c>
      <c r="AI100" s="6">
        <f t="shared" si="11"/>
        <v>43.275701418366296</v>
      </c>
      <c r="AJ100" s="6">
        <f t="shared" si="18"/>
        <v>32.405010870690546</v>
      </c>
      <c r="AK100" s="6">
        <f t="shared" si="18"/>
        <v>5.4871104669220419</v>
      </c>
      <c r="AL100" s="6">
        <f t="shared" si="20"/>
        <v>0.41412154467336165</v>
      </c>
      <c r="AM100" s="6">
        <f t="shared" si="18"/>
        <v>4.9694585360803396</v>
      </c>
      <c r="AN100" s="6">
        <f t="shared" si="19"/>
        <v>1.8635469510301272</v>
      </c>
      <c r="AO100" s="6">
        <f t="shared" si="19"/>
        <v>1.035303861683404</v>
      </c>
      <c r="AP100" s="6">
        <f t="shared" si="19"/>
        <v>22.051972253856508</v>
      </c>
      <c r="AQ100" s="6">
        <f t="shared" si="19"/>
        <v>4.8659281499119986</v>
      </c>
      <c r="AT100" s="191" t="s">
        <v>241</v>
      </c>
      <c r="AU100" s="6">
        <f t="shared" si="14"/>
        <v>41.533970276008489</v>
      </c>
      <c r="AV100" s="6">
        <f t="shared" si="15"/>
        <v>56.334231805929917</v>
      </c>
      <c r="AW100" s="6">
        <f t="shared" si="16"/>
        <v>4.993065187239945</v>
      </c>
      <c r="AX100" s="6">
        <f t="shared" si="17"/>
        <v>6.1494177678921886</v>
      </c>
    </row>
    <row r="101" spans="1:50" x14ac:dyDescent="0.25">
      <c r="A101" s="191" t="s">
        <v>242</v>
      </c>
      <c r="B101" s="8">
        <v>8755</v>
      </c>
      <c r="C101" s="8">
        <v>6443</v>
      </c>
      <c r="D101" s="8">
        <v>6316</v>
      </c>
      <c r="E101" s="8">
        <v>6178</v>
      </c>
      <c r="F101" s="8">
        <v>1893</v>
      </c>
      <c r="G101" s="8">
        <v>61</v>
      </c>
      <c r="H101" s="8">
        <v>539</v>
      </c>
      <c r="I101" s="8">
        <v>795</v>
      </c>
      <c r="J101" s="8">
        <v>116</v>
      </c>
      <c r="K101" s="8">
        <v>216</v>
      </c>
      <c r="L101" s="8">
        <v>183</v>
      </c>
      <c r="M101" s="8">
        <v>147</v>
      </c>
      <c r="N101" s="8">
        <v>19</v>
      </c>
      <c r="O101" s="8">
        <v>1095</v>
      </c>
      <c r="P101" s="8">
        <v>315</v>
      </c>
      <c r="Q101" s="8">
        <v>30</v>
      </c>
      <c r="R101" s="227">
        <v>5</v>
      </c>
      <c r="S101" s="8">
        <v>86</v>
      </c>
      <c r="T101" s="8">
        <v>11</v>
      </c>
      <c r="U101" s="8">
        <v>10</v>
      </c>
      <c r="V101" s="8">
        <v>113</v>
      </c>
      <c r="W101" s="8">
        <v>43</v>
      </c>
      <c r="X101" s="189"/>
      <c r="Y101" s="189"/>
      <c r="Z101" s="191" t="s">
        <v>242</v>
      </c>
      <c r="AA101" s="6">
        <f t="shared" si="12"/>
        <v>6.9674471730439747</v>
      </c>
      <c r="AB101" s="6">
        <f t="shared" si="13"/>
        <v>61.5648201027984</v>
      </c>
      <c r="AC101" s="6">
        <f t="shared" si="13"/>
        <v>90.805254140491144</v>
      </c>
      <c r="AD101" s="6">
        <f t="shared" si="13"/>
        <v>13.249571673329525</v>
      </c>
      <c r="AE101" s="6">
        <f t="shared" si="13"/>
        <v>24.671616219303257</v>
      </c>
      <c r="AF101" s="6">
        <f t="shared" si="11"/>
        <v>20.902341519131927</v>
      </c>
      <c r="AG101" s="6">
        <f t="shared" si="11"/>
        <v>16.790405482581381</v>
      </c>
      <c r="AH101" s="6">
        <f t="shared" si="11"/>
        <v>2.1701884637350086</v>
      </c>
      <c r="AI101" s="6">
        <f t="shared" si="11"/>
        <v>125.07138777841234</v>
      </c>
      <c r="AJ101" s="6">
        <f t="shared" si="18"/>
        <v>35.97944031981725</v>
      </c>
      <c r="AK101" s="6">
        <f t="shared" si="18"/>
        <v>3.4266133637921188</v>
      </c>
      <c r="AL101" s="6">
        <f t="shared" si="20"/>
        <v>0.57110222729868643</v>
      </c>
      <c r="AM101" s="6">
        <f t="shared" si="18"/>
        <v>9.8229583095374071</v>
      </c>
      <c r="AN101" s="6">
        <f t="shared" si="19"/>
        <v>1.2564249000571102</v>
      </c>
      <c r="AO101" s="6">
        <f t="shared" si="19"/>
        <v>1.1422044545973729</v>
      </c>
      <c r="AP101" s="6">
        <f t="shared" si="19"/>
        <v>12.906910336950313</v>
      </c>
      <c r="AQ101" s="6">
        <f t="shared" si="19"/>
        <v>4.9114791547687036</v>
      </c>
      <c r="AT101" s="191" t="s">
        <v>242</v>
      </c>
      <c r="AU101" s="6">
        <f t="shared" si="14"/>
        <v>49.873337555414821</v>
      </c>
      <c r="AV101" s="6">
        <f t="shared" si="15"/>
        <v>177.24182583360309</v>
      </c>
      <c r="AW101" s="6">
        <f t="shared" si="16"/>
        <v>5.8108821975699954</v>
      </c>
      <c r="AX101" s="6">
        <f t="shared" si="17"/>
        <v>6.673909669408661</v>
      </c>
    </row>
    <row r="102" spans="1:50" x14ac:dyDescent="0.25">
      <c r="A102" s="191" t="s">
        <v>243</v>
      </c>
      <c r="B102" s="8">
        <v>3782</v>
      </c>
      <c r="C102" s="8">
        <v>3044</v>
      </c>
      <c r="D102" s="8">
        <v>2997</v>
      </c>
      <c r="E102" s="8">
        <v>2953</v>
      </c>
      <c r="F102" s="8">
        <v>1340</v>
      </c>
      <c r="G102" s="8">
        <v>67</v>
      </c>
      <c r="H102" s="8">
        <v>202</v>
      </c>
      <c r="I102" s="8">
        <v>510</v>
      </c>
      <c r="J102" s="8">
        <v>77</v>
      </c>
      <c r="K102" s="8">
        <v>158</v>
      </c>
      <c r="L102" s="8">
        <v>60</v>
      </c>
      <c r="M102" s="8">
        <v>80</v>
      </c>
      <c r="N102" s="8">
        <v>22</v>
      </c>
      <c r="O102" s="8">
        <v>396</v>
      </c>
      <c r="P102" s="8">
        <v>170</v>
      </c>
      <c r="Q102" s="8">
        <v>41</v>
      </c>
      <c r="R102" s="227">
        <v>1</v>
      </c>
      <c r="S102" s="8">
        <v>17</v>
      </c>
      <c r="T102" s="8">
        <v>10</v>
      </c>
      <c r="U102" s="8">
        <v>6</v>
      </c>
      <c r="V102" s="8">
        <v>80</v>
      </c>
      <c r="W102" s="8">
        <v>21</v>
      </c>
      <c r="X102" s="189"/>
      <c r="Y102" s="189"/>
      <c r="Z102" s="191" t="s">
        <v>243</v>
      </c>
      <c r="AA102" s="6">
        <f t="shared" si="12"/>
        <v>17.715494447382337</v>
      </c>
      <c r="AB102" s="6">
        <f t="shared" si="13"/>
        <v>53.410893707033317</v>
      </c>
      <c r="AC102" s="6">
        <f t="shared" si="13"/>
        <v>134.84928609201481</v>
      </c>
      <c r="AD102" s="6">
        <f t="shared" si="13"/>
        <v>20.359598096245371</v>
      </c>
      <c r="AE102" s="6">
        <f t="shared" si="13"/>
        <v>41.776837652035958</v>
      </c>
      <c r="AF102" s="6">
        <f t="shared" si="11"/>
        <v>15.864621893178214</v>
      </c>
      <c r="AG102" s="6">
        <f t="shared" si="11"/>
        <v>21.152829190904285</v>
      </c>
      <c r="AH102" s="6">
        <f t="shared" si="11"/>
        <v>5.8170280274986776</v>
      </c>
      <c r="AI102" s="6">
        <f t="shared" si="11"/>
        <v>104.7065044949762</v>
      </c>
      <c r="AJ102" s="6">
        <f t="shared" si="18"/>
        <v>44.9497620306716</v>
      </c>
      <c r="AK102" s="6">
        <f t="shared" si="18"/>
        <v>10.840824960338445</v>
      </c>
      <c r="AL102" s="6">
        <f t="shared" si="20"/>
        <v>0.26441036488630354</v>
      </c>
      <c r="AM102" s="6">
        <f t="shared" si="18"/>
        <v>4.4949762030671607</v>
      </c>
      <c r="AN102" s="6">
        <f t="shared" si="19"/>
        <v>2.6441036488630356</v>
      </c>
      <c r="AO102" s="6">
        <f t="shared" si="19"/>
        <v>1.5864621893178212</v>
      </c>
      <c r="AP102" s="6">
        <f t="shared" si="19"/>
        <v>21.152829190904285</v>
      </c>
      <c r="AQ102" s="6">
        <f t="shared" si="19"/>
        <v>5.5526176626123744</v>
      </c>
      <c r="AT102" s="191" t="s">
        <v>243</v>
      </c>
      <c r="AU102" s="6">
        <f t="shared" si="14"/>
        <v>56.723390056723389</v>
      </c>
      <c r="AV102" s="6">
        <f t="shared" si="15"/>
        <v>134.10091432441584</v>
      </c>
      <c r="AW102" s="6">
        <f t="shared" si="16"/>
        <v>7.4626865671641793</v>
      </c>
      <c r="AX102" s="6">
        <f t="shared" si="17"/>
        <v>6.8988173455978972</v>
      </c>
    </row>
    <row r="103" spans="1:50" x14ac:dyDescent="0.25">
      <c r="A103" s="191" t="s">
        <v>244</v>
      </c>
      <c r="B103" s="8">
        <v>7033</v>
      </c>
      <c r="C103" s="8">
        <v>5691</v>
      </c>
      <c r="D103" s="8">
        <v>5603</v>
      </c>
      <c r="E103" s="8">
        <v>5515</v>
      </c>
      <c r="F103" s="8">
        <v>2528</v>
      </c>
      <c r="G103" s="8">
        <v>148</v>
      </c>
      <c r="H103" s="8">
        <v>511</v>
      </c>
      <c r="I103" s="8">
        <v>995</v>
      </c>
      <c r="J103" s="8">
        <v>151</v>
      </c>
      <c r="K103" s="8">
        <v>276</v>
      </c>
      <c r="L103" s="8">
        <v>145</v>
      </c>
      <c r="M103" s="8">
        <v>142</v>
      </c>
      <c r="N103" s="8">
        <v>49</v>
      </c>
      <c r="O103" s="8">
        <v>476</v>
      </c>
      <c r="P103" s="8">
        <v>354</v>
      </c>
      <c r="Q103" s="8">
        <v>58</v>
      </c>
      <c r="R103" s="227">
        <v>8</v>
      </c>
      <c r="S103" s="8">
        <v>62</v>
      </c>
      <c r="T103" s="8">
        <v>11</v>
      </c>
      <c r="U103" s="8">
        <v>10</v>
      </c>
      <c r="V103" s="8">
        <v>155</v>
      </c>
      <c r="W103" s="8">
        <v>50</v>
      </c>
      <c r="X103" s="189"/>
      <c r="Y103" s="189"/>
      <c r="Z103" s="191" t="s">
        <v>244</v>
      </c>
      <c r="AA103" s="6">
        <f t="shared" si="12"/>
        <v>21.043651357884261</v>
      </c>
      <c r="AB103" s="6">
        <f t="shared" si="13"/>
        <v>72.657471918100384</v>
      </c>
      <c r="AC103" s="6">
        <f t="shared" si="13"/>
        <v>141.47589933172188</v>
      </c>
      <c r="AD103" s="6">
        <f t="shared" si="13"/>
        <v>21.470211858381912</v>
      </c>
      <c r="AE103" s="6">
        <f t="shared" si="13"/>
        <v>39.243566045784164</v>
      </c>
      <c r="AF103" s="6">
        <f t="shared" si="11"/>
        <v>20.617090857386607</v>
      </c>
      <c r="AG103" s="6">
        <f t="shared" si="11"/>
        <v>20.190530356888949</v>
      </c>
      <c r="AH103" s="6">
        <f t="shared" si="11"/>
        <v>6.9671548414616806</v>
      </c>
      <c r="AI103" s="6">
        <f t="shared" si="11"/>
        <v>67.680932745627757</v>
      </c>
      <c r="AJ103" s="6">
        <f t="shared" si="18"/>
        <v>50.334139058723167</v>
      </c>
      <c r="AK103" s="6">
        <f t="shared" si="18"/>
        <v>8.2468363429546425</v>
      </c>
      <c r="AL103" s="6">
        <f t="shared" si="20"/>
        <v>1.1374946679937439</v>
      </c>
      <c r="AM103" s="6">
        <f t="shared" si="18"/>
        <v>8.8155836769515137</v>
      </c>
      <c r="AN103" s="6">
        <f t="shared" si="19"/>
        <v>1.5640551684913977</v>
      </c>
      <c r="AO103" s="6">
        <f t="shared" si="19"/>
        <v>1.4218683349921797</v>
      </c>
      <c r="AP103" s="6">
        <f t="shared" si="19"/>
        <v>22.038959192378787</v>
      </c>
      <c r="AQ103" s="6">
        <f t="shared" si="19"/>
        <v>7.1093416749608984</v>
      </c>
      <c r="AT103" s="191" t="s">
        <v>244</v>
      </c>
      <c r="AU103" s="6">
        <f t="shared" si="14"/>
        <v>63.18043905050866</v>
      </c>
      <c r="AV103" s="6">
        <f t="shared" si="15"/>
        <v>86.310063463281963</v>
      </c>
      <c r="AW103" s="6">
        <f t="shared" si="16"/>
        <v>4.3512658227848098</v>
      </c>
      <c r="AX103" s="6">
        <f t="shared" si="17"/>
        <v>8.7858021437357241</v>
      </c>
    </row>
    <row r="104" spans="1:50" x14ac:dyDescent="0.25">
      <c r="A104" s="191" t="s">
        <v>245</v>
      </c>
      <c r="B104" s="8">
        <v>8080</v>
      </c>
      <c r="C104" s="8">
        <v>6316</v>
      </c>
      <c r="D104" s="8">
        <v>6205</v>
      </c>
      <c r="E104" s="8">
        <v>6079</v>
      </c>
      <c r="F104" s="8">
        <v>2872</v>
      </c>
      <c r="G104" s="8">
        <v>142</v>
      </c>
      <c r="H104" s="8">
        <v>429</v>
      </c>
      <c r="I104" s="8">
        <v>1047</v>
      </c>
      <c r="J104" s="8">
        <v>206</v>
      </c>
      <c r="K104" s="8">
        <v>294</v>
      </c>
      <c r="L104" s="8">
        <v>91</v>
      </c>
      <c r="M104" s="8">
        <v>105</v>
      </c>
      <c r="N104" s="8">
        <v>44</v>
      </c>
      <c r="O104" s="8">
        <v>640</v>
      </c>
      <c r="P104" s="8">
        <v>367</v>
      </c>
      <c r="Q104" s="8">
        <v>80</v>
      </c>
      <c r="R104" s="227">
        <v>14</v>
      </c>
      <c r="S104" s="8">
        <v>75</v>
      </c>
      <c r="T104" s="8">
        <v>6</v>
      </c>
      <c r="U104" s="8">
        <v>40</v>
      </c>
      <c r="V104" s="8">
        <v>135</v>
      </c>
      <c r="W104" s="8">
        <v>43</v>
      </c>
      <c r="X104" s="189"/>
      <c r="Y104" s="189"/>
      <c r="Z104" s="191" t="s">
        <v>245</v>
      </c>
      <c r="AA104" s="6">
        <f t="shared" si="12"/>
        <v>17.574257425742577</v>
      </c>
      <c r="AB104" s="6">
        <f t="shared" si="13"/>
        <v>53.094059405940591</v>
      </c>
      <c r="AC104" s="6">
        <f t="shared" si="13"/>
        <v>129.57920792079207</v>
      </c>
      <c r="AD104" s="6">
        <f t="shared" si="13"/>
        <v>25.495049504950494</v>
      </c>
      <c r="AE104" s="6">
        <f t="shared" si="13"/>
        <v>36.386138613861384</v>
      </c>
      <c r="AF104" s="6">
        <f t="shared" si="11"/>
        <v>11.262376237623762</v>
      </c>
      <c r="AG104" s="6">
        <f t="shared" si="11"/>
        <v>12.995049504950494</v>
      </c>
      <c r="AH104" s="6">
        <f t="shared" si="11"/>
        <v>5.4455445544554451</v>
      </c>
      <c r="AI104" s="6">
        <f t="shared" si="11"/>
        <v>79.207920792079207</v>
      </c>
      <c r="AJ104" s="6">
        <f t="shared" si="18"/>
        <v>45.420792079207921</v>
      </c>
      <c r="AK104" s="6">
        <f t="shared" si="18"/>
        <v>9.9009900990099009</v>
      </c>
      <c r="AL104" s="6">
        <f t="shared" si="20"/>
        <v>1.7326732673267327</v>
      </c>
      <c r="AM104" s="6">
        <f t="shared" si="18"/>
        <v>9.282178217821782</v>
      </c>
      <c r="AN104" s="6">
        <f t="shared" si="19"/>
        <v>0.74257425742574257</v>
      </c>
      <c r="AO104" s="6">
        <f t="shared" si="19"/>
        <v>4.9504950495049505</v>
      </c>
      <c r="AP104" s="6">
        <f t="shared" si="19"/>
        <v>16.707920792079207</v>
      </c>
      <c r="AQ104" s="6">
        <f t="shared" si="19"/>
        <v>5.3217821782178225</v>
      </c>
      <c r="AT104" s="191" t="s">
        <v>245</v>
      </c>
      <c r="AU104" s="6">
        <f t="shared" si="14"/>
        <v>59.145850120870264</v>
      </c>
      <c r="AV104" s="6">
        <f t="shared" si="15"/>
        <v>105.28047376213193</v>
      </c>
      <c r="AW104" s="6">
        <f t="shared" si="16"/>
        <v>2.0891364902506964</v>
      </c>
      <c r="AX104" s="6">
        <f t="shared" si="17"/>
        <v>6.8081063964534509</v>
      </c>
    </row>
    <row r="105" spans="1:50" x14ac:dyDescent="0.25">
      <c r="A105" s="191" t="s">
        <v>246</v>
      </c>
      <c r="B105" s="8">
        <v>11700</v>
      </c>
      <c r="C105" s="8">
        <v>9403</v>
      </c>
      <c r="D105" s="8">
        <v>9286</v>
      </c>
      <c r="E105" s="8">
        <v>9150</v>
      </c>
      <c r="F105" s="8">
        <v>4268</v>
      </c>
      <c r="G105" s="8">
        <v>239</v>
      </c>
      <c r="H105" s="8">
        <v>840</v>
      </c>
      <c r="I105" s="8">
        <v>1792</v>
      </c>
      <c r="J105" s="8">
        <v>267</v>
      </c>
      <c r="K105" s="8">
        <v>496</v>
      </c>
      <c r="L105" s="8">
        <v>200</v>
      </c>
      <c r="M105" s="8">
        <v>162</v>
      </c>
      <c r="N105" s="8">
        <v>93</v>
      </c>
      <c r="O105" s="8">
        <v>1005</v>
      </c>
      <c r="P105" s="8">
        <v>675</v>
      </c>
      <c r="Q105" s="8">
        <v>126</v>
      </c>
      <c r="R105" s="227">
        <v>77</v>
      </c>
      <c r="S105" s="8">
        <v>83</v>
      </c>
      <c r="T105" s="8">
        <v>42</v>
      </c>
      <c r="U105" s="8">
        <v>32</v>
      </c>
      <c r="V105" s="8">
        <v>242</v>
      </c>
      <c r="W105" s="8">
        <v>68</v>
      </c>
      <c r="X105" s="189"/>
      <c r="Y105" s="189"/>
      <c r="Z105" s="191" t="s">
        <v>246</v>
      </c>
      <c r="AA105" s="6">
        <f t="shared" si="12"/>
        <v>20.427350427350426</v>
      </c>
      <c r="AB105" s="6">
        <f t="shared" si="13"/>
        <v>71.794871794871796</v>
      </c>
      <c r="AC105" s="6">
        <f t="shared" si="13"/>
        <v>153.16239316239316</v>
      </c>
      <c r="AD105" s="6">
        <f t="shared" si="13"/>
        <v>22.820512820512821</v>
      </c>
      <c r="AE105" s="6">
        <f t="shared" si="13"/>
        <v>42.393162393162399</v>
      </c>
      <c r="AF105" s="6">
        <f t="shared" si="11"/>
        <v>17.094017094017097</v>
      </c>
      <c r="AG105" s="6">
        <f t="shared" si="11"/>
        <v>13.846153846153847</v>
      </c>
      <c r="AH105" s="6">
        <f t="shared" si="11"/>
        <v>7.9487179487179489</v>
      </c>
      <c r="AI105" s="6">
        <f t="shared" si="11"/>
        <v>85.897435897435898</v>
      </c>
      <c r="AJ105" s="6">
        <f t="shared" si="18"/>
        <v>57.692307692307693</v>
      </c>
      <c r="AK105" s="6">
        <f t="shared" si="18"/>
        <v>10.769230769230768</v>
      </c>
      <c r="AL105" s="6">
        <f t="shared" si="20"/>
        <v>6.5811965811965818</v>
      </c>
      <c r="AM105" s="6">
        <f t="shared" si="18"/>
        <v>7.0940170940170937</v>
      </c>
      <c r="AN105" s="6">
        <f t="shared" si="19"/>
        <v>3.5897435897435899</v>
      </c>
      <c r="AO105" s="6">
        <f t="shared" si="19"/>
        <v>2.7350427350427351</v>
      </c>
      <c r="AP105" s="6">
        <f t="shared" si="19"/>
        <v>20.683760683760681</v>
      </c>
      <c r="AQ105" s="6">
        <f t="shared" si="19"/>
        <v>5.8119658119658117</v>
      </c>
      <c r="AT105" s="191" t="s">
        <v>246</v>
      </c>
      <c r="AU105" s="6">
        <f t="shared" si="14"/>
        <v>72.690071074736153</v>
      </c>
      <c r="AV105" s="6">
        <f t="shared" si="15"/>
        <v>109.83606557377048</v>
      </c>
      <c r="AW105" s="6">
        <f t="shared" si="16"/>
        <v>9.8406747891283963</v>
      </c>
      <c r="AX105" s="6">
        <f t="shared" si="17"/>
        <v>7.2317345528022967</v>
      </c>
    </row>
    <row r="106" spans="1:50" x14ac:dyDescent="0.25">
      <c r="A106" s="191" t="s">
        <v>247</v>
      </c>
      <c r="B106" s="8">
        <v>4249</v>
      </c>
      <c r="C106" s="8">
        <v>3427</v>
      </c>
      <c r="D106" s="8">
        <v>3374</v>
      </c>
      <c r="E106" s="8">
        <v>3326</v>
      </c>
      <c r="F106" s="8">
        <v>1499</v>
      </c>
      <c r="G106" s="8">
        <v>71</v>
      </c>
      <c r="H106" s="8">
        <v>248</v>
      </c>
      <c r="I106" s="8">
        <v>625</v>
      </c>
      <c r="J106" s="8">
        <v>124</v>
      </c>
      <c r="K106" s="8">
        <v>171</v>
      </c>
      <c r="L106" s="8">
        <v>78</v>
      </c>
      <c r="M106" s="8">
        <v>105</v>
      </c>
      <c r="N106" s="8">
        <v>31</v>
      </c>
      <c r="O106" s="8">
        <v>343</v>
      </c>
      <c r="P106" s="8">
        <v>228</v>
      </c>
      <c r="Q106" s="8">
        <v>34</v>
      </c>
      <c r="R106" s="227">
        <v>19</v>
      </c>
      <c r="S106" s="8">
        <v>25</v>
      </c>
      <c r="T106" s="8">
        <v>10</v>
      </c>
      <c r="U106" s="8">
        <v>12</v>
      </c>
      <c r="V106" s="8">
        <v>104</v>
      </c>
      <c r="W106" s="8">
        <v>21</v>
      </c>
      <c r="X106" s="189"/>
      <c r="Y106" s="189"/>
      <c r="Z106" s="191" t="s">
        <v>247</v>
      </c>
      <c r="AA106" s="6">
        <f t="shared" si="12"/>
        <v>16.709814073899739</v>
      </c>
      <c r="AB106" s="6">
        <f t="shared" si="13"/>
        <v>58.366674511649798</v>
      </c>
      <c r="AC106" s="6">
        <f t="shared" si="13"/>
        <v>147.09343374911742</v>
      </c>
      <c r="AD106" s="6">
        <f t="shared" si="13"/>
        <v>29.183337255824899</v>
      </c>
      <c r="AE106" s="6">
        <f t="shared" si="13"/>
        <v>40.244763473758532</v>
      </c>
      <c r="AF106" s="6">
        <f t="shared" si="11"/>
        <v>18.357260531889857</v>
      </c>
      <c r="AG106" s="6">
        <f t="shared" si="11"/>
        <v>24.711696869851732</v>
      </c>
      <c r="AH106" s="6">
        <f t="shared" si="11"/>
        <v>7.2958343139562247</v>
      </c>
      <c r="AI106" s="6">
        <f t="shared" si="11"/>
        <v>80.724876441515647</v>
      </c>
      <c r="AJ106" s="6">
        <f t="shared" si="18"/>
        <v>53.65968463167804</v>
      </c>
      <c r="AK106" s="6">
        <f t="shared" si="18"/>
        <v>8.0018827959519889</v>
      </c>
      <c r="AL106" s="6">
        <f t="shared" si="20"/>
        <v>4.4716403859731697</v>
      </c>
      <c r="AM106" s="6">
        <f t="shared" si="18"/>
        <v>5.8837373499646981</v>
      </c>
      <c r="AN106" s="6">
        <f t="shared" si="19"/>
        <v>2.3534949399858789</v>
      </c>
      <c r="AO106" s="6">
        <f t="shared" si="19"/>
        <v>2.824193927983055</v>
      </c>
      <c r="AP106" s="6">
        <f t="shared" si="19"/>
        <v>24.476347375853141</v>
      </c>
      <c r="AQ106" s="6">
        <f t="shared" si="19"/>
        <v>4.9423393739703458</v>
      </c>
      <c r="AT106" s="191" t="s">
        <v>247</v>
      </c>
      <c r="AU106" s="6">
        <f t="shared" si="14"/>
        <v>67.575577949021934</v>
      </c>
      <c r="AV106" s="6">
        <f t="shared" si="15"/>
        <v>103.12687913409501</v>
      </c>
      <c r="AW106" s="6">
        <f t="shared" si="16"/>
        <v>6.6711140760507002</v>
      </c>
      <c r="AX106" s="6">
        <f t="shared" si="17"/>
        <v>6.1278085789320098</v>
      </c>
    </row>
    <row r="107" spans="1:50" x14ac:dyDescent="0.25">
      <c r="A107" s="191" t="s">
        <v>248</v>
      </c>
      <c r="B107" s="8">
        <v>8635</v>
      </c>
      <c r="C107" s="8">
        <v>6931</v>
      </c>
      <c r="D107" s="8">
        <v>6835</v>
      </c>
      <c r="E107" s="8">
        <v>6737</v>
      </c>
      <c r="F107" s="8">
        <v>3237</v>
      </c>
      <c r="G107" s="8">
        <v>190</v>
      </c>
      <c r="H107" s="8">
        <v>529</v>
      </c>
      <c r="I107" s="8">
        <v>1222</v>
      </c>
      <c r="J107" s="8">
        <v>238</v>
      </c>
      <c r="K107" s="8">
        <v>341</v>
      </c>
      <c r="L107" s="8">
        <v>194</v>
      </c>
      <c r="M107" s="8">
        <v>148</v>
      </c>
      <c r="N107" s="8">
        <v>68</v>
      </c>
      <c r="O107" s="8">
        <v>647</v>
      </c>
      <c r="P107" s="8">
        <v>476</v>
      </c>
      <c r="Q107" s="8">
        <v>71</v>
      </c>
      <c r="R107" s="227">
        <v>10</v>
      </c>
      <c r="S107" s="8">
        <v>69</v>
      </c>
      <c r="T107" s="8">
        <v>42</v>
      </c>
      <c r="U107" s="8">
        <v>37</v>
      </c>
      <c r="V107" s="8">
        <v>220</v>
      </c>
      <c r="W107" s="8">
        <v>52</v>
      </c>
      <c r="X107" s="189"/>
      <c r="Y107" s="189"/>
      <c r="Z107" s="191" t="s">
        <v>248</v>
      </c>
      <c r="AA107" s="6">
        <f t="shared" si="12"/>
        <v>22.003474232773595</v>
      </c>
      <c r="AB107" s="6">
        <f t="shared" si="13"/>
        <v>61.262304574406485</v>
      </c>
      <c r="AC107" s="6">
        <f t="shared" si="13"/>
        <v>141.51708164447018</v>
      </c>
      <c r="AD107" s="6">
        <f t="shared" si="13"/>
        <v>27.562246670526925</v>
      </c>
      <c r="AE107" s="6">
        <f t="shared" si="13"/>
        <v>39.490445859872608</v>
      </c>
      <c r="AF107" s="6">
        <f t="shared" si="11"/>
        <v>22.46670526925304</v>
      </c>
      <c r="AG107" s="6">
        <f t="shared" si="11"/>
        <v>17.139548349739432</v>
      </c>
      <c r="AH107" s="6">
        <f t="shared" si="11"/>
        <v>7.8749276201505491</v>
      </c>
      <c r="AI107" s="6">
        <f t="shared" si="11"/>
        <v>74.927620150550084</v>
      </c>
      <c r="AJ107" s="6">
        <f t="shared" si="18"/>
        <v>55.124493341053849</v>
      </c>
      <c r="AK107" s="6">
        <f t="shared" si="18"/>
        <v>8.2223508975101343</v>
      </c>
      <c r="AL107" s="6">
        <f t="shared" si="20"/>
        <v>1.1580775911986103</v>
      </c>
      <c r="AM107" s="6">
        <f t="shared" si="18"/>
        <v>7.9907353792704106</v>
      </c>
      <c r="AN107" s="6">
        <f t="shared" si="19"/>
        <v>4.8639258830341632</v>
      </c>
      <c r="AO107" s="6">
        <f t="shared" si="19"/>
        <v>4.2848870874348579</v>
      </c>
      <c r="AP107" s="6">
        <f t="shared" si="19"/>
        <v>25.477707006369428</v>
      </c>
      <c r="AQ107" s="6">
        <f t="shared" si="19"/>
        <v>6.0220034742327737</v>
      </c>
      <c r="AT107" s="191" t="s">
        <v>248</v>
      </c>
      <c r="AU107" s="6">
        <f t="shared" si="14"/>
        <v>69.641550841258223</v>
      </c>
      <c r="AV107" s="6">
        <f t="shared" si="15"/>
        <v>96.03681163722726</v>
      </c>
      <c r="AW107" s="6">
        <f t="shared" si="16"/>
        <v>12.974976830398516</v>
      </c>
      <c r="AX107" s="6">
        <f t="shared" si="17"/>
        <v>7.5025248881835234</v>
      </c>
    </row>
    <row r="108" spans="1:50" x14ac:dyDescent="0.25">
      <c r="A108" s="191" t="s">
        <v>249</v>
      </c>
      <c r="B108" s="8">
        <v>5188</v>
      </c>
      <c r="C108" s="8">
        <v>4210</v>
      </c>
      <c r="D108" s="8">
        <v>4162</v>
      </c>
      <c r="E108" s="8">
        <v>4110</v>
      </c>
      <c r="F108" s="8">
        <v>2006</v>
      </c>
      <c r="G108" s="8">
        <v>97</v>
      </c>
      <c r="H108" s="8">
        <v>321</v>
      </c>
      <c r="I108" s="8">
        <v>728</v>
      </c>
      <c r="J108" s="8">
        <v>127</v>
      </c>
      <c r="K108" s="8">
        <v>205</v>
      </c>
      <c r="L108" s="8">
        <v>146</v>
      </c>
      <c r="M108" s="8">
        <v>125</v>
      </c>
      <c r="N108" s="8">
        <v>38</v>
      </c>
      <c r="O108" s="8">
        <v>373</v>
      </c>
      <c r="P108" s="8">
        <v>273</v>
      </c>
      <c r="Q108" s="8">
        <v>63</v>
      </c>
      <c r="R108" s="227">
        <v>36</v>
      </c>
      <c r="S108" s="8">
        <v>42</v>
      </c>
      <c r="T108" s="8">
        <v>16</v>
      </c>
      <c r="U108" s="8">
        <v>55</v>
      </c>
      <c r="V108" s="8">
        <v>124</v>
      </c>
      <c r="W108" s="8">
        <v>35</v>
      </c>
      <c r="X108" s="189"/>
      <c r="Y108" s="189"/>
      <c r="Z108" s="191" t="s">
        <v>249</v>
      </c>
      <c r="AA108" s="6">
        <f t="shared" si="12"/>
        <v>18.696993060909794</v>
      </c>
      <c r="AB108" s="6">
        <f t="shared" si="13"/>
        <v>61.873554356206633</v>
      </c>
      <c r="AC108" s="6">
        <f t="shared" si="13"/>
        <v>140.32382420971473</v>
      </c>
      <c r="AD108" s="6">
        <f t="shared" si="13"/>
        <v>24.479568234387049</v>
      </c>
      <c r="AE108" s="6">
        <f t="shared" si="13"/>
        <v>39.514263685427913</v>
      </c>
      <c r="AF108" s="6">
        <f t="shared" si="11"/>
        <v>28.141865844255975</v>
      </c>
      <c r="AG108" s="6">
        <f t="shared" si="11"/>
        <v>24.094063222821894</v>
      </c>
      <c r="AH108" s="6">
        <f t="shared" si="11"/>
        <v>7.3245952197378568</v>
      </c>
      <c r="AI108" s="6">
        <f t="shared" si="11"/>
        <v>71.896684656900533</v>
      </c>
      <c r="AJ108" s="6">
        <f t="shared" si="18"/>
        <v>52.621434078643027</v>
      </c>
      <c r="AK108" s="6">
        <f t="shared" si="18"/>
        <v>12.143407864302237</v>
      </c>
      <c r="AL108" s="6">
        <f t="shared" si="20"/>
        <v>6.9390902081727059</v>
      </c>
      <c r="AM108" s="6">
        <f t="shared" si="18"/>
        <v>8.0956052428681566</v>
      </c>
      <c r="AN108" s="6">
        <f t="shared" si="19"/>
        <v>3.0840400925212026</v>
      </c>
      <c r="AO108" s="6">
        <f t="shared" si="19"/>
        <v>10.601387818041635</v>
      </c>
      <c r="AP108" s="6">
        <f t="shared" si="19"/>
        <v>23.901310717039323</v>
      </c>
      <c r="AQ108" s="6">
        <f t="shared" si="19"/>
        <v>6.7463377023901314</v>
      </c>
      <c r="AT108" s="191" t="s">
        <v>249</v>
      </c>
      <c r="AU108" s="6">
        <f t="shared" si="14"/>
        <v>65.593464680442096</v>
      </c>
      <c r="AV108" s="6">
        <f t="shared" si="15"/>
        <v>90.754257907542581</v>
      </c>
      <c r="AW108" s="6">
        <f t="shared" si="16"/>
        <v>7.9760717846460611</v>
      </c>
      <c r="AX108" s="6">
        <f t="shared" si="17"/>
        <v>8.31353919239905</v>
      </c>
    </row>
    <row r="109" spans="1:50" x14ac:dyDescent="0.25">
      <c r="A109" s="191" t="s">
        <v>250</v>
      </c>
      <c r="B109" s="8">
        <v>9838</v>
      </c>
      <c r="C109" s="8">
        <v>7876</v>
      </c>
      <c r="D109" s="8">
        <v>7749</v>
      </c>
      <c r="E109" s="8">
        <v>7653</v>
      </c>
      <c r="F109" s="8">
        <v>3518</v>
      </c>
      <c r="G109" s="8">
        <v>201</v>
      </c>
      <c r="H109" s="8">
        <v>683</v>
      </c>
      <c r="I109" s="8">
        <v>1590</v>
      </c>
      <c r="J109" s="8">
        <v>257</v>
      </c>
      <c r="K109" s="8">
        <v>390</v>
      </c>
      <c r="L109" s="8">
        <v>180</v>
      </c>
      <c r="M109" s="8">
        <v>191</v>
      </c>
      <c r="N109" s="8">
        <v>69</v>
      </c>
      <c r="O109" s="8">
        <v>532</v>
      </c>
      <c r="P109" s="8">
        <v>671</v>
      </c>
      <c r="Q109" s="8">
        <v>78</v>
      </c>
      <c r="R109" s="227">
        <v>34</v>
      </c>
      <c r="S109" s="8">
        <v>64</v>
      </c>
      <c r="T109" s="8">
        <v>56</v>
      </c>
      <c r="U109" s="8">
        <v>15</v>
      </c>
      <c r="V109" s="8">
        <v>237</v>
      </c>
      <c r="W109" s="8">
        <v>51</v>
      </c>
      <c r="X109" s="189"/>
      <c r="Y109" s="189"/>
      <c r="Z109" s="191" t="s">
        <v>250</v>
      </c>
      <c r="AA109" s="6">
        <f t="shared" si="12"/>
        <v>20.430981906891645</v>
      </c>
      <c r="AB109" s="6">
        <f t="shared" si="13"/>
        <v>69.424679812970112</v>
      </c>
      <c r="AC109" s="6">
        <f t="shared" si="13"/>
        <v>161.61821508436674</v>
      </c>
      <c r="AD109" s="6">
        <f t="shared" si="13"/>
        <v>26.123195771498274</v>
      </c>
      <c r="AE109" s="6">
        <f t="shared" si="13"/>
        <v>39.64220369993901</v>
      </c>
      <c r="AF109" s="6">
        <f t="shared" si="11"/>
        <v>18.29640170766416</v>
      </c>
      <c r="AG109" s="6">
        <f t="shared" si="11"/>
        <v>19.414515145354745</v>
      </c>
      <c r="AH109" s="6">
        <f t="shared" si="11"/>
        <v>7.0136206546045941</v>
      </c>
      <c r="AI109" s="6">
        <f t="shared" si="11"/>
        <v>54.076031713762958</v>
      </c>
      <c r="AJ109" s="6">
        <f t="shared" si="18"/>
        <v>68.204919699125838</v>
      </c>
      <c r="AK109" s="6">
        <f t="shared" si="18"/>
        <v>7.9284407399878019</v>
      </c>
      <c r="AL109" s="6">
        <f t="shared" si="20"/>
        <v>3.4559869892254524</v>
      </c>
      <c r="AM109" s="6">
        <f t="shared" si="18"/>
        <v>6.5053872738361456</v>
      </c>
      <c r="AN109" s="6">
        <f t="shared" si="19"/>
        <v>5.6922138646066278</v>
      </c>
      <c r="AO109" s="6">
        <f t="shared" si="19"/>
        <v>1.5247001423053468</v>
      </c>
      <c r="AP109" s="6">
        <f t="shared" si="19"/>
        <v>24.090262248424477</v>
      </c>
      <c r="AQ109" s="6">
        <f t="shared" si="19"/>
        <v>5.1839804838381784</v>
      </c>
      <c r="AT109" s="191" t="s">
        <v>250</v>
      </c>
      <c r="AU109" s="6">
        <f t="shared" si="14"/>
        <v>86.591818299135369</v>
      </c>
      <c r="AV109" s="6">
        <f t="shared" si="15"/>
        <v>69.51522278844898</v>
      </c>
      <c r="AW109" s="6">
        <f t="shared" si="16"/>
        <v>15.918135304150088</v>
      </c>
      <c r="AX109" s="6">
        <f t="shared" si="17"/>
        <v>6.4753682072117833</v>
      </c>
    </row>
    <row r="110" spans="1:50" x14ac:dyDescent="0.25">
      <c r="A110" s="191" t="s">
        <v>251</v>
      </c>
      <c r="B110" s="8">
        <v>7821</v>
      </c>
      <c r="C110" s="8">
        <v>6370</v>
      </c>
      <c r="D110" s="8">
        <v>6303</v>
      </c>
      <c r="E110" s="8">
        <v>6226</v>
      </c>
      <c r="F110" s="8">
        <v>3128</v>
      </c>
      <c r="G110" s="8">
        <v>170</v>
      </c>
      <c r="H110" s="8">
        <v>418</v>
      </c>
      <c r="I110" s="8">
        <v>1134</v>
      </c>
      <c r="J110" s="8">
        <v>55</v>
      </c>
      <c r="K110" s="8">
        <v>299</v>
      </c>
      <c r="L110" s="8">
        <v>117</v>
      </c>
      <c r="M110" s="8">
        <v>111</v>
      </c>
      <c r="N110" s="8">
        <v>57</v>
      </c>
      <c r="O110" s="8">
        <v>144</v>
      </c>
      <c r="P110" s="8">
        <v>353</v>
      </c>
      <c r="Q110" s="8">
        <v>61</v>
      </c>
      <c r="R110" s="227">
        <v>18</v>
      </c>
      <c r="S110" s="8">
        <v>56</v>
      </c>
      <c r="T110" s="8">
        <v>4</v>
      </c>
      <c r="U110" s="8">
        <v>4</v>
      </c>
      <c r="V110" s="8">
        <v>185</v>
      </c>
      <c r="W110" s="8">
        <v>53</v>
      </c>
      <c r="X110" s="189"/>
      <c r="Y110" s="189"/>
      <c r="Z110" s="191" t="s">
        <v>251</v>
      </c>
      <c r="AA110" s="6">
        <f t="shared" si="12"/>
        <v>21.736350850274899</v>
      </c>
      <c r="AB110" s="6">
        <f t="shared" si="13"/>
        <v>53.445850914205344</v>
      </c>
      <c r="AC110" s="6">
        <f t="shared" si="13"/>
        <v>144.99424626006905</v>
      </c>
      <c r="AD110" s="6">
        <f t="shared" si="13"/>
        <v>7.0323488045007032</v>
      </c>
      <c r="AE110" s="6">
        <f t="shared" si="13"/>
        <v>38.230405319012917</v>
      </c>
      <c r="AF110" s="6">
        <f t="shared" si="11"/>
        <v>14.959723820483314</v>
      </c>
      <c r="AG110" s="6">
        <f t="shared" si="11"/>
        <v>14.192558496355964</v>
      </c>
      <c r="AH110" s="6">
        <f t="shared" si="11"/>
        <v>7.2880705792098199</v>
      </c>
      <c r="AI110" s="6">
        <f t="shared" si="11"/>
        <v>18.411967779056386</v>
      </c>
      <c r="AJ110" s="6">
        <f t="shared" si="18"/>
        <v>45.134893236159058</v>
      </c>
      <c r="AK110" s="6">
        <f t="shared" si="18"/>
        <v>7.7995141286280534</v>
      </c>
      <c r="AL110" s="6">
        <f t="shared" si="20"/>
        <v>2.3014959723820483</v>
      </c>
      <c r="AM110" s="6">
        <f t="shared" si="18"/>
        <v>7.1602096918552611</v>
      </c>
      <c r="AN110" s="6">
        <f t="shared" si="19"/>
        <v>0.511443549418233</v>
      </c>
      <c r="AO110" s="6">
        <f t="shared" si="19"/>
        <v>0.511443549418233</v>
      </c>
      <c r="AP110" s="6">
        <f t="shared" si="19"/>
        <v>23.654264160593275</v>
      </c>
      <c r="AQ110" s="6">
        <f t="shared" si="19"/>
        <v>6.7766270297915874</v>
      </c>
      <c r="AT110" s="191" t="s">
        <v>251</v>
      </c>
      <c r="AU110" s="6">
        <f t="shared" si="14"/>
        <v>56.005076947485328</v>
      </c>
      <c r="AV110" s="6">
        <f t="shared" si="15"/>
        <v>23.128814648249278</v>
      </c>
      <c r="AW110" s="6">
        <f t="shared" si="16"/>
        <v>1.2787723785166241</v>
      </c>
      <c r="AX110" s="6">
        <f t="shared" si="17"/>
        <v>8.3202511773940344</v>
      </c>
    </row>
    <row r="111" spans="1:50" x14ac:dyDescent="0.25">
      <c r="A111" s="191" t="s">
        <v>252</v>
      </c>
      <c r="B111" s="8">
        <v>4660</v>
      </c>
      <c r="C111" s="8">
        <v>3542</v>
      </c>
      <c r="D111" s="8">
        <v>3459</v>
      </c>
      <c r="E111" s="8">
        <v>3380</v>
      </c>
      <c r="F111" s="8">
        <v>1401</v>
      </c>
      <c r="G111" s="8">
        <v>62</v>
      </c>
      <c r="H111" s="8">
        <v>226</v>
      </c>
      <c r="I111" s="8">
        <v>529</v>
      </c>
      <c r="J111" s="8">
        <v>98</v>
      </c>
      <c r="K111" s="8">
        <v>134</v>
      </c>
      <c r="L111" s="8">
        <v>74</v>
      </c>
      <c r="M111" s="8">
        <v>78</v>
      </c>
      <c r="N111" s="8">
        <v>21</v>
      </c>
      <c r="O111" s="8">
        <v>521</v>
      </c>
      <c r="P111" s="8">
        <v>157</v>
      </c>
      <c r="Q111" s="8">
        <v>18</v>
      </c>
      <c r="R111" s="227">
        <v>2</v>
      </c>
      <c r="S111" s="8">
        <v>46</v>
      </c>
      <c r="T111" s="8">
        <v>10</v>
      </c>
      <c r="U111" s="8">
        <v>6</v>
      </c>
      <c r="V111" s="8">
        <v>56</v>
      </c>
      <c r="W111" s="8">
        <v>22</v>
      </c>
      <c r="X111" s="189"/>
      <c r="Y111" s="189"/>
      <c r="Z111" s="191" t="s">
        <v>252</v>
      </c>
      <c r="AA111" s="6">
        <f t="shared" si="12"/>
        <v>13.304721030042918</v>
      </c>
      <c r="AB111" s="6">
        <f t="shared" si="13"/>
        <v>48.497854077253216</v>
      </c>
      <c r="AC111" s="6">
        <f t="shared" si="13"/>
        <v>113.51931330472104</v>
      </c>
      <c r="AD111" s="6">
        <f t="shared" si="13"/>
        <v>21.030042918454935</v>
      </c>
      <c r="AE111" s="6">
        <f t="shared" si="13"/>
        <v>28.755364806866954</v>
      </c>
      <c r="AF111" s="6">
        <f t="shared" si="11"/>
        <v>15.879828326180258</v>
      </c>
      <c r="AG111" s="6">
        <f t="shared" si="11"/>
        <v>16.738197424892704</v>
      </c>
      <c r="AH111" s="6">
        <f t="shared" si="11"/>
        <v>4.5064377682403434</v>
      </c>
      <c r="AI111" s="6">
        <f t="shared" si="11"/>
        <v>111.80257510729614</v>
      </c>
      <c r="AJ111" s="6">
        <f t="shared" si="18"/>
        <v>33.690987124463518</v>
      </c>
      <c r="AK111" s="6">
        <f t="shared" si="18"/>
        <v>3.8626609442060085</v>
      </c>
      <c r="AL111" s="6">
        <f t="shared" si="20"/>
        <v>0.42918454935622313</v>
      </c>
      <c r="AM111" s="6">
        <f t="shared" si="18"/>
        <v>9.8712446351931344</v>
      </c>
      <c r="AN111" s="6">
        <f t="shared" si="19"/>
        <v>2.1459227467811157</v>
      </c>
      <c r="AO111" s="6">
        <f t="shared" si="19"/>
        <v>1.2875536480686696</v>
      </c>
      <c r="AP111" s="6">
        <f t="shared" si="19"/>
        <v>12.01716738197425</v>
      </c>
      <c r="AQ111" s="6">
        <f t="shared" si="19"/>
        <v>4.7210300429184544</v>
      </c>
      <c r="AT111" s="191" t="s">
        <v>252</v>
      </c>
      <c r="AU111" s="6">
        <f t="shared" si="14"/>
        <v>45.388840705406182</v>
      </c>
      <c r="AV111" s="6">
        <f t="shared" si="15"/>
        <v>154.14201183431953</v>
      </c>
      <c r="AW111" s="6">
        <f t="shared" si="16"/>
        <v>7.1377587437544605</v>
      </c>
      <c r="AX111" s="6">
        <f t="shared" si="17"/>
        <v>6.2111801242236018</v>
      </c>
    </row>
    <row r="112" spans="1:50" x14ac:dyDescent="0.25">
      <c r="A112" s="191" t="s">
        <v>253</v>
      </c>
      <c r="B112" s="8">
        <v>1853</v>
      </c>
      <c r="C112" s="8">
        <v>1495</v>
      </c>
      <c r="D112" s="8">
        <v>1476</v>
      </c>
      <c r="E112" s="8">
        <v>1461</v>
      </c>
      <c r="F112" s="8">
        <v>711</v>
      </c>
      <c r="G112" s="8">
        <v>35</v>
      </c>
      <c r="H112" s="8">
        <v>85</v>
      </c>
      <c r="I112" s="8">
        <v>222</v>
      </c>
      <c r="J112" s="8">
        <v>44</v>
      </c>
      <c r="K112" s="8">
        <v>80</v>
      </c>
      <c r="L112" s="8">
        <v>30</v>
      </c>
      <c r="M112" s="8">
        <v>22</v>
      </c>
      <c r="N112" s="8">
        <v>12</v>
      </c>
      <c r="O112" s="8">
        <v>168</v>
      </c>
      <c r="P112" s="8">
        <v>89</v>
      </c>
      <c r="Q112" s="8">
        <v>8</v>
      </c>
      <c r="R112" s="227">
        <v>2</v>
      </c>
      <c r="S112" s="8">
        <v>6</v>
      </c>
      <c r="T112" s="8">
        <v>5</v>
      </c>
      <c r="U112" s="8">
        <v>14</v>
      </c>
      <c r="V112" s="8">
        <v>55</v>
      </c>
      <c r="W112" s="8">
        <v>13</v>
      </c>
      <c r="X112" s="189"/>
      <c r="Y112" s="189"/>
      <c r="Z112" s="191" t="s">
        <v>253</v>
      </c>
      <c r="AA112" s="6">
        <f t="shared" si="12"/>
        <v>18.888289260658393</v>
      </c>
      <c r="AB112" s="6">
        <f t="shared" si="13"/>
        <v>45.871559633027523</v>
      </c>
      <c r="AC112" s="6">
        <f t="shared" si="13"/>
        <v>119.80572045331894</v>
      </c>
      <c r="AD112" s="6">
        <f t="shared" si="13"/>
        <v>23.745277927684835</v>
      </c>
      <c r="AE112" s="6">
        <f t="shared" si="13"/>
        <v>43.173232595790608</v>
      </c>
      <c r="AF112" s="6">
        <f t="shared" si="11"/>
        <v>16.189962223421478</v>
      </c>
      <c r="AG112" s="6">
        <f t="shared" si="11"/>
        <v>11.872638963842418</v>
      </c>
      <c r="AH112" s="6">
        <f t="shared" si="11"/>
        <v>6.4759848893685916</v>
      </c>
      <c r="AI112" s="6">
        <f t="shared" si="11"/>
        <v>90.663788451160286</v>
      </c>
      <c r="AJ112" s="6">
        <f t="shared" si="18"/>
        <v>48.030221262817051</v>
      </c>
      <c r="AK112" s="6">
        <f t="shared" si="18"/>
        <v>4.3173232595790614</v>
      </c>
      <c r="AL112" s="6">
        <f t="shared" si="20"/>
        <v>1.0793308148947653</v>
      </c>
      <c r="AM112" s="6">
        <f t="shared" si="18"/>
        <v>3.2379924446842958</v>
      </c>
      <c r="AN112" s="6">
        <f t="shared" si="19"/>
        <v>2.698327037236913</v>
      </c>
      <c r="AO112" s="6">
        <f t="shared" si="19"/>
        <v>7.5553157042633572</v>
      </c>
      <c r="AP112" s="6">
        <f t="shared" si="19"/>
        <v>29.681597409606045</v>
      </c>
      <c r="AQ112" s="6">
        <f t="shared" si="19"/>
        <v>7.0156502968159735</v>
      </c>
      <c r="AT112" s="191" t="s">
        <v>253</v>
      </c>
      <c r="AU112" s="6">
        <f t="shared" si="14"/>
        <v>60.298102981029814</v>
      </c>
      <c r="AV112" s="6">
        <f t="shared" si="15"/>
        <v>114.98973305954826</v>
      </c>
      <c r="AW112" s="6">
        <f t="shared" si="16"/>
        <v>7.0323488045007032</v>
      </c>
      <c r="AX112" s="6">
        <f t="shared" si="17"/>
        <v>8.695652173913043</v>
      </c>
    </row>
    <row r="113" spans="1:50" x14ac:dyDescent="0.25">
      <c r="A113" s="191" t="s">
        <v>254</v>
      </c>
      <c r="B113" s="8">
        <v>14675</v>
      </c>
      <c r="C113" s="8">
        <v>12048</v>
      </c>
      <c r="D113" s="8">
        <v>11903</v>
      </c>
      <c r="E113" s="8">
        <v>11740</v>
      </c>
      <c r="F113" s="8">
        <v>6364</v>
      </c>
      <c r="G113" s="8">
        <v>344</v>
      </c>
      <c r="H113" s="8">
        <v>986</v>
      </c>
      <c r="I113" s="8">
        <v>1834</v>
      </c>
      <c r="J113" s="8">
        <v>425</v>
      </c>
      <c r="K113" s="8">
        <v>676</v>
      </c>
      <c r="L113" s="8">
        <v>206</v>
      </c>
      <c r="M113" s="8">
        <v>124</v>
      </c>
      <c r="N113" s="8">
        <v>145</v>
      </c>
      <c r="O113" s="8">
        <v>809</v>
      </c>
      <c r="P113" s="8">
        <v>619</v>
      </c>
      <c r="Q113" s="8">
        <v>168</v>
      </c>
      <c r="R113" s="227">
        <v>23</v>
      </c>
      <c r="S113" s="8">
        <v>116</v>
      </c>
      <c r="T113" s="8">
        <v>21</v>
      </c>
      <c r="U113" s="8">
        <v>10</v>
      </c>
      <c r="V113" s="8">
        <v>371</v>
      </c>
      <c r="W113" s="8">
        <v>101</v>
      </c>
      <c r="X113" s="189"/>
      <c r="Y113" s="189"/>
      <c r="Z113" s="191" t="s">
        <v>254</v>
      </c>
      <c r="AA113" s="6">
        <f t="shared" si="12"/>
        <v>23.441226575809196</v>
      </c>
      <c r="AB113" s="6">
        <f t="shared" si="13"/>
        <v>67.189097103918229</v>
      </c>
      <c r="AC113" s="6">
        <f t="shared" si="13"/>
        <v>124.97444633730835</v>
      </c>
      <c r="AD113" s="6">
        <f t="shared" si="13"/>
        <v>28.960817717206133</v>
      </c>
      <c r="AE113" s="6">
        <f t="shared" si="13"/>
        <v>46.064735945485516</v>
      </c>
      <c r="AF113" s="6">
        <f t="shared" si="11"/>
        <v>14.037478705281089</v>
      </c>
      <c r="AG113" s="6">
        <f t="shared" si="11"/>
        <v>8.4497444633730829</v>
      </c>
      <c r="AH113" s="6">
        <f t="shared" si="11"/>
        <v>9.8807495741056215</v>
      </c>
      <c r="AI113" s="6">
        <f t="shared" si="11"/>
        <v>55.127768313458262</v>
      </c>
      <c r="AJ113" s="6">
        <f t="shared" si="18"/>
        <v>42.180579216354346</v>
      </c>
      <c r="AK113" s="6">
        <f t="shared" si="18"/>
        <v>11.448040885860307</v>
      </c>
      <c r="AL113" s="6">
        <f t="shared" si="20"/>
        <v>1.5672913117546847</v>
      </c>
      <c r="AM113" s="6">
        <f t="shared" si="18"/>
        <v>7.9045996592844965</v>
      </c>
      <c r="AN113" s="6">
        <f t="shared" si="19"/>
        <v>1.4310051107325383</v>
      </c>
      <c r="AO113" s="6">
        <f t="shared" si="19"/>
        <v>0.68143100511073251</v>
      </c>
      <c r="AP113" s="6">
        <f t="shared" si="19"/>
        <v>25.281090289608176</v>
      </c>
      <c r="AQ113" s="6">
        <f t="shared" si="19"/>
        <v>6.8824531516183987</v>
      </c>
      <c r="AT113" s="191" t="s">
        <v>254</v>
      </c>
      <c r="AU113" s="6">
        <f t="shared" si="14"/>
        <v>52.003696547088964</v>
      </c>
      <c r="AV113" s="6">
        <f t="shared" si="15"/>
        <v>68.909710391822827</v>
      </c>
      <c r="AW113" s="6">
        <f t="shared" si="16"/>
        <v>3.2998114393463229</v>
      </c>
      <c r="AX113" s="6">
        <f t="shared" si="17"/>
        <v>8.3831341301460824</v>
      </c>
    </row>
    <row r="114" spans="1:50" x14ac:dyDescent="0.25">
      <c r="A114" s="191" t="s">
        <v>255</v>
      </c>
      <c r="B114" s="8">
        <v>7714</v>
      </c>
      <c r="C114" s="8">
        <v>6357</v>
      </c>
      <c r="D114" s="8">
        <v>6270</v>
      </c>
      <c r="E114" s="8">
        <v>6176</v>
      </c>
      <c r="F114" s="8">
        <v>3134</v>
      </c>
      <c r="G114" s="8">
        <v>142</v>
      </c>
      <c r="H114" s="8">
        <v>410</v>
      </c>
      <c r="I114" s="8">
        <v>1249</v>
      </c>
      <c r="J114" s="8">
        <v>219</v>
      </c>
      <c r="K114" s="8">
        <v>355</v>
      </c>
      <c r="L114" s="8">
        <v>101</v>
      </c>
      <c r="M114" s="8">
        <v>143</v>
      </c>
      <c r="N114" s="8">
        <v>64</v>
      </c>
      <c r="O114" s="8">
        <v>351</v>
      </c>
      <c r="P114" s="8">
        <v>385</v>
      </c>
      <c r="Q114" s="8">
        <v>61</v>
      </c>
      <c r="R114" s="227">
        <v>25</v>
      </c>
      <c r="S114" s="8">
        <v>54</v>
      </c>
      <c r="T114" s="8">
        <v>6</v>
      </c>
      <c r="U114" s="8">
        <v>28</v>
      </c>
      <c r="V114" s="8">
        <v>195</v>
      </c>
      <c r="W114" s="8">
        <v>50</v>
      </c>
      <c r="X114" s="189"/>
      <c r="Y114" s="189"/>
      <c r="Z114" s="191" t="s">
        <v>255</v>
      </c>
      <c r="AA114" s="6">
        <f t="shared" si="12"/>
        <v>18.408089188488464</v>
      </c>
      <c r="AB114" s="6">
        <f t="shared" si="13"/>
        <v>53.150116670987813</v>
      </c>
      <c r="AC114" s="6">
        <f t="shared" si="13"/>
        <v>161.91340420015558</v>
      </c>
      <c r="AD114" s="6">
        <f t="shared" si="13"/>
        <v>28.389940368161785</v>
      </c>
      <c r="AE114" s="6">
        <f t="shared" si="13"/>
        <v>46.020222971221159</v>
      </c>
      <c r="AF114" s="6">
        <f t="shared" si="11"/>
        <v>13.093077521389681</v>
      </c>
      <c r="AG114" s="6">
        <f t="shared" si="11"/>
        <v>18.537723619393311</v>
      </c>
      <c r="AH114" s="6">
        <f t="shared" si="11"/>
        <v>8.2966035779102913</v>
      </c>
      <c r="AI114" s="6">
        <f t="shared" si="11"/>
        <v>45.501685247601763</v>
      </c>
      <c r="AJ114" s="6">
        <f t="shared" si="18"/>
        <v>49.909255898366602</v>
      </c>
      <c r="AK114" s="6">
        <f t="shared" si="18"/>
        <v>7.9077002851957472</v>
      </c>
      <c r="AL114" s="6">
        <f t="shared" si="20"/>
        <v>3.2408607726212084</v>
      </c>
      <c r="AM114" s="6">
        <f t="shared" si="18"/>
        <v>7.0002592688618099</v>
      </c>
      <c r="AN114" s="6">
        <f t="shared" si="19"/>
        <v>0.77780658542908998</v>
      </c>
      <c r="AO114" s="6">
        <f t="shared" si="19"/>
        <v>3.629764065335753</v>
      </c>
      <c r="AP114" s="6">
        <f t="shared" si="19"/>
        <v>25.278714026445424</v>
      </c>
      <c r="AQ114" s="6">
        <f t="shared" si="19"/>
        <v>6.4817215452424168</v>
      </c>
      <c r="AT114" s="191" t="s">
        <v>255</v>
      </c>
      <c r="AU114" s="6">
        <f t="shared" si="14"/>
        <v>61.403508771929822</v>
      </c>
      <c r="AV114" s="6">
        <f t="shared" si="15"/>
        <v>56.832901554404145</v>
      </c>
      <c r="AW114" s="6">
        <f t="shared" si="16"/>
        <v>1.9144862795149968</v>
      </c>
      <c r="AX114" s="6">
        <f t="shared" si="17"/>
        <v>7.8653452886581716</v>
      </c>
    </row>
    <row r="115" spans="1:50" x14ac:dyDescent="0.25">
      <c r="A115" s="191" t="s">
        <v>256</v>
      </c>
      <c r="B115" s="8">
        <v>4060</v>
      </c>
      <c r="C115" s="8">
        <v>3440</v>
      </c>
      <c r="D115" s="8">
        <v>3392</v>
      </c>
      <c r="E115" s="8">
        <v>3347</v>
      </c>
      <c r="F115" s="8">
        <v>1851</v>
      </c>
      <c r="G115" s="8">
        <v>115</v>
      </c>
      <c r="H115" s="8">
        <v>259</v>
      </c>
      <c r="I115" s="8">
        <v>828</v>
      </c>
      <c r="J115" s="8">
        <v>87</v>
      </c>
      <c r="K115" s="8">
        <v>202</v>
      </c>
      <c r="L115" s="8">
        <v>61</v>
      </c>
      <c r="M115" s="8">
        <v>76</v>
      </c>
      <c r="N115" s="8">
        <v>37</v>
      </c>
      <c r="O115" s="8">
        <v>234</v>
      </c>
      <c r="P115" s="8">
        <v>212</v>
      </c>
      <c r="Q115" s="8">
        <v>42</v>
      </c>
      <c r="R115" s="227">
        <v>13</v>
      </c>
      <c r="S115" s="8">
        <v>23</v>
      </c>
      <c r="T115" s="8">
        <v>15</v>
      </c>
      <c r="U115" s="8">
        <v>13</v>
      </c>
      <c r="V115" s="8">
        <v>105</v>
      </c>
      <c r="W115" s="8">
        <v>26</v>
      </c>
      <c r="X115" s="189"/>
      <c r="Y115" s="189"/>
      <c r="Z115" s="191" t="s">
        <v>256</v>
      </c>
      <c r="AA115" s="6">
        <f t="shared" si="12"/>
        <v>28.325123152709359</v>
      </c>
      <c r="AB115" s="6">
        <f t="shared" si="13"/>
        <v>63.793103448275865</v>
      </c>
      <c r="AC115" s="6">
        <f t="shared" si="13"/>
        <v>203.94088669950739</v>
      </c>
      <c r="AD115" s="6">
        <f t="shared" si="13"/>
        <v>21.428571428571427</v>
      </c>
      <c r="AE115" s="6">
        <f t="shared" si="13"/>
        <v>49.75369458128079</v>
      </c>
      <c r="AF115" s="6">
        <f t="shared" si="11"/>
        <v>15.024630541871922</v>
      </c>
      <c r="AG115" s="6">
        <f t="shared" si="11"/>
        <v>18.7192118226601</v>
      </c>
      <c r="AH115" s="6">
        <f t="shared" si="11"/>
        <v>9.1133004926108363</v>
      </c>
      <c r="AI115" s="6">
        <f t="shared" si="11"/>
        <v>57.635467980295573</v>
      </c>
      <c r="AJ115" s="6">
        <f t="shared" si="18"/>
        <v>52.216748768472904</v>
      </c>
      <c r="AK115" s="6">
        <f t="shared" si="18"/>
        <v>10.344827586206897</v>
      </c>
      <c r="AL115" s="6">
        <f t="shared" si="20"/>
        <v>3.2019704433497536</v>
      </c>
      <c r="AM115" s="6">
        <f t="shared" si="18"/>
        <v>5.6650246305418719</v>
      </c>
      <c r="AN115" s="6">
        <f t="shared" si="19"/>
        <v>3.694581280788177</v>
      </c>
      <c r="AO115" s="6">
        <f t="shared" si="19"/>
        <v>3.2019704433497536</v>
      </c>
      <c r="AP115" s="6">
        <f t="shared" si="19"/>
        <v>25.862068965517242</v>
      </c>
      <c r="AQ115" s="6">
        <f t="shared" si="19"/>
        <v>6.4039408866995071</v>
      </c>
      <c r="AT115" s="191" t="s">
        <v>256</v>
      </c>
      <c r="AU115" s="6">
        <f t="shared" si="14"/>
        <v>62.5</v>
      </c>
      <c r="AV115" s="6">
        <f t="shared" si="15"/>
        <v>69.913355243501641</v>
      </c>
      <c r="AW115" s="6">
        <f t="shared" si="16"/>
        <v>8.1037277147487838</v>
      </c>
      <c r="AX115" s="6">
        <f t="shared" si="17"/>
        <v>7.558139534883721</v>
      </c>
    </row>
    <row r="116" spans="1:50" x14ac:dyDescent="0.25">
      <c r="A116" s="191" t="s">
        <v>257</v>
      </c>
      <c r="B116" s="8">
        <v>5396</v>
      </c>
      <c r="C116" s="8">
        <v>4411</v>
      </c>
      <c r="D116" s="8">
        <v>4352</v>
      </c>
      <c r="E116" s="8">
        <v>4288</v>
      </c>
      <c r="F116" s="8">
        <v>2090</v>
      </c>
      <c r="G116" s="8">
        <v>96</v>
      </c>
      <c r="H116" s="8">
        <v>312</v>
      </c>
      <c r="I116" s="8">
        <v>612</v>
      </c>
      <c r="J116" s="8">
        <v>148</v>
      </c>
      <c r="K116" s="8">
        <v>219</v>
      </c>
      <c r="L116" s="8">
        <v>92</v>
      </c>
      <c r="M116" s="8">
        <v>37</v>
      </c>
      <c r="N116" s="8">
        <v>23</v>
      </c>
      <c r="O116" s="8">
        <v>241</v>
      </c>
      <c r="P116" s="8">
        <v>289</v>
      </c>
      <c r="Q116" s="8">
        <v>22</v>
      </c>
      <c r="R116" s="227">
        <v>5</v>
      </c>
      <c r="S116" s="8">
        <v>29</v>
      </c>
      <c r="T116" s="8">
        <v>7</v>
      </c>
      <c r="U116" s="8">
        <v>8</v>
      </c>
      <c r="V116" s="8">
        <v>77</v>
      </c>
      <c r="W116" s="8">
        <v>30</v>
      </c>
      <c r="X116" s="189"/>
      <c r="Y116" s="189"/>
      <c r="Z116" s="191" t="s">
        <v>257</v>
      </c>
      <c r="AA116" s="6">
        <f t="shared" si="12"/>
        <v>17.790956263899183</v>
      </c>
      <c r="AB116" s="6">
        <f t="shared" si="13"/>
        <v>57.82060785767235</v>
      </c>
      <c r="AC116" s="6">
        <f t="shared" si="13"/>
        <v>113.41734618235729</v>
      </c>
      <c r="AD116" s="6">
        <f t="shared" si="13"/>
        <v>27.427724240177909</v>
      </c>
      <c r="AE116" s="6">
        <f t="shared" si="13"/>
        <v>40.585618977020019</v>
      </c>
      <c r="AF116" s="6">
        <f t="shared" si="11"/>
        <v>17.049666419570052</v>
      </c>
      <c r="AG116" s="6">
        <f t="shared" si="11"/>
        <v>6.8569310600444773</v>
      </c>
      <c r="AH116" s="6">
        <f t="shared" si="11"/>
        <v>4.262416604892513</v>
      </c>
      <c r="AI116" s="6">
        <f t="shared" si="11"/>
        <v>44.66271312083024</v>
      </c>
      <c r="AJ116" s="6">
        <f t="shared" si="18"/>
        <v>53.558191252779835</v>
      </c>
      <c r="AK116" s="6">
        <f t="shared" si="18"/>
        <v>4.0770941438102302</v>
      </c>
      <c r="AL116" s="6">
        <f t="shared" si="20"/>
        <v>0.92661230541141582</v>
      </c>
      <c r="AM116" s="6">
        <f t="shared" si="18"/>
        <v>5.3743513713862123</v>
      </c>
      <c r="AN116" s="6">
        <f t="shared" si="19"/>
        <v>1.2972572275759822</v>
      </c>
      <c r="AO116" s="6">
        <f t="shared" si="19"/>
        <v>1.4825796886582654</v>
      </c>
      <c r="AP116" s="6">
        <f t="shared" si="19"/>
        <v>14.269829503335805</v>
      </c>
      <c r="AQ116" s="6">
        <f t="shared" si="19"/>
        <v>5.5596738324684951</v>
      </c>
      <c r="AT116" s="191" t="s">
        <v>257</v>
      </c>
      <c r="AU116" s="6">
        <f t="shared" si="14"/>
        <v>66.40625</v>
      </c>
      <c r="AV116" s="6">
        <f t="shared" si="15"/>
        <v>56.203358208955223</v>
      </c>
      <c r="AW116" s="6">
        <f t="shared" si="16"/>
        <v>3.3492822966507179</v>
      </c>
      <c r="AX116" s="6">
        <f t="shared" si="17"/>
        <v>6.8011788710043071</v>
      </c>
    </row>
    <row r="117" spans="1:50" x14ac:dyDescent="0.25">
      <c r="A117" s="191" t="s">
        <v>258</v>
      </c>
      <c r="B117" s="8">
        <v>5625</v>
      </c>
      <c r="C117" s="8">
        <v>4553</v>
      </c>
      <c r="D117" s="8">
        <v>4504</v>
      </c>
      <c r="E117" s="8">
        <v>4441</v>
      </c>
      <c r="F117" s="8">
        <v>2395</v>
      </c>
      <c r="G117" s="8">
        <v>121</v>
      </c>
      <c r="H117" s="8">
        <v>426</v>
      </c>
      <c r="I117" s="8">
        <v>859</v>
      </c>
      <c r="J117" s="8">
        <v>157</v>
      </c>
      <c r="K117" s="8">
        <v>247</v>
      </c>
      <c r="L117" s="8">
        <v>78</v>
      </c>
      <c r="M117" s="8">
        <v>7</v>
      </c>
      <c r="N117" s="8">
        <v>62</v>
      </c>
      <c r="O117" s="8">
        <v>116</v>
      </c>
      <c r="P117" s="8">
        <v>242</v>
      </c>
      <c r="Q117" s="8">
        <v>49</v>
      </c>
      <c r="R117" s="227">
        <v>19</v>
      </c>
      <c r="S117" s="8">
        <v>34</v>
      </c>
      <c r="T117" s="8">
        <v>9</v>
      </c>
      <c r="U117" s="8">
        <v>7</v>
      </c>
      <c r="V117" s="8">
        <v>115</v>
      </c>
      <c r="W117" s="8">
        <v>22</v>
      </c>
      <c r="X117" s="189"/>
      <c r="Y117" s="189"/>
      <c r="Z117" s="191" t="s">
        <v>258</v>
      </c>
      <c r="AA117" s="6">
        <f t="shared" si="12"/>
        <v>21.511111111111113</v>
      </c>
      <c r="AB117" s="6">
        <f t="shared" si="13"/>
        <v>75.733333333333334</v>
      </c>
      <c r="AC117" s="6">
        <f t="shared" si="13"/>
        <v>152.71111111111111</v>
      </c>
      <c r="AD117" s="6">
        <f t="shared" si="13"/>
        <v>27.911111111111111</v>
      </c>
      <c r="AE117" s="6">
        <f t="shared" si="13"/>
        <v>43.911111111111111</v>
      </c>
      <c r="AF117" s="6">
        <f t="shared" si="11"/>
        <v>13.866666666666665</v>
      </c>
      <c r="AG117" s="6">
        <f t="shared" si="11"/>
        <v>1.2444444444444445</v>
      </c>
      <c r="AH117" s="6">
        <f t="shared" si="11"/>
        <v>11.022222222222222</v>
      </c>
      <c r="AI117" s="6">
        <f t="shared" si="11"/>
        <v>20.622222222222224</v>
      </c>
      <c r="AJ117" s="6">
        <f t="shared" si="18"/>
        <v>43.022222222222226</v>
      </c>
      <c r="AK117" s="6">
        <f t="shared" si="18"/>
        <v>8.7111111111111104</v>
      </c>
      <c r="AL117" s="6">
        <f t="shared" si="20"/>
        <v>3.3777777777777778</v>
      </c>
      <c r="AM117" s="6">
        <f t="shared" si="18"/>
        <v>6.0444444444444443</v>
      </c>
      <c r="AN117" s="6">
        <f t="shared" si="19"/>
        <v>1.6</v>
      </c>
      <c r="AO117" s="6">
        <f t="shared" si="19"/>
        <v>1.2444444444444445</v>
      </c>
      <c r="AP117" s="6">
        <f t="shared" si="19"/>
        <v>20.444444444444446</v>
      </c>
      <c r="AQ117" s="6">
        <f t="shared" si="19"/>
        <v>3.911111111111111</v>
      </c>
      <c r="AT117" s="191" t="s">
        <v>258</v>
      </c>
      <c r="AU117" s="6">
        <f t="shared" si="14"/>
        <v>53.730017761989345</v>
      </c>
      <c r="AV117" s="6">
        <f t="shared" si="15"/>
        <v>26.120243188471065</v>
      </c>
      <c r="AW117" s="6">
        <f t="shared" si="16"/>
        <v>3.7578288100208765</v>
      </c>
      <c r="AX117" s="6">
        <f t="shared" si="17"/>
        <v>4.8319789150010983</v>
      </c>
    </row>
    <row r="118" spans="1:50" x14ac:dyDescent="0.25">
      <c r="A118" s="191" t="s">
        <v>259</v>
      </c>
      <c r="B118" s="8">
        <v>7979</v>
      </c>
      <c r="C118" s="8">
        <v>6483</v>
      </c>
      <c r="D118" s="8">
        <v>6382</v>
      </c>
      <c r="E118" s="8">
        <v>6293</v>
      </c>
      <c r="F118" s="8">
        <v>3355</v>
      </c>
      <c r="G118" s="8">
        <v>211</v>
      </c>
      <c r="H118" s="8">
        <v>538</v>
      </c>
      <c r="I118" s="8">
        <v>1254</v>
      </c>
      <c r="J118" s="8">
        <v>276</v>
      </c>
      <c r="K118" s="8">
        <v>305</v>
      </c>
      <c r="L118" s="8">
        <v>109</v>
      </c>
      <c r="M118" s="8">
        <v>24</v>
      </c>
      <c r="N118" s="8">
        <v>137</v>
      </c>
      <c r="O118" s="8">
        <v>575</v>
      </c>
      <c r="P118" s="8">
        <v>331</v>
      </c>
      <c r="Q118" s="8">
        <v>71</v>
      </c>
      <c r="R118" s="227">
        <v>5</v>
      </c>
      <c r="S118" s="8">
        <v>59</v>
      </c>
      <c r="T118" s="8">
        <v>60</v>
      </c>
      <c r="U118" s="8">
        <v>21</v>
      </c>
      <c r="V118" s="8">
        <v>162</v>
      </c>
      <c r="W118" s="8">
        <v>49</v>
      </c>
      <c r="X118" s="189"/>
      <c r="Y118" s="189"/>
      <c r="Z118" s="191" t="s">
        <v>259</v>
      </c>
      <c r="AA118" s="6">
        <f t="shared" si="12"/>
        <v>26.444416593558088</v>
      </c>
      <c r="AB118" s="6">
        <f t="shared" si="13"/>
        <v>67.426995864143365</v>
      </c>
      <c r="AC118" s="6">
        <f t="shared" si="13"/>
        <v>157.16255169820781</v>
      </c>
      <c r="AD118" s="6">
        <f t="shared" si="13"/>
        <v>34.590800852237116</v>
      </c>
      <c r="AE118" s="6">
        <f t="shared" si="13"/>
        <v>38.225341521493924</v>
      </c>
      <c r="AF118" s="6">
        <f t="shared" si="11"/>
        <v>13.660859756861761</v>
      </c>
      <c r="AG118" s="6">
        <f t="shared" si="11"/>
        <v>3.0078957262814892</v>
      </c>
      <c r="AH118" s="6">
        <f t="shared" si="11"/>
        <v>17.1700714375235</v>
      </c>
      <c r="AI118" s="6">
        <f t="shared" si="11"/>
        <v>72.064168442160664</v>
      </c>
      <c r="AJ118" s="6">
        <f t="shared" si="18"/>
        <v>41.483895224965529</v>
      </c>
      <c r="AK118" s="6">
        <f t="shared" si="18"/>
        <v>8.8983581902494056</v>
      </c>
      <c r="AL118" s="6">
        <f t="shared" si="20"/>
        <v>0.62664494297531026</v>
      </c>
      <c r="AM118" s="6">
        <f t="shared" si="18"/>
        <v>7.3944103271086599</v>
      </c>
      <c r="AN118" s="6">
        <f t="shared" si="19"/>
        <v>7.5197393157037222</v>
      </c>
      <c r="AO118" s="6">
        <f t="shared" si="19"/>
        <v>2.6319087604963025</v>
      </c>
      <c r="AP118" s="6">
        <f t="shared" si="19"/>
        <v>20.303296152400048</v>
      </c>
      <c r="AQ118" s="6">
        <f t="shared" si="19"/>
        <v>6.1411204411580398</v>
      </c>
      <c r="AT118" s="191" t="s">
        <v>259</v>
      </c>
      <c r="AU118" s="6">
        <f t="shared" si="14"/>
        <v>51.864619241617049</v>
      </c>
      <c r="AV118" s="6">
        <f t="shared" si="15"/>
        <v>91.371365008739872</v>
      </c>
      <c r="AW118" s="6">
        <f t="shared" si="16"/>
        <v>17.883755588673623</v>
      </c>
      <c r="AX118" s="6">
        <f t="shared" si="17"/>
        <v>7.5582292148696588</v>
      </c>
    </row>
    <row r="119" spans="1:50" x14ac:dyDescent="0.25">
      <c r="A119" s="191" t="s">
        <v>260</v>
      </c>
      <c r="B119" s="8">
        <v>4909</v>
      </c>
      <c r="C119" s="8">
        <v>4104</v>
      </c>
      <c r="D119" s="8">
        <v>4045</v>
      </c>
      <c r="E119" s="8">
        <v>3975</v>
      </c>
      <c r="F119" s="8">
        <v>2090</v>
      </c>
      <c r="G119" s="8">
        <v>98</v>
      </c>
      <c r="H119" s="8">
        <v>301</v>
      </c>
      <c r="I119" s="8">
        <v>582</v>
      </c>
      <c r="J119" s="8">
        <v>139</v>
      </c>
      <c r="K119" s="8">
        <v>217</v>
      </c>
      <c r="L119" s="8">
        <v>95</v>
      </c>
      <c r="M119" s="8">
        <v>56</v>
      </c>
      <c r="N119" s="8">
        <v>70</v>
      </c>
      <c r="O119" s="8">
        <v>115</v>
      </c>
      <c r="P119" s="8">
        <v>256</v>
      </c>
      <c r="Q119" s="8">
        <v>50</v>
      </c>
      <c r="R119" s="227">
        <v>28</v>
      </c>
      <c r="S119" s="8">
        <v>42</v>
      </c>
      <c r="T119" s="8">
        <v>15</v>
      </c>
      <c r="U119" s="8">
        <v>29</v>
      </c>
      <c r="V119" s="8">
        <v>84</v>
      </c>
      <c r="W119" s="8">
        <v>38</v>
      </c>
      <c r="X119" s="189"/>
      <c r="Y119" s="189"/>
      <c r="Z119" s="191" t="s">
        <v>260</v>
      </c>
      <c r="AA119" s="6">
        <f t="shared" si="12"/>
        <v>19.963332654308413</v>
      </c>
      <c r="AB119" s="6">
        <f t="shared" si="13"/>
        <v>61.315950295375842</v>
      </c>
      <c r="AC119" s="6">
        <f t="shared" si="13"/>
        <v>118.55775106946425</v>
      </c>
      <c r="AD119" s="6">
        <f t="shared" si="13"/>
        <v>28.315339172947649</v>
      </c>
      <c r="AE119" s="6">
        <f t="shared" si="13"/>
        <v>44.204522305968631</v>
      </c>
      <c r="AF119" s="6">
        <f t="shared" si="11"/>
        <v>19.352210226115297</v>
      </c>
      <c r="AG119" s="6">
        <f t="shared" si="11"/>
        <v>11.407618659604807</v>
      </c>
      <c r="AH119" s="6">
        <f t="shared" si="11"/>
        <v>14.259523324506009</v>
      </c>
      <c r="AI119" s="6">
        <f t="shared" si="11"/>
        <v>23.426359747402731</v>
      </c>
      <c r="AJ119" s="6">
        <f t="shared" si="18"/>
        <v>52.14911387247912</v>
      </c>
      <c r="AK119" s="6">
        <f t="shared" si="18"/>
        <v>10.185373803218578</v>
      </c>
      <c r="AL119" s="6">
        <f t="shared" si="20"/>
        <v>5.7038093298024037</v>
      </c>
      <c r="AM119" s="6">
        <f t="shared" si="18"/>
        <v>8.5557139947036056</v>
      </c>
      <c r="AN119" s="6">
        <f t="shared" si="19"/>
        <v>3.0556121409655734</v>
      </c>
      <c r="AO119" s="6">
        <f t="shared" si="19"/>
        <v>5.9075168058667753</v>
      </c>
      <c r="AP119" s="6">
        <f t="shared" si="19"/>
        <v>17.111427989407211</v>
      </c>
      <c r="AQ119" s="6">
        <f t="shared" si="19"/>
        <v>7.7408840904461194</v>
      </c>
      <c r="AT119" s="191" t="s">
        <v>260</v>
      </c>
      <c r="AU119" s="6">
        <f t="shared" si="14"/>
        <v>63.288009888751553</v>
      </c>
      <c r="AV119" s="6">
        <f t="shared" si="15"/>
        <v>28.930817610062892</v>
      </c>
      <c r="AW119" s="6">
        <f t="shared" si="16"/>
        <v>7.1770334928229671</v>
      </c>
      <c r="AX119" s="6">
        <f t="shared" si="17"/>
        <v>9.2592592592592595</v>
      </c>
    </row>
    <row r="120" spans="1:50" x14ac:dyDescent="0.25">
      <c r="A120" s="191" t="s">
        <v>261</v>
      </c>
      <c r="B120" s="8">
        <v>3815</v>
      </c>
      <c r="C120" s="8">
        <v>3143</v>
      </c>
      <c r="D120" s="8">
        <v>3106</v>
      </c>
      <c r="E120" s="8">
        <v>3057</v>
      </c>
      <c r="F120" s="8">
        <v>1495</v>
      </c>
      <c r="G120" s="8">
        <v>90</v>
      </c>
      <c r="H120" s="8">
        <v>375</v>
      </c>
      <c r="I120" s="8">
        <v>552</v>
      </c>
      <c r="J120" s="8">
        <v>133</v>
      </c>
      <c r="K120" s="8">
        <v>169</v>
      </c>
      <c r="L120" s="8">
        <v>74</v>
      </c>
      <c r="M120" s="8">
        <v>31</v>
      </c>
      <c r="N120" s="8">
        <v>37</v>
      </c>
      <c r="O120" s="8">
        <v>531</v>
      </c>
      <c r="P120" s="8">
        <v>217</v>
      </c>
      <c r="Q120" s="8">
        <v>37</v>
      </c>
      <c r="R120" s="227">
        <v>21</v>
      </c>
      <c r="S120" s="8">
        <v>39</v>
      </c>
      <c r="T120" s="8">
        <v>7</v>
      </c>
      <c r="U120" s="8">
        <v>13</v>
      </c>
      <c r="V120" s="8">
        <v>93</v>
      </c>
      <c r="W120" s="8">
        <v>24</v>
      </c>
      <c r="X120" s="189"/>
      <c r="Y120" s="189"/>
      <c r="Z120" s="191" t="s">
        <v>261</v>
      </c>
      <c r="AA120" s="6">
        <f t="shared" si="12"/>
        <v>23.591087811271297</v>
      </c>
      <c r="AB120" s="6">
        <f t="shared" si="13"/>
        <v>98.296199213630402</v>
      </c>
      <c r="AC120" s="6">
        <f t="shared" si="13"/>
        <v>144.69200524246395</v>
      </c>
      <c r="AD120" s="6">
        <f t="shared" si="13"/>
        <v>34.862385321100916</v>
      </c>
      <c r="AE120" s="6">
        <f t="shared" si="13"/>
        <v>44.298820445609437</v>
      </c>
      <c r="AF120" s="6">
        <f t="shared" si="11"/>
        <v>19.397116644823065</v>
      </c>
      <c r="AG120" s="6">
        <f t="shared" si="11"/>
        <v>8.1258191349934457</v>
      </c>
      <c r="AH120" s="6">
        <f t="shared" si="11"/>
        <v>9.6985583224115324</v>
      </c>
      <c r="AI120" s="6">
        <f t="shared" si="11"/>
        <v>139.18741808650066</v>
      </c>
      <c r="AJ120" s="6">
        <f t="shared" si="18"/>
        <v>56.88073394495413</v>
      </c>
      <c r="AK120" s="6">
        <f t="shared" si="18"/>
        <v>9.6985583224115324</v>
      </c>
      <c r="AL120" s="6">
        <f t="shared" si="20"/>
        <v>5.5045871559633035</v>
      </c>
      <c r="AM120" s="6">
        <f t="shared" si="18"/>
        <v>10.222804718217562</v>
      </c>
      <c r="AN120" s="6">
        <f t="shared" si="19"/>
        <v>1.834862385321101</v>
      </c>
      <c r="AO120" s="6">
        <f t="shared" si="19"/>
        <v>3.4076015727391873</v>
      </c>
      <c r="AP120" s="6">
        <f t="shared" si="19"/>
        <v>24.377457404980341</v>
      </c>
      <c r="AQ120" s="6">
        <f t="shared" si="19"/>
        <v>6.290956749672346</v>
      </c>
      <c r="AT120" s="191" t="s">
        <v>261</v>
      </c>
      <c r="AU120" s="6">
        <f t="shared" si="14"/>
        <v>69.864777849323886</v>
      </c>
      <c r="AV120" s="6">
        <f t="shared" si="15"/>
        <v>173.69970559371933</v>
      </c>
      <c r="AW120" s="6">
        <f t="shared" si="16"/>
        <v>4.6822742474916383</v>
      </c>
      <c r="AX120" s="6">
        <f t="shared" si="17"/>
        <v>7.6360165447025139</v>
      </c>
    </row>
    <row r="121" spans="1:50" x14ac:dyDescent="0.25">
      <c r="A121" s="191" t="s">
        <v>262</v>
      </c>
      <c r="B121" s="8">
        <v>7275</v>
      </c>
      <c r="C121" s="8">
        <v>5941</v>
      </c>
      <c r="D121" s="8">
        <v>5877</v>
      </c>
      <c r="E121" s="8">
        <v>5795</v>
      </c>
      <c r="F121" s="8">
        <v>2940</v>
      </c>
      <c r="G121" s="8">
        <v>145</v>
      </c>
      <c r="H121" s="8">
        <v>479</v>
      </c>
      <c r="I121" s="8">
        <v>1059</v>
      </c>
      <c r="J121" s="8">
        <v>225</v>
      </c>
      <c r="K121" s="8">
        <v>286</v>
      </c>
      <c r="L121" s="8">
        <v>125</v>
      </c>
      <c r="M121" s="8">
        <v>110</v>
      </c>
      <c r="N121" s="8">
        <v>58</v>
      </c>
      <c r="O121" s="8">
        <v>574</v>
      </c>
      <c r="P121" s="8">
        <v>357</v>
      </c>
      <c r="Q121" s="8">
        <v>63</v>
      </c>
      <c r="R121" s="227">
        <v>31</v>
      </c>
      <c r="S121" s="8">
        <v>64</v>
      </c>
      <c r="T121" s="8">
        <v>24</v>
      </c>
      <c r="U121" s="8">
        <v>29</v>
      </c>
      <c r="V121" s="8">
        <v>158</v>
      </c>
      <c r="W121" s="8">
        <v>55</v>
      </c>
      <c r="X121" s="189"/>
      <c r="Y121" s="189"/>
      <c r="Z121" s="191" t="s">
        <v>262</v>
      </c>
      <c r="AA121" s="6">
        <f t="shared" si="12"/>
        <v>19.93127147766323</v>
      </c>
      <c r="AB121" s="6">
        <f t="shared" si="13"/>
        <v>65.841924398625437</v>
      </c>
      <c r="AC121" s="6">
        <f t="shared" si="13"/>
        <v>145.56701030927834</v>
      </c>
      <c r="AD121" s="6">
        <f t="shared" si="13"/>
        <v>30.927835051546392</v>
      </c>
      <c r="AE121" s="6">
        <f t="shared" si="13"/>
        <v>39.312714776632305</v>
      </c>
      <c r="AF121" s="6">
        <f t="shared" si="11"/>
        <v>17.182130584192443</v>
      </c>
      <c r="AG121" s="6">
        <f t="shared" si="11"/>
        <v>15.120274914089347</v>
      </c>
      <c r="AH121" s="6">
        <f t="shared" si="11"/>
        <v>7.9725085910652922</v>
      </c>
      <c r="AI121" s="6">
        <f t="shared" si="11"/>
        <v>78.900343642611688</v>
      </c>
      <c r="AJ121" s="6">
        <f t="shared" si="18"/>
        <v>49.072164948453612</v>
      </c>
      <c r="AK121" s="6">
        <f t="shared" si="18"/>
        <v>8.6597938144329909</v>
      </c>
      <c r="AL121" s="6">
        <f t="shared" si="20"/>
        <v>4.261168384879725</v>
      </c>
      <c r="AM121" s="6">
        <f t="shared" si="18"/>
        <v>8.7972508591065282</v>
      </c>
      <c r="AN121" s="6">
        <f t="shared" si="19"/>
        <v>3.2989690721649487</v>
      </c>
      <c r="AO121" s="6">
        <f t="shared" si="19"/>
        <v>3.9862542955326461</v>
      </c>
      <c r="AP121" s="6">
        <f t="shared" si="19"/>
        <v>21.718213058419245</v>
      </c>
      <c r="AQ121" s="6">
        <f t="shared" si="19"/>
        <v>7.5601374570446733</v>
      </c>
      <c r="AT121" s="191" t="s">
        <v>262</v>
      </c>
      <c r="AU121" s="6">
        <f t="shared" si="14"/>
        <v>60.745278203164879</v>
      </c>
      <c r="AV121" s="6">
        <f t="shared" si="15"/>
        <v>99.050905953408105</v>
      </c>
      <c r="AW121" s="6">
        <f t="shared" si="16"/>
        <v>8.1632653061224492</v>
      </c>
      <c r="AX121" s="6">
        <f t="shared" si="17"/>
        <v>9.2577007237838753</v>
      </c>
    </row>
    <row r="122" spans="1:50" x14ac:dyDescent="0.25">
      <c r="A122" s="191" t="s">
        <v>263</v>
      </c>
      <c r="B122" s="8">
        <v>6111</v>
      </c>
      <c r="C122" s="8">
        <v>5156</v>
      </c>
      <c r="D122" s="8">
        <v>5081</v>
      </c>
      <c r="E122" s="8">
        <v>5020</v>
      </c>
      <c r="F122" s="8">
        <v>2704</v>
      </c>
      <c r="G122" s="8">
        <v>144</v>
      </c>
      <c r="H122" s="8">
        <v>419</v>
      </c>
      <c r="I122" s="8">
        <v>1114</v>
      </c>
      <c r="J122" s="8">
        <v>201</v>
      </c>
      <c r="K122" s="8">
        <v>334</v>
      </c>
      <c r="L122" s="8">
        <v>126</v>
      </c>
      <c r="M122" s="8">
        <v>150</v>
      </c>
      <c r="N122" s="8">
        <v>79</v>
      </c>
      <c r="O122" s="8">
        <v>768</v>
      </c>
      <c r="P122" s="8">
        <v>417</v>
      </c>
      <c r="Q122" s="8">
        <v>66</v>
      </c>
      <c r="R122" s="227">
        <v>28</v>
      </c>
      <c r="S122" s="8">
        <v>47</v>
      </c>
      <c r="T122" s="8">
        <v>11</v>
      </c>
      <c r="U122" s="8">
        <v>17</v>
      </c>
      <c r="V122" s="8">
        <v>160</v>
      </c>
      <c r="W122" s="8">
        <v>53</v>
      </c>
      <c r="X122" s="189"/>
      <c r="Y122" s="189"/>
      <c r="Z122" s="191" t="s">
        <v>263</v>
      </c>
      <c r="AA122" s="6">
        <f t="shared" si="12"/>
        <v>23.564064801178201</v>
      </c>
      <c r="AB122" s="6">
        <f t="shared" si="13"/>
        <v>68.564882997872701</v>
      </c>
      <c r="AC122" s="6">
        <f t="shared" si="13"/>
        <v>182.29422353133691</v>
      </c>
      <c r="AD122" s="6">
        <f t="shared" si="13"/>
        <v>32.891507118311246</v>
      </c>
      <c r="AE122" s="6">
        <f t="shared" si="13"/>
        <v>54.655539191621664</v>
      </c>
      <c r="AF122" s="6">
        <f t="shared" si="11"/>
        <v>20.618556701030929</v>
      </c>
      <c r="AG122" s="6">
        <f t="shared" si="11"/>
        <v>24.545900834560626</v>
      </c>
      <c r="AH122" s="6">
        <f t="shared" si="11"/>
        <v>12.927507772868596</v>
      </c>
      <c r="AI122" s="6">
        <f t="shared" si="11"/>
        <v>125.67501227295041</v>
      </c>
      <c r="AJ122" s="6">
        <f t="shared" si="18"/>
        <v>68.237604320078546</v>
      </c>
      <c r="AK122" s="6">
        <f t="shared" si="18"/>
        <v>10.800196367206675</v>
      </c>
      <c r="AL122" s="6">
        <f t="shared" si="20"/>
        <v>4.5819014891179846</v>
      </c>
      <c r="AM122" s="6">
        <f t="shared" si="18"/>
        <v>7.6910489281623304</v>
      </c>
      <c r="AN122" s="6">
        <f t="shared" si="19"/>
        <v>1.8000327278677792</v>
      </c>
      <c r="AO122" s="6">
        <f t="shared" si="19"/>
        <v>2.7818687612502044</v>
      </c>
      <c r="AP122" s="6">
        <f t="shared" si="19"/>
        <v>26.182294223531336</v>
      </c>
      <c r="AQ122" s="6">
        <f t="shared" si="19"/>
        <v>8.6728849615447565</v>
      </c>
      <c r="AT122" s="191" t="s">
        <v>263</v>
      </c>
      <c r="AU122" s="6">
        <f t="shared" si="14"/>
        <v>82.070458571147412</v>
      </c>
      <c r="AV122" s="6">
        <f t="shared" si="15"/>
        <v>152.98804780876492</v>
      </c>
      <c r="AW122" s="6">
        <f t="shared" si="16"/>
        <v>4.0680473372781067</v>
      </c>
      <c r="AX122" s="6">
        <f t="shared" si="17"/>
        <v>10.279286268425137</v>
      </c>
    </row>
    <row r="123" spans="1:50" x14ac:dyDescent="0.25">
      <c r="A123" s="191" t="s">
        <v>264</v>
      </c>
      <c r="B123" s="8">
        <v>1774</v>
      </c>
      <c r="C123" s="8">
        <v>1537</v>
      </c>
      <c r="D123" s="8">
        <v>1528</v>
      </c>
      <c r="E123" s="8">
        <v>1514</v>
      </c>
      <c r="F123" s="8">
        <v>868</v>
      </c>
      <c r="G123" s="8">
        <v>36</v>
      </c>
      <c r="H123" s="8">
        <v>137</v>
      </c>
      <c r="I123" s="8">
        <v>317</v>
      </c>
      <c r="J123" s="8">
        <v>75</v>
      </c>
      <c r="K123" s="8">
        <v>108</v>
      </c>
      <c r="L123" s="8">
        <v>21</v>
      </c>
      <c r="M123" s="8">
        <v>41</v>
      </c>
      <c r="N123" s="8">
        <v>36</v>
      </c>
      <c r="O123" s="8">
        <v>274</v>
      </c>
      <c r="P123" s="8">
        <v>95</v>
      </c>
      <c r="Q123" s="8">
        <v>17</v>
      </c>
      <c r="R123" s="227">
        <v>10</v>
      </c>
      <c r="S123" s="8">
        <v>6</v>
      </c>
      <c r="T123" s="8">
        <v>6</v>
      </c>
      <c r="U123" s="8">
        <v>8</v>
      </c>
      <c r="V123" s="8">
        <v>63</v>
      </c>
      <c r="W123" s="8">
        <v>16</v>
      </c>
      <c r="X123" s="189"/>
      <c r="Y123" s="189"/>
      <c r="Z123" s="191" t="s">
        <v>264</v>
      </c>
      <c r="AA123" s="6">
        <f t="shared" si="12"/>
        <v>20.29312288613303</v>
      </c>
      <c r="AB123" s="6">
        <f t="shared" si="13"/>
        <v>77.226606538895155</v>
      </c>
      <c r="AC123" s="6">
        <f t="shared" si="13"/>
        <v>178.69222096956031</v>
      </c>
      <c r="AD123" s="6">
        <f t="shared" si="13"/>
        <v>42.277339346110487</v>
      </c>
      <c r="AE123" s="6">
        <f t="shared" si="13"/>
        <v>60.879368658399095</v>
      </c>
      <c r="AF123" s="6">
        <f t="shared" si="11"/>
        <v>11.837655016910935</v>
      </c>
      <c r="AG123" s="6">
        <f t="shared" si="11"/>
        <v>23.111612175873731</v>
      </c>
      <c r="AH123" s="6">
        <f t="shared" si="11"/>
        <v>20.29312288613303</v>
      </c>
      <c r="AI123" s="6">
        <f t="shared" si="11"/>
        <v>154.45321307779031</v>
      </c>
      <c r="AJ123" s="6">
        <f t="shared" si="18"/>
        <v>53.551296505073282</v>
      </c>
      <c r="AK123" s="6">
        <f t="shared" si="18"/>
        <v>9.5828635851183765</v>
      </c>
      <c r="AL123" s="6">
        <f t="shared" si="20"/>
        <v>5.636978579481398</v>
      </c>
      <c r="AM123" s="6">
        <f t="shared" si="18"/>
        <v>3.3821871476888385</v>
      </c>
      <c r="AN123" s="6">
        <f t="shared" si="19"/>
        <v>3.3821871476888385</v>
      </c>
      <c r="AO123" s="6">
        <f t="shared" si="19"/>
        <v>4.5095828635851181</v>
      </c>
      <c r="AP123" s="6">
        <f t="shared" si="19"/>
        <v>35.512965050732809</v>
      </c>
      <c r="AQ123" s="6">
        <f t="shared" si="19"/>
        <v>9.0191657271702361</v>
      </c>
      <c r="AT123" s="191" t="s">
        <v>264</v>
      </c>
      <c r="AU123" s="6">
        <f t="shared" si="14"/>
        <v>62.172774869109951</v>
      </c>
      <c r="AV123" s="6">
        <f t="shared" si="15"/>
        <v>180.97754293262881</v>
      </c>
      <c r="AW123" s="6">
        <f t="shared" si="16"/>
        <v>6.9124423963133648</v>
      </c>
      <c r="AX123" s="6">
        <f t="shared" si="17"/>
        <v>10.40988939492518</v>
      </c>
    </row>
    <row r="124" spans="1:50" x14ac:dyDescent="0.25">
      <c r="A124" s="191" t="s">
        <v>265</v>
      </c>
      <c r="B124" s="8">
        <v>2778</v>
      </c>
      <c r="C124" s="8">
        <v>2346</v>
      </c>
      <c r="D124" s="8">
        <v>2315</v>
      </c>
      <c r="E124" s="8">
        <v>2282</v>
      </c>
      <c r="F124" s="8">
        <v>1169</v>
      </c>
      <c r="G124" s="8">
        <v>38</v>
      </c>
      <c r="H124" s="8">
        <v>175</v>
      </c>
      <c r="I124" s="8">
        <v>376</v>
      </c>
      <c r="J124" s="8">
        <v>79</v>
      </c>
      <c r="K124" s="8">
        <v>117</v>
      </c>
      <c r="L124" s="8">
        <v>32</v>
      </c>
      <c r="M124" s="8">
        <v>47</v>
      </c>
      <c r="N124" s="8">
        <v>23</v>
      </c>
      <c r="O124" s="8">
        <v>148</v>
      </c>
      <c r="P124" s="8">
        <v>125</v>
      </c>
      <c r="Q124" s="8">
        <v>17</v>
      </c>
      <c r="R124" s="227">
        <v>10</v>
      </c>
      <c r="S124" s="8">
        <v>29</v>
      </c>
      <c r="T124" s="8">
        <v>15</v>
      </c>
      <c r="U124" s="8">
        <v>7</v>
      </c>
      <c r="V124" s="8">
        <v>54</v>
      </c>
      <c r="W124" s="8">
        <v>22</v>
      </c>
      <c r="X124" s="189"/>
      <c r="Y124" s="189"/>
      <c r="Z124" s="191" t="s">
        <v>265</v>
      </c>
      <c r="AA124" s="6">
        <f t="shared" si="12"/>
        <v>13.678905687544997</v>
      </c>
      <c r="AB124" s="6">
        <f t="shared" si="13"/>
        <v>62.994960403167752</v>
      </c>
      <c r="AC124" s="6">
        <f t="shared" si="13"/>
        <v>135.3491720662347</v>
      </c>
      <c r="AD124" s="6">
        <f t="shared" si="13"/>
        <v>28.437724982001441</v>
      </c>
      <c r="AE124" s="6">
        <f t="shared" si="13"/>
        <v>42.116630669546431</v>
      </c>
      <c r="AF124" s="6">
        <f t="shared" si="11"/>
        <v>11.519078473722102</v>
      </c>
      <c r="AG124" s="6">
        <f t="shared" si="11"/>
        <v>16.918646508279338</v>
      </c>
      <c r="AH124" s="6">
        <f t="shared" si="11"/>
        <v>8.2793376529877598</v>
      </c>
      <c r="AI124" s="6">
        <f t="shared" si="11"/>
        <v>53.275737940964717</v>
      </c>
      <c r="AJ124" s="6">
        <f t="shared" si="18"/>
        <v>44.996400287976961</v>
      </c>
      <c r="AK124" s="6">
        <f t="shared" si="18"/>
        <v>6.1195104391648663</v>
      </c>
      <c r="AL124" s="6">
        <f t="shared" si="20"/>
        <v>3.599712023038157</v>
      </c>
      <c r="AM124" s="6">
        <f t="shared" si="18"/>
        <v>10.439164866810655</v>
      </c>
      <c r="AN124" s="6">
        <f t="shared" si="19"/>
        <v>5.3995680345572348</v>
      </c>
      <c r="AO124" s="6">
        <f t="shared" si="19"/>
        <v>2.5197984161267097</v>
      </c>
      <c r="AP124" s="6">
        <f t="shared" si="19"/>
        <v>19.438444924406049</v>
      </c>
      <c r="AQ124" s="6">
        <f t="shared" si="19"/>
        <v>7.9193664506839454</v>
      </c>
      <c r="AT124" s="191" t="s">
        <v>265</v>
      </c>
      <c r="AU124" s="6">
        <f t="shared" si="14"/>
        <v>53.995680345572353</v>
      </c>
      <c r="AV124" s="6">
        <f t="shared" si="15"/>
        <v>64.855390008764232</v>
      </c>
      <c r="AW124" s="6">
        <f t="shared" si="16"/>
        <v>12.83147989734816</v>
      </c>
      <c r="AX124" s="6">
        <f t="shared" si="17"/>
        <v>9.3776641091219108</v>
      </c>
    </row>
    <row r="125" spans="1:50" x14ac:dyDescent="0.25">
      <c r="A125" s="191" t="s">
        <v>266</v>
      </c>
      <c r="B125" s="8">
        <v>4144</v>
      </c>
      <c r="C125" s="8">
        <v>3371</v>
      </c>
      <c r="D125" s="8">
        <v>3313</v>
      </c>
      <c r="E125" s="8">
        <v>3247</v>
      </c>
      <c r="F125" s="8">
        <v>1616</v>
      </c>
      <c r="G125" s="8">
        <v>67</v>
      </c>
      <c r="H125" s="8">
        <v>257</v>
      </c>
      <c r="I125" s="8">
        <v>629</v>
      </c>
      <c r="J125" s="8">
        <v>84</v>
      </c>
      <c r="K125" s="8">
        <v>191</v>
      </c>
      <c r="L125" s="8">
        <v>98</v>
      </c>
      <c r="M125" s="8">
        <v>96</v>
      </c>
      <c r="N125" s="8">
        <v>38</v>
      </c>
      <c r="O125" s="8">
        <v>372</v>
      </c>
      <c r="P125" s="8">
        <v>229</v>
      </c>
      <c r="Q125" s="8">
        <v>29</v>
      </c>
      <c r="R125" s="227">
        <v>2</v>
      </c>
      <c r="S125" s="8">
        <v>27</v>
      </c>
      <c r="T125" s="8">
        <v>3</v>
      </c>
      <c r="U125" s="8">
        <v>7</v>
      </c>
      <c r="V125" s="8">
        <v>76</v>
      </c>
      <c r="W125" s="8">
        <v>37</v>
      </c>
      <c r="X125" s="189"/>
      <c r="Y125" s="189"/>
      <c r="Z125" s="191" t="s">
        <v>266</v>
      </c>
      <c r="AA125" s="6">
        <f t="shared" si="12"/>
        <v>16.167953667953668</v>
      </c>
      <c r="AB125" s="6">
        <f t="shared" si="13"/>
        <v>62.01737451737452</v>
      </c>
      <c r="AC125" s="6">
        <f t="shared" si="13"/>
        <v>151.78571428571428</v>
      </c>
      <c r="AD125" s="6">
        <f t="shared" si="13"/>
        <v>20.27027027027027</v>
      </c>
      <c r="AE125" s="6">
        <f t="shared" si="13"/>
        <v>46.090733590733592</v>
      </c>
      <c r="AF125" s="6">
        <f t="shared" si="11"/>
        <v>23.648648648648649</v>
      </c>
      <c r="AG125" s="6">
        <f t="shared" si="11"/>
        <v>23.166023166023166</v>
      </c>
      <c r="AH125" s="6">
        <f t="shared" si="11"/>
        <v>9.1698841698841704</v>
      </c>
      <c r="AI125" s="6">
        <f t="shared" si="11"/>
        <v>89.768339768339771</v>
      </c>
      <c r="AJ125" s="6">
        <f t="shared" si="18"/>
        <v>55.260617760617762</v>
      </c>
      <c r="AK125" s="6">
        <f t="shared" si="18"/>
        <v>6.9980694980694977</v>
      </c>
      <c r="AL125" s="6">
        <f t="shared" si="20"/>
        <v>0.48262548262548266</v>
      </c>
      <c r="AM125" s="6">
        <f t="shared" si="18"/>
        <v>6.5154440154440154</v>
      </c>
      <c r="AN125" s="6">
        <f t="shared" si="19"/>
        <v>0.72393822393822393</v>
      </c>
      <c r="AO125" s="6">
        <f t="shared" si="19"/>
        <v>1.6891891891891893</v>
      </c>
      <c r="AP125" s="6">
        <f t="shared" si="19"/>
        <v>18.339768339768341</v>
      </c>
      <c r="AQ125" s="6">
        <f t="shared" si="19"/>
        <v>8.9285714285714288</v>
      </c>
      <c r="AT125" s="191" t="s">
        <v>266</v>
      </c>
      <c r="AU125" s="6">
        <f t="shared" si="14"/>
        <v>69.121642016299432</v>
      </c>
      <c r="AV125" s="6">
        <f t="shared" si="15"/>
        <v>114.56729288574068</v>
      </c>
      <c r="AW125" s="6">
        <f t="shared" si="16"/>
        <v>1.8564356435643563</v>
      </c>
      <c r="AX125" s="6">
        <f t="shared" si="17"/>
        <v>10.975971521803618</v>
      </c>
    </row>
    <row r="126" spans="1:50" x14ac:dyDescent="0.25">
      <c r="A126" s="191" t="s">
        <v>267</v>
      </c>
      <c r="B126" s="8">
        <v>2605</v>
      </c>
      <c r="C126" s="8">
        <v>2152</v>
      </c>
      <c r="D126" s="8">
        <v>2125</v>
      </c>
      <c r="E126" s="8">
        <v>2080</v>
      </c>
      <c r="F126" s="8">
        <v>1042</v>
      </c>
      <c r="G126" s="8">
        <v>36</v>
      </c>
      <c r="H126" s="8">
        <v>182</v>
      </c>
      <c r="I126" s="8">
        <v>330</v>
      </c>
      <c r="J126" s="8">
        <v>44</v>
      </c>
      <c r="K126" s="8">
        <v>91</v>
      </c>
      <c r="L126" s="8">
        <v>41</v>
      </c>
      <c r="M126" s="8">
        <v>46</v>
      </c>
      <c r="N126" s="8">
        <v>13</v>
      </c>
      <c r="O126" s="8">
        <v>168</v>
      </c>
      <c r="P126" s="8">
        <v>130</v>
      </c>
      <c r="Q126" s="8">
        <v>23</v>
      </c>
      <c r="R126" s="227">
        <v>4</v>
      </c>
      <c r="S126" s="8">
        <v>17</v>
      </c>
      <c r="T126" s="8">
        <v>7</v>
      </c>
      <c r="U126" s="8">
        <v>1</v>
      </c>
      <c r="V126" s="8">
        <v>50</v>
      </c>
      <c r="W126" s="8">
        <v>15</v>
      </c>
      <c r="X126" s="189"/>
      <c r="Y126" s="189"/>
      <c r="Z126" s="191" t="s">
        <v>267</v>
      </c>
      <c r="AA126" s="6">
        <f t="shared" si="12"/>
        <v>13.81957773512476</v>
      </c>
      <c r="AB126" s="6">
        <f t="shared" si="13"/>
        <v>69.865642994241853</v>
      </c>
      <c r="AC126" s="6">
        <f t="shared" si="13"/>
        <v>126.67946257197696</v>
      </c>
      <c r="AD126" s="6">
        <f t="shared" si="13"/>
        <v>16.890595009596929</v>
      </c>
      <c r="AE126" s="6">
        <f t="shared" si="13"/>
        <v>34.932821497120926</v>
      </c>
      <c r="AF126" s="6">
        <f t="shared" si="11"/>
        <v>15.738963531669866</v>
      </c>
      <c r="AG126" s="6">
        <f t="shared" si="11"/>
        <v>17.658349328214975</v>
      </c>
      <c r="AH126" s="6">
        <f t="shared" si="11"/>
        <v>4.9904030710172744</v>
      </c>
      <c r="AI126" s="6">
        <f t="shared" si="11"/>
        <v>64.491362763915546</v>
      </c>
      <c r="AJ126" s="6">
        <f t="shared" si="18"/>
        <v>49.904030710172741</v>
      </c>
      <c r="AK126" s="6">
        <f t="shared" si="18"/>
        <v>8.8291746641074873</v>
      </c>
      <c r="AL126" s="6">
        <f t="shared" si="20"/>
        <v>1.5355086372360844</v>
      </c>
      <c r="AM126" s="6">
        <f t="shared" si="18"/>
        <v>6.5259117082533589</v>
      </c>
      <c r="AN126" s="6">
        <f t="shared" si="19"/>
        <v>2.6871401151631478</v>
      </c>
      <c r="AO126" s="6">
        <f t="shared" si="19"/>
        <v>0.38387715930902111</v>
      </c>
      <c r="AP126" s="6">
        <f t="shared" si="19"/>
        <v>19.193857965451055</v>
      </c>
      <c r="AQ126" s="6">
        <f t="shared" si="19"/>
        <v>5.7581573896353166</v>
      </c>
      <c r="AT126" s="191" t="s">
        <v>267</v>
      </c>
      <c r="AU126" s="6">
        <f t="shared" si="14"/>
        <v>61.176470588235297</v>
      </c>
      <c r="AV126" s="6">
        <f t="shared" si="15"/>
        <v>80.769230769230774</v>
      </c>
      <c r="AW126" s="6">
        <f t="shared" si="16"/>
        <v>6.7178502879078694</v>
      </c>
      <c r="AX126" s="6">
        <f t="shared" si="17"/>
        <v>6.970260223048327</v>
      </c>
    </row>
    <row r="127" spans="1:50" x14ac:dyDescent="0.25">
      <c r="A127" s="191" t="s">
        <v>268</v>
      </c>
      <c r="B127" s="8">
        <v>10490</v>
      </c>
      <c r="C127" s="8">
        <v>8431</v>
      </c>
      <c r="D127" s="8">
        <v>8311</v>
      </c>
      <c r="E127" s="8">
        <v>8188</v>
      </c>
      <c r="F127" s="8">
        <v>3880</v>
      </c>
      <c r="G127" s="8">
        <v>170</v>
      </c>
      <c r="H127" s="8">
        <v>831</v>
      </c>
      <c r="I127" s="8">
        <v>1604</v>
      </c>
      <c r="J127" s="8">
        <v>281</v>
      </c>
      <c r="K127" s="8">
        <v>478</v>
      </c>
      <c r="L127" s="8">
        <v>249</v>
      </c>
      <c r="M127" s="8">
        <v>217</v>
      </c>
      <c r="N127" s="8">
        <v>114</v>
      </c>
      <c r="O127" s="8">
        <v>1237</v>
      </c>
      <c r="P127" s="8">
        <v>549</v>
      </c>
      <c r="Q127" s="8">
        <v>77</v>
      </c>
      <c r="R127" s="227">
        <v>27</v>
      </c>
      <c r="S127" s="8">
        <v>78</v>
      </c>
      <c r="T127" s="8">
        <v>20</v>
      </c>
      <c r="U127" s="8">
        <v>186</v>
      </c>
      <c r="V127" s="8">
        <v>240</v>
      </c>
      <c r="W127" s="8">
        <v>87</v>
      </c>
      <c r="X127" s="189"/>
      <c r="Y127" s="189"/>
      <c r="Z127" s="191" t="s">
        <v>268</v>
      </c>
      <c r="AA127" s="6">
        <f t="shared" si="12"/>
        <v>16.205910390848427</v>
      </c>
      <c r="AB127" s="6">
        <f t="shared" si="13"/>
        <v>79.218303145853199</v>
      </c>
      <c r="AC127" s="6">
        <f t="shared" si="13"/>
        <v>152.9075309818875</v>
      </c>
      <c r="AD127" s="6">
        <f t="shared" si="13"/>
        <v>26.78741658722593</v>
      </c>
      <c r="AE127" s="6">
        <f t="shared" si="13"/>
        <v>45.567206863679694</v>
      </c>
      <c r="AF127" s="6">
        <f t="shared" ref="AF127:AI190" si="21">L127/$B127*1000</f>
        <v>23.736892278360344</v>
      </c>
      <c r="AG127" s="6">
        <f t="shared" si="21"/>
        <v>20.686367969494757</v>
      </c>
      <c r="AH127" s="6">
        <f t="shared" si="21"/>
        <v>10.867492850333653</v>
      </c>
      <c r="AI127" s="6">
        <f t="shared" si="21"/>
        <v>117.92183031458532</v>
      </c>
      <c r="AJ127" s="6">
        <f t="shared" si="18"/>
        <v>52.335557673975217</v>
      </c>
      <c r="AK127" s="6">
        <f t="shared" si="18"/>
        <v>7.3403241182078176</v>
      </c>
      <c r="AL127" s="6">
        <f t="shared" si="20"/>
        <v>2.5738798856053386</v>
      </c>
      <c r="AM127" s="6">
        <f t="shared" si="18"/>
        <v>7.4356530028598664</v>
      </c>
      <c r="AN127" s="6">
        <f t="shared" si="19"/>
        <v>1.9065776930409915</v>
      </c>
      <c r="AO127" s="6">
        <f t="shared" si="19"/>
        <v>17.731172545281218</v>
      </c>
      <c r="AP127" s="6">
        <f t="shared" si="19"/>
        <v>22.878932316491895</v>
      </c>
      <c r="AQ127" s="6">
        <f t="shared" si="19"/>
        <v>8.2936129647283128</v>
      </c>
      <c r="AT127" s="191" t="s">
        <v>268</v>
      </c>
      <c r="AU127" s="6">
        <f t="shared" si="14"/>
        <v>66.057032848032733</v>
      </c>
      <c r="AV127" s="6">
        <f t="shared" si="15"/>
        <v>151.07474352711284</v>
      </c>
      <c r="AW127" s="6">
        <f t="shared" si="16"/>
        <v>5.1546391752577323</v>
      </c>
      <c r="AX127" s="6">
        <f t="shared" si="17"/>
        <v>10.319060609654846</v>
      </c>
    </row>
    <row r="128" spans="1:50" x14ac:dyDescent="0.25">
      <c r="A128" s="191" t="s">
        <v>269</v>
      </c>
      <c r="B128" s="8">
        <v>6559</v>
      </c>
      <c r="C128" s="8">
        <v>5357</v>
      </c>
      <c r="D128" s="8">
        <v>5270</v>
      </c>
      <c r="E128" s="8">
        <v>5198</v>
      </c>
      <c r="F128" s="8">
        <v>2596</v>
      </c>
      <c r="G128" s="8">
        <v>110</v>
      </c>
      <c r="H128" s="8">
        <v>407</v>
      </c>
      <c r="I128" s="8">
        <v>754</v>
      </c>
      <c r="J128" s="8">
        <v>161</v>
      </c>
      <c r="K128" s="8">
        <v>295</v>
      </c>
      <c r="L128" s="8">
        <v>93</v>
      </c>
      <c r="M128" s="8">
        <v>33</v>
      </c>
      <c r="N128" s="8">
        <v>52</v>
      </c>
      <c r="O128" s="8">
        <v>387</v>
      </c>
      <c r="P128" s="8">
        <v>270</v>
      </c>
      <c r="Q128" s="8">
        <v>55</v>
      </c>
      <c r="R128" s="227">
        <v>4</v>
      </c>
      <c r="S128" s="8">
        <v>30</v>
      </c>
      <c r="T128" s="8">
        <v>6</v>
      </c>
      <c r="U128" s="8">
        <v>3</v>
      </c>
      <c r="V128" s="8">
        <v>142</v>
      </c>
      <c r="W128" s="8">
        <v>38</v>
      </c>
      <c r="X128" s="189"/>
      <c r="Y128" s="189"/>
      <c r="Z128" s="191" t="s">
        <v>269</v>
      </c>
      <c r="AA128" s="6">
        <f t="shared" si="12"/>
        <v>16.770849214819332</v>
      </c>
      <c r="AB128" s="6">
        <f t="shared" si="13"/>
        <v>62.052142094831531</v>
      </c>
      <c r="AC128" s="6">
        <f t="shared" si="13"/>
        <v>114.95654825430705</v>
      </c>
      <c r="AD128" s="6">
        <f t="shared" si="13"/>
        <v>24.546424759871929</v>
      </c>
      <c r="AE128" s="6">
        <f t="shared" si="13"/>
        <v>44.976368348833667</v>
      </c>
      <c r="AF128" s="6">
        <f t="shared" si="21"/>
        <v>14.178990699801799</v>
      </c>
      <c r="AG128" s="6">
        <f t="shared" si="21"/>
        <v>5.0312547644457997</v>
      </c>
      <c r="AH128" s="6">
        <f t="shared" si="21"/>
        <v>7.9280378106418672</v>
      </c>
      <c r="AI128" s="6">
        <f t="shared" si="21"/>
        <v>59.002896783046197</v>
      </c>
      <c r="AJ128" s="6">
        <f t="shared" si="18"/>
        <v>41.164811709101997</v>
      </c>
      <c r="AK128" s="6">
        <f t="shared" si="18"/>
        <v>8.3854246074096661</v>
      </c>
      <c r="AL128" s="6">
        <f t="shared" si="20"/>
        <v>0.6098490623570666</v>
      </c>
      <c r="AM128" s="6">
        <f t="shared" si="18"/>
        <v>4.5738679676779999</v>
      </c>
      <c r="AN128" s="6">
        <f t="shared" si="19"/>
        <v>0.91477359353559995</v>
      </c>
      <c r="AO128" s="6">
        <f t="shared" si="19"/>
        <v>0.45738679676779997</v>
      </c>
      <c r="AP128" s="6">
        <f t="shared" si="19"/>
        <v>21.649641713675866</v>
      </c>
      <c r="AQ128" s="6">
        <f t="shared" si="19"/>
        <v>5.7935660923921333</v>
      </c>
      <c r="AT128" s="191" t="s">
        <v>269</v>
      </c>
      <c r="AU128" s="6">
        <f t="shared" si="14"/>
        <v>51.233396584440229</v>
      </c>
      <c r="AV128" s="6">
        <f t="shared" si="15"/>
        <v>74.451712196998855</v>
      </c>
      <c r="AW128" s="6">
        <f t="shared" si="16"/>
        <v>2.3112480739599386</v>
      </c>
      <c r="AX128" s="6">
        <f t="shared" si="17"/>
        <v>7.0935224939331718</v>
      </c>
    </row>
    <row r="129" spans="1:50" x14ac:dyDescent="0.25">
      <c r="A129" s="191" t="s">
        <v>270</v>
      </c>
      <c r="B129" s="8">
        <v>3032</v>
      </c>
      <c r="C129" s="8">
        <v>2521</v>
      </c>
      <c r="D129" s="8">
        <v>2493</v>
      </c>
      <c r="E129" s="8">
        <v>2467</v>
      </c>
      <c r="F129" s="8">
        <v>1281</v>
      </c>
      <c r="G129" s="8">
        <v>53</v>
      </c>
      <c r="H129" s="8">
        <v>167</v>
      </c>
      <c r="I129" s="8">
        <v>431</v>
      </c>
      <c r="J129" s="8">
        <v>94</v>
      </c>
      <c r="K129" s="8">
        <v>148</v>
      </c>
      <c r="L129" s="8">
        <v>40</v>
      </c>
      <c r="M129" s="8">
        <v>48</v>
      </c>
      <c r="N129" s="8">
        <v>30</v>
      </c>
      <c r="O129" s="8">
        <v>226</v>
      </c>
      <c r="P129" s="8">
        <v>168</v>
      </c>
      <c r="Q129" s="8">
        <v>24</v>
      </c>
      <c r="R129" s="227">
        <v>3</v>
      </c>
      <c r="S129" s="8">
        <v>20</v>
      </c>
      <c r="T129" s="8">
        <v>12</v>
      </c>
      <c r="U129" s="8">
        <v>3</v>
      </c>
      <c r="V129" s="8">
        <v>73</v>
      </c>
      <c r="W129" s="8">
        <v>30</v>
      </c>
      <c r="X129" s="189"/>
      <c r="Y129" s="189"/>
      <c r="Z129" s="191" t="s">
        <v>270</v>
      </c>
      <c r="AA129" s="6">
        <f t="shared" si="12"/>
        <v>17.480211081794195</v>
      </c>
      <c r="AB129" s="6">
        <f t="shared" si="13"/>
        <v>55.079155672823219</v>
      </c>
      <c r="AC129" s="6">
        <f t="shared" si="13"/>
        <v>142.1503957783641</v>
      </c>
      <c r="AD129" s="6">
        <f t="shared" si="13"/>
        <v>31.002638522427439</v>
      </c>
      <c r="AE129" s="6">
        <f t="shared" si="13"/>
        <v>48.812664907651715</v>
      </c>
      <c r="AF129" s="6">
        <f t="shared" si="21"/>
        <v>13.192612137203167</v>
      </c>
      <c r="AG129" s="6">
        <f t="shared" si="21"/>
        <v>15.831134564643801</v>
      </c>
      <c r="AH129" s="6">
        <f t="shared" si="21"/>
        <v>9.8944591029023758</v>
      </c>
      <c r="AI129" s="6">
        <f t="shared" si="21"/>
        <v>74.538258575197887</v>
      </c>
      <c r="AJ129" s="6">
        <f t="shared" si="18"/>
        <v>55.408970976253293</v>
      </c>
      <c r="AK129" s="6">
        <f t="shared" si="18"/>
        <v>7.9155672823219003</v>
      </c>
      <c r="AL129" s="6">
        <f t="shared" si="20"/>
        <v>0.98944591029023754</v>
      </c>
      <c r="AM129" s="6">
        <f t="shared" si="18"/>
        <v>6.5963060686015833</v>
      </c>
      <c r="AN129" s="6">
        <f t="shared" si="19"/>
        <v>3.9577836411609502</v>
      </c>
      <c r="AO129" s="6">
        <f t="shared" si="19"/>
        <v>0.98944591029023754</v>
      </c>
      <c r="AP129" s="6">
        <f t="shared" si="19"/>
        <v>24.076517150395777</v>
      </c>
      <c r="AQ129" s="6">
        <f t="shared" si="19"/>
        <v>9.8944591029023758</v>
      </c>
      <c r="AT129" s="191" t="s">
        <v>270</v>
      </c>
      <c r="AU129" s="6">
        <f t="shared" si="14"/>
        <v>67.388688327316487</v>
      </c>
      <c r="AV129" s="6">
        <f t="shared" si="15"/>
        <v>91.609241994325089</v>
      </c>
      <c r="AW129" s="6">
        <f t="shared" si="16"/>
        <v>9.3676814988290396</v>
      </c>
      <c r="AX129" s="6">
        <f t="shared" si="17"/>
        <v>11.900039666798889</v>
      </c>
    </row>
    <row r="130" spans="1:50" x14ac:dyDescent="0.25">
      <c r="A130" s="191" t="s">
        <v>271</v>
      </c>
      <c r="B130" s="8">
        <v>10371</v>
      </c>
      <c r="C130" s="8">
        <v>8662</v>
      </c>
      <c r="D130" s="8">
        <v>8560</v>
      </c>
      <c r="E130" s="8">
        <v>8439</v>
      </c>
      <c r="F130" s="8">
        <v>4447</v>
      </c>
      <c r="G130" s="8">
        <v>242</v>
      </c>
      <c r="H130" s="8">
        <v>700</v>
      </c>
      <c r="I130" s="8">
        <v>1479</v>
      </c>
      <c r="J130" s="8">
        <v>304</v>
      </c>
      <c r="K130" s="8">
        <v>501</v>
      </c>
      <c r="L130" s="8">
        <v>175</v>
      </c>
      <c r="M130" s="8">
        <v>99</v>
      </c>
      <c r="N130" s="8">
        <v>142</v>
      </c>
      <c r="O130" s="8">
        <v>633</v>
      </c>
      <c r="P130" s="8">
        <v>591</v>
      </c>
      <c r="Q130" s="8">
        <v>125</v>
      </c>
      <c r="R130" s="227">
        <v>80</v>
      </c>
      <c r="S130" s="8">
        <v>102</v>
      </c>
      <c r="T130" s="8">
        <v>52</v>
      </c>
      <c r="U130" s="8">
        <v>27</v>
      </c>
      <c r="V130" s="8">
        <v>236</v>
      </c>
      <c r="W130" s="8">
        <v>87</v>
      </c>
      <c r="X130" s="189"/>
      <c r="Y130" s="189"/>
      <c r="Z130" s="191" t="s">
        <v>271</v>
      </c>
      <c r="AA130" s="6">
        <f t="shared" si="12"/>
        <v>23.334297560505252</v>
      </c>
      <c r="AB130" s="6">
        <f t="shared" si="13"/>
        <v>67.495902034519332</v>
      </c>
      <c r="AC130" s="6">
        <f t="shared" si="13"/>
        <v>142.60919872722013</v>
      </c>
      <c r="AD130" s="6">
        <f t="shared" si="13"/>
        <v>29.312506026419822</v>
      </c>
      <c r="AE130" s="6">
        <f t="shared" si="13"/>
        <v>48.307781313277403</v>
      </c>
      <c r="AF130" s="6">
        <f t="shared" si="21"/>
        <v>16.873975508629833</v>
      </c>
      <c r="AG130" s="6">
        <f t="shared" si="21"/>
        <v>9.5458490020248767</v>
      </c>
      <c r="AH130" s="6">
        <f t="shared" si="21"/>
        <v>13.692025841288208</v>
      </c>
      <c r="AI130" s="6">
        <f t="shared" si="21"/>
        <v>61.03557998264391</v>
      </c>
      <c r="AJ130" s="6">
        <f t="shared" si="18"/>
        <v>56.985825860572746</v>
      </c>
      <c r="AK130" s="6">
        <f t="shared" si="18"/>
        <v>12.05283964902131</v>
      </c>
      <c r="AL130" s="6">
        <f t="shared" si="20"/>
        <v>7.7138173753736377</v>
      </c>
      <c r="AM130" s="6">
        <f t="shared" si="18"/>
        <v>9.8351171536013879</v>
      </c>
      <c r="AN130" s="6">
        <f t="shared" si="19"/>
        <v>5.013981293992865</v>
      </c>
      <c r="AO130" s="6">
        <f t="shared" si="19"/>
        <v>2.6034133641886026</v>
      </c>
      <c r="AP130" s="6">
        <f t="shared" si="19"/>
        <v>22.755761257352233</v>
      </c>
      <c r="AQ130" s="6">
        <f t="shared" si="19"/>
        <v>8.3887763957188319</v>
      </c>
      <c r="AT130" s="191" t="s">
        <v>271</v>
      </c>
      <c r="AU130" s="6">
        <f t="shared" si="14"/>
        <v>69.04205607476635</v>
      </c>
      <c r="AV130" s="6">
        <f t="shared" si="15"/>
        <v>75.008887308922851</v>
      </c>
      <c r="AW130" s="6">
        <f t="shared" si="16"/>
        <v>11.693276366089497</v>
      </c>
      <c r="AX130" s="6">
        <f t="shared" si="17"/>
        <v>10.043869776033249</v>
      </c>
    </row>
    <row r="131" spans="1:50" x14ac:dyDescent="0.25">
      <c r="A131" s="191" t="s">
        <v>272</v>
      </c>
      <c r="B131" s="8">
        <v>4703</v>
      </c>
      <c r="C131" s="8">
        <v>3856</v>
      </c>
      <c r="D131" s="8">
        <v>3801</v>
      </c>
      <c r="E131" s="8">
        <v>3742</v>
      </c>
      <c r="F131" s="8">
        <v>1836</v>
      </c>
      <c r="G131" s="8">
        <v>85</v>
      </c>
      <c r="H131" s="8">
        <v>259</v>
      </c>
      <c r="I131" s="8">
        <v>666</v>
      </c>
      <c r="J131" s="8">
        <v>101</v>
      </c>
      <c r="K131" s="8">
        <v>212</v>
      </c>
      <c r="L131" s="8">
        <v>134</v>
      </c>
      <c r="M131" s="8">
        <v>80</v>
      </c>
      <c r="N131" s="8">
        <v>33</v>
      </c>
      <c r="O131" s="8">
        <v>526</v>
      </c>
      <c r="P131" s="8">
        <v>227</v>
      </c>
      <c r="Q131" s="8">
        <v>40</v>
      </c>
      <c r="R131" s="227">
        <v>2</v>
      </c>
      <c r="S131" s="8">
        <v>33</v>
      </c>
      <c r="T131" s="8">
        <v>5</v>
      </c>
      <c r="U131" s="8">
        <v>8</v>
      </c>
      <c r="V131" s="8">
        <v>118</v>
      </c>
      <c r="W131" s="8">
        <v>26</v>
      </c>
      <c r="X131" s="189"/>
      <c r="Y131" s="189"/>
      <c r="Z131" s="191" t="s">
        <v>272</v>
      </c>
      <c r="AA131" s="6">
        <f t="shared" si="12"/>
        <v>18.073570061662771</v>
      </c>
      <c r="AB131" s="6">
        <f t="shared" si="13"/>
        <v>55.071231129066554</v>
      </c>
      <c r="AC131" s="6">
        <f t="shared" si="13"/>
        <v>141.61173718902828</v>
      </c>
      <c r="AD131" s="6">
        <f t="shared" si="13"/>
        <v>21.475653837975759</v>
      </c>
      <c r="AE131" s="6">
        <f t="shared" ref="AE131:AH194" si="22">K131/$B131*1000</f>
        <v>45.077610036147135</v>
      </c>
      <c r="AF131" s="6">
        <f t="shared" si="21"/>
        <v>28.492451626621307</v>
      </c>
      <c r="AG131" s="6">
        <f t="shared" si="21"/>
        <v>17.010418881564959</v>
      </c>
      <c r="AH131" s="6">
        <f t="shared" si="21"/>
        <v>7.0167977886455457</v>
      </c>
      <c r="AI131" s="6">
        <f t="shared" si="21"/>
        <v>111.8435041462896</v>
      </c>
      <c r="AJ131" s="6">
        <f t="shared" si="18"/>
        <v>48.26706357644057</v>
      </c>
      <c r="AK131" s="6">
        <f t="shared" si="18"/>
        <v>8.5052094407824796</v>
      </c>
      <c r="AL131" s="6">
        <f t="shared" si="20"/>
        <v>0.42526047203912393</v>
      </c>
      <c r="AM131" s="6">
        <f t="shared" si="18"/>
        <v>7.0167977886455457</v>
      </c>
      <c r="AN131" s="6">
        <f t="shared" si="19"/>
        <v>1.06315118009781</v>
      </c>
      <c r="AO131" s="6">
        <f t="shared" si="19"/>
        <v>1.7010418881564957</v>
      </c>
      <c r="AP131" s="6">
        <f t="shared" si="19"/>
        <v>25.090367850308311</v>
      </c>
      <c r="AQ131" s="6">
        <f t="shared" si="19"/>
        <v>5.5283861365086118</v>
      </c>
      <c r="AT131" s="191" t="s">
        <v>272</v>
      </c>
      <c r="AU131" s="6">
        <f t="shared" si="14"/>
        <v>59.721126019468556</v>
      </c>
      <c r="AV131" s="6">
        <f t="shared" si="15"/>
        <v>140.56654195617315</v>
      </c>
      <c r="AW131" s="6">
        <f t="shared" si="16"/>
        <v>2.7233115468409586</v>
      </c>
      <c r="AX131" s="6">
        <f t="shared" si="17"/>
        <v>6.7427385892116183</v>
      </c>
    </row>
    <row r="132" spans="1:50" x14ac:dyDescent="0.25">
      <c r="A132" s="191" t="s">
        <v>273</v>
      </c>
      <c r="B132" s="8">
        <v>9061</v>
      </c>
      <c r="C132" s="8">
        <v>7536</v>
      </c>
      <c r="D132" s="8">
        <v>7452</v>
      </c>
      <c r="E132" s="8">
        <v>7358</v>
      </c>
      <c r="F132" s="8">
        <v>4110</v>
      </c>
      <c r="G132" s="8">
        <v>234</v>
      </c>
      <c r="H132" s="8">
        <v>614</v>
      </c>
      <c r="I132" s="8">
        <v>1452</v>
      </c>
      <c r="J132" s="8">
        <v>285</v>
      </c>
      <c r="K132" s="8">
        <v>432</v>
      </c>
      <c r="L132" s="8">
        <v>218</v>
      </c>
      <c r="M132" s="8">
        <v>165</v>
      </c>
      <c r="N132" s="8">
        <v>133</v>
      </c>
      <c r="O132" s="8">
        <v>300</v>
      </c>
      <c r="P132" s="8">
        <v>476</v>
      </c>
      <c r="Q132" s="8">
        <v>134</v>
      </c>
      <c r="R132" s="227">
        <v>4</v>
      </c>
      <c r="S132" s="8">
        <v>63</v>
      </c>
      <c r="T132" s="8">
        <v>44</v>
      </c>
      <c r="U132" s="8">
        <v>56</v>
      </c>
      <c r="V132" s="8">
        <v>203</v>
      </c>
      <c r="W132" s="8">
        <v>99</v>
      </c>
      <c r="X132" s="189"/>
      <c r="Y132" s="189"/>
      <c r="Z132" s="191" t="s">
        <v>273</v>
      </c>
      <c r="AA132" s="6">
        <f t="shared" ref="AA132:AA195" si="23">G132/$B132*1000</f>
        <v>25.82496413199426</v>
      </c>
      <c r="AB132" s="6">
        <f t="shared" ref="AB132:AH195" si="24">H132/$B132*1000</f>
        <v>67.76294007283964</v>
      </c>
      <c r="AC132" s="6">
        <f t="shared" si="24"/>
        <v>160.24721333186181</v>
      </c>
      <c r="AD132" s="6">
        <f t="shared" si="24"/>
        <v>31.453481955634036</v>
      </c>
      <c r="AE132" s="6">
        <f t="shared" si="22"/>
        <v>47.676856859066326</v>
      </c>
      <c r="AF132" s="6">
        <f t="shared" si="21"/>
        <v>24.059154618695509</v>
      </c>
      <c r="AG132" s="6">
        <f t="shared" si="21"/>
        <v>18.209910605893391</v>
      </c>
      <c r="AH132" s="6">
        <f t="shared" si="21"/>
        <v>14.678291579295884</v>
      </c>
      <c r="AI132" s="6">
        <f t="shared" si="21"/>
        <v>33.108928374351613</v>
      </c>
      <c r="AJ132" s="6">
        <f t="shared" si="18"/>
        <v>52.532833020637902</v>
      </c>
      <c r="AK132" s="6">
        <f t="shared" si="18"/>
        <v>14.788654673877055</v>
      </c>
      <c r="AL132" s="6">
        <f t="shared" si="20"/>
        <v>0.4414523783246882</v>
      </c>
      <c r="AM132" s="6">
        <f t="shared" si="18"/>
        <v>6.9528749586138394</v>
      </c>
      <c r="AN132" s="6">
        <f t="shared" si="19"/>
        <v>4.8559761615715704</v>
      </c>
      <c r="AO132" s="6">
        <f t="shared" si="19"/>
        <v>6.1803332965456352</v>
      </c>
      <c r="AP132" s="6">
        <f t="shared" si="19"/>
        <v>22.403708199977928</v>
      </c>
      <c r="AQ132" s="6">
        <f t="shared" si="19"/>
        <v>10.925946363536033</v>
      </c>
      <c r="AT132" s="191" t="s">
        <v>273</v>
      </c>
      <c r="AU132" s="6">
        <f t="shared" ref="AU132:AU195" si="25">P132/D132*1000</f>
        <v>63.875469672571128</v>
      </c>
      <c r="AV132" s="6">
        <f t="shared" ref="AV132:AV195" si="26">O132/E132*1000</f>
        <v>40.77194889915738</v>
      </c>
      <c r="AW132" s="6">
        <f t="shared" ref="AW132:AW195" si="27">T132/F132*1000</f>
        <v>10.70559610705596</v>
      </c>
      <c r="AX132" s="6">
        <f t="shared" ref="AX132:AX195" si="28">W132/C132*1000</f>
        <v>13.136942675159236</v>
      </c>
    </row>
    <row r="133" spans="1:50" x14ac:dyDescent="0.25">
      <c r="A133" s="191" t="s">
        <v>274</v>
      </c>
      <c r="B133" s="8">
        <v>4435</v>
      </c>
      <c r="C133" s="8">
        <v>3684</v>
      </c>
      <c r="D133" s="8">
        <v>3626</v>
      </c>
      <c r="E133" s="8">
        <v>3568</v>
      </c>
      <c r="F133" s="8">
        <v>1816</v>
      </c>
      <c r="G133" s="8">
        <v>76</v>
      </c>
      <c r="H133" s="8">
        <v>260</v>
      </c>
      <c r="I133" s="8">
        <v>672</v>
      </c>
      <c r="J133" s="8">
        <v>109</v>
      </c>
      <c r="K133" s="8">
        <v>203</v>
      </c>
      <c r="L133" s="8">
        <v>86</v>
      </c>
      <c r="M133" s="8">
        <v>96</v>
      </c>
      <c r="N133" s="8">
        <v>41</v>
      </c>
      <c r="O133" s="8">
        <v>395</v>
      </c>
      <c r="P133" s="8">
        <v>240</v>
      </c>
      <c r="Q133" s="8">
        <v>28</v>
      </c>
      <c r="R133" s="227">
        <v>2</v>
      </c>
      <c r="S133" s="8">
        <v>20</v>
      </c>
      <c r="T133" s="8">
        <v>10</v>
      </c>
      <c r="U133" s="8">
        <v>12</v>
      </c>
      <c r="V133" s="8">
        <v>93</v>
      </c>
      <c r="W133" s="8">
        <v>33</v>
      </c>
      <c r="X133" s="189"/>
      <c r="Y133" s="189"/>
      <c r="Z133" s="191" t="s">
        <v>274</v>
      </c>
      <c r="AA133" s="6">
        <f t="shared" si="23"/>
        <v>17.136414881623452</v>
      </c>
      <c r="AB133" s="6">
        <f t="shared" si="24"/>
        <v>58.624577226606533</v>
      </c>
      <c r="AC133" s="6">
        <f t="shared" si="24"/>
        <v>151.52198421646</v>
      </c>
      <c r="AD133" s="6">
        <f t="shared" si="24"/>
        <v>24.577226606538897</v>
      </c>
      <c r="AE133" s="6">
        <f t="shared" si="22"/>
        <v>45.772266065388948</v>
      </c>
      <c r="AF133" s="6">
        <f t="shared" si="21"/>
        <v>19.39120631341601</v>
      </c>
      <c r="AG133" s="6">
        <f t="shared" si="21"/>
        <v>21.645997745208568</v>
      </c>
      <c r="AH133" s="6">
        <f t="shared" si="21"/>
        <v>9.2446448703494912</v>
      </c>
      <c r="AI133" s="6">
        <f t="shared" si="21"/>
        <v>89.064261555806084</v>
      </c>
      <c r="AJ133" s="6">
        <f t="shared" si="18"/>
        <v>54.114994363021417</v>
      </c>
      <c r="AK133" s="6">
        <f t="shared" si="18"/>
        <v>6.313416009019166</v>
      </c>
      <c r="AL133" s="6">
        <f t="shared" si="20"/>
        <v>0.45095828635851182</v>
      </c>
      <c r="AM133" s="6">
        <f t="shared" si="18"/>
        <v>4.5095828635851181</v>
      </c>
      <c r="AN133" s="6">
        <f t="shared" si="19"/>
        <v>2.254791431792559</v>
      </c>
      <c r="AO133" s="6">
        <f t="shared" si="19"/>
        <v>2.705749718151071</v>
      </c>
      <c r="AP133" s="6">
        <f t="shared" si="19"/>
        <v>20.969560315670801</v>
      </c>
      <c r="AQ133" s="6">
        <f t="shared" si="19"/>
        <v>7.440811724915446</v>
      </c>
      <c r="AT133" s="191" t="s">
        <v>274</v>
      </c>
      <c r="AU133" s="6">
        <f t="shared" si="25"/>
        <v>66.188637617209039</v>
      </c>
      <c r="AV133" s="6">
        <f t="shared" si="26"/>
        <v>110.70627802690584</v>
      </c>
      <c r="AW133" s="6">
        <f t="shared" si="27"/>
        <v>5.5066079295154191</v>
      </c>
      <c r="AX133" s="6">
        <f t="shared" si="28"/>
        <v>8.9576547231270371</v>
      </c>
    </row>
    <row r="134" spans="1:50" x14ac:dyDescent="0.25">
      <c r="A134" s="191" t="s">
        <v>275</v>
      </c>
      <c r="B134" s="8">
        <v>2486</v>
      </c>
      <c r="C134" s="8">
        <v>1973</v>
      </c>
      <c r="D134" s="8">
        <v>1948</v>
      </c>
      <c r="E134" s="8">
        <v>1927</v>
      </c>
      <c r="F134" s="8">
        <v>869</v>
      </c>
      <c r="G134" s="8">
        <v>46</v>
      </c>
      <c r="H134" s="8">
        <v>148</v>
      </c>
      <c r="I134" s="8">
        <v>332</v>
      </c>
      <c r="J134" s="8">
        <v>68</v>
      </c>
      <c r="K134" s="8">
        <v>83</v>
      </c>
      <c r="L134" s="8">
        <v>39</v>
      </c>
      <c r="M134" s="8">
        <v>23</v>
      </c>
      <c r="N134" s="8">
        <v>27</v>
      </c>
      <c r="O134" s="8">
        <v>199</v>
      </c>
      <c r="P134" s="8">
        <v>118</v>
      </c>
      <c r="Q134" s="8">
        <v>27</v>
      </c>
      <c r="R134" s="227">
        <v>13</v>
      </c>
      <c r="S134" s="8">
        <v>22</v>
      </c>
      <c r="T134" s="8">
        <v>14</v>
      </c>
      <c r="U134" s="8">
        <v>11</v>
      </c>
      <c r="V134" s="8">
        <v>46</v>
      </c>
      <c r="W134" s="8">
        <v>19</v>
      </c>
      <c r="X134" s="189"/>
      <c r="Y134" s="189"/>
      <c r="Z134" s="191" t="s">
        <v>275</v>
      </c>
      <c r="AA134" s="6">
        <f t="shared" si="23"/>
        <v>18.50362027353178</v>
      </c>
      <c r="AB134" s="6">
        <f t="shared" si="24"/>
        <v>59.533386967015289</v>
      </c>
      <c r="AC134" s="6">
        <f t="shared" si="24"/>
        <v>133.54786806114242</v>
      </c>
      <c r="AD134" s="6">
        <f t="shared" si="24"/>
        <v>27.353177795655672</v>
      </c>
      <c r="AE134" s="6">
        <f t="shared" si="22"/>
        <v>33.386967015285606</v>
      </c>
      <c r="AF134" s="6">
        <f t="shared" si="21"/>
        <v>15.687851971037812</v>
      </c>
      <c r="AG134" s="6">
        <f t="shared" si="21"/>
        <v>9.25181013676589</v>
      </c>
      <c r="AH134" s="6">
        <f t="shared" si="21"/>
        <v>10.86082059533387</v>
      </c>
      <c r="AI134" s="6">
        <f t="shared" si="21"/>
        <v>80.048270313757044</v>
      </c>
      <c r="AJ134" s="6">
        <f t="shared" si="18"/>
        <v>47.465808527755428</v>
      </c>
      <c r="AK134" s="6">
        <f t="shared" si="18"/>
        <v>10.86082059533387</v>
      </c>
      <c r="AL134" s="6">
        <f t="shared" si="20"/>
        <v>5.2292839903459374</v>
      </c>
      <c r="AM134" s="6">
        <f t="shared" si="18"/>
        <v>8.8495575221238933</v>
      </c>
      <c r="AN134" s="6">
        <f t="shared" si="19"/>
        <v>5.6315366049879323</v>
      </c>
      <c r="AO134" s="6">
        <f t="shared" si="19"/>
        <v>4.4247787610619467</v>
      </c>
      <c r="AP134" s="6">
        <f t="shared" si="19"/>
        <v>18.50362027353178</v>
      </c>
      <c r="AQ134" s="6">
        <f t="shared" si="19"/>
        <v>7.6427996781979077</v>
      </c>
      <c r="AT134" s="191" t="s">
        <v>275</v>
      </c>
      <c r="AU134" s="6">
        <f t="shared" si="25"/>
        <v>60.574948665297747</v>
      </c>
      <c r="AV134" s="6">
        <f t="shared" si="26"/>
        <v>103.26933056564607</v>
      </c>
      <c r="AW134" s="6">
        <f t="shared" si="27"/>
        <v>16.11047180667434</v>
      </c>
      <c r="AX134" s="6">
        <f t="shared" si="28"/>
        <v>9.6300050684237206</v>
      </c>
    </row>
    <row r="135" spans="1:50" x14ac:dyDescent="0.25">
      <c r="A135" s="191" t="s">
        <v>276</v>
      </c>
      <c r="B135" s="8">
        <v>5223</v>
      </c>
      <c r="C135" s="8">
        <v>4170</v>
      </c>
      <c r="D135" s="8">
        <v>4099</v>
      </c>
      <c r="E135" s="8">
        <v>4036</v>
      </c>
      <c r="F135" s="8">
        <v>1766</v>
      </c>
      <c r="G135" s="8">
        <v>81</v>
      </c>
      <c r="H135" s="8">
        <v>267</v>
      </c>
      <c r="I135" s="8">
        <v>566</v>
      </c>
      <c r="J135" s="8">
        <v>118</v>
      </c>
      <c r="K135" s="8">
        <v>175</v>
      </c>
      <c r="L135" s="8">
        <v>92</v>
      </c>
      <c r="M135" s="8">
        <v>59</v>
      </c>
      <c r="N135" s="8">
        <v>30</v>
      </c>
      <c r="O135" s="8">
        <v>447</v>
      </c>
      <c r="P135" s="8">
        <v>244</v>
      </c>
      <c r="Q135" s="8">
        <v>30</v>
      </c>
      <c r="R135" s="227">
        <v>6</v>
      </c>
      <c r="S135" s="8">
        <v>46</v>
      </c>
      <c r="T135" s="8">
        <v>6</v>
      </c>
      <c r="U135" s="8">
        <v>19</v>
      </c>
      <c r="V135" s="8">
        <v>87</v>
      </c>
      <c r="W135" s="8">
        <v>25</v>
      </c>
      <c r="X135" s="189"/>
      <c r="Y135" s="189"/>
      <c r="Z135" s="191" t="s">
        <v>276</v>
      </c>
      <c r="AA135" s="6">
        <f t="shared" si="23"/>
        <v>15.508328546812177</v>
      </c>
      <c r="AB135" s="6">
        <f t="shared" si="24"/>
        <v>51.1200459506031</v>
      </c>
      <c r="AC135" s="6">
        <f t="shared" si="24"/>
        <v>108.36683898142829</v>
      </c>
      <c r="AD135" s="6">
        <f t="shared" si="24"/>
        <v>22.592379858318974</v>
      </c>
      <c r="AE135" s="6">
        <f t="shared" si="22"/>
        <v>33.505648094964577</v>
      </c>
      <c r="AF135" s="6">
        <f t="shared" si="21"/>
        <v>17.614397855638522</v>
      </c>
      <c r="AG135" s="6">
        <f t="shared" si="21"/>
        <v>11.296189929159487</v>
      </c>
      <c r="AH135" s="6">
        <f t="shared" si="21"/>
        <v>5.7438253877082142</v>
      </c>
      <c r="AI135" s="6">
        <f t="shared" si="21"/>
        <v>85.582998276852379</v>
      </c>
      <c r="AJ135" s="6">
        <f t="shared" si="18"/>
        <v>46.716446486693471</v>
      </c>
      <c r="AK135" s="6">
        <f t="shared" si="18"/>
        <v>5.7438253877082142</v>
      </c>
      <c r="AL135" s="6">
        <f t="shared" si="20"/>
        <v>1.1487650775416427</v>
      </c>
      <c r="AM135" s="6">
        <f t="shared" si="18"/>
        <v>8.8071989278192611</v>
      </c>
      <c r="AN135" s="6">
        <f t="shared" si="19"/>
        <v>1.1487650775416427</v>
      </c>
      <c r="AO135" s="6">
        <f t="shared" si="19"/>
        <v>3.6377560788818686</v>
      </c>
      <c r="AP135" s="6">
        <f t="shared" si="19"/>
        <v>16.65709362435382</v>
      </c>
      <c r="AQ135" s="6">
        <f t="shared" si="19"/>
        <v>4.7865211564235111</v>
      </c>
      <c r="AT135" s="191" t="s">
        <v>276</v>
      </c>
      <c r="AU135" s="6">
        <f t="shared" si="25"/>
        <v>59.526713832642109</v>
      </c>
      <c r="AV135" s="6">
        <f t="shared" si="26"/>
        <v>110.7532210109019</v>
      </c>
      <c r="AW135" s="6">
        <f t="shared" si="27"/>
        <v>3.3975084937712343</v>
      </c>
      <c r="AX135" s="6">
        <f t="shared" si="28"/>
        <v>5.9952038369304557</v>
      </c>
    </row>
    <row r="136" spans="1:50" x14ac:dyDescent="0.25">
      <c r="A136" s="191" t="s">
        <v>277</v>
      </c>
      <c r="B136" s="8">
        <v>5576</v>
      </c>
      <c r="C136" s="8">
        <v>4520</v>
      </c>
      <c r="D136" s="8">
        <v>4466</v>
      </c>
      <c r="E136" s="8">
        <v>4402</v>
      </c>
      <c r="F136" s="8">
        <v>2078</v>
      </c>
      <c r="G136" s="8">
        <v>89</v>
      </c>
      <c r="H136" s="8">
        <v>332</v>
      </c>
      <c r="I136" s="8">
        <v>674</v>
      </c>
      <c r="J136" s="8">
        <v>166</v>
      </c>
      <c r="K136" s="8">
        <v>236</v>
      </c>
      <c r="L136" s="8">
        <v>100</v>
      </c>
      <c r="M136" s="8">
        <v>77</v>
      </c>
      <c r="N136" s="8">
        <v>51</v>
      </c>
      <c r="O136" s="8">
        <v>390</v>
      </c>
      <c r="P136" s="8">
        <v>254</v>
      </c>
      <c r="Q136" s="8">
        <v>37</v>
      </c>
      <c r="R136" s="227">
        <v>11</v>
      </c>
      <c r="S136" s="8">
        <v>41</v>
      </c>
      <c r="T136" s="8">
        <v>5</v>
      </c>
      <c r="U136" s="8">
        <v>24</v>
      </c>
      <c r="V136" s="8">
        <v>122</v>
      </c>
      <c r="W136" s="8">
        <v>38</v>
      </c>
      <c r="X136" s="189"/>
      <c r="Y136" s="189"/>
      <c r="Z136" s="191" t="s">
        <v>277</v>
      </c>
      <c r="AA136" s="6">
        <f t="shared" si="23"/>
        <v>15.961262553802008</v>
      </c>
      <c r="AB136" s="6">
        <f t="shared" si="24"/>
        <v>59.540889526542323</v>
      </c>
      <c r="AC136" s="6">
        <f t="shared" si="24"/>
        <v>120.87517934002869</v>
      </c>
      <c r="AD136" s="6">
        <f t="shared" si="24"/>
        <v>29.770444763271161</v>
      </c>
      <c r="AE136" s="6">
        <f t="shared" si="22"/>
        <v>42.324246771879487</v>
      </c>
      <c r="AF136" s="6">
        <f t="shared" si="21"/>
        <v>17.934002869440459</v>
      </c>
      <c r="AG136" s="6">
        <f t="shared" si="21"/>
        <v>13.809182209469153</v>
      </c>
      <c r="AH136" s="6">
        <f t="shared" si="21"/>
        <v>9.1463414634146343</v>
      </c>
      <c r="AI136" s="6">
        <f t="shared" si="21"/>
        <v>69.9426111908178</v>
      </c>
      <c r="AJ136" s="6">
        <f t="shared" si="18"/>
        <v>45.552367288378768</v>
      </c>
      <c r="AK136" s="6">
        <f t="shared" si="18"/>
        <v>6.63558106169297</v>
      </c>
      <c r="AL136" s="6">
        <f t="shared" si="20"/>
        <v>1.9727403156384504</v>
      </c>
      <c r="AM136" s="6">
        <f t="shared" si="18"/>
        <v>7.3529411764705879</v>
      </c>
      <c r="AN136" s="6">
        <f t="shared" si="19"/>
        <v>0.89670014347202298</v>
      </c>
      <c r="AO136" s="6">
        <f t="shared" si="19"/>
        <v>4.3041606886657098</v>
      </c>
      <c r="AP136" s="6">
        <f t="shared" si="19"/>
        <v>21.879483500717363</v>
      </c>
      <c r="AQ136" s="6">
        <f t="shared" si="19"/>
        <v>6.8149210903873749</v>
      </c>
      <c r="AT136" s="191" t="s">
        <v>277</v>
      </c>
      <c r="AU136" s="6">
        <f t="shared" si="25"/>
        <v>56.874160322436182</v>
      </c>
      <c r="AV136" s="6">
        <f t="shared" si="26"/>
        <v>88.596092685143105</v>
      </c>
      <c r="AW136" s="6">
        <f t="shared" si="27"/>
        <v>2.4061597690086622</v>
      </c>
      <c r="AX136" s="6">
        <f t="shared" si="28"/>
        <v>8.4070796460176993</v>
      </c>
    </row>
    <row r="137" spans="1:50" x14ac:dyDescent="0.25">
      <c r="A137" s="191" t="s">
        <v>278</v>
      </c>
      <c r="B137" s="8">
        <v>5249</v>
      </c>
      <c r="C137" s="8">
        <v>4013</v>
      </c>
      <c r="D137" s="8">
        <v>3957</v>
      </c>
      <c r="E137" s="8">
        <v>3899</v>
      </c>
      <c r="F137" s="8">
        <v>1916</v>
      </c>
      <c r="G137" s="8">
        <v>78</v>
      </c>
      <c r="H137" s="8">
        <v>443</v>
      </c>
      <c r="I137" s="8">
        <v>845</v>
      </c>
      <c r="J137" s="8">
        <v>134</v>
      </c>
      <c r="K137" s="8">
        <v>253</v>
      </c>
      <c r="L137" s="8">
        <v>142</v>
      </c>
      <c r="M137" s="8">
        <v>85</v>
      </c>
      <c r="N137" s="8">
        <v>32</v>
      </c>
      <c r="O137" s="8">
        <v>667</v>
      </c>
      <c r="P137" s="8">
        <v>309</v>
      </c>
      <c r="Q137" s="8">
        <v>32</v>
      </c>
      <c r="R137" s="227">
        <v>2</v>
      </c>
      <c r="S137" s="8">
        <v>42</v>
      </c>
      <c r="T137" s="8">
        <v>16</v>
      </c>
      <c r="U137" s="8">
        <v>11</v>
      </c>
      <c r="V137" s="8">
        <v>112</v>
      </c>
      <c r="W137" s="8">
        <v>50</v>
      </c>
      <c r="X137" s="189"/>
      <c r="Y137" s="189"/>
      <c r="Z137" s="191" t="s">
        <v>278</v>
      </c>
      <c r="AA137" s="6">
        <f t="shared" si="23"/>
        <v>14.859973328253</v>
      </c>
      <c r="AB137" s="6">
        <f t="shared" si="24"/>
        <v>84.397028005334349</v>
      </c>
      <c r="AC137" s="6">
        <f t="shared" si="24"/>
        <v>160.9830443894075</v>
      </c>
      <c r="AD137" s="6">
        <f t="shared" si="24"/>
        <v>25.528672128024386</v>
      </c>
      <c r="AE137" s="6">
        <f t="shared" si="22"/>
        <v>48.199657077538582</v>
      </c>
      <c r="AF137" s="6">
        <f t="shared" si="21"/>
        <v>27.052771956563156</v>
      </c>
      <c r="AG137" s="6">
        <f t="shared" si="21"/>
        <v>16.193560678224422</v>
      </c>
      <c r="AH137" s="6">
        <f t="shared" si="21"/>
        <v>6.0963993141550779</v>
      </c>
      <c r="AI137" s="6">
        <f t="shared" si="21"/>
        <v>127.0718232044199</v>
      </c>
      <c r="AJ137" s="6">
        <f t="shared" si="18"/>
        <v>58.868355877309966</v>
      </c>
      <c r="AK137" s="6">
        <f t="shared" si="18"/>
        <v>6.0963993141550779</v>
      </c>
      <c r="AL137" s="6">
        <f t="shared" si="20"/>
        <v>0.38102495713469237</v>
      </c>
      <c r="AM137" s="6">
        <f t="shared" si="18"/>
        <v>8.0015240998285382</v>
      </c>
      <c r="AN137" s="6">
        <f t="shared" si="19"/>
        <v>3.0481996570775389</v>
      </c>
      <c r="AO137" s="6">
        <f t="shared" si="19"/>
        <v>2.0956372642408074</v>
      </c>
      <c r="AP137" s="6">
        <f t="shared" si="19"/>
        <v>21.337397599542772</v>
      </c>
      <c r="AQ137" s="6">
        <f t="shared" si="19"/>
        <v>9.5256239283673096</v>
      </c>
      <c r="AT137" s="191" t="s">
        <v>278</v>
      </c>
      <c r="AU137" s="6">
        <f t="shared" si="25"/>
        <v>78.089461713419254</v>
      </c>
      <c r="AV137" s="6">
        <f t="shared" si="26"/>
        <v>171.06950500128238</v>
      </c>
      <c r="AW137" s="6">
        <f t="shared" si="27"/>
        <v>8.3507306889352808</v>
      </c>
      <c r="AX137" s="6">
        <f t="shared" si="28"/>
        <v>12.459506603538498</v>
      </c>
    </row>
    <row r="138" spans="1:50" x14ac:dyDescent="0.25">
      <c r="A138" s="191" t="s">
        <v>279</v>
      </c>
      <c r="B138" s="8">
        <v>5690</v>
      </c>
      <c r="C138" s="8">
        <v>4667</v>
      </c>
      <c r="D138" s="8">
        <v>4597</v>
      </c>
      <c r="E138" s="8">
        <v>4527</v>
      </c>
      <c r="F138" s="8">
        <v>2394</v>
      </c>
      <c r="G138" s="8">
        <v>110</v>
      </c>
      <c r="H138" s="8">
        <v>346</v>
      </c>
      <c r="I138" s="8">
        <v>848</v>
      </c>
      <c r="J138" s="8">
        <v>182</v>
      </c>
      <c r="K138" s="8">
        <v>279</v>
      </c>
      <c r="L138" s="8">
        <v>102</v>
      </c>
      <c r="M138" s="8">
        <v>104</v>
      </c>
      <c r="N138" s="8">
        <v>20</v>
      </c>
      <c r="O138" s="8">
        <v>304</v>
      </c>
      <c r="P138" s="8">
        <v>355</v>
      </c>
      <c r="Q138" s="8">
        <v>62</v>
      </c>
      <c r="R138" s="227">
        <v>17</v>
      </c>
      <c r="S138" s="8">
        <v>39</v>
      </c>
      <c r="T138" s="8">
        <v>8</v>
      </c>
      <c r="U138" s="8">
        <v>13</v>
      </c>
      <c r="V138" s="8">
        <v>93</v>
      </c>
      <c r="W138" s="8">
        <v>47</v>
      </c>
      <c r="X138" s="189"/>
      <c r="Y138" s="189"/>
      <c r="Z138" s="191" t="s">
        <v>279</v>
      </c>
      <c r="AA138" s="6">
        <f t="shared" si="23"/>
        <v>19.332161687170473</v>
      </c>
      <c r="AB138" s="6">
        <f t="shared" si="24"/>
        <v>60.808435852372583</v>
      </c>
      <c r="AC138" s="6">
        <f t="shared" si="24"/>
        <v>149.03339191564146</v>
      </c>
      <c r="AD138" s="6">
        <f t="shared" si="24"/>
        <v>31.985940246045693</v>
      </c>
      <c r="AE138" s="6">
        <f t="shared" si="22"/>
        <v>49.033391915641474</v>
      </c>
      <c r="AF138" s="6">
        <f t="shared" si="21"/>
        <v>17.926186291739892</v>
      </c>
      <c r="AG138" s="6">
        <f t="shared" si="21"/>
        <v>18.277680140597539</v>
      </c>
      <c r="AH138" s="6">
        <f t="shared" si="21"/>
        <v>3.5149384885764499</v>
      </c>
      <c r="AI138" s="6">
        <f t="shared" si="21"/>
        <v>53.427065026362037</v>
      </c>
      <c r="AJ138" s="6">
        <f t="shared" si="18"/>
        <v>62.390158172231985</v>
      </c>
      <c r="AK138" s="6">
        <f t="shared" si="18"/>
        <v>10.896309314586995</v>
      </c>
      <c r="AL138" s="6">
        <f t="shared" si="20"/>
        <v>2.9876977152899822</v>
      </c>
      <c r="AM138" s="6">
        <f t="shared" si="18"/>
        <v>6.854130052724078</v>
      </c>
      <c r="AN138" s="6">
        <f t="shared" si="19"/>
        <v>1.40597539543058</v>
      </c>
      <c r="AO138" s="6">
        <f t="shared" si="19"/>
        <v>2.2847100175746924</v>
      </c>
      <c r="AP138" s="6">
        <f t="shared" si="19"/>
        <v>16.344463971880494</v>
      </c>
      <c r="AQ138" s="6">
        <f t="shared" si="19"/>
        <v>8.2601054481546576</v>
      </c>
      <c r="AT138" s="191" t="s">
        <v>279</v>
      </c>
      <c r="AU138" s="6">
        <f t="shared" si="25"/>
        <v>77.224276702197088</v>
      </c>
      <c r="AV138" s="6">
        <f t="shared" si="26"/>
        <v>67.152639717252043</v>
      </c>
      <c r="AW138" s="6">
        <f t="shared" si="27"/>
        <v>3.3416875522138678</v>
      </c>
      <c r="AX138" s="6">
        <f t="shared" si="28"/>
        <v>10.07070923505464</v>
      </c>
    </row>
    <row r="139" spans="1:50" x14ac:dyDescent="0.25">
      <c r="A139" s="191" t="s">
        <v>280</v>
      </c>
      <c r="B139" s="8">
        <v>3045</v>
      </c>
      <c r="C139" s="8">
        <v>2523</v>
      </c>
      <c r="D139" s="8">
        <v>2483</v>
      </c>
      <c r="E139" s="8">
        <v>2426</v>
      </c>
      <c r="F139" s="8">
        <v>1099</v>
      </c>
      <c r="G139" s="8">
        <v>54</v>
      </c>
      <c r="H139" s="8">
        <v>226</v>
      </c>
      <c r="I139" s="8">
        <v>456</v>
      </c>
      <c r="J139" s="8">
        <v>65</v>
      </c>
      <c r="K139" s="8">
        <v>114</v>
      </c>
      <c r="L139" s="8">
        <v>40</v>
      </c>
      <c r="M139" s="8">
        <v>70</v>
      </c>
      <c r="N139" s="8">
        <v>21</v>
      </c>
      <c r="O139" s="8">
        <v>426</v>
      </c>
      <c r="P139" s="8">
        <v>125</v>
      </c>
      <c r="Q139" s="8">
        <v>30</v>
      </c>
      <c r="R139" s="227">
        <v>16</v>
      </c>
      <c r="S139" s="8">
        <v>15</v>
      </c>
      <c r="T139" s="8">
        <v>6</v>
      </c>
      <c r="U139" s="8">
        <v>2</v>
      </c>
      <c r="V139" s="8">
        <v>56</v>
      </c>
      <c r="W139" s="8">
        <v>25</v>
      </c>
      <c r="X139" s="189"/>
      <c r="Y139" s="189"/>
      <c r="Z139" s="191" t="s">
        <v>280</v>
      </c>
      <c r="AA139" s="6">
        <f t="shared" si="23"/>
        <v>17.733990147783253</v>
      </c>
      <c r="AB139" s="6">
        <f t="shared" si="24"/>
        <v>74.220032840722496</v>
      </c>
      <c r="AC139" s="6">
        <f t="shared" si="24"/>
        <v>149.7536945812808</v>
      </c>
      <c r="AD139" s="6">
        <f t="shared" si="24"/>
        <v>21.346469622331693</v>
      </c>
      <c r="AE139" s="6">
        <f t="shared" si="22"/>
        <v>37.438423645320199</v>
      </c>
      <c r="AF139" s="6">
        <f t="shared" si="21"/>
        <v>13.136288998357964</v>
      </c>
      <c r="AG139" s="6">
        <f t="shared" si="21"/>
        <v>22.988505747126435</v>
      </c>
      <c r="AH139" s="6">
        <f t="shared" si="21"/>
        <v>6.8965517241379306</v>
      </c>
      <c r="AI139" s="6">
        <f t="shared" si="21"/>
        <v>139.90147783251231</v>
      </c>
      <c r="AJ139" s="6">
        <f t="shared" si="18"/>
        <v>41.050903119868636</v>
      </c>
      <c r="AK139" s="6">
        <f t="shared" si="18"/>
        <v>9.8522167487684733</v>
      </c>
      <c r="AL139" s="6">
        <f t="shared" si="20"/>
        <v>5.2545155993431854</v>
      </c>
      <c r="AM139" s="6">
        <f t="shared" si="18"/>
        <v>4.9261083743842367</v>
      </c>
      <c r="AN139" s="6">
        <f t="shared" si="19"/>
        <v>1.9704433497536944</v>
      </c>
      <c r="AO139" s="6">
        <f t="shared" si="19"/>
        <v>0.65681444991789817</v>
      </c>
      <c r="AP139" s="6">
        <f t="shared" si="19"/>
        <v>18.390804597701148</v>
      </c>
      <c r="AQ139" s="6">
        <f t="shared" si="19"/>
        <v>8.2101806239737272</v>
      </c>
      <c r="AT139" s="191" t="s">
        <v>280</v>
      </c>
      <c r="AU139" s="6">
        <f t="shared" si="25"/>
        <v>50.342327829238826</v>
      </c>
      <c r="AV139" s="6">
        <f t="shared" si="26"/>
        <v>175.5976916735367</v>
      </c>
      <c r="AW139" s="6">
        <f t="shared" si="27"/>
        <v>5.4595086442220202</v>
      </c>
      <c r="AX139" s="6">
        <f t="shared" si="28"/>
        <v>9.9088386841062235</v>
      </c>
    </row>
    <row r="140" spans="1:50" x14ac:dyDescent="0.25">
      <c r="A140" s="191" t="s">
        <v>281</v>
      </c>
      <c r="B140" s="8">
        <v>3382</v>
      </c>
      <c r="C140" s="8">
        <v>2354</v>
      </c>
      <c r="D140" s="8">
        <v>2316</v>
      </c>
      <c r="E140" s="8">
        <v>2281</v>
      </c>
      <c r="F140" s="8">
        <v>712</v>
      </c>
      <c r="G140" s="8">
        <v>36</v>
      </c>
      <c r="H140" s="8">
        <v>211</v>
      </c>
      <c r="I140" s="8">
        <v>336</v>
      </c>
      <c r="J140" s="8">
        <v>44</v>
      </c>
      <c r="K140" s="8">
        <v>60</v>
      </c>
      <c r="L140" s="8">
        <v>27</v>
      </c>
      <c r="M140" s="8">
        <v>57</v>
      </c>
      <c r="N140" s="8">
        <v>19</v>
      </c>
      <c r="O140" s="8">
        <v>198</v>
      </c>
      <c r="P140" s="8">
        <v>101</v>
      </c>
      <c r="Q140" s="8">
        <v>11</v>
      </c>
      <c r="R140" s="227">
        <v>3</v>
      </c>
      <c r="S140" s="8">
        <v>29</v>
      </c>
      <c r="T140" s="8">
        <v>3</v>
      </c>
      <c r="U140" s="8">
        <v>3</v>
      </c>
      <c r="V140" s="8">
        <v>39</v>
      </c>
      <c r="W140" s="8">
        <v>18</v>
      </c>
      <c r="X140" s="189"/>
      <c r="Y140" s="189"/>
      <c r="Z140" s="191" t="s">
        <v>281</v>
      </c>
      <c r="AA140" s="6">
        <f t="shared" si="23"/>
        <v>10.644589000591367</v>
      </c>
      <c r="AB140" s="6">
        <f t="shared" si="24"/>
        <v>62.389118864577171</v>
      </c>
      <c r="AC140" s="6">
        <f t="shared" si="24"/>
        <v>99.349497338852743</v>
      </c>
      <c r="AD140" s="6">
        <f t="shared" si="24"/>
        <v>13.010053222945004</v>
      </c>
      <c r="AE140" s="6">
        <f t="shared" si="22"/>
        <v>17.740981667652278</v>
      </c>
      <c r="AF140" s="6">
        <f t="shared" si="21"/>
        <v>7.9834417504435242</v>
      </c>
      <c r="AG140" s="6">
        <f t="shared" si="21"/>
        <v>16.853932584269664</v>
      </c>
      <c r="AH140" s="6">
        <f t="shared" si="21"/>
        <v>5.6179775280898872</v>
      </c>
      <c r="AI140" s="6">
        <f t="shared" si="21"/>
        <v>58.545239503252517</v>
      </c>
      <c r="AJ140" s="6">
        <f t="shared" si="18"/>
        <v>29.863985807214664</v>
      </c>
      <c r="AK140" s="6">
        <f t="shared" si="18"/>
        <v>3.252513305736251</v>
      </c>
      <c r="AL140" s="6">
        <f t="shared" si="20"/>
        <v>0.8870490833826139</v>
      </c>
      <c r="AM140" s="6">
        <f t="shared" si="18"/>
        <v>8.5748078060319344</v>
      </c>
      <c r="AN140" s="6">
        <f t="shared" si="19"/>
        <v>0.8870490833826139</v>
      </c>
      <c r="AO140" s="6">
        <f t="shared" si="19"/>
        <v>0.8870490833826139</v>
      </c>
      <c r="AP140" s="6">
        <f t="shared" si="19"/>
        <v>11.531638083973979</v>
      </c>
      <c r="AQ140" s="6">
        <f t="shared" si="19"/>
        <v>5.3222945002956834</v>
      </c>
      <c r="AT140" s="191" t="s">
        <v>281</v>
      </c>
      <c r="AU140" s="6">
        <f t="shared" si="25"/>
        <v>43.609671848013818</v>
      </c>
      <c r="AV140" s="6">
        <f t="shared" si="26"/>
        <v>86.80403331871986</v>
      </c>
      <c r="AW140" s="6">
        <f t="shared" si="27"/>
        <v>4.213483146067416</v>
      </c>
      <c r="AX140" s="6">
        <f t="shared" si="28"/>
        <v>7.6465590484282071</v>
      </c>
    </row>
    <row r="141" spans="1:50" x14ac:dyDescent="0.25">
      <c r="A141" s="191" t="s">
        <v>282</v>
      </c>
      <c r="B141" s="8">
        <v>8955</v>
      </c>
      <c r="C141" s="8">
        <v>7337</v>
      </c>
      <c r="D141" s="8">
        <v>7246</v>
      </c>
      <c r="E141" s="8">
        <v>7112</v>
      </c>
      <c r="F141" s="8">
        <v>3740</v>
      </c>
      <c r="G141" s="8">
        <v>227</v>
      </c>
      <c r="H141" s="8">
        <v>618</v>
      </c>
      <c r="I141" s="8">
        <v>1403</v>
      </c>
      <c r="J141" s="8">
        <v>257</v>
      </c>
      <c r="K141" s="8">
        <v>374</v>
      </c>
      <c r="L141" s="8">
        <v>201</v>
      </c>
      <c r="M141" s="8">
        <v>256</v>
      </c>
      <c r="N141" s="8">
        <v>59</v>
      </c>
      <c r="O141" s="8">
        <v>423</v>
      </c>
      <c r="P141" s="8">
        <v>440</v>
      </c>
      <c r="Q141" s="8">
        <v>110</v>
      </c>
      <c r="R141" s="227">
        <v>12</v>
      </c>
      <c r="S141" s="8">
        <v>61</v>
      </c>
      <c r="T141" s="8">
        <v>42</v>
      </c>
      <c r="U141" s="8">
        <v>24</v>
      </c>
      <c r="V141" s="8">
        <v>178</v>
      </c>
      <c r="W141" s="8">
        <v>58</v>
      </c>
      <c r="X141" s="189"/>
      <c r="Y141" s="189"/>
      <c r="Z141" s="191" t="s">
        <v>282</v>
      </c>
      <c r="AA141" s="6">
        <f t="shared" si="23"/>
        <v>25.348967057509771</v>
      </c>
      <c r="AB141" s="6">
        <f t="shared" si="24"/>
        <v>69.011725293132329</v>
      </c>
      <c r="AC141" s="6">
        <f t="shared" si="24"/>
        <v>156.67225013958682</v>
      </c>
      <c r="AD141" s="6">
        <f t="shared" si="24"/>
        <v>28.699050809603573</v>
      </c>
      <c r="AE141" s="6">
        <f t="shared" si="22"/>
        <v>41.764377442769401</v>
      </c>
      <c r="AF141" s="6">
        <f t="shared" si="21"/>
        <v>22.445561139028477</v>
      </c>
      <c r="AG141" s="6">
        <f t="shared" si="21"/>
        <v>28.587381351200445</v>
      </c>
      <c r="AH141" s="6">
        <f t="shared" si="21"/>
        <v>6.588498045784478</v>
      </c>
      <c r="AI141" s="6">
        <f t="shared" si="21"/>
        <v>47.236180904522612</v>
      </c>
      <c r="AJ141" s="6">
        <f t="shared" si="18"/>
        <v>49.134561697375766</v>
      </c>
      <c r="AK141" s="6">
        <f t="shared" si="18"/>
        <v>12.283640424343941</v>
      </c>
      <c r="AL141" s="6">
        <f t="shared" si="20"/>
        <v>1.340033500837521</v>
      </c>
      <c r="AM141" s="6">
        <f t="shared" si="18"/>
        <v>6.8118369625907311</v>
      </c>
      <c r="AN141" s="6">
        <f t="shared" si="19"/>
        <v>4.6901172529313229</v>
      </c>
      <c r="AO141" s="6">
        <f t="shared" si="19"/>
        <v>2.6800670016750421</v>
      </c>
      <c r="AP141" s="6">
        <f t="shared" si="19"/>
        <v>19.877163595756564</v>
      </c>
      <c r="AQ141" s="6">
        <f t="shared" si="19"/>
        <v>6.4768285873813518</v>
      </c>
      <c r="AT141" s="191" t="s">
        <v>282</v>
      </c>
      <c r="AU141" s="6">
        <f t="shared" si="25"/>
        <v>60.723157604195414</v>
      </c>
      <c r="AV141" s="6">
        <f t="shared" si="26"/>
        <v>59.476940382452192</v>
      </c>
      <c r="AW141" s="6">
        <f t="shared" si="27"/>
        <v>11.229946524064172</v>
      </c>
      <c r="AX141" s="6">
        <f t="shared" si="28"/>
        <v>7.9051383399209483</v>
      </c>
    </row>
    <row r="142" spans="1:50" x14ac:dyDescent="0.25">
      <c r="A142" s="191" t="s">
        <v>283</v>
      </c>
      <c r="B142" s="8">
        <v>7432</v>
      </c>
      <c r="C142" s="8">
        <v>5858</v>
      </c>
      <c r="D142" s="8">
        <v>5747</v>
      </c>
      <c r="E142" s="8">
        <v>5628</v>
      </c>
      <c r="F142" s="8">
        <v>2477</v>
      </c>
      <c r="G142" s="8">
        <v>96</v>
      </c>
      <c r="H142" s="8">
        <v>480</v>
      </c>
      <c r="I142" s="8">
        <v>786</v>
      </c>
      <c r="J142" s="8">
        <v>149</v>
      </c>
      <c r="K142" s="8">
        <v>280</v>
      </c>
      <c r="L142" s="8">
        <v>73</v>
      </c>
      <c r="M142" s="8">
        <v>221</v>
      </c>
      <c r="N142" s="8">
        <v>22</v>
      </c>
      <c r="O142" s="8">
        <v>368</v>
      </c>
      <c r="P142" s="8">
        <v>318</v>
      </c>
      <c r="Q142" s="8">
        <v>41</v>
      </c>
      <c r="R142" s="227">
        <v>6</v>
      </c>
      <c r="S142" s="8">
        <v>42</v>
      </c>
      <c r="T142" s="8">
        <v>5</v>
      </c>
      <c r="U142" s="8">
        <v>2</v>
      </c>
      <c r="V142" s="8">
        <v>123</v>
      </c>
      <c r="W142" s="8">
        <v>45</v>
      </c>
      <c r="X142" s="189"/>
      <c r="Y142" s="189"/>
      <c r="Z142" s="191" t="s">
        <v>283</v>
      </c>
      <c r="AA142" s="6">
        <f t="shared" si="23"/>
        <v>12.917115177610334</v>
      </c>
      <c r="AB142" s="6">
        <f t="shared" si="24"/>
        <v>64.585575888051665</v>
      </c>
      <c r="AC142" s="6">
        <f t="shared" si="24"/>
        <v>105.75888051668461</v>
      </c>
      <c r="AD142" s="6">
        <f t="shared" si="24"/>
        <v>20.048439181916038</v>
      </c>
      <c r="AE142" s="6">
        <f t="shared" si="22"/>
        <v>37.674919268030138</v>
      </c>
      <c r="AF142" s="6">
        <f t="shared" si="21"/>
        <v>9.822389666307858</v>
      </c>
      <c r="AG142" s="6">
        <f t="shared" si="21"/>
        <v>29.736275565123787</v>
      </c>
      <c r="AH142" s="6">
        <f t="shared" si="21"/>
        <v>2.9601722282023681</v>
      </c>
      <c r="AI142" s="6">
        <f t="shared" si="21"/>
        <v>49.515608180839607</v>
      </c>
      <c r="AJ142" s="6">
        <f t="shared" si="18"/>
        <v>42.787944025834229</v>
      </c>
      <c r="AK142" s="6">
        <f t="shared" si="18"/>
        <v>5.5166846071044136</v>
      </c>
      <c r="AL142" s="6">
        <f t="shared" si="20"/>
        <v>0.8073196986006459</v>
      </c>
      <c r="AM142" s="6">
        <f t="shared" si="18"/>
        <v>5.6512378902045208</v>
      </c>
      <c r="AN142" s="6">
        <f t="shared" si="19"/>
        <v>0.67276641550053828</v>
      </c>
      <c r="AO142" s="6">
        <f t="shared" si="19"/>
        <v>0.26910656620021528</v>
      </c>
      <c r="AP142" s="6">
        <f t="shared" si="19"/>
        <v>16.550053821313242</v>
      </c>
      <c r="AQ142" s="6">
        <f t="shared" si="19"/>
        <v>6.0548977395048436</v>
      </c>
      <c r="AT142" s="191" t="s">
        <v>283</v>
      </c>
      <c r="AU142" s="6">
        <f t="shared" si="25"/>
        <v>55.333217330781274</v>
      </c>
      <c r="AV142" s="6">
        <f t="shared" si="26"/>
        <v>65.387348969438534</v>
      </c>
      <c r="AW142" s="6">
        <f t="shared" si="27"/>
        <v>2.0185708518368997</v>
      </c>
      <c r="AX142" s="6">
        <f t="shared" si="28"/>
        <v>7.6818026630249232</v>
      </c>
    </row>
    <row r="143" spans="1:50" x14ac:dyDescent="0.25">
      <c r="A143" s="191" t="s">
        <v>509</v>
      </c>
      <c r="B143" s="8">
        <v>4909</v>
      </c>
      <c r="C143" s="8">
        <v>4006</v>
      </c>
      <c r="D143" s="8">
        <v>3953</v>
      </c>
      <c r="E143" s="8">
        <v>3898</v>
      </c>
      <c r="F143" s="8">
        <v>1910</v>
      </c>
      <c r="G143" s="8">
        <v>99</v>
      </c>
      <c r="H143" s="8">
        <v>223</v>
      </c>
      <c r="I143" s="8">
        <v>770</v>
      </c>
      <c r="J143" s="8">
        <v>94</v>
      </c>
      <c r="K143" s="8">
        <v>190</v>
      </c>
      <c r="L143" s="8">
        <v>84</v>
      </c>
      <c r="M143" s="8">
        <v>73</v>
      </c>
      <c r="N143" s="8">
        <v>22</v>
      </c>
      <c r="O143" s="8">
        <v>307</v>
      </c>
      <c r="P143" s="8">
        <v>285</v>
      </c>
      <c r="Q143" s="8">
        <v>42</v>
      </c>
      <c r="R143" s="227">
        <v>5</v>
      </c>
      <c r="S143" s="8">
        <v>27</v>
      </c>
      <c r="T143" s="8">
        <v>4</v>
      </c>
      <c r="U143" s="8">
        <v>8</v>
      </c>
      <c r="V143" s="8">
        <v>82</v>
      </c>
      <c r="W143" s="8">
        <v>38</v>
      </c>
      <c r="X143" s="189"/>
      <c r="Y143" s="189"/>
      <c r="Z143" s="191" t="s">
        <v>509</v>
      </c>
      <c r="AA143" s="6">
        <f t="shared" si="23"/>
        <v>20.167040130372786</v>
      </c>
      <c r="AB143" s="6">
        <f t="shared" si="24"/>
        <v>45.426767162354857</v>
      </c>
      <c r="AC143" s="6">
        <f t="shared" si="24"/>
        <v>156.85475656956609</v>
      </c>
      <c r="AD143" s="6">
        <f t="shared" si="24"/>
        <v>19.148502750050927</v>
      </c>
      <c r="AE143" s="6">
        <f t="shared" si="22"/>
        <v>38.704420452230593</v>
      </c>
      <c r="AF143" s="6">
        <f t="shared" si="21"/>
        <v>17.111427989407211</v>
      </c>
      <c r="AG143" s="6">
        <f t="shared" si="21"/>
        <v>14.870645752699124</v>
      </c>
      <c r="AH143" s="6">
        <f t="shared" si="21"/>
        <v>4.4815644734161744</v>
      </c>
      <c r="AI143" s="6">
        <f t="shared" si="21"/>
        <v>62.538195151762068</v>
      </c>
      <c r="AJ143" s="6">
        <f t="shared" si="18"/>
        <v>58.056630678345897</v>
      </c>
      <c r="AK143" s="6">
        <f t="shared" si="18"/>
        <v>8.5557139947036056</v>
      </c>
      <c r="AL143" s="6">
        <f t="shared" si="20"/>
        <v>1.0185373803218578</v>
      </c>
      <c r="AM143" s="6">
        <f t="shared" si="18"/>
        <v>5.5001018537380322</v>
      </c>
      <c r="AN143" s="6">
        <f t="shared" si="19"/>
        <v>0.81482990425748625</v>
      </c>
      <c r="AO143" s="6">
        <f t="shared" si="19"/>
        <v>1.6296598085149725</v>
      </c>
      <c r="AP143" s="6">
        <f t="shared" si="19"/>
        <v>16.704013037278468</v>
      </c>
      <c r="AQ143" s="6">
        <f t="shared" si="19"/>
        <v>7.7408840904461194</v>
      </c>
      <c r="AT143" s="191" t="s">
        <v>509</v>
      </c>
      <c r="AU143" s="6">
        <f t="shared" si="25"/>
        <v>72.097141411586151</v>
      </c>
      <c r="AV143" s="6">
        <f t="shared" si="26"/>
        <v>78.758337609030264</v>
      </c>
      <c r="AW143" s="6">
        <f t="shared" si="27"/>
        <v>2.0942408376963355</v>
      </c>
      <c r="AX143" s="6">
        <f t="shared" si="28"/>
        <v>9.4857713429855224</v>
      </c>
    </row>
    <row r="144" spans="1:50" x14ac:dyDescent="0.25">
      <c r="A144" s="191" t="s">
        <v>284</v>
      </c>
      <c r="B144" s="8">
        <v>3639</v>
      </c>
      <c r="C144" s="8">
        <v>3129</v>
      </c>
      <c r="D144" s="8">
        <v>3093</v>
      </c>
      <c r="E144" s="8">
        <v>3050</v>
      </c>
      <c r="F144" s="8">
        <v>1559</v>
      </c>
      <c r="G144" s="8">
        <v>95</v>
      </c>
      <c r="H144" s="8">
        <v>223</v>
      </c>
      <c r="I144" s="8">
        <v>638</v>
      </c>
      <c r="J144" s="8">
        <v>96</v>
      </c>
      <c r="K144" s="8">
        <v>192</v>
      </c>
      <c r="L144" s="8">
        <v>90</v>
      </c>
      <c r="M144" s="8">
        <v>32</v>
      </c>
      <c r="N144" s="8">
        <v>41</v>
      </c>
      <c r="O144" s="8">
        <v>295</v>
      </c>
      <c r="P144" s="8">
        <v>188</v>
      </c>
      <c r="Q144" s="8">
        <v>47</v>
      </c>
      <c r="R144" s="227">
        <v>7</v>
      </c>
      <c r="S144" s="8">
        <v>35</v>
      </c>
      <c r="T144" s="8">
        <v>8</v>
      </c>
      <c r="U144" s="8">
        <v>1</v>
      </c>
      <c r="V144" s="8">
        <v>99</v>
      </c>
      <c r="W144" s="8">
        <v>23</v>
      </c>
      <c r="X144" s="189"/>
      <c r="Y144" s="189"/>
      <c r="Z144" s="191" t="s">
        <v>284</v>
      </c>
      <c r="AA144" s="6">
        <f t="shared" si="23"/>
        <v>26.106073097004671</v>
      </c>
      <c r="AB144" s="6">
        <f t="shared" si="24"/>
        <v>61.280571585600441</v>
      </c>
      <c r="AC144" s="6">
        <f t="shared" si="24"/>
        <v>175.32289090409452</v>
      </c>
      <c r="AD144" s="6">
        <f t="shared" si="24"/>
        <v>26.380873866446827</v>
      </c>
      <c r="AE144" s="6">
        <f t="shared" si="22"/>
        <v>52.761747732893653</v>
      </c>
      <c r="AF144" s="6">
        <f t="shared" si="21"/>
        <v>24.732069249793899</v>
      </c>
      <c r="AG144" s="6">
        <f t="shared" si="21"/>
        <v>8.7936246221489416</v>
      </c>
      <c r="AH144" s="6">
        <f t="shared" si="21"/>
        <v>11.266831547128332</v>
      </c>
      <c r="AI144" s="6">
        <f t="shared" si="21"/>
        <v>81.066226985435563</v>
      </c>
      <c r="AJ144" s="6">
        <f t="shared" si="18"/>
        <v>51.662544655125032</v>
      </c>
      <c r="AK144" s="6">
        <f t="shared" si="18"/>
        <v>12.915636163781258</v>
      </c>
      <c r="AL144" s="6">
        <f t="shared" si="20"/>
        <v>1.9236053860950812</v>
      </c>
      <c r="AM144" s="6">
        <f t="shared" si="18"/>
        <v>9.6180269304754056</v>
      </c>
      <c r="AN144" s="6">
        <f t="shared" si="19"/>
        <v>2.1984061555372354</v>
      </c>
      <c r="AO144" s="6">
        <f t="shared" si="19"/>
        <v>0.27480076944215442</v>
      </c>
      <c r="AP144" s="6">
        <f t="shared" si="19"/>
        <v>27.205276174773289</v>
      </c>
      <c r="AQ144" s="6">
        <f t="shared" si="19"/>
        <v>6.3204176971695523</v>
      </c>
      <c r="AT144" s="191" t="s">
        <v>284</v>
      </c>
      <c r="AU144" s="6">
        <f t="shared" si="25"/>
        <v>60.782411897833818</v>
      </c>
      <c r="AV144" s="6">
        <f t="shared" si="26"/>
        <v>96.721311475409834</v>
      </c>
      <c r="AW144" s="6">
        <f t="shared" si="27"/>
        <v>5.1314945477870424</v>
      </c>
      <c r="AX144" s="6">
        <f t="shared" si="28"/>
        <v>7.3505912432086928</v>
      </c>
    </row>
    <row r="145" spans="1:50" x14ac:dyDescent="0.25">
      <c r="A145" s="191" t="s">
        <v>285</v>
      </c>
      <c r="B145" s="8">
        <v>4087</v>
      </c>
      <c r="C145" s="8">
        <v>3321</v>
      </c>
      <c r="D145" s="8">
        <v>3289</v>
      </c>
      <c r="E145" s="8">
        <v>3236</v>
      </c>
      <c r="F145" s="8">
        <v>1510</v>
      </c>
      <c r="G145" s="8">
        <v>66</v>
      </c>
      <c r="H145" s="8">
        <v>276</v>
      </c>
      <c r="I145" s="8">
        <v>624</v>
      </c>
      <c r="J145" s="8">
        <v>126</v>
      </c>
      <c r="K145" s="8">
        <v>183</v>
      </c>
      <c r="L145" s="8">
        <v>115</v>
      </c>
      <c r="M145" s="8">
        <v>101</v>
      </c>
      <c r="N145" s="8">
        <v>37</v>
      </c>
      <c r="O145" s="8">
        <v>410</v>
      </c>
      <c r="P145" s="8">
        <v>255</v>
      </c>
      <c r="Q145" s="8">
        <v>27</v>
      </c>
      <c r="R145" s="227">
        <v>3</v>
      </c>
      <c r="S145" s="8">
        <v>32</v>
      </c>
      <c r="T145" s="8">
        <v>3</v>
      </c>
      <c r="U145" s="8">
        <v>2</v>
      </c>
      <c r="V145" s="8">
        <v>96</v>
      </c>
      <c r="W145" s="8">
        <v>22</v>
      </c>
      <c r="X145" s="189"/>
      <c r="Y145" s="189"/>
      <c r="Z145" s="191" t="s">
        <v>285</v>
      </c>
      <c r="AA145" s="6">
        <f t="shared" si="23"/>
        <v>16.148764374847076</v>
      </c>
      <c r="AB145" s="6">
        <f t="shared" si="24"/>
        <v>67.531196476633227</v>
      </c>
      <c r="AC145" s="6">
        <f t="shared" si="24"/>
        <v>152.67922681673599</v>
      </c>
      <c r="AD145" s="6">
        <f t="shared" si="24"/>
        <v>30.82945926107169</v>
      </c>
      <c r="AE145" s="6">
        <f t="shared" si="22"/>
        <v>44.776119402985074</v>
      </c>
      <c r="AF145" s="6">
        <f t="shared" si="21"/>
        <v>28.13799853193051</v>
      </c>
      <c r="AG145" s="6">
        <f t="shared" si="21"/>
        <v>24.712503058478102</v>
      </c>
      <c r="AH145" s="6">
        <f t="shared" si="21"/>
        <v>9.0530951798385129</v>
      </c>
      <c r="AI145" s="6">
        <f t="shared" si="21"/>
        <v>100.31808172253487</v>
      </c>
      <c r="AJ145" s="6">
        <f t="shared" si="18"/>
        <v>62.392953266454612</v>
      </c>
      <c r="AK145" s="6">
        <f t="shared" si="18"/>
        <v>6.6063126988010765</v>
      </c>
      <c r="AL145" s="6">
        <f t="shared" si="20"/>
        <v>0.73403474431123072</v>
      </c>
      <c r="AM145" s="6">
        <f t="shared" si="18"/>
        <v>7.8297039393197938</v>
      </c>
      <c r="AN145" s="6">
        <f t="shared" si="19"/>
        <v>0.73403474431123072</v>
      </c>
      <c r="AO145" s="6">
        <f t="shared" si="19"/>
        <v>0.48935649620748711</v>
      </c>
      <c r="AP145" s="6">
        <f t="shared" si="19"/>
        <v>23.489111817959383</v>
      </c>
      <c r="AQ145" s="6">
        <f t="shared" si="19"/>
        <v>5.3829214582823592</v>
      </c>
      <c r="AT145" s="191" t="s">
        <v>285</v>
      </c>
      <c r="AU145" s="6">
        <f t="shared" si="25"/>
        <v>77.531164487686226</v>
      </c>
      <c r="AV145" s="6">
        <f t="shared" si="26"/>
        <v>126.69962917181707</v>
      </c>
      <c r="AW145" s="6">
        <f t="shared" si="27"/>
        <v>1.9867549668874172</v>
      </c>
      <c r="AX145" s="6">
        <f t="shared" si="28"/>
        <v>6.6245106895513395</v>
      </c>
    </row>
    <row r="146" spans="1:50" x14ac:dyDescent="0.25">
      <c r="A146" s="191" t="s">
        <v>286</v>
      </c>
      <c r="B146" s="8">
        <v>5764</v>
      </c>
      <c r="C146" s="8">
        <v>4456</v>
      </c>
      <c r="D146" s="8">
        <v>4389</v>
      </c>
      <c r="E146" s="8">
        <v>4302</v>
      </c>
      <c r="F146" s="8">
        <v>1740</v>
      </c>
      <c r="G146" s="8">
        <v>83</v>
      </c>
      <c r="H146" s="8">
        <v>556</v>
      </c>
      <c r="I146" s="8">
        <v>790</v>
      </c>
      <c r="J146" s="8">
        <v>125</v>
      </c>
      <c r="K146" s="8">
        <v>207</v>
      </c>
      <c r="L146" s="8">
        <v>140</v>
      </c>
      <c r="M146" s="8">
        <v>98</v>
      </c>
      <c r="N146" s="8">
        <v>53</v>
      </c>
      <c r="O146" s="8">
        <v>628</v>
      </c>
      <c r="P146" s="8">
        <v>281</v>
      </c>
      <c r="Q146" s="8">
        <v>56</v>
      </c>
      <c r="R146" s="227">
        <v>32</v>
      </c>
      <c r="S146" s="8">
        <v>52</v>
      </c>
      <c r="T146" s="8">
        <v>10</v>
      </c>
      <c r="U146" s="8">
        <v>17</v>
      </c>
      <c r="V146" s="8">
        <v>84</v>
      </c>
      <c r="W146" s="8">
        <v>41</v>
      </c>
      <c r="X146" s="189"/>
      <c r="Y146" s="189"/>
      <c r="Z146" s="191" t="s">
        <v>286</v>
      </c>
      <c r="AA146" s="6">
        <f t="shared" si="23"/>
        <v>14.39972241498959</v>
      </c>
      <c r="AB146" s="6">
        <f t="shared" si="24"/>
        <v>96.460791117279669</v>
      </c>
      <c r="AC146" s="6">
        <f t="shared" si="24"/>
        <v>137.05759888965997</v>
      </c>
      <c r="AD146" s="6">
        <f t="shared" si="24"/>
        <v>21.686328938237335</v>
      </c>
      <c r="AE146" s="6">
        <f t="shared" si="22"/>
        <v>35.912560721721029</v>
      </c>
      <c r="AF146" s="6">
        <f t="shared" si="21"/>
        <v>24.288688410825817</v>
      </c>
      <c r="AG146" s="6">
        <f t="shared" si="21"/>
        <v>17.002081887578072</v>
      </c>
      <c r="AH146" s="6">
        <f t="shared" si="21"/>
        <v>9.1950034698126295</v>
      </c>
      <c r="AI146" s="6">
        <f t="shared" si="21"/>
        <v>108.95211658570437</v>
      </c>
      <c r="AJ146" s="6">
        <f t="shared" ref="AJ146:AM209" si="29">P146/$B146*1000</f>
        <v>48.750867453157525</v>
      </c>
      <c r="AK146" s="6">
        <f t="shared" si="29"/>
        <v>9.7154753643303255</v>
      </c>
      <c r="AL146" s="6">
        <f t="shared" si="20"/>
        <v>5.5517002081887572</v>
      </c>
      <c r="AM146" s="6">
        <f t="shared" si="29"/>
        <v>9.021512838306732</v>
      </c>
      <c r="AN146" s="6">
        <f t="shared" ref="AN146:AQ209" si="30">T146/$B146*1000</f>
        <v>1.7349063150589867</v>
      </c>
      <c r="AO146" s="6">
        <f t="shared" si="30"/>
        <v>2.9493407356002779</v>
      </c>
      <c r="AP146" s="6">
        <f t="shared" si="30"/>
        <v>14.573213046495489</v>
      </c>
      <c r="AQ146" s="6">
        <f t="shared" si="30"/>
        <v>7.1131158917418462</v>
      </c>
      <c r="AT146" s="191" t="s">
        <v>286</v>
      </c>
      <c r="AU146" s="6">
        <f t="shared" si="25"/>
        <v>64.023695602642974</v>
      </c>
      <c r="AV146" s="6">
        <f t="shared" si="26"/>
        <v>145.97861459786145</v>
      </c>
      <c r="AW146" s="6">
        <f t="shared" si="27"/>
        <v>5.7471264367816088</v>
      </c>
      <c r="AX146" s="6">
        <f t="shared" si="28"/>
        <v>9.2010771992818672</v>
      </c>
    </row>
    <row r="147" spans="1:50" x14ac:dyDescent="0.25">
      <c r="A147" s="191" t="s">
        <v>287</v>
      </c>
      <c r="B147" s="8">
        <v>7389</v>
      </c>
      <c r="C147" s="8">
        <v>6090</v>
      </c>
      <c r="D147" s="8">
        <v>6013</v>
      </c>
      <c r="E147" s="8">
        <v>5930</v>
      </c>
      <c r="F147" s="8">
        <v>2920</v>
      </c>
      <c r="G147" s="8">
        <v>132</v>
      </c>
      <c r="H147" s="8">
        <v>335</v>
      </c>
      <c r="I147" s="8">
        <v>1067</v>
      </c>
      <c r="J147" s="8">
        <v>153</v>
      </c>
      <c r="K147" s="8">
        <v>349</v>
      </c>
      <c r="L147" s="8">
        <v>72</v>
      </c>
      <c r="M147" s="8">
        <v>104</v>
      </c>
      <c r="N147" s="8">
        <v>28</v>
      </c>
      <c r="O147" s="8">
        <v>367</v>
      </c>
      <c r="P147" s="8">
        <v>371</v>
      </c>
      <c r="Q147" s="8">
        <v>50</v>
      </c>
      <c r="R147" s="227">
        <v>7</v>
      </c>
      <c r="S147" s="8">
        <v>44</v>
      </c>
      <c r="T147" s="8">
        <v>18</v>
      </c>
      <c r="U147" s="8">
        <v>8</v>
      </c>
      <c r="V147" s="8">
        <v>131</v>
      </c>
      <c r="W147" s="8">
        <v>50</v>
      </c>
      <c r="X147" s="189"/>
      <c r="Y147" s="189"/>
      <c r="Z147" s="191" t="s">
        <v>287</v>
      </c>
      <c r="AA147" s="6">
        <f t="shared" si="23"/>
        <v>17.864393016646368</v>
      </c>
      <c r="AB147" s="6">
        <f t="shared" si="24"/>
        <v>45.337664095276764</v>
      </c>
      <c r="AC147" s="6">
        <f t="shared" si="24"/>
        <v>144.40384355122478</v>
      </c>
      <c r="AD147" s="6">
        <f t="shared" si="24"/>
        <v>20.706455542021924</v>
      </c>
      <c r="AE147" s="6">
        <f t="shared" si="22"/>
        <v>47.23237244552714</v>
      </c>
      <c r="AF147" s="6">
        <f t="shared" si="21"/>
        <v>9.7442143727161987</v>
      </c>
      <c r="AG147" s="6">
        <f t="shared" si="21"/>
        <v>14.074976316145621</v>
      </c>
      <c r="AH147" s="6">
        <f t="shared" si="21"/>
        <v>3.7894167005007446</v>
      </c>
      <c r="AI147" s="6">
        <f t="shared" si="21"/>
        <v>49.668426038706187</v>
      </c>
      <c r="AJ147" s="6">
        <f t="shared" si="29"/>
        <v>50.209771281634865</v>
      </c>
      <c r="AK147" s="6">
        <f t="shared" si="29"/>
        <v>6.7668155366084717</v>
      </c>
      <c r="AL147" s="6">
        <f t="shared" si="20"/>
        <v>0.94735417512518616</v>
      </c>
      <c r="AM147" s="6">
        <f t="shared" si="29"/>
        <v>5.9547976722154559</v>
      </c>
      <c r="AN147" s="6">
        <f t="shared" si="30"/>
        <v>2.4360535931790497</v>
      </c>
      <c r="AO147" s="6">
        <f t="shared" si="30"/>
        <v>1.0826904858573556</v>
      </c>
      <c r="AP147" s="6">
        <f t="shared" si="30"/>
        <v>17.729056705914196</v>
      </c>
      <c r="AQ147" s="6">
        <f t="shared" si="30"/>
        <v>6.7668155366084717</v>
      </c>
      <c r="AT147" s="191" t="s">
        <v>287</v>
      </c>
      <c r="AU147" s="6">
        <f t="shared" si="25"/>
        <v>61.699650756693828</v>
      </c>
      <c r="AV147" s="6">
        <f t="shared" si="26"/>
        <v>61.888701517706579</v>
      </c>
      <c r="AW147" s="6">
        <f t="shared" si="27"/>
        <v>6.1643835616438354</v>
      </c>
      <c r="AX147" s="6">
        <f t="shared" si="28"/>
        <v>8.2101806239737272</v>
      </c>
    </row>
    <row r="148" spans="1:50" x14ac:dyDescent="0.25">
      <c r="A148" s="191" t="s">
        <v>288</v>
      </c>
      <c r="B148" s="8">
        <v>2448</v>
      </c>
      <c r="C148" s="8">
        <v>2103</v>
      </c>
      <c r="D148" s="8">
        <v>2073</v>
      </c>
      <c r="E148" s="8">
        <v>2052</v>
      </c>
      <c r="F148" s="8">
        <v>1074</v>
      </c>
      <c r="G148" s="8">
        <v>61</v>
      </c>
      <c r="H148" s="8">
        <v>187</v>
      </c>
      <c r="I148" s="8">
        <v>428</v>
      </c>
      <c r="J148" s="8">
        <v>64</v>
      </c>
      <c r="K148" s="8">
        <v>113</v>
      </c>
      <c r="L148" s="8">
        <v>71</v>
      </c>
      <c r="M148" s="8">
        <v>46</v>
      </c>
      <c r="N148" s="8">
        <v>19</v>
      </c>
      <c r="O148" s="8">
        <v>100</v>
      </c>
      <c r="P148" s="8">
        <v>138</v>
      </c>
      <c r="Q148" s="8">
        <v>19</v>
      </c>
      <c r="R148" s="227">
        <v>2</v>
      </c>
      <c r="S148" s="8">
        <v>11</v>
      </c>
      <c r="T148" s="8">
        <v>2</v>
      </c>
      <c r="U148" s="8">
        <v>4</v>
      </c>
      <c r="V148" s="8">
        <v>60</v>
      </c>
      <c r="W148" s="8">
        <v>18</v>
      </c>
      <c r="X148" s="189"/>
      <c r="Y148" s="189"/>
      <c r="Z148" s="191" t="s">
        <v>288</v>
      </c>
      <c r="AA148" s="6">
        <f t="shared" si="23"/>
        <v>24.918300653594773</v>
      </c>
      <c r="AB148" s="6">
        <f t="shared" si="24"/>
        <v>76.3888888888889</v>
      </c>
      <c r="AC148" s="6">
        <f t="shared" si="24"/>
        <v>174.83660130718954</v>
      </c>
      <c r="AD148" s="6">
        <f t="shared" si="24"/>
        <v>26.143790849673202</v>
      </c>
      <c r="AE148" s="6">
        <f t="shared" si="22"/>
        <v>46.16013071895425</v>
      </c>
      <c r="AF148" s="6">
        <f t="shared" si="21"/>
        <v>29.003267973856211</v>
      </c>
      <c r="AG148" s="6">
        <f t="shared" si="21"/>
        <v>18.790849673202615</v>
      </c>
      <c r="AH148" s="6">
        <f t="shared" si="21"/>
        <v>7.761437908496732</v>
      </c>
      <c r="AI148" s="6">
        <f t="shared" si="21"/>
        <v>40.849673202614383</v>
      </c>
      <c r="AJ148" s="6">
        <f t="shared" si="29"/>
        <v>56.372549019607845</v>
      </c>
      <c r="AK148" s="6">
        <f t="shared" si="29"/>
        <v>7.761437908496732</v>
      </c>
      <c r="AL148" s="6">
        <f t="shared" si="20"/>
        <v>0.81699346405228757</v>
      </c>
      <c r="AM148" s="6">
        <f t="shared" si="29"/>
        <v>4.4934640522875817</v>
      </c>
      <c r="AN148" s="6">
        <f t="shared" si="30"/>
        <v>0.81699346405228757</v>
      </c>
      <c r="AO148" s="6">
        <f t="shared" si="30"/>
        <v>1.6339869281045751</v>
      </c>
      <c r="AP148" s="6">
        <f t="shared" si="30"/>
        <v>24.509803921568626</v>
      </c>
      <c r="AQ148" s="6">
        <f t="shared" si="30"/>
        <v>7.3529411764705879</v>
      </c>
      <c r="AT148" s="191" t="s">
        <v>288</v>
      </c>
      <c r="AU148" s="6">
        <f t="shared" si="25"/>
        <v>66.570188133140377</v>
      </c>
      <c r="AV148" s="6">
        <f t="shared" si="26"/>
        <v>48.732943469785575</v>
      </c>
      <c r="AW148" s="6">
        <f t="shared" si="27"/>
        <v>1.8621973929236499</v>
      </c>
      <c r="AX148" s="6">
        <f t="shared" si="28"/>
        <v>8.5592011412268185</v>
      </c>
    </row>
    <row r="149" spans="1:50" x14ac:dyDescent="0.25">
      <c r="A149" s="191" t="s">
        <v>289</v>
      </c>
      <c r="B149" s="8">
        <v>2570</v>
      </c>
      <c r="C149" s="8">
        <v>2102</v>
      </c>
      <c r="D149" s="8">
        <v>2073</v>
      </c>
      <c r="E149" s="8">
        <v>2044</v>
      </c>
      <c r="F149" s="8">
        <v>997</v>
      </c>
      <c r="G149" s="8">
        <v>56</v>
      </c>
      <c r="H149" s="8">
        <v>97</v>
      </c>
      <c r="I149" s="8">
        <v>307</v>
      </c>
      <c r="J149" s="8">
        <v>51</v>
      </c>
      <c r="K149" s="8">
        <v>144</v>
      </c>
      <c r="L149" s="8">
        <v>87</v>
      </c>
      <c r="M149" s="8">
        <v>15</v>
      </c>
      <c r="N149" s="8">
        <v>15</v>
      </c>
      <c r="O149" s="8">
        <v>23</v>
      </c>
      <c r="P149" s="8">
        <v>159</v>
      </c>
      <c r="Q149" s="8">
        <v>17</v>
      </c>
      <c r="R149" s="227">
        <v>3</v>
      </c>
      <c r="S149" s="8">
        <v>23</v>
      </c>
      <c r="T149" s="8">
        <v>5</v>
      </c>
      <c r="U149" s="8">
        <v>7</v>
      </c>
      <c r="V149" s="8">
        <v>47</v>
      </c>
      <c r="W149" s="8">
        <v>18</v>
      </c>
      <c r="X149" s="189"/>
      <c r="Y149" s="189"/>
      <c r="Z149" s="191" t="s">
        <v>289</v>
      </c>
      <c r="AA149" s="6">
        <f t="shared" si="23"/>
        <v>21.789883268482487</v>
      </c>
      <c r="AB149" s="6">
        <f t="shared" si="24"/>
        <v>37.7431906614786</v>
      </c>
      <c r="AC149" s="6">
        <f t="shared" si="24"/>
        <v>119.45525291828794</v>
      </c>
      <c r="AD149" s="6">
        <f t="shared" si="24"/>
        <v>19.844357976653697</v>
      </c>
      <c r="AE149" s="6">
        <f t="shared" si="22"/>
        <v>56.031128404669261</v>
      </c>
      <c r="AF149" s="6">
        <f t="shared" si="21"/>
        <v>33.852140077821012</v>
      </c>
      <c r="AG149" s="6">
        <f t="shared" si="21"/>
        <v>5.836575875486381</v>
      </c>
      <c r="AH149" s="6">
        <f t="shared" si="21"/>
        <v>5.836575875486381</v>
      </c>
      <c r="AI149" s="6">
        <f t="shared" si="21"/>
        <v>8.9494163424124515</v>
      </c>
      <c r="AJ149" s="6">
        <f t="shared" si="29"/>
        <v>61.867704280155642</v>
      </c>
      <c r="AK149" s="6">
        <f t="shared" si="29"/>
        <v>6.6147859922178984</v>
      </c>
      <c r="AL149" s="6">
        <f t="shared" ref="AL149:AL212" si="31">R149/$B149*1000</f>
        <v>1.1673151750972763</v>
      </c>
      <c r="AM149" s="6">
        <f t="shared" si="29"/>
        <v>8.9494163424124515</v>
      </c>
      <c r="AN149" s="6">
        <f t="shared" si="30"/>
        <v>1.9455252918287937</v>
      </c>
      <c r="AO149" s="6">
        <f t="shared" si="30"/>
        <v>2.7237354085603109</v>
      </c>
      <c r="AP149" s="6">
        <f t="shared" si="30"/>
        <v>18.287937743190664</v>
      </c>
      <c r="AQ149" s="6">
        <f t="shared" si="30"/>
        <v>7.0038910505836576</v>
      </c>
      <c r="AT149" s="191" t="s">
        <v>289</v>
      </c>
      <c r="AU149" s="6">
        <f t="shared" si="25"/>
        <v>76.700434153400877</v>
      </c>
      <c r="AV149" s="6">
        <f t="shared" si="26"/>
        <v>11.252446183953033</v>
      </c>
      <c r="AW149" s="6">
        <f t="shared" si="27"/>
        <v>5.0150451354062184</v>
      </c>
      <c r="AX149" s="6">
        <f t="shared" si="28"/>
        <v>8.5632730732635576</v>
      </c>
    </row>
    <row r="150" spans="1:50" x14ac:dyDescent="0.25">
      <c r="A150" s="191" t="s">
        <v>290</v>
      </c>
      <c r="B150" s="8">
        <v>3603</v>
      </c>
      <c r="C150" s="8">
        <v>2869</v>
      </c>
      <c r="D150" s="8">
        <v>2824</v>
      </c>
      <c r="E150" s="8">
        <v>2763</v>
      </c>
      <c r="F150" s="8">
        <v>1115</v>
      </c>
      <c r="G150" s="8">
        <v>59</v>
      </c>
      <c r="H150" s="8">
        <v>294</v>
      </c>
      <c r="I150" s="8">
        <v>457</v>
      </c>
      <c r="J150" s="8">
        <v>79</v>
      </c>
      <c r="K150" s="8">
        <v>143</v>
      </c>
      <c r="L150" s="8">
        <v>96</v>
      </c>
      <c r="M150" s="8">
        <v>85</v>
      </c>
      <c r="N150" s="8">
        <v>25</v>
      </c>
      <c r="O150" s="8">
        <v>262</v>
      </c>
      <c r="P150" s="8">
        <v>218</v>
      </c>
      <c r="Q150" s="8">
        <v>34</v>
      </c>
      <c r="R150" s="227">
        <v>6</v>
      </c>
      <c r="S150" s="8">
        <v>42</v>
      </c>
      <c r="T150" s="8">
        <v>18</v>
      </c>
      <c r="U150" s="8">
        <v>16</v>
      </c>
      <c r="V150" s="8">
        <v>73</v>
      </c>
      <c r="W150" s="8">
        <v>29</v>
      </c>
      <c r="X150" s="189"/>
      <c r="Y150" s="189"/>
      <c r="Z150" s="191" t="s">
        <v>290</v>
      </c>
      <c r="AA150" s="6">
        <f t="shared" si="23"/>
        <v>16.375242853177909</v>
      </c>
      <c r="AB150" s="6">
        <f t="shared" si="24"/>
        <v>81.598667776852622</v>
      </c>
      <c r="AC150" s="6">
        <f t="shared" si="24"/>
        <v>126.83874548986957</v>
      </c>
      <c r="AD150" s="6">
        <f t="shared" si="24"/>
        <v>21.926172633916181</v>
      </c>
      <c r="AE150" s="6">
        <f t="shared" si="22"/>
        <v>39.689147932278658</v>
      </c>
      <c r="AF150" s="6">
        <f t="shared" si="21"/>
        <v>26.644462947543715</v>
      </c>
      <c r="AG150" s="6">
        <f t="shared" si="21"/>
        <v>23.591451568137664</v>
      </c>
      <c r="AH150" s="6">
        <f t="shared" si="21"/>
        <v>6.9386622259228421</v>
      </c>
      <c r="AI150" s="6">
        <f t="shared" si="21"/>
        <v>72.717180127671384</v>
      </c>
      <c r="AJ150" s="6">
        <f t="shared" si="29"/>
        <v>60.505134610047179</v>
      </c>
      <c r="AK150" s="6">
        <f t="shared" si="29"/>
        <v>9.436580627255065</v>
      </c>
      <c r="AL150" s="6">
        <f t="shared" si="31"/>
        <v>1.6652789342214822</v>
      </c>
      <c r="AM150" s="6">
        <f t="shared" si="29"/>
        <v>11.656952539550375</v>
      </c>
      <c r="AN150" s="6">
        <f t="shared" si="30"/>
        <v>4.9958368026644466</v>
      </c>
      <c r="AO150" s="6">
        <f t="shared" si="30"/>
        <v>4.4407438245906192</v>
      </c>
      <c r="AP150" s="6">
        <f t="shared" si="30"/>
        <v>20.260893699694702</v>
      </c>
      <c r="AQ150" s="6">
        <f t="shared" si="30"/>
        <v>8.0488481820704969</v>
      </c>
      <c r="AT150" s="191" t="s">
        <v>290</v>
      </c>
      <c r="AU150" s="6">
        <f t="shared" si="25"/>
        <v>77.195467422096314</v>
      </c>
      <c r="AV150" s="6">
        <f t="shared" si="26"/>
        <v>94.824466159971053</v>
      </c>
      <c r="AW150" s="6">
        <f t="shared" si="27"/>
        <v>16.143497757847534</v>
      </c>
      <c r="AX150" s="6">
        <f t="shared" si="28"/>
        <v>10.108051585918439</v>
      </c>
    </row>
    <row r="151" spans="1:50" x14ac:dyDescent="0.25">
      <c r="A151" s="191" t="s">
        <v>291</v>
      </c>
      <c r="B151" s="8">
        <v>4496</v>
      </c>
      <c r="C151" s="8">
        <v>3680</v>
      </c>
      <c r="D151" s="8">
        <v>3627</v>
      </c>
      <c r="E151" s="8">
        <v>3573</v>
      </c>
      <c r="F151" s="8">
        <v>1721</v>
      </c>
      <c r="G151" s="8">
        <v>72</v>
      </c>
      <c r="H151" s="8">
        <v>211</v>
      </c>
      <c r="I151" s="8">
        <v>508</v>
      </c>
      <c r="J151" s="8">
        <v>104</v>
      </c>
      <c r="K151" s="8">
        <v>182</v>
      </c>
      <c r="L151" s="8">
        <v>100</v>
      </c>
      <c r="M151" s="8">
        <v>46</v>
      </c>
      <c r="N151" s="8">
        <v>30</v>
      </c>
      <c r="O151" s="8">
        <v>61</v>
      </c>
      <c r="P151" s="8">
        <v>262</v>
      </c>
      <c r="Q151" s="8">
        <v>26</v>
      </c>
      <c r="R151" s="227">
        <v>4</v>
      </c>
      <c r="S151" s="8">
        <v>40</v>
      </c>
      <c r="T151" s="8">
        <v>3</v>
      </c>
      <c r="U151" s="8">
        <v>6</v>
      </c>
      <c r="V151" s="8">
        <v>107</v>
      </c>
      <c r="W151" s="8">
        <v>31</v>
      </c>
      <c r="X151" s="189"/>
      <c r="Y151" s="189"/>
      <c r="Z151" s="191" t="s">
        <v>291</v>
      </c>
      <c r="AA151" s="6">
        <f t="shared" si="23"/>
        <v>16.014234875444842</v>
      </c>
      <c r="AB151" s="6">
        <f t="shared" si="24"/>
        <v>46.930604982206404</v>
      </c>
      <c r="AC151" s="6">
        <f t="shared" si="24"/>
        <v>112.98932384341637</v>
      </c>
      <c r="AD151" s="6">
        <f t="shared" si="24"/>
        <v>23.131672597864767</v>
      </c>
      <c r="AE151" s="6">
        <f t="shared" si="22"/>
        <v>40.480427046263344</v>
      </c>
      <c r="AF151" s="6">
        <f t="shared" si="21"/>
        <v>22.241992882562279</v>
      </c>
      <c r="AG151" s="6">
        <f t="shared" si="21"/>
        <v>10.231316725978647</v>
      </c>
      <c r="AH151" s="6">
        <f t="shared" si="21"/>
        <v>6.6725978647686839</v>
      </c>
      <c r="AI151" s="6">
        <f t="shared" si="21"/>
        <v>13.567615658362989</v>
      </c>
      <c r="AJ151" s="6">
        <f t="shared" si="29"/>
        <v>58.27402135231317</v>
      </c>
      <c r="AK151" s="6">
        <f t="shared" si="29"/>
        <v>5.7829181494661919</v>
      </c>
      <c r="AL151" s="6">
        <f t="shared" si="31"/>
        <v>0.88967971530249101</v>
      </c>
      <c r="AM151" s="6">
        <f t="shared" si="29"/>
        <v>8.8967971530249113</v>
      </c>
      <c r="AN151" s="6">
        <f t="shared" si="30"/>
        <v>0.66725978647686834</v>
      </c>
      <c r="AO151" s="6">
        <f t="shared" si="30"/>
        <v>1.3345195729537367</v>
      </c>
      <c r="AP151" s="6">
        <f t="shared" si="30"/>
        <v>23.798932384341636</v>
      </c>
      <c r="AQ151" s="6">
        <f t="shared" si="30"/>
        <v>6.895017793594306</v>
      </c>
      <c r="AT151" s="191" t="s">
        <v>291</v>
      </c>
      <c r="AU151" s="6">
        <f t="shared" si="25"/>
        <v>72.236007719878685</v>
      </c>
      <c r="AV151" s="6">
        <f t="shared" si="26"/>
        <v>17.072488105233695</v>
      </c>
      <c r="AW151" s="6">
        <f t="shared" si="27"/>
        <v>1.7431725740848345</v>
      </c>
      <c r="AX151" s="6">
        <f t="shared" si="28"/>
        <v>8.4239130434782616</v>
      </c>
    </row>
    <row r="152" spans="1:50" x14ac:dyDescent="0.25">
      <c r="A152" s="191" t="s">
        <v>292</v>
      </c>
      <c r="B152" s="8">
        <v>3241</v>
      </c>
      <c r="C152" s="8">
        <v>2570</v>
      </c>
      <c r="D152" s="8">
        <v>2525</v>
      </c>
      <c r="E152" s="8">
        <v>2480</v>
      </c>
      <c r="F152" s="8">
        <v>948</v>
      </c>
      <c r="G152" s="8">
        <v>47</v>
      </c>
      <c r="H152" s="8">
        <v>187</v>
      </c>
      <c r="I152" s="8">
        <v>362</v>
      </c>
      <c r="J152" s="8">
        <v>45</v>
      </c>
      <c r="K152" s="8">
        <v>116</v>
      </c>
      <c r="L152" s="8">
        <v>63</v>
      </c>
      <c r="M152" s="8">
        <v>28</v>
      </c>
      <c r="N152" s="8">
        <v>19</v>
      </c>
      <c r="O152" s="8">
        <v>195</v>
      </c>
      <c r="P152" s="8">
        <v>145</v>
      </c>
      <c r="Q152" s="8">
        <v>17</v>
      </c>
      <c r="R152" s="227">
        <v>2</v>
      </c>
      <c r="S152" s="8">
        <v>21</v>
      </c>
      <c r="T152" s="8">
        <v>1</v>
      </c>
      <c r="U152" s="8">
        <v>2</v>
      </c>
      <c r="V152" s="8">
        <v>70</v>
      </c>
      <c r="W152" s="8">
        <v>24</v>
      </c>
      <c r="X152" s="189"/>
      <c r="Y152" s="189"/>
      <c r="Z152" s="191" t="s">
        <v>292</v>
      </c>
      <c r="AA152" s="6">
        <f t="shared" si="23"/>
        <v>14.501697007096576</v>
      </c>
      <c r="AB152" s="6">
        <f t="shared" si="24"/>
        <v>57.698241283554459</v>
      </c>
      <c r="AC152" s="6">
        <f t="shared" si="24"/>
        <v>111.69392162912681</v>
      </c>
      <c r="AD152" s="6">
        <f t="shared" si="24"/>
        <v>13.88460351743289</v>
      </c>
      <c r="AE152" s="6">
        <f t="shared" si="22"/>
        <v>35.791422400493673</v>
      </c>
      <c r="AF152" s="6">
        <f t="shared" si="21"/>
        <v>19.438444924406049</v>
      </c>
      <c r="AG152" s="6">
        <f t="shared" si="21"/>
        <v>8.6393088552915778</v>
      </c>
      <c r="AH152" s="6">
        <f t="shared" si="21"/>
        <v>5.8623881518049989</v>
      </c>
      <c r="AI152" s="6">
        <f t="shared" si="21"/>
        <v>60.166615242209197</v>
      </c>
      <c r="AJ152" s="6">
        <f t="shared" si="29"/>
        <v>44.739278000617091</v>
      </c>
      <c r="AK152" s="6">
        <f t="shared" si="29"/>
        <v>5.2452946621413146</v>
      </c>
      <c r="AL152" s="6">
        <f t="shared" si="31"/>
        <v>0.61709348966368405</v>
      </c>
      <c r="AM152" s="6">
        <f t="shared" si="29"/>
        <v>6.4794816414686824</v>
      </c>
      <c r="AN152" s="6">
        <f t="shared" si="30"/>
        <v>0.30854674483184202</v>
      </c>
      <c r="AO152" s="6">
        <f t="shared" si="30"/>
        <v>0.61709348966368405</v>
      </c>
      <c r="AP152" s="6">
        <f t="shared" si="30"/>
        <v>21.598272138228939</v>
      </c>
      <c r="AQ152" s="6">
        <f t="shared" si="30"/>
        <v>7.405121875964209</v>
      </c>
      <c r="AT152" s="191" t="s">
        <v>292</v>
      </c>
      <c r="AU152" s="6">
        <f t="shared" si="25"/>
        <v>57.425742574257427</v>
      </c>
      <c r="AV152" s="6">
        <f t="shared" si="26"/>
        <v>78.629032258064512</v>
      </c>
      <c r="AW152" s="6">
        <f t="shared" si="27"/>
        <v>1.0548523206751055</v>
      </c>
      <c r="AX152" s="6">
        <f t="shared" si="28"/>
        <v>9.3385214007782107</v>
      </c>
    </row>
    <row r="153" spans="1:50" x14ac:dyDescent="0.25">
      <c r="A153" s="191" t="s">
        <v>293</v>
      </c>
      <c r="B153" s="8">
        <v>6679</v>
      </c>
      <c r="C153" s="8">
        <v>5282</v>
      </c>
      <c r="D153" s="8">
        <v>5201</v>
      </c>
      <c r="E153" s="8">
        <v>5118</v>
      </c>
      <c r="F153" s="8">
        <v>2544</v>
      </c>
      <c r="G153" s="8">
        <v>131</v>
      </c>
      <c r="H153" s="8">
        <v>359</v>
      </c>
      <c r="I153" s="8">
        <v>1060</v>
      </c>
      <c r="J153" s="8">
        <v>151</v>
      </c>
      <c r="K153" s="8">
        <v>277</v>
      </c>
      <c r="L153" s="8">
        <v>149</v>
      </c>
      <c r="M153" s="8">
        <v>99</v>
      </c>
      <c r="N153" s="8">
        <v>44</v>
      </c>
      <c r="O153" s="8">
        <v>427</v>
      </c>
      <c r="P153" s="8">
        <v>325</v>
      </c>
      <c r="Q153" s="8">
        <v>48</v>
      </c>
      <c r="R153" s="227">
        <v>5</v>
      </c>
      <c r="S153" s="8">
        <v>45</v>
      </c>
      <c r="T153" s="8">
        <v>76</v>
      </c>
      <c r="U153" s="8">
        <v>25</v>
      </c>
      <c r="V153" s="8">
        <v>153</v>
      </c>
      <c r="W153" s="8">
        <v>68</v>
      </c>
      <c r="X153" s="189"/>
      <c r="Y153" s="189"/>
      <c r="Z153" s="191" t="s">
        <v>293</v>
      </c>
      <c r="AA153" s="6">
        <f t="shared" si="23"/>
        <v>19.613714627938315</v>
      </c>
      <c r="AB153" s="6">
        <f t="shared" si="24"/>
        <v>53.750561461296599</v>
      </c>
      <c r="AC153" s="6">
        <f t="shared" si="24"/>
        <v>158.70639317263064</v>
      </c>
      <c r="AD153" s="6">
        <f t="shared" si="24"/>
        <v>22.608174876478518</v>
      </c>
      <c r="AE153" s="6">
        <f t="shared" si="22"/>
        <v>41.473274442281777</v>
      </c>
      <c r="AF153" s="6">
        <f t="shared" si="21"/>
        <v>22.308728851624494</v>
      </c>
      <c r="AG153" s="6">
        <f t="shared" si="21"/>
        <v>14.822578230273994</v>
      </c>
      <c r="AH153" s="6">
        <f t="shared" si="21"/>
        <v>6.5878125467884407</v>
      </c>
      <c r="AI153" s="6">
        <f t="shared" si="21"/>
        <v>63.931726306333289</v>
      </c>
      <c r="AJ153" s="6">
        <f t="shared" si="29"/>
        <v>48.65997903877826</v>
      </c>
      <c r="AK153" s="6">
        <f t="shared" si="29"/>
        <v>7.1867045964964822</v>
      </c>
      <c r="AL153" s="6">
        <f t="shared" si="31"/>
        <v>0.74861506213505014</v>
      </c>
      <c r="AM153" s="6">
        <f t="shared" si="29"/>
        <v>6.7375355592154511</v>
      </c>
      <c r="AN153" s="6">
        <f t="shared" si="30"/>
        <v>11.378948944452763</v>
      </c>
      <c r="AO153" s="6">
        <f t="shared" si="30"/>
        <v>3.743075310675251</v>
      </c>
      <c r="AP153" s="6">
        <f t="shared" si="30"/>
        <v>22.907620901332535</v>
      </c>
      <c r="AQ153" s="6">
        <f t="shared" si="30"/>
        <v>10.181164845036683</v>
      </c>
      <c r="AT153" s="191" t="s">
        <v>293</v>
      </c>
      <c r="AU153" s="6">
        <f t="shared" si="25"/>
        <v>62.487983080176889</v>
      </c>
      <c r="AV153" s="6">
        <f t="shared" si="26"/>
        <v>83.431027745212972</v>
      </c>
      <c r="AW153" s="6">
        <f t="shared" si="27"/>
        <v>29.874213836477988</v>
      </c>
      <c r="AX153" s="6">
        <f t="shared" si="28"/>
        <v>12.873911397198031</v>
      </c>
    </row>
    <row r="154" spans="1:50" x14ac:dyDescent="0.25">
      <c r="A154" s="191" t="s">
        <v>294</v>
      </c>
      <c r="B154" s="8">
        <v>6732</v>
      </c>
      <c r="C154" s="8">
        <v>5567</v>
      </c>
      <c r="D154" s="8">
        <v>5506</v>
      </c>
      <c r="E154" s="8">
        <v>5431</v>
      </c>
      <c r="F154" s="8">
        <v>2539</v>
      </c>
      <c r="G154" s="8">
        <v>133</v>
      </c>
      <c r="H154" s="8">
        <v>371</v>
      </c>
      <c r="I154" s="8">
        <v>1022</v>
      </c>
      <c r="J154" s="8">
        <v>156</v>
      </c>
      <c r="K154" s="8">
        <v>289</v>
      </c>
      <c r="L154" s="8">
        <v>116</v>
      </c>
      <c r="M154" s="8">
        <v>58</v>
      </c>
      <c r="N154" s="8">
        <v>30</v>
      </c>
      <c r="O154" s="8">
        <v>274</v>
      </c>
      <c r="P154" s="8">
        <v>364</v>
      </c>
      <c r="Q154" s="8">
        <v>95</v>
      </c>
      <c r="R154" s="227">
        <v>66</v>
      </c>
      <c r="S154" s="8">
        <v>33</v>
      </c>
      <c r="T154" s="8">
        <v>18</v>
      </c>
      <c r="U154" s="8">
        <v>12</v>
      </c>
      <c r="V154" s="8">
        <v>129</v>
      </c>
      <c r="W154" s="8">
        <v>50</v>
      </c>
      <c r="X154" s="189"/>
      <c r="Y154" s="189"/>
      <c r="Z154" s="191" t="s">
        <v>294</v>
      </c>
      <c r="AA154" s="6">
        <f t="shared" si="23"/>
        <v>19.756387403446229</v>
      </c>
      <c r="AB154" s="6">
        <f t="shared" si="24"/>
        <v>55.109922756981582</v>
      </c>
      <c r="AC154" s="6">
        <f t="shared" si="24"/>
        <v>151.81224004753415</v>
      </c>
      <c r="AD154" s="6">
        <f t="shared" si="24"/>
        <v>23.172905525846705</v>
      </c>
      <c r="AE154" s="6">
        <f t="shared" si="22"/>
        <v>42.929292929292927</v>
      </c>
      <c r="AF154" s="6">
        <f t="shared" si="21"/>
        <v>17.2311348781937</v>
      </c>
      <c r="AG154" s="6">
        <f t="shared" si="21"/>
        <v>8.61556743909685</v>
      </c>
      <c r="AH154" s="6">
        <f t="shared" si="21"/>
        <v>4.4563279857397502</v>
      </c>
      <c r="AI154" s="6">
        <f t="shared" si="21"/>
        <v>40.701128936423054</v>
      </c>
      <c r="AJ154" s="6">
        <f t="shared" si="29"/>
        <v>54.070112893642303</v>
      </c>
      <c r="AK154" s="6">
        <f t="shared" si="29"/>
        <v>14.111705288175877</v>
      </c>
      <c r="AL154" s="6">
        <f t="shared" si="31"/>
        <v>9.8039215686274517</v>
      </c>
      <c r="AM154" s="6">
        <f t="shared" si="29"/>
        <v>4.9019607843137258</v>
      </c>
      <c r="AN154" s="6">
        <f t="shared" si="30"/>
        <v>2.6737967914438503</v>
      </c>
      <c r="AO154" s="6">
        <f t="shared" si="30"/>
        <v>1.7825311942959001</v>
      </c>
      <c r="AP154" s="6">
        <f t="shared" si="30"/>
        <v>19.162210338680925</v>
      </c>
      <c r="AQ154" s="6">
        <f t="shared" si="30"/>
        <v>7.42721330956625</v>
      </c>
      <c r="AT154" s="191" t="s">
        <v>294</v>
      </c>
      <c r="AU154" s="6">
        <f t="shared" si="25"/>
        <v>66.109698510715589</v>
      </c>
      <c r="AV154" s="6">
        <f t="shared" si="26"/>
        <v>50.451113975326827</v>
      </c>
      <c r="AW154" s="6">
        <f t="shared" si="27"/>
        <v>7.0894052776683738</v>
      </c>
      <c r="AX154" s="6">
        <f t="shared" si="28"/>
        <v>8.9814981138853973</v>
      </c>
    </row>
    <row r="155" spans="1:50" x14ac:dyDescent="0.25">
      <c r="A155" s="191" t="s">
        <v>295</v>
      </c>
      <c r="B155" s="8">
        <v>4340</v>
      </c>
      <c r="C155" s="8">
        <v>3529</v>
      </c>
      <c r="D155" s="8">
        <v>3478</v>
      </c>
      <c r="E155" s="8">
        <v>3440</v>
      </c>
      <c r="F155" s="8">
        <v>1552</v>
      </c>
      <c r="G155" s="8">
        <v>73</v>
      </c>
      <c r="H155" s="8">
        <v>240</v>
      </c>
      <c r="I155" s="8">
        <v>558</v>
      </c>
      <c r="J155" s="8">
        <v>108</v>
      </c>
      <c r="K155" s="8">
        <v>151</v>
      </c>
      <c r="L155" s="8">
        <v>72</v>
      </c>
      <c r="M155" s="8">
        <v>68</v>
      </c>
      <c r="N155" s="8">
        <v>24</v>
      </c>
      <c r="O155" s="8">
        <v>621</v>
      </c>
      <c r="P155" s="8">
        <v>182</v>
      </c>
      <c r="Q155" s="8">
        <v>32</v>
      </c>
      <c r="R155" s="227">
        <v>16</v>
      </c>
      <c r="S155" s="8">
        <v>24</v>
      </c>
      <c r="T155" s="8">
        <v>19</v>
      </c>
      <c r="U155" s="8">
        <v>2</v>
      </c>
      <c r="V155" s="8">
        <v>62</v>
      </c>
      <c r="W155" s="8">
        <v>36</v>
      </c>
      <c r="X155" s="189"/>
      <c r="Y155" s="189"/>
      <c r="Z155" s="191" t="s">
        <v>295</v>
      </c>
      <c r="AA155" s="6">
        <f t="shared" si="23"/>
        <v>16.820276497695851</v>
      </c>
      <c r="AB155" s="6">
        <f t="shared" si="24"/>
        <v>55.299539170506918</v>
      </c>
      <c r="AC155" s="6">
        <f t="shared" si="24"/>
        <v>128.57142857142856</v>
      </c>
      <c r="AD155" s="6">
        <f t="shared" si="24"/>
        <v>24.88479262672811</v>
      </c>
      <c r="AE155" s="6">
        <f t="shared" si="22"/>
        <v>34.792626728110598</v>
      </c>
      <c r="AF155" s="6">
        <f t="shared" si="21"/>
        <v>16.589861751152075</v>
      </c>
      <c r="AG155" s="6">
        <f t="shared" si="21"/>
        <v>15.668202764976959</v>
      </c>
      <c r="AH155" s="6">
        <f t="shared" si="21"/>
        <v>5.5299539170506913</v>
      </c>
      <c r="AI155" s="6">
        <f t="shared" si="21"/>
        <v>143.08755760368663</v>
      </c>
      <c r="AJ155" s="6">
        <f t="shared" si="29"/>
        <v>41.935483870967744</v>
      </c>
      <c r="AK155" s="6">
        <f t="shared" si="29"/>
        <v>7.3732718894009217</v>
      </c>
      <c r="AL155" s="6">
        <f t="shared" si="31"/>
        <v>3.6866359447004609</v>
      </c>
      <c r="AM155" s="6">
        <f t="shared" si="29"/>
        <v>5.5299539170506913</v>
      </c>
      <c r="AN155" s="6">
        <f t="shared" si="30"/>
        <v>4.3778801843317972</v>
      </c>
      <c r="AO155" s="6">
        <f t="shared" si="30"/>
        <v>0.46082949308755761</v>
      </c>
      <c r="AP155" s="6">
        <f t="shared" si="30"/>
        <v>14.285714285714285</v>
      </c>
      <c r="AQ155" s="6">
        <f t="shared" si="30"/>
        <v>8.2949308755760374</v>
      </c>
      <c r="AT155" s="191" t="s">
        <v>295</v>
      </c>
      <c r="AU155" s="6">
        <f t="shared" si="25"/>
        <v>52.328924669350201</v>
      </c>
      <c r="AV155" s="6">
        <f t="shared" si="26"/>
        <v>180.52325581395348</v>
      </c>
      <c r="AW155" s="6">
        <f t="shared" si="27"/>
        <v>12.242268041237113</v>
      </c>
      <c r="AX155" s="6">
        <f t="shared" si="28"/>
        <v>10.201190138849533</v>
      </c>
    </row>
    <row r="156" spans="1:50" x14ac:dyDescent="0.25">
      <c r="A156" s="191" t="s">
        <v>296</v>
      </c>
      <c r="B156" s="8">
        <v>2491</v>
      </c>
      <c r="C156" s="8">
        <v>2139</v>
      </c>
      <c r="D156" s="8">
        <v>2116</v>
      </c>
      <c r="E156" s="8">
        <v>2099</v>
      </c>
      <c r="F156" s="8">
        <v>967</v>
      </c>
      <c r="G156" s="8">
        <v>46</v>
      </c>
      <c r="H156" s="8">
        <v>126</v>
      </c>
      <c r="I156" s="8">
        <v>364</v>
      </c>
      <c r="J156" s="8">
        <v>74</v>
      </c>
      <c r="K156" s="8">
        <v>109</v>
      </c>
      <c r="L156" s="8">
        <v>68</v>
      </c>
      <c r="M156" s="8">
        <v>42</v>
      </c>
      <c r="N156" s="8">
        <v>26</v>
      </c>
      <c r="O156" s="8">
        <v>128</v>
      </c>
      <c r="P156" s="8">
        <v>137</v>
      </c>
      <c r="Q156" s="8">
        <v>15</v>
      </c>
      <c r="R156" s="227">
        <v>8</v>
      </c>
      <c r="S156" s="8">
        <v>26</v>
      </c>
      <c r="T156" s="8">
        <v>3</v>
      </c>
      <c r="U156" s="8">
        <v>2</v>
      </c>
      <c r="V156" s="8">
        <v>44</v>
      </c>
      <c r="W156" s="8">
        <v>18</v>
      </c>
      <c r="X156" s="189"/>
      <c r="Y156" s="189"/>
      <c r="Z156" s="191" t="s">
        <v>296</v>
      </c>
      <c r="AA156" s="6">
        <f t="shared" si="23"/>
        <v>18.46647932557206</v>
      </c>
      <c r="AB156" s="6">
        <f t="shared" si="24"/>
        <v>50.582095543958246</v>
      </c>
      <c r="AC156" s="6">
        <f t="shared" si="24"/>
        <v>146.12605379365718</v>
      </c>
      <c r="AD156" s="6">
        <f t="shared" si="24"/>
        <v>29.706945002007227</v>
      </c>
      <c r="AE156" s="6">
        <f t="shared" si="22"/>
        <v>43.75752709755119</v>
      </c>
      <c r="AF156" s="6">
        <f t="shared" si="21"/>
        <v>27.298273785628261</v>
      </c>
      <c r="AG156" s="6">
        <f t="shared" si="21"/>
        <v>16.86069851465275</v>
      </c>
      <c r="AH156" s="6">
        <f t="shared" si="21"/>
        <v>10.437575270975513</v>
      </c>
      <c r="AI156" s="6">
        <f t="shared" si="21"/>
        <v>51.38498594941791</v>
      </c>
      <c r="AJ156" s="6">
        <f t="shared" si="29"/>
        <v>54.997992773986347</v>
      </c>
      <c r="AK156" s="6">
        <f t="shared" si="29"/>
        <v>6.0216780409474104</v>
      </c>
      <c r="AL156" s="6">
        <f t="shared" si="31"/>
        <v>3.2115616218386194</v>
      </c>
      <c r="AM156" s="6">
        <f t="shared" si="29"/>
        <v>10.437575270975513</v>
      </c>
      <c r="AN156" s="6">
        <f t="shared" si="30"/>
        <v>1.2043356081894823</v>
      </c>
      <c r="AO156" s="6">
        <f t="shared" si="30"/>
        <v>0.80289040545965484</v>
      </c>
      <c r="AP156" s="6">
        <f t="shared" si="30"/>
        <v>17.663588920112403</v>
      </c>
      <c r="AQ156" s="6">
        <f t="shared" si="30"/>
        <v>7.2260136491368927</v>
      </c>
      <c r="AT156" s="191" t="s">
        <v>296</v>
      </c>
      <c r="AU156" s="6">
        <f t="shared" si="25"/>
        <v>64.744801512287324</v>
      </c>
      <c r="AV156" s="6">
        <f t="shared" si="26"/>
        <v>60.981419723677938</v>
      </c>
      <c r="AW156" s="6">
        <f t="shared" si="27"/>
        <v>3.1023784901758011</v>
      </c>
      <c r="AX156" s="6">
        <f t="shared" si="28"/>
        <v>8.4151472650771382</v>
      </c>
    </row>
    <row r="157" spans="1:50" x14ac:dyDescent="0.25">
      <c r="A157" s="191" t="s">
        <v>297</v>
      </c>
      <c r="B157" s="8">
        <v>3673</v>
      </c>
      <c r="C157" s="8">
        <v>2951</v>
      </c>
      <c r="D157" s="8">
        <v>2918</v>
      </c>
      <c r="E157" s="8">
        <v>2866</v>
      </c>
      <c r="F157" s="8">
        <v>1295</v>
      </c>
      <c r="G157" s="8">
        <v>57</v>
      </c>
      <c r="H157" s="8">
        <v>231</v>
      </c>
      <c r="I157" s="8">
        <v>582</v>
      </c>
      <c r="J157" s="8">
        <v>74</v>
      </c>
      <c r="K157" s="8">
        <v>155</v>
      </c>
      <c r="L157" s="8">
        <v>55</v>
      </c>
      <c r="M157" s="8">
        <v>58</v>
      </c>
      <c r="N157" s="8">
        <v>28</v>
      </c>
      <c r="O157" s="8">
        <v>120</v>
      </c>
      <c r="P157" s="8">
        <v>201</v>
      </c>
      <c r="Q157" s="8">
        <v>20</v>
      </c>
      <c r="R157" s="227">
        <v>2</v>
      </c>
      <c r="S157" s="8">
        <v>26</v>
      </c>
      <c r="T157" s="8">
        <v>4</v>
      </c>
      <c r="U157" s="8">
        <v>2</v>
      </c>
      <c r="V157" s="8">
        <v>69</v>
      </c>
      <c r="W157" s="8">
        <v>17</v>
      </c>
      <c r="X157" s="189"/>
      <c r="Y157" s="189"/>
      <c r="Z157" s="191" t="s">
        <v>297</v>
      </c>
      <c r="AA157" s="6">
        <f t="shared" si="23"/>
        <v>15.518649605227335</v>
      </c>
      <c r="AB157" s="6">
        <f t="shared" si="24"/>
        <v>62.891369452763414</v>
      </c>
      <c r="AC157" s="6">
        <f t="shared" si="24"/>
        <v>158.45358017968962</v>
      </c>
      <c r="AD157" s="6">
        <f t="shared" si="24"/>
        <v>20.147018785733735</v>
      </c>
      <c r="AE157" s="6">
        <f t="shared" si="22"/>
        <v>42.199836645793631</v>
      </c>
      <c r="AF157" s="6">
        <f t="shared" si="21"/>
        <v>14.974135583991288</v>
      </c>
      <c r="AG157" s="6">
        <f t="shared" si="21"/>
        <v>15.790906615845358</v>
      </c>
      <c r="AH157" s="6">
        <f t="shared" si="21"/>
        <v>7.6231962973046556</v>
      </c>
      <c r="AI157" s="6">
        <f t="shared" si="21"/>
        <v>32.670841274162811</v>
      </c>
      <c r="AJ157" s="6">
        <f t="shared" si="29"/>
        <v>54.7236591342227</v>
      </c>
      <c r="AK157" s="6">
        <f t="shared" si="29"/>
        <v>5.4451402123604682</v>
      </c>
      <c r="AL157" s="6">
        <f t="shared" si="31"/>
        <v>0.54451402123604686</v>
      </c>
      <c r="AM157" s="6">
        <f t="shared" si="29"/>
        <v>7.0786822760686094</v>
      </c>
      <c r="AN157" s="6">
        <f t="shared" si="30"/>
        <v>1.0890280424720937</v>
      </c>
      <c r="AO157" s="6">
        <f t="shared" si="30"/>
        <v>0.54451402123604686</v>
      </c>
      <c r="AP157" s="6">
        <f t="shared" si="30"/>
        <v>18.785733732643614</v>
      </c>
      <c r="AQ157" s="6">
        <f t="shared" si="30"/>
        <v>4.6283691805063985</v>
      </c>
      <c r="AT157" s="191" t="s">
        <v>297</v>
      </c>
      <c r="AU157" s="6">
        <f t="shared" si="25"/>
        <v>68.882796435915012</v>
      </c>
      <c r="AV157" s="6">
        <f t="shared" si="26"/>
        <v>41.870202372644798</v>
      </c>
      <c r="AW157" s="6">
        <f t="shared" si="27"/>
        <v>3.0888030888030888</v>
      </c>
      <c r="AX157" s="6">
        <f t="shared" si="28"/>
        <v>5.7607590647238229</v>
      </c>
    </row>
    <row r="158" spans="1:50" x14ac:dyDescent="0.25">
      <c r="A158" s="191" t="s">
        <v>298</v>
      </c>
      <c r="B158" s="8">
        <v>5712</v>
      </c>
      <c r="C158" s="8">
        <v>4335</v>
      </c>
      <c r="D158" s="8">
        <v>4265</v>
      </c>
      <c r="E158" s="8">
        <v>4194</v>
      </c>
      <c r="F158" s="8">
        <v>1493</v>
      </c>
      <c r="G158" s="8">
        <v>74</v>
      </c>
      <c r="H158" s="8">
        <v>336</v>
      </c>
      <c r="I158" s="8">
        <v>735</v>
      </c>
      <c r="J158" s="8">
        <v>103</v>
      </c>
      <c r="K158" s="8">
        <v>155</v>
      </c>
      <c r="L158" s="8">
        <v>133</v>
      </c>
      <c r="M158" s="8">
        <v>148</v>
      </c>
      <c r="N158" s="8">
        <v>52</v>
      </c>
      <c r="O158" s="8">
        <v>475</v>
      </c>
      <c r="P158" s="8">
        <v>233</v>
      </c>
      <c r="Q158" s="8">
        <v>40</v>
      </c>
      <c r="R158" s="227">
        <v>3</v>
      </c>
      <c r="S158" s="8">
        <v>38</v>
      </c>
      <c r="T158" s="8">
        <v>14</v>
      </c>
      <c r="U158" s="8">
        <v>6</v>
      </c>
      <c r="V158" s="8">
        <v>76</v>
      </c>
      <c r="W158" s="8">
        <v>29</v>
      </c>
      <c r="X158" s="189"/>
      <c r="Y158" s="189"/>
      <c r="Z158" s="191" t="s">
        <v>298</v>
      </c>
      <c r="AA158" s="6">
        <f t="shared" si="23"/>
        <v>12.955182072829132</v>
      </c>
      <c r="AB158" s="6">
        <f t="shared" si="24"/>
        <v>58.823529411764703</v>
      </c>
      <c r="AC158" s="6">
        <f t="shared" si="24"/>
        <v>128.67647058823528</v>
      </c>
      <c r="AD158" s="6">
        <f t="shared" si="24"/>
        <v>18.03221288515406</v>
      </c>
      <c r="AE158" s="6">
        <f t="shared" si="22"/>
        <v>27.135854341736696</v>
      </c>
      <c r="AF158" s="6">
        <f t="shared" si="21"/>
        <v>23.284313725490197</v>
      </c>
      <c r="AG158" s="6">
        <f t="shared" si="21"/>
        <v>25.910364145658264</v>
      </c>
      <c r="AH158" s="6">
        <f t="shared" si="21"/>
        <v>9.1036414565826345</v>
      </c>
      <c r="AI158" s="6">
        <f t="shared" si="21"/>
        <v>83.158263305322123</v>
      </c>
      <c r="AJ158" s="6">
        <f t="shared" si="29"/>
        <v>40.791316526610643</v>
      </c>
      <c r="AK158" s="6">
        <f t="shared" si="29"/>
        <v>7.0028011204481793</v>
      </c>
      <c r="AL158" s="6">
        <f t="shared" si="31"/>
        <v>0.52521008403361347</v>
      </c>
      <c r="AM158" s="6">
        <f t="shared" si="29"/>
        <v>6.6526610644257698</v>
      </c>
      <c r="AN158" s="6">
        <f t="shared" si="30"/>
        <v>2.4509803921568629</v>
      </c>
      <c r="AO158" s="6">
        <f t="shared" si="30"/>
        <v>1.0504201680672269</v>
      </c>
      <c r="AP158" s="6">
        <f t="shared" si="30"/>
        <v>13.30532212885154</v>
      </c>
      <c r="AQ158" s="6">
        <f t="shared" si="30"/>
        <v>5.0770308123249306</v>
      </c>
      <c r="AT158" s="191" t="s">
        <v>298</v>
      </c>
      <c r="AU158" s="6">
        <f t="shared" si="25"/>
        <v>54.630715123094959</v>
      </c>
      <c r="AV158" s="6">
        <f t="shared" si="26"/>
        <v>113.25703385789222</v>
      </c>
      <c r="AW158" s="6">
        <f t="shared" si="27"/>
        <v>9.377093101138648</v>
      </c>
      <c r="AX158" s="6">
        <f t="shared" si="28"/>
        <v>6.6897347174163784</v>
      </c>
    </row>
    <row r="159" spans="1:50" x14ac:dyDescent="0.25">
      <c r="A159" s="191" t="s">
        <v>299</v>
      </c>
      <c r="B159" s="8">
        <v>3458</v>
      </c>
      <c r="C159" s="8">
        <v>2726</v>
      </c>
      <c r="D159" s="8">
        <v>2685</v>
      </c>
      <c r="E159" s="8">
        <v>2653</v>
      </c>
      <c r="F159" s="8">
        <v>1061</v>
      </c>
      <c r="G159" s="8">
        <v>71</v>
      </c>
      <c r="H159" s="8">
        <v>188</v>
      </c>
      <c r="I159" s="8">
        <v>485</v>
      </c>
      <c r="J159" s="8">
        <v>65</v>
      </c>
      <c r="K159" s="8">
        <v>140</v>
      </c>
      <c r="L159" s="8">
        <v>118</v>
      </c>
      <c r="M159" s="8">
        <v>110</v>
      </c>
      <c r="N159" s="8">
        <v>37</v>
      </c>
      <c r="O159" s="8">
        <v>364</v>
      </c>
      <c r="P159" s="8">
        <v>192</v>
      </c>
      <c r="Q159" s="8">
        <v>27</v>
      </c>
      <c r="R159" s="227">
        <v>13</v>
      </c>
      <c r="S159" s="8">
        <v>42</v>
      </c>
      <c r="T159" s="8">
        <v>12</v>
      </c>
      <c r="U159" s="8">
        <v>29</v>
      </c>
      <c r="V159" s="8">
        <v>69</v>
      </c>
      <c r="W159" s="8">
        <v>17</v>
      </c>
      <c r="X159" s="189"/>
      <c r="Y159" s="189"/>
      <c r="Z159" s="191" t="s">
        <v>299</v>
      </c>
      <c r="AA159" s="6">
        <f t="shared" si="23"/>
        <v>20.532099479467902</v>
      </c>
      <c r="AB159" s="6">
        <f t="shared" si="24"/>
        <v>54.366685945633314</v>
      </c>
      <c r="AC159" s="6">
        <f t="shared" si="24"/>
        <v>140.25448235974554</v>
      </c>
      <c r="AD159" s="6">
        <f t="shared" si="24"/>
        <v>18.796992481203006</v>
      </c>
      <c r="AE159" s="6">
        <f t="shared" si="22"/>
        <v>40.48582995951417</v>
      </c>
      <c r="AF159" s="6">
        <f t="shared" si="21"/>
        <v>34.123770965876233</v>
      </c>
      <c r="AG159" s="6">
        <f t="shared" si="21"/>
        <v>31.810294968189705</v>
      </c>
      <c r="AH159" s="6">
        <f t="shared" si="21"/>
        <v>10.699826489300174</v>
      </c>
      <c r="AI159" s="6">
        <f t="shared" si="21"/>
        <v>105.26315789473684</v>
      </c>
      <c r="AJ159" s="6">
        <f t="shared" si="29"/>
        <v>55.523423944476576</v>
      </c>
      <c r="AK159" s="6">
        <f t="shared" si="29"/>
        <v>7.8079814921920185</v>
      </c>
      <c r="AL159" s="6">
        <f t="shared" si="31"/>
        <v>3.7593984962406015</v>
      </c>
      <c r="AM159" s="6">
        <f t="shared" si="29"/>
        <v>12.145748987854251</v>
      </c>
      <c r="AN159" s="6">
        <f t="shared" si="30"/>
        <v>3.470213996529786</v>
      </c>
      <c r="AO159" s="6">
        <f t="shared" si="30"/>
        <v>8.3863504916136495</v>
      </c>
      <c r="AP159" s="6">
        <f t="shared" si="30"/>
        <v>19.953730480046268</v>
      </c>
      <c r="AQ159" s="6">
        <f t="shared" si="30"/>
        <v>4.9161364950838635</v>
      </c>
      <c r="AT159" s="191" t="s">
        <v>299</v>
      </c>
      <c r="AU159" s="6">
        <f t="shared" si="25"/>
        <v>71.508379888268152</v>
      </c>
      <c r="AV159" s="6">
        <f t="shared" si="26"/>
        <v>137.20316622691291</v>
      </c>
      <c r="AW159" s="6">
        <f t="shared" si="27"/>
        <v>11.310084825636192</v>
      </c>
      <c r="AX159" s="6">
        <f t="shared" si="28"/>
        <v>6.2362435803374909</v>
      </c>
    </row>
    <row r="160" spans="1:50" x14ac:dyDescent="0.25">
      <c r="A160" s="191" t="s">
        <v>300</v>
      </c>
      <c r="B160" s="8">
        <v>5058</v>
      </c>
      <c r="C160" s="8">
        <v>3914</v>
      </c>
      <c r="D160" s="8">
        <v>3829</v>
      </c>
      <c r="E160" s="8">
        <v>3748</v>
      </c>
      <c r="F160" s="8">
        <v>1614</v>
      </c>
      <c r="G160" s="8">
        <v>71</v>
      </c>
      <c r="H160" s="8">
        <v>268</v>
      </c>
      <c r="I160" s="8">
        <v>718</v>
      </c>
      <c r="J160" s="8">
        <v>87</v>
      </c>
      <c r="K160" s="8">
        <v>160</v>
      </c>
      <c r="L160" s="8">
        <v>60</v>
      </c>
      <c r="M160" s="8">
        <v>103</v>
      </c>
      <c r="N160" s="8">
        <v>24</v>
      </c>
      <c r="O160" s="8">
        <v>151</v>
      </c>
      <c r="P160" s="8">
        <v>227</v>
      </c>
      <c r="Q160" s="8">
        <v>24</v>
      </c>
      <c r="R160" s="227">
        <v>4</v>
      </c>
      <c r="S160" s="8">
        <v>32</v>
      </c>
      <c r="T160" s="8">
        <v>4</v>
      </c>
      <c r="U160" s="8">
        <v>3</v>
      </c>
      <c r="V160" s="8">
        <v>74</v>
      </c>
      <c r="W160" s="8">
        <v>26</v>
      </c>
      <c r="X160" s="189"/>
      <c r="Y160" s="189"/>
      <c r="Z160" s="191" t="s">
        <v>300</v>
      </c>
      <c r="AA160" s="6">
        <f t="shared" si="23"/>
        <v>14.037168841439305</v>
      </c>
      <c r="AB160" s="6">
        <f t="shared" si="24"/>
        <v>52.985369711348362</v>
      </c>
      <c r="AC160" s="6">
        <f t="shared" si="24"/>
        <v>141.95334124159749</v>
      </c>
      <c r="AD160" s="6">
        <f t="shared" si="24"/>
        <v>17.200474495848162</v>
      </c>
      <c r="AE160" s="6">
        <f t="shared" si="22"/>
        <v>31.633056544088571</v>
      </c>
      <c r="AF160" s="6">
        <f t="shared" si="21"/>
        <v>11.862396204033214</v>
      </c>
      <c r="AG160" s="6">
        <f t="shared" si="21"/>
        <v>20.363780150257021</v>
      </c>
      <c r="AH160" s="6">
        <f t="shared" si="21"/>
        <v>4.7449584816132866</v>
      </c>
      <c r="AI160" s="6">
        <f t="shared" si="21"/>
        <v>29.853697113483587</v>
      </c>
      <c r="AJ160" s="6">
        <f t="shared" si="29"/>
        <v>44.87939897192566</v>
      </c>
      <c r="AK160" s="6">
        <f t="shared" si="29"/>
        <v>4.7449584816132866</v>
      </c>
      <c r="AL160" s="6">
        <f t="shared" si="31"/>
        <v>0.79082641360221428</v>
      </c>
      <c r="AM160" s="6">
        <f t="shared" si="29"/>
        <v>6.3266113088177143</v>
      </c>
      <c r="AN160" s="6">
        <f t="shared" si="30"/>
        <v>0.79082641360221428</v>
      </c>
      <c r="AO160" s="6">
        <f t="shared" si="30"/>
        <v>0.59311981020166082</v>
      </c>
      <c r="AP160" s="6">
        <f t="shared" si="30"/>
        <v>14.630288651640965</v>
      </c>
      <c r="AQ160" s="6">
        <f t="shared" si="30"/>
        <v>5.1403716884143931</v>
      </c>
      <c r="AT160" s="191" t="s">
        <v>300</v>
      </c>
      <c r="AU160" s="6">
        <f t="shared" si="25"/>
        <v>59.284408461739361</v>
      </c>
      <c r="AV160" s="6">
        <f t="shared" si="26"/>
        <v>40.288153681963713</v>
      </c>
      <c r="AW160" s="6">
        <f t="shared" si="27"/>
        <v>2.4783147459727384</v>
      </c>
      <c r="AX160" s="6">
        <f t="shared" si="28"/>
        <v>6.6428206438426161</v>
      </c>
    </row>
    <row r="161" spans="1:50" x14ac:dyDescent="0.25">
      <c r="A161" s="191" t="s">
        <v>301</v>
      </c>
      <c r="B161" s="8">
        <v>3712</v>
      </c>
      <c r="C161" s="8">
        <v>3043</v>
      </c>
      <c r="D161" s="8">
        <v>3011</v>
      </c>
      <c r="E161" s="8">
        <v>2975</v>
      </c>
      <c r="F161" s="8">
        <v>1325</v>
      </c>
      <c r="G161" s="8">
        <v>66</v>
      </c>
      <c r="H161" s="8">
        <v>225</v>
      </c>
      <c r="I161" s="8">
        <v>642</v>
      </c>
      <c r="J161" s="8">
        <v>72</v>
      </c>
      <c r="K161" s="8">
        <v>172</v>
      </c>
      <c r="L161" s="8">
        <v>127</v>
      </c>
      <c r="M161" s="8">
        <v>81</v>
      </c>
      <c r="N161" s="8">
        <v>83</v>
      </c>
      <c r="O161" s="8">
        <v>315</v>
      </c>
      <c r="P161" s="8">
        <v>240</v>
      </c>
      <c r="Q161" s="8">
        <v>38</v>
      </c>
      <c r="R161" s="227">
        <v>7</v>
      </c>
      <c r="S161" s="8">
        <v>86</v>
      </c>
      <c r="T161" s="8">
        <v>9</v>
      </c>
      <c r="U161" s="8">
        <v>38</v>
      </c>
      <c r="V161" s="8">
        <v>90</v>
      </c>
      <c r="W161" s="8">
        <v>34</v>
      </c>
      <c r="X161" s="189"/>
      <c r="Y161" s="189"/>
      <c r="Z161" s="191" t="s">
        <v>301</v>
      </c>
      <c r="AA161" s="6">
        <f t="shared" si="23"/>
        <v>17.780172413793103</v>
      </c>
      <c r="AB161" s="6">
        <f t="shared" si="24"/>
        <v>60.614224137931039</v>
      </c>
      <c r="AC161" s="6">
        <f t="shared" si="24"/>
        <v>172.95258620689654</v>
      </c>
      <c r="AD161" s="6">
        <f t="shared" si="24"/>
        <v>19.396551724137932</v>
      </c>
      <c r="AE161" s="6">
        <f t="shared" si="22"/>
        <v>46.33620689655173</v>
      </c>
      <c r="AF161" s="6">
        <f t="shared" si="21"/>
        <v>34.213362068965516</v>
      </c>
      <c r="AG161" s="6">
        <f t="shared" si="21"/>
        <v>21.821120689655174</v>
      </c>
      <c r="AH161" s="6">
        <f t="shared" si="21"/>
        <v>22.359913793103448</v>
      </c>
      <c r="AI161" s="6">
        <f t="shared" si="21"/>
        <v>84.859913793103459</v>
      </c>
      <c r="AJ161" s="6">
        <f t="shared" si="29"/>
        <v>64.65517241379311</v>
      </c>
      <c r="AK161" s="6">
        <f t="shared" si="29"/>
        <v>10.23706896551724</v>
      </c>
      <c r="AL161" s="6">
        <f t="shared" si="31"/>
        <v>1.8857758620689655</v>
      </c>
      <c r="AM161" s="6">
        <f t="shared" si="29"/>
        <v>23.168103448275865</v>
      </c>
      <c r="AN161" s="6">
        <f t="shared" si="30"/>
        <v>2.4245689655172415</v>
      </c>
      <c r="AO161" s="6">
        <f t="shared" si="30"/>
        <v>10.23706896551724</v>
      </c>
      <c r="AP161" s="6">
        <f t="shared" si="30"/>
        <v>24.245689655172413</v>
      </c>
      <c r="AQ161" s="6">
        <f t="shared" si="30"/>
        <v>9.1594827586206886</v>
      </c>
      <c r="AT161" s="191" t="s">
        <v>301</v>
      </c>
      <c r="AU161" s="6">
        <f t="shared" si="25"/>
        <v>79.707738292925939</v>
      </c>
      <c r="AV161" s="6">
        <f t="shared" si="26"/>
        <v>105.88235294117646</v>
      </c>
      <c r="AW161" s="6">
        <f t="shared" si="27"/>
        <v>6.7924528301886795</v>
      </c>
      <c r="AX161" s="6">
        <f t="shared" si="28"/>
        <v>11.173184357541899</v>
      </c>
    </row>
    <row r="162" spans="1:50" x14ac:dyDescent="0.25">
      <c r="A162" s="191" t="s">
        <v>302</v>
      </c>
      <c r="B162" s="8">
        <v>4759</v>
      </c>
      <c r="C162" s="8">
        <v>3781</v>
      </c>
      <c r="D162" s="8">
        <v>3716</v>
      </c>
      <c r="E162" s="8">
        <v>3657</v>
      </c>
      <c r="F162" s="8">
        <v>1407</v>
      </c>
      <c r="G162" s="8">
        <v>47</v>
      </c>
      <c r="H162" s="8">
        <v>389</v>
      </c>
      <c r="I162" s="8">
        <v>615</v>
      </c>
      <c r="J162" s="8">
        <v>103</v>
      </c>
      <c r="K162" s="8">
        <v>175</v>
      </c>
      <c r="L162" s="8">
        <v>113</v>
      </c>
      <c r="M162" s="8">
        <v>57</v>
      </c>
      <c r="N162" s="8">
        <v>19</v>
      </c>
      <c r="O162" s="8">
        <v>383</v>
      </c>
      <c r="P162" s="8">
        <v>233</v>
      </c>
      <c r="Q162" s="8">
        <v>41</v>
      </c>
      <c r="R162" s="227">
        <v>3</v>
      </c>
      <c r="S162" s="8">
        <v>41</v>
      </c>
      <c r="T162" s="8">
        <v>2</v>
      </c>
      <c r="U162" s="8">
        <v>3</v>
      </c>
      <c r="V162" s="8">
        <v>85</v>
      </c>
      <c r="W162" s="8">
        <v>41</v>
      </c>
      <c r="X162" s="189"/>
      <c r="Y162" s="189"/>
      <c r="Z162" s="191" t="s">
        <v>302</v>
      </c>
      <c r="AA162" s="6">
        <f t="shared" si="23"/>
        <v>9.8760243748686705</v>
      </c>
      <c r="AB162" s="6">
        <f t="shared" si="24"/>
        <v>81.739861315402393</v>
      </c>
      <c r="AC162" s="6">
        <f t="shared" si="24"/>
        <v>129.22882958604748</v>
      </c>
      <c r="AD162" s="6">
        <f t="shared" si="24"/>
        <v>21.643202353435598</v>
      </c>
      <c r="AE162" s="6">
        <f t="shared" si="22"/>
        <v>36.772431183021638</v>
      </c>
      <c r="AF162" s="6">
        <f t="shared" si="21"/>
        <v>23.744484135322548</v>
      </c>
      <c r="AG162" s="6">
        <f t="shared" si="21"/>
        <v>11.97730615675562</v>
      </c>
      <c r="AH162" s="6">
        <f t="shared" si="21"/>
        <v>3.9924353855852068</v>
      </c>
      <c r="AI162" s="6">
        <f t="shared" si="21"/>
        <v>80.479092246270227</v>
      </c>
      <c r="AJ162" s="6">
        <f t="shared" si="29"/>
        <v>48.959865517965959</v>
      </c>
      <c r="AK162" s="6">
        <f t="shared" si="29"/>
        <v>8.6152553057364987</v>
      </c>
      <c r="AL162" s="6">
        <f t="shared" si="31"/>
        <v>0.63038453456608534</v>
      </c>
      <c r="AM162" s="6">
        <f t="shared" si="29"/>
        <v>8.6152553057364987</v>
      </c>
      <c r="AN162" s="6">
        <f t="shared" si="30"/>
        <v>0.42025635637739023</v>
      </c>
      <c r="AO162" s="6">
        <f t="shared" si="30"/>
        <v>0.63038453456608534</v>
      </c>
      <c r="AP162" s="6">
        <f t="shared" si="30"/>
        <v>17.860895146039084</v>
      </c>
      <c r="AQ162" s="6">
        <f t="shared" si="30"/>
        <v>8.6152553057364987</v>
      </c>
      <c r="AT162" s="191" t="s">
        <v>302</v>
      </c>
      <c r="AU162" s="6">
        <f t="shared" si="25"/>
        <v>62.701829924650163</v>
      </c>
      <c r="AV162" s="6">
        <f t="shared" si="26"/>
        <v>104.73065354115394</v>
      </c>
      <c r="AW162" s="6">
        <f t="shared" si="27"/>
        <v>1.4214641080312722</v>
      </c>
      <c r="AX162" s="6">
        <f t="shared" si="28"/>
        <v>10.843692144935202</v>
      </c>
    </row>
    <row r="163" spans="1:50" x14ac:dyDescent="0.25">
      <c r="A163" s="191" t="s">
        <v>303</v>
      </c>
      <c r="B163" s="8">
        <v>4164</v>
      </c>
      <c r="C163" s="8">
        <v>3325</v>
      </c>
      <c r="D163" s="8">
        <v>3268</v>
      </c>
      <c r="E163" s="8">
        <v>3219</v>
      </c>
      <c r="F163" s="8">
        <v>1380</v>
      </c>
      <c r="G163" s="8">
        <v>86</v>
      </c>
      <c r="H163" s="8">
        <v>339</v>
      </c>
      <c r="I163" s="8">
        <v>507</v>
      </c>
      <c r="J163" s="8">
        <v>137</v>
      </c>
      <c r="K163" s="8">
        <v>168</v>
      </c>
      <c r="L163" s="8">
        <v>84</v>
      </c>
      <c r="M163" s="8">
        <v>59</v>
      </c>
      <c r="N163" s="8">
        <v>24</v>
      </c>
      <c r="O163" s="8">
        <v>540</v>
      </c>
      <c r="P163" s="8">
        <v>220</v>
      </c>
      <c r="Q163" s="8">
        <v>36</v>
      </c>
      <c r="R163" s="227">
        <v>16</v>
      </c>
      <c r="S163" s="8">
        <v>30</v>
      </c>
      <c r="T163" s="8">
        <v>11</v>
      </c>
      <c r="U163" s="8">
        <v>13</v>
      </c>
      <c r="V163" s="8">
        <v>67</v>
      </c>
      <c r="W163" s="8">
        <v>22</v>
      </c>
      <c r="X163" s="189"/>
      <c r="Y163" s="189"/>
      <c r="Z163" s="191" t="s">
        <v>303</v>
      </c>
      <c r="AA163" s="6">
        <f t="shared" si="23"/>
        <v>20.653218059558117</v>
      </c>
      <c r="AB163" s="6">
        <f t="shared" si="24"/>
        <v>81.41210374639769</v>
      </c>
      <c r="AC163" s="6">
        <f t="shared" si="24"/>
        <v>121.75792507204611</v>
      </c>
      <c r="AD163" s="6">
        <f t="shared" si="24"/>
        <v>32.901056676272816</v>
      </c>
      <c r="AE163" s="6">
        <f t="shared" si="22"/>
        <v>40.345821325648416</v>
      </c>
      <c r="AF163" s="6">
        <f t="shared" si="21"/>
        <v>20.172910662824208</v>
      </c>
      <c r="AG163" s="6">
        <f t="shared" si="21"/>
        <v>14.169068203650337</v>
      </c>
      <c r="AH163" s="6">
        <f t="shared" si="21"/>
        <v>5.7636887608069163</v>
      </c>
      <c r="AI163" s="6">
        <f t="shared" si="21"/>
        <v>129.68299711815561</v>
      </c>
      <c r="AJ163" s="6">
        <f t="shared" si="29"/>
        <v>52.833813640730064</v>
      </c>
      <c r="AK163" s="6">
        <f t="shared" si="29"/>
        <v>8.6455331412103753</v>
      </c>
      <c r="AL163" s="6">
        <f t="shared" si="31"/>
        <v>3.8424591738712777</v>
      </c>
      <c r="AM163" s="6">
        <f t="shared" si="29"/>
        <v>7.2046109510086449</v>
      </c>
      <c r="AN163" s="6">
        <f t="shared" si="30"/>
        <v>2.6416906820365034</v>
      </c>
      <c r="AO163" s="6">
        <f t="shared" si="30"/>
        <v>3.1219980787704129</v>
      </c>
      <c r="AP163" s="6">
        <f t="shared" si="30"/>
        <v>16.090297790585975</v>
      </c>
      <c r="AQ163" s="6">
        <f t="shared" si="30"/>
        <v>5.2833813640730067</v>
      </c>
      <c r="AT163" s="191" t="s">
        <v>303</v>
      </c>
      <c r="AU163" s="6">
        <f t="shared" si="25"/>
        <v>67.319461444308445</v>
      </c>
      <c r="AV163" s="6">
        <f t="shared" si="26"/>
        <v>167.75396085740911</v>
      </c>
      <c r="AW163" s="6">
        <f t="shared" si="27"/>
        <v>7.9710144927536231</v>
      </c>
      <c r="AX163" s="6">
        <f t="shared" si="28"/>
        <v>6.6165413533834592</v>
      </c>
    </row>
    <row r="164" spans="1:50" x14ac:dyDescent="0.25">
      <c r="A164" s="191" t="s">
        <v>304</v>
      </c>
      <c r="B164" s="8">
        <v>3426</v>
      </c>
      <c r="C164" s="8">
        <v>2532</v>
      </c>
      <c r="D164" s="8">
        <v>2485</v>
      </c>
      <c r="E164" s="8">
        <v>2447</v>
      </c>
      <c r="F164" s="8">
        <v>949</v>
      </c>
      <c r="G164" s="8">
        <v>52</v>
      </c>
      <c r="H164" s="8">
        <v>169</v>
      </c>
      <c r="I164" s="8">
        <v>398</v>
      </c>
      <c r="J164" s="8">
        <v>70</v>
      </c>
      <c r="K164" s="8">
        <v>107</v>
      </c>
      <c r="L164" s="8">
        <v>50</v>
      </c>
      <c r="M164" s="8">
        <v>53</v>
      </c>
      <c r="N164" s="8">
        <v>14</v>
      </c>
      <c r="O164" s="8">
        <v>160</v>
      </c>
      <c r="P164" s="8">
        <v>113</v>
      </c>
      <c r="Q164" s="8">
        <v>13</v>
      </c>
      <c r="R164" s="227">
        <v>4</v>
      </c>
      <c r="S164" s="8">
        <v>23</v>
      </c>
      <c r="T164" s="8">
        <v>2</v>
      </c>
      <c r="U164" s="8">
        <v>8</v>
      </c>
      <c r="V164" s="8">
        <v>46</v>
      </c>
      <c r="W164" s="8">
        <v>16</v>
      </c>
      <c r="X164" s="189"/>
      <c r="Y164" s="189"/>
      <c r="Z164" s="191" t="s">
        <v>304</v>
      </c>
      <c r="AA164" s="6">
        <f t="shared" si="23"/>
        <v>15.178050204319907</v>
      </c>
      <c r="AB164" s="6">
        <f t="shared" si="24"/>
        <v>49.328663164039696</v>
      </c>
      <c r="AC164" s="6">
        <f t="shared" si="24"/>
        <v>116.17046117921774</v>
      </c>
      <c r="AD164" s="6">
        <f t="shared" si="24"/>
        <v>20.431990659661412</v>
      </c>
      <c r="AE164" s="6">
        <f t="shared" si="22"/>
        <v>31.231757151196732</v>
      </c>
      <c r="AF164" s="6">
        <f t="shared" si="21"/>
        <v>14.594279042615295</v>
      </c>
      <c r="AG164" s="6">
        <f t="shared" si="21"/>
        <v>15.469935785172213</v>
      </c>
      <c r="AH164" s="6">
        <f t="shared" si="21"/>
        <v>4.0863981319322829</v>
      </c>
      <c r="AI164" s="6">
        <f t="shared" si="21"/>
        <v>46.701692936368943</v>
      </c>
      <c r="AJ164" s="6">
        <f t="shared" si="29"/>
        <v>32.983070636310565</v>
      </c>
      <c r="AK164" s="6">
        <f t="shared" si="29"/>
        <v>3.7945125510799769</v>
      </c>
      <c r="AL164" s="6">
        <f t="shared" si="31"/>
        <v>1.1675423234092235</v>
      </c>
      <c r="AM164" s="6">
        <f t="shared" si="29"/>
        <v>6.7133683596030354</v>
      </c>
      <c r="AN164" s="6">
        <f t="shared" si="30"/>
        <v>0.58377116170461174</v>
      </c>
      <c r="AO164" s="6">
        <f t="shared" si="30"/>
        <v>2.335084646818447</v>
      </c>
      <c r="AP164" s="6">
        <f t="shared" si="30"/>
        <v>13.426736719206071</v>
      </c>
      <c r="AQ164" s="6">
        <f t="shared" si="30"/>
        <v>4.6701692936368939</v>
      </c>
      <c r="AT164" s="191" t="s">
        <v>304</v>
      </c>
      <c r="AU164" s="6">
        <f t="shared" si="25"/>
        <v>45.472837022132801</v>
      </c>
      <c r="AV164" s="6">
        <f t="shared" si="26"/>
        <v>65.38618716796077</v>
      </c>
      <c r="AW164" s="6">
        <f t="shared" si="27"/>
        <v>2.1074815595363541</v>
      </c>
      <c r="AX164" s="6">
        <f t="shared" si="28"/>
        <v>6.3191153238546605</v>
      </c>
    </row>
    <row r="165" spans="1:50" x14ac:dyDescent="0.25">
      <c r="A165" s="191" t="s">
        <v>305</v>
      </c>
      <c r="B165" s="8">
        <v>10350</v>
      </c>
      <c r="C165" s="8">
        <v>8200</v>
      </c>
      <c r="D165" s="8">
        <v>8083</v>
      </c>
      <c r="E165" s="8">
        <v>7916</v>
      </c>
      <c r="F165" s="8">
        <v>3575</v>
      </c>
      <c r="G165" s="8">
        <v>198</v>
      </c>
      <c r="H165" s="8">
        <v>499</v>
      </c>
      <c r="I165" s="8">
        <v>1247</v>
      </c>
      <c r="J165" s="8">
        <v>183</v>
      </c>
      <c r="K165" s="8">
        <v>406</v>
      </c>
      <c r="L165" s="8">
        <v>150</v>
      </c>
      <c r="M165" s="8">
        <v>66</v>
      </c>
      <c r="N165" s="8">
        <v>69</v>
      </c>
      <c r="O165" s="8">
        <v>104</v>
      </c>
      <c r="P165" s="8">
        <v>449</v>
      </c>
      <c r="Q165" s="8">
        <v>73</v>
      </c>
      <c r="R165" s="227">
        <v>3</v>
      </c>
      <c r="S165" s="8">
        <v>82</v>
      </c>
      <c r="T165" s="8">
        <v>8</v>
      </c>
      <c r="U165" s="8">
        <v>8</v>
      </c>
      <c r="V165" s="8">
        <v>183</v>
      </c>
      <c r="W165" s="8">
        <v>84</v>
      </c>
      <c r="X165" s="189"/>
      <c r="Y165" s="189"/>
      <c r="Z165" s="191" t="s">
        <v>305</v>
      </c>
      <c r="AA165" s="6">
        <f t="shared" si="23"/>
        <v>19.130434782608695</v>
      </c>
      <c r="AB165" s="6">
        <f t="shared" si="24"/>
        <v>48.212560386473434</v>
      </c>
      <c r="AC165" s="6">
        <f t="shared" si="24"/>
        <v>120.48309178743962</v>
      </c>
      <c r="AD165" s="6">
        <f t="shared" si="24"/>
        <v>17.681159420289852</v>
      </c>
      <c r="AE165" s="6">
        <f t="shared" si="22"/>
        <v>39.227053140096622</v>
      </c>
      <c r="AF165" s="6">
        <f t="shared" si="21"/>
        <v>14.492753623188406</v>
      </c>
      <c r="AG165" s="6">
        <f t="shared" si="21"/>
        <v>6.3768115942028984</v>
      </c>
      <c r="AH165" s="6">
        <f t="shared" si="21"/>
        <v>6.666666666666667</v>
      </c>
      <c r="AI165" s="6">
        <f t="shared" si="21"/>
        <v>10.04830917874396</v>
      </c>
      <c r="AJ165" s="6">
        <f t="shared" si="29"/>
        <v>43.381642512077292</v>
      </c>
      <c r="AK165" s="6">
        <f t="shared" si="29"/>
        <v>7.0531400966183577</v>
      </c>
      <c r="AL165" s="6">
        <f t="shared" si="31"/>
        <v>0.28985507246376813</v>
      </c>
      <c r="AM165" s="6">
        <f t="shared" si="29"/>
        <v>7.9227053140096624</v>
      </c>
      <c r="AN165" s="6">
        <f t="shared" si="30"/>
        <v>0.77294685990338163</v>
      </c>
      <c r="AO165" s="6">
        <f t="shared" si="30"/>
        <v>0.77294685990338163</v>
      </c>
      <c r="AP165" s="6">
        <f t="shared" si="30"/>
        <v>17.681159420289852</v>
      </c>
      <c r="AQ165" s="6">
        <f t="shared" si="30"/>
        <v>8.1159420289855078</v>
      </c>
      <c r="AT165" s="191" t="s">
        <v>305</v>
      </c>
      <c r="AU165" s="6">
        <f t="shared" si="25"/>
        <v>55.548682419893602</v>
      </c>
      <c r="AV165" s="6">
        <f t="shared" si="26"/>
        <v>13.137948458817585</v>
      </c>
      <c r="AW165" s="6">
        <f t="shared" si="27"/>
        <v>2.2377622377622379</v>
      </c>
      <c r="AX165" s="6">
        <f t="shared" si="28"/>
        <v>10.24390243902439</v>
      </c>
    </row>
    <row r="166" spans="1:50" x14ac:dyDescent="0.25">
      <c r="A166" s="191" t="s">
        <v>306</v>
      </c>
      <c r="B166" s="8">
        <v>8533</v>
      </c>
      <c r="C166" s="8">
        <v>6595</v>
      </c>
      <c r="D166" s="8">
        <v>6527</v>
      </c>
      <c r="E166" s="8">
        <v>6476</v>
      </c>
      <c r="F166" s="8">
        <v>2772</v>
      </c>
      <c r="G166" s="8">
        <v>164</v>
      </c>
      <c r="H166" s="8">
        <v>465</v>
      </c>
      <c r="I166" s="8">
        <v>1015</v>
      </c>
      <c r="J166" s="8">
        <v>221</v>
      </c>
      <c r="K166" s="8">
        <v>293</v>
      </c>
      <c r="L166" s="8">
        <v>151</v>
      </c>
      <c r="M166" s="8">
        <v>23</v>
      </c>
      <c r="N166" s="8">
        <v>50</v>
      </c>
      <c r="O166" s="8">
        <v>522</v>
      </c>
      <c r="P166" s="8">
        <v>441</v>
      </c>
      <c r="Q166" s="8">
        <v>64</v>
      </c>
      <c r="R166" s="227">
        <v>21</v>
      </c>
      <c r="S166" s="8">
        <v>46</v>
      </c>
      <c r="T166" s="8">
        <v>14</v>
      </c>
      <c r="U166" s="8">
        <v>18</v>
      </c>
      <c r="V166" s="8">
        <v>133</v>
      </c>
      <c r="W166" s="8">
        <v>50</v>
      </c>
      <c r="X166" s="189"/>
      <c r="Y166" s="189"/>
      <c r="Z166" s="191" t="s">
        <v>306</v>
      </c>
      <c r="AA166" s="6">
        <f t="shared" si="23"/>
        <v>19.219500761748506</v>
      </c>
      <c r="AB166" s="6">
        <f t="shared" si="24"/>
        <v>54.494316184225951</v>
      </c>
      <c r="AC166" s="6">
        <f t="shared" si="24"/>
        <v>118.94995898277276</v>
      </c>
      <c r="AD166" s="6">
        <f t="shared" si="24"/>
        <v>25.899449197234269</v>
      </c>
      <c r="AE166" s="6">
        <f t="shared" si="22"/>
        <v>34.337278799953125</v>
      </c>
      <c r="AF166" s="6">
        <f t="shared" si="21"/>
        <v>17.696003750146488</v>
      </c>
      <c r="AG166" s="6">
        <f t="shared" si="21"/>
        <v>2.6954177897574128</v>
      </c>
      <c r="AH166" s="6">
        <f t="shared" si="21"/>
        <v>5.8596038907769827</v>
      </c>
      <c r="AI166" s="6">
        <f t="shared" si="21"/>
        <v>61.174264619711707</v>
      </c>
      <c r="AJ166" s="6">
        <f t="shared" si="29"/>
        <v>51.681706316652999</v>
      </c>
      <c r="AK166" s="6">
        <f t="shared" si="29"/>
        <v>7.5002929801945388</v>
      </c>
      <c r="AL166" s="6">
        <f t="shared" si="31"/>
        <v>2.4610336341263332</v>
      </c>
      <c r="AM166" s="6">
        <f t="shared" si="29"/>
        <v>5.3908355795148255</v>
      </c>
      <c r="AN166" s="6">
        <f t="shared" si="30"/>
        <v>1.6406890894175554</v>
      </c>
      <c r="AO166" s="6">
        <f t="shared" si="30"/>
        <v>2.1094574006797142</v>
      </c>
      <c r="AP166" s="6">
        <f t="shared" si="30"/>
        <v>15.586546349466776</v>
      </c>
      <c r="AQ166" s="6">
        <f t="shared" si="30"/>
        <v>5.8596038907769827</v>
      </c>
      <c r="AT166" s="191" t="s">
        <v>306</v>
      </c>
      <c r="AU166" s="6">
        <f t="shared" si="25"/>
        <v>67.565497165619732</v>
      </c>
      <c r="AV166" s="6">
        <f t="shared" si="26"/>
        <v>80.605311920938846</v>
      </c>
      <c r="AW166" s="6">
        <f t="shared" si="27"/>
        <v>5.0505050505050511</v>
      </c>
      <c r="AX166" s="6">
        <f t="shared" si="28"/>
        <v>7.5815011372251702</v>
      </c>
    </row>
    <row r="167" spans="1:50" x14ac:dyDescent="0.25">
      <c r="A167" s="191" t="s">
        <v>307</v>
      </c>
      <c r="B167" s="8">
        <v>8517</v>
      </c>
      <c r="C167" s="8">
        <v>6775</v>
      </c>
      <c r="D167" s="8">
        <v>6663</v>
      </c>
      <c r="E167" s="8">
        <v>6547</v>
      </c>
      <c r="F167" s="8">
        <v>2849</v>
      </c>
      <c r="G167" s="8">
        <v>165</v>
      </c>
      <c r="H167" s="8">
        <v>570</v>
      </c>
      <c r="I167" s="8">
        <v>1263</v>
      </c>
      <c r="J167" s="8">
        <v>184</v>
      </c>
      <c r="K167" s="8">
        <v>383</v>
      </c>
      <c r="L167" s="8">
        <v>170</v>
      </c>
      <c r="M167" s="8">
        <v>76</v>
      </c>
      <c r="N167" s="8">
        <v>48</v>
      </c>
      <c r="O167" s="8">
        <v>390</v>
      </c>
      <c r="P167" s="8">
        <v>438</v>
      </c>
      <c r="Q167" s="8">
        <v>94</v>
      </c>
      <c r="R167" s="227">
        <v>31</v>
      </c>
      <c r="S167" s="8">
        <v>93</v>
      </c>
      <c r="T167" s="8">
        <v>8</v>
      </c>
      <c r="U167" s="8">
        <v>36</v>
      </c>
      <c r="V167" s="8">
        <v>195</v>
      </c>
      <c r="W167" s="8">
        <v>63</v>
      </c>
      <c r="X167" s="189"/>
      <c r="Y167" s="189"/>
      <c r="Z167" s="191" t="s">
        <v>307</v>
      </c>
      <c r="AA167" s="6">
        <f t="shared" si="23"/>
        <v>19.373018668545264</v>
      </c>
      <c r="AB167" s="6">
        <f t="shared" si="24"/>
        <v>66.924973582247276</v>
      </c>
      <c r="AC167" s="6">
        <f t="shared" si="24"/>
        <v>148.29165199013738</v>
      </c>
      <c r="AD167" s="6">
        <f t="shared" si="24"/>
        <v>21.603851121286837</v>
      </c>
      <c r="AE167" s="6">
        <f t="shared" si="22"/>
        <v>44.968885757895976</v>
      </c>
      <c r="AF167" s="6">
        <f t="shared" si="21"/>
        <v>19.960079840319363</v>
      </c>
      <c r="AG167" s="6">
        <f t="shared" si="21"/>
        <v>8.9233298109663028</v>
      </c>
      <c r="AH167" s="6">
        <f t="shared" si="21"/>
        <v>5.635787249031349</v>
      </c>
      <c r="AI167" s="6">
        <f t="shared" si="21"/>
        <v>45.790771398379711</v>
      </c>
      <c r="AJ167" s="6">
        <f t="shared" si="29"/>
        <v>51.426558647411056</v>
      </c>
      <c r="AK167" s="6">
        <f t="shared" si="29"/>
        <v>11.036750029353058</v>
      </c>
      <c r="AL167" s="6">
        <f t="shared" si="31"/>
        <v>3.639779264999413</v>
      </c>
      <c r="AM167" s="6">
        <f t="shared" si="29"/>
        <v>10.919337794998238</v>
      </c>
      <c r="AN167" s="6">
        <f t="shared" si="30"/>
        <v>0.9392978748385582</v>
      </c>
      <c r="AO167" s="6">
        <f t="shared" si="30"/>
        <v>4.2268404367735117</v>
      </c>
      <c r="AP167" s="6">
        <f t="shared" si="30"/>
        <v>22.895385699189855</v>
      </c>
      <c r="AQ167" s="6">
        <f t="shared" si="30"/>
        <v>7.3969707643536458</v>
      </c>
      <c r="AT167" s="191" t="s">
        <v>307</v>
      </c>
      <c r="AU167" s="6">
        <f t="shared" si="25"/>
        <v>65.736154885186863</v>
      </c>
      <c r="AV167" s="6">
        <f t="shared" si="26"/>
        <v>59.569268367191079</v>
      </c>
      <c r="AW167" s="6">
        <f t="shared" si="27"/>
        <v>2.8080028080028079</v>
      </c>
      <c r="AX167" s="6">
        <f t="shared" si="28"/>
        <v>9.2988929889298895</v>
      </c>
    </row>
    <row r="168" spans="1:50" x14ac:dyDescent="0.25">
      <c r="A168" s="191" t="s">
        <v>310</v>
      </c>
      <c r="B168" s="8">
        <v>5000</v>
      </c>
      <c r="C168" s="8">
        <v>4046</v>
      </c>
      <c r="D168" s="8">
        <v>3998</v>
      </c>
      <c r="E168" s="8">
        <v>3937</v>
      </c>
      <c r="F168" s="8">
        <v>2008</v>
      </c>
      <c r="G168" s="8">
        <v>111</v>
      </c>
      <c r="H168" s="8">
        <v>361</v>
      </c>
      <c r="I168" s="8">
        <v>726</v>
      </c>
      <c r="J168" s="8">
        <v>145</v>
      </c>
      <c r="K168" s="8">
        <v>245</v>
      </c>
      <c r="L168" s="8">
        <v>204</v>
      </c>
      <c r="M168" s="8">
        <v>20</v>
      </c>
      <c r="N168" s="8">
        <v>48</v>
      </c>
      <c r="O168" s="8">
        <v>558</v>
      </c>
      <c r="P168" s="8">
        <v>276</v>
      </c>
      <c r="Q168" s="8">
        <v>58</v>
      </c>
      <c r="R168" s="227">
        <v>29</v>
      </c>
      <c r="S168" s="8">
        <v>52</v>
      </c>
      <c r="T168" s="8">
        <v>28</v>
      </c>
      <c r="U168" s="8">
        <v>11</v>
      </c>
      <c r="V168" s="8">
        <v>102</v>
      </c>
      <c r="W168" s="8">
        <v>42</v>
      </c>
      <c r="X168" s="189"/>
      <c r="Y168" s="189"/>
      <c r="Z168" s="191" t="s">
        <v>310</v>
      </c>
      <c r="AA168" s="6">
        <f t="shared" si="23"/>
        <v>22.2</v>
      </c>
      <c r="AB168" s="6">
        <f t="shared" si="24"/>
        <v>72.2</v>
      </c>
      <c r="AC168" s="6">
        <f t="shared" si="24"/>
        <v>145.19999999999999</v>
      </c>
      <c r="AD168" s="6">
        <f t="shared" si="24"/>
        <v>29</v>
      </c>
      <c r="AE168" s="6">
        <f t="shared" si="22"/>
        <v>49</v>
      </c>
      <c r="AF168" s="6">
        <f t="shared" si="21"/>
        <v>40.800000000000004</v>
      </c>
      <c r="AG168" s="6">
        <f t="shared" si="21"/>
        <v>4</v>
      </c>
      <c r="AH168" s="6">
        <f t="shared" si="21"/>
        <v>9.6</v>
      </c>
      <c r="AI168" s="6">
        <f t="shared" si="21"/>
        <v>111.60000000000001</v>
      </c>
      <c r="AJ168" s="6">
        <f t="shared" si="29"/>
        <v>55.199999999999996</v>
      </c>
      <c r="AK168" s="6">
        <f t="shared" si="29"/>
        <v>11.6</v>
      </c>
      <c r="AL168" s="6">
        <f t="shared" si="31"/>
        <v>5.8</v>
      </c>
      <c r="AM168" s="6">
        <f t="shared" si="29"/>
        <v>10.4</v>
      </c>
      <c r="AN168" s="6">
        <f t="shared" si="30"/>
        <v>5.6</v>
      </c>
      <c r="AO168" s="6">
        <f t="shared" si="30"/>
        <v>2.2000000000000002</v>
      </c>
      <c r="AP168" s="6">
        <f t="shared" si="30"/>
        <v>20.400000000000002</v>
      </c>
      <c r="AQ168" s="6">
        <f t="shared" si="30"/>
        <v>8.4</v>
      </c>
      <c r="AT168" s="191" t="s">
        <v>310</v>
      </c>
      <c r="AU168" s="6">
        <f t="shared" si="25"/>
        <v>69.034517258629322</v>
      </c>
      <c r="AV168" s="6">
        <f t="shared" si="26"/>
        <v>141.73228346456693</v>
      </c>
      <c r="AW168" s="6">
        <f t="shared" si="27"/>
        <v>13.944223107569721</v>
      </c>
      <c r="AX168" s="6">
        <f t="shared" si="28"/>
        <v>10.380622837370241</v>
      </c>
    </row>
    <row r="169" spans="1:50" x14ac:dyDescent="0.25">
      <c r="A169" s="191" t="s">
        <v>311</v>
      </c>
      <c r="B169" s="8">
        <v>5603</v>
      </c>
      <c r="C169" s="8">
        <v>4494</v>
      </c>
      <c r="D169" s="8">
        <v>4440</v>
      </c>
      <c r="E169" s="8">
        <v>4375</v>
      </c>
      <c r="F169" s="8">
        <v>2029</v>
      </c>
      <c r="G169" s="8">
        <v>119</v>
      </c>
      <c r="H169" s="8">
        <v>332</v>
      </c>
      <c r="I169" s="8">
        <v>772</v>
      </c>
      <c r="J169" s="8">
        <v>128</v>
      </c>
      <c r="K169" s="8">
        <v>200</v>
      </c>
      <c r="L169" s="8">
        <v>111</v>
      </c>
      <c r="M169" s="8">
        <v>37</v>
      </c>
      <c r="N169" s="8">
        <v>46</v>
      </c>
      <c r="O169" s="8">
        <v>363</v>
      </c>
      <c r="P169" s="8">
        <v>305</v>
      </c>
      <c r="Q169" s="8">
        <v>59</v>
      </c>
      <c r="R169" s="227">
        <v>27</v>
      </c>
      <c r="S169" s="8">
        <v>55</v>
      </c>
      <c r="T169" s="8">
        <v>18</v>
      </c>
      <c r="U169" s="8">
        <v>10</v>
      </c>
      <c r="V169" s="8">
        <v>100</v>
      </c>
      <c r="W169" s="8">
        <v>47</v>
      </c>
      <c r="X169" s="189"/>
      <c r="Y169" s="189"/>
      <c r="Z169" s="191" t="s">
        <v>311</v>
      </c>
      <c r="AA169" s="6">
        <f t="shared" si="23"/>
        <v>21.238622166696413</v>
      </c>
      <c r="AB169" s="6">
        <f t="shared" si="24"/>
        <v>59.253971086917723</v>
      </c>
      <c r="AC169" s="6">
        <f t="shared" si="24"/>
        <v>137.78333035873638</v>
      </c>
      <c r="AD169" s="6">
        <f t="shared" si="24"/>
        <v>22.844904515438156</v>
      </c>
      <c r="AE169" s="6">
        <f t="shared" si="22"/>
        <v>35.695163305372127</v>
      </c>
      <c r="AF169" s="6">
        <f t="shared" si="21"/>
        <v>19.810815634481528</v>
      </c>
      <c r="AG169" s="6">
        <f t="shared" si="21"/>
        <v>6.6036052114938428</v>
      </c>
      <c r="AH169" s="6">
        <f t="shared" si="21"/>
        <v>8.2098875602355879</v>
      </c>
      <c r="AI169" s="6">
        <f t="shared" si="21"/>
        <v>64.786721399250396</v>
      </c>
      <c r="AJ169" s="6">
        <f t="shared" si="29"/>
        <v>54.435124040692486</v>
      </c>
      <c r="AK169" s="6">
        <f t="shared" si="29"/>
        <v>10.530073175084775</v>
      </c>
      <c r="AL169" s="6">
        <f t="shared" si="31"/>
        <v>4.8188470462252369</v>
      </c>
      <c r="AM169" s="6">
        <f t="shared" si="29"/>
        <v>9.8161699089773347</v>
      </c>
      <c r="AN169" s="6">
        <f t="shared" si="30"/>
        <v>3.2125646974834909</v>
      </c>
      <c r="AO169" s="6">
        <f t="shared" si="30"/>
        <v>1.7847581652686062</v>
      </c>
      <c r="AP169" s="6">
        <f t="shared" si="30"/>
        <v>17.847581652686063</v>
      </c>
      <c r="AQ169" s="6">
        <f t="shared" si="30"/>
        <v>8.3883633767624488</v>
      </c>
      <c r="AT169" s="191" t="s">
        <v>311</v>
      </c>
      <c r="AU169" s="6">
        <f t="shared" si="25"/>
        <v>68.693693693693703</v>
      </c>
      <c r="AV169" s="6">
        <f t="shared" si="26"/>
        <v>82.971428571428575</v>
      </c>
      <c r="AW169" s="6">
        <f t="shared" si="27"/>
        <v>8.8713652045342535</v>
      </c>
      <c r="AX169" s="6">
        <f t="shared" si="28"/>
        <v>10.458388963061861</v>
      </c>
    </row>
    <row r="170" spans="1:50" x14ac:dyDescent="0.25">
      <c r="A170" s="191" t="s">
        <v>312</v>
      </c>
      <c r="B170" s="8">
        <v>12414</v>
      </c>
      <c r="C170" s="8">
        <v>10044</v>
      </c>
      <c r="D170" s="8">
        <v>9896</v>
      </c>
      <c r="E170" s="8">
        <v>9730</v>
      </c>
      <c r="F170" s="8">
        <v>4692</v>
      </c>
      <c r="G170" s="8">
        <v>219</v>
      </c>
      <c r="H170" s="8">
        <v>633</v>
      </c>
      <c r="I170" s="8">
        <v>1738</v>
      </c>
      <c r="J170" s="8">
        <v>313</v>
      </c>
      <c r="K170" s="8">
        <v>512</v>
      </c>
      <c r="L170" s="8">
        <v>230</v>
      </c>
      <c r="M170" s="8">
        <v>63</v>
      </c>
      <c r="N170" s="8">
        <v>78</v>
      </c>
      <c r="O170" s="8">
        <v>497</v>
      </c>
      <c r="P170" s="8">
        <v>711</v>
      </c>
      <c r="Q170" s="8">
        <v>91</v>
      </c>
      <c r="R170" s="227">
        <v>15</v>
      </c>
      <c r="S170" s="8">
        <v>106</v>
      </c>
      <c r="T170" s="8">
        <v>60</v>
      </c>
      <c r="U170" s="8">
        <v>78</v>
      </c>
      <c r="V170" s="8">
        <v>250</v>
      </c>
      <c r="W170" s="8">
        <v>96</v>
      </c>
      <c r="X170" s="189"/>
      <c r="Y170" s="189"/>
      <c r="Z170" s="191" t="s">
        <v>312</v>
      </c>
      <c r="AA170" s="6">
        <f t="shared" si="23"/>
        <v>17.641372643789271</v>
      </c>
      <c r="AB170" s="6">
        <f t="shared" si="24"/>
        <v>50.990816819719669</v>
      </c>
      <c r="AC170" s="6">
        <f t="shared" si="24"/>
        <v>140.00322216851941</v>
      </c>
      <c r="AD170" s="6">
        <f t="shared" si="24"/>
        <v>25.213468664411149</v>
      </c>
      <c r="AE170" s="6">
        <f t="shared" si="22"/>
        <v>41.243757048493642</v>
      </c>
      <c r="AF170" s="6">
        <f t="shared" si="21"/>
        <v>18.527468986628001</v>
      </c>
      <c r="AG170" s="6">
        <f t="shared" si="21"/>
        <v>5.0749154180763654</v>
      </c>
      <c r="AH170" s="6">
        <f t="shared" si="21"/>
        <v>6.2832286128564521</v>
      </c>
      <c r="AI170" s="6">
        <f t="shared" si="21"/>
        <v>40.035443853713545</v>
      </c>
      <c r="AJ170" s="6">
        <f t="shared" si="29"/>
        <v>57.274045432576123</v>
      </c>
      <c r="AK170" s="6">
        <f t="shared" si="29"/>
        <v>7.3304333816658609</v>
      </c>
      <c r="AL170" s="6">
        <f t="shared" si="31"/>
        <v>1.2083131947800869</v>
      </c>
      <c r="AM170" s="6">
        <f t="shared" si="29"/>
        <v>8.5387465764459485</v>
      </c>
      <c r="AN170" s="6">
        <f t="shared" si="30"/>
        <v>4.8332527791203477</v>
      </c>
      <c r="AO170" s="6">
        <f t="shared" si="30"/>
        <v>6.2832286128564521</v>
      </c>
      <c r="AP170" s="6">
        <f t="shared" si="30"/>
        <v>20.138553246334784</v>
      </c>
      <c r="AQ170" s="6">
        <f t="shared" si="30"/>
        <v>7.7332044465925565</v>
      </c>
      <c r="AT170" s="191" t="s">
        <v>312</v>
      </c>
      <c r="AU170" s="6">
        <f t="shared" si="25"/>
        <v>71.84721099434114</v>
      </c>
      <c r="AV170" s="6">
        <f t="shared" si="26"/>
        <v>51.079136690647481</v>
      </c>
      <c r="AW170" s="6">
        <f t="shared" si="27"/>
        <v>12.787723785166239</v>
      </c>
      <c r="AX170" s="6">
        <f t="shared" si="28"/>
        <v>9.5579450418160086</v>
      </c>
    </row>
    <row r="171" spans="1:50" x14ac:dyDescent="0.25">
      <c r="A171" s="191" t="s">
        <v>313</v>
      </c>
      <c r="B171" s="8">
        <v>10226</v>
      </c>
      <c r="C171" s="8">
        <v>8359</v>
      </c>
      <c r="D171" s="8">
        <v>8235</v>
      </c>
      <c r="E171" s="8">
        <v>8108</v>
      </c>
      <c r="F171" s="8">
        <v>4078</v>
      </c>
      <c r="G171" s="8">
        <v>267</v>
      </c>
      <c r="H171" s="8">
        <v>806</v>
      </c>
      <c r="I171" s="8">
        <v>1727</v>
      </c>
      <c r="J171" s="8">
        <v>244</v>
      </c>
      <c r="K171" s="8">
        <v>499</v>
      </c>
      <c r="L171" s="8">
        <v>243</v>
      </c>
      <c r="M171" s="8">
        <v>190</v>
      </c>
      <c r="N171" s="8">
        <v>74</v>
      </c>
      <c r="O171" s="8">
        <v>497</v>
      </c>
      <c r="P171" s="8">
        <v>569</v>
      </c>
      <c r="Q171" s="8">
        <v>109</v>
      </c>
      <c r="R171" s="227">
        <v>48</v>
      </c>
      <c r="S171" s="8">
        <v>120</v>
      </c>
      <c r="T171" s="8">
        <v>27</v>
      </c>
      <c r="U171" s="8">
        <v>9</v>
      </c>
      <c r="V171" s="8">
        <v>213</v>
      </c>
      <c r="W171" s="8">
        <v>60</v>
      </c>
      <c r="X171" s="189"/>
      <c r="Y171" s="189"/>
      <c r="Z171" s="191" t="s">
        <v>313</v>
      </c>
      <c r="AA171" s="6">
        <f t="shared" si="23"/>
        <v>26.109915900645412</v>
      </c>
      <c r="AB171" s="6">
        <f t="shared" si="24"/>
        <v>78.818697437903381</v>
      </c>
      <c r="AC171" s="6">
        <f t="shared" si="24"/>
        <v>168.88323880305103</v>
      </c>
      <c r="AD171" s="6">
        <f t="shared" si="24"/>
        <v>23.86074711519656</v>
      </c>
      <c r="AE171" s="6">
        <f t="shared" si="22"/>
        <v>48.797183649520825</v>
      </c>
      <c r="AF171" s="6">
        <f t="shared" si="21"/>
        <v>23.76295716800313</v>
      </c>
      <c r="AG171" s="6">
        <f t="shared" si="21"/>
        <v>18.580089966751419</v>
      </c>
      <c r="AH171" s="6">
        <f t="shared" si="21"/>
        <v>7.23645609231371</v>
      </c>
      <c r="AI171" s="6">
        <f t="shared" si="21"/>
        <v>48.601603755133972</v>
      </c>
      <c r="AJ171" s="6">
        <f t="shared" si="29"/>
        <v>55.642479953060828</v>
      </c>
      <c r="AK171" s="6">
        <f t="shared" si="29"/>
        <v>10.659104244083709</v>
      </c>
      <c r="AL171" s="6">
        <f t="shared" si="31"/>
        <v>4.6939174652845681</v>
      </c>
      <c r="AM171" s="6">
        <f t="shared" si="29"/>
        <v>11.734793663211422</v>
      </c>
      <c r="AN171" s="6">
        <f t="shared" si="30"/>
        <v>2.6403285742225702</v>
      </c>
      <c r="AO171" s="6">
        <f t="shared" si="30"/>
        <v>0.88010952474085669</v>
      </c>
      <c r="AP171" s="6">
        <f t="shared" si="30"/>
        <v>20.829258752200275</v>
      </c>
      <c r="AQ171" s="6">
        <f t="shared" si="30"/>
        <v>5.8673968316057108</v>
      </c>
      <c r="AT171" s="191" t="s">
        <v>313</v>
      </c>
      <c r="AU171" s="6">
        <f t="shared" si="25"/>
        <v>69.09532483302975</v>
      </c>
      <c r="AV171" s="6">
        <f t="shared" si="26"/>
        <v>61.29748396645288</v>
      </c>
      <c r="AW171" s="6">
        <f t="shared" si="27"/>
        <v>6.6208925944090247</v>
      </c>
      <c r="AX171" s="6">
        <f t="shared" si="28"/>
        <v>7.1778920923555454</v>
      </c>
    </row>
    <row r="172" spans="1:50" x14ac:dyDescent="0.25">
      <c r="A172" s="191" t="s">
        <v>314</v>
      </c>
      <c r="B172" s="8">
        <v>6138</v>
      </c>
      <c r="C172" s="8">
        <v>4883</v>
      </c>
      <c r="D172" s="8">
        <v>4801</v>
      </c>
      <c r="E172" s="8">
        <v>4735</v>
      </c>
      <c r="F172" s="8">
        <v>2257</v>
      </c>
      <c r="G172" s="8">
        <v>99</v>
      </c>
      <c r="H172" s="8">
        <v>321</v>
      </c>
      <c r="I172" s="8">
        <v>928</v>
      </c>
      <c r="J172" s="8">
        <v>150</v>
      </c>
      <c r="K172" s="8">
        <v>281</v>
      </c>
      <c r="L172" s="8">
        <v>102</v>
      </c>
      <c r="M172" s="8">
        <v>96</v>
      </c>
      <c r="N172" s="8">
        <v>34</v>
      </c>
      <c r="O172" s="8">
        <v>521</v>
      </c>
      <c r="P172" s="8">
        <v>336</v>
      </c>
      <c r="Q172" s="8">
        <v>47</v>
      </c>
      <c r="R172" s="227">
        <v>31</v>
      </c>
      <c r="S172" s="8">
        <v>49</v>
      </c>
      <c r="T172" s="8">
        <v>39</v>
      </c>
      <c r="U172" s="8">
        <v>2</v>
      </c>
      <c r="V172" s="8">
        <v>149</v>
      </c>
      <c r="W172" s="8">
        <v>55</v>
      </c>
      <c r="X172" s="189"/>
      <c r="Y172" s="189"/>
      <c r="Z172" s="191" t="s">
        <v>314</v>
      </c>
      <c r="AA172" s="6">
        <f t="shared" si="23"/>
        <v>16.129032258064516</v>
      </c>
      <c r="AB172" s="6">
        <f t="shared" si="24"/>
        <v>52.297165200391007</v>
      </c>
      <c r="AC172" s="6">
        <f t="shared" si="24"/>
        <v>151.18931247963508</v>
      </c>
      <c r="AD172" s="6">
        <f t="shared" si="24"/>
        <v>24.437927663734115</v>
      </c>
      <c r="AE172" s="6">
        <f t="shared" si="22"/>
        <v>45.780384490061905</v>
      </c>
      <c r="AF172" s="6">
        <f t="shared" si="21"/>
        <v>16.617790811339198</v>
      </c>
      <c r="AG172" s="6">
        <f t="shared" si="21"/>
        <v>15.640273704789834</v>
      </c>
      <c r="AH172" s="6">
        <f t="shared" si="21"/>
        <v>5.5392636037797329</v>
      </c>
      <c r="AI172" s="6">
        <f t="shared" si="21"/>
        <v>84.881068752036498</v>
      </c>
      <c r="AJ172" s="6">
        <f t="shared" si="29"/>
        <v>54.740957966764419</v>
      </c>
      <c r="AK172" s="6">
        <f t="shared" si="29"/>
        <v>7.6572173346366901</v>
      </c>
      <c r="AL172" s="6">
        <f t="shared" si="31"/>
        <v>5.0505050505050511</v>
      </c>
      <c r="AM172" s="6">
        <f t="shared" si="29"/>
        <v>7.983056370153145</v>
      </c>
      <c r="AN172" s="6">
        <f t="shared" si="30"/>
        <v>6.3538611925708706</v>
      </c>
      <c r="AO172" s="6">
        <f t="shared" si="30"/>
        <v>0.32583903551645488</v>
      </c>
      <c r="AP172" s="6">
        <f t="shared" si="30"/>
        <v>24.275008145975889</v>
      </c>
      <c r="AQ172" s="6">
        <f t="shared" si="30"/>
        <v>8.9605734767025087</v>
      </c>
      <c r="AT172" s="191" t="s">
        <v>314</v>
      </c>
      <c r="AU172" s="6">
        <f t="shared" si="25"/>
        <v>69.985419704228278</v>
      </c>
      <c r="AV172" s="6">
        <f t="shared" si="26"/>
        <v>110.03167898627244</v>
      </c>
      <c r="AW172" s="6">
        <f t="shared" si="27"/>
        <v>17.279574656623836</v>
      </c>
      <c r="AX172" s="6">
        <f t="shared" si="28"/>
        <v>11.263567479008806</v>
      </c>
    </row>
    <row r="173" spans="1:50" x14ac:dyDescent="0.25">
      <c r="A173" s="191" t="s">
        <v>315</v>
      </c>
      <c r="B173" s="8">
        <v>2959</v>
      </c>
      <c r="C173" s="8">
        <v>2488</v>
      </c>
      <c r="D173" s="8">
        <v>2462</v>
      </c>
      <c r="E173" s="8">
        <v>2430</v>
      </c>
      <c r="F173" s="8">
        <v>1377</v>
      </c>
      <c r="G173" s="8">
        <v>79</v>
      </c>
      <c r="H173" s="8">
        <v>175</v>
      </c>
      <c r="I173" s="8">
        <v>520</v>
      </c>
      <c r="J173" s="8">
        <v>101</v>
      </c>
      <c r="K173" s="8">
        <v>124</v>
      </c>
      <c r="L173" s="8">
        <v>87</v>
      </c>
      <c r="M173" s="8">
        <v>59</v>
      </c>
      <c r="N173" s="8">
        <v>9</v>
      </c>
      <c r="O173" s="8">
        <v>68</v>
      </c>
      <c r="P173" s="8">
        <v>223</v>
      </c>
      <c r="Q173" s="8">
        <v>28</v>
      </c>
      <c r="R173" s="227">
        <v>8</v>
      </c>
      <c r="S173" s="8">
        <v>19</v>
      </c>
      <c r="T173" s="8">
        <v>28</v>
      </c>
      <c r="U173" s="8">
        <v>8</v>
      </c>
      <c r="V173" s="8">
        <v>51</v>
      </c>
      <c r="W173" s="8">
        <v>23</v>
      </c>
      <c r="X173" s="189"/>
      <c r="Y173" s="189"/>
      <c r="Z173" s="191" t="s">
        <v>315</v>
      </c>
      <c r="AA173" s="6">
        <f t="shared" si="23"/>
        <v>26.698208854342685</v>
      </c>
      <c r="AB173" s="6">
        <f t="shared" si="24"/>
        <v>59.141601892531256</v>
      </c>
      <c r="AC173" s="6">
        <f t="shared" si="24"/>
        <v>175.73504562352147</v>
      </c>
      <c r="AD173" s="6">
        <f t="shared" si="24"/>
        <v>34.133153092260898</v>
      </c>
      <c r="AE173" s="6">
        <f t="shared" si="22"/>
        <v>41.906049340993583</v>
      </c>
      <c r="AF173" s="6">
        <f t="shared" si="21"/>
        <v>29.401824940858397</v>
      </c>
      <c r="AG173" s="6">
        <f t="shared" si="21"/>
        <v>19.939168638053395</v>
      </c>
      <c r="AH173" s="6">
        <f t="shared" si="21"/>
        <v>3.0415680973301793</v>
      </c>
      <c r="AI173" s="6">
        <f t="shared" si="21"/>
        <v>22.980736735383577</v>
      </c>
      <c r="AJ173" s="6">
        <f t="shared" si="29"/>
        <v>75.36329841162555</v>
      </c>
      <c r="AK173" s="6">
        <f t="shared" si="29"/>
        <v>9.4626563028050015</v>
      </c>
      <c r="AL173" s="6">
        <f t="shared" si="31"/>
        <v>2.7036160865157144</v>
      </c>
      <c r="AM173" s="6">
        <f t="shared" si="29"/>
        <v>6.4210882054748222</v>
      </c>
      <c r="AN173" s="6">
        <f t="shared" si="30"/>
        <v>9.4626563028050015</v>
      </c>
      <c r="AO173" s="6">
        <f t="shared" si="30"/>
        <v>2.7036160865157144</v>
      </c>
      <c r="AP173" s="6">
        <f t="shared" si="30"/>
        <v>17.23555255153768</v>
      </c>
      <c r="AQ173" s="6">
        <f t="shared" si="30"/>
        <v>7.77289624873268</v>
      </c>
      <c r="AT173" s="191" t="s">
        <v>315</v>
      </c>
      <c r="AU173" s="6">
        <f t="shared" si="25"/>
        <v>90.576766856214462</v>
      </c>
      <c r="AV173" s="6">
        <f t="shared" si="26"/>
        <v>27.983539094650205</v>
      </c>
      <c r="AW173" s="6">
        <f t="shared" si="27"/>
        <v>20.334059549745824</v>
      </c>
      <c r="AX173" s="6">
        <f t="shared" si="28"/>
        <v>9.244372990353698</v>
      </c>
    </row>
    <row r="174" spans="1:50" x14ac:dyDescent="0.25">
      <c r="A174" s="191" t="s">
        <v>316</v>
      </c>
      <c r="B174" s="8">
        <v>7378</v>
      </c>
      <c r="C174" s="8">
        <v>6180</v>
      </c>
      <c r="D174" s="8">
        <v>6098</v>
      </c>
      <c r="E174" s="8">
        <v>6002</v>
      </c>
      <c r="F174" s="8">
        <v>3025</v>
      </c>
      <c r="G174" s="8">
        <v>146</v>
      </c>
      <c r="H174" s="8">
        <v>421</v>
      </c>
      <c r="I174" s="8">
        <v>980</v>
      </c>
      <c r="J174" s="8">
        <v>106</v>
      </c>
      <c r="K174" s="8">
        <v>306</v>
      </c>
      <c r="L174" s="8">
        <v>209</v>
      </c>
      <c r="M174" s="8">
        <v>160</v>
      </c>
      <c r="N174" s="8">
        <v>49</v>
      </c>
      <c r="O174" s="8">
        <v>216</v>
      </c>
      <c r="P174" s="8">
        <v>387</v>
      </c>
      <c r="Q174" s="8">
        <v>69</v>
      </c>
      <c r="R174" s="227">
        <v>30</v>
      </c>
      <c r="S174" s="8">
        <v>113</v>
      </c>
      <c r="T174" s="8">
        <v>17</v>
      </c>
      <c r="U174" s="8">
        <v>17</v>
      </c>
      <c r="V174" s="8">
        <v>157</v>
      </c>
      <c r="W174" s="8">
        <v>51</v>
      </c>
      <c r="X174" s="189"/>
      <c r="Y174" s="189"/>
      <c r="Z174" s="191" t="s">
        <v>316</v>
      </c>
      <c r="AA174" s="6">
        <f t="shared" si="23"/>
        <v>19.788560585524532</v>
      </c>
      <c r="AB174" s="6">
        <f t="shared" si="24"/>
        <v>57.061534291135807</v>
      </c>
      <c r="AC174" s="6">
        <f t="shared" si="24"/>
        <v>132.82732447817835</v>
      </c>
      <c r="AD174" s="6">
        <f t="shared" si="24"/>
        <v>14.36703713743562</v>
      </c>
      <c r="AE174" s="6">
        <f t="shared" si="22"/>
        <v>41.474654377880185</v>
      </c>
      <c r="AF174" s="6">
        <f t="shared" si="21"/>
        <v>28.32746001626457</v>
      </c>
      <c r="AG174" s="6">
        <f t="shared" si="21"/>
        <v>21.686093792355653</v>
      </c>
      <c r="AH174" s="6">
        <f t="shared" si="21"/>
        <v>6.6413662239089186</v>
      </c>
      <c r="AI174" s="6">
        <f t="shared" si="21"/>
        <v>29.276226619680131</v>
      </c>
      <c r="AJ174" s="6">
        <f t="shared" si="29"/>
        <v>52.453239360260227</v>
      </c>
      <c r="AK174" s="6">
        <f t="shared" si="29"/>
        <v>9.3521279479533757</v>
      </c>
      <c r="AL174" s="6">
        <f t="shared" si="31"/>
        <v>4.0661425860666851</v>
      </c>
      <c r="AM174" s="6">
        <f t="shared" si="29"/>
        <v>15.315803740851178</v>
      </c>
      <c r="AN174" s="6">
        <f t="shared" si="30"/>
        <v>2.3041474654377878</v>
      </c>
      <c r="AO174" s="6">
        <f t="shared" si="30"/>
        <v>2.3041474654377878</v>
      </c>
      <c r="AP174" s="6">
        <f t="shared" si="30"/>
        <v>21.279479533748983</v>
      </c>
      <c r="AQ174" s="6">
        <f t="shared" si="30"/>
        <v>6.9124423963133648</v>
      </c>
      <c r="AT174" s="191" t="s">
        <v>316</v>
      </c>
      <c r="AU174" s="6">
        <f t="shared" si="25"/>
        <v>63.463430632994424</v>
      </c>
      <c r="AV174" s="6">
        <f t="shared" si="26"/>
        <v>35.988003998667111</v>
      </c>
      <c r="AW174" s="6">
        <f t="shared" si="27"/>
        <v>5.6198347107438016</v>
      </c>
      <c r="AX174" s="6">
        <f t="shared" si="28"/>
        <v>8.2524271844660202</v>
      </c>
    </row>
    <row r="175" spans="1:50" x14ac:dyDescent="0.25">
      <c r="A175" s="191" t="s">
        <v>317</v>
      </c>
      <c r="B175" s="8">
        <v>5740</v>
      </c>
      <c r="C175" s="8">
        <v>4459</v>
      </c>
      <c r="D175" s="8">
        <v>4392</v>
      </c>
      <c r="E175" s="8">
        <v>4323</v>
      </c>
      <c r="F175" s="8">
        <v>1985</v>
      </c>
      <c r="G175" s="8">
        <v>91</v>
      </c>
      <c r="H175" s="8">
        <v>261</v>
      </c>
      <c r="I175" s="8">
        <v>728</v>
      </c>
      <c r="J175" s="8">
        <v>149</v>
      </c>
      <c r="K175" s="8">
        <v>212</v>
      </c>
      <c r="L175" s="8">
        <v>80</v>
      </c>
      <c r="M175" s="8">
        <v>67</v>
      </c>
      <c r="N175" s="8">
        <v>35</v>
      </c>
      <c r="O175" s="8">
        <v>327</v>
      </c>
      <c r="P175" s="8">
        <v>242</v>
      </c>
      <c r="Q175" s="8">
        <v>42</v>
      </c>
      <c r="R175" s="227">
        <v>27</v>
      </c>
      <c r="S175" s="8">
        <v>29</v>
      </c>
      <c r="T175" s="8">
        <v>18</v>
      </c>
      <c r="U175" s="8">
        <v>30</v>
      </c>
      <c r="V175" s="8">
        <v>81</v>
      </c>
      <c r="W175" s="8">
        <v>56</v>
      </c>
      <c r="X175" s="189"/>
      <c r="Y175" s="189"/>
      <c r="Z175" s="191" t="s">
        <v>317</v>
      </c>
      <c r="AA175" s="6">
        <f t="shared" si="23"/>
        <v>15.853658536585366</v>
      </c>
      <c r="AB175" s="6">
        <f t="shared" si="24"/>
        <v>45.470383275261327</v>
      </c>
      <c r="AC175" s="6">
        <f t="shared" si="24"/>
        <v>126.82926829268293</v>
      </c>
      <c r="AD175" s="6">
        <f t="shared" si="24"/>
        <v>25.958188153310104</v>
      </c>
      <c r="AE175" s="6">
        <f t="shared" si="22"/>
        <v>36.933797909407666</v>
      </c>
      <c r="AF175" s="6">
        <f t="shared" si="21"/>
        <v>13.937282229965156</v>
      </c>
      <c r="AG175" s="6">
        <f t="shared" si="21"/>
        <v>11.672473867595819</v>
      </c>
      <c r="AH175" s="6">
        <f t="shared" si="21"/>
        <v>6.0975609756097562</v>
      </c>
      <c r="AI175" s="6">
        <f t="shared" si="21"/>
        <v>56.968641114982582</v>
      </c>
      <c r="AJ175" s="6">
        <f t="shared" si="29"/>
        <v>42.160278745644597</v>
      </c>
      <c r="AK175" s="6">
        <f t="shared" si="29"/>
        <v>7.3170731707317076</v>
      </c>
      <c r="AL175" s="6">
        <f t="shared" si="31"/>
        <v>4.7038327526132404</v>
      </c>
      <c r="AM175" s="6">
        <f t="shared" si="29"/>
        <v>5.0522648083623691</v>
      </c>
      <c r="AN175" s="6">
        <f t="shared" si="30"/>
        <v>3.1358885017421603</v>
      </c>
      <c r="AO175" s="6">
        <f t="shared" si="30"/>
        <v>5.2264808362369344</v>
      </c>
      <c r="AP175" s="6">
        <f t="shared" si="30"/>
        <v>14.111498257839722</v>
      </c>
      <c r="AQ175" s="6">
        <f t="shared" si="30"/>
        <v>9.7560975609756095</v>
      </c>
      <c r="AT175" s="191" t="s">
        <v>317</v>
      </c>
      <c r="AU175" s="6">
        <f t="shared" si="25"/>
        <v>55.100182149362482</v>
      </c>
      <c r="AV175" s="6">
        <f t="shared" si="26"/>
        <v>75.641915336571827</v>
      </c>
      <c r="AW175" s="6">
        <f t="shared" si="27"/>
        <v>9.0680100755667503</v>
      </c>
      <c r="AX175" s="6">
        <f t="shared" si="28"/>
        <v>12.558869701726845</v>
      </c>
    </row>
    <row r="176" spans="1:50" x14ac:dyDescent="0.25">
      <c r="A176" s="191" t="s">
        <v>318</v>
      </c>
      <c r="B176" s="8">
        <v>3224</v>
      </c>
      <c r="C176" s="8">
        <v>2700</v>
      </c>
      <c r="D176" s="8">
        <v>2659</v>
      </c>
      <c r="E176" s="8">
        <v>2632</v>
      </c>
      <c r="F176" s="8">
        <v>1362</v>
      </c>
      <c r="G176" s="8">
        <v>83</v>
      </c>
      <c r="H176" s="8">
        <v>206</v>
      </c>
      <c r="I176" s="8">
        <v>518</v>
      </c>
      <c r="J176" s="8">
        <v>117</v>
      </c>
      <c r="K176" s="8">
        <v>142</v>
      </c>
      <c r="L176" s="8">
        <v>89</v>
      </c>
      <c r="M176" s="8">
        <v>57</v>
      </c>
      <c r="N176" s="8">
        <v>18</v>
      </c>
      <c r="O176" s="8">
        <v>125</v>
      </c>
      <c r="P176" s="8">
        <v>164</v>
      </c>
      <c r="Q176" s="8">
        <v>25</v>
      </c>
      <c r="R176" s="227">
        <v>3</v>
      </c>
      <c r="S176" s="8">
        <v>28</v>
      </c>
      <c r="T176" s="8">
        <v>15</v>
      </c>
      <c r="U176" s="8">
        <v>8</v>
      </c>
      <c r="V176" s="8">
        <v>60</v>
      </c>
      <c r="W176" s="8">
        <v>17</v>
      </c>
      <c r="X176" s="189"/>
      <c r="Y176" s="189"/>
      <c r="Z176" s="191" t="s">
        <v>318</v>
      </c>
      <c r="AA176" s="6">
        <f t="shared" si="23"/>
        <v>25.744416873449133</v>
      </c>
      <c r="AB176" s="6">
        <f t="shared" si="24"/>
        <v>63.895781637717128</v>
      </c>
      <c r="AC176" s="6">
        <f t="shared" si="24"/>
        <v>160.66997518610421</v>
      </c>
      <c r="AD176" s="6">
        <f t="shared" si="24"/>
        <v>36.290322580645167</v>
      </c>
      <c r="AE176" s="6">
        <f t="shared" si="22"/>
        <v>44.044665012406945</v>
      </c>
      <c r="AF176" s="6">
        <f t="shared" si="21"/>
        <v>27.605459057071961</v>
      </c>
      <c r="AG176" s="6">
        <f t="shared" si="21"/>
        <v>17.679900744416873</v>
      </c>
      <c r="AH176" s="6">
        <f t="shared" si="21"/>
        <v>5.583126550868486</v>
      </c>
      <c r="AI176" s="6">
        <f t="shared" si="21"/>
        <v>38.771712158808931</v>
      </c>
      <c r="AJ176" s="6">
        <f t="shared" si="29"/>
        <v>50.868486352357323</v>
      </c>
      <c r="AK176" s="6">
        <f t="shared" si="29"/>
        <v>7.7543424317617866</v>
      </c>
      <c r="AL176" s="6">
        <f t="shared" si="31"/>
        <v>0.9305210918114144</v>
      </c>
      <c r="AM176" s="6">
        <f t="shared" si="29"/>
        <v>8.6848635235732008</v>
      </c>
      <c r="AN176" s="6">
        <f t="shared" si="30"/>
        <v>4.6526054590570718</v>
      </c>
      <c r="AO176" s="6">
        <f t="shared" si="30"/>
        <v>2.4813895781637716</v>
      </c>
      <c r="AP176" s="6">
        <f t="shared" si="30"/>
        <v>18.610421836228287</v>
      </c>
      <c r="AQ176" s="6">
        <f t="shared" si="30"/>
        <v>5.2729528535980155</v>
      </c>
      <c r="AT176" s="191" t="s">
        <v>318</v>
      </c>
      <c r="AU176" s="6">
        <f t="shared" si="25"/>
        <v>61.677322301617146</v>
      </c>
      <c r="AV176" s="6">
        <f t="shared" si="26"/>
        <v>47.492401215805472</v>
      </c>
      <c r="AW176" s="6">
        <f t="shared" si="27"/>
        <v>11.013215859030838</v>
      </c>
      <c r="AX176" s="6">
        <f t="shared" si="28"/>
        <v>6.2962962962962967</v>
      </c>
    </row>
    <row r="177" spans="1:50" x14ac:dyDescent="0.25">
      <c r="A177" s="191" t="s">
        <v>319</v>
      </c>
      <c r="B177" s="8">
        <v>6843</v>
      </c>
      <c r="C177" s="8">
        <v>5399</v>
      </c>
      <c r="D177" s="8">
        <v>5290</v>
      </c>
      <c r="E177" s="8">
        <v>5189</v>
      </c>
      <c r="F177" s="8">
        <v>2211</v>
      </c>
      <c r="G177" s="8">
        <v>153</v>
      </c>
      <c r="H177" s="8">
        <v>354</v>
      </c>
      <c r="I177" s="8">
        <v>982</v>
      </c>
      <c r="J177" s="8">
        <v>152</v>
      </c>
      <c r="K177" s="8">
        <v>247</v>
      </c>
      <c r="L177" s="8">
        <v>144</v>
      </c>
      <c r="M177" s="8">
        <v>217</v>
      </c>
      <c r="N177" s="8">
        <v>21</v>
      </c>
      <c r="O177" s="8">
        <v>230</v>
      </c>
      <c r="P177" s="8">
        <v>282</v>
      </c>
      <c r="Q177" s="8">
        <v>55</v>
      </c>
      <c r="R177" s="227">
        <v>6</v>
      </c>
      <c r="S177" s="8">
        <v>35</v>
      </c>
      <c r="T177" s="8">
        <v>3</v>
      </c>
      <c r="U177" s="8">
        <v>8</v>
      </c>
      <c r="V177" s="8">
        <v>124</v>
      </c>
      <c r="W177" s="8">
        <v>50</v>
      </c>
      <c r="X177" s="189"/>
      <c r="Y177" s="189"/>
      <c r="Z177" s="191" t="s">
        <v>319</v>
      </c>
      <c r="AA177" s="6">
        <f t="shared" si="23"/>
        <v>22.358614642700569</v>
      </c>
      <c r="AB177" s="6">
        <f t="shared" si="24"/>
        <v>51.731696624287594</v>
      </c>
      <c r="AC177" s="6">
        <f t="shared" si="24"/>
        <v>143.50431097471869</v>
      </c>
      <c r="AD177" s="6">
        <f t="shared" si="24"/>
        <v>22.212479906473767</v>
      </c>
      <c r="AE177" s="6">
        <f t="shared" si="22"/>
        <v>36.095279848019878</v>
      </c>
      <c r="AF177" s="6">
        <f t="shared" si="21"/>
        <v>21.04340201665936</v>
      </c>
      <c r="AG177" s="6">
        <f t="shared" si="21"/>
        <v>31.711237761215845</v>
      </c>
      <c r="AH177" s="6">
        <f t="shared" si="21"/>
        <v>3.068829460762823</v>
      </c>
      <c r="AI177" s="6">
        <f t="shared" si="21"/>
        <v>33.610989332164259</v>
      </c>
      <c r="AJ177" s="6">
        <f t="shared" si="29"/>
        <v>41.209995615957915</v>
      </c>
      <c r="AK177" s="6">
        <f t="shared" si="29"/>
        <v>8.037410492474061</v>
      </c>
      <c r="AL177" s="6">
        <f t="shared" si="31"/>
        <v>0.87680841736080672</v>
      </c>
      <c r="AM177" s="6">
        <f t="shared" si="29"/>
        <v>5.1147157679380388</v>
      </c>
      <c r="AN177" s="6">
        <f t="shared" si="30"/>
        <v>0.43840420868040336</v>
      </c>
      <c r="AO177" s="6">
        <f t="shared" si="30"/>
        <v>1.169077889814409</v>
      </c>
      <c r="AP177" s="6">
        <f t="shared" si="30"/>
        <v>18.120707292123338</v>
      </c>
      <c r="AQ177" s="6">
        <f t="shared" si="30"/>
        <v>7.3067368113400555</v>
      </c>
      <c r="AT177" s="191" t="s">
        <v>319</v>
      </c>
      <c r="AU177" s="6">
        <f t="shared" si="25"/>
        <v>53.30812854442344</v>
      </c>
      <c r="AV177" s="6">
        <f t="shared" si="26"/>
        <v>44.324532665253422</v>
      </c>
      <c r="AW177" s="6">
        <f t="shared" si="27"/>
        <v>1.3568521031207597</v>
      </c>
      <c r="AX177" s="6">
        <f t="shared" si="28"/>
        <v>9.2609742544915719</v>
      </c>
    </row>
    <row r="178" spans="1:50" x14ac:dyDescent="0.25">
      <c r="A178" s="191" t="s">
        <v>320</v>
      </c>
      <c r="B178" s="8">
        <v>11370</v>
      </c>
      <c r="C178" s="8">
        <v>9213</v>
      </c>
      <c r="D178" s="8">
        <v>9059</v>
      </c>
      <c r="E178" s="8">
        <v>8896</v>
      </c>
      <c r="F178" s="8">
        <v>4317</v>
      </c>
      <c r="G178" s="8">
        <v>251</v>
      </c>
      <c r="H178" s="8">
        <v>570</v>
      </c>
      <c r="I178" s="8">
        <v>1666</v>
      </c>
      <c r="J178" s="8">
        <v>333</v>
      </c>
      <c r="K178" s="8">
        <v>454</v>
      </c>
      <c r="L178" s="8">
        <v>269</v>
      </c>
      <c r="M178" s="8">
        <v>199</v>
      </c>
      <c r="N178" s="8">
        <v>120</v>
      </c>
      <c r="O178" s="8">
        <v>1348</v>
      </c>
      <c r="P178" s="8">
        <v>622</v>
      </c>
      <c r="Q178" s="8">
        <v>127</v>
      </c>
      <c r="R178" s="227">
        <v>80</v>
      </c>
      <c r="S178" s="8">
        <v>115</v>
      </c>
      <c r="T178" s="8">
        <v>74</v>
      </c>
      <c r="U178" s="8">
        <v>39</v>
      </c>
      <c r="V178" s="8">
        <v>248</v>
      </c>
      <c r="W178" s="8">
        <v>90</v>
      </c>
      <c r="X178" s="189"/>
      <c r="Y178" s="189"/>
      <c r="Z178" s="191" t="s">
        <v>320</v>
      </c>
      <c r="AA178" s="6">
        <f t="shared" si="23"/>
        <v>22.075637642919965</v>
      </c>
      <c r="AB178" s="6">
        <f t="shared" si="24"/>
        <v>50.131926121372032</v>
      </c>
      <c r="AC178" s="6">
        <f t="shared" si="24"/>
        <v>146.5259454705365</v>
      </c>
      <c r="AD178" s="6">
        <f t="shared" si="24"/>
        <v>29.287598944591029</v>
      </c>
      <c r="AE178" s="6">
        <f t="shared" si="22"/>
        <v>39.929639401934921</v>
      </c>
      <c r="AF178" s="6">
        <f t="shared" si="21"/>
        <v>23.658751099384343</v>
      </c>
      <c r="AG178" s="6">
        <f t="shared" si="21"/>
        <v>17.502198768689532</v>
      </c>
      <c r="AH178" s="6">
        <f t="shared" si="21"/>
        <v>10.554089709762533</v>
      </c>
      <c r="AI178" s="6">
        <f t="shared" si="21"/>
        <v>118.55760773966578</v>
      </c>
      <c r="AJ178" s="6">
        <f t="shared" si="29"/>
        <v>54.705364995602459</v>
      </c>
      <c r="AK178" s="6">
        <f t="shared" si="29"/>
        <v>11.169744942832015</v>
      </c>
      <c r="AL178" s="6">
        <f t="shared" si="31"/>
        <v>7.0360598065083559</v>
      </c>
      <c r="AM178" s="6">
        <f t="shared" si="29"/>
        <v>10.114335971855761</v>
      </c>
      <c r="AN178" s="6">
        <f t="shared" si="30"/>
        <v>6.508355321020229</v>
      </c>
      <c r="AO178" s="6">
        <f t="shared" si="30"/>
        <v>3.4300791556728232</v>
      </c>
      <c r="AP178" s="6">
        <f t="shared" si="30"/>
        <v>21.811785400175904</v>
      </c>
      <c r="AQ178" s="6">
        <f t="shared" si="30"/>
        <v>7.9155672823219003</v>
      </c>
      <c r="AT178" s="191" t="s">
        <v>320</v>
      </c>
      <c r="AU178" s="6">
        <f t="shared" si="25"/>
        <v>68.661000110387462</v>
      </c>
      <c r="AV178" s="6">
        <f t="shared" si="26"/>
        <v>151.52877697841726</v>
      </c>
      <c r="AW178" s="6">
        <f t="shared" si="27"/>
        <v>17.141533472318741</v>
      </c>
      <c r="AX178" s="6">
        <f t="shared" si="28"/>
        <v>9.7688049495278406</v>
      </c>
    </row>
    <row r="179" spans="1:50" x14ac:dyDescent="0.25">
      <c r="A179" s="191" t="s">
        <v>321</v>
      </c>
      <c r="B179" s="8">
        <v>5126</v>
      </c>
      <c r="C179" s="8">
        <v>4192</v>
      </c>
      <c r="D179" s="8">
        <v>4126</v>
      </c>
      <c r="E179" s="8">
        <v>4048</v>
      </c>
      <c r="F179" s="8">
        <v>1849</v>
      </c>
      <c r="G179" s="8">
        <v>123</v>
      </c>
      <c r="H179" s="8">
        <v>283</v>
      </c>
      <c r="I179" s="8">
        <v>727</v>
      </c>
      <c r="J179" s="8">
        <v>145</v>
      </c>
      <c r="K179" s="8">
        <v>241</v>
      </c>
      <c r="L179" s="8">
        <v>171</v>
      </c>
      <c r="M179" s="8">
        <v>89</v>
      </c>
      <c r="N179" s="8">
        <v>49</v>
      </c>
      <c r="O179" s="8">
        <v>187</v>
      </c>
      <c r="P179" s="8">
        <v>282</v>
      </c>
      <c r="Q179" s="8">
        <v>54</v>
      </c>
      <c r="R179" s="227">
        <v>4</v>
      </c>
      <c r="S179" s="8">
        <v>66</v>
      </c>
      <c r="T179" s="8">
        <v>23</v>
      </c>
      <c r="U179" s="8">
        <v>16</v>
      </c>
      <c r="V179" s="8">
        <v>122</v>
      </c>
      <c r="W179" s="8">
        <v>32</v>
      </c>
      <c r="X179" s="189"/>
      <c r="Y179" s="189"/>
      <c r="Z179" s="191" t="s">
        <v>321</v>
      </c>
      <c r="AA179" s="6">
        <f t="shared" si="23"/>
        <v>23.995317986734296</v>
      </c>
      <c r="AB179" s="6">
        <f t="shared" si="24"/>
        <v>55.20873975809598</v>
      </c>
      <c r="AC179" s="6">
        <f t="shared" si="24"/>
        <v>141.82598517362464</v>
      </c>
      <c r="AD179" s="6">
        <f t="shared" si="24"/>
        <v>28.287163480296527</v>
      </c>
      <c r="AE179" s="6">
        <f t="shared" si="22"/>
        <v>47.015216543113539</v>
      </c>
      <c r="AF179" s="6">
        <f t="shared" si="21"/>
        <v>33.359344518142798</v>
      </c>
      <c r="AG179" s="6">
        <f t="shared" si="21"/>
        <v>17.362465860319936</v>
      </c>
      <c r="AH179" s="6">
        <f t="shared" si="21"/>
        <v>9.5591104174795145</v>
      </c>
      <c r="AI179" s="6">
        <f t="shared" si="21"/>
        <v>36.480686695278969</v>
      </c>
      <c r="AJ179" s="6">
        <f t="shared" si="29"/>
        <v>55.01365587202497</v>
      </c>
      <c r="AK179" s="6">
        <f t="shared" si="29"/>
        <v>10.53452984783457</v>
      </c>
      <c r="AL179" s="6">
        <f t="shared" si="31"/>
        <v>0.78033554428404217</v>
      </c>
      <c r="AM179" s="6">
        <f t="shared" si="29"/>
        <v>12.875536480686696</v>
      </c>
      <c r="AN179" s="6">
        <f t="shared" si="30"/>
        <v>4.4869293796332421</v>
      </c>
      <c r="AO179" s="6">
        <f t="shared" si="30"/>
        <v>3.1213421771361687</v>
      </c>
      <c r="AP179" s="6">
        <f t="shared" si="30"/>
        <v>23.800234100663285</v>
      </c>
      <c r="AQ179" s="6">
        <f t="shared" si="30"/>
        <v>6.2426843542723374</v>
      </c>
      <c r="AT179" s="191" t="s">
        <v>321</v>
      </c>
      <c r="AU179" s="6">
        <f t="shared" si="25"/>
        <v>68.347067377605427</v>
      </c>
      <c r="AV179" s="6">
        <f t="shared" si="26"/>
        <v>46.195652173913039</v>
      </c>
      <c r="AW179" s="6">
        <f t="shared" si="27"/>
        <v>12.439156300703083</v>
      </c>
      <c r="AX179" s="6">
        <f t="shared" si="28"/>
        <v>7.6335877862595414</v>
      </c>
    </row>
    <row r="180" spans="1:50" x14ac:dyDescent="0.25">
      <c r="A180" s="191" t="s">
        <v>322</v>
      </c>
      <c r="B180" s="8">
        <v>2700</v>
      </c>
      <c r="C180" s="8">
        <v>2272</v>
      </c>
      <c r="D180" s="8">
        <v>2244</v>
      </c>
      <c r="E180" s="8">
        <v>2205</v>
      </c>
      <c r="F180" s="8">
        <v>1219</v>
      </c>
      <c r="G180" s="8">
        <v>80</v>
      </c>
      <c r="H180" s="8">
        <v>203</v>
      </c>
      <c r="I180" s="8">
        <v>499</v>
      </c>
      <c r="J180" s="8">
        <v>90</v>
      </c>
      <c r="K180" s="8">
        <v>105</v>
      </c>
      <c r="L180" s="8">
        <v>55</v>
      </c>
      <c r="M180" s="8">
        <v>83</v>
      </c>
      <c r="N180" s="8">
        <v>11</v>
      </c>
      <c r="O180" s="8">
        <v>82</v>
      </c>
      <c r="P180" s="8">
        <v>183</v>
      </c>
      <c r="Q180" s="8">
        <v>35</v>
      </c>
      <c r="R180" s="227">
        <v>2</v>
      </c>
      <c r="S180" s="8">
        <v>18</v>
      </c>
      <c r="T180" s="8">
        <v>11</v>
      </c>
      <c r="U180" s="8">
        <v>43</v>
      </c>
      <c r="V180" s="8">
        <v>60</v>
      </c>
      <c r="W180" s="8">
        <v>33</v>
      </c>
      <c r="X180" s="189"/>
      <c r="Y180" s="189"/>
      <c r="Z180" s="191" t="s">
        <v>322</v>
      </c>
      <c r="AA180" s="6">
        <f t="shared" si="23"/>
        <v>29.62962962962963</v>
      </c>
      <c r="AB180" s="6">
        <f t="shared" si="24"/>
        <v>75.18518518518519</v>
      </c>
      <c r="AC180" s="6">
        <f t="shared" si="24"/>
        <v>184.81481481481481</v>
      </c>
      <c r="AD180" s="6">
        <f t="shared" si="24"/>
        <v>33.333333333333336</v>
      </c>
      <c r="AE180" s="6">
        <f t="shared" si="22"/>
        <v>38.888888888888893</v>
      </c>
      <c r="AF180" s="6">
        <f t="shared" si="21"/>
        <v>20.370370370370374</v>
      </c>
      <c r="AG180" s="6">
        <f t="shared" si="21"/>
        <v>30.74074074074074</v>
      </c>
      <c r="AH180" s="6">
        <f t="shared" si="21"/>
        <v>4.0740740740740735</v>
      </c>
      <c r="AI180" s="6">
        <f t="shared" si="21"/>
        <v>30.37037037037037</v>
      </c>
      <c r="AJ180" s="6">
        <f t="shared" si="29"/>
        <v>67.777777777777786</v>
      </c>
      <c r="AK180" s="6">
        <f t="shared" si="29"/>
        <v>12.962962962962962</v>
      </c>
      <c r="AL180" s="6">
        <f t="shared" si="31"/>
        <v>0.7407407407407407</v>
      </c>
      <c r="AM180" s="6">
        <f t="shared" si="29"/>
        <v>6.666666666666667</v>
      </c>
      <c r="AN180" s="6">
        <f t="shared" si="30"/>
        <v>4.0740740740740735</v>
      </c>
      <c r="AO180" s="6">
        <f t="shared" si="30"/>
        <v>15.925925925925927</v>
      </c>
      <c r="AP180" s="6">
        <f t="shared" si="30"/>
        <v>22.222222222222221</v>
      </c>
      <c r="AQ180" s="6">
        <f t="shared" si="30"/>
        <v>12.222222222222223</v>
      </c>
      <c r="AT180" s="191" t="s">
        <v>322</v>
      </c>
      <c r="AU180" s="6">
        <f t="shared" si="25"/>
        <v>81.550802139037444</v>
      </c>
      <c r="AV180" s="6">
        <f t="shared" si="26"/>
        <v>37.188208616780045</v>
      </c>
      <c r="AW180" s="6">
        <f t="shared" si="27"/>
        <v>9.0237899917965549</v>
      </c>
      <c r="AX180" s="6">
        <f t="shared" si="28"/>
        <v>14.524647887323944</v>
      </c>
    </row>
    <row r="181" spans="1:50" x14ac:dyDescent="0.25">
      <c r="A181" s="191" t="s">
        <v>323</v>
      </c>
      <c r="B181" s="8">
        <v>4374</v>
      </c>
      <c r="C181" s="8">
        <v>3342</v>
      </c>
      <c r="D181" s="8">
        <v>3289</v>
      </c>
      <c r="E181" s="8">
        <v>3227</v>
      </c>
      <c r="F181" s="8">
        <v>1295</v>
      </c>
      <c r="G181" s="8">
        <v>89</v>
      </c>
      <c r="H181" s="8">
        <v>319</v>
      </c>
      <c r="I181" s="8">
        <v>538</v>
      </c>
      <c r="J181" s="8">
        <v>114</v>
      </c>
      <c r="K181" s="8">
        <v>153</v>
      </c>
      <c r="L181" s="8">
        <v>81</v>
      </c>
      <c r="M181" s="8">
        <v>84</v>
      </c>
      <c r="N181" s="8">
        <v>51</v>
      </c>
      <c r="O181" s="8">
        <v>506</v>
      </c>
      <c r="P181" s="8">
        <v>167</v>
      </c>
      <c r="Q181" s="8">
        <v>91</v>
      </c>
      <c r="R181" s="227">
        <v>52</v>
      </c>
      <c r="S181" s="8">
        <v>31</v>
      </c>
      <c r="T181" s="8">
        <v>42</v>
      </c>
      <c r="U181" s="8">
        <v>16</v>
      </c>
      <c r="V181" s="8">
        <v>83</v>
      </c>
      <c r="W181" s="8">
        <v>37</v>
      </c>
      <c r="X181" s="189"/>
      <c r="Y181" s="189"/>
      <c r="Z181" s="191" t="s">
        <v>323</v>
      </c>
      <c r="AA181" s="6">
        <f t="shared" si="23"/>
        <v>20.347508001828988</v>
      </c>
      <c r="AB181" s="6">
        <f t="shared" si="24"/>
        <v>72.930955647005021</v>
      </c>
      <c r="AC181" s="6">
        <f t="shared" si="24"/>
        <v>122.99954275262917</v>
      </c>
      <c r="AD181" s="6">
        <f t="shared" si="24"/>
        <v>26.06310013717421</v>
      </c>
      <c r="AE181" s="6">
        <f t="shared" si="22"/>
        <v>34.979423868312757</v>
      </c>
      <c r="AF181" s="6">
        <f t="shared" si="21"/>
        <v>18.518518518518519</v>
      </c>
      <c r="AG181" s="6">
        <f t="shared" si="21"/>
        <v>19.204389574759947</v>
      </c>
      <c r="AH181" s="6">
        <f t="shared" si="21"/>
        <v>11.659807956104252</v>
      </c>
      <c r="AI181" s="6">
        <f t="shared" si="21"/>
        <v>115.68358481938729</v>
      </c>
      <c r="AJ181" s="6">
        <f t="shared" si="29"/>
        <v>38.180155464106079</v>
      </c>
      <c r="AK181" s="6">
        <f t="shared" si="29"/>
        <v>20.804755372656608</v>
      </c>
      <c r="AL181" s="6">
        <f t="shared" si="31"/>
        <v>11.888431641518061</v>
      </c>
      <c r="AM181" s="6">
        <f t="shared" si="29"/>
        <v>7.0873342478280748</v>
      </c>
      <c r="AN181" s="6">
        <f t="shared" si="30"/>
        <v>9.6021947873799736</v>
      </c>
      <c r="AO181" s="6">
        <f t="shared" si="30"/>
        <v>3.6579789666209419</v>
      </c>
      <c r="AP181" s="6">
        <f t="shared" si="30"/>
        <v>18.975765889346135</v>
      </c>
      <c r="AQ181" s="6">
        <f t="shared" si="30"/>
        <v>8.4590763603109274</v>
      </c>
      <c r="AT181" s="191" t="s">
        <v>323</v>
      </c>
      <c r="AU181" s="6">
        <f t="shared" si="25"/>
        <v>50.775311644876865</v>
      </c>
      <c r="AV181" s="6">
        <f t="shared" si="26"/>
        <v>156.80198326619151</v>
      </c>
      <c r="AW181" s="6">
        <f t="shared" si="27"/>
        <v>32.432432432432435</v>
      </c>
      <c r="AX181" s="6">
        <f t="shared" si="28"/>
        <v>11.071214841412328</v>
      </c>
    </row>
    <row r="182" spans="1:50" x14ac:dyDescent="0.25">
      <c r="A182" s="191" t="s">
        <v>324</v>
      </c>
      <c r="B182" s="8">
        <v>5349</v>
      </c>
      <c r="C182" s="8">
        <v>4262</v>
      </c>
      <c r="D182" s="8">
        <v>4193</v>
      </c>
      <c r="E182" s="8">
        <v>4117</v>
      </c>
      <c r="F182" s="8">
        <v>1914</v>
      </c>
      <c r="G182" s="8">
        <v>72</v>
      </c>
      <c r="H182" s="8">
        <v>265</v>
      </c>
      <c r="I182" s="8">
        <v>894</v>
      </c>
      <c r="J182" s="8">
        <v>77</v>
      </c>
      <c r="K182" s="8">
        <v>184</v>
      </c>
      <c r="L182" s="8">
        <v>102</v>
      </c>
      <c r="M182" s="8">
        <v>69</v>
      </c>
      <c r="N182" s="8">
        <v>26</v>
      </c>
      <c r="O182" s="8">
        <v>92</v>
      </c>
      <c r="P182" s="8">
        <v>271</v>
      </c>
      <c r="Q182" s="8">
        <v>36</v>
      </c>
      <c r="R182" s="227">
        <v>3</v>
      </c>
      <c r="S182" s="8">
        <v>35</v>
      </c>
      <c r="T182" s="8">
        <v>2</v>
      </c>
      <c r="U182" s="8">
        <v>10</v>
      </c>
      <c r="V182" s="8">
        <v>93</v>
      </c>
      <c r="W182" s="8">
        <v>45</v>
      </c>
      <c r="X182" s="189"/>
      <c r="Y182" s="189"/>
      <c r="Z182" s="191" t="s">
        <v>324</v>
      </c>
      <c r="AA182" s="6">
        <f t="shared" si="23"/>
        <v>13.460459899046549</v>
      </c>
      <c r="AB182" s="6">
        <f t="shared" si="24"/>
        <v>49.54197046176855</v>
      </c>
      <c r="AC182" s="6">
        <f t="shared" si="24"/>
        <v>167.13404374649468</v>
      </c>
      <c r="AD182" s="6">
        <f t="shared" si="24"/>
        <v>14.395214058702562</v>
      </c>
      <c r="AE182" s="6">
        <f t="shared" si="22"/>
        <v>34.39895307534119</v>
      </c>
      <c r="AF182" s="6">
        <f t="shared" si="21"/>
        <v>19.068984856982613</v>
      </c>
      <c r="AG182" s="6">
        <f t="shared" si="21"/>
        <v>12.899607403252944</v>
      </c>
      <c r="AH182" s="6">
        <f t="shared" si="21"/>
        <v>4.8607216302112546</v>
      </c>
      <c r="AI182" s="6">
        <f t="shared" si="21"/>
        <v>17.199476537670595</v>
      </c>
      <c r="AJ182" s="6">
        <f t="shared" si="29"/>
        <v>50.663675453355765</v>
      </c>
      <c r="AK182" s="6">
        <f t="shared" si="29"/>
        <v>6.7302299495232747</v>
      </c>
      <c r="AL182" s="6">
        <f t="shared" si="31"/>
        <v>0.5608524957936063</v>
      </c>
      <c r="AM182" s="6">
        <f t="shared" si="29"/>
        <v>6.543279117592073</v>
      </c>
      <c r="AN182" s="6">
        <f t="shared" si="30"/>
        <v>0.3739016638624042</v>
      </c>
      <c r="AO182" s="6">
        <f t="shared" si="30"/>
        <v>1.869508319312021</v>
      </c>
      <c r="AP182" s="6">
        <f t="shared" si="30"/>
        <v>17.386427369601794</v>
      </c>
      <c r="AQ182" s="6">
        <f t="shared" si="30"/>
        <v>8.4127874369040949</v>
      </c>
      <c r="AT182" s="191" t="s">
        <v>324</v>
      </c>
      <c r="AU182" s="6">
        <f t="shared" si="25"/>
        <v>64.631528738373476</v>
      </c>
      <c r="AV182" s="6">
        <f t="shared" si="26"/>
        <v>22.346368715083798</v>
      </c>
      <c r="AW182" s="6">
        <f t="shared" si="27"/>
        <v>1.0449320794148382</v>
      </c>
      <c r="AX182" s="6">
        <f t="shared" si="28"/>
        <v>10.55842327545753</v>
      </c>
    </row>
    <row r="183" spans="1:50" x14ac:dyDescent="0.25">
      <c r="A183" s="191" t="s">
        <v>325</v>
      </c>
      <c r="B183" s="8">
        <v>3979</v>
      </c>
      <c r="C183" s="8">
        <v>3249</v>
      </c>
      <c r="D183" s="8">
        <v>3213</v>
      </c>
      <c r="E183" s="8">
        <v>3160</v>
      </c>
      <c r="F183" s="8">
        <v>1560</v>
      </c>
      <c r="G183" s="8">
        <v>68</v>
      </c>
      <c r="H183" s="8">
        <v>210</v>
      </c>
      <c r="I183" s="8">
        <v>572</v>
      </c>
      <c r="J183" s="8">
        <v>113</v>
      </c>
      <c r="K183" s="8">
        <v>156</v>
      </c>
      <c r="L183" s="8">
        <v>125</v>
      </c>
      <c r="M183" s="8">
        <v>61</v>
      </c>
      <c r="N183" s="8">
        <v>19</v>
      </c>
      <c r="O183" s="8">
        <v>133</v>
      </c>
      <c r="P183" s="8">
        <v>213</v>
      </c>
      <c r="Q183" s="8">
        <v>27</v>
      </c>
      <c r="R183" s="227">
        <v>5</v>
      </c>
      <c r="S183" s="8">
        <v>53</v>
      </c>
      <c r="T183" s="8">
        <v>11</v>
      </c>
      <c r="U183" s="8">
        <v>6</v>
      </c>
      <c r="V183" s="8">
        <v>88</v>
      </c>
      <c r="W183" s="8">
        <v>36</v>
      </c>
      <c r="X183" s="189"/>
      <c r="Y183" s="189"/>
      <c r="Z183" s="191" t="s">
        <v>325</v>
      </c>
      <c r="AA183" s="6">
        <f t="shared" si="23"/>
        <v>17.089721035436039</v>
      </c>
      <c r="AB183" s="6">
        <f t="shared" si="24"/>
        <v>52.777079668258359</v>
      </c>
      <c r="AC183" s="6">
        <f t="shared" si="24"/>
        <v>143.75471223925609</v>
      </c>
      <c r="AD183" s="6">
        <f t="shared" si="24"/>
        <v>28.399095250062832</v>
      </c>
      <c r="AE183" s="6">
        <f t="shared" si="22"/>
        <v>39.205830610706208</v>
      </c>
      <c r="AF183" s="6">
        <f t="shared" si="21"/>
        <v>31.414928373963306</v>
      </c>
      <c r="AG183" s="6">
        <f t="shared" si="21"/>
        <v>15.330485046494095</v>
      </c>
      <c r="AH183" s="6">
        <f t="shared" si="21"/>
        <v>4.7750691128424227</v>
      </c>
      <c r="AI183" s="6">
        <f t="shared" si="21"/>
        <v>33.425483789896958</v>
      </c>
      <c r="AJ183" s="6">
        <f t="shared" si="29"/>
        <v>53.531037949233472</v>
      </c>
      <c r="AK183" s="6">
        <f t="shared" si="29"/>
        <v>6.7856245287760748</v>
      </c>
      <c r="AL183" s="6">
        <f t="shared" si="31"/>
        <v>1.2565971349585323</v>
      </c>
      <c r="AM183" s="6">
        <f t="shared" si="29"/>
        <v>13.319929630560441</v>
      </c>
      <c r="AN183" s="6">
        <f t="shared" si="30"/>
        <v>2.7645136969087707</v>
      </c>
      <c r="AO183" s="6">
        <f t="shared" si="30"/>
        <v>1.5079165619502388</v>
      </c>
      <c r="AP183" s="6">
        <f t="shared" si="30"/>
        <v>22.116109575270166</v>
      </c>
      <c r="AQ183" s="6">
        <f t="shared" si="30"/>
        <v>9.0474993717014325</v>
      </c>
      <c r="AT183" s="191" t="s">
        <v>325</v>
      </c>
      <c r="AU183" s="6">
        <f t="shared" si="25"/>
        <v>66.29318394024277</v>
      </c>
      <c r="AV183" s="6">
        <f t="shared" si="26"/>
        <v>42.088607594936711</v>
      </c>
      <c r="AW183" s="6">
        <f t="shared" si="27"/>
        <v>7.0512820512820511</v>
      </c>
      <c r="AX183" s="6">
        <f t="shared" si="28"/>
        <v>11.0803324099723</v>
      </c>
    </row>
    <row r="184" spans="1:50" x14ac:dyDescent="0.25">
      <c r="A184" s="191" t="s">
        <v>326</v>
      </c>
      <c r="B184" s="8">
        <v>4535</v>
      </c>
      <c r="C184" s="8">
        <v>3581</v>
      </c>
      <c r="D184" s="8">
        <v>3528</v>
      </c>
      <c r="E184" s="8">
        <v>3476</v>
      </c>
      <c r="F184" s="8">
        <v>1560</v>
      </c>
      <c r="G184" s="8">
        <v>101</v>
      </c>
      <c r="H184" s="8">
        <v>340</v>
      </c>
      <c r="I184" s="8">
        <v>817</v>
      </c>
      <c r="J184" s="8">
        <v>134</v>
      </c>
      <c r="K184" s="8">
        <v>198</v>
      </c>
      <c r="L184" s="8">
        <v>101</v>
      </c>
      <c r="M184" s="8">
        <v>93</v>
      </c>
      <c r="N184" s="8">
        <v>23</v>
      </c>
      <c r="O184" s="8">
        <v>603</v>
      </c>
      <c r="P184" s="8">
        <v>222</v>
      </c>
      <c r="Q184" s="8">
        <v>56</v>
      </c>
      <c r="R184" s="227">
        <v>20</v>
      </c>
      <c r="S184" s="8">
        <v>47</v>
      </c>
      <c r="T184" s="8">
        <v>12</v>
      </c>
      <c r="U184" s="8">
        <v>5</v>
      </c>
      <c r="V184" s="8">
        <v>102</v>
      </c>
      <c r="W184" s="8">
        <v>35</v>
      </c>
      <c r="X184" s="189"/>
      <c r="Y184" s="189"/>
      <c r="Z184" s="191" t="s">
        <v>326</v>
      </c>
      <c r="AA184" s="6">
        <f t="shared" si="23"/>
        <v>22.271223814773979</v>
      </c>
      <c r="AB184" s="6">
        <f t="shared" si="24"/>
        <v>74.972436604189639</v>
      </c>
      <c r="AC184" s="6">
        <f t="shared" si="24"/>
        <v>180.15435501653803</v>
      </c>
      <c r="AD184" s="6">
        <f t="shared" si="24"/>
        <v>29.547960308710032</v>
      </c>
      <c r="AE184" s="6">
        <f t="shared" si="22"/>
        <v>43.660418963616316</v>
      </c>
      <c r="AF184" s="6">
        <f t="shared" si="21"/>
        <v>22.271223814773979</v>
      </c>
      <c r="AG184" s="6">
        <f t="shared" si="21"/>
        <v>20.507166482910694</v>
      </c>
      <c r="AH184" s="6">
        <f t="shared" si="21"/>
        <v>5.0716648291069459</v>
      </c>
      <c r="AI184" s="6">
        <f t="shared" si="21"/>
        <v>132.96582138919516</v>
      </c>
      <c r="AJ184" s="6">
        <f t="shared" si="29"/>
        <v>48.952590959206177</v>
      </c>
      <c r="AK184" s="6">
        <f t="shared" si="29"/>
        <v>12.348401323042999</v>
      </c>
      <c r="AL184" s="6">
        <f t="shared" si="31"/>
        <v>4.4101433296582142</v>
      </c>
      <c r="AM184" s="6">
        <f t="shared" si="29"/>
        <v>10.363836824696804</v>
      </c>
      <c r="AN184" s="6">
        <f t="shared" si="30"/>
        <v>2.6460859977949283</v>
      </c>
      <c r="AO184" s="6">
        <f t="shared" si="30"/>
        <v>1.1025358324145536</v>
      </c>
      <c r="AP184" s="6">
        <f t="shared" si="30"/>
        <v>22.49173098125689</v>
      </c>
      <c r="AQ184" s="6">
        <f t="shared" si="30"/>
        <v>7.7177508269018738</v>
      </c>
      <c r="AT184" s="191" t="s">
        <v>326</v>
      </c>
      <c r="AU184" s="6">
        <f t="shared" si="25"/>
        <v>62.925170068027214</v>
      </c>
      <c r="AV184" s="6">
        <f t="shared" si="26"/>
        <v>173.4752589182969</v>
      </c>
      <c r="AW184" s="6">
        <f t="shared" si="27"/>
        <v>7.6923076923076925</v>
      </c>
      <c r="AX184" s="6">
        <f t="shared" si="28"/>
        <v>9.7738061993856462</v>
      </c>
    </row>
    <row r="185" spans="1:50" x14ac:dyDescent="0.25">
      <c r="A185" s="191" t="s">
        <v>327</v>
      </c>
      <c r="B185" s="8">
        <v>4740</v>
      </c>
      <c r="C185" s="8">
        <v>3740</v>
      </c>
      <c r="D185" s="8">
        <v>3679</v>
      </c>
      <c r="E185" s="8">
        <v>3618</v>
      </c>
      <c r="F185" s="8">
        <v>1686</v>
      </c>
      <c r="G185" s="8">
        <v>92</v>
      </c>
      <c r="H185" s="8">
        <v>218</v>
      </c>
      <c r="I185" s="8">
        <v>669</v>
      </c>
      <c r="J185" s="8">
        <v>124</v>
      </c>
      <c r="K185" s="8">
        <v>183</v>
      </c>
      <c r="L185" s="8">
        <v>81</v>
      </c>
      <c r="M185" s="8">
        <v>134</v>
      </c>
      <c r="N185" s="8">
        <v>18</v>
      </c>
      <c r="O185" s="8">
        <v>299</v>
      </c>
      <c r="P185" s="8">
        <v>255</v>
      </c>
      <c r="Q185" s="8">
        <v>40</v>
      </c>
      <c r="R185" s="227">
        <v>23</v>
      </c>
      <c r="S185" s="8">
        <v>52</v>
      </c>
      <c r="T185" s="8">
        <v>13</v>
      </c>
      <c r="U185" s="8">
        <v>3</v>
      </c>
      <c r="V185" s="8">
        <v>83</v>
      </c>
      <c r="W185" s="8">
        <v>39</v>
      </c>
      <c r="X185" s="189"/>
      <c r="Y185" s="189"/>
      <c r="Z185" s="191" t="s">
        <v>327</v>
      </c>
      <c r="AA185" s="6">
        <f t="shared" si="23"/>
        <v>19.409282700421944</v>
      </c>
      <c r="AB185" s="6">
        <f t="shared" si="24"/>
        <v>45.991561181434598</v>
      </c>
      <c r="AC185" s="6">
        <f t="shared" si="24"/>
        <v>141.13924050632912</v>
      </c>
      <c r="AD185" s="6">
        <f t="shared" si="24"/>
        <v>26.160337552742615</v>
      </c>
      <c r="AE185" s="6">
        <f t="shared" si="22"/>
        <v>38.607594936708857</v>
      </c>
      <c r="AF185" s="6">
        <f t="shared" si="21"/>
        <v>17.088607594936711</v>
      </c>
      <c r="AG185" s="6">
        <f t="shared" si="21"/>
        <v>28.270042194092827</v>
      </c>
      <c r="AH185" s="6">
        <f t="shared" si="21"/>
        <v>3.7974683544303796</v>
      </c>
      <c r="AI185" s="6">
        <f t="shared" si="21"/>
        <v>63.080168776371309</v>
      </c>
      <c r="AJ185" s="6">
        <f t="shared" si="29"/>
        <v>53.797468354430379</v>
      </c>
      <c r="AK185" s="6">
        <f t="shared" si="29"/>
        <v>8.4388185654008439</v>
      </c>
      <c r="AL185" s="6">
        <f t="shared" si="31"/>
        <v>4.8523206751054859</v>
      </c>
      <c r="AM185" s="6">
        <f t="shared" si="29"/>
        <v>10.970464135021098</v>
      </c>
      <c r="AN185" s="6">
        <f t="shared" si="30"/>
        <v>2.7426160337552745</v>
      </c>
      <c r="AO185" s="6">
        <f t="shared" si="30"/>
        <v>0.63291139240506333</v>
      </c>
      <c r="AP185" s="6">
        <f t="shared" si="30"/>
        <v>17.510548523206751</v>
      </c>
      <c r="AQ185" s="6">
        <f t="shared" si="30"/>
        <v>8.227848101265824</v>
      </c>
      <c r="AT185" s="191" t="s">
        <v>327</v>
      </c>
      <c r="AU185" s="6">
        <f t="shared" si="25"/>
        <v>69.312313128567553</v>
      </c>
      <c r="AV185" s="6">
        <f t="shared" si="26"/>
        <v>82.642343836373684</v>
      </c>
      <c r="AW185" s="6">
        <f t="shared" si="27"/>
        <v>7.71055753262159</v>
      </c>
      <c r="AX185" s="6">
        <f t="shared" si="28"/>
        <v>10.427807486631016</v>
      </c>
    </row>
    <row r="186" spans="1:50" x14ac:dyDescent="0.25">
      <c r="A186" s="191" t="s">
        <v>328</v>
      </c>
      <c r="B186" s="8">
        <v>4281</v>
      </c>
      <c r="C186" s="8">
        <v>3519</v>
      </c>
      <c r="D186" s="8">
        <v>3484</v>
      </c>
      <c r="E186" s="8">
        <v>3445</v>
      </c>
      <c r="F186" s="8">
        <v>1513</v>
      </c>
      <c r="G186" s="8">
        <v>74</v>
      </c>
      <c r="H186" s="8">
        <v>231</v>
      </c>
      <c r="I186" s="8">
        <v>617</v>
      </c>
      <c r="J186" s="8">
        <v>92</v>
      </c>
      <c r="K186" s="8">
        <v>161</v>
      </c>
      <c r="L186" s="8">
        <v>57</v>
      </c>
      <c r="M186" s="8">
        <v>64</v>
      </c>
      <c r="N186" s="8">
        <v>25</v>
      </c>
      <c r="O186" s="8">
        <v>133</v>
      </c>
      <c r="P186" s="8">
        <v>192</v>
      </c>
      <c r="Q186" s="8">
        <v>26</v>
      </c>
      <c r="R186" s="227">
        <v>11</v>
      </c>
      <c r="S186" s="8">
        <v>40</v>
      </c>
      <c r="T186" s="8">
        <v>4</v>
      </c>
      <c r="U186" s="8">
        <v>4</v>
      </c>
      <c r="V186" s="8">
        <v>72</v>
      </c>
      <c r="W186" s="8">
        <v>19</v>
      </c>
      <c r="X186" s="189"/>
      <c r="Y186" s="189"/>
      <c r="Z186" s="191" t="s">
        <v>328</v>
      </c>
      <c r="AA186" s="6">
        <f t="shared" si="23"/>
        <v>17.285680915673911</v>
      </c>
      <c r="AB186" s="6">
        <f t="shared" si="24"/>
        <v>53.9593552908199</v>
      </c>
      <c r="AC186" s="6">
        <f t="shared" si="24"/>
        <v>144.12520439149731</v>
      </c>
      <c r="AD186" s="6">
        <f t="shared" si="24"/>
        <v>21.490306003270263</v>
      </c>
      <c r="AE186" s="6">
        <f t="shared" si="22"/>
        <v>37.60803550572296</v>
      </c>
      <c r="AF186" s="6">
        <f t="shared" si="21"/>
        <v>13.314646110721794</v>
      </c>
      <c r="AG186" s="6">
        <f t="shared" si="21"/>
        <v>14.949778089231486</v>
      </c>
      <c r="AH186" s="6">
        <f t="shared" si="21"/>
        <v>5.8397570661060492</v>
      </c>
      <c r="AI186" s="6">
        <f t="shared" si="21"/>
        <v>31.067507591684187</v>
      </c>
      <c r="AJ186" s="6">
        <f t="shared" si="29"/>
        <v>44.849334267694459</v>
      </c>
      <c r="AK186" s="6">
        <f t="shared" si="29"/>
        <v>6.0733473487502927</v>
      </c>
      <c r="AL186" s="6">
        <f t="shared" si="31"/>
        <v>2.569493109086662</v>
      </c>
      <c r="AM186" s="6">
        <f t="shared" si="29"/>
        <v>9.3436113057696808</v>
      </c>
      <c r="AN186" s="6">
        <f t="shared" si="30"/>
        <v>0.9343611305769679</v>
      </c>
      <c r="AO186" s="6">
        <f t="shared" si="30"/>
        <v>0.9343611305769679</v>
      </c>
      <c r="AP186" s="6">
        <f t="shared" si="30"/>
        <v>16.818500350385424</v>
      </c>
      <c r="AQ186" s="6">
        <f t="shared" si="30"/>
        <v>4.4382153702405986</v>
      </c>
      <c r="AT186" s="191" t="s">
        <v>328</v>
      </c>
      <c r="AU186" s="6">
        <f t="shared" si="25"/>
        <v>55.109070034443164</v>
      </c>
      <c r="AV186" s="6">
        <f t="shared" si="26"/>
        <v>38.606676342525397</v>
      </c>
      <c r="AW186" s="6">
        <f t="shared" si="27"/>
        <v>2.6437541308658292</v>
      </c>
      <c r="AX186" s="6">
        <f t="shared" si="28"/>
        <v>5.3992611537368571</v>
      </c>
    </row>
    <row r="187" spans="1:50" x14ac:dyDescent="0.25">
      <c r="A187" s="191" t="s">
        <v>329</v>
      </c>
      <c r="B187" s="8">
        <v>9128</v>
      </c>
      <c r="C187" s="8">
        <v>7528</v>
      </c>
      <c r="D187" s="8">
        <v>7446</v>
      </c>
      <c r="E187" s="8">
        <v>7353</v>
      </c>
      <c r="F187" s="8">
        <v>3842</v>
      </c>
      <c r="G187" s="8">
        <v>226</v>
      </c>
      <c r="H187" s="8">
        <v>490</v>
      </c>
      <c r="I187" s="8">
        <v>1303</v>
      </c>
      <c r="J187" s="8">
        <v>155</v>
      </c>
      <c r="K187" s="8">
        <v>380</v>
      </c>
      <c r="L187" s="8">
        <v>202</v>
      </c>
      <c r="M187" s="8">
        <v>34</v>
      </c>
      <c r="N187" s="8">
        <v>85</v>
      </c>
      <c r="O187" s="8">
        <v>212</v>
      </c>
      <c r="P187" s="8">
        <v>473</v>
      </c>
      <c r="Q187" s="8">
        <v>84</v>
      </c>
      <c r="R187" s="227">
        <v>35</v>
      </c>
      <c r="S187" s="8">
        <v>50</v>
      </c>
      <c r="T187" s="8">
        <v>13</v>
      </c>
      <c r="U187" s="8">
        <v>73</v>
      </c>
      <c r="V187" s="8">
        <v>194</v>
      </c>
      <c r="W187" s="8">
        <v>51</v>
      </c>
      <c r="X187" s="189"/>
      <c r="Y187" s="189"/>
      <c r="Z187" s="191" t="s">
        <v>329</v>
      </c>
      <c r="AA187" s="6">
        <f t="shared" si="23"/>
        <v>24.758983347940404</v>
      </c>
      <c r="AB187" s="6">
        <f t="shared" si="24"/>
        <v>53.680981595092028</v>
      </c>
      <c r="AC187" s="6">
        <f t="shared" si="24"/>
        <v>142.7475898334794</v>
      </c>
      <c r="AD187" s="6">
        <f t="shared" si="24"/>
        <v>16.980718667835234</v>
      </c>
      <c r="AE187" s="6">
        <f t="shared" si="22"/>
        <v>41.630148992112183</v>
      </c>
      <c r="AF187" s="6">
        <f t="shared" si="21"/>
        <v>22.129710780017529</v>
      </c>
      <c r="AG187" s="6">
        <f t="shared" si="21"/>
        <v>3.7248028045574055</v>
      </c>
      <c r="AH187" s="6">
        <f t="shared" si="21"/>
        <v>9.3120070113935149</v>
      </c>
      <c r="AI187" s="6">
        <f t="shared" si="21"/>
        <v>23.22524101665206</v>
      </c>
      <c r="AJ187" s="6">
        <f t="shared" si="29"/>
        <v>51.818580192813322</v>
      </c>
      <c r="AK187" s="6">
        <f t="shared" si="29"/>
        <v>9.2024539877300615</v>
      </c>
      <c r="AL187" s="6">
        <f t="shared" si="31"/>
        <v>3.834355828220859</v>
      </c>
      <c r="AM187" s="6">
        <f t="shared" si="29"/>
        <v>5.4776511831726555</v>
      </c>
      <c r="AN187" s="6">
        <f t="shared" si="30"/>
        <v>1.4241893076248904</v>
      </c>
      <c r="AO187" s="6">
        <f t="shared" si="30"/>
        <v>7.9973707274320764</v>
      </c>
      <c r="AP187" s="6">
        <f t="shared" si="30"/>
        <v>21.253286590709905</v>
      </c>
      <c r="AQ187" s="6">
        <f t="shared" si="30"/>
        <v>5.5872042068361081</v>
      </c>
      <c r="AT187" s="191" t="s">
        <v>329</v>
      </c>
      <c r="AU187" s="6">
        <f t="shared" si="25"/>
        <v>63.524039752887454</v>
      </c>
      <c r="AV187" s="6">
        <f t="shared" si="26"/>
        <v>28.831769345845235</v>
      </c>
      <c r="AW187" s="6">
        <f t="shared" si="27"/>
        <v>3.38365434669443</v>
      </c>
      <c r="AX187" s="6">
        <f t="shared" si="28"/>
        <v>6.7747077577045696</v>
      </c>
    </row>
    <row r="188" spans="1:50" x14ac:dyDescent="0.25">
      <c r="A188" s="191" t="s">
        <v>331</v>
      </c>
      <c r="B188" s="8">
        <v>9869</v>
      </c>
      <c r="C188" s="8">
        <v>7894</v>
      </c>
      <c r="D188" s="8">
        <v>7792</v>
      </c>
      <c r="E188" s="8">
        <v>7675</v>
      </c>
      <c r="F188" s="8">
        <v>3590</v>
      </c>
      <c r="G188" s="8">
        <v>212</v>
      </c>
      <c r="H188" s="8">
        <v>725</v>
      </c>
      <c r="I188" s="8">
        <v>1571</v>
      </c>
      <c r="J188" s="8">
        <v>260</v>
      </c>
      <c r="K188" s="8">
        <v>397</v>
      </c>
      <c r="L188" s="8">
        <v>206</v>
      </c>
      <c r="M188" s="8">
        <v>126</v>
      </c>
      <c r="N188" s="8">
        <v>87</v>
      </c>
      <c r="O188" s="8">
        <v>883</v>
      </c>
      <c r="P188" s="8">
        <v>600</v>
      </c>
      <c r="Q188" s="8">
        <v>84</v>
      </c>
      <c r="R188" s="227">
        <v>16</v>
      </c>
      <c r="S188" s="8">
        <v>71</v>
      </c>
      <c r="T188" s="8">
        <v>4</v>
      </c>
      <c r="U188" s="8">
        <v>23</v>
      </c>
      <c r="V188" s="8">
        <v>206</v>
      </c>
      <c r="W188" s="8">
        <v>66</v>
      </c>
      <c r="X188" s="189"/>
      <c r="Y188" s="189"/>
      <c r="Z188" s="191" t="s">
        <v>331</v>
      </c>
      <c r="AA188" s="6">
        <f t="shared" si="23"/>
        <v>21.48140642415645</v>
      </c>
      <c r="AB188" s="6">
        <f t="shared" si="24"/>
        <v>73.462356875063335</v>
      </c>
      <c r="AC188" s="6">
        <f t="shared" si="24"/>
        <v>159.18532779410273</v>
      </c>
      <c r="AD188" s="6">
        <f t="shared" si="24"/>
        <v>26.345121086229611</v>
      </c>
      <c r="AE188" s="6">
        <f t="shared" si="22"/>
        <v>40.226973350896749</v>
      </c>
      <c r="AF188" s="6">
        <f t="shared" si="21"/>
        <v>20.873442091397305</v>
      </c>
      <c r="AG188" s="6">
        <f t="shared" si="21"/>
        <v>12.767250987942042</v>
      </c>
      <c r="AH188" s="6">
        <f t="shared" si="21"/>
        <v>8.8154828250075994</v>
      </c>
      <c r="AI188" s="6">
        <f t="shared" si="21"/>
        <v>89.472084304387479</v>
      </c>
      <c r="AJ188" s="6">
        <f t="shared" si="29"/>
        <v>60.796433275914481</v>
      </c>
      <c r="AK188" s="6">
        <f t="shared" si="29"/>
        <v>8.5115006586280266</v>
      </c>
      <c r="AL188" s="6">
        <f t="shared" si="31"/>
        <v>1.6212382206910527</v>
      </c>
      <c r="AM188" s="6">
        <f t="shared" si="29"/>
        <v>7.1942446043165473</v>
      </c>
      <c r="AN188" s="6">
        <f t="shared" si="30"/>
        <v>0.40530955517276318</v>
      </c>
      <c r="AO188" s="6">
        <f t="shared" si="30"/>
        <v>2.3305299422433885</v>
      </c>
      <c r="AP188" s="6">
        <f t="shared" si="30"/>
        <v>20.873442091397305</v>
      </c>
      <c r="AQ188" s="6">
        <f t="shared" si="30"/>
        <v>6.6876076603505927</v>
      </c>
      <c r="AT188" s="191" t="s">
        <v>331</v>
      </c>
      <c r="AU188" s="6">
        <f t="shared" si="25"/>
        <v>77.002053388090346</v>
      </c>
      <c r="AV188" s="6">
        <f t="shared" si="26"/>
        <v>115.04885993485343</v>
      </c>
      <c r="AW188" s="6">
        <f t="shared" si="27"/>
        <v>1.1142061281337048</v>
      </c>
      <c r="AX188" s="6">
        <f t="shared" si="28"/>
        <v>8.3607803394983531</v>
      </c>
    </row>
    <row r="189" spans="1:50" x14ac:dyDescent="0.25">
      <c r="A189" s="191" t="s">
        <v>332</v>
      </c>
      <c r="B189" s="8">
        <v>2018</v>
      </c>
      <c r="C189" s="8">
        <v>1627</v>
      </c>
      <c r="D189" s="8">
        <v>1607</v>
      </c>
      <c r="E189" s="8">
        <v>1570</v>
      </c>
      <c r="F189" s="8">
        <v>795</v>
      </c>
      <c r="G189" s="8">
        <v>24</v>
      </c>
      <c r="H189" s="8">
        <v>79</v>
      </c>
      <c r="I189" s="8">
        <v>311</v>
      </c>
      <c r="J189" s="8">
        <v>39</v>
      </c>
      <c r="K189" s="8">
        <v>73</v>
      </c>
      <c r="L189" s="8">
        <v>14</v>
      </c>
      <c r="M189" s="8">
        <v>48</v>
      </c>
      <c r="N189" s="8">
        <v>12</v>
      </c>
      <c r="O189" s="8">
        <v>44</v>
      </c>
      <c r="P189" s="8">
        <v>79</v>
      </c>
      <c r="Q189" s="8">
        <v>8</v>
      </c>
      <c r="R189" s="227">
        <v>3</v>
      </c>
      <c r="S189" s="8">
        <v>6</v>
      </c>
      <c r="T189" s="8">
        <v>2</v>
      </c>
      <c r="U189" s="8">
        <v>2</v>
      </c>
      <c r="V189" s="8">
        <v>23</v>
      </c>
      <c r="W189" s="8">
        <v>29</v>
      </c>
      <c r="X189" s="189"/>
      <c r="Y189" s="189"/>
      <c r="Z189" s="191" t="s">
        <v>332</v>
      </c>
      <c r="AA189" s="6">
        <f t="shared" si="23"/>
        <v>11.892963330029731</v>
      </c>
      <c r="AB189" s="6">
        <f t="shared" si="24"/>
        <v>39.14767096134787</v>
      </c>
      <c r="AC189" s="6">
        <f t="shared" si="24"/>
        <v>154.11298315163526</v>
      </c>
      <c r="AD189" s="6">
        <f t="shared" si="24"/>
        <v>19.326065411298316</v>
      </c>
      <c r="AE189" s="6">
        <f t="shared" si="22"/>
        <v>36.174430128840442</v>
      </c>
      <c r="AF189" s="6">
        <f t="shared" si="21"/>
        <v>6.9375619425173438</v>
      </c>
      <c r="AG189" s="6">
        <f t="shared" si="21"/>
        <v>23.785926660059463</v>
      </c>
      <c r="AH189" s="6">
        <f t="shared" si="21"/>
        <v>5.9464816650148657</v>
      </c>
      <c r="AI189" s="6">
        <f t="shared" si="21"/>
        <v>21.80376610505451</v>
      </c>
      <c r="AJ189" s="6">
        <f t="shared" si="29"/>
        <v>39.14767096134787</v>
      </c>
      <c r="AK189" s="6">
        <f t="shared" si="29"/>
        <v>3.9643211100099105</v>
      </c>
      <c r="AL189" s="6">
        <f t="shared" si="31"/>
        <v>1.4866204162537164</v>
      </c>
      <c r="AM189" s="6">
        <f t="shared" si="29"/>
        <v>2.9732408325074329</v>
      </c>
      <c r="AN189" s="6">
        <f t="shared" si="30"/>
        <v>0.99108027750247762</v>
      </c>
      <c r="AO189" s="6">
        <f t="shared" si="30"/>
        <v>0.99108027750247762</v>
      </c>
      <c r="AP189" s="6">
        <f t="shared" si="30"/>
        <v>11.397423191278493</v>
      </c>
      <c r="AQ189" s="6">
        <f t="shared" si="30"/>
        <v>14.370664023785926</v>
      </c>
      <c r="AT189" s="191" t="s">
        <v>332</v>
      </c>
      <c r="AU189" s="6">
        <f t="shared" si="25"/>
        <v>49.159925326695706</v>
      </c>
      <c r="AV189" s="6">
        <f t="shared" si="26"/>
        <v>28.02547770700637</v>
      </c>
      <c r="AW189" s="6">
        <f t="shared" si="27"/>
        <v>2.5157232704402515</v>
      </c>
      <c r="AX189" s="6">
        <f t="shared" si="28"/>
        <v>17.824216349108791</v>
      </c>
    </row>
    <row r="190" spans="1:50" x14ac:dyDescent="0.25">
      <c r="A190" s="191" t="s">
        <v>333</v>
      </c>
      <c r="B190" s="8">
        <v>7272</v>
      </c>
      <c r="C190" s="8">
        <v>6078</v>
      </c>
      <c r="D190" s="8">
        <v>5978</v>
      </c>
      <c r="E190" s="8">
        <v>5877</v>
      </c>
      <c r="F190" s="8">
        <v>2881</v>
      </c>
      <c r="G190" s="8">
        <v>138</v>
      </c>
      <c r="H190" s="8">
        <v>588</v>
      </c>
      <c r="I190" s="8">
        <v>890</v>
      </c>
      <c r="J190" s="8">
        <v>165</v>
      </c>
      <c r="K190" s="8">
        <v>278</v>
      </c>
      <c r="L190" s="8">
        <v>206</v>
      </c>
      <c r="M190" s="8">
        <v>13</v>
      </c>
      <c r="N190" s="8">
        <v>58</v>
      </c>
      <c r="O190" s="8">
        <v>748</v>
      </c>
      <c r="P190" s="8">
        <v>463</v>
      </c>
      <c r="Q190" s="8">
        <v>58</v>
      </c>
      <c r="R190" s="227">
        <v>26</v>
      </c>
      <c r="S190" s="8">
        <v>48</v>
      </c>
      <c r="T190" s="8">
        <v>21</v>
      </c>
      <c r="U190" s="8">
        <v>11</v>
      </c>
      <c r="V190" s="8">
        <v>143</v>
      </c>
      <c r="W190" s="8">
        <v>56</v>
      </c>
      <c r="X190" s="189"/>
      <c r="Y190" s="189"/>
      <c r="Z190" s="191" t="s">
        <v>333</v>
      </c>
      <c r="AA190" s="6">
        <f t="shared" si="23"/>
        <v>18.976897689768979</v>
      </c>
      <c r="AB190" s="6">
        <f t="shared" si="24"/>
        <v>80.858085808580853</v>
      </c>
      <c r="AC190" s="6">
        <f t="shared" si="24"/>
        <v>122.38723872387239</v>
      </c>
      <c r="AD190" s="6">
        <f t="shared" si="24"/>
        <v>22.689768976897689</v>
      </c>
      <c r="AE190" s="6">
        <f t="shared" si="22"/>
        <v>38.228822882288235</v>
      </c>
      <c r="AF190" s="6">
        <f t="shared" si="21"/>
        <v>28.327832783278328</v>
      </c>
      <c r="AG190" s="6">
        <f t="shared" si="21"/>
        <v>1.7876787678767878</v>
      </c>
      <c r="AH190" s="6">
        <f t="shared" si="21"/>
        <v>7.9757975797579759</v>
      </c>
      <c r="AI190" s="6">
        <f t="shared" ref="AI190:AL253" si="32">O190/$B190*1000</f>
        <v>102.86028602860287</v>
      </c>
      <c r="AJ190" s="6">
        <f t="shared" si="29"/>
        <v>63.668866886688669</v>
      </c>
      <c r="AK190" s="6">
        <f t="shared" si="29"/>
        <v>7.9757975797579759</v>
      </c>
      <c r="AL190" s="6">
        <f t="shared" si="31"/>
        <v>3.5753575357535756</v>
      </c>
      <c r="AM190" s="6">
        <f t="shared" si="29"/>
        <v>6.6006600660066006</v>
      </c>
      <c r="AN190" s="6">
        <f t="shared" si="30"/>
        <v>2.8877887788778875</v>
      </c>
      <c r="AO190" s="6">
        <f t="shared" si="30"/>
        <v>1.5126512651265125</v>
      </c>
      <c r="AP190" s="6">
        <f t="shared" si="30"/>
        <v>19.664466446644663</v>
      </c>
      <c r="AQ190" s="6">
        <f t="shared" si="30"/>
        <v>7.700770077007701</v>
      </c>
      <c r="AT190" s="191" t="s">
        <v>333</v>
      </c>
      <c r="AU190" s="6">
        <f t="shared" si="25"/>
        <v>77.450652392104388</v>
      </c>
      <c r="AV190" s="6">
        <f t="shared" si="26"/>
        <v>127.27582099710737</v>
      </c>
      <c r="AW190" s="6">
        <f t="shared" si="27"/>
        <v>7.2891357167650126</v>
      </c>
      <c r="AX190" s="6">
        <f t="shared" si="28"/>
        <v>9.2135570911484042</v>
      </c>
    </row>
    <row r="191" spans="1:50" x14ac:dyDescent="0.25">
      <c r="A191" s="191" t="s">
        <v>334</v>
      </c>
      <c r="B191" s="8">
        <v>5051</v>
      </c>
      <c r="C191" s="8">
        <v>4146</v>
      </c>
      <c r="D191" s="8">
        <v>4105</v>
      </c>
      <c r="E191" s="8">
        <v>4058</v>
      </c>
      <c r="F191" s="8">
        <v>2071</v>
      </c>
      <c r="G191" s="8">
        <v>127</v>
      </c>
      <c r="H191" s="8">
        <v>355</v>
      </c>
      <c r="I191" s="8">
        <v>870</v>
      </c>
      <c r="J191" s="8">
        <v>106</v>
      </c>
      <c r="K191" s="8">
        <v>232</v>
      </c>
      <c r="L191" s="8">
        <v>130</v>
      </c>
      <c r="M191" s="8">
        <v>50</v>
      </c>
      <c r="N191" s="8">
        <v>41</v>
      </c>
      <c r="O191" s="8">
        <v>342</v>
      </c>
      <c r="P191" s="8">
        <v>309</v>
      </c>
      <c r="Q191" s="8">
        <v>59</v>
      </c>
      <c r="R191" s="227">
        <v>21</v>
      </c>
      <c r="S191" s="8">
        <v>38</v>
      </c>
      <c r="T191" s="8">
        <v>14</v>
      </c>
      <c r="U191" s="8">
        <v>16</v>
      </c>
      <c r="V191" s="8">
        <v>138</v>
      </c>
      <c r="W191" s="8">
        <v>54</v>
      </c>
      <c r="X191" s="189"/>
      <c r="Y191" s="189"/>
      <c r="Z191" s="191" t="s">
        <v>334</v>
      </c>
      <c r="AA191" s="6">
        <f t="shared" si="23"/>
        <v>25.143535933478518</v>
      </c>
      <c r="AB191" s="6">
        <f t="shared" si="24"/>
        <v>70.283112254999011</v>
      </c>
      <c r="AC191" s="6">
        <f t="shared" si="24"/>
        <v>172.24312017422292</v>
      </c>
      <c r="AD191" s="6">
        <f t="shared" si="24"/>
        <v>20.985943377548999</v>
      </c>
      <c r="AE191" s="6">
        <f t="shared" si="22"/>
        <v>45.931498713126118</v>
      </c>
      <c r="AF191" s="6">
        <f t="shared" si="22"/>
        <v>25.737477727182736</v>
      </c>
      <c r="AG191" s="6">
        <f t="shared" si="22"/>
        <v>9.8990298950702833</v>
      </c>
      <c r="AH191" s="6">
        <f t="shared" si="22"/>
        <v>8.117204513957633</v>
      </c>
      <c r="AI191" s="6">
        <f t="shared" si="32"/>
        <v>67.709364482280733</v>
      </c>
      <c r="AJ191" s="6">
        <f t="shared" si="29"/>
        <v>61.17600475153435</v>
      </c>
      <c r="AK191" s="6">
        <f t="shared" si="29"/>
        <v>11.680855276182935</v>
      </c>
      <c r="AL191" s="6">
        <f t="shared" si="31"/>
        <v>4.1575925559295195</v>
      </c>
      <c r="AM191" s="6">
        <f t="shared" si="29"/>
        <v>7.523262720253415</v>
      </c>
      <c r="AN191" s="6">
        <f t="shared" si="30"/>
        <v>2.7717283706196794</v>
      </c>
      <c r="AO191" s="6">
        <f t="shared" si="30"/>
        <v>3.1676895664224904</v>
      </c>
      <c r="AP191" s="6">
        <f t="shared" si="30"/>
        <v>27.321322510393983</v>
      </c>
      <c r="AQ191" s="6">
        <f t="shared" si="30"/>
        <v>10.690952286675905</v>
      </c>
      <c r="AT191" s="191" t="s">
        <v>334</v>
      </c>
      <c r="AU191" s="6">
        <f t="shared" si="25"/>
        <v>75.274056029232653</v>
      </c>
      <c r="AV191" s="6">
        <f t="shared" si="26"/>
        <v>84.277969443075406</v>
      </c>
      <c r="AW191" s="6">
        <f t="shared" si="27"/>
        <v>6.760019314340898</v>
      </c>
      <c r="AX191" s="6">
        <f t="shared" si="28"/>
        <v>13.024602026049203</v>
      </c>
    </row>
    <row r="192" spans="1:50" x14ac:dyDescent="0.25">
      <c r="A192" s="191" t="s">
        <v>335</v>
      </c>
      <c r="B192" s="8">
        <v>7888</v>
      </c>
      <c r="C192" s="8">
        <v>6515</v>
      </c>
      <c r="D192" s="8">
        <v>6409</v>
      </c>
      <c r="E192" s="8">
        <v>6326</v>
      </c>
      <c r="F192" s="8">
        <v>3200</v>
      </c>
      <c r="G192" s="8">
        <v>164</v>
      </c>
      <c r="H192" s="8">
        <v>539</v>
      </c>
      <c r="I192" s="8">
        <v>1468</v>
      </c>
      <c r="J192" s="8">
        <v>224</v>
      </c>
      <c r="K192" s="8">
        <v>375</v>
      </c>
      <c r="L192" s="8">
        <v>256</v>
      </c>
      <c r="M192" s="8">
        <v>196</v>
      </c>
      <c r="N192" s="8">
        <v>48</v>
      </c>
      <c r="O192" s="8">
        <v>475</v>
      </c>
      <c r="P192" s="8">
        <v>545</v>
      </c>
      <c r="Q192" s="8">
        <v>90</v>
      </c>
      <c r="R192" s="227">
        <v>12</v>
      </c>
      <c r="S192" s="8">
        <v>55</v>
      </c>
      <c r="T192" s="8">
        <v>7</v>
      </c>
      <c r="U192" s="8">
        <v>16</v>
      </c>
      <c r="V192" s="8">
        <v>174</v>
      </c>
      <c r="W192" s="8">
        <v>53</v>
      </c>
      <c r="X192" s="189"/>
      <c r="Y192" s="189"/>
      <c r="Z192" s="191" t="s">
        <v>335</v>
      </c>
      <c r="AA192" s="6">
        <f t="shared" si="23"/>
        <v>20.791075050709939</v>
      </c>
      <c r="AB192" s="6">
        <f t="shared" si="24"/>
        <v>68.3316430020284</v>
      </c>
      <c r="AC192" s="6">
        <f t="shared" si="24"/>
        <v>186.105476673428</v>
      </c>
      <c r="AD192" s="6">
        <f t="shared" si="24"/>
        <v>28.397565922920894</v>
      </c>
      <c r="AE192" s="6">
        <f t="shared" si="22"/>
        <v>47.540567951318458</v>
      </c>
      <c r="AF192" s="6">
        <f t="shared" si="22"/>
        <v>32.454361054766736</v>
      </c>
      <c r="AG192" s="6">
        <f t="shared" si="22"/>
        <v>24.847870182555781</v>
      </c>
      <c r="AH192" s="6">
        <f t="shared" si="22"/>
        <v>6.0851926977687629</v>
      </c>
      <c r="AI192" s="6">
        <f t="shared" si="32"/>
        <v>60.218052738336709</v>
      </c>
      <c r="AJ192" s="6">
        <f t="shared" si="29"/>
        <v>69.092292089249497</v>
      </c>
      <c r="AK192" s="6">
        <f t="shared" si="29"/>
        <v>11.409736308316431</v>
      </c>
      <c r="AL192" s="6">
        <f t="shared" si="31"/>
        <v>1.5212981744421907</v>
      </c>
      <c r="AM192" s="6">
        <f t="shared" si="29"/>
        <v>6.9726166328600403</v>
      </c>
      <c r="AN192" s="6">
        <f t="shared" si="30"/>
        <v>0.88742393509127793</v>
      </c>
      <c r="AO192" s="6">
        <f t="shared" si="30"/>
        <v>2.028397565922921</v>
      </c>
      <c r="AP192" s="6">
        <f t="shared" si="30"/>
        <v>22.058823529411764</v>
      </c>
      <c r="AQ192" s="6">
        <f t="shared" si="30"/>
        <v>6.719066937119675</v>
      </c>
      <c r="AT192" s="191" t="s">
        <v>335</v>
      </c>
      <c r="AU192" s="6">
        <f t="shared" si="25"/>
        <v>85.036667186768611</v>
      </c>
      <c r="AV192" s="6">
        <f t="shared" si="26"/>
        <v>75.086942775845714</v>
      </c>
      <c r="AW192" s="6">
        <f t="shared" si="27"/>
        <v>2.1875</v>
      </c>
      <c r="AX192" s="6">
        <f t="shared" si="28"/>
        <v>8.1350729086722957</v>
      </c>
    </row>
    <row r="193" spans="1:50" x14ac:dyDescent="0.25">
      <c r="A193" s="191" t="s">
        <v>336</v>
      </c>
      <c r="B193" s="8">
        <v>14806</v>
      </c>
      <c r="C193" s="8">
        <v>12064</v>
      </c>
      <c r="D193" s="8">
        <v>11869</v>
      </c>
      <c r="E193" s="8">
        <v>11688</v>
      </c>
      <c r="F193" s="8">
        <v>5628</v>
      </c>
      <c r="G193" s="8">
        <v>294</v>
      </c>
      <c r="H193" s="8">
        <v>1152</v>
      </c>
      <c r="I193" s="8">
        <v>2323</v>
      </c>
      <c r="J193" s="8">
        <v>381</v>
      </c>
      <c r="K193" s="8">
        <v>658</v>
      </c>
      <c r="L193" s="8">
        <v>282</v>
      </c>
      <c r="M193" s="8">
        <v>201</v>
      </c>
      <c r="N193" s="8">
        <v>120</v>
      </c>
      <c r="O193" s="8">
        <v>1619</v>
      </c>
      <c r="P193" s="8">
        <v>870</v>
      </c>
      <c r="Q193" s="8">
        <v>119</v>
      </c>
      <c r="R193" s="227">
        <v>10</v>
      </c>
      <c r="S193" s="8">
        <v>147</v>
      </c>
      <c r="T193" s="8">
        <v>23</v>
      </c>
      <c r="U193" s="8">
        <v>108</v>
      </c>
      <c r="V193" s="8">
        <v>356</v>
      </c>
      <c r="W193" s="8">
        <v>106</v>
      </c>
      <c r="X193" s="189"/>
      <c r="Y193" s="189"/>
      <c r="Z193" s="191" t="s">
        <v>336</v>
      </c>
      <c r="AA193" s="6">
        <f t="shared" si="23"/>
        <v>19.856814804808863</v>
      </c>
      <c r="AB193" s="6">
        <f t="shared" si="24"/>
        <v>77.806294745373492</v>
      </c>
      <c r="AC193" s="6">
        <f t="shared" si="24"/>
        <v>156.89585303255438</v>
      </c>
      <c r="AD193" s="6">
        <f t="shared" si="24"/>
        <v>25.732811022558423</v>
      </c>
      <c r="AE193" s="6">
        <f t="shared" si="22"/>
        <v>44.441442658381739</v>
      </c>
      <c r="AF193" s="6">
        <f t="shared" si="22"/>
        <v>19.046332567877887</v>
      </c>
      <c r="AG193" s="6">
        <f t="shared" si="22"/>
        <v>13.575577468593814</v>
      </c>
      <c r="AH193" s="6">
        <f t="shared" si="22"/>
        <v>8.1048223693097405</v>
      </c>
      <c r="AI193" s="6">
        <f t="shared" si="32"/>
        <v>109.34756179927057</v>
      </c>
      <c r="AJ193" s="6">
        <f t="shared" si="29"/>
        <v>58.759962177495609</v>
      </c>
      <c r="AK193" s="6">
        <f t="shared" si="29"/>
        <v>8.0372821828988243</v>
      </c>
      <c r="AL193" s="6">
        <f t="shared" si="31"/>
        <v>0.67540186410914493</v>
      </c>
      <c r="AM193" s="6">
        <f t="shared" si="29"/>
        <v>9.9284074024044315</v>
      </c>
      <c r="AN193" s="6">
        <f t="shared" si="30"/>
        <v>1.5534242874510333</v>
      </c>
      <c r="AO193" s="6">
        <f t="shared" si="30"/>
        <v>7.2943401323787658</v>
      </c>
      <c r="AP193" s="6">
        <f t="shared" si="30"/>
        <v>24.04430636228556</v>
      </c>
      <c r="AQ193" s="6">
        <f t="shared" si="30"/>
        <v>7.1592597595569369</v>
      </c>
      <c r="AT193" s="191" t="s">
        <v>336</v>
      </c>
      <c r="AU193" s="6">
        <f t="shared" si="25"/>
        <v>73.300193782121497</v>
      </c>
      <c r="AV193" s="6">
        <f t="shared" si="26"/>
        <v>138.51813826146474</v>
      </c>
      <c r="AW193" s="6">
        <f t="shared" si="27"/>
        <v>4.0867093105899084</v>
      </c>
      <c r="AX193" s="6">
        <f t="shared" si="28"/>
        <v>8.7864721485411135</v>
      </c>
    </row>
    <row r="194" spans="1:50" x14ac:dyDescent="0.25">
      <c r="A194" s="191" t="s">
        <v>337</v>
      </c>
      <c r="B194" s="8">
        <v>5638</v>
      </c>
      <c r="C194" s="8">
        <v>4658</v>
      </c>
      <c r="D194" s="8">
        <v>4598</v>
      </c>
      <c r="E194" s="8">
        <v>4524</v>
      </c>
      <c r="F194" s="8">
        <v>2116</v>
      </c>
      <c r="G194" s="8">
        <v>91</v>
      </c>
      <c r="H194" s="8">
        <v>399</v>
      </c>
      <c r="I194" s="8">
        <v>918</v>
      </c>
      <c r="J194" s="8">
        <v>142</v>
      </c>
      <c r="K194" s="8">
        <v>274</v>
      </c>
      <c r="L194" s="8">
        <v>145</v>
      </c>
      <c r="M194" s="8">
        <v>115</v>
      </c>
      <c r="N194" s="8">
        <v>35</v>
      </c>
      <c r="O194" s="8">
        <v>243</v>
      </c>
      <c r="P194" s="8">
        <v>318</v>
      </c>
      <c r="Q194" s="8">
        <v>48</v>
      </c>
      <c r="R194" s="227">
        <v>19</v>
      </c>
      <c r="S194" s="8">
        <v>33</v>
      </c>
      <c r="T194" s="8">
        <v>14</v>
      </c>
      <c r="U194" s="8">
        <v>6</v>
      </c>
      <c r="V194" s="8">
        <v>105</v>
      </c>
      <c r="W194" s="8">
        <v>35</v>
      </c>
      <c r="X194" s="189"/>
      <c r="Y194" s="189"/>
      <c r="Z194" s="191" t="s">
        <v>337</v>
      </c>
      <c r="AA194" s="6">
        <f t="shared" si="23"/>
        <v>16.14047534586733</v>
      </c>
      <c r="AB194" s="6">
        <f t="shared" si="24"/>
        <v>70.769776516495213</v>
      </c>
      <c r="AC194" s="6">
        <f t="shared" si="24"/>
        <v>162.82369634622208</v>
      </c>
      <c r="AD194" s="6">
        <f t="shared" si="24"/>
        <v>25.186236253990778</v>
      </c>
      <c r="AE194" s="6">
        <f t="shared" si="22"/>
        <v>48.598793898545587</v>
      </c>
      <c r="AF194" s="6">
        <f t="shared" si="22"/>
        <v>25.718339836821567</v>
      </c>
      <c r="AG194" s="6">
        <f t="shared" si="22"/>
        <v>20.397304008513657</v>
      </c>
      <c r="AH194" s="6">
        <f t="shared" si="22"/>
        <v>6.2078751330258957</v>
      </c>
      <c r="AI194" s="6">
        <f t="shared" si="32"/>
        <v>43.100390209294076</v>
      </c>
      <c r="AJ194" s="6">
        <f t="shared" si="29"/>
        <v>56.402979780063852</v>
      </c>
      <c r="AK194" s="6">
        <f t="shared" si="29"/>
        <v>8.5136573252926571</v>
      </c>
      <c r="AL194" s="6">
        <f t="shared" si="31"/>
        <v>3.3699893579283433</v>
      </c>
      <c r="AM194" s="6">
        <f t="shared" si="29"/>
        <v>5.8531394111387014</v>
      </c>
      <c r="AN194" s="6">
        <f t="shared" si="30"/>
        <v>2.4831500532103585</v>
      </c>
      <c r="AO194" s="6">
        <f t="shared" si="30"/>
        <v>1.0642071656615821</v>
      </c>
      <c r="AP194" s="6">
        <f t="shared" si="30"/>
        <v>18.623625399077689</v>
      </c>
      <c r="AQ194" s="6">
        <f t="shared" si="30"/>
        <v>6.2078751330258957</v>
      </c>
      <c r="AT194" s="191" t="s">
        <v>337</v>
      </c>
      <c r="AU194" s="6">
        <f t="shared" si="25"/>
        <v>69.160504567203134</v>
      </c>
      <c r="AV194" s="6">
        <f t="shared" si="26"/>
        <v>53.713527851458885</v>
      </c>
      <c r="AW194" s="6">
        <f t="shared" si="27"/>
        <v>6.616257088846881</v>
      </c>
      <c r="AX194" s="6">
        <f t="shared" si="28"/>
        <v>7.5139544869042512</v>
      </c>
    </row>
    <row r="195" spans="1:50" x14ac:dyDescent="0.25">
      <c r="A195" s="191" t="s">
        <v>338</v>
      </c>
      <c r="B195" s="8">
        <v>2971</v>
      </c>
      <c r="C195" s="8">
        <v>2511</v>
      </c>
      <c r="D195" s="8">
        <v>2485</v>
      </c>
      <c r="E195" s="8">
        <v>2445</v>
      </c>
      <c r="F195" s="8">
        <v>1410</v>
      </c>
      <c r="G195" s="8">
        <v>99</v>
      </c>
      <c r="H195" s="8">
        <v>182</v>
      </c>
      <c r="I195" s="8">
        <v>604</v>
      </c>
      <c r="J195" s="8">
        <v>96</v>
      </c>
      <c r="K195" s="8">
        <v>164</v>
      </c>
      <c r="L195" s="8">
        <v>39</v>
      </c>
      <c r="M195" s="8">
        <v>24</v>
      </c>
      <c r="N195" s="8">
        <v>31</v>
      </c>
      <c r="O195" s="8">
        <v>128</v>
      </c>
      <c r="P195" s="8">
        <v>186</v>
      </c>
      <c r="Q195" s="8">
        <v>21</v>
      </c>
      <c r="R195" s="227">
        <v>5</v>
      </c>
      <c r="S195" s="8">
        <v>23</v>
      </c>
      <c r="T195" s="8">
        <v>4</v>
      </c>
      <c r="U195" s="8">
        <v>5</v>
      </c>
      <c r="V195" s="8">
        <v>70</v>
      </c>
      <c r="W195" s="8">
        <v>29</v>
      </c>
      <c r="X195" s="189"/>
      <c r="Y195" s="189"/>
      <c r="Z195" s="191" t="s">
        <v>338</v>
      </c>
      <c r="AA195" s="6">
        <f t="shared" si="23"/>
        <v>33.32211376640862</v>
      </c>
      <c r="AB195" s="6">
        <f t="shared" si="24"/>
        <v>61.258835408953217</v>
      </c>
      <c r="AC195" s="6">
        <f t="shared" si="24"/>
        <v>203.29855267586672</v>
      </c>
      <c r="AD195" s="6">
        <f t="shared" si="24"/>
        <v>32.312352743184114</v>
      </c>
      <c r="AE195" s="6">
        <f t="shared" si="24"/>
        <v>55.200269269606196</v>
      </c>
      <c r="AF195" s="6">
        <f t="shared" si="24"/>
        <v>13.126893301918546</v>
      </c>
      <c r="AG195" s="6">
        <f t="shared" si="24"/>
        <v>8.0780881857960285</v>
      </c>
      <c r="AH195" s="6">
        <f t="shared" si="24"/>
        <v>10.434197239986537</v>
      </c>
      <c r="AI195" s="6">
        <f t="shared" si="32"/>
        <v>43.083136990912152</v>
      </c>
      <c r="AJ195" s="6">
        <f t="shared" si="29"/>
        <v>62.605183439919223</v>
      </c>
      <c r="AK195" s="6">
        <f t="shared" si="29"/>
        <v>7.0683271625715252</v>
      </c>
      <c r="AL195" s="6">
        <f t="shared" si="31"/>
        <v>1.6829350387075059</v>
      </c>
      <c r="AM195" s="6">
        <f t="shared" si="29"/>
        <v>7.7415011780545271</v>
      </c>
      <c r="AN195" s="6">
        <f t="shared" si="30"/>
        <v>1.3463480309660047</v>
      </c>
      <c r="AO195" s="6">
        <f t="shared" si="30"/>
        <v>1.6829350387075059</v>
      </c>
      <c r="AP195" s="6">
        <f t="shared" si="30"/>
        <v>23.561090541905084</v>
      </c>
      <c r="AQ195" s="6">
        <f t="shared" si="30"/>
        <v>9.7610232245035338</v>
      </c>
      <c r="AT195" s="191" t="s">
        <v>338</v>
      </c>
      <c r="AU195" s="6">
        <f t="shared" si="25"/>
        <v>74.849094567404421</v>
      </c>
      <c r="AV195" s="6">
        <f t="shared" si="26"/>
        <v>52.351738241308794</v>
      </c>
      <c r="AW195" s="6">
        <f t="shared" si="27"/>
        <v>2.8368794326241136</v>
      </c>
      <c r="AX195" s="6">
        <f t="shared" si="28"/>
        <v>11.549183592194344</v>
      </c>
    </row>
    <row r="196" spans="1:50" x14ac:dyDescent="0.25">
      <c r="A196" s="191" t="s">
        <v>339</v>
      </c>
      <c r="B196" s="8">
        <v>4297</v>
      </c>
      <c r="C196" s="8">
        <v>3409</v>
      </c>
      <c r="D196" s="8">
        <v>3359</v>
      </c>
      <c r="E196" s="8">
        <v>3304</v>
      </c>
      <c r="F196" s="8">
        <v>1397</v>
      </c>
      <c r="G196" s="8">
        <v>76</v>
      </c>
      <c r="H196" s="8">
        <v>245</v>
      </c>
      <c r="I196" s="8">
        <v>608</v>
      </c>
      <c r="J196" s="8">
        <v>55</v>
      </c>
      <c r="K196" s="8">
        <v>154</v>
      </c>
      <c r="L196" s="8">
        <v>97</v>
      </c>
      <c r="M196" s="8">
        <v>87</v>
      </c>
      <c r="N196" s="8">
        <v>37</v>
      </c>
      <c r="O196" s="8">
        <v>68</v>
      </c>
      <c r="P196" s="8">
        <v>194</v>
      </c>
      <c r="Q196" s="8">
        <v>40</v>
      </c>
      <c r="R196" s="227">
        <v>1</v>
      </c>
      <c r="S196" s="8">
        <v>35</v>
      </c>
      <c r="T196" s="8">
        <v>8</v>
      </c>
      <c r="U196" s="8">
        <v>36</v>
      </c>
      <c r="V196" s="8">
        <v>85</v>
      </c>
      <c r="W196" s="8">
        <v>25</v>
      </c>
      <c r="X196" s="189"/>
      <c r="Y196" s="189"/>
      <c r="Z196" s="191" t="s">
        <v>339</v>
      </c>
      <c r="AA196" s="6">
        <f t="shared" ref="AA196:AA259" si="33">G196/$B196*1000</f>
        <v>17.686758203397719</v>
      </c>
      <c r="AB196" s="6">
        <f t="shared" ref="AB196:AE259" si="34">H196/$B196*1000</f>
        <v>57.016523155690017</v>
      </c>
      <c r="AC196" s="6">
        <f t="shared" si="34"/>
        <v>141.49406562718175</v>
      </c>
      <c r="AD196" s="6">
        <f t="shared" si="34"/>
        <v>12.799627647195718</v>
      </c>
      <c r="AE196" s="6">
        <f t="shared" si="34"/>
        <v>35.838957412148005</v>
      </c>
      <c r="AF196" s="6">
        <f t="shared" ref="AF196:AL259" si="35">L196/$B196*1000</f>
        <v>22.573888759599722</v>
      </c>
      <c r="AG196" s="6">
        <f t="shared" si="35"/>
        <v>20.246683732836861</v>
      </c>
      <c r="AH196" s="6">
        <f t="shared" si="35"/>
        <v>8.6106585990225728</v>
      </c>
      <c r="AI196" s="6">
        <f t="shared" si="32"/>
        <v>15.824994181987433</v>
      </c>
      <c r="AJ196" s="6">
        <f t="shared" si="29"/>
        <v>45.147777519199444</v>
      </c>
      <c r="AK196" s="6">
        <f t="shared" si="29"/>
        <v>9.3088201070514316</v>
      </c>
      <c r="AL196" s="6">
        <f t="shared" si="31"/>
        <v>0.23272050267628577</v>
      </c>
      <c r="AM196" s="6">
        <f t="shared" si="29"/>
        <v>8.1452175936700026</v>
      </c>
      <c r="AN196" s="6">
        <f t="shared" si="30"/>
        <v>1.8617640214102862</v>
      </c>
      <c r="AO196" s="6">
        <f t="shared" si="30"/>
        <v>8.3779380963462877</v>
      </c>
      <c r="AP196" s="6">
        <f t="shared" si="30"/>
        <v>19.781242727484294</v>
      </c>
      <c r="AQ196" s="6">
        <f t="shared" si="30"/>
        <v>5.8180125669071447</v>
      </c>
      <c r="AT196" s="191" t="s">
        <v>339</v>
      </c>
      <c r="AU196" s="6">
        <f t="shared" ref="AU196:AU259" si="36">P196/D196*1000</f>
        <v>57.755284310806786</v>
      </c>
      <c r="AV196" s="6">
        <f t="shared" ref="AV196:AV259" si="37">O196/E196*1000</f>
        <v>20.581113801452783</v>
      </c>
      <c r="AW196" s="6">
        <f t="shared" ref="AW196:AW259" si="38">T196/F196*1000</f>
        <v>5.7265569076592699</v>
      </c>
      <c r="AX196" s="6">
        <f t="shared" ref="AX196:AX259" si="39">W196/C196*1000</f>
        <v>7.3335288941038428</v>
      </c>
    </row>
    <row r="197" spans="1:50" x14ac:dyDescent="0.25">
      <c r="A197" s="191" t="s">
        <v>340</v>
      </c>
      <c r="B197" s="8">
        <v>4264</v>
      </c>
      <c r="C197" s="8">
        <v>3467</v>
      </c>
      <c r="D197" s="8">
        <v>3436</v>
      </c>
      <c r="E197" s="8">
        <v>3392</v>
      </c>
      <c r="F197" s="8">
        <v>840</v>
      </c>
      <c r="G197" s="8">
        <v>28</v>
      </c>
      <c r="H197" s="8">
        <v>131</v>
      </c>
      <c r="I197" s="8">
        <v>343</v>
      </c>
      <c r="J197" s="8">
        <v>31</v>
      </c>
      <c r="K197" s="8">
        <v>105</v>
      </c>
      <c r="L197" s="8">
        <v>51</v>
      </c>
      <c r="M197" s="8">
        <v>77</v>
      </c>
      <c r="N197" s="8">
        <v>11</v>
      </c>
      <c r="O197" s="8">
        <v>145</v>
      </c>
      <c r="P197" s="8">
        <v>124</v>
      </c>
      <c r="Q197" s="8">
        <v>6</v>
      </c>
      <c r="R197" s="227">
        <v>4</v>
      </c>
      <c r="S197" s="8">
        <v>16</v>
      </c>
      <c r="T197" s="8">
        <v>3</v>
      </c>
      <c r="U197" s="8">
        <v>2</v>
      </c>
      <c r="V197" s="8">
        <v>25</v>
      </c>
      <c r="W197" s="8">
        <v>13</v>
      </c>
      <c r="X197" s="189"/>
      <c r="Y197" s="189"/>
      <c r="Z197" s="191" t="s">
        <v>340</v>
      </c>
      <c r="AA197" s="6">
        <f t="shared" si="33"/>
        <v>6.5666041275797378</v>
      </c>
      <c r="AB197" s="6">
        <f t="shared" si="34"/>
        <v>30.722326454033769</v>
      </c>
      <c r="AC197" s="6">
        <f t="shared" si="34"/>
        <v>80.440900562851795</v>
      </c>
      <c r="AD197" s="6">
        <f t="shared" si="34"/>
        <v>7.2701688555347097</v>
      </c>
      <c r="AE197" s="6">
        <f t="shared" si="34"/>
        <v>24.624765478424017</v>
      </c>
      <c r="AF197" s="6">
        <f t="shared" si="35"/>
        <v>11.960600375234522</v>
      </c>
      <c r="AG197" s="6">
        <f t="shared" si="35"/>
        <v>18.058161350844276</v>
      </c>
      <c r="AH197" s="6">
        <f t="shared" si="35"/>
        <v>2.5797373358348965</v>
      </c>
      <c r="AI197" s="6">
        <f t="shared" si="32"/>
        <v>34.005628517823638</v>
      </c>
      <c r="AJ197" s="6">
        <f t="shared" si="29"/>
        <v>29.080675422138839</v>
      </c>
      <c r="AK197" s="6">
        <f t="shared" si="29"/>
        <v>1.4071294559099436</v>
      </c>
      <c r="AL197" s="6">
        <f t="shared" si="31"/>
        <v>0.93808630393996251</v>
      </c>
      <c r="AM197" s="6">
        <f t="shared" si="29"/>
        <v>3.75234521575985</v>
      </c>
      <c r="AN197" s="6">
        <f t="shared" si="30"/>
        <v>0.70356472795497182</v>
      </c>
      <c r="AO197" s="6">
        <f t="shared" si="30"/>
        <v>0.46904315196998125</v>
      </c>
      <c r="AP197" s="6">
        <f t="shared" si="30"/>
        <v>5.8630393996247649</v>
      </c>
      <c r="AQ197" s="6">
        <f t="shared" si="30"/>
        <v>3.0487804878048781</v>
      </c>
      <c r="AT197" s="191" t="s">
        <v>340</v>
      </c>
      <c r="AU197" s="6">
        <f t="shared" si="36"/>
        <v>36.088474970896392</v>
      </c>
      <c r="AV197" s="6">
        <f t="shared" si="37"/>
        <v>42.747641509433961</v>
      </c>
      <c r="AW197" s="6">
        <f t="shared" si="38"/>
        <v>3.5714285714285712</v>
      </c>
      <c r="AX197" s="6">
        <f t="shared" si="39"/>
        <v>3.7496394577444478</v>
      </c>
    </row>
    <row r="198" spans="1:50" x14ac:dyDescent="0.25">
      <c r="A198" s="191" t="s">
        <v>341</v>
      </c>
      <c r="B198" s="8">
        <v>3735</v>
      </c>
      <c r="C198" s="8">
        <v>2932</v>
      </c>
      <c r="D198" s="8">
        <v>2878</v>
      </c>
      <c r="E198" s="8">
        <v>2813</v>
      </c>
      <c r="F198" s="8">
        <v>1230</v>
      </c>
      <c r="G198" s="8">
        <v>62</v>
      </c>
      <c r="H198" s="8">
        <v>245</v>
      </c>
      <c r="I198" s="8">
        <v>528</v>
      </c>
      <c r="J198" s="8">
        <v>77</v>
      </c>
      <c r="K198" s="8">
        <v>147</v>
      </c>
      <c r="L198" s="8">
        <v>107</v>
      </c>
      <c r="M198" s="8">
        <v>123</v>
      </c>
      <c r="N198" s="8">
        <v>33</v>
      </c>
      <c r="O198" s="8">
        <v>446</v>
      </c>
      <c r="P198" s="8">
        <v>195</v>
      </c>
      <c r="Q198" s="8">
        <v>33</v>
      </c>
      <c r="R198" s="227">
        <v>3</v>
      </c>
      <c r="S198" s="8">
        <v>33</v>
      </c>
      <c r="T198" s="8">
        <v>7</v>
      </c>
      <c r="U198" s="8">
        <v>25</v>
      </c>
      <c r="V198" s="8">
        <v>74</v>
      </c>
      <c r="W198" s="8">
        <v>19</v>
      </c>
      <c r="X198" s="189"/>
      <c r="Y198" s="189"/>
      <c r="Z198" s="191" t="s">
        <v>341</v>
      </c>
      <c r="AA198" s="6">
        <f t="shared" si="33"/>
        <v>16.599732262382865</v>
      </c>
      <c r="AB198" s="6">
        <f t="shared" si="34"/>
        <v>65.595716198125828</v>
      </c>
      <c r="AC198" s="6">
        <f t="shared" si="34"/>
        <v>141.36546184738955</v>
      </c>
      <c r="AD198" s="6">
        <f t="shared" si="34"/>
        <v>20.615796519410978</v>
      </c>
      <c r="AE198" s="6">
        <f t="shared" si="34"/>
        <v>39.357429718875501</v>
      </c>
      <c r="AF198" s="6">
        <f t="shared" si="35"/>
        <v>28.647925033467203</v>
      </c>
      <c r="AG198" s="6">
        <f t="shared" si="35"/>
        <v>32.931726907630519</v>
      </c>
      <c r="AH198" s="6">
        <f t="shared" si="35"/>
        <v>8.8353413654618471</v>
      </c>
      <c r="AI198" s="6">
        <f t="shared" si="32"/>
        <v>119.41097724230254</v>
      </c>
      <c r="AJ198" s="6">
        <f t="shared" si="29"/>
        <v>52.208835341365457</v>
      </c>
      <c r="AK198" s="6">
        <f t="shared" si="29"/>
        <v>8.8353413654618471</v>
      </c>
      <c r="AL198" s="6">
        <f t="shared" si="31"/>
        <v>0.80321285140562249</v>
      </c>
      <c r="AM198" s="6">
        <f t="shared" si="29"/>
        <v>8.8353413654618471</v>
      </c>
      <c r="AN198" s="6">
        <f t="shared" si="30"/>
        <v>1.8741633199464525</v>
      </c>
      <c r="AO198" s="6">
        <f t="shared" si="30"/>
        <v>6.6934404283801872</v>
      </c>
      <c r="AP198" s="6">
        <f t="shared" si="30"/>
        <v>19.812583668005352</v>
      </c>
      <c r="AQ198" s="6">
        <f t="shared" si="30"/>
        <v>5.0870147255689426</v>
      </c>
      <c r="AT198" s="191" t="s">
        <v>341</v>
      </c>
      <c r="AU198" s="6">
        <f t="shared" si="36"/>
        <v>67.755385684503125</v>
      </c>
      <c r="AV198" s="6">
        <f t="shared" si="37"/>
        <v>158.54959118378954</v>
      </c>
      <c r="AW198" s="6">
        <f t="shared" si="38"/>
        <v>5.691056910569106</v>
      </c>
      <c r="AX198" s="6">
        <f t="shared" si="39"/>
        <v>6.4802182810368345</v>
      </c>
    </row>
    <row r="199" spans="1:50" x14ac:dyDescent="0.25">
      <c r="A199" s="191" t="s">
        <v>342</v>
      </c>
      <c r="B199" s="8">
        <v>6422</v>
      </c>
      <c r="C199" s="8">
        <v>5161</v>
      </c>
      <c r="D199" s="8">
        <v>5088</v>
      </c>
      <c r="E199" s="8">
        <v>5020</v>
      </c>
      <c r="F199" s="8">
        <v>2184</v>
      </c>
      <c r="G199" s="8">
        <v>117</v>
      </c>
      <c r="H199" s="8">
        <v>513</v>
      </c>
      <c r="I199" s="8">
        <v>999</v>
      </c>
      <c r="J199" s="8">
        <v>183</v>
      </c>
      <c r="K199" s="8">
        <v>338</v>
      </c>
      <c r="L199" s="8">
        <v>138</v>
      </c>
      <c r="M199" s="8">
        <v>77</v>
      </c>
      <c r="N199" s="8">
        <v>41</v>
      </c>
      <c r="O199" s="8">
        <v>290</v>
      </c>
      <c r="P199" s="8">
        <v>312</v>
      </c>
      <c r="Q199" s="8">
        <v>60</v>
      </c>
      <c r="R199" s="227">
        <v>22</v>
      </c>
      <c r="S199" s="8">
        <v>68</v>
      </c>
      <c r="T199" s="8">
        <v>21</v>
      </c>
      <c r="U199" s="8">
        <v>7</v>
      </c>
      <c r="V199" s="8">
        <v>166</v>
      </c>
      <c r="W199" s="8">
        <v>51</v>
      </c>
      <c r="X199" s="189"/>
      <c r="Y199" s="189"/>
      <c r="Z199" s="191" t="s">
        <v>342</v>
      </c>
      <c r="AA199" s="6">
        <f t="shared" si="33"/>
        <v>18.218623481781375</v>
      </c>
      <c r="AB199" s="6">
        <f t="shared" si="34"/>
        <v>79.881656804733737</v>
      </c>
      <c r="AC199" s="6">
        <f t="shared" si="34"/>
        <v>155.55901588290251</v>
      </c>
      <c r="AD199" s="6">
        <f t="shared" si="34"/>
        <v>28.495795702273433</v>
      </c>
      <c r="AE199" s="6">
        <f t="shared" si="34"/>
        <v>52.631578947368418</v>
      </c>
      <c r="AF199" s="6">
        <f t="shared" si="35"/>
        <v>21.488632824665213</v>
      </c>
      <c r="AG199" s="6">
        <f t="shared" si="35"/>
        <v>11.990034257240735</v>
      </c>
      <c r="AH199" s="6">
        <f t="shared" si="35"/>
        <v>6.3843039551541576</v>
      </c>
      <c r="AI199" s="6">
        <f t="shared" si="32"/>
        <v>45.157271877919655</v>
      </c>
      <c r="AJ199" s="6">
        <f t="shared" si="29"/>
        <v>48.582995951417004</v>
      </c>
      <c r="AK199" s="6">
        <f t="shared" si="29"/>
        <v>9.3428838368109624</v>
      </c>
      <c r="AL199" s="6">
        <f t="shared" si="31"/>
        <v>3.4257240734973529</v>
      </c>
      <c r="AM199" s="6">
        <f t="shared" si="29"/>
        <v>10.588601681719091</v>
      </c>
      <c r="AN199" s="6">
        <f t="shared" si="30"/>
        <v>3.2700093428838368</v>
      </c>
      <c r="AO199" s="6">
        <f t="shared" si="30"/>
        <v>1.0900031142946123</v>
      </c>
      <c r="AP199" s="6">
        <f t="shared" si="30"/>
        <v>25.848645281843663</v>
      </c>
      <c r="AQ199" s="6">
        <f t="shared" si="30"/>
        <v>7.9414512612893189</v>
      </c>
      <c r="AT199" s="191" t="s">
        <v>342</v>
      </c>
      <c r="AU199" s="6">
        <f t="shared" si="36"/>
        <v>61.320754716981135</v>
      </c>
      <c r="AV199" s="6">
        <f t="shared" si="37"/>
        <v>57.768924302788839</v>
      </c>
      <c r="AW199" s="6">
        <f t="shared" si="38"/>
        <v>9.6153846153846168</v>
      </c>
      <c r="AX199" s="6">
        <f t="shared" si="39"/>
        <v>9.881805851579152</v>
      </c>
    </row>
    <row r="200" spans="1:50" x14ac:dyDescent="0.25">
      <c r="A200" s="191" t="s">
        <v>343</v>
      </c>
      <c r="B200" s="8">
        <v>8383</v>
      </c>
      <c r="C200" s="8">
        <v>6463</v>
      </c>
      <c r="D200" s="8">
        <v>6357</v>
      </c>
      <c r="E200" s="8">
        <v>6248</v>
      </c>
      <c r="F200" s="8">
        <v>2553</v>
      </c>
      <c r="G200" s="8">
        <v>153</v>
      </c>
      <c r="H200" s="8">
        <v>777</v>
      </c>
      <c r="I200" s="8">
        <v>1140</v>
      </c>
      <c r="J200" s="8">
        <v>250</v>
      </c>
      <c r="K200" s="8">
        <v>353</v>
      </c>
      <c r="L200" s="8">
        <v>242</v>
      </c>
      <c r="M200" s="8">
        <v>209</v>
      </c>
      <c r="N200" s="8">
        <v>64</v>
      </c>
      <c r="O200" s="8">
        <v>813</v>
      </c>
      <c r="P200" s="8">
        <v>373</v>
      </c>
      <c r="Q200" s="8">
        <v>129</v>
      </c>
      <c r="R200" s="227">
        <v>70</v>
      </c>
      <c r="S200" s="8">
        <v>107</v>
      </c>
      <c r="T200" s="8">
        <v>57</v>
      </c>
      <c r="U200" s="8">
        <v>40</v>
      </c>
      <c r="V200" s="8">
        <v>150</v>
      </c>
      <c r="W200" s="8">
        <v>77</v>
      </c>
      <c r="X200" s="189"/>
      <c r="Y200" s="189"/>
      <c r="Z200" s="191" t="s">
        <v>343</v>
      </c>
      <c r="AA200" s="6">
        <f t="shared" si="33"/>
        <v>18.25122271263271</v>
      </c>
      <c r="AB200" s="6">
        <f t="shared" si="34"/>
        <v>92.687582011213181</v>
      </c>
      <c r="AC200" s="6">
        <f t="shared" si="34"/>
        <v>135.98950256471431</v>
      </c>
      <c r="AD200" s="6">
        <f t="shared" si="34"/>
        <v>29.822259334367175</v>
      </c>
      <c r="AE200" s="6">
        <f t="shared" si="34"/>
        <v>42.109030180126446</v>
      </c>
      <c r="AF200" s="6">
        <f t="shared" si="35"/>
        <v>28.86794703566742</v>
      </c>
      <c r="AG200" s="6">
        <f t="shared" si="35"/>
        <v>24.931408803530957</v>
      </c>
      <c r="AH200" s="6">
        <f t="shared" si="35"/>
        <v>7.6344983895979963</v>
      </c>
      <c r="AI200" s="6">
        <f t="shared" si="32"/>
        <v>96.981987355362037</v>
      </c>
      <c r="AJ200" s="6">
        <f t="shared" si="29"/>
        <v>44.494810926875822</v>
      </c>
      <c r="AK200" s="6">
        <f t="shared" si="29"/>
        <v>15.388285816533461</v>
      </c>
      <c r="AL200" s="6">
        <f t="shared" si="31"/>
        <v>8.3502326136228078</v>
      </c>
      <c r="AM200" s="6">
        <f t="shared" si="29"/>
        <v>12.76392699510915</v>
      </c>
      <c r="AN200" s="6">
        <f t="shared" si="30"/>
        <v>6.7994751282357146</v>
      </c>
      <c r="AO200" s="6">
        <f t="shared" si="30"/>
        <v>4.7715614934987478</v>
      </c>
      <c r="AP200" s="6">
        <f t="shared" si="30"/>
        <v>17.893355600620303</v>
      </c>
      <c r="AQ200" s="6">
        <f t="shared" si="30"/>
        <v>9.1852558749850886</v>
      </c>
      <c r="AT200" s="191" t="s">
        <v>343</v>
      </c>
      <c r="AU200" s="6">
        <f t="shared" si="36"/>
        <v>58.675475853389962</v>
      </c>
      <c r="AV200" s="6">
        <f t="shared" si="37"/>
        <v>130.12163892445582</v>
      </c>
      <c r="AW200" s="6">
        <f t="shared" si="38"/>
        <v>22.326674500587544</v>
      </c>
      <c r="AX200" s="6">
        <f t="shared" si="39"/>
        <v>11.913971839702924</v>
      </c>
    </row>
    <row r="201" spans="1:50" x14ac:dyDescent="0.25">
      <c r="A201" s="191" t="s">
        <v>344</v>
      </c>
      <c r="B201" s="8">
        <v>5139</v>
      </c>
      <c r="C201" s="8">
        <v>3999</v>
      </c>
      <c r="D201" s="8">
        <v>3961</v>
      </c>
      <c r="E201" s="8">
        <v>3905</v>
      </c>
      <c r="F201" s="8">
        <v>1643</v>
      </c>
      <c r="G201" s="8">
        <v>106</v>
      </c>
      <c r="H201" s="8">
        <v>238</v>
      </c>
      <c r="I201" s="8">
        <v>794</v>
      </c>
      <c r="J201" s="8">
        <v>123</v>
      </c>
      <c r="K201" s="8">
        <v>203</v>
      </c>
      <c r="L201" s="8">
        <v>143</v>
      </c>
      <c r="M201" s="8">
        <v>138</v>
      </c>
      <c r="N201" s="8">
        <v>29</v>
      </c>
      <c r="O201" s="8">
        <v>559</v>
      </c>
      <c r="P201" s="8">
        <v>245</v>
      </c>
      <c r="Q201" s="8">
        <v>26</v>
      </c>
      <c r="R201" s="227">
        <v>5</v>
      </c>
      <c r="S201" s="8">
        <v>40</v>
      </c>
      <c r="T201" s="8">
        <v>7</v>
      </c>
      <c r="U201" s="8">
        <v>23</v>
      </c>
      <c r="V201" s="8">
        <v>109</v>
      </c>
      <c r="W201" s="8">
        <v>35</v>
      </c>
      <c r="X201" s="189"/>
      <c r="Y201" s="189"/>
      <c r="Z201" s="191" t="s">
        <v>344</v>
      </c>
      <c r="AA201" s="6">
        <f t="shared" si="33"/>
        <v>20.626581046896284</v>
      </c>
      <c r="AB201" s="6">
        <f t="shared" si="34"/>
        <v>46.3125121618992</v>
      </c>
      <c r="AC201" s="6">
        <f t="shared" si="34"/>
        <v>154.50476746448723</v>
      </c>
      <c r="AD201" s="6">
        <f t="shared" si="34"/>
        <v>23.934617629889082</v>
      </c>
      <c r="AE201" s="6">
        <f t="shared" si="34"/>
        <v>39.501848608678735</v>
      </c>
      <c r="AF201" s="6">
        <f t="shared" si="35"/>
        <v>27.826425374586496</v>
      </c>
      <c r="AG201" s="6">
        <f t="shared" si="35"/>
        <v>26.853473438412141</v>
      </c>
      <c r="AH201" s="6">
        <f t="shared" si="35"/>
        <v>5.6431212298112472</v>
      </c>
      <c r="AI201" s="6">
        <f t="shared" si="32"/>
        <v>108.77602646429266</v>
      </c>
      <c r="AJ201" s="6">
        <f t="shared" si="29"/>
        <v>47.674644872543297</v>
      </c>
      <c r="AK201" s="6">
        <f t="shared" si="29"/>
        <v>5.0593500681066352</v>
      </c>
      <c r="AL201" s="6">
        <f t="shared" si="31"/>
        <v>0.97295193617435305</v>
      </c>
      <c r="AM201" s="6">
        <f t="shared" si="29"/>
        <v>7.7836154893948244</v>
      </c>
      <c r="AN201" s="6">
        <f t="shared" si="30"/>
        <v>1.3621327106440941</v>
      </c>
      <c r="AO201" s="6">
        <f t="shared" si="30"/>
        <v>4.4755789064020242</v>
      </c>
      <c r="AP201" s="6">
        <f t="shared" si="30"/>
        <v>21.210352208600895</v>
      </c>
      <c r="AQ201" s="6">
        <f t="shared" si="30"/>
        <v>6.8106635532204711</v>
      </c>
      <c r="AT201" s="191" t="s">
        <v>344</v>
      </c>
      <c r="AU201" s="6">
        <f t="shared" si="36"/>
        <v>61.853067407220401</v>
      </c>
      <c r="AV201" s="6">
        <f t="shared" si="37"/>
        <v>143.14980793854033</v>
      </c>
      <c r="AW201" s="6">
        <f t="shared" si="38"/>
        <v>4.2604990870359094</v>
      </c>
      <c r="AX201" s="6">
        <f t="shared" si="39"/>
        <v>8.752188047011753</v>
      </c>
    </row>
    <row r="202" spans="1:50" x14ac:dyDescent="0.25">
      <c r="A202" s="191" t="s">
        <v>345</v>
      </c>
      <c r="B202" s="8">
        <v>5585</v>
      </c>
      <c r="C202" s="8">
        <v>4312</v>
      </c>
      <c r="D202" s="8">
        <v>4231</v>
      </c>
      <c r="E202" s="8">
        <v>4146</v>
      </c>
      <c r="F202" s="8">
        <v>1630</v>
      </c>
      <c r="G202" s="8">
        <v>82</v>
      </c>
      <c r="H202" s="8">
        <v>217</v>
      </c>
      <c r="I202" s="8">
        <v>817</v>
      </c>
      <c r="J202" s="8">
        <v>156</v>
      </c>
      <c r="K202" s="8">
        <v>202</v>
      </c>
      <c r="L202" s="8">
        <v>74</v>
      </c>
      <c r="M202" s="8">
        <v>132</v>
      </c>
      <c r="N202" s="8">
        <v>23</v>
      </c>
      <c r="O202" s="8">
        <v>522</v>
      </c>
      <c r="P202" s="8">
        <v>181</v>
      </c>
      <c r="Q202" s="8">
        <v>31</v>
      </c>
      <c r="R202" s="227">
        <v>13</v>
      </c>
      <c r="S202" s="8">
        <v>38</v>
      </c>
      <c r="T202" s="8">
        <v>32</v>
      </c>
      <c r="U202" s="8">
        <v>2</v>
      </c>
      <c r="V202" s="8">
        <v>79</v>
      </c>
      <c r="W202" s="8">
        <v>28</v>
      </c>
      <c r="X202" s="189"/>
      <c r="Y202" s="189"/>
      <c r="Z202" s="191" t="s">
        <v>345</v>
      </c>
      <c r="AA202" s="6">
        <f t="shared" si="33"/>
        <v>14.682184422560431</v>
      </c>
      <c r="AB202" s="6">
        <f t="shared" si="34"/>
        <v>38.854073410922112</v>
      </c>
      <c r="AC202" s="6">
        <f t="shared" si="34"/>
        <v>146.28469113697403</v>
      </c>
      <c r="AD202" s="6">
        <f t="shared" si="34"/>
        <v>27.931960608773498</v>
      </c>
      <c r="AE202" s="6">
        <f t="shared" si="34"/>
        <v>36.168307967770815</v>
      </c>
      <c r="AF202" s="6">
        <f t="shared" si="35"/>
        <v>13.249776186213071</v>
      </c>
      <c r="AG202" s="6">
        <f t="shared" si="35"/>
        <v>23.634735899731421</v>
      </c>
      <c r="AH202" s="6">
        <f t="shared" si="35"/>
        <v>4.118173679498657</v>
      </c>
      <c r="AI202" s="6">
        <f t="shared" si="32"/>
        <v>93.464637421665174</v>
      </c>
      <c r="AJ202" s="6">
        <f t="shared" si="29"/>
        <v>32.408236347358994</v>
      </c>
      <c r="AK202" s="6">
        <f t="shared" si="29"/>
        <v>5.5505819158460161</v>
      </c>
      <c r="AL202" s="6">
        <f t="shared" si="31"/>
        <v>2.3276633840644583</v>
      </c>
      <c r="AM202" s="6">
        <f t="shared" si="29"/>
        <v>6.8039391226499557</v>
      </c>
      <c r="AN202" s="6">
        <f t="shared" si="30"/>
        <v>5.7296329453894366</v>
      </c>
      <c r="AO202" s="6">
        <f t="shared" si="30"/>
        <v>0.35810205908683979</v>
      </c>
      <c r="AP202" s="6">
        <f t="shared" si="30"/>
        <v>14.14503133393017</v>
      </c>
      <c r="AQ202" s="6">
        <f t="shared" si="30"/>
        <v>5.0134288272157566</v>
      </c>
      <c r="AT202" s="191" t="s">
        <v>345</v>
      </c>
      <c r="AU202" s="6">
        <f t="shared" si="36"/>
        <v>42.779484755376984</v>
      </c>
      <c r="AV202" s="6">
        <f t="shared" si="37"/>
        <v>125.90448625180898</v>
      </c>
      <c r="AW202" s="6">
        <f t="shared" si="38"/>
        <v>19.631901840490798</v>
      </c>
      <c r="AX202" s="6">
        <f t="shared" si="39"/>
        <v>6.4935064935064943</v>
      </c>
    </row>
    <row r="203" spans="1:50" x14ac:dyDescent="0.25">
      <c r="A203" s="191" t="s">
        <v>346</v>
      </c>
      <c r="B203" s="8">
        <v>9127</v>
      </c>
      <c r="C203" s="8">
        <v>6993</v>
      </c>
      <c r="D203" s="8">
        <v>6866</v>
      </c>
      <c r="E203" s="8">
        <v>6740</v>
      </c>
      <c r="F203" s="8">
        <v>2583</v>
      </c>
      <c r="G203" s="8">
        <v>142</v>
      </c>
      <c r="H203" s="8">
        <v>525</v>
      </c>
      <c r="I203" s="8">
        <v>1117</v>
      </c>
      <c r="J203" s="8">
        <v>176</v>
      </c>
      <c r="K203" s="8">
        <v>281</v>
      </c>
      <c r="L203" s="8">
        <v>142</v>
      </c>
      <c r="M203" s="8">
        <v>169</v>
      </c>
      <c r="N203" s="8">
        <v>35</v>
      </c>
      <c r="O203" s="8">
        <v>475</v>
      </c>
      <c r="P203" s="8">
        <v>354</v>
      </c>
      <c r="Q203" s="8">
        <v>66</v>
      </c>
      <c r="R203" s="227">
        <v>9</v>
      </c>
      <c r="S203" s="8">
        <v>66</v>
      </c>
      <c r="T203" s="8">
        <v>7</v>
      </c>
      <c r="U203" s="8">
        <v>29</v>
      </c>
      <c r="V203" s="8">
        <v>121</v>
      </c>
      <c r="W203" s="8">
        <v>65</v>
      </c>
      <c r="X203" s="189"/>
      <c r="Y203" s="189"/>
      <c r="Z203" s="191" t="s">
        <v>346</v>
      </c>
      <c r="AA203" s="6">
        <f t="shared" si="33"/>
        <v>15.558233811767282</v>
      </c>
      <c r="AB203" s="6">
        <f t="shared" si="34"/>
        <v>57.521639092801578</v>
      </c>
      <c r="AC203" s="6">
        <f t="shared" si="34"/>
        <v>122.38413498411308</v>
      </c>
      <c r="AD203" s="6">
        <f t="shared" si="34"/>
        <v>19.283444724443957</v>
      </c>
      <c r="AE203" s="6">
        <f t="shared" si="34"/>
        <v>30.787772543004273</v>
      </c>
      <c r="AF203" s="6">
        <f t="shared" si="35"/>
        <v>15.558233811767282</v>
      </c>
      <c r="AG203" s="6">
        <f t="shared" si="35"/>
        <v>18.51648953653994</v>
      </c>
      <c r="AH203" s="6">
        <f t="shared" si="35"/>
        <v>3.8347759395201053</v>
      </c>
      <c r="AI203" s="6">
        <f t="shared" si="32"/>
        <v>52.043387750629996</v>
      </c>
      <c r="AJ203" s="6">
        <f t="shared" si="29"/>
        <v>38.786019502574781</v>
      </c>
      <c r="AK203" s="6">
        <f t="shared" si="29"/>
        <v>7.2312917716664842</v>
      </c>
      <c r="AL203" s="6">
        <f t="shared" si="31"/>
        <v>0.98608524159088429</v>
      </c>
      <c r="AM203" s="6">
        <f t="shared" si="29"/>
        <v>7.2312917716664842</v>
      </c>
      <c r="AN203" s="6">
        <f t="shared" si="30"/>
        <v>0.76695518790402106</v>
      </c>
      <c r="AO203" s="6">
        <f t="shared" si="30"/>
        <v>3.1773857784595156</v>
      </c>
      <c r="AP203" s="6">
        <f t="shared" si="30"/>
        <v>13.25736824805522</v>
      </c>
      <c r="AQ203" s="6">
        <f t="shared" si="30"/>
        <v>7.1217267448230519</v>
      </c>
      <c r="AT203" s="191" t="s">
        <v>346</v>
      </c>
      <c r="AU203" s="6">
        <f t="shared" si="36"/>
        <v>51.558403728517334</v>
      </c>
      <c r="AV203" s="6">
        <f t="shared" si="37"/>
        <v>70.474777448071222</v>
      </c>
      <c r="AW203" s="6">
        <f t="shared" si="38"/>
        <v>2.7100271002710028</v>
      </c>
      <c r="AX203" s="6">
        <f t="shared" si="39"/>
        <v>9.2950092950092955</v>
      </c>
    </row>
    <row r="204" spans="1:50" x14ac:dyDescent="0.25">
      <c r="A204" s="191" t="s">
        <v>347</v>
      </c>
      <c r="B204" s="8">
        <v>7675</v>
      </c>
      <c r="C204" s="8">
        <v>6094</v>
      </c>
      <c r="D204" s="8">
        <v>6009</v>
      </c>
      <c r="E204" s="8">
        <v>5907</v>
      </c>
      <c r="F204" s="8">
        <v>2289</v>
      </c>
      <c r="G204" s="8">
        <v>133</v>
      </c>
      <c r="H204" s="8">
        <v>513</v>
      </c>
      <c r="I204" s="8">
        <v>959</v>
      </c>
      <c r="J204" s="8">
        <v>136</v>
      </c>
      <c r="K204" s="8">
        <v>303</v>
      </c>
      <c r="L204" s="8">
        <v>137</v>
      </c>
      <c r="M204" s="8">
        <v>238</v>
      </c>
      <c r="N204" s="8">
        <v>46</v>
      </c>
      <c r="O204" s="8">
        <v>523</v>
      </c>
      <c r="P204" s="8">
        <v>348</v>
      </c>
      <c r="Q204" s="8">
        <v>71</v>
      </c>
      <c r="R204" s="227">
        <v>9</v>
      </c>
      <c r="S204" s="8">
        <v>65</v>
      </c>
      <c r="T204" s="8">
        <v>11</v>
      </c>
      <c r="U204" s="8">
        <v>6</v>
      </c>
      <c r="V204" s="8">
        <v>136</v>
      </c>
      <c r="W204" s="8">
        <v>78</v>
      </c>
      <c r="X204" s="189"/>
      <c r="Y204" s="189"/>
      <c r="Z204" s="191" t="s">
        <v>347</v>
      </c>
      <c r="AA204" s="6">
        <f t="shared" si="33"/>
        <v>17.32899022801303</v>
      </c>
      <c r="AB204" s="6">
        <f t="shared" si="34"/>
        <v>66.840390879478818</v>
      </c>
      <c r="AC204" s="6">
        <f t="shared" si="34"/>
        <v>124.95114006514659</v>
      </c>
      <c r="AD204" s="6">
        <f t="shared" si="34"/>
        <v>17.719869706840392</v>
      </c>
      <c r="AE204" s="6">
        <f t="shared" si="34"/>
        <v>39.478827361563518</v>
      </c>
      <c r="AF204" s="6">
        <f t="shared" si="35"/>
        <v>17.850162866449512</v>
      </c>
      <c r="AG204" s="6">
        <f t="shared" si="35"/>
        <v>31.009771986970684</v>
      </c>
      <c r="AH204" s="6">
        <f t="shared" si="35"/>
        <v>5.993485342019544</v>
      </c>
      <c r="AI204" s="6">
        <f t="shared" si="32"/>
        <v>68.143322475570031</v>
      </c>
      <c r="AJ204" s="6">
        <f t="shared" si="29"/>
        <v>45.34201954397394</v>
      </c>
      <c r="AK204" s="6">
        <f t="shared" si="29"/>
        <v>9.2508143322475576</v>
      </c>
      <c r="AL204" s="6">
        <f t="shared" si="31"/>
        <v>1.1726384364820848</v>
      </c>
      <c r="AM204" s="6">
        <f t="shared" si="29"/>
        <v>8.4690553745928341</v>
      </c>
      <c r="AN204" s="6">
        <f t="shared" si="30"/>
        <v>1.4332247557003257</v>
      </c>
      <c r="AO204" s="6">
        <f t="shared" si="30"/>
        <v>0.78175895765472314</v>
      </c>
      <c r="AP204" s="6">
        <f t="shared" si="30"/>
        <v>17.719869706840392</v>
      </c>
      <c r="AQ204" s="6">
        <f t="shared" si="30"/>
        <v>10.1628664495114</v>
      </c>
      <c r="AT204" s="191" t="s">
        <v>347</v>
      </c>
      <c r="AU204" s="6">
        <f t="shared" si="36"/>
        <v>57.913130304543181</v>
      </c>
      <c r="AV204" s="6">
        <f t="shared" si="37"/>
        <v>88.53902149991535</v>
      </c>
      <c r="AW204" s="6">
        <f t="shared" si="38"/>
        <v>4.8055919615552636</v>
      </c>
      <c r="AX204" s="6">
        <f t="shared" si="39"/>
        <v>12.79947489333771</v>
      </c>
    </row>
    <row r="205" spans="1:50" x14ac:dyDescent="0.25">
      <c r="A205" s="191" t="s">
        <v>348</v>
      </c>
      <c r="B205" s="8">
        <v>5544</v>
      </c>
      <c r="C205" s="8">
        <v>4347</v>
      </c>
      <c r="D205" s="8">
        <v>4265</v>
      </c>
      <c r="E205" s="8">
        <v>4187</v>
      </c>
      <c r="F205" s="8">
        <v>1600</v>
      </c>
      <c r="G205" s="8">
        <v>85</v>
      </c>
      <c r="H205" s="8">
        <v>435</v>
      </c>
      <c r="I205" s="8">
        <v>724</v>
      </c>
      <c r="J205" s="8">
        <v>112</v>
      </c>
      <c r="K205" s="8">
        <v>198</v>
      </c>
      <c r="L205" s="8">
        <v>109</v>
      </c>
      <c r="M205" s="8">
        <v>82</v>
      </c>
      <c r="N205" s="8">
        <v>34</v>
      </c>
      <c r="O205" s="8">
        <v>499</v>
      </c>
      <c r="P205" s="8">
        <v>250</v>
      </c>
      <c r="Q205" s="8">
        <v>53</v>
      </c>
      <c r="R205" s="227">
        <v>11</v>
      </c>
      <c r="S205" s="8">
        <v>43</v>
      </c>
      <c r="T205" s="8">
        <v>11</v>
      </c>
      <c r="U205" s="8">
        <v>27</v>
      </c>
      <c r="V205" s="8">
        <v>112</v>
      </c>
      <c r="W205" s="8">
        <v>33</v>
      </c>
      <c r="X205" s="189"/>
      <c r="Y205" s="189"/>
      <c r="Z205" s="191" t="s">
        <v>348</v>
      </c>
      <c r="AA205" s="6">
        <f t="shared" si="33"/>
        <v>15.331890331890332</v>
      </c>
      <c r="AB205" s="6">
        <f t="shared" si="34"/>
        <v>78.463203463203456</v>
      </c>
      <c r="AC205" s="6">
        <f t="shared" si="34"/>
        <v>130.5916305916306</v>
      </c>
      <c r="AD205" s="6">
        <f t="shared" si="34"/>
        <v>20.202020202020204</v>
      </c>
      <c r="AE205" s="6">
        <f t="shared" si="34"/>
        <v>35.714285714285715</v>
      </c>
      <c r="AF205" s="6">
        <f t="shared" si="35"/>
        <v>19.660894660894659</v>
      </c>
      <c r="AG205" s="6">
        <f t="shared" si="35"/>
        <v>14.79076479076479</v>
      </c>
      <c r="AH205" s="6">
        <f t="shared" si="35"/>
        <v>6.1327561327561328</v>
      </c>
      <c r="AI205" s="6">
        <f t="shared" si="32"/>
        <v>90.007215007215009</v>
      </c>
      <c r="AJ205" s="6">
        <f t="shared" si="29"/>
        <v>45.093795093795094</v>
      </c>
      <c r="AK205" s="6">
        <f t="shared" si="29"/>
        <v>9.5598845598845603</v>
      </c>
      <c r="AL205" s="6">
        <f t="shared" si="31"/>
        <v>1.984126984126984</v>
      </c>
      <c r="AM205" s="6">
        <f t="shared" si="29"/>
        <v>7.7561327561327564</v>
      </c>
      <c r="AN205" s="6">
        <f t="shared" si="30"/>
        <v>1.984126984126984</v>
      </c>
      <c r="AO205" s="6">
        <f t="shared" si="30"/>
        <v>4.8701298701298699</v>
      </c>
      <c r="AP205" s="6">
        <f t="shared" si="30"/>
        <v>20.202020202020204</v>
      </c>
      <c r="AQ205" s="6">
        <f t="shared" si="30"/>
        <v>5.9523809523809517</v>
      </c>
      <c r="AT205" s="191" t="s">
        <v>348</v>
      </c>
      <c r="AU205" s="6">
        <f t="shared" si="36"/>
        <v>58.61664712778429</v>
      </c>
      <c r="AV205" s="6">
        <f t="shared" si="37"/>
        <v>119.17840936231191</v>
      </c>
      <c r="AW205" s="6">
        <f t="shared" si="38"/>
        <v>6.875</v>
      </c>
      <c r="AX205" s="6">
        <f t="shared" si="39"/>
        <v>7.5914423740510699</v>
      </c>
    </row>
    <row r="206" spans="1:50" x14ac:dyDescent="0.25">
      <c r="A206" s="191" t="s">
        <v>349</v>
      </c>
      <c r="B206" s="8">
        <v>8346</v>
      </c>
      <c r="C206" s="8">
        <v>6578</v>
      </c>
      <c r="D206" s="8">
        <v>6471</v>
      </c>
      <c r="E206" s="8">
        <v>6371</v>
      </c>
      <c r="F206" s="8">
        <v>2668</v>
      </c>
      <c r="G206" s="8">
        <v>174</v>
      </c>
      <c r="H206" s="8">
        <v>420</v>
      </c>
      <c r="I206" s="8">
        <v>1086</v>
      </c>
      <c r="J206" s="8">
        <v>227</v>
      </c>
      <c r="K206" s="8">
        <v>341</v>
      </c>
      <c r="L206" s="8">
        <v>160</v>
      </c>
      <c r="M206" s="8">
        <v>48</v>
      </c>
      <c r="N206" s="8">
        <v>45</v>
      </c>
      <c r="O206" s="8">
        <v>520</v>
      </c>
      <c r="P206" s="8">
        <v>394</v>
      </c>
      <c r="Q206" s="8">
        <v>99</v>
      </c>
      <c r="R206" s="227">
        <v>58</v>
      </c>
      <c r="S206" s="8">
        <v>77</v>
      </c>
      <c r="T206" s="8">
        <v>28</v>
      </c>
      <c r="U206" s="8">
        <v>25</v>
      </c>
      <c r="V206" s="8">
        <v>142</v>
      </c>
      <c r="W206" s="8">
        <v>59</v>
      </c>
      <c r="X206" s="189"/>
      <c r="Y206" s="189"/>
      <c r="Z206" s="191" t="s">
        <v>349</v>
      </c>
      <c r="AA206" s="6">
        <f t="shared" si="33"/>
        <v>20.848310567936739</v>
      </c>
      <c r="AB206" s="6">
        <f t="shared" si="34"/>
        <v>50.323508267433503</v>
      </c>
      <c r="AC206" s="6">
        <f t="shared" si="34"/>
        <v>130.12221423436375</v>
      </c>
      <c r="AD206" s="6">
        <f t="shared" si="34"/>
        <v>27.198658039779534</v>
      </c>
      <c r="AE206" s="6">
        <f t="shared" si="34"/>
        <v>40.85789599808291</v>
      </c>
      <c r="AF206" s="6">
        <f t="shared" si="35"/>
        <v>19.17086029235562</v>
      </c>
      <c r="AG206" s="6">
        <f t="shared" si="35"/>
        <v>5.7512580877066863</v>
      </c>
      <c r="AH206" s="6">
        <f t="shared" si="35"/>
        <v>5.3918044572250183</v>
      </c>
      <c r="AI206" s="6">
        <f t="shared" si="32"/>
        <v>62.305295950155767</v>
      </c>
      <c r="AJ206" s="6">
        <f t="shared" si="29"/>
        <v>47.208243469925712</v>
      </c>
      <c r="AK206" s="6">
        <f t="shared" si="29"/>
        <v>11.86196980589504</v>
      </c>
      <c r="AL206" s="6">
        <f t="shared" si="31"/>
        <v>6.9494368559789113</v>
      </c>
      <c r="AM206" s="6">
        <f t="shared" si="29"/>
        <v>9.2259765156961429</v>
      </c>
      <c r="AN206" s="6">
        <f t="shared" si="30"/>
        <v>3.3549005511622334</v>
      </c>
      <c r="AO206" s="6">
        <f t="shared" si="30"/>
        <v>2.9954469206805654</v>
      </c>
      <c r="AP206" s="6">
        <f t="shared" si="30"/>
        <v>17.014138509465614</v>
      </c>
      <c r="AQ206" s="6">
        <f t="shared" si="30"/>
        <v>7.0692547328061348</v>
      </c>
      <c r="AT206" s="191" t="s">
        <v>349</v>
      </c>
      <c r="AU206" s="6">
        <f t="shared" si="36"/>
        <v>60.887034461443363</v>
      </c>
      <c r="AV206" s="6">
        <f t="shared" si="37"/>
        <v>81.619839899544814</v>
      </c>
      <c r="AW206" s="6">
        <f t="shared" si="38"/>
        <v>10.494752623688155</v>
      </c>
      <c r="AX206" s="6">
        <f t="shared" si="39"/>
        <v>8.9692915779872298</v>
      </c>
    </row>
    <row r="207" spans="1:50" x14ac:dyDescent="0.25">
      <c r="A207" s="191" t="s">
        <v>350</v>
      </c>
      <c r="B207" s="8">
        <v>9068</v>
      </c>
      <c r="C207" s="8">
        <v>7059</v>
      </c>
      <c r="D207" s="8">
        <v>6933</v>
      </c>
      <c r="E207" s="8">
        <v>6816</v>
      </c>
      <c r="F207" s="8">
        <v>2735</v>
      </c>
      <c r="G207" s="8">
        <v>192</v>
      </c>
      <c r="H207" s="8">
        <v>516</v>
      </c>
      <c r="I207" s="8">
        <v>1076</v>
      </c>
      <c r="J207" s="8">
        <v>185</v>
      </c>
      <c r="K207" s="8">
        <v>297</v>
      </c>
      <c r="L207" s="8">
        <v>123</v>
      </c>
      <c r="M207" s="8">
        <v>158</v>
      </c>
      <c r="N207" s="8">
        <v>52</v>
      </c>
      <c r="O207" s="8">
        <v>566</v>
      </c>
      <c r="P207" s="8">
        <v>396</v>
      </c>
      <c r="Q207" s="8">
        <v>71</v>
      </c>
      <c r="R207" s="227">
        <v>11</v>
      </c>
      <c r="S207" s="8">
        <v>83</v>
      </c>
      <c r="T207" s="8">
        <v>7</v>
      </c>
      <c r="U207" s="8">
        <v>10</v>
      </c>
      <c r="V207" s="8">
        <v>131</v>
      </c>
      <c r="W207" s="8">
        <v>53</v>
      </c>
      <c r="X207" s="189"/>
      <c r="Y207" s="189"/>
      <c r="Z207" s="191" t="s">
        <v>350</v>
      </c>
      <c r="AA207" s="6">
        <f t="shared" si="33"/>
        <v>21.173356859285402</v>
      </c>
      <c r="AB207" s="6">
        <f t="shared" si="34"/>
        <v>56.903396559329508</v>
      </c>
      <c r="AC207" s="6">
        <f t="shared" si="34"/>
        <v>118.65902073224525</v>
      </c>
      <c r="AD207" s="6">
        <f t="shared" si="34"/>
        <v>20.401411557123954</v>
      </c>
      <c r="AE207" s="6">
        <f t="shared" si="34"/>
        <v>32.752536391707103</v>
      </c>
      <c r="AF207" s="6">
        <f t="shared" si="35"/>
        <v>13.564181737979709</v>
      </c>
      <c r="AG207" s="6">
        <f t="shared" si="35"/>
        <v>17.423908248786944</v>
      </c>
      <c r="AH207" s="6">
        <f t="shared" si="35"/>
        <v>5.7344508160564622</v>
      </c>
      <c r="AI207" s="6">
        <f t="shared" si="32"/>
        <v>62.417291574768413</v>
      </c>
      <c r="AJ207" s="6">
        <f t="shared" si="29"/>
        <v>43.670048522276133</v>
      </c>
      <c r="AK207" s="6">
        <f t="shared" si="29"/>
        <v>7.8297309219232458</v>
      </c>
      <c r="AL207" s="6">
        <f t="shared" si="31"/>
        <v>1.2130569033965592</v>
      </c>
      <c r="AM207" s="6">
        <f t="shared" si="29"/>
        <v>9.1530657256285828</v>
      </c>
      <c r="AN207" s="6">
        <f t="shared" si="30"/>
        <v>0.77194530216144686</v>
      </c>
      <c r="AO207" s="6">
        <f t="shared" si="30"/>
        <v>1.1027790030877813</v>
      </c>
      <c r="AP207" s="6">
        <f t="shared" si="30"/>
        <v>14.446404940449934</v>
      </c>
      <c r="AQ207" s="6">
        <f t="shared" si="30"/>
        <v>5.8447287163652399</v>
      </c>
      <c r="AT207" s="191" t="s">
        <v>350</v>
      </c>
      <c r="AU207" s="6">
        <f t="shared" si="36"/>
        <v>57.118130679359588</v>
      </c>
      <c r="AV207" s="6">
        <f t="shared" si="37"/>
        <v>83.039906103286384</v>
      </c>
      <c r="AW207" s="6">
        <f t="shared" si="38"/>
        <v>2.5594149908592323</v>
      </c>
      <c r="AX207" s="6">
        <f t="shared" si="39"/>
        <v>7.5081456296925912</v>
      </c>
    </row>
    <row r="208" spans="1:50" x14ac:dyDescent="0.25">
      <c r="A208" s="191" t="s">
        <v>351</v>
      </c>
      <c r="B208" s="8">
        <v>2410</v>
      </c>
      <c r="C208" s="8">
        <v>1952</v>
      </c>
      <c r="D208" s="8">
        <v>1926</v>
      </c>
      <c r="E208" s="8">
        <v>1897</v>
      </c>
      <c r="F208" s="8">
        <v>675</v>
      </c>
      <c r="G208" s="8">
        <v>38</v>
      </c>
      <c r="H208" s="8">
        <v>133</v>
      </c>
      <c r="I208" s="8">
        <v>337</v>
      </c>
      <c r="J208" s="8">
        <v>40</v>
      </c>
      <c r="K208" s="8">
        <v>97</v>
      </c>
      <c r="L208" s="8">
        <v>69</v>
      </c>
      <c r="M208" s="8">
        <v>43</v>
      </c>
      <c r="N208" s="8">
        <v>31</v>
      </c>
      <c r="O208" s="8">
        <v>187</v>
      </c>
      <c r="P208" s="8">
        <v>119</v>
      </c>
      <c r="Q208" s="8">
        <v>19</v>
      </c>
      <c r="R208" s="227">
        <v>12</v>
      </c>
      <c r="S208" s="8">
        <v>24</v>
      </c>
      <c r="T208" s="8">
        <v>20</v>
      </c>
      <c r="U208" s="8">
        <v>3</v>
      </c>
      <c r="V208" s="8">
        <v>46</v>
      </c>
      <c r="W208" s="8">
        <v>22</v>
      </c>
      <c r="X208" s="189"/>
      <c r="Y208" s="189"/>
      <c r="Z208" s="191" t="s">
        <v>351</v>
      </c>
      <c r="AA208" s="6">
        <f t="shared" si="33"/>
        <v>15.767634854771783</v>
      </c>
      <c r="AB208" s="6">
        <f t="shared" si="34"/>
        <v>55.186721991701241</v>
      </c>
      <c r="AC208" s="6">
        <f t="shared" si="34"/>
        <v>139.83402489626556</v>
      </c>
      <c r="AD208" s="6">
        <f t="shared" si="34"/>
        <v>16.597510373443985</v>
      </c>
      <c r="AE208" s="6">
        <f t="shared" si="34"/>
        <v>40.248962655601666</v>
      </c>
      <c r="AF208" s="6">
        <f t="shared" si="35"/>
        <v>28.630705394190869</v>
      </c>
      <c r="AG208" s="6">
        <f t="shared" si="35"/>
        <v>17.842323651452283</v>
      </c>
      <c r="AH208" s="6">
        <f t="shared" si="35"/>
        <v>12.863070539419086</v>
      </c>
      <c r="AI208" s="6">
        <f t="shared" si="32"/>
        <v>77.593360995850631</v>
      </c>
      <c r="AJ208" s="6">
        <f t="shared" si="29"/>
        <v>49.377593360995846</v>
      </c>
      <c r="AK208" s="6">
        <f t="shared" si="29"/>
        <v>7.8838174273858916</v>
      </c>
      <c r="AL208" s="6">
        <f t="shared" si="31"/>
        <v>4.9792531120331951</v>
      </c>
      <c r="AM208" s="6">
        <f t="shared" si="29"/>
        <v>9.9585062240663902</v>
      </c>
      <c r="AN208" s="6">
        <f t="shared" si="30"/>
        <v>8.2987551867219924</v>
      </c>
      <c r="AO208" s="6">
        <f t="shared" si="30"/>
        <v>1.2448132780082988</v>
      </c>
      <c r="AP208" s="6">
        <f t="shared" si="30"/>
        <v>19.087136929460584</v>
      </c>
      <c r="AQ208" s="6">
        <f t="shared" si="30"/>
        <v>9.1286307053941922</v>
      </c>
      <c r="AT208" s="191" t="s">
        <v>351</v>
      </c>
      <c r="AU208" s="6">
        <f t="shared" si="36"/>
        <v>61.786085150571132</v>
      </c>
      <c r="AV208" s="6">
        <f t="shared" si="37"/>
        <v>98.576700052714813</v>
      </c>
      <c r="AW208" s="6">
        <f t="shared" si="38"/>
        <v>29.62962962962963</v>
      </c>
      <c r="AX208" s="6">
        <f t="shared" si="39"/>
        <v>11.27049180327869</v>
      </c>
    </row>
    <row r="209" spans="1:50" x14ac:dyDescent="0.25">
      <c r="A209" s="191" t="s">
        <v>352</v>
      </c>
      <c r="B209" s="8">
        <v>6882</v>
      </c>
      <c r="C209" s="8">
        <v>5273</v>
      </c>
      <c r="D209" s="8">
        <v>5176</v>
      </c>
      <c r="E209" s="8">
        <v>5077</v>
      </c>
      <c r="F209" s="8">
        <v>2088</v>
      </c>
      <c r="G209" s="8">
        <v>146</v>
      </c>
      <c r="H209" s="8">
        <v>420</v>
      </c>
      <c r="I209" s="8">
        <v>897</v>
      </c>
      <c r="J209" s="8">
        <v>179</v>
      </c>
      <c r="K209" s="8">
        <v>237</v>
      </c>
      <c r="L209" s="8">
        <v>118</v>
      </c>
      <c r="M209" s="8">
        <v>125</v>
      </c>
      <c r="N209" s="8">
        <v>38</v>
      </c>
      <c r="O209" s="8">
        <v>486</v>
      </c>
      <c r="P209" s="8">
        <v>311</v>
      </c>
      <c r="Q209" s="8">
        <v>46</v>
      </c>
      <c r="R209" s="227">
        <v>8</v>
      </c>
      <c r="S209" s="8">
        <v>44</v>
      </c>
      <c r="T209" s="8">
        <v>36</v>
      </c>
      <c r="U209" s="8">
        <v>31</v>
      </c>
      <c r="V209" s="8">
        <v>125</v>
      </c>
      <c r="W209" s="8">
        <v>45</v>
      </c>
      <c r="X209" s="189"/>
      <c r="Y209" s="189"/>
      <c r="Z209" s="191" t="s">
        <v>352</v>
      </c>
      <c r="AA209" s="6">
        <f t="shared" si="33"/>
        <v>21.21476315024702</v>
      </c>
      <c r="AB209" s="6">
        <f t="shared" si="34"/>
        <v>61.028770706190059</v>
      </c>
      <c r="AC209" s="6">
        <f t="shared" si="34"/>
        <v>130.34001743679164</v>
      </c>
      <c r="AD209" s="6">
        <f t="shared" si="34"/>
        <v>26.009880848590527</v>
      </c>
      <c r="AE209" s="6">
        <f t="shared" si="34"/>
        <v>34.437663469921532</v>
      </c>
      <c r="AF209" s="6">
        <f t="shared" si="35"/>
        <v>17.146178436501017</v>
      </c>
      <c r="AG209" s="6">
        <f t="shared" si="35"/>
        <v>18.163324614937519</v>
      </c>
      <c r="AH209" s="6">
        <f t="shared" si="35"/>
        <v>5.5216506829410053</v>
      </c>
      <c r="AI209" s="6">
        <f t="shared" si="32"/>
        <v>70.619006102877066</v>
      </c>
      <c r="AJ209" s="6">
        <f t="shared" si="29"/>
        <v>45.190351641964547</v>
      </c>
      <c r="AK209" s="6">
        <f t="shared" si="29"/>
        <v>6.6841034582970069</v>
      </c>
      <c r="AL209" s="6">
        <f t="shared" si="31"/>
        <v>1.1624527753560012</v>
      </c>
      <c r="AM209" s="6">
        <f t="shared" ref="AM209:AP272" si="40">S209/$B209*1000</f>
        <v>6.3934902644580065</v>
      </c>
      <c r="AN209" s="6">
        <f t="shared" si="30"/>
        <v>5.2310374891020057</v>
      </c>
      <c r="AO209" s="6">
        <f t="shared" si="30"/>
        <v>4.5045045045045047</v>
      </c>
      <c r="AP209" s="6">
        <f t="shared" si="30"/>
        <v>18.163324614937519</v>
      </c>
      <c r="AQ209" s="6">
        <f t="shared" ref="AQ209:AQ272" si="41">W209/$B209*1000</f>
        <v>6.5387968613775058</v>
      </c>
      <c r="AT209" s="191" t="s">
        <v>352</v>
      </c>
      <c r="AU209" s="6">
        <f t="shared" si="36"/>
        <v>60.085007727975274</v>
      </c>
      <c r="AV209" s="6">
        <f t="shared" si="37"/>
        <v>95.725822336025203</v>
      </c>
      <c r="AW209" s="6">
        <f t="shared" si="38"/>
        <v>17.241379310344826</v>
      </c>
      <c r="AX209" s="6">
        <f t="shared" si="39"/>
        <v>8.5340413426891715</v>
      </c>
    </row>
    <row r="210" spans="1:50" x14ac:dyDescent="0.25">
      <c r="A210" s="191" t="s">
        <v>354</v>
      </c>
      <c r="B210" s="8">
        <v>1763</v>
      </c>
      <c r="C210" s="8">
        <v>1393</v>
      </c>
      <c r="D210" s="8">
        <v>1356</v>
      </c>
      <c r="E210" s="8">
        <v>1327</v>
      </c>
      <c r="F210" s="8">
        <v>589</v>
      </c>
      <c r="G210" s="8">
        <v>41</v>
      </c>
      <c r="H210" s="8">
        <v>77</v>
      </c>
      <c r="I210" s="8">
        <v>244</v>
      </c>
      <c r="J210" s="8">
        <v>55</v>
      </c>
      <c r="K210" s="8">
        <v>84</v>
      </c>
      <c r="L210" s="8">
        <v>21</v>
      </c>
      <c r="M210" s="8">
        <v>22</v>
      </c>
      <c r="N210" s="8">
        <v>10</v>
      </c>
      <c r="O210" s="8">
        <v>138</v>
      </c>
      <c r="P210" s="8">
        <v>96</v>
      </c>
      <c r="Q210" s="8">
        <v>8</v>
      </c>
      <c r="R210" s="227">
        <v>2</v>
      </c>
      <c r="S210" s="8">
        <v>9</v>
      </c>
      <c r="T210" s="8">
        <v>4</v>
      </c>
      <c r="U210" s="8">
        <v>2</v>
      </c>
      <c r="V210" s="8">
        <v>38</v>
      </c>
      <c r="W210" s="8">
        <v>11</v>
      </c>
      <c r="X210" s="189"/>
      <c r="Y210" s="189"/>
      <c r="Z210" s="191" t="s">
        <v>354</v>
      </c>
      <c r="AA210" s="6">
        <f t="shared" si="33"/>
        <v>23.255813953488371</v>
      </c>
      <c r="AB210" s="6">
        <f t="shared" si="34"/>
        <v>43.675553034600114</v>
      </c>
      <c r="AC210" s="6">
        <f t="shared" si="34"/>
        <v>138.40045377197956</v>
      </c>
      <c r="AD210" s="6">
        <f t="shared" si="34"/>
        <v>31.196823596142938</v>
      </c>
      <c r="AE210" s="6">
        <f t="shared" si="34"/>
        <v>47.646057855927396</v>
      </c>
      <c r="AF210" s="6">
        <f t="shared" si="35"/>
        <v>11.911514463981849</v>
      </c>
      <c r="AG210" s="6">
        <f t="shared" si="35"/>
        <v>12.478729438457176</v>
      </c>
      <c r="AH210" s="6">
        <f t="shared" si="35"/>
        <v>5.6721497447532609</v>
      </c>
      <c r="AI210" s="6">
        <f t="shared" si="32"/>
        <v>78.27566647759501</v>
      </c>
      <c r="AJ210" s="6">
        <f t="shared" si="32"/>
        <v>54.452637549631312</v>
      </c>
      <c r="AK210" s="6">
        <f t="shared" si="32"/>
        <v>4.5377197958026096</v>
      </c>
      <c r="AL210" s="6">
        <f t="shared" si="31"/>
        <v>1.1344299489506524</v>
      </c>
      <c r="AM210" s="6">
        <f t="shared" si="40"/>
        <v>5.1049347702779357</v>
      </c>
      <c r="AN210" s="6">
        <f t="shared" si="40"/>
        <v>2.2688598979013048</v>
      </c>
      <c r="AO210" s="6">
        <f t="shared" si="40"/>
        <v>1.1344299489506524</v>
      </c>
      <c r="AP210" s="6">
        <f t="shared" si="40"/>
        <v>21.554169030062393</v>
      </c>
      <c r="AQ210" s="6">
        <f t="shared" si="41"/>
        <v>6.2393647192285879</v>
      </c>
      <c r="AT210" s="191" t="s">
        <v>354</v>
      </c>
      <c r="AU210" s="6">
        <f t="shared" si="36"/>
        <v>70.796460176991147</v>
      </c>
      <c r="AV210" s="6">
        <f t="shared" si="37"/>
        <v>103.99397136397889</v>
      </c>
      <c r="AW210" s="6">
        <f t="shared" si="38"/>
        <v>6.7911714770797964</v>
      </c>
      <c r="AX210" s="6">
        <f t="shared" si="39"/>
        <v>7.8966259870782478</v>
      </c>
    </row>
    <row r="211" spans="1:50" x14ac:dyDescent="0.25">
      <c r="A211" s="191" t="s">
        <v>355</v>
      </c>
      <c r="B211" s="8">
        <v>5713</v>
      </c>
      <c r="C211" s="8">
        <v>4411</v>
      </c>
      <c r="D211" s="8">
        <v>4339</v>
      </c>
      <c r="E211" s="8">
        <v>4263</v>
      </c>
      <c r="F211" s="8">
        <v>1797</v>
      </c>
      <c r="G211" s="8">
        <v>67</v>
      </c>
      <c r="H211" s="8">
        <v>400</v>
      </c>
      <c r="I211" s="8">
        <v>780</v>
      </c>
      <c r="J211" s="8">
        <v>127</v>
      </c>
      <c r="K211" s="8">
        <v>208</v>
      </c>
      <c r="L211" s="8">
        <v>73</v>
      </c>
      <c r="M211" s="8">
        <v>82</v>
      </c>
      <c r="N211" s="8">
        <v>30</v>
      </c>
      <c r="O211" s="8">
        <v>706</v>
      </c>
      <c r="P211" s="8">
        <v>288</v>
      </c>
      <c r="Q211" s="8">
        <v>57</v>
      </c>
      <c r="R211" s="227">
        <v>4</v>
      </c>
      <c r="S211" s="8">
        <v>39</v>
      </c>
      <c r="T211" s="8">
        <v>8</v>
      </c>
      <c r="U211" s="8">
        <v>7</v>
      </c>
      <c r="V211" s="8">
        <v>84</v>
      </c>
      <c r="W211" s="8">
        <v>42</v>
      </c>
      <c r="X211" s="189"/>
      <c r="Y211" s="189"/>
      <c r="Z211" s="191" t="s">
        <v>355</v>
      </c>
      <c r="AA211" s="6">
        <f t="shared" si="33"/>
        <v>11.727638718711709</v>
      </c>
      <c r="AB211" s="6">
        <f t="shared" si="34"/>
        <v>70.015753544547522</v>
      </c>
      <c r="AC211" s="6">
        <f t="shared" si="34"/>
        <v>136.53071941186766</v>
      </c>
      <c r="AD211" s="6">
        <f t="shared" si="34"/>
        <v>22.230001750393839</v>
      </c>
      <c r="AE211" s="6">
        <f t="shared" si="34"/>
        <v>36.408191843164708</v>
      </c>
      <c r="AF211" s="6">
        <f t="shared" si="35"/>
        <v>12.777875021879922</v>
      </c>
      <c r="AG211" s="6">
        <f t="shared" si="35"/>
        <v>14.353229476632242</v>
      </c>
      <c r="AH211" s="6">
        <f t="shared" si="35"/>
        <v>5.251181515841064</v>
      </c>
      <c r="AI211" s="6">
        <f t="shared" si="32"/>
        <v>123.57780500612638</v>
      </c>
      <c r="AJ211" s="6">
        <f t="shared" si="32"/>
        <v>50.411342552074217</v>
      </c>
      <c r="AK211" s="6">
        <f t="shared" si="32"/>
        <v>9.9772448800980218</v>
      </c>
      <c r="AL211" s="6">
        <f t="shared" si="31"/>
        <v>0.70015753544547521</v>
      </c>
      <c r="AM211" s="6">
        <f t="shared" si="40"/>
        <v>6.8265359705933832</v>
      </c>
      <c r="AN211" s="6">
        <f t="shared" si="40"/>
        <v>1.4003150708909504</v>
      </c>
      <c r="AO211" s="6">
        <f t="shared" si="40"/>
        <v>1.2252756870295818</v>
      </c>
      <c r="AP211" s="6">
        <f t="shared" si="40"/>
        <v>14.703308244354981</v>
      </c>
      <c r="AQ211" s="6">
        <f t="shared" si="41"/>
        <v>7.3516541221774903</v>
      </c>
      <c r="AT211" s="191" t="s">
        <v>355</v>
      </c>
      <c r="AU211" s="6">
        <f t="shared" si="36"/>
        <v>66.374740723669049</v>
      </c>
      <c r="AV211" s="6">
        <f t="shared" si="37"/>
        <v>165.61107201501289</v>
      </c>
      <c r="AW211" s="6">
        <f t="shared" si="38"/>
        <v>4.4518642181413473</v>
      </c>
      <c r="AX211" s="6">
        <f t="shared" si="39"/>
        <v>9.521650419406031</v>
      </c>
    </row>
    <row r="212" spans="1:50" x14ac:dyDescent="0.25">
      <c r="A212" s="191" t="s">
        <v>356</v>
      </c>
      <c r="B212" s="8">
        <v>9222</v>
      </c>
      <c r="C212" s="8">
        <v>7319</v>
      </c>
      <c r="D212" s="8">
        <v>7211</v>
      </c>
      <c r="E212" s="8">
        <v>7086</v>
      </c>
      <c r="F212" s="8">
        <v>2980</v>
      </c>
      <c r="G212" s="8">
        <v>149</v>
      </c>
      <c r="H212" s="8">
        <v>492</v>
      </c>
      <c r="I212" s="8">
        <v>1190</v>
      </c>
      <c r="J212" s="8">
        <v>161</v>
      </c>
      <c r="K212" s="8">
        <v>314</v>
      </c>
      <c r="L212" s="8">
        <v>270</v>
      </c>
      <c r="M212" s="8">
        <v>175</v>
      </c>
      <c r="N212" s="8">
        <v>68</v>
      </c>
      <c r="O212" s="8">
        <v>373</v>
      </c>
      <c r="P212" s="8">
        <v>470</v>
      </c>
      <c r="Q212" s="8">
        <v>60</v>
      </c>
      <c r="R212" s="227">
        <v>12</v>
      </c>
      <c r="S212" s="8">
        <v>82</v>
      </c>
      <c r="T212" s="8">
        <v>4</v>
      </c>
      <c r="U212" s="8">
        <v>30</v>
      </c>
      <c r="V212" s="8">
        <v>173</v>
      </c>
      <c r="W212" s="8">
        <v>61</v>
      </c>
      <c r="X212" s="189"/>
      <c r="Y212" s="189"/>
      <c r="Z212" s="191" t="s">
        <v>356</v>
      </c>
      <c r="AA212" s="6">
        <f t="shared" si="33"/>
        <v>16.157015831706786</v>
      </c>
      <c r="AB212" s="6">
        <f t="shared" si="34"/>
        <v>53.350683148991543</v>
      </c>
      <c r="AC212" s="6">
        <f t="shared" si="34"/>
        <v>129.03925395792669</v>
      </c>
      <c r="AD212" s="6">
        <f t="shared" si="34"/>
        <v>17.458252006072435</v>
      </c>
      <c r="AE212" s="6">
        <f t="shared" si="34"/>
        <v>34.04901322923444</v>
      </c>
      <c r="AF212" s="6">
        <f t="shared" si="35"/>
        <v>29.277813923227065</v>
      </c>
      <c r="AG212" s="6">
        <f t="shared" si="35"/>
        <v>18.976360876165689</v>
      </c>
      <c r="AH212" s="6">
        <f t="shared" si="35"/>
        <v>7.3736716547386685</v>
      </c>
      <c r="AI212" s="6">
        <f t="shared" si="32"/>
        <v>40.446757753198874</v>
      </c>
      <c r="AJ212" s="6">
        <f t="shared" si="32"/>
        <v>50.965083495987855</v>
      </c>
      <c r="AK212" s="6">
        <f t="shared" si="32"/>
        <v>6.5061808718282368</v>
      </c>
      <c r="AL212" s="6">
        <f t="shared" si="31"/>
        <v>1.3012361743656475</v>
      </c>
      <c r="AM212" s="6">
        <f t="shared" si="40"/>
        <v>8.8917805248319226</v>
      </c>
      <c r="AN212" s="6">
        <f t="shared" si="40"/>
        <v>0.43374539145521579</v>
      </c>
      <c r="AO212" s="6">
        <f t="shared" si="40"/>
        <v>3.2530904359141184</v>
      </c>
      <c r="AP212" s="6">
        <f t="shared" si="40"/>
        <v>18.759488180438083</v>
      </c>
      <c r="AQ212" s="6">
        <f t="shared" si="41"/>
        <v>6.6146172196920414</v>
      </c>
      <c r="AT212" s="191" t="s">
        <v>356</v>
      </c>
      <c r="AU212" s="6">
        <f t="shared" si="36"/>
        <v>65.178199972264593</v>
      </c>
      <c r="AV212" s="6">
        <f t="shared" si="37"/>
        <v>52.639006491673726</v>
      </c>
      <c r="AW212" s="6">
        <f t="shared" si="38"/>
        <v>1.3422818791946307</v>
      </c>
      <c r="AX212" s="6">
        <f t="shared" si="39"/>
        <v>8.3344719223937709</v>
      </c>
    </row>
    <row r="213" spans="1:50" x14ac:dyDescent="0.25">
      <c r="A213" s="191" t="s">
        <v>357</v>
      </c>
      <c r="B213" s="8">
        <v>15041</v>
      </c>
      <c r="C213" s="8">
        <v>12080</v>
      </c>
      <c r="D213" s="8">
        <v>11905</v>
      </c>
      <c r="E213" s="8">
        <v>11751</v>
      </c>
      <c r="F213" s="8">
        <v>5826</v>
      </c>
      <c r="G213" s="8">
        <v>255</v>
      </c>
      <c r="H213" s="8">
        <v>970</v>
      </c>
      <c r="I213" s="8">
        <v>1941</v>
      </c>
      <c r="J213" s="8">
        <v>397</v>
      </c>
      <c r="K213" s="8">
        <v>591</v>
      </c>
      <c r="L213" s="8">
        <v>228</v>
      </c>
      <c r="M213" s="8">
        <v>200</v>
      </c>
      <c r="N213" s="8">
        <v>109</v>
      </c>
      <c r="O213" s="8">
        <v>1117</v>
      </c>
      <c r="P213" s="8">
        <v>763</v>
      </c>
      <c r="Q213" s="8">
        <v>82</v>
      </c>
      <c r="R213" s="227">
        <v>22</v>
      </c>
      <c r="S213" s="8">
        <v>108</v>
      </c>
      <c r="T213" s="8">
        <v>42</v>
      </c>
      <c r="U213" s="8">
        <v>40</v>
      </c>
      <c r="V213" s="8">
        <v>281</v>
      </c>
      <c r="W213" s="8">
        <v>99</v>
      </c>
      <c r="X213" s="189"/>
      <c r="Y213" s="189"/>
      <c r="Z213" s="191" t="s">
        <v>357</v>
      </c>
      <c r="AA213" s="6">
        <f t="shared" si="33"/>
        <v>16.953659996010906</v>
      </c>
      <c r="AB213" s="6">
        <f t="shared" si="34"/>
        <v>64.490392926002258</v>
      </c>
      <c r="AC213" s="6">
        <f t="shared" si="34"/>
        <v>129.04727079316535</v>
      </c>
      <c r="AD213" s="6">
        <f t="shared" si="34"/>
        <v>26.394521640848346</v>
      </c>
      <c r="AE213" s="6">
        <f t="shared" si="34"/>
        <v>39.292600226048805</v>
      </c>
      <c r="AF213" s="6">
        <f t="shared" si="35"/>
        <v>15.158566584668572</v>
      </c>
      <c r="AG213" s="6">
        <f t="shared" si="35"/>
        <v>13.296988232165415</v>
      </c>
      <c r="AH213" s="6">
        <f t="shared" si="35"/>
        <v>7.2468585865301511</v>
      </c>
      <c r="AI213" s="6">
        <f t="shared" si="32"/>
        <v>74.263679276643842</v>
      </c>
      <c r="AJ213" s="6">
        <f t="shared" si="32"/>
        <v>50.728010105711057</v>
      </c>
      <c r="AK213" s="6">
        <f t="shared" si="32"/>
        <v>5.4517651751878198</v>
      </c>
      <c r="AL213" s="6">
        <f t="shared" si="32"/>
        <v>1.4626687055381957</v>
      </c>
      <c r="AM213" s="6">
        <f t="shared" si="40"/>
        <v>7.1803736453693245</v>
      </c>
      <c r="AN213" s="6">
        <f t="shared" si="40"/>
        <v>2.7923675287547369</v>
      </c>
      <c r="AO213" s="6">
        <f t="shared" si="40"/>
        <v>2.6593976464330829</v>
      </c>
      <c r="AP213" s="6">
        <f t="shared" si="40"/>
        <v>18.682268466192404</v>
      </c>
      <c r="AQ213" s="6">
        <f t="shared" si="41"/>
        <v>6.5820091749218808</v>
      </c>
      <c r="AT213" s="191" t="s">
        <v>357</v>
      </c>
      <c r="AU213" s="6">
        <f t="shared" si="36"/>
        <v>64.090718185636291</v>
      </c>
      <c r="AV213" s="6">
        <f t="shared" si="37"/>
        <v>95.055739937026644</v>
      </c>
      <c r="AW213" s="6">
        <f t="shared" si="38"/>
        <v>7.2090628218331618</v>
      </c>
      <c r="AX213" s="6">
        <f t="shared" si="39"/>
        <v>8.1953642384105958</v>
      </c>
    </row>
    <row r="214" spans="1:50" x14ac:dyDescent="0.25">
      <c r="A214" s="191" t="s">
        <v>358</v>
      </c>
      <c r="B214" s="8">
        <v>7960</v>
      </c>
      <c r="C214" s="8">
        <v>6251</v>
      </c>
      <c r="D214" s="8">
        <v>6128</v>
      </c>
      <c r="E214" s="8">
        <v>6043</v>
      </c>
      <c r="F214" s="8">
        <v>2630</v>
      </c>
      <c r="G214" s="8">
        <v>118</v>
      </c>
      <c r="H214" s="8">
        <v>459</v>
      </c>
      <c r="I214" s="8">
        <v>1004</v>
      </c>
      <c r="J214" s="8">
        <v>163</v>
      </c>
      <c r="K214" s="8">
        <v>296</v>
      </c>
      <c r="L214" s="8">
        <v>131</v>
      </c>
      <c r="M214" s="8">
        <v>118</v>
      </c>
      <c r="N214" s="8">
        <v>44</v>
      </c>
      <c r="O214" s="8">
        <v>646</v>
      </c>
      <c r="P214" s="8">
        <v>442</v>
      </c>
      <c r="Q214" s="8">
        <v>47</v>
      </c>
      <c r="R214" s="227">
        <v>5</v>
      </c>
      <c r="S214" s="8">
        <v>79</v>
      </c>
      <c r="T214" s="8">
        <v>2</v>
      </c>
      <c r="U214" s="8">
        <v>56</v>
      </c>
      <c r="V214" s="8">
        <v>123</v>
      </c>
      <c r="W214" s="8">
        <v>63</v>
      </c>
      <c r="X214" s="189"/>
      <c r="Y214" s="189"/>
      <c r="Z214" s="191" t="s">
        <v>358</v>
      </c>
      <c r="AA214" s="6">
        <f t="shared" si="33"/>
        <v>14.824120603015075</v>
      </c>
      <c r="AB214" s="6">
        <f t="shared" si="34"/>
        <v>57.663316582914568</v>
      </c>
      <c r="AC214" s="6">
        <f t="shared" si="34"/>
        <v>126.13065326633166</v>
      </c>
      <c r="AD214" s="6">
        <f t="shared" si="34"/>
        <v>20.477386934673365</v>
      </c>
      <c r="AE214" s="6">
        <f t="shared" si="34"/>
        <v>37.185929648241206</v>
      </c>
      <c r="AF214" s="6">
        <f t="shared" si="35"/>
        <v>16.457286432160807</v>
      </c>
      <c r="AG214" s="6">
        <f t="shared" si="35"/>
        <v>14.824120603015075</v>
      </c>
      <c r="AH214" s="6">
        <f t="shared" si="35"/>
        <v>5.5276381909547743</v>
      </c>
      <c r="AI214" s="6">
        <f t="shared" si="32"/>
        <v>81.155778894472348</v>
      </c>
      <c r="AJ214" s="6">
        <f t="shared" si="32"/>
        <v>55.527638190954775</v>
      </c>
      <c r="AK214" s="6">
        <f t="shared" si="32"/>
        <v>5.9045226130653266</v>
      </c>
      <c r="AL214" s="6">
        <f t="shared" si="32"/>
        <v>0.62814070351758799</v>
      </c>
      <c r="AM214" s="6">
        <f t="shared" si="40"/>
        <v>9.924623115577889</v>
      </c>
      <c r="AN214" s="6">
        <f t="shared" si="40"/>
        <v>0.25125628140703521</v>
      </c>
      <c r="AO214" s="6">
        <f t="shared" si="40"/>
        <v>7.0351758793969852</v>
      </c>
      <c r="AP214" s="6">
        <f t="shared" si="40"/>
        <v>15.452261306532664</v>
      </c>
      <c r="AQ214" s="6">
        <f t="shared" si="41"/>
        <v>7.9145728643216069</v>
      </c>
      <c r="AT214" s="191" t="s">
        <v>358</v>
      </c>
      <c r="AU214" s="6">
        <f t="shared" si="36"/>
        <v>72.127937336814625</v>
      </c>
      <c r="AV214" s="6">
        <f t="shared" si="37"/>
        <v>106.90054608638094</v>
      </c>
      <c r="AW214" s="6">
        <f t="shared" si="38"/>
        <v>0.76045627376425851</v>
      </c>
      <c r="AX214" s="6">
        <f t="shared" si="39"/>
        <v>10.078387458006718</v>
      </c>
    </row>
    <row r="215" spans="1:50" x14ac:dyDescent="0.25">
      <c r="A215" s="191" t="s">
        <v>361</v>
      </c>
      <c r="B215" s="8">
        <v>10460</v>
      </c>
      <c r="C215" s="8">
        <v>8537</v>
      </c>
      <c r="D215" s="8">
        <v>8428</v>
      </c>
      <c r="E215" s="8">
        <v>8301</v>
      </c>
      <c r="F215" s="8">
        <v>3891</v>
      </c>
      <c r="G215" s="8">
        <v>213</v>
      </c>
      <c r="H215" s="8">
        <v>617</v>
      </c>
      <c r="I215" s="8">
        <v>1600</v>
      </c>
      <c r="J215" s="8">
        <v>251</v>
      </c>
      <c r="K215" s="8">
        <v>477</v>
      </c>
      <c r="L215" s="8">
        <v>156</v>
      </c>
      <c r="M215" s="8">
        <v>229</v>
      </c>
      <c r="N215" s="8">
        <v>51</v>
      </c>
      <c r="O215" s="8">
        <v>524</v>
      </c>
      <c r="P215" s="8">
        <v>503</v>
      </c>
      <c r="Q215" s="8">
        <v>104</v>
      </c>
      <c r="R215" s="227">
        <v>14</v>
      </c>
      <c r="S215" s="8">
        <v>89</v>
      </c>
      <c r="T215" s="8">
        <v>11</v>
      </c>
      <c r="U215" s="8">
        <v>6</v>
      </c>
      <c r="V215" s="8">
        <v>239</v>
      </c>
      <c r="W215" s="8">
        <v>65</v>
      </c>
      <c r="X215" s="189"/>
      <c r="Y215" s="189"/>
      <c r="Z215" s="191" t="s">
        <v>361</v>
      </c>
      <c r="AA215" s="6">
        <f t="shared" si="33"/>
        <v>20.363288718929255</v>
      </c>
      <c r="AB215" s="6">
        <f t="shared" si="34"/>
        <v>58.986615678776289</v>
      </c>
      <c r="AC215" s="6">
        <f t="shared" si="34"/>
        <v>152.96367112810708</v>
      </c>
      <c r="AD215" s="6">
        <f t="shared" si="34"/>
        <v>23.996175908221797</v>
      </c>
      <c r="AE215" s="6">
        <f t="shared" si="34"/>
        <v>45.602294455066925</v>
      </c>
      <c r="AF215" s="6">
        <f t="shared" si="35"/>
        <v>14.913957934990439</v>
      </c>
      <c r="AG215" s="6">
        <f t="shared" si="35"/>
        <v>21.892925430210326</v>
      </c>
      <c r="AH215" s="6">
        <f t="shared" si="35"/>
        <v>4.8757170172084132</v>
      </c>
      <c r="AI215" s="6">
        <f t="shared" si="32"/>
        <v>50.09560229445507</v>
      </c>
      <c r="AJ215" s="6">
        <f t="shared" si="32"/>
        <v>48.087954110898657</v>
      </c>
      <c r="AK215" s="6">
        <f t="shared" si="32"/>
        <v>9.9426386233269604</v>
      </c>
      <c r="AL215" s="6">
        <f t="shared" si="32"/>
        <v>1.3384321223709368</v>
      </c>
      <c r="AM215" s="6">
        <f t="shared" si="40"/>
        <v>8.5086042065009568</v>
      </c>
      <c r="AN215" s="6">
        <f t="shared" si="40"/>
        <v>1.0516252390057361</v>
      </c>
      <c r="AO215" s="6">
        <f t="shared" si="40"/>
        <v>0.57361376673040154</v>
      </c>
      <c r="AP215" s="6">
        <f t="shared" si="40"/>
        <v>22.848948374760994</v>
      </c>
      <c r="AQ215" s="6">
        <f t="shared" si="41"/>
        <v>6.2141491395793498</v>
      </c>
      <c r="AT215" s="191" t="s">
        <v>361</v>
      </c>
      <c r="AU215" s="6">
        <f t="shared" si="36"/>
        <v>59.68201233981965</v>
      </c>
      <c r="AV215" s="6">
        <f t="shared" si="37"/>
        <v>63.124924707866526</v>
      </c>
      <c r="AW215" s="6">
        <f t="shared" si="38"/>
        <v>2.827036751477769</v>
      </c>
      <c r="AX215" s="6">
        <f t="shared" si="39"/>
        <v>7.6139158955136468</v>
      </c>
    </row>
    <row r="216" spans="1:50" x14ac:dyDescent="0.25">
      <c r="A216" s="191" t="s">
        <v>362</v>
      </c>
      <c r="B216" s="8">
        <v>10250</v>
      </c>
      <c r="C216" s="8">
        <v>8494</v>
      </c>
      <c r="D216" s="8">
        <v>8376</v>
      </c>
      <c r="E216" s="8">
        <v>8245</v>
      </c>
      <c r="F216" s="8">
        <v>4082</v>
      </c>
      <c r="G216" s="8">
        <v>236</v>
      </c>
      <c r="H216" s="8">
        <v>693</v>
      </c>
      <c r="I216" s="8">
        <v>1921</v>
      </c>
      <c r="J216" s="8">
        <v>314</v>
      </c>
      <c r="K216" s="8">
        <v>517</v>
      </c>
      <c r="L216" s="8">
        <v>277</v>
      </c>
      <c r="M216" s="8">
        <v>211</v>
      </c>
      <c r="N216" s="8">
        <v>87</v>
      </c>
      <c r="O216" s="8">
        <v>728</v>
      </c>
      <c r="P216" s="8">
        <v>720</v>
      </c>
      <c r="Q216" s="8">
        <v>104</v>
      </c>
      <c r="R216" s="227">
        <v>18</v>
      </c>
      <c r="S216" s="8">
        <v>82</v>
      </c>
      <c r="T216" s="8">
        <v>10</v>
      </c>
      <c r="U216" s="8">
        <v>43</v>
      </c>
      <c r="V216" s="8">
        <v>253</v>
      </c>
      <c r="W216" s="8">
        <v>83</v>
      </c>
      <c r="X216" s="189"/>
      <c r="Y216" s="189"/>
      <c r="Z216" s="191" t="s">
        <v>362</v>
      </c>
      <c r="AA216" s="6">
        <f t="shared" si="33"/>
        <v>23.024390243902438</v>
      </c>
      <c r="AB216" s="6">
        <f t="shared" si="34"/>
        <v>67.609756097560975</v>
      </c>
      <c r="AC216" s="6">
        <f t="shared" si="34"/>
        <v>187.41463414634146</v>
      </c>
      <c r="AD216" s="6">
        <f t="shared" si="34"/>
        <v>30.634146341463413</v>
      </c>
      <c r="AE216" s="6">
        <f t="shared" si="34"/>
        <v>50.439024390243908</v>
      </c>
      <c r="AF216" s="6">
        <f t="shared" si="35"/>
        <v>27.024390243902438</v>
      </c>
      <c r="AG216" s="6">
        <f t="shared" si="35"/>
        <v>20.585365853658537</v>
      </c>
      <c r="AH216" s="6">
        <f t="shared" si="35"/>
        <v>8.4878048780487809</v>
      </c>
      <c r="AI216" s="6">
        <f t="shared" si="32"/>
        <v>71.024390243902431</v>
      </c>
      <c r="AJ216" s="6">
        <f t="shared" si="32"/>
        <v>70.243902439024396</v>
      </c>
      <c r="AK216" s="6">
        <f t="shared" si="32"/>
        <v>10.146341463414634</v>
      </c>
      <c r="AL216" s="6">
        <f t="shared" si="32"/>
        <v>1.7560975609756098</v>
      </c>
      <c r="AM216" s="6">
        <f t="shared" si="40"/>
        <v>8</v>
      </c>
      <c r="AN216" s="6">
        <f t="shared" si="40"/>
        <v>0.97560975609756095</v>
      </c>
      <c r="AO216" s="6">
        <f t="shared" si="40"/>
        <v>4.1951219512195124</v>
      </c>
      <c r="AP216" s="6">
        <f t="shared" si="40"/>
        <v>24.682926829268293</v>
      </c>
      <c r="AQ216" s="6">
        <f t="shared" si="41"/>
        <v>8.0975609756097562</v>
      </c>
      <c r="AT216" s="191" t="s">
        <v>362</v>
      </c>
      <c r="AU216" s="6">
        <f t="shared" si="36"/>
        <v>85.959885386819479</v>
      </c>
      <c r="AV216" s="6">
        <f t="shared" si="37"/>
        <v>88.295936931473619</v>
      </c>
      <c r="AW216" s="6">
        <f t="shared" si="38"/>
        <v>2.4497795198432142</v>
      </c>
      <c r="AX216" s="6">
        <f t="shared" si="39"/>
        <v>9.7716034848128075</v>
      </c>
    </row>
    <row r="217" spans="1:50" x14ac:dyDescent="0.25">
      <c r="A217" s="191" t="s">
        <v>363</v>
      </c>
      <c r="B217" s="8">
        <v>5886</v>
      </c>
      <c r="C217" s="8">
        <v>4349</v>
      </c>
      <c r="D217" s="8">
        <v>4278</v>
      </c>
      <c r="E217" s="8">
        <v>4202</v>
      </c>
      <c r="F217" s="8">
        <v>1426</v>
      </c>
      <c r="G217" s="8">
        <v>63</v>
      </c>
      <c r="H217" s="8">
        <v>326</v>
      </c>
      <c r="I217" s="8">
        <v>647</v>
      </c>
      <c r="J217" s="8">
        <v>112</v>
      </c>
      <c r="K217" s="8">
        <v>187</v>
      </c>
      <c r="L217" s="8">
        <v>141</v>
      </c>
      <c r="M217" s="8">
        <v>67</v>
      </c>
      <c r="N217" s="8">
        <v>22</v>
      </c>
      <c r="O217" s="8">
        <v>436</v>
      </c>
      <c r="P217" s="8">
        <v>253</v>
      </c>
      <c r="Q217" s="8">
        <v>43</v>
      </c>
      <c r="R217" s="227">
        <v>12</v>
      </c>
      <c r="S217" s="8">
        <v>51</v>
      </c>
      <c r="T217" s="8">
        <v>10</v>
      </c>
      <c r="U217" s="8">
        <v>17</v>
      </c>
      <c r="V217" s="8">
        <v>100</v>
      </c>
      <c r="W217" s="8">
        <v>24</v>
      </c>
      <c r="X217" s="189"/>
      <c r="Y217" s="189"/>
      <c r="Z217" s="191" t="s">
        <v>363</v>
      </c>
      <c r="AA217" s="6">
        <f t="shared" si="33"/>
        <v>10.703363914373089</v>
      </c>
      <c r="AB217" s="6">
        <f t="shared" si="34"/>
        <v>55.385660890248047</v>
      </c>
      <c r="AC217" s="6">
        <f t="shared" si="34"/>
        <v>109.92184845395855</v>
      </c>
      <c r="AD217" s="6">
        <f t="shared" si="34"/>
        <v>19.028202514441045</v>
      </c>
      <c r="AE217" s="6">
        <f t="shared" si="34"/>
        <v>31.770302412504247</v>
      </c>
      <c r="AF217" s="6">
        <f t="shared" si="35"/>
        <v>23.955147808358817</v>
      </c>
      <c r="AG217" s="6">
        <f t="shared" si="35"/>
        <v>11.382942575603126</v>
      </c>
      <c r="AH217" s="6">
        <f t="shared" si="35"/>
        <v>3.7376826367652058</v>
      </c>
      <c r="AI217" s="6">
        <f t="shared" si="32"/>
        <v>74.074074074074076</v>
      </c>
      <c r="AJ217" s="6">
        <f t="shared" si="32"/>
        <v>42.983350322799865</v>
      </c>
      <c r="AK217" s="6">
        <f t="shared" si="32"/>
        <v>7.3054706082229011</v>
      </c>
      <c r="AL217" s="6">
        <f t="shared" si="32"/>
        <v>2.0387359836901124</v>
      </c>
      <c r="AM217" s="6">
        <f t="shared" si="40"/>
        <v>8.6646279306829754</v>
      </c>
      <c r="AN217" s="6">
        <f t="shared" si="40"/>
        <v>1.6989466530750934</v>
      </c>
      <c r="AO217" s="6">
        <f t="shared" si="40"/>
        <v>2.8882093102276589</v>
      </c>
      <c r="AP217" s="6">
        <f t="shared" si="40"/>
        <v>16.989466530750935</v>
      </c>
      <c r="AQ217" s="6">
        <f t="shared" si="41"/>
        <v>4.0774719673802249</v>
      </c>
      <c r="AT217" s="191" t="s">
        <v>363</v>
      </c>
      <c r="AU217" s="6">
        <f t="shared" si="36"/>
        <v>59.13978494623656</v>
      </c>
      <c r="AV217" s="6">
        <f t="shared" si="37"/>
        <v>103.76011423131843</v>
      </c>
      <c r="AW217" s="6">
        <f t="shared" si="38"/>
        <v>7.0126227208976157</v>
      </c>
      <c r="AX217" s="6">
        <f t="shared" si="39"/>
        <v>5.5185100022993794</v>
      </c>
    </row>
    <row r="218" spans="1:50" x14ac:dyDescent="0.25">
      <c r="A218" s="191" t="s">
        <v>364</v>
      </c>
      <c r="B218" s="8">
        <v>4016</v>
      </c>
      <c r="C218" s="8">
        <v>3169</v>
      </c>
      <c r="D218" s="8">
        <v>3132</v>
      </c>
      <c r="E218" s="8">
        <v>3094</v>
      </c>
      <c r="F218" s="8">
        <v>1524</v>
      </c>
      <c r="G218" s="8">
        <v>93</v>
      </c>
      <c r="H218" s="8">
        <v>225</v>
      </c>
      <c r="I218" s="8">
        <v>616</v>
      </c>
      <c r="J218" s="8">
        <v>129</v>
      </c>
      <c r="K218" s="8">
        <v>192</v>
      </c>
      <c r="L218" s="8">
        <v>89</v>
      </c>
      <c r="M218" s="8">
        <v>34</v>
      </c>
      <c r="N218" s="8">
        <v>35</v>
      </c>
      <c r="O218" s="8">
        <v>302</v>
      </c>
      <c r="P218" s="8">
        <v>181</v>
      </c>
      <c r="Q218" s="8">
        <v>52</v>
      </c>
      <c r="R218" s="227">
        <v>27</v>
      </c>
      <c r="S218" s="8">
        <v>27</v>
      </c>
      <c r="T218" s="8">
        <v>6</v>
      </c>
      <c r="U218" s="8">
        <v>3</v>
      </c>
      <c r="V218" s="8">
        <v>109</v>
      </c>
      <c r="W218" s="8">
        <v>22</v>
      </c>
      <c r="X218" s="189"/>
      <c r="Y218" s="189"/>
      <c r="Z218" s="191" t="s">
        <v>364</v>
      </c>
      <c r="AA218" s="6">
        <f t="shared" si="33"/>
        <v>23.157370517928285</v>
      </c>
      <c r="AB218" s="6">
        <f t="shared" si="34"/>
        <v>56.025896414342625</v>
      </c>
      <c r="AC218" s="6">
        <f t="shared" si="34"/>
        <v>153.38645418326695</v>
      </c>
      <c r="AD218" s="6">
        <f t="shared" si="34"/>
        <v>32.121513944223103</v>
      </c>
      <c r="AE218" s="6">
        <f t="shared" si="34"/>
        <v>47.808764940239044</v>
      </c>
      <c r="AF218" s="6">
        <f t="shared" si="35"/>
        <v>22.161354581673308</v>
      </c>
      <c r="AG218" s="6">
        <f t="shared" si="35"/>
        <v>8.4661354581673294</v>
      </c>
      <c r="AH218" s="6">
        <f t="shared" si="35"/>
        <v>8.7151394422310755</v>
      </c>
      <c r="AI218" s="6">
        <f t="shared" si="32"/>
        <v>75.199203187251001</v>
      </c>
      <c r="AJ218" s="6">
        <f t="shared" si="32"/>
        <v>45.069721115537853</v>
      </c>
      <c r="AK218" s="6">
        <f t="shared" si="32"/>
        <v>12.948207171314742</v>
      </c>
      <c r="AL218" s="6">
        <f t="shared" si="32"/>
        <v>6.7231075697211153</v>
      </c>
      <c r="AM218" s="6">
        <f t="shared" si="40"/>
        <v>6.7231075697211153</v>
      </c>
      <c r="AN218" s="6">
        <f t="shared" si="40"/>
        <v>1.4940239043824701</v>
      </c>
      <c r="AO218" s="6">
        <f t="shared" si="40"/>
        <v>0.74701195219123506</v>
      </c>
      <c r="AP218" s="6">
        <f t="shared" si="40"/>
        <v>27.141434262948206</v>
      </c>
      <c r="AQ218" s="6">
        <f t="shared" si="41"/>
        <v>5.4780876494023909</v>
      </c>
      <c r="AT218" s="191" t="s">
        <v>364</v>
      </c>
      <c r="AU218" s="6">
        <f t="shared" si="36"/>
        <v>57.79054916985951</v>
      </c>
      <c r="AV218" s="6">
        <f t="shared" si="37"/>
        <v>97.608274078862308</v>
      </c>
      <c r="AW218" s="6">
        <f t="shared" si="38"/>
        <v>3.9370078740157481</v>
      </c>
      <c r="AX218" s="6">
        <f t="shared" si="39"/>
        <v>6.9422530766803403</v>
      </c>
    </row>
    <row r="219" spans="1:50" x14ac:dyDescent="0.25">
      <c r="A219" s="191" t="s">
        <v>365</v>
      </c>
      <c r="B219" s="8">
        <v>8734</v>
      </c>
      <c r="C219" s="8">
        <v>7047</v>
      </c>
      <c r="D219" s="8">
        <v>6921</v>
      </c>
      <c r="E219" s="8">
        <v>6802</v>
      </c>
      <c r="F219" s="8">
        <v>2990</v>
      </c>
      <c r="G219" s="8">
        <v>133</v>
      </c>
      <c r="H219" s="8">
        <v>541</v>
      </c>
      <c r="I219" s="8">
        <v>1162</v>
      </c>
      <c r="J219" s="8">
        <v>207</v>
      </c>
      <c r="K219" s="8">
        <v>311</v>
      </c>
      <c r="L219" s="8">
        <v>139</v>
      </c>
      <c r="M219" s="8">
        <v>146</v>
      </c>
      <c r="N219" s="8">
        <v>46</v>
      </c>
      <c r="O219" s="8">
        <v>274</v>
      </c>
      <c r="P219" s="8">
        <v>372</v>
      </c>
      <c r="Q219" s="8">
        <v>78</v>
      </c>
      <c r="R219" s="227">
        <v>13</v>
      </c>
      <c r="S219" s="8">
        <v>56</v>
      </c>
      <c r="T219" s="8">
        <v>17</v>
      </c>
      <c r="U219" s="8">
        <v>6</v>
      </c>
      <c r="V219" s="8">
        <v>125</v>
      </c>
      <c r="W219" s="8">
        <v>42</v>
      </c>
      <c r="X219" s="189"/>
      <c r="Y219" s="189"/>
      <c r="Z219" s="191" t="s">
        <v>365</v>
      </c>
      <c r="AA219" s="6">
        <f t="shared" si="33"/>
        <v>15.227845202656287</v>
      </c>
      <c r="AB219" s="6">
        <f t="shared" si="34"/>
        <v>61.941836501030451</v>
      </c>
      <c r="AC219" s="6">
        <f t="shared" si="34"/>
        <v>133.04327913899704</v>
      </c>
      <c r="AD219" s="6">
        <f t="shared" si="34"/>
        <v>23.700480879322189</v>
      </c>
      <c r="AE219" s="6">
        <f t="shared" si="34"/>
        <v>35.607968857339131</v>
      </c>
      <c r="AF219" s="6">
        <f t="shared" si="35"/>
        <v>15.914815662926493</v>
      </c>
      <c r="AG219" s="6">
        <f t="shared" si="35"/>
        <v>16.716281199908405</v>
      </c>
      <c r="AH219" s="6">
        <f t="shared" si="35"/>
        <v>5.2667735287382635</v>
      </c>
      <c r="AI219" s="6">
        <f t="shared" si="32"/>
        <v>31.371651019006187</v>
      </c>
      <c r="AJ219" s="6">
        <f t="shared" si="32"/>
        <v>42.592168536752922</v>
      </c>
      <c r="AK219" s="6">
        <f t="shared" si="32"/>
        <v>8.930615983512709</v>
      </c>
      <c r="AL219" s="6">
        <f t="shared" si="32"/>
        <v>1.4884359972521182</v>
      </c>
      <c r="AM219" s="6">
        <f t="shared" si="40"/>
        <v>6.4117242958552785</v>
      </c>
      <c r="AN219" s="6">
        <f t="shared" si="40"/>
        <v>1.9464163040989237</v>
      </c>
      <c r="AO219" s="6">
        <f t="shared" si="40"/>
        <v>0.68697046027020836</v>
      </c>
      <c r="AP219" s="6">
        <f t="shared" si="40"/>
        <v>14.311884588962673</v>
      </c>
      <c r="AQ219" s="6">
        <f t="shared" si="41"/>
        <v>4.8087932218914586</v>
      </c>
      <c r="AT219" s="191" t="s">
        <v>365</v>
      </c>
      <c r="AU219" s="6">
        <f t="shared" si="36"/>
        <v>53.749458170784564</v>
      </c>
      <c r="AV219" s="6">
        <f t="shared" si="37"/>
        <v>40.282269920611583</v>
      </c>
      <c r="AW219" s="6">
        <f t="shared" si="38"/>
        <v>5.6856187290969897</v>
      </c>
      <c r="AX219" s="6">
        <f t="shared" si="39"/>
        <v>5.9599829714772241</v>
      </c>
    </row>
    <row r="220" spans="1:50" x14ac:dyDescent="0.25">
      <c r="A220" s="191" t="s">
        <v>366</v>
      </c>
      <c r="B220" s="8">
        <v>5392</v>
      </c>
      <c r="C220" s="8">
        <v>4229</v>
      </c>
      <c r="D220" s="8">
        <v>4174</v>
      </c>
      <c r="E220" s="8">
        <v>4096</v>
      </c>
      <c r="F220" s="8">
        <v>1901</v>
      </c>
      <c r="G220" s="8">
        <v>64</v>
      </c>
      <c r="H220" s="8">
        <v>302</v>
      </c>
      <c r="I220" s="8">
        <v>642</v>
      </c>
      <c r="J220" s="8">
        <v>104</v>
      </c>
      <c r="K220" s="8">
        <v>211</v>
      </c>
      <c r="L220" s="8">
        <v>94</v>
      </c>
      <c r="M220" s="8">
        <v>76</v>
      </c>
      <c r="N220" s="8">
        <v>12</v>
      </c>
      <c r="O220" s="8">
        <v>205</v>
      </c>
      <c r="P220" s="8">
        <v>244</v>
      </c>
      <c r="Q220" s="8">
        <v>41</v>
      </c>
      <c r="R220" s="227">
        <v>3</v>
      </c>
      <c r="S220" s="8">
        <v>25</v>
      </c>
      <c r="T220" s="8">
        <v>3</v>
      </c>
      <c r="U220" s="8">
        <v>2</v>
      </c>
      <c r="V220" s="8">
        <v>59</v>
      </c>
      <c r="W220" s="8">
        <v>32</v>
      </c>
      <c r="X220" s="189"/>
      <c r="Y220" s="189"/>
      <c r="Z220" s="191" t="s">
        <v>366</v>
      </c>
      <c r="AA220" s="6">
        <f t="shared" si="33"/>
        <v>11.869436201780417</v>
      </c>
      <c r="AB220" s="6">
        <f t="shared" si="34"/>
        <v>56.008902077151333</v>
      </c>
      <c r="AC220" s="6">
        <f t="shared" si="34"/>
        <v>119.06528189910979</v>
      </c>
      <c r="AD220" s="6">
        <f t="shared" si="34"/>
        <v>19.287833827893174</v>
      </c>
      <c r="AE220" s="6">
        <f t="shared" si="34"/>
        <v>39.132047477744806</v>
      </c>
      <c r="AF220" s="6">
        <f t="shared" si="35"/>
        <v>17.433234421364986</v>
      </c>
      <c r="AG220" s="6">
        <f t="shared" si="35"/>
        <v>14.094955489614243</v>
      </c>
      <c r="AH220" s="6">
        <f t="shared" si="35"/>
        <v>2.2255192878338281</v>
      </c>
      <c r="AI220" s="6">
        <f t="shared" si="32"/>
        <v>38.019287833827896</v>
      </c>
      <c r="AJ220" s="6">
        <f t="shared" si="32"/>
        <v>45.252225519287833</v>
      </c>
      <c r="AK220" s="6">
        <f t="shared" si="32"/>
        <v>7.6038575667655781</v>
      </c>
      <c r="AL220" s="6">
        <f t="shared" si="32"/>
        <v>0.55637982195845703</v>
      </c>
      <c r="AM220" s="6">
        <f t="shared" si="40"/>
        <v>4.6364985163204748</v>
      </c>
      <c r="AN220" s="6">
        <f t="shared" si="40"/>
        <v>0.55637982195845703</v>
      </c>
      <c r="AO220" s="6">
        <f t="shared" si="40"/>
        <v>0.37091988130563802</v>
      </c>
      <c r="AP220" s="6">
        <f t="shared" si="40"/>
        <v>10.942136498516319</v>
      </c>
      <c r="AQ220" s="6">
        <f t="shared" si="41"/>
        <v>5.9347181008902083</v>
      </c>
      <c r="AT220" s="191" t="s">
        <v>366</v>
      </c>
      <c r="AU220" s="6">
        <f t="shared" si="36"/>
        <v>58.457115476760897</v>
      </c>
      <c r="AV220" s="6">
        <f t="shared" si="37"/>
        <v>50.048828125</v>
      </c>
      <c r="AW220" s="6">
        <f t="shared" si="38"/>
        <v>1.5781167806417675</v>
      </c>
      <c r="AX220" s="6">
        <f t="shared" si="39"/>
        <v>7.5668006620950576</v>
      </c>
    </row>
    <row r="221" spans="1:50" x14ac:dyDescent="0.25">
      <c r="A221" s="191" t="s">
        <v>367</v>
      </c>
      <c r="B221" s="8">
        <v>11786</v>
      </c>
      <c r="C221" s="8">
        <v>9257</v>
      </c>
      <c r="D221" s="8">
        <v>9111</v>
      </c>
      <c r="E221" s="8">
        <v>8959</v>
      </c>
      <c r="F221" s="8">
        <v>3552</v>
      </c>
      <c r="G221" s="8">
        <v>170</v>
      </c>
      <c r="H221" s="8">
        <v>581</v>
      </c>
      <c r="I221" s="8">
        <v>1548</v>
      </c>
      <c r="J221" s="8">
        <v>253</v>
      </c>
      <c r="K221" s="8">
        <v>409</v>
      </c>
      <c r="L221" s="8">
        <v>246</v>
      </c>
      <c r="M221" s="8">
        <v>245</v>
      </c>
      <c r="N221" s="8">
        <v>60</v>
      </c>
      <c r="O221" s="8">
        <v>895</v>
      </c>
      <c r="P221" s="8">
        <v>520</v>
      </c>
      <c r="Q221" s="8">
        <v>81</v>
      </c>
      <c r="R221" s="227">
        <v>5</v>
      </c>
      <c r="S221" s="8">
        <v>79</v>
      </c>
      <c r="T221" s="8">
        <v>15</v>
      </c>
      <c r="U221" s="8">
        <v>18</v>
      </c>
      <c r="V221" s="8">
        <v>235</v>
      </c>
      <c r="W221" s="8">
        <v>56</v>
      </c>
      <c r="X221" s="189"/>
      <c r="Y221" s="189"/>
      <c r="Z221" s="191" t="s">
        <v>367</v>
      </c>
      <c r="AA221" s="6">
        <f t="shared" si="33"/>
        <v>14.423892754115052</v>
      </c>
      <c r="AB221" s="6">
        <f t="shared" si="34"/>
        <v>49.29577464788732</v>
      </c>
      <c r="AC221" s="6">
        <f t="shared" si="34"/>
        <v>131.34227049041237</v>
      </c>
      <c r="AD221" s="6">
        <f t="shared" si="34"/>
        <v>21.466146275241815</v>
      </c>
      <c r="AE221" s="6">
        <f t="shared" si="34"/>
        <v>34.702189037841507</v>
      </c>
      <c r="AF221" s="6">
        <f t="shared" si="35"/>
        <v>20.872221279484133</v>
      </c>
      <c r="AG221" s="6">
        <f t="shared" si="35"/>
        <v>20.787374851518752</v>
      </c>
      <c r="AH221" s="6">
        <f t="shared" si="35"/>
        <v>5.0907856779229599</v>
      </c>
      <c r="AI221" s="6">
        <f t="shared" si="32"/>
        <v>75.937553029017479</v>
      </c>
      <c r="AJ221" s="6">
        <f t="shared" si="32"/>
        <v>44.12014254199898</v>
      </c>
      <c r="AK221" s="6">
        <f t="shared" si="32"/>
        <v>6.8725606651959952</v>
      </c>
      <c r="AL221" s="6">
        <f t="shared" si="32"/>
        <v>0.42423213982691332</v>
      </c>
      <c r="AM221" s="6">
        <f t="shared" si="40"/>
        <v>6.7028678092652303</v>
      </c>
      <c r="AN221" s="6">
        <f t="shared" si="40"/>
        <v>1.27269641948074</v>
      </c>
      <c r="AO221" s="6">
        <f t="shared" si="40"/>
        <v>1.5272357033768877</v>
      </c>
      <c r="AP221" s="6">
        <f t="shared" si="40"/>
        <v>19.938910571864923</v>
      </c>
      <c r="AQ221" s="6">
        <f t="shared" si="41"/>
        <v>4.7513999660614283</v>
      </c>
      <c r="AT221" s="191" t="s">
        <v>367</v>
      </c>
      <c r="AU221" s="6">
        <f t="shared" si="36"/>
        <v>57.073866754472618</v>
      </c>
      <c r="AV221" s="6">
        <f t="shared" si="37"/>
        <v>99.89954235963836</v>
      </c>
      <c r="AW221" s="6">
        <f t="shared" si="38"/>
        <v>4.2229729729729728</v>
      </c>
      <c r="AX221" s="6">
        <f t="shared" si="39"/>
        <v>6.0494760721616077</v>
      </c>
    </row>
    <row r="222" spans="1:50" x14ac:dyDescent="0.25">
      <c r="A222" s="191" t="s">
        <v>368</v>
      </c>
      <c r="B222" s="8">
        <v>5081</v>
      </c>
      <c r="C222" s="8">
        <v>4099</v>
      </c>
      <c r="D222" s="8">
        <v>4036</v>
      </c>
      <c r="E222" s="8">
        <v>3963</v>
      </c>
      <c r="F222" s="8">
        <v>1827</v>
      </c>
      <c r="G222" s="8">
        <v>88</v>
      </c>
      <c r="H222" s="8">
        <v>245</v>
      </c>
      <c r="I222" s="8">
        <v>950</v>
      </c>
      <c r="J222" s="8">
        <v>166</v>
      </c>
      <c r="K222" s="8">
        <v>166</v>
      </c>
      <c r="L222" s="8">
        <v>103</v>
      </c>
      <c r="M222" s="8">
        <v>63</v>
      </c>
      <c r="N222" s="8">
        <v>52</v>
      </c>
      <c r="O222" s="8">
        <v>278</v>
      </c>
      <c r="P222" s="8">
        <v>305</v>
      </c>
      <c r="Q222" s="8">
        <v>48</v>
      </c>
      <c r="R222" s="227">
        <v>15</v>
      </c>
      <c r="S222" s="8">
        <v>44</v>
      </c>
      <c r="T222" s="8">
        <v>39</v>
      </c>
      <c r="U222" s="8">
        <v>26</v>
      </c>
      <c r="V222" s="8">
        <v>109</v>
      </c>
      <c r="W222" s="8">
        <v>39</v>
      </c>
      <c r="X222" s="189"/>
      <c r="Y222" s="189"/>
      <c r="Z222" s="191" t="s">
        <v>368</v>
      </c>
      <c r="AA222" s="6">
        <f t="shared" si="33"/>
        <v>17.319425309978353</v>
      </c>
      <c r="AB222" s="6">
        <f t="shared" si="34"/>
        <v>48.218854556189726</v>
      </c>
      <c r="AC222" s="6">
        <f t="shared" si="34"/>
        <v>186.9710686872663</v>
      </c>
      <c r="AD222" s="6">
        <f t="shared" si="34"/>
        <v>32.670734107459161</v>
      </c>
      <c r="AE222" s="6">
        <f t="shared" si="34"/>
        <v>32.670734107459161</v>
      </c>
      <c r="AF222" s="6">
        <f t="shared" si="35"/>
        <v>20.27160007872466</v>
      </c>
      <c r="AG222" s="6">
        <f t="shared" si="35"/>
        <v>12.399134028734501</v>
      </c>
      <c r="AH222" s="6">
        <f t="shared" si="35"/>
        <v>10.234205864987207</v>
      </c>
      <c r="AI222" s="6">
        <f t="shared" si="32"/>
        <v>54.713639047431606</v>
      </c>
      <c r="AJ222" s="6">
        <f t="shared" si="32"/>
        <v>60.02755363117496</v>
      </c>
      <c r="AK222" s="6">
        <f t="shared" si="32"/>
        <v>9.4469592599881924</v>
      </c>
      <c r="AL222" s="6">
        <f t="shared" si="32"/>
        <v>2.9521747687463096</v>
      </c>
      <c r="AM222" s="6">
        <f t="shared" si="40"/>
        <v>8.6597126549891765</v>
      </c>
      <c r="AN222" s="6">
        <f t="shared" si="40"/>
        <v>7.6756543987404058</v>
      </c>
      <c r="AO222" s="6">
        <f t="shared" si="40"/>
        <v>5.1171029324936033</v>
      </c>
      <c r="AP222" s="6">
        <f t="shared" si="40"/>
        <v>21.452469986223186</v>
      </c>
      <c r="AQ222" s="6">
        <f t="shared" si="41"/>
        <v>7.6756543987404058</v>
      </c>
      <c r="AT222" s="191" t="s">
        <v>368</v>
      </c>
      <c r="AU222" s="6">
        <f t="shared" si="36"/>
        <v>75.569871159563931</v>
      </c>
      <c r="AV222" s="6">
        <f t="shared" si="37"/>
        <v>70.148877113298013</v>
      </c>
      <c r="AW222" s="6">
        <f t="shared" si="38"/>
        <v>21.346469622331693</v>
      </c>
      <c r="AX222" s="6">
        <f t="shared" si="39"/>
        <v>9.5145157355452543</v>
      </c>
    </row>
    <row r="223" spans="1:50" x14ac:dyDescent="0.25">
      <c r="A223" s="191" t="s">
        <v>369</v>
      </c>
      <c r="B223" s="8">
        <v>4343</v>
      </c>
      <c r="C223" s="8">
        <v>3454</v>
      </c>
      <c r="D223" s="8">
        <v>3400</v>
      </c>
      <c r="E223" s="8">
        <v>3355</v>
      </c>
      <c r="F223" s="8">
        <v>1583</v>
      </c>
      <c r="G223" s="8">
        <v>71</v>
      </c>
      <c r="H223" s="8">
        <v>178</v>
      </c>
      <c r="I223" s="8">
        <v>605</v>
      </c>
      <c r="J223" s="8">
        <v>107</v>
      </c>
      <c r="K223" s="8">
        <v>165</v>
      </c>
      <c r="L223" s="8">
        <v>40</v>
      </c>
      <c r="M223" s="8">
        <v>75</v>
      </c>
      <c r="N223" s="8">
        <v>21</v>
      </c>
      <c r="O223" s="8">
        <v>370</v>
      </c>
      <c r="P223" s="8">
        <v>224</v>
      </c>
      <c r="Q223" s="8">
        <v>38</v>
      </c>
      <c r="R223" s="227">
        <v>22</v>
      </c>
      <c r="S223" s="8">
        <v>25</v>
      </c>
      <c r="T223" s="8">
        <v>7</v>
      </c>
      <c r="U223" s="8">
        <v>3</v>
      </c>
      <c r="V223" s="8">
        <v>68</v>
      </c>
      <c r="W223" s="8">
        <v>15</v>
      </c>
      <c r="X223" s="189"/>
      <c r="Y223" s="189"/>
      <c r="Z223" s="191" t="s">
        <v>369</v>
      </c>
      <c r="AA223" s="6">
        <f t="shared" si="33"/>
        <v>16.348146442551233</v>
      </c>
      <c r="AB223" s="6">
        <f t="shared" si="34"/>
        <v>40.985493898227034</v>
      </c>
      <c r="AC223" s="6">
        <f t="shared" si="34"/>
        <v>139.30462813723233</v>
      </c>
      <c r="AD223" s="6">
        <f t="shared" si="34"/>
        <v>24.637347455675801</v>
      </c>
      <c r="AE223" s="6">
        <f t="shared" si="34"/>
        <v>37.992171310154269</v>
      </c>
      <c r="AF223" s="6">
        <f t="shared" si="35"/>
        <v>9.2102233479161875</v>
      </c>
      <c r="AG223" s="6">
        <f t="shared" si="35"/>
        <v>17.269168777342852</v>
      </c>
      <c r="AH223" s="6">
        <f t="shared" si="35"/>
        <v>4.8353672576559985</v>
      </c>
      <c r="AI223" s="6">
        <f t="shared" si="32"/>
        <v>85.194565968224737</v>
      </c>
      <c r="AJ223" s="6">
        <f t="shared" si="32"/>
        <v>51.577250748330648</v>
      </c>
      <c r="AK223" s="6">
        <f t="shared" si="32"/>
        <v>8.7497121805203779</v>
      </c>
      <c r="AL223" s="6">
        <f t="shared" si="32"/>
        <v>5.0656228413539033</v>
      </c>
      <c r="AM223" s="6">
        <f t="shared" si="40"/>
        <v>5.7563895924476167</v>
      </c>
      <c r="AN223" s="6">
        <f t="shared" si="40"/>
        <v>1.6117890858853328</v>
      </c>
      <c r="AO223" s="6">
        <f t="shared" si="40"/>
        <v>0.69076675109371399</v>
      </c>
      <c r="AP223" s="6">
        <f t="shared" si="40"/>
        <v>15.657379691457519</v>
      </c>
      <c r="AQ223" s="6">
        <f t="shared" si="41"/>
        <v>3.4538337554685699</v>
      </c>
      <c r="AT223" s="191" t="s">
        <v>369</v>
      </c>
      <c r="AU223" s="6">
        <f t="shared" si="36"/>
        <v>65.882352941176478</v>
      </c>
      <c r="AV223" s="6">
        <f t="shared" si="37"/>
        <v>110.28315946348734</v>
      </c>
      <c r="AW223" s="6">
        <f t="shared" si="38"/>
        <v>4.4219835754895769</v>
      </c>
      <c r="AX223" s="6">
        <f t="shared" si="39"/>
        <v>4.3427909669947891</v>
      </c>
    </row>
    <row r="224" spans="1:50" x14ac:dyDescent="0.25">
      <c r="A224" s="191" t="s">
        <v>370</v>
      </c>
      <c r="B224" s="8">
        <v>3553</v>
      </c>
      <c r="C224" s="8">
        <v>2764</v>
      </c>
      <c r="D224" s="8">
        <v>2712</v>
      </c>
      <c r="E224" s="8">
        <v>2652</v>
      </c>
      <c r="F224" s="8">
        <v>960</v>
      </c>
      <c r="G224" s="8">
        <v>47</v>
      </c>
      <c r="H224" s="8">
        <v>222</v>
      </c>
      <c r="I224" s="8">
        <v>430</v>
      </c>
      <c r="J224" s="8">
        <v>73</v>
      </c>
      <c r="K224" s="8">
        <v>98</v>
      </c>
      <c r="L224" s="8">
        <v>65</v>
      </c>
      <c r="M224" s="8">
        <v>60</v>
      </c>
      <c r="N224" s="8">
        <v>30</v>
      </c>
      <c r="O224" s="8">
        <v>190</v>
      </c>
      <c r="P224" s="8">
        <v>154</v>
      </c>
      <c r="Q224" s="8">
        <v>33</v>
      </c>
      <c r="R224" s="227">
        <v>18</v>
      </c>
      <c r="S224" s="8">
        <v>35</v>
      </c>
      <c r="T224" s="8">
        <v>8</v>
      </c>
      <c r="U224" s="8">
        <v>25</v>
      </c>
      <c r="V224" s="8">
        <v>50</v>
      </c>
      <c r="W224" s="8">
        <v>17</v>
      </c>
      <c r="X224" s="189"/>
      <c r="Y224" s="189"/>
      <c r="Z224" s="191" t="s">
        <v>370</v>
      </c>
      <c r="AA224" s="6">
        <f t="shared" si="33"/>
        <v>13.228257810301155</v>
      </c>
      <c r="AB224" s="6">
        <f t="shared" si="34"/>
        <v>62.482409231635238</v>
      </c>
      <c r="AC224" s="6">
        <f t="shared" si="34"/>
        <v>121.02448634956376</v>
      </c>
      <c r="AD224" s="6">
        <f t="shared" si="34"/>
        <v>20.546017450042218</v>
      </c>
      <c r="AE224" s="6">
        <f t="shared" si="34"/>
        <v>27.582324795947088</v>
      </c>
      <c r="AF224" s="6">
        <f t="shared" si="35"/>
        <v>18.29439909935266</v>
      </c>
      <c r="AG224" s="6">
        <f t="shared" si="35"/>
        <v>16.887137630171686</v>
      </c>
      <c r="AH224" s="6">
        <f t="shared" si="35"/>
        <v>8.4435688150858432</v>
      </c>
      <c r="AI224" s="6">
        <f t="shared" si="32"/>
        <v>53.475935828877006</v>
      </c>
      <c r="AJ224" s="6">
        <f t="shared" si="32"/>
        <v>43.343653250773997</v>
      </c>
      <c r="AK224" s="6">
        <f t="shared" si="32"/>
        <v>9.2879256965944261</v>
      </c>
      <c r="AL224" s="6">
        <f t="shared" si="32"/>
        <v>5.0661412890515054</v>
      </c>
      <c r="AM224" s="6">
        <f t="shared" si="40"/>
        <v>9.8508302842668165</v>
      </c>
      <c r="AN224" s="6">
        <f t="shared" si="40"/>
        <v>2.251618350689558</v>
      </c>
      <c r="AO224" s="6">
        <f t="shared" si="40"/>
        <v>7.0363073459048691</v>
      </c>
      <c r="AP224" s="6">
        <f t="shared" si="40"/>
        <v>14.072614691809738</v>
      </c>
      <c r="AQ224" s="6">
        <f t="shared" si="41"/>
        <v>4.7846889952153111</v>
      </c>
      <c r="AT224" s="191" t="s">
        <v>370</v>
      </c>
      <c r="AU224" s="6">
        <f t="shared" si="36"/>
        <v>56.784660766961657</v>
      </c>
      <c r="AV224" s="6">
        <f t="shared" si="37"/>
        <v>71.644042232277528</v>
      </c>
      <c r="AW224" s="6">
        <f t="shared" si="38"/>
        <v>8.3333333333333339</v>
      </c>
      <c r="AX224" s="6">
        <f t="shared" si="39"/>
        <v>6.1505065123010132</v>
      </c>
    </row>
    <row r="225" spans="1:50" x14ac:dyDescent="0.25">
      <c r="A225" s="191" t="s">
        <v>371</v>
      </c>
      <c r="B225" s="8">
        <v>9545</v>
      </c>
      <c r="C225" s="8">
        <v>7822</v>
      </c>
      <c r="D225" s="8">
        <v>7723</v>
      </c>
      <c r="E225" s="8">
        <v>7595</v>
      </c>
      <c r="F225" s="8">
        <v>3612</v>
      </c>
      <c r="G225" s="8">
        <v>187</v>
      </c>
      <c r="H225" s="8">
        <v>492</v>
      </c>
      <c r="I225" s="8">
        <v>1423</v>
      </c>
      <c r="J225" s="8">
        <v>218</v>
      </c>
      <c r="K225" s="8">
        <v>372</v>
      </c>
      <c r="L225" s="8">
        <v>191</v>
      </c>
      <c r="M225" s="8">
        <v>210</v>
      </c>
      <c r="N225" s="8">
        <v>62</v>
      </c>
      <c r="O225" s="8">
        <v>264</v>
      </c>
      <c r="P225" s="8">
        <v>508</v>
      </c>
      <c r="Q225" s="8">
        <v>73</v>
      </c>
      <c r="R225" s="227">
        <v>8</v>
      </c>
      <c r="S225" s="8">
        <v>96</v>
      </c>
      <c r="T225" s="8">
        <v>46</v>
      </c>
      <c r="U225" s="8">
        <v>16</v>
      </c>
      <c r="V225" s="8">
        <v>207</v>
      </c>
      <c r="W225" s="8">
        <v>47</v>
      </c>
      <c r="X225" s="189"/>
      <c r="Y225" s="189"/>
      <c r="Z225" s="191" t="s">
        <v>371</v>
      </c>
      <c r="AA225" s="6">
        <f t="shared" si="33"/>
        <v>19.591409114719749</v>
      </c>
      <c r="AB225" s="6">
        <f t="shared" si="34"/>
        <v>51.545311681508643</v>
      </c>
      <c r="AC225" s="6">
        <f t="shared" si="34"/>
        <v>149.08328968046098</v>
      </c>
      <c r="AD225" s="6">
        <f t="shared" si="34"/>
        <v>22.839182818229439</v>
      </c>
      <c r="AE225" s="6">
        <f t="shared" si="34"/>
        <v>38.973284442116295</v>
      </c>
      <c r="AF225" s="6">
        <f t="shared" si="35"/>
        <v>20.010476689366161</v>
      </c>
      <c r="AG225" s="6">
        <f t="shared" si="35"/>
        <v>22.001047668936618</v>
      </c>
      <c r="AH225" s="6">
        <f t="shared" si="35"/>
        <v>6.4955474070193819</v>
      </c>
      <c r="AI225" s="6">
        <f t="shared" si="32"/>
        <v>27.658459926663173</v>
      </c>
      <c r="AJ225" s="6">
        <f t="shared" si="32"/>
        <v>53.221581980094285</v>
      </c>
      <c r="AK225" s="6">
        <f t="shared" si="32"/>
        <v>7.647983237297014</v>
      </c>
      <c r="AL225" s="6">
        <f t="shared" si="32"/>
        <v>0.83813514929282351</v>
      </c>
      <c r="AM225" s="6">
        <f t="shared" si="40"/>
        <v>10.057621791513881</v>
      </c>
      <c r="AN225" s="6">
        <f t="shared" si="40"/>
        <v>4.8192771084337354</v>
      </c>
      <c r="AO225" s="6">
        <f t="shared" si="40"/>
        <v>1.676270298585647</v>
      </c>
      <c r="AP225" s="6">
        <f t="shared" si="40"/>
        <v>21.686746987951807</v>
      </c>
      <c r="AQ225" s="6">
        <f t="shared" si="41"/>
        <v>4.9240440020953375</v>
      </c>
      <c r="AT225" s="191" t="s">
        <v>371</v>
      </c>
      <c r="AU225" s="6">
        <f t="shared" si="36"/>
        <v>65.777547585135309</v>
      </c>
      <c r="AV225" s="6">
        <f t="shared" si="37"/>
        <v>34.759710335747201</v>
      </c>
      <c r="AW225" s="6">
        <f t="shared" si="38"/>
        <v>12.735326688815061</v>
      </c>
      <c r="AX225" s="6">
        <f t="shared" si="39"/>
        <v>6.0086934287905907</v>
      </c>
    </row>
    <row r="226" spans="1:50" x14ac:dyDescent="0.25">
      <c r="A226" s="191" t="s">
        <v>372</v>
      </c>
      <c r="B226" s="8">
        <v>4756</v>
      </c>
      <c r="C226" s="8">
        <v>3842</v>
      </c>
      <c r="D226" s="8">
        <v>3789</v>
      </c>
      <c r="E226" s="8">
        <v>3738</v>
      </c>
      <c r="F226" s="8">
        <v>1773</v>
      </c>
      <c r="G226" s="8">
        <v>131</v>
      </c>
      <c r="H226" s="8">
        <v>272</v>
      </c>
      <c r="I226" s="8">
        <v>834</v>
      </c>
      <c r="J226" s="8">
        <v>133</v>
      </c>
      <c r="K226" s="8">
        <v>224</v>
      </c>
      <c r="L226" s="8">
        <v>59</v>
      </c>
      <c r="M226" s="8">
        <v>84</v>
      </c>
      <c r="N226" s="8">
        <v>40</v>
      </c>
      <c r="O226" s="8">
        <v>544</v>
      </c>
      <c r="P226" s="8">
        <v>285</v>
      </c>
      <c r="Q226" s="8">
        <v>54</v>
      </c>
      <c r="R226" s="227">
        <v>15</v>
      </c>
      <c r="S226" s="8">
        <v>34</v>
      </c>
      <c r="T226" s="8">
        <v>15</v>
      </c>
      <c r="U226" s="8">
        <v>2</v>
      </c>
      <c r="V226" s="8">
        <v>101</v>
      </c>
      <c r="W226" s="8">
        <v>31</v>
      </c>
      <c r="X226" s="189"/>
      <c r="Y226" s="189"/>
      <c r="Z226" s="191" t="s">
        <v>372</v>
      </c>
      <c r="AA226" s="6">
        <f t="shared" si="33"/>
        <v>27.54415475189235</v>
      </c>
      <c r="AB226" s="6">
        <f t="shared" si="34"/>
        <v>57.190916736753579</v>
      </c>
      <c r="AC226" s="6">
        <f t="shared" si="34"/>
        <v>175.35744322960471</v>
      </c>
      <c r="AD226" s="6">
        <f t="shared" si="34"/>
        <v>27.964676198486124</v>
      </c>
      <c r="AE226" s="6">
        <f t="shared" si="34"/>
        <v>47.098402018502945</v>
      </c>
      <c r="AF226" s="6">
        <f t="shared" si="35"/>
        <v>12.405382674516401</v>
      </c>
      <c r="AG226" s="6">
        <f t="shared" si="35"/>
        <v>17.661900756938604</v>
      </c>
      <c r="AH226" s="6">
        <f t="shared" si="35"/>
        <v>8.4104289318755256</v>
      </c>
      <c r="AI226" s="6">
        <f t="shared" si="32"/>
        <v>114.38183347350716</v>
      </c>
      <c r="AJ226" s="6">
        <f t="shared" si="32"/>
        <v>59.924306139613122</v>
      </c>
      <c r="AK226" s="6">
        <f t="shared" si="32"/>
        <v>11.354079058031958</v>
      </c>
      <c r="AL226" s="6">
        <f t="shared" si="32"/>
        <v>3.1539108494533221</v>
      </c>
      <c r="AM226" s="6">
        <f t="shared" si="40"/>
        <v>7.1488645920941973</v>
      </c>
      <c r="AN226" s="6">
        <f t="shared" si="40"/>
        <v>3.1539108494533221</v>
      </c>
      <c r="AO226" s="6">
        <f t="shared" si="40"/>
        <v>0.42052144659377627</v>
      </c>
      <c r="AP226" s="6">
        <f t="shared" si="40"/>
        <v>21.236333052985703</v>
      </c>
      <c r="AQ226" s="6">
        <f t="shared" si="41"/>
        <v>6.5180824222035323</v>
      </c>
      <c r="AT226" s="191" t="s">
        <v>372</v>
      </c>
      <c r="AU226" s="6">
        <f t="shared" si="36"/>
        <v>75.217735550277126</v>
      </c>
      <c r="AV226" s="6">
        <f t="shared" si="37"/>
        <v>145.53237025147138</v>
      </c>
      <c r="AW226" s="6">
        <f t="shared" si="38"/>
        <v>8.4602368866328259</v>
      </c>
      <c r="AX226" s="6">
        <f t="shared" si="39"/>
        <v>8.0687142113482562</v>
      </c>
    </row>
    <row r="227" spans="1:50" x14ac:dyDescent="0.25">
      <c r="A227" s="191" t="s">
        <v>373</v>
      </c>
      <c r="B227" s="8">
        <v>4986</v>
      </c>
      <c r="C227" s="8">
        <v>4033</v>
      </c>
      <c r="D227" s="8">
        <v>3979</v>
      </c>
      <c r="E227" s="8">
        <v>3919</v>
      </c>
      <c r="F227" s="8">
        <v>1693</v>
      </c>
      <c r="G227" s="8">
        <v>47</v>
      </c>
      <c r="H227" s="8">
        <v>242</v>
      </c>
      <c r="I227" s="8">
        <v>630</v>
      </c>
      <c r="J227" s="8">
        <v>125</v>
      </c>
      <c r="K227" s="8">
        <v>167</v>
      </c>
      <c r="L227" s="8">
        <v>86</v>
      </c>
      <c r="M227" s="8">
        <v>80</v>
      </c>
      <c r="N227" s="8">
        <v>28</v>
      </c>
      <c r="O227" s="8">
        <v>421</v>
      </c>
      <c r="P227" s="8">
        <v>235</v>
      </c>
      <c r="Q227" s="8">
        <v>43</v>
      </c>
      <c r="R227" s="227">
        <v>19</v>
      </c>
      <c r="S227" s="8">
        <v>43</v>
      </c>
      <c r="T227" s="8">
        <v>12</v>
      </c>
      <c r="U227" s="8">
        <v>11</v>
      </c>
      <c r="V227" s="8">
        <v>91</v>
      </c>
      <c r="W227" s="8">
        <v>18</v>
      </c>
      <c r="X227" s="189"/>
      <c r="Y227" s="189"/>
      <c r="Z227" s="191" t="s">
        <v>373</v>
      </c>
      <c r="AA227" s="6">
        <f t="shared" si="33"/>
        <v>9.4263939029281989</v>
      </c>
      <c r="AB227" s="6">
        <f t="shared" si="34"/>
        <v>48.535900521460093</v>
      </c>
      <c r="AC227" s="6">
        <f t="shared" si="34"/>
        <v>126.3537906137184</v>
      </c>
      <c r="AD227" s="6">
        <f t="shared" si="34"/>
        <v>25.070196550340956</v>
      </c>
      <c r="AE227" s="6">
        <f t="shared" si="34"/>
        <v>33.493782591255517</v>
      </c>
      <c r="AF227" s="6">
        <f t="shared" si="35"/>
        <v>17.248295226634575</v>
      </c>
      <c r="AG227" s="6">
        <f t="shared" si="35"/>
        <v>16.044925792218212</v>
      </c>
      <c r="AH227" s="6">
        <f t="shared" si="35"/>
        <v>5.6157240272763733</v>
      </c>
      <c r="AI227" s="6">
        <f t="shared" si="32"/>
        <v>84.436421981548335</v>
      </c>
      <c r="AJ227" s="6">
        <f t="shared" si="32"/>
        <v>47.131969514640993</v>
      </c>
      <c r="AK227" s="6">
        <f t="shared" si="32"/>
        <v>8.6241476133172874</v>
      </c>
      <c r="AL227" s="6">
        <f t="shared" si="32"/>
        <v>3.8106698756518251</v>
      </c>
      <c r="AM227" s="6">
        <f t="shared" si="40"/>
        <v>8.6241476133172874</v>
      </c>
      <c r="AN227" s="6">
        <f t="shared" si="40"/>
        <v>2.4067388688327318</v>
      </c>
      <c r="AO227" s="6">
        <f t="shared" si="40"/>
        <v>2.2061772964300039</v>
      </c>
      <c r="AP227" s="6">
        <f t="shared" si="40"/>
        <v>18.251103088648215</v>
      </c>
      <c r="AQ227" s="6">
        <f t="shared" si="41"/>
        <v>3.6101083032490977</v>
      </c>
      <c r="AT227" s="191" t="s">
        <v>373</v>
      </c>
      <c r="AU227" s="6">
        <f t="shared" si="36"/>
        <v>59.060065343051022</v>
      </c>
      <c r="AV227" s="6">
        <f t="shared" si="37"/>
        <v>107.42536361316662</v>
      </c>
      <c r="AW227" s="6">
        <f t="shared" si="38"/>
        <v>7.0880094506792677</v>
      </c>
      <c r="AX227" s="6">
        <f t="shared" si="39"/>
        <v>4.4631787751053809</v>
      </c>
    </row>
    <row r="228" spans="1:50" x14ac:dyDescent="0.25">
      <c r="A228" s="191" t="s">
        <v>374</v>
      </c>
      <c r="B228" s="8">
        <v>8300</v>
      </c>
      <c r="C228" s="8">
        <v>6608</v>
      </c>
      <c r="D228" s="8">
        <v>6505</v>
      </c>
      <c r="E228" s="8">
        <v>6395</v>
      </c>
      <c r="F228" s="8">
        <v>2636</v>
      </c>
      <c r="G228" s="8">
        <v>139</v>
      </c>
      <c r="H228" s="8">
        <v>585</v>
      </c>
      <c r="I228" s="8">
        <v>1008</v>
      </c>
      <c r="J228" s="8">
        <v>198</v>
      </c>
      <c r="K228" s="8">
        <v>266</v>
      </c>
      <c r="L228" s="8">
        <v>200</v>
      </c>
      <c r="M228" s="8">
        <v>80</v>
      </c>
      <c r="N228" s="8">
        <v>53</v>
      </c>
      <c r="O228" s="8">
        <v>1327</v>
      </c>
      <c r="P228" s="8">
        <v>346</v>
      </c>
      <c r="Q228" s="8">
        <v>75</v>
      </c>
      <c r="R228" s="227">
        <v>41</v>
      </c>
      <c r="S228" s="8">
        <v>56</v>
      </c>
      <c r="T228" s="8">
        <v>44</v>
      </c>
      <c r="U228" s="8">
        <v>13</v>
      </c>
      <c r="V228" s="8">
        <v>143</v>
      </c>
      <c r="W228" s="8">
        <v>27</v>
      </c>
      <c r="X228" s="189"/>
      <c r="Y228" s="189"/>
      <c r="Z228" s="191" t="s">
        <v>374</v>
      </c>
      <c r="AA228" s="6">
        <f t="shared" si="33"/>
        <v>16.746987951807228</v>
      </c>
      <c r="AB228" s="6">
        <f t="shared" si="34"/>
        <v>70.481927710843365</v>
      </c>
      <c r="AC228" s="6">
        <f t="shared" si="34"/>
        <v>121.44578313253012</v>
      </c>
      <c r="AD228" s="6">
        <f t="shared" si="34"/>
        <v>23.855421686746986</v>
      </c>
      <c r="AE228" s="6">
        <f t="shared" si="34"/>
        <v>32.048192771084338</v>
      </c>
      <c r="AF228" s="6">
        <f t="shared" si="35"/>
        <v>24.096385542168676</v>
      </c>
      <c r="AG228" s="6">
        <f t="shared" si="35"/>
        <v>9.6385542168674707</v>
      </c>
      <c r="AH228" s="6">
        <f t="shared" si="35"/>
        <v>6.3855421686746983</v>
      </c>
      <c r="AI228" s="6">
        <f t="shared" si="32"/>
        <v>159.87951807228916</v>
      </c>
      <c r="AJ228" s="6">
        <f t="shared" si="32"/>
        <v>41.686746987951807</v>
      </c>
      <c r="AK228" s="6">
        <f t="shared" si="32"/>
        <v>9.0361445783132535</v>
      </c>
      <c r="AL228" s="6">
        <f t="shared" si="32"/>
        <v>4.9397590361445776</v>
      </c>
      <c r="AM228" s="6">
        <f t="shared" si="40"/>
        <v>6.7469879518072284</v>
      </c>
      <c r="AN228" s="6">
        <f t="shared" si="40"/>
        <v>5.3012048192771086</v>
      </c>
      <c r="AO228" s="6">
        <f t="shared" si="40"/>
        <v>1.5662650602409638</v>
      </c>
      <c r="AP228" s="6">
        <f t="shared" si="40"/>
        <v>17.228915662650603</v>
      </c>
      <c r="AQ228" s="6">
        <f t="shared" si="41"/>
        <v>3.2530120481927711</v>
      </c>
      <c r="AT228" s="191" t="s">
        <v>374</v>
      </c>
      <c r="AU228" s="6">
        <f t="shared" si="36"/>
        <v>53.189853958493465</v>
      </c>
      <c r="AV228" s="6">
        <f t="shared" si="37"/>
        <v>207.50586395621579</v>
      </c>
      <c r="AW228" s="6">
        <f t="shared" si="38"/>
        <v>16.691957511380878</v>
      </c>
      <c r="AX228" s="6">
        <f t="shared" si="39"/>
        <v>4.0859564164648914</v>
      </c>
    </row>
    <row r="229" spans="1:50" x14ac:dyDescent="0.25">
      <c r="A229" s="191" t="s">
        <v>376</v>
      </c>
      <c r="B229" s="8">
        <v>5382</v>
      </c>
      <c r="C229" s="8">
        <v>4188</v>
      </c>
      <c r="D229" s="8">
        <v>4130</v>
      </c>
      <c r="E229" s="8">
        <v>4053</v>
      </c>
      <c r="F229" s="8">
        <v>1561</v>
      </c>
      <c r="G229" s="8">
        <v>65</v>
      </c>
      <c r="H229" s="8">
        <v>320</v>
      </c>
      <c r="I229" s="8">
        <v>602</v>
      </c>
      <c r="J229" s="8">
        <v>161</v>
      </c>
      <c r="K229" s="8">
        <v>192</v>
      </c>
      <c r="L229" s="8">
        <v>79</v>
      </c>
      <c r="M229" s="8">
        <v>66</v>
      </c>
      <c r="N229" s="8">
        <v>23</v>
      </c>
      <c r="O229" s="8">
        <v>397</v>
      </c>
      <c r="P229" s="8">
        <v>229</v>
      </c>
      <c r="Q229" s="8">
        <v>32</v>
      </c>
      <c r="R229" s="227">
        <v>1</v>
      </c>
      <c r="S229" s="8">
        <v>25</v>
      </c>
      <c r="T229" s="8">
        <v>4</v>
      </c>
      <c r="U229" s="8">
        <v>1</v>
      </c>
      <c r="V229" s="8">
        <v>51</v>
      </c>
      <c r="W229" s="8">
        <v>17</v>
      </c>
      <c r="X229" s="189"/>
      <c r="Y229" s="189"/>
      <c r="Z229" s="191" t="s">
        <v>376</v>
      </c>
      <c r="AA229" s="6">
        <f t="shared" si="33"/>
        <v>12.077294685990339</v>
      </c>
      <c r="AB229" s="6">
        <f t="shared" si="34"/>
        <v>59.457450761798583</v>
      </c>
      <c r="AC229" s="6">
        <f t="shared" si="34"/>
        <v>111.85432924563359</v>
      </c>
      <c r="AD229" s="6">
        <f t="shared" si="34"/>
        <v>29.914529914529915</v>
      </c>
      <c r="AE229" s="6">
        <f t="shared" si="34"/>
        <v>35.674470457079153</v>
      </c>
      <c r="AF229" s="6">
        <f t="shared" si="35"/>
        <v>14.678558156819026</v>
      </c>
      <c r="AG229" s="6">
        <f t="shared" si="35"/>
        <v>12.263099219620958</v>
      </c>
      <c r="AH229" s="6">
        <f t="shared" si="35"/>
        <v>4.2735042735042743</v>
      </c>
      <c r="AI229" s="6">
        <f t="shared" si="32"/>
        <v>73.764399851356373</v>
      </c>
      <c r="AJ229" s="6">
        <f t="shared" si="32"/>
        <v>42.549238201412109</v>
      </c>
      <c r="AK229" s="6">
        <f t="shared" si="32"/>
        <v>5.9457450761798594</v>
      </c>
      <c r="AL229" s="6">
        <f t="shared" si="32"/>
        <v>0.18580453363062061</v>
      </c>
      <c r="AM229" s="6">
        <f t="shared" si="40"/>
        <v>4.6451133407655147</v>
      </c>
      <c r="AN229" s="6">
        <f t="shared" si="40"/>
        <v>0.74321813452248242</v>
      </c>
      <c r="AO229" s="6">
        <f t="shared" si="40"/>
        <v>0.18580453363062061</v>
      </c>
      <c r="AP229" s="6">
        <f t="shared" si="40"/>
        <v>9.4760312151616493</v>
      </c>
      <c r="AQ229" s="6">
        <f t="shared" si="41"/>
        <v>3.1586770717205499</v>
      </c>
      <c r="AT229" s="191" t="s">
        <v>376</v>
      </c>
      <c r="AU229" s="6">
        <f t="shared" si="36"/>
        <v>55.447941888619852</v>
      </c>
      <c r="AV229" s="6">
        <f t="shared" si="37"/>
        <v>97.952134221564279</v>
      </c>
      <c r="AW229" s="6">
        <f t="shared" si="38"/>
        <v>2.5624599615631003</v>
      </c>
      <c r="AX229" s="6">
        <f t="shared" si="39"/>
        <v>4.059216809933142</v>
      </c>
    </row>
    <row r="230" spans="1:50" x14ac:dyDescent="0.25">
      <c r="A230" s="191" t="s">
        <v>377</v>
      </c>
      <c r="B230" s="8">
        <v>8582</v>
      </c>
      <c r="C230" s="8">
        <v>6804</v>
      </c>
      <c r="D230" s="8">
        <v>6703</v>
      </c>
      <c r="E230" s="8">
        <v>6589</v>
      </c>
      <c r="F230" s="8">
        <v>2987</v>
      </c>
      <c r="G230" s="8">
        <v>153</v>
      </c>
      <c r="H230" s="8">
        <v>425</v>
      </c>
      <c r="I230" s="8">
        <v>983</v>
      </c>
      <c r="J230" s="8">
        <v>220</v>
      </c>
      <c r="K230" s="8">
        <v>358</v>
      </c>
      <c r="L230" s="8">
        <v>120</v>
      </c>
      <c r="M230" s="8">
        <v>52</v>
      </c>
      <c r="N230" s="8">
        <v>46</v>
      </c>
      <c r="O230" s="8">
        <v>566</v>
      </c>
      <c r="P230" s="8">
        <v>409</v>
      </c>
      <c r="Q230" s="8">
        <v>58</v>
      </c>
      <c r="R230" s="227">
        <v>21</v>
      </c>
      <c r="S230" s="8">
        <v>72</v>
      </c>
      <c r="T230" s="8">
        <v>9</v>
      </c>
      <c r="U230" s="8">
        <v>11</v>
      </c>
      <c r="V230" s="8">
        <v>152</v>
      </c>
      <c r="W230" s="8">
        <v>32</v>
      </c>
      <c r="X230" s="189"/>
      <c r="Y230" s="189"/>
      <c r="Z230" s="191" t="s">
        <v>377</v>
      </c>
      <c r="AA230" s="6">
        <f t="shared" si="33"/>
        <v>17.828012118387321</v>
      </c>
      <c r="AB230" s="6">
        <f t="shared" si="34"/>
        <v>49.522255884409226</v>
      </c>
      <c r="AC230" s="6">
        <f t="shared" si="34"/>
        <v>114.54206478676299</v>
      </c>
      <c r="AD230" s="6">
        <f t="shared" si="34"/>
        <v>25.635050104870661</v>
      </c>
      <c r="AE230" s="6">
        <f t="shared" si="34"/>
        <v>41.715217897925889</v>
      </c>
      <c r="AF230" s="6">
        <f t="shared" si="35"/>
        <v>13.982754602656723</v>
      </c>
      <c r="AG230" s="6">
        <f t="shared" si="35"/>
        <v>6.0591936611512462</v>
      </c>
      <c r="AH230" s="6">
        <f t="shared" si="35"/>
        <v>5.3600559310184108</v>
      </c>
      <c r="AI230" s="6">
        <f t="shared" si="32"/>
        <v>65.951992542530888</v>
      </c>
      <c r="AJ230" s="6">
        <f t="shared" si="32"/>
        <v>47.657888604054996</v>
      </c>
      <c r="AK230" s="6">
        <f t="shared" si="32"/>
        <v>6.7583313912840826</v>
      </c>
      <c r="AL230" s="6">
        <f t="shared" si="32"/>
        <v>2.4469820554649262</v>
      </c>
      <c r="AM230" s="6">
        <f t="shared" si="40"/>
        <v>8.3896527615940339</v>
      </c>
      <c r="AN230" s="6">
        <f t="shared" si="40"/>
        <v>1.0487065951992542</v>
      </c>
      <c r="AO230" s="6">
        <f t="shared" si="40"/>
        <v>1.281752505243533</v>
      </c>
      <c r="AP230" s="6">
        <f t="shared" si="40"/>
        <v>17.711489163365183</v>
      </c>
      <c r="AQ230" s="6">
        <f t="shared" si="41"/>
        <v>3.7287345607084599</v>
      </c>
      <c r="AT230" s="191" t="s">
        <v>377</v>
      </c>
      <c r="AU230" s="6">
        <f t="shared" si="36"/>
        <v>61.017454870953301</v>
      </c>
      <c r="AV230" s="6">
        <f t="shared" si="37"/>
        <v>85.900743663681894</v>
      </c>
      <c r="AW230" s="6">
        <f t="shared" si="38"/>
        <v>3.013056578506863</v>
      </c>
      <c r="AX230" s="6">
        <f t="shared" si="39"/>
        <v>4.7031158142269254</v>
      </c>
    </row>
    <row r="231" spans="1:50" x14ac:dyDescent="0.25">
      <c r="A231" s="191" t="s">
        <v>378</v>
      </c>
      <c r="B231" s="8">
        <v>13648</v>
      </c>
      <c r="C231" s="8">
        <v>10686</v>
      </c>
      <c r="D231" s="8">
        <v>10541</v>
      </c>
      <c r="E231" s="8">
        <v>10389</v>
      </c>
      <c r="F231" s="8">
        <v>4176</v>
      </c>
      <c r="G231" s="8">
        <v>220</v>
      </c>
      <c r="H231" s="8">
        <v>803</v>
      </c>
      <c r="I231" s="8">
        <v>1599</v>
      </c>
      <c r="J231" s="8">
        <v>367</v>
      </c>
      <c r="K231" s="8">
        <v>440</v>
      </c>
      <c r="L231" s="8">
        <v>229</v>
      </c>
      <c r="M231" s="8">
        <v>221</v>
      </c>
      <c r="N231" s="8">
        <v>64</v>
      </c>
      <c r="O231" s="8">
        <v>304</v>
      </c>
      <c r="P231" s="8">
        <v>559</v>
      </c>
      <c r="Q231" s="8">
        <v>73</v>
      </c>
      <c r="R231" s="227">
        <v>22</v>
      </c>
      <c r="S231" s="8">
        <v>96</v>
      </c>
      <c r="T231" s="8">
        <v>30</v>
      </c>
      <c r="U231" s="8">
        <v>13</v>
      </c>
      <c r="V231" s="8">
        <v>221</v>
      </c>
      <c r="W231" s="8">
        <v>66</v>
      </c>
      <c r="X231" s="189"/>
      <c r="Y231" s="189"/>
      <c r="Z231" s="191" t="s">
        <v>378</v>
      </c>
      <c r="AA231" s="6">
        <f t="shared" si="33"/>
        <v>16.119577960140678</v>
      </c>
      <c r="AB231" s="6">
        <f t="shared" si="34"/>
        <v>58.836459554513482</v>
      </c>
      <c r="AC231" s="6">
        <f t="shared" si="34"/>
        <v>117.16002344665885</v>
      </c>
      <c r="AD231" s="6">
        <f t="shared" si="34"/>
        <v>26.89038686987104</v>
      </c>
      <c r="AE231" s="6">
        <f t="shared" si="34"/>
        <v>32.239155920281355</v>
      </c>
      <c r="AF231" s="6">
        <f t="shared" si="35"/>
        <v>16.779015240328253</v>
      </c>
      <c r="AG231" s="6">
        <f t="shared" si="35"/>
        <v>16.192848769050411</v>
      </c>
      <c r="AH231" s="6">
        <f t="shared" si="35"/>
        <v>4.6893317702227426</v>
      </c>
      <c r="AI231" s="6">
        <f t="shared" si="32"/>
        <v>22.274325908558033</v>
      </c>
      <c r="AJ231" s="6">
        <f t="shared" si="32"/>
        <v>40.958382180539274</v>
      </c>
      <c r="AK231" s="6">
        <f t="shared" si="32"/>
        <v>5.3487690504103167</v>
      </c>
      <c r="AL231" s="6">
        <f t="shared" si="32"/>
        <v>1.6119577960140681</v>
      </c>
      <c r="AM231" s="6">
        <f t="shared" si="40"/>
        <v>7.0339976553341153</v>
      </c>
      <c r="AN231" s="6">
        <f t="shared" si="40"/>
        <v>2.1981242672919108</v>
      </c>
      <c r="AO231" s="6">
        <f t="shared" si="40"/>
        <v>0.95252051582649466</v>
      </c>
      <c r="AP231" s="6">
        <f t="shared" si="40"/>
        <v>16.192848769050411</v>
      </c>
      <c r="AQ231" s="6">
        <f t="shared" si="41"/>
        <v>4.835873388042204</v>
      </c>
      <c r="AT231" s="191" t="s">
        <v>378</v>
      </c>
      <c r="AU231" s="6">
        <f t="shared" si="36"/>
        <v>53.03102172469405</v>
      </c>
      <c r="AV231" s="6">
        <f t="shared" si="37"/>
        <v>29.261719125998653</v>
      </c>
      <c r="AW231" s="6">
        <f t="shared" si="38"/>
        <v>7.1839080459770113</v>
      </c>
      <c r="AX231" s="6">
        <f t="shared" si="39"/>
        <v>6.1763054463784393</v>
      </c>
    </row>
    <row r="232" spans="1:50" x14ac:dyDescent="0.25">
      <c r="A232" s="191" t="s">
        <v>379</v>
      </c>
      <c r="B232" s="8">
        <v>7733</v>
      </c>
      <c r="C232" s="8">
        <v>5972</v>
      </c>
      <c r="D232" s="8">
        <v>5884</v>
      </c>
      <c r="E232" s="8">
        <v>5788</v>
      </c>
      <c r="F232" s="8">
        <v>2405</v>
      </c>
      <c r="G232" s="8">
        <v>139</v>
      </c>
      <c r="H232" s="8">
        <v>409</v>
      </c>
      <c r="I232" s="8">
        <v>1111</v>
      </c>
      <c r="J232" s="8">
        <v>185</v>
      </c>
      <c r="K232" s="8">
        <v>303</v>
      </c>
      <c r="L232" s="8">
        <v>205</v>
      </c>
      <c r="M232" s="8">
        <v>73</v>
      </c>
      <c r="N232" s="8">
        <v>97</v>
      </c>
      <c r="O232" s="8">
        <v>1159</v>
      </c>
      <c r="P232" s="8">
        <v>342</v>
      </c>
      <c r="Q232" s="8">
        <v>84</v>
      </c>
      <c r="R232" s="227">
        <v>37</v>
      </c>
      <c r="S232" s="8">
        <v>62</v>
      </c>
      <c r="T232" s="8">
        <v>49</v>
      </c>
      <c r="U232" s="8">
        <v>16</v>
      </c>
      <c r="V232" s="8">
        <v>129</v>
      </c>
      <c r="W232" s="8">
        <v>38</v>
      </c>
      <c r="X232" s="189"/>
      <c r="Y232" s="189"/>
      <c r="Z232" s="191" t="s">
        <v>379</v>
      </c>
      <c r="AA232" s="6">
        <f t="shared" si="33"/>
        <v>17.974912711754818</v>
      </c>
      <c r="AB232" s="6">
        <f t="shared" si="34"/>
        <v>52.890210784947627</v>
      </c>
      <c r="AC232" s="6">
        <f t="shared" si="34"/>
        <v>143.66998577524893</v>
      </c>
      <c r="AD232" s="6">
        <f t="shared" si="34"/>
        <v>23.923444976076556</v>
      </c>
      <c r="AE232" s="6">
        <f t="shared" si="34"/>
        <v>39.182723393249709</v>
      </c>
      <c r="AF232" s="6">
        <f t="shared" si="35"/>
        <v>26.509763351868617</v>
      </c>
      <c r="AG232" s="6">
        <f t="shared" si="35"/>
        <v>9.4400620716410177</v>
      </c>
      <c r="AH232" s="6">
        <f t="shared" si="35"/>
        <v>12.543644122591491</v>
      </c>
      <c r="AI232" s="6">
        <f t="shared" si="32"/>
        <v>149.87714987714986</v>
      </c>
      <c r="AJ232" s="6">
        <f t="shared" si="32"/>
        <v>44.226044226044223</v>
      </c>
      <c r="AK232" s="6">
        <f t="shared" si="32"/>
        <v>10.862537178326653</v>
      </c>
      <c r="AL232" s="6">
        <f t="shared" si="32"/>
        <v>4.7846889952153111</v>
      </c>
      <c r="AM232" s="6">
        <f t="shared" si="40"/>
        <v>8.0175869649553864</v>
      </c>
      <c r="AN232" s="6">
        <f t="shared" si="40"/>
        <v>6.3364800206905469</v>
      </c>
      <c r="AO232" s="6">
        <f t="shared" si="40"/>
        <v>2.0690547006336484</v>
      </c>
      <c r="AP232" s="6">
        <f t="shared" si="40"/>
        <v>16.681753523858788</v>
      </c>
      <c r="AQ232" s="6">
        <f t="shared" si="41"/>
        <v>4.9140049140049138</v>
      </c>
      <c r="AT232" s="191" t="s">
        <v>379</v>
      </c>
      <c r="AU232" s="6">
        <f t="shared" si="36"/>
        <v>58.123725356900067</v>
      </c>
      <c r="AV232" s="6">
        <f t="shared" si="37"/>
        <v>200.24187975120941</v>
      </c>
      <c r="AW232" s="6">
        <f t="shared" si="38"/>
        <v>20.374220374220375</v>
      </c>
      <c r="AX232" s="6">
        <f t="shared" si="39"/>
        <v>6.3630274614869391</v>
      </c>
    </row>
    <row r="233" spans="1:50" x14ac:dyDescent="0.25">
      <c r="A233" s="191" t="s">
        <v>380</v>
      </c>
      <c r="B233" s="8">
        <v>2939</v>
      </c>
      <c r="C233" s="8">
        <v>2263</v>
      </c>
      <c r="D233" s="8">
        <v>2228</v>
      </c>
      <c r="E233" s="8">
        <v>2188</v>
      </c>
      <c r="F233" s="8">
        <v>983</v>
      </c>
      <c r="G233" s="8">
        <v>76</v>
      </c>
      <c r="H233" s="8">
        <v>135</v>
      </c>
      <c r="I233" s="8">
        <v>421</v>
      </c>
      <c r="J233" s="8">
        <v>56</v>
      </c>
      <c r="K233" s="8">
        <v>129</v>
      </c>
      <c r="L233" s="8">
        <v>34</v>
      </c>
      <c r="M233" s="8">
        <v>56</v>
      </c>
      <c r="N233" s="8">
        <v>14</v>
      </c>
      <c r="O233" s="8">
        <v>142</v>
      </c>
      <c r="P233" s="8">
        <v>146</v>
      </c>
      <c r="Q233" s="8">
        <v>28</v>
      </c>
      <c r="R233" s="227">
        <v>2</v>
      </c>
      <c r="S233" s="8">
        <v>23</v>
      </c>
      <c r="T233" s="8">
        <v>5</v>
      </c>
      <c r="U233" s="8">
        <v>3</v>
      </c>
      <c r="V233" s="8">
        <v>50</v>
      </c>
      <c r="W233" s="8">
        <v>15</v>
      </c>
      <c r="X233" s="189"/>
      <c r="Y233" s="189"/>
      <c r="Z233" s="191" t="s">
        <v>380</v>
      </c>
      <c r="AA233" s="6">
        <f t="shared" si="33"/>
        <v>25.859135760462742</v>
      </c>
      <c r="AB233" s="6">
        <f t="shared" si="34"/>
        <v>45.933991153453555</v>
      </c>
      <c r="AC233" s="6">
        <f t="shared" si="34"/>
        <v>143.24600204151074</v>
      </c>
      <c r="AD233" s="6">
        <f t="shared" si="34"/>
        <v>19.054100034025179</v>
      </c>
      <c r="AE233" s="6">
        <f t="shared" si="34"/>
        <v>43.892480435522288</v>
      </c>
      <c r="AF233" s="6">
        <f t="shared" si="35"/>
        <v>11.568560734943858</v>
      </c>
      <c r="AG233" s="6">
        <f t="shared" si="35"/>
        <v>19.054100034025179</v>
      </c>
      <c r="AH233" s="6">
        <f t="shared" si="35"/>
        <v>4.7635250085062948</v>
      </c>
      <c r="AI233" s="6">
        <f t="shared" si="32"/>
        <v>48.315753657706708</v>
      </c>
      <c r="AJ233" s="6">
        <f t="shared" si="32"/>
        <v>49.67676080299421</v>
      </c>
      <c r="AK233" s="6">
        <f t="shared" si="32"/>
        <v>9.5270500170125896</v>
      </c>
      <c r="AL233" s="6">
        <f t="shared" si="32"/>
        <v>0.68050357264375638</v>
      </c>
      <c r="AM233" s="6">
        <f t="shared" si="40"/>
        <v>7.8257910854031989</v>
      </c>
      <c r="AN233" s="6">
        <f t="shared" si="40"/>
        <v>1.7012589316093909</v>
      </c>
      <c r="AO233" s="6">
        <f t="shared" si="40"/>
        <v>1.0207553589656344</v>
      </c>
      <c r="AP233" s="6">
        <f t="shared" si="40"/>
        <v>17.012589316093909</v>
      </c>
      <c r="AQ233" s="6">
        <f t="shared" si="41"/>
        <v>5.1037767948281729</v>
      </c>
      <c r="AT233" s="191" t="s">
        <v>380</v>
      </c>
      <c r="AU233" s="6">
        <f t="shared" si="36"/>
        <v>65.529622980251347</v>
      </c>
      <c r="AV233" s="6">
        <f t="shared" si="37"/>
        <v>64.899451553930518</v>
      </c>
      <c r="AW233" s="6">
        <f t="shared" si="38"/>
        <v>5.0864699898270604</v>
      </c>
      <c r="AX233" s="6">
        <f t="shared" si="39"/>
        <v>6.6283694211224038</v>
      </c>
    </row>
    <row r="234" spans="1:50" x14ac:dyDescent="0.25">
      <c r="A234" s="191" t="s">
        <v>381</v>
      </c>
      <c r="B234" s="8">
        <v>9294</v>
      </c>
      <c r="C234" s="8">
        <v>7253</v>
      </c>
      <c r="D234" s="8">
        <v>7157</v>
      </c>
      <c r="E234" s="8">
        <v>7049</v>
      </c>
      <c r="F234" s="8">
        <v>3065</v>
      </c>
      <c r="G234" s="8">
        <v>152</v>
      </c>
      <c r="H234" s="8">
        <v>481</v>
      </c>
      <c r="I234" s="8">
        <v>1170</v>
      </c>
      <c r="J234" s="8">
        <v>187</v>
      </c>
      <c r="K234" s="8">
        <v>303</v>
      </c>
      <c r="L234" s="8">
        <v>106</v>
      </c>
      <c r="M234" s="8">
        <v>95</v>
      </c>
      <c r="N234" s="8">
        <v>60</v>
      </c>
      <c r="O234" s="8">
        <v>390</v>
      </c>
      <c r="P234" s="8">
        <v>356</v>
      </c>
      <c r="Q234" s="8">
        <v>69</v>
      </c>
      <c r="R234" s="227">
        <v>3</v>
      </c>
      <c r="S234" s="8">
        <v>41</v>
      </c>
      <c r="T234" s="8">
        <v>7</v>
      </c>
      <c r="U234" s="8">
        <v>19</v>
      </c>
      <c r="V234" s="8">
        <v>161</v>
      </c>
      <c r="W234" s="8">
        <v>46</v>
      </c>
      <c r="X234" s="189"/>
      <c r="Y234" s="189"/>
      <c r="Z234" s="191" t="s">
        <v>381</v>
      </c>
      <c r="AA234" s="6">
        <f t="shared" si="33"/>
        <v>16.354637400473422</v>
      </c>
      <c r="AB234" s="6">
        <f t="shared" si="34"/>
        <v>51.753819668603398</v>
      </c>
      <c r="AC234" s="6">
        <f t="shared" si="34"/>
        <v>125.88766946417043</v>
      </c>
      <c r="AD234" s="6">
        <f t="shared" si="34"/>
        <v>20.120507854529805</v>
      </c>
      <c r="AE234" s="6">
        <f t="shared" si="34"/>
        <v>32.601678502259517</v>
      </c>
      <c r="AF234" s="6">
        <f t="shared" si="35"/>
        <v>11.405207660856467</v>
      </c>
      <c r="AG234" s="6">
        <f t="shared" si="35"/>
        <v>10.22164837529589</v>
      </c>
      <c r="AH234" s="6">
        <f t="shared" si="35"/>
        <v>6.455777921239509</v>
      </c>
      <c r="AI234" s="6">
        <f t="shared" si="32"/>
        <v>41.962556488056805</v>
      </c>
      <c r="AJ234" s="6">
        <f t="shared" si="32"/>
        <v>38.304282332687755</v>
      </c>
      <c r="AK234" s="6">
        <f t="shared" si="32"/>
        <v>7.4241446094254364</v>
      </c>
      <c r="AL234" s="6">
        <f t="shared" si="32"/>
        <v>0.32278889606197547</v>
      </c>
      <c r="AM234" s="6">
        <f t="shared" si="40"/>
        <v>4.4114482461803313</v>
      </c>
      <c r="AN234" s="6">
        <f t="shared" si="40"/>
        <v>0.75317409081127606</v>
      </c>
      <c r="AO234" s="6">
        <f t="shared" si="40"/>
        <v>2.0443296750591777</v>
      </c>
      <c r="AP234" s="6">
        <f t="shared" si="40"/>
        <v>17.323004088659349</v>
      </c>
      <c r="AQ234" s="6">
        <f t="shared" si="41"/>
        <v>4.9494297396169573</v>
      </c>
      <c r="AT234" s="191" t="s">
        <v>381</v>
      </c>
      <c r="AU234" s="6">
        <f t="shared" si="36"/>
        <v>49.741511806622889</v>
      </c>
      <c r="AV234" s="6">
        <f t="shared" si="37"/>
        <v>55.326996737125839</v>
      </c>
      <c r="AW234" s="6">
        <f t="shared" si="38"/>
        <v>2.2838499184339316</v>
      </c>
      <c r="AX234" s="6">
        <f t="shared" si="39"/>
        <v>6.3422032262512067</v>
      </c>
    </row>
    <row r="235" spans="1:50" x14ac:dyDescent="0.25">
      <c r="A235" s="191" t="s">
        <v>382</v>
      </c>
      <c r="B235" s="8">
        <v>7821</v>
      </c>
      <c r="C235" s="8">
        <v>6096</v>
      </c>
      <c r="D235" s="8">
        <v>6000</v>
      </c>
      <c r="E235" s="8">
        <v>5886</v>
      </c>
      <c r="F235" s="8">
        <v>2607</v>
      </c>
      <c r="G235" s="8">
        <v>142</v>
      </c>
      <c r="H235" s="8">
        <v>465</v>
      </c>
      <c r="I235" s="8">
        <v>1061</v>
      </c>
      <c r="J235" s="8">
        <v>165</v>
      </c>
      <c r="K235" s="8">
        <v>290</v>
      </c>
      <c r="L235" s="8">
        <v>110</v>
      </c>
      <c r="M235" s="8">
        <v>164</v>
      </c>
      <c r="N235" s="8">
        <v>47</v>
      </c>
      <c r="O235" s="8">
        <v>845</v>
      </c>
      <c r="P235" s="8">
        <v>352</v>
      </c>
      <c r="Q235" s="8">
        <v>80</v>
      </c>
      <c r="R235" s="227">
        <v>64</v>
      </c>
      <c r="S235" s="8">
        <v>50</v>
      </c>
      <c r="T235" s="8">
        <v>51</v>
      </c>
      <c r="U235" s="8">
        <v>12</v>
      </c>
      <c r="V235" s="8">
        <v>142</v>
      </c>
      <c r="W235" s="8">
        <v>43</v>
      </c>
      <c r="X235" s="189"/>
      <c r="Y235" s="189"/>
      <c r="Z235" s="191" t="s">
        <v>382</v>
      </c>
      <c r="AA235" s="6">
        <f t="shared" si="33"/>
        <v>18.15624600434727</v>
      </c>
      <c r="AB235" s="6">
        <f t="shared" si="34"/>
        <v>59.455312619869581</v>
      </c>
      <c r="AC235" s="6">
        <f t="shared" si="34"/>
        <v>135.66040148318629</v>
      </c>
      <c r="AD235" s="6">
        <f t="shared" si="34"/>
        <v>21.09704641350211</v>
      </c>
      <c r="AE235" s="6">
        <f t="shared" si="34"/>
        <v>37.079657332821888</v>
      </c>
      <c r="AF235" s="6">
        <f t="shared" si="35"/>
        <v>14.064697609001406</v>
      </c>
      <c r="AG235" s="6">
        <f t="shared" si="35"/>
        <v>20.969185526147552</v>
      </c>
      <c r="AH235" s="6">
        <f t="shared" si="35"/>
        <v>6.0094617056642372</v>
      </c>
      <c r="AI235" s="6">
        <f t="shared" si="32"/>
        <v>108.04244981460172</v>
      </c>
      <c r="AJ235" s="6">
        <f t="shared" si="32"/>
        <v>45.007032348804501</v>
      </c>
      <c r="AK235" s="6">
        <f t="shared" si="32"/>
        <v>10.228870988364658</v>
      </c>
      <c r="AL235" s="6">
        <f t="shared" si="32"/>
        <v>8.183096790691728</v>
      </c>
      <c r="AM235" s="6">
        <f t="shared" si="40"/>
        <v>6.3930443677279118</v>
      </c>
      <c r="AN235" s="6">
        <f t="shared" si="40"/>
        <v>6.5209052550824707</v>
      </c>
      <c r="AO235" s="6">
        <f t="shared" si="40"/>
        <v>1.5343306482546988</v>
      </c>
      <c r="AP235" s="6">
        <f t="shared" si="40"/>
        <v>18.15624600434727</v>
      </c>
      <c r="AQ235" s="6">
        <f t="shared" si="41"/>
        <v>5.4980181562460047</v>
      </c>
      <c r="AT235" s="191" t="s">
        <v>382</v>
      </c>
      <c r="AU235" s="6">
        <f t="shared" si="36"/>
        <v>58.666666666666664</v>
      </c>
      <c r="AV235" s="6">
        <f t="shared" si="37"/>
        <v>143.56099218484539</v>
      </c>
      <c r="AW235" s="6">
        <f t="shared" si="38"/>
        <v>19.562715765247411</v>
      </c>
      <c r="AX235" s="6">
        <f t="shared" si="39"/>
        <v>7.0538057742782154</v>
      </c>
    </row>
    <row r="236" spans="1:50" x14ac:dyDescent="0.25">
      <c r="A236" s="191" t="s">
        <v>383</v>
      </c>
      <c r="B236" s="8">
        <v>5171</v>
      </c>
      <c r="C236" s="8">
        <v>3969</v>
      </c>
      <c r="D236" s="8">
        <v>3907</v>
      </c>
      <c r="E236" s="8">
        <v>3838</v>
      </c>
      <c r="F236" s="8">
        <v>1659</v>
      </c>
      <c r="G236" s="8">
        <v>87</v>
      </c>
      <c r="H236" s="8">
        <v>382</v>
      </c>
      <c r="I236" s="8">
        <v>727</v>
      </c>
      <c r="J236" s="8">
        <v>130</v>
      </c>
      <c r="K236" s="8">
        <v>162</v>
      </c>
      <c r="L236" s="8">
        <v>67</v>
      </c>
      <c r="M236" s="8">
        <v>127</v>
      </c>
      <c r="N236" s="8">
        <v>41</v>
      </c>
      <c r="O236" s="8">
        <v>269</v>
      </c>
      <c r="P236" s="8">
        <v>222</v>
      </c>
      <c r="Q236" s="8">
        <v>38</v>
      </c>
      <c r="R236" s="227">
        <v>23</v>
      </c>
      <c r="S236" s="8">
        <v>30</v>
      </c>
      <c r="T236" s="8">
        <v>19</v>
      </c>
      <c r="U236" s="8">
        <v>11</v>
      </c>
      <c r="V236" s="8">
        <v>72</v>
      </c>
      <c r="W236" s="8">
        <v>30</v>
      </c>
      <c r="X236" s="189"/>
      <c r="Y236" s="189"/>
      <c r="Z236" s="191" t="s">
        <v>383</v>
      </c>
      <c r="AA236" s="6">
        <f t="shared" si="33"/>
        <v>16.824598723651132</v>
      </c>
      <c r="AB236" s="6">
        <f t="shared" si="34"/>
        <v>73.873525430284275</v>
      </c>
      <c r="AC236" s="6">
        <f t="shared" si="34"/>
        <v>140.59176174821116</v>
      </c>
      <c r="AD236" s="6">
        <f t="shared" si="34"/>
        <v>25.14020498936376</v>
      </c>
      <c r="AE236" s="6">
        <f t="shared" si="34"/>
        <v>31.328563140591765</v>
      </c>
      <c r="AF236" s="6">
        <f t="shared" si="35"/>
        <v>12.956874879133631</v>
      </c>
      <c r="AG236" s="6">
        <f t="shared" si="35"/>
        <v>24.560046412686134</v>
      </c>
      <c r="AH236" s="6">
        <f t="shared" si="35"/>
        <v>7.9288338812608785</v>
      </c>
      <c r="AI236" s="6">
        <f t="shared" si="32"/>
        <v>52.020885708760396</v>
      </c>
      <c r="AJ236" s="6">
        <f t="shared" si="32"/>
        <v>42.931734674144266</v>
      </c>
      <c r="AK236" s="6">
        <f t="shared" si="32"/>
        <v>7.3486753045832529</v>
      </c>
      <c r="AL236" s="6">
        <f t="shared" si="32"/>
        <v>4.4478824211951267</v>
      </c>
      <c r="AM236" s="6">
        <f t="shared" si="40"/>
        <v>5.8015857667762525</v>
      </c>
      <c r="AN236" s="6">
        <f t="shared" si="40"/>
        <v>3.6743376522916265</v>
      </c>
      <c r="AO236" s="6">
        <f t="shared" si="40"/>
        <v>2.1272481144846256</v>
      </c>
      <c r="AP236" s="6">
        <f t="shared" si="40"/>
        <v>13.923805840263006</v>
      </c>
      <c r="AQ236" s="6">
        <f t="shared" si="41"/>
        <v>5.8015857667762525</v>
      </c>
      <c r="AT236" s="191" t="s">
        <v>383</v>
      </c>
      <c r="AU236" s="6">
        <f t="shared" si="36"/>
        <v>56.821090350652675</v>
      </c>
      <c r="AV236" s="6">
        <f t="shared" si="37"/>
        <v>70.088587806149036</v>
      </c>
      <c r="AW236" s="6">
        <f t="shared" si="38"/>
        <v>11.452682338758288</v>
      </c>
      <c r="AX236" s="6">
        <f t="shared" si="39"/>
        <v>7.5585789871504163</v>
      </c>
    </row>
    <row r="237" spans="1:50" x14ac:dyDescent="0.25">
      <c r="A237" s="191" t="s">
        <v>384</v>
      </c>
      <c r="B237" s="8">
        <v>2423</v>
      </c>
      <c r="C237" s="8">
        <v>1845</v>
      </c>
      <c r="D237" s="8">
        <v>1817</v>
      </c>
      <c r="E237" s="8">
        <v>1783</v>
      </c>
      <c r="F237" s="8">
        <v>777</v>
      </c>
      <c r="G237" s="8">
        <v>45</v>
      </c>
      <c r="H237" s="8">
        <v>98</v>
      </c>
      <c r="I237" s="8">
        <v>270</v>
      </c>
      <c r="J237" s="8">
        <v>43</v>
      </c>
      <c r="K237" s="8">
        <v>100</v>
      </c>
      <c r="L237" s="8">
        <v>26</v>
      </c>
      <c r="M237" s="8">
        <v>39</v>
      </c>
      <c r="N237" s="8">
        <v>8</v>
      </c>
      <c r="O237" s="8">
        <v>125</v>
      </c>
      <c r="P237" s="8">
        <v>124</v>
      </c>
      <c r="Q237" s="8">
        <v>22</v>
      </c>
      <c r="R237" s="227">
        <v>6</v>
      </c>
      <c r="S237" s="8">
        <v>15</v>
      </c>
      <c r="T237" s="8">
        <v>4</v>
      </c>
      <c r="U237" s="8">
        <v>2</v>
      </c>
      <c r="V237" s="8">
        <v>44</v>
      </c>
      <c r="W237" s="8">
        <v>11</v>
      </c>
      <c r="X237" s="189"/>
      <c r="Y237" s="189"/>
      <c r="Z237" s="191" t="s">
        <v>384</v>
      </c>
      <c r="AA237" s="6">
        <f t="shared" si="33"/>
        <v>18.572018159306644</v>
      </c>
      <c r="AB237" s="6">
        <f t="shared" si="34"/>
        <v>40.445728435823355</v>
      </c>
      <c r="AC237" s="6">
        <f t="shared" si="34"/>
        <v>111.43210895583987</v>
      </c>
      <c r="AD237" s="6">
        <f t="shared" si="34"/>
        <v>17.746595130004128</v>
      </c>
      <c r="AE237" s="6">
        <f t="shared" si="34"/>
        <v>41.271151465125875</v>
      </c>
      <c r="AF237" s="6">
        <f t="shared" si="35"/>
        <v>10.730499380932727</v>
      </c>
      <c r="AG237" s="6">
        <f t="shared" si="35"/>
        <v>16.095749071399091</v>
      </c>
      <c r="AH237" s="6">
        <f t="shared" si="35"/>
        <v>3.3016921172100702</v>
      </c>
      <c r="AI237" s="6">
        <f t="shared" si="32"/>
        <v>51.588939331407346</v>
      </c>
      <c r="AJ237" s="6">
        <f t="shared" si="32"/>
        <v>51.176227816756082</v>
      </c>
      <c r="AK237" s="6">
        <f t="shared" si="32"/>
        <v>9.0796533223276921</v>
      </c>
      <c r="AL237" s="6">
        <f t="shared" si="32"/>
        <v>2.4762690879075526</v>
      </c>
      <c r="AM237" s="6">
        <f t="shared" si="40"/>
        <v>6.1906727197688811</v>
      </c>
      <c r="AN237" s="6">
        <f t="shared" si="40"/>
        <v>1.6508460586050351</v>
      </c>
      <c r="AO237" s="6">
        <f t="shared" si="40"/>
        <v>0.82542302930251754</v>
      </c>
      <c r="AP237" s="6">
        <f t="shared" si="40"/>
        <v>18.159306644655384</v>
      </c>
      <c r="AQ237" s="6">
        <f t="shared" si="41"/>
        <v>4.539826661163846</v>
      </c>
      <c r="AT237" s="191" t="s">
        <v>384</v>
      </c>
      <c r="AU237" s="6">
        <f t="shared" si="36"/>
        <v>68.244358833241606</v>
      </c>
      <c r="AV237" s="6">
        <f t="shared" si="37"/>
        <v>70.106561974200787</v>
      </c>
      <c r="AW237" s="6">
        <f t="shared" si="38"/>
        <v>5.1480051480051481</v>
      </c>
      <c r="AX237" s="6">
        <f t="shared" si="39"/>
        <v>5.9620596205962055</v>
      </c>
    </row>
    <row r="238" spans="1:50" x14ac:dyDescent="0.25">
      <c r="A238" s="191" t="s">
        <v>385</v>
      </c>
      <c r="B238" s="8">
        <v>4929</v>
      </c>
      <c r="C238" s="8">
        <v>3910</v>
      </c>
      <c r="D238" s="8">
        <v>3858</v>
      </c>
      <c r="E238" s="8">
        <v>3781</v>
      </c>
      <c r="F238" s="8">
        <v>1575</v>
      </c>
      <c r="G238" s="8">
        <v>70</v>
      </c>
      <c r="H238" s="8">
        <v>327</v>
      </c>
      <c r="I238" s="8">
        <v>677</v>
      </c>
      <c r="J238" s="8">
        <v>111</v>
      </c>
      <c r="K238" s="8">
        <v>214</v>
      </c>
      <c r="L238" s="8">
        <v>87</v>
      </c>
      <c r="M238" s="8">
        <v>110</v>
      </c>
      <c r="N238" s="8">
        <v>39</v>
      </c>
      <c r="O238" s="8">
        <v>256</v>
      </c>
      <c r="P238" s="8">
        <v>212</v>
      </c>
      <c r="Q238" s="8">
        <v>48</v>
      </c>
      <c r="R238" s="227">
        <v>40</v>
      </c>
      <c r="S238" s="8">
        <v>32</v>
      </c>
      <c r="T238" s="8">
        <v>11</v>
      </c>
      <c r="U238" s="8">
        <v>5</v>
      </c>
      <c r="V238" s="8">
        <v>82</v>
      </c>
      <c r="W238" s="8">
        <v>19</v>
      </c>
      <c r="X238" s="189"/>
      <c r="Y238" s="189"/>
      <c r="Z238" s="191" t="s">
        <v>385</v>
      </c>
      <c r="AA238" s="6">
        <f t="shared" si="33"/>
        <v>14.201663623453033</v>
      </c>
      <c r="AB238" s="6">
        <f t="shared" si="34"/>
        <v>66.342057212416321</v>
      </c>
      <c r="AC238" s="6">
        <f t="shared" si="34"/>
        <v>137.35037532968147</v>
      </c>
      <c r="AD238" s="6">
        <f t="shared" si="34"/>
        <v>22.519780888618381</v>
      </c>
      <c r="AE238" s="6">
        <f t="shared" si="34"/>
        <v>43.416514505984985</v>
      </c>
      <c r="AF238" s="6">
        <f t="shared" si="35"/>
        <v>17.650639074863054</v>
      </c>
      <c r="AG238" s="6">
        <f t="shared" si="35"/>
        <v>22.316899979711909</v>
      </c>
      <c r="AH238" s="6">
        <f t="shared" si="35"/>
        <v>7.9123554473524047</v>
      </c>
      <c r="AI238" s="6">
        <f t="shared" si="32"/>
        <v>51.937512680056805</v>
      </c>
      <c r="AJ238" s="6">
        <f t="shared" si="32"/>
        <v>43.010752688172047</v>
      </c>
      <c r="AK238" s="6">
        <f t="shared" si="32"/>
        <v>9.7382836275106506</v>
      </c>
      <c r="AL238" s="6">
        <f t="shared" si="32"/>
        <v>8.1152363562588761</v>
      </c>
      <c r="AM238" s="6">
        <f t="shared" si="40"/>
        <v>6.4921890850071007</v>
      </c>
      <c r="AN238" s="6">
        <f t="shared" si="40"/>
        <v>2.2316899979711908</v>
      </c>
      <c r="AO238" s="6">
        <f t="shared" si="40"/>
        <v>1.0144045445323595</v>
      </c>
      <c r="AP238" s="6">
        <f t="shared" si="40"/>
        <v>16.636234530330697</v>
      </c>
      <c r="AQ238" s="6">
        <f t="shared" si="41"/>
        <v>3.8547372692229658</v>
      </c>
      <c r="AT238" s="191" t="s">
        <v>385</v>
      </c>
      <c r="AU238" s="6">
        <f t="shared" si="36"/>
        <v>54.950751684810783</v>
      </c>
      <c r="AV238" s="6">
        <f t="shared" si="37"/>
        <v>67.706955831790538</v>
      </c>
      <c r="AW238" s="6">
        <f t="shared" si="38"/>
        <v>6.9841269841269842</v>
      </c>
      <c r="AX238" s="6">
        <f t="shared" si="39"/>
        <v>4.859335038363171</v>
      </c>
    </row>
    <row r="239" spans="1:50" x14ac:dyDescent="0.25">
      <c r="A239" s="191" t="s">
        <v>386</v>
      </c>
      <c r="B239" s="8">
        <v>5085</v>
      </c>
      <c r="C239" s="8">
        <v>3944</v>
      </c>
      <c r="D239" s="8">
        <v>3888</v>
      </c>
      <c r="E239" s="8">
        <v>3827</v>
      </c>
      <c r="F239" s="8">
        <v>1434</v>
      </c>
      <c r="G239" s="8">
        <v>64</v>
      </c>
      <c r="H239" s="8">
        <v>246</v>
      </c>
      <c r="I239" s="8">
        <v>539</v>
      </c>
      <c r="J239" s="8">
        <v>107</v>
      </c>
      <c r="K239" s="8">
        <v>172</v>
      </c>
      <c r="L239" s="8">
        <v>120</v>
      </c>
      <c r="M239" s="8">
        <v>41</v>
      </c>
      <c r="N239" s="8">
        <v>36</v>
      </c>
      <c r="O239" s="8">
        <v>480</v>
      </c>
      <c r="P239" s="8">
        <v>241</v>
      </c>
      <c r="Q239" s="8">
        <v>62</v>
      </c>
      <c r="R239" s="227">
        <v>21</v>
      </c>
      <c r="S239" s="8">
        <v>42</v>
      </c>
      <c r="T239" s="8">
        <v>8</v>
      </c>
      <c r="U239" s="8">
        <v>29</v>
      </c>
      <c r="V239" s="8">
        <v>74</v>
      </c>
      <c r="W239" s="8">
        <v>10</v>
      </c>
      <c r="X239" s="189"/>
      <c r="Y239" s="189"/>
      <c r="Z239" s="191" t="s">
        <v>386</v>
      </c>
      <c r="AA239" s="6">
        <f t="shared" si="33"/>
        <v>12.586037364798427</v>
      </c>
      <c r="AB239" s="6">
        <f t="shared" si="34"/>
        <v>48.377581120943951</v>
      </c>
      <c r="AC239" s="6">
        <f t="shared" si="34"/>
        <v>105.99803343166175</v>
      </c>
      <c r="AD239" s="6">
        <f t="shared" si="34"/>
        <v>21.042281219272372</v>
      </c>
      <c r="AE239" s="6">
        <f t="shared" si="34"/>
        <v>33.824975417895772</v>
      </c>
      <c r="AF239" s="6">
        <f t="shared" si="35"/>
        <v>23.598820058997049</v>
      </c>
      <c r="AG239" s="6">
        <f t="shared" si="35"/>
        <v>8.0629301868239907</v>
      </c>
      <c r="AH239" s="6">
        <f t="shared" si="35"/>
        <v>7.0796460176991154</v>
      </c>
      <c r="AI239" s="6">
        <f t="shared" si="32"/>
        <v>94.395280235988196</v>
      </c>
      <c r="AJ239" s="6">
        <f t="shared" si="32"/>
        <v>47.394296951819079</v>
      </c>
      <c r="AK239" s="6">
        <f t="shared" si="32"/>
        <v>12.192723697148475</v>
      </c>
      <c r="AL239" s="6">
        <f t="shared" si="32"/>
        <v>4.1297935103244834</v>
      </c>
      <c r="AM239" s="6">
        <f t="shared" si="40"/>
        <v>8.2595870206489668</v>
      </c>
      <c r="AN239" s="6">
        <f t="shared" si="40"/>
        <v>1.5732546705998034</v>
      </c>
      <c r="AO239" s="6">
        <f t="shared" si="40"/>
        <v>5.703048180924287</v>
      </c>
      <c r="AP239" s="6">
        <f t="shared" si="40"/>
        <v>14.552605703048179</v>
      </c>
      <c r="AQ239" s="6">
        <f t="shared" si="41"/>
        <v>1.9665683382497543</v>
      </c>
      <c r="AT239" s="191" t="s">
        <v>386</v>
      </c>
      <c r="AU239" s="6">
        <f t="shared" si="36"/>
        <v>61.985596707818935</v>
      </c>
      <c r="AV239" s="6">
        <f t="shared" si="37"/>
        <v>125.42461458061143</v>
      </c>
      <c r="AW239" s="6">
        <f t="shared" si="38"/>
        <v>5.5788005578800552</v>
      </c>
      <c r="AX239" s="6">
        <f t="shared" si="39"/>
        <v>2.5354969574036512</v>
      </c>
    </row>
    <row r="240" spans="1:50" x14ac:dyDescent="0.25">
      <c r="A240" s="191" t="s">
        <v>387</v>
      </c>
      <c r="B240" s="8">
        <v>8272</v>
      </c>
      <c r="C240" s="8">
        <v>6555</v>
      </c>
      <c r="D240" s="8">
        <v>6471</v>
      </c>
      <c r="E240" s="8">
        <v>6386</v>
      </c>
      <c r="F240" s="8">
        <v>2636</v>
      </c>
      <c r="G240" s="8">
        <v>104</v>
      </c>
      <c r="H240" s="8">
        <v>434</v>
      </c>
      <c r="I240" s="8">
        <v>877</v>
      </c>
      <c r="J240" s="8">
        <v>202</v>
      </c>
      <c r="K240" s="8">
        <v>298</v>
      </c>
      <c r="L240" s="8">
        <v>125</v>
      </c>
      <c r="M240" s="8">
        <v>63</v>
      </c>
      <c r="N240" s="8">
        <v>53</v>
      </c>
      <c r="O240" s="8">
        <v>313</v>
      </c>
      <c r="P240" s="8">
        <v>352</v>
      </c>
      <c r="Q240" s="8">
        <v>39</v>
      </c>
      <c r="R240" s="227">
        <v>4</v>
      </c>
      <c r="S240" s="8">
        <v>35</v>
      </c>
      <c r="T240" s="8">
        <v>13</v>
      </c>
      <c r="U240" s="8">
        <v>10</v>
      </c>
      <c r="V240" s="8">
        <v>114</v>
      </c>
      <c r="W240" s="8">
        <v>34</v>
      </c>
      <c r="X240" s="189"/>
      <c r="Y240" s="189"/>
      <c r="Z240" s="191" t="s">
        <v>387</v>
      </c>
      <c r="AA240" s="6">
        <f t="shared" si="33"/>
        <v>12.572533849129593</v>
      </c>
      <c r="AB240" s="6">
        <f t="shared" si="34"/>
        <v>52.466150870406189</v>
      </c>
      <c r="AC240" s="6">
        <f t="shared" si="34"/>
        <v>106.02030947775629</v>
      </c>
      <c r="AD240" s="6">
        <f t="shared" si="34"/>
        <v>24.41972920696325</v>
      </c>
      <c r="AE240" s="6">
        <f t="shared" si="34"/>
        <v>36.025145067698261</v>
      </c>
      <c r="AF240" s="6">
        <f t="shared" si="35"/>
        <v>15.111218568665377</v>
      </c>
      <c r="AG240" s="6">
        <f t="shared" si="35"/>
        <v>7.6160541586073505</v>
      </c>
      <c r="AH240" s="6">
        <f t="shared" si="35"/>
        <v>6.4071566731141196</v>
      </c>
      <c r="AI240" s="6">
        <f t="shared" si="32"/>
        <v>37.838491295938105</v>
      </c>
      <c r="AJ240" s="6">
        <f t="shared" si="32"/>
        <v>42.553191489361701</v>
      </c>
      <c r="AK240" s="6">
        <f t="shared" si="32"/>
        <v>4.7147001934235977</v>
      </c>
      <c r="AL240" s="6">
        <f t="shared" si="32"/>
        <v>0.48355899419729209</v>
      </c>
      <c r="AM240" s="6">
        <f t="shared" si="40"/>
        <v>4.2311411992263057</v>
      </c>
      <c r="AN240" s="6">
        <f t="shared" si="40"/>
        <v>1.5715667311411992</v>
      </c>
      <c r="AO240" s="6">
        <f t="shared" si="40"/>
        <v>1.2088974854932302</v>
      </c>
      <c r="AP240" s="6">
        <f t="shared" si="40"/>
        <v>13.781431334622825</v>
      </c>
      <c r="AQ240" s="6">
        <f t="shared" si="41"/>
        <v>4.1102514506769827</v>
      </c>
      <c r="AT240" s="191" t="s">
        <v>387</v>
      </c>
      <c r="AU240" s="6">
        <f t="shared" si="36"/>
        <v>54.396538402101683</v>
      </c>
      <c r="AV240" s="6">
        <f t="shared" si="37"/>
        <v>49.013466958972757</v>
      </c>
      <c r="AW240" s="6">
        <f t="shared" si="38"/>
        <v>4.9317147192716231</v>
      </c>
      <c r="AX240" s="6">
        <f t="shared" si="39"/>
        <v>5.1868802440884814</v>
      </c>
    </row>
    <row r="241" spans="1:50" x14ac:dyDescent="0.25">
      <c r="A241" s="191" t="s">
        <v>389</v>
      </c>
      <c r="B241" s="8">
        <v>4606</v>
      </c>
      <c r="C241" s="8">
        <v>3404</v>
      </c>
      <c r="D241" s="8">
        <v>3344</v>
      </c>
      <c r="E241" s="8">
        <v>3279</v>
      </c>
      <c r="F241" s="8">
        <v>1168</v>
      </c>
      <c r="G241" s="8">
        <v>42</v>
      </c>
      <c r="H241" s="8">
        <v>341</v>
      </c>
      <c r="I241" s="8">
        <v>496</v>
      </c>
      <c r="J241" s="8">
        <v>97</v>
      </c>
      <c r="K241" s="8">
        <v>157</v>
      </c>
      <c r="L241" s="8">
        <v>69</v>
      </c>
      <c r="M241" s="8">
        <v>112</v>
      </c>
      <c r="N241" s="8">
        <v>13</v>
      </c>
      <c r="O241" s="8">
        <v>353</v>
      </c>
      <c r="P241" s="8">
        <v>157</v>
      </c>
      <c r="Q241" s="8">
        <v>26</v>
      </c>
      <c r="R241" s="227">
        <v>2</v>
      </c>
      <c r="S241" s="8">
        <v>36</v>
      </c>
      <c r="T241" s="8">
        <v>2</v>
      </c>
      <c r="U241" s="8">
        <v>6</v>
      </c>
      <c r="V241" s="8">
        <v>54</v>
      </c>
      <c r="W241" s="8">
        <v>17</v>
      </c>
      <c r="X241" s="189"/>
      <c r="Y241" s="189"/>
      <c r="Z241" s="191" t="s">
        <v>389</v>
      </c>
      <c r="AA241" s="6">
        <f t="shared" si="33"/>
        <v>9.1185410334346493</v>
      </c>
      <c r="AB241" s="6">
        <f t="shared" si="34"/>
        <v>74.033868866695627</v>
      </c>
      <c r="AC241" s="6">
        <f t="shared" si="34"/>
        <v>107.68562744246634</v>
      </c>
      <c r="AD241" s="6">
        <f t="shared" si="34"/>
        <v>21.059487624837171</v>
      </c>
      <c r="AE241" s="6">
        <f t="shared" si="34"/>
        <v>34.085974815458094</v>
      </c>
      <c r="AF241" s="6">
        <f t="shared" si="35"/>
        <v>14.980460269214069</v>
      </c>
      <c r="AG241" s="6">
        <f t="shared" si="35"/>
        <v>24.316109422492403</v>
      </c>
      <c r="AH241" s="6">
        <f t="shared" si="35"/>
        <v>2.8224055579678682</v>
      </c>
      <c r="AI241" s="6">
        <f t="shared" si="32"/>
        <v>76.63916630481981</v>
      </c>
      <c r="AJ241" s="6">
        <f t="shared" si="32"/>
        <v>34.085974815458094</v>
      </c>
      <c r="AK241" s="6">
        <f t="shared" si="32"/>
        <v>5.6448111159357364</v>
      </c>
      <c r="AL241" s="6">
        <f t="shared" si="32"/>
        <v>0.43421623968736434</v>
      </c>
      <c r="AM241" s="6">
        <f t="shared" si="40"/>
        <v>7.8158923143725572</v>
      </c>
      <c r="AN241" s="6">
        <f t="shared" si="40"/>
        <v>0.43421623968736434</v>
      </c>
      <c r="AO241" s="6">
        <f t="shared" si="40"/>
        <v>1.3026487190620928</v>
      </c>
      <c r="AP241" s="6">
        <f t="shared" si="40"/>
        <v>11.723838471558835</v>
      </c>
      <c r="AQ241" s="6">
        <f t="shared" si="41"/>
        <v>3.6908380373425964</v>
      </c>
      <c r="AT241" s="191" t="s">
        <v>389</v>
      </c>
      <c r="AU241" s="6">
        <f t="shared" si="36"/>
        <v>46.949760765550238</v>
      </c>
      <c r="AV241" s="6">
        <f t="shared" si="37"/>
        <v>107.65477279658433</v>
      </c>
      <c r="AW241" s="6">
        <f t="shared" si="38"/>
        <v>1.7123287671232876</v>
      </c>
      <c r="AX241" s="6">
        <f t="shared" si="39"/>
        <v>4.9941245593419499</v>
      </c>
    </row>
    <row r="242" spans="1:50" x14ac:dyDescent="0.25">
      <c r="A242" s="191" t="s">
        <v>390</v>
      </c>
      <c r="B242" s="8">
        <v>7799</v>
      </c>
      <c r="C242" s="8">
        <v>6103</v>
      </c>
      <c r="D242" s="8">
        <v>6000</v>
      </c>
      <c r="E242" s="8">
        <v>5880</v>
      </c>
      <c r="F242" s="8">
        <v>2367</v>
      </c>
      <c r="G242" s="8">
        <v>107</v>
      </c>
      <c r="H242" s="8">
        <v>297</v>
      </c>
      <c r="I242" s="8">
        <v>747</v>
      </c>
      <c r="J242" s="8">
        <v>132</v>
      </c>
      <c r="K242" s="8">
        <v>222</v>
      </c>
      <c r="L242" s="8">
        <v>148</v>
      </c>
      <c r="M242" s="8">
        <v>112</v>
      </c>
      <c r="N242" s="8">
        <v>53</v>
      </c>
      <c r="O242" s="8">
        <v>501</v>
      </c>
      <c r="P242" s="8">
        <v>310</v>
      </c>
      <c r="Q242" s="8">
        <v>52</v>
      </c>
      <c r="R242" s="227">
        <v>8</v>
      </c>
      <c r="S242" s="8">
        <v>98</v>
      </c>
      <c r="T242" s="8">
        <v>8</v>
      </c>
      <c r="U242" s="8">
        <v>11</v>
      </c>
      <c r="V242" s="8">
        <v>126</v>
      </c>
      <c r="W242" s="8">
        <v>36</v>
      </c>
      <c r="X242" s="189"/>
      <c r="Y242" s="189"/>
      <c r="Z242" s="191" t="s">
        <v>390</v>
      </c>
      <c r="AA242" s="6">
        <f t="shared" si="33"/>
        <v>13.719707654827543</v>
      </c>
      <c r="AB242" s="6">
        <f t="shared" si="34"/>
        <v>38.081805359661502</v>
      </c>
      <c r="AC242" s="6">
        <f t="shared" si="34"/>
        <v>95.781510450057695</v>
      </c>
      <c r="AD242" s="6">
        <f t="shared" si="34"/>
        <v>16.925246826516222</v>
      </c>
      <c r="AE242" s="6">
        <f t="shared" si="34"/>
        <v>28.465187844595462</v>
      </c>
      <c r="AF242" s="6">
        <f t="shared" si="35"/>
        <v>18.976791896396975</v>
      </c>
      <c r="AG242" s="6">
        <f t="shared" si="35"/>
        <v>14.360815489165278</v>
      </c>
      <c r="AH242" s="6">
        <f t="shared" si="35"/>
        <v>6.7957430439799973</v>
      </c>
      <c r="AI242" s="6">
        <f t="shared" si="32"/>
        <v>64.239005000641114</v>
      </c>
      <c r="AJ242" s="6">
        <f t="shared" si="32"/>
        <v>39.748685728939606</v>
      </c>
      <c r="AK242" s="6">
        <f t="shared" si="32"/>
        <v>6.6675214771124507</v>
      </c>
      <c r="AL242" s="6">
        <f t="shared" si="32"/>
        <v>1.025772534940377</v>
      </c>
      <c r="AM242" s="6">
        <f t="shared" si="40"/>
        <v>12.565713553019616</v>
      </c>
      <c r="AN242" s="6">
        <f t="shared" si="40"/>
        <v>1.025772534940377</v>
      </c>
      <c r="AO242" s="6">
        <f t="shared" si="40"/>
        <v>1.4104372355430184</v>
      </c>
      <c r="AP242" s="6">
        <f t="shared" si="40"/>
        <v>16.155917425310939</v>
      </c>
      <c r="AQ242" s="6">
        <f t="shared" si="41"/>
        <v>4.6159764072316962</v>
      </c>
      <c r="AT242" s="191" t="s">
        <v>390</v>
      </c>
      <c r="AU242" s="6">
        <f t="shared" si="36"/>
        <v>51.666666666666664</v>
      </c>
      <c r="AV242" s="6">
        <f t="shared" si="37"/>
        <v>85.204081632653057</v>
      </c>
      <c r="AW242" s="6">
        <f t="shared" si="38"/>
        <v>3.3798056611744824</v>
      </c>
      <c r="AX242" s="6">
        <f t="shared" si="39"/>
        <v>5.8987383254137313</v>
      </c>
    </row>
    <row r="243" spans="1:50" x14ac:dyDescent="0.25">
      <c r="A243" s="191" t="s">
        <v>391</v>
      </c>
      <c r="B243" s="8">
        <v>8768</v>
      </c>
      <c r="C243" s="8">
        <v>6862</v>
      </c>
      <c r="D243" s="8">
        <v>6753</v>
      </c>
      <c r="E243" s="8">
        <v>6631</v>
      </c>
      <c r="F243" s="8">
        <v>2776</v>
      </c>
      <c r="G243" s="8">
        <v>155</v>
      </c>
      <c r="H243" s="8">
        <v>393</v>
      </c>
      <c r="I243" s="8">
        <v>1159</v>
      </c>
      <c r="J243" s="8">
        <v>250</v>
      </c>
      <c r="K243" s="8">
        <v>285</v>
      </c>
      <c r="L243" s="8">
        <v>129</v>
      </c>
      <c r="M243" s="8">
        <v>181</v>
      </c>
      <c r="N243" s="8">
        <v>48</v>
      </c>
      <c r="O243" s="8">
        <v>466</v>
      </c>
      <c r="P243" s="8">
        <v>333</v>
      </c>
      <c r="Q243" s="8">
        <v>63</v>
      </c>
      <c r="R243" s="227">
        <v>7</v>
      </c>
      <c r="S243" s="8">
        <v>61</v>
      </c>
      <c r="T243" s="8">
        <v>10</v>
      </c>
      <c r="U243" s="8">
        <v>8</v>
      </c>
      <c r="V243" s="8">
        <v>139</v>
      </c>
      <c r="W243" s="8">
        <v>52</v>
      </c>
      <c r="X243" s="189"/>
      <c r="Y243" s="189"/>
      <c r="Z243" s="191" t="s">
        <v>391</v>
      </c>
      <c r="AA243" s="6">
        <f t="shared" si="33"/>
        <v>17.677919708029197</v>
      </c>
      <c r="AB243" s="6">
        <f t="shared" si="34"/>
        <v>44.822080291970799</v>
      </c>
      <c r="AC243" s="6">
        <f t="shared" si="34"/>
        <v>132.1852189781022</v>
      </c>
      <c r="AD243" s="6">
        <f t="shared" si="34"/>
        <v>28.512773722627738</v>
      </c>
      <c r="AE243" s="6">
        <f t="shared" si="34"/>
        <v>32.504562043795623</v>
      </c>
      <c r="AF243" s="6">
        <f t="shared" si="35"/>
        <v>14.712591240875911</v>
      </c>
      <c r="AG243" s="6">
        <f t="shared" si="35"/>
        <v>20.643248175182482</v>
      </c>
      <c r="AH243" s="6">
        <f t="shared" si="35"/>
        <v>5.4744525547445262</v>
      </c>
      <c r="AI243" s="6">
        <f t="shared" si="32"/>
        <v>53.147810218978101</v>
      </c>
      <c r="AJ243" s="6">
        <f t="shared" si="32"/>
        <v>37.979014598540147</v>
      </c>
      <c r="AK243" s="6">
        <f t="shared" si="32"/>
        <v>7.1852189781021893</v>
      </c>
      <c r="AL243" s="6">
        <f t="shared" si="32"/>
        <v>0.79835766423357668</v>
      </c>
      <c r="AM243" s="6">
        <f t="shared" si="40"/>
        <v>6.9571167883211684</v>
      </c>
      <c r="AN243" s="6">
        <f t="shared" si="40"/>
        <v>1.1405109489051093</v>
      </c>
      <c r="AO243" s="6">
        <f t="shared" si="40"/>
        <v>0.91240875912408759</v>
      </c>
      <c r="AP243" s="6">
        <f t="shared" si="40"/>
        <v>15.853102189781021</v>
      </c>
      <c r="AQ243" s="6">
        <f t="shared" si="41"/>
        <v>5.9306569343065689</v>
      </c>
      <c r="AT243" s="191" t="s">
        <v>391</v>
      </c>
      <c r="AU243" s="6">
        <f t="shared" si="36"/>
        <v>49.31141714793425</v>
      </c>
      <c r="AV243" s="6">
        <f t="shared" si="37"/>
        <v>70.275976474136641</v>
      </c>
      <c r="AW243" s="6">
        <f t="shared" si="38"/>
        <v>3.6023054755043225</v>
      </c>
      <c r="AX243" s="6">
        <f t="shared" si="39"/>
        <v>7.5779656076945496</v>
      </c>
    </row>
    <row r="244" spans="1:50" x14ac:dyDescent="0.25">
      <c r="A244" s="191" t="s">
        <v>392</v>
      </c>
      <c r="B244" s="8">
        <v>4342</v>
      </c>
      <c r="C244" s="8">
        <v>3465</v>
      </c>
      <c r="D244" s="8">
        <v>3420</v>
      </c>
      <c r="E244" s="8">
        <v>3373</v>
      </c>
      <c r="F244" s="8">
        <v>1528</v>
      </c>
      <c r="G244" s="8">
        <v>66</v>
      </c>
      <c r="H244" s="8">
        <v>262</v>
      </c>
      <c r="I244" s="8">
        <v>521</v>
      </c>
      <c r="J244" s="8">
        <v>98</v>
      </c>
      <c r="K244" s="8">
        <v>203</v>
      </c>
      <c r="L244" s="8">
        <v>69</v>
      </c>
      <c r="M244" s="8">
        <v>53</v>
      </c>
      <c r="N244" s="8">
        <v>44</v>
      </c>
      <c r="O244" s="8">
        <v>226</v>
      </c>
      <c r="P244" s="8">
        <v>192</v>
      </c>
      <c r="Q244" s="8">
        <v>23</v>
      </c>
      <c r="R244" s="227">
        <v>1</v>
      </c>
      <c r="S244" s="8">
        <v>40</v>
      </c>
      <c r="T244" s="8">
        <v>7</v>
      </c>
      <c r="U244" s="8">
        <v>2</v>
      </c>
      <c r="V244" s="8">
        <v>104</v>
      </c>
      <c r="W244" s="8">
        <v>32</v>
      </c>
      <c r="X244" s="189"/>
      <c r="Y244" s="189"/>
      <c r="Z244" s="191" t="s">
        <v>392</v>
      </c>
      <c r="AA244" s="6">
        <f t="shared" si="33"/>
        <v>15.200368493781667</v>
      </c>
      <c r="AB244" s="6">
        <f t="shared" si="34"/>
        <v>60.340856748042377</v>
      </c>
      <c r="AC244" s="6">
        <f t="shared" si="34"/>
        <v>119.99078765545832</v>
      </c>
      <c r="AD244" s="6">
        <f t="shared" si="34"/>
        <v>22.570244127130355</v>
      </c>
      <c r="AE244" s="6">
        <f t="shared" si="34"/>
        <v>46.752648549055735</v>
      </c>
      <c r="AF244" s="6">
        <f t="shared" si="35"/>
        <v>15.891294334408105</v>
      </c>
      <c r="AG244" s="6">
        <f t="shared" si="35"/>
        <v>12.206356517733763</v>
      </c>
      <c r="AH244" s="6">
        <f t="shared" si="35"/>
        <v>10.133578995854444</v>
      </c>
      <c r="AI244" s="6">
        <f t="shared" si="32"/>
        <v>52.049746660525102</v>
      </c>
      <c r="AJ244" s="6">
        <f t="shared" si="32"/>
        <v>44.219253800092126</v>
      </c>
      <c r="AK244" s="6">
        <f t="shared" si="32"/>
        <v>5.2970981114693689</v>
      </c>
      <c r="AL244" s="6">
        <f t="shared" si="32"/>
        <v>0.23030861354214649</v>
      </c>
      <c r="AM244" s="6">
        <f t="shared" si="40"/>
        <v>9.2123445416858587</v>
      </c>
      <c r="AN244" s="6">
        <f t="shared" si="40"/>
        <v>1.6121602947950253</v>
      </c>
      <c r="AO244" s="6">
        <f t="shared" si="40"/>
        <v>0.46061722708429298</v>
      </c>
      <c r="AP244" s="6">
        <f t="shared" si="40"/>
        <v>23.952095808383234</v>
      </c>
      <c r="AQ244" s="6">
        <f t="shared" si="41"/>
        <v>7.3698756333486877</v>
      </c>
      <c r="AT244" s="191" t="s">
        <v>392</v>
      </c>
      <c r="AU244" s="6">
        <f t="shared" si="36"/>
        <v>56.140350877192986</v>
      </c>
      <c r="AV244" s="6">
        <f t="shared" si="37"/>
        <v>67.002668247850579</v>
      </c>
      <c r="AW244" s="6">
        <f t="shared" si="38"/>
        <v>4.5811518324607325</v>
      </c>
      <c r="AX244" s="6">
        <f t="shared" si="39"/>
        <v>9.2352092352092345</v>
      </c>
    </row>
    <row r="245" spans="1:50" x14ac:dyDescent="0.25">
      <c r="A245" s="191" t="s">
        <v>393</v>
      </c>
      <c r="B245" s="8">
        <v>9832</v>
      </c>
      <c r="C245" s="8">
        <v>7888</v>
      </c>
      <c r="D245" s="8">
        <v>7764</v>
      </c>
      <c r="E245" s="8">
        <v>7624</v>
      </c>
      <c r="F245" s="8">
        <v>2860</v>
      </c>
      <c r="G245" s="8">
        <v>159</v>
      </c>
      <c r="H245" s="8">
        <v>507</v>
      </c>
      <c r="I245" s="8">
        <v>1279</v>
      </c>
      <c r="J245" s="8">
        <v>222</v>
      </c>
      <c r="K245" s="8">
        <v>344</v>
      </c>
      <c r="L245" s="8">
        <v>169</v>
      </c>
      <c r="M245" s="8">
        <v>260</v>
      </c>
      <c r="N245" s="8">
        <v>34</v>
      </c>
      <c r="O245" s="8">
        <v>965</v>
      </c>
      <c r="P245" s="8">
        <v>403</v>
      </c>
      <c r="Q245" s="8">
        <v>110</v>
      </c>
      <c r="R245" s="227">
        <v>10</v>
      </c>
      <c r="S245" s="8">
        <v>69</v>
      </c>
      <c r="T245" s="8">
        <v>15</v>
      </c>
      <c r="U245" s="8">
        <v>5</v>
      </c>
      <c r="V245" s="8">
        <v>151</v>
      </c>
      <c r="W245" s="8">
        <v>35</v>
      </c>
      <c r="X245" s="189"/>
      <c r="Y245" s="189"/>
      <c r="Z245" s="191" t="s">
        <v>393</v>
      </c>
      <c r="AA245" s="6">
        <f t="shared" si="33"/>
        <v>16.171684296175751</v>
      </c>
      <c r="AB245" s="6">
        <f t="shared" si="34"/>
        <v>51.566314076484943</v>
      </c>
      <c r="AC245" s="6">
        <f t="shared" si="34"/>
        <v>130.08543531326279</v>
      </c>
      <c r="AD245" s="6">
        <f t="shared" si="34"/>
        <v>22.579332790886898</v>
      </c>
      <c r="AE245" s="6">
        <f t="shared" si="34"/>
        <v>34.98779495524817</v>
      </c>
      <c r="AF245" s="6">
        <f t="shared" si="35"/>
        <v>17.188771358828316</v>
      </c>
      <c r="AG245" s="6">
        <f t="shared" si="35"/>
        <v>26.444263628966638</v>
      </c>
      <c r="AH245" s="6">
        <f t="shared" si="35"/>
        <v>3.4580960130187144</v>
      </c>
      <c r="AI245" s="6">
        <f t="shared" si="32"/>
        <v>98.148901545972336</v>
      </c>
      <c r="AJ245" s="6">
        <f t="shared" si="32"/>
        <v>40.988608624898291</v>
      </c>
      <c r="AK245" s="6">
        <f t="shared" si="32"/>
        <v>11.187957689178194</v>
      </c>
      <c r="AL245" s="6">
        <f t="shared" si="32"/>
        <v>1.0170870626525632</v>
      </c>
      <c r="AM245" s="6">
        <f t="shared" si="40"/>
        <v>7.0179007323026852</v>
      </c>
      <c r="AN245" s="6">
        <f t="shared" si="40"/>
        <v>1.5256305939788446</v>
      </c>
      <c r="AO245" s="6">
        <f t="shared" si="40"/>
        <v>0.50854353132628161</v>
      </c>
      <c r="AP245" s="6">
        <f t="shared" si="40"/>
        <v>15.358014646053702</v>
      </c>
      <c r="AQ245" s="6">
        <f t="shared" si="41"/>
        <v>3.5598047192839708</v>
      </c>
      <c r="AT245" s="191" t="s">
        <v>393</v>
      </c>
      <c r="AU245" s="6">
        <f t="shared" si="36"/>
        <v>51.906233900051525</v>
      </c>
      <c r="AV245" s="6">
        <f t="shared" si="37"/>
        <v>126.57397691500525</v>
      </c>
      <c r="AW245" s="6">
        <f t="shared" si="38"/>
        <v>5.244755244755245</v>
      </c>
      <c r="AX245" s="6">
        <f t="shared" si="39"/>
        <v>4.4371196754563895</v>
      </c>
    </row>
    <row r="246" spans="1:50" x14ac:dyDescent="0.25">
      <c r="A246" s="191" t="s">
        <v>394</v>
      </c>
      <c r="B246" s="8">
        <v>9226</v>
      </c>
      <c r="C246" s="8">
        <v>7163</v>
      </c>
      <c r="D246" s="8">
        <v>7030</v>
      </c>
      <c r="E246" s="8">
        <v>6914</v>
      </c>
      <c r="F246" s="8">
        <v>2627</v>
      </c>
      <c r="G246" s="8">
        <v>138</v>
      </c>
      <c r="H246" s="8">
        <v>532</v>
      </c>
      <c r="I246" s="8">
        <v>974</v>
      </c>
      <c r="J246" s="8">
        <v>155</v>
      </c>
      <c r="K246" s="8">
        <v>235</v>
      </c>
      <c r="L246" s="8">
        <v>136</v>
      </c>
      <c r="M246" s="8">
        <v>103</v>
      </c>
      <c r="N246" s="8">
        <v>42</v>
      </c>
      <c r="O246" s="8">
        <v>1037</v>
      </c>
      <c r="P246" s="8">
        <v>312</v>
      </c>
      <c r="Q246" s="8">
        <v>110</v>
      </c>
      <c r="R246" s="227">
        <v>15</v>
      </c>
      <c r="S246" s="8">
        <v>52</v>
      </c>
      <c r="T246" s="8">
        <v>2</v>
      </c>
      <c r="U246" s="8">
        <v>10</v>
      </c>
      <c r="V246" s="8">
        <v>133</v>
      </c>
      <c r="W246" s="8">
        <v>56</v>
      </c>
      <c r="X246" s="189"/>
      <c r="Y246" s="189"/>
      <c r="Z246" s="191" t="s">
        <v>394</v>
      </c>
      <c r="AA246" s="6">
        <f t="shared" si="33"/>
        <v>14.957728159549099</v>
      </c>
      <c r="AB246" s="6">
        <f t="shared" si="34"/>
        <v>57.663125948406673</v>
      </c>
      <c r="AC246" s="6">
        <f t="shared" si="34"/>
        <v>105.5712117927596</v>
      </c>
      <c r="AD246" s="6">
        <f t="shared" si="34"/>
        <v>16.800346845870369</v>
      </c>
      <c r="AE246" s="6">
        <f t="shared" si="34"/>
        <v>25.471493605029263</v>
      </c>
      <c r="AF246" s="6">
        <f t="shared" si="35"/>
        <v>14.740949490570127</v>
      </c>
      <c r="AG246" s="6">
        <f t="shared" si="35"/>
        <v>11.164101452417082</v>
      </c>
      <c r="AH246" s="6">
        <f t="shared" si="35"/>
        <v>4.5523520485584221</v>
      </c>
      <c r="AI246" s="6">
        <f t="shared" si="32"/>
        <v>112.39973986559723</v>
      </c>
      <c r="AJ246" s="6">
        <f t="shared" si="32"/>
        <v>33.817472360719705</v>
      </c>
      <c r="AK246" s="6">
        <f t="shared" si="32"/>
        <v>11.922826793843486</v>
      </c>
      <c r="AL246" s="6">
        <f t="shared" si="32"/>
        <v>1.6258400173422936</v>
      </c>
      <c r="AM246" s="6">
        <f t="shared" si="40"/>
        <v>5.6362453934532848</v>
      </c>
      <c r="AN246" s="6">
        <f t="shared" si="40"/>
        <v>0.21677866897897247</v>
      </c>
      <c r="AO246" s="6">
        <f t="shared" si="40"/>
        <v>1.0838933448948622</v>
      </c>
      <c r="AP246" s="6">
        <f t="shared" si="40"/>
        <v>14.415781487101668</v>
      </c>
      <c r="AQ246" s="6">
        <f t="shared" si="41"/>
        <v>6.0698027314112295</v>
      </c>
      <c r="AT246" s="191" t="s">
        <v>394</v>
      </c>
      <c r="AU246" s="6">
        <f t="shared" si="36"/>
        <v>44.381223328591751</v>
      </c>
      <c r="AV246" s="6">
        <f t="shared" si="37"/>
        <v>149.98553659242117</v>
      </c>
      <c r="AW246" s="6">
        <f t="shared" si="38"/>
        <v>0.76132470498667681</v>
      </c>
      <c r="AX246" s="6">
        <f t="shared" si="39"/>
        <v>7.8179533714923917</v>
      </c>
    </row>
    <row r="247" spans="1:50" x14ac:dyDescent="0.25">
      <c r="A247" s="191" t="s">
        <v>395</v>
      </c>
      <c r="B247" s="8">
        <v>3681</v>
      </c>
      <c r="C247" s="8">
        <v>2851</v>
      </c>
      <c r="D247" s="8">
        <v>2810</v>
      </c>
      <c r="E247" s="8">
        <v>2765</v>
      </c>
      <c r="F247" s="8">
        <v>1172</v>
      </c>
      <c r="G247" s="8">
        <v>67</v>
      </c>
      <c r="H247" s="8">
        <v>156</v>
      </c>
      <c r="I247" s="8">
        <v>490</v>
      </c>
      <c r="J247" s="8">
        <v>93</v>
      </c>
      <c r="K247" s="8">
        <v>131</v>
      </c>
      <c r="L247" s="8">
        <v>73</v>
      </c>
      <c r="M247" s="8">
        <v>55</v>
      </c>
      <c r="N247" s="8">
        <v>27</v>
      </c>
      <c r="O247" s="8">
        <v>313</v>
      </c>
      <c r="P247" s="8">
        <v>190</v>
      </c>
      <c r="Q247" s="8">
        <v>35</v>
      </c>
      <c r="R247" s="227">
        <v>3</v>
      </c>
      <c r="S247" s="8">
        <v>20</v>
      </c>
      <c r="T247" s="8">
        <v>2</v>
      </c>
      <c r="U247" s="8">
        <v>15</v>
      </c>
      <c r="V247" s="8">
        <v>63</v>
      </c>
      <c r="W247" s="8">
        <v>15</v>
      </c>
      <c r="X247" s="189"/>
      <c r="Y247" s="189"/>
      <c r="Z247" s="191" t="s">
        <v>395</v>
      </c>
      <c r="AA247" s="6">
        <f t="shared" si="33"/>
        <v>18.201575658788371</v>
      </c>
      <c r="AB247" s="6">
        <f t="shared" si="34"/>
        <v>42.379788101059496</v>
      </c>
      <c r="AC247" s="6">
        <f t="shared" si="34"/>
        <v>133.11600108666124</v>
      </c>
      <c r="AD247" s="6">
        <f t="shared" si="34"/>
        <v>25.26487367563162</v>
      </c>
      <c r="AE247" s="6">
        <f t="shared" si="34"/>
        <v>35.588155392556374</v>
      </c>
      <c r="AF247" s="6">
        <f t="shared" si="35"/>
        <v>19.831567508829121</v>
      </c>
      <c r="AG247" s="6">
        <f t="shared" si="35"/>
        <v>14.941591958706873</v>
      </c>
      <c r="AH247" s="6">
        <f t="shared" si="35"/>
        <v>7.3349633251833737</v>
      </c>
      <c r="AI247" s="6">
        <f t="shared" si="32"/>
        <v>85.031241510459111</v>
      </c>
      <c r="AJ247" s="6">
        <f t="shared" si="32"/>
        <v>51.616408584623741</v>
      </c>
      <c r="AK247" s="6">
        <f t="shared" si="32"/>
        <v>9.508285791904374</v>
      </c>
      <c r="AL247" s="6">
        <f t="shared" si="32"/>
        <v>0.81499592502037488</v>
      </c>
      <c r="AM247" s="6">
        <f t="shared" si="40"/>
        <v>5.4333061668024998</v>
      </c>
      <c r="AN247" s="6">
        <f t="shared" si="40"/>
        <v>0.54333061668024996</v>
      </c>
      <c r="AO247" s="6">
        <f t="shared" si="40"/>
        <v>4.0749796251018742</v>
      </c>
      <c r="AP247" s="6">
        <f t="shared" si="40"/>
        <v>17.114914425427873</v>
      </c>
      <c r="AQ247" s="6">
        <f t="shared" si="41"/>
        <v>4.0749796251018742</v>
      </c>
      <c r="AT247" s="191" t="s">
        <v>395</v>
      </c>
      <c r="AU247" s="6">
        <f t="shared" si="36"/>
        <v>67.615658362989322</v>
      </c>
      <c r="AV247" s="6">
        <f t="shared" si="37"/>
        <v>113.2007233273056</v>
      </c>
      <c r="AW247" s="6">
        <f t="shared" si="38"/>
        <v>1.7064846416382253</v>
      </c>
      <c r="AX247" s="6">
        <f t="shared" si="39"/>
        <v>5.2613118204138898</v>
      </c>
    </row>
    <row r="248" spans="1:50" x14ac:dyDescent="0.25">
      <c r="A248" s="191" t="s">
        <v>396</v>
      </c>
      <c r="B248" s="8">
        <v>3753</v>
      </c>
      <c r="C248" s="8">
        <v>2782</v>
      </c>
      <c r="D248" s="8">
        <v>2728</v>
      </c>
      <c r="E248" s="8">
        <v>2677</v>
      </c>
      <c r="F248" s="8">
        <v>956</v>
      </c>
      <c r="G248" s="8">
        <v>48</v>
      </c>
      <c r="H248" s="8">
        <v>188</v>
      </c>
      <c r="I248" s="8">
        <v>398</v>
      </c>
      <c r="J248" s="8">
        <v>56</v>
      </c>
      <c r="K248" s="8">
        <v>99</v>
      </c>
      <c r="L248" s="8">
        <v>22</v>
      </c>
      <c r="M248" s="8">
        <v>73</v>
      </c>
      <c r="N248" s="8">
        <v>31</v>
      </c>
      <c r="O248" s="8">
        <v>134</v>
      </c>
      <c r="P248" s="8">
        <v>100</v>
      </c>
      <c r="Q248" s="8">
        <v>25</v>
      </c>
      <c r="R248" s="227">
        <v>4</v>
      </c>
      <c r="S248" s="8">
        <v>14</v>
      </c>
      <c r="T248" s="8">
        <v>9</v>
      </c>
      <c r="U248" s="8">
        <v>4</v>
      </c>
      <c r="V248" s="8">
        <v>57</v>
      </c>
      <c r="W248" s="8">
        <v>11</v>
      </c>
      <c r="X248" s="189"/>
      <c r="Y248" s="189"/>
      <c r="Z248" s="191" t="s">
        <v>396</v>
      </c>
      <c r="AA248" s="6">
        <f t="shared" si="33"/>
        <v>12.789768185451639</v>
      </c>
      <c r="AB248" s="6">
        <f t="shared" si="34"/>
        <v>50.093258726352254</v>
      </c>
      <c r="AC248" s="6">
        <f t="shared" si="34"/>
        <v>106.04849453770316</v>
      </c>
      <c r="AD248" s="6">
        <f t="shared" si="34"/>
        <v>14.921396216360245</v>
      </c>
      <c r="AE248" s="6">
        <f t="shared" si="34"/>
        <v>26.378896882494004</v>
      </c>
      <c r="AF248" s="6">
        <f t="shared" si="35"/>
        <v>5.8619770849986681</v>
      </c>
      <c r="AG248" s="6">
        <f t="shared" si="35"/>
        <v>19.451105782041033</v>
      </c>
      <c r="AH248" s="6">
        <f t="shared" si="35"/>
        <v>8.2600586197708505</v>
      </c>
      <c r="AI248" s="6">
        <f t="shared" si="32"/>
        <v>35.704769517719157</v>
      </c>
      <c r="AJ248" s="6">
        <f t="shared" si="32"/>
        <v>26.645350386357581</v>
      </c>
      <c r="AK248" s="6">
        <f t="shared" si="32"/>
        <v>6.6613375965893953</v>
      </c>
      <c r="AL248" s="6">
        <f t="shared" si="32"/>
        <v>1.0658140154543032</v>
      </c>
      <c r="AM248" s="6">
        <f t="shared" si="40"/>
        <v>3.7303490540900612</v>
      </c>
      <c r="AN248" s="6">
        <f t="shared" si="40"/>
        <v>2.398081534772182</v>
      </c>
      <c r="AO248" s="6">
        <f t="shared" si="40"/>
        <v>1.0658140154543032</v>
      </c>
      <c r="AP248" s="6">
        <f t="shared" si="40"/>
        <v>15.187849720223822</v>
      </c>
      <c r="AQ248" s="6">
        <f t="shared" si="41"/>
        <v>2.930988542499334</v>
      </c>
      <c r="AT248" s="191" t="s">
        <v>396</v>
      </c>
      <c r="AU248" s="6">
        <f t="shared" si="36"/>
        <v>36.656891495601172</v>
      </c>
      <c r="AV248" s="6">
        <f t="shared" si="37"/>
        <v>50.056032872618601</v>
      </c>
      <c r="AW248" s="6">
        <f t="shared" si="38"/>
        <v>9.4142259414225951</v>
      </c>
      <c r="AX248" s="6">
        <f t="shared" si="39"/>
        <v>3.9539899352983463</v>
      </c>
    </row>
    <row r="249" spans="1:50" x14ac:dyDescent="0.25">
      <c r="A249" s="191" t="s">
        <v>397</v>
      </c>
      <c r="B249" s="8">
        <v>2247</v>
      </c>
      <c r="C249" s="8">
        <v>1763</v>
      </c>
      <c r="D249" s="8">
        <v>1744</v>
      </c>
      <c r="E249" s="8">
        <v>1714</v>
      </c>
      <c r="F249" s="8">
        <v>763</v>
      </c>
      <c r="G249" s="8">
        <v>47</v>
      </c>
      <c r="H249" s="8">
        <v>133</v>
      </c>
      <c r="I249" s="8">
        <v>319</v>
      </c>
      <c r="J249" s="8">
        <v>52</v>
      </c>
      <c r="K249" s="8">
        <v>93</v>
      </c>
      <c r="L249" s="8">
        <v>43</v>
      </c>
      <c r="M249" s="8">
        <v>40</v>
      </c>
      <c r="N249" s="8">
        <v>28</v>
      </c>
      <c r="O249" s="8">
        <v>116</v>
      </c>
      <c r="P249" s="8">
        <v>104</v>
      </c>
      <c r="Q249" s="8">
        <v>19</v>
      </c>
      <c r="R249" s="227">
        <v>6</v>
      </c>
      <c r="S249" s="8">
        <v>17</v>
      </c>
      <c r="T249" s="8">
        <v>8</v>
      </c>
      <c r="U249" s="8">
        <v>7</v>
      </c>
      <c r="V249" s="8">
        <v>43</v>
      </c>
      <c r="W249" s="8">
        <v>16</v>
      </c>
      <c r="X249" s="189"/>
      <c r="Y249" s="189"/>
      <c r="Z249" s="191" t="s">
        <v>397</v>
      </c>
      <c r="AA249" s="6">
        <f t="shared" si="33"/>
        <v>20.916777926123721</v>
      </c>
      <c r="AB249" s="6">
        <f t="shared" si="34"/>
        <v>59.190031152647975</v>
      </c>
      <c r="AC249" s="6">
        <f t="shared" si="34"/>
        <v>141.96706720071205</v>
      </c>
      <c r="AD249" s="6">
        <f t="shared" si="34"/>
        <v>23.141967067200714</v>
      </c>
      <c r="AE249" s="6">
        <f t="shared" si="34"/>
        <v>41.388518024032038</v>
      </c>
      <c r="AF249" s="6">
        <f t="shared" si="35"/>
        <v>19.136626613262131</v>
      </c>
      <c r="AG249" s="6">
        <f t="shared" si="35"/>
        <v>17.80151312861593</v>
      </c>
      <c r="AH249" s="6">
        <f t="shared" si="35"/>
        <v>12.461059190031152</v>
      </c>
      <c r="AI249" s="6">
        <f t="shared" si="32"/>
        <v>51.6243880729862</v>
      </c>
      <c r="AJ249" s="6">
        <f t="shared" si="32"/>
        <v>46.283934134401427</v>
      </c>
      <c r="AK249" s="6">
        <f t="shared" si="32"/>
        <v>8.4557187360925674</v>
      </c>
      <c r="AL249" s="6">
        <f t="shared" si="32"/>
        <v>2.6702269692923899</v>
      </c>
      <c r="AM249" s="6">
        <f t="shared" si="40"/>
        <v>7.5656430796617711</v>
      </c>
      <c r="AN249" s="6">
        <f t="shared" si="40"/>
        <v>3.5603026257231862</v>
      </c>
      <c r="AO249" s="6">
        <f t="shared" si="40"/>
        <v>3.1152647975077881</v>
      </c>
      <c r="AP249" s="6">
        <f t="shared" si="40"/>
        <v>19.136626613262131</v>
      </c>
      <c r="AQ249" s="6">
        <f t="shared" si="41"/>
        <v>7.1206052514463725</v>
      </c>
      <c r="AT249" s="191" t="s">
        <v>397</v>
      </c>
      <c r="AU249" s="6">
        <f t="shared" si="36"/>
        <v>59.633027522935784</v>
      </c>
      <c r="AV249" s="6">
        <f t="shared" si="37"/>
        <v>67.677946324387392</v>
      </c>
      <c r="AW249" s="6">
        <f t="shared" si="38"/>
        <v>10.484927916120578</v>
      </c>
      <c r="AX249" s="6">
        <f t="shared" si="39"/>
        <v>9.0754395916052193</v>
      </c>
    </row>
    <row r="250" spans="1:50" x14ac:dyDescent="0.25">
      <c r="A250" s="191" t="s">
        <v>398</v>
      </c>
      <c r="B250" s="8">
        <v>2488</v>
      </c>
      <c r="C250" s="8">
        <v>1897</v>
      </c>
      <c r="D250" s="8">
        <v>1875</v>
      </c>
      <c r="E250" s="8">
        <v>1847</v>
      </c>
      <c r="F250" s="8">
        <v>735</v>
      </c>
      <c r="G250" s="8">
        <v>38</v>
      </c>
      <c r="H250" s="8">
        <v>135</v>
      </c>
      <c r="I250" s="8">
        <v>270</v>
      </c>
      <c r="J250" s="8">
        <v>50</v>
      </c>
      <c r="K250" s="8">
        <v>101</v>
      </c>
      <c r="L250" s="8">
        <v>48</v>
      </c>
      <c r="M250" s="8">
        <v>28</v>
      </c>
      <c r="N250" s="8">
        <v>16</v>
      </c>
      <c r="O250" s="8">
        <v>258</v>
      </c>
      <c r="P250" s="8">
        <v>108</v>
      </c>
      <c r="Q250" s="8">
        <v>19</v>
      </c>
      <c r="R250" s="227">
        <v>1</v>
      </c>
      <c r="S250" s="8">
        <v>6</v>
      </c>
      <c r="T250" s="8">
        <v>4</v>
      </c>
      <c r="U250" s="8">
        <v>2</v>
      </c>
      <c r="V250" s="8">
        <v>30</v>
      </c>
      <c r="W250" s="8">
        <v>10</v>
      </c>
      <c r="X250" s="189"/>
      <c r="Y250" s="189"/>
      <c r="Z250" s="191" t="s">
        <v>398</v>
      </c>
      <c r="AA250" s="6">
        <f t="shared" si="33"/>
        <v>15.27331189710611</v>
      </c>
      <c r="AB250" s="6">
        <f t="shared" si="34"/>
        <v>54.260450160771704</v>
      </c>
      <c r="AC250" s="6">
        <f t="shared" si="34"/>
        <v>108.52090032154341</v>
      </c>
      <c r="AD250" s="6">
        <f t="shared" si="34"/>
        <v>20.09646302250804</v>
      </c>
      <c r="AE250" s="6">
        <f t="shared" si="34"/>
        <v>40.594855305466233</v>
      </c>
      <c r="AF250" s="6">
        <f t="shared" si="35"/>
        <v>19.29260450160772</v>
      </c>
      <c r="AG250" s="6">
        <f t="shared" si="35"/>
        <v>11.254019292604502</v>
      </c>
      <c r="AH250" s="6">
        <f t="shared" si="35"/>
        <v>6.430868167202572</v>
      </c>
      <c r="AI250" s="6">
        <f t="shared" si="32"/>
        <v>103.69774919614149</v>
      </c>
      <c r="AJ250" s="6">
        <f t="shared" si="32"/>
        <v>43.408360128617367</v>
      </c>
      <c r="AK250" s="6">
        <f t="shared" si="32"/>
        <v>7.636655948553055</v>
      </c>
      <c r="AL250" s="6">
        <f t="shared" si="32"/>
        <v>0.40192926045016075</v>
      </c>
      <c r="AM250" s="6">
        <f t="shared" si="40"/>
        <v>2.411575562700965</v>
      </c>
      <c r="AN250" s="6">
        <f t="shared" si="40"/>
        <v>1.607717041800643</v>
      </c>
      <c r="AO250" s="6">
        <f t="shared" si="40"/>
        <v>0.8038585209003215</v>
      </c>
      <c r="AP250" s="6">
        <f t="shared" si="40"/>
        <v>12.057877813504822</v>
      </c>
      <c r="AQ250" s="6">
        <f t="shared" si="41"/>
        <v>4.0192926045016071</v>
      </c>
      <c r="AT250" s="191" t="s">
        <v>398</v>
      </c>
      <c r="AU250" s="6">
        <f t="shared" si="36"/>
        <v>57.6</v>
      </c>
      <c r="AV250" s="6">
        <f t="shared" si="37"/>
        <v>139.68597726042231</v>
      </c>
      <c r="AW250" s="6">
        <f t="shared" si="38"/>
        <v>5.4421768707482991</v>
      </c>
      <c r="AX250" s="6">
        <f t="shared" si="39"/>
        <v>5.2714812862414338</v>
      </c>
    </row>
    <row r="251" spans="1:50" x14ac:dyDescent="0.25">
      <c r="A251" s="191" t="s">
        <v>399</v>
      </c>
      <c r="B251" s="8">
        <v>5507</v>
      </c>
      <c r="C251" s="8">
        <v>4300</v>
      </c>
      <c r="D251" s="8">
        <v>4237</v>
      </c>
      <c r="E251" s="8">
        <v>4173</v>
      </c>
      <c r="F251" s="8">
        <v>1732</v>
      </c>
      <c r="G251" s="8">
        <v>110</v>
      </c>
      <c r="H251" s="8">
        <v>288</v>
      </c>
      <c r="I251" s="8">
        <v>839</v>
      </c>
      <c r="J251" s="8">
        <v>127</v>
      </c>
      <c r="K251" s="8">
        <v>178</v>
      </c>
      <c r="L251" s="8">
        <v>70</v>
      </c>
      <c r="M251" s="8">
        <v>85</v>
      </c>
      <c r="N251" s="8">
        <v>43</v>
      </c>
      <c r="O251" s="8">
        <v>235</v>
      </c>
      <c r="P251" s="8">
        <v>230</v>
      </c>
      <c r="Q251" s="8">
        <v>64</v>
      </c>
      <c r="R251" s="227">
        <v>23</v>
      </c>
      <c r="S251" s="8">
        <v>27</v>
      </c>
      <c r="T251" s="8">
        <v>9</v>
      </c>
      <c r="U251" s="8">
        <v>16</v>
      </c>
      <c r="V251" s="8">
        <v>105</v>
      </c>
      <c r="W251" s="8">
        <v>45</v>
      </c>
      <c r="X251" s="189"/>
      <c r="Y251" s="189"/>
      <c r="Z251" s="191" t="s">
        <v>399</v>
      </c>
      <c r="AA251" s="6">
        <f t="shared" si="33"/>
        <v>19.974577810059923</v>
      </c>
      <c r="AB251" s="6">
        <f t="shared" si="34"/>
        <v>52.297076448156893</v>
      </c>
      <c r="AC251" s="6">
        <f t="shared" si="34"/>
        <v>152.35155256945706</v>
      </c>
      <c r="AD251" s="6">
        <f t="shared" si="34"/>
        <v>23.061558017069185</v>
      </c>
      <c r="AE251" s="6">
        <f t="shared" si="34"/>
        <v>32.322498638096967</v>
      </c>
      <c r="AF251" s="6">
        <f t="shared" si="35"/>
        <v>12.711094970038134</v>
      </c>
      <c r="AG251" s="6">
        <f t="shared" si="35"/>
        <v>15.434901035046305</v>
      </c>
      <c r="AH251" s="6">
        <f t="shared" si="35"/>
        <v>7.8082440530234249</v>
      </c>
      <c r="AI251" s="6">
        <f t="shared" si="32"/>
        <v>42.672961685128016</v>
      </c>
      <c r="AJ251" s="6">
        <f t="shared" si="32"/>
        <v>41.765026330125295</v>
      </c>
      <c r="AK251" s="6">
        <f t="shared" si="32"/>
        <v>11.621572544034864</v>
      </c>
      <c r="AL251" s="6">
        <f t="shared" si="32"/>
        <v>4.1765026330125297</v>
      </c>
      <c r="AM251" s="6">
        <f t="shared" si="40"/>
        <v>4.9028509170147085</v>
      </c>
      <c r="AN251" s="6">
        <f t="shared" si="40"/>
        <v>1.6342836390049029</v>
      </c>
      <c r="AO251" s="6">
        <f t="shared" si="40"/>
        <v>2.905393136008716</v>
      </c>
      <c r="AP251" s="6">
        <f t="shared" si="40"/>
        <v>19.066642455057199</v>
      </c>
      <c r="AQ251" s="6">
        <f t="shared" si="41"/>
        <v>8.1714181950245131</v>
      </c>
      <c r="AT251" s="191" t="s">
        <v>399</v>
      </c>
      <c r="AU251" s="6">
        <f t="shared" si="36"/>
        <v>54.283691291007791</v>
      </c>
      <c r="AV251" s="6">
        <f t="shared" si="37"/>
        <v>56.314402108794631</v>
      </c>
      <c r="AW251" s="6">
        <f t="shared" si="38"/>
        <v>5.1963048498845259</v>
      </c>
      <c r="AX251" s="6">
        <f t="shared" si="39"/>
        <v>10.465116279069766</v>
      </c>
    </row>
    <row r="252" spans="1:50" x14ac:dyDescent="0.25">
      <c r="A252" s="191" t="s">
        <v>400</v>
      </c>
      <c r="B252" s="8">
        <v>6089</v>
      </c>
      <c r="C252" s="8">
        <v>4813</v>
      </c>
      <c r="D252" s="8">
        <v>4746</v>
      </c>
      <c r="E252" s="8">
        <v>4664</v>
      </c>
      <c r="F252" s="8">
        <v>2126</v>
      </c>
      <c r="G252" s="8">
        <v>120</v>
      </c>
      <c r="H252" s="8">
        <v>313</v>
      </c>
      <c r="I252" s="8">
        <v>1095</v>
      </c>
      <c r="J252" s="8">
        <v>153</v>
      </c>
      <c r="K252" s="8">
        <v>288</v>
      </c>
      <c r="L252" s="8">
        <v>124</v>
      </c>
      <c r="M252" s="8">
        <v>118</v>
      </c>
      <c r="N252" s="8">
        <v>17</v>
      </c>
      <c r="O252" s="8">
        <v>256</v>
      </c>
      <c r="P252" s="8">
        <v>316</v>
      </c>
      <c r="Q252" s="8">
        <v>52</v>
      </c>
      <c r="R252" s="227">
        <v>7</v>
      </c>
      <c r="S252" s="8">
        <v>44</v>
      </c>
      <c r="T252" s="8">
        <v>9</v>
      </c>
      <c r="U252" s="8">
        <v>11</v>
      </c>
      <c r="V252" s="8">
        <v>112</v>
      </c>
      <c r="W252" s="8">
        <v>38</v>
      </c>
      <c r="X252" s="189"/>
      <c r="Y252" s="189"/>
      <c r="Z252" s="191" t="s">
        <v>400</v>
      </c>
      <c r="AA252" s="6">
        <f t="shared" si="33"/>
        <v>19.707669568073573</v>
      </c>
      <c r="AB252" s="6">
        <f t="shared" si="34"/>
        <v>51.404171456725237</v>
      </c>
      <c r="AC252" s="6">
        <f t="shared" si="34"/>
        <v>179.83248480867135</v>
      </c>
      <c r="AD252" s="6">
        <f t="shared" si="34"/>
        <v>25.127278699293811</v>
      </c>
      <c r="AE252" s="6">
        <f t="shared" si="34"/>
        <v>47.298406963376578</v>
      </c>
      <c r="AF252" s="6">
        <f t="shared" si="35"/>
        <v>20.364591887009361</v>
      </c>
      <c r="AG252" s="6">
        <f t="shared" si="35"/>
        <v>19.379208408605681</v>
      </c>
      <c r="AH252" s="6">
        <f t="shared" si="35"/>
        <v>2.7919198554770897</v>
      </c>
      <c r="AI252" s="6">
        <f t="shared" si="32"/>
        <v>42.043028411890297</v>
      </c>
      <c r="AJ252" s="6">
        <f t="shared" si="32"/>
        <v>51.896863195927082</v>
      </c>
      <c r="AK252" s="6">
        <f t="shared" si="32"/>
        <v>8.5399901461652163</v>
      </c>
      <c r="AL252" s="6">
        <f t="shared" si="32"/>
        <v>1.1496140581376253</v>
      </c>
      <c r="AM252" s="6">
        <f t="shared" si="40"/>
        <v>7.2261455082936443</v>
      </c>
      <c r="AN252" s="6">
        <f t="shared" si="40"/>
        <v>1.4780752176055181</v>
      </c>
      <c r="AO252" s="6">
        <f t="shared" si="40"/>
        <v>1.8065363770734111</v>
      </c>
      <c r="AP252" s="6">
        <f t="shared" si="40"/>
        <v>18.393824930202005</v>
      </c>
      <c r="AQ252" s="6">
        <f t="shared" si="41"/>
        <v>6.2407620298899662</v>
      </c>
      <c r="AT252" s="191" t="s">
        <v>400</v>
      </c>
      <c r="AU252" s="6">
        <f t="shared" si="36"/>
        <v>66.582385166455964</v>
      </c>
      <c r="AV252" s="6">
        <f t="shared" si="37"/>
        <v>54.888507718696395</v>
      </c>
      <c r="AW252" s="6">
        <f t="shared" si="38"/>
        <v>4.2333019755409218</v>
      </c>
      <c r="AX252" s="6">
        <f t="shared" si="39"/>
        <v>7.8952836068979844</v>
      </c>
    </row>
    <row r="253" spans="1:50" x14ac:dyDescent="0.25">
      <c r="A253" s="191" t="s">
        <v>401</v>
      </c>
      <c r="B253" s="8">
        <v>3575</v>
      </c>
      <c r="C253" s="8">
        <v>2701</v>
      </c>
      <c r="D253" s="8">
        <v>2668</v>
      </c>
      <c r="E253" s="8">
        <v>2617</v>
      </c>
      <c r="F253" s="8">
        <v>1012</v>
      </c>
      <c r="G253" s="8">
        <v>59</v>
      </c>
      <c r="H253" s="8">
        <v>136</v>
      </c>
      <c r="I253" s="8">
        <v>395</v>
      </c>
      <c r="J253" s="8">
        <v>77</v>
      </c>
      <c r="K253" s="8">
        <v>110</v>
      </c>
      <c r="L253" s="8">
        <v>63</v>
      </c>
      <c r="M253" s="8">
        <v>48</v>
      </c>
      <c r="N253" s="8">
        <v>20</v>
      </c>
      <c r="O253" s="8">
        <v>355</v>
      </c>
      <c r="P253" s="8">
        <v>136</v>
      </c>
      <c r="Q253" s="8">
        <v>19</v>
      </c>
      <c r="R253" s="227">
        <v>5</v>
      </c>
      <c r="S253" s="8">
        <v>19</v>
      </c>
      <c r="T253" s="8">
        <v>17</v>
      </c>
      <c r="U253" s="8">
        <v>7</v>
      </c>
      <c r="V253" s="8">
        <v>68</v>
      </c>
      <c r="W253" s="8">
        <v>23</v>
      </c>
      <c r="X253" s="189"/>
      <c r="Y253" s="189"/>
      <c r="Z253" s="191" t="s">
        <v>401</v>
      </c>
      <c r="AA253" s="6">
        <f t="shared" si="33"/>
        <v>16.503496503496503</v>
      </c>
      <c r="AB253" s="6">
        <f t="shared" si="34"/>
        <v>38.04195804195804</v>
      </c>
      <c r="AC253" s="6">
        <f t="shared" si="34"/>
        <v>110.48951048951049</v>
      </c>
      <c r="AD253" s="6">
        <f t="shared" si="34"/>
        <v>21.538461538461537</v>
      </c>
      <c r="AE253" s="6">
        <f t="shared" si="34"/>
        <v>30.76923076923077</v>
      </c>
      <c r="AF253" s="6">
        <f t="shared" si="35"/>
        <v>17.622377622377623</v>
      </c>
      <c r="AG253" s="6">
        <f t="shared" si="35"/>
        <v>13.426573426573427</v>
      </c>
      <c r="AH253" s="6">
        <f t="shared" si="35"/>
        <v>5.5944055944055942</v>
      </c>
      <c r="AI253" s="6">
        <f t="shared" si="32"/>
        <v>99.300699300699307</v>
      </c>
      <c r="AJ253" s="6">
        <f t="shared" si="32"/>
        <v>38.04195804195804</v>
      </c>
      <c r="AK253" s="6">
        <f t="shared" si="32"/>
        <v>5.314685314685315</v>
      </c>
      <c r="AL253" s="6">
        <f t="shared" si="32"/>
        <v>1.3986013986013985</v>
      </c>
      <c r="AM253" s="6">
        <f t="shared" si="40"/>
        <v>5.314685314685315</v>
      </c>
      <c r="AN253" s="6">
        <f t="shared" si="40"/>
        <v>4.755244755244755</v>
      </c>
      <c r="AO253" s="6">
        <f t="shared" si="40"/>
        <v>1.9580419580419581</v>
      </c>
      <c r="AP253" s="6">
        <f t="shared" si="40"/>
        <v>19.02097902097902</v>
      </c>
      <c r="AQ253" s="6">
        <f t="shared" si="41"/>
        <v>6.4335664335664333</v>
      </c>
      <c r="AT253" s="191" t="s">
        <v>401</v>
      </c>
      <c r="AU253" s="6">
        <f t="shared" si="36"/>
        <v>50.974512743628189</v>
      </c>
      <c r="AV253" s="6">
        <f t="shared" si="37"/>
        <v>135.65150936186473</v>
      </c>
      <c r="AW253" s="6">
        <f t="shared" si="38"/>
        <v>16.798418972332016</v>
      </c>
      <c r="AX253" s="6">
        <f t="shared" si="39"/>
        <v>8.5153646797482416</v>
      </c>
    </row>
    <row r="254" spans="1:50" x14ac:dyDescent="0.25">
      <c r="A254" s="191" t="s">
        <v>402</v>
      </c>
      <c r="B254" s="8">
        <v>9322</v>
      </c>
      <c r="C254" s="8">
        <v>7487</v>
      </c>
      <c r="D254" s="8">
        <v>7377</v>
      </c>
      <c r="E254" s="8">
        <v>7234</v>
      </c>
      <c r="F254" s="8">
        <v>2337</v>
      </c>
      <c r="G254" s="8">
        <v>79</v>
      </c>
      <c r="H254" s="8">
        <v>286</v>
      </c>
      <c r="I254" s="8">
        <v>817</v>
      </c>
      <c r="J254" s="8">
        <v>133</v>
      </c>
      <c r="K254" s="8">
        <v>260</v>
      </c>
      <c r="L254" s="8">
        <v>154</v>
      </c>
      <c r="M254" s="8">
        <v>92</v>
      </c>
      <c r="N254" s="8">
        <v>23</v>
      </c>
      <c r="O254" s="8">
        <v>469</v>
      </c>
      <c r="P254" s="8">
        <v>343</v>
      </c>
      <c r="Q254" s="8">
        <v>44</v>
      </c>
      <c r="R254" s="227">
        <v>8</v>
      </c>
      <c r="S254" s="8">
        <v>71</v>
      </c>
      <c r="T254" s="8">
        <v>13</v>
      </c>
      <c r="U254" s="8">
        <v>22</v>
      </c>
      <c r="V254" s="8">
        <v>84</v>
      </c>
      <c r="W254" s="8">
        <v>34</v>
      </c>
      <c r="X254" s="189"/>
      <c r="Y254" s="189"/>
      <c r="Z254" s="191" t="s">
        <v>402</v>
      </c>
      <c r="AA254" s="6">
        <f t="shared" si="33"/>
        <v>8.4745762711864412</v>
      </c>
      <c r="AB254" s="6">
        <f t="shared" si="34"/>
        <v>30.680111564042051</v>
      </c>
      <c r="AC254" s="6">
        <f t="shared" si="34"/>
        <v>87.642136880497759</v>
      </c>
      <c r="AD254" s="6">
        <f t="shared" si="34"/>
        <v>14.267324608453121</v>
      </c>
      <c r="AE254" s="6">
        <f t="shared" si="34"/>
        <v>27.891010512765501</v>
      </c>
      <c r="AF254" s="6">
        <f t="shared" si="35"/>
        <v>16.520060072945718</v>
      </c>
      <c r="AG254" s="6">
        <f t="shared" si="35"/>
        <v>9.8691267968247161</v>
      </c>
      <c r="AH254" s="6">
        <f t="shared" si="35"/>
        <v>2.467281699206179</v>
      </c>
      <c r="AI254" s="6">
        <f t="shared" si="35"/>
        <v>50.311092040334685</v>
      </c>
      <c r="AJ254" s="6">
        <f t="shared" si="35"/>
        <v>36.794679253379108</v>
      </c>
      <c r="AK254" s="6">
        <f t="shared" si="35"/>
        <v>4.7200171636987767</v>
      </c>
      <c r="AL254" s="6">
        <f t="shared" si="35"/>
        <v>0.85818493885432312</v>
      </c>
      <c r="AM254" s="6">
        <f t="shared" si="40"/>
        <v>7.6163913323321175</v>
      </c>
      <c r="AN254" s="6">
        <f t="shared" si="40"/>
        <v>1.3945505256382751</v>
      </c>
      <c r="AO254" s="6">
        <f t="shared" si="40"/>
        <v>2.3600085818493883</v>
      </c>
      <c r="AP254" s="6">
        <f t="shared" si="40"/>
        <v>9.0109418579703924</v>
      </c>
      <c r="AQ254" s="6">
        <f t="shared" si="41"/>
        <v>3.6472859901308734</v>
      </c>
      <c r="AT254" s="191" t="s">
        <v>402</v>
      </c>
      <c r="AU254" s="6">
        <f t="shared" si="36"/>
        <v>46.495865527992414</v>
      </c>
      <c r="AV254" s="6">
        <f t="shared" si="37"/>
        <v>64.832734310201829</v>
      </c>
      <c r="AW254" s="6">
        <f t="shared" si="38"/>
        <v>5.5626872058194268</v>
      </c>
      <c r="AX254" s="6">
        <f t="shared" si="39"/>
        <v>4.5412047549085086</v>
      </c>
    </row>
    <row r="255" spans="1:50" x14ac:dyDescent="0.25">
      <c r="A255" s="191" t="s">
        <v>403</v>
      </c>
      <c r="B255" s="8">
        <v>4949</v>
      </c>
      <c r="C255" s="8">
        <v>3849</v>
      </c>
      <c r="D255" s="8">
        <v>3796</v>
      </c>
      <c r="E255" s="8">
        <v>3725</v>
      </c>
      <c r="F255" s="8">
        <v>1482</v>
      </c>
      <c r="G255" s="8">
        <v>66</v>
      </c>
      <c r="H255" s="8">
        <v>261</v>
      </c>
      <c r="I255" s="8">
        <v>523</v>
      </c>
      <c r="J255" s="8">
        <v>116</v>
      </c>
      <c r="K255" s="8">
        <v>190</v>
      </c>
      <c r="L255" s="8">
        <v>80</v>
      </c>
      <c r="M255" s="8">
        <v>101</v>
      </c>
      <c r="N255" s="8">
        <v>30</v>
      </c>
      <c r="O255" s="8">
        <v>527</v>
      </c>
      <c r="P255" s="8">
        <v>196</v>
      </c>
      <c r="Q255" s="8">
        <v>58</v>
      </c>
      <c r="R255" s="227">
        <v>42</v>
      </c>
      <c r="S255" s="8">
        <v>41</v>
      </c>
      <c r="T255" s="8">
        <v>16</v>
      </c>
      <c r="U255" s="8">
        <v>6</v>
      </c>
      <c r="V255" s="8">
        <v>87</v>
      </c>
      <c r="W255" s="8">
        <v>27</v>
      </c>
      <c r="X255" s="189"/>
      <c r="Y255" s="189"/>
      <c r="Z255" s="191" t="s">
        <v>403</v>
      </c>
      <c r="AA255" s="6">
        <f t="shared" si="33"/>
        <v>13.336027480299052</v>
      </c>
      <c r="AB255" s="6">
        <f t="shared" si="34"/>
        <v>52.737926853909876</v>
      </c>
      <c r="AC255" s="6">
        <f t="shared" si="34"/>
        <v>105.67791473024855</v>
      </c>
      <c r="AD255" s="6">
        <f t="shared" si="34"/>
        <v>23.439078601737723</v>
      </c>
      <c r="AE255" s="6">
        <f t="shared" si="34"/>
        <v>38.391594261466963</v>
      </c>
      <c r="AF255" s="6">
        <f t="shared" si="35"/>
        <v>16.164881794301881</v>
      </c>
      <c r="AG255" s="6">
        <f t="shared" si="35"/>
        <v>20.408163265306122</v>
      </c>
      <c r="AH255" s="6">
        <f t="shared" si="35"/>
        <v>6.0618306728632048</v>
      </c>
      <c r="AI255" s="6">
        <f t="shared" si="35"/>
        <v>106.48615881996362</v>
      </c>
      <c r="AJ255" s="6">
        <f t="shared" si="35"/>
        <v>39.603960396039604</v>
      </c>
      <c r="AK255" s="6">
        <f t="shared" si="35"/>
        <v>11.719539300868862</v>
      </c>
      <c r="AL255" s="6">
        <f t="shared" si="35"/>
        <v>8.4865629420084865</v>
      </c>
      <c r="AM255" s="6">
        <f t="shared" si="40"/>
        <v>8.2845019195797125</v>
      </c>
      <c r="AN255" s="6">
        <f t="shared" si="40"/>
        <v>3.2329763588603755</v>
      </c>
      <c r="AO255" s="6">
        <f t="shared" si="40"/>
        <v>1.2123661345726409</v>
      </c>
      <c r="AP255" s="6">
        <f t="shared" si="40"/>
        <v>17.579308951303293</v>
      </c>
      <c r="AQ255" s="6">
        <f t="shared" si="41"/>
        <v>5.4556476055768837</v>
      </c>
      <c r="AT255" s="191" t="s">
        <v>403</v>
      </c>
      <c r="AU255" s="6">
        <f t="shared" si="36"/>
        <v>51.633298208640674</v>
      </c>
      <c r="AV255" s="6">
        <f t="shared" si="37"/>
        <v>141.47651006711411</v>
      </c>
      <c r="AW255" s="6">
        <f t="shared" si="38"/>
        <v>10.796221322537111</v>
      </c>
      <c r="AX255" s="6">
        <f t="shared" si="39"/>
        <v>7.0148090413094311</v>
      </c>
    </row>
    <row r="256" spans="1:50" x14ac:dyDescent="0.25">
      <c r="A256" s="191" t="s">
        <v>404</v>
      </c>
      <c r="B256" s="8">
        <v>2687</v>
      </c>
      <c r="C256" s="8">
        <v>2124</v>
      </c>
      <c r="D256" s="8">
        <v>2086</v>
      </c>
      <c r="E256" s="8">
        <v>2051</v>
      </c>
      <c r="F256" s="8">
        <v>855</v>
      </c>
      <c r="G256" s="8">
        <v>47</v>
      </c>
      <c r="H256" s="8">
        <v>174</v>
      </c>
      <c r="I256" s="8">
        <v>312</v>
      </c>
      <c r="J256" s="8">
        <v>57</v>
      </c>
      <c r="K256" s="8">
        <v>94</v>
      </c>
      <c r="L256" s="8">
        <v>56</v>
      </c>
      <c r="M256" s="8">
        <v>32</v>
      </c>
      <c r="N256" s="8">
        <v>24</v>
      </c>
      <c r="O256" s="8">
        <v>234</v>
      </c>
      <c r="P256" s="8">
        <v>115</v>
      </c>
      <c r="Q256" s="8">
        <v>27</v>
      </c>
      <c r="R256" s="227">
        <v>1</v>
      </c>
      <c r="S256" s="8">
        <v>49</v>
      </c>
      <c r="T256" s="8">
        <v>2</v>
      </c>
      <c r="U256" s="8">
        <v>3</v>
      </c>
      <c r="V256" s="8">
        <v>55</v>
      </c>
      <c r="W256" s="8">
        <v>16</v>
      </c>
      <c r="X256" s="189"/>
      <c r="Y256" s="189"/>
      <c r="Z256" s="191" t="s">
        <v>404</v>
      </c>
      <c r="AA256" s="6">
        <f t="shared" si="33"/>
        <v>17.491626349088204</v>
      </c>
      <c r="AB256" s="6">
        <f t="shared" si="34"/>
        <v>64.756233717900997</v>
      </c>
      <c r="AC256" s="6">
        <f t="shared" si="34"/>
        <v>116.11462597692594</v>
      </c>
      <c r="AD256" s="6">
        <f t="shared" si="34"/>
        <v>21.213248976553775</v>
      </c>
      <c r="AE256" s="6">
        <f t="shared" si="34"/>
        <v>34.983252698176408</v>
      </c>
      <c r="AF256" s="6">
        <f t="shared" si="35"/>
        <v>20.841086713807218</v>
      </c>
      <c r="AG256" s="6">
        <f t="shared" si="35"/>
        <v>11.90919240788984</v>
      </c>
      <c r="AH256" s="6">
        <f t="shared" si="35"/>
        <v>8.9318943059173801</v>
      </c>
      <c r="AI256" s="6">
        <f t="shared" si="35"/>
        <v>87.085969482694452</v>
      </c>
      <c r="AJ256" s="6">
        <f t="shared" si="35"/>
        <v>42.798660215854113</v>
      </c>
      <c r="AK256" s="6">
        <f t="shared" si="35"/>
        <v>10.048381094157053</v>
      </c>
      <c r="AL256" s="6">
        <f t="shared" si="35"/>
        <v>0.3721622627465575</v>
      </c>
      <c r="AM256" s="6">
        <f t="shared" si="40"/>
        <v>18.235950874581317</v>
      </c>
      <c r="AN256" s="6">
        <f t="shared" si="40"/>
        <v>0.74432452549311501</v>
      </c>
      <c r="AO256" s="6">
        <f t="shared" si="40"/>
        <v>1.1164867882396725</v>
      </c>
      <c r="AP256" s="6">
        <f t="shared" si="40"/>
        <v>20.468924451060666</v>
      </c>
      <c r="AQ256" s="6">
        <f t="shared" si="41"/>
        <v>5.9545962039449201</v>
      </c>
      <c r="AT256" s="191" t="s">
        <v>404</v>
      </c>
      <c r="AU256" s="6">
        <f t="shared" si="36"/>
        <v>55.129434324065194</v>
      </c>
      <c r="AV256" s="6">
        <f t="shared" si="37"/>
        <v>114.09068746952707</v>
      </c>
      <c r="AW256" s="6">
        <f t="shared" si="38"/>
        <v>2.3391812865497075</v>
      </c>
      <c r="AX256" s="6">
        <f t="shared" si="39"/>
        <v>7.5329566854990579</v>
      </c>
    </row>
    <row r="257" spans="1:50" x14ac:dyDescent="0.25">
      <c r="A257" s="191" t="s">
        <v>405</v>
      </c>
      <c r="B257" s="8">
        <v>3645</v>
      </c>
      <c r="C257" s="8">
        <v>2835</v>
      </c>
      <c r="D257" s="8">
        <v>2794</v>
      </c>
      <c r="E257" s="8">
        <v>2749</v>
      </c>
      <c r="F257" s="8">
        <v>1243</v>
      </c>
      <c r="G257" s="8">
        <v>62</v>
      </c>
      <c r="H257" s="8">
        <v>176</v>
      </c>
      <c r="I257" s="8">
        <v>495</v>
      </c>
      <c r="J257" s="8">
        <v>82</v>
      </c>
      <c r="K257" s="8">
        <v>155</v>
      </c>
      <c r="L257" s="8">
        <v>54</v>
      </c>
      <c r="M257" s="8">
        <v>58</v>
      </c>
      <c r="N257" s="8">
        <v>12</v>
      </c>
      <c r="O257" s="8">
        <v>233</v>
      </c>
      <c r="P257" s="8">
        <v>187</v>
      </c>
      <c r="Q257" s="8">
        <v>18</v>
      </c>
      <c r="R257" s="227">
        <v>2</v>
      </c>
      <c r="S257" s="8">
        <v>17</v>
      </c>
      <c r="T257" s="8">
        <v>2</v>
      </c>
      <c r="U257" s="8">
        <v>4</v>
      </c>
      <c r="V257" s="8">
        <v>65</v>
      </c>
      <c r="W257" s="8">
        <v>29</v>
      </c>
      <c r="X257" s="189"/>
      <c r="Y257" s="189"/>
      <c r="Z257" s="191" t="s">
        <v>405</v>
      </c>
      <c r="AA257" s="6">
        <f t="shared" si="33"/>
        <v>17.00960219478738</v>
      </c>
      <c r="AB257" s="6">
        <f t="shared" si="34"/>
        <v>48.285322359396432</v>
      </c>
      <c r="AC257" s="6">
        <f t="shared" si="34"/>
        <v>135.80246913580245</v>
      </c>
      <c r="AD257" s="6">
        <f t="shared" si="34"/>
        <v>22.496570644718794</v>
      </c>
      <c r="AE257" s="6">
        <f t="shared" si="34"/>
        <v>42.524005486968449</v>
      </c>
      <c r="AF257" s="6">
        <f t="shared" si="35"/>
        <v>14.814814814814815</v>
      </c>
      <c r="AG257" s="6">
        <f t="shared" si="35"/>
        <v>15.912208504801097</v>
      </c>
      <c r="AH257" s="6">
        <f t="shared" si="35"/>
        <v>3.2921810699588478</v>
      </c>
      <c r="AI257" s="6">
        <f t="shared" si="35"/>
        <v>63.923182441700959</v>
      </c>
      <c r="AJ257" s="6">
        <f t="shared" si="35"/>
        <v>51.303155006858709</v>
      </c>
      <c r="AK257" s="6">
        <f t="shared" si="35"/>
        <v>4.9382716049382713</v>
      </c>
      <c r="AL257" s="6">
        <f t="shared" si="35"/>
        <v>0.54869684499314131</v>
      </c>
      <c r="AM257" s="6">
        <f t="shared" si="40"/>
        <v>4.6639231824417013</v>
      </c>
      <c r="AN257" s="6">
        <f t="shared" si="40"/>
        <v>0.54869684499314131</v>
      </c>
      <c r="AO257" s="6">
        <f t="shared" si="40"/>
        <v>1.0973936899862826</v>
      </c>
      <c r="AP257" s="6">
        <f t="shared" si="40"/>
        <v>17.832647462277091</v>
      </c>
      <c r="AQ257" s="6">
        <f t="shared" si="41"/>
        <v>7.9561042524005483</v>
      </c>
      <c r="AT257" s="191" t="s">
        <v>405</v>
      </c>
      <c r="AU257" s="6">
        <f t="shared" si="36"/>
        <v>66.929133858267718</v>
      </c>
      <c r="AV257" s="6">
        <f t="shared" si="37"/>
        <v>84.758093852309941</v>
      </c>
      <c r="AW257" s="6">
        <f t="shared" si="38"/>
        <v>1.6090104585679805</v>
      </c>
      <c r="AX257" s="6">
        <f t="shared" si="39"/>
        <v>10.229276895943563</v>
      </c>
    </row>
    <row r="258" spans="1:50" x14ac:dyDescent="0.25">
      <c r="A258" s="191" t="s">
        <v>406</v>
      </c>
      <c r="B258" s="8">
        <v>6078</v>
      </c>
      <c r="C258" s="8">
        <v>4747</v>
      </c>
      <c r="D258" s="8">
        <v>4656</v>
      </c>
      <c r="E258" s="8">
        <v>4583</v>
      </c>
      <c r="F258" s="8">
        <v>1878</v>
      </c>
      <c r="G258" s="8">
        <v>88</v>
      </c>
      <c r="H258" s="8">
        <v>302</v>
      </c>
      <c r="I258" s="8">
        <v>842</v>
      </c>
      <c r="J258" s="8">
        <v>149</v>
      </c>
      <c r="K258" s="8">
        <v>207</v>
      </c>
      <c r="L258" s="8">
        <v>74</v>
      </c>
      <c r="M258" s="8">
        <v>111</v>
      </c>
      <c r="N258" s="8">
        <v>37</v>
      </c>
      <c r="O258" s="8">
        <v>305</v>
      </c>
      <c r="P258" s="8">
        <v>229</v>
      </c>
      <c r="Q258" s="8">
        <v>57</v>
      </c>
      <c r="R258" s="227">
        <v>11</v>
      </c>
      <c r="S258" s="8">
        <v>47</v>
      </c>
      <c r="T258" s="8">
        <v>21</v>
      </c>
      <c r="U258" s="8">
        <v>2</v>
      </c>
      <c r="V258" s="8">
        <v>93</v>
      </c>
      <c r="W258" s="8">
        <v>30</v>
      </c>
      <c r="X258" s="189"/>
      <c r="Y258" s="189"/>
      <c r="Z258" s="191" t="s">
        <v>406</v>
      </c>
      <c r="AA258" s="6">
        <f t="shared" si="33"/>
        <v>14.478446857518922</v>
      </c>
      <c r="AB258" s="6">
        <f t="shared" si="34"/>
        <v>49.687397170121749</v>
      </c>
      <c r="AC258" s="6">
        <f t="shared" si="34"/>
        <v>138.53241197762424</v>
      </c>
      <c r="AD258" s="6">
        <f t="shared" si="34"/>
        <v>24.514642974662717</v>
      </c>
      <c r="AE258" s="6">
        <f t="shared" si="34"/>
        <v>34.05725567620928</v>
      </c>
      <c r="AF258" s="6">
        <f t="shared" si="35"/>
        <v>12.175057584731819</v>
      </c>
      <c r="AG258" s="6">
        <f t="shared" si="35"/>
        <v>18.26258637709773</v>
      </c>
      <c r="AH258" s="6">
        <f t="shared" si="35"/>
        <v>6.0875287923659096</v>
      </c>
      <c r="AI258" s="6">
        <f t="shared" si="35"/>
        <v>50.180980585718984</v>
      </c>
      <c r="AJ258" s="6">
        <f t="shared" si="35"/>
        <v>37.67686739058901</v>
      </c>
      <c r="AK258" s="6">
        <f t="shared" si="35"/>
        <v>9.3780848963474828</v>
      </c>
      <c r="AL258" s="6">
        <f t="shared" si="35"/>
        <v>1.8098058571898652</v>
      </c>
      <c r="AM258" s="6">
        <f t="shared" si="40"/>
        <v>7.7328068443566966</v>
      </c>
      <c r="AN258" s="6">
        <f t="shared" si="40"/>
        <v>3.4550839091806518</v>
      </c>
      <c r="AO258" s="6">
        <f t="shared" si="40"/>
        <v>0.32905561039815728</v>
      </c>
      <c r="AP258" s="6">
        <f t="shared" si="40"/>
        <v>15.301085883514315</v>
      </c>
      <c r="AQ258" s="6">
        <f t="shared" si="41"/>
        <v>4.9358341559723593</v>
      </c>
      <c r="AT258" s="191" t="s">
        <v>406</v>
      </c>
      <c r="AU258" s="6">
        <f t="shared" si="36"/>
        <v>49.18384879725086</v>
      </c>
      <c r="AV258" s="6">
        <f t="shared" si="37"/>
        <v>66.550294566877596</v>
      </c>
      <c r="AW258" s="6">
        <f t="shared" si="38"/>
        <v>11.182108626198083</v>
      </c>
      <c r="AX258" s="6">
        <f t="shared" si="39"/>
        <v>6.3197809142616395</v>
      </c>
    </row>
    <row r="259" spans="1:50" x14ac:dyDescent="0.25">
      <c r="A259" s="191" t="s">
        <v>407</v>
      </c>
      <c r="B259" s="8">
        <v>4359</v>
      </c>
      <c r="C259" s="8">
        <v>3370</v>
      </c>
      <c r="D259" s="8">
        <v>3318</v>
      </c>
      <c r="E259" s="8">
        <v>3261</v>
      </c>
      <c r="F259" s="8">
        <v>1183</v>
      </c>
      <c r="G259" s="8">
        <v>60</v>
      </c>
      <c r="H259" s="8">
        <v>253</v>
      </c>
      <c r="I259" s="8">
        <v>478</v>
      </c>
      <c r="J259" s="8">
        <v>47</v>
      </c>
      <c r="K259" s="8">
        <v>188</v>
      </c>
      <c r="L259" s="8">
        <v>104</v>
      </c>
      <c r="M259" s="8">
        <v>35</v>
      </c>
      <c r="N259" s="8">
        <v>19</v>
      </c>
      <c r="O259" s="8">
        <v>272</v>
      </c>
      <c r="P259" s="8">
        <v>152</v>
      </c>
      <c r="Q259" s="8">
        <v>26</v>
      </c>
      <c r="R259" s="227">
        <v>19</v>
      </c>
      <c r="S259" s="8">
        <v>37</v>
      </c>
      <c r="T259" s="8">
        <v>5</v>
      </c>
      <c r="U259" s="8">
        <v>0</v>
      </c>
      <c r="V259" s="8">
        <v>68</v>
      </c>
      <c r="W259" s="8">
        <v>19</v>
      </c>
      <c r="X259" s="189"/>
      <c r="Y259" s="189"/>
      <c r="Z259" s="191" t="s">
        <v>407</v>
      </c>
      <c r="AA259" s="6">
        <f t="shared" si="33"/>
        <v>13.764624913971094</v>
      </c>
      <c r="AB259" s="6">
        <f t="shared" si="34"/>
        <v>58.040835053911451</v>
      </c>
      <c r="AC259" s="6">
        <f t="shared" si="34"/>
        <v>109.65817848130305</v>
      </c>
      <c r="AD259" s="6">
        <f t="shared" si="34"/>
        <v>10.782289515944024</v>
      </c>
      <c r="AE259" s="6">
        <f t="shared" ref="AE259:AI322" si="42">K259/$B259*1000</f>
        <v>43.129158063776096</v>
      </c>
      <c r="AF259" s="6">
        <f t="shared" si="35"/>
        <v>23.858683184216563</v>
      </c>
      <c r="AG259" s="6">
        <f t="shared" si="35"/>
        <v>8.0293645331498045</v>
      </c>
      <c r="AH259" s="6">
        <f t="shared" si="35"/>
        <v>4.3587978894241797</v>
      </c>
      <c r="AI259" s="6">
        <f t="shared" si="35"/>
        <v>62.399632943335625</v>
      </c>
      <c r="AJ259" s="6">
        <f t="shared" si="35"/>
        <v>34.870383115393437</v>
      </c>
      <c r="AK259" s="6">
        <f t="shared" si="35"/>
        <v>5.9646707960541407</v>
      </c>
      <c r="AL259" s="6">
        <f t="shared" si="35"/>
        <v>4.3587978894241797</v>
      </c>
      <c r="AM259" s="6">
        <f t="shared" si="40"/>
        <v>8.4881853636155071</v>
      </c>
      <c r="AN259" s="6">
        <f t="shared" si="40"/>
        <v>1.1470520761642578</v>
      </c>
      <c r="AO259" s="6">
        <f t="shared" si="40"/>
        <v>0</v>
      </c>
      <c r="AP259" s="6">
        <f t="shared" si="40"/>
        <v>15.599908235833906</v>
      </c>
      <c r="AQ259" s="6">
        <f t="shared" si="41"/>
        <v>4.3587978894241797</v>
      </c>
      <c r="AT259" s="191" t="s">
        <v>407</v>
      </c>
      <c r="AU259" s="6">
        <f t="shared" si="36"/>
        <v>45.810729355033153</v>
      </c>
      <c r="AV259" s="6">
        <f t="shared" si="37"/>
        <v>83.409996933456</v>
      </c>
      <c r="AW259" s="6">
        <f t="shared" si="38"/>
        <v>4.2265426880811496</v>
      </c>
      <c r="AX259" s="6">
        <f t="shared" si="39"/>
        <v>5.637982195845697</v>
      </c>
    </row>
    <row r="260" spans="1:50" x14ac:dyDescent="0.25">
      <c r="A260" s="191" t="s">
        <v>408</v>
      </c>
      <c r="B260" s="8">
        <v>7902</v>
      </c>
      <c r="C260" s="8">
        <v>6274</v>
      </c>
      <c r="D260" s="8">
        <v>6175</v>
      </c>
      <c r="E260" s="8">
        <v>6074</v>
      </c>
      <c r="F260" s="8">
        <v>2764</v>
      </c>
      <c r="G260" s="8">
        <v>161</v>
      </c>
      <c r="H260" s="8">
        <v>425</v>
      </c>
      <c r="I260" s="8">
        <v>1126</v>
      </c>
      <c r="J260" s="8">
        <v>173</v>
      </c>
      <c r="K260" s="8">
        <v>293</v>
      </c>
      <c r="L260" s="8">
        <v>173</v>
      </c>
      <c r="M260" s="8">
        <v>239</v>
      </c>
      <c r="N260" s="8">
        <v>85</v>
      </c>
      <c r="O260" s="8">
        <v>518</v>
      </c>
      <c r="P260" s="8">
        <v>377</v>
      </c>
      <c r="Q260" s="8">
        <v>80</v>
      </c>
      <c r="R260" s="227">
        <v>6</v>
      </c>
      <c r="S260" s="8">
        <v>97</v>
      </c>
      <c r="T260" s="8">
        <v>16</v>
      </c>
      <c r="U260" s="8">
        <v>9</v>
      </c>
      <c r="V260" s="8">
        <v>161</v>
      </c>
      <c r="W260" s="8">
        <v>39</v>
      </c>
      <c r="X260" s="189"/>
      <c r="Y260" s="189"/>
      <c r="Z260" s="191" t="s">
        <v>408</v>
      </c>
      <c r="AA260" s="6">
        <f t="shared" ref="AA260:AA323" si="43">G260/$B260*1000</f>
        <v>20.374588711718552</v>
      </c>
      <c r="AB260" s="6">
        <f t="shared" ref="AB260:AH323" si="44">H260/$B260*1000</f>
        <v>53.783852189319155</v>
      </c>
      <c r="AC260" s="6">
        <f t="shared" si="44"/>
        <v>142.49557074158443</v>
      </c>
      <c r="AD260" s="6">
        <f t="shared" si="44"/>
        <v>21.893191597064032</v>
      </c>
      <c r="AE260" s="6">
        <f t="shared" si="42"/>
        <v>37.079220450518854</v>
      </c>
      <c r="AF260" s="6">
        <f t="shared" si="42"/>
        <v>21.893191597064032</v>
      </c>
      <c r="AG260" s="6">
        <f t="shared" si="42"/>
        <v>30.245507466464186</v>
      </c>
      <c r="AH260" s="6">
        <f t="shared" si="42"/>
        <v>10.756770437863832</v>
      </c>
      <c r="AI260" s="6">
        <f t="shared" si="42"/>
        <v>65.553024550746642</v>
      </c>
      <c r="AJ260" s="6">
        <f t="shared" ref="AJ260:AN323" si="45">P260/$B260*1000</f>
        <v>47.709440647937228</v>
      </c>
      <c r="AK260" s="6">
        <f t="shared" si="45"/>
        <v>10.124019235636549</v>
      </c>
      <c r="AL260" s="6">
        <f t="shared" ref="AL260:AL323" si="46">R260/$B260*1000</f>
        <v>0.75930144267274113</v>
      </c>
      <c r="AM260" s="6">
        <f t="shared" si="40"/>
        <v>12.275373323209314</v>
      </c>
      <c r="AN260" s="6">
        <f t="shared" si="40"/>
        <v>2.0248038471273095</v>
      </c>
      <c r="AO260" s="6">
        <f t="shared" si="40"/>
        <v>1.1389521640091116</v>
      </c>
      <c r="AP260" s="6">
        <f t="shared" si="40"/>
        <v>20.374588711718552</v>
      </c>
      <c r="AQ260" s="6">
        <f t="shared" si="41"/>
        <v>4.9354593773728164</v>
      </c>
      <c r="AT260" s="191" t="s">
        <v>408</v>
      </c>
      <c r="AU260" s="6">
        <f t="shared" ref="AU260:AU323" si="47">P260/D260*1000</f>
        <v>61.052631578947363</v>
      </c>
      <c r="AV260" s="6">
        <f t="shared" ref="AV260:AV323" si="48">O260/E260*1000</f>
        <v>85.281527823510046</v>
      </c>
      <c r="AW260" s="6">
        <f t="shared" ref="AW260:AW323" si="49">T260/F260*1000</f>
        <v>5.7887120115774238</v>
      </c>
      <c r="AX260" s="6">
        <f t="shared" ref="AX260:AX323" si="50">W260/C260*1000</f>
        <v>6.216130060567421</v>
      </c>
    </row>
    <row r="261" spans="1:50" x14ac:dyDescent="0.25">
      <c r="A261" s="191" t="s">
        <v>409</v>
      </c>
      <c r="B261" s="8">
        <v>5448</v>
      </c>
      <c r="C261" s="8">
        <v>4318</v>
      </c>
      <c r="D261" s="8">
        <v>4248</v>
      </c>
      <c r="E261" s="8">
        <v>4176</v>
      </c>
      <c r="F261" s="8">
        <v>1906</v>
      </c>
      <c r="G261" s="8">
        <v>101</v>
      </c>
      <c r="H261" s="8">
        <v>223</v>
      </c>
      <c r="I261" s="8">
        <v>767</v>
      </c>
      <c r="J261" s="8">
        <v>130</v>
      </c>
      <c r="K261" s="8">
        <v>214</v>
      </c>
      <c r="L261" s="8">
        <v>93</v>
      </c>
      <c r="M261" s="8">
        <v>49</v>
      </c>
      <c r="N261" s="8">
        <v>30</v>
      </c>
      <c r="O261" s="8">
        <v>406</v>
      </c>
      <c r="P261" s="8">
        <v>248</v>
      </c>
      <c r="Q261" s="8">
        <v>52</v>
      </c>
      <c r="R261" s="227">
        <v>7</v>
      </c>
      <c r="S261" s="8">
        <v>31</v>
      </c>
      <c r="T261" s="8">
        <v>3</v>
      </c>
      <c r="U261" s="8">
        <v>37</v>
      </c>
      <c r="V261" s="8">
        <v>97</v>
      </c>
      <c r="W261" s="8">
        <v>20</v>
      </c>
      <c r="X261" s="189"/>
      <c r="Y261" s="189"/>
      <c r="Z261" s="191" t="s">
        <v>409</v>
      </c>
      <c r="AA261" s="6">
        <f t="shared" si="43"/>
        <v>18.538913362701908</v>
      </c>
      <c r="AB261" s="6">
        <f t="shared" si="44"/>
        <v>40.932452276064609</v>
      </c>
      <c r="AC261" s="6">
        <f t="shared" si="44"/>
        <v>140.7856093979442</v>
      </c>
      <c r="AD261" s="6">
        <f t="shared" si="44"/>
        <v>23.861967694566815</v>
      </c>
      <c r="AE261" s="6">
        <f t="shared" si="42"/>
        <v>39.280469897209983</v>
      </c>
      <c r="AF261" s="6">
        <f t="shared" si="42"/>
        <v>17.070484581497798</v>
      </c>
      <c r="AG261" s="6">
        <f t="shared" si="42"/>
        <v>8.9941262848751844</v>
      </c>
      <c r="AH261" s="6">
        <f t="shared" si="42"/>
        <v>5.5066079295154191</v>
      </c>
      <c r="AI261" s="6">
        <f t="shared" si="42"/>
        <v>74.522760646108665</v>
      </c>
      <c r="AJ261" s="6">
        <f t="shared" si="45"/>
        <v>45.521292217327456</v>
      </c>
      <c r="AK261" s="6">
        <f t="shared" si="45"/>
        <v>9.5447870778267259</v>
      </c>
      <c r="AL261" s="6">
        <f t="shared" si="46"/>
        <v>1.2848751835535976</v>
      </c>
      <c r="AM261" s="6">
        <f t="shared" si="40"/>
        <v>5.690161527165932</v>
      </c>
      <c r="AN261" s="6">
        <f t="shared" si="40"/>
        <v>0.55066079295154191</v>
      </c>
      <c r="AO261" s="6">
        <f t="shared" si="40"/>
        <v>6.7914831130690159</v>
      </c>
      <c r="AP261" s="6">
        <f t="shared" si="40"/>
        <v>17.804698972099853</v>
      </c>
      <c r="AQ261" s="6">
        <f t="shared" si="41"/>
        <v>3.6710719530102791</v>
      </c>
      <c r="AT261" s="191" t="s">
        <v>409</v>
      </c>
      <c r="AU261" s="6">
        <f t="shared" si="47"/>
        <v>58.380414312617702</v>
      </c>
      <c r="AV261" s="6">
        <f t="shared" si="48"/>
        <v>97.222222222222229</v>
      </c>
      <c r="AW261" s="6">
        <f t="shared" si="49"/>
        <v>1.5739769150052467</v>
      </c>
      <c r="AX261" s="6">
        <f t="shared" si="50"/>
        <v>4.6317739694302915</v>
      </c>
    </row>
    <row r="262" spans="1:50" x14ac:dyDescent="0.25">
      <c r="A262" s="191" t="s">
        <v>410</v>
      </c>
      <c r="B262" s="8">
        <v>9082</v>
      </c>
      <c r="C262" s="8">
        <v>7348</v>
      </c>
      <c r="D262" s="8">
        <v>7231</v>
      </c>
      <c r="E262" s="8">
        <v>7119</v>
      </c>
      <c r="F262" s="8">
        <v>3056</v>
      </c>
      <c r="G262" s="8">
        <v>139</v>
      </c>
      <c r="H262" s="8">
        <v>472</v>
      </c>
      <c r="I262" s="8">
        <v>1308</v>
      </c>
      <c r="J262" s="8">
        <v>238</v>
      </c>
      <c r="K262" s="8">
        <v>348</v>
      </c>
      <c r="L262" s="8">
        <v>168</v>
      </c>
      <c r="M262" s="8">
        <v>136</v>
      </c>
      <c r="N262" s="8">
        <v>57</v>
      </c>
      <c r="O262" s="8">
        <v>809</v>
      </c>
      <c r="P262" s="8">
        <v>396</v>
      </c>
      <c r="Q262" s="8">
        <v>70</v>
      </c>
      <c r="R262" s="227">
        <v>33</v>
      </c>
      <c r="S262" s="8">
        <v>114</v>
      </c>
      <c r="T262" s="8">
        <v>19</v>
      </c>
      <c r="U262" s="8">
        <v>16</v>
      </c>
      <c r="V262" s="8">
        <v>164</v>
      </c>
      <c r="W262" s="8">
        <v>33</v>
      </c>
      <c r="X262" s="189"/>
      <c r="Y262" s="189"/>
      <c r="Z262" s="191" t="s">
        <v>410</v>
      </c>
      <c r="AA262" s="6">
        <f t="shared" si="43"/>
        <v>15.304998898920942</v>
      </c>
      <c r="AB262" s="6">
        <f t="shared" si="44"/>
        <v>51.970931512882622</v>
      </c>
      <c r="AC262" s="6">
        <f t="shared" si="44"/>
        <v>144.02114071790353</v>
      </c>
      <c r="AD262" s="6">
        <f t="shared" si="44"/>
        <v>26.205681567936576</v>
      </c>
      <c r="AE262" s="6">
        <f t="shared" si="42"/>
        <v>38.317551200176176</v>
      </c>
      <c r="AF262" s="6">
        <f t="shared" si="42"/>
        <v>18.498128165602292</v>
      </c>
      <c r="AG262" s="6">
        <f t="shared" si="42"/>
        <v>14.974675181678045</v>
      </c>
      <c r="AH262" s="6">
        <f t="shared" si="42"/>
        <v>6.2761506276150625</v>
      </c>
      <c r="AI262" s="6">
        <f t="shared" ref="AI262:AM325" si="51">O262/$B262*1000</f>
        <v>89.077295749834832</v>
      </c>
      <c r="AJ262" s="6">
        <f t="shared" si="45"/>
        <v>43.602730676062535</v>
      </c>
      <c r="AK262" s="6">
        <f t="shared" si="45"/>
        <v>7.7075534023342875</v>
      </c>
      <c r="AL262" s="6">
        <f t="shared" si="46"/>
        <v>3.6335608896718785</v>
      </c>
      <c r="AM262" s="6">
        <f t="shared" si="40"/>
        <v>12.552301255230125</v>
      </c>
      <c r="AN262" s="6">
        <f t="shared" si="40"/>
        <v>2.0920502092050208</v>
      </c>
      <c r="AO262" s="6">
        <f t="shared" si="40"/>
        <v>1.7617264919621229</v>
      </c>
      <c r="AP262" s="6">
        <f t="shared" si="40"/>
        <v>18.057696542611758</v>
      </c>
      <c r="AQ262" s="6">
        <f t="shared" si="41"/>
        <v>3.6335608896718785</v>
      </c>
      <c r="AT262" s="191" t="s">
        <v>410</v>
      </c>
      <c r="AU262" s="6">
        <f t="shared" si="47"/>
        <v>54.764209652883416</v>
      </c>
      <c r="AV262" s="6">
        <f t="shared" si="48"/>
        <v>113.63955611743222</v>
      </c>
      <c r="AW262" s="6">
        <f t="shared" si="49"/>
        <v>6.2172774869109944</v>
      </c>
      <c r="AX262" s="6">
        <f t="shared" si="50"/>
        <v>4.4910179640718564</v>
      </c>
    </row>
    <row r="263" spans="1:50" x14ac:dyDescent="0.25">
      <c r="A263" s="191" t="s">
        <v>411</v>
      </c>
      <c r="B263" s="8">
        <v>2297</v>
      </c>
      <c r="C263" s="8">
        <v>1840</v>
      </c>
      <c r="D263" s="8">
        <v>1814</v>
      </c>
      <c r="E263" s="8">
        <v>1781</v>
      </c>
      <c r="F263" s="8">
        <v>634</v>
      </c>
      <c r="G263" s="8">
        <v>31</v>
      </c>
      <c r="H263" s="8">
        <v>89</v>
      </c>
      <c r="I263" s="8">
        <v>219</v>
      </c>
      <c r="J263" s="8">
        <v>51</v>
      </c>
      <c r="K263" s="8">
        <v>88</v>
      </c>
      <c r="L263" s="8">
        <v>36</v>
      </c>
      <c r="M263" s="8">
        <v>42</v>
      </c>
      <c r="N263" s="8">
        <v>11</v>
      </c>
      <c r="O263" s="8">
        <v>157</v>
      </c>
      <c r="P263" s="8">
        <v>94</v>
      </c>
      <c r="Q263" s="8">
        <v>21</v>
      </c>
      <c r="R263" s="227">
        <v>4</v>
      </c>
      <c r="S263" s="8">
        <v>25</v>
      </c>
      <c r="T263" s="8">
        <v>3</v>
      </c>
      <c r="U263" s="8">
        <v>2</v>
      </c>
      <c r="V263" s="8">
        <v>43</v>
      </c>
      <c r="W263" s="8">
        <v>7</v>
      </c>
      <c r="X263" s="189"/>
      <c r="Y263" s="189"/>
      <c r="Z263" s="191" t="s">
        <v>411</v>
      </c>
      <c r="AA263" s="6">
        <f t="shared" si="43"/>
        <v>13.495864170657379</v>
      </c>
      <c r="AB263" s="6">
        <f t="shared" si="44"/>
        <v>38.746190683500217</v>
      </c>
      <c r="AC263" s="6">
        <f t="shared" si="44"/>
        <v>95.341750108837601</v>
      </c>
      <c r="AD263" s="6">
        <f t="shared" si="44"/>
        <v>22.20287331301698</v>
      </c>
      <c r="AE263" s="6">
        <f t="shared" si="42"/>
        <v>38.31084022638224</v>
      </c>
      <c r="AF263" s="6">
        <f t="shared" si="42"/>
        <v>15.67261645624728</v>
      </c>
      <c r="AG263" s="6">
        <f t="shared" si="42"/>
        <v>18.284719198955159</v>
      </c>
      <c r="AH263" s="6">
        <f t="shared" si="42"/>
        <v>4.78885502829778</v>
      </c>
      <c r="AI263" s="6">
        <f t="shared" si="51"/>
        <v>68.350021767522861</v>
      </c>
      <c r="AJ263" s="6">
        <f t="shared" si="45"/>
        <v>40.922942969090116</v>
      </c>
      <c r="AK263" s="6">
        <f t="shared" si="45"/>
        <v>9.1423595994775795</v>
      </c>
      <c r="AL263" s="6">
        <f t="shared" si="46"/>
        <v>1.7414018284719197</v>
      </c>
      <c r="AM263" s="6">
        <f t="shared" si="40"/>
        <v>10.8837614279495</v>
      </c>
      <c r="AN263" s="6">
        <f t="shared" si="40"/>
        <v>1.3060513713539399</v>
      </c>
      <c r="AO263" s="6">
        <f t="shared" si="40"/>
        <v>0.87070091423595986</v>
      </c>
      <c r="AP263" s="6">
        <f t="shared" si="40"/>
        <v>18.720069656073139</v>
      </c>
      <c r="AQ263" s="6">
        <f t="shared" si="41"/>
        <v>3.0474531998258598</v>
      </c>
      <c r="AT263" s="191" t="s">
        <v>411</v>
      </c>
      <c r="AU263" s="6">
        <f t="shared" si="47"/>
        <v>51.819184123484014</v>
      </c>
      <c r="AV263" s="6">
        <f t="shared" si="48"/>
        <v>88.152723189219543</v>
      </c>
      <c r="AW263" s="6">
        <f t="shared" si="49"/>
        <v>4.7318611987381702</v>
      </c>
      <c r="AX263" s="6">
        <f t="shared" si="50"/>
        <v>3.8043478260869565</v>
      </c>
    </row>
    <row r="264" spans="1:50" x14ac:dyDescent="0.25">
      <c r="A264" s="191" t="s">
        <v>412</v>
      </c>
      <c r="B264" s="8">
        <v>3946</v>
      </c>
      <c r="C264" s="8">
        <v>2941</v>
      </c>
      <c r="D264" s="8">
        <v>2897</v>
      </c>
      <c r="E264" s="8">
        <v>2857</v>
      </c>
      <c r="F264" s="8">
        <v>975</v>
      </c>
      <c r="G264" s="8">
        <v>48</v>
      </c>
      <c r="H264" s="8">
        <v>137</v>
      </c>
      <c r="I264" s="8">
        <v>478</v>
      </c>
      <c r="J264" s="8">
        <v>74</v>
      </c>
      <c r="K264" s="8">
        <v>113</v>
      </c>
      <c r="L264" s="8">
        <v>72</v>
      </c>
      <c r="M264" s="8">
        <v>44</v>
      </c>
      <c r="N264" s="8">
        <v>18</v>
      </c>
      <c r="O264" s="8">
        <v>78</v>
      </c>
      <c r="P264" s="8">
        <v>122</v>
      </c>
      <c r="Q264" s="8">
        <v>28</v>
      </c>
      <c r="R264" s="227">
        <v>17</v>
      </c>
      <c r="S264" s="8">
        <v>30</v>
      </c>
      <c r="T264" s="8">
        <v>5</v>
      </c>
      <c r="U264" s="8">
        <v>12</v>
      </c>
      <c r="V264" s="8">
        <v>29</v>
      </c>
      <c r="W264" s="8">
        <v>21</v>
      </c>
      <c r="X264" s="189"/>
      <c r="Y264" s="189"/>
      <c r="Z264" s="191" t="s">
        <v>412</v>
      </c>
      <c r="AA264" s="6">
        <f t="shared" si="43"/>
        <v>12.164216928535227</v>
      </c>
      <c r="AB264" s="6">
        <f t="shared" si="44"/>
        <v>34.718702483527622</v>
      </c>
      <c r="AC264" s="6">
        <f t="shared" si="44"/>
        <v>121.13532691332995</v>
      </c>
      <c r="AD264" s="6">
        <f t="shared" si="44"/>
        <v>18.75316776482514</v>
      </c>
      <c r="AE264" s="6">
        <f t="shared" si="42"/>
        <v>28.636594019260013</v>
      </c>
      <c r="AF264" s="6">
        <f t="shared" si="42"/>
        <v>18.246325392802838</v>
      </c>
      <c r="AG264" s="6">
        <f t="shared" si="42"/>
        <v>11.150532184490624</v>
      </c>
      <c r="AH264" s="6">
        <f t="shared" si="42"/>
        <v>4.5615813482007095</v>
      </c>
      <c r="AI264" s="6">
        <f t="shared" si="51"/>
        <v>19.766852508869743</v>
      </c>
      <c r="AJ264" s="6">
        <f t="shared" si="45"/>
        <v>30.917384693360365</v>
      </c>
      <c r="AK264" s="6">
        <f t="shared" si="45"/>
        <v>7.0957932083122151</v>
      </c>
      <c r="AL264" s="6">
        <f t="shared" si="46"/>
        <v>4.3081601621895587</v>
      </c>
      <c r="AM264" s="6">
        <f t="shared" si="40"/>
        <v>7.6026355803345158</v>
      </c>
      <c r="AN264" s="6">
        <f t="shared" si="40"/>
        <v>1.2671059300557526</v>
      </c>
      <c r="AO264" s="6">
        <f t="shared" si="40"/>
        <v>3.0410542321338068</v>
      </c>
      <c r="AP264" s="6">
        <f t="shared" si="40"/>
        <v>7.349214394323365</v>
      </c>
      <c r="AQ264" s="6">
        <f t="shared" si="41"/>
        <v>5.321844906234162</v>
      </c>
      <c r="AT264" s="191" t="s">
        <v>412</v>
      </c>
      <c r="AU264" s="6">
        <f t="shared" si="47"/>
        <v>42.112530203658963</v>
      </c>
      <c r="AV264" s="6">
        <f t="shared" si="48"/>
        <v>27.301365068253414</v>
      </c>
      <c r="AW264" s="6">
        <f t="shared" si="49"/>
        <v>5.1282051282051286</v>
      </c>
      <c r="AX264" s="6">
        <f t="shared" si="50"/>
        <v>7.1404284257055428</v>
      </c>
    </row>
    <row r="265" spans="1:50" x14ac:dyDescent="0.25">
      <c r="A265" s="191" t="s">
        <v>413</v>
      </c>
      <c r="B265" s="8">
        <v>4977</v>
      </c>
      <c r="C265" s="8">
        <v>3886</v>
      </c>
      <c r="D265" s="8">
        <v>3827</v>
      </c>
      <c r="E265" s="8">
        <v>3753</v>
      </c>
      <c r="F265" s="8">
        <v>1422</v>
      </c>
      <c r="G265" s="8">
        <v>54</v>
      </c>
      <c r="H265" s="8">
        <v>226</v>
      </c>
      <c r="I265" s="8">
        <v>510</v>
      </c>
      <c r="J265" s="8">
        <v>67</v>
      </c>
      <c r="K265" s="8">
        <v>147</v>
      </c>
      <c r="L265" s="8">
        <v>81</v>
      </c>
      <c r="M265" s="8">
        <v>58</v>
      </c>
      <c r="N265" s="8">
        <v>13</v>
      </c>
      <c r="O265" s="8">
        <v>451</v>
      </c>
      <c r="P265" s="8">
        <v>144</v>
      </c>
      <c r="Q265" s="8">
        <v>32</v>
      </c>
      <c r="R265" s="227">
        <v>2</v>
      </c>
      <c r="S265" s="8">
        <v>44</v>
      </c>
      <c r="T265" s="8">
        <v>6</v>
      </c>
      <c r="U265" s="8">
        <v>5</v>
      </c>
      <c r="V265" s="8">
        <v>56</v>
      </c>
      <c r="W265" s="8">
        <v>21</v>
      </c>
      <c r="X265" s="189"/>
      <c r="Y265" s="189"/>
      <c r="Z265" s="191" t="s">
        <v>413</v>
      </c>
      <c r="AA265" s="6">
        <f t="shared" si="43"/>
        <v>10.849909584086799</v>
      </c>
      <c r="AB265" s="6">
        <f t="shared" si="44"/>
        <v>45.408880851918823</v>
      </c>
      <c r="AC265" s="6">
        <f t="shared" si="44"/>
        <v>102.47136829415309</v>
      </c>
      <c r="AD265" s="6">
        <f t="shared" si="44"/>
        <v>13.461924854329917</v>
      </c>
      <c r="AE265" s="6">
        <f t="shared" si="42"/>
        <v>29.535864978902953</v>
      </c>
      <c r="AF265" s="6">
        <f t="shared" si="42"/>
        <v>16.2748643761302</v>
      </c>
      <c r="AG265" s="6">
        <f t="shared" si="42"/>
        <v>11.653606590315452</v>
      </c>
      <c r="AH265" s="6">
        <f t="shared" si="42"/>
        <v>2.6120152702431185</v>
      </c>
      <c r="AI265" s="6">
        <f t="shared" si="51"/>
        <v>90.616837452280492</v>
      </c>
      <c r="AJ265" s="6">
        <f t="shared" si="45"/>
        <v>28.933092224231462</v>
      </c>
      <c r="AK265" s="6">
        <f t="shared" si="45"/>
        <v>6.4295760498292145</v>
      </c>
      <c r="AL265" s="6">
        <f t="shared" si="46"/>
        <v>0.40184850311432591</v>
      </c>
      <c r="AM265" s="6">
        <f t="shared" si="40"/>
        <v>8.8406670685151685</v>
      </c>
      <c r="AN265" s="6">
        <f t="shared" si="40"/>
        <v>1.2055455093429777</v>
      </c>
      <c r="AO265" s="6">
        <f t="shared" si="40"/>
        <v>1.0046212577858147</v>
      </c>
      <c r="AP265" s="6">
        <f t="shared" si="40"/>
        <v>11.251758087201125</v>
      </c>
      <c r="AQ265" s="6">
        <f t="shared" si="41"/>
        <v>4.2194092827004219</v>
      </c>
      <c r="AT265" s="191" t="s">
        <v>413</v>
      </c>
      <c r="AU265" s="6">
        <f t="shared" si="47"/>
        <v>37.627384374183436</v>
      </c>
      <c r="AV265" s="6">
        <f t="shared" si="48"/>
        <v>120.17053024247269</v>
      </c>
      <c r="AW265" s="6">
        <f t="shared" si="49"/>
        <v>4.2194092827004219</v>
      </c>
      <c r="AX265" s="6">
        <f t="shared" si="50"/>
        <v>5.4040144107050949</v>
      </c>
    </row>
    <row r="266" spans="1:50" x14ac:dyDescent="0.25">
      <c r="A266" s="191" t="s">
        <v>414</v>
      </c>
      <c r="B266" s="8">
        <v>4926</v>
      </c>
      <c r="C266" s="8">
        <v>3944</v>
      </c>
      <c r="D266" s="8">
        <v>3897</v>
      </c>
      <c r="E266" s="8">
        <v>3853</v>
      </c>
      <c r="F266" s="8">
        <v>1515</v>
      </c>
      <c r="G266" s="8">
        <v>75</v>
      </c>
      <c r="H266" s="8">
        <v>206</v>
      </c>
      <c r="I266" s="8">
        <v>547</v>
      </c>
      <c r="J266" s="8">
        <v>87</v>
      </c>
      <c r="K266" s="8">
        <v>132</v>
      </c>
      <c r="L266" s="8">
        <v>101</v>
      </c>
      <c r="M266" s="8">
        <v>59</v>
      </c>
      <c r="N266" s="8">
        <v>10</v>
      </c>
      <c r="O266" s="8">
        <v>253</v>
      </c>
      <c r="P266" s="8">
        <v>143</v>
      </c>
      <c r="Q266" s="8">
        <v>38</v>
      </c>
      <c r="R266" s="227">
        <v>3</v>
      </c>
      <c r="S266" s="8">
        <v>39</v>
      </c>
      <c r="T266" s="8">
        <v>4</v>
      </c>
      <c r="U266" s="8">
        <v>4</v>
      </c>
      <c r="V266" s="8">
        <v>53</v>
      </c>
      <c r="W266" s="8">
        <v>13</v>
      </c>
      <c r="X266" s="189"/>
      <c r="Y266" s="189"/>
      <c r="Z266" s="191" t="s">
        <v>414</v>
      </c>
      <c r="AA266" s="6">
        <f t="shared" si="43"/>
        <v>15.225334957369062</v>
      </c>
      <c r="AB266" s="6">
        <f t="shared" si="44"/>
        <v>41.818920016240362</v>
      </c>
      <c r="AC266" s="6">
        <f t="shared" si="44"/>
        <v>111.04344295574504</v>
      </c>
      <c r="AD266" s="6">
        <f t="shared" si="44"/>
        <v>17.661388550548111</v>
      </c>
      <c r="AE266" s="6">
        <f t="shared" si="42"/>
        <v>26.796589524969548</v>
      </c>
      <c r="AF266" s="6">
        <f t="shared" si="42"/>
        <v>20.503451075923667</v>
      </c>
      <c r="AG266" s="6">
        <f t="shared" si="42"/>
        <v>11.977263499796996</v>
      </c>
      <c r="AH266" s="6">
        <f t="shared" si="42"/>
        <v>2.0300446609825418</v>
      </c>
      <c r="AI266" s="6">
        <f t="shared" si="51"/>
        <v>51.360129922858299</v>
      </c>
      <c r="AJ266" s="6">
        <f t="shared" si="45"/>
        <v>29.029638652050345</v>
      </c>
      <c r="AK266" s="6">
        <f t="shared" si="45"/>
        <v>7.7141697117336578</v>
      </c>
      <c r="AL266" s="6">
        <f t="shared" si="46"/>
        <v>0.60901339829476242</v>
      </c>
      <c r="AM266" s="6">
        <f t="shared" si="40"/>
        <v>7.9171741778319111</v>
      </c>
      <c r="AN266" s="6">
        <f t="shared" si="40"/>
        <v>0.8120178643930166</v>
      </c>
      <c r="AO266" s="6">
        <f t="shared" si="40"/>
        <v>0.8120178643930166</v>
      </c>
      <c r="AP266" s="6">
        <f t="shared" si="40"/>
        <v>10.75923670320747</v>
      </c>
      <c r="AQ266" s="6">
        <f t="shared" si="41"/>
        <v>2.6390580592773043</v>
      </c>
      <c r="AT266" s="191" t="s">
        <v>414</v>
      </c>
      <c r="AU266" s="6">
        <f t="shared" si="47"/>
        <v>36.694893507826528</v>
      </c>
      <c r="AV266" s="6">
        <f t="shared" si="48"/>
        <v>65.663119647028282</v>
      </c>
      <c r="AW266" s="6">
        <f t="shared" si="49"/>
        <v>2.6402640264026402</v>
      </c>
      <c r="AX266" s="6">
        <f t="shared" si="50"/>
        <v>3.2961460446247464</v>
      </c>
    </row>
    <row r="267" spans="1:50" x14ac:dyDescent="0.25">
      <c r="A267" s="191" t="s">
        <v>415</v>
      </c>
      <c r="B267" s="8">
        <v>6481</v>
      </c>
      <c r="C267" s="8">
        <v>5110</v>
      </c>
      <c r="D267" s="8">
        <v>5026</v>
      </c>
      <c r="E267" s="8">
        <v>4945</v>
      </c>
      <c r="F267" s="8">
        <v>1942</v>
      </c>
      <c r="G267" s="8">
        <v>84</v>
      </c>
      <c r="H267" s="8">
        <v>366</v>
      </c>
      <c r="I267" s="8">
        <v>815</v>
      </c>
      <c r="J267" s="8">
        <v>86</v>
      </c>
      <c r="K267" s="8">
        <v>190</v>
      </c>
      <c r="L267" s="8">
        <v>78</v>
      </c>
      <c r="M267" s="8">
        <v>156</v>
      </c>
      <c r="N267" s="8">
        <v>17</v>
      </c>
      <c r="O267" s="8">
        <v>684</v>
      </c>
      <c r="P267" s="8">
        <v>231</v>
      </c>
      <c r="Q267" s="8">
        <v>51</v>
      </c>
      <c r="R267" s="227">
        <v>15</v>
      </c>
      <c r="S267" s="8">
        <v>72</v>
      </c>
      <c r="T267" s="8">
        <v>3</v>
      </c>
      <c r="U267" s="8">
        <v>5</v>
      </c>
      <c r="V267" s="8">
        <v>108</v>
      </c>
      <c r="W267" s="8">
        <v>38</v>
      </c>
      <c r="X267" s="189"/>
      <c r="Y267" s="189"/>
      <c r="Z267" s="191" t="s">
        <v>415</v>
      </c>
      <c r="AA267" s="6">
        <f t="shared" si="43"/>
        <v>12.960962814380496</v>
      </c>
      <c r="AB267" s="6">
        <f t="shared" si="44"/>
        <v>56.472766548372171</v>
      </c>
      <c r="AC267" s="6">
        <f t="shared" si="44"/>
        <v>125.75219873476316</v>
      </c>
      <c r="AD267" s="6">
        <f t="shared" si="44"/>
        <v>13.269557167103843</v>
      </c>
      <c r="AE267" s="6">
        <f t="shared" si="42"/>
        <v>29.316463508717792</v>
      </c>
      <c r="AF267" s="6">
        <f t="shared" si="42"/>
        <v>12.035179756210461</v>
      </c>
      <c r="AG267" s="6">
        <f t="shared" si="42"/>
        <v>24.070359512420922</v>
      </c>
      <c r="AH267" s="6">
        <f t="shared" si="42"/>
        <v>2.6230519981484339</v>
      </c>
      <c r="AI267" s="6">
        <f t="shared" si="51"/>
        <v>105.53926863138405</v>
      </c>
      <c r="AJ267" s="6">
        <f t="shared" si="45"/>
        <v>35.642647739546369</v>
      </c>
      <c r="AK267" s="6">
        <f t="shared" si="45"/>
        <v>7.8691559944453013</v>
      </c>
      <c r="AL267" s="6">
        <f t="shared" si="46"/>
        <v>2.3144576454250885</v>
      </c>
      <c r="AM267" s="6">
        <f t="shared" si="40"/>
        <v>11.109396698040426</v>
      </c>
      <c r="AN267" s="6">
        <f t="shared" si="40"/>
        <v>0.46289152908501774</v>
      </c>
      <c r="AO267" s="6">
        <f t="shared" si="40"/>
        <v>0.77148588180836286</v>
      </c>
      <c r="AP267" s="6">
        <f t="shared" si="40"/>
        <v>16.664095047060641</v>
      </c>
      <c r="AQ267" s="6">
        <f t="shared" si="41"/>
        <v>5.8632927017435579</v>
      </c>
      <c r="AT267" s="191" t="s">
        <v>415</v>
      </c>
      <c r="AU267" s="6">
        <f t="shared" si="47"/>
        <v>45.961002785515319</v>
      </c>
      <c r="AV267" s="6">
        <f t="shared" si="48"/>
        <v>138.32153690596564</v>
      </c>
      <c r="AW267" s="6">
        <f t="shared" si="49"/>
        <v>1.544799176107106</v>
      </c>
      <c r="AX267" s="6">
        <f t="shared" si="50"/>
        <v>7.4363992172211351</v>
      </c>
    </row>
    <row r="268" spans="1:50" x14ac:dyDescent="0.25">
      <c r="A268" s="191" t="s">
        <v>416</v>
      </c>
      <c r="B268" s="8">
        <v>2136</v>
      </c>
      <c r="C268" s="8">
        <v>1715</v>
      </c>
      <c r="D268" s="8">
        <v>1694</v>
      </c>
      <c r="E268" s="8">
        <v>1663</v>
      </c>
      <c r="F268" s="8">
        <v>745</v>
      </c>
      <c r="G268" s="8">
        <v>29</v>
      </c>
      <c r="H268" s="8">
        <v>90</v>
      </c>
      <c r="I268" s="8">
        <v>262</v>
      </c>
      <c r="J268" s="8">
        <v>45</v>
      </c>
      <c r="K268" s="8">
        <v>75</v>
      </c>
      <c r="L268" s="8">
        <v>31</v>
      </c>
      <c r="M268" s="8">
        <v>32</v>
      </c>
      <c r="N268" s="8">
        <v>10</v>
      </c>
      <c r="O268" s="8">
        <v>53</v>
      </c>
      <c r="P268" s="8">
        <v>82</v>
      </c>
      <c r="Q268" s="8">
        <v>22</v>
      </c>
      <c r="R268" s="227">
        <v>14</v>
      </c>
      <c r="S268" s="8">
        <v>12</v>
      </c>
      <c r="T268" s="8">
        <v>3</v>
      </c>
      <c r="U268" s="8">
        <v>2</v>
      </c>
      <c r="V268" s="8">
        <v>30</v>
      </c>
      <c r="W268" s="8">
        <v>27</v>
      </c>
      <c r="X268" s="189"/>
      <c r="Y268" s="189"/>
      <c r="Z268" s="191" t="s">
        <v>416</v>
      </c>
      <c r="AA268" s="6">
        <f t="shared" si="43"/>
        <v>13.576779026217229</v>
      </c>
      <c r="AB268" s="6">
        <f t="shared" si="44"/>
        <v>42.134831460674157</v>
      </c>
      <c r="AC268" s="6">
        <f t="shared" si="44"/>
        <v>122.65917602996254</v>
      </c>
      <c r="AD268" s="6">
        <f t="shared" si="44"/>
        <v>21.067415730337078</v>
      </c>
      <c r="AE268" s="6">
        <f t="shared" si="42"/>
        <v>35.112359550561798</v>
      </c>
      <c r="AF268" s="6">
        <f t="shared" si="42"/>
        <v>14.513108614232211</v>
      </c>
      <c r="AG268" s="6">
        <f t="shared" si="42"/>
        <v>14.9812734082397</v>
      </c>
      <c r="AH268" s="6">
        <f t="shared" si="42"/>
        <v>4.6816479400749067</v>
      </c>
      <c r="AI268" s="6">
        <f t="shared" si="51"/>
        <v>24.812734082397004</v>
      </c>
      <c r="AJ268" s="6">
        <f t="shared" si="45"/>
        <v>38.389513108614231</v>
      </c>
      <c r="AK268" s="6">
        <f t="shared" si="45"/>
        <v>10.299625468164793</v>
      </c>
      <c r="AL268" s="6">
        <f t="shared" si="46"/>
        <v>6.5543071161048694</v>
      </c>
      <c r="AM268" s="6">
        <f t="shared" si="40"/>
        <v>5.6179775280898872</v>
      </c>
      <c r="AN268" s="6">
        <f t="shared" si="40"/>
        <v>1.4044943820224718</v>
      </c>
      <c r="AO268" s="6">
        <f t="shared" si="40"/>
        <v>0.93632958801498123</v>
      </c>
      <c r="AP268" s="6">
        <f t="shared" si="40"/>
        <v>14.044943820224718</v>
      </c>
      <c r="AQ268" s="6">
        <f t="shared" si="41"/>
        <v>12.640449438202246</v>
      </c>
      <c r="AT268" s="191" t="s">
        <v>416</v>
      </c>
      <c r="AU268" s="6">
        <f t="shared" si="47"/>
        <v>48.406139315230227</v>
      </c>
      <c r="AV268" s="6">
        <f t="shared" si="48"/>
        <v>31.870114251352977</v>
      </c>
      <c r="AW268" s="6">
        <f t="shared" si="49"/>
        <v>4.026845637583893</v>
      </c>
      <c r="AX268" s="6">
        <f t="shared" si="50"/>
        <v>15.74344023323615</v>
      </c>
    </row>
    <row r="269" spans="1:50" x14ac:dyDescent="0.25">
      <c r="A269" s="191" t="s">
        <v>417</v>
      </c>
      <c r="B269" s="8">
        <v>4141</v>
      </c>
      <c r="C269" s="8">
        <v>3261</v>
      </c>
      <c r="D269" s="8">
        <v>3218</v>
      </c>
      <c r="E269" s="8">
        <v>3150</v>
      </c>
      <c r="F269" s="8">
        <v>1378</v>
      </c>
      <c r="G269" s="8">
        <v>60</v>
      </c>
      <c r="H269" s="8">
        <v>271</v>
      </c>
      <c r="I269" s="8">
        <v>563</v>
      </c>
      <c r="J269" s="8">
        <v>92</v>
      </c>
      <c r="K269" s="8">
        <v>163</v>
      </c>
      <c r="L269" s="8">
        <v>59</v>
      </c>
      <c r="M269" s="8">
        <v>76</v>
      </c>
      <c r="N269" s="8">
        <v>18</v>
      </c>
      <c r="O269" s="8">
        <v>170</v>
      </c>
      <c r="P269" s="8">
        <v>196</v>
      </c>
      <c r="Q269" s="8">
        <v>28</v>
      </c>
      <c r="R269" s="227">
        <v>4</v>
      </c>
      <c r="S269" s="8">
        <v>13</v>
      </c>
      <c r="T269" s="8">
        <v>2</v>
      </c>
      <c r="U269" s="8">
        <v>9</v>
      </c>
      <c r="V269" s="8">
        <v>57</v>
      </c>
      <c r="W269" s="8">
        <v>27</v>
      </c>
      <c r="X269" s="189"/>
      <c r="Y269" s="189"/>
      <c r="Z269" s="191" t="s">
        <v>417</v>
      </c>
      <c r="AA269" s="6">
        <f t="shared" si="43"/>
        <v>14.489253803429124</v>
      </c>
      <c r="AB269" s="6">
        <f t="shared" si="44"/>
        <v>65.443129678821549</v>
      </c>
      <c r="AC269" s="6">
        <f t="shared" si="44"/>
        <v>135.95749818884329</v>
      </c>
      <c r="AD269" s="6">
        <f t="shared" si="44"/>
        <v>22.216855831924654</v>
      </c>
      <c r="AE269" s="6">
        <f t="shared" si="42"/>
        <v>39.362472832649118</v>
      </c>
      <c r="AF269" s="6">
        <f t="shared" si="42"/>
        <v>14.247766240038638</v>
      </c>
      <c r="AG269" s="6">
        <f t="shared" si="42"/>
        <v>18.353054817676888</v>
      </c>
      <c r="AH269" s="6">
        <f t="shared" si="42"/>
        <v>4.3467761410287373</v>
      </c>
      <c r="AI269" s="6">
        <f t="shared" si="51"/>
        <v>41.052885776382517</v>
      </c>
      <c r="AJ269" s="6">
        <f t="shared" si="45"/>
        <v>47.331562424535136</v>
      </c>
      <c r="AK269" s="6">
        <f t="shared" si="45"/>
        <v>6.7616517749335907</v>
      </c>
      <c r="AL269" s="6">
        <f t="shared" si="46"/>
        <v>0.96595025356194153</v>
      </c>
      <c r="AM269" s="6">
        <f t="shared" si="40"/>
        <v>3.1393383240763102</v>
      </c>
      <c r="AN269" s="6">
        <f t="shared" si="40"/>
        <v>0.48297512678097076</v>
      </c>
      <c r="AO269" s="6">
        <f t="shared" si="40"/>
        <v>2.1733880705143687</v>
      </c>
      <c r="AP269" s="6">
        <f t="shared" si="40"/>
        <v>13.764791113257667</v>
      </c>
      <c r="AQ269" s="6">
        <f t="shared" si="41"/>
        <v>6.5201642115431051</v>
      </c>
      <c r="AT269" s="191" t="s">
        <v>417</v>
      </c>
      <c r="AU269" s="6">
        <f t="shared" si="47"/>
        <v>60.907395898073332</v>
      </c>
      <c r="AV269" s="6">
        <f t="shared" si="48"/>
        <v>53.968253968253968</v>
      </c>
      <c r="AW269" s="6">
        <f t="shared" si="49"/>
        <v>1.4513788098693758</v>
      </c>
      <c r="AX269" s="6">
        <f t="shared" si="50"/>
        <v>8.2796688132474703</v>
      </c>
    </row>
    <row r="270" spans="1:50" x14ac:dyDescent="0.25">
      <c r="A270" s="191" t="s">
        <v>418</v>
      </c>
      <c r="B270" s="8">
        <v>3855</v>
      </c>
      <c r="C270" s="8">
        <v>3075</v>
      </c>
      <c r="D270" s="8">
        <v>3030</v>
      </c>
      <c r="E270" s="8">
        <v>2998</v>
      </c>
      <c r="F270" s="8">
        <v>1381</v>
      </c>
      <c r="G270" s="8">
        <v>52</v>
      </c>
      <c r="H270" s="8">
        <v>203</v>
      </c>
      <c r="I270" s="8">
        <v>581</v>
      </c>
      <c r="J270" s="8">
        <v>70</v>
      </c>
      <c r="K270" s="8">
        <v>155</v>
      </c>
      <c r="L270" s="8">
        <v>79</v>
      </c>
      <c r="M270" s="8">
        <v>99</v>
      </c>
      <c r="N270" s="8">
        <v>32</v>
      </c>
      <c r="O270" s="8">
        <v>328</v>
      </c>
      <c r="P270" s="8">
        <v>226</v>
      </c>
      <c r="Q270" s="8">
        <v>53</v>
      </c>
      <c r="R270" s="227">
        <v>8</v>
      </c>
      <c r="S270" s="8">
        <v>25</v>
      </c>
      <c r="T270" s="8">
        <v>7</v>
      </c>
      <c r="U270" s="8">
        <v>4</v>
      </c>
      <c r="V270" s="8">
        <v>89</v>
      </c>
      <c r="W270" s="8">
        <v>31</v>
      </c>
      <c r="X270" s="189"/>
      <c r="Y270" s="189"/>
      <c r="Z270" s="191" t="s">
        <v>418</v>
      </c>
      <c r="AA270" s="6">
        <f t="shared" si="43"/>
        <v>13.488975356679637</v>
      </c>
      <c r="AB270" s="6">
        <f t="shared" si="44"/>
        <v>52.658884565499349</v>
      </c>
      <c r="AC270" s="6">
        <f t="shared" si="44"/>
        <v>150.71335927367056</v>
      </c>
      <c r="AD270" s="6">
        <f t="shared" si="44"/>
        <v>18.158236057068745</v>
      </c>
      <c r="AE270" s="6">
        <f t="shared" si="42"/>
        <v>40.207522697795078</v>
      </c>
      <c r="AF270" s="6">
        <f t="shared" si="42"/>
        <v>20.492866407263296</v>
      </c>
      <c r="AG270" s="6">
        <f t="shared" si="42"/>
        <v>25.680933852140075</v>
      </c>
      <c r="AH270" s="6">
        <f t="shared" si="42"/>
        <v>8.3009079118028541</v>
      </c>
      <c r="AI270" s="6">
        <f t="shared" si="51"/>
        <v>85.084306095979244</v>
      </c>
      <c r="AJ270" s="6">
        <f t="shared" si="45"/>
        <v>58.62516212710765</v>
      </c>
      <c r="AK270" s="6">
        <f t="shared" si="45"/>
        <v>13.748378728923475</v>
      </c>
      <c r="AL270" s="6">
        <f t="shared" si="46"/>
        <v>2.0752269779507135</v>
      </c>
      <c r="AM270" s="6">
        <f t="shared" si="40"/>
        <v>6.4850843060959793</v>
      </c>
      <c r="AN270" s="6">
        <f t="shared" si="40"/>
        <v>1.8158236057068742</v>
      </c>
      <c r="AO270" s="6">
        <f t="shared" si="40"/>
        <v>1.0376134889753568</v>
      </c>
      <c r="AP270" s="6">
        <f t="shared" si="40"/>
        <v>23.086900129701686</v>
      </c>
      <c r="AQ270" s="6">
        <f t="shared" si="41"/>
        <v>8.0415045395590141</v>
      </c>
      <c r="AT270" s="191" t="s">
        <v>418</v>
      </c>
      <c r="AU270" s="6">
        <f t="shared" si="47"/>
        <v>74.587458745874599</v>
      </c>
      <c r="AV270" s="6">
        <f t="shared" si="48"/>
        <v>109.4062708472315</v>
      </c>
      <c r="AW270" s="6">
        <f t="shared" si="49"/>
        <v>5.068790731354091</v>
      </c>
      <c r="AX270" s="6">
        <f t="shared" si="50"/>
        <v>10.081300813008131</v>
      </c>
    </row>
    <row r="271" spans="1:50" x14ac:dyDescent="0.25">
      <c r="A271" s="191" t="s">
        <v>419</v>
      </c>
      <c r="B271" s="8">
        <v>2625</v>
      </c>
      <c r="C271" s="8">
        <v>2070</v>
      </c>
      <c r="D271" s="8">
        <v>2027</v>
      </c>
      <c r="E271" s="8">
        <v>1995</v>
      </c>
      <c r="F271" s="8">
        <v>794</v>
      </c>
      <c r="G271" s="8">
        <v>42</v>
      </c>
      <c r="H271" s="8">
        <v>107</v>
      </c>
      <c r="I271" s="8">
        <v>313</v>
      </c>
      <c r="J271" s="8">
        <v>36</v>
      </c>
      <c r="K271" s="8">
        <v>99</v>
      </c>
      <c r="L271" s="8">
        <v>50</v>
      </c>
      <c r="M271" s="8">
        <v>33</v>
      </c>
      <c r="N271" s="8">
        <v>7</v>
      </c>
      <c r="O271" s="8">
        <v>392</v>
      </c>
      <c r="P271" s="8">
        <v>95</v>
      </c>
      <c r="Q271" s="8">
        <v>25</v>
      </c>
      <c r="R271" s="227">
        <v>7</v>
      </c>
      <c r="S271" s="8">
        <v>14</v>
      </c>
      <c r="T271" s="8">
        <v>2</v>
      </c>
      <c r="U271" s="8">
        <v>16</v>
      </c>
      <c r="V271" s="8">
        <v>38</v>
      </c>
      <c r="W271" s="8">
        <v>13</v>
      </c>
      <c r="X271" s="189"/>
      <c r="Y271" s="189"/>
      <c r="Z271" s="191" t="s">
        <v>419</v>
      </c>
      <c r="AA271" s="6">
        <f t="shared" si="43"/>
        <v>16</v>
      </c>
      <c r="AB271" s="6">
        <f t="shared" si="44"/>
        <v>40.761904761904766</v>
      </c>
      <c r="AC271" s="6">
        <f t="shared" si="44"/>
        <v>119.23809523809524</v>
      </c>
      <c r="AD271" s="6">
        <f t="shared" si="44"/>
        <v>13.714285714285714</v>
      </c>
      <c r="AE271" s="6">
        <f t="shared" si="42"/>
        <v>37.714285714285715</v>
      </c>
      <c r="AF271" s="6">
        <f t="shared" si="42"/>
        <v>19.047619047619051</v>
      </c>
      <c r="AG271" s="6">
        <f t="shared" si="42"/>
        <v>12.571428571428571</v>
      </c>
      <c r="AH271" s="6">
        <f t="shared" si="42"/>
        <v>2.6666666666666665</v>
      </c>
      <c r="AI271" s="6">
        <f t="shared" si="51"/>
        <v>149.33333333333334</v>
      </c>
      <c r="AJ271" s="6">
        <f t="shared" si="45"/>
        <v>36.19047619047619</v>
      </c>
      <c r="AK271" s="6">
        <f t="shared" si="45"/>
        <v>9.5238095238095255</v>
      </c>
      <c r="AL271" s="6">
        <f t="shared" si="46"/>
        <v>2.6666666666666665</v>
      </c>
      <c r="AM271" s="6">
        <f t="shared" si="40"/>
        <v>5.333333333333333</v>
      </c>
      <c r="AN271" s="6">
        <f t="shared" si="40"/>
        <v>0.76190476190476197</v>
      </c>
      <c r="AO271" s="6">
        <f t="shared" si="40"/>
        <v>6.0952380952380958</v>
      </c>
      <c r="AP271" s="6">
        <f t="shared" si="40"/>
        <v>14.476190476190476</v>
      </c>
      <c r="AQ271" s="6">
        <f t="shared" si="41"/>
        <v>4.9523809523809517</v>
      </c>
      <c r="AT271" s="191" t="s">
        <v>419</v>
      </c>
      <c r="AU271" s="6">
        <f t="shared" si="47"/>
        <v>46.86729156388752</v>
      </c>
      <c r="AV271" s="6">
        <f t="shared" si="48"/>
        <v>196.49122807017545</v>
      </c>
      <c r="AW271" s="6">
        <f t="shared" si="49"/>
        <v>2.5188916876574305</v>
      </c>
      <c r="AX271" s="6">
        <f t="shared" si="50"/>
        <v>6.2801932367149753</v>
      </c>
    </row>
    <row r="272" spans="1:50" x14ac:dyDescent="0.25">
      <c r="A272" s="191" t="s">
        <v>420</v>
      </c>
      <c r="B272" s="8">
        <v>8805</v>
      </c>
      <c r="C272" s="8">
        <v>6901</v>
      </c>
      <c r="D272" s="8">
        <v>6803</v>
      </c>
      <c r="E272" s="8">
        <v>6699</v>
      </c>
      <c r="F272" s="8">
        <v>2656</v>
      </c>
      <c r="G272" s="8">
        <v>165</v>
      </c>
      <c r="H272" s="8">
        <v>486</v>
      </c>
      <c r="I272" s="8">
        <v>1073</v>
      </c>
      <c r="J272" s="8">
        <v>209</v>
      </c>
      <c r="K272" s="8">
        <v>266</v>
      </c>
      <c r="L272" s="8">
        <v>129</v>
      </c>
      <c r="M272" s="8">
        <v>185</v>
      </c>
      <c r="N272" s="8">
        <v>41</v>
      </c>
      <c r="O272" s="8">
        <v>572</v>
      </c>
      <c r="P272" s="8">
        <v>367</v>
      </c>
      <c r="Q272" s="8">
        <v>58</v>
      </c>
      <c r="R272" s="227">
        <v>21</v>
      </c>
      <c r="S272" s="8">
        <v>76</v>
      </c>
      <c r="T272" s="8">
        <v>31</v>
      </c>
      <c r="U272" s="8">
        <v>56</v>
      </c>
      <c r="V272" s="8">
        <v>143</v>
      </c>
      <c r="W272" s="8">
        <v>57</v>
      </c>
      <c r="X272" s="189"/>
      <c r="Y272" s="189"/>
      <c r="Z272" s="191" t="s">
        <v>420</v>
      </c>
      <c r="AA272" s="6">
        <f t="shared" si="43"/>
        <v>18.739352640545146</v>
      </c>
      <c r="AB272" s="6">
        <f t="shared" si="44"/>
        <v>55.195911413969341</v>
      </c>
      <c r="AC272" s="6">
        <f t="shared" si="44"/>
        <v>121.862578080636</v>
      </c>
      <c r="AD272" s="6">
        <f t="shared" si="44"/>
        <v>23.736513344690515</v>
      </c>
      <c r="AE272" s="6">
        <f t="shared" si="42"/>
        <v>30.210107893242476</v>
      </c>
      <c r="AF272" s="6">
        <f t="shared" si="42"/>
        <v>14.650766609880749</v>
      </c>
      <c r="AG272" s="6">
        <f t="shared" si="42"/>
        <v>21.010789324247586</v>
      </c>
      <c r="AH272" s="6">
        <f t="shared" si="42"/>
        <v>4.6564452015900057</v>
      </c>
      <c r="AI272" s="6">
        <f t="shared" si="51"/>
        <v>64.96308915388984</v>
      </c>
      <c r="AJ272" s="6">
        <f t="shared" si="45"/>
        <v>41.68086314593981</v>
      </c>
      <c r="AK272" s="6">
        <f t="shared" si="45"/>
        <v>6.587166382737081</v>
      </c>
      <c r="AL272" s="6">
        <f t="shared" si="46"/>
        <v>2.385008517887564</v>
      </c>
      <c r="AM272" s="6">
        <f t="shared" si="40"/>
        <v>8.6314593980692784</v>
      </c>
      <c r="AN272" s="6">
        <f t="shared" si="40"/>
        <v>3.5207268597387844</v>
      </c>
      <c r="AO272" s="6">
        <f t="shared" si="40"/>
        <v>6.3600227143668375</v>
      </c>
      <c r="AP272" s="6">
        <f t="shared" si="40"/>
        <v>16.24077228847246</v>
      </c>
      <c r="AQ272" s="6">
        <f t="shared" si="41"/>
        <v>6.4735945485519588</v>
      </c>
      <c r="AT272" s="191" t="s">
        <v>420</v>
      </c>
      <c r="AU272" s="6">
        <f t="shared" si="47"/>
        <v>53.946788181684553</v>
      </c>
      <c r="AV272" s="6">
        <f t="shared" si="48"/>
        <v>85.385878489326771</v>
      </c>
      <c r="AW272" s="6">
        <f t="shared" si="49"/>
        <v>11.671686746987952</v>
      </c>
      <c r="AX272" s="6">
        <f t="shared" si="50"/>
        <v>8.2596725112302565</v>
      </c>
    </row>
    <row r="273" spans="1:50" x14ac:dyDescent="0.25">
      <c r="A273" s="191" t="s">
        <v>421</v>
      </c>
      <c r="B273" s="8">
        <v>3648</v>
      </c>
      <c r="C273" s="8">
        <v>2796</v>
      </c>
      <c r="D273" s="8">
        <v>2741</v>
      </c>
      <c r="E273" s="8">
        <v>2691</v>
      </c>
      <c r="F273" s="8">
        <v>1038</v>
      </c>
      <c r="G273" s="8">
        <v>49</v>
      </c>
      <c r="H273" s="8">
        <v>169</v>
      </c>
      <c r="I273" s="8">
        <v>469</v>
      </c>
      <c r="J273" s="8">
        <v>81</v>
      </c>
      <c r="K273" s="8">
        <v>127</v>
      </c>
      <c r="L273" s="8">
        <v>41</v>
      </c>
      <c r="M273" s="8">
        <v>86</v>
      </c>
      <c r="N273" s="8">
        <v>11</v>
      </c>
      <c r="O273" s="8">
        <v>171</v>
      </c>
      <c r="P273" s="8">
        <v>168</v>
      </c>
      <c r="Q273" s="8">
        <v>39</v>
      </c>
      <c r="R273" s="227">
        <v>16</v>
      </c>
      <c r="S273" s="8">
        <v>25</v>
      </c>
      <c r="T273" s="8">
        <v>3</v>
      </c>
      <c r="U273" s="8">
        <v>3</v>
      </c>
      <c r="V273" s="8">
        <v>51</v>
      </c>
      <c r="W273" s="8">
        <v>20</v>
      </c>
      <c r="X273" s="189"/>
      <c r="Y273" s="189"/>
      <c r="Z273" s="191" t="s">
        <v>421</v>
      </c>
      <c r="AA273" s="6">
        <f t="shared" si="43"/>
        <v>13.432017543859649</v>
      </c>
      <c r="AB273" s="6">
        <f t="shared" si="44"/>
        <v>46.326754385964911</v>
      </c>
      <c r="AC273" s="6">
        <f t="shared" si="44"/>
        <v>128.56359649122805</v>
      </c>
      <c r="AD273" s="6">
        <f t="shared" si="44"/>
        <v>22.203947368421051</v>
      </c>
      <c r="AE273" s="6">
        <f t="shared" si="42"/>
        <v>34.813596491228068</v>
      </c>
      <c r="AF273" s="6">
        <f t="shared" si="42"/>
        <v>11.239035087719298</v>
      </c>
      <c r="AG273" s="6">
        <f t="shared" si="42"/>
        <v>23.574561403508774</v>
      </c>
      <c r="AH273" s="6">
        <f t="shared" si="42"/>
        <v>3.0153508771929824</v>
      </c>
      <c r="AI273" s="6">
        <f t="shared" si="51"/>
        <v>46.875</v>
      </c>
      <c r="AJ273" s="6">
        <f t="shared" si="45"/>
        <v>46.052631578947363</v>
      </c>
      <c r="AK273" s="6">
        <f t="shared" si="45"/>
        <v>10.690789473684211</v>
      </c>
      <c r="AL273" s="6">
        <f t="shared" si="46"/>
        <v>4.3859649122807012</v>
      </c>
      <c r="AM273" s="6">
        <f t="shared" si="45"/>
        <v>6.8530701754385959</v>
      </c>
      <c r="AN273" s="6">
        <f t="shared" si="45"/>
        <v>0.82236842105263153</v>
      </c>
      <c r="AO273" s="6">
        <f t="shared" ref="AO273:AQ336" si="52">U273/$B273*1000</f>
        <v>0.82236842105263153</v>
      </c>
      <c r="AP273" s="6">
        <f t="shared" si="52"/>
        <v>13.980263157894736</v>
      </c>
      <c r="AQ273" s="6">
        <f t="shared" si="52"/>
        <v>5.4824561403508767</v>
      </c>
      <c r="AT273" s="191" t="s">
        <v>421</v>
      </c>
      <c r="AU273" s="6">
        <f t="shared" si="47"/>
        <v>61.291499452754472</v>
      </c>
      <c r="AV273" s="6">
        <f t="shared" si="48"/>
        <v>63.545150501672239</v>
      </c>
      <c r="AW273" s="6">
        <f t="shared" si="49"/>
        <v>2.8901734104046239</v>
      </c>
      <c r="AX273" s="6">
        <f t="shared" si="50"/>
        <v>7.1530758226037197</v>
      </c>
    </row>
    <row r="274" spans="1:50" x14ac:dyDescent="0.25">
      <c r="A274" s="191" t="s">
        <v>422</v>
      </c>
      <c r="B274" s="8">
        <v>8061</v>
      </c>
      <c r="C274" s="8">
        <v>6426</v>
      </c>
      <c r="D274" s="8">
        <v>6318</v>
      </c>
      <c r="E274" s="8">
        <v>6206</v>
      </c>
      <c r="F274" s="8">
        <v>2684</v>
      </c>
      <c r="G274" s="8">
        <v>145</v>
      </c>
      <c r="H274" s="8">
        <v>526</v>
      </c>
      <c r="I274" s="8">
        <v>1081</v>
      </c>
      <c r="J274" s="8">
        <v>205</v>
      </c>
      <c r="K274" s="8">
        <v>288</v>
      </c>
      <c r="L274" s="8">
        <v>157</v>
      </c>
      <c r="M274" s="8">
        <v>119</v>
      </c>
      <c r="N274" s="8">
        <v>52</v>
      </c>
      <c r="O274" s="8">
        <v>447</v>
      </c>
      <c r="P274" s="8">
        <v>301</v>
      </c>
      <c r="Q274" s="8">
        <v>106</v>
      </c>
      <c r="R274" s="227">
        <v>5</v>
      </c>
      <c r="S274" s="8">
        <v>80</v>
      </c>
      <c r="T274" s="8">
        <v>31</v>
      </c>
      <c r="U274" s="8">
        <v>4</v>
      </c>
      <c r="V274" s="8">
        <v>137</v>
      </c>
      <c r="W274" s="8">
        <v>34</v>
      </c>
      <c r="X274" s="189"/>
      <c r="Y274" s="189"/>
      <c r="Z274" s="191" t="s">
        <v>422</v>
      </c>
      <c r="AA274" s="6">
        <f t="shared" si="43"/>
        <v>17.987842699416944</v>
      </c>
      <c r="AB274" s="6">
        <f t="shared" si="44"/>
        <v>65.252450068229749</v>
      </c>
      <c r="AC274" s="6">
        <f t="shared" si="44"/>
        <v>134.10246867634288</v>
      </c>
      <c r="AD274" s="6">
        <f t="shared" si="44"/>
        <v>25.431087954348094</v>
      </c>
      <c r="AE274" s="6">
        <f t="shared" si="42"/>
        <v>35.72757722366952</v>
      </c>
      <c r="AF274" s="6">
        <f t="shared" si="42"/>
        <v>19.476491750403177</v>
      </c>
      <c r="AG274" s="6">
        <f t="shared" si="42"/>
        <v>14.762436422280114</v>
      </c>
      <c r="AH274" s="6">
        <f t="shared" si="42"/>
        <v>6.4508125542736634</v>
      </c>
      <c r="AI274" s="6">
        <f t="shared" si="51"/>
        <v>55.452177149237066</v>
      </c>
      <c r="AJ274" s="6">
        <f t="shared" si="45"/>
        <v>37.340280362237941</v>
      </c>
      <c r="AK274" s="6">
        <f t="shared" si="45"/>
        <v>13.149733283711699</v>
      </c>
      <c r="AL274" s="6">
        <f t="shared" si="46"/>
        <v>0.62027043791092906</v>
      </c>
      <c r="AM274" s="6">
        <f t="shared" si="45"/>
        <v>9.924327006574865</v>
      </c>
      <c r="AN274" s="6">
        <f t="shared" si="45"/>
        <v>3.8456767150477607</v>
      </c>
      <c r="AO274" s="6">
        <f t="shared" si="52"/>
        <v>0.49621635032874328</v>
      </c>
      <c r="AP274" s="6">
        <f t="shared" si="52"/>
        <v>16.99540999875946</v>
      </c>
      <c r="AQ274" s="6">
        <f t="shared" si="52"/>
        <v>4.2178389777943188</v>
      </c>
      <c r="AT274" s="191" t="s">
        <v>422</v>
      </c>
      <c r="AU274" s="6">
        <f t="shared" si="47"/>
        <v>47.641658752769864</v>
      </c>
      <c r="AV274" s="6">
        <f t="shared" si="48"/>
        <v>72.027070576861092</v>
      </c>
      <c r="AW274" s="6">
        <f t="shared" si="49"/>
        <v>11.549925484351714</v>
      </c>
      <c r="AX274" s="6">
        <f t="shared" si="50"/>
        <v>5.2910052910052912</v>
      </c>
    </row>
    <row r="275" spans="1:50" x14ac:dyDescent="0.25">
      <c r="A275" s="191" t="s">
        <v>423</v>
      </c>
      <c r="B275" s="8">
        <v>9519</v>
      </c>
      <c r="C275" s="8">
        <v>7706</v>
      </c>
      <c r="D275" s="8">
        <v>7609</v>
      </c>
      <c r="E275" s="8">
        <v>7487</v>
      </c>
      <c r="F275" s="8">
        <v>3157</v>
      </c>
      <c r="G275" s="8">
        <v>170</v>
      </c>
      <c r="H275" s="8">
        <v>682</v>
      </c>
      <c r="I275" s="8">
        <v>1407</v>
      </c>
      <c r="J275" s="8">
        <v>175</v>
      </c>
      <c r="K275" s="8">
        <v>333</v>
      </c>
      <c r="L275" s="8">
        <v>199</v>
      </c>
      <c r="M275" s="8">
        <v>171</v>
      </c>
      <c r="N275" s="8">
        <v>67</v>
      </c>
      <c r="O275" s="8">
        <v>772</v>
      </c>
      <c r="P275" s="8">
        <v>419</v>
      </c>
      <c r="Q275" s="8">
        <v>82</v>
      </c>
      <c r="R275" s="227">
        <v>29</v>
      </c>
      <c r="S275" s="8">
        <v>83</v>
      </c>
      <c r="T275" s="8">
        <v>13</v>
      </c>
      <c r="U275" s="8">
        <v>23</v>
      </c>
      <c r="V275" s="8">
        <v>126</v>
      </c>
      <c r="W275" s="8">
        <v>57</v>
      </c>
      <c r="X275" s="189"/>
      <c r="Y275" s="189"/>
      <c r="Z275" s="191" t="s">
        <v>423</v>
      </c>
      <c r="AA275" s="6">
        <f t="shared" si="43"/>
        <v>17.859018804496269</v>
      </c>
      <c r="AB275" s="6">
        <f t="shared" si="44"/>
        <v>71.646181321567383</v>
      </c>
      <c r="AC275" s="6">
        <f t="shared" si="44"/>
        <v>147.80964387015445</v>
      </c>
      <c r="AD275" s="6">
        <f t="shared" si="44"/>
        <v>18.384284063452043</v>
      </c>
      <c r="AE275" s="6">
        <f t="shared" si="42"/>
        <v>34.982666246454457</v>
      </c>
      <c r="AF275" s="6">
        <f t="shared" si="42"/>
        <v>20.905557306439754</v>
      </c>
      <c r="AG275" s="6">
        <f t="shared" si="42"/>
        <v>17.964071856287426</v>
      </c>
      <c r="AH275" s="6">
        <f t="shared" si="42"/>
        <v>7.0385544700073543</v>
      </c>
      <c r="AI275" s="6">
        <f t="shared" si="51"/>
        <v>81.100955982771296</v>
      </c>
      <c r="AJ275" s="6">
        <f t="shared" si="45"/>
        <v>44.017228700493753</v>
      </c>
      <c r="AK275" s="6">
        <f t="shared" si="45"/>
        <v>8.6143502468746718</v>
      </c>
      <c r="AL275" s="6">
        <f t="shared" si="46"/>
        <v>3.0465385019434814</v>
      </c>
      <c r="AM275" s="6">
        <f t="shared" si="45"/>
        <v>8.7194032986658279</v>
      </c>
      <c r="AN275" s="6">
        <f t="shared" si="45"/>
        <v>1.365689673285009</v>
      </c>
      <c r="AO275" s="6">
        <f t="shared" si="52"/>
        <v>2.4162201911965546</v>
      </c>
      <c r="AP275" s="6">
        <f t="shared" si="52"/>
        <v>13.236684525685471</v>
      </c>
      <c r="AQ275" s="6">
        <f t="shared" si="52"/>
        <v>5.9880239520958085</v>
      </c>
      <c r="AT275" s="191" t="s">
        <v>423</v>
      </c>
      <c r="AU275" s="6">
        <f t="shared" si="47"/>
        <v>55.066368773820479</v>
      </c>
      <c r="AV275" s="6">
        <f t="shared" si="48"/>
        <v>103.11206090556965</v>
      </c>
      <c r="AW275" s="6">
        <f t="shared" si="49"/>
        <v>4.117833386126069</v>
      </c>
      <c r="AX275" s="6">
        <f t="shared" si="50"/>
        <v>7.3968336361276927</v>
      </c>
    </row>
    <row r="276" spans="1:50" x14ac:dyDescent="0.25">
      <c r="A276" s="191" t="s">
        <v>424</v>
      </c>
      <c r="B276" s="8">
        <v>4617</v>
      </c>
      <c r="C276" s="8">
        <v>3493</v>
      </c>
      <c r="D276" s="8">
        <v>3425</v>
      </c>
      <c r="E276" s="8">
        <v>3360</v>
      </c>
      <c r="F276" s="8">
        <v>1141</v>
      </c>
      <c r="G276" s="8">
        <v>42</v>
      </c>
      <c r="H276" s="8">
        <v>403</v>
      </c>
      <c r="I276" s="8">
        <v>461</v>
      </c>
      <c r="J276" s="8">
        <v>98</v>
      </c>
      <c r="K276" s="8">
        <v>97</v>
      </c>
      <c r="L276" s="8">
        <v>87</v>
      </c>
      <c r="M276" s="8">
        <v>57</v>
      </c>
      <c r="N276" s="8">
        <v>14</v>
      </c>
      <c r="O276" s="8">
        <v>293</v>
      </c>
      <c r="P276" s="8">
        <v>181</v>
      </c>
      <c r="Q276" s="8">
        <v>27</v>
      </c>
      <c r="R276" s="227">
        <v>2</v>
      </c>
      <c r="S276" s="8">
        <v>48</v>
      </c>
      <c r="T276" s="8">
        <v>5</v>
      </c>
      <c r="U276" s="8">
        <v>18</v>
      </c>
      <c r="V276" s="8">
        <v>45</v>
      </c>
      <c r="W276" s="8">
        <v>22</v>
      </c>
      <c r="X276" s="189"/>
      <c r="Y276" s="189"/>
      <c r="Z276" s="191" t="s">
        <v>424</v>
      </c>
      <c r="AA276" s="6">
        <f t="shared" si="43"/>
        <v>9.0968161143599744</v>
      </c>
      <c r="AB276" s="6">
        <f t="shared" si="44"/>
        <v>87.286116525882619</v>
      </c>
      <c r="AC276" s="6">
        <f t="shared" si="44"/>
        <v>99.848386398093993</v>
      </c>
      <c r="AD276" s="6">
        <f t="shared" si="44"/>
        <v>21.22590426683994</v>
      </c>
      <c r="AE276" s="6">
        <f t="shared" si="42"/>
        <v>21.009313406974226</v>
      </c>
      <c r="AF276" s="6">
        <f t="shared" si="42"/>
        <v>18.843404808317089</v>
      </c>
      <c r="AG276" s="6">
        <f t="shared" si="42"/>
        <v>12.345679012345679</v>
      </c>
      <c r="AH276" s="6">
        <f t="shared" si="42"/>
        <v>3.0322720381199915</v>
      </c>
      <c r="AI276" s="6">
        <f t="shared" si="51"/>
        <v>63.461121940654103</v>
      </c>
      <c r="AJ276" s="6">
        <f t="shared" si="45"/>
        <v>39.202945635694171</v>
      </c>
      <c r="AK276" s="6">
        <f t="shared" si="45"/>
        <v>5.8479532163742682</v>
      </c>
      <c r="AL276" s="6">
        <f t="shared" si="46"/>
        <v>0.43318171973142733</v>
      </c>
      <c r="AM276" s="6">
        <f t="shared" si="45"/>
        <v>10.396361273554255</v>
      </c>
      <c r="AN276" s="6">
        <f t="shared" si="45"/>
        <v>1.0829542993285683</v>
      </c>
      <c r="AO276" s="6">
        <f t="shared" si="52"/>
        <v>3.8986354775828458</v>
      </c>
      <c r="AP276" s="6">
        <f t="shared" si="52"/>
        <v>9.7465886939571149</v>
      </c>
      <c r="AQ276" s="6">
        <f t="shared" si="52"/>
        <v>4.764998917045701</v>
      </c>
      <c r="AT276" s="191" t="s">
        <v>424</v>
      </c>
      <c r="AU276" s="6">
        <f t="shared" si="47"/>
        <v>52.846715328467148</v>
      </c>
      <c r="AV276" s="6">
        <f t="shared" si="48"/>
        <v>87.202380952380949</v>
      </c>
      <c r="AW276" s="6">
        <f t="shared" si="49"/>
        <v>4.3821209465381248</v>
      </c>
      <c r="AX276" s="6">
        <f t="shared" si="50"/>
        <v>6.2983109075293449</v>
      </c>
    </row>
    <row r="277" spans="1:50" x14ac:dyDescent="0.25">
      <c r="A277" s="191" t="s">
        <v>425</v>
      </c>
      <c r="B277" s="8">
        <v>7308</v>
      </c>
      <c r="C277" s="8">
        <v>5802</v>
      </c>
      <c r="D277" s="8">
        <v>5713</v>
      </c>
      <c r="E277" s="8">
        <v>5624</v>
      </c>
      <c r="F277" s="8">
        <v>2429</v>
      </c>
      <c r="G277" s="8">
        <v>132</v>
      </c>
      <c r="H277" s="8">
        <v>408</v>
      </c>
      <c r="I277" s="8">
        <v>1070</v>
      </c>
      <c r="J277" s="8">
        <v>196</v>
      </c>
      <c r="K277" s="8">
        <v>307</v>
      </c>
      <c r="L277" s="8">
        <v>120</v>
      </c>
      <c r="M277" s="8">
        <v>123</v>
      </c>
      <c r="N277" s="8">
        <v>52</v>
      </c>
      <c r="O277" s="8">
        <v>558</v>
      </c>
      <c r="P277" s="8">
        <v>353</v>
      </c>
      <c r="Q277" s="8">
        <v>136</v>
      </c>
      <c r="R277" s="227">
        <v>116</v>
      </c>
      <c r="S277" s="8">
        <v>83</v>
      </c>
      <c r="T277" s="8">
        <v>51</v>
      </c>
      <c r="U277" s="8">
        <v>14</v>
      </c>
      <c r="V277" s="8">
        <v>182</v>
      </c>
      <c r="W277" s="8">
        <v>45</v>
      </c>
      <c r="X277" s="189"/>
      <c r="Y277" s="189"/>
      <c r="Z277" s="191" t="s">
        <v>425</v>
      </c>
      <c r="AA277" s="6">
        <f t="shared" si="43"/>
        <v>18.0623973727422</v>
      </c>
      <c r="AB277" s="6">
        <f t="shared" si="44"/>
        <v>55.829228243021348</v>
      </c>
      <c r="AC277" s="6">
        <f t="shared" si="44"/>
        <v>146.41488779419814</v>
      </c>
      <c r="AD277" s="6">
        <f t="shared" si="44"/>
        <v>26.819923371647512</v>
      </c>
      <c r="AE277" s="6">
        <f t="shared" si="42"/>
        <v>42.008757525998902</v>
      </c>
      <c r="AF277" s="6">
        <f t="shared" si="42"/>
        <v>16.420361247947454</v>
      </c>
      <c r="AG277" s="6">
        <f t="shared" si="42"/>
        <v>16.83087027914614</v>
      </c>
      <c r="AH277" s="6">
        <f t="shared" si="42"/>
        <v>7.1154898741105637</v>
      </c>
      <c r="AI277" s="6">
        <f t="shared" si="51"/>
        <v>76.354679802955673</v>
      </c>
      <c r="AJ277" s="6">
        <f t="shared" si="45"/>
        <v>48.303229337712096</v>
      </c>
      <c r="AK277" s="6">
        <f t="shared" si="45"/>
        <v>18.609742747673781</v>
      </c>
      <c r="AL277" s="6">
        <f t="shared" si="46"/>
        <v>15.873015873015872</v>
      </c>
      <c r="AM277" s="6">
        <f t="shared" si="45"/>
        <v>11.357416529830322</v>
      </c>
      <c r="AN277" s="6">
        <f t="shared" si="45"/>
        <v>6.9786535303776684</v>
      </c>
      <c r="AO277" s="6">
        <f t="shared" si="52"/>
        <v>1.9157088122605364</v>
      </c>
      <c r="AP277" s="6">
        <f t="shared" si="52"/>
        <v>24.904214559386972</v>
      </c>
      <c r="AQ277" s="6">
        <f t="shared" si="52"/>
        <v>6.1576354679802963</v>
      </c>
      <c r="AT277" s="191" t="s">
        <v>425</v>
      </c>
      <c r="AU277" s="6">
        <f t="shared" si="47"/>
        <v>61.788902503063191</v>
      </c>
      <c r="AV277" s="6">
        <f t="shared" si="48"/>
        <v>99.217638691322904</v>
      </c>
      <c r="AW277" s="6">
        <f t="shared" si="49"/>
        <v>20.996294771510911</v>
      </c>
      <c r="AX277" s="6">
        <f t="shared" si="50"/>
        <v>7.7559462254395033</v>
      </c>
    </row>
    <row r="278" spans="1:50" x14ac:dyDescent="0.25">
      <c r="A278" s="191" t="s">
        <v>426</v>
      </c>
      <c r="B278" s="8">
        <v>2689</v>
      </c>
      <c r="C278" s="8">
        <v>1930</v>
      </c>
      <c r="D278" s="8">
        <v>1902</v>
      </c>
      <c r="E278" s="8">
        <v>1866</v>
      </c>
      <c r="F278" s="8">
        <v>753</v>
      </c>
      <c r="G278" s="8">
        <v>35</v>
      </c>
      <c r="H278" s="8">
        <v>161</v>
      </c>
      <c r="I278" s="8">
        <v>274</v>
      </c>
      <c r="J278" s="8">
        <v>37</v>
      </c>
      <c r="K278" s="8">
        <v>56</v>
      </c>
      <c r="L278" s="8">
        <v>40</v>
      </c>
      <c r="M278" s="8">
        <v>9</v>
      </c>
      <c r="N278" s="8">
        <v>27</v>
      </c>
      <c r="O278" s="8">
        <v>152</v>
      </c>
      <c r="P278" s="8">
        <v>115</v>
      </c>
      <c r="Q278" s="8">
        <v>11</v>
      </c>
      <c r="R278" s="227">
        <v>8</v>
      </c>
      <c r="S278" s="8">
        <v>26</v>
      </c>
      <c r="T278" s="8">
        <v>4</v>
      </c>
      <c r="U278" s="8">
        <v>0</v>
      </c>
      <c r="V278" s="8">
        <v>40</v>
      </c>
      <c r="W278" s="8">
        <v>18</v>
      </c>
      <c r="X278" s="189"/>
      <c r="Y278" s="189"/>
      <c r="Z278" s="191" t="s">
        <v>426</v>
      </c>
      <c r="AA278" s="6">
        <f t="shared" si="43"/>
        <v>13.015991074748976</v>
      </c>
      <c r="AB278" s="6">
        <f t="shared" si="44"/>
        <v>59.873558943845296</v>
      </c>
      <c r="AC278" s="6">
        <f t="shared" si="44"/>
        <v>101.89661584232057</v>
      </c>
      <c r="AD278" s="6">
        <f t="shared" si="44"/>
        <v>13.759761993306061</v>
      </c>
      <c r="AE278" s="6">
        <f t="shared" si="42"/>
        <v>20.825585719598365</v>
      </c>
      <c r="AF278" s="6">
        <f t="shared" si="42"/>
        <v>14.875418371141688</v>
      </c>
      <c r="AG278" s="6">
        <f t="shared" si="42"/>
        <v>3.3469691335068799</v>
      </c>
      <c r="AH278" s="6">
        <f t="shared" si="42"/>
        <v>10.04090740052064</v>
      </c>
      <c r="AI278" s="6">
        <f t="shared" si="51"/>
        <v>56.526589810338415</v>
      </c>
      <c r="AJ278" s="6">
        <f t="shared" si="45"/>
        <v>42.76682781703235</v>
      </c>
      <c r="AK278" s="6">
        <f t="shared" si="45"/>
        <v>4.0907400520639641</v>
      </c>
      <c r="AL278" s="6">
        <f t="shared" si="46"/>
        <v>2.9750836742283377</v>
      </c>
      <c r="AM278" s="6">
        <f t="shared" si="45"/>
        <v>9.6690219412420984</v>
      </c>
      <c r="AN278" s="6">
        <f t="shared" si="45"/>
        <v>1.4875418371141689</v>
      </c>
      <c r="AO278" s="6">
        <f t="shared" si="52"/>
        <v>0</v>
      </c>
      <c r="AP278" s="6">
        <f t="shared" si="52"/>
        <v>14.875418371141688</v>
      </c>
      <c r="AQ278" s="6">
        <f t="shared" si="52"/>
        <v>6.6939382670137597</v>
      </c>
      <c r="AT278" s="191" t="s">
        <v>426</v>
      </c>
      <c r="AU278" s="6">
        <f t="shared" si="47"/>
        <v>60.462670872765507</v>
      </c>
      <c r="AV278" s="6">
        <f t="shared" si="48"/>
        <v>81.457663451232577</v>
      </c>
      <c r="AW278" s="6">
        <f t="shared" si="49"/>
        <v>5.3120849933598935</v>
      </c>
      <c r="AX278" s="6">
        <f t="shared" si="50"/>
        <v>9.3264248704663206</v>
      </c>
    </row>
    <row r="279" spans="1:50" x14ac:dyDescent="0.25">
      <c r="A279" s="191" t="s">
        <v>427</v>
      </c>
      <c r="B279" s="8">
        <v>3773</v>
      </c>
      <c r="C279" s="8">
        <v>2845</v>
      </c>
      <c r="D279" s="8">
        <v>2790</v>
      </c>
      <c r="E279" s="8">
        <v>2734</v>
      </c>
      <c r="F279" s="8">
        <v>1050</v>
      </c>
      <c r="G279" s="8">
        <v>52</v>
      </c>
      <c r="H279" s="8">
        <v>229</v>
      </c>
      <c r="I279" s="8">
        <v>452</v>
      </c>
      <c r="J279" s="8">
        <v>74</v>
      </c>
      <c r="K279" s="8">
        <v>123</v>
      </c>
      <c r="L279" s="8">
        <v>64</v>
      </c>
      <c r="M279" s="8">
        <v>51</v>
      </c>
      <c r="N279" s="8">
        <v>19</v>
      </c>
      <c r="O279" s="8">
        <v>189</v>
      </c>
      <c r="P279" s="8">
        <v>146</v>
      </c>
      <c r="Q279" s="8">
        <v>40</v>
      </c>
      <c r="R279" s="227">
        <v>5</v>
      </c>
      <c r="S279" s="8">
        <v>34</v>
      </c>
      <c r="T279" s="8">
        <v>8</v>
      </c>
      <c r="U279" s="8">
        <v>12</v>
      </c>
      <c r="V279" s="8">
        <v>54</v>
      </c>
      <c r="W279" s="8">
        <v>16</v>
      </c>
      <c r="X279" s="189"/>
      <c r="Y279" s="189"/>
      <c r="Z279" s="191" t="s">
        <v>427</v>
      </c>
      <c r="AA279" s="6">
        <f t="shared" si="43"/>
        <v>13.782136231115823</v>
      </c>
      <c r="AB279" s="6">
        <f t="shared" si="44"/>
        <v>60.694407633183147</v>
      </c>
      <c r="AC279" s="6">
        <f t="shared" si="44"/>
        <v>119.79856877816061</v>
      </c>
      <c r="AD279" s="6">
        <f t="shared" si="44"/>
        <v>19.613040021203286</v>
      </c>
      <c r="AE279" s="6">
        <f t="shared" si="42"/>
        <v>32.600053008216271</v>
      </c>
      <c r="AF279" s="6">
        <f t="shared" si="42"/>
        <v>16.962629207527165</v>
      </c>
      <c r="AG279" s="6">
        <f t="shared" si="42"/>
        <v>13.51709514974821</v>
      </c>
      <c r="AH279" s="6">
        <f t="shared" si="42"/>
        <v>5.0357805459846272</v>
      </c>
      <c r="AI279" s="6">
        <f t="shared" si="51"/>
        <v>50.092764378478662</v>
      </c>
      <c r="AJ279" s="6">
        <f t="shared" si="45"/>
        <v>38.695997879671353</v>
      </c>
      <c r="AK279" s="6">
        <f t="shared" si="45"/>
        <v>10.601643254704479</v>
      </c>
      <c r="AL279" s="6">
        <f t="shared" si="46"/>
        <v>1.3252054068380599</v>
      </c>
      <c r="AM279" s="6">
        <f t="shared" si="45"/>
        <v>9.0113967664988071</v>
      </c>
      <c r="AN279" s="6">
        <f t="shared" si="45"/>
        <v>2.1203286509408956</v>
      </c>
      <c r="AO279" s="6">
        <f t="shared" si="52"/>
        <v>3.1804929764113439</v>
      </c>
      <c r="AP279" s="6">
        <f t="shared" si="52"/>
        <v>14.312218393851047</v>
      </c>
      <c r="AQ279" s="6">
        <f t="shared" si="52"/>
        <v>4.2406573018817912</v>
      </c>
      <c r="AT279" s="191" t="s">
        <v>427</v>
      </c>
      <c r="AU279" s="6">
        <f t="shared" si="47"/>
        <v>52.329749103942653</v>
      </c>
      <c r="AV279" s="6">
        <f t="shared" si="48"/>
        <v>69.129480614484279</v>
      </c>
      <c r="AW279" s="6">
        <f t="shared" si="49"/>
        <v>7.6190476190476186</v>
      </c>
      <c r="AX279" s="6">
        <f t="shared" si="50"/>
        <v>5.6239015817223201</v>
      </c>
    </row>
    <row r="280" spans="1:50" x14ac:dyDescent="0.25">
      <c r="A280" s="191" t="s">
        <v>428</v>
      </c>
      <c r="B280" s="8">
        <v>4546</v>
      </c>
      <c r="C280" s="8">
        <v>3554</v>
      </c>
      <c r="D280" s="8">
        <v>3502</v>
      </c>
      <c r="E280" s="8">
        <v>3443</v>
      </c>
      <c r="F280" s="8">
        <v>1445</v>
      </c>
      <c r="G280" s="8">
        <v>70</v>
      </c>
      <c r="H280" s="8">
        <v>292</v>
      </c>
      <c r="I280" s="8">
        <v>576</v>
      </c>
      <c r="J280" s="8">
        <v>77</v>
      </c>
      <c r="K280" s="8">
        <v>151</v>
      </c>
      <c r="L280" s="8">
        <v>76</v>
      </c>
      <c r="M280" s="8">
        <v>105</v>
      </c>
      <c r="N280" s="8">
        <v>39</v>
      </c>
      <c r="O280" s="8">
        <v>359</v>
      </c>
      <c r="P280" s="8">
        <v>185</v>
      </c>
      <c r="Q280" s="8">
        <v>30</v>
      </c>
      <c r="R280" s="227">
        <v>17</v>
      </c>
      <c r="S280" s="8">
        <v>52</v>
      </c>
      <c r="T280" s="8">
        <v>6</v>
      </c>
      <c r="U280" s="8">
        <v>22</v>
      </c>
      <c r="V280" s="8">
        <v>72</v>
      </c>
      <c r="W280" s="8">
        <v>15</v>
      </c>
      <c r="X280" s="189"/>
      <c r="Y280" s="189"/>
      <c r="Z280" s="191" t="s">
        <v>428</v>
      </c>
      <c r="AA280" s="6">
        <f t="shared" si="43"/>
        <v>15.398152221733392</v>
      </c>
      <c r="AB280" s="6">
        <f t="shared" si="44"/>
        <v>64.232292124945005</v>
      </c>
      <c r="AC280" s="6">
        <f t="shared" si="44"/>
        <v>126.70479542454905</v>
      </c>
      <c r="AD280" s="6">
        <f t="shared" si="44"/>
        <v>16.937967443906732</v>
      </c>
      <c r="AE280" s="6">
        <f t="shared" si="42"/>
        <v>33.2160140783106</v>
      </c>
      <c r="AF280" s="6">
        <f t="shared" si="42"/>
        <v>16.717993840739112</v>
      </c>
      <c r="AG280" s="6">
        <f t="shared" si="42"/>
        <v>23.097228332600086</v>
      </c>
      <c r="AH280" s="6">
        <f t="shared" si="42"/>
        <v>8.5789705235371763</v>
      </c>
      <c r="AI280" s="6">
        <f t="shared" si="51"/>
        <v>78.970523537175538</v>
      </c>
      <c r="AJ280" s="6">
        <f t="shared" si="45"/>
        <v>40.695116586009682</v>
      </c>
      <c r="AK280" s="6">
        <f t="shared" si="45"/>
        <v>6.5992080950285965</v>
      </c>
      <c r="AL280" s="6">
        <f t="shared" si="46"/>
        <v>3.7395512538495379</v>
      </c>
      <c r="AM280" s="6">
        <f t="shared" si="45"/>
        <v>11.438627364716234</v>
      </c>
      <c r="AN280" s="6">
        <f t="shared" si="45"/>
        <v>1.3198416190057192</v>
      </c>
      <c r="AO280" s="6">
        <f t="shared" si="52"/>
        <v>4.8394192696876379</v>
      </c>
      <c r="AP280" s="6">
        <f t="shared" si="52"/>
        <v>15.838099428068631</v>
      </c>
      <c r="AQ280" s="6">
        <f t="shared" si="52"/>
        <v>3.2996040475142983</v>
      </c>
      <c r="AT280" s="191" t="s">
        <v>428</v>
      </c>
      <c r="AU280" s="6">
        <f t="shared" si="47"/>
        <v>52.826956025128496</v>
      </c>
      <c r="AV280" s="6">
        <f t="shared" si="48"/>
        <v>104.26953238454837</v>
      </c>
      <c r="AW280" s="6">
        <f t="shared" si="49"/>
        <v>4.1522491349480974</v>
      </c>
      <c r="AX280" s="6">
        <f t="shared" si="50"/>
        <v>4.220596510973551</v>
      </c>
    </row>
    <row r="281" spans="1:50" x14ac:dyDescent="0.25">
      <c r="A281" s="191" t="s">
        <v>429</v>
      </c>
      <c r="B281" s="8">
        <v>7135</v>
      </c>
      <c r="C281" s="8">
        <v>5532</v>
      </c>
      <c r="D281" s="8">
        <v>5443</v>
      </c>
      <c r="E281" s="8">
        <v>5351</v>
      </c>
      <c r="F281" s="8">
        <v>1963</v>
      </c>
      <c r="G281" s="8">
        <v>82</v>
      </c>
      <c r="H281" s="8">
        <v>415</v>
      </c>
      <c r="I281" s="8">
        <v>687</v>
      </c>
      <c r="J281" s="8">
        <v>163</v>
      </c>
      <c r="K281" s="8">
        <v>200</v>
      </c>
      <c r="L281" s="8">
        <v>111</v>
      </c>
      <c r="M281" s="8">
        <v>78</v>
      </c>
      <c r="N281" s="8">
        <v>40</v>
      </c>
      <c r="O281" s="8">
        <v>578</v>
      </c>
      <c r="P281" s="8">
        <v>227</v>
      </c>
      <c r="Q281" s="8">
        <v>66</v>
      </c>
      <c r="R281" s="227">
        <v>10</v>
      </c>
      <c r="S281" s="8">
        <v>76</v>
      </c>
      <c r="T281" s="8">
        <v>7</v>
      </c>
      <c r="U281" s="8">
        <v>9</v>
      </c>
      <c r="V281" s="8">
        <v>98</v>
      </c>
      <c r="W281" s="8">
        <v>25</v>
      </c>
      <c r="X281" s="189"/>
      <c r="Y281" s="189"/>
      <c r="Z281" s="191" t="s">
        <v>429</v>
      </c>
      <c r="AA281" s="6">
        <f t="shared" si="43"/>
        <v>11.492641906096706</v>
      </c>
      <c r="AB281" s="6">
        <f t="shared" si="44"/>
        <v>58.163980378416262</v>
      </c>
      <c r="AC281" s="6">
        <f t="shared" si="44"/>
        <v>96.285914505956555</v>
      </c>
      <c r="AD281" s="6">
        <f t="shared" si="44"/>
        <v>22.845129642606871</v>
      </c>
      <c r="AE281" s="6">
        <f t="shared" si="42"/>
        <v>28.030833917309039</v>
      </c>
      <c r="AF281" s="6">
        <f t="shared" si="42"/>
        <v>15.557112824106516</v>
      </c>
      <c r="AG281" s="6">
        <f t="shared" si="42"/>
        <v>10.932025227750525</v>
      </c>
      <c r="AH281" s="6">
        <f t="shared" si="42"/>
        <v>5.6061667834618074</v>
      </c>
      <c r="AI281" s="6">
        <f t="shared" si="51"/>
        <v>81.009110021023119</v>
      </c>
      <c r="AJ281" s="6">
        <f t="shared" si="45"/>
        <v>31.81499649614576</v>
      </c>
      <c r="AK281" s="6">
        <f t="shared" si="45"/>
        <v>9.2501751927119837</v>
      </c>
      <c r="AL281" s="6">
        <f t="shared" si="46"/>
        <v>1.4015416958654519</v>
      </c>
      <c r="AM281" s="6">
        <f t="shared" si="45"/>
        <v>10.651716888577436</v>
      </c>
      <c r="AN281" s="6">
        <f t="shared" si="45"/>
        <v>0.98107918710581643</v>
      </c>
      <c r="AO281" s="6">
        <f t="shared" si="52"/>
        <v>1.2613875262789069</v>
      </c>
      <c r="AP281" s="6">
        <f t="shared" si="52"/>
        <v>13.735108619481428</v>
      </c>
      <c r="AQ281" s="6">
        <f t="shared" si="52"/>
        <v>3.5038542396636299</v>
      </c>
      <c r="AT281" s="191" t="s">
        <v>429</v>
      </c>
      <c r="AU281" s="6">
        <f t="shared" si="47"/>
        <v>41.704942127503216</v>
      </c>
      <c r="AV281" s="6">
        <f t="shared" si="48"/>
        <v>108.01719304802842</v>
      </c>
      <c r="AW281" s="6">
        <f t="shared" si="49"/>
        <v>3.5659704533876719</v>
      </c>
      <c r="AX281" s="6">
        <f t="shared" si="50"/>
        <v>4.5191612436731745</v>
      </c>
    </row>
    <row r="282" spans="1:50" x14ac:dyDescent="0.25">
      <c r="A282" s="191" t="s">
        <v>430</v>
      </c>
      <c r="B282" s="8">
        <v>5077</v>
      </c>
      <c r="C282" s="8">
        <v>3773</v>
      </c>
      <c r="D282" s="8">
        <v>3703</v>
      </c>
      <c r="E282" s="8">
        <v>3635</v>
      </c>
      <c r="F282" s="8">
        <v>1339</v>
      </c>
      <c r="G282" s="8">
        <v>53</v>
      </c>
      <c r="H282" s="8">
        <v>218</v>
      </c>
      <c r="I282" s="8">
        <v>516</v>
      </c>
      <c r="J282" s="8">
        <v>80</v>
      </c>
      <c r="K282" s="8">
        <v>115</v>
      </c>
      <c r="L282" s="8">
        <v>81</v>
      </c>
      <c r="M282" s="8">
        <v>62</v>
      </c>
      <c r="N282" s="8">
        <v>11</v>
      </c>
      <c r="O282" s="8">
        <v>279</v>
      </c>
      <c r="P282" s="8">
        <v>139</v>
      </c>
      <c r="Q282" s="8">
        <v>17</v>
      </c>
      <c r="R282" s="227">
        <v>6</v>
      </c>
      <c r="S282" s="8">
        <v>37</v>
      </c>
      <c r="T282" s="8">
        <v>4</v>
      </c>
      <c r="U282" s="8">
        <v>5</v>
      </c>
      <c r="V282" s="8">
        <v>67</v>
      </c>
      <c r="W282" s="8">
        <v>15</v>
      </c>
      <c r="X282" s="189"/>
      <c r="Y282" s="189"/>
      <c r="Z282" s="191" t="s">
        <v>430</v>
      </c>
      <c r="AA282" s="6">
        <f t="shared" si="43"/>
        <v>10.439235769155012</v>
      </c>
      <c r="AB282" s="6">
        <f t="shared" si="44"/>
        <v>42.93874335237345</v>
      </c>
      <c r="AC282" s="6">
        <f t="shared" si="44"/>
        <v>101.63482371479219</v>
      </c>
      <c r="AD282" s="6">
        <f t="shared" si="44"/>
        <v>15.757337010045301</v>
      </c>
      <c r="AE282" s="6">
        <f t="shared" si="42"/>
        <v>22.651171951940121</v>
      </c>
      <c r="AF282" s="6">
        <f t="shared" si="42"/>
        <v>15.954303722670867</v>
      </c>
      <c r="AG282" s="6">
        <f t="shared" si="42"/>
        <v>12.211936182785109</v>
      </c>
      <c r="AH282" s="6">
        <f t="shared" si="42"/>
        <v>2.166633838881229</v>
      </c>
      <c r="AI282" s="6">
        <f t="shared" si="51"/>
        <v>54.953712822532992</v>
      </c>
      <c r="AJ282" s="6">
        <f t="shared" si="45"/>
        <v>27.378373054953713</v>
      </c>
      <c r="AK282" s="6">
        <f t="shared" si="45"/>
        <v>3.3484341146346268</v>
      </c>
      <c r="AL282" s="6">
        <f t="shared" si="46"/>
        <v>1.1818002757533979</v>
      </c>
      <c r="AM282" s="6">
        <f t="shared" si="45"/>
        <v>7.2877683671459526</v>
      </c>
      <c r="AN282" s="6">
        <f t="shared" si="45"/>
        <v>0.78786685050226513</v>
      </c>
      <c r="AO282" s="6">
        <f t="shared" si="52"/>
        <v>0.98483356312783132</v>
      </c>
      <c r="AP282" s="6">
        <f t="shared" si="52"/>
        <v>13.196769745912942</v>
      </c>
      <c r="AQ282" s="6">
        <f t="shared" si="52"/>
        <v>2.9545006893834942</v>
      </c>
      <c r="AT282" s="191" t="s">
        <v>430</v>
      </c>
      <c r="AU282" s="6">
        <f t="shared" si="47"/>
        <v>37.537132055090467</v>
      </c>
      <c r="AV282" s="6">
        <f t="shared" si="48"/>
        <v>76.753782668500691</v>
      </c>
      <c r="AW282" s="6">
        <f t="shared" si="49"/>
        <v>2.987303958177745</v>
      </c>
      <c r="AX282" s="6">
        <f t="shared" si="50"/>
        <v>3.9756162205141794</v>
      </c>
    </row>
    <row r="283" spans="1:50" x14ac:dyDescent="0.25">
      <c r="A283" s="191" t="s">
        <v>431</v>
      </c>
      <c r="B283" s="8">
        <v>2460</v>
      </c>
      <c r="C283" s="8">
        <v>1897</v>
      </c>
      <c r="D283" s="8">
        <v>1861</v>
      </c>
      <c r="E283" s="8">
        <v>1832</v>
      </c>
      <c r="F283" s="8">
        <v>785</v>
      </c>
      <c r="G283" s="8">
        <v>48</v>
      </c>
      <c r="H283" s="8">
        <v>180</v>
      </c>
      <c r="I283" s="8">
        <v>387</v>
      </c>
      <c r="J283" s="8">
        <v>64</v>
      </c>
      <c r="K283" s="8">
        <v>94</v>
      </c>
      <c r="L283" s="8">
        <v>56</v>
      </c>
      <c r="M283" s="8">
        <v>73</v>
      </c>
      <c r="N283" s="8">
        <v>9</v>
      </c>
      <c r="O283" s="8">
        <v>122</v>
      </c>
      <c r="P283" s="8">
        <v>102</v>
      </c>
      <c r="Q283" s="8">
        <v>14</v>
      </c>
      <c r="R283" s="227">
        <v>6</v>
      </c>
      <c r="S283" s="8">
        <v>11</v>
      </c>
      <c r="T283" s="8">
        <v>3</v>
      </c>
      <c r="U283" s="8">
        <v>5</v>
      </c>
      <c r="V283" s="8">
        <v>40</v>
      </c>
      <c r="W283" s="8">
        <v>27</v>
      </c>
      <c r="X283" s="189"/>
      <c r="Y283" s="189"/>
      <c r="Z283" s="191" t="s">
        <v>431</v>
      </c>
      <c r="AA283" s="6">
        <f t="shared" si="43"/>
        <v>19.512195121951219</v>
      </c>
      <c r="AB283" s="6">
        <f t="shared" si="44"/>
        <v>73.170731707317074</v>
      </c>
      <c r="AC283" s="6">
        <f t="shared" si="44"/>
        <v>157.3170731707317</v>
      </c>
      <c r="AD283" s="6">
        <f t="shared" si="44"/>
        <v>26.016260162601625</v>
      </c>
      <c r="AE283" s="6">
        <f t="shared" si="42"/>
        <v>38.211382113821138</v>
      </c>
      <c r="AF283" s="6">
        <f t="shared" si="42"/>
        <v>22.764227642276424</v>
      </c>
      <c r="AG283" s="6">
        <f t="shared" si="42"/>
        <v>29.674796747967481</v>
      </c>
      <c r="AH283" s="6">
        <f t="shared" si="42"/>
        <v>3.6585365853658538</v>
      </c>
      <c r="AI283" s="6">
        <f t="shared" si="51"/>
        <v>49.59349593495935</v>
      </c>
      <c r="AJ283" s="6">
        <f t="shared" si="45"/>
        <v>41.463414634146346</v>
      </c>
      <c r="AK283" s="6">
        <f t="shared" si="45"/>
        <v>5.691056910569106</v>
      </c>
      <c r="AL283" s="6">
        <f t="shared" si="46"/>
        <v>2.4390243902439024</v>
      </c>
      <c r="AM283" s="6">
        <f t="shared" si="45"/>
        <v>4.4715447154471546</v>
      </c>
      <c r="AN283" s="6">
        <f t="shared" si="45"/>
        <v>1.2195121951219512</v>
      </c>
      <c r="AO283" s="6">
        <f t="shared" si="52"/>
        <v>2.0325203252032522</v>
      </c>
      <c r="AP283" s="6">
        <f t="shared" si="52"/>
        <v>16.260162601626018</v>
      </c>
      <c r="AQ283" s="6">
        <f t="shared" si="52"/>
        <v>10.97560975609756</v>
      </c>
      <c r="AT283" s="191" t="s">
        <v>431</v>
      </c>
      <c r="AU283" s="6">
        <f t="shared" si="47"/>
        <v>54.809242342826437</v>
      </c>
      <c r="AV283" s="6">
        <f t="shared" si="48"/>
        <v>66.593886462882097</v>
      </c>
      <c r="AW283" s="6">
        <f t="shared" si="49"/>
        <v>3.8216560509554141</v>
      </c>
      <c r="AX283" s="6">
        <f t="shared" si="50"/>
        <v>14.232999472851873</v>
      </c>
    </row>
    <row r="284" spans="1:50" x14ac:dyDescent="0.25">
      <c r="A284" s="191" t="s">
        <v>432</v>
      </c>
      <c r="B284" s="8">
        <v>3048</v>
      </c>
      <c r="C284" s="8">
        <v>2378</v>
      </c>
      <c r="D284" s="8">
        <v>2341</v>
      </c>
      <c r="E284" s="8">
        <v>2298</v>
      </c>
      <c r="F284" s="8">
        <v>1037</v>
      </c>
      <c r="G284" s="8">
        <v>46</v>
      </c>
      <c r="H284" s="8">
        <v>219</v>
      </c>
      <c r="I284" s="8">
        <v>489</v>
      </c>
      <c r="J284" s="8">
        <v>68</v>
      </c>
      <c r="K284" s="8">
        <v>104</v>
      </c>
      <c r="L284" s="8">
        <v>45</v>
      </c>
      <c r="M284" s="8">
        <v>54</v>
      </c>
      <c r="N284" s="8">
        <v>16</v>
      </c>
      <c r="O284" s="8">
        <v>159</v>
      </c>
      <c r="P284" s="8">
        <v>160</v>
      </c>
      <c r="Q284" s="8">
        <v>31</v>
      </c>
      <c r="R284" s="227">
        <v>4</v>
      </c>
      <c r="S284" s="8">
        <v>10</v>
      </c>
      <c r="T284" s="8">
        <v>9</v>
      </c>
      <c r="U284" s="8">
        <v>7</v>
      </c>
      <c r="V284" s="8">
        <v>45</v>
      </c>
      <c r="W284" s="8">
        <v>14</v>
      </c>
      <c r="X284" s="189"/>
      <c r="Y284" s="189"/>
      <c r="Z284" s="191" t="s">
        <v>432</v>
      </c>
      <c r="AA284" s="6">
        <f t="shared" si="43"/>
        <v>15.091863517060368</v>
      </c>
      <c r="AB284" s="6">
        <f t="shared" si="44"/>
        <v>71.850393700787393</v>
      </c>
      <c r="AC284" s="6">
        <f t="shared" si="44"/>
        <v>160.43307086614172</v>
      </c>
      <c r="AD284" s="6">
        <f t="shared" si="44"/>
        <v>22.309711286089239</v>
      </c>
      <c r="AE284" s="6">
        <f t="shared" si="42"/>
        <v>34.120734908136484</v>
      </c>
      <c r="AF284" s="6">
        <f t="shared" si="42"/>
        <v>14.763779527559056</v>
      </c>
      <c r="AG284" s="6">
        <f t="shared" si="42"/>
        <v>17.716535433070867</v>
      </c>
      <c r="AH284" s="6">
        <f t="shared" si="42"/>
        <v>5.2493438320209975</v>
      </c>
      <c r="AI284" s="6">
        <f t="shared" si="51"/>
        <v>52.165354330708659</v>
      </c>
      <c r="AJ284" s="6">
        <f t="shared" si="45"/>
        <v>52.493438320209975</v>
      </c>
      <c r="AK284" s="6">
        <f t="shared" si="45"/>
        <v>10.170603674540683</v>
      </c>
      <c r="AL284" s="6">
        <f t="shared" si="46"/>
        <v>1.3123359580052494</v>
      </c>
      <c r="AM284" s="6">
        <f t="shared" si="45"/>
        <v>3.2808398950131235</v>
      </c>
      <c r="AN284" s="6">
        <f t="shared" si="45"/>
        <v>2.9527559055118111</v>
      </c>
      <c r="AO284" s="6">
        <f t="shared" si="52"/>
        <v>2.2965879265091864</v>
      </c>
      <c r="AP284" s="6">
        <f t="shared" si="52"/>
        <v>14.763779527559056</v>
      </c>
      <c r="AQ284" s="6">
        <f t="shared" si="52"/>
        <v>4.5931758530183728</v>
      </c>
      <c r="AT284" s="191" t="s">
        <v>432</v>
      </c>
      <c r="AU284" s="6">
        <f t="shared" si="47"/>
        <v>68.346860316104241</v>
      </c>
      <c r="AV284" s="6">
        <f t="shared" si="48"/>
        <v>69.190600522193208</v>
      </c>
      <c r="AW284" s="6">
        <f t="shared" si="49"/>
        <v>8.6788813886210221</v>
      </c>
      <c r="AX284" s="6">
        <f t="shared" si="50"/>
        <v>5.8873002523128681</v>
      </c>
    </row>
    <row r="285" spans="1:50" x14ac:dyDescent="0.25">
      <c r="A285" s="191" t="s">
        <v>433</v>
      </c>
      <c r="B285" s="8">
        <v>4305</v>
      </c>
      <c r="C285" s="8">
        <v>3213</v>
      </c>
      <c r="D285" s="8">
        <v>3150</v>
      </c>
      <c r="E285" s="8">
        <v>3093</v>
      </c>
      <c r="F285" s="8">
        <v>1122</v>
      </c>
      <c r="G285" s="8">
        <v>44</v>
      </c>
      <c r="H285" s="8">
        <v>239</v>
      </c>
      <c r="I285" s="8">
        <v>516</v>
      </c>
      <c r="J285" s="8">
        <v>69</v>
      </c>
      <c r="K285" s="8">
        <v>100</v>
      </c>
      <c r="L285" s="8">
        <v>73</v>
      </c>
      <c r="M285" s="8">
        <v>69</v>
      </c>
      <c r="N285" s="8">
        <v>11</v>
      </c>
      <c r="O285" s="8">
        <v>297</v>
      </c>
      <c r="P285" s="8">
        <v>152</v>
      </c>
      <c r="Q285" s="8">
        <v>20</v>
      </c>
      <c r="R285" s="227">
        <v>10</v>
      </c>
      <c r="S285" s="8">
        <v>36</v>
      </c>
      <c r="T285" s="8">
        <v>8</v>
      </c>
      <c r="U285" s="8">
        <v>7</v>
      </c>
      <c r="V285" s="8">
        <v>40</v>
      </c>
      <c r="W285" s="8">
        <v>20</v>
      </c>
      <c r="X285" s="189"/>
      <c r="Y285" s="189"/>
      <c r="Z285" s="191" t="s">
        <v>433</v>
      </c>
      <c r="AA285" s="6">
        <f t="shared" si="43"/>
        <v>10.220673635307781</v>
      </c>
      <c r="AB285" s="6">
        <f t="shared" si="44"/>
        <v>55.516840882694538</v>
      </c>
      <c r="AC285" s="6">
        <f t="shared" si="44"/>
        <v>119.86062717770035</v>
      </c>
      <c r="AD285" s="6">
        <f t="shared" si="44"/>
        <v>16.027874564459932</v>
      </c>
      <c r="AE285" s="6">
        <f t="shared" si="42"/>
        <v>23.228803716608596</v>
      </c>
      <c r="AF285" s="6">
        <f t="shared" si="42"/>
        <v>16.957026713124275</v>
      </c>
      <c r="AG285" s="6">
        <f t="shared" si="42"/>
        <v>16.027874564459932</v>
      </c>
      <c r="AH285" s="6">
        <f t="shared" si="42"/>
        <v>2.5551684088269453</v>
      </c>
      <c r="AI285" s="6">
        <f t="shared" si="51"/>
        <v>68.989547038327515</v>
      </c>
      <c r="AJ285" s="6">
        <f t="shared" si="45"/>
        <v>35.307781649245065</v>
      </c>
      <c r="AK285" s="6">
        <f t="shared" si="45"/>
        <v>4.645760743321719</v>
      </c>
      <c r="AL285" s="6">
        <f t="shared" si="46"/>
        <v>2.3228803716608595</v>
      </c>
      <c r="AM285" s="6">
        <f t="shared" si="45"/>
        <v>8.3623693379790947</v>
      </c>
      <c r="AN285" s="6">
        <f t="shared" ref="AN285:AQ346" si="53">T285/$B285*1000</f>
        <v>1.8583042973286876</v>
      </c>
      <c r="AO285" s="6">
        <f t="shared" si="52"/>
        <v>1.6260162601626016</v>
      </c>
      <c r="AP285" s="6">
        <f t="shared" si="52"/>
        <v>9.2915214866434379</v>
      </c>
      <c r="AQ285" s="6">
        <f t="shared" si="52"/>
        <v>4.645760743321719</v>
      </c>
      <c r="AT285" s="191" t="s">
        <v>433</v>
      </c>
      <c r="AU285" s="6">
        <f t="shared" si="47"/>
        <v>48.25396825396826</v>
      </c>
      <c r="AV285" s="6">
        <f t="shared" si="48"/>
        <v>96.023278370514063</v>
      </c>
      <c r="AW285" s="6">
        <f t="shared" si="49"/>
        <v>7.1301247771836005</v>
      </c>
      <c r="AX285" s="6">
        <f t="shared" si="50"/>
        <v>6.2247121070650477</v>
      </c>
    </row>
    <row r="286" spans="1:50" x14ac:dyDescent="0.25">
      <c r="A286" s="191" t="s">
        <v>434</v>
      </c>
      <c r="B286" s="8">
        <v>3868</v>
      </c>
      <c r="C286" s="8">
        <v>2681</v>
      </c>
      <c r="D286" s="8">
        <v>2630</v>
      </c>
      <c r="E286" s="8">
        <v>2570</v>
      </c>
      <c r="F286" s="8">
        <v>831</v>
      </c>
      <c r="G286" s="8">
        <v>53</v>
      </c>
      <c r="H286" s="8">
        <v>291</v>
      </c>
      <c r="I286" s="8">
        <v>397</v>
      </c>
      <c r="J286" s="8">
        <v>70</v>
      </c>
      <c r="K286" s="8">
        <v>64</v>
      </c>
      <c r="L286" s="8">
        <v>80</v>
      </c>
      <c r="M286" s="8">
        <v>84</v>
      </c>
      <c r="N286" s="8">
        <v>21</v>
      </c>
      <c r="O286" s="8">
        <v>342</v>
      </c>
      <c r="P286" s="8">
        <v>126</v>
      </c>
      <c r="Q286" s="8">
        <v>44</v>
      </c>
      <c r="R286" s="227">
        <v>24</v>
      </c>
      <c r="S286" s="8">
        <v>23</v>
      </c>
      <c r="T286" s="8">
        <v>19</v>
      </c>
      <c r="U286" s="8">
        <v>14</v>
      </c>
      <c r="V286" s="8">
        <v>52</v>
      </c>
      <c r="W286" s="8">
        <v>14</v>
      </c>
      <c r="X286" s="189"/>
      <c r="Y286" s="189"/>
      <c r="Z286" s="191" t="s">
        <v>434</v>
      </c>
      <c r="AA286" s="6">
        <f t="shared" si="43"/>
        <v>13.702171664943123</v>
      </c>
      <c r="AB286" s="6">
        <f t="shared" si="44"/>
        <v>75.232678386763183</v>
      </c>
      <c r="AC286" s="6">
        <f t="shared" si="44"/>
        <v>102.63702171664943</v>
      </c>
      <c r="AD286" s="6">
        <f t="shared" si="44"/>
        <v>18.097207859358843</v>
      </c>
      <c r="AE286" s="6">
        <f t="shared" si="42"/>
        <v>16.546018614270942</v>
      </c>
      <c r="AF286" s="6">
        <f t="shared" si="42"/>
        <v>20.682523267838675</v>
      </c>
      <c r="AG286" s="6">
        <f t="shared" si="42"/>
        <v>21.716649431230611</v>
      </c>
      <c r="AH286" s="6">
        <f t="shared" si="42"/>
        <v>5.4291623578076527</v>
      </c>
      <c r="AI286" s="6">
        <f t="shared" si="51"/>
        <v>88.417786970010354</v>
      </c>
      <c r="AJ286" s="6">
        <f t="shared" si="45"/>
        <v>32.574974146845918</v>
      </c>
      <c r="AK286" s="6">
        <f t="shared" si="45"/>
        <v>11.375387797311271</v>
      </c>
      <c r="AL286" s="6">
        <f t="shared" si="46"/>
        <v>6.2047569803516023</v>
      </c>
      <c r="AM286" s="6">
        <f t="shared" si="45"/>
        <v>5.9462254395036194</v>
      </c>
      <c r="AN286" s="6">
        <f t="shared" si="53"/>
        <v>4.9120992761116851</v>
      </c>
      <c r="AO286" s="6">
        <f t="shared" si="52"/>
        <v>3.6194415718717683</v>
      </c>
      <c r="AP286" s="6">
        <f t="shared" si="52"/>
        <v>13.44364012409514</v>
      </c>
      <c r="AQ286" s="6">
        <f t="shared" si="52"/>
        <v>3.6194415718717683</v>
      </c>
      <c r="AT286" s="191" t="s">
        <v>434</v>
      </c>
      <c r="AU286" s="6">
        <f t="shared" si="47"/>
        <v>47.908745247148289</v>
      </c>
      <c r="AV286" s="6">
        <f t="shared" si="48"/>
        <v>133.0739299610895</v>
      </c>
      <c r="AW286" s="6">
        <f t="shared" si="49"/>
        <v>22.86401925391095</v>
      </c>
      <c r="AX286" s="6">
        <f t="shared" si="50"/>
        <v>5.2219321148825069</v>
      </c>
    </row>
    <row r="287" spans="1:50" x14ac:dyDescent="0.25">
      <c r="A287" s="191" t="s">
        <v>436</v>
      </c>
      <c r="B287" s="8">
        <v>2186</v>
      </c>
      <c r="C287" s="8">
        <v>1667</v>
      </c>
      <c r="D287" s="8">
        <v>1623</v>
      </c>
      <c r="E287" s="8">
        <v>1573</v>
      </c>
      <c r="F287" s="8">
        <v>617</v>
      </c>
      <c r="G287" s="8">
        <v>29</v>
      </c>
      <c r="H287" s="8">
        <v>149</v>
      </c>
      <c r="I287" s="8">
        <v>222</v>
      </c>
      <c r="J287" s="8">
        <v>52</v>
      </c>
      <c r="K287" s="8">
        <v>46</v>
      </c>
      <c r="L287" s="8">
        <v>26</v>
      </c>
      <c r="M287" s="8">
        <v>39</v>
      </c>
      <c r="N287" s="8">
        <v>8</v>
      </c>
      <c r="O287" s="8">
        <v>93</v>
      </c>
      <c r="P287" s="8">
        <v>58</v>
      </c>
      <c r="Q287" s="8">
        <v>15</v>
      </c>
      <c r="R287" s="227">
        <v>2</v>
      </c>
      <c r="S287" s="8">
        <v>21</v>
      </c>
      <c r="T287" s="8">
        <v>2</v>
      </c>
      <c r="U287" s="8">
        <v>7</v>
      </c>
      <c r="V287" s="8">
        <v>25</v>
      </c>
      <c r="W287" s="8">
        <v>11</v>
      </c>
      <c r="X287" s="189"/>
      <c r="Y287" s="189"/>
      <c r="Z287" s="191" t="s">
        <v>436</v>
      </c>
      <c r="AA287" s="6">
        <f t="shared" si="43"/>
        <v>13.266239707227813</v>
      </c>
      <c r="AB287" s="6">
        <f t="shared" si="44"/>
        <v>68.161024702653236</v>
      </c>
      <c r="AC287" s="6">
        <f t="shared" si="44"/>
        <v>101.55535224153705</v>
      </c>
      <c r="AD287" s="6">
        <f t="shared" si="44"/>
        <v>23.787740164684354</v>
      </c>
      <c r="AE287" s="6">
        <f t="shared" si="42"/>
        <v>21.043000914913083</v>
      </c>
      <c r="AF287" s="6">
        <f t="shared" si="42"/>
        <v>11.893870082342177</v>
      </c>
      <c r="AG287" s="6">
        <f t="shared" si="42"/>
        <v>17.840805123513267</v>
      </c>
      <c r="AH287" s="6">
        <f t="shared" si="42"/>
        <v>3.6596523330283626</v>
      </c>
      <c r="AI287" s="6">
        <f t="shared" si="51"/>
        <v>42.543458371454712</v>
      </c>
      <c r="AJ287" s="6">
        <f t="shared" si="45"/>
        <v>26.532479414455626</v>
      </c>
      <c r="AK287" s="6">
        <f t="shared" si="45"/>
        <v>6.861848124428179</v>
      </c>
      <c r="AL287" s="6">
        <f t="shared" si="46"/>
        <v>0.91491308325709064</v>
      </c>
      <c r="AM287" s="6">
        <f t="shared" si="45"/>
        <v>9.6065873741994512</v>
      </c>
      <c r="AN287" s="6">
        <f t="shared" si="53"/>
        <v>0.91491308325709064</v>
      </c>
      <c r="AO287" s="6">
        <f t="shared" si="52"/>
        <v>3.2021957913998169</v>
      </c>
      <c r="AP287" s="6">
        <f t="shared" si="52"/>
        <v>11.436413540713634</v>
      </c>
      <c r="AQ287" s="6">
        <f t="shared" si="52"/>
        <v>5.0320219579139982</v>
      </c>
      <c r="AT287" s="191" t="s">
        <v>436</v>
      </c>
      <c r="AU287" s="6">
        <f t="shared" si="47"/>
        <v>35.736290819470113</v>
      </c>
      <c r="AV287" s="6">
        <f t="shared" si="48"/>
        <v>59.12269548633185</v>
      </c>
      <c r="AW287" s="6">
        <f t="shared" si="49"/>
        <v>3.2414910858995136</v>
      </c>
      <c r="AX287" s="6">
        <f t="shared" si="50"/>
        <v>6.5986802639472106</v>
      </c>
    </row>
    <row r="288" spans="1:50" x14ac:dyDescent="0.25">
      <c r="A288" s="191" t="s">
        <v>437</v>
      </c>
      <c r="B288" s="8">
        <v>4070</v>
      </c>
      <c r="C288" s="8">
        <v>3176</v>
      </c>
      <c r="D288" s="8">
        <v>3131</v>
      </c>
      <c r="E288" s="8">
        <v>3081</v>
      </c>
      <c r="F288" s="8">
        <v>1148</v>
      </c>
      <c r="G288" s="8">
        <v>82</v>
      </c>
      <c r="H288" s="8">
        <v>279</v>
      </c>
      <c r="I288" s="8">
        <v>534</v>
      </c>
      <c r="J288" s="8">
        <v>104</v>
      </c>
      <c r="K288" s="8">
        <v>139</v>
      </c>
      <c r="L288" s="8">
        <v>49</v>
      </c>
      <c r="M288" s="8">
        <v>72</v>
      </c>
      <c r="N288" s="8">
        <v>33</v>
      </c>
      <c r="O288" s="8">
        <v>340</v>
      </c>
      <c r="P288" s="8">
        <v>149</v>
      </c>
      <c r="Q288" s="8">
        <v>61</v>
      </c>
      <c r="R288" s="227">
        <v>38</v>
      </c>
      <c r="S288" s="8">
        <v>18</v>
      </c>
      <c r="T288" s="8">
        <v>12</v>
      </c>
      <c r="U288" s="8">
        <v>34</v>
      </c>
      <c r="V288" s="8">
        <v>55</v>
      </c>
      <c r="W288" s="8">
        <v>24</v>
      </c>
      <c r="X288" s="189"/>
      <c r="Y288" s="189"/>
      <c r="Z288" s="191" t="s">
        <v>437</v>
      </c>
      <c r="AA288" s="6">
        <f t="shared" si="43"/>
        <v>20.147420147420149</v>
      </c>
      <c r="AB288" s="6">
        <f t="shared" si="44"/>
        <v>68.55036855036856</v>
      </c>
      <c r="AC288" s="6">
        <f t="shared" si="44"/>
        <v>131.20393120393121</v>
      </c>
      <c r="AD288" s="6">
        <f t="shared" si="44"/>
        <v>25.552825552825553</v>
      </c>
      <c r="AE288" s="6">
        <f t="shared" si="42"/>
        <v>34.152334152334149</v>
      </c>
      <c r="AF288" s="6">
        <f t="shared" si="42"/>
        <v>12.039312039312041</v>
      </c>
      <c r="AG288" s="6">
        <f t="shared" si="42"/>
        <v>17.690417690417693</v>
      </c>
      <c r="AH288" s="6">
        <f t="shared" si="42"/>
        <v>8.1081081081081088</v>
      </c>
      <c r="AI288" s="6">
        <f t="shared" si="51"/>
        <v>83.538083538083541</v>
      </c>
      <c r="AJ288" s="6">
        <f t="shared" si="45"/>
        <v>36.609336609336609</v>
      </c>
      <c r="AK288" s="6">
        <f t="shared" si="45"/>
        <v>14.987714987714988</v>
      </c>
      <c r="AL288" s="6">
        <f t="shared" si="46"/>
        <v>9.336609336609337</v>
      </c>
      <c r="AM288" s="6">
        <f t="shared" si="45"/>
        <v>4.4226044226044232</v>
      </c>
      <c r="AN288" s="6">
        <f t="shared" si="53"/>
        <v>2.9484029484029484</v>
      </c>
      <c r="AO288" s="6">
        <f t="shared" si="52"/>
        <v>8.3538083538083523</v>
      </c>
      <c r="AP288" s="6">
        <f t="shared" si="52"/>
        <v>13.513513513513514</v>
      </c>
      <c r="AQ288" s="6">
        <f t="shared" si="52"/>
        <v>5.8968058968058967</v>
      </c>
      <c r="AT288" s="191" t="s">
        <v>437</v>
      </c>
      <c r="AU288" s="6">
        <f t="shared" si="47"/>
        <v>47.588629830725012</v>
      </c>
      <c r="AV288" s="6">
        <f t="shared" si="48"/>
        <v>110.35378123985718</v>
      </c>
      <c r="AW288" s="6">
        <f t="shared" si="49"/>
        <v>10.452961672473869</v>
      </c>
      <c r="AX288" s="6">
        <f t="shared" si="50"/>
        <v>7.5566750629722916</v>
      </c>
    </row>
    <row r="289" spans="1:50" x14ac:dyDescent="0.25">
      <c r="A289" s="191" t="s">
        <v>438</v>
      </c>
      <c r="B289" s="8">
        <v>1828</v>
      </c>
      <c r="C289" s="8">
        <v>1488</v>
      </c>
      <c r="D289" s="8">
        <v>1463</v>
      </c>
      <c r="E289" s="8">
        <v>1446</v>
      </c>
      <c r="F289" s="8">
        <v>569</v>
      </c>
      <c r="G289" s="8">
        <v>28</v>
      </c>
      <c r="H289" s="8">
        <v>83</v>
      </c>
      <c r="I289" s="8">
        <v>247</v>
      </c>
      <c r="J289" s="8">
        <v>26</v>
      </c>
      <c r="K289" s="8">
        <v>45</v>
      </c>
      <c r="L289" s="8">
        <v>23</v>
      </c>
      <c r="M289" s="8">
        <v>49</v>
      </c>
      <c r="N289" s="8">
        <v>10</v>
      </c>
      <c r="O289" s="8">
        <v>214</v>
      </c>
      <c r="P289" s="8">
        <v>61</v>
      </c>
      <c r="Q289" s="8">
        <v>12</v>
      </c>
      <c r="R289" s="227">
        <v>1</v>
      </c>
      <c r="S289" s="8">
        <v>17</v>
      </c>
      <c r="T289" s="8">
        <v>3</v>
      </c>
      <c r="U289" s="8">
        <v>2</v>
      </c>
      <c r="V289" s="8">
        <v>23</v>
      </c>
      <c r="W289" s="8">
        <v>13</v>
      </c>
      <c r="X289" s="189"/>
      <c r="Y289" s="189"/>
      <c r="Z289" s="191" t="s">
        <v>438</v>
      </c>
      <c r="AA289" s="6">
        <f t="shared" si="43"/>
        <v>15.317286652078774</v>
      </c>
      <c r="AB289" s="6">
        <f t="shared" si="44"/>
        <v>45.404814004376369</v>
      </c>
      <c r="AC289" s="6">
        <f t="shared" si="44"/>
        <v>135.1203501094092</v>
      </c>
      <c r="AD289" s="6">
        <f t="shared" si="44"/>
        <v>14.223194748358862</v>
      </c>
      <c r="AE289" s="6">
        <f t="shared" si="42"/>
        <v>24.61706783369803</v>
      </c>
      <c r="AF289" s="6">
        <f t="shared" si="42"/>
        <v>12.582056892778994</v>
      </c>
      <c r="AG289" s="6">
        <f t="shared" si="42"/>
        <v>26.805251641137858</v>
      </c>
      <c r="AH289" s="6">
        <f t="shared" si="42"/>
        <v>5.4704595185995624</v>
      </c>
      <c r="AI289" s="6">
        <f t="shared" si="51"/>
        <v>117.06783369803063</v>
      </c>
      <c r="AJ289" s="6">
        <f t="shared" si="45"/>
        <v>33.369803063457333</v>
      </c>
      <c r="AK289" s="6">
        <f t="shared" si="45"/>
        <v>6.5645514223194743</v>
      </c>
      <c r="AL289" s="6">
        <f t="shared" si="46"/>
        <v>0.54704595185995619</v>
      </c>
      <c r="AM289" s="6">
        <f t="shared" si="45"/>
        <v>9.2997811816192559</v>
      </c>
      <c r="AN289" s="6">
        <f t="shared" si="53"/>
        <v>1.6411378555798686</v>
      </c>
      <c r="AO289" s="6">
        <f t="shared" si="52"/>
        <v>1.0940919037199124</v>
      </c>
      <c r="AP289" s="6">
        <f t="shared" si="52"/>
        <v>12.582056892778994</v>
      </c>
      <c r="AQ289" s="6">
        <f t="shared" si="52"/>
        <v>7.1115973741794312</v>
      </c>
      <c r="AT289" s="191" t="s">
        <v>438</v>
      </c>
      <c r="AU289" s="6">
        <f t="shared" si="47"/>
        <v>41.695146958304854</v>
      </c>
      <c r="AV289" s="6">
        <f t="shared" si="48"/>
        <v>147.9944674965422</v>
      </c>
      <c r="AW289" s="6">
        <f t="shared" si="49"/>
        <v>5.272407732864675</v>
      </c>
      <c r="AX289" s="6">
        <f t="shared" si="50"/>
        <v>8.736559139784946</v>
      </c>
    </row>
    <row r="290" spans="1:50" x14ac:dyDescent="0.25">
      <c r="A290" s="191" t="s">
        <v>439</v>
      </c>
      <c r="B290" s="8">
        <v>3450</v>
      </c>
      <c r="C290" s="8">
        <v>2707</v>
      </c>
      <c r="D290" s="8">
        <v>2669</v>
      </c>
      <c r="E290" s="8">
        <v>2635</v>
      </c>
      <c r="F290" s="8">
        <v>1128</v>
      </c>
      <c r="G290" s="8">
        <v>71</v>
      </c>
      <c r="H290" s="8">
        <v>201</v>
      </c>
      <c r="I290" s="8">
        <v>524</v>
      </c>
      <c r="J290" s="8">
        <v>92</v>
      </c>
      <c r="K290" s="8">
        <v>118</v>
      </c>
      <c r="L290" s="8">
        <v>60</v>
      </c>
      <c r="M290" s="8">
        <v>72</v>
      </c>
      <c r="N290" s="8">
        <v>37</v>
      </c>
      <c r="O290" s="8">
        <v>282</v>
      </c>
      <c r="P290" s="8">
        <v>187</v>
      </c>
      <c r="Q290" s="8">
        <v>40</v>
      </c>
      <c r="R290" s="227">
        <v>24</v>
      </c>
      <c r="S290" s="8">
        <v>23</v>
      </c>
      <c r="T290" s="8">
        <v>5</v>
      </c>
      <c r="U290" s="8">
        <v>6</v>
      </c>
      <c r="V290" s="8">
        <v>68</v>
      </c>
      <c r="W290" s="8">
        <v>16</v>
      </c>
      <c r="X290" s="189"/>
      <c r="Y290" s="189"/>
      <c r="Z290" s="191" t="s">
        <v>439</v>
      </c>
      <c r="AA290" s="6">
        <f t="shared" si="43"/>
        <v>20.579710144927535</v>
      </c>
      <c r="AB290" s="6">
        <f t="shared" si="44"/>
        <v>58.260869565217391</v>
      </c>
      <c r="AC290" s="6">
        <f t="shared" si="44"/>
        <v>151.88405797101447</v>
      </c>
      <c r="AD290" s="6">
        <f t="shared" si="44"/>
        <v>26.666666666666668</v>
      </c>
      <c r="AE290" s="6">
        <f t="shared" si="42"/>
        <v>34.202898550724633</v>
      </c>
      <c r="AF290" s="6">
        <f t="shared" si="42"/>
        <v>17.391304347826086</v>
      </c>
      <c r="AG290" s="6">
        <f t="shared" si="42"/>
        <v>20.869565217391305</v>
      </c>
      <c r="AH290" s="6">
        <f t="shared" si="42"/>
        <v>10.724637681159422</v>
      </c>
      <c r="AI290" s="6">
        <f t="shared" si="51"/>
        <v>81.739130434782609</v>
      </c>
      <c r="AJ290" s="6">
        <f t="shared" si="45"/>
        <v>54.20289855072464</v>
      </c>
      <c r="AK290" s="6">
        <f t="shared" si="45"/>
        <v>11.594202898550725</v>
      </c>
      <c r="AL290" s="6">
        <f t="shared" si="46"/>
        <v>6.9565217391304355</v>
      </c>
      <c r="AM290" s="6">
        <f t="shared" si="45"/>
        <v>6.666666666666667</v>
      </c>
      <c r="AN290" s="6">
        <f t="shared" si="53"/>
        <v>1.4492753623188406</v>
      </c>
      <c r="AO290" s="6">
        <f t="shared" si="52"/>
        <v>1.7391304347826089</v>
      </c>
      <c r="AP290" s="6">
        <f t="shared" si="52"/>
        <v>19.710144927536231</v>
      </c>
      <c r="AQ290" s="6">
        <f t="shared" si="52"/>
        <v>4.63768115942029</v>
      </c>
      <c r="AT290" s="191" t="s">
        <v>439</v>
      </c>
      <c r="AU290" s="6">
        <f t="shared" si="47"/>
        <v>70.063694267515928</v>
      </c>
      <c r="AV290" s="6">
        <f t="shared" si="48"/>
        <v>107.02087286527515</v>
      </c>
      <c r="AW290" s="6">
        <f t="shared" si="49"/>
        <v>4.4326241134751774</v>
      </c>
      <c r="AX290" s="6">
        <f t="shared" si="50"/>
        <v>5.9106021425932767</v>
      </c>
    </row>
    <row r="291" spans="1:50" x14ac:dyDescent="0.25">
      <c r="A291" s="191" t="s">
        <v>652</v>
      </c>
      <c r="B291" s="8">
        <v>2985</v>
      </c>
      <c r="C291" s="8">
        <v>2303</v>
      </c>
      <c r="D291" s="8">
        <v>2279</v>
      </c>
      <c r="E291" s="8">
        <v>2241</v>
      </c>
      <c r="F291" s="8">
        <v>782</v>
      </c>
      <c r="G291" s="8">
        <v>26</v>
      </c>
      <c r="H291" s="8">
        <v>260</v>
      </c>
      <c r="I291" s="8">
        <v>385</v>
      </c>
      <c r="J291" s="8">
        <v>45</v>
      </c>
      <c r="K291" s="8">
        <v>95</v>
      </c>
      <c r="L291" s="8">
        <v>96</v>
      </c>
      <c r="M291" s="8">
        <v>78</v>
      </c>
      <c r="N291" s="8">
        <v>10</v>
      </c>
      <c r="O291" s="8">
        <v>364</v>
      </c>
      <c r="P291" s="8">
        <v>142</v>
      </c>
      <c r="Q291" s="8">
        <v>24</v>
      </c>
      <c r="R291" s="227">
        <v>5</v>
      </c>
      <c r="S291" s="8">
        <v>32</v>
      </c>
      <c r="T291" s="8">
        <v>4</v>
      </c>
      <c r="U291" s="8">
        <v>0</v>
      </c>
      <c r="V291" s="8">
        <v>48</v>
      </c>
      <c r="W291" s="8">
        <v>15</v>
      </c>
      <c r="X291" s="189"/>
      <c r="Y291" s="189"/>
      <c r="Z291" s="191" t="s">
        <v>652</v>
      </c>
      <c r="AA291" s="6">
        <f t="shared" si="43"/>
        <v>8.7102177554438853</v>
      </c>
      <c r="AB291" s="6">
        <f t="shared" si="44"/>
        <v>87.102177554438853</v>
      </c>
      <c r="AC291" s="6">
        <f t="shared" si="44"/>
        <v>128.97822445561138</v>
      </c>
      <c r="AD291" s="6">
        <f t="shared" si="44"/>
        <v>15.075376884422109</v>
      </c>
      <c r="AE291" s="6">
        <f t="shared" si="42"/>
        <v>31.825795644891123</v>
      </c>
      <c r="AF291" s="6">
        <f t="shared" si="42"/>
        <v>32.160804020100507</v>
      </c>
      <c r="AG291" s="6">
        <f t="shared" si="42"/>
        <v>26.13065326633166</v>
      </c>
      <c r="AH291" s="6">
        <f t="shared" si="42"/>
        <v>3.3500837520938025</v>
      </c>
      <c r="AI291" s="6">
        <f t="shared" si="51"/>
        <v>121.94304857621441</v>
      </c>
      <c r="AJ291" s="6">
        <f t="shared" si="45"/>
        <v>47.571189279731996</v>
      </c>
      <c r="AK291" s="6">
        <f t="shared" si="45"/>
        <v>8.0402010050251267</v>
      </c>
      <c r="AL291" s="6">
        <f t="shared" si="46"/>
        <v>1.6750418760469012</v>
      </c>
      <c r="AM291" s="6">
        <f t="shared" si="45"/>
        <v>10.720268006700168</v>
      </c>
      <c r="AN291" s="6">
        <f t="shared" si="53"/>
        <v>1.340033500837521</v>
      </c>
      <c r="AO291" s="6">
        <f t="shared" si="52"/>
        <v>0</v>
      </c>
      <c r="AP291" s="6">
        <f t="shared" si="52"/>
        <v>16.080402010050253</v>
      </c>
      <c r="AQ291" s="6">
        <f t="shared" si="52"/>
        <v>5.025125628140704</v>
      </c>
      <c r="AT291" s="191" t="s">
        <v>652</v>
      </c>
      <c r="AU291" s="6">
        <f t="shared" si="47"/>
        <v>62.308029837648093</v>
      </c>
      <c r="AV291" s="6">
        <f t="shared" si="48"/>
        <v>162.42748772869257</v>
      </c>
      <c r="AW291" s="6">
        <f t="shared" si="49"/>
        <v>5.1150895140664963</v>
      </c>
      <c r="AX291" s="6">
        <f t="shared" si="50"/>
        <v>6.5132435953104642</v>
      </c>
    </row>
    <row r="292" spans="1:50" x14ac:dyDescent="0.25">
      <c r="A292" s="191" t="s">
        <v>440</v>
      </c>
      <c r="B292" s="8">
        <v>2337</v>
      </c>
      <c r="C292" s="8">
        <v>1869</v>
      </c>
      <c r="D292" s="8">
        <v>1848</v>
      </c>
      <c r="E292" s="8">
        <v>1825</v>
      </c>
      <c r="F292" s="8">
        <v>863</v>
      </c>
      <c r="G292" s="8">
        <v>52</v>
      </c>
      <c r="H292" s="8">
        <v>118</v>
      </c>
      <c r="I292" s="8">
        <v>377</v>
      </c>
      <c r="J292" s="8">
        <v>59</v>
      </c>
      <c r="K292" s="8">
        <v>105</v>
      </c>
      <c r="L292" s="8">
        <v>29</v>
      </c>
      <c r="M292" s="8">
        <v>57</v>
      </c>
      <c r="N292" s="8">
        <v>19</v>
      </c>
      <c r="O292" s="8">
        <v>191</v>
      </c>
      <c r="P292" s="8">
        <v>106</v>
      </c>
      <c r="Q292" s="8">
        <v>40</v>
      </c>
      <c r="R292" s="227">
        <v>9</v>
      </c>
      <c r="S292" s="8">
        <v>22</v>
      </c>
      <c r="T292" s="8">
        <v>5</v>
      </c>
      <c r="U292" s="8">
        <v>4</v>
      </c>
      <c r="V292" s="8">
        <v>47</v>
      </c>
      <c r="W292" s="8">
        <v>14</v>
      </c>
      <c r="X292" s="189"/>
      <c r="Y292" s="189"/>
      <c r="Z292" s="191" t="s">
        <v>440</v>
      </c>
      <c r="AA292" s="6">
        <f t="shared" si="43"/>
        <v>22.250748823277707</v>
      </c>
      <c r="AB292" s="6">
        <f t="shared" si="44"/>
        <v>50.492083868207104</v>
      </c>
      <c r="AC292" s="6">
        <f t="shared" si="44"/>
        <v>161.31792896876337</v>
      </c>
      <c r="AD292" s="6">
        <f t="shared" si="44"/>
        <v>25.246041934103552</v>
      </c>
      <c r="AE292" s="6">
        <f t="shared" si="42"/>
        <v>44.929396662387674</v>
      </c>
      <c r="AF292" s="6">
        <f t="shared" si="42"/>
        <v>12.409071459135644</v>
      </c>
      <c r="AG292" s="6">
        <f t="shared" si="42"/>
        <v>24.390243902439025</v>
      </c>
      <c r="AH292" s="6">
        <f t="shared" si="42"/>
        <v>8.1300813008130088</v>
      </c>
      <c r="AI292" s="6">
        <f t="shared" si="51"/>
        <v>81.728712023962345</v>
      </c>
      <c r="AJ292" s="6">
        <f t="shared" si="45"/>
        <v>45.357295678219934</v>
      </c>
      <c r="AK292" s="6">
        <f t="shared" si="45"/>
        <v>17.115960633290545</v>
      </c>
      <c r="AL292" s="6">
        <f t="shared" si="46"/>
        <v>3.8510911424903722</v>
      </c>
      <c r="AM292" s="6">
        <f t="shared" si="45"/>
        <v>9.4137783483097994</v>
      </c>
      <c r="AN292" s="6">
        <f t="shared" si="53"/>
        <v>2.1394950791613181</v>
      </c>
      <c r="AO292" s="6">
        <f t="shared" si="52"/>
        <v>1.7115960633290543</v>
      </c>
      <c r="AP292" s="6">
        <f t="shared" si="52"/>
        <v>20.111253744116389</v>
      </c>
      <c r="AQ292" s="6">
        <f t="shared" si="52"/>
        <v>5.9905862216516903</v>
      </c>
      <c r="AT292" s="191" t="s">
        <v>440</v>
      </c>
      <c r="AU292" s="6">
        <f t="shared" si="47"/>
        <v>57.359307359307358</v>
      </c>
      <c r="AV292" s="6">
        <f t="shared" si="48"/>
        <v>104.65753424657534</v>
      </c>
      <c r="AW292" s="6">
        <f t="shared" si="49"/>
        <v>5.793742757821553</v>
      </c>
      <c r="AX292" s="6">
        <f t="shared" si="50"/>
        <v>7.4906367041198498</v>
      </c>
    </row>
    <row r="293" spans="1:50" x14ac:dyDescent="0.25">
      <c r="A293" s="191" t="s">
        <v>441</v>
      </c>
      <c r="B293" s="8">
        <v>4237</v>
      </c>
      <c r="C293" s="8">
        <v>3405</v>
      </c>
      <c r="D293" s="8">
        <v>3346</v>
      </c>
      <c r="E293" s="8">
        <v>3288</v>
      </c>
      <c r="F293" s="8">
        <v>1411</v>
      </c>
      <c r="G293" s="8">
        <v>80</v>
      </c>
      <c r="H293" s="8">
        <v>141</v>
      </c>
      <c r="I293" s="8">
        <v>534</v>
      </c>
      <c r="J293" s="8">
        <v>70</v>
      </c>
      <c r="K293" s="8">
        <v>150</v>
      </c>
      <c r="L293" s="8">
        <v>80</v>
      </c>
      <c r="M293" s="8">
        <v>71</v>
      </c>
      <c r="N293" s="8">
        <v>35</v>
      </c>
      <c r="O293" s="8">
        <v>246</v>
      </c>
      <c r="P293" s="8">
        <v>172</v>
      </c>
      <c r="Q293" s="8">
        <v>27</v>
      </c>
      <c r="R293" s="227">
        <v>10</v>
      </c>
      <c r="S293" s="8">
        <v>36</v>
      </c>
      <c r="T293" s="8">
        <v>3</v>
      </c>
      <c r="U293" s="8">
        <v>14</v>
      </c>
      <c r="V293" s="8">
        <v>86</v>
      </c>
      <c r="W293" s="8">
        <v>18</v>
      </c>
      <c r="X293" s="189"/>
      <c r="Y293" s="189"/>
      <c r="Z293" s="191" t="s">
        <v>441</v>
      </c>
      <c r="AA293" s="6">
        <f t="shared" si="43"/>
        <v>18.881283927307056</v>
      </c>
      <c r="AB293" s="6">
        <f t="shared" si="44"/>
        <v>33.278262921878685</v>
      </c>
      <c r="AC293" s="6">
        <f t="shared" si="44"/>
        <v>126.03257021477459</v>
      </c>
      <c r="AD293" s="6">
        <f t="shared" si="44"/>
        <v>16.521123436393673</v>
      </c>
      <c r="AE293" s="6">
        <f t="shared" si="42"/>
        <v>35.402407363700732</v>
      </c>
      <c r="AF293" s="6">
        <f t="shared" si="42"/>
        <v>18.881283927307056</v>
      </c>
      <c r="AG293" s="6">
        <f t="shared" si="42"/>
        <v>16.757139485485013</v>
      </c>
      <c r="AH293" s="6">
        <f t="shared" si="42"/>
        <v>8.2605617181968363</v>
      </c>
      <c r="AI293" s="6">
        <f t="shared" si="51"/>
        <v>58.059948076469198</v>
      </c>
      <c r="AJ293" s="6">
        <f t="shared" si="45"/>
        <v>40.594760443710172</v>
      </c>
      <c r="AK293" s="6">
        <f t="shared" si="45"/>
        <v>6.3724333254661314</v>
      </c>
      <c r="AL293" s="6">
        <f t="shared" si="46"/>
        <v>2.360160490913382</v>
      </c>
      <c r="AM293" s="6">
        <f t="shared" si="45"/>
        <v>8.4965777672881764</v>
      </c>
      <c r="AN293" s="6">
        <f t="shared" si="53"/>
        <v>0.70804814727401466</v>
      </c>
      <c r="AO293" s="6">
        <f t="shared" si="52"/>
        <v>3.3042246872787349</v>
      </c>
      <c r="AP293" s="6">
        <f t="shared" si="52"/>
        <v>20.297380221855086</v>
      </c>
      <c r="AQ293" s="6">
        <f t="shared" si="52"/>
        <v>4.2482888836440882</v>
      </c>
      <c r="AT293" s="191" t="s">
        <v>441</v>
      </c>
      <c r="AU293" s="6">
        <f t="shared" si="47"/>
        <v>51.404662283323368</v>
      </c>
      <c r="AV293" s="6">
        <f t="shared" si="48"/>
        <v>74.81751824817519</v>
      </c>
      <c r="AW293" s="6">
        <f t="shared" si="49"/>
        <v>2.1261516654854713</v>
      </c>
      <c r="AX293" s="6">
        <f t="shared" si="50"/>
        <v>5.286343612334802</v>
      </c>
    </row>
    <row r="294" spans="1:50" x14ac:dyDescent="0.25">
      <c r="A294" s="191" t="s">
        <v>442</v>
      </c>
      <c r="B294" s="8">
        <v>3965</v>
      </c>
      <c r="C294" s="8">
        <v>3171</v>
      </c>
      <c r="D294" s="8">
        <v>3105</v>
      </c>
      <c r="E294" s="8">
        <v>3038</v>
      </c>
      <c r="F294" s="8">
        <v>1344</v>
      </c>
      <c r="G294" s="8">
        <v>62</v>
      </c>
      <c r="H294" s="8">
        <v>306</v>
      </c>
      <c r="I294" s="8">
        <v>583</v>
      </c>
      <c r="J294" s="8">
        <v>106</v>
      </c>
      <c r="K294" s="8">
        <v>148</v>
      </c>
      <c r="L294" s="8">
        <v>85</v>
      </c>
      <c r="M294" s="8">
        <v>84</v>
      </c>
      <c r="N294" s="8">
        <v>36</v>
      </c>
      <c r="O294" s="8">
        <v>342</v>
      </c>
      <c r="P294" s="8">
        <v>159</v>
      </c>
      <c r="Q294" s="8">
        <v>23</v>
      </c>
      <c r="R294" s="227">
        <v>16</v>
      </c>
      <c r="S294" s="8">
        <v>37</v>
      </c>
      <c r="T294" s="8">
        <v>10</v>
      </c>
      <c r="U294" s="8">
        <v>12</v>
      </c>
      <c r="V294" s="8">
        <v>71</v>
      </c>
      <c r="W294" s="8">
        <v>20</v>
      </c>
      <c r="X294" s="189"/>
      <c r="Y294" s="189"/>
      <c r="Z294" s="191" t="s">
        <v>442</v>
      </c>
      <c r="AA294" s="6">
        <f t="shared" si="43"/>
        <v>15.636822194199246</v>
      </c>
      <c r="AB294" s="6">
        <f t="shared" si="44"/>
        <v>77.175283732660773</v>
      </c>
      <c r="AC294" s="6">
        <f t="shared" si="44"/>
        <v>147.03656998738964</v>
      </c>
      <c r="AD294" s="6">
        <f t="shared" si="44"/>
        <v>26.73392181588903</v>
      </c>
      <c r="AE294" s="6">
        <f t="shared" si="42"/>
        <v>37.326607818411098</v>
      </c>
      <c r="AF294" s="6">
        <f t="shared" si="42"/>
        <v>21.437578814627997</v>
      </c>
      <c r="AG294" s="6">
        <f t="shared" si="42"/>
        <v>21.185372005044137</v>
      </c>
      <c r="AH294" s="6">
        <f t="shared" si="42"/>
        <v>9.0794451450189158</v>
      </c>
      <c r="AI294" s="6">
        <f t="shared" si="51"/>
        <v>86.254728877679696</v>
      </c>
      <c r="AJ294" s="6">
        <f t="shared" si="45"/>
        <v>40.100882723833543</v>
      </c>
      <c r="AK294" s="6">
        <f t="shared" si="45"/>
        <v>5.8007566204287517</v>
      </c>
      <c r="AL294" s="6">
        <f t="shared" si="46"/>
        <v>4.0353089533417403</v>
      </c>
      <c r="AM294" s="6">
        <f t="shared" si="45"/>
        <v>9.3316519546027745</v>
      </c>
      <c r="AN294" s="6">
        <f t="shared" si="53"/>
        <v>2.5220680958385877</v>
      </c>
      <c r="AO294" s="6">
        <f t="shared" si="52"/>
        <v>3.0264817150063053</v>
      </c>
      <c r="AP294" s="6">
        <f t="shared" si="52"/>
        <v>17.906683480453971</v>
      </c>
      <c r="AQ294" s="6">
        <f t="shared" si="52"/>
        <v>5.0441361916771754</v>
      </c>
      <c r="AT294" s="191" t="s">
        <v>442</v>
      </c>
      <c r="AU294" s="6">
        <f t="shared" si="47"/>
        <v>51.207729468599034</v>
      </c>
      <c r="AV294" s="6">
        <f t="shared" si="48"/>
        <v>112.57406188281765</v>
      </c>
      <c r="AW294" s="6">
        <f t="shared" si="49"/>
        <v>7.4404761904761898</v>
      </c>
      <c r="AX294" s="6">
        <f t="shared" si="50"/>
        <v>6.3071586250394196</v>
      </c>
    </row>
    <row r="295" spans="1:50" x14ac:dyDescent="0.25">
      <c r="A295" s="191" t="s">
        <v>443</v>
      </c>
      <c r="B295" s="8">
        <v>7191</v>
      </c>
      <c r="C295" s="8">
        <v>5778</v>
      </c>
      <c r="D295" s="8">
        <v>5697</v>
      </c>
      <c r="E295" s="8">
        <v>5603</v>
      </c>
      <c r="F295" s="8">
        <v>2537</v>
      </c>
      <c r="G295" s="8">
        <v>124</v>
      </c>
      <c r="H295" s="8">
        <v>504</v>
      </c>
      <c r="I295" s="8">
        <v>1118</v>
      </c>
      <c r="J295" s="8">
        <v>180</v>
      </c>
      <c r="K295" s="8">
        <v>311</v>
      </c>
      <c r="L295" s="8">
        <v>200</v>
      </c>
      <c r="M295" s="8">
        <v>157</v>
      </c>
      <c r="N295" s="8">
        <v>67</v>
      </c>
      <c r="O295" s="8">
        <v>607</v>
      </c>
      <c r="P295" s="8">
        <v>304</v>
      </c>
      <c r="Q295" s="8">
        <v>74</v>
      </c>
      <c r="R295" s="227">
        <v>18</v>
      </c>
      <c r="S295" s="8">
        <v>104</v>
      </c>
      <c r="T295" s="8">
        <v>9</v>
      </c>
      <c r="U295" s="8">
        <v>23</v>
      </c>
      <c r="V295" s="8">
        <v>162</v>
      </c>
      <c r="W295" s="8">
        <v>44</v>
      </c>
      <c r="X295" s="189"/>
      <c r="Y295" s="189"/>
      <c r="Z295" s="191" t="s">
        <v>443</v>
      </c>
      <c r="AA295" s="6">
        <f t="shared" si="43"/>
        <v>17.243776943401475</v>
      </c>
      <c r="AB295" s="6">
        <f t="shared" si="44"/>
        <v>70.087609511889866</v>
      </c>
      <c r="AC295" s="6">
        <f t="shared" si="44"/>
        <v>155.47211792518425</v>
      </c>
      <c r="AD295" s="6">
        <f t="shared" si="44"/>
        <v>25.031289111389235</v>
      </c>
      <c r="AE295" s="6">
        <f t="shared" si="42"/>
        <v>43.248505075789183</v>
      </c>
      <c r="AF295" s="6">
        <f t="shared" si="42"/>
        <v>27.812543457099153</v>
      </c>
      <c r="AG295" s="6">
        <f t="shared" si="42"/>
        <v>21.832846613822834</v>
      </c>
      <c r="AH295" s="6">
        <f t="shared" si="42"/>
        <v>9.3172020581282151</v>
      </c>
      <c r="AI295" s="6">
        <f t="shared" si="51"/>
        <v>84.411069392295929</v>
      </c>
      <c r="AJ295" s="6">
        <f t="shared" si="45"/>
        <v>42.275066054790713</v>
      </c>
      <c r="AK295" s="6">
        <f t="shared" si="45"/>
        <v>10.290641079126686</v>
      </c>
      <c r="AL295" s="6">
        <f t="shared" si="46"/>
        <v>2.5031289111389237</v>
      </c>
      <c r="AM295" s="6">
        <f t="shared" si="45"/>
        <v>14.46252259769156</v>
      </c>
      <c r="AN295" s="6">
        <f t="shared" si="53"/>
        <v>1.2515644555694618</v>
      </c>
      <c r="AO295" s="6">
        <f t="shared" si="52"/>
        <v>3.1984424975664023</v>
      </c>
      <c r="AP295" s="6">
        <f t="shared" si="52"/>
        <v>22.528160200250312</v>
      </c>
      <c r="AQ295" s="6">
        <f t="shared" si="52"/>
        <v>6.1187595605618137</v>
      </c>
      <c r="AT295" s="191" t="s">
        <v>443</v>
      </c>
      <c r="AU295" s="6">
        <f t="shared" si="47"/>
        <v>53.361418290328238</v>
      </c>
      <c r="AV295" s="6">
        <f t="shared" si="48"/>
        <v>108.33482063180439</v>
      </c>
      <c r="AW295" s="6">
        <f t="shared" si="49"/>
        <v>3.5474970437524638</v>
      </c>
      <c r="AX295" s="6">
        <f t="shared" si="50"/>
        <v>7.6150917272412606</v>
      </c>
    </row>
    <row r="296" spans="1:50" x14ac:dyDescent="0.25">
      <c r="A296" s="191" t="s">
        <v>444</v>
      </c>
      <c r="B296" s="8">
        <v>7699</v>
      </c>
      <c r="C296" s="8">
        <v>6275</v>
      </c>
      <c r="D296" s="8">
        <v>6178</v>
      </c>
      <c r="E296" s="8">
        <v>6095</v>
      </c>
      <c r="F296" s="8">
        <v>3066</v>
      </c>
      <c r="G296" s="8">
        <v>194</v>
      </c>
      <c r="H296" s="8">
        <v>389</v>
      </c>
      <c r="I296" s="8">
        <v>1306</v>
      </c>
      <c r="J296" s="8">
        <v>191</v>
      </c>
      <c r="K296" s="8">
        <v>335</v>
      </c>
      <c r="L296" s="8">
        <v>149</v>
      </c>
      <c r="M296" s="8">
        <v>179</v>
      </c>
      <c r="N296" s="8">
        <v>65</v>
      </c>
      <c r="O296" s="8">
        <v>812</v>
      </c>
      <c r="P296" s="8">
        <v>365</v>
      </c>
      <c r="Q296" s="8">
        <v>78</v>
      </c>
      <c r="R296" s="227">
        <v>15</v>
      </c>
      <c r="S296" s="8">
        <v>60</v>
      </c>
      <c r="T296" s="8">
        <v>38</v>
      </c>
      <c r="U296" s="8">
        <v>28</v>
      </c>
      <c r="V296" s="8">
        <v>202</v>
      </c>
      <c r="W296" s="8">
        <v>59</v>
      </c>
      <c r="X296" s="189"/>
      <c r="Y296" s="189"/>
      <c r="Z296" s="191" t="s">
        <v>444</v>
      </c>
      <c r="AA296" s="6">
        <f t="shared" si="43"/>
        <v>25.19807767242499</v>
      </c>
      <c r="AB296" s="6">
        <f t="shared" si="44"/>
        <v>50.52604234316145</v>
      </c>
      <c r="AC296" s="6">
        <f t="shared" si="44"/>
        <v>169.63241979477854</v>
      </c>
      <c r="AD296" s="6">
        <f t="shared" si="44"/>
        <v>24.808416677490584</v>
      </c>
      <c r="AE296" s="6">
        <f t="shared" si="42"/>
        <v>43.512144434342119</v>
      </c>
      <c r="AF296" s="6">
        <f t="shared" si="42"/>
        <v>19.353162748408884</v>
      </c>
      <c r="AG296" s="6">
        <f t="shared" si="42"/>
        <v>23.249772697752956</v>
      </c>
      <c r="AH296" s="6">
        <f t="shared" si="42"/>
        <v>8.4426548902454854</v>
      </c>
      <c r="AI296" s="6">
        <f t="shared" si="51"/>
        <v>105.46824262891285</v>
      </c>
      <c r="AJ296" s="6">
        <f t="shared" si="45"/>
        <v>47.408754383686194</v>
      </c>
      <c r="AK296" s="6">
        <f t="shared" si="45"/>
        <v>10.131185868294583</v>
      </c>
      <c r="AL296" s="6">
        <f t="shared" si="46"/>
        <v>1.9483049746720353</v>
      </c>
      <c r="AM296" s="6">
        <f t="shared" si="45"/>
        <v>7.7932198986881414</v>
      </c>
      <c r="AN296" s="6">
        <f t="shared" si="53"/>
        <v>4.9357059358358235</v>
      </c>
      <c r="AO296" s="6">
        <f t="shared" si="52"/>
        <v>3.6368359527211327</v>
      </c>
      <c r="AP296" s="6">
        <f t="shared" si="52"/>
        <v>26.237173658916742</v>
      </c>
      <c r="AQ296" s="6">
        <f t="shared" si="52"/>
        <v>7.6633329003766724</v>
      </c>
      <c r="AT296" s="191" t="s">
        <v>444</v>
      </c>
      <c r="AU296" s="6">
        <f t="shared" si="47"/>
        <v>59.080608611201036</v>
      </c>
      <c r="AV296" s="6">
        <f t="shared" si="48"/>
        <v>133.22395406070549</v>
      </c>
      <c r="AW296" s="6">
        <f t="shared" si="49"/>
        <v>12.393998695368557</v>
      </c>
      <c r="AX296" s="6">
        <f t="shared" si="50"/>
        <v>9.4023904382470125</v>
      </c>
    </row>
    <row r="297" spans="1:50" x14ac:dyDescent="0.25">
      <c r="A297" s="191" t="s">
        <v>445</v>
      </c>
      <c r="B297" s="8">
        <v>2960</v>
      </c>
      <c r="C297" s="8">
        <v>2386</v>
      </c>
      <c r="D297" s="8">
        <v>2349</v>
      </c>
      <c r="E297" s="8">
        <v>2302</v>
      </c>
      <c r="F297" s="8">
        <v>1107</v>
      </c>
      <c r="G297" s="8">
        <v>64</v>
      </c>
      <c r="H297" s="8">
        <v>246</v>
      </c>
      <c r="I297" s="8">
        <v>486</v>
      </c>
      <c r="J297" s="8">
        <v>80</v>
      </c>
      <c r="K297" s="8">
        <v>105</v>
      </c>
      <c r="L297" s="8">
        <v>92</v>
      </c>
      <c r="M297" s="8">
        <v>78</v>
      </c>
      <c r="N297" s="8">
        <v>35</v>
      </c>
      <c r="O297" s="8">
        <v>419</v>
      </c>
      <c r="P297" s="8">
        <v>142</v>
      </c>
      <c r="Q297" s="8">
        <v>26</v>
      </c>
      <c r="R297" s="227">
        <v>11</v>
      </c>
      <c r="S297" s="8">
        <v>47</v>
      </c>
      <c r="T297" s="8">
        <v>6</v>
      </c>
      <c r="U297" s="8">
        <v>12</v>
      </c>
      <c r="V297" s="8">
        <v>47</v>
      </c>
      <c r="W297" s="8">
        <v>17</v>
      </c>
      <c r="X297" s="189"/>
      <c r="Y297" s="189"/>
      <c r="Z297" s="191" t="s">
        <v>445</v>
      </c>
      <c r="AA297" s="6">
        <f t="shared" si="43"/>
        <v>21.621621621621621</v>
      </c>
      <c r="AB297" s="6">
        <f t="shared" si="44"/>
        <v>83.108108108108112</v>
      </c>
      <c r="AC297" s="6">
        <f t="shared" si="44"/>
        <v>164.18918918918916</v>
      </c>
      <c r="AD297" s="6">
        <f t="shared" si="44"/>
        <v>27.027027027027028</v>
      </c>
      <c r="AE297" s="6">
        <f t="shared" si="42"/>
        <v>35.472972972972968</v>
      </c>
      <c r="AF297" s="6">
        <f t="shared" si="42"/>
        <v>31.081081081081084</v>
      </c>
      <c r="AG297" s="6">
        <f t="shared" si="42"/>
        <v>26.351351351351354</v>
      </c>
      <c r="AH297" s="6">
        <f t="shared" si="42"/>
        <v>11.824324324324325</v>
      </c>
      <c r="AI297" s="6">
        <f t="shared" si="51"/>
        <v>141.55405405405406</v>
      </c>
      <c r="AJ297" s="6">
        <f t="shared" si="45"/>
        <v>47.972972972972975</v>
      </c>
      <c r="AK297" s="6">
        <f t="shared" si="45"/>
        <v>8.7837837837837842</v>
      </c>
      <c r="AL297" s="6">
        <f t="shared" si="46"/>
        <v>3.7162162162162162</v>
      </c>
      <c r="AM297" s="6">
        <f t="shared" si="45"/>
        <v>15.878378378378379</v>
      </c>
      <c r="AN297" s="6">
        <f t="shared" si="53"/>
        <v>2.0270270270270272</v>
      </c>
      <c r="AO297" s="6">
        <f t="shared" si="52"/>
        <v>4.0540540540540544</v>
      </c>
      <c r="AP297" s="6">
        <f t="shared" si="52"/>
        <v>15.878378378378379</v>
      </c>
      <c r="AQ297" s="6">
        <f t="shared" si="52"/>
        <v>5.7432432432432439</v>
      </c>
      <c r="AT297" s="191" t="s">
        <v>445</v>
      </c>
      <c r="AU297" s="6">
        <f t="shared" si="47"/>
        <v>60.451255853554699</v>
      </c>
      <c r="AV297" s="6">
        <f t="shared" si="48"/>
        <v>182.01563857515205</v>
      </c>
      <c r="AW297" s="6">
        <f t="shared" si="49"/>
        <v>5.4200542005420056</v>
      </c>
      <c r="AX297" s="6">
        <f t="shared" si="50"/>
        <v>7.1248952221290862</v>
      </c>
    </row>
    <row r="298" spans="1:50" x14ac:dyDescent="0.25">
      <c r="A298" s="191" t="s">
        <v>446</v>
      </c>
      <c r="B298" s="8">
        <v>1902</v>
      </c>
      <c r="C298" s="8">
        <v>1478</v>
      </c>
      <c r="D298" s="8">
        <v>1448</v>
      </c>
      <c r="E298" s="8">
        <v>1430</v>
      </c>
      <c r="F298" s="8">
        <v>609</v>
      </c>
      <c r="G298" s="8">
        <v>35</v>
      </c>
      <c r="H298" s="8">
        <v>166</v>
      </c>
      <c r="I298" s="8">
        <v>260</v>
      </c>
      <c r="J298" s="8">
        <v>42</v>
      </c>
      <c r="K298" s="8">
        <v>85</v>
      </c>
      <c r="L298" s="8">
        <v>63</v>
      </c>
      <c r="M298" s="8">
        <v>52</v>
      </c>
      <c r="N298" s="8">
        <v>15</v>
      </c>
      <c r="O298" s="8">
        <v>152</v>
      </c>
      <c r="P298" s="8">
        <v>94</v>
      </c>
      <c r="Q298" s="8">
        <v>17</v>
      </c>
      <c r="R298" s="227">
        <v>12</v>
      </c>
      <c r="S298" s="8">
        <v>20</v>
      </c>
      <c r="T298" s="8">
        <v>5</v>
      </c>
      <c r="U298" s="8">
        <v>2</v>
      </c>
      <c r="V298" s="8">
        <v>43</v>
      </c>
      <c r="W298" s="8">
        <v>14</v>
      </c>
      <c r="X298" s="189"/>
      <c r="Y298" s="189"/>
      <c r="Z298" s="191" t="s">
        <v>446</v>
      </c>
      <c r="AA298" s="6">
        <f t="shared" si="43"/>
        <v>18.401682439537328</v>
      </c>
      <c r="AB298" s="6">
        <f t="shared" si="44"/>
        <v>87.27655099894848</v>
      </c>
      <c r="AC298" s="6">
        <f t="shared" si="44"/>
        <v>136.6982124079916</v>
      </c>
      <c r="AD298" s="6">
        <f t="shared" si="44"/>
        <v>22.082018927444796</v>
      </c>
      <c r="AE298" s="6">
        <f t="shared" si="42"/>
        <v>44.689800210304945</v>
      </c>
      <c r="AF298" s="6">
        <f t="shared" si="42"/>
        <v>33.123028391167196</v>
      </c>
      <c r="AG298" s="6">
        <f t="shared" si="42"/>
        <v>27.339642481598318</v>
      </c>
      <c r="AH298" s="6">
        <f t="shared" si="42"/>
        <v>7.8864353312302837</v>
      </c>
      <c r="AI298" s="6">
        <f t="shared" si="51"/>
        <v>79.915878023133544</v>
      </c>
      <c r="AJ298" s="6">
        <f t="shared" si="45"/>
        <v>49.421661409043111</v>
      </c>
      <c r="AK298" s="6">
        <f t="shared" si="45"/>
        <v>8.9379600420609879</v>
      </c>
      <c r="AL298" s="6">
        <f t="shared" si="46"/>
        <v>6.309148264984227</v>
      </c>
      <c r="AM298" s="6">
        <f t="shared" si="45"/>
        <v>10.515247108307046</v>
      </c>
      <c r="AN298" s="6">
        <f t="shared" si="53"/>
        <v>2.6288117770767614</v>
      </c>
      <c r="AO298" s="6">
        <f t="shared" si="52"/>
        <v>1.0515247108307044</v>
      </c>
      <c r="AP298" s="6">
        <f t="shared" si="52"/>
        <v>22.607781282860149</v>
      </c>
      <c r="AQ298" s="6">
        <f t="shared" si="52"/>
        <v>7.3606729758149321</v>
      </c>
      <c r="AT298" s="191" t="s">
        <v>446</v>
      </c>
      <c r="AU298" s="6">
        <f t="shared" si="47"/>
        <v>64.917127071823202</v>
      </c>
      <c r="AV298" s="6">
        <f t="shared" si="48"/>
        <v>106.29370629370629</v>
      </c>
      <c r="AW298" s="6">
        <f t="shared" si="49"/>
        <v>8.2101806239737272</v>
      </c>
      <c r="AX298" s="6">
        <f t="shared" si="50"/>
        <v>9.4722598105548048</v>
      </c>
    </row>
    <row r="299" spans="1:50" x14ac:dyDescent="0.25">
      <c r="A299" s="191" t="s">
        <v>447</v>
      </c>
      <c r="B299" s="8">
        <v>7236</v>
      </c>
      <c r="C299" s="8">
        <v>5716</v>
      </c>
      <c r="D299" s="8">
        <v>5623</v>
      </c>
      <c r="E299" s="8">
        <v>5503</v>
      </c>
      <c r="F299" s="8">
        <v>2549</v>
      </c>
      <c r="G299" s="8">
        <v>157</v>
      </c>
      <c r="H299" s="8">
        <v>541</v>
      </c>
      <c r="I299" s="8">
        <v>996</v>
      </c>
      <c r="J299" s="8">
        <v>218</v>
      </c>
      <c r="K299" s="8">
        <v>289</v>
      </c>
      <c r="L299" s="8">
        <v>192</v>
      </c>
      <c r="M299" s="8">
        <v>67</v>
      </c>
      <c r="N299" s="8">
        <v>68</v>
      </c>
      <c r="O299" s="8">
        <v>712</v>
      </c>
      <c r="P299" s="8">
        <v>349</v>
      </c>
      <c r="Q299" s="8">
        <v>54</v>
      </c>
      <c r="R299" s="227">
        <v>45</v>
      </c>
      <c r="S299" s="8">
        <v>84</v>
      </c>
      <c r="T299" s="8">
        <v>19</v>
      </c>
      <c r="U299" s="8">
        <v>9</v>
      </c>
      <c r="V299" s="8">
        <v>178</v>
      </c>
      <c r="W299" s="8">
        <v>44</v>
      </c>
      <c r="X299" s="189"/>
      <c r="Y299" s="189"/>
      <c r="Z299" s="191" t="s">
        <v>447</v>
      </c>
      <c r="AA299" s="6">
        <f t="shared" si="43"/>
        <v>21.697070204532888</v>
      </c>
      <c r="AB299" s="6">
        <f t="shared" si="44"/>
        <v>74.765063571033721</v>
      </c>
      <c r="AC299" s="6">
        <f t="shared" si="44"/>
        <v>137.64510779436154</v>
      </c>
      <c r="AD299" s="6">
        <f t="shared" si="44"/>
        <v>30.127142067440577</v>
      </c>
      <c r="AE299" s="6">
        <f t="shared" si="42"/>
        <v>39.939192924267552</v>
      </c>
      <c r="AF299" s="6">
        <f t="shared" si="42"/>
        <v>26.533996683250415</v>
      </c>
      <c r="AG299" s="6">
        <f t="shared" si="42"/>
        <v>9.2592592592592595</v>
      </c>
      <c r="AH299" s="6">
        <f t="shared" si="42"/>
        <v>9.3974571586511892</v>
      </c>
      <c r="AI299" s="6">
        <f t="shared" si="51"/>
        <v>98.396904367053622</v>
      </c>
      <c r="AJ299" s="6">
        <f t="shared" si="45"/>
        <v>48.231066887783307</v>
      </c>
      <c r="AK299" s="6">
        <f t="shared" si="45"/>
        <v>7.4626865671641793</v>
      </c>
      <c r="AL299" s="6">
        <f t="shared" si="46"/>
        <v>6.2189054726368163</v>
      </c>
      <c r="AM299" s="6">
        <f t="shared" si="45"/>
        <v>11.608623548922056</v>
      </c>
      <c r="AN299" s="6">
        <f t="shared" si="53"/>
        <v>2.6257600884466559</v>
      </c>
      <c r="AO299" s="6">
        <f t="shared" si="52"/>
        <v>1.2437810945273631</v>
      </c>
      <c r="AP299" s="6">
        <f t="shared" si="52"/>
        <v>24.599226091763406</v>
      </c>
      <c r="AQ299" s="6">
        <f t="shared" si="52"/>
        <v>6.0807075732448865</v>
      </c>
      <c r="AT299" s="191" t="s">
        <v>447</v>
      </c>
      <c r="AU299" s="6">
        <f t="shared" si="47"/>
        <v>62.066512537791212</v>
      </c>
      <c r="AV299" s="6">
        <f t="shared" si="48"/>
        <v>129.38397237870254</v>
      </c>
      <c r="AW299" s="6">
        <f t="shared" si="49"/>
        <v>7.4539034915653204</v>
      </c>
      <c r="AX299" s="6">
        <f t="shared" si="50"/>
        <v>7.697690692792162</v>
      </c>
    </row>
    <row r="300" spans="1:50" x14ac:dyDescent="0.25">
      <c r="A300" s="191" t="s">
        <v>448</v>
      </c>
      <c r="B300" s="8">
        <v>8879</v>
      </c>
      <c r="C300" s="8">
        <v>6911</v>
      </c>
      <c r="D300" s="8">
        <v>6788</v>
      </c>
      <c r="E300" s="8">
        <v>6668</v>
      </c>
      <c r="F300" s="8">
        <v>2828</v>
      </c>
      <c r="G300" s="8">
        <v>145</v>
      </c>
      <c r="H300" s="8">
        <v>556</v>
      </c>
      <c r="I300" s="8">
        <v>1264</v>
      </c>
      <c r="J300" s="8">
        <v>186</v>
      </c>
      <c r="K300" s="8">
        <v>304</v>
      </c>
      <c r="L300" s="8">
        <v>160</v>
      </c>
      <c r="M300" s="8">
        <v>164</v>
      </c>
      <c r="N300" s="8">
        <v>62</v>
      </c>
      <c r="O300" s="8">
        <v>539</v>
      </c>
      <c r="P300" s="8">
        <v>386</v>
      </c>
      <c r="Q300" s="8">
        <v>84</v>
      </c>
      <c r="R300" s="227">
        <v>60</v>
      </c>
      <c r="S300" s="8">
        <v>86</v>
      </c>
      <c r="T300" s="8">
        <v>23</v>
      </c>
      <c r="U300" s="8">
        <v>12</v>
      </c>
      <c r="V300" s="8">
        <v>125</v>
      </c>
      <c r="W300" s="8">
        <v>56</v>
      </c>
      <c r="X300" s="189"/>
      <c r="Y300" s="189"/>
      <c r="Z300" s="191" t="s">
        <v>448</v>
      </c>
      <c r="AA300" s="6">
        <f t="shared" si="43"/>
        <v>16.330667868003154</v>
      </c>
      <c r="AB300" s="6">
        <f t="shared" si="44"/>
        <v>62.619664376618992</v>
      </c>
      <c r="AC300" s="6">
        <f t="shared" si="44"/>
        <v>142.35837369073093</v>
      </c>
      <c r="AD300" s="6">
        <f t="shared" si="44"/>
        <v>20.948304989300595</v>
      </c>
      <c r="AE300" s="6">
        <f t="shared" si="42"/>
        <v>34.238089874985924</v>
      </c>
      <c r="AF300" s="6">
        <f t="shared" si="42"/>
        <v>18.020047302624171</v>
      </c>
      <c r="AG300" s="6">
        <f t="shared" si="42"/>
        <v>18.470548485189774</v>
      </c>
      <c r="AH300" s="6">
        <f t="shared" si="42"/>
        <v>6.9827683297668663</v>
      </c>
      <c r="AI300" s="6">
        <f t="shared" si="51"/>
        <v>60.705034350715167</v>
      </c>
      <c r="AJ300" s="6">
        <f t="shared" si="45"/>
        <v>43.473364117580807</v>
      </c>
      <c r="AK300" s="6">
        <f t="shared" si="45"/>
        <v>9.4605248338776882</v>
      </c>
      <c r="AL300" s="6">
        <f t="shared" si="46"/>
        <v>6.7575177384840632</v>
      </c>
      <c r="AM300" s="6">
        <f t="shared" si="45"/>
        <v>9.6857754251604913</v>
      </c>
      <c r="AN300" s="6">
        <f t="shared" si="53"/>
        <v>2.5903817997522243</v>
      </c>
      <c r="AO300" s="6">
        <f t="shared" si="52"/>
        <v>1.3515035476968129</v>
      </c>
      <c r="AP300" s="6">
        <f t="shared" si="52"/>
        <v>14.078161955175132</v>
      </c>
      <c r="AQ300" s="6">
        <f t="shared" si="52"/>
        <v>6.3070165559184588</v>
      </c>
      <c r="AT300" s="191" t="s">
        <v>448</v>
      </c>
      <c r="AU300" s="6">
        <f t="shared" si="47"/>
        <v>56.865055981143193</v>
      </c>
      <c r="AV300" s="6">
        <f t="shared" si="48"/>
        <v>80.833833233353332</v>
      </c>
      <c r="AW300" s="6">
        <f t="shared" si="49"/>
        <v>8.1329561527581333</v>
      </c>
      <c r="AX300" s="6">
        <f t="shared" si="50"/>
        <v>8.1030241643756327</v>
      </c>
    </row>
    <row r="301" spans="1:50" x14ac:dyDescent="0.25">
      <c r="A301" s="191" t="s">
        <v>450</v>
      </c>
      <c r="B301" s="8">
        <v>3964</v>
      </c>
      <c r="C301" s="8">
        <v>3248</v>
      </c>
      <c r="D301" s="8">
        <v>3197</v>
      </c>
      <c r="E301" s="8">
        <v>3155</v>
      </c>
      <c r="F301" s="8">
        <v>1495</v>
      </c>
      <c r="G301" s="8">
        <v>79</v>
      </c>
      <c r="H301" s="8">
        <v>253</v>
      </c>
      <c r="I301" s="8">
        <v>506</v>
      </c>
      <c r="J301" s="8">
        <v>123</v>
      </c>
      <c r="K301" s="8">
        <v>152</v>
      </c>
      <c r="L301" s="8">
        <v>58</v>
      </c>
      <c r="M301" s="8">
        <v>71</v>
      </c>
      <c r="N301" s="8">
        <v>27</v>
      </c>
      <c r="O301" s="8">
        <v>213</v>
      </c>
      <c r="P301" s="8">
        <v>179</v>
      </c>
      <c r="Q301" s="8">
        <v>23</v>
      </c>
      <c r="R301" s="227">
        <v>9</v>
      </c>
      <c r="S301" s="8">
        <v>32</v>
      </c>
      <c r="T301" s="8">
        <v>5</v>
      </c>
      <c r="U301" s="8">
        <v>13</v>
      </c>
      <c r="V301" s="8">
        <v>75</v>
      </c>
      <c r="W301" s="8">
        <v>27</v>
      </c>
      <c r="X301" s="189"/>
      <c r="Y301" s="189"/>
      <c r="Z301" s="191" t="s">
        <v>450</v>
      </c>
      <c r="AA301" s="6">
        <f t="shared" si="43"/>
        <v>19.929364278506558</v>
      </c>
      <c r="AB301" s="6">
        <f t="shared" si="44"/>
        <v>63.824419778002017</v>
      </c>
      <c r="AC301" s="6">
        <f t="shared" si="44"/>
        <v>127.64883955600403</v>
      </c>
      <c r="AD301" s="6">
        <f t="shared" si="44"/>
        <v>31.029263370332998</v>
      </c>
      <c r="AE301" s="6">
        <f t="shared" si="42"/>
        <v>38.345105953582241</v>
      </c>
      <c r="AF301" s="6">
        <f t="shared" si="42"/>
        <v>14.631685166498487</v>
      </c>
      <c r="AG301" s="6">
        <f t="shared" si="42"/>
        <v>17.911200807265388</v>
      </c>
      <c r="AH301" s="6">
        <f t="shared" si="42"/>
        <v>6.811301715438951</v>
      </c>
      <c r="AI301" s="6">
        <f t="shared" si="51"/>
        <v>53.733602421796164</v>
      </c>
      <c r="AJ301" s="6">
        <f t="shared" si="45"/>
        <v>45.156407669021185</v>
      </c>
      <c r="AK301" s="6">
        <f t="shared" si="45"/>
        <v>5.8022199798183651</v>
      </c>
      <c r="AL301" s="6">
        <f t="shared" si="46"/>
        <v>2.2704339051463167</v>
      </c>
      <c r="AM301" s="6">
        <f t="shared" si="45"/>
        <v>8.0726538849646818</v>
      </c>
      <c r="AN301" s="6">
        <f t="shared" si="53"/>
        <v>1.2613521695257317</v>
      </c>
      <c r="AO301" s="6">
        <f t="shared" si="52"/>
        <v>3.2795156407669022</v>
      </c>
      <c r="AP301" s="6">
        <f t="shared" si="52"/>
        <v>18.920282542885971</v>
      </c>
      <c r="AQ301" s="6">
        <f t="shared" si="52"/>
        <v>6.811301715438951</v>
      </c>
      <c r="AT301" s="191" t="s">
        <v>450</v>
      </c>
      <c r="AU301" s="6">
        <f t="shared" si="47"/>
        <v>55.989990616202689</v>
      </c>
      <c r="AV301" s="6">
        <f t="shared" si="48"/>
        <v>67.51188589540412</v>
      </c>
      <c r="AW301" s="6">
        <f t="shared" si="49"/>
        <v>3.3444816053511706</v>
      </c>
      <c r="AX301" s="6">
        <f t="shared" si="50"/>
        <v>8.3128078817733986</v>
      </c>
    </row>
    <row r="302" spans="1:50" x14ac:dyDescent="0.25">
      <c r="A302" s="191" t="s">
        <v>452</v>
      </c>
      <c r="B302" s="8">
        <v>1498</v>
      </c>
      <c r="C302" s="8">
        <v>1234</v>
      </c>
      <c r="D302" s="8">
        <v>1230</v>
      </c>
      <c r="E302" s="8">
        <v>1218</v>
      </c>
      <c r="F302" s="8">
        <v>545</v>
      </c>
      <c r="G302" s="8">
        <v>21</v>
      </c>
      <c r="H302" s="8">
        <v>79</v>
      </c>
      <c r="I302" s="8">
        <v>199</v>
      </c>
      <c r="J302" s="8">
        <v>55</v>
      </c>
      <c r="K302" s="8">
        <v>61</v>
      </c>
      <c r="L302" s="8">
        <v>18</v>
      </c>
      <c r="M302" s="8">
        <v>21</v>
      </c>
      <c r="N302" s="8">
        <v>6</v>
      </c>
      <c r="O302" s="8">
        <v>40</v>
      </c>
      <c r="P302" s="8">
        <v>76</v>
      </c>
      <c r="Q302" s="8">
        <v>10</v>
      </c>
      <c r="R302" s="227">
        <v>3</v>
      </c>
      <c r="S302" s="8">
        <v>10</v>
      </c>
      <c r="T302" s="8">
        <v>2</v>
      </c>
      <c r="U302" s="8">
        <v>1</v>
      </c>
      <c r="V302" s="8">
        <v>26</v>
      </c>
      <c r="W302" s="8">
        <v>8</v>
      </c>
      <c r="X302" s="189"/>
      <c r="Y302" s="189"/>
      <c r="Z302" s="191" t="s">
        <v>452</v>
      </c>
      <c r="AA302" s="6">
        <f t="shared" si="43"/>
        <v>14.018691588785046</v>
      </c>
      <c r="AB302" s="6">
        <f t="shared" si="44"/>
        <v>52.736982643524698</v>
      </c>
      <c r="AC302" s="6">
        <f t="shared" si="44"/>
        <v>132.8437917222964</v>
      </c>
      <c r="AD302" s="6">
        <f t="shared" si="44"/>
        <v>36.715620827770366</v>
      </c>
      <c r="AE302" s="6">
        <f t="shared" si="42"/>
        <v>40.720961281708945</v>
      </c>
      <c r="AF302" s="6">
        <f t="shared" si="42"/>
        <v>12.016021361815755</v>
      </c>
      <c r="AG302" s="6">
        <f t="shared" si="42"/>
        <v>14.018691588785046</v>
      </c>
      <c r="AH302" s="6">
        <f t="shared" si="42"/>
        <v>4.0053404539385848</v>
      </c>
      <c r="AI302" s="6">
        <f t="shared" si="51"/>
        <v>26.702269692923899</v>
      </c>
      <c r="AJ302" s="6">
        <f t="shared" si="45"/>
        <v>50.734312416555404</v>
      </c>
      <c r="AK302" s="6">
        <f t="shared" si="45"/>
        <v>6.6755674232309747</v>
      </c>
      <c r="AL302" s="6">
        <f t="shared" si="46"/>
        <v>2.0026702269692924</v>
      </c>
      <c r="AM302" s="6">
        <f t="shared" si="45"/>
        <v>6.6755674232309747</v>
      </c>
      <c r="AN302" s="6">
        <f t="shared" si="53"/>
        <v>1.3351134846461949</v>
      </c>
      <c r="AO302" s="6">
        <f t="shared" si="52"/>
        <v>0.66755674232309747</v>
      </c>
      <c r="AP302" s="6">
        <f t="shared" si="52"/>
        <v>17.356475300400533</v>
      </c>
      <c r="AQ302" s="6">
        <f t="shared" si="52"/>
        <v>5.3404539385847798</v>
      </c>
      <c r="AT302" s="191" t="s">
        <v>452</v>
      </c>
      <c r="AU302" s="6">
        <f t="shared" si="47"/>
        <v>61.788617886178862</v>
      </c>
      <c r="AV302" s="6">
        <f t="shared" si="48"/>
        <v>32.840722495894909</v>
      </c>
      <c r="AW302" s="6">
        <f t="shared" si="49"/>
        <v>3.669724770642202</v>
      </c>
      <c r="AX302" s="6">
        <f t="shared" si="50"/>
        <v>6.4829821717990272</v>
      </c>
    </row>
    <row r="303" spans="1:50" x14ac:dyDescent="0.25">
      <c r="A303" s="191" t="s">
        <v>453</v>
      </c>
      <c r="B303" s="8">
        <v>2167</v>
      </c>
      <c r="C303" s="8">
        <v>1797</v>
      </c>
      <c r="D303" s="8">
        <v>1775</v>
      </c>
      <c r="E303" s="8">
        <v>1751</v>
      </c>
      <c r="F303" s="8">
        <v>805</v>
      </c>
      <c r="G303" s="8">
        <v>36</v>
      </c>
      <c r="H303" s="8">
        <v>116</v>
      </c>
      <c r="I303" s="8">
        <v>335</v>
      </c>
      <c r="J303" s="8">
        <v>58</v>
      </c>
      <c r="K303" s="8">
        <v>56</v>
      </c>
      <c r="L303" s="8">
        <v>62</v>
      </c>
      <c r="M303" s="8">
        <v>32</v>
      </c>
      <c r="N303" s="8">
        <v>21</v>
      </c>
      <c r="O303" s="8">
        <v>165</v>
      </c>
      <c r="P303" s="8">
        <v>102</v>
      </c>
      <c r="Q303" s="8">
        <v>21</v>
      </c>
      <c r="R303" s="227">
        <v>1</v>
      </c>
      <c r="S303" s="8">
        <v>19</v>
      </c>
      <c r="T303" s="8">
        <v>5</v>
      </c>
      <c r="U303" s="8">
        <v>6</v>
      </c>
      <c r="V303" s="8">
        <v>25</v>
      </c>
      <c r="W303" s="8">
        <v>10</v>
      </c>
      <c r="X303" s="189"/>
      <c r="Y303" s="189"/>
      <c r="Z303" s="191" t="s">
        <v>453</v>
      </c>
      <c r="AA303" s="6">
        <f t="shared" si="43"/>
        <v>16.612828795569911</v>
      </c>
      <c r="AB303" s="6">
        <f t="shared" si="44"/>
        <v>53.530226119058604</v>
      </c>
      <c r="AC303" s="6">
        <f t="shared" si="44"/>
        <v>154.59160129210892</v>
      </c>
      <c r="AD303" s="6">
        <f t="shared" si="44"/>
        <v>26.765113059529302</v>
      </c>
      <c r="AE303" s="6">
        <f t="shared" si="42"/>
        <v>25.842178126442086</v>
      </c>
      <c r="AF303" s="6">
        <f t="shared" si="42"/>
        <v>28.610982925703741</v>
      </c>
      <c r="AG303" s="6">
        <f t="shared" si="42"/>
        <v>14.766958929395477</v>
      </c>
      <c r="AH303" s="6">
        <f t="shared" si="42"/>
        <v>9.6908167974157831</v>
      </c>
      <c r="AI303" s="6">
        <f t="shared" si="51"/>
        <v>76.142131979695435</v>
      </c>
      <c r="AJ303" s="6">
        <f t="shared" si="45"/>
        <v>47.069681587448088</v>
      </c>
      <c r="AK303" s="6">
        <f t="shared" si="45"/>
        <v>9.6908167974157831</v>
      </c>
      <c r="AL303" s="6">
        <f t="shared" si="46"/>
        <v>0.46146746654360865</v>
      </c>
      <c r="AM303" s="6">
        <f t="shared" si="45"/>
        <v>8.7678818643285652</v>
      </c>
      <c r="AN303" s="6">
        <f t="shared" si="53"/>
        <v>2.3073373327180433</v>
      </c>
      <c r="AO303" s="6">
        <f t="shared" si="52"/>
        <v>2.7688047992616522</v>
      </c>
      <c r="AP303" s="6">
        <f t="shared" si="52"/>
        <v>11.536686663590217</v>
      </c>
      <c r="AQ303" s="6">
        <f t="shared" si="52"/>
        <v>4.6146746654360866</v>
      </c>
      <c r="AT303" s="191" t="s">
        <v>453</v>
      </c>
      <c r="AU303" s="6">
        <f t="shared" si="47"/>
        <v>57.464788732394361</v>
      </c>
      <c r="AV303" s="6">
        <f t="shared" si="48"/>
        <v>94.231867504283258</v>
      </c>
      <c r="AW303" s="6">
        <f t="shared" si="49"/>
        <v>6.2111801242236018</v>
      </c>
      <c r="AX303" s="6">
        <f t="shared" si="50"/>
        <v>5.5648302726766827</v>
      </c>
    </row>
    <row r="304" spans="1:50" x14ac:dyDescent="0.25">
      <c r="A304" s="191" t="s">
        <v>455</v>
      </c>
      <c r="B304" s="8">
        <v>1798</v>
      </c>
      <c r="C304" s="8">
        <v>1465</v>
      </c>
      <c r="D304" s="8">
        <v>1449</v>
      </c>
      <c r="E304" s="8">
        <v>1430</v>
      </c>
      <c r="F304" s="8">
        <v>729</v>
      </c>
      <c r="G304" s="8">
        <v>48</v>
      </c>
      <c r="H304" s="8">
        <v>106</v>
      </c>
      <c r="I304" s="8">
        <v>295</v>
      </c>
      <c r="J304" s="8">
        <v>50</v>
      </c>
      <c r="K304" s="8">
        <v>87</v>
      </c>
      <c r="L304" s="8">
        <v>36</v>
      </c>
      <c r="M304" s="8">
        <v>25</v>
      </c>
      <c r="N304" s="8">
        <v>17</v>
      </c>
      <c r="O304" s="8">
        <v>209</v>
      </c>
      <c r="P304" s="8">
        <v>96</v>
      </c>
      <c r="Q304" s="8">
        <v>26</v>
      </c>
      <c r="R304" s="227">
        <v>11</v>
      </c>
      <c r="S304" s="8">
        <v>20</v>
      </c>
      <c r="T304" s="8">
        <v>16</v>
      </c>
      <c r="U304" s="8">
        <v>7</v>
      </c>
      <c r="V304" s="8">
        <v>34</v>
      </c>
      <c r="W304" s="8">
        <v>6</v>
      </c>
      <c r="X304" s="189"/>
      <c r="Y304" s="189"/>
      <c r="Z304" s="191" t="s">
        <v>455</v>
      </c>
      <c r="AA304" s="6">
        <f t="shared" si="43"/>
        <v>26.696329254727477</v>
      </c>
      <c r="AB304" s="6">
        <f t="shared" si="44"/>
        <v>58.954393770856505</v>
      </c>
      <c r="AC304" s="6">
        <f t="shared" si="44"/>
        <v>164.07119021134594</v>
      </c>
      <c r="AD304" s="6">
        <f t="shared" si="44"/>
        <v>27.808676307007786</v>
      </c>
      <c r="AE304" s="6">
        <f t="shared" si="42"/>
        <v>48.387096774193544</v>
      </c>
      <c r="AF304" s="6">
        <f t="shared" si="42"/>
        <v>20.022246941045605</v>
      </c>
      <c r="AG304" s="6">
        <f t="shared" si="42"/>
        <v>13.904338153503893</v>
      </c>
      <c r="AH304" s="6">
        <f t="shared" si="42"/>
        <v>9.4549499443826477</v>
      </c>
      <c r="AI304" s="6">
        <f t="shared" si="51"/>
        <v>116.24026696329256</v>
      </c>
      <c r="AJ304" s="6">
        <f t="shared" si="45"/>
        <v>53.392658509454954</v>
      </c>
      <c r="AK304" s="6">
        <f t="shared" si="45"/>
        <v>14.460511679644048</v>
      </c>
      <c r="AL304" s="6">
        <f t="shared" si="46"/>
        <v>6.1179087875417135</v>
      </c>
      <c r="AM304" s="6">
        <f t="shared" si="45"/>
        <v>11.123470522803116</v>
      </c>
      <c r="AN304" s="6">
        <f t="shared" si="53"/>
        <v>8.8987764182424911</v>
      </c>
      <c r="AO304" s="6">
        <f t="shared" si="52"/>
        <v>3.8932146829810899</v>
      </c>
      <c r="AP304" s="6">
        <f t="shared" si="52"/>
        <v>18.909899888765295</v>
      </c>
      <c r="AQ304" s="6">
        <f t="shared" si="52"/>
        <v>3.3370411568409346</v>
      </c>
      <c r="AT304" s="191" t="s">
        <v>455</v>
      </c>
      <c r="AU304" s="6">
        <f t="shared" si="47"/>
        <v>66.252587991718428</v>
      </c>
      <c r="AV304" s="6">
        <f t="shared" si="48"/>
        <v>146.15384615384616</v>
      </c>
      <c r="AW304" s="6">
        <f t="shared" si="49"/>
        <v>21.947873799725649</v>
      </c>
      <c r="AX304" s="6">
        <f t="shared" si="50"/>
        <v>4.0955631399317403</v>
      </c>
    </row>
    <row r="305" spans="1:50" x14ac:dyDescent="0.25">
      <c r="A305" s="191" t="s">
        <v>456</v>
      </c>
      <c r="B305" s="8">
        <v>5011</v>
      </c>
      <c r="C305" s="8">
        <v>3967</v>
      </c>
      <c r="D305" s="8">
        <v>3908</v>
      </c>
      <c r="E305" s="8">
        <v>3856</v>
      </c>
      <c r="F305" s="8">
        <v>1794</v>
      </c>
      <c r="G305" s="8">
        <v>135</v>
      </c>
      <c r="H305" s="8">
        <v>231</v>
      </c>
      <c r="I305" s="8">
        <v>752</v>
      </c>
      <c r="J305" s="8">
        <v>84</v>
      </c>
      <c r="K305" s="8">
        <v>224</v>
      </c>
      <c r="L305" s="8">
        <v>91</v>
      </c>
      <c r="M305" s="8">
        <v>99</v>
      </c>
      <c r="N305" s="8">
        <v>33</v>
      </c>
      <c r="O305" s="8">
        <v>485</v>
      </c>
      <c r="P305" s="8">
        <v>243</v>
      </c>
      <c r="Q305" s="8">
        <v>54</v>
      </c>
      <c r="R305" s="227">
        <v>16</v>
      </c>
      <c r="S305" s="8">
        <v>30</v>
      </c>
      <c r="T305" s="8">
        <v>6</v>
      </c>
      <c r="U305" s="8">
        <v>21</v>
      </c>
      <c r="V305" s="8">
        <v>125</v>
      </c>
      <c r="W305" s="8">
        <v>26</v>
      </c>
      <c r="X305" s="189"/>
      <c r="Y305" s="189"/>
      <c r="Z305" s="191" t="s">
        <v>456</v>
      </c>
      <c r="AA305" s="6">
        <f t="shared" si="43"/>
        <v>26.940730393135105</v>
      </c>
      <c r="AB305" s="6">
        <f t="shared" si="44"/>
        <v>46.09858311714229</v>
      </c>
      <c r="AC305" s="6">
        <f t="shared" si="44"/>
        <v>150.06984633805629</v>
      </c>
      <c r="AD305" s="6">
        <f t="shared" si="44"/>
        <v>16.763121133506285</v>
      </c>
      <c r="AE305" s="6">
        <f t="shared" si="42"/>
        <v>44.701656356016763</v>
      </c>
      <c r="AF305" s="6">
        <f t="shared" si="42"/>
        <v>18.160047894631813</v>
      </c>
      <c r="AG305" s="6">
        <f t="shared" si="42"/>
        <v>19.756535621632409</v>
      </c>
      <c r="AH305" s="6">
        <f t="shared" si="42"/>
        <v>6.5855118738774694</v>
      </c>
      <c r="AI305" s="6">
        <f t="shared" si="51"/>
        <v>96.787068449411294</v>
      </c>
      <c r="AJ305" s="6">
        <f t="shared" si="45"/>
        <v>48.493314707643179</v>
      </c>
      <c r="AK305" s="6">
        <f t="shared" si="45"/>
        <v>10.776292157254041</v>
      </c>
      <c r="AL305" s="6">
        <f t="shared" si="46"/>
        <v>3.1929754540011976</v>
      </c>
      <c r="AM305" s="6">
        <f t="shared" si="45"/>
        <v>5.9868289762522453</v>
      </c>
      <c r="AN305" s="6">
        <f t="shared" si="53"/>
        <v>1.1973657952504491</v>
      </c>
      <c r="AO305" s="6">
        <f t="shared" si="52"/>
        <v>4.1907802833765713</v>
      </c>
      <c r="AP305" s="6">
        <f t="shared" si="52"/>
        <v>24.945120734384354</v>
      </c>
      <c r="AQ305" s="6">
        <f t="shared" si="52"/>
        <v>5.1885851127519453</v>
      </c>
      <c r="AT305" s="191" t="s">
        <v>456</v>
      </c>
      <c r="AU305" s="6">
        <f t="shared" si="47"/>
        <v>62.180143295803482</v>
      </c>
      <c r="AV305" s="6">
        <f t="shared" si="48"/>
        <v>125.77800829875518</v>
      </c>
      <c r="AW305" s="6">
        <f t="shared" si="49"/>
        <v>3.3444816053511706</v>
      </c>
      <c r="AX305" s="6">
        <f t="shared" si="50"/>
        <v>6.5540710864633223</v>
      </c>
    </row>
    <row r="306" spans="1:50" x14ac:dyDescent="0.25">
      <c r="A306" s="191" t="s">
        <v>457</v>
      </c>
      <c r="B306" s="8">
        <v>3356</v>
      </c>
      <c r="C306" s="8">
        <v>2688</v>
      </c>
      <c r="D306" s="8">
        <v>2650</v>
      </c>
      <c r="E306" s="8">
        <v>2618</v>
      </c>
      <c r="F306" s="8">
        <v>1240</v>
      </c>
      <c r="G306" s="8">
        <v>70</v>
      </c>
      <c r="H306" s="8">
        <v>197</v>
      </c>
      <c r="I306" s="8">
        <v>578</v>
      </c>
      <c r="J306" s="8">
        <v>83</v>
      </c>
      <c r="K306" s="8">
        <v>129</v>
      </c>
      <c r="L306" s="8">
        <v>89</v>
      </c>
      <c r="M306" s="8">
        <v>83</v>
      </c>
      <c r="N306" s="8">
        <v>24</v>
      </c>
      <c r="O306" s="8">
        <v>378</v>
      </c>
      <c r="P306" s="8">
        <v>140</v>
      </c>
      <c r="Q306" s="8">
        <v>14</v>
      </c>
      <c r="R306" s="227">
        <v>12</v>
      </c>
      <c r="S306" s="8">
        <v>38</v>
      </c>
      <c r="T306" s="8">
        <v>12</v>
      </c>
      <c r="U306" s="8">
        <v>12</v>
      </c>
      <c r="V306" s="8">
        <v>60</v>
      </c>
      <c r="W306" s="8">
        <v>21</v>
      </c>
      <c r="X306" s="189"/>
      <c r="Y306" s="189"/>
      <c r="Z306" s="191" t="s">
        <v>457</v>
      </c>
      <c r="AA306" s="6">
        <f t="shared" si="43"/>
        <v>20.858164481525627</v>
      </c>
      <c r="AB306" s="6">
        <f t="shared" si="44"/>
        <v>58.700834326579262</v>
      </c>
      <c r="AC306" s="6">
        <f t="shared" si="44"/>
        <v>172.22884386174016</v>
      </c>
      <c r="AD306" s="6">
        <f t="shared" si="44"/>
        <v>24.731823599523242</v>
      </c>
      <c r="AE306" s="6">
        <f t="shared" si="42"/>
        <v>38.438617401668651</v>
      </c>
      <c r="AF306" s="6">
        <f t="shared" si="42"/>
        <v>26.519666269368297</v>
      </c>
      <c r="AG306" s="6">
        <f t="shared" si="42"/>
        <v>24.731823599523242</v>
      </c>
      <c r="AH306" s="6">
        <f t="shared" si="42"/>
        <v>7.1513706793802143</v>
      </c>
      <c r="AI306" s="6">
        <f t="shared" si="51"/>
        <v>112.63408820023838</v>
      </c>
      <c r="AJ306" s="6">
        <f t="shared" si="45"/>
        <v>41.716328963051254</v>
      </c>
      <c r="AK306" s="6">
        <f t="shared" si="45"/>
        <v>4.171632896305125</v>
      </c>
      <c r="AL306" s="6">
        <f t="shared" si="46"/>
        <v>3.5756853396901072</v>
      </c>
      <c r="AM306" s="6">
        <f t="shared" si="45"/>
        <v>11.323003575685339</v>
      </c>
      <c r="AN306" s="6">
        <f t="shared" si="53"/>
        <v>3.5756853396901072</v>
      </c>
      <c r="AO306" s="6">
        <f t="shared" si="52"/>
        <v>3.5756853396901072</v>
      </c>
      <c r="AP306" s="6">
        <f t="shared" si="52"/>
        <v>17.878426698450536</v>
      </c>
      <c r="AQ306" s="6">
        <f t="shared" si="52"/>
        <v>6.2574493444576884</v>
      </c>
      <c r="AT306" s="191" t="s">
        <v>457</v>
      </c>
      <c r="AU306" s="6">
        <f t="shared" si="47"/>
        <v>52.830188679245282</v>
      </c>
      <c r="AV306" s="6">
        <f t="shared" si="48"/>
        <v>144.38502673796791</v>
      </c>
      <c r="AW306" s="6">
        <f t="shared" si="49"/>
        <v>9.67741935483871</v>
      </c>
      <c r="AX306" s="6">
        <f t="shared" si="50"/>
        <v>7.8125</v>
      </c>
    </row>
    <row r="307" spans="1:50" x14ac:dyDescent="0.25">
      <c r="A307" s="191" t="s">
        <v>458</v>
      </c>
      <c r="B307" s="8">
        <v>1702</v>
      </c>
      <c r="C307" s="8">
        <v>1311</v>
      </c>
      <c r="D307" s="8">
        <v>1299</v>
      </c>
      <c r="E307" s="8">
        <v>1279</v>
      </c>
      <c r="F307" s="8">
        <v>549</v>
      </c>
      <c r="G307" s="8">
        <v>38</v>
      </c>
      <c r="H307" s="8">
        <v>121</v>
      </c>
      <c r="I307" s="8">
        <v>225</v>
      </c>
      <c r="J307" s="8">
        <v>34</v>
      </c>
      <c r="K307" s="8">
        <v>70</v>
      </c>
      <c r="L307" s="8">
        <v>56</v>
      </c>
      <c r="M307" s="8">
        <v>27</v>
      </c>
      <c r="N307" s="8">
        <v>11</v>
      </c>
      <c r="O307" s="8">
        <v>102</v>
      </c>
      <c r="P307" s="8">
        <v>102</v>
      </c>
      <c r="Q307" s="8">
        <v>14</v>
      </c>
      <c r="R307" s="227">
        <v>1</v>
      </c>
      <c r="S307" s="8">
        <v>9</v>
      </c>
      <c r="T307" s="8">
        <v>6</v>
      </c>
      <c r="U307" s="8">
        <v>6</v>
      </c>
      <c r="V307" s="8">
        <v>43</v>
      </c>
      <c r="W307" s="8">
        <v>10</v>
      </c>
      <c r="X307" s="189"/>
      <c r="Y307" s="189"/>
      <c r="Z307" s="191" t="s">
        <v>458</v>
      </c>
      <c r="AA307" s="6">
        <f t="shared" si="43"/>
        <v>22.326674500587544</v>
      </c>
      <c r="AB307" s="6">
        <f t="shared" si="44"/>
        <v>71.092831962397184</v>
      </c>
      <c r="AC307" s="6">
        <f t="shared" si="44"/>
        <v>132.19741480611046</v>
      </c>
      <c r="AD307" s="6">
        <f t="shared" si="44"/>
        <v>19.9764982373678</v>
      </c>
      <c r="AE307" s="6">
        <f t="shared" si="42"/>
        <v>41.128084606345475</v>
      </c>
      <c r="AF307" s="6">
        <f t="shared" si="42"/>
        <v>32.902467685076381</v>
      </c>
      <c r="AG307" s="6">
        <f t="shared" si="42"/>
        <v>15.863689776733255</v>
      </c>
      <c r="AH307" s="6">
        <f t="shared" si="42"/>
        <v>6.462984723854289</v>
      </c>
      <c r="AI307" s="6">
        <f t="shared" si="51"/>
        <v>59.929494712103413</v>
      </c>
      <c r="AJ307" s="6">
        <f t="shared" si="45"/>
        <v>59.929494712103413</v>
      </c>
      <c r="AK307" s="6">
        <f t="shared" si="45"/>
        <v>8.2256169212690953</v>
      </c>
      <c r="AL307" s="6">
        <f t="shared" si="46"/>
        <v>0.58754406580493534</v>
      </c>
      <c r="AM307" s="6">
        <f t="shared" si="45"/>
        <v>5.2878965922444188</v>
      </c>
      <c r="AN307" s="6">
        <f t="shared" si="53"/>
        <v>3.5252643948296125</v>
      </c>
      <c r="AO307" s="6">
        <f t="shared" si="52"/>
        <v>3.5252643948296125</v>
      </c>
      <c r="AP307" s="6">
        <f t="shared" si="52"/>
        <v>25.264394829612222</v>
      </c>
      <c r="AQ307" s="6">
        <f t="shared" si="52"/>
        <v>5.8754406580493539</v>
      </c>
      <c r="AT307" s="191" t="s">
        <v>458</v>
      </c>
      <c r="AU307" s="6">
        <f t="shared" si="47"/>
        <v>78.52193995381063</v>
      </c>
      <c r="AV307" s="6">
        <f t="shared" si="48"/>
        <v>79.749804534792801</v>
      </c>
      <c r="AW307" s="6">
        <f t="shared" si="49"/>
        <v>10.928961748633879</v>
      </c>
      <c r="AX307" s="6">
        <f t="shared" si="50"/>
        <v>7.6277650648360025</v>
      </c>
    </row>
    <row r="308" spans="1:50" x14ac:dyDescent="0.25">
      <c r="A308" s="191" t="s">
        <v>459</v>
      </c>
      <c r="B308" s="8">
        <v>9615</v>
      </c>
      <c r="C308" s="8">
        <v>7726</v>
      </c>
      <c r="D308" s="8">
        <v>7605</v>
      </c>
      <c r="E308" s="8">
        <v>7488</v>
      </c>
      <c r="F308" s="8">
        <v>3134</v>
      </c>
      <c r="G308" s="8">
        <v>149</v>
      </c>
      <c r="H308" s="8">
        <v>509</v>
      </c>
      <c r="I308" s="8">
        <v>1162</v>
      </c>
      <c r="J308" s="8">
        <v>204</v>
      </c>
      <c r="K308" s="8">
        <v>270</v>
      </c>
      <c r="L308" s="8">
        <v>198</v>
      </c>
      <c r="M308" s="8">
        <v>119</v>
      </c>
      <c r="N308" s="8">
        <v>78</v>
      </c>
      <c r="O308" s="8">
        <v>571</v>
      </c>
      <c r="P308" s="8">
        <v>456</v>
      </c>
      <c r="Q308" s="8">
        <v>45</v>
      </c>
      <c r="R308" s="227">
        <v>26</v>
      </c>
      <c r="S308" s="8">
        <v>87</v>
      </c>
      <c r="T308" s="8">
        <v>44</v>
      </c>
      <c r="U308" s="8">
        <v>28</v>
      </c>
      <c r="V308" s="8">
        <v>165</v>
      </c>
      <c r="W308" s="8">
        <v>74</v>
      </c>
      <c r="X308" s="189"/>
      <c r="Y308" s="189"/>
      <c r="Z308" s="191" t="s">
        <v>459</v>
      </c>
      <c r="AA308" s="6">
        <f t="shared" si="43"/>
        <v>15.496619864794592</v>
      </c>
      <c r="AB308" s="6">
        <f t="shared" si="44"/>
        <v>52.938117524700992</v>
      </c>
      <c r="AC308" s="6">
        <f t="shared" si="44"/>
        <v>120.85283411336454</v>
      </c>
      <c r="AD308" s="6">
        <f t="shared" si="44"/>
        <v>21.216848673946956</v>
      </c>
      <c r="AE308" s="6">
        <f t="shared" si="42"/>
        <v>28.081123244929799</v>
      </c>
      <c r="AF308" s="6">
        <f t="shared" si="42"/>
        <v>20.592823712948519</v>
      </c>
      <c r="AG308" s="6">
        <f t="shared" si="42"/>
        <v>12.376495059802391</v>
      </c>
      <c r="AH308" s="6">
        <f t="shared" si="42"/>
        <v>8.1123244929797185</v>
      </c>
      <c r="AI308" s="6">
        <f t="shared" si="51"/>
        <v>59.386375455018204</v>
      </c>
      <c r="AJ308" s="6">
        <f t="shared" si="45"/>
        <v>47.425897035881441</v>
      </c>
      <c r="AK308" s="6">
        <f t="shared" si="45"/>
        <v>4.6801872074882995</v>
      </c>
      <c r="AL308" s="6">
        <f t="shared" si="46"/>
        <v>2.704108164326573</v>
      </c>
      <c r="AM308" s="6">
        <f t="shared" si="45"/>
        <v>9.0483619344773789</v>
      </c>
      <c r="AN308" s="6">
        <f t="shared" si="53"/>
        <v>4.5761830473218934</v>
      </c>
      <c r="AO308" s="6">
        <f t="shared" si="52"/>
        <v>2.9121164846593866</v>
      </c>
      <c r="AP308" s="6">
        <f t="shared" si="52"/>
        <v>17.160686427457097</v>
      </c>
      <c r="AQ308" s="6">
        <f t="shared" si="52"/>
        <v>7.6963078523140931</v>
      </c>
      <c r="AT308" s="191" t="s">
        <v>459</v>
      </c>
      <c r="AU308" s="6">
        <f t="shared" si="47"/>
        <v>59.96055226824457</v>
      </c>
      <c r="AV308" s="6">
        <f t="shared" si="48"/>
        <v>76.255341880341888</v>
      </c>
      <c r="AW308" s="6">
        <f t="shared" si="49"/>
        <v>14.039566049776642</v>
      </c>
      <c r="AX308" s="6">
        <f t="shared" si="50"/>
        <v>9.5780481491069107</v>
      </c>
    </row>
    <row r="309" spans="1:50" x14ac:dyDescent="0.25">
      <c r="A309" s="191" t="s">
        <v>460</v>
      </c>
      <c r="B309" s="8">
        <v>6097</v>
      </c>
      <c r="C309" s="8">
        <v>4909</v>
      </c>
      <c r="D309" s="8">
        <v>4832</v>
      </c>
      <c r="E309" s="8">
        <v>4756</v>
      </c>
      <c r="F309" s="8">
        <v>2232</v>
      </c>
      <c r="G309" s="8">
        <v>153</v>
      </c>
      <c r="H309" s="8">
        <v>380</v>
      </c>
      <c r="I309" s="8">
        <v>958</v>
      </c>
      <c r="J309" s="8">
        <v>159</v>
      </c>
      <c r="K309" s="8">
        <v>223</v>
      </c>
      <c r="L309" s="8">
        <v>115</v>
      </c>
      <c r="M309" s="8">
        <v>163</v>
      </c>
      <c r="N309" s="8">
        <v>58</v>
      </c>
      <c r="O309" s="8">
        <v>393</v>
      </c>
      <c r="P309" s="8">
        <v>344</v>
      </c>
      <c r="Q309" s="8">
        <v>48</v>
      </c>
      <c r="R309" s="227">
        <v>11</v>
      </c>
      <c r="S309" s="8">
        <v>58</v>
      </c>
      <c r="T309" s="8">
        <v>11</v>
      </c>
      <c r="U309" s="8">
        <v>12</v>
      </c>
      <c r="V309" s="8">
        <v>117</v>
      </c>
      <c r="W309" s="8">
        <v>52</v>
      </c>
      <c r="X309" s="189"/>
      <c r="Y309" s="189"/>
      <c r="Z309" s="191" t="s">
        <v>460</v>
      </c>
      <c r="AA309" s="6">
        <f t="shared" si="43"/>
        <v>25.094308676398228</v>
      </c>
      <c r="AB309" s="6">
        <f t="shared" si="44"/>
        <v>62.325733967525011</v>
      </c>
      <c r="AC309" s="6">
        <f t="shared" si="44"/>
        <v>157.12645563391834</v>
      </c>
      <c r="AD309" s="6">
        <f t="shared" si="44"/>
        <v>26.078399212727572</v>
      </c>
      <c r="AE309" s="6">
        <f t="shared" si="42"/>
        <v>36.575364933573894</v>
      </c>
      <c r="AF309" s="6">
        <f t="shared" si="42"/>
        <v>18.861735279645728</v>
      </c>
      <c r="AG309" s="6">
        <f t="shared" si="42"/>
        <v>26.734459570280467</v>
      </c>
      <c r="AH309" s="6">
        <f t="shared" si="42"/>
        <v>9.5128751845169752</v>
      </c>
      <c r="AI309" s="6">
        <f t="shared" si="51"/>
        <v>64.45793012957192</v>
      </c>
      <c r="AJ309" s="6">
        <f t="shared" si="45"/>
        <v>56.421190749548963</v>
      </c>
      <c r="AK309" s="6">
        <f t="shared" si="45"/>
        <v>7.8727242906347374</v>
      </c>
      <c r="AL309" s="6">
        <f t="shared" si="46"/>
        <v>1.8041659832704608</v>
      </c>
      <c r="AM309" s="6">
        <f t="shared" si="45"/>
        <v>9.5128751845169752</v>
      </c>
      <c r="AN309" s="6">
        <f t="shared" si="53"/>
        <v>1.8041659832704608</v>
      </c>
      <c r="AO309" s="6">
        <f t="shared" si="52"/>
        <v>1.9681810726586844</v>
      </c>
      <c r="AP309" s="6">
        <f t="shared" si="52"/>
        <v>19.189765458422176</v>
      </c>
      <c r="AQ309" s="6">
        <f t="shared" si="52"/>
        <v>8.5287846481876333</v>
      </c>
      <c r="AT309" s="191" t="s">
        <v>460</v>
      </c>
      <c r="AU309" s="6">
        <f t="shared" si="47"/>
        <v>71.192052980132459</v>
      </c>
      <c r="AV309" s="6">
        <f t="shared" si="48"/>
        <v>82.632464255677036</v>
      </c>
      <c r="AW309" s="6">
        <f t="shared" si="49"/>
        <v>4.9283154121863797</v>
      </c>
      <c r="AX309" s="6">
        <f t="shared" si="50"/>
        <v>10.592788755347321</v>
      </c>
    </row>
    <row r="310" spans="1:50" x14ac:dyDescent="0.25">
      <c r="A310" s="191" t="s">
        <v>461</v>
      </c>
      <c r="B310" s="8">
        <v>12069</v>
      </c>
      <c r="C310" s="8">
        <v>9651</v>
      </c>
      <c r="D310" s="8">
        <v>9469</v>
      </c>
      <c r="E310" s="8">
        <v>9287</v>
      </c>
      <c r="F310" s="8">
        <v>3783</v>
      </c>
      <c r="G310" s="8">
        <v>172</v>
      </c>
      <c r="H310" s="8">
        <v>871</v>
      </c>
      <c r="I310" s="8">
        <v>1467</v>
      </c>
      <c r="J310" s="8">
        <v>224</v>
      </c>
      <c r="K310" s="8">
        <v>406</v>
      </c>
      <c r="L310" s="8">
        <v>297</v>
      </c>
      <c r="M310" s="8">
        <v>164</v>
      </c>
      <c r="N310" s="8">
        <v>85</v>
      </c>
      <c r="O310" s="8">
        <v>998</v>
      </c>
      <c r="P310" s="8">
        <v>453</v>
      </c>
      <c r="Q310" s="8">
        <v>85</v>
      </c>
      <c r="R310" s="227">
        <v>56</v>
      </c>
      <c r="S310" s="8">
        <v>110</v>
      </c>
      <c r="T310" s="8">
        <v>47</v>
      </c>
      <c r="U310" s="8">
        <v>21</v>
      </c>
      <c r="V310" s="8">
        <v>175</v>
      </c>
      <c r="W310" s="8">
        <v>46</v>
      </c>
      <c r="X310" s="189"/>
      <c r="Y310" s="189"/>
      <c r="Z310" s="191" t="s">
        <v>461</v>
      </c>
      <c r="AA310" s="6">
        <f t="shared" si="43"/>
        <v>14.251387853177562</v>
      </c>
      <c r="AB310" s="6">
        <f t="shared" si="44"/>
        <v>72.168365233242184</v>
      </c>
      <c r="AC310" s="6">
        <f t="shared" si="44"/>
        <v>121.55108128262491</v>
      </c>
      <c r="AD310" s="6">
        <f t="shared" si="44"/>
        <v>18.559946971580082</v>
      </c>
      <c r="AE310" s="6">
        <f t="shared" si="42"/>
        <v>33.6399038859889</v>
      </c>
      <c r="AF310" s="6">
        <f t="shared" si="42"/>
        <v>24.608501118568235</v>
      </c>
      <c r="AG310" s="6">
        <f t="shared" si="42"/>
        <v>13.58853260419256</v>
      </c>
      <c r="AH310" s="6">
        <f t="shared" si="42"/>
        <v>7.0428370204656554</v>
      </c>
      <c r="AI310" s="6">
        <f t="shared" si="51"/>
        <v>82.691192310879117</v>
      </c>
      <c r="AJ310" s="6">
        <f t="shared" si="45"/>
        <v>37.534178473775789</v>
      </c>
      <c r="AK310" s="6">
        <f t="shared" si="45"/>
        <v>7.0428370204656554</v>
      </c>
      <c r="AL310" s="6">
        <f t="shared" si="46"/>
        <v>4.6399867428950206</v>
      </c>
      <c r="AM310" s="6">
        <f t="shared" si="45"/>
        <v>9.1142596735437902</v>
      </c>
      <c r="AN310" s="6">
        <f t="shared" si="53"/>
        <v>3.8942745877868923</v>
      </c>
      <c r="AO310" s="6">
        <f t="shared" si="52"/>
        <v>1.7399950285856327</v>
      </c>
      <c r="AP310" s="6">
        <f t="shared" si="52"/>
        <v>14.499958571546939</v>
      </c>
      <c r="AQ310" s="6">
        <f t="shared" si="52"/>
        <v>3.8114176816637668</v>
      </c>
      <c r="AT310" s="191" t="s">
        <v>461</v>
      </c>
      <c r="AU310" s="6">
        <f t="shared" si="47"/>
        <v>47.840321047629104</v>
      </c>
      <c r="AV310" s="6">
        <f t="shared" si="48"/>
        <v>107.46204371702379</v>
      </c>
      <c r="AW310" s="6">
        <f t="shared" si="49"/>
        <v>12.424002114723763</v>
      </c>
      <c r="AX310" s="6">
        <f t="shared" si="50"/>
        <v>4.7663454564293852</v>
      </c>
    </row>
    <row r="311" spans="1:50" x14ac:dyDescent="0.25">
      <c r="A311" s="191" t="s">
        <v>462</v>
      </c>
      <c r="B311" s="8">
        <v>8096</v>
      </c>
      <c r="C311" s="8">
        <v>6196</v>
      </c>
      <c r="D311" s="8">
        <v>6069</v>
      </c>
      <c r="E311" s="8">
        <v>5947</v>
      </c>
      <c r="F311" s="8">
        <v>2075</v>
      </c>
      <c r="G311" s="8">
        <v>89</v>
      </c>
      <c r="H311" s="8">
        <v>594</v>
      </c>
      <c r="I311" s="8">
        <v>808</v>
      </c>
      <c r="J311" s="8">
        <v>135</v>
      </c>
      <c r="K311" s="8">
        <v>209</v>
      </c>
      <c r="L311" s="8">
        <v>233</v>
      </c>
      <c r="M311" s="8">
        <v>73</v>
      </c>
      <c r="N311" s="8">
        <v>37</v>
      </c>
      <c r="O311" s="8">
        <v>840</v>
      </c>
      <c r="P311" s="8">
        <v>261</v>
      </c>
      <c r="Q311" s="8">
        <v>52</v>
      </c>
      <c r="R311" s="227">
        <v>13</v>
      </c>
      <c r="S311" s="8">
        <v>82</v>
      </c>
      <c r="T311" s="8">
        <v>22</v>
      </c>
      <c r="U311" s="8">
        <v>5</v>
      </c>
      <c r="V311" s="8">
        <v>106</v>
      </c>
      <c r="W311" s="8">
        <v>29</v>
      </c>
      <c r="X311" s="189"/>
      <c r="Y311" s="189"/>
      <c r="Z311" s="191" t="s">
        <v>462</v>
      </c>
      <c r="AA311" s="6">
        <f t="shared" si="43"/>
        <v>10.99308300395257</v>
      </c>
      <c r="AB311" s="6">
        <f t="shared" si="44"/>
        <v>73.369565217391312</v>
      </c>
      <c r="AC311" s="6">
        <f t="shared" si="44"/>
        <v>99.802371541501984</v>
      </c>
      <c r="AD311" s="6">
        <f t="shared" si="44"/>
        <v>16.67490118577075</v>
      </c>
      <c r="AE311" s="6">
        <f t="shared" si="42"/>
        <v>25.815217391304348</v>
      </c>
      <c r="AF311" s="6">
        <f t="shared" si="42"/>
        <v>28.779644268774703</v>
      </c>
      <c r="AG311" s="6">
        <f t="shared" si="42"/>
        <v>9.016798418972332</v>
      </c>
      <c r="AH311" s="6">
        <f t="shared" si="42"/>
        <v>4.5701581027667979</v>
      </c>
      <c r="AI311" s="6">
        <f t="shared" si="51"/>
        <v>103.75494071146245</v>
      </c>
      <c r="AJ311" s="6">
        <f t="shared" si="45"/>
        <v>32.238142292490117</v>
      </c>
      <c r="AK311" s="6">
        <f t="shared" si="45"/>
        <v>6.4229249011857705</v>
      </c>
      <c r="AL311" s="6">
        <f t="shared" si="46"/>
        <v>1.6057312252964426</v>
      </c>
      <c r="AM311" s="6">
        <f t="shared" si="45"/>
        <v>10.128458498023717</v>
      </c>
      <c r="AN311" s="6">
        <f t="shared" si="53"/>
        <v>2.7173913043478262</v>
      </c>
      <c r="AO311" s="6">
        <f t="shared" si="52"/>
        <v>0.6175889328063241</v>
      </c>
      <c r="AP311" s="6">
        <f t="shared" si="52"/>
        <v>13.092885375494072</v>
      </c>
      <c r="AQ311" s="6">
        <f t="shared" si="52"/>
        <v>3.5820158102766801</v>
      </c>
      <c r="AT311" s="191" t="s">
        <v>462</v>
      </c>
      <c r="AU311" s="6">
        <f t="shared" si="47"/>
        <v>43.005437469105289</v>
      </c>
      <c r="AV311" s="6">
        <f t="shared" si="48"/>
        <v>141.24768790987054</v>
      </c>
      <c r="AW311" s="6">
        <f t="shared" si="49"/>
        <v>10.602409638554217</v>
      </c>
      <c r="AX311" s="6">
        <f t="shared" si="50"/>
        <v>4.6804389928986447</v>
      </c>
    </row>
    <row r="312" spans="1:50" x14ac:dyDescent="0.25">
      <c r="A312" s="191" t="s">
        <v>463</v>
      </c>
      <c r="B312" s="8">
        <v>4871</v>
      </c>
      <c r="C312" s="8">
        <v>3879</v>
      </c>
      <c r="D312" s="8">
        <v>3815</v>
      </c>
      <c r="E312" s="8">
        <v>3750</v>
      </c>
      <c r="F312" s="8">
        <v>1652</v>
      </c>
      <c r="G312" s="8">
        <v>104</v>
      </c>
      <c r="H312" s="8">
        <v>285</v>
      </c>
      <c r="I312" s="8">
        <v>811</v>
      </c>
      <c r="J312" s="8">
        <v>103</v>
      </c>
      <c r="K312" s="8">
        <v>167</v>
      </c>
      <c r="L312" s="8">
        <v>102</v>
      </c>
      <c r="M312" s="8">
        <v>168</v>
      </c>
      <c r="N312" s="8">
        <v>39</v>
      </c>
      <c r="O312" s="8">
        <v>287</v>
      </c>
      <c r="P312" s="8">
        <v>224</v>
      </c>
      <c r="Q312" s="8">
        <v>52</v>
      </c>
      <c r="R312" s="227">
        <v>31</v>
      </c>
      <c r="S312" s="8">
        <v>47</v>
      </c>
      <c r="T312" s="8">
        <v>19</v>
      </c>
      <c r="U312" s="8">
        <v>35</v>
      </c>
      <c r="V312" s="8">
        <v>86</v>
      </c>
      <c r="W312" s="8">
        <v>27</v>
      </c>
      <c r="X312" s="189"/>
      <c r="Y312" s="189"/>
      <c r="Z312" s="191" t="s">
        <v>463</v>
      </c>
      <c r="AA312" s="6">
        <f t="shared" si="43"/>
        <v>21.350851981112708</v>
      </c>
      <c r="AB312" s="6">
        <f t="shared" si="44"/>
        <v>58.509546294395399</v>
      </c>
      <c r="AC312" s="6">
        <f t="shared" si="44"/>
        <v>166.49558612194622</v>
      </c>
      <c r="AD312" s="6">
        <f t="shared" si="44"/>
        <v>21.145555327448161</v>
      </c>
      <c r="AE312" s="6">
        <f t="shared" si="42"/>
        <v>34.284541161979057</v>
      </c>
      <c r="AF312" s="6">
        <f t="shared" si="42"/>
        <v>20.940258673783617</v>
      </c>
      <c r="AG312" s="6">
        <f t="shared" si="42"/>
        <v>34.489837815643604</v>
      </c>
      <c r="AH312" s="6">
        <f t="shared" si="42"/>
        <v>8.0065694929172651</v>
      </c>
      <c r="AI312" s="6">
        <f t="shared" si="51"/>
        <v>58.920139601724493</v>
      </c>
      <c r="AJ312" s="6">
        <f t="shared" si="45"/>
        <v>45.986450420858141</v>
      </c>
      <c r="AK312" s="6">
        <f t="shared" si="45"/>
        <v>10.675425990556354</v>
      </c>
      <c r="AL312" s="6">
        <f t="shared" si="46"/>
        <v>6.3641962636009035</v>
      </c>
      <c r="AM312" s="6">
        <f t="shared" si="45"/>
        <v>9.6489427222336275</v>
      </c>
      <c r="AN312" s="6">
        <f t="shared" si="53"/>
        <v>3.9006364196263599</v>
      </c>
      <c r="AO312" s="6">
        <f t="shared" si="52"/>
        <v>7.1853828782590838</v>
      </c>
      <c r="AP312" s="6">
        <f t="shared" si="52"/>
        <v>17.655512215150893</v>
      </c>
      <c r="AQ312" s="6">
        <f t="shared" si="52"/>
        <v>5.5430096489427223</v>
      </c>
      <c r="AT312" s="191" t="s">
        <v>463</v>
      </c>
      <c r="AU312" s="6">
        <f t="shared" si="47"/>
        <v>58.715596330275233</v>
      </c>
      <c r="AV312" s="6">
        <f t="shared" si="48"/>
        <v>76.533333333333331</v>
      </c>
      <c r="AW312" s="6">
        <f t="shared" si="49"/>
        <v>11.501210653753027</v>
      </c>
      <c r="AX312" s="6">
        <f t="shared" si="50"/>
        <v>6.9605568445475638</v>
      </c>
    </row>
    <row r="313" spans="1:50" x14ac:dyDescent="0.25">
      <c r="A313" s="191" t="s">
        <v>464</v>
      </c>
      <c r="B313" s="8">
        <v>10870</v>
      </c>
      <c r="C313" s="8">
        <v>8711</v>
      </c>
      <c r="D313" s="8">
        <v>8568</v>
      </c>
      <c r="E313" s="8">
        <v>8422</v>
      </c>
      <c r="F313" s="8">
        <v>3502</v>
      </c>
      <c r="G313" s="8">
        <v>222</v>
      </c>
      <c r="H313" s="8">
        <v>726</v>
      </c>
      <c r="I313" s="8">
        <v>1440</v>
      </c>
      <c r="J313" s="8">
        <v>233</v>
      </c>
      <c r="K313" s="8">
        <v>378</v>
      </c>
      <c r="L313" s="8">
        <v>248</v>
      </c>
      <c r="M313" s="8">
        <v>257</v>
      </c>
      <c r="N313" s="8">
        <v>78</v>
      </c>
      <c r="O313" s="8">
        <v>932</v>
      </c>
      <c r="P313" s="8">
        <v>467</v>
      </c>
      <c r="Q313" s="8">
        <v>89</v>
      </c>
      <c r="R313" s="227">
        <v>56</v>
      </c>
      <c r="S313" s="8">
        <v>98</v>
      </c>
      <c r="T313" s="8">
        <v>27</v>
      </c>
      <c r="U313" s="8">
        <v>36</v>
      </c>
      <c r="V313" s="8">
        <v>163</v>
      </c>
      <c r="W313" s="8">
        <v>63</v>
      </c>
      <c r="X313" s="189"/>
      <c r="Y313" s="189"/>
      <c r="Z313" s="191" t="s">
        <v>464</v>
      </c>
      <c r="AA313" s="6">
        <f t="shared" si="43"/>
        <v>20.423183072677094</v>
      </c>
      <c r="AB313" s="6">
        <f t="shared" si="44"/>
        <v>66.789328426862923</v>
      </c>
      <c r="AC313" s="6">
        <f t="shared" si="44"/>
        <v>132.47470101195952</v>
      </c>
      <c r="AD313" s="6">
        <f t="shared" si="44"/>
        <v>21.435142594296227</v>
      </c>
      <c r="AE313" s="6">
        <f t="shared" si="42"/>
        <v>34.774609015639378</v>
      </c>
      <c r="AF313" s="6">
        <f t="shared" si="42"/>
        <v>22.81508739650414</v>
      </c>
      <c r="AG313" s="6">
        <f t="shared" si="42"/>
        <v>23.643054277828888</v>
      </c>
      <c r="AH313" s="6">
        <f t="shared" si="42"/>
        <v>7.1757129714811407</v>
      </c>
      <c r="AI313" s="6">
        <f t="shared" si="51"/>
        <v>85.740570377184909</v>
      </c>
      <c r="AJ313" s="6">
        <f t="shared" si="45"/>
        <v>42.96228150873965</v>
      </c>
      <c r="AK313" s="6">
        <f t="shared" si="45"/>
        <v>8.1876724931002762</v>
      </c>
      <c r="AL313" s="6">
        <f t="shared" si="46"/>
        <v>5.1517939282428706</v>
      </c>
      <c r="AM313" s="6">
        <f t="shared" si="45"/>
        <v>9.0156393744250227</v>
      </c>
      <c r="AN313" s="6">
        <f t="shared" si="53"/>
        <v>2.4839006439742408</v>
      </c>
      <c r="AO313" s="6">
        <f t="shared" si="52"/>
        <v>3.3118675252989878</v>
      </c>
      <c r="AP313" s="6">
        <f t="shared" si="52"/>
        <v>14.99540018399264</v>
      </c>
      <c r="AQ313" s="6">
        <f t="shared" si="52"/>
        <v>5.795768169273229</v>
      </c>
      <c r="AT313" s="191" t="s">
        <v>464</v>
      </c>
      <c r="AU313" s="6">
        <f t="shared" si="47"/>
        <v>54.50513538748833</v>
      </c>
      <c r="AV313" s="6">
        <f t="shared" si="48"/>
        <v>110.6625504630729</v>
      </c>
      <c r="AW313" s="6">
        <f t="shared" si="49"/>
        <v>7.709880068532267</v>
      </c>
      <c r="AX313" s="6">
        <f t="shared" si="50"/>
        <v>7.2322351050396048</v>
      </c>
    </row>
    <row r="314" spans="1:50" x14ac:dyDescent="0.25">
      <c r="A314" s="191" t="s">
        <v>465</v>
      </c>
      <c r="B314" s="8">
        <v>10487</v>
      </c>
      <c r="C314" s="8">
        <v>8404</v>
      </c>
      <c r="D314" s="8">
        <v>8258</v>
      </c>
      <c r="E314" s="8">
        <v>8127</v>
      </c>
      <c r="F314" s="8">
        <v>3191</v>
      </c>
      <c r="G314" s="8">
        <v>152</v>
      </c>
      <c r="H314" s="8">
        <v>871</v>
      </c>
      <c r="I314" s="8">
        <v>1316</v>
      </c>
      <c r="J314" s="8">
        <v>217</v>
      </c>
      <c r="K314" s="8">
        <v>323</v>
      </c>
      <c r="L314" s="8">
        <v>421</v>
      </c>
      <c r="M314" s="8">
        <v>110</v>
      </c>
      <c r="N314" s="8">
        <v>53</v>
      </c>
      <c r="O314" s="8">
        <v>721</v>
      </c>
      <c r="P314" s="8">
        <v>419</v>
      </c>
      <c r="Q314" s="8">
        <v>67</v>
      </c>
      <c r="R314" s="227">
        <v>26</v>
      </c>
      <c r="S314" s="8">
        <v>136</v>
      </c>
      <c r="T314" s="8">
        <v>14</v>
      </c>
      <c r="U314" s="8">
        <v>34</v>
      </c>
      <c r="V314" s="8">
        <v>191</v>
      </c>
      <c r="W314" s="8">
        <v>52</v>
      </c>
      <c r="X314" s="189"/>
      <c r="Y314" s="189"/>
      <c r="Z314" s="191" t="s">
        <v>465</v>
      </c>
      <c r="AA314" s="6">
        <f t="shared" si="43"/>
        <v>14.494135596452752</v>
      </c>
      <c r="AB314" s="6">
        <f t="shared" si="44"/>
        <v>83.055211213883865</v>
      </c>
      <c r="AC314" s="6">
        <f t="shared" si="44"/>
        <v>125.48870029560408</v>
      </c>
      <c r="AD314" s="6">
        <f t="shared" si="44"/>
        <v>20.6922856870411</v>
      </c>
      <c r="AE314" s="6">
        <f t="shared" si="42"/>
        <v>30.800038142462096</v>
      </c>
      <c r="AF314" s="6">
        <f t="shared" si="42"/>
        <v>40.144941355964527</v>
      </c>
      <c r="AG314" s="6">
        <f t="shared" si="42"/>
        <v>10.489177076380281</v>
      </c>
      <c r="AH314" s="6">
        <f t="shared" si="42"/>
        <v>5.0538762277104983</v>
      </c>
      <c r="AI314" s="6">
        <f t="shared" si="51"/>
        <v>68.75178792791074</v>
      </c>
      <c r="AJ314" s="6">
        <f t="shared" si="45"/>
        <v>39.954229045484887</v>
      </c>
      <c r="AK314" s="6">
        <f t="shared" si="45"/>
        <v>6.3888624010679891</v>
      </c>
      <c r="AL314" s="6">
        <f t="shared" si="46"/>
        <v>2.4792600362353392</v>
      </c>
      <c r="AM314" s="6">
        <f t="shared" si="45"/>
        <v>12.96843711261562</v>
      </c>
      <c r="AN314" s="6">
        <f t="shared" si="53"/>
        <v>1.3349861733574904</v>
      </c>
      <c r="AO314" s="6">
        <f t="shared" si="52"/>
        <v>3.2421092781539049</v>
      </c>
      <c r="AP314" s="6">
        <f t="shared" si="52"/>
        <v>18.213025650805761</v>
      </c>
      <c r="AQ314" s="6">
        <f t="shared" si="52"/>
        <v>4.9585200724706784</v>
      </c>
      <c r="AT314" s="191" t="s">
        <v>465</v>
      </c>
      <c r="AU314" s="6">
        <f t="shared" si="47"/>
        <v>50.738677645919104</v>
      </c>
      <c r="AV314" s="6">
        <f t="shared" si="48"/>
        <v>88.716623600344533</v>
      </c>
      <c r="AW314" s="6">
        <f t="shared" si="49"/>
        <v>4.3873393920401131</v>
      </c>
      <c r="AX314" s="6">
        <f t="shared" si="50"/>
        <v>6.1875297477391715</v>
      </c>
    </row>
    <row r="315" spans="1:50" x14ac:dyDescent="0.25">
      <c r="A315" s="191" t="s">
        <v>466</v>
      </c>
      <c r="B315" s="8">
        <v>5772</v>
      </c>
      <c r="C315" s="8">
        <v>4405</v>
      </c>
      <c r="D315" s="8">
        <v>4346</v>
      </c>
      <c r="E315" s="8">
        <v>4254</v>
      </c>
      <c r="F315" s="8">
        <v>1586</v>
      </c>
      <c r="G315" s="8">
        <v>102</v>
      </c>
      <c r="H315" s="8">
        <v>336</v>
      </c>
      <c r="I315" s="8">
        <v>727</v>
      </c>
      <c r="J315" s="8">
        <v>105</v>
      </c>
      <c r="K315" s="8">
        <v>164</v>
      </c>
      <c r="L315" s="8">
        <v>74</v>
      </c>
      <c r="M315" s="8">
        <v>58</v>
      </c>
      <c r="N315" s="8">
        <v>27</v>
      </c>
      <c r="O315" s="8">
        <v>500</v>
      </c>
      <c r="P315" s="8">
        <v>251</v>
      </c>
      <c r="Q315" s="8">
        <v>48</v>
      </c>
      <c r="R315" s="227">
        <v>33</v>
      </c>
      <c r="S315" s="8">
        <v>45</v>
      </c>
      <c r="T315" s="8">
        <v>18</v>
      </c>
      <c r="U315" s="8">
        <v>20</v>
      </c>
      <c r="V315" s="8">
        <v>82</v>
      </c>
      <c r="W315" s="8">
        <v>38</v>
      </c>
      <c r="X315" s="189"/>
      <c r="Y315" s="189"/>
      <c r="Z315" s="191" t="s">
        <v>466</v>
      </c>
      <c r="AA315" s="6">
        <f t="shared" si="43"/>
        <v>17.671517671517673</v>
      </c>
      <c r="AB315" s="6">
        <f t="shared" si="44"/>
        <v>58.212058212058217</v>
      </c>
      <c r="AC315" s="6">
        <f t="shared" si="44"/>
        <v>125.95287595287597</v>
      </c>
      <c r="AD315" s="6">
        <f t="shared" si="44"/>
        <v>18.191268191268193</v>
      </c>
      <c r="AE315" s="6">
        <f t="shared" si="42"/>
        <v>28.413028413028414</v>
      </c>
      <c r="AF315" s="6">
        <f t="shared" si="42"/>
        <v>12.820512820512819</v>
      </c>
      <c r="AG315" s="6">
        <f t="shared" si="42"/>
        <v>10.048510048510048</v>
      </c>
      <c r="AH315" s="6">
        <f t="shared" si="42"/>
        <v>4.6777546777546783</v>
      </c>
      <c r="AI315" s="6">
        <f t="shared" si="51"/>
        <v>86.625086625086624</v>
      </c>
      <c r="AJ315" s="6">
        <f t="shared" si="45"/>
        <v>43.485793485793486</v>
      </c>
      <c r="AK315" s="6">
        <f t="shared" si="45"/>
        <v>8.3160083160083165</v>
      </c>
      <c r="AL315" s="6">
        <f t="shared" si="46"/>
        <v>5.7172557172557177</v>
      </c>
      <c r="AM315" s="6">
        <f t="shared" si="45"/>
        <v>7.7962577962577964</v>
      </c>
      <c r="AN315" s="6">
        <f t="shared" si="53"/>
        <v>3.1185031185031189</v>
      </c>
      <c r="AO315" s="6">
        <f t="shared" si="52"/>
        <v>3.4650034650034649</v>
      </c>
      <c r="AP315" s="6">
        <f t="shared" si="52"/>
        <v>14.206514206514207</v>
      </c>
      <c r="AQ315" s="6">
        <f t="shared" si="52"/>
        <v>6.5835065835065834</v>
      </c>
      <c r="AT315" s="191" t="s">
        <v>466</v>
      </c>
      <c r="AU315" s="6">
        <f t="shared" si="47"/>
        <v>57.754256787850899</v>
      </c>
      <c r="AV315" s="6">
        <f t="shared" si="48"/>
        <v>117.53643629525152</v>
      </c>
      <c r="AW315" s="6">
        <f t="shared" si="49"/>
        <v>11.349306431273645</v>
      </c>
      <c r="AX315" s="6">
        <f t="shared" si="50"/>
        <v>8.6265607264472184</v>
      </c>
    </row>
    <row r="316" spans="1:50" x14ac:dyDescent="0.25">
      <c r="A316" s="191" t="s">
        <v>467</v>
      </c>
      <c r="B316" s="8">
        <v>11484</v>
      </c>
      <c r="C316" s="8">
        <v>9399</v>
      </c>
      <c r="D316" s="8">
        <v>9268</v>
      </c>
      <c r="E316" s="8">
        <v>9154</v>
      </c>
      <c r="F316" s="8">
        <v>4027</v>
      </c>
      <c r="G316" s="8">
        <v>215</v>
      </c>
      <c r="H316" s="8">
        <v>713</v>
      </c>
      <c r="I316" s="8">
        <v>1301</v>
      </c>
      <c r="J316" s="8">
        <v>280</v>
      </c>
      <c r="K316" s="8">
        <v>357</v>
      </c>
      <c r="L316" s="8">
        <v>218</v>
      </c>
      <c r="M316" s="8">
        <v>140</v>
      </c>
      <c r="N316" s="8">
        <v>85</v>
      </c>
      <c r="O316" s="8">
        <v>959</v>
      </c>
      <c r="P316" s="8">
        <v>459</v>
      </c>
      <c r="Q316" s="8">
        <v>74</v>
      </c>
      <c r="R316" s="227">
        <v>24</v>
      </c>
      <c r="S316" s="8">
        <v>128</v>
      </c>
      <c r="T316" s="8">
        <v>5</v>
      </c>
      <c r="U316" s="8">
        <v>4</v>
      </c>
      <c r="V316" s="8">
        <v>227</v>
      </c>
      <c r="W316" s="8">
        <v>64</v>
      </c>
      <c r="X316" s="189"/>
      <c r="Y316" s="189"/>
      <c r="Z316" s="191" t="s">
        <v>467</v>
      </c>
      <c r="AA316" s="6">
        <f t="shared" si="43"/>
        <v>18.721699756182513</v>
      </c>
      <c r="AB316" s="6">
        <f t="shared" si="44"/>
        <v>62.086381051898293</v>
      </c>
      <c r="AC316" s="6">
        <f t="shared" si="44"/>
        <v>113.28805294322535</v>
      </c>
      <c r="AD316" s="6">
        <f t="shared" si="44"/>
        <v>24.381748519679554</v>
      </c>
      <c r="AE316" s="6">
        <f t="shared" si="42"/>
        <v>31.086729362591434</v>
      </c>
      <c r="AF316" s="6">
        <f t="shared" si="42"/>
        <v>18.982932776036225</v>
      </c>
      <c r="AG316" s="6">
        <f t="shared" si="42"/>
        <v>12.190874259839777</v>
      </c>
      <c r="AH316" s="6">
        <f t="shared" si="42"/>
        <v>7.4016022291884358</v>
      </c>
      <c r="AI316" s="6">
        <f t="shared" si="51"/>
        <v>83.507488679902465</v>
      </c>
      <c r="AJ316" s="6">
        <f t="shared" si="45"/>
        <v>39.968652037617552</v>
      </c>
      <c r="AK316" s="6">
        <f t="shared" si="45"/>
        <v>6.4437478230581684</v>
      </c>
      <c r="AL316" s="6">
        <f t="shared" si="46"/>
        <v>2.0898641588296765</v>
      </c>
      <c r="AM316" s="6">
        <f t="shared" si="45"/>
        <v>11.145942180424939</v>
      </c>
      <c r="AN316" s="6">
        <f t="shared" si="53"/>
        <v>0.43538836642284917</v>
      </c>
      <c r="AO316" s="6">
        <f t="shared" si="52"/>
        <v>0.34831069313827934</v>
      </c>
      <c r="AP316" s="6">
        <f t="shared" si="52"/>
        <v>19.766631835597352</v>
      </c>
      <c r="AQ316" s="6">
        <f t="shared" si="52"/>
        <v>5.5729710902124694</v>
      </c>
      <c r="AT316" s="191" t="s">
        <v>467</v>
      </c>
      <c r="AU316" s="6">
        <f t="shared" si="47"/>
        <v>49.525248165731547</v>
      </c>
      <c r="AV316" s="6">
        <f t="shared" si="48"/>
        <v>104.76294516058555</v>
      </c>
      <c r="AW316" s="6">
        <f t="shared" si="49"/>
        <v>1.2416190712689348</v>
      </c>
      <c r="AX316" s="6">
        <f t="shared" si="50"/>
        <v>6.8092350250026596</v>
      </c>
    </row>
    <row r="317" spans="1:50" x14ac:dyDescent="0.25">
      <c r="A317" s="191" t="s">
        <v>468</v>
      </c>
      <c r="B317" s="8">
        <v>3879</v>
      </c>
      <c r="C317" s="8">
        <v>3129</v>
      </c>
      <c r="D317" s="8">
        <v>3091</v>
      </c>
      <c r="E317" s="8">
        <v>3047</v>
      </c>
      <c r="F317" s="8">
        <v>1337</v>
      </c>
      <c r="G317" s="8">
        <v>55</v>
      </c>
      <c r="H317" s="8">
        <v>180</v>
      </c>
      <c r="I317" s="8">
        <v>717</v>
      </c>
      <c r="J317" s="8">
        <v>95</v>
      </c>
      <c r="K317" s="8">
        <v>137</v>
      </c>
      <c r="L317" s="8">
        <v>100</v>
      </c>
      <c r="M317" s="8">
        <v>85</v>
      </c>
      <c r="N317" s="8">
        <v>43</v>
      </c>
      <c r="O317" s="8">
        <v>336</v>
      </c>
      <c r="P317" s="8">
        <v>234</v>
      </c>
      <c r="Q317" s="8">
        <v>29</v>
      </c>
      <c r="R317" s="227">
        <v>11</v>
      </c>
      <c r="S317" s="8">
        <v>45</v>
      </c>
      <c r="T317" s="8">
        <v>9</v>
      </c>
      <c r="U317" s="8">
        <v>23</v>
      </c>
      <c r="V317" s="8">
        <v>84</v>
      </c>
      <c r="W317" s="8">
        <v>36</v>
      </c>
      <c r="X317" s="189"/>
      <c r="Y317" s="189"/>
      <c r="Z317" s="191" t="s">
        <v>468</v>
      </c>
      <c r="AA317" s="6">
        <f t="shared" si="43"/>
        <v>14.178912090745037</v>
      </c>
      <c r="AB317" s="6">
        <f t="shared" si="44"/>
        <v>46.403712296983755</v>
      </c>
      <c r="AC317" s="6">
        <f t="shared" si="44"/>
        <v>184.84145398298529</v>
      </c>
      <c r="AD317" s="6">
        <f t="shared" si="44"/>
        <v>24.490848156741428</v>
      </c>
      <c r="AE317" s="6">
        <f t="shared" si="42"/>
        <v>35.318381026037642</v>
      </c>
      <c r="AF317" s="6">
        <f t="shared" si="42"/>
        <v>25.779840164990979</v>
      </c>
      <c r="AG317" s="6">
        <f t="shared" si="42"/>
        <v>21.912864140242331</v>
      </c>
      <c r="AH317" s="6">
        <f t="shared" si="42"/>
        <v>11.085331270946121</v>
      </c>
      <c r="AI317" s="6">
        <f t="shared" si="51"/>
        <v>86.620262954369679</v>
      </c>
      <c r="AJ317" s="6">
        <f t="shared" si="45"/>
        <v>60.324825986078885</v>
      </c>
      <c r="AK317" s="6">
        <f t="shared" si="45"/>
        <v>7.4761536478473838</v>
      </c>
      <c r="AL317" s="6">
        <f t="shared" si="46"/>
        <v>2.8357824181490074</v>
      </c>
      <c r="AM317" s="6">
        <f t="shared" si="45"/>
        <v>11.600928074245939</v>
      </c>
      <c r="AN317" s="6">
        <f t="shared" si="53"/>
        <v>2.3201856148491879</v>
      </c>
      <c r="AO317" s="6">
        <f t="shared" si="52"/>
        <v>5.929363237947924</v>
      </c>
      <c r="AP317" s="6">
        <f t="shared" si="52"/>
        <v>21.65506573859242</v>
      </c>
      <c r="AQ317" s="6">
        <f t="shared" si="52"/>
        <v>9.2807424593967518</v>
      </c>
      <c r="AT317" s="191" t="s">
        <v>468</v>
      </c>
      <c r="AU317" s="6">
        <f t="shared" si="47"/>
        <v>75.703655774830153</v>
      </c>
      <c r="AV317" s="6">
        <f t="shared" si="48"/>
        <v>110.27239908106334</v>
      </c>
      <c r="AW317" s="6">
        <f t="shared" si="49"/>
        <v>6.731488406881077</v>
      </c>
      <c r="AX317" s="6">
        <f t="shared" si="50"/>
        <v>11.505273250239693</v>
      </c>
    </row>
    <row r="318" spans="1:50" x14ac:dyDescent="0.25">
      <c r="A318" s="191" t="s">
        <v>469</v>
      </c>
      <c r="B318" s="8">
        <v>4796</v>
      </c>
      <c r="C318" s="8">
        <v>3931</v>
      </c>
      <c r="D318" s="8">
        <v>3879</v>
      </c>
      <c r="E318" s="8">
        <v>3822</v>
      </c>
      <c r="F318" s="8">
        <v>1668</v>
      </c>
      <c r="G318" s="8">
        <v>100</v>
      </c>
      <c r="H318" s="8">
        <v>365</v>
      </c>
      <c r="I318" s="8">
        <v>695</v>
      </c>
      <c r="J318" s="8">
        <v>111</v>
      </c>
      <c r="K318" s="8">
        <v>173</v>
      </c>
      <c r="L318" s="8">
        <v>141</v>
      </c>
      <c r="M318" s="8">
        <v>88</v>
      </c>
      <c r="N318" s="8">
        <v>34</v>
      </c>
      <c r="O318" s="8">
        <v>518</v>
      </c>
      <c r="P318" s="8">
        <v>217</v>
      </c>
      <c r="Q318" s="8">
        <v>45</v>
      </c>
      <c r="R318" s="227">
        <v>28</v>
      </c>
      <c r="S318" s="8">
        <v>53</v>
      </c>
      <c r="T318" s="8">
        <v>16</v>
      </c>
      <c r="U318" s="8">
        <v>4</v>
      </c>
      <c r="V318" s="8">
        <v>98</v>
      </c>
      <c r="W318" s="8">
        <v>29</v>
      </c>
      <c r="X318" s="189"/>
      <c r="Y318" s="189"/>
      <c r="Z318" s="191" t="s">
        <v>469</v>
      </c>
      <c r="AA318" s="6">
        <f t="shared" si="43"/>
        <v>20.850708924103419</v>
      </c>
      <c r="AB318" s="6">
        <f t="shared" si="44"/>
        <v>76.105087572977482</v>
      </c>
      <c r="AC318" s="6">
        <f t="shared" si="44"/>
        <v>144.91242702251878</v>
      </c>
      <c r="AD318" s="6">
        <f t="shared" si="44"/>
        <v>23.144286905754793</v>
      </c>
      <c r="AE318" s="6">
        <f t="shared" si="42"/>
        <v>36.071726438698917</v>
      </c>
      <c r="AF318" s="6">
        <f t="shared" si="42"/>
        <v>29.399499582985822</v>
      </c>
      <c r="AG318" s="6">
        <f t="shared" si="42"/>
        <v>18.348623853211009</v>
      </c>
      <c r="AH318" s="6">
        <f t="shared" si="42"/>
        <v>7.0892410341951626</v>
      </c>
      <c r="AI318" s="6">
        <f t="shared" si="51"/>
        <v>108.00667222685571</v>
      </c>
      <c r="AJ318" s="6">
        <f t="shared" si="45"/>
        <v>45.246038365304422</v>
      </c>
      <c r="AK318" s="6">
        <f t="shared" si="45"/>
        <v>9.3828190158465379</v>
      </c>
      <c r="AL318" s="6">
        <f t="shared" si="46"/>
        <v>5.838198498748957</v>
      </c>
      <c r="AM318" s="6">
        <f t="shared" si="45"/>
        <v>11.050875729774813</v>
      </c>
      <c r="AN318" s="6">
        <f t="shared" si="53"/>
        <v>3.3361134278565472</v>
      </c>
      <c r="AO318" s="6">
        <f t="shared" si="52"/>
        <v>0.8340283569641368</v>
      </c>
      <c r="AP318" s="6">
        <f t="shared" si="52"/>
        <v>20.433694745621352</v>
      </c>
      <c r="AQ318" s="6">
        <f t="shared" si="52"/>
        <v>6.046705587989992</v>
      </c>
      <c r="AT318" s="191" t="s">
        <v>469</v>
      </c>
      <c r="AU318" s="6">
        <f t="shared" si="47"/>
        <v>55.942253158030418</v>
      </c>
      <c r="AV318" s="6">
        <f t="shared" si="48"/>
        <v>135.53113553113553</v>
      </c>
      <c r="AW318" s="6">
        <f t="shared" si="49"/>
        <v>9.592326139088728</v>
      </c>
      <c r="AX318" s="6">
        <f t="shared" si="50"/>
        <v>7.3772576952429407</v>
      </c>
    </row>
    <row r="319" spans="1:50" x14ac:dyDescent="0.25">
      <c r="A319" s="191" t="s">
        <v>470</v>
      </c>
      <c r="B319" s="8">
        <v>6981</v>
      </c>
      <c r="C319" s="8">
        <v>5545</v>
      </c>
      <c r="D319" s="8">
        <v>5454</v>
      </c>
      <c r="E319" s="8">
        <v>5361</v>
      </c>
      <c r="F319" s="8">
        <v>2031</v>
      </c>
      <c r="G319" s="8">
        <v>82</v>
      </c>
      <c r="H319" s="8">
        <v>324</v>
      </c>
      <c r="I319" s="8">
        <v>579</v>
      </c>
      <c r="J319" s="8">
        <v>116</v>
      </c>
      <c r="K319" s="8">
        <v>200</v>
      </c>
      <c r="L319" s="8">
        <v>169</v>
      </c>
      <c r="M319" s="8">
        <v>63</v>
      </c>
      <c r="N319" s="8">
        <v>36</v>
      </c>
      <c r="O319" s="8">
        <v>423</v>
      </c>
      <c r="P319" s="8">
        <v>235</v>
      </c>
      <c r="Q319" s="8">
        <v>45</v>
      </c>
      <c r="R319" s="227">
        <v>15</v>
      </c>
      <c r="S319" s="8">
        <v>58</v>
      </c>
      <c r="T319" s="8">
        <v>10</v>
      </c>
      <c r="U319" s="8">
        <v>3</v>
      </c>
      <c r="V319" s="8">
        <v>96</v>
      </c>
      <c r="W319" s="8">
        <v>24</v>
      </c>
      <c r="X319" s="189"/>
      <c r="Y319" s="189"/>
      <c r="Z319" s="191" t="s">
        <v>470</v>
      </c>
      <c r="AA319" s="6">
        <f t="shared" si="43"/>
        <v>11.746168170749176</v>
      </c>
      <c r="AB319" s="6">
        <f t="shared" si="44"/>
        <v>46.41168886978943</v>
      </c>
      <c r="AC319" s="6">
        <f t="shared" si="44"/>
        <v>82.939406961753335</v>
      </c>
      <c r="AD319" s="6">
        <f t="shared" si="44"/>
        <v>16.616530583011031</v>
      </c>
      <c r="AE319" s="6">
        <f t="shared" si="42"/>
        <v>28.649190660363846</v>
      </c>
      <c r="AF319" s="6">
        <f t="shared" si="42"/>
        <v>24.208566108007446</v>
      </c>
      <c r="AG319" s="6">
        <f t="shared" si="42"/>
        <v>9.0244950580146117</v>
      </c>
      <c r="AH319" s="6">
        <f t="shared" si="42"/>
        <v>5.1568543188654923</v>
      </c>
      <c r="AI319" s="6">
        <f t="shared" si="51"/>
        <v>60.593038246669536</v>
      </c>
      <c r="AJ319" s="6">
        <f t="shared" si="45"/>
        <v>33.662799025927519</v>
      </c>
      <c r="AK319" s="6">
        <f t="shared" si="45"/>
        <v>6.4460678985818651</v>
      </c>
      <c r="AL319" s="6">
        <f t="shared" si="46"/>
        <v>2.1486892995272884</v>
      </c>
      <c r="AM319" s="6">
        <f t="shared" si="45"/>
        <v>8.3082652915055153</v>
      </c>
      <c r="AN319" s="6">
        <f t="shared" si="53"/>
        <v>1.4324595330181922</v>
      </c>
      <c r="AO319" s="6">
        <f t="shared" si="52"/>
        <v>0.42973785990545765</v>
      </c>
      <c r="AP319" s="6">
        <f t="shared" si="52"/>
        <v>13.751611516974645</v>
      </c>
      <c r="AQ319" s="6">
        <f t="shared" si="52"/>
        <v>3.4379028792436612</v>
      </c>
      <c r="AT319" s="191" t="s">
        <v>470</v>
      </c>
      <c r="AU319" s="6">
        <f t="shared" si="47"/>
        <v>43.087642097543089</v>
      </c>
      <c r="AV319" s="6">
        <f t="shared" si="48"/>
        <v>78.903189703413545</v>
      </c>
      <c r="AW319" s="6">
        <f t="shared" si="49"/>
        <v>4.9236829148202856</v>
      </c>
      <c r="AX319" s="6">
        <f t="shared" si="50"/>
        <v>4.3282236248872863</v>
      </c>
    </row>
    <row r="320" spans="1:50" x14ac:dyDescent="0.25">
      <c r="A320" s="191" t="s">
        <v>471</v>
      </c>
      <c r="B320" s="8">
        <v>6570</v>
      </c>
      <c r="C320" s="8">
        <v>5302</v>
      </c>
      <c r="D320" s="8">
        <v>5221</v>
      </c>
      <c r="E320" s="8">
        <v>5140</v>
      </c>
      <c r="F320" s="8">
        <v>2309</v>
      </c>
      <c r="G320" s="8">
        <v>119</v>
      </c>
      <c r="H320" s="8">
        <v>392</v>
      </c>
      <c r="I320" s="8">
        <v>971</v>
      </c>
      <c r="J320" s="8">
        <v>184</v>
      </c>
      <c r="K320" s="8">
        <v>236</v>
      </c>
      <c r="L320" s="8">
        <v>158</v>
      </c>
      <c r="M320" s="8">
        <v>164</v>
      </c>
      <c r="N320" s="8">
        <v>61</v>
      </c>
      <c r="O320" s="8">
        <v>474</v>
      </c>
      <c r="P320" s="8">
        <v>371</v>
      </c>
      <c r="Q320" s="8">
        <v>60</v>
      </c>
      <c r="R320" s="227">
        <v>6</v>
      </c>
      <c r="S320" s="8">
        <v>29</v>
      </c>
      <c r="T320" s="8">
        <v>34</v>
      </c>
      <c r="U320" s="8">
        <v>6</v>
      </c>
      <c r="V320" s="8">
        <v>135</v>
      </c>
      <c r="W320" s="8">
        <v>40</v>
      </c>
      <c r="X320" s="189"/>
      <c r="Y320" s="189"/>
      <c r="Z320" s="191" t="s">
        <v>471</v>
      </c>
      <c r="AA320" s="6">
        <f t="shared" si="43"/>
        <v>18.112633181126331</v>
      </c>
      <c r="AB320" s="6">
        <f t="shared" si="44"/>
        <v>59.665144596651444</v>
      </c>
      <c r="AC320" s="6">
        <f t="shared" si="44"/>
        <v>147.79299847792998</v>
      </c>
      <c r="AD320" s="6">
        <f t="shared" si="44"/>
        <v>28.006088280060883</v>
      </c>
      <c r="AE320" s="6">
        <f t="shared" si="42"/>
        <v>35.920852359208517</v>
      </c>
      <c r="AF320" s="6">
        <f t="shared" si="42"/>
        <v>24.048706240487064</v>
      </c>
      <c r="AG320" s="6">
        <f t="shared" si="42"/>
        <v>24.961948249619482</v>
      </c>
      <c r="AH320" s="6">
        <f t="shared" si="42"/>
        <v>9.2846270928462715</v>
      </c>
      <c r="AI320" s="6">
        <f t="shared" si="51"/>
        <v>72.146118721461193</v>
      </c>
      <c r="AJ320" s="6">
        <f t="shared" si="45"/>
        <v>56.468797564687975</v>
      </c>
      <c r="AK320" s="6">
        <f t="shared" si="45"/>
        <v>9.1324200913241995</v>
      </c>
      <c r="AL320" s="6">
        <f t="shared" si="46"/>
        <v>0.91324200913242004</v>
      </c>
      <c r="AM320" s="6">
        <f t="shared" si="45"/>
        <v>4.4140030441400304</v>
      </c>
      <c r="AN320" s="6">
        <f t="shared" si="53"/>
        <v>5.1750380517503807</v>
      </c>
      <c r="AO320" s="6">
        <f t="shared" si="52"/>
        <v>0.91324200913242004</v>
      </c>
      <c r="AP320" s="6">
        <f t="shared" si="52"/>
        <v>20.547945205479451</v>
      </c>
      <c r="AQ320" s="6">
        <f t="shared" si="52"/>
        <v>6.0882800608828003</v>
      </c>
      <c r="AT320" s="191" t="s">
        <v>471</v>
      </c>
      <c r="AU320" s="6">
        <f t="shared" si="47"/>
        <v>71.059184064355492</v>
      </c>
      <c r="AV320" s="6">
        <f t="shared" si="48"/>
        <v>92.217898832684824</v>
      </c>
      <c r="AW320" s="6">
        <f t="shared" si="49"/>
        <v>14.724989172802079</v>
      </c>
      <c r="AX320" s="6">
        <f t="shared" si="50"/>
        <v>7.5443228970199918</v>
      </c>
    </row>
    <row r="321" spans="1:50" x14ac:dyDescent="0.25">
      <c r="A321" s="191" t="s">
        <v>472</v>
      </c>
      <c r="B321" s="8">
        <v>7737</v>
      </c>
      <c r="C321" s="8">
        <v>6117</v>
      </c>
      <c r="D321" s="8">
        <v>6019</v>
      </c>
      <c r="E321" s="8">
        <v>5898</v>
      </c>
      <c r="F321" s="8">
        <v>2472</v>
      </c>
      <c r="G321" s="8">
        <v>125</v>
      </c>
      <c r="H321" s="8">
        <v>450</v>
      </c>
      <c r="I321" s="8">
        <v>1054</v>
      </c>
      <c r="J321" s="8">
        <v>159</v>
      </c>
      <c r="K321" s="8">
        <v>270</v>
      </c>
      <c r="L321" s="8">
        <v>174</v>
      </c>
      <c r="M321" s="8">
        <v>141</v>
      </c>
      <c r="N321" s="8">
        <v>79</v>
      </c>
      <c r="O321" s="8">
        <v>713</v>
      </c>
      <c r="P321" s="8">
        <v>379</v>
      </c>
      <c r="Q321" s="8">
        <v>42</v>
      </c>
      <c r="R321" s="227">
        <v>20</v>
      </c>
      <c r="S321" s="8">
        <v>73</v>
      </c>
      <c r="T321" s="8">
        <v>8</v>
      </c>
      <c r="U321" s="8">
        <v>8</v>
      </c>
      <c r="V321" s="8">
        <v>109</v>
      </c>
      <c r="W321" s="8">
        <v>60</v>
      </c>
      <c r="X321" s="189"/>
      <c r="Y321" s="189"/>
      <c r="Z321" s="191" t="s">
        <v>472</v>
      </c>
      <c r="AA321" s="6">
        <f t="shared" si="43"/>
        <v>16.156132868036707</v>
      </c>
      <c r="AB321" s="6">
        <f t="shared" si="44"/>
        <v>58.162078324932139</v>
      </c>
      <c r="AC321" s="6">
        <f t="shared" si="44"/>
        <v>136.2285123432855</v>
      </c>
      <c r="AD321" s="6">
        <f t="shared" si="44"/>
        <v>20.550601008142689</v>
      </c>
      <c r="AE321" s="6">
        <f t="shared" si="42"/>
        <v>34.897246994959289</v>
      </c>
      <c r="AF321" s="6">
        <f t="shared" si="42"/>
        <v>22.489336952307095</v>
      </c>
      <c r="AG321" s="6">
        <f t="shared" si="42"/>
        <v>18.224117875145406</v>
      </c>
      <c r="AH321" s="6">
        <f t="shared" si="42"/>
        <v>10.210675972599198</v>
      </c>
      <c r="AI321" s="6">
        <f t="shared" si="51"/>
        <v>92.154581879281366</v>
      </c>
      <c r="AJ321" s="6">
        <f t="shared" si="45"/>
        <v>48.985394855887293</v>
      </c>
      <c r="AK321" s="6">
        <f t="shared" si="45"/>
        <v>5.4284606436603342</v>
      </c>
      <c r="AL321" s="6">
        <f t="shared" si="46"/>
        <v>2.5849812588858727</v>
      </c>
      <c r="AM321" s="6">
        <f t="shared" si="45"/>
        <v>9.4351815949334359</v>
      </c>
      <c r="AN321" s="6">
        <f t="shared" si="53"/>
        <v>1.0339925035543494</v>
      </c>
      <c r="AO321" s="6">
        <f t="shared" si="52"/>
        <v>1.0339925035543494</v>
      </c>
      <c r="AP321" s="6">
        <f t="shared" si="52"/>
        <v>14.088147860928009</v>
      </c>
      <c r="AQ321" s="6">
        <f t="shared" si="52"/>
        <v>7.7549437766576199</v>
      </c>
      <c r="AT321" s="191" t="s">
        <v>472</v>
      </c>
      <c r="AU321" s="6">
        <f t="shared" si="47"/>
        <v>62.967270310682835</v>
      </c>
      <c r="AV321" s="6">
        <f t="shared" si="48"/>
        <v>120.88843675822312</v>
      </c>
      <c r="AW321" s="6">
        <f t="shared" si="49"/>
        <v>3.2362459546925568</v>
      </c>
      <c r="AX321" s="6">
        <f t="shared" si="50"/>
        <v>9.8087297694948496</v>
      </c>
    </row>
    <row r="322" spans="1:50" x14ac:dyDescent="0.25">
      <c r="A322" s="191" t="s">
        <v>473</v>
      </c>
      <c r="B322" s="8">
        <v>3512</v>
      </c>
      <c r="C322" s="8">
        <v>2703</v>
      </c>
      <c r="D322" s="8">
        <v>2647</v>
      </c>
      <c r="E322" s="8">
        <v>2595</v>
      </c>
      <c r="F322" s="8">
        <v>939</v>
      </c>
      <c r="G322" s="8">
        <v>51</v>
      </c>
      <c r="H322" s="8">
        <v>179</v>
      </c>
      <c r="I322" s="8">
        <v>303</v>
      </c>
      <c r="J322" s="8">
        <v>95</v>
      </c>
      <c r="K322" s="8">
        <v>67</v>
      </c>
      <c r="L322" s="8">
        <v>47</v>
      </c>
      <c r="M322" s="8">
        <v>30</v>
      </c>
      <c r="N322" s="8">
        <v>11</v>
      </c>
      <c r="O322" s="8">
        <v>211</v>
      </c>
      <c r="P322" s="8">
        <v>108</v>
      </c>
      <c r="Q322" s="8">
        <v>16</v>
      </c>
      <c r="R322" s="227">
        <v>7</v>
      </c>
      <c r="S322" s="8">
        <v>19</v>
      </c>
      <c r="T322" s="8">
        <v>5</v>
      </c>
      <c r="U322" s="8">
        <v>13</v>
      </c>
      <c r="V322" s="8">
        <v>58</v>
      </c>
      <c r="W322" s="8">
        <v>19</v>
      </c>
      <c r="X322" s="189"/>
      <c r="Y322" s="189"/>
      <c r="Z322" s="191" t="s">
        <v>473</v>
      </c>
      <c r="AA322" s="6">
        <f t="shared" si="43"/>
        <v>14.521640091116172</v>
      </c>
      <c r="AB322" s="6">
        <f t="shared" si="44"/>
        <v>50.968109339407739</v>
      </c>
      <c r="AC322" s="6">
        <f t="shared" si="44"/>
        <v>86.275626423690198</v>
      </c>
      <c r="AD322" s="6">
        <f t="shared" si="44"/>
        <v>27.050113895216402</v>
      </c>
      <c r="AE322" s="6">
        <f t="shared" si="42"/>
        <v>19.077448747152619</v>
      </c>
      <c r="AF322" s="6">
        <f t="shared" si="42"/>
        <v>13.382687927107062</v>
      </c>
      <c r="AG322" s="6">
        <f t="shared" si="42"/>
        <v>8.5421412300683368</v>
      </c>
      <c r="AH322" s="6">
        <f t="shared" si="42"/>
        <v>3.132118451025057</v>
      </c>
      <c r="AI322" s="6">
        <f t="shared" si="51"/>
        <v>60.079726651480641</v>
      </c>
      <c r="AJ322" s="6">
        <f t="shared" si="45"/>
        <v>30.751708428246015</v>
      </c>
      <c r="AK322" s="6">
        <f t="shared" si="45"/>
        <v>4.5558086560364464</v>
      </c>
      <c r="AL322" s="6">
        <f t="shared" si="46"/>
        <v>1.9931662870159454</v>
      </c>
      <c r="AM322" s="6">
        <f t="shared" si="45"/>
        <v>5.4100227790432802</v>
      </c>
      <c r="AN322" s="6">
        <f t="shared" si="53"/>
        <v>1.4236902050113895</v>
      </c>
      <c r="AO322" s="6">
        <f t="shared" si="52"/>
        <v>3.7015945330296129</v>
      </c>
      <c r="AP322" s="6">
        <f t="shared" si="52"/>
        <v>16.514806378132118</v>
      </c>
      <c r="AQ322" s="6">
        <f t="shared" si="52"/>
        <v>5.4100227790432802</v>
      </c>
      <c r="AT322" s="191" t="s">
        <v>473</v>
      </c>
      <c r="AU322" s="6">
        <f t="shared" si="47"/>
        <v>40.80090668681526</v>
      </c>
      <c r="AV322" s="6">
        <f t="shared" si="48"/>
        <v>81.310211946050089</v>
      </c>
      <c r="AW322" s="6">
        <f t="shared" si="49"/>
        <v>5.3248136315228969</v>
      </c>
      <c r="AX322" s="6">
        <f t="shared" si="50"/>
        <v>7.0292267850536438</v>
      </c>
    </row>
    <row r="323" spans="1:50" x14ac:dyDescent="0.25">
      <c r="A323" s="191" t="s">
        <v>474</v>
      </c>
      <c r="B323" s="8">
        <v>10858</v>
      </c>
      <c r="C323" s="8">
        <v>8680</v>
      </c>
      <c r="D323" s="8">
        <v>8557</v>
      </c>
      <c r="E323" s="8">
        <v>8421</v>
      </c>
      <c r="F323" s="8">
        <v>3258</v>
      </c>
      <c r="G323" s="8">
        <v>172</v>
      </c>
      <c r="H323" s="8">
        <v>861</v>
      </c>
      <c r="I323" s="8">
        <v>1414</v>
      </c>
      <c r="J323" s="8">
        <v>268</v>
      </c>
      <c r="K323" s="8">
        <v>371</v>
      </c>
      <c r="L323" s="8">
        <v>298</v>
      </c>
      <c r="M323" s="8">
        <v>145</v>
      </c>
      <c r="N323" s="8">
        <v>90</v>
      </c>
      <c r="O323" s="8">
        <v>782</v>
      </c>
      <c r="P323" s="8">
        <v>471</v>
      </c>
      <c r="Q323" s="8">
        <v>142</v>
      </c>
      <c r="R323" s="227">
        <v>97</v>
      </c>
      <c r="S323" s="8">
        <v>106</v>
      </c>
      <c r="T323" s="8">
        <v>55</v>
      </c>
      <c r="U323" s="8">
        <v>21</v>
      </c>
      <c r="V323" s="8">
        <v>185</v>
      </c>
      <c r="W323" s="8">
        <v>66</v>
      </c>
      <c r="X323" s="189"/>
      <c r="Y323" s="189"/>
      <c r="Z323" s="191" t="s">
        <v>474</v>
      </c>
      <c r="AA323" s="6">
        <f t="shared" si="43"/>
        <v>15.840854669368207</v>
      </c>
      <c r="AB323" s="6">
        <f t="shared" si="44"/>
        <v>79.296371339104809</v>
      </c>
      <c r="AC323" s="6">
        <f t="shared" si="44"/>
        <v>130.22656106096886</v>
      </c>
      <c r="AD323" s="6">
        <f t="shared" si="44"/>
        <v>24.68226192669</v>
      </c>
      <c r="AE323" s="6">
        <f t="shared" si="44"/>
        <v>34.16835512985817</v>
      </c>
      <c r="AF323" s="6">
        <f t="shared" si="44"/>
        <v>27.445201694603057</v>
      </c>
      <c r="AG323" s="6">
        <f t="shared" si="44"/>
        <v>13.354208878246453</v>
      </c>
      <c r="AH323" s="6">
        <f t="shared" si="44"/>
        <v>8.2888193037391797</v>
      </c>
      <c r="AI323" s="6">
        <f t="shared" si="51"/>
        <v>72.020629950267093</v>
      </c>
      <c r="AJ323" s="6">
        <f t="shared" si="45"/>
        <v>43.378154356235036</v>
      </c>
      <c r="AK323" s="6">
        <f t="shared" si="45"/>
        <v>13.077914901455149</v>
      </c>
      <c r="AL323" s="6">
        <f t="shared" si="46"/>
        <v>8.9335052495855578</v>
      </c>
      <c r="AM323" s="6">
        <f t="shared" si="45"/>
        <v>9.762387179959477</v>
      </c>
      <c r="AN323" s="6">
        <f t="shared" si="53"/>
        <v>5.0653895745072761</v>
      </c>
      <c r="AO323" s="6">
        <f t="shared" si="52"/>
        <v>1.9340578375391417</v>
      </c>
      <c r="AP323" s="6">
        <f t="shared" si="52"/>
        <v>17.038128568797198</v>
      </c>
      <c r="AQ323" s="6">
        <f t="shared" si="52"/>
        <v>6.0784674894087312</v>
      </c>
      <c r="AT323" s="191" t="s">
        <v>474</v>
      </c>
      <c r="AU323" s="6">
        <f t="shared" si="47"/>
        <v>55.042655136145846</v>
      </c>
      <c r="AV323" s="6">
        <f t="shared" si="48"/>
        <v>92.863080394252464</v>
      </c>
      <c r="AW323" s="6">
        <f t="shared" si="49"/>
        <v>16.881522406384285</v>
      </c>
      <c r="AX323" s="6">
        <f t="shared" si="50"/>
        <v>7.6036866359447011</v>
      </c>
    </row>
    <row r="324" spans="1:50" x14ac:dyDescent="0.25">
      <c r="A324" s="191" t="s">
        <v>475</v>
      </c>
      <c r="B324" s="8">
        <v>14732</v>
      </c>
      <c r="C324" s="8">
        <v>11788</v>
      </c>
      <c r="D324" s="8">
        <v>11602</v>
      </c>
      <c r="E324" s="8">
        <v>11437</v>
      </c>
      <c r="F324" s="8">
        <v>5000</v>
      </c>
      <c r="G324" s="8">
        <v>301</v>
      </c>
      <c r="H324" s="8">
        <v>798</v>
      </c>
      <c r="I324" s="8">
        <v>2297</v>
      </c>
      <c r="J324" s="8">
        <v>325</v>
      </c>
      <c r="K324" s="8">
        <v>588</v>
      </c>
      <c r="L324" s="8">
        <v>306</v>
      </c>
      <c r="M324" s="8">
        <v>226</v>
      </c>
      <c r="N324" s="8">
        <v>122</v>
      </c>
      <c r="O324" s="8">
        <v>1333</v>
      </c>
      <c r="P324" s="8">
        <v>763</v>
      </c>
      <c r="Q324" s="8">
        <v>137</v>
      </c>
      <c r="R324" s="227">
        <v>47</v>
      </c>
      <c r="S324" s="8">
        <v>124</v>
      </c>
      <c r="T324" s="8">
        <v>24</v>
      </c>
      <c r="U324" s="8">
        <v>38</v>
      </c>
      <c r="V324" s="8">
        <v>297</v>
      </c>
      <c r="W324" s="8">
        <v>118</v>
      </c>
      <c r="X324" s="189"/>
      <c r="Y324" s="189"/>
      <c r="Z324" s="191" t="s">
        <v>475</v>
      </c>
      <c r="AA324" s="6">
        <f t="shared" ref="AA324:AA346" si="54">G324/$B324*1000</f>
        <v>20.431713277219657</v>
      </c>
      <c r="AB324" s="6">
        <f t="shared" ref="AB324:AM346" si="55">H324/$B324*1000</f>
        <v>54.167797990768392</v>
      </c>
      <c r="AC324" s="6">
        <f t="shared" si="55"/>
        <v>155.91908770024438</v>
      </c>
      <c r="AD324" s="6">
        <f t="shared" si="55"/>
        <v>22.060819983708932</v>
      </c>
      <c r="AE324" s="6">
        <f t="shared" si="55"/>
        <v>39.91311430898724</v>
      </c>
      <c r="AF324" s="6">
        <f t="shared" si="55"/>
        <v>20.771110507738257</v>
      </c>
      <c r="AG324" s="6">
        <f t="shared" si="55"/>
        <v>15.340754819440674</v>
      </c>
      <c r="AH324" s="6">
        <f t="shared" si="55"/>
        <v>8.2812924246538149</v>
      </c>
      <c r="AI324" s="6">
        <f t="shared" si="51"/>
        <v>90.483301656258476</v>
      </c>
      <c r="AJ324" s="6">
        <f t="shared" si="51"/>
        <v>51.792017377138208</v>
      </c>
      <c r="AK324" s="6">
        <f t="shared" si="51"/>
        <v>9.2994841162096122</v>
      </c>
      <c r="AL324" s="6">
        <f t="shared" si="51"/>
        <v>3.1903339668748303</v>
      </c>
      <c r="AM324" s="6">
        <f t="shared" si="51"/>
        <v>8.4170513168612544</v>
      </c>
      <c r="AN324" s="6">
        <f t="shared" si="53"/>
        <v>1.629106706489275</v>
      </c>
      <c r="AO324" s="6">
        <f t="shared" si="52"/>
        <v>2.579418951941352</v>
      </c>
      <c r="AP324" s="6">
        <f t="shared" si="52"/>
        <v>20.160195492804778</v>
      </c>
      <c r="AQ324" s="6">
        <f t="shared" si="52"/>
        <v>8.0097746402389358</v>
      </c>
      <c r="AT324" s="191" t="s">
        <v>475</v>
      </c>
      <c r="AU324" s="6">
        <f t="shared" ref="AU324:AU346" si="56">P324/D324*1000</f>
        <v>65.764523358041714</v>
      </c>
      <c r="AV324" s="6">
        <f t="shared" ref="AV324:AV346" si="57">O324/E324*1000</f>
        <v>116.55154323686281</v>
      </c>
      <c r="AW324" s="6">
        <f t="shared" ref="AW324:AW346" si="58">T324/F324*1000</f>
        <v>4.8</v>
      </c>
      <c r="AX324" s="6">
        <f t="shared" ref="AX324:AX346" si="59">W324/C324*1000</f>
        <v>10.010179843909061</v>
      </c>
    </row>
    <row r="325" spans="1:50" x14ac:dyDescent="0.25">
      <c r="A325" s="191" t="s">
        <v>477</v>
      </c>
      <c r="B325" s="8">
        <v>2947</v>
      </c>
      <c r="C325" s="8">
        <v>2451</v>
      </c>
      <c r="D325" s="8">
        <v>2406</v>
      </c>
      <c r="E325" s="8">
        <v>2369</v>
      </c>
      <c r="F325" s="8">
        <v>744</v>
      </c>
      <c r="G325" s="8">
        <v>28</v>
      </c>
      <c r="H325" s="8">
        <v>213</v>
      </c>
      <c r="I325" s="8">
        <v>365</v>
      </c>
      <c r="J325" s="8">
        <v>53</v>
      </c>
      <c r="K325" s="8">
        <v>83</v>
      </c>
      <c r="L325" s="8">
        <v>93</v>
      </c>
      <c r="M325" s="8">
        <v>27</v>
      </c>
      <c r="N325" s="8">
        <v>9</v>
      </c>
      <c r="O325" s="8">
        <v>182</v>
      </c>
      <c r="P325" s="8">
        <v>103</v>
      </c>
      <c r="Q325" s="8">
        <v>41</v>
      </c>
      <c r="R325" s="227">
        <v>1</v>
      </c>
      <c r="S325" s="8">
        <v>47</v>
      </c>
      <c r="T325" s="8">
        <v>2</v>
      </c>
      <c r="U325" s="8">
        <v>3</v>
      </c>
      <c r="V325" s="8">
        <v>46</v>
      </c>
      <c r="W325" s="8">
        <v>14</v>
      </c>
      <c r="X325" s="189"/>
      <c r="Y325" s="189"/>
      <c r="Z325" s="191" t="s">
        <v>477</v>
      </c>
      <c r="AA325" s="6">
        <f t="shared" si="54"/>
        <v>9.5011876484560567</v>
      </c>
      <c r="AB325" s="6">
        <f t="shared" si="55"/>
        <v>72.276891754326428</v>
      </c>
      <c r="AC325" s="6">
        <f t="shared" si="55"/>
        <v>123.85476756023074</v>
      </c>
      <c r="AD325" s="6">
        <f t="shared" si="55"/>
        <v>17.984390906006105</v>
      </c>
      <c r="AE325" s="6">
        <f t="shared" si="55"/>
        <v>28.16423481506617</v>
      </c>
      <c r="AF325" s="6">
        <f t="shared" si="55"/>
        <v>31.557516118086188</v>
      </c>
      <c r="AG325" s="6">
        <f t="shared" si="55"/>
        <v>9.1618595181540563</v>
      </c>
      <c r="AH325" s="6">
        <f t="shared" si="55"/>
        <v>3.053953172718018</v>
      </c>
      <c r="AI325" s="6">
        <f t="shared" si="51"/>
        <v>61.757719714964367</v>
      </c>
      <c r="AJ325" s="6">
        <f t="shared" si="51"/>
        <v>34.950797421106209</v>
      </c>
      <c r="AK325" s="6">
        <f t="shared" si="51"/>
        <v>13.912453342382083</v>
      </c>
      <c r="AL325" s="6">
        <f t="shared" si="51"/>
        <v>0.33932813030200204</v>
      </c>
      <c r="AM325" s="6">
        <f t="shared" si="51"/>
        <v>15.948422124194096</v>
      </c>
      <c r="AN325" s="6">
        <f t="shared" si="53"/>
        <v>0.67865626060400408</v>
      </c>
      <c r="AO325" s="6">
        <f t="shared" si="52"/>
        <v>1.0179843909060062</v>
      </c>
      <c r="AP325" s="6">
        <f t="shared" si="52"/>
        <v>15.609093993892094</v>
      </c>
      <c r="AQ325" s="6">
        <f t="shared" si="52"/>
        <v>4.7505938242280283</v>
      </c>
      <c r="AT325" s="191" t="s">
        <v>477</v>
      </c>
      <c r="AU325" s="6">
        <f t="shared" si="56"/>
        <v>42.809642560265999</v>
      </c>
      <c r="AV325" s="6">
        <f t="shared" si="57"/>
        <v>76.825664837484169</v>
      </c>
      <c r="AW325" s="6">
        <f t="shared" si="58"/>
        <v>2.688172043010753</v>
      </c>
      <c r="AX325" s="6">
        <f t="shared" si="59"/>
        <v>5.7119543043655652</v>
      </c>
    </row>
    <row r="326" spans="1:50" x14ac:dyDescent="0.25">
      <c r="A326" s="191" t="s">
        <v>478</v>
      </c>
      <c r="B326" s="8">
        <v>5939</v>
      </c>
      <c r="C326" s="8">
        <v>4725</v>
      </c>
      <c r="D326" s="8">
        <v>4668</v>
      </c>
      <c r="E326" s="8">
        <v>4610</v>
      </c>
      <c r="F326" s="8">
        <v>1959</v>
      </c>
      <c r="G326" s="8">
        <v>128</v>
      </c>
      <c r="H326" s="8">
        <v>444</v>
      </c>
      <c r="I326" s="8">
        <v>892</v>
      </c>
      <c r="J326" s="8">
        <v>147</v>
      </c>
      <c r="K326" s="8">
        <v>220</v>
      </c>
      <c r="L326" s="8">
        <v>130</v>
      </c>
      <c r="M326" s="8">
        <v>68</v>
      </c>
      <c r="N326" s="8">
        <v>58</v>
      </c>
      <c r="O326" s="8">
        <v>646</v>
      </c>
      <c r="P326" s="8">
        <v>303</v>
      </c>
      <c r="Q326" s="8">
        <v>44</v>
      </c>
      <c r="R326" s="227">
        <v>24</v>
      </c>
      <c r="S326" s="8">
        <v>50</v>
      </c>
      <c r="T326" s="8">
        <v>12</v>
      </c>
      <c r="U326" s="8">
        <v>15</v>
      </c>
      <c r="V326" s="8">
        <v>105</v>
      </c>
      <c r="W326" s="8">
        <v>49</v>
      </c>
      <c r="X326" s="189"/>
      <c r="Y326" s="189"/>
      <c r="Z326" s="191" t="s">
        <v>478</v>
      </c>
      <c r="AA326" s="6">
        <f t="shared" si="54"/>
        <v>21.552449907391814</v>
      </c>
      <c r="AB326" s="6">
        <f t="shared" si="55"/>
        <v>74.760060616265363</v>
      </c>
      <c r="AC326" s="6">
        <f t="shared" si="55"/>
        <v>150.19363529213672</v>
      </c>
      <c r="AD326" s="6">
        <f t="shared" si="55"/>
        <v>24.751641690520287</v>
      </c>
      <c r="AE326" s="6">
        <f t="shared" si="55"/>
        <v>37.043273278329686</v>
      </c>
      <c r="AF326" s="6">
        <f t="shared" si="55"/>
        <v>21.889206937194814</v>
      </c>
      <c r="AG326" s="6">
        <f t="shared" si="55"/>
        <v>11.449739013301903</v>
      </c>
      <c r="AH326" s="6">
        <f t="shared" si="55"/>
        <v>9.7659538642869173</v>
      </c>
      <c r="AI326" s="6">
        <f t="shared" si="55"/>
        <v>108.77252062636808</v>
      </c>
      <c r="AJ326" s="6">
        <f t="shared" si="55"/>
        <v>51.018690015154064</v>
      </c>
      <c r="AK326" s="6">
        <f t="shared" si="55"/>
        <v>7.408654655665937</v>
      </c>
      <c r="AL326" s="6">
        <f t="shared" ref="AL326:AL346" si="60">R326/$B326*1000</f>
        <v>4.0410843576359659</v>
      </c>
      <c r="AM326" s="6">
        <f t="shared" si="55"/>
        <v>8.4189257450749277</v>
      </c>
      <c r="AN326" s="6">
        <f t="shared" si="53"/>
        <v>2.0205421788179829</v>
      </c>
      <c r="AO326" s="6">
        <f t="shared" si="52"/>
        <v>2.5256777235224783</v>
      </c>
      <c r="AP326" s="6">
        <f t="shared" si="52"/>
        <v>17.679744064657349</v>
      </c>
      <c r="AQ326" s="6">
        <f t="shared" si="52"/>
        <v>8.2505472301734297</v>
      </c>
      <c r="AT326" s="191" t="s">
        <v>478</v>
      </c>
      <c r="AU326" s="6">
        <f t="shared" si="56"/>
        <v>64.910025706940871</v>
      </c>
      <c r="AV326" s="6">
        <f t="shared" si="57"/>
        <v>140.13015184381777</v>
      </c>
      <c r="AW326" s="6">
        <f t="shared" si="58"/>
        <v>6.1255742725880555</v>
      </c>
      <c r="AX326" s="6">
        <f t="shared" si="59"/>
        <v>10.37037037037037</v>
      </c>
    </row>
    <row r="327" spans="1:50" x14ac:dyDescent="0.25">
      <c r="A327" s="191" t="s">
        <v>479</v>
      </c>
      <c r="B327" s="8">
        <v>6417</v>
      </c>
      <c r="C327" s="8">
        <v>5168</v>
      </c>
      <c r="D327" s="8">
        <v>5095</v>
      </c>
      <c r="E327" s="8">
        <v>5000</v>
      </c>
      <c r="F327" s="8">
        <v>2190</v>
      </c>
      <c r="G327" s="8">
        <v>130</v>
      </c>
      <c r="H327" s="8">
        <v>556</v>
      </c>
      <c r="I327" s="8">
        <v>848</v>
      </c>
      <c r="J327" s="8">
        <v>152</v>
      </c>
      <c r="K327" s="8">
        <v>266</v>
      </c>
      <c r="L327" s="8">
        <v>158</v>
      </c>
      <c r="M327" s="8">
        <v>99</v>
      </c>
      <c r="N327" s="8">
        <v>49</v>
      </c>
      <c r="O327" s="8">
        <v>805</v>
      </c>
      <c r="P327" s="8">
        <v>348</v>
      </c>
      <c r="Q327" s="8">
        <v>64</v>
      </c>
      <c r="R327" s="227">
        <v>3</v>
      </c>
      <c r="S327" s="8">
        <v>68</v>
      </c>
      <c r="T327" s="8">
        <v>29</v>
      </c>
      <c r="U327" s="8">
        <v>3</v>
      </c>
      <c r="V327" s="8">
        <v>118</v>
      </c>
      <c r="W327" s="8">
        <v>37</v>
      </c>
      <c r="X327" s="189"/>
      <c r="Y327" s="189"/>
      <c r="Z327" s="191" t="s">
        <v>479</v>
      </c>
      <c r="AA327" s="6">
        <f t="shared" si="54"/>
        <v>20.258687860370891</v>
      </c>
      <c r="AB327" s="6">
        <f t="shared" si="55"/>
        <v>86.644849618201647</v>
      </c>
      <c r="AC327" s="6">
        <f t="shared" si="55"/>
        <v>132.14897927380395</v>
      </c>
      <c r="AD327" s="6">
        <f t="shared" si="55"/>
        <v>23.687081190587502</v>
      </c>
      <c r="AE327" s="6">
        <f t="shared" si="55"/>
        <v>41.452392083528125</v>
      </c>
      <c r="AF327" s="6">
        <f t="shared" si="55"/>
        <v>24.622097553373848</v>
      </c>
      <c r="AG327" s="6">
        <f t="shared" si="55"/>
        <v>15.427769985974754</v>
      </c>
      <c r="AH327" s="6">
        <f t="shared" si="55"/>
        <v>7.6359669627551812</v>
      </c>
      <c r="AI327" s="6">
        <f t="shared" si="55"/>
        <v>125.44802867383511</v>
      </c>
      <c r="AJ327" s="6">
        <f t="shared" si="55"/>
        <v>54.230949041608234</v>
      </c>
      <c r="AK327" s="6">
        <f t="shared" si="55"/>
        <v>9.973507869721054</v>
      </c>
      <c r="AL327" s="6">
        <f t="shared" si="60"/>
        <v>0.4675081813931744</v>
      </c>
      <c r="AM327" s="6">
        <f t="shared" si="55"/>
        <v>10.59685211157862</v>
      </c>
      <c r="AN327" s="6">
        <f t="shared" si="53"/>
        <v>4.5192457534673522</v>
      </c>
      <c r="AO327" s="6">
        <f t="shared" si="52"/>
        <v>0.4675081813931744</v>
      </c>
      <c r="AP327" s="6">
        <f t="shared" si="52"/>
        <v>18.388655134798192</v>
      </c>
      <c r="AQ327" s="6">
        <f t="shared" si="52"/>
        <v>5.765934237182484</v>
      </c>
      <c r="AT327" s="191" t="s">
        <v>479</v>
      </c>
      <c r="AU327" s="6">
        <f t="shared" si="56"/>
        <v>68.302257114818445</v>
      </c>
      <c r="AV327" s="6">
        <f t="shared" si="57"/>
        <v>161</v>
      </c>
      <c r="AW327" s="6">
        <f t="shared" si="58"/>
        <v>13.242009132420092</v>
      </c>
      <c r="AX327" s="6">
        <f t="shared" si="59"/>
        <v>7.1594427244582048</v>
      </c>
    </row>
    <row r="328" spans="1:50" x14ac:dyDescent="0.25">
      <c r="A328" s="191" t="s">
        <v>480</v>
      </c>
      <c r="B328" s="8">
        <v>3574</v>
      </c>
      <c r="C328" s="8">
        <v>2761</v>
      </c>
      <c r="D328" s="8">
        <v>2708</v>
      </c>
      <c r="E328" s="8">
        <v>2650</v>
      </c>
      <c r="F328" s="8">
        <v>1120</v>
      </c>
      <c r="G328" s="8">
        <v>70</v>
      </c>
      <c r="H328" s="8">
        <v>183</v>
      </c>
      <c r="I328" s="8">
        <v>447</v>
      </c>
      <c r="J328" s="8">
        <v>88</v>
      </c>
      <c r="K328" s="8">
        <v>144</v>
      </c>
      <c r="L328" s="8">
        <v>59</v>
      </c>
      <c r="M328" s="8">
        <v>55</v>
      </c>
      <c r="N328" s="8">
        <v>31</v>
      </c>
      <c r="O328" s="8">
        <v>205</v>
      </c>
      <c r="P328" s="8">
        <v>139</v>
      </c>
      <c r="Q328" s="8">
        <v>24</v>
      </c>
      <c r="R328" s="227">
        <v>13</v>
      </c>
      <c r="S328" s="8">
        <v>42</v>
      </c>
      <c r="T328" s="8">
        <v>5</v>
      </c>
      <c r="U328" s="8">
        <v>11</v>
      </c>
      <c r="V328" s="8">
        <v>49</v>
      </c>
      <c r="W328" s="8">
        <v>13</v>
      </c>
      <c r="X328" s="189"/>
      <c r="Y328" s="189"/>
      <c r="Z328" s="191" t="s">
        <v>480</v>
      </c>
      <c r="AA328" s="6">
        <f t="shared" si="54"/>
        <v>19.585898153329602</v>
      </c>
      <c r="AB328" s="6">
        <f t="shared" si="55"/>
        <v>51.203133743704534</v>
      </c>
      <c r="AC328" s="6">
        <f t="shared" si="55"/>
        <v>125.0699496362619</v>
      </c>
      <c r="AD328" s="6">
        <f t="shared" si="55"/>
        <v>24.622271964185789</v>
      </c>
      <c r="AE328" s="6">
        <f t="shared" si="55"/>
        <v>40.290990486849466</v>
      </c>
      <c r="AF328" s="6">
        <f t="shared" si="55"/>
        <v>16.508114157806379</v>
      </c>
      <c r="AG328" s="6">
        <f t="shared" si="55"/>
        <v>15.388919977616116</v>
      </c>
      <c r="AH328" s="6">
        <f t="shared" si="55"/>
        <v>8.6737548964745379</v>
      </c>
      <c r="AI328" s="6">
        <f t="shared" si="55"/>
        <v>57.35870173475098</v>
      </c>
      <c r="AJ328" s="6">
        <f t="shared" si="55"/>
        <v>38.891997761611641</v>
      </c>
      <c r="AK328" s="6">
        <f t="shared" si="55"/>
        <v>6.7151650811415786</v>
      </c>
      <c r="AL328" s="6">
        <f t="shared" si="60"/>
        <v>3.6373810856183546</v>
      </c>
      <c r="AM328" s="6">
        <f t="shared" si="55"/>
        <v>11.751538891997761</v>
      </c>
      <c r="AN328" s="6">
        <f t="shared" si="53"/>
        <v>1.3989927252378287</v>
      </c>
      <c r="AO328" s="6">
        <f t="shared" si="52"/>
        <v>3.0777839955232236</v>
      </c>
      <c r="AP328" s="6">
        <f t="shared" si="52"/>
        <v>13.710128707330721</v>
      </c>
      <c r="AQ328" s="6">
        <f t="shared" si="52"/>
        <v>3.6373810856183546</v>
      </c>
      <c r="AT328" s="191" t="s">
        <v>480</v>
      </c>
      <c r="AU328" s="6">
        <f t="shared" si="56"/>
        <v>51.329394387001479</v>
      </c>
      <c r="AV328" s="6">
        <f t="shared" si="57"/>
        <v>77.35849056603773</v>
      </c>
      <c r="AW328" s="6">
        <f t="shared" si="58"/>
        <v>4.4642857142857144</v>
      </c>
      <c r="AX328" s="6">
        <f t="shared" si="59"/>
        <v>4.7084389713871788</v>
      </c>
    </row>
    <row r="329" spans="1:50" x14ac:dyDescent="0.25">
      <c r="A329" s="191" t="s">
        <v>481</v>
      </c>
      <c r="B329" s="8">
        <v>4730</v>
      </c>
      <c r="C329" s="8">
        <v>3619</v>
      </c>
      <c r="D329" s="8">
        <v>3548</v>
      </c>
      <c r="E329" s="8">
        <v>3486</v>
      </c>
      <c r="F329" s="8">
        <v>1185</v>
      </c>
      <c r="G329" s="8">
        <v>37</v>
      </c>
      <c r="H329" s="8">
        <v>438</v>
      </c>
      <c r="I329" s="8">
        <v>487</v>
      </c>
      <c r="J329" s="8">
        <v>87</v>
      </c>
      <c r="K329" s="8">
        <v>101</v>
      </c>
      <c r="L329" s="8">
        <v>85</v>
      </c>
      <c r="M329" s="8">
        <v>183</v>
      </c>
      <c r="N329" s="8">
        <v>17</v>
      </c>
      <c r="O329" s="8">
        <v>334</v>
      </c>
      <c r="P329" s="8">
        <v>164</v>
      </c>
      <c r="Q329" s="8">
        <v>23</v>
      </c>
      <c r="R329" s="227">
        <v>6</v>
      </c>
      <c r="S329" s="8">
        <v>36</v>
      </c>
      <c r="T329" s="8">
        <v>9</v>
      </c>
      <c r="U329" s="8">
        <v>6</v>
      </c>
      <c r="V329" s="8">
        <v>38</v>
      </c>
      <c r="W329" s="8">
        <v>23</v>
      </c>
      <c r="X329" s="189"/>
      <c r="Y329" s="189"/>
      <c r="Z329" s="191" t="s">
        <v>481</v>
      </c>
      <c r="AA329" s="6">
        <f t="shared" si="54"/>
        <v>7.8224101479915431</v>
      </c>
      <c r="AB329" s="6">
        <f t="shared" si="55"/>
        <v>92.600422832980982</v>
      </c>
      <c r="AC329" s="6">
        <f t="shared" si="55"/>
        <v>102.95983086680761</v>
      </c>
      <c r="AD329" s="6">
        <f t="shared" si="55"/>
        <v>18.393234672304438</v>
      </c>
      <c r="AE329" s="6">
        <f t="shared" si="55"/>
        <v>21.353065539112052</v>
      </c>
      <c r="AF329" s="6">
        <f t="shared" si="55"/>
        <v>17.970401691331922</v>
      </c>
      <c r="AG329" s="6">
        <f t="shared" si="55"/>
        <v>38.689217758985201</v>
      </c>
      <c r="AH329" s="6">
        <f t="shared" si="55"/>
        <v>3.5940803382663851</v>
      </c>
      <c r="AI329" s="6">
        <f t="shared" si="55"/>
        <v>70.613107822410143</v>
      </c>
      <c r="AJ329" s="6">
        <f t="shared" si="55"/>
        <v>34.672304439746306</v>
      </c>
      <c r="AK329" s="6">
        <f t="shared" si="55"/>
        <v>4.8625792811839323</v>
      </c>
      <c r="AL329" s="6">
        <f t="shared" si="60"/>
        <v>1.2684989429175475</v>
      </c>
      <c r="AM329" s="6">
        <f t="shared" si="55"/>
        <v>7.6109936575052854</v>
      </c>
      <c r="AN329" s="6">
        <f t="shared" si="53"/>
        <v>1.9027484143763214</v>
      </c>
      <c r="AO329" s="6">
        <f t="shared" si="52"/>
        <v>1.2684989429175475</v>
      </c>
      <c r="AP329" s="6">
        <f t="shared" si="52"/>
        <v>8.0338266384778017</v>
      </c>
      <c r="AQ329" s="6">
        <f t="shared" si="52"/>
        <v>4.8625792811839323</v>
      </c>
      <c r="AT329" s="191" t="s">
        <v>481</v>
      </c>
      <c r="AU329" s="6">
        <f t="shared" si="56"/>
        <v>46.223224351747461</v>
      </c>
      <c r="AV329" s="6">
        <f t="shared" si="57"/>
        <v>95.811818703384972</v>
      </c>
      <c r="AW329" s="6">
        <f t="shared" si="58"/>
        <v>7.5949367088607591</v>
      </c>
      <c r="AX329" s="6">
        <f t="shared" si="59"/>
        <v>6.3553467808786959</v>
      </c>
    </row>
    <row r="330" spans="1:50" x14ac:dyDescent="0.25">
      <c r="A330" s="191" t="s">
        <v>482</v>
      </c>
      <c r="B330" s="8">
        <v>6044</v>
      </c>
      <c r="C330" s="8">
        <v>4849</v>
      </c>
      <c r="D330" s="8">
        <v>4762</v>
      </c>
      <c r="E330" s="8">
        <v>4681</v>
      </c>
      <c r="F330" s="8">
        <v>1907</v>
      </c>
      <c r="G330" s="8">
        <v>122</v>
      </c>
      <c r="H330" s="8">
        <v>320</v>
      </c>
      <c r="I330" s="8">
        <v>859</v>
      </c>
      <c r="J330" s="8">
        <v>146</v>
      </c>
      <c r="K330" s="8">
        <v>233</v>
      </c>
      <c r="L330" s="8">
        <v>128</v>
      </c>
      <c r="M330" s="8">
        <v>86</v>
      </c>
      <c r="N330" s="8">
        <v>46</v>
      </c>
      <c r="O330" s="8">
        <v>510</v>
      </c>
      <c r="P330" s="8">
        <v>300</v>
      </c>
      <c r="Q330" s="8">
        <v>50</v>
      </c>
      <c r="R330" s="227">
        <v>32</v>
      </c>
      <c r="S330" s="8">
        <v>47</v>
      </c>
      <c r="T330" s="8">
        <v>17</v>
      </c>
      <c r="U330" s="8">
        <v>14</v>
      </c>
      <c r="V330" s="8">
        <v>116</v>
      </c>
      <c r="W330" s="8">
        <v>37</v>
      </c>
      <c r="X330" s="189"/>
      <c r="Y330" s="189"/>
      <c r="Z330" s="191" t="s">
        <v>482</v>
      </c>
      <c r="AA330" s="6">
        <f t="shared" si="54"/>
        <v>20.185307743216413</v>
      </c>
      <c r="AB330" s="6">
        <f t="shared" si="55"/>
        <v>52.945069490403711</v>
      </c>
      <c r="AC330" s="6">
        <f t="shared" si="55"/>
        <v>142.12442091330243</v>
      </c>
      <c r="AD330" s="6">
        <f t="shared" si="55"/>
        <v>24.156187954996692</v>
      </c>
      <c r="AE330" s="6">
        <f t="shared" si="55"/>
        <v>38.550628722700203</v>
      </c>
      <c r="AF330" s="6">
        <f t="shared" si="55"/>
        <v>21.178027796161484</v>
      </c>
      <c r="AG330" s="6">
        <f t="shared" si="55"/>
        <v>14.228987425545997</v>
      </c>
      <c r="AH330" s="6">
        <f t="shared" si="55"/>
        <v>7.6108537392455329</v>
      </c>
      <c r="AI330" s="6">
        <f t="shared" si="55"/>
        <v>84.381204500330909</v>
      </c>
      <c r="AJ330" s="6">
        <f t="shared" si="55"/>
        <v>49.63600264725347</v>
      </c>
      <c r="AK330" s="6">
        <f t="shared" si="55"/>
        <v>8.2726671078755789</v>
      </c>
      <c r="AL330" s="6">
        <f t="shared" si="60"/>
        <v>5.2945069490403709</v>
      </c>
      <c r="AM330" s="6">
        <f t="shared" si="55"/>
        <v>7.7763070814030444</v>
      </c>
      <c r="AN330" s="6">
        <f t="shared" si="53"/>
        <v>2.8127068166776965</v>
      </c>
      <c r="AO330" s="6">
        <f t="shared" si="52"/>
        <v>2.316346790205162</v>
      </c>
      <c r="AP330" s="6">
        <f t="shared" si="52"/>
        <v>19.192587690271345</v>
      </c>
      <c r="AQ330" s="6">
        <f t="shared" si="52"/>
        <v>6.1217736598279293</v>
      </c>
      <c r="AT330" s="191" t="s">
        <v>482</v>
      </c>
      <c r="AU330" s="6">
        <f t="shared" si="56"/>
        <v>62.998740025199496</v>
      </c>
      <c r="AV330" s="6">
        <f t="shared" si="57"/>
        <v>108.95107882930998</v>
      </c>
      <c r="AW330" s="6">
        <f t="shared" si="58"/>
        <v>8.9145254326166743</v>
      </c>
      <c r="AX330" s="6">
        <f t="shared" si="59"/>
        <v>7.6304392658280058</v>
      </c>
    </row>
    <row r="331" spans="1:50" x14ac:dyDescent="0.25">
      <c r="A331" s="191" t="s">
        <v>483</v>
      </c>
      <c r="B331" s="8">
        <v>7645</v>
      </c>
      <c r="C331" s="8">
        <v>6193</v>
      </c>
      <c r="D331" s="8">
        <v>6118</v>
      </c>
      <c r="E331" s="8">
        <v>6031</v>
      </c>
      <c r="F331" s="8">
        <v>2667</v>
      </c>
      <c r="G331" s="8">
        <v>158</v>
      </c>
      <c r="H331" s="8">
        <v>471</v>
      </c>
      <c r="I331" s="8">
        <v>1059</v>
      </c>
      <c r="J331" s="8">
        <v>181</v>
      </c>
      <c r="K331" s="8">
        <v>277</v>
      </c>
      <c r="L331" s="8">
        <v>128</v>
      </c>
      <c r="M331" s="8">
        <v>125</v>
      </c>
      <c r="N331" s="8">
        <v>57</v>
      </c>
      <c r="O331" s="8">
        <v>711</v>
      </c>
      <c r="P331" s="8">
        <v>397</v>
      </c>
      <c r="Q331" s="8">
        <v>95</v>
      </c>
      <c r="R331" s="227">
        <v>67</v>
      </c>
      <c r="S331" s="8">
        <v>77</v>
      </c>
      <c r="T331" s="8">
        <v>52</v>
      </c>
      <c r="U331" s="8">
        <v>11</v>
      </c>
      <c r="V331" s="8">
        <v>141</v>
      </c>
      <c r="W331" s="8">
        <v>49</v>
      </c>
      <c r="X331" s="189"/>
      <c r="Y331" s="189"/>
      <c r="Z331" s="191" t="s">
        <v>483</v>
      </c>
      <c r="AA331" s="6">
        <f t="shared" si="54"/>
        <v>20.667102681491173</v>
      </c>
      <c r="AB331" s="6">
        <f t="shared" si="55"/>
        <v>61.608894702419882</v>
      </c>
      <c r="AC331" s="6">
        <f t="shared" si="55"/>
        <v>138.52190974493135</v>
      </c>
      <c r="AD331" s="6">
        <f t="shared" si="55"/>
        <v>23.675604970569001</v>
      </c>
      <c r="AE331" s="6">
        <f t="shared" si="55"/>
        <v>36.23283191628515</v>
      </c>
      <c r="AF331" s="6">
        <f t="shared" si="55"/>
        <v>16.742969260954872</v>
      </c>
      <c r="AG331" s="6">
        <f t="shared" si="55"/>
        <v>16.350555918901243</v>
      </c>
      <c r="AH331" s="6">
        <f t="shared" si="55"/>
        <v>7.4558534990189669</v>
      </c>
      <c r="AI331" s="6">
        <f t="shared" si="55"/>
        <v>93.001962066710263</v>
      </c>
      <c r="AJ331" s="6">
        <f t="shared" si="55"/>
        <v>51.929365598430344</v>
      </c>
      <c r="AK331" s="6">
        <f t="shared" si="55"/>
        <v>12.426422498364945</v>
      </c>
      <c r="AL331" s="6">
        <f t="shared" si="60"/>
        <v>8.7638979725310655</v>
      </c>
      <c r="AM331" s="6">
        <f t="shared" si="55"/>
        <v>10.071942446043165</v>
      </c>
      <c r="AN331" s="6">
        <f t="shared" si="53"/>
        <v>6.8018312622629162</v>
      </c>
      <c r="AO331" s="6">
        <f t="shared" si="52"/>
        <v>1.4388489208633093</v>
      </c>
      <c r="AP331" s="6">
        <f t="shared" si="52"/>
        <v>18.443427076520599</v>
      </c>
      <c r="AQ331" s="6">
        <f t="shared" si="52"/>
        <v>6.4094179202092869</v>
      </c>
      <c r="AT331" s="191" t="s">
        <v>483</v>
      </c>
      <c r="AU331" s="6">
        <f t="shared" si="56"/>
        <v>64.890487087283432</v>
      </c>
      <c r="AV331" s="6">
        <f t="shared" si="57"/>
        <v>117.89089703200132</v>
      </c>
      <c r="AW331" s="6">
        <f t="shared" si="58"/>
        <v>19.497562804649419</v>
      </c>
      <c r="AX331" s="6">
        <f t="shared" si="59"/>
        <v>7.9121588890683023</v>
      </c>
    </row>
    <row r="332" spans="1:50" x14ac:dyDescent="0.25">
      <c r="A332" s="191" t="s">
        <v>484</v>
      </c>
      <c r="B332" s="8">
        <v>3964</v>
      </c>
      <c r="C332" s="8">
        <v>3117</v>
      </c>
      <c r="D332" s="8">
        <v>3069</v>
      </c>
      <c r="E332" s="8">
        <v>3024</v>
      </c>
      <c r="F332" s="8">
        <v>1102</v>
      </c>
      <c r="G332" s="8">
        <v>48</v>
      </c>
      <c r="H332" s="8">
        <v>422</v>
      </c>
      <c r="I332" s="8">
        <v>512</v>
      </c>
      <c r="J332" s="8">
        <v>94</v>
      </c>
      <c r="K332" s="8">
        <v>135</v>
      </c>
      <c r="L332" s="8">
        <v>123</v>
      </c>
      <c r="M332" s="8">
        <v>50</v>
      </c>
      <c r="N332" s="8">
        <v>18</v>
      </c>
      <c r="O332" s="8">
        <v>490</v>
      </c>
      <c r="P332" s="8">
        <v>149</v>
      </c>
      <c r="Q332" s="8">
        <v>31</v>
      </c>
      <c r="R332" s="227">
        <v>22</v>
      </c>
      <c r="S332" s="8">
        <v>53</v>
      </c>
      <c r="T332" s="8">
        <v>3</v>
      </c>
      <c r="U332" s="8">
        <v>5</v>
      </c>
      <c r="V332" s="8">
        <v>92</v>
      </c>
      <c r="W332" s="8">
        <v>13</v>
      </c>
      <c r="X332" s="189"/>
      <c r="Y332" s="189"/>
      <c r="Z332" s="191" t="s">
        <v>484</v>
      </c>
      <c r="AA332" s="6">
        <f t="shared" si="54"/>
        <v>12.108980827447022</v>
      </c>
      <c r="AB332" s="6">
        <f t="shared" si="55"/>
        <v>106.45812310797174</v>
      </c>
      <c r="AC332" s="6">
        <f t="shared" si="55"/>
        <v>129.16246215943491</v>
      </c>
      <c r="AD332" s="6">
        <f t="shared" si="55"/>
        <v>23.713420787083756</v>
      </c>
      <c r="AE332" s="6">
        <f t="shared" si="55"/>
        <v>34.056508577194748</v>
      </c>
      <c r="AF332" s="6">
        <f t="shared" si="55"/>
        <v>31.029263370332998</v>
      </c>
      <c r="AG332" s="6">
        <f t="shared" si="55"/>
        <v>12.613521695257315</v>
      </c>
      <c r="AH332" s="6">
        <f t="shared" si="55"/>
        <v>4.5408678102926334</v>
      </c>
      <c r="AI332" s="6">
        <f t="shared" si="55"/>
        <v>123.6125126135217</v>
      </c>
      <c r="AJ332" s="6">
        <f t="shared" si="55"/>
        <v>37.588294651866796</v>
      </c>
      <c r="AK332" s="6">
        <f t="shared" si="55"/>
        <v>7.8203834510595351</v>
      </c>
      <c r="AL332" s="6">
        <f t="shared" si="60"/>
        <v>5.5499495459132193</v>
      </c>
      <c r="AM332" s="6">
        <f t="shared" si="55"/>
        <v>13.370332996972754</v>
      </c>
      <c r="AN332" s="6">
        <f t="shared" si="53"/>
        <v>0.75681130171543887</v>
      </c>
      <c r="AO332" s="6">
        <f t="shared" si="52"/>
        <v>1.2613521695257317</v>
      </c>
      <c r="AP332" s="6">
        <f t="shared" si="52"/>
        <v>23.208879919273461</v>
      </c>
      <c r="AQ332" s="6">
        <f t="shared" si="52"/>
        <v>3.2795156407669022</v>
      </c>
      <c r="AT332" s="191" t="s">
        <v>484</v>
      </c>
      <c r="AU332" s="6">
        <f t="shared" si="56"/>
        <v>48.550016291951778</v>
      </c>
      <c r="AV332" s="6">
        <f t="shared" si="57"/>
        <v>162.03703703703704</v>
      </c>
      <c r="AW332" s="6">
        <f t="shared" si="58"/>
        <v>2.7223230490018149</v>
      </c>
      <c r="AX332" s="6">
        <f t="shared" si="59"/>
        <v>4.1706769329483482</v>
      </c>
    </row>
    <row r="333" spans="1:50" x14ac:dyDescent="0.25">
      <c r="A333" s="191" t="s">
        <v>485</v>
      </c>
      <c r="B333" s="8">
        <v>8913</v>
      </c>
      <c r="C333" s="8">
        <v>7173</v>
      </c>
      <c r="D333" s="8">
        <v>7064</v>
      </c>
      <c r="E333" s="8">
        <v>6956</v>
      </c>
      <c r="F333" s="8">
        <v>2998</v>
      </c>
      <c r="G333" s="8">
        <v>145</v>
      </c>
      <c r="H333" s="8">
        <v>512</v>
      </c>
      <c r="I333" s="8">
        <v>983</v>
      </c>
      <c r="J333" s="8">
        <v>193</v>
      </c>
      <c r="K333" s="8">
        <v>339</v>
      </c>
      <c r="L333" s="8">
        <v>193</v>
      </c>
      <c r="M333" s="8">
        <v>97</v>
      </c>
      <c r="N333" s="8">
        <v>35</v>
      </c>
      <c r="O333" s="8">
        <v>462</v>
      </c>
      <c r="P333" s="8">
        <v>427</v>
      </c>
      <c r="Q333" s="8">
        <v>58</v>
      </c>
      <c r="R333" s="227">
        <v>8</v>
      </c>
      <c r="S333" s="8">
        <v>82</v>
      </c>
      <c r="T333" s="8">
        <v>14</v>
      </c>
      <c r="U333" s="8">
        <v>31</v>
      </c>
      <c r="V333" s="8">
        <v>173</v>
      </c>
      <c r="W333" s="8">
        <v>57</v>
      </c>
      <c r="X333" s="189"/>
      <c r="Y333" s="189"/>
      <c r="Z333" s="191" t="s">
        <v>485</v>
      </c>
      <c r="AA333" s="6">
        <f t="shared" si="54"/>
        <v>16.268372040839225</v>
      </c>
      <c r="AB333" s="6">
        <f t="shared" si="55"/>
        <v>57.444182654549536</v>
      </c>
      <c r="AC333" s="6">
        <f t="shared" si="55"/>
        <v>110.28834286996522</v>
      </c>
      <c r="AD333" s="6">
        <f t="shared" si="55"/>
        <v>21.653764164703244</v>
      </c>
      <c r="AE333" s="6">
        <f t="shared" si="55"/>
        <v>38.034331874789636</v>
      </c>
      <c r="AF333" s="6">
        <f t="shared" si="55"/>
        <v>21.653764164703244</v>
      </c>
      <c r="AG333" s="6">
        <f t="shared" si="55"/>
        <v>10.882979916975206</v>
      </c>
      <c r="AH333" s="6">
        <f t="shared" si="55"/>
        <v>3.9268484236508474</v>
      </c>
      <c r="AI333" s="6">
        <f t="shared" si="55"/>
        <v>51.834399192191185</v>
      </c>
      <c r="AJ333" s="6">
        <f t="shared" si="55"/>
        <v>47.907550768540332</v>
      </c>
      <c r="AK333" s="6">
        <f t="shared" si="55"/>
        <v>6.5073488163356892</v>
      </c>
      <c r="AL333" s="6">
        <f t="shared" si="60"/>
        <v>0.8975653539773365</v>
      </c>
      <c r="AM333" s="6">
        <f t="shared" si="55"/>
        <v>9.2000448782676987</v>
      </c>
      <c r="AN333" s="6">
        <f t="shared" si="53"/>
        <v>1.5707393694603389</v>
      </c>
      <c r="AO333" s="6">
        <f t="shared" si="52"/>
        <v>3.4780657466621792</v>
      </c>
      <c r="AP333" s="6">
        <f t="shared" si="52"/>
        <v>19.409850779759903</v>
      </c>
      <c r="AQ333" s="6">
        <f t="shared" si="52"/>
        <v>6.3951531470885223</v>
      </c>
      <c r="AT333" s="191" t="s">
        <v>485</v>
      </c>
      <c r="AU333" s="6">
        <f t="shared" si="56"/>
        <v>60.447338618346542</v>
      </c>
      <c r="AV333" s="6">
        <f t="shared" si="57"/>
        <v>66.417481311098328</v>
      </c>
      <c r="AW333" s="6">
        <f t="shared" si="58"/>
        <v>4.6697798532354904</v>
      </c>
      <c r="AX333" s="6">
        <f t="shared" si="59"/>
        <v>7.9464659138435803</v>
      </c>
    </row>
    <row r="334" spans="1:50" x14ac:dyDescent="0.25">
      <c r="A334" s="191" t="s">
        <v>486</v>
      </c>
      <c r="B334" s="8">
        <v>7349</v>
      </c>
      <c r="C334" s="8">
        <v>5633</v>
      </c>
      <c r="D334" s="8">
        <v>5530</v>
      </c>
      <c r="E334" s="8">
        <v>5414</v>
      </c>
      <c r="F334" s="8">
        <v>2240</v>
      </c>
      <c r="G334" s="8">
        <v>97</v>
      </c>
      <c r="H334" s="8">
        <v>403</v>
      </c>
      <c r="I334" s="8">
        <v>886</v>
      </c>
      <c r="J334" s="8">
        <v>126</v>
      </c>
      <c r="K334" s="8">
        <v>225</v>
      </c>
      <c r="L334" s="8">
        <v>87</v>
      </c>
      <c r="M334" s="8">
        <v>53</v>
      </c>
      <c r="N334" s="8">
        <v>45</v>
      </c>
      <c r="O334" s="8">
        <v>278</v>
      </c>
      <c r="P334" s="8">
        <v>299</v>
      </c>
      <c r="Q334" s="8">
        <v>36</v>
      </c>
      <c r="R334" s="227">
        <v>17</v>
      </c>
      <c r="S334" s="8">
        <v>47</v>
      </c>
      <c r="T334" s="8">
        <v>7</v>
      </c>
      <c r="U334" s="8">
        <v>14</v>
      </c>
      <c r="V334" s="8">
        <v>129</v>
      </c>
      <c r="W334" s="8">
        <v>45</v>
      </c>
      <c r="X334" s="189"/>
      <c r="Y334" s="189"/>
      <c r="Z334" s="191" t="s">
        <v>486</v>
      </c>
      <c r="AA334" s="6">
        <f t="shared" si="54"/>
        <v>13.199074704041367</v>
      </c>
      <c r="AB334" s="6">
        <f t="shared" si="55"/>
        <v>54.837392842563617</v>
      </c>
      <c r="AC334" s="6">
        <f t="shared" si="55"/>
        <v>120.56062049258402</v>
      </c>
      <c r="AD334" s="6">
        <f t="shared" si="55"/>
        <v>17.145189821744456</v>
      </c>
      <c r="AE334" s="6">
        <f t="shared" si="55"/>
        <v>30.616410395972242</v>
      </c>
      <c r="AF334" s="6">
        <f t="shared" si="55"/>
        <v>11.838345353109267</v>
      </c>
      <c r="AG334" s="6">
        <f t="shared" si="55"/>
        <v>7.2118655599401276</v>
      </c>
      <c r="AH334" s="6">
        <f t="shared" si="55"/>
        <v>6.1232820791944489</v>
      </c>
      <c r="AI334" s="6">
        <f t="shared" si="55"/>
        <v>37.828275955912375</v>
      </c>
      <c r="AJ334" s="6">
        <f t="shared" si="55"/>
        <v>40.685807592869779</v>
      </c>
      <c r="AK334" s="6">
        <f t="shared" si="55"/>
        <v>4.898625663355558</v>
      </c>
      <c r="AL334" s="6">
        <f t="shared" si="60"/>
        <v>2.3132398965845695</v>
      </c>
      <c r="AM334" s="6">
        <f t="shared" si="55"/>
        <v>6.3954279493808679</v>
      </c>
      <c r="AN334" s="6">
        <f t="shared" si="53"/>
        <v>0.95251054565246973</v>
      </c>
      <c r="AO334" s="6">
        <f t="shared" si="52"/>
        <v>1.9050210913049395</v>
      </c>
      <c r="AP334" s="6">
        <f t="shared" si="52"/>
        <v>17.553408627024083</v>
      </c>
      <c r="AQ334" s="6">
        <f t="shared" si="52"/>
        <v>6.1232820791944489</v>
      </c>
      <c r="AT334" s="191" t="s">
        <v>486</v>
      </c>
      <c r="AU334" s="6">
        <f t="shared" si="56"/>
        <v>54.068716094032546</v>
      </c>
      <c r="AV334" s="6">
        <f t="shared" si="57"/>
        <v>51.34835611377909</v>
      </c>
      <c r="AW334" s="6">
        <f t="shared" si="58"/>
        <v>3.125</v>
      </c>
      <c r="AX334" s="6">
        <f t="shared" si="59"/>
        <v>7.988638380969288</v>
      </c>
    </row>
    <row r="335" spans="1:50" x14ac:dyDescent="0.25">
      <c r="A335" s="191" t="s">
        <v>487</v>
      </c>
      <c r="B335" s="8">
        <v>7004</v>
      </c>
      <c r="C335" s="8">
        <v>5677</v>
      </c>
      <c r="D335" s="8">
        <v>5593</v>
      </c>
      <c r="E335" s="8">
        <v>5507</v>
      </c>
      <c r="F335" s="8">
        <v>2538</v>
      </c>
      <c r="G335" s="8">
        <v>160</v>
      </c>
      <c r="H335" s="8">
        <v>469</v>
      </c>
      <c r="I335" s="8">
        <v>1060</v>
      </c>
      <c r="J335" s="8">
        <v>185</v>
      </c>
      <c r="K335" s="8">
        <v>274</v>
      </c>
      <c r="L335" s="8">
        <v>139</v>
      </c>
      <c r="M335" s="8">
        <v>99</v>
      </c>
      <c r="N335" s="8">
        <v>78</v>
      </c>
      <c r="O335" s="8">
        <v>555</v>
      </c>
      <c r="P335" s="8">
        <v>403</v>
      </c>
      <c r="Q335" s="8">
        <v>61</v>
      </c>
      <c r="R335" s="227">
        <v>30</v>
      </c>
      <c r="S335" s="8">
        <v>53</v>
      </c>
      <c r="T335" s="8">
        <v>16</v>
      </c>
      <c r="U335" s="8">
        <v>14</v>
      </c>
      <c r="V335" s="8">
        <v>147</v>
      </c>
      <c r="W335" s="8">
        <v>63</v>
      </c>
      <c r="X335" s="189"/>
      <c r="Y335" s="189"/>
      <c r="Z335" s="191" t="s">
        <v>487</v>
      </c>
      <c r="AA335" s="6">
        <f t="shared" si="54"/>
        <v>22.84408909194746</v>
      </c>
      <c r="AB335" s="6">
        <f t="shared" si="55"/>
        <v>66.961736150770989</v>
      </c>
      <c r="AC335" s="6">
        <f t="shared" si="55"/>
        <v>151.3420902341519</v>
      </c>
      <c r="AD335" s="6">
        <f t="shared" si="55"/>
        <v>26.413478012564248</v>
      </c>
      <c r="AE335" s="6">
        <f t="shared" si="55"/>
        <v>39.120502569960024</v>
      </c>
      <c r="AF335" s="6">
        <f t="shared" si="55"/>
        <v>19.845802398629356</v>
      </c>
      <c r="AG335" s="6">
        <f t="shared" si="55"/>
        <v>14.134780125642491</v>
      </c>
      <c r="AH335" s="6">
        <f t="shared" si="55"/>
        <v>11.136493432324386</v>
      </c>
      <c r="AI335" s="6">
        <f t="shared" si="55"/>
        <v>79.240434037692751</v>
      </c>
      <c r="AJ335" s="6">
        <f t="shared" si="55"/>
        <v>57.53854940034266</v>
      </c>
      <c r="AK335" s="6">
        <f t="shared" si="55"/>
        <v>8.7093089663049685</v>
      </c>
      <c r="AL335" s="6">
        <f t="shared" si="60"/>
        <v>4.2832667047401483</v>
      </c>
      <c r="AM335" s="6">
        <f t="shared" si="55"/>
        <v>7.567104511707595</v>
      </c>
      <c r="AN335" s="6">
        <f t="shared" si="53"/>
        <v>2.2844089091947457</v>
      </c>
      <c r="AO335" s="6">
        <f t="shared" si="52"/>
        <v>1.9988577955454028</v>
      </c>
      <c r="AP335" s="6">
        <f t="shared" si="52"/>
        <v>20.988006853226729</v>
      </c>
      <c r="AQ335" s="6">
        <f t="shared" si="52"/>
        <v>8.9948600799543126</v>
      </c>
      <c r="AT335" s="191" t="s">
        <v>487</v>
      </c>
      <c r="AU335" s="6">
        <f t="shared" si="56"/>
        <v>72.05435365635617</v>
      </c>
      <c r="AV335" s="6">
        <f t="shared" si="57"/>
        <v>100.78082440530234</v>
      </c>
      <c r="AW335" s="6">
        <f t="shared" si="58"/>
        <v>6.3041765169424746</v>
      </c>
      <c r="AX335" s="6">
        <f t="shared" si="59"/>
        <v>11.097410604192355</v>
      </c>
    </row>
    <row r="336" spans="1:50" x14ac:dyDescent="0.25">
      <c r="A336" s="191" t="s">
        <v>488</v>
      </c>
      <c r="B336" s="8">
        <v>6638</v>
      </c>
      <c r="C336" s="8">
        <v>5257</v>
      </c>
      <c r="D336" s="8">
        <v>5186</v>
      </c>
      <c r="E336" s="8">
        <v>5082</v>
      </c>
      <c r="F336" s="8">
        <v>2219</v>
      </c>
      <c r="G336" s="8">
        <v>117</v>
      </c>
      <c r="H336" s="8">
        <v>341</v>
      </c>
      <c r="I336" s="8">
        <v>1028</v>
      </c>
      <c r="J336" s="8">
        <v>151</v>
      </c>
      <c r="K336" s="8">
        <v>246</v>
      </c>
      <c r="L336" s="8">
        <v>133</v>
      </c>
      <c r="M336" s="8">
        <v>139</v>
      </c>
      <c r="N336" s="8">
        <v>29</v>
      </c>
      <c r="O336" s="8">
        <v>465</v>
      </c>
      <c r="P336" s="8">
        <v>296</v>
      </c>
      <c r="Q336" s="8">
        <v>40</v>
      </c>
      <c r="R336" s="227">
        <v>14</v>
      </c>
      <c r="S336" s="8">
        <v>42</v>
      </c>
      <c r="T336" s="8">
        <v>18</v>
      </c>
      <c r="U336" s="8">
        <v>3</v>
      </c>
      <c r="V336" s="8">
        <v>115</v>
      </c>
      <c r="W336" s="8">
        <v>49</v>
      </c>
      <c r="X336" s="189"/>
      <c r="Y336" s="189"/>
      <c r="Z336" s="191" t="s">
        <v>488</v>
      </c>
      <c r="AA336" s="6">
        <f t="shared" si="54"/>
        <v>17.625790900873756</v>
      </c>
      <c r="AB336" s="6">
        <f t="shared" si="55"/>
        <v>51.37089484784574</v>
      </c>
      <c r="AC336" s="6">
        <f t="shared" si="55"/>
        <v>154.86592347092497</v>
      </c>
      <c r="AD336" s="6">
        <f t="shared" si="55"/>
        <v>22.747815607110574</v>
      </c>
      <c r="AE336" s="6">
        <f t="shared" si="55"/>
        <v>37.059355227478157</v>
      </c>
      <c r="AF336" s="6">
        <f t="shared" si="55"/>
        <v>20.036155468514611</v>
      </c>
      <c r="AG336" s="6">
        <f t="shared" si="55"/>
        <v>20.940042181379933</v>
      </c>
      <c r="AH336" s="6">
        <f t="shared" si="55"/>
        <v>4.3687857788490509</v>
      </c>
      <c r="AI336" s="6">
        <f t="shared" si="55"/>
        <v>70.051220247062375</v>
      </c>
      <c r="AJ336" s="6">
        <f t="shared" si="55"/>
        <v>44.591744501355826</v>
      </c>
      <c r="AK336" s="6">
        <f t="shared" si="55"/>
        <v>6.0259114191021395</v>
      </c>
      <c r="AL336" s="6">
        <f t="shared" si="60"/>
        <v>2.1090689966857488</v>
      </c>
      <c r="AM336" s="6">
        <f t="shared" ref="AM336:AM346" si="61">S336/$B336*1000</f>
        <v>6.3272069900572463</v>
      </c>
      <c r="AN336" s="6">
        <f t="shared" si="53"/>
        <v>2.7116601385959629</v>
      </c>
      <c r="AO336" s="6">
        <f t="shared" si="52"/>
        <v>0.45194335643266048</v>
      </c>
      <c r="AP336" s="6">
        <f t="shared" si="52"/>
        <v>17.324495329918651</v>
      </c>
      <c r="AQ336" s="6">
        <f t="shared" si="52"/>
        <v>7.3817414884001202</v>
      </c>
      <c r="AT336" s="191" t="s">
        <v>488</v>
      </c>
      <c r="AU336" s="6">
        <f t="shared" si="56"/>
        <v>57.076745082915544</v>
      </c>
      <c r="AV336" s="6">
        <f t="shared" si="57"/>
        <v>91.499409681227874</v>
      </c>
      <c r="AW336" s="6">
        <f t="shared" si="58"/>
        <v>8.1117620549797209</v>
      </c>
      <c r="AX336" s="6">
        <f t="shared" si="59"/>
        <v>9.3209054593874843</v>
      </c>
    </row>
    <row r="337" spans="1:50" x14ac:dyDescent="0.25">
      <c r="A337" s="191" t="s">
        <v>489</v>
      </c>
      <c r="B337" s="8">
        <v>1961</v>
      </c>
      <c r="C337" s="8">
        <v>1567</v>
      </c>
      <c r="D337" s="8">
        <v>1545</v>
      </c>
      <c r="E337" s="8">
        <v>1516</v>
      </c>
      <c r="F337" s="8">
        <v>680</v>
      </c>
      <c r="G337" s="8">
        <v>37</v>
      </c>
      <c r="H337" s="8">
        <v>97</v>
      </c>
      <c r="I337" s="8">
        <v>322</v>
      </c>
      <c r="J337" s="8">
        <v>42</v>
      </c>
      <c r="K337" s="8">
        <v>63</v>
      </c>
      <c r="L337" s="8">
        <v>22</v>
      </c>
      <c r="M337" s="8">
        <v>15</v>
      </c>
      <c r="N337" s="8">
        <v>10</v>
      </c>
      <c r="O337" s="8">
        <v>163</v>
      </c>
      <c r="P337" s="8">
        <v>80</v>
      </c>
      <c r="Q337" s="8">
        <v>17</v>
      </c>
      <c r="R337" s="227">
        <v>12</v>
      </c>
      <c r="S337" s="8">
        <v>5</v>
      </c>
      <c r="T337" s="8">
        <v>9</v>
      </c>
      <c r="U337" s="8">
        <v>2</v>
      </c>
      <c r="V337" s="8">
        <v>14</v>
      </c>
      <c r="W337" s="8">
        <v>4</v>
      </c>
      <c r="X337" s="189"/>
      <c r="Y337" s="189"/>
      <c r="Z337" s="191" t="s">
        <v>489</v>
      </c>
      <c r="AA337" s="6">
        <f t="shared" si="54"/>
        <v>18.867924528301884</v>
      </c>
      <c r="AB337" s="6">
        <f t="shared" si="55"/>
        <v>49.464558898521169</v>
      </c>
      <c r="AC337" s="6">
        <f t="shared" si="55"/>
        <v>164.20193778684344</v>
      </c>
      <c r="AD337" s="6">
        <f t="shared" si="55"/>
        <v>21.417644059153496</v>
      </c>
      <c r="AE337" s="6">
        <f t="shared" si="55"/>
        <v>32.12646608873024</v>
      </c>
      <c r="AF337" s="6">
        <f t="shared" si="55"/>
        <v>11.218765935747067</v>
      </c>
      <c r="AG337" s="6">
        <f t="shared" si="55"/>
        <v>7.6491585925548193</v>
      </c>
      <c r="AH337" s="6">
        <f t="shared" si="55"/>
        <v>5.0994390617032126</v>
      </c>
      <c r="AI337" s="6">
        <f t="shared" si="55"/>
        <v>83.120856705762378</v>
      </c>
      <c r="AJ337" s="6">
        <f t="shared" si="55"/>
        <v>40.795512493625701</v>
      </c>
      <c r="AK337" s="6">
        <f t="shared" si="55"/>
        <v>8.6690464048954627</v>
      </c>
      <c r="AL337" s="6">
        <f t="shared" si="60"/>
        <v>6.1193268740438551</v>
      </c>
      <c r="AM337" s="6">
        <f t="shared" si="61"/>
        <v>2.5497195308516063</v>
      </c>
      <c r="AN337" s="6">
        <f t="shared" si="53"/>
        <v>4.5894951555328909</v>
      </c>
      <c r="AO337" s="6">
        <f t="shared" si="53"/>
        <v>1.0198878123406425</v>
      </c>
      <c r="AP337" s="6">
        <f t="shared" si="53"/>
        <v>7.1392146863844976</v>
      </c>
      <c r="AQ337" s="6">
        <f t="shared" si="53"/>
        <v>2.039775624681285</v>
      </c>
      <c r="AT337" s="191" t="s">
        <v>489</v>
      </c>
      <c r="AU337" s="6">
        <f t="shared" si="56"/>
        <v>51.779935275080909</v>
      </c>
      <c r="AV337" s="6">
        <f t="shared" si="57"/>
        <v>107.5197889182058</v>
      </c>
      <c r="AW337" s="6">
        <f t="shared" si="58"/>
        <v>13.235294117647058</v>
      </c>
      <c r="AX337" s="6">
        <f t="shared" si="59"/>
        <v>2.5526483726866624</v>
      </c>
    </row>
    <row r="338" spans="1:50" x14ac:dyDescent="0.25">
      <c r="A338" s="191" t="s">
        <v>490</v>
      </c>
      <c r="B338" s="8">
        <v>6620</v>
      </c>
      <c r="C338" s="8">
        <v>5234</v>
      </c>
      <c r="D338" s="8">
        <v>5157</v>
      </c>
      <c r="E338" s="8">
        <v>5063</v>
      </c>
      <c r="F338" s="8">
        <v>2126</v>
      </c>
      <c r="G338" s="8">
        <v>133</v>
      </c>
      <c r="H338" s="8">
        <v>496</v>
      </c>
      <c r="I338" s="8">
        <v>907</v>
      </c>
      <c r="J338" s="8">
        <v>144</v>
      </c>
      <c r="K338" s="8">
        <v>277</v>
      </c>
      <c r="L338" s="8">
        <v>162</v>
      </c>
      <c r="M338" s="8">
        <v>41</v>
      </c>
      <c r="N338" s="8">
        <v>59</v>
      </c>
      <c r="O338" s="8">
        <v>417</v>
      </c>
      <c r="P338" s="8">
        <v>293</v>
      </c>
      <c r="Q338" s="8">
        <v>59</v>
      </c>
      <c r="R338" s="227">
        <v>40</v>
      </c>
      <c r="S338" s="8">
        <v>62</v>
      </c>
      <c r="T338" s="8">
        <v>18</v>
      </c>
      <c r="U338" s="8">
        <v>5</v>
      </c>
      <c r="V338" s="8">
        <v>118</v>
      </c>
      <c r="W338" s="8">
        <v>25</v>
      </c>
      <c r="X338" s="189"/>
      <c r="Y338" s="189"/>
      <c r="Z338" s="191" t="s">
        <v>490</v>
      </c>
      <c r="AA338" s="6">
        <f t="shared" si="54"/>
        <v>20.090634441087612</v>
      </c>
      <c r="AB338" s="6">
        <f t="shared" si="55"/>
        <v>74.924471299093653</v>
      </c>
      <c r="AC338" s="6">
        <f t="shared" si="55"/>
        <v>137.00906344410876</v>
      </c>
      <c r="AD338" s="6">
        <f t="shared" si="55"/>
        <v>21.75226586102719</v>
      </c>
      <c r="AE338" s="6">
        <f t="shared" si="55"/>
        <v>41.842900302114799</v>
      </c>
      <c r="AF338" s="6">
        <f t="shared" si="55"/>
        <v>24.471299093655588</v>
      </c>
      <c r="AG338" s="6">
        <f t="shared" si="55"/>
        <v>6.1933534743202419</v>
      </c>
      <c r="AH338" s="6">
        <f t="shared" si="55"/>
        <v>8.9123867069486398</v>
      </c>
      <c r="AI338" s="6">
        <f t="shared" si="55"/>
        <v>62.990936555891231</v>
      </c>
      <c r="AJ338" s="6">
        <f t="shared" si="55"/>
        <v>44.259818731117825</v>
      </c>
      <c r="AK338" s="6">
        <f t="shared" si="55"/>
        <v>8.9123867069486398</v>
      </c>
      <c r="AL338" s="6">
        <f t="shared" si="60"/>
        <v>6.0422960725075532</v>
      </c>
      <c r="AM338" s="6">
        <f t="shared" si="61"/>
        <v>9.3655589123867067</v>
      </c>
      <c r="AN338" s="6">
        <f t="shared" si="53"/>
        <v>2.7190332326283988</v>
      </c>
      <c r="AO338" s="6">
        <f t="shared" si="53"/>
        <v>0.75528700906344415</v>
      </c>
      <c r="AP338" s="6">
        <f t="shared" si="53"/>
        <v>17.82477341389728</v>
      </c>
      <c r="AQ338" s="6">
        <f t="shared" si="53"/>
        <v>3.7764350453172209</v>
      </c>
      <c r="AT338" s="191" t="s">
        <v>490</v>
      </c>
      <c r="AU338" s="6">
        <f t="shared" si="56"/>
        <v>56.815978281946869</v>
      </c>
      <c r="AV338" s="6">
        <f t="shared" si="57"/>
        <v>82.362235828560145</v>
      </c>
      <c r="AW338" s="6">
        <f t="shared" si="58"/>
        <v>8.4666039510818436</v>
      </c>
      <c r="AX338" s="6">
        <f t="shared" si="59"/>
        <v>4.7764615972487583</v>
      </c>
    </row>
    <row r="339" spans="1:50" x14ac:dyDescent="0.25">
      <c r="A339" s="191" t="s">
        <v>491</v>
      </c>
      <c r="B339" s="8">
        <v>1599</v>
      </c>
      <c r="C339" s="8">
        <v>1344</v>
      </c>
      <c r="D339" s="8">
        <v>1322</v>
      </c>
      <c r="E339" s="8">
        <v>1300</v>
      </c>
      <c r="F339" s="8">
        <v>564</v>
      </c>
      <c r="G339" s="8">
        <v>27</v>
      </c>
      <c r="H339" s="8">
        <v>96</v>
      </c>
      <c r="I339" s="8">
        <v>209</v>
      </c>
      <c r="J339" s="8">
        <v>32</v>
      </c>
      <c r="K339" s="8">
        <v>58</v>
      </c>
      <c r="L339" s="8">
        <v>33</v>
      </c>
      <c r="M339" s="8">
        <v>35</v>
      </c>
      <c r="N339" s="8">
        <v>12</v>
      </c>
      <c r="O339" s="8">
        <v>199</v>
      </c>
      <c r="P339" s="8">
        <v>60</v>
      </c>
      <c r="Q339" s="8">
        <v>16</v>
      </c>
      <c r="R339" s="227">
        <v>0</v>
      </c>
      <c r="S339" s="8">
        <v>23</v>
      </c>
      <c r="T339" s="8">
        <v>2</v>
      </c>
      <c r="U339" s="8">
        <v>1</v>
      </c>
      <c r="V339" s="8">
        <v>38</v>
      </c>
      <c r="W339" s="8">
        <v>15</v>
      </c>
      <c r="X339" s="189"/>
      <c r="Y339" s="189"/>
      <c r="Z339" s="191" t="s">
        <v>491</v>
      </c>
      <c r="AA339" s="6">
        <f t="shared" si="54"/>
        <v>16.885553470919326</v>
      </c>
      <c r="AB339" s="6">
        <f t="shared" si="55"/>
        <v>60.0375234521576</v>
      </c>
      <c r="AC339" s="6">
        <f t="shared" si="55"/>
        <v>130.70669168230145</v>
      </c>
      <c r="AD339" s="6">
        <f t="shared" si="55"/>
        <v>20.012507817385867</v>
      </c>
      <c r="AE339" s="6">
        <f t="shared" si="55"/>
        <v>36.272670419011881</v>
      </c>
      <c r="AF339" s="6">
        <f t="shared" si="55"/>
        <v>20.637898686679172</v>
      </c>
      <c r="AG339" s="6">
        <f t="shared" si="55"/>
        <v>21.888680425265793</v>
      </c>
      <c r="AH339" s="6">
        <f t="shared" si="55"/>
        <v>7.5046904315197001</v>
      </c>
      <c r="AI339" s="6">
        <f t="shared" si="55"/>
        <v>124.45278298936834</v>
      </c>
      <c r="AJ339" s="6">
        <f t="shared" si="55"/>
        <v>37.523452157598506</v>
      </c>
      <c r="AK339" s="6">
        <f t="shared" si="55"/>
        <v>10.006253908692933</v>
      </c>
      <c r="AL339" s="6">
        <f t="shared" si="60"/>
        <v>0</v>
      </c>
      <c r="AM339" s="6">
        <f t="shared" si="61"/>
        <v>14.383989993746091</v>
      </c>
      <c r="AN339" s="6">
        <f t="shared" si="53"/>
        <v>1.2507817385866167</v>
      </c>
      <c r="AO339" s="6">
        <f t="shared" si="53"/>
        <v>0.62539086929330834</v>
      </c>
      <c r="AP339" s="6">
        <f t="shared" si="53"/>
        <v>23.76485303314572</v>
      </c>
      <c r="AQ339" s="6">
        <f t="shared" si="53"/>
        <v>9.3808630393996264</v>
      </c>
      <c r="AT339" s="191" t="s">
        <v>491</v>
      </c>
      <c r="AU339" s="6">
        <f t="shared" si="56"/>
        <v>45.385779122541607</v>
      </c>
      <c r="AV339" s="6">
        <f t="shared" si="57"/>
        <v>153.07692307692309</v>
      </c>
      <c r="AW339" s="6">
        <f t="shared" si="58"/>
        <v>3.5460992907801416</v>
      </c>
      <c r="AX339" s="6">
        <f t="shared" si="59"/>
        <v>11.160714285714286</v>
      </c>
    </row>
    <row r="340" spans="1:50" x14ac:dyDescent="0.25">
      <c r="A340" s="191" t="s">
        <v>492</v>
      </c>
      <c r="B340" s="8">
        <v>10184</v>
      </c>
      <c r="C340" s="8">
        <v>8141</v>
      </c>
      <c r="D340" s="8">
        <v>7994</v>
      </c>
      <c r="E340" s="8">
        <v>7852</v>
      </c>
      <c r="F340" s="8">
        <v>3431</v>
      </c>
      <c r="G340" s="8">
        <v>196</v>
      </c>
      <c r="H340" s="8">
        <v>606</v>
      </c>
      <c r="I340" s="8">
        <v>1487</v>
      </c>
      <c r="J340" s="8">
        <v>272</v>
      </c>
      <c r="K340" s="8">
        <v>429</v>
      </c>
      <c r="L340" s="8">
        <v>254</v>
      </c>
      <c r="M340" s="8">
        <v>122</v>
      </c>
      <c r="N340" s="8">
        <v>80</v>
      </c>
      <c r="O340" s="8">
        <v>1118</v>
      </c>
      <c r="P340" s="8">
        <v>461</v>
      </c>
      <c r="Q340" s="8">
        <v>80</v>
      </c>
      <c r="R340" s="227">
        <v>46</v>
      </c>
      <c r="S340" s="8">
        <v>129</v>
      </c>
      <c r="T340" s="8">
        <v>38</v>
      </c>
      <c r="U340" s="8">
        <v>42</v>
      </c>
      <c r="V340" s="8">
        <v>209</v>
      </c>
      <c r="W340" s="8">
        <v>68</v>
      </c>
      <c r="X340" s="189"/>
      <c r="Y340" s="189"/>
      <c r="Z340" s="191" t="s">
        <v>492</v>
      </c>
      <c r="AA340" s="6">
        <f t="shared" si="54"/>
        <v>19.245875883739199</v>
      </c>
      <c r="AB340" s="6">
        <f t="shared" si="55"/>
        <v>59.505106048703851</v>
      </c>
      <c r="AC340" s="6">
        <f t="shared" si="55"/>
        <v>146.01335428122545</v>
      </c>
      <c r="AD340" s="6">
        <f t="shared" si="55"/>
        <v>26.708562450903379</v>
      </c>
      <c r="AE340" s="6">
        <f t="shared" si="55"/>
        <v>42.124901806755695</v>
      </c>
      <c r="AF340" s="6">
        <f t="shared" si="55"/>
        <v>24.941084053417125</v>
      </c>
      <c r="AG340" s="6">
        <f t="shared" si="55"/>
        <v>11.979575805184604</v>
      </c>
      <c r="AH340" s="6">
        <f t="shared" si="55"/>
        <v>7.8554595443833461</v>
      </c>
      <c r="AI340" s="6">
        <f t="shared" si="55"/>
        <v>109.78004713275728</v>
      </c>
      <c r="AJ340" s="6">
        <f t="shared" si="55"/>
        <v>45.267085624509036</v>
      </c>
      <c r="AK340" s="6">
        <f t="shared" si="55"/>
        <v>7.8554595443833461</v>
      </c>
      <c r="AL340" s="6">
        <f t="shared" si="60"/>
        <v>4.5168892380204237</v>
      </c>
      <c r="AM340" s="6">
        <f t="shared" si="61"/>
        <v>12.666928515318146</v>
      </c>
      <c r="AN340" s="6">
        <f t="shared" si="53"/>
        <v>3.7313432835820897</v>
      </c>
      <c r="AO340" s="6">
        <f t="shared" si="53"/>
        <v>4.1241162608012569</v>
      </c>
      <c r="AP340" s="6">
        <f t="shared" si="53"/>
        <v>20.522388059701491</v>
      </c>
      <c r="AQ340" s="6">
        <f t="shared" si="53"/>
        <v>6.6771406127258448</v>
      </c>
      <c r="AT340" s="191" t="s">
        <v>492</v>
      </c>
      <c r="AU340" s="6">
        <f t="shared" si="56"/>
        <v>57.668251188391295</v>
      </c>
      <c r="AV340" s="6">
        <f t="shared" si="57"/>
        <v>142.38410596026492</v>
      </c>
      <c r="AW340" s="6">
        <f t="shared" si="58"/>
        <v>11.075488195861265</v>
      </c>
      <c r="AX340" s="6">
        <f t="shared" si="59"/>
        <v>8.352782213487286</v>
      </c>
    </row>
    <row r="341" spans="1:50" x14ac:dyDescent="0.25">
      <c r="A341" s="191" t="s">
        <v>493</v>
      </c>
      <c r="B341" s="8">
        <v>9171</v>
      </c>
      <c r="C341" s="8">
        <v>6980</v>
      </c>
      <c r="D341" s="8">
        <v>6867</v>
      </c>
      <c r="E341" s="8">
        <v>6731</v>
      </c>
      <c r="F341" s="8">
        <v>2530</v>
      </c>
      <c r="G341" s="8">
        <v>154</v>
      </c>
      <c r="H341" s="8">
        <v>490</v>
      </c>
      <c r="I341" s="8">
        <v>1235</v>
      </c>
      <c r="J341" s="8">
        <v>196</v>
      </c>
      <c r="K341" s="8">
        <v>320</v>
      </c>
      <c r="L341" s="8">
        <v>143</v>
      </c>
      <c r="M341" s="8">
        <v>166</v>
      </c>
      <c r="N341" s="8">
        <v>36</v>
      </c>
      <c r="O341" s="8">
        <v>484</v>
      </c>
      <c r="P341" s="8">
        <v>297</v>
      </c>
      <c r="Q341" s="8">
        <v>61</v>
      </c>
      <c r="R341" s="227">
        <v>28</v>
      </c>
      <c r="S341" s="8">
        <v>92</v>
      </c>
      <c r="T341" s="8">
        <v>19</v>
      </c>
      <c r="U341" s="8">
        <v>13</v>
      </c>
      <c r="V341" s="8">
        <v>168</v>
      </c>
      <c r="W341" s="8">
        <v>53</v>
      </c>
      <c r="X341" s="189"/>
      <c r="Y341" s="189"/>
      <c r="Z341" s="191" t="s">
        <v>493</v>
      </c>
      <c r="AA341" s="6">
        <f t="shared" si="54"/>
        <v>16.792061934358301</v>
      </c>
      <c r="AB341" s="6">
        <f t="shared" si="55"/>
        <v>53.429287972958242</v>
      </c>
      <c r="AC341" s="6">
        <f t="shared" si="55"/>
        <v>134.66361356449676</v>
      </c>
      <c r="AD341" s="6">
        <f t="shared" si="55"/>
        <v>21.371715189183295</v>
      </c>
      <c r="AE341" s="6">
        <f t="shared" si="55"/>
        <v>34.89259622723803</v>
      </c>
      <c r="AF341" s="6">
        <f t="shared" si="55"/>
        <v>15.592628939046996</v>
      </c>
      <c r="AG341" s="6">
        <f t="shared" si="55"/>
        <v>18.100534292879729</v>
      </c>
      <c r="AH341" s="6">
        <f t="shared" si="55"/>
        <v>3.9254170755642783</v>
      </c>
      <c r="AI341" s="6">
        <f t="shared" si="55"/>
        <v>52.775051793697529</v>
      </c>
      <c r="AJ341" s="6">
        <f t="shared" si="55"/>
        <v>32.384690873405297</v>
      </c>
      <c r="AK341" s="6">
        <f t="shared" si="55"/>
        <v>6.6514011558172497</v>
      </c>
      <c r="AL341" s="6">
        <f t="shared" si="60"/>
        <v>3.0531021698833278</v>
      </c>
      <c r="AM341" s="6">
        <f t="shared" si="61"/>
        <v>10.031621415330934</v>
      </c>
      <c r="AN341" s="6">
        <f t="shared" si="53"/>
        <v>2.0717479009922584</v>
      </c>
      <c r="AO341" s="6">
        <f t="shared" si="53"/>
        <v>1.4175117217315452</v>
      </c>
      <c r="AP341" s="6">
        <f t="shared" si="53"/>
        <v>18.318613019299971</v>
      </c>
      <c r="AQ341" s="6">
        <f t="shared" si="53"/>
        <v>5.7790862501362987</v>
      </c>
      <c r="AT341" s="191" t="s">
        <v>493</v>
      </c>
      <c r="AU341" s="6">
        <f t="shared" si="56"/>
        <v>43.250327653997381</v>
      </c>
      <c r="AV341" s="6">
        <f t="shared" si="57"/>
        <v>71.906106076363088</v>
      </c>
      <c r="AW341" s="6">
        <f t="shared" si="58"/>
        <v>7.5098814229249014</v>
      </c>
      <c r="AX341" s="6">
        <f t="shared" si="59"/>
        <v>7.5931232091690548</v>
      </c>
    </row>
    <row r="342" spans="1:50" x14ac:dyDescent="0.25">
      <c r="A342" s="191" t="s">
        <v>494</v>
      </c>
      <c r="B342" s="8">
        <v>5691</v>
      </c>
      <c r="C342" s="8">
        <v>4431</v>
      </c>
      <c r="D342" s="8">
        <v>4337</v>
      </c>
      <c r="E342" s="8">
        <v>4253</v>
      </c>
      <c r="F342" s="8">
        <v>1716</v>
      </c>
      <c r="G342" s="8">
        <v>96</v>
      </c>
      <c r="H342" s="8">
        <v>258</v>
      </c>
      <c r="I342" s="8">
        <v>592</v>
      </c>
      <c r="J342" s="8">
        <v>96</v>
      </c>
      <c r="K342" s="8">
        <v>236</v>
      </c>
      <c r="L342" s="8">
        <v>93</v>
      </c>
      <c r="M342" s="8">
        <v>48</v>
      </c>
      <c r="N342" s="8">
        <v>27</v>
      </c>
      <c r="O342" s="8">
        <v>254</v>
      </c>
      <c r="P342" s="8">
        <v>222</v>
      </c>
      <c r="Q342" s="8">
        <v>25</v>
      </c>
      <c r="R342" s="227">
        <v>5</v>
      </c>
      <c r="S342" s="8">
        <v>31</v>
      </c>
      <c r="T342" s="8">
        <v>7</v>
      </c>
      <c r="U342" s="8">
        <v>7</v>
      </c>
      <c r="V342" s="8">
        <v>110</v>
      </c>
      <c r="W342" s="8">
        <v>48</v>
      </c>
      <c r="X342" s="189"/>
      <c r="Y342" s="189"/>
      <c r="Z342" s="191" t="s">
        <v>494</v>
      </c>
      <c r="AA342" s="6">
        <f t="shared" si="54"/>
        <v>16.868740115972589</v>
      </c>
      <c r="AB342" s="6">
        <f t="shared" si="55"/>
        <v>45.334739061676331</v>
      </c>
      <c r="AC342" s="6">
        <f t="shared" si="55"/>
        <v>104.02389738183096</v>
      </c>
      <c r="AD342" s="6">
        <f t="shared" si="55"/>
        <v>16.868740115972589</v>
      </c>
      <c r="AE342" s="6">
        <f t="shared" si="55"/>
        <v>41.468986118432611</v>
      </c>
      <c r="AF342" s="6">
        <f t="shared" si="55"/>
        <v>16.341591987348444</v>
      </c>
      <c r="AG342" s="6">
        <f t="shared" si="55"/>
        <v>8.4343700579862944</v>
      </c>
      <c r="AH342" s="6">
        <f t="shared" si="55"/>
        <v>4.7443331576172909</v>
      </c>
      <c r="AI342" s="6">
        <f t="shared" si="55"/>
        <v>44.631874890177478</v>
      </c>
      <c r="AJ342" s="6">
        <f t="shared" si="55"/>
        <v>39.008961518186617</v>
      </c>
      <c r="AK342" s="6">
        <f t="shared" si="55"/>
        <v>4.3929010718678621</v>
      </c>
      <c r="AL342" s="6">
        <f t="shared" si="60"/>
        <v>0.87858021437357225</v>
      </c>
      <c r="AM342" s="6">
        <f t="shared" si="61"/>
        <v>5.4471973291161486</v>
      </c>
      <c r="AN342" s="6">
        <f t="shared" si="53"/>
        <v>1.2300123001230012</v>
      </c>
      <c r="AO342" s="6">
        <f t="shared" si="53"/>
        <v>1.2300123001230012</v>
      </c>
      <c r="AP342" s="6">
        <f t="shared" si="53"/>
        <v>19.32876471621859</v>
      </c>
      <c r="AQ342" s="6">
        <f t="shared" si="53"/>
        <v>8.4343700579862944</v>
      </c>
      <c r="AT342" s="191" t="s">
        <v>494</v>
      </c>
      <c r="AU342" s="6">
        <f t="shared" si="56"/>
        <v>51.187456767350703</v>
      </c>
      <c r="AV342" s="6">
        <f t="shared" si="57"/>
        <v>59.722548789090055</v>
      </c>
      <c r="AW342" s="6">
        <f t="shared" si="58"/>
        <v>4.0792540792540795</v>
      </c>
      <c r="AX342" s="6">
        <f t="shared" si="59"/>
        <v>10.832769126607989</v>
      </c>
    </row>
    <row r="343" spans="1:50" x14ac:dyDescent="0.25">
      <c r="A343" s="191" t="s">
        <v>495</v>
      </c>
      <c r="B343" s="8">
        <v>10666</v>
      </c>
      <c r="C343" s="8">
        <v>8803</v>
      </c>
      <c r="D343" s="8">
        <v>8656</v>
      </c>
      <c r="E343" s="8">
        <v>8524</v>
      </c>
      <c r="F343" s="8">
        <v>3978</v>
      </c>
      <c r="G343" s="8">
        <v>235</v>
      </c>
      <c r="H343" s="8">
        <v>676</v>
      </c>
      <c r="I343" s="8">
        <v>1497</v>
      </c>
      <c r="J343" s="8">
        <v>267</v>
      </c>
      <c r="K343" s="8">
        <v>390</v>
      </c>
      <c r="L343" s="8">
        <v>212</v>
      </c>
      <c r="M343" s="8">
        <v>76</v>
      </c>
      <c r="N343" s="8">
        <v>99</v>
      </c>
      <c r="O343" s="8">
        <v>748</v>
      </c>
      <c r="P343" s="8">
        <v>535</v>
      </c>
      <c r="Q343" s="8">
        <v>115</v>
      </c>
      <c r="R343" s="227">
        <v>65</v>
      </c>
      <c r="S343" s="8">
        <v>98</v>
      </c>
      <c r="T343" s="8">
        <v>50</v>
      </c>
      <c r="U343" s="8">
        <v>74</v>
      </c>
      <c r="V343" s="8">
        <v>229</v>
      </c>
      <c r="W343" s="8">
        <v>74</v>
      </c>
      <c r="X343" s="189"/>
      <c r="Y343" s="189"/>
      <c r="Z343" s="191" t="s">
        <v>495</v>
      </c>
      <c r="AA343" s="6">
        <f t="shared" si="54"/>
        <v>22.032627039189951</v>
      </c>
      <c r="AB343" s="6">
        <f t="shared" si="55"/>
        <v>63.378961185074061</v>
      </c>
      <c r="AC343" s="6">
        <f t="shared" si="55"/>
        <v>140.35252203262704</v>
      </c>
      <c r="AD343" s="6">
        <f t="shared" si="55"/>
        <v>25.032814550909432</v>
      </c>
      <c r="AE343" s="6">
        <f t="shared" si="55"/>
        <v>36.564785299081194</v>
      </c>
      <c r="AF343" s="6">
        <f t="shared" si="55"/>
        <v>19.87624226514157</v>
      </c>
      <c r="AG343" s="6">
        <f t="shared" si="55"/>
        <v>7.125445340333771</v>
      </c>
      <c r="AH343" s="6">
        <f t="shared" si="55"/>
        <v>9.2818301143821493</v>
      </c>
      <c r="AI343" s="6">
        <f t="shared" si="55"/>
        <v>70.1293830864429</v>
      </c>
      <c r="AJ343" s="6">
        <f t="shared" si="55"/>
        <v>50.1593849615601</v>
      </c>
      <c r="AK343" s="6">
        <f t="shared" si="55"/>
        <v>10.78192387024189</v>
      </c>
      <c r="AL343" s="6">
        <f t="shared" si="60"/>
        <v>6.094130883180199</v>
      </c>
      <c r="AM343" s="6">
        <f t="shared" si="61"/>
        <v>9.1880742546409149</v>
      </c>
      <c r="AN343" s="6">
        <f t="shared" si="53"/>
        <v>4.6877929870616919</v>
      </c>
      <c r="AO343" s="6">
        <f t="shared" si="53"/>
        <v>6.9379336208513029</v>
      </c>
      <c r="AP343" s="6">
        <f t="shared" si="53"/>
        <v>21.470091880742544</v>
      </c>
      <c r="AQ343" s="6">
        <f t="shared" si="53"/>
        <v>6.9379336208513029</v>
      </c>
      <c r="AT343" s="191" t="s">
        <v>495</v>
      </c>
      <c r="AU343" s="6">
        <f t="shared" si="56"/>
        <v>61.806839186691313</v>
      </c>
      <c r="AV343" s="6">
        <f t="shared" si="57"/>
        <v>87.752229000469271</v>
      </c>
      <c r="AW343" s="6">
        <f t="shared" si="58"/>
        <v>12.569130216189039</v>
      </c>
      <c r="AX343" s="6">
        <f t="shared" si="59"/>
        <v>8.4062251505168692</v>
      </c>
    </row>
    <row r="344" spans="1:50" x14ac:dyDescent="0.25">
      <c r="A344" s="191" t="s">
        <v>496</v>
      </c>
      <c r="B344" s="8">
        <v>3079</v>
      </c>
      <c r="C344" s="8">
        <v>2391</v>
      </c>
      <c r="D344" s="8">
        <v>2341</v>
      </c>
      <c r="E344" s="8">
        <v>2296</v>
      </c>
      <c r="F344" s="8">
        <v>1043</v>
      </c>
      <c r="G344" s="8">
        <v>70</v>
      </c>
      <c r="H344" s="8">
        <v>209</v>
      </c>
      <c r="I344" s="8">
        <v>484</v>
      </c>
      <c r="J344" s="8">
        <v>83</v>
      </c>
      <c r="K344" s="8">
        <v>106</v>
      </c>
      <c r="L344" s="8">
        <v>76</v>
      </c>
      <c r="M344" s="8">
        <v>42</v>
      </c>
      <c r="N344" s="8">
        <v>42</v>
      </c>
      <c r="O344" s="8">
        <v>234</v>
      </c>
      <c r="P344" s="8">
        <v>161</v>
      </c>
      <c r="Q344" s="8">
        <v>33</v>
      </c>
      <c r="R344" s="227">
        <v>16</v>
      </c>
      <c r="S344" s="8">
        <v>54</v>
      </c>
      <c r="T344" s="8">
        <v>15</v>
      </c>
      <c r="U344" s="8">
        <v>4</v>
      </c>
      <c r="V344" s="8">
        <v>75</v>
      </c>
      <c r="W344" s="8">
        <v>12</v>
      </c>
      <c r="X344" s="189"/>
      <c r="Y344" s="189"/>
      <c r="Z344" s="191" t="s">
        <v>496</v>
      </c>
      <c r="AA344" s="6">
        <f t="shared" si="54"/>
        <v>22.734654108476779</v>
      </c>
      <c r="AB344" s="6">
        <f t="shared" si="55"/>
        <v>67.879181552452096</v>
      </c>
      <c r="AC344" s="6">
        <f t="shared" si="55"/>
        <v>157.19389412146799</v>
      </c>
      <c r="AD344" s="6">
        <f t="shared" si="55"/>
        <v>26.956804157193893</v>
      </c>
      <c r="AE344" s="6">
        <f t="shared" si="55"/>
        <v>34.426761935693406</v>
      </c>
      <c r="AF344" s="6">
        <f t="shared" si="55"/>
        <v>24.683338746346216</v>
      </c>
      <c r="AG344" s="6">
        <f t="shared" si="55"/>
        <v>13.640792465086067</v>
      </c>
      <c r="AH344" s="6">
        <f t="shared" si="55"/>
        <v>13.640792465086067</v>
      </c>
      <c r="AI344" s="6">
        <f t="shared" si="55"/>
        <v>75.998700876908089</v>
      </c>
      <c r="AJ344" s="6">
        <f t="shared" si="55"/>
        <v>52.28970444949659</v>
      </c>
      <c r="AK344" s="6">
        <f t="shared" si="55"/>
        <v>10.717765508281911</v>
      </c>
      <c r="AL344" s="6">
        <f t="shared" si="60"/>
        <v>5.1964923676518344</v>
      </c>
      <c r="AM344" s="6">
        <f t="shared" si="61"/>
        <v>17.538161740824943</v>
      </c>
      <c r="AN344" s="6">
        <f t="shared" si="53"/>
        <v>4.8717115946735952</v>
      </c>
      <c r="AO344" s="6">
        <f t="shared" si="53"/>
        <v>1.2991230919129586</v>
      </c>
      <c r="AP344" s="6">
        <f t="shared" si="53"/>
        <v>24.358557973367976</v>
      </c>
      <c r="AQ344" s="6">
        <f t="shared" si="53"/>
        <v>3.897369275738876</v>
      </c>
      <c r="AT344" s="191" t="s">
        <v>496</v>
      </c>
      <c r="AU344" s="6">
        <f t="shared" si="56"/>
        <v>68.774028193079886</v>
      </c>
      <c r="AV344" s="6">
        <f t="shared" si="57"/>
        <v>101.91637630662021</v>
      </c>
      <c r="AW344" s="6">
        <f t="shared" si="58"/>
        <v>14.381591562799617</v>
      </c>
      <c r="AX344" s="6">
        <f t="shared" si="59"/>
        <v>5.0188205771643659</v>
      </c>
    </row>
    <row r="345" spans="1:50" x14ac:dyDescent="0.25">
      <c r="A345" s="191" t="s">
        <v>497</v>
      </c>
      <c r="B345" s="8">
        <v>3284</v>
      </c>
      <c r="C345" s="8">
        <v>2687</v>
      </c>
      <c r="D345" s="8">
        <v>2654</v>
      </c>
      <c r="E345" s="8">
        <v>2615</v>
      </c>
      <c r="F345" s="8">
        <v>1135</v>
      </c>
      <c r="G345" s="8">
        <v>64</v>
      </c>
      <c r="H345" s="8">
        <v>125</v>
      </c>
      <c r="I345" s="8">
        <v>527</v>
      </c>
      <c r="J345" s="8">
        <v>76</v>
      </c>
      <c r="K345" s="8">
        <v>146</v>
      </c>
      <c r="L345" s="8">
        <v>62</v>
      </c>
      <c r="M345" s="8">
        <v>41</v>
      </c>
      <c r="N345" s="8">
        <v>15</v>
      </c>
      <c r="O345" s="8">
        <v>266</v>
      </c>
      <c r="P345" s="8">
        <v>155</v>
      </c>
      <c r="Q345" s="8">
        <v>42</v>
      </c>
      <c r="R345" s="227">
        <v>29</v>
      </c>
      <c r="S345" s="8">
        <v>33</v>
      </c>
      <c r="T345" s="8">
        <v>16</v>
      </c>
      <c r="U345" s="8">
        <v>6</v>
      </c>
      <c r="V345" s="8">
        <v>63</v>
      </c>
      <c r="W345" s="8">
        <v>27</v>
      </c>
      <c r="X345" s="189"/>
      <c r="Y345" s="189"/>
      <c r="Z345" s="191" t="s">
        <v>497</v>
      </c>
      <c r="AA345" s="6">
        <f t="shared" si="54"/>
        <v>19.488428745432397</v>
      </c>
      <c r="AB345" s="6">
        <f t="shared" si="55"/>
        <v>38.063337393422657</v>
      </c>
      <c r="AC345" s="6">
        <f t="shared" si="55"/>
        <v>160.47503045066992</v>
      </c>
      <c r="AD345" s="6">
        <f t="shared" si="55"/>
        <v>23.142509135200974</v>
      </c>
      <c r="AE345" s="6">
        <f t="shared" si="55"/>
        <v>44.457978075517666</v>
      </c>
      <c r="AF345" s="6">
        <f t="shared" si="55"/>
        <v>18.879415347137638</v>
      </c>
      <c r="AG345" s="6">
        <f t="shared" si="55"/>
        <v>12.484774665042631</v>
      </c>
      <c r="AH345" s="6">
        <f t="shared" si="55"/>
        <v>4.5676004872107185</v>
      </c>
      <c r="AI345" s="6">
        <f t="shared" si="55"/>
        <v>80.998781973203407</v>
      </c>
      <c r="AJ345" s="6">
        <f t="shared" si="55"/>
        <v>47.198538367844094</v>
      </c>
      <c r="AK345" s="6">
        <f t="shared" si="55"/>
        <v>12.789281364190012</v>
      </c>
      <c r="AL345" s="6">
        <f t="shared" si="60"/>
        <v>8.8306942752740554</v>
      </c>
      <c r="AM345" s="6">
        <f t="shared" si="61"/>
        <v>10.04872107186358</v>
      </c>
      <c r="AN345" s="6">
        <f t="shared" si="53"/>
        <v>4.8721071863580994</v>
      </c>
      <c r="AO345" s="6">
        <f t="shared" si="53"/>
        <v>1.8270401948842874</v>
      </c>
      <c r="AP345" s="6">
        <f t="shared" si="53"/>
        <v>19.183922046285016</v>
      </c>
      <c r="AQ345" s="6">
        <f t="shared" si="53"/>
        <v>8.2216808769792937</v>
      </c>
      <c r="AT345" s="191" t="s">
        <v>497</v>
      </c>
      <c r="AU345" s="6">
        <f t="shared" si="56"/>
        <v>58.402411454408444</v>
      </c>
      <c r="AV345" s="6">
        <f t="shared" si="57"/>
        <v>101.72084130019121</v>
      </c>
      <c r="AW345" s="6">
        <f t="shared" si="58"/>
        <v>14.096916299559473</v>
      </c>
      <c r="AX345" s="6">
        <f t="shared" si="59"/>
        <v>10.048381094157053</v>
      </c>
    </row>
    <row r="346" spans="1:50" s="131" customFormat="1" x14ac:dyDescent="0.25">
      <c r="A346" s="192" t="s">
        <v>515</v>
      </c>
      <c r="B346" s="188">
        <f>SUM(B3:B345)</f>
        <v>1964209</v>
      </c>
      <c r="C346" s="188">
        <f t="shared" ref="C346:F346" si="62">SUM(C3:C345)</f>
        <v>1572610</v>
      </c>
      <c r="D346" s="188">
        <f t="shared" si="62"/>
        <v>1549591</v>
      </c>
      <c r="E346" s="188">
        <f t="shared" si="62"/>
        <v>1525373</v>
      </c>
      <c r="F346" s="188">
        <f t="shared" si="62"/>
        <v>666420</v>
      </c>
      <c r="G346" s="188">
        <f t="shared" ref="G346" si="63">SUM(G3:G345)</f>
        <v>34777</v>
      </c>
      <c r="H346" s="188">
        <f t="shared" ref="H346" si="64">SUM(H3:H345)</f>
        <v>120018</v>
      </c>
      <c r="I346" s="188">
        <f t="shared" ref="I346" si="65">SUM(I3:I345)</f>
        <v>264174</v>
      </c>
      <c r="J346" s="188">
        <f t="shared" ref="J346" si="66">SUM(J3:J345)</f>
        <v>45200</v>
      </c>
      <c r="K346" s="188">
        <f t="shared" ref="K346" si="67">SUM(K3:K345)</f>
        <v>74320</v>
      </c>
      <c r="L346" s="188">
        <f t="shared" ref="L346" si="68">SUM(L3:L345)</f>
        <v>39965</v>
      </c>
      <c r="M346" s="188">
        <f t="shared" ref="M346" si="69">SUM(M3:M345)</f>
        <v>29890</v>
      </c>
      <c r="N346" s="188">
        <f t="shared" ref="N346" si="70">SUM(N3:N345)</f>
        <v>13807</v>
      </c>
      <c r="O346" s="188">
        <f t="shared" ref="O346" si="71">SUM(O3:O345)</f>
        <v>145067</v>
      </c>
      <c r="P346" s="188">
        <f t="shared" ref="P346" si="72">SUM(P3:P345)</f>
        <v>92480</v>
      </c>
      <c r="Q346" s="188">
        <f t="shared" ref="Q346" si="73">SUM(Q3:Q345)</f>
        <v>16763</v>
      </c>
      <c r="R346" s="188">
        <f t="shared" ref="R346" si="74">SUM(R3:R345)</f>
        <v>5654</v>
      </c>
      <c r="S346" s="188">
        <f t="shared" ref="S346" si="75">SUM(S3:S345)</f>
        <v>17499</v>
      </c>
      <c r="T346" s="188">
        <f t="shared" ref="T346" si="76">SUM(T3:T345)</f>
        <v>5077</v>
      </c>
      <c r="U346" s="188">
        <f t="shared" ref="U346" si="77">SUM(U3:U345)</f>
        <v>5090</v>
      </c>
      <c r="V346" s="188">
        <f t="shared" ref="V346" si="78">SUM(V3:V345)</f>
        <v>36741</v>
      </c>
      <c r="W346" s="188">
        <f t="shared" ref="W346" si="79">SUM(W3:W345)</f>
        <v>12147</v>
      </c>
      <c r="X346" s="190"/>
      <c r="Y346" s="190"/>
      <c r="Z346" s="192" t="s">
        <v>515</v>
      </c>
      <c r="AA346" s="132">
        <f t="shared" si="54"/>
        <v>17.705346019695462</v>
      </c>
      <c r="AB346" s="132">
        <f t="shared" si="55"/>
        <v>61.102459056037318</v>
      </c>
      <c r="AC346" s="132">
        <f t="shared" si="55"/>
        <v>134.4938344137513</v>
      </c>
      <c r="AD346" s="132">
        <f t="shared" si="55"/>
        <v>23.011807806603063</v>
      </c>
      <c r="AE346" s="132">
        <f t="shared" si="55"/>
        <v>37.837114074927875</v>
      </c>
      <c r="AF346" s="132">
        <f t="shared" si="55"/>
        <v>20.346612809532996</v>
      </c>
      <c r="AG346" s="132">
        <f t="shared" si="55"/>
        <v>15.217321578304549</v>
      </c>
      <c r="AH346" s="132">
        <f t="shared" si="55"/>
        <v>7.0292927076497467</v>
      </c>
      <c r="AI346" s="132">
        <f t="shared" si="55"/>
        <v>73.855175289391298</v>
      </c>
      <c r="AJ346" s="132">
        <f t="shared" si="55"/>
        <v>47.08256606094362</v>
      </c>
      <c r="AK346" s="132">
        <f t="shared" si="55"/>
        <v>8.5342242093382108</v>
      </c>
      <c r="AL346" s="132">
        <f t="shared" si="60"/>
        <v>2.8785124189941089</v>
      </c>
      <c r="AM346" s="132">
        <f t="shared" si="61"/>
        <v>8.9089297523837825</v>
      </c>
      <c r="AN346" s="132">
        <f t="shared" si="53"/>
        <v>2.5847554919053928</v>
      </c>
      <c r="AO346" s="132">
        <f t="shared" si="53"/>
        <v>2.5913739322037523</v>
      </c>
      <c r="AP346" s="132">
        <f t="shared" si="53"/>
        <v>18.705239615539895</v>
      </c>
      <c r="AQ346" s="132">
        <f t="shared" si="53"/>
        <v>6.1841687926284834</v>
      </c>
      <c r="AT346" s="192" t="s">
        <v>515</v>
      </c>
      <c r="AU346" s="132">
        <f t="shared" si="56"/>
        <v>59.680264018053798</v>
      </c>
      <c r="AV346" s="132">
        <f t="shared" si="57"/>
        <v>95.102640468921379</v>
      </c>
      <c r="AW346" s="132">
        <f t="shared" si="58"/>
        <v>7.6183187779478407</v>
      </c>
      <c r="AX346" s="132">
        <f t="shared" si="59"/>
        <v>7.7241019706093699</v>
      </c>
    </row>
    <row r="347" spans="1:50" x14ac:dyDescent="0.25">
      <c r="AU347" s="3"/>
      <c r="AV347" s="3"/>
      <c r="AW347" s="3"/>
      <c r="AX347" s="3"/>
    </row>
    <row r="348" spans="1:50" x14ac:dyDescent="0.25">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row>
    <row r="350" spans="1:50" ht="37.5" customHeight="1" x14ac:dyDescent="0.25">
      <c r="A350" s="280" t="s">
        <v>499</v>
      </c>
      <c r="B350" s="280" t="s">
        <v>511</v>
      </c>
      <c r="C350" s="275" t="s">
        <v>127</v>
      </c>
      <c r="D350" s="275"/>
      <c r="E350" s="275"/>
      <c r="F350" s="275"/>
      <c r="G350" s="275" t="s">
        <v>128</v>
      </c>
      <c r="H350" s="275"/>
      <c r="I350" s="275"/>
      <c r="J350" s="275"/>
      <c r="K350" s="275"/>
      <c r="L350" s="275"/>
      <c r="M350" s="275"/>
      <c r="N350" s="275"/>
      <c r="O350" s="275"/>
      <c r="P350" s="275"/>
      <c r="Q350" s="275"/>
      <c r="R350" s="275"/>
      <c r="S350" s="275"/>
      <c r="T350" s="275"/>
      <c r="U350" s="275"/>
      <c r="V350" s="275"/>
      <c r="W350" s="275"/>
      <c r="Z350" s="271" t="s">
        <v>499</v>
      </c>
      <c r="AA350" s="275" t="s">
        <v>129</v>
      </c>
      <c r="AB350" s="275"/>
      <c r="AC350" s="275"/>
      <c r="AD350" s="275"/>
      <c r="AE350" s="275"/>
      <c r="AF350" s="275"/>
      <c r="AG350" s="275"/>
      <c r="AH350" s="275"/>
      <c r="AI350" s="275"/>
      <c r="AJ350" s="275"/>
      <c r="AK350" s="275"/>
      <c r="AL350" s="275"/>
      <c r="AM350" s="275"/>
      <c r="AN350" s="275"/>
      <c r="AO350" s="275"/>
      <c r="AP350" s="275"/>
      <c r="AQ350" s="275"/>
      <c r="AT350" s="271" t="s">
        <v>499</v>
      </c>
      <c r="AU350" s="275" t="s">
        <v>130</v>
      </c>
      <c r="AV350" s="275"/>
      <c r="AW350" s="275"/>
      <c r="AX350" s="275"/>
    </row>
    <row r="351" spans="1:50" ht="64.5" customHeight="1" x14ac:dyDescent="0.25">
      <c r="A351" s="280"/>
      <c r="B351" s="280"/>
      <c r="C351" s="186" t="s">
        <v>131</v>
      </c>
      <c r="D351" s="186" t="s">
        <v>132</v>
      </c>
      <c r="E351" s="186" t="s">
        <v>133</v>
      </c>
      <c r="F351" s="186" t="s">
        <v>512</v>
      </c>
      <c r="G351" s="138" t="s">
        <v>25</v>
      </c>
      <c r="H351" s="186" t="s">
        <v>4</v>
      </c>
      <c r="I351" s="186" t="s">
        <v>22</v>
      </c>
      <c r="J351" s="186" t="s">
        <v>3</v>
      </c>
      <c r="K351" s="138" t="s">
        <v>30</v>
      </c>
      <c r="L351" s="138" t="s">
        <v>518</v>
      </c>
      <c r="M351" s="138" t="s">
        <v>521</v>
      </c>
      <c r="N351" s="138" t="s">
        <v>5</v>
      </c>
      <c r="O351" s="138" t="s">
        <v>103</v>
      </c>
      <c r="P351" s="138" t="s">
        <v>29</v>
      </c>
      <c r="Q351" s="138" t="s">
        <v>104</v>
      </c>
      <c r="R351" s="138" t="s">
        <v>517</v>
      </c>
      <c r="S351" s="138" t="s">
        <v>27</v>
      </c>
      <c r="T351" s="186" t="s">
        <v>95</v>
      </c>
      <c r="U351" s="138" t="s">
        <v>23</v>
      </c>
      <c r="V351" s="138" t="s">
        <v>134</v>
      </c>
      <c r="W351" s="186" t="s">
        <v>106</v>
      </c>
      <c r="Z351" s="277"/>
      <c r="AA351" s="138" t="s">
        <v>25</v>
      </c>
      <c r="AB351" s="186" t="s">
        <v>4</v>
      </c>
      <c r="AC351" s="186" t="s">
        <v>22</v>
      </c>
      <c r="AD351" s="186" t="s">
        <v>3</v>
      </c>
      <c r="AE351" s="138" t="s">
        <v>30</v>
      </c>
      <c r="AF351" s="138" t="s">
        <v>518</v>
      </c>
      <c r="AG351" s="138" t="s">
        <v>521</v>
      </c>
      <c r="AH351" s="138" t="s">
        <v>5</v>
      </c>
      <c r="AI351" s="138" t="s">
        <v>103</v>
      </c>
      <c r="AJ351" s="138" t="s">
        <v>29</v>
      </c>
      <c r="AK351" s="138" t="s">
        <v>104</v>
      </c>
      <c r="AL351" s="138" t="s">
        <v>517</v>
      </c>
      <c r="AM351" s="138" t="s">
        <v>27</v>
      </c>
      <c r="AN351" s="186" t="s">
        <v>95</v>
      </c>
      <c r="AO351" s="138" t="s">
        <v>23</v>
      </c>
      <c r="AP351" s="138" t="s">
        <v>134</v>
      </c>
      <c r="AQ351" s="186" t="s">
        <v>106</v>
      </c>
      <c r="AT351" s="277"/>
      <c r="AU351" s="186" t="s">
        <v>136</v>
      </c>
      <c r="AV351" s="186" t="s">
        <v>138</v>
      </c>
      <c r="AW351" s="186" t="s">
        <v>513</v>
      </c>
      <c r="AX351" s="186" t="s">
        <v>514</v>
      </c>
    </row>
    <row r="352" spans="1:50" ht="15" customHeight="1" x14ac:dyDescent="0.25">
      <c r="A352" s="155" t="s">
        <v>647</v>
      </c>
      <c r="B352" s="8">
        <f>SUM(B3:B86)</f>
        <v>436762</v>
      </c>
      <c r="C352" s="8">
        <f t="shared" ref="C352:W352" si="80">SUM(C3:C86)</f>
        <v>355215</v>
      </c>
      <c r="D352" s="8">
        <f t="shared" si="80"/>
        <v>350538</v>
      </c>
      <c r="E352" s="8">
        <f t="shared" si="80"/>
        <v>345680</v>
      </c>
      <c r="F352" s="8">
        <f t="shared" si="80"/>
        <v>143212</v>
      </c>
      <c r="G352" s="8">
        <f t="shared" si="80"/>
        <v>7313</v>
      </c>
      <c r="H352" s="8">
        <f t="shared" si="80"/>
        <v>26951</v>
      </c>
      <c r="I352" s="8">
        <f t="shared" si="80"/>
        <v>55016</v>
      </c>
      <c r="J352" s="8">
        <f t="shared" si="80"/>
        <v>9635</v>
      </c>
      <c r="K352" s="8">
        <f t="shared" si="80"/>
        <v>16368</v>
      </c>
      <c r="L352" s="8">
        <f t="shared" si="80"/>
        <v>10260</v>
      </c>
      <c r="M352" s="8">
        <f t="shared" si="80"/>
        <v>5530</v>
      </c>
      <c r="N352" s="8">
        <f t="shared" si="80"/>
        <v>3140</v>
      </c>
      <c r="O352" s="8">
        <f t="shared" si="80"/>
        <v>35458</v>
      </c>
      <c r="P352" s="8">
        <f t="shared" si="80"/>
        <v>20424</v>
      </c>
      <c r="Q352" s="8">
        <f t="shared" si="80"/>
        <v>3738</v>
      </c>
      <c r="R352" s="8">
        <f t="shared" si="80"/>
        <v>1258</v>
      </c>
      <c r="S352" s="8">
        <f t="shared" si="80"/>
        <v>4818</v>
      </c>
      <c r="T352" s="8">
        <f t="shared" si="80"/>
        <v>1182</v>
      </c>
      <c r="U352" s="8">
        <f t="shared" si="80"/>
        <v>1165</v>
      </c>
      <c r="V352" s="8">
        <f t="shared" si="80"/>
        <v>8326</v>
      </c>
      <c r="W352" s="8">
        <f t="shared" si="80"/>
        <v>2592</v>
      </c>
      <c r="Z352" s="156" t="s">
        <v>500</v>
      </c>
      <c r="AA352" s="6">
        <f>G352/$B352*1000</f>
        <v>16.743672755413705</v>
      </c>
      <c r="AB352" s="6">
        <f t="shared" ref="AA352:AB357" si="81">H352/$B352*1000</f>
        <v>61.706375554649902</v>
      </c>
      <c r="AC352" s="6">
        <f t="shared" ref="AC352:AC357" si="82">I352/$B352*1000</f>
        <v>125.96333930149601</v>
      </c>
      <c r="AD352" s="6">
        <f t="shared" ref="AD352:AD357" si="83">J352/$B352*1000</f>
        <v>22.060069328375636</v>
      </c>
      <c r="AE352" s="6">
        <f t="shared" ref="AE352:AE357" si="84">K352/$B352*1000</f>
        <v>37.475787728785932</v>
      </c>
      <c r="AF352" s="6">
        <f t="shared" ref="AF352:AF357" si="85">L352/$B352*1000</f>
        <v>23.49105462471552</v>
      </c>
      <c r="AG352" s="6">
        <f t="shared" ref="AG352:AG357" si="86">M352/$B352*1000</f>
        <v>12.661357902015284</v>
      </c>
      <c r="AH352" s="6">
        <f t="shared" ref="AH352:AH357" si="87">N352/$B352*1000</f>
        <v>7.1892701288115726</v>
      </c>
      <c r="AI352" s="6">
        <f t="shared" ref="AI352:AI357" si="88">O352/$B352*1000</f>
        <v>81.183802620191315</v>
      </c>
      <c r="AJ352" s="6">
        <f t="shared" ref="AJ352:AJ357" si="89">P352/$B352*1000</f>
        <v>46.762309907913234</v>
      </c>
      <c r="AK352" s="6">
        <f t="shared" ref="AK352:AK357" si="90">Q352/$B352*1000</f>
        <v>8.5584368603495715</v>
      </c>
      <c r="AL352" s="6">
        <f t="shared" ref="AL352:AL357" si="91">R352/$B352*1000</f>
        <v>2.8802872044729164</v>
      </c>
      <c r="AM352" s="6">
        <f t="shared" ref="AM352:AM357" si="92">S352/$B352*1000</f>
        <v>11.031179452424892</v>
      </c>
      <c r="AN352" s="6">
        <f t="shared" ref="AN352:AN357" si="93">T352/$B352*1000</f>
        <v>2.7062793924379869</v>
      </c>
      <c r="AO352" s="6">
        <f t="shared" ref="AO352:AO357" si="94">U352/$B352*1000</f>
        <v>2.667356592377542</v>
      </c>
      <c r="AP352" s="6">
        <f t="shared" ref="AP352:AP357" si="95">V352/$B352*1000</f>
        <v>19.063013723721387</v>
      </c>
      <c r="AQ352" s="6">
        <f>W352/$B352*1000</f>
        <v>5.9345822209807633</v>
      </c>
      <c r="AT352" s="157" t="s">
        <v>500</v>
      </c>
      <c r="AU352" s="6">
        <f>P352/D352*1000</f>
        <v>58.264724509183026</v>
      </c>
      <c r="AV352" s="6">
        <f>O352/E352*1000</f>
        <v>102.57463550104143</v>
      </c>
      <c r="AW352" s="6">
        <f>T352/F352*1000</f>
        <v>8.2534983101974699</v>
      </c>
      <c r="AX352" s="6">
        <f>W352/C352*1000</f>
        <v>7.2969891474177615</v>
      </c>
    </row>
    <row r="353" spans="1:50" ht="15" customHeight="1" x14ac:dyDescent="0.25">
      <c r="A353" s="155" t="s">
        <v>648</v>
      </c>
      <c r="B353" s="8">
        <f>SUM(B87:B140)</f>
        <v>323853</v>
      </c>
      <c r="C353" s="8">
        <f t="shared" ref="C353:W353" si="96">SUM(C87:C140)</f>
        <v>261226</v>
      </c>
      <c r="D353" s="8">
        <f t="shared" si="96"/>
        <v>257496</v>
      </c>
      <c r="E353" s="8">
        <f t="shared" si="96"/>
        <v>253589</v>
      </c>
      <c r="F353" s="8">
        <f t="shared" si="96"/>
        <v>122728</v>
      </c>
      <c r="G353" s="8">
        <f t="shared" si="96"/>
        <v>6271</v>
      </c>
      <c r="H353" s="8">
        <f t="shared" si="96"/>
        <v>21248</v>
      </c>
      <c r="I353" s="8">
        <f t="shared" si="96"/>
        <v>46069</v>
      </c>
      <c r="J353" s="8">
        <f t="shared" si="96"/>
        <v>8159</v>
      </c>
      <c r="K353" s="8">
        <f t="shared" si="96"/>
        <v>13290</v>
      </c>
      <c r="L353" s="8">
        <f t="shared" si="96"/>
        <v>5658</v>
      </c>
      <c r="M353" s="8">
        <f t="shared" si="96"/>
        <v>4951</v>
      </c>
      <c r="N353" s="8">
        <f t="shared" si="96"/>
        <v>2741</v>
      </c>
      <c r="O353" s="8">
        <f t="shared" si="96"/>
        <v>24368</v>
      </c>
      <c r="P353" s="8">
        <f t="shared" si="96"/>
        <v>16083</v>
      </c>
      <c r="Q353" s="8">
        <f t="shared" si="96"/>
        <v>2833</v>
      </c>
      <c r="R353" s="8">
        <f t="shared" si="96"/>
        <v>901</v>
      </c>
      <c r="S353" s="8">
        <f t="shared" si="96"/>
        <v>2514</v>
      </c>
      <c r="T353" s="8">
        <f t="shared" si="96"/>
        <v>899</v>
      </c>
      <c r="U353" s="8">
        <f t="shared" si="96"/>
        <v>1029</v>
      </c>
      <c r="V353" s="8">
        <f t="shared" si="96"/>
        <v>6773</v>
      </c>
      <c r="W353" s="8">
        <f t="shared" si="96"/>
        <v>2172</v>
      </c>
      <c r="Z353" s="156" t="s">
        <v>501</v>
      </c>
      <c r="AA353" s="6">
        <f t="shared" si="81"/>
        <v>19.363723664749131</v>
      </c>
      <c r="AB353" s="6">
        <f t="shared" si="81"/>
        <v>65.61001442012271</v>
      </c>
      <c r="AC353" s="6">
        <f t="shared" si="82"/>
        <v>142.25281223271051</v>
      </c>
      <c r="AD353" s="6">
        <f t="shared" si="83"/>
        <v>25.193529162922687</v>
      </c>
      <c r="AE353" s="6">
        <f t="shared" si="84"/>
        <v>41.037137219664473</v>
      </c>
      <c r="AF353" s="6">
        <f t="shared" si="85"/>
        <v>17.470889570267992</v>
      </c>
      <c r="AG353" s="6">
        <f t="shared" si="86"/>
        <v>15.287800329161689</v>
      </c>
      <c r="AH353" s="6">
        <f t="shared" si="87"/>
        <v>8.4637165627614994</v>
      </c>
      <c r="AI353" s="6">
        <f t="shared" si="88"/>
        <v>75.244015031511211</v>
      </c>
      <c r="AJ353" s="6">
        <f t="shared" si="89"/>
        <v>49.661420459282454</v>
      </c>
      <c r="AK353" s="6">
        <f t="shared" si="90"/>
        <v>8.7477960679691105</v>
      </c>
      <c r="AL353" s="6">
        <f t="shared" si="91"/>
        <v>2.7821264586093073</v>
      </c>
      <c r="AM353" s="6">
        <f t="shared" si="92"/>
        <v>7.7627812618688115</v>
      </c>
      <c r="AN353" s="6">
        <f t="shared" si="93"/>
        <v>2.7759508171917506</v>
      </c>
      <c r="AO353" s="6">
        <f t="shared" si="94"/>
        <v>3.1773675093329383</v>
      </c>
      <c r="AP353" s="6">
        <f t="shared" si="95"/>
        <v>20.91380966055587</v>
      </c>
      <c r="AQ353" s="6">
        <f t="shared" ref="AQ353:AQ357" si="97">W353/$B353*1000</f>
        <v>6.7067465794666097</v>
      </c>
      <c r="AT353" s="157" t="s">
        <v>501</v>
      </c>
      <c r="AU353" s="6">
        <f t="shared" ref="AU353:AU357" si="98">P353/D353*1000</f>
        <v>62.459222667536586</v>
      </c>
      <c r="AV353" s="6">
        <f t="shared" ref="AV353:AV357" si="99">O353/E353*1000</f>
        <v>96.092496125620599</v>
      </c>
      <c r="AW353" s="6">
        <f t="shared" ref="AW353:AW357" si="100">T353/F353*1000</f>
        <v>7.3251417769376177</v>
      </c>
      <c r="AX353" s="6">
        <f t="shared" ref="AX353:AX357" si="101">W353/C353*1000</f>
        <v>8.3146394309907912</v>
      </c>
    </row>
    <row r="354" spans="1:50" ht="15" customHeight="1" x14ac:dyDescent="0.25">
      <c r="A354" s="155" t="s">
        <v>649</v>
      </c>
      <c r="B354" s="8">
        <f>SUM(B141:B216)</f>
        <v>464043</v>
      </c>
      <c r="C354" s="8">
        <f t="shared" ref="C354:W354" si="102">SUM(C141:C216)</f>
        <v>372182</v>
      </c>
      <c r="D354" s="8">
        <f t="shared" si="102"/>
        <v>366677</v>
      </c>
      <c r="E354" s="8">
        <f t="shared" si="102"/>
        <v>360862</v>
      </c>
      <c r="F354" s="8">
        <f t="shared" si="102"/>
        <v>164413</v>
      </c>
      <c r="G354" s="8">
        <f t="shared" si="102"/>
        <v>8832</v>
      </c>
      <c r="H354" s="8">
        <f t="shared" si="102"/>
        <v>28516</v>
      </c>
      <c r="I354" s="8">
        <f t="shared" si="102"/>
        <v>66332</v>
      </c>
      <c r="J354" s="8">
        <f t="shared" si="102"/>
        <v>10924</v>
      </c>
      <c r="K354" s="8">
        <f t="shared" si="102"/>
        <v>18790</v>
      </c>
      <c r="L354" s="8">
        <f t="shared" si="102"/>
        <v>9695</v>
      </c>
      <c r="M354" s="8">
        <f t="shared" si="102"/>
        <v>7598</v>
      </c>
      <c r="N354" s="8">
        <f t="shared" si="102"/>
        <v>3131</v>
      </c>
      <c r="O354" s="8">
        <f t="shared" si="102"/>
        <v>30223</v>
      </c>
      <c r="P354" s="8">
        <f t="shared" si="102"/>
        <v>23878</v>
      </c>
      <c r="Q354" s="8">
        <f t="shared" si="102"/>
        <v>4004</v>
      </c>
      <c r="R354" s="8">
        <f t="shared" si="102"/>
        <v>1175</v>
      </c>
      <c r="S354" s="8">
        <f t="shared" si="102"/>
        <v>3858</v>
      </c>
      <c r="T354" s="8">
        <f t="shared" si="102"/>
        <v>1206</v>
      </c>
      <c r="U354" s="8">
        <f t="shared" si="102"/>
        <v>1335</v>
      </c>
      <c r="V354" s="8">
        <f t="shared" si="102"/>
        <v>8964</v>
      </c>
      <c r="W354" s="8">
        <f t="shared" si="102"/>
        <v>3337</v>
      </c>
      <c r="Z354" s="156" t="s">
        <v>502</v>
      </c>
      <c r="AA354" s="6">
        <f t="shared" si="81"/>
        <v>19.032718950614491</v>
      </c>
      <c r="AB354" s="6">
        <f t="shared" si="81"/>
        <v>61.451201720530207</v>
      </c>
      <c r="AC354" s="6">
        <f t="shared" si="82"/>
        <v>142.9436496186776</v>
      </c>
      <c r="AD354" s="6">
        <f t="shared" si="83"/>
        <v>23.540921854224713</v>
      </c>
      <c r="AE354" s="6">
        <f t="shared" si="84"/>
        <v>40.491937169615746</v>
      </c>
      <c r="AF354" s="6">
        <f t="shared" si="85"/>
        <v>20.892460396989073</v>
      </c>
      <c r="AG354" s="6">
        <f t="shared" si="86"/>
        <v>16.373482629842492</v>
      </c>
      <c r="AH354" s="6">
        <f t="shared" si="87"/>
        <v>6.7472195464644438</v>
      </c>
      <c r="AI354" s="6">
        <f t="shared" si="88"/>
        <v>65.129740131841217</v>
      </c>
      <c r="AJ354" s="6">
        <f t="shared" si="89"/>
        <v>51.456438304208881</v>
      </c>
      <c r="AK354" s="6">
        <f t="shared" si="90"/>
        <v>8.6285107199117324</v>
      </c>
      <c r="AL354" s="6">
        <f t="shared" si="91"/>
        <v>2.5320929310430285</v>
      </c>
      <c r="AM354" s="6">
        <f t="shared" si="92"/>
        <v>8.3138847046502153</v>
      </c>
      <c r="AN354" s="6">
        <f t="shared" si="93"/>
        <v>2.598897084968419</v>
      </c>
      <c r="AO354" s="6">
        <f t="shared" si="94"/>
        <v>2.8768885642063342</v>
      </c>
      <c r="AP354" s="6">
        <f t="shared" si="95"/>
        <v>19.317175347974217</v>
      </c>
      <c r="AQ354" s="6">
        <f t="shared" si="97"/>
        <v>7.1911439241622004</v>
      </c>
      <c r="AT354" s="157" t="s">
        <v>502</v>
      </c>
      <c r="AU354" s="6">
        <f t="shared" si="98"/>
        <v>65.119982982297785</v>
      </c>
      <c r="AV354" s="6">
        <f t="shared" si="99"/>
        <v>83.752237697513181</v>
      </c>
      <c r="AW354" s="6">
        <f t="shared" si="100"/>
        <v>7.3351863903705912</v>
      </c>
      <c r="AX354" s="6">
        <f t="shared" si="101"/>
        <v>8.9660434948492931</v>
      </c>
    </row>
    <row r="355" spans="1:50" ht="15" customHeight="1" x14ac:dyDescent="0.25">
      <c r="A355" s="155" t="s">
        <v>650</v>
      </c>
      <c r="B355" s="8">
        <f>SUM(B217:B291)</f>
        <v>411804</v>
      </c>
      <c r="C355" s="8">
        <f t="shared" ref="C355:W355" si="103">SUM(C217:C291)</f>
        <v>322612</v>
      </c>
      <c r="D355" s="8">
        <f t="shared" si="103"/>
        <v>317670</v>
      </c>
      <c r="E355" s="8">
        <f t="shared" si="103"/>
        <v>312317</v>
      </c>
      <c r="F355" s="8">
        <f t="shared" si="103"/>
        <v>128328</v>
      </c>
      <c r="G355" s="8">
        <f t="shared" si="103"/>
        <v>6406</v>
      </c>
      <c r="H355" s="8">
        <f t="shared" si="103"/>
        <v>22574</v>
      </c>
      <c r="I355" s="8">
        <f t="shared" si="103"/>
        <v>52237</v>
      </c>
      <c r="J355" s="8">
        <f t="shared" si="103"/>
        <v>9039</v>
      </c>
      <c r="K355" s="8">
        <f t="shared" si="103"/>
        <v>14154</v>
      </c>
      <c r="L355" s="8">
        <f t="shared" si="103"/>
        <v>7080</v>
      </c>
      <c r="M355" s="8">
        <f t="shared" si="103"/>
        <v>6683</v>
      </c>
      <c r="N355" s="8">
        <f t="shared" si="103"/>
        <v>2386</v>
      </c>
      <c r="O355" s="8">
        <f t="shared" si="103"/>
        <v>28889</v>
      </c>
      <c r="P355" s="8">
        <f t="shared" si="103"/>
        <v>17376</v>
      </c>
      <c r="Q355" s="8">
        <f t="shared" si="103"/>
        <v>3512</v>
      </c>
      <c r="R355" s="8">
        <f t="shared" si="103"/>
        <v>1086</v>
      </c>
      <c r="S355" s="8">
        <f t="shared" si="103"/>
        <v>3186</v>
      </c>
      <c r="T355" s="8">
        <f t="shared" si="103"/>
        <v>894</v>
      </c>
      <c r="U355" s="8">
        <f t="shared" si="103"/>
        <v>784</v>
      </c>
      <c r="V355" s="8">
        <f t="shared" si="103"/>
        <v>6662</v>
      </c>
      <c r="W355" s="8">
        <f t="shared" si="103"/>
        <v>2040</v>
      </c>
      <c r="Z355" s="156" t="s">
        <v>503</v>
      </c>
      <c r="AA355" s="6">
        <f t="shared" si="81"/>
        <v>15.55594408990685</v>
      </c>
      <c r="AB355" s="6">
        <f t="shared" si="81"/>
        <v>54.817340288098215</v>
      </c>
      <c r="AC355" s="6">
        <f t="shared" si="82"/>
        <v>126.84918067818671</v>
      </c>
      <c r="AD355" s="6">
        <f t="shared" si="83"/>
        <v>21.94976250837777</v>
      </c>
      <c r="AE355" s="6">
        <f t="shared" si="84"/>
        <v>34.370720051286533</v>
      </c>
      <c r="AF355" s="6">
        <f t="shared" si="85"/>
        <v>17.192645044730018</v>
      </c>
      <c r="AG355" s="6">
        <f t="shared" si="86"/>
        <v>16.228594185583432</v>
      </c>
      <c r="AH355" s="6">
        <f t="shared" si="87"/>
        <v>5.7940185136618396</v>
      </c>
      <c r="AI355" s="6">
        <f t="shared" si="88"/>
        <v>70.152305465706988</v>
      </c>
      <c r="AJ355" s="6">
        <f t="shared" si="89"/>
        <v>42.194830550456047</v>
      </c>
      <c r="AK355" s="6">
        <f t="shared" si="90"/>
        <v>8.5283290108886742</v>
      </c>
      <c r="AL355" s="6">
        <f t="shared" si="91"/>
        <v>2.6371769094035029</v>
      </c>
      <c r="AM355" s="6">
        <f t="shared" si="92"/>
        <v>7.7366902701285083</v>
      </c>
      <c r="AN355" s="6">
        <f t="shared" si="93"/>
        <v>2.170935687851502</v>
      </c>
      <c r="AO355" s="6">
        <f t="shared" si="94"/>
        <v>1.9038183213373352</v>
      </c>
      <c r="AP355" s="6">
        <f t="shared" si="95"/>
        <v>16.177599051976181</v>
      </c>
      <c r="AQ355" s="6">
        <f t="shared" si="97"/>
        <v>4.9538129789900047</v>
      </c>
      <c r="AT355" s="157" t="s">
        <v>503</v>
      </c>
      <c r="AU355" s="6">
        <f t="shared" si="98"/>
        <v>54.69827179148173</v>
      </c>
      <c r="AV355" s="6">
        <f t="shared" si="99"/>
        <v>92.498967395306693</v>
      </c>
      <c r="AW355" s="6">
        <f t="shared" si="100"/>
        <v>6.9665232840845333</v>
      </c>
      <c r="AX355" s="6">
        <f t="shared" si="101"/>
        <v>6.3233853669423334</v>
      </c>
    </row>
    <row r="356" spans="1:50" ht="15" customHeight="1" x14ac:dyDescent="0.25">
      <c r="A356" s="155" t="s">
        <v>651</v>
      </c>
      <c r="B356" s="8">
        <f>SUM(B292:B345)</f>
        <v>327747</v>
      </c>
      <c r="C356" s="8">
        <f t="shared" ref="C356:W356" si="104">SUM(C292:C345)</f>
        <v>261375</v>
      </c>
      <c r="D356" s="8">
        <f t="shared" si="104"/>
        <v>257210</v>
      </c>
      <c r="E356" s="8">
        <f t="shared" si="104"/>
        <v>252925</v>
      </c>
      <c r="F356" s="8">
        <f t="shared" si="104"/>
        <v>107739</v>
      </c>
      <c r="G356" s="8">
        <f t="shared" si="104"/>
        <v>5955</v>
      </c>
      <c r="H356" s="8">
        <f t="shared" si="104"/>
        <v>20729</v>
      </c>
      <c r="I356" s="8">
        <f t="shared" si="104"/>
        <v>44520</v>
      </c>
      <c r="J356" s="8">
        <f t="shared" si="104"/>
        <v>7443</v>
      </c>
      <c r="K356" s="8">
        <f t="shared" si="104"/>
        <v>11718</v>
      </c>
      <c r="L356" s="8">
        <f t="shared" si="104"/>
        <v>7272</v>
      </c>
      <c r="M356" s="8">
        <f t="shared" si="104"/>
        <v>5128</v>
      </c>
      <c r="N356" s="8">
        <f t="shared" si="104"/>
        <v>2409</v>
      </c>
      <c r="O356" s="8">
        <f t="shared" si="104"/>
        <v>26129</v>
      </c>
      <c r="P356" s="8">
        <f t="shared" si="104"/>
        <v>14719</v>
      </c>
      <c r="Q356" s="8">
        <f t="shared" si="104"/>
        <v>2676</v>
      </c>
      <c r="R356" s="8">
        <f t="shared" si="104"/>
        <v>1234</v>
      </c>
      <c r="S356" s="8">
        <f t="shared" si="104"/>
        <v>3123</v>
      </c>
      <c r="T356" s="8">
        <f t="shared" si="104"/>
        <v>896</v>
      </c>
      <c r="U356" s="8">
        <f t="shared" si="104"/>
        <v>777</v>
      </c>
      <c r="V356" s="8">
        <f t="shared" si="104"/>
        <v>6016</v>
      </c>
      <c r="W356" s="8">
        <f t="shared" si="104"/>
        <v>2006</v>
      </c>
      <c r="Z356" s="156" t="s">
        <v>504</v>
      </c>
      <c r="AA356" s="6">
        <f t="shared" si="81"/>
        <v>18.169502695676851</v>
      </c>
      <c r="AB356" s="6">
        <f t="shared" si="81"/>
        <v>63.246955731097465</v>
      </c>
      <c r="AC356" s="6">
        <f t="shared" si="82"/>
        <v>135.83648362914079</v>
      </c>
      <c r="AD356" s="6">
        <f t="shared" si="83"/>
        <v>22.709590019130609</v>
      </c>
      <c r="AE356" s="6">
        <f t="shared" si="84"/>
        <v>35.753187672198372</v>
      </c>
      <c r="AF356" s="6">
        <f t="shared" si="85"/>
        <v>22.1878461130079</v>
      </c>
      <c r="AG356" s="6">
        <f t="shared" si="86"/>
        <v>15.646214915773449</v>
      </c>
      <c r="AH356" s="6">
        <f t="shared" si="87"/>
        <v>7.350181695026957</v>
      </c>
      <c r="AI356" s="6">
        <f t="shared" si="88"/>
        <v>79.723079082340959</v>
      </c>
      <c r="AJ356" s="6">
        <f t="shared" si="89"/>
        <v>44.90964066795425</v>
      </c>
      <c r="AK356" s="6">
        <f t="shared" si="90"/>
        <v>8.1648344607273291</v>
      </c>
      <c r="AL356" s="6">
        <f t="shared" si="91"/>
        <v>3.7650992991545307</v>
      </c>
      <c r="AM356" s="6">
        <f t="shared" si="92"/>
        <v>9.5286913381358183</v>
      </c>
      <c r="AN356" s="6">
        <f t="shared" si="93"/>
        <v>2.733816022724846</v>
      </c>
      <c r="AO356" s="6">
        <f t="shared" si="94"/>
        <v>2.370731082206702</v>
      </c>
      <c r="AP356" s="6">
        <f t="shared" si="95"/>
        <v>18.355621866866819</v>
      </c>
      <c r="AQ356" s="6">
        <f t="shared" si="97"/>
        <v>6.120574711591563</v>
      </c>
      <c r="AT356" s="157" t="s">
        <v>504</v>
      </c>
      <c r="AU356" s="6">
        <f t="shared" si="98"/>
        <v>57.225613312079624</v>
      </c>
      <c r="AV356" s="6">
        <f t="shared" si="99"/>
        <v>103.30730453691805</v>
      </c>
      <c r="AW356" s="6">
        <f t="shared" si="100"/>
        <v>8.316394249064869</v>
      </c>
      <c r="AX356" s="6">
        <f t="shared" si="101"/>
        <v>7.6747967479674797</v>
      </c>
    </row>
    <row r="357" spans="1:50" ht="15" customHeight="1" x14ac:dyDescent="0.25">
      <c r="A357" s="158" t="s">
        <v>498</v>
      </c>
      <c r="B357" s="188">
        <f>SUM(B352:B356)</f>
        <v>1964209</v>
      </c>
      <c r="C357" s="188">
        <f t="shared" ref="C357:W357" si="105">SUM(C352:C356)</f>
        <v>1572610</v>
      </c>
      <c r="D357" s="188">
        <f t="shared" si="105"/>
        <v>1549591</v>
      </c>
      <c r="E357" s="188">
        <f t="shared" si="105"/>
        <v>1525373</v>
      </c>
      <c r="F357" s="188">
        <f t="shared" si="105"/>
        <v>666420</v>
      </c>
      <c r="G357" s="188">
        <f t="shared" si="105"/>
        <v>34777</v>
      </c>
      <c r="H357" s="188">
        <f t="shared" si="105"/>
        <v>120018</v>
      </c>
      <c r="I357" s="188">
        <f t="shared" si="105"/>
        <v>264174</v>
      </c>
      <c r="J357" s="188">
        <f t="shared" si="105"/>
        <v>45200</v>
      </c>
      <c r="K357" s="188">
        <f t="shared" si="105"/>
        <v>74320</v>
      </c>
      <c r="L357" s="188">
        <f t="shared" si="105"/>
        <v>39965</v>
      </c>
      <c r="M357" s="188">
        <f t="shared" si="105"/>
        <v>29890</v>
      </c>
      <c r="N357" s="188">
        <f t="shared" si="105"/>
        <v>13807</v>
      </c>
      <c r="O357" s="188">
        <f t="shared" si="105"/>
        <v>145067</v>
      </c>
      <c r="P357" s="188">
        <f t="shared" si="105"/>
        <v>92480</v>
      </c>
      <c r="Q357" s="188">
        <f t="shared" si="105"/>
        <v>16763</v>
      </c>
      <c r="R357" s="188">
        <f t="shared" si="105"/>
        <v>5654</v>
      </c>
      <c r="S357" s="188">
        <f t="shared" si="105"/>
        <v>17499</v>
      </c>
      <c r="T357" s="188">
        <f t="shared" si="105"/>
        <v>5077</v>
      </c>
      <c r="U357" s="188">
        <f t="shared" si="105"/>
        <v>5090</v>
      </c>
      <c r="V357" s="188">
        <f t="shared" si="105"/>
        <v>36741</v>
      </c>
      <c r="W357" s="188">
        <f t="shared" si="105"/>
        <v>12147</v>
      </c>
      <c r="Z357" s="161" t="s">
        <v>515</v>
      </c>
      <c r="AA357" s="132">
        <f t="shared" si="81"/>
        <v>17.705346019695462</v>
      </c>
      <c r="AB357" s="132">
        <f t="shared" si="81"/>
        <v>61.102459056037318</v>
      </c>
      <c r="AC357" s="132">
        <f t="shared" si="82"/>
        <v>134.4938344137513</v>
      </c>
      <c r="AD357" s="132">
        <f t="shared" si="83"/>
        <v>23.011807806603063</v>
      </c>
      <c r="AE357" s="132">
        <f t="shared" si="84"/>
        <v>37.837114074927875</v>
      </c>
      <c r="AF357" s="132">
        <f t="shared" si="85"/>
        <v>20.346612809532996</v>
      </c>
      <c r="AG357" s="132">
        <f t="shared" si="86"/>
        <v>15.217321578304549</v>
      </c>
      <c r="AH357" s="132">
        <f t="shared" si="87"/>
        <v>7.0292927076497467</v>
      </c>
      <c r="AI357" s="132">
        <f t="shared" si="88"/>
        <v>73.855175289391298</v>
      </c>
      <c r="AJ357" s="132">
        <f t="shared" si="89"/>
        <v>47.08256606094362</v>
      </c>
      <c r="AK357" s="132">
        <f t="shared" si="90"/>
        <v>8.5342242093382108</v>
      </c>
      <c r="AL357" s="132">
        <f t="shared" si="91"/>
        <v>2.8785124189941089</v>
      </c>
      <c r="AM357" s="132">
        <f t="shared" si="92"/>
        <v>8.9089297523837825</v>
      </c>
      <c r="AN357" s="132">
        <f t="shared" si="93"/>
        <v>2.5847554919053928</v>
      </c>
      <c r="AO357" s="132">
        <f t="shared" si="94"/>
        <v>2.5913739322037523</v>
      </c>
      <c r="AP357" s="132">
        <f t="shared" si="95"/>
        <v>18.705239615539895</v>
      </c>
      <c r="AQ357" s="132">
        <f t="shared" si="97"/>
        <v>6.1841687926284834</v>
      </c>
      <c r="AT357" s="187" t="s">
        <v>498</v>
      </c>
      <c r="AU357" s="132">
        <f t="shared" si="98"/>
        <v>59.680264018053798</v>
      </c>
      <c r="AV357" s="132">
        <f t="shared" si="99"/>
        <v>95.102640468921379</v>
      </c>
      <c r="AW357" s="132">
        <f t="shared" si="100"/>
        <v>7.6183187779478407</v>
      </c>
      <c r="AX357" s="132">
        <f t="shared" si="101"/>
        <v>7.7241019706093699</v>
      </c>
    </row>
    <row r="358" spans="1:50" ht="15" customHeight="1" x14ac:dyDescent="0.25">
      <c r="A358" s="185"/>
    </row>
    <row r="359" spans="1:50" ht="15" customHeight="1" x14ac:dyDescent="0.25">
      <c r="A359" s="185"/>
      <c r="I359" t="s">
        <v>510</v>
      </c>
    </row>
    <row r="360" spans="1:50" ht="45.75" customHeight="1" x14ac:dyDescent="0.25">
      <c r="A360" s="98" t="s">
        <v>499</v>
      </c>
      <c r="B360" s="187" t="s">
        <v>7</v>
      </c>
      <c r="E360" t="s">
        <v>510</v>
      </c>
    </row>
    <row r="361" spans="1:50" ht="15" customHeight="1" x14ac:dyDescent="0.25">
      <c r="A361" s="157" t="s">
        <v>647</v>
      </c>
      <c r="B361" s="4">
        <f>COUNT(B3:B86)</f>
        <v>84</v>
      </c>
      <c r="E361" t="s">
        <v>510</v>
      </c>
    </row>
    <row r="362" spans="1:50" ht="15" customHeight="1" x14ac:dyDescent="0.25">
      <c r="A362" s="157" t="s">
        <v>648</v>
      </c>
      <c r="B362" s="4">
        <f>COUNT(B87:B140)</f>
        <v>54</v>
      </c>
    </row>
    <row r="363" spans="1:50" ht="15" customHeight="1" x14ac:dyDescent="0.25">
      <c r="A363" s="157" t="s">
        <v>649</v>
      </c>
      <c r="B363" s="4">
        <f>COUNT(B141:B216)</f>
        <v>76</v>
      </c>
    </row>
    <row r="364" spans="1:50" ht="15" customHeight="1" x14ac:dyDescent="0.25">
      <c r="A364" s="157" t="s">
        <v>650</v>
      </c>
      <c r="B364" s="4">
        <f>COUNT(B217:B291)</f>
        <v>75</v>
      </c>
    </row>
    <row r="365" spans="1:50" ht="15" customHeight="1" x14ac:dyDescent="0.25">
      <c r="A365" s="157" t="s">
        <v>651</v>
      </c>
      <c r="B365" s="4">
        <f>COUNT(B292:B345)</f>
        <v>54</v>
      </c>
    </row>
    <row r="366" spans="1:50" ht="15" customHeight="1" x14ac:dyDescent="0.25">
      <c r="A366" s="187" t="s">
        <v>498</v>
      </c>
      <c r="B366" s="4">
        <f>SUM(B361:B365)</f>
        <v>343</v>
      </c>
    </row>
  </sheetData>
  <mergeCells count="16">
    <mergeCell ref="AA350:AQ350"/>
    <mergeCell ref="AT350:AT351"/>
    <mergeCell ref="AU350:AX350"/>
    <mergeCell ref="A350:A351"/>
    <mergeCell ref="B350:B351"/>
    <mergeCell ref="C350:F350"/>
    <mergeCell ref="G350:W350"/>
    <mergeCell ref="Z350:Z351"/>
    <mergeCell ref="AT1:AT2"/>
    <mergeCell ref="AU1:AX1"/>
    <mergeCell ref="A1:A2"/>
    <mergeCell ref="B1:B2"/>
    <mergeCell ref="C1:F1"/>
    <mergeCell ref="G1:W1"/>
    <mergeCell ref="AA1:AQ1"/>
    <mergeCell ref="Z1:Z2"/>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366"/>
  <sheetViews>
    <sheetView zoomScaleNormal="100" workbookViewId="0">
      <selection activeCell="C340" sqref="C340"/>
    </sheetView>
  </sheetViews>
  <sheetFormatPr defaultRowHeight="15" x14ac:dyDescent="0.25"/>
  <cols>
    <col min="1" max="1" width="21.140625" style="232" customWidth="1"/>
    <col min="2" max="2" width="12.42578125" bestFit="1" customWidth="1"/>
    <col min="7" max="12" width="13.140625" customWidth="1"/>
    <col min="13" max="13" width="14.7109375" style="193" customWidth="1"/>
    <col min="14" max="23" width="13.140625" customWidth="1"/>
    <col min="26" max="26" width="18.140625" bestFit="1" customWidth="1"/>
    <col min="27" max="32" width="13.28515625" customWidth="1"/>
    <col min="33" max="33" width="14.28515625" customWidth="1"/>
    <col min="34" max="43" width="13.28515625" customWidth="1"/>
    <col min="46" max="46" width="18" customWidth="1"/>
    <col min="47" max="50" width="14.5703125" customWidth="1"/>
  </cols>
  <sheetData>
    <row r="1" spans="1:50" ht="36.75" customHeight="1" x14ac:dyDescent="0.25">
      <c r="A1" s="290" t="s">
        <v>506</v>
      </c>
      <c r="B1" s="275" t="s">
        <v>505</v>
      </c>
      <c r="C1" s="275" t="s">
        <v>127</v>
      </c>
      <c r="D1" s="275"/>
      <c r="E1" s="275"/>
      <c r="F1" s="275"/>
      <c r="G1" s="275" t="s">
        <v>128</v>
      </c>
      <c r="H1" s="275"/>
      <c r="I1" s="275"/>
      <c r="J1" s="275"/>
      <c r="K1" s="275"/>
      <c r="L1" s="275"/>
      <c r="M1" s="275"/>
      <c r="N1" s="275"/>
      <c r="O1" s="275"/>
      <c r="P1" s="275"/>
      <c r="Q1" s="275"/>
      <c r="R1" s="275"/>
      <c r="S1" s="275"/>
      <c r="T1" s="275"/>
      <c r="U1" s="275"/>
      <c r="V1" s="275"/>
      <c r="W1" s="275"/>
      <c r="X1" s="142"/>
      <c r="Y1" s="142"/>
      <c r="Z1" s="290" t="s">
        <v>506</v>
      </c>
      <c r="AA1" s="275" t="s">
        <v>129</v>
      </c>
      <c r="AB1" s="275"/>
      <c r="AC1" s="275"/>
      <c r="AD1" s="275"/>
      <c r="AE1" s="275"/>
      <c r="AF1" s="275"/>
      <c r="AG1" s="275"/>
      <c r="AH1" s="275"/>
      <c r="AI1" s="275"/>
      <c r="AJ1" s="275"/>
      <c r="AK1" s="275"/>
      <c r="AL1" s="275"/>
      <c r="AM1" s="275"/>
      <c r="AN1" s="275"/>
      <c r="AO1" s="275"/>
      <c r="AP1" s="275"/>
      <c r="AQ1" s="275"/>
      <c r="AT1" s="290" t="s">
        <v>506</v>
      </c>
      <c r="AU1" s="275" t="s">
        <v>130</v>
      </c>
      <c r="AV1" s="275"/>
      <c r="AW1" s="275"/>
      <c r="AX1" s="275"/>
    </row>
    <row r="2" spans="1:50" ht="69.75" customHeight="1" x14ac:dyDescent="0.25">
      <c r="A2" s="290"/>
      <c r="B2" s="275"/>
      <c r="C2" s="228" t="s">
        <v>131</v>
      </c>
      <c r="D2" s="228" t="s">
        <v>132</v>
      </c>
      <c r="E2" s="228" t="s">
        <v>133</v>
      </c>
      <c r="F2" s="228" t="s">
        <v>512</v>
      </c>
      <c r="G2" s="138" t="s">
        <v>25</v>
      </c>
      <c r="H2" s="228" t="s">
        <v>4</v>
      </c>
      <c r="I2" s="228" t="s">
        <v>22</v>
      </c>
      <c r="J2" s="228" t="s">
        <v>3</v>
      </c>
      <c r="K2" s="138" t="s">
        <v>30</v>
      </c>
      <c r="L2" s="138" t="s">
        <v>518</v>
      </c>
      <c r="M2" s="240" t="s">
        <v>521</v>
      </c>
      <c r="N2" s="138" t="s">
        <v>5</v>
      </c>
      <c r="O2" s="138" t="s">
        <v>103</v>
      </c>
      <c r="P2" s="138" t="s">
        <v>29</v>
      </c>
      <c r="Q2" s="138" t="s">
        <v>104</v>
      </c>
      <c r="R2" s="138" t="s">
        <v>517</v>
      </c>
      <c r="S2" s="138" t="s">
        <v>27</v>
      </c>
      <c r="T2" s="228" t="s">
        <v>95</v>
      </c>
      <c r="U2" s="138" t="s">
        <v>23</v>
      </c>
      <c r="V2" s="138" t="s">
        <v>134</v>
      </c>
      <c r="W2" s="228" t="s">
        <v>106</v>
      </c>
      <c r="X2" s="142"/>
      <c r="Y2" s="142"/>
      <c r="Z2" s="290"/>
      <c r="AA2" s="138" t="s">
        <v>25</v>
      </c>
      <c r="AB2" s="228" t="s">
        <v>4</v>
      </c>
      <c r="AC2" s="228" t="s">
        <v>22</v>
      </c>
      <c r="AD2" s="228" t="s">
        <v>3</v>
      </c>
      <c r="AE2" s="138" t="s">
        <v>30</v>
      </c>
      <c r="AF2" s="138" t="s">
        <v>518</v>
      </c>
      <c r="AG2" s="138" t="s">
        <v>521</v>
      </c>
      <c r="AH2" s="138" t="s">
        <v>5</v>
      </c>
      <c r="AI2" s="138" t="s">
        <v>103</v>
      </c>
      <c r="AJ2" s="138" t="s">
        <v>29</v>
      </c>
      <c r="AK2" s="138" t="s">
        <v>104</v>
      </c>
      <c r="AL2" s="138" t="s">
        <v>517</v>
      </c>
      <c r="AM2" s="138" t="s">
        <v>27</v>
      </c>
      <c r="AN2" s="228" t="s">
        <v>95</v>
      </c>
      <c r="AO2" s="138" t="s">
        <v>23</v>
      </c>
      <c r="AP2" s="138" t="s">
        <v>134</v>
      </c>
      <c r="AQ2" s="228" t="s">
        <v>106</v>
      </c>
      <c r="AT2" s="290"/>
      <c r="AU2" s="228" t="s">
        <v>136</v>
      </c>
      <c r="AV2" s="228" t="s">
        <v>138</v>
      </c>
      <c r="AW2" s="228" t="s">
        <v>513</v>
      </c>
      <c r="AX2" s="228" t="s">
        <v>514</v>
      </c>
    </row>
    <row r="3" spans="1:50" x14ac:dyDescent="0.25">
      <c r="A3" s="234" t="s">
        <v>142</v>
      </c>
      <c r="B3" s="8">
        <v>6859</v>
      </c>
      <c r="C3" s="8">
        <v>5508</v>
      </c>
      <c r="D3" s="8">
        <v>5397</v>
      </c>
      <c r="E3" s="8">
        <v>5303</v>
      </c>
      <c r="F3" s="8">
        <v>2297</v>
      </c>
      <c r="G3" s="137">
        <v>120</v>
      </c>
      <c r="H3" s="137">
        <v>410</v>
      </c>
      <c r="I3" s="137">
        <v>751</v>
      </c>
      <c r="J3" s="137">
        <v>129</v>
      </c>
      <c r="K3" s="137">
        <v>251</v>
      </c>
      <c r="L3" s="137">
        <v>91</v>
      </c>
      <c r="M3" s="242">
        <v>79</v>
      </c>
      <c r="N3" s="137">
        <v>49</v>
      </c>
      <c r="O3" s="137">
        <v>283</v>
      </c>
      <c r="P3" s="137">
        <v>320</v>
      </c>
      <c r="Q3" s="137">
        <v>48</v>
      </c>
      <c r="R3" s="137">
        <v>10</v>
      </c>
      <c r="S3" s="137">
        <v>57</v>
      </c>
      <c r="T3" s="137">
        <v>16</v>
      </c>
      <c r="U3" s="137">
        <v>16</v>
      </c>
      <c r="V3" s="137">
        <v>140</v>
      </c>
      <c r="W3" s="137">
        <v>46</v>
      </c>
      <c r="Z3" s="234" t="s">
        <v>142</v>
      </c>
      <c r="AA3" s="6">
        <f>G3/$B3*1000</f>
        <v>17.495261699956263</v>
      </c>
      <c r="AB3" s="6">
        <f>H3/$B3*1000</f>
        <v>59.775477474850561</v>
      </c>
      <c r="AC3" s="6">
        <f t="shared" ref="AC3:AQ18" si="0">I3/$B3*1000</f>
        <v>109.49117947222626</v>
      </c>
      <c r="AD3" s="6">
        <f t="shared" si="0"/>
        <v>18.807406327452981</v>
      </c>
      <c r="AE3" s="6">
        <f t="shared" si="0"/>
        <v>36.594255722408512</v>
      </c>
      <c r="AF3" s="6">
        <f t="shared" si="0"/>
        <v>13.267240122466831</v>
      </c>
      <c r="AG3" s="6">
        <f t="shared" si="0"/>
        <v>11.517713952471205</v>
      </c>
      <c r="AH3" s="6">
        <f t="shared" si="0"/>
        <v>7.1438985274821407</v>
      </c>
      <c r="AI3" s="6">
        <f t="shared" si="0"/>
        <v>41.259658842396853</v>
      </c>
      <c r="AJ3" s="6">
        <f t="shared" si="0"/>
        <v>46.654031199883363</v>
      </c>
      <c r="AK3" s="6">
        <f t="shared" si="0"/>
        <v>6.9981046799825046</v>
      </c>
      <c r="AL3" s="6">
        <f t="shared" si="0"/>
        <v>1.4579384749963551</v>
      </c>
      <c r="AM3" s="6">
        <f t="shared" si="0"/>
        <v>8.310249307479225</v>
      </c>
      <c r="AN3" s="6">
        <f t="shared" si="0"/>
        <v>2.3327015599941681</v>
      </c>
      <c r="AO3" s="6">
        <f t="shared" si="0"/>
        <v>2.3327015599941681</v>
      </c>
      <c r="AP3" s="6">
        <f t="shared" si="0"/>
        <v>20.41113864994897</v>
      </c>
      <c r="AQ3" s="6">
        <f t="shared" si="0"/>
        <v>6.7065169849832342</v>
      </c>
      <c r="AT3" s="234" t="s">
        <v>142</v>
      </c>
      <c r="AU3" s="6">
        <f>P3/D3*1000</f>
        <v>59.292199370020377</v>
      </c>
      <c r="AV3" s="6">
        <f>O3/E3*1000</f>
        <v>53.36601923439563</v>
      </c>
      <c r="AW3" s="6">
        <f>T3/F3*1000</f>
        <v>6.9656073138876788</v>
      </c>
      <c r="AX3" s="6">
        <f>W3/C3*1000</f>
        <v>8.3514887436456053</v>
      </c>
    </row>
    <row r="4" spans="1:50" x14ac:dyDescent="0.25">
      <c r="A4" s="234" t="s">
        <v>143</v>
      </c>
      <c r="B4" s="8">
        <v>7156</v>
      </c>
      <c r="C4" s="8">
        <v>5868</v>
      </c>
      <c r="D4" s="8">
        <v>5803</v>
      </c>
      <c r="E4" s="8">
        <v>5731</v>
      </c>
      <c r="F4" s="8">
        <v>2598</v>
      </c>
      <c r="G4" s="137">
        <v>114</v>
      </c>
      <c r="H4" s="137">
        <v>408</v>
      </c>
      <c r="I4" s="137">
        <v>705</v>
      </c>
      <c r="J4" s="137">
        <v>134</v>
      </c>
      <c r="K4" s="137">
        <v>293</v>
      </c>
      <c r="L4" s="137">
        <v>132</v>
      </c>
      <c r="M4" s="242">
        <v>60</v>
      </c>
      <c r="N4" s="137">
        <v>71</v>
      </c>
      <c r="O4" s="137">
        <v>275</v>
      </c>
      <c r="P4" s="137">
        <v>361</v>
      </c>
      <c r="Q4" s="137">
        <v>31</v>
      </c>
      <c r="R4" s="137">
        <v>10</v>
      </c>
      <c r="S4" s="137">
        <v>54</v>
      </c>
      <c r="T4" s="137">
        <v>12</v>
      </c>
      <c r="U4" s="137">
        <v>37</v>
      </c>
      <c r="V4" s="137">
        <v>123</v>
      </c>
      <c r="W4" s="137">
        <v>29</v>
      </c>
      <c r="Z4" s="234" t="s">
        <v>143</v>
      </c>
      <c r="AA4" s="6">
        <f>G4/$B4*1000</f>
        <v>15.93068753493572</v>
      </c>
      <c r="AB4" s="6">
        <f t="shared" ref="AB4:AF67" si="1">H4/$B4*1000</f>
        <v>57.015092230296254</v>
      </c>
      <c r="AC4" s="6">
        <f t="shared" si="0"/>
        <v>98.518725544997196</v>
      </c>
      <c r="AD4" s="6">
        <f t="shared" si="0"/>
        <v>18.725544997205141</v>
      </c>
      <c r="AE4" s="6">
        <f t="shared" si="0"/>
        <v>40.944661822247063</v>
      </c>
      <c r="AF4" s="6">
        <f t="shared" si="0"/>
        <v>18.446059250978202</v>
      </c>
      <c r="AG4" s="6">
        <f t="shared" si="0"/>
        <v>8.3845723868082729</v>
      </c>
      <c r="AH4" s="6">
        <f t="shared" si="0"/>
        <v>9.9217439910564558</v>
      </c>
      <c r="AI4" s="6">
        <f t="shared" si="0"/>
        <v>38.429290106204583</v>
      </c>
      <c r="AJ4" s="6">
        <f t="shared" si="0"/>
        <v>50.447177193963107</v>
      </c>
      <c r="AK4" s="6">
        <f t="shared" si="0"/>
        <v>4.3320290665176078</v>
      </c>
      <c r="AL4" s="6">
        <f t="shared" si="0"/>
        <v>1.397428731134712</v>
      </c>
      <c r="AM4" s="6">
        <f t="shared" si="0"/>
        <v>7.5461151481274449</v>
      </c>
      <c r="AN4" s="6">
        <f t="shared" si="0"/>
        <v>1.6769144773616547</v>
      </c>
      <c r="AO4" s="6">
        <f t="shared" si="0"/>
        <v>5.1704863051984349</v>
      </c>
      <c r="AP4" s="6">
        <f t="shared" si="0"/>
        <v>17.188373392956958</v>
      </c>
      <c r="AQ4" s="6">
        <f t="shared" si="0"/>
        <v>4.0525433202906651</v>
      </c>
      <c r="AT4" s="234" t="s">
        <v>143</v>
      </c>
      <c r="AU4" s="6">
        <f t="shared" ref="AU4:AU67" si="2">P4/D4*1000</f>
        <v>62.20920213682578</v>
      </c>
      <c r="AV4" s="6">
        <f t="shared" ref="AV4:AV67" si="3">O4/E4*1000</f>
        <v>47.984644913627641</v>
      </c>
      <c r="AW4" s="6">
        <f t="shared" ref="AW4:AW67" si="4">T4/F4*1000</f>
        <v>4.6189376443418011</v>
      </c>
      <c r="AX4" s="6">
        <f t="shared" ref="AX4:AX67" si="5">W4/C4*1000</f>
        <v>4.9420586230402188</v>
      </c>
    </row>
    <row r="5" spans="1:50" x14ac:dyDescent="0.25">
      <c r="A5" s="234" t="s">
        <v>144</v>
      </c>
      <c r="B5" s="8">
        <v>1452</v>
      </c>
      <c r="C5" s="8">
        <v>1253</v>
      </c>
      <c r="D5" s="8">
        <v>1243</v>
      </c>
      <c r="E5" s="8">
        <v>1235</v>
      </c>
      <c r="F5" s="8">
        <v>620</v>
      </c>
      <c r="G5" s="137">
        <v>28</v>
      </c>
      <c r="H5" s="137">
        <v>90</v>
      </c>
      <c r="I5" s="137">
        <v>176</v>
      </c>
      <c r="J5" s="137">
        <v>23</v>
      </c>
      <c r="K5" s="137">
        <v>75</v>
      </c>
      <c r="L5" s="137">
        <v>41</v>
      </c>
      <c r="M5" s="242">
        <v>10</v>
      </c>
      <c r="N5" s="137">
        <v>16</v>
      </c>
      <c r="O5" s="137">
        <v>74</v>
      </c>
      <c r="P5" s="137">
        <v>107</v>
      </c>
      <c r="Q5" s="137">
        <v>18</v>
      </c>
      <c r="R5" s="137">
        <v>8</v>
      </c>
      <c r="S5" s="137">
        <v>18</v>
      </c>
      <c r="T5" s="137">
        <v>1</v>
      </c>
      <c r="U5" s="137">
        <v>6</v>
      </c>
      <c r="V5" s="137">
        <v>43</v>
      </c>
      <c r="W5" s="137">
        <v>12</v>
      </c>
      <c r="Z5" s="234" t="s">
        <v>144</v>
      </c>
      <c r="AA5" s="6">
        <f t="shared" ref="AA5:AA68" si="6">G5/$B5*1000</f>
        <v>19.28374655647383</v>
      </c>
      <c r="AB5" s="6">
        <f t="shared" si="1"/>
        <v>61.983471074380169</v>
      </c>
      <c r="AC5" s="6">
        <f t="shared" si="0"/>
        <v>121.21212121212122</v>
      </c>
      <c r="AD5" s="6">
        <f t="shared" si="0"/>
        <v>15.840220385674932</v>
      </c>
      <c r="AE5" s="6">
        <f t="shared" si="0"/>
        <v>51.652892561983471</v>
      </c>
      <c r="AF5" s="6">
        <f t="shared" si="0"/>
        <v>28.236914600550964</v>
      </c>
      <c r="AG5" s="6">
        <f t="shared" si="0"/>
        <v>6.887052341597796</v>
      </c>
      <c r="AH5" s="6">
        <f t="shared" si="0"/>
        <v>11.019283746556475</v>
      </c>
      <c r="AI5" s="6">
        <f t="shared" si="0"/>
        <v>50.964187327823694</v>
      </c>
      <c r="AJ5" s="6">
        <f t="shared" si="0"/>
        <v>73.691460055096414</v>
      </c>
      <c r="AK5" s="6">
        <f t="shared" si="0"/>
        <v>12.396694214876034</v>
      </c>
      <c r="AL5" s="6">
        <f t="shared" si="0"/>
        <v>5.5096418732782375</v>
      </c>
      <c r="AM5" s="6">
        <f t="shared" si="0"/>
        <v>12.396694214876034</v>
      </c>
      <c r="AN5" s="6">
        <f t="shared" si="0"/>
        <v>0.68870523415977969</v>
      </c>
      <c r="AO5" s="6">
        <f t="shared" si="0"/>
        <v>4.1322314049586781</v>
      </c>
      <c r="AP5" s="6">
        <f t="shared" si="0"/>
        <v>29.614325068870524</v>
      </c>
      <c r="AQ5" s="6">
        <f t="shared" si="0"/>
        <v>8.2644628099173563</v>
      </c>
      <c r="AT5" s="234" t="s">
        <v>144</v>
      </c>
      <c r="AU5" s="6">
        <f t="shared" si="2"/>
        <v>86.082059533386968</v>
      </c>
      <c r="AV5" s="6">
        <f t="shared" si="3"/>
        <v>59.91902834008097</v>
      </c>
      <c r="AW5" s="6">
        <f t="shared" si="4"/>
        <v>1.6129032258064515</v>
      </c>
      <c r="AX5" s="6">
        <f t="shared" si="5"/>
        <v>9.5770151636073422</v>
      </c>
    </row>
    <row r="6" spans="1:50" x14ac:dyDescent="0.25">
      <c r="A6" s="234" t="s">
        <v>145</v>
      </c>
      <c r="B6" s="8">
        <v>10877</v>
      </c>
      <c r="C6" s="8">
        <v>8582</v>
      </c>
      <c r="D6" s="8">
        <v>8439</v>
      </c>
      <c r="E6" s="8">
        <v>8300</v>
      </c>
      <c r="F6" s="8">
        <v>3708</v>
      </c>
      <c r="G6" s="137">
        <v>181</v>
      </c>
      <c r="H6" s="137">
        <v>818</v>
      </c>
      <c r="I6" s="137">
        <v>1235</v>
      </c>
      <c r="J6" s="137">
        <v>225</v>
      </c>
      <c r="K6" s="137">
        <v>301</v>
      </c>
      <c r="L6" s="137">
        <v>108</v>
      </c>
      <c r="M6" s="242">
        <v>206</v>
      </c>
      <c r="N6" s="137">
        <v>72</v>
      </c>
      <c r="O6" s="137">
        <v>1246</v>
      </c>
      <c r="P6" s="137">
        <v>411</v>
      </c>
      <c r="Q6" s="137">
        <v>80</v>
      </c>
      <c r="R6" s="137">
        <v>14</v>
      </c>
      <c r="S6" s="137">
        <v>85</v>
      </c>
      <c r="T6" s="137">
        <v>40</v>
      </c>
      <c r="U6" s="137">
        <v>27</v>
      </c>
      <c r="V6" s="137">
        <v>160</v>
      </c>
      <c r="W6" s="137">
        <v>63</v>
      </c>
      <c r="Z6" s="234" t="s">
        <v>145</v>
      </c>
      <c r="AA6" s="6">
        <f t="shared" si="6"/>
        <v>16.640617817412892</v>
      </c>
      <c r="AB6" s="6">
        <f t="shared" si="1"/>
        <v>75.204560080904656</v>
      </c>
      <c r="AC6" s="6">
        <f t="shared" si="0"/>
        <v>113.54233704146364</v>
      </c>
      <c r="AD6" s="6">
        <f t="shared" si="0"/>
        <v>20.685850877999449</v>
      </c>
      <c r="AE6" s="6">
        <f t="shared" si="0"/>
        <v>27.673071619012596</v>
      </c>
      <c r="AF6" s="6">
        <f t="shared" si="0"/>
        <v>9.9292084214397356</v>
      </c>
      <c r="AG6" s="6">
        <f t="shared" si="0"/>
        <v>18.939045692746159</v>
      </c>
      <c r="AH6" s="6">
        <f t="shared" si="0"/>
        <v>6.6194722809598234</v>
      </c>
      <c r="AI6" s="6">
        <f t="shared" si="0"/>
        <v>114.55364530661028</v>
      </c>
      <c r="AJ6" s="6">
        <f t="shared" si="0"/>
        <v>37.786154270478995</v>
      </c>
      <c r="AK6" s="6">
        <f t="shared" si="0"/>
        <v>7.3549692010664698</v>
      </c>
      <c r="AL6" s="6">
        <f t="shared" si="0"/>
        <v>1.2871196101866322</v>
      </c>
      <c r="AM6" s="6">
        <f t="shared" si="0"/>
        <v>7.8146547761331258</v>
      </c>
      <c r="AN6" s="6">
        <f t="shared" si="0"/>
        <v>3.6774846005332349</v>
      </c>
      <c r="AO6" s="6">
        <f t="shared" si="0"/>
        <v>2.4823021053599339</v>
      </c>
      <c r="AP6" s="6">
        <f t="shared" si="0"/>
        <v>14.70993840213294</v>
      </c>
      <c r="AQ6" s="6">
        <f t="shared" si="0"/>
        <v>5.7920382458398452</v>
      </c>
      <c r="AT6" s="234" t="s">
        <v>145</v>
      </c>
      <c r="AU6" s="6">
        <f t="shared" si="2"/>
        <v>48.70245289726271</v>
      </c>
      <c r="AV6" s="6">
        <f t="shared" si="3"/>
        <v>150.12048192771084</v>
      </c>
      <c r="AW6" s="6">
        <f t="shared" si="4"/>
        <v>10.787486515641856</v>
      </c>
      <c r="AX6" s="6">
        <f t="shared" si="5"/>
        <v>7.3409461663947804</v>
      </c>
    </row>
    <row r="7" spans="1:50" x14ac:dyDescent="0.25">
      <c r="A7" s="234" t="s">
        <v>147</v>
      </c>
      <c r="B7" s="8">
        <v>2517</v>
      </c>
      <c r="C7" s="8">
        <v>2130</v>
      </c>
      <c r="D7" s="8">
        <v>2116</v>
      </c>
      <c r="E7" s="8">
        <v>2100</v>
      </c>
      <c r="F7" s="8">
        <v>714</v>
      </c>
      <c r="G7" s="137">
        <v>30</v>
      </c>
      <c r="H7" s="137">
        <v>115</v>
      </c>
      <c r="I7" s="137">
        <v>218</v>
      </c>
      <c r="J7" s="137">
        <v>37</v>
      </c>
      <c r="K7" s="137">
        <v>74</v>
      </c>
      <c r="L7" s="137">
        <v>44</v>
      </c>
      <c r="M7" s="242">
        <v>39</v>
      </c>
      <c r="N7" s="137">
        <v>26</v>
      </c>
      <c r="O7" s="137">
        <v>153</v>
      </c>
      <c r="P7" s="137">
        <v>108</v>
      </c>
      <c r="Q7" s="137">
        <v>16</v>
      </c>
      <c r="R7" s="137">
        <v>1</v>
      </c>
      <c r="S7" s="137">
        <v>18</v>
      </c>
      <c r="T7" s="137">
        <v>6</v>
      </c>
      <c r="U7" s="137">
        <v>0</v>
      </c>
      <c r="V7" s="137">
        <v>32</v>
      </c>
      <c r="W7" s="137">
        <v>2</v>
      </c>
      <c r="Z7" s="234" t="s">
        <v>147</v>
      </c>
      <c r="AA7" s="6">
        <f t="shared" si="6"/>
        <v>11.918951132300357</v>
      </c>
      <c r="AB7" s="6">
        <f t="shared" si="1"/>
        <v>45.689312673818037</v>
      </c>
      <c r="AC7" s="6">
        <f t="shared" si="0"/>
        <v>86.611044894715945</v>
      </c>
      <c r="AD7" s="6">
        <f t="shared" si="0"/>
        <v>14.700039729837107</v>
      </c>
      <c r="AE7" s="6">
        <f t="shared" si="0"/>
        <v>29.400079459674213</v>
      </c>
      <c r="AF7" s="6">
        <f t="shared" si="0"/>
        <v>17.48112832737386</v>
      </c>
      <c r="AG7" s="6">
        <f t="shared" si="0"/>
        <v>15.494636471990464</v>
      </c>
      <c r="AH7" s="6">
        <f t="shared" si="0"/>
        <v>10.329757647993643</v>
      </c>
      <c r="AI7" s="6">
        <f t="shared" si="0"/>
        <v>60.786650774731825</v>
      </c>
      <c r="AJ7" s="6">
        <f t="shared" si="0"/>
        <v>42.908224076281286</v>
      </c>
      <c r="AK7" s="6">
        <f t="shared" si="0"/>
        <v>6.3567739372268575</v>
      </c>
      <c r="AL7" s="6">
        <f t="shared" si="0"/>
        <v>0.39729837107667859</v>
      </c>
      <c r="AM7" s="6">
        <f t="shared" si="0"/>
        <v>7.1513706793802143</v>
      </c>
      <c r="AN7" s="6">
        <f t="shared" si="0"/>
        <v>2.3837902264600714</v>
      </c>
      <c r="AO7" s="6">
        <f t="shared" si="0"/>
        <v>0</v>
      </c>
      <c r="AP7" s="6">
        <f t="shared" si="0"/>
        <v>12.713547874453715</v>
      </c>
      <c r="AQ7" s="6">
        <f t="shared" si="0"/>
        <v>0.79459674215335718</v>
      </c>
      <c r="AT7" s="234" t="s">
        <v>147</v>
      </c>
      <c r="AU7" s="6">
        <f t="shared" si="2"/>
        <v>51.039697542533084</v>
      </c>
      <c r="AV7" s="6">
        <f t="shared" si="3"/>
        <v>72.857142857142861</v>
      </c>
      <c r="AW7" s="6">
        <f t="shared" si="4"/>
        <v>8.4033613445378155</v>
      </c>
      <c r="AX7" s="6">
        <f t="shared" si="5"/>
        <v>0.93896713615023475</v>
      </c>
    </row>
    <row r="8" spans="1:50" x14ac:dyDescent="0.25">
      <c r="A8" s="234" t="s">
        <v>148</v>
      </c>
      <c r="B8" s="8">
        <v>3261</v>
      </c>
      <c r="C8" s="8">
        <v>2679</v>
      </c>
      <c r="D8" s="8">
        <v>2647</v>
      </c>
      <c r="E8" s="8">
        <v>2622</v>
      </c>
      <c r="F8" s="8">
        <v>794</v>
      </c>
      <c r="G8" s="137">
        <v>41</v>
      </c>
      <c r="H8" s="137">
        <v>187</v>
      </c>
      <c r="I8" s="137">
        <v>328</v>
      </c>
      <c r="J8" s="137">
        <v>56</v>
      </c>
      <c r="K8" s="137">
        <v>71</v>
      </c>
      <c r="L8" s="137">
        <v>66</v>
      </c>
      <c r="M8" s="242">
        <v>37</v>
      </c>
      <c r="N8" s="137">
        <v>11</v>
      </c>
      <c r="O8" s="137">
        <v>246</v>
      </c>
      <c r="P8" s="137">
        <v>146</v>
      </c>
      <c r="Q8" s="137">
        <v>23</v>
      </c>
      <c r="R8" s="137">
        <v>2</v>
      </c>
      <c r="S8" s="137">
        <v>23</v>
      </c>
      <c r="T8" s="137">
        <v>5</v>
      </c>
      <c r="U8" s="137">
        <v>1</v>
      </c>
      <c r="V8" s="137">
        <v>55</v>
      </c>
      <c r="W8" s="137">
        <v>11</v>
      </c>
      <c r="Z8" s="234" t="s">
        <v>148</v>
      </c>
      <c r="AA8" s="6">
        <f t="shared" si="6"/>
        <v>12.572830420116528</v>
      </c>
      <c r="AB8" s="6">
        <f t="shared" si="1"/>
        <v>57.344372891751</v>
      </c>
      <c r="AC8" s="6">
        <f t="shared" si="0"/>
        <v>100.58264336093222</v>
      </c>
      <c r="AD8" s="6">
        <f t="shared" si="0"/>
        <v>17.172646427476234</v>
      </c>
      <c r="AE8" s="6">
        <f t="shared" si="0"/>
        <v>21.772462434835941</v>
      </c>
      <c r="AF8" s="6">
        <f t="shared" si="0"/>
        <v>20.239190432382703</v>
      </c>
      <c r="AG8" s="6">
        <f t="shared" si="0"/>
        <v>11.346212818153941</v>
      </c>
      <c r="AH8" s="6">
        <f t="shared" si="0"/>
        <v>3.3731984053971171</v>
      </c>
      <c r="AI8" s="6">
        <f t="shared" si="0"/>
        <v>75.436982520699175</v>
      </c>
      <c r="AJ8" s="6">
        <f t="shared" si="0"/>
        <v>44.771542471634469</v>
      </c>
      <c r="AK8" s="6">
        <f t="shared" si="0"/>
        <v>7.053051211284882</v>
      </c>
      <c r="AL8" s="6">
        <f t="shared" si="0"/>
        <v>0.61330880098129414</v>
      </c>
      <c r="AM8" s="6">
        <f t="shared" si="0"/>
        <v>7.053051211284882</v>
      </c>
      <c r="AN8" s="6">
        <f t="shared" si="0"/>
        <v>1.5332720024532351</v>
      </c>
      <c r="AO8" s="6">
        <f t="shared" si="0"/>
        <v>0.30665440049064707</v>
      </c>
      <c r="AP8" s="6">
        <f t="shared" si="0"/>
        <v>16.865992026985587</v>
      </c>
      <c r="AQ8" s="6">
        <f t="shared" si="0"/>
        <v>3.3731984053971171</v>
      </c>
      <c r="AT8" s="234" t="s">
        <v>148</v>
      </c>
      <c r="AU8" s="6">
        <f t="shared" si="2"/>
        <v>55.156781261805818</v>
      </c>
      <c r="AV8" s="6">
        <f t="shared" si="3"/>
        <v>93.821510297482845</v>
      </c>
      <c r="AW8" s="6">
        <f t="shared" si="4"/>
        <v>6.2972292191435768</v>
      </c>
      <c r="AX8" s="6">
        <f t="shared" si="5"/>
        <v>4.1060097051138484</v>
      </c>
    </row>
    <row r="9" spans="1:50" x14ac:dyDescent="0.25">
      <c r="A9" s="234" t="s">
        <v>149</v>
      </c>
      <c r="B9" s="8">
        <v>7961</v>
      </c>
      <c r="C9" s="8">
        <v>6231</v>
      </c>
      <c r="D9" s="8">
        <v>6145</v>
      </c>
      <c r="E9" s="8">
        <v>6083</v>
      </c>
      <c r="F9" s="8">
        <v>2658</v>
      </c>
      <c r="G9" s="137">
        <v>165</v>
      </c>
      <c r="H9" s="137">
        <v>546</v>
      </c>
      <c r="I9" s="137">
        <v>1066</v>
      </c>
      <c r="J9" s="137">
        <v>194</v>
      </c>
      <c r="K9" s="137">
        <v>297</v>
      </c>
      <c r="L9" s="137">
        <v>131</v>
      </c>
      <c r="M9" s="242">
        <v>200</v>
      </c>
      <c r="N9" s="137">
        <v>72</v>
      </c>
      <c r="O9" s="137">
        <v>727</v>
      </c>
      <c r="P9" s="137">
        <v>377</v>
      </c>
      <c r="Q9" s="137">
        <v>83</v>
      </c>
      <c r="R9" s="137">
        <v>23</v>
      </c>
      <c r="S9" s="137">
        <v>74</v>
      </c>
      <c r="T9" s="137">
        <v>53</v>
      </c>
      <c r="U9" s="137">
        <v>11</v>
      </c>
      <c r="V9" s="137">
        <v>167</v>
      </c>
      <c r="W9" s="137">
        <v>62</v>
      </c>
      <c r="Z9" s="234" t="s">
        <v>149</v>
      </c>
      <c r="AA9" s="6">
        <f t="shared" si="6"/>
        <v>20.72603944228112</v>
      </c>
      <c r="AB9" s="6">
        <f t="shared" si="1"/>
        <v>68.58434869991207</v>
      </c>
      <c r="AC9" s="6">
        <f t="shared" si="0"/>
        <v>133.90277603316167</v>
      </c>
      <c r="AD9" s="6">
        <f t="shared" si="0"/>
        <v>24.368797889712347</v>
      </c>
      <c r="AE9" s="6">
        <f t="shared" si="0"/>
        <v>37.306870996106014</v>
      </c>
      <c r="AF9" s="6">
        <f t="shared" si="0"/>
        <v>16.455219193568649</v>
      </c>
      <c r="AG9" s="6">
        <f t="shared" si="0"/>
        <v>25.122472051249844</v>
      </c>
      <c r="AH9" s="6">
        <f t="shared" si="0"/>
        <v>9.0440899384499431</v>
      </c>
      <c r="AI9" s="6">
        <f t="shared" si="0"/>
        <v>91.320185906293176</v>
      </c>
      <c r="AJ9" s="6">
        <f t="shared" si="0"/>
        <v>47.355859816605957</v>
      </c>
      <c r="AK9" s="6">
        <f t="shared" si="0"/>
        <v>10.425825901268684</v>
      </c>
      <c r="AL9" s="6">
        <f t="shared" si="0"/>
        <v>2.8890842858937318</v>
      </c>
      <c r="AM9" s="6">
        <f t="shared" si="0"/>
        <v>9.2953146589624431</v>
      </c>
      <c r="AN9" s="6">
        <f t="shared" si="0"/>
        <v>6.6574550935812082</v>
      </c>
      <c r="AO9" s="6">
        <f t="shared" si="0"/>
        <v>1.3817359628187413</v>
      </c>
      <c r="AP9" s="6">
        <f t="shared" si="0"/>
        <v>20.977264162793617</v>
      </c>
      <c r="AQ9" s="6">
        <f t="shared" si="0"/>
        <v>7.7879663358874511</v>
      </c>
      <c r="AT9" s="234" t="s">
        <v>149</v>
      </c>
      <c r="AU9" s="6">
        <f t="shared" si="2"/>
        <v>61.350691619202607</v>
      </c>
      <c r="AV9" s="6">
        <f t="shared" si="3"/>
        <v>119.51339799441065</v>
      </c>
      <c r="AW9" s="6">
        <f t="shared" si="4"/>
        <v>19.939804364183598</v>
      </c>
      <c r="AX9" s="6">
        <f t="shared" si="5"/>
        <v>9.9502487562189046</v>
      </c>
    </row>
    <row r="10" spans="1:50" x14ac:dyDescent="0.25">
      <c r="A10" s="234" t="s">
        <v>150</v>
      </c>
      <c r="B10" s="8">
        <v>5551</v>
      </c>
      <c r="C10" s="8">
        <v>4650</v>
      </c>
      <c r="D10" s="8">
        <v>4594</v>
      </c>
      <c r="E10" s="8">
        <v>4533</v>
      </c>
      <c r="F10" s="8">
        <v>2232</v>
      </c>
      <c r="G10" s="137">
        <v>95</v>
      </c>
      <c r="H10" s="137">
        <v>323</v>
      </c>
      <c r="I10" s="137">
        <v>903</v>
      </c>
      <c r="J10" s="137">
        <v>156</v>
      </c>
      <c r="K10" s="137">
        <v>239</v>
      </c>
      <c r="L10" s="137">
        <v>222</v>
      </c>
      <c r="M10" s="242">
        <v>93</v>
      </c>
      <c r="N10" s="137">
        <v>55</v>
      </c>
      <c r="O10" s="137">
        <v>801</v>
      </c>
      <c r="P10" s="137">
        <v>351</v>
      </c>
      <c r="Q10" s="137">
        <v>76</v>
      </c>
      <c r="R10" s="137">
        <v>44</v>
      </c>
      <c r="S10" s="137">
        <v>128</v>
      </c>
      <c r="T10" s="137">
        <v>38</v>
      </c>
      <c r="U10" s="137">
        <v>12</v>
      </c>
      <c r="V10" s="137">
        <v>99</v>
      </c>
      <c r="W10" s="137">
        <v>43</v>
      </c>
      <c r="Z10" s="234" t="s">
        <v>150</v>
      </c>
      <c r="AA10" s="6">
        <f t="shared" si="6"/>
        <v>17.11403350747613</v>
      </c>
      <c r="AB10" s="6">
        <f t="shared" si="1"/>
        <v>58.187713925418841</v>
      </c>
      <c r="AC10" s="6">
        <f t="shared" si="0"/>
        <v>162.67339218158892</v>
      </c>
      <c r="AD10" s="6">
        <f t="shared" si="0"/>
        <v>28.103044496487119</v>
      </c>
      <c r="AE10" s="6">
        <f t="shared" si="0"/>
        <v>43.055305350387322</v>
      </c>
      <c r="AF10" s="6">
        <f t="shared" si="0"/>
        <v>39.992794091154749</v>
      </c>
      <c r="AG10" s="6">
        <f t="shared" si="0"/>
        <v>16.753738065213476</v>
      </c>
      <c r="AH10" s="6">
        <f t="shared" si="0"/>
        <v>9.9081246622230239</v>
      </c>
      <c r="AI10" s="6">
        <f t="shared" si="0"/>
        <v>144.29832462619351</v>
      </c>
      <c r="AJ10" s="6">
        <f t="shared" si="0"/>
        <v>63.231850117096016</v>
      </c>
      <c r="AK10" s="6">
        <f t="shared" si="0"/>
        <v>13.691226805980904</v>
      </c>
      <c r="AL10" s="6">
        <f t="shared" si="0"/>
        <v>7.9264997297784179</v>
      </c>
      <c r="AM10" s="6">
        <f t="shared" si="0"/>
        <v>23.058908304809943</v>
      </c>
      <c r="AN10" s="6">
        <f t="shared" si="0"/>
        <v>6.8456134029904518</v>
      </c>
      <c r="AO10" s="6">
        <f t="shared" si="0"/>
        <v>2.1617726535759321</v>
      </c>
      <c r="AP10" s="6">
        <f t="shared" si="0"/>
        <v>17.834624392001441</v>
      </c>
      <c r="AQ10" s="6">
        <f t="shared" si="0"/>
        <v>7.7463520086470909</v>
      </c>
      <c r="AT10" s="234" t="s">
        <v>150</v>
      </c>
      <c r="AU10" s="6">
        <f t="shared" si="2"/>
        <v>76.404005224205491</v>
      </c>
      <c r="AV10" s="6">
        <f t="shared" si="3"/>
        <v>176.70416942422239</v>
      </c>
      <c r="AW10" s="6">
        <f t="shared" si="4"/>
        <v>17.025089605734767</v>
      </c>
      <c r="AX10" s="6">
        <f t="shared" si="5"/>
        <v>9.2473118279569881</v>
      </c>
    </row>
    <row r="11" spans="1:50" x14ac:dyDescent="0.25">
      <c r="A11" s="234" t="s">
        <v>151</v>
      </c>
      <c r="B11" s="8">
        <v>5757</v>
      </c>
      <c r="C11" s="8">
        <v>4731</v>
      </c>
      <c r="D11" s="8">
        <v>4676</v>
      </c>
      <c r="E11" s="8">
        <v>4623</v>
      </c>
      <c r="F11" s="8">
        <v>2426</v>
      </c>
      <c r="G11" s="137">
        <v>161</v>
      </c>
      <c r="H11" s="137">
        <v>353</v>
      </c>
      <c r="I11" s="137">
        <v>739</v>
      </c>
      <c r="J11" s="137">
        <v>177</v>
      </c>
      <c r="K11" s="137">
        <v>235</v>
      </c>
      <c r="L11" s="137">
        <v>56</v>
      </c>
      <c r="M11" s="242">
        <v>52</v>
      </c>
      <c r="N11" s="137">
        <v>81</v>
      </c>
      <c r="O11" s="137">
        <v>398</v>
      </c>
      <c r="P11" s="137">
        <v>229</v>
      </c>
      <c r="Q11" s="137">
        <v>68</v>
      </c>
      <c r="R11" s="137">
        <v>55</v>
      </c>
      <c r="S11" s="137">
        <v>55</v>
      </c>
      <c r="T11" s="137">
        <v>42</v>
      </c>
      <c r="U11" s="137">
        <v>15</v>
      </c>
      <c r="V11" s="137">
        <v>147</v>
      </c>
      <c r="W11" s="137">
        <v>29</v>
      </c>
      <c r="Z11" s="234" t="s">
        <v>151</v>
      </c>
      <c r="AA11" s="6">
        <f t="shared" si="6"/>
        <v>27.965954490185862</v>
      </c>
      <c r="AB11" s="6">
        <f t="shared" si="1"/>
        <v>61.316657981587632</v>
      </c>
      <c r="AC11" s="6">
        <f t="shared" si="0"/>
        <v>128.36546812575995</v>
      </c>
      <c r="AD11" s="6">
        <f t="shared" si="0"/>
        <v>30.745179781136006</v>
      </c>
      <c r="AE11" s="6">
        <f t="shared" si="0"/>
        <v>40.819871460830292</v>
      </c>
      <c r="AF11" s="6">
        <f t="shared" si="0"/>
        <v>9.7272885183255173</v>
      </c>
      <c r="AG11" s="6">
        <f t="shared" si="0"/>
        <v>9.0324821955879795</v>
      </c>
      <c r="AH11" s="6">
        <f t="shared" si="0"/>
        <v>14.069828035435123</v>
      </c>
      <c r="AI11" s="6">
        <f t="shared" si="0"/>
        <v>69.133229112384925</v>
      </c>
      <c r="AJ11" s="6">
        <f t="shared" si="0"/>
        <v>39.777661976723984</v>
      </c>
      <c r="AK11" s="6">
        <f t="shared" si="0"/>
        <v>11.811707486538127</v>
      </c>
      <c r="AL11" s="6">
        <f t="shared" si="0"/>
        <v>9.553586937641132</v>
      </c>
      <c r="AM11" s="6">
        <f t="shared" si="0"/>
        <v>9.553586937641132</v>
      </c>
      <c r="AN11" s="6">
        <f t="shared" si="0"/>
        <v>7.2954663887441376</v>
      </c>
      <c r="AO11" s="6">
        <f t="shared" si="0"/>
        <v>2.6055237102657633</v>
      </c>
      <c r="AP11" s="6">
        <f t="shared" si="0"/>
        <v>25.534132360604481</v>
      </c>
      <c r="AQ11" s="6">
        <f t="shared" si="0"/>
        <v>5.0373458398471431</v>
      </c>
      <c r="AT11" s="234" t="s">
        <v>151</v>
      </c>
      <c r="AU11" s="6">
        <f t="shared" si="2"/>
        <v>48.973481608212147</v>
      </c>
      <c r="AV11" s="6">
        <f t="shared" si="3"/>
        <v>86.091282716850529</v>
      </c>
      <c r="AW11" s="6">
        <f t="shared" si="4"/>
        <v>17.312448474855728</v>
      </c>
      <c r="AX11" s="6">
        <f t="shared" si="5"/>
        <v>6.1297822870429091</v>
      </c>
    </row>
    <row r="12" spans="1:50" x14ac:dyDescent="0.25">
      <c r="A12" s="234" t="s">
        <v>152</v>
      </c>
      <c r="B12" s="8">
        <v>5486</v>
      </c>
      <c r="C12" s="8">
        <v>4453</v>
      </c>
      <c r="D12" s="8">
        <v>4394</v>
      </c>
      <c r="E12" s="8">
        <v>4321</v>
      </c>
      <c r="F12" s="8">
        <v>1854</v>
      </c>
      <c r="G12" s="137">
        <v>80</v>
      </c>
      <c r="H12" s="137">
        <v>369</v>
      </c>
      <c r="I12" s="137">
        <v>615</v>
      </c>
      <c r="J12" s="137">
        <v>96</v>
      </c>
      <c r="K12" s="137">
        <v>185</v>
      </c>
      <c r="L12" s="137">
        <v>68</v>
      </c>
      <c r="M12" s="242">
        <v>37</v>
      </c>
      <c r="N12" s="137">
        <v>26</v>
      </c>
      <c r="O12" s="137">
        <v>170</v>
      </c>
      <c r="P12" s="137">
        <v>235</v>
      </c>
      <c r="Q12" s="137">
        <v>28</v>
      </c>
      <c r="R12" s="137">
        <v>6</v>
      </c>
      <c r="S12" s="137">
        <v>42</v>
      </c>
      <c r="T12" s="137">
        <v>1</v>
      </c>
      <c r="U12" s="137">
        <v>2</v>
      </c>
      <c r="V12" s="137">
        <v>93</v>
      </c>
      <c r="W12" s="137">
        <v>28</v>
      </c>
      <c r="Z12" s="234" t="s">
        <v>152</v>
      </c>
      <c r="AA12" s="6">
        <f t="shared" si="6"/>
        <v>14.582573824279986</v>
      </c>
      <c r="AB12" s="6">
        <f t="shared" si="1"/>
        <v>67.26212176449144</v>
      </c>
      <c r="AC12" s="6">
        <f t="shared" si="0"/>
        <v>112.10353627415239</v>
      </c>
      <c r="AD12" s="6">
        <f t="shared" si="0"/>
        <v>17.499088589135983</v>
      </c>
      <c r="AE12" s="6">
        <f t="shared" si="0"/>
        <v>33.722201968647468</v>
      </c>
      <c r="AF12" s="6">
        <f t="shared" si="0"/>
        <v>12.395187750637987</v>
      </c>
      <c r="AG12" s="6">
        <f t="shared" si="0"/>
        <v>6.7444403937294934</v>
      </c>
      <c r="AH12" s="6">
        <f t="shared" si="0"/>
        <v>4.7393364928909953</v>
      </c>
      <c r="AI12" s="6">
        <f t="shared" si="0"/>
        <v>30.987969376594968</v>
      </c>
      <c r="AJ12" s="6">
        <f t="shared" si="0"/>
        <v>42.836310608822458</v>
      </c>
      <c r="AK12" s="6">
        <f t="shared" si="0"/>
        <v>5.1039008384979949</v>
      </c>
      <c r="AL12" s="6">
        <f t="shared" si="0"/>
        <v>1.0936930368209989</v>
      </c>
      <c r="AM12" s="6">
        <f t="shared" si="0"/>
        <v>7.6558512577469919</v>
      </c>
      <c r="AN12" s="6">
        <f t="shared" si="0"/>
        <v>0.18228217280349981</v>
      </c>
      <c r="AO12" s="6">
        <f t="shared" si="0"/>
        <v>0.36456434560699963</v>
      </c>
      <c r="AP12" s="6">
        <f t="shared" si="0"/>
        <v>16.952242070725482</v>
      </c>
      <c r="AQ12" s="6">
        <f t="shared" si="0"/>
        <v>5.1039008384979949</v>
      </c>
      <c r="AT12" s="234" t="s">
        <v>152</v>
      </c>
      <c r="AU12" s="6">
        <f t="shared" si="2"/>
        <v>53.48202093764224</v>
      </c>
      <c r="AV12" s="6">
        <f t="shared" si="3"/>
        <v>39.342744735015039</v>
      </c>
      <c r="AW12" s="6">
        <f t="shared" si="4"/>
        <v>0.53937432578209277</v>
      </c>
      <c r="AX12" s="6">
        <f t="shared" si="5"/>
        <v>6.2878958005838763</v>
      </c>
    </row>
    <row r="13" spans="1:50" x14ac:dyDescent="0.25">
      <c r="A13" s="234" t="s">
        <v>153</v>
      </c>
      <c r="B13" s="8">
        <v>6698</v>
      </c>
      <c r="C13" s="8">
        <v>5483</v>
      </c>
      <c r="D13" s="8">
        <v>5407</v>
      </c>
      <c r="E13" s="8">
        <v>5340</v>
      </c>
      <c r="F13" s="8">
        <v>2374</v>
      </c>
      <c r="G13" s="137">
        <v>132</v>
      </c>
      <c r="H13" s="137">
        <v>447</v>
      </c>
      <c r="I13" s="137">
        <v>755</v>
      </c>
      <c r="J13" s="137">
        <v>162</v>
      </c>
      <c r="K13" s="137">
        <v>337</v>
      </c>
      <c r="L13" s="137">
        <v>282</v>
      </c>
      <c r="M13" s="242">
        <v>90</v>
      </c>
      <c r="N13" s="137">
        <v>39</v>
      </c>
      <c r="O13" s="137">
        <v>662</v>
      </c>
      <c r="P13" s="137">
        <v>384</v>
      </c>
      <c r="Q13" s="137">
        <v>73</v>
      </c>
      <c r="R13" s="137">
        <v>10</v>
      </c>
      <c r="S13" s="137">
        <v>74</v>
      </c>
      <c r="T13" s="137">
        <v>8</v>
      </c>
      <c r="U13" s="137">
        <v>22</v>
      </c>
      <c r="V13" s="137">
        <v>160</v>
      </c>
      <c r="W13" s="137">
        <v>42</v>
      </c>
      <c r="Z13" s="234" t="s">
        <v>153</v>
      </c>
      <c r="AA13" s="6">
        <f t="shared" si="6"/>
        <v>19.707375335921171</v>
      </c>
      <c r="AB13" s="6">
        <f t="shared" si="1"/>
        <v>66.73633920573306</v>
      </c>
      <c r="AC13" s="6">
        <f t="shared" si="0"/>
        <v>112.72021498954912</v>
      </c>
      <c r="AD13" s="6">
        <f t="shared" si="0"/>
        <v>24.186324275903253</v>
      </c>
      <c r="AE13" s="6">
        <f t="shared" si="0"/>
        <v>50.313526425798749</v>
      </c>
      <c r="AF13" s="6">
        <f t="shared" si="0"/>
        <v>42.102120035831597</v>
      </c>
      <c r="AG13" s="6">
        <f t="shared" si="0"/>
        <v>13.436846819946252</v>
      </c>
      <c r="AH13" s="6">
        <f t="shared" si="0"/>
        <v>5.8226336219767099</v>
      </c>
      <c r="AI13" s="6">
        <f t="shared" si="0"/>
        <v>98.835473275604656</v>
      </c>
      <c r="AJ13" s="6">
        <f t="shared" si="0"/>
        <v>57.330546431770678</v>
      </c>
      <c r="AK13" s="6">
        <f t="shared" si="0"/>
        <v>10.898775753956405</v>
      </c>
      <c r="AL13" s="6">
        <f t="shared" si="0"/>
        <v>1.4929829799940282</v>
      </c>
      <c r="AM13" s="6">
        <f t="shared" si="0"/>
        <v>11.048074051955808</v>
      </c>
      <c r="AN13" s="6">
        <f t="shared" si="0"/>
        <v>1.1943863839952225</v>
      </c>
      <c r="AO13" s="6">
        <f t="shared" si="0"/>
        <v>3.2845625559868616</v>
      </c>
      <c r="AP13" s="6">
        <f t="shared" si="0"/>
        <v>23.887727679904451</v>
      </c>
      <c r="AQ13" s="6">
        <f t="shared" si="0"/>
        <v>6.2705285159749184</v>
      </c>
      <c r="AT13" s="234" t="s">
        <v>153</v>
      </c>
      <c r="AU13" s="6">
        <f t="shared" si="2"/>
        <v>71.019049380432776</v>
      </c>
      <c r="AV13" s="6">
        <f t="shared" si="3"/>
        <v>123.97003745318352</v>
      </c>
      <c r="AW13" s="6">
        <f t="shared" si="4"/>
        <v>3.3698399326032011</v>
      </c>
      <c r="AX13" s="6">
        <f t="shared" si="5"/>
        <v>7.6600401240196971</v>
      </c>
    </row>
    <row r="14" spans="1:50" x14ac:dyDescent="0.25">
      <c r="A14" s="234" t="s">
        <v>154</v>
      </c>
      <c r="B14" s="8">
        <v>3599</v>
      </c>
      <c r="C14" s="8">
        <v>2863</v>
      </c>
      <c r="D14" s="8">
        <v>2825</v>
      </c>
      <c r="E14" s="8">
        <v>2786</v>
      </c>
      <c r="F14" s="8">
        <v>1031</v>
      </c>
      <c r="G14" s="137">
        <v>50</v>
      </c>
      <c r="H14" s="137">
        <v>240</v>
      </c>
      <c r="I14" s="137">
        <v>395</v>
      </c>
      <c r="J14" s="137">
        <v>49</v>
      </c>
      <c r="K14" s="137">
        <v>111</v>
      </c>
      <c r="L14" s="137">
        <v>63</v>
      </c>
      <c r="M14" s="242">
        <v>48</v>
      </c>
      <c r="N14" s="137">
        <v>15</v>
      </c>
      <c r="O14" s="137">
        <v>418</v>
      </c>
      <c r="P14" s="137">
        <v>162</v>
      </c>
      <c r="Q14" s="137">
        <v>19</v>
      </c>
      <c r="R14" s="137">
        <v>6</v>
      </c>
      <c r="S14" s="137">
        <v>29</v>
      </c>
      <c r="T14" s="137">
        <v>20</v>
      </c>
      <c r="U14" s="137">
        <v>9</v>
      </c>
      <c r="V14" s="137">
        <v>49</v>
      </c>
      <c r="W14" s="137">
        <v>14</v>
      </c>
      <c r="Z14" s="234" t="s">
        <v>154</v>
      </c>
      <c r="AA14" s="6">
        <f t="shared" si="6"/>
        <v>13.892747985551543</v>
      </c>
      <c r="AB14" s="6">
        <f t="shared" si="1"/>
        <v>66.685190330647401</v>
      </c>
      <c r="AC14" s="6">
        <f t="shared" si="0"/>
        <v>109.75270908585719</v>
      </c>
      <c r="AD14" s="6">
        <f t="shared" si="0"/>
        <v>13.614893025840512</v>
      </c>
      <c r="AE14" s="6">
        <f t="shared" si="0"/>
        <v>30.841900527924423</v>
      </c>
      <c r="AF14" s="6">
        <f t="shared" si="0"/>
        <v>17.504862461794943</v>
      </c>
      <c r="AG14" s="6">
        <f t="shared" si="0"/>
        <v>13.33703806612948</v>
      </c>
      <c r="AH14" s="6">
        <f t="shared" si="0"/>
        <v>4.1678243956654626</v>
      </c>
      <c r="AI14" s="6">
        <f t="shared" si="0"/>
        <v>116.1433731592109</v>
      </c>
      <c r="AJ14" s="6">
        <f t="shared" si="0"/>
        <v>45.012503473186996</v>
      </c>
      <c r="AK14" s="6">
        <f t="shared" si="0"/>
        <v>5.2792442345095862</v>
      </c>
      <c r="AL14" s="6">
        <f t="shared" si="0"/>
        <v>1.667129758266185</v>
      </c>
      <c r="AM14" s="6">
        <f t="shared" si="0"/>
        <v>8.0577938316198949</v>
      </c>
      <c r="AN14" s="6">
        <f t="shared" si="0"/>
        <v>5.5570991942206174</v>
      </c>
      <c r="AO14" s="6">
        <f t="shared" si="0"/>
        <v>2.5006946373992776</v>
      </c>
      <c r="AP14" s="6">
        <f t="shared" si="0"/>
        <v>13.614893025840512</v>
      </c>
      <c r="AQ14" s="6">
        <f t="shared" si="0"/>
        <v>3.8899694359544319</v>
      </c>
      <c r="AT14" s="234" t="s">
        <v>154</v>
      </c>
      <c r="AU14" s="6">
        <f t="shared" si="2"/>
        <v>57.345132743362832</v>
      </c>
      <c r="AV14" s="6">
        <f t="shared" si="3"/>
        <v>150.03589375448672</v>
      </c>
      <c r="AW14" s="6">
        <f t="shared" si="4"/>
        <v>19.398642095053347</v>
      </c>
      <c r="AX14" s="6">
        <f t="shared" si="5"/>
        <v>4.8899755501222497</v>
      </c>
    </row>
    <row r="15" spans="1:50" x14ac:dyDescent="0.25">
      <c r="A15" s="234" t="s">
        <v>155</v>
      </c>
      <c r="B15" s="8">
        <v>4187</v>
      </c>
      <c r="C15" s="8">
        <v>3506</v>
      </c>
      <c r="D15" s="8">
        <v>3464</v>
      </c>
      <c r="E15" s="8">
        <v>3425</v>
      </c>
      <c r="F15" s="8">
        <v>1617</v>
      </c>
      <c r="G15" s="137">
        <v>117</v>
      </c>
      <c r="H15" s="137">
        <v>268</v>
      </c>
      <c r="I15" s="137">
        <v>627</v>
      </c>
      <c r="J15" s="137">
        <v>121</v>
      </c>
      <c r="K15" s="137">
        <v>212</v>
      </c>
      <c r="L15" s="137">
        <v>116</v>
      </c>
      <c r="M15" s="242">
        <v>104</v>
      </c>
      <c r="N15" s="137">
        <v>54</v>
      </c>
      <c r="O15" s="137">
        <v>552</v>
      </c>
      <c r="P15" s="137">
        <v>231</v>
      </c>
      <c r="Q15" s="137">
        <v>37</v>
      </c>
      <c r="R15" s="137">
        <v>15</v>
      </c>
      <c r="S15" s="137">
        <v>55</v>
      </c>
      <c r="T15" s="137">
        <v>25</v>
      </c>
      <c r="U15" s="137">
        <v>26</v>
      </c>
      <c r="V15" s="137">
        <v>94</v>
      </c>
      <c r="W15" s="137">
        <v>30</v>
      </c>
      <c r="Z15" s="234" t="s">
        <v>155</v>
      </c>
      <c r="AA15" s="6">
        <f t="shared" si="6"/>
        <v>27.943635060902796</v>
      </c>
      <c r="AB15" s="6">
        <f t="shared" si="1"/>
        <v>64.007642703606393</v>
      </c>
      <c r="AC15" s="6">
        <f t="shared" si="0"/>
        <v>149.74922378791496</v>
      </c>
      <c r="AD15" s="6">
        <f t="shared" si="0"/>
        <v>28.898973011702889</v>
      </c>
      <c r="AE15" s="6">
        <f t="shared" si="0"/>
        <v>50.632911392405063</v>
      </c>
      <c r="AF15" s="6">
        <f t="shared" si="0"/>
        <v>27.704800573202771</v>
      </c>
      <c r="AG15" s="6">
        <f t="shared" si="0"/>
        <v>24.838786720802485</v>
      </c>
      <c r="AH15" s="6">
        <f t="shared" si="0"/>
        <v>12.897062335801291</v>
      </c>
      <c r="AI15" s="6">
        <f t="shared" si="0"/>
        <v>131.83663721041319</v>
      </c>
      <c r="AJ15" s="6">
        <f t="shared" si="0"/>
        <v>55.170766658705517</v>
      </c>
      <c r="AK15" s="6">
        <f t="shared" si="0"/>
        <v>8.8368760449008832</v>
      </c>
      <c r="AL15" s="6">
        <f t="shared" si="0"/>
        <v>3.5825173155003585</v>
      </c>
      <c r="AM15" s="6">
        <f t="shared" si="0"/>
        <v>13.135896823501314</v>
      </c>
      <c r="AN15" s="6">
        <f t="shared" si="0"/>
        <v>5.9708621925005971</v>
      </c>
      <c r="AO15" s="6">
        <f t="shared" si="0"/>
        <v>6.2096966802006213</v>
      </c>
      <c r="AP15" s="6">
        <f t="shared" si="0"/>
        <v>22.450441843802246</v>
      </c>
      <c r="AQ15" s="6">
        <f t="shared" si="0"/>
        <v>7.1650346310007169</v>
      </c>
      <c r="AT15" s="234" t="s">
        <v>155</v>
      </c>
      <c r="AU15" s="6">
        <f t="shared" si="2"/>
        <v>66.685912240184763</v>
      </c>
      <c r="AV15" s="6">
        <f t="shared" si="3"/>
        <v>161.16788321167883</v>
      </c>
      <c r="AW15" s="6">
        <f t="shared" si="4"/>
        <v>15.460729746444033</v>
      </c>
      <c r="AX15" s="6">
        <f t="shared" si="5"/>
        <v>8.5567598402738163</v>
      </c>
    </row>
    <row r="16" spans="1:50" x14ac:dyDescent="0.25">
      <c r="A16" s="234" t="s">
        <v>157</v>
      </c>
      <c r="B16" s="8">
        <v>2985</v>
      </c>
      <c r="C16" s="8">
        <v>2512</v>
      </c>
      <c r="D16" s="8">
        <v>2478</v>
      </c>
      <c r="E16" s="8">
        <v>2452</v>
      </c>
      <c r="F16" s="8">
        <v>1191</v>
      </c>
      <c r="G16" s="137">
        <v>59</v>
      </c>
      <c r="H16" s="137">
        <v>133</v>
      </c>
      <c r="I16" s="137">
        <v>512</v>
      </c>
      <c r="J16" s="137">
        <v>100</v>
      </c>
      <c r="K16" s="137">
        <v>181</v>
      </c>
      <c r="L16" s="137">
        <v>105</v>
      </c>
      <c r="M16" s="242">
        <v>89</v>
      </c>
      <c r="N16" s="137">
        <v>30</v>
      </c>
      <c r="O16" s="137">
        <v>386</v>
      </c>
      <c r="P16" s="137">
        <v>209</v>
      </c>
      <c r="Q16" s="137">
        <v>33</v>
      </c>
      <c r="R16" s="137">
        <v>7</v>
      </c>
      <c r="S16" s="137">
        <v>42</v>
      </c>
      <c r="T16" s="137">
        <v>14</v>
      </c>
      <c r="U16" s="137">
        <v>28</v>
      </c>
      <c r="V16" s="137">
        <v>61</v>
      </c>
      <c r="W16" s="137">
        <v>18</v>
      </c>
      <c r="Z16" s="234" t="s">
        <v>157</v>
      </c>
      <c r="AA16" s="6">
        <f t="shared" si="6"/>
        <v>19.765494137353432</v>
      </c>
      <c r="AB16" s="6">
        <f t="shared" si="1"/>
        <v>44.556113902847571</v>
      </c>
      <c r="AC16" s="6">
        <f t="shared" si="0"/>
        <v>171.52428810720269</v>
      </c>
      <c r="AD16" s="6">
        <f t="shared" si="0"/>
        <v>33.50083752093802</v>
      </c>
      <c r="AE16" s="6">
        <f t="shared" si="0"/>
        <v>60.636515912897821</v>
      </c>
      <c r="AF16" s="6">
        <f t="shared" si="0"/>
        <v>35.175879396984925</v>
      </c>
      <c r="AG16" s="6">
        <f t="shared" si="0"/>
        <v>29.815745393634842</v>
      </c>
      <c r="AH16" s="6">
        <f t="shared" si="0"/>
        <v>10.050251256281408</v>
      </c>
      <c r="AI16" s="6">
        <f t="shared" si="0"/>
        <v>129.31323283082077</v>
      </c>
      <c r="AJ16" s="6">
        <f t="shared" si="0"/>
        <v>70.016750418760466</v>
      </c>
      <c r="AK16" s="6">
        <f t="shared" si="0"/>
        <v>11.055276381909549</v>
      </c>
      <c r="AL16" s="6">
        <f t="shared" si="0"/>
        <v>2.3450586264656614</v>
      </c>
      <c r="AM16" s="6">
        <f t="shared" si="0"/>
        <v>14.07035175879397</v>
      </c>
      <c r="AN16" s="6">
        <f t="shared" si="0"/>
        <v>4.6901172529313229</v>
      </c>
      <c r="AO16" s="6">
        <f t="shared" si="0"/>
        <v>9.3802345058626457</v>
      </c>
      <c r="AP16" s="6">
        <f t="shared" si="0"/>
        <v>20.435510887772192</v>
      </c>
      <c r="AQ16" s="6">
        <f t="shared" si="0"/>
        <v>6.0301507537688437</v>
      </c>
      <c r="AT16" s="234" t="s">
        <v>157</v>
      </c>
      <c r="AU16" s="6">
        <f t="shared" si="2"/>
        <v>84.342211460855538</v>
      </c>
      <c r="AV16" s="6">
        <f t="shared" si="3"/>
        <v>157.42251223491027</v>
      </c>
      <c r="AW16" s="6">
        <f t="shared" si="4"/>
        <v>11.754827875734676</v>
      </c>
      <c r="AX16" s="6">
        <f t="shared" si="5"/>
        <v>7.1656050955414017</v>
      </c>
    </row>
    <row r="17" spans="1:50" x14ac:dyDescent="0.25">
      <c r="A17" s="234" t="s">
        <v>158</v>
      </c>
      <c r="B17" s="8">
        <v>3303</v>
      </c>
      <c r="C17" s="8">
        <v>2700</v>
      </c>
      <c r="D17" s="8">
        <v>2666</v>
      </c>
      <c r="E17" s="8">
        <v>2636</v>
      </c>
      <c r="F17" s="8">
        <v>1151</v>
      </c>
      <c r="G17" s="137">
        <v>58</v>
      </c>
      <c r="H17" s="137">
        <v>200</v>
      </c>
      <c r="I17" s="137">
        <v>467</v>
      </c>
      <c r="J17" s="137">
        <v>88</v>
      </c>
      <c r="K17" s="137">
        <v>119</v>
      </c>
      <c r="L17" s="137">
        <v>72</v>
      </c>
      <c r="M17" s="242">
        <v>52</v>
      </c>
      <c r="N17" s="137">
        <v>34</v>
      </c>
      <c r="O17" s="137">
        <v>127</v>
      </c>
      <c r="P17" s="137">
        <v>200</v>
      </c>
      <c r="Q17" s="137">
        <v>21</v>
      </c>
      <c r="R17" s="137">
        <v>2</v>
      </c>
      <c r="S17" s="137">
        <v>28</v>
      </c>
      <c r="T17" s="137">
        <v>2</v>
      </c>
      <c r="U17" s="137">
        <v>4</v>
      </c>
      <c r="V17" s="137">
        <v>52</v>
      </c>
      <c r="W17" s="137">
        <v>28</v>
      </c>
      <c r="Z17" s="234" t="s">
        <v>158</v>
      </c>
      <c r="AA17" s="6">
        <f t="shared" si="6"/>
        <v>17.559794126551619</v>
      </c>
      <c r="AB17" s="6">
        <f t="shared" si="1"/>
        <v>60.551014229488345</v>
      </c>
      <c r="AC17" s="6">
        <f t="shared" si="0"/>
        <v>141.38661822585527</v>
      </c>
      <c r="AD17" s="6">
        <f t="shared" si="0"/>
        <v>26.642446260974872</v>
      </c>
      <c r="AE17" s="6">
        <f t="shared" si="0"/>
        <v>36.027853466545565</v>
      </c>
      <c r="AF17" s="6">
        <f t="shared" si="0"/>
        <v>21.798365122615802</v>
      </c>
      <c r="AG17" s="6">
        <f t="shared" si="0"/>
        <v>15.74326369966697</v>
      </c>
      <c r="AH17" s="6">
        <f t="shared" si="0"/>
        <v>10.293672419013019</v>
      </c>
      <c r="AI17" s="6">
        <f t="shared" si="0"/>
        <v>38.449894035725102</v>
      </c>
      <c r="AJ17" s="6">
        <f t="shared" si="0"/>
        <v>60.551014229488345</v>
      </c>
      <c r="AK17" s="6">
        <f t="shared" si="0"/>
        <v>6.3578564940962767</v>
      </c>
      <c r="AL17" s="6">
        <f t="shared" si="0"/>
        <v>0.60551014229488342</v>
      </c>
      <c r="AM17" s="6">
        <f t="shared" si="0"/>
        <v>8.4771419921283684</v>
      </c>
      <c r="AN17" s="6">
        <f t="shared" si="0"/>
        <v>0.60551014229488342</v>
      </c>
      <c r="AO17" s="6">
        <f t="shared" si="0"/>
        <v>1.2110202845897668</v>
      </c>
      <c r="AP17" s="6">
        <f t="shared" si="0"/>
        <v>15.74326369966697</v>
      </c>
      <c r="AQ17" s="6">
        <f t="shared" si="0"/>
        <v>8.4771419921283684</v>
      </c>
      <c r="AT17" s="234" t="s">
        <v>158</v>
      </c>
      <c r="AU17" s="6">
        <f t="shared" si="2"/>
        <v>75.018754688672175</v>
      </c>
      <c r="AV17" s="6">
        <f t="shared" si="3"/>
        <v>48.17905918057663</v>
      </c>
      <c r="AW17" s="6">
        <f t="shared" si="4"/>
        <v>1.737619461337967</v>
      </c>
      <c r="AX17" s="6">
        <f t="shared" si="5"/>
        <v>10.37037037037037</v>
      </c>
    </row>
    <row r="18" spans="1:50" x14ac:dyDescent="0.25">
      <c r="A18" s="234" t="s">
        <v>159</v>
      </c>
      <c r="B18" s="8">
        <v>4926</v>
      </c>
      <c r="C18" s="8">
        <v>3969</v>
      </c>
      <c r="D18" s="8">
        <v>3918</v>
      </c>
      <c r="E18" s="8">
        <v>3877</v>
      </c>
      <c r="F18" s="8">
        <v>1898</v>
      </c>
      <c r="G18" s="137">
        <v>94</v>
      </c>
      <c r="H18" s="137">
        <v>334</v>
      </c>
      <c r="I18" s="137">
        <v>783</v>
      </c>
      <c r="J18" s="137">
        <v>142</v>
      </c>
      <c r="K18" s="137">
        <v>176</v>
      </c>
      <c r="L18" s="137">
        <v>128</v>
      </c>
      <c r="M18" s="242">
        <v>126</v>
      </c>
      <c r="N18" s="137">
        <v>43</v>
      </c>
      <c r="O18" s="137">
        <v>290</v>
      </c>
      <c r="P18" s="137">
        <v>262</v>
      </c>
      <c r="Q18" s="137">
        <v>31</v>
      </c>
      <c r="R18" s="137">
        <v>2</v>
      </c>
      <c r="S18" s="137">
        <v>42</v>
      </c>
      <c r="T18" s="137">
        <v>8</v>
      </c>
      <c r="U18" s="137">
        <v>13</v>
      </c>
      <c r="V18" s="137">
        <v>98</v>
      </c>
      <c r="W18" s="137">
        <v>27</v>
      </c>
      <c r="Z18" s="234" t="s">
        <v>159</v>
      </c>
      <c r="AA18" s="6">
        <f t="shared" si="6"/>
        <v>19.082419813235891</v>
      </c>
      <c r="AB18" s="6">
        <f t="shared" si="1"/>
        <v>67.80349167681689</v>
      </c>
      <c r="AC18" s="6">
        <f t="shared" si="0"/>
        <v>158.95249695493303</v>
      </c>
      <c r="AD18" s="6">
        <f t="shared" si="0"/>
        <v>28.826634185952091</v>
      </c>
      <c r="AE18" s="6">
        <f t="shared" si="0"/>
        <v>35.728786033292735</v>
      </c>
      <c r="AF18" s="6">
        <f t="shared" si="0"/>
        <v>25.984571660576531</v>
      </c>
      <c r="AG18" s="6">
        <f t="shared" si="0"/>
        <v>25.578562728380025</v>
      </c>
      <c r="AH18" s="6">
        <f t="shared" si="0"/>
        <v>8.7291920422249287</v>
      </c>
      <c r="AI18" s="6">
        <f t="shared" si="0"/>
        <v>58.87129516849371</v>
      </c>
      <c r="AJ18" s="6">
        <f t="shared" si="0"/>
        <v>53.187170117742589</v>
      </c>
      <c r="AK18" s="6">
        <f t="shared" si="0"/>
        <v>6.2931384490458786</v>
      </c>
      <c r="AL18" s="6">
        <f t="shared" si="0"/>
        <v>0.4060089321965083</v>
      </c>
      <c r="AM18" s="6">
        <f t="shared" si="0"/>
        <v>8.5261875761266754</v>
      </c>
      <c r="AN18" s="6">
        <f t="shared" si="0"/>
        <v>1.6240357287860332</v>
      </c>
      <c r="AO18" s="6">
        <f t="shared" si="0"/>
        <v>2.6390580592773043</v>
      </c>
      <c r="AP18" s="6">
        <f t="shared" si="0"/>
        <v>19.894437677628908</v>
      </c>
      <c r="AQ18" s="6">
        <f t="shared" si="0"/>
        <v>5.4811205846528628</v>
      </c>
      <c r="AT18" s="234" t="s">
        <v>159</v>
      </c>
      <c r="AU18" s="6">
        <f t="shared" si="2"/>
        <v>66.870852475752926</v>
      </c>
      <c r="AV18" s="6">
        <f t="shared" si="3"/>
        <v>74.800103172556106</v>
      </c>
      <c r="AW18" s="6">
        <f t="shared" si="4"/>
        <v>4.2149631190727082</v>
      </c>
      <c r="AX18" s="6">
        <f t="shared" si="5"/>
        <v>6.8027210884353737</v>
      </c>
    </row>
    <row r="19" spans="1:50" x14ac:dyDescent="0.25">
      <c r="A19" s="234" t="s">
        <v>160</v>
      </c>
      <c r="B19" s="8">
        <v>2866</v>
      </c>
      <c r="C19" s="8">
        <v>2310</v>
      </c>
      <c r="D19" s="8">
        <v>2280</v>
      </c>
      <c r="E19" s="8">
        <v>2248</v>
      </c>
      <c r="F19" s="8">
        <v>994</v>
      </c>
      <c r="G19" s="137">
        <v>62</v>
      </c>
      <c r="H19" s="137">
        <v>236</v>
      </c>
      <c r="I19" s="137">
        <v>395</v>
      </c>
      <c r="J19" s="137">
        <v>65</v>
      </c>
      <c r="K19" s="137">
        <v>146</v>
      </c>
      <c r="L19" s="137">
        <v>78</v>
      </c>
      <c r="M19" s="242">
        <v>71</v>
      </c>
      <c r="N19" s="137">
        <v>19</v>
      </c>
      <c r="O19" s="137">
        <v>308</v>
      </c>
      <c r="P19" s="137">
        <v>198</v>
      </c>
      <c r="Q19" s="137">
        <v>21</v>
      </c>
      <c r="R19" s="137">
        <v>3</v>
      </c>
      <c r="S19" s="137">
        <v>43</v>
      </c>
      <c r="T19" s="137">
        <v>4</v>
      </c>
      <c r="U19" s="137">
        <v>4</v>
      </c>
      <c r="V19" s="137">
        <v>69</v>
      </c>
      <c r="W19" s="137">
        <v>26</v>
      </c>
      <c r="Z19" s="234" t="s">
        <v>160</v>
      </c>
      <c r="AA19" s="6">
        <f t="shared" si="6"/>
        <v>21.632937892533146</v>
      </c>
      <c r="AB19" s="6">
        <f t="shared" si="1"/>
        <v>82.344731332868108</v>
      </c>
      <c r="AC19" s="6">
        <f t="shared" si="1"/>
        <v>137.82274947662245</v>
      </c>
      <c r="AD19" s="6">
        <f t="shared" si="1"/>
        <v>22.679692951849269</v>
      </c>
      <c r="AE19" s="6">
        <f t="shared" si="1"/>
        <v>50.942079553384509</v>
      </c>
      <c r="AF19" s="6">
        <f t="shared" si="1"/>
        <v>27.215631542219121</v>
      </c>
      <c r="AG19" s="6">
        <f t="shared" ref="AG19:AJ82" si="7">M19/$B19*1000</f>
        <v>24.773203070481507</v>
      </c>
      <c r="AH19" s="6">
        <f t="shared" si="7"/>
        <v>6.6294487090020935</v>
      </c>
      <c r="AI19" s="6">
        <f t="shared" si="7"/>
        <v>107.46685275645498</v>
      </c>
      <c r="AJ19" s="6">
        <f t="shared" si="7"/>
        <v>69.085833914863926</v>
      </c>
      <c r="AK19" s="6">
        <f t="shared" ref="AK19:AN82" si="8">Q19/$B19*1000</f>
        <v>7.3272854152128399</v>
      </c>
      <c r="AL19" s="6">
        <f t="shared" si="8"/>
        <v>1.0467550593161201</v>
      </c>
      <c r="AM19" s="6">
        <f t="shared" si="8"/>
        <v>15.003489183531054</v>
      </c>
      <c r="AN19" s="6">
        <f t="shared" si="8"/>
        <v>1.3956734124214933</v>
      </c>
      <c r="AO19" s="6">
        <f t="shared" ref="AO19:AQ82" si="9">U19/$B19*1000</f>
        <v>1.3956734124214933</v>
      </c>
      <c r="AP19" s="6">
        <f t="shared" si="9"/>
        <v>24.07536636427076</v>
      </c>
      <c r="AQ19" s="6">
        <f t="shared" si="9"/>
        <v>9.0718771807397065</v>
      </c>
      <c r="AT19" s="234" t="s">
        <v>160</v>
      </c>
      <c r="AU19" s="6">
        <f t="shared" si="2"/>
        <v>86.842105263157904</v>
      </c>
      <c r="AV19" s="6">
        <f t="shared" si="3"/>
        <v>137.01067615658363</v>
      </c>
      <c r="AW19" s="6">
        <f t="shared" si="4"/>
        <v>4.0241448692152924</v>
      </c>
      <c r="AX19" s="6">
        <f t="shared" si="5"/>
        <v>11.255411255411257</v>
      </c>
    </row>
    <row r="20" spans="1:50" x14ac:dyDescent="0.25">
      <c r="A20" s="234" t="s">
        <v>161</v>
      </c>
      <c r="B20" s="8">
        <v>7226</v>
      </c>
      <c r="C20" s="8">
        <v>5789</v>
      </c>
      <c r="D20" s="8">
        <v>5702</v>
      </c>
      <c r="E20" s="8">
        <v>5608</v>
      </c>
      <c r="F20" s="8">
        <v>2446</v>
      </c>
      <c r="G20" s="137">
        <v>121</v>
      </c>
      <c r="H20" s="137">
        <v>336</v>
      </c>
      <c r="I20" s="137">
        <v>982</v>
      </c>
      <c r="J20" s="137">
        <v>183</v>
      </c>
      <c r="K20" s="137">
        <v>266</v>
      </c>
      <c r="L20" s="137">
        <v>120</v>
      </c>
      <c r="M20" s="242">
        <v>98</v>
      </c>
      <c r="N20" s="137">
        <v>65</v>
      </c>
      <c r="O20" s="137">
        <v>464</v>
      </c>
      <c r="P20" s="137">
        <v>396</v>
      </c>
      <c r="Q20" s="137">
        <v>36</v>
      </c>
      <c r="R20" s="137">
        <v>14</v>
      </c>
      <c r="S20" s="137">
        <v>60</v>
      </c>
      <c r="T20" s="137">
        <v>51</v>
      </c>
      <c r="U20" s="137">
        <v>20</v>
      </c>
      <c r="V20" s="137">
        <v>134</v>
      </c>
      <c r="W20" s="137">
        <v>41</v>
      </c>
      <c r="Z20" s="234" t="s">
        <v>161</v>
      </c>
      <c r="AA20" s="6">
        <f t="shared" si="6"/>
        <v>16.745087185164685</v>
      </c>
      <c r="AB20" s="6">
        <f t="shared" si="1"/>
        <v>46.498754497647383</v>
      </c>
      <c r="AC20" s="6">
        <f t="shared" si="1"/>
        <v>135.89814558538609</v>
      </c>
      <c r="AD20" s="6">
        <f t="shared" si="1"/>
        <v>25.325214503182949</v>
      </c>
      <c r="AE20" s="6">
        <f t="shared" si="1"/>
        <v>36.81151397730418</v>
      </c>
      <c r="AF20" s="6">
        <f t="shared" si="1"/>
        <v>16.606698034874064</v>
      </c>
      <c r="AG20" s="6">
        <f t="shared" si="7"/>
        <v>13.562136728480487</v>
      </c>
      <c r="AH20" s="6">
        <f t="shared" si="7"/>
        <v>8.995294768890119</v>
      </c>
      <c r="AI20" s="6">
        <f t="shared" si="7"/>
        <v>64.212565734846393</v>
      </c>
      <c r="AJ20" s="6">
        <f t="shared" si="7"/>
        <v>54.802103515084418</v>
      </c>
      <c r="AK20" s="6">
        <f t="shared" si="8"/>
        <v>4.9820094104622195</v>
      </c>
      <c r="AL20" s="6">
        <f t="shared" si="8"/>
        <v>1.9374481040686411</v>
      </c>
      <c r="AM20" s="6">
        <f t="shared" si="8"/>
        <v>8.3033490174370321</v>
      </c>
      <c r="AN20" s="6">
        <f t="shared" si="8"/>
        <v>7.0578466648214775</v>
      </c>
      <c r="AO20" s="6">
        <f t="shared" si="9"/>
        <v>2.7677830058123445</v>
      </c>
      <c r="AP20" s="6">
        <f t="shared" si="9"/>
        <v>18.544146138942704</v>
      </c>
      <c r="AQ20" s="6">
        <f t="shared" si="9"/>
        <v>5.6739551619153055</v>
      </c>
      <c r="AT20" s="234" t="s">
        <v>161</v>
      </c>
      <c r="AU20" s="6">
        <f t="shared" si="2"/>
        <v>69.449316029463347</v>
      </c>
      <c r="AV20" s="6">
        <f t="shared" si="3"/>
        <v>82.73894436519258</v>
      </c>
      <c r="AW20" s="6">
        <f t="shared" si="4"/>
        <v>20.850367947669664</v>
      </c>
      <c r="AX20" s="6">
        <f t="shared" si="5"/>
        <v>7.0823976507168771</v>
      </c>
    </row>
    <row r="21" spans="1:50" x14ac:dyDescent="0.25">
      <c r="A21" s="234" t="s">
        <v>162</v>
      </c>
      <c r="B21" s="8">
        <v>3849</v>
      </c>
      <c r="C21" s="8">
        <v>3209</v>
      </c>
      <c r="D21" s="8">
        <v>3179</v>
      </c>
      <c r="E21" s="8">
        <v>3144</v>
      </c>
      <c r="F21" s="8">
        <v>1403</v>
      </c>
      <c r="G21" s="137">
        <v>88</v>
      </c>
      <c r="H21" s="137">
        <v>298</v>
      </c>
      <c r="I21" s="137">
        <v>606</v>
      </c>
      <c r="J21" s="137">
        <v>104</v>
      </c>
      <c r="K21" s="137">
        <v>168</v>
      </c>
      <c r="L21" s="137">
        <v>110</v>
      </c>
      <c r="M21" s="242">
        <v>91</v>
      </c>
      <c r="N21" s="137">
        <v>28</v>
      </c>
      <c r="O21" s="137">
        <v>340</v>
      </c>
      <c r="P21" s="137">
        <v>224</v>
      </c>
      <c r="Q21" s="137">
        <v>46</v>
      </c>
      <c r="R21" s="137">
        <v>25</v>
      </c>
      <c r="S21" s="137">
        <v>43</v>
      </c>
      <c r="T21" s="137">
        <v>32</v>
      </c>
      <c r="U21" s="137">
        <v>21</v>
      </c>
      <c r="V21" s="137">
        <v>69</v>
      </c>
      <c r="W21" s="137">
        <v>22</v>
      </c>
      <c r="Z21" s="234" t="s">
        <v>162</v>
      </c>
      <c r="AA21" s="6">
        <f t="shared" si="6"/>
        <v>22.86308131982333</v>
      </c>
      <c r="AB21" s="6">
        <f t="shared" si="1"/>
        <v>77.422707196674466</v>
      </c>
      <c r="AC21" s="6">
        <f t="shared" si="1"/>
        <v>157.44349181605614</v>
      </c>
      <c r="AD21" s="6">
        <f t="shared" si="1"/>
        <v>27.020005196154845</v>
      </c>
      <c r="AE21" s="6">
        <f t="shared" si="1"/>
        <v>43.647700701480908</v>
      </c>
      <c r="AF21" s="6">
        <f t="shared" si="1"/>
        <v>28.578851649779164</v>
      </c>
      <c r="AG21" s="6">
        <f t="shared" si="7"/>
        <v>23.64250454663549</v>
      </c>
      <c r="AH21" s="6">
        <f t="shared" si="7"/>
        <v>7.274616783580151</v>
      </c>
      <c r="AI21" s="6">
        <f t="shared" si="7"/>
        <v>88.33463237204468</v>
      </c>
      <c r="AJ21" s="6">
        <f t="shared" si="7"/>
        <v>58.196934268641208</v>
      </c>
      <c r="AK21" s="6">
        <f t="shared" si="8"/>
        <v>11.951156144453105</v>
      </c>
      <c r="AL21" s="6">
        <f t="shared" si="8"/>
        <v>6.4951935567679921</v>
      </c>
      <c r="AM21" s="6">
        <f t="shared" si="8"/>
        <v>11.171732917640947</v>
      </c>
      <c r="AN21" s="6">
        <f t="shared" si="8"/>
        <v>8.3138477526630297</v>
      </c>
      <c r="AO21" s="6">
        <f t="shared" si="9"/>
        <v>5.4559625876851134</v>
      </c>
      <c r="AP21" s="6">
        <f t="shared" si="9"/>
        <v>17.926734216679655</v>
      </c>
      <c r="AQ21" s="6">
        <f t="shared" si="9"/>
        <v>5.7157703299558325</v>
      </c>
      <c r="AT21" s="234" t="s">
        <v>162</v>
      </c>
      <c r="AU21" s="6">
        <f t="shared" si="2"/>
        <v>70.462409562755582</v>
      </c>
      <c r="AV21" s="6">
        <f t="shared" si="3"/>
        <v>108.14249363867684</v>
      </c>
      <c r="AW21" s="6">
        <f t="shared" si="4"/>
        <v>22.808267997148967</v>
      </c>
      <c r="AX21" s="6">
        <f t="shared" si="5"/>
        <v>6.8557182923028979</v>
      </c>
    </row>
    <row r="22" spans="1:50" x14ac:dyDescent="0.25">
      <c r="A22" s="234" t="s">
        <v>163</v>
      </c>
      <c r="B22" s="8">
        <v>4558</v>
      </c>
      <c r="C22" s="8">
        <v>3694</v>
      </c>
      <c r="D22" s="8">
        <v>3642</v>
      </c>
      <c r="E22" s="8">
        <v>3603</v>
      </c>
      <c r="F22" s="8">
        <v>1516</v>
      </c>
      <c r="G22" s="137">
        <v>61</v>
      </c>
      <c r="H22" s="137">
        <v>294</v>
      </c>
      <c r="I22" s="137">
        <v>434</v>
      </c>
      <c r="J22" s="137">
        <v>95</v>
      </c>
      <c r="K22" s="137">
        <v>202</v>
      </c>
      <c r="L22" s="137">
        <v>115</v>
      </c>
      <c r="M22" s="242">
        <v>48</v>
      </c>
      <c r="N22" s="137">
        <v>34</v>
      </c>
      <c r="O22" s="137">
        <v>257</v>
      </c>
      <c r="P22" s="137">
        <v>224</v>
      </c>
      <c r="Q22" s="137">
        <v>25</v>
      </c>
      <c r="R22" s="137">
        <v>16</v>
      </c>
      <c r="S22" s="137">
        <v>61</v>
      </c>
      <c r="T22" s="137">
        <v>8</v>
      </c>
      <c r="U22" s="137">
        <v>1</v>
      </c>
      <c r="V22" s="137">
        <v>72</v>
      </c>
      <c r="W22" s="137">
        <v>45</v>
      </c>
      <c r="Z22" s="234" t="s">
        <v>163</v>
      </c>
      <c r="AA22" s="6">
        <f t="shared" si="6"/>
        <v>13.38306274681878</v>
      </c>
      <c r="AB22" s="6">
        <f t="shared" si="1"/>
        <v>64.501974550241329</v>
      </c>
      <c r="AC22" s="6">
        <f t="shared" si="1"/>
        <v>95.217200526546719</v>
      </c>
      <c r="AD22" s="6">
        <f t="shared" si="1"/>
        <v>20.842474769635807</v>
      </c>
      <c r="AE22" s="6">
        <f t="shared" si="1"/>
        <v>44.317683194383498</v>
      </c>
      <c r="AF22" s="6">
        <f t="shared" si="1"/>
        <v>25.230364194822293</v>
      </c>
      <c r="AG22" s="6">
        <f t="shared" si="7"/>
        <v>10.530934620447566</v>
      </c>
      <c r="AH22" s="6">
        <f t="shared" si="7"/>
        <v>7.4594120228170251</v>
      </c>
      <c r="AI22" s="6">
        <f t="shared" si="7"/>
        <v>56.384379113646332</v>
      </c>
      <c r="AJ22" s="6">
        <f t="shared" si="7"/>
        <v>49.14436156208864</v>
      </c>
      <c r="AK22" s="6">
        <f t="shared" si="8"/>
        <v>5.4848617814831062</v>
      </c>
      <c r="AL22" s="6">
        <f t="shared" si="8"/>
        <v>3.5103115401491882</v>
      </c>
      <c r="AM22" s="6">
        <f t="shared" si="8"/>
        <v>13.38306274681878</v>
      </c>
      <c r="AN22" s="6">
        <f t="shared" si="8"/>
        <v>1.7551557700745941</v>
      </c>
      <c r="AO22" s="6">
        <f t="shared" si="9"/>
        <v>0.21939447125932426</v>
      </c>
      <c r="AP22" s="6">
        <f t="shared" si="9"/>
        <v>15.796401930671347</v>
      </c>
      <c r="AQ22" s="6">
        <f t="shared" si="9"/>
        <v>9.8727512066695926</v>
      </c>
      <c r="AT22" s="234" t="s">
        <v>163</v>
      </c>
      <c r="AU22" s="6">
        <f t="shared" si="2"/>
        <v>61.504667764964303</v>
      </c>
      <c r="AV22" s="6">
        <f t="shared" si="3"/>
        <v>71.329447682486816</v>
      </c>
      <c r="AW22" s="6">
        <f t="shared" si="4"/>
        <v>5.2770448548812663</v>
      </c>
      <c r="AX22" s="6">
        <f t="shared" si="5"/>
        <v>12.181916621548458</v>
      </c>
    </row>
    <row r="23" spans="1:50" x14ac:dyDescent="0.25">
      <c r="A23" s="234" t="s">
        <v>165</v>
      </c>
      <c r="B23" s="8">
        <v>6603</v>
      </c>
      <c r="C23" s="8">
        <v>5490</v>
      </c>
      <c r="D23" s="8">
        <v>5428</v>
      </c>
      <c r="E23" s="8">
        <v>5356</v>
      </c>
      <c r="F23" s="8">
        <v>2929</v>
      </c>
      <c r="G23" s="137">
        <v>210</v>
      </c>
      <c r="H23" s="137">
        <v>435</v>
      </c>
      <c r="I23" s="137">
        <v>962</v>
      </c>
      <c r="J23" s="137">
        <v>217</v>
      </c>
      <c r="K23" s="137">
        <v>304</v>
      </c>
      <c r="L23" s="137">
        <v>129</v>
      </c>
      <c r="M23" s="242">
        <v>130</v>
      </c>
      <c r="N23" s="137">
        <v>70</v>
      </c>
      <c r="O23" s="137">
        <v>609</v>
      </c>
      <c r="P23" s="137">
        <v>350</v>
      </c>
      <c r="Q23" s="137">
        <v>55</v>
      </c>
      <c r="R23" s="137">
        <v>20</v>
      </c>
      <c r="S23" s="137">
        <v>46</v>
      </c>
      <c r="T23" s="137">
        <v>37</v>
      </c>
      <c r="U23" s="137">
        <v>12</v>
      </c>
      <c r="V23" s="137">
        <v>192</v>
      </c>
      <c r="W23" s="137">
        <v>44</v>
      </c>
      <c r="Z23" s="234" t="s">
        <v>165</v>
      </c>
      <c r="AA23" s="6">
        <f t="shared" si="6"/>
        <v>31.803725579282141</v>
      </c>
      <c r="AB23" s="6">
        <f t="shared" si="1"/>
        <v>65.879145842798735</v>
      </c>
      <c r="AC23" s="6">
        <f t="shared" si="1"/>
        <v>145.69135241556867</v>
      </c>
      <c r="AD23" s="6">
        <f t="shared" si="1"/>
        <v>32.863849765258216</v>
      </c>
      <c r="AE23" s="6">
        <f t="shared" si="1"/>
        <v>46.03967893381796</v>
      </c>
      <c r="AF23" s="6">
        <f t="shared" si="1"/>
        <v>19.536574284416176</v>
      </c>
      <c r="AG23" s="6">
        <f t="shared" si="7"/>
        <v>19.688020596698468</v>
      </c>
      <c r="AH23" s="6">
        <f t="shared" si="7"/>
        <v>10.601241859760714</v>
      </c>
      <c r="AI23" s="6">
        <f t="shared" si="7"/>
        <v>92.230804179918223</v>
      </c>
      <c r="AJ23" s="6">
        <f t="shared" si="7"/>
        <v>53.006209298803569</v>
      </c>
      <c r="AK23" s="6">
        <f t="shared" si="8"/>
        <v>8.329547175526276</v>
      </c>
      <c r="AL23" s="6">
        <f t="shared" si="8"/>
        <v>3.0289262456459185</v>
      </c>
      <c r="AM23" s="6">
        <f t="shared" si="8"/>
        <v>6.9665303649856121</v>
      </c>
      <c r="AN23" s="6">
        <f t="shared" si="8"/>
        <v>5.603513554444949</v>
      </c>
      <c r="AO23" s="6">
        <f t="shared" si="9"/>
        <v>1.817355747387551</v>
      </c>
      <c r="AP23" s="6">
        <f t="shared" si="9"/>
        <v>29.077691958200816</v>
      </c>
      <c r="AQ23" s="6">
        <f t="shared" si="9"/>
        <v>6.663637740421021</v>
      </c>
      <c r="AT23" s="234" t="s">
        <v>165</v>
      </c>
      <c r="AU23" s="6">
        <f t="shared" si="2"/>
        <v>64.480471628592483</v>
      </c>
      <c r="AV23" s="6">
        <f t="shared" si="3"/>
        <v>113.70425690814039</v>
      </c>
      <c r="AW23" s="6">
        <f t="shared" si="4"/>
        <v>12.632297712529875</v>
      </c>
      <c r="AX23" s="6">
        <f t="shared" si="5"/>
        <v>8.0145719489981779</v>
      </c>
    </row>
    <row r="24" spans="1:50" x14ac:dyDescent="0.25">
      <c r="A24" s="234" t="s">
        <v>166</v>
      </c>
      <c r="B24" s="8">
        <v>2013</v>
      </c>
      <c r="C24" s="8">
        <v>1646</v>
      </c>
      <c r="D24" s="8">
        <v>1627</v>
      </c>
      <c r="E24" s="8">
        <v>1614</v>
      </c>
      <c r="F24" s="8">
        <v>861</v>
      </c>
      <c r="G24" s="137">
        <v>39</v>
      </c>
      <c r="H24" s="137">
        <v>132</v>
      </c>
      <c r="I24" s="137">
        <v>327</v>
      </c>
      <c r="J24" s="137">
        <v>64</v>
      </c>
      <c r="K24" s="137">
        <v>95</v>
      </c>
      <c r="L24" s="137">
        <v>38</v>
      </c>
      <c r="M24" s="242">
        <v>44</v>
      </c>
      <c r="N24" s="137">
        <v>20</v>
      </c>
      <c r="O24" s="137">
        <v>314</v>
      </c>
      <c r="P24" s="137">
        <v>89</v>
      </c>
      <c r="Q24" s="137">
        <v>13</v>
      </c>
      <c r="R24" s="137">
        <v>5</v>
      </c>
      <c r="S24" s="137">
        <v>24</v>
      </c>
      <c r="T24" s="137">
        <v>6</v>
      </c>
      <c r="U24" s="137">
        <v>4</v>
      </c>
      <c r="V24" s="137">
        <v>37</v>
      </c>
      <c r="W24" s="137">
        <v>15</v>
      </c>
      <c r="Z24" s="234" t="s">
        <v>166</v>
      </c>
      <c r="AA24" s="6">
        <f t="shared" si="6"/>
        <v>19.374068554396423</v>
      </c>
      <c r="AB24" s="6">
        <f t="shared" si="1"/>
        <v>65.573770491803288</v>
      </c>
      <c r="AC24" s="6">
        <f t="shared" si="1"/>
        <v>162.4441132637854</v>
      </c>
      <c r="AD24" s="6">
        <f t="shared" si="1"/>
        <v>31.793343268753105</v>
      </c>
      <c r="AE24" s="6">
        <f t="shared" si="1"/>
        <v>47.193243914555396</v>
      </c>
      <c r="AF24" s="6">
        <f t="shared" si="1"/>
        <v>18.877297565822158</v>
      </c>
      <c r="AG24" s="6">
        <f t="shared" si="7"/>
        <v>21.857923497267759</v>
      </c>
      <c r="AH24" s="6">
        <f t="shared" si="7"/>
        <v>9.9354197714853445</v>
      </c>
      <c r="AI24" s="6">
        <f t="shared" si="7"/>
        <v>155.98609041231992</v>
      </c>
      <c r="AJ24" s="6">
        <f t="shared" si="7"/>
        <v>44.212617983109787</v>
      </c>
      <c r="AK24" s="6">
        <f t="shared" si="8"/>
        <v>6.4580228514654747</v>
      </c>
      <c r="AL24" s="6">
        <f t="shared" si="8"/>
        <v>2.4838549428713361</v>
      </c>
      <c r="AM24" s="6">
        <f t="shared" si="8"/>
        <v>11.922503725782414</v>
      </c>
      <c r="AN24" s="6">
        <f t="shared" si="8"/>
        <v>2.9806259314456036</v>
      </c>
      <c r="AO24" s="6">
        <f t="shared" si="9"/>
        <v>1.9870839542970691</v>
      </c>
      <c r="AP24" s="6">
        <f t="shared" si="9"/>
        <v>18.380526577247888</v>
      </c>
      <c r="AQ24" s="6">
        <f t="shared" si="9"/>
        <v>7.4515648286140088</v>
      </c>
      <c r="AT24" s="234" t="s">
        <v>166</v>
      </c>
      <c r="AU24" s="6">
        <f t="shared" si="2"/>
        <v>54.701905347264905</v>
      </c>
      <c r="AV24" s="6">
        <f t="shared" si="3"/>
        <v>194.54770755885997</v>
      </c>
      <c r="AW24" s="6">
        <f t="shared" si="4"/>
        <v>6.968641114982578</v>
      </c>
      <c r="AX24" s="6">
        <f t="shared" si="5"/>
        <v>9.1130012150668271</v>
      </c>
    </row>
    <row r="25" spans="1:50" x14ac:dyDescent="0.25">
      <c r="A25" s="234" t="s">
        <v>167</v>
      </c>
      <c r="B25" s="8">
        <v>2475</v>
      </c>
      <c r="C25" s="8">
        <v>1953</v>
      </c>
      <c r="D25" s="8">
        <v>1930</v>
      </c>
      <c r="E25" s="8">
        <v>1902</v>
      </c>
      <c r="F25" s="8">
        <v>862</v>
      </c>
      <c r="G25" s="137">
        <v>52</v>
      </c>
      <c r="H25" s="137">
        <v>204</v>
      </c>
      <c r="I25" s="137">
        <v>417</v>
      </c>
      <c r="J25" s="137">
        <v>60</v>
      </c>
      <c r="K25" s="137">
        <v>128</v>
      </c>
      <c r="L25" s="137">
        <v>97</v>
      </c>
      <c r="M25" s="242">
        <v>64</v>
      </c>
      <c r="N25" s="137">
        <v>26</v>
      </c>
      <c r="O25" s="137">
        <v>188</v>
      </c>
      <c r="P25" s="137">
        <v>189</v>
      </c>
      <c r="Q25" s="137">
        <v>23</v>
      </c>
      <c r="R25" s="137">
        <v>10</v>
      </c>
      <c r="S25" s="137">
        <v>31</v>
      </c>
      <c r="T25" s="137">
        <v>11</v>
      </c>
      <c r="U25" s="137">
        <v>7</v>
      </c>
      <c r="V25" s="137">
        <v>73</v>
      </c>
      <c r="W25" s="137">
        <v>21</v>
      </c>
      <c r="Z25" s="234" t="s">
        <v>167</v>
      </c>
      <c r="AA25" s="6">
        <f t="shared" si="6"/>
        <v>21.01010101010101</v>
      </c>
      <c r="AB25" s="6">
        <f t="shared" si="1"/>
        <v>82.424242424242422</v>
      </c>
      <c r="AC25" s="6">
        <f t="shared" si="1"/>
        <v>168.4848484848485</v>
      </c>
      <c r="AD25" s="6">
        <f t="shared" si="1"/>
        <v>24.242424242424242</v>
      </c>
      <c r="AE25" s="6">
        <f t="shared" si="1"/>
        <v>51.717171717171716</v>
      </c>
      <c r="AF25" s="6">
        <f t="shared" si="1"/>
        <v>39.191919191919197</v>
      </c>
      <c r="AG25" s="6">
        <f t="shared" si="7"/>
        <v>25.858585858585858</v>
      </c>
      <c r="AH25" s="6">
        <f t="shared" si="7"/>
        <v>10.505050505050505</v>
      </c>
      <c r="AI25" s="6">
        <f t="shared" si="7"/>
        <v>75.959595959595958</v>
      </c>
      <c r="AJ25" s="6">
        <f t="shared" si="7"/>
        <v>76.363636363636374</v>
      </c>
      <c r="AK25" s="6">
        <f t="shared" si="8"/>
        <v>9.2929292929292941</v>
      </c>
      <c r="AL25" s="6">
        <f t="shared" si="8"/>
        <v>4.0404040404040407</v>
      </c>
      <c r="AM25" s="6">
        <f t="shared" si="8"/>
        <v>12.525252525252526</v>
      </c>
      <c r="AN25" s="6">
        <f t="shared" si="8"/>
        <v>4.4444444444444446</v>
      </c>
      <c r="AO25" s="6">
        <f t="shared" si="9"/>
        <v>2.8282828282828283</v>
      </c>
      <c r="AP25" s="6">
        <f t="shared" si="9"/>
        <v>29.494949494949495</v>
      </c>
      <c r="AQ25" s="6">
        <f t="shared" si="9"/>
        <v>8.4848484848484862</v>
      </c>
      <c r="AT25" s="234" t="s">
        <v>167</v>
      </c>
      <c r="AU25" s="6">
        <f t="shared" si="2"/>
        <v>97.92746113989638</v>
      </c>
      <c r="AV25" s="6">
        <f t="shared" si="3"/>
        <v>98.843322818086222</v>
      </c>
      <c r="AW25" s="6">
        <f t="shared" si="4"/>
        <v>12.761020881670532</v>
      </c>
      <c r="AX25" s="6">
        <f t="shared" si="5"/>
        <v>10.752688172043012</v>
      </c>
    </row>
    <row r="26" spans="1:50" x14ac:dyDescent="0.25">
      <c r="A26" s="234" t="s">
        <v>168</v>
      </c>
      <c r="B26" s="8">
        <v>2863</v>
      </c>
      <c r="C26" s="8">
        <v>2381</v>
      </c>
      <c r="D26" s="8">
        <v>2349</v>
      </c>
      <c r="E26" s="8">
        <v>2327</v>
      </c>
      <c r="F26" s="8">
        <v>1204</v>
      </c>
      <c r="G26" s="137">
        <v>67</v>
      </c>
      <c r="H26" s="137">
        <v>178</v>
      </c>
      <c r="I26" s="137">
        <v>646</v>
      </c>
      <c r="J26" s="137">
        <v>67</v>
      </c>
      <c r="K26" s="137">
        <v>156</v>
      </c>
      <c r="L26" s="137">
        <v>132</v>
      </c>
      <c r="M26" s="242">
        <v>51</v>
      </c>
      <c r="N26" s="137">
        <v>46</v>
      </c>
      <c r="O26" s="137">
        <v>333</v>
      </c>
      <c r="P26" s="137">
        <v>267</v>
      </c>
      <c r="Q26" s="137">
        <v>42</v>
      </c>
      <c r="R26" s="137">
        <v>14</v>
      </c>
      <c r="S26" s="137">
        <v>38</v>
      </c>
      <c r="T26" s="137">
        <v>18</v>
      </c>
      <c r="U26" s="137">
        <v>7</v>
      </c>
      <c r="V26" s="137">
        <v>86</v>
      </c>
      <c r="W26" s="137">
        <v>17</v>
      </c>
      <c r="Z26" s="234" t="s">
        <v>168</v>
      </c>
      <c r="AA26" s="6">
        <f t="shared" si="6"/>
        <v>23.402025847013622</v>
      </c>
      <c r="AB26" s="6">
        <f t="shared" si="1"/>
        <v>62.172546280125744</v>
      </c>
      <c r="AC26" s="6">
        <f t="shared" si="1"/>
        <v>225.63744324135524</v>
      </c>
      <c r="AD26" s="6">
        <f t="shared" si="1"/>
        <v>23.402025847013622</v>
      </c>
      <c r="AE26" s="6">
        <f t="shared" si="1"/>
        <v>54.488298987076497</v>
      </c>
      <c r="AF26" s="6">
        <f t="shared" si="1"/>
        <v>46.105483758295492</v>
      </c>
      <c r="AG26" s="6">
        <f t="shared" si="7"/>
        <v>17.813482361159622</v>
      </c>
      <c r="AH26" s="6">
        <f t="shared" si="7"/>
        <v>16.067062521830248</v>
      </c>
      <c r="AI26" s="6">
        <f t="shared" si="7"/>
        <v>116.31156129933636</v>
      </c>
      <c r="AJ26" s="6">
        <f t="shared" si="7"/>
        <v>93.258819420188615</v>
      </c>
      <c r="AK26" s="6">
        <f t="shared" si="8"/>
        <v>14.669926650366747</v>
      </c>
      <c r="AL26" s="6">
        <f t="shared" si="8"/>
        <v>4.8899755501222497</v>
      </c>
      <c r="AM26" s="6">
        <f t="shared" si="8"/>
        <v>13.272790778903248</v>
      </c>
      <c r="AN26" s="6">
        <f t="shared" si="8"/>
        <v>6.2871114215857498</v>
      </c>
      <c r="AO26" s="6">
        <f t="shared" si="9"/>
        <v>2.4449877750611249</v>
      </c>
      <c r="AP26" s="6">
        <f t="shared" si="9"/>
        <v>30.038421236465247</v>
      </c>
      <c r="AQ26" s="6">
        <f t="shared" si="9"/>
        <v>5.9378274537198736</v>
      </c>
      <c r="AT26" s="234" t="s">
        <v>168</v>
      </c>
      <c r="AU26" s="6">
        <f t="shared" si="2"/>
        <v>113.6653895274585</v>
      </c>
      <c r="AV26" s="6">
        <f t="shared" si="3"/>
        <v>143.10270734851741</v>
      </c>
      <c r="AW26" s="6">
        <f t="shared" si="4"/>
        <v>14.950166112956811</v>
      </c>
      <c r="AX26" s="6">
        <f t="shared" si="5"/>
        <v>7.1398572028559437</v>
      </c>
    </row>
    <row r="27" spans="1:50" x14ac:dyDescent="0.25">
      <c r="A27" s="234" t="s">
        <v>169</v>
      </c>
      <c r="B27" s="8">
        <v>3117</v>
      </c>
      <c r="C27" s="8">
        <v>2371</v>
      </c>
      <c r="D27" s="8">
        <v>2334</v>
      </c>
      <c r="E27" s="8">
        <v>2294</v>
      </c>
      <c r="F27" s="8">
        <v>839</v>
      </c>
      <c r="G27" s="137">
        <v>23</v>
      </c>
      <c r="H27" s="137">
        <v>180</v>
      </c>
      <c r="I27" s="137">
        <v>302</v>
      </c>
      <c r="J27" s="137">
        <v>15</v>
      </c>
      <c r="K27" s="137">
        <v>106</v>
      </c>
      <c r="L27" s="137">
        <v>65</v>
      </c>
      <c r="M27" s="242">
        <v>57</v>
      </c>
      <c r="N27" s="137">
        <v>11</v>
      </c>
      <c r="O27" s="137">
        <v>51</v>
      </c>
      <c r="P27" s="137">
        <v>88</v>
      </c>
      <c r="Q27" s="137">
        <v>18</v>
      </c>
      <c r="R27" s="137">
        <v>4</v>
      </c>
      <c r="S27" s="137">
        <v>28</v>
      </c>
      <c r="T27" s="137">
        <v>3</v>
      </c>
      <c r="U27" s="137">
        <v>5</v>
      </c>
      <c r="V27" s="137">
        <v>75</v>
      </c>
      <c r="W27" s="137">
        <v>19</v>
      </c>
      <c r="Z27" s="234" t="s">
        <v>169</v>
      </c>
      <c r="AA27" s="6">
        <f t="shared" si="6"/>
        <v>7.3788899582932306</v>
      </c>
      <c r="AB27" s="6">
        <f t="shared" si="1"/>
        <v>57.74783445620789</v>
      </c>
      <c r="AC27" s="6">
        <f t="shared" si="1"/>
        <v>96.888033365415467</v>
      </c>
      <c r="AD27" s="6">
        <f t="shared" si="1"/>
        <v>4.8123195380173245</v>
      </c>
      <c r="AE27" s="6">
        <f t="shared" si="1"/>
        <v>34.007058068655759</v>
      </c>
      <c r="AF27" s="6">
        <f t="shared" si="1"/>
        <v>20.853384664741739</v>
      </c>
      <c r="AG27" s="6">
        <f t="shared" si="7"/>
        <v>18.28681424446583</v>
      </c>
      <c r="AH27" s="6">
        <f t="shared" si="7"/>
        <v>3.529034327879371</v>
      </c>
      <c r="AI27" s="6">
        <f t="shared" si="7"/>
        <v>16.361886429258902</v>
      </c>
      <c r="AJ27" s="6">
        <f t="shared" si="7"/>
        <v>28.232274623034968</v>
      </c>
      <c r="AK27" s="6">
        <f t="shared" si="8"/>
        <v>5.7747834456207885</v>
      </c>
      <c r="AL27" s="6">
        <f t="shared" si="8"/>
        <v>1.283285210137953</v>
      </c>
      <c r="AM27" s="6">
        <f t="shared" si="8"/>
        <v>8.9829964709656736</v>
      </c>
      <c r="AN27" s="6">
        <f t="shared" si="8"/>
        <v>0.9624639076034649</v>
      </c>
      <c r="AO27" s="6">
        <f t="shared" si="9"/>
        <v>1.6041065126724414</v>
      </c>
      <c r="AP27" s="6">
        <f t="shared" si="9"/>
        <v>24.061597690086622</v>
      </c>
      <c r="AQ27" s="6">
        <f t="shared" si="9"/>
        <v>6.0956047481552771</v>
      </c>
      <c r="AT27" s="234" t="s">
        <v>169</v>
      </c>
      <c r="AU27" s="6">
        <f t="shared" si="2"/>
        <v>37.703513281919456</v>
      </c>
      <c r="AV27" s="6">
        <f t="shared" si="3"/>
        <v>22.231909328683521</v>
      </c>
      <c r="AW27" s="6">
        <f t="shared" si="4"/>
        <v>3.5756853396901072</v>
      </c>
      <c r="AX27" s="6">
        <f t="shared" si="5"/>
        <v>8.0134964150147621</v>
      </c>
    </row>
    <row r="28" spans="1:50" x14ac:dyDescent="0.25">
      <c r="A28" s="234" t="s">
        <v>170</v>
      </c>
      <c r="B28" s="8">
        <v>1208</v>
      </c>
      <c r="C28" s="8">
        <v>1013</v>
      </c>
      <c r="D28" s="8">
        <v>997</v>
      </c>
      <c r="E28" s="8">
        <v>985</v>
      </c>
      <c r="F28" s="8">
        <v>492</v>
      </c>
      <c r="G28" s="137">
        <v>38</v>
      </c>
      <c r="H28" s="137">
        <v>76</v>
      </c>
      <c r="I28" s="137">
        <v>156</v>
      </c>
      <c r="J28" s="137">
        <v>17</v>
      </c>
      <c r="K28" s="137">
        <v>52</v>
      </c>
      <c r="L28" s="137">
        <v>39</v>
      </c>
      <c r="M28" s="242">
        <v>14</v>
      </c>
      <c r="N28" s="137">
        <v>10</v>
      </c>
      <c r="O28" s="137">
        <v>85</v>
      </c>
      <c r="P28" s="137">
        <v>70</v>
      </c>
      <c r="Q28" s="137">
        <v>13</v>
      </c>
      <c r="R28" s="137">
        <v>5</v>
      </c>
      <c r="S28" s="137">
        <v>14</v>
      </c>
      <c r="T28" s="137">
        <v>3</v>
      </c>
      <c r="U28" s="137">
        <v>2</v>
      </c>
      <c r="V28" s="137">
        <v>33</v>
      </c>
      <c r="W28" s="137">
        <v>9</v>
      </c>
      <c r="Z28" s="234" t="s">
        <v>170</v>
      </c>
      <c r="AA28" s="6">
        <f t="shared" si="6"/>
        <v>31.456953642384107</v>
      </c>
      <c r="AB28" s="6">
        <f t="shared" si="1"/>
        <v>62.913907284768214</v>
      </c>
      <c r="AC28" s="6">
        <f t="shared" si="1"/>
        <v>129.13907284768212</v>
      </c>
      <c r="AD28" s="6">
        <f t="shared" si="1"/>
        <v>14.072847682119207</v>
      </c>
      <c r="AE28" s="6">
        <f t="shared" si="1"/>
        <v>43.046357615894038</v>
      </c>
      <c r="AF28" s="6">
        <f t="shared" si="1"/>
        <v>32.284768211920529</v>
      </c>
      <c r="AG28" s="6">
        <f t="shared" si="7"/>
        <v>11.589403973509935</v>
      </c>
      <c r="AH28" s="6">
        <f t="shared" si="7"/>
        <v>8.2781456953642394</v>
      </c>
      <c r="AI28" s="6">
        <f t="shared" si="7"/>
        <v>70.36423841059603</v>
      </c>
      <c r="AJ28" s="6">
        <f t="shared" si="7"/>
        <v>57.947019867549663</v>
      </c>
      <c r="AK28" s="6">
        <f t="shared" si="8"/>
        <v>10.76158940397351</v>
      </c>
      <c r="AL28" s="6">
        <f t="shared" si="8"/>
        <v>4.1390728476821197</v>
      </c>
      <c r="AM28" s="6">
        <f t="shared" si="8"/>
        <v>11.589403973509935</v>
      </c>
      <c r="AN28" s="6">
        <f t="shared" si="8"/>
        <v>2.4834437086092715</v>
      </c>
      <c r="AO28" s="6">
        <f t="shared" si="9"/>
        <v>1.6556291390728477</v>
      </c>
      <c r="AP28" s="6">
        <f t="shared" si="9"/>
        <v>27.317880794701988</v>
      </c>
      <c r="AQ28" s="6">
        <f t="shared" si="9"/>
        <v>7.4503311258278142</v>
      </c>
      <c r="AT28" s="234" t="s">
        <v>170</v>
      </c>
      <c r="AU28" s="6">
        <f t="shared" si="2"/>
        <v>70.210631895687058</v>
      </c>
      <c r="AV28" s="6">
        <f t="shared" si="3"/>
        <v>86.294416243654823</v>
      </c>
      <c r="AW28" s="6">
        <f t="shared" si="4"/>
        <v>6.0975609756097562</v>
      </c>
      <c r="AX28" s="6">
        <f t="shared" si="5"/>
        <v>8.8845014807502469</v>
      </c>
    </row>
    <row r="29" spans="1:50" x14ac:dyDescent="0.25">
      <c r="A29" s="234" t="s">
        <v>171</v>
      </c>
      <c r="B29" s="8">
        <v>5040</v>
      </c>
      <c r="C29" s="8">
        <v>4022</v>
      </c>
      <c r="D29" s="8">
        <v>3955</v>
      </c>
      <c r="E29" s="8">
        <v>3894</v>
      </c>
      <c r="F29" s="8">
        <v>1522</v>
      </c>
      <c r="G29" s="137">
        <v>61</v>
      </c>
      <c r="H29" s="137">
        <v>347</v>
      </c>
      <c r="I29" s="137">
        <v>592</v>
      </c>
      <c r="J29" s="137">
        <v>97</v>
      </c>
      <c r="K29" s="137">
        <v>165</v>
      </c>
      <c r="L29" s="137">
        <v>89</v>
      </c>
      <c r="M29" s="242">
        <v>48</v>
      </c>
      <c r="N29" s="137">
        <v>37</v>
      </c>
      <c r="O29" s="137">
        <v>200</v>
      </c>
      <c r="P29" s="137">
        <v>160</v>
      </c>
      <c r="Q29" s="137">
        <v>41</v>
      </c>
      <c r="R29" s="137">
        <v>7</v>
      </c>
      <c r="S29" s="137">
        <v>41</v>
      </c>
      <c r="T29" s="137">
        <v>8</v>
      </c>
      <c r="U29" s="137">
        <v>9</v>
      </c>
      <c r="V29" s="137">
        <v>83</v>
      </c>
      <c r="W29" s="137">
        <v>27</v>
      </c>
      <c r="Z29" s="234" t="s">
        <v>171</v>
      </c>
      <c r="AA29" s="6">
        <f t="shared" si="6"/>
        <v>12.103174603174603</v>
      </c>
      <c r="AB29" s="6">
        <f t="shared" si="1"/>
        <v>68.849206349206355</v>
      </c>
      <c r="AC29" s="6">
        <f t="shared" si="1"/>
        <v>117.46031746031746</v>
      </c>
      <c r="AD29" s="6">
        <f t="shared" si="1"/>
        <v>19.246031746031747</v>
      </c>
      <c r="AE29" s="6">
        <f t="shared" si="1"/>
        <v>32.738095238095241</v>
      </c>
      <c r="AF29" s="6">
        <f t="shared" si="1"/>
        <v>17.658730158730158</v>
      </c>
      <c r="AG29" s="6">
        <f t="shared" si="7"/>
        <v>9.5238095238095255</v>
      </c>
      <c r="AH29" s="6">
        <f t="shared" si="7"/>
        <v>7.3412698412698409</v>
      </c>
      <c r="AI29" s="6">
        <f t="shared" si="7"/>
        <v>39.682539682539684</v>
      </c>
      <c r="AJ29" s="6">
        <f t="shared" si="7"/>
        <v>31.746031746031743</v>
      </c>
      <c r="AK29" s="6">
        <f t="shared" si="8"/>
        <v>8.1349206349206362</v>
      </c>
      <c r="AL29" s="6">
        <f t="shared" si="8"/>
        <v>1.3888888888888888</v>
      </c>
      <c r="AM29" s="6">
        <f t="shared" si="8"/>
        <v>8.1349206349206362</v>
      </c>
      <c r="AN29" s="6">
        <f t="shared" si="8"/>
        <v>1.5873015873015872</v>
      </c>
      <c r="AO29" s="6">
        <f t="shared" si="9"/>
        <v>1.7857142857142856</v>
      </c>
      <c r="AP29" s="6">
        <f t="shared" si="9"/>
        <v>16.468253968253968</v>
      </c>
      <c r="AQ29" s="6">
        <f t="shared" si="9"/>
        <v>5.3571428571428568</v>
      </c>
      <c r="AT29" s="234" t="s">
        <v>171</v>
      </c>
      <c r="AU29" s="6">
        <f t="shared" si="2"/>
        <v>40.455120101137801</v>
      </c>
      <c r="AV29" s="6">
        <f t="shared" si="3"/>
        <v>51.361068310220851</v>
      </c>
      <c r="AW29" s="6">
        <f t="shared" si="4"/>
        <v>5.2562417871222076</v>
      </c>
      <c r="AX29" s="6">
        <f t="shared" si="5"/>
        <v>6.713078070611636</v>
      </c>
    </row>
    <row r="30" spans="1:50" x14ac:dyDescent="0.25">
      <c r="A30" s="234" t="s">
        <v>172</v>
      </c>
      <c r="B30" s="8">
        <v>5805</v>
      </c>
      <c r="C30" s="8">
        <v>4655</v>
      </c>
      <c r="D30" s="8">
        <v>4565</v>
      </c>
      <c r="E30" s="8">
        <v>4489</v>
      </c>
      <c r="F30" s="8">
        <v>1866</v>
      </c>
      <c r="G30" s="137">
        <v>91</v>
      </c>
      <c r="H30" s="137">
        <v>359</v>
      </c>
      <c r="I30" s="137">
        <v>659</v>
      </c>
      <c r="J30" s="137">
        <v>99</v>
      </c>
      <c r="K30" s="137">
        <v>222</v>
      </c>
      <c r="L30" s="137">
        <v>216</v>
      </c>
      <c r="M30" s="242">
        <v>30</v>
      </c>
      <c r="N30" s="137">
        <v>35</v>
      </c>
      <c r="O30" s="137">
        <v>260</v>
      </c>
      <c r="P30" s="137">
        <v>323</v>
      </c>
      <c r="Q30" s="137">
        <v>51</v>
      </c>
      <c r="R30" s="137">
        <v>8</v>
      </c>
      <c r="S30" s="137">
        <v>70</v>
      </c>
      <c r="T30" s="137">
        <v>7</v>
      </c>
      <c r="U30" s="137">
        <v>10</v>
      </c>
      <c r="V30" s="137">
        <v>104</v>
      </c>
      <c r="W30" s="137">
        <v>35</v>
      </c>
      <c r="Z30" s="234" t="s">
        <v>172</v>
      </c>
      <c r="AA30" s="6">
        <f t="shared" si="6"/>
        <v>15.676141257536608</v>
      </c>
      <c r="AB30" s="6">
        <f t="shared" si="1"/>
        <v>61.843238587424629</v>
      </c>
      <c r="AC30" s="6">
        <f t="shared" si="1"/>
        <v>113.52282515073213</v>
      </c>
      <c r="AD30" s="6">
        <f t="shared" si="1"/>
        <v>17.054263565891471</v>
      </c>
      <c r="AE30" s="6">
        <f t="shared" si="1"/>
        <v>38.242894056847547</v>
      </c>
      <c r="AF30" s="6">
        <f t="shared" si="1"/>
        <v>37.209302325581397</v>
      </c>
      <c r="AG30" s="6">
        <f t="shared" si="7"/>
        <v>5.1679586563307494</v>
      </c>
      <c r="AH30" s="6">
        <f t="shared" si="7"/>
        <v>6.0292850990525411</v>
      </c>
      <c r="AI30" s="6">
        <f t="shared" si="7"/>
        <v>44.788975021533162</v>
      </c>
      <c r="AJ30" s="6">
        <f t="shared" si="7"/>
        <v>55.641688199827733</v>
      </c>
      <c r="AK30" s="6">
        <f t="shared" si="8"/>
        <v>8.7855297157622747</v>
      </c>
      <c r="AL30" s="6">
        <f t="shared" si="8"/>
        <v>1.3781223083548664</v>
      </c>
      <c r="AM30" s="6">
        <f t="shared" si="8"/>
        <v>12.058570198105082</v>
      </c>
      <c r="AN30" s="6">
        <f t="shared" si="8"/>
        <v>1.2058570198105081</v>
      </c>
      <c r="AO30" s="6">
        <f t="shared" si="9"/>
        <v>1.7226528854435832</v>
      </c>
      <c r="AP30" s="6">
        <f t="shared" si="9"/>
        <v>17.915590008613265</v>
      </c>
      <c r="AQ30" s="6">
        <f t="shared" si="9"/>
        <v>6.0292850990525411</v>
      </c>
      <c r="AT30" s="234" t="s">
        <v>172</v>
      </c>
      <c r="AU30" s="6">
        <f t="shared" si="2"/>
        <v>70.755750273822571</v>
      </c>
      <c r="AV30" s="6">
        <f t="shared" si="3"/>
        <v>57.919358431721989</v>
      </c>
      <c r="AW30" s="6">
        <f t="shared" si="4"/>
        <v>3.7513397642015005</v>
      </c>
      <c r="AX30" s="6">
        <f t="shared" si="5"/>
        <v>7.518796992481203</v>
      </c>
    </row>
    <row r="31" spans="1:50" x14ac:dyDescent="0.25">
      <c r="A31" s="234" t="s">
        <v>174</v>
      </c>
      <c r="B31" s="8">
        <v>2903</v>
      </c>
      <c r="C31" s="8">
        <v>2250</v>
      </c>
      <c r="D31" s="8">
        <v>2222</v>
      </c>
      <c r="E31" s="8">
        <v>2196</v>
      </c>
      <c r="F31" s="8">
        <v>803</v>
      </c>
      <c r="G31" s="137">
        <v>50</v>
      </c>
      <c r="H31" s="137">
        <v>115</v>
      </c>
      <c r="I31" s="137">
        <v>323</v>
      </c>
      <c r="J31" s="137">
        <v>51</v>
      </c>
      <c r="K31" s="137">
        <v>96</v>
      </c>
      <c r="L31" s="137">
        <v>118</v>
      </c>
      <c r="M31" s="242">
        <v>45</v>
      </c>
      <c r="N31" s="137">
        <v>19</v>
      </c>
      <c r="O31" s="137">
        <v>400</v>
      </c>
      <c r="P31" s="137">
        <v>131</v>
      </c>
      <c r="Q31" s="137">
        <v>34</v>
      </c>
      <c r="R31" s="137">
        <v>8</v>
      </c>
      <c r="S31" s="137">
        <v>39</v>
      </c>
      <c r="T31" s="137">
        <v>10</v>
      </c>
      <c r="U31" s="137">
        <v>9</v>
      </c>
      <c r="V31" s="137">
        <v>46</v>
      </c>
      <c r="W31" s="137">
        <v>16</v>
      </c>
      <c r="Z31" s="234" t="s">
        <v>174</v>
      </c>
      <c r="AA31" s="6">
        <f t="shared" si="6"/>
        <v>17.223561832586981</v>
      </c>
      <c r="AB31" s="6">
        <f t="shared" si="1"/>
        <v>39.614192214950052</v>
      </c>
      <c r="AC31" s="6">
        <f t="shared" si="1"/>
        <v>111.26420943851188</v>
      </c>
      <c r="AD31" s="6">
        <f t="shared" si="1"/>
        <v>17.568033069238719</v>
      </c>
      <c r="AE31" s="6">
        <f t="shared" si="1"/>
        <v>33.069238718567</v>
      </c>
      <c r="AF31" s="6">
        <f t="shared" si="1"/>
        <v>40.647605924905271</v>
      </c>
      <c r="AG31" s="6">
        <f t="shared" si="7"/>
        <v>15.501205649328281</v>
      </c>
      <c r="AH31" s="6">
        <f t="shared" si="7"/>
        <v>6.5449534963830516</v>
      </c>
      <c r="AI31" s="6">
        <f t="shared" si="7"/>
        <v>137.78849466069585</v>
      </c>
      <c r="AJ31" s="6">
        <f t="shared" si="7"/>
        <v>45.125732001377884</v>
      </c>
      <c r="AK31" s="6">
        <f t="shared" si="8"/>
        <v>11.712022046159145</v>
      </c>
      <c r="AL31" s="6">
        <f t="shared" si="8"/>
        <v>2.755769893213917</v>
      </c>
      <c r="AM31" s="6">
        <f t="shared" si="8"/>
        <v>13.434378229417844</v>
      </c>
      <c r="AN31" s="6">
        <f t="shared" si="8"/>
        <v>3.444712366517396</v>
      </c>
      <c r="AO31" s="6">
        <f t="shared" si="9"/>
        <v>3.100241129865656</v>
      </c>
      <c r="AP31" s="6">
        <f t="shared" si="9"/>
        <v>15.845676885980021</v>
      </c>
      <c r="AQ31" s="6">
        <f t="shared" si="9"/>
        <v>5.5115397864278339</v>
      </c>
      <c r="AT31" s="234" t="s">
        <v>174</v>
      </c>
      <c r="AU31" s="6">
        <f t="shared" si="2"/>
        <v>58.955895589558956</v>
      </c>
      <c r="AV31" s="6">
        <f t="shared" si="3"/>
        <v>182.14936247723131</v>
      </c>
      <c r="AW31" s="6">
        <f t="shared" si="4"/>
        <v>12.453300124533001</v>
      </c>
      <c r="AX31" s="6">
        <f t="shared" si="5"/>
        <v>7.1111111111111116</v>
      </c>
    </row>
    <row r="32" spans="1:50" x14ac:dyDescent="0.25">
      <c r="A32" s="234" t="s">
        <v>175</v>
      </c>
      <c r="B32" s="8">
        <v>9757</v>
      </c>
      <c r="C32" s="8">
        <v>7821</v>
      </c>
      <c r="D32" s="8">
        <v>7670</v>
      </c>
      <c r="E32" s="8">
        <v>7526</v>
      </c>
      <c r="F32" s="8">
        <v>3212</v>
      </c>
      <c r="G32" s="137">
        <v>171</v>
      </c>
      <c r="H32" s="137">
        <v>647</v>
      </c>
      <c r="I32" s="137">
        <v>1105</v>
      </c>
      <c r="J32" s="137">
        <v>210</v>
      </c>
      <c r="K32" s="137">
        <v>384</v>
      </c>
      <c r="L32" s="137">
        <v>284</v>
      </c>
      <c r="M32" s="242">
        <v>195</v>
      </c>
      <c r="N32" s="137">
        <v>62</v>
      </c>
      <c r="O32" s="137">
        <v>960</v>
      </c>
      <c r="P32" s="137">
        <v>427</v>
      </c>
      <c r="Q32" s="137">
        <v>79</v>
      </c>
      <c r="R32" s="137">
        <v>34</v>
      </c>
      <c r="S32" s="137">
        <v>106</v>
      </c>
      <c r="T32" s="137">
        <v>25</v>
      </c>
      <c r="U32" s="137">
        <v>12</v>
      </c>
      <c r="V32" s="137">
        <v>164</v>
      </c>
      <c r="W32" s="137">
        <v>52</v>
      </c>
      <c r="Z32" s="234" t="s">
        <v>175</v>
      </c>
      <c r="AA32" s="6">
        <f t="shared" si="6"/>
        <v>17.525878856205804</v>
      </c>
      <c r="AB32" s="6">
        <f t="shared" si="1"/>
        <v>66.311366198626629</v>
      </c>
      <c r="AC32" s="6">
        <f t="shared" si="1"/>
        <v>113.25202418776263</v>
      </c>
      <c r="AD32" s="6">
        <f t="shared" si="1"/>
        <v>21.523009121656248</v>
      </c>
      <c r="AE32" s="6">
        <f t="shared" si="1"/>
        <v>39.35635953674285</v>
      </c>
      <c r="AF32" s="6">
        <f t="shared" si="1"/>
        <v>29.107307574049401</v>
      </c>
      <c r="AG32" s="6">
        <f t="shared" si="7"/>
        <v>19.985651327252228</v>
      </c>
      <c r="AH32" s="6">
        <f t="shared" si="7"/>
        <v>6.3544122168699397</v>
      </c>
      <c r="AI32" s="6">
        <f t="shared" si="7"/>
        <v>98.390898841857137</v>
      </c>
      <c r="AJ32" s="6">
        <f t="shared" si="7"/>
        <v>43.763451880701034</v>
      </c>
      <c r="AK32" s="6">
        <f t="shared" si="8"/>
        <v>8.0967510505278266</v>
      </c>
      <c r="AL32" s="6">
        <f t="shared" si="8"/>
        <v>3.4846776673157733</v>
      </c>
      <c r="AM32" s="6">
        <f t="shared" si="8"/>
        <v>10.863995080455057</v>
      </c>
      <c r="AN32" s="6">
        <f t="shared" si="8"/>
        <v>2.5622629906733629</v>
      </c>
      <c r="AO32" s="6">
        <f t="shared" si="9"/>
        <v>1.2298862355232141</v>
      </c>
      <c r="AP32" s="6">
        <f t="shared" si="9"/>
        <v>16.808445218817258</v>
      </c>
      <c r="AQ32" s="6">
        <f t="shared" si="9"/>
        <v>5.3295070206005946</v>
      </c>
      <c r="AT32" s="234" t="s">
        <v>175</v>
      </c>
      <c r="AU32" s="6">
        <f t="shared" si="2"/>
        <v>55.671447196870929</v>
      </c>
      <c r="AV32" s="6">
        <f t="shared" si="3"/>
        <v>127.55779962795641</v>
      </c>
      <c r="AW32" s="6">
        <f t="shared" si="4"/>
        <v>7.7833125778331258</v>
      </c>
      <c r="AX32" s="6">
        <f t="shared" si="5"/>
        <v>6.6487661424370286</v>
      </c>
    </row>
    <row r="33" spans="1:50" x14ac:dyDescent="0.25">
      <c r="A33" s="234" t="s">
        <v>176</v>
      </c>
      <c r="B33" s="8">
        <v>1319</v>
      </c>
      <c r="C33" s="8">
        <v>1114</v>
      </c>
      <c r="D33" s="8">
        <v>1101</v>
      </c>
      <c r="E33" s="8">
        <v>1089</v>
      </c>
      <c r="F33" s="8">
        <v>532</v>
      </c>
      <c r="G33" s="137">
        <v>26</v>
      </c>
      <c r="H33" s="137">
        <v>95</v>
      </c>
      <c r="I33" s="137">
        <v>238</v>
      </c>
      <c r="J33" s="137">
        <v>41</v>
      </c>
      <c r="K33" s="137">
        <v>83</v>
      </c>
      <c r="L33" s="137">
        <v>59</v>
      </c>
      <c r="M33" s="242">
        <v>18</v>
      </c>
      <c r="N33" s="137">
        <v>9</v>
      </c>
      <c r="O33" s="137">
        <v>169</v>
      </c>
      <c r="P33" s="137">
        <v>100</v>
      </c>
      <c r="Q33" s="137">
        <v>15</v>
      </c>
      <c r="R33" s="137">
        <v>3</v>
      </c>
      <c r="S33" s="137">
        <v>15</v>
      </c>
      <c r="T33" s="137">
        <v>3</v>
      </c>
      <c r="U33" s="137">
        <v>2</v>
      </c>
      <c r="V33" s="137">
        <v>42</v>
      </c>
      <c r="W33" s="137">
        <v>7</v>
      </c>
      <c r="Z33" s="234" t="s">
        <v>176</v>
      </c>
      <c r="AA33" s="6">
        <f t="shared" si="6"/>
        <v>19.711902956785444</v>
      </c>
      <c r="AB33" s="6">
        <f t="shared" si="1"/>
        <v>72.024260803639123</v>
      </c>
      <c r="AC33" s="6">
        <f t="shared" si="1"/>
        <v>180.43972706595906</v>
      </c>
      <c r="AD33" s="6">
        <f t="shared" si="1"/>
        <v>31.084154662623199</v>
      </c>
      <c r="AE33" s="6">
        <f t="shared" si="1"/>
        <v>62.926459438968919</v>
      </c>
      <c r="AF33" s="6">
        <f t="shared" si="1"/>
        <v>44.730856709628512</v>
      </c>
      <c r="AG33" s="6">
        <f t="shared" si="7"/>
        <v>13.646702047005308</v>
      </c>
      <c r="AH33" s="6">
        <f t="shared" si="7"/>
        <v>6.8233510235026538</v>
      </c>
      <c r="AI33" s="6">
        <f t="shared" si="7"/>
        <v>128.12736921910539</v>
      </c>
      <c r="AJ33" s="6">
        <f t="shared" si="7"/>
        <v>75.815011372251703</v>
      </c>
      <c r="AK33" s="6">
        <f t="shared" si="8"/>
        <v>11.372251705837757</v>
      </c>
      <c r="AL33" s="6">
        <f t="shared" si="8"/>
        <v>2.274450341167551</v>
      </c>
      <c r="AM33" s="6">
        <f t="shared" si="8"/>
        <v>11.372251705837757</v>
      </c>
      <c r="AN33" s="6">
        <f t="shared" si="8"/>
        <v>2.274450341167551</v>
      </c>
      <c r="AO33" s="6">
        <f t="shared" si="9"/>
        <v>1.5163002274450341</v>
      </c>
      <c r="AP33" s="6">
        <f t="shared" si="9"/>
        <v>31.842304776345717</v>
      </c>
      <c r="AQ33" s="6">
        <f t="shared" si="9"/>
        <v>5.3070507960576201</v>
      </c>
      <c r="AT33" s="234" t="s">
        <v>176</v>
      </c>
      <c r="AU33" s="6">
        <f t="shared" si="2"/>
        <v>90.826521344232518</v>
      </c>
      <c r="AV33" s="6">
        <f t="shared" si="3"/>
        <v>155.18824609733701</v>
      </c>
      <c r="AW33" s="6">
        <f t="shared" si="4"/>
        <v>5.6390977443609023</v>
      </c>
      <c r="AX33" s="6">
        <f t="shared" si="5"/>
        <v>6.2836624775583489</v>
      </c>
    </row>
    <row r="34" spans="1:50" x14ac:dyDescent="0.25">
      <c r="A34" s="234" t="s">
        <v>177</v>
      </c>
      <c r="B34" s="8">
        <v>2964</v>
      </c>
      <c r="C34" s="8">
        <v>2387</v>
      </c>
      <c r="D34" s="8">
        <v>2349</v>
      </c>
      <c r="E34" s="8">
        <v>2312</v>
      </c>
      <c r="F34" s="8">
        <v>942</v>
      </c>
      <c r="G34" s="137">
        <v>42</v>
      </c>
      <c r="H34" s="137">
        <v>202</v>
      </c>
      <c r="I34" s="137">
        <v>354</v>
      </c>
      <c r="J34" s="137">
        <v>55</v>
      </c>
      <c r="K34" s="137">
        <v>125</v>
      </c>
      <c r="L34" s="137">
        <v>113</v>
      </c>
      <c r="M34" s="242">
        <v>46</v>
      </c>
      <c r="N34" s="137">
        <v>26</v>
      </c>
      <c r="O34" s="137">
        <v>214</v>
      </c>
      <c r="P34" s="137">
        <v>123</v>
      </c>
      <c r="Q34" s="137">
        <v>27</v>
      </c>
      <c r="R34" s="137">
        <v>19</v>
      </c>
      <c r="S34" s="137">
        <v>47</v>
      </c>
      <c r="T34" s="137">
        <v>21</v>
      </c>
      <c r="U34" s="137">
        <v>30</v>
      </c>
      <c r="V34" s="137">
        <v>61</v>
      </c>
      <c r="W34" s="137">
        <v>24</v>
      </c>
      <c r="Z34" s="234" t="s">
        <v>177</v>
      </c>
      <c r="AA34" s="6">
        <f t="shared" si="6"/>
        <v>14.17004048582996</v>
      </c>
      <c r="AB34" s="6">
        <f t="shared" si="1"/>
        <v>68.151147098515523</v>
      </c>
      <c r="AC34" s="6">
        <f t="shared" si="1"/>
        <v>119.43319838056681</v>
      </c>
      <c r="AD34" s="6">
        <f t="shared" si="1"/>
        <v>18.556005398110663</v>
      </c>
      <c r="AE34" s="6">
        <f t="shared" si="1"/>
        <v>42.172739541160595</v>
      </c>
      <c r="AF34" s="6">
        <f t="shared" si="1"/>
        <v>38.124156545209175</v>
      </c>
      <c r="AG34" s="6">
        <f t="shared" si="7"/>
        <v>15.5195681511471</v>
      </c>
      <c r="AH34" s="6">
        <f t="shared" si="7"/>
        <v>8.7719298245614024</v>
      </c>
      <c r="AI34" s="6">
        <f t="shared" si="7"/>
        <v>72.199730094466943</v>
      </c>
      <c r="AJ34" s="6">
        <f t="shared" si="7"/>
        <v>41.497975708502025</v>
      </c>
      <c r="AK34" s="6">
        <f t="shared" si="8"/>
        <v>9.1093117408906874</v>
      </c>
      <c r="AL34" s="6">
        <f t="shared" si="8"/>
        <v>6.4102564102564097</v>
      </c>
      <c r="AM34" s="6">
        <f t="shared" si="8"/>
        <v>15.856950067476383</v>
      </c>
      <c r="AN34" s="6">
        <f t="shared" si="8"/>
        <v>7.0850202429149798</v>
      </c>
      <c r="AO34" s="6">
        <f t="shared" si="9"/>
        <v>10.121457489878543</v>
      </c>
      <c r="AP34" s="6">
        <f t="shared" si="9"/>
        <v>20.58029689608637</v>
      </c>
      <c r="AQ34" s="6">
        <f t="shared" si="9"/>
        <v>8.097165991902834</v>
      </c>
      <c r="AT34" s="234" t="s">
        <v>177</v>
      </c>
      <c r="AU34" s="6">
        <f t="shared" si="2"/>
        <v>52.362707535121331</v>
      </c>
      <c r="AV34" s="6">
        <f t="shared" si="3"/>
        <v>92.560553633217992</v>
      </c>
      <c r="AW34" s="6">
        <f t="shared" si="4"/>
        <v>22.292993630573246</v>
      </c>
      <c r="AX34" s="6">
        <f t="shared" si="5"/>
        <v>10.054461667364894</v>
      </c>
    </row>
    <row r="35" spans="1:50" x14ac:dyDescent="0.25">
      <c r="A35" s="234" t="s">
        <v>178</v>
      </c>
      <c r="B35" s="8">
        <v>4255</v>
      </c>
      <c r="C35" s="8">
        <v>3508</v>
      </c>
      <c r="D35" s="8">
        <v>3466</v>
      </c>
      <c r="E35" s="8">
        <v>3427</v>
      </c>
      <c r="F35" s="8">
        <v>1521</v>
      </c>
      <c r="G35" s="137">
        <v>107</v>
      </c>
      <c r="H35" s="137">
        <v>250</v>
      </c>
      <c r="I35" s="137">
        <v>656</v>
      </c>
      <c r="J35" s="137">
        <v>115</v>
      </c>
      <c r="K35" s="137">
        <v>165</v>
      </c>
      <c r="L35" s="137">
        <v>132</v>
      </c>
      <c r="M35" s="242">
        <v>46</v>
      </c>
      <c r="N35" s="137">
        <v>27</v>
      </c>
      <c r="O35" s="137">
        <v>387</v>
      </c>
      <c r="P35" s="137">
        <v>257</v>
      </c>
      <c r="Q35" s="137">
        <v>36</v>
      </c>
      <c r="R35" s="137">
        <v>14</v>
      </c>
      <c r="S35" s="137">
        <v>36</v>
      </c>
      <c r="T35" s="137">
        <v>4</v>
      </c>
      <c r="U35" s="137">
        <v>22</v>
      </c>
      <c r="V35" s="137">
        <v>88</v>
      </c>
      <c r="W35" s="137">
        <v>25</v>
      </c>
      <c r="Z35" s="234" t="s">
        <v>178</v>
      </c>
      <c r="AA35" s="6">
        <f t="shared" si="6"/>
        <v>25.146886016451234</v>
      </c>
      <c r="AB35" s="6">
        <f t="shared" si="1"/>
        <v>58.754406580493537</v>
      </c>
      <c r="AC35" s="6">
        <f t="shared" si="1"/>
        <v>154.17156286721504</v>
      </c>
      <c r="AD35" s="6">
        <f t="shared" si="1"/>
        <v>27.027027027027028</v>
      </c>
      <c r="AE35" s="6">
        <f t="shared" si="1"/>
        <v>38.777908343125738</v>
      </c>
      <c r="AF35" s="6">
        <f t="shared" si="1"/>
        <v>31.022326674500587</v>
      </c>
      <c r="AG35" s="6">
        <f t="shared" si="7"/>
        <v>10.810810810810811</v>
      </c>
      <c r="AH35" s="6">
        <f t="shared" si="7"/>
        <v>6.3454759106933016</v>
      </c>
      <c r="AI35" s="6">
        <f t="shared" si="7"/>
        <v>90.951821386603996</v>
      </c>
      <c r="AJ35" s="6">
        <f t="shared" si="7"/>
        <v>60.399529964747359</v>
      </c>
      <c r="AK35" s="6">
        <f t="shared" si="8"/>
        <v>8.46063454759107</v>
      </c>
      <c r="AL35" s="6">
        <f t="shared" si="8"/>
        <v>3.2902467685076378</v>
      </c>
      <c r="AM35" s="6">
        <f t="shared" si="8"/>
        <v>8.46063454759107</v>
      </c>
      <c r="AN35" s="6">
        <f t="shared" si="8"/>
        <v>0.9400705052878966</v>
      </c>
      <c r="AO35" s="6">
        <f t="shared" si="9"/>
        <v>5.1703877790834305</v>
      </c>
      <c r="AP35" s="6">
        <f t="shared" si="9"/>
        <v>20.681551116333722</v>
      </c>
      <c r="AQ35" s="6">
        <f t="shared" si="9"/>
        <v>5.8754406580493539</v>
      </c>
      <c r="AT35" s="234" t="s">
        <v>178</v>
      </c>
      <c r="AU35" s="6">
        <f t="shared" si="2"/>
        <v>74.148874783612229</v>
      </c>
      <c r="AV35" s="6">
        <f t="shared" si="3"/>
        <v>112.92675809746133</v>
      </c>
      <c r="AW35" s="6">
        <f t="shared" si="4"/>
        <v>2.6298487836949378</v>
      </c>
      <c r="AX35" s="6">
        <f t="shared" si="5"/>
        <v>7.1265678449258836</v>
      </c>
    </row>
    <row r="36" spans="1:50" x14ac:dyDescent="0.25">
      <c r="A36" s="234" t="s">
        <v>179</v>
      </c>
      <c r="B36" s="8">
        <v>6946</v>
      </c>
      <c r="C36" s="8">
        <v>5776</v>
      </c>
      <c r="D36" s="8">
        <v>5719</v>
      </c>
      <c r="E36" s="8">
        <v>5656</v>
      </c>
      <c r="F36" s="8">
        <v>2379</v>
      </c>
      <c r="G36" s="137">
        <v>121</v>
      </c>
      <c r="H36" s="137">
        <v>470</v>
      </c>
      <c r="I36" s="137">
        <v>1108</v>
      </c>
      <c r="J36" s="137">
        <v>180</v>
      </c>
      <c r="K36" s="137">
        <v>281</v>
      </c>
      <c r="L36" s="137">
        <v>194</v>
      </c>
      <c r="M36" s="242">
        <v>242</v>
      </c>
      <c r="N36" s="137">
        <v>42</v>
      </c>
      <c r="O36" s="137">
        <v>1177</v>
      </c>
      <c r="P36" s="137">
        <v>394</v>
      </c>
      <c r="Q36" s="137">
        <v>69</v>
      </c>
      <c r="R36" s="137">
        <v>18</v>
      </c>
      <c r="S36" s="137">
        <v>55</v>
      </c>
      <c r="T36" s="137">
        <v>8</v>
      </c>
      <c r="U36" s="137">
        <v>12</v>
      </c>
      <c r="V36" s="137">
        <v>124</v>
      </c>
      <c r="W36" s="137">
        <v>42</v>
      </c>
      <c r="Z36" s="234" t="s">
        <v>179</v>
      </c>
      <c r="AA36" s="6">
        <f t="shared" si="6"/>
        <v>17.420097898070832</v>
      </c>
      <c r="AB36" s="6">
        <f t="shared" si="1"/>
        <v>67.664843075151168</v>
      </c>
      <c r="AC36" s="6">
        <f t="shared" si="1"/>
        <v>159.51626835588829</v>
      </c>
      <c r="AD36" s="6">
        <f t="shared" si="1"/>
        <v>25.91419522027066</v>
      </c>
      <c r="AE36" s="6">
        <f t="shared" si="1"/>
        <v>40.454938093866971</v>
      </c>
      <c r="AF36" s="6">
        <f t="shared" si="1"/>
        <v>27.929743737402823</v>
      </c>
      <c r="AG36" s="6">
        <f t="shared" si="7"/>
        <v>34.840195796141664</v>
      </c>
      <c r="AH36" s="6">
        <f t="shared" si="7"/>
        <v>6.0466455513964874</v>
      </c>
      <c r="AI36" s="6">
        <f t="shared" si="7"/>
        <v>169.45004319032537</v>
      </c>
      <c r="AJ36" s="6">
        <f t="shared" si="7"/>
        <v>56.723293982147993</v>
      </c>
      <c r="AK36" s="6">
        <f t="shared" si="8"/>
        <v>9.9337748344370862</v>
      </c>
      <c r="AL36" s="6">
        <f t="shared" si="8"/>
        <v>2.5914195220270657</v>
      </c>
      <c r="AM36" s="6">
        <f t="shared" si="8"/>
        <v>7.9182263173049243</v>
      </c>
      <c r="AN36" s="6">
        <f t="shared" si="8"/>
        <v>1.151742009789807</v>
      </c>
      <c r="AO36" s="6">
        <f t="shared" si="9"/>
        <v>1.7276130146847106</v>
      </c>
      <c r="AP36" s="6">
        <f t="shared" si="9"/>
        <v>17.852001151742012</v>
      </c>
      <c r="AQ36" s="6">
        <f t="shared" si="9"/>
        <v>6.0466455513964874</v>
      </c>
      <c r="AT36" s="234" t="s">
        <v>179</v>
      </c>
      <c r="AU36" s="6">
        <f t="shared" si="2"/>
        <v>68.893163140409158</v>
      </c>
      <c r="AV36" s="6">
        <f t="shared" si="3"/>
        <v>208.09759547383311</v>
      </c>
      <c r="AW36" s="6">
        <f t="shared" si="4"/>
        <v>3.3627574611181168</v>
      </c>
      <c r="AX36" s="6">
        <f t="shared" si="5"/>
        <v>7.271468144044321</v>
      </c>
    </row>
    <row r="37" spans="1:50" x14ac:dyDescent="0.25">
      <c r="A37" s="234" t="s">
        <v>180</v>
      </c>
      <c r="B37" s="8">
        <v>2583</v>
      </c>
      <c r="C37" s="8">
        <v>2137</v>
      </c>
      <c r="D37" s="8">
        <v>2102</v>
      </c>
      <c r="E37" s="8">
        <v>2069</v>
      </c>
      <c r="F37" s="8">
        <v>973</v>
      </c>
      <c r="G37" s="137">
        <v>59</v>
      </c>
      <c r="H37" s="137">
        <v>168</v>
      </c>
      <c r="I37" s="137">
        <v>381</v>
      </c>
      <c r="J37" s="137">
        <v>72</v>
      </c>
      <c r="K37" s="137">
        <v>147</v>
      </c>
      <c r="L37" s="137">
        <v>148</v>
      </c>
      <c r="M37" s="242">
        <v>47</v>
      </c>
      <c r="N37" s="137">
        <v>29</v>
      </c>
      <c r="O37" s="137">
        <v>307</v>
      </c>
      <c r="P37" s="137">
        <v>171</v>
      </c>
      <c r="Q37" s="137">
        <v>38</v>
      </c>
      <c r="R37" s="137">
        <v>8</v>
      </c>
      <c r="S37" s="137">
        <v>47</v>
      </c>
      <c r="T37" s="137">
        <v>26</v>
      </c>
      <c r="U37" s="137">
        <v>8</v>
      </c>
      <c r="V37" s="137">
        <v>81</v>
      </c>
      <c r="W37" s="137">
        <v>22</v>
      </c>
      <c r="Z37" s="234" t="s">
        <v>180</v>
      </c>
      <c r="AA37" s="6">
        <f t="shared" si="6"/>
        <v>22.841656987998451</v>
      </c>
      <c r="AB37" s="6">
        <f t="shared" si="1"/>
        <v>65.040650406504071</v>
      </c>
      <c r="AC37" s="6">
        <f t="shared" si="1"/>
        <v>147.50290360046458</v>
      </c>
      <c r="AD37" s="6">
        <f t="shared" si="1"/>
        <v>27.874564459930312</v>
      </c>
      <c r="AE37" s="6">
        <f t="shared" si="1"/>
        <v>56.910569105691053</v>
      </c>
      <c r="AF37" s="6">
        <f t="shared" si="1"/>
        <v>57.297715834301201</v>
      </c>
      <c r="AG37" s="6">
        <f t="shared" si="7"/>
        <v>18.195896244676732</v>
      </c>
      <c r="AH37" s="6">
        <f t="shared" si="7"/>
        <v>11.227255129694155</v>
      </c>
      <c r="AI37" s="6">
        <f t="shared" si="7"/>
        <v>118.85404568331398</v>
      </c>
      <c r="AJ37" s="6">
        <f t="shared" si="7"/>
        <v>66.202090592334486</v>
      </c>
      <c r="AK37" s="6">
        <f t="shared" si="8"/>
        <v>14.711575687185443</v>
      </c>
      <c r="AL37" s="6">
        <f t="shared" si="8"/>
        <v>3.0971738288811461</v>
      </c>
      <c r="AM37" s="6">
        <f t="shared" si="8"/>
        <v>18.195896244676732</v>
      </c>
      <c r="AN37" s="6">
        <f t="shared" si="8"/>
        <v>10.065814943863725</v>
      </c>
      <c r="AO37" s="6">
        <f t="shared" si="9"/>
        <v>3.0971738288811461</v>
      </c>
      <c r="AP37" s="6">
        <f t="shared" si="9"/>
        <v>31.358885017421603</v>
      </c>
      <c r="AQ37" s="6">
        <f t="shared" si="9"/>
        <v>8.5172280294231513</v>
      </c>
      <c r="AT37" s="234" t="s">
        <v>180</v>
      </c>
      <c r="AU37" s="6">
        <f t="shared" si="2"/>
        <v>81.351094196003814</v>
      </c>
      <c r="AV37" s="6">
        <f t="shared" si="3"/>
        <v>148.38086031899471</v>
      </c>
      <c r="AW37" s="6">
        <f t="shared" si="4"/>
        <v>26.721479958890029</v>
      </c>
      <c r="AX37" s="6">
        <f t="shared" si="5"/>
        <v>10.294805802526907</v>
      </c>
    </row>
    <row r="38" spans="1:50" x14ac:dyDescent="0.25">
      <c r="A38" s="234" t="s">
        <v>181</v>
      </c>
      <c r="B38" s="8">
        <v>3061</v>
      </c>
      <c r="C38" s="8">
        <v>2336</v>
      </c>
      <c r="D38" s="8">
        <v>2293</v>
      </c>
      <c r="E38" s="8">
        <v>2246</v>
      </c>
      <c r="F38" s="8">
        <v>747</v>
      </c>
      <c r="G38" s="137">
        <v>42</v>
      </c>
      <c r="H38" s="137">
        <v>193</v>
      </c>
      <c r="I38" s="137">
        <v>394</v>
      </c>
      <c r="J38" s="137">
        <v>37</v>
      </c>
      <c r="K38" s="137">
        <v>92</v>
      </c>
      <c r="L38" s="137">
        <v>122</v>
      </c>
      <c r="M38" s="242">
        <v>63</v>
      </c>
      <c r="N38" s="137">
        <v>10</v>
      </c>
      <c r="O38" s="137">
        <v>128</v>
      </c>
      <c r="P38" s="137">
        <v>119</v>
      </c>
      <c r="Q38" s="137">
        <v>21</v>
      </c>
      <c r="R38" s="137">
        <v>13</v>
      </c>
      <c r="S38" s="137">
        <v>34</v>
      </c>
      <c r="T38" s="137">
        <v>6</v>
      </c>
      <c r="U38" s="137">
        <v>6</v>
      </c>
      <c r="V38" s="137">
        <v>49</v>
      </c>
      <c r="W38" s="137">
        <v>12</v>
      </c>
      <c r="Z38" s="234" t="s">
        <v>181</v>
      </c>
      <c r="AA38" s="6">
        <f t="shared" si="6"/>
        <v>13.721006207121855</v>
      </c>
      <c r="AB38" s="6">
        <f t="shared" si="1"/>
        <v>63.051290427964716</v>
      </c>
      <c r="AC38" s="6">
        <f t="shared" si="1"/>
        <v>128.71610584776215</v>
      </c>
      <c r="AD38" s="6">
        <f t="shared" si="1"/>
        <v>12.087553087226397</v>
      </c>
      <c r="AE38" s="6">
        <f t="shared" si="1"/>
        <v>30.055537406076446</v>
      </c>
      <c r="AF38" s="6">
        <f t="shared" si="1"/>
        <v>39.8562561254492</v>
      </c>
      <c r="AG38" s="6">
        <f t="shared" si="7"/>
        <v>20.581509310682783</v>
      </c>
      <c r="AH38" s="6">
        <f t="shared" si="7"/>
        <v>3.2669062397909179</v>
      </c>
      <c r="AI38" s="6">
        <f t="shared" si="7"/>
        <v>41.816399869323746</v>
      </c>
      <c r="AJ38" s="6">
        <f t="shared" si="7"/>
        <v>38.876184253511923</v>
      </c>
      <c r="AK38" s="6">
        <f t="shared" si="8"/>
        <v>6.8605031035609274</v>
      </c>
      <c r="AL38" s="6">
        <f t="shared" si="8"/>
        <v>4.2469781117281942</v>
      </c>
      <c r="AM38" s="6">
        <f t="shared" si="8"/>
        <v>11.10748121528912</v>
      </c>
      <c r="AN38" s="6">
        <f t="shared" si="8"/>
        <v>1.9601437438745506</v>
      </c>
      <c r="AO38" s="6">
        <f t="shared" si="9"/>
        <v>1.9601437438745506</v>
      </c>
      <c r="AP38" s="6">
        <f t="shared" si="9"/>
        <v>16.007840574975496</v>
      </c>
      <c r="AQ38" s="6">
        <f t="shared" si="9"/>
        <v>3.9202874877491012</v>
      </c>
      <c r="AT38" s="234" t="s">
        <v>181</v>
      </c>
      <c r="AU38" s="6">
        <f t="shared" si="2"/>
        <v>51.897078063672048</v>
      </c>
      <c r="AV38" s="6">
        <f t="shared" si="3"/>
        <v>56.990204808548526</v>
      </c>
      <c r="AW38" s="6">
        <f t="shared" si="4"/>
        <v>8.0321285140562235</v>
      </c>
      <c r="AX38" s="6">
        <f t="shared" si="5"/>
        <v>5.1369863013698627</v>
      </c>
    </row>
    <row r="39" spans="1:50" x14ac:dyDescent="0.25">
      <c r="A39" s="234" t="s">
        <v>182</v>
      </c>
      <c r="B39" s="8">
        <v>5539</v>
      </c>
      <c r="C39" s="8">
        <v>4548</v>
      </c>
      <c r="D39" s="8">
        <v>4492</v>
      </c>
      <c r="E39" s="8">
        <v>4426</v>
      </c>
      <c r="F39" s="8">
        <v>2099</v>
      </c>
      <c r="G39" s="137">
        <v>122</v>
      </c>
      <c r="H39" s="137">
        <v>319</v>
      </c>
      <c r="I39" s="137">
        <v>730</v>
      </c>
      <c r="J39" s="137">
        <v>122</v>
      </c>
      <c r="K39" s="137">
        <v>219</v>
      </c>
      <c r="L39" s="137">
        <v>162</v>
      </c>
      <c r="M39" s="242">
        <v>83</v>
      </c>
      <c r="N39" s="137">
        <v>36</v>
      </c>
      <c r="O39" s="137">
        <v>444</v>
      </c>
      <c r="P39" s="137">
        <v>345</v>
      </c>
      <c r="Q39" s="137">
        <v>35</v>
      </c>
      <c r="R39" s="137">
        <v>3</v>
      </c>
      <c r="S39" s="137">
        <v>37</v>
      </c>
      <c r="T39" s="137">
        <v>4</v>
      </c>
      <c r="U39" s="137">
        <v>20</v>
      </c>
      <c r="V39" s="137">
        <v>118</v>
      </c>
      <c r="W39" s="137">
        <v>30</v>
      </c>
      <c r="Z39" s="234" t="s">
        <v>182</v>
      </c>
      <c r="AA39" s="6">
        <f t="shared" si="6"/>
        <v>22.025636396461454</v>
      </c>
      <c r="AB39" s="6">
        <f t="shared" si="1"/>
        <v>57.59162303664921</v>
      </c>
      <c r="AC39" s="6">
        <f t="shared" si="1"/>
        <v>131.79274237226937</v>
      </c>
      <c r="AD39" s="6">
        <f t="shared" si="1"/>
        <v>22.025636396461454</v>
      </c>
      <c r="AE39" s="6">
        <f t="shared" si="1"/>
        <v>39.537822711680811</v>
      </c>
      <c r="AF39" s="6">
        <f t="shared" si="1"/>
        <v>29.247156526448819</v>
      </c>
      <c r="AG39" s="6">
        <f t="shared" si="7"/>
        <v>14.984654269723777</v>
      </c>
      <c r="AH39" s="6">
        <f t="shared" si="7"/>
        <v>6.4993681169886264</v>
      </c>
      <c r="AI39" s="6">
        <f t="shared" si="7"/>
        <v>80.158873442859729</v>
      </c>
      <c r="AJ39" s="6">
        <f t="shared" si="7"/>
        <v>62.285611121140995</v>
      </c>
      <c r="AK39" s="6">
        <f t="shared" si="8"/>
        <v>6.318830113738942</v>
      </c>
      <c r="AL39" s="6">
        <f t="shared" si="8"/>
        <v>0.54161400974905216</v>
      </c>
      <c r="AM39" s="6">
        <f t="shared" si="8"/>
        <v>6.6799061202383099</v>
      </c>
      <c r="AN39" s="6">
        <f t="shared" si="8"/>
        <v>0.72215201299873621</v>
      </c>
      <c r="AO39" s="6">
        <f t="shared" si="9"/>
        <v>3.6107600649936811</v>
      </c>
      <c r="AP39" s="6">
        <f t="shared" si="9"/>
        <v>21.303484383462717</v>
      </c>
      <c r="AQ39" s="6">
        <f t="shared" si="9"/>
        <v>5.4161400974905218</v>
      </c>
      <c r="AT39" s="234" t="s">
        <v>182</v>
      </c>
      <c r="AU39" s="6">
        <f t="shared" si="2"/>
        <v>76.803205699020481</v>
      </c>
      <c r="AV39" s="6">
        <f t="shared" si="3"/>
        <v>100.31631269769544</v>
      </c>
      <c r="AW39" s="6">
        <f t="shared" si="4"/>
        <v>1.9056693663649356</v>
      </c>
      <c r="AX39" s="6">
        <f t="shared" si="5"/>
        <v>6.5963060686015833</v>
      </c>
    </row>
    <row r="40" spans="1:50" x14ac:dyDescent="0.25">
      <c r="A40" s="234" t="s">
        <v>183</v>
      </c>
      <c r="B40" s="8">
        <v>6332</v>
      </c>
      <c r="C40" s="8">
        <v>4842</v>
      </c>
      <c r="D40" s="8">
        <v>4758</v>
      </c>
      <c r="E40" s="8">
        <v>4664</v>
      </c>
      <c r="F40" s="8">
        <v>1756</v>
      </c>
      <c r="G40" s="137">
        <v>79</v>
      </c>
      <c r="H40" s="137">
        <v>412</v>
      </c>
      <c r="I40" s="137">
        <v>767</v>
      </c>
      <c r="J40" s="137">
        <v>129</v>
      </c>
      <c r="K40" s="137">
        <v>209</v>
      </c>
      <c r="L40" s="137">
        <v>183</v>
      </c>
      <c r="M40" s="242">
        <v>90</v>
      </c>
      <c r="N40" s="137">
        <v>31</v>
      </c>
      <c r="O40" s="137">
        <v>527</v>
      </c>
      <c r="P40" s="137">
        <v>297</v>
      </c>
      <c r="Q40" s="137">
        <v>52</v>
      </c>
      <c r="R40" s="137">
        <v>34</v>
      </c>
      <c r="S40" s="137">
        <v>74</v>
      </c>
      <c r="T40" s="137">
        <v>7</v>
      </c>
      <c r="U40" s="137">
        <v>6</v>
      </c>
      <c r="V40" s="137">
        <v>113</v>
      </c>
      <c r="W40" s="137">
        <v>33</v>
      </c>
      <c r="Z40" s="234" t="s">
        <v>183</v>
      </c>
      <c r="AA40" s="6">
        <f t="shared" si="6"/>
        <v>12.476310802274163</v>
      </c>
      <c r="AB40" s="6">
        <f t="shared" si="1"/>
        <v>65.066329753632346</v>
      </c>
      <c r="AC40" s="6">
        <f t="shared" si="1"/>
        <v>121.13076437144663</v>
      </c>
      <c r="AD40" s="6">
        <f t="shared" si="1"/>
        <v>20.372710044219836</v>
      </c>
      <c r="AE40" s="6">
        <f t="shared" si="1"/>
        <v>33.006948831332913</v>
      </c>
      <c r="AF40" s="6">
        <f t="shared" si="1"/>
        <v>28.90082122552116</v>
      </c>
      <c r="AG40" s="6">
        <f t="shared" si="7"/>
        <v>14.213518635502211</v>
      </c>
      <c r="AH40" s="6">
        <f t="shared" si="7"/>
        <v>4.8957675300063173</v>
      </c>
      <c r="AI40" s="6">
        <f t="shared" si="7"/>
        <v>83.228048010107386</v>
      </c>
      <c r="AJ40" s="6">
        <f t="shared" si="7"/>
        <v>46.904611497157291</v>
      </c>
      <c r="AK40" s="6">
        <f t="shared" si="8"/>
        <v>8.2122552116234999</v>
      </c>
      <c r="AL40" s="6">
        <f t="shared" si="8"/>
        <v>5.3695514845230576</v>
      </c>
      <c r="AM40" s="6">
        <f t="shared" si="8"/>
        <v>11.686670878079594</v>
      </c>
      <c r="AN40" s="6">
        <f t="shared" si="8"/>
        <v>1.1054958938723942</v>
      </c>
      <c r="AO40" s="6">
        <f t="shared" si="9"/>
        <v>0.94756790903348076</v>
      </c>
      <c r="AP40" s="6">
        <f t="shared" si="9"/>
        <v>17.845862286797221</v>
      </c>
      <c r="AQ40" s="6">
        <f t="shared" si="9"/>
        <v>5.2116234996841442</v>
      </c>
      <c r="AT40" s="234" t="s">
        <v>183</v>
      </c>
      <c r="AU40" s="6">
        <f t="shared" si="2"/>
        <v>62.421185372005041</v>
      </c>
      <c r="AV40" s="6">
        <f t="shared" si="3"/>
        <v>112.99313893653516</v>
      </c>
      <c r="AW40" s="6">
        <f t="shared" si="4"/>
        <v>3.9863325740318909</v>
      </c>
      <c r="AX40" s="6">
        <f t="shared" si="5"/>
        <v>6.8153655514250309</v>
      </c>
    </row>
    <row r="41" spans="1:50" x14ac:dyDescent="0.25">
      <c r="A41" s="234" t="s">
        <v>184</v>
      </c>
      <c r="B41" s="8">
        <v>1862</v>
      </c>
      <c r="C41" s="8">
        <v>1487</v>
      </c>
      <c r="D41" s="8">
        <v>1462</v>
      </c>
      <c r="E41" s="8">
        <v>1428</v>
      </c>
      <c r="F41" s="8">
        <v>602</v>
      </c>
      <c r="G41" s="137">
        <v>26</v>
      </c>
      <c r="H41" s="137">
        <v>100</v>
      </c>
      <c r="I41" s="137">
        <v>178</v>
      </c>
      <c r="J41" s="137">
        <v>42</v>
      </c>
      <c r="K41" s="137">
        <v>87</v>
      </c>
      <c r="L41" s="137">
        <v>68</v>
      </c>
      <c r="M41" s="242">
        <v>18</v>
      </c>
      <c r="N41" s="137">
        <v>16</v>
      </c>
      <c r="O41" s="137">
        <v>44</v>
      </c>
      <c r="P41" s="137">
        <v>102</v>
      </c>
      <c r="Q41" s="137">
        <v>10</v>
      </c>
      <c r="R41" s="137">
        <v>1</v>
      </c>
      <c r="S41" s="137">
        <v>30</v>
      </c>
      <c r="T41" s="137">
        <v>2</v>
      </c>
      <c r="U41" s="137">
        <v>18</v>
      </c>
      <c r="V41" s="137">
        <v>45</v>
      </c>
      <c r="W41" s="137">
        <v>6</v>
      </c>
      <c r="Z41" s="234" t="s">
        <v>184</v>
      </c>
      <c r="AA41" s="6">
        <f t="shared" si="6"/>
        <v>13.963480128893664</v>
      </c>
      <c r="AB41" s="6">
        <f t="shared" si="1"/>
        <v>53.705692803437167</v>
      </c>
      <c r="AC41" s="6">
        <f t="shared" si="1"/>
        <v>95.596133190118152</v>
      </c>
      <c r="AD41" s="6">
        <f t="shared" si="1"/>
        <v>22.556390977443609</v>
      </c>
      <c r="AE41" s="6">
        <f t="shared" si="1"/>
        <v>46.723952738990334</v>
      </c>
      <c r="AF41" s="6">
        <f t="shared" si="1"/>
        <v>36.519871106337277</v>
      </c>
      <c r="AG41" s="6">
        <f t="shared" si="7"/>
        <v>9.6670247046186901</v>
      </c>
      <c r="AH41" s="6">
        <f t="shared" si="7"/>
        <v>8.5929108485499466</v>
      </c>
      <c r="AI41" s="6">
        <f t="shared" si="7"/>
        <v>23.630504833512354</v>
      </c>
      <c r="AJ41" s="6">
        <f t="shared" si="7"/>
        <v>54.779806659505908</v>
      </c>
      <c r="AK41" s="6">
        <f t="shared" si="8"/>
        <v>5.3705692803437168</v>
      </c>
      <c r="AL41" s="6">
        <f t="shared" si="8"/>
        <v>0.53705692803437166</v>
      </c>
      <c r="AM41" s="6">
        <f t="shared" si="8"/>
        <v>16.111707841031151</v>
      </c>
      <c r="AN41" s="6">
        <f t="shared" si="8"/>
        <v>1.0741138560687433</v>
      </c>
      <c r="AO41" s="6">
        <f t="shared" si="9"/>
        <v>9.6670247046186901</v>
      </c>
      <c r="AP41" s="6">
        <f t="shared" si="9"/>
        <v>24.167561761546725</v>
      </c>
      <c r="AQ41" s="6">
        <f t="shared" si="9"/>
        <v>3.2223415682062302</v>
      </c>
      <c r="AT41" s="234" t="s">
        <v>184</v>
      </c>
      <c r="AU41" s="6">
        <f t="shared" si="2"/>
        <v>69.767441860465112</v>
      </c>
      <c r="AV41" s="6">
        <f t="shared" si="3"/>
        <v>30.812324929971989</v>
      </c>
      <c r="AW41" s="6">
        <f t="shared" si="4"/>
        <v>3.3222591362126246</v>
      </c>
      <c r="AX41" s="6">
        <f t="shared" si="5"/>
        <v>4.0349697377269678</v>
      </c>
    </row>
    <row r="42" spans="1:50" x14ac:dyDescent="0.25">
      <c r="A42" s="234" t="s">
        <v>185</v>
      </c>
      <c r="B42" s="8">
        <v>2273</v>
      </c>
      <c r="C42" s="8">
        <v>1822</v>
      </c>
      <c r="D42" s="8">
        <v>1790</v>
      </c>
      <c r="E42" s="8">
        <v>1766</v>
      </c>
      <c r="F42" s="8">
        <v>808</v>
      </c>
      <c r="G42" s="137">
        <v>37</v>
      </c>
      <c r="H42" s="137">
        <v>192</v>
      </c>
      <c r="I42" s="137">
        <v>336</v>
      </c>
      <c r="J42" s="137">
        <v>43</v>
      </c>
      <c r="K42" s="137">
        <v>103</v>
      </c>
      <c r="L42" s="137">
        <v>75</v>
      </c>
      <c r="M42" s="242">
        <v>35</v>
      </c>
      <c r="N42" s="137">
        <v>16</v>
      </c>
      <c r="O42" s="137">
        <v>134</v>
      </c>
      <c r="P42" s="137">
        <v>159</v>
      </c>
      <c r="Q42" s="137">
        <v>23</v>
      </c>
      <c r="R42" s="137">
        <v>2</v>
      </c>
      <c r="S42" s="137">
        <v>18</v>
      </c>
      <c r="T42" s="137">
        <v>4</v>
      </c>
      <c r="U42" s="137">
        <v>33</v>
      </c>
      <c r="V42" s="137">
        <v>43</v>
      </c>
      <c r="W42" s="137">
        <v>7</v>
      </c>
      <c r="Z42" s="234" t="s">
        <v>185</v>
      </c>
      <c r="AA42" s="6">
        <f t="shared" si="6"/>
        <v>16.278046634403871</v>
      </c>
      <c r="AB42" s="6">
        <f t="shared" si="1"/>
        <v>84.469863616366027</v>
      </c>
      <c r="AC42" s="6">
        <f t="shared" si="1"/>
        <v>147.82226132864056</v>
      </c>
      <c r="AD42" s="6">
        <f t="shared" si="1"/>
        <v>18.917729872415311</v>
      </c>
      <c r="AE42" s="6">
        <f t="shared" si="1"/>
        <v>45.314562252529697</v>
      </c>
      <c r="AF42" s="6">
        <f t="shared" si="1"/>
        <v>32.996040475142983</v>
      </c>
      <c r="AG42" s="6">
        <f t="shared" si="7"/>
        <v>15.398152221733392</v>
      </c>
      <c r="AH42" s="6">
        <f t="shared" si="7"/>
        <v>7.039155301363837</v>
      </c>
      <c r="AI42" s="6">
        <f t="shared" si="7"/>
        <v>58.952925648922125</v>
      </c>
      <c r="AJ42" s="6">
        <f t="shared" si="7"/>
        <v>69.951605807303125</v>
      </c>
      <c r="AK42" s="6">
        <f t="shared" si="8"/>
        <v>10.118785745710515</v>
      </c>
      <c r="AL42" s="6">
        <f t="shared" si="8"/>
        <v>0.87989441267047963</v>
      </c>
      <c r="AM42" s="6">
        <f t="shared" si="8"/>
        <v>7.9190497140343155</v>
      </c>
      <c r="AN42" s="6">
        <f t="shared" si="8"/>
        <v>1.7597888253409593</v>
      </c>
      <c r="AO42" s="6">
        <f t="shared" si="9"/>
        <v>14.518257809062911</v>
      </c>
      <c r="AP42" s="6">
        <f t="shared" si="9"/>
        <v>18.917729872415311</v>
      </c>
      <c r="AQ42" s="6">
        <f t="shared" si="9"/>
        <v>3.0796304443466784</v>
      </c>
      <c r="AT42" s="234" t="s">
        <v>185</v>
      </c>
      <c r="AU42" s="6">
        <f t="shared" si="2"/>
        <v>88.826815642458101</v>
      </c>
      <c r="AV42" s="6">
        <f t="shared" si="3"/>
        <v>75.87768969422423</v>
      </c>
      <c r="AW42" s="6">
        <f t="shared" si="4"/>
        <v>4.9504950495049505</v>
      </c>
      <c r="AX42" s="6">
        <f t="shared" si="5"/>
        <v>3.8419319429198682</v>
      </c>
    </row>
    <row r="43" spans="1:50" x14ac:dyDescent="0.25">
      <c r="A43" s="234" t="s">
        <v>186</v>
      </c>
      <c r="B43" s="8">
        <v>2816</v>
      </c>
      <c r="C43" s="8">
        <v>2355</v>
      </c>
      <c r="D43" s="8">
        <v>2329</v>
      </c>
      <c r="E43" s="8">
        <v>2302</v>
      </c>
      <c r="F43" s="8">
        <v>1118</v>
      </c>
      <c r="G43" s="137">
        <v>64</v>
      </c>
      <c r="H43" s="137">
        <v>138</v>
      </c>
      <c r="I43" s="137">
        <v>404</v>
      </c>
      <c r="J43" s="137">
        <v>53</v>
      </c>
      <c r="K43" s="137">
        <v>151</v>
      </c>
      <c r="L43" s="137">
        <v>116</v>
      </c>
      <c r="M43" s="242">
        <v>76</v>
      </c>
      <c r="N43" s="137">
        <v>13</v>
      </c>
      <c r="O43" s="137">
        <v>198</v>
      </c>
      <c r="P43" s="137">
        <v>139</v>
      </c>
      <c r="Q43" s="137">
        <v>26</v>
      </c>
      <c r="R43" s="137">
        <v>7</v>
      </c>
      <c r="S43" s="137">
        <v>36</v>
      </c>
      <c r="T43" s="137">
        <v>5</v>
      </c>
      <c r="U43" s="137">
        <v>3</v>
      </c>
      <c r="V43" s="137">
        <v>56</v>
      </c>
      <c r="W43" s="137">
        <v>21</v>
      </c>
      <c r="Z43" s="234" t="s">
        <v>186</v>
      </c>
      <c r="AA43" s="6">
        <f t="shared" si="6"/>
        <v>22.727272727272727</v>
      </c>
      <c r="AB43" s="6">
        <f t="shared" si="1"/>
        <v>49.005681818181813</v>
      </c>
      <c r="AC43" s="6">
        <f t="shared" si="1"/>
        <v>143.46590909090909</v>
      </c>
      <c r="AD43" s="6">
        <f t="shared" si="1"/>
        <v>18.821022727272727</v>
      </c>
      <c r="AE43" s="6">
        <f t="shared" si="1"/>
        <v>53.622159090909086</v>
      </c>
      <c r="AF43" s="6">
        <f t="shared" si="1"/>
        <v>41.193181818181813</v>
      </c>
      <c r="AG43" s="6">
        <f t="shared" si="7"/>
        <v>26.988636363636363</v>
      </c>
      <c r="AH43" s="6">
        <f t="shared" si="7"/>
        <v>4.6164772727272734</v>
      </c>
      <c r="AI43" s="6">
        <f t="shared" si="7"/>
        <v>70.3125</v>
      </c>
      <c r="AJ43" s="6">
        <f t="shared" si="7"/>
        <v>49.360795454545453</v>
      </c>
      <c r="AK43" s="6">
        <f t="shared" si="8"/>
        <v>9.2329545454545467</v>
      </c>
      <c r="AL43" s="6">
        <f t="shared" si="8"/>
        <v>2.4857954545454546</v>
      </c>
      <c r="AM43" s="6">
        <f t="shared" si="8"/>
        <v>12.78409090909091</v>
      </c>
      <c r="AN43" s="6">
        <f t="shared" si="8"/>
        <v>1.7755681818181817</v>
      </c>
      <c r="AO43" s="6">
        <f t="shared" si="9"/>
        <v>1.0653409090909089</v>
      </c>
      <c r="AP43" s="6">
        <f t="shared" si="9"/>
        <v>19.886363636363637</v>
      </c>
      <c r="AQ43" s="6">
        <f t="shared" si="9"/>
        <v>7.4573863636363642</v>
      </c>
      <c r="AT43" s="234" t="s">
        <v>186</v>
      </c>
      <c r="AU43" s="6">
        <f t="shared" si="2"/>
        <v>59.682267067410905</v>
      </c>
      <c r="AV43" s="6">
        <f t="shared" si="3"/>
        <v>86.012163336229364</v>
      </c>
      <c r="AW43" s="6">
        <f t="shared" si="4"/>
        <v>4.4722719141323788</v>
      </c>
      <c r="AX43" s="6">
        <f t="shared" si="5"/>
        <v>8.9171974522292992</v>
      </c>
    </row>
    <row r="44" spans="1:50" x14ac:dyDescent="0.25">
      <c r="A44" s="234" t="s">
        <v>187</v>
      </c>
      <c r="B44" s="8">
        <v>10140</v>
      </c>
      <c r="C44" s="8">
        <v>8115</v>
      </c>
      <c r="D44" s="8">
        <v>8004</v>
      </c>
      <c r="E44" s="8">
        <v>7902</v>
      </c>
      <c r="F44" s="8">
        <v>3212</v>
      </c>
      <c r="G44" s="137">
        <v>178</v>
      </c>
      <c r="H44" s="137">
        <v>624</v>
      </c>
      <c r="I44" s="137">
        <v>1155</v>
      </c>
      <c r="J44" s="137">
        <v>77</v>
      </c>
      <c r="K44" s="137">
        <v>365</v>
      </c>
      <c r="L44" s="137">
        <v>300</v>
      </c>
      <c r="M44" s="242">
        <v>53</v>
      </c>
      <c r="N44" s="137">
        <v>54</v>
      </c>
      <c r="O44" s="137">
        <v>432</v>
      </c>
      <c r="P44" s="137">
        <v>440</v>
      </c>
      <c r="Q44" s="137">
        <v>67</v>
      </c>
      <c r="R44" s="137">
        <v>19</v>
      </c>
      <c r="S44" s="137">
        <v>121</v>
      </c>
      <c r="T44" s="137">
        <v>9</v>
      </c>
      <c r="U44" s="137">
        <v>21</v>
      </c>
      <c r="V44" s="137">
        <v>169</v>
      </c>
      <c r="W44" s="137">
        <v>62</v>
      </c>
      <c r="Z44" s="234" t="s">
        <v>187</v>
      </c>
      <c r="AA44" s="6">
        <f t="shared" si="6"/>
        <v>17.554240631163708</v>
      </c>
      <c r="AB44" s="6">
        <f t="shared" si="1"/>
        <v>61.53846153846154</v>
      </c>
      <c r="AC44" s="6">
        <f t="shared" si="1"/>
        <v>113.90532544378698</v>
      </c>
      <c r="AD44" s="6">
        <f t="shared" si="1"/>
        <v>7.5936883629191314</v>
      </c>
      <c r="AE44" s="6">
        <f t="shared" si="1"/>
        <v>35.99605522682446</v>
      </c>
      <c r="AF44" s="6">
        <f t="shared" si="1"/>
        <v>29.585798816568047</v>
      </c>
      <c r="AG44" s="6">
        <f t="shared" si="7"/>
        <v>5.226824457593688</v>
      </c>
      <c r="AH44" s="6">
        <f t="shared" si="7"/>
        <v>5.3254437869822482</v>
      </c>
      <c r="AI44" s="6">
        <f t="shared" si="7"/>
        <v>42.603550295857985</v>
      </c>
      <c r="AJ44" s="6">
        <f t="shared" si="7"/>
        <v>43.392504930966467</v>
      </c>
      <c r="AK44" s="6">
        <f t="shared" si="8"/>
        <v>6.6074950690335301</v>
      </c>
      <c r="AL44" s="6">
        <f t="shared" si="8"/>
        <v>1.8737672583826428</v>
      </c>
      <c r="AM44" s="6">
        <f t="shared" si="8"/>
        <v>11.932938856015779</v>
      </c>
      <c r="AN44" s="6">
        <f t="shared" si="8"/>
        <v>0.8875739644970414</v>
      </c>
      <c r="AO44" s="6">
        <f t="shared" si="9"/>
        <v>2.0710059171597632</v>
      </c>
      <c r="AP44" s="6">
        <f t="shared" si="9"/>
        <v>16.666666666666668</v>
      </c>
      <c r="AQ44" s="6">
        <f t="shared" si="9"/>
        <v>6.1143984220907299</v>
      </c>
      <c r="AT44" s="234" t="s">
        <v>187</v>
      </c>
      <c r="AU44" s="6">
        <f t="shared" si="2"/>
        <v>54.972513743128431</v>
      </c>
      <c r="AV44" s="6">
        <f t="shared" si="3"/>
        <v>54.66970387243736</v>
      </c>
      <c r="AW44" s="6">
        <f t="shared" si="4"/>
        <v>2.8019925280199254</v>
      </c>
      <c r="AX44" s="6">
        <f t="shared" si="5"/>
        <v>7.6401725200246453</v>
      </c>
    </row>
    <row r="45" spans="1:50" x14ac:dyDescent="0.25">
      <c r="A45" s="234" t="s">
        <v>188</v>
      </c>
      <c r="B45" s="8">
        <v>9003</v>
      </c>
      <c r="C45" s="8">
        <v>7274</v>
      </c>
      <c r="D45" s="8">
        <v>7157</v>
      </c>
      <c r="E45" s="8">
        <v>7050</v>
      </c>
      <c r="F45" s="8">
        <v>2860</v>
      </c>
      <c r="G45" s="137">
        <v>150</v>
      </c>
      <c r="H45" s="137">
        <v>677</v>
      </c>
      <c r="I45" s="137">
        <v>1261</v>
      </c>
      <c r="J45" s="137">
        <v>192</v>
      </c>
      <c r="K45" s="137">
        <v>349</v>
      </c>
      <c r="L45" s="137">
        <v>213</v>
      </c>
      <c r="M45" s="242">
        <v>184</v>
      </c>
      <c r="N45" s="137">
        <v>56</v>
      </c>
      <c r="O45" s="137">
        <v>642</v>
      </c>
      <c r="P45" s="137">
        <v>435</v>
      </c>
      <c r="Q45" s="137">
        <v>88</v>
      </c>
      <c r="R45" s="137">
        <v>29</v>
      </c>
      <c r="S45" s="137">
        <v>119</v>
      </c>
      <c r="T45" s="137">
        <v>50</v>
      </c>
      <c r="U45" s="137">
        <v>25</v>
      </c>
      <c r="V45" s="137">
        <v>188</v>
      </c>
      <c r="W45" s="137">
        <v>56</v>
      </c>
      <c r="Z45" s="234" t="s">
        <v>188</v>
      </c>
      <c r="AA45" s="6">
        <f t="shared" si="6"/>
        <v>16.661112962345886</v>
      </c>
      <c r="AB45" s="6">
        <f t="shared" si="1"/>
        <v>75.19715650338776</v>
      </c>
      <c r="AC45" s="6">
        <f t="shared" si="1"/>
        <v>140.06442297012106</v>
      </c>
      <c r="AD45" s="6">
        <f t="shared" si="1"/>
        <v>21.326224591802735</v>
      </c>
      <c r="AE45" s="6">
        <f t="shared" si="1"/>
        <v>38.764856159058091</v>
      </c>
      <c r="AF45" s="6">
        <f t="shared" si="1"/>
        <v>23.658780406531157</v>
      </c>
      <c r="AG45" s="6">
        <f t="shared" si="7"/>
        <v>20.437631900477616</v>
      </c>
      <c r="AH45" s="6">
        <f t="shared" si="7"/>
        <v>6.2201488392757973</v>
      </c>
      <c r="AI45" s="6">
        <f t="shared" si="7"/>
        <v>71.309563478840388</v>
      </c>
      <c r="AJ45" s="6">
        <f t="shared" si="7"/>
        <v>48.317227590803064</v>
      </c>
      <c r="AK45" s="6">
        <f t="shared" si="8"/>
        <v>9.7745196045762519</v>
      </c>
      <c r="AL45" s="6">
        <f t="shared" si="8"/>
        <v>3.2211485060535376</v>
      </c>
      <c r="AM45" s="6">
        <f t="shared" si="8"/>
        <v>13.217816283461069</v>
      </c>
      <c r="AN45" s="6">
        <f t="shared" si="8"/>
        <v>5.5537043207819616</v>
      </c>
      <c r="AO45" s="6">
        <f t="shared" si="9"/>
        <v>2.7768521603909808</v>
      </c>
      <c r="AP45" s="6">
        <f t="shared" si="9"/>
        <v>20.881928246140177</v>
      </c>
      <c r="AQ45" s="6">
        <f t="shared" si="9"/>
        <v>6.2201488392757973</v>
      </c>
      <c r="AT45" s="234" t="s">
        <v>188</v>
      </c>
      <c r="AU45" s="6">
        <f t="shared" si="2"/>
        <v>60.779656280564481</v>
      </c>
      <c r="AV45" s="6">
        <f t="shared" si="3"/>
        <v>91.063829787234042</v>
      </c>
      <c r="AW45" s="6">
        <f t="shared" si="4"/>
        <v>17.482517482517483</v>
      </c>
      <c r="AX45" s="6">
        <f t="shared" si="5"/>
        <v>7.6986527357712404</v>
      </c>
    </row>
    <row r="46" spans="1:50" x14ac:dyDescent="0.25">
      <c r="A46" s="234" t="s">
        <v>189</v>
      </c>
      <c r="B46" s="8">
        <v>4725</v>
      </c>
      <c r="C46" s="8">
        <v>3693</v>
      </c>
      <c r="D46" s="8">
        <v>3638</v>
      </c>
      <c r="E46" s="8">
        <v>3585</v>
      </c>
      <c r="F46" s="8">
        <v>1496</v>
      </c>
      <c r="G46" s="137">
        <v>69</v>
      </c>
      <c r="H46" s="137">
        <v>244</v>
      </c>
      <c r="I46" s="137">
        <v>540</v>
      </c>
      <c r="J46" s="137">
        <v>100</v>
      </c>
      <c r="K46" s="137">
        <v>177</v>
      </c>
      <c r="L46" s="137">
        <v>136</v>
      </c>
      <c r="M46" s="242">
        <v>92</v>
      </c>
      <c r="N46" s="137">
        <v>24</v>
      </c>
      <c r="O46" s="137">
        <v>386</v>
      </c>
      <c r="P46" s="137">
        <v>204</v>
      </c>
      <c r="Q46" s="137">
        <v>30</v>
      </c>
      <c r="R46" s="137">
        <v>18</v>
      </c>
      <c r="S46" s="137">
        <v>66</v>
      </c>
      <c r="T46" s="137">
        <v>12</v>
      </c>
      <c r="U46" s="137">
        <v>6</v>
      </c>
      <c r="V46" s="137">
        <v>108</v>
      </c>
      <c r="W46" s="137">
        <v>23</v>
      </c>
      <c r="Z46" s="234" t="s">
        <v>189</v>
      </c>
      <c r="AA46" s="6">
        <f t="shared" si="6"/>
        <v>14.603174603174605</v>
      </c>
      <c r="AB46" s="6">
        <f t="shared" si="1"/>
        <v>51.640211640211639</v>
      </c>
      <c r="AC46" s="6">
        <f t="shared" si="1"/>
        <v>114.28571428571428</v>
      </c>
      <c r="AD46" s="6">
        <f t="shared" si="1"/>
        <v>21.164021164021165</v>
      </c>
      <c r="AE46" s="6">
        <f t="shared" si="1"/>
        <v>37.460317460317455</v>
      </c>
      <c r="AF46" s="6">
        <f t="shared" si="1"/>
        <v>28.783068783068781</v>
      </c>
      <c r="AG46" s="6">
        <f t="shared" si="7"/>
        <v>19.470899470899472</v>
      </c>
      <c r="AH46" s="6">
        <f t="shared" si="7"/>
        <v>5.0793650793650791</v>
      </c>
      <c r="AI46" s="6">
        <f t="shared" si="7"/>
        <v>81.693121693121697</v>
      </c>
      <c r="AJ46" s="6">
        <f t="shared" si="7"/>
        <v>43.174603174603178</v>
      </c>
      <c r="AK46" s="6">
        <f t="shared" si="8"/>
        <v>6.3492063492063489</v>
      </c>
      <c r="AL46" s="6">
        <f t="shared" si="8"/>
        <v>3.8095238095238093</v>
      </c>
      <c r="AM46" s="6">
        <f t="shared" si="8"/>
        <v>13.968253968253968</v>
      </c>
      <c r="AN46" s="6">
        <f t="shared" si="8"/>
        <v>2.5396825396825395</v>
      </c>
      <c r="AO46" s="6">
        <f t="shared" si="9"/>
        <v>1.2698412698412698</v>
      </c>
      <c r="AP46" s="6">
        <f t="shared" si="9"/>
        <v>22.857142857142858</v>
      </c>
      <c r="AQ46" s="6">
        <f t="shared" si="9"/>
        <v>4.8677248677248679</v>
      </c>
      <c r="AT46" s="234" t="s">
        <v>189</v>
      </c>
      <c r="AU46" s="6">
        <f t="shared" si="2"/>
        <v>56.074766355140184</v>
      </c>
      <c r="AV46" s="6">
        <f t="shared" si="3"/>
        <v>107.67085076708507</v>
      </c>
      <c r="AW46" s="6">
        <f t="shared" si="4"/>
        <v>8.0213903743315509</v>
      </c>
      <c r="AX46" s="6">
        <f t="shared" si="5"/>
        <v>6.2279989168697538</v>
      </c>
    </row>
    <row r="47" spans="1:50" x14ac:dyDescent="0.25">
      <c r="A47" s="234" t="s">
        <v>190</v>
      </c>
      <c r="B47" s="8">
        <v>7686</v>
      </c>
      <c r="C47" s="8">
        <v>6294</v>
      </c>
      <c r="D47" s="8">
        <v>6207</v>
      </c>
      <c r="E47" s="8">
        <v>6127</v>
      </c>
      <c r="F47" s="8">
        <v>2720</v>
      </c>
      <c r="G47" s="137">
        <v>143</v>
      </c>
      <c r="H47" s="137">
        <v>408</v>
      </c>
      <c r="I47" s="137">
        <v>1086</v>
      </c>
      <c r="J47" s="137">
        <v>179</v>
      </c>
      <c r="K47" s="137">
        <v>338</v>
      </c>
      <c r="L47" s="137">
        <v>150</v>
      </c>
      <c r="M47" s="242">
        <v>102</v>
      </c>
      <c r="N47" s="137">
        <v>35</v>
      </c>
      <c r="O47" s="137">
        <v>939</v>
      </c>
      <c r="P47" s="137">
        <v>337</v>
      </c>
      <c r="Q47" s="137">
        <v>65</v>
      </c>
      <c r="R47" s="137">
        <v>37</v>
      </c>
      <c r="S47" s="137">
        <v>52</v>
      </c>
      <c r="T47" s="137">
        <v>4</v>
      </c>
      <c r="U47" s="137">
        <v>25</v>
      </c>
      <c r="V47" s="137">
        <v>132</v>
      </c>
      <c r="W47" s="137">
        <v>38</v>
      </c>
      <c r="Z47" s="234" t="s">
        <v>190</v>
      </c>
      <c r="AA47" s="6">
        <f t="shared" si="6"/>
        <v>18.60525631017434</v>
      </c>
      <c r="AB47" s="6">
        <f t="shared" si="1"/>
        <v>53.083528493364561</v>
      </c>
      <c r="AC47" s="6">
        <f t="shared" si="1"/>
        <v>141.29586260733799</v>
      </c>
      <c r="AD47" s="6">
        <f t="shared" si="1"/>
        <v>23.289097059588862</v>
      </c>
      <c r="AE47" s="6">
        <f t="shared" si="1"/>
        <v>43.976060369502996</v>
      </c>
      <c r="AF47" s="6">
        <f t="shared" si="1"/>
        <v>19.516003122560502</v>
      </c>
      <c r="AG47" s="6">
        <f t="shared" si="7"/>
        <v>13.27088212334114</v>
      </c>
      <c r="AH47" s="6">
        <f t="shared" si="7"/>
        <v>4.5537340619307836</v>
      </c>
      <c r="AI47" s="6">
        <f t="shared" si="7"/>
        <v>122.17017954722873</v>
      </c>
      <c r="AJ47" s="6">
        <f t="shared" si="7"/>
        <v>43.845953682019257</v>
      </c>
      <c r="AK47" s="6">
        <f t="shared" si="8"/>
        <v>8.4569346864428834</v>
      </c>
      <c r="AL47" s="6">
        <f t="shared" si="8"/>
        <v>4.8139474368982569</v>
      </c>
      <c r="AM47" s="6">
        <f t="shared" si="8"/>
        <v>6.7655477491543063</v>
      </c>
      <c r="AN47" s="6">
        <f t="shared" si="8"/>
        <v>0.52042674993494664</v>
      </c>
      <c r="AO47" s="6">
        <f t="shared" si="9"/>
        <v>3.2526671870934165</v>
      </c>
      <c r="AP47" s="6">
        <f t="shared" si="9"/>
        <v>17.174082747853241</v>
      </c>
      <c r="AQ47" s="6">
        <f t="shared" si="9"/>
        <v>4.9440541243819931</v>
      </c>
      <c r="AT47" s="234" t="s">
        <v>190</v>
      </c>
      <c r="AU47" s="6">
        <f t="shared" si="2"/>
        <v>54.293539552118574</v>
      </c>
      <c r="AV47" s="6">
        <f t="shared" si="3"/>
        <v>153.25607964746206</v>
      </c>
      <c r="AW47" s="6">
        <f t="shared" si="4"/>
        <v>1.4705882352941175</v>
      </c>
      <c r="AX47" s="6">
        <f t="shared" si="5"/>
        <v>6.0374960279631393</v>
      </c>
    </row>
    <row r="48" spans="1:50" x14ac:dyDescent="0.25">
      <c r="A48" s="234" t="s">
        <v>191</v>
      </c>
      <c r="B48" s="8">
        <v>6266</v>
      </c>
      <c r="C48" s="8">
        <v>5093</v>
      </c>
      <c r="D48" s="8">
        <v>5029</v>
      </c>
      <c r="E48" s="8">
        <v>4981</v>
      </c>
      <c r="F48" s="8">
        <v>2336</v>
      </c>
      <c r="G48" s="137">
        <v>151</v>
      </c>
      <c r="H48" s="137">
        <v>383</v>
      </c>
      <c r="I48" s="137">
        <v>923</v>
      </c>
      <c r="J48" s="137">
        <v>164</v>
      </c>
      <c r="K48" s="137">
        <v>264</v>
      </c>
      <c r="L48" s="137">
        <v>160</v>
      </c>
      <c r="M48" s="242">
        <v>189</v>
      </c>
      <c r="N48" s="137">
        <v>44</v>
      </c>
      <c r="O48" s="137">
        <v>867</v>
      </c>
      <c r="P48" s="137">
        <v>383</v>
      </c>
      <c r="Q48" s="137">
        <v>80</v>
      </c>
      <c r="R48" s="137">
        <v>7</v>
      </c>
      <c r="S48" s="137">
        <v>56</v>
      </c>
      <c r="T48" s="137">
        <v>7</v>
      </c>
      <c r="U48" s="137">
        <v>15</v>
      </c>
      <c r="V48" s="137">
        <v>168</v>
      </c>
      <c r="W48" s="137">
        <v>63</v>
      </c>
      <c r="Z48" s="234" t="s">
        <v>191</v>
      </c>
      <c r="AA48" s="6">
        <f t="shared" si="6"/>
        <v>24.098308330673476</v>
      </c>
      <c r="AB48" s="6">
        <f t="shared" si="1"/>
        <v>61.123523779125435</v>
      </c>
      <c r="AC48" s="6">
        <f t="shared" si="1"/>
        <v>147.30290456431536</v>
      </c>
      <c r="AD48" s="6">
        <f t="shared" si="1"/>
        <v>26.172997127353973</v>
      </c>
      <c r="AE48" s="6">
        <f t="shared" si="1"/>
        <v>42.132141717203957</v>
      </c>
      <c r="AF48" s="6">
        <f t="shared" si="1"/>
        <v>25.534631343759973</v>
      </c>
      <c r="AG48" s="6">
        <f t="shared" si="7"/>
        <v>30.162783274816469</v>
      </c>
      <c r="AH48" s="6">
        <f t="shared" si="7"/>
        <v>7.0220236195339929</v>
      </c>
      <c r="AI48" s="6">
        <f t="shared" si="7"/>
        <v>138.36578359399937</v>
      </c>
      <c r="AJ48" s="6">
        <f t="shared" si="7"/>
        <v>61.123523779125435</v>
      </c>
      <c r="AK48" s="6">
        <f t="shared" si="8"/>
        <v>12.767315671879986</v>
      </c>
      <c r="AL48" s="6">
        <f t="shared" si="8"/>
        <v>1.1171401212894989</v>
      </c>
      <c r="AM48" s="6">
        <f t="shared" si="8"/>
        <v>8.9371209703159913</v>
      </c>
      <c r="AN48" s="6">
        <f t="shared" si="8"/>
        <v>1.1171401212894989</v>
      </c>
      <c r="AO48" s="6">
        <f t="shared" si="9"/>
        <v>2.393871688477498</v>
      </c>
      <c r="AP48" s="6">
        <f t="shared" si="9"/>
        <v>26.81136291094797</v>
      </c>
      <c r="AQ48" s="6">
        <f t="shared" si="9"/>
        <v>10.054261091605492</v>
      </c>
      <c r="AT48" s="234" t="s">
        <v>191</v>
      </c>
      <c r="AU48" s="6">
        <f t="shared" si="2"/>
        <v>76.158281964605294</v>
      </c>
      <c r="AV48" s="6">
        <f t="shared" si="3"/>
        <v>174.06143344709898</v>
      </c>
      <c r="AW48" s="6">
        <f t="shared" si="4"/>
        <v>2.9965753424657531</v>
      </c>
      <c r="AX48" s="6">
        <f t="shared" si="5"/>
        <v>12.369919497349303</v>
      </c>
    </row>
    <row r="49" spans="1:50" x14ac:dyDescent="0.25">
      <c r="A49" s="234" t="s">
        <v>192</v>
      </c>
      <c r="B49" s="8">
        <v>3660</v>
      </c>
      <c r="C49" s="8">
        <v>2923</v>
      </c>
      <c r="D49" s="8">
        <v>2873</v>
      </c>
      <c r="E49" s="8">
        <v>2822</v>
      </c>
      <c r="F49" s="8">
        <v>1094</v>
      </c>
      <c r="G49" s="137">
        <v>59</v>
      </c>
      <c r="H49" s="137">
        <v>251</v>
      </c>
      <c r="I49" s="137">
        <v>588</v>
      </c>
      <c r="J49" s="137">
        <v>100</v>
      </c>
      <c r="K49" s="137">
        <v>132</v>
      </c>
      <c r="L49" s="137">
        <v>103</v>
      </c>
      <c r="M49" s="242">
        <v>118</v>
      </c>
      <c r="N49" s="137">
        <v>30</v>
      </c>
      <c r="O49" s="137">
        <v>440</v>
      </c>
      <c r="P49" s="137">
        <v>182</v>
      </c>
      <c r="Q49" s="137">
        <v>28</v>
      </c>
      <c r="R49" s="137">
        <v>8</v>
      </c>
      <c r="S49" s="137">
        <v>47</v>
      </c>
      <c r="T49" s="137">
        <v>3</v>
      </c>
      <c r="U49" s="137">
        <v>6</v>
      </c>
      <c r="V49" s="137">
        <v>50</v>
      </c>
      <c r="W49" s="137">
        <v>19</v>
      </c>
      <c r="Z49" s="234" t="s">
        <v>192</v>
      </c>
      <c r="AA49" s="6">
        <f t="shared" si="6"/>
        <v>16.120218579234972</v>
      </c>
      <c r="AB49" s="6">
        <f t="shared" si="1"/>
        <v>68.579234972677597</v>
      </c>
      <c r="AC49" s="6">
        <f t="shared" si="1"/>
        <v>160.65573770491804</v>
      </c>
      <c r="AD49" s="6">
        <f t="shared" si="1"/>
        <v>27.3224043715847</v>
      </c>
      <c r="AE49" s="6">
        <f t="shared" si="1"/>
        <v>36.065573770491802</v>
      </c>
      <c r="AF49" s="6">
        <f t="shared" si="1"/>
        <v>28.142076502732241</v>
      </c>
      <c r="AG49" s="6">
        <f t="shared" si="7"/>
        <v>32.240437158469945</v>
      </c>
      <c r="AH49" s="6">
        <f t="shared" si="7"/>
        <v>8.1967213114754109</v>
      </c>
      <c r="AI49" s="6">
        <f t="shared" si="7"/>
        <v>120.21857923497267</v>
      </c>
      <c r="AJ49" s="6">
        <f t="shared" si="7"/>
        <v>49.72677595628415</v>
      </c>
      <c r="AK49" s="6">
        <f t="shared" si="8"/>
        <v>7.6502732240437155</v>
      </c>
      <c r="AL49" s="6">
        <f t="shared" si="8"/>
        <v>2.1857923497267762</v>
      </c>
      <c r="AM49" s="6">
        <f t="shared" si="8"/>
        <v>12.841530054644808</v>
      </c>
      <c r="AN49" s="6">
        <f t="shared" si="8"/>
        <v>0.81967213114754101</v>
      </c>
      <c r="AO49" s="6">
        <f t="shared" si="9"/>
        <v>1.639344262295082</v>
      </c>
      <c r="AP49" s="6">
        <f t="shared" si="9"/>
        <v>13.66120218579235</v>
      </c>
      <c r="AQ49" s="6">
        <f t="shared" si="9"/>
        <v>5.1912568306010929</v>
      </c>
      <c r="AT49" s="234" t="s">
        <v>192</v>
      </c>
      <c r="AU49" s="6">
        <f t="shared" si="2"/>
        <v>63.348416289592755</v>
      </c>
      <c r="AV49" s="6">
        <f t="shared" si="3"/>
        <v>155.91778880226789</v>
      </c>
      <c r="AW49" s="6">
        <f t="shared" si="4"/>
        <v>2.7422303473491771</v>
      </c>
      <c r="AX49" s="6">
        <f t="shared" si="5"/>
        <v>6.5001710571330822</v>
      </c>
    </row>
    <row r="50" spans="1:50" x14ac:dyDescent="0.25">
      <c r="A50" s="234" t="s">
        <v>193</v>
      </c>
      <c r="B50" s="8">
        <v>5282</v>
      </c>
      <c r="C50" s="8">
        <v>4136</v>
      </c>
      <c r="D50" s="8">
        <v>4068</v>
      </c>
      <c r="E50" s="8">
        <v>3994</v>
      </c>
      <c r="F50" s="8">
        <v>1596</v>
      </c>
      <c r="G50" s="137">
        <v>75</v>
      </c>
      <c r="H50" s="137">
        <v>343</v>
      </c>
      <c r="I50" s="137">
        <v>488</v>
      </c>
      <c r="J50" s="137">
        <v>119</v>
      </c>
      <c r="K50" s="137">
        <v>147</v>
      </c>
      <c r="L50" s="137">
        <v>93</v>
      </c>
      <c r="M50" s="242">
        <v>82</v>
      </c>
      <c r="N50" s="137">
        <v>22</v>
      </c>
      <c r="O50" s="137">
        <v>239</v>
      </c>
      <c r="P50" s="137">
        <v>195</v>
      </c>
      <c r="Q50" s="137">
        <v>37</v>
      </c>
      <c r="R50" s="137">
        <v>14</v>
      </c>
      <c r="S50" s="137">
        <v>86</v>
      </c>
      <c r="T50" s="137">
        <v>13</v>
      </c>
      <c r="U50" s="137">
        <v>4</v>
      </c>
      <c r="V50" s="137">
        <v>93</v>
      </c>
      <c r="W50" s="137">
        <v>25</v>
      </c>
      <c r="Z50" s="234" t="s">
        <v>193</v>
      </c>
      <c r="AA50" s="6">
        <f t="shared" si="6"/>
        <v>14.19916698220371</v>
      </c>
      <c r="AB50" s="6">
        <f t="shared" si="1"/>
        <v>64.937523665278306</v>
      </c>
      <c r="AC50" s="6">
        <f t="shared" si="1"/>
        <v>92.389246497538807</v>
      </c>
      <c r="AD50" s="6">
        <f t="shared" si="1"/>
        <v>22.529344945096554</v>
      </c>
      <c r="AE50" s="6">
        <f t="shared" si="1"/>
        <v>27.830367285119273</v>
      </c>
      <c r="AF50" s="6">
        <f t="shared" si="1"/>
        <v>17.6069670579326</v>
      </c>
      <c r="AG50" s="6">
        <f t="shared" si="7"/>
        <v>15.52442256720939</v>
      </c>
      <c r="AH50" s="6">
        <f t="shared" si="7"/>
        <v>4.1650889814464218</v>
      </c>
      <c r="AI50" s="6">
        <f t="shared" si="7"/>
        <v>45.24801211662249</v>
      </c>
      <c r="AJ50" s="6">
        <f t="shared" si="7"/>
        <v>36.91783415372965</v>
      </c>
      <c r="AK50" s="6">
        <f t="shared" si="8"/>
        <v>7.0049223778871639</v>
      </c>
      <c r="AL50" s="6">
        <f t="shared" si="8"/>
        <v>2.6505111700113595</v>
      </c>
      <c r="AM50" s="6">
        <f t="shared" si="8"/>
        <v>16.281711472926922</v>
      </c>
      <c r="AN50" s="6">
        <f t="shared" si="8"/>
        <v>2.4611889435819765</v>
      </c>
      <c r="AO50" s="6">
        <f t="shared" si="9"/>
        <v>0.75728890571753116</v>
      </c>
      <c r="AP50" s="6">
        <f t="shared" si="9"/>
        <v>17.6069670579326</v>
      </c>
      <c r="AQ50" s="6">
        <f t="shared" si="9"/>
        <v>4.7330556607345704</v>
      </c>
      <c r="AT50" s="234" t="s">
        <v>193</v>
      </c>
      <c r="AU50" s="6">
        <f t="shared" si="2"/>
        <v>47.935103244837762</v>
      </c>
      <c r="AV50" s="6">
        <f t="shared" si="3"/>
        <v>59.839759639459189</v>
      </c>
      <c r="AW50" s="6">
        <f t="shared" si="4"/>
        <v>8.1453634085213036</v>
      </c>
      <c r="AX50" s="6">
        <f t="shared" si="5"/>
        <v>6.0444874274661506</v>
      </c>
    </row>
    <row r="51" spans="1:50" x14ac:dyDescent="0.25">
      <c r="A51" s="234" t="s">
        <v>194</v>
      </c>
      <c r="B51" s="8">
        <v>10514</v>
      </c>
      <c r="C51" s="8">
        <v>8546</v>
      </c>
      <c r="D51" s="8">
        <v>8423</v>
      </c>
      <c r="E51" s="8">
        <v>8295</v>
      </c>
      <c r="F51" s="8">
        <v>3918</v>
      </c>
      <c r="G51" s="137">
        <v>239</v>
      </c>
      <c r="H51" s="137">
        <v>713</v>
      </c>
      <c r="I51" s="137">
        <v>1442</v>
      </c>
      <c r="J51" s="137">
        <v>337</v>
      </c>
      <c r="K51" s="137">
        <v>389</v>
      </c>
      <c r="L51" s="137">
        <v>209</v>
      </c>
      <c r="M51" s="242">
        <v>192</v>
      </c>
      <c r="N51" s="137">
        <v>120</v>
      </c>
      <c r="O51" s="137">
        <v>400</v>
      </c>
      <c r="P51" s="137">
        <v>478</v>
      </c>
      <c r="Q51" s="137">
        <v>92</v>
      </c>
      <c r="R51" s="137">
        <v>9</v>
      </c>
      <c r="S51" s="137">
        <v>139</v>
      </c>
      <c r="T51" s="137">
        <v>36</v>
      </c>
      <c r="U51" s="137">
        <v>14</v>
      </c>
      <c r="V51" s="137">
        <v>198</v>
      </c>
      <c r="W51" s="137">
        <v>71</v>
      </c>
      <c r="Z51" s="234" t="s">
        <v>194</v>
      </c>
      <c r="AA51" s="6">
        <f t="shared" si="6"/>
        <v>22.73159596728172</v>
      </c>
      <c r="AB51" s="6">
        <f t="shared" si="1"/>
        <v>67.814342781053838</v>
      </c>
      <c r="AC51" s="6">
        <f t="shared" si="1"/>
        <v>137.15046604527299</v>
      </c>
      <c r="AD51" s="6">
        <f t="shared" si="1"/>
        <v>32.052501426669203</v>
      </c>
      <c r="AE51" s="6">
        <f t="shared" si="1"/>
        <v>36.998287996956442</v>
      </c>
      <c r="AF51" s="6">
        <f t="shared" si="1"/>
        <v>19.878257561346775</v>
      </c>
      <c r="AG51" s="6">
        <f t="shared" si="7"/>
        <v>18.26136579798364</v>
      </c>
      <c r="AH51" s="6">
        <f t="shared" si="7"/>
        <v>11.413353623739777</v>
      </c>
      <c r="AI51" s="6">
        <f t="shared" si="7"/>
        <v>38.044512079132588</v>
      </c>
      <c r="AJ51" s="6">
        <f t="shared" si="7"/>
        <v>45.46319193456344</v>
      </c>
      <c r="AK51" s="6">
        <f t="shared" si="8"/>
        <v>8.7502377782004945</v>
      </c>
      <c r="AL51" s="6">
        <f t="shared" si="8"/>
        <v>0.85600152178048317</v>
      </c>
      <c r="AM51" s="6">
        <f t="shared" si="8"/>
        <v>13.220467947498575</v>
      </c>
      <c r="AN51" s="6">
        <f t="shared" si="8"/>
        <v>3.4240060871219327</v>
      </c>
      <c r="AO51" s="6">
        <f t="shared" si="9"/>
        <v>1.3315579227696406</v>
      </c>
      <c r="AP51" s="6">
        <f t="shared" si="9"/>
        <v>18.832033479170629</v>
      </c>
      <c r="AQ51" s="6">
        <f t="shared" si="9"/>
        <v>6.7529008940460331</v>
      </c>
      <c r="AT51" s="234" t="s">
        <v>194</v>
      </c>
      <c r="AU51" s="6">
        <f t="shared" si="2"/>
        <v>56.749376706636596</v>
      </c>
      <c r="AV51" s="6">
        <f t="shared" si="3"/>
        <v>48.221820373719112</v>
      </c>
      <c r="AW51" s="6">
        <f t="shared" si="4"/>
        <v>9.1883614088820842</v>
      </c>
      <c r="AX51" s="6">
        <f t="shared" si="5"/>
        <v>8.3079803416803184</v>
      </c>
    </row>
    <row r="52" spans="1:50" x14ac:dyDescent="0.25">
      <c r="A52" s="234" t="s">
        <v>195</v>
      </c>
      <c r="B52" s="8">
        <v>5018</v>
      </c>
      <c r="C52" s="8">
        <v>3969</v>
      </c>
      <c r="D52" s="8">
        <v>3918</v>
      </c>
      <c r="E52" s="8">
        <v>3859</v>
      </c>
      <c r="F52" s="8">
        <v>1651</v>
      </c>
      <c r="G52" s="137">
        <v>87</v>
      </c>
      <c r="H52" s="137">
        <v>368</v>
      </c>
      <c r="I52" s="137">
        <v>706</v>
      </c>
      <c r="J52" s="137">
        <v>117</v>
      </c>
      <c r="K52" s="137">
        <v>145</v>
      </c>
      <c r="L52" s="137">
        <v>125</v>
      </c>
      <c r="M52" s="242">
        <v>97</v>
      </c>
      <c r="N52" s="137">
        <v>38</v>
      </c>
      <c r="O52" s="137">
        <v>562</v>
      </c>
      <c r="P52" s="137">
        <v>200</v>
      </c>
      <c r="Q52" s="137">
        <v>43</v>
      </c>
      <c r="R52" s="137">
        <v>26</v>
      </c>
      <c r="S52" s="137">
        <v>50</v>
      </c>
      <c r="T52" s="137">
        <v>18</v>
      </c>
      <c r="U52" s="137">
        <v>4</v>
      </c>
      <c r="V52" s="137">
        <v>100</v>
      </c>
      <c r="W52" s="137">
        <v>18</v>
      </c>
      <c r="Z52" s="234" t="s">
        <v>195</v>
      </c>
      <c r="AA52" s="6">
        <f t="shared" si="6"/>
        <v>17.33758469509765</v>
      </c>
      <c r="AB52" s="6">
        <f t="shared" si="1"/>
        <v>73.335990434436027</v>
      </c>
      <c r="AC52" s="6">
        <f t="shared" si="1"/>
        <v>140.6935033878039</v>
      </c>
      <c r="AD52" s="6">
        <f t="shared" si="1"/>
        <v>23.316062176165804</v>
      </c>
      <c r="AE52" s="6">
        <f t="shared" si="1"/>
        <v>28.895974491829417</v>
      </c>
      <c r="AF52" s="6">
        <f t="shared" si="1"/>
        <v>24.910322837783976</v>
      </c>
      <c r="AG52" s="6">
        <f t="shared" si="7"/>
        <v>19.330410522120367</v>
      </c>
      <c r="AH52" s="6">
        <f t="shared" si="7"/>
        <v>7.5727381426863296</v>
      </c>
      <c r="AI52" s="6">
        <f t="shared" si="7"/>
        <v>111.99681147867676</v>
      </c>
      <c r="AJ52" s="6">
        <f t="shared" si="7"/>
        <v>39.856516540454365</v>
      </c>
      <c r="AK52" s="6">
        <f t="shared" si="8"/>
        <v>8.569151056197688</v>
      </c>
      <c r="AL52" s="6">
        <f t="shared" si="8"/>
        <v>5.1813471502590671</v>
      </c>
      <c r="AM52" s="6">
        <f t="shared" si="8"/>
        <v>9.9641291351135912</v>
      </c>
      <c r="AN52" s="6">
        <f t="shared" si="8"/>
        <v>3.5870864886408929</v>
      </c>
      <c r="AO52" s="6">
        <f t="shared" si="9"/>
        <v>0.79713033080908735</v>
      </c>
      <c r="AP52" s="6">
        <f t="shared" si="9"/>
        <v>19.928258270227182</v>
      </c>
      <c r="AQ52" s="6">
        <f t="shared" si="9"/>
        <v>3.5870864886408929</v>
      </c>
      <c r="AT52" s="234" t="s">
        <v>195</v>
      </c>
      <c r="AU52" s="6">
        <f t="shared" si="2"/>
        <v>51.046452271567127</v>
      </c>
      <c r="AV52" s="6">
        <f t="shared" si="3"/>
        <v>145.63358383000778</v>
      </c>
      <c r="AW52" s="6">
        <f t="shared" si="4"/>
        <v>10.902483343428226</v>
      </c>
      <c r="AX52" s="6">
        <f t="shared" si="5"/>
        <v>4.5351473922902494</v>
      </c>
    </row>
    <row r="53" spans="1:50" x14ac:dyDescent="0.25">
      <c r="A53" s="234" t="s">
        <v>196</v>
      </c>
      <c r="B53" s="8">
        <v>5738</v>
      </c>
      <c r="C53" s="8">
        <v>4579</v>
      </c>
      <c r="D53" s="8">
        <v>4500</v>
      </c>
      <c r="E53" s="8">
        <v>4439</v>
      </c>
      <c r="F53" s="8">
        <v>1942</v>
      </c>
      <c r="G53" s="137">
        <v>105</v>
      </c>
      <c r="H53" s="137">
        <v>369</v>
      </c>
      <c r="I53" s="137">
        <v>711</v>
      </c>
      <c r="J53" s="137">
        <v>135</v>
      </c>
      <c r="K53" s="137">
        <v>237</v>
      </c>
      <c r="L53" s="137">
        <v>175</v>
      </c>
      <c r="M53" s="242">
        <v>93</v>
      </c>
      <c r="N53" s="137">
        <v>34</v>
      </c>
      <c r="O53" s="137">
        <v>239</v>
      </c>
      <c r="P53" s="137">
        <v>336</v>
      </c>
      <c r="Q53" s="137">
        <v>46</v>
      </c>
      <c r="R53" s="137">
        <v>4</v>
      </c>
      <c r="S53" s="137">
        <v>43</v>
      </c>
      <c r="T53" s="137">
        <v>3</v>
      </c>
      <c r="U53" s="137">
        <v>8</v>
      </c>
      <c r="V53" s="137">
        <v>113</v>
      </c>
      <c r="W53" s="137">
        <v>37</v>
      </c>
      <c r="Z53" s="234" t="s">
        <v>196</v>
      </c>
      <c r="AA53" s="6">
        <f t="shared" si="6"/>
        <v>18.299058905541997</v>
      </c>
      <c r="AB53" s="6">
        <f t="shared" si="1"/>
        <v>64.308121296619035</v>
      </c>
      <c r="AC53" s="6">
        <f t="shared" si="1"/>
        <v>123.91077030324155</v>
      </c>
      <c r="AD53" s="6">
        <f t="shared" si="1"/>
        <v>23.527361449982571</v>
      </c>
      <c r="AE53" s="6">
        <f t="shared" si="1"/>
        <v>41.303590101080516</v>
      </c>
      <c r="AF53" s="6">
        <f t="shared" si="1"/>
        <v>30.498431509236667</v>
      </c>
      <c r="AG53" s="6">
        <f t="shared" si="7"/>
        <v>16.20773788776577</v>
      </c>
      <c r="AH53" s="6">
        <f t="shared" si="7"/>
        <v>5.9254095503659814</v>
      </c>
      <c r="AI53" s="6">
        <f t="shared" si="7"/>
        <v>41.652143604043218</v>
      </c>
      <c r="AJ53" s="6">
        <f t="shared" si="7"/>
        <v>58.556988497734402</v>
      </c>
      <c r="AK53" s="6">
        <f t="shared" si="8"/>
        <v>8.0167305681422096</v>
      </c>
      <c r="AL53" s="6">
        <f t="shared" si="8"/>
        <v>0.69710700592540953</v>
      </c>
      <c r="AM53" s="6">
        <f t="shared" si="8"/>
        <v>7.4939003136981528</v>
      </c>
      <c r="AN53" s="6">
        <f t="shared" si="8"/>
        <v>0.52283025444405717</v>
      </c>
      <c r="AO53" s="6">
        <f t="shared" si="9"/>
        <v>1.3942140118508191</v>
      </c>
      <c r="AP53" s="6">
        <f t="shared" si="9"/>
        <v>19.693272917392818</v>
      </c>
      <c r="AQ53" s="6">
        <f t="shared" si="9"/>
        <v>6.4482398048100382</v>
      </c>
      <c r="AT53" s="234" t="s">
        <v>196</v>
      </c>
      <c r="AU53" s="6">
        <f t="shared" si="2"/>
        <v>74.666666666666671</v>
      </c>
      <c r="AV53" s="6">
        <f t="shared" si="3"/>
        <v>53.840955170083355</v>
      </c>
      <c r="AW53" s="6">
        <f t="shared" si="4"/>
        <v>1.544799176107106</v>
      </c>
      <c r="AX53" s="6">
        <f t="shared" si="5"/>
        <v>8.0803668923345704</v>
      </c>
    </row>
    <row r="54" spans="1:50" x14ac:dyDescent="0.25">
      <c r="A54" s="234" t="s">
        <v>197</v>
      </c>
      <c r="B54" s="8">
        <v>7111</v>
      </c>
      <c r="C54" s="8">
        <v>5649</v>
      </c>
      <c r="D54" s="8">
        <v>5574</v>
      </c>
      <c r="E54" s="8">
        <v>5462</v>
      </c>
      <c r="F54" s="8">
        <v>2077</v>
      </c>
      <c r="G54" s="137">
        <v>111</v>
      </c>
      <c r="H54" s="137">
        <v>706</v>
      </c>
      <c r="I54" s="137">
        <v>931</v>
      </c>
      <c r="J54" s="137">
        <v>169</v>
      </c>
      <c r="K54" s="137">
        <v>333</v>
      </c>
      <c r="L54" s="137">
        <v>300</v>
      </c>
      <c r="M54" s="242">
        <v>99</v>
      </c>
      <c r="N54" s="137">
        <v>47</v>
      </c>
      <c r="O54" s="137">
        <v>1633</v>
      </c>
      <c r="P54" s="137">
        <v>326</v>
      </c>
      <c r="Q54" s="137">
        <v>57</v>
      </c>
      <c r="R54" s="137">
        <v>30</v>
      </c>
      <c r="S54" s="137">
        <v>60</v>
      </c>
      <c r="T54" s="137">
        <v>9</v>
      </c>
      <c r="U54" s="137">
        <v>14</v>
      </c>
      <c r="V54" s="137">
        <v>167</v>
      </c>
      <c r="W54" s="137">
        <v>44</v>
      </c>
      <c r="Z54" s="234" t="s">
        <v>197</v>
      </c>
      <c r="AA54" s="6">
        <f t="shared" si="6"/>
        <v>15.609618900295319</v>
      </c>
      <c r="AB54" s="6">
        <f t="shared" si="1"/>
        <v>99.28280129377022</v>
      </c>
      <c r="AC54" s="6">
        <f t="shared" si="1"/>
        <v>130.92392068626071</v>
      </c>
      <c r="AD54" s="6">
        <f t="shared" si="1"/>
        <v>23.765996343692869</v>
      </c>
      <c r="AE54" s="6">
        <f t="shared" si="1"/>
        <v>46.82885670088595</v>
      </c>
      <c r="AF54" s="6">
        <f t="shared" si="1"/>
        <v>42.188159189987338</v>
      </c>
      <c r="AG54" s="6">
        <f t="shared" si="7"/>
        <v>13.922092532695824</v>
      </c>
      <c r="AH54" s="6">
        <f t="shared" si="7"/>
        <v>6.6094782730980173</v>
      </c>
      <c r="AI54" s="6">
        <f t="shared" si="7"/>
        <v>229.64421319083112</v>
      </c>
      <c r="AJ54" s="6">
        <f t="shared" si="7"/>
        <v>45.84446631978625</v>
      </c>
      <c r="AK54" s="6">
        <f t="shared" si="8"/>
        <v>8.0157502460975962</v>
      </c>
      <c r="AL54" s="6">
        <f t="shared" si="8"/>
        <v>4.2188159189987342</v>
      </c>
      <c r="AM54" s="6">
        <f t="shared" si="8"/>
        <v>8.4376318379974684</v>
      </c>
      <c r="AN54" s="6">
        <f t="shared" si="8"/>
        <v>1.2656447756996203</v>
      </c>
      <c r="AO54" s="6">
        <f t="shared" si="9"/>
        <v>1.9687807621994093</v>
      </c>
      <c r="AP54" s="6">
        <f t="shared" si="9"/>
        <v>23.484741949092953</v>
      </c>
      <c r="AQ54" s="6">
        <f t="shared" si="9"/>
        <v>6.1875966811981442</v>
      </c>
      <c r="AT54" s="234" t="s">
        <v>197</v>
      </c>
      <c r="AU54" s="6">
        <f t="shared" si="2"/>
        <v>58.48582705418012</v>
      </c>
      <c r="AV54" s="6">
        <f t="shared" si="3"/>
        <v>298.97473452947639</v>
      </c>
      <c r="AW54" s="6">
        <f t="shared" si="4"/>
        <v>4.3331728454501688</v>
      </c>
      <c r="AX54" s="6">
        <f t="shared" si="5"/>
        <v>7.7889892016286071</v>
      </c>
    </row>
    <row r="55" spans="1:50" x14ac:dyDescent="0.25">
      <c r="A55" s="234" t="s">
        <v>198</v>
      </c>
      <c r="B55" s="8">
        <v>2669</v>
      </c>
      <c r="C55" s="8">
        <v>2102</v>
      </c>
      <c r="D55" s="8">
        <v>2073</v>
      </c>
      <c r="E55" s="8">
        <v>2038</v>
      </c>
      <c r="F55" s="8">
        <v>742</v>
      </c>
      <c r="G55" s="137">
        <v>26</v>
      </c>
      <c r="H55" s="137">
        <v>144</v>
      </c>
      <c r="I55" s="137">
        <v>286</v>
      </c>
      <c r="J55" s="137">
        <v>52</v>
      </c>
      <c r="K55" s="137">
        <v>70</v>
      </c>
      <c r="L55" s="137">
        <v>58</v>
      </c>
      <c r="M55" s="242">
        <v>34</v>
      </c>
      <c r="N55" s="137">
        <v>10</v>
      </c>
      <c r="O55" s="137">
        <v>213</v>
      </c>
      <c r="P55" s="137">
        <v>123</v>
      </c>
      <c r="Q55" s="137">
        <v>18</v>
      </c>
      <c r="R55" s="137">
        <v>15</v>
      </c>
      <c r="S55" s="137">
        <v>27</v>
      </c>
      <c r="T55" s="137">
        <v>6</v>
      </c>
      <c r="U55" s="137">
        <v>4</v>
      </c>
      <c r="V55" s="137">
        <v>30</v>
      </c>
      <c r="W55" s="137">
        <v>15</v>
      </c>
      <c r="Z55" s="234" t="s">
        <v>198</v>
      </c>
      <c r="AA55" s="6">
        <f t="shared" si="6"/>
        <v>9.7414762083177209</v>
      </c>
      <c r="AB55" s="6">
        <f t="shared" si="1"/>
        <v>53.952791307605843</v>
      </c>
      <c r="AC55" s="6">
        <f t="shared" si="1"/>
        <v>107.15623829149494</v>
      </c>
      <c r="AD55" s="6">
        <f t="shared" si="1"/>
        <v>19.482952416635442</v>
      </c>
      <c r="AE55" s="6">
        <f t="shared" si="1"/>
        <v>26.227051330086177</v>
      </c>
      <c r="AF55" s="6">
        <f t="shared" si="1"/>
        <v>21.730985387785687</v>
      </c>
      <c r="AG55" s="6">
        <f t="shared" si="7"/>
        <v>12.738853503184714</v>
      </c>
      <c r="AH55" s="6">
        <f t="shared" si="7"/>
        <v>3.7467216185837389</v>
      </c>
      <c r="AI55" s="6">
        <f t="shared" si="7"/>
        <v>79.805170475833648</v>
      </c>
      <c r="AJ55" s="6">
        <f t="shared" si="7"/>
        <v>46.084675908579996</v>
      </c>
      <c r="AK55" s="6">
        <f t="shared" si="8"/>
        <v>6.7440989134507303</v>
      </c>
      <c r="AL55" s="6">
        <f t="shared" si="8"/>
        <v>5.6200824278756087</v>
      </c>
      <c r="AM55" s="6">
        <f t="shared" si="8"/>
        <v>10.116148370176097</v>
      </c>
      <c r="AN55" s="6">
        <f t="shared" si="8"/>
        <v>2.2480329711502436</v>
      </c>
      <c r="AO55" s="6">
        <f t="shared" si="9"/>
        <v>1.4986886474334957</v>
      </c>
      <c r="AP55" s="6">
        <f t="shared" si="9"/>
        <v>11.240164855751217</v>
      </c>
      <c r="AQ55" s="6">
        <f t="shared" si="9"/>
        <v>5.6200824278756087</v>
      </c>
      <c r="AT55" s="234" t="s">
        <v>198</v>
      </c>
      <c r="AU55" s="6">
        <f t="shared" si="2"/>
        <v>59.334298118668599</v>
      </c>
      <c r="AV55" s="6">
        <f t="shared" si="3"/>
        <v>104.51422963689892</v>
      </c>
      <c r="AW55" s="6">
        <f t="shared" si="4"/>
        <v>8.0862533692722369</v>
      </c>
      <c r="AX55" s="6">
        <f t="shared" si="5"/>
        <v>7.1360608943862989</v>
      </c>
    </row>
    <row r="56" spans="1:50" x14ac:dyDescent="0.25">
      <c r="A56" s="234" t="s">
        <v>199</v>
      </c>
      <c r="B56" s="8">
        <v>5525</v>
      </c>
      <c r="C56" s="8">
        <v>4526</v>
      </c>
      <c r="D56" s="8">
        <v>4457</v>
      </c>
      <c r="E56" s="8">
        <v>4415</v>
      </c>
      <c r="F56" s="8">
        <v>2165</v>
      </c>
      <c r="G56" s="137">
        <v>146</v>
      </c>
      <c r="H56" s="137">
        <v>430</v>
      </c>
      <c r="I56" s="137">
        <v>979</v>
      </c>
      <c r="J56" s="137">
        <v>179</v>
      </c>
      <c r="K56" s="137">
        <v>323</v>
      </c>
      <c r="L56" s="137">
        <v>291</v>
      </c>
      <c r="M56" s="242">
        <v>97</v>
      </c>
      <c r="N56" s="137">
        <v>67</v>
      </c>
      <c r="O56" s="137">
        <v>657</v>
      </c>
      <c r="P56" s="137">
        <v>438</v>
      </c>
      <c r="Q56" s="137">
        <v>76</v>
      </c>
      <c r="R56" s="137">
        <v>21</v>
      </c>
      <c r="S56" s="137">
        <v>49</v>
      </c>
      <c r="T56" s="137">
        <v>9</v>
      </c>
      <c r="U56" s="137">
        <v>9</v>
      </c>
      <c r="V56" s="137">
        <v>161</v>
      </c>
      <c r="W56" s="137">
        <v>45</v>
      </c>
      <c r="Z56" s="234" t="s">
        <v>199</v>
      </c>
      <c r="AA56" s="6">
        <f t="shared" si="6"/>
        <v>26.425339366515839</v>
      </c>
      <c r="AB56" s="6">
        <f t="shared" si="1"/>
        <v>77.828054298642542</v>
      </c>
      <c r="AC56" s="6">
        <f t="shared" si="1"/>
        <v>177.1945701357466</v>
      </c>
      <c r="AD56" s="6">
        <f t="shared" si="1"/>
        <v>32.398190045248867</v>
      </c>
      <c r="AE56" s="6">
        <f t="shared" si="1"/>
        <v>58.46153846153846</v>
      </c>
      <c r="AF56" s="6">
        <f t="shared" si="1"/>
        <v>52.66968325791855</v>
      </c>
      <c r="AG56" s="6">
        <f t="shared" si="7"/>
        <v>17.556561085972852</v>
      </c>
      <c r="AH56" s="6">
        <f t="shared" si="7"/>
        <v>12.126696832579185</v>
      </c>
      <c r="AI56" s="6">
        <f t="shared" si="7"/>
        <v>118.91402714932127</v>
      </c>
      <c r="AJ56" s="6">
        <f t="shared" si="7"/>
        <v>79.276018099547514</v>
      </c>
      <c r="AK56" s="6">
        <f t="shared" si="8"/>
        <v>13.755656108597286</v>
      </c>
      <c r="AL56" s="6">
        <f t="shared" si="8"/>
        <v>3.8009049773755659</v>
      </c>
      <c r="AM56" s="6">
        <f t="shared" si="8"/>
        <v>8.8687782805429869</v>
      </c>
      <c r="AN56" s="6">
        <f t="shared" si="8"/>
        <v>1.6289592760180995</v>
      </c>
      <c r="AO56" s="6">
        <f t="shared" si="9"/>
        <v>1.6289592760180995</v>
      </c>
      <c r="AP56" s="6">
        <f t="shared" si="9"/>
        <v>29.140271493212669</v>
      </c>
      <c r="AQ56" s="6">
        <f t="shared" si="9"/>
        <v>8.144796380090499</v>
      </c>
      <c r="AT56" s="234" t="s">
        <v>199</v>
      </c>
      <c r="AU56" s="6">
        <f t="shared" si="2"/>
        <v>98.272380525016828</v>
      </c>
      <c r="AV56" s="6">
        <f t="shared" si="3"/>
        <v>148.81087202718007</v>
      </c>
      <c r="AW56" s="6">
        <f t="shared" si="4"/>
        <v>4.1570438799076213</v>
      </c>
      <c r="AX56" s="6">
        <f t="shared" si="5"/>
        <v>9.9425541316836057</v>
      </c>
    </row>
    <row r="57" spans="1:50" x14ac:dyDescent="0.25">
      <c r="A57" s="234" t="s">
        <v>200</v>
      </c>
      <c r="B57" s="8">
        <v>3698</v>
      </c>
      <c r="C57" s="8">
        <v>2797</v>
      </c>
      <c r="D57" s="8">
        <v>2755</v>
      </c>
      <c r="E57" s="8">
        <v>2705</v>
      </c>
      <c r="F57" s="8">
        <v>1034</v>
      </c>
      <c r="G57" s="137">
        <v>70</v>
      </c>
      <c r="H57" s="137">
        <v>199</v>
      </c>
      <c r="I57" s="137">
        <v>509</v>
      </c>
      <c r="J57" s="137">
        <v>67</v>
      </c>
      <c r="K57" s="137">
        <v>127</v>
      </c>
      <c r="L57" s="137">
        <v>110</v>
      </c>
      <c r="M57" s="242">
        <v>76</v>
      </c>
      <c r="N57" s="137">
        <v>24</v>
      </c>
      <c r="O57" s="137">
        <v>442</v>
      </c>
      <c r="P57" s="137">
        <v>210</v>
      </c>
      <c r="Q57" s="137">
        <v>40</v>
      </c>
      <c r="R57" s="137">
        <v>1</v>
      </c>
      <c r="S57" s="137">
        <v>38</v>
      </c>
      <c r="T57" s="137">
        <v>7</v>
      </c>
      <c r="U57" s="137">
        <v>12</v>
      </c>
      <c r="V57" s="137">
        <v>69</v>
      </c>
      <c r="W57" s="137">
        <v>19</v>
      </c>
      <c r="Z57" s="234" t="s">
        <v>200</v>
      </c>
      <c r="AA57" s="6">
        <f t="shared" si="6"/>
        <v>18.929150892374256</v>
      </c>
      <c r="AB57" s="6">
        <f t="shared" si="1"/>
        <v>53.812871822606816</v>
      </c>
      <c r="AC57" s="6">
        <f t="shared" si="1"/>
        <v>137.64196863169281</v>
      </c>
      <c r="AD57" s="6">
        <f t="shared" si="1"/>
        <v>18.117901568415359</v>
      </c>
      <c r="AE57" s="6">
        <f t="shared" si="1"/>
        <v>34.342888047593291</v>
      </c>
      <c r="AF57" s="6">
        <f t="shared" si="1"/>
        <v>29.745808545159544</v>
      </c>
      <c r="AG57" s="6">
        <f t="shared" si="7"/>
        <v>20.55164954029205</v>
      </c>
      <c r="AH57" s="6">
        <f t="shared" si="7"/>
        <v>6.4899945916711737</v>
      </c>
      <c r="AI57" s="6">
        <f t="shared" si="7"/>
        <v>119.52406706327746</v>
      </c>
      <c r="AJ57" s="6">
        <f t="shared" si="7"/>
        <v>56.787452677122772</v>
      </c>
      <c r="AK57" s="6">
        <f t="shared" si="8"/>
        <v>10.81665765278529</v>
      </c>
      <c r="AL57" s="6">
        <f t="shared" si="8"/>
        <v>0.27041644131963227</v>
      </c>
      <c r="AM57" s="6">
        <f t="shared" si="8"/>
        <v>10.275824770146025</v>
      </c>
      <c r="AN57" s="6">
        <f t="shared" si="8"/>
        <v>1.8929150892374256</v>
      </c>
      <c r="AO57" s="6">
        <f t="shared" si="9"/>
        <v>3.2449972958355868</v>
      </c>
      <c r="AP57" s="6">
        <f t="shared" si="9"/>
        <v>18.658734451054624</v>
      </c>
      <c r="AQ57" s="6">
        <f t="shared" si="9"/>
        <v>5.1379123850730126</v>
      </c>
      <c r="AT57" s="234" t="s">
        <v>200</v>
      </c>
      <c r="AU57" s="6">
        <f t="shared" si="2"/>
        <v>76.225045372050815</v>
      </c>
      <c r="AV57" s="6">
        <f t="shared" si="3"/>
        <v>163.40110905730128</v>
      </c>
      <c r="AW57" s="6">
        <f t="shared" si="4"/>
        <v>6.7698259187620895</v>
      </c>
      <c r="AX57" s="6">
        <f t="shared" si="5"/>
        <v>6.7929924919556663</v>
      </c>
    </row>
    <row r="58" spans="1:50" x14ac:dyDescent="0.25">
      <c r="A58" s="234" t="s">
        <v>201</v>
      </c>
      <c r="B58" s="8">
        <v>4686</v>
      </c>
      <c r="C58" s="8">
        <v>3798</v>
      </c>
      <c r="D58" s="8">
        <v>3742</v>
      </c>
      <c r="E58" s="8">
        <v>3689</v>
      </c>
      <c r="F58" s="8">
        <v>1486</v>
      </c>
      <c r="G58" s="137">
        <v>77</v>
      </c>
      <c r="H58" s="137">
        <v>320</v>
      </c>
      <c r="I58" s="137">
        <v>578</v>
      </c>
      <c r="J58" s="137">
        <v>79</v>
      </c>
      <c r="K58" s="137">
        <v>199</v>
      </c>
      <c r="L58" s="137">
        <v>159</v>
      </c>
      <c r="M58" s="242">
        <v>95</v>
      </c>
      <c r="N58" s="137">
        <v>28</v>
      </c>
      <c r="O58" s="137">
        <v>303</v>
      </c>
      <c r="P58" s="137">
        <v>247</v>
      </c>
      <c r="Q58" s="137">
        <v>60</v>
      </c>
      <c r="R58" s="137">
        <v>31</v>
      </c>
      <c r="S58" s="137">
        <v>61</v>
      </c>
      <c r="T58" s="137">
        <v>15</v>
      </c>
      <c r="U58" s="137">
        <v>11</v>
      </c>
      <c r="V58" s="137">
        <v>86</v>
      </c>
      <c r="W58" s="137">
        <v>34</v>
      </c>
      <c r="Z58" s="234" t="s">
        <v>201</v>
      </c>
      <c r="AA58" s="6">
        <f t="shared" si="6"/>
        <v>16.431924882629108</v>
      </c>
      <c r="AB58" s="6">
        <f t="shared" si="1"/>
        <v>68.288518992744358</v>
      </c>
      <c r="AC58" s="6">
        <f t="shared" si="1"/>
        <v>123.34613743064448</v>
      </c>
      <c r="AD58" s="6">
        <f t="shared" si="1"/>
        <v>16.858728126333759</v>
      </c>
      <c r="AE58" s="6">
        <f t="shared" si="1"/>
        <v>42.466922748612895</v>
      </c>
      <c r="AF58" s="6">
        <f t="shared" si="1"/>
        <v>33.930857874519845</v>
      </c>
      <c r="AG58" s="6">
        <f t="shared" si="7"/>
        <v>20.273154075970979</v>
      </c>
      <c r="AH58" s="6">
        <f t="shared" si="7"/>
        <v>5.9752454118651306</v>
      </c>
      <c r="AI58" s="6">
        <f t="shared" si="7"/>
        <v>64.660691421254796</v>
      </c>
      <c r="AJ58" s="6">
        <f t="shared" si="7"/>
        <v>52.71020059752454</v>
      </c>
      <c r="AK58" s="6">
        <f t="shared" si="8"/>
        <v>12.804097311139564</v>
      </c>
      <c r="AL58" s="6">
        <f t="shared" si="8"/>
        <v>6.6154502774221076</v>
      </c>
      <c r="AM58" s="6">
        <f t="shared" si="8"/>
        <v>13.017498932991892</v>
      </c>
      <c r="AN58" s="6">
        <f t="shared" si="8"/>
        <v>3.2010243277848911</v>
      </c>
      <c r="AO58" s="6">
        <f t="shared" si="9"/>
        <v>2.347417840375587</v>
      </c>
      <c r="AP58" s="6">
        <f t="shared" si="9"/>
        <v>18.352539479300042</v>
      </c>
      <c r="AQ58" s="6">
        <f t="shared" si="9"/>
        <v>7.2556551429790863</v>
      </c>
      <c r="AT58" s="234" t="s">
        <v>201</v>
      </c>
      <c r="AU58" s="6">
        <f t="shared" si="2"/>
        <v>66.007482629609825</v>
      </c>
      <c r="AV58" s="6">
        <f t="shared" si="3"/>
        <v>82.136080238547024</v>
      </c>
      <c r="AW58" s="6">
        <f t="shared" si="4"/>
        <v>10.094212651413189</v>
      </c>
      <c r="AX58" s="6">
        <f t="shared" si="5"/>
        <v>8.9520800421274345</v>
      </c>
    </row>
    <row r="59" spans="1:50" x14ac:dyDescent="0.25">
      <c r="A59" s="234" t="s">
        <v>202</v>
      </c>
      <c r="B59" s="8">
        <v>9104</v>
      </c>
      <c r="C59" s="8">
        <v>7457</v>
      </c>
      <c r="D59" s="8">
        <v>7370</v>
      </c>
      <c r="E59" s="8">
        <v>7269</v>
      </c>
      <c r="F59" s="8">
        <v>2972</v>
      </c>
      <c r="G59" s="137">
        <v>118</v>
      </c>
      <c r="H59" s="137">
        <v>302</v>
      </c>
      <c r="I59" s="137">
        <v>1115</v>
      </c>
      <c r="J59" s="137">
        <v>257</v>
      </c>
      <c r="K59" s="137">
        <v>352</v>
      </c>
      <c r="L59" s="137">
        <v>256</v>
      </c>
      <c r="M59" s="242">
        <v>91</v>
      </c>
      <c r="N59" s="137">
        <v>64</v>
      </c>
      <c r="O59" s="137">
        <v>481</v>
      </c>
      <c r="P59" s="137">
        <v>414</v>
      </c>
      <c r="Q59" s="137">
        <v>69</v>
      </c>
      <c r="R59" s="137">
        <v>35</v>
      </c>
      <c r="S59" s="137">
        <v>102</v>
      </c>
      <c r="T59" s="137">
        <v>18</v>
      </c>
      <c r="U59" s="137">
        <v>70</v>
      </c>
      <c r="V59" s="137">
        <v>155</v>
      </c>
      <c r="W59" s="137">
        <v>47</v>
      </c>
      <c r="Z59" s="234" t="s">
        <v>202</v>
      </c>
      <c r="AA59" s="6">
        <f t="shared" si="6"/>
        <v>12.961335676625659</v>
      </c>
      <c r="AB59" s="6">
        <f t="shared" si="1"/>
        <v>33.172231985940243</v>
      </c>
      <c r="AC59" s="6">
        <f t="shared" si="1"/>
        <v>122.47363796133567</v>
      </c>
      <c r="AD59" s="6">
        <f t="shared" si="1"/>
        <v>28.229349736379614</v>
      </c>
      <c r="AE59" s="6">
        <f t="shared" si="1"/>
        <v>38.664323374340945</v>
      </c>
      <c r="AF59" s="6">
        <f t="shared" si="1"/>
        <v>28.119507908611599</v>
      </c>
      <c r="AG59" s="6">
        <f t="shared" si="7"/>
        <v>9.9956063268892805</v>
      </c>
      <c r="AH59" s="6">
        <f t="shared" si="7"/>
        <v>7.0298769771528997</v>
      </c>
      <c r="AI59" s="6">
        <f t="shared" si="7"/>
        <v>52.833919156414765</v>
      </c>
      <c r="AJ59" s="6">
        <f t="shared" si="7"/>
        <v>45.474516695957817</v>
      </c>
      <c r="AK59" s="6">
        <f t="shared" si="8"/>
        <v>7.5790861159929701</v>
      </c>
      <c r="AL59" s="6">
        <f t="shared" si="8"/>
        <v>3.8444639718804923</v>
      </c>
      <c r="AM59" s="6">
        <f t="shared" si="8"/>
        <v>11.203866432337435</v>
      </c>
      <c r="AN59" s="6">
        <f t="shared" si="8"/>
        <v>1.9771528998242531</v>
      </c>
      <c r="AO59" s="6">
        <f t="shared" si="9"/>
        <v>7.6889279437609845</v>
      </c>
      <c r="AP59" s="6">
        <f t="shared" si="9"/>
        <v>17.025483304042179</v>
      </c>
      <c r="AQ59" s="6">
        <f t="shared" si="9"/>
        <v>5.1625659050966606</v>
      </c>
      <c r="AT59" s="234" t="s">
        <v>202</v>
      </c>
      <c r="AU59" s="6">
        <f t="shared" si="2"/>
        <v>56.173677069199456</v>
      </c>
      <c r="AV59" s="6">
        <f t="shared" si="3"/>
        <v>66.171412849085158</v>
      </c>
      <c r="AW59" s="6">
        <f t="shared" si="4"/>
        <v>6.0565275908479137</v>
      </c>
      <c r="AX59" s="6">
        <f t="shared" si="5"/>
        <v>6.3028027356845922</v>
      </c>
    </row>
    <row r="60" spans="1:50" x14ac:dyDescent="0.25">
      <c r="A60" s="234" t="s">
        <v>203</v>
      </c>
      <c r="B60" s="8">
        <v>7989</v>
      </c>
      <c r="C60" s="8">
        <v>6476</v>
      </c>
      <c r="D60" s="8">
        <v>6401</v>
      </c>
      <c r="E60" s="8">
        <v>6326</v>
      </c>
      <c r="F60" s="8">
        <v>2848</v>
      </c>
      <c r="G60" s="137">
        <v>162</v>
      </c>
      <c r="H60" s="137">
        <v>526</v>
      </c>
      <c r="I60" s="137">
        <v>1191</v>
      </c>
      <c r="J60" s="137">
        <v>209</v>
      </c>
      <c r="K60" s="137">
        <v>337</v>
      </c>
      <c r="L60" s="137">
        <v>323</v>
      </c>
      <c r="M60" s="242">
        <v>232</v>
      </c>
      <c r="N60" s="137">
        <v>77</v>
      </c>
      <c r="O60" s="137">
        <v>837</v>
      </c>
      <c r="P60" s="137">
        <v>442</v>
      </c>
      <c r="Q60" s="137">
        <v>78</v>
      </c>
      <c r="R60" s="137">
        <v>48</v>
      </c>
      <c r="S60" s="137">
        <v>118</v>
      </c>
      <c r="T60" s="137">
        <v>24</v>
      </c>
      <c r="U60" s="137">
        <v>11</v>
      </c>
      <c r="V60" s="137">
        <v>187</v>
      </c>
      <c r="W60" s="137">
        <v>45</v>
      </c>
      <c r="Z60" s="234" t="s">
        <v>203</v>
      </c>
      <c r="AA60" s="6">
        <f t="shared" si="6"/>
        <v>20.277882087870822</v>
      </c>
      <c r="AB60" s="6">
        <f t="shared" si="1"/>
        <v>65.840530729753411</v>
      </c>
      <c r="AC60" s="6">
        <f t="shared" si="1"/>
        <v>149.07998497934659</v>
      </c>
      <c r="AD60" s="6">
        <f t="shared" si="1"/>
        <v>26.160971335586432</v>
      </c>
      <c r="AE60" s="6">
        <f t="shared" si="1"/>
        <v>42.183001627237452</v>
      </c>
      <c r="AF60" s="6">
        <f t="shared" si="1"/>
        <v>40.430592064088117</v>
      </c>
      <c r="AG60" s="6">
        <f t="shared" si="7"/>
        <v>29.039929903617477</v>
      </c>
      <c r="AH60" s="6">
        <f t="shared" si="7"/>
        <v>9.6382525973213173</v>
      </c>
      <c r="AI60" s="6">
        <f t="shared" si="7"/>
        <v>104.76905745399925</v>
      </c>
      <c r="AJ60" s="6">
        <f t="shared" si="7"/>
        <v>55.326073350857428</v>
      </c>
      <c r="AK60" s="6">
        <f t="shared" si="8"/>
        <v>9.7634247089748403</v>
      </c>
      <c r="AL60" s="6">
        <f t="shared" si="8"/>
        <v>6.0082613593691327</v>
      </c>
      <c r="AM60" s="6">
        <f t="shared" si="8"/>
        <v>14.770309175115784</v>
      </c>
      <c r="AN60" s="6">
        <f t="shared" si="8"/>
        <v>3.0041306796845664</v>
      </c>
      <c r="AO60" s="6">
        <f t="shared" si="9"/>
        <v>1.3768932281887594</v>
      </c>
      <c r="AP60" s="6">
        <f t="shared" si="9"/>
        <v>23.407184879208913</v>
      </c>
      <c r="AQ60" s="6">
        <f t="shared" si="9"/>
        <v>5.6327450244085622</v>
      </c>
      <c r="AT60" s="234" t="s">
        <v>203</v>
      </c>
      <c r="AU60" s="6">
        <f t="shared" si="2"/>
        <v>69.051710670207783</v>
      </c>
      <c r="AV60" s="6">
        <f t="shared" si="3"/>
        <v>132.31109705975339</v>
      </c>
      <c r="AW60" s="6">
        <f t="shared" si="4"/>
        <v>8.4269662921348321</v>
      </c>
      <c r="AX60" s="6">
        <f t="shared" si="5"/>
        <v>6.948733786287832</v>
      </c>
    </row>
    <row r="61" spans="1:50" x14ac:dyDescent="0.25">
      <c r="A61" s="234" t="s">
        <v>204</v>
      </c>
      <c r="B61" s="8">
        <v>2531</v>
      </c>
      <c r="C61" s="8">
        <v>2020</v>
      </c>
      <c r="D61" s="8">
        <v>1987</v>
      </c>
      <c r="E61" s="8">
        <v>1966</v>
      </c>
      <c r="F61" s="8">
        <v>858</v>
      </c>
      <c r="G61" s="137">
        <v>40</v>
      </c>
      <c r="H61" s="137">
        <v>130</v>
      </c>
      <c r="I61" s="137">
        <v>270</v>
      </c>
      <c r="J61" s="137">
        <v>60</v>
      </c>
      <c r="K61" s="137">
        <v>120</v>
      </c>
      <c r="L61" s="137">
        <v>80</v>
      </c>
      <c r="M61" s="242">
        <v>36</v>
      </c>
      <c r="N61" s="137">
        <v>25</v>
      </c>
      <c r="O61" s="137">
        <v>179</v>
      </c>
      <c r="P61" s="137">
        <v>154</v>
      </c>
      <c r="Q61" s="137">
        <v>23</v>
      </c>
      <c r="R61" s="137">
        <v>7</v>
      </c>
      <c r="S61" s="137">
        <v>25</v>
      </c>
      <c r="T61" s="137">
        <v>4</v>
      </c>
      <c r="U61" s="137">
        <v>3</v>
      </c>
      <c r="V61" s="137">
        <v>77</v>
      </c>
      <c r="W61" s="137">
        <v>20</v>
      </c>
      <c r="Z61" s="234" t="s">
        <v>204</v>
      </c>
      <c r="AA61" s="6">
        <f t="shared" si="6"/>
        <v>15.804030027657054</v>
      </c>
      <c r="AB61" s="6">
        <f t="shared" si="1"/>
        <v>51.36309758988542</v>
      </c>
      <c r="AC61" s="6">
        <f t="shared" si="1"/>
        <v>106.67720268668511</v>
      </c>
      <c r="AD61" s="6">
        <f t="shared" si="1"/>
        <v>23.706045041485577</v>
      </c>
      <c r="AE61" s="6">
        <f t="shared" si="1"/>
        <v>47.412090082971154</v>
      </c>
      <c r="AF61" s="6">
        <f t="shared" si="1"/>
        <v>31.608060055314109</v>
      </c>
      <c r="AG61" s="6">
        <f t="shared" si="7"/>
        <v>14.223627024891346</v>
      </c>
      <c r="AH61" s="6">
        <f t="shared" si="7"/>
        <v>9.8775187672856593</v>
      </c>
      <c r="AI61" s="6">
        <f t="shared" si="7"/>
        <v>70.723034373765316</v>
      </c>
      <c r="AJ61" s="6">
        <f t="shared" si="7"/>
        <v>60.845515606479651</v>
      </c>
      <c r="AK61" s="6">
        <f t="shared" si="8"/>
        <v>9.0873172659028061</v>
      </c>
      <c r="AL61" s="6">
        <f t="shared" si="8"/>
        <v>2.7657052548399839</v>
      </c>
      <c r="AM61" s="6">
        <f t="shared" si="8"/>
        <v>9.8775187672856593</v>
      </c>
      <c r="AN61" s="6">
        <f t="shared" si="8"/>
        <v>1.5804030027657052</v>
      </c>
      <c r="AO61" s="6">
        <f t="shared" si="9"/>
        <v>1.1853022520742791</v>
      </c>
      <c r="AP61" s="6">
        <f t="shared" si="9"/>
        <v>30.422757803239826</v>
      </c>
      <c r="AQ61" s="6">
        <f t="shared" si="9"/>
        <v>7.9020150138285272</v>
      </c>
      <c r="AT61" s="234" t="s">
        <v>204</v>
      </c>
      <c r="AU61" s="6">
        <f t="shared" si="2"/>
        <v>77.50377453447409</v>
      </c>
      <c r="AV61" s="6">
        <f t="shared" si="3"/>
        <v>91.047812817904372</v>
      </c>
      <c r="AW61" s="6">
        <f t="shared" si="4"/>
        <v>4.6620046620046622</v>
      </c>
      <c r="AX61" s="6">
        <f t="shared" si="5"/>
        <v>9.9009900990099009</v>
      </c>
    </row>
    <row r="62" spans="1:50" x14ac:dyDescent="0.25">
      <c r="A62" s="234" t="s">
        <v>205</v>
      </c>
      <c r="B62" s="8">
        <v>2799</v>
      </c>
      <c r="C62" s="8">
        <v>2131</v>
      </c>
      <c r="D62" s="8">
        <v>2086</v>
      </c>
      <c r="E62" s="8">
        <v>2054</v>
      </c>
      <c r="F62" s="8">
        <v>789</v>
      </c>
      <c r="G62" s="137">
        <v>29</v>
      </c>
      <c r="H62" s="137">
        <v>203</v>
      </c>
      <c r="I62" s="137">
        <v>266</v>
      </c>
      <c r="J62" s="137">
        <v>62</v>
      </c>
      <c r="K62" s="137">
        <v>99</v>
      </c>
      <c r="L62" s="137">
        <v>70</v>
      </c>
      <c r="M62" s="242">
        <v>33</v>
      </c>
      <c r="N62" s="137">
        <v>11</v>
      </c>
      <c r="O62" s="137">
        <v>270</v>
      </c>
      <c r="P62" s="137">
        <v>137</v>
      </c>
      <c r="Q62" s="137">
        <v>24</v>
      </c>
      <c r="R62" s="137">
        <v>9</v>
      </c>
      <c r="S62" s="137">
        <v>42</v>
      </c>
      <c r="T62" s="137">
        <v>4</v>
      </c>
      <c r="U62" s="137">
        <v>3</v>
      </c>
      <c r="V62" s="137">
        <v>50</v>
      </c>
      <c r="W62" s="137">
        <v>14</v>
      </c>
      <c r="Z62" s="234" t="s">
        <v>205</v>
      </c>
      <c r="AA62" s="6">
        <f t="shared" si="6"/>
        <v>10.360843158270811</v>
      </c>
      <c r="AB62" s="6">
        <f t="shared" si="1"/>
        <v>72.525902107895675</v>
      </c>
      <c r="AC62" s="6">
        <f t="shared" si="1"/>
        <v>95.033940693104682</v>
      </c>
      <c r="AD62" s="6">
        <f t="shared" si="1"/>
        <v>22.150768131475527</v>
      </c>
      <c r="AE62" s="6">
        <f t="shared" si="1"/>
        <v>35.369774919614152</v>
      </c>
      <c r="AF62" s="6">
        <f t="shared" si="1"/>
        <v>25.008931761343337</v>
      </c>
      <c r="AG62" s="6">
        <f t="shared" si="7"/>
        <v>11.789924973204716</v>
      </c>
      <c r="AH62" s="6">
        <f t="shared" si="7"/>
        <v>3.9299749910682391</v>
      </c>
      <c r="AI62" s="6">
        <f t="shared" si="7"/>
        <v>96.463022508038577</v>
      </c>
      <c r="AJ62" s="6">
        <f t="shared" si="7"/>
        <v>48.946052161486243</v>
      </c>
      <c r="AK62" s="6">
        <f t="shared" si="8"/>
        <v>8.57449088960343</v>
      </c>
      <c r="AL62" s="6">
        <f t="shared" si="8"/>
        <v>3.215434083601286</v>
      </c>
      <c r="AM62" s="6">
        <f t="shared" si="8"/>
        <v>15.005359056806002</v>
      </c>
      <c r="AN62" s="6">
        <f t="shared" si="8"/>
        <v>1.4290818149339048</v>
      </c>
      <c r="AO62" s="6">
        <f t="shared" si="9"/>
        <v>1.0718113612004287</v>
      </c>
      <c r="AP62" s="6">
        <f t="shared" si="9"/>
        <v>17.863522686673811</v>
      </c>
      <c r="AQ62" s="6">
        <f t="shared" si="9"/>
        <v>5.0017863522686676</v>
      </c>
      <c r="AT62" s="234" t="s">
        <v>205</v>
      </c>
      <c r="AU62" s="6">
        <f t="shared" si="2"/>
        <v>65.675934803451582</v>
      </c>
      <c r="AV62" s="6">
        <f t="shared" si="3"/>
        <v>131.45082765335931</v>
      </c>
      <c r="AW62" s="6">
        <f t="shared" si="4"/>
        <v>5.0697084917617232</v>
      </c>
      <c r="AX62" s="6">
        <f t="shared" si="5"/>
        <v>6.5696855936180194</v>
      </c>
    </row>
    <row r="63" spans="1:50" x14ac:dyDescent="0.25">
      <c r="A63" s="234" t="s">
        <v>206</v>
      </c>
      <c r="B63" s="8">
        <v>4473</v>
      </c>
      <c r="C63" s="8">
        <v>3607</v>
      </c>
      <c r="D63" s="8">
        <v>3533</v>
      </c>
      <c r="E63" s="8">
        <v>3473</v>
      </c>
      <c r="F63" s="8">
        <v>1378</v>
      </c>
      <c r="G63" s="137">
        <v>80</v>
      </c>
      <c r="H63" s="137">
        <v>277</v>
      </c>
      <c r="I63" s="137">
        <v>518</v>
      </c>
      <c r="J63" s="137">
        <v>84</v>
      </c>
      <c r="K63" s="137">
        <v>166</v>
      </c>
      <c r="L63" s="137">
        <v>61</v>
      </c>
      <c r="M63" s="242">
        <v>66</v>
      </c>
      <c r="N63" s="137">
        <v>29</v>
      </c>
      <c r="O63" s="137">
        <v>305</v>
      </c>
      <c r="P63" s="137">
        <v>182</v>
      </c>
      <c r="Q63" s="137">
        <v>33</v>
      </c>
      <c r="R63" s="137">
        <v>19</v>
      </c>
      <c r="S63" s="137">
        <v>41</v>
      </c>
      <c r="T63" s="137">
        <v>7</v>
      </c>
      <c r="U63" s="137">
        <v>31</v>
      </c>
      <c r="V63" s="137">
        <v>82</v>
      </c>
      <c r="W63" s="137">
        <v>27</v>
      </c>
      <c r="Z63" s="234" t="s">
        <v>206</v>
      </c>
      <c r="AA63" s="6">
        <f t="shared" si="6"/>
        <v>17.885088307623516</v>
      </c>
      <c r="AB63" s="6">
        <f t="shared" si="1"/>
        <v>61.927118265146433</v>
      </c>
      <c r="AC63" s="6">
        <f t="shared" si="1"/>
        <v>115.8059467918623</v>
      </c>
      <c r="AD63" s="6">
        <f t="shared" si="1"/>
        <v>18.779342723004696</v>
      </c>
      <c r="AE63" s="6">
        <f t="shared" si="1"/>
        <v>37.111558238318807</v>
      </c>
      <c r="AF63" s="6">
        <f t="shared" ref="AF63:AI126" si="10">L63/$B63*1000</f>
        <v>13.637379834562932</v>
      </c>
      <c r="AG63" s="6">
        <f t="shared" si="7"/>
        <v>14.755197853789403</v>
      </c>
      <c r="AH63" s="6">
        <f t="shared" si="7"/>
        <v>6.4833445115135255</v>
      </c>
      <c r="AI63" s="6">
        <f t="shared" si="7"/>
        <v>68.186899172814663</v>
      </c>
      <c r="AJ63" s="6">
        <f t="shared" si="7"/>
        <v>40.688575899843499</v>
      </c>
      <c r="AK63" s="6">
        <f t="shared" si="8"/>
        <v>7.3775989268947013</v>
      </c>
      <c r="AL63" s="6">
        <f t="shared" si="8"/>
        <v>4.2477084730605856</v>
      </c>
      <c r="AM63" s="6">
        <f t="shared" si="8"/>
        <v>9.1661077576570538</v>
      </c>
      <c r="AN63" s="6">
        <f t="shared" si="8"/>
        <v>1.5649452269170578</v>
      </c>
      <c r="AO63" s="6">
        <f t="shared" si="9"/>
        <v>6.9304717192041139</v>
      </c>
      <c r="AP63" s="6">
        <f t="shared" si="9"/>
        <v>18.332215515314108</v>
      </c>
      <c r="AQ63" s="6">
        <f t="shared" si="9"/>
        <v>6.0362173038229372</v>
      </c>
      <c r="AT63" s="234" t="s">
        <v>206</v>
      </c>
      <c r="AU63" s="6">
        <f t="shared" si="2"/>
        <v>51.51429380130201</v>
      </c>
      <c r="AV63" s="6">
        <f t="shared" si="3"/>
        <v>87.820328246472783</v>
      </c>
      <c r="AW63" s="6">
        <f t="shared" si="4"/>
        <v>5.0798258345428158</v>
      </c>
      <c r="AX63" s="6">
        <f t="shared" si="5"/>
        <v>7.4854449681175499</v>
      </c>
    </row>
    <row r="64" spans="1:50" x14ac:dyDescent="0.25">
      <c r="A64" s="234" t="s">
        <v>207</v>
      </c>
      <c r="B64" s="8">
        <v>6911</v>
      </c>
      <c r="C64" s="8">
        <v>5371</v>
      </c>
      <c r="D64" s="8">
        <v>5272</v>
      </c>
      <c r="E64" s="8">
        <v>5183</v>
      </c>
      <c r="F64" s="8">
        <v>1908</v>
      </c>
      <c r="G64" s="137">
        <v>97</v>
      </c>
      <c r="H64" s="137">
        <v>433</v>
      </c>
      <c r="I64" s="137">
        <v>841</v>
      </c>
      <c r="J64" s="137">
        <v>118</v>
      </c>
      <c r="K64" s="137">
        <v>195</v>
      </c>
      <c r="L64" s="137">
        <v>124</v>
      </c>
      <c r="M64" s="242">
        <v>347</v>
      </c>
      <c r="N64" s="137">
        <v>31</v>
      </c>
      <c r="O64" s="137">
        <v>496</v>
      </c>
      <c r="P64" s="137">
        <v>284</v>
      </c>
      <c r="Q64" s="137">
        <v>70</v>
      </c>
      <c r="R64" s="137">
        <v>27</v>
      </c>
      <c r="S64" s="137">
        <v>84</v>
      </c>
      <c r="T64" s="137">
        <v>9</v>
      </c>
      <c r="U64" s="137">
        <v>14</v>
      </c>
      <c r="V64" s="137">
        <v>110</v>
      </c>
      <c r="W64" s="137">
        <v>48</v>
      </c>
      <c r="Z64" s="234" t="s">
        <v>207</v>
      </c>
      <c r="AA64" s="6">
        <f t="shared" si="6"/>
        <v>14.035595427579223</v>
      </c>
      <c r="AB64" s="6">
        <f t="shared" si="1"/>
        <v>62.65374041383302</v>
      </c>
      <c r="AC64" s="6">
        <f t="shared" si="1"/>
        <v>121.69005932571262</v>
      </c>
      <c r="AD64" s="6">
        <f t="shared" si="1"/>
        <v>17.074229489220084</v>
      </c>
      <c r="AE64" s="6">
        <f t="shared" si="1"/>
        <v>28.21588771523658</v>
      </c>
      <c r="AF64" s="6">
        <f t="shared" si="10"/>
        <v>17.942410649688902</v>
      </c>
      <c r="AG64" s="6">
        <f t="shared" si="7"/>
        <v>50.209810447113298</v>
      </c>
      <c r="AH64" s="6">
        <f t="shared" si="7"/>
        <v>4.4856026624222256</v>
      </c>
      <c r="AI64" s="6">
        <f t="shared" si="7"/>
        <v>71.76964259875561</v>
      </c>
      <c r="AJ64" s="6">
        <f t="shared" si="7"/>
        <v>41.093908262190709</v>
      </c>
      <c r="AK64" s="6">
        <f t="shared" si="8"/>
        <v>10.128780205469541</v>
      </c>
      <c r="AL64" s="6">
        <f t="shared" si="8"/>
        <v>3.9068152221096808</v>
      </c>
      <c r="AM64" s="6">
        <f t="shared" si="8"/>
        <v>12.154536246563449</v>
      </c>
      <c r="AN64" s="6">
        <f t="shared" si="8"/>
        <v>1.3022717407032267</v>
      </c>
      <c r="AO64" s="6">
        <f t="shared" si="9"/>
        <v>2.0257560410939082</v>
      </c>
      <c r="AP64" s="6">
        <f t="shared" si="9"/>
        <v>15.916654608594992</v>
      </c>
      <c r="AQ64" s="6">
        <f t="shared" si="9"/>
        <v>6.9454492837505422</v>
      </c>
      <c r="AT64" s="234" t="s">
        <v>207</v>
      </c>
      <c r="AU64" s="6">
        <f t="shared" si="2"/>
        <v>53.86949924127466</v>
      </c>
      <c r="AV64" s="6">
        <f t="shared" si="3"/>
        <v>95.697472506270501</v>
      </c>
      <c r="AW64" s="6">
        <f t="shared" si="4"/>
        <v>4.7169811320754711</v>
      </c>
      <c r="AX64" s="6">
        <f t="shared" si="5"/>
        <v>8.9368832619623912</v>
      </c>
    </row>
    <row r="65" spans="1:50" x14ac:dyDescent="0.25">
      <c r="A65" s="234" t="s">
        <v>209</v>
      </c>
      <c r="B65" s="8">
        <v>4504</v>
      </c>
      <c r="C65" s="8">
        <v>3541</v>
      </c>
      <c r="D65" s="8">
        <v>3485</v>
      </c>
      <c r="E65" s="8">
        <v>3425</v>
      </c>
      <c r="F65" s="8">
        <v>1371</v>
      </c>
      <c r="G65" s="137">
        <v>65</v>
      </c>
      <c r="H65" s="137">
        <v>273</v>
      </c>
      <c r="I65" s="137">
        <v>652</v>
      </c>
      <c r="J65" s="137">
        <v>111</v>
      </c>
      <c r="K65" s="137">
        <v>180</v>
      </c>
      <c r="L65" s="137">
        <v>129</v>
      </c>
      <c r="M65" s="242">
        <v>25</v>
      </c>
      <c r="N65" s="137">
        <v>25</v>
      </c>
      <c r="O65" s="137">
        <v>727</v>
      </c>
      <c r="P65" s="137">
        <v>207</v>
      </c>
      <c r="Q65" s="137">
        <v>44</v>
      </c>
      <c r="R65" s="137">
        <v>17</v>
      </c>
      <c r="S65" s="137">
        <v>41</v>
      </c>
      <c r="T65" s="137">
        <v>13</v>
      </c>
      <c r="U65" s="137">
        <v>12</v>
      </c>
      <c r="V65" s="137">
        <v>87</v>
      </c>
      <c r="W65" s="137">
        <v>25</v>
      </c>
      <c r="Z65" s="234" t="s">
        <v>209</v>
      </c>
      <c r="AA65" s="6">
        <f t="shared" si="6"/>
        <v>14.431616341030194</v>
      </c>
      <c r="AB65" s="6">
        <f t="shared" si="1"/>
        <v>60.612788632326826</v>
      </c>
      <c r="AC65" s="6">
        <f t="shared" si="1"/>
        <v>144.76021314387211</v>
      </c>
      <c r="AD65" s="6">
        <f t="shared" si="1"/>
        <v>24.644760213143872</v>
      </c>
      <c r="AE65" s="6">
        <f t="shared" si="1"/>
        <v>39.96447602131439</v>
      </c>
      <c r="AF65" s="6">
        <f t="shared" si="10"/>
        <v>28.641207815275312</v>
      </c>
      <c r="AG65" s="6">
        <f t="shared" si="7"/>
        <v>5.5506216696269988</v>
      </c>
      <c r="AH65" s="6">
        <f t="shared" si="7"/>
        <v>5.5506216696269988</v>
      </c>
      <c r="AI65" s="6">
        <f t="shared" si="7"/>
        <v>161.41207815275311</v>
      </c>
      <c r="AJ65" s="6">
        <f t="shared" si="7"/>
        <v>45.959147424511542</v>
      </c>
      <c r="AK65" s="6">
        <f t="shared" si="8"/>
        <v>9.769094138543517</v>
      </c>
      <c r="AL65" s="6">
        <f t="shared" si="8"/>
        <v>3.7744227353463589</v>
      </c>
      <c r="AM65" s="6">
        <f t="shared" si="8"/>
        <v>9.1030195381882777</v>
      </c>
      <c r="AN65" s="6">
        <f t="shared" si="8"/>
        <v>2.8863232682060391</v>
      </c>
      <c r="AO65" s="6">
        <f t="shared" si="9"/>
        <v>2.6642984014209592</v>
      </c>
      <c r="AP65" s="6">
        <f t="shared" si="9"/>
        <v>19.316163410301954</v>
      </c>
      <c r="AQ65" s="6">
        <f t="shared" si="9"/>
        <v>5.5506216696269988</v>
      </c>
      <c r="AT65" s="234" t="s">
        <v>209</v>
      </c>
      <c r="AU65" s="6">
        <f t="shared" si="2"/>
        <v>59.397417503586802</v>
      </c>
      <c r="AV65" s="6">
        <f t="shared" si="3"/>
        <v>212.26277372262771</v>
      </c>
      <c r="AW65" s="6">
        <f t="shared" si="4"/>
        <v>9.4821298322392416</v>
      </c>
      <c r="AX65" s="6">
        <f t="shared" si="5"/>
        <v>7.0601524992939844</v>
      </c>
    </row>
    <row r="66" spans="1:50" x14ac:dyDescent="0.25">
      <c r="A66" s="234" t="s">
        <v>210</v>
      </c>
      <c r="B66" s="8">
        <v>4039</v>
      </c>
      <c r="C66" s="8">
        <v>3528</v>
      </c>
      <c r="D66" s="8">
        <v>3493</v>
      </c>
      <c r="E66" s="8">
        <v>3460</v>
      </c>
      <c r="F66" s="8">
        <v>1312</v>
      </c>
      <c r="G66" s="137">
        <v>77</v>
      </c>
      <c r="H66" s="137">
        <v>240</v>
      </c>
      <c r="I66" s="137">
        <v>496</v>
      </c>
      <c r="J66" s="137">
        <v>88</v>
      </c>
      <c r="K66" s="137">
        <v>138</v>
      </c>
      <c r="L66" s="137">
        <v>72</v>
      </c>
      <c r="M66" s="242">
        <v>128</v>
      </c>
      <c r="N66" s="137">
        <v>32</v>
      </c>
      <c r="O66" s="137">
        <v>418</v>
      </c>
      <c r="P66" s="137">
        <v>176</v>
      </c>
      <c r="Q66" s="137">
        <v>44</v>
      </c>
      <c r="R66" s="137">
        <v>4</v>
      </c>
      <c r="S66" s="137">
        <v>69</v>
      </c>
      <c r="T66" s="137">
        <v>7</v>
      </c>
      <c r="U66" s="137">
        <v>4</v>
      </c>
      <c r="V66" s="137">
        <v>65</v>
      </c>
      <c r="W66" s="137">
        <v>17</v>
      </c>
      <c r="Z66" s="234" t="s">
        <v>210</v>
      </c>
      <c r="AA66" s="6">
        <f t="shared" si="6"/>
        <v>19.064124783362217</v>
      </c>
      <c r="AB66" s="6">
        <f t="shared" si="1"/>
        <v>59.420648675414711</v>
      </c>
      <c r="AC66" s="6">
        <f t="shared" si="1"/>
        <v>122.80267392919039</v>
      </c>
      <c r="AD66" s="6">
        <f t="shared" si="1"/>
        <v>21.787571180985392</v>
      </c>
      <c r="AE66" s="6">
        <f t="shared" si="1"/>
        <v>34.166872988363451</v>
      </c>
      <c r="AF66" s="6">
        <f t="shared" si="10"/>
        <v>17.826194602624412</v>
      </c>
      <c r="AG66" s="6">
        <f t="shared" si="7"/>
        <v>31.691012626887844</v>
      </c>
      <c r="AH66" s="6">
        <f t="shared" si="7"/>
        <v>7.9227531567219609</v>
      </c>
      <c r="AI66" s="6">
        <f t="shared" si="7"/>
        <v>103.49096310968062</v>
      </c>
      <c r="AJ66" s="6">
        <f t="shared" si="7"/>
        <v>43.575142361970784</v>
      </c>
      <c r="AK66" s="6">
        <f t="shared" si="8"/>
        <v>10.893785590492696</v>
      </c>
      <c r="AL66" s="6">
        <f t="shared" si="8"/>
        <v>0.99034414459024511</v>
      </c>
      <c r="AM66" s="6">
        <f t="shared" si="8"/>
        <v>17.083436494181726</v>
      </c>
      <c r="AN66" s="6">
        <f t="shared" si="8"/>
        <v>1.7331022530329288</v>
      </c>
      <c r="AO66" s="6">
        <f t="shared" si="9"/>
        <v>0.99034414459024511</v>
      </c>
      <c r="AP66" s="6">
        <f t="shared" si="9"/>
        <v>16.093092349591483</v>
      </c>
      <c r="AQ66" s="6">
        <f t="shared" si="9"/>
        <v>4.2089626145085415</v>
      </c>
      <c r="AT66" s="234" t="s">
        <v>210</v>
      </c>
      <c r="AU66" s="6">
        <f t="shared" si="2"/>
        <v>50.386487260234759</v>
      </c>
      <c r="AV66" s="6">
        <f t="shared" si="3"/>
        <v>120.8092485549133</v>
      </c>
      <c r="AW66" s="6">
        <f t="shared" si="4"/>
        <v>5.3353658536585371</v>
      </c>
      <c r="AX66" s="6">
        <f t="shared" si="5"/>
        <v>4.8185941043083895</v>
      </c>
    </row>
    <row r="67" spans="1:50" x14ac:dyDescent="0.25">
      <c r="A67" s="234" t="s">
        <v>211</v>
      </c>
      <c r="B67" s="8">
        <v>6532</v>
      </c>
      <c r="C67" s="8">
        <v>5186</v>
      </c>
      <c r="D67" s="8">
        <v>5135</v>
      </c>
      <c r="E67" s="8">
        <v>5071</v>
      </c>
      <c r="F67" s="8">
        <v>2449</v>
      </c>
      <c r="G67" s="137">
        <v>143</v>
      </c>
      <c r="H67" s="137">
        <v>413</v>
      </c>
      <c r="I67" s="137">
        <v>988</v>
      </c>
      <c r="J67" s="137">
        <v>199</v>
      </c>
      <c r="K67" s="137">
        <v>230</v>
      </c>
      <c r="L67" s="137">
        <v>98</v>
      </c>
      <c r="M67" s="242">
        <v>102</v>
      </c>
      <c r="N67" s="137">
        <v>52</v>
      </c>
      <c r="O67" s="137">
        <v>529</v>
      </c>
      <c r="P67" s="137">
        <v>320</v>
      </c>
      <c r="Q67" s="137">
        <v>64</v>
      </c>
      <c r="R67" s="137">
        <v>6</v>
      </c>
      <c r="S67" s="137">
        <v>79</v>
      </c>
      <c r="T67" s="137">
        <v>7</v>
      </c>
      <c r="U67" s="137">
        <v>26</v>
      </c>
      <c r="V67" s="137">
        <v>130</v>
      </c>
      <c r="W67" s="137">
        <v>45</v>
      </c>
      <c r="Z67" s="234" t="s">
        <v>211</v>
      </c>
      <c r="AA67" s="6">
        <f t="shared" si="6"/>
        <v>21.89222290263319</v>
      </c>
      <c r="AB67" s="6">
        <f t="shared" si="1"/>
        <v>63.227189222290257</v>
      </c>
      <c r="AC67" s="6">
        <f t="shared" si="1"/>
        <v>151.25535823637475</v>
      </c>
      <c r="AD67" s="6">
        <f t="shared" si="1"/>
        <v>30.465401102265769</v>
      </c>
      <c r="AE67" s="6">
        <f t="shared" si="1"/>
        <v>35.211267605633807</v>
      </c>
      <c r="AF67" s="6">
        <f t="shared" si="10"/>
        <v>15.003061849357012</v>
      </c>
      <c r="AG67" s="6">
        <f t="shared" si="7"/>
        <v>15.615431720759338</v>
      </c>
      <c r="AH67" s="6">
        <f t="shared" si="7"/>
        <v>7.960808328230252</v>
      </c>
      <c r="AI67" s="6">
        <f t="shared" si="7"/>
        <v>80.985915492957744</v>
      </c>
      <c r="AJ67" s="6">
        <f t="shared" si="7"/>
        <v>48.989589712186159</v>
      </c>
      <c r="AK67" s="6">
        <f t="shared" si="8"/>
        <v>9.7979179424372322</v>
      </c>
      <c r="AL67" s="6">
        <f t="shared" si="8"/>
        <v>0.91855480710349047</v>
      </c>
      <c r="AM67" s="6">
        <f t="shared" si="8"/>
        <v>12.094304960195958</v>
      </c>
      <c r="AN67" s="6">
        <f t="shared" si="8"/>
        <v>1.0716472749540724</v>
      </c>
      <c r="AO67" s="6">
        <f t="shared" si="9"/>
        <v>3.980404164115126</v>
      </c>
      <c r="AP67" s="6">
        <f t="shared" si="9"/>
        <v>19.902020820575629</v>
      </c>
      <c r="AQ67" s="6">
        <f t="shared" si="9"/>
        <v>6.8891610532761787</v>
      </c>
      <c r="AT67" s="234" t="s">
        <v>211</v>
      </c>
      <c r="AU67" s="6">
        <f t="shared" si="2"/>
        <v>62.317429406037</v>
      </c>
      <c r="AV67" s="6">
        <f t="shared" si="3"/>
        <v>104.31867481759022</v>
      </c>
      <c r="AW67" s="6">
        <f t="shared" si="4"/>
        <v>2.8583095140873827</v>
      </c>
      <c r="AX67" s="6">
        <f t="shared" si="5"/>
        <v>8.6772078673351327</v>
      </c>
    </row>
    <row r="68" spans="1:50" x14ac:dyDescent="0.25">
      <c r="A68" s="234" t="s">
        <v>212</v>
      </c>
      <c r="B68" s="8">
        <v>8310</v>
      </c>
      <c r="C68" s="8">
        <v>6952</v>
      </c>
      <c r="D68" s="8">
        <v>6874</v>
      </c>
      <c r="E68" s="8">
        <v>6765</v>
      </c>
      <c r="F68" s="8">
        <v>2846</v>
      </c>
      <c r="G68" s="137">
        <v>165</v>
      </c>
      <c r="H68" s="137">
        <v>444</v>
      </c>
      <c r="I68" s="137">
        <v>930</v>
      </c>
      <c r="J68" s="137">
        <v>213</v>
      </c>
      <c r="K68" s="137">
        <v>269</v>
      </c>
      <c r="L68" s="137">
        <v>133</v>
      </c>
      <c r="M68" s="242">
        <v>163</v>
      </c>
      <c r="N68" s="137">
        <v>61</v>
      </c>
      <c r="O68" s="137">
        <v>871</v>
      </c>
      <c r="P68" s="137">
        <v>387</v>
      </c>
      <c r="Q68" s="137">
        <v>111</v>
      </c>
      <c r="R68" s="137">
        <v>4</v>
      </c>
      <c r="S68" s="137">
        <v>148</v>
      </c>
      <c r="T68" s="137">
        <v>26</v>
      </c>
      <c r="U68" s="137">
        <v>18</v>
      </c>
      <c r="V68" s="137">
        <v>153</v>
      </c>
      <c r="W68" s="137">
        <v>58</v>
      </c>
      <c r="Z68" s="234" t="s">
        <v>212</v>
      </c>
      <c r="AA68" s="6">
        <f t="shared" si="6"/>
        <v>19.855595667870038</v>
      </c>
      <c r="AB68" s="6">
        <f t="shared" ref="AB68:AE131" si="11">H68/$B68*1000</f>
        <v>53.429602888086649</v>
      </c>
      <c r="AC68" s="6">
        <f t="shared" si="11"/>
        <v>111.91335740072202</v>
      </c>
      <c r="AD68" s="6">
        <f t="shared" si="11"/>
        <v>25.63176895306859</v>
      </c>
      <c r="AE68" s="6">
        <f t="shared" si="11"/>
        <v>32.370637785800241</v>
      </c>
      <c r="AF68" s="6">
        <f t="shared" si="10"/>
        <v>16.004813477737667</v>
      </c>
      <c r="AG68" s="6">
        <f t="shared" si="7"/>
        <v>19.614921780986762</v>
      </c>
      <c r="AH68" s="6">
        <f t="shared" si="7"/>
        <v>7.3405535499398313</v>
      </c>
      <c r="AI68" s="6">
        <f t="shared" si="7"/>
        <v>104.81347773766547</v>
      </c>
      <c r="AJ68" s="6">
        <f t="shared" si="7"/>
        <v>46.570397111913358</v>
      </c>
      <c r="AK68" s="6">
        <f t="shared" si="8"/>
        <v>13.357400722021662</v>
      </c>
      <c r="AL68" s="6">
        <f t="shared" si="8"/>
        <v>0.48134777376654631</v>
      </c>
      <c r="AM68" s="6">
        <f t="shared" si="8"/>
        <v>17.809867629362216</v>
      </c>
      <c r="AN68" s="6">
        <f t="shared" si="8"/>
        <v>3.1287605294825509</v>
      </c>
      <c r="AO68" s="6">
        <f t="shared" si="9"/>
        <v>2.1660649819494586</v>
      </c>
      <c r="AP68" s="6">
        <f t="shared" si="9"/>
        <v>18.411552346570399</v>
      </c>
      <c r="AQ68" s="6">
        <f t="shared" si="9"/>
        <v>6.9795427196149218</v>
      </c>
      <c r="AT68" s="234" t="s">
        <v>212</v>
      </c>
      <c r="AU68" s="6">
        <f t="shared" ref="AU68:AU131" si="12">P68/D68*1000</f>
        <v>56.299098050625545</v>
      </c>
      <c r="AV68" s="6">
        <f t="shared" ref="AV68:AV131" si="13">O68/E68*1000</f>
        <v>128.75092387287509</v>
      </c>
      <c r="AW68" s="6">
        <f t="shared" ref="AW68:AW131" si="14">T68/F68*1000</f>
        <v>9.1356289529163739</v>
      </c>
      <c r="AX68" s="6">
        <f t="shared" ref="AX68:AX131" si="15">W68/C68*1000</f>
        <v>8.3429228998849236</v>
      </c>
    </row>
    <row r="69" spans="1:50" x14ac:dyDescent="0.25">
      <c r="A69" s="234" t="s">
        <v>213</v>
      </c>
      <c r="B69" s="8">
        <v>5635</v>
      </c>
      <c r="C69" s="8">
        <v>4822</v>
      </c>
      <c r="D69" s="8">
        <v>4775</v>
      </c>
      <c r="E69" s="8">
        <v>4735</v>
      </c>
      <c r="F69" s="8">
        <v>2152</v>
      </c>
      <c r="G69" s="137">
        <v>132</v>
      </c>
      <c r="H69" s="137">
        <v>329</v>
      </c>
      <c r="I69" s="137">
        <v>731</v>
      </c>
      <c r="J69" s="137">
        <v>160</v>
      </c>
      <c r="K69" s="137">
        <v>216</v>
      </c>
      <c r="L69" s="137">
        <v>130</v>
      </c>
      <c r="M69" s="242">
        <v>104</v>
      </c>
      <c r="N69" s="137">
        <v>55</v>
      </c>
      <c r="O69" s="137">
        <v>391</v>
      </c>
      <c r="P69" s="137">
        <v>293</v>
      </c>
      <c r="Q69" s="137">
        <v>76</v>
      </c>
      <c r="R69" s="137">
        <v>59</v>
      </c>
      <c r="S69" s="137">
        <v>59</v>
      </c>
      <c r="T69" s="137">
        <v>24</v>
      </c>
      <c r="U69" s="137">
        <v>9</v>
      </c>
      <c r="V69" s="137">
        <v>142</v>
      </c>
      <c r="W69" s="137">
        <v>32</v>
      </c>
      <c r="Z69" s="234" t="s">
        <v>213</v>
      </c>
      <c r="AA69" s="6">
        <f t="shared" ref="AA69:AA132" si="16">G69/$B69*1000</f>
        <v>23.425022182786158</v>
      </c>
      <c r="AB69" s="6">
        <f t="shared" si="11"/>
        <v>58.385093167701868</v>
      </c>
      <c r="AC69" s="6">
        <f t="shared" si="11"/>
        <v>129.7249334516415</v>
      </c>
      <c r="AD69" s="6">
        <f t="shared" si="11"/>
        <v>28.393966282165042</v>
      </c>
      <c r="AE69" s="6">
        <f t="shared" si="11"/>
        <v>38.331854480922807</v>
      </c>
      <c r="AF69" s="6">
        <f t="shared" si="10"/>
        <v>23.070097604259097</v>
      </c>
      <c r="AG69" s="6">
        <f t="shared" si="7"/>
        <v>18.456078083407274</v>
      </c>
      <c r="AH69" s="6">
        <f t="shared" si="7"/>
        <v>9.7604259094942325</v>
      </c>
      <c r="AI69" s="6">
        <f t="shared" si="7"/>
        <v>69.387755102040813</v>
      </c>
      <c r="AJ69" s="6">
        <f t="shared" si="7"/>
        <v>51.996450754214735</v>
      </c>
      <c r="AK69" s="6">
        <f t="shared" si="8"/>
        <v>13.487133984028393</v>
      </c>
      <c r="AL69" s="6">
        <f t="shared" si="8"/>
        <v>10.470275066548359</v>
      </c>
      <c r="AM69" s="6">
        <f t="shared" si="8"/>
        <v>10.470275066548359</v>
      </c>
      <c r="AN69" s="6">
        <f t="shared" si="8"/>
        <v>4.2590949423247562</v>
      </c>
      <c r="AO69" s="6">
        <f t="shared" si="9"/>
        <v>1.5971606033717836</v>
      </c>
      <c r="AP69" s="6">
        <f t="shared" si="9"/>
        <v>25.199645075421476</v>
      </c>
      <c r="AQ69" s="6">
        <f t="shared" si="9"/>
        <v>5.6787932564330079</v>
      </c>
      <c r="AT69" s="234" t="s">
        <v>213</v>
      </c>
      <c r="AU69" s="6">
        <f t="shared" si="12"/>
        <v>61.361256544502616</v>
      </c>
      <c r="AV69" s="6">
        <f t="shared" si="13"/>
        <v>82.576557550158398</v>
      </c>
      <c r="AW69" s="6">
        <f t="shared" si="14"/>
        <v>11.152416356877323</v>
      </c>
      <c r="AX69" s="6">
        <f t="shared" si="15"/>
        <v>6.6362505184570715</v>
      </c>
    </row>
    <row r="70" spans="1:50" x14ac:dyDescent="0.25">
      <c r="A70" s="234" t="s">
        <v>214</v>
      </c>
      <c r="B70" s="8">
        <v>1553</v>
      </c>
      <c r="C70" s="8">
        <v>1291</v>
      </c>
      <c r="D70" s="8">
        <v>1276</v>
      </c>
      <c r="E70" s="8">
        <v>1259</v>
      </c>
      <c r="F70" s="8">
        <v>466</v>
      </c>
      <c r="G70" s="137">
        <v>22</v>
      </c>
      <c r="H70" s="137">
        <v>95</v>
      </c>
      <c r="I70" s="137">
        <v>169</v>
      </c>
      <c r="J70" s="137">
        <v>33</v>
      </c>
      <c r="K70" s="137">
        <v>59</v>
      </c>
      <c r="L70" s="137">
        <v>28</v>
      </c>
      <c r="M70" s="242">
        <v>30</v>
      </c>
      <c r="N70" s="137">
        <v>9</v>
      </c>
      <c r="O70" s="137">
        <v>191</v>
      </c>
      <c r="P70" s="137">
        <v>80</v>
      </c>
      <c r="Q70" s="137">
        <v>22</v>
      </c>
      <c r="R70" s="137">
        <v>3</v>
      </c>
      <c r="S70" s="137">
        <v>14</v>
      </c>
      <c r="T70" s="137">
        <v>2</v>
      </c>
      <c r="U70" s="137">
        <v>2</v>
      </c>
      <c r="V70" s="137">
        <v>33</v>
      </c>
      <c r="W70" s="137">
        <v>15</v>
      </c>
      <c r="Z70" s="234" t="s">
        <v>214</v>
      </c>
      <c r="AA70" s="6">
        <f t="shared" si="16"/>
        <v>14.166130070830651</v>
      </c>
      <c r="AB70" s="6">
        <f t="shared" si="11"/>
        <v>61.171925305859624</v>
      </c>
      <c r="AC70" s="6">
        <f t="shared" si="11"/>
        <v>108.82163554410818</v>
      </c>
      <c r="AD70" s="6">
        <f t="shared" si="11"/>
        <v>21.249195106245974</v>
      </c>
      <c r="AE70" s="6">
        <f t="shared" si="11"/>
        <v>37.990985189954927</v>
      </c>
      <c r="AF70" s="6">
        <f t="shared" si="10"/>
        <v>18.0296200901481</v>
      </c>
      <c r="AG70" s="6">
        <f t="shared" si="7"/>
        <v>19.317450096587251</v>
      </c>
      <c r="AH70" s="6">
        <f t="shared" si="7"/>
        <v>5.7952350289761752</v>
      </c>
      <c r="AI70" s="6">
        <f t="shared" si="7"/>
        <v>122.98776561493884</v>
      </c>
      <c r="AJ70" s="6">
        <f t="shared" si="7"/>
        <v>51.513200257565998</v>
      </c>
      <c r="AK70" s="6">
        <f t="shared" si="8"/>
        <v>14.166130070830651</v>
      </c>
      <c r="AL70" s="6">
        <f t="shared" si="8"/>
        <v>1.9317450096587252</v>
      </c>
      <c r="AM70" s="6">
        <f t="shared" si="8"/>
        <v>9.01481004507405</v>
      </c>
      <c r="AN70" s="6">
        <f t="shared" si="8"/>
        <v>1.2878300064391499</v>
      </c>
      <c r="AO70" s="6">
        <f t="shared" si="9"/>
        <v>1.2878300064391499</v>
      </c>
      <c r="AP70" s="6">
        <f t="shared" si="9"/>
        <v>21.249195106245974</v>
      </c>
      <c r="AQ70" s="6">
        <f t="shared" si="9"/>
        <v>9.6587250482936255</v>
      </c>
      <c r="AT70" s="234" t="s">
        <v>214</v>
      </c>
      <c r="AU70" s="6">
        <f t="shared" si="12"/>
        <v>62.695924764890279</v>
      </c>
      <c r="AV70" s="6">
        <f t="shared" si="13"/>
        <v>151.70770452740271</v>
      </c>
      <c r="AW70" s="6">
        <f t="shared" si="14"/>
        <v>4.2918454935622314</v>
      </c>
      <c r="AX70" s="6">
        <f t="shared" si="15"/>
        <v>11.618900077459333</v>
      </c>
    </row>
    <row r="71" spans="1:50" x14ac:dyDescent="0.25">
      <c r="A71" s="234" t="s">
        <v>215</v>
      </c>
      <c r="B71" s="8">
        <v>8216</v>
      </c>
      <c r="C71" s="8">
        <v>6729</v>
      </c>
      <c r="D71" s="8">
        <v>6666</v>
      </c>
      <c r="E71" s="8">
        <v>6581</v>
      </c>
      <c r="F71" s="8">
        <v>2582</v>
      </c>
      <c r="G71" s="137">
        <v>130</v>
      </c>
      <c r="H71" s="137">
        <v>474</v>
      </c>
      <c r="I71" s="137">
        <v>1225</v>
      </c>
      <c r="J71" s="137">
        <v>125</v>
      </c>
      <c r="K71" s="137">
        <v>258</v>
      </c>
      <c r="L71" s="137">
        <v>187</v>
      </c>
      <c r="M71" s="242">
        <v>73</v>
      </c>
      <c r="N71" s="137">
        <v>68</v>
      </c>
      <c r="O71" s="137">
        <v>640</v>
      </c>
      <c r="P71" s="137">
        <v>525</v>
      </c>
      <c r="Q71" s="137">
        <v>93</v>
      </c>
      <c r="R71" s="137">
        <v>53</v>
      </c>
      <c r="S71" s="137">
        <v>89</v>
      </c>
      <c r="T71" s="137">
        <v>46</v>
      </c>
      <c r="U71" s="137">
        <v>6</v>
      </c>
      <c r="V71" s="137">
        <v>164</v>
      </c>
      <c r="W71" s="137">
        <v>47</v>
      </c>
      <c r="Z71" s="234" t="s">
        <v>215</v>
      </c>
      <c r="AA71" s="6">
        <f t="shared" si="16"/>
        <v>15.822784810126583</v>
      </c>
      <c r="AB71" s="6">
        <f t="shared" si="11"/>
        <v>57.692307692307693</v>
      </c>
      <c r="AC71" s="6">
        <f t="shared" si="11"/>
        <v>149.09931840311589</v>
      </c>
      <c r="AD71" s="6">
        <f t="shared" si="11"/>
        <v>15.214216163583252</v>
      </c>
      <c r="AE71" s="6">
        <f t="shared" si="11"/>
        <v>31.40214216163583</v>
      </c>
      <c r="AF71" s="6">
        <f t="shared" si="10"/>
        <v>22.760467380720545</v>
      </c>
      <c r="AG71" s="6">
        <f t="shared" si="7"/>
        <v>8.8851022395326194</v>
      </c>
      <c r="AH71" s="6">
        <f t="shared" si="7"/>
        <v>8.2765335929892885</v>
      </c>
      <c r="AI71" s="6">
        <f t="shared" si="7"/>
        <v>77.896786757546252</v>
      </c>
      <c r="AJ71" s="6">
        <f t="shared" si="7"/>
        <v>63.899707887049658</v>
      </c>
      <c r="AK71" s="6">
        <f t="shared" si="8"/>
        <v>11.319376825705941</v>
      </c>
      <c r="AL71" s="6">
        <f t="shared" si="8"/>
        <v>6.4508276533592994</v>
      </c>
      <c r="AM71" s="6">
        <f t="shared" si="8"/>
        <v>10.832521908471275</v>
      </c>
      <c r="AN71" s="6">
        <f t="shared" si="8"/>
        <v>5.5988315481986373</v>
      </c>
      <c r="AO71" s="6">
        <f t="shared" si="9"/>
        <v>0.73028237585199607</v>
      </c>
      <c r="AP71" s="6">
        <f t="shared" si="9"/>
        <v>19.961051606621226</v>
      </c>
      <c r="AQ71" s="6">
        <f t="shared" si="9"/>
        <v>5.7205452775073029</v>
      </c>
      <c r="AT71" s="234" t="s">
        <v>215</v>
      </c>
      <c r="AU71" s="6">
        <f t="shared" si="12"/>
        <v>78.757875787578755</v>
      </c>
      <c r="AV71" s="6">
        <f t="shared" si="13"/>
        <v>97.249658106670722</v>
      </c>
      <c r="AW71" s="6">
        <f t="shared" si="14"/>
        <v>17.815646785437647</v>
      </c>
      <c r="AX71" s="6">
        <f t="shared" si="15"/>
        <v>6.9846931193342252</v>
      </c>
    </row>
    <row r="72" spans="1:50" x14ac:dyDescent="0.25">
      <c r="A72" s="234" t="s">
        <v>216</v>
      </c>
      <c r="B72" s="8">
        <v>4277</v>
      </c>
      <c r="C72" s="8">
        <v>3330</v>
      </c>
      <c r="D72" s="8">
        <v>3285</v>
      </c>
      <c r="E72" s="8">
        <v>3243</v>
      </c>
      <c r="F72" s="8">
        <v>1493</v>
      </c>
      <c r="G72" s="137">
        <v>80</v>
      </c>
      <c r="H72" s="137">
        <v>232</v>
      </c>
      <c r="I72" s="137">
        <v>460</v>
      </c>
      <c r="J72" s="137">
        <v>167</v>
      </c>
      <c r="K72" s="137">
        <v>110</v>
      </c>
      <c r="L72" s="137">
        <v>27</v>
      </c>
      <c r="M72" s="242">
        <v>63</v>
      </c>
      <c r="N72" s="137">
        <v>40</v>
      </c>
      <c r="O72" s="137">
        <v>365</v>
      </c>
      <c r="P72" s="137">
        <v>109</v>
      </c>
      <c r="Q72" s="137">
        <v>50</v>
      </c>
      <c r="R72" s="137">
        <v>30</v>
      </c>
      <c r="S72" s="137">
        <v>41</v>
      </c>
      <c r="T72" s="137">
        <v>80</v>
      </c>
      <c r="U72" s="137">
        <v>37</v>
      </c>
      <c r="V72" s="137">
        <v>75</v>
      </c>
      <c r="W72" s="137">
        <v>18</v>
      </c>
      <c r="Z72" s="234" t="s">
        <v>216</v>
      </c>
      <c r="AA72" s="6">
        <f t="shared" si="16"/>
        <v>18.704699555763384</v>
      </c>
      <c r="AB72" s="6">
        <f t="shared" si="11"/>
        <v>54.243628711713818</v>
      </c>
      <c r="AC72" s="6">
        <f t="shared" si="11"/>
        <v>107.55202244563947</v>
      </c>
      <c r="AD72" s="6">
        <f t="shared" si="11"/>
        <v>39.046060322656068</v>
      </c>
      <c r="AE72" s="6">
        <f t="shared" si="11"/>
        <v>25.718961889174658</v>
      </c>
      <c r="AF72" s="6">
        <f t="shared" si="10"/>
        <v>6.3128361000701432</v>
      </c>
      <c r="AG72" s="6">
        <f t="shared" si="7"/>
        <v>14.729950900163667</v>
      </c>
      <c r="AH72" s="6">
        <f t="shared" si="7"/>
        <v>9.3523497778816918</v>
      </c>
      <c r="AI72" s="6">
        <f t="shared" si="7"/>
        <v>85.340191723170449</v>
      </c>
      <c r="AJ72" s="6">
        <f t="shared" si="7"/>
        <v>25.485153144727612</v>
      </c>
      <c r="AK72" s="6">
        <f t="shared" si="8"/>
        <v>11.690437222352116</v>
      </c>
      <c r="AL72" s="6">
        <f t="shared" si="8"/>
        <v>7.0142623334112697</v>
      </c>
      <c r="AM72" s="6">
        <f t="shared" si="8"/>
        <v>9.5861585223287342</v>
      </c>
      <c r="AN72" s="6">
        <f t="shared" si="8"/>
        <v>18.704699555763384</v>
      </c>
      <c r="AO72" s="6">
        <f t="shared" si="9"/>
        <v>8.6509235445405643</v>
      </c>
      <c r="AP72" s="6">
        <f t="shared" si="9"/>
        <v>17.535655833528175</v>
      </c>
      <c r="AQ72" s="6">
        <f t="shared" si="9"/>
        <v>4.2085574000467618</v>
      </c>
      <c r="AT72" s="234" t="s">
        <v>216</v>
      </c>
      <c r="AU72" s="6">
        <f t="shared" si="12"/>
        <v>33.181126331811264</v>
      </c>
      <c r="AV72" s="6">
        <f t="shared" si="13"/>
        <v>112.55010792476102</v>
      </c>
      <c r="AW72" s="6">
        <f t="shared" si="14"/>
        <v>53.583389149363697</v>
      </c>
      <c r="AX72" s="6">
        <f t="shared" si="15"/>
        <v>5.4054054054054053</v>
      </c>
    </row>
    <row r="73" spans="1:50" x14ac:dyDescent="0.25">
      <c r="A73" s="234" t="s">
        <v>217</v>
      </c>
      <c r="B73" s="8">
        <v>7676</v>
      </c>
      <c r="C73" s="8">
        <v>6498</v>
      </c>
      <c r="D73" s="8">
        <v>6436</v>
      </c>
      <c r="E73" s="8">
        <v>6376</v>
      </c>
      <c r="F73" s="8">
        <v>2628</v>
      </c>
      <c r="G73" s="137">
        <v>170</v>
      </c>
      <c r="H73" s="137">
        <v>370</v>
      </c>
      <c r="I73" s="137">
        <v>839</v>
      </c>
      <c r="J73" s="137">
        <v>186</v>
      </c>
      <c r="K73" s="137">
        <v>206</v>
      </c>
      <c r="L73" s="137">
        <v>47</v>
      </c>
      <c r="M73" s="242">
        <v>144</v>
      </c>
      <c r="N73" s="137">
        <v>50</v>
      </c>
      <c r="O73" s="137">
        <v>641</v>
      </c>
      <c r="P73" s="137">
        <v>278</v>
      </c>
      <c r="Q73" s="137">
        <v>32</v>
      </c>
      <c r="R73" s="137">
        <v>9</v>
      </c>
      <c r="S73" s="137">
        <v>72</v>
      </c>
      <c r="T73" s="137">
        <v>95</v>
      </c>
      <c r="U73" s="137">
        <v>5</v>
      </c>
      <c r="V73" s="137">
        <v>111</v>
      </c>
      <c r="W73" s="137">
        <v>54</v>
      </c>
      <c r="Z73" s="234" t="s">
        <v>217</v>
      </c>
      <c r="AA73" s="6">
        <f t="shared" si="16"/>
        <v>22.146951537258989</v>
      </c>
      <c r="AB73" s="6">
        <f t="shared" si="11"/>
        <v>48.202188639916628</v>
      </c>
      <c r="AC73" s="6">
        <f t="shared" si="11"/>
        <v>109.30171964564877</v>
      </c>
      <c r="AD73" s="6">
        <f t="shared" si="11"/>
        <v>24.231370505471602</v>
      </c>
      <c r="AE73" s="6">
        <f t="shared" si="11"/>
        <v>26.836894215737363</v>
      </c>
      <c r="AF73" s="6">
        <f t="shared" si="10"/>
        <v>6.122980719124544</v>
      </c>
      <c r="AG73" s="6">
        <f t="shared" si="7"/>
        <v>18.759770713913497</v>
      </c>
      <c r="AH73" s="6">
        <f t="shared" si="7"/>
        <v>6.5138092756644088</v>
      </c>
      <c r="AI73" s="6">
        <f t="shared" si="7"/>
        <v>83.507034914017723</v>
      </c>
      <c r="AJ73" s="6">
        <f t="shared" si="7"/>
        <v>36.216779572694115</v>
      </c>
      <c r="AK73" s="6">
        <f t="shared" si="8"/>
        <v>4.1688379364252208</v>
      </c>
      <c r="AL73" s="6">
        <f t="shared" si="8"/>
        <v>1.1724856696195936</v>
      </c>
      <c r="AM73" s="6">
        <f t="shared" si="8"/>
        <v>9.3798853569567484</v>
      </c>
      <c r="AN73" s="6">
        <f t="shared" si="8"/>
        <v>12.376237623762377</v>
      </c>
      <c r="AO73" s="6">
        <f t="shared" si="9"/>
        <v>0.65138092756644084</v>
      </c>
      <c r="AP73" s="6">
        <f t="shared" si="9"/>
        <v>14.460656591974987</v>
      </c>
      <c r="AQ73" s="6">
        <f t="shared" si="9"/>
        <v>7.0349140177175613</v>
      </c>
      <c r="AT73" s="234" t="s">
        <v>217</v>
      </c>
      <c r="AU73" s="6">
        <f t="shared" si="12"/>
        <v>43.194530764449972</v>
      </c>
      <c r="AV73" s="6">
        <f t="shared" si="13"/>
        <v>100.53324968632371</v>
      </c>
      <c r="AW73" s="6">
        <f t="shared" si="14"/>
        <v>36.149162861491625</v>
      </c>
      <c r="AX73" s="6">
        <f t="shared" si="15"/>
        <v>8.310249307479225</v>
      </c>
    </row>
    <row r="74" spans="1:50" x14ac:dyDescent="0.25">
      <c r="A74" s="234" t="s">
        <v>218</v>
      </c>
      <c r="B74" s="8">
        <v>8987</v>
      </c>
      <c r="C74" s="8">
        <v>7471</v>
      </c>
      <c r="D74" s="8">
        <v>7404</v>
      </c>
      <c r="E74" s="8">
        <v>7320</v>
      </c>
      <c r="F74" s="8">
        <v>3739</v>
      </c>
      <c r="G74" s="137">
        <v>220</v>
      </c>
      <c r="H74" s="137">
        <v>725</v>
      </c>
      <c r="I74" s="137">
        <v>1362</v>
      </c>
      <c r="J74" s="137">
        <v>320</v>
      </c>
      <c r="K74" s="137">
        <v>405</v>
      </c>
      <c r="L74" s="137">
        <v>250</v>
      </c>
      <c r="M74" s="242">
        <v>111</v>
      </c>
      <c r="N74" s="137">
        <v>88</v>
      </c>
      <c r="O74" s="137">
        <v>755</v>
      </c>
      <c r="P74" s="137">
        <v>589</v>
      </c>
      <c r="Q74" s="137">
        <v>156</v>
      </c>
      <c r="R74" s="137">
        <v>98</v>
      </c>
      <c r="S74" s="137">
        <v>119</v>
      </c>
      <c r="T74" s="137">
        <v>101</v>
      </c>
      <c r="U74" s="137">
        <v>25</v>
      </c>
      <c r="V74" s="137">
        <v>223</v>
      </c>
      <c r="W74" s="137">
        <v>79</v>
      </c>
      <c r="Z74" s="234" t="s">
        <v>218</v>
      </c>
      <c r="AA74" s="6">
        <f t="shared" si="16"/>
        <v>24.479804161566708</v>
      </c>
      <c r="AB74" s="6">
        <f t="shared" si="11"/>
        <v>80.6720818960721</v>
      </c>
      <c r="AC74" s="6">
        <f t="shared" si="11"/>
        <v>151.55224212751753</v>
      </c>
      <c r="AD74" s="6">
        <f t="shared" si="11"/>
        <v>35.606987871369753</v>
      </c>
      <c r="AE74" s="6">
        <f t="shared" si="11"/>
        <v>45.065094024702354</v>
      </c>
      <c r="AF74" s="6">
        <f t="shared" si="10"/>
        <v>27.817959274507622</v>
      </c>
      <c r="AG74" s="6">
        <f t="shared" si="7"/>
        <v>12.351173917881384</v>
      </c>
      <c r="AH74" s="6">
        <f t="shared" si="7"/>
        <v>9.7919216646266829</v>
      </c>
      <c r="AI74" s="6">
        <f t="shared" si="7"/>
        <v>84.010237009013011</v>
      </c>
      <c r="AJ74" s="6">
        <f t="shared" si="7"/>
        <v>65.539112050739959</v>
      </c>
      <c r="AK74" s="6">
        <f t="shared" si="8"/>
        <v>17.358406587292755</v>
      </c>
      <c r="AL74" s="6">
        <f t="shared" si="8"/>
        <v>10.904640035606988</v>
      </c>
      <c r="AM74" s="6">
        <f t="shared" si="8"/>
        <v>13.241348614665627</v>
      </c>
      <c r="AN74" s="6">
        <f t="shared" si="8"/>
        <v>11.238455546901079</v>
      </c>
      <c r="AO74" s="6">
        <f t="shared" si="9"/>
        <v>2.7817959274507622</v>
      </c>
      <c r="AP74" s="6">
        <f t="shared" si="9"/>
        <v>24.813619672860799</v>
      </c>
      <c r="AQ74" s="6">
        <f t="shared" si="9"/>
        <v>8.7904751307444098</v>
      </c>
      <c r="AT74" s="234" t="s">
        <v>218</v>
      </c>
      <c r="AU74" s="6">
        <f t="shared" si="12"/>
        <v>79.551593733117244</v>
      </c>
      <c r="AV74" s="6">
        <f t="shared" si="13"/>
        <v>103.14207650273224</v>
      </c>
      <c r="AW74" s="6">
        <f t="shared" si="14"/>
        <v>27.012570205937415</v>
      </c>
      <c r="AX74" s="6">
        <f t="shared" si="15"/>
        <v>10.57422031856512</v>
      </c>
    </row>
    <row r="75" spans="1:50" x14ac:dyDescent="0.25">
      <c r="A75" s="234" t="s">
        <v>219</v>
      </c>
      <c r="B75" s="8">
        <v>13108</v>
      </c>
      <c r="C75" s="8">
        <v>10650</v>
      </c>
      <c r="D75" s="8">
        <v>10513</v>
      </c>
      <c r="E75" s="8">
        <v>10349</v>
      </c>
      <c r="F75" s="8">
        <v>4878</v>
      </c>
      <c r="G75" s="137">
        <v>299</v>
      </c>
      <c r="H75" s="137">
        <v>761</v>
      </c>
      <c r="I75" s="137">
        <v>1920</v>
      </c>
      <c r="J75" s="137">
        <v>435</v>
      </c>
      <c r="K75" s="137">
        <v>493</v>
      </c>
      <c r="L75" s="137">
        <v>273</v>
      </c>
      <c r="M75" s="242">
        <v>349</v>
      </c>
      <c r="N75" s="137">
        <v>177</v>
      </c>
      <c r="O75" s="137">
        <v>1178</v>
      </c>
      <c r="P75" s="137">
        <v>629</v>
      </c>
      <c r="Q75" s="137">
        <v>133</v>
      </c>
      <c r="R75" s="137">
        <v>27</v>
      </c>
      <c r="S75" s="137">
        <v>140</v>
      </c>
      <c r="T75" s="137">
        <v>14</v>
      </c>
      <c r="U75" s="137">
        <v>48</v>
      </c>
      <c r="V75" s="137">
        <v>342</v>
      </c>
      <c r="W75" s="137">
        <v>84</v>
      </c>
      <c r="Z75" s="234" t="s">
        <v>219</v>
      </c>
      <c r="AA75" s="6">
        <f t="shared" si="16"/>
        <v>22.810497406164174</v>
      </c>
      <c r="AB75" s="6">
        <f t="shared" si="11"/>
        <v>58.056148916692102</v>
      </c>
      <c r="AC75" s="6">
        <f t="shared" si="11"/>
        <v>146.4754348489472</v>
      </c>
      <c r="AD75" s="6">
        <f t="shared" si="11"/>
        <v>33.185840707964601</v>
      </c>
      <c r="AE75" s="6">
        <f t="shared" si="11"/>
        <v>37.610619469026553</v>
      </c>
      <c r="AF75" s="6">
        <f t="shared" si="10"/>
        <v>20.826975892584681</v>
      </c>
      <c r="AG75" s="6">
        <f t="shared" si="7"/>
        <v>26.624961855355508</v>
      </c>
      <c r="AH75" s="6">
        <f t="shared" si="7"/>
        <v>13.50320415013732</v>
      </c>
      <c r="AI75" s="6">
        <f t="shared" si="7"/>
        <v>89.868782422947817</v>
      </c>
      <c r="AJ75" s="6">
        <f t="shared" si="7"/>
        <v>47.98596277082698</v>
      </c>
      <c r="AK75" s="6">
        <f t="shared" si="8"/>
        <v>10.146475434848947</v>
      </c>
      <c r="AL75" s="6">
        <f t="shared" si="8"/>
        <v>2.0598108025633199</v>
      </c>
      <c r="AM75" s="6">
        <f t="shared" si="8"/>
        <v>10.680500457735734</v>
      </c>
      <c r="AN75" s="6">
        <f t="shared" si="8"/>
        <v>1.0680500457735733</v>
      </c>
      <c r="AO75" s="6">
        <f t="shared" si="9"/>
        <v>3.6618858712236801</v>
      </c>
      <c r="AP75" s="6">
        <f t="shared" si="9"/>
        <v>26.090936832468721</v>
      </c>
      <c r="AQ75" s="6">
        <f t="shared" si="9"/>
        <v>6.4083002746414399</v>
      </c>
      <c r="AT75" s="234" t="s">
        <v>219</v>
      </c>
      <c r="AU75" s="6">
        <f t="shared" si="12"/>
        <v>59.830685817559207</v>
      </c>
      <c r="AV75" s="6">
        <f t="shared" si="13"/>
        <v>113.82742293941443</v>
      </c>
      <c r="AW75" s="6">
        <f t="shared" si="14"/>
        <v>2.8700287002870031</v>
      </c>
      <c r="AX75" s="6">
        <f t="shared" si="15"/>
        <v>7.8873239436619711</v>
      </c>
    </row>
    <row r="76" spans="1:50" x14ac:dyDescent="0.25">
      <c r="A76" s="234" t="s">
        <v>220</v>
      </c>
      <c r="B76" s="8">
        <v>9676</v>
      </c>
      <c r="C76" s="8">
        <v>7928</v>
      </c>
      <c r="D76" s="8">
        <v>7856</v>
      </c>
      <c r="E76" s="8">
        <v>7777</v>
      </c>
      <c r="F76" s="8">
        <v>2366</v>
      </c>
      <c r="G76" s="137">
        <v>98</v>
      </c>
      <c r="H76" s="137">
        <v>608</v>
      </c>
      <c r="I76" s="137">
        <v>1148</v>
      </c>
      <c r="J76" s="137">
        <v>151</v>
      </c>
      <c r="K76" s="137">
        <v>206</v>
      </c>
      <c r="L76" s="137">
        <v>167</v>
      </c>
      <c r="M76" s="242">
        <v>127</v>
      </c>
      <c r="N76" s="137">
        <v>30</v>
      </c>
      <c r="O76" s="137">
        <v>1279</v>
      </c>
      <c r="P76" s="137">
        <v>405</v>
      </c>
      <c r="Q76" s="137">
        <v>43</v>
      </c>
      <c r="R76" s="137">
        <v>19</v>
      </c>
      <c r="S76" s="137">
        <v>141</v>
      </c>
      <c r="T76" s="137">
        <v>13</v>
      </c>
      <c r="U76" s="137">
        <v>43</v>
      </c>
      <c r="V76" s="137">
        <v>115</v>
      </c>
      <c r="W76" s="137">
        <v>50</v>
      </c>
      <c r="Z76" s="234" t="s">
        <v>220</v>
      </c>
      <c r="AA76" s="6">
        <f t="shared" si="16"/>
        <v>10.128152128978918</v>
      </c>
      <c r="AB76" s="6">
        <f t="shared" si="11"/>
        <v>62.835882596114097</v>
      </c>
      <c r="AC76" s="6">
        <f t="shared" si="11"/>
        <v>118.64406779661017</v>
      </c>
      <c r="AD76" s="6">
        <f t="shared" si="11"/>
        <v>15.605622157916494</v>
      </c>
      <c r="AE76" s="6">
        <f t="shared" si="11"/>
        <v>21.28978916907813</v>
      </c>
      <c r="AF76" s="6">
        <f t="shared" si="10"/>
        <v>17.259198015708971</v>
      </c>
      <c r="AG76" s="6">
        <f t="shared" si="7"/>
        <v>13.12525837122778</v>
      </c>
      <c r="AH76" s="6">
        <f t="shared" si="7"/>
        <v>3.1004547333608929</v>
      </c>
      <c r="AI76" s="6">
        <f t="shared" si="7"/>
        <v>132.18272013228608</v>
      </c>
      <c r="AJ76" s="6">
        <f t="shared" si="7"/>
        <v>41.856138900372059</v>
      </c>
      <c r="AK76" s="6">
        <f t="shared" si="8"/>
        <v>4.4439851178172791</v>
      </c>
      <c r="AL76" s="6">
        <f t="shared" si="8"/>
        <v>1.9636213311285655</v>
      </c>
      <c r="AM76" s="6">
        <f t="shared" si="8"/>
        <v>14.572137246796197</v>
      </c>
      <c r="AN76" s="6">
        <f t="shared" si="8"/>
        <v>1.3435303844563871</v>
      </c>
      <c r="AO76" s="6">
        <f t="shared" si="9"/>
        <v>4.4439851178172791</v>
      </c>
      <c r="AP76" s="6">
        <f t="shared" si="9"/>
        <v>11.885076477883423</v>
      </c>
      <c r="AQ76" s="6">
        <f t="shared" si="9"/>
        <v>5.1674245556014879</v>
      </c>
      <c r="AT76" s="234" t="s">
        <v>220</v>
      </c>
      <c r="AU76" s="6">
        <f t="shared" si="12"/>
        <v>51.552953156822809</v>
      </c>
      <c r="AV76" s="6">
        <f t="shared" si="13"/>
        <v>164.45930307316445</v>
      </c>
      <c r="AW76" s="6">
        <f t="shared" si="14"/>
        <v>5.4945054945054945</v>
      </c>
      <c r="AX76" s="6">
        <f t="shared" si="15"/>
        <v>6.3067608476286576</v>
      </c>
    </row>
    <row r="77" spans="1:50" x14ac:dyDescent="0.25">
      <c r="A77" s="234" t="s">
        <v>221</v>
      </c>
      <c r="B77" s="8">
        <v>4950</v>
      </c>
      <c r="C77" s="8">
        <v>3957</v>
      </c>
      <c r="D77" s="8">
        <v>3892</v>
      </c>
      <c r="E77" s="8">
        <v>3809</v>
      </c>
      <c r="F77" s="8">
        <v>1258</v>
      </c>
      <c r="G77" s="137">
        <v>44</v>
      </c>
      <c r="H77" s="137">
        <v>288</v>
      </c>
      <c r="I77" s="137">
        <v>454</v>
      </c>
      <c r="J77" s="137">
        <v>83</v>
      </c>
      <c r="K77" s="137">
        <v>111</v>
      </c>
      <c r="L77" s="137">
        <v>120</v>
      </c>
      <c r="M77" s="242">
        <v>154</v>
      </c>
      <c r="N77" s="137">
        <v>15</v>
      </c>
      <c r="O77" s="137">
        <v>449</v>
      </c>
      <c r="P77" s="137">
        <v>155</v>
      </c>
      <c r="Q77" s="137">
        <v>23</v>
      </c>
      <c r="R77" s="137">
        <v>8</v>
      </c>
      <c r="S77" s="137">
        <v>83</v>
      </c>
      <c r="T77" s="137">
        <v>7</v>
      </c>
      <c r="U77" s="137">
        <v>10</v>
      </c>
      <c r="V77" s="137">
        <v>54</v>
      </c>
      <c r="W77" s="137">
        <v>29</v>
      </c>
      <c r="Z77" s="234" t="s">
        <v>221</v>
      </c>
      <c r="AA77" s="6">
        <f t="shared" si="16"/>
        <v>8.8888888888888893</v>
      </c>
      <c r="AB77" s="6">
        <f t="shared" si="11"/>
        <v>58.18181818181818</v>
      </c>
      <c r="AC77" s="6">
        <f t="shared" si="11"/>
        <v>91.717171717171709</v>
      </c>
      <c r="AD77" s="6">
        <f t="shared" si="11"/>
        <v>16.767676767676768</v>
      </c>
      <c r="AE77" s="6">
        <f t="shared" si="11"/>
        <v>22.424242424242422</v>
      </c>
      <c r="AF77" s="6">
        <f t="shared" si="10"/>
        <v>24.242424242424242</v>
      </c>
      <c r="AG77" s="6">
        <f t="shared" si="7"/>
        <v>31.111111111111111</v>
      </c>
      <c r="AH77" s="6">
        <f t="shared" si="7"/>
        <v>3.0303030303030303</v>
      </c>
      <c r="AI77" s="6">
        <f t="shared" si="7"/>
        <v>90.707070707070713</v>
      </c>
      <c r="AJ77" s="6">
        <f t="shared" si="7"/>
        <v>31.313131313131315</v>
      </c>
      <c r="AK77" s="6">
        <f t="shared" si="8"/>
        <v>4.6464646464646471</v>
      </c>
      <c r="AL77" s="6">
        <f t="shared" si="8"/>
        <v>1.6161616161616161</v>
      </c>
      <c r="AM77" s="6">
        <f t="shared" si="8"/>
        <v>16.767676767676768</v>
      </c>
      <c r="AN77" s="6">
        <f t="shared" si="8"/>
        <v>1.4141414141414141</v>
      </c>
      <c r="AO77" s="6">
        <f t="shared" si="9"/>
        <v>2.0202020202020203</v>
      </c>
      <c r="AP77" s="6">
        <f t="shared" si="9"/>
        <v>10.90909090909091</v>
      </c>
      <c r="AQ77" s="6">
        <f t="shared" si="9"/>
        <v>5.858585858585859</v>
      </c>
      <c r="AT77" s="234" t="s">
        <v>221</v>
      </c>
      <c r="AU77" s="6">
        <f t="shared" si="12"/>
        <v>39.825282631038021</v>
      </c>
      <c r="AV77" s="6">
        <f t="shared" si="13"/>
        <v>117.87870832239433</v>
      </c>
      <c r="AW77" s="6">
        <f t="shared" si="14"/>
        <v>5.5643879173290935</v>
      </c>
      <c r="AX77" s="6">
        <f t="shared" si="15"/>
        <v>7.3287844326509983</v>
      </c>
    </row>
    <row r="78" spans="1:50" x14ac:dyDescent="0.25">
      <c r="A78" s="234" t="s">
        <v>222</v>
      </c>
      <c r="B78" s="8">
        <v>7143</v>
      </c>
      <c r="C78" s="8">
        <v>5776</v>
      </c>
      <c r="D78" s="8">
        <v>5692</v>
      </c>
      <c r="E78" s="8">
        <v>5608</v>
      </c>
      <c r="F78" s="8">
        <v>2487</v>
      </c>
      <c r="G78" s="137">
        <v>137</v>
      </c>
      <c r="H78" s="137">
        <v>600</v>
      </c>
      <c r="I78" s="137">
        <v>785</v>
      </c>
      <c r="J78" s="137">
        <v>183</v>
      </c>
      <c r="K78" s="137">
        <v>315</v>
      </c>
      <c r="L78" s="137">
        <v>155</v>
      </c>
      <c r="M78" s="242">
        <v>130</v>
      </c>
      <c r="N78" s="137">
        <v>39</v>
      </c>
      <c r="O78" s="137">
        <v>432</v>
      </c>
      <c r="P78" s="137">
        <v>326</v>
      </c>
      <c r="Q78" s="137">
        <v>56</v>
      </c>
      <c r="R78" s="137">
        <v>26</v>
      </c>
      <c r="S78" s="137">
        <v>72</v>
      </c>
      <c r="T78" s="137">
        <v>6</v>
      </c>
      <c r="U78" s="137">
        <v>12</v>
      </c>
      <c r="V78" s="137">
        <v>117</v>
      </c>
      <c r="W78" s="137">
        <v>51</v>
      </c>
      <c r="Z78" s="234" t="s">
        <v>222</v>
      </c>
      <c r="AA78" s="6">
        <f t="shared" si="16"/>
        <v>19.179616407671848</v>
      </c>
      <c r="AB78" s="6">
        <f t="shared" si="11"/>
        <v>83.998320033599327</v>
      </c>
      <c r="AC78" s="6">
        <f t="shared" si="11"/>
        <v>109.89780204395912</v>
      </c>
      <c r="AD78" s="6">
        <f t="shared" si="11"/>
        <v>25.619487610247795</v>
      </c>
      <c r="AE78" s="6">
        <f t="shared" si="11"/>
        <v>44.099118017639647</v>
      </c>
      <c r="AF78" s="6">
        <f t="shared" si="10"/>
        <v>21.699566008679827</v>
      </c>
      <c r="AG78" s="6">
        <f t="shared" si="7"/>
        <v>18.199636007279857</v>
      </c>
      <c r="AH78" s="6">
        <f t="shared" si="7"/>
        <v>5.4598908021839563</v>
      </c>
      <c r="AI78" s="6">
        <f t="shared" si="7"/>
        <v>60.478790424191516</v>
      </c>
      <c r="AJ78" s="6">
        <f t="shared" si="7"/>
        <v>45.639087218255639</v>
      </c>
      <c r="AK78" s="6">
        <f t="shared" si="8"/>
        <v>7.8398432031359375</v>
      </c>
      <c r="AL78" s="6">
        <f t="shared" si="8"/>
        <v>3.6399272014559712</v>
      </c>
      <c r="AM78" s="6">
        <f t="shared" si="8"/>
        <v>10.079798404031919</v>
      </c>
      <c r="AN78" s="6">
        <f t="shared" si="8"/>
        <v>0.83998320033599327</v>
      </c>
      <c r="AO78" s="6">
        <f t="shared" si="9"/>
        <v>1.6799664006719865</v>
      </c>
      <c r="AP78" s="6">
        <f t="shared" si="9"/>
        <v>16.379672406551869</v>
      </c>
      <c r="AQ78" s="6">
        <f t="shared" si="9"/>
        <v>7.1398572028559437</v>
      </c>
      <c r="AT78" s="234" t="s">
        <v>222</v>
      </c>
      <c r="AU78" s="6">
        <f t="shared" si="12"/>
        <v>57.273366127898811</v>
      </c>
      <c r="AV78" s="6">
        <f t="shared" si="13"/>
        <v>77.03281027104137</v>
      </c>
      <c r="AW78" s="6">
        <f t="shared" si="14"/>
        <v>2.4125452352231602</v>
      </c>
      <c r="AX78" s="6">
        <f t="shared" si="15"/>
        <v>8.8296398891966774</v>
      </c>
    </row>
    <row r="79" spans="1:50" x14ac:dyDescent="0.25">
      <c r="A79" s="234" t="s">
        <v>223</v>
      </c>
      <c r="B79" s="8">
        <v>10063</v>
      </c>
      <c r="C79" s="8">
        <v>9195</v>
      </c>
      <c r="D79" s="8">
        <v>9182</v>
      </c>
      <c r="E79" s="8">
        <v>9154</v>
      </c>
      <c r="F79" s="8">
        <v>367</v>
      </c>
      <c r="G79" s="137">
        <v>17</v>
      </c>
      <c r="H79" s="137">
        <v>410</v>
      </c>
      <c r="I79" s="137">
        <v>171</v>
      </c>
      <c r="J79" s="137">
        <v>51</v>
      </c>
      <c r="K79" s="137">
        <v>17</v>
      </c>
      <c r="L79" s="137">
        <v>14</v>
      </c>
      <c r="M79" s="242">
        <v>67</v>
      </c>
      <c r="N79" s="137">
        <v>4</v>
      </c>
      <c r="O79" s="137">
        <v>751</v>
      </c>
      <c r="P79" s="137">
        <v>80</v>
      </c>
      <c r="Q79" s="137">
        <v>3</v>
      </c>
      <c r="R79" s="137">
        <v>2</v>
      </c>
      <c r="S79" s="137">
        <v>37</v>
      </c>
      <c r="T79" s="137">
        <v>3</v>
      </c>
      <c r="U79" s="137">
        <v>1</v>
      </c>
      <c r="V79" s="137">
        <v>21</v>
      </c>
      <c r="W79" s="137">
        <v>17</v>
      </c>
      <c r="Z79" s="234" t="s">
        <v>223</v>
      </c>
      <c r="AA79" s="6">
        <f t="shared" si="16"/>
        <v>1.6893570505813376</v>
      </c>
      <c r="AB79" s="6">
        <f t="shared" si="11"/>
        <v>40.743317102255787</v>
      </c>
      <c r="AC79" s="6">
        <f t="shared" si="11"/>
        <v>16.992944449965222</v>
      </c>
      <c r="AD79" s="6">
        <f t="shared" si="11"/>
        <v>5.0680711517440127</v>
      </c>
      <c r="AE79" s="6">
        <f t="shared" si="11"/>
        <v>1.6893570505813376</v>
      </c>
      <c r="AF79" s="6">
        <f t="shared" si="10"/>
        <v>1.3912352181258074</v>
      </c>
      <c r="AG79" s="6">
        <f t="shared" si="7"/>
        <v>6.6580542581735074</v>
      </c>
      <c r="AH79" s="6">
        <f t="shared" si="7"/>
        <v>0.39749577660737356</v>
      </c>
      <c r="AI79" s="6">
        <f t="shared" si="7"/>
        <v>74.629832058034395</v>
      </c>
      <c r="AJ79" s="6">
        <f t="shared" si="7"/>
        <v>7.9499155321474699</v>
      </c>
      <c r="AK79" s="6">
        <f t="shared" si="8"/>
        <v>0.29812183245553014</v>
      </c>
      <c r="AL79" s="6">
        <f t="shared" si="8"/>
        <v>0.19874788830368678</v>
      </c>
      <c r="AM79" s="6">
        <f t="shared" si="8"/>
        <v>3.676835933618205</v>
      </c>
      <c r="AN79" s="6">
        <f t="shared" si="8"/>
        <v>0.29812183245553014</v>
      </c>
      <c r="AO79" s="6">
        <f t="shared" si="9"/>
        <v>9.9373944151843391E-2</v>
      </c>
      <c r="AP79" s="6">
        <f t="shared" si="9"/>
        <v>2.0868528271887108</v>
      </c>
      <c r="AQ79" s="6">
        <f t="shared" si="9"/>
        <v>1.6893570505813376</v>
      </c>
      <c r="AT79" s="234" t="s">
        <v>223</v>
      </c>
      <c r="AU79" s="6">
        <f t="shared" si="12"/>
        <v>8.7126987584404265</v>
      </c>
      <c r="AV79" s="6">
        <f t="shared" si="13"/>
        <v>82.040637972471046</v>
      </c>
      <c r="AW79" s="6">
        <f t="shared" si="14"/>
        <v>8.1743869209809255</v>
      </c>
      <c r="AX79" s="6">
        <f t="shared" si="15"/>
        <v>1.8488308863512779</v>
      </c>
    </row>
    <row r="80" spans="1:50" x14ac:dyDescent="0.25">
      <c r="A80" s="234" t="s">
        <v>224</v>
      </c>
      <c r="B80" s="8">
        <v>5795</v>
      </c>
      <c r="C80" s="8">
        <v>4837</v>
      </c>
      <c r="D80" s="8">
        <v>4771</v>
      </c>
      <c r="E80" s="8">
        <v>4727</v>
      </c>
      <c r="F80" s="8">
        <v>2321</v>
      </c>
      <c r="G80" s="137">
        <v>116</v>
      </c>
      <c r="H80" s="137">
        <v>387</v>
      </c>
      <c r="I80" s="137">
        <v>855</v>
      </c>
      <c r="J80" s="137">
        <v>189</v>
      </c>
      <c r="K80" s="137">
        <v>196</v>
      </c>
      <c r="L80" s="137">
        <v>81</v>
      </c>
      <c r="M80" s="242">
        <v>94</v>
      </c>
      <c r="N80" s="137">
        <v>49</v>
      </c>
      <c r="O80" s="137">
        <v>691</v>
      </c>
      <c r="P80" s="137">
        <v>276</v>
      </c>
      <c r="Q80" s="137">
        <v>60</v>
      </c>
      <c r="R80" s="137">
        <v>43</v>
      </c>
      <c r="S80" s="137">
        <v>89</v>
      </c>
      <c r="T80" s="137">
        <v>32</v>
      </c>
      <c r="U80" s="137">
        <v>8</v>
      </c>
      <c r="V80" s="137">
        <v>124</v>
      </c>
      <c r="W80" s="137">
        <v>37</v>
      </c>
      <c r="Z80" s="234" t="s">
        <v>224</v>
      </c>
      <c r="AA80" s="6">
        <f t="shared" si="16"/>
        <v>20.017256255392578</v>
      </c>
      <c r="AB80" s="6">
        <f t="shared" si="11"/>
        <v>66.781708369283862</v>
      </c>
      <c r="AC80" s="6">
        <f t="shared" si="11"/>
        <v>147.54098360655738</v>
      </c>
      <c r="AD80" s="6">
        <f t="shared" si="11"/>
        <v>32.614322691975836</v>
      </c>
      <c r="AE80" s="6">
        <f t="shared" si="11"/>
        <v>33.822260569456425</v>
      </c>
      <c r="AF80" s="6">
        <f t="shared" si="10"/>
        <v>13.977566867989646</v>
      </c>
      <c r="AG80" s="6">
        <f t="shared" si="7"/>
        <v>16.220880069025021</v>
      </c>
      <c r="AH80" s="6">
        <f t="shared" si="7"/>
        <v>8.4555651423641063</v>
      </c>
      <c r="AI80" s="6">
        <f t="shared" si="7"/>
        <v>119.24072476272649</v>
      </c>
      <c r="AJ80" s="6">
        <f t="shared" si="7"/>
        <v>47.627264883520276</v>
      </c>
      <c r="AK80" s="6">
        <f t="shared" si="8"/>
        <v>10.353753235547885</v>
      </c>
      <c r="AL80" s="6">
        <f t="shared" si="8"/>
        <v>7.4201898188093187</v>
      </c>
      <c r="AM80" s="6">
        <f t="shared" si="8"/>
        <v>15.358067299396032</v>
      </c>
      <c r="AN80" s="6">
        <f t="shared" si="8"/>
        <v>5.5220017256255396</v>
      </c>
      <c r="AO80" s="6">
        <f t="shared" si="9"/>
        <v>1.3805004314063849</v>
      </c>
      <c r="AP80" s="6">
        <f t="shared" si="9"/>
        <v>21.397756686798964</v>
      </c>
      <c r="AQ80" s="6">
        <f t="shared" si="9"/>
        <v>6.3848144952545303</v>
      </c>
      <c r="AT80" s="234" t="s">
        <v>224</v>
      </c>
      <c r="AU80" s="6">
        <f t="shared" si="12"/>
        <v>57.849507440788095</v>
      </c>
      <c r="AV80" s="6">
        <f t="shared" si="13"/>
        <v>146.18151047175797</v>
      </c>
      <c r="AW80" s="6">
        <f t="shared" si="14"/>
        <v>13.787160706591987</v>
      </c>
      <c r="AX80" s="6">
        <f t="shared" si="15"/>
        <v>7.6493694438701674</v>
      </c>
    </row>
    <row r="81" spans="1:50" x14ac:dyDescent="0.25">
      <c r="A81" s="234" t="s">
        <v>225</v>
      </c>
      <c r="B81" s="8">
        <v>2634</v>
      </c>
      <c r="C81" s="8">
        <v>2293</v>
      </c>
      <c r="D81" s="8">
        <v>2271</v>
      </c>
      <c r="E81" s="8">
        <v>2253</v>
      </c>
      <c r="F81" s="8">
        <v>939</v>
      </c>
      <c r="G81" s="137">
        <v>69</v>
      </c>
      <c r="H81" s="137">
        <v>160</v>
      </c>
      <c r="I81" s="137">
        <v>408</v>
      </c>
      <c r="J81" s="137">
        <v>66</v>
      </c>
      <c r="K81" s="137">
        <v>138</v>
      </c>
      <c r="L81" s="137">
        <v>87</v>
      </c>
      <c r="M81" s="242">
        <v>3</v>
      </c>
      <c r="N81" s="137">
        <v>10</v>
      </c>
      <c r="O81" s="137">
        <v>27</v>
      </c>
      <c r="P81" s="137">
        <v>206</v>
      </c>
      <c r="Q81" s="137">
        <v>36</v>
      </c>
      <c r="R81" s="137">
        <v>2</v>
      </c>
      <c r="S81" s="137">
        <v>47</v>
      </c>
      <c r="T81" s="137">
        <v>2</v>
      </c>
      <c r="U81" s="137">
        <v>12</v>
      </c>
      <c r="V81" s="137">
        <v>51</v>
      </c>
      <c r="W81" s="137">
        <v>15</v>
      </c>
      <c r="Z81" s="234" t="s">
        <v>225</v>
      </c>
      <c r="AA81" s="6">
        <f t="shared" si="16"/>
        <v>26.195899772209568</v>
      </c>
      <c r="AB81" s="6">
        <f t="shared" si="11"/>
        <v>60.744115413819287</v>
      </c>
      <c r="AC81" s="6">
        <f t="shared" si="11"/>
        <v>154.89749430523918</v>
      </c>
      <c r="AD81" s="6">
        <f t="shared" si="11"/>
        <v>25.056947608200456</v>
      </c>
      <c r="AE81" s="6">
        <f t="shared" si="11"/>
        <v>52.391799544419136</v>
      </c>
      <c r="AF81" s="6">
        <f t="shared" si="10"/>
        <v>33.029612756264235</v>
      </c>
      <c r="AG81" s="6">
        <f t="shared" si="7"/>
        <v>1.1389521640091116</v>
      </c>
      <c r="AH81" s="6">
        <f t="shared" si="7"/>
        <v>3.7965072133637054</v>
      </c>
      <c r="AI81" s="6">
        <f t="shared" si="7"/>
        <v>10.250569476082005</v>
      </c>
      <c r="AJ81" s="6">
        <f t="shared" si="7"/>
        <v>78.208048595292325</v>
      </c>
      <c r="AK81" s="6">
        <f t="shared" si="8"/>
        <v>13.66742596810934</v>
      </c>
      <c r="AL81" s="6">
        <f t="shared" si="8"/>
        <v>0.75930144267274113</v>
      </c>
      <c r="AM81" s="6">
        <f t="shared" si="8"/>
        <v>17.843583902809414</v>
      </c>
      <c r="AN81" s="6">
        <f t="shared" si="8"/>
        <v>0.75930144267274113</v>
      </c>
      <c r="AO81" s="6">
        <f t="shared" si="9"/>
        <v>4.5558086560364464</v>
      </c>
      <c r="AP81" s="6">
        <f t="shared" si="9"/>
        <v>19.362186788154897</v>
      </c>
      <c r="AQ81" s="6">
        <f t="shared" si="9"/>
        <v>5.6947608200455582</v>
      </c>
      <c r="AT81" s="234" t="s">
        <v>225</v>
      </c>
      <c r="AU81" s="6">
        <f t="shared" si="12"/>
        <v>90.708938793483043</v>
      </c>
      <c r="AV81" s="6">
        <f t="shared" si="13"/>
        <v>11.984021304926763</v>
      </c>
      <c r="AW81" s="6">
        <f t="shared" si="14"/>
        <v>2.1299254526091587</v>
      </c>
      <c r="AX81" s="6">
        <f t="shared" si="15"/>
        <v>6.541648495420846</v>
      </c>
    </row>
    <row r="82" spans="1:50" x14ac:dyDescent="0.25">
      <c r="A82" s="234" t="s">
        <v>226</v>
      </c>
      <c r="B82" s="8">
        <v>3378</v>
      </c>
      <c r="C82" s="8">
        <v>2678</v>
      </c>
      <c r="D82" s="8">
        <v>2650</v>
      </c>
      <c r="E82" s="8">
        <v>2624</v>
      </c>
      <c r="F82" s="8">
        <v>1186</v>
      </c>
      <c r="G82" s="137">
        <v>78</v>
      </c>
      <c r="H82" s="137">
        <v>243</v>
      </c>
      <c r="I82" s="137">
        <v>499</v>
      </c>
      <c r="J82" s="137">
        <v>107</v>
      </c>
      <c r="K82" s="137">
        <v>144</v>
      </c>
      <c r="L82" s="137">
        <v>66</v>
      </c>
      <c r="M82" s="242">
        <v>58</v>
      </c>
      <c r="N82" s="137">
        <v>34</v>
      </c>
      <c r="O82" s="137">
        <v>437</v>
      </c>
      <c r="P82" s="137">
        <v>174</v>
      </c>
      <c r="Q82" s="137">
        <v>35</v>
      </c>
      <c r="R82" s="137">
        <v>12</v>
      </c>
      <c r="S82" s="137">
        <v>49</v>
      </c>
      <c r="T82" s="137">
        <v>13</v>
      </c>
      <c r="U82" s="137">
        <v>13</v>
      </c>
      <c r="V82" s="137">
        <v>93</v>
      </c>
      <c r="W82" s="137">
        <v>35</v>
      </c>
      <c r="Z82" s="234" t="s">
        <v>226</v>
      </c>
      <c r="AA82" s="6">
        <f t="shared" si="16"/>
        <v>23.090586145648313</v>
      </c>
      <c r="AB82" s="6">
        <f t="shared" si="11"/>
        <v>71.9360568383659</v>
      </c>
      <c r="AC82" s="6">
        <f t="shared" si="11"/>
        <v>147.7205447010065</v>
      </c>
      <c r="AD82" s="6">
        <f t="shared" si="11"/>
        <v>31.675547661338072</v>
      </c>
      <c r="AE82" s="6">
        <f t="shared" si="11"/>
        <v>42.628774422735347</v>
      </c>
      <c r="AF82" s="6">
        <f t="shared" si="10"/>
        <v>19.538188277087034</v>
      </c>
      <c r="AG82" s="6">
        <f t="shared" si="7"/>
        <v>17.169923031379515</v>
      </c>
      <c r="AH82" s="6">
        <f t="shared" si="7"/>
        <v>10.065127294256957</v>
      </c>
      <c r="AI82" s="6">
        <f t="shared" si="7"/>
        <v>129.36648904677324</v>
      </c>
      <c r="AJ82" s="6">
        <f t="shared" ref="AJ82:AM145" si="17">P82/$B82*1000</f>
        <v>51.509769094138541</v>
      </c>
      <c r="AK82" s="6">
        <f t="shared" si="8"/>
        <v>10.361160449970397</v>
      </c>
      <c r="AL82" s="6">
        <f t="shared" si="8"/>
        <v>3.5523978685612789</v>
      </c>
      <c r="AM82" s="6">
        <f t="shared" si="8"/>
        <v>14.505624629958556</v>
      </c>
      <c r="AN82" s="6">
        <f t="shared" ref="AN82:AQ145" si="18">T82/$B82*1000</f>
        <v>3.8484310242747188</v>
      </c>
      <c r="AO82" s="6">
        <f t="shared" si="9"/>
        <v>3.8484310242747188</v>
      </c>
      <c r="AP82" s="6">
        <f t="shared" si="9"/>
        <v>27.531083481349913</v>
      </c>
      <c r="AQ82" s="6">
        <f t="shared" si="9"/>
        <v>10.361160449970397</v>
      </c>
      <c r="AT82" s="234" t="s">
        <v>226</v>
      </c>
      <c r="AU82" s="6">
        <f t="shared" si="12"/>
        <v>65.660377358490564</v>
      </c>
      <c r="AV82" s="6">
        <f t="shared" si="13"/>
        <v>166.53963414634146</v>
      </c>
      <c r="AW82" s="6">
        <f t="shared" si="14"/>
        <v>10.961214165261383</v>
      </c>
      <c r="AX82" s="6">
        <f t="shared" si="15"/>
        <v>13.069454817027632</v>
      </c>
    </row>
    <row r="83" spans="1:50" x14ac:dyDescent="0.25">
      <c r="A83" s="234" t="s">
        <v>227</v>
      </c>
      <c r="B83" s="8">
        <v>8417</v>
      </c>
      <c r="C83" s="8">
        <v>6852</v>
      </c>
      <c r="D83" s="8">
        <v>6760</v>
      </c>
      <c r="E83" s="8">
        <v>6675</v>
      </c>
      <c r="F83" s="8">
        <v>2878</v>
      </c>
      <c r="G83" s="137">
        <v>131</v>
      </c>
      <c r="H83" s="137">
        <v>526</v>
      </c>
      <c r="I83" s="137">
        <v>1054</v>
      </c>
      <c r="J83" s="137">
        <v>226</v>
      </c>
      <c r="K83" s="137">
        <v>206</v>
      </c>
      <c r="L83" s="137">
        <v>111</v>
      </c>
      <c r="M83" s="242">
        <v>205</v>
      </c>
      <c r="N83" s="137">
        <v>42</v>
      </c>
      <c r="O83" s="137">
        <v>878</v>
      </c>
      <c r="P83" s="137">
        <v>275</v>
      </c>
      <c r="Q83" s="137">
        <v>48</v>
      </c>
      <c r="R83" s="137">
        <v>13</v>
      </c>
      <c r="S83" s="137">
        <v>114</v>
      </c>
      <c r="T83" s="137">
        <v>8</v>
      </c>
      <c r="U83" s="137">
        <v>18</v>
      </c>
      <c r="V83" s="137">
        <v>127</v>
      </c>
      <c r="W83" s="137">
        <v>36</v>
      </c>
      <c r="Z83" s="234" t="s">
        <v>227</v>
      </c>
      <c r="AA83" s="6">
        <f t="shared" si="16"/>
        <v>15.563740049899014</v>
      </c>
      <c r="AB83" s="6">
        <f t="shared" si="11"/>
        <v>62.492574551502905</v>
      </c>
      <c r="AC83" s="6">
        <f t="shared" si="11"/>
        <v>125.22276345491268</v>
      </c>
      <c r="AD83" s="6">
        <f t="shared" si="11"/>
        <v>26.850421765474636</v>
      </c>
      <c r="AE83" s="6">
        <f t="shared" si="11"/>
        <v>24.474278246406083</v>
      </c>
      <c r="AF83" s="6">
        <f t="shared" si="10"/>
        <v>13.187596530830461</v>
      </c>
      <c r="AG83" s="6">
        <f t="shared" si="10"/>
        <v>24.355471070452655</v>
      </c>
      <c r="AH83" s="6">
        <f t="shared" si="10"/>
        <v>4.9899013900439586</v>
      </c>
      <c r="AI83" s="6">
        <f t="shared" si="10"/>
        <v>104.31270048710941</v>
      </c>
      <c r="AJ83" s="6">
        <f t="shared" si="17"/>
        <v>32.671973387192587</v>
      </c>
      <c r="AK83" s="6">
        <f t="shared" si="17"/>
        <v>5.702744445764524</v>
      </c>
      <c r="AL83" s="6">
        <f t="shared" si="17"/>
        <v>1.5444932873945585</v>
      </c>
      <c r="AM83" s="6">
        <f t="shared" si="17"/>
        <v>13.544018058690744</v>
      </c>
      <c r="AN83" s="6">
        <f t="shared" si="18"/>
        <v>0.9504574076274207</v>
      </c>
      <c r="AO83" s="6">
        <f t="shared" si="18"/>
        <v>2.1385291671616966</v>
      </c>
      <c r="AP83" s="6">
        <f t="shared" si="18"/>
        <v>15.088511346085303</v>
      </c>
      <c r="AQ83" s="6">
        <f t="shared" si="18"/>
        <v>4.2770583343233932</v>
      </c>
      <c r="AT83" s="234" t="s">
        <v>227</v>
      </c>
      <c r="AU83" s="6">
        <f t="shared" si="12"/>
        <v>40.680473372781066</v>
      </c>
      <c r="AV83" s="6">
        <f t="shared" si="13"/>
        <v>131.53558052434457</v>
      </c>
      <c r="AW83" s="6">
        <f t="shared" si="14"/>
        <v>2.7797081306462821</v>
      </c>
      <c r="AX83" s="6">
        <f t="shared" si="15"/>
        <v>5.2539404553415059</v>
      </c>
    </row>
    <row r="84" spans="1:50" x14ac:dyDescent="0.25">
      <c r="A84" s="234" t="s">
        <v>228</v>
      </c>
      <c r="B84" s="8">
        <v>2679</v>
      </c>
      <c r="C84" s="8">
        <v>2253</v>
      </c>
      <c r="D84" s="8">
        <v>2237</v>
      </c>
      <c r="E84" s="8">
        <v>2213</v>
      </c>
      <c r="F84" s="8">
        <v>671</v>
      </c>
      <c r="G84" s="137">
        <v>42</v>
      </c>
      <c r="H84" s="137">
        <v>147</v>
      </c>
      <c r="I84" s="137">
        <v>220</v>
      </c>
      <c r="J84" s="137">
        <v>49</v>
      </c>
      <c r="K84" s="137">
        <v>67</v>
      </c>
      <c r="L84" s="137">
        <v>43</v>
      </c>
      <c r="M84" s="242">
        <v>37</v>
      </c>
      <c r="N84" s="137">
        <v>9</v>
      </c>
      <c r="O84" s="137">
        <v>265</v>
      </c>
      <c r="P84" s="137">
        <v>104</v>
      </c>
      <c r="Q84" s="137">
        <v>38</v>
      </c>
      <c r="R84" s="137">
        <v>27</v>
      </c>
      <c r="S84" s="137">
        <v>36</v>
      </c>
      <c r="T84" s="137">
        <v>7</v>
      </c>
      <c r="U84" s="137">
        <v>3</v>
      </c>
      <c r="V84" s="137">
        <v>37</v>
      </c>
      <c r="W84" s="137">
        <v>5</v>
      </c>
      <c r="Z84" s="234" t="s">
        <v>228</v>
      </c>
      <c r="AA84" s="6">
        <f t="shared" si="16"/>
        <v>15.677491601343785</v>
      </c>
      <c r="AB84" s="6">
        <f t="shared" si="11"/>
        <v>54.871220604703247</v>
      </c>
      <c r="AC84" s="6">
        <f t="shared" si="11"/>
        <v>82.120194102276969</v>
      </c>
      <c r="AD84" s="6">
        <f t="shared" si="11"/>
        <v>18.290406868234417</v>
      </c>
      <c r="AE84" s="6">
        <f t="shared" si="11"/>
        <v>25.009331840238897</v>
      </c>
      <c r="AF84" s="6">
        <f t="shared" si="10"/>
        <v>16.050765210899591</v>
      </c>
      <c r="AG84" s="6">
        <f t="shared" si="10"/>
        <v>13.811123553564764</v>
      </c>
      <c r="AH84" s="6">
        <f t="shared" si="10"/>
        <v>3.3594624860022395</v>
      </c>
      <c r="AI84" s="6">
        <f t="shared" si="10"/>
        <v>98.917506532288172</v>
      </c>
      <c r="AJ84" s="6">
        <f t="shared" si="17"/>
        <v>38.820455393803663</v>
      </c>
      <c r="AK84" s="6">
        <f t="shared" si="17"/>
        <v>14.184397163120567</v>
      </c>
      <c r="AL84" s="6">
        <f t="shared" si="17"/>
        <v>10.078387458006718</v>
      </c>
      <c r="AM84" s="6">
        <f t="shared" si="17"/>
        <v>13.437849944008958</v>
      </c>
      <c r="AN84" s="6">
        <f t="shared" si="18"/>
        <v>2.6129152668906306</v>
      </c>
      <c r="AO84" s="6">
        <f t="shared" si="18"/>
        <v>1.1198208286674132</v>
      </c>
      <c r="AP84" s="6">
        <f t="shared" si="18"/>
        <v>13.811123553564764</v>
      </c>
      <c r="AQ84" s="6">
        <f t="shared" si="18"/>
        <v>1.8663680477790221</v>
      </c>
      <c r="AT84" s="234" t="s">
        <v>228</v>
      </c>
      <c r="AU84" s="6">
        <f t="shared" si="12"/>
        <v>46.490835940992405</v>
      </c>
      <c r="AV84" s="6">
        <f t="shared" si="13"/>
        <v>119.74694984184366</v>
      </c>
      <c r="AW84" s="6">
        <f t="shared" si="14"/>
        <v>10.432190760059614</v>
      </c>
      <c r="AX84" s="6">
        <f t="shared" si="15"/>
        <v>2.2192632046160674</v>
      </c>
    </row>
    <row r="85" spans="1:50" x14ac:dyDescent="0.25">
      <c r="A85" s="234" t="s">
        <v>229</v>
      </c>
      <c r="B85" s="8">
        <v>9800</v>
      </c>
      <c r="C85" s="8">
        <v>8030</v>
      </c>
      <c r="D85" s="8">
        <v>7918</v>
      </c>
      <c r="E85" s="8">
        <v>7827</v>
      </c>
      <c r="F85" s="8">
        <v>4009</v>
      </c>
      <c r="G85" s="137">
        <v>238</v>
      </c>
      <c r="H85" s="137">
        <v>737</v>
      </c>
      <c r="I85" s="137">
        <v>1605</v>
      </c>
      <c r="J85" s="137">
        <v>322</v>
      </c>
      <c r="K85" s="137">
        <v>406</v>
      </c>
      <c r="L85" s="137">
        <v>132</v>
      </c>
      <c r="M85" s="242">
        <v>162</v>
      </c>
      <c r="N85" s="137">
        <v>93</v>
      </c>
      <c r="O85" s="137">
        <v>822</v>
      </c>
      <c r="P85" s="137">
        <v>576</v>
      </c>
      <c r="Q85" s="137">
        <v>114</v>
      </c>
      <c r="R85" s="137">
        <v>81</v>
      </c>
      <c r="S85" s="137">
        <v>83</v>
      </c>
      <c r="T85" s="137">
        <v>43</v>
      </c>
      <c r="U85" s="137">
        <v>25</v>
      </c>
      <c r="V85" s="137">
        <v>216</v>
      </c>
      <c r="W85" s="137">
        <v>100</v>
      </c>
      <c r="Z85" s="234" t="s">
        <v>229</v>
      </c>
      <c r="AA85" s="6">
        <f t="shared" si="16"/>
        <v>24.285714285714285</v>
      </c>
      <c r="AB85" s="6">
        <f t="shared" si="11"/>
        <v>75.204081632653057</v>
      </c>
      <c r="AC85" s="6">
        <f t="shared" si="11"/>
        <v>163.77551020408163</v>
      </c>
      <c r="AD85" s="6">
        <f t="shared" si="11"/>
        <v>32.857142857142854</v>
      </c>
      <c r="AE85" s="6">
        <f t="shared" si="11"/>
        <v>41.428571428571423</v>
      </c>
      <c r="AF85" s="6">
        <f t="shared" si="10"/>
        <v>13.469387755102041</v>
      </c>
      <c r="AG85" s="6">
        <f t="shared" si="10"/>
        <v>16.530612244897959</v>
      </c>
      <c r="AH85" s="6">
        <f t="shared" si="10"/>
        <v>9.4897959183673457</v>
      </c>
      <c r="AI85" s="6">
        <f t="shared" si="10"/>
        <v>83.877551020408163</v>
      </c>
      <c r="AJ85" s="6">
        <f t="shared" si="17"/>
        <v>58.775510204081627</v>
      </c>
      <c r="AK85" s="6">
        <f t="shared" si="17"/>
        <v>11.63265306122449</v>
      </c>
      <c r="AL85" s="6">
        <f t="shared" si="17"/>
        <v>8.2653061224489797</v>
      </c>
      <c r="AM85" s="6">
        <f t="shared" si="17"/>
        <v>8.4693877551020407</v>
      </c>
      <c r="AN85" s="6">
        <f t="shared" si="18"/>
        <v>4.3877551020408161</v>
      </c>
      <c r="AO85" s="6">
        <f t="shared" si="18"/>
        <v>2.5510204081632653</v>
      </c>
      <c r="AP85" s="6">
        <f t="shared" si="18"/>
        <v>22.040816326530614</v>
      </c>
      <c r="AQ85" s="6">
        <f t="shared" si="18"/>
        <v>10.204081632653061</v>
      </c>
      <c r="AT85" s="234" t="s">
        <v>229</v>
      </c>
      <c r="AU85" s="6">
        <f t="shared" si="12"/>
        <v>72.745642839100782</v>
      </c>
      <c r="AV85" s="6">
        <f t="shared" si="13"/>
        <v>105.02108087389804</v>
      </c>
      <c r="AW85" s="6">
        <f t="shared" si="14"/>
        <v>10.725866799700674</v>
      </c>
      <c r="AX85" s="6">
        <f t="shared" si="15"/>
        <v>12.453300124533001</v>
      </c>
    </row>
    <row r="86" spans="1:50" x14ac:dyDescent="0.25">
      <c r="A86" s="234" t="s">
        <v>230</v>
      </c>
      <c r="B86" s="8">
        <v>4904</v>
      </c>
      <c r="C86" s="8">
        <v>4005</v>
      </c>
      <c r="D86" s="8">
        <v>3940</v>
      </c>
      <c r="E86" s="8">
        <v>3891</v>
      </c>
      <c r="F86" s="8">
        <v>1932</v>
      </c>
      <c r="G86" s="137">
        <v>112</v>
      </c>
      <c r="H86" s="137">
        <v>303</v>
      </c>
      <c r="I86" s="137">
        <v>757</v>
      </c>
      <c r="J86" s="137">
        <v>99</v>
      </c>
      <c r="K86" s="137">
        <v>186</v>
      </c>
      <c r="L86" s="137">
        <v>60</v>
      </c>
      <c r="M86" s="242">
        <v>90</v>
      </c>
      <c r="N86" s="137">
        <v>51</v>
      </c>
      <c r="O86" s="137">
        <v>320</v>
      </c>
      <c r="P86" s="137">
        <v>255</v>
      </c>
      <c r="Q86" s="137">
        <v>52</v>
      </c>
      <c r="R86" s="137">
        <v>8</v>
      </c>
      <c r="S86" s="137">
        <v>22</v>
      </c>
      <c r="T86" s="137">
        <v>2</v>
      </c>
      <c r="U86" s="137">
        <v>12</v>
      </c>
      <c r="V86" s="137">
        <v>93</v>
      </c>
      <c r="W86" s="137">
        <v>26</v>
      </c>
      <c r="Z86" s="234" t="s">
        <v>230</v>
      </c>
      <c r="AA86" s="6">
        <f t="shared" si="16"/>
        <v>22.838499184339316</v>
      </c>
      <c r="AB86" s="6">
        <f t="shared" si="11"/>
        <v>61.786296900489397</v>
      </c>
      <c r="AC86" s="6">
        <f t="shared" si="11"/>
        <v>154.36378466557912</v>
      </c>
      <c r="AD86" s="6">
        <f t="shared" si="11"/>
        <v>20.187601957585645</v>
      </c>
      <c r="AE86" s="6">
        <f t="shared" si="11"/>
        <v>37.928221859706362</v>
      </c>
      <c r="AF86" s="6">
        <f t="shared" si="10"/>
        <v>12.234910277324634</v>
      </c>
      <c r="AG86" s="6">
        <f t="shared" si="10"/>
        <v>18.352365415986949</v>
      </c>
      <c r="AH86" s="6">
        <f t="shared" si="10"/>
        <v>10.399673735725939</v>
      </c>
      <c r="AI86" s="6">
        <f t="shared" si="10"/>
        <v>65.252854812398041</v>
      </c>
      <c r="AJ86" s="6">
        <f t="shared" si="17"/>
        <v>51.998368678629689</v>
      </c>
      <c r="AK86" s="6">
        <f t="shared" si="17"/>
        <v>10.603588907014682</v>
      </c>
      <c r="AL86" s="6">
        <f t="shared" si="17"/>
        <v>1.6313213703099512</v>
      </c>
      <c r="AM86" s="6">
        <f t="shared" si="17"/>
        <v>4.4861337683523654</v>
      </c>
      <c r="AN86" s="6">
        <f t="shared" si="18"/>
        <v>0.40783034257748779</v>
      </c>
      <c r="AO86" s="6">
        <f t="shared" si="18"/>
        <v>2.4469820554649262</v>
      </c>
      <c r="AP86" s="6">
        <f t="shared" si="18"/>
        <v>18.964110929853181</v>
      </c>
      <c r="AQ86" s="6">
        <f t="shared" si="18"/>
        <v>5.3017944535073411</v>
      </c>
      <c r="AT86" s="234" t="s">
        <v>230</v>
      </c>
      <c r="AU86" s="6">
        <f t="shared" si="12"/>
        <v>64.720812182741113</v>
      </c>
      <c r="AV86" s="6">
        <f t="shared" si="13"/>
        <v>82.241069133898733</v>
      </c>
      <c r="AW86" s="6">
        <f t="shared" si="14"/>
        <v>1.0351966873706004</v>
      </c>
      <c r="AX86" s="6">
        <f t="shared" si="15"/>
        <v>6.4918851435705367</v>
      </c>
    </row>
    <row r="87" spans="1:50" x14ac:dyDescent="0.25">
      <c r="A87" s="234" t="s">
        <v>231</v>
      </c>
      <c r="B87" s="8">
        <v>9605</v>
      </c>
      <c r="C87" s="8">
        <v>7324</v>
      </c>
      <c r="D87" s="8">
        <v>7218</v>
      </c>
      <c r="E87" s="8">
        <v>7099</v>
      </c>
      <c r="F87" s="8">
        <v>3132</v>
      </c>
      <c r="G87" s="137">
        <v>184</v>
      </c>
      <c r="H87" s="137">
        <v>505</v>
      </c>
      <c r="I87" s="137">
        <v>1244</v>
      </c>
      <c r="J87" s="137">
        <v>212</v>
      </c>
      <c r="K87" s="137">
        <v>322</v>
      </c>
      <c r="L87" s="137">
        <v>140</v>
      </c>
      <c r="M87" s="242">
        <v>263</v>
      </c>
      <c r="N87" s="137">
        <v>94</v>
      </c>
      <c r="O87" s="137">
        <v>735</v>
      </c>
      <c r="P87" s="137">
        <v>474</v>
      </c>
      <c r="Q87" s="137">
        <v>85</v>
      </c>
      <c r="R87" s="137">
        <v>43</v>
      </c>
      <c r="S87" s="137">
        <v>90</v>
      </c>
      <c r="T87" s="137">
        <v>73</v>
      </c>
      <c r="U87" s="137">
        <v>16</v>
      </c>
      <c r="V87" s="137">
        <v>184</v>
      </c>
      <c r="W87" s="137">
        <v>52</v>
      </c>
      <c r="Z87" s="234" t="s">
        <v>231</v>
      </c>
      <c r="AA87" s="6">
        <f t="shared" si="16"/>
        <v>19.15668922436231</v>
      </c>
      <c r="AB87" s="6">
        <f t="shared" si="11"/>
        <v>52.576782925559606</v>
      </c>
      <c r="AC87" s="6">
        <f t="shared" si="11"/>
        <v>129.51587714731912</v>
      </c>
      <c r="AD87" s="6">
        <f t="shared" si="11"/>
        <v>22.071837584591357</v>
      </c>
      <c r="AE87" s="6">
        <f t="shared" si="11"/>
        <v>33.524206142634043</v>
      </c>
      <c r="AF87" s="6">
        <f t="shared" si="10"/>
        <v>14.575741801145236</v>
      </c>
      <c r="AG87" s="6">
        <f t="shared" si="10"/>
        <v>27.381572097865696</v>
      </c>
      <c r="AH87" s="6">
        <f t="shared" si="10"/>
        <v>9.7865694950546587</v>
      </c>
      <c r="AI87" s="6">
        <f t="shared" si="10"/>
        <v>76.522644456012486</v>
      </c>
      <c r="AJ87" s="6">
        <f t="shared" si="17"/>
        <v>49.349297241020302</v>
      </c>
      <c r="AK87" s="6">
        <f t="shared" si="17"/>
        <v>8.8495575221238933</v>
      </c>
      <c r="AL87" s="6">
        <f t="shared" si="17"/>
        <v>4.476834981780323</v>
      </c>
      <c r="AM87" s="6">
        <f t="shared" si="17"/>
        <v>9.3701197293076515</v>
      </c>
      <c r="AN87" s="6">
        <f t="shared" si="18"/>
        <v>7.6002082248828735</v>
      </c>
      <c r="AO87" s="6">
        <f t="shared" si="18"/>
        <v>1.665799062988027</v>
      </c>
      <c r="AP87" s="6">
        <f t="shared" si="18"/>
        <v>19.15668922436231</v>
      </c>
      <c r="AQ87" s="6">
        <f t="shared" si="18"/>
        <v>5.4138469547110883</v>
      </c>
      <c r="AT87" s="234" t="s">
        <v>231</v>
      </c>
      <c r="AU87" s="6">
        <f t="shared" si="12"/>
        <v>65.669160432252696</v>
      </c>
      <c r="AV87" s="6">
        <f t="shared" si="13"/>
        <v>103.53570925482462</v>
      </c>
      <c r="AW87" s="6">
        <f t="shared" si="14"/>
        <v>23.307790549169862</v>
      </c>
      <c r="AX87" s="6">
        <f t="shared" si="15"/>
        <v>7.0999453850355003</v>
      </c>
    </row>
    <row r="88" spans="1:50" x14ac:dyDescent="0.25">
      <c r="A88" s="234" t="s">
        <v>232</v>
      </c>
      <c r="B88" s="8">
        <v>1995</v>
      </c>
      <c r="C88" s="8">
        <v>1632</v>
      </c>
      <c r="D88" s="8">
        <v>1605</v>
      </c>
      <c r="E88" s="8">
        <v>1587</v>
      </c>
      <c r="F88" s="8">
        <v>813</v>
      </c>
      <c r="G88" s="137">
        <v>46</v>
      </c>
      <c r="H88" s="137">
        <v>162</v>
      </c>
      <c r="I88" s="137">
        <v>357</v>
      </c>
      <c r="J88" s="137">
        <v>47</v>
      </c>
      <c r="K88" s="137">
        <v>93</v>
      </c>
      <c r="L88" s="137">
        <v>50</v>
      </c>
      <c r="M88" s="242">
        <v>89</v>
      </c>
      <c r="N88" s="137">
        <v>26</v>
      </c>
      <c r="O88" s="137">
        <v>196</v>
      </c>
      <c r="P88" s="137">
        <v>102</v>
      </c>
      <c r="Q88" s="137">
        <v>21</v>
      </c>
      <c r="R88" s="137">
        <v>2</v>
      </c>
      <c r="S88" s="137">
        <v>25</v>
      </c>
      <c r="T88" s="137">
        <v>8</v>
      </c>
      <c r="U88" s="137">
        <v>8</v>
      </c>
      <c r="V88" s="137">
        <v>47</v>
      </c>
      <c r="W88" s="137">
        <v>12</v>
      </c>
      <c r="Z88" s="234" t="s">
        <v>232</v>
      </c>
      <c r="AA88" s="6">
        <f t="shared" si="16"/>
        <v>23.057644110275689</v>
      </c>
      <c r="AB88" s="6">
        <f t="shared" si="11"/>
        <v>81.203007518796994</v>
      </c>
      <c r="AC88" s="6">
        <f t="shared" si="11"/>
        <v>178.94736842105263</v>
      </c>
      <c r="AD88" s="6">
        <f t="shared" si="11"/>
        <v>23.558897243107769</v>
      </c>
      <c r="AE88" s="6">
        <f t="shared" si="11"/>
        <v>46.616541353383461</v>
      </c>
      <c r="AF88" s="6">
        <f t="shared" si="10"/>
        <v>25.062656641604008</v>
      </c>
      <c r="AG88" s="6">
        <f t="shared" si="10"/>
        <v>44.611528822055135</v>
      </c>
      <c r="AH88" s="6">
        <f t="shared" si="10"/>
        <v>13.032581453634085</v>
      </c>
      <c r="AI88" s="6">
        <f t="shared" si="10"/>
        <v>98.245614035087726</v>
      </c>
      <c r="AJ88" s="6">
        <f t="shared" si="17"/>
        <v>51.127819548872182</v>
      </c>
      <c r="AK88" s="6">
        <f t="shared" si="17"/>
        <v>10.526315789473683</v>
      </c>
      <c r="AL88" s="6">
        <f t="shared" si="17"/>
        <v>1.0025062656641603</v>
      </c>
      <c r="AM88" s="6">
        <f t="shared" si="17"/>
        <v>12.531328320802004</v>
      </c>
      <c r="AN88" s="6">
        <f t="shared" si="18"/>
        <v>4.0100250626566414</v>
      </c>
      <c r="AO88" s="6">
        <f t="shared" si="18"/>
        <v>4.0100250626566414</v>
      </c>
      <c r="AP88" s="6">
        <f t="shared" si="18"/>
        <v>23.558897243107769</v>
      </c>
      <c r="AQ88" s="6">
        <f t="shared" si="18"/>
        <v>6.015037593984963</v>
      </c>
      <c r="AT88" s="234" t="s">
        <v>232</v>
      </c>
      <c r="AU88" s="6">
        <f t="shared" si="12"/>
        <v>63.55140186915888</v>
      </c>
      <c r="AV88" s="6">
        <f t="shared" si="13"/>
        <v>123.50346565847511</v>
      </c>
      <c r="AW88" s="6">
        <f t="shared" si="14"/>
        <v>9.8400984009840098</v>
      </c>
      <c r="AX88" s="6">
        <f t="shared" si="15"/>
        <v>7.3529411764705879</v>
      </c>
    </row>
    <row r="89" spans="1:50" x14ac:dyDescent="0.25">
      <c r="A89" s="234" t="s">
        <v>233</v>
      </c>
      <c r="B89" s="8">
        <v>1755</v>
      </c>
      <c r="C89" s="8">
        <v>1481</v>
      </c>
      <c r="D89" s="8">
        <v>1458</v>
      </c>
      <c r="E89" s="8">
        <v>1440</v>
      </c>
      <c r="F89" s="8">
        <v>820</v>
      </c>
      <c r="G89" s="137">
        <v>56</v>
      </c>
      <c r="H89" s="137">
        <v>115</v>
      </c>
      <c r="I89" s="137">
        <v>311</v>
      </c>
      <c r="J89" s="137">
        <v>71</v>
      </c>
      <c r="K89" s="137">
        <v>108</v>
      </c>
      <c r="L89" s="137">
        <v>36</v>
      </c>
      <c r="M89" s="242">
        <v>64</v>
      </c>
      <c r="N89" s="137">
        <v>30</v>
      </c>
      <c r="O89" s="137">
        <v>145</v>
      </c>
      <c r="P89" s="137">
        <v>115</v>
      </c>
      <c r="Q89" s="137">
        <v>23</v>
      </c>
      <c r="R89" s="137">
        <v>11</v>
      </c>
      <c r="S89" s="137">
        <v>23</v>
      </c>
      <c r="T89" s="137">
        <v>11</v>
      </c>
      <c r="U89" s="137">
        <v>5</v>
      </c>
      <c r="V89" s="137">
        <v>62</v>
      </c>
      <c r="W89" s="137">
        <v>19</v>
      </c>
      <c r="Z89" s="234" t="s">
        <v>233</v>
      </c>
      <c r="AA89" s="6">
        <f t="shared" si="16"/>
        <v>31.90883190883191</v>
      </c>
      <c r="AB89" s="6">
        <f t="shared" si="11"/>
        <v>65.527065527065531</v>
      </c>
      <c r="AC89" s="6">
        <f t="shared" si="11"/>
        <v>177.20797720797719</v>
      </c>
      <c r="AD89" s="6">
        <f t="shared" si="11"/>
        <v>40.455840455840459</v>
      </c>
      <c r="AE89" s="6">
        <f t="shared" si="11"/>
        <v>61.53846153846154</v>
      </c>
      <c r="AF89" s="6">
        <f t="shared" si="10"/>
        <v>20.512820512820515</v>
      </c>
      <c r="AG89" s="6">
        <f t="shared" si="10"/>
        <v>36.467236467236468</v>
      </c>
      <c r="AH89" s="6">
        <f t="shared" si="10"/>
        <v>17.094017094017097</v>
      </c>
      <c r="AI89" s="6">
        <f t="shared" si="10"/>
        <v>82.621082621082621</v>
      </c>
      <c r="AJ89" s="6">
        <f t="shared" si="17"/>
        <v>65.527065527065531</v>
      </c>
      <c r="AK89" s="6">
        <f t="shared" si="17"/>
        <v>13.105413105413104</v>
      </c>
      <c r="AL89" s="6">
        <f t="shared" si="17"/>
        <v>6.2678062678062672</v>
      </c>
      <c r="AM89" s="6">
        <f t="shared" si="17"/>
        <v>13.105413105413104</v>
      </c>
      <c r="AN89" s="6">
        <f t="shared" si="18"/>
        <v>6.2678062678062672</v>
      </c>
      <c r="AO89" s="6">
        <f t="shared" si="18"/>
        <v>2.8490028490028489</v>
      </c>
      <c r="AP89" s="6">
        <f t="shared" si="18"/>
        <v>35.327635327635328</v>
      </c>
      <c r="AQ89" s="6">
        <f t="shared" si="18"/>
        <v>10.826210826210826</v>
      </c>
      <c r="AT89" s="234" t="s">
        <v>233</v>
      </c>
      <c r="AU89" s="6">
        <f t="shared" si="12"/>
        <v>78.875171467764062</v>
      </c>
      <c r="AV89" s="6">
        <f t="shared" si="13"/>
        <v>100.69444444444444</v>
      </c>
      <c r="AW89" s="6">
        <f t="shared" si="14"/>
        <v>13.414634146341463</v>
      </c>
      <c r="AX89" s="6">
        <f t="shared" si="15"/>
        <v>12.829169480081026</v>
      </c>
    </row>
    <row r="90" spans="1:50" x14ac:dyDescent="0.25">
      <c r="A90" s="234" t="s">
        <v>234</v>
      </c>
      <c r="B90" s="8">
        <v>3218</v>
      </c>
      <c r="C90" s="8">
        <v>2565</v>
      </c>
      <c r="D90" s="8">
        <v>2531</v>
      </c>
      <c r="E90" s="8">
        <v>2487</v>
      </c>
      <c r="F90" s="8">
        <v>1105</v>
      </c>
      <c r="G90" s="137">
        <v>69</v>
      </c>
      <c r="H90" s="137">
        <v>208</v>
      </c>
      <c r="I90" s="137">
        <v>547</v>
      </c>
      <c r="J90" s="137">
        <v>61</v>
      </c>
      <c r="K90" s="137">
        <v>125</v>
      </c>
      <c r="L90" s="137">
        <v>62</v>
      </c>
      <c r="M90" s="242">
        <v>90</v>
      </c>
      <c r="N90" s="137">
        <v>22</v>
      </c>
      <c r="O90" s="137">
        <v>378</v>
      </c>
      <c r="P90" s="137">
        <v>167</v>
      </c>
      <c r="Q90" s="137">
        <v>19</v>
      </c>
      <c r="R90" s="137">
        <v>7</v>
      </c>
      <c r="S90" s="137">
        <v>23</v>
      </c>
      <c r="T90" s="137">
        <v>8</v>
      </c>
      <c r="U90" s="137">
        <v>2</v>
      </c>
      <c r="V90" s="137">
        <v>63</v>
      </c>
      <c r="W90" s="137">
        <v>26</v>
      </c>
      <c r="Z90" s="234" t="s">
        <v>234</v>
      </c>
      <c r="AA90" s="6">
        <f t="shared" si="16"/>
        <v>21.441889372280919</v>
      </c>
      <c r="AB90" s="6">
        <f t="shared" si="11"/>
        <v>64.636420136730891</v>
      </c>
      <c r="AC90" s="6">
        <f t="shared" si="11"/>
        <v>169.98135487880671</v>
      </c>
      <c r="AD90" s="6">
        <f t="shared" si="11"/>
        <v>18.955873213175884</v>
      </c>
      <c r="AE90" s="6">
        <f t="shared" si="11"/>
        <v>38.844002486016159</v>
      </c>
      <c r="AF90" s="6">
        <f t="shared" si="10"/>
        <v>19.266625233064016</v>
      </c>
      <c r="AG90" s="6">
        <f t="shared" si="10"/>
        <v>27.967681789931635</v>
      </c>
      <c r="AH90" s="6">
        <f t="shared" si="10"/>
        <v>6.8365444375388433</v>
      </c>
      <c r="AI90" s="6">
        <f t="shared" si="10"/>
        <v>117.46426351771287</v>
      </c>
      <c r="AJ90" s="6">
        <f t="shared" si="17"/>
        <v>51.895587321317592</v>
      </c>
      <c r="AK90" s="6">
        <f t="shared" si="17"/>
        <v>5.9042883778744564</v>
      </c>
      <c r="AL90" s="6">
        <f t="shared" si="17"/>
        <v>2.175264139216905</v>
      </c>
      <c r="AM90" s="6">
        <f t="shared" si="17"/>
        <v>7.1472964574269735</v>
      </c>
      <c r="AN90" s="6">
        <f t="shared" si="18"/>
        <v>2.4860161591050338</v>
      </c>
      <c r="AO90" s="6">
        <f t="shared" si="18"/>
        <v>0.62150403977625845</v>
      </c>
      <c r="AP90" s="6">
        <f t="shared" si="18"/>
        <v>19.577377252952147</v>
      </c>
      <c r="AQ90" s="6">
        <f t="shared" si="18"/>
        <v>8.0795525170913614</v>
      </c>
      <c r="AT90" s="234" t="s">
        <v>234</v>
      </c>
      <c r="AU90" s="6">
        <f t="shared" si="12"/>
        <v>65.981825365468197</v>
      </c>
      <c r="AV90" s="6">
        <f t="shared" si="13"/>
        <v>151.99034981905911</v>
      </c>
      <c r="AW90" s="6">
        <f t="shared" si="14"/>
        <v>7.2398190045248869</v>
      </c>
      <c r="AX90" s="6">
        <f t="shared" si="15"/>
        <v>10.1364522417154</v>
      </c>
    </row>
    <row r="91" spans="1:50" x14ac:dyDescent="0.25">
      <c r="A91" s="234" t="s">
        <v>235</v>
      </c>
      <c r="B91" s="8">
        <v>8805</v>
      </c>
      <c r="C91" s="8">
        <v>7173</v>
      </c>
      <c r="D91" s="8">
        <v>7069</v>
      </c>
      <c r="E91" s="8">
        <v>6964</v>
      </c>
      <c r="F91" s="8">
        <v>3613</v>
      </c>
      <c r="G91" s="137">
        <v>200</v>
      </c>
      <c r="H91" s="137">
        <v>595</v>
      </c>
      <c r="I91" s="137">
        <v>1283</v>
      </c>
      <c r="J91" s="137">
        <v>216</v>
      </c>
      <c r="K91" s="137">
        <v>344</v>
      </c>
      <c r="L91" s="137">
        <v>121</v>
      </c>
      <c r="M91" s="242">
        <v>58</v>
      </c>
      <c r="N91" s="137">
        <v>76</v>
      </c>
      <c r="O91" s="137">
        <v>218</v>
      </c>
      <c r="P91" s="137">
        <v>432</v>
      </c>
      <c r="Q91" s="137">
        <v>65</v>
      </c>
      <c r="R91" s="137">
        <v>23</v>
      </c>
      <c r="S91" s="137">
        <v>46</v>
      </c>
      <c r="T91" s="137">
        <v>54</v>
      </c>
      <c r="U91" s="137">
        <v>39</v>
      </c>
      <c r="V91" s="137">
        <v>159</v>
      </c>
      <c r="W91" s="137">
        <v>48</v>
      </c>
      <c r="Z91" s="234" t="s">
        <v>235</v>
      </c>
      <c r="AA91" s="6">
        <f t="shared" si="16"/>
        <v>22.714366837024418</v>
      </c>
      <c r="AB91" s="6">
        <f t="shared" si="11"/>
        <v>67.575241340147642</v>
      </c>
      <c r="AC91" s="6">
        <f t="shared" si="11"/>
        <v>145.71266325951166</v>
      </c>
      <c r="AD91" s="6">
        <f t="shared" si="11"/>
        <v>24.531516183986373</v>
      </c>
      <c r="AE91" s="6">
        <f t="shared" si="11"/>
        <v>39.068710959682001</v>
      </c>
      <c r="AF91" s="6">
        <f t="shared" si="10"/>
        <v>13.742191936399772</v>
      </c>
      <c r="AG91" s="6">
        <f t="shared" si="10"/>
        <v>6.587166382737081</v>
      </c>
      <c r="AH91" s="6">
        <f t="shared" si="10"/>
        <v>8.6314593980692784</v>
      </c>
      <c r="AI91" s="6">
        <f t="shared" si="10"/>
        <v>24.758659852356615</v>
      </c>
      <c r="AJ91" s="6">
        <f t="shared" si="17"/>
        <v>49.063032367972745</v>
      </c>
      <c r="AK91" s="6">
        <f t="shared" si="17"/>
        <v>7.3821692220329354</v>
      </c>
      <c r="AL91" s="6">
        <f t="shared" si="17"/>
        <v>2.6121521862578083</v>
      </c>
      <c r="AM91" s="6">
        <f t="shared" si="17"/>
        <v>5.2243043725156166</v>
      </c>
      <c r="AN91" s="6">
        <f t="shared" si="18"/>
        <v>6.1328790459965932</v>
      </c>
      <c r="AO91" s="6">
        <f t="shared" si="18"/>
        <v>4.4293015332197614</v>
      </c>
      <c r="AP91" s="6">
        <f t="shared" si="18"/>
        <v>18.057921635434411</v>
      </c>
      <c r="AQ91" s="6">
        <f t="shared" si="18"/>
        <v>5.4514480408858601</v>
      </c>
      <c r="AT91" s="234" t="s">
        <v>235</v>
      </c>
      <c r="AU91" s="6">
        <f t="shared" si="12"/>
        <v>61.111897015136506</v>
      </c>
      <c r="AV91" s="6">
        <f t="shared" si="13"/>
        <v>31.303848363009763</v>
      </c>
      <c r="AW91" s="6">
        <f t="shared" si="14"/>
        <v>14.946028231386659</v>
      </c>
      <c r="AX91" s="6">
        <f t="shared" si="15"/>
        <v>6.6917607695524879</v>
      </c>
    </row>
    <row r="92" spans="1:50" x14ac:dyDescent="0.25">
      <c r="A92" s="234" t="s">
        <v>236</v>
      </c>
      <c r="B92" s="8">
        <v>11729</v>
      </c>
      <c r="C92" s="8">
        <v>9356</v>
      </c>
      <c r="D92" s="8">
        <v>9232</v>
      </c>
      <c r="E92" s="8">
        <v>9068</v>
      </c>
      <c r="F92" s="8">
        <v>3979</v>
      </c>
      <c r="G92" s="137">
        <v>237</v>
      </c>
      <c r="H92" s="137">
        <v>882</v>
      </c>
      <c r="I92" s="137">
        <v>1712</v>
      </c>
      <c r="J92" s="137">
        <v>300</v>
      </c>
      <c r="K92" s="137">
        <v>425</v>
      </c>
      <c r="L92" s="137">
        <v>231</v>
      </c>
      <c r="M92" s="242">
        <v>381</v>
      </c>
      <c r="N92" s="137">
        <v>96</v>
      </c>
      <c r="O92" s="137">
        <v>1603</v>
      </c>
      <c r="P92" s="137">
        <v>548</v>
      </c>
      <c r="Q92" s="137">
        <v>115</v>
      </c>
      <c r="R92" s="137">
        <v>48</v>
      </c>
      <c r="S92" s="137">
        <v>126</v>
      </c>
      <c r="T92" s="137">
        <v>50</v>
      </c>
      <c r="U92" s="137">
        <v>34</v>
      </c>
      <c r="V92" s="137">
        <v>199</v>
      </c>
      <c r="W92" s="137">
        <v>69</v>
      </c>
      <c r="Z92" s="234" t="s">
        <v>236</v>
      </c>
      <c r="AA92" s="6">
        <f t="shared" si="16"/>
        <v>20.206326200017052</v>
      </c>
      <c r="AB92" s="6">
        <f t="shared" si="11"/>
        <v>75.198226617784982</v>
      </c>
      <c r="AC92" s="6">
        <f t="shared" si="11"/>
        <v>145.96299769801345</v>
      </c>
      <c r="AD92" s="6">
        <f t="shared" si="11"/>
        <v>25.577628101287406</v>
      </c>
      <c r="AE92" s="6">
        <f t="shared" si="11"/>
        <v>36.234973143490492</v>
      </c>
      <c r="AF92" s="6">
        <f t="shared" si="10"/>
        <v>19.694773637991304</v>
      </c>
      <c r="AG92" s="6">
        <f t="shared" si="10"/>
        <v>32.483587688635005</v>
      </c>
      <c r="AH92" s="6">
        <f t="shared" si="10"/>
        <v>8.1848409924119707</v>
      </c>
      <c r="AI92" s="6">
        <f t="shared" si="10"/>
        <v>136.66979282121238</v>
      </c>
      <c r="AJ92" s="6">
        <f t="shared" si="17"/>
        <v>46.721800665018336</v>
      </c>
      <c r="AK92" s="6">
        <f t="shared" si="17"/>
        <v>9.8047574388268401</v>
      </c>
      <c r="AL92" s="6">
        <f t="shared" si="17"/>
        <v>4.0924204962059854</v>
      </c>
      <c r="AM92" s="6">
        <f t="shared" si="17"/>
        <v>10.74260380254071</v>
      </c>
      <c r="AN92" s="6">
        <f t="shared" si="18"/>
        <v>4.2629380168812343</v>
      </c>
      <c r="AO92" s="6">
        <f t="shared" si="18"/>
        <v>2.8987978514792392</v>
      </c>
      <c r="AP92" s="6">
        <f t="shared" si="18"/>
        <v>16.966493307187314</v>
      </c>
      <c r="AQ92" s="6">
        <f t="shared" si="18"/>
        <v>5.8828544632961037</v>
      </c>
      <c r="AT92" s="234" t="s">
        <v>236</v>
      </c>
      <c r="AU92" s="6">
        <f t="shared" si="12"/>
        <v>59.358752166377812</v>
      </c>
      <c r="AV92" s="6">
        <f t="shared" si="13"/>
        <v>176.77547419497134</v>
      </c>
      <c r="AW92" s="6">
        <f t="shared" si="14"/>
        <v>12.565971349585324</v>
      </c>
      <c r="AX92" s="6">
        <f t="shared" si="15"/>
        <v>7.374946558358273</v>
      </c>
    </row>
    <row r="93" spans="1:50" x14ac:dyDescent="0.25">
      <c r="A93" s="234" t="s">
        <v>237</v>
      </c>
      <c r="B93" s="8">
        <v>3816</v>
      </c>
      <c r="C93" s="8">
        <v>3068</v>
      </c>
      <c r="D93" s="8">
        <v>3027</v>
      </c>
      <c r="E93" s="8">
        <v>2982</v>
      </c>
      <c r="F93" s="8">
        <v>1468</v>
      </c>
      <c r="G93" s="137">
        <v>96</v>
      </c>
      <c r="H93" s="137">
        <v>349</v>
      </c>
      <c r="I93" s="137">
        <v>627</v>
      </c>
      <c r="J93" s="137">
        <v>91</v>
      </c>
      <c r="K93" s="137">
        <v>160</v>
      </c>
      <c r="L93" s="137">
        <v>74</v>
      </c>
      <c r="M93" s="242">
        <v>117</v>
      </c>
      <c r="N93" s="137">
        <v>32</v>
      </c>
      <c r="O93" s="137">
        <v>393</v>
      </c>
      <c r="P93" s="137">
        <v>218</v>
      </c>
      <c r="Q93" s="137">
        <v>45</v>
      </c>
      <c r="R93" s="137">
        <v>9</v>
      </c>
      <c r="S93" s="137">
        <v>58</v>
      </c>
      <c r="T93" s="137">
        <v>5</v>
      </c>
      <c r="U93" s="137">
        <v>14</v>
      </c>
      <c r="V93" s="137">
        <v>82</v>
      </c>
      <c r="W93" s="137">
        <v>26</v>
      </c>
      <c r="Z93" s="234" t="s">
        <v>237</v>
      </c>
      <c r="AA93" s="6">
        <f t="shared" si="16"/>
        <v>25.157232704402517</v>
      </c>
      <c r="AB93" s="6">
        <f t="shared" si="11"/>
        <v>91.457023060796644</v>
      </c>
      <c r="AC93" s="6">
        <f t="shared" si="11"/>
        <v>164.30817610062891</v>
      </c>
      <c r="AD93" s="6">
        <f t="shared" si="11"/>
        <v>23.846960167714883</v>
      </c>
      <c r="AE93" s="6">
        <f t="shared" si="11"/>
        <v>41.928721174004195</v>
      </c>
      <c r="AF93" s="6">
        <f t="shared" si="10"/>
        <v>19.392033542976939</v>
      </c>
      <c r="AG93" s="6">
        <f t="shared" si="10"/>
        <v>30.660377358490567</v>
      </c>
      <c r="AH93" s="6">
        <f t="shared" si="10"/>
        <v>8.3857442348008391</v>
      </c>
      <c r="AI93" s="6">
        <f t="shared" si="10"/>
        <v>102.9874213836478</v>
      </c>
      <c r="AJ93" s="6">
        <f t="shared" si="17"/>
        <v>57.127882599580708</v>
      </c>
      <c r="AK93" s="6">
        <f t="shared" si="17"/>
        <v>11.79245283018868</v>
      </c>
      <c r="AL93" s="6">
        <f t="shared" si="17"/>
        <v>2.3584905660377355</v>
      </c>
      <c r="AM93" s="6">
        <f t="shared" si="17"/>
        <v>15.19916142557652</v>
      </c>
      <c r="AN93" s="6">
        <f t="shared" si="18"/>
        <v>1.3102725366876311</v>
      </c>
      <c r="AO93" s="6">
        <f t="shared" si="18"/>
        <v>3.6687631027253671</v>
      </c>
      <c r="AP93" s="6">
        <f t="shared" si="18"/>
        <v>21.488469601677149</v>
      </c>
      <c r="AQ93" s="6">
        <f t="shared" si="18"/>
        <v>6.8134171907756809</v>
      </c>
      <c r="AT93" s="234" t="s">
        <v>237</v>
      </c>
      <c r="AU93" s="6">
        <f t="shared" si="12"/>
        <v>72.018500165180043</v>
      </c>
      <c r="AV93" s="6">
        <f t="shared" si="13"/>
        <v>131.79074446680082</v>
      </c>
      <c r="AW93" s="6">
        <f t="shared" si="14"/>
        <v>3.4059945504087192</v>
      </c>
      <c r="AX93" s="6">
        <f t="shared" si="15"/>
        <v>8.4745762711864412</v>
      </c>
    </row>
    <row r="94" spans="1:50" x14ac:dyDescent="0.25">
      <c r="A94" s="234" t="s">
        <v>238</v>
      </c>
      <c r="B94" s="8">
        <v>4871</v>
      </c>
      <c r="C94" s="8">
        <v>3744</v>
      </c>
      <c r="D94" s="8">
        <v>3667</v>
      </c>
      <c r="E94" s="8">
        <v>3596</v>
      </c>
      <c r="F94" s="8">
        <v>1469</v>
      </c>
      <c r="G94" s="137">
        <v>93</v>
      </c>
      <c r="H94" s="137">
        <v>256</v>
      </c>
      <c r="I94" s="137">
        <v>591</v>
      </c>
      <c r="J94" s="137">
        <v>95</v>
      </c>
      <c r="K94" s="137">
        <v>150</v>
      </c>
      <c r="L94" s="137">
        <v>103</v>
      </c>
      <c r="M94" s="242">
        <v>93</v>
      </c>
      <c r="N94" s="137">
        <v>36</v>
      </c>
      <c r="O94" s="137">
        <v>337</v>
      </c>
      <c r="P94" s="137">
        <v>238</v>
      </c>
      <c r="Q94" s="137">
        <v>49</v>
      </c>
      <c r="R94" s="137">
        <v>30</v>
      </c>
      <c r="S94" s="137">
        <v>67</v>
      </c>
      <c r="T94" s="137">
        <v>14</v>
      </c>
      <c r="U94" s="137">
        <v>6</v>
      </c>
      <c r="V94" s="137">
        <v>79</v>
      </c>
      <c r="W94" s="137">
        <v>36</v>
      </c>
      <c r="Z94" s="234" t="s">
        <v>238</v>
      </c>
      <c r="AA94" s="6">
        <f t="shared" si="16"/>
        <v>19.092588790802708</v>
      </c>
      <c r="AB94" s="6">
        <f t="shared" si="11"/>
        <v>52.555943338123583</v>
      </c>
      <c r="AC94" s="6">
        <f t="shared" si="11"/>
        <v>121.33032231574626</v>
      </c>
      <c r="AD94" s="6">
        <f t="shared" si="11"/>
        <v>19.503182098131802</v>
      </c>
      <c r="AE94" s="6">
        <f t="shared" si="11"/>
        <v>30.794498049681788</v>
      </c>
      <c r="AF94" s="6">
        <f t="shared" si="10"/>
        <v>21.145555327448161</v>
      </c>
      <c r="AG94" s="6">
        <f t="shared" si="10"/>
        <v>19.092588790802708</v>
      </c>
      <c r="AH94" s="6">
        <f t="shared" si="10"/>
        <v>7.39067953192363</v>
      </c>
      <c r="AI94" s="6">
        <f t="shared" si="10"/>
        <v>69.184972284951755</v>
      </c>
      <c r="AJ94" s="6">
        <f t="shared" si="17"/>
        <v>48.860603572161772</v>
      </c>
      <c r="AK94" s="6">
        <f t="shared" si="17"/>
        <v>10.059536029562718</v>
      </c>
      <c r="AL94" s="6">
        <f t="shared" si="17"/>
        <v>6.1588996099363582</v>
      </c>
      <c r="AM94" s="6">
        <f t="shared" si="17"/>
        <v>13.754875795524534</v>
      </c>
      <c r="AN94" s="6">
        <f t="shared" si="18"/>
        <v>2.8741531513036338</v>
      </c>
      <c r="AO94" s="6">
        <f t="shared" si="18"/>
        <v>1.2317799219872716</v>
      </c>
      <c r="AP94" s="6">
        <f t="shared" si="18"/>
        <v>16.218435639499074</v>
      </c>
      <c r="AQ94" s="6">
        <f t="shared" si="18"/>
        <v>7.39067953192363</v>
      </c>
      <c r="AT94" s="234" t="s">
        <v>238</v>
      </c>
      <c r="AU94" s="6">
        <f t="shared" si="12"/>
        <v>64.903190619034632</v>
      </c>
      <c r="AV94" s="6">
        <f t="shared" si="13"/>
        <v>93.715239154616242</v>
      </c>
      <c r="AW94" s="6">
        <f t="shared" si="14"/>
        <v>9.5302927161334239</v>
      </c>
      <c r="AX94" s="6">
        <f t="shared" si="15"/>
        <v>9.6153846153846168</v>
      </c>
    </row>
    <row r="95" spans="1:50" x14ac:dyDescent="0.25">
      <c r="A95" s="234" t="s">
        <v>239</v>
      </c>
      <c r="B95" s="8">
        <v>4723</v>
      </c>
      <c r="C95" s="8">
        <v>3842</v>
      </c>
      <c r="D95" s="8">
        <v>3781</v>
      </c>
      <c r="E95" s="8">
        <v>3729</v>
      </c>
      <c r="F95" s="8">
        <v>1870</v>
      </c>
      <c r="G95" s="137">
        <v>83</v>
      </c>
      <c r="H95" s="137">
        <v>276</v>
      </c>
      <c r="I95" s="137">
        <v>749</v>
      </c>
      <c r="J95" s="137">
        <v>120</v>
      </c>
      <c r="K95" s="137">
        <v>177</v>
      </c>
      <c r="L95" s="137">
        <v>89</v>
      </c>
      <c r="M95" s="242">
        <v>102</v>
      </c>
      <c r="N95" s="137">
        <v>29</v>
      </c>
      <c r="O95" s="137">
        <v>289</v>
      </c>
      <c r="P95" s="137">
        <v>215</v>
      </c>
      <c r="Q95" s="137">
        <v>31</v>
      </c>
      <c r="R95" s="137">
        <v>3</v>
      </c>
      <c r="S95" s="137">
        <v>22</v>
      </c>
      <c r="T95" s="137">
        <v>10</v>
      </c>
      <c r="U95" s="137">
        <v>9</v>
      </c>
      <c r="V95" s="137">
        <v>88</v>
      </c>
      <c r="W95" s="137">
        <v>22</v>
      </c>
      <c r="Z95" s="234" t="s">
        <v>239</v>
      </c>
      <c r="AA95" s="6">
        <f t="shared" si="16"/>
        <v>17.573576116874868</v>
      </c>
      <c r="AB95" s="6">
        <f t="shared" si="11"/>
        <v>58.437433834427274</v>
      </c>
      <c r="AC95" s="6">
        <f t="shared" si="11"/>
        <v>158.58564471734067</v>
      </c>
      <c r="AD95" s="6">
        <f t="shared" si="11"/>
        <v>25.407579928011859</v>
      </c>
      <c r="AE95" s="6">
        <f t="shared" si="11"/>
        <v>37.476180393817494</v>
      </c>
      <c r="AF95" s="6">
        <f t="shared" si="10"/>
        <v>18.843955113275459</v>
      </c>
      <c r="AG95" s="6">
        <f t="shared" si="10"/>
        <v>21.596442938810078</v>
      </c>
      <c r="AH95" s="6">
        <f t="shared" si="10"/>
        <v>6.1401651492695324</v>
      </c>
      <c r="AI95" s="6">
        <f t="shared" si="10"/>
        <v>61.18992165996189</v>
      </c>
      <c r="AJ95" s="6">
        <f t="shared" si="17"/>
        <v>45.521914037687914</v>
      </c>
      <c r="AK95" s="6">
        <f t="shared" si="17"/>
        <v>6.5636248147363965</v>
      </c>
      <c r="AL95" s="6">
        <f t="shared" si="17"/>
        <v>0.63518949820029647</v>
      </c>
      <c r="AM95" s="6">
        <f t="shared" si="17"/>
        <v>4.6580563201355076</v>
      </c>
      <c r="AN95" s="6">
        <f t="shared" si="18"/>
        <v>2.1172983273343213</v>
      </c>
      <c r="AO95" s="6">
        <f t="shared" si="18"/>
        <v>1.9055684946008891</v>
      </c>
      <c r="AP95" s="6">
        <f t="shared" si="18"/>
        <v>18.632225280542031</v>
      </c>
      <c r="AQ95" s="6">
        <f t="shared" si="18"/>
        <v>4.6580563201355076</v>
      </c>
      <c r="AT95" s="234" t="s">
        <v>239</v>
      </c>
      <c r="AU95" s="6">
        <f t="shared" si="12"/>
        <v>56.863263686855326</v>
      </c>
      <c r="AV95" s="6">
        <f t="shared" si="13"/>
        <v>77.50067042102441</v>
      </c>
      <c r="AW95" s="6">
        <f t="shared" si="14"/>
        <v>5.3475935828877006</v>
      </c>
      <c r="AX95" s="6">
        <f t="shared" si="15"/>
        <v>5.7261842790213429</v>
      </c>
    </row>
    <row r="96" spans="1:50" x14ac:dyDescent="0.25">
      <c r="A96" s="234" t="s">
        <v>508</v>
      </c>
      <c r="B96" s="8">
        <v>4853</v>
      </c>
      <c r="C96" s="8">
        <v>3906</v>
      </c>
      <c r="D96" s="8">
        <v>3853</v>
      </c>
      <c r="E96" s="8">
        <v>3787</v>
      </c>
      <c r="F96" s="8">
        <v>1675</v>
      </c>
      <c r="G96" s="137">
        <v>92</v>
      </c>
      <c r="H96" s="137">
        <v>394</v>
      </c>
      <c r="I96" s="137">
        <v>764</v>
      </c>
      <c r="J96" s="137">
        <v>122</v>
      </c>
      <c r="K96" s="137">
        <v>222</v>
      </c>
      <c r="L96" s="137">
        <v>116</v>
      </c>
      <c r="M96" s="242">
        <v>102</v>
      </c>
      <c r="N96" s="137">
        <v>33</v>
      </c>
      <c r="O96" s="137">
        <v>595</v>
      </c>
      <c r="P96" s="137">
        <v>315</v>
      </c>
      <c r="Q96" s="137">
        <v>70</v>
      </c>
      <c r="R96" s="137">
        <v>30</v>
      </c>
      <c r="S96" s="137">
        <v>52</v>
      </c>
      <c r="T96" s="137">
        <v>17</v>
      </c>
      <c r="U96" s="137">
        <v>14</v>
      </c>
      <c r="V96" s="137">
        <v>92</v>
      </c>
      <c r="W96" s="137">
        <v>53</v>
      </c>
      <c r="Z96" s="234" t="s">
        <v>508</v>
      </c>
      <c r="AA96" s="6">
        <f t="shared" si="16"/>
        <v>18.957345971563981</v>
      </c>
      <c r="AB96" s="6">
        <f t="shared" si="11"/>
        <v>81.18689470430661</v>
      </c>
      <c r="AC96" s="6">
        <f t="shared" si="11"/>
        <v>157.42839480733568</v>
      </c>
      <c r="AD96" s="6">
        <f t="shared" si="11"/>
        <v>25.13908922316093</v>
      </c>
      <c r="AE96" s="6">
        <f t="shared" si="11"/>
        <v>45.744900061817432</v>
      </c>
      <c r="AF96" s="6">
        <f t="shared" si="10"/>
        <v>23.902740572841541</v>
      </c>
      <c r="AG96" s="6">
        <f t="shared" si="10"/>
        <v>21.017927055429631</v>
      </c>
      <c r="AH96" s="6">
        <f t="shared" si="10"/>
        <v>6.7999175767566449</v>
      </c>
      <c r="AI96" s="6">
        <f t="shared" si="10"/>
        <v>122.60457449000619</v>
      </c>
      <c r="AJ96" s="6">
        <f t="shared" si="17"/>
        <v>64.908304141767971</v>
      </c>
      <c r="AK96" s="6">
        <f t="shared" si="17"/>
        <v>14.42406758705955</v>
      </c>
      <c r="AL96" s="6">
        <f t="shared" si="17"/>
        <v>6.1817432515969504</v>
      </c>
      <c r="AM96" s="6">
        <f t="shared" si="17"/>
        <v>10.71502163610138</v>
      </c>
      <c r="AN96" s="6">
        <f t="shared" si="18"/>
        <v>3.5029878425716054</v>
      </c>
      <c r="AO96" s="6">
        <f t="shared" si="18"/>
        <v>2.8848135174119101</v>
      </c>
      <c r="AP96" s="6">
        <f t="shared" si="18"/>
        <v>18.957345971563981</v>
      </c>
      <c r="AQ96" s="6">
        <f t="shared" si="18"/>
        <v>10.921079744487946</v>
      </c>
      <c r="AT96" s="234" t="s">
        <v>508</v>
      </c>
      <c r="AU96" s="6">
        <f t="shared" si="12"/>
        <v>81.754477030885027</v>
      </c>
      <c r="AV96" s="6">
        <f t="shared" si="13"/>
        <v>157.11645101663584</v>
      </c>
      <c r="AW96" s="6">
        <f t="shared" si="14"/>
        <v>10.149253731343283</v>
      </c>
      <c r="AX96" s="6">
        <f t="shared" si="15"/>
        <v>13.568868407578085</v>
      </c>
    </row>
    <row r="97" spans="1:50" x14ac:dyDescent="0.25">
      <c r="A97" s="234" t="s">
        <v>240</v>
      </c>
      <c r="B97" s="8">
        <v>4896</v>
      </c>
      <c r="C97" s="8">
        <v>3869</v>
      </c>
      <c r="D97" s="8">
        <v>3803</v>
      </c>
      <c r="E97" s="8">
        <v>3742</v>
      </c>
      <c r="F97" s="8">
        <v>1627</v>
      </c>
      <c r="G97" s="137">
        <v>87</v>
      </c>
      <c r="H97" s="137">
        <v>406</v>
      </c>
      <c r="I97" s="137">
        <v>675</v>
      </c>
      <c r="J97" s="137">
        <v>120</v>
      </c>
      <c r="K97" s="137">
        <v>172</v>
      </c>
      <c r="L97" s="137">
        <v>71</v>
      </c>
      <c r="M97" s="242">
        <v>92</v>
      </c>
      <c r="N97" s="137">
        <v>24</v>
      </c>
      <c r="O97" s="137">
        <v>514</v>
      </c>
      <c r="P97" s="137">
        <v>263</v>
      </c>
      <c r="Q97" s="137">
        <v>34</v>
      </c>
      <c r="R97" s="137">
        <v>16</v>
      </c>
      <c r="S97" s="137">
        <v>53</v>
      </c>
      <c r="T97" s="137">
        <v>9</v>
      </c>
      <c r="U97" s="137">
        <v>8</v>
      </c>
      <c r="V97" s="137">
        <v>85</v>
      </c>
      <c r="W97" s="137">
        <v>19</v>
      </c>
      <c r="Z97" s="234" t="s">
        <v>240</v>
      </c>
      <c r="AA97" s="6">
        <f t="shared" si="16"/>
        <v>17.769607843137255</v>
      </c>
      <c r="AB97" s="6">
        <f t="shared" si="11"/>
        <v>82.924836601307192</v>
      </c>
      <c r="AC97" s="6">
        <f t="shared" si="11"/>
        <v>137.86764705882354</v>
      </c>
      <c r="AD97" s="6">
        <f t="shared" si="11"/>
        <v>24.509803921568626</v>
      </c>
      <c r="AE97" s="6">
        <f t="shared" si="11"/>
        <v>35.130718954248366</v>
      </c>
      <c r="AF97" s="6">
        <f t="shared" si="10"/>
        <v>14.501633986928105</v>
      </c>
      <c r="AG97" s="6">
        <f t="shared" si="10"/>
        <v>18.790849673202615</v>
      </c>
      <c r="AH97" s="6">
        <f t="shared" si="10"/>
        <v>4.9019607843137258</v>
      </c>
      <c r="AI97" s="6">
        <f t="shared" si="10"/>
        <v>104.98366013071896</v>
      </c>
      <c r="AJ97" s="6">
        <f t="shared" si="17"/>
        <v>53.717320261437912</v>
      </c>
      <c r="AK97" s="6">
        <f t="shared" si="17"/>
        <v>6.9444444444444438</v>
      </c>
      <c r="AL97" s="6">
        <f t="shared" si="17"/>
        <v>3.2679738562091503</v>
      </c>
      <c r="AM97" s="6">
        <f t="shared" si="17"/>
        <v>10.82516339869281</v>
      </c>
      <c r="AN97" s="6">
        <f t="shared" si="18"/>
        <v>1.838235294117647</v>
      </c>
      <c r="AO97" s="6">
        <f t="shared" si="18"/>
        <v>1.6339869281045751</v>
      </c>
      <c r="AP97" s="6">
        <f t="shared" si="18"/>
        <v>17.361111111111111</v>
      </c>
      <c r="AQ97" s="6">
        <f t="shared" si="18"/>
        <v>3.880718954248366</v>
      </c>
      <c r="AT97" s="234" t="s">
        <v>240</v>
      </c>
      <c r="AU97" s="6">
        <f t="shared" si="12"/>
        <v>69.155929529318954</v>
      </c>
      <c r="AV97" s="6">
        <f t="shared" si="13"/>
        <v>137.35970069481559</v>
      </c>
      <c r="AW97" s="6">
        <f t="shared" si="14"/>
        <v>5.5316533497234168</v>
      </c>
      <c r="AX97" s="6">
        <f t="shared" si="15"/>
        <v>4.9108296717498066</v>
      </c>
    </row>
    <row r="98" spans="1:50" x14ac:dyDescent="0.25">
      <c r="A98" s="234" t="s">
        <v>241</v>
      </c>
      <c r="B98" s="8">
        <v>9815</v>
      </c>
      <c r="C98" s="8">
        <v>7737</v>
      </c>
      <c r="D98" s="8">
        <v>7639</v>
      </c>
      <c r="E98" s="8">
        <v>7533</v>
      </c>
      <c r="F98" s="8">
        <v>3716</v>
      </c>
      <c r="G98" s="137">
        <v>212</v>
      </c>
      <c r="H98" s="137">
        <v>669</v>
      </c>
      <c r="I98" s="137">
        <v>1241</v>
      </c>
      <c r="J98" s="137">
        <v>275</v>
      </c>
      <c r="K98" s="137">
        <v>336</v>
      </c>
      <c r="L98" s="137">
        <v>103</v>
      </c>
      <c r="M98" s="242">
        <v>182</v>
      </c>
      <c r="N98" s="137">
        <v>58</v>
      </c>
      <c r="O98" s="137">
        <v>449</v>
      </c>
      <c r="P98" s="137">
        <v>338</v>
      </c>
      <c r="Q98" s="137">
        <v>61</v>
      </c>
      <c r="R98" s="137">
        <v>5</v>
      </c>
      <c r="S98" s="137">
        <v>50</v>
      </c>
      <c r="T98" s="137">
        <v>19</v>
      </c>
      <c r="U98" s="137">
        <v>14</v>
      </c>
      <c r="V98" s="137">
        <v>220</v>
      </c>
      <c r="W98" s="137">
        <v>55</v>
      </c>
      <c r="Z98" s="234" t="s">
        <v>241</v>
      </c>
      <c r="AA98" s="6">
        <f t="shared" si="16"/>
        <v>21.599592460519613</v>
      </c>
      <c r="AB98" s="6">
        <f t="shared" si="11"/>
        <v>68.16097809475292</v>
      </c>
      <c r="AC98" s="6">
        <f t="shared" si="11"/>
        <v>126.43912379011718</v>
      </c>
      <c r="AD98" s="6">
        <f t="shared" si="11"/>
        <v>28.018339276617422</v>
      </c>
      <c r="AE98" s="6">
        <f t="shared" si="11"/>
        <v>34.233316352521648</v>
      </c>
      <c r="AF98" s="6">
        <f t="shared" si="10"/>
        <v>10.494141619969435</v>
      </c>
      <c r="AG98" s="6">
        <f t="shared" si="10"/>
        <v>18.543046357615896</v>
      </c>
      <c r="AH98" s="6">
        <f t="shared" si="10"/>
        <v>5.9093224656138563</v>
      </c>
      <c r="AI98" s="6">
        <f t="shared" si="10"/>
        <v>45.746306673458989</v>
      </c>
      <c r="AJ98" s="6">
        <f t="shared" si="17"/>
        <v>34.437086092715234</v>
      </c>
      <c r="AK98" s="6">
        <f t="shared" si="17"/>
        <v>6.214977075904228</v>
      </c>
      <c r="AL98" s="6">
        <f t="shared" si="17"/>
        <v>0.50942435048395318</v>
      </c>
      <c r="AM98" s="6">
        <f t="shared" si="17"/>
        <v>5.0942435048395316</v>
      </c>
      <c r="AN98" s="6">
        <f t="shared" si="18"/>
        <v>1.9358125318390218</v>
      </c>
      <c r="AO98" s="6">
        <f t="shared" si="18"/>
        <v>1.4263881813550687</v>
      </c>
      <c r="AP98" s="6">
        <f t="shared" si="18"/>
        <v>22.414671421293939</v>
      </c>
      <c r="AQ98" s="6">
        <f t="shared" si="18"/>
        <v>5.6036678553234847</v>
      </c>
      <c r="AT98" s="234" t="s">
        <v>241</v>
      </c>
      <c r="AU98" s="6">
        <f t="shared" si="12"/>
        <v>44.246629139939785</v>
      </c>
      <c r="AV98" s="6">
        <f t="shared" si="13"/>
        <v>59.604407274658172</v>
      </c>
      <c r="AW98" s="6">
        <f t="shared" si="14"/>
        <v>5.1130247578040899</v>
      </c>
      <c r="AX98" s="6">
        <f t="shared" si="15"/>
        <v>7.1086984619361511</v>
      </c>
    </row>
    <row r="99" spans="1:50" x14ac:dyDescent="0.25">
      <c r="A99" s="234" t="s">
        <v>242</v>
      </c>
      <c r="B99" s="8">
        <v>8910</v>
      </c>
      <c r="C99" s="8">
        <v>6566</v>
      </c>
      <c r="D99" s="8">
        <v>6420</v>
      </c>
      <c r="E99" s="8">
        <v>6293</v>
      </c>
      <c r="F99" s="8">
        <v>1959</v>
      </c>
      <c r="G99" s="137">
        <v>67</v>
      </c>
      <c r="H99" s="137">
        <v>584</v>
      </c>
      <c r="I99" s="137">
        <v>833</v>
      </c>
      <c r="J99" s="137">
        <v>127</v>
      </c>
      <c r="K99" s="137">
        <v>215</v>
      </c>
      <c r="L99" s="137">
        <v>191</v>
      </c>
      <c r="M99" s="242">
        <v>194</v>
      </c>
      <c r="N99" s="137">
        <v>19</v>
      </c>
      <c r="O99" s="137">
        <v>1186</v>
      </c>
      <c r="P99" s="137">
        <v>330</v>
      </c>
      <c r="Q99" s="137">
        <v>27</v>
      </c>
      <c r="R99" s="137">
        <v>4</v>
      </c>
      <c r="S99" s="137">
        <v>85</v>
      </c>
      <c r="T99" s="137">
        <v>12</v>
      </c>
      <c r="U99" s="137">
        <v>12</v>
      </c>
      <c r="V99" s="137">
        <v>119</v>
      </c>
      <c r="W99" s="137">
        <v>45</v>
      </c>
      <c r="Z99" s="234" t="s">
        <v>242</v>
      </c>
      <c r="AA99" s="6">
        <f t="shared" si="16"/>
        <v>7.5196408529741863</v>
      </c>
      <c r="AB99" s="6">
        <f t="shared" si="11"/>
        <v>65.544332210998888</v>
      </c>
      <c r="AC99" s="6">
        <f t="shared" si="11"/>
        <v>93.490460157126819</v>
      </c>
      <c r="AD99" s="6">
        <f t="shared" si="11"/>
        <v>14.25364758698092</v>
      </c>
      <c r="AE99" s="6">
        <f t="shared" si="11"/>
        <v>24.130190796857466</v>
      </c>
      <c r="AF99" s="6">
        <f t="shared" si="10"/>
        <v>21.43658810325477</v>
      </c>
      <c r="AG99" s="6">
        <f t="shared" si="10"/>
        <v>21.773288439955106</v>
      </c>
      <c r="AH99" s="6">
        <f t="shared" si="10"/>
        <v>2.1324354657687992</v>
      </c>
      <c r="AI99" s="6">
        <f t="shared" si="10"/>
        <v>133.10886644219977</v>
      </c>
      <c r="AJ99" s="6">
        <f t="shared" si="17"/>
        <v>37.037037037037038</v>
      </c>
      <c r="AK99" s="6">
        <f t="shared" si="17"/>
        <v>3.0303030303030303</v>
      </c>
      <c r="AL99" s="6">
        <f t="shared" si="17"/>
        <v>0.44893378226711561</v>
      </c>
      <c r="AM99" s="6">
        <f t="shared" si="17"/>
        <v>9.539842873176207</v>
      </c>
      <c r="AN99" s="6">
        <f t="shared" si="18"/>
        <v>1.3468013468013469</v>
      </c>
      <c r="AO99" s="6">
        <f t="shared" si="18"/>
        <v>1.3468013468013469</v>
      </c>
      <c r="AP99" s="6">
        <f t="shared" si="18"/>
        <v>13.355780022446689</v>
      </c>
      <c r="AQ99" s="6">
        <f t="shared" si="18"/>
        <v>5.0505050505050511</v>
      </c>
      <c r="AT99" s="234" t="s">
        <v>242</v>
      </c>
      <c r="AU99" s="6">
        <f t="shared" si="12"/>
        <v>51.401869158878505</v>
      </c>
      <c r="AV99" s="6">
        <f t="shared" si="13"/>
        <v>188.46337200063562</v>
      </c>
      <c r="AW99" s="6">
        <f t="shared" si="14"/>
        <v>6.1255742725880555</v>
      </c>
      <c r="AX99" s="6">
        <f t="shared" si="15"/>
        <v>6.8534876637222046</v>
      </c>
    </row>
    <row r="100" spans="1:50" x14ac:dyDescent="0.25">
      <c r="A100" s="234" t="s">
        <v>243</v>
      </c>
      <c r="B100" s="8">
        <v>3839</v>
      </c>
      <c r="C100" s="8">
        <v>3074</v>
      </c>
      <c r="D100" s="8">
        <v>3037</v>
      </c>
      <c r="E100" s="8">
        <v>2988</v>
      </c>
      <c r="F100" s="8">
        <v>1371</v>
      </c>
      <c r="G100" s="137">
        <v>71</v>
      </c>
      <c r="H100" s="137">
        <v>202</v>
      </c>
      <c r="I100" s="137">
        <v>509</v>
      </c>
      <c r="J100" s="137">
        <v>79</v>
      </c>
      <c r="K100" s="137">
        <v>155</v>
      </c>
      <c r="L100" s="137">
        <v>61</v>
      </c>
      <c r="M100" s="242">
        <v>99</v>
      </c>
      <c r="N100" s="137">
        <v>23</v>
      </c>
      <c r="O100" s="137">
        <v>410</v>
      </c>
      <c r="P100" s="137">
        <v>162</v>
      </c>
      <c r="Q100" s="137">
        <v>40</v>
      </c>
      <c r="R100" s="137">
        <v>13</v>
      </c>
      <c r="S100" s="137">
        <v>17</v>
      </c>
      <c r="T100" s="137">
        <v>15</v>
      </c>
      <c r="U100" s="137">
        <v>4</v>
      </c>
      <c r="V100" s="137">
        <v>80</v>
      </c>
      <c r="W100" s="137">
        <v>21</v>
      </c>
      <c r="Z100" s="234" t="s">
        <v>243</v>
      </c>
      <c r="AA100" s="6">
        <f t="shared" si="16"/>
        <v>18.494399583224798</v>
      </c>
      <c r="AB100" s="6">
        <f t="shared" si="11"/>
        <v>52.617869236780415</v>
      </c>
      <c r="AC100" s="6">
        <f t="shared" si="11"/>
        <v>132.58661109663976</v>
      </c>
      <c r="AD100" s="6">
        <f t="shared" si="11"/>
        <v>20.578275592602242</v>
      </c>
      <c r="AE100" s="6">
        <f t="shared" si="11"/>
        <v>40.37509768168794</v>
      </c>
      <c r="AF100" s="6">
        <f t="shared" si="10"/>
        <v>15.889554571502995</v>
      </c>
      <c r="AG100" s="6">
        <f t="shared" si="10"/>
        <v>25.787965616045845</v>
      </c>
      <c r="AH100" s="6">
        <f t="shared" si="10"/>
        <v>5.9911435269601458</v>
      </c>
      <c r="AI100" s="6">
        <f t="shared" si="10"/>
        <v>106.7986454805939</v>
      </c>
      <c r="AJ100" s="6">
        <f t="shared" si="17"/>
        <v>42.198489189893202</v>
      </c>
      <c r="AK100" s="6">
        <f t="shared" si="17"/>
        <v>10.419380046887211</v>
      </c>
      <c r="AL100" s="6">
        <f t="shared" si="17"/>
        <v>3.3862985152383431</v>
      </c>
      <c r="AM100" s="6">
        <f t="shared" si="17"/>
        <v>4.4282365199270641</v>
      </c>
      <c r="AN100" s="6">
        <f t="shared" si="18"/>
        <v>3.9072675175827039</v>
      </c>
      <c r="AO100" s="6">
        <f t="shared" si="18"/>
        <v>1.041938004688721</v>
      </c>
      <c r="AP100" s="6">
        <f t="shared" si="18"/>
        <v>20.838760093774422</v>
      </c>
      <c r="AQ100" s="6">
        <f t="shared" si="18"/>
        <v>5.4701745246157856</v>
      </c>
      <c r="AT100" s="234" t="s">
        <v>243</v>
      </c>
      <c r="AU100" s="6">
        <f t="shared" si="12"/>
        <v>53.342113928218637</v>
      </c>
      <c r="AV100" s="6">
        <f t="shared" si="13"/>
        <v>137.21552878179386</v>
      </c>
      <c r="AW100" s="6">
        <f t="shared" si="14"/>
        <v>10.940919037199125</v>
      </c>
      <c r="AX100" s="6">
        <f t="shared" si="15"/>
        <v>6.8314899154196489</v>
      </c>
    </row>
    <row r="101" spans="1:50" x14ac:dyDescent="0.25">
      <c r="A101" s="234" t="s">
        <v>244</v>
      </c>
      <c r="B101" s="8">
        <v>7010</v>
      </c>
      <c r="C101" s="8">
        <v>5684</v>
      </c>
      <c r="D101" s="8">
        <v>5603</v>
      </c>
      <c r="E101" s="8">
        <v>5514</v>
      </c>
      <c r="F101" s="8">
        <v>2575</v>
      </c>
      <c r="G101" s="137">
        <v>168</v>
      </c>
      <c r="H101" s="137">
        <v>517</v>
      </c>
      <c r="I101" s="137">
        <v>1030</v>
      </c>
      <c r="J101" s="137">
        <v>164</v>
      </c>
      <c r="K101" s="137">
        <v>283</v>
      </c>
      <c r="L101" s="137">
        <v>152</v>
      </c>
      <c r="M101" s="242">
        <v>182</v>
      </c>
      <c r="N101" s="137">
        <v>54</v>
      </c>
      <c r="O101" s="137">
        <v>507</v>
      </c>
      <c r="P101" s="137">
        <v>363</v>
      </c>
      <c r="Q101" s="137">
        <v>63</v>
      </c>
      <c r="R101" s="137">
        <v>16</v>
      </c>
      <c r="S101" s="137">
        <v>67</v>
      </c>
      <c r="T101" s="137">
        <v>12</v>
      </c>
      <c r="U101" s="137">
        <v>10</v>
      </c>
      <c r="V101" s="137">
        <v>159</v>
      </c>
      <c r="W101" s="137">
        <v>50</v>
      </c>
      <c r="Z101" s="234" t="s">
        <v>244</v>
      </c>
      <c r="AA101" s="6">
        <f t="shared" si="16"/>
        <v>23.965763195435091</v>
      </c>
      <c r="AB101" s="6">
        <f t="shared" si="11"/>
        <v>73.751783166904417</v>
      </c>
      <c r="AC101" s="6">
        <f t="shared" si="11"/>
        <v>146.93295292439373</v>
      </c>
      <c r="AD101" s="6">
        <f t="shared" si="11"/>
        <v>23.395149786019971</v>
      </c>
      <c r="AE101" s="6">
        <f t="shared" si="11"/>
        <v>40.370898716119825</v>
      </c>
      <c r="AF101" s="6">
        <f t="shared" si="10"/>
        <v>21.68330955777461</v>
      </c>
      <c r="AG101" s="6">
        <f t="shared" si="10"/>
        <v>25.962910128388017</v>
      </c>
      <c r="AH101" s="6">
        <f t="shared" si="10"/>
        <v>7.7032810271041372</v>
      </c>
      <c r="AI101" s="6">
        <f t="shared" si="10"/>
        <v>72.325249643366618</v>
      </c>
      <c r="AJ101" s="6">
        <f t="shared" si="17"/>
        <v>51.783166904422252</v>
      </c>
      <c r="AK101" s="6">
        <f t="shared" si="17"/>
        <v>8.9871611982881596</v>
      </c>
      <c r="AL101" s="6">
        <f t="shared" si="17"/>
        <v>2.2824536376604851</v>
      </c>
      <c r="AM101" s="6">
        <f t="shared" si="17"/>
        <v>9.5577746077032817</v>
      </c>
      <c r="AN101" s="6">
        <f t="shared" si="18"/>
        <v>1.711840228245364</v>
      </c>
      <c r="AO101" s="6">
        <f t="shared" si="18"/>
        <v>1.4265335235378032</v>
      </c>
      <c r="AP101" s="6">
        <f t="shared" si="18"/>
        <v>22.681883024251071</v>
      </c>
      <c r="AQ101" s="6">
        <f t="shared" si="18"/>
        <v>7.132667617689016</v>
      </c>
      <c r="AT101" s="234" t="s">
        <v>244</v>
      </c>
      <c r="AU101" s="6">
        <f t="shared" si="12"/>
        <v>64.786721399250396</v>
      </c>
      <c r="AV101" s="6">
        <f t="shared" si="13"/>
        <v>91.947769314472254</v>
      </c>
      <c r="AW101" s="6">
        <f t="shared" si="14"/>
        <v>4.6601941747572821</v>
      </c>
      <c r="AX101" s="6">
        <f t="shared" si="15"/>
        <v>8.7966220971147067</v>
      </c>
    </row>
    <row r="102" spans="1:50" x14ac:dyDescent="0.25">
      <c r="A102" s="234" t="s">
        <v>245</v>
      </c>
      <c r="B102" s="8">
        <v>8146</v>
      </c>
      <c r="C102" s="8">
        <v>6382</v>
      </c>
      <c r="D102" s="8">
        <v>6269</v>
      </c>
      <c r="E102" s="8">
        <v>6157</v>
      </c>
      <c r="F102" s="8">
        <v>2935</v>
      </c>
      <c r="G102" s="137">
        <v>151</v>
      </c>
      <c r="H102" s="137">
        <v>429</v>
      </c>
      <c r="I102" s="137">
        <v>1051</v>
      </c>
      <c r="J102" s="137">
        <v>221</v>
      </c>
      <c r="K102" s="137">
        <v>289</v>
      </c>
      <c r="L102" s="137">
        <v>85</v>
      </c>
      <c r="M102" s="242">
        <v>136</v>
      </c>
      <c r="N102" s="137">
        <v>44</v>
      </c>
      <c r="O102" s="137">
        <v>664</v>
      </c>
      <c r="P102" s="137">
        <v>404</v>
      </c>
      <c r="Q102" s="137">
        <v>76</v>
      </c>
      <c r="R102" s="137">
        <v>15</v>
      </c>
      <c r="S102" s="137">
        <v>76</v>
      </c>
      <c r="T102" s="137">
        <v>8</v>
      </c>
      <c r="U102" s="137">
        <v>29</v>
      </c>
      <c r="V102" s="137">
        <v>141</v>
      </c>
      <c r="W102" s="137">
        <v>46</v>
      </c>
      <c r="Z102" s="234" t="s">
        <v>245</v>
      </c>
      <c r="AA102" s="6">
        <f t="shared" si="16"/>
        <v>18.536705131352811</v>
      </c>
      <c r="AB102" s="6">
        <f t="shared" si="11"/>
        <v>52.66388411490302</v>
      </c>
      <c r="AC102" s="6">
        <f t="shared" si="11"/>
        <v>129.02037809968084</v>
      </c>
      <c r="AD102" s="6">
        <f t="shared" si="11"/>
        <v>27.129879695556102</v>
      </c>
      <c r="AE102" s="6">
        <f t="shared" si="11"/>
        <v>35.477534986496437</v>
      </c>
      <c r="AF102" s="6">
        <f t="shared" si="10"/>
        <v>10.434569113675423</v>
      </c>
      <c r="AG102" s="6">
        <f t="shared" si="10"/>
        <v>16.695310581880676</v>
      </c>
      <c r="AH102" s="6">
        <f t="shared" si="10"/>
        <v>5.4014240117849246</v>
      </c>
      <c r="AI102" s="6">
        <f t="shared" si="10"/>
        <v>81.512398723299782</v>
      </c>
      <c r="AJ102" s="6">
        <f t="shared" si="17"/>
        <v>49.594893199116129</v>
      </c>
      <c r="AK102" s="6">
        <f t="shared" si="17"/>
        <v>9.3297323839921447</v>
      </c>
      <c r="AL102" s="6">
        <f t="shared" si="17"/>
        <v>1.8413945494721335</v>
      </c>
      <c r="AM102" s="6">
        <f t="shared" si="17"/>
        <v>9.3297323839921447</v>
      </c>
      <c r="AN102" s="6">
        <f t="shared" si="18"/>
        <v>0.98207709305180457</v>
      </c>
      <c r="AO102" s="6">
        <f t="shared" si="18"/>
        <v>3.5600294623127917</v>
      </c>
      <c r="AP102" s="6">
        <f t="shared" si="18"/>
        <v>17.309108765038054</v>
      </c>
      <c r="AQ102" s="6">
        <f t="shared" si="18"/>
        <v>5.6469432850478762</v>
      </c>
      <c r="AT102" s="234" t="s">
        <v>245</v>
      </c>
      <c r="AU102" s="6">
        <f t="shared" si="12"/>
        <v>64.444089966501835</v>
      </c>
      <c r="AV102" s="6">
        <f t="shared" si="13"/>
        <v>107.84472957609226</v>
      </c>
      <c r="AW102" s="6">
        <f t="shared" si="14"/>
        <v>2.7257240204429301</v>
      </c>
      <c r="AX102" s="6">
        <f t="shared" si="15"/>
        <v>7.2077718583516139</v>
      </c>
    </row>
    <row r="103" spans="1:50" x14ac:dyDescent="0.25">
      <c r="A103" s="234" t="s">
        <v>246</v>
      </c>
      <c r="B103" s="8">
        <v>11861</v>
      </c>
      <c r="C103" s="8">
        <v>9516</v>
      </c>
      <c r="D103" s="8">
        <v>9399</v>
      </c>
      <c r="E103" s="8">
        <v>9282</v>
      </c>
      <c r="F103" s="8">
        <v>4346</v>
      </c>
      <c r="G103" s="137">
        <v>236</v>
      </c>
      <c r="H103" s="137">
        <v>888</v>
      </c>
      <c r="I103" s="137">
        <v>1793</v>
      </c>
      <c r="J103" s="137">
        <v>302</v>
      </c>
      <c r="K103" s="137">
        <v>497</v>
      </c>
      <c r="L103" s="137">
        <v>213</v>
      </c>
      <c r="M103" s="242">
        <v>226</v>
      </c>
      <c r="N103" s="137">
        <v>97</v>
      </c>
      <c r="O103" s="137">
        <v>1121</v>
      </c>
      <c r="P103" s="137">
        <v>733</v>
      </c>
      <c r="Q103" s="137">
        <v>139</v>
      </c>
      <c r="R103" s="137">
        <v>90</v>
      </c>
      <c r="S103" s="137">
        <v>81</v>
      </c>
      <c r="T103" s="137">
        <v>40</v>
      </c>
      <c r="U103" s="137">
        <v>25</v>
      </c>
      <c r="V103" s="137">
        <v>246</v>
      </c>
      <c r="W103" s="137">
        <v>71</v>
      </c>
      <c r="Z103" s="234" t="s">
        <v>246</v>
      </c>
      <c r="AA103" s="6">
        <f t="shared" si="16"/>
        <v>19.897141893600878</v>
      </c>
      <c r="AB103" s="6">
        <f t="shared" si="11"/>
        <v>74.867211870837195</v>
      </c>
      <c r="AC103" s="6">
        <f t="shared" si="11"/>
        <v>151.16769243739989</v>
      </c>
      <c r="AD103" s="6">
        <f t="shared" si="11"/>
        <v>25.461596829946885</v>
      </c>
      <c r="AE103" s="6">
        <f t="shared" si="11"/>
        <v>41.902031869151003</v>
      </c>
      <c r="AF103" s="6">
        <f t="shared" si="10"/>
        <v>17.95801365820757</v>
      </c>
      <c r="AG103" s="6">
        <f t="shared" si="10"/>
        <v>19.054042660821178</v>
      </c>
      <c r="AH103" s="6">
        <f t="shared" si="10"/>
        <v>8.1780625579630719</v>
      </c>
      <c r="AI103" s="6">
        <f t="shared" si="10"/>
        <v>94.511423994604158</v>
      </c>
      <c r="AJ103" s="6">
        <f t="shared" si="17"/>
        <v>61.799173762751877</v>
      </c>
      <c r="AK103" s="6">
        <f t="shared" si="17"/>
        <v>11.719079335637804</v>
      </c>
      <c r="AL103" s="6">
        <f t="shared" si="17"/>
        <v>7.5878930950172832</v>
      </c>
      <c r="AM103" s="6">
        <f t="shared" si="17"/>
        <v>6.8291037855155547</v>
      </c>
      <c r="AN103" s="6">
        <f t="shared" si="18"/>
        <v>3.3723969311187925</v>
      </c>
      <c r="AO103" s="6">
        <f t="shared" si="18"/>
        <v>2.1077480819492456</v>
      </c>
      <c r="AP103" s="6">
        <f t="shared" si="18"/>
        <v>20.740241126380575</v>
      </c>
      <c r="AQ103" s="6">
        <f t="shared" si="18"/>
        <v>5.9860045527358565</v>
      </c>
      <c r="AT103" s="234" t="s">
        <v>246</v>
      </c>
      <c r="AU103" s="6">
        <f t="shared" si="12"/>
        <v>77.987019895733596</v>
      </c>
      <c r="AV103" s="6">
        <f t="shared" si="13"/>
        <v>120.77138547726783</v>
      </c>
      <c r="AW103" s="6">
        <f t="shared" si="14"/>
        <v>9.2038656235618959</v>
      </c>
      <c r="AX103" s="6">
        <f t="shared" si="15"/>
        <v>7.4611181168558218</v>
      </c>
    </row>
    <row r="104" spans="1:50" x14ac:dyDescent="0.25">
      <c r="A104" s="234" t="s">
        <v>247</v>
      </c>
      <c r="B104" s="8">
        <v>4258</v>
      </c>
      <c r="C104" s="8">
        <v>3448</v>
      </c>
      <c r="D104" s="8">
        <v>3400</v>
      </c>
      <c r="E104" s="8">
        <v>3347</v>
      </c>
      <c r="F104" s="8">
        <v>1531</v>
      </c>
      <c r="G104" s="137">
        <v>84</v>
      </c>
      <c r="H104" s="137">
        <v>245</v>
      </c>
      <c r="I104" s="137">
        <v>624</v>
      </c>
      <c r="J104" s="137">
        <v>126</v>
      </c>
      <c r="K104" s="137">
        <v>172</v>
      </c>
      <c r="L104" s="137">
        <v>83</v>
      </c>
      <c r="M104" s="242">
        <v>145</v>
      </c>
      <c r="N104" s="137">
        <v>23</v>
      </c>
      <c r="O104" s="137">
        <v>353</v>
      </c>
      <c r="P104" s="137">
        <v>242</v>
      </c>
      <c r="Q104" s="137">
        <v>32</v>
      </c>
      <c r="R104" s="137">
        <v>18</v>
      </c>
      <c r="S104" s="137">
        <v>27</v>
      </c>
      <c r="T104" s="137">
        <v>9</v>
      </c>
      <c r="U104" s="137">
        <v>9</v>
      </c>
      <c r="V104" s="137">
        <v>105</v>
      </c>
      <c r="W104" s="137">
        <v>22</v>
      </c>
      <c r="Z104" s="234" t="s">
        <v>247</v>
      </c>
      <c r="AA104" s="6">
        <f t="shared" si="16"/>
        <v>19.727571629873182</v>
      </c>
      <c r="AB104" s="6">
        <f t="shared" si="11"/>
        <v>57.53875058713011</v>
      </c>
      <c r="AC104" s="6">
        <f t="shared" si="11"/>
        <v>146.5476749647722</v>
      </c>
      <c r="AD104" s="6">
        <f t="shared" si="11"/>
        <v>29.59135744480977</v>
      </c>
      <c r="AE104" s="6">
        <f t="shared" si="11"/>
        <v>40.394551432597467</v>
      </c>
      <c r="AF104" s="6">
        <f t="shared" si="10"/>
        <v>19.492719586660403</v>
      </c>
      <c r="AG104" s="6">
        <f t="shared" si="10"/>
        <v>34.053546265852511</v>
      </c>
      <c r="AH104" s="6">
        <f t="shared" si="10"/>
        <v>5.4015969938938468</v>
      </c>
      <c r="AI104" s="6">
        <f t="shared" si="10"/>
        <v>82.902771254109908</v>
      </c>
      <c r="AJ104" s="6">
        <f t="shared" si="17"/>
        <v>56.834194457491776</v>
      </c>
      <c r="AK104" s="6">
        <f t="shared" si="17"/>
        <v>7.5152653828088312</v>
      </c>
      <c r="AL104" s="6">
        <f t="shared" si="17"/>
        <v>4.2273367778299669</v>
      </c>
      <c r="AM104" s="6">
        <f t="shared" si="17"/>
        <v>6.3410051667449503</v>
      </c>
      <c r="AN104" s="6">
        <f t="shared" si="18"/>
        <v>2.1136683889149834</v>
      </c>
      <c r="AO104" s="6">
        <f t="shared" si="18"/>
        <v>2.1136683889149834</v>
      </c>
      <c r="AP104" s="6">
        <f t="shared" si="18"/>
        <v>24.659464537341474</v>
      </c>
      <c r="AQ104" s="6">
        <f t="shared" si="18"/>
        <v>5.1667449506810712</v>
      </c>
      <c r="AT104" s="234" t="s">
        <v>247</v>
      </c>
      <c r="AU104" s="6">
        <f t="shared" si="12"/>
        <v>71.176470588235304</v>
      </c>
      <c r="AV104" s="6">
        <f t="shared" si="13"/>
        <v>105.46758291006871</v>
      </c>
      <c r="AW104" s="6">
        <f t="shared" si="14"/>
        <v>5.8785107772697582</v>
      </c>
      <c r="AX104" s="6">
        <f t="shared" si="15"/>
        <v>6.3805104408352662</v>
      </c>
    </row>
    <row r="105" spans="1:50" x14ac:dyDescent="0.25">
      <c r="A105" s="234" t="s">
        <v>248</v>
      </c>
      <c r="B105" s="8">
        <v>8667</v>
      </c>
      <c r="C105" s="8">
        <v>6927</v>
      </c>
      <c r="D105" s="8">
        <v>6826</v>
      </c>
      <c r="E105" s="8">
        <v>6731</v>
      </c>
      <c r="F105" s="8">
        <v>3280</v>
      </c>
      <c r="G105" s="137">
        <v>204</v>
      </c>
      <c r="H105" s="137">
        <v>560</v>
      </c>
      <c r="I105" s="137">
        <v>1239</v>
      </c>
      <c r="J105" s="137">
        <v>256</v>
      </c>
      <c r="K105" s="137">
        <v>333</v>
      </c>
      <c r="L105" s="137">
        <v>190</v>
      </c>
      <c r="M105" s="242">
        <v>199</v>
      </c>
      <c r="N105" s="137">
        <v>70</v>
      </c>
      <c r="O105" s="137">
        <v>671</v>
      </c>
      <c r="P105" s="137">
        <v>510</v>
      </c>
      <c r="Q105" s="137">
        <v>77</v>
      </c>
      <c r="R105" s="137">
        <v>12</v>
      </c>
      <c r="S105" s="137">
        <v>63</v>
      </c>
      <c r="T105" s="137">
        <v>40</v>
      </c>
      <c r="U105" s="137">
        <v>39</v>
      </c>
      <c r="V105" s="137">
        <v>221</v>
      </c>
      <c r="W105" s="137">
        <v>52</v>
      </c>
      <c r="Z105" s="234" t="s">
        <v>248</v>
      </c>
      <c r="AA105" s="6">
        <f t="shared" si="16"/>
        <v>23.537556247836619</v>
      </c>
      <c r="AB105" s="6">
        <f t="shared" si="11"/>
        <v>64.612899503865236</v>
      </c>
      <c r="AC105" s="6">
        <f t="shared" si="11"/>
        <v>142.95604015230185</v>
      </c>
      <c r="AD105" s="6">
        <f t="shared" si="11"/>
        <v>29.537325487481251</v>
      </c>
      <c r="AE105" s="6">
        <f t="shared" si="11"/>
        <v>38.42159916926272</v>
      </c>
      <c r="AF105" s="6">
        <f t="shared" si="10"/>
        <v>21.92223376023999</v>
      </c>
      <c r="AG105" s="6">
        <f t="shared" si="10"/>
        <v>22.960655359409252</v>
      </c>
      <c r="AH105" s="6">
        <f t="shared" si="10"/>
        <v>8.0766124379831545</v>
      </c>
      <c r="AI105" s="6">
        <f t="shared" si="10"/>
        <v>77.420099226952814</v>
      </c>
      <c r="AJ105" s="6">
        <f t="shared" si="17"/>
        <v>58.843890619591555</v>
      </c>
      <c r="AK105" s="6">
        <f t="shared" si="17"/>
        <v>8.8842736817814689</v>
      </c>
      <c r="AL105" s="6">
        <f t="shared" si="17"/>
        <v>1.3845621322256838</v>
      </c>
      <c r="AM105" s="6">
        <f t="shared" si="17"/>
        <v>7.2689511941848393</v>
      </c>
      <c r="AN105" s="6">
        <f t="shared" si="18"/>
        <v>4.6152071074189456</v>
      </c>
      <c r="AO105" s="6">
        <f t="shared" si="18"/>
        <v>4.4998269297334721</v>
      </c>
      <c r="AP105" s="6">
        <f t="shared" si="18"/>
        <v>25.499019268489672</v>
      </c>
      <c r="AQ105" s="6">
        <f t="shared" si="18"/>
        <v>5.9997692396446292</v>
      </c>
      <c r="AT105" s="234" t="s">
        <v>248</v>
      </c>
      <c r="AU105" s="6">
        <f t="shared" si="12"/>
        <v>74.714327571051854</v>
      </c>
      <c r="AV105" s="6">
        <f t="shared" si="13"/>
        <v>99.688010696776118</v>
      </c>
      <c r="AW105" s="6">
        <f t="shared" si="14"/>
        <v>12.195121951219512</v>
      </c>
      <c r="AX105" s="6">
        <f t="shared" si="15"/>
        <v>7.5068572253500792</v>
      </c>
    </row>
    <row r="106" spans="1:50" x14ac:dyDescent="0.25">
      <c r="A106" s="234" t="s">
        <v>249</v>
      </c>
      <c r="B106" s="8">
        <v>5161</v>
      </c>
      <c r="C106" s="8">
        <v>4209</v>
      </c>
      <c r="D106" s="8">
        <v>4161</v>
      </c>
      <c r="E106" s="8">
        <v>4111</v>
      </c>
      <c r="F106" s="8">
        <v>2045</v>
      </c>
      <c r="G106" s="137">
        <v>119</v>
      </c>
      <c r="H106" s="137">
        <v>324</v>
      </c>
      <c r="I106" s="137">
        <v>743</v>
      </c>
      <c r="J106" s="137">
        <v>132</v>
      </c>
      <c r="K106" s="137">
        <v>195</v>
      </c>
      <c r="L106" s="137">
        <v>153</v>
      </c>
      <c r="M106" s="242">
        <v>149</v>
      </c>
      <c r="N106" s="137">
        <v>38</v>
      </c>
      <c r="O106" s="137">
        <v>389</v>
      </c>
      <c r="P106" s="137">
        <v>285</v>
      </c>
      <c r="Q106" s="137">
        <v>71</v>
      </c>
      <c r="R106" s="137">
        <v>40</v>
      </c>
      <c r="S106" s="137">
        <v>46</v>
      </c>
      <c r="T106" s="137">
        <v>16</v>
      </c>
      <c r="U106" s="137">
        <v>60</v>
      </c>
      <c r="V106" s="137">
        <v>132</v>
      </c>
      <c r="W106" s="137">
        <v>37</v>
      </c>
      <c r="Z106" s="234" t="s">
        <v>249</v>
      </c>
      <c r="AA106" s="6">
        <f t="shared" si="16"/>
        <v>23.057546987018021</v>
      </c>
      <c r="AB106" s="6">
        <f t="shared" si="11"/>
        <v>62.778531292385196</v>
      </c>
      <c r="AC106" s="6">
        <f t="shared" si="11"/>
        <v>143.96434799457469</v>
      </c>
      <c r="AD106" s="6">
        <f t="shared" si="11"/>
        <v>25.576438674675451</v>
      </c>
      <c r="AE106" s="6">
        <f t="shared" si="11"/>
        <v>37.783375314861466</v>
      </c>
      <c r="AF106" s="6">
        <f t="shared" si="10"/>
        <v>29.645417554737453</v>
      </c>
      <c r="AG106" s="6">
        <f t="shared" si="10"/>
        <v>28.870373958535168</v>
      </c>
      <c r="AH106" s="6">
        <f t="shared" si="10"/>
        <v>7.3629141639217206</v>
      </c>
      <c r="AI106" s="6">
        <f t="shared" si="10"/>
        <v>75.372989730672344</v>
      </c>
      <c r="AJ106" s="6">
        <f t="shared" si="17"/>
        <v>55.221856229412907</v>
      </c>
      <c r="AK106" s="6">
        <f t="shared" si="17"/>
        <v>13.757023832590583</v>
      </c>
      <c r="AL106" s="6">
        <f t="shared" si="17"/>
        <v>7.7504359620228644</v>
      </c>
      <c r="AM106" s="6">
        <f t="shared" si="17"/>
        <v>8.9130013563262942</v>
      </c>
      <c r="AN106" s="6">
        <f t="shared" si="18"/>
        <v>3.1001743848091454</v>
      </c>
      <c r="AO106" s="6">
        <f t="shared" si="18"/>
        <v>11.625653943034296</v>
      </c>
      <c r="AP106" s="6">
        <f t="shared" si="18"/>
        <v>25.576438674675451</v>
      </c>
      <c r="AQ106" s="6">
        <f t="shared" si="18"/>
        <v>7.1691532648711487</v>
      </c>
      <c r="AT106" s="234" t="s">
        <v>249</v>
      </c>
      <c r="AU106" s="6">
        <f t="shared" si="12"/>
        <v>68.493150684931507</v>
      </c>
      <c r="AV106" s="6">
        <f t="shared" si="13"/>
        <v>94.624179031865722</v>
      </c>
      <c r="AW106" s="6">
        <f t="shared" si="14"/>
        <v>7.8239608801955987</v>
      </c>
      <c r="AX106" s="6">
        <f t="shared" si="15"/>
        <v>8.7906866239011645</v>
      </c>
    </row>
    <row r="107" spans="1:50" x14ac:dyDescent="0.25">
      <c r="A107" s="234" t="s">
        <v>250</v>
      </c>
      <c r="B107" s="8">
        <v>9813</v>
      </c>
      <c r="C107" s="8">
        <v>7865</v>
      </c>
      <c r="D107" s="8">
        <v>7750</v>
      </c>
      <c r="E107" s="8">
        <v>7623</v>
      </c>
      <c r="F107" s="8">
        <v>3522</v>
      </c>
      <c r="G107" s="137">
        <v>212</v>
      </c>
      <c r="H107" s="137">
        <v>683</v>
      </c>
      <c r="I107" s="137">
        <v>1576</v>
      </c>
      <c r="J107" s="137">
        <v>286</v>
      </c>
      <c r="K107" s="137">
        <v>377</v>
      </c>
      <c r="L107" s="137">
        <v>177</v>
      </c>
      <c r="M107" s="242">
        <v>233</v>
      </c>
      <c r="N107" s="137">
        <v>67</v>
      </c>
      <c r="O107" s="137">
        <v>555</v>
      </c>
      <c r="P107" s="137">
        <v>694</v>
      </c>
      <c r="Q107" s="137">
        <v>74</v>
      </c>
      <c r="R107" s="137">
        <v>32</v>
      </c>
      <c r="S107" s="137">
        <v>68</v>
      </c>
      <c r="T107" s="137">
        <v>66</v>
      </c>
      <c r="U107" s="137">
        <v>24</v>
      </c>
      <c r="V107" s="137">
        <v>240</v>
      </c>
      <c r="W107" s="137">
        <v>52</v>
      </c>
      <c r="Z107" s="234" t="s">
        <v>250</v>
      </c>
      <c r="AA107" s="6">
        <f t="shared" si="16"/>
        <v>21.603994700906959</v>
      </c>
      <c r="AB107" s="6">
        <f t="shared" si="11"/>
        <v>69.601548965657798</v>
      </c>
      <c r="AC107" s="6">
        <f t="shared" si="11"/>
        <v>160.6032813614593</v>
      </c>
      <c r="AD107" s="6">
        <f t="shared" si="11"/>
        <v>29.145011719148069</v>
      </c>
      <c r="AE107" s="6">
        <f t="shared" si="11"/>
        <v>38.418424538876998</v>
      </c>
      <c r="AF107" s="6">
        <f t="shared" si="10"/>
        <v>18.037297462549681</v>
      </c>
      <c r="AG107" s="6">
        <f t="shared" si="10"/>
        <v>23.744013043921331</v>
      </c>
      <c r="AH107" s="6">
        <f t="shared" si="10"/>
        <v>6.8276775705696524</v>
      </c>
      <c r="AI107" s="6">
        <f t="shared" si="10"/>
        <v>56.557627636808313</v>
      </c>
      <c r="AJ107" s="6">
        <f t="shared" si="17"/>
        <v>70.722510954855807</v>
      </c>
      <c r="AK107" s="6">
        <f t="shared" si="17"/>
        <v>7.5410170182411091</v>
      </c>
      <c r="AL107" s="6">
        <f t="shared" si="17"/>
        <v>3.2609803322123714</v>
      </c>
      <c r="AM107" s="6">
        <f t="shared" si="17"/>
        <v>6.9295832059512898</v>
      </c>
      <c r="AN107" s="6">
        <f t="shared" si="18"/>
        <v>6.7257719351880159</v>
      </c>
      <c r="AO107" s="6">
        <f t="shared" si="18"/>
        <v>2.4457352491592785</v>
      </c>
      <c r="AP107" s="6">
        <f t="shared" si="18"/>
        <v>24.457352491592786</v>
      </c>
      <c r="AQ107" s="6">
        <f t="shared" si="18"/>
        <v>5.2990930398451033</v>
      </c>
      <c r="AT107" s="234" t="s">
        <v>250</v>
      </c>
      <c r="AU107" s="6">
        <f t="shared" si="12"/>
        <v>89.548387096774192</v>
      </c>
      <c r="AV107" s="6">
        <f t="shared" si="13"/>
        <v>72.805981896890984</v>
      </c>
      <c r="AW107" s="6">
        <f t="shared" si="14"/>
        <v>18.739352640545146</v>
      </c>
      <c r="AX107" s="6">
        <f t="shared" si="15"/>
        <v>6.6115702479338845</v>
      </c>
    </row>
    <row r="108" spans="1:50" x14ac:dyDescent="0.25">
      <c r="A108" s="234" t="s">
        <v>251</v>
      </c>
      <c r="B108" s="8">
        <v>7916</v>
      </c>
      <c r="C108" s="8">
        <v>6412</v>
      </c>
      <c r="D108" s="8">
        <v>6335</v>
      </c>
      <c r="E108" s="8">
        <v>6268</v>
      </c>
      <c r="F108" s="8">
        <v>3172</v>
      </c>
      <c r="G108" s="137">
        <v>166</v>
      </c>
      <c r="H108" s="137">
        <v>435</v>
      </c>
      <c r="I108" s="137">
        <v>1142</v>
      </c>
      <c r="J108" s="137">
        <v>69</v>
      </c>
      <c r="K108" s="137">
        <v>290</v>
      </c>
      <c r="L108" s="137">
        <v>123</v>
      </c>
      <c r="M108" s="242">
        <v>121</v>
      </c>
      <c r="N108" s="137">
        <v>54</v>
      </c>
      <c r="O108" s="137">
        <v>155</v>
      </c>
      <c r="P108" s="137">
        <v>357</v>
      </c>
      <c r="Q108" s="137">
        <v>67</v>
      </c>
      <c r="R108" s="137">
        <v>21</v>
      </c>
      <c r="S108" s="137">
        <v>55</v>
      </c>
      <c r="T108" s="137">
        <v>10</v>
      </c>
      <c r="U108" s="137">
        <v>4</v>
      </c>
      <c r="V108" s="137">
        <v>183</v>
      </c>
      <c r="W108" s="137">
        <v>53</v>
      </c>
      <c r="Z108" s="234" t="s">
        <v>251</v>
      </c>
      <c r="AA108" s="6">
        <f t="shared" si="16"/>
        <v>20.970186963112681</v>
      </c>
      <c r="AB108" s="6">
        <f t="shared" si="11"/>
        <v>54.951995957554317</v>
      </c>
      <c r="AC108" s="6">
        <f t="shared" si="11"/>
        <v>144.26478019201616</v>
      </c>
      <c r="AD108" s="6">
        <f t="shared" si="11"/>
        <v>8.7165234967155136</v>
      </c>
      <c r="AE108" s="6">
        <f t="shared" si="11"/>
        <v>36.634663971702885</v>
      </c>
      <c r="AF108" s="6">
        <f t="shared" si="10"/>
        <v>15.538150581101567</v>
      </c>
      <c r="AG108" s="6">
        <f t="shared" si="10"/>
        <v>15.285497726124305</v>
      </c>
      <c r="AH108" s="6">
        <f t="shared" si="10"/>
        <v>6.821627084386054</v>
      </c>
      <c r="AI108" s="6">
        <f t="shared" si="10"/>
        <v>19.580596260737746</v>
      </c>
      <c r="AJ108" s="6">
        <f t="shared" si="17"/>
        <v>45.098534613441132</v>
      </c>
      <c r="AK108" s="6">
        <f t="shared" si="17"/>
        <v>8.4638706417382519</v>
      </c>
      <c r="AL108" s="6">
        <f t="shared" si="17"/>
        <v>2.6528549772612431</v>
      </c>
      <c r="AM108" s="6">
        <f t="shared" si="17"/>
        <v>6.947953511874684</v>
      </c>
      <c r="AN108" s="6">
        <f t="shared" si="18"/>
        <v>1.2632642748863063</v>
      </c>
      <c r="AO108" s="6">
        <f t="shared" si="18"/>
        <v>0.50530570995452251</v>
      </c>
      <c r="AP108" s="6">
        <f t="shared" si="18"/>
        <v>23.117736230419403</v>
      </c>
      <c r="AQ108" s="6">
        <f t="shared" si="18"/>
        <v>6.6953006568974232</v>
      </c>
      <c r="AT108" s="234" t="s">
        <v>251</v>
      </c>
      <c r="AU108" s="6">
        <f t="shared" si="12"/>
        <v>56.353591160221001</v>
      </c>
      <c r="AV108" s="6">
        <f t="shared" si="13"/>
        <v>24.728781110402043</v>
      </c>
      <c r="AW108" s="6">
        <f t="shared" si="14"/>
        <v>3.1525851197982346</v>
      </c>
      <c r="AX108" s="6">
        <f t="shared" si="15"/>
        <v>8.2657517155333764</v>
      </c>
    </row>
    <row r="109" spans="1:50" x14ac:dyDescent="0.25">
      <c r="A109" s="234" t="s">
        <v>252</v>
      </c>
      <c r="B109" s="8">
        <v>4673</v>
      </c>
      <c r="C109" s="8">
        <v>3566</v>
      </c>
      <c r="D109" s="8">
        <v>3492</v>
      </c>
      <c r="E109" s="8">
        <v>3407</v>
      </c>
      <c r="F109" s="8">
        <v>1448</v>
      </c>
      <c r="G109" s="137">
        <v>62</v>
      </c>
      <c r="H109" s="137">
        <v>229</v>
      </c>
      <c r="I109" s="137">
        <v>527</v>
      </c>
      <c r="J109" s="137">
        <v>100</v>
      </c>
      <c r="K109" s="137">
        <v>136</v>
      </c>
      <c r="L109" s="137">
        <v>73</v>
      </c>
      <c r="M109" s="242">
        <v>97</v>
      </c>
      <c r="N109" s="137">
        <v>20</v>
      </c>
      <c r="O109" s="137">
        <v>534</v>
      </c>
      <c r="P109" s="137">
        <v>160</v>
      </c>
      <c r="Q109" s="137">
        <v>17</v>
      </c>
      <c r="R109" s="137">
        <v>1</v>
      </c>
      <c r="S109" s="137">
        <v>46</v>
      </c>
      <c r="T109" s="137">
        <v>10</v>
      </c>
      <c r="U109" s="137">
        <v>10</v>
      </c>
      <c r="V109" s="137">
        <v>54</v>
      </c>
      <c r="W109" s="137">
        <v>21</v>
      </c>
      <c r="Z109" s="234" t="s">
        <v>252</v>
      </c>
      <c r="AA109" s="6">
        <f t="shared" si="16"/>
        <v>13.267708110421571</v>
      </c>
      <c r="AB109" s="6">
        <f t="shared" si="11"/>
        <v>49.004921891718382</v>
      </c>
      <c r="AC109" s="6">
        <f t="shared" si="11"/>
        <v>112.77551893858336</v>
      </c>
      <c r="AD109" s="6">
        <f t="shared" si="11"/>
        <v>21.399529210357372</v>
      </c>
      <c r="AE109" s="6">
        <f t="shared" si="11"/>
        <v>29.103359726086026</v>
      </c>
      <c r="AF109" s="6">
        <f t="shared" si="10"/>
        <v>15.621656323560883</v>
      </c>
      <c r="AG109" s="6">
        <f t="shared" si="10"/>
        <v>20.757543334046652</v>
      </c>
      <c r="AH109" s="6">
        <f t="shared" si="10"/>
        <v>4.2799058420714751</v>
      </c>
      <c r="AI109" s="6">
        <f t="shared" si="10"/>
        <v>114.27348598330838</v>
      </c>
      <c r="AJ109" s="6">
        <f t="shared" si="17"/>
        <v>34.239246736571801</v>
      </c>
      <c r="AK109" s="6">
        <f t="shared" si="17"/>
        <v>3.6379199657607533</v>
      </c>
      <c r="AL109" s="6">
        <f t="shared" si="17"/>
        <v>0.21399529210357374</v>
      </c>
      <c r="AM109" s="6">
        <f t="shared" si="17"/>
        <v>9.8437834367643902</v>
      </c>
      <c r="AN109" s="6">
        <f t="shared" si="18"/>
        <v>2.1399529210357375</v>
      </c>
      <c r="AO109" s="6">
        <f t="shared" si="18"/>
        <v>2.1399529210357375</v>
      </c>
      <c r="AP109" s="6">
        <f t="shared" si="18"/>
        <v>11.55574577359298</v>
      </c>
      <c r="AQ109" s="6">
        <f t="shared" si="18"/>
        <v>4.4939011341750481</v>
      </c>
      <c r="AT109" s="234" t="s">
        <v>252</v>
      </c>
      <c r="AU109" s="6">
        <f t="shared" si="12"/>
        <v>45.819014891179833</v>
      </c>
      <c r="AV109" s="6">
        <f t="shared" si="13"/>
        <v>156.73613149398295</v>
      </c>
      <c r="AW109" s="6">
        <f t="shared" si="14"/>
        <v>6.9060773480662982</v>
      </c>
      <c r="AX109" s="6">
        <f t="shared" si="15"/>
        <v>5.8889512058328659</v>
      </c>
    </row>
    <row r="110" spans="1:50" x14ac:dyDescent="0.25">
      <c r="A110" s="234" t="s">
        <v>253</v>
      </c>
      <c r="B110" s="8">
        <v>1849</v>
      </c>
      <c r="C110" s="8">
        <v>1490</v>
      </c>
      <c r="D110" s="8">
        <v>1473</v>
      </c>
      <c r="E110" s="8">
        <v>1453</v>
      </c>
      <c r="F110" s="8">
        <v>719</v>
      </c>
      <c r="G110" s="137">
        <v>33</v>
      </c>
      <c r="H110" s="137">
        <v>81</v>
      </c>
      <c r="I110" s="137">
        <v>214</v>
      </c>
      <c r="J110" s="137">
        <v>38</v>
      </c>
      <c r="K110" s="137">
        <v>75</v>
      </c>
      <c r="L110" s="137">
        <v>30</v>
      </c>
      <c r="M110" s="242">
        <v>22</v>
      </c>
      <c r="N110" s="137">
        <v>13</v>
      </c>
      <c r="O110" s="137">
        <v>173</v>
      </c>
      <c r="P110" s="137">
        <v>96</v>
      </c>
      <c r="Q110" s="137">
        <v>8</v>
      </c>
      <c r="R110" s="137">
        <v>2</v>
      </c>
      <c r="S110" s="137">
        <v>8</v>
      </c>
      <c r="T110" s="137">
        <v>4</v>
      </c>
      <c r="U110" s="137">
        <v>7</v>
      </c>
      <c r="V110" s="137">
        <v>48</v>
      </c>
      <c r="W110" s="137">
        <v>12</v>
      </c>
      <c r="Z110" s="234" t="s">
        <v>253</v>
      </c>
      <c r="AA110" s="6">
        <f t="shared" si="16"/>
        <v>17.847485127095727</v>
      </c>
      <c r="AB110" s="6">
        <f t="shared" si="11"/>
        <v>43.807463493780425</v>
      </c>
      <c r="AC110" s="6">
        <f t="shared" si="11"/>
        <v>115.7382368848026</v>
      </c>
      <c r="AD110" s="6">
        <f t="shared" si="11"/>
        <v>20.55164954029205</v>
      </c>
      <c r="AE110" s="6">
        <f t="shared" si="11"/>
        <v>40.562466197944829</v>
      </c>
      <c r="AF110" s="6">
        <f t="shared" si="10"/>
        <v>16.224986479177932</v>
      </c>
      <c r="AG110" s="6">
        <f t="shared" si="10"/>
        <v>11.898323418063818</v>
      </c>
      <c r="AH110" s="6">
        <f t="shared" si="10"/>
        <v>7.0308274743104384</v>
      </c>
      <c r="AI110" s="6">
        <f t="shared" si="10"/>
        <v>93.564088696592762</v>
      </c>
      <c r="AJ110" s="6">
        <f t="shared" si="17"/>
        <v>51.919956733369389</v>
      </c>
      <c r="AK110" s="6">
        <f t="shared" si="17"/>
        <v>4.3266630611141164</v>
      </c>
      <c r="AL110" s="6">
        <f t="shared" si="17"/>
        <v>1.0816657652785291</v>
      </c>
      <c r="AM110" s="6">
        <f t="shared" si="17"/>
        <v>4.3266630611141164</v>
      </c>
      <c r="AN110" s="6">
        <f t="shared" si="18"/>
        <v>2.1633315305570582</v>
      </c>
      <c r="AO110" s="6">
        <f t="shared" si="18"/>
        <v>3.7858301784748511</v>
      </c>
      <c r="AP110" s="6">
        <f t="shared" si="18"/>
        <v>25.959978366684695</v>
      </c>
      <c r="AQ110" s="6">
        <f t="shared" si="18"/>
        <v>6.4899945916711737</v>
      </c>
      <c r="AT110" s="234" t="s">
        <v>253</v>
      </c>
      <c r="AU110" s="6">
        <f t="shared" si="12"/>
        <v>65.173116089613032</v>
      </c>
      <c r="AV110" s="6">
        <f t="shared" si="13"/>
        <v>119.06400550584996</v>
      </c>
      <c r="AW110" s="6">
        <f t="shared" si="14"/>
        <v>5.5632823365785811</v>
      </c>
      <c r="AX110" s="6">
        <f t="shared" si="15"/>
        <v>8.053691275167786</v>
      </c>
    </row>
    <row r="111" spans="1:50" x14ac:dyDescent="0.25">
      <c r="A111" s="234" t="s">
        <v>254</v>
      </c>
      <c r="B111" s="8">
        <v>14726</v>
      </c>
      <c r="C111" s="8">
        <v>12078</v>
      </c>
      <c r="D111" s="8">
        <v>11915</v>
      </c>
      <c r="E111" s="8">
        <v>11772</v>
      </c>
      <c r="F111" s="8">
        <v>6433</v>
      </c>
      <c r="G111" s="137">
        <v>364</v>
      </c>
      <c r="H111" s="137">
        <v>998</v>
      </c>
      <c r="I111" s="137">
        <v>1840</v>
      </c>
      <c r="J111" s="137">
        <v>447</v>
      </c>
      <c r="K111" s="137">
        <v>669</v>
      </c>
      <c r="L111" s="137">
        <v>201</v>
      </c>
      <c r="M111" s="242">
        <v>146</v>
      </c>
      <c r="N111" s="137">
        <v>147</v>
      </c>
      <c r="O111" s="137">
        <v>800</v>
      </c>
      <c r="P111" s="137">
        <v>639</v>
      </c>
      <c r="Q111" s="137">
        <v>189</v>
      </c>
      <c r="R111" s="137">
        <v>31</v>
      </c>
      <c r="S111" s="137">
        <v>111</v>
      </c>
      <c r="T111" s="137">
        <v>22</v>
      </c>
      <c r="U111" s="137">
        <v>9</v>
      </c>
      <c r="V111" s="137">
        <v>366</v>
      </c>
      <c r="W111" s="137">
        <v>102</v>
      </c>
      <c r="Z111" s="234" t="s">
        <v>254</v>
      </c>
      <c r="AA111" s="6">
        <f t="shared" si="16"/>
        <v>24.718185522205623</v>
      </c>
      <c r="AB111" s="6">
        <f t="shared" si="11"/>
        <v>67.771288876816527</v>
      </c>
      <c r="AC111" s="6">
        <f t="shared" si="11"/>
        <v>124.94906967268776</v>
      </c>
      <c r="AD111" s="6">
        <f t="shared" si="11"/>
        <v>30.35447507809317</v>
      </c>
      <c r="AE111" s="6">
        <f t="shared" si="11"/>
        <v>45.429851962515279</v>
      </c>
      <c r="AF111" s="6">
        <f t="shared" si="10"/>
        <v>13.649327719679478</v>
      </c>
      <c r="AG111" s="6">
        <f t="shared" si="10"/>
        <v>9.914437050115442</v>
      </c>
      <c r="AH111" s="6">
        <f t="shared" si="10"/>
        <v>9.9823441531984258</v>
      </c>
      <c r="AI111" s="6">
        <f t="shared" si="10"/>
        <v>54.325682466385985</v>
      </c>
      <c r="AJ111" s="6">
        <f t="shared" si="17"/>
        <v>43.392638870025806</v>
      </c>
      <c r="AK111" s="6">
        <f t="shared" si="17"/>
        <v>12.834442482683688</v>
      </c>
      <c r="AL111" s="6">
        <f t="shared" si="17"/>
        <v>2.1051201955724568</v>
      </c>
      <c r="AM111" s="6">
        <f t="shared" si="17"/>
        <v>7.5376884422110546</v>
      </c>
      <c r="AN111" s="6">
        <f t="shared" si="18"/>
        <v>1.4939562678256146</v>
      </c>
      <c r="AO111" s="6">
        <f t="shared" si="18"/>
        <v>0.61116392774684236</v>
      </c>
      <c r="AP111" s="6">
        <f t="shared" si="18"/>
        <v>24.853999728371587</v>
      </c>
      <c r="AQ111" s="6">
        <f t="shared" si="18"/>
        <v>6.9265245144642131</v>
      </c>
      <c r="AT111" s="234" t="s">
        <v>254</v>
      </c>
      <c r="AU111" s="6">
        <f t="shared" si="12"/>
        <v>53.629878304657993</v>
      </c>
      <c r="AV111" s="6">
        <f t="shared" si="13"/>
        <v>67.95786612300374</v>
      </c>
      <c r="AW111" s="6">
        <f t="shared" si="14"/>
        <v>3.419866314316804</v>
      </c>
      <c r="AX111" s="6">
        <f t="shared" si="15"/>
        <v>8.4451068057625438</v>
      </c>
    </row>
    <row r="112" spans="1:50" x14ac:dyDescent="0.25">
      <c r="A112" s="234" t="s">
        <v>255</v>
      </c>
      <c r="B112" s="8">
        <v>7700</v>
      </c>
      <c r="C112" s="8">
        <v>6322</v>
      </c>
      <c r="D112" s="8">
        <v>6249</v>
      </c>
      <c r="E112" s="8">
        <v>6162</v>
      </c>
      <c r="F112" s="8">
        <v>3147</v>
      </c>
      <c r="G112" s="137">
        <v>165</v>
      </c>
      <c r="H112" s="137">
        <v>424</v>
      </c>
      <c r="I112" s="137">
        <v>1274</v>
      </c>
      <c r="J112" s="137">
        <v>232</v>
      </c>
      <c r="K112" s="137">
        <v>349</v>
      </c>
      <c r="L112" s="137">
        <v>94</v>
      </c>
      <c r="M112" s="242">
        <v>214</v>
      </c>
      <c r="N112" s="137">
        <v>65</v>
      </c>
      <c r="O112" s="137">
        <v>451</v>
      </c>
      <c r="P112" s="137">
        <v>402</v>
      </c>
      <c r="Q112" s="137">
        <v>58</v>
      </c>
      <c r="R112" s="137">
        <v>27</v>
      </c>
      <c r="S112" s="137">
        <v>54</v>
      </c>
      <c r="T112" s="137">
        <v>5</v>
      </c>
      <c r="U112" s="137">
        <v>21</v>
      </c>
      <c r="V112" s="137">
        <v>191</v>
      </c>
      <c r="W112" s="137">
        <v>56</v>
      </c>
      <c r="Z112" s="234" t="s">
        <v>255</v>
      </c>
      <c r="AA112" s="6">
        <f t="shared" si="16"/>
        <v>21.428571428571427</v>
      </c>
      <c r="AB112" s="6">
        <f t="shared" si="11"/>
        <v>55.064935064935064</v>
      </c>
      <c r="AC112" s="6">
        <f t="shared" si="11"/>
        <v>165.45454545454547</v>
      </c>
      <c r="AD112" s="6">
        <f t="shared" si="11"/>
        <v>30.129870129870131</v>
      </c>
      <c r="AE112" s="6">
        <f t="shared" si="11"/>
        <v>45.324675324675326</v>
      </c>
      <c r="AF112" s="6">
        <f t="shared" si="10"/>
        <v>12.207792207792208</v>
      </c>
      <c r="AG112" s="6">
        <f t="shared" si="10"/>
        <v>27.79220779220779</v>
      </c>
      <c r="AH112" s="6">
        <f t="shared" si="10"/>
        <v>8.4415584415584402</v>
      </c>
      <c r="AI112" s="6">
        <f t="shared" si="10"/>
        <v>58.571428571428569</v>
      </c>
      <c r="AJ112" s="6">
        <f t="shared" si="17"/>
        <v>52.20779220779221</v>
      </c>
      <c r="AK112" s="6">
        <f t="shared" si="17"/>
        <v>7.5324675324675328</v>
      </c>
      <c r="AL112" s="6">
        <f t="shared" si="17"/>
        <v>3.5064935064935066</v>
      </c>
      <c r="AM112" s="6">
        <f t="shared" si="17"/>
        <v>7.0129870129870131</v>
      </c>
      <c r="AN112" s="6">
        <f t="shared" si="18"/>
        <v>0.64935064935064934</v>
      </c>
      <c r="AO112" s="6">
        <f t="shared" si="18"/>
        <v>2.7272727272727275</v>
      </c>
      <c r="AP112" s="6">
        <f t="shared" si="18"/>
        <v>24.805194805194805</v>
      </c>
      <c r="AQ112" s="6">
        <f t="shared" si="18"/>
        <v>7.2727272727272725</v>
      </c>
      <c r="AT112" s="234" t="s">
        <v>255</v>
      </c>
      <c r="AU112" s="6">
        <f t="shared" si="12"/>
        <v>64.3302928468555</v>
      </c>
      <c r="AV112" s="6">
        <f t="shared" si="13"/>
        <v>73.19052255761116</v>
      </c>
      <c r="AW112" s="6">
        <f t="shared" si="14"/>
        <v>1.5888147442008262</v>
      </c>
      <c r="AX112" s="6">
        <f t="shared" si="15"/>
        <v>8.8579563429294517</v>
      </c>
    </row>
    <row r="113" spans="1:50" x14ac:dyDescent="0.25">
      <c r="A113" s="234" t="s">
        <v>256</v>
      </c>
      <c r="B113" s="8">
        <v>4026</v>
      </c>
      <c r="C113" s="8">
        <v>3407</v>
      </c>
      <c r="D113" s="8">
        <v>3379</v>
      </c>
      <c r="E113" s="8">
        <v>3332</v>
      </c>
      <c r="F113" s="8">
        <v>1858</v>
      </c>
      <c r="G113" s="137">
        <v>115</v>
      </c>
      <c r="H113" s="137">
        <v>259</v>
      </c>
      <c r="I113" s="137">
        <v>832</v>
      </c>
      <c r="J113" s="137">
        <v>83</v>
      </c>
      <c r="K113" s="137">
        <v>203</v>
      </c>
      <c r="L113" s="137">
        <v>54</v>
      </c>
      <c r="M113" s="242">
        <v>89</v>
      </c>
      <c r="N113" s="137">
        <v>30</v>
      </c>
      <c r="O113" s="137">
        <v>266</v>
      </c>
      <c r="P113" s="137">
        <v>224</v>
      </c>
      <c r="Q113" s="137">
        <v>40</v>
      </c>
      <c r="R113" s="137">
        <v>15</v>
      </c>
      <c r="S113" s="137">
        <v>19</v>
      </c>
      <c r="T113" s="137">
        <v>12</v>
      </c>
      <c r="U113" s="137">
        <v>7</v>
      </c>
      <c r="V113" s="137">
        <v>99</v>
      </c>
      <c r="W113" s="137">
        <v>27</v>
      </c>
      <c r="Z113" s="234" t="s">
        <v>256</v>
      </c>
      <c r="AA113" s="6">
        <f t="shared" si="16"/>
        <v>28.564331843020366</v>
      </c>
      <c r="AB113" s="6">
        <f t="shared" si="11"/>
        <v>64.331843020367614</v>
      </c>
      <c r="AC113" s="6">
        <f t="shared" si="11"/>
        <v>206.65673124689519</v>
      </c>
      <c r="AD113" s="6">
        <f t="shared" si="11"/>
        <v>20.615996025832089</v>
      </c>
      <c r="AE113" s="6">
        <f t="shared" si="11"/>
        <v>50.422255340288132</v>
      </c>
      <c r="AF113" s="6">
        <f t="shared" si="10"/>
        <v>13.412816691505217</v>
      </c>
      <c r="AG113" s="6">
        <f t="shared" si="10"/>
        <v>22.106308991554894</v>
      </c>
      <c r="AH113" s="6">
        <f t="shared" si="10"/>
        <v>7.4515648286140088</v>
      </c>
      <c r="AI113" s="6">
        <f t="shared" si="10"/>
        <v>66.070541480377543</v>
      </c>
      <c r="AJ113" s="6">
        <f t="shared" si="17"/>
        <v>55.638350720317931</v>
      </c>
      <c r="AK113" s="6">
        <f t="shared" si="17"/>
        <v>9.9354197714853445</v>
      </c>
      <c r="AL113" s="6">
        <f t="shared" si="17"/>
        <v>3.7257824143070044</v>
      </c>
      <c r="AM113" s="6">
        <f t="shared" si="17"/>
        <v>4.7193243914555394</v>
      </c>
      <c r="AN113" s="6">
        <f t="shared" si="18"/>
        <v>2.9806259314456036</v>
      </c>
      <c r="AO113" s="6">
        <f t="shared" si="18"/>
        <v>1.7386984600099353</v>
      </c>
      <c r="AP113" s="6">
        <f t="shared" si="18"/>
        <v>24.590163934426229</v>
      </c>
      <c r="AQ113" s="6">
        <f t="shared" si="18"/>
        <v>6.7064083457526085</v>
      </c>
      <c r="AT113" s="234" t="s">
        <v>256</v>
      </c>
      <c r="AU113" s="6">
        <f t="shared" si="12"/>
        <v>66.291802308375253</v>
      </c>
      <c r="AV113" s="6">
        <f t="shared" si="13"/>
        <v>79.831932773109244</v>
      </c>
      <c r="AW113" s="6">
        <f t="shared" si="14"/>
        <v>6.4585575888051672</v>
      </c>
      <c r="AX113" s="6">
        <f t="shared" si="15"/>
        <v>7.9248605811564428</v>
      </c>
    </row>
    <row r="114" spans="1:50" x14ac:dyDescent="0.25">
      <c r="A114" s="234" t="s">
        <v>257</v>
      </c>
      <c r="B114" s="8">
        <v>5428</v>
      </c>
      <c r="C114" s="8">
        <v>4433</v>
      </c>
      <c r="D114" s="8">
        <v>4377</v>
      </c>
      <c r="E114" s="8">
        <v>4319</v>
      </c>
      <c r="F114" s="8">
        <v>2146</v>
      </c>
      <c r="G114" s="137">
        <v>103</v>
      </c>
      <c r="H114" s="137">
        <v>325</v>
      </c>
      <c r="I114" s="137">
        <v>619</v>
      </c>
      <c r="J114" s="137">
        <v>157</v>
      </c>
      <c r="K114" s="137">
        <v>221</v>
      </c>
      <c r="L114" s="137">
        <v>91</v>
      </c>
      <c r="M114" s="242">
        <v>60</v>
      </c>
      <c r="N114" s="137">
        <v>27</v>
      </c>
      <c r="O114" s="137">
        <v>260</v>
      </c>
      <c r="P114" s="137">
        <v>296</v>
      </c>
      <c r="Q114" s="137">
        <v>22</v>
      </c>
      <c r="R114" s="137">
        <v>3</v>
      </c>
      <c r="S114" s="137">
        <v>31</v>
      </c>
      <c r="T114" s="137">
        <v>7</v>
      </c>
      <c r="U114" s="137">
        <v>4</v>
      </c>
      <c r="V114" s="137">
        <v>77</v>
      </c>
      <c r="W114" s="137">
        <v>31</v>
      </c>
      <c r="Z114" s="234" t="s">
        <v>257</v>
      </c>
      <c r="AA114" s="6">
        <f t="shared" si="16"/>
        <v>18.975681650700075</v>
      </c>
      <c r="AB114" s="6">
        <f t="shared" si="11"/>
        <v>59.874723655121592</v>
      </c>
      <c r="AC114" s="6">
        <f t="shared" si="11"/>
        <v>114.03831982313928</v>
      </c>
      <c r="AD114" s="6">
        <f t="shared" si="11"/>
        <v>28.924097273397201</v>
      </c>
      <c r="AE114" s="6">
        <f t="shared" si="11"/>
        <v>40.714812085482677</v>
      </c>
      <c r="AF114" s="6">
        <f t="shared" si="10"/>
        <v>16.764922623434046</v>
      </c>
      <c r="AG114" s="6">
        <f t="shared" si="10"/>
        <v>11.053795136330139</v>
      </c>
      <c r="AH114" s="6">
        <f t="shared" si="10"/>
        <v>4.9742078113485624</v>
      </c>
      <c r="AI114" s="6">
        <f t="shared" si="10"/>
        <v>47.899778924097276</v>
      </c>
      <c r="AJ114" s="6">
        <f t="shared" si="17"/>
        <v>54.532056005895356</v>
      </c>
      <c r="AK114" s="6">
        <f t="shared" si="17"/>
        <v>4.0530582166543843</v>
      </c>
      <c r="AL114" s="6">
        <f t="shared" si="17"/>
        <v>0.55268975681650701</v>
      </c>
      <c r="AM114" s="6">
        <f t="shared" si="17"/>
        <v>5.7111274871039059</v>
      </c>
      <c r="AN114" s="6">
        <f t="shared" si="18"/>
        <v>1.2896094325718497</v>
      </c>
      <c r="AO114" s="6">
        <f t="shared" si="18"/>
        <v>0.73691967575534267</v>
      </c>
      <c r="AP114" s="6">
        <f t="shared" si="18"/>
        <v>14.185703758290346</v>
      </c>
      <c r="AQ114" s="6">
        <f t="shared" si="18"/>
        <v>5.7111274871039059</v>
      </c>
      <c r="AT114" s="234" t="s">
        <v>257</v>
      </c>
      <c r="AU114" s="6">
        <f t="shared" si="12"/>
        <v>67.626228010052557</v>
      </c>
      <c r="AV114" s="6">
        <f t="shared" si="13"/>
        <v>60.199120166705256</v>
      </c>
      <c r="AW114" s="6">
        <f t="shared" si="14"/>
        <v>3.2618825722273996</v>
      </c>
      <c r="AX114" s="6">
        <f t="shared" si="15"/>
        <v>6.9930069930069934</v>
      </c>
    </row>
    <row r="115" spans="1:50" x14ac:dyDescent="0.25">
      <c r="A115" s="234" t="s">
        <v>258</v>
      </c>
      <c r="B115" s="8">
        <v>5654</v>
      </c>
      <c r="C115" s="8">
        <v>4581</v>
      </c>
      <c r="D115" s="8">
        <v>4515</v>
      </c>
      <c r="E115" s="8">
        <v>4466</v>
      </c>
      <c r="F115" s="8">
        <v>2442</v>
      </c>
      <c r="G115" s="137">
        <v>132</v>
      </c>
      <c r="H115" s="137">
        <v>432</v>
      </c>
      <c r="I115" s="137">
        <v>874</v>
      </c>
      <c r="J115" s="137">
        <v>155</v>
      </c>
      <c r="K115" s="137">
        <v>247</v>
      </c>
      <c r="L115" s="137">
        <v>85</v>
      </c>
      <c r="M115" s="242">
        <v>21</v>
      </c>
      <c r="N115" s="137">
        <v>86</v>
      </c>
      <c r="O115" s="137">
        <v>127</v>
      </c>
      <c r="P115" s="137">
        <v>260</v>
      </c>
      <c r="Q115" s="137">
        <v>48</v>
      </c>
      <c r="R115" s="137">
        <v>18</v>
      </c>
      <c r="S115" s="137">
        <v>36</v>
      </c>
      <c r="T115" s="137">
        <v>9</v>
      </c>
      <c r="U115" s="137">
        <v>9</v>
      </c>
      <c r="V115" s="137">
        <v>119</v>
      </c>
      <c r="W115" s="137">
        <v>26</v>
      </c>
      <c r="Z115" s="234" t="s">
        <v>258</v>
      </c>
      <c r="AA115" s="6">
        <f t="shared" si="16"/>
        <v>23.346303501945524</v>
      </c>
      <c r="AB115" s="6">
        <f t="shared" si="11"/>
        <v>76.406084188185361</v>
      </c>
      <c r="AC115" s="6">
        <f t="shared" si="11"/>
        <v>154.58082773257868</v>
      </c>
      <c r="AD115" s="6">
        <f t="shared" si="11"/>
        <v>27.414220021223912</v>
      </c>
      <c r="AE115" s="6">
        <f t="shared" si="11"/>
        <v>43.685886098337463</v>
      </c>
      <c r="AF115" s="6">
        <f t="shared" si="10"/>
        <v>15.033604527767952</v>
      </c>
      <c r="AG115" s="6">
        <f t="shared" si="10"/>
        <v>3.7141846480367882</v>
      </c>
      <c r="AH115" s="6">
        <f t="shared" si="10"/>
        <v>15.21047046338875</v>
      </c>
      <c r="AI115" s="6">
        <f t="shared" si="10"/>
        <v>22.461973823841529</v>
      </c>
      <c r="AJ115" s="6">
        <f t="shared" si="17"/>
        <v>45.985143261407856</v>
      </c>
      <c r="AK115" s="6">
        <f t="shared" si="17"/>
        <v>8.4895649097983732</v>
      </c>
      <c r="AL115" s="6">
        <f t="shared" si="17"/>
        <v>3.1835868411743897</v>
      </c>
      <c r="AM115" s="6">
        <f t="shared" si="17"/>
        <v>6.3671736823487795</v>
      </c>
      <c r="AN115" s="6">
        <f t="shared" si="18"/>
        <v>1.5917934205871949</v>
      </c>
      <c r="AO115" s="6">
        <f t="shared" si="18"/>
        <v>1.5917934205871949</v>
      </c>
      <c r="AP115" s="6">
        <f t="shared" si="18"/>
        <v>21.047046338875134</v>
      </c>
      <c r="AQ115" s="6">
        <f t="shared" si="18"/>
        <v>4.5985143261407853</v>
      </c>
      <c r="AT115" s="234" t="s">
        <v>258</v>
      </c>
      <c r="AU115" s="6">
        <f t="shared" si="12"/>
        <v>57.585825027685495</v>
      </c>
      <c r="AV115" s="6">
        <f t="shared" si="13"/>
        <v>28.437080161218091</v>
      </c>
      <c r="AW115" s="6">
        <f t="shared" si="14"/>
        <v>3.6855036855036856</v>
      </c>
      <c r="AX115" s="6">
        <f t="shared" si="15"/>
        <v>5.6756166775813144</v>
      </c>
    </row>
    <row r="116" spans="1:50" x14ac:dyDescent="0.25">
      <c r="A116" s="234" t="s">
        <v>259</v>
      </c>
      <c r="B116" s="8">
        <v>8005</v>
      </c>
      <c r="C116" s="8">
        <v>6496</v>
      </c>
      <c r="D116" s="8">
        <v>6422</v>
      </c>
      <c r="E116" s="8">
        <v>6319</v>
      </c>
      <c r="F116" s="8">
        <v>3422</v>
      </c>
      <c r="G116" s="137">
        <v>226</v>
      </c>
      <c r="H116" s="137">
        <v>568</v>
      </c>
      <c r="I116" s="137">
        <v>1295</v>
      </c>
      <c r="J116" s="137">
        <v>280</v>
      </c>
      <c r="K116" s="137">
        <v>309</v>
      </c>
      <c r="L116" s="137">
        <v>106</v>
      </c>
      <c r="M116" s="242">
        <v>24</v>
      </c>
      <c r="N116" s="137">
        <v>141</v>
      </c>
      <c r="O116" s="137">
        <v>596</v>
      </c>
      <c r="P116" s="137">
        <v>345</v>
      </c>
      <c r="Q116" s="137">
        <v>74</v>
      </c>
      <c r="R116" s="137">
        <v>9</v>
      </c>
      <c r="S116" s="137">
        <v>60</v>
      </c>
      <c r="T116" s="137">
        <v>74</v>
      </c>
      <c r="U116" s="137">
        <v>22</v>
      </c>
      <c r="V116" s="137">
        <v>181</v>
      </c>
      <c r="W116" s="137">
        <v>47</v>
      </c>
      <c r="Z116" s="234" t="s">
        <v>259</v>
      </c>
      <c r="AA116" s="6">
        <f t="shared" si="16"/>
        <v>28.232354778263588</v>
      </c>
      <c r="AB116" s="6">
        <f t="shared" si="11"/>
        <v>70.955652717051848</v>
      </c>
      <c r="AC116" s="6">
        <f t="shared" si="11"/>
        <v>161.77389131792631</v>
      </c>
      <c r="AD116" s="6">
        <f t="shared" si="11"/>
        <v>34.978138663335415</v>
      </c>
      <c r="AE116" s="6">
        <f t="shared" si="11"/>
        <v>38.600874453466581</v>
      </c>
      <c r="AF116" s="6">
        <f t="shared" si="10"/>
        <v>13.241723922548408</v>
      </c>
      <c r="AG116" s="6">
        <f t="shared" si="10"/>
        <v>2.9981261711430358</v>
      </c>
      <c r="AH116" s="6">
        <f t="shared" si="10"/>
        <v>17.613991255465336</v>
      </c>
      <c r="AI116" s="6">
        <f t="shared" si="10"/>
        <v>74.453466583385378</v>
      </c>
      <c r="AJ116" s="6">
        <f t="shared" si="17"/>
        <v>43.098063710181137</v>
      </c>
      <c r="AK116" s="6">
        <f t="shared" si="17"/>
        <v>9.2442223610243595</v>
      </c>
      <c r="AL116" s="6">
        <f t="shared" si="17"/>
        <v>1.1242973141786383</v>
      </c>
      <c r="AM116" s="6">
        <f t="shared" si="17"/>
        <v>7.4953154278575891</v>
      </c>
      <c r="AN116" s="6">
        <f t="shared" si="18"/>
        <v>9.2442223610243595</v>
      </c>
      <c r="AO116" s="6">
        <f t="shared" si="18"/>
        <v>2.7482823235477825</v>
      </c>
      <c r="AP116" s="6">
        <f t="shared" si="18"/>
        <v>22.610868207370395</v>
      </c>
      <c r="AQ116" s="6">
        <f t="shared" si="18"/>
        <v>5.8713304184884443</v>
      </c>
      <c r="AT116" s="234" t="s">
        <v>259</v>
      </c>
      <c r="AU116" s="6">
        <f t="shared" si="12"/>
        <v>53.721582061663035</v>
      </c>
      <c r="AV116" s="6">
        <f t="shared" si="13"/>
        <v>94.318721316664025</v>
      </c>
      <c r="AW116" s="6">
        <f t="shared" si="14"/>
        <v>21.624780829924021</v>
      </c>
      <c r="AX116" s="6">
        <f t="shared" si="15"/>
        <v>7.235221674876847</v>
      </c>
    </row>
    <row r="117" spans="1:50" x14ac:dyDescent="0.25">
      <c r="A117" s="234" t="s">
        <v>260</v>
      </c>
      <c r="B117" s="8">
        <v>4891</v>
      </c>
      <c r="C117" s="8">
        <v>4103</v>
      </c>
      <c r="D117" s="8">
        <v>4052</v>
      </c>
      <c r="E117" s="8">
        <v>3993</v>
      </c>
      <c r="F117" s="8">
        <v>2113</v>
      </c>
      <c r="G117" s="137">
        <v>121</v>
      </c>
      <c r="H117" s="137">
        <v>302</v>
      </c>
      <c r="I117" s="137">
        <v>600</v>
      </c>
      <c r="J117" s="137">
        <v>150</v>
      </c>
      <c r="K117" s="137">
        <v>219</v>
      </c>
      <c r="L117" s="137">
        <v>88</v>
      </c>
      <c r="M117" s="242">
        <v>91</v>
      </c>
      <c r="N117" s="137">
        <v>67</v>
      </c>
      <c r="O117" s="137">
        <v>140</v>
      </c>
      <c r="P117" s="137">
        <v>256</v>
      </c>
      <c r="Q117" s="137">
        <v>56</v>
      </c>
      <c r="R117" s="137">
        <v>29</v>
      </c>
      <c r="S117" s="137">
        <v>43</v>
      </c>
      <c r="T117" s="137">
        <v>13</v>
      </c>
      <c r="U117" s="137">
        <v>8</v>
      </c>
      <c r="V117" s="137">
        <v>85</v>
      </c>
      <c r="W117" s="137">
        <v>38</v>
      </c>
      <c r="Z117" s="234" t="s">
        <v>260</v>
      </c>
      <c r="AA117" s="6">
        <f t="shared" si="16"/>
        <v>24.739317113064811</v>
      </c>
      <c r="AB117" s="6">
        <f t="shared" si="11"/>
        <v>61.74606419955019</v>
      </c>
      <c r="AC117" s="6">
        <f t="shared" si="11"/>
        <v>122.67429973420569</v>
      </c>
      <c r="AD117" s="6">
        <f t="shared" si="11"/>
        <v>30.668574933551422</v>
      </c>
      <c r="AE117" s="6">
        <f t="shared" si="11"/>
        <v>44.776119402985074</v>
      </c>
      <c r="AF117" s="6">
        <f t="shared" si="10"/>
        <v>17.992230627683501</v>
      </c>
      <c r="AG117" s="6">
        <f t="shared" si="10"/>
        <v>18.60560212635453</v>
      </c>
      <c r="AH117" s="6">
        <f t="shared" si="10"/>
        <v>13.698630136986301</v>
      </c>
      <c r="AI117" s="6">
        <f t="shared" si="10"/>
        <v>28.62400327131466</v>
      </c>
      <c r="AJ117" s="6">
        <f t="shared" si="17"/>
        <v>52.341034553261089</v>
      </c>
      <c r="AK117" s="6">
        <f t="shared" si="17"/>
        <v>11.449601308525864</v>
      </c>
      <c r="AL117" s="6">
        <f t="shared" si="17"/>
        <v>5.9292578204866073</v>
      </c>
      <c r="AM117" s="6">
        <f t="shared" si="17"/>
        <v>8.7916581476180742</v>
      </c>
      <c r="AN117" s="6">
        <f t="shared" si="18"/>
        <v>2.6579431609077901</v>
      </c>
      <c r="AO117" s="6">
        <f t="shared" si="18"/>
        <v>1.635657329789409</v>
      </c>
      <c r="AP117" s="6">
        <f t="shared" si="18"/>
        <v>17.378859129012472</v>
      </c>
      <c r="AQ117" s="6">
        <f t="shared" si="18"/>
        <v>7.7693723164996937</v>
      </c>
      <c r="AT117" s="234" t="s">
        <v>260</v>
      </c>
      <c r="AU117" s="6">
        <f t="shared" si="12"/>
        <v>63.178677196446195</v>
      </c>
      <c r="AV117" s="6">
        <f t="shared" si="13"/>
        <v>35.061357375406963</v>
      </c>
      <c r="AW117" s="6">
        <f t="shared" si="14"/>
        <v>6.1523899668717466</v>
      </c>
      <c r="AX117" s="6">
        <f t="shared" si="15"/>
        <v>9.2615159639288329</v>
      </c>
    </row>
    <row r="118" spans="1:50" x14ac:dyDescent="0.25">
      <c r="A118" s="234" t="s">
        <v>261</v>
      </c>
      <c r="B118" s="8">
        <v>3814</v>
      </c>
      <c r="C118" s="8">
        <v>3139</v>
      </c>
      <c r="D118" s="8">
        <v>3108</v>
      </c>
      <c r="E118" s="8">
        <v>3071</v>
      </c>
      <c r="F118" s="8">
        <v>1519</v>
      </c>
      <c r="G118" s="137">
        <v>96</v>
      </c>
      <c r="H118" s="137">
        <v>378</v>
      </c>
      <c r="I118" s="137">
        <v>565</v>
      </c>
      <c r="J118" s="137">
        <v>139</v>
      </c>
      <c r="K118" s="137">
        <v>169</v>
      </c>
      <c r="L118" s="137">
        <v>76</v>
      </c>
      <c r="M118" s="242">
        <v>37</v>
      </c>
      <c r="N118" s="137">
        <v>37</v>
      </c>
      <c r="O118" s="137">
        <v>546</v>
      </c>
      <c r="P118" s="137">
        <v>218</v>
      </c>
      <c r="Q118" s="137">
        <v>35</v>
      </c>
      <c r="R118" s="137">
        <v>17</v>
      </c>
      <c r="S118" s="137">
        <v>41</v>
      </c>
      <c r="T118" s="137">
        <v>5</v>
      </c>
      <c r="U118" s="137">
        <v>14</v>
      </c>
      <c r="V118" s="137">
        <v>100</v>
      </c>
      <c r="W118" s="137">
        <v>24</v>
      </c>
      <c r="Z118" s="234" t="s">
        <v>261</v>
      </c>
      <c r="AA118" s="6">
        <f t="shared" si="16"/>
        <v>25.170424750917672</v>
      </c>
      <c r="AB118" s="6">
        <f t="shared" si="11"/>
        <v>99.108547456738336</v>
      </c>
      <c r="AC118" s="6">
        <f t="shared" si="11"/>
        <v>148.13843733613004</v>
      </c>
      <c r="AD118" s="6">
        <f t="shared" si="11"/>
        <v>36.44467750393288</v>
      </c>
      <c r="AE118" s="6">
        <f t="shared" si="11"/>
        <v>44.31043523859465</v>
      </c>
      <c r="AF118" s="6">
        <f t="shared" si="10"/>
        <v>19.926586261143154</v>
      </c>
      <c r="AG118" s="6">
        <f t="shared" si="10"/>
        <v>9.7011012060828516</v>
      </c>
      <c r="AH118" s="6">
        <f t="shared" si="10"/>
        <v>9.7011012060828516</v>
      </c>
      <c r="AI118" s="6">
        <f t="shared" si="10"/>
        <v>143.15679077084425</v>
      </c>
      <c r="AJ118" s="6">
        <f t="shared" si="17"/>
        <v>57.157839538542213</v>
      </c>
      <c r="AK118" s="6">
        <f t="shared" si="17"/>
        <v>9.1767173571054013</v>
      </c>
      <c r="AL118" s="6">
        <f t="shared" si="17"/>
        <v>4.4572627163083371</v>
      </c>
      <c r="AM118" s="6">
        <f t="shared" si="17"/>
        <v>10.749868904037756</v>
      </c>
      <c r="AN118" s="6">
        <f t="shared" si="18"/>
        <v>1.3109596224436288</v>
      </c>
      <c r="AO118" s="6">
        <f t="shared" si="18"/>
        <v>3.6706869428421607</v>
      </c>
      <c r="AP118" s="6">
        <f t="shared" si="18"/>
        <v>26.219192448872572</v>
      </c>
      <c r="AQ118" s="6">
        <f t="shared" si="18"/>
        <v>6.2926061877294179</v>
      </c>
      <c r="AT118" s="234" t="s">
        <v>261</v>
      </c>
      <c r="AU118" s="6">
        <f t="shared" si="12"/>
        <v>70.141570141570142</v>
      </c>
      <c r="AV118" s="6">
        <f t="shared" si="13"/>
        <v>177.79225008140671</v>
      </c>
      <c r="AW118" s="6">
        <f t="shared" si="14"/>
        <v>3.2916392363396971</v>
      </c>
      <c r="AX118" s="6">
        <f t="shared" si="15"/>
        <v>7.6457470532016565</v>
      </c>
    </row>
    <row r="119" spans="1:50" x14ac:dyDescent="0.25">
      <c r="A119" s="234" t="s">
        <v>262</v>
      </c>
      <c r="B119" s="8">
        <v>7279</v>
      </c>
      <c r="C119" s="8">
        <v>5968</v>
      </c>
      <c r="D119" s="8">
        <v>5869</v>
      </c>
      <c r="E119" s="8">
        <v>5805</v>
      </c>
      <c r="F119" s="8">
        <v>2973</v>
      </c>
      <c r="G119" s="137">
        <v>174</v>
      </c>
      <c r="H119" s="137">
        <v>482</v>
      </c>
      <c r="I119" s="137">
        <v>1052</v>
      </c>
      <c r="J119" s="137">
        <v>247</v>
      </c>
      <c r="K119" s="137">
        <v>289</v>
      </c>
      <c r="L119" s="137">
        <v>129</v>
      </c>
      <c r="M119" s="242">
        <v>142</v>
      </c>
      <c r="N119" s="137">
        <v>70</v>
      </c>
      <c r="O119" s="137">
        <v>606</v>
      </c>
      <c r="P119" s="137">
        <v>369</v>
      </c>
      <c r="Q119" s="137">
        <v>66</v>
      </c>
      <c r="R119" s="137">
        <v>37</v>
      </c>
      <c r="S119" s="137">
        <v>62</v>
      </c>
      <c r="T119" s="137">
        <v>27</v>
      </c>
      <c r="U119" s="137">
        <v>31</v>
      </c>
      <c r="V119" s="137">
        <v>169</v>
      </c>
      <c r="W119" s="137">
        <v>55</v>
      </c>
      <c r="Z119" s="234" t="s">
        <v>262</v>
      </c>
      <c r="AA119" s="6">
        <f t="shared" si="16"/>
        <v>23.904382470119522</v>
      </c>
      <c r="AB119" s="6">
        <f t="shared" si="11"/>
        <v>66.21788707240006</v>
      </c>
      <c r="AC119" s="6">
        <f t="shared" si="11"/>
        <v>144.52534688830883</v>
      </c>
      <c r="AD119" s="6">
        <f t="shared" si="11"/>
        <v>33.933232586893809</v>
      </c>
      <c r="AE119" s="6">
        <f t="shared" si="11"/>
        <v>39.703255941750243</v>
      </c>
      <c r="AF119" s="6">
        <f t="shared" si="10"/>
        <v>17.722214589916195</v>
      </c>
      <c r="AG119" s="6">
        <f t="shared" si="10"/>
        <v>19.508174199752712</v>
      </c>
      <c r="AH119" s="6">
        <f t="shared" si="10"/>
        <v>9.6167055914273938</v>
      </c>
      <c r="AI119" s="6">
        <f t="shared" si="10"/>
        <v>83.253194120071441</v>
      </c>
      <c r="AJ119" s="6">
        <f t="shared" si="17"/>
        <v>50.693776617667261</v>
      </c>
      <c r="AK119" s="6">
        <f t="shared" si="17"/>
        <v>9.0671795576315439</v>
      </c>
      <c r="AL119" s="6">
        <f t="shared" si="17"/>
        <v>5.0831158126116218</v>
      </c>
      <c r="AM119" s="6">
        <f t="shared" si="17"/>
        <v>8.5176535238356923</v>
      </c>
      <c r="AN119" s="6">
        <f t="shared" si="18"/>
        <v>3.7093007281219945</v>
      </c>
      <c r="AO119" s="6">
        <f t="shared" si="18"/>
        <v>4.2588267619178461</v>
      </c>
      <c r="AP119" s="6">
        <f t="shared" si="18"/>
        <v>23.217474927874708</v>
      </c>
      <c r="AQ119" s="6">
        <f t="shared" si="18"/>
        <v>7.5559829646929524</v>
      </c>
      <c r="AT119" s="234" t="s">
        <v>262</v>
      </c>
      <c r="AU119" s="6">
        <f t="shared" si="12"/>
        <v>62.872721076844442</v>
      </c>
      <c r="AV119" s="6">
        <f t="shared" si="13"/>
        <v>104.39276485788115</v>
      </c>
      <c r="AW119" s="6">
        <f t="shared" si="14"/>
        <v>9.0817356205852668</v>
      </c>
      <c r="AX119" s="6">
        <f t="shared" si="15"/>
        <v>9.2158176943699726</v>
      </c>
    </row>
    <row r="120" spans="1:50" x14ac:dyDescent="0.25">
      <c r="A120" s="234" t="s">
        <v>263</v>
      </c>
      <c r="B120" s="8">
        <v>6103</v>
      </c>
      <c r="C120" s="8">
        <v>5163</v>
      </c>
      <c r="D120" s="8">
        <v>5110</v>
      </c>
      <c r="E120" s="8">
        <v>5036</v>
      </c>
      <c r="F120" s="8">
        <v>2738</v>
      </c>
      <c r="G120" s="137">
        <v>161</v>
      </c>
      <c r="H120" s="137">
        <v>427</v>
      </c>
      <c r="I120" s="137">
        <v>1134</v>
      </c>
      <c r="J120" s="137">
        <v>201</v>
      </c>
      <c r="K120" s="137">
        <v>346</v>
      </c>
      <c r="L120" s="137">
        <v>124</v>
      </c>
      <c r="M120" s="242">
        <v>202</v>
      </c>
      <c r="N120" s="137">
        <v>70</v>
      </c>
      <c r="O120" s="137">
        <v>805</v>
      </c>
      <c r="P120" s="137">
        <v>412</v>
      </c>
      <c r="Q120" s="137">
        <v>67</v>
      </c>
      <c r="R120" s="137">
        <v>29</v>
      </c>
      <c r="S120" s="137">
        <v>49</v>
      </c>
      <c r="T120" s="137">
        <v>13</v>
      </c>
      <c r="U120" s="137">
        <v>11</v>
      </c>
      <c r="V120" s="137">
        <v>162</v>
      </c>
      <c r="W120" s="137">
        <v>54</v>
      </c>
      <c r="Z120" s="234" t="s">
        <v>263</v>
      </c>
      <c r="AA120" s="6">
        <f t="shared" si="16"/>
        <v>26.380468621989188</v>
      </c>
      <c r="AB120" s="6">
        <f t="shared" si="11"/>
        <v>69.965590693101746</v>
      </c>
      <c r="AC120" s="6">
        <f t="shared" si="11"/>
        <v>185.81025725053252</v>
      </c>
      <c r="AD120" s="6">
        <f t="shared" si="11"/>
        <v>32.934622316893325</v>
      </c>
      <c r="AE120" s="6">
        <f t="shared" si="11"/>
        <v>56.693429460920861</v>
      </c>
      <c r="AF120" s="6">
        <f t="shared" si="10"/>
        <v>20.31787645420285</v>
      </c>
      <c r="AG120" s="6">
        <f t="shared" si="10"/>
        <v>33.098476159265935</v>
      </c>
      <c r="AH120" s="6">
        <f t="shared" si="10"/>
        <v>11.469768966082254</v>
      </c>
      <c r="AI120" s="6">
        <f t="shared" si="10"/>
        <v>131.90234310994592</v>
      </c>
      <c r="AJ120" s="6">
        <f t="shared" si="17"/>
        <v>67.507783057512711</v>
      </c>
      <c r="AK120" s="6">
        <f t="shared" si="17"/>
        <v>10.978207438964443</v>
      </c>
      <c r="AL120" s="6">
        <f t="shared" si="17"/>
        <v>4.751761428805505</v>
      </c>
      <c r="AM120" s="6">
        <f t="shared" si="17"/>
        <v>8.0288382762575772</v>
      </c>
      <c r="AN120" s="6">
        <f t="shared" si="18"/>
        <v>2.1300999508438472</v>
      </c>
      <c r="AO120" s="6">
        <f t="shared" si="18"/>
        <v>1.80239226609864</v>
      </c>
      <c r="AP120" s="6">
        <f t="shared" si="18"/>
        <v>26.544322464361791</v>
      </c>
      <c r="AQ120" s="6">
        <f t="shared" si="18"/>
        <v>8.848107488120597</v>
      </c>
      <c r="AT120" s="234" t="s">
        <v>263</v>
      </c>
      <c r="AU120" s="6">
        <f t="shared" si="12"/>
        <v>80.626223091976527</v>
      </c>
      <c r="AV120" s="6">
        <f t="shared" si="13"/>
        <v>159.84908657664815</v>
      </c>
      <c r="AW120" s="6">
        <f t="shared" si="14"/>
        <v>4.7479912344777215</v>
      </c>
      <c r="AX120" s="6">
        <f t="shared" si="15"/>
        <v>10.459035444509006</v>
      </c>
    </row>
    <row r="121" spans="1:50" x14ac:dyDescent="0.25">
      <c r="A121" s="234" t="s">
        <v>264</v>
      </c>
      <c r="B121" s="8">
        <v>1742</v>
      </c>
      <c r="C121" s="8">
        <v>1508</v>
      </c>
      <c r="D121" s="8">
        <v>1496</v>
      </c>
      <c r="E121" s="8">
        <v>1487</v>
      </c>
      <c r="F121" s="8">
        <v>871</v>
      </c>
      <c r="G121" s="137">
        <v>33</v>
      </c>
      <c r="H121" s="137">
        <v>136</v>
      </c>
      <c r="I121" s="137">
        <v>307</v>
      </c>
      <c r="J121" s="137">
        <v>73</v>
      </c>
      <c r="K121" s="137">
        <v>105</v>
      </c>
      <c r="L121" s="137">
        <v>21</v>
      </c>
      <c r="M121" s="242">
        <v>47</v>
      </c>
      <c r="N121" s="137">
        <v>32</v>
      </c>
      <c r="O121" s="137">
        <v>281</v>
      </c>
      <c r="P121" s="137">
        <v>96</v>
      </c>
      <c r="Q121" s="137">
        <v>18</v>
      </c>
      <c r="R121" s="137">
        <v>8</v>
      </c>
      <c r="S121" s="137">
        <v>8</v>
      </c>
      <c r="T121" s="137">
        <v>7</v>
      </c>
      <c r="U121" s="137">
        <v>8</v>
      </c>
      <c r="V121" s="137">
        <v>56</v>
      </c>
      <c r="W121" s="137">
        <v>16</v>
      </c>
      <c r="Z121" s="234" t="s">
        <v>264</v>
      </c>
      <c r="AA121" s="6">
        <f t="shared" si="16"/>
        <v>18.943742824339839</v>
      </c>
      <c r="AB121" s="6">
        <f t="shared" si="11"/>
        <v>78.071182548794482</v>
      </c>
      <c r="AC121" s="6">
        <f t="shared" si="11"/>
        <v>176.23421354764636</v>
      </c>
      <c r="AD121" s="6">
        <f t="shared" si="11"/>
        <v>41.905855338691154</v>
      </c>
      <c r="AE121" s="6">
        <f t="shared" si="11"/>
        <v>60.275545350172216</v>
      </c>
      <c r="AF121" s="6">
        <f t="shared" si="10"/>
        <v>12.055109070034444</v>
      </c>
      <c r="AG121" s="6">
        <f t="shared" si="10"/>
        <v>26.980482204362801</v>
      </c>
      <c r="AH121" s="6">
        <f t="shared" si="10"/>
        <v>18.369690011481058</v>
      </c>
      <c r="AI121" s="6">
        <f t="shared" si="10"/>
        <v>161.30884041331802</v>
      </c>
      <c r="AJ121" s="6">
        <f t="shared" si="17"/>
        <v>55.109070034443164</v>
      </c>
      <c r="AK121" s="6">
        <f t="shared" si="17"/>
        <v>10.332950631458095</v>
      </c>
      <c r="AL121" s="6">
        <f t="shared" si="17"/>
        <v>4.5924225028702645</v>
      </c>
      <c r="AM121" s="6">
        <f t="shared" si="17"/>
        <v>4.5924225028702645</v>
      </c>
      <c r="AN121" s="6">
        <f t="shared" si="18"/>
        <v>4.0183696900114807</v>
      </c>
      <c r="AO121" s="6">
        <f t="shared" si="18"/>
        <v>4.5924225028702645</v>
      </c>
      <c r="AP121" s="6">
        <f t="shared" si="18"/>
        <v>32.146957520091846</v>
      </c>
      <c r="AQ121" s="6">
        <f t="shared" si="18"/>
        <v>9.1848450057405291</v>
      </c>
      <c r="AT121" s="234" t="s">
        <v>264</v>
      </c>
      <c r="AU121" s="6">
        <f t="shared" si="12"/>
        <v>64.171122994652407</v>
      </c>
      <c r="AV121" s="6">
        <f t="shared" si="13"/>
        <v>188.97108271687964</v>
      </c>
      <c r="AW121" s="6">
        <f t="shared" si="14"/>
        <v>8.0367393800229614</v>
      </c>
      <c r="AX121" s="6">
        <f t="shared" si="15"/>
        <v>10.610079575596817</v>
      </c>
    </row>
    <row r="122" spans="1:50" x14ac:dyDescent="0.25">
      <c r="A122" s="234" t="s">
        <v>265</v>
      </c>
      <c r="B122" s="8">
        <v>2735</v>
      </c>
      <c r="C122" s="8">
        <v>2305</v>
      </c>
      <c r="D122" s="8">
        <v>2280</v>
      </c>
      <c r="E122" s="8">
        <v>2248</v>
      </c>
      <c r="F122" s="8">
        <v>1170</v>
      </c>
      <c r="G122" s="137">
        <v>48</v>
      </c>
      <c r="H122" s="137">
        <v>173</v>
      </c>
      <c r="I122" s="137">
        <v>368</v>
      </c>
      <c r="J122" s="137">
        <v>71</v>
      </c>
      <c r="K122" s="137">
        <v>110</v>
      </c>
      <c r="L122" s="137">
        <v>28</v>
      </c>
      <c r="M122" s="242">
        <v>58</v>
      </c>
      <c r="N122" s="137">
        <v>20</v>
      </c>
      <c r="O122" s="137">
        <v>143</v>
      </c>
      <c r="P122" s="137">
        <v>116</v>
      </c>
      <c r="Q122" s="137">
        <v>21</v>
      </c>
      <c r="R122" s="137">
        <v>10</v>
      </c>
      <c r="S122" s="137">
        <v>30</v>
      </c>
      <c r="T122" s="137">
        <v>11</v>
      </c>
      <c r="U122" s="137">
        <v>8</v>
      </c>
      <c r="V122" s="137">
        <v>52</v>
      </c>
      <c r="W122" s="137">
        <v>19</v>
      </c>
      <c r="Z122" s="234" t="s">
        <v>265</v>
      </c>
      <c r="AA122" s="6">
        <f t="shared" si="16"/>
        <v>17.550274223034734</v>
      </c>
      <c r="AB122" s="6">
        <f t="shared" si="11"/>
        <v>63.254113345521027</v>
      </c>
      <c r="AC122" s="6">
        <f t="shared" si="11"/>
        <v>134.55210237659963</v>
      </c>
      <c r="AD122" s="6">
        <f t="shared" si="11"/>
        <v>25.959780621572211</v>
      </c>
      <c r="AE122" s="6">
        <f t="shared" si="11"/>
        <v>40.219378427787937</v>
      </c>
      <c r="AF122" s="6">
        <f t="shared" si="10"/>
        <v>10.237659963436929</v>
      </c>
      <c r="AG122" s="6">
        <f t="shared" si="10"/>
        <v>21.206581352833638</v>
      </c>
      <c r="AH122" s="6">
        <f t="shared" si="10"/>
        <v>7.3126142595978063</v>
      </c>
      <c r="AI122" s="6">
        <f t="shared" si="10"/>
        <v>52.285191956124315</v>
      </c>
      <c r="AJ122" s="6">
        <f t="shared" si="17"/>
        <v>42.413162705667276</v>
      </c>
      <c r="AK122" s="6">
        <f t="shared" si="17"/>
        <v>7.678244972577696</v>
      </c>
      <c r="AL122" s="6">
        <f t="shared" si="17"/>
        <v>3.6563071297989032</v>
      </c>
      <c r="AM122" s="6">
        <f t="shared" si="17"/>
        <v>10.968921389396709</v>
      </c>
      <c r="AN122" s="6">
        <f t="shared" si="18"/>
        <v>4.0219378427787937</v>
      </c>
      <c r="AO122" s="6">
        <f t="shared" si="18"/>
        <v>2.9250457038391224</v>
      </c>
      <c r="AP122" s="6">
        <f t="shared" si="18"/>
        <v>19.012797074954296</v>
      </c>
      <c r="AQ122" s="6">
        <f t="shared" si="18"/>
        <v>6.9469835466179166</v>
      </c>
      <c r="AT122" s="234" t="s">
        <v>265</v>
      </c>
      <c r="AU122" s="6">
        <f t="shared" si="12"/>
        <v>50.877192982456137</v>
      </c>
      <c r="AV122" s="6">
        <f t="shared" si="13"/>
        <v>63.612099644128115</v>
      </c>
      <c r="AW122" s="6">
        <f t="shared" si="14"/>
        <v>9.4017094017094021</v>
      </c>
      <c r="AX122" s="6">
        <f t="shared" si="15"/>
        <v>8.2429501084598709</v>
      </c>
    </row>
    <row r="123" spans="1:50" x14ac:dyDescent="0.25">
      <c r="A123" s="234" t="s">
        <v>266</v>
      </c>
      <c r="B123" s="8">
        <v>4097</v>
      </c>
      <c r="C123" s="8">
        <v>3332</v>
      </c>
      <c r="D123" s="8">
        <v>3287</v>
      </c>
      <c r="E123" s="8">
        <v>3231</v>
      </c>
      <c r="F123" s="8">
        <v>1608</v>
      </c>
      <c r="G123" s="137">
        <v>71</v>
      </c>
      <c r="H123" s="137">
        <v>270</v>
      </c>
      <c r="I123" s="137">
        <v>630</v>
      </c>
      <c r="J123" s="137">
        <v>81</v>
      </c>
      <c r="K123" s="137">
        <v>187</v>
      </c>
      <c r="L123" s="137">
        <v>98</v>
      </c>
      <c r="M123" s="242">
        <v>116</v>
      </c>
      <c r="N123" s="137">
        <v>29</v>
      </c>
      <c r="O123" s="137">
        <v>421</v>
      </c>
      <c r="P123" s="137">
        <v>229</v>
      </c>
      <c r="Q123" s="137">
        <v>30</v>
      </c>
      <c r="R123" s="137">
        <v>2</v>
      </c>
      <c r="S123" s="137">
        <v>28</v>
      </c>
      <c r="T123" s="137">
        <v>3</v>
      </c>
      <c r="U123" s="137">
        <v>3</v>
      </c>
      <c r="V123" s="137">
        <v>75</v>
      </c>
      <c r="W123" s="137">
        <v>37</v>
      </c>
      <c r="Z123" s="234" t="s">
        <v>266</v>
      </c>
      <c r="AA123" s="6">
        <f t="shared" si="16"/>
        <v>17.32975347815475</v>
      </c>
      <c r="AB123" s="6">
        <f t="shared" si="11"/>
        <v>65.901879423968765</v>
      </c>
      <c r="AC123" s="6">
        <f t="shared" si="11"/>
        <v>153.77105198926046</v>
      </c>
      <c r="AD123" s="6">
        <f t="shared" si="11"/>
        <v>19.770563827190628</v>
      </c>
      <c r="AE123" s="6">
        <f t="shared" si="11"/>
        <v>45.643153526970949</v>
      </c>
      <c r="AF123" s="6">
        <f t="shared" si="10"/>
        <v>23.91994142055162</v>
      </c>
      <c r="AG123" s="6">
        <f t="shared" si="10"/>
        <v>28.313400048816206</v>
      </c>
      <c r="AH123" s="6">
        <f t="shared" si="10"/>
        <v>7.0783500122040515</v>
      </c>
      <c r="AI123" s="6">
        <f t="shared" si="10"/>
        <v>102.75811569441053</v>
      </c>
      <c r="AJ123" s="6">
        <f t="shared" si="17"/>
        <v>55.89455699292165</v>
      </c>
      <c r="AK123" s="6">
        <f t="shared" si="17"/>
        <v>7.3224310471076395</v>
      </c>
      <c r="AL123" s="6">
        <f t="shared" si="17"/>
        <v>0.48816206980717597</v>
      </c>
      <c r="AM123" s="6">
        <f t="shared" si="17"/>
        <v>6.8342689773004635</v>
      </c>
      <c r="AN123" s="6">
        <f t="shared" si="18"/>
        <v>0.73224310471076393</v>
      </c>
      <c r="AO123" s="6">
        <f t="shared" si="18"/>
        <v>0.73224310471076393</v>
      </c>
      <c r="AP123" s="6">
        <f t="shared" si="18"/>
        <v>18.306077617769102</v>
      </c>
      <c r="AQ123" s="6">
        <f t="shared" si="18"/>
        <v>9.0309982914327556</v>
      </c>
      <c r="AT123" s="234" t="s">
        <v>266</v>
      </c>
      <c r="AU123" s="6">
        <f t="shared" si="12"/>
        <v>69.668390629753574</v>
      </c>
      <c r="AV123" s="6">
        <f t="shared" si="13"/>
        <v>130.30021665119156</v>
      </c>
      <c r="AW123" s="6">
        <f t="shared" si="14"/>
        <v>1.8656716417910448</v>
      </c>
      <c r="AX123" s="6">
        <f t="shared" si="15"/>
        <v>11.104441776710685</v>
      </c>
    </row>
    <row r="124" spans="1:50" x14ac:dyDescent="0.25">
      <c r="A124" s="234" t="s">
        <v>267</v>
      </c>
      <c r="B124" s="8">
        <v>2625</v>
      </c>
      <c r="C124" s="8">
        <v>2172</v>
      </c>
      <c r="D124" s="8">
        <v>2137</v>
      </c>
      <c r="E124" s="8">
        <v>2111</v>
      </c>
      <c r="F124" s="8">
        <v>1064</v>
      </c>
      <c r="G124" s="137">
        <v>36</v>
      </c>
      <c r="H124" s="137">
        <v>185</v>
      </c>
      <c r="I124" s="137">
        <v>342</v>
      </c>
      <c r="J124" s="137">
        <v>51</v>
      </c>
      <c r="K124" s="137">
        <v>87</v>
      </c>
      <c r="L124" s="137">
        <v>41</v>
      </c>
      <c r="M124" s="242">
        <v>69</v>
      </c>
      <c r="N124" s="137">
        <v>12</v>
      </c>
      <c r="O124" s="137">
        <v>170</v>
      </c>
      <c r="P124" s="137">
        <v>129</v>
      </c>
      <c r="Q124" s="137">
        <v>20</v>
      </c>
      <c r="R124" s="137">
        <v>4</v>
      </c>
      <c r="S124" s="137">
        <v>14</v>
      </c>
      <c r="T124" s="137">
        <v>7</v>
      </c>
      <c r="U124" s="137">
        <v>1</v>
      </c>
      <c r="V124" s="137">
        <v>48</v>
      </c>
      <c r="W124" s="137">
        <v>14</v>
      </c>
      <c r="Z124" s="234" t="s">
        <v>267</v>
      </c>
      <c r="AA124" s="6">
        <f t="shared" si="16"/>
        <v>13.714285714285714</v>
      </c>
      <c r="AB124" s="6">
        <f t="shared" si="11"/>
        <v>70.476190476190467</v>
      </c>
      <c r="AC124" s="6">
        <f t="shared" si="11"/>
        <v>130.28571428571428</v>
      </c>
      <c r="AD124" s="6">
        <f t="shared" si="11"/>
        <v>19.428571428571427</v>
      </c>
      <c r="AE124" s="6">
        <f t="shared" si="11"/>
        <v>33.142857142857139</v>
      </c>
      <c r="AF124" s="6">
        <f t="shared" si="10"/>
        <v>15.619047619047619</v>
      </c>
      <c r="AG124" s="6">
        <f t="shared" si="10"/>
        <v>26.285714285714288</v>
      </c>
      <c r="AH124" s="6">
        <f t="shared" si="10"/>
        <v>4.5714285714285721</v>
      </c>
      <c r="AI124" s="6">
        <f t="shared" si="10"/>
        <v>64.761904761904759</v>
      </c>
      <c r="AJ124" s="6">
        <f t="shared" si="17"/>
        <v>49.142857142857139</v>
      </c>
      <c r="AK124" s="6">
        <f t="shared" si="17"/>
        <v>7.6190476190476186</v>
      </c>
      <c r="AL124" s="6">
        <f t="shared" si="17"/>
        <v>1.5238095238095239</v>
      </c>
      <c r="AM124" s="6">
        <f t="shared" si="17"/>
        <v>5.333333333333333</v>
      </c>
      <c r="AN124" s="6">
        <f t="shared" si="18"/>
        <v>2.6666666666666665</v>
      </c>
      <c r="AO124" s="6">
        <f t="shared" si="18"/>
        <v>0.38095238095238099</v>
      </c>
      <c r="AP124" s="6">
        <f t="shared" si="18"/>
        <v>18.285714285714288</v>
      </c>
      <c r="AQ124" s="6">
        <f t="shared" si="18"/>
        <v>5.333333333333333</v>
      </c>
      <c r="AT124" s="234" t="s">
        <v>267</v>
      </c>
      <c r="AU124" s="6">
        <f t="shared" si="12"/>
        <v>60.364997660271413</v>
      </c>
      <c r="AV124" s="6">
        <f t="shared" si="13"/>
        <v>80.530554239696826</v>
      </c>
      <c r="AW124" s="6">
        <f t="shared" si="14"/>
        <v>6.5789473684210522</v>
      </c>
      <c r="AX124" s="6">
        <f t="shared" si="15"/>
        <v>6.4456721915285451</v>
      </c>
    </row>
    <row r="125" spans="1:50" x14ac:dyDescent="0.25">
      <c r="A125" s="234" t="s">
        <v>268</v>
      </c>
      <c r="B125" s="8">
        <v>10593</v>
      </c>
      <c r="C125" s="8">
        <v>8556</v>
      </c>
      <c r="D125" s="8">
        <v>8433</v>
      </c>
      <c r="E125" s="8">
        <v>8309</v>
      </c>
      <c r="F125" s="8">
        <v>3955</v>
      </c>
      <c r="G125" s="137">
        <v>203</v>
      </c>
      <c r="H125" s="137">
        <v>853</v>
      </c>
      <c r="I125" s="137">
        <v>1657</v>
      </c>
      <c r="J125" s="137">
        <v>293</v>
      </c>
      <c r="K125" s="137">
        <v>483</v>
      </c>
      <c r="L125" s="137">
        <v>252</v>
      </c>
      <c r="M125" s="242">
        <v>306</v>
      </c>
      <c r="N125" s="137">
        <v>111</v>
      </c>
      <c r="O125" s="137">
        <v>1308</v>
      </c>
      <c r="P125" s="137">
        <v>596</v>
      </c>
      <c r="Q125" s="137">
        <v>87</v>
      </c>
      <c r="R125" s="137">
        <v>27</v>
      </c>
      <c r="S125" s="137">
        <v>82</v>
      </c>
      <c r="T125" s="137">
        <v>22</v>
      </c>
      <c r="U125" s="137">
        <v>172</v>
      </c>
      <c r="V125" s="137">
        <v>255</v>
      </c>
      <c r="W125" s="137">
        <v>89</v>
      </c>
      <c r="Z125" s="234" t="s">
        <v>268</v>
      </c>
      <c r="AA125" s="6">
        <f t="shared" si="16"/>
        <v>19.163598602850939</v>
      </c>
      <c r="AB125" s="6">
        <f t="shared" si="11"/>
        <v>80.524874917398279</v>
      </c>
      <c r="AC125" s="6">
        <f t="shared" si="11"/>
        <v>156.42405362031531</v>
      </c>
      <c r="AD125" s="6">
        <f t="shared" si="11"/>
        <v>27.659775323326723</v>
      </c>
      <c r="AE125" s="6">
        <f t="shared" si="11"/>
        <v>45.596148399886715</v>
      </c>
      <c r="AF125" s="6">
        <f t="shared" si="10"/>
        <v>23.789294817332202</v>
      </c>
      <c r="AG125" s="6">
        <f t="shared" si="10"/>
        <v>28.887000849617671</v>
      </c>
      <c r="AH125" s="6">
        <f t="shared" si="10"/>
        <v>10.478617955253469</v>
      </c>
      <c r="AI125" s="6">
        <f t="shared" si="10"/>
        <v>123.47776833758142</v>
      </c>
      <c r="AJ125" s="6">
        <f t="shared" si="17"/>
        <v>56.263570282261874</v>
      </c>
      <c r="AK125" s="6">
        <f t="shared" si="17"/>
        <v>8.2129708297932602</v>
      </c>
      <c r="AL125" s="6">
        <f t="shared" si="17"/>
        <v>2.5488530161427359</v>
      </c>
      <c r="AM125" s="6">
        <f t="shared" si="17"/>
        <v>7.7409610119890493</v>
      </c>
      <c r="AN125" s="6">
        <f t="shared" si="18"/>
        <v>2.0768431983385254</v>
      </c>
      <c r="AO125" s="6">
        <f t="shared" si="18"/>
        <v>16.237137732464834</v>
      </c>
      <c r="AP125" s="6">
        <f t="shared" si="18"/>
        <v>24.072500708014726</v>
      </c>
      <c r="AQ125" s="6">
        <f t="shared" si="18"/>
        <v>8.4017747569149446</v>
      </c>
      <c r="AT125" s="234" t="s">
        <v>268</v>
      </c>
      <c r="AU125" s="6">
        <f t="shared" si="12"/>
        <v>70.674730226491164</v>
      </c>
      <c r="AV125" s="6">
        <f t="shared" si="13"/>
        <v>157.41966542303527</v>
      </c>
      <c r="AW125" s="6">
        <f t="shared" si="14"/>
        <v>5.5625790139064479</v>
      </c>
      <c r="AX125" s="6">
        <f t="shared" si="15"/>
        <v>10.40205703599813</v>
      </c>
    </row>
    <row r="126" spans="1:50" x14ac:dyDescent="0.25">
      <c r="A126" s="234" t="s">
        <v>269</v>
      </c>
      <c r="B126" s="8">
        <v>6548</v>
      </c>
      <c r="C126" s="8">
        <v>5351</v>
      </c>
      <c r="D126" s="8">
        <v>5290</v>
      </c>
      <c r="E126" s="8">
        <v>5205</v>
      </c>
      <c r="F126" s="8">
        <v>2680</v>
      </c>
      <c r="G126" s="137">
        <v>127</v>
      </c>
      <c r="H126" s="137">
        <v>394</v>
      </c>
      <c r="I126" s="137">
        <v>751</v>
      </c>
      <c r="J126" s="137">
        <v>176</v>
      </c>
      <c r="K126" s="137">
        <v>308</v>
      </c>
      <c r="L126" s="137">
        <v>103</v>
      </c>
      <c r="M126" s="242">
        <v>55</v>
      </c>
      <c r="N126" s="137">
        <v>50</v>
      </c>
      <c r="O126" s="137">
        <v>429</v>
      </c>
      <c r="P126" s="137">
        <v>287</v>
      </c>
      <c r="Q126" s="137">
        <v>52</v>
      </c>
      <c r="R126" s="137">
        <v>3</v>
      </c>
      <c r="S126" s="137">
        <v>33</v>
      </c>
      <c r="T126" s="137">
        <v>5</v>
      </c>
      <c r="U126" s="137">
        <v>7</v>
      </c>
      <c r="V126" s="137">
        <v>138</v>
      </c>
      <c r="W126" s="137">
        <v>39</v>
      </c>
      <c r="Z126" s="234" t="s">
        <v>269</v>
      </c>
      <c r="AA126" s="6">
        <f t="shared" si="16"/>
        <v>19.39523518631643</v>
      </c>
      <c r="AB126" s="6">
        <f t="shared" si="11"/>
        <v>60.171044593769089</v>
      </c>
      <c r="AC126" s="6">
        <f t="shared" si="11"/>
        <v>114.69150885766646</v>
      </c>
      <c r="AD126" s="6">
        <f t="shared" si="11"/>
        <v>26.87843616371411</v>
      </c>
      <c r="AE126" s="6">
        <f t="shared" si="11"/>
        <v>47.037263286499694</v>
      </c>
      <c r="AF126" s="6">
        <f t="shared" si="10"/>
        <v>15.729993891264508</v>
      </c>
      <c r="AG126" s="6">
        <f t="shared" si="10"/>
        <v>8.3995113011606595</v>
      </c>
      <c r="AH126" s="6">
        <f t="shared" si="10"/>
        <v>7.6359193646915084</v>
      </c>
      <c r="AI126" s="6">
        <f t="shared" si="10"/>
        <v>65.51618814905315</v>
      </c>
      <c r="AJ126" s="6">
        <f t="shared" si="17"/>
        <v>43.830177153329267</v>
      </c>
      <c r="AK126" s="6">
        <f t="shared" si="17"/>
        <v>7.9413561392791703</v>
      </c>
      <c r="AL126" s="6">
        <f t="shared" si="17"/>
        <v>0.45815516188149052</v>
      </c>
      <c r="AM126" s="6">
        <f t="shared" si="17"/>
        <v>5.0397067806963962</v>
      </c>
      <c r="AN126" s="6">
        <f t="shared" si="18"/>
        <v>0.76359193646915091</v>
      </c>
      <c r="AO126" s="6">
        <f t="shared" si="18"/>
        <v>1.0690287110568111</v>
      </c>
      <c r="AP126" s="6">
        <f t="shared" si="18"/>
        <v>21.075137446548563</v>
      </c>
      <c r="AQ126" s="6">
        <f t="shared" si="18"/>
        <v>5.9560171044593773</v>
      </c>
      <c r="AT126" s="234" t="s">
        <v>269</v>
      </c>
      <c r="AU126" s="6">
        <f t="shared" si="12"/>
        <v>54.253308128544425</v>
      </c>
      <c r="AV126" s="6">
        <f t="shared" si="13"/>
        <v>82.42074927953891</v>
      </c>
      <c r="AW126" s="6">
        <f t="shared" si="14"/>
        <v>1.8656716417910448</v>
      </c>
      <c r="AX126" s="6">
        <f t="shared" si="15"/>
        <v>7.2883573163894599</v>
      </c>
    </row>
    <row r="127" spans="1:50" x14ac:dyDescent="0.25">
      <c r="A127" s="234" t="s">
        <v>270</v>
      </c>
      <c r="B127" s="8">
        <v>3068</v>
      </c>
      <c r="C127" s="8">
        <v>2560</v>
      </c>
      <c r="D127" s="8">
        <v>2533</v>
      </c>
      <c r="E127" s="8">
        <v>2505</v>
      </c>
      <c r="F127" s="8">
        <v>1316</v>
      </c>
      <c r="G127" s="137">
        <v>55</v>
      </c>
      <c r="H127" s="137">
        <v>171</v>
      </c>
      <c r="I127" s="137">
        <v>442</v>
      </c>
      <c r="J127" s="137">
        <v>93</v>
      </c>
      <c r="K127" s="137">
        <v>151</v>
      </c>
      <c r="L127" s="137">
        <v>47</v>
      </c>
      <c r="M127" s="242">
        <v>74</v>
      </c>
      <c r="N127" s="137">
        <v>29</v>
      </c>
      <c r="O127" s="137">
        <v>254</v>
      </c>
      <c r="P127" s="137">
        <v>173</v>
      </c>
      <c r="Q127" s="137">
        <v>24</v>
      </c>
      <c r="R127" s="137">
        <v>2</v>
      </c>
      <c r="S127" s="137">
        <v>24</v>
      </c>
      <c r="T127" s="137">
        <v>12</v>
      </c>
      <c r="U127" s="137">
        <v>1</v>
      </c>
      <c r="V127" s="137">
        <v>74</v>
      </c>
      <c r="W127" s="137">
        <v>28</v>
      </c>
      <c r="Z127" s="234" t="s">
        <v>270</v>
      </c>
      <c r="AA127" s="6">
        <f t="shared" si="16"/>
        <v>17.926988265971314</v>
      </c>
      <c r="AB127" s="6">
        <f t="shared" si="11"/>
        <v>55.736636245110823</v>
      </c>
      <c r="AC127" s="6">
        <f t="shared" si="11"/>
        <v>144.06779661016949</v>
      </c>
      <c r="AD127" s="6">
        <f t="shared" si="11"/>
        <v>30.312907431551498</v>
      </c>
      <c r="AE127" s="6">
        <f t="shared" si="11"/>
        <v>49.21773142112125</v>
      </c>
      <c r="AF127" s="6">
        <f t="shared" ref="AF127:AI190" si="19">L127/$B127*1000</f>
        <v>15.319426336375489</v>
      </c>
      <c r="AG127" s="6">
        <f t="shared" si="19"/>
        <v>24.119947848761406</v>
      </c>
      <c r="AH127" s="6">
        <f t="shared" si="19"/>
        <v>9.4524119947848764</v>
      </c>
      <c r="AI127" s="6">
        <f t="shared" si="19"/>
        <v>82.790091264667538</v>
      </c>
      <c r="AJ127" s="6">
        <f t="shared" si="17"/>
        <v>56.388526727509777</v>
      </c>
      <c r="AK127" s="6">
        <f t="shared" si="17"/>
        <v>7.8226857887874841</v>
      </c>
      <c r="AL127" s="6">
        <f t="shared" si="17"/>
        <v>0.65189048239895697</v>
      </c>
      <c r="AM127" s="6">
        <f t="shared" si="17"/>
        <v>7.8226857887874841</v>
      </c>
      <c r="AN127" s="6">
        <f t="shared" si="18"/>
        <v>3.9113428943937421</v>
      </c>
      <c r="AO127" s="6">
        <f t="shared" si="18"/>
        <v>0.32594524119947849</v>
      </c>
      <c r="AP127" s="6">
        <f t="shared" si="18"/>
        <v>24.119947848761406</v>
      </c>
      <c r="AQ127" s="6">
        <f t="shared" si="18"/>
        <v>9.1264667535853974</v>
      </c>
      <c r="AT127" s="234" t="s">
        <v>270</v>
      </c>
      <c r="AU127" s="6">
        <f t="shared" si="12"/>
        <v>68.2984603237268</v>
      </c>
      <c r="AV127" s="6">
        <f t="shared" si="13"/>
        <v>101.39720558882236</v>
      </c>
      <c r="AW127" s="6">
        <f t="shared" si="14"/>
        <v>9.1185410334346493</v>
      </c>
      <c r="AX127" s="6">
        <f t="shared" si="15"/>
        <v>10.9375</v>
      </c>
    </row>
    <row r="128" spans="1:50" x14ac:dyDescent="0.25">
      <c r="A128" s="234" t="s">
        <v>271</v>
      </c>
      <c r="B128" s="8">
        <v>10392</v>
      </c>
      <c r="C128" s="8">
        <v>8669</v>
      </c>
      <c r="D128" s="8">
        <v>8570</v>
      </c>
      <c r="E128" s="8">
        <v>8466</v>
      </c>
      <c r="F128" s="8">
        <v>4533</v>
      </c>
      <c r="G128" s="137">
        <v>275</v>
      </c>
      <c r="H128" s="137">
        <v>712</v>
      </c>
      <c r="I128" s="137">
        <v>1476</v>
      </c>
      <c r="J128" s="137">
        <v>324</v>
      </c>
      <c r="K128" s="137">
        <v>490</v>
      </c>
      <c r="L128" s="137">
        <v>187</v>
      </c>
      <c r="M128" s="242">
        <v>128</v>
      </c>
      <c r="N128" s="137">
        <v>137</v>
      </c>
      <c r="O128" s="137">
        <v>681</v>
      </c>
      <c r="P128" s="137">
        <v>619</v>
      </c>
      <c r="Q128" s="137">
        <v>137</v>
      </c>
      <c r="R128" s="137">
        <v>92</v>
      </c>
      <c r="S128" s="137">
        <v>102</v>
      </c>
      <c r="T128" s="137">
        <v>52</v>
      </c>
      <c r="U128" s="137">
        <v>35</v>
      </c>
      <c r="V128" s="137">
        <v>232</v>
      </c>
      <c r="W128" s="137">
        <v>87</v>
      </c>
      <c r="Z128" s="234" t="s">
        <v>271</v>
      </c>
      <c r="AA128" s="6">
        <f t="shared" si="16"/>
        <v>26.462663587374902</v>
      </c>
      <c r="AB128" s="6">
        <f t="shared" si="11"/>
        <v>68.514241724403391</v>
      </c>
      <c r="AC128" s="6">
        <f t="shared" si="11"/>
        <v>142.03233256351038</v>
      </c>
      <c r="AD128" s="6">
        <f t="shared" si="11"/>
        <v>31.177829099307161</v>
      </c>
      <c r="AE128" s="6">
        <f t="shared" si="11"/>
        <v>47.151655119322555</v>
      </c>
      <c r="AF128" s="6">
        <f t="shared" si="19"/>
        <v>17.994611239414933</v>
      </c>
      <c r="AG128" s="6">
        <f t="shared" si="19"/>
        <v>12.317167051578137</v>
      </c>
      <c r="AH128" s="6">
        <f t="shared" si="19"/>
        <v>13.183217859892224</v>
      </c>
      <c r="AI128" s="6">
        <f t="shared" si="19"/>
        <v>65.531177829099306</v>
      </c>
      <c r="AJ128" s="6">
        <f t="shared" si="17"/>
        <v>59.565050038491151</v>
      </c>
      <c r="AK128" s="6">
        <f t="shared" si="17"/>
        <v>13.183217859892224</v>
      </c>
      <c r="AL128" s="6">
        <f t="shared" si="17"/>
        <v>8.8529638183217862</v>
      </c>
      <c r="AM128" s="6">
        <f t="shared" si="17"/>
        <v>9.8152424942263288</v>
      </c>
      <c r="AN128" s="6">
        <f t="shared" si="18"/>
        <v>5.0038491147036188</v>
      </c>
      <c r="AO128" s="6">
        <f t="shared" si="18"/>
        <v>3.3679753656658971</v>
      </c>
      <c r="AP128" s="6">
        <f t="shared" si="18"/>
        <v>22.324865280985374</v>
      </c>
      <c r="AQ128" s="6">
        <f t="shared" si="18"/>
        <v>8.371824480369515</v>
      </c>
      <c r="AT128" s="234" t="s">
        <v>271</v>
      </c>
      <c r="AU128" s="6">
        <f t="shared" si="12"/>
        <v>72.228704784130684</v>
      </c>
      <c r="AV128" s="6">
        <f t="shared" si="13"/>
        <v>80.439404677533659</v>
      </c>
      <c r="AW128" s="6">
        <f t="shared" si="14"/>
        <v>11.471431722920803</v>
      </c>
      <c r="AX128" s="6">
        <f t="shared" si="15"/>
        <v>10.035759603183758</v>
      </c>
    </row>
    <row r="129" spans="1:50" x14ac:dyDescent="0.25">
      <c r="A129" s="234" t="s">
        <v>272</v>
      </c>
      <c r="B129" s="8">
        <v>4787</v>
      </c>
      <c r="C129" s="8">
        <v>3911</v>
      </c>
      <c r="D129" s="8">
        <v>3856</v>
      </c>
      <c r="E129" s="8">
        <v>3802</v>
      </c>
      <c r="F129" s="8">
        <v>1896</v>
      </c>
      <c r="G129" s="137">
        <v>89</v>
      </c>
      <c r="H129" s="137">
        <v>253</v>
      </c>
      <c r="I129" s="137">
        <v>668</v>
      </c>
      <c r="J129" s="137">
        <v>113</v>
      </c>
      <c r="K129" s="137">
        <v>213</v>
      </c>
      <c r="L129" s="137">
        <v>131</v>
      </c>
      <c r="M129" s="242">
        <v>106</v>
      </c>
      <c r="N129" s="137">
        <v>36</v>
      </c>
      <c r="O129" s="137">
        <v>540</v>
      </c>
      <c r="P129" s="137">
        <v>237</v>
      </c>
      <c r="Q129" s="137">
        <v>38</v>
      </c>
      <c r="R129" s="137">
        <v>2</v>
      </c>
      <c r="S129" s="137">
        <v>36</v>
      </c>
      <c r="T129" s="137">
        <v>6</v>
      </c>
      <c r="U129" s="137">
        <v>6</v>
      </c>
      <c r="V129" s="137">
        <v>116</v>
      </c>
      <c r="W129" s="137">
        <v>25</v>
      </c>
      <c r="Z129" s="234" t="s">
        <v>272</v>
      </c>
      <c r="AA129" s="6">
        <f t="shared" si="16"/>
        <v>18.592020054313767</v>
      </c>
      <c r="AB129" s="6">
        <f t="shared" si="11"/>
        <v>52.851472738667219</v>
      </c>
      <c r="AC129" s="6">
        <f t="shared" si="11"/>
        <v>139.54459995822018</v>
      </c>
      <c r="AD129" s="6">
        <f t="shared" si="11"/>
        <v>23.605598495926468</v>
      </c>
      <c r="AE129" s="6">
        <f t="shared" si="11"/>
        <v>44.49550866931272</v>
      </c>
      <c r="AF129" s="6">
        <f t="shared" si="19"/>
        <v>27.365782327135992</v>
      </c>
      <c r="AG129" s="6">
        <f t="shared" si="19"/>
        <v>22.143304783789429</v>
      </c>
      <c r="AH129" s="6">
        <f t="shared" si="19"/>
        <v>7.5203676624190523</v>
      </c>
      <c r="AI129" s="6">
        <f t="shared" si="19"/>
        <v>112.80551493628577</v>
      </c>
      <c r="AJ129" s="6">
        <f t="shared" si="17"/>
        <v>49.509087110925421</v>
      </c>
      <c r="AK129" s="6">
        <f t="shared" si="17"/>
        <v>7.9381658658867762</v>
      </c>
      <c r="AL129" s="6">
        <f t="shared" si="17"/>
        <v>0.41779820346772506</v>
      </c>
      <c r="AM129" s="6">
        <f t="shared" si="17"/>
        <v>7.5203676624190523</v>
      </c>
      <c r="AN129" s="6">
        <f t="shared" si="18"/>
        <v>1.2533946104031752</v>
      </c>
      <c r="AO129" s="6">
        <f t="shared" si="18"/>
        <v>1.2533946104031752</v>
      </c>
      <c r="AP129" s="6">
        <f t="shared" si="18"/>
        <v>24.232295801128053</v>
      </c>
      <c r="AQ129" s="6">
        <f t="shared" si="18"/>
        <v>5.2224775433465638</v>
      </c>
      <c r="AT129" s="234" t="s">
        <v>272</v>
      </c>
      <c r="AU129" s="6">
        <f t="shared" si="12"/>
        <v>61.462655601659748</v>
      </c>
      <c r="AV129" s="6">
        <f t="shared" si="13"/>
        <v>142.03051025775906</v>
      </c>
      <c r="AW129" s="6">
        <f t="shared" si="14"/>
        <v>3.1645569620253164</v>
      </c>
      <c r="AX129" s="6">
        <f t="shared" si="15"/>
        <v>6.3922270519048832</v>
      </c>
    </row>
    <row r="130" spans="1:50" x14ac:dyDescent="0.25">
      <c r="A130" s="234" t="s">
        <v>273</v>
      </c>
      <c r="B130" s="8">
        <v>9135</v>
      </c>
      <c r="C130" s="8">
        <v>7591</v>
      </c>
      <c r="D130" s="8">
        <v>7509</v>
      </c>
      <c r="E130" s="8">
        <v>7421</v>
      </c>
      <c r="F130" s="8">
        <v>4171</v>
      </c>
      <c r="G130" s="137">
        <v>238</v>
      </c>
      <c r="H130" s="137">
        <v>654</v>
      </c>
      <c r="I130" s="137">
        <v>1467</v>
      </c>
      <c r="J130" s="137">
        <v>295</v>
      </c>
      <c r="K130" s="137">
        <v>432</v>
      </c>
      <c r="L130" s="137">
        <v>233</v>
      </c>
      <c r="M130" s="242">
        <v>221</v>
      </c>
      <c r="N130" s="137">
        <v>119</v>
      </c>
      <c r="O130" s="137">
        <v>323</v>
      </c>
      <c r="P130" s="137">
        <v>514</v>
      </c>
      <c r="Q130" s="137">
        <v>127</v>
      </c>
      <c r="R130" s="137">
        <v>3</v>
      </c>
      <c r="S130" s="137">
        <v>69</v>
      </c>
      <c r="T130" s="137">
        <v>45</v>
      </c>
      <c r="U130" s="137">
        <v>44</v>
      </c>
      <c r="V130" s="137">
        <v>194</v>
      </c>
      <c r="W130" s="137">
        <v>94</v>
      </c>
      <c r="Z130" s="234" t="s">
        <v>273</v>
      </c>
      <c r="AA130" s="6">
        <f t="shared" si="16"/>
        <v>26.053639846743295</v>
      </c>
      <c r="AB130" s="6">
        <f t="shared" si="11"/>
        <v>71.592775041050913</v>
      </c>
      <c r="AC130" s="6">
        <f t="shared" si="11"/>
        <v>160.59113300492612</v>
      </c>
      <c r="AD130" s="6">
        <f t="shared" si="11"/>
        <v>32.293377120963328</v>
      </c>
      <c r="AE130" s="6">
        <f t="shared" si="11"/>
        <v>47.290640394088676</v>
      </c>
      <c r="AF130" s="6">
        <f t="shared" si="19"/>
        <v>25.506294471811714</v>
      </c>
      <c r="AG130" s="6">
        <f t="shared" si="19"/>
        <v>24.192665571975915</v>
      </c>
      <c r="AH130" s="6">
        <f t="shared" si="19"/>
        <v>13.026819923371647</v>
      </c>
      <c r="AI130" s="6">
        <f t="shared" si="19"/>
        <v>35.358511220580191</v>
      </c>
      <c r="AJ130" s="6">
        <f t="shared" si="17"/>
        <v>56.267104542966614</v>
      </c>
      <c r="AK130" s="6">
        <f t="shared" si="17"/>
        <v>13.902572523262178</v>
      </c>
      <c r="AL130" s="6">
        <f t="shared" si="17"/>
        <v>0.32840722495894908</v>
      </c>
      <c r="AM130" s="6">
        <f t="shared" si="17"/>
        <v>7.5533661740558298</v>
      </c>
      <c r="AN130" s="6">
        <f t="shared" si="18"/>
        <v>4.9261083743842367</v>
      </c>
      <c r="AO130" s="6">
        <f t="shared" si="18"/>
        <v>4.8166392993979201</v>
      </c>
      <c r="AP130" s="6">
        <f t="shared" si="18"/>
        <v>21.237000547345378</v>
      </c>
      <c r="AQ130" s="6">
        <f t="shared" si="18"/>
        <v>10.290093048713738</v>
      </c>
      <c r="AT130" s="234" t="s">
        <v>273</v>
      </c>
      <c r="AU130" s="6">
        <f t="shared" si="12"/>
        <v>68.451191903049676</v>
      </c>
      <c r="AV130" s="6">
        <f t="shared" si="13"/>
        <v>43.525131383910526</v>
      </c>
      <c r="AW130" s="6">
        <f t="shared" si="14"/>
        <v>10.788779669144091</v>
      </c>
      <c r="AX130" s="6">
        <f t="shared" si="15"/>
        <v>12.383085232512185</v>
      </c>
    </row>
    <row r="131" spans="1:50" x14ac:dyDescent="0.25">
      <c r="A131" s="234" t="s">
        <v>274</v>
      </c>
      <c r="B131" s="8">
        <v>4438</v>
      </c>
      <c r="C131" s="8">
        <v>3693</v>
      </c>
      <c r="D131" s="8">
        <v>3645</v>
      </c>
      <c r="E131" s="8">
        <v>3586</v>
      </c>
      <c r="F131" s="8">
        <v>1866</v>
      </c>
      <c r="G131" s="137">
        <v>77</v>
      </c>
      <c r="H131" s="137">
        <v>267</v>
      </c>
      <c r="I131" s="137">
        <v>693</v>
      </c>
      <c r="J131" s="137">
        <v>115</v>
      </c>
      <c r="K131" s="137">
        <v>199</v>
      </c>
      <c r="L131" s="137">
        <v>89</v>
      </c>
      <c r="M131" s="242">
        <v>128</v>
      </c>
      <c r="N131" s="137">
        <v>35</v>
      </c>
      <c r="O131" s="137">
        <v>438</v>
      </c>
      <c r="P131" s="137">
        <v>244</v>
      </c>
      <c r="Q131" s="137">
        <v>29</v>
      </c>
      <c r="R131" s="137">
        <v>3</v>
      </c>
      <c r="S131" s="137">
        <v>22</v>
      </c>
      <c r="T131" s="137">
        <v>11</v>
      </c>
      <c r="U131" s="137">
        <v>9</v>
      </c>
      <c r="V131" s="137">
        <v>98</v>
      </c>
      <c r="W131" s="137">
        <v>30</v>
      </c>
      <c r="Z131" s="234" t="s">
        <v>274</v>
      </c>
      <c r="AA131" s="6">
        <f t="shared" si="16"/>
        <v>17.350157728706623</v>
      </c>
      <c r="AB131" s="6">
        <f t="shared" si="11"/>
        <v>60.162235241099594</v>
      </c>
      <c r="AC131" s="6">
        <f t="shared" si="11"/>
        <v>156.15141955835963</v>
      </c>
      <c r="AD131" s="6">
        <f t="shared" si="11"/>
        <v>25.912573231185217</v>
      </c>
      <c r="AE131" s="6">
        <f t="shared" ref="AE131:AH194" si="20">K131/$B131*1000</f>
        <v>44.840018026137898</v>
      </c>
      <c r="AF131" s="6">
        <f t="shared" si="19"/>
        <v>20.054078413699866</v>
      </c>
      <c r="AG131" s="6">
        <f t="shared" si="19"/>
        <v>28.841820639927896</v>
      </c>
      <c r="AH131" s="6">
        <f t="shared" si="19"/>
        <v>7.8864353312302837</v>
      </c>
      <c r="AI131" s="6">
        <f t="shared" si="19"/>
        <v>98.693105002253276</v>
      </c>
      <c r="AJ131" s="6">
        <f t="shared" si="17"/>
        <v>54.979720594862549</v>
      </c>
      <c r="AK131" s="6">
        <f t="shared" si="17"/>
        <v>6.5344749887336633</v>
      </c>
      <c r="AL131" s="6">
        <f t="shared" si="17"/>
        <v>0.67598017124831011</v>
      </c>
      <c r="AM131" s="6">
        <f t="shared" si="17"/>
        <v>4.9571879224876074</v>
      </c>
      <c r="AN131" s="6">
        <f t="shared" si="18"/>
        <v>2.4785939612438037</v>
      </c>
      <c r="AO131" s="6">
        <f t="shared" si="18"/>
        <v>2.0279405137449302</v>
      </c>
      <c r="AP131" s="6">
        <f t="shared" si="18"/>
        <v>22.082018927444796</v>
      </c>
      <c r="AQ131" s="6">
        <f t="shared" si="18"/>
        <v>6.7598017124831005</v>
      </c>
      <c r="AT131" s="234" t="s">
        <v>274</v>
      </c>
      <c r="AU131" s="6">
        <f t="shared" si="12"/>
        <v>66.941015089163244</v>
      </c>
      <c r="AV131" s="6">
        <f t="shared" si="13"/>
        <v>122.14166201896263</v>
      </c>
      <c r="AW131" s="6">
        <f t="shared" si="14"/>
        <v>5.894962486602358</v>
      </c>
      <c r="AX131" s="6">
        <f t="shared" si="15"/>
        <v>8.1234768480909825</v>
      </c>
    </row>
    <row r="132" spans="1:50" x14ac:dyDescent="0.25">
      <c r="A132" s="234" t="s">
        <v>275</v>
      </c>
      <c r="B132" s="8">
        <v>2453</v>
      </c>
      <c r="C132" s="8">
        <v>1959</v>
      </c>
      <c r="D132" s="8">
        <v>1928</v>
      </c>
      <c r="E132" s="8">
        <v>1903</v>
      </c>
      <c r="F132" s="8">
        <v>890</v>
      </c>
      <c r="G132" s="137">
        <v>41</v>
      </c>
      <c r="H132" s="137">
        <v>162</v>
      </c>
      <c r="I132" s="137">
        <v>330</v>
      </c>
      <c r="J132" s="137">
        <v>68</v>
      </c>
      <c r="K132" s="137">
        <v>82</v>
      </c>
      <c r="L132" s="137">
        <v>41</v>
      </c>
      <c r="M132" s="242">
        <v>22</v>
      </c>
      <c r="N132" s="137">
        <v>28</v>
      </c>
      <c r="O132" s="137">
        <v>194</v>
      </c>
      <c r="P132" s="137">
        <v>114</v>
      </c>
      <c r="Q132" s="137">
        <v>25</v>
      </c>
      <c r="R132" s="137">
        <v>13</v>
      </c>
      <c r="S132" s="137">
        <v>20</v>
      </c>
      <c r="T132" s="137">
        <v>12</v>
      </c>
      <c r="U132" s="137">
        <v>8</v>
      </c>
      <c r="V132" s="137">
        <v>50</v>
      </c>
      <c r="W132" s="137">
        <v>19</v>
      </c>
      <c r="Z132" s="234" t="s">
        <v>275</v>
      </c>
      <c r="AA132" s="6">
        <f t="shared" si="16"/>
        <v>16.714227476559316</v>
      </c>
      <c r="AB132" s="6">
        <f t="shared" ref="AB132:AH195" si="21">H132/$B132*1000</f>
        <v>66.041581736649007</v>
      </c>
      <c r="AC132" s="6">
        <f t="shared" si="21"/>
        <v>134.52914798206277</v>
      </c>
      <c r="AD132" s="6">
        <f t="shared" si="21"/>
        <v>27.721157766000815</v>
      </c>
      <c r="AE132" s="6">
        <f t="shared" si="20"/>
        <v>33.428454953118631</v>
      </c>
      <c r="AF132" s="6">
        <f t="shared" si="19"/>
        <v>16.714227476559316</v>
      </c>
      <c r="AG132" s="6">
        <f t="shared" si="19"/>
        <v>8.9686098654708513</v>
      </c>
      <c r="AH132" s="6">
        <f t="shared" si="19"/>
        <v>11.41459437423563</v>
      </c>
      <c r="AI132" s="6">
        <f t="shared" si="19"/>
        <v>79.086832450061152</v>
      </c>
      <c r="AJ132" s="6">
        <f t="shared" si="17"/>
        <v>46.473705666530776</v>
      </c>
      <c r="AK132" s="6">
        <f t="shared" si="17"/>
        <v>10.191602119853242</v>
      </c>
      <c r="AL132" s="6">
        <f t="shared" si="17"/>
        <v>5.2996331023236847</v>
      </c>
      <c r="AM132" s="6">
        <f t="shared" si="17"/>
        <v>8.1532816958825922</v>
      </c>
      <c r="AN132" s="6">
        <f t="shared" si="18"/>
        <v>4.8919690175295552</v>
      </c>
      <c r="AO132" s="6">
        <f t="shared" si="18"/>
        <v>3.2613126783530371</v>
      </c>
      <c r="AP132" s="6">
        <f t="shared" si="18"/>
        <v>20.383204239706483</v>
      </c>
      <c r="AQ132" s="6">
        <f t="shared" si="18"/>
        <v>7.7456176110884636</v>
      </c>
      <c r="AT132" s="234" t="s">
        <v>275</v>
      </c>
      <c r="AU132" s="6">
        <f t="shared" ref="AU132:AU195" si="22">P132/D132*1000</f>
        <v>59.128630705394187</v>
      </c>
      <c r="AV132" s="6">
        <f t="shared" ref="AV132:AV195" si="23">O132/E132*1000</f>
        <v>101.94429847609038</v>
      </c>
      <c r="AW132" s="6">
        <f t="shared" ref="AW132:AW195" si="24">T132/F132*1000</f>
        <v>13.483146067415731</v>
      </c>
      <c r="AX132" s="6">
        <f t="shared" ref="AX132:AX195" si="25">W132/C132*1000</f>
        <v>9.698825931597753</v>
      </c>
    </row>
    <row r="133" spans="1:50" x14ac:dyDescent="0.25">
      <c r="A133" s="234" t="s">
        <v>276</v>
      </c>
      <c r="B133" s="8">
        <v>5245</v>
      </c>
      <c r="C133" s="8">
        <v>4185</v>
      </c>
      <c r="D133" s="8">
        <v>4139</v>
      </c>
      <c r="E133" s="8">
        <v>4066</v>
      </c>
      <c r="F133" s="8">
        <v>1822</v>
      </c>
      <c r="G133" s="137">
        <v>89</v>
      </c>
      <c r="H133" s="137">
        <v>285</v>
      </c>
      <c r="I133" s="137">
        <v>569</v>
      </c>
      <c r="J133" s="137">
        <v>145</v>
      </c>
      <c r="K133" s="137">
        <v>172</v>
      </c>
      <c r="L133" s="137">
        <v>90</v>
      </c>
      <c r="M133" s="242">
        <v>76</v>
      </c>
      <c r="N133" s="137">
        <v>27</v>
      </c>
      <c r="O133" s="137">
        <v>465</v>
      </c>
      <c r="P133" s="137">
        <v>254</v>
      </c>
      <c r="Q133" s="137">
        <v>31</v>
      </c>
      <c r="R133" s="137">
        <v>5</v>
      </c>
      <c r="S133" s="137">
        <v>46</v>
      </c>
      <c r="T133" s="137">
        <v>6</v>
      </c>
      <c r="U133" s="137">
        <v>13</v>
      </c>
      <c r="V133" s="137">
        <v>88</v>
      </c>
      <c r="W133" s="137">
        <v>22</v>
      </c>
      <c r="Z133" s="234" t="s">
        <v>276</v>
      </c>
      <c r="AA133" s="6">
        <f t="shared" ref="AA133:AA196" si="26">G133/$B133*1000</f>
        <v>16.968541468064824</v>
      </c>
      <c r="AB133" s="6">
        <f t="shared" si="21"/>
        <v>54.337464251668258</v>
      </c>
      <c r="AC133" s="6">
        <f t="shared" si="21"/>
        <v>108.48427073403241</v>
      </c>
      <c r="AD133" s="6">
        <f t="shared" si="21"/>
        <v>27.645376549094376</v>
      </c>
      <c r="AE133" s="6">
        <f t="shared" si="20"/>
        <v>32.793136320305052</v>
      </c>
      <c r="AF133" s="6">
        <f t="shared" si="19"/>
        <v>17.159199237368924</v>
      </c>
      <c r="AG133" s="6">
        <f t="shared" si="19"/>
        <v>14.489990467111534</v>
      </c>
      <c r="AH133" s="6">
        <f t="shared" si="19"/>
        <v>5.1477597712106773</v>
      </c>
      <c r="AI133" s="6">
        <f t="shared" si="19"/>
        <v>88.655862726406099</v>
      </c>
      <c r="AJ133" s="6">
        <f t="shared" si="17"/>
        <v>48.427073403241188</v>
      </c>
      <c r="AK133" s="6">
        <f t="shared" si="17"/>
        <v>5.9103908484270731</v>
      </c>
      <c r="AL133" s="6">
        <f t="shared" si="17"/>
        <v>0.95328884652049573</v>
      </c>
      <c r="AM133" s="6">
        <f t="shared" si="17"/>
        <v>8.7702573879885595</v>
      </c>
      <c r="AN133" s="6">
        <f t="shared" si="18"/>
        <v>1.143946615824595</v>
      </c>
      <c r="AO133" s="6">
        <f t="shared" si="18"/>
        <v>2.478551000953289</v>
      </c>
      <c r="AP133" s="6">
        <f t="shared" si="18"/>
        <v>16.777883698760725</v>
      </c>
      <c r="AQ133" s="6">
        <f t="shared" si="18"/>
        <v>4.1944709246901812</v>
      </c>
      <c r="AT133" s="234" t="s">
        <v>276</v>
      </c>
      <c r="AU133" s="6">
        <f t="shared" si="22"/>
        <v>61.367480067649197</v>
      </c>
      <c r="AV133" s="6">
        <f t="shared" si="23"/>
        <v>114.36301032956223</v>
      </c>
      <c r="AW133" s="6">
        <f t="shared" si="24"/>
        <v>3.2930845225027441</v>
      </c>
      <c r="AX133" s="6">
        <f t="shared" si="25"/>
        <v>5.2568697729988054</v>
      </c>
    </row>
    <row r="134" spans="1:50" x14ac:dyDescent="0.25">
      <c r="A134" s="234" t="s">
        <v>277</v>
      </c>
      <c r="B134" s="8">
        <v>5710</v>
      </c>
      <c r="C134" s="8">
        <v>4617</v>
      </c>
      <c r="D134" s="8">
        <v>4551</v>
      </c>
      <c r="E134" s="8">
        <v>4497</v>
      </c>
      <c r="F134" s="8">
        <v>2154</v>
      </c>
      <c r="G134" s="137">
        <v>97</v>
      </c>
      <c r="H134" s="137">
        <v>327</v>
      </c>
      <c r="I134" s="137">
        <v>713</v>
      </c>
      <c r="J134" s="137">
        <v>159</v>
      </c>
      <c r="K134" s="137">
        <v>238</v>
      </c>
      <c r="L134" s="137">
        <v>103</v>
      </c>
      <c r="M134" s="242">
        <v>106</v>
      </c>
      <c r="N134" s="137">
        <v>52</v>
      </c>
      <c r="O134" s="137">
        <v>391</v>
      </c>
      <c r="P134" s="137">
        <v>270</v>
      </c>
      <c r="Q134" s="137">
        <v>44</v>
      </c>
      <c r="R134" s="137">
        <v>11</v>
      </c>
      <c r="S134" s="137">
        <v>41</v>
      </c>
      <c r="T134" s="137">
        <v>5</v>
      </c>
      <c r="U134" s="137">
        <v>21</v>
      </c>
      <c r="V134" s="137">
        <v>128</v>
      </c>
      <c r="W134" s="137">
        <v>36</v>
      </c>
      <c r="Z134" s="234" t="s">
        <v>277</v>
      </c>
      <c r="AA134" s="6">
        <f t="shared" si="26"/>
        <v>16.987740805604204</v>
      </c>
      <c r="AB134" s="6">
        <f t="shared" si="21"/>
        <v>57.267950963222418</v>
      </c>
      <c r="AC134" s="6">
        <f t="shared" si="21"/>
        <v>124.86865148861646</v>
      </c>
      <c r="AD134" s="6">
        <f t="shared" si="21"/>
        <v>27.845884413309982</v>
      </c>
      <c r="AE134" s="6">
        <f t="shared" si="20"/>
        <v>41.681260945709276</v>
      </c>
      <c r="AF134" s="6">
        <f t="shared" si="19"/>
        <v>18.038528896672506</v>
      </c>
      <c r="AG134" s="6">
        <f t="shared" si="19"/>
        <v>18.563922942206656</v>
      </c>
      <c r="AH134" s="6">
        <f t="shared" si="19"/>
        <v>9.1068301225919441</v>
      </c>
      <c r="AI134" s="6">
        <f t="shared" si="19"/>
        <v>68.476357267950974</v>
      </c>
      <c r="AJ134" s="6">
        <f t="shared" si="17"/>
        <v>47.285464098073554</v>
      </c>
      <c r="AK134" s="6">
        <f t="shared" si="17"/>
        <v>7.7057793345008765</v>
      </c>
      <c r="AL134" s="6">
        <f t="shared" si="17"/>
        <v>1.9264448336252191</v>
      </c>
      <c r="AM134" s="6">
        <f t="shared" si="17"/>
        <v>7.1803852889667246</v>
      </c>
      <c r="AN134" s="6">
        <f t="shared" si="18"/>
        <v>0.87565674255691772</v>
      </c>
      <c r="AO134" s="6">
        <f t="shared" si="18"/>
        <v>3.6777583187390546</v>
      </c>
      <c r="AP134" s="6">
        <f t="shared" si="18"/>
        <v>22.416812609457093</v>
      </c>
      <c r="AQ134" s="6">
        <f t="shared" si="18"/>
        <v>6.3047285464098071</v>
      </c>
      <c r="AT134" s="234" t="s">
        <v>277</v>
      </c>
      <c r="AU134" s="6">
        <f t="shared" si="22"/>
        <v>59.327620303230056</v>
      </c>
      <c r="AV134" s="6">
        <f t="shared" si="23"/>
        <v>86.946853457860797</v>
      </c>
      <c r="AW134" s="6">
        <f t="shared" si="24"/>
        <v>2.3212627669452179</v>
      </c>
      <c r="AX134" s="6">
        <f t="shared" si="25"/>
        <v>7.7972709551656916</v>
      </c>
    </row>
    <row r="135" spans="1:50" x14ac:dyDescent="0.25">
      <c r="A135" s="234" t="s">
        <v>278</v>
      </c>
      <c r="B135" s="8">
        <v>5348</v>
      </c>
      <c r="C135" s="8">
        <v>4099</v>
      </c>
      <c r="D135" s="8">
        <v>4027</v>
      </c>
      <c r="E135" s="8">
        <v>3972</v>
      </c>
      <c r="F135" s="8">
        <v>1988</v>
      </c>
      <c r="G135" s="137">
        <v>95</v>
      </c>
      <c r="H135" s="137">
        <v>460</v>
      </c>
      <c r="I135" s="137">
        <v>866</v>
      </c>
      <c r="J135" s="137">
        <v>144</v>
      </c>
      <c r="K135" s="137">
        <v>254</v>
      </c>
      <c r="L135" s="137">
        <v>149</v>
      </c>
      <c r="M135" s="242">
        <v>112</v>
      </c>
      <c r="N135" s="137">
        <v>36</v>
      </c>
      <c r="O135" s="137">
        <v>702</v>
      </c>
      <c r="P135" s="137">
        <v>327</v>
      </c>
      <c r="Q135" s="137">
        <v>41</v>
      </c>
      <c r="R135" s="137">
        <v>2</v>
      </c>
      <c r="S135" s="137">
        <v>39</v>
      </c>
      <c r="T135" s="137">
        <v>16</v>
      </c>
      <c r="U135" s="137">
        <v>6</v>
      </c>
      <c r="V135" s="137">
        <v>121</v>
      </c>
      <c r="W135" s="137">
        <v>52</v>
      </c>
      <c r="Z135" s="234" t="s">
        <v>278</v>
      </c>
      <c r="AA135" s="6">
        <f t="shared" si="26"/>
        <v>17.763649962602841</v>
      </c>
      <c r="AB135" s="6">
        <f t="shared" si="21"/>
        <v>86.01346297681377</v>
      </c>
      <c r="AC135" s="6">
        <f t="shared" si="21"/>
        <v>161.9296933433059</v>
      </c>
      <c r="AD135" s="6">
        <f t="shared" si="21"/>
        <v>26.925953627524308</v>
      </c>
      <c r="AE135" s="6">
        <f t="shared" si="20"/>
        <v>47.494390426327598</v>
      </c>
      <c r="AF135" s="6">
        <f t="shared" si="19"/>
        <v>27.860882572924456</v>
      </c>
      <c r="AG135" s="6">
        <f t="shared" si="19"/>
        <v>20.942408376963353</v>
      </c>
      <c r="AH135" s="6">
        <f t="shared" si="19"/>
        <v>6.731488406881077</v>
      </c>
      <c r="AI135" s="6">
        <f t="shared" si="19"/>
        <v>131.26402393418098</v>
      </c>
      <c r="AJ135" s="6">
        <f t="shared" si="17"/>
        <v>61.144353029169785</v>
      </c>
      <c r="AK135" s="6">
        <f t="shared" si="17"/>
        <v>7.6664173522812264</v>
      </c>
      <c r="AL135" s="6">
        <f t="shared" si="17"/>
        <v>0.37397157816005983</v>
      </c>
      <c r="AM135" s="6">
        <f t="shared" si="17"/>
        <v>7.292445774121167</v>
      </c>
      <c r="AN135" s="6">
        <f t="shared" si="18"/>
        <v>2.9917726252804786</v>
      </c>
      <c r="AO135" s="6">
        <f t="shared" si="18"/>
        <v>1.1219147344801794</v>
      </c>
      <c r="AP135" s="6">
        <f t="shared" si="18"/>
        <v>22.625280478683621</v>
      </c>
      <c r="AQ135" s="6">
        <f t="shared" si="18"/>
        <v>9.7232610321615542</v>
      </c>
      <c r="AT135" s="234" t="s">
        <v>278</v>
      </c>
      <c r="AU135" s="6">
        <f t="shared" si="22"/>
        <v>81.201887260988329</v>
      </c>
      <c r="AV135" s="6">
        <f t="shared" si="23"/>
        <v>176.73716012084591</v>
      </c>
      <c r="AW135" s="6">
        <f t="shared" si="24"/>
        <v>8.0482897384305847</v>
      </c>
      <c r="AX135" s="6">
        <f t="shared" si="25"/>
        <v>12.686020980727006</v>
      </c>
    </row>
    <row r="136" spans="1:50" x14ac:dyDescent="0.25">
      <c r="A136" s="234" t="s">
        <v>279</v>
      </c>
      <c r="B136" s="8">
        <v>5701</v>
      </c>
      <c r="C136" s="8">
        <v>4678</v>
      </c>
      <c r="D136" s="8">
        <v>4617</v>
      </c>
      <c r="E136" s="8">
        <v>4552</v>
      </c>
      <c r="F136" s="8">
        <v>2421</v>
      </c>
      <c r="G136" s="137">
        <v>123</v>
      </c>
      <c r="H136" s="137">
        <v>355</v>
      </c>
      <c r="I136" s="137">
        <v>838</v>
      </c>
      <c r="J136" s="137">
        <v>188</v>
      </c>
      <c r="K136" s="137">
        <v>279</v>
      </c>
      <c r="L136" s="137">
        <v>112</v>
      </c>
      <c r="M136" s="242">
        <v>127</v>
      </c>
      <c r="N136" s="137">
        <v>24</v>
      </c>
      <c r="O136" s="137">
        <v>320</v>
      </c>
      <c r="P136" s="137">
        <v>351</v>
      </c>
      <c r="Q136" s="137">
        <v>65</v>
      </c>
      <c r="R136" s="137">
        <v>20</v>
      </c>
      <c r="S136" s="137">
        <v>36</v>
      </c>
      <c r="T136" s="137">
        <v>5</v>
      </c>
      <c r="U136" s="137">
        <v>11</v>
      </c>
      <c r="V136" s="137">
        <v>101</v>
      </c>
      <c r="W136" s="137">
        <v>48</v>
      </c>
      <c r="Z136" s="234" t="s">
        <v>279</v>
      </c>
      <c r="AA136" s="6">
        <f t="shared" si="26"/>
        <v>21.575162252236449</v>
      </c>
      <c r="AB136" s="6">
        <f t="shared" si="21"/>
        <v>62.269777232064556</v>
      </c>
      <c r="AC136" s="6">
        <f t="shared" si="21"/>
        <v>146.9917558323101</v>
      </c>
      <c r="AD136" s="6">
        <f t="shared" si="21"/>
        <v>32.976670759515876</v>
      </c>
      <c r="AE136" s="6">
        <f t="shared" si="20"/>
        <v>48.938782669707066</v>
      </c>
      <c r="AF136" s="6">
        <f t="shared" si="19"/>
        <v>19.645676197158394</v>
      </c>
      <c r="AG136" s="6">
        <f t="shared" si="19"/>
        <v>22.276793544992106</v>
      </c>
      <c r="AH136" s="6">
        <f t="shared" si="19"/>
        <v>4.2097877565339417</v>
      </c>
      <c r="AI136" s="6">
        <f t="shared" si="19"/>
        <v>56.130503420452555</v>
      </c>
      <c r="AJ136" s="6">
        <f t="shared" si="17"/>
        <v>61.568145939308891</v>
      </c>
      <c r="AK136" s="6">
        <f t="shared" si="17"/>
        <v>11.401508507279425</v>
      </c>
      <c r="AL136" s="6">
        <f t="shared" si="17"/>
        <v>3.5081564637782847</v>
      </c>
      <c r="AM136" s="6">
        <f t="shared" si="17"/>
        <v>6.3146816348009125</v>
      </c>
      <c r="AN136" s="6">
        <f t="shared" si="18"/>
        <v>0.87703911594457118</v>
      </c>
      <c r="AO136" s="6">
        <f t="shared" si="18"/>
        <v>1.9294860550780566</v>
      </c>
      <c r="AP136" s="6">
        <f t="shared" si="18"/>
        <v>17.716190142080336</v>
      </c>
      <c r="AQ136" s="6">
        <f t="shared" si="18"/>
        <v>8.4195755130678833</v>
      </c>
      <c r="AT136" s="234" t="s">
        <v>279</v>
      </c>
      <c r="AU136" s="6">
        <f t="shared" si="22"/>
        <v>76.023391812865498</v>
      </c>
      <c r="AV136" s="6">
        <f t="shared" si="23"/>
        <v>70.29876977152901</v>
      </c>
      <c r="AW136" s="6">
        <f t="shared" si="24"/>
        <v>2.0652622883106155</v>
      </c>
      <c r="AX136" s="6">
        <f t="shared" si="25"/>
        <v>10.260795211628901</v>
      </c>
    </row>
    <row r="137" spans="1:50" x14ac:dyDescent="0.25">
      <c r="A137" s="234" t="s">
        <v>280</v>
      </c>
      <c r="B137" s="8">
        <v>3075</v>
      </c>
      <c r="C137" s="8">
        <v>2548</v>
      </c>
      <c r="D137" s="8">
        <v>2508</v>
      </c>
      <c r="E137" s="8">
        <v>2466</v>
      </c>
      <c r="F137" s="8">
        <v>1128</v>
      </c>
      <c r="G137" s="137">
        <v>64</v>
      </c>
      <c r="H137" s="137">
        <v>246</v>
      </c>
      <c r="I137" s="137">
        <v>458</v>
      </c>
      <c r="J137" s="137">
        <v>71</v>
      </c>
      <c r="K137" s="137">
        <v>119</v>
      </c>
      <c r="L137" s="137">
        <v>48</v>
      </c>
      <c r="M137" s="242">
        <v>82</v>
      </c>
      <c r="N137" s="137">
        <v>28</v>
      </c>
      <c r="O137" s="137">
        <v>445</v>
      </c>
      <c r="P137" s="137">
        <v>134</v>
      </c>
      <c r="Q137" s="137">
        <v>36</v>
      </c>
      <c r="R137" s="137">
        <v>17</v>
      </c>
      <c r="S137" s="137">
        <v>15</v>
      </c>
      <c r="T137" s="137">
        <v>6</v>
      </c>
      <c r="U137" s="137">
        <v>3</v>
      </c>
      <c r="V137" s="137">
        <v>59</v>
      </c>
      <c r="W137" s="137">
        <v>23</v>
      </c>
      <c r="Z137" s="234" t="s">
        <v>280</v>
      </c>
      <c r="AA137" s="6">
        <f t="shared" si="26"/>
        <v>20.8130081300813</v>
      </c>
      <c r="AB137" s="6">
        <f t="shared" si="21"/>
        <v>80</v>
      </c>
      <c r="AC137" s="6">
        <f t="shared" si="21"/>
        <v>148.94308943089433</v>
      </c>
      <c r="AD137" s="6">
        <f t="shared" si="21"/>
        <v>23.089430894308943</v>
      </c>
      <c r="AE137" s="6">
        <f t="shared" si="20"/>
        <v>38.699186991869915</v>
      </c>
      <c r="AF137" s="6">
        <f t="shared" si="19"/>
        <v>15.609756097560975</v>
      </c>
      <c r="AG137" s="6">
        <f t="shared" si="19"/>
        <v>26.666666666666668</v>
      </c>
      <c r="AH137" s="6">
        <f t="shared" si="19"/>
        <v>9.1056910569105689</v>
      </c>
      <c r="AI137" s="6">
        <f t="shared" si="19"/>
        <v>144.71544715447155</v>
      </c>
      <c r="AJ137" s="6">
        <f t="shared" si="17"/>
        <v>43.577235772357724</v>
      </c>
      <c r="AK137" s="6">
        <f t="shared" si="17"/>
        <v>11.707317073170731</v>
      </c>
      <c r="AL137" s="6">
        <f t="shared" si="17"/>
        <v>5.5284552845528454</v>
      </c>
      <c r="AM137" s="6">
        <f t="shared" si="17"/>
        <v>4.8780487804878048</v>
      </c>
      <c r="AN137" s="6">
        <f t="shared" si="18"/>
        <v>1.9512195121951219</v>
      </c>
      <c r="AO137" s="6">
        <f t="shared" si="18"/>
        <v>0.97560975609756095</v>
      </c>
      <c r="AP137" s="6">
        <f t="shared" si="18"/>
        <v>19.1869918699187</v>
      </c>
      <c r="AQ137" s="6">
        <f t="shared" si="18"/>
        <v>7.4796747967479673</v>
      </c>
      <c r="AT137" s="234" t="s">
        <v>280</v>
      </c>
      <c r="AU137" s="6">
        <f t="shared" si="22"/>
        <v>53.429027113237638</v>
      </c>
      <c r="AV137" s="6">
        <f t="shared" si="23"/>
        <v>180.45417680454176</v>
      </c>
      <c r="AW137" s="6">
        <f t="shared" si="24"/>
        <v>5.3191489361702127</v>
      </c>
      <c r="AX137" s="6">
        <f t="shared" si="25"/>
        <v>9.0266875981161689</v>
      </c>
    </row>
    <row r="138" spans="1:50" x14ac:dyDescent="0.25">
      <c r="A138" s="234" t="s">
        <v>281</v>
      </c>
      <c r="B138" s="8">
        <v>3611</v>
      </c>
      <c r="C138" s="8">
        <v>2532</v>
      </c>
      <c r="D138" s="8">
        <v>2482</v>
      </c>
      <c r="E138" s="8">
        <v>2442</v>
      </c>
      <c r="F138" s="8">
        <v>788</v>
      </c>
      <c r="G138" s="137">
        <v>35</v>
      </c>
      <c r="H138" s="137">
        <v>233</v>
      </c>
      <c r="I138" s="137">
        <v>370</v>
      </c>
      <c r="J138" s="137">
        <v>45</v>
      </c>
      <c r="K138" s="137">
        <v>66</v>
      </c>
      <c r="L138" s="137">
        <v>31</v>
      </c>
      <c r="M138" s="242">
        <v>68</v>
      </c>
      <c r="N138" s="137">
        <v>19</v>
      </c>
      <c r="O138" s="137">
        <v>194</v>
      </c>
      <c r="P138" s="137">
        <v>109</v>
      </c>
      <c r="Q138" s="137">
        <v>12</v>
      </c>
      <c r="R138" s="137">
        <v>3</v>
      </c>
      <c r="S138" s="137">
        <v>33</v>
      </c>
      <c r="T138" s="137">
        <v>2</v>
      </c>
      <c r="U138" s="137">
        <v>1</v>
      </c>
      <c r="V138" s="137">
        <v>42</v>
      </c>
      <c r="W138" s="137">
        <v>14</v>
      </c>
      <c r="Z138" s="234" t="s">
        <v>281</v>
      </c>
      <c r="AA138" s="6">
        <f t="shared" si="26"/>
        <v>9.6926059263361957</v>
      </c>
      <c r="AB138" s="6">
        <f t="shared" si="21"/>
        <v>64.525062309609524</v>
      </c>
      <c r="AC138" s="6">
        <f t="shared" si="21"/>
        <v>102.46469122126835</v>
      </c>
      <c r="AD138" s="6">
        <f t="shared" si="21"/>
        <v>12.461921905289392</v>
      </c>
      <c r="AE138" s="6">
        <f t="shared" si="20"/>
        <v>18.277485461091111</v>
      </c>
      <c r="AF138" s="6">
        <f t="shared" si="19"/>
        <v>8.5848795347549149</v>
      </c>
      <c r="AG138" s="6">
        <f t="shared" si="19"/>
        <v>18.831348656881751</v>
      </c>
      <c r="AH138" s="6">
        <f t="shared" si="19"/>
        <v>5.2617003600110772</v>
      </c>
      <c r="AI138" s="6">
        <f t="shared" si="19"/>
        <v>53.724729991692051</v>
      </c>
      <c r="AJ138" s="6">
        <f t="shared" si="17"/>
        <v>30.185544170589864</v>
      </c>
      <c r="AK138" s="6">
        <f t="shared" si="17"/>
        <v>3.3231791747438382</v>
      </c>
      <c r="AL138" s="6">
        <f t="shared" si="17"/>
        <v>0.83079479368595954</v>
      </c>
      <c r="AM138" s="6">
        <f t="shared" si="17"/>
        <v>9.1387427305455553</v>
      </c>
      <c r="AN138" s="6">
        <f t="shared" si="18"/>
        <v>0.5538631957906397</v>
      </c>
      <c r="AO138" s="6">
        <f t="shared" si="18"/>
        <v>0.27693159789531985</v>
      </c>
      <c r="AP138" s="6">
        <f t="shared" si="18"/>
        <v>11.631127111603435</v>
      </c>
      <c r="AQ138" s="6">
        <f t="shared" si="18"/>
        <v>3.8770423705344781</v>
      </c>
      <c r="AT138" s="234" t="s">
        <v>281</v>
      </c>
      <c r="AU138" s="6">
        <f t="shared" si="22"/>
        <v>43.916196615632558</v>
      </c>
      <c r="AV138" s="6">
        <f t="shared" si="23"/>
        <v>79.443079443079455</v>
      </c>
      <c r="AW138" s="6">
        <f t="shared" si="24"/>
        <v>2.5380710659898473</v>
      </c>
      <c r="AX138" s="6">
        <f t="shared" si="25"/>
        <v>5.5292259083728279</v>
      </c>
    </row>
    <row r="139" spans="1:50" x14ac:dyDescent="0.25">
      <c r="A139" s="234" t="s">
        <v>282</v>
      </c>
      <c r="B139" s="8">
        <v>9059</v>
      </c>
      <c r="C139" s="8">
        <v>7438</v>
      </c>
      <c r="D139" s="8">
        <v>7331</v>
      </c>
      <c r="E139" s="8">
        <v>7239</v>
      </c>
      <c r="F139" s="8">
        <v>3826</v>
      </c>
      <c r="G139" s="137">
        <v>250</v>
      </c>
      <c r="H139" s="137">
        <v>617</v>
      </c>
      <c r="I139" s="137">
        <v>1419</v>
      </c>
      <c r="J139" s="137">
        <v>270</v>
      </c>
      <c r="K139" s="137">
        <v>374</v>
      </c>
      <c r="L139" s="137">
        <v>204</v>
      </c>
      <c r="M139" s="242">
        <v>345</v>
      </c>
      <c r="N139" s="137">
        <v>64</v>
      </c>
      <c r="O139" s="137">
        <v>462</v>
      </c>
      <c r="P139" s="137">
        <v>450</v>
      </c>
      <c r="Q139" s="137">
        <v>116</v>
      </c>
      <c r="R139" s="137">
        <v>12</v>
      </c>
      <c r="S139" s="137">
        <v>63</v>
      </c>
      <c r="T139" s="137">
        <v>38</v>
      </c>
      <c r="U139" s="137">
        <v>20</v>
      </c>
      <c r="V139" s="137">
        <v>178</v>
      </c>
      <c r="W139" s="137">
        <v>57</v>
      </c>
      <c r="Z139" s="234" t="s">
        <v>282</v>
      </c>
      <c r="AA139" s="6">
        <f t="shared" si="26"/>
        <v>27.596864996136439</v>
      </c>
      <c r="AB139" s="6">
        <f t="shared" si="21"/>
        <v>68.109062810464735</v>
      </c>
      <c r="AC139" s="6">
        <f t="shared" si="21"/>
        <v>156.63980571807042</v>
      </c>
      <c r="AD139" s="6">
        <f t="shared" si="21"/>
        <v>29.804614195827355</v>
      </c>
      <c r="AE139" s="6">
        <f t="shared" si="20"/>
        <v>41.284910034220111</v>
      </c>
      <c r="AF139" s="6">
        <f t="shared" si="19"/>
        <v>22.519041836847336</v>
      </c>
      <c r="AG139" s="6">
        <f t="shared" si="19"/>
        <v>38.083673694668285</v>
      </c>
      <c r="AH139" s="6">
        <f t="shared" si="19"/>
        <v>7.0647974390109285</v>
      </c>
      <c r="AI139" s="6">
        <f t="shared" si="19"/>
        <v>50.999006512860134</v>
      </c>
      <c r="AJ139" s="6">
        <f t="shared" si="17"/>
        <v>49.674356993045592</v>
      </c>
      <c r="AK139" s="6">
        <f t="shared" si="17"/>
        <v>12.804945358207307</v>
      </c>
      <c r="AL139" s="6">
        <f t="shared" si="17"/>
        <v>1.3246495198145491</v>
      </c>
      <c r="AM139" s="6">
        <f t="shared" si="17"/>
        <v>6.9544099790263827</v>
      </c>
      <c r="AN139" s="6">
        <f t="shared" si="18"/>
        <v>4.1947234794127386</v>
      </c>
      <c r="AO139" s="6">
        <f t="shared" si="18"/>
        <v>2.2077491996909151</v>
      </c>
      <c r="AP139" s="6">
        <f t="shared" si="18"/>
        <v>19.648967877249145</v>
      </c>
      <c r="AQ139" s="6">
        <f t="shared" si="18"/>
        <v>6.2920852191191088</v>
      </c>
      <c r="AT139" s="234" t="s">
        <v>282</v>
      </c>
      <c r="AU139" s="6">
        <f t="shared" si="22"/>
        <v>61.383167371436365</v>
      </c>
      <c r="AV139" s="6">
        <f t="shared" si="23"/>
        <v>63.820969747202653</v>
      </c>
      <c r="AW139" s="6">
        <f t="shared" si="24"/>
        <v>9.9320439100888649</v>
      </c>
      <c r="AX139" s="6">
        <f t="shared" si="25"/>
        <v>7.6633503630008066</v>
      </c>
    </row>
    <row r="140" spans="1:50" x14ac:dyDescent="0.25">
      <c r="A140" s="234" t="s">
        <v>283</v>
      </c>
      <c r="B140" s="8">
        <v>7582</v>
      </c>
      <c r="C140" s="8">
        <v>6002</v>
      </c>
      <c r="D140" s="8">
        <v>5871</v>
      </c>
      <c r="E140" s="8">
        <v>5759</v>
      </c>
      <c r="F140" s="8">
        <v>2578</v>
      </c>
      <c r="G140" s="137">
        <v>97</v>
      </c>
      <c r="H140" s="137">
        <v>497</v>
      </c>
      <c r="I140" s="137">
        <v>807</v>
      </c>
      <c r="J140" s="137">
        <v>149</v>
      </c>
      <c r="K140" s="137">
        <v>273</v>
      </c>
      <c r="L140" s="137">
        <v>89</v>
      </c>
      <c r="M140" s="242">
        <v>258</v>
      </c>
      <c r="N140" s="137">
        <v>20</v>
      </c>
      <c r="O140" s="137">
        <v>390</v>
      </c>
      <c r="P140" s="137">
        <v>332</v>
      </c>
      <c r="Q140" s="137">
        <v>44</v>
      </c>
      <c r="R140" s="137">
        <v>8</v>
      </c>
      <c r="S140" s="137">
        <v>45</v>
      </c>
      <c r="T140" s="137">
        <v>5</v>
      </c>
      <c r="U140" s="137">
        <v>3</v>
      </c>
      <c r="V140" s="137">
        <v>129</v>
      </c>
      <c r="W140" s="137">
        <v>47</v>
      </c>
      <c r="Z140" s="234" t="s">
        <v>283</v>
      </c>
      <c r="AA140" s="6">
        <f t="shared" si="26"/>
        <v>12.793458190451069</v>
      </c>
      <c r="AB140" s="6">
        <f t="shared" si="21"/>
        <v>65.54998681086785</v>
      </c>
      <c r="AC140" s="6">
        <f t="shared" si="21"/>
        <v>106.43629649169084</v>
      </c>
      <c r="AD140" s="6">
        <f t="shared" si="21"/>
        <v>19.651806911105247</v>
      </c>
      <c r="AE140" s="6">
        <f t="shared" si="20"/>
        <v>36.00633078343445</v>
      </c>
      <c r="AF140" s="6">
        <f t="shared" si="19"/>
        <v>11.738327618042733</v>
      </c>
      <c r="AG140" s="6">
        <f t="shared" si="19"/>
        <v>34.027960960168819</v>
      </c>
      <c r="AH140" s="6">
        <f t="shared" si="19"/>
        <v>2.637826431020839</v>
      </c>
      <c r="AI140" s="6">
        <f t="shared" si="19"/>
        <v>51.43761540490636</v>
      </c>
      <c r="AJ140" s="6">
        <f t="shared" si="17"/>
        <v>43.787918754945927</v>
      </c>
      <c r="AK140" s="6">
        <f t="shared" si="17"/>
        <v>5.8032181482458451</v>
      </c>
      <c r="AL140" s="6">
        <f t="shared" si="17"/>
        <v>1.0551305724083355</v>
      </c>
      <c r="AM140" s="6">
        <f t="shared" si="17"/>
        <v>5.9351094697968874</v>
      </c>
      <c r="AN140" s="6">
        <f t="shared" si="18"/>
        <v>0.65945660775520976</v>
      </c>
      <c r="AO140" s="6">
        <f t="shared" si="18"/>
        <v>0.39567396465312582</v>
      </c>
      <c r="AP140" s="6">
        <f t="shared" si="18"/>
        <v>17.01398048008441</v>
      </c>
      <c r="AQ140" s="6">
        <f t="shared" si="18"/>
        <v>6.1988921128989718</v>
      </c>
      <c r="AT140" s="234" t="s">
        <v>283</v>
      </c>
      <c r="AU140" s="6">
        <f t="shared" si="22"/>
        <v>56.549139839890991</v>
      </c>
      <c r="AV140" s="6">
        <f t="shared" si="23"/>
        <v>67.720090293453737</v>
      </c>
      <c r="AW140" s="6">
        <f t="shared" si="24"/>
        <v>1.939487975174554</v>
      </c>
      <c r="AX140" s="6">
        <f t="shared" si="25"/>
        <v>7.8307230923025664</v>
      </c>
    </row>
    <row r="141" spans="1:50" x14ac:dyDescent="0.25">
      <c r="A141" s="234" t="s">
        <v>509</v>
      </c>
      <c r="B141" s="8">
        <v>4970</v>
      </c>
      <c r="C141" s="8">
        <v>4033</v>
      </c>
      <c r="D141" s="8">
        <v>3982</v>
      </c>
      <c r="E141" s="8">
        <v>3930</v>
      </c>
      <c r="F141" s="8">
        <v>1919</v>
      </c>
      <c r="G141" s="137">
        <v>100</v>
      </c>
      <c r="H141" s="137">
        <v>232</v>
      </c>
      <c r="I141" s="137">
        <v>758</v>
      </c>
      <c r="J141" s="137">
        <v>95</v>
      </c>
      <c r="K141" s="137">
        <v>191</v>
      </c>
      <c r="L141" s="137">
        <v>90</v>
      </c>
      <c r="M141" s="242">
        <v>92</v>
      </c>
      <c r="N141" s="137">
        <v>20</v>
      </c>
      <c r="O141" s="137">
        <v>317</v>
      </c>
      <c r="P141" s="137">
        <v>289</v>
      </c>
      <c r="Q141" s="137">
        <v>42</v>
      </c>
      <c r="R141" s="137">
        <v>5</v>
      </c>
      <c r="S141" s="137">
        <v>28</v>
      </c>
      <c r="T141" s="137">
        <v>4</v>
      </c>
      <c r="U141" s="137">
        <v>4</v>
      </c>
      <c r="V141" s="137">
        <v>77</v>
      </c>
      <c r="W141" s="137">
        <v>35</v>
      </c>
      <c r="Z141" s="234" t="s">
        <v>509</v>
      </c>
      <c r="AA141" s="6">
        <f t="shared" si="26"/>
        <v>20.120724346076457</v>
      </c>
      <c r="AB141" s="6">
        <f t="shared" si="21"/>
        <v>46.680080482897388</v>
      </c>
      <c r="AC141" s="6">
        <f t="shared" si="21"/>
        <v>152.51509054325956</v>
      </c>
      <c r="AD141" s="6">
        <f t="shared" si="21"/>
        <v>19.114688128772634</v>
      </c>
      <c r="AE141" s="6">
        <f t="shared" si="20"/>
        <v>38.430583501006041</v>
      </c>
      <c r="AF141" s="6">
        <f t="shared" si="19"/>
        <v>18.108651911468815</v>
      </c>
      <c r="AG141" s="6">
        <f t="shared" si="19"/>
        <v>18.511066398390341</v>
      </c>
      <c r="AH141" s="6">
        <f t="shared" si="19"/>
        <v>4.0241448692152924</v>
      </c>
      <c r="AI141" s="6">
        <f t="shared" si="19"/>
        <v>63.782696177062377</v>
      </c>
      <c r="AJ141" s="6">
        <f t="shared" si="17"/>
        <v>58.148893360160962</v>
      </c>
      <c r="AK141" s="6">
        <f t="shared" si="17"/>
        <v>8.4507042253521121</v>
      </c>
      <c r="AL141" s="6">
        <f t="shared" si="17"/>
        <v>1.0060362173038231</v>
      </c>
      <c r="AM141" s="6">
        <f t="shared" si="17"/>
        <v>5.6338028169014089</v>
      </c>
      <c r="AN141" s="6">
        <f t="shared" si="18"/>
        <v>0.80482897384305829</v>
      </c>
      <c r="AO141" s="6">
        <f t="shared" si="18"/>
        <v>0.80482897384305829</v>
      </c>
      <c r="AP141" s="6">
        <f t="shared" si="18"/>
        <v>15.492957746478874</v>
      </c>
      <c r="AQ141" s="6">
        <f t="shared" si="18"/>
        <v>7.042253521126761</v>
      </c>
      <c r="AT141" s="234" t="s">
        <v>509</v>
      </c>
      <c r="AU141" s="6">
        <f t="shared" si="22"/>
        <v>72.576594676042191</v>
      </c>
      <c r="AV141" s="6">
        <f t="shared" si="23"/>
        <v>80.661577608142494</v>
      </c>
      <c r="AW141" s="6">
        <f t="shared" si="24"/>
        <v>2.0844189682126104</v>
      </c>
      <c r="AX141" s="6">
        <f t="shared" si="25"/>
        <v>8.6784031738160188</v>
      </c>
    </row>
    <row r="142" spans="1:50" x14ac:dyDescent="0.25">
      <c r="A142" s="234" t="s">
        <v>284</v>
      </c>
      <c r="B142" s="8">
        <v>3654</v>
      </c>
      <c r="C142" s="8">
        <v>3142</v>
      </c>
      <c r="D142" s="8">
        <v>3107</v>
      </c>
      <c r="E142" s="8">
        <v>3070</v>
      </c>
      <c r="F142" s="8">
        <v>1566</v>
      </c>
      <c r="G142" s="137">
        <v>91</v>
      </c>
      <c r="H142" s="137">
        <v>213</v>
      </c>
      <c r="I142" s="137">
        <v>644</v>
      </c>
      <c r="J142" s="137">
        <v>94</v>
      </c>
      <c r="K142" s="137">
        <v>182</v>
      </c>
      <c r="L142" s="137">
        <v>89</v>
      </c>
      <c r="M142" s="242">
        <v>36</v>
      </c>
      <c r="N142" s="137">
        <v>33</v>
      </c>
      <c r="O142" s="137">
        <v>302</v>
      </c>
      <c r="P142" s="137">
        <v>190</v>
      </c>
      <c r="Q142" s="137">
        <v>45</v>
      </c>
      <c r="R142" s="137">
        <v>5</v>
      </c>
      <c r="S142" s="137">
        <v>35</v>
      </c>
      <c r="T142" s="137">
        <v>27</v>
      </c>
      <c r="U142" s="137">
        <v>8</v>
      </c>
      <c r="V142" s="137">
        <v>98</v>
      </c>
      <c r="W142" s="137">
        <v>22</v>
      </c>
      <c r="Z142" s="234" t="s">
        <v>284</v>
      </c>
      <c r="AA142" s="6">
        <f t="shared" si="26"/>
        <v>24.904214559386972</v>
      </c>
      <c r="AB142" s="6">
        <f t="shared" si="21"/>
        <v>58.292282430213461</v>
      </c>
      <c r="AC142" s="6">
        <f t="shared" si="21"/>
        <v>176.24521072796935</v>
      </c>
      <c r="AD142" s="6">
        <f t="shared" si="21"/>
        <v>25.725232621784347</v>
      </c>
      <c r="AE142" s="6">
        <f t="shared" si="20"/>
        <v>49.808429118773944</v>
      </c>
      <c r="AF142" s="6">
        <f t="shared" si="19"/>
        <v>24.356869184455391</v>
      </c>
      <c r="AG142" s="6">
        <f t="shared" si="19"/>
        <v>9.8522167487684733</v>
      </c>
      <c r="AH142" s="6">
        <f t="shared" si="19"/>
        <v>9.0311986863711002</v>
      </c>
      <c r="AI142" s="6">
        <f t="shared" si="19"/>
        <v>82.649151614668867</v>
      </c>
      <c r="AJ142" s="6">
        <f t="shared" si="17"/>
        <v>51.997810618500267</v>
      </c>
      <c r="AK142" s="6">
        <f t="shared" si="17"/>
        <v>12.315270935960593</v>
      </c>
      <c r="AL142" s="6">
        <f t="shared" si="17"/>
        <v>1.3683634373289546</v>
      </c>
      <c r="AM142" s="6">
        <f t="shared" si="17"/>
        <v>9.5785440613026811</v>
      </c>
      <c r="AN142" s="6">
        <f t="shared" si="18"/>
        <v>7.3891625615763541</v>
      </c>
      <c r="AO142" s="6">
        <f t="shared" si="18"/>
        <v>2.1893814997263275</v>
      </c>
      <c r="AP142" s="6">
        <f t="shared" si="18"/>
        <v>26.819923371647512</v>
      </c>
      <c r="AQ142" s="6">
        <f t="shared" si="18"/>
        <v>6.0207991242474002</v>
      </c>
      <c r="AT142" s="234" t="s">
        <v>284</v>
      </c>
      <c r="AU142" s="6">
        <f t="shared" si="22"/>
        <v>61.15223688445446</v>
      </c>
      <c r="AV142" s="6">
        <f t="shared" si="23"/>
        <v>98.371335504886005</v>
      </c>
      <c r="AW142" s="6">
        <f t="shared" si="24"/>
        <v>17.241379310344826</v>
      </c>
      <c r="AX142" s="6">
        <f t="shared" si="25"/>
        <v>7.0019096117122857</v>
      </c>
    </row>
    <row r="143" spans="1:50" x14ac:dyDescent="0.25">
      <c r="A143" s="234" t="s">
        <v>285</v>
      </c>
      <c r="B143" s="8">
        <v>4145</v>
      </c>
      <c r="C143" s="8">
        <v>3376</v>
      </c>
      <c r="D143" s="8">
        <v>3327</v>
      </c>
      <c r="E143" s="8">
        <v>3296</v>
      </c>
      <c r="F143" s="8">
        <v>1543</v>
      </c>
      <c r="G143" s="137">
        <v>75</v>
      </c>
      <c r="H143" s="137">
        <v>267</v>
      </c>
      <c r="I143" s="137">
        <v>641</v>
      </c>
      <c r="J143" s="137">
        <v>127</v>
      </c>
      <c r="K143" s="137">
        <v>188</v>
      </c>
      <c r="L143" s="137">
        <v>118</v>
      </c>
      <c r="M143" s="242">
        <v>122</v>
      </c>
      <c r="N143" s="137">
        <v>47</v>
      </c>
      <c r="O143" s="137">
        <v>473</v>
      </c>
      <c r="P143" s="137">
        <v>258</v>
      </c>
      <c r="Q143" s="137">
        <v>26</v>
      </c>
      <c r="R143" s="137">
        <v>2</v>
      </c>
      <c r="S143" s="137">
        <v>31</v>
      </c>
      <c r="T143" s="137">
        <v>5</v>
      </c>
      <c r="U143" s="137">
        <v>2</v>
      </c>
      <c r="V143" s="137">
        <v>103</v>
      </c>
      <c r="W143" s="137">
        <v>23</v>
      </c>
      <c r="Z143" s="234" t="s">
        <v>285</v>
      </c>
      <c r="AA143" s="6">
        <f t="shared" si="26"/>
        <v>18.094089264173704</v>
      </c>
      <c r="AB143" s="6">
        <f t="shared" si="21"/>
        <v>64.414957780458394</v>
      </c>
      <c r="AC143" s="6">
        <f t="shared" si="21"/>
        <v>154.6441495778046</v>
      </c>
      <c r="AD143" s="6">
        <f t="shared" si="21"/>
        <v>30.639324487334136</v>
      </c>
      <c r="AE143" s="6">
        <f t="shared" si="20"/>
        <v>45.355850422195417</v>
      </c>
      <c r="AF143" s="6">
        <f t="shared" si="19"/>
        <v>28.468033775633295</v>
      </c>
      <c r="AG143" s="6">
        <f t="shared" si="19"/>
        <v>29.433051869722558</v>
      </c>
      <c r="AH143" s="6">
        <f t="shared" si="19"/>
        <v>11.338962605548854</v>
      </c>
      <c r="AI143" s="6">
        <f t="shared" si="19"/>
        <v>114.11338962605549</v>
      </c>
      <c r="AJ143" s="6">
        <f t="shared" si="17"/>
        <v>62.243667068757539</v>
      </c>
      <c r="AK143" s="6">
        <f t="shared" si="17"/>
        <v>6.272617611580217</v>
      </c>
      <c r="AL143" s="6">
        <f t="shared" si="17"/>
        <v>0.4825090470446321</v>
      </c>
      <c r="AM143" s="6">
        <f t="shared" si="17"/>
        <v>7.4788902291917978</v>
      </c>
      <c r="AN143" s="6">
        <f t="shared" si="18"/>
        <v>1.2062726176115801</v>
      </c>
      <c r="AO143" s="6">
        <f t="shared" si="18"/>
        <v>0.4825090470446321</v>
      </c>
      <c r="AP143" s="6">
        <f t="shared" si="18"/>
        <v>24.849215922798553</v>
      </c>
      <c r="AQ143" s="6">
        <f t="shared" si="18"/>
        <v>5.5488540410132687</v>
      </c>
      <c r="AT143" s="234" t="s">
        <v>285</v>
      </c>
      <c r="AU143" s="6">
        <f t="shared" si="22"/>
        <v>77.547339945897207</v>
      </c>
      <c r="AV143" s="6">
        <f t="shared" si="23"/>
        <v>143.50728155339806</v>
      </c>
      <c r="AW143" s="6">
        <f t="shared" si="24"/>
        <v>3.2404406999351911</v>
      </c>
      <c r="AX143" s="6">
        <f t="shared" si="25"/>
        <v>6.8127962085308056</v>
      </c>
    </row>
    <row r="144" spans="1:50" x14ac:dyDescent="0.25">
      <c r="A144" s="234" t="s">
        <v>286</v>
      </c>
      <c r="B144" s="8">
        <v>5879</v>
      </c>
      <c r="C144" s="8">
        <v>4537</v>
      </c>
      <c r="D144" s="8">
        <v>4466</v>
      </c>
      <c r="E144" s="8">
        <v>4401</v>
      </c>
      <c r="F144" s="8">
        <v>1774</v>
      </c>
      <c r="G144" s="137">
        <v>87</v>
      </c>
      <c r="H144" s="137">
        <v>427</v>
      </c>
      <c r="I144" s="137">
        <v>816</v>
      </c>
      <c r="J144" s="137">
        <v>132</v>
      </c>
      <c r="K144" s="137">
        <v>199</v>
      </c>
      <c r="L144" s="137">
        <v>143</v>
      </c>
      <c r="M144" s="242">
        <v>136</v>
      </c>
      <c r="N144" s="137">
        <v>47</v>
      </c>
      <c r="O144" s="137">
        <v>694</v>
      </c>
      <c r="P144" s="137">
        <v>301</v>
      </c>
      <c r="Q144" s="137">
        <v>58</v>
      </c>
      <c r="R144" s="137">
        <v>35</v>
      </c>
      <c r="S144" s="137">
        <v>52</v>
      </c>
      <c r="T144" s="137">
        <v>18</v>
      </c>
      <c r="U144" s="137">
        <v>28</v>
      </c>
      <c r="V144" s="137">
        <v>85</v>
      </c>
      <c r="W144" s="137">
        <v>47</v>
      </c>
      <c r="Z144" s="234" t="s">
        <v>286</v>
      </c>
      <c r="AA144" s="6">
        <f t="shared" si="26"/>
        <v>14.798435108011567</v>
      </c>
      <c r="AB144" s="6">
        <f t="shared" si="21"/>
        <v>72.631399897941833</v>
      </c>
      <c r="AC144" s="6">
        <f t="shared" si="21"/>
        <v>138.79911549583264</v>
      </c>
      <c r="AD144" s="6">
        <f t="shared" si="21"/>
        <v>22.452798094914101</v>
      </c>
      <c r="AE144" s="6">
        <f t="shared" si="20"/>
        <v>33.849294097635649</v>
      </c>
      <c r="AF144" s="6">
        <f t="shared" si="19"/>
        <v>24.323864602823612</v>
      </c>
      <c r="AG144" s="6">
        <f t="shared" si="19"/>
        <v>23.133185915972103</v>
      </c>
      <c r="AH144" s="6">
        <f t="shared" si="19"/>
        <v>7.9945568974315355</v>
      </c>
      <c r="AI144" s="6">
        <f t="shared" si="19"/>
        <v>118.04728695356353</v>
      </c>
      <c r="AJ144" s="6">
        <f t="shared" si="17"/>
        <v>51.199183534614733</v>
      </c>
      <c r="AK144" s="6">
        <f t="shared" si="17"/>
        <v>9.8656234053410437</v>
      </c>
      <c r="AL144" s="6">
        <f t="shared" si="17"/>
        <v>5.953393434257527</v>
      </c>
      <c r="AM144" s="6">
        <f t="shared" si="17"/>
        <v>8.8450416737540394</v>
      </c>
      <c r="AN144" s="6">
        <f t="shared" si="18"/>
        <v>3.0617451947610137</v>
      </c>
      <c r="AO144" s="6">
        <f t="shared" si="18"/>
        <v>4.7627147474060214</v>
      </c>
      <c r="AP144" s="6">
        <f t="shared" si="18"/>
        <v>14.458241197482565</v>
      </c>
      <c r="AQ144" s="6">
        <f t="shared" si="18"/>
        <v>7.9945568974315355</v>
      </c>
      <c r="AT144" s="234" t="s">
        <v>286</v>
      </c>
      <c r="AU144" s="6">
        <f t="shared" si="22"/>
        <v>67.398119122257057</v>
      </c>
      <c r="AV144" s="6">
        <f t="shared" si="23"/>
        <v>157.6914337650534</v>
      </c>
      <c r="AW144" s="6">
        <f t="shared" si="24"/>
        <v>10.146561443066515</v>
      </c>
      <c r="AX144" s="6">
        <f t="shared" si="25"/>
        <v>10.359268238924399</v>
      </c>
    </row>
    <row r="145" spans="1:50" x14ac:dyDescent="0.25">
      <c r="A145" s="234" t="s">
        <v>287</v>
      </c>
      <c r="B145" s="8">
        <v>7421</v>
      </c>
      <c r="C145" s="8">
        <v>6092</v>
      </c>
      <c r="D145" s="8">
        <v>6032</v>
      </c>
      <c r="E145" s="8">
        <v>5955</v>
      </c>
      <c r="F145" s="8">
        <v>2986</v>
      </c>
      <c r="G145" s="137">
        <v>136</v>
      </c>
      <c r="H145" s="137">
        <v>335</v>
      </c>
      <c r="I145" s="137">
        <v>1095</v>
      </c>
      <c r="J145" s="137">
        <v>147</v>
      </c>
      <c r="K145" s="137">
        <v>350</v>
      </c>
      <c r="L145" s="137">
        <v>80</v>
      </c>
      <c r="M145" s="242">
        <v>148</v>
      </c>
      <c r="N145" s="137">
        <v>33</v>
      </c>
      <c r="O145" s="137">
        <v>376</v>
      </c>
      <c r="P145" s="137">
        <v>385</v>
      </c>
      <c r="Q145" s="137">
        <v>43</v>
      </c>
      <c r="R145" s="137">
        <v>8</v>
      </c>
      <c r="S145" s="137">
        <v>50</v>
      </c>
      <c r="T145" s="137">
        <v>21</v>
      </c>
      <c r="U145" s="137">
        <v>4</v>
      </c>
      <c r="V145" s="137">
        <v>130</v>
      </c>
      <c r="W145" s="137">
        <v>47</v>
      </c>
      <c r="Z145" s="234" t="s">
        <v>287</v>
      </c>
      <c r="AA145" s="6">
        <f t="shared" si="26"/>
        <v>18.326371109014957</v>
      </c>
      <c r="AB145" s="6">
        <f t="shared" si="21"/>
        <v>45.142164128823609</v>
      </c>
      <c r="AC145" s="6">
        <f t="shared" si="21"/>
        <v>147.55423797331895</v>
      </c>
      <c r="AD145" s="6">
        <f t="shared" si="21"/>
        <v>19.808651125185285</v>
      </c>
      <c r="AE145" s="6">
        <f t="shared" si="20"/>
        <v>47.16345505996496</v>
      </c>
      <c r="AF145" s="6">
        <f t="shared" si="19"/>
        <v>10.780218299420564</v>
      </c>
      <c r="AG145" s="6">
        <f t="shared" si="19"/>
        <v>19.943403853928043</v>
      </c>
      <c r="AH145" s="6">
        <f t="shared" si="19"/>
        <v>4.4468400485109818</v>
      </c>
      <c r="AI145" s="6">
        <f t="shared" si="19"/>
        <v>50.667026007276647</v>
      </c>
      <c r="AJ145" s="6">
        <f t="shared" si="17"/>
        <v>51.87980056596146</v>
      </c>
      <c r="AK145" s="6">
        <f t="shared" si="17"/>
        <v>5.7943673359385528</v>
      </c>
      <c r="AL145" s="6">
        <f t="shared" si="17"/>
        <v>1.0780218299420563</v>
      </c>
      <c r="AM145" s="6">
        <f t="shared" si="17"/>
        <v>6.7376364371378523</v>
      </c>
      <c r="AN145" s="6">
        <f t="shared" si="18"/>
        <v>2.8298073035978977</v>
      </c>
      <c r="AO145" s="6">
        <f t="shared" si="18"/>
        <v>0.53901091497102815</v>
      </c>
      <c r="AP145" s="6">
        <f t="shared" si="18"/>
        <v>17.517854736558416</v>
      </c>
      <c r="AQ145" s="6">
        <f t="shared" si="18"/>
        <v>6.3333782509095808</v>
      </c>
      <c r="AT145" s="234" t="s">
        <v>287</v>
      </c>
      <c r="AU145" s="6">
        <f t="shared" si="22"/>
        <v>63.826259946949598</v>
      </c>
      <c r="AV145" s="6">
        <f t="shared" si="23"/>
        <v>63.14021830394627</v>
      </c>
      <c r="AW145" s="6">
        <f t="shared" si="24"/>
        <v>7.0328198258539851</v>
      </c>
      <c r="AX145" s="6">
        <f t="shared" si="25"/>
        <v>7.7150361129349969</v>
      </c>
    </row>
    <row r="146" spans="1:50" x14ac:dyDescent="0.25">
      <c r="A146" s="234" t="s">
        <v>288</v>
      </c>
      <c r="B146" s="8">
        <v>2482</v>
      </c>
      <c r="C146" s="8">
        <v>2130</v>
      </c>
      <c r="D146" s="8">
        <v>2101</v>
      </c>
      <c r="E146" s="8">
        <v>2071</v>
      </c>
      <c r="F146" s="8">
        <v>1067</v>
      </c>
      <c r="G146" s="137">
        <v>58</v>
      </c>
      <c r="H146" s="137">
        <v>177</v>
      </c>
      <c r="I146" s="137">
        <v>432</v>
      </c>
      <c r="J146" s="137">
        <v>73</v>
      </c>
      <c r="K146" s="137">
        <v>117</v>
      </c>
      <c r="L146" s="137">
        <v>76</v>
      </c>
      <c r="M146" s="242">
        <v>64</v>
      </c>
      <c r="N146" s="137">
        <v>21</v>
      </c>
      <c r="O146" s="137">
        <v>157</v>
      </c>
      <c r="P146" s="137">
        <v>141</v>
      </c>
      <c r="Q146" s="137">
        <v>36</v>
      </c>
      <c r="R146" s="137">
        <v>4</v>
      </c>
      <c r="S146" s="137">
        <v>12</v>
      </c>
      <c r="T146" s="137">
        <v>4</v>
      </c>
      <c r="U146" s="137">
        <v>3</v>
      </c>
      <c r="V146" s="137">
        <v>59</v>
      </c>
      <c r="W146" s="137">
        <v>18</v>
      </c>
      <c r="Z146" s="234" t="s">
        <v>288</v>
      </c>
      <c r="AA146" s="6">
        <f t="shared" si="26"/>
        <v>23.368251410153103</v>
      </c>
      <c r="AB146" s="6">
        <f t="shared" si="21"/>
        <v>71.313456889605149</v>
      </c>
      <c r="AC146" s="6">
        <f t="shared" si="21"/>
        <v>174.05318291700243</v>
      </c>
      <c r="AD146" s="6">
        <f t="shared" si="21"/>
        <v>29.411764705882351</v>
      </c>
      <c r="AE146" s="6">
        <f t="shared" si="20"/>
        <v>47.139403706688157</v>
      </c>
      <c r="AF146" s="6">
        <f t="shared" si="19"/>
        <v>30.620467365028205</v>
      </c>
      <c r="AG146" s="6">
        <f t="shared" si="19"/>
        <v>25.785656728444803</v>
      </c>
      <c r="AH146" s="6">
        <f t="shared" si="19"/>
        <v>8.4609186140209509</v>
      </c>
      <c r="AI146" s="6">
        <f t="shared" si="19"/>
        <v>63.255439161966159</v>
      </c>
      <c r="AJ146" s="6">
        <f t="shared" ref="AJ146:AM209" si="27">P146/$B146*1000</f>
        <v>56.809024979854954</v>
      </c>
      <c r="AK146" s="6">
        <f t="shared" si="27"/>
        <v>14.504431909750203</v>
      </c>
      <c r="AL146" s="6">
        <f t="shared" si="27"/>
        <v>1.6116035455278002</v>
      </c>
      <c r="AM146" s="6">
        <f t="shared" si="27"/>
        <v>4.8348106365834012</v>
      </c>
      <c r="AN146" s="6">
        <f t="shared" ref="AN146:AQ209" si="28">T146/$B146*1000</f>
        <v>1.6116035455278002</v>
      </c>
      <c r="AO146" s="6">
        <f t="shared" si="28"/>
        <v>1.2087026591458503</v>
      </c>
      <c r="AP146" s="6">
        <f t="shared" si="28"/>
        <v>23.771152296535053</v>
      </c>
      <c r="AQ146" s="6">
        <f t="shared" si="28"/>
        <v>7.2522159548751013</v>
      </c>
      <c r="AT146" s="234" t="s">
        <v>288</v>
      </c>
      <c r="AU146" s="6">
        <f t="shared" si="22"/>
        <v>67.110899571632558</v>
      </c>
      <c r="AV146" s="6">
        <f t="shared" si="23"/>
        <v>75.80878802510864</v>
      </c>
      <c r="AW146" s="6">
        <f t="shared" si="24"/>
        <v>3.7488284910965324</v>
      </c>
      <c r="AX146" s="6">
        <f t="shared" si="25"/>
        <v>8.4507042253521121</v>
      </c>
    </row>
    <row r="147" spans="1:50" x14ac:dyDescent="0.25">
      <c r="A147" s="234" t="s">
        <v>289</v>
      </c>
      <c r="B147" s="8">
        <v>2546</v>
      </c>
      <c r="C147" s="8">
        <v>2092</v>
      </c>
      <c r="D147" s="8">
        <v>2064</v>
      </c>
      <c r="E147" s="8">
        <v>2037</v>
      </c>
      <c r="F147" s="8">
        <v>1005</v>
      </c>
      <c r="G147" s="137">
        <v>58</v>
      </c>
      <c r="H147" s="137">
        <v>101</v>
      </c>
      <c r="I147" s="137">
        <v>303</v>
      </c>
      <c r="J147" s="137">
        <v>50</v>
      </c>
      <c r="K147" s="137">
        <v>144</v>
      </c>
      <c r="L147" s="137">
        <v>79</v>
      </c>
      <c r="M147" s="242">
        <v>30</v>
      </c>
      <c r="N147" s="137">
        <v>20</v>
      </c>
      <c r="O147" s="137">
        <v>56</v>
      </c>
      <c r="P147" s="137">
        <v>161</v>
      </c>
      <c r="Q147" s="137">
        <v>18</v>
      </c>
      <c r="R147" s="137">
        <v>5</v>
      </c>
      <c r="S147" s="137">
        <v>20</v>
      </c>
      <c r="T147" s="137">
        <v>9</v>
      </c>
      <c r="U147" s="137">
        <v>5</v>
      </c>
      <c r="V147" s="137">
        <v>48</v>
      </c>
      <c r="W147" s="137">
        <v>15</v>
      </c>
      <c r="Z147" s="234" t="s">
        <v>289</v>
      </c>
      <c r="AA147" s="6">
        <f t="shared" si="26"/>
        <v>22.780832678711707</v>
      </c>
      <c r="AB147" s="6">
        <f t="shared" si="21"/>
        <v>39.670070699135898</v>
      </c>
      <c r="AC147" s="6">
        <f t="shared" si="21"/>
        <v>119.0102120974077</v>
      </c>
      <c r="AD147" s="6">
        <f t="shared" si="21"/>
        <v>19.638648860958366</v>
      </c>
      <c r="AE147" s="6">
        <f t="shared" si="20"/>
        <v>56.559308719560093</v>
      </c>
      <c r="AF147" s="6">
        <f t="shared" si="19"/>
        <v>31.029065200314218</v>
      </c>
      <c r="AG147" s="6">
        <f t="shared" si="19"/>
        <v>11.783189316575019</v>
      </c>
      <c r="AH147" s="6">
        <f t="shared" si="19"/>
        <v>7.8554595443833461</v>
      </c>
      <c r="AI147" s="6">
        <f t="shared" si="19"/>
        <v>21.99528672427337</v>
      </c>
      <c r="AJ147" s="6">
        <f t="shared" si="27"/>
        <v>63.236449332285936</v>
      </c>
      <c r="AK147" s="6">
        <f t="shared" si="27"/>
        <v>7.0699135899450116</v>
      </c>
      <c r="AL147" s="6">
        <f t="shared" si="27"/>
        <v>1.9638648860958365</v>
      </c>
      <c r="AM147" s="6">
        <f t="shared" si="27"/>
        <v>7.8554595443833461</v>
      </c>
      <c r="AN147" s="6">
        <f t="shared" si="28"/>
        <v>3.5349567949725058</v>
      </c>
      <c r="AO147" s="6">
        <f t="shared" si="28"/>
        <v>1.9638648860958365</v>
      </c>
      <c r="AP147" s="6">
        <f t="shared" si="28"/>
        <v>18.853102906520032</v>
      </c>
      <c r="AQ147" s="6">
        <f t="shared" si="28"/>
        <v>5.8915946582875094</v>
      </c>
      <c r="AT147" s="234" t="s">
        <v>289</v>
      </c>
      <c r="AU147" s="6">
        <f t="shared" si="22"/>
        <v>78.003875968992247</v>
      </c>
      <c r="AV147" s="6">
        <f t="shared" si="23"/>
        <v>27.491408934707902</v>
      </c>
      <c r="AW147" s="6">
        <f t="shared" si="24"/>
        <v>8.9552238805970159</v>
      </c>
      <c r="AX147" s="6">
        <f t="shared" si="25"/>
        <v>7.1701720841300185</v>
      </c>
    </row>
    <row r="148" spans="1:50" x14ac:dyDescent="0.25">
      <c r="A148" s="234" t="s">
        <v>290</v>
      </c>
      <c r="B148" s="8">
        <v>3684</v>
      </c>
      <c r="C148" s="8">
        <v>2932</v>
      </c>
      <c r="D148" s="8">
        <v>2885</v>
      </c>
      <c r="E148" s="8">
        <v>2838</v>
      </c>
      <c r="F148" s="8">
        <v>1149</v>
      </c>
      <c r="G148" s="137">
        <v>65</v>
      </c>
      <c r="H148" s="137">
        <v>302</v>
      </c>
      <c r="I148" s="137">
        <v>459</v>
      </c>
      <c r="J148" s="137">
        <v>88</v>
      </c>
      <c r="K148" s="137">
        <v>137</v>
      </c>
      <c r="L148" s="137">
        <v>93</v>
      </c>
      <c r="M148" s="242">
        <v>104</v>
      </c>
      <c r="N148" s="137">
        <v>28</v>
      </c>
      <c r="O148" s="137">
        <v>276</v>
      </c>
      <c r="P148" s="137">
        <v>213</v>
      </c>
      <c r="Q148" s="137">
        <v>33</v>
      </c>
      <c r="R148" s="137">
        <v>7</v>
      </c>
      <c r="S148" s="137">
        <v>41</v>
      </c>
      <c r="T148" s="137">
        <v>15</v>
      </c>
      <c r="U148" s="137">
        <v>12</v>
      </c>
      <c r="V148" s="137">
        <v>71</v>
      </c>
      <c r="W148" s="137">
        <v>28</v>
      </c>
      <c r="Z148" s="234" t="s">
        <v>290</v>
      </c>
      <c r="AA148" s="6">
        <f t="shared" si="26"/>
        <v>17.64386536373507</v>
      </c>
      <c r="AB148" s="6">
        <f t="shared" si="21"/>
        <v>81.976112920738316</v>
      </c>
      <c r="AC148" s="6">
        <f t="shared" si="21"/>
        <v>124.5928338762215</v>
      </c>
      <c r="AD148" s="6">
        <f t="shared" si="21"/>
        <v>23.887079261672095</v>
      </c>
      <c r="AE148" s="6">
        <f t="shared" si="20"/>
        <v>37.187839305103154</v>
      </c>
      <c r="AF148" s="6">
        <f t="shared" si="19"/>
        <v>25.244299674267101</v>
      </c>
      <c r="AG148" s="6">
        <f t="shared" si="19"/>
        <v>28.230184581976111</v>
      </c>
      <c r="AH148" s="6">
        <f t="shared" si="19"/>
        <v>7.6004343105320302</v>
      </c>
      <c r="AI148" s="6">
        <f t="shared" si="19"/>
        <v>74.918566775244301</v>
      </c>
      <c r="AJ148" s="6">
        <f t="shared" si="27"/>
        <v>57.817589576547228</v>
      </c>
      <c r="AK148" s="6">
        <f t="shared" si="27"/>
        <v>8.9576547231270371</v>
      </c>
      <c r="AL148" s="6">
        <f t="shared" si="27"/>
        <v>1.9001085776330076</v>
      </c>
      <c r="AM148" s="6">
        <f t="shared" si="27"/>
        <v>11.129207383279045</v>
      </c>
      <c r="AN148" s="6">
        <f t="shared" si="28"/>
        <v>4.0716612377850163</v>
      </c>
      <c r="AO148" s="6">
        <f t="shared" si="28"/>
        <v>3.2573289902280131</v>
      </c>
      <c r="AP148" s="6">
        <f t="shared" si="28"/>
        <v>19.272529858849079</v>
      </c>
      <c r="AQ148" s="6">
        <f t="shared" si="28"/>
        <v>7.6004343105320302</v>
      </c>
      <c r="AT148" s="234" t="s">
        <v>290</v>
      </c>
      <c r="AU148" s="6">
        <f t="shared" si="22"/>
        <v>73.830155979202772</v>
      </c>
      <c r="AV148" s="6">
        <f t="shared" si="23"/>
        <v>97.25158562367865</v>
      </c>
      <c r="AW148" s="6">
        <f t="shared" si="24"/>
        <v>13.054830287206265</v>
      </c>
      <c r="AX148" s="6">
        <f t="shared" si="25"/>
        <v>9.5497953615279663</v>
      </c>
    </row>
    <row r="149" spans="1:50" x14ac:dyDescent="0.25">
      <c r="A149" s="234" t="s">
        <v>291</v>
      </c>
      <c r="B149" s="8">
        <v>4586</v>
      </c>
      <c r="C149" s="8">
        <v>3732</v>
      </c>
      <c r="D149" s="8">
        <v>3687</v>
      </c>
      <c r="E149" s="8">
        <v>3633</v>
      </c>
      <c r="F149" s="8">
        <v>1769</v>
      </c>
      <c r="G149" s="137">
        <v>87</v>
      </c>
      <c r="H149" s="137">
        <v>208</v>
      </c>
      <c r="I149" s="137">
        <v>504</v>
      </c>
      <c r="J149" s="137">
        <v>114</v>
      </c>
      <c r="K149" s="137">
        <v>183</v>
      </c>
      <c r="L149" s="137">
        <v>107</v>
      </c>
      <c r="M149" s="242">
        <v>55</v>
      </c>
      <c r="N149" s="137">
        <v>32</v>
      </c>
      <c r="O149" s="137">
        <v>68</v>
      </c>
      <c r="P149" s="137">
        <v>280</v>
      </c>
      <c r="Q149" s="137">
        <v>26</v>
      </c>
      <c r="R149" s="137">
        <v>7</v>
      </c>
      <c r="S149" s="137">
        <v>36</v>
      </c>
      <c r="T149" s="137">
        <v>3</v>
      </c>
      <c r="U149" s="137">
        <v>4</v>
      </c>
      <c r="V149" s="137">
        <v>105</v>
      </c>
      <c r="W149" s="137">
        <v>30</v>
      </c>
      <c r="Z149" s="234" t="s">
        <v>291</v>
      </c>
      <c r="AA149" s="6">
        <f t="shared" si="26"/>
        <v>18.970780636720455</v>
      </c>
      <c r="AB149" s="6">
        <f t="shared" si="21"/>
        <v>45.355429568251196</v>
      </c>
      <c r="AC149" s="6">
        <f t="shared" si="21"/>
        <v>109.89969472307021</v>
      </c>
      <c r="AD149" s="6">
        <f t="shared" si="21"/>
        <v>24.858264282599215</v>
      </c>
      <c r="AE149" s="6">
        <f t="shared" si="20"/>
        <v>39.904055822067157</v>
      </c>
      <c r="AF149" s="6">
        <f t="shared" si="19"/>
        <v>23.331879633667683</v>
      </c>
      <c r="AG149" s="6">
        <f t="shared" si="19"/>
        <v>11.993022241604885</v>
      </c>
      <c r="AH149" s="6">
        <f t="shared" si="19"/>
        <v>6.9777583951155693</v>
      </c>
      <c r="AI149" s="6">
        <f t="shared" si="19"/>
        <v>14.827736589620585</v>
      </c>
      <c r="AJ149" s="6">
        <f t="shared" si="27"/>
        <v>61.05538595726123</v>
      </c>
      <c r="AK149" s="6">
        <f t="shared" si="27"/>
        <v>5.6694286960313995</v>
      </c>
      <c r="AL149" s="6">
        <f t="shared" si="27"/>
        <v>1.5263846489315307</v>
      </c>
      <c r="AM149" s="6">
        <f t="shared" si="27"/>
        <v>7.8499781945050149</v>
      </c>
      <c r="AN149" s="6">
        <f t="shared" si="28"/>
        <v>0.65416484954208465</v>
      </c>
      <c r="AO149" s="6">
        <f t="shared" si="28"/>
        <v>0.87221979938944616</v>
      </c>
      <c r="AP149" s="6">
        <f t="shared" si="28"/>
        <v>22.895769733972962</v>
      </c>
      <c r="AQ149" s="6">
        <f t="shared" si="28"/>
        <v>6.541648495420846</v>
      </c>
      <c r="AT149" s="234" t="s">
        <v>291</v>
      </c>
      <c r="AU149" s="6">
        <f t="shared" si="22"/>
        <v>75.942500678058039</v>
      </c>
      <c r="AV149" s="6">
        <f t="shared" si="23"/>
        <v>18.717313515001379</v>
      </c>
      <c r="AW149" s="6">
        <f t="shared" si="24"/>
        <v>1.6958733747880159</v>
      </c>
      <c r="AX149" s="6">
        <f t="shared" si="25"/>
        <v>8.0385852090032142</v>
      </c>
    </row>
    <row r="150" spans="1:50" x14ac:dyDescent="0.25">
      <c r="A150" s="234" t="s">
        <v>292</v>
      </c>
      <c r="B150" s="8">
        <v>3241</v>
      </c>
      <c r="C150" s="8">
        <v>2572</v>
      </c>
      <c r="D150" s="8">
        <v>2526</v>
      </c>
      <c r="E150" s="8">
        <v>2479</v>
      </c>
      <c r="F150" s="8">
        <v>970</v>
      </c>
      <c r="G150" s="137">
        <v>49</v>
      </c>
      <c r="H150" s="137">
        <v>179</v>
      </c>
      <c r="I150" s="137">
        <v>366</v>
      </c>
      <c r="J150" s="137">
        <v>43</v>
      </c>
      <c r="K150" s="137">
        <v>113</v>
      </c>
      <c r="L150" s="137">
        <v>67</v>
      </c>
      <c r="M150" s="242">
        <v>44</v>
      </c>
      <c r="N150" s="137">
        <v>20</v>
      </c>
      <c r="O150" s="137">
        <v>195</v>
      </c>
      <c r="P150" s="137">
        <v>144</v>
      </c>
      <c r="Q150" s="137">
        <v>15</v>
      </c>
      <c r="R150" s="137">
        <v>1</v>
      </c>
      <c r="S150" s="137">
        <v>22</v>
      </c>
      <c r="T150" s="137">
        <v>1</v>
      </c>
      <c r="U150" s="137">
        <v>2</v>
      </c>
      <c r="V150" s="137">
        <v>70</v>
      </c>
      <c r="W150" s="137">
        <v>25</v>
      </c>
      <c r="Z150" s="234" t="s">
        <v>292</v>
      </c>
      <c r="AA150" s="6">
        <f t="shared" si="26"/>
        <v>15.11879049676026</v>
      </c>
      <c r="AB150" s="6">
        <f t="shared" si="21"/>
        <v>55.229867324899722</v>
      </c>
      <c r="AC150" s="6">
        <f t="shared" si="21"/>
        <v>112.92810860845418</v>
      </c>
      <c r="AD150" s="6">
        <f t="shared" si="21"/>
        <v>13.267510027769207</v>
      </c>
      <c r="AE150" s="6">
        <f t="shared" si="20"/>
        <v>34.865782165998148</v>
      </c>
      <c r="AF150" s="6">
        <f t="shared" si="19"/>
        <v>20.672631903733414</v>
      </c>
      <c r="AG150" s="6">
        <f t="shared" si="19"/>
        <v>13.576056772601049</v>
      </c>
      <c r="AH150" s="6">
        <f t="shared" si="19"/>
        <v>6.1709348966368403</v>
      </c>
      <c r="AI150" s="6">
        <f t="shared" si="19"/>
        <v>60.166615242209197</v>
      </c>
      <c r="AJ150" s="6">
        <f t="shared" si="27"/>
        <v>44.430731255785247</v>
      </c>
      <c r="AK150" s="6">
        <f t="shared" si="27"/>
        <v>4.6282011724776302</v>
      </c>
      <c r="AL150" s="6">
        <f t="shared" si="27"/>
        <v>0.30854674483184202</v>
      </c>
      <c r="AM150" s="6">
        <f t="shared" si="27"/>
        <v>6.7880283863005246</v>
      </c>
      <c r="AN150" s="6">
        <f t="shared" si="28"/>
        <v>0.30854674483184202</v>
      </c>
      <c r="AO150" s="6">
        <f t="shared" si="28"/>
        <v>0.61709348966368405</v>
      </c>
      <c r="AP150" s="6">
        <f t="shared" si="28"/>
        <v>21.598272138228939</v>
      </c>
      <c r="AQ150" s="6">
        <f t="shared" si="28"/>
        <v>7.7136686207960512</v>
      </c>
      <c r="AT150" s="234" t="s">
        <v>292</v>
      </c>
      <c r="AU150" s="6">
        <f t="shared" si="22"/>
        <v>57.007125890736347</v>
      </c>
      <c r="AV150" s="6">
        <f t="shared" si="23"/>
        <v>78.660750302541345</v>
      </c>
      <c r="AW150" s="6">
        <f t="shared" si="24"/>
        <v>1.0309278350515465</v>
      </c>
      <c r="AX150" s="6">
        <f t="shared" si="25"/>
        <v>9.720062208398133</v>
      </c>
    </row>
    <row r="151" spans="1:50" x14ac:dyDescent="0.25">
      <c r="A151" s="234" t="s">
        <v>293</v>
      </c>
      <c r="B151" s="8">
        <v>6847</v>
      </c>
      <c r="C151" s="8">
        <v>5438</v>
      </c>
      <c r="D151" s="8">
        <v>5340</v>
      </c>
      <c r="E151" s="8">
        <v>5258</v>
      </c>
      <c r="F151" s="8">
        <v>2682</v>
      </c>
      <c r="G151" s="137">
        <v>143</v>
      </c>
      <c r="H151" s="137">
        <v>348</v>
      </c>
      <c r="I151" s="137">
        <v>1070</v>
      </c>
      <c r="J151" s="137">
        <v>167</v>
      </c>
      <c r="K151" s="137">
        <v>278</v>
      </c>
      <c r="L151" s="137">
        <v>155</v>
      </c>
      <c r="M151" s="242">
        <v>124</v>
      </c>
      <c r="N151" s="137">
        <v>44</v>
      </c>
      <c r="O151" s="137">
        <v>441</v>
      </c>
      <c r="P151" s="137">
        <v>352</v>
      </c>
      <c r="Q151" s="137">
        <v>47</v>
      </c>
      <c r="R151" s="137">
        <v>4</v>
      </c>
      <c r="S151" s="137">
        <v>47</v>
      </c>
      <c r="T151" s="137">
        <v>78</v>
      </c>
      <c r="U151" s="137">
        <v>19</v>
      </c>
      <c r="V151" s="137">
        <v>152</v>
      </c>
      <c r="W151" s="137">
        <v>67</v>
      </c>
      <c r="Z151" s="234" t="s">
        <v>293</v>
      </c>
      <c r="AA151" s="6">
        <f t="shared" si="26"/>
        <v>20.885059149992696</v>
      </c>
      <c r="AB151" s="6">
        <f t="shared" si="21"/>
        <v>50.825178910471742</v>
      </c>
      <c r="AC151" s="6">
        <f t="shared" si="21"/>
        <v>156.27282021323208</v>
      </c>
      <c r="AD151" s="6">
        <f t="shared" si="21"/>
        <v>24.390243902439025</v>
      </c>
      <c r="AE151" s="6">
        <f t="shared" si="20"/>
        <v>40.601723382503287</v>
      </c>
      <c r="AF151" s="6">
        <f t="shared" si="19"/>
        <v>22.637651526215862</v>
      </c>
      <c r="AG151" s="6">
        <f t="shared" si="19"/>
        <v>18.110121220972687</v>
      </c>
      <c r="AH151" s="6">
        <f t="shared" si="19"/>
        <v>6.4261720461515992</v>
      </c>
      <c r="AI151" s="6">
        <f t="shared" si="19"/>
        <v>64.407769826201246</v>
      </c>
      <c r="AJ151" s="6">
        <f t="shared" si="27"/>
        <v>51.409376369212794</v>
      </c>
      <c r="AK151" s="6">
        <f t="shared" si="27"/>
        <v>6.8643201402073899</v>
      </c>
      <c r="AL151" s="6">
        <f t="shared" si="27"/>
        <v>0.58419745874105444</v>
      </c>
      <c r="AM151" s="6">
        <f t="shared" si="27"/>
        <v>6.8643201402073899</v>
      </c>
      <c r="AN151" s="6">
        <f t="shared" si="28"/>
        <v>11.391850445450562</v>
      </c>
      <c r="AO151" s="6">
        <f t="shared" si="28"/>
        <v>2.7749379290200089</v>
      </c>
      <c r="AP151" s="6">
        <f t="shared" si="28"/>
        <v>22.199503432160071</v>
      </c>
      <c r="AQ151" s="6">
        <f t="shared" si="28"/>
        <v>9.7853074339126636</v>
      </c>
      <c r="AT151" s="234" t="s">
        <v>293</v>
      </c>
      <c r="AU151" s="6">
        <f t="shared" si="22"/>
        <v>65.917602996254686</v>
      </c>
      <c r="AV151" s="6">
        <f t="shared" si="23"/>
        <v>83.87219475085584</v>
      </c>
      <c r="AW151" s="6">
        <f t="shared" si="24"/>
        <v>29.082774049217001</v>
      </c>
      <c r="AX151" s="6">
        <f t="shared" si="25"/>
        <v>12.320706141963957</v>
      </c>
    </row>
    <row r="152" spans="1:50" x14ac:dyDescent="0.25">
      <c r="A152" s="234" t="s">
        <v>294</v>
      </c>
      <c r="B152" s="8">
        <v>6710</v>
      </c>
      <c r="C152" s="8">
        <v>5541</v>
      </c>
      <c r="D152" s="8">
        <v>5476</v>
      </c>
      <c r="E152" s="8">
        <v>5418</v>
      </c>
      <c r="F152" s="8">
        <v>2581</v>
      </c>
      <c r="G152" s="137">
        <v>150</v>
      </c>
      <c r="H152" s="137">
        <v>391</v>
      </c>
      <c r="I152" s="137">
        <v>1013</v>
      </c>
      <c r="J152" s="137">
        <v>163</v>
      </c>
      <c r="K152" s="137">
        <v>299</v>
      </c>
      <c r="L152" s="137">
        <v>131</v>
      </c>
      <c r="M152" s="242">
        <v>99</v>
      </c>
      <c r="N152" s="137">
        <v>29</v>
      </c>
      <c r="O152" s="137">
        <v>274</v>
      </c>
      <c r="P152" s="137">
        <v>379</v>
      </c>
      <c r="Q152" s="137">
        <v>102</v>
      </c>
      <c r="R152" s="137">
        <v>71</v>
      </c>
      <c r="S152" s="137">
        <v>35</v>
      </c>
      <c r="T152" s="137">
        <v>17</v>
      </c>
      <c r="U152" s="137">
        <v>13</v>
      </c>
      <c r="V152" s="137">
        <v>140</v>
      </c>
      <c r="W152" s="137">
        <v>56</v>
      </c>
      <c r="Z152" s="234" t="s">
        <v>294</v>
      </c>
      <c r="AA152" s="6">
        <f t="shared" si="26"/>
        <v>22.354694485842028</v>
      </c>
      <c r="AB152" s="6">
        <f t="shared" si="21"/>
        <v>58.271236959761552</v>
      </c>
      <c r="AC152" s="6">
        <f t="shared" si="21"/>
        <v>150.96870342771982</v>
      </c>
      <c r="AD152" s="6">
        <f t="shared" si="21"/>
        <v>24.292101341281668</v>
      </c>
      <c r="AE152" s="6">
        <f t="shared" si="20"/>
        <v>44.560357675111774</v>
      </c>
      <c r="AF152" s="6">
        <f t="shared" si="19"/>
        <v>19.523099850968705</v>
      </c>
      <c r="AG152" s="6">
        <f t="shared" si="19"/>
        <v>14.754098360655739</v>
      </c>
      <c r="AH152" s="6">
        <f t="shared" si="19"/>
        <v>4.3219076005961252</v>
      </c>
      <c r="AI152" s="6">
        <f t="shared" si="19"/>
        <v>40.834575260804769</v>
      </c>
      <c r="AJ152" s="6">
        <f t="shared" si="27"/>
        <v>56.482861400894187</v>
      </c>
      <c r="AK152" s="6">
        <f t="shared" si="27"/>
        <v>15.201192250372578</v>
      </c>
      <c r="AL152" s="6">
        <f t="shared" si="27"/>
        <v>10.581222056631892</v>
      </c>
      <c r="AM152" s="6">
        <f t="shared" si="27"/>
        <v>5.2160953800298069</v>
      </c>
      <c r="AN152" s="6">
        <f t="shared" si="28"/>
        <v>2.5335320417287632</v>
      </c>
      <c r="AO152" s="6">
        <f t="shared" si="28"/>
        <v>1.9374068554396424</v>
      </c>
      <c r="AP152" s="6">
        <f t="shared" si="28"/>
        <v>20.864381520119228</v>
      </c>
      <c r="AQ152" s="6">
        <f t="shared" si="28"/>
        <v>8.3457526080476896</v>
      </c>
      <c r="AT152" s="234" t="s">
        <v>294</v>
      </c>
      <c r="AU152" s="6">
        <f t="shared" si="22"/>
        <v>69.211102994886787</v>
      </c>
      <c r="AV152" s="6">
        <f t="shared" si="23"/>
        <v>50.572166851236616</v>
      </c>
      <c r="AW152" s="6">
        <f t="shared" si="24"/>
        <v>6.5865943432777998</v>
      </c>
      <c r="AX152" s="6">
        <f t="shared" si="25"/>
        <v>10.106478974914275</v>
      </c>
    </row>
    <row r="153" spans="1:50" x14ac:dyDescent="0.25">
      <c r="A153" s="234" t="s">
        <v>295</v>
      </c>
      <c r="B153" s="8">
        <v>4291</v>
      </c>
      <c r="C153" s="8">
        <v>3486</v>
      </c>
      <c r="D153" s="8">
        <v>3438</v>
      </c>
      <c r="E153" s="8">
        <v>3385</v>
      </c>
      <c r="F153" s="8">
        <v>1580</v>
      </c>
      <c r="G153" s="137">
        <v>81</v>
      </c>
      <c r="H153" s="137">
        <v>234</v>
      </c>
      <c r="I153" s="137">
        <v>572</v>
      </c>
      <c r="J153" s="137">
        <v>118</v>
      </c>
      <c r="K153" s="137">
        <v>149</v>
      </c>
      <c r="L153" s="137">
        <v>82</v>
      </c>
      <c r="M153" s="242">
        <v>101</v>
      </c>
      <c r="N153" s="137">
        <v>27</v>
      </c>
      <c r="O153" s="137">
        <v>638</v>
      </c>
      <c r="P153" s="137">
        <v>189</v>
      </c>
      <c r="Q153" s="137">
        <v>38</v>
      </c>
      <c r="R153" s="137">
        <v>21</v>
      </c>
      <c r="S153" s="137">
        <v>28</v>
      </c>
      <c r="T153" s="137">
        <v>26</v>
      </c>
      <c r="U153" s="137">
        <v>3</v>
      </c>
      <c r="V153" s="137">
        <v>65</v>
      </c>
      <c r="W153" s="137">
        <v>37</v>
      </c>
      <c r="Z153" s="234" t="s">
        <v>295</v>
      </c>
      <c r="AA153" s="6">
        <f t="shared" si="26"/>
        <v>18.876718713586577</v>
      </c>
      <c r="AB153" s="6">
        <f t="shared" si="21"/>
        <v>54.532742950361225</v>
      </c>
      <c r="AC153" s="6">
        <f t="shared" si="21"/>
        <v>133.30226054532741</v>
      </c>
      <c r="AD153" s="6">
        <f t="shared" si="21"/>
        <v>27.499417385224888</v>
      </c>
      <c r="AE153" s="6">
        <f t="shared" si="20"/>
        <v>34.723840596597526</v>
      </c>
      <c r="AF153" s="6">
        <f t="shared" si="19"/>
        <v>19.109764623630856</v>
      </c>
      <c r="AG153" s="6">
        <f t="shared" si="19"/>
        <v>23.537636914472152</v>
      </c>
      <c r="AH153" s="6">
        <f t="shared" si="19"/>
        <v>6.2922395711955259</v>
      </c>
      <c r="AI153" s="6">
        <f t="shared" si="19"/>
        <v>148.68329060824985</v>
      </c>
      <c r="AJ153" s="6">
        <f t="shared" si="27"/>
        <v>44.045676998368677</v>
      </c>
      <c r="AK153" s="6">
        <f t="shared" si="27"/>
        <v>8.8557445816825915</v>
      </c>
      <c r="AL153" s="6">
        <f t="shared" si="27"/>
        <v>4.8939641109298524</v>
      </c>
      <c r="AM153" s="6">
        <f t="shared" si="27"/>
        <v>6.5252854812398047</v>
      </c>
      <c r="AN153" s="6">
        <f t="shared" si="28"/>
        <v>6.0591936611512462</v>
      </c>
      <c r="AO153" s="6">
        <f t="shared" si="28"/>
        <v>0.6991377301328362</v>
      </c>
      <c r="AP153" s="6">
        <f t="shared" si="28"/>
        <v>15.147984152878117</v>
      </c>
      <c r="AQ153" s="6">
        <f t="shared" si="28"/>
        <v>8.6226986716383127</v>
      </c>
      <c r="AT153" s="234" t="s">
        <v>295</v>
      </c>
      <c r="AU153" s="6">
        <f t="shared" si="22"/>
        <v>54.973821989528801</v>
      </c>
      <c r="AV153" s="6">
        <f t="shared" si="23"/>
        <v>188.47858197932052</v>
      </c>
      <c r="AW153" s="6">
        <f t="shared" si="24"/>
        <v>16.455696202531648</v>
      </c>
      <c r="AX153" s="6">
        <f t="shared" si="25"/>
        <v>10.613884107860011</v>
      </c>
    </row>
    <row r="154" spans="1:50" x14ac:dyDescent="0.25">
      <c r="A154" s="234" t="s">
        <v>296</v>
      </c>
      <c r="B154" s="8">
        <v>2454</v>
      </c>
      <c r="C154" s="8">
        <v>2101</v>
      </c>
      <c r="D154" s="8">
        <v>2088</v>
      </c>
      <c r="E154" s="8">
        <v>2066</v>
      </c>
      <c r="F154" s="8">
        <v>973</v>
      </c>
      <c r="G154" s="137">
        <v>44</v>
      </c>
      <c r="H154" s="137">
        <v>135</v>
      </c>
      <c r="I154" s="137">
        <v>363</v>
      </c>
      <c r="J154" s="137">
        <v>79</v>
      </c>
      <c r="K154" s="137">
        <v>106</v>
      </c>
      <c r="L154" s="137">
        <v>68</v>
      </c>
      <c r="M154" s="242">
        <v>60</v>
      </c>
      <c r="N154" s="137">
        <v>22</v>
      </c>
      <c r="O154" s="137">
        <v>139</v>
      </c>
      <c r="P154" s="137">
        <v>140</v>
      </c>
      <c r="Q154" s="137">
        <v>12</v>
      </c>
      <c r="R154" s="137">
        <v>6</v>
      </c>
      <c r="S154" s="137">
        <v>24</v>
      </c>
      <c r="T154" s="137">
        <v>2</v>
      </c>
      <c r="U154" s="137">
        <v>4</v>
      </c>
      <c r="V154" s="137">
        <v>46</v>
      </c>
      <c r="W154" s="137">
        <v>16</v>
      </c>
      <c r="Z154" s="234" t="s">
        <v>296</v>
      </c>
      <c r="AA154" s="6">
        <f t="shared" si="26"/>
        <v>17.929910350448246</v>
      </c>
      <c r="AB154" s="6">
        <f t="shared" si="21"/>
        <v>55.012224938875299</v>
      </c>
      <c r="AC154" s="6">
        <f t="shared" si="21"/>
        <v>147.92176039119803</v>
      </c>
      <c r="AD154" s="6">
        <f t="shared" si="21"/>
        <v>32.192339038304809</v>
      </c>
      <c r="AE154" s="6">
        <f t="shared" si="20"/>
        <v>43.194784026079866</v>
      </c>
      <c r="AF154" s="6">
        <f t="shared" si="19"/>
        <v>27.709861450692745</v>
      </c>
      <c r="AG154" s="6">
        <f t="shared" si="19"/>
        <v>24.44987775061125</v>
      </c>
      <c r="AH154" s="6">
        <f t="shared" si="19"/>
        <v>8.964955175224123</v>
      </c>
      <c r="AI154" s="6">
        <f t="shared" si="19"/>
        <v>56.642216788916052</v>
      </c>
      <c r="AJ154" s="6">
        <f t="shared" si="27"/>
        <v>57.049714751426244</v>
      </c>
      <c r="AK154" s="6">
        <f t="shared" si="27"/>
        <v>4.8899755501222497</v>
      </c>
      <c r="AL154" s="6">
        <f t="shared" si="27"/>
        <v>2.4449877750611249</v>
      </c>
      <c r="AM154" s="6">
        <f t="shared" si="27"/>
        <v>9.7799511002444994</v>
      </c>
      <c r="AN154" s="6">
        <f t="shared" si="28"/>
        <v>0.81499592502037488</v>
      </c>
      <c r="AO154" s="6">
        <f t="shared" si="28"/>
        <v>1.6299918500407498</v>
      </c>
      <c r="AP154" s="6">
        <f t="shared" si="28"/>
        <v>18.744906275468622</v>
      </c>
      <c r="AQ154" s="6">
        <f t="shared" si="28"/>
        <v>6.519967400162999</v>
      </c>
      <c r="AT154" s="234" t="s">
        <v>296</v>
      </c>
      <c r="AU154" s="6">
        <f t="shared" si="22"/>
        <v>67.049808429118769</v>
      </c>
      <c r="AV154" s="6">
        <f t="shared" si="23"/>
        <v>67.279767666989358</v>
      </c>
      <c r="AW154" s="6">
        <f t="shared" si="24"/>
        <v>2.0554984583761562</v>
      </c>
      <c r="AX154" s="6">
        <f t="shared" si="25"/>
        <v>7.6154212279866726</v>
      </c>
    </row>
    <row r="155" spans="1:50" x14ac:dyDescent="0.25">
      <c r="A155" s="234" t="s">
        <v>297</v>
      </c>
      <c r="B155" s="8">
        <v>3691</v>
      </c>
      <c r="C155" s="8">
        <v>2987</v>
      </c>
      <c r="D155" s="8">
        <v>2936</v>
      </c>
      <c r="E155" s="8">
        <v>2905</v>
      </c>
      <c r="F155" s="8">
        <v>1354</v>
      </c>
      <c r="G155" s="137">
        <v>59</v>
      </c>
      <c r="H155" s="137">
        <v>217</v>
      </c>
      <c r="I155" s="137">
        <v>591</v>
      </c>
      <c r="J155" s="137">
        <v>81</v>
      </c>
      <c r="K155" s="137">
        <v>157</v>
      </c>
      <c r="L155" s="137">
        <v>60</v>
      </c>
      <c r="M155" s="242">
        <v>74</v>
      </c>
      <c r="N155" s="137">
        <v>34</v>
      </c>
      <c r="O155" s="137">
        <v>127</v>
      </c>
      <c r="P155" s="137">
        <v>208</v>
      </c>
      <c r="Q155" s="137">
        <v>16</v>
      </c>
      <c r="R155" s="137">
        <v>3</v>
      </c>
      <c r="S155" s="137">
        <v>29</v>
      </c>
      <c r="T155" s="137">
        <v>4</v>
      </c>
      <c r="U155" s="137">
        <v>4</v>
      </c>
      <c r="V155" s="137">
        <v>70</v>
      </c>
      <c r="W155" s="137">
        <v>21</v>
      </c>
      <c r="Z155" s="234" t="s">
        <v>297</v>
      </c>
      <c r="AA155" s="6">
        <f t="shared" si="26"/>
        <v>15.984827959902466</v>
      </c>
      <c r="AB155" s="6">
        <f t="shared" si="21"/>
        <v>58.791655377946356</v>
      </c>
      <c r="AC155" s="6">
        <f t="shared" si="21"/>
        <v>160.11920888648064</v>
      </c>
      <c r="AD155" s="6">
        <f t="shared" si="21"/>
        <v>21.945272283933893</v>
      </c>
      <c r="AE155" s="6">
        <f t="shared" si="20"/>
        <v>42.535898130587917</v>
      </c>
      <c r="AF155" s="6">
        <f t="shared" si="19"/>
        <v>16.255757247358439</v>
      </c>
      <c r="AG155" s="6">
        <f t="shared" si="19"/>
        <v>20.048767271742076</v>
      </c>
      <c r="AH155" s="6">
        <f t="shared" si="19"/>
        <v>9.2115957735031149</v>
      </c>
      <c r="AI155" s="6">
        <f t="shared" si="19"/>
        <v>34.408019506908694</v>
      </c>
      <c r="AJ155" s="6">
        <f t="shared" si="27"/>
        <v>56.35329179084259</v>
      </c>
      <c r="AK155" s="6">
        <f t="shared" si="27"/>
        <v>4.334868599295584</v>
      </c>
      <c r="AL155" s="6">
        <f t="shared" si="27"/>
        <v>0.812787862367922</v>
      </c>
      <c r="AM155" s="6">
        <f t="shared" si="27"/>
        <v>7.8569493362232459</v>
      </c>
      <c r="AN155" s="6">
        <f t="shared" si="28"/>
        <v>1.083717149823896</v>
      </c>
      <c r="AO155" s="6">
        <f t="shared" si="28"/>
        <v>1.083717149823896</v>
      </c>
      <c r="AP155" s="6">
        <f t="shared" si="28"/>
        <v>18.965050121918182</v>
      </c>
      <c r="AQ155" s="6">
        <f t="shared" si="28"/>
        <v>5.6895150365754539</v>
      </c>
      <c r="AT155" s="234" t="s">
        <v>297</v>
      </c>
      <c r="AU155" s="6">
        <f t="shared" si="22"/>
        <v>70.844686648501366</v>
      </c>
      <c r="AV155" s="6">
        <f t="shared" si="23"/>
        <v>43.717728055077451</v>
      </c>
      <c r="AW155" s="6">
        <f t="shared" si="24"/>
        <v>2.9542097488921715</v>
      </c>
      <c r="AX155" s="6">
        <f t="shared" si="25"/>
        <v>7.0304653498493472</v>
      </c>
    </row>
    <row r="156" spans="1:50" x14ac:dyDescent="0.25">
      <c r="A156" s="234" t="s">
        <v>298</v>
      </c>
      <c r="B156" s="8">
        <v>5660</v>
      </c>
      <c r="C156" s="8">
        <v>4303</v>
      </c>
      <c r="D156" s="8">
        <v>4218</v>
      </c>
      <c r="E156" s="8">
        <v>4151</v>
      </c>
      <c r="F156" s="8">
        <v>1528</v>
      </c>
      <c r="G156" s="137">
        <v>77</v>
      </c>
      <c r="H156" s="137">
        <v>309</v>
      </c>
      <c r="I156" s="137">
        <v>740</v>
      </c>
      <c r="J156" s="137">
        <v>101</v>
      </c>
      <c r="K156" s="137">
        <v>144</v>
      </c>
      <c r="L156" s="137">
        <v>127</v>
      </c>
      <c r="M156" s="242">
        <v>190</v>
      </c>
      <c r="N156" s="137">
        <v>43</v>
      </c>
      <c r="O156" s="137">
        <v>519</v>
      </c>
      <c r="P156" s="137">
        <v>243</v>
      </c>
      <c r="Q156" s="137">
        <v>37</v>
      </c>
      <c r="R156" s="137">
        <v>4</v>
      </c>
      <c r="S156" s="137">
        <v>35</v>
      </c>
      <c r="T156" s="137">
        <v>15</v>
      </c>
      <c r="U156" s="137">
        <v>5</v>
      </c>
      <c r="V156" s="137">
        <v>73</v>
      </c>
      <c r="W156" s="137">
        <v>27</v>
      </c>
      <c r="Z156" s="234" t="s">
        <v>298</v>
      </c>
      <c r="AA156" s="6">
        <f t="shared" si="26"/>
        <v>13.604240282685513</v>
      </c>
      <c r="AB156" s="6">
        <f t="shared" si="21"/>
        <v>54.593639575971729</v>
      </c>
      <c r="AC156" s="6">
        <f t="shared" si="21"/>
        <v>130.74204946996468</v>
      </c>
      <c r="AD156" s="6">
        <f t="shared" si="21"/>
        <v>17.844522968197882</v>
      </c>
      <c r="AE156" s="6">
        <f t="shared" si="20"/>
        <v>25.441696113074205</v>
      </c>
      <c r="AF156" s="6">
        <f t="shared" si="19"/>
        <v>22.438162544169611</v>
      </c>
      <c r="AG156" s="6">
        <f t="shared" si="19"/>
        <v>33.56890459363958</v>
      </c>
      <c r="AH156" s="6">
        <f t="shared" si="19"/>
        <v>7.5971731448763249</v>
      </c>
      <c r="AI156" s="6">
        <f t="shared" si="19"/>
        <v>91.696113074204945</v>
      </c>
      <c r="AJ156" s="6">
        <f t="shared" si="27"/>
        <v>42.93286219081272</v>
      </c>
      <c r="AK156" s="6">
        <f t="shared" si="27"/>
        <v>6.5371024734982335</v>
      </c>
      <c r="AL156" s="6">
        <f t="shared" si="27"/>
        <v>0.70671378091872783</v>
      </c>
      <c r="AM156" s="6">
        <f t="shared" si="27"/>
        <v>6.1837455830388688</v>
      </c>
      <c r="AN156" s="6">
        <f t="shared" si="28"/>
        <v>2.6501766784452299</v>
      </c>
      <c r="AO156" s="6">
        <f t="shared" si="28"/>
        <v>0.88339222614840984</v>
      </c>
      <c r="AP156" s="6">
        <f t="shared" si="28"/>
        <v>12.897526501766784</v>
      </c>
      <c r="AQ156" s="6">
        <f t="shared" si="28"/>
        <v>4.7703180212014136</v>
      </c>
      <c r="AT156" s="234" t="s">
        <v>298</v>
      </c>
      <c r="AU156" s="6">
        <f t="shared" si="22"/>
        <v>57.610241820768131</v>
      </c>
      <c r="AV156" s="6">
        <f t="shared" si="23"/>
        <v>125.03011322572874</v>
      </c>
      <c r="AW156" s="6">
        <f t="shared" si="24"/>
        <v>9.8167539267015709</v>
      </c>
      <c r="AX156" s="6">
        <f t="shared" si="25"/>
        <v>6.2746920752963051</v>
      </c>
    </row>
    <row r="157" spans="1:50" x14ac:dyDescent="0.25">
      <c r="A157" s="234" t="s">
        <v>299</v>
      </c>
      <c r="B157" s="8">
        <v>3466</v>
      </c>
      <c r="C157" s="8">
        <v>2738</v>
      </c>
      <c r="D157" s="8">
        <v>2710</v>
      </c>
      <c r="E157" s="8">
        <v>2666</v>
      </c>
      <c r="F157" s="8">
        <v>1080</v>
      </c>
      <c r="G157" s="137">
        <v>79</v>
      </c>
      <c r="H157" s="137">
        <v>184</v>
      </c>
      <c r="I157" s="137">
        <v>526</v>
      </c>
      <c r="J157" s="137">
        <v>74</v>
      </c>
      <c r="K157" s="137">
        <v>136</v>
      </c>
      <c r="L157" s="137">
        <v>124</v>
      </c>
      <c r="M157" s="242">
        <v>151</v>
      </c>
      <c r="N157" s="137">
        <v>44</v>
      </c>
      <c r="O157" s="137">
        <v>397</v>
      </c>
      <c r="P157" s="137">
        <v>202</v>
      </c>
      <c r="Q157" s="137">
        <v>31</v>
      </c>
      <c r="R157" s="137">
        <v>14</v>
      </c>
      <c r="S157" s="137">
        <v>42</v>
      </c>
      <c r="T157" s="137">
        <v>10</v>
      </c>
      <c r="U157" s="137">
        <v>23</v>
      </c>
      <c r="V157" s="137">
        <v>68</v>
      </c>
      <c r="W157" s="137">
        <v>17</v>
      </c>
      <c r="Z157" s="234" t="s">
        <v>299</v>
      </c>
      <c r="AA157" s="6">
        <f t="shared" si="26"/>
        <v>22.792844777841893</v>
      </c>
      <c r="AB157" s="6">
        <f t="shared" si="21"/>
        <v>53.087132140796307</v>
      </c>
      <c r="AC157" s="6">
        <f t="shared" si="21"/>
        <v>151.75995383727638</v>
      </c>
      <c r="AD157" s="6">
        <f t="shared" si="21"/>
        <v>21.350259665320255</v>
      </c>
      <c r="AE157" s="6">
        <f t="shared" si="20"/>
        <v>39.238315060588569</v>
      </c>
      <c r="AF157" s="6">
        <f t="shared" si="19"/>
        <v>35.776110790536642</v>
      </c>
      <c r="AG157" s="6">
        <f t="shared" si="19"/>
        <v>43.566070398153485</v>
      </c>
      <c r="AH157" s="6">
        <f t="shared" si="19"/>
        <v>12.694748990190421</v>
      </c>
      <c r="AI157" s="6">
        <f t="shared" si="19"/>
        <v>114.54125793421811</v>
      </c>
      <c r="AJ157" s="6">
        <f t="shared" si="27"/>
        <v>58.280438545874205</v>
      </c>
      <c r="AK157" s="6">
        <f t="shared" si="27"/>
        <v>8.9440276976341604</v>
      </c>
      <c r="AL157" s="6">
        <f t="shared" si="27"/>
        <v>4.0392383150605884</v>
      </c>
      <c r="AM157" s="6">
        <f t="shared" si="27"/>
        <v>12.117714945181767</v>
      </c>
      <c r="AN157" s="6">
        <f t="shared" si="28"/>
        <v>2.8851702250432778</v>
      </c>
      <c r="AO157" s="6">
        <f t="shared" si="28"/>
        <v>6.6358915175995383</v>
      </c>
      <c r="AP157" s="6">
        <f t="shared" si="28"/>
        <v>19.619157530294284</v>
      </c>
      <c r="AQ157" s="6">
        <f t="shared" si="28"/>
        <v>4.9047893825735711</v>
      </c>
      <c r="AT157" s="234" t="s">
        <v>299</v>
      </c>
      <c r="AU157" s="6">
        <f t="shared" si="22"/>
        <v>74.538745387453872</v>
      </c>
      <c r="AV157" s="6">
        <f t="shared" si="23"/>
        <v>148.91222805701426</v>
      </c>
      <c r="AW157" s="6">
        <f t="shared" si="24"/>
        <v>9.2592592592592595</v>
      </c>
      <c r="AX157" s="6">
        <f t="shared" si="25"/>
        <v>6.20891161431702</v>
      </c>
    </row>
    <row r="158" spans="1:50" x14ac:dyDescent="0.25">
      <c r="A158" s="234" t="s">
        <v>300</v>
      </c>
      <c r="B158" s="8">
        <v>5058</v>
      </c>
      <c r="C158" s="8">
        <v>3939</v>
      </c>
      <c r="D158" s="8">
        <v>3867</v>
      </c>
      <c r="E158" s="8">
        <v>3784</v>
      </c>
      <c r="F158" s="8">
        <v>1656</v>
      </c>
      <c r="G158" s="137">
        <v>78</v>
      </c>
      <c r="H158" s="137">
        <v>273</v>
      </c>
      <c r="I158" s="137">
        <v>713</v>
      </c>
      <c r="J158" s="137">
        <v>88</v>
      </c>
      <c r="K158" s="137">
        <v>153</v>
      </c>
      <c r="L158" s="137">
        <v>61</v>
      </c>
      <c r="M158" s="242">
        <v>125</v>
      </c>
      <c r="N158" s="137">
        <v>19</v>
      </c>
      <c r="O158" s="137">
        <v>168</v>
      </c>
      <c r="P158" s="137">
        <v>231</v>
      </c>
      <c r="Q158" s="137">
        <v>25</v>
      </c>
      <c r="R158" s="137">
        <v>4</v>
      </c>
      <c r="S158" s="137">
        <v>28</v>
      </c>
      <c r="T158" s="137">
        <v>4</v>
      </c>
      <c r="U158" s="137">
        <v>4</v>
      </c>
      <c r="V158" s="137">
        <v>66</v>
      </c>
      <c r="W158" s="137">
        <v>24</v>
      </c>
      <c r="Z158" s="234" t="s">
        <v>300</v>
      </c>
      <c r="AA158" s="6">
        <f t="shared" si="26"/>
        <v>15.42111506524318</v>
      </c>
      <c r="AB158" s="6">
        <f t="shared" si="21"/>
        <v>53.973902728351128</v>
      </c>
      <c r="AC158" s="6">
        <f t="shared" si="21"/>
        <v>140.96480822459469</v>
      </c>
      <c r="AD158" s="6">
        <f t="shared" si="21"/>
        <v>17.398181099248717</v>
      </c>
      <c r="AE158" s="6">
        <f t="shared" si="20"/>
        <v>30.249110320284696</v>
      </c>
      <c r="AF158" s="6">
        <f t="shared" si="19"/>
        <v>12.060102807433768</v>
      </c>
      <c r="AG158" s="6">
        <f t="shared" si="19"/>
        <v>24.713325425069197</v>
      </c>
      <c r="AH158" s="6">
        <f t="shared" si="19"/>
        <v>3.7564254646105177</v>
      </c>
      <c r="AI158" s="6">
        <f t="shared" si="19"/>
        <v>33.214709371292997</v>
      </c>
      <c r="AJ158" s="6">
        <f t="shared" si="27"/>
        <v>45.670225385527878</v>
      </c>
      <c r="AK158" s="6">
        <f t="shared" si="27"/>
        <v>4.9426650850138394</v>
      </c>
      <c r="AL158" s="6">
        <f t="shared" si="27"/>
        <v>0.79082641360221428</v>
      </c>
      <c r="AM158" s="6">
        <f t="shared" si="27"/>
        <v>5.5357848952155004</v>
      </c>
      <c r="AN158" s="6">
        <f t="shared" si="28"/>
        <v>0.79082641360221428</v>
      </c>
      <c r="AO158" s="6">
        <f t="shared" si="28"/>
        <v>0.79082641360221428</v>
      </c>
      <c r="AP158" s="6">
        <f t="shared" si="28"/>
        <v>13.048635824436536</v>
      </c>
      <c r="AQ158" s="6">
        <f t="shared" si="28"/>
        <v>4.7449584816132866</v>
      </c>
      <c r="AT158" s="234" t="s">
        <v>300</v>
      </c>
      <c r="AU158" s="6">
        <f t="shared" si="22"/>
        <v>59.736229635376262</v>
      </c>
      <c r="AV158" s="6">
        <f t="shared" si="23"/>
        <v>44.397463002114165</v>
      </c>
      <c r="AW158" s="6">
        <f t="shared" si="24"/>
        <v>2.4154589371980677</v>
      </c>
      <c r="AX158" s="6">
        <f t="shared" si="25"/>
        <v>6.0929169840060933</v>
      </c>
    </row>
    <row r="159" spans="1:50" x14ac:dyDescent="0.25">
      <c r="A159" s="234" t="s">
        <v>301</v>
      </c>
      <c r="B159" s="8">
        <v>3717</v>
      </c>
      <c r="C159" s="8">
        <v>3031</v>
      </c>
      <c r="D159" s="8">
        <v>3003</v>
      </c>
      <c r="E159" s="8">
        <v>2969</v>
      </c>
      <c r="F159" s="8">
        <v>1345</v>
      </c>
      <c r="G159" s="137">
        <v>82</v>
      </c>
      <c r="H159" s="137">
        <v>215</v>
      </c>
      <c r="I159" s="137">
        <v>642</v>
      </c>
      <c r="J159" s="137">
        <v>77</v>
      </c>
      <c r="K159" s="137">
        <v>172</v>
      </c>
      <c r="L159" s="137">
        <v>126</v>
      </c>
      <c r="M159" s="242">
        <v>96</v>
      </c>
      <c r="N159" s="137">
        <v>79</v>
      </c>
      <c r="O159" s="137">
        <v>365</v>
      </c>
      <c r="P159" s="137">
        <v>240</v>
      </c>
      <c r="Q159" s="137">
        <v>46</v>
      </c>
      <c r="R159" s="137">
        <v>7</v>
      </c>
      <c r="S159" s="137">
        <v>86</v>
      </c>
      <c r="T159" s="137">
        <v>11</v>
      </c>
      <c r="U159" s="137">
        <v>28</v>
      </c>
      <c r="V159" s="137">
        <v>98</v>
      </c>
      <c r="W159" s="137">
        <v>34</v>
      </c>
      <c r="Z159" s="234" t="s">
        <v>301</v>
      </c>
      <c r="AA159" s="6">
        <f t="shared" si="26"/>
        <v>22.060801721818674</v>
      </c>
      <c r="AB159" s="6">
        <f t="shared" si="21"/>
        <v>57.842345977939196</v>
      </c>
      <c r="AC159" s="6">
        <f t="shared" si="21"/>
        <v>172.71993543179983</v>
      </c>
      <c r="AD159" s="6">
        <f t="shared" si="21"/>
        <v>20.715630885122412</v>
      </c>
      <c r="AE159" s="6">
        <f t="shared" si="20"/>
        <v>46.273876782351358</v>
      </c>
      <c r="AF159" s="6">
        <f t="shared" si="19"/>
        <v>33.898305084745765</v>
      </c>
      <c r="AG159" s="6">
        <f t="shared" si="19"/>
        <v>25.8272800645682</v>
      </c>
      <c r="AH159" s="6">
        <f t="shared" si="19"/>
        <v>21.253699219800914</v>
      </c>
      <c r="AI159" s="6">
        <f t="shared" si="19"/>
        <v>98.197471078827007</v>
      </c>
      <c r="AJ159" s="6">
        <f t="shared" si="27"/>
        <v>64.568200161420492</v>
      </c>
      <c r="AK159" s="6">
        <f t="shared" si="27"/>
        <v>12.375571697605597</v>
      </c>
      <c r="AL159" s="6">
        <f t="shared" si="27"/>
        <v>1.8832391713747645</v>
      </c>
      <c r="AM159" s="6">
        <f t="shared" si="27"/>
        <v>23.136938391175679</v>
      </c>
      <c r="AN159" s="6">
        <f t="shared" si="28"/>
        <v>2.9593758407317732</v>
      </c>
      <c r="AO159" s="6">
        <f t="shared" si="28"/>
        <v>7.5329566854990579</v>
      </c>
      <c r="AP159" s="6">
        <f t="shared" si="28"/>
        <v>26.365348399246706</v>
      </c>
      <c r="AQ159" s="6">
        <f t="shared" si="28"/>
        <v>9.1471616895345704</v>
      </c>
      <c r="AT159" s="234" t="s">
        <v>301</v>
      </c>
      <c r="AU159" s="6">
        <f t="shared" si="22"/>
        <v>79.920079920079914</v>
      </c>
      <c r="AV159" s="6">
        <f t="shared" si="23"/>
        <v>122.93701583024587</v>
      </c>
      <c r="AW159" s="6">
        <f t="shared" si="24"/>
        <v>8.1784386617100377</v>
      </c>
      <c r="AX159" s="6">
        <f t="shared" si="25"/>
        <v>11.217419993401519</v>
      </c>
    </row>
    <row r="160" spans="1:50" x14ac:dyDescent="0.25">
      <c r="A160" s="234" t="s">
        <v>302</v>
      </c>
      <c r="B160" s="8">
        <v>4725</v>
      </c>
      <c r="C160" s="8">
        <v>3762</v>
      </c>
      <c r="D160" s="8">
        <v>3710</v>
      </c>
      <c r="E160" s="8">
        <v>3645</v>
      </c>
      <c r="F160" s="8">
        <v>1434</v>
      </c>
      <c r="G160" s="137">
        <v>48</v>
      </c>
      <c r="H160" s="137">
        <v>368</v>
      </c>
      <c r="I160" s="137">
        <v>600</v>
      </c>
      <c r="J160" s="137">
        <v>109</v>
      </c>
      <c r="K160" s="137">
        <v>167</v>
      </c>
      <c r="L160" s="137">
        <v>115</v>
      </c>
      <c r="M160" s="242">
        <v>71</v>
      </c>
      <c r="N160" s="137">
        <v>21</v>
      </c>
      <c r="O160" s="137">
        <v>364</v>
      </c>
      <c r="P160" s="137">
        <v>246</v>
      </c>
      <c r="Q160" s="137">
        <v>39</v>
      </c>
      <c r="R160" s="137">
        <v>3</v>
      </c>
      <c r="S160" s="137">
        <v>42</v>
      </c>
      <c r="T160" s="137">
        <v>3</v>
      </c>
      <c r="U160" s="137">
        <v>1</v>
      </c>
      <c r="V160" s="137">
        <v>84</v>
      </c>
      <c r="W160" s="137">
        <v>42</v>
      </c>
      <c r="Z160" s="234" t="s">
        <v>302</v>
      </c>
      <c r="AA160" s="6">
        <f t="shared" si="26"/>
        <v>10.158730158730158</v>
      </c>
      <c r="AB160" s="6">
        <f t="shared" si="21"/>
        <v>77.883597883597886</v>
      </c>
      <c r="AC160" s="6">
        <f t="shared" si="21"/>
        <v>126.98412698412697</v>
      </c>
      <c r="AD160" s="6">
        <f t="shared" si="21"/>
        <v>23.06878306878307</v>
      </c>
      <c r="AE160" s="6">
        <f t="shared" si="20"/>
        <v>35.343915343915342</v>
      </c>
      <c r="AF160" s="6">
        <f t="shared" si="19"/>
        <v>24.338624338624339</v>
      </c>
      <c r="AG160" s="6">
        <f t="shared" si="19"/>
        <v>15.026455026455027</v>
      </c>
      <c r="AH160" s="6">
        <f t="shared" si="19"/>
        <v>4.4444444444444446</v>
      </c>
      <c r="AI160" s="6">
        <f t="shared" si="19"/>
        <v>77.037037037037038</v>
      </c>
      <c r="AJ160" s="6">
        <f t="shared" si="27"/>
        <v>52.063492063492063</v>
      </c>
      <c r="AK160" s="6">
        <f t="shared" si="27"/>
        <v>8.2539682539682548</v>
      </c>
      <c r="AL160" s="6">
        <f t="shared" si="27"/>
        <v>0.63492063492063489</v>
      </c>
      <c r="AM160" s="6">
        <f t="shared" si="27"/>
        <v>8.8888888888888893</v>
      </c>
      <c r="AN160" s="6">
        <f t="shared" si="28"/>
        <v>0.63492063492063489</v>
      </c>
      <c r="AO160" s="6">
        <f t="shared" si="28"/>
        <v>0.21164021164021166</v>
      </c>
      <c r="AP160" s="6">
        <f t="shared" si="28"/>
        <v>17.777777777777779</v>
      </c>
      <c r="AQ160" s="6">
        <f t="shared" si="28"/>
        <v>8.8888888888888893</v>
      </c>
      <c r="AT160" s="234" t="s">
        <v>302</v>
      </c>
      <c r="AU160" s="6">
        <f t="shared" si="22"/>
        <v>66.307277628032352</v>
      </c>
      <c r="AV160" s="6">
        <f t="shared" si="23"/>
        <v>99.862825788751721</v>
      </c>
      <c r="AW160" s="6">
        <f t="shared" si="24"/>
        <v>2.0920502092050208</v>
      </c>
      <c r="AX160" s="6">
        <f t="shared" si="25"/>
        <v>11.164274322169058</v>
      </c>
    </row>
    <row r="161" spans="1:50" x14ac:dyDescent="0.25">
      <c r="A161" s="234" t="s">
        <v>303</v>
      </c>
      <c r="B161" s="8">
        <v>4230</v>
      </c>
      <c r="C161" s="8">
        <v>3374</v>
      </c>
      <c r="D161" s="8">
        <v>3318</v>
      </c>
      <c r="E161" s="8">
        <v>3260</v>
      </c>
      <c r="F161" s="8">
        <v>1418</v>
      </c>
      <c r="G161" s="137">
        <v>82</v>
      </c>
      <c r="H161" s="137">
        <v>345</v>
      </c>
      <c r="I161" s="137">
        <v>524</v>
      </c>
      <c r="J161" s="137">
        <v>130</v>
      </c>
      <c r="K161" s="137">
        <v>159</v>
      </c>
      <c r="L161" s="137">
        <v>85</v>
      </c>
      <c r="M161" s="242">
        <v>83</v>
      </c>
      <c r="N161" s="137">
        <v>25</v>
      </c>
      <c r="O161" s="137">
        <v>575</v>
      </c>
      <c r="P161" s="137">
        <v>218</v>
      </c>
      <c r="Q161" s="137">
        <v>30</v>
      </c>
      <c r="R161" s="137">
        <v>12</v>
      </c>
      <c r="S161" s="137">
        <v>31</v>
      </c>
      <c r="T161" s="137">
        <v>10</v>
      </c>
      <c r="U161" s="137">
        <v>7</v>
      </c>
      <c r="V161" s="137">
        <v>70</v>
      </c>
      <c r="W161" s="137">
        <v>24</v>
      </c>
      <c r="Z161" s="234" t="s">
        <v>303</v>
      </c>
      <c r="AA161" s="6">
        <f t="shared" si="26"/>
        <v>19.385342789598109</v>
      </c>
      <c r="AB161" s="6">
        <f t="shared" si="21"/>
        <v>81.560283687943269</v>
      </c>
      <c r="AC161" s="6">
        <f t="shared" si="21"/>
        <v>123.87706855791961</v>
      </c>
      <c r="AD161" s="6">
        <f t="shared" si="21"/>
        <v>30.732860520094562</v>
      </c>
      <c r="AE161" s="6">
        <f t="shared" si="20"/>
        <v>37.588652482269502</v>
      </c>
      <c r="AF161" s="6">
        <f t="shared" si="19"/>
        <v>20.094562647754138</v>
      </c>
      <c r="AG161" s="6">
        <f t="shared" si="19"/>
        <v>19.621749408983451</v>
      </c>
      <c r="AH161" s="6">
        <f t="shared" si="19"/>
        <v>5.9101654846335698</v>
      </c>
      <c r="AI161" s="6">
        <f t="shared" si="19"/>
        <v>135.9338061465721</v>
      </c>
      <c r="AJ161" s="6">
        <f t="shared" si="27"/>
        <v>51.536643026004725</v>
      </c>
      <c r="AK161" s="6">
        <f t="shared" si="27"/>
        <v>7.0921985815602833</v>
      </c>
      <c r="AL161" s="6">
        <f t="shared" si="27"/>
        <v>2.8368794326241136</v>
      </c>
      <c r="AM161" s="6">
        <f t="shared" si="27"/>
        <v>7.3286052009456268</v>
      </c>
      <c r="AN161" s="6">
        <f t="shared" si="28"/>
        <v>2.3640661938534278</v>
      </c>
      <c r="AO161" s="6">
        <f t="shared" si="28"/>
        <v>1.6548463356973995</v>
      </c>
      <c r="AP161" s="6">
        <f t="shared" si="28"/>
        <v>16.548463356973993</v>
      </c>
      <c r="AQ161" s="6">
        <f t="shared" si="28"/>
        <v>5.6737588652482271</v>
      </c>
      <c r="AT161" s="234" t="s">
        <v>303</v>
      </c>
      <c r="AU161" s="6">
        <f t="shared" si="22"/>
        <v>65.702230259192277</v>
      </c>
      <c r="AV161" s="6">
        <f t="shared" si="23"/>
        <v>176.38036809815952</v>
      </c>
      <c r="AW161" s="6">
        <f t="shared" si="24"/>
        <v>7.0521861777150923</v>
      </c>
      <c r="AX161" s="6">
        <f t="shared" si="25"/>
        <v>7.1132187314759925</v>
      </c>
    </row>
    <row r="162" spans="1:50" x14ac:dyDescent="0.25">
      <c r="A162" s="234" t="s">
        <v>304</v>
      </c>
      <c r="B162" s="8">
        <v>3520</v>
      </c>
      <c r="C162" s="8">
        <v>2588</v>
      </c>
      <c r="D162" s="8">
        <v>2546</v>
      </c>
      <c r="E162" s="8">
        <v>2500</v>
      </c>
      <c r="F162" s="8">
        <v>976</v>
      </c>
      <c r="G162" s="137">
        <v>53</v>
      </c>
      <c r="H162" s="137">
        <v>165</v>
      </c>
      <c r="I162" s="137">
        <v>419</v>
      </c>
      <c r="J162" s="137">
        <v>73</v>
      </c>
      <c r="K162" s="137">
        <v>111</v>
      </c>
      <c r="L162" s="137">
        <v>55</v>
      </c>
      <c r="M162" s="242">
        <v>76</v>
      </c>
      <c r="N162" s="137">
        <v>15</v>
      </c>
      <c r="O162" s="137">
        <v>199</v>
      </c>
      <c r="P162" s="137">
        <v>126</v>
      </c>
      <c r="Q162" s="137">
        <v>10</v>
      </c>
      <c r="R162" s="137">
        <v>4</v>
      </c>
      <c r="S162" s="137">
        <v>24</v>
      </c>
      <c r="T162" s="137">
        <v>2</v>
      </c>
      <c r="U162" s="137">
        <v>8</v>
      </c>
      <c r="V162" s="137">
        <v>44</v>
      </c>
      <c r="W162" s="137">
        <v>17</v>
      </c>
      <c r="Z162" s="234" t="s">
        <v>304</v>
      </c>
      <c r="AA162" s="6">
        <f t="shared" si="26"/>
        <v>15.056818181818182</v>
      </c>
      <c r="AB162" s="6">
        <f t="shared" si="21"/>
        <v>46.875</v>
      </c>
      <c r="AC162" s="6">
        <f t="shared" si="21"/>
        <v>119.03409090909091</v>
      </c>
      <c r="AD162" s="6">
        <f t="shared" si="21"/>
        <v>20.738636363636367</v>
      </c>
      <c r="AE162" s="6">
        <f t="shared" si="20"/>
        <v>31.534090909090907</v>
      </c>
      <c r="AF162" s="6">
        <f t="shared" si="19"/>
        <v>15.625</v>
      </c>
      <c r="AG162" s="6">
        <f t="shared" si="19"/>
        <v>21.59090909090909</v>
      </c>
      <c r="AH162" s="6">
        <f t="shared" si="19"/>
        <v>4.2613636363636358</v>
      </c>
      <c r="AI162" s="6">
        <f t="shared" si="19"/>
        <v>56.534090909090907</v>
      </c>
      <c r="AJ162" s="6">
        <f t="shared" si="27"/>
        <v>35.795454545454547</v>
      </c>
      <c r="AK162" s="6">
        <f t="shared" si="27"/>
        <v>2.8409090909090908</v>
      </c>
      <c r="AL162" s="6">
        <f t="shared" si="27"/>
        <v>1.1363636363636362</v>
      </c>
      <c r="AM162" s="6">
        <f t="shared" si="27"/>
        <v>6.8181818181818175</v>
      </c>
      <c r="AN162" s="6">
        <f t="shared" si="28"/>
        <v>0.56818181818181812</v>
      </c>
      <c r="AO162" s="6">
        <f t="shared" si="28"/>
        <v>2.2727272727272725</v>
      </c>
      <c r="AP162" s="6">
        <f t="shared" si="28"/>
        <v>12.5</v>
      </c>
      <c r="AQ162" s="6">
        <f t="shared" si="28"/>
        <v>4.8295454545454541</v>
      </c>
      <c r="AT162" s="234" t="s">
        <v>304</v>
      </c>
      <c r="AU162" s="6">
        <f t="shared" si="22"/>
        <v>49.489395129615083</v>
      </c>
      <c r="AV162" s="6">
        <f t="shared" si="23"/>
        <v>79.600000000000009</v>
      </c>
      <c r="AW162" s="6">
        <f t="shared" si="24"/>
        <v>2.0491803278688527</v>
      </c>
      <c r="AX162" s="6">
        <f t="shared" si="25"/>
        <v>6.5687789799072647</v>
      </c>
    </row>
    <row r="163" spans="1:50" x14ac:dyDescent="0.25">
      <c r="A163" s="234" t="s">
        <v>305</v>
      </c>
      <c r="B163" s="8">
        <v>10337</v>
      </c>
      <c r="C163" s="8">
        <v>8232</v>
      </c>
      <c r="D163" s="8">
        <v>8088</v>
      </c>
      <c r="E163" s="8">
        <v>7972</v>
      </c>
      <c r="F163" s="8">
        <v>3635</v>
      </c>
      <c r="G163" s="137">
        <v>210</v>
      </c>
      <c r="H163" s="137">
        <v>503</v>
      </c>
      <c r="I163" s="137">
        <v>1226</v>
      </c>
      <c r="J163" s="137">
        <v>182</v>
      </c>
      <c r="K163" s="137">
        <v>400</v>
      </c>
      <c r="L163" s="137">
        <v>159</v>
      </c>
      <c r="M163" s="242">
        <v>75</v>
      </c>
      <c r="N163" s="137">
        <v>60</v>
      </c>
      <c r="O163" s="137">
        <v>105</v>
      </c>
      <c r="P163" s="137">
        <v>473</v>
      </c>
      <c r="Q163" s="137">
        <v>79</v>
      </c>
      <c r="R163" s="137">
        <v>3</v>
      </c>
      <c r="S163" s="137">
        <v>82</v>
      </c>
      <c r="T163" s="137">
        <v>8</v>
      </c>
      <c r="U163" s="137">
        <v>7</v>
      </c>
      <c r="V163" s="137">
        <v>190</v>
      </c>
      <c r="W163" s="137">
        <v>80</v>
      </c>
      <c r="Z163" s="234" t="s">
        <v>305</v>
      </c>
      <c r="AA163" s="6">
        <f t="shared" si="26"/>
        <v>20.315371964786689</v>
      </c>
      <c r="AB163" s="6">
        <f t="shared" si="21"/>
        <v>48.660152848989071</v>
      </c>
      <c r="AC163" s="6">
        <f t="shared" si="21"/>
        <v>118.60307632775468</v>
      </c>
      <c r="AD163" s="6">
        <f t="shared" si="21"/>
        <v>17.606655702815132</v>
      </c>
      <c r="AE163" s="6">
        <f t="shared" si="20"/>
        <v>38.69594659959369</v>
      </c>
      <c r="AF163" s="6">
        <f t="shared" si="19"/>
        <v>15.381638773338494</v>
      </c>
      <c r="AG163" s="6">
        <f t="shared" si="19"/>
        <v>7.2554899874238172</v>
      </c>
      <c r="AH163" s="6">
        <f t="shared" si="19"/>
        <v>5.8043919899390541</v>
      </c>
      <c r="AI163" s="6">
        <f t="shared" si="19"/>
        <v>10.157685982393344</v>
      </c>
      <c r="AJ163" s="6">
        <f t="shared" si="27"/>
        <v>45.75795685401954</v>
      </c>
      <c r="AK163" s="6">
        <f t="shared" si="27"/>
        <v>7.6424494534197542</v>
      </c>
      <c r="AL163" s="6">
        <f t="shared" si="27"/>
        <v>0.2902195994969527</v>
      </c>
      <c r="AM163" s="6">
        <f t="shared" si="27"/>
        <v>7.9326690529167072</v>
      </c>
      <c r="AN163" s="6">
        <f t="shared" si="28"/>
        <v>0.77391893199187378</v>
      </c>
      <c r="AO163" s="6">
        <f t="shared" si="28"/>
        <v>0.67717906549288964</v>
      </c>
      <c r="AP163" s="6">
        <f t="shared" si="28"/>
        <v>18.380574634807001</v>
      </c>
      <c r="AQ163" s="6">
        <f t="shared" si="28"/>
        <v>7.7391893199187383</v>
      </c>
      <c r="AT163" s="234" t="s">
        <v>305</v>
      </c>
      <c r="AU163" s="6">
        <f t="shared" si="22"/>
        <v>58.481701285855586</v>
      </c>
      <c r="AV163" s="6">
        <f t="shared" si="23"/>
        <v>13.171098845960863</v>
      </c>
      <c r="AW163" s="6">
        <f t="shared" si="24"/>
        <v>2.200825309491059</v>
      </c>
      <c r="AX163" s="6">
        <f t="shared" si="25"/>
        <v>9.7181729834791053</v>
      </c>
    </row>
    <row r="164" spans="1:50" x14ac:dyDescent="0.25">
      <c r="A164" s="234" t="s">
        <v>306</v>
      </c>
      <c r="B164" s="8">
        <v>8440</v>
      </c>
      <c r="C164" s="8">
        <v>6519</v>
      </c>
      <c r="D164" s="8">
        <v>6428</v>
      </c>
      <c r="E164" s="8">
        <v>6361</v>
      </c>
      <c r="F164" s="8">
        <v>2783</v>
      </c>
      <c r="G164" s="137">
        <v>178</v>
      </c>
      <c r="H164" s="137">
        <v>463</v>
      </c>
      <c r="I164" s="137">
        <v>1019</v>
      </c>
      <c r="J164" s="137">
        <v>253</v>
      </c>
      <c r="K164" s="137">
        <v>298</v>
      </c>
      <c r="L164" s="137">
        <v>144</v>
      </c>
      <c r="M164" s="242">
        <v>36</v>
      </c>
      <c r="N164" s="137">
        <v>59</v>
      </c>
      <c r="O164" s="137">
        <v>600</v>
      </c>
      <c r="P164" s="137">
        <v>441</v>
      </c>
      <c r="Q164" s="137">
        <v>65</v>
      </c>
      <c r="R164" s="137">
        <v>24</v>
      </c>
      <c r="S164" s="137">
        <v>51</v>
      </c>
      <c r="T164" s="137">
        <v>13</v>
      </c>
      <c r="U164" s="137">
        <v>14</v>
      </c>
      <c r="V164" s="137">
        <v>136</v>
      </c>
      <c r="W164" s="137">
        <v>50</v>
      </c>
      <c r="Z164" s="234" t="s">
        <v>306</v>
      </c>
      <c r="AA164" s="6">
        <f t="shared" si="26"/>
        <v>21.090047393364927</v>
      </c>
      <c r="AB164" s="6">
        <f t="shared" si="21"/>
        <v>54.857819905213269</v>
      </c>
      <c r="AC164" s="6">
        <f t="shared" si="21"/>
        <v>120.7345971563981</v>
      </c>
      <c r="AD164" s="6">
        <f t="shared" si="21"/>
        <v>29.976303317535546</v>
      </c>
      <c r="AE164" s="6">
        <f t="shared" si="20"/>
        <v>35.308056872037909</v>
      </c>
      <c r="AF164" s="6">
        <f t="shared" si="19"/>
        <v>17.061611374407583</v>
      </c>
      <c r="AG164" s="6">
        <f t="shared" si="19"/>
        <v>4.2654028436018958</v>
      </c>
      <c r="AH164" s="6">
        <f t="shared" si="19"/>
        <v>6.9905213270142186</v>
      </c>
      <c r="AI164" s="6">
        <f t="shared" si="19"/>
        <v>71.090047393364927</v>
      </c>
      <c r="AJ164" s="6">
        <f t="shared" si="27"/>
        <v>52.251184834123222</v>
      </c>
      <c r="AK164" s="6">
        <f t="shared" si="27"/>
        <v>7.701421800947867</v>
      </c>
      <c r="AL164" s="6">
        <f t="shared" si="27"/>
        <v>2.8436018957345972</v>
      </c>
      <c r="AM164" s="6">
        <f t="shared" si="27"/>
        <v>6.0426540284360186</v>
      </c>
      <c r="AN164" s="6">
        <f t="shared" si="28"/>
        <v>1.5402843601895735</v>
      </c>
      <c r="AO164" s="6">
        <f t="shared" si="28"/>
        <v>1.6587677725118484</v>
      </c>
      <c r="AP164" s="6">
        <f t="shared" si="28"/>
        <v>16.113744075829384</v>
      </c>
      <c r="AQ164" s="6">
        <f t="shared" si="28"/>
        <v>5.9241706161137433</v>
      </c>
      <c r="AT164" s="234" t="s">
        <v>306</v>
      </c>
      <c r="AU164" s="6">
        <f t="shared" si="22"/>
        <v>68.606098319850645</v>
      </c>
      <c r="AV164" s="6">
        <f t="shared" si="23"/>
        <v>94.324791699418327</v>
      </c>
      <c r="AW164" s="6">
        <f t="shared" si="24"/>
        <v>4.6712181099532879</v>
      </c>
      <c r="AX164" s="6">
        <f t="shared" si="25"/>
        <v>7.6698880196349135</v>
      </c>
    </row>
    <row r="165" spans="1:50" x14ac:dyDescent="0.25">
      <c r="A165" s="234" t="s">
        <v>307</v>
      </c>
      <c r="B165" s="8">
        <v>8646</v>
      </c>
      <c r="C165" s="8">
        <v>6881</v>
      </c>
      <c r="D165" s="8">
        <v>6791</v>
      </c>
      <c r="E165" s="8">
        <v>6678</v>
      </c>
      <c r="F165" s="8">
        <v>2915</v>
      </c>
      <c r="G165" s="137">
        <v>168</v>
      </c>
      <c r="H165" s="137">
        <v>607</v>
      </c>
      <c r="I165" s="137">
        <v>1262</v>
      </c>
      <c r="J165" s="137">
        <v>200</v>
      </c>
      <c r="K165" s="137">
        <v>384</v>
      </c>
      <c r="L165" s="137">
        <v>167</v>
      </c>
      <c r="M165" s="242">
        <v>145</v>
      </c>
      <c r="N165" s="137">
        <v>54</v>
      </c>
      <c r="O165" s="137">
        <v>450</v>
      </c>
      <c r="P165" s="137">
        <v>459</v>
      </c>
      <c r="Q165" s="137">
        <v>91</v>
      </c>
      <c r="R165" s="137">
        <v>31</v>
      </c>
      <c r="S165" s="137">
        <v>91</v>
      </c>
      <c r="T165" s="137">
        <v>12</v>
      </c>
      <c r="U165" s="137">
        <v>28</v>
      </c>
      <c r="V165" s="137">
        <v>194</v>
      </c>
      <c r="W165" s="137">
        <v>63</v>
      </c>
      <c r="Z165" s="234" t="s">
        <v>307</v>
      </c>
      <c r="AA165" s="6">
        <f t="shared" si="26"/>
        <v>19.430950728660651</v>
      </c>
      <c r="AB165" s="6">
        <f t="shared" si="21"/>
        <v>70.205875549386988</v>
      </c>
      <c r="AC165" s="6">
        <f t="shared" si="21"/>
        <v>145.96345130696275</v>
      </c>
      <c r="AD165" s="6">
        <f t="shared" si="21"/>
        <v>23.132084200786494</v>
      </c>
      <c r="AE165" s="6">
        <f t="shared" si="20"/>
        <v>44.413601665510058</v>
      </c>
      <c r="AF165" s="6">
        <f t="shared" si="19"/>
        <v>19.315290307656717</v>
      </c>
      <c r="AG165" s="6">
        <f t="shared" si="19"/>
        <v>16.770761045570207</v>
      </c>
      <c r="AH165" s="6">
        <f t="shared" si="19"/>
        <v>6.2456627342123525</v>
      </c>
      <c r="AI165" s="6">
        <f t="shared" si="19"/>
        <v>52.047189451769604</v>
      </c>
      <c r="AJ165" s="6">
        <f t="shared" si="27"/>
        <v>53.088133240805</v>
      </c>
      <c r="AK165" s="6">
        <f t="shared" si="27"/>
        <v>10.525098311357853</v>
      </c>
      <c r="AL165" s="6">
        <f t="shared" si="27"/>
        <v>3.5854730511219062</v>
      </c>
      <c r="AM165" s="6">
        <f t="shared" si="27"/>
        <v>10.525098311357853</v>
      </c>
      <c r="AN165" s="6">
        <f t="shared" si="28"/>
        <v>1.3879250520471893</v>
      </c>
      <c r="AO165" s="6">
        <f t="shared" si="28"/>
        <v>3.238491788110109</v>
      </c>
      <c r="AP165" s="6">
        <f t="shared" si="28"/>
        <v>22.438121674762897</v>
      </c>
      <c r="AQ165" s="6">
        <f t="shared" si="28"/>
        <v>7.2866065232477446</v>
      </c>
      <c r="AT165" s="234" t="s">
        <v>307</v>
      </c>
      <c r="AU165" s="6">
        <f t="shared" si="22"/>
        <v>67.589456633780003</v>
      </c>
      <c r="AV165" s="6">
        <f t="shared" si="23"/>
        <v>67.385444743935309</v>
      </c>
      <c r="AW165" s="6">
        <f t="shared" si="24"/>
        <v>4.1166380789022297</v>
      </c>
      <c r="AX165" s="6">
        <f t="shared" si="25"/>
        <v>9.1556459816887088</v>
      </c>
    </row>
    <row r="166" spans="1:50" x14ac:dyDescent="0.25">
      <c r="A166" s="234" t="s">
        <v>310</v>
      </c>
      <c r="B166" s="8">
        <v>4961</v>
      </c>
      <c r="C166" s="8">
        <v>4033</v>
      </c>
      <c r="D166" s="8">
        <v>3969</v>
      </c>
      <c r="E166" s="8">
        <v>3920</v>
      </c>
      <c r="F166" s="8">
        <v>2037</v>
      </c>
      <c r="G166" s="137">
        <v>120</v>
      </c>
      <c r="H166" s="137">
        <v>401</v>
      </c>
      <c r="I166" s="137">
        <v>836</v>
      </c>
      <c r="J166" s="137">
        <v>159</v>
      </c>
      <c r="K166" s="137">
        <v>248</v>
      </c>
      <c r="L166" s="137">
        <v>224</v>
      </c>
      <c r="M166" s="242">
        <v>28</v>
      </c>
      <c r="N166" s="137">
        <v>50</v>
      </c>
      <c r="O166" s="137">
        <v>561</v>
      </c>
      <c r="P166" s="137">
        <v>291</v>
      </c>
      <c r="Q166" s="137">
        <v>63</v>
      </c>
      <c r="R166" s="137">
        <v>35</v>
      </c>
      <c r="S166" s="137">
        <v>48</v>
      </c>
      <c r="T166" s="137">
        <v>32</v>
      </c>
      <c r="U166" s="137">
        <v>20</v>
      </c>
      <c r="V166" s="137">
        <v>102</v>
      </c>
      <c r="W166" s="137">
        <v>45</v>
      </c>
      <c r="Z166" s="234" t="s">
        <v>310</v>
      </c>
      <c r="AA166" s="6">
        <f t="shared" si="26"/>
        <v>24.188671638782505</v>
      </c>
      <c r="AB166" s="6">
        <f t="shared" si="21"/>
        <v>80.83047772626486</v>
      </c>
      <c r="AC166" s="6">
        <f t="shared" si="21"/>
        <v>168.51441241685146</v>
      </c>
      <c r="AD166" s="6">
        <f t="shared" si="21"/>
        <v>32.049989921386818</v>
      </c>
      <c r="AE166" s="6">
        <f t="shared" si="20"/>
        <v>49.989921386817173</v>
      </c>
      <c r="AF166" s="6">
        <f t="shared" si="19"/>
        <v>45.15218705906068</v>
      </c>
      <c r="AG166" s="6">
        <f t="shared" si="19"/>
        <v>5.6440233823825849</v>
      </c>
      <c r="AH166" s="6">
        <f t="shared" si="19"/>
        <v>10.078613182826043</v>
      </c>
      <c r="AI166" s="6">
        <f t="shared" si="19"/>
        <v>113.0820399113082</v>
      </c>
      <c r="AJ166" s="6">
        <f t="shared" si="27"/>
        <v>58.657528724047573</v>
      </c>
      <c r="AK166" s="6">
        <f t="shared" si="27"/>
        <v>12.699052610360814</v>
      </c>
      <c r="AL166" s="6">
        <f t="shared" si="27"/>
        <v>7.0550292279782303</v>
      </c>
      <c r="AM166" s="6">
        <f t="shared" si="27"/>
        <v>9.6754686555130007</v>
      </c>
      <c r="AN166" s="6">
        <f t="shared" si="28"/>
        <v>6.4503124370086677</v>
      </c>
      <c r="AO166" s="6">
        <f t="shared" si="28"/>
        <v>4.0314452731304176</v>
      </c>
      <c r="AP166" s="6">
        <f t="shared" si="28"/>
        <v>20.560370892965128</v>
      </c>
      <c r="AQ166" s="6">
        <f t="shared" si="28"/>
        <v>9.0707518645434391</v>
      </c>
      <c r="AT166" s="234" t="s">
        <v>310</v>
      </c>
      <c r="AU166" s="6">
        <f t="shared" si="22"/>
        <v>73.318216175359041</v>
      </c>
      <c r="AV166" s="6">
        <f t="shared" si="23"/>
        <v>143.11224489795919</v>
      </c>
      <c r="AW166" s="6">
        <f t="shared" si="24"/>
        <v>15.709376534118801</v>
      </c>
      <c r="AX166" s="6">
        <f t="shared" si="25"/>
        <v>11.157946937763452</v>
      </c>
    </row>
    <row r="167" spans="1:50" x14ac:dyDescent="0.25">
      <c r="A167" s="234" t="s">
        <v>311</v>
      </c>
      <c r="B167" s="8">
        <v>5627</v>
      </c>
      <c r="C167" s="8">
        <v>4534</v>
      </c>
      <c r="D167" s="8">
        <v>4460</v>
      </c>
      <c r="E167" s="8">
        <v>4405</v>
      </c>
      <c r="F167" s="8">
        <v>2103</v>
      </c>
      <c r="G167" s="137">
        <v>118</v>
      </c>
      <c r="H167" s="137">
        <v>359</v>
      </c>
      <c r="I167" s="137">
        <v>778</v>
      </c>
      <c r="J167" s="137">
        <v>166</v>
      </c>
      <c r="K167" s="137">
        <v>206</v>
      </c>
      <c r="L167" s="137">
        <v>111</v>
      </c>
      <c r="M167" s="242">
        <v>94</v>
      </c>
      <c r="N167" s="137">
        <v>44</v>
      </c>
      <c r="O167" s="137">
        <v>376</v>
      </c>
      <c r="P167" s="137">
        <v>312</v>
      </c>
      <c r="Q167" s="137">
        <v>62</v>
      </c>
      <c r="R167" s="137">
        <v>31</v>
      </c>
      <c r="S167" s="137">
        <v>60</v>
      </c>
      <c r="T167" s="137">
        <v>19</v>
      </c>
      <c r="U167" s="137">
        <v>11</v>
      </c>
      <c r="V167" s="137">
        <v>103</v>
      </c>
      <c r="W167" s="137">
        <v>46</v>
      </c>
      <c r="Z167" s="234" t="s">
        <v>311</v>
      </c>
      <c r="AA167" s="6">
        <f t="shared" si="26"/>
        <v>20.970321663408566</v>
      </c>
      <c r="AB167" s="6">
        <f t="shared" si="21"/>
        <v>63.799537942065044</v>
      </c>
      <c r="AC167" s="6">
        <f t="shared" si="21"/>
        <v>138.26195130620226</v>
      </c>
      <c r="AD167" s="6">
        <f t="shared" si="21"/>
        <v>29.500622001066287</v>
      </c>
      <c r="AE167" s="6">
        <f t="shared" si="20"/>
        <v>36.609205615781057</v>
      </c>
      <c r="AF167" s="6">
        <f t="shared" si="19"/>
        <v>19.726319530833479</v>
      </c>
      <c r="AG167" s="6">
        <f t="shared" si="19"/>
        <v>16.705171494579705</v>
      </c>
      <c r="AH167" s="6">
        <f t="shared" si="19"/>
        <v>7.8194419761862441</v>
      </c>
      <c r="AI167" s="6">
        <f t="shared" si="19"/>
        <v>66.820685978318821</v>
      </c>
      <c r="AJ167" s="6">
        <f t="shared" si="27"/>
        <v>55.446952194775193</v>
      </c>
      <c r="AK167" s="6">
        <f t="shared" si="27"/>
        <v>11.018304602807889</v>
      </c>
      <c r="AL167" s="6">
        <f t="shared" si="27"/>
        <v>5.5091523014039447</v>
      </c>
      <c r="AM167" s="6">
        <f t="shared" si="27"/>
        <v>10.662875422072153</v>
      </c>
      <c r="AN167" s="6">
        <f t="shared" si="28"/>
        <v>3.376577216989515</v>
      </c>
      <c r="AO167" s="6">
        <f t="shared" si="28"/>
        <v>1.954860494046561</v>
      </c>
      <c r="AP167" s="6">
        <f t="shared" si="28"/>
        <v>18.304602807890529</v>
      </c>
      <c r="AQ167" s="6">
        <f t="shared" si="28"/>
        <v>8.1748711569219825</v>
      </c>
      <c r="AT167" s="234" t="s">
        <v>311</v>
      </c>
      <c r="AU167" s="6">
        <f t="shared" si="22"/>
        <v>69.955156950672645</v>
      </c>
      <c r="AV167" s="6">
        <f t="shared" si="23"/>
        <v>85.357548240635637</v>
      </c>
      <c r="AW167" s="6">
        <f t="shared" si="24"/>
        <v>9.0347123157394194</v>
      </c>
      <c r="AX167" s="6">
        <f t="shared" si="25"/>
        <v>10.145566828407587</v>
      </c>
    </row>
    <row r="168" spans="1:50" x14ac:dyDescent="0.25">
      <c r="A168" s="234" t="s">
        <v>312</v>
      </c>
      <c r="B168" s="8">
        <v>12435</v>
      </c>
      <c r="C168" s="8">
        <v>10062</v>
      </c>
      <c r="D168" s="8">
        <v>9901</v>
      </c>
      <c r="E168" s="8">
        <v>9755</v>
      </c>
      <c r="F168" s="8">
        <v>4782</v>
      </c>
      <c r="G168" s="137">
        <v>236</v>
      </c>
      <c r="H168" s="137">
        <v>650</v>
      </c>
      <c r="I168" s="137">
        <v>1995</v>
      </c>
      <c r="J168" s="137">
        <v>347</v>
      </c>
      <c r="K168" s="137">
        <v>508</v>
      </c>
      <c r="L168" s="137">
        <v>244</v>
      </c>
      <c r="M168" s="242">
        <v>93</v>
      </c>
      <c r="N168" s="137">
        <v>78</v>
      </c>
      <c r="O168" s="137">
        <v>860</v>
      </c>
      <c r="P168" s="137">
        <v>701</v>
      </c>
      <c r="Q168" s="137">
        <v>101</v>
      </c>
      <c r="R168" s="137">
        <v>44</v>
      </c>
      <c r="S168" s="137">
        <v>100</v>
      </c>
      <c r="T168" s="137">
        <v>82</v>
      </c>
      <c r="U168" s="137">
        <v>91</v>
      </c>
      <c r="V168" s="137">
        <v>248</v>
      </c>
      <c r="W168" s="137">
        <v>98</v>
      </c>
      <c r="Z168" s="234" t="s">
        <v>312</v>
      </c>
      <c r="AA168" s="6">
        <f t="shared" si="26"/>
        <v>18.978689183755527</v>
      </c>
      <c r="AB168" s="6">
        <f t="shared" si="21"/>
        <v>52.271813429835142</v>
      </c>
      <c r="AC168" s="6">
        <f t="shared" si="21"/>
        <v>160.43425814234016</v>
      </c>
      <c r="AD168" s="6">
        <f t="shared" si="21"/>
        <v>27.905106554081222</v>
      </c>
      <c r="AE168" s="6">
        <f t="shared" si="20"/>
        <v>40.852432649778848</v>
      </c>
      <c r="AF168" s="6">
        <f t="shared" si="19"/>
        <v>19.62203457981504</v>
      </c>
      <c r="AG168" s="6">
        <f t="shared" si="19"/>
        <v>7.4788902291917978</v>
      </c>
      <c r="AH168" s="6">
        <f t="shared" si="19"/>
        <v>6.272617611580217</v>
      </c>
      <c r="AI168" s="6">
        <f t="shared" si="19"/>
        <v>69.159630076397264</v>
      </c>
      <c r="AJ168" s="6">
        <f t="shared" si="27"/>
        <v>56.373140329714516</v>
      </c>
      <c r="AK168" s="6">
        <f t="shared" si="27"/>
        <v>8.1222356252513084</v>
      </c>
      <c r="AL168" s="6">
        <f t="shared" si="27"/>
        <v>3.538399678327302</v>
      </c>
      <c r="AM168" s="6">
        <f t="shared" si="27"/>
        <v>8.0418174507438671</v>
      </c>
      <c r="AN168" s="6">
        <f t="shared" si="28"/>
        <v>6.5942903096099723</v>
      </c>
      <c r="AO168" s="6">
        <f t="shared" si="28"/>
        <v>7.3180538801769197</v>
      </c>
      <c r="AP168" s="6">
        <f t="shared" si="28"/>
        <v>19.943707277844794</v>
      </c>
      <c r="AQ168" s="6">
        <f t="shared" si="28"/>
        <v>7.8809811017289899</v>
      </c>
      <c r="AT168" s="234" t="s">
        <v>312</v>
      </c>
      <c r="AU168" s="6">
        <f t="shared" si="22"/>
        <v>70.800929199070794</v>
      </c>
      <c r="AV168" s="6">
        <f t="shared" si="23"/>
        <v>88.159917990773963</v>
      </c>
      <c r="AW168" s="6">
        <f t="shared" si="24"/>
        <v>17.147636971978251</v>
      </c>
      <c r="AX168" s="6">
        <f t="shared" si="25"/>
        <v>9.7396143907771826</v>
      </c>
    </row>
    <row r="169" spans="1:50" x14ac:dyDescent="0.25">
      <c r="A169" s="234" t="s">
        <v>313</v>
      </c>
      <c r="B169" s="8">
        <v>10253</v>
      </c>
      <c r="C169" s="8">
        <v>8393</v>
      </c>
      <c r="D169" s="8">
        <v>8283</v>
      </c>
      <c r="E169" s="8">
        <v>8161</v>
      </c>
      <c r="F169" s="8">
        <v>4135</v>
      </c>
      <c r="G169" s="137">
        <v>278</v>
      </c>
      <c r="H169" s="137">
        <v>800</v>
      </c>
      <c r="I169" s="137">
        <v>1787</v>
      </c>
      <c r="J169" s="137">
        <v>249</v>
      </c>
      <c r="K169" s="137">
        <v>500</v>
      </c>
      <c r="L169" s="137">
        <v>255</v>
      </c>
      <c r="M169" s="242">
        <v>320</v>
      </c>
      <c r="N169" s="137">
        <v>85</v>
      </c>
      <c r="O169" s="137">
        <v>685</v>
      </c>
      <c r="P169" s="137">
        <v>577</v>
      </c>
      <c r="Q169" s="137">
        <v>120</v>
      </c>
      <c r="R169" s="137">
        <v>63</v>
      </c>
      <c r="S169" s="137">
        <v>123</v>
      </c>
      <c r="T169" s="137">
        <v>54</v>
      </c>
      <c r="U169" s="137">
        <v>9</v>
      </c>
      <c r="V169" s="137">
        <v>225</v>
      </c>
      <c r="W169" s="137">
        <v>64</v>
      </c>
      <c r="Z169" s="234" t="s">
        <v>313</v>
      </c>
      <c r="AA169" s="6">
        <f t="shared" si="26"/>
        <v>27.114015410123866</v>
      </c>
      <c r="AB169" s="6">
        <f t="shared" si="21"/>
        <v>78.025943626255724</v>
      </c>
      <c r="AC169" s="6">
        <f t="shared" si="21"/>
        <v>174.29045157514875</v>
      </c>
      <c r="AD169" s="6">
        <f t="shared" si="21"/>
        <v>24.285574953672096</v>
      </c>
      <c r="AE169" s="6">
        <f t="shared" si="20"/>
        <v>48.766214766409831</v>
      </c>
      <c r="AF169" s="6">
        <f t="shared" si="19"/>
        <v>24.870769530869012</v>
      </c>
      <c r="AG169" s="6">
        <f t="shared" si="19"/>
        <v>31.210377450502293</v>
      </c>
      <c r="AH169" s="6">
        <f t="shared" si="19"/>
        <v>8.2902565102896713</v>
      </c>
      <c r="AI169" s="6">
        <f t="shared" si="19"/>
        <v>66.809714229981466</v>
      </c>
      <c r="AJ169" s="6">
        <f t="shared" si="27"/>
        <v>56.276211840436943</v>
      </c>
      <c r="AK169" s="6">
        <f t="shared" si="27"/>
        <v>11.70389154393836</v>
      </c>
      <c r="AL169" s="6">
        <f t="shared" si="27"/>
        <v>6.1445430605676394</v>
      </c>
      <c r="AM169" s="6">
        <f t="shared" si="27"/>
        <v>11.996488832536819</v>
      </c>
      <c r="AN169" s="6">
        <f t="shared" si="28"/>
        <v>5.2667511947722616</v>
      </c>
      <c r="AO169" s="6">
        <f t="shared" si="28"/>
        <v>0.87779186579537694</v>
      </c>
      <c r="AP169" s="6">
        <f t="shared" si="28"/>
        <v>21.944796644884423</v>
      </c>
      <c r="AQ169" s="6">
        <f t="shared" si="28"/>
        <v>6.2420754901004578</v>
      </c>
      <c r="AT169" s="234" t="s">
        <v>313</v>
      </c>
      <c r="AU169" s="6">
        <f t="shared" si="22"/>
        <v>69.660750935651322</v>
      </c>
      <c r="AV169" s="6">
        <f t="shared" si="23"/>
        <v>83.935792182330587</v>
      </c>
      <c r="AW169" s="6">
        <f t="shared" si="24"/>
        <v>13.05925030229746</v>
      </c>
      <c r="AX169" s="6">
        <f t="shared" si="25"/>
        <v>7.6254021208149645</v>
      </c>
    </row>
    <row r="170" spans="1:50" x14ac:dyDescent="0.25">
      <c r="A170" s="234" t="s">
        <v>314</v>
      </c>
      <c r="B170" s="8">
        <v>6177</v>
      </c>
      <c r="C170" s="8">
        <v>4907</v>
      </c>
      <c r="D170" s="8">
        <v>4837</v>
      </c>
      <c r="E170" s="8">
        <v>4755</v>
      </c>
      <c r="F170" s="8">
        <v>2291</v>
      </c>
      <c r="G170" s="137">
        <v>110</v>
      </c>
      <c r="H170" s="137">
        <v>310</v>
      </c>
      <c r="I170" s="137">
        <v>943</v>
      </c>
      <c r="J170" s="137">
        <v>160</v>
      </c>
      <c r="K170" s="137">
        <v>280</v>
      </c>
      <c r="L170" s="137">
        <v>121</v>
      </c>
      <c r="M170" s="242">
        <v>131</v>
      </c>
      <c r="N170" s="137">
        <v>29</v>
      </c>
      <c r="O170" s="137">
        <v>530</v>
      </c>
      <c r="P170" s="137">
        <v>340</v>
      </c>
      <c r="Q170" s="137">
        <v>49</v>
      </c>
      <c r="R170" s="137">
        <v>33</v>
      </c>
      <c r="S170" s="137">
        <v>55</v>
      </c>
      <c r="T170" s="137">
        <v>37</v>
      </c>
      <c r="U170" s="137">
        <v>2</v>
      </c>
      <c r="V170" s="137">
        <v>155</v>
      </c>
      <c r="W170" s="137">
        <v>52</v>
      </c>
      <c r="Z170" s="234" t="s">
        <v>314</v>
      </c>
      <c r="AA170" s="6">
        <f t="shared" si="26"/>
        <v>17.80799740974583</v>
      </c>
      <c r="AB170" s="6">
        <f t="shared" si="21"/>
        <v>50.186174518374614</v>
      </c>
      <c r="AC170" s="6">
        <f t="shared" si="21"/>
        <v>152.66310506718472</v>
      </c>
      <c r="AD170" s="6">
        <f t="shared" si="21"/>
        <v>25.902541686903028</v>
      </c>
      <c r="AE170" s="6">
        <f t="shared" si="20"/>
        <v>45.329447952080301</v>
      </c>
      <c r="AF170" s="6">
        <f t="shared" si="19"/>
        <v>19.588797150720413</v>
      </c>
      <c r="AG170" s="6">
        <f t="shared" si="19"/>
        <v>21.207706006151852</v>
      </c>
      <c r="AH170" s="6">
        <f t="shared" si="19"/>
        <v>4.694835680751174</v>
      </c>
      <c r="AI170" s="6">
        <f t="shared" si="19"/>
        <v>85.802169337866275</v>
      </c>
      <c r="AJ170" s="6">
        <f t="shared" si="27"/>
        <v>55.042901084668927</v>
      </c>
      <c r="AK170" s="6">
        <f t="shared" si="27"/>
        <v>7.9326533916140516</v>
      </c>
      <c r="AL170" s="6">
        <f t="shared" si="27"/>
        <v>5.3423992229237491</v>
      </c>
      <c r="AM170" s="6">
        <f t="shared" si="27"/>
        <v>8.9039987048729152</v>
      </c>
      <c r="AN170" s="6">
        <f t="shared" si="28"/>
        <v>5.9899627650963252</v>
      </c>
      <c r="AO170" s="6">
        <f t="shared" si="28"/>
        <v>0.32378177108628786</v>
      </c>
      <c r="AP170" s="6">
        <f t="shared" si="28"/>
        <v>25.093087259187307</v>
      </c>
      <c r="AQ170" s="6">
        <f t="shared" si="28"/>
        <v>8.4183260482434843</v>
      </c>
      <c r="AT170" s="234" t="s">
        <v>314</v>
      </c>
      <c r="AU170" s="6">
        <f t="shared" si="22"/>
        <v>70.291502997725871</v>
      </c>
      <c r="AV170" s="6">
        <f t="shared" si="23"/>
        <v>111.46161934805468</v>
      </c>
      <c r="AW170" s="6">
        <f t="shared" si="24"/>
        <v>16.150152771715408</v>
      </c>
      <c r="AX170" s="6">
        <f t="shared" si="25"/>
        <v>10.597106174852252</v>
      </c>
    </row>
    <row r="171" spans="1:50" x14ac:dyDescent="0.25">
      <c r="A171" s="234" t="s">
        <v>315</v>
      </c>
      <c r="B171" s="8">
        <v>2964</v>
      </c>
      <c r="C171" s="8">
        <v>2492</v>
      </c>
      <c r="D171" s="8">
        <v>2469</v>
      </c>
      <c r="E171" s="8">
        <v>2443</v>
      </c>
      <c r="F171" s="8">
        <v>1392</v>
      </c>
      <c r="G171" s="137">
        <v>82</v>
      </c>
      <c r="H171" s="137">
        <v>164</v>
      </c>
      <c r="I171" s="137">
        <v>529</v>
      </c>
      <c r="J171" s="137">
        <v>101</v>
      </c>
      <c r="K171" s="137">
        <v>121</v>
      </c>
      <c r="L171" s="137">
        <v>86</v>
      </c>
      <c r="M171" s="242">
        <v>82</v>
      </c>
      <c r="N171" s="137">
        <v>8</v>
      </c>
      <c r="O171" s="137">
        <v>79</v>
      </c>
      <c r="P171" s="137">
        <v>239</v>
      </c>
      <c r="Q171" s="137">
        <v>30</v>
      </c>
      <c r="R171" s="137">
        <v>7</v>
      </c>
      <c r="S171" s="137">
        <v>19</v>
      </c>
      <c r="T171" s="137">
        <v>24</v>
      </c>
      <c r="U171" s="137">
        <v>3</v>
      </c>
      <c r="V171" s="137">
        <v>58</v>
      </c>
      <c r="W171" s="137">
        <v>23</v>
      </c>
      <c r="Z171" s="234" t="s">
        <v>315</v>
      </c>
      <c r="AA171" s="6">
        <f t="shared" si="26"/>
        <v>27.665317139001349</v>
      </c>
      <c r="AB171" s="6">
        <f t="shared" si="21"/>
        <v>55.330634278002698</v>
      </c>
      <c r="AC171" s="6">
        <f t="shared" si="21"/>
        <v>178.47503373819163</v>
      </c>
      <c r="AD171" s="6">
        <f t="shared" si="21"/>
        <v>34.075573549257761</v>
      </c>
      <c r="AE171" s="6">
        <f t="shared" si="20"/>
        <v>40.823211875843448</v>
      </c>
      <c r="AF171" s="6">
        <f t="shared" si="19"/>
        <v>29.014844804318489</v>
      </c>
      <c r="AG171" s="6">
        <f t="shared" si="19"/>
        <v>27.665317139001349</v>
      </c>
      <c r="AH171" s="6">
        <f t="shared" si="19"/>
        <v>2.6990553306342777</v>
      </c>
      <c r="AI171" s="6">
        <f t="shared" si="19"/>
        <v>26.653171390013497</v>
      </c>
      <c r="AJ171" s="6">
        <f t="shared" si="27"/>
        <v>80.634278002699048</v>
      </c>
      <c r="AK171" s="6">
        <f t="shared" si="27"/>
        <v>10.121457489878543</v>
      </c>
      <c r="AL171" s="6">
        <f t="shared" si="27"/>
        <v>2.3616734143049936</v>
      </c>
      <c r="AM171" s="6">
        <f t="shared" si="27"/>
        <v>6.4102564102564097</v>
      </c>
      <c r="AN171" s="6">
        <f t="shared" si="28"/>
        <v>8.097165991902834</v>
      </c>
      <c r="AO171" s="6">
        <f t="shared" si="28"/>
        <v>1.0121457489878543</v>
      </c>
      <c r="AP171" s="6">
        <f t="shared" si="28"/>
        <v>19.568151147098515</v>
      </c>
      <c r="AQ171" s="6">
        <f t="shared" si="28"/>
        <v>7.7597840755735499</v>
      </c>
      <c r="AT171" s="234" t="s">
        <v>315</v>
      </c>
      <c r="AU171" s="6">
        <f t="shared" si="22"/>
        <v>96.800324017820969</v>
      </c>
      <c r="AV171" s="6">
        <f t="shared" si="23"/>
        <v>32.337290216946379</v>
      </c>
      <c r="AW171" s="6">
        <f t="shared" si="24"/>
        <v>17.241379310344826</v>
      </c>
      <c r="AX171" s="6">
        <f t="shared" si="25"/>
        <v>9.2295345104333872</v>
      </c>
    </row>
    <row r="172" spans="1:50" x14ac:dyDescent="0.25">
      <c r="A172" s="234" t="s">
        <v>316</v>
      </c>
      <c r="B172" s="8">
        <v>7387</v>
      </c>
      <c r="C172" s="8">
        <v>6164</v>
      </c>
      <c r="D172" s="8">
        <v>6081</v>
      </c>
      <c r="E172" s="8">
        <v>5999</v>
      </c>
      <c r="F172" s="8">
        <v>3036</v>
      </c>
      <c r="G172" s="137">
        <v>149</v>
      </c>
      <c r="H172" s="137">
        <v>406</v>
      </c>
      <c r="I172" s="137">
        <v>1003</v>
      </c>
      <c r="J172" s="137">
        <v>98</v>
      </c>
      <c r="K172" s="137">
        <v>310</v>
      </c>
      <c r="L172" s="137">
        <v>214</v>
      </c>
      <c r="M172" s="242">
        <v>209</v>
      </c>
      <c r="N172" s="137">
        <v>47</v>
      </c>
      <c r="O172" s="137">
        <v>219</v>
      </c>
      <c r="P172" s="137">
        <v>411</v>
      </c>
      <c r="Q172" s="137">
        <v>67</v>
      </c>
      <c r="R172" s="137">
        <v>29</v>
      </c>
      <c r="S172" s="137">
        <v>114</v>
      </c>
      <c r="T172" s="137">
        <v>13</v>
      </c>
      <c r="U172" s="137">
        <v>14</v>
      </c>
      <c r="V172" s="137">
        <v>155</v>
      </c>
      <c r="W172" s="137">
        <v>52</v>
      </c>
      <c r="Z172" s="234" t="s">
        <v>316</v>
      </c>
      <c r="AA172" s="6">
        <f t="shared" si="26"/>
        <v>20.170569920129957</v>
      </c>
      <c r="AB172" s="6">
        <f t="shared" si="21"/>
        <v>54.961418708542034</v>
      </c>
      <c r="AC172" s="6">
        <f t="shared" si="21"/>
        <v>135.77907134154597</v>
      </c>
      <c r="AD172" s="6">
        <f t="shared" si="21"/>
        <v>13.266549343441181</v>
      </c>
      <c r="AE172" s="6">
        <f t="shared" si="20"/>
        <v>41.965615270069044</v>
      </c>
      <c r="AF172" s="6">
        <f t="shared" si="19"/>
        <v>28.969811831596047</v>
      </c>
      <c r="AG172" s="6">
        <f t="shared" si="19"/>
        <v>28.292947069175579</v>
      </c>
      <c r="AH172" s="6">
        <f t="shared" si="19"/>
        <v>6.3625287667524031</v>
      </c>
      <c r="AI172" s="6">
        <f t="shared" si="19"/>
        <v>29.646676594016515</v>
      </c>
      <c r="AJ172" s="6">
        <f t="shared" si="27"/>
        <v>55.638283470962499</v>
      </c>
      <c r="AK172" s="6">
        <f t="shared" si="27"/>
        <v>9.069987816434276</v>
      </c>
      <c r="AL172" s="6">
        <f t="shared" si="27"/>
        <v>3.9258156220387166</v>
      </c>
      <c r="AM172" s="6">
        <f t="shared" si="27"/>
        <v>15.432516583186679</v>
      </c>
      <c r="AN172" s="6">
        <f t="shared" si="28"/>
        <v>1.7598483822932178</v>
      </c>
      <c r="AO172" s="6">
        <f t="shared" si="28"/>
        <v>1.8952213347773115</v>
      </c>
      <c r="AP172" s="6">
        <f t="shared" si="28"/>
        <v>20.982807635034522</v>
      </c>
      <c r="AQ172" s="6">
        <f t="shared" si="28"/>
        <v>7.0393935291728713</v>
      </c>
      <c r="AT172" s="234" t="s">
        <v>316</v>
      </c>
      <c r="AU172" s="6">
        <f t="shared" si="22"/>
        <v>67.587567834237788</v>
      </c>
      <c r="AV172" s="6">
        <f t="shared" si="23"/>
        <v>36.506084347391237</v>
      </c>
      <c r="AW172" s="6">
        <f t="shared" si="24"/>
        <v>4.2819499341238467</v>
      </c>
      <c r="AX172" s="6">
        <f t="shared" si="25"/>
        <v>8.4360804672290719</v>
      </c>
    </row>
    <row r="173" spans="1:50" x14ac:dyDescent="0.25">
      <c r="A173" s="234" t="s">
        <v>317</v>
      </c>
      <c r="B173" s="8">
        <v>5802</v>
      </c>
      <c r="C173" s="8">
        <v>4531</v>
      </c>
      <c r="D173" s="8">
        <v>4452</v>
      </c>
      <c r="E173" s="8">
        <v>4386</v>
      </c>
      <c r="F173" s="8">
        <v>2059</v>
      </c>
      <c r="G173" s="137">
        <v>112</v>
      </c>
      <c r="H173" s="137">
        <v>276</v>
      </c>
      <c r="I173" s="137">
        <v>763</v>
      </c>
      <c r="J173" s="137">
        <v>167</v>
      </c>
      <c r="K173" s="137">
        <v>211</v>
      </c>
      <c r="L173" s="137">
        <v>93</v>
      </c>
      <c r="M173" s="242">
        <v>117</v>
      </c>
      <c r="N173" s="137">
        <v>33</v>
      </c>
      <c r="O173" s="137">
        <v>340</v>
      </c>
      <c r="P173" s="137">
        <v>256</v>
      </c>
      <c r="Q173" s="137">
        <v>47</v>
      </c>
      <c r="R173" s="137">
        <v>24</v>
      </c>
      <c r="S173" s="137">
        <v>33</v>
      </c>
      <c r="T173" s="137">
        <v>15</v>
      </c>
      <c r="U173" s="137">
        <v>40</v>
      </c>
      <c r="V173" s="137">
        <v>93</v>
      </c>
      <c r="W173" s="137">
        <v>56</v>
      </c>
      <c r="Z173" s="234" t="s">
        <v>317</v>
      </c>
      <c r="AA173" s="6">
        <f t="shared" si="26"/>
        <v>19.303688383316096</v>
      </c>
      <c r="AB173" s="6">
        <f t="shared" si="21"/>
        <v>47.569803516028955</v>
      </c>
      <c r="AC173" s="6">
        <f t="shared" si="21"/>
        <v>131.50637711134092</v>
      </c>
      <c r="AD173" s="6">
        <f t="shared" si="21"/>
        <v>28.783178214408824</v>
      </c>
      <c r="AE173" s="6">
        <f t="shared" si="20"/>
        <v>36.366770079283</v>
      </c>
      <c r="AF173" s="6">
        <f t="shared" si="19"/>
        <v>16.028955532574976</v>
      </c>
      <c r="AG173" s="6">
        <f t="shared" si="19"/>
        <v>20.16546018614271</v>
      </c>
      <c r="AH173" s="6">
        <f t="shared" si="19"/>
        <v>5.6876938986556356</v>
      </c>
      <c r="AI173" s="6">
        <f t="shared" si="19"/>
        <v>58.60048259220958</v>
      </c>
      <c r="AJ173" s="6">
        <f t="shared" si="27"/>
        <v>44.122716304722509</v>
      </c>
      <c r="AK173" s="6">
        <f t="shared" si="27"/>
        <v>8.1006549465701472</v>
      </c>
      <c r="AL173" s="6">
        <f t="shared" si="27"/>
        <v>4.1365046535677354</v>
      </c>
      <c r="AM173" s="6">
        <f t="shared" si="27"/>
        <v>5.6876938986556356</v>
      </c>
      <c r="AN173" s="6">
        <f t="shared" si="28"/>
        <v>2.5853154084798344</v>
      </c>
      <c r="AO173" s="6">
        <f t="shared" si="28"/>
        <v>6.8941744226128918</v>
      </c>
      <c r="AP173" s="6">
        <f t="shared" si="28"/>
        <v>16.028955532574976</v>
      </c>
      <c r="AQ173" s="6">
        <f t="shared" si="28"/>
        <v>9.6518441916580482</v>
      </c>
      <c r="AT173" s="234" t="s">
        <v>317</v>
      </c>
      <c r="AU173" s="6">
        <f t="shared" si="22"/>
        <v>57.502246181491465</v>
      </c>
      <c r="AV173" s="6">
        <f t="shared" si="23"/>
        <v>77.519379844961236</v>
      </c>
      <c r="AW173" s="6">
        <f t="shared" si="24"/>
        <v>7.2850898494414764</v>
      </c>
      <c r="AX173" s="6">
        <f t="shared" si="25"/>
        <v>12.359302582211432</v>
      </c>
    </row>
    <row r="174" spans="1:50" x14ac:dyDescent="0.25">
      <c r="A174" s="234" t="s">
        <v>318</v>
      </c>
      <c r="B174" s="8">
        <v>3265</v>
      </c>
      <c r="C174" s="8">
        <v>2730</v>
      </c>
      <c r="D174" s="8">
        <v>2695</v>
      </c>
      <c r="E174" s="8">
        <v>2655</v>
      </c>
      <c r="F174" s="8">
        <v>1391</v>
      </c>
      <c r="G174" s="137">
        <v>89</v>
      </c>
      <c r="H174" s="137">
        <v>217</v>
      </c>
      <c r="I174" s="137">
        <v>525</v>
      </c>
      <c r="J174" s="137">
        <v>122</v>
      </c>
      <c r="K174" s="137">
        <v>143</v>
      </c>
      <c r="L174" s="137">
        <v>78</v>
      </c>
      <c r="M174" s="242">
        <v>72</v>
      </c>
      <c r="N174" s="137">
        <v>25</v>
      </c>
      <c r="O174" s="137">
        <v>132</v>
      </c>
      <c r="P174" s="137">
        <v>172</v>
      </c>
      <c r="Q174" s="137">
        <v>23</v>
      </c>
      <c r="R174" s="137">
        <v>3</v>
      </c>
      <c r="S174" s="137">
        <v>29</v>
      </c>
      <c r="T174" s="137">
        <v>12</v>
      </c>
      <c r="U174" s="137">
        <v>4</v>
      </c>
      <c r="V174" s="137">
        <v>62</v>
      </c>
      <c r="W174" s="137">
        <v>16</v>
      </c>
      <c r="Z174" s="234" t="s">
        <v>318</v>
      </c>
      <c r="AA174" s="6">
        <f t="shared" si="26"/>
        <v>27.258805513016846</v>
      </c>
      <c r="AB174" s="6">
        <f t="shared" si="21"/>
        <v>66.462480857580402</v>
      </c>
      <c r="AC174" s="6">
        <f t="shared" si="21"/>
        <v>160.79632465543645</v>
      </c>
      <c r="AD174" s="6">
        <f t="shared" si="21"/>
        <v>37.366003062787136</v>
      </c>
      <c r="AE174" s="6">
        <f t="shared" si="20"/>
        <v>43.797856049004594</v>
      </c>
      <c r="AF174" s="6">
        <f t="shared" si="19"/>
        <v>23.889739663093415</v>
      </c>
      <c r="AG174" s="6">
        <f t="shared" si="19"/>
        <v>22.052067381316999</v>
      </c>
      <c r="AH174" s="6">
        <f t="shared" si="19"/>
        <v>7.656967840735069</v>
      </c>
      <c r="AI174" s="6">
        <f t="shared" si="19"/>
        <v>40.428790199081163</v>
      </c>
      <c r="AJ174" s="6">
        <f t="shared" si="27"/>
        <v>52.679938744257278</v>
      </c>
      <c r="AK174" s="6">
        <f t="shared" si="27"/>
        <v>7.044410413476264</v>
      </c>
      <c r="AL174" s="6">
        <f t="shared" si="27"/>
        <v>0.9188361408882082</v>
      </c>
      <c r="AM174" s="6">
        <f t="shared" si="27"/>
        <v>8.882082695252679</v>
      </c>
      <c r="AN174" s="6">
        <f t="shared" si="28"/>
        <v>3.6753445635528328</v>
      </c>
      <c r="AO174" s="6">
        <f t="shared" si="28"/>
        <v>1.2251148545176109</v>
      </c>
      <c r="AP174" s="6">
        <f t="shared" si="28"/>
        <v>18.989280245022972</v>
      </c>
      <c r="AQ174" s="6">
        <f t="shared" si="28"/>
        <v>4.9004594180704437</v>
      </c>
      <c r="AT174" s="234" t="s">
        <v>318</v>
      </c>
      <c r="AU174" s="6">
        <f t="shared" si="22"/>
        <v>63.821892393320965</v>
      </c>
      <c r="AV174" s="6">
        <f t="shared" si="23"/>
        <v>49.717514124293785</v>
      </c>
      <c r="AW174" s="6">
        <f t="shared" si="24"/>
        <v>8.6268871315600286</v>
      </c>
      <c r="AX174" s="6">
        <f t="shared" si="25"/>
        <v>5.8608058608058604</v>
      </c>
    </row>
    <row r="175" spans="1:50" x14ac:dyDescent="0.25">
      <c r="A175" s="234" t="s">
        <v>319</v>
      </c>
      <c r="B175" s="8">
        <v>6827</v>
      </c>
      <c r="C175" s="8">
        <v>5403</v>
      </c>
      <c r="D175" s="8">
        <v>5313</v>
      </c>
      <c r="E175" s="8">
        <v>5207</v>
      </c>
      <c r="F175" s="8">
        <v>2277</v>
      </c>
      <c r="G175" s="137">
        <v>164</v>
      </c>
      <c r="H175" s="137">
        <v>363</v>
      </c>
      <c r="I175" s="137">
        <v>1009</v>
      </c>
      <c r="J175" s="137">
        <v>157</v>
      </c>
      <c r="K175" s="137">
        <v>246</v>
      </c>
      <c r="L175" s="137">
        <v>148</v>
      </c>
      <c r="M175" s="242">
        <v>261</v>
      </c>
      <c r="N175" s="137">
        <v>19</v>
      </c>
      <c r="O175" s="137">
        <v>232</v>
      </c>
      <c r="P175" s="137">
        <v>283</v>
      </c>
      <c r="Q175" s="137">
        <v>61</v>
      </c>
      <c r="R175" s="137">
        <v>6</v>
      </c>
      <c r="S175" s="137">
        <v>33</v>
      </c>
      <c r="T175" s="137">
        <v>2</v>
      </c>
      <c r="U175" s="137">
        <v>7</v>
      </c>
      <c r="V175" s="137">
        <v>124</v>
      </c>
      <c r="W175" s="137">
        <v>51</v>
      </c>
      <c r="Z175" s="234" t="s">
        <v>319</v>
      </c>
      <c r="AA175" s="6">
        <f t="shared" si="26"/>
        <v>24.022264537864363</v>
      </c>
      <c r="AB175" s="6">
        <f t="shared" si="21"/>
        <v>53.171231873443681</v>
      </c>
      <c r="AC175" s="6">
        <f t="shared" si="21"/>
        <v>147.79551779698258</v>
      </c>
      <c r="AD175" s="6">
        <f t="shared" si="21"/>
        <v>22.996923978321369</v>
      </c>
      <c r="AE175" s="6">
        <f t="shared" si="20"/>
        <v>36.033396806796539</v>
      </c>
      <c r="AF175" s="6">
        <f t="shared" si="19"/>
        <v>21.67862897319467</v>
      </c>
      <c r="AG175" s="6">
        <f t="shared" si="19"/>
        <v>38.230555148674377</v>
      </c>
      <c r="AH175" s="6">
        <f t="shared" si="19"/>
        <v>2.7830672330452617</v>
      </c>
      <c r="AI175" s="6">
        <f t="shared" si="19"/>
        <v>33.982715687710559</v>
      </c>
      <c r="AJ175" s="6">
        <f t="shared" si="27"/>
        <v>41.453054050095211</v>
      </c>
      <c r="AK175" s="6">
        <f t="shared" si="27"/>
        <v>8.9351105903032089</v>
      </c>
      <c r="AL175" s="6">
        <f t="shared" si="27"/>
        <v>0.87886333675113526</v>
      </c>
      <c r="AM175" s="6">
        <f t="shared" si="27"/>
        <v>4.8337483521312441</v>
      </c>
      <c r="AN175" s="6">
        <f t="shared" si="28"/>
        <v>0.29295444558371175</v>
      </c>
      <c r="AO175" s="6">
        <f t="shared" si="28"/>
        <v>1.0253405595429912</v>
      </c>
      <c r="AP175" s="6">
        <f t="shared" si="28"/>
        <v>18.163175626190128</v>
      </c>
      <c r="AQ175" s="6">
        <f t="shared" si="28"/>
        <v>7.4703383623846493</v>
      </c>
      <c r="AT175" s="234" t="s">
        <v>319</v>
      </c>
      <c r="AU175" s="6">
        <f t="shared" si="22"/>
        <v>53.26557500470544</v>
      </c>
      <c r="AV175" s="6">
        <f t="shared" si="23"/>
        <v>44.555406183983095</v>
      </c>
      <c r="AW175" s="6">
        <f t="shared" si="24"/>
        <v>0.87834870443566104</v>
      </c>
      <c r="AX175" s="6">
        <f t="shared" si="25"/>
        <v>9.4392004441976685</v>
      </c>
    </row>
    <row r="176" spans="1:50" x14ac:dyDescent="0.25">
      <c r="A176" s="234" t="s">
        <v>320</v>
      </c>
      <c r="B176" s="8">
        <v>11361</v>
      </c>
      <c r="C176" s="8">
        <v>9245</v>
      </c>
      <c r="D176" s="8">
        <v>9106</v>
      </c>
      <c r="E176" s="8">
        <v>8951</v>
      </c>
      <c r="F176" s="8">
        <v>4431</v>
      </c>
      <c r="G176" s="137">
        <v>263</v>
      </c>
      <c r="H176" s="137">
        <v>569</v>
      </c>
      <c r="I176" s="137">
        <v>1690</v>
      </c>
      <c r="J176" s="137">
        <v>368</v>
      </c>
      <c r="K176" s="137">
        <v>439</v>
      </c>
      <c r="L176" s="137">
        <v>261</v>
      </c>
      <c r="M176" s="242">
        <v>253</v>
      </c>
      <c r="N176" s="137">
        <v>120</v>
      </c>
      <c r="O176" s="137">
        <v>1466</v>
      </c>
      <c r="P176" s="137">
        <v>657</v>
      </c>
      <c r="Q176" s="137">
        <v>146</v>
      </c>
      <c r="R176" s="137">
        <v>95</v>
      </c>
      <c r="S176" s="137">
        <v>118</v>
      </c>
      <c r="T176" s="137">
        <v>68</v>
      </c>
      <c r="U176" s="137">
        <v>31</v>
      </c>
      <c r="V176" s="137">
        <v>240</v>
      </c>
      <c r="W176" s="137">
        <v>92</v>
      </c>
      <c r="Z176" s="234" t="s">
        <v>320</v>
      </c>
      <c r="AA176" s="6">
        <f t="shared" si="26"/>
        <v>23.149370653991728</v>
      </c>
      <c r="AB176" s="6">
        <f t="shared" si="21"/>
        <v>50.083619399700737</v>
      </c>
      <c r="AC176" s="6">
        <f t="shared" si="21"/>
        <v>148.75451104656281</v>
      </c>
      <c r="AD176" s="6">
        <f t="shared" si="21"/>
        <v>32.391514831440894</v>
      </c>
      <c r="AE176" s="6">
        <f t="shared" si="20"/>
        <v>38.640964703811285</v>
      </c>
      <c r="AF176" s="6">
        <f t="shared" si="19"/>
        <v>22.973329812516504</v>
      </c>
      <c r="AG176" s="6">
        <f t="shared" si="19"/>
        <v>22.269166446615618</v>
      </c>
      <c r="AH176" s="6">
        <f t="shared" si="19"/>
        <v>10.562450488513335</v>
      </c>
      <c r="AI176" s="6">
        <f t="shared" si="19"/>
        <v>129.03793680133791</v>
      </c>
      <c r="AJ176" s="6">
        <f t="shared" si="27"/>
        <v>57.829416424610507</v>
      </c>
      <c r="AK176" s="6">
        <f t="shared" si="27"/>
        <v>12.850981427691224</v>
      </c>
      <c r="AL176" s="6">
        <f t="shared" si="27"/>
        <v>8.3619399700730579</v>
      </c>
      <c r="AM176" s="6">
        <f t="shared" si="27"/>
        <v>10.386409647038112</v>
      </c>
      <c r="AN176" s="6">
        <f t="shared" si="28"/>
        <v>5.9853886101575569</v>
      </c>
      <c r="AO176" s="6">
        <f t="shared" si="28"/>
        <v>2.7286330428659449</v>
      </c>
      <c r="AP176" s="6">
        <f t="shared" si="28"/>
        <v>21.12490097702667</v>
      </c>
      <c r="AQ176" s="6">
        <f t="shared" si="28"/>
        <v>8.0978787078602235</v>
      </c>
      <c r="AT176" s="234" t="s">
        <v>320</v>
      </c>
      <c r="AU176" s="6">
        <f t="shared" si="22"/>
        <v>72.150230617175481</v>
      </c>
      <c r="AV176" s="6">
        <f t="shared" si="23"/>
        <v>163.78058317506424</v>
      </c>
      <c r="AW176" s="6">
        <f t="shared" si="24"/>
        <v>15.346422929361317</v>
      </c>
      <c r="AX176" s="6">
        <f t="shared" si="25"/>
        <v>9.9513250405624678</v>
      </c>
    </row>
    <row r="177" spans="1:50" x14ac:dyDescent="0.25">
      <c r="A177" s="234" t="s">
        <v>321</v>
      </c>
      <c r="B177" s="8">
        <v>6508</v>
      </c>
      <c r="C177" s="8">
        <v>5309</v>
      </c>
      <c r="D177" s="8">
        <v>5230</v>
      </c>
      <c r="E177" s="8">
        <v>5150</v>
      </c>
      <c r="F177" s="8">
        <v>2424</v>
      </c>
      <c r="G177" s="137">
        <v>166</v>
      </c>
      <c r="H177" s="137">
        <v>346</v>
      </c>
      <c r="I177" s="137">
        <v>1000</v>
      </c>
      <c r="J177" s="137">
        <v>190</v>
      </c>
      <c r="K177" s="137">
        <v>309</v>
      </c>
      <c r="L177" s="137">
        <v>207</v>
      </c>
      <c r="M177" s="242">
        <v>182</v>
      </c>
      <c r="N177" s="137">
        <v>59</v>
      </c>
      <c r="O177" s="137">
        <v>265</v>
      </c>
      <c r="P177" s="137">
        <v>357</v>
      </c>
      <c r="Q177" s="137">
        <v>83</v>
      </c>
      <c r="R177" s="137">
        <v>9</v>
      </c>
      <c r="S177" s="137">
        <v>72</v>
      </c>
      <c r="T177" s="137">
        <v>20</v>
      </c>
      <c r="U177" s="137">
        <v>15</v>
      </c>
      <c r="V177" s="137">
        <v>143</v>
      </c>
      <c r="W177" s="137">
        <v>60</v>
      </c>
      <c r="Z177" s="234" t="s">
        <v>321</v>
      </c>
      <c r="AA177" s="6">
        <f t="shared" si="26"/>
        <v>25.507068223724648</v>
      </c>
      <c r="AB177" s="6">
        <f t="shared" si="21"/>
        <v>53.165334972341739</v>
      </c>
      <c r="AC177" s="6">
        <f t="shared" si="21"/>
        <v>153.65703749231716</v>
      </c>
      <c r="AD177" s="6">
        <f t="shared" si="21"/>
        <v>29.19483712354026</v>
      </c>
      <c r="AE177" s="6">
        <f t="shared" si="20"/>
        <v>47.480024585125996</v>
      </c>
      <c r="AF177" s="6">
        <f t="shared" si="19"/>
        <v>31.807006760909648</v>
      </c>
      <c r="AG177" s="6">
        <f t="shared" si="19"/>
        <v>27.965580823601723</v>
      </c>
      <c r="AH177" s="6">
        <f t="shared" si="19"/>
        <v>9.0657652120467116</v>
      </c>
      <c r="AI177" s="6">
        <f t="shared" si="19"/>
        <v>40.719114935464049</v>
      </c>
      <c r="AJ177" s="6">
        <f t="shared" si="27"/>
        <v>54.855562384757221</v>
      </c>
      <c r="AK177" s="6">
        <f t="shared" si="27"/>
        <v>12.753534111862324</v>
      </c>
      <c r="AL177" s="6">
        <f t="shared" si="27"/>
        <v>1.3829133374308542</v>
      </c>
      <c r="AM177" s="6">
        <f t="shared" si="27"/>
        <v>11.063306699446834</v>
      </c>
      <c r="AN177" s="6">
        <f t="shared" si="28"/>
        <v>3.0731407498463428</v>
      </c>
      <c r="AO177" s="6">
        <f t="shared" si="28"/>
        <v>2.3048555623847573</v>
      </c>
      <c r="AP177" s="6">
        <f t="shared" si="28"/>
        <v>21.972956361401351</v>
      </c>
      <c r="AQ177" s="6">
        <f t="shared" si="28"/>
        <v>9.2194222495390292</v>
      </c>
      <c r="AT177" s="234" t="s">
        <v>321</v>
      </c>
      <c r="AU177" s="6">
        <f t="shared" si="22"/>
        <v>68.26003824091778</v>
      </c>
      <c r="AV177" s="6">
        <f t="shared" si="23"/>
        <v>51.456310679611647</v>
      </c>
      <c r="AW177" s="6">
        <f t="shared" si="24"/>
        <v>8.2508250825082499</v>
      </c>
      <c r="AX177" s="6">
        <f t="shared" si="25"/>
        <v>11.30156338293464</v>
      </c>
    </row>
    <row r="178" spans="1:50" x14ac:dyDescent="0.25">
      <c r="A178" s="234" t="s">
        <v>322</v>
      </c>
      <c r="B178" s="8">
        <v>2701</v>
      </c>
      <c r="C178" s="8">
        <v>2285</v>
      </c>
      <c r="D178" s="8">
        <v>2255</v>
      </c>
      <c r="E178" s="8">
        <v>2227</v>
      </c>
      <c r="F178" s="8">
        <v>1249</v>
      </c>
      <c r="G178" s="137">
        <v>86</v>
      </c>
      <c r="H178" s="137">
        <v>201</v>
      </c>
      <c r="I178" s="137">
        <v>501</v>
      </c>
      <c r="J178" s="137">
        <v>104</v>
      </c>
      <c r="K178" s="137">
        <v>110</v>
      </c>
      <c r="L178" s="137">
        <v>56</v>
      </c>
      <c r="M178" s="242">
        <v>89</v>
      </c>
      <c r="N178" s="137">
        <v>12</v>
      </c>
      <c r="O178" s="137">
        <v>81</v>
      </c>
      <c r="P178" s="137">
        <v>186</v>
      </c>
      <c r="Q178" s="137">
        <v>34</v>
      </c>
      <c r="R178" s="137">
        <v>2</v>
      </c>
      <c r="S178" s="137">
        <v>17</v>
      </c>
      <c r="T178" s="137">
        <v>10</v>
      </c>
      <c r="U178" s="137">
        <v>33</v>
      </c>
      <c r="V178" s="137">
        <v>62</v>
      </c>
      <c r="W178" s="137">
        <v>31</v>
      </c>
      <c r="Z178" s="234" t="s">
        <v>322</v>
      </c>
      <c r="AA178" s="6">
        <f t="shared" si="26"/>
        <v>31.840059237319508</v>
      </c>
      <c r="AB178" s="6">
        <f t="shared" si="21"/>
        <v>74.41688263606072</v>
      </c>
      <c r="AC178" s="6">
        <f t="shared" si="21"/>
        <v>185.48685671973345</v>
      </c>
      <c r="AD178" s="6">
        <f t="shared" si="21"/>
        <v>38.504257682339869</v>
      </c>
      <c r="AE178" s="6">
        <f t="shared" si="20"/>
        <v>40.725657164013327</v>
      </c>
      <c r="AF178" s="6">
        <f t="shared" si="19"/>
        <v>20.733061828952241</v>
      </c>
      <c r="AG178" s="6">
        <f t="shared" si="19"/>
        <v>32.950758978156237</v>
      </c>
      <c r="AH178" s="6">
        <f t="shared" si="19"/>
        <v>4.4427989633469087</v>
      </c>
      <c r="AI178" s="6">
        <f t="shared" si="19"/>
        <v>29.988893002591634</v>
      </c>
      <c r="AJ178" s="6">
        <f t="shared" si="27"/>
        <v>68.863383931877081</v>
      </c>
      <c r="AK178" s="6">
        <f t="shared" si="27"/>
        <v>12.587930396149574</v>
      </c>
      <c r="AL178" s="6">
        <f t="shared" si="27"/>
        <v>0.74046649389115149</v>
      </c>
      <c r="AM178" s="6">
        <f t="shared" si="27"/>
        <v>6.2939651980747868</v>
      </c>
      <c r="AN178" s="6">
        <f t="shared" si="28"/>
        <v>3.7023324694557571</v>
      </c>
      <c r="AO178" s="6">
        <f t="shared" si="28"/>
        <v>12.217697149203998</v>
      </c>
      <c r="AP178" s="6">
        <f t="shared" si="28"/>
        <v>22.954461310625693</v>
      </c>
      <c r="AQ178" s="6">
        <f t="shared" si="28"/>
        <v>11.477230655312846</v>
      </c>
      <c r="AT178" s="234" t="s">
        <v>322</v>
      </c>
      <c r="AU178" s="6">
        <f t="shared" si="22"/>
        <v>82.483370288248338</v>
      </c>
      <c r="AV178" s="6">
        <f t="shared" si="23"/>
        <v>36.371800628648408</v>
      </c>
      <c r="AW178" s="6">
        <f t="shared" si="24"/>
        <v>8.0064051240992793</v>
      </c>
      <c r="AX178" s="6">
        <f t="shared" si="25"/>
        <v>13.566739606126914</v>
      </c>
    </row>
    <row r="179" spans="1:50" x14ac:dyDescent="0.25">
      <c r="A179" s="234" t="s">
        <v>323</v>
      </c>
      <c r="B179" s="8">
        <v>4414</v>
      </c>
      <c r="C179" s="8">
        <v>3369</v>
      </c>
      <c r="D179" s="8">
        <v>3318</v>
      </c>
      <c r="E179" s="8">
        <v>3266</v>
      </c>
      <c r="F179" s="8">
        <v>1321</v>
      </c>
      <c r="G179" s="137">
        <v>99</v>
      </c>
      <c r="H179" s="137">
        <v>340</v>
      </c>
      <c r="I179" s="137">
        <v>563</v>
      </c>
      <c r="J179" s="137">
        <v>125</v>
      </c>
      <c r="K179" s="137">
        <v>157</v>
      </c>
      <c r="L179" s="137">
        <v>81</v>
      </c>
      <c r="M179" s="242">
        <v>123</v>
      </c>
      <c r="N179" s="137">
        <v>60</v>
      </c>
      <c r="O179" s="137">
        <v>548</v>
      </c>
      <c r="P179" s="137">
        <v>185</v>
      </c>
      <c r="Q179" s="137">
        <v>91</v>
      </c>
      <c r="R179" s="137">
        <v>52</v>
      </c>
      <c r="S179" s="137">
        <v>29</v>
      </c>
      <c r="T179" s="137">
        <v>50</v>
      </c>
      <c r="U179" s="137">
        <v>15</v>
      </c>
      <c r="V179" s="137">
        <v>95</v>
      </c>
      <c r="W179" s="137">
        <v>33</v>
      </c>
      <c r="Z179" s="234" t="s">
        <v>323</v>
      </c>
      <c r="AA179" s="6">
        <f t="shared" si="26"/>
        <v>22.42863615768011</v>
      </c>
      <c r="AB179" s="6">
        <f t="shared" si="21"/>
        <v>77.027639329406426</v>
      </c>
      <c r="AC179" s="6">
        <f t="shared" si="21"/>
        <v>127.54870865428184</v>
      </c>
      <c r="AD179" s="6">
        <f t="shared" si="21"/>
        <v>28.318985047575897</v>
      </c>
      <c r="AE179" s="6">
        <f t="shared" si="20"/>
        <v>35.568645219755318</v>
      </c>
      <c r="AF179" s="6">
        <f t="shared" si="19"/>
        <v>18.350702310829178</v>
      </c>
      <c r="AG179" s="6">
        <f t="shared" si="19"/>
        <v>27.86588128681468</v>
      </c>
      <c r="AH179" s="6">
        <f t="shared" si="19"/>
        <v>13.59311282283643</v>
      </c>
      <c r="AI179" s="6">
        <f t="shared" si="19"/>
        <v>124.15043044857272</v>
      </c>
      <c r="AJ179" s="6">
        <f t="shared" si="27"/>
        <v>41.912097870412325</v>
      </c>
      <c r="AK179" s="6">
        <f t="shared" si="27"/>
        <v>20.616221114635248</v>
      </c>
      <c r="AL179" s="6">
        <f t="shared" si="27"/>
        <v>11.780697779791574</v>
      </c>
      <c r="AM179" s="6">
        <f t="shared" si="27"/>
        <v>6.5700045310376076</v>
      </c>
      <c r="AN179" s="6">
        <f t="shared" si="28"/>
        <v>11.327594019030359</v>
      </c>
      <c r="AO179" s="6">
        <f t="shared" si="28"/>
        <v>3.3982782057091074</v>
      </c>
      <c r="AP179" s="6">
        <f t="shared" si="28"/>
        <v>21.522428636157681</v>
      </c>
      <c r="AQ179" s="6">
        <f t="shared" si="28"/>
        <v>7.4762120525600366</v>
      </c>
      <c r="AT179" s="234" t="s">
        <v>323</v>
      </c>
      <c r="AU179" s="6">
        <f t="shared" si="22"/>
        <v>55.756479807112719</v>
      </c>
      <c r="AV179" s="6">
        <f t="shared" si="23"/>
        <v>167.7893447642376</v>
      </c>
      <c r="AW179" s="6">
        <f t="shared" si="24"/>
        <v>37.850113550340652</v>
      </c>
      <c r="AX179" s="6">
        <f t="shared" si="25"/>
        <v>9.7951914514692788</v>
      </c>
    </row>
    <row r="180" spans="1:50" x14ac:dyDescent="0.25">
      <c r="A180" s="234" t="s">
        <v>324</v>
      </c>
      <c r="B180" s="8">
        <v>5352</v>
      </c>
      <c r="C180" s="8">
        <v>4288</v>
      </c>
      <c r="D180" s="8">
        <v>4208</v>
      </c>
      <c r="E180" s="8">
        <v>4140</v>
      </c>
      <c r="F180" s="8">
        <v>1966</v>
      </c>
      <c r="G180" s="137">
        <v>76</v>
      </c>
      <c r="H180" s="137">
        <v>271</v>
      </c>
      <c r="I180" s="137">
        <v>898</v>
      </c>
      <c r="J180" s="137">
        <v>78</v>
      </c>
      <c r="K180" s="137">
        <v>184</v>
      </c>
      <c r="L180" s="137">
        <v>105</v>
      </c>
      <c r="M180" s="242">
        <v>92</v>
      </c>
      <c r="N180" s="137">
        <v>25</v>
      </c>
      <c r="O180" s="137">
        <v>100</v>
      </c>
      <c r="P180" s="137">
        <v>294</v>
      </c>
      <c r="Q180" s="137">
        <v>34</v>
      </c>
      <c r="R180" s="137">
        <v>4</v>
      </c>
      <c r="S180" s="137">
        <v>38</v>
      </c>
      <c r="T180" s="137">
        <v>2</v>
      </c>
      <c r="U180" s="137">
        <v>8</v>
      </c>
      <c r="V180" s="137">
        <v>91</v>
      </c>
      <c r="W180" s="137">
        <v>48</v>
      </c>
      <c r="Z180" s="234" t="s">
        <v>324</v>
      </c>
      <c r="AA180" s="6">
        <f t="shared" si="26"/>
        <v>14.200298953662182</v>
      </c>
      <c r="AB180" s="6">
        <f t="shared" si="21"/>
        <v>50.635276532137524</v>
      </c>
      <c r="AC180" s="6">
        <f t="shared" si="21"/>
        <v>167.78774289985051</v>
      </c>
      <c r="AD180" s="6">
        <f t="shared" si="21"/>
        <v>14.573991031390134</v>
      </c>
      <c r="AE180" s="6">
        <f t="shared" si="20"/>
        <v>34.379671150971596</v>
      </c>
      <c r="AF180" s="6">
        <f t="shared" si="19"/>
        <v>19.618834080717491</v>
      </c>
      <c r="AG180" s="6">
        <f t="shared" si="19"/>
        <v>17.189835575485798</v>
      </c>
      <c r="AH180" s="6">
        <f t="shared" si="19"/>
        <v>4.6711509715994026</v>
      </c>
      <c r="AI180" s="6">
        <f t="shared" si="19"/>
        <v>18.68460388639761</v>
      </c>
      <c r="AJ180" s="6">
        <f t="shared" si="27"/>
        <v>54.932735426008968</v>
      </c>
      <c r="AK180" s="6">
        <f t="shared" si="27"/>
        <v>6.3527653213751867</v>
      </c>
      <c r="AL180" s="6">
        <f t="shared" si="27"/>
        <v>0.74738415545590431</v>
      </c>
      <c r="AM180" s="6">
        <f t="shared" si="27"/>
        <v>7.1001494768310911</v>
      </c>
      <c r="AN180" s="6">
        <f t="shared" si="28"/>
        <v>0.37369207772795215</v>
      </c>
      <c r="AO180" s="6">
        <f t="shared" si="28"/>
        <v>1.4947683109118086</v>
      </c>
      <c r="AP180" s="6">
        <f t="shared" si="28"/>
        <v>17.002989536621822</v>
      </c>
      <c r="AQ180" s="6">
        <f t="shared" si="28"/>
        <v>8.9686098654708513</v>
      </c>
      <c r="AT180" s="234" t="s">
        <v>324</v>
      </c>
      <c r="AU180" s="6">
        <f t="shared" si="22"/>
        <v>69.866920152091254</v>
      </c>
      <c r="AV180" s="6">
        <f t="shared" si="23"/>
        <v>24.154589371980677</v>
      </c>
      <c r="AW180" s="6">
        <f t="shared" si="24"/>
        <v>1.0172939979654119</v>
      </c>
      <c r="AX180" s="6">
        <f t="shared" si="25"/>
        <v>11.194029850746269</v>
      </c>
    </row>
    <row r="181" spans="1:50" x14ac:dyDescent="0.25">
      <c r="A181" s="234" t="s">
        <v>325</v>
      </c>
      <c r="B181" s="8">
        <v>4011</v>
      </c>
      <c r="C181" s="8">
        <v>3264</v>
      </c>
      <c r="D181" s="8">
        <v>3217</v>
      </c>
      <c r="E181" s="8">
        <v>3182</v>
      </c>
      <c r="F181" s="8">
        <v>1603</v>
      </c>
      <c r="G181" s="137">
        <v>76</v>
      </c>
      <c r="H181" s="137">
        <v>213</v>
      </c>
      <c r="I181" s="137">
        <v>574</v>
      </c>
      <c r="J181" s="137">
        <v>114</v>
      </c>
      <c r="K181" s="137">
        <v>160</v>
      </c>
      <c r="L181" s="137">
        <v>120</v>
      </c>
      <c r="M181" s="242">
        <v>79</v>
      </c>
      <c r="N181" s="137">
        <v>23</v>
      </c>
      <c r="O181" s="137">
        <v>154</v>
      </c>
      <c r="P181" s="137">
        <v>219</v>
      </c>
      <c r="Q181" s="137">
        <v>37</v>
      </c>
      <c r="R181" s="137">
        <v>8</v>
      </c>
      <c r="S181" s="137">
        <v>53</v>
      </c>
      <c r="T181" s="137">
        <v>14</v>
      </c>
      <c r="U181" s="137">
        <v>6</v>
      </c>
      <c r="V181" s="137">
        <v>87</v>
      </c>
      <c r="W181" s="137">
        <v>41</v>
      </c>
      <c r="Z181" s="234" t="s">
        <v>325</v>
      </c>
      <c r="AA181" s="6">
        <f t="shared" si="26"/>
        <v>18.94789329344303</v>
      </c>
      <c r="AB181" s="6">
        <f t="shared" si="21"/>
        <v>53.103964098728497</v>
      </c>
      <c r="AC181" s="6">
        <f t="shared" si="21"/>
        <v>143.10645724258288</v>
      </c>
      <c r="AD181" s="6">
        <f t="shared" si="21"/>
        <v>28.421839940164549</v>
      </c>
      <c r="AE181" s="6">
        <f t="shared" si="20"/>
        <v>39.89030167040638</v>
      </c>
      <c r="AF181" s="6">
        <f t="shared" si="19"/>
        <v>29.917726252804787</v>
      </c>
      <c r="AG181" s="6">
        <f t="shared" si="19"/>
        <v>19.695836449763153</v>
      </c>
      <c r="AH181" s="6">
        <f t="shared" si="19"/>
        <v>5.7342308651209173</v>
      </c>
      <c r="AI181" s="6">
        <f t="shared" si="19"/>
        <v>38.394415357766142</v>
      </c>
      <c r="AJ181" s="6">
        <f t="shared" si="27"/>
        <v>54.599850411368735</v>
      </c>
      <c r="AK181" s="6">
        <f t="shared" si="27"/>
        <v>9.2246322612814762</v>
      </c>
      <c r="AL181" s="6">
        <f t="shared" si="27"/>
        <v>1.9945150835203191</v>
      </c>
      <c r="AM181" s="6">
        <f t="shared" si="27"/>
        <v>13.213662428322115</v>
      </c>
      <c r="AN181" s="6">
        <f t="shared" si="28"/>
        <v>3.4904013961605584</v>
      </c>
      <c r="AO181" s="6">
        <f t="shared" si="28"/>
        <v>1.4958863126402393</v>
      </c>
      <c r="AP181" s="6">
        <f t="shared" si="28"/>
        <v>21.690351533283469</v>
      </c>
      <c r="AQ181" s="6">
        <f t="shared" si="28"/>
        <v>10.221889803041636</v>
      </c>
      <c r="AT181" s="234" t="s">
        <v>325</v>
      </c>
      <c r="AU181" s="6">
        <f t="shared" si="22"/>
        <v>68.075847062480577</v>
      </c>
      <c r="AV181" s="6">
        <f t="shared" si="23"/>
        <v>48.397234443746072</v>
      </c>
      <c r="AW181" s="6">
        <f t="shared" si="24"/>
        <v>8.7336244541484707</v>
      </c>
      <c r="AX181" s="6">
        <f t="shared" si="25"/>
        <v>12.561274509803923</v>
      </c>
    </row>
    <row r="182" spans="1:50" x14ac:dyDescent="0.25">
      <c r="A182" s="234" t="s">
        <v>326</v>
      </c>
      <c r="B182" s="8">
        <v>4589</v>
      </c>
      <c r="C182" s="8">
        <v>3622</v>
      </c>
      <c r="D182" s="8">
        <v>3563</v>
      </c>
      <c r="E182" s="8">
        <v>3510</v>
      </c>
      <c r="F182" s="8">
        <v>1583</v>
      </c>
      <c r="G182" s="137">
        <v>103</v>
      </c>
      <c r="H182" s="137">
        <v>345</v>
      </c>
      <c r="I182" s="137">
        <v>822</v>
      </c>
      <c r="J182" s="137">
        <v>128</v>
      </c>
      <c r="K182" s="137">
        <v>197</v>
      </c>
      <c r="L182" s="137">
        <v>93</v>
      </c>
      <c r="M182" s="242">
        <v>127</v>
      </c>
      <c r="N182" s="137">
        <v>21</v>
      </c>
      <c r="O182" s="137">
        <v>628</v>
      </c>
      <c r="P182" s="137">
        <v>216</v>
      </c>
      <c r="Q182" s="137">
        <v>49</v>
      </c>
      <c r="R182" s="137">
        <v>14</v>
      </c>
      <c r="S182" s="137">
        <v>49</v>
      </c>
      <c r="T182" s="137">
        <v>11</v>
      </c>
      <c r="U182" s="137">
        <v>2</v>
      </c>
      <c r="V182" s="137">
        <v>100</v>
      </c>
      <c r="W182" s="137">
        <v>37</v>
      </c>
      <c r="Z182" s="234" t="s">
        <v>326</v>
      </c>
      <c r="AA182" s="6">
        <f t="shared" si="26"/>
        <v>22.444977119198082</v>
      </c>
      <c r="AB182" s="6">
        <f t="shared" si="21"/>
        <v>75.179777729352807</v>
      </c>
      <c r="AC182" s="6">
        <f t="shared" si="21"/>
        <v>179.12399215515362</v>
      </c>
      <c r="AD182" s="6">
        <f t="shared" si="21"/>
        <v>27.892787099585966</v>
      </c>
      <c r="AE182" s="6">
        <f t="shared" si="20"/>
        <v>42.928742645456531</v>
      </c>
      <c r="AF182" s="6">
        <f t="shared" si="19"/>
        <v>20.265853127042927</v>
      </c>
      <c r="AG182" s="6">
        <f t="shared" si="19"/>
        <v>27.674874700370452</v>
      </c>
      <c r="AH182" s="6">
        <f t="shared" si="19"/>
        <v>4.5761603835258224</v>
      </c>
      <c r="AI182" s="6">
        <f t="shared" si="19"/>
        <v>136.84898670734367</v>
      </c>
      <c r="AJ182" s="6">
        <f t="shared" si="27"/>
        <v>47.06907823055132</v>
      </c>
      <c r="AK182" s="6">
        <f t="shared" si="27"/>
        <v>10.677707561560252</v>
      </c>
      <c r="AL182" s="6">
        <f t="shared" si="27"/>
        <v>3.050773589017215</v>
      </c>
      <c r="AM182" s="6">
        <f t="shared" si="27"/>
        <v>10.677707561560252</v>
      </c>
      <c r="AN182" s="6">
        <f t="shared" si="28"/>
        <v>2.3970363913706687</v>
      </c>
      <c r="AO182" s="6">
        <f t="shared" si="28"/>
        <v>0.43582479843103072</v>
      </c>
      <c r="AP182" s="6">
        <f t="shared" si="28"/>
        <v>21.791239921551536</v>
      </c>
      <c r="AQ182" s="6">
        <f t="shared" si="28"/>
        <v>8.0627587709740691</v>
      </c>
      <c r="AT182" s="234" t="s">
        <v>326</v>
      </c>
      <c r="AU182" s="6">
        <f t="shared" si="22"/>
        <v>60.623070446253159</v>
      </c>
      <c r="AV182" s="6">
        <f t="shared" si="23"/>
        <v>178.9173789173789</v>
      </c>
      <c r="AW182" s="6">
        <f t="shared" si="24"/>
        <v>6.9488313329121913</v>
      </c>
      <c r="AX182" s="6">
        <f t="shared" si="25"/>
        <v>10.215350635008283</v>
      </c>
    </row>
    <row r="183" spans="1:50" x14ac:dyDescent="0.25">
      <c r="A183" s="234" t="s">
        <v>327</v>
      </c>
      <c r="B183" s="8">
        <v>4800</v>
      </c>
      <c r="C183" s="8">
        <v>3820</v>
      </c>
      <c r="D183" s="8">
        <v>3735</v>
      </c>
      <c r="E183" s="8">
        <v>3674</v>
      </c>
      <c r="F183" s="8">
        <v>1756</v>
      </c>
      <c r="G183" s="137">
        <v>102</v>
      </c>
      <c r="H183" s="137">
        <v>240</v>
      </c>
      <c r="I183" s="137">
        <v>699</v>
      </c>
      <c r="J183" s="137">
        <v>134</v>
      </c>
      <c r="K183" s="137">
        <v>187</v>
      </c>
      <c r="L183" s="137">
        <v>86</v>
      </c>
      <c r="M183" s="242">
        <v>167</v>
      </c>
      <c r="N183" s="137">
        <v>25</v>
      </c>
      <c r="O183" s="137">
        <v>301</v>
      </c>
      <c r="P183" s="137">
        <v>265</v>
      </c>
      <c r="Q183" s="137">
        <v>39</v>
      </c>
      <c r="R183" s="137">
        <v>22</v>
      </c>
      <c r="S183" s="137">
        <v>53</v>
      </c>
      <c r="T183" s="137">
        <v>12</v>
      </c>
      <c r="U183" s="137">
        <v>3</v>
      </c>
      <c r="V183" s="137">
        <v>88</v>
      </c>
      <c r="W183" s="137">
        <v>41</v>
      </c>
      <c r="Z183" s="234" t="s">
        <v>327</v>
      </c>
      <c r="AA183" s="6">
        <f t="shared" si="26"/>
        <v>21.25</v>
      </c>
      <c r="AB183" s="6">
        <f t="shared" si="21"/>
        <v>50</v>
      </c>
      <c r="AC183" s="6">
        <f t="shared" si="21"/>
        <v>145.625</v>
      </c>
      <c r="AD183" s="6">
        <f t="shared" si="21"/>
        <v>27.916666666666664</v>
      </c>
      <c r="AE183" s="6">
        <f t="shared" si="20"/>
        <v>38.958333333333329</v>
      </c>
      <c r="AF183" s="6">
        <f t="shared" si="19"/>
        <v>17.916666666666668</v>
      </c>
      <c r="AG183" s="6">
        <f t="shared" si="19"/>
        <v>34.791666666666664</v>
      </c>
      <c r="AH183" s="6">
        <f t="shared" si="19"/>
        <v>5.208333333333333</v>
      </c>
      <c r="AI183" s="6">
        <f t="shared" si="19"/>
        <v>62.708333333333336</v>
      </c>
      <c r="AJ183" s="6">
        <f t="shared" si="27"/>
        <v>55.208333333333329</v>
      </c>
      <c r="AK183" s="6">
        <f t="shared" si="27"/>
        <v>8.125</v>
      </c>
      <c r="AL183" s="6">
        <f t="shared" si="27"/>
        <v>4.583333333333333</v>
      </c>
      <c r="AM183" s="6">
        <f t="shared" si="27"/>
        <v>11.041666666666666</v>
      </c>
      <c r="AN183" s="6">
        <f t="shared" si="28"/>
        <v>2.5</v>
      </c>
      <c r="AO183" s="6">
        <f t="shared" si="28"/>
        <v>0.625</v>
      </c>
      <c r="AP183" s="6">
        <f t="shared" si="28"/>
        <v>18.333333333333332</v>
      </c>
      <c r="AQ183" s="6">
        <f t="shared" si="28"/>
        <v>8.5416666666666661</v>
      </c>
      <c r="AT183" s="234" t="s">
        <v>327</v>
      </c>
      <c r="AU183" s="6">
        <f t="shared" si="22"/>
        <v>70.950468540829974</v>
      </c>
      <c r="AV183" s="6">
        <f t="shared" si="23"/>
        <v>81.927054980947204</v>
      </c>
      <c r="AW183" s="6">
        <f t="shared" si="24"/>
        <v>6.83371298405467</v>
      </c>
      <c r="AX183" s="6">
        <f t="shared" si="25"/>
        <v>10.732984293193716</v>
      </c>
    </row>
    <row r="184" spans="1:50" x14ac:dyDescent="0.25">
      <c r="A184" s="234" t="s">
        <v>328</v>
      </c>
      <c r="B184" s="8">
        <v>4072</v>
      </c>
      <c r="C184" s="8">
        <v>3340</v>
      </c>
      <c r="D184" s="8">
        <v>3293</v>
      </c>
      <c r="E184" s="8">
        <v>3257</v>
      </c>
      <c r="F184" s="8">
        <v>1587</v>
      </c>
      <c r="G184" s="137">
        <v>78</v>
      </c>
      <c r="H184" s="137">
        <v>225</v>
      </c>
      <c r="I184" s="137">
        <v>638</v>
      </c>
      <c r="J184" s="137">
        <v>94</v>
      </c>
      <c r="K184" s="137">
        <v>162</v>
      </c>
      <c r="L184" s="137">
        <v>57</v>
      </c>
      <c r="M184" s="242">
        <v>88</v>
      </c>
      <c r="N184" s="137">
        <v>28</v>
      </c>
      <c r="O184" s="137">
        <v>187</v>
      </c>
      <c r="P184" s="137">
        <v>202</v>
      </c>
      <c r="Q184" s="137">
        <v>25</v>
      </c>
      <c r="R184" s="137">
        <v>11</v>
      </c>
      <c r="S184" s="137">
        <v>40</v>
      </c>
      <c r="T184" s="137">
        <v>4</v>
      </c>
      <c r="U184" s="137">
        <v>1</v>
      </c>
      <c r="V184" s="137">
        <v>73</v>
      </c>
      <c r="W184" s="137">
        <v>21</v>
      </c>
      <c r="Z184" s="234" t="s">
        <v>328</v>
      </c>
      <c r="AA184" s="6">
        <f t="shared" si="26"/>
        <v>19.155206286836933</v>
      </c>
      <c r="AB184" s="6">
        <f t="shared" si="21"/>
        <v>55.255402750491157</v>
      </c>
      <c r="AC184" s="6">
        <f t="shared" si="21"/>
        <v>156.67976424361493</v>
      </c>
      <c r="AD184" s="6">
        <f t="shared" si="21"/>
        <v>23.084479371316306</v>
      </c>
      <c r="AE184" s="6">
        <f t="shared" si="20"/>
        <v>39.783889980353635</v>
      </c>
      <c r="AF184" s="6">
        <f t="shared" si="19"/>
        <v>13.998035363457761</v>
      </c>
      <c r="AG184" s="6">
        <f t="shared" si="19"/>
        <v>21.611001964636543</v>
      </c>
      <c r="AH184" s="6">
        <f t="shared" si="19"/>
        <v>6.8762278978389002</v>
      </c>
      <c r="AI184" s="6">
        <f t="shared" si="19"/>
        <v>45.923379174852656</v>
      </c>
      <c r="AJ184" s="6">
        <f t="shared" si="27"/>
        <v>49.607072691552062</v>
      </c>
      <c r="AK184" s="6">
        <f t="shared" si="27"/>
        <v>6.1394891944990171</v>
      </c>
      <c r="AL184" s="6">
        <f t="shared" si="27"/>
        <v>2.7013752455795679</v>
      </c>
      <c r="AM184" s="6">
        <f t="shared" si="27"/>
        <v>9.8231827111984273</v>
      </c>
      <c r="AN184" s="6">
        <f t="shared" si="28"/>
        <v>0.98231827111984271</v>
      </c>
      <c r="AO184" s="6">
        <f t="shared" si="28"/>
        <v>0.24557956777996068</v>
      </c>
      <c r="AP184" s="6">
        <f t="shared" si="28"/>
        <v>17.927308447937133</v>
      </c>
      <c r="AQ184" s="6">
        <f t="shared" si="28"/>
        <v>5.1571709233791756</v>
      </c>
      <c r="AT184" s="234" t="s">
        <v>328</v>
      </c>
      <c r="AU184" s="6">
        <f t="shared" si="22"/>
        <v>61.342241117522022</v>
      </c>
      <c r="AV184" s="6">
        <f t="shared" si="23"/>
        <v>57.41479889468836</v>
      </c>
      <c r="AW184" s="6">
        <f t="shared" si="24"/>
        <v>2.5204788909892879</v>
      </c>
      <c r="AX184" s="6">
        <f t="shared" si="25"/>
        <v>6.2874251497005984</v>
      </c>
    </row>
    <row r="185" spans="1:50" x14ac:dyDescent="0.25">
      <c r="A185" s="234" t="s">
        <v>329</v>
      </c>
      <c r="B185" s="8">
        <v>9019</v>
      </c>
      <c r="C185" s="8">
        <v>7428</v>
      </c>
      <c r="D185" s="8">
        <v>7321</v>
      </c>
      <c r="E185" s="8">
        <v>7241</v>
      </c>
      <c r="F185" s="8">
        <v>3876</v>
      </c>
      <c r="G185" s="137">
        <v>227</v>
      </c>
      <c r="H185" s="137">
        <v>487</v>
      </c>
      <c r="I185" s="137">
        <v>1294</v>
      </c>
      <c r="J185" s="137">
        <v>187</v>
      </c>
      <c r="K185" s="137">
        <v>370</v>
      </c>
      <c r="L185" s="137">
        <v>200</v>
      </c>
      <c r="M185" s="242">
        <v>93</v>
      </c>
      <c r="N185" s="137">
        <v>94</v>
      </c>
      <c r="O185" s="137">
        <v>414</v>
      </c>
      <c r="P185" s="137">
        <v>488</v>
      </c>
      <c r="Q185" s="137">
        <v>100</v>
      </c>
      <c r="R185" s="137">
        <v>74</v>
      </c>
      <c r="S185" s="137">
        <v>51</v>
      </c>
      <c r="T185" s="137">
        <v>46</v>
      </c>
      <c r="U185" s="137">
        <v>70</v>
      </c>
      <c r="V185" s="137">
        <v>187</v>
      </c>
      <c r="W185" s="137">
        <v>58</v>
      </c>
      <c r="Z185" s="234" t="s">
        <v>329</v>
      </c>
      <c r="AA185" s="6">
        <f t="shared" si="26"/>
        <v>25.16908748198248</v>
      </c>
      <c r="AB185" s="6">
        <f t="shared" si="21"/>
        <v>53.997117197028494</v>
      </c>
      <c r="AC185" s="6">
        <f t="shared" si="21"/>
        <v>143.4748863510367</v>
      </c>
      <c r="AD185" s="6">
        <f t="shared" si="21"/>
        <v>20.734005987360018</v>
      </c>
      <c r="AE185" s="6">
        <f t="shared" si="20"/>
        <v>41.024503825257788</v>
      </c>
      <c r="AF185" s="6">
        <f t="shared" si="19"/>
        <v>22.175407473112319</v>
      </c>
      <c r="AG185" s="6">
        <f t="shared" si="19"/>
        <v>10.311564474997228</v>
      </c>
      <c r="AH185" s="6">
        <f t="shared" si="19"/>
        <v>10.42244151236279</v>
      </c>
      <c r="AI185" s="6">
        <f t="shared" si="19"/>
        <v>45.903093469342501</v>
      </c>
      <c r="AJ185" s="6">
        <f t="shared" si="27"/>
        <v>54.107994234394056</v>
      </c>
      <c r="AK185" s="6">
        <f t="shared" si="27"/>
        <v>11.087703736556159</v>
      </c>
      <c r="AL185" s="6">
        <f t="shared" si="27"/>
        <v>8.2049007650515584</v>
      </c>
      <c r="AM185" s="6">
        <f t="shared" si="27"/>
        <v>5.6547289056436414</v>
      </c>
      <c r="AN185" s="6">
        <f t="shared" si="28"/>
        <v>5.1003437188158331</v>
      </c>
      <c r="AO185" s="6">
        <f t="shared" si="28"/>
        <v>7.7613926155893109</v>
      </c>
      <c r="AP185" s="6">
        <f t="shared" si="28"/>
        <v>20.734005987360018</v>
      </c>
      <c r="AQ185" s="6">
        <f t="shared" si="28"/>
        <v>6.430868167202572</v>
      </c>
      <c r="AT185" s="234" t="s">
        <v>329</v>
      </c>
      <c r="AU185" s="6">
        <f t="shared" si="22"/>
        <v>66.657560442562485</v>
      </c>
      <c r="AV185" s="6">
        <f t="shared" si="23"/>
        <v>57.17442342217926</v>
      </c>
      <c r="AW185" s="6">
        <f t="shared" si="24"/>
        <v>11.867905056759547</v>
      </c>
      <c r="AX185" s="6">
        <f t="shared" si="25"/>
        <v>7.8082929456112007</v>
      </c>
    </row>
    <row r="186" spans="1:50" x14ac:dyDescent="0.25">
      <c r="A186" s="234" t="s">
        <v>331</v>
      </c>
      <c r="B186" s="8">
        <v>10069</v>
      </c>
      <c r="C186" s="8">
        <v>8069</v>
      </c>
      <c r="D186" s="8">
        <v>7948</v>
      </c>
      <c r="E186" s="8">
        <v>7843</v>
      </c>
      <c r="F186" s="8">
        <v>3734</v>
      </c>
      <c r="G186" s="137">
        <v>229</v>
      </c>
      <c r="H186" s="137">
        <v>734</v>
      </c>
      <c r="I186" s="137">
        <v>1604</v>
      </c>
      <c r="J186" s="137">
        <v>286</v>
      </c>
      <c r="K186" s="137">
        <v>395</v>
      </c>
      <c r="L186" s="137">
        <v>198</v>
      </c>
      <c r="M186" s="242">
        <v>158</v>
      </c>
      <c r="N186" s="137">
        <v>101</v>
      </c>
      <c r="O186" s="137">
        <v>907</v>
      </c>
      <c r="P186" s="137">
        <v>617</v>
      </c>
      <c r="Q186" s="137">
        <v>83</v>
      </c>
      <c r="R186" s="137">
        <v>16</v>
      </c>
      <c r="S186" s="137">
        <v>82</v>
      </c>
      <c r="T186" s="137">
        <v>4</v>
      </c>
      <c r="U186" s="137">
        <v>27</v>
      </c>
      <c r="V186" s="137">
        <v>214</v>
      </c>
      <c r="W186" s="137">
        <v>69</v>
      </c>
      <c r="Z186" s="234" t="s">
        <v>331</v>
      </c>
      <c r="AA186" s="6">
        <f t="shared" si="26"/>
        <v>22.743072797695898</v>
      </c>
      <c r="AB186" s="6">
        <f t="shared" si="21"/>
        <v>72.897010626675936</v>
      </c>
      <c r="AC186" s="6">
        <f t="shared" si="21"/>
        <v>159.30082431224551</v>
      </c>
      <c r="AD186" s="6">
        <f t="shared" si="21"/>
        <v>28.404012315026318</v>
      </c>
      <c r="AE186" s="6">
        <f t="shared" si="20"/>
        <v>39.229317707816072</v>
      </c>
      <c r="AF186" s="6">
        <f t="shared" si="19"/>
        <v>19.664316218095145</v>
      </c>
      <c r="AG186" s="6">
        <f t="shared" si="19"/>
        <v>15.691727083126429</v>
      </c>
      <c r="AH186" s="6">
        <f t="shared" si="19"/>
        <v>10.030787565796007</v>
      </c>
      <c r="AI186" s="6">
        <f t="shared" si="19"/>
        <v>90.078458635415643</v>
      </c>
      <c r="AJ186" s="6">
        <f t="shared" si="27"/>
        <v>61.277187406892438</v>
      </c>
      <c r="AK186" s="6">
        <f t="shared" si="27"/>
        <v>8.2431224550600852</v>
      </c>
      <c r="AL186" s="6">
        <f t="shared" si="27"/>
        <v>1.5890356539874864</v>
      </c>
      <c r="AM186" s="6">
        <f t="shared" si="27"/>
        <v>8.1438077266858677</v>
      </c>
      <c r="AN186" s="6">
        <f t="shared" si="28"/>
        <v>0.39725891349687159</v>
      </c>
      <c r="AO186" s="6">
        <f t="shared" si="28"/>
        <v>2.681497666103883</v>
      </c>
      <c r="AP186" s="6">
        <f t="shared" si="28"/>
        <v>21.253351872082629</v>
      </c>
      <c r="AQ186" s="6">
        <f t="shared" si="28"/>
        <v>6.8527162578210348</v>
      </c>
      <c r="AT186" s="234" t="s">
        <v>331</v>
      </c>
      <c r="AU186" s="6">
        <f t="shared" si="22"/>
        <v>77.629592350276809</v>
      </c>
      <c r="AV186" s="6">
        <f t="shared" si="23"/>
        <v>115.64452377916614</v>
      </c>
      <c r="AW186" s="6">
        <f t="shared" si="24"/>
        <v>1.0712372790573113</v>
      </c>
      <c r="AX186" s="6">
        <f t="shared" si="25"/>
        <v>8.5512455074978302</v>
      </c>
    </row>
    <row r="187" spans="1:50" x14ac:dyDescent="0.25">
      <c r="A187" s="234" t="s">
        <v>333</v>
      </c>
      <c r="B187" s="8">
        <v>7290</v>
      </c>
      <c r="C187" s="8">
        <v>6106</v>
      </c>
      <c r="D187" s="8">
        <v>6021</v>
      </c>
      <c r="E187" s="8">
        <v>5923</v>
      </c>
      <c r="F187" s="8">
        <v>2956</v>
      </c>
      <c r="G187" s="137">
        <v>143</v>
      </c>
      <c r="H187" s="137">
        <v>595</v>
      </c>
      <c r="I187" s="137">
        <v>902</v>
      </c>
      <c r="J187" s="137">
        <v>188</v>
      </c>
      <c r="K187" s="137">
        <v>277</v>
      </c>
      <c r="L187" s="137">
        <v>220</v>
      </c>
      <c r="M187" s="242">
        <v>26</v>
      </c>
      <c r="N187" s="137">
        <v>62</v>
      </c>
      <c r="O187" s="137">
        <v>809</v>
      </c>
      <c r="P187" s="137">
        <v>466</v>
      </c>
      <c r="Q187" s="137">
        <v>60</v>
      </c>
      <c r="R187" s="137">
        <v>29</v>
      </c>
      <c r="S187" s="137">
        <v>47</v>
      </c>
      <c r="T187" s="137">
        <v>23</v>
      </c>
      <c r="U187" s="137">
        <v>7</v>
      </c>
      <c r="V187" s="137">
        <v>139</v>
      </c>
      <c r="W187" s="137">
        <v>54</v>
      </c>
      <c r="Z187" s="234" t="s">
        <v>333</v>
      </c>
      <c r="AA187" s="6">
        <f t="shared" si="26"/>
        <v>19.615912208504799</v>
      </c>
      <c r="AB187" s="6">
        <f t="shared" si="21"/>
        <v>81.61865569272976</v>
      </c>
      <c r="AC187" s="6">
        <f t="shared" si="21"/>
        <v>123.73113854595336</v>
      </c>
      <c r="AD187" s="6">
        <f t="shared" si="21"/>
        <v>25.788751714677641</v>
      </c>
      <c r="AE187" s="6">
        <f t="shared" si="20"/>
        <v>37.997256515775035</v>
      </c>
      <c r="AF187" s="6">
        <f t="shared" si="19"/>
        <v>30.178326474622772</v>
      </c>
      <c r="AG187" s="6">
        <f t="shared" si="19"/>
        <v>3.5665294924554187</v>
      </c>
      <c r="AH187" s="6">
        <f t="shared" si="19"/>
        <v>8.5048010973936901</v>
      </c>
      <c r="AI187" s="6">
        <f t="shared" si="19"/>
        <v>110.97393689986284</v>
      </c>
      <c r="AJ187" s="6">
        <f t="shared" si="27"/>
        <v>63.923182441700959</v>
      </c>
      <c r="AK187" s="6">
        <f t="shared" si="27"/>
        <v>8.2304526748971192</v>
      </c>
      <c r="AL187" s="6">
        <f t="shared" si="27"/>
        <v>3.9780521262002742</v>
      </c>
      <c r="AM187" s="6">
        <f t="shared" si="27"/>
        <v>6.4471879286694103</v>
      </c>
      <c r="AN187" s="6">
        <f t="shared" si="28"/>
        <v>3.1550068587105624</v>
      </c>
      <c r="AO187" s="6">
        <f t="shared" si="28"/>
        <v>0.96021947873799729</v>
      </c>
      <c r="AP187" s="6">
        <f t="shared" si="28"/>
        <v>19.067215363511661</v>
      </c>
      <c r="AQ187" s="6">
        <f t="shared" si="28"/>
        <v>7.4074074074074074</v>
      </c>
      <c r="AT187" s="234" t="s">
        <v>333</v>
      </c>
      <c r="AU187" s="6">
        <f t="shared" si="22"/>
        <v>77.395781431655877</v>
      </c>
      <c r="AV187" s="6">
        <f t="shared" si="23"/>
        <v>136.58618943103156</v>
      </c>
      <c r="AW187" s="6">
        <f t="shared" si="24"/>
        <v>7.7807848443843026</v>
      </c>
      <c r="AX187" s="6">
        <f t="shared" si="25"/>
        <v>8.8437602358336065</v>
      </c>
    </row>
    <row r="188" spans="1:50" x14ac:dyDescent="0.25">
      <c r="A188" s="234" t="s">
        <v>334</v>
      </c>
      <c r="B188" s="8">
        <v>5161</v>
      </c>
      <c r="C188" s="8">
        <v>4235</v>
      </c>
      <c r="D188" s="8">
        <v>4181</v>
      </c>
      <c r="E188" s="8">
        <v>4140</v>
      </c>
      <c r="F188" s="8">
        <v>2118</v>
      </c>
      <c r="G188" s="137">
        <v>137</v>
      </c>
      <c r="H188" s="137">
        <v>362</v>
      </c>
      <c r="I188" s="137">
        <v>896</v>
      </c>
      <c r="J188" s="137">
        <v>107</v>
      </c>
      <c r="K188" s="137">
        <v>228</v>
      </c>
      <c r="L188" s="137">
        <v>131</v>
      </c>
      <c r="M188" s="242">
        <v>68</v>
      </c>
      <c r="N188" s="137">
        <v>45</v>
      </c>
      <c r="O188" s="137">
        <v>356</v>
      </c>
      <c r="P188" s="137">
        <v>324</v>
      </c>
      <c r="Q188" s="137">
        <v>64</v>
      </c>
      <c r="R188" s="137">
        <v>23</v>
      </c>
      <c r="S188" s="137">
        <v>46</v>
      </c>
      <c r="T188" s="137">
        <v>16</v>
      </c>
      <c r="U188" s="137">
        <v>13</v>
      </c>
      <c r="V188" s="137">
        <v>140</v>
      </c>
      <c r="W188" s="137">
        <v>54</v>
      </c>
      <c r="Z188" s="234" t="s">
        <v>334</v>
      </c>
      <c r="AA188" s="6">
        <f t="shared" si="26"/>
        <v>26.545243169928309</v>
      </c>
      <c r="AB188" s="6">
        <f t="shared" si="21"/>
        <v>70.141445456306926</v>
      </c>
      <c r="AC188" s="6">
        <f t="shared" si="21"/>
        <v>173.60976554931216</v>
      </c>
      <c r="AD188" s="6">
        <f t="shared" si="21"/>
        <v>20.732416198411158</v>
      </c>
      <c r="AE188" s="6">
        <f t="shared" si="20"/>
        <v>44.17748498353032</v>
      </c>
      <c r="AF188" s="6">
        <f t="shared" si="19"/>
        <v>25.382677775624881</v>
      </c>
      <c r="AG188" s="6">
        <f t="shared" si="19"/>
        <v>13.175741135438868</v>
      </c>
      <c r="AH188" s="6">
        <f t="shared" si="19"/>
        <v>8.7192404572757223</v>
      </c>
      <c r="AI188" s="6">
        <f t="shared" si="19"/>
        <v>68.978880062003498</v>
      </c>
      <c r="AJ188" s="6">
        <f t="shared" si="27"/>
        <v>62.778531292385196</v>
      </c>
      <c r="AK188" s="6">
        <f t="shared" si="27"/>
        <v>12.400697539236582</v>
      </c>
      <c r="AL188" s="6">
        <f t="shared" si="27"/>
        <v>4.4565006781631471</v>
      </c>
      <c r="AM188" s="6">
        <f t="shared" si="27"/>
        <v>8.9130013563262942</v>
      </c>
      <c r="AN188" s="6">
        <f t="shared" si="28"/>
        <v>3.1001743848091454</v>
      </c>
      <c r="AO188" s="6">
        <f t="shared" si="28"/>
        <v>2.5188916876574305</v>
      </c>
      <c r="AP188" s="6">
        <f t="shared" si="28"/>
        <v>27.126525867080023</v>
      </c>
      <c r="AQ188" s="6">
        <f t="shared" si="28"/>
        <v>10.463088548730866</v>
      </c>
      <c r="AT188" s="234" t="s">
        <v>334</v>
      </c>
      <c r="AU188" s="6">
        <f t="shared" si="22"/>
        <v>77.49342262616598</v>
      </c>
      <c r="AV188" s="6">
        <f t="shared" si="23"/>
        <v>85.990338164251213</v>
      </c>
      <c r="AW188" s="6">
        <f t="shared" si="24"/>
        <v>7.5542965061378666</v>
      </c>
      <c r="AX188" s="6">
        <f t="shared" si="25"/>
        <v>12.750885478158207</v>
      </c>
    </row>
    <row r="189" spans="1:50" x14ac:dyDescent="0.25">
      <c r="A189" s="234" t="s">
        <v>335</v>
      </c>
      <c r="B189" s="8">
        <v>8000</v>
      </c>
      <c r="C189" s="8">
        <v>6620</v>
      </c>
      <c r="D189" s="8">
        <v>6528</v>
      </c>
      <c r="E189" s="8">
        <v>6422</v>
      </c>
      <c r="F189" s="8">
        <v>3302</v>
      </c>
      <c r="G189" s="137">
        <v>180</v>
      </c>
      <c r="H189" s="137">
        <v>527</v>
      </c>
      <c r="I189" s="137">
        <v>1475</v>
      </c>
      <c r="J189" s="137">
        <v>244</v>
      </c>
      <c r="K189" s="137">
        <v>377</v>
      </c>
      <c r="L189" s="137">
        <v>245</v>
      </c>
      <c r="M189" s="242">
        <v>237</v>
      </c>
      <c r="N189" s="137">
        <v>48</v>
      </c>
      <c r="O189" s="137">
        <v>503</v>
      </c>
      <c r="P189" s="137">
        <v>568</v>
      </c>
      <c r="Q189" s="137">
        <v>85</v>
      </c>
      <c r="R189" s="137">
        <v>14</v>
      </c>
      <c r="S189" s="137">
        <v>55</v>
      </c>
      <c r="T189" s="137">
        <v>8</v>
      </c>
      <c r="U189" s="137">
        <v>9</v>
      </c>
      <c r="V189" s="137">
        <v>171</v>
      </c>
      <c r="W189" s="137">
        <v>54</v>
      </c>
      <c r="Z189" s="234" t="s">
        <v>335</v>
      </c>
      <c r="AA189" s="6">
        <f t="shared" si="26"/>
        <v>22.5</v>
      </c>
      <c r="AB189" s="6">
        <f t="shared" si="21"/>
        <v>65.875</v>
      </c>
      <c r="AC189" s="6">
        <f t="shared" si="21"/>
        <v>184.375</v>
      </c>
      <c r="AD189" s="6">
        <f t="shared" si="21"/>
        <v>30.5</v>
      </c>
      <c r="AE189" s="6">
        <f t="shared" si="20"/>
        <v>47.125</v>
      </c>
      <c r="AF189" s="6">
        <f t="shared" si="19"/>
        <v>30.625</v>
      </c>
      <c r="AG189" s="6">
        <f t="shared" si="19"/>
        <v>29.625</v>
      </c>
      <c r="AH189" s="6">
        <f t="shared" si="19"/>
        <v>6</v>
      </c>
      <c r="AI189" s="6">
        <f t="shared" si="19"/>
        <v>62.875</v>
      </c>
      <c r="AJ189" s="6">
        <f t="shared" si="27"/>
        <v>71</v>
      </c>
      <c r="AK189" s="6">
        <f t="shared" si="27"/>
        <v>10.625</v>
      </c>
      <c r="AL189" s="6">
        <f t="shared" si="27"/>
        <v>1.75</v>
      </c>
      <c r="AM189" s="6">
        <f t="shared" si="27"/>
        <v>6.875</v>
      </c>
      <c r="AN189" s="6">
        <f t="shared" si="28"/>
        <v>1</v>
      </c>
      <c r="AO189" s="6">
        <f t="shared" si="28"/>
        <v>1.125</v>
      </c>
      <c r="AP189" s="6">
        <f t="shared" si="28"/>
        <v>21.375</v>
      </c>
      <c r="AQ189" s="6">
        <f t="shared" si="28"/>
        <v>6.75</v>
      </c>
      <c r="AT189" s="234" t="s">
        <v>335</v>
      </c>
      <c r="AU189" s="6">
        <f t="shared" si="22"/>
        <v>87.009803921568619</v>
      </c>
      <c r="AV189" s="6">
        <f t="shared" si="23"/>
        <v>78.324509498598559</v>
      </c>
      <c r="AW189" s="6">
        <f t="shared" si="24"/>
        <v>2.4227740763173835</v>
      </c>
      <c r="AX189" s="6">
        <f t="shared" si="25"/>
        <v>8.1570996978851973</v>
      </c>
    </row>
    <row r="190" spans="1:50" x14ac:dyDescent="0.25">
      <c r="A190" s="234" t="s">
        <v>336</v>
      </c>
      <c r="B190" s="8">
        <v>14821</v>
      </c>
      <c r="C190" s="8">
        <v>12069</v>
      </c>
      <c r="D190" s="8">
        <v>11906</v>
      </c>
      <c r="E190" s="8">
        <v>11716</v>
      </c>
      <c r="F190" s="8">
        <v>5741</v>
      </c>
      <c r="G190" s="137">
        <v>319</v>
      </c>
      <c r="H190" s="137">
        <v>1115</v>
      </c>
      <c r="I190" s="137">
        <v>2310</v>
      </c>
      <c r="J190" s="137">
        <v>391</v>
      </c>
      <c r="K190" s="137">
        <v>647</v>
      </c>
      <c r="L190" s="137">
        <v>299</v>
      </c>
      <c r="M190" s="242">
        <v>272</v>
      </c>
      <c r="N190" s="137">
        <v>110</v>
      </c>
      <c r="O190" s="137">
        <v>1777</v>
      </c>
      <c r="P190" s="137">
        <v>906</v>
      </c>
      <c r="Q190" s="137">
        <v>113</v>
      </c>
      <c r="R190" s="137">
        <v>12</v>
      </c>
      <c r="S190" s="137">
        <v>149</v>
      </c>
      <c r="T190" s="137">
        <v>21</v>
      </c>
      <c r="U190" s="137">
        <v>107</v>
      </c>
      <c r="V190" s="137">
        <v>345</v>
      </c>
      <c r="W190" s="137">
        <v>109</v>
      </c>
      <c r="Z190" s="234" t="s">
        <v>336</v>
      </c>
      <c r="AA190" s="6">
        <f t="shared" si="26"/>
        <v>21.523513932933</v>
      </c>
      <c r="AB190" s="6">
        <f t="shared" si="21"/>
        <v>75.23109101949936</v>
      </c>
      <c r="AC190" s="6">
        <f t="shared" si="21"/>
        <v>155.85992847985966</v>
      </c>
      <c r="AD190" s="6">
        <f t="shared" si="21"/>
        <v>26.381485729707848</v>
      </c>
      <c r="AE190" s="6">
        <f t="shared" si="20"/>
        <v>43.654274340462862</v>
      </c>
      <c r="AF190" s="6">
        <f t="shared" si="19"/>
        <v>20.174077322717764</v>
      </c>
      <c r="AG190" s="6">
        <f t="shared" si="19"/>
        <v>18.352337898927196</v>
      </c>
      <c r="AH190" s="6">
        <f t="shared" si="19"/>
        <v>7.4219013561837937</v>
      </c>
      <c r="AI190" s="6">
        <f t="shared" ref="AI190:AL253" si="29">O190/$B190*1000</f>
        <v>119.89744281762364</v>
      </c>
      <c r="AJ190" s="6">
        <f t="shared" si="27"/>
        <v>61.129478442750148</v>
      </c>
      <c r="AK190" s="6">
        <f t="shared" si="27"/>
        <v>7.624316847716079</v>
      </c>
      <c r="AL190" s="6">
        <f t="shared" si="27"/>
        <v>0.80966196612914099</v>
      </c>
      <c r="AM190" s="6">
        <f t="shared" si="27"/>
        <v>10.053302746103501</v>
      </c>
      <c r="AN190" s="6">
        <f t="shared" si="28"/>
        <v>1.4169084407259969</v>
      </c>
      <c r="AO190" s="6">
        <f t="shared" si="28"/>
        <v>7.2194858646515074</v>
      </c>
      <c r="AP190" s="6">
        <f t="shared" si="28"/>
        <v>23.277781526212806</v>
      </c>
      <c r="AQ190" s="6">
        <f t="shared" si="28"/>
        <v>7.354429525673031</v>
      </c>
      <c r="AT190" s="234" t="s">
        <v>336</v>
      </c>
      <c r="AU190" s="6">
        <f t="shared" si="22"/>
        <v>76.096086007055263</v>
      </c>
      <c r="AV190" s="6">
        <f t="shared" si="23"/>
        <v>151.67292591328101</v>
      </c>
      <c r="AW190" s="6">
        <f t="shared" si="24"/>
        <v>3.6578993206758406</v>
      </c>
      <c r="AX190" s="6">
        <f t="shared" si="25"/>
        <v>9.0314027674206638</v>
      </c>
    </row>
    <row r="191" spans="1:50" x14ac:dyDescent="0.25">
      <c r="A191" s="234" t="s">
        <v>337</v>
      </c>
      <c r="B191" s="8">
        <v>5723</v>
      </c>
      <c r="C191" s="8">
        <v>4716</v>
      </c>
      <c r="D191" s="8">
        <v>4665</v>
      </c>
      <c r="E191" s="8">
        <v>4604</v>
      </c>
      <c r="F191" s="8">
        <v>2211</v>
      </c>
      <c r="G191" s="137">
        <v>104</v>
      </c>
      <c r="H191" s="137">
        <v>401</v>
      </c>
      <c r="I191" s="137">
        <v>935</v>
      </c>
      <c r="J191" s="137">
        <v>150</v>
      </c>
      <c r="K191" s="137">
        <v>276</v>
      </c>
      <c r="L191" s="137">
        <v>142</v>
      </c>
      <c r="M191" s="242">
        <v>153</v>
      </c>
      <c r="N191" s="137">
        <v>27</v>
      </c>
      <c r="O191" s="137">
        <v>263</v>
      </c>
      <c r="P191" s="137">
        <v>338</v>
      </c>
      <c r="Q191" s="137">
        <v>45</v>
      </c>
      <c r="R191" s="137">
        <v>15</v>
      </c>
      <c r="S191" s="137">
        <v>36</v>
      </c>
      <c r="T191" s="137">
        <v>14</v>
      </c>
      <c r="U191" s="137">
        <v>8</v>
      </c>
      <c r="V191" s="137">
        <v>98</v>
      </c>
      <c r="W191" s="137">
        <v>37</v>
      </c>
      <c r="Z191" s="234" t="s">
        <v>337</v>
      </c>
      <c r="AA191" s="6">
        <f t="shared" si="26"/>
        <v>18.172287261925565</v>
      </c>
      <c r="AB191" s="6">
        <f t="shared" si="21"/>
        <v>70.068146077232214</v>
      </c>
      <c r="AC191" s="6">
        <f t="shared" si="21"/>
        <v>163.37585182596538</v>
      </c>
      <c r="AD191" s="6">
        <f t="shared" si="21"/>
        <v>26.210029704700332</v>
      </c>
      <c r="AE191" s="6">
        <f t="shared" si="20"/>
        <v>48.226454656648613</v>
      </c>
      <c r="AF191" s="6">
        <f t="shared" si="20"/>
        <v>24.812161453782984</v>
      </c>
      <c r="AG191" s="6">
        <f t="shared" si="20"/>
        <v>26.734230298794337</v>
      </c>
      <c r="AH191" s="6">
        <f t="shared" si="20"/>
        <v>4.7178053468460597</v>
      </c>
      <c r="AI191" s="6">
        <f t="shared" si="29"/>
        <v>45.954918748907915</v>
      </c>
      <c r="AJ191" s="6">
        <f t="shared" si="27"/>
        <v>59.059933601258081</v>
      </c>
      <c r="AK191" s="6">
        <f t="shared" si="27"/>
        <v>7.8630089114101001</v>
      </c>
      <c r="AL191" s="6">
        <f t="shared" si="27"/>
        <v>2.6210029704700331</v>
      </c>
      <c r="AM191" s="6">
        <f t="shared" si="27"/>
        <v>6.290407129128079</v>
      </c>
      <c r="AN191" s="6">
        <f t="shared" si="28"/>
        <v>2.4462694391053645</v>
      </c>
      <c r="AO191" s="6">
        <f t="shared" si="28"/>
        <v>1.397868250917351</v>
      </c>
      <c r="AP191" s="6">
        <f t="shared" si="28"/>
        <v>17.123886073737548</v>
      </c>
      <c r="AQ191" s="6">
        <f t="shared" si="28"/>
        <v>6.4651406604927484</v>
      </c>
      <c r="AT191" s="234" t="s">
        <v>337</v>
      </c>
      <c r="AU191" s="6">
        <f t="shared" si="22"/>
        <v>72.454448017148977</v>
      </c>
      <c r="AV191" s="6">
        <f t="shared" si="23"/>
        <v>57.124239791485664</v>
      </c>
      <c r="AW191" s="6">
        <f t="shared" si="24"/>
        <v>6.3319764812302122</v>
      </c>
      <c r="AX191" s="6">
        <f t="shared" si="25"/>
        <v>7.8456318914334187</v>
      </c>
    </row>
    <row r="192" spans="1:50" x14ac:dyDescent="0.25">
      <c r="A192" s="234" t="s">
        <v>338</v>
      </c>
      <c r="B192" s="8">
        <v>3015</v>
      </c>
      <c r="C192" s="8">
        <v>2538</v>
      </c>
      <c r="D192" s="8">
        <v>2508</v>
      </c>
      <c r="E192" s="8">
        <v>2483</v>
      </c>
      <c r="F192" s="8">
        <v>1415</v>
      </c>
      <c r="G192" s="137">
        <v>118</v>
      </c>
      <c r="H192" s="137">
        <v>192</v>
      </c>
      <c r="I192" s="137">
        <v>611</v>
      </c>
      <c r="J192" s="137">
        <v>101</v>
      </c>
      <c r="K192" s="137">
        <v>160</v>
      </c>
      <c r="L192" s="137">
        <v>50</v>
      </c>
      <c r="M192" s="242">
        <v>31</v>
      </c>
      <c r="N192" s="137">
        <v>23</v>
      </c>
      <c r="O192" s="137">
        <v>178</v>
      </c>
      <c r="P192" s="137">
        <v>196</v>
      </c>
      <c r="Q192" s="137">
        <v>27</v>
      </c>
      <c r="R192" s="137">
        <v>20</v>
      </c>
      <c r="S192" s="137">
        <v>24</v>
      </c>
      <c r="T192" s="137">
        <v>11</v>
      </c>
      <c r="U192" s="137">
        <v>5</v>
      </c>
      <c r="V192" s="137">
        <v>69</v>
      </c>
      <c r="W192" s="137">
        <v>30</v>
      </c>
      <c r="Z192" s="234" t="s">
        <v>338</v>
      </c>
      <c r="AA192" s="6">
        <f t="shared" si="26"/>
        <v>39.137645107794363</v>
      </c>
      <c r="AB192" s="6">
        <f t="shared" si="21"/>
        <v>63.681592039800989</v>
      </c>
      <c r="AC192" s="6">
        <f t="shared" si="21"/>
        <v>202.65339966832505</v>
      </c>
      <c r="AD192" s="6">
        <f t="shared" si="21"/>
        <v>33.499170812603644</v>
      </c>
      <c r="AE192" s="6">
        <f t="shared" si="20"/>
        <v>53.067993366500829</v>
      </c>
      <c r="AF192" s="6">
        <f t="shared" si="20"/>
        <v>16.58374792703151</v>
      </c>
      <c r="AG192" s="6">
        <f t="shared" si="20"/>
        <v>10.281923714759536</v>
      </c>
      <c r="AH192" s="6">
        <f t="shared" si="20"/>
        <v>7.6285240464344941</v>
      </c>
      <c r="AI192" s="6">
        <f t="shared" si="29"/>
        <v>59.038142620232172</v>
      </c>
      <c r="AJ192" s="6">
        <f t="shared" si="27"/>
        <v>65.008291873963529</v>
      </c>
      <c r="AK192" s="6">
        <f t="shared" si="27"/>
        <v>8.9552238805970159</v>
      </c>
      <c r="AL192" s="6">
        <f t="shared" si="27"/>
        <v>6.6334991708126037</v>
      </c>
      <c r="AM192" s="6">
        <f t="shared" si="27"/>
        <v>7.9601990049751237</v>
      </c>
      <c r="AN192" s="6">
        <f t="shared" si="28"/>
        <v>3.6484245439469323</v>
      </c>
      <c r="AO192" s="6">
        <f t="shared" si="28"/>
        <v>1.6583747927031509</v>
      </c>
      <c r="AP192" s="6">
        <f t="shared" si="28"/>
        <v>22.885572139303481</v>
      </c>
      <c r="AQ192" s="6">
        <f t="shared" si="28"/>
        <v>9.9502487562189046</v>
      </c>
      <c r="AT192" s="234" t="s">
        <v>338</v>
      </c>
      <c r="AU192" s="6">
        <f t="shared" si="22"/>
        <v>78.149920255183417</v>
      </c>
      <c r="AV192" s="6">
        <f t="shared" si="23"/>
        <v>71.687474828836088</v>
      </c>
      <c r="AW192" s="6">
        <f t="shared" si="24"/>
        <v>7.7738515901060072</v>
      </c>
      <c r="AX192" s="6">
        <f t="shared" si="25"/>
        <v>11.82033096926714</v>
      </c>
    </row>
    <row r="193" spans="1:50" x14ac:dyDescent="0.25">
      <c r="A193" s="234" t="s">
        <v>339</v>
      </c>
      <c r="B193" s="8">
        <v>4571</v>
      </c>
      <c r="C193" s="8">
        <v>3611</v>
      </c>
      <c r="D193" s="8">
        <v>3559</v>
      </c>
      <c r="E193" s="8">
        <v>3509</v>
      </c>
      <c r="F193" s="8">
        <v>1521</v>
      </c>
      <c r="G193" s="137">
        <v>85</v>
      </c>
      <c r="H193" s="137">
        <v>257</v>
      </c>
      <c r="I193" s="137">
        <v>668</v>
      </c>
      <c r="J193" s="137">
        <v>53</v>
      </c>
      <c r="K193" s="137">
        <v>158</v>
      </c>
      <c r="L193" s="137">
        <v>106</v>
      </c>
      <c r="M193" s="242">
        <v>136</v>
      </c>
      <c r="N193" s="137">
        <v>33</v>
      </c>
      <c r="O193" s="137">
        <v>69</v>
      </c>
      <c r="P193" s="137">
        <v>214</v>
      </c>
      <c r="Q193" s="137">
        <v>45</v>
      </c>
      <c r="R193" s="137">
        <v>1</v>
      </c>
      <c r="S193" s="137">
        <v>39</v>
      </c>
      <c r="T193" s="137">
        <v>6</v>
      </c>
      <c r="U193" s="137">
        <v>15</v>
      </c>
      <c r="V193" s="137">
        <v>88</v>
      </c>
      <c r="W193" s="137">
        <v>30</v>
      </c>
      <c r="Z193" s="234" t="s">
        <v>339</v>
      </c>
      <c r="AA193" s="6">
        <f t="shared" si="26"/>
        <v>18.595493327499451</v>
      </c>
      <c r="AB193" s="6">
        <f t="shared" si="21"/>
        <v>56.224021001968936</v>
      </c>
      <c r="AC193" s="6">
        <f t="shared" si="21"/>
        <v>146.13870050317217</v>
      </c>
      <c r="AD193" s="6">
        <f t="shared" si="21"/>
        <v>11.594837015970247</v>
      </c>
      <c r="AE193" s="6">
        <f t="shared" si="20"/>
        <v>34.565740538175454</v>
      </c>
      <c r="AF193" s="6">
        <f t="shared" si="20"/>
        <v>23.189674031940495</v>
      </c>
      <c r="AG193" s="6">
        <f t="shared" si="20"/>
        <v>29.752789323999124</v>
      </c>
      <c r="AH193" s="6">
        <f t="shared" si="20"/>
        <v>7.2194268212644932</v>
      </c>
      <c r="AI193" s="6">
        <f t="shared" si="29"/>
        <v>15.095165171734852</v>
      </c>
      <c r="AJ193" s="6">
        <f t="shared" si="27"/>
        <v>46.816889083351562</v>
      </c>
      <c r="AK193" s="6">
        <f t="shared" si="27"/>
        <v>9.8446729380879461</v>
      </c>
      <c r="AL193" s="6">
        <f t="shared" si="27"/>
        <v>0.21877050973528769</v>
      </c>
      <c r="AM193" s="6">
        <f t="shared" si="27"/>
        <v>8.5320498796762188</v>
      </c>
      <c r="AN193" s="6">
        <f t="shared" si="28"/>
        <v>1.3126230584117262</v>
      </c>
      <c r="AO193" s="6">
        <f t="shared" si="28"/>
        <v>3.2815576460293152</v>
      </c>
      <c r="AP193" s="6">
        <f t="shared" si="28"/>
        <v>19.251804856705316</v>
      </c>
      <c r="AQ193" s="6">
        <f t="shared" si="28"/>
        <v>6.5631152920586304</v>
      </c>
      <c r="AT193" s="234" t="s">
        <v>339</v>
      </c>
      <c r="AU193" s="6">
        <f t="shared" si="22"/>
        <v>60.129249789266645</v>
      </c>
      <c r="AV193" s="6">
        <f t="shared" si="23"/>
        <v>19.663721858079224</v>
      </c>
      <c r="AW193" s="6">
        <f t="shared" si="24"/>
        <v>3.9447731755424065</v>
      </c>
      <c r="AX193" s="6">
        <f t="shared" si="25"/>
        <v>8.3079479368595965</v>
      </c>
    </row>
    <row r="194" spans="1:50" x14ac:dyDescent="0.25">
      <c r="A194" s="234" t="s">
        <v>340</v>
      </c>
      <c r="B194" s="8">
        <v>4083</v>
      </c>
      <c r="C194" s="8">
        <v>3285</v>
      </c>
      <c r="D194" s="8">
        <v>3254</v>
      </c>
      <c r="E194" s="8">
        <v>3225</v>
      </c>
      <c r="F194" s="8">
        <v>852</v>
      </c>
      <c r="G194" s="137">
        <v>31</v>
      </c>
      <c r="H194" s="137">
        <v>129</v>
      </c>
      <c r="I194" s="137">
        <v>339</v>
      </c>
      <c r="J194" s="137">
        <v>30</v>
      </c>
      <c r="K194" s="137">
        <v>104</v>
      </c>
      <c r="L194" s="137">
        <v>47</v>
      </c>
      <c r="M194" s="242">
        <v>84</v>
      </c>
      <c r="N194" s="137">
        <v>13</v>
      </c>
      <c r="O194" s="137">
        <v>163</v>
      </c>
      <c r="P194" s="137">
        <v>142</v>
      </c>
      <c r="Q194" s="137">
        <v>5</v>
      </c>
      <c r="R194" s="137">
        <v>2</v>
      </c>
      <c r="S194" s="137">
        <v>17</v>
      </c>
      <c r="T194" s="137">
        <v>3</v>
      </c>
      <c r="U194" s="137">
        <v>3</v>
      </c>
      <c r="V194" s="137">
        <v>28</v>
      </c>
      <c r="W194" s="137">
        <v>14</v>
      </c>
      <c r="Z194" s="234" t="s">
        <v>340</v>
      </c>
      <c r="AA194" s="6">
        <f t="shared" si="26"/>
        <v>7.5924565270634341</v>
      </c>
      <c r="AB194" s="6">
        <f t="shared" si="21"/>
        <v>31.594415870683317</v>
      </c>
      <c r="AC194" s="6">
        <f t="shared" si="21"/>
        <v>83.027185892725939</v>
      </c>
      <c r="AD194" s="6">
        <f t="shared" si="21"/>
        <v>7.3475385745775164</v>
      </c>
      <c r="AE194" s="6">
        <f t="shared" si="20"/>
        <v>25.471467058535389</v>
      </c>
      <c r="AF194" s="6">
        <f t="shared" si="20"/>
        <v>11.51114376683811</v>
      </c>
      <c r="AG194" s="6">
        <f t="shared" si="20"/>
        <v>20.573108008817048</v>
      </c>
      <c r="AH194" s="6">
        <f t="shared" si="20"/>
        <v>3.1839333823169236</v>
      </c>
      <c r="AI194" s="6">
        <f t="shared" si="29"/>
        <v>39.921626255204508</v>
      </c>
      <c r="AJ194" s="6">
        <f t="shared" si="27"/>
        <v>34.778349253000243</v>
      </c>
      <c r="AK194" s="6">
        <f t="shared" si="27"/>
        <v>1.2245897624295861</v>
      </c>
      <c r="AL194" s="6">
        <f t="shared" si="27"/>
        <v>0.48983590497183443</v>
      </c>
      <c r="AM194" s="6">
        <f t="shared" si="27"/>
        <v>4.1636051922605928</v>
      </c>
      <c r="AN194" s="6">
        <f t="shared" si="28"/>
        <v>0.73475385745775157</v>
      </c>
      <c r="AO194" s="6">
        <f t="shared" si="28"/>
        <v>0.73475385745775157</v>
      </c>
      <c r="AP194" s="6">
        <f t="shared" si="28"/>
        <v>6.8577026696056818</v>
      </c>
      <c r="AQ194" s="6">
        <f t="shared" si="28"/>
        <v>3.4288513348028409</v>
      </c>
      <c r="AT194" s="234" t="s">
        <v>340</v>
      </c>
      <c r="AU194" s="6">
        <f t="shared" si="22"/>
        <v>43.638598647818071</v>
      </c>
      <c r="AV194" s="6">
        <f t="shared" si="23"/>
        <v>50.542635658914733</v>
      </c>
      <c r="AW194" s="6">
        <f t="shared" si="24"/>
        <v>3.5211267605633805</v>
      </c>
      <c r="AX194" s="6">
        <f t="shared" si="25"/>
        <v>4.2617960426179602</v>
      </c>
    </row>
    <row r="195" spans="1:50" x14ac:dyDescent="0.25">
      <c r="A195" s="234" t="s">
        <v>341</v>
      </c>
      <c r="B195" s="8">
        <v>3736</v>
      </c>
      <c r="C195" s="8">
        <v>2953</v>
      </c>
      <c r="D195" s="8">
        <v>2898</v>
      </c>
      <c r="E195" s="8">
        <v>2844</v>
      </c>
      <c r="F195" s="8">
        <v>1269</v>
      </c>
      <c r="G195" s="137">
        <v>72</v>
      </c>
      <c r="H195" s="137">
        <v>254</v>
      </c>
      <c r="I195" s="137">
        <v>545</v>
      </c>
      <c r="J195" s="137">
        <v>83</v>
      </c>
      <c r="K195" s="137">
        <v>152</v>
      </c>
      <c r="L195" s="137">
        <v>114</v>
      </c>
      <c r="M195" s="242">
        <v>143</v>
      </c>
      <c r="N195" s="137">
        <v>28</v>
      </c>
      <c r="O195" s="137">
        <v>452</v>
      </c>
      <c r="P195" s="137">
        <v>202</v>
      </c>
      <c r="Q195" s="137">
        <v>41</v>
      </c>
      <c r="R195" s="137">
        <v>4</v>
      </c>
      <c r="S195" s="137">
        <v>33</v>
      </c>
      <c r="T195" s="137">
        <v>6</v>
      </c>
      <c r="U195" s="137">
        <v>18</v>
      </c>
      <c r="V195" s="137">
        <v>75</v>
      </c>
      <c r="W195" s="137">
        <v>18</v>
      </c>
      <c r="Z195" s="234" t="s">
        <v>341</v>
      </c>
      <c r="AA195" s="6">
        <f t="shared" si="26"/>
        <v>19.271948608137045</v>
      </c>
      <c r="AB195" s="6">
        <f t="shared" si="21"/>
        <v>67.987152034261243</v>
      </c>
      <c r="AC195" s="6">
        <f t="shared" si="21"/>
        <v>145.87794432548179</v>
      </c>
      <c r="AD195" s="6">
        <f t="shared" si="21"/>
        <v>22.216274089935762</v>
      </c>
      <c r="AE195" s="6">
        <f t="shared" si="21"/>
        <v>40.685224839400433</v>
      </c>
      <c r="AF195" s="6">
        <f t="shared" si="21"/>
        <v>30.513918629550322</v>
      </c>
      <c r="AG195" s="6">
        <f t="shared" si="21"/>
        <v>38.276231263383295</v>
      </c>
      <c r="AH195" s="6">
        <f t="shared" si="21"/>
        <v>7.4946466809421848</v>
      </c>
      <c r="AI195" s="6">
        <f t="shared" si="29"/>
        <v>120.98501070663811</v>
      </c>
      <c r="AJ195" s="6">
        <f t="shared" si="27"/>
        <v>54.068522483940043</v>
      </c>
      <c r="AK195" s="6">
        <f t="shared" si="27"/>
        <v>10.974304068522484</v>
      </c>
      <c r="AL195" s="6">
        <f t="shared" si="27"/>
        <v>1.0706638115631693</v>
      </c>
      <c r="AM195" s="6">
        <f t="shared" si="27"/>
        <v>8.832976445396147</v>
      </c>
      <c r="AN195" s="6">
        <f t="shared" si="28"/>
        <v>1.6059957173447537</v>
      </c>
      <c r="AO195" s="6">
        <f t="shared" si="28"/>
        <v>4.8179871520342612</v>
      </c>
      <c r="AP195" s="6">
        <f t="shared" si="28"/>
        <v>20.074946466809422</v>
      </c>
      <c r="AQ195" s="6">
        <f t="shared" si="28"/>
        <v>4.8179871520342612</v>
      </c>
      <c r="AT195" s="234" t="s">
        <v>341</v>
      </c>
      <c r="AU195" s="6">
        <f t="shared" si="22"/>
        <v>69.703243616287082</v>
      </c>
      <c r="AV195" s="6">
        <f t="shared" si="23"/>
        <v>158.93108298171592</v>
      </c>
      <c r="AW195" s="6">
        <f t="shared" si="24"/>
        <v>4.7281323877068555</v>
      </c>
      <c r="AX195" s="6">
        <f t="shared" si="25"/>
        <v>6.0954961056552657</v>
      </c>
    </row>
    <row r="196" spans="1:50" x14ac:dyDescent="0.25">
      <c r="A196" s="234" t="s">
        <v>342</v>
      </c>
      <c r="B196" s="8">
        <v>6468</v>
      </c>
      <c r="C196" s="8">
        <v>5202</v>
      </c>
      <c r="D196" s="8">
        <v>5112</v>
      </c>
      <c r="E196" s="8">
        <v>5040</v>
      </c>
      <c r="F196" s="8">
        <v>2216</v>
      </c>
      <c r="G196" s="137">
        <v>121</v>
      </c>
      <c r="H196" s="137">
        <v>522</v>
      </c>
      <c r="I196" s="137">
        <v>1026</v>
      </c>
      <c r="J196" s="137">
        <v>195</v>
      </c>
      <c r="K196" s="137">
        <v>336</v>
      </c>
      <c r="L196" s="137">
        <v>141</v>
      </c>
      <c r="M196" s="242">
        <v>117</v>
      </c>
      <c r="N196" s="137">
        <v>44</v>
      </c>
      <c r="O196" s="137">
        <v>325</v>
      </c>
      <c r="P196" s="137">
        <v>327</v>
      </c>
      <c r="Q196" s="137">
        <v>58</v>
      </c>
      <c r="R196" s="137">
        <v>21</v>
      </c>
      <c r="S196" s="137">
        <v>65</v>
      </c>
      <c r="T196" s="137">
        <v>21</v>
      </c>
      <c r="U196" s="137">
        <v>5</v>
      </c>
      <c r="V196" s="137">
        <v>166</v>
      </c>
      <c r="W196" s="137">
        <v>50</v>
      </c>
      <c r="Z196" s="234" t="s">
        <v>342</v>
      </c>
      <c r="AA196" s="6">
        <f t="shared" si="26"/>
        <v>18.707482993197278</v>
      </c>
      <c r="AB196" s="6">
        <f t="shared" ref="AB196:AE259" si="30">H196/$B196*1000</f>
        <v>80.705009276437849</v>
      </c>
      <c r="AC196" s="6">
        <f t="shared" si="30"/>
        <v>158.62708719851577</v>
      </c>
      <c r="AD196" s="6">
        <f t="shared" si="30"/>
        <v>30.148423005565864</v>
      </c>
      <c r="AE196" s="6">
        <f t="shared" si="30"/>
        <v>51.948051948051955</v>
      </c>
      <c r="AF196" s="6">
        <f t="shared" ref="AF196:AL259" si="31">L196/$B196*1000</f>
        <v>21.799628942486084</v>
      </c>
      <c r="AG196" s="6">
        <f t="shared" si="31"/>
        <v>18.089053803339517</v>
      </c>
      <c r="AH196" s="6">
        <f t="shared" si="31"/>
        <v>6.8027210884353737</v>
      </c>
      <c r="AI196" s="6">
        <f t="shared" si="29"/>
        <v>50.247371675943107</v>
      </c>
      <c r="AJ196" s="6">
        <f t="shared" si="27"/>
        <v>50.556586270871982</v>
      </c>
      <c r="AK196" s="6">
        <f t="shared" si="27"/>
        <v>8.9672232529375382</v>
      </c>
      <c r="AL196" s="6">
        <f t="shared" si="27"/>
        <v>3.2467532467532472</v>
      </c>
      <c r="AM196" s="6">
        <f t="shared" si="27"/>
        <v>10.04947433518862</v>
      </c>
      <c r="AN196" s="6">
        <f t="shared" si="28"/>
        <v>3.2467532467532472</v>
      </c>
      <c r="AO196" s="6">
        <f t="shared" si="28"/>
        <v>0.77303648732220165</v>
      </c>
      <c r="AP196" s="6">
        <f t="shared" si="28"/>
        <v>25.664811379097092</v>
      </c>
      <c r="AQ196" s="6">
        <f t="shared" si="28"/>
        <v>7.7303648732220163</v>
      </c>
      <c r="AT196" s="234" t="s">
        <v>342</v>
      </c>
      <c r="AU196" s="6">
        <f t="shared" ref="AU196:AU259" si="32">P196/D196*1000</f>
        <v>63.967136150234737</v>
      </c>
      <c r="AV196" s="6">
        <f t="shared" ref="AV196:AV259" si="33">O196/E196*1000</f>
        <v>64.484126984126988</v>
      </c>
      <c r="AW196" s="6">
        <f t="shared" ref="AW196:AW259" si="34">T196/F196*1000</f>
        <v>9.4765342960288805</v>
      </c>
      <c r="AX196" s="6">
        <f t="shared" ref="AX196:AX259" si="35">W196/C196*1000</f>
        <v>9.6116878123798539</v>
      </c>
    </row>
    <row r="197" spans="1:50" x14ac:dyDescent="0.25">
      <c r="A197" s="234" t="s">
        <v>343</v>
      </c>
      <c r="B197" s="8">
        <v>8426</v>
      </c>
      <c r="C197" s="8">
        <v>6498</v>
      </c>
      <c r="D197" s="8">
        <v>6393</v>
      </c>
      <c r="E197" s="8">
        <v>6287</v>
      </c>
      <c r="F197" s="8">
        <v>2599</v>
      </c>
      <c r="G197" s="137">
        <v>163</v>
      </c>
      <c r="H197" s="137">
        <v>800</v>
      </c>
      <c r="I197" s="137">
        <v>1154</v>
      </c>
      <c r="J197" s="137">
        <v>261</v>
      </c>
      <c r="K197" s="137">
        <v>355</v>
      </c>
      <c r="L197" s="137">
        <v>200</v>
      </c>
      <c r="M197" s="242">
        <v>260</v>
      </c>
      <c r="N197" s="137">
        <v>60</v>
      </c>
      <c r="O197" s="137">
        <v>836</v>
      </c>
      <c r="P197" s="137">
        <v>385</v>
      </c>
      <c r="Q197" s="137">
        <v>130</v>
      </c>
      <c r="R197" s="137">
        <v>72</v>
      </c>
      <c r="S197" s="137">
        <v>116</v>
      </c>
      <c r="T197" s="137">
        <v>60</v>
      </c>
      <c r="U197" s="137">
        <v>33</v>
      </c>
      <c r="V197" s="137">
        <v>153</v>
      </c>
      <c r="W197" s="137">
        <v>77</v>
      </c>
      <c r="Z197" s="234" t="s">
        <v>343</v>
      </c>
      <c r="AA197" s="6">
        <f t="shared" ref="AA197:AA260" si="36">G197/$B197*1000</f>
        <v>19.34488488013292</v>
      </c>
      <c r="AB197" s="6">
        <f t="shared" si="30"/>
        <v>94.944220270591032</v>
      </c>
      <c r="AC197" s="6">
        <f t="shared" si="30"/>
        <v>136.95703774032756</v>
      </c>
      <c r="AD197" s="6">
        <f t="shared" si="30"/>
        <v>30.975551863280323</v>
      </c>
      <c r="AE197" s="6">
        <f t="shared" si="30"/>
        <v>42.131497745074768</v>
      </c>
      <c r="AF197" s="6">
        <f t="shared" si="31"/>
        <v>23.736055067647758</v>
      </c>
      <c r="AG197" s="6">
        <f t="shared" si="31"/>
        <v>30.856871587942084</v>
      </c>
      <c r="AH197" s="6">
        <f t="shared" si="31"/>
        <v>7.1208165202943272</v>
      </c>
      <c r="AI197" s="6">
        <f t="shared" si="29"/>
        <v>99.216710182767613</v>
      </c>
      <c r="AJ197" s="6">
        <f t="shared" si="27"/>
        <v>45.691906005221931</v>
      </c>
      <c r="AK197" s="6">
        <f t="shared" si="27"/>
        <v>15.428435793971042</v>
      </c>
      <c r="AL197" s="6">
        <f t="shared" si="27"/>
        <v>8.5449798243531934</v>
      </c>
      <c r="AM197" s="6">
        <f t="shared" si="27"/>
        <v>13.766911939235699</v>
      </c>
      <c r="AN197" s="6">
        <f t="shared" si="28"/>
        <v>7.1208165202943272</v>
      </c>
      <c r="AO197" s="6">
        <f t="shared" si="28"/>
        <v>3.9164490861618795</v>
      </c>
      <c r="AP197" s="6">
        <f t="shared" si="28"/>
        <v>18.158082126750532</v>
      </c>
      <c r="AQ197" s="6">
        <f t="shared" si="28"/>
        <v>9.1383812010443872</v>
      </c>
      <c r="AT197" s="234" t="s">
        <v>343</v>
      </c>
      <c r="AU197" s="6">
        <f t="shared" si="32"/>
        <v>60.222117941498517</v>
      </c>
      <c r="AV197" s="6">
        <f t="shared" si="33"/>
        <v>132.97280101797361</v>
      </c>
      <c r="AW197" s="6">
        <f t="shared" si="34"/>
        <v>23.08580223162755</v>
      </c>
      <c r="AX197" s="6">
        <f t="shared" si="35"/>
        <v>11.849799938442597</v>
      </c>
    </row>
    <row r="198" spans="1:50" x14ac:dyDescent="0.25">
      <c r="A198" s="234" t="s">
        <v>344</v>
      </c>
      <c r="B198" s="8">
        <v>5164</v>
      </c>
      <c r="C198" s="8">
        <v>4007</v>
      </c>
      <c r="D198" s="8">
        <v>3951</v>
      </c>
      <c r="E198" s="8">
        <v>3913</v>
      </c>
      <c r="F198" s="8">
        <v>1679</v>
      </c>
      <c r="G198" s="137">
        <v>108</v>
      </c>
      <c r="H198" s="137">
        <v>253</v>
      </c>
      <c r="I198" s="137">
        <v>814</v>
      </c>
      <c r="J198" s="137">
        <v>137</v>
      </c>
      <c r="K198" s="137">
        <v>199</v>
      </c>
      <c r="L198" s="137">
        <v>142</v>
      </c>
      <c r="M198" s="242">
        <v>175</v>
      </c>
      <c r="N198" s="137">
        <v>42</v>
      </c>
      <c r="O198" s="137">
        <v>568</v>
      </c>
      <c r="P198" s="137">
        <v>248</v>
      </c>
      <c r="Q198" s="137">
        <v>28</v>
      </c>
      <c r="R198" s="137">
        <v>7</v>
      </c>
      <c r="S198" s="137">
        <v>43</v>
      </c>
      <c r="T198" s="137">
        <v>7</v>
      </c>
      <c r="U198" s="137">
        <v>30</v>
      </c>
      <c r="V198" s="137">
        <v>112</v>
      </c>
      <c r="W198" s="137">
        <v>35</v>
      </c>
      <c r="Z198" s="234" t="s">
        <v>344</v>
      </c>
      <c r="AA198" s="6">
        <f t="shared" si="36"/>
        <v>20.914020139426803</v>
      </c>
      <c r="AB198" s="6">
        <f t="shared" si="30"/>
        <v>48.993028659953524</v>
      </c>
      <c r="AC198" s="6">
        <f t="shared" si="30"/>
        <v>157.62974438419829</v>
      </c>
      <c r="AD198" s="6">
        <f t="shared" si="30"/>
        <v>26.529821843532144</v>
      </c>
      <c r="AE198" s="6">
        <f t="shared" si="30"/>
        <v>38.536018590240126</v>
      </c>
      <c r="AF198" s="6">
        <f t="shared" si="31"/>
        <v>27.498063516653758</v>
      </c>
      <c r="AG198" s="6">
        <f t="shared" si="31"/>
        <v>33.888458559256385</v>
      </c>
      <c r="AH198" s="6">
        <f t="shared" si="31"/>
        <v>8.1332300542215332</v>
      </c>
      <c r="AI198" s="6">
        <f t="shared" si="29"/>
        <v>109.99225406661503</v>
      </c>
      <c r="AJ198" s="6">
        <f t="shared" si="27"/>
        <v>48.024786986831913</v>
      </c>
      <c r="AK198" s="6">
        <f t="shared" si="27"/>
        <v>5.4221533694810224</v>
      </c>
      <c r="AL198" s="6">
        <f t="shared" si="27"/>
        <v>1.3555383423702556</v>
      </c>
      <c r="AM198" s="6">
        <f t="shared" si="27"/>
        <v>8.3268783888458557</v>
      </c>
      <c r="AN198" s="6">
        <f t="shared" si="28"/>
        <v>1.3555383423702556</v>
      </c>
      <c r="AO198" s="6">
        <f t="shared" si="28"/>
        <v>5.8094500387296666</v>
      </c>
      <c r="AP198" s="6">
        <f t="shared" si="28"/>
        <v>21.68861347792409</v>
      </c>
      <c r="AQ198" s="6">
        <f t="shared" si="28"/>
        <v>6.7776917118512783</v>
      </c>
      <c r="AT198" s="234" t="s">
        <v>344</v>
      </c>
      <c r="AU198" s="6">
        <f t="shared" si="32"/>
        <v>62.768919260946589</v>
      </c>
      <c r="AV198" s="6">
        <f t="shared" si="33"/>
        <v>145.15716841298237</v>
      </c>
      <c r="AW198" s="6">
        <f t="shared" si="34"/>
        <v>4.1691483025610481</v>
      </c>
      <c r="AX198" s="6">
        <f t="shared" si="35"/>
        <v>8.7347142500623907</v>
      </c>
    </row>
    <row r="199" spans="1:50" x14ac:dyDescent="0.25">
      <c r="A199" s="234" t="s">
        <v>345</v>
      </c>
      <c r="B199" s="8">
        <v>5635</v>
      </c>
      <c r="C199" s="8">
        <v>4360</v>
      </c>
      <c r="D199" s="8">
        <v>4272</v>
      </c>
      <c r="E199" s="8">
        <v>4190</v>
      </c>
      <c r="F199" s="8">
        <v>1681</v>
      </c>
      <c r="G199" s="137">
        <v>83</v>
      </c>
      <c r="H199" s="137">
        <v>215</v>
      </c>
      <c r="I199" s="137">
        <v>818</v>
      </c>
      <c r="J199" s="137">
        <v>163</v>
      </c>
      <c r="K199" s="137">
        <v>209</v>
      </c>
      <c r="L199" s="137">
        <v>79</v>
      </c>
      <c r="M199" s="242">
        <v>150</v>
      </c>
      <c r="N199" s="137">
        <v>32</v>
      </c>
      <c r="O199" s="137">
        <v>534</v>
      </c>
      <c r="P199" s="137">
        <v>211</v>
      </c>
      <c r="Q199" s="137">
        <v>31</v>
      </c>
      <c r="R199" s="137">
        <v>12</v>
      </c>
      <c r="S199" s="137">
        <v>40</v>
      </c>
      <c r="T199" s="137">
        <v>43</v>
      </c>
      <c r="U199" s="137">
        <v>2</v>
      </c>
      <c r="V199" s="137">
        <v>77</v>
      </c>
      <c r="W199" s="137">
        <v>27</v>
      </c>
      <c r="Z199" s="234" t="s">
        <v>345</v>
      </c>
      <c r="AA199" s="6">
        <f t="shared" si="36"/>
        <v>14.729370008873115</v>
      </c>
      <c r="AB199" s="6">
        <f t="shared" si="30"/>
        <v>38.154392191659277</v>
      </c>
      <c r="AC199" s="6">
        <f t="shared" si="30"/>
        <v>145.16415261756876</v>
      </c>
      <c r="AD199" s="6">
        <f t="shared" si="30"/>
        <v>28.926353149955634</v>
      </c>
      <c r="AE199" s="6">
        <f t="shared" si="30"/>
        <v>37.089618456078085</v>
      </c>
      <c r="AF199" s="6">
        <f t="shared" si="31"/>
        <v>14.019520851818989</v>
      </c>
      <c r="AG199" s="6">
        <f t="shared" si="31"/>
        <v>26.619343389529725</v>
      </c>
      <c r="AH199" s="6">
        <f t="shared" si="31"/>
        <v>5.6787932564330079</v>
      </c>
      <c r="AI199" s="6">
        <f t="shared" si="29"/>
        <v>94.764862466725816</v>
      </c>
      <c r="AJ199" s="6">
        <f t="shared" si="27"/>
        <v>37.444543034605147</v>
      </c>
      <c r="AK199" s="6">
        <f t="shared" si="27"/>
        <v>5.5013309671694772</v>
      </c>
      <c r="AL199" s="6">
        <f t="shared" si="27"/>
        <v>2.1295474711623781</v>
      </c>
      <c r="AM199" s="6">
        <f t="shared" si="27"/>
        <v>7.0984915705412606</v>
      </c>
      <c r="AN199" s="6">
        <f t="shared" si="28"/>
        <v>7.6308784383318544</v>
      </c>
      <c r="AO199" s="6">
        <f t="shared" si="28"/>
        <v>0.35492457852706299</v>
      </c>
      <c r="AP199" s="6">
        <f t="shared" si="28"/>
        <v>13.664596273291925</v>
      </c>
      <c r="AQ199" s="6">
        <f t="shared" si="28"/>
        <v>4.7914818101153509</v>
      </c>
      <c r="AT199" s="234" t="s">
        <v>345</v>
      </c>
      <c r="AU199" s="6">
        <f t="shared" si="32"/>
        <v>49.391385767790268</v>
      </c>
      <c r="AV199" s="6">
        <f t="shared" si="33"/>
        <v>127.44630071599045</v>
      </c>
      <c r="AW199" s="6">
        <f t="shared" si="34"/>
        <v>25.580011897679952</v>
      </c>
      <c r="AX199" s="6">
        <f t="shared" si="35"/>
        <v>6.192660550458716</v>
      </c>
    </row>
    <row r="200" spans="1:50" x14ac:dyDescent="0.25">
      <c r="A200" s="234" t="s">
        <v>346</v>
      </c>
      <c r="B200" s="8">
        <v>9240</v>
      </c>
      <c r="C200" s="8">
        <v>7098</v>
      </c>
      <c r="D200" s="8">
        <v>6958</v>
      </c>
      <c r="E200" s="8">
        <v>6829</v>
      </c>
      <c r="F200" s="8">
        <v>2662</v>
      </c>
      <c r="G200" s="137">
        <v>147</v>
      </c>
      <c r="H200" s="137">
        <v>530</v>
      </c>
      <c r="I200" s="137">
        <v>1134</v>
      </c>
      <c r="J200" s="137">
        <v>185</v>
      </c>
      <c r="K200" s="137">
        <v>270</v>
      </c>
      <c r="L200" s="137">
        <v>147</v>
      </c>
      <c r="M200" s="242">
        <v>218</v>
      </c>
      <c r="N200" s="137">
        <v>32</v>
      </c>
      <c r="O200" s="137">
        <v>477</v>
      </c>
      <c r="P200" s="137">
        <v>349</v>
      </c>
      <c r="Q200" s="137">
        <v>65</v>
      </c>
      <c r="R200" s="137">
        <v>10</v>
      </c>
      <c r="S200" s="137">
        <v>65</v>
      </c>
      <c r="T200" s="137">
        <v>6</v>
      </c>
      <c r="U200" s="137">
        <v>20</v>
      </c>
      <c r="V200" s="137">
        <v>121</v>
      </c>
      <c r="W200" s="137">
        <v>66</v>
      </c>
      <c r="Z200" s="234" t="s">
        <v>346</v>
      </c>
      <c r="AA200" s="6">
        <f t="shared" si="36"/>
        <v>15.909090909090908</v>
      </c>
      <c r="AB200" s="6">
        <f t="shared" si="30"/>
        <v>57.359307359307358</v>
      </c>
      <c r="AC200" s="6">
        <f t="shared" si="30"/>
        <v>122.72727272727272</v>
      </c>
      <c r="AD200" s="6">
        <f t="shared" si="30"/>
        <v>20.021645021645021</v>
      </c>
      <c r="AE200" s="6">
        <f t="shared" si="30"/>
        <v>29.220779220779221</v>
      </c>
      <c r="AF200" s="6">
        <f t="shared" si="31"/>
        <v>15.909090909090908</v>
      </c>
      <c r="AG200" s="6">
        <f t="shared" si="31"/>
        <v>23.593073593073594</v>
      </c>
      <c r="AH200" s="6">
        <f t="shared" si="31"/>
        <v>3.4632034632034632</v>
      </c>
      <c r="AI200" s="6">
        <f t="shared" si="29"/>
        <v>51.623376623376629</v>
      </c>
      <c r="AJ200" s="6">
        <f t="shared" si="27"/>
        <v>37.770562770562776</v>
      </c>
      <c r="AK200" s="6">
        <f t="shared" si="27"/>
        <v>7.0346320346320352</v>
      </c>
      <c r="AL200" s="6">
        <f t="shared" si="27"/>
        <v>1.0822510822510822</v>
      </c>
      <c r="AM200" s="6">
        <f t="shared" si="27"/>
        <v>7.0346320346320352</v>
      </c>
      <c r="AN200" s="6">
        <f t="shared" si="28"/>
        <v>0.64935064935064934</v>
      </c>
      <c r="AO200" s="6">
        <f t="shared" si="28"/>
        <v>2.1645021645021645</v>
      </c>
      <c r="AP200" s="6">
        <f t="shared" si="28"/>
        <v>13.095238095238095</v>
      </c>
      <c r="AQ200" s="6">
        <f t="shared" si="28"/>
        <v>7.1428571428571423</v>
      </c>
      <c r="AT200" s="234" t="s">
        <v>346</v>
      </c>
      <c r="AU200" s="6">
        <f t="shared" si="32"/>
        <v>50.158091405576315</v>
      </c>
      <c r="AV200" s="6">
        <f t="shared" si="33"/>
        <v>69.84917264606824</v>
      </c>
      <c r="AW200" s="6">
        <f t="shared" si="34"/>
        <v>2.2539444027047333</v>
      </c>
      <c r="AX200" s="6">
        <f t="shared" si="35"/>
        <v>9.2983939137785292</v>
      </c>
    </row>
    <row r="201" spans="1:50" x14ac:dyDescent="0.25">
      <c r="A201" s="234" t="s">
        <v>347</v>
      </c>
      <c r="B201" s="8">
        <v>7747</v>
      </c>
      <c r="C201" s="8">
        <v>6124</v>
      </c>
      <c r="D201" s="8">
        <v>6043</v>
      </c>
      <c r="E201" s="8">
        <v>5959</v>
      </c>
      <c r="F201" s="8">
        <v>2347</v>
      </c>
      <c r="G201" s="137">
        <v>162</v>
      </c>
      <c r="H201" s="137">
        <v>510</v>
      </c>
      <c r="I201" s="137">
        <v>1016</v>
      </c>
      <c r="J201" s="137">
        <v>160</v>
      </c>
      <c r="K201" s="137">
        <v>317</v>
      </c>
      <c r="L201" s="137">
        <v>147</v>
      </c>
      <c r="M201" s="242">
        <v>299</v>
      </c>
      <c r="N201" s="137">
        <v>50</v>
      </c>
      <c r="O201" s="137">
        <v>524</v>
      </c>
      <c r="P201" s="137">
        <v>356</v>
      </c>
      <c r="Q201" s="137">
        <v>81</v>
      </c>
      <c r="R201" s="137">
        <v>9</v>
      </c>
      <c r="S201" s="137">
        <v>69</v>
      </c>
      <c r="T201" s="137">
        <v>13</v>
      </c>
      <c r="U201" s="137">
        <v>7</v>
      </c>
      <c r="V201" s="137">
        <v>148</v>
      </c>
      <c r="W201" s="137">
        <v>81</v>
      </c>
      <c r="Z201" s="234" t="s">
        <v>347</v>
      </c>
      <c r="AA201" s="6">
        <f t="shared" si="36"/>
        <v>20.911320511165613</v>
      </c>
      <c r="AB201" s="6">
        <f t="shared" si="30"/>
        <v>65.831934942558419</v>
      </c>
      <c r="AC201" s="6">
        <f t="shared" si="30"/>
        <v>131.14754098360658</v>
      </c>
      <c r="AD201" s="6">
        <f t="shared" si="30"/>
        <v>20.653156060410481</v>
      </c>
      <c r="AE201" s="6">
        <f t="shared" si="30"/>
        <v>40.919065444688272</v>
      </c>
      <c r="AF201" s="6">
        <f t="shared" si="31"/>
        <v>18.975087130502132</v>
      </c>
      <c r="AG201" s="6">
        <f t="shared" si="31"/>
        <v>38.595585387892086</v>
      </c>
      <c r="AH201" s="6">
        <f t="shared" si="31"/>
        <v>6.4541112688782754</v>
      </c>
      <c r="AI201" s="6">
        <f t="shared" si="29"/>
        <v>67.639086097844327</v>
      </c>
      <c r="AJ201" s="6">
        <f t="shared" si="27"/>
        <v>45.953272234413319</v>
      </c>
      <c r="AK201" s="6">
        <f t="shared" si="27"/>
        <v>10.455660255582806</v>
      </c>
      <c r="AL201" s="6">
        <f t="shared" si="27"/>
        <v>1.1617400283980894</v>
      </c>
      <c r="AM201" s="6">
        <f t="shared" si="27"/>
        <v>8.9066735510520196</v>
      </c>
      <c r="AN201" s="6">
        <f t="shared" si="28"/>
        <v>1.6780689299083518</v>
      </c>
      <c r="AO201" s="6">
        <f t="shared" si="28"/>
        <v>0.90357557764295848</v>
      </c>
      <c r="AP201" s="6">
        <f t="shared" si="28"/>
        <v>19.104169355879694</v>
      </c>
      <c r="AQ201" s="6">
        <f t="shared" si="28"/>
        <v>10.455660255582806</v>
      </c>
      <c r="AT201" s="234" t="s">
        <v>347</v>
      </c>
      <c r="AU201" s="6">
        <f t="shared" si="32"/>
        <v>58.911136852556673</v>
      </c>
      <c r="AV201" s="6">
        <f t="shared" si="33"/>
        <v>87.93421715052861</v>
      </c>
      <c r="AW201" s="6">
        <f t="shared" si="34"/>
        <v>5.5389859394972305</v>
      </c>
      <c r="AX201" s="6">
        <f t="shared" si="35"/>
        <v>13.226649248856956</v>
      </c>
    </row>
    <row r="202" spans="1:50" x14ac:dyDescent="0.25">
      <c r="A202" s="234" t="s">
        <v>348</v>
      </c>
      <c r="B202" s="8">
        <v>5622</v>
      </c>
      <c r="C202" s="8">
        <v>4403</v>
      </c>
      <c r="D202" s="8">
        <v>4327</v>
      </c>
      <c r="E202" s="8">
        <v>4244</v>
      </c>
      <c r="F202" s="8">
        <v>1657</v>
      </c>
      <c r="G202" s="137">
        <v>91</v>
      </c>
      <c r="H202" s="137">
        <v>477</v>
      </c>
      <c r="I202" s="137">
        <v>740</v>
      </c>
      <c r="J202" s="137">
        <v>124</v>
      </c>
      <c r="K202" s="137">
        <v>196</v>
      </c>
      <c r="L202" s="137">
        <v>115</v>
      </c>
      <c r="M202" s="242">
        <v>116</v>
      </c>
      <c r="N202" s="137">
        <v>36</v>
      </c>
      <c r="O202" s="137">
        <v>544</v>
      </c>
      <c r="P202" s="137">
        <v>261</v>
      </c>
      <c r="Q202" s="137">
        <v>54</v>
      </c>
      <c r="R202" s="137">
        <v>10</v>
      </c>
      <c r="S202" s="137">
        <v>40</v>
      </c>
      <c r="T202" s="137">
        <v>10</v>
      </c>
      <c r="U202" s="137">
        <v>22</v>
      </c>
      <c r="V202" s="137">
        <v>115</v>
      </c>
      <c r="W202" s="137">
        <v>33</v>
      </c>
      <c r="Z202" s="234" t="s">
        <v>348</v>
      </c>
      <c r="AA202" s="6">
        <f t="shared" si="36"/>
        <v>16.186410530060478</v>
      </c>
      <c r="AB202" s="6">
        <f t="shared" si="30"/>
        <v>84.845250800426882</v>
      </c>
      <c r="AC202" s="6">
        <f t="shared" si="30"/>
        <v>131.62575595873355</v>
      </c>
      <c r="AD202" s="6">
        <f t="shared" si="30"/>
        <v>22.056207755247243</v>
      </c>
      <c r="AE202" s="6">
        <f t="shared" si="30"/>
        <v>34.863038064745645</v>
      </c>
      <c r="AF202" s="6">
        <f t="shared" si="31"/>
        <v>20.455353966559944</v>
      </c>
      <c r="AG202" s="6">
        <f t="shared" si="31"/>
        <v>20.633226609747421</v>
      </c>
      <c r="AH202" s="6">
        <f t="shared" si="31"/>
        <v>6.4034151547492</v>
      </c>
      <c r="AI202" s="6">
        <f t="shared" si="29"/>
        <v>96.762717893987912</v>
      </c>
      <c r="AJ202" s="6">
        <f t="shared" si="27"/>
        <v>46.424759871931698</v>
      </c>
      <c r="AK202" s="6">
        <f t="shared" si="27"/>
        <v>9.6051227321237995</v>
      </c>
      <c r="AL202" s="6">
        <f t="shared" si="27"/>
        <v>1.7787264318747777</v>
      </c>
      <c r="AM202" s="6">
        <f t="shared" si="27"/>
        <v>7.114905727499111</v>
      </c>
      <c r="AN202" s="6">
        <f t="shared" si="28"/>
        <v>1.7787264318747777</v>
      </c>
      <c r="AO202" s="6">
        <f t="shared" si="28"/>
        <v>3.9131981501245106</v>
      </c>
      <c r="AP202" s="6">
        <f t="shared" si="28"/>
        <v>20.455353966559944</v>
      </c>
      <c r="AQ202" s="6">
        <f t="shared" si="28"/>
        <v>5.8697972251867663</v>
      </c>
      <c r="AT202" s="234" t="s">
        <v>348</v>
      </c>
      <c r="AU202" s="6">
        <f t="shared" si="32"/>
        <v>60.318927663508198</v>
      </c>
      <c r="AV202" s="6">
        <f t="shared" si="33"/>
        <v>128.18096135721018</v>
      </c>
      <c r="AW202" s="6">
        <f t="shared" si="34"/>
        <v>6.0350030175015084</v>
      </c>
      <c r="AX202" s="6">
        <f t="shared" si="35"/>
        <v>7.4948898478310246</v>
      </c>
    </row>
    <row r="203" spans="1:50" x14ac:dyDescent="0.25">
      <c r="A203" s="234" t="s">
        <v>349</v>
      </c>
      <c r="B203" s="8">
        <v>8399</v>
      </c>
      <c r="C203" s="8">
        <v>6587</v>
      </c>
      <c r="D203" s="8">
        <v>6504</v>
      </c>
      <c r="E203" s="8">
        <v>6397</v>
      </c>
      <c r="F203" s="8">
        <v>2721</v>
      </c>
      <c r="G203" s="137">
        <v>177</v>
      </c>
      <c r="H203" s="137">
        <v>413</v>
      </c>
      <c r="I203" s="137">
        <v>1160</v>
      </c>
      <c r="J203" s="137">
        <v>277</v>
      </c>
      <c r="K203" s="137">
        <v>336</v>
      </c>
      <c r="L203" s="137">
        <v>190</v>
      </c>
      <c r="M203" s="242">
        <v>130</v>
      </c>
      <c r="N203" s="137">
        <v>45</v>
      </c>
      <c r="O203" s="137">
        <v>772</v>
      </c>
      <c r="P203" s="137">
        <v>440</v>
      </c>
      <c r="Q203" s="137">
        <v>111</v>
      </c>
      <c r="R203" s="137">
        <v>73</v>
      </c>
      <c r="S203" s="137">
        <v>76</v>
      </c>
      <c r="T203" s="137">
        <v>23</v>
      </c>
      <c r="U203" s="137">
        <v>17</v>
      </c>
      <c r="V203" s="137">
        <v>149</v>
      </c>
      <c r="W203" s="137">
        <v>61</v>
      </c>
      <c r="Z203" s="234" t="s">
        <v>349</v>
      </c>
      <c r="AA203" s="6">
        <f t="shared" si="36"/>
        <v>21.073937373496847</v>
      </c>
      <c r="AB203" s="6">
        <f t="shared" si="30"/>
        <v>49.172520538159304</v>
      </c>
      <c r="AC203" s="6">
        <f t="shared" si="30"/>
        <v>138.11167996190022</v>
      </c>
      <c r="AD203" s="6">
        <f t="shared" si="30"/>
        <v>32.980116680557209</v>
      </c>
      <c r="AE203" s="6">
        <f t="shared" si="30"/>
        <v>40.004762471722827</v>
      </c>
      <c r="AF203" s="6">
        <f t="shared" si="31"/>
        <v>22.621740683414689</v>
      </c>
      <c r="AG203" s="6">
        <f t="shared" si="31"/>
        <v>15.478033099178473</v>
      </c>
      <c r="AH203" s="6">
        <f t="shared" si="31"/>
        <v>5.3577806881771641</v>
      </c>
      <c r="AI203" s="6">
        <f t="shared" si="29"/>
        <v>91.915704250506025</v>
      </c>
      <c r="AJ203" s="6">
        <f t="shared" si="27"/>
        <v>52.387188951065603</v>
      </c>
      <c r="AK203" s="6">
        <f t="shared" si="27"/>
        <v>13.215859030837004</v>
      </c>
      <c r="AL203" s="6">
        <f t="shared" si="27"/>
        <v>8.6915108941540655</v>
      </c>
      <c r="AM203" s="6">
        <f t="shared" si="27"/>
        <v>9.0486962733658771</v>
      </c>
      <c r="AN203" s="6">
        <f t="shared" si="28"/>
        <v>2.7384212406238837</v>
      </c>
      <c r="AO203" s="6">
        <f t="shared" si="28"/>
        <v>2.0240504822002618</v>
      </c>
      <c r="AP203" s="6">
        <f t="shared" si="28"/>
        <v>17.740207167519944</v>
      </c>
      <c r="AQ203" s="6">
        <f t="shared" si="28"/>
        <v>7.2627693773068227</v>
      </c>
      <c r="AT203" s="234" t="s">
        <v>349</v>
      </c>
      <c r="AU203" s="6">
        <f t="shared" si="32"/>
        <v>67.650676506765066</v>
      </c>
      <c r="AV203" s="6">
        <f t="shared" si="33"/>
        <v>120.68156948569641</v>
      </c>
      <c r="AW203" s="6">
        <f t="shared" si="34"/>
        <v>8.4527747151782435</v>
      </c>
      <c r="AX203" s="6">
        <f t="shared" si="35"/>
        <v>9.2606649461059654</v>
      </c>
    </row>
    <row r="204" spans="1:50" x14ac:dyDescent="0.25">
      <c r="A204" s="234" t="s">
        <v>350</v>
      </c>
      <c r="B204" s="8">
        <v>9131</v>
      </c>
      <c r="C204" s="8">
        <v>7129</v>
      </c>
      <c r="D204" s="8">
        <v>7011</v>
      </c>
      <c r="E204" s="8">
        <v>6887</v>
      </c>
      <c r="F204" s="8">
        <v>2796</v>
      </c>
      <c r="G204" s="137">
        <v>188</v>
      </c>
      <c r="H204" s="137">
        <v>546</v>
      </c>
      <c r="I204" s="137">
        <v>1065</v>
      </c>
      <c r="J204" s="137">
        <v>204</v>
      </c>
      <c r="K204" s="137">
        <v>291</v>
      </c>
      <c r="L204" s="137">
        <v>124</v>
      </c>
      <c r="M204" s="242">
        <v>190</v>
      </c>
      <c r="N204" s="137">
        <v>56</v>
      </c>
      <c r="O204" s="137">
        <v>607</v>
      </c>
      <c r="P204" s="137">
        <v>410</v>
      </c>
      <c r="Q204" s="137">
        <v>66</v>
      </c>
      <c r="R204" s="137">
        <v>11</v>
      </c>
      <c r="S204" s="137">
        <v>84</v>
      </c>
      <c r="T204" s="137">
        <v>8</v>
      </c>
      <c r="U204" s="137">
        <v>7</v>
      </c>
      <c r="V204" s="137">
        <v>134</v>
      </c>
      <c r="W204" s="137">
        <v>53</v>
      </c>
      <c r="Z204" s="234" t="s">
        <v>350</v>
      </c>
      <c r="AA204" s="6">
        <f t="shared" si="36"/>
        <v>20.589201620852041</v>
      </c>
      <c r="AB204" s="6">
        <f t="shared" si="30"/>
        <v>59.796298324389447</v>
      </c>
      <c r="AC204" s="6">
        <f t="shared" si="30"/>
        <v>116.63563684152886</v>
      </c>
      <c r="AD204" s="6">
        <f t="shared" si="30"/>
        <v>22.341474099222427</v>
      </c>
      <c r="AE204" s="6">
        <f t="shared" si="30"/>
        <v>31.869455700361407</v>
      </c>
      <c r="AF204" s="6">
        <f t="shared" si="31"/>
        <v>13.580111707370497</v>
      </c>
      <c r="AG204" s="6">
        <f t="shared" si="31"/>
        <v>20.808235680648341</v>
      </c>
      <c r="AH204" s="6">
        <f t="shared" si="31"/>
        <v>6.1329536742963535</v>
      </c>
      <c r="AI204" s="6">
        <f t="shared" si="29"/>
        <v>66.476837148176543</v>
      </c>
      <c r="AJ204" s="6">
        <f t="shared" si="27"/>
        <v>44.901982258241155</v>
      </c>
      <c r="AK204" s="6">
        <f t="shared" si="27"/>
        <v>7.2281239732778451</v>
      </c>
      <c r="AL204" s="6">
        <f t="shared" si="27"/>
        <v>1.2046873288796409</v>
      </c>
      <c r="AM204" s="6">
        <f t="shared" si="27"/>
        <v>9.1994305114445289</v>
      </c>
      <c r="AN204" s="6">
        <f t="shared" si="28"/>
        <v>0.87613623918519323</v>
      </c>
      <c r="AO204" s="6">
        <f t="shared" si="28"/>
        <v>0.76661920928704419</v>
      </c>
      <c r="AP204" s="6">
        <f t="shared" si="28"/>
        <v>14.675282006351988</v>
      </c>
      <c r="AQ204" s="6">
        <f t="shared" si="28"/>
        <v>5.8044025846019052</v>
      </c>
      <c r="AT204" s="234" t="s">
        <v>350</v>
      </c>
      <c r="AU204" s="6">
        <f t="shared" si="32"/>
        <v>58.479532163742689</v>
      </c>
      <c r="AV204" s="6">
        <f t="shared" si="33"/>
        <v>88.137069841730792</v>
      </c>
      <c r="AW204" s="6">
        <f t="shared" si="34"/>
        <v>2.8612303290414878</v>
      </c>
      <c r="AX204" s="6">
        <f t="shared" si="35"/>
        <v>7.4344227801935761</v>
      </c>
    </row>
    <row r="205" spans="1:50" x14ac:dyDescent="0.25">
      <c r="A205" s="234" t="s">
        <v>351</v>
      </c>
      <c r="B205" s="8">
        <v>2398</v>
      </c>
      <c r="C205" s="8">
        <v>1925</v>
      </c>
      <c r="D205" s="8">
        <v>1904</v>
      </c>
      <c r="E205" s="8">
        <v>1878</v>
      </c>
      <c r="F205" s="8">
        <v>663</v>
      </c>
      <c r="G205" s="137">
        <v>41</v>
      </c>
      <c r="H205" s="137">
        <v>133</v>
      </c>
      <c r="I205" s="137">
        <v>352</v>
      </c>
      <c r="J205" s="137">
        <v>45</v>
      </c>
      <c r="K205" s="137">
        <v>92</v>
      </c>
      <c r="L205" s="137">
        <v>70</v>
      </c>
      <c r="M205" s="242">
        <v>65</v>
      </c>
      <c r="N205" s="137">
        <v>28</v>
      </c>
      <c r="O205" s="137">
        <v>210</v>
      </c>
      <c r="P205" s="137">
        <v>123</v>
      </c>
      <c r="Q205" s="137">
        <v>24</v>
      </c>
      <c r="R205" s="137">
        <v>11</v>
      </c>
      <c r="S205" s="137">
        <v>23</v>
      </c>
      <c r="T205" s="137">
        <v>25</v>
      </c>
      <c r="U205" s="137">
        <v>4</v>
      </c>
      <c r="V205" s="137">
        <v>43</v>
      </c>
      <c r="W205" s="137">
        <v>23</v>
      </c>
      <c r="Z205" s="234" t="s">
        <v>351</v>
      </c>
      <c r="AA205" s="6">
        <f t="shared" si="36"/>
        <v>17.097581317764806</v>
      </c>
      <c r="AB205" s="6">
        <f t="shared" si="30"/>
        <v>55.462885738115091</v>
      </c>
      <c r="AC205" s="6">
        <f t="shared" si="30"/>
        <v>146.78899082568807</v>
      </c>
      <c r="AD205" s="6">
        <f t="shared" si="30"/>
        <v>18.765638031693076</v>
      </c>
      <c r="AE205" s="6">
        <f t="shared" si="30"/>
        <v>38.365304420350292</v>
      </c>
      <c r="AF205" s="6">
        <f t="shared" si="31"/>
        <v>29.190992493744787</v>
      </c>
      <c r="AG205" s="6">
        <f t="shared" si="31"/>
        <v>27.105921601334444</v>
      </c>
      <c r="AH205" s="6">
        <f t="shared" si="31"/>
        <v>11.676396997497914</v>
      </c>
      <c r="AI205" s="6">
        <f t="shared" si="29"/>
        <v>87.572977481234375</v>
      </c>
      <c r="AJ205" s="6">
        <f t="shared" si="27"/>
        <v>51.292743953294412</v>
      </c>
      <c r="AK205" s="6">
        <f t="shared" si="27"/>
        <v>10.008340283569641</v>
      </c>
      <c r="AL205" s="6">
        <f t="shared" si="27"/>
        <v>4.5871559633027523</v>
      </c>
      <c r="AM205" s="6">
        <f t="shared" si="27"/>
        <v>9.5913261050875729</v>
      </c>
      <c r="AN205" s="6">
        <f t="shared" si="28"/>
        <v>10.425354462051709</v>
      </c>
      <c r="AO205" s="6">
        <f t="shared" si="28"/>
        <v>1.6680567139282736</v>
      </c>
      <c r="AP205" s="6">
        <f t="shared" si="28"/>
        <v>17.931609674728939</v>
      </c>
      <c r="AQ205" s="6">
        <f t="shared" si="28"/>
        <v>9.5913261050875729</v>
      </c>
      <c r="AT205" s="234" t="s">
        <v>351</v>
      </c>
      <c r="AU205" s="6">
        <f t="shared" si="32"/>
        <v>64.600840336134453</v>
      </c>
      <c r="AV205" s="6">
        <f t="shared" si="33"/>
        <v>111.82108626198082</v>
      </c>
      <c r="AW205" s="6">
        <f t="shared" si="34"/>
        <v>37.70739064856712</v>
      </c>
      <c r="AX205" s="6">
        <f t="shared" si="35"/>
        <v>11.948051948051949</v>
      </c>
    </row>
    <row r="206" spans="1:50" x14ac:dyDescent="0.25">
      <c r="A206" s="234" t="s">
        <v>352</v>
      </c>
      <c r="B206" s="8">
        <v>6961</v>
      </c>
      <c r="C206" s="8">
        <v>5326</v>
      </c>
      <c r="D206" s="8">
        <v>5243</v>
      </c>
      <c r="E206" s="8">
        <v>5143</v>
      </c>
      <c r="F206" s="8">
        <v>2159</v>
      </c>
      <c r="G206" s="137">
        <v>152</v>
      </c>
      <c r="H206" s="137">
        <v>427</v>
      </c>
      <c r="I206" s="137">
        <v>926</v>
      </c>
      <c r="J206" s="137">
        <v>197</v>
      </c>
      <c r="K206" s="137">
        <v>237</v>
      </c>
      <c r="L206" s="137">
        <v>124</v>
      </c>
      <c r="M206" s="242">
        <v>163</v>
      </c>
      <c r="N206" s="137">
        <v>43</v>
      </c>
      <c r="O206" s="137">
        <v>503</v>
      </c>
      <c r="P206" s="137">
        <v>327</v>
      </c>
      <c r="Q206" s="137">
        <v>38</v>
      </c>
      <c r="R206" s="137">
        <v>8</v>
      </c>
      <c r="S206" s="137">
        <v>47</v>
      </c>
      <c r="T206" s="137">
        <v>36</v>
      </c>
      <c r="U206" s="137">
        <v>24</v>
      </c>
      <c r="V206" s="137">
        <v>123</v>
      </c>
      <c r="W206" s="137">
        <v>48</v>
      </c>
      <c r="Z206" s="234" t="s">
        <v>352</v>
      </c>
      <c r="AA206" s="6">
        <f t="shared" si="36"/>
        <v>21.835943111621891</v>
      </c>
      <c r="AB206" s="6">
        <f t="shared" si="30"/>
        <v>61.341761241200977</v>
      </c>
      <c r="AC206" s="6">
        <f t="shared" si="30"/>
        <v>133.02686395632813</v>
      </c>
      <c r="AD206" s="6">
        <f t="shared" si="30"/>
        <v>28.300531532825744</v>
      </c>
      <c r="AE206" s="6">
        <f t="shared" si="30"/>
        <v>34.046832351673615</v>
      </c>
      <c r="AF206" s="6">
        <f t="shared" si="31"/>
        <v>17.813532538428387</v>
      </c>
      <c r="AG206" s="6">
        <f t="shared" si="31"/>
        <v>23.416175836805056</v>
      </c>
      <c r="AH206" s="6">
        <f t="shared" si="31"/>
        <v>6.1772733802614566</v>
      </c>
      <c r="AI206" s="6">
        <f t="shared" si="29"/>
        <v>72.259732797011921</v>
      </c>
      <c r="AJ206" s="6">
        <f t="shared" si="27"/>
        <v>46.976009194081314</v>
      </c>
      <c r="AK206" s="6">
        <f t="shared" si="27"/>
        <v>5.4589857779054727</v>
      </c>
      <c r="AL206" s="6">
        <f t="shared" si="27"/>
        <v>1.1492601637695732</v>
      </c>
      <c r="AM206" s="6">
        <f t="shared" si="27"/>
        <v>6.7519034621462435</v>
      </c>
      <c r="AN206" s="6">
        <f t="shared" si="28"/>
        <v>5.1716707369630797</v>
      </c>
      <c r="AO206" s="6">
        <f t="shared" si="28"/>
        <v>3.4477804913087198</v>
      </c>
      <c r="AP206" s="6">
        <f t="shared" si="28"/>
        <v>17.669875017957189</v>
      </c>
      <c r="AQ206" s="6">
        <f t="shared" si="28"/>
        <v>6.8955609826174395</v>
      </c>
      <c r="AT206" s="234" t="s">
        <v>352</v>
      </c>
      <c r="AU206" s="6">
        <f t="shared" si="32"/>
        <v>62.368872782757961</v>
      </c>
      <c r="AV206" s="6">
        <f t="shared" si="33"/>
        <v>97.802838810033052</v>
      </c>
      <c r="AW206" s="6">
        <f t="shared" si="34"/>
        <v>16.674386289949052</v>
      </c>
      <c r="AX206" s="6">
        <f t="shared" si="35"/>
        <v>9.0123920390536991</v>
      </c>
    </row>
    <row r="207" spans="1:50" x14ac:dyDescent="0.25">
      <c r="A207" s="234" t="s">
        <v>354</v>
      </c>
      <c r="B207" s="8">
        <v>1700</v>
      </c>
      <c r="C207" s="8">
        <v>1359</v>
      </c>
      <c r="D207" s="8">
        <v>1332</v>
      </c>
      <c r="E207" s="8">
        <v>1295</v>
      </c>
      <c r="F207" s="8">
        <v>603</v>
      </c>
      <c r="G207" s="137">
        <v>44</v>
      </c>
      <c r="H207" s="137">
        <v>75</v>
      </c>
      <c r="I207" s="137">
        <v>242</v>
      </c>
      <c r="J207" s="137">
        <v>55</v>
      </c>
      <c r="K207" s="137">
        <v>83</v>
      </c>
      <c r="L207" s="137">
        <v>26</v>
      </c>
      <c r="M207" s="242">
        <v>31</v>
      </c>
      <c r="N207" s="137">
        <v>11</v>
      </c>
      <c r="O207" s="137">
        <v>162</v>
      </c>
      <c r="P207" s="137">
        <v>96</v>
      </c>
      <c r="Q207" s="137">
        <v>14</v>
      </c>
      <c r="R207" s="137">
        <v>2</v>
      </c>
      <c r="S207" s="137">
        <v>9</v>
      </c>
      <c r="T207" s="137">
        <v>5</v>
      </c>
      <c r="U207" s="137">
        <v>3</v>
      </c>
      <c r="V207" s="137">
        <v>45</v>
      </c>
      <c r="W207" s="137">
        <v>11</v>
      </c>
      <c r="Z207" s="234" t="s">
        <v>354</v>
      </c>
      <c r="AA207" s="6">
        <f t="shared" si="36"/>
        <v>25.882352941176471</v>
      </c>
      <c r="AB207" s="6">
        <f t="shared" si="30"/>
        <v>44.117647058823529</v>
      </c>
      <c r="AC207" s="6">
        <f t="shared" si="30"/>
        <v>142.35294117647061</v>
      </c>
      <c r="AD207" s="6">
        <f t="shared" si="30"/>
        <v>32.352941176470594</v>
      </c>
      <c r="AE207" s="6">
        <f t="shared" si="30"/>
        <v>48.823529411764703</v>
      </c>
      <c r="AF207" s="6">
        <f t="shared" si="31"/>
        <v>15.294117647058824</v>
      </c>
      <c r="AG207" s="6">
        <f t="shared" si="31"/>
        <v>18.235294117647058</v>
      </c>
      <c r="AH207" s="6">
        <f t="shared" si="31"/>
        <v>6.4705882352941178</v>
      </c>
      <c r="AI207" s="6">
        <f t="shared" si="29"/>
        <v>95.294117647058826</v>
      </c>
      <c r="AJ207" s="6">
        <f t="shared" si="27"/>
        <v>56.470588235294123</v>
      </c>
      <c r="AK207" s="6">
        <f t="shared" si="27"/>
        <v>8.2352941176470598</v>
      </c>
      <c r="AL207" s="6">
        <f t="shared" si="27"/>
        <v>1.1764705882352939</v>
      </c>
      <c r="AM207" s="6">
        <f t="shared" si="27"/>
        <v>5.2941176470588234</v>
      </c>
      <c r="AN207" s="6">
        <f t="shared" si="28"/>
        <v>2.9411764705882351</v>
      </c>
      <c r="AO207" s="6">
        <f t="shared" si="28"/>
        <v>1.7647058823529413</v>
      </c>
      <c r="AP207" s="6">
        <f t="shared" si="28"/>
        <v>26.470588235294116</v>
      </c>
      <c r="AQ207" s="6">
        <f t="shared" si="28"/>
        <v>6.4705882352941178</v>
      </c>
      <c r="AT207" s="234" t="s">
        <v>354</v>
      </c>
      <c r="AU207" s="6">
        <f t="shared" si="32"/>
        <v>72.072072072072075</v>
      </c>
      <c r="AV207" s="6">
        <f t="shared" si="33"/>
        <v>125.09652509652511</v>
      </c>
      <c r="AW207" s="6">
        <f t="shared" si="34"/>
        <v>8.291873963515755</v>
      </c>
      <c r="AX207" s="6">
        <f t="shared" si="35"/>
        <v>8.0941869021339237</v>
      </c>
    </row>
    <row r="208" spans="1:50" x14ac:dyDescent="0.25">
      <c r="A208" s="234" t="s">
        <v>355</v>
      </c>
      <c r="B208" s="8">
        <v>5826</v>
      </c>
      <c r="C208" s="8">
        <v>4482</v>
      </c>
      <c r="D208" s="8">
        <v>4406</v>
      </c>
      <c r="E208" s="8">
        <v>4332</v>
      </c>
      <c r="F208" s="8">
        <v>1841</v>
      </c>
      <c r="G208" s="137">
        <v>74</v>
      </c>
      <c r="H208" s="137">
        <v>404</v>
      </c>
      <c r="I208" s="137">
        <v>799</v>
      </c>
      <c r="J208" s="137">
        <v>141</v>
      </c>
      <c r="K208" s="137">
        <v>214</v>
      </c>
      <c r="L208" s="137">
        <v>70</v>
      </c>
      <c r="M208" s="242">
        <v>108</v>
      </c>
      <c r="N208" s="137">
        <v>30</v>
      </c>
      <c r="O208" s="137">
        <v>738</v>
      </c>
      <c r="P208" s="137">
        <v>293</v>
      </c>
      <c r="Q208" s="137">
        <v>58</v>
      </c>
      <c r="R208" s="137">
        <v>3</v>
      </c>
      <c r="S208" s="137">
        <v>37</v>
      </c>
      <c r="T208" s="137">
        <v>10</v>
      </c>
      <c r="U208" s="137">
        <v>11</v>
      </c>
      <c r="V208" s="137">
        <v>94</v>
      </c>
      <c r="W208" s="137">
        <v>40</v>
      </c>
      <c r="Z208" s="234" t="s">
        <v>355</v>
      </c>
      <c r="AA208" s="6">
        <f t="shared" si="36"/>
        <v>12.701682114658427</v>
      </c>
      <c r="AB208" s="6">
        <f t="shared" si="30"/>
        <v>69.34431857191899</v>
      </c>
      <c r="AC208" s="6">
        <f t="shared" si="30"/>
        <v>137.14383796773086</v>
      </c>
      <c r="AD208" s="6">
        <f t="shared" si="30"/>
        <v>24.201853759011328</v>
      </c>
      <c r="AE208" s="6">
        <f t="shared" si="30"/>
        <v>36.731891520768968</v>
      </c>
      <c r="AF208" s="6">
        <f t="shared" si="31"/>
        <v>12.015104703055268</v>
      </c>
      <c r="AG208" s="6">
        <f t="shared" si="31"/>
        <v>18.537590113285273</v>
      </c>
      <c r="AH208" s="6">
        <f t="shared" si="31"/>
        <v>5.1493305870236874</v>
      </c>
      <c r="AI208" s="6">
        <f t="shared" si="29"/>
        <v>126.67353244078269</v>
      </c>
      <c r="AJ208" s="6">
        <f t="shared" si="27"/>
        <v>50.291795399931345</v>
      </c>
      <c r="AK208" s="6">
        <f t="shared" si="27"/>
        <v>9.9553724682457947</v>
      </c>
      <c r="AL208" s="6">
        <f t="shared" si="27"/>
        <v>0.51493305870236872</v>
      </c>
      <c r="AM208" s="6">
        <f t="shared" si="27"/>
        <v>6.3508410573292133</v>
      </c>
      <c r="AN208" s="6">
        <f t="shared" si="28"/>
        <v>1.7164435290078957</v>
      </c>
      <c r="AO208" s="6">
        <f t="shared" si="28"/>
        <v>1.8880878819086853</v>
      </c>
      <c r="AP208" s="6">
        <f t="shared" si="28"/>
        <v>16.134569172674219</v>
      </c>
      <c r="AQ208" s="6">
        <f t="shared" si="28"/>
        <v>6.8657741160315826</v>
      </c>
      <c r="AT208" s="234" t="s">
        <v>355</v>
      </c>
      <c r="AU208" s="6">
        <f t="shared" si="32"/>
        <v>66.500226963231967</v>
      </c>
      <c r="AV208" s="6">
        <f t="shared" si="33"/>
        <v>170.36011080332412</v>
      </c>
      <c r="AW208" s="6">
        <f t="shared" si="34"/>
        <v>5.4318305268875609</v>
      </c>
      <c r="AX208" s="6">
        <f t="shared" si="35"/>
        <v>8.9245872378402495</v>
      </c>
    </row>
    <row r="209" spans="1:50" x14ac:dyDescent="0.25">
      <c r="A209" s="234" t="s">
        <v>356</v>
      </c>
      <c r="B209" s="8">
        <v>9246</v>
      </c>
      <c r="C209" s="8">
        <v>7352</v>
      </c>
      <c r="D209" s="8">
        <v>7239</v>
      </c>
      <c r="E209" s="8">
        <v>7131</v>
      </c>
      <c r="F209" s="8">
        <v>3057</v>
      </c>
      <c r="G209" s="137">
        <v>158</v>
      </c>
      <c r="H209" s="137">
        <v>506</v>
      </c>
      <c r="I209" s="137">
        <v>1217</v>
      </c>
      <c r="J209" s="137">
        <v>164</v>
      </c>
      <c r="K209" s="137">
        <v>325</v>
      </c>
      <c r="L209" s="137">
        <v>280</v>
      </c>
      <c r="M209" s="242">
        <v>228</v>
      </c>
      <c r="N209" s="137">
        <v>70</v>
      </c>
      <c r="O209" s="137">
        <v>372</v>
      </c>
      <c r="P209" s="137">
        <v>475</v>
      </c>
      <c r="Q209" s="137">
        <v>53</v>
      </c>
      <c r="R209" s="137">
        <v>13</v>
      </c>
      <c r="S209" s="137">
        <v>88</v>
      </c>
      <c r="T209" s="137">
        <v>9</v>
      </c>
      <c r="U209" s="137">
        <v>26</v>
      </c>
      <c r="V209" s="137">
        <v>170</v>
      </c>
      <c r="W209" s="137">
        <v>59</v>
      </c>
      <c r="Z209" s="234" t="s">
        <v>356</v>
      </c>
      <c r="AA209" s="6">
        <f t="shared" si="36"/>
        <v>17.088470690028121</v>
      </c>
      <c r="AB209" s="6">
        <f t="shared" si="30"/>
        <v>54.726368159203979</v>
      </c>
      <c r="AC209" s="6">
        <f t="shared" si="30"/>
        <v>131.62448626433053</v>
      </c>
      <c r="AD209" s="6">
        <f t="shared" si="30"/>
        <v>17.737399956738049</v>
      </c>
      <c r="AE209" s="6">
        <f t="shared" si="30"/>
        <v>35.150335280121134</v>
      </c>
      <c r="AF209" s="6">
        <f t="shared" si="31"/>
        <v>30.283365779796668</v>
      </c>
      <c r="AG209" s="6">
        <f t="shared" si="31"/>
        <v>24.659312134977288</v>
      </c>
      <c r="AH209" s="6">
        <f t="shared" si="31"/>
        <v>7.570841444949167</v>
      </c>
      <c r="AI209" s="6">
        <f t="shared" si="29"/>
        <v>40.233614536015573</v>
      </c>
      <c r="AJ209" s="6">
        <f t="shared" si="27"/>
        <v>51.37356694786935</v>
      </c>
      <c r="AK209" s="6">
        <f t="shared" si="27"/>
        <v>5.7322085226043695</v>
      </c>
      <c r="AL209" s="6">
        <f t="shared" si="27"/>
        <v>1.4060134112048455</v>
      </c>
      <c r="AM209" s="6">
        <f t="shared" ref="AM209:AP272" si="37">S209/$B209*1000</f>
        <v>9.5176292450789539</v>
      </c>
      <c r="AN209" s="6">
        <f t="shared" si="28"/>
        <v>0.97339390006489301</v>
      </c>
      <c r="AO209" s="6">
        <f t="shared" si="28"/>
        <v>2.8120268224096909</v>
      </c>
      <c r="AP209" s="6">
        <f t="shared" si="28"/>
        <v>18.38632922344798</v>
      </c>
      <c r="AQ209" s="6">
        <f t="shared" ref="AQ209:AQ272" si="38">W209/$B209*1000</f>
        <v>6.3811377893142982</v>
      </c>
      <c r="AT209" s="234" t="s">
        <v>356</v>
      </c>
      <c r="AU209" s="6">
        <f t="shared" si="32"/>
        <v>65.616797900262469</v>
      </c>
      <c r="AV209" s="6">
        <f t="shared" si="33"/>
        <v>52.166596550273454</v>
      </c>
      <c r="AW209" s="6">
        <f t="shared" si="34"/>
        <v>2.9440628066732089</v>
      </c>
      <c r="AX209" s="6">
        <f t="shared" si="35"/>
        <v>8.0250272034820451</v>
      </c>
    </row>
    <row r="210" spans="1:50" x14ac:dyDescent="0.25">
      <c r="A210" s="234" t="s">
        <v>357</v>
      </c>
      <c r="B210" s="8">
        <v>15139</v>
      </c>
      <c r="C210" s="8">
        <v>12180</v>
      </c>
      <c r="D210" s="8">
        <v>11996</v>
      </c>
      <c r="E210" s="8">
        <v>11813</v>
      </c>
      <c r="F210" s="8">
        <v>5966</v>
      </c>
      <c r="G210" s="137">
        <v>277</v>
      </c>
      <c r="H210" s="137">
        <v>967</v>
      </c>
      <c r="I210" s="137">
        <v>1931</v>
      </c>
      <c r="J210" s="137">
        <v>415</v>
      </c>
      <c r="K210" s="137">
        <v>586</v>
      </c>
      <c r="L210" s="137">
        <v>228</v>
      </c>
      <c r="M210" s="242">
        <v>254</v>
      </c>
      <c r="N210" s="137">
        <v>105</v>
      </c>
      <c r="O210" s="137">
        <v>1177</v>
      </c>
      <c r="P210" s="137">
        <v>773</v>
      </c>
      <c r="Q210" s="137">
        <v>83</v>
      </c>
      <c r="R210" s="137">
        <v>23</v>
      </c>
      <c r="S210" s="137">
        <v>115</v>
      </c>
      <c r="T210" s="137">
        <v>40</v>
      </c>
      <c r="U210" s="137">
        <v>30</v>
      </c>
      <c r="V210" s="137">
        <v>275</v>
      </c>
      <c r="W210" s="137">
        <v>98</v>
      </c>
      <c r="Z210" s="234" t="s">
        <v>357</v>
      </c>
      <c r="AA210" s="6">
        <f t="shared" si="36"/>
        <v>18.297113415681356</v>
      </c>
      <c r="AB210" s="6">
        <f t="shared" si="30"/>
        <v>63.874760552216138</v>
      </c>
      <c r="AC210" s="6">
        <f t="shared" si="30"/>
        <v>127.55135742122994</v>
      </c>
      <c r="AD210" s="6">
        <f t="shared" si="30"/>
        <v>27.412642842988308</v>
      </c>
      <c r="AE210" s="6">
        <f t="shared" si="30"/>
        <v>38.707972785520845</v>
      </c>
      <c r="AF210" s="6">
        <f t="shared" si="31"/>
        <v>15.060439923376709</v>
      </c>
      <c r="AG210" s="6">
        <f t="shared" si="31"/>
        <v>16.777858511130194</v>
      </c>
      <c r="AH210" s="6">
        <f t="shared" si="31"/>
        <v>6.9357289120813794</v>
      </c>
      <c r="AI210" s="6">
        <f t="shared" si="29"/>
        <v>77.746218376378891</v>
      </c>
      <c r="AJ210" s="6">
        <f t="shared" si="29"/>
        <v>51.060175705132437</v>
      </c>
      <c r="AK210" s="6">
        <f t="shared" si="29"/>
        <v>5.4825285685976617</v>
      </c>
      <c r="AL210" s="6">
        <f t="shared" si="29"/>
        <v>1.5192549045511592</v>
      </c>
      <c r="AM210" s="6">
        <f t="shared" si="37"/>
        <v>7.5962745227557962</v>
      </c>
      <c r="AN210" s="6">
        <f t="shared" si="37"/>
        <v>2.6421824426976683</v>
      </c>
      <c r="AO210" s="6">
        <f t="shared" si="37"/>
        <v>1.9816368320232511</v>
      </c>
      <c r="AP210" s="6">
        <f t="shared" si="37"/>
        <v>18.16500429354647</v>
      </c>
      <c r="AQ210" s="6">
        <f t="shared" si="38"/>
        <v>6.4733469846092868</v>
      </c>
      <c r="AT210" s="234" t="s">
        <v>357</v>
      </c>
      <c r="AU210" s="6">
        <f t="shared" si="32"/>
        <v>64.438146048682896</v>
      </c>
      <c r="AV210" s="6">
        <f t="shared" si="33"/>
        <v>99.635994243629895</v>
      </c>
      <c r="AW210" s="6">
        <f t="shared" si="34"/>
        <v>6.70465973851827</v>
      </c>
      <c r="AX210" s="6">
        <f t="shared" si="35"/>
        <v>8.0459770114942533</v>
      </c>
    </row>
    <row r="211" spans="1:50" x14ac:dyDescent="0.25">
      <c r="A211" s="234" t="s">
        <v>358</v>
      </c>
      <c r="B211" s="8">
        <v>8023</v>
      </c>
      <c r="C211" s="8">
        <v>6312</v>
      </c>
      <c r="D211" s="8">
        <v>6234</v>
      </c>
      <c r="E211" s="8">
        <v>6112</v>
      </c>
      <c r="F211" s="8">
        <v>2656</v>
      </c>
      <c r="G211" s="137">
        <v>125</v>
      </c>
      <c r="H211" s="137">
        <v>466</v>
      </c>
      <c r="I211" s="137">
        <v>1003</v>
      </c>
      <c r="J211" s="137">
        <v>171</v>
      </c>
      <c r="K211" s="137">
        <v>301</v>
      </c>
      <c r="L211" s="137">
        <v>132</v>
      </c>
      <c r="M211" s="242">
        <v>154</v>
      </c>
      <c r="N211" s="137">
        <v>41</v>
      </c>
      <c r="O211" s="137">
        <v>682</v>
      </c>
      <c r="P211" s="137">
        <v>455</v>
      </c>
      <c r="Q211" s="137">
        <v>50</v>
      </c>
      <c r="R211" s="137">
        <v>7</v>
      </c>
      <c r="S211" s="137">
        <v>91</v>
      </c>
      <c r="T211" s="137">
        <v>11</v>
      </c>
      <c r="U211" s="137">
        <v>42</v>
      </c>
      <c r="V211" s="137">
        <v>136</v>
      </c>
      <c r="W211" s="137">
        <v>70</v>
      </c>
      <c r="Z211" s="234" t="s">
        <v>358</v>
      </c>
      <c r="AA211" s="6">
        <f t="shared" si="36"/>
        <v>15.580206905147701</v>
      </c>
      <c r="AB211" s="6">
        <f t="shared" si="30"/>
        <v>58.083011342390627</v>
      </c>
      <c r="AC211" s="6">
        <f t="shared" si="30"/>
        <v>125.01558020690514</v>
      </c>
      <c r="AD211" s="6">
        <f t="shared" si="30"/>
        <v>21.313723046242053</v>
      </c>
      <c r="AE211" s="6">
        <f t="shared" si="30"/>
        <v>37.517138227595666</v>
      </c>
      <c r="AF211" s="6">
        <f t="shared" si="31"/>
        <v>16.452698491835974</v>
      </c>
      <c r="AG211" s="6">
        <f t="shared" si="31"/>
        <v>19.194814907141968</v>
      </c>
      <c r="AH211" s="6">
        <f t="shared" si="31"/>
        <v>5.1103078648884459</v>
      </c>
      <c r="AI211" s="6">
        <f t="shared" si="29"/>
        <v>85.005608874485858</v>
      </c>
      <c r="AJ211" s="6">
        <f t="shared" si="29"/>
        <v>56.711953134737627</v>
      </c>
      <c r="AK211" s="6">
        <f t="shared" si="29"/>
        <v>6.23208276205908</v>
      </c>
      <c r="AL211" s="6">
        <f t="shared" si="29"/>
        <v>0.8724915866882712</v>
      </c>
      <c r="AM211" s="6">
        <f t="shared" si="37"/>
        <v>11.342390626947527</v>
      </c>
      <c r="AN211" s="6">
        <f t="shared" si="37"/>
        <v>1.3710582076529976</v>
      </c>
      <c r="AO211" s="6">
        <f t="shared" si="37"/>
        <v>5.2349495201296268</v>
      </c>
      <c r="AP211" s="6">
        <f t="shared" si="37"/>
        <v>16.951265112800698</v>
      </c>
      <c r="AQ211" s="6">
        <f t="shared" si="38"/>
        <v>8.7249158668827125</v>
      </c>
      <c r="AT211" s="234" t="s">
        <v>358</v>
      </c>
      <c r="AU211" s="6">
        <f t="shared" si="32"/>
        <v>72.986846326596094</v>
      </c>
      <c r="AV211" s="6">
        <f t="shared" si="33"/>
        <v>111.58376963350786</v>
      </c>
      <c r="AW211" s="6">
        <f t="shared" si="34"/>
        <v>4.1415662650602414</v>
      </c>
      <c r="AX211" s="6">
        <f t="shared" si="35"/>
        <v>11.089987325728771</v>
      </c>
    </row>
    <row r="212" spans="1:50" x14ac:dyDescent="0.25">
      <c r="A212" s="234" t="s">
        <v>361</v>
      </c>
      <c r="B212" s="8">
        <v>10578</v>
      </c>
      <c r="C212" s="8">
        <v>8635</v>
      </c>
      <c r="D212" s="8">
        <v>8519</v>
      </c>
      <c r="E212" s="8">
        <v>8408</v>
      </c>
      <c r="F212" s="8">
        <v>3947</v>
      </c>
      <c r="G212" s="137">
        <v>230</v>
      </c>
      <c r="H212" s="137">
        <v>602</v>
      </c>
      <c r="I212" s="137">
        <v>1596</v>
      </c>
      <c r="J212" s="137">
        <v>253</v>
      </c>
      <c r="K212" s="137">
        <v>485</v>
      </c>
      <c r="L212" s="137">
        <v>161</v>
      </c>
      <c r="M212" s="242">
        <v>305</v>
      </c>
      <c r="N212" s="137">
        <v>59</v>
      </c>
      <c r="O212" s="137">
        <v>609</v>
      </c>
      <c r="P212" s="137">
        <v>523</v>
      </c>
      <c r="Q212" s="137">
        <v>107</v>
      </c>
      <c r="R212" s="137">
        <v>12</v>
      </c>
      <c r="S212" s="137">
        <v>88</v>
      </c>
      <c r="T212" s="137">
        <v>10</v>
      </c>
      <c r="U212" s="137">
        <v>4</v>
      </c>
      <c r="V212" s="137">
        <v>235</v>
      </c>
      <c r="W212" s="137">
        <v>65</v>
      </c>
      <c r="Z212" s="234" t="s">
        <v>361</v>
      </c>
      <c r="AA212" s="6">
        <f t="shared" si="36"/>
        <v>21.743240688220833</v>
      </c>
      <c r="AB212" s="6">
        <f t="shared" si="30"/>
        <v>56.910569105691053</v>
      </c>
      <c r="AC212" s="6">
        <f t="shared" si="30"/>
        <v>150.87918321043676</v>
      </c>
      <c r="AD212" s="6">
        <f t="shared" si="30"/>
        <v>23.917564757042921</v>
      </c>
      <c r="AE212" s="6">
        <f t="shared" si="30"/>
        <v>45.849877103422202</v>
      </c>
      <c r="AF212" s="6">
        <f t="shared" si="31"/>
        <v>15.220268481754584</v>
      </c>
      <c r="AG212" s="6">
        <f t="shared" si="31"/>
        <v>28.833427869162414</v>
      </c>
      <c r="AH212" s="6">
        <f t="shared" si="31"/>
        <v>5.5776139156740401</v>
      </c>
      <c r="AI212" s="6">
        <f t="shared" si="29"/>
        <v>57.572319909245607</v>
      </c>
      <c r="AJ212" s="6">
        <f t="shared" si="29"/>
        <v>49.442238608432596</v>
      </c>
      <c r="AK212" s="6">
        <f t="shared" si="29"/>
        <v>10.11533371147665</v>
      </c>
      <c r="AL212" s="6">
        <f t="shared" si="29"/>
        <v>1.1344299489506524</v>
      </c>
      <c r="AM212" s="6">
        <f t="shared" si="37"/>
        <v>8.3191529589714506</v>
      </c>
      <c r="AN212" s="6">
        <f t="shared" si="37"/>
        <v>0.94535829079221023</v>
      </c>
      <c r="AO212" s="6">
        <f t="shared" si="37"/>
        <v>0.37814331631688408</v>
      </c>
      <c r="AP212" s="6">
        <f t="shared" si="37"/>
        <v>22.21591983361694</v>
      </c>
      <c r="AQ212" s="6">
        <f t="shared" si="38"/>
        <v>6.1448288901493662</v>
      </c>
      <c r="AT212" s="234" t="s">
        <v>361</v>
      </c>
      <c r="AU212" s="6">
        <f t="shared" si="32"/>
        <v>61.392182181007158</v>
      </c>
      <c r="AV212" s="6">
        <f t="shared" si="33"/>
        <v>72.431018078020941</v>
      </c>
      <c r="AW212" s="6">
        <f t="shared" si="34"/>
        <v>2.533569799847986</v>
      </c>
      <c r="AX212" s="6">
        <f t="shared" si="35"/>
        <v>7.5275043427909667</v>
      </c>
    </row>
    <row r="213" spans="1:50" x14ac:dyDescent="0.25">
      <c r="A213" s="234" t="s">
        <v>362</v>
      </c>
      <c r="B213" s="8">
        <v>10229</v>
      </c>
      <c r="C213" s="8">
        <v>8469</v>
      </c>
      <c r="D213" s="8">
        <v>8368</v>
      </c>
      <c r="E213" s="8">
        <v>8252</v>
      </c>
      <c r="F213" s="8">
        <v>4112</v>
      </c>
      <c r="G213" s="137">
        <v>251</v>
      </c>
      <c r="H213" s="137">
        <v>680</v>
      </c>
      <c r="I213" s="137">
        <v>1883</v>
      </c>
      <c r="J213" s="137">
        <v>329</v>
      </c>
      <c r="K213" s="137">
        <v>505</v>
      </c>
      <c r="L213" s="137">
        <v>278</v>
      </c>
      <c r="M213" s="242">
        <v>252</v>
      </c>
      <c r="N213" s="137">
        <v>88</v>
      </c>
      <c r="O213" s="137">
        <v>752</v>
      </c>
      <c r="P213" s="137">
        <v>746</v>
      </c>
      <c r="Q213" s="137">
        <v>99</v>
      </c>
      <c r="R213" s="137">
        <v>19</v>
      </c>
      <c r="S213" s="137">
        <v>86</v>
      </c>
      <c r="T213" s="137">
        <v>10</v>
      </c>
      <c r="U213" s="137">
        <v>35</v>
      </c>
      <c r="V213" s="137">
        <v>258</v>
      </c>
      <c r="W213" s="137">
        <v>83</v>
      </c>
      <c r="Z213" s="234" t="s">
        <v>362</v>
      </c>
      <c r="AA213" s="6">
        <f t="shared" si="36"/>
        <v>24.538078013491052</v>
      </c>
      <c r="AB213" s="6">
        <f t="shared" si="30"/>
        <v>66.477661550493693</v>
      </c>
      <c r="AC213" s="6">
        <f t="shared" si="30"/>
        <v>184.08446573467594</v>
      </c>
      <c r="AD213" s="6">
        <f t="shared" si="30"/>
        <v>32.163456838400627</v>
      </c>
      <c r="AE213" s="6">
        <f t="shared" si="30"/>
        <v>49.36943982794017</v>
      </c>
      <c r="AF213" s="6">
        <f t="shared" si="31"/>
        <v>27.177632222113598</v>
      </c>
      <c r="AG213" s="6">
        <f t="shared" si="31"/>
        <v>24.635839280477075</v>
      </c>
      <c r="AH213" s="6">
        <f t="shared" si="31"/>
        <v>8.602991494769773</v>
      </c>
      <c r="AI213" s="6">
        <f t="shared" si="29"/>
        <v>73.516472773487152</v>
      </c>
      <c r="AJ213" s="6">
        <f t="shared" si="29"/>
        <v>72.929905171571022</v>
      </c>
      <c r="AK213" s="6">
        <f t="shared" si="29"/>
        <v>9.6783654316159939</v>
      </c>
      <c r="AL213" s="6">
        <f t="shared" si="29"/>
        <v>1.8574640727343825</v>
      </c>
      <c r="AM213" s="6">
        <f t="shared" si="37"/>
        <v>8.4074689607977326</v>
      </c>
      <c r="AN213" s="6">
        <f t="shared" si="37"/>
        <v>0.97761266986020146</v>
      </c>
      <c r="AO213" s="6">
        <f t="shared" si="37"/>
        <v>3.421644344510705</v>
      </c>
      <c r="AP213" s="6">
        <f t="shared" si="37"/>
        <v>25.222406882393194</v>
      </c>
      <c r="AQ213" s="6">
        <f t="shared" si="38"/>
        <v>8.114185159839673</v>
      </c>
      <c r="AT213" s="234" t="s">
        <v>362</v>
      </c>
      <c r="AU213" s="6">
        <f t="shared" si="32"/>
        <v>89.149139579349907</v>
      </c>
      <c r="AV213" s="6">
        <f t="shared" si="33"/>
        <v>91.129423170140569</v>
      </c>
      <c r="AW213" s="6">
        <f t="shared" si="34"/>
        <v>2.4319066147859925</v>
      </c>
      <c r="AX213" s="6">
        <f t="shared" si="35"/>
        <v>9.8004486952414691</v>
      </c>
    </row>
    <row r="214" spans="1:50" x14ac:dyDescent="0.25">
      <c r="A214" s="234" t="s">
        <v>363</v>
      </c>
      <c r="B214" s="8">
        <v>5994</v>
      </c>
      <c r="C214" s="8">
        <v>4457</v>
      </c>
      <c r="D214" s="8">
        <v>4355</v>
      </c>
      <c r="E214" s="8">
        <v>4284</v>
      </c>
      <c r="F214" s="8">
        <v>1473</v>
      </c>
      <c r="G214" s="137">
        <v>66</v>
      </c>
      <c r="H214" s="137">
        <v>343</v>
      </c>
      <c r="I214" s="137">
        <v>634</v>
      </c>
      <c r="J214" s="137">
        <v>107</v>
      </c>
      <c r="K214" s="137">
        <v>182</v>
      </c>
      <c r="L214" s="137">
        <v>135</v>
      </c>
      <c r="M214" s="242">
        <v>80</v>
      </c>
      <c r="N214" s="137">
        <v>20</v>
      </c>
      <c r="O214" s="137">
        <v>437</v>
      </c>
      <c r="P214" s="137">
        <v>259</v>
      </c>
      <c r="Q214" s="137">
        <v>38</v>
      </c>
      <c r="R214" s="137">
        <v>11</v>
      </c>
      <c r="S214" s="137">
        <v>51</v>
      </c>
      <c r="T214" s="137">
        <v>10</v>
      </c>
      <c r="U214" s="137">
        <v>7</v>
      </c>
      <c r="V214" s="137">
        <v>96</v>
      </c>
      <c r="W214" s="137">
        <v>25</v>
      </c>
      <c r="Z214" s="234" t="s">
        <v>363</v>
      </c>
      <c r="AA214" s="6">
        <f t="shared" si="36"/>
        <v>11.011011011011011</v>
      </c>
      <c r="AB214" s="6">
        <f t="shared" si="30"/>
        <v>57.223890557223889</v>
      </c>
      <c r="AC214" s="6">
        <f t="shared" si="30"/>
        <v>105.77243910577245</v>
      </c>
      <c r="AD214" s="6">
        <f t="shared" si="30"/>
        <v>17.851184517851184</v>
      </c>
      <c r="AE214" s="6">
        <f t="shared" si="30"/>
        <v>30.363697030363696</v>
      </c>
      <c r="AF214" s="6">
        <f t="shared" si="31"/>
        <v>22.522522522522522</v>
      </c>
      <c r="AG214" s="6">
        <f t="shared" si="31"/>
        <v>13.346680013346679</v>
      </c>
      <c r="AH214" s="6">
        <f t="shared" si="31"/>
        <v>3.3366700033366699</v>
      </c>
      <c r="AI214" s="6">
        <f t="shared" si="29"/>
        <v>72.90623957290623</v>
      </c>
      <c r="AJ214" s="6">
        <f t="shared" si="29"/>
        <v>43.209876543209873</v>
      </c>
      <c r="AK214" s="6">
        <f t="shared" si="29"/>
        <v>6.3396730063396731</v>
      </c>
      <c r="AL214" s="6">
        <f t="shared" si="29"/>
        <v>1.8351685018351687</v>
      </c>
      <c r="AM214" s="6">
        <f t="shared" si="37"/>
        <v>8.508508508508509</v>
      </c>
      <c r="AN214" s="6">
        <f t="shared" si="37"/>
        <v>1.6683350016683349</v>
      </c>
      <c r="AO214" s="6">
        <f t="shared" si="37"/>
        <v>1.1678345011678344</v>
      </c>
      <c r="AP214" s="6">
        <f t="shared" si="37"/>
        <v>16.016016016016017</v>
      </c>
      <c r="AQ214" s="6">
        <f t="shared" si="38"/>
        <v>4.1708375041708372</v>
      </c>
      <c r="AT214" s="234" t="s">
        <v>363</v>
      </c>
      <c r="AU214" s="6">
        <f t="shared" si="32"/>
        <v>59.471871412169918</v>
      </c>
      <c r="AV214" s="6">
        <f t="shared" si="33"/>
        <v>102.00746965452848</v>
      </c>
      <c r="AW214" s="6">
        <f t="shared" si="34"/>
        <v>6.7888662593346911</v>
      </c>
      <c r="AX214" s="6">
        <f t="shared" si="35"/>
        <v>5.6091541395557547</v>
      </c>
    </row>
    <row r="215" spans="1:50" x14ac:dyDescent="0.25">
      <c r="A215" s="234" t="s">
        <v>364</v>
      </c>
      <c r="B215" s="8">
        <v>4071</v>
      </c>
      <c r="C215" s="8">
        <v>3213</v>
      </c>
      <c r="D215" s="8">
        <v>3156</v>
      </c>
      <c r="E215" s="8">
        <v>3116</v>
      </c>
      <c r="F215" s="8">
        <v>1556</v>
      </c>
      <c r="G215" s="137">
        <v>92</v>
      </c>
      <c r="H215" s="137">
        <v>204</v>
      </c>
      <c r="I215" s="137">
        <v>617</v>
      </c>
      <c r="J215" s="137">
        <v>130</v>
      </c>
      <c r="K215" s="137">
        <v>179</v>
      </c>
      <c r="L215" s="137">
        <v>87</v>
      </c>
      <c r="M215" s="242">
        <v>44</v>
      </c>
      <c r="N215" s="137">
        <v>30</v>
      </c>
      <c r="O215" s="137">
        <v>330</v>
      </c>
      <c r="P215" s="137">
        <v>182</v>
      </c>
      <c r="Q215" s="137">
        <v>53</v>
      </c>
      <c r="R215" s="137">
        <v>31</v>
      </c>
      <c r="S215" s="137">
        <v>28</v>
      </c>
      <c r="T215" s="137">
        <v>8</v>
      </c>
      <c r="U215" s="137">
        <v>3</v>
      </c>
      <c r="V215" s="137">
        <v>107</v>
      </c>
      <c r="W215" s="137">
        <v>20</v>
      </c>
      <c r="Z215" s="234" t="s">
        <v>364</v>
      </c>
      <c r="AA215" s="6">
        <f t="shared" si="36"/>
        <v>22.598870056497177</v>
      </c>
      <c r="AB215" s="6">
        <f t="shared" si="30"/>
        <v>50.110537951363305</v>
      </c>
      <c r="AC215" s="6">
        <f t="shared" si="30"/>
        <v>151.55981331368216</v>
      </c>
      <c r="AD215" s="6">
        <f t="shared" si="30"/>
        <v>31.93318594939818</v>
      </c>
      <c r="AE215" s="6">
        <f t="shared" si="30"/>
        <v>43.969540653402113</v>
      </c>
      <c r="AF215" s="6">
        <f t="shared" si="31"/>
        <v>21.370670596904937</v>
      </c>
      <c r="AG215" s="6">
        <f t="shared" si="31"/>
        <v>10.808155244411692</v>
      </c>
      <c r="AH215" s="6">
        <f t="shared" si="31"/>
        <v>7.3691967575534267</v>
      </c>
      <c r="AI215" s="6">
        <f t="shared" si="29"/>
        <v>81.061164333087689</v>
      </c>
      <c r="AJ215" s="6">
        <f t="shared" si="29"/>
        <v>44.706460329157451</v>
      </c>
      <c r="AK215" s="6">
        <f t="shared" si="29"/>
        <v>13.018914271677719</v>
      </c>
      <c r="AL215" s="6">
        <f t="shared" si="29"/>
        <v>7.6148366494718749</v>
      </c>
      <c r="AM215" s="6">
        <f t="shared" si="37"/>
        <v>6.8779169737165313</v>
      </c>
      <c r="AN215" s="6">
        <f t="shared" si="37"/>
        <v>1.9651191353475803</v>
      </c>
      <c r="AO215" s="6">
        <f t="shared" si="37"/>
        <v>0.73691967575534267</v>
      </c>
      <c r="AP215" s="6">
        <f t="shared" si="37"/>
        <v>26.283468435273885</v>
      </c>
      <c r="AQ215" s="6">
        <f t="shared" si="38"/>
        <v>4.9127978383689515</v>
      </c>
      <c r="AT215" s="234" t="s">
        <v>364</v>
      </c>
      <c r="AU215" s="6">
        <f t="shared" si="32"/>
        <v>57.667934093789604</v>
      </c>
      <c r="AV215" s="6">
        <f t="shared" si="33"/>
        <v>105.90500641848524</v>
      </c>
      <c r="AW215" s="6">
        <f t="shared" si="34"/>
        <v>5.1413881748071972</v>
      </c>
      <c r="AX215" s="6">
        <f t="shared" si="35"/>
        <v>6.2247121070650477</v>
      </c>
    </row>
    <row r="216" spans="1:50" x14ac:dyDescent="0.25">
      <c r="A216" s="234" t="s">
        <v>365</v>
      </c>
      <c r="B216" s="8">
        <v>8724</v>
      </c>
      <c r="C216" s="8">
        <v>7034</v>
      </c>
      <c r="D216" s="8">
        <v>6939</v>
      </c>
      <c r="E216" s="8">
        <v>6812</v>
      </c>
      <c r="F216" s="8">
        <v>3056</v>
      </c>
      <c r="G216" s="137">
        <v>137</v>
      </c>
      <c r="H216" s="137">
        <v>551</v>
      </c>
      <c r="I216" s="137">
        <v>1164</v>
      </c>
      <c r="J216" s="137">
        <v>216</v>
      </c>
      <c r="K216" s="137">
        <v>315</v>
      </c>
      <c r="L216" s="137">
        <v>151</v>
      </c>
      <c r="M216" s="242">
        <v>191</v>
      </c>
      <c r="N216" s="137">
        <v>43</v>
      </c>
      <c r="O216" s="137">
        <v>308</v>
      </c>
      <c r="P216" s="137">
        <v>384</v>
      </c>
      <c r="Q216" s="137">
        <v>76</v>
      </c>
      <c r="R216" s="137">
        <v>17</v>
      </c>
      <c r="S216" s="137">
        <v>60</v>
      </c>
      <c r="T216" s="137">
        <v>22</v>
      </c>
      <c r="U216" s="137">
        <v>9</v>
      </c>
      <c r="V216" s="137">
        <v>120</v>
      </c>
      <c r="W216" s="137">
        <v>41</v>
      </c>
      <c r="Z216" s="234" t="s">
        <v>365</v>
      </c>
      <c r="AA216" s="6">
        <f t="shared" si="36"/>
        <v>15.703805593764327</v>
      </c>
      <c r="AB216" s="6">
        <f t="shared" si="30"/>
        <v>63.15910132966529</v>
      </c>
      <c r="AC216" s="6">
        <f t="shared" si="30"/>
        <v>133.42503438789547</v>
      </c>
      <c r="AD216" s="6">
        <f t="shared" si="30"/>
        <v>24.759284731774414</v>
      </c>
      <c r="AE216" s="6">
        <f t="shared" si="30"/>
        <v>36.107290233837695</v>
      </c>
      <c r="AF216" s="6">
        <f t="shared" si="31"/>
        <v>17.30857404860156</v>
      </c>
      <c r="AG216" s="6">
        <f t="shared" si="31"/>
        <v>21.893626776707933</v>
      </c>
      <c r="AH216" s="6">
        <f t="shared" si="31"/>
        <v>4.9289316827143512</v>
      </c>
      <c r="AI216" s="6">
        <f t="shared" si="29"/>
        <v>35.304906006419074</v>
      </c>
      <c r="AJ216" s="6">
        <f t="shared" si="29"/>
        <v>44.016506189821186</v>
      </c>
      <c r="AK216" s="6">
        <f t="shared" si="29"/>
        <v>8.7116001834021102</v>
      </c>
      <c r="AL216" s="6">
        <f t="shared" si="29"/>
        <v>1.9486474094452086</v>
      </c>
      <c r="AM216" s="6">
        <f t="shared" si="37"/>
        <v>6.8775790921595599</v>
      </c>
      <c r="AN216" s="6">
        <f t="shared" si="37"/>
        <v>2.5217790004585052</v>
      </c>
      <c r="AO216" s="6">
        <f t="shared" si="37"/>
        <v>1.0316368638239339</v>
      </c>
      <c r="AP216" s="6">
        <f t="shared" si="37"/>
        <v>13.75515818431912</v>
      </c>
      <c r="AQ216" s="6">
        <f t="shared" si="38"/>
        <v>4.6996790463090319</v>
      </c>
      <c r="AT216" s="234" t="s">
        <v>365</v>
      </c>
      <c r="AU216" s="6">
        <f t="shared" si="32"/>
        <v>55.339386078685685</v>
      </c>
      <c r="AV216" s="6">
        <f t="shared" si="33"/>
        <v>45.214327657075749</v>
      </c>
      <c r="AW216" s="6">
        <f t="shared" si="34"/>
        <v>7.1989528795811513</v>
      </c>
      <c r="AX216" s="6">
        <f t="shared" si="35"/>
        <v>5.8288313903895359</v>
      </c>
    </row>
    <row r="217" spans="1:50" x14ac:dyDescent="0.25">
      <c r="A217" s="234" t="s">
        <v>366</v>
      </c>
      <c r="B217" s="8">
        <v>5581</v>
      </c>
      <c r="C217" s="8">
        <v>4374</v>
      </c>
      <c r="D217" s="8">
        <v>4300</v>
      </c>
      <c r="E217" s="8">
        <v>4242</v>
      </c>
      <c r="F217" s="8">
        <v>1969</v>
      </c>
      <c r="G217" s="137">
        <v>60</v>
      </c>
      <c r="H217" s="137">
        <v>316</v>
      </c>
      <c r="I217" s="137">
        <v>649</v>
      </c>
      <c r="J217" s="137">
        <v>107</v>
      </c>
      <c r="K217" s="137">
        <v>208</v>
      </c>
      <c r="L217" s="137">
        <v>88</v>
      </c>
      <c r="M217" s="242">
        <v>101</v>
      </c>
      <c r="N217" s="137">
        <v>10</v>
      </c>
      <c r="O217" s="137">
        <v>220</v>
      </c>
      <c r="P217" s="137">
        <v>251</v>
      </c>
      <c r="Q217" s="137">
        <v>35</v>
      </c>
      <c r="R217" s="137">
        <v>2</v>
      </c>
      <c r="S217" s="137">
        <v>26</v>
      </c>
      <c r="T217" s="137">
        <v>3</v>
      </c>
      <c r="U217" s="137">
        <v>4</v>
      </c>
      <c r="V217" s="137">
        <v>62</v>
      </c>
      <c r="W217" s="137">
        <v>33</v>
      </c>
      <c r="Z217" s="234" t="s">
        <v>366</v>
      </c>
      <c r="AA217" s="6">
        <f t="shared" si="36"/>
        <v>10.750761512273785</v>
      </c>
      <c r="AB217" s="6">
        <f t="shared" si="30"/>
        <v>56.62067729797527</v>
      </c>
      <c r="AC217" s="6">
        <f t="shared" si="30"/>
        <v>116.2874036910948</v>
      </c>
      <c r="AD217" s="6">
        <f t="shared" si="30"/>
        <v>19.172191363554916</v>
      </c>
      <c r="AE217" s="6">
        <f t="shared" si="30"/>
        <v>37.269306575882453</v>
      </c>
      <c r="AF217" s="6">
        <f t="shared" si="31"/>
        <v>15.767783551334885</v>
      </c>
      <c r="AG217" s="6">
        <f t="shared" si="31"/>
        <v>18.097115212327541</v>
      </c>
      <c r="AH217" s="6">
        <f t="shared" si="31"/>
        <v>1.7917935853789644</v>
      </c>
      <c r="AI217" s="6">
        <f t="shared" si="29"/>
        <v>39.41945887833721</v>
      </c>
      <c r="AJ217" s="6">
        <f t="shared" si="29"/>
        <v>44.974018993012002</v>
      </c>
      <c r="AK217" s="6">
        <f t="shared" si="29"/>
        <v>6.271277548826375</v>
      </c>
      <c r="AL217" s="6">
        <f t="shared" si="29"/>
        <v>0.35835871707579287</v>
      </c>
      <c r="AM217" s="6">
        <f t="shared" si="37"/>
        <v>4.6586633219853066</v>
      </c>
      <c r="AN217" s="6">
        <f t="shared" si="37"/>
        <v>0.53753807561368927</v>
      </c>
      <c r="AO217" s="6">
        <f t="shared" si="37"/>
        <v>0.71671743415158573</v>
      </c>
      <c r="AP217" s="6">
        <f t="shared" si="37"/>
        <v>11.10912022934958</v>
      </c>
      <c r="AQ217" s="6">
        <f t="shared" si="38"/>
        <v>5.9129188317505825</v>
      </c>
      <c r="AT217" s="234" t="s">
        <v>366</v>
      </c>
      <c r="AU217" s="6">
        <f t="shared" si="32"/>
        <v>58.372093023255815</v>
      </c>
      <c r="AV217" s="6">
        <f t="shared" si="33"/>
        <v>51.862329090051858</v>
      </c>
      <c r="AW217" s="6">
        <f t="shared" si="34"/>
        <v>1.5236160487557135</v>
      </c>
      <c r="AX217" s="6">
        <f t="shared" si="35"/>
        <v>7.5445816186556929</v>
      </c>
    </row>
    <row r="218" spans="1:50" x14ac:dyDescent="0.25">
      <c r="A218" s="234" t="s">
        <v>367</v>
      </c>
      <c r="B218" s="8">
        <v>11640</v>
      </c>
      <c r="C218" s="8">
        <v>9142</v>
      </c>
      <c r="D218" s="8">
        <v>9011</v>
      </c>
      <c r="E218" s="8">
        <v>8866</v>
      </c>
      <c r="F218" s="8">
        <v>3591</v>
      </c>
      <c r="G218" s="137">
        <v>171</v>
      </c>
      <c r="H218" s="137">
        <v>691</v>
      </c>
      <c r="I218" s="137">
        <v>1567</v>
      </c>
      <c r="J218" s="137">
        <v>260</v>
      </c>
      <c r="K218" s="137">
        <v>383</v>
      </c>
      <c r="L218" s="137">
        <v>265</v>
      </c>
      <c r="M218" s="242">
        <v>318</v>
      </c>
      <c r="N218" s="137">
        <v>48</v>
      </c>
      <c r="O218" s="137">
        <v>887</v>
      </c>
      <c r="P218" s="137">
        <v>539</v>
      </c>
      <c r="Q218" s="137">
        <v>81</v>
      </c>
      <c r="R218" s="137">
        <v>5</v>
      </c>
      <c r="S218" s="137">
        <v>78</v>
      </c>
      <c r="T218" s="137">
        <v>13</v>
      </c>
      <c r="U218" s="137">
        <v>19</v>
      </c>
      <c r="V218" s="137">
        <v>229</v>
      </c>
      <c r="W218" s="137">
        <v>57</v>
      </c>
      <c r="Z218" s="234" t="s">
        <v>367</v>
      </c>
      <c r="AA218" s="6">
        <f t="shared" si="36"/>
        <v>14.690721649484535</v>
      </c>
      <c r="AB218" s="6">
        <f t="shared" si="30"/>
        <v>59.364261168384878</v>
      </c>
      <c r="AC218" s="6">
        <f t="shared" si="30"/>
        <v>134.62199312714776</v>
      </c>
      <c r="AD218" s="6">
        <f t="shared" si="30"/>
        <v>22.336769759450171</v>
      </c>
      <c r="AE218" s="6">
        <f t="shared" si="30"/>
        <v>32.903780068728523</v>
      </c>
      <c r="AF218" s="6">
        <f t="shared" si="31"/>
        <v>22.76632302405498</v>
      </c>
      <c r="AG218" s="6">
        <f t="shared" si="31"/>
        <v>27.319587628865978</v>
      </c>
      <c r="AH218" s="6">
        <f t="shared" si="31"/>
        <v>4.123711340206186</v>
      </c>
      <c r="AI218" s="6">
        <f t="shared" si="29"/>
        <v>76.202749140893474</v>
      </c>
      <c r="AJ218" s="6">
        <f t="shared" si="29"/>
        <v>46.305841924398628</v>
      </c>
      <c r="AK218" s="6">
        <f t="shared" si="29"/>
        <v>6.9587628865979383</v>
      </c>
      <c r="AL218" s="6">
        <f t="shared" si="29"/>
        <v>0.42955326460481097</v>
      </c>
      <c r="AM218" s="6">
        <f t="shared" si="37"/>
        <v>6.7010309278350508</v>
      </c>
      <c r="AN218" s="6">
        <f t="shared" si="37"/>
        <v>1.1168384879725086</v>
      </c>
      <c r="AO218" s="6">
        <f t="shared" si="37"/>
        <v>1.6323024054982818</v>
      </c>
      <c r="AP218" s="6">
        <f t="shared" si="37"/>
        <v>19.673539518900345</v>
      </c>
      <c r="AQ218" s="6">
        <f t="shared" si="38"/>
        <v>4.8969072164948457</v>
      </c>
      <c r="AT218" s="234" t="s">
        <v>367</v>
      </c>
      <c r="AU218" s="6">
        <f t="shared" si="32"/>
        <v>59.815780712462548</v>
      </c>
      <c r="AV218" s="6">
        <f t="shared" si="33"/>
        <v>100.04511617414843</v>
      </c>
      <c r="AW218" s="6">
        <f t="shared" si="34"/>
        <v>3.6201615148983568</v>
      </c>
      <c r="AX218" s="6">
        <f t="shared" si="35"/>
        <v>6.2349595274556986</v>
      </c>
    </row>
    <row r="219" spans="1:50" x14ac:dyDescent="0.25">
      <c r="A219" s="234" t="s">
        <v>368</v>
      </c>
      <c r="B219" s="8">
        <v>5052</v>
      </c>
      <c r="C219" s="8">
        <v>4089</v>
      </c>
      <c r="D219" s="8">
        <v>4025</v>
      </c>
      <c r="E219" s="8">
        <v>3963</v>
      </c>
      <c r="F219" s="8">
        <v>1875</v>
      </c>
      <c r="G219" s="137">
        <v>104</v>
      </c>
      <c r="H219" s="137">
        <v>236</v>
      </c>
      <c r="I219" s="137">
        <v>936</v>
      </c>
      <c r="J219" s="137">
        <v>173</v>
      </c>
      <c r="K219" s="137">
        <v>162</v>
      </c>
      <c r="L219" s="137">
        <v>101</v>
      </c>
      <c r="M219" s="242">
        <v>83</v>
      </c>
      <c r="N219" s="137">
        <v>54</v>
      </c>
      <c r="O219" s="137">
        <v>297</v>
      </c>
      <c r="P219" s="137">
        <v>320</v>
      </c>
      <c r="Q219" s="137">
        <v>51</v>
      </c>
      <c r="R219" s="137">
        <v>13</v>
      </c>
      <c r="S219" s="137">
        <v>46</v>
      </c>
      <c r="T219" s="137">
        <v>43</v>
      </c>
      <c r="U219" s="137">
        <v>17</v>
      </c>
      <c r="V219" s="137">
        <v>106</v>
      </c>
      <c r="W219" s="137">
        <v>41</v>
      </c>
      <c r="Z219" s="234" t="s">
        <v>368</v>
      </c>
      <c r="AA219" s="6">
        <f t="shared" si="36"/>
        <v>20.585906571654789</v>
      </c>
      <c r="AB219" s="6">
        <f t="shared" si="30"/>
        <v>46.714172604908946</v>
      </c>
      <c r="AC219" s="6">
        <f t="shared" si="30"/>
        <v>185.27315914489313</v>
      </c>
      <c r="AD219" s="6">
        <f t="shared" si="30"/>
        <v>34.243863816310373</v>
      </c>
      <c r="AE219" s="6">
        <f t="shared" si="30"/>
        <v>32.066508313539195</v>
      </c>
      <c r="AF219" s="6">
        <f t="shared" si="31"/>
        <v>19.992082343626286</v>
      </c>
      <c r="AG219" s="6">
        <f t="shared" si="31"/>
        <v>16.429136975455265</v>
      </c>
      <c r="AH219" s="6">
        <f t="shared" si="31"/>
        <v>10.688836104513063</v>
      </c>
      <c r="AI219" s="6">
        <f t="shared" si="29"/>
        <v>58.788598574821854</v>
      </c>
      <c r="AJ219" s="6">
        <f t="shared" si="29"/>
        <v>63.341250989707042</v>
      </c>
      <c r="AK219" s="6">
        <f t="shared" si="29"/>
        <v>10.095011876484561</v>
      </c>
      <c r="AL219" s="6">
        <f t="shared" si="29"/>
        <v>2.5732383214568486</v>
      </c>
      <c r="AM219" s="6">
        <f t="shared" si="37"/>
        <v>9.1053048297703878</v>
      </c>
      <c r="AN219" s="6">
        <f t="shared" si="37"/>
        <v>8.5114806017418836</v>
      </c>
      <c r="AO219" s="6">
        <f t="shared" si="37"/>
        <v>3.3650039588281868</v>
      </c>
      <c r="AP219" s="6">
        <f t="shared" si="37"/>
        <v>20.98178939034046</v>
      </c>
      <c r="AQ219" s="6">
        <f t="shared" si="38"/>
        <v>8.1155977830562165</v>
      </c>
      <c r="AT219" s="234" t="s">
        <v>368</v>
      </c>
      <c r="AU219" s="6">
        <f t="shared" si="32"/>
        <v>79.50310559006212</v>
      </c>
      <c r="AV219" s="6">
        <f t="shared" si="33"/>
        <v>74.943224829674492</v>
      </c>
      <c r="AW219" s="6">
        <f t="shared" si="34"/>
        <v>22.933333333333334</v>
      </c>
      <c r="AX219" s="6">
        <f t="shared" si="35"/>
        <v>10.026901442895573</v>
      </c>
    </row>
    <row r="220" spans="1:50" x14ac:dyDescent="0.25">
      <c r="A220" s="234" t="s">
        <v>369</v>
      </c>
      <c r="B220" s="8">
        <v>4315</v>
      </c>
      <c r="C220" s="8">
        <v>3437</v>
      </c>
      <c r="D220" s="8">
        <v>3393</v>
      </c>
      <c r="E220" s="8">
        <v>3338</v>
      </c>
      <c r="F220" s="8">
        <v>1608</v>
      </c>
      <c r="G220" s="137">
        <v>74</v>
      </c>
      <c r="H220" s="137">
        <v>175</v>
      </c>
      <c r="I220" s="137">
        <v>630</v>
      </c>
      <c r="J220" s="137">
        <v>108</v>
      </c>
      <c r="K220" s="137">
        <v>171</v>
      </c>
      <c r="L220" s="137">
        <v>48</v>
      </c>
      <c r="M220" s="242">
        <v>107</v>
      </c>
      <c r="N220" s="137">
        <v>20</v>
      </c>
      <c r="O220" s="137">
        <v>373</v>
      </c>
      <c r="P220" s="137">
        <v>241</v>
      </c>
      <c r="Q220" s="137">
        <v>40</v>
      </c>
      <c r="R220" s="137">
        <v>19</v>
      </c>
      <c r="S220" s="137">
        <v>27</v>
      </c>
      <c r="T220" s="137">
        <v>12</v>
      </c>
      <c r="U220" s="137">
        <v>0</v>
      </c>
      <c r="V220" s="137">
        <v>68</v>
      </c>
      <c r="W220" s="137">
        <v>17</v>
      </c>
      <c r="Z220" s="234" t="s">
        <v>369</v>
      </c>
      <c r="AA220" s="6">
        <f t="shared" si="36"/>
        <v>17.149478563151796</v>
      </c>
      <c r="AB220" s="6">
        <f t="shared" si="30"/>
        <v>40.556199304750869</v>
      </c>
      <c r="AC220" s="6">
        <f t="shared" si="30"/>
        <v>146.00231749710312</v>
      </c>
      <c r="AD220" s="6">
        <f t="shared" si="30"/>
        <v>25.028968713789105</v>
      </c>
      <c r="AE220" s="6">
        <f t="shared" si="30"/>
        <v>39.629200463499423</v>
      </c>
      <c r="AF220" s="6">
        <f t="shared" si="31"/>
        <v>11.123986095017381</v>
      </c>
      <c r="AG220" s="6">
        <f t="shared" si="31"/>
        <v>24.797219003476247</v>
      </c>
      <c r="AH220" s="6">
        <f t="shared" si="31"/>
        <v>4.6349942062572422</v>
      </c>
      <c r="AI220" s="6">
        <f t="shared" si="29"/>
        <v>86.442641946697563</v>
      </c>
      <c r="AJ220" s="6">
        <f t="shared" si="29"/>
        <v>55.851680185399765</v>
      </c>
      <c r="AK220" s="6">
        <f t="shared" si="29"/>
        <v>9.2699884125144845</v>
      </c>
      <c r="AL220" s="6">
        <f t="shared" si="29"/>
        <v>4.4032444959443797</v>
      </c>
      <c r="AM220" s="6">
        <f t="shared" si="37"/>
        <v>6.2572421784472763</v>
      </c>
      <c r="AN220" s="6">
        <f t="shared" si="37"/>
        <v>2.7809965237543453</v>
      </c>
      <c r="AO220" s="6">
        <f t="shared" si="37"/>
        <v>0</v>
      </c>
      <c r="AP220" s="6">
        <f t="shared" si="37"/>
        <v>15.758980301274622</v>
      </c>
      <c r="AQ220" s="6">
        <f t="shared" si="38"/>
        <v>3.9397450753186556</v>
      </c>
      <c r="AT220" s="234" t="s">
        <v>369</v>
      </c>
      <c r="AU220" s="6">
        <f t="shared" si="32"/>
        <v>71.028588269967585</v>
      </c>
      <c r="AV220" s="6">
        <f t="shared" si="33"/>
        <v>111.74355901737567</v>
      </c>
      <c r="AW220" s="6">
        <f t="shared" si="34"/>
        <v>7.4626865671641793</v>
      </c>
      <c r="AX220" s="6">
        <f t="shared" si="35"/>
        <v>4.9461739889438459</v>
      </c>
    </row>
    <row r="221" spans="1:50" x14ac:dyDescent="0.25">
      <c r="A221" s="234" t="s">
        <v>370</v>
      </c>
      <c r="B221" s="8">
        <v>3779</v>
      </c>
      <c r="C221" s="8">
        <v>2939</v>
      </c>
      <c r="D221" s="8">
        <v>2892</v>
      </c>
      <c r="E221" s="8">
        <v>2840</v>
      </c>
      <c r="F221" s="8">
        <v>994</v>
      </c>
      <c r="G221" s="137">
        <v>55</v>
      </c>
      <c r="H221" s="137">
        <v>239</v>
      </c>
      <c r="I221" s="137">
        <v>462</v>
      </c>
      <c r="J221" s="137">
        <v>67</v>
      </c>
      <c r="K221" s="137">
        <v>108</v>
      </c>
      <c r="L221" s="137">
        <v>69</v>
      </c>
      <c r="M221" s="242">
        <v>113</v>
      </c>
      <c r="N221" s="137">
        <v>32</v>
      </c>
      <c r="O221" s="137">
        <v>222</v>
      </c>
      <c r="P221" s="137">
        <v>159</v>
      </c>
      <c r="Q221" s="137">
        <v>37</v>
      </c>
      <c r="R221" s="137">
        <v>18</v>
      </c>
      <c r="S221" s="137">
        <v>37</v>
      </c>
      <c r="T221" s="137">
        <v>8</v>
      </c>
      <c r="U221" s="137">
        <v>25</v>
      </c>
      <c r="V221" s="137">
        <v>49</v>
      </c>
      <c r="W221" s="137">
        <v>19</v>
      </c>
      <c r="Z221" s="234" t="s">
        <v>370</v>
      </c>
      <c r="AA221" s="6">
        <f t="shared" si="36"/>
        <v>14.554114845197141</v>
      </c>
      <c r="AB221" s="6">
        <f t="shared" si="30"/>
        <v>63.244244509129395</v>
      </c>
      <c r="AC221" s="6">
        <f t="shared" si="30"/>
        <v>122.254564699656</v>
      </c>
      <c r="AD221" s="6">
        <f t="shared" si="30"/>
        <v>17.729558084149247</v>
      </c>
      <c r="AE221" s="6">
        <f t="shared" si="30"/>
        <v>28.578989150568933</v>
      </c>
      <c r="AF221" s="6">
        <f t="shared" si="31"/>
        <v>18.258798623974599</v>
      </c>
      <c r="AG221" s="6">
        <f t="shared" si="31"/>
        <v>29.90209050013231</v>
      </c>
      <c r="AH221" s="6">
        <f t="shared" si="31"/>
        <v>8.4678486372056092</v>
      </c>
      <c r="AI221" s="6">
        <f t="shared" si="29"/>
        <v>58.745699920613916</v>
      </c>
      <c r="AJ221" s="6">
        <f t="shared" si="29"/>
        <v>42.074622916115374</v>
      </c>
      <c r="AK221" s="6">
        <f t="shared" si="29"/>
        <v>9.790949986768986</v>
      </c>
      <c r="AL221" s="6">
        <f t="shared" si="29"/>
        <v>4.763164858428155</v>
      </c>
      <c r="AM221" s="6">
        <f t="shared" si="37"/>
        <v>9.790949986768986</v>
      </c>
      <c r="AN221" s="6">
        <f t="shared" si="37"/>
        <v>2.1169621593014023</v>
      </c>
      <c r="AO221" s="6">
        <f t="shared" si="37"/>
        <v>6.6155067478168821</v>
      </c>
      <c r="AP221" s="6">
        <f t="shared" si="37"/>
        <v>12.966393225721092</v>
      </c>
      <c r="AQ221" s="6">
        <f t="shared" si="38"/>
        <v>5.027785128340831</v>
      </c>
      <c r="AT221" s="234" t="s">
        <v>370</v>
      </c>
      <c r="AU221" s="6">
        <f t="shared" si="32"/>
        <v>54.979253112033192</v>
      </c>
      <c r="AV221" s="6">
        <f t="shared" si="33"/>
        <v>78.169014084507054</v>
      </c>
      <c r="AW221" s="6">
        <f t="shared" si="34"/>
        <v>8.0482897384305847</v>
      </c>
      <c r="AX221" s="6">
        <f t="shared" si="35"/>
        <v>6.4647839401156855</v>
      </c>
    </row>
    <row r="222" spans="1:50" x14ac:dyDescent="0.25">
      <c r="A222" s="234" t="s">
        <v>371</v>
      </c>
      <c r="B222" s="8">
        <v>9561</v>
      </c>
      <c r="C222" s="8">
        <v>7823</v>
      </c>
      <c r="D222" s="8">
        <v>7715</v>
      </c>
      <c r="E222" s="8">
        <v>7617</v>
      </c>
      <c r="F222" s="8">
        <v>3638</v>
      </c>
      <c r="G222" s="137">
        <v>199</v>
      </c>
      <c r="H222" s="137">
        <v>499</v>
      </c>
      <c r="I222" s="137">
        <v>1404</v>
      </c>
      <c r="J222" s="137">
        <v>234</v>
      </c>
      <c r="K222" s="137">
        <v>361</v>
      </c>
      <c r="L222" s="137">
        <v>201</v>
      </c>
      <c r="M222" s="242">
        <v>247</v>
      </c>
      <c r="N222" s="137">
        <v>53</v>
      </c>
      <c r="O222" s="137">
        <v>299</v>
      </c>
      <c r="P222" s="137">
        <v>493</v>
      </c>
      <c r="Q222" s="137">
        <v>75</v>
      </c>
      <c r="R222" s="137">
        <v>11</v>
      </c>
      <c r="S222" s="137">
        <v>95</v>
      </c>
      <c r="T222" s="137">
        <v>42</v>
      </c>
      <c r="U222" s="137">
        <v>15</v>
      </c>
      <c r="V222" s="137">
        <v>205</v>
      </c>
      <c r="W222" s="137">
        <v>47</v>
      </c>
      <c r="Z222" s="234" t="s">
        <v>371</v>
      </c>
      <c r="AA222" s="6">
        <f t="shared" si="36"/>
        <v>20.813722413973434</v>
      </c>
      <c r="AB222" s="6">
        <f t="shared" si="30"/>
        <v>52.191193389812781</v>
      </c>
      <c r="AC222" s="6">
        <f t="shared" si="30"/>
        <v>146.84656416692815</v>
      </c>
      <c r="AD222" s="6">
        <f t="shared" si="30"/>
        <v>24.474427361154689</v>
      </c>
      <c r="AE222" s="6">
        <f t="shared" si="30"/>
        <v>37.757556740926681</v>
      </c>
      <c r="AF222" s="6">
        <f t="shared" si="31"/>
        <v>21.022905553812361</v>
      </c>
      <c r="AG222" s="6">
        <f t="shared" si="31"/>
        <v>25.834117770107728</v>
      </c>
      <c r="AH222" s="6">
        <f t="shared" si="31"/>
        <v>5.5433532057316182</v>
      </c>
      <c r="AI222" s="6">
        <f t="shared" si="29"/>
        <v>31.272879405919884</v>
      </c>
      <c r="AJ222" s="6">
        <f t="shared" si="29"/>
        <v>51.563643970295999</v>
      </c>
      <c r="AK222" s="6">
        <f t="shared" si="29"/>
        <v>7.844367743959836</v>
      </c>
      <c r="AL222" s="6">
        <f t="shared" si="29"/>
        <v>1.1505072691141094</v>
      </c>
      <c r="AM222" s="6">
        <f t="shared" si="37"/>
        <v>9.9361991423491265</v>
      </c>
      <c r="AN222" s="6">
        <f t="shared" si="37"/>
        <v>4.3928459366175083</v>
      </c>
      <c r="AO222" s="6">
        <f t="shared" si="37"/>
        <v>1.5688735487919674</v>
      </c>
      <c r="AP222" s="6">
        <f t="shared" si="37"/>
        <v>21.441271833490219</v>
      </c>
      <c r="AQ222" s="6">
        <f t="shared" si="38"/>
        <v>4.9158037862148305</v>
      </c>
      <c r="AT222" s="234" t="s">
        <v>371</v>
      </c>
      <c r="AU222" s="6">
        <f t="shared" si="32"/>
        <v>63.901490602721978</v>
      </c>
      <c r="AV222" s="6">
        <f t="shared" si="33"/>
        <v>39.254299593015624</v>
      </c>
      <c r="AW222" s="6">
        <f t="shared" si="34"/>
        <v>11.54480483782298</v>
      </c>
      <c r="AX222" s="6">
        <f t="shared" si="35"/>
        <v>6.0079253483318427</v>
      </c>
    </row>
    <row r="223" spans="1:50" x14ac:dyDescent="0.25">
      <c r="A223" s="234" t="s">
        <v>372</v>
      </c>
      <c r="B223" s="8">
        <v>4817</v>
      </c>
      <c r="C223" s="8">
        <v>3897</v>
      </c>
      <c r="D223" s="8">
        <v>3842</v>
      </c>
      <c r="E223" s="8">
        <v>3792</v>
      </c>
      <c r="F223" s="8">
        <v>1800</v>
      </c>
      <c r="G223" s="137">
        <v>135</v>
      </c>
      <c r="H223" s="137">
        <v>270</v>
      </c>
      <c r="I223" s="137">
        <v>849</v>
      </c>
      <c r="J223" s="137">
        <v>144</v>
      </c>
      <c r="K223" s="137">
        <v>225</v>
      </c>
      <c r="L223" s="137">
        <v>65</v>
      </c>
      <c r="M223" s="242">
        <v>120</v>
      </c>
      <c r="N223" s="137">
        <v>41</v>
      </c>
      <c r="O223" s="137">
        <v>567</v>
      </c>
      <c r="P223" s="137">
        <v>295</v>
      </c>
      <c r="Q223" s="137">
        <v>55</v>
      </c>
      <c r="R223" s="137">
        <v>14</v>
      </c>
      <c r="S223" s="137">
        <v>33</v>
      </c>
      <c r="T223" s="137">
        <v>15</v>
      </c>
      <c r="U223" s="137">
        <v>3</v>
      </c>
      <c r="V223" s="137">
        <v>102</v>
      </c>
      <c r="W223" s="137">
        <v>32</v>
      </c>
      <c r="Z223" s="234" t="s">
        <v>372</v>
      </c>
      <c r="AA223" s="6">
        <f t="shared" si="36"/>
        <v>28.025742163172101</v>
      </c>
      <c r="AB223" s="6">
        <f t="shared" si="30"/>
        <v>56.051484326344202</v>
      </c>
      <c r="AC223" s="6">
        <f t="shared" si="30"/>
        <v>176.25077849283787</v>
      </c>
      <c r="AD223" s="6">
        <f t="shared" si="30"/>
        <v>29.894124974050236</v>
      </c>
      <c r="AE223" s="6">
        <f t="shared" si="30"/>
        <v>46.709570271953503</v>
      </c>
      <c r="AF223" s="6">
        <f t="shared" si="31"/>
        <v>13.493875856342122</v>
      </c>
      <c r="AG223" s="6">
        <f t="shared" si="31"/>
        <v>24.911770811708532</v>
      </c>
      <c r="AH223" s="6">
        <f t="shared" si="31"/>
        <v>8.5115216940004164</v>
      </c>
      <c r="AI223" s="6">
        <f t="shared" si="29"/>
        <v>117.70811708532283</v>
      </c>
      <c r="AJ223" s="6">
        <f t="shared" si="29"/>
        <v>61.241436578783478</v>
      </c>
      <c r="AK223" s="6">
        <f t="shared" si="29"/>
        <v>11.41789495536641</v>
      </c>
      <c r="AL223" s="6">
        <f t="shared" si="29"/>
        <v>2.9063732613659954</v>
      </c>
      <c r="AM223" s="6">
        <f t="shared" si="37"/>
        <v>6.8507369732198464</v>
      </c>
      <c r="AN223" s="6">
        <f t="shared" si="37"/>
        <v>3.1139713514635665</v>
      </c>
      <c r="AO223" s="6">
        <f t="shared" si="37"/>
        <v>0.62279427029271328</v>
      </c>
      <c r="AP223" s="6">
        <f t="shared" si="37"/>
        <v>21.175005189952252</v>
      </c>
      <c r="AQ223" s="6">
        <f t="shared" si="38"/>
        <v>6.6431388831222753</v>
      </c>
      <c r="AT223" s="234" t="s">
        <v>372</v>
      </c>
      <c r="AU223" s="6">
        <f t="shared" si="32"/>
        <v>76.782925559604379</v>
      </c>
      <c r="AV223" s="6">
        <f t="shared" si="33"/>
        <v>149.52531645569618</v>
      </c>
      <c r="AW223" s="6">
        <f t="shared" si="34"/>
        <v>8.3333333333333339</v>
      </c>
      <c r="AX223" s="6">
        <f t="shared" si="35"/>
        <v>8.2114447010520912</v>
      </c>
    </row>
    <row r="224" spans="1:50" x14ac:dyDescent="0.25">
      <c r="A224" s="234" t="s">
        <v>373</v>
      </c>
      <c r="B224" s="8">
        <v>4993</v>
      </c>
      <c r="C224" s="8">
        <v>4014</v>
      </c>
      <c r="D224" s="8">
        <v>3972</v>
      </c>
      <c r="E224" s="8">
        <v>3918</v>
      </c>
      <c r="F224" s="8">
        <v>1732</v>
      </c>
      <c r="G224" s="137">
        <v>56</v>
      </c>
      <c r="H224" s="137">
        <v>249</v>
      </c>
      <c r="I224" s="137">
        <v>676</v>
      </c>
      <c r="J224" s="137">
        <v>149</v>
      </c>
      <c r="K224" s="137">
        <v>175</v>
      </c>
      <c r="L224" s="137">
        <v>115</v>
      </c>
      <c r="M224" s="242">
        <v>107</v>
      </c>
      <c r="N224" s="137">
        <v>36</v>
      </c>
      <c r="O224" s="137">
        <v>440</v>
      </c>
      <c r="P224" s="137">
        <v>247</v>
      </c>
      <c r="Q224" s="137">
        <v>42</v>
      </c>
      <c r="R224" s="137">
        <v>17</v>
      </c>
      <c r="S224" s="137">
        <v>48</v>
      </c>
      <c r="T224" s="137">
        <v>13</v>
      </c>
      <c r="U224" s="137">
        <v>25</v>
      </c>
      <c r="V224" s="137">
        <v>95</v>
      </c>
      <c r="W224" s="137">
        <v>25</v>
      </c>
      <c r="Z224" s="234" t="s">
        <v>373</v>
      </c>
      <c r="AA224" s="6">
        <f t="shared" si="36"/>
        <v>11.215701982775887</v>
      </c>
      <c r="AB224" s="6">
        <f t="shared" si="30"/>
        <v>49.869817744842784</v>
      </c>
      <c r="AC224" s="6">
        <f t="shared" si="30"/>
        <v>135.38954536350892</v>
      </c>
      <c r="AD224" s="6">
        <f t="shared" si="30"/>
        <v>29.84177848988584</v>
      </c>
      <c r="AE224" s="6">
        <f t="shared" si="30"/>
        <v>35.049068696174643</v>
      </c>
      <c r="AF224" s="6">
        <f t="shared" si="31"/>
        <v>23.03224514320048</v>
      </c>
      <c r="AG224" s="6">
        <f t="shared" si="31"/>
        <v>21.430002002803924</v>
      </c>
      <c r="AH224" s="6">
        <f t="shared" si="31"/>
        <v>7.2100941317844987</v>
      </c>
      <c r="AI224" s="6">
        <f t="shared" si="29"/>
        <v>88.12337272181054</v>
      </c>
      <c r="AJ224" s="6">
        <f t="shared" si="29"/>
        <v>49.469256959743639</v>
      </c>
      <c r="AK224" s="6">
        <f t="shared" si="29"/>
        <v>8.4117764870819141</v>
      </c>
      <c r="AL224" s="6">
        <f t="shared" si="29"/>
        <v>3.4047666733426798</v>
      </c>
      <c r="AM224" s="6">
        <f t="shared" si="37"/>
        <v>9.6134588423793321</v>
      </c>
      <c r="AN224" s="6">
        <f t="shared" si="37"/>
        <v>2.6036451031444021</v>
      </c>
      <c r="AO224" s="6">
        <f t="shared" si="37"/>
        <v>5.0070098137392343</v>
      </c>
      <c r="AP224" s="6">
        <f t="shared" si="37"/>
        <v>19.026637292209092</v>
      </c>
      <c r="AQ224" s="6">
        <f t="shared" si="38"/>
        <v>5.0070098137392343</v>
      </c>
      <c r="AT224" s="234" t="s">
        <v>373</v>
      </c>
      <c r="AU224" s="6">
        <f t="shared" si="32"/>
        <v>62.185297079556896</v>
      </c>
      <c r="AV224" s="6">
        <f t="shared" si="33"/>
        <v>112.30219499744767</v>
      </c>
      <c r="AW224" s="6">
        <f t="shared" si="34"/>
        <v>7.5057736720554269</v>
      </c>
      <c r="AX224" s="6">
        <f t="shared" si="35"/>
        <v>6.2282012954658699</v>
      </c>
    </row>
    <row r="225" spans="1:50" x14ac:dyDescent="0.25">
      <c r="A225" s="234" t="s">
        <v>374</v>
      </c>
      <c r="B225" s="8">
        <v>8347</v>
      </c>
      <c r="C225" s="8">
        <v>6645</v>
      </c>
      <c r="D225" s="8">
        <v>6546</v>
      </c>
      <c r="E225" s="8">
        <v>6441</v>
      </c>
      <c r="F225" s="8">
        <v>2712</v>
      </c>
      <c r="G225" s="137">
        <v>156</v>
      </c>
      <c r="H225" s="137">
        <v>646</v>
      </c>
      <c r="I225" s="137">
        <v>994</v>
      </c>
      <c r="J225" s="137">
        <v>236</v>
      </c>
      <c r="K225" s="137">
        <v>265</v>
      </c>
      <c r="L225" s="137">
        <v>205</v>
      </c>
      <c r="M225" s="242">
        <v>96</v>
      </c>
      <c r="N225" s="137">
        <v>54</v>
      </c>
      <c r="O225" s="137">
        <v>1436</v>
      </c>
      <c r="P225" s="137">
        <v>369</v>
      </c>
      <c r="Q225" s="137">
        <v>80</v>
      </c>
      <c r="R225" s="137">
        <v>43</v>
      </c>
      <c r="S225" s="137">
        <v>57</v>
      </c>
      <c r="T225" s="137">
        <v>50</v>
      </c>
      <c r="U225" s="137">
        <v>17</v>
      </c>
      <c r="V225" s="137">
        <v>138</v>
      </c>
      <c r="W225" s="137">
        <v>32</v>
      </c>
      <c r="Z225" s="234" t="s">
        <v>374</v>
      </c>
      <c r="AA225" s="6">
        <f t="shared" si="36"/>
        <v>18.689349466874326</v>
      </c>
      <c r="AB225" s="6">
        <f t="shared" si="30"/>
        <v>77.393075356415466</v>
      </c>
      <c r="AC225" s="6">
        <f t="shared" si="30"/>
        <v>119.08470109021205</v>
      </c>
      <c r="AD225" s="6">
        <f t="shared" si="30"/>
        <v>28.273631244758597</v>
      </c>
      <c r="AE225" s="6">
        <f t="shared" si="30"/>
        <v>31.747933389241645</v>
      </c>
      <c r="AF225" s="6">
        <f t="shared" si="31"/>
        <v>24.559722055828441</v>
      </c>
      <c r="AG225" s="6">
        <f t="shared" si="31"/>
        <v>11.501138133461124</v>
      </c>
      <c r="AH225" s="6">
        <f t="shared" si="31"/>
        <v>6.4693902000718824</v>
      </c>
      <c r="AI225" s="6">
        <f t="shared" si="29"/>
        <v>172.03785791302263</v>
      </c>
      <c r="AJ225" s="6">
        <f t="shared" si="29"/>
        <v>44.207499700491198</v>
      </c>
      <c r="AK225" s="6">
        <f t="shared" si="29"/>
        <v>9.5842817778842697</v>
      </c>
      <c r="AL225" s="6">
        <f t="shared" si="29"/>
        <v>5.151551455612795</v>
      </c>
      <c r="AM225" s="6">
        <f t="shared" si="37"/>
        <v>6.8288007667425425</v>
      </c>
      <c r="AN225" s="6">
        <f t="shared" si="37"/>
        <v>5.9901761111776688</v>
      </c>
      <c r="AO225" s="6">
        <f t="shared" si="37"/>
        <v>2.0366598778004072</v>
      </c>
      <c r="AP225" s="6">
        <f t="shared" si="37"/>
        <v>16.532886066850367</v>
      </c>
      <c r="AQ225" s="6">
        <f t="shared" si="38"/>
        <v>3.8337127111537082</v>
      </c>
      <c r="AT225" s="234" t="s">
        <v>374</v>
      </c>
      <c r="AU225" s="6">
        <f t="shared" si="32"/>
        <v>56.37030247479376</v>
      </c>
      <c r="AV225" s="6">
        <f t="shared" si="33"/>
        <v>222.94674739947212</v>
      </c>
      <c r="AW225" s="6">
        <f t="shared" si="34"/>
        <v>18.436578171091444</v>
      </c>
      <c r="AX225" s="6">
        <f t="shared" si="35"/>
        <v>4.8156508653122652</v>
      </c>
    </row>
    <row r="226" spans="1:50" x14ac:dyDescent="0.25">
      <c r="A226" s="234" t="s">
        <v>376</v>
      </c>
      <c r="B226" s="8">
        <v>5402</v>
      </c>
      <c r="C226" s="8">
        <v>4197</v>
      </c>
      <c r="D226" s="8">
        <v>4134</v>
      </c>
      <c r="E226" s="8">
        <v>4072</v>
      </c>
      <c r="F226" s="8">
        <v>1594</v>
      </c>
      <c r="G226" s="137">
        <v>72</v>
      </c>
      <c r="H226" s="137">
        <v>339</v>
      </c>
      <c r="I226" s="137">
        <v>615</v>
      </c>
      <c r="J226" s="137">
        <v>176</v>
      </c>
      <c r="K226" s="137">
        <v>193</v>
      </c>
      <c r="L226" s="137">
        <v>101</v>
      </c>
      <c r="M226" s="242">
        <v>87</v>
      </c>
      <c r="N226" s="137">
        <v>26</v>
      </c>
      <c r="O226" s="137">
        <v>406</v>
      </c>
      <c r="P226" s="137">
        <v>236</v>
      </c>
      <c r="Q226" s="137">
        <v>30</v>
      </c>
      <c r="R226" s="137">
        <v>1</v>
      </c>
      <c r="S226" s="137">
        <v>28</v>
      </c>
      <c r="T226" s="137">
        <v>5</v>
      </c>
      <c r="U226" s="137">
        <v>2</v>
      </c>
      <c r="V226" s="137">
        <v>51</v>
      </c>
      <c r="W226" s="137">
        <v>19</v>
      </c>
      <c r="Z226" s="234" t="s">
        <v>376</v>
      </c>
      <c r="AA226" s="6">
        <f t="shared" si="36"/>
        <v>13.328396890040727</v>
      </c>
      <c r="AB226" s="6">
        <f t="shared" si="30"/>
        <v>62.754535357275081</v>
      </c>
      <c r="AC226" s="6">
        <f t="shared" si="30"/>
        <v>113.84672343576453</v>
      </c>
      <c r="AD226" s="6">
        <f t="shared" si="30"/>
        <v>32.580525731210663</v>
      </c>
      <c r="AE226" s="6">
        <f t="shared" si="30"/>
        <v>35.727508330248057</v>
      </c>
      <c r="AF226" s="6">
        <f t="shared" si="31"/>
        <v>18.696778970751573</v>
      </c>
      <c r="AG226" s="6">
        <f t="shared" si="31"/>
        <v>16.105146242132545</v>
      </c>
      <c r="AH226" s="6">
        <f t="shared" si="31"/>
        <v>4.8130322102924836</v>
      </c>
      <c r="AI226" s="6">
        <f t="shared" si="29"/>
        <v>75.157349129951868</v>
      </c>
      <c r="AJ226" s="6">
        <f t="shared" si="29"/>
        <v>43.687523139577934</v>
      </c>
      <c r="AK226" s="6">
        <f t="shared" si="29"/>
        <v>5.5534987041836352</v>
      </c>
      <c r="AL226" s="6">
        <f t="shared" si="29"/>
        <v>0.18511662347278787</v>
      </c>
      <c r="AM226" s="6">
        <f t="shared" si="37"/>
        <v>5.1832654572380603</v>
      </c>
      <c r="AN226" s="6">
        <f t="shared" si="37"/>
        <v>0.92558311736393928</v>
      </c>
      <c r="AO226" s="6">
        <f t="shared" si="37"/>
        <v>0.37023324694557574</v>
      </c>
      <c r="AP226" s="6">
        <f t="shared" si="37"/>
        <v>9.4409477971121802</v>
      </c>
      <c r="AQ226" s="6">
        <f t="shared" si="38"/>
        <v>3.5172158459829692</v>
      </c>
      <c r="AT226" s="234" t="s">
        <v>376</v>
      </c>
      <c r="AU226" s="6">
        <f t="shared" si="32"/>
        <v>57.087566521528785</v>
      </c>
      <c r="AV226" s="6">
        <f t="shared" si="33"/>
        <v>99.70530451866405</v>
      </c>
      <c r="AW226" s="6">
        <f t="shared" si="34"/>
        <v>3.1367628607277291</v>
      </c>
      <c r="AX226" s="6">
        <f t="shared" si="35"/>
        <v>4.5270431260424111</v>
      </c>
    </row>
    <row r="227" spans="1:50" x14ac:dyDescent="0.25">
      <c r="A227" s="234" t="s">
        <v>377</v>
      </c>
      <c r="B227" s="8">
        <v>8666</v>
      </c>
      <c r="C227" s="8">
        <v>6883</v>
      </c>
      <c r="D227" s="8">
        <v>6768</v>
      </c>
      <c r="E227" s="8">
        <v>6667</v>
      </c>
      <c r="F227" s="8">
        <v>3072</v>
      </c>
      <c r="G227" s="137">
        <v>148</v>
      </c>
      <c r="H227" s="137">
        <v>420</v>
      </c>
      <c r="I227" s="137">
        <v>984</v>
      </c>
      <c r="J227" s="137">
        <v>225</v>
      </c>
      <c r="K227" s="137">
        <v>352</v>
      </c>
      <c r="L227" s="137">
        <v>122</v>
      </c>
      <c r="M227" s="242">
        <v>61</v>
      </c>
      <c r="N227" s="137">
        <v>44</v>
      </c>
      <c r="O227" s="137">
        <v>651</v>
      </c>
      <c r="P227" s="137">
        <v>429</v>
      </c>
      <c r="Q227" s="137">
        <v>53</v>
      </c>
      <c r="R227" s="137">
        <v>19</v>
      </c>
      <c r="S227" s="137">
        <v>72</v>
      </c>
      <c r="T227" s="137">
        <v>12</v>
      </c>
      <c r="U227" s="137">
        <v>13</v>
      </c>
      <c r="V227" s="137">
        <v>147</v>
      </c>
      <c r="W227" s="137">
        <v>33</v>
      </c>
      <c r="Z227" s="234" t="s">
        <v>377</v>
      </c>
      <c r="AA227" s="6">
        <f t="shared" si="36"/>
        <v>17.078236787445189</v>
      </c>
      <c r="AB227" s="6">
        <f t="shared" si="30"/>
        <v>48.465266558966071</v>
      </c>
      <c r="AC227" s="6">
        <f t="shared" si="30"/>
        <v>113.54719593814909</v>
      </c>
      <c r="AD227" s="6">
        <f t="shared" si="30"/>
        <v>25.96353565658897</v>
      </c>
      <c r="AE227" s="6">
        <f t="shared" si="30"/>
        <v>40.618509116085853</v>
      </c>
      <c r="AF227" s="6">
        <f t="shared" si="31"/>
        <v>14.078006000461574</v>
      </c>
      <c r="AG227" s="6">
        <f t="shared" si="31"/>
        <v>7.0390030002307871</v>
      </c>
      <c r="AH227" s="6">
        <f t="shared" si="31"/>
        <v>5.0773136395107317</v>
      </c>
      <c r="AI227" s="6">
        <f t="shared" si="29"/>
        <v>75.121163166397409</v>
      </c>
      <c r="AJ227" s="6">
        <f t="shared" si="29"/>
        <v>49.503807985229628</v>
      </c>
      <c r="AK227" s="6">
        <f t="shared" si="29"/>
        <v>6.1158550657742907</v>
      </c>
      <c r="AL227" s="6">
        <f t="shared" si="29"/>
        <v>2.1924763443341799</v>
      </c>
      <c r="AM227" s="6">
        <f t="shared" si="37"/>
        <v>8.3083314101084706</v>
      </c>
      <c r="AN227" s="6">
        <f t="shared" si="37"/>
        <v>1.384721901684745</v>
      </c>
      <c r="AO227" s="6">
        <f t="shared" si="37"/>
        <v>1.500115393491807</v>
      </c>
      <c r="AP227" s="6">
        <f t="shared" si="37"/>
        <v>16.962843295638127</v>
      </c>
      <c r="AQ227" s="6">
        <f t="shared" si="38"/>
        <v>3.8079852296330485</v>
      </c>
      <c r="AT227" s="234" t="s">
        <v>377</v>
      </c>
      <c r="AU227" s="6">
        <f t="shared" si="32"/>
        <v>63.386524822695037</v>
      </c>
      <c r="AV227" s="6">
        <f t="shared" si="33"/>
        <v>97.645117744112795</v>
      </c>
      <c r="AW227" s="6">
        <f t="shared" si="34"/>
        <v>3.90625</v>
      </c>
      <c r="AX227" s="6">
        <f t="shared" si="35"/>
        <v>4.7944210373383696</v>
      </c>
    </row>
    <row r="228" spans="1:50" x14ac:dyDescent="0.25">
      <c r="A228" s="234" t="s">
        <v>378</v>
      </c>
      <c r="B228" s="8">
        <v>13351</v>
      </c>
      <c r="C228" s="8">
        <v>10382</v>
      </c>
      <c r="D228" s="8">
        <v>10235</v>
      </c>
      <c r="E228" s="8">
        <v>10092</v>
      </c>
      <c r="F228" s="8">
        <v>4172</v>
      </c>
      <c r="G228" s="137">
        <v>225</v>
      </c>
      <c r="H228" s="137">
        <v>835</v>
      </c>
      <c r="I228" s="137">
        <v>1593</v>
      </c>
      <c r="J228" s="137">
        <v>410</v>
      </c>
      <c r="K228" s="137">
        <v>450</v>
      </c>
      <c r="L228" s="137">
        <v>240</v>
      </c>
      <c r="M228" s="242">
        <v>276</v>
      </c>
      <c r="N228" s="137">
        <v>66</v>
      </c>
      <c r="O228" s="137">
        <v>329</v>
      </c>
      <c r="P228" s="137">
        <v>579</v>
      </c>
      <c r="Q228" s="137">
        <v>72</v>
      </c>
      <c r="R228" s="137">
        <v>18</v>
      </c>
      <c r="S228" s="137">
        <v>102</v>
      </c>
      <c r="T228" s="137">
        <v>28</v>
      </c>
      <c r="U228" s="137">
        <v>32</v>
      </c>
      <c r="V228" s="137">
        <v>228</v>
      </c>
      <c r="W228" s="137">
        <v>68</v>
      </c>
      <c r="Z228" s="234" t="s">
        <v>378</v>
      </c>
      <c r="AA228" s="6">
        <f t="shared" si="36"/>
        <v>16.852670211969141</v>
      </c>
      <c r="AB228" s="6">
        <f t="shared" si="30"/>
        <v>62.542131675529923</v>
      </c>
      <c r="AC228" s="6">
        <f t="shared" si="30"/>
        <v>119.31690510074151</v>
      </c>
      <c r="AD228" s="6">
        <f t="shared" si="30"/>
        <v>30.709310164032654</v>
      </c>
      <c r="AE228" s="6">
        <f t="shared" si="30"/>
        <v>33.705340423938281</v>
      </c>
      <c r="AF228" s="6">
        <f t="shared" si="31"/>
        <v>17.976181559433751</v>
      </c>
      <c r="AG228" s="6">
        <f t="shared" si="31"/>
        <v>20.672608793348811</v>
      </c>
      <c r="AH228" s="6">
        <f t="shared" si="31"/>
        <v>4.9434499288442808</v>
      </c>
      <c r="AI228" s="6">
        <f t="shared" si="29"/>
        <v>24.642348887723767</v>
      </c>
      <c r="AJ228" s="6">
        <f t="shared" si="29"/>
        <v>43.36753801213392</v>
      </c>
      <c r="AK228" s="6">
        <f t="shared" si="29"/>
        <v>5.3928544678301256</v>
      </c>
      <c r="AL228" s="6">
        <f t="shared" si="29"/>
        <v>1.3482136169575314</v>
      </c>
      <c r="AM228" s="6">
        <f t="shared" si="37"/>
        <v>7.639877162759344</v>
      </c>
      <c r="AN228" s="6">
        <f t="shared" si="37"/>
        <v>2.0972211819339375</v>
      </c>
      <c r="AO228" s="6">
        <f t="shared" si="37"/>
        <v>2.3968242079245003</v>
      </c>
      <c r="AP228" s="6">
        <f t="shared" si="37"/>
        <v>17.07737248146206</v>
      </c>
      <c r="AQ228" s="6">
        <f t="shared" si="38"/>
        <v>5.0932514418395627</v>
      </c>
      <c r="AT228" s="234" t="s">
        <v>378</v>
      </c>
      <c r="AU228" s="6">
        <f t="shared" si="32"/>
        <v>56.570591108939908</v>
      </c>
      <c r="AV228" s="6">
        <f t="shared" si="33"/>
        <v>32.600079270709472</v>
      </c>
      <c r="AW228" s="6">
        <f t="shared" si="34"/>
        <v>6.7114093959731544</v>
      </c>
      <c r="AX228" s="6">
        <f t="shared" si="35"/>
        <v>6.5497977268349068</v>
      </c>
    </row>
    <row r="229" spans="1:50" x14ac:dyDescent="0.25">
      <c r="A229" s="234" t="s">
        <v>379</v>
      </c>
      <c r="B229" s="8">
        <v>7806</v>
      </c>
      <c r="C229" s="8">
        <v>6035</v>
      </c>
      <c r="D229" s="8">
        <v>5950</v>
      </c>
      <c r="E229" s="8">
        <v>5863</v>
      </c>
      <c r="F229" s="8">
        <v>2488</v>
      </c>
      <c r="G229" s="137">
        <v>144</v>
      </c>
      <c r="H229" s="137">
        <v>414</v>
      </c>
      <c r="I229" s="137">
        <v>1133</v>
      </c>
      <c r="J229" s="137">
        <v>201</v>
      </c>
      <c r="K229" s="137">
        <v>302</v>
      </c>
      <c r="L229" s="137">
        <v>213</v>
      </c>
      <c r="M229" s="242">
        <v>94</v>
      </c>
      <c r="N229" s="137">
        <v>99</v>
      </c>
      <c r="O229" s="137">
        <v>1268</v>
      </c>
      <c r="P229" s="137">
        <v>367</v>
      </c>
      <c r="Q229" s="137">
        <v>81</v>
      </c>
      <c r="R229" s="137">
        <v>35</v>
      </c>
      <c r="S229" s="137">
        <v>58</v>
      </c>
      <c r="T229" s="137">
        <v>39</v>
      </c>
      <c r="U229" s="137">
        <v>6</v>
      </c>
      <c r="V229" s="137">
        <v>123</v>
      </c>
      <c r="W229" s="137">
        <v>39</v>
      </c>
      <c r="Z229" s="234" t="s">
        <v>379</v>
      </c>
      <c r="AA229" s="6">
        <f t="shared" si="36"/>
        <v>18.447348193697156</v>
      </c>
      <c r="AB229" s="6">
        <f t="shared" si="30"/>
        <v>53.036126056879326</v>
      </c>
      <c r="AC229" s="6">
        <f t="shared" si="30"/>
        <v>145.14476044068664</v>
      </c>
      <c r="AD229" s="6">
        <f t="shared" si="30"/>
        <v>25.749423520368946</v>
      </c>
      <c r="AE229" s="6">
        <f t="shared" si="30"/>
        <v>38.688188572892649</v>
      </c>
      <c r="AF229" s="6">
        <f t="shared" si="31"/>
        <v>27.286702536510376</v>
      </c>
      <c r="AG229" s="6">
        <f t="shared" si="31"/>
        <v>12.042018959774532</v>
      </c>
      <c r="AH229" s="6">
        <f t="shared" si="31"/>
        <v>12.682551883166795</v>
      </c>
      <c r="AI229" s="6">
        <f t="shared" si="29"/>
        <v>162.43914937227774</v>
      </c>
      <c r="AJ229" s="6">
        <f t="shared" si="29"/>
        <v>47.015116576992057</v>
      </c>
      <c r="AK229" s="6">
        <f t="shared" si="29"/>
        <v>10.376633358954651</v>
      </c>
      <c r="AL229" s="6">
        <f t="shared" si="29"/>
        <v>4.4837304637458368</v>
      </c>
      <c r="AM229" s="6">
        <f t="shared" si="37"/>
        <v>7.4301819113502434</v>
      </c>
      <c r="AN229" s="6">
        <f t="shared" si="37"/>
        <v>4.9961568024596463</v>
      </c>
      <c r="AO229" s="6">
        <f t="shared" si="37"/>
        <v>0.76863950807071479</v>
      </c>
      <c r="AP229" s="6">
        <f t="shared" si="37"/>
        <v>15.757109915449655</v>
      </c>
      <c r="AQ229" s="6">
        <f t="shared" si="38"/>
        <v>4.9961568024596463</v>
      </c>
      <c r="AT229" s="234" t="s">
        <v>379</v>
      </c>
      <c r="AU229" s="6">
        <f t="shared" si="32"/>
        <v>61.680672268907564</v>
      </c>
      <c r="AV229" s="6">
        <f t="shared" si="33"/>
        <v>216.2715333447041</v>
      </c>
      <c r="AW229" s="6">
        <f t="shared" si="34"/>
        <v>15.67524115755627</v>
      </c>
      <c r="AX229" s="6">
        <f t="shared" si="35"/>
        <v>6.4623032311516155</v>
      </c>
    </row>
    <row r="230" spans="1:50" x14ac:dyDescent="0.25">
      <c r="A230" s="234" t="s">
        <v>380</v>
      </c>
      <c r="B230" s="8">
        <v>2982</v>
      </c>
      <c r="C230" s="8">
        <v>2285</v>
      </c>
      <c r="D230" s="8">
        <v>2250</v>
      </c>
      <c r="E230" s="8">
        <v>2212</v>
      </c>
      <c r="F230" s="8">
        <v>1012</v>
      </c>
      <c r="G230" s="137">
        <v>78</v>
      </c>
      <c r="H230" s="137">
        <v>129</v>
      </c>
      <c r="I230" s="137">
        <v>418</v>
      </c>
      <c r="J230" s="137">
        <v>56</v>
      </c>
      <c r="K230" s="137">
        <v>121</v>
      </c>
      <c r="L230" s="137">
        <v>42</v>
      </c>
      <c r="M230" s="242">
        <v>75</v>
      </c>
      <c r="N230" s="137">
        <v>10</v>
      </c>
      <c r="O230" s="137">
        <v>142</v>
      </c>
      <c r="P230" s="137">
        <v>156</v>
      </c>
      <c r="Q230" s="137">
        <v>28</v>
      </c>
      <c r="R230" s="137">
        <v>1</v>
      </c>
      <c r="S230" s="137">
        <v>24</v>
      </c>
      <c r="T230" s="137">
        <v>5</v>
      </c>
      <c r="U230" s="137">
        <v>1</v>
      </c>
      <c r="V230" s="137">
        <v>48</v>
      </c>
      <c r="W230" s="137">
        <v>16</v>
      </c>
      <c r="Z230" s="234" t="s">
        <v>380</v>
      </c>
      <c r="AA230" s="6">
        <f t="shared" si="36"/>
        <v>26.156941649899398</v>
      </c>
      <c r="AB230" s="6">
        <f t="shared" si="30"/>
        <v>43.259557344064383</v>
      </c>
      <c r="AC230" s="6">
        <f t="shared" si="30"/>
        <v>140.17437961099932</v>
      </c>
      <c r="AD230" s="6">
        <f t="shared" si="30"/>
        <v>18.779342723004696</v>
      </c>
      <c r="AE230" s="6">
        <f t="shared" si="30"/>
        <v>40.57679409792086</v>
      </c>
      <c r="AF230" s="6">
        <f t="shared" si="31"/>
        <v>14.084507042253522</v>
      </c>
      <c r="AG230" s="6">
        <f t="shared" si="31"/>
        <v>25.150905432595575</v>
      </c>
      <c r="AH230" s="6">
        <f t="shared" si="31"/>
        <v>3.3534540576794098</v>
      </c>
      <c r="AI230" s="6">
        <f t="shared" si="29"/>
        <v>47.619047619047613</v>
      </c>
      <c r="AJ230" s="6">
        <f t="shared" si="29"/>
        <v>52.313883299798796</v>
      </c>
      <c r="AK230" s="6">
        <f t="shared" si="29"/>
        <v>9.3896713615023479</v>
      </c>
      <c r="AL230" s="6">
        <f t="shared" si="29"/>
        <v>0.33534540576794097</v>
      </c>
      <c r="AM230" s="6">
        <f t="shared" si="37"/>
        <v>8.0482897384305847</v>
      </c>
      <c r="AN230" s="6">
        <f t="shared" si="37"/>
        <v>1.6767270288397049</v>
      </c>
      <c r="AO230" s="6">
        <f t="shared" si="37"/>
        <v>0.33534540576794097</v>
      </c>
      <c r="AP230" s="6">
        <f t="shared" si="37"/>
        <v>16.096579476861169</v>
      </c>
      <c r="AQ230" s="6">
        <f t="shared" si="38"/>
        <v>5.3655264922870556</v>
      </c>
      <c r="AT230" s="234" t="s">
        <v>380</v>
      </c>
      <c r="AU230" s="6">
        <f t="shared" si="32"/>
        <v>69.333333333333329</v>
      </c>
      <c r="AV230" s="6">
        <f t="shared" si="33"/>
        <v>64.195298372513562</v>
      </c>
      <c r="AW230" s="6">
        <f t="shared" si="34"/>
        <v>4.9407114624505928</v>
      </c>
      <c r="AX230" s="6">
        <f t="shared" si="35"/>
        <v>7.0021881838074398</v>
      </c>
    </row>
    <row r="231" spans="1:50" x14ac:dyDescent="0.25">
      <c r="A231" s="234" t="s">
        <v>381</v>
      </c>
      <c r="B231" s="8">
        <v>9502</v>
      </c>
      <c r="C231" s="8">
        <v>7442</v>
      </c>
      <c r="D231" s="8">
        <v>7316</v>
      </c>
      <c r="E231" s="8">
        <v>7223</v>
      </c>
      <c r="F231" s="8">
        <v>3194</v>
      </c>
      <c r="G231" s="137">
        <v>167</v>
      </c>
      <c r="H231" s="137">
        <v>480</v>
      </c>
      <c r="I231" s="137">
        <v>1200</v>
      </c>
      <c r="J231" s="137">
        <v>222</v>
      </c>
      <c r="K231" s="137">
        <v>309</v>
      </c>
      <c r="L231" s="137">
        <v>106</v>
      </c>
      <c r="M231" s="242">
        <v>139</v>
      </c>
      <c r="N231" s="137">
        <v>53</v>
      </c>
      <c r="O231" s="137">
        <v>417</v>
      </c>
      <c r="P231" s="137">
        <v>387</v>
      </c>
      <c r="Q231" s="137">
        <v>77</v>
      </c>
      <c r="R231" s="137">
        <v>4</v>
      </c>
      <c r="S231" s="137">
        <v>38</v>
      </c>
      <c r="T231" s="137">
        <v>7</v>
      </c>
      <c r="U231" s="137">
        <v>13</v>
      </c>
      <c r="V231" s="137">
        <v>159</v>
      </c>
      <c r="W231" s="137">
        <v>49</v>
      </c>
      <c r="Z231" s="234" t="s">
        <v>381</v>
      </c>
      <c r="AA231" s="6">
        <f t="shared" si="36"/>
        <v>17.575247316354453</v>
      </c>
      <c r="AB231" s="6">
        <f t="shared" si="30"/>
        <v>50.515680909282253</v>
      </c>
      <c r="AC231" s="6">
        <f t="shared" si="30"/>
        <v>126.28920227320565</v>
      </c>
      <c r="AD231" s="6">
        <f t="shared" si="30"/>
        <v>23.363502420543043</v>
      </c>
      <c r="AE231" s="6">
        <f t="shared" si="30"/>
        <v>32.51946958535045</v>
      </c>
      <c r="AF231" s="6">
        <f t="shared" si="31"/>
        <v>11.155546200799833</v>
      </c>
      <c r="AG231" s="6">
        <f t="shared" si="31"/>
        <v>14.628499263312987</v>
      </c>
      <c r="AH231" s="6">
        <f t="shared" si="31"/>
        <v>5.5777731003999165</v>
      </c>
      <c r="AI231" s="6">
        <f t="shared" si="29"/>
        <v>43.88549778993896</v>
      </c>
      <c r="AJ231" s="6">
        <f t="shared" si="29"/>
        <v>40.728267733108822</v>
      </c>
      <c r="AK231" s="6">
        <f t="shared" si="29"/>
        <v>8.1035571458640288</v>
      </c>
      <c r="AL231" s="6">
        <f t="shared" si="29"/>
        <v>0.42096400757735214</v>
      </c>
      <c r="AM231" s="6">
        <f t="shared" si="37"/>
        <v>3.9991580719848452</v>
      </c>
      <c r="AN231" s="6">
        <f t="shared" si="37"/>
        <v>0.73668701326036623</v>
      </c>
      <c r="AO231" s="6">
        <f t="shared" si="37"/>
        <v>1.3681330246263943</v>
      </c>
      <c r="AP231" s="6">
        <f t="shared" si="37"/>
        <v>16.733319301199749</v>
      </c>
      <c r="AQ231" s="6">
        <f t="shared" si="38"/>
        <v>5.1568090928225638</v>
      </c>
      <c r="AT231" s="234" t="s">
        <v>381</v>
      </c>
      <c r="AU231" s="6">
        <f t="shared" si="32"/>
        <v>52.897758337889563</v>
      </c>
      <c r="AV231" s="6">
        <f t="shared" si="33"/>
        <v>57.73224421985325</v>
      </c>
      <c r="AW231" s="6">
        <f t="shared" si="34"/>
        <v>2.1916092673763305</v>
      </c>
      <c r="AX231" s="6">
        <f t="shared" si="35"/>
        <v>6.584251545283526</v>
      </c>
    </row>
    <row r="232" spans="1:50" x14ac:dyDescent="0.25">
      <c r="A232" s="234" t="s">
        <v>382</v>
      </c>
      <c r="B232" s="8">
        <v>7893</v>
      </c>
      <c r="C232" s="8">
        <v>6178</v>
      </c>
      <c r="D232" s="8">
        <v>6075</v>
      </c>
      <c r="E232" s="8">
        <v>5980</v>
      </c>
      <c r="F232" s="8">
        <v>2705</v>
      </c>
      <c r="G232" s="137">
        <v>161</v>
      </c>
      <c r="H232" s="137">
        <v>497</v>
      </c>
      <c r="I232" s="137">
        <v>1093</v>
      </c>
      <c r="J232" s="137">
        <v>174</v>
      </c>
      <c r="K232" s="137">
        <v>288</v>
      </c>
      <c r="L232" s="137">
        <v>112</v>
      </c>
      <c r="M232" s="242">
        <v>206</v>
      </c>
      <c r="N232" s="137">
        <v>44</v>
      </c>
      <c r="O232" s="137">
        <v>903</v>
      </c>
      <c r="P232" s="137">
        <v>372</v>
      </c>
      <c r="Q232" s="137">
        <v>84</v>
      </c>
      <c r="R232" s="137">
        <v>67</v>
      </c>
      <c r="S232" s="137">
        <v>52</v>
      </c>
      <c r="T232" s="137">
        <v>49</v>
      </c>
      <c r="U232" s="137">
        <v>7</v>
      </c>
      <c r="V232" s="137">
        <v>150</v>
      </c>
      <c r="W232" s="137">
        <v>43</v>
      </c>
      <c r="Z232" s="234" t="s">
        <v>382</v>
      </c>
      <c r="AA232" s="6">
        <f t="shared" si="36"/>
        <v>20.397820853921196</v>
      </c>
      <c r="AB232" s="6">
        <f t="shared" si="30"/>
        <v>62.967186114278469</v>
      </c>
      <c r="AC232" s="6">
        <f t="shared" si="30"/>
        <v>138.47713163562651</v>
      </c>
      <c r="AD232" s="6">
        <f t="shared" si="30"/>
        <v>22.044849866970733</v>
      </c>
      <c r="AE232" s="6">
        <f t="shared" si="30"/>
        <v>36.488027366020525</v>
      </c>
      <c r="AF232" s="6">
        <f t="shared" si="31"/>
        <v>14.189788420119092</v>
      </c>
      <c r="AG232" s="6">
        <f t="shared" si="31"/>
        <v>26.099075129861902</v>
      </c>
      <c r="AH232" s="6">
        <f t="shared" si="31"/>
        <v>5.5745597364753579</v>
      </c>
      <c r="AI232" s="6">
        <f t="shared" si="29"/>
        <v>114.40516913721019</v>
      </c>
      <c r="AJ232" s="6">
        <f t="shared" si="29"/>
        <v>47.130368681109843</v>
      </c>
      <c r="AK232" s="6">
        <f t="shared" si="29"/>
        <v>10.642341315089318</v>
      </c>
      <c r="AL232" s="6">
        <f t="shared" si="29"/>
        <v>8.4885341441783844</v>
      </c>
      <c r="AM232" s="6">
        <f t="shared" si="37"/>
        <v>6.5881160521981501</v>
      </c>
      <c r="AN232" s="6">
        <f t="shared" si="37"/>
        <v>6.2080324338021029</v>
      </c>
      <c r="AO232" s="6">
        <f t="shared" si="37"/>
        <v>0.88686177625744322</v>
      </c>
      <c r="AP232" s="6">
        <f t="shared" si="37"/>
        <v>19.004180919802355</v>
      </c>
      <c r="AQ232" s="6">
        <f t="shared" si="38"/>
        <v>5.4478651970100085</v>
      </c>
      <c r="AT232" s="234" t="s">
        <v>382</v>
      </c>
      <c r="AU232" s="6">
        <f t="shared" si="32"/>
        <v>61.23456790123457</v>
      </c>
      <c r="AV232" s="6">
        <f t="shared" si="33"/>
        <v>151.00334448160535</v>
      </c>
      <c r="AW232" s="6">
        <f t="shared" si="34"/>
        <v>18.11460258780037</v>
      </c>
      <c r="AX232" s="6">
        <f t="shared" si="35"/>
        <v>6.960181288442862</v>
      </c>
    </row>
    <row r="233" spans="1:50" x14ac:dyDescent="0.25">
      <c r="A233" s="234" t="s">
        <v>383</v>
      </c>
      <c r="B233" s="8">
        <v>5247</v>
      </c>
      <c r="C233" s="8">
        <v>4028</v>
      </c>
      <c r="D233" s="8">
        <v>3951</v>
      </c>
      <c r="E233" s="8">
        <v>3887</v>
      </c>
      <c r="F233" s="8">
        <v>1721</v>
      </c>
      <c r="G233" s="137">
        <v>87</v>
      </c>
      <c r="H233" s="137">
        <v>406</v>
      </c>
      <c r="I233" s="137">
        <v>748</v>
      </c>
      <c r="J233" s="137">
        <v>137</v>
      </c>
      <c r="K233" s="137">
        <v>158</v>
      </c>
      <c r="L233" s="137">
        <v>74</v>
      </c>
      <c r="M233" s="242">
        <v>165</v>
      </c>
      <c r="N233" s="137">
        <v>34</v>
      </c>
      <c r="O233" s="137">
        <v>281</v>
      </c>
      <c r="P233" s="137">
        <v>237</v>
      </c>
      <c r="Q233" s="137">
        <v>39</v>
      </c>
      <c r="R233" s="137">
        <v>20</v>
      </c>
      <c r="S233" s="137">
        <v>33</v>
      </c>
      <c r="T233" s="137">
        <v>19</v>
      </c>
      <c r="U233" s="137">
        <v>11</v>
      </c>
      <c r="V233" s="137">
        <v>81</v>
      </c>
      <c r="W233" s="137">
        <v>29</v>
      </c>
      <c r="Z233" s="234" t="s">
        <v>383</v>
      </c>
      <c r="AA233" s="6">
        <f t="shared" si="36"/>
        <v>16.580903373356204</v>
      </c>
      <c r="AB233" s="6">
        <f t="shared" si="30"/>
        <v>77.377549075662287</v>
      </c>
      <c r="AC233" s="6">
        <f t="shared" si="30"/>
        <v>142.55765199161425</v>
      </c>
      <c r="AD233" s="6">
        <f t="shared" si="30"/>
        <v>26.110158185629885</v>
      </c>
      <c r="AE233" s="6">
        <f t="shared" si="30"/>
        <v>30.11244520678483</v>
      </c>
      <c r="AF233" s="6">
        <f t="shared" si="31"/>
        <v>14.103297122165046</v>
      </c>
      <c r="AG233" s="6">
        <f t="shared" si="31"/>
        <v>31.446540880503143</v>
      </c>
      <c r="AH233" s="6">
        <f t="shared" si="31"/>
        <v>6.4798932723461027</v>
      </c>
      <c r="AI233" s="6">
        <f t="shared" si="29"/>
        <v>53.554412044978079</v>
      </c>
      <c r="AJ233" s="6">
        <f t="shared" si="29"/>
        <v>45.168667810177247</v>
      </c>
      <c r="AK233" s="6">
        <f t="shared" si="29"/>
        <v>7.4328187535734704</v>
      </c>
      <c r="AL233" s="6">
        <f t="shared" si="29"/>
        <v>3.8117019249094723</v>
      </c>
      <c r="AM233" s="6">
        <f t="shared" si="37"/>
        <v>6.2893081761006293</v>
      </c>
      <c r="AN233" s="6">
        <f t="shared" si="37"/>
        <v>3.6211168286639981</v>
      </c>
      <c r="AO233" s="6">
        <f t="shared" si="37"/>
        <v>2.0964360587002098</v>
      </c>
      <c r="AP233" s="6">
        <f t="shared" si="37"/>
        <v>15.437392795883362</v>
      </c>
      <c r="AQ233" s="6">
        <f t="shared" si="38"/>
        <v>5.5269677911187349</v>
      </c>
      <c r="AT233" s="234" t="s">
        <v>383</v>
      </c>
      <c r="AU233" s="6">
        <f t="shared" si="32"/>
        <v>59.984813971146544</v>
      </c>
      <c r="AV233" s="6">
        <f t="shared" si="33"/>
        <v>72.292256238744542</v>
      </c>
      <c r="AW233" s="6">
        <f t="shared" si="34"/>
        <v>11.04009296920395</v>
      </c>
      <c r="AX233" s="6">
        <f t="shared" si="35"/>
        <v>7.1996027805362459</v>
      </c>
    </row>
    <row r="234" spans="1:50" x14ac:dyDescent="0.25">
      <c r="A234" s="234" t="s">
        <v>384</v>
      </c>
      <c r="B234" s="8">
        <v>2422</v>
      </c>
      <c r="C234" s="8">
        <v>1847</v>
      </c>
      <c r="D234" s="8">
        <v>1816</v>
      </c>
      <c r="E234" s="8">
        <v>1789</v>
      </c>
      <c r="F234" s="8">
        <v>793</v>
      </c>
      <c r="G234" s="137">
        <v>49</v>
      </c>
      <c r="H234" s="137">
        <v>96</v>
      </c>
      <c r="I234" s="137">
        <v>270</v>
      </c>
      <c r="J234" s="137">
        <v>45</v>
      </c>
      <c r="K234" s="137">
        <v>102</v>
      </c>
      <c r="L234" s="137">
        <v>25</v>
      </c>
      <c r="M234" s="242">
        <v>49</v>
      </c>
      <c r="N234" s="137">
        <v>8</v>
      </c>
      <c r="O234" s="137">
        <v>126</v>
      </c>
      <c r="P234" s="137">
        <v>122</v>
      </c>
      <c r="Q234" s="137">
        <v>29</v>
      </c>
      <c r="R234" s="137">
        <v>13</v>
      </c>
      <c r="S234" s="137">
        <v>14</v>
      </c>
      <c r="T234" s="137">
        <v>3</v>
      </c>
      <c r="U234" s="137">
        <v>3</v>
      </c>
      <c r="V234" s="137">
        <v>47</v>
      </c>
      <c r="W234" s="137">
        <v>13</v>
      </c>
      <c r="Z234" s="234" t="s">
        <v>384</v>
      </c>
      <c r="AA234" s="6">
        <f t="shared" si="36"/>
        <v>20.23121387283237</v>
      </c>
      <c r="AB234" s="6">
        <f t="shared" si="30"/>
        <v>39.636663914120561</v>
      </c>
      <c r="AC234" s="6">
        <f t="shared" si="30"/>
        <v>111.47811725846408</v>
      </c>
      <c r="AD234" s="6">
        <f t="shared" si="30"/>
        <v>18.579686209744011</v>
      </c>
      <c r="AE234" s="6">
        <f t="shared" si="30"/>
        <v>42.113955408753093</v>
      </c>
      <c r="AF234" s="6">
        <f t="shared" si="31"/>
        <v>10.32204789430223</v>
      </c>
      <c r="AG234" s="6">
        <f t="shared" si="31"/>
        <v>20.23121387283237</v>
      </c>
      <c r="AH234" s="6">
        <f t="shared" si="31"/>
        <v>3.3030553261767133</v>
      </c>
      <c r="AI234" s="6">
        <f t="shared" si="29"/>
        <v>52.02312138728324</v>
      </c>
      <c r="AJ234" s="6">
        <f t="shared" si="29"/>
        <v>50.371593724194874</v>
      </c>
      <c r="AK234" s="6">
        <f t="shared" si="29"/>
        <v>11.973575557390587</v>
      </c>
      <c r="AL234" s="6">
        <f t="shared" si="29"/>
        <v>5.3674649050371599</v>
      </c>
      <c r="AM234" s="6">
        <f t="shared" si="37"/>
        <v>5.7803468208092479</v>
      </c>
      <c r="AN234" s="6">
        <f t="shared" si="37"/>
        <v>1.2386457473162675</v>
      </c>
      <c r="AO234" s="6">
        <f t="shared" si="37"/>
        <v>1.2386457473162675</v>
      </c>
      <c r="AP234" s="6">
        <f t="shared" si="37"/>
        <v>19.405450041288194</v>
      </c>
      <c r="AQ234" s="6">
        <f t="shared" si="38"/>
        <v>5.3674649050371599</v>
      </c>
      <c r="AT234" s="234" t="s">
        <v>384</v>
      </c>
      <c r="AU234" s="6">
        <f t="shared" si="32"/>
        <v>67.180616740088098</v>
      </c>
      <c r="AV234" s="6">
        <f t="shared" si="33"/>
        <v>70.430408049189481</v>
      </c>
      <c r="AW234" s="6">
        <f t="shared" si="34"/>
        <v>3.7831021437578816</v>
      </c>
      <c r="AX234" s="6">
        <f t="shared" si="35"/>
        <v>7.0384407146724417</v>
      </c>
    </row>
    <row r="235" spans="1:50" x14ac:dyDescent="0.25">
      <c r="A235" s="234" t="s">
        <v>385</v>
      </c>
      <c r="B235" s="8">
        <v>4964</v>
      </c>
      <c r="C235" s="8">
        <v>3942</v>
      </c>
      <c r="D235" s="8">
        <v>3884</v>
      </c>
      <c r="E235" s="8">
        <v>3832</v>
      </c>
      <c r="F235" s="8">
        <v>1604</v>
      </c>
      <c r="G235" s="137">
        <v>80</v>
      </c>
      <c r="H235" s="137">
        <v>316</v>
      </c>
      <c r="I235" s="137">
        <v>711</v>
      </c>
      <c r="J235" s="137">
        <v>120</v>
      </c>
      <c r="K235" s="137">
        <v>212</v>
      </c>
      <c r="L235" s="137">
        <v>94</v>
      </c>
      <c r="M235" s="242">
        <v>163</v>
      </c>
      <c r="N235" s="137">
        <v>41</v>
      </c>
      <c r="O235" s="137">
        <v>281</v>
      </c>
      <c r="P235" s="137">
        <v>224</v>
      </c>
      <c r="Q235" s="137">
        <v>46</v>
      </c>
      <c r="R235" s="137">
        <v>34</v>
      </c>
      <c r="S235" s="137">
        <v>31</v>
      </c>
      <c r="T235" s="137">
        <v>11</v>
      </c>
      <c r="U235" s="137">
        <v>4</v>
      </c>
      <c r="V235" s="137">
        <v>90</v>
      </c>
      <c r="W235" s="137">
        <v>20</v>
      </c>
      <c r="Z235" s="234" t="s">
        <v>385</v>
      </c>
      <c r="AA235" s="6">
        <f t="shared" si="36"/>
        <v>16.116035455277999</v>
      </c>
      <c r="AB235" s="6">
        <f t="shared" si="30"/>
        <v>63.658340048348109</v>
      </c>
      <c r="AC235" s="6">
        <f t="shared" si="30"/>
        <v>143.23126510878322</v>
      </c>
      <c r="AD235" s="6">
        <f t="shared" si="30"/>
        <v>24.174053182917003</v>
      </c>
      <c r="AE235" s="6">
        <f t="shared" si="30"/>
        <v>42.707493956486701</v>
      </c>
      <c r="AF235" s="6">
        <f t="shared" si="31"/>
        <v>18.936341659951651</v>
      </c>
      <c r="AG235" s="6">
        <f t="shared" si="31"/>
        <v>32.836422240128925</v>
      </c>
      <c r="AH235" s="6">
        <f t="shared" si="31"/>
        <v>8.259468170829976</v>
      </c>
      <c r="AI235" s="6">
        <f t="shared" si="29"/>
        <v>56.607574536663975</v>
      </c>
      <c r="AJ235" s="6">
        <f t="shared" si="29"/>
        <v>45.124899274778407</v>
      </c>
      <c r="AK235" s="6">
        <f t="shared" si="29"/>
        <v>9.2667203867848507</v>
      </c>
      <c r="AL235" s="6">
        <f t="shared" si="29"/>
        <v>6.8493150684931505</v>
      </c>
      <c r="AM235" s="6">
        <f t="shared" si="37"/>
        <v>6.2449637389202257</v>
      </c>
      <c r="AN235" s="6">
        <f t="shared" si="37"/>
        <v>2.2159548751007252</v>
      </c>
      <c r="AO235" s="6">
        <f t="shared" si="37"/>
        <v>0.80580177276390008</v>
      </c>
      <c r="AP235" s="6">
        <f t="shared" si="37"/>
        <v>18.130539887187751</v>
      </c>
      <c r="AQ235" s="6">
        <f t="shared" si="38"/>
        <v>4.0290088638194996</v>
      </c>
      <c r="AT235" s="234" t="s">
        <v>385</v>
      </c>
      <c r="AU235" s="6">
        <f t="shared" si="32"/>
        <v>57.672502574665295</v>
      </c>
      <c r="AV235" s="6">
        <f t="shared" si="33"/>
        <v>73.329853862212943</v>
      </c>
      <c r="AW235" s="6">
        <f t="shared" si="34"/>
        <v>6.8578553615960098</v>
      </c>
      <c r="AX235" s="6">
        <f t="shared" si="35"/>
        <v>5.0735667174023336</v>
      </c>
    </row>
    <row r="236" spans="1:50" x14ac:dyDescent="0.25">
      <c r="A236" s="234" t="s">
        <v>386</v>
      </c>
      <c r="B236" s="8">
        <v>4892</v>
      </c>
      <c r="C236" s="8">
        <v>3802</v>
      </c>
      <c r="D236" s="8">
        <v>3755</v>
      </c>
      <c r="E236" s="8">
        <v>3702</v>
      </c>
      <c r="F236" s="8">
        <v>1421</v>
      </c>
      <c r="G236" s="137">
        <v>68</v>
      </c>
      <c r="H236" s="137">
        <v>246</v>
      </c>
      <c r="I236" s="137">
        <v>536</v>
      </c>
      <c r="J236" s="137">
        <v>114</v>
      </c>
      <c r="K236" s="137">
        <v>165</v>
      </c>
      <c r="L236" s="137">
        <v>123</v>
      </c>
      <c r="M236" s="242">
        <v>71</v>
      </c>
      <c r="N236" s="137">
        <v>28</v>
      </c>
      <c r="O236" s="137">
        <v>493</v>
      </c>
      <c r="P236" s="137">
        <v>246</v>
      </c>
      <c r="Q236" s="137">
        <v>58</v>
      </c>
      <c r="R236" s="137">
        <v>19</v>
      </c>
      <c r="S236" s="137">
        <v>39</v>
      </c>
      <c r="T236" s="137">
        <v>7</v>
      </c>
      <c r="U236" s="137">
        <v>26</v>
      </c>
      <c r="V236" s="137">
        <v>76</v>
      </c>
      <c r="W236" s="137">
        <v>11</v>
      </c>
      <c r="Z236" s="234" t="s">
        <v>386</v>
      </c>
      <c r="AA236" s="6">
        <f t="shared" si="36"/>
        <v>13.900245298446443</v>
      </c>
      <c r="AB236" s="6">
        <f t="shared" si="30"/>
        <v>50.28618152085037</v>
      </c>
      <c r="AC236" s="6">
        <f t="shared" si="30"/>
        <v>109.56663941128372</v>
      </c>
      <c r="AD236" s="6">
        <f t="shared" si="30"/>
        <v>23.30335241210139</v>
      </c>
      <c r="AE236" s="6">
        <f t="shared" si="30"/>
        <v>33.728536385936223</v>
      </c>
      <c r="AF236" s="6">
        <f t="shared" si="31"/>
        <v>25.143090760425185</v>
      </c>
      <c r="AG236" s="6">
        <f t="shared" si="31"/>
        <v>14.513491414554375</v>
      </c>
      <c r="AH236" s="6">
        <f t="shared" si="31"/>
        <v>5.7236304170073584</v>
      </c>
      <c r="AI236" s="6">
        <f t="shared" si="29"/>
        <v>100.77677841373671</v>
      </c>
      <c r="AJ236" s="6">
        <f t="shared" si="29"/>
        <v>50.28618152085037</v>
      </c>
      <c r="AK236" s="6">
        <f t="shared" si="29"/>
        <v>11.856091578086671</v>
      </c>
      <c r="AL236" s="6">
        <f t="shared" si="29"/>
        <v>3.883892068683565</v>
      </c>
      <c r="AM236" s="6">
        <f t="shared" si="37"/>
        <v>7.9721995094031071</v>
      </c>
      <c r="AN236" s="6">
        <f t="shared" si="37"/>
        <v>1.4309076042518396</v>
      </c>
      <c r="AO236" s="6">
        <f t="shared" si="37"/>
        <v>5.314799672935405</v>
      </c>
      <c r="AP236" s="6">
        <f t="shared" si="37"/>
        <v>15.53556827473426</v>
      </c>
      <c r="AQ236" s="6">
        <f t="shared" si="38"/>
        <v>2.2485690923957482</v>
      </c>
      <c r="AT236" s="234" t="s">
        <v>386</v>
      </c>
      <c r="AU236" s="6">
        <f t="shared" si="32"/>
        <v>65.512649800266317</v>
      </c>
      <c r="AV236" s="6">
        <f t="shared" si="33"/>
        <v>133.17125877903834</v>
      </c>
      <c r="AW236" s="6">
        <f t="shared" si="34"/>
        <v>4.9261083743842367</v>
      </c>
      <c r="AX236" s="6">
        <f t="shared" si="35"/>
        <v>2.8932140978432401</v>
      </c>
    </row>
    <row r="237" spans="1:50" x14ac:dyDescent="0.25">
      <c r="A237" s="234" t="s">
        <v>387</v>
      </c>
      <c r="B237" s="8">
        <v>8513</v>
      </c>
      <c r="C237" s="8">
        <v>6737</v>
      </c>
      <c r="D237" s="8">
        <v>6646</v>
      </c>
      <c r="E237" s="8">
        <v>6559</v>
      </c>
      <c r="F237" s="8">
        <v>2735</v>
      </c>
      <c r="G237" s="137">
        <v>118</v>
      </c>
      <c r="H237" s="137">
        <v>480</v>
      </c>
      <c r="I237" s="137">
        <v>881</v>
      </c>
      <c r="J237" s="137">
        <v>226</v>
      </c>
      <c r="K237" s="137">
        <v>298</v>
      </c>
      <c r="L237" s="137">
        <v>153</v>
      </c>
      <c r="M237" s="242">
        <v>74</v>
      </c>
      <c r="N237" s="137">
        <v>62</v>
      </c>
      <c r="O237" s="137">
        <v>339</v>
      </c>
      <c r="P237" s="137">
        <v>405</v>
      </c>
      <c r="Q237" s="137">
        <v>45</v>
      </c>
      <c r="R237" s="137">
        <v>3</v>
      </c>
      <c r="S237" s="137">
        <v>35</v>
      </c>
      <c r="T237" s="137">
        <v>16</v>
      </c>
      <c r="U237" s="137">
        <v>14</v>
      </c>
      <c r="V237" s="137">
        <v>127</v>
      </c>
      <c r="W237" s="137">
        <v>45</v>
      </c>
      <c r="Z237" s="234" t="s">
        <v>387</v>
      </c>
      <c r="AA237" s="6">
        <f t="shared" si="36"/>
        <v>13.861153529895454</v>
      </c>
      <c r="AB237" s="6">
        <f t="shared" si="30"/>
        <v>56.384353341947609</v>
      </c>
      <c r="AC237" s="6">
        <f t="shared" si="30"/>
        <v>103.48878186303301</v>
      </c>
      <c r="AD237" s="6">
        <f t="shared" si="30"/>
        <v>26.547633031833666</v>
      </c>
      <c r="AE237" s="6">
        <f t="shared" si="30"/>
        <v>35.005286033125806</v>
      </c>
      <c r="AF237" s="6">
        <f t="shared" si="31"/>
        <v>17.9725126277458</v>
      </c>
      <c r="AG237" s="6">
        <f t="shared" si="31"/>
        <v>8.6925878068835889</v>
      </c>
      <c r="AH237" s="6">
        <f t="shared" si="31"/>
        <v>7.2829789733348997</v>
      </c>
      <c r="AI237" s="6">
        <f t="shared" si="29"/>
        <v>39.821449547750497</v>
      </c>
      <c r="AJ237" s="6">
        <f t="shared" si="29"/>
        <v>47.574298132268297</v>
      </c>
      <c r="AK237" s="6">
        <f t="shared" si="29"/>
        <v>5.2860331258075881</v>
      </c>
      <c r="AL237" s="6">
        <f t="shared" si="29"/>
        <v>0.35240220838717257</v>
      </c>
      <c r="AM237" s="6">
        <f t="shared" si="37"/>
        <v>4.1113590978503467</v>
      </c>
      <c r="AN237" s="6">
        <f t="shared" si="37"/>
        <v>1.8794784447315871</v>
      </c>
      <c r="AO237" s="6">
        <f t="shared" si="37"/>
        <v>1.6445436391401387</v>
      </c>
      <c r="AP237" s="6">
        <f t="shared" si="37"/>
        <v>14.918360155056972</v>
      </c>
      <c r="AQ237" s="6">
        <f t="shared" si="38"/>
        <v>5.2860331258075881</v>
      </c>
      <c r="AT237" s="234" t="s">
        <v>387</v>
      </c>
      <c r="AU237" s="6">
        <f t="shared" si="32"/>
        <v>60.93891062293109</v>
      </c>
      <c r="AV237" s="6">
        <f t="shared" si="33"/>
        <v>51.6847080347614</v>
      </c>
      <c r="AW237" s="6">
        <f t="shared" si="34"/>
        <v>5.8500914076782449</v>
      </c>
      <c r="AX237" s="6">
        <f t="shared" si="35"/>
        <v>6.6795309484933947</v>
      </c>
    </row>
    <row r="238" spans="1:50" x14ac:dyDescent="0.25">
      <c r="A238" s="234" t="s">
        <v>389</v>
      </c>
      <c r="B238" s="8">
        <v>4813</v>
      </c>
      <c r="C238" s="8">
        <v>3596</v>
      </c>
      <c r="D238" s="8">
        <v>3513</v>
      </c>
      <c r="E238" s="8">
        <v>3453</v>
      </c>
      <c r="F238" s="8">
        <v>1274</v>
      </c>
      <c r="G238" s="137">
        <v>49</v>
      </c>
      <c r="H238" s="137">
        <v>353</v>
      </c>
      <c r="I238" s="137">
        <v>545</v>
      </c>
      <c r="J238" s="137">
        <v>110</v>
      </c>
      <c r="K238" s="137">
        <v>164</v>
      </c>
      <c r="L238" s="137">
        <v>69</v>
      </c>
      <c r="M238" s="242">
        <v>155</v>
      </c>
      <c r="N238" s="137">
        <v>18</v>
      </c>
      <c r="O238" s="137">
        <v>376</v>
      </c>
      <c r="P238" s="137">
        <v>168</v>
      </c>
      <c r="Q238" s="137">
        <v>28</v>
      </c>
      <c r="R238" s="137">
        <v>2</v>
      </c>
      <c r="S238" s="137">
        <v>37</v>
      </c>
      <c r="T238" s="137">
        <v>2</v>
      </c>
      <c r="U238" s="137">
        <v>12</v>
      </c>
      <c r="V238" s="137">
        <v>62</v>
      </c>
      <c r="W238" s="137">
        <v>21</v>
      </c>
      <c r="Z238" s="234" t="s">
        <v>389</v>
      </c>
      <c r="AA238" s="6">
        <f t="shared" si="36"/>
        <v>10.180760440473717</v>
      </c>
      <c r="AB238" s="6">
        <f t="shared" si="30"/>
        <v>73.343029295657601</v>
      </c>
      <c r="AC238" s="6">
        <f t="shared" si="30"/>
        <v>113.23498857261583</v>
      </c>
      <c r="AD238" s="6">
        <f t="shared" si="30"/>
        <v>22.854768335757321</v>
      </c>
      <c r="AE238" s="6">
        <f t="shared" si="30"/>
        <v>34.074381882401823</v>
      </c>
      <c r="AF238" s="6">
        <f t="shared" si="31"/>
        <v>14.336172865156868</v>
      </c>
      <c r="AG238" s="6">
        <f t="shared" si="31"/>
        <v>32.20444629129441</v>
      </c>
      <c r="AH238" s="6">
        <f t="shared" si="31"/>
        <v>3.7398711822148347</v>
      </c>
      <c r="AI238" s="6">
        <f t="shared" si="29"/>
        <v>78.121753584043219</v>
      </c>
      <c r="AJ238" s="6">
        <f t="shared" si="29"/>
        <v>34.905464367338453</v>
      </c>
      <c r="AK238" s="6">
        <f t="shared" si="29"/>
        <v>5.8175773945564098</v>
      </c>
      <c r="AL238" s="6">
        <f t="shared" si="29"/>
        <v>0.41554124246831498</v>
      </c>
      <c r="AM238" s="6">
        <f t="shared" si="37"/>
        <v>7.6875129856638269</v>
      </c>
      <c r="AN238" s="6">
        <f t="shared" si="37"/>
        <v>0.41554124246831498</v>
      </c>
      <c r="AO238" s="6">
        <f t="shared" si="37"/>
        <v>2.49324745480989</v>
      </c>
      <c r="AP238" s="6">
        <f t="shared" si="37"/>
        <v>12.881778516517764</v>
      </c>
      <c r="AQ238" s="6">
        <f t="shared" si="38"/>
        <v>4.3631830459173067</v>
      </c>
      <c r="AT238" s="234" t="s">
        <v>389</v>
      </c>
      <c r="AU238" s="6">
        <f t="shared" si="32"/>
        <v>47.822374039282664</v>
      </c>
      <c r="AV238" s="6">
        <f t="shared" si="33"/>
        <v>108.89081957717926</v>
      </c>
      <c r="AW238" s="6">
        <f t="shared" si="34"/>
        <v>1.5698587127158556</v>
      </c>
      <c r="AX238" s="6">
        <f t="shared" si="35"/>
        <v>5.8398220244716352</v>
      </c>
    </row>
    <row r="239" spans="1:50" x14ac:dyDescent="0.25">
      <c r="A239" s="234" t="s">
        <v>390</v>
      </c>
      <c r="B239" s="8">
        <v>7997</v>
      </c>
      <c r="C239" s="8">
        <v>6232</v>
      </c>
      <c r="D239" s="8">
        <v>6140</v>
      </c>
      <c r="E239" s="8">
        <v>6038</v>
      </c>
      <c r="F239" s="8">
        <v>2442</v>
      </c>
      <c r="G239" s="137">
        <v>113</v>
      </c>
      <c r="H239" s="137">
        <v>319</v>
      </c>
      <c r="I239" s="137">
        <v>783</v>
      </c>
      <c r="J239" s="137">
        <v>135</v>
      </c>
      <c r="K239" s="137">
        <v>214</v>
      </c>
      <c r="L239" s="137">
        <v>156</v>
      </c>
      <c r="M239" s="242">
        <v>161</v>
      </c>
      <c r="N239" s="137">
        <v>46</v>
      </c>
      <c r="O239" s="137">
        <v>554</v>
      </c>
      <c r="P239" s="137">
        <v>335</v>
      </c>
      <c r="Q239" s="137">
        <v>56</v>
      </c>
      <c r="R239" s="137">
        <v>12</v>
      </c>
      <c r="S239" s="137">
        <v>95</v>
      </c>
      <c r="T239" s="137">
        <v>9</v>
      </c>
      <c r="U239" s="137">
        <v>8</v>
      </c>
      <c r="V239" s="137">
        <v>129</v>
      </c>
      <c r="W239" s="137">
        <v>36</v>
      </c>
      <c r="Z239" s="234" t="s">
        <v>390</v>
      </c>
      <c r="AA239" s="6">
        <f t="shared" si="36"/>
        <v>14.130298862073277</v>
      </c>
      <c r="AB239" s="6">
        <f t="shared" si="30"/>
        <v>39.889958734525443</v>
      </c>
      <c r="AC239" s="6">
        <f t="shared" si="30"/>
        <v>97.911716893835177</v>
      </c>
      <c r="AD239" s="6">
        <f t="shared" si="30"/>
        <v>16.8813304989371</v>
      </c>
      <c r="AE239" s="6">
        <f t="shared" si="30"/>
        <v>26.760035013129922</v>
      </c>
      <c r="AF239" s="6">
        <f t="shared" si="31"/>
        <v>19.507315243216205</v>
      </c>
      <c r="AG239" s="6">
        <f t="shared" si="31"/>
        <v>20.132549706139802</v>
      </c>
      <c r="AH239" s="6">
        <f t="shared" si="31"/>
        <v>5.7521570588970867</v>
      </c>
      <c r="AI239" s="6">
        <f t="shared" si="29"/>
        <v>69.275978491934481</v>
      </c>
      <c r="AJ239" s="6">
        <f t="shared" si="29"/>
        <v>41.890709015880951</v>
      </c>
      <c r="AK239" s="6">
        <f t="shared" si="29"/>
        <v>7.0026259847442791</v>
      </c>
      <c r="AL239" s="6">
        <f t="shared" si="29"/>
        <v>1.5005627110166313</v>
      </c>
      <c r="AM239" s="6">
        <f t="shared" si="37"/>
        <v>11.879454795548332</v>
      </c>
      <c r="AN239" s="6">
        <f t="shared" si="37"/>
        <v>1.1254220332624734</v>
      </c>
      <c r="AO239" s="6">
        <f t="shared" si="37"/>
        <v>1.0003751406777541</v>
      </c>
      <c r="AP239" s="6">
        <f t="shared" si="37"/>
        <v>16.131049143428783</v>
      </c>
      <c r="AQ239" s="6">
        <f t="shared" si="38"/>
        <v>4.5016881330498935</v>
      </c>
      <c r="AT239" s="234" t="s">
        <v>390</v>
      </c>
      <c r="AU239" s="6">
        <f t="shared" si="32"/>
        <v>54.560260586319224</v>
      </c>
      <c r="AV239" s="6">
        <f t="shared" si="33"/>
        <v>91.752235839682015</v>
      </c>
      <c r="AW239" s="6">
        <f t="shared" si="34"/>
        <v>3.6855036855036856</v>
      </c>
      <c r="AX239" s="6">
        <f t="shared" si="35"/>
        <v>5.7766367137355585</v>
      </c>
    </row>
    <row r="240" spans="1:50" x14ac:dyDescent="0.25">
      <c r="A240" s="234" t="s">
        <v>391</v>
      </c>
      <c r="B240" s="8">
        <v>8841</v>
      </c>
      <c r="C240" s="8">
        <v>6890</v>
      </c>
      <c r="D240" s="8">
        <v>6792</v>
      </c>
      <c r="E240" s="8">
        <v>6681</v>
      </c>
      <c r="F240" s="8">
        <v>2791</v>
      </c>
      <c r="G240" s="137">
        <v>158</v>
      </c>
      <c r="H240" s="137">
        <v>401</v>
      </c>
      <c r="I240" s="137">
        <v>1170</v>
      </c>
      <c r="J240" s="137">
        <v>253</v>
      </c>
      <c r="K240" s="137">
        <v>277</v>
      </c>
      <c r="L240" s="137">
        <v>137</v>
      </c>
      <c r="M240" s="242">
        <v>225</v>
      </c>
      <c r="N240" s="137">
        <v>46</v>
      </c>
      <c r="O240" s="137">
        <v>470</v>
      </c>
      <c r="P240" s="137">
        <v>340</v>
      </c>
      <c r="Q240" s="137">
        <v>65</v>
      </c>
      <c r="R240" s="137">
        <v>7</v>
      </c>
      <c r="S240" s="137">
        <v>59</v>
      </c>
      <c r="T240" s="137">
        <v>11</v>
      </c>
      <c r="U240" s="137">
        <v>8</v>
      </c>
      <c r="V240" s="137">
        <v>133</v>
      </c>
      <c r="W240" s="137">
        <v>52</v>
      </c>
      <c r="Z240" s="234" t="s">
        <v>391</v>
      </c>
      <c r="AA240" s="6">
        <f t="shared" si="36"/>
        <v>17.871281529238775</v>
      </c>
      <c r="AB240" s="6">
        <f t="shared" si="30"/>
        <v>45.356860083700944</v>
      </c>
      <c r="AC240" s="6">
        <f t="shared" si="30"/>
        <v>132.33797081778079</v>
      </c>
      <c r="AD240" s="6">
        <f t="shared" si="30"/>
        <v>28.616672322135503</v>
      </c>
      <c r="AE240" s="6">
        <f t="shared" si="30"/>
        <v>31.331297364551521</v>
      </c>
      <c r="AF240" s="6">
        <f t="shared" si="31"/>
        <v>15.49598461712476</v>
      </c>
      <c r="AG240" s="6">
        <f t="shared" si="31"/>
        <v>25.449609772650152</v>
      </c>
      <c r="AH240" s="6">
        <f t="shared" si="31"/>
        <v>5.2030313312973648</v>
      </c>
      <c r="AI240" s="6">
        <f t="shared" si="29"/>
        <v>53.161407080646981</v>
      </c>
      <c r="AJ240" s="6">
        <f t="shared" si="29"/>
        <v>38.457188100893561</v>
      </c>
      <c r="AK240" s="6">
        <f t="shared" si="29"/>
        <v>7.3521094898767112</v>
      </c>
      <c r="AL240" s="6">
        <f t="shared" si="29"/>
        <v>0.79176563737133809</v>
      </c>
      <c r="AM240" s="6">
        <f t="shared" si="37"/>
        <v>6.6734532292727069</v>
      </c>
      <c r="AN240" s="6">
        <f t="shared" si="37"/>
        <v>1.2442031444406743</v>
      </c>
      <c r="AO240" s="6">
        <f t="shared" si="37"/>
        <v>0.90487501413867211</v>
      </c>
      <c r="AP240" s="6">
        <f t="shared" si="37"/>
        <v>15.043547110055425</v>
      </c>
      <c r="AQ240" s="6">
        <f t="shared" si="38"/>
        <v>5.8816875919013683</v>
      </c>
      <c r="AT240" s="234" t="s">
        <v>391</v>
      </c>
      <c r="AU240" s="6">
        <f t="shared" si="32"/>
        <v>50.058892815076561</v>
      </c>
      <c r="AV240" s="6">
        <f t="shared" si="33"/>
        <v>70.348750187097735</v>
      </c>
      <c r="AW240" s="6">
        <f t="shared" si="34"/>
        <v>3.9412396990326042</v>
      </c>
      <c r="AX240" s="6">
        <f t="shared" si="35"/>
        <v>7.5471698113207548</v>
      </c>
    </row>
    <row r="241" spans="1:50" x14ac:dyDescent="0.25">
      <c r="A241" s="234" t="s">
        <v>392</v>
      </c>
      <c r="B241" s="8">
        <v>4337</v>
      </c>
      <c r="C241" s="8">
        <v>3474</v>
      </c>
      <c r="D241" s="8">
        <v>3420</v>
      </c>
      <c r="E241" s="8">
        <v>3375</v>
      </c>
      <c r="F241" s="8">
        <v>1564</v>
      </c>
      <c r="G241" s="137">
        <v>71</v>
      </c>
      <c r="H241" s="137">
        <v>245</v>
      </c>
      <c r="I241" s="137">
        <v>517</v>
      </c>
      <c r="J241" s="137">
        <v>102</v>
      </c>
      <c r="K241" s="137">
        <v>201</v>
      </c>
      <c r="L241" s="137">
        <v>68</v>
      </c>
      <c r="M241" s="242">
        <v>91</v>
      </c>
      <c r="N241" s="137">
        <v>54</v>
      </c>
      <c r="O241" s="137">
        <v>241</v>
      </c>
      <c r="P241" s="137">
        <v>195</v>
      </c>
      <c r="Q241" s="137">
        <v>21</v>
      </c>
      <c r="R241" s="137">
        <v>1</v>
      </c>
      <c r="S241" s="137">
        <v>39</v>
      </c>
      <c r="T241" s="137">
        <v>7</v>
      </c>
      <c r="U241" s="137">
        <v>2</v>
      </c>
      <c r="V241" s="137">
        <v>105</v>
      </c>
      <c r="W241" s="137">
        <v>30</v>
      </c>
      <c r="Z241" s="234" t="s">
        <v>392</v>
      </c>
      <c r="AA241" s="6">
        <f t="shared" si="36"/>
        <v>16.37076320036892</v>
      </c>
      <c r="AB241" s="6">
        <f t="shared" si="30"/>
        <v>56.490661747751901</v>
      </c>
      <c r="AC241" s="6">
        <f t="shared" si="30"/>
        <v>119.20682499423565</v>
      </c>
      <c r="AD241" s="6">
        <f t="shared" si="30"/>
        <v>23.518561217431404</v>
      </c>
      <c r="AE241" s="6">
        <f t="shared" si="30"/>
        <v>46.345400046114833</v>
      </c>
      <c r="AF241" s="6">
        <f t="shared" si="31"/>
        <v>15.679040811620935</v>
      </c>
      <c r="AG241" s="6">
        <f t="shared" si="31"/>
        <v>20.982245792022134</v>
      </c>
      <c r="AH241" s="6">
        <f t="shared" si="31"/>
        <v>12.451002997463684</v>
      </c>
      <c r="AI241" s="6">
        <f t="shared" si="29"/>
        <v>55.568365229421261</v>
      </c>
      <c r="AJ241" s="6">
        <f t="shared" si="29"/>
        <v>44.961955268618858</v>
      </c>
      <c r="AK241" s="6">
        <f t="shared" si="29"/>
        <v>4.8420567212358776</v>
      </c>
      <c r="AL241" s="6">
        <f t="shared" si="29"/>
        <v>0.23057412958266083</v>
      </c>
      <c r="AM241" s="6">
        <f t="shared" si="37"/>
        <v>8.9923910537237735</v>
      </c>
      <c r="AN241" s="6">
        <f t="shared" si="37"/>
        <v>1.6140189070786257</v>
      </c>
      <c r="AO241" s="6">
        <f t="shared" si="37"/>
        <v>0.46114825916532165</v>
      </c>
      <c r="AP241" s="6">
        <f t="shared" si="37"/>
        <v>24.210283606179388</v>
      </c>
      <c r="AQ241" s="6">
        <f t="shared" si="38"/>
        <v>6.9172238874798246</v>
      </c>
      <c r="AT241" s="234" t="s">
        <v>392</v>
      </c>
      <c r="AU241" s="6">
        <f t="shared" si="32"/>
        <v>57.017543859649116</v>
      </c>
      <c r="AV241" s="6">
        <f t="shared" si="33"/>
        <v>71.407407407407405</v>
      </c>
      <c r="AW241" s="6">
        <f t="shared" si="34"/>
        <v>4.4757033248081841</v>
      </c>
      <c r="AX241" s="6">
        <f t="shared" si="35"/>
        <v>8.6355785837651116</v>
      </c>
    </row>
    <row r="242" spans="1:50" x14ac:dyDescent="0.25">
      <c r="A242" s="234" t="s">
        <v>393</v>
      </c>
      <c r="B242" s="8">
        <v>9946</v>
      </c>
      <c r="C242" s="8">
        <v>8025</v>
      </c>
      <c r="D242" s="8">
        <v>7884</v>
      </c>
      <c r="E242" s="8">
        <v>7763</v>
      </c>
      <c r="F242" s="8">
        <v>2907</v>
      </c>
      <c r="G242" s="137">
        <v>162</v>
      </c>
      <c r="H242" s="137">
        <v>590</v>
      </c>
      <c r="I242" s="137">
        <v>1302</v>
      </c>
      <c r="J242" s="137">
        <v>219</v>
      </c>
      <c r="K242" s="137">
        <v>338</v>
      </c>
      <c r="L242" s="137">
        <v>176</v>
      </c>
      <c r="M242" s="242">
        <v>328</v>
      </c>
      <c r="N242" s="137">
        <v>53</v>
      </c>
      <c r="O242" s="137">
        <v>1005</v>
      </c>
      <c r="P242" s="137">
        <v>412</v>
      </c>
      <c r="Q242" s="137">
        <v>103</v>
      </c>
      <c r="R242" s="137">
        <v>9</v>
      </c>
      <c r="S242" s="137">
        <v>70</v>
      </c>
      <c r="T242" s="137">
        <v>17</v>
      </c>
      <c r="U242" s="137">
        <v>6</v>
      </c>
      <c r="V242" s="137">
        <v>156</v>
      </c>
      <c r="W242" s="137">
        <v>37</v>
      </c>
      <c r="Z242" s="234" t="s">
        <v>393</v>
      </c>
      <c r="AA242" s="6">
        <f t="shared" si="36"/>
        <v>16.287954956766537</v>
      </c>
      <c r="AB242" s="6">
        <f t="shared" si="30"/>
        <v>59.320329780816408</v>
      </c>
      <c r="AC242" s="6">
        <f t="shared" si="30"/>
        <v>130.90689724512367</v>
      </c>
      <c r="AD242" s="6">
        <f t="shared" si="30"/>
        <v>22.018902071184396</v>
      </c>
      <c r="AE242" s="6">
        <f t="shared" si="30"/>
        <v>33.983510959179569</v>
      </c>
      <c r="AF242" s="6">
        <f t="shared" si="31"/>
        <v>17.695556002413028</v>
      </c>
      <c r="AG242" s="6">
        <f t="shared" si="31"/>
        <v>32.978081640860651</v>
      </c>
      <c r="AH242" s="6">
        <f t="shared" si="31"/>
        <v>5.3287753870902881</v>
      </c>
      <c r="AI242" s="6">
        <f t="shared" si="29"/>
        <v>101.04564649105167</v>
      </c>
      <c r="AJ242" s="6">
        <f t="shared" si="29"/>
        <v>41.423687914739595</v>
      </c>
      <c r="AK242" s="6">
        <f t="shared" si="29"/>
        <v>10.355921978684899</v>
      </c>
      <c r="AL242" s="6">
        <f t="shared" si="29"/>
        <v>0.9048863864870299</v>
      </c>
      <c r="AM242" s="6">
        <f t="shared" si="37"/>
        <v>7.0380052282324552</v>
      </c>
      <c r="AN242" s="6">
        <f t="shared" si="37"/>
        <v>1.7092298411421676</v>
      </c>
      <c r="AO242" s="6">
        <f t="shared" si="37"/>
        <v>0.60325759099135334</v>
      </c>
      <c r="AP242" s="6">
        <f t="shared" si="37"/>
        <v>15.684697365775186</v>
      </c>
      <c r="AQ242" s="6">
        <f t="shared" si="38"/>
        <v>3.7200884777800121</v>
      </c>
      <c r="AT242" s="234" t="s">
        <v>393</v>
      </c>
      <c r="AU242" s="6">
        <f t="shared" si="32"/>
        <v>52.257737189244033</v>
      </c>
      <c r="AV242" s="6">
        <f t="shared" si="33"/>
        <v>129.4602602086822</v>
      </c>
      <c r="AW242" s="6">
        <f t="shared" si="34"/>
        <v>5.8479532163742682</v>
      </c>
      <c r="AX242" s="6">
        <f t="shared" si="35"/>
        <v>4.6105919003115261</v>
      </c>
    </row>
    <row r="243" spans="1:50" x14ac:dyDescent="0.25">
      <c r="A243" s="234" t="s">
        <v>394</v>
      </c>
      <c r="B243" s="8">
        <v>9293</v>
      </c>
      <c r="C243" s="8">
        <v>7221</v>
      </c>
      <c r="D243" s="8">
        <v>7084</v>
      </c>
      <c r="E243" s="8">
        <v>6951</v>
      </c>
      <c r="F243" s="8">
        <v>2661</v>
      </c>
      <c r="G243" s="137">
        <v>141</v>
      </c>
      <c r="H243" s="137">
        <v>544</v>
      </c>
      <c r="I243" s="137">
        <v>962</v>
      </c>
      <c r="J243" s="137">
        <v>156</v>
      </c>
      <c r="K243" s="137">
        <v>233</v>
      </c>
      <c r="L243" s="137">
        <v>131</v>
      </c>
      <c r="M243" s="242">
        <v>132</v>
      </c>
      <c r="N243" s="137">
        <v>41</v>
      </c>
      <c r="O243" s="137">
        <v>1058</v>
      </c>
      <c r="P243" s="137">
        <v>331</v>
      </c>
      <c r="Q243" s="137">
        <v>116</v>
      </c>
      <c r="R243" s="137">
        <v>19</v>
      </c>
      <c r="S243" s="137">
        <v>64</v>
      </c>
      <c r="T243" s="137">
        <v>3</v>
      </c>
      <c r="U243" s="137">
        <v>4</v>
      </c>
      <c r="V243" s="137">
        <v>130</v>
      </c>
      <c r="W243" s="137">
        <v>59</v>
      </c>
      <c r="Z243" s="234" t="s">
        <v>394</v>
      </c>
      <c r="AA243" s="6">
        <f t="shared" si="36"/>
        <v>15.172710642419025</v>
      </c>
      <c r="AB243" s="6">
        <f t="shared" si="30"/>
        <v>58.538685031744322</v>
      </c>
      <c r="AC243" s="6">
        <f t="shared" si="30"/>
        <v>103.51877757451845</v>
      </c>
      <c r="AD243" s="6">
        <f t="shared" si="30"/>
        <v>16.786828795867859</v>
      </c>
      <c r="AE243" s="6">
        <f t="shared" si="30"/>
        <v>25.072635316905195</v>
      </c>
      <c r="AF243" s="6">
        <f t="shared" si="31"/>
        <v>14.096631873453136</v>
      </c>
      <c r="AG243" s="6">
        <f t="shared" si="31"/>
        <v>14.204239750349725</v>
      </c>
      <c r="AH243" s="6">
        <f t="shared" si="31"/>
        <v>4.4119229527601425</v>
      </c>
      <c r="AI243" s="6">
        <f t="shared" si="29"/>
        <v>113.84913375659097</v>
      </c>
      <c r="AJ243" s="6">
        <f t="shared" si="29"/>
        <v>35.618207252770901</v>
      </c>
      <c r="AK243" s="6">
        <f t="shared" si="29"/>
        <v>12.482513720004306</v>
      </c>
      <c r="AL243" s="6">
        <f t="shared" si="29"/>
        <v>2.0445496610351874</v>
      </c>
      <c r="AM243" s="6">
        <f t="shared" si="37"/>
        <v>6.8869041213816855</v>
      </c>
      <c r="AN243" s="6">
        <f t="shared" si="37"/>
        <v>0.32282363068976649</v>
      </c>
      <c r="AO243" s="6">
        <f t="shared" si="37"/>
        <v>0.43043150758635534</v>
      </c>
      <c r="AP243" s="6">
        <f t="shared" si="37"/>
        <v>13.989023996556547</v>
      </c>
      <c r="AQ243" s="6">
        <f t="shared" si="38"/>
        <v>6.348864736898741</v>
      </c>
      <c r="AT243" s="234" t="s">
        <v>394</v>
      </c>
      <c r="AU243" s="6">
        <f t="shared" si="32"/>
        <v>46.725014116318462</v>
      </c>
      <c r="AV243" s="6">
        <f t="shared" si="33"/>
        <v>152.20831535030931</v>
      </c>
      <c r="AW243" s="6">
        <f t="shared" si="34"/>
        <v>1.1273957158962795</v>
      </c>
      <c r="AX243" s="6">
        <f t="shared" si="35"/>
        <v>8.1706134884365049</v>
      </c>
    </row>
    <row r="244" spans="1:50" x14ac:dyDescent="0.25">
      <c r="A244" s="234" t="s">
        <v>395</v>
      </c>
      <c r="B244" s="8">
        <v>3669</v>
      </c>
      <c r="C244" s="8">
        <v>2828</v>
      </c>
      <c r="D244" s="8">
        <v>2792</v>
      </c>
      <c r="E244" s="8">
        <v>2751</v>
      </c>
      <c r="F244" s="8">
        <v>1194</v>
      </c>
      <c r="G244" s="137">
        <v>80</v>
      </c>
      <c r="H244" s="137">
        <v>158</v>
      </c>
      <c r="I244" s="137">
        <v>493</v>
      </c>
      <c r="J244" s="137">
        <v>92</v>
      </c>
      <c r="K244" s="137">
        <v>129</v>
      </c>
      <c r="L244" s="137">
        <v>73</v>
      </c>
      <c r="M244" s="242">
        <v>74</v>
      </c>
      <c r="N244" s="137">
        <v>27</v>
      </c>
      <c r="O244" s="137">
        <v>320</v>
      </c>
      <c r="P244" s="137">
        <v>192</v>
      </c>
      <c r="Q244" s="137">
        <v>40</v>
      </c>
      <c r="R244" s="137">
        <v>3</v>
      </c>
      <c r="S244" s="137">
        <v>20</v>
      </c>
      <c r="T244" s="137">
        <v>2</v>
      </c>
      <c r="U244" s="137">
        <v>12</v>
      </c>
      <c r="V244" s="137">
        <v>62</v>
      </c>
      <c r="W244" s="137">
        <v>16</v>
      </c>
      <c r="Z244" s="234" t="s">
        <v>395</v>
      </c>
      <c r="AA244" s="6">
        <f t="shared" si="36"/>
        <v>21.804306350504227</v>
      </c>
      <c r="AB244" s="6">
        <f t="shared" si="30"/>
        <v>43.063505042245843</v>
      </c>
      <c r="AC244" s="6">
        <f t="shared" si="30"/>
        <v>134.36903788498228</v>
      </c>
      <c r="AD244" s="6">
        <f t="shared" si="30"/>
        <v>25.074952303079858</v>
      </c>
      <c r="AE244" s="6">
        <f t="shared" si="30"/>
        <v>35.159443990188059</v>
      </c>
      <c r="AF244" s="6">
        <f t="shared" si="31"/>
        <v>19.896429544835105</v>
      </c>
      <c r="AG244" s="6">
        <f t="shared" si="31"/>
        <v>20.16898337421641</v>
      </c>
      <c r="AH244" s="6">
        <f t="shared" si="31"/>
        <v>7.3589533932951756</v>
      </c>
      <c r="AI244" s="6">
        <f t="shared" si="29"/>
        <v>87.217225402016908</v>
      </c>
      <c r="AJ244" s="6">
        <f t="shared" si="29"/>
        <v>52.330335241210143</v>
      </c>
      <c r="AK244" s="6">
        <f t="shared" si="29"/>
        <v>10.902153175252113</v>
      </c>
      <c r="AL244" s="6">
        <f t="shared" si="29"/>
        <v>0.81766148814390849</v>
      </c>
      <c r="AM244" s="6">
        <f t="shared" si="37"/>
        <v>5.4510765876260567</v>
      </c>
      <c r="AN244" s="6">
        <f t="shared" si="37"/>
        <v>0.54510765876260558</v>
      </c>
      <c r="AO244" s="6">
        <f t="shared" si="37"/>
        <v>3.270645952575634</v>
      </c>
      <c r="AP244" s="6">
        <f t="shared" si="37"/>
        <v>16.898337421640775</v>
      </c>
      <c r="AQ244" s="6">
        <f t="shared" si="38"/>
        <v>4.3608612701008447</v>
      </c>
      <c r="AT244" s="234" t="s">
        <v>395</v>
      </c>
      <c r="AU244" s="6">
        <f t="shared" si="32"/>
        <v>68.767908309455592</v>
      </c>
      <c r="AV244" s="6">
        <f t="shared" si="33"/>
        <v>116.32133769538349</v>
      </c>
      <c r="AW244" s="6">
        <f t="shared" si="34"/>
        <v>1.6750418760469012</v>
      </c>
      <c r="AX244" s="6">
        <f t="shared" si="35"/>
        <v>5.6577086280056577</v>
      </c>
    </row>
    <row r="245" spans="1:50" x14ac:dyDescent="0.25">
      <c r="A245" s="234" t="s">
        <v>396</v>
      </c>
      <c r="B245" s="8">
        <v>4044</v>
      </c>
      <c r="C245" s="8">
        <v>2984</v>
      </c>
      <c r="D245" s="8">
        <v>2923</v>
      </c>
      <c r="E245" s="8">
        <v>2867</v>
      </c>
      <c r="F245" s="8">
        <v>1041</v>
      </c>
      <c r="G245" s="137">
        <v>59</v>
      </c>
      <c r="H245" s="137">
        <v>200</v>
      </c>
      <c r="I245" s="137">
        <v>430</v>
      </c>
      <c r="J245" s="137">
        <v>60</v>
      </c>
      <c r="K245" s="137">
        <v>103</v>
      </c>
      <c r="L245" s="137">
        <v>25</v>
      </c>
      <c r="M245" s="242">
        <v>96</v>
      </c>
      <c r="N245" s="137">
        <v>31</v>
      </c>
      <c r="O245" s="137">
        <v>159</v>
      </c>
      <c r="P245" s="137">
        <v>106</v>
      </c>
      <c r="Q245" s="137">
        <v>32</v>
      </c>
      <c r="R245" s="137">
        <v>5</v>
      </c>
      <c r="S245" s="137">
        <v>14</v>
      </c>
      <c r="T245" s="137">
        <v>11</v>
      </c>
      <c r="U245" s="137">
        <v>1</v>
      </c>
      <c r="V245" s="137">
        <v>59</v>
      </c>
      <c r="W245" s="137">
        <v>12</v>
      </c>
      <c r="Z245" s="234" t="s">
        <v>396</v>
      </c>
      <c r="AA245" s="6">
        <f t="shared" si="36"/>
        <v>14.589515331355093</v>
      </c>
      <c r="AB245" s="6">
        <f t="shared" si="30"/>
        <v>49.455984174085067</v>
      </c>
      <c r="AC245" s="6">
        <f t="shared" si="30"/>
        <v>106.33036597428288</v>
      </c>
      <c r="AD245" s="6">
        <f t="shared" si="30"/>
        <v>14.836795252225519</v>
      </c>
      <c r="AE245" s="6">
        <f t="shared" si="30"/>
        <v>25.469831849653808</v>
      </c>
      <c r="AF245" s="6">
        <f t="shared" si="31"/>
        <v>6.1819980217606334</v>
      </c>
      <c r="AG245" s="6">
        <f t="shared" si="31"/>
        <v>23.738872403560833</v>
      </c>
      <c r="AH245" s="6">
        <f t="shared" si="31"/>
        <v>7.6656775469831855</v>
      </c>
      <c r="AI245" s="6">
        <f t="shared" si="29"/>
        <v>39.317507418397625</v>
      </c>
      <c r="AJ245" s="6">
        <f t="shared" si="29"/>
        <v>26.211671612265086</v>
      </c>
      <c r="AK245" s="6">
        <f t="shared" si="29"/>
        <v>7.9129574678536096</v>
      </c>
      <c r="AL245" s="6">
        <f t="shared" si="29"/>
        <v>1.2363996043521266</v>
      </c>
      <c r="AM245" s="6">
        <f t="shared" si="37"/>
        <v>3.4619188921859543</v>
      </c>
      <c r="AN245" s="6">
        <f t="shared" si="37"/>
        <v>2.7200791295746787</v>
      </c>
      <c r="AO245" s="6">
        <f t="shared" si="37"/>
        <v>0.2472799208704253</v>
      </c>
      <c r="AP245" s="6">
        <f t="shared" si="37"/>
        <v>14.589515331355093</v>
      </c>
      <c r="AQ245" s="6">
        <f t="shared" si="38"/>
        <v>2.9673590504451042</v>
      </c>
      <c r="AT245" s="234" t="s">
        <v>396</v>
      </c>
      <c r="AU245" s="6">
        <f t="shared" si="32"/>
        <v>36.264112213479308</v>
      </c>
      <c r="AV245" s="6">
        <f t="shared" si="33"/>
        <v>55.458667596791074</v>
      </c>
      <c r="AW245" s="6">
        <f t="shared" si="34"/>
        <v>10.566762728146013</v>
      </c>
      <c r="AX245" s="6">
        <f t="shared" si="35"/>
        <v>4.0214477211796247</v>
      </c>
    </row>
    <row r="246" spans="1:50" x14ac:dyDescent="0.25">
      <c r="A246" s="234" t="s">
        <v>397</v>
      </c>
      <c r="B246" s="8">
        <v>2289</v>
      </c>
      <c r="C246" s="8">
        <v>1790</v>
      </c>
      <c r="D246" s="8">
        <v>1766</v>
      </c>
      <c r="E246" s="8">
        <v>1747</v>
      </c>
      <c r="F246" s="8">
        <v>782</v>
      </c>
      <c r="G246" s="137">
        <v>47</v>
      </c>
      <c r="H246" s="137">
        <v>153</v>
      </c>
      <c r="I246" s="137">
        <v>314</v>
      </c>
      <c r="J246" s="137">
        <v>52</v>
      </c>
      <c r="K246" s="137">
        <v>89</v>
      </c>
      <c r="L246" s="137">
        <v>44</v>
      </c>
      <c r="M246" s="242">
        <v>47</v>
      </c>
      <c r="N246" s="137">
        <v>24</v>
      </c>
      <c r="O246" s="137">
        <v>119</v>
      </c>
      <c r="P246" s="137">
        <v>111</v>
      </c>
      <c r="Q246" s="137">
        <v>16</v>
      </c>
      <c r="R246" s="137">
        <v>4</v>
      </c>
      <c r="S246" s="137">
        <v>15</v>
      </c>
      <c r="T246" s="137">
        <v>8</v>
      </c>
      <c r="U246" s="137">
        <v>1</v>
      </c>
      <c r="V246" s="137">
        <v>45</v>
      </c>
      <c r="W246" s="137">
        <v>16</v>
      </c>
      <c r="Z246" s="234" t="s">
        <v>397</v>
      </c>
      <c r="AA246" s="6">
        <f t="shared" si="36"/>
        <v>20.532983835736133</v>
      </c>
      <c r="AB246" s="6">
        <f t="shared" si="30"/>
        <v>66.841415465268668</v>
      </c>
      <c r="AC246" s="6">
        <f t="shared" si="30"/>
        <v>137.17780690257754</v>
      </c>
      <c r="AD246" s="6">
        <f t="shared" si="30"/>
        <v>22.717343818261249</v>
      </c>
      <c r="AE246" s="6">
        <f t="shared" si="30"/>
        <v>38.881607688947142</v>
      </c>
      <c r="AF246" s="6">
        <f t="shared" si="31"/>
        <v>19.222367846221054</v>
      </c>
      <c r="AG246" s="6">
        <f t="shared" si="31"/>
        <v>20.532983835736133</v>
      </c>
      <c r="AH246" s="6">
        <f t="shared" si="31"/>
        <v>10.484927916120578</v>
      </c>
      <c r="AI246" s="6">
        <f t="shared" si="29"/>
        <v>51.98776758409786</v>
      </c>
      <c r="AJ246" s="6">
        <f t="shared" si="29"/>
        <v>48.492791612057665</v>
      </c>
      <c r="AK246" s="6">
        <f t="shared" si="29"/>
        <v>6.9899519440803841</v>
      </c>
      <c r="AL246" s="6">
        <f t="shared" si="29"/>
        <v>1.747487986020096</v>
      </c>
      <c r="AM246" s="6">
        <f t="shared" si="37"/>
        <v>6.5530799475753598</v>
      </c>
      <c r="AN246" s="6">
        <f t="shared" si="37"/>
        <v>3.4949759720401921</v>
      </c>
      <c r="AO246" s="6">
        <f t="shared" si="37"/>
        <v>0.43687199650502401</v>
      </c>
      <c r="AP246" s="6">
        <f t="shared" si="37"/>
        <v>19.65923984272608</v>
      </c>
      <c r="AQ246" s="6">
        <f t="shared" si="38"/>
        <v>6.9899519440803841</v>
      </c>
      <c r="AT246" s="234" t="s">
        <v>397</v>
      </c>
      <c r="AU246" s="6">
        <f t="shared" si="32"/>
        <v>62.853907134767837</v>
      </c>
      <c r="AV246" s="6">
        <f t="shared" si="33"/>
        <v>68.116771608471666</v>
      </c>
      <c r="AW246" s="6">
        <f t="shared" si="34"/>
        <v>10.230179028132993</v>
      </c>
      <c r="AX246" s="6">
        <f t="shared" si="35"/>
        <v>8.938547486033519</v>
      </c>
    </row>
    <row r="247" spans="1:50" x14ac:dyDescent="0.25">
      <c r="A247" s="234" t="s">
        <v>398</v>
      </c>
      <c r="B247" s="8">
        <v>2564</v>
      </c>
      <c r="C247" s="8">
        <v>1935</v>
      </c>
      <c r="D247" s="8">
        <v>1907</v>
      </c>
      <c r="E247" s="8">
        <v>1884</v>
      </c>
      <c r="F247" s="8">
        <v>762</v>
      </c>
      <c r="G247" s="137">
        <v>42</v>
      </c>
      <c r="H247" s="137">
        <v>151</v>
      </c>
      <c r="I247" s="137">
        <v>271</v>
      </c>
      <c r="J247" s="137">
        <v>54</v>
      </c>
      <c r="K247" s="137">
        <v>103</v>
      </c>
      <c r="L247" s="137">
        <v>54</v>
      </c>
      <c r="M247" s="242">
        <v>34</v>
      </c>
      <c r="N247" s="137">
        <v>15</v>
      </c>
      <c r="O247" s="137">
        <v>266</v>
      </c>
      <c r="P247" s="137">
        <v>118</v>
      </c>
      <c r="Q247" s="137">
        <v>21</v>
      </c>
      <c r="R247" s="137">
        <v>1</v>
      </c>
      <c r="S247" s="137">
        <v>7</v>
      </c>
      <c r="T247" s="137">
        <v>4</v>
      </c>
      <c r="U247" s="137">
        <v>3</v>
      </c>
      <c r="V247" s="137">
        <v>32</v>
      </c>
      <c r="W247" s="137">
        <v>11</v>
      </c>
      <c r="Z247" s="234" t="s">
        <v>398</v>
      </c>
      <c r="AA247" s="6">
        <f t="shared" si="36"/>
        <v>16.380655226209051</v>
      </c>
      <c r="AB247" s="6">
        <f t="shared" si="30"/>
        <v>58.892355694227767</v>
      </c>
      <c r="AC247" s="6">
        <f t="shared" si="30"/>
        <v>105.69422776911077</v>
      </c>
      <c r="AD247" s="6">
        <f t="shared" si="30"/>
        <v>21.060842433697349</v>
      </c>
      <c r="AE247" s="6">
        <f t="shared" si="30"/>
        <v>40.171606864274573</v>
      </c>
      <c r="AF247" s="6">
        <f t="shared" si="31"/>
        <v>21.060842433697349</v>
      </c>
      <c r="AG247" s="6">
        <f t="shared" si="31"/>
        <v>13.260530421216849</v>
      </c>
      <c r="AH247" s="6">
        <f t="shared" si="31"/>
        <v>5.8502340093603742</v>
      </c>
      <c r="AI247" s="6">
        <f t="shared" si="29"/>
        <v>103.74414976599064</v>
      </c>
      <c r="AJ247" s="6">
        <f t="shared" si="29"/>
        <v>46.021840873634943</v>
      </c>
      <c r="AK247" s="6">
        <f t="shared" si="29"/>
        <v>8.1903276131045253</v>
      </c>
      <c r="AL247" s="6">
        <f t="shared" si="29"/>
        <v>0.39001560062402496</v>
      </c>
      <c r="AM247" s="6">
        <f t="shared" si="37"/>
        <v>2.7301092043681749</v>
      </c>
      <c r="AN247" s="6">
        <f t="shared" si="37"/>
        <v>1.5600624024960998</v>
      </c>
      <c r="AO247" s="6">
        <f t="shared" si="37"/>
        <v>1.1700468018720749</v>
      </c>
      <c r="AP247" s="6">
        <f t="shared" si="37"/>
        <v>12.480499219968799</v>
      </c>
      <c r="AQ247" s="6">
        <f t="shared" si="38"/>
        <v>4.2901716068642743</v>
      </c>
      <c r="AT247" s="234" t="s">
        <v>398</v>
      </c>
      <c r="AU247" s="6">
        <f t="shared" si="32"/>
        <v>61.87729417933928</v>
      </c>
      <c r="AV247" s="6">
        <f t="shared" si="33"/>
        <v>141.18895966029723</v>
      </c>
      <c r="AW247" s="6">
        <f t="shared" si="34"/>
        <v>5.2493438320209975</v>
      </c>
      <c r="AX247" s="6">
        <f t="shared" si="35"/>
        <v>5.684754521963824</v>
      </c>
    </row>
    <row r="248" spans="1:50" x14ac:dyDescent="0.25">
      <c r="A248" s="234" t="s">
        <v>399</v>
      </c>
      <c r="B248" s="8">
        <v>5574</v>
      </c>
      <c r="C248" s="8">
        <v>4335</v>
      </c>
      <c r="D248" s="8">
        <v>4272</v>
      </c>
      <c r="E248" s="8">
        <v>4211</v>
      </c>
      <c r="F248" s="8">
        <v>1763</v>
      </c>
      <c r="G248" s="137">
        <v>118</v>
      </c>
      <c r="H248" s="137">
        <v>290</v>
      </c>
      <c r="I248" s="137">
        <v>850</v>
      </c>
      <c r="J248" s="137">
        <v>128</v>
      </c>
      <c r="K248" s="137">
        <v>169</v>
      </c>
      <c r="L248" s="137">
        <v>73</v>
      </c>
      <c r="M248" s="242">
        <v>128</v>
      </c>
      <c r="N248" s="137">
        <v>44</v>
      </c>
      <c r="O248" s="137">
        <v>237</v>
      </c>
      <c r="P248" s="137">
        <v>239</v>
      </c>
      <c r="Q248" s="137">
        <v>60</v>
      </c>
      <c r="R248" s="137">
        <v>20</v>
      </c>
      <c r="S248" s="137">
        <v>26</v>
      </c>
      <c r="T248" s="137">
        <v>10</v>
      </c>
      <c r="U248" s="137">
        <v>12</v>
      </c>
      <c r="V248" s="137">
        <v>101</v>
      </c>
      <c r="W248" s="137">
        <v>44</v>
      </c>
      <c r="Z248" s="234" t="s">
        <v>399</v>
      </c>
      <c r="AA248" s="6">
        <f t="shared" si="36"/>
        <v>21.169716541083602</v>
      </c>
      <c r="AB248" s="6">
        <f t="shared" si="30"/>
        <v>52.027269465374957</v>
      </c>
      <c r="AC248" s="6">
        <f t="shared" si="30"/>
        <v>152.49372084678868</v>
      </c>
      <c r="AD248" s="6">
        <f t="shared" si="30"/>
        <v>22.963760315751706</v>
      </c>
      <c r="AE248" s="6">
        <f t="shared" si="30"/>
        <v>30.319339791890922</v>
      </c>
      <c r="AF248" s="6">
        <f t="shared" si="31"/>
        <v>13.096519555077142</v>
      </c>
      <c r="AG248" s="6">
        <f t="shared" si="31"/>
        <v>22.963760315751706</v>
      </c>
      <c r="AH248" s="6">
        <f t="shared" si="31"/>
        <v>7.8937926085396475</v>
      </c>
      <c r="AI248" s="6">
        <f t="shared" si="29"/>
        <v>42.518837459634014</v>
      </c>
      <c r="AJ248" s="6">
        <f t="shared" si="29"/>
        <v>42.877646214567633</v>
      </c>
      <c r="AK248" s="6">
        <f t="shared" si="29"/>
        <v>10.764262648008613</v>
      </c>
      <c r="AL248" s="6">
        <f t="shared" si="29"/>
        <v>3.5880875493362039</v>
      </c>
      <c r="AM248" s="6">
        <f t="shared" si="37"/>
        <v>4.6645138141370648</v>
      </c>
      <c r="AN248" s="6">
        <f t="shared" si="37"/>
        <v>1.7940437746681019</v>
      </c>
      <c r="AO248" s="6">
        <f t="shared" si="37"/>
        <v>2.1528525296017222</v>
      </c>
      <c r="AP248" s="6">
        <f t="shared" si="37"/>
        <v>18.119842124147826</v>
      </c>
      <c r="AQ248" s="6">
        <f t="shared" si="38"/>
        <v>7.8937926085396475</v>
      </c>
      <c r="AT248" s="234" t="s">
        <v>399</v>
      </c>
      <c r="AU248" s="6">
        <f t="shared" si="32"/>
        <v>55.945692883895127</v>
      </c>
      <c r="AV248" s="6">
        <f t="shared" si="33"/>
        <v>56.281168368558539</v>
      </c>
      <c r="AW248" s="6">
        <f t="shared" si="34"/>
        <v>5.6721497447532609</v>
      </c>
      <c r="AX248" s="6">
        <f t="shared" si="35"/>
        <v>10.149942329873126</v>
      </c>
    </row>
    <row r="249" spans="1:50" x14ac:dyDescent="0.25">
      <c r="A249" s="234" t="s">
        <v>400</v>
      </c>
      <c r="B249" s="8">
        <v>6205</v>
      </c>
      <c r="C249" s="8">
        <v>4900</v>
      </c>
      <c r="D249" s="8">
        <v>4817</v>
      </c>
      <c r="E249" s="8">
        <v>4751</v>
      </c>
      <c r="F249" s="8">
        <v>2186</v>
      </c>
      <c r="G249" s="137">
        <v>122</v>
      </c>
      <c r="H249" s="137">
        <v>305</v>
      </c>
      <c r="I249" s="137">
        <v>1084</v>
      </c>
      <c r="J249" s="137">
        <v>165</v>
      </c>
      <c r="K249" s="137">
        <v>288</v>
      </c>
      <c r="L249" s="137">
        <v>129</v>
      </c>
      <c r="M249" s="242">
        <v>145</v>
      </c>
      <c r="N249" s="137">
        <v>19</v>
      </c>
      <c r="O249" s="137">
        <v>272</v>
      </c>
      <c r="P249" s="137">
        <v>325</v>
      </c>
      <c r="Q249" s="137">
        <v>50</v>
      </c>
      <c r="R249" s="137">
        <v>7</v>
      </c>
      <c r="S249" s="137">
        <v>43</v>
      </c>
      <c r="T249" s="137">
        <v>9</v>
      </c>
      <c r="U249" s="137">
        <v>8</v>
      </c>
      <c r="V249" s="137">
        <v>118</v>
      </c>
      <c r="W249" s="137">
        <v>39</v>
      </c>
      <c r="Z249" s="234" t="s">
        <v>400</v>
      </c>
      <c r="AA249" s="6">
        <f t="shared" si="36"/>
        <v>19.661563255439162</v>
      </c>
      <c r="AB249" s="6">
        <f t="shared" si="30"/>
        <v>49.153908138597906</v>
      </c>
      <c r="AC249" s="6">
        <f t="shared" si="30"/>
        <v>174.69782433521351</v>
      </c>
      <c r="AD249" s="6">
        <f t="shared" si="30"/>
        <v>26.591458501208702</v>
      </c>
      <c r="AE249" s="6">
        <f t="shared" si="30"/>
        <v>46.414182111200645</v>
      </c>
      <c r="AF249" s="6">
        <f t="shared" si="31"/>
        <v>20.789685737308623</v>
      </c>
      <c r="AG249" s="6">
        <f t="shared" si="31"/>
        <v>23.368251410153103</v>
      </c>
      <c r="AH249" s="6">
        <f t="shared" si="31"/>
        <v>3.0620467365028201</v>
      </c>
      <c r="AI249" s="6">
        <f t="shared" si="29"/>
        <v>43.835616438356162</v>
      </c>
      <c r="AJ249" s="6">
        <f t="shared" si="29"/>
        <v>52.377115229653505</v>
      </c>
      <c r="AK249" s="6">
        <f t="shared" si="29"/>
        <v>8.0580177276389993</v>
      </c>
      <c r="AL249" s="6">
        <f t="shared" si="29"/>
        <v>1.1281224818694602</v>
      </c>
      <c r="AM249" s="6">
        <f t="shared" si="37"/>
        <v>6.92989524576954</v>
      </c>
      <c r="AN249" s="6">
        <f t="shared" si="37"/>
        <v>1.4504431909750202</v>
      </c>
      <c r="AO249" s="6">
        <f t="shared" si="37"/>
        <v>1.2892828364222402</v>
      </c>
      <c r="AP249" s="6">
        <f t="shared" si="37"/>
        <v>19.016921837228043</v>
      </c>
      <c r="AQ249" s="6">
        <f t="shared" si="38"/>
        <v>6.28525382755842</v>
      </c>
      <c r="AT249" s="234" t="s">
        <v>400</v>
      </c>
      <c r="AU249" s="6">
        <f t="shared" si="32"/>
        <v>67.469379281710616</v>
      </c>
      <c r="AV249" s="6">
        <f t="shared" si="33"/>
        <v>57.251105030519888</v>
      </c>
      <c r="AW249" s="6">
        <f t="shared" si="34"/>
        <v>4.1171088746569069</v>
      </c>
      <c r="AX249" s="6">
        <f t="shared" si="35"/>
        <v>7.9591836734693882</v>
      </c>
    </row>
    <row r="250" spans="1:50" x14ac:dyDescent="0.25">
      <c r="A250" s="234" t="s">
        <v>401</v>
      </c>
      <c r="B250" s="8">
        <v>3547</v>
      </c>
      <c r="C250" s="8">
        <v>2698</v>
      </c>
      <c r="D250" s="8">
        <v>2638</v>
      </c>
      <c r="E250" s="8">
        <v>2606</v>
      </c>
      <c r="F250" s="8">
        <v>1033</v>
      </c>
      <c r="G250" s="137">
        <v>71</v>
      </c>
      <c r="H250" s="137">
        <v>143</v>
      </c>
      <c r="I250" s="137">
        <v>406</v>
      </c>
      <c r="J250" s="137">
        <v>79</v>
      </c>
      <c r="K250" s="137">
        <v>110</v>
      </c>
      <c r="L250" s="137">
        <v>66</v>
      </c>
      <c r="M250" s="242">
        <v>67</v>
      </c>
      <c r="N250" s="137">
        <v>22</v>
      </c>
      <c r="O250" s="137">
        <v>379</v>
      </c>
      <c r="P250" s="137">
        <v>137</v>
      </c>
      <c r="Q250" s="137">
        <v>28</v>
      </c>
      <c r="R250" s="137">
        <v>6</v>
      </c>
      <c r="S250" s="137">
        <v>16</v>
      </c>
      <c r="T250" s="137">
        <v>19</v>
      </c>
      <c r="U250" s="137">
        <v>9</v>
      </c>
      <c r="V250" s="137">
        <v>70</v>
      </c>
      <c r="W250" s="137">
        <v>23</v>
      </c>
      <c r="Z250" s="234" t="s">
        <v>401</v>
      </c>
      <c r="AA250" s="6">
        <f t="shared" si="36"/>
        <v>20.016915703411332</v>
      </c>
      <c r="AB250" s="6">
        <f t="shared" si="30"/>
        <v>40.315759797011559</v>
      </c>
      <c r="AC250" s="6">
        <f t="shared" si="30"/>
        <v>114.46292641669017</v>
      </c>
      <c r="AD250" s="6">
        <f t="shared" si="30"/>
        <v>22.272342824922472</v>
      </c>
      <c r="AE250" s="6">
        <f t="shared" si="30"/>
        <v>31.012122920778122</v>
      </c>
      <c r="AF250" s="6">
        <f t="shared" si="31"/>
        <v>18.607273752466874</v>
      </c>
      <c r="AG250" s="6">
        <f t="shared" si="31"/>
        <v>18.889202142655765</v>
      </c>
      <c r="AH250" s="6">
        <f t="shared" si="31"/>
        <v>6.2024245841556249</v>
      </c>
      <c r="AI250" s="6">
        <f t="shared" si="29"/>
        <v>106.85085988159007</v>
      </c>
      <c r="AJ250" s="6">
        <f t="shared" si="29"/>
        <v>38.624189455878209</v>
      </c>
      <c r="AK250" s="6">
        <f t="shared" si="29"/>
        <v>7.8939949252889772</v>
      </c>
      <c r="AL250" s="6">
        <f t="shared" si="29"/>
        <v>1.691570341133352</v>
      </c>
      <c r="AM250" s="6">
        <f t="shared" si="37"/>
        <v>4.5108542430222727</v>
      </c>
      <c r="AN250" s="6">
        <f t="shared" si="37"/>
        <v>5.3566394135889484</v>
      </c>
      <c r="AO250" s="6">
        <f t="shared" si="37"/>
        <v>2.5373555117000279</v>
      </c>
      <c r="AP250" s="6">
        <f t="shared" si="37"/>
        <v>19.73498731322244</v>
      </c>
      <c r="AQ250" s="6">
        <f t="shared" si="38"/>
        <v>6.4843529743445165</v>
      </c>
      <c r="AT250" s="234" t="s">
        <v>401</v>
      </c>
      <c r="AU250" s="6">
        <f t="shared" si="32"/>
        <v>51.933282789992418</v>
      </c>
      <c r="AV250" s="6">
        <f t="shared" si="33"/>
        <v>145.4336147352264</v>
      </c>
      <c r="AW250" s="6">
        <f t="shared" si="34"/>
        <v>18.393030009680544</v>
      </c>
      <c r="AX250" s="6">
        <f t="shared" si="35"/>
        <v>8.5248332097850259</v>
      </c>
    </row>
    <row r="251" spans="1:50" x14ac:dyDescent="0.25">
      <c r="A251" s="234" t="s">
        <v>402</v>
      </c>
      <c r="B251" s="8">
        <v>9000</v>
      </c>
      <c r="C251" s="8">
        <v>7251</v>
      </c>
      <c r="D251" s="8">
        <v>7153</v>
      </c>
      <c r="E251" s="8">
        <v>7050</v>
      </c>
      <c r="F251" s="8">
        <v>2346</v>
      </c>
      <c r="G251" s="137">
        <v>79</v>
      </c>
      <c r="H251" s="137">
        <v>273</v>
      </c>
      <c r="I251" s="137">
        <v>803</v>
      </c>
      <c r="J251" s="137">
        <v>128</v>
      </c>
      <c r="K251" s="137">
        <v>264</v>
      </c>
      <c r="L251" s="137">
        <v>150</v>
      </c>
      <c r="M251" s="242">
        <v>120</v>
      </c>
      <c r="N251" s="137">
        <v>22</v>
      </c>
      <c r="O251" s="137">
        <v>472</v>
      </c>
      <c r="P251" s="137">
        <v>343</v>
      </c>
      <c r="Q251" s="137">
        <v>45</v>
      </c>
      <c r="R251" s="137">
        <v>7</v>
      </c>
      <c r="S251" s="137">
        <v>62</v>
      </c>
      <c r="T251" s="137">
        <v>16</v>
      </c>
      <c r="U251" s="137">
        <v>23</v>
      </c>
      <c r="V251" s="137">
        <v>89</v>
      </c>
      <c r="W251" s="137">
        <v>33</v>
      </c>
      <c r="Z251" s="234" t="s">
        <v>402</v>
      </c>
      <c r="AA251" s="6">
        <f t="shared" si="36"/>
        <v>8.7777777777777786</v>
      </c>
      <c r="AB251" s="6">
        <f t="shared" si="30"/>
        <v>30.333333333333332</v>
      </c>
      <c r="AC251" s="6">
        <f t="shared" si="30"/>
        <v>89.222222222222214</v>
      </c>
      <c r="AD251" s="6">
        <f t="shared" si="30"/>
        <v>14.222222222222223</v>
      </c>
      <c r="AE251" s="6">
        <f t="shared" si="30"/>
        <v>29.333333333333332</v>
      </c>
      <c r="AF251" s="6">
        <f t="shared" si="31"/>
        <v>16.666666666666668</v>
      </c>
      <c r="AG251" s="6">
        <f t="shared" si="31"/>
        <v>13.333333333333334</v>
      </c>
      <c r="AH251" s="6">
        <f t="shared" si="31"/>
        <v>2.4444444444444442</v>
      </c>
      <c r="AI251" s="6">
        <f t="shared" si="29"/>
        <v>52.444444444444443</v>
      </c>
      <c r="AJ251" s="6">
        <f t="shared" si="29"/>
        <v>38.111111111111107</v>
      </c>
      <c r="AK251" s="6">
        <f t="shared" si="29"/>
        <v>5</v>
      </c>
      <c r="AL251" s="6">
        <f t="shared" si="29"/>
        <v>0.77777777777777768</v>
      </c>
      <c r="AM251" s="6">
        <f t="shared" si="37"/>
        <v>6.8888888888888893</v>
      </c>
      <c r="AN251" s="6">
        <f t="shared" si="37"/>
        <v>1.7777777777777779</v>
      </c>
      <c r="AO251" s="6">
        <f t="shared" si="37"/>
        <v>2.5555555555555558</v>
      </c>
      <c r="AP251" s="6">
        <f t="shared" si="37"/>
        <v>9.8888888888888875</v>
      </c>
      <c r="AQ251" s="6">
        <f t="shared" si="38"/>
        <v>3.6666666666666665</v>
      </c>
      <c r="AT251" s="234" t="s">
        <v>402</v>
      </c>
      <c r="AU251" s="6">
        <f t="shared" si="32"/>
        <v>47.951908290227877</v>
      </c>
      <c r="AV251" s="6">
        <f t="shared" si="33"/>
        <v>66.950354609929079</v>
      </c>
      <c r="AW251" s="6">
        <f t="shared" si="34"/>
        <v>6.8201193520886614</v>
      </c>
      <c r="AX251" s="6">
        <f t="shared" si="35"/>
        <v>4.5510964004964833</v>
      </c>
    </row>
    <row r="252" spans="1:50" x14ac:dyDescent="0.25">
      <c r="A252" s="234" t="s">
        <v>403</v>
      </c>
      <c r="B252" s="8">
        <v>4986</v>
      </c>
      <c r="C252" s="8">
        <v>3885</v>
      </c>
      <c r="D252" s="8">
        <v>3823</v>
      </c>
      <c r="E252" s="8">
        <v>3770</v>
      </c>
      <c r="F252" s="8">
        <v>1543</v>
      </c>
      <c r="G252" s="137">
        <v>69</v>
      </c>
      <c r="H252" s="137">
        <v>272</v>
      </c>
      <c r="I252" s="137">
        <v>518</v>
      </c>
      <c r="J252" s="137">
        <v>127</v>
      </c>
      <c r="K252" s="137">
        <v>185</v>
      </c>
      <c r="L252" s="137">
        <v>78</v>
      </c>
      <c r="M252" s="242">
        <v>111</v>
      </c>
      <c r="N252" s="137">
        <v>28</v>
      </c>
      <c r="O252" s="137">
        <v>538</v>
      </c>
      <c r="P252" s="137">
        <v>206</v>
      </c>
      <c r="Q252" s="137">
        <v>55</v>
      </c>
      <c r="R252" s="137">
        <v>41</v>
      </c>
      <c r="S252" s="137">
        <v>40</v>
      </c>
      <c r="T252" s="137">
        <v>18</v>
      </c>
      <c r="U252" s="137">
        <v>6</v>
      </c>
      <c r="V252" s="137">
        <v>91</v>
      </c>
      <c r="W252" s="137">
        <v>28</v>
      </c>
      <c r="Z252" s="234" t="s">
        <v>403</v>
      </c>
      <c r="AA252" s="6">
        <f t="shared" si="36"/>
        <v>13.838748495788208</v>
      </c>
      <c r="AB252" s="6">
        <f t="shared" si="30"/>
        <v>54.552747693541917</v>
      </c>
      <c r="AC252" s="6">
        <f t="shared" si="30"/>
        <v>103.89089450461292</v>
      </c>
      <c r="AD252" s="6">
        <f t="shared" si="30"/>
        <v>25.471319695146409</v>
      </c>
      <c r="AE252" s="6">
        <f t="shared" si="30"/>
        <v>37.103890894504609</v>
      </c>
      <c r="AF252" s="6">
        <f t="shared" si="31"/>
        <v>15.643802647412757</v>
      </c>
      <c r="AG252" s="6">
        <f t="shared" si="31"/>
        <v>22.262334536702767</v>
      </c>
      <c r="AH252" s="6">
        <f t="shared" si="31"/>
        <v>5.6157240272763733</v>
      </c>
      <c r="AI252" s="6">
        <f t="shared" si="29"/>
        <v>107.90212595266748</v>
      </c>
      <c r="AJ252" s="6">
        <f t="shared" si="29"/>
        <v>41.315683914961888</v>
      </c>
      <c r="AK252" s="6">
        <f t="shared" si="29"/>
        <v>11.03088648215002</v>
      </c>
      <c r="AL252" s="6">
        <f t="shared" si="29"/>
        <v>8.2230244685118326</v>
      </c>
      <c r="AM252" s="6">
        <f t="shared" si="37"/>
        <v>8.022462896109106</v>
      </c>
      <c r="AN252" s="6">
        <f t="shared" si="37"/>
        <v>3.6101083032490977</v>
      </c>
      <c r="AO252" s="6">
        <f t="shared" si="37"/>
        <v>1.2033694344163659</v>
      </c>
      <c r="AP252" s="6">
        <f t="shared" si="37"/>
        <v>18.251103088648215</v>
      </c>
      <c r="AQ252" s="6">
        <f t="shared" si="38"/>
        <v>5.6157240272763733</v>
      </c>
      <c r="AT252" s="234" t="s">
        <v>403</v>
      </c>
      <c r="AU252" s="6">
        <f t="shared" si="32"/>
        <v>53.884383991629612</v>
      </c>
      <c r="AV252" s="6">
        <f t="shared" si="33"/>
        <v>142.70557029177718</v>
      </c>
      <c r="AW252" s="6">
        <f t="shared" si="34"/>
        <v>11.665586519766688</v>
      </c>
      <c r="AX252" s="6">
        <f t="shared" si="35"/>
        <v>7.2072072072072073</v>
      </c>
    </row>
    <row r="253" spans="1:50" x14ac:dyDescent="0.25">
      <c r="A253" s="234" t="s">
        <v>404</v>
      </c>
      <c r="B253" s="8">
        <v>2717</v>
      </c>
      <c r="C253" s="8">
        <v>2142</v>
      </c>
      <c r="D253" s="8">
        <v>2112</v>
      </c>
      <c r="E253" s="8">
        <v>2074</v>
      </c>
      <c r="F253" s="8">
        <v>874</v>
      </c>
      <c r="G253" s="137">
        <v>49</v>
      </c>
      <c r="H253" s="137">
        <v>164</v>
      </c>
      <c r="I253" s="137">
        <v>308</v>
      </c>
      <c r="J253" s="137">
        <v>58</v>
      </c>
      <c r="K253" s="137">
        <v>95</v>
      </c>
      <c r="L253" s="137">
        <v>62</v>
      </c>
      <c r="M253" s="242">
        <v>37</v>
      </c>
      <c r="N253" s="137">
        <v>21</v>
      </c>
      <c r="O253" s="137">
        <v>238</v>
      </c>
      <c r="P253" s="137">
        <v>118</v>
      </c>
      <c r="Q253" s="137">
        <v>28</v>
      </c>
      <c r="R253" s="137">
        <v>1</v>
      </c>
      <c r="S253" s="137">
        <v>49</v>
      </c>
      <c r="T253" s="137">
        <v>2</v>
      </c>
      <c r="U253" s="137">
        <v>1</v>
      </c>
      <c r="V253" s="137">
        <v>55</v>
      </c>
      <c r="W253" s="137">
        <v>16</v>
      </c>
      <c r="Z253" s="234" t="s">
        <v>404</v>
      </c>
      <c r="AA253" s="6">
        <f t="shared" si="36"/>
        <v>18.0345969819654</v>
      </c>
      <c r="AB253" s="6">
        <f t="shared" si="30"/>
        <v>60.360691939639302</v>
      </c>
      <c r="AC253" s="6">
        <f t="shared" si="30"/>
        <v>113.36032388663968</v>
      </c>
      <c r="AD253" s="6">
        <f t="shared" si="30"/>
        <v>21.347073978652926</v>
      </c>
      <c r="AE253" s="6">
        <f t="shared" si="30"/>
        <v>34.965034965034967</v>
      </c>
      <c r="AF253" s="6">
        <f t="shared" si="31"/>
        <v>22.819285977180712</v>
      </c>
      <c r="AG253" s="6">
        <f t="shared" si="31"/>
        <v>13.617960986382039</v>
      </c>
      <c r="AH253" s="6">
        <f t="shared" si="31"/>
        <v>7.7291129922708866</v>
      </c>
      <c r="AI253" s="6">
        <f t="shared" si="29"/>
        <v>87.596613912403399</v>
      </c>
      <c r="AJ253" s="6">
        <f t="shared" si="29"/>
        <v>43.43025395656975</v>
      </c>
      <c r="AK253" s="6">
        <f t="shared" si="29"/>
        <v>10.305483989694515</v>
      </c>
      <c r="AL253" s="6">
        <f t="shared" si="29"/>
        <v>0.36805299963194699</v>
      </c>
      <c r="AM253" s="6">
        <f t="shared" si="37"/>
        <v>18.0345969819654</v>
      </c>
      <c r="AN253" s="6">
        <f t="shared" si="37"/>
        <v>0.73610599926389397</v>
      </c>
      <c r="AO253" s="6">
        <f t="shared" si="37"/>
        <v>0.36805299963194699</v>
      </c>
      <c r="AP253" s="6">
        <f t="shared" si="37"/>
        <v>20.242914979757085</v>
      </c>
      <c r="AQ253" s="6">
        <f t="shared" si="38"/>
        <v>5.8888479941111518</v>
      </c>
      <c r="AT253" s="234" t="s">
        <v>404</v>
      </c>
      <c r="AU253" s="6">
        <f t="shared" si="32"/>
        <v>55.871212121212118</v>
      </c>
      <c r="AV253" s="6">
        <f t="shared" si="33"/>
        <v>114.75409836065575</v>
      </c>
      <c r="AW253" s="6">
        <f t="shared" si="34"/>
        <v>2.2883295194508011</v>
      </c>
      <c r="AX253" s="6">
        <f t="shared" si="35"/>
        <v>7.469654528478058</v>
      </c>
    </row>
    <row r="254" spans="1:50" x14ac:dyDescent="0.25">
      <c r="A254" s="234" t="s">
        <v>405</v>
      </c>
      <c r="B254" s="8">
        <v>3607</v>
      </c>
      <c r="C254" s="8">
        <v>2799</v>
      </c>
      <c r="D254" s="8">
        <v>2759</v>
      </c>
      <c r="E254" s="8">
        <v>2718</v>
      </c>
      <c r="F254" s="8">
        <v>1250</v>
      </c>
      <c r="G254" s="137">
        <v>62</v>
      </c>
      <c r="H254" s="137">
        <v>179</v>
      </c>
      <c r="I254" s="137">
        <v>502</v>
      </c>
      <c r="J254" s="137">
        <v>84</v>
      </c>
      <c r="K254" s="137">
        <v>142</v>
      </c>
      <c r="L254" s="137">
        <v>62</v>
      </c>
      <c r="M254" s="242">
        <v>91</v>
      </c>
      <c r="N254" s="137">
        <v>9</v>
      </c>
      <c r="O254" s="137">
        <v>240</v>
      </c>
      <c r="P254" s="137">
        <v>222</v>
      </c>
      <c r="Q254" s="137">
        <v>15</v>
      </c>
      <c r="R254" s="137">
        <v>2</v>
      </c>
      <c r="S254" s="137">
        <v>17</v>
      </c>
      <c r="T254" s="137">
        <v>3</v>
      </c>
      <c r="U254" s="137">
        <v>4</v>
      </c>
      <c r="V254" s="137">
        <v>66</v>
      </c>
      <c r="W254" s="137">
        <v>29</v>
      </c>
      <c r="Z254" s="234" t="s">
        <v>405</v>
      </c>
      <c r="AA254" s="6">
        <f t="shared" si="36"/>
        <v>17.188799556418076</v>
      </c>
      <c r="AB254" s="6">
        <f t="shared" si="30"/>
        <v>49.62572775159412</v>
      </c>
      <c r="AC254" s="6">
        <f t="shared" si="30"/>
        <v>139.17382866648185</v>
      </c>
      <c r="AD254" s="6">
        <f t="shared" si="30"/>
        <v>23.288051011921262</v>
      </c>
      <c r="AE254" s="6">
        <f t="shared" si="30"/>
        <v>39.367895758247855</v>
      </c>
      <c r="AF254" s="6">
        <f t="shared" si="31"/>
        <v>17.188799556418076</v>
      </c>
      <c r="AG254" s="6">
        <f t="shared" si="31"/>
        <v>25.228721929581368</v>
      </c>
      <c r="AH254" s="6">
        <f t="shared" si="31"/>
        <v>2.49514832270585</v>
      </c>
      <c r="AI254" s="6">
        <f t="shared" si="31"/>
        <v>66.537288605489323</v>
      </c>
      <c r="AJ254" s="6">
        <f t="shared" si="31"/>
        <v>61.546991960077627</v>
      </c>
      <c r="AK254" s="6">
        <f t="shared" si="31"/>
        <v>4.1585805378430827</v>
      </c>
      <c r="AL254" s="6">
        <f t="shared" si="31"/>
        <v>0.55447740504574439</v>
      </c>
      <c r="AM254" s="6">
        <f t="shared" si="37"/>
        <v>4.7130579428888275</v>
      </c>
      <c r="AN254" s="6">
        <f t="shared" si="37"/>
        <v>0.83171610756861658</v>
      </c>
      <c r="AO254" s="6">
        <f t="shared" si="37"/>
        <v>1.1089548100914888</v>
      </c>
      <c r="AP254" s="6">
        <f t="shared" si="37"/>
        <v>18.297754366509565</v>
      </c>
      <c r="AQ254" s="6">
        <f t="shared" si="38"/>
        <v>8.0399223731632929</v>
      </c>
      <c r="AT254" s="234" t="s">
        <v>405</v>
      </c>
      <c r="AU254" s="6">
        <f t="shared" si="32"/>
        <v>80.463936208771287</v>
      </c>
      <c r="AV254" s="6">
        <f t="shared" si="33"/>
        <v>88.300220750551887</v>
      </c>
      <c r="AW254" s="6">
        <f t="shared" si="34"/>
        <v>2.4</v>
      </c>
      <c r="AX254" s="6">
        <f t="shared" si="35"/>
        <v>10.360843158270811</v>
      </c>
    </row>
    <row r="255" spans="1:50" x14ac:dyDescent="0.25">
      <c r="A255" s="234" t="s">
        <v>406</v>
      </c>
      <c r="B255" s="8">
        <v>6125</v>
      </c>
      <c r="C255" s="8">
        <v>4785</v>
      </c>
      <c r="D255" s="8">
        <v>4716</v>
      </c>
      <c r="E255" s="8">
        <v>4626</v>
      </c>
      <c r="F255" s="8">
        <v>1924</v>
      </c>
      <c r="G255" s="137">
        <v>96</v>
      </c>
      <c r="H255" s="137">
        <v>299</v>
      </c>
      <c r="I255" s="137">
        <v>842</v>
      </c>
      <c r="J255" s="137">
        <v>156</v>
      </c>
      <c r="K255" s="137">
        <v>207</v>
      </c>
      <c r="L255" s="137">
        <v>74</v>
      </c>
      <c r="M255" s="242">
        <v>127</v>
      </c>
      <c r="N255" s="137">
        <v>35</v>
      </c>
      <c r="O255" s="137">
        <v>306</v>
      </c>
      <c r="P255" s="137">
        <v>244</v>
      </c>
      <c r="Q255" s="137">
        <v>51</v>
      </c>
      <c r="R255" s="137">
        <v>23</v>
      </c>
      <c r="S255" s="137">
        <v>44</v>
      </c>
      <c r="T255" s="137">
        <v>24</v>
      </c>
      <c r="U255" s="137">
        <v>3</v>
      </c>
      <c r="V255" s="137">
        <v>96</v>
      </c>
      <c r="W255" s="137">
        <v>30</v>
      </c>
      <c r="Z255" s="234" t="s">
        <v>406</v>
      </c>
      <c r="AA255" s="6">
        <f t="shared" si="36"/>
        <v>15.673469387755102</v>
      </c>
      <c r="AB255" s="6">
        <f t="shared" si="30"/>
        <v>48.816326530612244</v>
      </c>
      <c r="AC255" s="6">
        <f t="shared" si="30"/>
        <v>137.46938775510205</v>
      </c>
      <c r="AD255" s="6">
        <f t="shared" si="30"/>
        <v>25.469387755102041</v>
      </c>
      <c r="AE255" s="6">
        <f t="shared" si="30"/>
        <v>33.795918367346935</v>
      </c>
      <c r="AF255" s="6">
        <f t="shared" si="31"/>
        <v>12.081632653061225</v>
      </c>
      <c r="AG255" s="6">
        <f t="shared" si="31"/>
        <v>20.73469387755102</v>
      </c>
      <c r="AH255" s="6">
        <f t="shared" si="31"/>
        <v>5.7142857142857144</v>
      </c>
      <c r="AI255" s="6">
        <f t="shared" si="31"/>
        <v>49.95918367346939</v>
      </c>
      <c r="AJ255" s="6">
        <f t="shared" si="31"/>
        <v>39.836734693877553</v>
      </c>
      <c r="AK255" s="6">
        <f t="shared" si="31"/>
        <v>8.3265306122448983</v>
      </c>
      <c r="AL255" s="6">
        <f t="shared" si="31"/>
        <v>3.7551020408163267</v>
      </c>
      <c r="AM255" s="6">
        <f t="shared" si="37"/>
        <v>7.1836734693877551</v>
      </c>
      <c r="AN255" s="6">
        <f t="shared" si="37"/>
        <v>3.9183673469387754</v>
      </c>
      <c r="AO255" s="6">
        <f t="shared" si="37"/>
        <v>0.48979591836734693</v>
      </c>
      <c r="AP255" s="6">
        <f t="shared" si="37"/>
        <v>15.673469387755102</v>
      </c>
      <c r="AQ255" s="6">
        <f t="shared" si="38"/>
        <v>4.8979591836734695</v>
      </c>
      <c r="AT255" s="234" t="s">
        <v>406</v>
      </c>
      <c r="AU255" s="6">
        <f t="shared" si="32"/>
        <v>51.73876166242578</v>
      </c>
      <c r="AV255" s="6">
        <f t="shared" si="33"/>
        <v>66.147859922178995</v>
      </c>
      <c r="AW255" s="6">
        <f t="shared" si="34"/>
        <v>12.474012474012476</v>
      </c>
      <c r="AX255" s="6">
        <f t="shared" si="35"/>
        <v>6.2695924764890281</v>
      </c>
    </row>
    <row r="256" spans="1:50" x14ac:dyDescent="0.25">
      <c r="A256" s="234" t="s">
        <v>407</v>
      </c>
      <c r="B256" s="8">
        <v>4415</v>
      </c>
      <c r="C256" s="8">
        <v>3407</v>
      </c>
      <c r="D256" s="8">
        <v>3340</v>
      </c>
      <c r="E256" s="8">
        <v>3288</v>
      </c>
      <c r="F256" s="8">
        <v>1197</v>
      </c>
      <c r="G256" s="137">
        <v>60</v>
      </c>
      <c r="H256" s="137">
        <v>248</v>
      </c>
      <c r="I256" s="137">
        <v>468</v>
      </c>
      <c r="J256" s="137">
        <v>46</v>
      </c>
      <c r="K256" s="137">
        <v>189</v>
      </c>
      <c r="L256" s="137">
        <v>101</v>
      </c>
      <c r="M256" s="242">
        <v>44</v>
      </c>
      <c r="N256" s="137">
        <v>16</v>
      </c>
      <c r="O256" s="137">
        <v>276</v>
      </c>
      <c r="P256" s="137">
        <v>154</v>
      </c>
      <c r="Q256" s="137">
        <v>24</v>
      </c>
      <c r="R256" s="137">
        <v>16</v>
      </c>
      <c r="S256" s="137">
        <v>36</v>
      </c>
      <c r="T256" s="137">
        <v>15</v>
      </c>
      <c r="U256" s="137">
        <v>1</v>
      </c>
      <c r="V256" s="137">
        <v>67</v>
      </c>
      <c r="W256" s="137">
        <v>20</v>
      </c>
      <c r="Z256" s="234" t="s">
        <v>407</v>
      </c>
      <c r="AA256" s="6">
        <f t="shared" si="36"/>
        <v>13.590033975084937</v>
      </c>
      <c r="AB256" s="6">
        <f t="shared" si="30"/>
        <v>56.172140430351078</v>
      </c>
      <c r="AC256" s="6">
        <f t="shared" si="30"/>
        <v>106.00226500566251</v>
      </c>
      <c r="AD256" s="6">
        <f t="shared" si="30"/>
        <v>10.419026047565119</v>
      </c>
      <c r="AE256" s="6">
        <f t="shared" si="30"/>
        <v>42.80860702151756</v>
      </c>
      <c r="AF256" s="6">
        <f t="shared" si="31"/>
        <v>22.87655719139298</v>
      </c>
      <c r="AG256" s="6">
        <f t="shared" si="31"/>
        <v>9.9660249150622882</v>
      </c>
      <c r="AH256" s="6">
        <f t="shared" si="31"/>
        <v>3.62400906002265</v>
      </c>
      <c r="AI256" s="6">
        <f t="shared" si="31"/>
        <v>62.514156285390712</v>
      </c>
      <c r="AJ256" s="6">
        <f t="shared" si="31"/>
        <v>34.881087202718007</v>
      </c>
      <c r="AK256" s="6">
        <f t="shared" si="31"/>
        <v>5.4360135900339746</v>
      </c>
      <c r="AL256" s="6">
        <f t="shared" si="31"/>
        <v>3.62400906002265</v>
      </c>
      <c r="AM256" s="6">
        <f t="shared" si="37"/>
        <v>8.1540203850509627</v>
      </c>
      <c r="AN256" s="6">
        <f t="shared" si="37"/>
        <v>3.3975084937712343</v>
      </c>
      <c r="AO256" s="6">
        <f t="shared" si="37"/>
        <v>0.22650056625141562</v>
      </c>
      <c r="AP256" s="6">
        <f t="shared" si="37"/>
        <v>15.175537938844847</v>
      </c>
      <c r="AQ256" s="6">
        <f t="shared" si="38"/>
        <v>4.5300113250283127</v>
      </c>
      <c r="AT256" s="234" t="s">
        <v>407</v>
      </c>
      <c r="AU256" s="6">
        <f t="shared" si="32"/>
        <v>46.107784431137723</v>
      </c>
      <c r="AV256" s="6">
        <f t="shared" si="33"/>
        <v>83.941605839416056</v>
      </c>
      <c r="AW256" s="6">
        <f t="shared" si="34"/>
        <v>12.531328320802004</v>
      </c>
      <c r="AX256" s="6">
        <f t="shared" si="35"/>
        <v>5.8702670971529205</v>
      </c>
    </row>
    <row r="257" spans="1:50" x14ac:dyDescent="0.25">
      <c r="A257" s="234" t="s">
        <v>408</v>
      </c>
      <c r="B257" s="8">
        <v>8027</v>
      </c>
      <c r="C257" s="8">
        <v>6350</v>
      </c>
      <c r="D257" s="8">
        <v>6252</v>
      </c>
      <c r="E257" s="8">
        <v>6155</v>
      </c>
      <c r="F257" s="8">
        <v>2821</v>
      </c>
      <c r="G257" s="137">
        <v>184</v>
      </c>
      <c r="H257" s="137">
        <v>401</v>
      </c>
      <c r="I257" s="137">
        <v>1167</v>
      </c>
      <c r="J257" s="137">
        <v>173</v>
      </c>
      <c r="K257" s="137">
        <v>283</v>
      </c>
      <c r="L257" s="137">
        <v>180</v>
      </c>
      <c r="M257" s="242">
        <v>292</v>
      </c>
      <c r="N257" s="137">
        <v>76</v>
      </c>
      <c r="O257" s="137">
        <v>560</v>
      </c>
      <c r="P257" s="137">
        <v>394</v>
      </c>
      <c r="Q257" s="137">
        <v>91</v>
      </c>
      <c r="R257" s="137">
        <v>5</v>
      </c>
      <c r="S257" s="137">
        <v>101</v>
      </c>
      <c r="T257" s="137">
        <v>25</v>
      </c>
      <c r="U257" s="137">
        <v>8</v>
      </c>
      <c r="V257" s="137">
        <v>167</v>
      </c>
      <c r="W257" s="137">
        <v>41</v>
      </c>
      <c r="Z257" s="234" t="s">
        <v>408</v>
      </c>
      <c r="AA257" s="6">
        <f t="shared" si="36"/>
        <v>22.922636103151863</v>
      </c>
      <c r="AB257" s="6">
        <f t="shared" si="30"/>
        <v>49.956397159586402</v>
      </c>
      <c r="AC257" s="6">
        <f t="shared" si="30"/>
        <v>145.38432789335991</v>
      </c>
      <c r="AD257" s="6">
        <f t="shared" si="30"/>
        <v>21.552261118724303</v>
      </c>
      <c r="AE257" s="6">
        <f t="shared" si="30"/>
        <v>35.256010962999881</v>
      </c>
      <c r="AF257" s="6">
        <f t="shared" si="31"/>
        <v>22.424317926996387</v>
      </c>
      <c r="AG257" s="6">
        <f t="shared" si="31"/>
        <v>36.377226859349697</v>
      </c>
      <c r="AH257" s="6">
        <f t="shared" si="31"/>
        <v>9.46804534695403</v>
      </c>
      <c r="AI257" s="6">
        <f t="shared" si="31"/>
        <v>69.764544661766536</v>
      </c>
      <c r="AJ257" s="6">
        <f t="shared" si="31"/>
        <v>49.084340351314317</v>
      </c>
      <c r="AK257" s="6">
        <f t="shared" si="31"/>
        <v>11.336738507537062</v>
      </c>
      <c r="AL257" s="6">
        <f t="shared" si="31"/>
        <v>0.62289772019434408</v>
      </c>
      <c r="AM257" s="6">
        <f t="shared" si="37"/>
        <v>12.58253394792575</v>
      </c>
      <c r="AN257" s="6">
        <f t="shared" si="37"/>
        <v>3.1144886009717205</v>
      </c>
      <c r="AO257" s="6">
        <f t="shared" si="37"/>
        <v>0.9966363523109506</v>
      </c>
      <c r="AP257" s="6">
        <f t="shared" si="37"/>
        <v>20.804783854491092</v>
      </c>
      <c r="AQ257" s="6">
        <f t="shared" si="38"/>
        <v>5.1077613055936215</v>
      </c>
      <c r="AT257" s="234" t="s">
        <v>408</v>
      </c>
      <c r="AU257" s="6">
        <f t="shared" si="32"/>
        <v>63.019833653230968</v>
      </c>
      <c r="AV257" s="6">
        <f t="shared" si="33"/>
        <v>90.982940698619004</v>
      </c>
      <c r="AW257" s="6">
        <f t="shared" si="34"/>
        <v>8.8621056362991855</v>
      </c>
      <c r="AX257" s="6">
        <f t="shared" si="35"/>
        <v>6.4566929133858268</v>
      </c>
    </row>
    <row r="258" spans="1:50" x14ac:dyDescent="0.25">
      <c r="A258" s="234" t="s">
        <v>409</v>
      </c>
      <c r="B258" s="8">
        <v>5413</v>
      </c>
      <c r="C258" s="8">
        <v>4280</v>
      </c>
      <c r="D258" s="8">
        <v>4216</v>
      </c>
      <c r="E258" s="8">
        <v>4153</v>
      </c>
      <c r="F258" s="8">
        <v>1925</v>
      </c>
      <c r="G258" s="137">
        <v>114</v>
      </c>
      <c r="H258" s="137">
        <v>226</v>
      </c>
      <c r="I258" s="137">
        <v>783</v>
      </c>
      <c r="J258" s="137">
        <v>134</v>
      </c>
      <c r="K258" s="137">
        <v>222</v>
      </c>
      <c r="L258" s="137">
        <v>97</v>
      </c>
      <c r="M258" s="242">
        <v>80</v>
      </c>
      <c r="N258" s="137">
        <v>27</v>
      </c>
      <c r="O258" s="137">
        <v>407</v>
      </c>
      <c r="P258" s="137">
        <v>270</v>
      </c>
      <c r="Q258" s="137">
        <v>63</v>
      </c>
      <c r="R258" s="137">
        <v>7</v>
      </c>
      <c r="S258" s="137">
        <v>34</v>
      </c>
      <c r="T258" s="137">
        <v>3</v>
      </c>
      <c r="U258" s="137">
        <v>29</v>
      </c>
      <c r="V258" s="137">
        <v>102</v>
      </c>
      <c r="W258" s="137">
        <v>22</v>
      </c>
      <c r="Z258" s="234" t="s">
        <v>409</v>
      </c>
      <c r="AA258" s="6">
        <f t="shared" si="36"/>
        <v>21.060410123776094</v>
      </c>
      <c r="AB258" s="6">
        <f t="shared" si="30"/>
        <v>41.751339368187693</v>
      </c>
      <c r="AC258" s="6">
        <f t="shared" si="30"/>
        <v>144.65176427119897</v>
      </c>
      <c r="AD258" s="6">
        <f t="shared" si="30"/>
        <v>24.755218917421022</v>
      </c>
      <c r="AE258" s="6">
        <f t="shared" si="30"/>
        <v>41.01237760945871</v>
      </c>
      <c r="AF258" s="6">
        <f t="shared" si="31"/>
        <v>17.919822649177906</v>
      </c>
      <c r="AG258" s="6">
        <f t="shared" si="31"/>
        <v>14.779235174579716</v>
      </c>
      <c r="AH258" s="6">
        <f t="shared" si="31"/>
        <v>4.9879918714206539</v>
      </c>
      <c r="AI258" s="6">
        <f t="shared" si="31"/>
        <v>75.189358950674304</v>
      </c>
      <c r="AJ258" s="6">
        <f t="shared" si="31"/>
        <v>49.879918714206539</v>
      </c>
      <c r="AK258" s="6">
        <f t="shared" si="31"/>
        <v>11.638647699981526</v>
      </c>
      <c r="AL258" s="6">
        <f t="shared" si="31"/>
        <v>1.2931830777757252</v>
      </c>
      <c r="AM258" s="6">
        <f t="shared" si="37"/>
        <v>6.2811749491963793</v>
      </c>
      <c r="AN258" s="6">
        <f t="shared" si="37"/>
        <v>0.55422131904673932</v>
      </c>
      <c r="AO258" s="6">
        <f t="shared" si="37"/>
        <v>5.3574727507851474</v>
      </c>
      <c r="AP258" s="6">
        <f t="shared" si="37"/>
        <v>18.843524847589137</v>
      </c>
      <c r="AQ258" s="6">
        <f t="shared" si="38"/>
        <v>4.064289673009422</v>
      </c>
      <c r="AT258" s="234" t="s">
        <v>409</v>
      </c>
      <c r="AU258" s="6">
        <f t="shared" si="32"/>
        <v>64.041745730550289</v>
      </c>
      <c r="AV258" s="6">
        <f t="shared" si="33"/>
        <v>98.001444738743075</v>
      </c>
      <c r="AW258" s="6">
        <f t="shared" si="34"/>
        <v>1.5584415584415585</v>
      </c>
      <c r="AX258" s="6">
        <f t="shared" si="35"/>
        <v>5.1401869158878508</v>
      </c>
    </row>
    <row r="259" spans="1:50" x14ac:dyDescent="0.25">
      <c r="A259" s="234" t="s">
        <v>410</v>
      </c>
      <c r="B259" s="8">
        <v>9116</v>
      </c>
      <c r="C259" s="8">
        <v>7367</v>
      </c>
      <c r="D259" s="8">
        <v>7257</v>
      </c>
      <c r="E259" s="8">
        <v>7140</v>
      </c>
      <c r="F259" s="8">
        <v>3080</v>
      </c>
      <c r="G259" s="137">
        <v>145</v>
      </c>
      <c r="H259" s="137">
        <v>487</v>
      </c>
      <c r="I259" s="137">
        <v>1295</v>
      </c>
      <c r="J259" s="137">
        <v>253</v>
      </c>
      <c r="K259" s="137">
        <v>355</v>
      </c>
      <c r="L259" s="137">
        <v>181</v>
      </c>
      <c r="M259" s="242">
        <v>162</v>
      </c>
      <c r="N259" s="137">
        <v>78</v>
      </c>
      <c r="O259" s="137">
        <v>1066</v>
      </c>
      <c r="P259" s="137">
        <v>420</v>
      </c>
      <c r="Q259" s="137">
        <v>79</v>
      </c>
      <c r="R259" s="137">
        <v>46</v>
      </c>
      <c r="S259" s="137">
        <v>119</v>
      </c>
      <c r="T259" s="137">
        <v>58</v>
      </c>
      <c r="U259" s="137">
        <v>21</v>
      </c>
      <c r="V259" s="137">
        <v>167</v>
      </c>
      <c r="W259" s="137">
        <v>45</v>
      </c>
      <c r="Z259" s="234" t="s">
        <v>410</v>
      </c>
      <c r="AA259" s="6">
        <f t="shared" si="36"/>
        <v>15.906099166301008</v>
      </c>
      <c r="AB259" s="6">
        <f t="shared" si="30"/>
        <v>53.422553751645459</v>
      </c>
      <c r="AC259" s="6">
        <f t="shared" si="30"/>
        <v>142.05792014041248</v>
      </c>
      <c r="AD259" s="6">
        <f t="shared" si="30"/>
        <v>27.753400614304518</v>
      </c>
      <c r="AE259" s="6">
        <f t="shared" ref="AE259:AI322" si="39">K259/$B259*1000</f>
        <v>38.942518648530061</v>
      </c>
      <c r="AF259" s="6">
        <f t="shared" si="31"/>
        <v>19.855199648968846</v>
      </c>
      <c r="AG259" s="6">
        <f t="shared" si="31"/>
        <v>17.770952172005263</v>
      </c>
      <c r="AH259" s="6">
        <f t="shared" si="31"/>
        <v>8.5563843791136467</v>
      </c>
      <c r="AI259" s="6">
        <f t="shared" si="31"/>
        <v>116.93725318121983</v>
      </c>
      <c r="AJ259" s="6">
        <f t="shared" si="31"/>
        <v>46.072838964458093</v>
      </c>
      <c r="AK259" s="6">
        <f t="shared" si="31"/>
        <v>8.6660816147433088</v>
      </c>
      <c r="AL259" s="6">
        <f t="shared" si="31"/>
        <v>5.0460728389644585</v>
      </c>
      <c r="AM259" s="6">
        <f t="shared" si="37"/>
        <v>13.053971039929793</v>
      </c>
      <c r="AN259" s="6">
        <f t="shared" si="37"/>
        <v>6.3624396665204044</v>
      </c>
      <c r="AO259" s="6">
        <f t="shared" si="37"/>
        <v>2.3036419482229045</v>
      </c>
      <c r="AP259" s="6">
        <f t="shared" si="37"/>
        <v>18.319438350153575</v>
      </c>
      <c r="AQ259" s="6">
        <f t="shared" si="38"/>
        <v>4.9363756033347963</v>
      </c>
      <c r="AT259" s="234" t="s">
        <v>410</v>
      </c>
      <c r="AU259" s="6">
        <f t="shared" si="32"/>
        <v>57.875155022736671</v>
      </c>
      <c r="AV259" s="6">
        <f t="shared" si="33"/>
        <v>149.29971988795518</v>
      </c>
      <c r="AW259" s="6">
        <f t="shared" si="34"/>
        <v>18.831168831168831</v>
      </c>
      <c r="AX259" s="6">
        <f t="shared" si="35"/>
        <v>6.1083208904574455</v>
      </c>
    </row>
    <row r="260" spans="1:50" x14ac:dyDescent="0.25">
      <c r="A260" s="234" t="s">
        <v>411</v>
      </c>
      <c r="B260" s="8">
        <v>2275</v>
      </c>
      <c r="C260" s="8">
        <v>1835</v>
      </c>
      <c r="D260" s="8">
        <v>1803</v>
      </c>
      <c r="E260" s="8">
        <v>1776</v>
      </c>
      <c r="F260" s="8">
        <v>645</v>
      </c>
      <c r="G260" s="137">
        <v>33</v>
      </c>
      <c r="H260" s="137">
        <v>87</v>
      </c>
      <c r="I260" s="137">
        <v>238</v>
      </c>
      <c r="J260" s="137">
        <v>58</v>
      </c>
      <c r="K260" s="137">
        <v>93</v>
      </c>
      <c r="L260" s="137">
        <v>38</v>
      </c>
      <c r="M260" s="242">
        <v>61</v>
      </c>
      <c r="N260" s="137">
        <v>15</v>
      </c>
      <c r="O260" s="137">
        <v>165</v>
      </c>
      <c r="P260" s="137">
        <v>97</v>
      </c>
      <c r="Q260" s="137">
        <v>22</v>
      </c>
      <c r="R260" s="137">
        <v>5</v>
      </c>
      <c r="S260" s="137">
        <v>23</v>
      </c>
      <c r="T260" s="137">
        <v>3</v>
      </c>
      <c r="U260" s="137">
        <v>3</v>
      </c>
      <c r="V260" s="137">
        <v>42</v>
      </c>
      <c r="W260" s="137">
        <v>7</v>
      </c>
      <c r="Z260" s="234" t="s">
        <v>411</v>
      </c>
      <c r="AA260" s="6">
        <f t="shared" si="36"/>
        <v>14.505494505494505</v>
      </c>
      <c r="AB260" s="6">
        <f t="shared" ref="AB260:AH323" si="40">H260/$B260*1000</f>
        <v>38.241758241758241</v>
      </c>
      <c r="AC260" s="6">
        <f t="shared" si="40"/>
        <v>104.61538461538461</v>
      </c>
      <c r="AD260" s="6">
        <f t="shared" si="40"/>
        <v>25.494505494505496</v>
      </c>
      <c r="AE260" s="6">
        <f t="shared" si="39"/>
        <v>40.879120879120876</v>
      </c>
      <c r="AF260" s="6">
        <f t="shared" si="39"/>
        <v>16.703296703296704</v>
      </c>
      <c r="AG260" s="6">
        <f t="shared" si="39"/>
        <v>26.813186813186814</v>
      </c>
      <c r="AH260" s="6">
        <f t="shared" si="39"/>
        <v>6.5934065934065931</v>
      </c>
      <c r="AI260" s="6">
        <f t="shared" si="39"/>
        <v>72.52747252747254</v>
      </c>
      <c r="AJ260" s="6">
        <f t="shared" ref="AJ260:AN323" si="41">P260/$B260*1000</f>
        <v>42.637362637362642</v>
      </c>
      <c r="AK260" s="6">
        <f t="shared" si="41"/>
        <v>9.6703296703296697</v>
      </c>
      <c r="AL260" s="6">
        <f t="shared" si="41"/>
        <v>2.197802197802198</v>
      </c>
      <c r="AM260" s="6">
        <f t="shared" si="37"/>
        <v>10.109890109890111</v>
      </c>
      <c r="AN260" s="6">
        <f t="shared" si="37"/>
        <v>1.3186813186813187</v>
      </c>
      <c r="AO260" s="6">
        <f t="shared" si="37"/>
        <v>1.3186813186813187</v>
      </c>
      <c r="AP260" s="6">
        <f t="shared" si="37"/>
        <v>18.461538461538463</v>
      </c>
      <c r="AQ260" s="6">
        <f t="shared" si="38"/>
        <v>3.0769230769230771</v>
      </c>
      <c r="AT260" s="234" t="s">
        <v>411</v>
      </c>
      <c r="AU260" s="6">
        <f t="shared" ref="AU260:AU323" si="42">P260/D260*1000</f>
        <v>53.799223516361621</v>
      </c>
      <c r="AV260" s="6">
        <f t="shared" ref="AV260:AV323" si="43">O260/E260*1000</f>
        <v>92.905405405405403</v>
      </c>
      <c r="AW260" s="6">
        <f t="shared" ref="AW260:AW323" si="44">T260/F260*1000</f>
        <v>4.6511627906976747</v>
      </c>
      <c r="AX260" s="6">
        <f t="shared" ref="AX260:AX323" si="45">W260/C260*1000</f>
        <v>3.8147138964577656</v>
      </c>
    </row>
    <row r="261" spans="1:50" x14ac:dyDescent="0.25">
      <c r="A261" s="234" t="s">
        <v>412</v>
      </c>
      <c r="B261" s="8">
        <v>4012</v>
      </c>
      <c r="C261" s="8">
        <v>2999</v>
      </c>
      <c r="D261" s="8">
        <v>2946</v>
      </c>
      <c r="E261" s="8">
        <v>2902</v>
      </c>
      <c r="F261" s="8">
        <v>1018</v>
      </c>
      <c r="G261" s="137">
        <v>49</v>
      </c>
      <c r="H261" s="137">
        <v>143</v>
      </c>
      <c r="I261" s="137">
        <v>472</v>
      </c>
      <c r="J261" s="137">
        <v>78</v>
      </c>
      <c r="K261" s="137">
        <v>117</v>
      </c>
      <c r="L261" s="137">
        <v>76</v>
      </c>
      <c r="M261" s="242">
        <v>48</v>
      </c>
      <c r="N261" s="137">
        <v>18</v>
      </c>
      <c r="O261" s="137">
        <v>96</v>
      </c>
      <c r="P261" s="137">
        <v>128</v>
      </c>
      <c r="Q261" s="137">
        <v>31</v>
      </c>
      <c r="R261" s="137">
        <v>17</v>
      </c>
      <c r="S261" s="137">
        <v>30</v>
      </c>
      <c r="T261" s="137">
        <v>5</v>
      </c>
      <c r="U261" s="137">
        <v>6</v>
      </c>
      <c r="V261" s="137">
        <v>31</v>
      </c>
      <c r="W261" s="137">
        <v>23</v>
      </c>
      <c r="Z261" s="234" t="s">
        <v>412</v>
      </c>
      <c r="AA261" s="6">
        <f t="shared" ref="AA261:AA324" si="46">G261/$B261*1000</f>
        <v>12.213359920239283</v>
      </c>
      <c r="AB261" s="6">
        <f t="shared" si="40"/>
        <v>35.643070787637086</v>
      </c>
      <c r="AC261" s="6">
        <f t="shared" si="40"/>
        <v>117.64705882352941</v>
      </c>
      <c r="AD261" s="6">
        <f t="shared" si="40"/>
        <v>19.441674975074775</v>
      </c>
      <c r="AE261" s="6">
        <f t="shared" si="39"/>
        <v>29.162512462612163</v>
      </c>
      <c r="AF261" s="6">
        <f t="shared" si="39"/>
        <v>18.943170488534395</v>
      </c>
      <c r="AG261" s="6">
        <f t="shared" si="39"/>
        <v>11.964107676969093</v>
      </c>
      <c r="AH261" s="6">
        <f t="shared" si="39"/>
        <v>4.4865403788634097</v>
      </c>
      <c r="AI261" s="6">
        <f t="shared" si="39"/>
        <v>23.928215353938185</v>
      </c>
      <c r="AJ261" s="6">
        <f t="shared" si="41"/>
        <v>31.904287138584245</v>
      </c>
      <c r="AK261" s="6">
        <f t="shared" si="41"/>
        <v>7.726819541375872</v>
      </c>
      <c r="AL261" s="6">
        <f t="shared" si="41"/>
        <v>4.2372881355932206</v>
      </c>
      <c r="AM261" s="6">
        <f t="shared" si="37"/>
        <v>7.4775672981056829</v>
      </c>
      <c r="AN261" s="6">
        <f t="shared" si="37"/>
        <v>1.2462612163509472</v>
      </c>
      <c r="AO261" s="6">
        <f t="shared" si="37"/>
        <v>1.4955134596211366</v>
      </c>
      <c r="AP261" s="6">
        <f t="shared" si="37"/>
        <v>7.726819541375872</v>
      </c>
      <c r="AQ261" s="6">
        <f t="shared" si="38"/>
        <v>5.7328015952143572</v>
      </c>
      <c r="AT261" s="234" t="s">
        <v>412</v>
      </c>
      <c r="AU261" s="6">
        <f t="shared" si="42"/>
        <v>43.448744059742019</v>
      </c>
      <c r="AV261" s="6">
        <f t="shared" si="43"/>
        <v>33.080634045485873</v>
      </c>
      <c r="AW261" s="6">
        <f t="shared" si="44"/>
        <v>4.9115913555992137</v>
      </c>
      <c r="AX261" s="6">
        <f t="shared" si="45"/>
        <v>7.6692230743581193</v>
      </c>
    </row>
    <row r="262" spans="1:50" x14ac:dyDescent="0.25">
      <c r="A262" s="234" t="s">
        <v>413</v>
      </c>
      <c r="B262" s="8">
        <v>4977</v>
      </c>
      <c r="C262" s="8">
        <v>3887</v>
      </c>
      <c r="D262" s="8">
        <v>3817</v>
      </c>
      <c r="E262" s="8">
        <v>3757</v>
      </c>
      <c r="F262" s="8">
        <v>1478</v>
      </c>
      <c r="G262" s="137">
        <v>59</v>
      </c>
      <c r="H262" s="137">
        <v>250</v>
      </c>
      <c r="I262" s="137">
        <v>510</v>
      </c>
      <c r="J262" s="137">
        <v>71</v>
      </c>
      <c r="K262" s="137">
        <v>143</v>
      </c>
      <c r="L262" s="137">
        <v>83</v>
      </c>
      <c r="M262" s="242">
        <v>76</v>
      </c>
      <c r="N262" s="137">
        <v>13</v>
      </c>
      <c r="O262" s="137">
        <v>464</v>
      </c>
      <c r="P262" s="137">
        <v>156</v>
      </c>
      <c r="Q262" s="137">
        <v>31</v>
      </c>
      <c r="R262" s="137">
        <v>3</v>
      </c>
      <c r="S262" s="137">
        <v>46</v>
      </c>
      <c r="T262" s="137">
        <v>6</v>
      </c>
      <c r="U262" s="137">
        <v>3</v>
      </c>
      <c r="V262" s="137">
        <v>57</v>
      </c>
      <c r="W262" s="137">
        <v>19</v>
      </c>
      <c r="Z262" s="234" t="s">
        <v>413</v>
      </c>
      <c r="AA262" s="6">
        <f t="shared" si="46"/>
        <v>11.854530841872613</v>
      </c>
      <c r="AB262" s="6">
        <f t="shared" si="40"/>
        <v>50.23106288929074</v>
      </c>
      <c r="AC262" s="6">
        <f t="shared" si="40"/>
        <v>102.47136829415309</v>
      </c>
      <c r="AD262" s="6">
        <f t="shared" si="40"/>
        <v>14.26562186055857</v>
      </c>
      <c r="AE262" s="6">
        <f t="shared" si="39"/>
        <v>28.732167972674301</v>
      </c>
      <c r="AF262" s="6">
        <f t="shared" si="39"/>
        <v>16.676712879244523</v>
      </c>
      <c r="AG262" s="6">
        <f t="shared" si="39"/>
        <v>15.270243118344384</v>
      </c>
      <c r="AH262" s="6">
        <f t="shared" si="39"/>
        <v>2.6120152702431185</v>
      </c>
      <c r="AI262" s="6">
        <f t="shared" ref="AI262:AM325" si="47">O262/$B262*1000</f>
        <v>93.228852722523612</v>
      </c>
      <c r="AJ262" s="6">
        <f t="shared" si="41"/>
        <v>31.344183242917421</v>
      </c>
      <c r="AK262" s="6">
        <f t="shared" si="41"/>
        <v>6.2286517982720522</v>
      </c>
      <c r="AL262" s="6">
        <f t="shared" si="41"/>
        <v>0.60277275467148883</v>
      </c>
      <c r="AM262" s="6">
        <f t="shared" si="37"/>
        <v>9.2425155716294949</v>
      </c>
      <c r="AN262" s="6">
        <f t="shared" si="37"/>
        <v>1.2055455093429777</v>
      </c>
      <c r="AO262" s="6">
        <f t="shared" si="37"/>
        <v>0.60277275467148883</v>
      </c>
      <c r="AP262" s="6">
        <f t="shared" si="37"/>
        <v>11.452682338758288</v>
      </c>
      <c r="AQ262" s="6">
        <f t="shared" si="38"/>
        <v>3.817560779586096</v>
      </c>
      <c r="AT262" s="234" t="s">
        <v>413</v>
      </c>
      <c r="AU262" s="6">
        <f t="shared" si="42"/>
        <v>40.869793031176314</v>
      </c>
      <c r="AV262" s="6">
        <f t="shared" si="43"/>
        <v>123.50279478307159</v>
      </c>
      <c r="AW262" s="6">
        <f t="shared" si="44"/>
        <v>4.0595399188092012</v>
      </c>
      <c r="AX262" s="6">
        <f t="shared" si="45"/>
        <v>4.8880885001286343</v>
      </c>
    </row>
    <row r="263" spans="1:50" x14ac:dyDescent="0.25">
      <c r="A263" s="234" t="s">
        <v>414</v>
      </c>
      <c r="B263" s="8">
        <v>4823</v>
      </c>
      <c r="C263" s="8">
        <v>3875</v>
      </c>
      <c r="D263" s="8">
        <v>3812</v>
      </c>
      <c r="E263" s="8">
        <v>3767</v>
      </c>
      <c r="F263" s="8">
        <v>1526</v>
      </c>
      <c r="G263" s="137">
        <v>77</v>
      </c>
      <c r="H263" s="137">
        <v>203</v>
      </c>
      <c r="I263" s="137">
        <v>546</v>
      </c>
      <c r="J263" s="137">
        <v>84</v>
      </c>
      <c r="K263" s="137">
        <v>129</v>
      </c>
      <c r="L263" s="137">
        <v>98</v>
      </c>
      <c r="M263" s="242">
        <v>80</v>
      </c>
      <c r="N263" s="137">
        <v>21</v>
      </c>
      <c r="O263" s="137">
        <v>243</v>
      </c>
      <c r="P263" s="137">
        <v>151</v>
      </c>
      <c r="Q263" s="137">
        <v>42</v>
      </c>
      <c r="R263" s="137">
        <v>4</v>
      </c>
      <c r="S263" s="137">
        <v>39</v>
      </c>
      <c r="T263" s="137">
        <v>5</v>
      </c>
      <c r="U263" s="137">
        <v>5</v>
      </c>
      <c r="V263" s="137">
        <v>54</v>
      </c>
      <c r="W263" s="137">
        <v>14</v>
      </c>
      <c r="Z263" s="234" t="s">
        <v>414</v>
      </c>
      <c r="AA263" s="6">
        <f t="shared" si="46"/>
        <v>15.965166908563134</v>
      </c>
      <c r="AB263" s="6">
        <f t="shared" si="40"/>
        <v>42.089985486211901</v>
      </c>
      <c r="AC263" s="6">
        <f t="shared" si="40"/>
        <v>113.20754716981132</v>
      </c>
      <c r="AD263" s="6">
        <f t="shared" si="40"/>
        <v>17.416545718432509</v>
      </c>
      <c r="AE263" s="6">
        <f t="shared" si="39"/>
        <v>26.746838067592783</v>
      </c>
      <c r="AF263" s="6">
        <f t="shared" si="39"/>
        <v>20.319303338171263</v>
      </c>
      <c r="AG263" s="6">
        <f t="shared" si="39"/>
        <v>16.587186398507153</v>
      </c>
      <c r="AH263" s="6">
        <f t="shared" si="39"/>
        <v>4.3541364296081273</v>
      </c>
      <c r="AI263" s="6">
        <f t="shared" si="47"/>
        <v>50.38357868546548</v>
      </c>
      <c r="AJ263" s="6">
        <f t="shared" si="41"/>
        <v>31.308314327182249</v>
      </c>
      <c r="AK263" s="6">
        <f t="shared" si="41"/>
        <v>8.7082728592162546</v>
      </c>
      <c r="AL263" s="6">
        <f t="shared" si="41"/>
        <v>0.82935931992535772</v>
      </c>
      <c r="AM263" s="6">
        <f t="shared" si="37"/>
        <v>8.0862533692722369</v>
      </c>
      <c r="AN263" s="6">
        <f t="shared" si="37"/>
        <v>1.0366991499066971</v>
      </c>
      <c r="AO263" s="6">
        <f t="shared" si="37"/>
        <v>1.0366991499066971</v>
      </c>
      <c r="AP263" s="6">
        <f t="shared" si="37"/>
        <v>11.196350818992327</v>
      </c>
      <c r="AQ263" s="6">
        <f t="shared" si="38"/>
        <v>2.9027576197387517</v>
      </c>
      <c r="AT263" s="234" t="s">
        <v>414</v>
      </c>
      <c r="AU263" s="6">
        <f t="shared" si="42"/>
        <v>39.611752360965376</v>
      </c>
      <c r="AV263" s="6">
        <f t="shared" si="43"/>
        <v>64.507565702150259</v>
      </c>
      <c r="AW263" s="6">
        <f t="shared" si="44"/>
        <v>3.2765399737876799</v>
      </c>
      <c r="AX263" s="6">
        <f t="shared" si="45"/>
        <v>3.6129032258064515</v>
      </c>
    </row>
    <row r="264" spans="1:50" x14ac:dyDescent="0.25">
      <c r="A264" s="234" t="s">
        <v>415</v>
      </c>
      <c r="B264" s="8">
        <v>6588</v>
      </c>
      <c r="C264" s="8">
        <v>5196</v>
      </c>
      <c r="D264" s="8">
        <v>5109</v>
      </c>
      <c r="E264" s="8">
        <v>5026</v>
      </c>
      <c r="F264" s="8">
        <v>2005</v>
      </c>
      <c r="G264" s="137">
        <v>87</v>
      </c>
      <c r="H264" s="137">
        <v>373</v>
      </c>
      <c r="I264" s="137">
        <v>848</v>
      </c>
      <c r="J264" s="137">
        <v>92</v>
      </c>
      <c r="K264" s="137">
        <v>189</v>
      </c>
      <c r="L264" s="137">
        <v>76</v>
      </c>
      <c r="M264" s="242">
        <v>222</v>
      </c>
      <c r="N264" s="137">
        <v>13</v>
      </c>
      <c r="O264" s="137">
        <v>703</v>
      </c>
      <c r="P264" s="137">
        <v>252</v>
      </c>
      <c r="Q264" s="137">
        <v>52</v>
      </c>
      <c r="R264" s="137">
        <v>12</v>
      </c>
      <c r="S264" s="137">
        <v>73</v>
      </c>
      <c r="T264" s="137">
        <v>4</v>
      </c>
      <c r="U264" s="137">
        <v>4</v>
      </c>
      <c r="V264" s="137">
        <v>106</v>
      </c>
      <c r="W264" s="137">
        <v>39</v>
      </c>
      <c r="Z264" s="234" t="s">
        <v>415</v>
      </c>
      <c r="AA264" s="6">
        <f t="shared" si="46"/>
        <v>13.205828779599271</v>
      </c>
      <c r="AB264" s="6">
        <f t="shared" si="40"/>
        <v>56.618093503339409</v>
      </c>
      <c r="AC264" s="6">
        <f t="shared" si="40"/>
        <v>128.71888281724347</v>
      </c>
      <c r="AD264" s="6">
        <f t="shared" si="40"/>
        <v>13.964784456587736</v>
      </c>
      <c r="AE264" s="6">
        <f t="shared" si="39"/>
        <v>28.688524590163937</v>
      </c>
      <c r="AF264" s="6">
        <f t="shared" si="39"/>
        <v>11.536126290224651</v>
      </c>
      <c r="AG264" s="6">
        <f t="shared" si="39"/>
        <v>33.697632058287795</v>
      </c>
      <c r="AH264" s="6">
        <f t="shared" si="39"/>
        <v>1.9732847601700061</v>
      </c>
      <c r="AI264" s="6">
        <f t="shared" si="47"/>
        <v>106.70916818457803</v>
      </c>
      <c r="AJ264" s="6">
        <f t="shared" si="41"/>
        <v>38.251366120218577</v>
      </c>
      <c r="AK264" s="6">
        <f t="shared" si="41"/>
        <v>7.8931390406800244</v>
      </c>
      <c r="AL264" s="6">
        <f t="shared" si="41"/>
        <v>1.8214936247723132</v>
      </c>
      <c r="AM264" s="6">
        <f t="shared" si="37"/>
        <v>11.080752884031574</v>
      </c>
      <c r="AN264" s="6">
        <f t="shared" si="37"/>
        <v>0.60716454159077116</v>
      </c>
      <c r="AO264" s="6">
        <f t="shared" si="37"/>
        <v>0.60716454159077116</v>
      </c>
      <c r="AP264" s="6">
        <f t="shared" si="37"/>
        <v>16.089860352155434</v>
      </c>
      <c r="AQ264" s="6">
        <f t="shared" si="38"/>
        <v>5.9198542805100187</v>
      </c>
      <c r="AT264" s="234" t="s">
        <v>415</v>
      </c>
      <c r="AU264" s="6">
        <f t="shared" si="42"/>
        <v>49.324721080446267</v>
      </c>
      <c r="AV264" s="6">
        <f t="shared" si="43"/>
        <v>139.87266215678474</v>
      </c>
      <c r="AW264" s="6">
        <f t="shared" si="44"/>
        <v>1.99501246882793</v>
      </c>
      <c r="AX264" s="6">
        <f t="shared" si="45"/>
        <v>7.5057736720554269</v>
      </c>
    </row>
    <row r="265" spans="1:50" x14ac:dyDescent="0.25">
      <c r="A265" s="234" t="s">
        <v>416</v>
      </c>
      <c r="B265" s="8">
        <v>2165</v>
      </c>
      <c r="C265" s="8">
        <v>1734</v>
      </c>
      <c r="D265" s="8">
        <v>1703</v>
      </c>
      <c r="E265" s="8">
        <v>1682</v>
      </c>
      <c r="F265" s="8">
        <v>765</v>
      </c>
      <c r="G265" s="137">
        <v>32</v>
      </c>
      <c r="H265" s="137">
        <v>95</v>
      </c>
      <c r="I265" s="137">
        <v>266</v>
      </c>
      <c r="J265" s="137">
        <v>44</v>
      </c>
      <c r="K265" s="137">
        <v>71</v>
      </c>
      <c r="L265" s="137">
        <v>31</v>
      </c>
      <c r="M265" s="242">
        <v>44</v>
      </c>
      <c r="N265" s="137">
        <v>9</v>
      </c>
      <c r="O265" s="137">
        <v>57</v>
      </c>
      <c r="P265" s="137">
        <v>86</v>
      </c>
      <c r="Q265" s="137">
        <v>20</v>
      </c>
      <c r="R265" s="137">
        <v>14</v>
      </c>
      <c r="S265" s="137">
        <v>11</v>
      </c>
      <c r="T265" s="137">
        <v>3</v>
      </c>
      <c r="U265" s="137">
        <v>2</v>
      </c>
      <c r="V265" s="137">
        <v>31</v>
      </c>
      <c r="W265" s="137">
        <v>29</v>
      </c>
      <c r="Z265" s="234" t="s">
        <v>416</v>
      </c>
      <c r="AA265" s="6">
        <f t="shared" si="46"/>
        <v>14.780600461893764</v>
      </c>
      <c r="AB265" s="6">
        <f t="shared" si="40"/>
        <v>43.879907621247114</v>
      </c>
      <c r="AC265" s="6">
        <f t="shared" si="40"/>
        <v>122.86374133949192</v>
      </c>
      <c r="AD265" s="6">
        <f t="shared" si="40"/>
        <v>20.323325635103927</v>
      </c>
      <c r="AE265" s="6">
        <f t="shared" si="39"/>
        <v>32.79445727482679</v>
      </c>
      <c r="AF265" s="6">
        <f t="shared" si="39"/>
        <v>14.318706697459584</v>
      </c>
      <c r="AG265" s="6">
        <f t="shared" si="39"/>
        <v>20.323325635103927</v>
      </c>
      <c r="AH265" s="6">
        <f t="shared" si="39"/>
        <v>4.1570438799076213</v>
      </c>
      <c r="AI265" s="6">
        <f t="shared" si="47"/>
        <v>26.327944572748269</v>
      </c>
      <c r="AJ265" s="6">
        <f t="shared" si="41"/>
        <v>39.722863741339495</v>
      </c>
      <c r="AK265" s="6">
        <f t="shared" si="41"/>
        <v>9.2378752886836022</v>
      </c>
      <c r="AL265" s="6">
        <f t="shared" si="41"/>
        <v>6.4665127020785222</v>
      </c>
      <c r="AM265" s="6">
        <f t="shared" si="37"/>
        <v>5.0808314087759818</v>
      </c>
      <c r="AN265" s="6">
        <f t="shared" si="37"/>
        <v>1.3856812933025404</v>
      </c>
      <c r="AO265" s="6">
        <f t="shared" si="37"/>
        <v>0.92378752886836024</v>
      </c>
      <c r="AP265" s="6">
        <f t="shared" si="37"/>
        <v>14.318706697459584</v>
      </c>
      <c r="AQ265" s="6">
        <f t="shared" si="38"/>
        <v>13.394919168591224</v>
      </c>
      <c r="AT265" s="234" t="s">
        <v>416</v>
      </c>
      <c r="AU265" s="6">
        <f t="shared" si="42"/>
        <v>50.499119201409279</v>
      </c>
      <c r="AV265" s="6">
        <f t="shared" si="43"/>
        <v>33.888228299643281</v>
      </c>
      <c r="AW265" s="6">
        <f t="shared" si="44"/>
        <v>3.9215686274509802</v>
      </c>
      <c r="AX265" s="6">
        <f t="shared" si="45"/>
        <v>16.724336793540942</v>
      </c>
    </row>
    <row r="266" spans="1:50" x14ac:dyDescent="0.25">
      <c r="A266" s="234" t="s">
        <v>417</v>
      </c>
      <c r="B266" s="8">
        <v>4182</v>
      </c>
      <c r="C266" s="8">
        <v>3285</v>
      </c>
      <c r="D266" s="8">
        <v>3237</v>
      </c>
      <c r="E266" s="8">
        <v>3194</v>
      </c>
      <c r="F266" s="8">
        <v>1413</v>
      </c>
      <c r="G266" s="137">
        <v>68</v>
      </c>
      <c r="H266" s="137">
        <v>283</v>
      </c>
      <c r="I266" s="137">
        <v>575</v>
      </c>
      <c r="J266" s="137">
        <v>100</v>
      </c>
      <c r="K266" s="137">
        <v>162</v>
      </c>
      <c r="L266" s="137">
        <v>64</v>
      </c>
      <c r="M266" s="242">
        <v>103</v>
      </c>
      <c r="N266" s="137">
        <v>17</v>
      </c>
      <c r="O266" s="137">
        <v>180</v>
      </c>
      <c r="P266" s="137">
        <v>209</v>
      </c>
      <c r="Q266" s="137">
        <v>27</v>
      </c>
      <c r="R266" s="137">
        <v>4</v>
      </c>
      <c r="S266" s="137">
        <v>12</v>
      </c>
      <c r="T266" s="137">
        <v>2</v>
      </c>
      <c r="U266" s="137">
        <v>10</v>
      </c>
      <c r="V266" s="137">
        <v>56</v>
      </c>
      <c r="W266" s="137">
        <v>28</v>
      </c>
      <c r="Z266" s="234" t="s">
        <v>417</v>
      </c>
      <c r="AA266" s="6">
        <f t="shared" si="46"/>
        <v>16.260162601626018</v>
      </c>
      <c r="AB266" s="6">
        <f t="shared" si="40"/>
        <v>67.670970827355333</v>
      </c>
      <c r="AC266" s="6">
        <f t="shared" si="40"/>
        <v>137.4940219990435</v>
      </c>
      <c r="AD266" s="6">
        <f t="shared" si="40"/>
        <v>23.91200382592061</v>
      </c>
      <c r="AE266" s="6">
        <f t="shared" si="39"/>
        <v>38.737446197991389</v>
      </c>
      <c r="AF266" s="6">
        <f t="shared" si="39"/>
        <v>15.303682448589193</v>
      </c>
      <c r="AG266" s="6">
        <f t="shared" si="39"/>
        <v>24.62936394069823</v>
      </c>
      <c r="AH266" s="6">
        <f t="shared" si="39"/>
        <v>4.0650406504065044</v>
      </c>
      <c r="AI266" s="6">
        <f t="shared" si="47"/>
        <v>43.041606886657107</v>
      </c>
      <c r="AJ266" s="6">
        <f t="shared" si="41"/>
        <v>49.976087996174073</v>
      </c>
      <c r="AK266" s="6">
        <f t="shared" si="41"/>
        <v>6.4562410329985651</v>
      </c>
      <c r="AL266" s="6">
        <f t="shared" si="41"/>
        <v>0.95648015303682454</v>
      </c>
      <c r="AM266" s="6">
        <f t="shared" si="37"/>
        <v>2.8694404591104736</v>
      </c>
      <c r="AN266" s="6">
        <f t="shared" si="37"/>
        <v>0.47824007651841227</v>
      </c>
      <c r="AO266" s="6">
        <f t="shared" si="37"/>
        <v>2.3912003825920611</v>
      </c>
      <c r="AP266" s="6">
        <f t="shared" si="37"/>
        <v>13.390722142515543</v>
      </c>
      <c r="AQ266" s="6">
        <f t="shared" si="38"/>
        <v>6.6953610712577714</v>
      </c>
      <c r="AT266" s="234" t="s">
        <v>417</v>
      </c>
      <c r="AU266" s="6">
        <f t="shared" si="42"/>
        <v>64.565956132221189</v>
      </c>
      <c r="AV266" s="6">
        <f t="shared" si="43"/>
        <v>56.355666875391357</v>
      </c>
      <c r="AW266" s="6">
        <f t="shared" si="44"/>
        <v>1.4154281670205238</v>
      </c>
      <c r="AX266" s="6">
        <f t="shared" si="45"/>
        <v>8.5235920852359204</v>
      </c>
    </row>
    <row r="267" spans="1:50" x14ac:dyDescent="0.25">
      <c r="A267" s="234" t="s">
        <v>418</v>
      </c>
      <c r="B267" s="8">
        <v>3828</v>
      </c>
      <c r="C267" s="8">
        <v>3044</v>
      </c>
      <c r="D267" s="8">
        <v>3002</v>
      </c>
      <c r="E267" s="8">
        <v>2959</v>
      </c>
      <c r="F267" s="8">
        <v>1386</v>
      </c>
      <c r="G267" s="137">
        <v>58</v>
      </c>
      <c r="H267" s="137">
        <v>198</v>
      </c>
      <c r="I267" s="137">
        <v>597</v>
      </c>
      <c r="J267" s="137">
        <v>77</v>
      </c>
      <c r="K267" s="137">
        <v>151</v>
      </c>
      <c r="L267" s="137">
        <v>92</v>
      </c>
      <c r="M267" s="242">
        <v>132</v>
      </c>
      <c r="N267" s="137">
        <v>31</v>
      </c>
      <c r="O267" s="137">
        <v>341</v>
      </c>
      <c r="P267" s="137">
        <v>233</v>
      </c>
      <c r="Q267" s="137">
        <v>57</v>
      </c>
      <c r="R267" s="137">
        <v>8</v>
      </c>
      <c r="S267" s="137">
        <v>23</v>
      </c>
      <c r="T267" s="137">
        <v>7</v>
      </c>
      <c r="U267" s="137">
        <v>2</v>
      </c>
      <c r="V267" s="137">
        <v>89</v>
      </c>
      <c r="W267" s="137">
        <v>30</v>
      </c>
      <c r="Z267" s="234" t="s">
        <v>418</v>
      </c>
      <c r="AA267" s="6">
        <f t="shared" si="46"/>
        <v>15.151515151515152</v>
      </c>
      <c r="AB267" s="6">
        <f t="shared" si="40"/>
        <v>51.724137931034484</v>
      </c>
      <c r="AC267" s="6">
        <f t="shared" si="40"/>
        <v>155.95611285266457</v>
      </c>
      <c r="AD267" s="6">
        <f t="shared" si="40"/>
        <v>20.114942528735632</v>
      </c>
      <c r="AE267" s="6">
        <f t="shared" si="39"/>
        <v>39.446185997910135</v>
      </c>
      <c r="AF267" s="6">
        <f t="shared" si="39"/>
        <v>24.033437826541274</v>
      </c>
      <c r="AG267" s="6">
        <f t="shared" si="39"/>
        <v>34.482758620689651</v>
      </c>
      <c r="AH267" s="6">
        <f t="shared" si="39"/>
        <v>8.0982236154649954</v>
      </c>
      <c r="AI267" s="6">
        <f t="shared" si="47"/>
        <v>89.080459770114942</v>
      </c>
      <c r="AJ267" s="6">
        <f t="shared" si="41"/>
        <v>60.867293625914314</v>
      </c>
      <c r="AK267" s="6">
        <f t="shared" si="41"/>
        <v>14.890282131661442</v>
      </c>
      <c r="AL267" s="6">
        <f t="shared" si="41"/>
        <v>2.0898641588296765</v>
      </c>
      <c r="AM267" s="6">
        <f t="shared" si="37"/>
        <v>6.0083594566353185</v>
      </c>
      <c r="AN267" s="6">
        <f t="shared" si="37"/>
        <v>1.8286311389759666</v>
      </c>
      <c r="AO267" s="6">
        <f t="shared" si="37"/>
        <v>0.52246603970741912</v>
      </c>
      <c r="AP267" s="6">
        <f t="shared" si="37"/>
        <v>23.249738766980144</v>
      </c>
      <c r="AQ267" s="6">
        <f t="shared" si="38"/>
        <v>7.8369905956112849</v>
      </c>
      <c r="AT267" s="234" t="s">
        <v>418</v>
      </c>
      <c r="AU267" s="6">
        <f t="shared" si="42"/>
        <v>77.614923384410389</v>
      </c>
      <c r="AV267" s="6">
        <f t="shared" si="43"/>
        <v>115.24163568773234</v>
      </c>
      <c r="AW267" s="6">
        <f t="shared" si="44"/>
        <v>5.0505050505050511</v>
      </c>
      <c r="AX267" s="6">
        <f t="shared" si="45"/>
        <v>9.8554533508541393</v>
      </c>
    </row>
    <row r="268" spans="1:50" x14ac:dyDescent="0.25">
      <c r="A268" s="234" t="s">
        <v>419</v>
      </c>
      <c r="B268" s="8">
        <v>2680</v>
      </c>
      <c r="C268" s="8">
        <v>2114</v>
      </c>
      <c r="D268" s="8">
        <v>2072</v>
      </c>
      <c r="E268" s="8">
        <v>2030</v>
      </c>
      <c r="F268" s="8">
        <v>821</v>
      </c>
      <c r="G268" s="137">
        <v>40</v>
      </c>
      <c r="H268" s="137">
        <v>107</v>
      </c>
      <c r="I268" s="137">
        <v>314</v>
      </c>
      <c r="J268" s="137">
        <v>39</v>
      </c>
      <c r="K268" s="137">
        <v>99</v>
      </c>
      <c r="L268" s="137">
        <v>58</v>
      </c>
      <c r="M268" s="242">
        <v>44</v>
      </c>
      <c r="N268" s="137">
        <v>7</v>
      </c>
      <c r="O268" s="137">
        <v>419</v>
      </c>
      <c r="P268" s="137">
        <v>88</v>
      </c>
      <c r="Q268" s="137">
        <v>22</v>
      </c>
      <c r="R268" s="137">
        <v>7</v>
      </c>
      <c r="S268" s="137">
        <v>14</v>
      </c>
      <c r="T268" s="137">
        <v>2</v>
      </c>
      <c r="U268" s="137">
        <v>9</v>
      </c>
      <c r="V268" s="137">
        <v>43</v>
      </c>
      <c r="W268" s="137">
        <v>12</v>
      </c>
      <c r="Z268" s="234" t="s">
        <v>419</v>
      </c>
      <c r="AA268" s="6">
        <f t="shared" si="46"/>
        <v>14.925373134328359</v>
      </c>
      <c r="AB268" s="6">
        <f t="shared" si="40"/>
        <v>39.92537313432836</v>
      </c>
      <c r="AC268" s="6">
        <f t="shared" si="40"/>
        <v>117.16417910447761</v>
      </c>
      <c r="AD268" s="6">
        <f t="shared" si="40"/>
        <v>14.552238805970148</v>
      </c>
      <c r="AE268" s="6">
        <f t="shared" si="39"/>
        <v>36.940298507462686</v>
      </c>
      <c r="AF268" s="6">
        <f t="shared" si="39"/>
        <v>21.64179104477612</v>
      </c>
      <c r="AG268" s="6">
        <f t="shared" si="39"/>
        <v>16.417910447761194</v>
      </c>
      <c r="AH268" s="6">
        <f t="shared" si="39"/>
        <v>2.6119402985074629</v>
      </c>
      <c r="AI268" s="6">
        <f t="shared" si="47"/>
        <v>156.34328358208955</v>
      </c>
      <c r="AJ268" s="6">
        <f t="shared" si="41"/>
        <v>32.835820895522389</v>
      </c>
      <c r="AK268" s="6">
        <f t="shared" si="41"/>
        <v>8.2089552238805972</v>
      </c>
      <c r="AL268" s="6">
        <f t="shared" si="41"/>
        <v>2.6119402985074629</v>
      </c>
      <c r="AM268" s="6">
        <f t="shared" si="37"/>
        <v>5.2238805970149258</v>
      </c>
      <c r="AN268" s="6">
        <f t="shared" si="37"/>
        <v>0.74626865671641796</v>
      </c>
      <c r="AO268" s="6">
        <f t="shared" si="37"/>
        <v>3.3582089552238807</v>
      </c>
      <c r="AP268" s="6">
        <f t="shared" si="37"/>
        <v>16.044776119402986</v>
      </c>
      <c r="AQ268" s="6">
        <f t="shared" si="38"/>
        <v>4.477611940298508</v>
      </c>
      <c r="AT268" s="234" t="s">
        <v>419</v>
      </c>
      <c r="AU268" s="6">
        <f t="shared" si="42"/>
        <v>42.471042471042466</v>
      </c>
      <c r="AV268" s="6">
        <f t="shared" si="43"/>
        <v>206.4039408866995</v>
      </c>
      <c r="AW268" s="6">
        <f t="shared" si="44"/>
        <v>2.4360535931790497</v>
      </c>
      <c r="AX268" s="6">
        <f t="shared" si="45"/>
        <v>5.6764427625354781</v>
      </c>
    </row>
    <row r="269" spans="1:50" x14ac:dyDescent="0.25">
      <c r="A269" s="234" t="s">
        <v>420</v>
      </c>
      <c r="B269" s="8">
        <v>8807</v>
      </c>
      <c r="C269" s="8">
        <v>6912</v>
      </c>
      <c r="D269" s="8">
        <v>6800</v>
      </c>
      <c r="E269" s="8">
        <v>6705</v>
      </c>
      <c r="F269" s="8">
        <v>2693</v>
      </c>
      <c r="G269" s="137">
        <v>178</v>
      </c>
      <c r="H269" s="137">
        <v>516</v>
      </c>
      <c r="I269" s="137">
        <v>1101</v>
      </c>
      <c r="J269" s="137">
        <v>219</v>
      </c>
      <c r="K269" s="137">
        <v>266</v>
      </c>
      <c r="L269" s="137">
        <v>128</v>
      </c>
      <c r="M269" s="242">
        <v>244</v>
      </c>
      <c r="N269" s="137">
        <v>50</v>
      </c>
      <c r="O269" s="137">
        <v>598</v>
      </c>
      <c r="P269" s="137">
        <v>396</v>
      </c>
      <c r="Q269" s="137">
        <v>124</v>
      </c>
      <c r="R269" s="137">
        <v>63</v>
      </c>
      <c r="S269" s="137">
        <v>78</v>
      </c>
      <c r="T269" s="137">
        <v>73</v>
      </c>
      <c r="U269" s="137">
        <v>56</v>
      </c>
      <c r="V269" s="137">
        <v>146</v>
      </c>
      <c r="W269" s="137">
        <v>54</v>
      </c>
      <c r="Z269" s="234" t="s">
        <v>420</v>
      </c>
      <c r="AA269" s="6">
        <f t="shared" si="46"/>
        <v>20.211195639831953</v>
      </c>
      <c r="AB269" s="6">
        <f t="shared" si="40"/>
        <v>58.589758146928581</v>
      </c>
      <c r="AC269" s="6">
        <f t="shared" si="40"/>
        <v>125.01419325536506</v>
      </c>
      <c r="AD269" s="6">
        <f t="shared" si="40"/>
        <v>24.866583399568526</v>
      </c>
      <c r="AE269" s="6">
        <f t="shared" si="39"/>
        <v>30.203247416827523</v>
      </c>
      <c r="AF269" s="6">
        <f t="shared" si="39"/>
        <v>14.533893493811741</v>
      </c>
      <c r="AG269" s="6">
        <f t="shared" si="39"/>
        <v>27.705234472578631</v>
      </c>
      <c r="AH269" s="6">
        <f t="shared" si="39"/>
        <v>5.6773021460202111</v>
      </c>
      <c r="AI269" s="6">
        <f t="shared" si="47"/>
        <v>67.900533666401728</v>
      </c>
      <c r="AJ269" s="6">
        <f t="shared" si="41"/>
        <v>44.964232996480071</v>
      </c>
      <c r="AK269" s="6">
        <f t="shared" si="41"/>
        <v>14.079709322130125</v>
      </c>
      <c r="AL269" s="6">
        <f t="shared" si="41"/>
        <v>7.1534007039854659</v>
      </c>
      <c r="AM269" s="6">
        <f t="shared" si="37"/>
        <v>8.8565913477915288</v>
      </c>
      <c r="AN269" s="6">
        <f t="shared" si="37"/>
        <v>8.2888611331895081</v>
      </c>
      <c r="AO269" s="6">
        <f t="shared" si="37"/>
        <v>6.3585784035426371</v>
      </c>
      <c r="AP269" s="6">
        <f t="shared" si="37"/>
        <v>16.577722266379016</v>
      </c>
      <c r="AQ269" s="6">
        <f t="shared" si="38"/>
        <v>6.1314863177018282</v>
      </c>
      <c r="AT269" s="234" t="s">
        <v>420</v>
      </c>
      <c r="AU269" s="6">
        <f t="shared" si="42"/>
        <v>58.235294117647058</v>
      </c>
      <c r="AV269" s="6">
        <f t="shared" si="43"/>
        <v>89.187173750932146</v>
      </c>
      <c r="AW269" s="6">
        <f t="shared" si="44"/>
        <v>27.107315261789825</v>
      </c>
      <c r="AX269" s="6">
        <f t="shared" si="45"/>
        <v>7.8125</v>
      </c>
    </row>
    <row r="270" spans="1:50" x14ac:dyDescent="0.25">
      <c r="A270" s="234" t="s">
        <v>421</v>
      </c>
      <c r="B270" s="8">
        <v>3721</v>
      </c>
      <c r="C270" s="8">
        <v>2844</v>
      </c>
      <c r="D270" s="8">
        <v>2797</v>
      </c>
      <c r="E270" s="8">
        <v>2741</v>
      </c>
      <c r="F270" s="8">
        <v>1068</v>
      </c>
      <c r="G270" s="137">
        <v>54</v>
      </c>
      <c r="H270" s="137">
        <v>180</v>
      </c>
      <c r="I270" s="137">
        <v>474</v>
      </c>
      <c r="J270" s="137">
        <v>79</v>
      </c>
      <c r="K270" s="137">
        <v>129</v>
      </c>
      <c r="L270" s="137">
        <v>44</v>
      </c>
      <c r="M270" s="242">
        <v>104</v>
      </c>
      <c r="N270" s="137">
        <v>10</v>
      </c>
      <c r="O270" s="137">
        <v>180</v>
      </c>
      <c r="P270" s="137">
        <v>169</v>
      </c>
      <c r="Q270" s="137">
        <v>44</v>
      </c>
      <c r="R270" s="137">
        <v>15</v>
      </c>
      <c r="S270" s="137">
        <v>27</v>
      </c>
      <c r="T270" s="137">
        <v>3</v>
      </c>
      <c r="U270" s="137">
        <v>4</v>
      </c>
      <c r="V270" s="137">
        <v>47</v>
      </c>
      <c r="W270" s="137">
        <v>21</v>
      </c>
      <c r="Z270" s="234" t="s">
        <v>421</v>
      </c>
      <c r="AA270" s="6">
        <f t="shared" si="46"/>
        <v>14.512227895726955</v>
      </c>
      <c r="AB270" s="6">
        <f t="shared" si="40"/>
        <v>48.374092985756519</v>
      </c>
      <c r="AC270" s="6">
        <f t="shared" si="40"/>
        <v>127.38511152915882</v>
      </c>
      <c r="AD270" s="6">
        <f t="shared" si="40"/>
        <v>21.230851921526472</v>
      </c>
      <c r="AE270" s="6">
        <f t="shared" si="39"/>
        <v>34.668099973125507</v>
      </c>
      <c r="AF270" s="6">
        <f t="shared" si="39"/>
        <v>11.824778285407149</v>
      </c>
      <c r="AG270" s="6">
        <f t="shared" si="39"/>
        <v>27.949475947325986</v>
      </c>
      <c r="AH270" s="6">
        <f t="shared" si="39"/>
        <v>2.6874496103198067</v>
      </c>
      <c r="AI270" s="6">
        <f t="shared" si="47"/>
        <v>48.374092985756519</v>
      </c>
      <c r="AJ270" s="6">
        <f t="shared" si="41"/>
        <v>45.417898414404732</v>
      </c>
      <c r="AK270" s="6">
        <f t="shared" si="41"/>
        <v>11.824778285407149</v>
      </c>
      <c r="AL270" s="6">
        <f t="shared" si="41"/>
        <v>4.0311744154797102</v>
      </c>
      <c r="AM270" s="6">
        <f t="shared" si="37"/>
        <v>7.2561139478634775</v>
      </c>
      <c r="AN270" s="6">
        <f t="shared" si="37"/>
        <v>0.80623488309594193</v>
      </c>
      <c r="AO270" s="6">
        <f t="shared" si="37"/>
        <v>1.0749798441279226</v>
      </c>
      <c r="AP270" s="6">
        <f t="shared" si="37"/>
        <v>12.63101316850309</v>
      </c>
      <c r="AQ270" s="6">
        <f t="shared" si="38"/>
        <v>5.6436441816715934</v>
      </c>
      <c r="AT270" s="234" t="s">
        <v>421</v>
      </c>
      <c r="AU270" s="6">
        <f t="shared" si="42"/>
        <v>60.421880586342503</v>
      </c>
      <c r="AV270" s="6">
        <f t="shared" si="43"/>
        <v>65.66946369937979</v>
      </c>
      <c r="AW270" s="6">
        <f t="shared" si="44"/>
        <v>2.8089887640449436</v>
      </c>
      <c r="AX270" s="6">
        <f t="shared" si="45"/>
        <v>7.3839662447257384</v>
      </c>
    </row>
    <row r="271" spans="1:50" x14ac:dyDescent="0.25">
      <c r="A271" s="234" t="s">
        <v>422</v>
      </c>
      <c r="B271" s="8">
        <v>8187</v>
      </c>
      <c r="C271" s="8">
        <v>6536</v>
      </c>
      <c r="D271" s="8">
        <v>6430</v>
      </c>
      <c r="E271" s="8">
        <v>6319</v>
      </c>
      <c r="F271" s="8">
        <v>2762</v>
      </c>
      <c r="G271" s="137">
        <v>161</v>
      </c>
      <c r="H271" s="137">
        <v>540</v>
      </c>
      <c r="I271" s="137">
        <v>1073</v>
      </c>
      <c r="J271" s="137">
        <v>228</v>
      </c>
      <c r="K271" s="137">
        <v>294</v>
      </c>
      <c r="L271" s="137">
        <v>164</v>
      </c>
      <c r="M271" s="242">
        <v>145</v>
      </c>
      <c r="N271" s="137">
        <v>49</v>
      </c>
      <c r="O271" s="137">
        <v>517</v>
      </c>
      <c r="P271" s="137">
        <v>322</v>
      </c>
      <c r="Q271" s="137">
        <v>111</v>
      </c>
      <c r="R271" s="137">
        <v>6</v>
      </c>
      <c r="S271" s="137">
        <v>82</v>
      </c>
      <c r="T271" s="137">
        <v>31</v>
      </c>
      <c r="U271" s="137">
        <v>2</v>
      </c>
      <c r="V271" s="137">
        <v>139</v>
      </c>
      <c r="W271" s="137">
        <v>32</v>
      </c>
      <c r="Z271" s="234" t="s">
        <v>422</v>
      </c>
      <c r="AA271" s="6">
        <f t="shared" si="46"/>
        <v>19.665323073164775</v>
      </c>
      <c r="AB271" s="6">
        <f t="shared" si="40"/>
        <v>65.958226456577506</v>
      </c>
      <c r="AC271" s="6">
        <f t="shared" si="40"/>
        <v>131.06143886649565</v>
      </c>
      <c r="AD271" s="6">
        <f t="shared" si="40"/>
        <v>27.849028948332723</v>
      </c>
      <c r="AE271" s="6">
        <f t="shared" si="39"/>
        <v>35.910589959692196</v>
      </c>
      <c r="AF271" s="6">
        <f t="shared" si="39"/>
        <v>20.031757664590202</v>
      </c>
      <c r="AG271" s="6">
        <f t="shared" si="39"/>
        <v>17.711005252229143</v>
      </c>
      <c r="AH271" s="6">
        <f t="shared" si="39"/>
        <v>5.9850983266153666</v>
      </c>
      <c r="AI271" s="6">
        <f t="shared" si="47"/>
        <v>63.148894588982529</v>
      </c>
      <c r="AJ271" s="6">
        <f t="shared" si="41"/>
        <v>39.330646146329549</v>
      </c>
      <c r="AK271" s="6">
        <f t="shared" si="41"/>
        <v>13.558079882740932</v>
      </c>
      <c r="AL271" s="6">
        <f t="shared" si="41"/>
        <v>0.73286918285086111</v>
      </c>
      <c r="AM271" s="6">
        <f t="shared" si="37"/>
        <v>10.015878832295101</v>
      </c>
      <c r="AN271" s="6">
        <f t="shared" si="37"/>
        <v>3.7864907780627828</v>
      </c>
      <c r="AO271" s="6">
        <f t="shared" si="37"/>
        <v>0.24428972761695369</v>
      </c>
      <c r="AP271" s="6">
        <f t="shared" si="37"/>
        <v>16.978136069378284</v>
      </c>
      <c r="AQ271" s="6">
        <f t="shared" si="38"/>
        <v>3.9086356418712591</v>
      </c>
      <c r="AT271" s="234" t="s">
        <v>422</v>
      </c>
      <c r="AU271" s="6">
        <f t="shared" si="42"/>
        <v>50.077760497667185</v>
      </c>
      <c r="AV271" s="6">
        <f t="shared" si="43"/>
        <v>81.816743155562591</v>
      </c>
      <c r="AW271" s="6">
        <f t="shared" si="44"/>
        <v>11.223750905141202</v>
      </c>
      <c r="AX271" s="6">
        <f t="shared" si="45"/>
        <v>4.8959608323133414</v>
      </c>
    </row>
    <row r="272" spans="1:50" x14ac:dyDescent="0.25">
      <c r="A272" s="234" t="s">
        <v>423</v>
      </c>
      <c r="B272" s="8">
        <v>9628</v>
      </c>
      <c r="C272" s="8">
        <v>7804</v>
      </c>
      <c r="D272" s="8">
        <v>7687</v>
      </c>
      <c r="E272" s="8">
        <v>7590</v>
      </c>
      <c r="F272" s="8">
        <v>3240</v>
      </c>
      <c r="G272" s="137">
        <v>198</v>
      </c>
      <c r="H272" s="137">
        <v>717</v>
      </c>
      <c r="I272" s="137">
        <v>1453</v>
      </c>
      <c r="J272" s="137">
        <v>200</v>
      </c>
      <c r="K272" s="137">
        <v>331</v>
      </c>
      <c r="L272" s="137">
        <v>220</v>
      </c>
      <c r="M272" s="242">
        <v>251</v>
      </c>
      <c r="N272" s="137">
        <v>67</v>
      </c>
      <c r="O272" s="137">
        <v>822</v>
      </c>
      <c r="P272" s="137">
        <v>467</v>
      </c>
      <c r="Q272" s="137">
        <v>113</v>
      </c>
      <c r="R272" s="137">
        <v>54</v>
      </c>
      <c r="S272" s="137">
        <v>84</v>
      </c>
      <c r="T272" s="137">
        <v>20</v>
      </c>
      <c r="U272" s="137">
        <v>19</v>
      </c>
      <c r="V272" s="137">
        <v>122</v>
      </c>
      <c r="W272" s="137">
        <v>60</v>
      </c>
      <c r="Z272" s="234" t="s">
        <v>423</v>
      </c>
      <c r="AA272" s="6">
        <f t="shared" si="46"/>
        <v>20.565018695471544</v>
      </c>
      <c r="AB272" s="6">
        <f t="shared" si="40"/>
        <v>74.470294972995433</v>
      </c>
      <c r="AC272" s="6">
        <f t="shared" si="40"/>
        <v>150.91400083090983</v>
      </c>
      <c r="AD272" s="6">
        <f t="shared" si="40"/>
        <v>20.772746157041961</v>
      </c>
      <c r="AE272" s="6">
        <f t="shared" si="39"/>
        <v>34.378894889904444</v>
      </c>
      <c r="AF272" s="6">
        <f t="shared" si="39"/>
        <v>22.850020772746156</v>
      </c>
      <c r="AG272" s="6">
        <f t="shared" si="39"/>
        <v>26.06979642708766</v>
      </c>
      <c r="AH272" s="6">
        <f t="shared" si="39"/>
        <v>6.9588699626090573</v>
      </c>
      <c r="AI272" s="6">
        <f t="shared" si="47"/>
        <v>85.375986705442457</v>
      </c>
      <c r="AJ272" s="6">
        <f t="shared" si="41"/>
        <v>48.504362276692973</v>
      </c>
      <c r="AK272" s="6">
        <f t="shared" si="41"/>
        <v>11.736601578728708</v>
      </c>
      <c r="AL272" s="6">
        <f t="shared" si="41"/>
        <v>5.6086414624013292</v>
      </c>
      <c r="AM272" s="6">
        <f t="shared" si="37"/>
        <v>8.7245533859576234</v>
      </c>
      <c r="AN272" s="6">
        <f t="shared" si="37"/>
        <v>2.0772746157041961</v>
      </c>
      <c r="AO272" s="6">
        <f t="shared" si="37"/>
        <v>1.9734108849189862</v>
      </c>
      <c r="AP272" s="6">
        <f t="shared" si="37"/>
        <v>12.671375155795596</v>
      </c>
      <c r="AQ272" s="6">
        <f t="shared" si="38"/>
        <v>6.2318238471125884</v>
      </c>
      <c r="AT272" s="234" t="s">
        <v>423</v>
      </c>
      <c r="AU272" s="6">
        <f t="shared" si="42"/>
        <v>60.751918823988554</v>
      </c>
      <c r="AV272" s="6">
        <f t="shared" si="43"/>
        <v>108.300395256917</v>
      </c>
      <c r="AW272" s="6">
        <f t="shared" si="44"/>
        <v>6.1728395061728394</v>
      </c>
      <c r="AX272" s="6">
        <f t="shared" si="45"/>
        <v>7.6883649410558688</v>
      </c>
    </row>
    <row r="273" spans="1:50" x14ac:dyDescent="0.25">
      <c r="A273" s="234" t="s">
        <v>424</v>
      </c>
      <c r="B273" s="8">
        <v>4575</v>
      </c>
      <c r="C273" s="8">
        <v>3469</v>
      </c>
      <c r="D273" s="8">
        <v>3406</v>
      </c>
      <c r="E273" s="8">
        <v>3337</v>
      </c>
      <c r="F273" s="8">
        <v>1159</v>
      </c>
      <c r="G273" s="137">
        <v>42</v>
      </c>
      <c r="H273" s="137">
        <v>401</v>
      </c>
      <c r="I273" s="137">
        <v>471</v>
      </c>
      <c r="J273" s="137">
        <v>112</v>
      </c>
      <c r="K273" s="137">
        <v>98</v>
      </c>
      <c r="L273" s="137">
        <v>88</v>
      </c>
      <c r="M273" s="242">
        <v>83</v>
      </c>
      <c r="N273" s="137">
        <v>20</v>
      </c>
      <c r="O273" s="137">
        <v>309</v>
      </c>
      <c r="P273" s="137">
        <v>200</v>
      </c>
      <c r="Q273" s="137">
        <v>29</v>
      </c>
      <c r="R273" s="137">
        <v>2</v>
      </c>
      <c r="S273" s="137">
        <v>45</v>
      </c>
      <c r="T273" s="137">
        <v>15</v>
      </c>
      <c r="U273" s="137">
        <v>15</v>
      </c>
      <c r="V273" s="137">
        <v>46</v>
      </c>
      <c r="W273" s="137">
        <v>23</v>
      </c>
      <c r="Z273" s="234" t="s">
        <v>424</v>
      </c>
      <c r="AA273" s="6">
        <f t="shared" si="46"/>
        <v>9.1803278688524586</v>
      </c>
      <c r="AB273" s="6">
        <f t="shared" si="40"/>
        <v>87.650273224043715</v>
      </c>
      <c r="AC273" s="6">
        <f t="shared" si="40"/>
        <v>102.95081967213115</v>
      </c>
      <c r="AD273" s="6">
        <f t="shared" si="40"/>
        <v>24.480874316939889</v>
      </c>
      <c r="AE273" s="6">
        <f t="shared" si="39"/>
        <v>21.420765027322407</v>
      </c>
      <c r="AF273" s="6">
        <f t="shared" si="39"/>
        <v>19.234972677595628</v>
      </c>
      <c r="AG273" s="6">
        <f t="shared" si="39"/>
        <v>18.142076502732241</v>
      </c>
      <c r="AH273" s="6">
        <f t="shared" si="39"/>
        <v>4.3715846994535523</v>
      </c>
      <c r="AI273" s="6">
        <f t="shared" si="47"/>
        <v>67.540983606557376</v>
      </c>
      <c r="AJ273" s="6">
        <f t="shared" si="41"/>
        <v>43.715846994535518</v>
      </c>
      <c r="AK273" s="6">
        <f t="shared" si="41"/>
        <v>6.3387978142076502</v>
      </c>
      <c r="AL273" s="6">
        <f t="shared" si="41"/>
        <v>0.43715846994535518</v>
      </c>
      <c r="AM273" s="6">
        <f t="shared" si="41"/>
        <v>9.8360655737704921</v>
      </c>
      <c r="AN273" s="6">
        <f t="shared" si="41"/>
        <v>3.278688524590164</v>
      </c>
      <c r="AO273" s="6">
        <f t="shared" ref="AO273:AQ336" si="48">U273/$B273*1000</f>
        <v>3.278688524590164</v>
      </c>
      <c r="AP273" s="6">
        <f t="shared" si="48"/>
        <v>10.05464480874317</v>
      </c>
      <c r="AQ273" s="6">
        <f t="shared" si="48"/>
        <v>5.027322404371585</v>
      </c>
      <c r="AT273" s="234" t="s">
        <v>424</v>
      </c>
      <c r="AU273" s="6">
        <f t="shared" si="42"/>
        <v>58.719906048150328</v>
      </c>
      <c r="AV273" s="6">
        <f t="shared" si="43"/>
        <v>92.598142043751878</v>
      </c>
      <c r="AW273" s="6">
        <f t="shared" si="44"/>
        <v>12.942191544434857</v>
      </c>
      <c r="AX273" s="6">
        <f t="shared" si="45"/>
        <v>6.6301527817814927</v>
      </c>
    </row>
    <row r="274" spans="1:50" x14ac:dyDescent="0.25">
      <c r="A274" s="234" t="s">
        <v>425</v>
      </c>
      <c r="B274" s="8">
        <v>7248</v>
      </c>
      <c r="C274" s="8">
        <v>5751</v>
      </c>
      <c r="D274" s="8">
        <v>5661</v>
      </c>
      <c r="E274" s="8">
        <v>5574</v>
      </c>
      <c r="F274" s="8">
        <v>2451</v>
      </c>
      <c r="G274" s="137">
        <v>134</v>
      </c>
      <c r="H274" s="137">
        <v>412</v>
      </c>
      <c r="I274" s="137">
        <v>1105</v>
      </c>
      <c r="J274" s="137">
        <v>203</v>
      </c>
      <c r="K274" s="137">
        <v>303</v>
      </c>
      <c r="L274" s="137">
        <v>139</v>
      </c>
      <c r="M274" s="242">
        <v>190</v>
      </c>
      <c r="N274" s="137">
        <v>50</v>
      </c>
      <c r="O274" s="137">
        <v>747</v>
      </c>
      <c r="P274" s="137">
        <v>371</v>
      </c>
      <c r="Q274" s="137">
        <v>145</v>
      </c>
      <c r="R274" s="137">
        <v>125</v>
      </c>
      <c r="S274" s="137">
        <v>88</v>
      </c>
      <c r="T274" s="137">
        <v>64</v>
      </c>
      <c r="U274" s="137">
        <v>12</v>
      </c>
      <c r="V274" s="137">
        <v>171</v>
      </c>
      <c r="W274" s="137">
        <v>48</v>
      </c>
      <c r="Z274" s="234" t="s">
        <v>425</v>
      </c>
      <c r="AA274" s="6">
        <f t="shared" si="46"/>
        <v>18.487858719646798</v>
      </c>
      <c r="AB274" s="6">
        <f t="shared" si="40"/>
        <v>56.843267108167773</v>
      </c>
      <c r="AC274" s="6">
        <f t="shared" si="40"/>
        <v>152.45584988962472</v>
      </c>
      <c r="AD274" s="6">
        <f t="shared" si="40"/>
        <v>28.007726269315675</v>
      </c>
      <c r="AE274" s="6">
        <f t="shared" si="39"/>
        <v>41.804635761589402</v>
      </c>
      <c r="AF274" s="6">
        <f t="shared" si="39"/>
        <v>19.177704194260485</v>
      </c>
      <c r="AG274" s="6">
        <f t="shared" si="39"/>
        <v>26.214128035320087</v>
      </c>
      <c r="AH274" s="6">
        <f t="shared" si="39"/>
        <v>6.8984547461368653</v>
      </c>
      <c r="AI274" s="6">
        <f t="shared" si="47"/>
        <v>103.06291390728477</v>
      </c>
      <c r="AJ274" s="6">
        <f t="shared" si="41"/>
        <v>51.186534216335538</v>
      </c>
      <c r="AK274" s="6">
        <f t="shared" si="41"/>
        <v>20.005518763796911</v>
      </c>
      <c r="AL274" s="6">
        <f t="shared" si="41"/>
        <v>17.246136865342166</v>
      </c>
      <c r="AM274" s="6">
        <f t="shared" si="41"/>
        <v>12.141280353200882</v>
      </c>
      <c r="AN274" s="6">
        <f t="shared" si="41"/>
        <v>8.8300220750551883</v>
      </c>
      <c r="AO274" s="6">
        <f t="shared" si="48"/>
        <v>1.6556291390728477</v>
      </c>
      <c r="AP274" s="6">
        <f t="shared" si="48"/>
        <v>23.592715231788077</v>
      </c>
      <c r="AQ274" s="6">
        <f t="shared" si="48"/>
        <v>6.6225165562913908</v>
      </c>
      <c r="AT274" s="234" t="s">
        <v>425</v>
      </c>
      <c r="AU274" s="6">
        <f t="shared" si="42"/>
        <v>65.536124359653769</v>
      </c>
      <c r="AV274" s="6">
        <f t="shared" si="43"/>
        <v>134.01506996770721</v>
      </c>
      <c r="AW274" s="6">
        <f t="shared" si="44"/>
        <v>26.111791105671156</v>
      </c>
      <c r="AX274" s="6">
        <f t="shared" si="45"/>
        <v>8.3463745435576424</v>
      </c>
    </row>
    <row r="275" spans="1:50" x14ac:dyDescent="0.25">
      <c r="A275" s="234" t="s">
        <v>426</v>
      </c>
      <c r="B275" s="8">
        <v>2720</v>
      </c>
      <c r="C275" s="8">
        <v>1942</v>
      </c>
      <c r="D275" s="8">
        <v>1902</v>
      </c>
      <c r="E275" s="8">
        <v>1872</v>
      </c>
      <c r="F275" s="8">
        <v>760</v>
      </c>
      <c r="G275" s="137">
        <v>39</v>
      </c>
      <c r="H275" s="137">
        <v>178</v>
      </c>
      <c r="I275" s="137">
        <v>331</v>
      </c>
      <c r="J275" s="137">
        <v>43</v>
      </c>
      <c r="K275" s="137">
        <v>64</v>
      </c>
      <c r="L275" s="137">
        <v>44</v>
      </c>
      <c r="M275" s="242">
        <v>54</v>
      </c>
      <c r="N275" s="137">
        <v>22</v>
      </c>
      <c r="O275" s="137">
        <v>176</v>
      </c>
      <c r="P275" s="137">
        <v>118</v>
      </c>
      <c r="Q275" s="137">
        <v>17</v>
      </c>
      <c r="R275" s="137">
        <v>6</v>
      </c>
      <c r="S275" s="137">
        <v>27</v>
      </c>
      <c r="T275" s="137">
        <v>4</v>
      </c>
      <c r="U275" s="137">
        <v>2</v>
      </c>
      <c r="V275" s="137">
        <v>37</v>
      </c>
      <c r="W275" s="137">
        <v>18</v>
      </c>
      <c r="Z275" s="234" t="s">
        <v>426</v>
      </c>
      <c r="AA275" s="6">
        <f t="shared" si="46"/>
        <v>14.338235294117647</v>
      </c>
      <c r="AB275" s="6">
        <f t="shared" si="40"/>
        <v>65.441176470588232</v>
      </c>
      <c r="AC275" s="6">
        <f t="shared" si="40"/>
        <v>121.69117647058823</v>
      </c>
      <c r="AD275" s="6">
        <f t="shared" si="40"/>
        <v>15.808823529411764</v>
      </c>
      <c r="AE275" s="6">
        <f t="shared" si="39"/>
        <v>23.52941176470588</v>
      </c>
      <c r="AF275" s="6">
        <f t="shared" si="39"/>
        <v>16.176470588235297</v>
      </c>
      <c r="AG275" s="6">
        <f t="shared" si="39"/>
        <v>19.852941176470587</v>
      </c>
      <c r="AH275" s="6">
        <f t="shared" si="39"/>
        <v>8.0882352941176485</v>
      </c>
      <c r="AI275" s="6">
        <f t="shared" si="47"/>
        <v>64.705882352941188</v>
      </c>
      <c r="AJ275" s="6">
        <f t="shared" si="41"/>
        <v>43.382352941176471</v>
      </c>
      <c r="AK275" s="6">
        <f t="shared" si="41"/>
        <v>6.25</v>
      </c>
      <c r="AL275" s="6">
        <f t="shared" si="41"/>
        <v>2.2058823529411766</v>
      </c>
      <c r="AM275" s="6">
        <f t="shared" si="41"/>
        <v>9.9264705882352935</v>
      </c>
      <c r="AN275" s="6">
        <f t="shared" si="41"/>
        <v>1.4705882352941175</v>
      </c>
      <c r="AO275" s="6">
        <f t="shared" si="48"/>
        <v>0.73529411764705876</v>
      </c>
      <c r="AP275" s="6">
        <f t="shared" si="48"/>
        <v>13.602941176470589</v>
      </c>
      <c r="AQ275" s="6">
        <f t="shared" si="48"/>
        <v>6.617647058823529</v>
      </c>
      <c r="AT275" s="234" t="s">
        <v>426</v>
      </c>
      <c r="AU275" s="6">
        <f t="shared" si="42"/>
        <v>62.039957939011572</v>
      </c>
      <c r="AV275" s="6">
        <f t="shared" si="43"/>
        <v>94.01709401709401</v>
      </c>
      <c r="AW275" s="6">
        <f t="shared" si="44"/>
        <v>5.2631578947368416</v>
      </c>
      <c r="AX275" s="6">
        <f t="shared" si="45"/>
        <v>9.2687950566426363</v>
      </c>
    </row>
    <row r="276" spans="1:50" x14ac:dyDescent="0.25">
      <c r="A276" s="234" t="s">
        <v>427</v>
      </c>
      <c r="B276" s="8">
        <v>3813</v>
      </c>
      <c r="C276" s="8">
        <v>2867</v>
      </c>
      <c r="D276" s="8">
        <v>2824</v>
      </c>
      <c r="E276" s="8">
        <v>2769</v>
      </c>
      <c r="F276" s="8">
        <v>1077</v>
      </c>
      <c r="G276" s="137">
        <v>57</v>
      </c>
      <c r="H276" s="137">
        <v>235</v>
      </c>
      <c r="I276" s="137">
        <v>455</v>
      </c>
      <c r="J276" s="137">
        <v>75</v>
      </c>
      <c r="K276" s="137">
        <v>123</v>
      </c>
      <c r="L276" s="137">
        <v>69</v>
      </c>
      <c r="M276" s="242">
        <v>67</v>
      </c>
      <c r="N276" s="137">
        <v>22</v>
      </c>
      <c r="O276" s="137">
        <v>193</v>
      </c>
      <c r="P276" s="137">
        <v>151</v>
      </c>
      <c r="Q276" s="137">
        <v>40</v>
      </c>
      <c r="R276" s="137">
        <v>5</v>
      </c>
      <c r="S276" s="137">
        <v>35</v>
      </c>
      <c r="T276" s="137">
        <v>13</v>
      </c>
      <c r="U276" s="137">
        <v>8</v>
      </c>
      <c r="V276" s="137">
        <v>54</v>
      </c>
      <c r="W276" s="137">
        <v>17</v>
      </c>
      <c r="Z276" s="234" t="s">
        <v>427</v>
      </c>
      <c r="AA276" s="6">
        <f t="shared" si="46"/>
        <v>14.948859166011015</v>
      </c>
      <c r="AB276" s="6">
        <f t="shared" si="40"/>
        <v>61.631261473905063</v>
      </c>
      <c r="AC276" s="6">
        <f t="shared" si="40"/>
        <v>119.32861264096512</v>
      </c>
      <c r="AD276" s="6">
        <f t="shared" si="40"/>
        <v>19.669551534225018</v>
      </c>
      <c r="AE276" s="6">
        <f t="shared" si="39"/>
        <v>32.258064516129032</v>
      </c>
      <c r="AF276" s="6">
        <f t="shared" si="39"/>
        <v>18.09598741148702</v>
      </c>
      <c r="AG276" s="6">
        <f t="shared" si="39"/>
        <v>17.571466037241017</v>
      </c>
      <c r="AH276" s="6">
        <f t="shared" si="39"/>
        <v>5.7697351167060056</v>
      </c>
      <c r="AI276" s="6">
        <f t="shared" si="47"/>
        <v>50.616312614739051</v>
      </c>
      <c r="AJ276" s="6">
        <f t="shared" si="41"/>
        <v>39.60136375557304</v>
      </c>
      <c r="AK276" s="6">
        <f t="shared" si="41"/>
        <v>10.49042748492001</v>
      </c>
      <c r="AL276" s="6">
        <f t="shared" si="41"/>
        <v>1.3113034356150013</v>
      </c>
      <c r="AM276" s="6">
        <f t="shared" si="41"/>
        <v>9.1791240493050097</v>
      </c>
      <c r="AN276" s="6">
        <f t="shared" si="41"/>
        <v>3.4093889325990032</v>
      </c>
      <c r="AO276" s="6">
        <f t="shared" si="48"/>
        <v>2.0980854969840022</v>
      </c>
      <c r="AP276" s="6">
        <f t="shared" si="48"/>
        <v>14.162077104642014</v>
      </c>
      <c r="AQ276" s="6">
        <f t="shared" si="48"/>
        <v>4.4584316810910041</v>
      </c>
      <c r="AT276" s="234" t="s">
        <v>427</v>
      </c>
      <c r="AU276" s="6">
        <f t="shared" si="42"/>
        <v>53.47025495750708</v>
      </c>
      <c r="AV276" s="6">
        <f t="shared" si="43"/>
        <v>69.700252798844346</v>
      </c>
      <c r="AW276" s="6">
        <f t="shared" si="44"/>
        <v>12.070566388115136</v>
      </c>
      <c r="AX276" s="6">
        <f t="shared" si="45"/>
        <v>5.9295430763864667</v>
      </c>
    </row>
    <row r="277" spans="1:50" x14ac:dyDescent="0.25">
      <c r="A277" s="234" t="s">
        <v>428</v>
      </c>
      <c r="B277" s="8">
        <v>4607</v>
      </c>
      <c r="C277" s="8">
        <v>3610</v>
      </c>
      <c r="D277" s="8">
        <v>3543</v>
      </c>
      <c r="E277" s="8">
        <v>3491</v>
      </c>
      <c r="F277" s="8">
        <v>1486</v>
      </c>
      <c r="G277" s="137">
        <v>82</v>
      </c>
      <c r="H277" s="137">
        <v>301</v>
      </c>
      <c r="I277" s="137">
        <v>595</v>
      </c>
      <c r="J277" s="137">
        <v>92</v>
      </c>
      <c r="K277" s="137">
        <v>151</v>
      </c>
      <c r="L277" s="137">
        <v>77</v>
      </c>
      <c r="M277" s="242">
        <v>138</v>
      </c>
      <c r="N277" s="137">
        <v>38</v>
      </c>
      <c r="O277" s="137">
        <v>399</v>
      </c>
      <c r="P277" s="137">
        <v>210</v>
      </c>
      <c r="Q277" s="137">
        <v>34</v>
      </c>
      <c r="R277" s="137">
        <v>16</v>
      </c>
      <c r="S277" s="137">
        <v>47</v>
      </c>
      <c r="T277" s="137">
        <v>6</v>
      </c>
      <c r="U277" s="137">
        <v>17</v>
      </c>
      <c r="V277" s="137">
        <v>73</v>
      </c>
      <c r="W277" s="137">
        <v>16</v>
      </c>
      <c r="Z277" s="234" t="s">
        <v>428</v>
      </c>
      <c r="AA277" s="6">
        <f t="shared" si="46"/>
        <v>17.799001519426959</v>
      </c>
      <c r="AB277" s="6">
        <f t="shared" si="40"/>
        <v>65.335359235945305</v>
      </c>
      <c r="AC277" s="6">
        <f t="shared" si="40"/>
        <v>129.15129151291512</v>
      </c>
      <c r="AD277" s="6">
        <f t="shared" si="40"/>
        <v>19.969611460820492</v>
      </c>
      <c r="AE277" s="6">
        <f t="shared" si="39"/>
        <v>32.776210115042332</v>
      </c>
      <c r="AF277" s="6">
        <f t="shared" si="39"/>
        <v>16.713696548730194</v>
      </c>
      <c r="AG277" s="6">
        <f t="shared" si="39"/>
        <v>29.954417191230736</v>
      </c>
      <c r="AH277" s="6">
        <f t="shared" si="39"/>
        <v>8.248317777295421</v>
      </c>
      <c r="AI277" s="6">
        <f t="shared" si="47"/>
        <v>86.607336661601906</v>
      </c>
      <c r="AJ277" s="6">
        <f t="shared" si="41"/>
        <v>45.582808769264162</v>
      </c>
      <c r="AK277" s="6">
        <f t="shared" si="41"/>
        <v>7.3800738007380069</v>
      </c>
      <c r="AL277" s="6">
        <f t="shared" si="41"/>
        <v>3.4729759062296504</v>
      </c>
      <c r="AM277" s="6">
        <f t="shared" si="41"/>
        <v>10.201866724549598</v>
      </c>
      <c r="AN277" s="6">
        <f t="shared" si="41"/>
        <v>1.302365964836119</v>
      </c>
      <c r="AO277" s="6">
        <f t="shared" si="48"/>
        <v>3.6900369003690034</v>
      </c>
      <c r="AP277" s="6">
        <f t="shared" si="48"/>
        <v>15.84545257217278</v>
      </c>
      <c r="AQ277" s="6">
        <f t="shared" si="48"/>
        <v>3.4729759062296504</v>
      </c>
      <c r="AT277" s="234" t="s">
        <v>428</v>
      </c>
      <c r="AU277" s="6">
        <f t="shared" si="42"/>
        <v>59.271803556308214</v>
      </c>
      <c r="AV277" s="6">
        <f t="shared" si="43"/>
        <v>114.29389859639072</v>
      </c>
      <c r="AW277" s="6">
        <f t="shared" si="44"/>
        <v>4.0376850605652761</v>
      </c>
      <c r="AX277" s="6">
        <f t="shared" si="45"/>
        <v>4.43213296398892</v>
      </c>
    </row>
    <row r="278" spans="1:50" x14ac:dyDescent="0.25">
      <c r="A278" s="234" t="s">
        <v>429</v>
      </c>
      <c r="B278" s="8">
        <v>7170</v>
      </c>
      <c r="C278" s="8">
        <v>5578</v>
      </c>
      <c r="D278" s="8">
        <v>5482</v>
      </c>
      <c r="E278" s="8">
        <v>5392</v>
      </c>
      <c r="F278" s="8">
        <v>2031</v>
      </c>
      <c r="G278" s="137">
        <v>78</v>
      </c>
      <c r="H278" s="137">
        <v>407</v>
      </c>
      <c r="I278" s="137">
        <v>712</v>
      </c>
      <c r="J278" s="137">
        <v>181</v>
      </c>
      <c r="K278" s="137">
        <v>206</v>
      </c>
      <c r="L278" s="137">
        <v>118</v>
      </c>
      <c r="M278" s="242">
        <v>127</v>
      </c>
      <c r="N278" s="137">
        <v>40</v>
      </c>
      <c r="O278" s="137">
        <v>630</v>
      </c>
      <c r="P278" s="137">
        <v>254</v>
      </c>
      <c r="Q278" s="137">
        <v>74</v>
      </c>
      <c r="R278" s="137">
        <v>11</v>
      </c>
      <c r="S278" s="137">
        <v>76</v>
      </c>
      <c r="T278" s="137">
        <v>5</v>
      </c>
      <c r="U278" s="137">
        <v>12</v>
      </c>
      <c r="V278" s="137">
        <v>96</v>
      </c>
      <c r="W278" s="137">
        <v>23</v>
      </c>
      <c r="Z278" s="234" t="s">
        <v>429</v>
      </c>
      <c r="AA278" s="6">
        <f t="shared" si="46"/>
        <v>10.878661087866108</v>
      </c>
      <c r="AB278" s="6">
        <f t="shared" si="40"/>
        <v>56.764295676429562</v>
      </c>
      <c r="AC278" s="6">
        <f t="shared" si="40"/>
        <v>99.302649930264991</v>
      </c>
      <c r="AD278" s="6">
        <f t="shared" si="40"/>
        <v>25.244072524407255</v>
      </c>
      <c r="AE278" s="6">
        <f t="shared" si="39"/>
        <v>28.730822873082285</v>
      </c>
      <c r="AF278" s="6">
        <f t="shared" si="39"/>
        <v>16.457461645746164</v>
      </c>
      <c r="AG278" s="6">
        <f t="shared" si="39"/>
        <v>17.712691771269178</v>
      </c>
      <c r="AH278" s="6">
        <f t="shared" si="39"/>
        <v>5.5788005578800552</v>
      </c>
      <c r="AI278" s="6">
        <f t="shared" si="47"/>
        <v>87.866108786610866</v>
      </c>
      <c r="AJ278" s="6">
        <f t="shared" si="41"/>
        <v>35.425383542538356</v>
      </c>
      <c r="AK278" s="6">
        <f t="shared" si="41"/>
        <v>10.320781032078104</v>
      </c>
      <c r="AL278" s="6">
        <f t="shared" si="41"/>
        <v>1.5341701534170153</v>
      </c>
      <c r="AM278" s="6">
        <f t="shared" si="41"/>
        <v>10.599721059972106</v>
      </c>
      <c r="AN278" s="6">
        <f t="shared" si="41"/>
        <v>0.69735006973500691</v>
      </c>
      <c r="AO278" s="6">
        <f t="shared" si="48"/>
        <v>1.6736401673640167</v>
      </c>
      <c r="AP278" s="6">
        <f t="shared" si="48"/>
        <v>13.389121338912133</v>
      </c>
      <c r="AQ278" s="6">
        <f t="shared" si="48"/>
        <v>3.2078103207810322</v>
      </c>
      <c r="AT278" s="234" t="s">
        <v>429</v>
      </c>
      <c r="AU278" s="6">
        <f t="shared" si="42"/>
        <v>46.333454943451294</v>
      </c>
      <c r="AV278" s="6">
        <f t="shared" si="43"/>
        <v>116.83976261127596</v>
      </c>
      <c r="AW278" s="6">
        <f t="shared" si="44"/>
        <v>2.4618414574101428</v>
      </c>
      <c r="AX278" s="6">
        <f t="shared" si="45"/>
        <v>4.1233416995338832</v>
      </c>
    </row>
    <row r="279" spans="1:50" x14ac:dyDescent="0.25">
      <c r="A279" s="234" t="s">
        <v>430</v>
      </c>
      <c r="B279" s="8">
        <v>5098</v>
      </c>
      <c r="C279" s="8">
        <v>3793</v>
      </c>
      <c r="D279" s="8">
        <v>3730</v>
      </c>
      <c r="E279" s="8">
        <v>3662</v>
      </c>
      <c r="F279" s="8">
        <v>1382</v>
      </c>
      <c r="G279" s="137">
        <v>59</v>
      </c>
      <c r="H279" s="137">
        <v>208</v>
      </c>
      <c r="I279" s="137">
        <v>521</v>
      </c>
      <c r="J279" s="137">
        <v>85</v>
      </c>
      <c r="K279" s="137">
        <v>120</v>
      </c>
      <c r="L279" s="137">
        <v>81</v>
      </c>
      <c r="M279" s="242">
        <v>80</v>
      </c>
      <c r="N279" s="137">
        <v>13</v>
      </c>
      <c r="O279" s="137">
        <v>287</v>
      </c>
      <c r="P279" s="137">
        <v>139</v>
      </c>
      <c r="Q279" s="137">
        <v>21</v>
      </c>
      <c r="R279" s="137">
        <v>11</v>
      </c>
      <c r="S279" s="137">
        <v>36</v>
      </c>
      <c r="T279" s="137">
        <v>3</v>
      </c>
      <c r="U279" s="137">
        <v>4</v>
      </c>
      <c r="V279" s="137">
        <v>67</v>
      </c>
      <c r="W279" s="137">
        <v>14</v>
      </c>
      <c r="Z279" s="234" t="s">
        <v>430</v>
      </c>
      <c r="AA279" s="6">
        <f t="shared" si="46"/>
        <v>11.573165947430365</v>
      </c>
      <c r="AB279" s="6">
        <f t="shared" si="40"/>
        <v>40.800313848568067</v>
      </c>
      <c r="AC279" s="6">
        <f t="shared" si="40"/>
        <v>102.19693997646135</v>
      </c>
      <c r="AD279" s="6">
        <f t="shared" si="40"/>
        <v>16.673205178501373</v>
      </c>
      <c r="AE279" s="6">
        <f t="shared" si="39"/>
        <v>23.538642604943114</v>
      </c>
      <c r="AF279" s="6">
        <f t="shared" si="39"/>
        <v>15.888583758336603</v>
      </c>
      <c r="AG279" s="6">
        <f t="shared" si="39"/>
        <v>15.692428403295409</v>
      </c>
      <c r="AH279" s="6">
        <f t="shared" si="39"/>
        <v>2.5500196155355042</v>
      </c>
      <c r="AI279" s="6">
        <f t="shared" si="47"/>
        <v>56.296586896822284</v>
      </c>
      <c r="AJ279" s="6">
        <f t="shared" si="41"/>
        <v>27.265594350725774</v>
      </c>
      <c r="AK279" s="6">
        <f t="shared" si="41"/>
        <v>4.1192624558650444</v>
      </c>
      <c r="AL279" s="6">
        <f t="shared" si="41"/>
        <v>2.1577089054531187</v>
      </c>
      <c r="AM279" s="6">
        <f t="shared" si="41"/>
        <v>7.0615927814829345</v>
      </c>
      <c r="AN279" s="6">
        <f t="shared" si="41"/>
        <v>0.58846606512357791</v>
      </c>
      <c r="AO279" s="6">
        <f t="shared" si="48"/>
        <v>0.78462142016477043</v>
      </c>
      <c r="AP279" s="6">
        <f t="shared" si="48"/>
        <v>13.142408787759905</v>
      </c>
      <c r="AQ279" s="6">
        <f t="shared" si="48"/>
        <v>2.7461749705766967</v>
      </c>
      <c r="AT279" s="234" t="s">
        <v>430</v>
      </c>
      <c r="AU279" s="6">
        <f t="shared" si="42"/>
        <v>37.265415549597854</v>
      </c>
      <c r="AV279" s="6">
        <f t="shared" si="43"/>
        <v>78.37247405789185</v>
      </c>
      <c r="AW279" s="6">
        <f t="shared" si="44"/>
        <v>2.1707670043415344</v>
      </c>
      <c r="AX279" s="6">
        <f t="shared" si="45"/>
        <v>3.6910097548114948</v>
      </c>
    </row>
    <row r="280" spans="1:50" x14ac:dyDescent="0.25">
      <c r="A280" s="234" t="s">
        <v>431</v>
      </c>
      <c r="B280" s="8">
        <v>2460</v>
      </c>
      <c r="C280" s="8">
        <v>1895</v>
      </c>
      <c r="D280" s="8">
        <v>1866</v>
      </c>
      <c r="E280" s="8">
        <v>1830</v>
      </c>
      <c r="F280" s="8">
        <v>786</v>
      </c>
      <c r="G280" s="137">
        <v>54</v>
      </c>
      <c r="H280" s="137">
        <v>190</v>
      </c>
      <c r="I280" s="137">
        <v>393</v>
      </c>
      <c r="J280" s="137">
        <v>64</v>
      </c>
      <c r="K280" s="137">
        <v>94</v>
      </c>
      <c r="L280" s="137">
        <v>58</v>
      </c>
      <c r="M280" s="242">
        <v>87</v>
      </c>
      <c r="N280" s="137">
        <v>11</v>
      </c>
      <c r="O280" s="137">
        <v>132</v>
      </c>
      <c r="P280" s="137">
        <v>108</v>
      </c>
      <c r="Q280" s="137">
        <v>15</v>
      </c>
      <c r="R280" s="137">
        <v>6</v>
      </c>
      <c r="S280" s="137">
        <v>10</v>
      </c>
      <c r="T280" s="137">
        <v>4</v>
      </c>
      <c r="U280" s="137">
        <v>6</v>
      </c>
      <c r="V280" s="137">
        <v>39</v>
      </c>
      <c r="W280" s="137">
        <v>27</v>
      </c>
      <c r="Z280" s="234" t="s">
        <v>431</v>
      </c>
      <c r="AA280" s="6">
        <f t="shared" si="46"/>
        <v>21.95121951219512</v>
      </c>
      <c r="AB280" s="6">
        <f t="shared" si="40"/>
        <v>77.235772357723576</v>
      </c>
      <c r="AC280" s="6">
        <f t="shared" si="40"/>
        <v>159.7560975609756</v>
      </c>
      <c r="AD280" s="6">
        <f t="shared" si="40"/>
        <v>26.016260162601625</v>
      </c>
      <c r="AE280" s="6">
        <f t="shared" si="39"/>
        <v>38.211382113821138</v>
      </c>
      <c r="AF280" s="6">
        <f t="shared" si="39"/>
        <v>23.577235772357724</v>
      </c>
      <c r="AG280" s="6">
        <f t="shared" si="39"/>
        <v>35.365853658536579</v>
      </c>
      <c r="AH280" s="6">
        <f t="shared" si="39"/>
        <v>4.4715447154471546</v>
      </c>
      <c r="AI280" s="6">
        <f t="shared" si="47"/>
        <v>53.658536585365852</v>
      </c>
      <c r="AJ280" s="6">
        <f t="shared" si="41"/>
        <v>43.90243902439024</v>
      </c>
      <c r="AK280" s="6">
        <f t="shared" si="41"/>
        <v>6.0975609756097562</v>
      </c>
      <c r="AL280" s="6">
        <f t="shared" si="41"/>
        <v>2.4390243902439024</v>
      </c>
      <c r="AM280" s="6">
        <f t="shared" si="41"/>
        <v>4.0650406504065044</v>
      </c>
      <c r="AN280" s="6">
        <f t="shared" si="41"/>
        <v>1.6260162601626016</v>
      </c>
      <c r="AO280" s="6">
        <f t="shared" si="48"/>
        <v>2.4390243902439024</v>
      </c>
      <c r="AP280" s="6">
        <f t="shared" si="48"/>
        <v>15.853658536585366</v>
      </c>
      <c r="AQ280" s="6">
        <f t="shared" si="48"/>
        <v>10.97560975609756</v>
      </c>
      <c r="AT280" s="234" t="s">
        <v>431</v>
      </c>
      <c r="AU280" s="6">
        <f t="shared" si="42"/>
        <v>57.877813504823152</v>
      </c>
      <c r="AV280" s="6">
        <f t="shared" si="43"/>
        <v>72.131147540983605</v>
      </c>
      <c r="AW280" s="6">
        <f t="shared" si="44"/>
        <v>5.0890585241730282</v>
      </c>
      <c r="AX280" s="6">
        <f t="shared" si="45"/>
        <v>14.248021108179421</v>
      </c>
    </row>
    <row r="281" spans="1:50" x14ac:dyDescent="0.25">
      <c r="A281" s="234" t="s">
        <v>432</v>
      </c>
      <c r="B281" s="8">
        <v>3100</v>
      </c>
      <c r="C281" s="8">
        <v>2416</v>
      </c>
      <c r="D281" s="8">
        <v>2374</v>
      </c>
      <c r="E281" s="8">
        <v>2338</v>
      </c>
      <c r="F281" s="8">
        <v>1052</v>
      </c>
      <c r="G281" s="137">
        <v>50</v>
      </c>
      <c r="H281" s="137">
        <v>229</v>
      </c>
      <c r="I281" s="137">
        <v>495</v>
      </c>
      <c r="J281" s="137">
        <v>69</v>
      </c>
      <c r="K281" s="137">
        <v>105</v>
      </c>
      <c r="L281" s="137">
        <v>47</v>
      </c>
      <c r="M281" s="242">
        <v>66</v>
      </c>
      <c r="N281" s="137">
        <v>16</v>
      </c>
      <c r="O281" s="137">
        <v>164</v>
      </c>
      <c r="P281" s="137">
        <v>167</v>
      </c>
      <c r="Q281" s="137">
        <v>33</v>
      </c>
      <c r="R281" s="137">
        <v>4</v>
      </c>
      <c r="S281" s="137">
        <v>11</v>
      </c>
      <c r="T281" s="137">
        <v>7</v>
      </c>
      <c r="U281" s="137">
        <v>6</v>
      </c>
      <c r="V281" s="137">
        <v>51</v>
      </c>
      <c r="W281" s="137">
        <v>16</v>
      </c>
      <c r="Z281" s="234" t="s">
        <v>432</v>
      </c>
      <c r="AA281" s="6">
        <f t="shared" si="46"/>
        <v>16.129032258064516</v>
      </c>
      <c r="AB281" s="6">
        <f t="shared" si="40"/>
        <v>73.870967741935488</v>
      </c>
      <c r="AC281" s="6">
        <f t="shared" si="40"/>
        <v>159.67741935483869</v>
      </c>
      <c r="AD281" s="6">
        <f t="shared" si="40"/>
        <v>22.258064516129032</v>
      </c>
      <c r="AE281" s="6">
        <f t="shared" si="39"/>
        <v>33.870967741935488</v>
      </c>
      <c r="AF281" s="6">
        <f t="shared" si="39"/>
        <v>15.161290322580646</v>
      </c>
      <c r="AG281" s="6">
        <f t="shared" si="39"/>
        <v>21.29032258064516</v>
      </c>
      <c r="AH281" s="6">
        <f t="shared" si="39"/>
        <v>5.161290322580645</v>
      </c>
      <c r="AI281" s="6">
        <f t="shared" si="47"/>
        <v>52.903225806451609</v>
      </c>
      <c r="AJ281" s="6">
        <f t="shared" si="41"/>
        <v>53.870967741935488</v>
      </c>
      <c r="AK281" s="6">
        <f t="shared" si="41"/>
        <v>10.64516129032258</v>
      </c>
      <c r="AL281" s="6">
        <f t="shared" si="41"/>
        <v>1.2903225806451613</v>
      </c>
      <c r="AM281" s="6">
        <f t="shared" si="41"/>
        <v>3.5483870967741939</v>
      </c>
      <c r="AN281" s="6">
        <f t="shared" si="41"/>
        <v>2.2580645161290325</v>
      </c>
      <c r="AO281" s="6">
        <f t="shared" si="48"/>
        <v>1.935483870967742</v>
      </c>
      <c r="AP281" s="6">
        <f t="shared" si="48"/>
        <v>16.451612903225808</v>
      </c>
      <c r="AQ281" s="6">
        <f t="shared" si="48"/>
        <v>5.161290322580645</v>
      </c>
      <c r="AT281" s="234" t="s">
        <v>432</v>
      </c>
      <c r="AU281" s="6">
        <f t="shared" si="42"/>
        <v>70.345408593091818</v>
      </c>
      <c r="AV281" s="6">
        <f t="shared" si="43"/>
        <v>70.145423438836616</v>
      </c>
      <c r="AW281" s="6">
        <f t="shared" si="44"/>
        <v>6.6539923954372622</v>
      </c>
      <c r="AX281" s="6">
        <f t="shared" si="45"/>
        <v>6.6225165562913908</v>
      </c>
    </row>
    <row r="282" spans="1:50" x14ac:dyDescent="0.25">
      <c r="A282" s="234" t="s">
        <v>433</v>
      </c>
      <c r="B282" s="8">
        <v>4396</v>
      </c>
      <c r="C282" s="8">
        <v>3302</v>
      </c>
      <c r="D282" s="8">
        <v>3223</v>
      </c>
      <c r="E282" s="8">
        <v>3158</v>
      </c>
      <c r="F282" s="8">
        <v>1172</v>
      </c>
      <c r="G282" s="137">
        <v>48</v>
      </c>
      <c r="H282" s="137">
        <v>232</v>
      </c>
      <c r="I282" s="137">
        <v>540</v>
      </c>
      <c r="J282" s="137">
        <v>75</v>
      </c>
      <c r="K282" s="137">
        <v>99</v>
      </c>
      <c r="L282" s="137">
        <v>70</v>
      </c>
      <c r="M282" s="242">
        <v>97</v>
      </c>
      <c r="N282" s="137">
        <v>11</v>
      </c>
      <c r="O282" s="137">
        <v>327</v>
      </c>
      <c r="P282" s="137">
        <v>162</v>
      </c>
      <c r="Q282" s="137">
        <v>22</v>
      </c>
      <c r="R282" s="137">
        <v>10</v>
      </c>
      <c r="S282" s="137">
        <v>36</v>
      </c>
      <c r="T282" s="137">
        <v>10</v>
      </c>
      <c r="U282" s="137">
        <v>4</v>
      </c>
      <c r="V282" s="137">
        <v>41</v>
      </c>
      <c r="W282" s="137">
        <v>32</v>
      </c>
      <c r="Z282" s="234" t="s">
        <v>433</v>
      </c>
      <c r="AA282" s="6">
        <f t="shared" si="46"/>
        <v>10.91901728844404</v>
      </c>
      <c r="AB282" s="6">
        <f t="shared" si="40"/>
        <v>52.775250227479525</v>
      </c>
      <c r="AC282" s="6">
        <f t="shared" si="40"/>
        <v>122.83894449499546</v>
      </c>
      <c r="AD282" s="6">
        <f t="shared" si="40"/>
        <v>17.060964513193813</v>
      </c>
      <c r="AE282" s="6">
        <f t="shared" si="39"/>
        <v>22.520473157415832</v>
      </c>
      <c r="AF282" s="6">
        <f t="shared" si="39"/>
        <v>15.923566878980891</v>
      </c>
      <c r="AG282" s="6">
        <f t="shared" si="39"/>
        <v>22.065514103730663</v>
      </c>
      <c r="AH282" s="6">
        <f t="shared" si="39"/>
        <v>2.5022747952684257</v>
      </c>
      <c r="AI282" s="6">
        <f t="shared" si="47"/>
        <v>74.385805277525023</v>
      </c>
      <c r="AJ282" s="6">
        <f t="shared" si="41"/>
        <v>36.851683348498639</v>
      </c>
      <c r="AK282" s="6">
        <f t="shared" si="41"/>
        <v>5.0045495905368513</v>
      </c>
      <c r="AL282" s="6">
        <f t="shared" si="41"/>
        <v>2.2747952684258417</v>
      </c>
      <c r="AM282" s="6">
        <f t="shared" si="41"/>
        <v>8.1892629663330307</v>
      </c>
      <c r="AN282" s="6">
        <f t="shared" si="41"/>
        <v>2.2747952684258417</v>
      </c>
      <c r="AO282" s="6">
        <f t="shared" si="48"/>
        <v>0.90991810737033674</v>
      </c>
      <c r="AP282" s="6">
        <f t="shared" si="48"/>
        <v>9.3266606005459511</v>
      </c>
      <c r="AQ282" s="6">
        <f t="shared" si="48"/>
        <v>7.2793448589626939</v>
      </c>
      <c r="AT282" s="234" t="s">
        <v>433</v>
      </c>
      <c r="AU282" s="6">
        <f t="shared" si="42"/>
        <v>50.263729444616814</v>
      </c>
      <c r="AV282" s="6">
        <f t="shared" si="43"/>
        <v>103.54654844838505</v>
      </c>
      <c r="AW282" s="6">
        <f t="shared" si="44"/>
        <v>8.5324232081911262</v>
      </c>
      <c r="AX282" s="6">
        <f t="shared" si="45"/>
        <v>9.691096305269534</v>
      </c>
    </row>
    <row r="283" spans="1:50" x14ac:dyDescent="0.25">
      <c r="A283" s="234" t="s">
        <v>434</v>
      </c>
      <c r="B283" s="8">
        <v>4066</v>
      </c>
      <c r="C283" s="8">
        <v>2838</v>
      </c>
      <c r="D283" s="8">
        <v>2770</v>
      </c>
      <c r="E283" s="8">
        <v>2716</v>
      </c>
      <c r="F283" s="8">
        <v>923</v>
      </c>
      <c r="G283" s="137">
        <v>62</v>
      </c>
      <c r="H283" s="137">
        <v>301</v>
      </c>
      <c r="I283" s="137">
        <v>413</v>
      </c>
      <c r="J283" s="137">
        <v>73</v>
      </c>
      <c r="K283" s="137">
        <v>69</v>
      </c>
      <c r="L283" s="137">
        <v>102</v>
      </c>
      <c r="M283" s="242">
        <v>102</v>
      </c>
      <c r="N283" s="137">
        <v>25</v>
      </c>
      <c r="O283" s="137">
        <v>407</v>
      </c>
      <c r="P283" s="137">
        <v>143</v>
      </c>
      <c r="Q283" s="137">
        <v>47</v>
      </c>
      <c r="R283" s="137">
        <v>23</v>
      </c>
      <c r="S283" s="137">
        <v>23</v>
      </c>
      <c r="T283" s="137">
        <v>18</v>
      </c>
      <c r="U283" s="137">
        <v>15</v>
      </c>
      <c r="V283" s="137">
        <v>57</v>
      </c>
      <c r="W283" s="137">
        <v>13</v>
      </c>
      <c r="Z283" s="234" t="s">
        <v>434</v>
      </c>
      <c r="AA283" s="6">
        <f t="shared" si="46"/>
        <v>15.248401377274963</v>
      </c>
      <c r="AB283" s="6">
        <f t="shared" si="40"/>
        <v>74.028529267092964</v>
      </c>
      <c r="AC283" s="6">
        <f t="shared" si="40"/>
        <v>101.5740285292671</v>
      </c>
      <c r="AD283" s="6">
        <f t="shared" si="40"/>
        <v>17.953762911952779</v>
      </c>
      <c r="AE283" s="6">
        <f t="shared" si="39"/>
        <v>16.969995081160846</v>
      </c>
      <c r="AF283" s="6">
        <f t="shared" si="39"/>
        <v>25.086079685194296</v>
      </c>
      <c r="AG283" s="6">
        <f t="shared" si="39"/>
        <v>25.086079685194296</v>
      </c>
      <c r="AH283" s="6">
        <f t="shared" si="39"/>
        <v>6.1485489424495823</v>
      </c>
      <c r="AI283" s="6">
        <f t="shared" si="47"/>
        <v>100.09837678307919</v>
      </c>
      <c r="AJ283" s="6">
        <f t="shared" si="41"/>
        <v>35.169699950811612</v>
      </c>
      <c r="AK283" s="6">
        <f t="shared" si="41"/>
        <v>11.559272011805215</v>
      </c>
      <c r="AL283" s="6">
        <f t="shared" si="41"/>
        <v>5.6566650270536156</v>
      </c>
      <c r="AM283" s="6">
        <f t="shared" si="41"/>
        <v>5.6566650270536156</v>
      </c>
      <c r="AN283" s="6">
        <f t="shared" si="41"/>
        <v>4.426955238563699</v>
      </c>
      <c r="AO283" s="6">
        <f t="shared" si="48"/>
        <v>3.6891293654697495</v>
      </c>
      <c r="AP283" s="6">
        <f t="shared" si="48"/>
        <v>14.018691588785046</v>
      </c>
      <c r="AQ283" s="6">
        <f t="shared" si="48"/>
        <v>3.1972454500737824</v>
      </c>
      <c r="AT283" s="234" t="s">
        <v>434</v>
      </c>
      <c r="AU283" s="6">
        <f t="shared" si="42"/>
        <v>51.624548736462089</v>
      </c>
      <c r="AV283" s="6">
        <f t="shared" si="43"/>
        <v>149.85272459499262</v>
      </c>
      <c r="AW283" s="6">
        <f t="shared" si="44"/>
        <v>19.50162513542795</v>
      </c>
      <c r="AX283" s="6">
        <f t="shared" si="45"/>
        <v>4.5806906272022552</v>
      </c>
    </row>
    <row r="284" spans="1:50" x14ac:dyDescent="0.25">
      <c r="A284" s="234" t="s">
        <v>436</v>
      </c>
      <c r="B284" s="8">
        <v>2215</v>
      </c>
      <c r="C284" s="8">
        <v>1695</v>
      </c>
      <c r="D284" s="8">
        <v>1659</v>
      </c>
      <c r="E284" s="8">
        <v>1616</v>
      </c>
      <c r="F284" s="8">
        <v>650</v>
      </c>
      <c r="G284" s="137">
        <v>32</v>
      </c>
      <c r="H284" s="137">
        <v>172</v>
      </c>
      <c r="I284" s="137">
        <v>242</v>
      </c>
      <c r="J284" s="137">
        <v>55</v>
      </c>
      <c r="K284" s="137">
        <v>46</v>
      </c>
      <c r="L284" s="137">
        <v>26</v>
      </c>
      <c r="M284" s="242">
        <v>57</v>
      </c>
      <c r="N284" s="137">
        <v>9</v>
      </c>
      <c r="O284" s="137">
        <v>110</v>
      </c>
      <c r="P284" s="137">
        <v>67</v>
      </c>
      <c r="Q284" s="137">
        <v>14</v>
      </c>
      <c r="R284" s="137">
        <v>2</v>
      </c>
      <c r="S284" s="137">
        <v>23</v>
      </c>
      <c r="T284" s="137">
        <v>2</v>
      </c>
      <c r="U284" s="137">
        <v>7</v>
      </c>
      <c r="V284" s="137">
        <v>28</v>
      </c>
      <c r="W284" s="137">
        <v>11</v>
      </c>
      <c r="Z284" s="234" t="s">
        <v>436</v>
      </c>
      <c r="AA284" s="6">
        <f t="shared" si="46"/>
        <v>14.446952595936795</v>
      </c>
      <c r="AB284" s="6">
        <f t="shared" si="40"/>
        <v>77.65237020316026</v>
      </c>
      <c r="AC284" s="6">
        <f t="shared" si="40"/>
        <v>109.25507900677201</v>
      </c>
      <c r="AD284" s="6">
        <f t="shared" si="40"/>
        <v>24.830699774266364</v>
      </c>
      <c r="AE284" s="6">
        <f t="shared" si="39"/>
        <v>20.767494356659142</v>
      </c>
      <c r="AF284" s="6">
        <f t="shared" si="39"/>
        <v>11.738148984198645</v>
      </c>
      <c r="AG284" s="6">
        <f t="shared" si="39"/>
        <v>25.733634311512414</v>
      </c>
      <c r="AH284" s="6">
        <f t="shared" si="39"/>
        <v>4.0632054176072234</v>
      </c>
      <c r="AI284" s="6">
        <f t="shared" si="47"/>
        <v>49.661399548532728</v>
      </c>
      <c r="AJ284" s="6">
        <f t="shared" si="41"/>
        <v>30.248306997742667</v>
      </c>
      <c r="AK284" s="6">
        <f t="shared" si="41"/>
        <v>6.3205417607223477</v>
      </c>
      <c r="AL284" s="6">
        <f t="shared" si="41"/>
        <v>0.90293453724604966</v>
      </c>
      <c r="AM284" s="6">
        <f t="shared" si="41"/>
        <v>10.383747178329571</v>
      </c>
      <c r="AN284" s="6">
        <f t="shared" si="41"/>
        <v>0.90293453724604966</v>
      </c>
      <c r="AO284" s="6">
        <f t="shared" si="48"/>
        <v>3.1602708803611739</v>
      </c>
      <c r="AP284" s="6">
        <f t="shared" si="48"/>
        <v>12.641083521444695</v>
      </c>
      <c r="AQ284" s="6">
        <f t="shared" si="48"/>
        <v>4.966139954853273</v>
      </c>
      <c r="AT284" s="234" t="s">
        <v>436</v>
      </c>
      <c r="AU284" s="6">
        <f t="shared" si="42"/>
        <v>40.385774562989752</v>
      </c>
      <c r="AV284" s="6">
        <f t="shared" si="43"/>
        <v>68.069306930693074</v>
      </c>
      <c r="AW284" s="6">
        <f t="shared" si="44"/>
        <v>3.0769230769230771</v>
      </c>
      <c r="AX284" s="6">
        <f t="shared" si="45"/>
        <v>6.4896755162241888</v>
      </c>
    </row>
    <row r="285" spans="1:50" x14ac:dyDescent="0.25">
      <c r="A285" s="234" t="s">
        <v>437</v>
      </c>
      <c r="B285" s="8">
        <v>4166</v>
      </c>
      <c r="C285" s="8">
        <v>3265</v>
      </c>
      <c r="D285" s="8">
        <v>3202</v>
      </c>
      <c r="E285" s="8">
        <v>3155</v>
      </c>
      <c r="F285" s="8">
        <v>1201</v>
      </c>
      <c r="G285" s="137">
        <v>91</v>
      </c>
      <c r="H285" s="137">
        <v>259</v>
      </c>
      <c r="I285" s="137">
        <v>538</v>
      </c>
      <c r="J285" s="137">
        <v>114</v>
      </c>
      <c r="K285" s="137">
        <v>140</v>
      </c>
      <c r="L285" s="137">
        <v>43</v>
      </c>
      <c r="M285" s="242">
        <v>92</v>
      </c>
      <c r="N285" s="137">
        <v>35</v>
      </c>
      <c r="O285" s="137">
        <v>350</v>
      </c>
      <c r="P285" s="137">
        <v>154</v>
      </c>
      <c r="Q285" s="137">
        <v>67</v>
      </c>
      <c r="R285" s="137">
        <v>41</v>
      </c>
      <c r="S285" s="137">
        <v>20</v>
      </c>
      <c r="T285" s="137">
        <v>11</v>
      </c>
      <c r="U285" s="137">
        <v>31</v>
      </c>
      <c r="V285" s="137">
        <v>56</v>
      </c>
      <c r="W285" s="137">
        <v>23</v>
      </c>
      <c r="Z285" s="234" t="s">
        <v>437</v>
      </c>
      <c r="AA285" s="6">
        <f t="shared" si="46"/>
        <v>21.843494959193471</v>
      </c>
      <c r="AB285" s="6">
        <f t="shared" si="40"/>
        <v>62.169947191550648</v>
      </c>
      <c r="AC285" s="6">
        <f t="shared" si="40"/>
        <v>129.14066250600095</v>
      </c>
      <c r="AD285" s="6">
        <f t="shared" si="40"/>
        <v>27.364378300528085</v>
      </c>
      <c r="AE285" s="6">
        <f t="shared" si="39"/>
        <v>33.605376860297646</v>
      </c>
      <c r="AF285" s="6">
        <f t="shared" si="39"/>
        <v>10.321651464234277</v>
      </c>
      <c r="AG285" s="6">
        <f t="shared" si="39"/>
        <v>22.083533365338454</v>
      </c>
      <c r="AH285" s="6">
        <f t="shared" si="39"/>
        <v>8.4013442150744115</v>
      </c>
      <c r="AI285" s="6">
        <f t="shared" si="47"/>
        <v>84.013442150744126</v>
      </c>
      <c r="AJ285" s="6">
        <f t="shared" si="41"/>
        <v>36.965914546327411</v>
      </c>
      <c r="AK285" s="6">
        <f t="shared" si="41"/>
        <v>16.082573211713875</v>
      </c>
      <c r="AL285" s="6">
        <f t="shared" si="41"/>
        <v>9.8415746519443115</v>
      </c>
      <c r="AM285" s="6">
        <f t="shared" si="41"/>
        <v>4.8007681228996644</v>
      </c>
      <c r="AN285" s="6">
        <f t="shared" ref="AN285:AQ339" si="49">T285/$B285*1000</f>
        <v>2.6404224675948154</v>
      </c>
      <c r="AO285" s="6">
        <f t="shared" si="48"/>
        <v>7.4411905904944788</v>
      </c>
      <c r="AP285" s="6">
        <f t="shared" si="48"/>
        <v>13.44215074411906</v>
      </c>
      <c r="AQ285" s="6">
        <f t="shared" si="48"/>
        <v>5.5208833413346134</v>
      </c>
      <c r="AT285" s="234" t="s">
        <v>437</v>
      </c>
      <c r="AU285" s="6">
        <f t="shared" si="42"/>
        <v>48.094940662086195</v>
      </c>
      <c r="AV285" s="6">
        <f t="shared" si="43"/>
        <v>110.93502377179081</v>
      </c>
      <c r="AW285" s="6">
        <f t="shared" si="44"/>
        <v>9.1590341382181517</v>
      </c>
      <c r="AX285" s="6">
        <f t="shared" si="45"/>
        <v>7.044410413476264</v>
      </c>
    </row>
    <row r="286" spans="1:50" x14ac:dyDescent="0.25">
      <c r="A286" s="234" t="s">
        <v>438</v>
      </c>
      <c r="B286" s="8">
        <v>1832</v>
      </c>
      <c r="C286" s="8">
        <v>1487</v>
      </c>
      <c r="D286" s="8">
        <v>1469</v>
      </c>
      <c r="E286" s="8">
        <v>1446</v>
      </c>
      <c r="F286" s="8">
        <v>587</v>
      </c>
      <c r="G286" s="137">
        <v>33</v>
      </c>
      <c r="H286" s="137">
        <v>79</v>
      </c>
      <c r="I286" s="137">
        <v>249</v>
      </c>
      <c r="J286" s="137">
        <v>24</v>
      </c>
      <c r="K286" s="137">
        <v>43</v>
      </c>
      <c r="L286" s="137">
        <v>23</v>
      </c>
      <c r="M286" s="242">
        <v>55</v>
      </c>
      <c r="N286" s="137">
        <v>12</v>
      </c>
      <c r="O286" s="137">
        <v>227</v>
      </c>
      <c r="P286" s="137">
        <v>63</v>
      </c>
      <c r="Q286" s="137">
        <v>12</v>
      </c>
      <c r="R286" s="137">
        <v>2</v>
      </c>
      <c r="S286" s="137">
        <v>18</v>
      </c>
      <c r="T286" s="137">
        <v>3</v>
      </c>
      <c r="U286" s="137">
        <v>1</v>
      </c>
      <c r="V286" s="137">
        <v>20</v>
      </c>
      <c r="W286" s="137">
        <v>14</v>
      </c>
      <c r="Z286" s="234" t="s">
        <v>438</v>
      </c>
      <c r="AA286" s="6">
        <f t="shared" si="46"/>
        <v>18.013100436681224</v>
      </c>
      <c r="AB286" s="6">
        <f t="shared" si="40"/>
        <v>43.122270742358083</v>
      </c>
      <c r="AC286" s="6">
        <f t="shared" si="40"/>
        <v>135.9170305676856</v>
      </c>
      <c r="AD286" s="6">
        <f t="shared" si="40"/>
        <v>13.100436681222707</v>
      </c>
      <c r="AE286" s="6">
        <f t="shared" si="39"/>
        <v>23.471615720524017</v>
      </c>
      <c r="AF286" s="6">
        <f t="shared" si="39"/>
        <v>12.554585152838428</v>
      </c>
      <c r="AG286" s="6">
        <f t="shared" si="39"/>
        <v>30.021834061135372</v>
      </c>
      <c r="AH286" s="6">
        <f t="shared" si="39"/>
        <v>6.5502183406113534</v>
      </c>
      <c r="AI286" s="6">
        <f t="shared" si="47"/>
        <v>123.90829694323143</v>
      </c>
      <c r="AJ286" s="6">
        <f t="shared" si="41"/>
        <v>34.388646288209607</v>
      </c>
      <c r="AK286" s="6">
        <f t="shared" si="41"/>
        <v>6.5502183406113534</v>
      </c>
      <c r="AL286" s="6">
        <f t="shared" si="41"/>
        <v>1.0917030567685588</v>
      </c>
      <c r="AM286" s="6">
        <f t="shared" si="41"/>
        <v>9.825327510917031</v>
      </c>
      <c r="AN286" s="6">
        <f t="shared" si="49"/>
        <v>1.6375545851528384</v>
      </c>
      <c r="AO286" s="6">
        <f t="shared" si="48"/>
        <v>0.54585152838427942</v>
      </c>
      <c r="AP286" s="6">
        <f t="shared" si="48"/>
        <v>10.91703056768559</v>
      </c>
      <c r="AQ286" s="6">
        <f t="shared" si="48"/>
        <v>7.6419213973799121</v>
      </c>
      <c r="AT286" s="234" t="s">
        <v>438</v>
      </c>
      <c r="AU286" s="6">
        <f t="shared" si="42"/>
        <v>42.886317222600411</v>
      </c>
      <c r="AV286" s="6">
        <f t="shared" si="43"/>
        <v>156.98478561549101</v>
      </c>
      <c r="AW286" s="6">
        <f t="shared" si="44"/>
        <v>5.1107325383304936</v>
      </c>
      <c r="AX286" s="6">
        <f t="shared" si="45"/>
        <v>9.4149293880295897</v>
      </c>
    </row>
    <row r="287" spans="1:50" x14ac:dyDescent="0.25">
      <c r="A287" s="234" t="s">
        <v>439</v>
      </c>
      <c r="B287" s="8">
        <v>3422</v>
      </c>
      <c r="C287" s="8">
        <v>2687</v>
      </c>
      <c r="D287" s="8">
        <v>2642</v>
      </c>
      <c r="E287" s="8">
        <v>2603</v>
      </c>
      <c r="F287" s="8">
        <v>1121</v>
      </c>
      <c r="G287" s="137">
        <v>73</v>
      </c>
      <c r="H287" s="137">
        <v>205</v>
      </c>
      <c r="I287" s="137">
        <v>501</v>
      </c>
      <c r="J287" s="137">
        <v>97</v>
      </c>
      <c r="K287" s="137">
        <v>110</v>
      </c>
      <c r="L287" s="137">
        <v>59</v>
      </c>
      <c r="M287" s="242">
        <v>77</v>
      </c>
      <c r="N287" s="137">
        <v>29</v>
      </c>
      <c r="O287" s="137">
        <v>312</v>
      </c>
      <c r="P287" s="137">
        <v>195</v>
      </c>
      <c r="Q287" s="137">
        <v>37</v>
      </c>
      <c r="R287" s="137">
        <v>22</v>
      </c>
      <c r="S287" s="137">
        <v>26</v>
      </c>
      <c r="T287" s="137">
        <v>6</v>
      </c>
      <c r="U287" s="137">
        <v>5</v>
      </c>
      <c r="V287" s="137">
        <v>61</v>
      </c>
      <c r="W287" s="137">
        <v>17</v>
      </c>
      <c r="Z287" s="234" t="s">
        <v>439</v>
      </c>
      <c r="AA287" s="6">
        <f t="shared" si="46"/>
        <v>21.332554061952077</v>
      </c>
      <c r="AB287" s="6">
        <f t="shared" si="40"/>
        <v>59.90648743424898</v>
      </c>
      <c r="AC287" s="6">
        <f t="shared" si="40"/>
        <v>146.40561075394507</v>
      </c>
      <c r="AD287" s="6">
        <f t="shared" si="40"/>
        <v>28.345996493278783</v>
      </c>
      <c r="AE287" s="6">
        <f t="shared" si="39"/>
        <v>32.144944476914084</v>
      </c>
      <c r="AF287" s="6">
        <f t="shared" si="39"/>
        <v>17.241379310344826</v>
      </c>
      <c r="AG287" s="6">
        <f t="shared" si="39"/>
        <v>22.501461133839861</v>
      </c>
      <c r="AH287" s="6">
        <f t="shared" si="39"/>
        <v>8.4745762711864412</v>
      </c>
      <c r="AI287" s="6">
        <f t="shared" si="47"/>
        <v>91.174751607247217</v>
      </c>
      <c r="AJ287" s="6">
        <f t="shared" si="41"/>
        <v>56.984219754529519</v>
      </c>
      <c r="AK287" s="6">
        <f t="shared" si="41"/>
        <v>10.81239041496201</v>
      </c>
      <c r="AL287" s="6">
        <f t="shared" si="41"/>
        <v>6.4289888953828171</v>
      </c>
      <c r="AM287" s="6">
        <f t="shared" si="41"/>
        <v>7.5978959672706017</v>
      </c>
      <c r="AN287" s="6">
        <f t="shared" si="49"/>
        <v>1.7533606078316775</v>
      </c>
      <c r="AO287" s="6">
        <f t="shared" si="48"/>
        <v>1.4611338398597311</v>
      </c>
      <c r="AP287" s="6">
        <f t="shared" si="48"/>
        <v>17.825832846288719</v>
      </c>
      <c r="AQ287" s="6">
        <f t="shared" si="48"/>
        <v>4.9678550555230867</v>
      </c>
      <c r="AT287" s="234" t="s">
        <v>439</v>
      </c>
      <c r="AU287" s="6">
        <f t="shared" si="42"/>
        <v>73.807721423164281</v>
      </c>
      <c r="AV287" s="6">
        <f t="shared" si="43"/>
        <v>119.86169804072225</v>
      </c>
      <c r="AW287" s="6">
        <f t="shared" si="44"/>
        <v>5.3523639607493303</v>
      </c>
      <c r="AX287" s="6">
        <f t="shared" si="45"/>
        <v>6.3267584666914773</v>
      </c>
    </row>
    <row r="288" spans="1:50" x14ac:dyDescent="0.25">
      <c r="A288" s="234" t="s">
        <v>652</v>
      </c>
      <c r="B288" s="8">
        <v>3021</v>
      </c>
      <c r="C288" s="8">
        <v>2330</v>
      </c>
      <c r="D288" s="8">
        <v>2299</v>
      </c>
      <c r="E288" s="8">
        <v>2276</v>
      </c>
      <c r="F288" s="8">
        <v>805</v>
      </c>
      <c r="G288" s="137">
        <v>32</v>
      </c>
      <c r="H288" s="137">
        <v>261</v>
      </c>
      <c r="I288" s="137">
        <v>382</v>
      </c>
      <c r="J288" s="137">
        <v>55</v>
      </c>
      <c r="K288" s="137">
        <v>91</v>
      </c>
      <c r="L288" s="137">
        <v>96</v>
      </c>
      <c r="M288" s="242">
        <v>96</v>
      </c>
      <c r="N288" s="137">
        <v>8</v>
      </c>
      <c r="O288" s="137">
        <v>396</v>
      </c>
      <c r="P288" s="137">
        <v>141</v>
      </c>
      <c r="Q288" s="137">
        <v>24</v>
      </c>
      <c r="R288" s="137">
        <v>5</v>
      </c>
      <c r="S288" s="137">
        <v>34</v>
      </c>
      <c r="T288" s="137">
        <v>4</v>
      </c>
      <c r="U288" s="137">
        <v>0</v>
      </c>
      <c r="V288" s="137">
        <v>48</v>
      </c>
      <c r="W288" s="137">
        <v>16</v>
      </c>
      <c r="Z288" s="234" t="s">
        <v>652</v>
      </c>
      <c r="AA288" s="6">
        <f t="shared" si="46"/>
        <v>10.592519033432639</v>
      </c>
      <c r="AB288" s="6">
        <f t="shared" si="40"/>
        <v>86.395233366434951</v>
      </c>
      <c r="AC288" s="6">
        <f t="shared" si="40"/>
        <v>126.44819596160211</v>
      </c>
      <c r="AD288" s="6">
        <f t="shared" si="40"/>
        <v>18.205892088712346</v>
      </c>
      <c r="AE288" s="6">
        <f t="shared" si="39"/>
        <v>30.122476001324063</v>
      </c>
      <c r="AF288" s="6">
        <f t="shared" si="39"/>
        <v>31.777557100297912</v>
      </c>
      <c r="AG288" s="6">
        <f t="shared" si="39"/>
        <v>31.777557100297912</v>
      </c>
      <c r="AH288" s="6">
        <f t="shared" si="39"/>
        <v>2.6481297583581598</v>
      </c>
      <c r="AI288" s="6">
        <f t="shared" si="47"/>
        <v>131.08242303872888</v>
      </c>
      <c r="AJ288" s="6">
        <f t="shared" si="41"/>
        <v>46.673286991062561</v>
      </c>
      <c r="AK288" s="6">
        <f t="shared" si="41"/>
        <v>7.944389275074478</v>
      </c>
      <c r="AL288" s="6">
        <f t="shared" si="41"/>
        <v>1.6550810989738498</v>
      </c>
      <c r="AM288" s="6">
        <f t="shared" si="41"/>
        <v>11.254551473022179</v>
      </c>
      <c r="AN288" s="6">
        <f t="shared" si="49"/>
        <v>1.3240648791790799</v>
      </c>
      <c r="AO288" s="6">
        <f t="shared" si="48"/>
        <v>0</v>
      </c>
      <c r="AP288" s="6">
        <f t="shared" si="48"/>
        <v>15.888778550148956</v>
      </c>
      <c r="AQ288" s="6">
        <f t="shared" si="48"/>
        <v>5.2962595167163196</v>
      </c>
      <c r="AT288" s="234" t="s">
        <v>652</v>
      </c>
      <c r="AU288" s="6">
        <f t="shared" si="42"/>
        <v>61.331013484123531</v>
      </c>
      <c r="AV288" s="6">
        <f t="shared" si="43"/>
        <v>173.98945518453425</v>
      </c>
      <c r="AW288" s="6">
        <f t="shared" si="44"/>
        <v>4.9689440993788825</v>
      </c>
      <c r="AX288" s="6">
        <f t="shared" si="45"/>
        <v>6.8669527896995701</v>
      </c>
    </row>
    <row r="289" spans="1:50" x14ac:dyDescent="0.25">
      <c r="A289" s="234" t="s">
        <v>441</v>
      </c>
      <c r="B289" s="8">
        <v>4213</v>
      </c>
      <c r="C289" s="8">
        <v>3377</v>
      </c>
      <c r="D289" s="8">
        <v>3331</v>
      </c>
      <c r="E289" s="8">
        <v>3271</v>
      </c>
      <c r="F289" s="8">
        <v>1435</v>
      </c>
      <c r="G289" s="137">
        <v>82</v>
      </c>
      <c r="H289" s="137">
        <v>151</v>
      </c>
      <c r="I289" s="137">
        <v>557</v>
      </c>
      <c r="J289" s="137">
        <v>76</v>
      </c>
      <c r="K289" s="137">
        <v>147</v>
      </c>
      <c r="L289" s="137">
        <v>87</v>
      </c>
      <c r="M289" s="242">
        <v>102</v>
      </c>
      <c r="N289" s="137">
        <v>38</v>
      </c>
      <c r="O289" s="137">
        <v>261</v>
      </c>
      <c r="P289" s="137">
        <v>185</v>
      </c>
      <c r="Q289" s="137">
        <v>23</v>
      </c>
      <c r="R289" s="137">
        <v>7</v>
      </c>
      <c r="S289" s="137">
        <v>35</v>
      </c>
      <c r="T289" s="137">
        <v>4</v>
      </c>
      <c r="U289" s="137">
        <v>13</v>
      </c>
      <c r="V289" s="137">
        <v>88</v>
      </c>
      <c r="W289" s="137">
        <v>17</v>
      </c>
      <c r="Z289" s="234" t="s">
        <v>441</v>
      </c>
      <c r="AA289" s="6">
        <f t="shared" si="46"/>
        <v>19.463565155471162</v>
      </c>
      <c r="AB289" s="6">
        <f t="shared" si="40"/>
        <v>35.841443152148116</v>
      </c>
      <c r="AC289" s="6">
        <f t="shared" si="40"/>
        <v>132.20982672679801</v>
      </c>
      <c r="AD289" s="6">
        <f t="shared" si="40"/>
        <v>18.039401851412293</v>
      </c>
      <c r="AE289" s="6">
        <f t="shared" si="39"/>
        <v>34.892000949442206</v>
      </c>
      <c r="AF289" s="6">
        <f t="shared" si="39"/>
        <v>20.650367908853546</v>
      </c>
      <c r="AG289" s="6">
        <f t="shared" si="39"/>
        <v>24.210776169000713</v>
      </c>
      <c r="AH289" s="6">
        <f t="shared" si="39"/>
        <v>9.0197009257061467</v>
      </c>
      <c r="AI289" s="6">
        <f t="shared" si="47"/>
        <v>61.951103726560646</v>
      </c>
      <c r="AJ289" s="6">
        <f t="shared" si="41"/>
        <v>43.911701875148346</v>
      </c>
      <c r="AK289" s="6">
        <f t="shared" si="41"/>
        <v>5.4592926655589835</v>
      </c>
      <c r="AL289" s="6">
        <f t="shared" si="41"/>
        <v>1.661523854735343</v>
      </c>
      <c r="AM289" s="6">
        <f t="shared" si="41"/>
        <v>8.3076192736767158</v>
      </c>
      <c r="AN289" s="6">
        <f t="shared" si="49"/>
        <v>0.94944220270591029</v>
      </c>
      <c r="AO289" s="6">
        <f t="shared" si="48"/>
        <v>3.0856871587942085</v>
      </c>
      <c r="AP289" s="6">
        <f t="shared" si="48"/>
        <v>20.887728459530027</v>
      </c>
      <c r="AQ289" s="6">
        <f t="shared" si="48"/>
        <v>4.0351293615001191</v>
      </c>
      <c r="AT289" s="234" t="s">
        <v>441</v>
      </c>
      <c r="AU289" s="6">
        <f t="shared" si="42"/>
        <v>55.538877214049833</v>
      </c>
      <c r="AV289" s="6">
        <f t="shared" si="43"/>
        <v>79.792112503821457</v>
      </c>
      <c r="AW289" s="6">
        <f t="shared" si="44"/>
        <v>2.7874564459930316</v>
      </c>
      <c r="AX289" s="6">
        <f t="shared" si="45"/>
        <v>5.034053893988748</v>
      </c>
    </row>
    <row r="290" spans="1:50" x14ac:dyDescent="0.25">
      <c r="A290" s="234" t="s">
        <v>442</v>
      </c>
      <c r="B290" s="8">
        <v>3899</v>
      </c>
      <c r="C290" s="8">
        <v>3132</v>
      </c>
      <c r="D290" s="8">
        <v>3079</v>
      </c>
      <c r="E290" s="8">
        <v>3012</v>
      </c>
      <c r="F290" s="8">
        <v>1362</v>
      </c>
      <c r="G290" s="137">
        <v>77</v>
      </c>
      <c r="H290" s="137">
        <v>316</v>
      </c>
      <c r="I290" s="137">
        <v>582</v>
      </c>
      <c r="J290" s="137">
        <v>107</v>
      </c>
      <c r="K290" s="137">
        <v>153</v>
      </c>
      <c r="L290" s="137">
        <v>84</v>
      </c>
      <c r="M290" s="242">
        <v>101</v>
      </c>
      <c r="N290" s="137">
        <v>35</v>
      </c>
      <c r="O290" s="137">
        <v>368</v>
      </c>
      <c r="P290" s="137">
        <v>162</v>
      </c>
      <c r="Q290" s="137">
        <v>26</v>
      </c>
      <c r="R290" s="137">
        <v>14</v>
      </c>
      <c r="S290" s="137">
        <v>36</v>
      </c>
      <c r="T290" s="137">
        <v>10</v>
      </c>
      <c r="U290" s="137">
        <v>10</v>
      </c>
      <c r="V290" s="137">
        <v>77</v>
      </c>
      <c r="W290" s="137">
        <v>21</v>
      </c>
      <c r="Z290" s="234" t="s">
        <v>442</v>
      </c>
      <c r="AA290" s="6">
        <f t="shared" si="46"/>
        <v>19.748653500897664</v>
      </c>
      <c r="AB290" s="6">
        <f t="shared" si="40"/>
        <v>81.046422159528078</v>
      </c>
      <c r="AC290" s="6">
        <f t="shared" si="40"/>
        <v>149.26904334444728</v>
      </c>
      <c r="AD290" s="6">
        <f t="shared" si="40"/>
        <v>27.442934085662991</v>
      </c>
      <c r="AE290" s="6">
        <f t="shared" si="39"/>
        <v>39.240830982303152</v>
      </c>
      <c r="AF290" s="6">
        <f t="shared" si="39"/>
        <v>21.54398563734291</v>
      </c>
      <c r="AG290" s="6">
        <f t="shared" si="39"/>
        <v>25.904077968709927</v>
      </c>
      <c r="AH290" s="6">
        <f t="shared" si="39"/>
        <v>8.9766606822262123</v>
      </c>
      <c r="AI290" s="6">
        <f t="shared" si="47"/>
        <v>94.383175173121302</v>
      </c>
      <c r="AJ290" s="6">
        <f t="shared" si="41"/>
        <v>41.549115157732757</v>
      </c>
      <c r="AK290" s="6">
        <f t="shared" si="41"/>
        <v>6.6683765067966148</v>
      </c>
      <c r="AL290" s="6">
        <f t="shared" si="41"/>
        <v>3.5906642728904847</v>
      </c>
      <c r="AM290" s="6">
        <f t="shared" si="41"/>
        <v>9.2331367017183901</v>
      </c>
      <c r="AN290" s="6">
        <f t="shared" si="49"/>
        <v>2.5647601949217744</v>
      </c>
      <c r="AO290" s="6">
        <f t="shared" si="48"/>
        <v>2.5647601949217744</v>
      </c>
      <c r="AP290" s="6">
        <f t="shared" si="48"/>
        <v>19.748653500897664</v>
      </c>
      <c r="AQ290" s="6">
        <f t="shared" si="48"/>
        <v>5.3859964093357275</v>
      </c>
      <c r="AT290" s="234" t="s">
        <v>442</v>
      </c>
      <c r="AU290" s="6">
        <f t="shared" si="42"/>
        <v>52.614485222474833</v>
      </c>
      <c r="AV290" s="6">
        <f t="shared" si="43"/>
        <v>122.17795484727756</v>
      </c>
      <c r="AW290" s="6">
        <f t="shared" si="44"/>
        <v>7.3421439060205582</v>
      </c>
      <c r="AX290" s="6">
        <f t="shared" si="45"/>
        <v>6.704980842911878</v>
      </c>
    </row>
    <row r="291" spans="1:50" x14ac:dyDescent="0.25">
      <c r="A291" s="234" t="s">
        <v>443</v>
      </c>
      <c r="B291" s="8">
        <v>7053</v>
      </c>
      <c r="C291" s="8">
        <v>5689</v>
      </c>
      <c r="D291" s="8">
        <v>5599</v>
      </c>
      <c r="E291" s="8">
        <v>5518</v>
      </c>
      <c r="F291" s="8">
        <v>2572</v>
      </c>
      <c r="G291" s="137">
        <v>130</v>
      </c>
      <c r="H291" s="137">
        <v>485</v>
      </c>
      <c r="I291" s="137">
        <v>1165</v>
      </c>
      <c r="J291" s="137">
        <v>192</v>
      </c>
      <c r="K291" s="137">
        <v>314</v>
      </c>
      <c r="L291" s="137">
        <v>197</v>
      </c>
      <c r="M291" s="242">
        <v>208</v>
      </c>
      <c r="N291" s="137">
        <v>73</v>
      </c>
      <c r="O291" s="137">
        <v>643</v>
      </c>
      <c r="P291" s="137">
        <v>309</v>
      </c>
      <c r="Q291" s="137">
        <v>79</v>
      </c>
      <c r="R291" s="137">
        <v>22</v>
      </c>
      <c r="S291" s="137">
        <v>101</v>
      </c>
      <c r="T291" s="137">
        <v>15</v>
      </c>
      <c r="U291" s="137">
        <v>22</v>
      </c>
      <c r="V291" s="137">
        <v>164</v>
      </c>
      <c r="W291" s="137">
        <v>43</v>
      </c>
      <c r="Z291" s="234" t="s">
        <v>443</v>
      </c>
      <c r="AA291" s="6">
        <f t="shared" si="46"/>
        <v>18.431872961860201</v>
      </c>
      <c r="AB291" s="6">
        <f t="shared" si="40"/>
        <v>68.765064511555366</v>
      </c>
      <c r="AC291" s="6">
        <f t="shared" si="40"/>
        <v>165.17793846590104</v>
      </c>
      <c r="AD291" s="6">
        <f t="shared" si="40"/>
        <v>27.222458528285838</v>
      </c>
      <c r="AE291" s="6">
        <f t="shared" si="39"/>
        <v>44.520062384800795</v>
      </c>
      <c r="AF291" s="6">
        <f t="shared" si="39"/>
        <v>27.931376719126614</v>
      </c>
      <c r="AG291" s="6">
        <f t="shared" si="39"/>
        <v>29.490996738976325</v>
      </c>
      <c r="AH291" s="6">
        <f t="shared" si="39"/>
        <v>10.350205586275344</v>
      </c>
      <c r="AI291" s="6">
        <f t="shared" si="47"/>
        <v>91.16687934212392</v>
      </c>
      <c r="AJ291" s="6">
        <f t="shared" si="41"/>
        <v>43.811144193960018</v>
      </c>
      <c r="AK291" s="6">
        <f t="shared" si="41"/>
        <v>11.200907415284277</v>
      </c>
      <c r="AL291" s="6">
        <f t="shared" si="41"/>
        <v>3.1192400396994189</v>
      </c>
      <c r="AM291" s="6">
        <f t="shared" si="41"/>
        <v>14.320147454983696</v>
      </c>
      <c r="AN291" s="6">
        <f t="shared" si="49"/>
        <v>2.1267545725223309</v>
      </c>
      <c r="AO291" s="6">
        <f t="shared" si="48"/>
        <v>3.1192400396994189</v>
      </c>
      <c r="AP291" s="6">
        <f t="shared" si="48"/>
        <v>23.252516659577484</v>
      </c>
      <c r="AQ291" s="6">
        <f t="shared" si="48"/>
        <v>6.0966964412306819</v>
      </c>
      <c r="AT291" s="234" t="s">
        <v>443</v>
      </c>
      <c r="AU291" s="6">
        <f t="shared" si="42"/>
        <v>55.188426504732988</v>
      </c>
      <c r="AV291" s="6">
        <f t="shared" si="43"/>
        <v>116.52772743747734</v>
      </c>
      <c r="AW291" s="6">
        <f t="shared" si="44"/>
        <v>5.8320373250388799</v>
      </c>
      <c r="AX291" s="6">
        <f t="shared" si="45"/>
        <v>7.558446124099139</v>
      </c>
    </row>
    <row r="292" spans="1:50" x14ac:dyDescent="0.25">
      <c r="A292" s="234" t="s">
        <v>444</v>
      </c>
      <c r="B292" s="8">
        <v>7602</v>
      </c>
      <c r="C292" s="8">
        <v>6202</v>
      </c>
      <c r="D292" s="8">
        <v>6114</v>
      </c>
      <c r="E292" s="8">
        <v>6016</v>
      </c>
      <c r="F292" s="8">
        <v>3041</v>
      </c>
      <c r="G292" s="137">
        <v>205</v>
      </c>
      <c r="H292" s="137">
        <v>509</v>
      </c>
      <c r="I292" s="137">
        <v>1329</v>
      </c>
      <c r="J292" s="137">
        <v>193</v>
      </c>
      <c r="K292" s="137">
        <v>334</v>
      </c>
      <c r="L292" s="137">
        <v>154</v>
      </c>
      <c r="M292" s="242">
        <v>242</v>
      </c>
      <c r="N292" s="137">
        <v>64</v>
      </c>
      <c r="O292" s="137">
        <v>831</v>
      </c>
      <c r="P292" s="137">
        <v>390</v>
      </c>
      <c r="Q292" s="137">
        <v>76</v>
      </c>
      <c r="R292" s="137">
        <v>12</v>
      </c>
      <c r="S292" s="137">
        <v>60</v>
      </c>
      <c r="T292" s="137">
        <v>37</v>
      </c>
      <c r="U292" s="137">
        <v>19</v>
      </c>
      <c r="V292" s="137">
        <v>213</v>
      </c>
      <c r="W292" s="137">
        <v>57</v>
      </c>
      <c r="Z292" s="234" t="s">
        <v>444</v>
      </c>
      <c r="AA292" s="6">
        <f t="shared" si="46"/>
        <v>26.966587740068402</v>
      </c>
      <c r="AB292" s="6">
        <f t="shared" si="40"/>
        <v>66.956064193633253</v>
      </c>
      <c r="AC292" s="6">
        <f t="shared" si="40"/>
        <v>174.82241515390686</v>
      </c>
      <c r="AD292" s="6">
        <f t="shared" si="40"/>
        <v>25.388055774796104</v>
      </c>
      <c r="AE292" s="6">
        <f t="shared" si="39"/>
        <v>43.935806366745595</v>
      </c>
      <c r="AF292" s="6">
        <f t="shared" si="39"/>
        <v>20.257826887661142</v>
      </c>
      <c r="AG292" s="6">
        <f t="shared" si="39"/>
        <v>31.833727966324652</v>
      </c>
      <c r="AH292" s="6">
        <f t="shared" si="39"/>
        <v>8.4188371481189161</v>
      </c>
      <c r="AI292" s="6">
        <f t="shared" si="47"/>
        <v>109.31333859510656</v>
      </c>
      <c r="AJ292" s="6">
        <f t="shared" si="41"/>
        <v>51.302288871349646</v>
      </c>
      <c r="AK292" s="6">
        <f t="shared" si="41"/>
        <v>9.9973691133912119</v>
      </c>
      <c r="AL292" s="6">
        <f t="shared" si="41"/>
        <v>1.5785319652722967</v>
      </c>
      <c r="AM292" s="6">
        <f t="shared" si="41"/>
        <v>7.8926598263614842</v>
      </c>
      <c r="AN292" s="6">
        <f t="shared" si="49"/>
        <v>4.8671402262562475</v>
      </c>
      <c r="AO292" s="6">
        <f t="shared" si="48"/>
        <v>2.499342278347803</v>
      </c>
      <c r="AP292" s="6">
        <f t="shared" si="48"/>
        <v>28.018942383583266</v>
      </c>
      <c r="AQ292" s="6">
        <f t="shared" si="48"/>
        <v>7.4980268350434098</v>
      </c>
      <c r="AT292" s="234" t="s">
        <v>444</v>
      </c>
      <c r="AU292" s="6">
        <f t="shared" si="42"/>
        <v>63.788027477919535</v>
      </c>
      <c r="AV292" s="6">
        <f t="shared" si="43"/>
        <v>138.13164893617022</v>
      </c>
      <c r="AW292" s="6">
        <f t="shared" si="44"/>
        <v>12.167050312397237</v>
      </c>
      <c r="AX292" s="6">
        <f t="shared" si="45"/>
        <v>9.1905836826830054</v>
      </c>
    </row>
    <row r="293" spans="1:50" x14ac:dyDescent="0.25">
      <c r="A293" s="234" t="s">
        <v>445</v>
      </c>
      <c r="B293" s="8">
        <v>2982</v>
      </c>
      <c r="C293" s="8">
        <v>2400</v>
      </c>
      <c r="D293" s="8">
        <v>2365</v>
      </c>
      <c r="E293" s="8">
        <v>2329</v>
      </c>
      <c r="F293" s="8">
        <v>1138</v>
      </c>
      <c r="G293" s="137">
        <v>72</v>
      </c>
      <c r="H293" s="137">
        <v>271</v>
      </c>
      <c r="I293" s="137">
        <v>497</v>
      </c>
      <c r="J293" s="137">
        <v>94</v>
      </c>
      <c r="K293" s="137">
        <v>110</v>
      </c>
      <c r="L293" s="137">
        <v>105</v>
      </c>
      <c r="M293" s="242">
        <v>93</v>
      </c>
      <c r="N293" s="137">
        <v>40</v>
      </c>
      <c r="O293" s="137">
        <v>452</v>
      </c>
      <c r="P293" s="137">
        <v>155</v>
      </c>
      <c r="Q293" s="137">
        <v>33</v>
      </c>
      <c r="R293" s="137">
        <v>14</v>
      </c>
      <c r="S293" s="137">
        <v>49</v>
      </c>
      <c r="T293" s="137">
        <v>6</v>
      </c>
      <c r="U293" s="137">
        <v>7</v>
      </c>
      <c r="V293" s="137">
        <v>55</v>
      </c>
      <c r="W293" s="137">
        <v>17</v>
      </c>
      <c r="Z293" s="234" t="s">
        <v>445</v>
      </c>
      <c r="AA293" s="6">
        <f t="shared" si="46"/>
        <v>24.144869215291749</v>
      </c>
      <c r="AB293" s="6">
        <f t="shared" si="40"/>
        <v>90.878604963112011</v>
      </c>
      <c r="AC293" s="6">
        <f t="shared" si="40"/>
        <v>166.66666666666666</v>
      </c>
      <c r="AD293" s="6">
        <f t="shared" si="40"/>
        <v>31.522468142186455</v>
      </c>
      <c r="AE293" s="6">
        <f t="shared" si="39"/>
        <v>36.887994634473507</v>
      </c>
      <c r="AF293" s="6">
        <f t="shared" si="39"/>
        <v>35.211267605633807</v>
      </c>
      <c r="AG293" s="6">
        <f t="shared" si="39"/>
        <v>31.187122736418512</v>
      </c>
      <c r="AH293" s="6">
        <f t="shared" si="39"/>
        <v>13.413816230717639</v>
      </c>
      <c r="AI293" s="6">
        <f t="shared" si="47"/>
        <v>151.57612340710932</v>
      </c>
      <c r="AJ293" s="6">
        <f t="shared" si="41"/>
        <v>51.978537894030858</v>
      </c>
      <c r="AK293" s="6">
        <f t="shared" si="41"/>
        <v>11.066398390342052</v>
      </c>
      <c r="AL293" s="6">
        <f t="shared" si="41"/>
        <v>4.694835680751174</v>
      </c>
      <c r="AM293" s="6">
        <f t="shared" si="41"/>
        <v>16.431924882629108</v>
      </c>
      <c r="AN293" s="6">
        <f t="shared" si="49"/>
        <v>2.0120724346076462</v>
      </c>
      <c r="AO293" s="6">
        <f t="shared" si="48"/>
        <v>2.347417840375587</v>
      </c>
      <c r="AP293" s="6">
        <f t="shared" si="48"/>
        <v>18.443997317236754</v>
      </c>
      <c r="AQ293" s="6">
        <f t="shared" si="48"/>
        <v>5.7008718980549968</v>
      </c>
      <c r="AT293" s="234" t="s">
        <v>445</v>
      </c>
      <c r="AU293" s="6">
        <f t="shared" si="42"/>
        <v>65.539112050739959</v>
      </c>
      <c r="AV293" s="6">
        <f t="shared" si="43"/>
        <v>194.07471017604121</v>
      </c>
      <c r="AW293" s="6">
        <f t="shared" si="44"/>
        <v>5.272407732864675</v>
      </c>
      <c r="AX293" s="6">
        <f t="shared" si="45"/>
        <v>7.083333333333333</v>
      </c>
    </row>
    <row r="294" spans="1:50" x14ac:dyDescent="0.25">
      <c r="A294" s="234" t="s">
        <v>447</v>
      </c>
      <c r="B294" s="8">
        <v>7308</v>
      </c>
      <c r="C294" s="8">
        <v>5811</v>
      </c>
      <c r="D294" s="8">
        <v>5712</v>
      </c>
      <c r="E294" s="8">
        <v>5618</v>
      </c>
      <c r="F294" s="8">
        <v>2636</v>
      </c>
      <c r="G294" s="137">
        <v>182</v>
      </c>
      <c r="H294" s="137">
        <v>613</v>
      </c>
      <c r="I294" s="137">
        <v>1042</v>
      </c>
      <c r="J294" s="137">
        <v>244</v>
      </c>
      <c r="K294" s="137">
        <v>299</v>
      </c>
      <c r="L294" s="137">
        <v>207</v>
      </c>
      <c r="M294" s="242">
        <v>111</v>
      </c>
      <c r="N294" s="137">
        <v>81</v>
      </c>
      <c r="O294" s="137">
        <v>758</v>
      </c>
      <c r="P294" s="137">
        <v>370</v>
      </c>
      <c r="Q294" s="137">
        <v>51</v>
      </c>
      <c r="R294" s="137">
        <v>42</v>
      </c>
      <c r="S294" s="137">
        <v>89</v>
      </c>
      <c r="T294" s="137">
        <v>21</v>
      </c>
      <c r="U294" s="137">
        <v>9</v>
      </c>
      <c r="V294" s="137">
        <v>188</v>
      </c>
      <c r="W294" s="137">
        <v>49</v>
      </c>
      <c r="Z294" s="234" t="s">
        <v>447</v>
      </c>
      <c r="AA294" s="6">
        <f t="shared" si="46"/>
        <v>24.904214559386972</v>
      </c>
      <c r="AB294" s="6">
        <f t="shared" si="40"/>
        <v>83.880678708264924</v>
      </c>
      <c r="AC294" s="6">
        <f t="shared" si="40"/>
        <v>142.58347016967707</v>
      </c>
      <c r="AD294" s="6">
        <f t="shared" si="40"/>
        <v>33.388067870826497</v>
      </c>
      <c r="AE294" s="6">
        <f t="shared" si="39"/>
        <v>40.914066776135748</v>
      </c>
      <c r="AF294" s="6">
        <f t="shared" si="39"/>
        <v>28.325123152709359</v>
      </c>
      <c r="AG294" s="6">
        <f t="shared" si="39"/>
        <v>15.188834154351396</v>
      </c>
      <c r="AH294" s="6">
        <f t="shared" si="39"/>
        <v>11.083743842364532</v>
      </c>
      <c r="AI294" s="6">
        <f t="shared" si="47"/>
        <v>103.72194854953476</v>
      </c>
      <c r="AJ294" s="6">
        <f t="shared" si="41"/>
        <v>50.629447181171322</v>
      </c>
      <c r="AK294" s="6">
        <f t="shared" si="41"/>
        <v>6.9786535303776684</v>
      </c>
      <c r="AL294" s="6">
        <f t="shared" si="41"/>
        <v>5.7471264367816088</v>
      </c>
      <c r="AM294" s="6">
        <f t="shared" si="41"/>
        <v>12.178434592227696</v>
      </c>
      <c r="AN294" s="6">
        <f t="shared" si="49"/>
        <v>2.8735632183908044</v>
      </c>
      <c r="AO294" s="6">
        <f t="shared" si="48"/>
        <v>1.2315270935960592</v>
      </c>
      <c r="AP294" s="6">
        <f t="shared" si="48"/>
        <v>25.725232621784347</v>
      </c>
      <c r="AQ294" s="6">
        <f t="shared" si="48"/>
        <v>6.704980842911878</v>
      </c>
      <c r="AT294" s="234" t="s">
        <v>447</v>
      </c>
      <c r="AU294" s="6">
        <f t="shared" si="42"/>
        <v>64.775910364145659</v>
      </c>
      <c r="AV294" s="6">
        <f t="shared" si="43"/>
        <v>134.9234603061588</v>
      </c>
      <c r="AW294" s="6">
        <f t="shared" si="44"/>
        <v>7.9666160849772378</v>
      </c>
      <c r="AX294" s="6">
        <f t="shared" si="45"/>
        <v>8.4322836000688355</v>
      </c>
    </row>
    <row r="295" spans="1:50" x14ac:dyDescent="0.25">
      <c r="A295" s="234" t="s">
        <v>448</v>
      </c>
      <c r="B295" s="8">
        <v>14500</v>
      </c>
      <c r="C295" s="8">
        <v>11405</v>
      </c>
      <c r="D295" s="8">
        <v>11238</v>
      </c>
      <c r="E295" s="8">
        <v>11063</v>
      </c>
      <c r="F295" s="8">
        <v>4901</v>
      </c>
      <c r="G295" s="137">
        <v>260</v>
      </c>
      <c r="H295" s="137">
        <v>908</v>
      </c>
      <c r="I295" s="137">
        <v>2142</v>
      </c>
      <c r="J295" s="137">
        <v>361</v>
      </c>
      <c r="K295" s="137">
        <v>549</v>
      </c>
      <c r="L295" s="137">
        <v>272</v>
      </c>
      <c r="M295" s="242">
        <v>428</v>
      </c>
      <c r="N295" s="137">
        <v>119</v>
      </c>
      <c r="O295" s="137">
        <v>1033</v>
      </c>
      <c r="P295" s="137">
        <v>690</v>
      </c>
      <c r="Q295" s="137">
        <v>141</v>
      </c>
      <c r="R295" s="137">
        <v>74</v>
      </c>
      <c r="S295" s="137">
        <v>147</v>
      </c>
      <c r="T295" s="137">
        <v>32</v>
      </c>
      <c r="U295" s="137">
        <v>22</v>
      </c>
      <c r="V295" s="137">
        <v>243</v>
      </c>
      <c r="W295" s="137">
        <v>94</v>
      </c>
      <c r="Z295" s="234" t="s">
        <v>448</v>
      </c>
      <c r="AA295" s="6">
        <f t="shared" si="46"/>
        <v>17.931034482758619</v>
      </c>
      <c r="AB295" s="6">
        <f t="shared" si="40"/>
        <v>62.620689655172413</v>
      </c>
      <c r="AC295" s="6">
        <f t="shared" si="40"/>
        <v>147.72413793103448</v>
      </c>
      <c r="AD295" s="6">
        <f t="shared" si="40"/>
        <v>24.896551724137929</v>
      </c>
      <c r="AE295" s="6">
        <f t="shared" si="39"/>
        <v>37.862068965517238</v>
      </c>
      <c r="AF295" s="6">
        <f t="shared" si="39"/>
        <v>18.758620689655174</v>
      </c>
      <c r="AG295" s="6">
        <f t="shared" si="39"/>
        <v>29.517241379310342</v>
      </c>
      <c r="AH295" s="6">
        <f t="shared" si="39"/>
        <v>8.2068965517241388</v>
      </c>
      <c r="AI295" s="6">
        <f t="shared" si="47"/>
        <v>71.241379310344826</v>
      </c>
      <c r="AJ295" s="6">
        <f t="shared" si="41"/>
        <v>47.586206896551722</v>
      </c>
      <c r="AK295" s="6">
        <f t="shared" si="41"/>
        <v>9.7241379310344822</v>
      </c>
      <c r="AL295" s="6">
        <f t="shared" si="41"/>
        <v>5.1034482758620694</v>
      </c>
      <c r="AM295" s="6">
        <f t="shared" si="41"/>
        <v>10.137931034482758</v>
      </c>
      <c r="AN295" s="6">
        <f t="shared" si="49"/>
        <v>2.2068965517241379</v>
      </c>
      <c r="AO295" s="6">
        <f t="shared" si="48"/>
        <v>1.5172413793103448</v>
      </c>
      <c r="AP295" s="6">
        <f t="shared" si="48"/>
        <v>16.758620689655171</v>
      </c>
      <c r="AQ295" s="6">
        <f t="shared" si="48"/>
        <v>6.4827586206896548</v>
      </c>
      <c r="AT295" s="234" t="s">
        <v>448</v>
      </c>
      <c r="AU295" s="6">
        <f t="shared" si="42"/>
        <v>61.398825413774695</v>
      </c>
      <c r="AV295" s="6">
        <f t="shared" si="43"/>
        <v>93.374310765615121</v>
      </c>
      <c r="AW295" s="6">
        <f t="shared" si="44"/>
        <v>6.5292797388288104</v>
      </c>
      <c r="AX295" s="6">
        <f t="shared" si="45"/>
        <v>8.2419991231915812</v>
      </c>
    </row>
    <row r="296" spans="1:50" x14ac:dyDescent="0.25">
      <c r="A296" s="234" t="s">
        <v>450</v>
      </c>
      <c r="B296" s="8">
        <v>3910</v>
      </c>
      <c r="C296" s="8">
        <v>3185</v>
      </c>
      <c r="D296" s="8">
        <v>3141</v>
      </c>
      <c r="E296" s="8">
        <v>3090</v>
      </c>
      <c r="F296" s="8">
        <v>1494</v>
      </c>
      <c r="G296" s="137">
        <v>85</v>
      </c>
      <c r="H296" s="137">
        <v>244</v>
      </c>
      <c r="I296" s="137">
        <v>551</v>
      </c>
      <c r="J296" s="137">
        <v>138</v>
      </c>
      <c r="K296" s="137">
        <v>163</v>
      </c>
      <c r="L296" s="137">
        <v>59</v>
      </c>
      <c r="M296" s="242">
        <v>105</v>
      </c>
      <c r="N296" s="137">
        <v>20</v>
      </c>
      <c r="O296" s="137">
        <v>317</v>
      </c>
      <c r="P296" s="137">
        <v>188</v>
      </c>
      <c r="Q296" s="137">
        <v>29</v>
      </c>
      <c r="R296" s="137">
        <v>12</v>
      </c>
      <c r="S296" s="137">
        <v>37</v>
      </c>
      <c r="T296" s="137">
        <v>5</v>
      </c>
      <c r="U296" s="137">
        <v>10</v>
      </c>
      <c r="V296" s="137">
        <v>71</v>
      </c>
      <c r="W296" s="137">
        <v>29</v>
      </c>
      <c r="Z296" s="234" t="s">
        <v>450</v>
      </c>
      <c r="AA296" s="6">
        <f t="shared" si="46"/>
        <v>21.739130434782609</v>
      </c>
      <c r="AB296" s="6">
        <f t="shared" si="40"/>
        <v>62.404092071611252</v>
      </c>
      <c r="AC296" s="6">
        <f t="shared" si="40"/>
        <v>140.92071611253195</v>
      </c>
      <c r="AD296" s="6">
        <f t="shared" si="40"/>
        <v>35.294117647058826</v>
      </c>
      <c r="AE296" s="6">
        <f t="shared" si="39"/>
        <v>41.687979539641944</v>
      </c>
      <c r="AF296" s="6">
        <f t="shared" si="39"/>
        <v>15.089514066496164</v>
      </c>
      <c r="AG296" s="6">
        <f t="shared" si="39"/>
        <v>26.854219948849106</v>
      </c>
      <c r="AH296" s="6">
        <f t="shared" si="39"/>
        <v>5.1150895140664963</v>
      </c>
      <c r="AI296" s="6">
        <f t="shared" si="47"/>
        <v>81.074168797953973</v>
      </c>
      <c r="AJ296" s="6">
        <f t="shared" si="41"/>
        <v>48.081841432225062</v>
      </c>
      <c r="AK296" s="6">
        <f t="shared" si="41"/>
        <v>7.4168797953964196</v>
      </c>
      <c r="AL296" s="6">
        <f t="shared" si="41"/>
        <v>3.0690537084398977</v>
      </c>
      <c r="AM296" s="6">
        <f t="shared" si="41"/>
        <v>9.4629156010230187</v>
      </c>
      <c r="AN296" s="6">
        <f t="shared" si="49"/>
        <v>1.2787723785166241</v>
      </c>
      <c r="AO296" s="6">
        <f t="shared" si="48"/>
        <v>2.5575447570332481</v>
      </c>
      <c r="AP296" s="6">
        <f t="shared" si="48"/>
        <v>18.15856777493606</v>
      </c>
      <c r="AQ296" s="6">
        <f t="shared" si="48"/>
        <v>7.4168797953964196</v>
      </c>
      <c r="AT296" s="234" t="s">
        <v>450</v>
      </c>
      <c r="AU296" s="6">
        <f t="shared" si="42"/>
        <v>59.853549824896533</v>
      </c>
      <c r="AV296" s="6">
        <f t="shared" si="43"/>
        <v>102.58899676375405</v>
      </c>
      <c r="AW296" s="6">
        <f t="shared" si="44"/>
        <v>3.3467202141900936</v>
      </c>
      <c r="AX296" s="6">
        <f t="shared" si="45"/>
        <v>9.1051805337519625</v>
      </c>
    </row>
    <row r="297" spans="1:50" x14ac:dyDescent="0.25">
      <c r="A297" s="234" t="s">
        <v>453</v>
      </c>
      <c r="B297" s="8">
        <v>2184</v>
      </c>
      <c r="C297" s="8">
        <v>1810</v>
      </c>
      <c r="D297" s="8">
        <v>1790</v>
      </c>
      <c r="E297" s="8">
        <v>1768</v>
      </c>
      <c r="F297" s="8">
        <v>808</v>
      </c>
      <c r="G297" s="137">
        <v>44</v>
      </c>
      <c r="H297" s="137">
        <v>118</v>
      </c>
      <c r="I297" s="137">
        <v>356</v>
      </c>
      <c r="J297" s="137">
        <v>65</v>
      </c>
      <c r="K297" s="137">
        <v>61</v>
      </c>
      <c r="L297" s="137">
        <v>59</v>
      </c>
      <c r="M297" s="242">
        <v>46</v>
      </c>
      <c r="N297" s="137">
        <v>22</v>
      </c>
      <c r="O297" s="137">
        <v>175</v>
      </c>
      <c r="P297" s="137">
        <v>112</v>
      </c>
      <c r="Q297" s="137">
        <v>21</v>
      </c>
      <c r="R297" s="137">
        <v>4</v>
      </c>
      <c r="S297" s="137">
        <v>18</v>
      </c>
      <c r="T297" s="137">
        <v>11</v>
      </c>
      <c r="U297" s="137">
        <v>10</v>
      </c>
      <c r="V297" s="137">
        <v>27</v>
      </c>
      <c r="W297" s="137">
        <v>10</v>
      </c>
      <c r="Z297" s="234" t="s">
        <v>453</v>
      </c>
      <c r="AA297" s="6">
        <f t="shared" si="46"/>
        <v>20.14652014652015</v>
      </c>
      <c r="AB297" s="6">
        <f t="shared" si="40"/>
        <v>54.029304029304029</v>
      </c>
      <c r="AC297" s="6">
        <f t="shared" si="40"/>
        <v>163.00366300366301</v>
      </c>
      <c r="AD297" s="6">
        <f t="shared" si="40"/>
        <v>29.761904761904759</v>
      </c>
      <c r="AE297" s="6">
        <f t="shared" si="39"/>
        <v>27.930402930402931</v>
      </c>
      <c r="AF297" s="6">
        <f t="shared" si="39"/>
        <v>27.014652014652015</v>
      </c>
      <c r="AG297" s="6">
        <f t="shared" si="39"/>
        <v>21.062271062271062</v>
      </c>
      <c r="AH297" s="6">
        <f t="shared" si="39"/>
        <v>10.073260073260075</v>
      </c>
      <c r="AI297" s="6">
        <f t="shared" si="47"/>
        <v>80.128205128205138</v>
      </c>
      <c r="AJ297" s="6">
        <f t="shared" si="41"/>
        <v>51.282051282051277</v>
      </c>
      <c r="AK297" s="6">
        <f t="shared" si="41"/>
        <v>9.6153846153846168</v>
      </c>
      <c r="AL297" s="6">
        <f t="shared" si="41"/>
        <v>1.8315018315018314</v>
      </c>
      <c r="AM297" s="6">
        <f t="shared" si="41"/>
        <v>8.2417582417582427</v>
      </c>
      <c r="AN297" s="6">
        <f t="shared" si="49"/>
        <v>5.0366300366300374</v>
      </c>
      <c r="AO297" s="6">
        <f t="shared" si="48"/>
        <v>4.5787545787545794</v>
      </c>
      <c r="AP297" s="6">
        <f t="shared" si="48"/>
        <v>12.362637362637361</v>
      </c>
      <c r="AQ297" s="6">
        <f t="shared" si="48"/>
        <v>4.5787545787545794</v>
      </c>
      <c r="AT297" s="234" t="s">
        <v>453</v>
      </c>
      <c r="AU297" s="6">
        <f t="shared" si="42"/>
        <v>62.569832402234638</v>
      </c>
      <c r="AV297" s="6">
        <f t="shared" si="43"/>
        <v>98.981900452488688</v>
      </c>
      <c r="AW297" s="6">
        <f t="shared" si="44"/>
        <v>13.613861386138614</v>
      </c>
      <c r="AX297" s="6">
        <f t="shared" si="45"/>
        <v>5.5248618784530388</v>
      </c>
    </row>
    <row r="298" spans="1:50" x14ac:dyDescent="0.25">
      <c r="A298" s="234" t="s">
        <v>455</v>
      </c>
      <c r="B298" s="8">
        <v>1807</v>
      </c>
      <c r="C298" s="8">
        <v>1477</v>
      </c>
      <c r="D298" s="8">
        <v>1457</v>
      </c>
      <c r="E298" s="8">
        <v>1440</v>
      </c>
      <c r="F298" s="8">
        <v>738</v>
      </c>
      <c r="G298" s="137">
        <v>55</v>
      </c>
      <c r="H298" s="137">
        <v>124</v>
      </c>
      <c r="I298" s="137">
        <v>312</v>
      </c>
      <c r="J298" s="137">
        <v>48</v>
      </c>
      <c r="K298" s="137">
        <v>86</v>
      </c>
      <c r="L298" s="137">
        <v>38</v>
      </c>
      <c r="M298" s="242">
        <v>37</v>
      </c>
      <c r="N298" s="137">
        <v>15</v>
      </c>
      <c r="O298" s="137">
        <v>242</v>
      </c>
      <c r="P298" s="137">
        <v>96</v>
      </c>
      <c r="Q298" s="137">
        <v>27</v>
      </c>
      <c r="R298" s="137">
        <v>12</v>
      </c>
      <c r="S298" s="137">
        <v>19</v>
      </c>
      <c r="T298" s="137">
        <v>15</v>
      </c>
      <c r="U298" s="137">
        <v>11</v>
      </c>
      <c r="V298" s="137">
        <v>31</v>
      </c>
      <c r="W298" s="137">
        <v>8</v>
      </c>
      <c r="Z298" s="234" t="s">
        <v>455</v>
      </c>
      <c r="AA298" s="6">
        <f t="shared" si="46"/>
        <v>30.437188710570005</v>
      </c>
      <c r="AB298" s="6">
        <f t="shared" si="40"/>
        <v>68.622025456557836</v>
      </c>
      <c r="AC298" s="6">
        <f t="shared" si="40"/>
        <v>172.66187050359713</v>
      </c>
      <c r="AD298" s="6">
        <f t="shared" si="40"/>
        <v>26.563364692861096</v>
      </c>
      <c r="AE298" s="6">
        <f t="shared" si="39"/>
        <v>47.592695074709468</v>
      </c>
      <c r="AF298" s="6">
        <f t="shared" si="39"/>
        <v>21.029330381848368</v>
      </c>
      <c r="AG298" s="6">
        <f t="shared" si="39"/>
        <v>20.475926950747095</v>
      </c>
      <c r="AH298" s="6">
        <f t="shared" si="39"/>
        <v>8.3010514665190929</v>
      </c>
      <c r="AI298" s="6">
        <f t="shared" si="47"/>
        <v>133.92363032650803</v>
      </c>
      <c r="AJ298" s="6">
        <f t="shared" si="41"/>
        <v>53.126729385722193</v>
      </c>
      <c r="AK298" s="6">
        <f t="shared" si="41"/>
        <v>14.941892639734366</v>
      </c>
      <c r="AL298" s="6">
        <f t="shared" si="41"/>
        <v>6.6408411732152741</v>
      </c>
      <c r="AM298" s="6">
        <f t="shared" si="41"/>
        <v>10.514665190924184</v>
      </c>
      <c r="AN298" s="6">
        <f t="shared" si="49"/>
        <v>8.3010514665190929</v>
      </c>
      <c r="AO298" s="6">
        <f t="shared" si="48"/>
        <v>6.0874377421140009</v>
      </c>
      <c r="AP298" s="6">
        <f t="shared" si="48"/>
        <v>17.155506364139459</v>
      </c>
      <c r="AQ298" s="6">
        <f t="shared" si="48"/>
        <v>4.4272274488101822</v>
      </c>
      <c r="AT298" s="234" t="s">
        <v>455</v>
      </c>
      <c r="AU298" s="6">
        <f t="shared" si="42"/>
        <v>65.888812628689095</v>
      </c>
      <c r="AV298" s="6">
        <f t="shared" si="43"/>
        <v>168.05555555555557</v>
      </c>
      <c r="AW298" s="6">
        <f t="shared" si="44"/>
        <v>20.325203252032519</v>
      </c>
      <c r="AX298" s="6">
        <f t="shared" si="45"/>
        <v>5.4163845633039944</v>
      </c>
    </row>
    <row r="299" spans="1:50" x14ac:dyDescent="0.25">
      <c r="A299" s="234" t="s">
        <v>456</v>
      </c>
      <c r="B299" s="8">
        <v>6878</v>
      </c>
      <c r="C299" s="8">
        <v>5377</v>
      </c>
      <c r="D299" s="8">
        <v>5300</v>
      </c>
      <c r="E299" s="8">
        <v>5230</v>
      </c>
      <c r="F299" s="8">
        <v>2404</v>
      </c>
      <c r="G299" s="137">
        <v>192</v>
      </c>
      <c r="H299" s="137">
        <v>343</v>
      </c>
      <c r="I299" s="137">
        <v>994</v>
      </c>
      <c r="J299" s="137">
        <v>128</v>
      </c>
      <c r="K299" s="137">
        <v>306</v>
      </c>
      <c r="L299" s="137">
        <v>148</v>
      </c>
      <c r="M299" s="242">
        <v>164</v>
      </c>
      <c r="N299" s="137">
        <v>49</v>
      </c>
      <c r="O299" s="137">
        <v>640</v>
      </c>
      <c r="P299" s="137">
        <v>383</v>
      </c>
      <c r="Q299" s="137">
        <v>74</v>
      </c>
      <c r="R299" s="137">
        <v>24</v>
      </c>
      <c r="S299" s="137">
        <v>40</v>
      </c>
      <c r="T299" s="137">
        <v>13</v>
      </c>
      <c r="U299" s="137">
        <v>32</v>
      </c>
      <c r="V299" s="137">
        <v>172</v>
      </c>
      <c r="W299" s="137">
        <v>38</v>
      </c>
      <c r="Z299" s="234" t="s">
        <v>456</v>
      </c>
      <c r="AA299" s="6">
        <f t="shared" si="46"/>
        <v>27.915091596394301</v>
      </c>
      <c r="AB299" s="6">
        <f t="shared" si="40"/>
        <v>49.869148008141899</v>
      </c>
      <c r="AC299" s="6">
        <f t="shared" si="40"/>
        <v>144.51875545216632</v>
      </c>
      <c r="AD299" s="6">
        <f t="shared" si="40"/>
        <v>18.610061064262865</v>
      </c>
      <c r="AE299" s="6">
        <f t="shared" si="39"/>
        <v>44.489677231753411</v>
      </c>
      <c r="AF299" s="6">
        <f t="shared" si="39"/>
        <v>21.517883105553938</v>
      </c>
      <c r="AG299" s="6">
        <f t="shared" si="39"/>
        <v>23.844140738586798</v>
      </c>
      <c r="AH299" s="6">
        <f t="shared" si="39"/>
        <v>7.1241640011631295</v>
      </c>
      <c r="AI299" s="6">
        <f t="shared" si="47"/>
        <v>93.05030532131434</v>
      </c>
      <c r="AJ299" s="6">
        <f t="shared" si="41"/>
        <v>55.684792090724052</v>
      </c>
      <c r="AK299" s="6">
        <f t="shared" si="41"/>
        <v>10.758941552776969</v>
      </c>
      <c r="AL299" s="6">
        <f t="shared" si="41"/>
        <v>3.4893864495492877</v>
      </c>
      <c r="AM299" s="6">
        <f t="shared" si="41"/>
        <v>5.8156440825821463</v>
      </c>
      <c r="AN299" s="6">
        <f t="shared" si="49"/>
        <v>1.8900843268391974</v>
      </c>
      <c r="AO299" s="6">
        <f t="shared" si="48"/>
        <v>4.6525152660657163</v>
      </c>
      <c r="AP299" s="6">
        <f t="shared" si="48"/>
        <v>25.007269555103228</v>
      </c>
      <c r="AQ299" s="6">
        <f t="shared" si="48"/>
        <v>5.5248618784530388</v>
      </c>
      <c r="AT299" s="234" t="s">
        <v>456</v>
      </c>
      <c r="AU299" s="6">
        <f t="shared" si="42"/>
        <v>72.264150943396217</v>
      </c>
      <c r="AV299" s="6">
        <f t="shared" si="43"/>
        <v>122.37093690248565</v>
      </c>
      <c r="AW299" s="6">
        <f t="shared" si="44"/>
        <v>5.4076539101497509</v>
      </c>
      <c r="AX299" s="6">
        <f t="shared" si="45"/>
        <v>7.0671378091872787</v>
      </c>
    </row>
    <row r="300" spans="1:50" x14ac:dyDescent="0.25">
      <c r="A300" s="234" t="s">
        <v>457</v>
      </c>
      <c r="B300" s="8">
        <v>3472</v>
      </c>
      <c r="C300" s="8">
        <v>2757</v>
      </c>
      <c r="D300" s="8">
        <v>2718</v>
      </c>
      <c r="E300" s="8">
        <v>2680</v>
      </c>
      <c r="F300" s="8">
        <v>1273</v>
      </c>
      <c r="G300" s="137">
        <v>79</v>
      </c>
      <c r="H300" s="137">
        <v>206</v>
      </c>
      <c r="I300" s="137">
        <v>614</v>
      </c>
      <c r="J300" s="137">
        <v>96</v>
      </c>
      <c r="K300" s="137">
        <v>128</v>
      </c>
      <c r="L300" s="137">
        <v>91</v>
      </c>
      <c r="M300" s="242">
        <v>111</v>
      </c>
      <c r="N300" s="137">
        <v>29</v>
      </c>
      <c r="O300" s="137">
        <v>418</v>
      </c>
      <c r="P300" s="137">
        <v>146</v>
      </c>
      <c r="Q300" s="137">
        <v>20</v>
      </c>
      <c r="R300" s="137">
        <v>12</v>
      </c>
      <c r="S300" s="137">
        <v>40</v>
      </c>
      <c r="T300" s="137">
        <v>20</v>
      </c>
      <c r="U300" s="137">
        <v>27</v>
      </c>
      <c r="V300" s="137">
        <v>59</v>
      </c>
      <c r="W300" s="137">
        <v>22</v>
      </c>
      <c r="Z300" s="234" t="s">
        <v>457</v>
      </c>
      <c r="AA300" s="6">
        <f t="shared" si="46"/>
        <v>22.753456221198157</v>
      </c>
      <c r="AB300" s="6">
        <f t="shared" si="40"/>
        <v>59.331797235023039</v>
      </c>
      <c r="AC300" s="6">
        <f t="shared" si="40"/>
        <v>176.84331797235023</v>
      </c>
      <c r="AD300" s="6">
        <f t="shared" si="40"/>
        <v>27.649769585253459</v>
      </c>
      <c r="AE300" s="6">
        <f t="shared" si="39"/>
        <v>36.866359447004605</v>
      </c>
      <c r="AF300" s="6">
        <f t="shared" si="39"/>
        <v>26.20967741935484</v>
      </c>
      <c r="AG300" s="6">
        <f t="shared" si="39"/>
        <v>31.97004608294931</v>
      </c>
      <c r="AH300" s="6">
        <f t="shared" si="39"/>
        <v>8.3525345622119822</v>
      </c>
      <c r="AI300" s="6">
        <f t="shared" si="47"/>
        <v>120.39170506912443</v>
      </c>
      <c r="AJ300" s="6">
        <f t="shared" si="41"/>
        <v>42.05069124423963</v>
      </c>
      <c r="AK300" s="6">
        <f t="shared" si="41"/>
        <v>5.7603686635944706</v>
      </c>
      <c r="AL300" s="6">
        <f t="shared" si="41"/>
        <v>3.4562211981566824</v>
      </c>
      <c r="AM300" s="6">
        <f t="shared" si="41"/>
        <v>11.520737327188941</v>
      </c>
      <c r="AN300" s="6">
        <f t="shared" si="49"/>
        <v>5.7603686635944706</v>
      </c>
      <c r="AO300" s="6">
        <f t="shared" si="48"/>
        <v>7.7764976958525347</v>
      </c>
      <c r="AP300" s="6">
        <f t="shared" si="48"/>
        <v>16.993087557603687</v>
      </c>
      <c r="AQ300" s="6">
        <f t="shared" si="48"/>
        <v>6.3364055299539173</v>
      </c>
      <c r="AT300" s="234" t="s">
        <v>457</v>
      </c>
      <c r="AU300" s="6">
        <f t="shared" si="42"/>
        <v>53.715967623252389</v>
      </c>
      <c r="AV300" s="6">
        <f t="shared" si="43"/>
        <v>155.97014925373134</v>
      </c>
      <c r="AW300" s="6">
        <f t="shared" si="44"/>
        <v>15.710919088766692</v>
      </c>
      <c r="AX300" s="6">
        <f t="shared" si="45"/>
        <v>7.9796880667392101</v>
      </c>
    </row>
    <row r="301" spans="1:50" x14ac:dyDescent="0.25">
      <c r="A301" s="234" t="s">
        <v>459</v>
      </c>
      <c r="B301" s="8">
        <v>9561</v>
      </c>
      <c r="C301" s="8">
        <v>7686</v>
      </c>
      <c r="D301" s="8">
        <v>7589</v>
      </c>
      <c r="E301" s="8">
        <v>7470</v>
      </c>
      <c r="F301" s="8">
        <v>3191</v>
      </c>
      <c r="G301" s="137">
        <v>169</v>
      </c>
      <c r="H301" s="137">
        <v>514</v>
      </c>
      <c r="I301" s="137">
        <v>1159</v>
      </c>
      <c r="J301" s="137">
        <v>211</v>
      </c>
      <c r="K301" s="137">
        <v>263</v>
      </c>
      <c r="L301" s="137">
        <v>206</v>
      </c>
      <c r="M301" s="242">
        <v>151</v>
      </c>
      <c r="N301" s="137">
        <v>68</v>
      </c>
      <c r="O301" s="137">
        <v>724</v>
      </c>
      <c r="P301" s="137">
        <v>470</v>
      </c>
      <c r="Q301" s="137">
        <v>48</v>
      </c>
      <c r="R301" s="137">
        <v>24</v>
      </c>
      <c r="S301" s="137">
        <v>92</v>
      </c>
      <c r="T301" s="137">
        <v>45</v>
      </c>
      <c r="U301" s="137">
        <v>32</v>
      </c>
      <c r="V301" s="137">
        <v>167</v>
      </c>
      <c r="W301" s="137">
        <v>72</v>
      </c>
      <c r="Z301" s="234" t="s">
        <v>459</v>
      </c>
      <c r="AA301" s="6">
        <f t="shared" si="46"/>
        <v>17.675975316389497</v>
      </c>
      <c r="AB301" s="6">
        <f t="shared" si="40"/>
        <v>53.760066938604751</v>
      </c>
      <c r="AC301" s="6">
        <f t="shared" si="40"/>
        <v>121.22162953665934</v>
      </c>
      <c r="AD301" s="6">
        <f t="shared" si="40"/>
        <v>22.068821253007005</v>
      </c>
      <c r="AE301" s="6">
        <f t="shared" si="39"/>
        <v>27.507582888819158</v>
      </c>
      <c r="AF301" s="6">
        <f t="shared" si="39"/>
        <v>21.545863403409687</v>
      </c>
      <c r="AG301" s="6">
        <f t="shared" si="39"/>
        <v>15.793327057839139</v>
      </c>
      <c r="AH301" s="6">
        <f t="shared" si="39"/>
        <v>7.1122267545235855</v>
      </c>
      <c r="AI301" s="6">
        <f t="shared" si="47"/>
        <v>75.724296621692289</v>
      </c>
      <c r="AJ301" s="6">
        <f t="shared" si="41"/>
        <v>49.158037862148312</v>
      </c>
      <c r="AK301" s="6">
        <f t="shared" si="41"/>
        <v>5.0203953561342951</v>
      </c>
      <c r="AL301" s="6">
        <f t="shared" si="41"/>
        <v>2.5101976780671476</v>
      </c>
      <c r="AM301" s="6">
        <f t="shared" si="41"/>
        <v>9.6224244325907335</v>
      </c>
      <c r="AN301" s="6">
        <f t="shared" si="49"/>
        <v>4.7066206463759022</v>
      </c>
      <c r="AO301" s="6">
        <f t="shared" si="48"/>
        <v>3.3469302374228636</v>
      </c>
      <c r="AP301" s="6">
        <f t="shared" si="48"/>
        <v>17.46679217655057</v>
      </c>
      <c r="AQ301" s="6">
        <f t="shared" si="48"/>
        <v>7.5305930342014431</v>
      </c>
      <c r="AT301" s="234" t="s">
        <v>459</v>
      </c>
      <c r="AU301" s="6">
        <f t="shared" si="42"/>
        <v>61.93174331268942</v>
      </c>
      <c r="AV301" s="6">
        <f t="shared" si="43"/>
        <v>96.921017402945125</v>
      </c>
      <c r="AW301" s="6">
        <f t="shared" si="44"/>
        <v>14.102162331557505</v>
      </c>
      <c r="AX301" s="6">
        <f t="shared" si="45"/>
        <v>9.3676814988290396</v>
      </c>
    </row>
    <row r="302" spans="1:50" x14ac:dyDescent="0.25">
      <c r="A302" s="234" t="s">
        <v>460</v>
      </c>
      <c r="B302" s="8">
        <v>6116</v>
      </c>
      <c r="C302" s="8">
        <v>4939</v>
      </c>
      <c r="D302" s="8">
        <v>4856</v>
      </c>
      <c r="E302" s="8">
        <v>4781</v>
      </c>
      <c r="F302" s="8">
        <v>2289</v>
      </c>
      <c r="G302" s="137">
        <v>157</v>
      </c>
      <c r="H302" s="137">
        <v>390</v>
      </c>
      <c r="I302" s="137">
        <v>1000</v>
      </c>
      <c r="J302" s="137">
        <v>171</v>
      </c>
      <c r="K302" s="137">
        <v>218</v>
      </c>
      <c r="L302" s="137">
        <v>120</v>
      </c>
      <c r="M302" s="242">
        <v>209</v>
      </c>
      <c r="N302" s="137">
        <v>67</v>
      </c>
      <c r="O302" s="137">
        <v>412</v>
      </c>
      <c r="P302" s="137">
        <v>354</v>
      </c>
      <c r="Q302" s="137">
        <v>49</v>
      </c>
      <c r="R302" s="137">
        <v>10</v>
      </c>
      <c r="S302" s="137">
        <v>63</v>
      </c>
      <c r="T302" s="137">
        <v>12</v>
      </c>
      <c r="U302" s="137">
        <v>14</v>
      </c>
      <c r="V302" s="137">
        <v>127</v>
      </c>
      <c r="W302" s="137">
        <v>57</v>
      </c>
      <c r="Z302" s="234" t="s">
        <v>460</v>
      </c>
      <c r="AA302" s="6">
        <f t="shared" si="46"/>
        <v>25.67037279267495</v>
      </c>
      <c r="AB302" s="6">
        <f t="shared" si="40"/>
        <v>63.767168083714843</v>
      </c>
      <c r="AC302" s="6">
        <f t="shared" si="40"/>
        <v>163.50555918901244</v>
      </c>
      <c r="AD302" s="6">
        <f t="shared" si="40"/>
        <v>27.959450621321125</v>
      </c>
      <c r="AE302" s="6">
        <f t="shared" si="39"/>
        <v>35.644211903204706</v>
      </c>
      <c r="AF302" s="6">
        <f t="shared" si="39"/>
        <v>19.620667102681491</v>
      </c>
      <c r="AG302" s="6">
        <f t="shared" si="39"/>
        <v>34.172661870503603</v>
      </c>
      <c r="AH302" s="6">
        <f t="shared" si="39"/>
        <v>10.954872465663833</v>
      </c>
      <c r="AI302" s="6">
        <f t="shared" si="47"/>
        <v>67.364290385873119</v>
      </c>
      <c r="AJ302" s="6">
        <f t="shared" si="41"/>
        <v>57.880967952910403</v>
      </c>
      <c r="AK302" s="6">
        <f t="shared" si="41"/>
        <v>8.0117724002616093</v>
      </c>
      <c r="AL302" s="6">
        <f t="shared" si="41"/>
        <v>1.6350555918901242</v>
      </c>
      <c r="AM302" s="6">
        <f t="shared" si="41"/>
        <v>10.300850228907784</v>
      </c>
      <c r="AN302" s="6">
        <f t="shared" si="49"/>
        <v>1.9620667102681491</v>
      </c>
      <c r="AO302" s="6">
        <f t="shared" si="48"/>
        <v>2.2890778286461737</v>
      </c>
      <c r="AP302" s="6">
        <f t="shared" si="48"/>
        <v>20.76520601700458</v>
      </c>
      <c r="AQ302" s="6">
        <f t="shared" si="48"/>
        <v>9.319816873773707</v>
      </c>
      <c r="AT302" s="234" t="s">
        <v>460</v>
      </c>
      <c r="AU302" s="6">
        <f t="shared" si="42"/>
        <v>72.899505766062603</v>
      </c>
      <c r="AV302" s="6">
        <f t="shared" si="43"/>
        <v>86.17444049362058</v>
      </c>
      <c r="AW302" s="6">
        <f t="shared" si="44"/>
        <v>5.2424639580602888</v>
      </c>
      <c r="AX302" s="6">
        <f t="shared" si="45"/>
        <v>11.540797732334481</v>
      </c>
    </row>
    <row r="303" spans="1:50" x14ac:dyDescent="0.25">
      <c r="A303" s="234" t="s">
        <v>461</v>
      </c>
      <c r="B303" s="8">
        <v>12049</v>
      </c>
      <c r="C303" s="8">
        <v>9632</v>
      </c>
      <c r="D303" s="8">
        <v>9490</v>
      </c>
      <c r="E303" s="8">
        <v>9308</v>
      </c>
      <c r="F303" s="8">
        <v>3851</v>
      </c>
      <c r="G303" s="137">
        <v>174</v>
      </c>
      <c r="H303" s="137">
        <v>842</v>
      </c>
      <c r="I303" s="137">
        <v>1486</v>
      </c>
      <c r="J303" s="137">
        <v>248</v>
      </c>
      <c r="K303" s="137">
        <v>390</v>
      </c>
      <c r="L303" s="137">
        <v>309</v>
      </c>
      <c r="M303" s="242">
        <v>209</v>
      </c>
      <c r="N303" s="137">
        <v>75</v>
      </c>
      <c r="O303" s="137">
        <v>1036</v>
      </c>
      <c r="P303" s="137">
        <v>458</v>
      </c>
      <c r="Q303" s="137">
        <v>83</v>
      </c>
      <c r="R303" s="137">
        <v>54</v>
      </c>
      <c r="S303" s="137">
        <v>107</v>
      </c>
      <c r="T303" s="137">
        <v>59</v>
      </c>
      <c r="U303" s="137">
        <v>19</v>
      </c>
      <c r="V303" s="137">
        <v>167</v>
      </c>
      <c r="W303" s="137">
        <v>44</v>
      </c>
      <c r="Z303" s="234" t="s">
        <v>461</v>
      </c>
      <c r="AA303" s="6">
        <f t="shared" si="46"/>
        <v>14.441032450825794</v>
      </c>
      <c r="AB303" s="6">
        <f t="shared" si="40"/>
        <v>69.881317951697227</v>
      </c>
      <c r="AC303" s="6">
        <f t="shared" si="40"/>
        <v>123.32973690762719</v>
      </c>
      <c r="AD303" s="6">
        <f t="shared" si="40"/>
        <v>20.582620964395385</v>
      </c>
      <c r="AE303" s="6">
        <f t="shared" si="39"/>
        <v>32.367831355299195</v>
      </c>
      <c r="AF303" s="6">
        <f t="shared" si="39"/>
        <v>25.64528176612167</v>
      </c>
      <c r="AG303" s="6">
        <f t="shared" si="39"/>
        <v>17.345837828865466</v>
      </c>
      <c r="AH303" s="6">
        <f t="shared" si="39"/>
        <v>6.2245829529421526</v>
      </c>
      <c r="AI303" s="6">
        <f t="shared" si="47"/>
        <v>85.98223918997428</v>
      </c>
      <c r="AJ303" s="6">
        <f t="shared" si="41"/>
        <v>38.011453232633414</v>
      </c>
      <c r="AK303" s="6">
        <f t="shared" si="41"/>
        <v>6.8885384679226487</v>
      </c>
      <c r="AL303" s="6">
        <f t="shared" si="41"/>
        <v>4.4816997261183502</v>
      </c>
      <c r="AM303" s="6">
        <f t="shared" si="41"/>
        <v>8.8804050128641379</v>
      </c>
      <c r="AN303" s="6">
        <f t="shared" si="49"/>
        <v>4.8966719229811604</v>
      </c>
      <c r="AO303" s="6">
        <f t="shared" si="48"/>
        <v>1.5768943480786786</v>
      </c>
      <c r="AP303" s="6">
        <f t="shared" si="48"/>
        <v>13.86007137521786</v>
      </c>
      <c r="AQ303" s="6">
        <f t="shared" si="48"/>
        <v>3.6517553323927299</v>
      </c>
      <c r="AT303" s="234" t="s">
        <v>461</v>
      </c>
      <c r="AU303" s="6">
        <f t="shared" si="42"/>
        <v>48.261327713382506</v>
      </c>
      <c r="AV303" s="6">
        <f t="shared" si="43"/>
        <v>111.30210571551353</v>
      </c>
      <c r="AW303" s="6">
        <f t="shared" si="44"/>
        <v>15.320695923136848</v>
      </c>
      <c r="AX303" s="6">
        <f t="shared" si="45"/>
        <v>4.5681063122923593</v>
      </c>
    </row>
    <row r="304" spans="1:50" x14ac:dyDescent="0.25">
      <c r="A304" s="234" t="s">
        <v>462</v>
      </c>
      <c r="B304" s="8">
        <v>8121</v>
      </c>
      <c r="C304" s="8">
        <v>6219</v>
      </c>
      <c r="D304" s="8">
        <v>6103</v>
      </c>
      <c r="E304" s="8">
        <v>5979</v>
      </c>
      <c r="F304" s="8">
        <v>2138</v>
      </c>
      <c r="G304" s="137">
        <v>96</v>
      </c>
      <c r="H304" s="137">
        <v>600</v>
      </c>
      <c r="I304" s="137">
        <v>819</v>
      </c>
      <c r="J304" s="137">
        <v>160</v>
      </c>
      <c r="K304" s="137">
        <v>214</v>
      </c>
      <c r="L304" s="137">
        <v>231</v>
      </c>
      <c r="M304" s="242">
        <v>94</v>
      </c>
      <c r="N304" s="137">
        <v>46</v>
      </c>
      <c r="O304" s="137">
        <v>879</v>
      </c>
      <c r="P304" s="137">
        <v>269</v>
      </c>
      <c r="Q304" s="137">
        <v>52</v>
      </c>
      <c r="R304" s="137">
        <v>16</v>
      </c>
      <c r="S304" s="137">
        <v>84</v>
      </c>
      <c r="T304" s="137">
        <v>26</v>
      </c>
      <c r="U304" s="137">
        <v>11</v>
      </c>
      <c r="V304" s="137">
        <v>113</v>
      </c>
      <c r="W304" s="137">
        <v>30</v>
      </c>
      <c r="Z304" s="234" t="s">
        <v>462</v>
      </c>
      <c r="AA304" s="6">
        <f t="shared" si="46"/>
        <v>11.821204285186553</v>
      </c>
      <c r="AB304" s="6">
        <f t="shared" si="40"/>
        <v>73.882526782415951</v>
      </c>
      <c r="AC304" s="6">
        <f t="shared" si="40"/>
        <v>100.84964905799778</v>
      </c>
      <c r="AD304" s="6">
        <f t="shared" si="40"/>
        <v>19.702007141977589</v>
      </c>
      <c r="AE304" s="6">
        <f t="shared" si="39"/>
        <v>26.351434552395027</v>
      </c>
      <c r="AF304" s="6">
        <f t="shared" si="39"/>
        <v>28.444772811230145</v>
      </c>
      <c r="AG304" s="6">
        <f t="shared" si="39"/>
        <v>11.574929195911833</v>
      </c>
      <c r="AH304" s="6">
        <f t="shared" si="39"/>
        <v>5.6643270533185568</v>
      </c>
      <c r="AI304" s="6">
        <f t="shared" si="47"/>
        <v>108.23790173623937</v>
      </c>
      <c r="AJ304" s="6">
        <f t="shared" si="41"/>
        <v>33.123999507449817</v>
      </c>
      <c r="AK304" s="6">
        <f t="shared" si="41"/>
        <v>6.4031523211427164</v>
      </c>
      <c r="AL304" s="6">
        <f t="shared" si="41"/>
        <v>1.9702007141977587</v>
      </c>
      <c r="AM304" s="6">
        <f t="shared" si="41"/>
        <v>10.343553749538234</v>
      </c>
      <c r="AN304" s="6">
        <f t="shared" si="49"/>
        <v>3.2015761605713582</v>
      </c>
      <c r="AO304" s="6">
        <f t="shared" si="48"/>
        <v>1.3545129910109592</v>
      </c>
      <c r="AP304" s="6">
        <f t="shared" si="48"/>
        <v>13.914542544021671</v>
      </c>
      <c r="AQ304" s="6">
        <f t="shared" si="48"/>
        <v>3.6941263391207979</v>
      </c>
      <c r="AT304" s="234" t="s">
        <v>462</v>
      </c>
      <c r="AU304" s="6">
        <f t="shared" si="42"/>
        <v>44.076683598230382</v>
      </c>
      <c r="AV304" s="6">
        <f t="shared" si="43"/>
        <v>147.01455092824887</v>
      </c>
      <c r="AW304" s="6">
        <f t="shared" si="44"/>
        <v>12.160898035547241</v>
      </c>
      <c r="AX304" s="6">
        <f t="shared" si="45"/>
        <v>4.8239266763145201</v>
      </c>
    </row>
    <row r="305" spans="1:50" x14ac:dyDescent="0.25">
      <c r="A305" s="234" t="s">
        <v>463</v>
      </c>
      <c r="B305" s="8">
        <v>4941</v>
      </c>
      <c r="C305" s="8">
        <v>3951</v>
      </c>
      <c r="D305" s="8">
        <v>3865</v>
      </c>
      <c r="E305" s="8">
        <v>3801</v>
      </c>
      <c r="F305" s="8">
        <v>1720</v>
      </c>
      <c r="G305" s="137">
        <v>115</v>
      </c>
      <c r="H305" s="137">
        <v>285</v>
      </c>
      <c r="I305" s="137">
        <v>824</v>
      </c>
      <c r="J305" s="137">
        <v>106</v>
      </c>
      <c r="K305" s="137">
        <v>159</v>
      </c>
      <c r="L305" s="137">
        <v>94</v>
      </c>
      <c r="M305" s="242">
        <v>183</v>
      </c>
      <c r="N305" s="137">
        <v>45</v>
      </c>
      <c r="O305" s="137">
        <v>325</v>
      </c>
      <c r="P305" s="137">
        <v>233</v>
      </c>
      <c r="Q305" s="137">
        <v>53</v>
      </c>
      <c r="R305" s="137">
        <v>32</v>
      </c>
      <c r="S305" s="137">
        <v>47</v>
      </c>
      <c r="T305" s="137">
        <v>19</v>
      </c>
      <c r="U305" s="137">
        <v>28</v>
      </c>
      <c r="V305" s="137">
        <v>86</v>
      </c>
      <c r="W305" s="137">
        <v>32</v>
      </c>
      <c r="Z305" s="234" t="s">
        <v>463</v>
      </c>
      <c r="AA305" s="6">
        <f t="shared" si="46"/>
        <v>23.274640760979558</v>
      </c>
      <c r="AB305" s="6">
        <f t="shared" si="40"/>
        <v>57.680631451123254</v>
      </c>
      <c r="AC305" s="6">
        <f t="shared" si="40"/>
        <v>166.76786075693178</v>
      </c>
      <c r="AD305" s="6">
        <f t="shared" si="40"/>
        <v>21.453147136207246</v>
      </c>
      <c r="AE305" s="6">
        <f t="shared" si="39"/>
        <v>32.179720704310867</v>
      </c>
      <c r="AF305" s="6">
        <f t="shared" si="39"/>
        <v>19.024488969844164</v>
      </c>
      <c r="AG305" s="6">
        <f t="shared" si="39"/>
        <v>37.037037037037038</v>
      </c>
      <c r="AH305" s="6">
        <f t="shared" si="39"/>
        <v>9.1074681238615671</v>
      </c>
      <c r="AI305" s="6">
        <f t="shared" si="47"/>
        <v>65.776158672333537</v>
      </c>
      <c r="AJ305" s="6">
        <f t="shared" si="41"/>
        <v>47.156446063549886</v>
      </c>
      <c r="AK305" s="6">
        <f t="shared" si="41"/>
        <v>10.726573568103623</v>
      </c>
      <c r="AL305" s="6">
        <f t="shared" si="41"/>
        <v>6.4764217769682251</v>
      </c>
      <c r="AM305" s="6">
        <f t="shared" si="41"/>
        <v>9.512244484922082</v>
      </c>
      <c r="AN305" s="6">
        <f t="shared" si="49"/>
        <v>3.8453754300748835</v>
      </c>
      <c r="AO305" s="6">
        <f t="shared" si="48"/>
        <v>5.6668690548471972</v>
      </c>
      <c r="AP305" s="6">
        <f t="shared" si="48"/>
        <v>17.405383525602105</v>
      </c>
      <c r="AQ305" s="6">
        <f t="shared" si="48"/>
        <v>6.4764217769682251</v>
      </c>
      <c r="AT305" s="234" t="s">
        <v>463</v>
      </c>
      <c r="AU305" s="6">
        <f t="shared" si="42"/>
        <v>60.284605433376456</v>
      </c>
      <c r="AV305" s="6">
        <f t="shared" si="43"/>
        <v>85.503814785582733</v>
      </c>
      <c r="AW305" s="6">
        <f t="shared" si="44"/>
        <v>11.046511627906977</v>
      </c>
      <c r="AX305" s="6">
        <f t="shared" si="45"/>
        <v>8.0992153885092382</v>
      </c>
    </row>
    <row r="306" spans="1:50" x14ac:dyDescent="0.25">
      <c r="A306" s="234" t="s">
        <v>464</v>
      </c>
      <c r="B306" s="8">
        <v>10811</v>
      </c>
      <c r="C306" s="8">
        <v>8695</v>
      </c>
      <c r="D306" s="8">
        <v>8555</v>
      </c>
      <c r="E306" s="8">
        <v>8413</v>
      </c>
      <c r="F306" s="8">
        <v>3564</v>
      </c>
      <c r="G306" s="137">
        <v>247</v>
      </c>
      <c r="H306" s="137">
        <v>757</v>
      </c>
      <c r="I306" s="137">
        <v>1505</v>
      </c>
      <c r="J306" s="137">
        <v>243</v>
      </c>
      <c r="K306" s="137">
        <v>365</v>
      </c>
      <c r="L306" s="137">
        <v>245</v>
      </c>
      <c r="M306" s="242">
        <v>347</v>
      </c>
      <c r="N306" s="137">
        <v>81</v>
      </c>
      <c r="O306" s="137">
        <v>969</v>
      </c>
      <c r="P306" s="137">
        <v>465</v>
      </c>
      <c r="Q306" s="137">
        <v>91</v>
      </c>
      <c r="R306" s="137">
        <v>57</v>
      </c>
      <c r="S306" s="137">
        <v>103</v>
      </c>
      <c r="T306" s="137">
        <v>29</v>
      </c>
      <c r="U306" s="137">
        <v>37</v>
      </c>
      <c r="V306" s="137">
        <v>166</v>
      </c>
      <c r="W306" s="137">
        <v>69</v>
      </c>
      <c r="Z306" s="234" t="s">
        <v>464</v>
      </c>
      <c r="AA306" s="6">
        <f t="shared" si="46"/>
        <v>22.847100175746927</v>
      </c>
      <c r="AB306" s="6">
        <f t="shared" si="40"/>
        <v>70.021274627694012</v>
      </c>
      <c r="AC306" s="6">
        <f t="shared" si="40"/>
        <v>139.2100638238831</v>
      </c>
      <c r="AD306" s="6">
        <f t="shared" si="40"/>
        <v>22.477106650633612</v>
      </c>
      <c r="AE306" s="6">
        <f t="shared" si="39"/>
        <v>33.761909166589582</v>
      </c>
      <c r="AF306" s="6">
        <f t="shared" si="39"/>
        <v>22.66210341319027</v>
      </c>
      <c r="AG306" s="6">
        <f t="shared" si="39"/>
        <v>32.096938303579691</v>
      </c>
      <c r="AH306" s="6">
        <f t="shared" si="39"/>
        <v>7.4923688835445379</v>
      </c>
      <c r="AI306" s="6">
        <f t="shared" si="47"/>
        <v>89.630931458699479</v>
      </c>
      <c r="AJ306" s="6">
        <f t="shared" si="41"/>
        <v>43.011747294422349</v>
      </c>
      <c r="AK306" s="6">
        <f t="shared" si="41"/>
        <v>8.4173526963278142</v>
      </c>
      <c r="AL306" s="6">
        <f t="shared" si="41"/>
        <v>5.272407732864675</v>
      </c>
      <c r="AM306" s="6">
        <f t="shared" si="41"/>
        <v>9.5273332716677466</v>
      </c>
      <c r="AN306" s="6">
        <f t="shared" si="49"/>
        <v>2.6824530570715011</v>
      </c>
      <c r="AO306" s="6">
        <f t="shared" si="48"/>
        <v>3.4224401072981223</v>
      </c>
      <c r="AP306" s="6">
        <f t="shared" si="48"/>
        <v>15.354731292202388</v>
      </c>
      <c r="AQ306" s="6">
        <f t="shared" si="48"/>
        <v>6.3823883082046065</v>
      </c>
      <c r="AT306" s="234" t="s">
        <v>464</v>
      </c>
      <c r="AU306" s="6">
        <f t="shared" si="42"/>
        <v>54.354178842781998</v>
      </c>
      <c r="AV306" s="6">
        <f t="shared" si="43"/>
        <v>115.17888981338405</v>
      </c>
      <c r="AW306" s="6">
        <f t="shared" si="44"/>
        <v>8.1369248035914694</v>
      </c>
      <c r="AX306" s="6">
        <f t="shared" si="45"/>
        <v>7.9355951696377227</v>
      </c>
    </row>
    <row r="307" spans="1:50" x14ac:dyDescent="0.25">
      <c r="A307" s="234" t="s">
        <v>465</v>
      </c>
      <c r="B307" s="8">
        <v>10602</v>
      </c>
      <c r="C307" s="8">
        <v>8509</v>
      </c>
      <c r="D307" s="8">
        <v>8373</v>
      </c>
      <c r="E307" s="8">
        <v>8226</v>
      </c>
      <c r="F307" s="8">
        <v>3294</v>
      </c>
      <c r="G307" s="137">
        <v>150</v>
      </c>
      <c r="H307" s="137">
        <v>921</v>
      </c>
      <c r="I307" s="137">
        <v>1313</v>
      </c>
      <c r="J307" s="137">
        <v>235</v>
      </c>
      <c r="K307" s="137">
        <v>323</v>
      </c>
      <c r="L307" s="137">
        <v>411</v>
      </c>
      <c r="M307" s="242">
        <v>142</v>
      </c>
      <c r="N307" s="137">
        <v>60</v>
      </c>
      <c r="O307" s="137">
        <v>781</v>
      </c>
      <c r="P307" s="137">
        <v>426</v>
      </c>
      <c r="Q307" s="137">
        <v>65</v>
      </c>
      <c r="R307" s="137">
        <v>25</v>
      </c>
      <c r="S307" s="137">
        <v>145</v>
      </c>
      <c r="T307" s="137">
        <v>21</v>
      </c>
      <c r="U307" s="137">
        <v>34</v>
      </c>
      <c r="V307" s="137">
        <v>192</v>
      </c>
      <c r="W307" s="137">
        <v>53</v>
      </c>
      <c r="Z307" s="234" t="s">
        <v>465</v>
      </c>
      <c r="AA307" s="6">
        <f t="shared" si="46"/>
        <v>14.148273910582908</v>
      </c>
      <c r="AB307" s="6">
        <f t="shared" si="40"/>
        <v>86.870401810979061</v>
      </c>
      <c r="AC307" s="6">
        <f t="shared" si="40"/>
        <v>123.84455763063573</v>
      </c>
      <c r="AD307" s="6">
        <f t="shared" si="40"/>
        <v>22.165629126579891</v>
      </c>
      <c r="AE307" s="6">
        <f t="shared" si="39"/>
        <v>30.465949820788531</v>
      </c>
      <c r="AF307" s="6">
        <f t="shared" si="39"/>
        <v>38.766270514997167</v>
      </c>
      <c r="AG307" s="6">
        <f t="shared" si="39"/>
        <v>13.393699302018486</v>
      </c>
      <c r="AH307" s="6">
        <f t="shared" si="39"/>
        <v>5.6593095642331628</v>
      </c>
      <c r="AI307" s="6">
        <f t="shared" si="47"/>
        <v>73.665346161101681</v>
      </c>
      <c r="AJ307" s="6">
        <f t="shared" si="41"/>
        <v>40.181097906055456</v>
      </c>
      <c r="AK307" s="6">
        <f t="shared" si="41"/>
        <v>6.1309186945859269</v>
      </c>
      <c r="AL307" s="6">
        <f t="shared" si="41"/>
        <v>2.3580456517638182</v>
      </c>
      <c r="AM307" s="6">
        <f t="shared" si="41"/>
        <v>13.676664780230146</v>
      </c>
      <c r="AN307" s="6">
        <f t="shared" si="49"/>
        <v>1.9807583474816073</v>
      </c>
      <c r="AO307" s="6">
        <f t="shared" si="48"/>
        <v>3.2069420863987927</v>
      </c>
      <c r="AP307" s="6">
        <f t="shared" si="48"/>
        <v>18.109790605546124</v>
      </c>
      <c r="AQ307" s="6">
        <f t="shared" si="48"/>
        <v>4.999056781739295</v>
      </c>
      <c r="AT307" s="234" t="s">
        <v>465</v>
      </c>
      <c r="AU307" s="6">
        <f t="shared" si="42"/>
        <v>50.877821569329988</v>
      </c>
      <c r="AV307" s="6">
        <f t="shared" si="43"/>
        <v>94.942864089472408</v>
      </c>
      <c r="AW307" s="6">
        <f t="shared" si="44"/>
        <v>6.3752276867030968</v>
      </c>
      <c r="AX307" s="6">
        <f t="shared" si="45"/>
        <v>6.2286990245622276</v>
      </c>
    </row>
    <row r="308" spans="1:50" x14ac:dyDescent="0.25">
      <c r="A308" s="234" t="s">
        <v>466</v>
      </c>
      <c r="B308" s="8">
        <v>5845</v>
      </c>
      <c r="C308" s="8">
        <v>4462</v>
      </c>
      <c r="D308" s="8">
        <v>4383</v>
      </c>
      <c r="E308" s="8">
        <v>4322</v>
      </c>
      <c r="F308" s="8">
        <v>1642</v>
      </c>
      <c r="G308" s="137">
        <v>103</v>
      </c>
      <c r="H308" s="137">
        <v>335</v>
      </c>
      <c r="I308" s="137">
        <v>730</v>
      </c>
      <c r="J308" s="137">
        <v>110</v>
      </c>
      <c r="K308" s="137">
        <v>162</v>
      </c>
      <c r="L308" s="137">
        <v>78</v>
      </c>
      <c r="M308" s="242">
        <v>68</v>
      </c>
      <c r="N308" s="137">
        <v>27</v>
      </c>
      <c r="O308" s="137">
        <v>551</v>
      </c>
      <c r="P308" s="137">
        <v>244</v>
      </c>
      <c r="Q308" s="137">
        <v>43</v>
      </c>
      <c r="R308" s="137">
        <v>31</v>
      </c>
      <c r="S308" s="137">
        <v>45</v>
      </c>
      <c r="T308" s="137">
        <v>18</v>
      </c>
      <c r="U308" s="137">
        <v>18</v>
      </c>
      <c r="V308" s="137">
        <v>81</v>
      </c>
      <c r="W308" s="137">
        <v>38</v>
      </c>
      <c r="Z308" s="234" t="s">
        <v>466</v>
      </c>
      <c r="AA308" s="6">
        <f t="shared" si="46"/>
        <v>17.621899059024809</v>
      </c>
      <c r="AB308" s="6">
        <f t="shared" si="40"/>
        <v>57.313943541488449</v>
      </c>
      <c r="AC308" s="6">
        <f t="shared" si="40"/>
        <v>124.89307100085543</v>
      </c>
      <c r="AD308" s="6">
        <f t="shared" si="40"/>
        <v>18.819503849443969</v>
      </c>
      <c r="AE308" s="6">
        <f t="shared" si="39"/>
        <v>27.715996578272026</v>
      </c>
      <c r="AF308" s="6">
        <f t="shared" si="39"/>
        <v>13.344739093242087</v>
      </c>
      <c r="AG308" s="6">
        <f t="shared" si="39"/>
        <v>11.633875106928999</v>
      </c>
      <c r="AH308" s="6">
        <f t="shared" si="39"/>
        <v>4.619332763045338</v>
      </c>
      <c r="AI308" s="6">
        <f t="shared" si="47"/>
        <v>94.268605645851153</v>
      </c>
      <c r="AJ308" s="6">
        <f t="shared" si="41"/>
        <v>41.74508126603935</v>
      </c>
      <c r="AK308" s="6">
        <f t="shared" si="41"/>
        <v>7.3567151411462781</v>
      </c>
      <c r="AL308" s="6">
        <f t="shared" si="41"/>
        <v>5.3036783575705728</v>
      </c>
      <c r="AM308" s="6">
        <f t="shared" si="41"/>
        <v>7.6988879384088964</v>
      </c>
      <c r="AN308" s="6">
        <f t="shared" si="49"/>
        <v>3.0795551753635588</v>
      </c>
      <c r="AO308" s="6">
        <f t="shared" si="48"/>
        <v>3.0795551753635588</v>
      </c>
      <c r="AP308" s="6">
        <f t="shared" si="48"/>
        <v>13.857998289136013</v>
      </c>
      <c r="AQ308" s="6">
        <f t="shared" si="48"/>
        <v>6.5012831479897351</v>
      </c>
      <c r="AT308" s="234" t="s">
        <v>466</v>
      </c>
      <c r="AU308" s="6">
        <f t="shared" si="42"/>
        <v>55.66963267168606</v>
      </c>
      <c r="AV308" s="6">
        <f t="shared" si="43"/>
        <v>127.48727440999538</v>
      </c>
      <c r="AW308" s="6">
        <f t="shared" si="44"/>
        <v>10.962241169305726</v>
      </c>
      <c r="AX308" s="6">
        <f t="shared" si="45"/>
        <v>8.5163603765127753</v>
      </c>
    </row>
    <row r="309" spans="1:50" x14ac:dyDescent="0.25">
      <c r="A309" s="234" t="s">
        <v>467</v>
      </c>
      <c r="B309" s="8">
        <v>11447</v>
      </c>
      <c r="C309" s="8">
        <v>9361</v>
      </c>
      <c r="D309" s="8">
        <v>9227</v>
      </c>
      <c r="E309" s="8">
        <v>9094</v>
      </c>
      <c r="F309" s="8">
        <v>4103</v>
      </c>
      <c r="G309" s="137">
        <v>238</v>
      </c>
      <c r="H309" s="137">
        <v>715</v>
      </c>
      <c r="I309" s="137">
        <v>1311</v>
      </c>
      <c r="J309" s="137">
        <v>284</v>
      </c>
      <c r="K309" s="137">
        <v>358</v>
      </c>
      <c r="L309" s="137">
        <v>207</v>
      </c>
      <c r="M309" s="242">
        <v>190</v>
      </c>
      <c r="N309" s="137">
        <v>87</v>
      </c>
      <c r="O309" s="137">
        <v>1042</v>
      </c>
      <c r="P309" s="137">
        <v>461</v>
      </c>
      <c r="Q309" s="137">
        <v>76</v>
      </c>
      <c r="R309" s="137">
        <v>28</v>
      </c>
      <c r="S309" s="137">
        <v>137</v>
      </c>
      <c r="T309" s="137">
        <v>4</v>
      </c>
      <c r="U309" s="137">
        <v>4</v>
      </c>
      <c r="V309" s="137">
        <v>223</v>
      </c>
      <c r="W309" s="137">
        <v>66</v>
      </c>
      <c r="Z309" s="234" t="s">
        <v>467</v>
      </c>
      <c r="AA309" s="6">
        <f t="shared" si="46"/>
        <v>20.791473748580415</v>
      </c>
      <c r="AB309" s="6">
        <f t="shared" si="40"/>
        <v>62.461780379138638</v>
      </c>
      <c r="AC309" s="6">
        <f t="shared" si="40"/>
        <v>114.52782388398707</v>
      </c>
      <c r="AD309" s="6">
        <f t="shared" si="40"/>
        <v>24.809993884860663</v>
      </c>
      <c r="AE309" s="6">
        <f t="shared" si="39"/>
        <v>31.274569756268015</v>
      </c>
      <c r="AF309" s="6">
        <f t="shared" si="39"/>
        <v>18.083340613261115</v>
      </c>
      <c r="AG309" s="6">
        <f t="shared" si="39"/>
        <v>16.598235345505373</v>
      </c>
      <c r="AH309" s="6">
        <f t="shared" si="39"/>
        <v>7.6002446055735131</v>
      </c>
      <c r="AI309" s="6">
        <f t="shared" si="47"/>
        <v>91.028217000087352</v>
      </c>
      <c r="AJ309" s="6">
        <f t="shared" si="41"/>
        <v>40.27256049619988</v>
      </c>
      <c r="AK309" s="6">
        <f t="shared" si="41"/>
        <v>6.6392941382021489</v>
      </c>
      <c r="AL309" s="6">
        <f t="shared" si="41"/>
        <v>2.4460557351271075</v>
      </c>
      <c r="AM309" s="6">
        <f t="shared" si="41"/>
        <v>11.968201275443349</v>
      </c>
      <c r="AN309" s="6">
        <f t="shared" si="49"/>
        <v>0.34943653358958682</v>
      </c>
      <c r="AO309" s="6">
        <f t="shared" si="48"/>
        <v>0.34943653358958682</v>
      </c>
      <c r="AP309" s="6">
        <f t="shared" si="48"/>
        <v>19.481086747619464</v>
      </c>
      <c r="AQ309" s="6">
        <f t="shared" si="48"/>
        <v>5.7657028042281828</v>
      </c>
      <c r="AT309" s="234" t="s">
        <v>467</v>
      </c>
      <c r="AU309" s="6">
        <f t="shared" si="42"/>
        <v>49.962067844369784</v>
      </c>
      <c r="AV309" s="6">
        <f t="shared" si="43"/>
        <v>114.58104244556851</v>
      </c>
      <c r="AW309" s="6">
        <f t="shared" si="44"/>
        <v>0.97489641725566656</v>
      </c>
      <c r="AX309" s="6">
        <f t="shared" si="45"/>
        <v>7.050528789659225</v>
      </c>
    </row>
    <row r="310" spans="1:50" x14ac:dyDescent="0.25">
      <c r="A310" s="234" t="s">
        <v>468</v>
      </c>
      <c r="B310" s="8">
        <v>3963</v>
      </c>
      <c r="C310" s="8">
        <v>3189</v>
      </c>
      <c r="D310" s="8">
        <v>3130</v>
      </c>
      <c r="E310" s="8">
        <v>3092</v>
      </c>
      <c r="F310" s="8">
        <v>1373</v>
      </c>
      <c r="G310" s="137">
        <v>67</v>
      </c>
      <c r="H310" s="137">
        <v>177</v>
      </c>
      <c r="I310" s="137">
        <v>751</v>
      </c>
      <c r="J310" s="137">
        <v>99</v>
      </c>
      <c r="K310" s="137">
        <v>139</v>
      </c>
      <c r="L310" s="137">
        <v>95</v>
      </c>
      <c r="M310" s="242">
        <v>127</v>
      </c>
      <c r="N310" s="137">
        <v>40</v>
      </c>
      <c r="O310" s="137">
        <v>400</v>
      </c>
      <c r="P310" s="137">
        <v>240</v>
      </c>
      <c r="Q310" s="137">
        <v>33</v>
      </c>
      <c r="R310" s="137">
        <v>17</v>
      </c>
      <c r="S310" s="137">
        <v>44</v>
      </c>
      <c r="T310" s="137">
        <v>10</v>
      </c>
      <c r="U310" s="137">
        <v>21</v>
      </c>
      <c r="V310" s="137">
        <v>83</v>
      </c>
      <c r="W310" s="137">
        <v>34</v>
      </c>
      <c r="Z310" s="234" t="s">
        <v>468</v>
      </c>
      <c r="AA310" s="6">
        <f t="shared" si="46"/>
        <v>16.906384052485492</v>
      </c>
      <c r="AB310" s="6">
        <f t="shared" si="40"/>
        <v>44.66313398940197</v>
      </c>
      <c r="AC310" s="6">
        <f t="shared" si="40"/>
        <v>189.50290184203885</v>
      </c>
      <c r="AD310" s="6">
        <f t="shared" si="40"/>
        <v>24.981074943224829</v>
      </c>
      <c r="AE310" s="6">
        <f t="shared" si="39"/>
        <v>35.074438556649007</v>
      </c>
      <c r="AF310" s="6">
        <f t="shared" si="39"/>
        <v>23.971738581882413</v>
      </c>
      <c r="AG310" s="6">
        <f t="shared" si="39"/>
        <v>32.046429472621746</v>
      </c>
      <c r="AH310" s="6">
        <f t="shared" si="39"/>
        <v>10.093363613424174</v>
      </c>
      <c r="AI310" s="6">
        <f t="shared" si="47"/>
        <v>100.93363613424174</v>
      </c>
      <c r="AJ310" s="6">
        <f t="shared" si="41"/>
        <v>60.560181680545043</v>
      </c>
      <c r="AK310" s="6">
        <f t="shared" si="41"/>
        <v>8.3270249810749437</v>
      </c>
      <c r="AL310" s="6">
        <f t="shared" si="41"/>
        <v>4.2896795357052735</v>
      </c>
      <c r="AM310" s="6">
        <f t="shared" si="41"/>
        <v>11.10269997476659</v>
      </c>
      <c r="AN310" s="6">
        <f t="shared" si="49"/>
        <v>2.5233409033560434</v>
      </c>
      <c r="AO310" s="6">
        <f t="shared" si="48"/>
        <v>5.299015897047691</v>
      </c>
      <c r="AP310" s="6">
        <f t="shared" si="48"/>
        <v>20.943729497855163</v>
      </c>
      <c r="AQ310" s="6">
        <f t="shared" si="48"/>
        <v>8.579359071410547</v>
      </c>
      <c r="AT310" s="234" t="s">
        <v>468</v>
      </c>
      <c r="AU310" s="6">
        <f t="shared" si="42"/>
        <v>76.677316293929707</v>
      </c>
      <c r="AV310" s="6">
        <f t="shared" si="43"/>
        <v>129.36610608020698</v>
      </c>
      <c r="AW310" s="6">
        <f t="shared" si="44"/>
        <v>7.2833211944646763</v>
      </c>
      <c r="AX310" s="6">
        <f t="shared" si="45"/>
        <v>10.66164941988084</v>
      </c>
    </row>
    <row r="311" spans="1:50" x14ac:dyDescent="0.25">
      <c r="A311" s="234" t="s">
        <v>469</v>
      </c>
      <c r="B311" s="8">
        <v>4788</v>
      </c>
      <c r="C311" s="8">
        <v>3913</v>
      </c>
      <c r="D311" s="8">
        <v>3863</v>
      </c>
      <c r="E311" s="8">
        <v>3812</v>
      </c>
      <c r="F311" s="8">
        <v>1701</v>
      </c>
      <c r="G311" s="137">
        <v>110</v>
      </c>
      <c r="H311" s="137">
        <v>379</v>
      </c>
      <c r="I311" s="137">
        <v>715</v>
      </c>
      <c r="J311" s="137">
        <v>114</v>
      </c>
      <c r="K311" s="137">
        <v>168</v>
      </c>
      <c r="L311" s="137">
        <v>140</v>
      </c>
      <c r="M311" s="242">
        <v>116</v>
      </c>
      <c r="N311" s="137">
        <v>36</v>
      </c>
      <c r="O311" s="137">
        <v>541</v>
      </c>
      <c r="P311" s="137">
        <v>228</v>
      </c>
      <c r="Q311" s="137">
        <v>53</v>
      </c>
      <c r="R311" s="137">
        <v>31</v>
      </c>
      <c r="S311" s="137">
        <v>50</v>
      </c>
      <c r="T311" s="137">
        <v>20</v>
      </c>
      <c r="U311" s="137">
        <v>3</v>
      </c>
      <c r="V311" s="137">
        <v>95</v>
      </c>
      <c r="W311" s="137">
        <v>32</v>
      </c>
      <c r="Z311" s="234" t="s">
        <v>469</v>
      </c>
      <c r="AA311" s="6">
        <f t="shared" si="46"/>
        <v>22.974101921470343</v>
      </c>
      <c r="AB311" s="6">
        <f t="shared" si="40"/>
        <v>79.156223893065999</v>
      </c>
      <c r="AC311" s="6">
        <f t="shared" si="40"/>
        <v>149.33166248955723</v>
      </c>
      <c r="AD311" s="6">
        <f t="shared" si="40"/>
        <v>23.809523809523807</v>
      </c>
      <c r="AE311" s="6">
        <f t="shared" si="39"/>
        <v>35.087719298245609</v>
      </c>
      <c r="AF311" s="6">
        <f t="shared" si="39"/>
        <v>29.239766081871345</v>
      </c>
      <c r="AG311" s="6">
        <f t="shared" si="39"/>
        <v>24.22723475355054</v>
      </c>
      <c r="AH311" s="6">
        <f t="shared" si="39"/>
        <v>7.518796992481203</v>
      </c>
      <c r="AI311" s="6">
        <f t="shared" si="47"/>
        <v>112.9908103592314</v>
      </c>
      <c r="AJ311" s="6">
        <f t="shared" si="41"/>
        <v>47.619047619047613</v>
      </c>
      <c r="AK311" s="6">
        <f t="shared" si="41"/>
        <v>11.069340016708438</v>
      </c>
      <c r="AL311" s="6">
        <f t="shared" si="41"/>
        <v>6.4745196324143688</v>
      </c>
      <c r="AM311" s="6">
        <f t="shared" si="41"/>
        <v>10.442773600668337</v>
      </c>
      <c r="AN311" s="6">
        <f t="shared" si="49"/>
        <v>4.1771094402673352</v>
      </c>
      <c r="AO311" s="6">
        <f t="shared" si="48"/>
        <v>0.62656641604010022</v>
      </c>
      <c r="AP311" s="6">
        <f t="shared" si="48"/>
        <v>19.841269841269842</v>
      </c>
      <c r="AQ311" s="6">
        <f t="shared" si="48"/>
        <v>6.6833751044277356</v>
      </c>
      <c r="AT311" s="234" t="s">
        <v>469</v>
      </c>
      <c r="AU311" s="6">
        <f t="shared" si="42"/>
        <v>59.021485891793944</v>
      </c>
      <c r="AV311" s="6">
        <f t="shared" si="43"/>
        <v>141.92025183630642</v>
      </c>
      <c r="AW311" s="6">
        <f t="shared" si="44"/>
        <v>11.757789535567314</v>
      </c>
      <c r="AX311" s="6">
        <f t="shared" si="45"/>
        <v>8.1778686429849223</v>
      </c>
    </row>
    <row r="312" spans="1:50" x14ac:dyDescent="0.25">
      <c r="A312" s="234" t="s">
        <v>470</v>
      </c>
      <c r="B312" s="8">
        <v>6934</v>
      </c>
      <c r="C312" s="8">
        <v>5515</v>
      </c>
      <c r="D312" s="8">
        <v>5428</v>
      </c>
      <c r="E312" s="8">
        <v>5337</v>
      </c>
      <c r="F312" s="8">
        <v>2088</v>
      </c>
      <c r="G312" s="137">
        <v>93</v>
      </c>
      <c r="H312" s="137">
        <v>330</v>
      </c>
      <c r="I312" s="137">
        <v>599</v>
      </c>
      <c r="J312" s="137">
        <v>119</v>
      </c>
      <c r="K312" s="137">
        <v>193</v>
      </c>
      <c r="L312" s="137">
        <v>179</v>
      </c>
      <c r="M312" s="242">
        <v>81</v>
      </c>
      <c r="N312" s="137">
        <v>41</v>
      </c>
      <c r="O312" s="137">
        <v>458</v>
      </c>
      <c r="P312" s="137">
        <v>243</v>
      </c>
      <c r="Q312" s="137">
        <v>66</v>
      </c>
      <c r="R312" s="137">
        <v>32</v>
      </c>
      <c r="S312" s="137">
        <v>61</v>
      </c>
      <c r="T312" s="137">
        <v>24</v>
      </c>
      <c r="U312" s="137">
        <v>3</v>
      </c>
      <c r="V312" s="137">
        <v>109</v>
      </c>
      <c r="W312" s="137">
        <v>24</v>
      </c>
      <c r="Z312" s="234" t="s">
        <v>470</v>
      </c>
      <c r="AA312" s="6">
        <f t="shared" si="46"/>
        <v>13.412171906547448</v>
      </c>
      <c r="AB312" s="6">
        <f t="shared" si="40"/>
        <v>47.591577732910295</v>
      </c>
      <c r="AC312" s="6">
        <f t="shared" si="40"/>
        <v>86.385924430343238</v>
      </c>
      <c r="AD312" s="6">
        <f t="shared" si="40"/>
        <v>17.161811364291893</v>
      </c>
      <c r="AE312" s="6">
        <f t="shared" si="39"/>
        <v>27.833862128641478</v>
      </c>
      <c r="AF312" s="6">
        <f t="shared" si="39"/>
        <v>25.814825497548313</v>
      </c>
      <c r="AG312" s="6">
        <f t="shared" si="39"/>
        <v>11.681569079896164</v>
      </c>
      <c r="AH312" s="6">
        <f t="shared" si="39"/>
        <v>5.9128929910585528</v>
      </c>
      <c r="AI312" s="6">
        <f t="shared" si="47"/>
        <v>66.051341217190654</v>
      </c>
      <c r="AJ312" s="6">
        <f t="shared" si="41"/>
        <v>35.044707239688492</v>
      </c>
      <c r="AK312" s="6">
        <f t="shared" si="41"/>
        <v>9.5183155465820608</v>
      </c>
      <c r="AL312" s="6">
        <f t="shared" si="41"/>
        <v>4.6149408710700888</v>
      </c>
      <c r="AM312" s="6">
        <f t="shared" si="41"/>
        <v>8.797231035477358</v>
      </c>
      <c r="AN312" s="6">
        <f t="shared" si="49"/>
        <v>3.4612056533025672</v>
      </c>
      <c r="AO312" s="6">
        <f t="shared" si="48"/>
        <v>0.43265070666282091</v>
      </c>
      <c r="AP312" s="6">
        <f t="shared" si="48"/>
        <v>15.719642342082492</v>
      </c>
      <c r="AQ312" s="6">
        <f t="shared" si="48"/>
        <v>3.4612056533025672</v>
      </c>
      <c r="AT312" s="234" t="s">
        <v>470</v>
      </c>
      <c r="AU312" s="6">
        <f t="shared" si="42"/>
        <v>44.767870302137069</v>
      </c>
      <c r="AV312" s="6">
        <f t="shared" si="43"/>
        <v>85.816001498969456</v>
      </c>
      <c r="AW312" s="6">
        <f t="shared" si="44"/>
        <v>11.494252873563218</v>
      </c>
      <c r="AX312" s="6">
        <f t="shared" si="45"/>
        <v>4.3517679057116956</v>
      </c>
    </row>
    <row r="313" spans="1:50" x14ac:dyDescent="0.25">
      <c r="A313" s="234" t="s">
        <v>471</v>
      </c>
      <c r="B313" s="8">
        <v>6569</v>
      </c>
      <c r="C313" s="8">
        <v>5306</v>
      </c>
      <c r="D313" s="8">
        <v>5219</v>
      </c>
      <c r="E313" s="8">
        <v>5139</v>
      </c>
      <c r="F313" s="8">
        <v>2359</v>
      </c>
      <c r="G313" s="137">
        <v>132</v>
      </c>
      <c r="H313" s="137">
        <v>396</v>
      </c>
      <c r="I313" s="137">
        <v>1010</v>
      </c>
      <c r="J313" s="137">
        <v>202</v>
      </c>
      <c r="K313" s="137">
        <v>232</v>
      </c>
      <c r="L313" s="137">
        <v>156</v>
      </c>
      <c r="M313" s="242">
        <v>199</v>
      </c>
      <c r="N313" s="137">
        <v>64</v>
      </c>
      <c r="O313" s="137">
        <v>487</v>
      </c>
      <c r="P313" s="137">
        <v>365</v>
      </c>
      <c r="Q313" s="137">
        <v>67</v>
      </c>
      <c r="R313" s="137">
        <v>6</v>
      </c>
      <c r="S313" s="137">
        <v>33</v>
      </c>
      <c r="T313" s="137">
        <v>41</v>
      </c>
      <c r="U313" s="137">
        <v>7</v>
      </c>
      <c r="V313" s="137">
        <v>130</v>
      </c>
      <c r="W313" s="137">
        <v>41</v>
      </c>
      <c r="Z313" s="234" t="s">
        <v>471</v>
      </c>
      <c r="AA313" s="6">
        <f t="shared" si="46"/>
        <v>20.094382706652461</v>
      </c>
      <c r="AB313" s="6">
        <f t="shared" si="40"/>
        <v>60.283148119957374</v>
      </c>
      <c r="AC313" s="6">
        <f t="shared" si="40"/>
        <v>153.75247374029533</v>
      </c>
      <c r="AD313" s="6">
        <f t="shared" si="40"/>
        <v>30.750494748059065</v>
      </c>
      <c r="AE313" s="6">
        <f t="shared" si="39"/>
        <v>35.317399908661898</v>
      </c>
      <c r="AF313" s="6">
        <f t="shared" si="39"/>
        <v>23.747906835134724</v>
      </c>
      <c r="AG313" s="6">
        <f t="shared" si="39"/>
        <v>30.293804231998781</v>
      </c>
      <c r="AH313" s="6">
        <f t="shared" si="39"/>
        <v>9.7427310092860395</v>
      </c>
      <c r="AI313" s="6">
        <f t="shared" si="47"/>
        <v>74.136093773785973</v>
      </c>
      <c r="AJ313" s="6">
        <f t="shared" si="41"/>
        <v>55.564012787334448</v>
      </c>
      <c r="AK313" s="6">
        <f t="shared" si="41"/>
        <v>10.199421525346324</v>
      </c>
      <c r="AL313" s="6">
        <f t="shared" si="41"/>
        <v>0.91338103212056632</v>
      </c>
      <c r="AM313" s="6">
        <f t="shared" si="41"/>
        <v>5.0235956766631151</v>
      </c>
      <c r="AN313" s="6">
        <f t="shared" si="49"/>
        <v>6.2414370528238692</v>
      </c>
      <c r="AO313" s="6">
        <f t="shared" si="48"/>
        <v>1.0656112041406607</v>
      </c>
      <c r="AP313" s="6">
        <f t="shared" si="48"/>
        <v>19.78992236261227</v>
      </c>
      <c r="AQ313" s="6">
        <f t="shared" si="48"/>
        <v>6.2414370528238692</v>
      </c>
      <c r="AT313" s="234" t="s">
        <v>471</v>
      </c>
      <c r="AU313" s="6">
        <f t="shared" si="42"/>
        <v>69.936769496072046</v>
      </c>
      <c r="AV313" s="6">
        <f t="shared" si="43"/>
        <v>94.765518583381976</v>
      </c>
      <c r="AW313" s="6">
        <f t="shared" si="44"/>
        <v>17.38024586689275</v>
      </c>
      <c r="AX313" s="6">
        <f t="shared" si="45"/>
        <v>7.7271013946475691</v>
      </c>
    </row>
    <row r="314" spans="1:50" x14ac:dyDescent="0.25">
      <c r="A314" s="234" t="s">
        <v>472</v>
      </c>
      <c r="B314" s="8">
        <v>7774</v>
      </c>
      <c r="C314" s="8">
        <v>6154</v>
      </c>
      <c r="D314" s="8">
        <v>6047</v>
      </c>
      <c r="E314" s="8">
        <v>5950</v>
      </c>
      <c r="F314" s="8">
        <v>2542</v>
      </c>
      <c r="G314" s="137">
        <v>131</v>
      </c>
      <c r="H314" s="137">
        <v>439</v>
      </c>
      <c r="I314" s="137">
        <v>1071</v>
      </c>
      <c r="J314" s="137">
        <v>172</v>
      </c>
      <c r="K314" s="137">
        <v>270</v>
      </c>
      <c r="L314" s="137">
        <v>171</v>
      </c>
      <c r="M314" s="242">
        <v>188</v>
      </c>
      <c r="N314" s="137">
        <v>79</v>
      </c>
      <c r="O314" s="137">
        <v>760</v>
      </c>
      <c r="P314" s="137">
        <v>330</v>
      </c>
      <c r="Q314" s="137">
        <v>50</v>
      </c>
      <c r="R314" s="137">
        <v>23</v>
      </c>
      <c r="S314" s="137">
        <v>76</v>
      </c>
      <c r="T314" s="137">
        <v>8</v>
      </c>
      <c r="U314" s="137">
        <v>11</v>
      </c>
      <c r="V314" s="137">
        <v>114</v>
      </c>
      <c r="W314" s="137">
        <v>59</v>
      </c>
      <c r="Z314" s="234" t="s">
        <v>472</v>
      </c>
      <c r="AA314" s="6">
        <f t="shared" si="46"/>
        <v>16.851041934653978</v>
      </c>
      <c r="AB314" s="6">
        <f t="shared" si="40"/>
        <v>56.470285567275532</v>
      </c>
      <c r="AC314" s="6">
        <f t="shared" si="40"/>
        <v>137.76691535888861</v>
      </c>
      <c r="AD314" s="6">
        <f t="shared" si="40"/>
        <v>22.125032158476973</v>
      </c>
      <c r="AE314" s="6">
        <f t="shared" si="39"/>
        <v>34.731155132492923</v>
      </c>
      <c r="AF314" s="6">
        <f t="shared" si="39"/>
        <v>21.996398250578853</v>
      </c>
      <c r="AG314" s="6">
        <f t="shared" si="39"/>
        <v>24.183174684846925</v>
      </c>
      <c r="AH314" s="6">
        <f t="shared" si="39"/>
        <v>10.162078723951634</v>
      </c>
      <c r="AI314" s="6">
        <f t="shared" si="47"/>
        <v>97.761770002572675</v>
      </c>
      <c r="AJ314" s="6">
        <f t="shared" si="41"/>
        <v>42.449189606380244</v>
      </c>
      <c r="AK314" s="6">
        <f t="shared" si="41"/>
        <v>6.4316953949060967</v>
      </c>
      <c r="AL314" s="6">
        <f t="shared" si="41"/>
        <v>2.9585798816568047</v>
      </c>
      <c r="AM314" s="6">
        <f t="shared" si="41"/>
        <v>9.7761770002572685</v>
      </c>
      <c r="AN314" s="6">
        <f t="shared" si="49"/>
        <v>1.0290712631849757</v>
      </c>
      <c r="AO314" s="6">
        <f t="shared" si="48"/>
        <v>1.4149729868793415</v>
      </c>
      <c r="AP314" s="6">
        <f t="shared" si="48"/>
        <v>14.664265500385902</v>
      </c>
      <c r="AQ314" s="6">
        <f t="shared" si="48"/>
        <v>7.5894005659891945</v>
      </c>
      <c r="AT314" s="234" t="s">
        <v>472</v>
      </c>
      <c r="AU314" s="6">
        <f t="shared" si="42"/>
        <v>54.572515296841409</v>
      </c>
      <c r="AV314" s="6">
        <f t="shared" si="43"/>
        <v>127.73109243697478</v>
      </c>
      <c r="AW314" s="6">
        <f t="shared" si="44"/>
        <v>3.147128245476003</v>
      </c>
      <c r="AX314" s="6">
        <f t="shared" si="45"/>
        <v>9.5872603184920386</v>
      </c>
    </row>
    <row r="315" spans="1:50" x14ac:dyDescent="0.25">
      <c r="A315" s="234" t="s">
        <v>473</v>
      </c>
      <c r="B315" s="8">
        <v>3548</v>
      </c>
      <c r="C315" s="8">
        <v>2744</v>
      </c>
      <c r="D315" s="8">
        <v>2683</v>
      </c>
      <c r="E315" s="8">
        <v>2627</v>
      </c>
      <c r="F315" s="8">
        <v>973</v>
      </c>
      <c r="G315" s="137">
        <v>61</v>
      </c>
      <c r="H315" s="137">
        <v>192</v>
      </c>
      <c r="I315" s="137">
        <v>315</v>
      </c>
      <c r="J315" s="137">
        <v>99</v>
      </c>
      <c r="K315" s="137">
        <v>69</v>
      </c>
      <c r="L315" s="137">
        <v>66</v>
      </c>
      <c r="M315" s="242">
        <v>34</v>
      </c>
      <c r="N315" s="137">
        <v>14</v>
      </c>
      <c r="O315" s="137">
        <v>327</v>
      </c>
      <c r="P315" s="137">
        <v>109</v>
      </c>
      <c r="Q315" s="137">
        <v>17</v>
      </c>
      <c r="R315" s="137">
        <v>8</v>
      </c>
      <c r="S315" s="137">
        <v>18</v>
      </c>
      <c r="T315" s="137">
        <v>5</v>
      </c>
      <c r="U315" s="137">
        <v>10</v>
      </c>
      <c r="V315" s="137">
        <v>55</v>
      </c>
      <c r="W315" s="137">
        <v>19</v>
      </c>
      <c r="Z315" s="234" t="s">
        <v>473</v>
      </c>
      <c r="AA315" s="6">
        <f t="shared" si="46"/>
        <v>17.192784667418263</v>
      </c>
      <c r="AB315" s="6">
        <f t="shared" si="40"/>
        <v>54.114994363021417</v>
      </c>
      <c r="AC315" s="6">
        <f t="shared" si="40"/>
        <v>88.782412626832027</v>
      </c>
      <c r="AD315" s="6">
        <f t="shared" si="40"/>
        <v>27.903043968432918</v>
      </c>
      <c r="AE315" s="6">
        <f t="shared" si="39"/>
        <v>19.447576099210824</v>
      </c>
      <c r="AF315" s="6">
        <f t="shared" si="39"/>
        <v>18.602029312288614</v>
      </c>
      <c r="AG315" s="6">
        <f t="shared" si="39"/>
        <v>9.5828635851183765</v>
      </c>
      <c r="AH315" s="6">
        <f t="shared" si="39"/>
        <v>3.9458850056369785</v>
      </c>
      <c r="AI315" s="6">
        <f t="shared" si="47"/>
        <v>92.164599774520852</v>
      </c>
      <c r="AJ315" s="6">
        <f t="shared" si="41"/>
        <v>30.721533258173618</v>
      </c>
      <c r="AK315" s="6">
        <f t="shared" si="41"/>
        <v>4.7914317925591883</v>
      </c>
      <c r="AL315" s="6">
        <f t="shared" si="41"/>
        <v>2.254791431792559</v>
      </c>
      <c r="AM315" s="6">
        <f t="shared" si="41"/>
        <v>5.0732807215332576</v>
      </c>
      <c r="AN315" s="6">
        <f t="shared" si="49"/>
        <v>1.4092446448703495</v>
      </c>
      <c r="AO315" s="6">
        <f t="shared" si="48"/>
        <v>2.818489289740699</v>
      </c>
      <c r="AP315" s="6">
        <f t="shared" si="48"/>
        <v>15.501691093573845</v>
      </c>
      <c r="AQ315" s="6">
        <f t="shared" si="48"/>
        <v>5.3551296505073278</v>
      </c>
      <c r="AT315" s="234" t="s">
        <v>473</v>
      </c>
      <c r="AU315" s="6">
        <f t="shared" si="42"/>
        <v>40.626164740961613</v>
      </c>
      <c r="AV315" s="6">
        <f t="shared" si="43"/>
        <v>124.47658926532166</v>
      </c>
      <c r="AW315" s="6">
        <f t="shared" si="44"/>
        <v>5.1387461459403907</v>
      </c>
      <c r="AX315" s="6">
        <f t="shared" si="45"/>
        <v>6.9241982507288631</v>
      </c>
    </row>
    <row r="316" spans="1:50" x14ac:dyDescent="0.25">
      <c r="A316" s="234" t="s">
        <v>474</v>
      </c>
      <c r="B316" s="8">
        <v>10868</v>
      </c>
      <c r="C316" s="8">
        <v>8670</v>
      </c>
      <c r="D316" s="8">
        <v>8549</v>
      </c>
      <c r="E316" s="8">
        <v>8423</v>
      </c>
      <c r="F316" s="8">
        <v>3337</v>
      </c>
      <c r="G316" s="137">
        <v>176</v>
      </c>
      <c r="H316" s="137">
        <v>852</v>
      </c>
      <c r="I316" s="137">
        <v>1424</v>
      </c>
      <c r="J316" s="137">
        <v>286</v>
      </c>
      <c r="K316" s="137">
        <v>364</v>
      </c>
      <c r="L316" s="137">
        <v>298</v>
      </c>
      <c r="M316" s="242">
        <v>181</v>
      </c>
      <c r="N316" s="137">
        <v>91</v>
      </c>
      <c r="O316" s="137">
        <v>869</v>
      </c>
      <c r="P316" s="137">
        <v>469</v>
      </c>
      <c r="Q316" s="137">
        <v>156</v>
      </c>
      <c r="R316" s="137">
        <v>100</v>
      </c>
      <c r="S316" s="137">
        <v>118</v>
      </c>
      <c r="T316" s="137">
        <v>83</v>
      </c>
      <c r="U316" s="137">
        <v>28</v>
      </c>
      <c r="V316" s="137">
        <v>190</v>
      </c>
      <c r="W316" s="137">
        <v>69</v>
      </c>
      <c r="Z316" s="234" t="s">
        <v>474</v>
      </c>
      <c r="AA316" s="6">
        <f t="shared" si="46"/>
        <v>16.194331983805668</v>
      </c>
      <c r="AB316" s="6">
        <f t="shared" si="40"/>
        <v>78.395288921604717</v>
      </c>
      <c r="AC316" s="6">
        <f t="shared" si="40"/>
        <v>131.02686786897314</v>
      </c>
      <c r="AD316" s="6">
        <f t="shared" si="40"/>
        <v>26.315789473684209</v>
      </c>
      <c r="AE316" s="6">
        <f t="shared" si="39"/>
        <v>33.492822966507177</v>
      </c>
      <c r="AF316" s="6">
        <f t="shared" si="39"/>
        <v>27.41994847258005</v>
      </c>
      <c r="AG316" s="6">
        <f t="shared" si="39"/>
        <v>16.654398233345599</v>
      </c>
      <c r="AH316" s="6">
        <f t="shared" si="39"/>
        <v>8.3732057416267942</v>
      </c>
      <c r="AI316" s="6">
        <f t="shared" si="47"/>
        <v>79.959514170040492</v>
      </c>
      <c r="AJ316" s="6">
        <f t="shared" si="41"/>
        <v>43.154214206845786</v>
      </c>
      <c r="AK316" s="6">
        <f t="shared" si="41"/>
        <v>14.354066985645934</v>
      </c>
      <c r="AL316" s="6">
        <f t="shared" si="41"/>
        <v>9.2013249907986747</v>
      </c>
      <c r="AM316" s="6">
        <f t="shared" si="41"/>
        <v>10.857563489142438</v>
      </c>
      <c r="AN316" s="6">
        <f t="shared" si="49"/>
        <v>7.6370997423629001</v>
      </c>
      <c r="AO316" s="6">
        <f t="shared" si="48"/>
        <v>2.5763709974236289</v>
      </c>
      <c r="AP316" s="6">
        <f t="shared" si="48"/>
        <v>17.482517482517483</v>
      </c>
      <c r="AQ316" s="6">
        <f t="shared" si="48"/>
        <v>6.3489142436510857</v>
      </c>
      <c r="AT316" s="234" t="s">
        <v>474</v>
      </c>
      <c r="AU316" s="6">
        <f t="shared" si="42"/>
        <v>54.860217569306357</v>
      </c>
      <c r="AV316" s="6">
        <f t="shared" si="43"/>
        <v>103.16989196248367</v>
      </c>
      <c r="AW316" s="6">
        <f t="shared" si="44"/>
        <v>24.872640095894518</v>
      </c>
      <c r="AX316" s="6">
        <f t="shared" si="45"/>
        <v>7.9584775086505193</v>
      </c>
    </row>
    <row r="317" spans="1:50" x14ac:dyDescent="0.25">
      <c r="A317" s="234" t="s">
        <v>475</v>
      </c>
      <c r="B317" s="8">
        <v>14949</v>
      </c>
      <c r="C317" s="8">
        <v>11928</v>
      </c>
      <c r="D317" s="8">
        <v>11762</v>
      </c>
      <c r="E317" s="8">
        <v>11571</v>
      </c>
      <c r="F317" s="8">
        <v>5127</v>
      </c>
      <c r="G317" s="137">
        <v>316</v>
      </c>
      <c r="H317" s="137">
        <v>792</v>
      </c>
      <c r="I317" s="137">
        <v>2366</v>
      </c>
      <c r="J317" s="137">
        <v>338</v>
      </c>
      <c r="K317" s="137">
        <v>576</v>
      </c>
      <c r="L317" s="137">
        <v>312</v>
      </c>
      <c r="M317" s="242">
        <v>254</v>
      </c>
      <c r="N317" s="137">
        <v>135</v>
      </c>
      <c r="O317" s="137">
        <v>1463</v>
      </c>
      <c r="P317" s="137">
        <v>786</v>
      </c>
      <c r="Q317" s="137">
        <v>130</v>
      </c>
      <c r="R317" s="137">
        <v>45</v>
      </c>
      <c r="S317" s="137">
        <v>123</v>
      </c>
      <c r="T317" s="137">
        <v>27</v>
      </c>
      <c r="U317" s="137">
        <v>31</v>
      </c>
      <c r="V317" s="137">
        <v>315</v>
      </c>
      <c r="W317" s="137">
        <v>121</v>
      </c>
      <c r="Z317" s="234" t="s">
        <v>475</v>
      </c>
      <c r="AA317" s="6">
        <f t="shared" si="46"/>
        <v>21.138537694829086</v>
      </c>
      <c r="AB317" s="6">
        <f t="shared" si="40"/>
        <v>52.980132450331126</v>
      </c>
      <c r="AC317" s="6">
        <f t="shared" si="40"/>
        <v>158.27145628470132</v>
      </c>
      <c r="AD317" s="6">
        <f t="shared" si="40"/>
        <v>22.610208040671619</v>
      </c>
      <c r="AE317" s="6">
        <f t="shared" si="39"/>
        <v>38.531005418422637</v>
      </c>
      <c r="AF317" s="6">
        <f t="shared" si="39"/>
        <v>20.870961268312261</v>
      </c>
      <c r="AG317" s="6">
        <f t="shared" si="39"/>
        <v>16.991103083818317</v>
      </c>
      <c r="AH317" s="6">
        <f t="shared" si="39"/>
        <v>9.0307043949428056</v>
      </c>
      <c r="AI317" s="6">
        <f t="shared" si="47"/>
        <v>97.866077998528326</v>
      </c>
      <c r="AJ317" s="6">
        <f t="shared" si="41"/>
        <v>52.578767810555888</v>
      </c>
      <c r="AK317" s="6">
        <f t="shared" si="41"/>
        <v>8.6962338617967756</v>
      </c>
      <c r="AL317" s="6">
        <f t="shared" si="41"/>
        <v>3.0102347983142685</v>
      </c>
      <c r="AM317" s="6">
        <f t="shared" si="41"/>
        <v>8.2279751153923346</v>
      </c>
      <c r="AN317" s="6">
        <f t="shared" si="49"/>
        <v>1.8061408789885611</v>
      </c>
      <c r="AO317" s="6">
        <f t="shared" si="48"/>
        <v>2.0737173055053848</v>
      </c>
      <c r="AP317" s="6">
        <f t="shared" si="48"/>
        <v>21.07164358819988</v>
      </c>
      <c r="AQ317" s="6">
        <f t="shared" si="48"/>
        <v>8.0941869021339237</v>
      </c>
      <c r="AT317" s="234" t="s">
        <v>475</v>
      </c>
      <c r="AU317" s="6">
        <f t="shared" si="42"/>
        <v>66.825369835062077</v>
      </c>
      <c r="AV317" s="6">
        <f t="shared" si="43"/>
        <v>126.43678160919542</v>
      </c>
      <c r="AW317" s="6">
        <f t="shared" si="44"/>
        <v>5.2662375658279696</v>
      </c>
      <c r="AX317" s="6">
        <f t="shared" si="45"/>
        <v>10.144198524480215</v>
      </c>
    </row>
    <row r="318" spans="1:50" x14ac:dyDescent="0.25">
      <c r="A318" s="234" t="s">
        <v>477</v>
      </c>
      <c r="B318" s="8">
        <v>2913</v>
      </c>
      <c r="C318" s="8">
        <v>2439</v>
      </c>
      <c r="D318" s="8">
        <v>2407</v>
      </c>
      <c r="E318" s="8">
        <v>2362</v>
      </c>
      <c r="F318" s="8">
        <v>771</v>
      </c>
      <c r="G318" s="137">
        <v>30</v>
      </c>
      <c r="H318" s="137">
        <v>218</v>
      </c>
      <c r="I318" s="137">
        <v>388</v>
      </c>
      <c r="J318" s="137">
        <v>59</v>
      </c>
      <c r="K318" s="137">
        <v>83</v>
      </c>
      <c r="L318" s="137">
        <v>91</v>
      </c>
      <c r="M318" s="242">
        <v>74</v>
      </c>
      <c r="N318" s="137">
        <v>7</v>
      </c>
      <c r="O318" s="137">
        <v>532</v>
      </c>
      <c r="P318" s="137">
        <v>101</v>
      </c>
      <c r="Q318" s="137">
        <v>39</v>
      </c>
      <c r="R318" s="137">
        <v>19</v>
      </c>
      <c r="S318" s="137">
        <v>51</v>
      </c>
      <c r="T318" s="137">
        <v>3</v>
      </c>
      <c r="U318" s="137">
        <v>1</v>
      </c>
      <c r="V318" s="137">
        <v>43</v>
      </c>
      <c r="W318" s="137">
        <v>12</v>
      </c>
      <c r="Z318" s="234" t="s">
        <v>477</v>
      </c>
      <c r="AA318" s="6">
        <f t="shared" si="46"/>
        <v>10.298661174047375</v>
      </c>
      <c r="AB318" s="6">
        <f t="shared" si="40"/>
        <v>74.836937864744257</v>
      </c>
      <c r="AC318" s="6">
        <f t="shared" si="40"/>
        <v>133.1960178510127</v>
      </c>
      <c r="AD318" s="6">
        <f t="shared" si="40"/>
        <v>20.254033642293166</v>
      </c>
      <c r="AE318" s="6">
        <f t="shared" si="39"/>
        <v>28.492962581531067</v>
      </c>
      <c r="AF318" s="6">
        <f t="shared" si="39"/>
        <v>31.239272227943701</v>
      </c>
      <c r="AG318" s="6">
        <f t="shared" si="39"/>
        <v>25.403364229316853</v>
      </c>
      <c r="AH318" s="6">
        <f t="shared" si="39"/>
        <v>2.4030209406110541</v>
      </c>
      <c r="AI318" s="6">
        <f t="shared" si="47"/>
        <v>182.62959148644009</v>
      </c>
      <c r="AJ318" s="6">
        <f t="shared" si="41"/>
        <v>34.672159285959495</v>
      </c>
      <c r="AK318" s="6">
        <f t="shared" si="41"/>
        <v>13.388259526261585</v>
      </c>
      <c r="AL318" s="6">
        <f t="shared" si="41"/>
        <v>6.5224854102300034</v>
      </c>
      <c r="AM318" s="6">
        <f t="shared" si="41"/>
        <v>17.507723995880536</v>
      </c>
      <c r="AN318" s="6">
        <f t="shared" si="49"/>
        <v>1.0298661174047374</v>
      </c>
      <c r="AO318" s="6">
        <f t="shared" si="48"/>
        <v>0.34328870580157916</v>
      </c>
      <c r="AP318" s="6">
        <f t="shared" si="48"/>
        <v>14.761414349467904</v>
      </c>
      <c r="AQ318" s="6">
        <f t="shared" si="48"/>
        <v>4.1194644696189497</v>
      </c>
      <c r="AT318" s="234" t="s">
        <v>477</v>
      </c>
      <c r="AU318" s="6">
        <f t="shared" si="42"/>
        <v>41.960947237224758</v>
      </c>
      <c r="AV318" s="6">
        <f t="shared" si="43"/>
        <v>225.23285351397121</v>
      </c>
      <c r="AW318" s="6">
        <f t="shared" si="44"/>
        <v>3.8910505836575875</v>
      </c>
      <c r="AX318" s="6">
        <f t="shared" si="45"/>
        <v>4.9200492004920049</v>
      </c>
    </row>
    <row r="319" spans="1:50" x14ac:dyDescent="0.25">
      <c r="A319" s="234" t="s">
        <v>478</v>
      </c>
      <c r="B319" s="8">
        <v>5908</v>
      </c>
      <c r="C319" s="8">
        <v>4711</v>
      </c>
      <c r="D319" s="8">
        <v>4639</v>
      </c>
      <c r="E319" s="8">
        <v>4581</v>
      </c>
      <c r="F319" s="8">
        <v>1988</v>
      </c>
      <c r="G319" s="137">
        <v>137</v>
      </c>
      <c r="H319" s="137">
        <v>429</v>
      </c>
      <c r="I319" s="137">
        <v>951</v>
      </c>
      <c r="J319" s="137">
        <v>168</v>
      </c>
      <c r="K319" s="137">
        <v>218</v>
      </c>
      <c r="L319" s="137">
        <v>137</v>
      </c>
      <c r="M319" s="242">
        <v>132</v>
      </c>
      <c r="N319" s="137">
        <v>57</v>
      </c>
      <c r="O319" s="137">
        <v>633</v>
      </c>
      <c r="P319" s="137">
        <v>321</v>
      </c>
      <c r="Q319" s="137">
        <v>50</v>
      </c>
      <c r="R319" s="137">
        <v>25</v>
      </c>
      <c r="S319" s="137">
        <v>58</v>
      </c>
      <c r="T319" s="137">
        <v>15</v>
      </c>
      <c r="U319" s="137">
        <v>24</v>
      </c>
      <c r="V319" s="137">
        <v>110</v>
      </c>
      <c r="W319" s="137">
        <v>46</v>
      </c>
      <c r="Z319" s="234" t="s">
        <v>478</v>
      </c>
      <c r="AA319" s="6">
        <f t="shared" si="46"/>
        <v>23.188896411645224</v>
      </c>
      <c r="AB319" s="6">
        <f t="shared" si="40"/>
        <v>72.613405551794173</v>
      </c>
      <c r="AC319" s="6">
        <f t="shared" si="40"/>
        <v>160.96817874069058</v>
      </c>
      <c r="AD319" s="6">
        <f t="shared" si="40"/>
        <v>28.436018957345969</v>
      </c>
      <c r="AE319" s="6">
        <f t="shared" si="39"/>
        <v>36.899119837508465</v>
      </c>
      <c r="AF319" s="6">
        <f t="shared" si="39"/>
        <v>23.188896411645224</v>
      </c>
      <c r="AG319" s="6">
        <f t="shared" si="39"/>
        <v>22.342586323628979</v>
      </c>
      <c r="AH319" s="6">
        <f t="shared" si="39"/>
        <v>9.6479350033852391</v>
      </c>
      <c r="AI319" s="6">
        <f t="shared" si="47"/>
        <v>107.14285714285714</v>
      </c>
      <c r="AJ319" s="6">
        <f t="shared" si="41"/>
        <v>54.3331076506432</v>
      </c>
      <c r="AK319" s="6">
        <f t="shared" si="41"/>
        <v>8.4631008801624912</v>
      </c>
      <c r="AL319" s="6">
        <f t="shared" si="41"/>
        <v>4.2315504400812456</v>
      </c>
      <c r="AM319" s="6">
        <f t="shared" si="41"/>
        <v>9.8171970209884893</v>
      </c>
      <c r="AN319" s="6">
        <f t="shared" si="49"/>
        <v>2.5389302640487474</v>
      </c>
      <c r="AO319" s="6">
        <f t="shared" si="48"/>
        <v>4.0622884224779963</v>
      </c>
      <c r="AP319" s="6">
        <f t="shared" si="48"/>
        <v>18.618821936357481</v>
      </c>
      <c r="AQ319" s="6">
        <f t="shared" si="48"/>
        <v>7.7860528097494921</v>
      </c>
      <c r="AT319" s="234" t="s">
        <v>478</v>
      </c>
      <c r="AU319" s="6">
        <f t="shared" si="42"/>
        <v>69.195947402457421</v>
      </c>
      <c r="AV319" s="6">
        <f t="shared" si="43"/>
        <v>138.17943680419123</v>
      </c>
      <c r="AW319" s="6">
        <f t="shared" si="44"/>
        <v>7.5452716297786724</v>
      </c>
      <c r="AX319" s="6">
        <f t="shared" si="45"/>
        <v>9.7643812354064963</v>
      </c>
    </row>
    <row r="320" spans="1:50" x14ac:dyDescent="0.25">
      <c r="A320" s="234" t="s">
        <v>479</v>
      </c>
      <c r="B320" s="8">
        <v>6429</v>
      </c>
      <c r="C320" s="8">
        <v>5175</v>
      </c>
      <c r="D320" s="8">
        <v>5104</v>
      </c>
      <c r="E320" s="8">
        <v>5031</v>
      </c>
      <c r="F320" s="8">
        <v>2253</v>
      </c>
      <c r="G320" s="137">
        <v>134</v>
      </c>
      <c r="H320" s="137">
        <v>571</v>
      </c>
      <c r="I320" s="137">
        <v>856</v>
      </c>
      <c r="J320" s="137">
        <v>162</v>
      </c>
      <c r="K320" s="137">
        <v>267</v>
      </c>
      <c r="L320" s="137">
        <v>152</v>
      </c>
      <c r="M320" s="242">
        <v>126</v>
      </c>
      <c r="N320" s="137">
        <v>55</v>
      </c>
      <c r="O320" s="137">
        <v>888</v>
      </c>
      <c r="P320" s="137">
        <v>354</v>
      </c>
      <c r="Q320" s="137">
        <v>57</v>
      </c>
      <c r="R320" s="137">
        <v>4</v>
      </c>
      <c r="S320" s="137">
        <v>66</v>
      </c>
      <c r="T320" s="137">
        <v>27</v>
      </c>
      <c r="U320" s="137">
        <v>6</v>
      </c>
      <c r="V320" s="137">
        <v>119</v>
      </c>
      <c r="W320" s="137">
        <v>40</v>
      </c>
      <c r="Z320" s="234" t="s">
        <v>479</v>
      </c>
      <c r="AA320" s="6">
        <f t="shared" si="46"/>
        <v>20.843054907450615</v>
      </c>
      <c r="AB320" s="6">
        <f t="shared" si="40"/>
        <v>88.816301135479861</v>
      </c>
      <c r="AC320" s="6">
        <f t="shared" si="40"/>
        <v>133.14667911028153</v>
      </c>
      <c r="AD320" s="6">
        <f t="shared" si="40"/>
        <v>25.198320111992533</v>
      </c>
      <c r="AE320" s="6">
        <f t="shared" si="39"/>
        <v>41.530564629024731</v>
      </c>
      <c r="AF320" s="6">
        <f t="shared" si="39"/>
        <v>23.642868253227562</v>
      </c>
      <c r="AG320" s="6">
        <f t="shared" si="39"/>
        <v>19.598693420438639</v>
      </c>
      <c r="AH320" s="6">
        <f t="shared" si="39"/>
        <v>8.5549852232073427</v>
      </c>
      <c r="AI320" s="6">
        <f t="shared" si="47"/>
        <v>138.12412505832944</v>
      </c>
      <c r="AJ320" s="6">
        <f t="shared" si="41"/>
        <v>55.062995800279985</v>
      </c>
      <c r="AK320" s="6">
        <f t="shared" si="41"/>
        <v>8.8660755949603356</v>
      </c>
      <c r="AL320" s="6">
        <f t="shared" si="41"/>
        <v>0.62218074350598851</v>
      </c>
      <c r="AM320" s="6">
        <f t="shared" si="41"/>
        <v>10.265982267848811</v>
      </c>
      <c r="AN320" s="6">
        <f t="shared" si="49"/>
        <v>4.1997200186654222</v>
      </c>
      <c r="AO320" s="6">
        <f t="shared" si="48"/>
        <v>0.93327111525898276</v>
      </c>
      <c r="AP320" s="6">
        <f t="shared" si="48"/>
        <v>18.509877119303159</v>
      </c>
      <c r="AQ320" s="6">
        <f t="shared" si="48"/>
        <v>6.2218074350598851</v>
      </c>
      <c r="AT320" s="234" t="s">
        <v>479</v>
      </c>
      <c r="AU320" s="6">
        <f t="shared" si="42"/>
        <v>69.357366771159874</v>
      </c>
      <c r="AV320" s="6">
        <f t="shared" si="43"/>
        <v>176.50566487775791</v>
      </c>
      <c r="AW320" s="6">
        <f t="shared" si="44"/>
        <v>11.984021304926763</v>
      </c>
      <c r="AX320" s="6">
        <f t="shared" si="45"/>
        <v>7.7294685990338161</v>
      </c>
    </row>
    <row r="321" spans="1:50" x14ac:dyDescent="0.25">
      <c r="A321" s="234" t="s">
        <v>480</v>
      </c>
      <c r="B321" s="8">
        <v>3586</v>
      </c>
      <c r="C321" s="8">
        <v>2776</v>
      </c>
      <c r="D321" s="8">
        <v>2730</v>
      </c>
      <c r="E321" s="8">
        <v>2675</v>
      </c>
      <c r="F321" s="8">
        <v>1142</v>
      </c>
      <c r="G321" s="137">
        <v>69</v>
      </c>
      <c r="H321" s="137">
        <v>179</v>
      </c>
      <c r="I321" s="137">
        <v>450</v>
      </c>
      <c r="J321" s="137">
        <v>84</v>
      </c>
      <c r="K321" s="137">
        <v>139</v>
      </c>
      <c r="L321" s="137">
        <v>52</v>
      </c>
      <c r="M321" s="242">
        <v>65</v>
      </c>
      <c r="N321" s="137">
        <v>34</v>
      </c>
      <c r="O321" s="137">
        <v>206</v>
      </c>
      <c r="P321" s="137">
        <v>141</v>
      </c>
      <c r="Q321" s="137">
        <v>21</v>
      </c>
      <c r="R321" s="137">
        <v>11</v>
      </c>
      <c r="S321" s="137">
        <v>44</v>
      </c>
      <c r="T321" s="137">
        <v>6</v>
      </c>
      <c r="U321" s="137">
        <v>8</v>
      </c>
      <c r="V321" s="137">
        <v>50</v>
      </c>
      <c r="W321" s="137">
        <v>13</v>
      </c>
      <c r="Z321" s="234" t="s">
        <v>480</v>
      </c>
      <c r="AA321" s="6">
        <f t="shared" si="46"/>
        <v>19.241494701617402</v>
      </c>
      <c r="AB321" s="6">
        <f t="shared" si="40"/>
        <v>49.916341327384274</v>
      </c>
      <c r="AC321" s="6">
        <f t="shared" si="40"/>
        <v>125.48800892359175</v>
      </c>
      <c r="AD321" s="6">
        <f t="shared" si="40"/>
        <v>23.424428332403792</v>
      </c>
      <c r="AE321" s="6">
        <f t="shared" si="39"/>
        <v>38.761851645287223</v>
      </c>
      <c r="AF321" s="6">
        <f t="shared" si="39"/>
        <v>14.500836586726157</v>
      </c>
      <c r="AG321" s="6">
        <f t="shared" si="39"/>
        <v>18.126045733407697</v>
      </c>
      <c r="AH321" s="6">
        <f t="shared" si="39"/>
        <v>9.4813162297824878</v>
      </c>
      <c r="AI321" s="6">
        <f t="shared" si="47"/>
        <v>57.445621862799776</v>
      </c>
      <c r="AJ321" s="6">
        <f t="shared" si="41"/>
        <v>39.319576129392082</v>
      </c>
      <c r="AK321" s="6">
        <f t="shared" si="41"/>
        <v>5.8561070831009481</v>
      </c>
      <c r="AL321" s="6">
        <f t="shared" si="41"/>
        <v>3.0674846625766872</v>
      </c>
      <c r="AM321" s="6">
        <f t="shared" si="41"/>
        <v>12.269938650306749</v>
      </c>
      <c r="AN321" s="6">
        <f t="shared" si="49"/>
        <v>1.6731734523145567</v>
      </c>
      <c r="AO321" s="6">
        <f t="shared" si="48"/>
        <v>2.2308979364194088</v>
      </c>
      <c r="AP321" s="6">
        <f t="shared" si="48"/>
        <v>13.943112102621305</v>
      </c>
      <c r="AQ321" s="6">
        <f t="shared" si="48"/>
        <v>3.6252091466815393</v>
      </c>
      <c r="AT321" s="234" t="s">
        <v>480</v>
      </c>
      <c r="AU321" s="6">
        <f t="shared" si="42"/>
        <v>51.648351648351642</v>
      </c>
      <c r="AV321" s="6">
        <f t="shared" si="43"/>
        <v>77.009345794392516</v>
      </c>
      <c r="AW321" s="6">
        <f t="shared" si="44"/>
        <v>5.2539404553415059</v>
      </c>
      <c r="AX321" s="6">
        <f t="shared" si="45"/>
        <v>4.6829971181556189</v>
      </c>
    </row>
    <row r="322" spans="1:50" x14ac:dyDescent="0.25">
      <c r="A322" s="234" t="s">
        <v>481</v>
      </c>
      <c r="B322" s="8">
        <v>4750</v>
      </c>
      <c r="C322" s="8">
        <v>3643</v>
      </c>
      <c r="D322" s="8">
        <v>3582</v>
      </c>
      <c r="E322" s="8">
        <v>3513</v>
      </c>
      <c r="F322" s="8">
        <v>1219</v>
      </c>
      <c r="G322" s="137">
        <v>44</v>
      </c>
      <c r="H322" s="137">
        <v>420</v>
      </c>
      <c r="I322" s="137">
        <v>501</v>
      </c>
      <c r="J322" s="137">
        <v>95</v>
      </c>
      <c r="K322" s="137">
        <v>102</v>
      </c>
      <c r="L322" s="137">
        <v>89</v>
      </c>
      <c r="M322" s="242">
        <v>221</v>
      </c>
      <c r="N322" s="137">
        <v>21</v>
      </c>
      <c r="O322" s="137">
        <v>389</v>
      </c>
      <c r="P322" s="137">
        <v>186</v>
      </c>
      <c r="Q322" s="137">
        <v>24</v>
      </c>
      <c r="R322" s="137">
        <v>5</v>
      </c>
      <c r="S322" s="137">
        <v>37</v>
      </c>
      <c r="T322" s="137">
        <v>9</v>
      </c>
      <c r="U322" s="137">
        <v>13</v>
      </c>
      <c r="V322" s="137">
        <v>40</v>
      </c>
      <c r="W322" s="137">
        <v>22</v>
      </c>
      <c r="Z322" s="234" t="s">
        <v>481</v>
      </c>
      <c r="AA322" s="6">
        <f t="shared" si="46"/>
        <v>9.2631578947368425</v>
      </c>
      <c r="AB322" s="6">
        <f t="shared" si="40"/>
        <v>88.421052631578945</v>
      </c>
      <c r="AC322" s="6">
        <f t="shared" si="40"/>
        <v>105.47368421052632</v>
      </c>
      <c r="AD322" s="6">
        <f t="shared" si="40"/>
        <v>20</v>
      </c>
      <c r="AE322" s="6">
        <f t="shared" si="39"/>
        <v>21.473684210526315</v>
      </c>
      <c r="AF322" s="6">
        <f t="shared" si="39"/>
        <v>18.736842105263161</v>
      </c>
      <c r="AG322" s="6">
        <f t="shared" si="39"/>
        <v>46.526315789473685</v>
      </c>
      <c r="AH322" s="6">
        <f t="shared" si="39"/>
        <v>4.4210526315789469</v>
      </c>
      <c r="AI322" s="6">
        <f t="shared" si="47"/>
        <v>81.89473684210526</v>
      </c>
      <c r="AJ322" s="6">
        <f t="shared" si="41"/>
        <v>39.15789473684211</v>
      </c>
      <c r="AK322" s="6">
        <f t="shared" si="41"/>
        <v>5.0526315789473681</v>
      </c>
      <c r="AL322" s="6">
        <f t="shared" si="41"/>
        <v>1.0526315789473684</v>
      </c>
      <c r="AM322" s="6">
        <f t="shared" si="41"/>
        <v>7.7894736842105265</v>
      </c>
      <c r="AN322" s="6">
        <f t="shared" si="49"/>
        <v>1.8947368421052631</v>
      </c>
      <c r="AO322" s="6">
        <f t="shared" si="48"/>
        <v>2.736842105263158</v>
      </c>
      <c r="AP322" s="6">
        <f t="shared" si="48"/>
        <v>8.4210526315789469</v>
      </c>
      <c r="AQ322" s="6">
        <f t="shared" si="48"/>
        <v>4.6315789473684212</v>
      </c>
      <c r="AT322" s="234" t="s">
        <v>481</v>
      </c>
      <c r="AU322" s="6">
        <f t="shared" si="42"/>
        <v>51.926298157453935</v>
      </c>
      <c r="AV322" s="6">
        <f t="shared" si="43"/>
        <v>110.73156846000569</v>
      </c>
      <c r="AW322" s="6">
        <f t="shared" si="44"/>
        <v>7.3831009023789989</v>
      </c>
      <c r="AX322" s="6">
        <f t="shared" si="45"/>
        <v>6.0389788635739778</v>
      </c>
    </row>
    <row r="323" spans="1:50" x14ac:dyDescent="0.25">
      <c r="A323" s="234" t="s">
        <v>482</v>
      </c>
      <c r="B323" s="8">
        <v>5989</v>
      </c>
      <c r="C323" s="8">
        <v>4817</v>
      </c>
      <c r="D323" s="8">
        <v>4743</v>
      </c>
      <c r="E323" s="8">
        <v>4656</v>
      </c>
      <c r="F323" s="8">
        <v>1944</v>
      </c>
      <c r="G323" s="137">
        <v>117</v>
      </c>
      <c r="H323" s="137">
        <v>319</v>
      </c>
      <c r="I323" s="137">
        <v>869</v>
      </c>
      <c r="J323" s="137">
        <v>149</v>
      </c>
      <c r="K323" s="137">
        <v>222</v>
      </c>
      <c r="L323" s="137">
        <v>129</v>
      </c>
      <c r="M323" s="242">
        <v>95</v>
      </c>
      <c r="N323" s="137">
        <v>45</v>
      </c>
      <c r="O323" s="137">
        <v>511</v>
      </c>
      <c r="P323" s="137">
        <v>305</v>
      </c>
      <c r="Q323" s="137">
        <v>55</v>
      </c>
      <c r="R323" s="137">
        <v>34</v>
      </c>
      <c r="S323" s="137">
        <v>50</v>
      </c>
      <c r="T323" s="137">
        <v>14</v>
      </c>
      <c r="U323" s="137">
        <v>15</v>
      </c>
      <c r="V323" s="137">
        <v>118</v>
      </c>
      <c r="W323" s="137">
        <v>31</v>
      </c>
      <c r="Z323" s="234" t="s">
        <v>482</v>
      </c>
      <c r="AA323" s="6">
        <f t="shared" si="46"/>
        <v>19.535815662047085</v>
      </c>
      <c r="AB323" s="6">
        <f t="shared" si="40"/>
        <v>53.264317916179664</v>
      </c>
      <c r="AC323" s="6">
        <f t="shared" si="40"/>
        <v>145.09934880614458</v>
      </c>
      <c r="AD323" s="6">
        <f t="shared" si="40"/>
        <v>24.878944732008684</v>
      </c>
      <c r="AE323" s="6">
        <f t="shared" si="40"/>
        <v>37.067957922858575</v>
      </c>
      <c r="AF323" s="6">
        <f t="shared" si="40"/>
        <v>21.539489063282687</v>
      </c>
      <c r="AG323" s="6">
        <f t="shared" si="40"/>
        <v>15.86241442644849</v>
      </c>
      <c r="AH323" s="6">
        <f t="shared" si="40"/>
        <v>7.5137752546334955</v>
      </c>
      <c r="AI323" s="6">
        <f t="shared" si="47"/>
        <v>85.323092335949241</v>
      </c>
      <c r="AJ323" s="6">
        <f t="shared" si="41"/>
        <v>50.926698948071461</v>
      </c>
      <c r="AK323" s="6">
        <f t="shared" si="41"/>
        <v>9.1835030889964937</v>
      </c>
      <c r="AL323" s="6">
        <f t="shared" si="41"/>
        <v>5.6770746368341962</v>
      </c>
      <c r="AM323" s="6">
        <f t="shared" si="41"/>
        <v>8.3486391718149946</v>
      </c>
      <c r="AN323" s="6">
        <f t="shared" si="49"/>
        <v>2.3376189681081985</v>
      </c>
      <c r="AO323" s="6">
        <f t="shared" si="48"/>
        <v>2.5045917515444982</v>
      </c>
      <c r="AP323" s="6">
        <f t="shared" si="48"/>
        <v>19.702788445483385</v>
      </c>
      <c r="AQ323" s="6">
        <f t="shared" si="48"/>
        <v>5.1761562865252957</v>
      </c>
      <c r="AT323" s="234" t="s">
        <v>482</v>
      </c>
      <c r="AU323" s="6">
        <f t="shared" si="42"/>
        <v>64.305292009276826</v>
      </c>
      <c r="AV323" s="6">
        <f t="shared" si="43"/>
        <v>109.75085910652921</v>
      </c>
      <c r="AW323" s="6">
        <f t="shared" si="44"/>
        <v>7.2016460905349797</v>
      </c>
      <c r="AX323" s="6">
        <f t="shared" si="45"/>
        <v>6.4355407930247042</v>
      </c>
    </row>
    <row r="324" spans="1:50" x14ac:dyDescent="0.25">
      <c r="A324" s="234" t="s">
        <v>483</v>
      </c>
      <c r="B324" s="8">
        <v>7625</v>
      </c>
      <c r="C324" s="8">
        <v>6171</v>
      </c>
      <c r="D324" s="8">
        <v>6073</v>
      </c>
      <c r="E324" s="8">
        <v>5996</v>
      </c>
      <c r="F324" s="8">
        <v>2700</v>
      </c>
      <c r="G324" s="137">
        <v>159</v>
      </c>
      <c r="H324" s="137">
        <v>458</v>
      </c>
      <c r="I324" s="137">
        <v>1045</v>
      </c>
      <c r="J324" s="137">
        <v>197</v>
      </c>
      <c r="K324" s="137">
        <v>263</v>
      </c>
      <c r="L324" s="137">
        <v>137</v>
      </c>
      <c r="M324" s="242">
        <v>161</v>
      </c>
      <c r="N324" s="137">
        <v>55</v>
      </c>
      <c r="O324" s="137">
        <v>734</v>
      </c>
      <c r="P324" s="137">
        <v>382</v>
      </c>
      <c r="Q324" s="137">
        <v>79</v>
      </c>
      <c r="R324" s="137">
        <v>57</v>
      </c>
      <c r="S324" s="137">
        <v>75</v>
      </c>
      <c r="T324" s="137">
        <v>51</v>
      </c>
      <c r="U324" s="137">
        <v>10</v>
      </c>
      <c r="V324" s="137">
        <v>145</v>
      </c>
      <c r="W324" s="137">
        <v>45</v>
      </c>
      <c r="Z324" s="234" t="s">
        <v>483</v>
      </c>
      <c r="AA324" s="6">
        <f t="shared" si="46"/>
        <v>20.852459016393443</v>
      </c>
      <c r="AB324" s="6">
        <f t="shared" ref="AB324:AM339" si="50">H324/$B324*1000</f>
        <v>60.06557377049181</v>
      </c>
      <c r="AC324" s="6">
        <f t="shared" si="50"/>
        <v>137.04918032786887</v>
      </c>
      <c r="AD324" s="6">
        <f t="shared" si="50"/>
        <v>25.83606557377049</v>
      </c>
      <c r="AE324" s="6">
        <f t="shared" si="50"/>
        <v>34.491803278688522</v>
      </c>
      <c r="AF324" s="6">
        <f t="shared" si="50"/>
        <v>17.967213114754099</v>
      </c>
      <c r="AG324" s="6">
        <f t="shared" si="50"/>
        <v>21.114754098360656</v>
      </c>
      <c r="AH324" s="6">
        <f t="shared" si="50"/>
        <v>7.2131147540983607</v>
      </c>
      <c r="AI324" s="6">
        <f t="shared" si="47"/>
        <v>96.26229508196721</v>
      </c>
      <c r="AJ324" s="6">
        <f t="shared" si="47"/>
        <v>50.0983606557377</v>
      </c>
      <c r="AK324" s="6">
        <f t="shared" si="47"/>
        <v>10.360655737704917</v>
      </c>
      <c r="AL324" s="6">
        <f t="shared" si="47"/>
        <v>7.4754098360655741</v>
      </c>
      <c r="AM324" s="6">
        <f t="shared" si="47"/>
        <v>9.8360655737704921</v>
      </c>
      <c r="AN324" s="6">
        <f t="shared" si="49"/>
        <v>6.6885245901639347</v>
      </c>
      <c r="AO324" s="6">
        <f t="shared" si="48"/>
        <v>1.3114754098360655</v>
      </c>
      <c r="AP324" s="6">
        <f t="shared" si="48"/>
        <v>19.016393442622952</v>
      </c>
      <c r="AQ324" s="6">
        <f t="shared" si="48"/>
        <v>5.9016393442622954</v>
      </c>
      <c r="AT324" s="234" t="s">
        <v>483</v>
      </c>
      <c r="AU324" s="6">
        <f t="shared" ref="AU324:AU339" si="51">P324/D324*1000</f>
        <v>62.901366705088101</v>
      </c>
      <c r="AV324" s="6">
        <f t="shared" ref="AV324:AV339" si="52">O324/E324*1000</f>
        <v>122.41494329553035</v>
      </c>
      <c r="AW324" s="6">
        <f t="shared" ref="AW324:AW339" si="53">T324/F324*1000</f>
        <v>18.888888888888889</v>
      </c>
      <c r="AX324" s="6">
        <f t="shared" ref="AX324:AX339" si="54">W324/C324*1000</f>
        <v>7.2921730675741374</v>
      </c>
    </row>
    <row r="325" spans="1:50" x14ac:dyDescent="0.25">
      <c r="A325" s="234" t="s">
        <v>484</v>
      </c>
      <c r="B325" s="8">
        <v>4015</v>
      </c>
      <c r="C325" s="8">
        <v>3166</v>
      </c>
      <c r="D325" s="8">
        <v>3108</v>
      </c>
      <c r="E325" s="8">
        <v>3060</v>
      </c>
      <c r="F325" s="8">
        <v>1132</v>
      </c>
      <c r="G325" s="137">
        <v>51</v>
      </c>
      <c r="H325" s="137">
        <v>421</v>
      </c>
      <c r="I325" s="137">
        <v>537</v>
      </c>
      <c r="J325" s="137">
        <v>103</v>
      </c>
      <c r="K325" s="137">
        <v>131</v>
      </c>
      <c r="L325" s="137">
        <v>120</v>
      </c>
      <c r="M325" s="242">
        <v>81</v>
      </c>
      <c r="N325" s="137">
        <v>20</v>
      </c>
      <c r="O325" s="137">
        <v>532</v>
      </c>
      <c r="P325" s="137">
        <v>159</v>
      </c>
      <c r="Q325" s="137">
        <v>31</v>
      </c>
      <c r="R325" s="137">
        <v>23</v>
      </c>
      <c r="S325" s="137">
        <v>52</v>
      </c>
      <c r="T325" s="137">
        <v>4</v>
      </c>
      <c r="U325" s="137">
        <v>4</v>
      </c>
      <c r="V325" s="137">
        <v>92</v>
      </c>
      <c r="W325" s="137">
        <v>14</v>
      </c>
      <c r="Z325" s="234" t="s">
        <v>484</v>
      </c>
      <c r="AA325" s="6">
        <f t="shared" ref="AA325:AA339" si="55">G325/$B325*1000</f>
        <v>12.702366127023662</v>
      </c>
      <c r="AB325" s="6">
        <f t="shared" si="50"/>
        <v>104.85678704856787</v>
      </c>
      <c r="AC325" s="6">
        <f t="shared" si="50"/>
        <v>133.74844333748442</v>
      </c>
      <c r="AD325" s="6">
        <f t="shared" si="50"/>
        <v>25.653798256537982</v>
      </c>
      <c r="AE325" s="6">
        <f t="shared" si="50"/>
        <v>32.627646326276462</v>
      </c>
      <c r="AF325" s="6">
        <f t="shared" si="50"/>
        <v>29.887920298879205</v>
      </c>
      <c r="AG325" s="6">
        <f t="shared" si="50"/>
        <v>20.174346201743461</v>
      </c>
      <c r="AH325" s="6">
        <f t="shared" si="50"/>
        <v>4.9813200498132009</v>
      </c>
      <c r="AI325" s="6">
        <f t="shared" si="47"/>
        <v>132.50311332503114</v>
      </c>
      <c r="AJ325" s="6">
        <f t="shared" si="47"/>
        <v>39.601494396014942</v>
      </c>
      <c r="AK325" s="6">
        <f t="shared" si="47"/>
        <v>7.7210460772104605</v>
      </c>
      <c r="AL325" s="6">
        <f t="shared" si="47"/>
        <v>5.7285180572851804</v>
      </c>
      <c r="AM325" s="6">
        <f t="shared" si="47"/>
        <v>12.951432129514322</v>
      </c>
      <c r="AN325" s="6">
        <f t="shared" si="49"/>
        <v>0.99626400996264008</v>
      </c>
      <c r="AO325" s="6">
        <f t="shared" si="48"/>
        <v>0.99626400996264008</v>
      </c>
      <c r="AP325" s="6">
        <f t="shared" si="48"/>
        <v>22.914072229140722</v>
      </c>
      <c r="AQ325" s="6">
        <f t="shared" si="48"/>
        <v>3.4869240348692405</v>
      </c>
      <c r="AT325" s="234" t="s">
        <v>484</v>
      </c>
      <c r="AU325" s="6">
        <f t="shared" si="51"/>
        <v>51.158301158301157</v>
      </c>
      <c r="AV325" s="6">
        <f t="shared" si="52"/>
        <v>173.85620915032678</v>
      </c>
      <c r="AW325" s="6">
        <f t="shared" si="53"/>
        <v>3.5335689045936394</v>
      </c>
      <c r="AX325" s="6">
        <f t="shared" si="54"/>
        <v>4.4219835754895769</v>
      </c>
    </row>
    <row r="326" spans="1:50" x14ac:dyDescent="0.25">
      <c r="A326" s="234" t="s">
        <v>485</v>
      </c>
      <c r="B326" s="8">
        <v>8802</v>
      </c>
      <c r="C326" s="8">
        <v>7099</v>
      </c>
      <c r="D326" s="8">
        <v>6997</v>
      </c>
      <c r="E326" s="8">
        <v>6888</v>
      </c>
      <c r="F326" s="8">
        <v>3039</v>
      </c>
      <c r="G326" s="137">
        <v>162</v>
      </c>
      <c r="H326" s="137">
        <v>528</v>
      </c>
      <c r="I326" s="137">
        <v>990</v>
      </c>
      <c r="J326" s="137">
        <v>206</v>
      </c>
      <c r="K326" s="137">
        <v>339</v>
      </c>
      <c r="L326" s="137">
        <v>192</v>
      </c>
      <c r="M326" s="242">
        <v>143</v>
      </c>
      <c r="N326" s="137">
        <v>44</v>
      </c>
      <c r="O326" s="137">
        <v>520</v>
      </c>
      <c r="P326" s="137">
        <v>438</v>
      </c>
      <c r="Q326" s="137">
        <v>62</v>
      </c>
      <c r="R326" s="137">
        <v>6</v>
      </c>
      <c r="S326" s="137">
        <v>83</v>
      </c>
      <c r="T326" s="137">
        <v>16</v>
      </c>
      <c r="U326" s="137">
        <v>22</v>
      </c>
      <c r="V326" s="137">
        <v>177</v>
      </c>
      <c r="W326" s="137">
        <v>61</v>
      </c>
      <c r="Z326" s="234" t="s">
        <v>485</v>
      </c>
      <c r="AA326" s="6">
        <f t="shared" si="55"/>
        <v>18.404907975460123</v>
      </c>
      <c r="AB326" s="6">
        <f t="shared" si="50"/>
        <v>59.986366734832991</v>
      </c>
      <c r="AC326" s="6">
        <f t="shared" si="50"/>
        <v>112.47443762781185</v>
      </c>
      <c r="AD326" s="6">
        <f t="shared" si="50"/>
        <v>23.403771870029537</v>
      </c>
      <c r="AE326" s="6">
        <f t="shared" si="50"/>
        <v>38.513974096796183</v>
      </c>
      <c r="AF326" s="6">
        <f t="shared" si="50"/>
        <v>21.813224267211996</v>
      </c>
      <c r="AG326" s="6">
        <f t="shared" si="50"/>
        <v>16.246307657350602</v>
      </c>
      <c r="AH326" s="6">
        <f t="shared" si="50"/>
        <v>4.9988638945694159</v>
      </c>
      <c r="AI326" s="6">
        <f t="shared" si="50"/>
        <v>59.077482390365823</v>
      </c>
      <c r="AJ326" s="6">
        <f t="shared" si="50"/>
        <v>49.761417859577371</v>
      </c>
      <c r="AK326" s="6">
        <f t="shared" si="50"/>
        <v>7.0438536696205407</v>
      </c>
      <c r="AL326" s="6">
        <f t="shared" si="50"/>
        <v>0.68166325835037489</v>
      </c>
      <c r="AM326" s="6">
        <f t="shared" si="50"/>
        <v>9.4296750738468518</v>
      </c>
      <c r="AN326" s="6">
        <f t="shared" si="49"/>
        <v>1.8177686889343332</v>
      </c>
      <c r="AO326" s="6">
        <f t="shared" si="48"/>
        <v>2.499431947284708</v>
      </c>
      <c r="AP326" s="6">
        <f t="shared" si="48"/>
        <v>20.10906612133606</v>
      </c>
      <c r="AQ326" s="6">
        <f t="shared" si="48"/>
        <v>6.9302431265621456</v>
      </c>
      <c r="AT326" s="234" t="s">
        <v>485</v>
      </c>
      <c r="AU326" s="6">
        <f t="shared" si="51"/>
        <v>62.598256395598113</v>
      </c>
      <c r="AV326" s="6">
        <f t="shared" si="52"/>
        <v>75.493612078977932</v>
      </c>
      <c r="AW326" s="6">
        <f t="shared" si="53"/>
        <v>5.2648897663705165</v>
      </c>
      <c r="AX326" s="6">
        <f t="shared" si="54"/>
        <v>8.5927595435976905</v>
      </c>
    </row>
    <row r="327" spans="1:50" x14ac:dyDescent="0.25">
      <c r="A327" s="234" t="s">
        <v>486</v>
      </c>
      <c r="B327" s="8">
        <v>7380</v>
      </c>
      <c r="C327" s="8">
        <v>5688</v>
      </c>
      <c r="D327" s="8">
        <v>5578</v>
      </c>
      <c r="E327" s="8">
        <v>5474</v>
      </c>
      <c r="F327" s="8">
        <v>2295</v>
      </c>
      <c r="G327" s="137">
        <v>119</v>
      </c>
      <c r="H327" s="137">
        <v>468</v>
      </c>
      <c r="I327" s="137">
        <v>909</v>
      </c>
      <c r="J327" s="137">
        <v>182</v>
      </c>
      <c r="K327" s="137">
        <v>239</v>
      </c>
      <c r="L327" s="137">
        <v>103</v>
      </c>
      <c r="M327" s="242">
        <v>102</v>
      </c>
      <c r="N327" s="137">
        <v>52</v>
      </c>
      <c r="O327" s="137">
        <v>464</v>
      </c>
      <c r="P327" s="137">
        <v>313</v>
      </c>
      <c r="Q327" s="137">
        <v>45</v>
      </c>
      <c r="R327" s="137">
        <v>22</v>
      </c>
      <c r="S327" s="137">
        <v>60</v>
      </c>
      <c r="T327" s="137">
        <v>23</v>
      </c>
      <c r="U327" s="137">
        <v>16</v>
      </c>
      <c r="V327" s="137">
        <v>133</v>
      </c>
      <c r="W327" s="137">
        <v>46</v>
      </c>
      <c r="Z327" s="234" t="s">
        <v>486</v>
      </c>
      <c r="AA327" s="6">
        <f t="shared" si="55"/>
        <v>16.124661246612465</v>
      </c>
      <c r="AB327" s="6">
        <f t="shared" si="50"/>
        <v>63.414634146341463</v>
      </c>
      <c r="AC327" s="6">
        <f t="shared" si="50"/>
        <v>123.17073170731707</v>
      </c>
      <c r="AD327" s="6">
        <f t="shared" si="50"/>
        <v>24.661246612466122</v>
      </c>
      <c r="AE327" s="6">
        <f t="shared" si="50"/>
        <v>32.384823848238483</v>
      </c>
      <c r="AF327" s="6">
        <f t="shared" si="50"/>
        <v>13.956639566395664</v>
      </c>
      <c r="AG327" s="6">
        <f t="shared" si="50"/>
        <v>13.821138211382113</v>
      </c>
      <c r="AH327" s="6">
        <f t="shared" si="50"/>
        <v>7.0460704607046072</v>
      </c>
      <c r="AI327" s="6">
        <f t="shared" si="50"/>
        <v>62.872628726287267</v>
      </c>
      <c r="AJ327" s="6">
        <f t="shared" si="50"/>
        <v>42.411924119241192</v>
      </c>
      <c r="AK327" s="6">
        <f t="shared" si="50"/>
        <v>6.0975609756097562</v>
      </c>
      <c r="AL327" s="6">
        <f t="shared" si="50"/>
        <v>2.9810298102981028</v>
      </c>
      <c r="AM327" s="6">
        <f t="shared" si="50"/>
        <v>8.1300813008130088</v>
      </c>
      <c r="AN327" s="6">
        <f t="shared" si="49"/>
        <v>3.1165311653116534</v>
      </c>
      <c r="AO327" s="6">
        <f t="shared" si="48"/>
        <v>2.168021680216802</v>
      </c>
      <c r="AP327" s="6">
        <f t="shared" si="48"/>
        <v>18.021680216802167</v>
      </c>
      <c r="AQ327" s="6">
        <f t="shared" si="48"/>
        <v>6.2330623306233068</v>
      </c>
      <c r="AT327" s="234" t="s">
        <v>486</v>
      </c>
      <c r="AU327" s="6">
        <f t="shared" si="51"/>
        <v>56.11330225887415</v>
      </c>
      <c r="AV327" s="6">
        <f t="shared" si="52"/>
        <v>84.764340518816226</v>
      </c>
      <c r="AW327" s="6">
        <f t="shared" si="53"/>
        <v>10.021786492374728</v>
      </c>
      <c r="AX327" s="6">
        <f t="shared" si="54"/>
        <v>8.0872011251758096</v>
      </c>
    </row>
    <row r="328" spans="1:50" x14ac:dyDescent="0.25">
      <c r="A328" s="234" t="s">
        <v>487</v>
      </c>
      <c r="B328" s="8">
        <v>6984</v>
      </c>
      <c r="C328" s="8">
        <v>5662</v>
      </c>
      <c r="D328" s="8">
        <v>5589</v>
      </c>
      <c r="E328" s="8">
        <v>5505</v>
      </c>
      <c r="F328" s="8">
        <v>2576</v>
      </c>
      <c r="G328" s="137">
        <v>166</v>
      </c>
      <c r="H328" s="137">
        <v>488</v>
      </c>
      <c r="I328" s="137">
        <v>1139</v>
      </c>
      <c r="J328" s="137">
        <v>193</v>
      </c>
      <c r="K328" s="137">
        <v>280</v>
      </c>
      <c r="L328" s="137">
        <v>156</v>
      </c>
      <c r="M328" s="242">
        <v>192</v>
      </c>
      <c r="N328" s="137">
        <v>85</v>
      </c>
      <c r="O328" s="137">
        <v>565</v>
      </c>
      <c r="P328" s="137">
        <v>426</v>
      </c>
      <c r="Q328" s="137">
        <v>61</v>
      </c>
      <c r="R328" s="137">
        <v>34</v>
      </c>
      <c r="S328" s="137">
        <v>63</v>
      </c>
      <c r="T328" s="137">
        <v>16</v>
      </c>
      <c r="U328" s="137">
        <v>25</v>
      </c>
      <c r="V328" s="137">
        <v>152</v>
      </c>
      <c r="W328" s="137">
        <v>61</v>
      </c>
      <c r="Z328" s="234" t="s">
        <v>487</v>
      </c>
      <c r="AA328" s="6">
        <f t="shared" si="55"/>
        <v>23.768613974799539</v>
      </c>
      <c r="AB328" s="6">
        <f t="shared" si="50"/>
        <v>69.873997709049263</v>
      </c>
      <c r="AC328" s="6">
        <f t="shared" si="50"/>
        <v>163.08705612829326</v>
      </c>
      <c r="AD328" s="6">
        <f t="shared" si="50"/>
        <v>27.634593356242839</v>
      </c>
      <c r="AE328" s="6">
        <f t="shared" si="50"/>
        <v>40.091638029782366</v>
      </c>
      <c r="AF328" s="6">
        <f t="shared" si="50"/>
        <v>22.336769759450171</v>
      </c>
      <c r="AG328" s="6">
        <f t="shared" si="50"/>
        <v>27.491408934707902</v>
      </c>
      <c r="AH328" s="6">
        <f t="shared" si="50"/>
        <v>12.170675830469644</v>
      </c>
      <c r="AI328" s="6">
        <f t="shared" si="50"/>
        <v>80.899198167239405</v>
      </c>
      <c r="AJ328" s="6">
        <f t="shared" si="50"/>
        <v>60.996563573883158</v>
      </c>
      <c r="AK328" s="6">
        <f t="shared" si="50"/>
        <v>8.7342497136311579</v>
      </c>
      <c r="AL328" s="6">
        <f t="shared" si="50"/>
        <v>4.8682703321878584</v>
      </c>
      <c r="AM328" s="6">
        <f t="shared" si="50"/>
        <v>9.0206185567010309</v>
      </c>
      <c r="AN328" s="6">
        <f t="shared" si="49"/>
        <v>2.2909507445589923</v>
      </c>
      <c r="AO328" s="6">
        <f t="shared" si="48"/>
        <v>3.5796105383734247</v>
      </c>
      <c r="AP328" s="6">
        <f t="shared" si="48"/>
        <v>21.764032073310421</v>
      </c>
      <c r="AQ328" s="6">
        <f t="shared" si="48"/>
        <v>8.7342497136311579</v>
      </c>
      <c r="AT328" s="234" t="s">
        <v>487</v>
      </c>
      <c r="AU328" s="6">
        <f t="shared" si="51"/>
        <v>76.221148684916812</v>
      </c>
      <c r="AV328" s="6">
        <f t="shared" si="52"/>
        <v>102.63396911898275</v>
      </c>
      <c r="AW328" s="6">
        <f t="shared" si="53"/>
        <v>6.2111801242236018</v>
      </c>
      <c r="AX328" s="6">
        <f t="shared" si="54"/>
        <v>10.773578240904275</v>
      </c>
    </row>
    <row r="329" spans="1:50" x14ac:dyDescent="0.25">
      <c r="A329" s="234" t="s">
        <v>488</v>
      </c>
      <c r="B329" s="8">
        <v>6680</v>
      </c>
      <c r="C329" s="8">
        <v>5290</v>
      </c>
      <c r="D329" s="8">
        <v>5213</v>
      </c>
      <c r="E329" s="8">
        <v>5141</v>
      </c>
      <c r="F329" s="8">
        <v>2257</v>
      </c>
      <c r="G329" s="137">
        <v>130</v>
      </c>
      <c r="H329" s="137">
        <v>348</v>
      </c>
      <c r="I329" s="137">
        <v>1031</v>
      </c>
      <c r="J329" s="137">
        <v>162</v>
      </c>
      <c r="K329" s="137">
        <v>244</v>
      </c>
      <c r="L329" s="137">
        <v>139</v>
      </c>
      <c r="M329" s="242">
        <v>165</v>
      </c>
      <c r="N329" s="137">
        <v>32</v>
      </c>
      <c r="O329" s="137">
        <v>513</v>
      </c>
      <c r="P329" s="137">
        <v>303</v>
      </c>
      <c r="Q329" s="137">
        <v>38</v>
      </c>
      <c r="R329" s="137">
        <v>12</v>
      </c>
      <c r="S329" s="137">
        <v>50</v>
      </c>
      <c r="T329" s="137">
        <v>18</v>
      </c>
      <c r="U329" s="137">
        <v>20</v>
      </c>
      <c r="V329" s="137">
        <v>121</v>
      </c>
      <c r="W329" s="137">
        <v>51</v>
      </c>
      <c r="Z329" s="234" t="s">
        <v>488</v>
      </c>
      <c r="AA329" s="6">
        <f t="shared" si="55"/>
        <v>19.461077844311379</v>
      </c>
      <c r="AB329" s="6">
        <f t="shared" si="50"/>
        <v>52.095808383233539</v>
      </c>
      <c r="AC329" s="6">
        <f t="shared" si="50"/>
        <v>154.34131736526945</v>
      </c>
      <c r="AD329" s="6">
        <f t="shared" si="50"/>
        <v>24.251497005988021</v>
      </c>
      <c r="AE329" s="6">
        <f t="shared" si="50"/>
        <v>36.526946107784433</v>
      </c>
      <c r="AF329" s="6">
        <f t="shared" si="50"/>
        <v>20.808383233532936</v>
      </c>
      <c r="AG329" s="6">
        <f t="shared" si="50"/>
        <v>24.700598802395209</v>
      </c>
      <c r="AH329" s="6">
        <f t="shared" si="50"/>
        <v>4.7904191616766463</v>
      </c>
      <c r="AI329" s="6">
        <f t="shared" si="50"/>
        <v>76.796407185628752</v>
      </c>
      <c r="AJ329" s="6">
        <f t="shared" si="50"/>
        <v>45.359281437125745</v>
      </c>
      <c r="AK329" s="6">
        <f t="shared" si="50"/>
        <v>5.6886227544910186</v>
      </c>
      <c r="AL329" s="6">
        <f t="shared" si="50"/>
        <v>1.7964071856287425</v>
      </c>
      <c r="AM329" s="6">
        <f t="shared" si="50"/>
        <v>7.4850299401197606</v>
      </c>
      <c r="AN329" s="6">
        <f t="shared" si="49"/>
        <v>2.6946107784431139</v>
      </c>
      <c r="AO329" s="6">
        <f t="shared" si="48"/>
        <v>2.9940119760479043</v>
      </c>
      <c r="AP329" s="6">
        <f t="shared" si="48"/>
        <v>18.113772455089819</v>
      </c>
      <c r="AQ329" s="6">
        <f t="shared" si="48"/>
        <v>7.6347305389221551</v>
      </c>
      <c r="AT329" s="234" t="s">
        <v>488</v>
      </c>
      <c r="AU329" s="6">
        <f t="shared" si="51"/>
        <v>58.123920966813735</v>
      </c>
      <c r="AV329" s="6">
        <f t="shared" si="52"/>
        <v>99.786033845555338</v>
      </c>
      <c r="AW329" s="6">
        <f t="shared" si="53"/>
        <v>7.9751883030571555</v>
      </c>
      <c r="AX329" s="6">
        <f t="shared" si="54"/>
        <v>9.640831758034027</v>
      </c>
    </row>
    <row r="330" spans="1:50" x14ac:dyDescent="0.25">
      <c r="A330" s="234" t="s">
        <v>489</v>
      </c>
      <c r="B330" s="8">
        <v>1959</v>
      </c>
      <c r="C330" s="8">
        <v>1569</v>
      </c>
      <c r="D330" s="8">
        <v>1543</v>
      </c>
      <c r="E330" s="8">
        <v>1522</v>
      </c>
      <c r="F330" s="8">
        <v>691</v>
      </c>
      <c r="G330" s="137">
        <v>36</v>
      </c>
      <c r="H330" s="137">
        <v>89</v>
      </c>
      <c r="I330" s="137">
        <v>317</v>
      </c>
      <c r="J330" s="137">
        <v>43</v>
      </c>
      <c r="K330" s="137">
        <v>61</v>
      </c>
      <c r="L330" s="137">
        <v>23</v>
      </c>
      <c r="M330" s="242">
        <v>25</v>
      </c>
      <c r="N330" s="137">
        <v>13</v>
      </c>
      <c r="O330" s="137">
        <v>173</v>
      </c>
      <c r="P330" s="137">
        <v>85</v>
      </c>
      <c r="Q330" s="137">
        <v>17</v>
      </c>
      <c r="R330" s="137">
        <v>12</v>
      </c>
      <c r="S330" s="137">
        <v>5</v>
      </c>
      <c r="T330" s="137">
        <v>8</v>
      </c>
      <c r="U330" s="137">
        <v>5</v>
      </c>
      <c r="V330" s="137">
        <v>17</v>
      </c>
      <c r="W330" s="137">
        <v>5</v>
      </c>
      <c r="Z330" s="234" t="s">
        <v>489</v>
      </c>
      <c r="AA330" s="6">
        <f t="shared" si="55"/>
        <v>18.376722817764168</v>
      </c>
      <c r="AB330" s="6">
        <f t="shared" si="50"/>
        <v>45.431342521694745</v>
      </c>
      <c r="AC330" s="6">
        <f t="shared" si="50"/>
        <v>161.81725370086781</v>
      </c>
      <c r="AD330" s="6">
        <f t="shared" si="50"/>
        <v>21.949974476773864</v>
      </c>
      <c r="AE330" s="6">
        <f t="shared" si="50"/>
        <v>31.138335885655948</v>
      </c>
      <c r="AF330" s="6">
        <f t="shared" si="50"/>
        <v>11.740684022460439</v>
      </c>
      <c r="AG330" s="6">
        <f t="shared" si="50"/>
        <v>12.761613067891782</v>
      </c>
      <c r="AH330" s="6">
        <f t="shared" si="50"/>
        <v>6.6360387953037261</v>
      </c>
      <c r="AI330" s="6">
        <f t="shared" si="50"/>
        <v>88.310362429811136</v>
      </c>
      <c r="AJ330" s="6">
        <f t="shared" si="50"/>
        <v>43.389484430832056</v>
      </c>
      <c r="AK330" s="6">
        <f t="shared" si="50"/>
        <v>8.6778968861664119</v>
      </c>
      <c r="AL330" s="6">
        <f t="shared" si="50"/>
        <v>6.1255742725880555</v>
      </c>
      <c r="AM330" s="6">
        <f t="shared" si="50"/>
        <v>2.5523226135783563</v>
      </c>
      <c r="AN330" s="6">
        <f t="shared" si="49"/>
        <v>4.0837161817253707</v>
      </c>
      <c r="AO330" s="6">
        <f t="shared" si="48"/>
        <v>2.5523226135783563</v>
      </c>
      <c r="AP330" s="6">
        <f t="shared" si="48"/>
        <v>8.6778968861664119</v>
      </c>
      <c r="AQ330" s="6">
        <f t="shared" si="48"/>
        <v>2.5523226135783563</v>
      </c>
      <c r="AT330" s="234" t="s">
        <v>489</v>
      </c>
      <c r="AU330" s="6">
        <f t="shared" si="51"/>
        <v>55.08749189889825</v>
      </c>
      <c r="AV330" s="6">
        <f t="shared" si="52"/>
        <v>113.66622864651774</v>
      </c>
      <c r="AW330" s="6">
        <f t="shared" si="53"/>
        <v>11.577424023154848</v>
      </c>
      <c r="AX330" s="6">
        <f t="shared" si="54"/>
        <v>3.1867431485022304</v>
      </c>
    </row>
    <row r="331" spans="1:50" x14ac:dyDescent="0.25">
      <c r="A331" s="234" t="s">
        <v>490</v>
      </c>
      <c r="B331" s="8">
        <v>6595</v>
      </c>
      <c r="C331" s="8">
        <v>5219</v>
      </c>
      <c r="D331" s="8">
        <v>5134</v>
      </c>
      <c r="E331" s="8">
        <v>5057</v>
      </c>
      <c r="F331" s="8">
        <v>2140</v>
      </c>
      <c r="G331" s="137">
        <v>142</v>
      </c>
      <c r="H331" s="137">
        <v>505</v>
      </c>
      <c r="I331" s="137">
        <v>938</v>
      </c>
      <c r="J331" s="137">
        <v>184</v>
      </c>
      <c r="K331" s="137">
        <v>272</v>
      </c>
      <c r="L331" s="137">
        <v>167</v>
      </c>
      <c r="M331" s="242">
        <v>99</v>
      </c>
      <c r="N331" s="137">
        <v>61</v>
      </c>
      <c r="O331" s="137">
        <v>754</v>
      </c>
      <c r="P331" s="137">
        <v>303</v>
      </c>
      <c r="Q331" s="137">
        <v>56</v>
      </c>
      <c r="R331" s="137">
        <v>40</v>
      </c>
      <c r="S331" s="137">
        <v>72</v>
      </c>
      <c r="T331" s="137">
        <v>20</v>
      </c>
      <c r="U331" s="137">
        <v>14</v>
      </c>
      <c r="V331" s="137">
        <v>127</v>
      </c>
      <c r="W331" s="137">
        <v>25</v>
      </c>
      <c r="Z331" s="234" t="s">
        <v>490</v>
      </c>
      <c r="AA331" s="6">
        <f t="shared" si="55"/>
        <v>21.531463229719485</v>
      </c>
      <c r="AB331" s="6">
        <f t="shared" si="50"/>
        <v>76.573161485974225</v>
      </c>
      <c r="AC331" s="6">
        <f t="shared" si="50"/>
        <v>142.22896133434421</v>
      </c>
      <c r="AD331" s="6">
        <f t="shared" si="50"/>
        <v>27.899924184988627</v>
      </c>
      <c r="AE331" s="6">
        <f t="shared" si="50"/>
        <v>41.243366186504929</v>
      </c>
      <c r="AF331" s="6">
        <f t="shared" si="50"/>
        <v>25.322213798332069</v>
      </c>
      <c r="AG331" s="6">
        <f t="shared" si="50"/>
        <v>15.011372251705836</v>
      </c>
      <c r="AH331" s="6">
        <f t="shared" si="50"/>
        <v>9.2494313874147078</v>
      </c>
      <c r="AI331" s="6">
        <f t="shared" si="50"/>
        <v>114.32903714935557</v>
      </c>
      <c r="AJ331" s="6">
        <f t="shared" si="50"/>
        <v>45.943896891584536</v>
      </c>
      <c r="AK331" s="6">
        <f t="shared" si="50"/>
        <v>8.4912812736921897</v>
      </c>
      <c r="AL331" s="6">
        <f t="shared" si="50"/>
        <v>6.0652009097801365</v>
      </c>
      <c r="AM331" s="6">
        <f t="shared" si="50"/>
        <v>10.917361637604246</v>
      </c>
      <c r="AN331" s="6">
        <f t="shared" si="49"/>
        <v>3.0326004548900682</v>
      </c>
      <c r="AO331" s="6">
        <f t="shared" si="48"/>
        <v>2.1228203184230474</v>
      </c>
      <c r="AP331" s="6">
        <f t="shared" si="48"/>
        <v>19.257012888551934</v>
      </c>
      <c r="AQ331" s="6">
        <f t="shared" si="48"/>
        <v>3.7907505686125851</v>
      </c>
      <c r="AT331" s="234" t="s">
        <v>490</v>
      </c>
      <c r="AU331" s="6">
        <f t="shared" si="51"/>
        <v>59.018309310479161</v>
      </c>
      <c r="AV331" s="6">
        <f t="shared" si="52"/>
        <v>149.10025706940874</v>
      </c>
      <c r="AW331" s="6">
        <f t="shared" si="53"/>
        <v>9.3457943925233646</v>
      </c>
      <c r="AX331" s="6">
        <f t="shared" si="54"/>
        <v>4.7901896915117836</v>
      </c>
    </row>
    <row r="332" spans="1:50" x14ac:dyDescent="0.25">
      <c r="A332" s="234" t="s">
        <v>491</v>
      </c>
      <c r="B332" s="8">
        <v>1576</v>
      </c>
      <c r="C332" s="8">
        <v>1330</v>
      </c>
      <c r="D332" s="8">
        <v>1311</v>
      </c>
      <c r="E332" s="8">
        <v>1289</v>
      </c>
      <c r="F332" s="8">
        <v>573</v>
      </c>
      <c r="G332" s="137">
        <v>29</v>
      </c>
      <c r="H332" s="137">
        <v>93</v>
      </c>
      <c r="I332" s="137">
        <v>216</v>
      </c>
      <c r="J332" s="137">
        <v>32</v>
      </c>
      <c r="K332" s="137">
        <v>61</v>
      </c>
      <c r="L332" s="137">
        <v>32</v>
      </c>
      <c r="M332" s="242">
        <v>50</v>
      </c>
      <c r="N332" s="137">
        <v>13</v>
      </c>
      <c r="O332" s="137">
        <v>214</v>
      </c>
      <c r="P332" s="137">
        <v>57</v>
      </c>
      <c r="Q332" s="137">
        <v>16</v>
      </c>
      <c r="R332" s="137">
        <v>3</v>
      </c>
      <c r="S332" s="137">
        <v>21</v>
      </c>
      <c r="T332" s="137">
        <v>2</v>
      </c>
      <c r="U332" s="137">
        <v>1</v>
      </c>
      <c r="V332" s="137">
        <v>40</v>
      </c>
      <c r="W332" s="137">
        <v>17</v>
      </c>
      <c r="Z332" s="234" t="s">
        <v>491</v>
      </c>
      <c r="AA332" s="6">
        <f t="shared" si="55"/>
        <v>18.401015228426395</v>
      </c>
      <c r="AB332" s="6">
        <f t="shared" si="50"/>
        <v>59.01015228426396</v>
      </c>
      <c r="AC332" s="6">
        <f t="shared" si="50"/>
        <v>137.05583756345177</v>
      </c>
      <c r="AD332" s="6">
        <f t="shared" si="50"/>
        <v>20.304568527918779</v>
      </c>
      <c r="AE332" s="6">
        <f t="shared" si="50"/>
        <v>38.705583756345177</v>
      </c>
      <c r="AF332" s="6">
        <f t="shared" si="50"/>
        <v>20.304568527918779</v>
      </c>
      <c r="AG332" s="6">
        <f t="shared" si="50"/>
        <v>31.725888324873093</v>
      </c>
      <c r="AH332" s="6">
        <f t="shared" si="50"/>
        <v>8.2487309644670059</v>
      </c>
      <c r="AI332" s="6">
        <f t="shared" si="50"/>
        <v>135.78680203045684</v>
      </c>
      <c r="AJ332" s="6">
        <f t="shared" si="50"/>
        <v>36.167512690355331</v>
      </c>
      <c r="AK332" s="6">
        <f t="shared" si="50"/>
        <v>10.152284263959389</v>
      </c>
      <c r="AL332" s="6">
        <f t="shared" si="50"/>
        <v>1.9035532994923858</v>
      </c>
      <c r="AM332" s="6">
        <f t="shared" si="50"/>
        <v>13.3248730964467</v>
      </c>
      <c r="AN332" s="6">
        <f t="shared" si="49"/>
        <v>1.2690355329949237</v>
      </c>
      <c r="AO332" s="6">
        <f t="shared" si="48"/>
        <v>0.63451776649746183</v>
      </c>
      <c r="AP332" s="6">
        <f t="shared" si="48"/>
        <v>25.380710659898476</v>
      </c>
      <c r="AQ332" s="6">
        <f t="shared" si="48"/>
        <v>10.786802030456853</v>
      </c>
      <c r="AT332" s="234" t="s">
        <v>491</v>
      </c>
      <c r="AU332" s="6">
        <f t="shared" si="51"/>
        <v>43.478260869565219</v>
      </c>
      <c r="AV332" s="6">
        <f t="shared" si="52"/>
        <v>166.02017067494182</v>
      </c>
      <c r="AW332" s="6">
        <f t="shared" si="53"/>
        <v>3.4904013961605584</v>
      </c>
      <c r="AX332" s="6">
        <f t="shared" si="54"/>
        <v>12.781954887218046</v>
      </c>
    </row>
    <row r="333" spans="1:50" x14ac:dyDescent="0.25">
      <c r="A333" s="234" t="s">
        <v>492</v>
      </c>
      <c r="B333" s="8">
        <v>10177</v>
      </c>
      <c r="C333" s="8">
        <v>8152</v>
      </c>
      <c r="D333" s="8">
        <v>8013</v>
      </c>
      <c r="E333" s="8">
        <v>7866</v>
      </c>
      <c r="F333" s="8">
        <v>3482</v>
      </c>
      <c r="G333" s="137">
        <v>207</v>
      </c>
      <c r="H333" s="137">
        <v>631</v>
      </c>
      <c r="I333" s="137">
        <v>1512</v>
      </c>
      <c r="J333" s="137">
        <v>273</v>
      </c>
      <c r="K333" s="137">
        <v>433</v>
      </c>
      <c r="L333" s="137">
        <v>238</v>
      </c>
      <c r="M333" s="242">
        <v>193</v>
      </c>
      <c r="N333" s="137">
        <v>93</v>
      </c>
      <c r="O333" s="137">
        <v>1206</v>
      </c>
      <c r="P333" s="137">
        <v>488</v>
      </c>
      <c r="Q333" s="137">
        <v>84</v>
      </c>
      <c r="R333" s="137">
        <v>47</v>
      </c>
      <c r="S333" s="137">
        <v>135</v>
      </c>
      <c r="T333" s="137">
        <v>35</v>
      </c>
      <c r="U333" s="137">
        <v>34</v>
      </c>
      <c r="V333" s="137">
        <v>218</v>
      </c>
      <c r="W333" s="137">
        <v>75</v>
      </c>
      <c r="Z333" s="234" t="s">
        <v>492</v>
      </c>
      <c r="AA333" s="6">
        <f t="shared" si="55"/>
        <v>20.339982313058858</v>
      </c>
      <c r="AB333" s="6">
        <f t="shared" si="50"/>
        <v>62.002554780387143</v>
      </c>
      <c r="AC333" s="6">
        <f t="shared" si="50"/>
        <v>148.57030559103862</v>
      </c>
      <c r="AD333" s="6">
        <f t="shared" si="50"/>
        <v>26.825194065048642</v>
      </c>
      <c r="AE333" s="6">
        <f t="shared" si="50"/>
        <v>42.546919524417802</v>
      </c>
      <c r="AF333" s="6">
        <f t="shared" si="50"/>
        <v>23.386066620811636</v>
      </c>
      <c r="AG333" s="6">
        <f t="shared" si="50"/>
        <v>18.964331335364058</v>
      </c>
      <c r="AH333" s="6">
        <f t="shared" si="50"/>
        <v>9.1382529232583263</v>
      </c>
      <c r="AI333" s="6">
        <f t="shared" si="50"/>
        <v>118.5025056499951</v>
      </c>
      <c r="AJ333" s="6">
        <f t="shared" si="50"/>
        <v>47.951262651075957</v>
      </c>
      <c r="AK333" s="6">
        <f t="shared" si="50"/>
        <v>8.2539058661688127</v>
      </c>
      <c r="AL333" s="6">
        <f t="shared" si="50"/>
        <v>4.618256853689692</v>
      </c>
      <c r="AM333" s="6">
        <f t="shared" si="50"/>
        <v>13.265205856342734</v>
      </c>
      <c r="AN333" s="6">
        <f t="shared" si="49"/>
        <v>3.439127444237005</v>
      </c>
      <c r="AO333" s="6">
        <f t="shared" si="48"/>
        <v>3.3408666601159478</v>
      </c>
      <c r="AP333" s="6">
        <f t="shared" si="48"/>
        <v>21.420850938390487</v>
      </c>
      <c r="AQ333" s="6">
        <f t="shared" si="48"/>
        <v>7.3695588090792965</v>
      </c>
      <c r="AT333" s="234" t="s">
        <v>492</v>
      </c>
      <c r="AU333" s="6">
        <f t="shared" si="51"/>
        <v>60.901035816797702</v>
      </c>
      <c r="AV333" s="6">
        <f t="shared" si="52"/>
        <v>153.31807780320366</v>
      </c>
      <c r="AW333" s="6">
        <f t="shared" si="53"/>
        <v>10.051694428489373</v>
      </c>
      <c r="AX333" s="6">
        <f t="shared" si="54"/>
        <v>9.2001962708537768</v>
      </c>
    </row>
    <row r="334" spans="1:50" x14ac:dyDescent="0.25">
      <c r="A334" s="234" t="s">
        <v>493</v>
      </c>
      <c r="B334" s="8">
        <v>9263</v>
      </c>
      <c r="C334" s="8">
        <v>7040</v>
      </c>
      <c r="D334" s="8">
        <v>6901</v>
      </c>
      <c r="E334" s="8">
        <v>6788</v>
      </c>
      <c r="F334" s="8">
        <v>2594</v>
      </c>
      <c r="G334" s="137">
        <v>167</v>
      </c>
      <c r="H334" s="137">
        <v>535</v>
      </c>
      <c r="I334" s="137">
        <v>1281</v>
      </c>
      <c r="J334" s="137">
        <v>213</v>
      </c>
      <c r="K334" s="137">
        <v>310</v>
      </c>
      <c r="L334" s="137">
        <v>146</v>
      </c>
      <c r="M334" s="242">
        <v>218</v>
      </c>
      <c r="N334" s="137">
        <v>42</v>
      </c>
      <c r="O334" s="137">
        <v>520</v>
      </c>
      <c r="P334" s="137">
        <v>329</v>
      </c>
      <c r="Q334" s="137">
        <v>67</v>
      </c>
      <c r="R334" s="137">
        <v>28</v>
      </c>
      <c r="S334" s="137">
        <v>88</v>
      </c>
      <c r="T334" s="137">
        <v>17</v>
      </c>
      <c r="U334" s="137">
        <v>13</v>
      </c>
      <c r="V334" s="137">
        <v>183</v>
      </c>
      <c r="W334" s="137">
        <v>58</v>
      </c>
      <c r="Z334" s="234" t="s">
        <v>493</v>
      </c>
      <c r="AA334" s="6">
        <f t="shared" si="55"/>
        <v>18.028716398574975</v>
      </c>
      <c r="AB334" s="6">
        <f t="shared" si="50"/>
        <v>57.756666306812043</v>
      </c>
      <c r="AC334" s="6">
        <f t="shared" si="50"/>
        <v>138.29212997948829</v>
      </c>
      <c r="AD334" s="6">
        <f t="shared" si="50"/>
        <v>22.994710137104612</v>
      </c>
      <c r="AE334" s="6">
        <f t="shared" si="50"/>
        <v>33.466479542264928</v>
      </c>
      <c r="AF334" s="6">
        <f t="shared" si="50"/>
        <v>15.761632300550579</v>
      </c>
      <c r="AG334" s="6">
        <f t="shared" si="50"/>
        <v>23.534492065205658</v>
      </c>
      <c r="AH334" s="6">
        <f t="shared" si="50"/>
        <v>4.5341681960487961</v>
      </c>
      <c r="AI334" s="6">
        <f t="shared" si="50"/>
        <v>56.137320522508908</v>
      </c>
      <c r="AJ334" s="6">
        <f t="shared" si="50"/>
        <v>35.517650869048907</v>
      </c>
      <c r="AK334" s="6">
        <f t="shared" si="50"/>
        <v>7.233077836554032</v>
      </c>
      <c r="AL334" s="6">
        <f t="shared" si="50"/>
        <v>3.0227787973658642</v>
      </c>
      <c r="AM334" s="6">
        <f t="shared" si="50"/>
        <v>9.5001619345784309</v>
      </c>
      <c r="AN334" s="6">
        <f t="shared" si="49"/>
        <v>1.8352585555435603</v>
      </c>
      <c r="AO334" s="6">
        <f t="shared" si="48"/>
        <v>1.4034330130627226</v>
      </c>
      <c r="AP334" s="6">
        <f t="shared" si="48"/>
        <v>19.756018568498327</v>
      </c>
      <c r="AQ334" s="6">
        <f t="shared" si="48"/>
        <v>6.2614703659721478</v>
      </c>
      <c r="AT334" s="234" t="s">
        <v>493</v>
      </c>
      <c r="AU334" s="6">
        <f t="shared" si="51"/>
        <v>47.6742501086799</v>
      </c>
      <c r="AV334" s="6">
        <f t="shared" si="52"/>
        <v>76.605774896876838</v>
      </c>
      <c r="AW334" s="6">
        <f t="shared" si="53"/>
        <v>6.5535851966075551</v>
      </c>
      <c r="AX334" s="6">
        <f t="shared" si="54"/>
        <v>8.2386363636363633</v>
      </c>
    </row>
    <row r="335" spans="1:50" x14ac:dyDescent="0.25">
      <c r="A335" s="234" t="s">
        <v>494</v>
      </c>
      <c r="B335" s="8">
        <v>5757</v>
      </c>
      <c r="C335" s="8">
        <v>4491</v>
      </c>
      <c r="D335" s="8">
        <v>4404</v>
      </c>
      <c r="E335" s="8">
        <v>4310</v>
      </c>
      <c r="F335" s="8">
        <v>1752</v>
      </c>
      <c r="G335" s="137">
        <v>103</v>
      </c>
      <c r="H335" s="137">
        <v>298</v>
      </c>
      <c r="I335" s="137">
        <v>591</v>
      </c>
      <c r="J335" s="137">
        <v>113</v>
      </c>
      <c r="K335" s="137">
        <v>228</v>
      </c>
      <c r="L335" s="137">
        <v>100</v>
      </c>
      <c r="M335" s="242">
        <v>63</v>
      </c>
      <c r="N335" s="137">
        <v>30</v>
      </c>
      <c r="O335" s="137">
        <v>259</v>
      </c>
      <c r="P335" s="137">
        <v>240</v>
      </c>
      <c r="Q335" s="137">
        <v>28</v>
      </c>
      <c r="R335" s="137">
        <v>5</v>
      </c>
      <c r="S335" s="137">
        <v>29</v>
      </c>
      <c r="T335" s="137">
        <v>9</v>
      </c>
      <c r="U335" s="137">
        <v>6</v>
      </c>
      <c r="V335" s="137">
        <v>113</v>
      </c>
      <c r="W335" s="137">
        <v>47</v>
      </c>
      <c r="Z335" s="234" t="s">
        <v>494</v>
      </c>
      <c r="AA335" s="6">
        <f t="shared" si="55"/>
        <v>17.891262810491575</v>
      </c>
      <c r="AB335" s="6">
        <f t="shared" si="50"/>
        <v>51.763071043946503</v>
      </c>
      <c r="AC335" s="6">
        <f t="shared" si="50"/>
        <v>102.65763418447108</v>
      </c>
      <c r="AD335" s="6">
        <f t="shared" si="50"/>
        <v>19.628278617335418</v>
      </c>
      <c r="AE335" s="6">
        <f t="shared" si="50"/>
        <v>39.603960396039604</v>
      </c>
      <c r="AF335" s="6">
        <f t="shared" si="50"/>
        <v>17.370158068438421</v>
      </c>
      <c r="AG335" s="6">
        <f t="shared" si="50"/>
        <v>10.943199583116208</v>
      </c>
      <c r="AH335" s="6">
        <f t="shared" si="50"/>
        <v>5.2110474205315267</v>
      </c>
      <c r="AI335" s="6">
        <f t="shared" si="50"/>
        <v>44.988709397255512</v>
      </c>
      <c r="AJ335" s="6">
        <f t="shared" si="50"/>
        <v>41.688379364252214</v>
      </c>
      <c r="AK335" s="6">
        <f t="shared" si="50"/>
        <v>4.8636442591627587</v>
      </c>
      <c r="AL335" s="6">
        <f t="shared" si="50"/>
        <v>0.86850790342192119</v>
      </c>
      <c r="AM335" s="6">
        <f t="shared" si="50"/>
        <v>5.0373458398471431</v>
      </c>
      <c r="AN335" s="6">
        <f t="shared" si="49"/>
        <v>1.5633142261594579</v>
      </c>
      <c r="AO335" s="6">
        <f t="shared" si="48"/>
        <v>1.0422094841063052</v>
      </c>
      <c r="AP335" s="6">
        <f t="shared" si="48"/>
        <v>19.628278617335418</v>
      </c>
      <c r="AQ335" s="6">
        <f t="shared" si="48"/>
        <v>8.1639742921660581</v>
      </c>
      <c r="AT335" s="234" t="s">
        <v>494</v>
      </c>
      <c r="AU335" s="6">
        <f t="shared" si="51"/>
        <v>54.495912806539508</v>
      </c>
      <c r="AV335" s="6">
        <f t="shared" si="52"/>
        <v>60.092807424593971</v>
      </c>
      <c r="AW335" s="6">
        <f t="shared" si="53"/>
        <v>5.1369863013698627</v>
      </c>
      <c r="AX335" s="6">
        <f t="shared" si="54"/>
        <v>10.465375194834113</v>
      </c>
    </row>
    <row r="336" spans="1:50" x14ac:dyDescent="0.25">
      <c r="A336" s="234" t="s">
        <v>495</v>
      </c>
      <c r="B336" s="8">
        <v>10749</v>
      </c>
      <c r="C336" s="8">
        <v>8871</v>
      </c>
      <c r="D336" s="8">
        <v>8750</v>
      </c>
      <c r="E336" s="8">
        <v>8603</v>
      </c>
      <c r="F336" s="8">
        <v>4018</v>
      </c>
      <c r="G336" s="137">
        <v>245</v>
      </c>
      <c r="H336" s="137">
        <v>679</v>
      </c>
      <c r="I336" s="137">
        <v>1553</v>
      </c>
      <c r="J336" s="137">
        <v>299</v>
      </c>
      <c r="K336" s="137">
        <v>405</v>
      </c>
      <c r="L336" s="137">
        <v>215</v>
      </c>
      <c r="M336" s="242">
        <v>173</v>
      </c>
      <c r="N336" s="137">
        <v>114</v>
      </c>
      <c r="O336" s="137">
        <v>916</v>
      </c>
      <c r="P336" s="137">
        <v>542</v>
      </c>
      <c r="Q336" s="137">
        <v>112</v>
      </c>
      <c r="R336" s="137">
        <v>70</v>
      </c>
      <c r="S336" s="137">
        <v>110</v>
      </c>
      <c r="T336" s="137">
        <v>57</v>
      </c>
      <c r="U336" s="137">
        <v>65</v>
      </c>
      <c r="V336" s="137">
        <v>234</v>
      </c>
      <c r="W336" s="137">
        <v>80</v>
      </c>
      <c r="Z336" s="234" t="s">
        <v>495</v>
      </c>
      <c r="AA336" s="6">
        <f t="shared" si="55"/>
        <v>22.79281793655224</v>
      </c>
      <c r="AB336" s="6">
        <f t="shared" si="50"/>
        <v>63.168666852730482</v>
      </c>
      <c r="AC336" s="6">
        <f t="shared" si="50"/>
        <v>144.47855614475765</v>
      </c>
      <c r="AD336" s="6">
        <f t="shared" si="50"/>
        <v>27.81654107358824</v>
      </c>
      <c r="AE336" s="6">
        <f t="shared" si="50"/>
        <v>37.677923527770027</v>
      </c>
      <c r="AF336" s="6">
        <f t="shared" si="50"/>
        <v>20.001860638198902</v>
      </c>
      <c r="AG336" s="6">
        <f t="shared" si="50"/>
        <v>16.094520420504232</v>
      </c>
      <c r="AH336" s="6">
        <f t="shared" si="50"/>
        <v>10.605637733742673</v>
      </c>
      <c r="AI336" s="6">
        <f t="shared" si="50"/>
        <v>85.217229509721847</v>
      </c>
      <c r="AJ336" s="6">
        <f t="shared" si="50"/>
        <v>50.423295190250251</v>
      </c>
      <c r="AK336" s="6">
        <f t="shared" si="50"/>
        <v>10.419573913852451</v>
      </c>
      <c r="AL336" s="6">
        <f t="shared" si="50"/>
        <v>6.5122336961577822</v>
      </c>
      <c r="AM336" s="6">
        <f t="shared" si="50"/>
        <v>10.233510093962229</v>
      </c>
      <c r="AN336" s="6">
        <f t="shared" si="49"/>
        <v>5.3028188668713367</v>
      </c>
      <c r="AO336" s="6">
        <f t="shared" si="48"/>
        <v>6.0470741464322257</v>
      </c>
      <c r="AP336" s="6">
        <f t="shared" si="48"/>
        <v>21.769466927156014</v>
      </c>
      <c r="AQ336" s="6">
        <f t="shared" si="48"/>
        <v>7.4425527956088935</v>
      </c>
      <c r="AT336" s="234" t="s">
        <v>495</v>
      </c>
      <c r="AU336" s="6">
        <f t="shared" si="51"/>
        <v>61.942857142857143</v>
      </c>
      <c r="AV336" s="6">
        <f t="shared" si="52"/>
        <v>106.47448564454261</v>
      </c>
      <c r="AW336" s="6">
        <f t="shared" si="53"/>
        <v>14.186162269785964</v>
      </c>
      <c r="AX336" s="6">
        <f t="shared" si="54"/>
        <v>9.0181490249126384</v>
      </c>
    </row>
    <row r="337" spans="1:50" x14ac:dyDescent="0.25">
      <c r="A337" s="234" t="s">
        <v>496</v>
      </c>
      <c r="B337" s="8">
        <v>3094</v>
      </c>
      <c r="C337" s="8">
        <v>2401</v>
      </c>
      <c r="D337" s="8">
        <v>2357</v>
      </c>
      <c r="E337" s="8">
        <v>2307</v>
      </c>
      <c r="F337" s="8">
        <v>1058</v>
      </c>
      <c r="G337" s="137">
        <v>69</v>
      </c>
      <c r="H337" s="137">
        <v>194</v>
      </c>
      <c r="I337" s="137">
        <v>501</v>
      </c>
      <c r="J337" s="137">
        <v>88</v>
      </c>
      <c r="K337" s="137">
        <v>106</v>
      </c>
      <c r="L337" s="137">
        <v>75</v>
      </c>
      <c r="M337" s="242">
        <v>68</v>
      </c>
      <c r="N337" s="137">
        <v>39</v>
      </c>
      <c r="O337" s="137">
        <v>239</v>
      </c>
      <c r="P337" s="137">
        <v>168</v>
      </c>
      <c r="Q337" s="137">
        <v>29</v>
      </c>
      <c r="R337" s="137">
        <v>16</v>
      </c>
      <c r="S337" s="137">
        <v>55</v>
      </c>
      <c r="T337" s="137">
        <v>12</v>
      </c>
      <c r="U337" s="137">
        <v>10</v>
      </c>
      <c r="V337" s="137">
        <v>68</v>
      </c>
      <c r="W337" s="137">
        <v>12</v>
      </c>
      <c r="Z337" s="234" t="s">
        <v>496</v>
      </c>
      <c r="AA337" s="6">
        <f t="shared" si="55"/>
        <v>22.301228183581124</v>
      </c>
      <c r="AB337" s="6">
        <f t="shared" si="50"/>
        <v>62.702003878474464</v>
      </c>
      <c r="AC337" s="6">
        <f t="shared" si="50"/>
        <v>161.92630898513252</v>
      </c>
      <c r="AD337" s="6">
        <f t="shared" si="50"/>
        <v>28.442146089204911</v>
      </c>
      <c r="AE337" s="6">
        <f t="shared" si="50"/>
        <v>34.25985778926956</v>
      </c>
      <c r="AF337" s="6">
        <f t="shared" si="50"/>
        <v>24.240465416936004</v>
      </c>
      <c r="AG337" s="6">
        <f t="shared" si="50"/>
        <v>21.978021978021978</v>
      </c>
      <c r="AH337" s="6">
        <f t="shared" si="50"/>
        <v>12.605042016806722</v>
      </c>
      <c r="AI337" s="6">
        <f t="shared" si="50"/>
        <v>77.24628312863608</v>
      </c>
      <c r="AJ337" s="6">
        <f t="shared" si="50"/>
        <v>54.298642533936651</v>
      </c>
      <c r="AK337" s="6">
        <f t="shared" si="50"/>
        <v>9.3729799612152558</v>
      </c>
      <c r="AL337" s="6">
        <f t="shared" si="50"/>
        <v>5.171299288946348</v>
      </c>
      <c r="AM337" s="6">
        <f t="shared" si="50"/>
        <v>17.776341305753071</v>
      </c>
      <c r="AN337" s="6">
        <f t="shared" si="49"/>
        <v>3.8784744667097608</v>
      </c>
      <c r="AO337" s="6">
        <f t="shared" si="49"/>
        <v>3.232062055591467</v>
      </c>
      <c r="AP337" s="6">
        <f t="shared" si="49"/>
        <v>21.978021978021978</v>
      </c>
      <c r="AQ337" s="6">
        <f t="shared" si="49"/>
        <v>3.8784744667097608</v>
      </c>
      <c r="AT337" s="234" t="s">
        <v>496</v>
      </c>
      <c r="AU337" s="6">
        <f t="shared" si="51"/>
        <v>71.277047093763258</v>
      </c>
      <c r="AV337" s="6">
        <f t="shared" si="52"/>
        <v>103.59774599046379</v>
      </c>
      <c r="AW337" s="6">
        <f t="shared" si="53"/>
        <v>11.342155009451796</v>
      </c>
      <c r="AX337" s="6">
        <f t="shared" si="54"/>
        <v>4.9979175343606839</v>
      </c>
    </row>
    <row r="338" spans="1:50" x14ac:dyDescent="0.25">
      <c r="A338" s="234" t="s">
        <v>497</v>
      </c>
      <c r="B338" s="8">
        <v>3297</v>
      </c>
      <c r="C338" s="8">
        <v>2691</v>
      </c>
      <c r="D338" s="8">
        <v>2650</v>
      </c>
      <c r="E338" s="8">
        <v>2616</v>
      </c>
      <c r="F338" s="8">
        <v>1157</v>
      </c>
      <c r="G338" s="137">
        <v>67</v>
      </c>
      <c r="H338" s="137">
        <v>119</v>
      </c>
      <c r="I338" s="137">
        <v>516</v>
      </c>
      <c r="J338" s="137">
        <v>93</v>
      </c>
      <c r="K338" s="137">
        <v>140</v>
      </c>
      <c r="L338" s="137">
        <v>58</v>
      </c>
      <c r="M338" s="242">
        <v>58</v>
      </c>
      <c r="N338" s="137">
        <v>12</v>
      </c>
      <c r="O338" s="137">
        <v>270</v>
      </c>
      <c r="P338" s="137">
        <v>160</v>
      </c>
      <c r="Q338" s="137">
        <v>39</v>
      </c>
      <c r="R338" s="137">
        <v>26</v>
      </c>
      <c r="S338" s="137">
        <v>33</v>
      </c>
      <c r="T338" s="137">
        <v>15</v>
      </c>
      <c r="U338" s="137">
        <v>6</v>
      </c>
      <c r="V338" s="137">
        <v>63</v>
      </c>
      <c r="W338" s="137">
        <v>24</v>
      </c>
      <c r="Z338" s="234" t="s">
        <v>497</v>
      </c>
      <c r="AA338" s="6">
        <f t="shared" si="55"/>
        <v>20.32150439793752</v>
      </c>
      <c r="AB338" s="6">
        <f t="shared" si="50"/>
        <v>36.093418259023352</v>
      </c>
      <c r="AC338" s="6">
        <f t="shared" si="50"/>
        <v>156.50591446769789</v>
      </c>
      <c r="AD338" s="6">
        <f t="shared" si="50"/>
        <v>28.207461328480438</v>
      </c>
      <c r="AE338" s="6">
        <f t="shared" si="50"/>
        <v>42.462845010615709</v>
      </c>
      <c r="AF338" s="6">
        <f t="shared" si="50"/>
        <v>17.591750075826507</v>
      </c>
      <c r="AG338" s="6">
        <f t="shared" si="50"/>
        <v>17.591750075826507</v>
      </c>
      <c r="AH338" s="6">
        <f t="shared" si="50"/>
        <v>3.6396724294813469</v>
      </c>
      <c r="AI338" s="6">
        <f t="shared" si="50"/>
        <v>81.892629663330297</v>
      </c>
      <c r="AJ338" s="6">
        <f t="shared" si="50"/>
        <v>48.528965726417951</v>
      </c>
      <c r="AK338" s="6">
        <f t="shared" si="50"/>
        <v>11.828935395814376</v>
      </c>
      <c r="AL338" s="6">
        <f t="shared" si="50"/>
        <v>7.8859569305429185</v>
      </c>
      <c r="AM338" s="6">
        <f t="shared" si="50"/>
        <v>10.009099181073703</v>
      </c>
      <c r="AN338" s="6">
        <f t="shared" si="49"/>
        <v>4.5495905368516834</v>
      </c>
      <c r="AO338" s="6">
        <f t="shared" si="49"/>
        <v>1.8198362147406735</v>
      </c>
      <c r="AP338" s="6">
        <f t="shared" si="49"/>
        <v>19.108280254777068</v>
      </c>
      <c r="AQ338" s="6">
        <f t="shared" si="49"/>
        <v>7.2793448589626939</v>
      </c>
      <c r="AT338" s="234" t="s">
        <v>497</v>
      </c>
      <c r="AU338" s="6">
        <f t="shared" si="51"/>
        <v>60.377358490566039</v>
      </c>
      <c r="AV338" s="6">
        <f t="shared" si="52"/>
        <v>103.21100917431193</v>
      </c>
      <c r="AW338" s="6">
        <f t="shared" si="53"/>
        <v>12.96456352636128</v>
      </c>
      <c r="AX338" s="6">
        <f t="shared" si="54"/>
        <v>8.9186176142697882</v>
      </c>
    </row>
    <row r="339" spans="1:50" ht="15" customHeight="1" x14ac:dyDescent="0.25">
      <c r="A339" s="235" t="s">
        <v>498</v>
      </c>
      <c r="B339" s="188">
        <f>SUM(B3:B338)</f>
        <v>1970735</v>
      </c>
      <c r="C339" s="188">
        <f t="shared" ref="C339:W339" si="56">SUM(C3:C338)</f>
        <v>1577933</v>
      </c>
      <c r="D339" s="188">
        <f t="shared" si="56"/>
        <v>1554746</v>
      </c>
      <c r="E339" s="188">
        <f t="shared" si="56"/>
        <v>1531737</v>
      </c>
      <c r="F339" s="188">
        <f t="shared" si="56"/>
        <v>679388</v>
      </c>
      <c r="G339" s="188">
        <f t="shared" si="56"/>
        <v>37325</v>
      </c>
      <c r="H339" s="188">
        <f t="shared" si="56"/>
        <v>122178</v>
      </c>
      <c r="I339" s="188">
        <f t="shared" si="56"/>
        <v>268400</v>
      </c>
      <c r="J339" s="188">
        <f t="shared" si="56"/>
        <v>48025</v>
      </c>
      <c r="K339" s="188">
        <f t="shared" si="56"/>
        <v>73835</v>
      </c>
      <c r="L339" s="188">
        <f t="shared" si="56"/>
        <v>40955</v>
      </c>
      <c r="M339" s="243">
        <f t="shared" si="56"/>
        <v>40286</v>
      </c>
      <c r="N339" s="188">
        <f t="shared" si="56"/>
        <v>14137</v>
      </c>
      <c r="O339" s="188">
        <f t="shared" si="56"/>
        <v>157507</v>
      </c>
      <c r="P339" s="188">
        <f t="shared" si="56"/>
        <v>96114</v>
      </c>
      <c r="Q339" s="188">
        <f t="shared" si="56"/>
        <v>17402</v>
      </c>
      <c r="R339" s="188">
        <f t="shared" si="56"/>
        <v>6212</v>
      </c>
      <c r="S339" s="188">
        <f t="shared" si="56"/>
        <v>17849</v>
      </c>
      <c r="T339" s="188">
        <f t="shared" si="56"/>
        <v>5785</v>
      </c>
      <c r="U339" s="188">
        <f t="shared" si="56"/>
        <v>4797</v>
      </c>
      <c r="V339" s="188">
        <f t="shared" si="56"/>
        <v>37199</v>
      </c>
      <c r="W339" s="188">
        <f t="shared" si="56"/>
        <v>12381</v>
      </c>
      <c r="Z339" s="235" t="s">
        <v>498</v>
      </c>
      <c r="AA339" s="132">
        <f t="shared" si="55"/>
        <v>18.93963419739336</v>
      </c>
      <c r="AB339" s="132">
        <f t="shared" si="50"/>
        <v>61.99615879354657</v>
      </c>
      <c r="AC339" s="132">
        <f t="shared" si="50"/>
        <v>136.19284175700943</v>
      </c>
      <c r="AD339" s="132">
        <f t="shared" si="50"/>
        <v>24.369080571461918</v>
      </c>
      <c r="AE339" s="132">
        <f t="shared" si="50"/>
        <v>37.465717105546915</v>
      </c>
      <c r="AF339" s="132">
        <f t="shared" si="50"/>
        <v>20.781586565418486</v>
      </c>
      <c r="AG339" s="132">
        <f t="shared" si="50"/>
        <v>20.442119310815507</v>
      </c>
      <c r="AH339" s="132">
        <f t="shared" si="50"/>
        <v>7.1734657374025428</v>
      </c>
      <c r="AI339" s="132">
        <f t="shared" si="50"/>
        <v>79.922972900973505</v>
      </c>
      <c r="AJ339" s="132">
        <f t="shared" si="50"/>
        <v>48.770636336189291</v>
      </c>
      <c r="AK339" s="132">
        <f t="shared" si="50"/>
        <v>8.8302080188356129</v>
      </c>
      <c r="AL339" s="132">
        <f t="shared" si="50"/>
        <v>3.1521234463284</v>
      </c>
      <c r="AM339" s="132">
        <f t="shared" si="50"/>
        <v>9.0570269467990379</v>
      </c>
      <c r="AN339" s="132">
        <f t="shared" si="49"/>
        <v>2.9354530162604306</v>
      </c>
      <c r="AO339" s="132">
        <f t="shared" si="49"/>
        <v>2.4341172202249415</v>
      </c>
      <c r="AP339" s="132">
        <f t="shared" si="49"/>
        <v>18.875698660651992</v>
      </c>
      <c r="AQ339" s="132">
        <f t="shared" si="49"/>
        <v>6.2824276221815722</v>
      </c>
      <c r="AT339" s="235" t="s">
        <v>498</v>
      </c>
      <c r="AU339" s="132">
        <f t="shared" si="51"/>
        <v>61.819744189726165</v>
      </c>
      <c r="AV339" s="132">
        <f t="shared" si="52"/>
        <v>102.82901046328449</v>
      </c>
      <c r="AW339" s="132">
        <f t="shared" si="53"/>
        <v>8.5150164559868582</v>
      </c>
      <c r="AX339" s="132">
        <f t="shared" si="54"/>
        <v>7.8463407508430336</v>
      </c>
    </row>
    <row r="342" spans="1:50" x14ac:dyDescent="0.25">
      <c r="M342" s="193" t="s">
        <v>510</v>
      </c>
    </row>
    <row r="350" spans="1:50" ht="37.5" customHeight="1" x14ac:dyDescent="0.25">
      <c r="A350" s="280" t="s">
        <v>499</v>
      </c>
      <c r="B350" s="280" t="s">
        <v>511</v>
      </c>
      <c r="C350" s="275" t="s">
        <v>127</v>
      </c>
      <c r="D350" s="275"/>
      <c r="E350" s="275"/>
      <c r="F350" s="275"/>
      <c r="G350" s="275" t="s">
        <v>128</v>
      </c>
      <c r="H350" s="275"/>
      <c r="I350" s="275"/>
      <c r="J350" s="275"/>
      <c r="K350" s="275"/>
      <c r="L350" s="275"/>
      <c r="M350" s="275"/>
      <c r="N350" s="275"/>
      <c r="O350" s="275"/>
      <c r="P350" s="275"/>
      <c r="Q350" s="275"/>
      <c r="R350" s="275"/>
      <c r="S350" s="275"/>
      <c r="T350" s="275"/>
      <c r="U350" s="275"/>
      <c r="V350" s="275"/>
      <c r="W350" s="275"/>
      <c r="Z350" s="271" t="s">
        <v>499</v>
      </c>
      <c r="AA350" s="275" t="s">
        <v>129</v>
      </c>
      <c r="AB350" s="275"/>
      <c r="AC350" s="275"/>
      <c r="AD350" s="275"/>
      <c r="AE350" s="275"/>
      <c r="AF350" s="275"/>
      <c r="AG350" s="275"/>
      <c r="AH350" s="275"/>
      <c r="AI350" s="275"/>
      <c r="AJ350" s="275"/>
      <c r="AK350" s="275"/>
      <c r="AL350" s="275"/>
      <c r="AM350" s="275"/>
      <c r="AN350" s="275"/>
      <c r="AO350" s="275"/>
      <c r="AP350" s="275"/>
      <c r="AQ350" s="275"/>
      <c r="AT350" s="271" t="s">
        <v>499</v>
      </c>
      <c r="AU350" s="275" t="s">
        <v>130</v>
      </c>
      <c r="AV350" s="275"/>
      <c r="AW350" s="275"/>
      <c r="AX350" s="275"/>
    </row>
    <row r="351" spans="1:50" ht="64.5" customHeight="1" x14ac:dyDescent="0.25">
      <c r="A351" s="280"/>
      <c r="B351" s="280"/>
      <c r="C351" s="229" t="s">
        <v>131</v>
      </c>
      <c r="D351" s="229" t="s">
        <v>132</v>
      </c>
      <c r="E351" s="229" t="s">
        <v>133</v>
      </c>
      <c r="F351" s="229" t="s">
        <v>512</v>
      </c>
      <c r="G351" s="138" t="s">
        <v>25</v>
      </c>
      <c r="H351" s="229" t="s">
        <v>4</v>
      </c>
      <c r="I351" s="229" t="s">
        <v>22</v>
      </c>
      <c r="J351" s="229" t="s">
        <v>3</v>
      </c>
      <c r="K351" s="138" t="s">
        <v>30</v>
      </c>
      <c r="L351" s="138" t="s">
        <v>518</v>
      </c>
      <c r="M351" s="240" t="s">
        <v>521</v>
      </c>
      <c r="N351" s="138" t="s">
        <v>5</v>
      </c>
      <c r="O351" s="138" t="s">
        <v>103</v>
      </c>
      <c r="P351" s="138" t="s">
        <v>29</v>
      </c>
      <c r="Q351" s="138" t="s">
        <v>104</v>
      </c>
      <c r="R351" s="138" t="s">
        <v>517</v>
      </c>
      <c r="S351" s="138" t="s">
        <v>27</v>
      </c>
      <c r="T351" s="229" t="s">
        <v>95</v>
      </c>
      <c r="U351" s="138" t="s">
        <v>23</v>
      </c>
      <c r="V351" s="138" t="s">
        <v>134</v>
      </c>
      <c r="W351" s="229" t="s">
        <v>106</v>
      </c>
      <c r="Z351" s="277"/>
      <c r="AA351" s="138" t="s">
        <v>25</v>
      </c>
      <c r="AB351" s="229" t="s">
        <v>4</v>
      </c>
      <c r="AC351" s="229" t="s">
        <v>22</v>
      </c>
      <c r="AD351" s="229" t="s">
        <v>3</v>
      </c>
      <c r="AE351" s="138" t="s">
        <v>30</v>
      </c>
      <c r="AF351" s="138" t="s">
        <v>518</v>
      </c>
      <c r="AG351" s="138" t="s">
        <v>521</v>
      </c>
      <c r="AH351" s="138" t="s">
        <v>5</v>
      </c>
      <c r="AI351" s="138" t="s">
        <v>103</v>
      </c>
      <c r="AJ351" s="138" t="s">
        <v>29</v>
      </c>
      <c r="AK351" s="138" t="s">
        <v>104</v>
      </c>
      <c r="AL351" s="138" t="s">
        <v>517</v>
      </c>
      <c r="AM351" s="138" t="s">
        <v>27</v>
      </c>
      <c r="AN351" s="229" t="s">
        <v>95</v>
      </c>
      <c r="AO351" s="138" t="s">
        <v>23</v>
      </c>
      <c r="AP351" s="138" t="s">
        <v>134</v>
      </c>
      <c r="AQ351" s="229" t="s">
        <v>106</v>
      </c>
      <c r="AT351" s="277"/>
      <c r="AU351" s="229" t="s">
        <v>136</v>
      </c>
      <c r="AV351" s="229" t="s">
        <v>138</v>
      </c>
      <c r="AW351" s="229" t="s">
        <v>513</v>
      </c>
      <c r="AX351" s="229" t="s">
        <v>514</v>
      </c>
    </row>
    <row r="352" spans="1:50" x14ac:dyDescent="0.25">
      <c r="A352" s="155" t="s">
        <v>647</v>
      </c>
      <c r="B352" s="8">
        <f>SUM(B3:B84)</f>
        <v>435908</v>
      </c>
      <c r="C352" s="8">
        <f t="shared" ref="C352:W352" si="57">SUM(C3:C84)</f>
        <v>354357</v>
      </c>
      <c r="D352" s="8">
        <f t="shared" si="57"/>
        <v>349673</v>
      </c>
      <c r="E352" s="8">
        <f t="shared" si="57"/>
        <v>344996</v>
      </c>
      <c r="F352" s="8">
        <f t="shared" si="57"/>
        <v>145060</v>
      </c>
      <c r="G352" s="8">
        <f t="shared" si="57"/>
        <v>7831</v>
      </c>
      <c r="H352" s="8">
        <f t="shared" si="57"/>
        <v>27392</v>
      </c>
      <c r="I352" s="8">
        <f t="shared" si="57"/>
        <v>55477</v>
      </c>
      <c r="J352" s="8">
        <f t="shared" si="57"/>
        <v>10120</v>
      </c>
      <c r="K352" s="8">
        <f t="shared" si="57"/>
        <v>16137</v>
      </c>
      <c r="L352" s="8">
        <f t="shared" si="57"/>
        <v>10441</v>
      </c>
      <c r="M352" s="20">
        <f t="shared" si="57"/>
        <v>7647</v>
      </c>
      <c r="N352" s="8">
        <f t="shared" si="57"/>
        <v>3190</v>
      </c>
      <c r="O352" s="8">
        <f t="shared" si="57"/>
        <v>38183</v>
      </c>
      <c r="P352" s="8">
        <f t="shared" si="57"/>
        <v>21176</v>
      </c>
      <c r="Q352" s="8">
        <f t="shared" si="57"/>
        <v>3825</v>
      </c>
      <c r="R352" s="8">
        <f t="shared" si="57"/>
        <v>1386</v>
      </c>
      <c r="S352" s="8">
        <f t="shared" si="57"/>
        <v>4862</v>
      </c>
      <c r="T352" s="8">
        <f t="shared" si="57"/>
        <v>1377</v>
      </c>
      <c r="U352" s="8">
        <f t="shared" si="57"/>
        <v>1134</v>
      </c>
      <c r="V352" s="8">
        <f t="shared" si="57"/>
        <v>8387</v>
      </c>
      <c r="W352" s="8">
        <f t="shared" si="57"/>
        <v>2621</v>
      </c>
      <c r="Z352" s="155" t="s">
        <v>647</v>
      </c>
      <c r="AA352" s="6">
        <f>G352/$B352*1000</f>
        <v>17.964799911908017</v>
      </c>
      <c r="AB352" s="6">
        <f t="shared" ref="AB352:AQ357" si="58">H352/$B352*1000</f>
        <v>62.838947667856523</v>
      </c>
      <c r="AC352" s="6">
        <f t="shared" si="58"/>
        <v>127.26768033621774</v>
      </c>
      <c r="AD352" s="6">
        <f t="shared" si="58"/>
        <v>23.215907943878065</v>
      </c>
      <c r="AE352" s="6">
        <f t="shared" si="58"/>
        <v>37.019279297466433</v>
      </c>
      <c r="AF352" s="6">
        <f t="shared" si="58"/>
        <v>23.952301861860757</v>
      </c>
      <c r="AG352" s="6">
        <f t="shared" si="58"/>
        <v>17.542692494746596</v>
      </c>
      <c r="AH352" s="6">
        <f t="shared" si="58"/>
        <v>7.3180579388311298</v>
      </c>
      <c r="AI352" s="6">
        <f t="shared" si="58"/>
        <v>87.59417124714389</v>
      </c>
      <c r="AJ352" s="6">
        <f t="shared" si="58"/>
        <v>48.579057966359876</v>
      </c>
      <c r="AK352" s="6">
        <f t="shared" si="58"/>
        <v>8.7747873404479844</v>
      </c>
      <c r="AL352" s="6">
        <f t="shared" si="58"/>
        <v>3.1795700010093877</v>
      </c>
      <c r="AM352" s="6">
        <f t="shared" si="58"/>
        <v>11.153729686080549</v>
      </c>
      <c r="AN352" s="6">
        <f t="shared" si="58"/>
        <v>3.158923442561274</v>
      </c>
      <c r="AO352" s="6">
        <f t="shared" si="58"/>
        <v>2.6014663644622256</v>
      </c>
      <c r="AP352" s="6">
        <f t="shared" si="58"/>
        <v>19.240298411591436</v>
      </c>
      <c r="AQ352" s="6">
        <f t="shared" si="58"/>
        <v>6.0127366325004363</v>
      </c>
      <c r="AT352" s="155" t="s">
        <v>647</v>
      </c>
      <c r="AU352" s="6">
        <f t="shared" ref="AU352:AU357" si="59">P352/D352*1000</f>
        <v>60.559436959673754</v>
      </c>
      <c r="AV352" s="6">
        <f t="shared" ref="AV352:AV357" si="60">O352/E352*1000</f>
        <v>110.67664552632495</v>
      </c>
      <c r="AW352" s="6">
        <f t="shared" ref="AW352:AW357" si="61">T352/F352*1000</f>
        <v>9.4926237418999033</v>
      </c>
      <c r="AX352" s="6">
        <f t="shared" ref="AX352:AX357" si="62">W352/C352*1000</f>
        <v>7.3964956244691091</v>
      </c>
    </row>
    <row r="353" spans="1:50" ht="26.25" x14ac:dyDescent="0.25">
      <c r="A353" s="155" t="s">
        <v>648</v>
      </c>
      <c r="B353" s="8">
        <f>SUM(B85:B138)</f>
        <v>325817</v>
      </c>
      <c r="C353" s="8">
        <f t="shared" ref="C353:W353" si="63">SUM(C85:C138)</f>
        <v>262827</v>
      </c>
      <c r="D353" s="8">
        <f t="shared" si="63"/>
        <v>259190</v>
      </c>
      <c r="E353" s="8">
        <f t="shared" si="63"/>
        <v>255450</v>
      </c>
      <c r="F353" s="8">
        <f t="shared" si="63"/>
        <v>125243</v>
      </c>
      <c r="G353" s="8">
        <f>SUM(G85:G138)</f>
        <v>6831</v>
      </c>
      <c r="H353" s="8">
        <f t="shared" si="63"/>
        <v>21765</v>
      </c>
      <c r="I353" s="8">
        <f t="shared" si="63"/>
        <v>46774</v>
      </c>
      <c r="J353" s="8">
        <f t="shared" si="63"/>
        <v>8647</v>
      </c>
      <c r="K353" s="8">
        <f t="shared" si="63"/>
        <v>13239</v>
      </c>
      <c r="L353" s="8">
        <f t="shared" si="63"/>
        <v>5771</v>
      </c>
      <c r="M353" s="20">
        <f t="shared" si="63"/>
        <v>6615</v>
      </c>
      <c r="N353" s="8">
        <f t="shared" si="63"/>
        <v>2786</v>
      </c>
      <c r="O353" s="8">
        <f t="shared" si="63"/>
        <v>26008</v>
      </c>
      <c r="P353" s="8">
        <f t="shared" si="63"/>
        <v>16812</v>
      </c>
      <c r="Q353" s="8">
        <f t="shared" si="63"/>
        <v>2967</v>
      </c>
      <c r="R353" s="8">
        <f t="shared" si="63"/>
        <v>1022</v>
      </c>
      <c r="S353" s="8">
        <f t="shared" si="63"/>
        <v>2563</v>
      </c>
      <c r="T353" s="8">
        <f t="shared" si="63"/>
        <v>985</v>
      </c>
      <c r="U353" s="8">
        <f t="shared" si="63"/>
        <v>932</v>
      </c>
      <c r="V353" s="8">
        <f t="shared" si="63"/>
        <v>6873</v>
      </c>
      <c r="W353" s="8">
        <f t="shared" si="63"/>
        <v>2197</v>
      </c>
      <c r="Z353" s="155" t="s">
        <v>648</v>
      </c>
      <c r="AA353" s="6">
        <f t="shared" ref="AA353:AA357" si="64">G353/$B353*1000</f>
        <v>20.965756851238577</v>
      </c>
      <c r="AB353" s="6">
        <f t="shared" si="58"/>
        <v>66.801302571689021</v>
      </c>
      <c r="AC353" s="6">
        <f t="shared" si="58"/>
        <v>143.5591144722344</v>
      </c>
      <c r="AD353" s="6">
        <f t="shared" si="58"/>
        <v>26.53943778255892</v>
      </c>
      <c r="AE353" s="6">
        <f t="shared" si="58"/>
        <v>40.633238904047367</v>
      </c>
      <c r="AF353" s="6">
        <f t="shared" si="58"/>
        <v>17.712396836260847</v>
      </c>
      <c r="AG353" s="6">
        <f t="shared" si="58"/>
        <v>20.302808017997833</v>
      </c>
      <c r="AH353" s="6">
        <f t="shared" si="58"/>
        <v>8.550812265781099</v>
      </c>
      <c r="AI353" s="6">
        <f t="shared" si="58"/>
        <v>79.823950254283844</v>
      </c>
      <c r="AJ353" s="6">
        <f t="shared" si="58"/>
        <v>51.599517520571361</v>
      </c>
      <c r="AK353" s="6">
        <f t="shared" si="58"/>
        <v>9.1063388343763538</v>
      </c>
      <c r="AL353" s="6">
        <f t="shared" si="58"/>
        <v>3.1367301276483421</v>
      </c>
      <c r="AM353" s="6">
        <f t="shared" si="58"/>
        <v>7.8663789796112535</v>
      </c>
      <c r="AN353" s="6">
        <f t="shared" si="58"/>
        <v>3.0231694478802522</v>
      </c>
      <c r="AO353" s="6">
        <f t="shared" si="58"/>
        <v>2.860501447131365</v>
      </c>
      <c r="AP353" s="6">
        <f t="shared" si="58"/>
        <v>21.094663568813171</v>
      </c>
      <c r="AQ353" s="6">
        <f t="shared" si="58"/>
        <v>6.743049012175546</v>
      </c>
      <c r="AT353" s="155" t="s">
        <v>648</v>
      </c>
      <c r="AU353" s="6">
        <f t="shared" si="59"/>
        <v>64.86361356533817</v>
      </c>
      <c r="AV353" s="6">
        <f t="shared" si="60"/>
        <v>101.81248776668623</v>
      </c>
      <c r="AW353" s="6">
        <f t="shared" si="61"/>
        <v>7.8647110018124771</v>
      </c>
      <c r="AX353" s="6">
        <f t="shared" si="62"/>
        <v>8.3591107458518348</v>
      </c>
    </row>
    <row r="354" spans="1:50" x14ac:dyDescent="0.25">
      <c r="A354" s="155" t="s">
        <v>649</v>
      </c>
      <c r="B354" s="8">
        <f>SUM(B139:B213)</f>
        <v>465967</v>
      </c>
      <c r="C354" s="8">
        <f t="shared" ref="C354:W354" si="65">SUM(C139:C213)</f>
        <v>373867</v>
      </c>
      <c r="D354" s="8">
        <f t="shared" si="65"/>
        <v>368322</v>
      </c>
      <c r="E354" s="8">
        <f t="shared" si="65"/>
        <v>362829</v>
      </c>
      <c r="F354" s="8">
        <f t="shared" si="65"/>
        <v>167872</v>
      </c>
      <c r="G354" s="8">
        <f t="shared" si="65"/>
        <v>9429</v>
      </c>
      <c r="H354" s="8">
        <f t="shared" si="65"/>
        <v>28587</v>
      </c>
      <c r="I354" s="8">
        <f t="shared" si="65"/>
        <v>67532</v>
      </c>
      <c r="J354" s="8">
        <f t="shared" si="65"/>
        <v>11634</v>
      </c>
      <c r="K354" s="8">
        <f t="shared" si="65"/>
        <v>18723</v>
      </c>
      <c r="L354" s="8">
        <f t="shared" si="65"/>
        <v>9940</v>
      </c>
      <c r="M354" s="20">
        <f t="shared" si="65"/>
        <v>10163</v>
      </c>
      <c r="N354" s="8">
        <f t="shared" si="65"/>
        <v>3207</v>
      </c>
      <c r="O354" s="8">
        <f t="shared" si="65"/>
        <v>33154</v>
      </c>
      <c r="P354" s="8">
        <f t="shared" si="65"/>
        <v>24713</v>
      </c>
      <c r="Q354" s="8">
        <f t="shared" si="65"/>
        <v>4149</v>
      </c>
      <c r="R354" s="8">
        <f t="shared" si="65"/>
        <v>1335</v>
      </c>
      <c r="S354" s="8">
        <f t="shared" si="65"/>
        <v>3954</v>
      </c>
      <c r="T354" s="8">
        <f t="shared" si="65"/>
        <v>1351</v>
      </c>
      <c r="U354" s="8">
        <f t="shared" si="65"/>
        <v>1182</v>
      </c>
      <c r="V354" s="8">
        <f t="shared" si="65"/>
        <v>9061</v>
      </c>
      <c r="W354" s="8">
        <f t="shared" si="65"/>
        <v>3383</v>
      </c>
      <c r="Z354" s="155" t="s">
        <v>649</v>
      </c>
      <c r="AA354" s="6">
        <f t="shared" si="64"/>
        <v>20.235338554017776</v>
      </c>
      <c r="AB354" s="6">
        <f t="shared" si="58"/>
        <v>61.349838078662223</v>
      </c>
      <c r="AC354" s="6">
        <f t="shared" si="58"/>
        <v>144.92871812810779</v>
      </c>
      <c r="AD354" s="6">
        <f t="shared" si="58"/>
        <v>24.967433316093199</v>
      </c>
      <c r="AE354" s="6">
        <f t="shared" si="58"/>
        <v>40.180957020561543</v>
      </c>
      <c r="AF354" s="6">
        <f t="shared" si="58"/>
        <v>21.331982736974936</v>
      </c>
      <c r="AG354" s="6">
        <f t="shared" si="58"/>
        <v>21.810557399987552</v>
      </c>
      <c r="AH354" s="6">
        <f t="shared" si="58"/>
        <v>6.8824616335491573</v>
      </c>
      <c r="AI354" s="6">
        <f t="shared" si="58"/>
        <v>71.150961334171726</v>
      </c>
      <c r="AJ354" s="6">
        <f t="shared" si="58"/>
        <v>53.035944605519276</v>
      </c>
      <c r="AK354" s="6">
        <f t="shared" si="58"/>
        <v>8.9040640217011084</v>
      </c>
      <c r="AL354" s="6">
        <f t="shared" si="58"/>
        <v>2.8650097539096118</v>
      </c>
      <c r="AM354" s="6">
        <f t="shared" si="58"/>
        <v>8.4855794509053215</v>
      </c>
      <c r="AN354" s="6">
        <f t="shared" si="58"/>
        <v>2.8993469494620863</v>
      </c>
      <c r="AO354" s="6">
        <f t="shared" si="58"/>
        <v>2.5366603214390722</v>
      </c>
      <c r="AP354" s="6">
        <f t="shared" si="58"/>
        <v>19.445583056310856</v>
      </c>
      <c r="AQ354" s="6">
        <f t="shared" si="58"/>
        <v>7.2601707846263794</v>
      </c>
      <c r="AT354" s="155" t="s">
        <v>649</v>
      </c>
      <c r="AU354" s="6">
        <f t="shared" si="59"/>
        <v>67.096182144970967</v>
      </c>
      <c r="AV354" s="6">
        <f t="shared" si="60"/>
        <v>91.376378404151822</v>
      </c>
      <c r="AW354" s="6">
        <f t="shared" si="61"/>
        <v>8.0477983225314524</v>
      </c>
      <c r="AX354" s="6">
        <f t="shared" si="62"/>
        <v>9.0486723888441603</v>
      </c>
    </row>
    <row r="355" spans="1:50" x14ac:dyDescent="0.25">
      <c r="A355" s="155" t="s">
        <v>650</v>
      </c>
      <c r="B355" s="8">
        <f>SUM(B214:B288)</f>
        <v>414821</v>
      </c>
      <c r="C355" s="8">
        <f t="shared" ref="C355:W355" si="66">SUM(C214:C288)</f>
        <v>324986</v>
      </c>
      <c r="D355" s="8">
        <f t="shared" si="66"/>
        <v>319769</v>
      </c>
      <c r="E355" s="8">
        <f t="shared" si="66"/>
        <v>314842</v>
      </c>
      <c r="F355" s="8">
        <f t="shared" si="66"/>
        <v>131338</v>
      </c>
      <c r="G355" s="8">
        <f t="shared" si="66"/>
        <v>6853</v>
      </c>
      <c r="H355" s="8">
        <f t="shared" si="66"/>
        <v>23240</v>
      </c>
      <c r="I355" s="8">
        <f t="shared" si="66"/>
        <v>52987</v>
      </c>
      <c r="J355" s="8">
        <f t="shared" si="66"/>
        <v>9587</v>
      </c>
      <c r="K355" s="8">
        <f t="shared" si="66"/>
        <v>14080</v>
      </c>
      <c r="L355" s="8">
        <f t="shared" si="66"/>
        <v>7433</v>
      </c>
      <c r="M355" s="20">
        <f t="shared" si="66"/>
        <v>8836</v>
      </c>
      <c r="N355" s="8">
        <f t="shared" si="66"/>
        <v>2389</v>
      </c>
      <c r="O355" s="8">
        <f t="shared" si="66"/>
        <v>30962</v>
      </c>
      <c r="P355" s="8">
        <f t="shared" si="66"/>
        <v>18276</v>
      </c>
      <c r="Q355" s="8">
        <f t="shared" si="66"/>
        <v>3719</v>
      </c>
      <c r="R355" s="8">
        <f t="shared" si="66"/>
        <v>1182</v>
      </c>
      <c r="S355" s="8">
        <f t="shared" si="66"/>
        <v>3216</v>
      </c>
      <c r="T355" s="8">
        <f t="shared" si="66"/>
        <v>1055</v>
      </c>
      <c r="U355" s="8">
        <f t="shared" si="66"/>
        <v>728</v>
      </c>
      <c r="V355" s="8">
        <f t="shared" si="66"/>
        <v>6714</v>
      </c>
      <c r="W355" s="8">
        <f t="shared" si="66"/>
        <v>2130</v>
      </c>
      <c r="Z355" s="155" t="s">
        <v>650</v>
      </c>
      <c r="AA355" s="6">
        <f t="shared" si="64"/>
        <v>16.520378669353768</v>
      </c>
      <c r="AB355" s="6">
        <f t="shared" si="58"/>
        <v>56.02416463968796</v>
      </c>
      <c r="AC355" s="6">
        <f t="shared" si="58"/>
        <v>127.7346132428204</v>
      </c>
      <c r="AD355" s="6">
        <f t="shared" si="58"/>
        <v>23.111173253041674</v>
      </c>
      <c r="AE355" s="6">
        <f t="shared" si="58"/>
        <v>33.942351038158627</v>
      </c>
      <c r="AF355" s="6">
        <f t="shared" si="58"/>
        <v>17.91857210700519</v>
      </c>
      <c r="AG355" s="6">
        <f t="shared" si="58"/>
        <v>21.300753819117162</v>
      </c>
      <c r="AH355" s="6">
        <f t="shared" si="58"/>
        <v>5.7591105561193858</v>
      </c>
      <c r="AI355" s="6">
        <f t="shared" si="58"/>
        <v>74.639422787178077</v>
      </c>
      <c r="AJ355" s="6">
        <f t="shared" si="58"/>
        <v>44.057557356064422</v>
      </c>
      <c r="AK355" s="6">
        <f t="shared" si="58"/>
        <v>8.9653127493545419</v>
      </c>
      <c r="AL355" s="6">
        <f t="shared" si="58"/>
        <v>2.8494217987999644</v>
      </c>
      <c r="AM355" s="6">
        <f t="shared" si="58"/>
        <v>7.75274154394305</v>
      </c>
      <c r="AN355" s="6">
        <f t="shared" si="58"/>
        <v>2.5432656495211186</v>
      </c>
      <c r="AO355" s="6">
        <f t="shared" si="58"/>
        <v>1.7549738320866108</v>
      </c>
      <c r="AP355" s="6">
        <f t="shared" si="58"/>
        <v>16.185294379985585</v>
      </c>
      <c r="AQ355" s="6">
        <f t="shared" si="58"/>
        <v>5.1347448658578037</v>
      </c>
      <c r="AT355" s="155" t="s">
        <v>650</v>
      </c>
      <c r="AU355" s="6">
        <f t="shared" si="59"/>
        <v>57.153757868961662</v>
      </c>
      <c r="AV355" s="6">
        <f t="shared" si="60"/>
        <v>98.341390284650714</v>
      </c>
      <c r="AW355" s="6">
        <f t="shared" si="61"/>
        <v>8.0327094976320623</v>
      </c>
      <c r="AX355" s="6">
        <f t="shared" si="62"/>
        <v>6.5541284855347621</v>
      </c>
    </row>
    <row r="356" spans="1:50" x14ac:dyDescent="0.25">
      <c r="A356" s="155" t="s">
        <v>651</v>
      </c>
      <c r="B356" s="8">
        <f>SUM(B289:B338)</f>
        <v>328222</v>
      </c>
      <c r="C356" s="8">
        <f t="shared" ref="C356:W356" si="67">SUM(C289:C338)</f>
        <v>261896</v>
      </c>
      <c r="D356" s="8">
        <f t="shared" si="67"/>
        <v>257792</v>
      </c>
      <c r="E356" s="8">
        <f t="shared" si="67"/>
        <v>253620</v>
      </c>
      <c r="F356" s="8">
        <f t="shared" si="67"/>
        <v>109875</v>
      </c>
      <c r="G356" s="8">
        <f t="shared" si="67"/>
        <v>6381</v>
      </c>
      <c r="H356" s="8">
        <f t="shared" si="67"/>
        <v>21194</v>
      </c>
      <c r="I356" s="8">
        <f t="shared" si="67"/>
        <v>45630</v>
      </c>
      <c r="J356" s="8">
        <f t="shared" si="67"/>
        <v>8037</v>
      </c>
      <c r="K356" s="8">
        <f t="shared" si="67"/>
        <v>11656</v>
      </c>
      <c r="L356" s="8">
        <f t="shared" si="67"/>
        <v>7370</v>
      </c>
      <c r="M356" s="20">
        <f t="shared" si="67"/>
        <v>7025</v>
      </c>
      <c r="N356" s="8">
        <f t="shared" si="67"/>
        <v>2565</v>
      </c>
      <c r="O356" s="8">
        <f t="shared" si="67"/>
        <v>29200</v>
      </c>
      <c r="P356" s="8">
        <f t="shared" si="67"/>
        <v>15137</v>
      </c>
      <c r="Q356" s="8">
        <f t="shared" si="67"/>
        <v>2742</v>
      </c>
      <c r="R356" s="8">
        <f t="shared" si="67"/>
        <v>1287</v>
      </c>
      <c r="S356" s="8">
        <f t="shared" si="67"/>
        <v>3254</v>
      </c>
      <c r="T356" s="8">
        <f t="shared" si="67"/>
        <v>1017</v>
      </c>
      <c r="U356" s="8">
        <f t="shared" si="67"/>
        <v>821</v>
      </c>
      <c r="V356" s="8">
        <f t="shared" si="67"/>
        <v>6164</v>
      </c>
      <c r="W356" s="8">
        <f t="shared" si="67"/>
        <v>2050</v>
      </c>
      <c r="Z356" s="155" t="s">
        <v>651</v>
      </c>
      <c r="AA356" s="6">
        <f t="shared" si="64"/>
        <v>19.441109980440068</v>
      </c>
      <c r="AB356" s="6">
        <f t="shared" si="58"/>
        <v>64.57214933794809</v>
      </c>
      <c r="AC356" s="6">
        <f t="shared" si="58"/>
        <v>139.02175966266734</v>
      </c>
      <c r="AD356" s="6">
        <f t="shared" si="58"/>
        <v>24.486475617112809</v>
      </c>
      <c r="AE356" s="6">
        <f t="shared" si="58"/>
        <v>35.512549433005709</v>
      </c>
      <c r="AF356" s="6">
        <f t="shared" si="58"/>
        <v>22.4543144578974</v>
      </c>
      <c r="AG356" s="6">
        <f t="shared" si="58"/>
        <v>21.403196616923911</v>
      </c>
      <c r="AH356" s="6">
        <f t="shared" si="58"/>
        <v>7.8148326437594058</v>
      </c>
      <c r="AI356" s="6">
        <f t="shared" si="58"/>
        <v>88.964176685292273</v>
      </c>
      <c r="AJ356" s="6">
        <f t="shared" si="58"/>
        <v>46.118176112509211</v>
      </c>
      <c r="AK356" s="6">
        <f t="shared" si="58"/>
        <v>8.3541017969545006</v>
      </c>
      <c r="AL356" s="6">
        <f t="shared" si="58"/>
        <v>3.9211265545880529</v>
      </c>
      <c r="AM356" s="6">
        <f t="shared" si="58"/>
        <v>9.9140216073267489</v>
      </c>
      <c r="AN356" s="6">
        <f t="shared" si="58"/>
        <v>3.0985125920870629</v>
      </c>
      <c r="AO356" s="6">
        <f t="shared" si="58"/>
        <v>2.5013557896789367</v>
      </c>
      <c r="AP356" s="6">
        <f t="shared" si="58"/>
        <v>18.779972092059644</v>
      </c>
      <c r="AQ356" s="6">
        <f t="shared" si="58"/>
        <v>6.245772678248259</v>
      </c>
      <c r="AT356" s="155" t="s">
        <v>651</v>
      </c>
      <c r="AU356" s="6">
        <f t="shared" si="59"/>
        <v>58.717881082423041</v>
      </c>
      <c r="AV356" s="6">
        <f t="shared" si="60"/>
        <v>115.13287595615488</v>
      </c>
      <c r="AW356" s="6">
        <f t="shared" si="61"/>
        <v>9.2559726962457347</v>
      </c>
      <c r="AX356" s="6">
        <f t="shared" si="62"/>
        <v>7.8275345938845948</v>
      </c>
    </row>
    <row r="357" spans="1:50" ht="15" customHeight="1" x14ac:dyDescent="0.25">
      <c r="A357" s="158" t="s">
        <v>498</v>
      </c>
      <c r="B357" s="188">
        <f>SUM(B352:B356)</f>
        <v>1970735</v>
      </c>
      <c r="C357" s="188">
        <f t="shared" ref="C357:W357" si="68">SUM(C352:C356)</f>
        <v>1577933</v>
      </c>
      <c r="D357" s="188">
        <f t="shared" si="68"/>
        <v>1554746</v>
      </c>
      <c r="E357" s="188">
        <f t="shared" si="68"/>
        <v>1531737</v>
      </c>
      <c r="F357" s="188">
        <f t="shared" si="68"/>
        <v>679388</v>
      </c>
      <c r="G357" s="188">
        <f t="shared" si="68"/>
        <v>37325</v>
      </c>
      <c r="H357" s="188">
        <f t="shared" si="68"/>
        <v>122178</v>
      </c>
      <c r="I357" s="188">
        <f t="shared" si="68"/>
        <v>268400</v>
      </c>
      <c r="J357" s="188">
        <f t="shared" si="68"/>
        <v>48025</v>
      </c>
      <c r="K357" s="188">
        <f t="shared" si="68"/>
        <v>73835</v>
      </c>
      <c r="L357" s="188">
        <f t="shared" si="68"/>
        <v>40955</v>
      </c>
      <c r="M357" s="243">
        <f t="shared" si="68"/>
        <v>40286</v>
      </c>
      <c r="N357" s="188">
        <f t="shared" si="68"/>
        <v>14137</v>
      </c>
      <c r="O357" s="188">
        <f t="shared" si="68"/>
        <v>157507</v>
      </c>
      <c r="P357" s="188">
        <f t="shared" si="68"/>
        <v>96114</v>
      </c>
      <c r="Q357" s="188">
        <f t="shared" si="68"/>
        <v>17402</v>
      </c>
      <c r="R357" s="188">
        <f t="shared" si="68"/>
        <v>6212</v>
      </c>
      <c r="S357" s="188">
        <f t="shared" si="68"/>
        <v>17849</v>
      </c>
      <c r="T357" s="188">
        <f t="shared" si="68"/>
        <v>5785</v>
      </c>
      <c r="U357" s="188">
        <f t="shared" si="68"/>
        <v>4797</v>
      </c>
      <c r="V357" s="188">
        <f t="shared" si="68"/>
        <v>37199</v>
      </c>
      <c r="W357" s="188">
        <f t="shared" si="68"/>
        <v>12381</v>
      </c>
      <c r="Z357" s="158" t="s">
        <v>498</v>
      </c>
      <c r="AA357" s="132">
        <f t="shared" si="64"/>
        <v>18.93963419739336</v>
      </c>
      <c r="AB357" s="132">
        <f t="shared" si="58"/>
        <v>61.99615879354657</v>
      </c>
      <c r="AC357" s="132">
        <f t="shared" si="58"/>
        <v>136.19284175700943</v>
      </c>
      <c r="AD357" s="132">
        <f t="shared" si="58"/>
        <v>24.369080571461918</v>
      </c>
      <c r="AE357" s="132">
        <f t="shared" si="58"/>
        <v>37.465717105546915</v>
      </c>
      <c r="AF357" s="132">
        <f t="shared" si="58"/>
        <v>20.781586565418486</v>
      </c>
      <c r="AG357" s="132">
        <f t="shared" si="58"/>
        <v>20.442119310815507</v>
      </c>
      <c r="AH357" s="132">
        <f t="shared" si="58"/>
        <v>7.1734657374025428</v>
      </c>
      <c r="AI357" s="132">
        <f t="shared" si="58"/>
        <v>79.922972900973505</v>
      </c>
      <c r="AJ357" s="132">
        <f t="shared" si="58"/>
        <v>48.770636336189291</v>
      </c>
      <c r="AK357" s="132">
        <f t="shared" si="58"/>
        <v>8.8302080188356129</v>
      </c>
      <c r="AL357" s="132">
        <f t="shared" si="58"/>
        <v>3.1521234463284</v>
      </c>
      <c r="AM357" s="132">
        <f t="shared" si="58"/>
        <v>9.0570269467990379</v>
      </c>
      <c r="AN357" s="132">
        <f t="shared" si="58"/>
        <v>2.9354530162604306</v>
      </c>
      <c r="AO357" s="132">
        <f t="shared" si="58"/>
        <v>2.4341172202249415</v>
      </c>
      <c r="AP357" s="132">
        <f t="shared" si="58"/>
        <v>18.875698660651992</v>
      </c>
      <c r="AQ357" s="132">
        <f t="shared" si="58"/>
        <v>6.2824276221815722</v>
      </c>
      <c r="AT357" s="158" t="s">
        <v>498</v>
      </c>
      <c r="AU357" s="132">
        <f t="shared" si="59"/>
        <v>61.819744189726165</v>
      </c>
      <c r="AV357" s="132">
        <f t="shared" si="60"/>
        <v>102.82901046328449</v>
      </c>
      <c r="AW357" s="132">
        <f t="shared" si="61"/>
        <v>8.5150164559868582</v>
      </c>
      <c r="AX357" s="132">
        <f t="shared" si="62"/>
        <v>7.8463407508430336</v>
      </c>
    </row>
    <row r="358" spans="1:50" x14ac:dyDescent="0.25">
      <c r="A358" s="233"/>
    </row>
    <row r="359" spans="1:50" x14ac:dyDescent="0.25">
      <c r="A359" s="233"/>
    </row>
    <row r="360" spans="1:50" ht="45.75" customHeight="1" x14ac:dyDescent="0.25">
      <c r="A360" s="98" t="s">
        <v>499</v>
      </c>
      <c r="B360" s="230" t="s">
        <v>7</v>
      </c>
      <c r="E360" t="s">
        <v>510</v>
      </c>
      <c r="Z360" s="193"/>
      <c r="AT360" s="193"/>
    </row>
    <row r="361" spans="1:50" x14ac:dyDescent="0.25">
      <c r="A361" s="155" t="s">
        <v>647</v>
      </c>
      <c r="B361" s="4">
        <f>COUNT(B3:B84)</f>
        <v>82</v>
      </c>
    </row>
    <row r="362" spans="1:50" x14ac:dyDescent="0.25">
      <c r="A362" s="155" t="s">
        <v>648</v>
      </c>
      <c r="B362" s="4">
        <f>COUNT(B85:B138)</f>
        <v>54</v>
      </c>
      <c r="G362" t="s">
        <v>510</v>
      </c>
    </row>
    <row r="363" spans="1:50" x14ac:dyDescent="0.25">
      <c r="A363" s="155" t="s">
        <v>649</v>
      </c>
      <c r="B363" s="4">
        <f>COUNT(B139:B213)</f>
        <v>75</v>
      </c>
    </row>
    <row r="364" spans="1:50" x14ac:dyDescent="0.25">
      <c r="A364" s="155" t="s">
        <v>650</v>
      </c>
      <c r="B364" s="4">
        <f>COUNT(B214:B288)</f>
        <v>75</v>
      </c>
    </row>
    <row r="365" spans="1:50" x14ac:dyDescent="0.25">
      <c r="A365" s="155" t="s">
        <v>651</v>
      </c>
      <c r="B365" s="4">
        <f>COUNT(B289:B338)</f>
        <v>50</v>
      </c>
    </row>
    <row r="366" spans="1:50" x14ac:dyDescent="0.25">
      <c r="A366" s="158" t="s">
        <v>498</v>
      </c>
      <c r="B366" s="4">
        <f>SUM(B361:B365)</f>
        <v>336</v>
      </c>
    </row>
  </sheetData>
  <mergeCells count="16">
    <mergeCell ref="AT1:AT2"/>
    <mergeCell ref="AU1:AX1"/>
    <mergeCell ref="A1:A2"/>
    <mergeCell ref="B1:B2"/>
    <mergeCell ref="C1:F1"/>
    <mergeCell ref="G1:W1"/>
    <mergeCell ref="Z1:Z2"/>
    <mergeCell ref="AA1:AQ1"/>
    <mergeCell ref="AA350:AQ350"/>
    <mergeCell ref="AT350:AT351"/>
    <mergeCell ref="AU350:AX350"/>
    <mergeCell ref="A350:A351"/>
    <mergeCell ref="B350:B351"/>
    <mergeCell ref="C350:F350"/>
    <mergeCell ref="G350:W350"/>
    <mergeCell ref="Z350:Z35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Guidance Notes</vt:lpstr>
      <vt:lpstr>Register definitions</vt:lpstr>
      <vt:lpstr>Prevalence Registers</vt:lpstr>
      <vt:lpstr>Prevalence per 1000</vt:lpstr>
      <vt:lpstr>List populations</vt:lpstr>
      <vt:lpstr>GP practice details</vt:lpstr>
      <vt:lpstr>Registers &amp; Prevalence 2010</vt:lpstr>
      <vt:lpstr>Registers &amp; Prevalence 2011</vt:lpstr>
      <vt:lpstr>Registers &amp; Prevalence 2012</vt:lpstr>
      <vt:lpstr>Registers &amp; Prevalence 2013</vt:lpstr>
      <vt:lpstr>Registers &amp; Prevalence 2014</vt:lpstr>
      <vt:lpstr>Registers &amp; Prevalence 2015</vt:lpstr>
      <vt:lpstr>Registers &amp; Prevalence 2016</vt:lpstr>
      <vt:lpstr>Registers &amp; Prevalence 2017</vt:lpstr>
      <vt:lpstr>Registers &amp; Prevalence 2018</vt:lpstr>
      <vt:lpstr>'Register definitions'!OLE_LINK9</vt:lpstr>
    </vt:vector>
  </TitlesOfParts>
  <Company>IT Assist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Raw Disease Prevalence Trend Data</dc:title>
  <dc:creator>Family Health Services</dc:creator>
  <cp:lastModifiedBy>Laura Baird</cp:lastModifiedBy>
  <cp:lastPrinted>2018-04-16T08:31:29Z</cp:lastPrinted>
  <dcterms:created xsi:type="dcterms:W3CDTF">2011-09-28T15:08:45Z</dcterms:created>
  <dcterms:modified xsi:type="dcterms:W3CDTF">2018-04-18T09:32:42Z</dcterms:modified>
</cp:coreProperties>
</file>